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Ex3.xml" ContentType="application/vnd.ms-office.chartex+xml"/>
  <Override PartName="/xl/charts/style8.xml" ContentType="application/vnd.ms-office.chartstyle+xml"/>
  <Override PartName="/xl/charts/colors8.xml" ContentType="application/vnd.ms-office.chartcolorstyle+xml"/>
  <Override PartName="/xl/drawings/drawing2.xml" ContentType="application/vnd.openxmlformats-officedocument.drawing+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charts/chart9.xml" ContentType="application/vnd.openxmlformats-officedocument.drawingml.chart+xml"/>
  <Override PartName="/xl/charts/style12.xml" ContentType="application/vnd.ms-office.chartstyle+xml"/>
  <Override PartName="/xl/charts/colors12.xml" ContentType="application/vnd.ms-office.chartcolorstyle+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Ex4.xml" ContentType="application/vnd.ms-office.chartex+xml"/>
  <Override PartName="/xl/charts/style14.xml" ContentType="application/vnd.ms-office.chartstyle+xml"/>
  <Override PartName="/xl/charts/colors14.xml" ContentType="application/vnd.ms-office.chartcolorstyle+xml"/>
  <Override PartName="/xl/charts/chartEx5.xml" ContentType="application/vnd.ms-office.chartex+xml"/>
  <Override PartName="/xl/charts/style15.xml" ContentType="application/vnd.ms-office.chartstyle+xml"/>
  <Override PartName="/xl/charts/colors15.xml" ContentType="application/vnd.ms-office.chartcolorstyle+xml"/>
  <Override PartName="/xl/charts/chart11.xml" ContentType="application/vnd.openxmlformats-officedocument.drawingml.chart+xml"/>
  <Override PartName="/xl/charts/style16.xml" ContentType="application/vnd.ms-office.chartstyle+xml"/>
  <Override PartName="/xl/charts/colors16.xml" ContentType="application/vnd.ms-office.chartcolorstyle+xml"/>
  <Override PartName="/xl/charts/chart12.xml" ContentType="application/vnd.openxmlformats-officedocument.drawingml.chart+xml"/>
  <Override PartName="/xl/charts/style17.xml" ContentType="application/vnd.ms-office.chartstyle+xml"/>
  <Override PartName="/xl/charts/colors17.xml" ContentType="application/vnd.ms-office.chartcolorstyle+xml"/>
  <Override PartName="/xl/charts/chart13.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tables/table2.xml" ContentType="application/vnd.openxmlformats-officedocument.spreadsheetml.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5"/>
  <workbookPr/>
  <mc:AlternateContent xmlns:mc="http://schemas.openxmlformats.org/markup-compatibility/2006">
    <mc:Choice Requires="x15">
      <x15ac:absPath xmlns:x15ac="http://schemas.microsoft.com/office/spreadsheetml/2010/11/ac" url="C:\Users\AYO_AYO\Desktop\Portfolio Project\Undone\Adidas US sales-20250601T195328Z-1-001\Adidas US sales\"/>
    </mc:Choice>
  </mc:AlternateContent>
  <xr:revisionPtr revIDLastSave="0" documentId="13_ncr:1_{8303FE0F-9B2F-4E12-85E8-431B7DD1FACB}" xr6:coauthVersionLast="36" xr6:coauthVersionMax="47" xr10:uidLastSave="{00000000-0000-0000-0000-000000000000}"/>
  <bookViews>
    <workbookView xWindow="0" yWindow="0" windowWidth="20490" windowHeight="8130" activeTab="1" xr2:uid="{00000000-000D-0000-FFFF-FFFF00000000}"/>
  </bookViews>
  <sheets>
    <sheet name="Data Sales Adidas (2)" sheetId="2" r:id="rId1"/>
    <sheet name="Dashboard 2.0" sheetId="21" r:id="rId2"/>
    <sheet name="Insights and Recommendations" sheetId="23" r:id="rId3"/>
    <sheet name="Worksheet" sheetId="20" r:id="rId4"/>
    <sheet name="Performance Sales Analysis" sheetId="3" r:id="rId5"/>
    <sheet name="Sales Method" sheetId="4" r:id="rId6"/>
    <sheet name="Operating Margin" sheetId="5" r:id="rId7"/>
    <sheet name="Regional Trend" sheetId="6" r:id="rId8"/>
    <sheet name="Region Contribution" sheetId="7" r:id="rId9"/>
    <sheet name="Sheet7" sheetId="9" state="hidden" r:id="rId10"/>
    <sheet name="Sales vs Operating Profit" sheetId="8" r:id="rId11"/>
    <sheet name="Spike" sheetId="11" r:id="rId12"/>
    <sheet name="Profitabilty" sheetId="12" r:id="rId13"/>
    <sheet name="Product Avg Profit Margin" sheetId="13" r:id="rId14"/>
    <sheet name="Lowest Profit Margin" sheetId="14" r:id="rId15"/>
    <sheet name="Men's Footware Revenue" sheetId="15" r:id="rId16"/>
    <sheet name="Women's Footwear" sheetId="16" r:id="rId17"/>
    <sheet name="Avg Units Sales" sheetId="17" r:id="rId18"/>
    <sheet name="Most Purchase by City" sheetId="18" r:id="rId19"/>
    <sheet name="Year and Qtr" sheetId="22" r:id="rId20"/>
    <sheet name="Data Sales Adidas" sheetId="1" r:id="rId21"/>
  </sheets>
  <externalReferences>
    <externalReference r:id="rId22"/>
  </externalReferences>
  <definedNames>
    <definedName name="_xlnm._FilterDatabase" localSheetId="0" hidden="1">'Data Sales Adidas (2)'!$A$1:$O$9649</definedName>
    <definedName name="_xlnm._FilterDatabase" localSheetId="3" hidden="1">Worksheet!$Q$34:$S$34</definedName>
    <definedName name="_xlchart.v1.0" hidden="1">'Regional Trend'!$D$2:$D$13</definedName>
    <definedName name="_xlchart.v1.1" hidden="1">'Regional Trend'!$E$2:$E$13</definedName>
    <definedName name="_xlchart.v1.11" hidden="1">Worksheet!$O$9:$O$14</definedName>
    <definedName name="_xlchart.v1.12" hidden="1">Worksheet!$P$9:$P$14</definedName>
    <definedName name="_xlchart.v1.5" hidden="1">Worksheet!$O$9:$O$14</definedName>
    <definedName name="_xlchart.v1.6" hidden="1">Worksheet!$P$9:$P$14</definedName>
    <definedName name="_xlchart.v5.10" hidden="1">Worksheet!$AG$2:$AG$9649</definedName>
    <definedName name="_xlchart.v5.2" hidden="1">Worksheet!$AE$1:$AF$9649</definedName>
    <definedName name="_xlchart.v5.3" hidden="1">Worksheet!$AG$1:$AG$9649</definedName>
    <definedName name="_xlchart.v5.4" hidden="1">Worksheet!$AH$1:$AH$9649</definedName>
    <definedName name="_xlchart.v5.7" hidden="1">Worksheet!$AE$1:$AF$1</definedName>
    <definedName name="_xlchart.v5.8" hidden="1">Worksheet!$AE$2:$AF$9649</definedName>
    <definedName name="_xlchart.v5.9" hidden="1">Worksheet!$AG$1</definedName>
    <definedName name="Slicer_City">#N/A</definedName>
    <definedName name="Slicer_Quarters">#N/A</definedName>
    <definedName name="Slicer_Sales_Method">#N/A</definedName>
    <definedName name="Slicer_State">#N/A</definedName>
    <definedName name="Slicer_Years">#N/A</definedName>
  </definedNames>
  <calcPr calcId="191029"/>
  <pivotCaches>
    <pivotCache cacheId="62" r:id="rId23"/>
  </pivotCaches>
  <extLst>
    <ext xmlns:x14="http://schemas.microsoft.com/office/spreadsheetml/2009/9/main" uri="{BBE1A952-AA13-448e-AADC-164F8A28A991}">
      <x14:slicerCaches>
        <x14:slicerCache r:id="rId24"/>
        <x14:slicerCache r:id="rId25"/>
        <x14:slicerCache r:id="rId26"/>
        <x14:slicerCache r:id="rId27"/>
        <x14:slicerCache r:id="rId2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U45" i="20" l="1"/>
  <c r="U44" i="20"/>
  <c r="Q47" i="20"/>
  <c r="P47" i="20"/>
  <c r="B8" i="3"/>
  <c r="D2" i="6"/>
  <c r="F2" i="6"/>
  <c r="D3" i="6"/>
  <c r="F3" i="6"/>
  <c r="D4" i="6"/>
  <c r="F4" i="6"/>
  <c r="D5" i="6"/>
  <c r="F5" i="6"/>
  <c r="D6" i="6"/>
  <c r="F6" i="6"/>
  <c r="D7" i="6"/>
  <c r="F7" i="6"/>
  <c r="D8" i="6"/>
  <c r="F8" i="6"/>
  <c r="D9" i="6"/>
  <c r="F9" i="6"/>
  <c r="D10" i="6"/>
  <c r="F10" i="6"/>
  <c r="D11" i="6"/>
  <c r="F11" i="6"/>
  <c r="D12" i="6"/>
  <c r="F12" i="6"/>
  <c r="D13" i="6"/>
  <c r="F13" i="6"/>
  <c r="D14" i="6"/>
  <c r="F14" i="6"/>
  <c r="Y63" i="20"/>
  <c r="Y62" i="20"/>
  <c r="Y61" i="20"/>
  <c r="F34" i="20"/>
  <c r="F33" i="20"/>
  <c r="F32" i="20"/>
  <c r="F31" i="20"/>
  <c r="F30" i="20"/>
  <c r="F29" i="20"/>
  <c r="F28" i="20"/>
  <c r="F27" i="20"/>
  <c r="F26" i="20"/>
  <c r="F25" i="20"/>
  <c r="F24" i="20"/>
  <c r="F23" i="20"/>
  <c r="F35" i="20" l="1"/>
  <c r="AH3" i="20"/>
  <c r="AH7" i="20"/>
  <c r="AH11" i="20"/>
  <c r="AH15" i="20"/>
  <c r="AH19" i="20"/>
  <c r="AH23" i="20"/>
  <c r="AH27" i="20"/>
  <c r="AH31" i="20"/>
  <c r="AH35" i="20"/>
  <c r="AH39" i="20"/>
  <c r="AH43" i="20"/>
  <c r="AH47" i="20"/>
  <c r="AH51" i="20"/>
  <c r="AH55" i="20"/>
  <c r="AH59" i="20"/>
  <c r="AH63" i="20"/>
  <c r="AH67" i="20"/>
  <c r="AH71" i="20"/>
  <c r="AH75" i="20"/>
  <c r="AH79" i="20"/>
  <c r="AH83" i="20"/>
  <c r="AH87" i="20"/>
  <c r="AH91" i="20"/>
  <c r="AH95" i="20"/>
  <c r="AH99" i="20"/>
  <c r="AH103" i="20"/>
  <c r="AH107" i="20"/>
  <c r="AH111" i="20"/>
  <c r="AH115" i="20"/>
  <c r="AH119" i="20"/>
  <c r="AH123" i="20"/>
  <c r="AH127" i="20"/>
  <c r="AH131" i="20"/>
  <c r="AH135" i="20"/>
  <c r="AH139" i="20"/>
  <c r="AH143" i="20"/>
  <c r="AH147" i="20"/>
  <c r="AH151" i="20"/>
  <c r="AH155" i="20"/>
  <c r="AH159" i="20"/>
  <c r="AH163" i="20"/>
  <c r="AH167" i="20"/>
  <c r="AH171" i="20"/>
  <c r="AH175" i="20"/>
  <c r="AH179" i="20"/>
  <c r="AH183" i="20"/>
  <c r="AH187" i="20"/>
  <c r="AH191" i="20"/>
  <c r="AH195" i="20"/>
  <c r="AH199" i="20"/>
  <c r="AH203" i="20"/>
  <c r="AH207" i="20"/>
  <c r="AH211" i="20"/>
  <c r="AH215" i="20"/>
  <c r="AH219" i="20"/>
  <c r="AH223" i="20"/>
  <c r="AH227" i="20"/>
  <c r="AH231" i="20"/>
  <c r="AH235" i="20"/>
  <c r="AH239" i="20"/>
  <c r="AH243" i="20"/>
  <c r="AH247" i="20"/>
  <c r="AH251" i="20"/>
  <c r="AH255" i="20"/>
  <c r="AH259" i="20"/>
  <c r="AH263" i="20"/>
  <c r="AH267" i="20"/>
  <c r="AH271" i="20"/>
  <c r="AH275" i="20"/>
  <c r="AH279" i="20"/>
  <c r="AH283" i="20"/>
  <c r="AH287" i="20"/>
  <c r="AH291" i="20"/>
  <c r="AH295" i="20"/>
  <c r="AH299" i="20"/>
  <c r="AH303" i="20"/>
  <c r="AH307" i="20"/>
  <c r="AH311" i="20"/>
  <c r="AH315" i="20"/>
  <c r="AH319" i="20"/>
  <c r="AH323" i="20"/>
  <c r="AH327" i="20"/>
  <c r="AH331" i="20"/>
  <c r="AH335" i="20"/>
  <c r="AH339" i="20"/>
  <c r="AH343" i="20"/>
  <c r="AH347" i="20"/>
  <c r="AH351" i="20"/>
  <c r="AH355" i="20"/>
  <c r="AH359" i="20"/>
  <c r="AH363" i="20"/>
  <c r="AH367" i="20"/>
  <c r="AH371" i="20"/>
  <c r="AH375" i="20"/>
  <c r="AH379" i="20"/>
  <c r="AH383" i="20"/>
  <c r="AH387" i="20"/>
  <c r="AH391" i="20"/>
  <c r="AH395" i="20"/>
  <c r="AH399" i="20"/>
  <c r="AH403" i="20"/>
  <c r="AH407" i="20"/>
  <c r="AH411" i="20"/>
  <c r="AH415" i="20"/>
  <c r="AH419" i="20"/>
  <c r="AH423" i="20"/>
  <c r="AH427" i="20"/>
  <c r="AH431" i="20"/>
  <c r="AH435" i="20"/>
  <c r="AH439" i="20"/>
  <c r="AH443" i="20"/>
  <c r="AH447" i="20"/>
  <c r="AH451" i="20"/>
  <c r="AH455" i="20"/>
  <c r="AH459" i="20"/>
  <c r="AH463" i="20"/>
  <c r="AH467" i="20"/>
  <c r="AH471" i="20"/>
  <c r="AH475" i="20"/>
  <c r="AH479" i="20"/>
  <c r="AH483" i="20"/>
  <c r="AH487" i="20"/>
  <c r="AH491" i="20"/>
  <c r="AH495" i="20"/>
  <c r="AH499" i="20"/>
  <c r="AH503" i="20"/>
  <c r="AH507" i="20"/>
  <c r="AH4" i="20"/>
  <c r="AH5" i="20"/>
  <c r="AH6" i="20"/>
  <c r="AH8" i="20"/>
  <c r="AH13" i="20"/>
  <c r="AH18" i="20"/>
  <c r="AH24" i="20"/>
  <c r="AH29" i="20"/>
  <c r="AH34" i="20"/>
  <c r="AH40" i="20"/>
  <c r="AH45" i="20"/>
  <c r="AH50" i="20"/>
  <c r="AH56" i="20"/>
  <c r="AH61" i="20"/>
  <c r="AH66" i="20"/>
  <c r="AH72" i="20"/>
  <c r="AH77" i="20"/>
  <c r="AH82" i="20"/>
  <c r="AH88" i="20"/>
  <c r="AH93" i="20"/>
  <c r="AH98" i="20"/>
  <c r="AH104" i="20"/>
  <c r="AH109" i="20"/>
  <c r="AH114" i="20"/>
  <c r="AH120" i="20"/>
  <c r="AH125" i="20"/>
  <c r="AH130" i="20"/>
  <c r="AH136" i="20"/>
  <c r="AH141" i="20"/>
  <c r="AH146" i="20"/>
  <c r="AH152" i="20"/>
  <c r="AH157" i="20"/>
  <c r="AH162" i="20"/>
  <c r="AH168" i="20"/>
  <c r="AH173" i="20"/>
  <c r="AH178" i="20"/>
  <c r="AH184" i="20"/>
  <c r="AH189" i="20"/>
  <c r="AH194" i="20"/>
  <c r="AH200" i="20"/>
  <c r="AH205" i="20"/>
  <c r="AH210" i="20"/>
  <c r="AH216" i="20"/>
  <c r="AH221" i="20"/>
  <c r="AH226" i="20"/>
  <c r="AH232" i="20"/>
  <c r="AH237" i="20"/>
  <c r="AH242" i="20"/>
  <c r="AH248" i="20"/>
  <c r="AH253" i="20"/>
  <c r="AH258" i="20"/>
  <c r="AH264" i="20"/>
  <c r="AH269" i="20"/>
  <c r="AH274" i="20"/>
  <c r="AH280" i="20"/>
  <c r="AH285" i="20"/>
  <c r="AH290" i="20"/>
  <c r="AH296" i="20"/>
  <c r="AH301" i="20"/>
  <c r="AH306" i="20"/>
  <c r="AH312" i="20"/>
  <c r="AH317" i="20"/>
  <c r="AH322" i="20"/>
  <c r="AH328" i="20"/>
  <c r="AH333" i="20"/>
  <c r="AH338" i="20"/>
  <c r="AH344" i="20"/>
  <c r="AH349" i="20"/>
  <c r="AH354" i="20"/>
  <c r="AH360" i="20"/>
  <c r="AH365" i="20"/>
  <c r="AH370" i="20"/>
  <c r="AH376" i="20"/>
  <c r="AH381" i="20"/>
  <c r="AH386" i="20"/>
  <c r="AH392" i="20"/>
  <c r="AH397" i="20"/>
  <c r="AH402" i="20"/>
  <c r="AH408" i="20"/>
  <c r="AH413" i="20"/>
  <c r="AH418" i="20"/>
  <c r="AH424" i="20"/>
  <c r="AH429" i="20"/>
  <c r="AH434" i="20"/>
  <c r="AH440" i="20"/>
  <c r="AH445" i="20"/>
  <c r="AH450" i="20"/>
  <c r="AH456" i="20"/>
  <c r="AH461" i="20"/>
  <c r="AH466" i="20"/>
  <c r="AH472" i="20"/>
  <c r="AH477" i="20"/>
  <c r="AH482" i="20"/>
  <c r="AH488" i="20"/>
  <c r="AH493" i="20"/>
  <c r="AH498" i="20"/>
  <c r="AH504" i="20"/>
  <c r="AH509" i="20"/>
  <c r="AH513" i="20"/>
  <c r="AH517" i="20"/>
  <c r="AH521" i="20"/>
  <c r="AH525" i="20"/>
  <c r="AH529" i="20"/>
  <c r="AH533" i="20"/>
  <c r="AH537" i="20"/>
  <c r="AH9" i="20"/>
  <c r="AH14" i="20"/>
  <c r="AH20" i="20"/>
  <c r="AH25" i="20"/>
  <c r="AH30" i="20"/>
  <c r="AH36" i="20"/>
  <c r="AH41" i="20"/>
  <c r="AH46" i="20"/>
  <c r="AH52" i="20"/>
  <c r="AH57" i="20"/>
  <c r="AH62" i="20"/>
  <c r="AH68" i="20"/>
  <c r="AH73" i="20"/>
  <c r="AH78" i="20"/>
  <c r="AH84" i="20"/>
  <c r="AH89" i="20"/>
  <c r="AH94" i="20"/>
  <c r="AH100" i="20"/>
  <c r="AH105" i="20"/>
  <c r="AH110" i="20"/>
  <c r="AH116" i="20"/>
  <c r="AH121" i="20"/>
  <c r="AH126" i="20"/>
  <c r="AH132" i="20"/>
  <c r="AH137" i="20"/>
  <c r="AH142" i="20"/>
  <c r="AH148" i="20"/>
  <c r="AH153" i="20"/>
  <c r="AH158" i="20"/>
  <c r="AH164" i="20"/>
  <c r="AH169" i="20"/>
  <c r="AH174" i="20"/>
  <c r="AH180" i="20"/>
  <c r="AH185" i="20"/>
  <c r="AH190" i="20"/>
  <c r="AH196" i="20"/>
  <c r="AH201" i="20"/>
  <c r="AH206" i="20"/>
  <c r="AH212" i="20"/>
  <c r="AH217" i="20"/>
  <c r="AH222" i="20"/>
  <c r="AH228" i="20"/>
  <c r="AH233" i="20"/>
  <c r="AH238" i="20"/>
  <c r="AH244" i="20"/>
  <c r="AH249" i="20"/>
  <c r="AH254" i="20"/>
  <c r="AH260" i="20"/>
  <c r="AH265" i="20"/>
  <c r="AH270" i="20"/>
  <c r="AH276" i="20"/>
  <c r="AH281" i="20"/>
  <c r="AH286" i="20"/>
  <c r="AH292" i="20"/>
  <c r="AH297" i="20"/>
  <c r="AH302" i="20"/>
  <c r="AH308" i="20"/>
  <c r="AH313" i="20"/>
  <c r="AH318" i="20"/>
  <c r="AH324" i="20"/>
  <c r="AH329" i="20"/>
  <c r="AH334" i="20"/>
  <c r="AH340" i="20"/>
  <c r="AH345" i="20"/>
  <c r="AH350" i="20"/>
  <c r="AH356" i="20"/>
  <c r="AH361" i="20"/>
  <c r="AH366" i="20"/>
  <c r="AH372" i="20"/>
  <c r="AH377" i="20"/>
  <c r="AH382" i="20"/>
  <c r="AH388" i="20"/>
  <c r="AH393" i="20"/>
  <c r="AH398" i="20"/>
  <c r="AH404" i="20"/>
  <c r="AH409" i="20"/>
  <c r="AH414" i="20"/>
  <c r="AH420" i="20"/>
  <c r="AH425" i="20"/>
  <c r="AH430" i="20"/>
  <c r="AH436" i="20"/>
  <c r="AH441" i="20"/>
  <c r="AH446" i="20"/>
  <c r="AH452" i="20"/>
  <c r="AH457" i="20"/>
  <c r="AH462" i="20"/>
  <c r="AH468" i="20"/>
  <c r="AH473" i="20"/>
  <c r="AH478" i="20"/>
  <c r="AH484" i="20"/>
  <c r="AH489" i="20"/>
  <c r="AH494" i="20"/>
  <c r="AH500" i="20"/>
  <c r="AH505" i="20"/>
  <c r="AH510" i="20"/>
  <c r="AH514" i="20"/>
  <c r="AH518" i="20"/>
  <c r="AH522" i="20"/>
  <c r="AH526" i="20"/>
  <c r="AH530" i="20"/>
  <c r="AH534" i="20"/>
  <c r="AH538" i="20"/>
  <c r="AH542" i="20"/>
  <c r="AH546" i="20"/>
  <c r="AH550" i="20"/>
  <c r="AH554" i="20"/>
  <c r="AH558" i="20"/>
  <c r="AH562" i="20"/>
  <c r="AH566" i="20"/>
  <c r="AH570" i="20"/>
  <c r="AH574" i="20"/>
  <c r="AH578" i="20"/>
  <c r="AH582" i="20"/>
  <c r="AH586" i="20"/>
  <c r="AH590" i="20"/>
  <c r="AH594" i="20"/>
  <c r="AH598" i="20"/>
  <c r="AH602" i="20"/>
  <c r="AH606" i="20"/>
  <c r="AH610" i="20"/>
  <c r="AH614" i="20"/>
  <c r="AH618" i="20"/>
  <c r="AH622" i="20"/>
  <c r="AH626" i="20"/>
  <c r="AH630" i="20"/>
  <c r="AH634" i="20"/>
  <c r="AH638" i="20"/>
  <c r="AH10" i="20"/>
  <c r="AH16" i="20"/>
  <c r="AH21" i="20"/>
  <c r="AH26" i="20"/>
  <c r="AH32" i="20"/>
  <c r="AH37" i="20"/>
  <c r="AH42" i="20"/>
  <c r="AH48" i="20"/>
  <c r="AH53" i="20"/>
  <c r="AH58" i="20"/>
  <c r="AH64" i="20"/>
  <c r="AH69" i="20"/>
  <c r="AH74" i="20"/>
  <c r="AH80" i="20"/>
  <c r="AH85" i="20"/>
  <c r="AH90" i="20"/>
  <c r="AH96" i="20"/>
  <c r="AH101" i="20"/>
  <c r="AH106" i="20"/>
  <c r="AH112" i="20"/>
  <c r="AH117" i="20"/>
  <c r="AH122" i="20"/>
  <c r="AH128" i="20"/>
  <c r="AH133" i="20"/>
  <c r="AH138" i="20"/>
  <c r="AH144" i="20"/>
  <c r="AH149" i="20"/>
  <c r="AH154" i="20"/>
  <c r="AH160" i="20"/>
  <c r="AH165" i="20"/>
  <c r="AH170" i="20"/>
  <c r="AH176" i="20"/>
  <c r="AH181" i="20"/>
  <c r="AH186" i="20"/>
  <c r="AH192" i="20"/>
  <c r="AH197" i="20"/>
  <c r="AH202" i="20"/>
  <c r="AH208" i="20"/>
  <c r="AH213" i="20"/>
  <c r="AH218" i="20"/>
  <c r="AH224" i="20"/>
  <c r="AH229" i="20"/>
  <c r="AH234" i="20"/>
  <c r="AH240" i="20"/>
  <c r="AH245" i="20"/>
  <c r="AH250" i="20"/>
  <c r="AH256" i="20"/>
  <c r="AH261" i="20"/>
  <c r="AH266" i="20"/>
  <c r="AH272" i="20"/>
  <c r="AH277" i="20"/>
  <c r="AH282" i="20"/>
  <c r="AH288" i="20"/>
  <c r="AH293" i="20"/>
  <c r="AH298" i="20"/>
  <c r="AH304" i="20"/>
  <c r="AH309" i="20"/>
  <c r="AH314" i="20"/>
  <c r="AH320" i="20"/>
  <c r="AH325" i="20"/>
  <c r="AH330" i="20"/>
  <c r="AH336" i="20"/>
  <c r="AH341" i="20"/>
  <c r="AH346" i="20"/>
  <c r="AH352" i="20"/>
  <c r="AH357" i="20"/>
  <c r="AH362" i="20"/>
  <c r="AH368" i="20"/>
  <c r="AH373" i="20"/>
  <c r="AH378" i="20"/>
  <c r="AH384" i="20"/>
  <c r="AH389" i="20"/>
  <c r="AH394" i="20"/>
  <c r="AH400" i="20"/>
  <c r="AH405" i="20"/>
  <c r="AH410" i="20"/>
  <c r="AH416" i="20"/>
  <c r="AH421" i="20"/>
  <c r="AH426" i="20"/>
  <c r="AH432" i="20"/>
  <c r="AH437" i="20"/>
  <c r="AH442" i="20"/>
  <c r="AH448" i="20"/>
  <c r="AH453" i="20"/>
  <c r="AH458" i="20"/>
  <c r="AH464" i="20"/>
  <c r="AH469" i="20"/>
  <c r="AH474" i="20"/>
  <c r="AH480" i="20"/>
  <c r="AH485" i="20"/>
  <c r="AH490" i="20"/>
  <c r="AH496" i="20"/>
  <c r="AH501" i="20"/>
  <c r="AH506" i="20"/>
  <c r="AH511" i="20"/>
  <c r="AH515" i="20"/>
  <c r="AH519" i="20"/>
  <c r="AH523" i="20"/>
  <c r="AH527" i="20"/>
  <c r="AH531" i="20"/>
  <c r="AH535" i="20"/>
  <c r="AH539" i="20"/>
  <c r="AH12" i="20"/>
  <c r="AH17" i="20"/>
  <c r="AH22" i="20"/>
  <c r="AH28" i="20"/>
  <c r="AH33" i="20"/>
  <c r="AH38" i="20"/>
  <c r="AH44" i="20"/>
  <c r="AH49" i="20"/>
  <c r="AH54" i="20"/>
  <c r="AH60" i="20"/>
  <c r="AH65" i="20"/>
  <c r="AH70" i="20"/>
  <c r="AH76" i="20"/>
  <c r="AH81" i="20"/>
  <c r="AH86" i="20"/>
  <c r="AH92" i="20"/>
  <c r="AH97" i="20"/>
  <c r="AH102" i="20"/>
  <c r="AH108" i="20"/>
  <c r="AH113" i="20"/>
  <c r="AH118" i="20"/>
  <c r="AH124" i="20"/>
  <c r="AH129" i="20"/>
  <c r="AH134" i="20"/>
  <c r="AH140" i="20"/>
  <c r="AH145" i="20"/>
  <c r="AH150" i="20"/>
  <c r="AH156" i="20"/>
  <c r="AH161" i="20"/>
  <c r="AH166" i="20"/>
  <c r="AH172" i="20"/>
  <c r="AH177" i="20"/>
  <c r="AH182" i="20"/>
  <c r="AH188" i="20"/>
  <c r="AH193" i="20"/>
  <c r="AH198" i="20"/>
  <c r="AH204" i="20"/>
  <c r="AH209" i="20"/>
  <c r="AH214" i="20"/>
  <c r="AH220" i="20"/>
  <c r="AH225" i="20"/>
  <c r="AH230" i="20"/>
  <c r="AH236" i="20"/>
  <c r="AH241" i="20"/>
  <c r="AH246" i="20"/>
  <c r="AH252" i="20"/>
  <c r="AH257" i="20"/>
  <c r="AH262" i="20"/>
  <c r="AH268" i="20"/>
  <c r="AH273" i="20"/>
  <c r="AH278" i="20"/>
  <c r="AH284" i="20"/>
  <c r="AH289" i="20"/>
  <c r="AH294" i="20"/>
  <c r="AH300" i="20"/>
  <c r="AH305" i="20"/>
  <c r="AH310" i="20"/>
  <c r="AH316" i="20"/>
  <c r="AH321" i="20"/>
  <c r="AH326" i="20"/>
  <c r="AH332" i="20"/>
  <c r="AH337" i="20"/>
  <c r="AH342" i="20"/>
  <c r="AH348" i="20"/>
  <c r="AH353" i="20"/>
  <c r="AH358" i="20"/>
  <c r="AH364" i="20"/>
  <c r="AH369" i="20"/>
  <c r="AH374" i="20"/>
  <c r="AH380" i="20"/>
  <c r="AH385" i="20"/>
  <c r="AH390" i="20"/>
  <c r="AH396" i="20"/>
  <c r="AH401" i="20"/>
  <c r="AH406" i="20"/>
  <c r="AH412" i="20"/>
  <c r="AH417" i="20"/>
  <c r="AH422" i="20"/>
  <c r="AH428" i="20"/>
  <c r="AH433" i="20"/>
  <c r="AH438" i="20"/>
  <c r="AH444" i="20"/>
  <c r="AH449" i="20"/>
  <c r="AH454" i="20"/>
  <c r="AH460" i="20"/>
  <c r="AH465" i="20"/>
  <c r="AH470" i="20"/>
  <c r="AH476" i="20"/>
  <c r="AH481" i="20"/>
  <c r="AH486" i="20"/>
  <c r="AH492" i="20"/>
  <c r="AH497" i="20"/>
  <c r="AH502" i="20"/>
  <c r="AH508" i="20"/>
  <c r="AH512" i="20"/>
  <c r="AH516" i="20"/>
  <c r="AH520" i="20"/>
  <c r="AH524" i="20"/>
  <c r="AH528" i="20"/>
  <c r="AH532" i="20"/>
  <c r="AH536" i="20"/>
  <c r="AH540" i="20"/>
  <c r="AH544" i="20"/>
  <c r="AH548" i="20"/>
  <c r="AH552" i="20"/>
  <c r="AH556" i="20"/>
  <c r="AH560" i="20"/>
  <c r="AH564" i="20"/>
  <c r="AH568" i="20"/>
  <c r="AH572" i="20"/>
  <c r="AH576" i="20"/>
  <c r="AH580" i="20"/>
  <c r="AH584" i="20"/>
  <c r="AH588" i="20"/>
  <c r="AH592" i="20"/>
  <c r="AH596" i="20"/>
  <c r="AH600" i="20"/>
  <c r="AH604" i="20"/>
  <c r="AH608" i="20"/>
  <c r="AH612" i="20"/>
  <c r="AH616" i="20"/>
  <c r="AH620" i="20"/>
  <c r="AH624" i="20"/>
  <c r="AH541" i="20"/>
  <c r="AH549" i="20"/>
  <c r="AH557" i="20"/>
  <c r="AH565" i="20"/>
  <c r="AH573" i="20"/>
  <c r="AH581" i="20"/>
  <c r="AH589" i="20"/>
  <c r="AH597" i="20"/>
  <c r="AH605" i="20"/>
  <c r="AH613" i="20"/>
  <c r="AH621" i="20"/>
  <c r="AH628" i="20"/>
  <c r="AH633" i="20"/>
  <c r="AH639" i="20"/>
  <c r="AH643" i="20"/>
  <c r="AH647" i="20"/>
  <c r="AH651" i="20"/>
  <c r="AH655" i="20"/>
  <c r="AH659" i="20"/>
  <c r="AH663" i="20"/>
  <c r="AH667" i="20"/>
  <c r="AH671" i="20"/>
  <c r="AH675" i="20"/>
  <c r="AH679" i="20"/>
  <c r="AH683" i="20"/>
  <c r="AH687" i="20"/>
  <c r="AH691" i="20"/>
  <c r="AH695" i="20"/>
  <c r="AH699" i="20"/>
  <c r="AH703" i="20"/>
  <c r="AH707" i="20"/>
  <c r="AH711" i="20"/>
  <c r="AH715" i="20"/>
  <c r="AH719" i="20"/>
  <c r="AH723" i="20"/>
  <c r="AH727" i="20"/>
  <c r="AH731" i="20"/>
  <c r="AH735" i="20"/>
  <c r="AH739" i="20"/>
  <c r="AH743" i="20"/>
  <c r="AH747" i="20"/>
  <c r="AH751" i="20"/>
  <c r="AH755" i="20"/>
  <c r="AH759" i="20"/>
  <c r="AH763" i="20"/>
  <c r="AH767" i="20"/>
  <c r="AH771" i="20"/>
  <c r="AH775" i="20"/>
  <c r="AH779" i="20"/>
  <c r="AH783" i="20"/>
  <c r="AH787" i="20"/>
  <c r="AH791" i="20"/>
  <c r="AH795" i="20"/>
  <c r="AH799" i="20"/>
  <c r="AH803" i="20"/>
  <c r="AH807" i="20"/>
  <c r="AH811" i="20"/>
  <c r="AH815" i="20"/>
  <c r="AH819" i="20"/>
  <c r="AH823" i="20"/>
  <c r="AH827" i="20"/>
  <c r="AH831" i="20"/>
  <c r="AH835" i="20"/>
  <c r="AH839" i="20"/>
  <c r="AH843" i="20"/>
  <c r="AH847" i="20"/>
  <c r="AH851" i="20"/>
  <c r="AH855" i="20"/>
  <c r="AH859" i="20"/>
  <c r="AH863" i="20"/>
  <c r="AH867" i="20"/>
  <c r="AH871" i="20"/>
  <c r="AH875" i="20"/>
  <c r="AH879" i="20"/>
  <c r="AH883" i="20"/>
  <c r="AH887" i="20"/>
  <c r="AH891" i="20"/>
  <c r="AH895" i="20"/>
  <c r="AH899" i="20"/>
  <c r="AH903" i="20"/>
  <c r="AH907" i="20"/>
  <c r="AH911" i="20"/>
  <c r="AH915" i="20"/>
  <c r="AH919" i="20"/>
  <c r="AH923" i="20"/>
  <c r="AH927" i="20"/>
  <c r="AH931" i="20"/>
  <c r="AH935" i="20"/>
  <c r="AH939" i="20"/>
  <c r="AH943" i="20"/>
  <c r="AH947" i="20"/>
  <c r="AH951" i="20"/>
  <c r="AH955" i="20"/>
  <c r="AH959" i="20"/>
  <c r="AH963" i="20"/>
  <c r="AH967" i="20"/>
  <c r="AH971" i="20"/>
  <c r="AH975" i="20"/>
  <c r="AH979" i="20"/>
  <c r="AH983" i="20"/>
  <c r="AH987" i="20"/>
  <c r="AH991" i="20"/>
  <c r="AH995" i="20"/>
  <c r="AH999" i="20"/>
  <c r="AH1003" i="20"/>
  <c r="AH1007" i="20"/>
  <c r="AH1011" i="20"/>
  <c r="AH1015" i="20"/>
  <c r="AH1019" i="20"/>
  <c r="AH1023" i="20"/>
  <c r="AH1027" i="20"/>
  <c r="AH1031" i="20"/>
  <c r="AH1035" i="20"/>
  <c r="AH543" i="20"/>
  <c r="AH551" i="20"/>
  <c r="AH559" i="20"/>
  <c r="AH567" i="20"/>
  <c r="AH575" i="20"/>
  <c r="AH583" i="20"/>
  <c r="AH591" i="20"/>
  <c r="AH599" i="20"/>
  <c r="AH607" i="20"/>
  <c r="AH615" i="20"/>
  <c r="AH623" i="20"/>
  <c r="AH629" i="20"/>
  <c r="AH635" i="20"/>
  <c r="AH640" i="20"/>
  <c r="AH644" i="20"/>
  <c r="AH648" i="20"/>
  <c r="AH652" i="20"/>
  <c r="AH656" i="20"/>
  <c r="AH660" i="20"/>
  <c r="AH664" i="20"/>
  <c r="AH668" i="20"/>
  <c r="AH672" i="20"/>
  <c r="AH676" i="20"/>
  <c r="AH680" i="20"/>
  <c r="AH684" i="20"/>
  <c r="AH688" i="20"/>
  <c r="AH692" i="20"/>
  <c r="AH696" i="20"/>
  <c r="AH700" i="20"/>
  <c r="AH704" i="20"/>
  <c r="AH708" i="20"/>
  <c r="AH712" i="20"/>
  <c r="AH716" i="20"/>
  <c r="AH720" i="20"/>
  <c r="AH724" i="20"/>
  <c r="AH728" i="20"/>
  <c r="AH732" i="20"/>
  <c r="AH736" i="20"/>
  <c r="AH740" i="20"/>
  <c r="AH744" i="20"/>
  <c r="AH748" i="20"/>
  <c r="AH752" i="20"/>
  <c r="AH756" i="20"/>
  <c r="AH760" i="20"/>
  <c r="AH764" i="20"/>
  <c r="AH768" i="20"/>
  <c r="AH772" i="20"/>
  <c r="AH776" i="20"/>
  <c r="AH780" i="20"/>
  <c r="AH784" i="20"/>
  <c r="AH788" i="20"/>
  <c r="AH792" i="20"/>
  <c r="AH796" i="20"/>
  <c r="AH800" i="20"/>
  <c r="AH804" i="20"/>
  <c r="AH808" i="20"/>
  <c r="AH812" i="20"/>
  <c r="AH816" i="20"/>
  <c r="AH820" i="20"/>
  <c r="AH824" i="20"/>
  <c r="AH828" i="20"/>
  <c r="AH832" i="20"/>
  <c r="AH836" i="20"/>
  <c r="AH840" i="20"/>
  <c r="AH844" i="20"/>
  <c r="AH848" i="20"/>
  <c r="AH852" i="20"/>
  <c r="AH856" i="20"/>
  <c r="AH860" i="20"/>
  <c r="AH864" i="20"/>
  <c r="AH868" i="20"/>
  <c r="AH872" i="20"/>
  <c r="AH876" i="20"/>
  <c r="AH880" i="20"/>
  <c r="AH884" i="20"/>
  <c r="AH888" i="20"/>
  <c r="AH892" i="20"/>
  <c r="AH896" i="20"/>
  <c r="AH900" i="20"/>
  <c r="AH904" i="20"/>
  <c r="AH908" i="20"/>
  <c r="AH912" i="20"/>
  <c r="AH916" i="20"/>
  <c r="AH920" i="20"/>
  <c r="AH924" i="20"/>
  <c r="AH928" i="20"/>
  <c r="AH932" i="20"/>
  <c r="AH936" i="20"/>
  <c r="AH940" i="20"/>
  <c r="AH944" i="20"/>
  <c r="AH948" i="20"/>
  <c r="AH952" i="20"/>
  <c r="AH956" i="20"/>
  <c r="AH960" i="20"/>
  <c r="AH964" i="20"/>
  <c r="AH968" i="20"/>
  <c r="AH972" i="20"/>
  <c r="AH976" i="20"/>
  <c r="AH980" i="20"/>
  <c r="AH984" i="20"/>
  <c r="AH988" i="20"/>
  <c r="AH992" i="20"/>
  <c r="AH996" i="20"/>
  <c r="AH1000" i="20"/>
  <c r="AH1004" i="20"/>
  <c r="AH1008" i="20"/>
  <c r="AH1012" i="20"/>
  <c r="AH1016" i="20"/>
  <c r="AH1020" i="20"/>
  <c r="AH1024" i="20"/>
  <c r="AH1028" i="20"/>
  <c r="AH1032" i="20"/>
  <c r="AH1036" i="20"/>
  <c r="AH1040" i="20"/>
  <c r="AH1044" i="20"/>
  <c r="AH1048" i="20"/>
  <c r="AH1052" i="20"/>
  <c r="AH1056" i="20"/>
  <c r="AH1060" i="20"/>
  <c r="AH1064" i="20"/>
  <c r="AH1068" i="20"/>
  <c r="AH1072" i="20"/>
  <c r="AH1076" i="20"/>
  <c r="AH1080" i="20"/>
  <c r="AH1084" i="20"/>
  <c r="AH1088" i="20"/>
  <c r="AH1092" i="20"/>
  <c r="AH1096" i="20"/>
  <c r="AH1100" i="20"/>
  <c r="AH545" i="20"/>
  <c r="AH553" i="20"/>
  <c r="AH561" i="20"/>
  <c r="AH569" i="20"/>
  <c r="AH577" i="20"/>
  <c r="AH585" i="20"/>
  <c r="AH593" i="20"/>
  <c r="AH601" i="20"/>
  <c r="AH609" i="20"/>
  <c r="AH617" i="20"/>
  <c r="AH625" i="20"/>
  <c r="AH631" i="20"/>
  <c r="AH636" i="20"/>
  <c r="AH641" i="20"/>
  <c r="AH645" i="20"/>
  <c r="AH649" i="20"/>
  <c r="AH653" i="20"/>
  <c r="AH657" i="20"/>
  <c r="AH661" i="20"/>
  <c r="AH665" i="20"/>
  <c r="AH669" i="20"/>
  <c r="AH673" i="20"/>
  <c r="AH677" i="20"/>
  <c r="AH681" i="20"/>
  <c r="AH685" i="20"/>
  <c r="AH689" i="20"/>
  <c r="AH693" i="20"/>
  <c r="AH697" i="20"/>
  <c r="AH701" i="20"/>
  <c r="AH705" i="20"/>
  <c r="AH709" i="20"/>
  <c r="AH713" i="20"/>
  <c r="AH717" i="20"/>
  <c r="AH721" i="20"/>
  <c r="AH725" i="20"/>
  <c r="AH729" i="20"/>
  <c r="AH733" i="20"/>
  <c r="AH737" i="20"/>
  <c r="AH741" i="20"/>
  <c r="AH745" i="20"/>
  <c r="AH749" i="20"/>
  <c r="AH753" i="20"/>
  <c r="AH757" i="20"/>
  <c r="AH761" i="20"/>
  <c r="AH765" i="20"/>
  <c r="AH769" i="20"/>
  <c r="AH773" i="20"/>
  <c r="AH777" i="20"/>
  <c r="AH781" i="20"/>
  <c r="AH785" i="20"/>
  <c r="AH789" i="20"/>
  <c r="AH793" i="20"/>
  <c r="AH797" i="20"/>
  <c r="AH801" i="20"/>
  <c r="AH805" i="20"/>
  <c r="AH809" i="20"/>
  <c r="AH813" i="20"/>
  <c r="AH817" i="20"/>
  <c r="AH821" i="20"/>
  <c r="AH825" i="20"/>
  <c r="AH829" i="20"/>
  <c r="AH833" i="20"/>
  <c r="AH837" i="20"/>
  <c r="AH841" i="20"/>
  <c r="AH845" i="20"/>
  <c r="AH849" i="20"/>
  <c r="AH853" i="20"/>
  <c r="AH857" i="20"/>
  <c r="AH861" i="20"/>
  <c r="AH865" i="20"/>
  <c r="AH869" i="20"/>
  <c r="AH873" i="20"/>
  <c r="AH877" i="20"/>
  <c r="AH881" i="20"/>
  <c r="AH885" i="20"/>
  <c r="AH889" i="20"/>
  <c r="AH893" i="20"/>
  <c r="AH897" i="20"/>
  <c r="AH901" i="20"/>
  <c r="AH905" i="20"/>
  <c r="AH909" i="20"/>
  <c r="AH913" i="20"/>
  <c r="AH917" i="20"/>
  <c r="AH921" i="20"/>
  <c r="AH925" i="20"/>
  <c r="AH929" i="20"/>
  <c r="AH933" i="20"/>
  <c r="AH937" i="20"/>
  <c r="AH941" i="20"/>
  <c r="AH945" i="20"/>
  <c r="AH949" i="20"/>
  <c r="AH953" i="20"/>
  <c r="AH957" i="20"/>
  <c r="AH961" i="20"/>
  <c r="AH965" i="20"/>
  <c r="AH969" i="20"/>
  <c r="AH973" i="20"/>
  <c r="AH977" i="20"/>
  <c r="AH981" i="20"/>
  <c r="AH985" i="20"/>
  <c r="AH989" i="20"/>
  <c r="AH993" i="20"/>
  <c r="AH997" i="20"/>
  <c r="AH1001" i="20"/>
  <c r="AH1005" i="20"/>
  <c r="AH1009" i="20"/>
  <c r="AH1013" i="20"/>
  <c r="AH1017" i="20"/>
  <c r="AH1021" i="20"/>
  <c r="AH1025" i="20"/>
  <c r="AH1029" i="20"/>
  <c r="AH1033" i="20"/>
  <c r="AH1037" i="20"/>
  <c r="AH547" i="20"/>
  <c r="AH555" i="20"/>
  <c r="AH563" i="20"/>
  <c r="AH571" i="20"/>
  <c r="AH579" i="20"/>
  <c r="AH587" i="20"/>
  <c r="AH595" i="20"/>
  <c r="AH603" i="20"/>
  <c r="AH611" i="20"/>
  <c r="AH619" i="20"/>
  <c r="AH627" i="20"/>
  <c r="AH632" i="20"/>
  <c r="AH637" i="20"/>
  <c r="AH642" i="20"/>
  <c r="AH646" i="20"/>
  <c r="AH650" i="20"/>
  <c r="AH654" i="20"/>
  <c r="AH658" i="20"/>
  <c r="AH662" i="20"/>
  <c r="AH666" i="20"/>
  <c r="AH670" i="20"/>
  <c r="AH674" i="20"/>
  <c r="AH678" i="20"/>
  <c r="AH682" i="20"/>
  <c r="AH686" i="20"/>
  <c r="AH690" i="20"/>
  <c r="AH694" i="20"/>
  <c r="AH698" i="20"/>
  <c r="AH702" i="20"/>
  <c r="AH706" i="20"/>
  <c r="AH710" i="20"/>
  <c r="AH714" i="20"/>
  <c r="AH718" i="20"/>
  <c r="AH722" i="20"/>
  <c r="AH726" i="20"/>
  <c r="AH730" i="20"/>
  <c r="AH734" i="20"/>
  <c r="AH738" i="20"/>
  <c r="AH742" i="20"/>
  <c r="AH746" i="20"/>
  <c r="AH750" i="20"/>
  <c r="AH754" i="20"/>
  <c r="AH758" i="20"/>
  <c r="AH762" i="20"/>
  <c r="AH766" i="20"/>
  <c r="AH770" i="20"/>
  <c r="AH774" i="20"/>
  <c r="AH778" i="20"/>
  <c r="AH782" i="20"/>
  <c r="AH786" i="20"/>
  <c r="AH790" i="20"/>
  <c r="AH794" i="20"/>
  <c r="AH798" i="20"/>
  <c r="AH802" i="20"/>
  <c r="AH806" i="20"/>
  <c r="AH810" i="20"/>
  <c r="AH814" i="20"/>
  <c r="AH818" i="20"/>
  <c r="AH822" i="20"/>
  <c r="AH826" i="20"/>
  <c r="AH830" i="20"/>
  <c r="AH834" i="20"/>
  <c r="AH838" i="20"/>
  <c r="AH842" i="20"/>
  <c r="AH846" i="20"/>
  <c r="AH850" i="20"/>
  <c r="AH854" i="20"/>
  <c r="AH858" i="20"/>
  <c r="AH862" i="20"/>
  <c r="AH866" i="20"/>
  <c r="AH870" i="20"/>
  <c r="AH874" i="20"/>
  <c r="AH878" i="20"/>
  <c r="AH882" i="20"/>
  <c r="AH886" i="20"/>
  <c r="AH890" i="20"/>
  <c r="AH894" i="20"/>
  <c r="AH898" i="20"/>
  <c r="AH902" i="20"/>
  <c r="AH906" i="20"/>
  <c r="AH910" i="20"/>
  <c r="AH914" i="20"/>
  <c r="AH918" i="20"/>
  <c r="AH922" i="20"/>
  <c r="AH926" i="20"/>
  <c r="AH930" i="20"/>
  <c r="AH934" i="20"/>
  <c r="AH938" i="20"/>
  <c r="AH942" i="20"/>
  <c r="AH946" i="20"/>
  <c r="AH950" i="20"/>
  <c r="AH954" i="20"/>
  <c r="AH958" i="20"/>
  <c r="AH962" i="20"/>
  <c r="AH966" i="20"/>
  <c r="AH970" i="20"/>
  <c r="AH974" i="20"/>
  <c r="AH978" i="20"/>
  <c r="AH982" i="20"/>
  <c r="AH986" i="20"/>
  <c r="AH990" i="20"/>
  <c r="AH994" i="20"/>
  <c r="AH998" i="20"/>
  <c r="AH1002" i="20"/>
  <c r="AH1006" i="20"/>
  <c r="AH1010" i="20"/>
  <c r="AH1014" i="20"/>
  <c r="AH1018" i="20"/>
  <c r="AH1022" i="20"/>
  <c r="AH1026" i="20"/>
  <c r="AH1030" i="20"/>
  <c r="AH1034" i="20"/>
  <c r="AH1038" i="20"/>
  <c r="AH1042" i="20"/>
  <c r="AH1046" i="20"/>
  <c r="AH1050" i="20"/>
  <c r="AH1054" i="20"/>
  <c r="AH1058" i="20"/>
  <c r="AH1062" i="20"/>
  <c r="AH1066" i="20"/>
  <c r="AH1070" i="20"/>
  <c r="AH1074" i="20"/>
  <c r="AH1078" i="20"/>
  <c r="AH1082" i="20"/>
  <c r="AH1086" i="20"/>
  <c r="AH1090" i="20"/>
  <c r="AH1094" i="20"/>
  <c r="AH1039" i="20"/>
  <c r="AH1047" i="20"/>
  <c r="AH1055" i="20"/>
  <c r="AH1063" i="20"/>
  <c r="AH1071" i="20"/>
  <c r="AH1079" i="20"/>
  <c r="AH1087" i="20"/>
  <c r="AH1095" i="20"/>
  <c r="AH1101" i="20"/>
  <c r="AH1105" i="20"/>
  <c r="AH1109" i="20"/>
  <c r="AH1113" i="20"/>
  <c r="AH1117" i="20"/>
  <c r="AH1121" i="20"/>
  <c r="AH1125" i="20"/>
  <c r="AH1129" i="20"/>
  <c r="AH1133" i="20"/>
  <c r="AH1137" i="20"/>
  <c r="AH1141" i="20"/>
  <c r="AH1145" i="20"/>
  <c r="AH1149" i="20"/>
  <c r="AH1153" i="20"/>
  <c r="AH1157" i="20"/>
  <c r="AH1161" i="20"/>
  <c r="AH1165" i="20"/>
  <c r="AH1169" i="20"/>
  <c r="AH1173" i="20"/>
  <c r="AH1177" i="20"/>
  <c r="AH1181" i="20"/>
  <c r="AH1185" i="20"/>
  <c r="AH1189" i="20"/>
  <c r="AH1193" i="20"/>
  <c r="AH1197" i="20"/>
  <c r="AH1201" i="20"/>
  <c r="AH1205" i="20"/>
  <c r="AH1209" i="20"/>
  <c r="AH1213" i="20"/>
  <c r="AH1217" i="20"/>
  <c r="AH1221" i="20"/>
  <c r="AH1225" i="20"/>
  <c r="AH1229" i="20"/>
  <c r="AH1233" i="20"/>
  <c r="AH1237" i="20"/>
  <c r="AH1241" i="20"/>
  <c r="AH1245" i="20"/>
  <c r="AH1249" i="20"/>
  <c r="AH1253" i="20"/>
  <c r="AH1257" i="20"/>
  <c r="AH1261" i="20"/>
  <c r="AH1265" i="20"/>
  <c r="AH1269" i="20"/>
  <c r="AH1273" i="20"/>
  <c r="AH1277" i="20"/>
  <c r="AH1281" i="20"/>
  <c r="AH1285" i="20"/>
  <c r="AH1289" i="20"/>
  <c r="AH1293" i="20"/>
  <c r="AH1297" i="20"/>
  <c r="AH1301" i="20"/>
  <c r="AH1305" i="20"/>
  <c r="AH1309" i="20"/>
  <c r="AH1313" i="20"/>
  <c r="AH1317" i="20"/>
  <c r="AH1321" i="20"/>
  <c r="AH1325" i="20"/>
  <c r="AH1329" i="20"/>
  <c r="AH1333" i="20"/>
  <c r="AH1337" i="20"/>
  <c r="AH1341" i="20"/>
  <c r="AH1345" i="20"/>
  <c r="AH1349" i="20"/>
  <c r="AH1353" i="20"/>
  <c r="AH1357" i="20"/>
  <c r="AH1361" i="20"/>
  <c r="AH1365" i="20"/>
  <c r="AH1369" i="20"/>
  <c r="AH1373" i="20"/>
  <c r="AH1377" i="20"/>
  <c r="AH1381" i="20"/>
  <c r="AH1385" i="20"/>
  <c r="AH1389" i="20"/>
  <c r="AH1393" i="20"/>
  <c r="AH1397" i="20"/>
  <c r="AH1401" i="20"/>
  <c r="AH1405" i="20"/>
  <c r="AH1409" i="20"/>
  <c r="AH1413" i="20"/>
  <c r="AH1417" i="20"/>
  <c r="AH1421" i="20"/>
  <c r="AH1425" i="20"/>
  <c r="AH1429" i="20"/>
  <c r="AH1433" i="20"/>
  <c r="AH1437" i="20"/>
  <c r="AH1441" i="20"/>
  <c r="AH1445" i="20"/>
  <c r="AH1449" i="20"/>
  <c r="AH1453" i="20"/>
  <c r="AH1457" i="20"/>
  <c r="AH1461" i="20"/>
  <c r="AH1465" i="20"/>
  <c r="AH1469" i="20"/>
  <c r="AH1473" i="20"/>
  <c r="AH1477" i="20"/>
  <c r="AH1481" i="20"/>
  <c r="AH1485" i="20"/>
  <c r="AH1489" i="20"/>
  <c r="AH1493" i="20"/>
  <c r="AH1497" i="20"/>
  <c r="AH1501" i="20"/>
  <c r="AH1505" i="20"/>
  <c r="AH1509" i="20"/>
  <c r="AH1513" i="20"/>
  <c r="AH1517" i="20"/>
  <c r="AH1521" i="20"/>
  <c r="AH1525" i="20"/>
  <c r="AH1529" i="20"/>
  <c r="AH1533" i="20"/>
  <c r="AH1537" i="20"/>
  <c r="AH1541" i="20"/>
  <c r="AH1545" i="20"/>
  <c r="AH1549" i="20"/>
  <c r="AH1553" i="20"/>
  <c r="AH1557" i="20"/>
  <c r="AH1561" i="20"/>
  <c r="AH1565" i="20"/>
  <c r="AH1569" i="20"/>
  <c r="AH1573" i="20"/>
  <c r="AH1577" i="20"/>
  <c r="AH1581" i="20"/>
  <c r="AH1585" i="20"/>
  <c r="AH1589" i="20"/>
  <c r="AH1593" i="20"/>
  <c r="AH1597" i="20"/>
  <c r="AH1601" i="20"/>
  <c r="AH1605" i="20"/>
  <c r="AH1609" i="20"/>
  <c r="AH1613" i="20"/>
  <c r="AH1617" i="20"/>
  <c r="AH1621" i="20"/>
  <c r="AH1625" i="20"/>
  <c r="AH1629" i="20"/>
  <c r="AH1633" i="20"/>
  <c r="AH1637" i="20"/>
  <c r="AH1641" i="20"/>
  <c r="AH1645" i="20"/>
  <c r="AH1041" i="20"/>
  <c r="AH1049" i="20"/>
  <c r="AH1057" i="20"/>
  <c r="AH1065" i="20"/>
  <c r="AH1073" i="20"/>
  <c r="AH1081" i="20"/>
  <c r="AH1089" i="20"/>
  <c r="AH1097" i="20"/>
  <c r="AH1102" i="20"/>
  <c r="AH1106" i="20"/>
  <c r="AH1110" i="20"/>
  <c r="AH1114" i="20"/>
  <c r="AH1118" i="20"/>
  <c r="AH1122" i="20"/>
  <c r="AH1126" i="20"/>
  <c r="AH1130" i="20"/>
  <c r="AH1134" i="20"/>
  <c r="AH1138" i="20"/>
  <c r="AH1142" i="20"/>
  <c r="AH1146" i="20"/>
  <c r="AH1150" i="20"/>
  <c r="AH1154" i="20"/>
  <c r="AH1158" i="20"/>
  <c r="AH1162" i="20"/>
  <c r="AH1166" i="20"/>
  <c r="AH1170" i="20"/>
  <c r="AH1174" i="20"/>
  <c r="AH1178" i="20"/>
  <c r="AH1182" i="20"/>
  <c r="AH1186" i="20"/>
  <c r="AH1190" i="20"/>
  <c r="AH1194" i="20"/>
  <c r="AH1198" i="20"/>
  <c r="AH1202" i="20"/>
  <c r="AH1206" i="20"/>
  <c r="AH1210" i="20"/>
  <c r="AH1214" i="20"/>
  <c r="AH1218" i="20"/>
  <c r="AH1222" i="20"/>
  <c r="AH1226" i="20"/>
  <c r="AH1230" i="20"/>
  <c r="AH1234" i="20"/>
  <c r="AH1238" i="20"/>
  <c r="AH1242" i="20"/>
  <c r="AH1246" i="20"/>
  <c r="AH1250" i="20"/>
  <c r="AH1254" i="20"/>
  <c r="AH1258" i="20"/>
  <c r="AH1262" i="20"/>
  <c r="AH1266" i="20"/>
  <c r="AH1270" i="20"/>
  <c r="AH1274" i="20"/>
  <c r="AH1278" i="20"/>
  <c r="AH1282" i="20"/>
  <c r="AH1286" i="20"/>
  <c r="AH1290" i="20"/>
  <c r="AH1294" i="20"/>
  <c r="AH1298" i="20"/>
  <c r="AH1302" i="20"/>
  <c r="AH1306" i="20"/>
  <c r="AH1310" i="20"/>
  <c r="AH1314" i="20"/>
  <c r="AH1318" i="20"/>
  <c r="AH1322" i="20"/>
  <c r="AH1326" i="20"/>
  <c r="AH1330" i="20"/>
  <c r="AH1334" i="20"/>
  <c r="AH1338" i="20"/>
  <c r="AH1342" i="20"/>
  <c r="AH1346" i="20"/>
  <c r="AH1350" i="20"/>
  <c r="AH1354" i="20"/>
  <c r="AH1358" i="20"/>
  <c r="AH1362" i="20"/>
  <c r="AH1366" i="20"/>
  <c r="AH1370" i="20"/>
  <c r="AH1374" i="20"/>
  <c r="AH1378" i="20"/>
  <c r="AH1382" i="20"/>
  <c r="AH1386" i="20"/>
  <c r="AH1390" i="20"/>
  <c r="AH1394" i="20"/>
  <c r="AH1398" i="20"/>
  <c r="AH1402" i="20"/>
  <c r="AH1406" i="20"/>
  <c r="AH1410" i="20"/>
  <c r="AH1414" i="20"/>
  <c r="AH1418" i="20"/>
  <c r="AH1422" i="20"/>
  <c r="AH1426" i="20"/>
  <c r="AH1430" i="20"/>
  <c r="AH1434" i="20"/>
  <c r="AH1438" i="20"/>
  <c r="AH1442" i="20"/>
  <c r="AH1446" i="20"/>
  <c r="AH1450" i="20"/>
  <c r="AH1454" i="20"/>
  <c r="AH1458" i="20"/>
  <c r="AH1462" i="20"/>
  <c r="AH1466" i="20"/>
  <c r="AH1470" i="20"/>
  <c r="AH1474" i="20"/>
  <c r="AH1478" i="20"/>
  <c r="AH1482" i="20"/>
  <c r="AH1486" i="20"/>
  <c r="AH1490" i="20"/>
  <c r="AH1494" i="20"/>
  <c r="AH1498" i="20"/>
  <c r="AH1502" i="20"/>
  <c r="AH1506" i="20"/>
  <c r="AH1510" i="20"/>
  <c r="AH1514" i="20"/>
  <c r="AH1518" i="20"/>
  <c r="AH1522" i="20"/>
  <c r="AH1526" i="20"/>
  <c r="AH1530" i="20"/>
  <c r="AH1534" i="20"/>
  <c r="AH1538" i="20"/>
  <c r="AH1542" i="20"/>
  <c r="AH1546" i="20"/>
  <c r="AH1550" i="20"/>
  <c r="AH1554" i="20"/>
  <c r="AH1558" i="20"/>
  <c r="AH1562" i="20"/>
  <c r="AH1566" i="20"/>
  <c r="AH1570" i="20"/>
  <c r="AH1574" i="20"/>
  <c r="AH1578" i="20"/>
  <c r="AH1582" i="20"/>
  <c r="AH1586" i="20"/>
  <c r="AH1590" i="20"/>
  <c r="AH1594" i="20"/>
  <c r="AH1598" i="20"/>
  <c r="AH1602" i="20"/>
  <c r="AH1606" i="20"/>
  <c r="AH1610" i="20"/>
  <c r="AH1614" i="20"/>
  <c r="AH1618" i="20"/>
  <c r="AH1622" i="20"/>
  <c r="AH1626" i="20"/>
  <c r="AH1630" i="20"/>
  <c r="AH1634" i="20"/>
  <c r="AH1638" i="20"/>
  <c r="AH1642" i="20"/>
  <c r="AH1646" i="20"/>
  <c r="AH1650" i="20"/>
  <c r="AH1654" i="20"/>
  <c r="AH1658" i="20"/>
  <c r="AH1662" i="20"/>
  <c r="AH1666" i="20"/>
  <c r="AH1670" i="20"/>
  <c r="AH1674" i="20"/>
  <c r="AH1678" i="20"/>
  <c r="AH1682" i="20"/>
  <c r="AH1686" i="20"/>
  <c r="AH1690" i="20"/>
  <c r="AH1694" i="20"/>
  <c r="AH1698" i="20"/>
  <c r="AH1702" i="20"/>
  <c r="AH1706" i="20"/>
  <c r="AH1710" i="20"/>
  <c r="AH1714" i="20"/>
  <c r="AH1718" i="20"/>
  <c r="AH1722" i="20"/>
  <c r="AH1043" i="20"/>
  <c r="AH1051" i="20"/>
  <c r="AH1059" i="20"/>
  <c r="AH1067" i="20"/>
  <c r="AH1075" i="20"/>
  <c r="AH1083" i="20"/>
  <c r="AH1091" i="20"/>
  <c r="AH1098" i="20"/>
  <c r="AH1103" i="20"/>
  <c r="AH1107" i="20"/>
  <c r="AH1111" i="20"/>
  <c r="AH1115" i="20"/>
  <c r="AH1119" i="20"/>
  <c r="AH1123" i="20"/>
  <c r="AH1127" i="20"/>
  <c r="AH1131" i="20"/>
  <c r="AH1135" i="20"/>
  <c r="AH1139" i="20"/>
  <c r="AH1143" i="20"/>
  <c r="AH1147" i="20"/>
  <c r="AH1151" i="20"/>
  <c r="AH1155" i="20"/>
  <c r="AH1159" i="20"/>
  <c r="AH1163" i="20"/>
  <c r="AH1167" i="20"/>
  <c r="AH1171" i="20"/>
  <c r="AH1175" i="20"/>
  <c r="AH1179" i="20"/>
  <c r="AH1183" i="20"/>
  <c r="AH1187" i="20"/>
  <c r="AH1191" i="20"/>
  <c r="AH1195" i="20"/>
  <c r="AH1199" i="20"/>
  <c r="AH1203" i="20"/>
  <c r="AH1207" i="20"/>
  <c r="AH1211" i="20"/>
  <c r="AH1215" i="20"/>
  <c r="AH1219" i="20"/>
  <c r="AH1223" i="20"/>
  <c r="AH1227" i="20"/>
  <c r="AH1231" i="20"/>
  <c r="AH1235" i="20"/>
  <c r="AH1239" i="20"/>
  <c r="AH1243" i="20"/>
  <c r="AH1247" i="20"/>
  <c r="AH1251" i="20"/>
  <c r="AH1255" i="20"/>
  <c r="AH1259" i="20"/>
  <c r="AH1263" i="20"/>
  <c r="AH1267" i="20"/>
  <c r="AH1271" i="20"/>
  <c r="AH1275" i="20"/>
  <c r="AH1279" i="20"/>
  <c r="AH1283" i="20"/>
  <c r="AH1287" i="20"/>
  <c r="AH1291" i="20"/>
  <c r="AH1295" i="20"/>
  <c r="AH1299" i="20"/>
  <c r="AH1303" i="20"/>
  <c r="AH1307" i="20"/>
  <c r="AH1311" i="20"/>
  <c r="AH1315" i="20"/>
  <c r="AH1319" i="20"/>
  <c r="AH1323" i="20"/>
  <c r="AH1327" i="20"/>
  <c r="AH1331" i="20"/>
  <c r="AH1335" i="20"/>
  <c r="AH1339" i="20"/>
  <c r="AH1343" i="20"/>
  <c r="AH1347" i="20"/>
  <c r="AH1351" i="20"/>
  <c r="AH1355" i="20"/>
  <c r="AH1359" i="20"/>
  <c r="AH1363" i="20"/>
  <c r="AH1367" i="20"/>
  <c r="AH1371" i="20"/>
  <c r="AH1375" i="20"/>
  <c r="AH1379" i="20"/>
  <c r="AH1383" i="20"/>
  <c r="AH1387" i="20"/>
  <c r="AH1391" i="20"/>
  <c r="AH1395" i="20"/>
  <c r="AH1399" i="20"/>
  <c r="AH1403" i="20"/>
  <c r="AH1407" i="20"/>
  <c r="AH1411" i="20"/>
  <c r="AH1415" i="20"/>
  <c r="AH1419" i="20"/>
  <c r="AH1423" i="20"/>
  <c r="AH1427" i="20"/>
  <c r="AH1431" i="20"/>
  <c r="AH1435" i="20"/>
  <c r="AH1439" i="20"/>
  <c r="AH1443" i="20"/>
  <c r="AH1447" i="20"/>
  <c r="AH1451" i="20"/>
  <c r="AH1455" i="20"/>
  <c r="AH1459" i="20"/>
  <c r="AH1463" i="20"/>
  <c r="AH1467" i="20"/>
  <c r="AH1471" i="20"/>
  <c r="AH1475" i="20"/>
  <c r="AH1479" i="20"/>
  <c r="AH1483" i="20"/>
  <c r="AH1487" i="20"/>
  <c r="AH1491" i="20"/>
  <c r="AH1495" i="20"/>
  <c r="AH1499" i="20"/>
  <c r="AH1503" i="20"/>
  <c r="AH1507" i="20"/>
  <c r="AH1511" i="20"/>
  <c r="AH1515" i="20"/>
  <c r="AH1519" i="20"/>
  <c r="AH1523" i="20"/>
  <c r="AH1527" i="20"/>
  <c r="AH1531" i="20"/>
  <c r="AH1535" i="20"/>
  <c r="AH1539" i="20"/>
  <c r="AH1543" i="20"/>
  <c r="AH1547" i="20"/>
  <c r="AH1551" i="20"/>
  <c r="AH1555" i="20"/>
  <c r="AH1559" i="20"/>
  <c r="AH1563" i="20"/>
  <c r="AH1567" i="20"/>
  <c r="AH1571" i="20"/>
  <c r="AH1575" i="20"/>
  <c r="AH1045" i="20"/>
  <c r="AH1053" i="20"/>
  <c r="AH1061" i="20"/>
  <c r="AH1069" i="20"/>
  <c r="AH1077" i="20"/>
  <c r="AH1085" i="20"/>
  <c r="AH1093" i="20"/>
  <c r="AH1099" i="20"/>
  <c r="AH1104" i="20"/>
  <c r="AH1108" i="20"/>
  <c r="AH1112" i="20"/>
  <c r="AH1116" i="20"/>
  <c r="AH1120" i="20"/>
  <c r="AH1124" i="20"/>
  <c r="AH1128" i="20"/>
  <c r="AH1132" i="20"/>
  <c r="AH1136" i="20"/>
  <c r="AH1140" i="20"/>
  <c r="AH1144" i="20"/>
  <c r="AH1148" i="20"/>
  <c r="AH1152" i="20"/>
  <c r="AH1156" i="20"/>
  <c r="AH1160" i="20"/>
  <c r="AH1164" i="20"/>
  <c r="AH1168" i="20"/>
  <c r="AH1172" i="20"/>
  <c r="AH1176" i="20"/>
  <c r="AH1180" i="20"/>
  <c r="AH1184" i="20"/>
  <c r="AH1188" i="20"/>
  <c r="AH1192" i="20"/>
  <c r="AH1196" i="20"/>
  <c r="AH1200" i="20"/>
  <c r="AH1204" i="20"/>
  <c r="AH1208" i="20"/>
  <c r="AH1212" i="20"/>
  <c r="AH1216" i="20"/>
  <c r="AH1220" i="20"/>
  <c r="AH1224" i="20"/>
  <c r="AH1228" i="20"/>
  <c r="AH1232" i="20"/>
  <c r="AH1236" i="20"/>
  <c r="AH1240" i="20"/>
  <c r="AH1244" i="20"/>
  <c r="AH1248" i="20"/>
  <c r="AH1252" i="20"/>
  <c r="AH1256" i="20"/>
  <c r="AH1260" i="20"/>
  <c r="AH1264" i="20"/>
  <c r="AH1268" i="20"/>
  <c r="AH1272" i="20"/>
  <c r="AH1276" i="20"/>
  <c r="AH1280" i="20"/>
  <c r="AH1284" i="20"/>
  <c r="AH1288" i="20"/>
  <c r="AH1292" i="20"/>
  <c r="AH1296" i="20"/>
  <c r="AH1300" i="20"/>
  <c r="AH1304" i="20"/>
  <c r="AH1308" i="20"/>
  <c r="AH1312" i="20"/>
  <c r="AH1316" i="20"/>
  <c r="AH1320" i="20"/>
  <c r="AH1324" i="20"/>
  <c r="AH1328" i="20"/>
  <c r="AH1332" i="20"/>
  <c r="AH1336" i="20"/>
  <c r="AH1340" i="20"/>
  <c r="AH1344" i="20"/>
  <c r="AH1348" i="20"/>
  <c r="AH1352" i="20"/>
  <c r="AH1356" i="20"/>
  <c r="AH1360" i="20"/>
  <c r="AH1364" i="20"/>
  <c r="AH1368" i="20"/>
  <c r="AH1372" i="20"/>
  <c r="AH1376" i="20"/>
  <c r="AH1380" i="20"/>
  <c r="AH1384" i="20"/>
  <c r="AH1388" i="20"/>
  <c r="AH1392" i="20"/>
  <c r="AH1396" i="20"/>
  <c r="AH1400" i="20"/>
  <c r="AH1404" i="20"/>
  <c r="AH1408" i="20"/>
  <c r="AH1412" i="20"/>
  <c r="AH1416" i="20"/>
  <c r="AH1420" i="20"/>
  <c r="AH1424" i="20"/>
  <c r="AH1428" i="20"/>
  <c r="AH1432" i="20"/>
  <c r="AH1436" i="20"/>
  <c r="AH1440" i="20"/>
  <c r="AH1444" i="20"/>
  <c r="AH1448" i="20"/>
  <c r="AH1452" i="20"/>
  <c r="AH1456" i="20"/>
  <c r="AH1460" i="20"/>
  <c r="AH1464" i="20"/>
  <c r="AH1468" i="20"/>
  <c r="AH1472" i="20"/>
  <c r="AH1476" i="20"/>
  <c r="AH1480" i="20"/>
  <c r="AH1484" i="20"/>
  <c r="AH1488" i="20"/>
  <c r="AH1492" i="20"/>
  <c r="AH1496" i="20"/>
  <c r="AH1500" i="20"/>
  <c r="AH1504" i="20"/>
  <c r="AH1508" i="20"/>
  <c r="AH1512" i="20"/>
  <c r="AH1516" i="20"/>
  <c r="AH1520" i="20"/>
  <c r="AH1524" i="20"/>
  <c r="AH1528" i="20"/>
  <c r="AH1532" i="20"/>
  <c r="AH1536" i="20"/>
  <c r="AH1540" i="20"/>
  <c r="AH1544" i="20"/>
  <c r="AH1548" i="20"/>
  <c r="AH1552" i="20"/>
  <c r="AH1556" i="20"/>
  <c r="AH1560" i="20"/>
  <c r="AH1564" i="20"/>
  <c r="AH1568" i="20"/>
  <c r="AH1572" i="20"/>
  <c r="AH1576" i="20"/>
  <c r="AH1580" i="20"/>
  <c r="AH1584" i="20"/>
  <c r="AH1588" i="20"/>
  <c r="AH1592" i="20"/>
  <c r="AH1596" i="20"/>
  <c r="AH1600" i="20"/>
  <c r="AH1604" i="20"/>
  <c r="AH1608" i="20"/>
  <c r="AH1612" i="20"/>
  <c r="AH1616" i="20"/>
  <c r="AH1620" i="20"/>
  <c r="AH1624" i="20"/>
  <c r="AH1628" i="20"/>
  <c r="AH1632" i="20"/>
  <c r="AH1636" i="20"/>
  <c r="AH1640" i="20"/>
  <c r="AH1644" i="20"/>
  <c r="AH1648" i="20"/>
  <c r="AH1652" i="20"/>
  <c r="AH1656" i="20"/>
  <c r="AH1660" i="20"/>
  <c r="AH1664" i="20"/>
  <c r="AH1668" i="20"/>
  <c r="AH1672" i="20"/>
  <c r="AH1676" i="20"/>
  <c r="AH1680" i="20"/>
  <c r="AH1684" i="20"/>
  <c r="AH1688" i="20"/>
  <c r="AH1692" i="20"/>
  <c r="AH1696" i="20"/>
  <c r="AH1700" i="20"/>
  <c r="AH1704" i="20"/>
  <c r="AH1708" i="20"/>
  <c r="AH1712" i="20"/>
  <c r="AH1716" i="20"/>
  <c r="AH1720" i="20"/>
  <c r="AH1724" i="20"/>
  <c r="AH1579" i="20"/>
  <c r="AH1595" i="20"/>
  <c r="AH1611" i="20"/>
  <c r="AH1627" i="20"/>
  <c r="AH1643" i="20"/>
  <c r="AH1653" i="20"/>
  <c r="AH1661" i="20"/>
  <c r="AH1669" i="20"/>
  <c r="AH1677" i="20"/>
  <c r="AH1685" i="20"/>
  <c r="AH1693" i="20"/>
  <c r="AH1701" i="20"/>
  <c r="AH1709" i="20"/>
  <c r="AH1717" i="20"/>
  <c r="AH1725" i="20"/>
  <c r="AH1729" i="20"/>
  <c r="AH1733" i="20"/>
  <c r="AH1737" i="20"/>
  <c r="AH1741" i="20"/>
  <c r="AH1745" i="20"/>
  <c r="AH1749" i="20"/>
  <c r="AH1753" i="20"/>
  <c r="AH1757" i="20"/>
  <c r="AH1761" i="20"/>
  <c r="AH1765" i="20"/>
  <c r="AH1769" i="20"/>
  <c r="AH1773" i="20"/>
  <c r="AH1777" i="20"/>
  <c r="AH1781" i="20"/>
  <c r="AH1785" i="20"/>
  <c r="AH1789" i="20"/>
  <c r="AH1793" i="20"/>
  <c r="AH1797" i="20"/>
  <c r="AH1801" i="20"/>
  <c r="AH1805" i="20"/>
  <c r="AH1809" i="20"/>
  <c r="AH1813" i="20"/>
  <c r="AH1817" i="20"/>
  <c r="AH1821" i="20"/>
  <c r="AH1825" i="20"/>
  <c r="AH1829" i="20"/>
  <c r="AH1833" i="20"/>
  <c r="AH1837" i="20"/>
  <c r="AH1841" i="20"/>
  <c r="AH1845" i="20"/>
  <c r="AH1849" i="20"/>
  <c r="AH1853" i="20"/>
  <c r="AH1857" i="20"/>
  <c r="AH1861" i="20"/>
  <c r="AH1865" i="20"/>
  <c r="AH1869" i="20"/>
  <c r="AH1873" i="20"/>
  <c r="AH1877" i="20"/>
  <c r="AH1881" i="20"/>
  <c r="AH1885" i="20"/>
  <c r="AH1889" i="20"/>
  <c r="AH1893" i="20"/>
  <c r="AH1897" i="20"/>
  <c r="AH1901" i="20"/>
  <c r="AH1905" i="20"/>
  <c r="AH1909" i="20"/>
  <c r="AH1913" i="20"/>
  <c r="AH1917" i="20"/>
  <c r="AH1921" i="20"/>
  <c r="AH1925" i="20"/>
  <c r="AH1929" i="20"/>
  <c r="AH1933" i="20"/>
  <c r="AH1937" i="20"/>
  <c r="AH1941" i="20"/>
  <c r="AH1945" i="20"/>
  <c r="AH1949" i="20"/>
  <c r="AH1953" i="20"/>
  <c r="AH1957" i="20"/>
  <c r="AH1961" i="20"/>
  <c r="AH1965" i="20"/>
  <c r="AH1969" i="20"/>
  <c r="AH1973" i="20"/>
  <c r="AH1977" i="20"/>
  <c r="AH1981" i="20"/>
  <c r="AH1985" i="20"/>
  <c r="AH1989" i="20"/>
  <c r="AH1993" i="20"/>
  <c r="AH1997" i="20"/>
  <c r="AH2001" i="20"/>
  <c r="AH2005" i="20"/>
  <c r="AH2009" i="20"/>
  <c r="AH2013" i="20"/>
  <c r="AH2017" i="20"/>
  <c r="AH2021" i="20"/>
  <c r="AH2025" i="20"/>
  <c r="AH2029" i="20"/>
  <c r="AH2033" i="20"/>
  <c r="AH2037" i="20"/>
  <c r="AH2041" i="20"/>
  <c r="AH2045" i="20"/>
  <c r="AH2049" i="20"/>
  <c r="AH2053" i="20"/>
  <c r="AH2057" i="20"/>
  <c r="AH2061" i="20"/>
  <c r="AH2065" i="20"/>
  <c r="AH2069" i="20"/>
  <c r="AH2073" i="20"/>
  <c r="AH2077" i="20"/>
  <c r="AH2081" i="20"/>
  <c r="AH2085" i="20"/>
  <c r="AH2089" i="20"/>
  <c r="AH2093" i="20"/>
  <c r="AH2097" i="20"/>
  <c r="AH2101" i="20"/>
  <c r="AH2105" i="20"/>
  <c r="AH2109" i="20"/>
  <c r="AH2113" i="20"/>
  <c r="AH2117" i="20"/>
  <c r="AH2121" i="20"/>
  <c r="AH2125" i="20"/>
  <c r="AH2129" i="20"/>
  <c r="AH2133" i="20"/>
  <c r="AH2137" i="20"/>
  <c r="AH2141" i="20"/>
  <c r="AH2145" i="20"/>
  <c r="AH2149" i="20"/>
  <c r="AH2153" i="20"/>
  <c r="AH2157" i="20"/>
  <c r="AH2161" i="20"/>
  <c r="AH2165" i="20"/>
  <c r="AH2169" i="20"/>
  <c r="AH2173" i="20"/>
  <c r="AH2177" i="20"/>
  <c r="AH2181" i="20"/>
  <c r="AH2185" i="20"/>
  <c r="AH2189" i="20"/>
  <c r="AH2193" i="20"/>
  <c r="AH2197" i="20"/>
  <c r="AH2201" i="20"/>
  <c r="AH2205" i="20"/>
  <c r="AH2209" i="20"/>
  <c r="AH2213" i="20"/>
  <c r="AH2217" i="20"/>
  <c r="AH2221" i="20"/>
  <c r="AH2225" i="20"/>
  <c r="AH2229" i="20"/>
  <c r="AH2233" i="20"/>
  <c r="AH2237" i="20"/>
  <c r="AH2241" i="20"/>
  <c r="AH2245" i="20"/>
  <c r="AH2249" i="20"/>
  <c r="AH2253" i="20"/>
  <c r="AH2257" i="20"/>
  <c r="AH2261" i="20"/>
  <c r="AH2265" i="20"/>
  <c r="AH2269" i="20"/>
  <c r="AH2273" i="20"/>
  <c r="AH2277" i="20"/>
  <c r="AH2281" i="20"/>
  <c r="AH2285" i="20"/>
  <c r="AH2289" i="20"/>
  <c r="AH2293" i="20"/>
  <c r="AH2297" i="20"/>
  <c r="AH2301" i="20"/>
  <c r="AH2305" i="20"/>
  <c r="AH2309" i="20"/>
  <c r="AH2313" i="20"/>
  <c r="AH2317" i="20"/>
  <c r="AH2321" i="20"/>
  <c r="AH2325" i="20"/>
  <c r="AH2329" i="20"/>
  <c r="AH2333" i="20"/>
  <c r="AH2337" i="20"/>
  <c r="AH2341" i="20"/>
  <c r="AH2345" i="20"/>
  <c r="AH2349" i="20"/>
  <c r="AH2353" i="20"/>
  <c r="AH2357" i="20"/>
  <c r="AH2361" i="20"/>
  <c r="AH2365" i="20"/>
  <c r="AH2369" i="20"/>
  <c r="AH2373" i="20"/>
  <c r="AH2377" i="20"/>
  <c r="AH2381" i="20"/>
  <c r="AH2385" i="20"/>
  <c r="AH2389" i="20"/>
  <c r="AH2393" i="20"/>
  <c r="AH2397" i="20"/>
  <c r="AH2401" i="20"/>
  <c r="AH2405" i="20"/>
  <c r="AH2409" i="20"/>
  <c r="AH2413" i="20"/>
  <c r="AH2417" i="20"/>
  <c r="AH2421" i="20"/>
  <c r="AH2425" i="20"/>
  <c r="AH2429" i="20"/>
  <c r="AH2433" i="20"/>
  <c r="AH2437" i="20"/>
  <c r="AH2441" i="20"/>
  <c r="AH2445" i="20"/>
  <c r="AH2449" i="20"/>
  <c r="AH2453" i="20"/>
  <c r="AH2457" i="20"/>
  <c r="AH2461" i="20"/>
  <c r="AH2465" i="20"/>
  <c r="AH2469" i="20"/>
  <c r="AH2473" i="20"/>
  <c r="AH2477" i="20"/>
  <c r="AH2481" i="20"/>
  <c r="AH2485" i="20"/>
  <c r="AH2489" i="20"/>
  <c r="AH2493" i="20"/>
  <c r="AH2497" i="20"/>
  <c r="AH2501" i="20"/>
  <c r="AH2505" i="20"/>
  <c r="AH2509" i="20"/>
  <c r="AH2513" i="20"/>
  <c r="AH2517" i="20"/>
  <c r="AH2521" i="20"/>
  <c r="AH2525" i="20"/>
  <c r="AH2529" i="20"/>
  <c r="AH2533" i="20"/>
  <c r="AH2537" i="20"/>
  <c r="AH2541" i="20"/>
  <c r="AH2545" i="20"/>
  <c r="AH2549" i="20"/>
  <c r="AH2553" i="20"/>
  <c r="AH2557" i="20"/>
  <c r="AH2561" i="20"/>
  <c r="AH2565" i="20"/>
  <c r="AH2569" i="20"/>
  <c r="AH2573" i="20"/>
  <c r="AH2577" i="20"/>
  <c r="AH2581" i="20"/>
  <c r="AH2585" i="20"/>
  <c r="AH2589" i="20"/>
  <c r="AH2593" i="20"/>
  <c r="AH2597" i="20"/>
  <c r="AH2601" i="20"/>
  <c r="AH2605" i="20"/>
  <c r="AH2609" i="20"/>
  <c r="AH2613" i="20"/>
  <c r="AH2617" i="20"/>
  <c r="AH2621" i="20"/>
  <c r="AH2625" i="20"/>
  <c r="AH2629" i="20"/>
  <c r="AH2633" i="20"/>
  <c r="AH2637" i="20"/>
  <c r="AH2641" i="20"/>
  <c r="AH2645" i="20"/>
  <c r="AH2649" i="20"/>
  <c r="AH2653" i="20"/>
  <c r="AH2657" i="20"/>
  <c r="AH2661" i="20"/>
  <c r="AH2665" i="20"/>
  <c r="AH1583" i="20"/>
  <c r="AH1599" i="20"/>
  <c r="AH1615" i="20"/>
  <c r="AH1631" i="20"/>
  <c r="AH1647" i="20"/>
  <c r="AH1655" i="20"/>
  <c r="AH1663" i="20"/>
  <c r="AH1671" i="20"/>
  <c r="AH1679" i="20"/>
  <c r="AH1687" i="20"/>
  <c r="AH1695" i="20"/>
  <c r="AH1703" i="20"/>
  <c r="AH1711" i="20"/>
  <c r="AH1719" i="20"/>
  <c r="AH1726" i="20"/>
  <c r="AH1730" i="20"/>
  <c r="AH1734" i="20"/>
  <c r="AH1738" i="20"/>
  <c r="AH1742" i="20"/>
  <c r="AH1746" i="20"/>
  <c r="AH1750" i="20"/>
  <c r="AH1754" i="20"/>
  <c r="AH1758" i="20"/>
  <c r="AH1762" i="20"/>
  <c r="AH1766" i="20"/>
  <c r="AH1770" i="20"/>
  <c r="AH1774" i="20"/>
  <c r="AH1778" i="20"/>
  <c r="AH1782" i="20"/>
  <c r="AH1786" i="20"/>
  <c r="AH1790" i="20"/>
  <c r="AH1794" i="20"/>
  <c r="AH1798" i="20"/>
  <c r="AH1802" i="20"/>
  <c r="AH1806" i="20"/>
  <c r="AH1810" i="20"/>
  <c r="AH1814" i="20"/>
  <c r="AH1818" i="20"/>
  <c r="AH1822" i="20"/>
  <c r="AH1826" i="20"/>
  <c r="AH1830" i="20"/>
  <c r="AH1834" i="20"/>
  <c r="AH1838" i="20"/>
  <c r="AH1842" i="20"/>
  <c r="AH1846" i="20"/>
  <c r="AH1850" i="20"/>
  <c r="AH1854" i="20"/>
  <c r="AH1858" i="20"/>
  <c r="AH1862" i="20"/>
  <c r="AH1866" i="20"/>
  <c r="AH1870" i="20"/>
  <c r="AH1874" i="20"/>
  <c r="AH1878" i="20"/>
  <c r="AH1882" i="20"/>
  <c r="AH1886" i="20"/>
  <c r="AH1890" i="20"/>
  <c r="AH1894" i="20"/>
  <c r="AH1898" i="20"/>
  <c r="AH1902" i="20"/>
  <c r="AH1906" i="20"/>
  <c r="AH1910" i="20"/>
  <c r="AH1914" i="20"/>
  <c r="AH1918" i="20"/>
  <c r="AH1922" i="20"/>
  <c r="AH1926" i="20"/>
  <c r="AH1930" i="20"/>
  <c r="AH1934" i="20"/>
  <c r="AH1938" i="20"/>
  <c r="AH1942" i="20"/>
  <c r="AH1946" i="20"/>
  <c r="AH1950" i="20"/>
  <c r="AH1954" i="20"/>
  <c r="AH1958" i="20"/>
  <c r="AH1962" i="20"/>
  <c r="AH1966" i="20"/>
  <c r="AH1970" i="20"/>
  <c r="AH1974" i="20"/>
  <c r="AH1978" i="20"/>
  <c r="AH1982" i="20"/>
  <c r="AH1986" i="20"/>
  <c r="AH1990" i="20"/>
  <c r="AH1994" i="20"/>
  <c r="AH1998" i="20"/>
  <c r="AH2002" i="20"/>
  <c r="AH2006" i="20"/>
  <c r="AH2010" i="20"/>
  <c r="AH2014" i="20"/>
  <c r="AH2018" i="20"/>
  <c r="AH2022" i="20"/>
  <c r="AH2026" i="20"/>
  <c r="AH2030" i="20"/>
  <c r="AH2034" i="20"/>
  <c r="AH2038" i="20"/>
  <c r="AH2042" i="20"/>
  <c r="AH2046" i="20"/>
  <c r="AH2050" i="20"/>
  <c r="AH2054" i="20"/>
  <c r="AH2058" i="20"/>
  <c r="AH2062" i="20"/>
  <c r="AH2066" i="20"/>
  <c r="AH2070" i="20"/>
  <c r="AH2074" i="20"/>
  <c r="AH2078" i="20"/>
  <c r="AH2082" i="20"/>
  <c r="AH2086" i="20"/>
  <c r="AH2090" i="20"/>
  <c r="AH2094" i="20"/>
  <c r="AH2098" i="20"/>
  <c r="AH2102" i="20"/>
  <c r="AH2106" i="20"/>
  <c r="AH2110" i="20"/>
  <c r="AH2114" i="20"/>
  <c r="AH2118" i="20"/>
  <c r="AH2122" i="20"/>
  <c r="AH2126" i="20"/>
  <c r="AH2130" i="20"/>
  <c r="AH2134" i="20"/>
  <c r="AH2138" i="20"/>
  <c r="AH2142" i="20"/>
  <c r="AH2146" i="20"/>
  <c r="AH2150" i="20"/>
  <c r="AH2154" i="20"/>
  <c r="AH2158" i="20"/>
  <c r="AH2162" i="20"/>
  <c r="AH2166" i="20"/>
  <c r="AH2170" i="20"/>
  <c r="AH2174" i="20"/>
  <c r="AH2178" i="20"/>
  <c r="AH2182" i="20"/>
  <c r="AH2186" i="20"/>
  <c r="AH2190" i="20"/>
  <c r="AH2194" i="20"/>
  <c r="AH2198" i="20"/>
  <c r="AH2202" i="20"/>
  <c r="AH2206" i="20"/>
  <c r="AH2210" i="20"/>
  <c r="AH2214" i="20"/>
  <c r="AH2218" i="20"/>
  <c r="AH2222" i="20"/>
  <c r="AH2226" i="20"/>
  <c r="AH2230" i="20"/>
  <c r="AH2234" i="20"/>
  <c r="AH2238" i="20"/>
  <c r="AH2242" i="20"/>
  <c r="AH2246" i="20"/>
  <c r="AH2250" i="20"/>
  <c r="AH2254" i="20"/>
  <c r="AH2258" i="20"/>
  <c r="AH2262" i="20"/>
  <c r="AH2266" i="20"/>
  <c r="AH2270" i="20"/>
  <c r="AH2274" i="20"/>
  <c r="AH2278" i="20"/>
  <c r="AH2282" i="20"/>
  <c r="AH2286" i="20"/>
  <c r="AH2290" i="20"/>
  <c r="AH2294" i="20"/>
  <c r="AH2298" i="20"/>
  <c r="AH2302" i="20"/>
  <c r="AH2306" i="20"/>
  <c r="AH2310" i="20"/>
  <c r="AH2314" i="20"/>
  <c r="AH2318" i="20"/>
  <c r="AH2322" i="20"/>
  <c r="AH2326" i="20"/>
  <c r="AH2330" i="20"/>
  <c r="AH2334" i="20"/>
  <c r="AH2338" i="20"/>
  <c r="AH2342" i="20"/>
  <c r="AH2346" i="20"/>
  <c r="AH2350" i="20"/>
  <c r="AH2354" i="20"/>
  <c r="AH2358" i="20"/>
  <c r="AH2362" i="20"/>
  <c r="AH2366" i="20"/>
  <c r="AH2370" i="20"/>
  <c r="AH2374" i="20"/>
  <c r="AH2378" i="20"/>
  <c r="AH2382" i="20"/>
  <c r="AH2386" i="20"/>
  <c r="AH2390" i="20"/>
  <c r="AH2394" i="20"/>
  <c r="AH2398" i="20"/>
  <c r="AH2402" i="20"/>
  <c r="AH2406" i="20"/>
  <c r="AH2410" i="20"/>
  <c r="AH2414" i="20"/>
  <c r="AH2418" i="20"/>
  <c r="AH2422" i="20"/>
  <c r="AH2426" i="20"/>
  <c r="AH2430" i="20"/>
  <c r="AH2434" i="20"/>
  <c r="AH2438" i="20"/>
  <c r="AH2442" i="20"/>
  <c r="AH2446" i="20"/>
  <c r="AH2450" i="20"/>
  <c r="AH2454" i="20"/>
  <c r="AH2458" i="20"/>
  <c r="AH2462" i="20"/>
  <c r="AH2466" i="20"/>
  <c r="AH2470" i="20"/>
  <c r="AH2474" i="20"/>
  <c r="AH2478" i="20"/>
  <c r="AH2482" i="20"/>
  <c r="AH2486" i="20"/>
  <c r="AH2490" i="20"/>
  <c r="AH2494" i="20"/>
  <c r="AH2498" i="20"/>
  <c r="AH2502" i="20"/>
  <c r="AH2506" i="20"/>
  <c r="AH2510" i="20"/>
  <c r="AH2514" i="20"/>
  <c r="AH2518" i="20"/>
  <c r="AH2522" i="20"/>
  <c r="AH2526" i="20"/>
  <c r="AH2530" i="20"/>
  <c r="AH2534" i="20"/>
  <c r="AH2538" i="20"/>
  <c r="AH2542" i="20"/>
  <c r="AH2546" i="20"/>
  <c r="AH2550" i="20"/>
  <c r="AH2554" i="20"/>
  <c r="AH2558" i="20"/>
  <c r="AH2562" i="20"/>
  <c r="AH2566" i="20"/>
  <c r="AH2570" i="20"/>
  <c r="AH2574" i="20"/>
  <c r="AH2578" i="20"/>
  <c r="AH2582" i="20"/>
  <c r="AH2586" i="20"/>
  <c r="AH2590" i="20"/>
  <c r="AH2594" i="20"/>
  <c r="AH2598" i="20"/>
  <c r="AH2602" i="20"/>
  <c r="AH2606" i="20"/>
  <c r="AH2610" i="20"/>
  <c r="AH2614" i="20"/>
  <c r="AH2618" i="20"/>
  <c r="AH2622" i="20"/>
  <c r="AH2626" i="20"/>
  <c r="AH2630" i="20"/>
  <c r="AH2634" i="20"/>
  <c r="AH2638" i="20"/>
  <c r="AH2642" i="20"/>
  <c r="AH2646" i="20"/>
  <c r="AH2650" i="20"/>
  <c r="AH2654" i="20"/>
  <c r="AH2658" i="20"/>
  <c r="AH2662" i="20"/>
  <c r="AH2666" i="20"/>
  <c r="AH2670" i="20"/>
  <c r="AH2674" i="20"/>
  <c r="AH2678" i="20"/>
  <c r="AH2682" i="20"/>
  <c r="AH2686" i="20"/>
  <c r="AH1587" i="20"/>
  <c r="AH1603" i="20"/>
  <c r="AH1619" i="20"/>
  <c r="AH1635" i="20"/>
  <c r="AH1649" i="20"/>
  <c r="AH1657" i="20"/>
  <c r="AH1665" i="20"/>
  <c r="AH1673" i="20"/>
  <c r="AH1681" i="20"/>
  <c r="AH1689" i="20"/>
  <c r="AH1697" i="20"/>
  <c r="AH1705" i="20"/>
  <c r="AH1713" i="20"/>
  <c r="AH1721" i="20"/>
  <c r="AH1727" i="20"/>
  <c r="AH1731" i="20"/>
  <c r="AH1735" i="20"/>
  <c r="AH1739" i="20"/>
  <c r="AH1743" i="20"/>
  <c r="AH1747" i="20"/>
  <c r="AH1751" i="20"/>
  <c r="AH1755" i="20"/>
  <c r="AH1759" i="20"/>
  <c r="AH1763" i="20"/>
  <c r="AH1767" i="20"/>
  <c r="AH1771" i="20"/>
  <c r="AH1775" i="20"/>
  <c r="AH1779" i="20"/>
  <c r="AH1783" i="20"/>
  <c r="AH1787" i="20"/>
  <c r="AH1791" i="20"/>
  <c r="AH1795" i="20"/>
  <c r="AH1799" i="20"/>
  <c r="AH1803" i="20"/>
  <c r="AH1807" i="20"/>
  <c r="AH1811" i="20"/>
  <c r="AH1815" i="20"/>
  <c r="AH1819" i="20"/>
  <c r="AH1823" i="20"/>
  <c r="AH1827" i="20"/>
  <c r="AH1831" i="20"/>
  <c r="AH1835" i="20"/>
  <c r="AH1839" i="20"/>
  <c r="AH1843" i="20"/>
  <c r="AH1847" i="20"/>
  <c r="AH1851" i="20"/>
  <c r="AH1855" i="20"/>
  <c r="AH1859" i="20"/>
  <c r="AH1863" i="20"/>
  <c r="AH1867" i="20"/>
  <c r="AH1871" i="20"/>
  <c r="AH1875" i="20"/>
  <c r="AH1879" i="20"/>
  <c r="AH1883" i="20"/>
  <c r="AH1887" i="20"/>
  <c r="AH1891" i="20"/>
  <c r="AH1895" i="20"/>
  <c r="AH1899" i="20"/>
  <c r="AH1903" i="20"/>
  <c r="AH1907" i="20"/>
  <c r="AH1911" i="20"/>
  <c r="AH1915" i="20"/>
  <c r="AH1919" i="20"/>
  <c r="AH1923" i="20"/>
  <c r="AH1927" i="20"/>
  <c r="AH1931" i="20"/>
  <c r="AH1935" i="20"/>
  <c r="AH1939" i="20"/>
  <c r="AH1943" i="20"/>
  <c r="AH1947" i="20"/>
  <c r="AH1951" i="20"/>
  <c r="AH1955" i="20"/>
  <c r="AH1959" i="20"/>
  <c r="AH1963" i="20"/>
  <c r="AH1967" i="20"/>
  <c r="AH1971" i="20"/>
  <c r="AH1975" i="20"/>
  <c r="AH1979" i="20"/>
  <c r="AH1983" i="20"/>
  <c r="AH1987" i="20"/>
  <c r="AH1991" i="20"/>
  <c r="AH1995" i="20"/>
  <c r="AH1999" i="20"/>
  <c r="AH2003" i="20"/>
  <c r="AH2007" i="20"/>
  <c r="AH2011" i="20"/>
  <c r="AH2015" i="20"/>
  <c r="AH2019" i="20"/>
  <c r="AH2023" i="20"/>
  <c r="AH2027" i="20"/>
  <c r="AH2031" i="20"/>
  <c r="AH2035" i="20"/>
  <c r="AH2039" i="20"/>
  <c r="AH2043" i="20"/>
  <c r="AH2047" i="20"/>
  <c r="AH2051" i="20"/>
  <c r="AH2055" i="20"/>
  <c r="AH2059" i="20"/>
  <c r="AH2063" i="20"/>
  <c r="AH2067" i="20"/>
  <c r="AH2071" i="20"/>
  <c r="AH2075" i="20"/>
  <c r="AH2079" i="20"/>
  <c r="AH2083" i="20"/>
  <c r="AH2087" i="20"/>
  <c r="AH2091" i="20"/>
  <c r="AH2095" i="20"/>
  <c r="AH2099" i="20"/>
  <c r="AH2103" i="20"/>
  <c r="AH2107" i="20"/>
  <c r="AH2111" i="20"/>
  <c r="AH2115" i="20"/>
  <c r="AH2119" i="20"/>
  <c r="AH2123" i="20"/>
  <c r="AH2127" i="20"/>
  <c r="AH2131" i="20"/>
  <c r="AH2135" i="20"/>
  <c r="AH2139" i="20"/>
  <c r="AH2143" i="20"/>
  <c r="AH2147" i="20"/>
  <c r="AH2151" i="20"/>
  <c r="AH2155" i="20"/>
  <c r="AH2159" i="20"/>
  <c r="AH2163" i="20"/>
  <c r="AH2167" i="20"/>
  <c r="AH2171" i="20"/>
  <c r="AH2175" i="20"/>
  <c r="AH2179" i="20"/>
  <c r="AH2183" i="20"/>
  <c r="AH2187" i="20"/>
  <c r="AH2191" i="20"/>
  <c r="AH2195" i="20"/>
  <c r="AH2199" i="20"/>
  <c r="AH2203" i="20"/>
  <c r="AH2207" i="20"/>
  <c r="AH2211" i="20"/>
  <c r="AH2215" i="20"/>
  <c r="AH2219" i="20"/>
  <c r="AH2223" i="20"/>
  <c r="AH2227" i="20"/>
  <c r="AH2231" i="20"/>
  <c r="AH2235" i="20"/>
  <c r="AH2239" i="20"/>
  <c r="AH2243" i="20"/>
  <c r="AH2247" i="20"/>
  <c r="AH2251" i="20"/>
  <c r="AH2255" i="20"/>
  <c r="AH2259" i="20"/>
  <c r="AH2263" i="20"/>
  <c r="AH2267" i="20"/>
  <c r="AH2271" i="20"/>
  <c r="AH2275" i="20"/>
  <c r="AH2279" i="20"/>
  <c r="AH2283" i="20"/>
  <c r="AH2287" i="20"/>
  <c r="AH2291" i="20"/>
  <c r="AH2295" i="20"/>
  <c r="AH2299" i="20"/>
  <c r="AH2303" i="20"/>
  <c r="AH2307" i="20"/>
  <c r="AH2311" i="20"/>
  <c r="AH2315" i="20"/>
  <c r="AH2319" i="20"/>
  <c r="AH2323" i="20"/>
  <c r="AH2327" i="20"/>
  <c r="AH2331" i="20"/>
  <c r="AH2335" i="20"/>
  <c r="AH2339" i="20"/>
  <c r="AH2343" i="20"/>
  <c r="AH2347" i="20"/>
  <c r="AH2351" i="20"/>
  <c r="AH2355" i="20"/>
  <c r="AH2359" i="20"/>
  <c r="AH2363" i="20"/>
  <c r="AH2367" i="20"/>
  <c r="AH2371" i="20"/>
  <c r="AH2375" i="20"/>
  <c r="AH2379" i="20"/>
  <c r="AH2383" i="20"/>
  <c r="AH2387" i="20"/>
  <c r="AH2391" i="20"/>
  <c r="AH2395" i="20"/>
  <c r="AH2399" i="20"/>
  <c r="AH2403" i="20"/>
  <c r="AH2407" i="20"/>
  <c r="AH2411" i="20"/>
  <c r="AH2415" i="20"/>
  <c r="AH2419" i="20"/>
  <c r="AH2423" i="20"/>
  <c r="AH2427" i="20"/>
  <c r="AH2431" i="20"/>
  <c r="AH2435" i="20"/>
  <c r="AH2439" i="20"/>
  <c r="AH2443" i="20"/>
  <c r="AH2447" i="20"/>
  <c r="AH2451" i="20"/>
  <c r="AH2455" i="20"/>
  <c r="AH2459" i="20"/>
  <c r="AH2463" i="20"/>
  <c r="AH2467" i="20"/>
  <c r="AH2471" i="20"/>
  <c r="AH2475" i="20"/>
  <c r="AH2479" i="20"/>
  <c r="AH2483" i="20"/>
  <c r="AH2487" i="20"/>
  <c r="AH2491" i="20"/>
  <c r="AH2495" i="20"/>
  <c r="AH2499" i="20"/>
  <c r="AH2503" i="20"/>
  <c r="AH2507" i="20"/>
  <c r="AH2511" i="20"/>
  <c r="AH2515" i="20"/>
  <c r="AH2519" i="20"/>
  <c r="AH2523" i="20"/>
  <c r="AH2527" i="20"/>
  <c r="AH2531" i="20"/>
  <c r="AH2535" i="20"/>
  <c r="AH2539" i="20"/>
  <c r="AH2543" i="20"/>
  <c r="AH2547" i="20"/>
  <c r="AH2551" i="20"/>
  <c r="AH2555" i="20"/>
  <c r="AH2559" i="20"/>
  <c r="AH2563" i="20"/>
  <c r="AH2567" i="20"/>
  <c r="AH2571" i="20"/>
  <c r="AH2575" i="20"/>
  <c r="AH2579" i="20"/>
  <c r="AH2583" i="20"/>
  <c r="AH2587" i="20"/>
  <c r="AH2591" i="20"/>
  <c r="AH2595" i="20"/>
  <c r="AH2599" i="20"/>
  <c r="AH2603" i="20"/>
  <c r="AH1591" i="20"/>
  <c r="AH1607" i="20"/>
  <c r="AH1623" i="20"/>
  <c r="AH1639" i="20"/>
  <c r="AH1651" i="20"/>
  <c r="AH1659" i="20"/>
  <c r="AH1667" i="20"/>
  <c r="AH1675" i="20"/>
  <c r="AH1683" i="20"/>
  <c r="AH1691" i="20"/>
  <c r="AH1699" i="20"/>
  <c r="AH1707" i="20"/>
  <c r="AH1715" i="20"/>
  <c r="AH1723" i="20"/>
  <c r="AH1728" i="20"/>
  <c r="AH1732" i="20"/>
  <c r="AH1736" i="20"/>
  <c r="AH1740" i="20"/>
  <c r="AH1744" i="20"/>
  <c r="AH1748" i="20"/>
  <c r="AH1752" i="20"/>
  <c r="AH1756" i="20"/>
  <c r="AH1760" i="20"/>
  <c r="AH1764" i="20"/>
  <c r="AH1768" i="20"/>
  <c r="AH1772" i="20"/>
  <c r="AH1776" i="20"/>
  <c r="AH1780" i="20"/>
  <c r="AH1784" i="20"/>
  <c r="AH1788" i="20"/>
  <c r="AH1792" i="20"/>
  <c r="AH1796" i="20"/>
  <c r="AH1800" i="20"/>
  <c r="AH1804" i="20"/>
  <c r="AH1808" i="20"/>
  <c r="AH1812" i="20"/>
  <c r="AH1816" i="20"/>
  <c r="AH1820" i="20"/>
  <c r="AH1824" i="20"/>
  <c r="AH1828" i="20"/>
  <c r="AH1832" i="20"/>
  <c r="AH1836" i="20"/>
  <c r="AH1840" i="20"/>
  <c r="AH1844" i="20"/>
  <c r="AH1848" i="20"/>
  <c r="AH1852" i="20"/>
  <c r="AH1856" i="20"/>
  <c r="AH1860" i="20"/>
  <c r="AH1864" i="20"/>
  <c r="AH1868" i="20"/>
  <c r="AH1872" i="20"/>
  <c r="AH1876" i="20"/>
  <c r="AH1880" i="20"/>
  <c r="AH1884" i="20"/>
  <c r="AH1888" i="20"/>
  <c r="AH1892" i="20"/>
  <c r="AH1896" i="20"/>
  <c r="AH1900" i="20"/>
  <c r="AH1904" i="20"/>
  <c r="AH1908" i="20"/>
  <c r="AH1912" i="20"/>
  <c r="AH1916" i="20"/>
  <c r="AH1920" i="20"/>
  <c r="AH1924" i="20"/>
  <c r="AH1928" i="20"/>
  <c r="AH1932" i="20"/>
  <c r="AH1936" i="20"/>
  <c r="AH1940" i="20"/>
  <c r="AH1944" i="20"/>
  <c r="AH1948" i="20"/>
  <c r="AH1952" i="20"/>
  <c r="AH1956" i="20"/>
  <c r="AH1960" i="20"/>
  <c r="AH1964" i="20"/>
  <c r="AH1968" i="20"/>
  <c r="AH1972" i="20"/>
  <c r="AH1976" i="20"/>
  <c r="AH1980" i="20"/>
  <c r="AH1984" i="20"/>
  <c r="AH1988" i="20"/>
  <c r="AH1992" i="20"/>
  <c r="AH1996" i="20"/>
  <c r="AH2000" i="20"/>
  <c r="AH2004" i="20"/>
  <c r="AH2008" i="20"/>
  <c r="AH2012" i="20"/>
  <c r="AH2016" i="20"/>
  <c r="AH2020" i="20"/>
  <c r="AH2024" i="20"/>
  <c r="AH2028" i="20"/>
  <c r="AH2032" i="20"/>
  <c r="AH2036" i="20"/>
  <c r="AH2040" i="20"/>
  <c r="AH2044" i="20"/>
  <c r="AH2048" i="20"/>
  <c r="AH2052" i="20"/>
  <c r="AH2056" i="20"/>
  <c r="AH2060" i="20"/>
  <c r="AH2064" i="20"/>
  <c r="AH2068" i="20"/>
  <c r="AH2072" i="20"/>
  <c r="AH2076" i="20"/>
  <c r="AH2080" i="20"/>
  <c r="AH2084" i="20"/>
  <c r="AH2088" i="20"/>
  <c r="AH2092" i="20"/>
  <c r="AH2096" i="20"/>
  <c r="AH2100" i="20"/>
  <c r="AH2104" i="20"/>
  <c r="AH2108" i="20"/>
  <c r="AH2112" i="20"/>
  <c r="AH2116" i="20"/>
  <c r="AH2120" i="20"/>
  <c r="AH2124" i="20"/>
  <c r="AH2128" i="20"/>
  <c r="AH2132" i="20"/>
  <c r="AH2136" i="20"/>
  <c r="AH2140" i="20"/>
  <c r="AH2144" i="20"/>
  <c r="AH2148" i="20"/>
  <c r="AH2152" i="20"/>
  <c r="AH2156" i="20"/>
  <c r="AH2160" i="20"/>
  <c r="AH2164" i="20"/>
  <c r="AH2168" i="20"/>
  <c r="AH2172" i="20"/>
  <c r="AH2176" i="20"/>
  <c r="AH2180" i="20"/>
  <c r="AH2184" i="20"/>
  <c r="AH2188" i="20"/>
  <c r="AH2192" i="20"/>
  <c r="AH2196" i="20"/>
  <c r="AH2200" i="20"/>
  <c r="AH2204" i="20"/>
  <c r="AH2208" i="20"/>
  <c r="AH2212" i="20"/>
  <c r="AH2216" i="20"/>
  <c r="AH2220" i="20"/>
  <c r="AH2224" i="20"/>
  <c r="AH2228" i="20"/>
  <c r="AH2232" i="20"/>
  <c r="AH2236" i="20"/>
  <c r="AH2240" i="20"/>
  <c r="AH2244" i="20"/>
  <c r="AH2248" i="20"/>
  <c r="AH2252" i="20"/>
  <c r="AH2256" i="20"/>
  <c r="AH2260" i="20"/>
  <c r="AH2264" i="20"/>
  <c r="AH2268" i="20"/>
  <c r="AH2272" i="20"/>
  <c r="AH2276" i="20"/>
  <c r="AH2280" i="20"/>
  <c r="AH2284" i="20"/>
  <c r="AH2288" i="20"/>
  <c r="AH2292" i="20"/>
  <c r="AH2296" i="20"/>
  <c r="AH2300" i="20"/>
  <c r="AH2304" i="20"/>
  <c r="AH2308" i="20"/>
  <c r="AH2312" i="20"/>
  <c r="AH2316" i="20"/>
  <c r="AH2320" i="20"/>
  <c r="AH2324" i="20"/>
  <c r="AH2328" i="20"/>
  <c r="AH2332" i="20"/>
  <c r="AH2336" i="20"/>
  <c r="AH2340" i="20"/>
  <c r="AH2344" i="20"/>
  <c r="AH2348" i="20"/>
  <c r="AH2352" i="20"/>
  <c r="AH2356" i="20"/>
  <c r="AH2360" i="20"/>
  <c r="AH2364" i="20"/>
  <c r="AH2368" i="20"/>
  <c r="AH2372" i="20"/>
  <c r="AH2376" i="20"/>
  <c r="AH2380" i="20"/>
  <c r="AH2384" i="20"/>
  <c r="AH2388" i="20"/>
  <c r="AH2392" i="20"/>
  <c r="AH2396" i="20"/>
  <c r="AH2400" i="20"/>
  <c r="AH2404" i="20"/>
  <c r="AH2408" i="20"/>
  <c r="AH2412" i="20"/>
  <c r="AH2416" i="20"/>
  <c r="AH2420" i="20"/>
  <c r="AH2424" i="20"/>
  <c r="AH2428" i="20"/>
  <c r="AH2432" i="20"/>
  <c r="AH2436" i="20"/>
  <c r="AH2440" i="20"/>
  <c r="AH2444" i="20"/>
  <c r="AH2448" i="20"/>
  <c r="AH2452" i="20"/>
  <c r="AH2456" i="20"/>
  <c r="AH2460" i="20"/>
  <c r="AH2464" i="20"/>
  <c r="AH2468" i="20"/>
  <c r="AH2472" i="20"/>
  <c r="AH2476" i="20"/>
  <c r="AH2480" i="20"/>
  <c r="AH2484" i="20"/>
  <c r="AH2488" i="20"/>
  <c r="AH2492" i="20"/>
  <c r="AH2496" i="20"/>
  <c r="AH2500" i="20"/>
  <c r="AH2504" i="20"/>
  <c r="AH2508" i="20"/>
  <c r="AH2512" i="20"/>
  <c r="AH2516" i="20"/>
  <c r="AH2520" i="20"/>
  <c r="AH2524" i="20"/>
  <c r="AH2528" i="20"/>
  <c r="AH2532" i="20"/>
  <c r="AH2536" i="20"/>
  <c r="AH2540" i="20"/>
  <c r="AH2544" i="20"/>
  <c r="AH2548" i="20"/>
  <c r="AH2552" i="20"/>
  <c r="AH2556" i="20"/>
  <c r="AH2560" i="20"/>
  <c r="AH2564" i="20"/>
  <c r="AH2568" i="20"/>
  <c r="AH2572" i="20"/>
  <c r="AH2576" i="20"/>
  <c r="AH2580" i="20"/>
  <c r="AH2584" i="20"/>
  <c r="AH2588" i="20"/>
  <c r="AH2592" i="20"/>
  <c r="AH2596" i="20"/>
  <c r="AH2600" i="20"/>
  <c r="AH2604" i="20"/>
  <c r="AH2608" i="20"/>
  <c r="AH2612" i="20"/>
  <c r="AH2616" i="20"/>
  <c r="AH2620" i="20"/>
  <c r="AH2624" i="20"/>
  <c r="AH2628" i="20"/>
  <c r="AH2632" i="20"/>
  <c r="AH2636" i="20"/>
  <c r="AH2640" i="20"/>
  <c r="AH2644" i="20"/>
  <c r="AH2648" i="20"/>
  <c r="AH2652" i="20"/>
  <c r="AH2656" i="20"/>
  <c r="AH2660" i="20"/>
  <c r="AH2664" i="20"/>
  <c r="AH2668" i="20"/>
  <c r="AH2672" i="20"/>
  <c r="AH2676" i="20"/>
  <c r="AH2680" i="20"/>
  <c r="AH2684" i="20"/>
  <c r="AH2607" i="20"/>
  <c r="AH2623" i="20"/>
  <c r="AH2639" i="20"/>
  <c r="AH2655" i="20"/>
  <c r="AH2669" i="20"/>
  <c r="AH2677" i="20"/>
  <c r="AH2685" i="20"/>
  <c r="AH2690" i="20"/>
  <c r="AH2694" i="20"/>
  <c r="AH2698" i="20"/>
  <c r="AH2702" i="20"/>
  <c r="AH2706" i="20"/>
  <c r="AH2710" i="20"/>
  <c r="AH2714" i="20"/>
  <c r="AH2718" i="20"/>
  <c r="AH2722" i="20"/>
  <c r="AH2726" i="20"/>
  <c r="AH2730" i="20"/>
  <c r="AH2734" i="20"/>
  <c r="AH2738" i="20"/>
  <c r="AH2742" i="20"/>
  <c r="AH2746" i="20"/>
  <c r="AH2750" i="20"/>
  <c r="AH2754" i="20"/>
  <c r="AH2758" i="20"/>
  <c r="AH2762" i="20"/>
  <c r="AH2766" i="20"/>
  <c r="AH2770" i="20"/>
  <c r="AH2774" i="20"/>
  <c r="AH2778" i="20"/>
  <c r="AH2782" i="20"/>
  <c r="AH2786" i="20"/>
  <c r="AH2790" i="20"/>
  <c r="AH2794" i="20"/>
  <c r="AH2798" i="20"/>
  <c r="AH2802" i="20"/>
  <c r="AH2806" i="20"/>
  <c r="AH2810" i="20"/>
  <c r="AH2814" i="20"/>
  <c r="AH2818" i="20"/>
  <c r="AH2822" i="20"/>
  <c r="AH2826" i="20"/>
  <c r="AH2830" i="20"/>
  <c r="AH2834" i="20"/>
  <c r="AH2838" i="20"/>
  <c r="AH2842" i="20"/>
  <c r="AH2846" i="20"/>
  <c r="AH2850" i="20"/>
  <c r="AH2854" i="20"/>
  <c r="AH2858" i="20"/>
  <c r="AH2862" i="20"/>
  <c r="AH2866" i="20"/>
  <c r="AH2870" i="20"/>
  <c r="AH2874" i="20"/>
  <c r="AH2878" i="20"/>
  <c r="AH2882" i="20"/>
  <c r="AH2886" i="20"/>
  <c r="AH2890" i="20"/>
  <c r="AH2894" i="20"/>
  <c r="AH2898" i="20"/>
  <c r="AH2902" i="20"/>
  <c r="AH2906" i="20"/>
  <c r="AH2910" i="20"/>
  <c r="AH2914" i="20"/>
  <c r="AH2918" i="20"/>
  <c r="AH2922" i="20"/>
  <c r="AH2926" i="20"/>
  <c r="AH2930" i="20"/>
  <c r="AH2934" i="20"/>
  <c r="AH2938" i="20"/>
  <c r="AH2942" i="20"/>
  <c r="AH2946" i="20"/>
  <c r="AH2950" i="20"/>
  <c r="AH2954" i="20"/>
  <c r="AH2958" i="20"/>
  <c r="AH2962" i="20"/>
  <c r="AH2966" i="20"/>
  <c r="AH2970" i="20"/>
  <c r="AH2974" i="20"/>
  <c r="AH2978" i="20"/>
  <c r="AH2982" i="20"/>
  <c r="AH2986" i="20"/>
  <c r="AH2990" i="20"/>
  <c r="AH2994" i="20"/>
  <c r="AH2998" i="20"/>
  <c r="AH3002" i="20"/>
  <c r="AH3006" i="20"/>
  <c r="AH3010" i="20"/>
  <c r="AH3014" i="20"/>
  <c r="AH3018" i="20"/>
  <c r="AH3022" i="20"/>
  <c r="AH3026" i="20"/>
  <c r="AH3030" i="20"/>
  <c r="AH3034" i="20"/>
  <c r="AH3038" i="20"/>
  <c r="AH3042" i="20"/>
  <c r="AH3046" i="20"/>
  <c r="AH3050" i="20"/>
  <c r="AH3054" i="20"/>
  <c r="AH3058" i="20"/>
  <c r="AH3062" i="20"/>
  <c r="AH3066" i="20"/>
  <c r="AH3070" i="20"/>
  <c r="AH3074" i="20"/>
  <c r="AH3078" i="20"/>
  <c r="AH3082" i="20"/>
  <c r="AH3086" i="20"/>
  <c r="AH3090" i="20"/>
  <c r="AH3094" i="20"/>
  <c r="AH3098" i="20"/>
  <c r="AH3102" i="20"/>
  <c r="AH3106" i="20"/>
  <c r="AH3110" i="20"/>
  <c r="AH3114" i="20"/>
  <c r="AH3118" i="20"/>
  <c r="AH3122" i="20"/>
  <c r="AH3126" i="20"/>
  <c r="AH3130" i="20"/>
  <c r="AH3134" i="20"/>
  <c r="AH3138" i="20"/>
  <c r="AH3142" i="20"/>
  <c r="AH3146" i="20"/>
  <c r="AH3150" i="20"/>
  <c r="AH3154" i="20"/>
  <c r="AH3158" i="20"/>
  <c r="AH3162" i="20"/>
  <c r="AH3166" i="20"/>
  <c r="AH3170" i="20"/>
  <c r="AH3174" i="20"/>
  <c r="AH3178" i="20"/>
  <c r="AH3182" i="20"/>
  <c r="AH3186" i="20"/>
  <c r="AH3190" i="20"/>
  <c r="AH3194" i="20"/>
  <c r="AH3198" i="20"/>
  <c r="AH3202" i="20"/>
  <c r="AH3206" i="20"/>
  <c r="AH3210" i="20"/>
  <c r="AH3214" i="20"/>
  <c r="AH3218" i="20"/>
  <c r="AH3222" i="20"/>
  <c r="AH3226" i="20"/>
  <c r="AH3230" i="20"/>
  <c r="AH3234" i="20"/>
  <c r="AH3238" i="20"/>
  <c r="AH3242" i="20"/>
  <c r="AH3246" i="20"/>
  <c r="AH3250" i="20"/>
  <c r="AH3254" i="20"/>
  <c r="AH3258" i="20"/>
  <c r="AH3262" i="20"/>
  <c r="AH3266" i="20"/>
  <c r="AH3270" i="20"/>
  <c r="AH3274" i="20"/>
  <c r="AH3278" i="20"/>
  <c r="AH3282" i="20"/>
  <c r="AH3286" i="20"/>
  <c r="AH3290" i="20"/>
  <c r="AH3294" i="20"/>
  <c r="AH3298" i="20"/>
  <c r="AH3302" i="20"/>
  <c r="AH2611" i="20"/>
  <c r="AH2627" i="20"/>
  <c r="AH2643" i="20"/>
  <c r="AH2659" i="20"/>
  <c r="AH2671" i="20"/>
  <c r="AH2679" i="20"/>
  <c r="AH2687" i="20"/>
  <c r="AH2691" i="20"/>
  <c r="AH2695" i="20"/>
  <c r="AH2699" i="20"/>
  <c r="AH2703" i="20"/>
  <c r="AH2707" i="20"/>
  <c r="AH2711" i="20"/>
  <c r="AH2715" i="20"/>
  <c r="AH2719" i="20"/>
  <c r="AH2723" i="20"/>
  <c r="AH2727" i="20"/>
  <c r="AH2731" i="20"/>
  <c r="AH2735" i="20"/>
  <c r="AH2739" i="20"/>
  <c r="AH2743" i="20"/>
  <c r="AH2747" i="20"/>
  <c r="AH2751" i="20"/>
  <c r="AH2755" i="20"/>
  <c r="AH2759" i="20"/>
  <c r="AH2763" i="20"/>
  <c r="AH2767" i="20"/>
  <c r="AH2771" i="20"/>
  <c r="AH2775" i="20"/>
  <c r="AH2779" i="20"/>
  <c r="AH2783" i="20"/>
  <c r="AH2787" i="20"/>
  <c r="AH2791" i="20"/>
  <c r="AH2795" i="20"/>
  <c r="AH2799" i="20"/>
  <c r="AH2803" i="20"/>
  <c r="AH2807" i="20"/>
  <c r="AH2811" i="20"/>
  <c r="AH2815" i="20"/>
  <c r="AH2819" i="20"/>
  <c r="AH2823" i="20"/>
  <c r="AH2827" i="20"/>
  <c r="AH2831" i="20"/>
  <c r="AH2835" i="20"/>
  <c r="AH2839" i="20"/>
  <c r="AH2843" i="20"/>
  <c r="AH2847" i="20"/>
  <c r="AH2851" i="20"/>
  <c r="AH2855" i="20"/>
  <c r="AH2859" i="20"/>
  <c r="AH2863" i="20"/>
  <c r="AH2867" i="20"/>
  <c r="AH2871" i="20"/>
  <c r="AH2875" i="20"/>
  <c r="AH2879" i="20"/>
  <c r="AH2883" i="20"/>
  <c r="AH2887" i="20"/>
  <c r="AH2891" i="20"/>
  <c r="AH2895" i="20"/>
  <c r="AH2899" i="20"/>
  <c r="AH2903" i="20"/>
  <c r="AH2907" i="20"/>
  <c r="AH2911" i="20"/>
  <c r="AH2915" i="20"/>
  <c r="AH2919" i="20"/>
  <c r="AH2923" i="20"/>
  <c r="AH2927" i="20"/>
  <c r="AH2931" i="20"/>
  <c r="AH2935" i="20"/>
  <c r="AH2939" i="20"/>
  <c r="AH2943" i="20"/>
  <c r="AH2947" i="20"/>
  <c r="AH2951" i="20"/>
  <c r="AH2955" i="20"/>
  <c r="AH2959" i="20"/>
  <c r="AH2963" i="20"/>
  <c r="AH2967" i="20"/>
  <c r="AH2971" i="20"/>
  <c r="AH2975" i="20"/>
  <c r="AH2979" i="20"/>
  <c r="AH2983" i="20"/>
  <c r="AH2987" i="20"/>
  <c r="AH2991" i="20"/>
  <c r="AH2995" i="20"/>
  <c r="AH2999" i="20"/>
  <c r="AH3003" i="20"/>
  <c r="AH3007" i="20"/>
  <c r="AH3011" i="20"/>
  <c r="AH3015" i="20"/>
  <c r="AH3019" i="20"/>
  <c r="AH3023" i="20"/>
  <c r="AH3027" i="20"/>
  <c r="AH3031" i="20"/>
  <c r="AH3035" i="20"/>
  <c r="AH3039" i="20"/>
  <c r="AH3043" i="20"/>
  <c r="AH3047" i="20"/>
  <c r="AH3051" i="20"/>
  <c r="AH3055" i="20"/>
  <c r="AH3059" i="20"/>
  <c r="AH3063" i="20"/>
  <c r="AH3067" i="20"/>
  <c r="AH3071" i="20"/>
  <c r="AH3075" i="20"/>
  <c r="AH3079" i="20"/>
  <c r="AH3083" i="20"/>
  <c r="AH3087" i="20"/>
  <c r="AH3091" i="20"/>
  <c r="AH3095" i="20"/>
  <c r="AH3099" i="20"/>
  <c r="AH3103" i="20"/>
  <c r="AH3107" i="20"/>
  <c r="AH3111" i="20"/>
  <c r="AH3115" i="20"/>
  <c r="AH3119" i="20"/>
  <c r="AH3123" i="20"/>
  <c r="AH3127" i="20"/>
  <c r="AH3131" i="20"/>
  <c r="AH3135" i="20"/>
  <c r="AH3139" i="20"/>
  <c r="AH3143" i="20"/>
  <c r="AH3147" i="20"/>
  <c r="AH3151" i="20"/>
  <c r="AH3155" i="20"/>
  <c r="AH3159" i="20"/>
  <c r="AH3163" i="20"/>
  <c r="AH3167" i="20"/>
  <c r="AH3171" i="20"/>
  <c r="AH3175" i="20"/>
  <c r="AH3179" i="20"/>
  <c r="AH3183" i="20"/>
  <c r="AH3187" i="20"/>
  <c r="AH3191" i="20"/>
  <c r="AH3195" i="20"/>
  <c r="AH3199" i="20"/>
  <c r="AH3203" i="20"/>
  <c r="AH3207" i="20"/>
  <c r="AH3211" i="20"/>
  <c r="AH3215" i="20"/>
  <c r="AH3219" i="20"/>
  <c r="AH3223" i="20"/>
  <c r="AH3227" i="20"/>
  <c r="AH3231" i="20"/>
  <c r="AH3235" i="20"/>
  <c r="AH3239" i="20"/>
  <c r="AH3243" i="20"/>
  <c r="AH3247" i="20"/>
  <c r="AH3251" i="20"/>
  <c r="AH3255" i="20"/>
  <c r="AH3259" i="20"/>
  <c r="AH3263" i="20"/>
  <c r="AH3267" i="20"/>
  <c r="AH3271" i="20"/>
  <c r="AH3275" i="20"/>
  <c r="AH3279" i="20"/>
  <c r="AH3283" i="20"/>
  <c r="AH3287" i="20"/>
  <c r="AH3291" i="20"/>
  <c r="AH3295" i="20"/>
  <c r="AH3299" i="20"/>
  <c r="AH3303" i="20"/>
  <c r="AH3307" i="20"/>
  <c r="AH3311" i="20"/>
  <c r="AH3315" i="20"/>
  <c r="AH3319" i="20"/>
  <c r="AH3323" i="20"/>
  <c r="AH3327" i="20"/>
  <c r="AH3331" i="20"/>
  <c r="AH3335" i="20"/>
  <c r="AH3339" i="20"/>
  <c r="AH3343" i="20"/>
  <c r="AH3347" i="20"/>
  <c r="AH3351" i="20"/>
  <c r="AH3355" i="20"/>
  <c r="AH3359" i="20"/>
  <c r="AH3363" i="20"/>
  <c r="AH2615" i="20"/>
  <c r="AH2631" i="20"/>
  <c r="AH2647" i="20"/>
  <c r="AH2663" i="20"/>
  <c r="AH2673" i="20"/>
  <c r="AH2681" i="20"/>
  <c r="AH2688" i="20"/>
  <c r="AH2692" i="20"/>
  <c r="AH2696" i="20"/>
  <c r="AH2700" i="20"/>
  <c r="AH2704" i="20"/>
  <c r="AH2708" i="20"/>
  <c r="AH2712" i="20"/>
  <c r="AH2716" i="20"/>
  <c r="AH2720" i="20"/>
  <c r="AH2724" i="20"/>
  <c r="AH2728" i="20"/>
  <c r="AH2732" i="20"/>
  <c r="AH2736" i="20"/>
  <c r="AH2740" i="20"/>
  <c r="AH2744" i="20"/>
  <c r="AH2748" i="20"/>
  <c r="AH2752" i="20"/>
  <c r="AH2756" i="20"/>
  <c r="AH2760" i="20"/>
  <c r="AH2764" i="20"/>
  <c r="AH2768" i="20"/>
  <c r="AH2772" i="20"/>
  <c r="AH2776" i="20"/>
  <c r="AH2780" i="20"/>
  <c r="AH2784" i="20"/>
  <c r="AH2788" i="20"/>
  <c r="AH2792" i="20"/>
  <c r="AH2796" i="20"/>
  <c r="AH2800" i="20"/>
  <c r="AH2804" i="20"/>
  <c r="AH2808" i="20"/>
  <c r="AH2812" i="20"/>
  <c r="AH2816" i="20"/>
  <c r="AH2820" i="20"/>
  <c r="AH2824" i="20"/>
  <c r="AH2828" i="20"/>
  <c r="AH2832" i="20"/>
  <c r="AH2836" i="20"/>
  <c r="AH2840" i="20"/>
  <c r="AH2844" i="20"/>
  <c r="AH2848" i="20"/>
  <c r="AH2852" i="20"/>
  <c r="AH2856" i="20"/>
  <c r="AH2860" i="20"/>
  <c r="AH2864" i="20"/>
  <c r="AH2868" i="20"/>
  <c r="AH2872" i="20"/>
  <c r="AH2876" i="20"/>
  <c r="AH2880" i="20"/>
  <c r="AH2884" i="20"/>
  <c r="AH2888" i="20"/>
  <c r="AH2892" i="20"/>
  <c r="AH2896" i="20"/>
  <c r="AH2900" i="20"/>
  <c r="AH2904" i="20"/>
  <c r="AH2908" i="20"/>
  <c r="AH2912" i="20"/>
  <c r="AH2916" i="20"/>
  <c r="AH2920" i="20"/>
  <c r="AH2924" i="20"/>
  <c r="AH2928" i="20"/>
  <c r="AH2932" i="20"/>
  <c r="AH2936" i="20"/>
  <c r="AH2940" i="20"/>
  <c r="AH2944" i="20"/>
  <c r="AH2948" i="20"/>
  <c r="AH2952" i="20"/>
  <c r="AH2956" i="20"/>
  <c r="AH2960" i="20"/>
  <c r="AH2964" i="20"/>
  <c r="AH2968" i="20"/>
  <c r="AH2972" i="20"/>
  <c r="AH2976" i="20"/>
  <c r="AH2980" i="20"/>
  <c r="AH2984" i="20"/>
  <c r="AH2988" i="20"/>
  <c r="AH2992" i="20"/>
  <c r="AH2996" i="20"/>
  <c r="AH3000" i="20"/>
  <c r="AH3004" i="20"/>
  <c r="AH3008" i="20"/>
  <c r="AH3012" i="20"/>
  <c r="AH3016" i="20"/>
  <c r="AH3020" i="20"/>
  <c r="AH3024" i="20"/>
  <c r="AH3028" i="20"/>
  <c r="AH3032" i="20"/>
  <c r="AH3036" i="20"/>
  <c r="AH3040" i="20"/>
  <c r="AH3044" i="20"/>
  <c r="AH3048" i="20"/>
  <c r="AH3052" i="20"/>
  <c r="AH3056" i="20"/>
  <c r="AH3060" i="20"/>
  <c r="AH3064" i="20"/>
  <c r="AH3068" i="20"/>
  <c r="AH3072" i="20"/>
  <c r="AH3076" i="20"/>
  <c r="AH3080" i="20"/>
  <c r="AH3084" i="20"/>
  <c r="AH3088" i="20"/>
  <c r="AH3092" i="20"/>
  <c r="AH3096" i="20"/>
  <c r="AH3100" i="20"/>
  <c r="AH3104" i="20"/>
  <c r="AH3108" i="20"/>
  <c r="AH3112" i="20"/>
  <c r="AH3116" i="20"/>
  <c r="AH3120" i="20"/>
  <c r="AH3124" i="20"/>
  <c r="AH3128" i="20"/>
  <c r="AH3132" i="20"/>
  <c r="AH3136" i="20"/>
  <c r="AH3140" i="20"/>
  <c r="AH3144" i="20"/>
  <c r="AH3148" i="20"/>
  <c r="AH3152" i="20"/>
  <c r="AH3156" i="20"/>
  <c r="AH3160" i="20"/>
  <c r="AH3164" i="20"/>
  <c r="AH3168" i="20"/>
  <c r="AH3172" i="20"/>
  <c r="AH3176" i="20"/>
  <c r="AH3180" i="20"/>
  <c r="AH3184" i="20"/>
  <c r="AH3188" i="20"/>
  <c r="AH3192" i="20"/>
  <c r="AH3196" i="20"/>
  <c r="AH3200" i="20"/>
  <c r="AH3204" i="20"/>
  <c r="AH3208" i="20"/>
  <c r="AH3212" i="20"/>
  <c r="AH3216" i="20"/>
  <c r="AH3220" i="20"/>
  <c r="AH3224" i="20"/>
  <c r="AH3228" i="20"/>
  <c r="AH3232" i="20"/>
  <c r="AH3236" i="20"/>
  <c r="AH3240" i="20"/>
  <c r="AH3244" i="20"/>
  <c r="AH3248" i="20"/>
  <c r="AH3252" i="20"/>
  <c r="AH3256" i="20"/>
  <c r="AH3260" i="20"/>
  <c r="AH3264" i="20"/>
  <c r="AH3268" i="20"/>
  <c r="AH3272" i="20"/>
  <c r="AH3276" i="20"/>
  <c r="AH3280" i="20"/>
  <c r="AH3284" i="20"/>
  <c r="AH3288" i="20"/>
  <c r="AH3292" i="20"/>
  <c r="AH3296" i="20"/>
  <c r="AH3300" i="20"/>
  <c r="AH3304" i="20"/>
  <c r="AH3308" i="20"/>
  <c r="AH3312" i="20"/>
  <c r="AH3316" i="20"/>
  <c r="AH3320" i="20"/>
  <c r="AH3324" i="20"/>
  <c r="AH3328" i="20"/>
  <c r="AH3332" i="20"/>
  <c r="AH3336" i="20"/>
  <c r="AH3340" i="20"/>
  <c r="AH3344" i="20"/>
  <c r="AH3348" i="20"/>
  <c r="AH3352" i="20"/>
  <c r="AH3356" i="20"/>
  <c r="AH3360" i="20"/>
  <c r="AH3364" i="20"/>
  <c r="AH3368" i="20"/>
  <c r="AH3372" i="20"/>
  <c r="AH3376" i="20"/>
  <c r="AH3380" i="20"/>
  <c r="AH3384" i="20"/>
  <c r="AH3388" i="20"/>
  <c r="AH3392" i="20"/>
  <c r="AH3396" i="20"/>
  <c r="AH3400" i="20"/>
  <c r="AH3404" i="20"/>
  <c r="AH3408" i="20"/>
  <c r="AH3412" i="20"/>
  <c r="AH3416" i="20"/>
  <c r="AH3420" i="20"/>
  <c r="AH3424" i="20"/>
  <c r="AH3428" i="20"/>
  <c r="AH3432" i="20"/>
  <c r="AH3436" i="20"/>
  <c r="AH3440" i="20"/>
  <c r="AH3444" i="20"/>
  <c r="AH3448" i="20"/>
  <c r="AH3452" i="20"/>
  <c r="AH3456" i="20"/>
  <c r="AH3460" i="20"/>
  <c r="AH3464" i="20"/>
  <c r="AH3468" i="20"/>
  <c r="AH3472" i="20"/>
  <c r="AH3476" i="20"/>
  <c r="AH3480" i="20"/>
  <c r="AH3484" i="20"/>
  <c r="AH3488" i="20"/>
  <c r="AH3492" i="20"/>
  <c r="AH3496" i="20"/>
  <c r="AH3500" i="20"/>
  <c r="AH3504" i="20"/>
  <c r="AH3508" i="20"/>
  <c r="AH3512" i="20"/>
  <c r="AH3516" i="20"/>
  <c r="AH3520" i="20"/>
  <c r="AH3524" i="20"/>
  <c r="AH3528" i="20"/>
  <c r="AH3532" i="20"/>
  <c r="AH3536" i="20"/>
  <c r="AH3540" i="20"/>
  <c r="AH3544" i="20"/>
  <c r="AH3548" i="20"/>
  <c r="AH3552" i="20"/>
  <c r="AH3556" i="20"/>
  <c r="AH3560" i="20"/>
  <c r="AH3564" i="20"/>
  <c r="AH3568" i="20"/>
  <c r="AH3572" i="20"/>
  <c r="AH3576" i="20"/>
  <c r="AH3580" i="20"/>
  <c r="AH3584" i="20"/>
  <c r="AH3588" i="20"/>
  <c r="AH3592" i="20"/>
  <c r="AH3596" i="20"/>
  <c r="AH3600" i="20"/>
  <c r="AH3604" i="20"/>
  <c r="AH3608" i="20"/>
  <c r="AH3612" i="20"/>
  <c r="AH3616" i="20"/>
  <c r="AH3620" i="20"/>
  <c r="AH3624" i="20"/>
  <c r="AH3628" i="20"/>
  <c r="AH3632" i="20"/>
  <c r="AH3636" i="20"/>
  <c r="AH3640" i="20"/>
  <c r="AH3644" i="20"/>
  <c r="AH3648" i="20"/>
  <c r="AH3652" i="20"/>
  <c r="AH3656" i="20"/>
  <c r="AH3660" i="20"/>
  <c r="AH3664" i="20"/>
  <c r="AH3668" i="20"/>
  <c r="AH3672" i="20"/>
  <c r="AH3676" i="20"/>
  <c r="AH3680" i="20"/>
  <c r="AH2619" i="20"/>
  <c r="AH2635" i="20"/>
  <c r="AH2651" i="20"/>
  <c r="AH2667" i="20"/>
  <c r="AH2675" i="20"/>
  <c r="AH2683" i="20"/>
  <c r="AH2689" i="20"/>
  <c r="AH2693" i="20"/>
  <c r="AH2697" i="20"/>
  <c r="AH2701" i="20"/>
  <c r="AH2705" i="20"/>
  <c r="AH2709" i="20"/>
  <c r="AH2713" i="20"/>
  <c r="AH2717" i="20"/>
  <c r="AH2721" i="20"/>
  <c r="AH2725" i="20"/>
  <c r="AH2729" i="20"/>
  <c r="AH2733" i="20"/>
  <c r="AH2737" i="20"/>
  <c r="AH2741" i="20"/>
  <c r="AH2745" i="20"/>
  <c r="AH2749" i="20"/>
  <c r="AH2753" i="20"/>
  <c r="AH2757" i="20"/>
  <c r="AH2761" i="20"/>
  <c r="AH2765" i="20"/>
  <c r="AH2769" i="20"/>
  <c r="AH2773" i="20"/>
  <c r="AH2777" i="20"/>
  <c r="AH2781" i="20"/>
  <c r="AH2785" i="20"/>
  <c r="AH2789" i="20"/>
  <c r="AH2793" i="20"/>
  <c r="AH2797" i="20"/>
  <c r="AH2801" i="20"/>
  <c r="AH2805" i="20"/>
  <c r="AH2809" i="20"/>
  <c r="AH2813" i="20"/>
  <c r="AH2817" i="20"/>
  <c r="AH2821" i="20"/>
  <c r="AH2825" i="20"/>
  <c r="AH2829" i="20"/>
  <c r="AH2833" i="20"/>
  <c r="AH2837" i="20"/>
  <c r="AH2841" i="20"/>
  <c r="AH2845" i="20"/>
  <c r="AH2849" i="20"/>
  <c r="AH2853" i="20"/>
  <c r="AH2857" i="20"/>
  <c r="AH2861" i="20"/>
  <c r="AH2865" i="20"/>
  <c r="AH2869" i="20"/>
  <c r="AH2873" i="20"/>
  <c r="AH2877" i="20"/>
  <c r="AH2881" i="20"/>
  <c r="AH2885" i="20"/>
  <c r="AH2889" i="20"/>
  <c r="AH2893" i="20"/>
  <c r="AH2897" i="20"/>
  <c r="AH2901" i="20"/>
  <c r="AH2905" i="20"/>
  <c r="AH2909" i="20"/>
  <c r="AH2913" i="20"/>
  <c r="AH2917" i="20"/>
  <c r="AH2921" i="20"/>
  <c r="AH2937" i="20"/>
  <c r="AH2953" i="20"/>
  <c r="AH2969" i="20"/>
  <c r="AH2985" i="20"/>
  <c r="AH3001" i="20"/>
  <c r="AH3017" i="20"/>
  <c r="AH3033" i="20"/>
  <c r="AH3049" i="20"/>
  <c r="AH3065" i="20"/>
  <c r="AH3081" i="20"/>
  <c r="AH3097" i="20"/>
  <c r="AH3113" i="20"/>
  <c r="AH3129" i="20"/>
  <c r="AH3145" i="20"/>
  <c r="AH3161" i="20"/>
  <c r="AH3177" i="20"/>
  <c r="AH3193" i="20"/>
  <c r="AH3209" i="20"/>
  <c r="AH3225" i="20"/>
  <c r="AH3241" i="20"/>
  <c r="AH3257" i="20"/>
  <c r="AH3273" i="20"/>
  <c r="AH3289" i="20"/>
  <c r="AH3305" i="20"/>
  <c r="AH3313" i="20"/>
  <c r="AH3321" i="20"/>
  <c r="AH3329" i="20"/>
  <c r="AH3337" i="20"/>
  <c r="AH3345" i="20"/>
  <c r="AH3353" i="20"/>
  <c r="AH3361" i="20"/>
  <c r="AH3367" i="20"/>
  <c r="AH3373" i="20"/>
  <c r="AH3378" i="20"/>
  <c r="AH3383" i="20"/>
  <c r="AH3389" i="20"/>
  <c r="AH3394" i="20"/>
  <c r="AH3399" i="20"/>
  <c r="AH3405" i="20"/>
  <c r="AH3410" i="20"/>
  <c r="AH3415" i="20"/>
  <c r="AH3421" i="20"/>
  <c r="AH3426" i="20"/>
  <c r="AH3431" i="20"/>
  <c r="AH3437" i="20"/>
  <c r="AH3442" i="20"/>
  <c r="AH3447" i="20"/>
  <c r="AH3453" i="20"/>
  <c r="AH3458" i="20"/>
  <c r="AH3463" i="20"/>
  <c r="AH3469" i="20"/>
  <c r="AH3474" i="20"/>
  <c r="AH3479" i="20"/>
  <c r="AH3485" i="20"/>
  <c r="AH3490" i="20"/>
  <c r="AH3495" i="20"/>
  <c r="AH3501" i="20"/>
  <c r="AH3506" i="20"/>
  <c r="AH3511" i="20"/>
  <c r="AH3517" i="20"/>
  <c r="AH3522" i="20"/>
  <c r="AH3527" i="20"/>
  <c r="AH3533" i="20"/>
  <c r="AH3538" i="20"/>
  <c r="AH3543" i="20"/>
  <c r="AH3549" i="20"/>
  <c r="AH3554" i="20"/>
  <c r="AH3559" i="20"/>
  <c r="AH3565" i="20"/>
  <c r="AH3570" i="20"/>
  <c r="AH3575" i="20"/>
  <c r="AH3581" i="20"/>
  <c r="AH3586" i="20"/>
  <c r="AH3591" i="20"/>
  <c r="AH3597" i="20"/>
  <c r="AH3602" i="20"/>
  <c r="AH3607" i="20"/>
  <c r="AH3613" i="20"/>
  <c r="AH3618" i="20"/>
  <c r="AH3623" i="20"/>
  <c r="AH3629" i="20"/>
  <c r="AH3634" i="20"/>
  <c r="AH3639" i="20"/>
  <c r="AH3645" i="20"/>
  <c r="AH3650" i="20"/>
  <c r="AH3655" i="20"/>
  <c r="AH3661" i="20"/>
  <c r="AH3666" i="20"/>
  <c r="AH3671" i="20"/>
  <c r="AH3677" i="20"/>
  <c r="AH3682" i="20"/>
  <c r="AH3686" i="20"/>
  <c r="AH3690" i="20"/>
  <c r="AH3694" i="20"/>
  <c r="AH3698" i="20"/>
  <c r="AH3702" i="20"/>
  <c r="AH3706" i="20"/>
  <c r="AH3710" i="20"/>
  <c r="AH3714" i="20"/>
  <c r="AH3718" i="20"/>
  <c r="AH3722" i="20"/>
  <c r="AH3726" i="20"/>
  <c r="AH3730" i="20"/>
  <c r="AH3734" i="20"/>
  <c r="AH3738" i="20"/>
  <c r="AH3742" i="20"/>
  <c r="AH3746" i="20"/>
  <c r="AH3750" i="20"/>
  <c r="AH3754" i="20"/>
  <c r="AH3758" i="20"/>
  <c r="AH3762" i="20"/>
  <c r="AH3766" i="20"/>
  <c r="AH3770" i="20"/>
  <c r="AH3774" i="20"/>
  <c r="AH3778" i="20"/>
  <c r="AH3782" i="20"/>
  <c r="AH3786" i="20"/>
  <c r="AH3790" i="20"/>
  <c r="AH3794" i="20"/>
  <c r="AH3798" i="20"/>
  <c r="AH3802" i="20"/>
  <c r="AH3806" i="20"/>
  <c r="AH3810" i="20"/>
  <c r="AH3814" i="20"/>
  <c r="AH3818" i="20"/>
  <c r="AH3822" i="20"/>
  <c r="AH3826" i="20"/>
  <c r="AH3830" i="20"/>
  <c r="AH3834" i="20"/>
  <c r="AH3838" i="20"/>
  <c r="AH3842" i="20"/>
  <c r="AH3846" i="20"/>
  <c r="AH3850" i="20"/>
  <c r="AH3854" i="20"/>
  <c r="AH3858" i="20"/>
  <c r="AH3862" i="20"/>
  <c r="AH3866" i="20"/>
  <c r="AH3870" i="20"/>
  <c r="AH3874" i="20"/>
  <c r="AH3878" i="20"/>
  <c r="AH3882" i="20"/>
  <c r="AH3886" i="20"/>
  <c r="AH3890" i="20"/>
  <c r="AH3894" i="20"/>
  <c r="AH3898" i="20"/>
  <c r="AH3902" i="20"/>
  <c r="AH3906" i="20"/>
  <c r="AH3910" i="20"/>
  <c r="AH3914" i="20"/>
  <c r="AH3918" i="20"/>
  <c r="AH3922" i="20"/>
  <c r="AH3926" i="20"/>
  <c r="AH3930" i="20"/>
  <c r="AH3934" i="20"/>
  <c r="AH3938" i="20"/>
  <c r="AH3942" i="20"/>
  <c r="AH3946" i="20"/>
  <c r="AH3950" i="20"/>
  <c r="AH3954" i="20"/>
  <c r="AH3958" i="20"/>
  <c r="AH3962" i="20"/>
  <c r="AH3966" i="20"/>
  <c r="AH3970" i="20"/>
  <c r="AH3974" i="20"/>
  <c r="AH3978" i="20"/>
  <c r="AH3982" i="20"/>
  <c r="AH3986" i="20"/>
  <c r="AH3990" i="20"/>
  <c r="AH3994" i="20"/>
  <c r="AH3998" i="20"/>
  <c r="AH4002" i="20"/>
  <c r="AH4006" i="20"/>
  <c r="AH4010" i="20"/>
  <c r="AH4014" i="20"/>
  <c r="AH4018" i="20"/>
  <c r="AH4022" i="20"/>
  <c r="AH4026" i="20"/>
  <c r="AH4030" i="20"/>
  <c r="AH4034" i="20"/>
  <c r="AH4038" i="20"/>
  <c r="AH4042" i="20"/>
  <c r="AH4046" i="20"/>
  <c r="AH4050" i="20"/>
  <c r="AH4054" i="20"/>
  <c r="AH4058" i="20"/>
  <c r="AH4062" i="20"/>
  <c r="AH4066" i="20"/>
  <c r="AH4070" i="20"/>
  <c r="AH4074" i="20"/>
  <c r="AH4078" i="20"/>
  <c r="AH4082" i="20"/>
  <c r="AH4086" i="20"/>
  <c r="AH4090" i="20"/>
  <c r="AH4094" i="20"/>
  <c r="AH4098" i="20"/>
  <c r="AH4102" i="20"/>
  <c r="AH4106" i="20"/>
  <c r="AH4110" i="20"/>
  <c r="AH4114" i="20"/>
  <c r="AH4118" i="20"/>
  <c r="AH4122" i="20"/>
  <c r="AH4126" i="20"/>
  <c r="AH4130" i="20"/>
  <c r="AH4134" i="20"/>
  <c r="AH4138" i="20"/>
  <c r="AH4142" i="20"/>
  <c r="AH4146" i="20"/>
  <c r="AH4150" i="20"/>
  <c r="AH4154" i="20"/>
  <c r="AH4158" i="20"/>
  <c r="AH4162" i="20"/>
  <c r="AH4166" i="20"/>
  <c r="AH4170" i="20"/>
  <c r="AH4174" i="20"/>
  <c r="AH4178" i="20"/>
  <c r="AH4182" i="20"/>
  <c r="AH4186" i="20"/>
  <c r="AH4190" i="20"/>
  <c r="AH4194" i="20"/>
  <c r="AH4198" i="20"/>
  <c r="AH4202" i="20"/>
  <c r="AH4206" i="20"/>
  <c r="AH4210" i="20"/>
  <c r="AH4214" i="20"/>
  <c r="AH4218" i="20"/>
  <c r="AH4222" i="20"/>
  <c r="AH4226" i="20"/>
  <c r="AH4230" i="20"/>
  <c r="AH4234" i="20"/>
  <c r="AH4238" i="20"/>
  <c r="AH4242" i="20"/>
  <c r="AH4246" i="20"/>
  <c r="AH4250" i="20"/>
  <c r="AH4254" i="20"/>
  <c r="AH4258" i="20"/>
  <c r="AH4262" i="20"/>
  <c r="AH4266" i="20"/>
  <c r="AH4270" i="20"/>
  <c r="AH4274" i="20"/>
  <c r="AH4278" i="20"/>
  <c r="AH4282" i="20"/>
  <c r="AH4286" i="20"/>
  <c r="AH4290" i="20"/>
  <c r="AH4294" i="20"/>
  <c r="AH4298" i="20"/>
  <c r="AH4302" i="20"/>
  <c r="AH4306" i="20"/>
  <c r="AH4310" i="20"/>
  <c r="AH4314" i="20"/>
  <c r="AH4318" i="20"/>
  <c r="AH4322" i="20"/>
  <c r="AH4326" i="20"/>
  <c r="AH4330" i="20"/>
  <c r="AH4334" i="20"/>
  <c r="AH2925" i="20"/>
  <c r="AH2941" i="20"/>
  <c r="AH2957" i="20"/>
  <c r="AH2973" i="20"/>
  <c r="AH2989" i="20"/>
  <c r="AH3005" i="20"/>
  <c r="AH3021" i="20"/>
  <c r="AH3037" i="20"/>
  <c r="AH3053" i="20"/>
  <c r="AH3069" i="20"/>
  <c r="AH3085" i="20"/>
  <c r="AH3101" i="20"/>
  <c r="AH3117" i="20"/>
  <c r="AH3133" i="20"/>
  <c r="AH3149" i="20"/>
  <c r="AH3165" i="20"/>
  <c r="AH3181" i="20"/>
  <c r="AH3197" i="20"/>
  <c r="AH3213" i="20"/>
  <c r="AH3229" i="20"/>
  <c r="AH3245" i="20"/>
  <c r="AH3261" i="20"/>
  <c r="AH3277" i="20"/>
  <c r="AH3293" i="20"/>
  <c r="AH3306" i="20"/>
  <c r="AH3314" i="20"/>
  <c r="AH3322" i="20"/>
  <c r="AH3330" i="20"/>
  <c r="AH3338" i="20"/>
  <c r="AH3346" i="20"/>
  <c r="AH3354" i="20"/>
  <c r="AH3362" i="20"/>
  <c r="AH3369" i="20"/>
  <c r="AH3374" i="20"/>
  <c r="AH3379" i="20"/>
  <c r="AH3385" i="20"/>
  <c r="AH3390" i="20"/>
  <c r="AH3395" i="20"/>
  <c r="AH3401" i="20"/>
  <c r="AH3406" i="20"/>
  <c r="AH3411" i="20"/>
  <c r="AH3417" i="20"/>
  <c r="AH3422" i="20"/>
  <c r="AH3427" i="20"/>
  <c r="AH3433" i="20"/>
  <c r="AH3438" i="20"/>
  <c r="AH3443" i="20"/>
  <c r="AH3449" i="20"/>
  <c r="AH3454" i="20"/>
  <c r="AH3459" i="20"/>
  <c r="AH3465" i="20"/>
  <c r="AH3470" i="20"/>
  <c r="AH3475" i="20"/>
  <c r="AH3481" i="20"/>
  <c r="AH3486" i="20"/>
  <c r="AH3491" i="20"/>
  <c r="AH3497" i="20"/>
  <c r="AH3502" i="20"/>
  <c r="AH3507" i="20"/>
  <c r="AH3513" i="20"/>
  <c r="AH3518" i="20"/>
  <c r="AH3523" i="20"/>
  <c r="AH3529" i="20"/>
  <c r="AH3534" i="20"/>
  <c r="AH3539" i="20"/>
  <c r="AH3545" i="20"/>
  <c r="AH3550" i="20"/>
  <c r="AH3555" i="20"/>
  <c r="AH3561" i="20"/>
  <c r="AH3566" i="20"/>
  <c r="AH3571" i="20"/>
  <c r="AH3577" i="20"/>
  <c r="AH3582" i="20"/>
  <c r="AH3587" i="20"/>
  <c r="AH3593" i="20"/>
  <c r="AH3598" i="20"/>
  <c r="AH3603" i="20"/>
  <c r="AH3609" i="20"/>
  <c r="AH3614" i="20"/>
  <c r="AH3619" i="20"/>
  <c r="AH3625" i="20"/>
  <c r="AH3630" i="20"/>
  <c r="AH3635" i="20"/>
  <c r="AH3641" i="20"/>
  <c r="AH3646" i="20"/>
  <c r="AH3651" i="20"/>
  <c r="AH3657" i="20"/>
  <c r="AH3662" i="20"/>
  <c r="AH3667" i="20"/>
  <c r="AH3673" i="20"/>
  <c r="AH3678" i="20"/>
  <c r="AH3683" i="20"/>
  <c r="AH3687" i="20"/>
  <c r="AH3691" i="20"/>
  <c r="AH3695" i="20"/>
  <c r="AH3699" i="20"/>
  <c r="AH3703" i="20"/>
  <c r="AH3707" i="20"/>
  <c r="AH3711" i="20"/>
  <c r="AH3715" i="20"/>
  <c r="AH3719" i="20"/>
  <c r="AH3723" i="20"/>
  <c r="AH3727" i="20"/>
  <c r="AH3731" i="20"/>
  <c r="AH3735" i="20"/>
  <c r="AH3739" i="20"/>
  <c r="AH3743" i="20"/>
  <c r="AH3747" i="20"/>
  <c r="AH3751" i="20"/>
  <c r="AH3755" i="20"/>
  <c r="AH3759" i="20"/>
  <c r="AH3763" i="20"/>
  <c r="AH3767" i="20"/>
  <c r="AH3771" i="20"/>
  <c r="AH3775" i="20"/>
  <c r="AH3779" i="20"/>
  <c r="AH3783" i="20"/>
  <c r="AH3787" i="20"/>
  <c r="AH3791" i="20"/>
  <c r="AH3795" i="20"/>
  <c r="AH3799" i="20"/>
  <c r="AH3803" i="20"/>
  <c r="AH3807" i="20"/>
  <c r="AH3811" i="20"/>
  <c r="AH3815" i="20"/>
  <c r="AH3819" i="20"/>
  <c r="AH3823" i="20"/>
  <c r="AH3827" i="20"/>
  <c r="AH3831" i="20"/>
  <c r="AH3835" i="20"/>
  <c r="AH3839" i="20"/>
  <c r="AH3843" i="20"/>
  <c r="AH3847" i="20"/>
  <c r="AH3851" i="20"/>
  <c r="AH3855" i="20"/>
  <c r="AH3859" i="20"/>
  <c r="AH3863" i="20"/>
  <c r="AH3867" i="20"/>
  <c r="AH3871" i="20"/>
  <c r="AH3875" i="20"/>
  <c r="AH3879" i="20"/>
  <c r="AH3883" i="20"/>
  <c r="AH3887" i="20"/>
  <c r="AH3891" i="20"/>
  <c r="AH3895" i="20"/>
  <c r="AH3899" i="20"/>
  <c r="AH3903" i="20"/>
  <c r="AH3907" i="20"/>
  <c r="AH3911" i="20"/>
  <c r="AH3915" i="20"/>
  <c r="AH3919" i="20"/>
  <c r="AH3923" i="20"/>
  <c r="AH3927" i="20"/>
  <c r="AH3931" i="20"/>
  <c r="AH3935" i="20"/>
  <c r="AH3939" i="20"/>
  <c r="AH3943" i="20"/>
  <c r="AH3947" i="20"/>
  <c r="AH3951" i="20"/>
  <c r="AH3955" i="20"/>
  <c r="AH3959" i="20"/>
  <c r="AH3963" i="20"/>
  <c r="AH3967" i="20"/>
  <c r="AH3971" i="20"/>
  <c r="AH3975" i="20"/>
  <c r="AH3979" i="20"/>
  <c r="AH3983" i="20"/>
  <c r="AH3987" i="20"/>
  <c r="AH3991" i="20"/>
  <c r="AH3995" i="20"/>
  <c r="AH3999" i="20"/>
  <c r="AH4003" i="20"/>
  <c r="AH4007" i="20"/>
  <c r="AH4011" i="20"/>
  <c r="AH4015" i="20"/>
  <c r="AH4019" i="20"/>
  <c r="AH4023" i="20"/>
  <c r="AH4027" i="20"/>
  <c r="AH4031" i="20"/>
  <c r="AH4035" i="20"/>
  <c r="AH4039" i="20"/>
  <c r="AH4043" i="20"/>
  <c r="AH4047" i="20"/>
  <c r="AH4051" i="20"/>
  <c r="AH4055" i="20"/>
  <c r="AH4059" i="20"/>
  <c r="AH4063" i="20"/>
  <c r="AH4067" i="20"/>
  <c r="AH4071" i="20"/>
  <c r="AH4075" i="20"/>
  <c r="AH4079" i="20"/>
  <c r="AH4083" i="20"/>
  <c r="AH4087" i="20"/>
  <c r="AH4091" i="20"/>
  <c r="AH4095" i="20"/>
  <c r="AH4099" i="20"/>
  <c r="AH4103" i="20"/>
  <c r="AH4107" i="20"/>
  <c r="AH4111" i="20"/>
  <c r="AH4115" i="20"/>
  <c r="AH4119" i="20"/>
  <c r="AH4123" i="20"/>
  <c r="AH4127" i="20"/>
  <c r="AH4131" i="20"/>
  <c r="AH4135" i="20"/>
  <c r="AH4139" i="20"/>
  <c r="AH4143" i="20"/>
  <c r="AH4147" i="20"/>
  <c r="AH4151" i="20"/>
  <c r="AH4155" i="20"/>
  <c r="AH4159" i="20"/>
  <c r="AH4163" i="20"/>
  <c r="AH4167" i="20"/>
  <c r="AH4171" i="20"/>
  <c r="AH4175" i="20"/>
  <c r="AH4179" i="20"/>
  <c r="AH4183" i="20"/>
  <c r="AH4187" i="20"/>
  <c r="AH4191" i="20"/>
  <c r="AH4195" i="20"/>
  <c r="AH4199" i="20"/>
  <c r="AH4203" i="20"/>
  <c r="AH4207" i="20"/>
  <c r="AH4211" i="20"/>
  <c r="AH4215" i="20"/>
  <c r="AH4219" i="20"/>
  <c r="AH4223" i="20"/>
  <c r="AH4227" i="20"/>
  <c r="AH4231" i="20"/>
  <c r="AH4235" i="20"/>
  <c r="AH4239" i="20"/>
  <c r="AH4243" i="20"/>
  <c r="AH4247" i="20"/>
  <c r="AH4251" i="20"/>
  <c r="AH4255" i="20"/>
  <c r="AH4259" i="20"/>
  <c r="AH4263" i="20"/>
  <c r="AH4267" i="20"/>
  <c r="AH4271" i="20"/>
  <c r="AH4275" i="20"/>
  <c r="AH4279" i="20"/>
  <c r="AH4283" i="20"/>
  <c r="AH4287" i="20"/>
  <c r="AH4291" i="20"/>
  <c r="AH4295" i="20"/>
  <c r="AH4299" i="20"/>
  <c r="AH4303" i="20"/>
  <c r="AH4307" i="20"/>
  <c r="AH4311" i="20"/>
  <c r="AH4315" i="20"/>
  <c r="AH4319" i="20"/>
  <c r="AH4323" i="20"/>
  <c r="AH4327" i="20"/>
  <c r="AH4331" i="20"/>
  <c r="AH4335" i="20"/>
  <c r="AH4339" i="20"/>
  <c r="AH4343" i="20"/>
  <c r="AH4347" i="20"/>
  <c r="AH4351" i="20"/>
  <c r="AH4355" i="20"/>
  <c r="AH4359" i="20"/>
  <c r="AH4363" i="20"/>
  <c r="AH4367" i="20"/>
  <c r="AH2929" i="20"/>
  <c r="AH2945" i="20"/>
  <c r="AH2961" i="20"/>
  <c r="AH2977" i="20"/>
  <c r="AH2993" i="20"/>
  <c r="AH3009" i="20"/>
  <c r="AH3025" i="20"/>
  <c r="AH3041" i="20"/>
  <c r="AH3057" i="20"/>
  <c r="AH3073" i="20"/>
  <c r="AH3089" i="20"/>
  <c r="AH3105" i="20"/>
  <c r="AH3121" i="20"/>
  <c r="AH3137" i="20"/>
  <c r="AH3153" i="20"/>
  <c r="AH3169" i="20"/>
  <c r="AH3185" i="20"/>
  <c r="AH3201" i="20"/>
  <c r="AH3217" i="20"/>
  <c r="AH3233" i="20"/>
  <c r="AH3249" i="20"/>
  <c r="AH3265" i="20"/>
  <c r="AH3281" i="20"/>
  <c r="AH3297" i="20"/>
  <c r="AH3309" i="20"/>
  <c r="AH3317" i="20"/>
  <c r="AH3325" i="20"/>
  <c r="AH3333" i="20"/>
  <c r="AH3341" i="20"/>
  <c r="AH3349" i="20"/>
  <c r="AH3357" i="20"/>
  <c r="AH3365" i="20"/>
  <c r="AH3370" i="20"/>
  <c r="AH3375" i="20"/>
  <c r="AH3381" i="20"/>
  <c r="AH3386" i="20"/>
  <c r="AH3391" i="20"/>
  <c r="AH3397" i="20"/>
  <c r="AH3402" i="20"/>
  <c r="AH3407" i="20"/>
  <c r="AH3413" i="20"/>
  <c r="AH3418" i="20"/>
  <c r="AH3423" i="20"/>
  <c r="AH3429" i="20"/>
  <c r="AH3434" i="20"/>
  <c r="AH3439" i="20"/>
  <c r="AH3445" i="20"/>
  <c r="AH3450" i="20"/>
  <c r="AH3455" i="20"/>
  <c r="AH3461" i="20"/>
  <c r="AH3466" i="20"/>
  <c r="AH3471" i="20"/>
  <c r="AH3477" i="20"/>
  <c r="AH3482" i="20"/>
  <c r="AH3487" i="20"/>
  <c r="AH3493" i="20"/>
  <c r="AH3498" i="20"/>
  <c r="AH3503" i="20"/>
  <c r="AH3509" i="20"/>
  <c r="AH3514" i="20"/>
  <c r="AH3519" i="20"/>
  <c r="AH3525" i="20"/>
  <c r="AH3530" i="20"/>
  <c r="AH3535" i="20"/>
  <c r="AH3541" i="20"/>
  <c r="AH3546" i="20"/>
  <c r="AH3551" i="20"/>
  <c r="AH3557" i="20"/>
  <c r="AH3562" i="20"/>
  <c r="AH3567" i="20"/>
  <c r="AH3573" i="20"/>
  <c r="AH3578" i="20"/>
  <c r="AH3583" i="20"/>
  <c r="AH3589" i="20"/>
  <c r="AH3594" i="20"/>
  <c r="AH3599" i="20"/>
  <c r="AH3605" i="20"/>
  <c r="AH3610" i="20"/>
  <c r="AH3615" i="20"/>
  <c r="AH3621" i="20"/>
  <c r="AH3626" i="20"/>
  <c r="AH3631" i="20"/>
  <c r="AH3637" i="20"/>
  <c r="AH3642" i="20"/>
  <c r="AH3647" i="20"/>
  <c r="AH3653" i="20"/>
  <c r="AH3658" i="20"/>
  <c r="AH3663" i="20"/>
  <c r="AH3669" i="20"/>
  <c r="AH3674" i="20"/>
  <c r="AH3679" i="20"/>
  <c r="AH3684" i="20"/>
  <c r="AH3688" i="20"/>
  <c r="AH3692" i="20"/>
  <c r="AH3696" i="20"/>
  <c r="AH3700" i="20"/>
  <c r="AH3704" i="20"/>
  <c r="AH3708" i="20"/>
  <c r="AH3712" i="20"/>
  <c r="AH3716" i="20"/>
  <c r="AH3720" i="20"/>
  <c r="AH3724" i="20"/>
  <c r="AH3728" i="20"/>
  <c r="AH3732" i="20"/>
  <c r="AH3736" i="20"/>
  <c r="AH3740" i="20"/>
  <c r="AH3744" i="20"/>
  <c r="AH3748" i="20"/>
  <c r="AH3752" i="20"/>
  <c r="AH3756" i="20"/>
  <c r="AH3760" i="20"/>
  <c r="AH3764" i="20"/>
  <c r="AH3768" i="20"/>
  <c r="AH3772" i="20"/>
  <c r="AH3776" i="20"/>
  <c r="AH3780" i="20"/>
  <c r="AH3784" i="20"/>
  <c r="AH3788" i="20"/>
  <c r="AH3792" i="20"/>
  <c r="AH3796" i="20"/>
  <c r="AH3800" i="20"/>
  <c r="AH3804" i="20"/>
  <c r="AH3808" i="20"/>
  <c r="AH3812" i="20"/>
  <c r="AH3816" i="20"/>
  <c r="AH3820" i="20"/>
  <c r="AH3824" i="20"/>
  <c r="AH3828" i="20"/>
  <c r="AH3832" i="20"/>
  <c r="AH3836" i="20"/>
  <c r="AH3840" i="20"/>
  <c r="AH3844" i="20"/>
  <c r="AH3848" i="20"/>
  <c r="AH3852" i="20"/>
  <c r="AH3856" i="20"/>
  <c r="AH3860" i="20"/>
  <c r="AH3864" i="20"/>
  <c r="AH3868" i="20"/>
  <c r="AH3872" i="20"/>
  <c r="AH3876" i="20"/>
  <c r="AH3880" i="20"/>
  <c r="AH3884" i="20"/>
  <c r="AH3888" i="20"/>
  <c r="AH3892" i="20"/>
  <c r="AH3896" i="20"/>
  <c r="AH3900" i="20"/>
  <c r="AH3904" i="20"/>
  <c r="AH3908" i="20"/>
  <c r="AH3912" i="20"/>
  <c r="AH3916" i="20"/>
  <c r="AH3920" i="20"/>
  <c r="AH3924" i="20"/>
  <c r="AH3928" i="20"/>
  <c r="AH3932" i="20"/>
  <c r="AH3936" i="20"/>
  <c r="AH3940" i="20"/>
  <c r="AH3944" i="20"/>
  <c r="AH3948" i="20"/>
  <c r="AH3952" i="20"/>
  <c r="AH3956" i="20"/>
  <c r="AH3960" i="20"/>
  <c r="AH3964" i="20"/>
  <c r="AH3968" i="20"/>
  <c r="AH3972" i="20"/>
  <c r="AH3976" i="20"/>
  <c r="AH3980" i="20"/>
  <c r="AH3984" i="20"/>
  <c r="AH3988" i="20"/>
  <c r="AH3992" i="20"/>
  <c r="AH3996" i="20"/>
  <c r="AH4000" i="20"/>
  <c r="AH4004" i="20"/>
  <c r="AH4008" i="20"/>
  <c r="AH4012" i="20"/>
  <c r="AH4016" i="20"/>
  <c r="AH4020" i="20"/>
  <c r="AH4024" i="20"/>
  <c r="AH4028" i="20"/>
  <c r="AH4032" i="20"/>
  <c r="AH4036" i="20"/>
  <c r="AH4040" i="20"/>
  <c r="AH4044" i="20"/>
  <c r="AH4048" i="20"/>
  <c r="AH4052" i="20"/>
  <c r="AH4056" i="20"/>
  <c r="AH4060" i="20"/>
  <c r="AH4064" i="20"/>
  <c r="AH4068" i="20"/>
  <c r="AH4072" i="20"/>
  <c r="AH4076" i="20"/>
  <c r="AH4080" i="20"/>
  <c r="AH4084" i="20"/>
  <c r="AH4088" i="20"/>
  <c r="AH4092" i="20"/>
  <c r="AH4096" i="20"/>
  <c r="AH4100" i="20"/>
  <c r="AH4104" i="20"/>
  <c r="AH4108" i="20"/>
  <c r="AH4112" i="20"/>
  <c r="AH4116" i="20"/>
  <c r="AH4120" i="20"/>
  <c r="AH4124" i="20"/>
  <c r="AH4128" i="20"/>
  <c r="AH4132" i="20"/>
  <c r="AH4136" i="20"/>
  <c r="AH4140" i="20"/>
  <c r="AH4144" i="20"/>
  <c r="AH4148" i="20"/>
  <c r="AH4152" i="20"/>
  <c r="AH4156" i="20"/>
  <c r="AH4160" i="20"/>
  <c r="AH4164" i="20"/>
  <c r="AH4168" i="20"/>
  <c r="AH4172" i="20"/>
  <c r="AH4176" i="20"/>
  <c r="AH4180" i="20"/>
  <c r="AH4184" i="20"/>
  <c r="AH4188" i="20"/>
  <c r="AH4192" i="20"/>
  <c r="AH4196" i="20"/>
  <c r="AH4200" i="20"/>
  <c r="AH4204" i="20"/>
  <c r="AH4208" i="20"/>
  <c r="AH4212" i="20"/>
  <c r="AH2933" i="20"/>
  <c r="AH2949" i="20"/>
  <c r="AH2965" i="20"/>
  <c r="AH2981" i="20"/>
  <c r="AH2997" i="20"/>
  <c r="AH3013" i="20"/>
  <c r="AH3029" i="20"/>
  <c r="AH3045" i="20"/>
  <c r="AH3061" i="20"/>
  <c r="AH3077" i="20"/>
  <c r="AH3093" i="20"/>
  <c r="AH3109" i="20"/>
  <c r="AH3125" i="20"/>
  <c r="AH3141" i="20"/>
  <c r="AH3157" i="20"/>
  <c r="AH3173" i="20"/>
  <c r="AH3189" i="20"/>
  <c r="AH3205" i="20"/>
  <c r="AH3221" i="20"/>
  <c r="AH3237" i="20"/>
  <c r="AH3253" i="20"/>
  <c r="AH3269" i="20"/>
  <c r="AH3285" i="20"/>
  <c r="AH3301" i="20"/>
  <c r="AH3310" i="20"/>
  <c r="AH3318" i="20"/>
  <c r="AH3326" i="20"/>
  <c r="AH3334" i="20"/>
  <c r="AH3342" i="20"/>
  <c r="AH3350" i="20"/>
  <c r="AH3358" i="20"/>
  <c r="AH3366" i="20"/>
  <c r="AH3371" i="20"/>
  <c r="AH3377" i="20"/>
  <c r="AH3382" i="20"/>
  <c r="AH3387" i="20"/>
  <c r="AH3393" i="20"/>
  <c r="AH3398" i="20"/>
  <c r="AH3403" i="20"/>
  <c r="AH3409" i="20"/>
  <c r="AH3414" i="20"/>
  <c r="AH3419" i="20"/>
  <c r="AH3425" i="20"/>
  <c r="AH3430" i="20"/>
  <c r="AH3435" i="20"/>
  <c r="AH3441" i="20"/>
  <c r="AH3446" i="20"/>
  <c r="AH3451" i="20"/>
  <c r="AH3457" i="20"/>
  <c r="AH3462" i="20"/>
  <c r="AH3467" i="20"/>
  <c r="AH3473" i="20"/>
  <c r="AH3478" i="20"/>
  <c r="AH3483" i="20"/>
  <c r="AH3489" i="20"/>
  <c r="AH3494" i="20"/>
  <c r="AH3499" i="20"/>
  <c r="AH3505" i="20"/>
  <c r="AH3510" i="20"/>
  <c r="AH3515" i="20"/>
  <c r="AH3521" i="20"/>
  <c r="AH3526" i="20"/>
  <c r="AH3531" i="20"/>
  <c r="AH3537" i="20"/>
  <c r="AH3542" i="20"/>
  <c r="AH3547" i="20"/>
  <c r="AH3553" i="20"/>
  <c r="AH3558" i="20"/>
  <c r="AH3563" i="20"/>
  <c r="AH3569" i="20"/>
  <c r="AH3574" i="20"/>
  <c r="AH3579" i="20"/>
  <c r="AH3585" i="20"/>
  <c r="AH3590" i="20"/>
  <c r="AH3595" i="20"/>
  <c r="AH3601" i="20"/>
  <c r="AH3606" i="20"/>
  <c r="AH3611" i="20"/>
  <c r="AH3617" i="20"/>
  <c r="AH3622" i="20"/>
  <c r="AH3627" i="20"/>
  <c r="AH3633" i="20"/>
  <c r="AH3638" i="20"/>
  <c r="AH3643" i="20"/>
  <c r="AH3649" i="20"/>
  <c r="AH3654" i="20"/>
  <c r="AH3659" i="20"/>
  <c r="AH3665" i="20"/>
  <c r="AH3670" i="20"/>
  <c r="AH3675" i="20"/>
  <c r="AH3681" i="20"/>
  <c r="AH3685" i="20"/>
  <c r="AH3689" i="20"/>
  <c r="AH3693" i="20"/>
  <c r="AH3697" i="20"/>
  <c r="AH3701" i="20"/>
  <c r="AH3705" i="20"/>
  <c r="AH3709" i="20"/>
  <c r="AH3713" i="20"/>
  <c r="AH3717" i="20"/>
  <c r="AH3721" i="20"/>
  <c r="AH3725" i="20"/>
  <c r="AH3729" i="20"/>
  <c r="AH3733" i="20"/>
  <c r="AH3737" i="20"/>
  <c r="AH3741" i="20"/>
  <c r="AH3745" i="20"/>
  <c r="AH3749" i="20"/>
  <c r="AH3753" i="20"/>
  <c r="AH3757" i="20"/>
  <c r="AH3761" i="20"/>
  <c r="AH3765" i="20"/>
  <c r="AH3769" i="20"/>
  <c r="AH3773" i="20"/>
  <c r="AH3777" i="20"/>
  <c r="AH3781" i="20"/>
  <c r="AH3785" i="20"/>
  <c r="AH3789" i="20"/>
  <c r="AH3793" i="20"/>
  <c r="AH3797" i="20"/>
  <c r="AH3801" i="20"/>
  <c r="AH3805" i="20"/>
  <c r="AH3809" i="20"/>
  <c r="AH3813" i="20"/>
  <c r="AH3817" i="20"/>
  <c r="AH3821" i="20"/>
  <c r="AH3825" i="20"/>
  <c r="AH3829" i="20"/>
  <c r="AH3833" i="20"/>
  <c r="AH3837" i="20"/>
  <c r="AH3841" i="20"/>
  <c r="AH3845" i="20"/>
  <c r="AH3849" i="20"/>
  <c r="AH3853" i="20"/>
  <c r="AH3857" i="20"/>
  <c r="AH3861" i="20"/>
  <c r="AH3865" i="20"/>
  <c r="AH3869" i="20"/>
  <c r="AH3873" i="20"/>
  <c r="AH3877" i="20"/>
  <c r="AH3881" i="20"/>
  <c r="AH3885" i="20"/>
  <c r="AH3889" i="20"/>
  <c r="AH3893" i="20"/>
  <c r="AH3897" i="20"/>
  <c r="AH3901" i="20"/>
  <c r="AH3905" i="20"/>
  <c r="AH3909" i="20"/>
  <c r="AH3913" i="20"/>
  <c r="AH3917" i="20"/>
  <c r="AH3921" i="20"/>
  <c r="AH3925" i="20"/>
  <c r="AH3929" i="20"/>
  <c r="AH3933" i="20"/>
  <c r="AH3937" i="20"/>
  <c r="AH3941" i="20"/>
  <c r="AH3945" i="20"/>
  <c r="AH3949" i="20"/>
  <c r="AH3953" i="20"/>
  <c r="AH3957" i="20"/>
  <c r="AH3961" i="20"/>
  <c r="AH3965" i="20"/>
  <c r="AH3969" i="20"/>
  <c r="AH3973" i="20"/>
  <c r="AH3977" i="20"/>
  <c r="AH3981" i="20"/>
  <c r="AH3985" i="20"/>
  <c r="AH3989" i="20"/>
  <c r="AH3993" i="20"/>
  <c r="AH3997" i="20"/>
  <c r="AH4001" i="20"/>
  <c r="AH4005" i="20"/>
  <c r="AH4009" i="20"/>
  <c r="AH4013" i="20"/>
  <c r="AH4017" i="20"/>
  <c r="AH4021" i="20"/>
  <c r="AH4025" i="20"/>
  <c r="AH4029" i="20"/>
  <c r="AH4033" i="20"/>
  <c r="AH4037" i="20"/>
  <c r="AH4041" i="20"/>
  <c r="AH4045" i="20"/>
  <c r="AH4049" i="20"/>
  <c r="AH4053" i="20"/>
  <c r="AH4057" i="20"/>
  <c r="AH4061" i="20"/>
  <c r="AH4065" i="20"/>
  <c r="AH4069" i="20"/>
  <c r="AH4073" i="20"/>
  <c r="AH4077" i="20"/>
  <c r="AH4081" i="20"/>
  <c r="AH4085" i="20"/>
  <c r="AH4101" i="20"/>
  <c r="AH4117" i="20"/>
  <c r="AH4133" i="20"/>
  <c r="AH4149" i="20"/>
  <c r="AH4165" i="20"/>
  <c r="AH4181" i="20"/>
  <c r="AH4197" i="20"/>
  <c r="AH4213" i="20"/>
  <c r="AH4221" i="20"/>
  <c r="AH4229" i="20"/>
  <c r="AH4237" i="20"/>
  <c r="AH4245" i="20"/>
  <c r="AH4253" i="20"/>
  <c r="AH4261" i="20"/>
  <c r="AH4269" i="20"/>
  <c r="AH4277" i="20"/>
  <c r="AH4285" i="20"/>
  <c r="AH4293" i="20"/>
  <c r="AH4301" i="20"/>
  <c r="AH4309" i="20"/>
  <c r="AH4317" i="20"/>
  <c r="AH4325" i="20"/>
  <c r="AH4333" i="20"/>
  <c r="AH4340" i="20"/>
  <c r="AH4345" i="20"/>
  <c r="AH4350" i="20"/>
  <c r="AH4356" i="20"/>
  <c r="AH4361" i="20"/>
  <c r="AH4366" i="20"/>
  <c r="AH4371" i="20"/>
  <c r="AH4375" i="20"/>
  <c r="AH4379" i="20"/>
  <c r="AH4383" i="20"/>
  <c r="AH4387" i="20"/>
  <c r="AH4391" i="20"/>
  <c r="AH4395" i="20"/>
  <c r="AH4399" i="20"/>
  <c r="AH4403" i="20"/>
  <c r="AH4407" i="20"/>
  <c r="AH4411" i="20"/>
  <c r="AH4415" i="20"/>
  <c r="AH4419" i="20"/>
  <c r="AH4423" i="20"/>
  <c r="AH4427" i="20"/>
  <c r="AH4431" i="20"/>
  <c r="AH4435" i="20"/>
  <c r="AH4439" i="20"/>
  <c r="AH4443" i="20"/>
  <c r="AH4447" i="20"/>
  <c r="AH4451" i="20"/>
  <c r="AH4455" i="20"/>
  <c r="AH4459" i="20"/>
  <c r="AH4463" i="20"/>
  <c r="AH4467" i="20"/>
  <c r="AH4471" i="20"/>
  <c r="AH4475" i="20"/>
  <c r="AH4479" i="20"/>
  <c r="AH4483" i="20"/>
  <c r="AH4487" i="20"/>
  <c r="AH4491" i="20"/>
  <c r="AH4495" i="20"/>
  <c r="AH4499" i="20"/>
  <c r="AH4503" i="20"/>
  <c r="AH4507" i="20"/>
  <c r="AH4511" i="20"/>
  <c r="AH4515" i="20"/>
  <c r="AH4519" i="20"/>
  <c r="AH4523" i="20"/>
  <c r="AH4527" i="20"/>
  <c r="AH4531" i="20"/>
  <c r="AH4535" i="20"/>
  <c r="AH4539" i="20"/>
  <c r="AH4543" i="20"/>
  <c r="AH4547" i="20"/>
  <c r="AH4551" i="20"/>
  <c r="AH4555" i="20"/>
  <c r="AH4559" i="20"/>
  <c r="AH4563" i="20"/>
  <c r="AH4567" i="20"/>
  <c r="AH4571" i="20"/>
  <c r="AH4575" i="20"/>
  <c r="AH4579" i="20"/>
  <c r="AH4583" i="20"/>
  <c r="AH4587" i="20"/>
  <c r="AH4591" i="20"/>
  <c r="AH4595" i="20"/>
  <c r="AH4599" i="20"/>
  <c r="AH4603" i="20"/>
  <c r="AH4607" i="20"/>
  <c r="AH4611" i="20"/>
  <c r="AH4615" i="20"/>
  <c r="AH4619" i="20"/>
  <c r="AH4623" i="20"/>
  <c r="AH4627" i="20"/>
  <c r="AH4631" i="20"/>
  <c r="AH4635" i="20"/>
  <c r="AH4639" i="20"/>
  <c r="AH4643" i="20"/>
  <c r="AH4647" i="20"/>
  <c r="AH4651" i="20"/>
  <c r="AH4655" i="20"/>
  <c r="AH4659" i="20"/>
  <c r="AH4663" i="20"/>
  <c r="AH4667" i="20"/>
  <c r="AH4671" i="20"/>
  <c r="AH4675" i="20"/>
  <c r="AH4679" i="20"/>
  <c r="AH4683" i="20"/>
  <c r="AH4687" i="20"/>
  <c r="AH4691" i="20"/>
  <c r="AH4695" i="20"/>
  <c r="AH4699" i="20"/>
  <c r="AH4703" i="20"/>
  <c r="AH4707" i="20"/>
  <c r="AH4711" i="20"/>
  <c r="AH4715" i="20"/>
  <c r="AH4719" i="20"/>
  <c r="AH4723" i="20"/>
  <c r="AH4727" i="20"/>
  <c r="AH4731" i="20"/>
  <c r="AH4735" i="20"/>
  <c r="AH4739" i="20"/>
  <c r="AH4743" i="20"/>
  <c r="AH4747" i="20"/>
  <c r="AH4751" i="20"/>
  <c r="AH4755" i="20"/>
  <c r="AH4759" i="20"/>
  <c r="AH4763" i="20"/>
  <c r="AH4767" i="20"/>
  <c r="AH4771" i="20"/>
  <c r="AH4775" i="20"/>
  <c r="AH4779" i="20"/>
  <c r="AH4783" i="20"/>
  <c r="AH4787" i="20"/>
  <c r="AH4791" i="20"/>
  <c r="AH4795" i="20"/>
  <c r="AH4799" i="20"/>
  <c r="AH4803" i="20"/>
  <c r="AH4807" i="20"/>
  <c r="AH4811" i="20"/>
  <c r="AH4815" i="20"/>
  <c r="AH4819" i="20"/>
  <c r="AH4823" i="20"/>
  <c r="AH4827" i="20"/>
  <c r="AH4831" i="20"/>
  <c r="AH4835" i="20"/>
  <c r="AH4839" i="20"/>
  <c r="AH4843" i="20"/>
  <c r="AH4847" i="20"/>
  <c r="AH4851" i="20"/>
  <c r="AH4855" i="20"/>
  <c r="AH4859" i="20"/>
  <c r="AH4863" i="20"/>
  <c r="AH4867" i="20"/>
  <c r="AH4871" i="20"/>
  <c r="AH4875" i="20"/>
  <c r="AH4879" i="20"/>
  <c r="AH4883" i="20"/>
  <c r="AH4887" i="20"/>
  <c r="AH4891" i="20"/>
  <c r="AH4895" i="20"/>
  <c r="AH4899" i="20"/>
  <c r="AH4903" i="20"/>
  <c r="AH4907" i="20"/>
  <c r="AH4911" i="20"/>
  <c r="AH4915" i="20"/>
  <c r="AH4919" i="20"/>
  <c r="AH4923" i="20"/>
  <c r="AH4927" i="20"/>
  <c r="AH4931" i="20"/>
  <c r="AH4935" i="20"/>
  <c r="AH4939" i="20"/>
  <c r="AH4943" i="20"/>
  <c r="AH4947" i="20"/>
  <c r="AH4951" i="20"/>
  <c r="AH4955" i="20"/>
  <c r="AH4959" i="20"/>
  <c r="AH4963" i="20"/>
  <c r="AH4967" i="20"/>
  <c r="AH4971" i="20"/>
  <c r="AH4975" i="20"/>
  <c r="AH4979" i="20"/>
  <c r="AH4983" i="20"/>
  <c r="AH4987" i="20"/>
  <c r="AH4991" i="20"/>
  <c r="AH4995" i="20"/>
  <c r="AH4999" i="20"/>
  <c r="AH5003" i="20"/>
  <c r="AH5007" i="20"/>
  <c r="AH5011" i="20"/>
  <c r="AH5015" i="20"/>
  <c r="AH5019" i="20"/>
  <c r="AH5023" i="20"/>
  <c r="AH5027" i="20"/>
  <c r="AH5031" i="20"/>
  <c r="AH5035" i="20"/>
  <c r="AH5039" i="20"/>
  <c r="AH5043" i="20"/>
  <c r="AH5047" i="20"/>
  <c r="AH5051" i="20"/>
  <c r="AH5055" i="20"/>
  <c r="AH5059" i="20"/>
  <c r="AH5063" i="20"/>
  <c r="AH5067" i="20"/>
  <c r="AH5071" i="20"/>
  <c r="AH5075" i="20"/>
  <c r="AH5079" i="20"/>
  <c r="AH5083" i="20"/>
  <c r="AH5087" i="20"/>
  <c r="AH5091" i="20"/>
  <c r="AH5095" i="20"/>
  <c r="AH5099" i="20"/>
  <c r="AH5103" i="20"/>
  <c r="AH4089" i="20"/>
  <c r="AH4105" i="20"/>
  <c r="AH4121" i="20"/>
  <c r="AH4137" i="20"/>
  <c r="AH4153" i="20"/>
  <c r="AH4169" i="20"/>
  <c r="AH4185" i="20"/>
  <c r="AH4201" i="20"/>
  <c r="AH4216" i="20"/>
  <c r="AH4224" i="20"/>
  <c r="AH4232" i="20"/>
  <c r="AH4240" i="20"/>
  <c r="AH4248" i="20"/>
  <c r="AH4256" i="20"/>
  <c r="AH4264" i="20"/>
  <c r="AH4272" i="20"/>
  <c r="AH4280" i="20"/>
  <c r="AH4288" i="20"/>
  <c r="AH4296" i="20"/>
  <c r="AH4304" i="20"/>
  <c r="AH4312" i="20"/>
  <c r="AH4320" i="20"/>
  <c r="AH4328" i="20"/>
  <c r="AH4336" i="20"/>
  <c r="AH4341" i="20"/>
  <c r="AH4346" i="20"/>
  <c r="AH4352" i="20"/>
  <c r="AH4357" i="20"/>
  <c r="AH4362" i="20"/>
  <c r="AH4368" i="20"/>
  <c r="AH4372" i="20"/>
  <c r="AH4376" i="20"/>
  <c r="AH4380" i="20"/>
  <c r="AH4384" i="20"/>
  <c r="AH4388" i="20"/>
  <c r="AH4392" i="20"/>
  <c r="AH4396" i="20"/>
  <c r="AH4400" i="20"/>
  <c r="AH4404" i="20"/>
  <c r="AH4408" i="20"/>
  <c r="AH4412" i="20"/>
  <c r="AH4416" i="20"/>
  <c r="AH4420" i="20"/>
  <c r="AH4424" i="20"/>
  <c r="AH4428" i="20"/>
  <c r="AH4432" i="20"/>
  <c r="AH4436" i="20"/>
  <c r="AH4440" i="20"/>
  <c r="AH4444" i="20"/>
  <c r="AH4448" i="20"/>
  <c r="AH4452" i="20"/>
  <c r="AH4456" i="20"/>
  <c r="AH4460" i="20"/>
  <c r="AH4464" i="20"/>
  <c r="AH4468" i="20"/>
  <c r="AH4472" i="20"/>
  <c r="AH4476" i="20"/>
  <c r="AH4480" i="20"/>
  <c r="AH4484" i="20"/>
  <c r="AH4488" i="20"/>
  <c r="AH4492" i="20"/>
  <c r="AH4496" i="20"/>
  <c r="AH4500" i="20"/>
  <c r="AH4504" i="20"/>
  <c r="AH4508" i="20"/>
  <c r="AH4512" i="20"/>
  <c r="AH4516" i="20"/>
  <c r="AH4520" i="20"/>
  <c r="AH4524" i="20"/>
  <c r="AH4528" i="20"/>
  <c r="AH4532" i="20"/>
  <c r="AH4536" i="20"/>
  <c r="AH4540" i="20"/>
  <c r="AH4544" i="20"/>
  <c r="AH4548" i="20"/>
  <c r="AH4552" i="20"/>
  <c r="AH4556" i="20"/>
  <c r="AH4560" i="20"/>
  <c r="AH4564" i="20"/>
  <c r="AH4568" i="20"/>
  <c r="AH4572" i="20"/>
  <c r="AH4576" i="20"/>
  <c r="AH4580" i="20"/>
  <c r="AH4584" i="20"/>
  <c r="AH4588" i="20"/>
  <c r="AH4592" i="20"/>
  <c r="AH4596" i="20"/>
  <c r="AH4600" i="20"/>
  <c r="AH4604" i="20"/>
  <c r="AH4608" i="20"/>
  <c r="AH4612" i="20"/>
  <c r="AH4616" i="20"/>
  <c r="AH4620" i="20"/>
  <c r="AH4624" i="20"/>
  <c r="AH4628" i="20"/>
  <c r="AH4632" i="20"/>
  <c r="AH4636" i="20"/>
  <c r="AH4640" i="20"/>
  <c r="AH4644" i="20"/>
  <c r="AH4648" i="20"/>
  <c r="AH4652" i="20"/>
  <c r="AH4656" i="20"/>
  <c r="AH4660" i="20"/>
  <c r="AH4664" i="20"/>
  <c r="AH4668" i="20"/>
  <c r="AH4672" i="20"/>
  <c r="AH4676" i="20"/>
  <c r="AH4680" i="20"/>
  <c r="AH4684" i="20"/>
  <c r="AH4688" i="20"/>
  <c r="AH4692" i="20"/>
  <c r="AH4696" i="20"/>
  <c r="AH4700" i="20"/>
  <c r="AH4704" i="20"/>
  <c r="AH4708" i="20"/>
  <c r="AH4712" i="20"/>
  <c r="AH4716" i="20"/>
  <c r="AH4720" i="20"/>
  <c r="AH4724" i="20"/>
  <c r="AH4728" i="20"/>
  <c r="AH4732" i="20"/>
  <c r="AH4736" i="20"/>
  <c r="AH4740" i="20"/>
  <c r="AH4744" i="20"/>
  <c r="AH4748" i="20"/>
  <c r="AH4752" i="20"/>
  <c r="AH4756" i="20"/>
  <c r="AH4760" i="20"/>
  <c r="AH4764" i="20"/>
  <c r="AH4768" i="20"/>
  <c r="AH4772" i="20"/>
  <c r="AH4776" i="20"/>
  <c r="AH4780" i="20"/>
  <c r="AH4784" i="20"/>
  <c r="AH4788" i="20"/>
  <c r="AH4792" i="20"/>
  <c r="AH4796" i="20"/>
  <c r="AH4800" i="20"/>
  <c r="AH4804" i="20"/>
  <c r="AH4808" i="20"/>
  <c r="AH4812" i="20"/>
  <c r="AH4816" i="20"/>
  <c r="AH4820" i="20"/>
  <c r="AH4824" i="20"/>
  <c r="AH4828" i="20"/>
  <c r="AH4832" i="20"/>
  <c r="AH4836" i="20"/>
  <c r="AH4840" i="20"/>
  <c r="AH4844" i="20"/>
  <c r="AH4848" i="20"/>
  <c r="AH4852" i="20"/>
  <c r="AH4856" i="20"/>
  <c r="AH4860" i="20"/>
  <c r="AH4864" i="20"/>
  <c r="AH4868" i="20"/>
  <c r="AH4872" i="20"/>
  <c r="AH4876" i="20"/>
  <c r="AH4880" i="20"/>
  <c r="AH4884" i="20"/>
  <c r="AH4888" i="20"/>
  <c r="AH4892" i="20"/>
  <c r="AH4896" i="20"/>
  <c r="AH4900" i="20"/>
  <c r="AH4904" i="20"/>
  <c r="AH4908" i="20"/>
  <c r="AH4912" i="20"/>
  <c r="AH4916" i="20"/>
  <c r="AH4920" i="20"/>
  <c r="AH4924" i="20"/>
  <c r="AH4928" i="20"/>
  <c r="AH4932" i="20"/>
  <c r="AH4936" i="20"/>
  <c r="AH4940" i="20"/>
  <c r="AH4944" i="20"/>
  <c r="AH4948" i="20"/>
  <c r="AH4952" i="20"/>
  <c r="AH4956" i="20"/>
  <c r="AH4960" i="20"/>
  <c r="AH4964" i="20"/>
  <c r="AH4968" i="20"/>
  <c r="AH4972" i="20"/>
  <c r="AH4976" i="20"/>
  <c r="AH4980" i="20"/>
  <c r="AH4984" i="20"/>
  <c r="AH4988" i="20"/>
  <c r="AH4992" i="20"/>
  <c r="AH4996" i="20"/>
  <c r="AH5000" i="20"/>
  <c r="AH5004" i="20"/>
  <c r="AH5008" i="20"/>
  <c r="AH5012" i="20"/>
  <c r="AH5016" i="20"/>
  <c r="AH5020" i="20"/>
  <c r="AH5024" i="20"/>
  <c r="AH5028" i="20"/>
  <c r="AH5032" i="20"/>
  <c r="AH5036" i="20"/>
  <c r="AH5040" i="20"/>
  <c r="AH5044" i="20"/>
  <c r="AH5048" i="20"/>
  <c r="AH5052" i="20"/>
  <c r="AH5056" i="20"/>
  <c r="AH5060" i="20"/>
  <c r="AH5064" i="20"/>
  <c r="AH5068" i="20"/>
  <c r="AH5072" i="20"/>
  <c r="AH5076" i="20"/>
  <c r="AH5080" i="20"/>
  <c r="AH5084" i="20"/>
  <c r="AH5088" i="20"/>
  <c r="AH5092" i="20"/>
  <c r="AH5096" i="20"/>
  <c r="AH5100" i="20"/>
  <c r="AH5104" i="20"/>
  <c r="AH5108" i="20"/>
  <c r="AH4093" i="20"/>
  <c r="AH4109" i="20"/>
  <c r="AH4125" i="20"/>
  <c r="AH4141" i="20"/>
  <c r="AH4157" i="20"/>
  <c r="AH4173" i="20"/>
  <c r="AH4189" i="20"/>
  <c r="AH4205" i="20"/>
  <c r="AH4217" i="20"/>
  <c r="AH4225" i="20"/>
  <c r="AH4233" i="20"/>
  <c r="AH4241" i="20"/>
  <c r="AH4249" i="20"/>
  <c r="AH4257" i="20"/>
  <c r="AH4265" i="20"/>
  <c r="AH4273" i="20"/>
  <c r="AH4281" i="20"/>
  <c r="AH4289" i="20"/>
  <c r="AH4297" i="20"/>
  <c r="AH4305" i="20"/>
  <c r="AH4313" i="20"/>
  <c r="AH4321" i="20"/>
  <c r="AH4329" i="20"/>
  <c r="AH4337" i="20"/>
  <c r="AH4342" i="20"/>
  <c r="AH4348" i="20"/>
  <c r="AH4353" i="20"/>
  <c r="AH4358" i="20"/>
  <c r="AH4364" i="20"/>
  <c r="AH4369" i="20"/>
  <c r="AH4373" i="20"/>
  <c r="AH4377" i="20"/>
  <c r="AH4381" i="20"/>
  <c r="AH4385" i="20"/>
  <c r="AH4389" i="20"/>
  <c r="AH4393" i="20"/>
  <c r="AH4397" i="20"/>
  <c r="AH4401" i="20"/>
  <c r="AH4405" i="20"/>
  <c r="AH4409" i="20"/>
  <c r="AH4413" i="20"/>
  <c r="AH4417" i="20"/>
  <c r="AH4421" i="20"/>
  <c r="AH4425" i="20"/>
  <c r="AH4429" i="20"/>
  <c r="AH4433" i="20"/>
  <c r="AH4437" i="20"/>
  <c r="AH4441" i="20"/>
  <c r="AH4445" i="20"/>
  <c r="AH4449" i="20"/>
  <c r="AH4453" i="20"/>
  <c r="AH4457" i="20"/>
  <c r="AH4461" i="20"/>
  <c r="AH4465" i="20"/>
  <c r="AH4469" i="20"/>
  <c r="AH4473" i="20"/>
  <c r="AH4477" i="20"/>
  <c r="AH4481" i="20"/>
  <c r="AH4485" i="20"/>
  <c r="AH4489" i="20"/>
  <c r="AH4493" i="20"/>
  <c r="AH4497" i="20"/>
  <c r="AH4501" i="20"/>
  <c r="AH4505" i="20"/>
  <c r="AH4509" i="20"/>
  <c r="AH4513" i="20"/>
  <c r="AH4517" i="20"/>
  <c r="AH4521" i="20"/>
  <c r="AH4525" i="20"/>
  <c r="AH4529" i="20"/>
  <c r="AH4533" i="20"/>
  <c r="AH4537" i="20"/>
  <c r="AH4541" i="20"/>
  <c r="AH4545" i="20"/>
  <c r="AH4549" i="20"/>
  <c r="AH4553" i="20"/>
  <c r="AH4557" i="20"/>
  <c r="AH4561" i="20"/>
  <c r="AH4565" i="20"/>
  <c r="AH4569" i="20"/>
  <c r="AH4573" i="20"/>
  <c r="AH4577" i="20"/>
  <c r="AH4581" i="20"/>
  <c r="AH4585" i="20"/>
  <c r="AH4589" i="20"/>
  <c r="AH4593" i="20"/>
  <c r="AH4597" i="20"/>
  <c r="AH4601" i="20"/>
  <c r="AH4605" i="20"/>
  <c r="AH4609" i="20"/>
  <c r="AH4613" i="20"/>
  <c r="AH4617" i="20"/>
  <c r="AH4621" i="20"/>
  <c r="AH4625" i="20"/>
  <c r="AH4629" i="20"/>
  <c r="AH4633" i="20"/>
  <c r="AH4637" i="20"/>
  <c r="AH4641" i="20"/>
  <c r="AH4645" i="20"/>
  <c r="AH4649" i="20"/>
  <c r="AH4653" i="20"/>
  <c r="AH4657" i="20"/>
  <c r="AH4661" i="20"/>
  <c r="AH4665" i="20"/>
  <c r="AH4669" i="20"/>
  <c r="AH4673" i="20"/>
  <c r="AH4677" i="20"/>
  <c r="AH4681" i="20"/>
  <c r="AH4685" i="20"/>
  <c r="AH4689" i="20"/>
  <c r="AH4693" i="20"/>
  <c r="AH4697" i="20"/>
  <c r="AH4701" i="20"/>
  <c r="AH4705" i="20"/>
  <c r="AH4709" i="20"/>
  <c r="AH4713" i="20"/>
  <c r="AH4717" i="20"/>
  <c r="AH4721" i="20"/>
  <c r="AH4725" i="20"/>
  <c r="AH4729" i="20"/>
  <c r="AH4733" i="20"/>
  <c r="AH4737" i="20"/>
  <c r="AH4741" i="20"/>
  <c r="AH4745" i="20"/>
  <c r="AH4749" i="20"/>
  <c r="AH4753" i="20"/>
  <c r="AH4757" i="20"/>
  <c r="AH4761" i="20"/>
  <c r="AH4765" i="20"/>
  <c r="AH4769" i="20"/>
  <c r="AH4773" i="20"/>
  <c r="AH4777" i="20"/>
  <c r="AH4781" i="20"/>
  <c r="AH4785" i="20"/>
  <c r="AH4789" i="20"/>
  <c r="AH4793" i="20"/>
  <c r="AH4797" i="20"/>
  <c r="AH4801" i="20"/>
  <c r="AH4805" i="20"/>
  <c r="AH4809" i="20"/>
  <c r="AH4813" i="20"/>
  <c r="AH4817" i="20"/>
  <c r="AH4821" i="20"/>
  <c r="AH4825" i="20"/>
  <c r="AH4829" i="20"/>
  <c r="AH4833" i="20"/>
  <c r="AH4837" i="20"/>
  <c r="AH4841" i="20"/>
  <c r="AH4845" i="20"/>
  <c r="AH4849" i="20"/>
  <c r="AH4853" i="20"/>
  <c r="AH4857" i="20"/>
  <c r="AH4861" i="20"/>
  <c r="AH4865" i="20"/>
  <c r="AH4869" i="20"/>
  <c r="AH4873" i="20"/>
  <c r="AH4877" i="20"/>
  <c r="AH4881" i="20"/>
  <c r="AH4885" i="20"/>
  <c r="AH4889" i="20"/>
  <c r="AH4893" i="20"/>
  <c r="AH4897" i="20"/>
  <c r="AH4901" i="20"/>
  <c r="AH4905" i="20"/>
  <c r="AH4909" i="20"/>
  <c r="AH4913" i="20"/>
  <c r="AH4917" i="20"/>
  <c r="AH4921" i="20"/>
  <c r="AH4925" i="20"/>
  <c r="AH4929" i="20"/>
  <c r="AH4933" i="20"/>
  <c r="AH4937" i="20"/>
  <c r="AH4941" i="20"/>
  <c r="AH4945" i="20"/>
  <c r="AH4949" i="20"/>
  <c r="AH4953" i="20"/>
  <c r="AH4957" i="20"/>
  <c r="AH4961" i="20"/>
  <c r="AH4965" i="20"/>
  <c r="AH4969" i="20"/>
  <c r="AH4973" i="20"/>
  <c r="AH4977" i="20"/>
  <c r="AH4981" i="20"/>
  <c r="AH4985" i="20"/>
  <c r="AH4989" i="20"/>
  <c r="AH4993" i="20"/>
  <c r="AH4997" i="20"/>
  <c r="AH5001" i="20"/>
  <c r="AH5005" i="20"/>
  <c r="AH5009" i="20"/>
  <c r="AH5013" i="20"/>
  <c r="AH5017" i="20"/>
  <c r="AH5021" i="20"/>
  <c r="AH5025" i="20"/>
  <c r="AH5029" i="20"/>
  <c r="AH5033" i="20"/>
  <c r="AH5037" i="20"/>
  <c r="AH5041" i="20"/>
  <c r="AH5045" i="20"/>
  <c r="AH5049" i="20"/>
  <c r="AH5053" i="20"/>
  <c r="AH5057" i="20"/>
  <c r="AH5061" i="20"/>
  <c r="AH5065" i="20"/>
  <c r="AH5069" i="20"/>
  <c r="AH5073" i="20"/>
  <c r="AH5077" i="20"/>
  <c r="AH5081" i="20"/>
  <c r="AH5085" i="20"/>
  <c r="AH5089" i="20"/>
  <c r="AH5093" i="20"/>
  <c r="AH5097" i="20"/>
  <c r="AH5101" i="20"/>
  <c r="AH5105" i="20"/>
  <c r="AH5109" i="20"/>
  <c r="AH5113" i="20"/>
  <c r="AH5117" i="20"/>
  <c r="AH5121" i="20"/>
  <c r="AH5125" i="20"/>
  <c r="AH5129" i="20"/>
  <c r="AH5133" i="20"/>
  <c r="AH5137" i="20"/>
  <c r="AH5141" i="20"/>
  <c r="AH5145" i="20"/>
  <c r="AH5149" i="20"/>
  <c r="AH5153" i="20"/>
  <c r="AH5157" i="20"/>
  <c r="AH5161" i="20"/>
  <c r="AH5165" i="20"/>
  <c r="AH5169" i="20"/>
  <c r="AH5173" i="20"/>
  <c r="AH5177" i="20"/>
  <c r="AH5181" i="20"/>
  <c r="AH5185" i="20"/>
  <c r="AH5189" i="20"/>
  <c r="AH5193" i="20"/>
  <c r="AH5197" i="20"/>
  <c r="AH5201" i="20"/>
  <c r="AH5205" i="20"/>
  <c r="AH5209" i="20"/>
  <c r="AH5213" i="20"/>
  <c r="AH5217" i="20"/>
  <c r="AH5221" i="20"/>
  <c r="AH5225" i="20"/>
  <c r="AH5229" i="20"/>
  <c r="AH5233" i="20"/>
  <c r="AH5237" i="20"/>
  <c r="AH5241" i="20"/>
  <c r="AH5245" i="20"/>
  <c r="AH5249" i="20"/>
  <c r="AH5253" i="20"/>
  <c r="AH5257" i="20"/>
  <c r="AH5261" i="20"/>
  <c r="AH5265" i="20"/>
  <c r="AH5269" i="20"/>
  <c r="AH5273" i="20"/>
  <c r="AH4097" i="20"/>
  <c r="AH4113" i="20"/>
  <c r="AH4129" i="20"/>
  <c r="AH4145" i="20"/>
  <c r="AH4161" i="20"/>
  <c r="AH4177" i="20"/>
  <c r="AH4193" i="20"/>
  <c r="AH4209" i="20"/>
  <c r="AH4220" i="20"/>
  <c r="AH4228" i="20"/>
  <c r="AH4236" i="20"/>
  <c r="AH4244" i="20"/>
  <c r="AH4252" i="20"/>
  <c r="AH4260" i="20"/>
  <c r="AH4268" i="20"/>
  <c r="AH4276" i="20"/>
  <c r="AH4284" i="20"/>
  <c r="AH4292" i="20"/>
  <c r="AH4300" i="20"/>
  <c r="AH4308" i="20"/>
  <c r="AH4316" i="20"/>
  <c r="AH4324" i="20"/>
  <c r="AH4332" i="20"/>
  <c r="AH4338" i="20"/>
  <c r="AH4344" i="20"/>
  <c r="AH4349" i="20"/>
  <c r="AH4354" i="20"/>
  <c r="AH4360" i="20"/>
  <c r="AH4365" i="20"/>
  <c r="AH4370" i="20"/>
  <c r="AH4374" i="20"/>
  <c r="AH4378" i="20"/>
  <c r="AH4382" i="20"/>
  <c r="AH4386" i="20"/>
  <c r="AH4390" i="20"/>
  <c r="AH4394" i="20"/>
  <c r="AH4398" i="20"/>
  <c r="AH4402" i="20"/>
  <c r="AH4406" i="20"/>
  <c r="AH4410" i="20"/>
  <c r="AH4414" i="20"/>
  <c r="AH4418" i="20"/>
  <c r="AH4422" i="20"/>
  <c r="AH4426" i="20"/>
  <c r="AH4430" i="20"/>
  <c r="AH4434" i="20"/>
  <c r="AH4438" i="20"/>
  <c r="AH4442" i="20"/>
  <c r="AH4446" i="20"/>
  <c r="AH4450" i="20"/>
  <c r="AH4454" i="20"/>
  <c r="AH4458" i="20"/>
  <c r="AH4462" i="20"/>
  <c r="AH4466" i="20"/>
  <c r="AH4470" i="20"/>
  <c r="AH4474" i="20"/>
  <c r="AH4478" i="20"/>
  <c r="AH4482" i="20"/>
  <c r="AH4486" i="20"/>
  <c r="AH4490" i="20"/>
  <c r="AH4494" i="20"/>
  <c r="AH4498" i="20"/>
  <c r="AH4502" i="20"/>
  <c r="AH4506" i="20"/>
  <c r="AH4510" i="20"/>
  <c r="AH4514" i="20"/>
  <c r="AH4518" i="20"/>
  <c r="AH4522" i="20"/>
  <c r="AH4526" i="20"/>
  <c r="AH4530" i="20"/>
  <c r="AH4534" i="20"/>
  <c r="AH4538" i="20"/>
  <c r="AH4542" i="20"/>
  <c r="AH4546" i="20"/>
  <c r="AH4550" i="20"/>
  <c r="AH4554" i="20"/>
  <c r="AH4558" i="20"/>
  <c r="AH4562" i="20"/>
  <c r="AH4566" i="20"/>
  <c r="AH4570" i="20"/>
  <c r="AH4574" i="20"/>
  <c r="AH4578" i="20"/>
  <c r="AH4582" i="20"/>
  <c r="AH4586" i="20"/>
  <c r="AH4590" i="20"/>
  <c r="AH4594" i="20"/>
  <c r="AH4598" i="20"/>
  <c r="AH4602" i="20"/>
  <c r="AH4606" i="20"/>
  <c r="AH4610" i="20"/>
  <c r="AH4614" i="20"/>
  <c r="AH4618" i="20"/>
  <c r="AH4622" i="20"/>
  <c r="AH4626" i="20"/>
  <c r="AH4630" i="20"/>
  <c r="AH4634" i="20"/>
  <c r="AH4638" i="20"/>
  <c r="AH4642" i="20"/>
  <c r="AH4646" i="20"/>
  <c r="AH4650" i="20"/>
  <c r="AH4654" i="20"/>
  <c r="AH4658" i="20"/>
  <c r="AH4662" i="20"/>
  <c r="AH4666" i="20"/>
  <c r="AH4670" i="20"/>
  <c r="AH4674" i="20"/>
  <c r="AH4678" i="20"/>
  <c r="AH4682" i="20"/>
  <c r="AH4686" i="20"/>
  <c r="AH4690" i="20"/>
  <c r="AH4694" i="20"/>
  <c r="AH4698" i="20"/>
  <c r="AH4702" i="20"/>
  <c r="AH4706" i="20"/>
  <c r="AH4710" i="20"/>
  <c r="AH4714" i="20"/>
  <c r="AH4718" i="20"/>
  <c r="AH4722" i="20"/>
  <c r="AH4726" i="20"/>
  <c r="AH4730" i="20"/>
  <c r="AH4734" i="20"/>
  <c r="AH4738" i="20"/>
  <c r="AH4742" i="20"/>
  <c r="AH4746" i="20"/>
  <c r="AH4750" i="20"/>
  <c r="AH4754" i="20"/>
  <c r="AH4758" i="20"/>
  <c r="AH4762" i="20"/>
  <c r="AH4766" i="20"/>
  <c r="AH4770" i="20"/>
  <c r="AH4774" i="20"/>
  <c r="AH4778" i="20"/>
  <c r="AH4782" i="20"/>
  <c r="AH4786" i="20"/>
  <c r="AH4790" i="20"/>
  <c r="AH4794" i="20"/>
  <c r="AH4798" i="20"/>
  <c r="AH4802" i="20"/>
  <c r="AH4806" i="20"/>
  <c r="AH4810" i="20"/>
  <c r="AH4814" i="20"/>
  <c r="AH4818" i="20"/>
  <c r="AH4822" i="20"/>
  <c r="AH4826" i="20"/>
  <c r="AH4830" i="20"/>
  <c r="AH4834" i="20"/>
  <c r="AH4838" i="20"/>
  <c r="AH4842" i="20"/>
  <c r="AH4846" i="20"/>
  <c r="AH4850" i="20"/>
  <c r="AH4854" i="20"/>
  <c r="AH4858" i="20"/>
  <c r="AH4862" i="20"/>
  <c r="AH4866" i="20"/>
  <c r="AH4870" i="20"/>
  <c r="AH4874" i="20"/>
  <c r="AH4878" i="20"/>
  <c r="AH4882" i="20"/>
  <c r="AH4886" i="20"/>
  <c r="AH4890" i="20"/>
  <c r="AH4894" i="20"/>
  <c r="AH4898" i="20"/>
  <c r="AH4902" i="20"/>
  <c r="AH4906" i="20"/>
  <c r="AH4910" i="20"/>
  <c r="AH4914" i="20"/>
  <c r="AH4918" i="20"/>
  <c r="AH4922" i="20"/>
  <c r="AH4926" i="20"/>
  <c r="AH4930" i="20"/>
  <c r="AH4934" i="20"/>
  <c r="AH4938" i="20"/>
  <c r="AH4942" i="20"/>
  <c r="AH4946" i="20"/>
  <c r="AH4950" i="20"/>
  <c r="AH4954" i="20"/>
  <c r="AH4958" i="20"/>
  <c r="AH4962" i="20"/>
  <c r="AH4966" i="20"/>
  <c r="AH4970" i="20"/>
  <c r="AH4974" i="20"/>
  <c r="AH4978" i="20"/>
  <c r="AH4982" i="20"/>
  <c r="AH4986" i="20"/>
  <c r="AH4990" i="20"/>
  <c r="AH4994" i="20"/>
  <c r="AH4998" i="20"/>
  <c r="AH5002" i="20"/>
  <c r="AH5006" i="20"/>
  <c r="AH5010" i="20"/>
  <c r="AH5014" i="20"/>
  <c r="AH5018" i="20"/>
  <c r="AH5022" i="20"/>
  <c r="AH5026" i="20"/>
  <c r="AH5030" i="20"/>
  <c r="AH5034" i="20"/>
  <c r="AH5038" i="20"/>
  <c r="AH5042" i="20"/>
  <c r="AH5046" i="20"/>
  <c r="AH5050" i="20"/>
  <c r="AH5054" i="20"/>
  <c r="AH5058" i="20"/>
  <c r="AH5062" i="20"/>
  <c r="AH5066" i="20"/>
  <c r="AH5070" i="20"/>
  <c r="AH5074" i="20"/>
  <c r="AH5078" i="20"/>
  <c r="AH5082" i="20"/>
  <c r="AH5086" i="20"/>
  <c r="AH5090" i="20"/>
  <c r="AH5094" i="20"/>
  <c r="AH5098" i="20"/>
  <c r="AH5102" i="20"/>
  <c r="AH5106" i="20"/>
  <c r="AH5110" i="20"/>
  <c r="AH5114" i="20"/>
  <c r="AH5118" i="20"/>
  <c r="AH5122" i="20"/>
  <c r="AH5126" i="20"/>
  <c r="AH5130" i="20"/>
  <c r="AH5134" i="20"/>
  <c r="AH5138" i="20"/>
  <c r="AH5142" i="20"/>
  <c r="AH5146" i="20"/>
  <c r="AH5150" i="20"/>
  <c r="AH5154" i="20"/>
  <c r="AH5158" i="20"/>
  <c r="AH5162" i="20"/>
  <c r="AH5166" i="20"/>
  <c r="AH5170" i="20"/>
  <c r="AH5174" i="20"/>
  <c r="AH5178" i="20"/>
  <c r="AH5182" i="20"/>
  <c r="AH5186" i="20"/>
  <c r="AH5190" i="20"/>
  <c r="AH5194" i="20"/>
  <c r="AH5198" i="20"/>
  <c r="AH5202" i="20"/>
  <c r="AH5206" i="20"/>
  <c r="AH5210" i="20"/>
  <c r="AH5214" i="20"/>
  <c r="AH5218" i="20"/>
  <c r="AH5222" i="20"/>
  <c r="AH5226" i="20"/>
  <c r="AH5230" i="20"/>
  <c r="AH5234" i="20"/>
  <c r="AH5238" i="20"/>
  <c r="AH5242" i="20"/>
  <c r="AH5246" i="20"/>
  <c r="AH5250" i="20"/>
  <c r="AH5254" i="20"/>
  <c r="AH5258" i="20"/>
  <c r="AH5262" i="20"/>
  <c r="AH5266" i="20"/>
  <c r="AH5270" i="20"/>
  <c r="AH5107" i="20"/>
  <c r="AH5116" i="20"/>
  <c r="AH5124" i="20"/>
  <c r="AH5132" i="20"/>
  <c r="AH5140" i="20"/>
  <c r="AH5148" i="20"/>
  <c r="AH5156" i="20"/>
  <c r="AH5164" i="20"/>
  <c r="AH5172" i="20"/>
  <c r="AH5180" i="20"/>
  <c r="AH5188" i="20"/>
  <c r="AH5196" i="20"/>
  <c r="AH5204" i="20"/>
  <c r="AH5212" i="20"/>
  <c r="AH5220" i="20"/>
  <c r="AH5228" i="20"/>
  <c r="AH5236" i="20"/>
  <c r="AH5244" i="20"/>
  <c r="AH5252" i="20"/>
  <c r="AH5260" i="20"/>
  <c r="AH5268" i="20"/>
  <c r="AH5275" i="20"/>
  <c r="AH5279" i="20"/>
  <c r="AH5283" i="20"/>
  <c r="AH5287" i="20"/>
  <c r="AH5291" i="20"/>
  <c r="AH5295" i="20"/>
  <c r="AH5299" i="20"/>
  <c r="AH5303" i="20"/>
  <c r="AH5307" i="20"/>
  <c r="AH5311" i="20"/>
  <c r="AH5315" i="20"/>
  <c r="AH5319" i="20"/>
  <c r="AH5323" i="20"/>
  <c r="AH5327" i="20"/>
  <c r="AH5331" i="20"/>
  <c r="AH5335" i="20"/>
  <c r="AH5339" i="20"/>
  <c r="AH5343" i="20"/>
  <c r="AH5347" i="20"/>
  <c r="AH5351" i="20"/>
  <c r="AH5355" i="20"/>
  <c r="AH5359" i="20"/>
  <c r="AH5363" i="20"/>
  <c r="AH5367" i="20"/>
  <c r="AH5371" i="20"/>
  <c r="AH5375" i="20"/>
  <c r="AH5379" i="20"/>
  <c r="AH5383" i="20"/>
  <c r="AH5387" i="20"/>
  <c r="AH5391" i="20"/>
  <c r="AH5395" i="20"/>
  <c r="AH5399" i="20"/>
  <c r="AH5403" i="20"/>
  <c r="AH5407" i="20"/>
  <c r="AH5411" i="20"/>
  <c r="AH5415" i="20"/>
  <c r="AH5419" i="20"/>
  <c r="AH5423" i="20"/>
  <c r="AH5427" i="20"/>
  <c r="AH5431" i="20"/>
  <c r="AH5435" i="20"/>
  <c r="AH5439" i="20"/>
  <c r="AH5443" i="20"/>
  <c r="AH5447" i="20"/>
  <c r="AH5451" i="20"/>
  <c r="AH5455" i="20"/>
  <c r="AH5459" i="20"/>
  <c r="AH5463" i="20"/>
  <c r="AH5467" i="20"/>
  <c r="AH5471" i="20"/>
  <c r="AH5475" i="20"/>
  <c r="AH5479" i="20"/>
  <c r="AH5483" i="20"/>
  <c r="AH5487" i="20"/>
  <c r="AH5491" i="20"/>
  <c r="AH5495" i="20"/>
  <c r="AH5499" i="20"/>
  <c r="AH5503" i="20"/>
  <c r="AH5507" i="20"/>
  <c r="AH5511" i="20"/>
  <c r="AH5515" i="20"/>
  <c r="AH5519" i="20"/>
  <c r="AH5523" i="20"/>
  <c r="AH5527" i="20"/>
  <c r="AH5531" i="20"/>
  <c r="AH5535" i="20"/>
  <c r="AH5539" i="20"/>
  <c r="AH5543" i="20"/>
  <c r="AH5547" i="20"/>
  <c r="AH5551" i="20"/>
  <c r="AH5555" i="20"/>
  <c r="AH5559" i="20"/>
  <c r="AH5563" i="20"/>
  <c r="AH5567" i="20"/>
  <c r="AH5571" i="20"/>
  <c r="AH5575" i="20"/>
  <c r="AH5579" i="20"/>
  <c r="AH5583" i="20"/>
  <c r="AH5587" i="20"/>
  <c r="AH5591" i="20"/>
  <c r="AH5595" i="20"/>
  <c r="AH5599" i="20"/>
  <c r="AH5603" i="20"/>
  <c r="AH5607" i="20"/>
  <c r="AH5611" i="20"/>
  <c r="AH5615" i="20"/>
  <c r="AH5619" i="20"/>
  <c r="AH5623" i="20"/>
  <c r="AH5627" i="20"/>
  <c r="AH5631" i="20"/>
  <c r="AH5635" i="20"/>
  <c r="AH5639" i="20"/>
  <c r="AH5643" i="20"/>
  <c r="AH5647" i="20"/>
  <c r="AH5651" i="20"/>
  <c r="AH5655" i="20"/>
  <c r="AH5659" i="20"/>
  <c r="AH5663" i="20"/>
  <c r="AH5667" i="20"/>
  <c r="AH5671" i="20"/>
  <c r="AH5675" i="20"/>
  <c r="AH5679" i="20"/>
  <c r="AH5683" i="20"/>
  <c r="AH5687" i="20"/>
  <c r="AH5691" i="20"/>
  <c r="AH5695" i="20"/>
  <c r="AH5699" i="20"/>
  <c r="AH5703" i="20"/>
  <c r="AH5707" i="20"/>
  <c r="AH5711" i="20"/>
  <c r="AH5715" i="20"/>
  <c r="AH5719" i="20"/>
  <c r="AH5723" i="20"/>
  <c r="AH5727" i="20"/>
  <c r="AH5731" i="20"/>
  <c r="AH5735" i="20"/>
  <c r="AH5739" i="20"/>
  <c r="AH5743" i="20"/>
  <c r="AH5747" i="20"/>
  <c r="AH5751" i="20"/>
  <c r="AH5755" i="20"/>
  <c r="AH5759" i="20"/>
  <c r="AH5763" i="20"/>
  <c r="AH5767" i="20"/>
  <c r="AH5771" i="20"/>
  <c r="AH5775" i="20"/>
  <c r="AH5779" i="20"/>
  <c r="AH5783" i="20"/>
  <c r="AH5787" i="20"/>
  <c r="AH5791" i="20"/>
  <c r="AH5795" i="20"/>
  <c r="AH5799" i="20"/>
  <c r="AH5803" i="20"/>
  <c r="AH5807" i="20"/>
  <c r="AH5811" i="20"/>
  <c r="AH5815" i="20"/>
  <c r="AH5819" i="20"/>
  <c r="AH5823" i="20"/>
  <c r="AH5827" i="20"/>
  <c r="AH5831" i="20"/>
  <c r="AH5835" i="20"/>
  <c r="AH5839" i="20"/>
  <c r="AH5843" i="20"/>
  <c r="AH5847" i="20"/>
  <c r="AH5851" i="20"/>
  <c r="AH5855" i="20"/>
  <c r="AH5859" i="20"/>
  <c r="AH5863" i="20"/>
  <c r="AH5867" i="20"/>
  <c r="AH5871" i="20"/>
  <c r="AH5875" i="20"/>
  <c r="AH5879" i="20"/>
  <c r="AH5883" i="20"/>
  <c r="AH5887" i="20"/>
  <c r="AH5891" i="20"/>
  <c r="AH5895" i="20"/>
  <c r="AH5899" i="20"/>
  <c r="AH5903" i="20"/>
  <c r="AH5907" i="20"/>
  <c r="AH5911" i="20"/>
  <c r="AH5915" i="20"/>
  <c r="AH5919" i="20"/>
  <c r="AH5923" i="20"/>
  <c r="AH5927" i="20"/>
  <c r="AH5931" i="20"/>
  <c r="AH5935" i="20"/>
  <c r="AH5939" i="20"/>
  <c r="AH5943" i="20"/>
  <c r="AH5947" i="20"/>
  <c r="AH5951" i="20"/>
  <c r="AH5955" i="20"/>
  <c r="AH5959" i="20"/>
  <c r="AH5963" i="20"/>
  <c r="AH5967" i="20"/>
  <c r="AH5971" i="20"/>
  <c r="AH5975" i="20"/>
  <c r="AH5979" i="20"/>
  <c r="AH5983" i="20"/>
  <c r="AH5987" i="20"/>
  <c r="AH5991" i="20"/>
  <c r="AH5995" i="20"/>
  <c r="AH5999" i="20"/>
  <c r="AH6003" i="20"/>
  <c r="AH6007" i="20"/>
  <c r="AH6011" i="20"/>
  <c r="AH6015" i="20"/>
  <c r="AH6019" i="20"/>
  <c r="AH6023" i="20"/>
  <c r="AH6027" i="20"/>
  <c r="AH6031" i="20"/>
  <c r="AH6035" i="20"/>
  <c r="AH6039" i="20"/>
  <c r="AH6043" i="20"/>
  <c r="AH6047" i="20"/>
  <c r="AH6051" i="20"/>
  <c r="AH6055" i="20"/>
  <c r="AH6059" i="20"/>
  <c r="AH6063" i="20"/>
  <c r="AH6067" i="20"/>
  <c r="AH6071" i="20"/>
  <c r="AH6075" i="20"/>
  <c r="AH6079" i="20"/>
  <c r="AH6083" i="20"/>
  <c r="AH6087" i="20"/>
  <c r="AH6091" i="20"/>
  <c r="AH6095" i="20"/>
  <c r="AH6099" i="20"/>
  <c r="AH6103" i="20"/>
  <c r="AH6107" i="20"/>
  <c r="AH6111" i="20"/>
  <c r="AH6115" i="20"/>
  <c r="AH6119" i="20"/>
  <c r="AH6123" i="20"/>
  <c r="AH6127" i="20"/>
  <c r="AH6131" i="20"/>
  <c r="AH6135" i="20"/>
  <c r="AH6139" i="20"/>
  <c r="AH6143" i="20"/>
  <c r="AH6147" i="20"/>
  <c r="AH6151" i="20"/>
  <c r="AH6155" i="20"/>
  <c r="AH6159" i="20"/>
  <c r="AH6163" i="20"/>
  <c r="AH6167" i="20"/>
  <c r="AH6171" i="20"/>
  <c r="AH6175" i="20"/>
  <c r="AH6179" i="20"/>
  <c r="AH6183" i="20"/>
  <c r="AH6187" i="20"/>
  <c r="AH6191" i="20"/>
  <c r="AH6195" i="20"/>
  <c r="AH6199" i="20"/>
  <c r="AH6203" i="20"/>
  <c r="AH6207" i="20"/>
  <c r="AH6211" i="20"/>
  <c r="AH6215" i="20"/>
  <c r="AH6219" i="20"/>
  <c r="AH6223" i="20"/>
  <c r="AH6227" i="20"/>
  <c r="AH6231" i="20"/>
  <c r="AH6235" i="20"/>
  <c r="AH6239" i="20"/>
  <c r="AH6243" i="20"/>
  <c r="AH6247" i="20"/>
  <c r="AH6251" i="20"/>
  <c r="AH6255" i="20"/>
  <c r="AH6259" i="20"/>
  <c r="AH6263" i="20"/>
  <c r="AH6267" i="20"/>
  <c r="AH6271" i="20"/>
  <c r="AH6275" i="20"/>
  <c r="AH6279" i="20"/>
  <c r="AH6283" i="20"/>
  <c r="AH6287" i="20"/>
  <c r="AH6291" i="20"/>
  <c r="AH6295" i="20"/>
  <c r="AH6299" i="20"/>
  <c r="AH6303" i="20"/>
  <c r="AH6307" i="20"/>
  <c r="AH6311" i="20"/>
  <c r="AH6315" i="20"/>
  <c r="AH6319" i="20"/>
  <c r="AH6323" i="20"/>
  <c r="AH6327" i="20"/>
  <c r="AH6331" i="20"/>
  <c r="AH6335" i="20"/>
  <c r="AH6339" i="20"/>
  <c r="AH6343" i="20"/>
  <c r="AH6347" i="20"/>
  <c r="AH6351" i="20"/>
  <c r="AH6355" i="20"/>
  <c r="AH6359" i="20"/>
  <c r="AH6363" i="20"/>
  <c r="AH6367" i="20"/>
  <c r="AH6371" i="20"/>
  <c r="AH6375" i="20"/>
  <c r="AH6379" i="20"/>
  <c r="AH6383" i="20"/>
  <c r="AH6387" i="20"/>
  <c r="AH6391" i="20"/>
  <c r="AH6395" i="20"/>
  <c r="AH6399" i="20"/>
  <c r="AH6403" i="20"/>
  <c r="AH6407" i="20"/>
  <c r="AH6411" i="20"/>
  <c r="AH6415" i="20"/>
  <c r="AH6419" i="20"/>
  <c r="AH6423" i="20"/>
  <c r="AH6427" i="20"/>
  <c r="AH6431" i="20"/>
  <c r="AH6435" i="20"/>
  <c r="AH6439" i="20"/>
  <c r="AH6443" i="20"/>
  <c r="AH6447" i="20"/>
  <c r="AH6451" i="20"/>
  <c r="AH6455" i="20"/>
  <c r="AH6459" i="20"/>
  <c r="AH6463" i="20"/>
  <c r="AH6467" i="20"/>
  <c r="AH6471" i="20"/>
  <c r="AH6475" i="20"/>
  <c r="AH6479" i="20"/>
  <c r="AH6483" i="20"/>
  <c r="AH6487" i="20"/>
  <c r="AH6491" i="20"/>
  <c r="AH6495" i="20"/>
  <c r="AH6499" i="20"/>
  <c r="AH6503" i="20"/>
  <c r="AH6507" i="20"/>
  <c r="AH6511" i="20"/>
  <c r="AH6515" i="20"/>
  <c r="AH6519" i="20"/>
  <c r="AH6523" i="20"/>
  <c r="AH6527" i="20"/>
  <c r="AH6531" i="20"/>
  <c r="AH6535" i="20"/>
  <c r="AH6539" i="20"/>
  <c r="AH6543" i="20"/>
  <c r="AH6547" i="20"/>
  <c r="AH6551" i="20"/>
  <c r="AH6555" i="20"/>
  <c r="AH6559" i="20"/>
  <c r="AH6563" i="20"/>
  <c r="AH6567" i="20"/>
  <c r="AH6571" i="20"/>
  <c r="AH6575" i="20"/>
  <c r="AH6579" i="20"/>
  <c r="AH6583" i="20"/>
  <c r="AH6587" i="20"/>
  <c r="AH6591" i="20"/>
  <c r="AH6595" i="20"/>
  <c r="AH6599" i="20"/>
  <c r="AH6603" i="20"/>
  <c r="AH6607" i="20"/>
  <c r="AH6611" i="20"/>
  <c r="AH6615" i="20"/>
  <c r="AH6619" i="20"/>
  <c r="AH6623" i="20"/>
  <c r="AH6627" i="20"/>
  <c r="AH6631" i="20"/>
  <c r="AH6635" i="20"/>
  <c r="AH6639" i="20"/>
  <c r="AH6643" i="20"/>
  <c r="AH6647" i="20"/>
  <c r="AH6651" i="20"/>
  <c r="AH6655" i="20"/>
  <c r="AH6659" i="20"/>
  <c r="AH6663" i="20"/>
  <c r="AH6667" i="20"/>
  <c r="AH6671" i="20"/>
  <c r="AH6675" i="20"/>
  <c r="AH6679" i="20"/>
  <c r="AH6683" i="20"/>
  <c r="AH6687" i="20"/>
  <c r="AH6691" i="20"/>
  <c r="AH6695" i="20"/>
  <c r="AH6699" i="20"/>
  <c r="AH6703" i="20"/>
  <c r="AH6707" i="20"/>
  <c r="AH6711" i="20"/>
  <c r="AH6715" i="20"/>
  <c r="AH6719" i="20"/>
  <c r="AH6723" i="20"/>
  <c r="AH6727" i="20"/>
  <c r="AH6731" i="20"/>
  <c r="AH6735" i="20"/>
  <c r="AH6739" i="20"/>
  <c r="AH6743" i="20"/>
  <c r="AH6747" i="20"/>
  <c r="AH6751" i="20"/>
  <c r="AH6755" i="20"/>
  <c r="AH6759" i="20"/>
  <c r="AH6763" i="20"/>
  <c r="AH6767" i="20"/>
  <c r="AH6771" i="20"/>
  <c r="AH6775" i="20"/>
  <c r="AH6779" i="20"/>
  <c r="AH6783" i="20"/>
  <c r="AH6787" i="20"/>
  <c r="AH6791" i="20"/>
  <c r="AH6795" i="20"/>
  <c r="AH6799" i="20"/>
  <c r="AH6803" i="20"/>
  <c r="AH6807" i="20"/>
  <c r="AH6811" i="20"/>
  <c r="AH6815" i="20"/>
  <c r="AH6819" i="20"/>
  <c r="AH6823" i="20"/>
  <c r="AH6827" i="20"/>
  <c r="AH6831" i="20"/>
  <c r="AH6835" i="20"/>
  <c r="AH6839" i="20"/>
  <c r="AH6843" i="20"/>
  <c r="AH6847" i="20"/>
  <c r="AH6851" i="20"/>
  <c r="AH6855" i="20"/>
  <c r="AH6859" i="20"/>
  <c r="AH6863" i="20"/>
  <c r="AH6867" i="20"/>
  <c r="AH6871" i="20"/>
  <c r="AH6875" i="20"/>
  <c r="AH6879" i="20"/>
  <c r="AH6883" i="20"/>
  <c r="AH6887" i="20"/>
  <c r="AH6891" i="20"/>
  <c r="AH6895" i="20"/>
  <c r="AH6899" i="20"/>
  <c r="AH6903" i="20"/>
  <c r="AH6907" i="20"/>
  <c r="AH6911" i="20"/>
  <c r="AH6915" i="20"/>
  <c r="AH6919" i="20"/>
  <c r="AH6923" i="20"/>
  <c r="AH6927" i="20"/>
  <c r="AH6931" i="20"/>
  <c r="AH6935" i="20"/>
  <c r="AH6939" i="20"/>
  <c r="AH6943" i="20"/>
  <c r="AH6947" i="20"/>
  <c r="AH6951" i="20"/>
  <c r="AH6955" i="20"/>
  <c r="AH6959" i="20"/>
  <c r="AH6963" i="20"/>
  <c r="AH6967" i="20"/>
  <c r="AH6971" i="20"/>
  <c r="AH6975" i="20"/>
  <c r="AH6979" i="20"/>
  <c r="AH6983" i="20"/>
  <c r="AH6987" i="20"/>
  <c r="AH6991" i="20"/>
  <c r="AH6995" i="20"/>
  <c r="AH6999" i="20"/>
  <c r="AH7003" i="20"/>
  <c r="AH7007" i="20"/>
  <c r="AH7011" i="20"/>
  <c r="AH7015" i="20"/>
  <c r="AH7019" i="20"/>
  <c r="AH7023" i="20"/>
  <c r="AH7027" i="20"/>
  <c r="AH7031" i="20"/>
  <c r="AH7035" i="20"/>
  <c r="AH7039" i="20"/>
  <c r="AH7043" i="20"/>
  <c r="AH7047" i="20"/>
  <c r="AH7051" i="20"/>
  <c r="AH7055" i="20"/>
  <c r="AH7059" i="20"/>
  <c r="AH7063" i="20"/>
  <c r="AH7067" i="20"/>
  <c r="AH7071" i="20"/>
  <c r="AH7075" i="20"/>
  <c r="AH7079" i="20"/>
  <c r="AH7083" i="20"/>
  <c r="AH7087" i="20"/>
  <c r="AH7091" i="20"/>
  <c r="AH7095" i="20"/>
  <c r="AH7099" i="20"/>
  <c r="AH7103" i="20"/>
  <c r="AH7107" i="20"/>
  <c r="AH7111" i="20"/>
  <c r="AH7115" i="20"/>
  <c r="AH7119" i="20"/>
  <c r="AH7123" i="20"/>
  <c r="AH7127" i="20"/>
  <c r="AH7131" i="20"/>
  <c r="AH7135" i="20"/>
  <c r="AH7139" i="20"/>
  <c r="AH7143" i="20"/>
  <c r="AH7147" i="20"/>
  <c r="AH7151" i="20"/>
  <c r="AH7155" i="20"/>
  <c r="AH7159" i="20"/>
  <c r="AH7163" i="20"/>
  <c r="AH7167" i="20"/>
  <c r="AH7171" i="20"/>
  <c r="AH7175" i="20"/>
  <c r="AH7179" i="20"/>
  <c r="AH7183" i="20"/>
  <c r="AH7187" i="20"/>
  <c r="AH7191" i="20"/>
  <c r="AH7195" i="20"/>
  <c r="AH7199" i="20"/>
  <c r="AH7203" i="20"/>
  <c r="AH7207" i="20"/>
  <c r="AH7211" i="20"/>
  <c r="AH7215" i="20"/>
  <c r="AH7219" i="20"/>
  <c r="AH7223" i="20"/>
  <c r="AH7227" i="20"/>
  <c r="AH7231" i="20"/>
  <c r="AH5111" i="20"/>
  <c r="AH5119" i="20"/>
  <c r="AH5127" i="20"/>
  <c r="AH5135" i="20"/>
  <c r="AH5143" i="20"/>
  <c r="AH5151" i="20"/>
  <c r="AH5159" i="20"/>
  <c r="AH5167" i="20"/>
  <c r="AH5175" i="20"/>
  <c r="AH5183" i="20"/>
  <c r="AH5191" i="20"/>
  <c r="AH5199" i="20"/>
  <c r="AH5207" i="20"/>
  <c r="AH5215" i="20"/>
  <c r="AH5223" i="20"/>
  <c r="AH5231" i="20"/>
  <c r="AH5239" i="20"/>
  <c r="AH5247" i="20"/>
  <c r="AH5255" i="20"/>
  <c r="AH5263" i="20"/>
  <c r="AH5271" i="20"/>
  <c r="AH5276" i="20"/>
  <c r="AH5280" i="20"/>
  <c r="AH5284" i="20"/>
  <c r="AH5288" i="20"/>
  <c r="AH5292" i="20"/>
  <c r="AH5296" i="20"/>
  <c r="AH5300" i="20"/>
  <c r="AH5304" i="20"/>
  <c r="AH5308" i="20"/>
  <c r="AH5312" i="20"/>
  <c r="AH5316" i="20"/>
  <c r="AH5320" i="20"/>
  <c r="AH5324" i="20"/>
  <c r="AH5328" i="20"/>
  <c r="AH5332" i="20"/>
  <c r="AH5336" i="20"/>
  <c r="AH5340" i="20"/>
  <c r="AH5344" i="20"/>
  <c r="AH5348" i="20"/>
  <c r="AH5352" i="20"/>
  <c r="AH5356" i="20"/>
  <c r="AH5360" i="20"/>
  <c r="AH5364" i="20"/>
  <c r="AH5368" i="20"/>
  <c r="AH5372" i="20"/>
  <c r="AH5376" i="20"/>
  <c r="AH5380" i="20"/>
  <c r="AH5384" i="20"/>
  <c r="AH5388" i="20"/>
  <c r="AH5392" i="20"/>
  <c r="AH5396" i="20"/>
  <c r="AH5400" i="20"/>
  <c r="AH5404" i="20"/>
  <c r="AH5408" i="20"/>
  <c r="AH5412" i="20"/>
  <c r="AH5416" i="20"/>
  <c r="AH5420" i="20"/>
  <c r="AH5424" i="20"/>
  <c r="AH5428" i="20"/>
  <c r="AH5432" i="20"/>
  <c r="AH5436" i="20"/>
  <c r="AH5440" i="20"/>
  <c r="AH5444" i="20"/>
  <c r="AH5448" i="20"/>
  <c r="AH5452" i="20"/>
  <c r="AH5456" i="20"/>
  <c r="AH5460" i="20"/>
  <c r="AH5464" i="20"/>
  <c r="AH5468" i="20"/>
  <c r="AH5472" i="20"/>
  <c r="AH5476" i="20"/>
  <c r="AH5480" i="20"/>
  <c r="AH5484" i="20"/>
  <c r="AH5488" i="20"/>
  <c r="AH5492" i="20"/>
  <c r="AH5496" i="20"/>
  <c r="AH5500" i="20"/>
  <c r="AH5504" i="20"/>
  <c r="AH5508" i="20"/>
  <c r="AH5512" i="20"/>
  <c r="AH5516" i="20"/>
  <c r="AH5520" i="20"/>
  <c r="AH5524" i="20"/>
  <c r="AH5528" i="20"/>
  <c r="AH5532" i="20"/>
  <c r="AH5536" i="20"/>
  <c r="AH5540" i="20"/>
  <c r="AH5544" i="20"/>
  <c r="AH5548" i="20"/>
  <c r="AH5552" i="20"/>
  <c r="AH5556" i="20"/>
  <c r="AH5560" i="20"/>
  <c r="AH5564" i="20"/>
  <c r="AH5568" i="20"/>
  <c r="AH5572" i="20"/>
  <c r="AH5576" i="20"/>
  <c r="AH5580" i="20"/>
  <c r="AH5584" i="20"/>
  <c r="AH5588" i="20"/>
  <c r="AH5592" i="20"/>
  <c r="AH5596" i="20"/>
  <c r="AH5600" i="20"/>
  <c r="AH5604" i="20"/>
  <c r="AH5608" i="20"/>
  <c r="AH5612" i="20"/>
  <c r="AH5616" i="20"/>
  <c r="AH5620" i="20"/>
  <c r="AH5624" i="20"/>
  <c r="AH5628" i="20"/>
  <c r="AH5632" i="20"/>
  <c r="AH5636" i="20"/>
  <c r="AH5640" i="20"/>
  <c r="AH5644" i="20"/>
  <c r="AH5648" i="20"/>
  <c r="AH5652" i="20"/>
  <c r="AH5656" i="20"/>
  <c r="AH5660" i="20"/>
  <c r="AH5664" i="20"/>
  <c r="AH5668" i="20"/>
  <c r="AH5672" i="20"/>
  <c r="AH5676" i="20"/>
  <c r="AH5680" i="20"/>
  <c r="AH5684" i="20"/>
  <c r="AH5688" i="20"/>
  <c r="AH5692" i="20"/>
  <c r="AH5696" i="20"/>
  <c r="AH5700" i="20"/>
  <c r="AH5704" i="20"/>
  <c r="AH5708" i="20"/>
  <c r="AH5712" i="20"/>
  <c r="AH5716" i="20"/>
  <c r="AH5720" i="20"/>
  <c r="AH5724" i="20"/>
  <c r="AH5728" i="20"/>
  <c r="AH5732" i="20"/>
  <c r="AH5736" i="20"/>
  <c r="AH5740" i="20"/>
  <c r="AH5744" i="20"/>
  <c r="AH5748" i="20"/>
  <c r="AH5752" i="20"/>
  <c r="AH5756" i="20"/>
  <c r="AH5760" i="20"/>
  <c r="AH5764" i="20"/>
  <c r="AH5768" i="20"/>
  <c r="AH5772" i="20"/>
  <c r="AH5776" i="20"/>
  <c r="AH5780" i="20"/>
  <c r="AH5784" i="20"/>
  <c r="AH5788" i="20"/>
  <c r="AH5792" i="20"/>
  <c r="AH5796" i="20"/>
  <c r="AH5800" i="20"/>
  <c r="AH5804" i="20"/>
  <c r="AH5808" i="20"/>
  <c r="AH5812" i="20"/>
  <c r="AH5816" i="20"/>
  <c r="AH5820" i="20"/>
  <c r="AH5824" i="20"/>
  <c r="AH5828" i="20"/>
  <c r="AH5832" i="20"/>
  <c r="AH5836" i="20"/>
  <c r="AH5840" i="20"/>
  <c r="AH5844" i="20"/>
  <c r="AH5848" i="20"/>
  <c r="AH5852" i="20"/>
  <c r="AH5856" i="20"/>
  <c r="AH5860" i="20"/>
  <c r="AH5864" i="20"/>
  <c r="AH5868" i="20"/>
  <c r="AH5872" i="20"/>
  <c r="AH5876" i="20"/>
  <c r="AH5880" i="20"/>
  <c r="AH5884" i="20"/>
  <c r="AH5888" i="20"/>
  <c r="AH5892" i="20"/>
  <c r="AH5896" i="20"/>
  <c r="AH5900" i="20"/>
  <c r="AH5904" i="20"/>
  <c r="AH5908" i="20"/>
  <c r="AH5912" i="20"/>
  <c r="AH5916" i="20"/>
  <c r="AH5920" i="20"/>
  <c r="AH5924" i="20"/>
  <c r="AH5928" i="20"/>
  <c r="AH5932" i="20"/>
  <c r="AH5936" i="20"/>
  <c r="AH5940" i="20"/>
  <c r="AH5944" i="20"/>
  <c r="AH5948" i="20"/>
  <c r="AH5952" i="20"/>
  <c r="AH5956" i="20"/>
  <c r="AH5960" i="20"/>
  <c r="AH5964" i="20"/>
  <c r="AH5968" i="20"/>
  <c r="AH5972" i="20"/>
  <c r="AH5976" i="20"/>
  <c r="AH5980" i="20"/>
  <c r="AH5984" i="20"/>
  <c r="AH5988" i="20"/>
  <c r="AH5992" i="20"/>
  <c r="AH5996" i="20"/>
  <c r="AH6000" i="20"/>
  <c r="AH6004" i="20"/>
  <c r="AH6008" i="20"/>
  <c r="AH6012" i="20"/>
  <c r="AH6016" i="20"/>
  <c r="AH6020" i="20"/>
  <c r="AH6024" i="20"/>
  <c r="AH6028" i="20"/>
  <c r="AH6032" i="20"/>
  <c r="AH6036" i="20"/>
  <c r="AH6040" i="20"/>
  <c r="AH6044" i="20"/>
  <c r="AH6048" i="20"/>
  <c r="AH6052" i="20"/>
  <c r="AH6056" i="20"/>
  <c r="AH6060" i="20"/>
  <c r="AH6064" i="20"/>
  <c r="AH6068" i="20"/>
  <c r="AH6072" i="20"/>
  <c r="AH6076" i="20"/>
  <c r="AH6080" i="20"/>
  <c r="AH6084" i="20"/>
  <c r="AH6088" i="20"/>
  <c r="AH6092" i="20"/>
  <c r="AH6096" i="20"/>
  <c r="AH6100" i="20"/>
  <c r="AH6104" i="20"/>
  <c r="AH6108" i="20"/>
  <c r="AH6112" i="20"/>
  <c r="AH6116" i="20"/>
  <c r="AH6120" i="20"/>
  <c r="AH6124" i="20"/>
  <c r="AH6128" i="20"/>
  <c r="AH6132" i="20"/>
  <c r="AH6136" i="20"/>
  <c r="AH6140" i="20"/>
  <c r="AH6144" i="20"/>
  <c r="AH6148" i="20"/>
  <c r="AH6152" i="20"/>
  <c r="AH6156" i="20"/>
  <c r="AH6160" i="20"/>
  <c r="AH6164" i="20"/>
  <c r="AH6168" i="20"/>
  <c r="AH6172" i="20"/>
  <c r="AH6176" i="20"/>
  <c r="AH6180" i="20"/>
  <c r="AH6184" i="20"/>
  <c r="AH6188" i="20"/>
  <c r="AH6192" i="20"/>
  <c r="AH6196" i="20"/>
  <c r="AH6200" i="20"/>
  <c r="AH6204" i="20"/>
  <c r="AH6208" i="20"/>
  <c r="AH6212" i="20"/>
  <c r="AH6216" i="20"/>
  <c r="AH6220" i="20"/>
  <c r="AH6224" i="20"/>
  <c r="AH6228" i="20"/>
  <c r="AH6232" i="20"/>
  <c r="AH6236" i="20"/>
  <c r="AH6240" i="20"/>
  <c r="AH6244" i="20"/>
  <c r="AH6248" i="20"/>
  <c r="AH6252" i="20"/>
  <c r="AH6256" i="20"/>
  <c r="AH6260" i="20"/>
  <c r="AH6264" i="20"/>
  <c r="AH6268" i="20"/>
  <c r="AH6272" i="20"/>
  <c r="AH6276" i="20"/>
  <c r="AH6280" i="20"/>
  <c r="AH6284" i="20"/>
  <c r="AH6288" i="20"/>
  <c r="AH6292" i="20"/>
  <c r="AH6296" i="20"/>
  <c r="AH6300" i="20"/>
  <c r="AH6304" i="20"/>
  <c r="AH6308" i="20"/>
  <c r="AH6312" i="20"/>
  <c r="AH6316" i="20"/>
  <c r="AH6320" i="20"/>
  <c r="AH6324" i="20"/>
  <c r="AH6328" i="20"/>
  <c r="AH6332" i="20"/>
  <c r="AH6336" i="20"/>
  <c r="AH6340" i="20"/>
  <c r="AH6344" i="20"/>
  <c r="AH6348" i="20"/>
  <c r="AH6352" i="20"/>
  <c r="AH6356" i="20"/>
  <c r="AH6360" i="20"/>
  <c r="AH6364" i="20"/>
  <c r="AH6368" i="20"/>
  <c r="AH6372" i="20"/>
  <c r="AH6376" i="20"/>
  <c r="AH6380" i="20"/>
  <c r="AH6384" i="20"/>
  <c r="AH6388" i="20"/>
  <c r="AH6392" i="20"/>
  <c r="AH6396" i="20"/>
  <c r="AH6400" i="20"/>
  <c r="AH6404" i="20"/>
  <c r="AH6408" i="20"/>
  <c r="AH6412" i="20"/>
  <c r="AH6416" i="20"/>
  <c r="AH6420" i="20"/>
  <c r="AH6424" i="20"/>
  <c r="AH6428" i="20"/>
  <c r="AH6432" i="20"/>
  <c r="AH6436" i="20"/>
  <c r="AH6440" i="20"/>
  <c r="AH6444" i="20"/>
  <c r="AH6448" i="20"/>
  <c r="AH6452" i="20"/>
  <c r="AH6456" i="20"/>
  <c r="AH6460" i="20"/>
  <c r="AH6464" i="20"/>
  <c r="AH6468" i="20"/>
  <c r="AH6472" i="20"/>
  <c r="AH6476" i="20"/>
  <c r="AH6480" i="20"/>
  <c r="AH6484" i="20"/>
  <c r="AH6488" i="20"/>
  <c r="AH6492" i="20"/>
  <c r="AH6496" i="20"/>
  <c r="AH6500" i="20"/>
  <c r="AH6504" i="20"/>
  <c r="AH6508" i="20"/>
  <c r="AH6512" i="20"/>
  <c r="AH6516" i="20"/>
  <c r="AH6520" i="20"/>
  <c r="AH6524" i="20"/>
  <c r="AH6528" i="20"/>
  <c r="AH6532" i="20"/>
  <c r="AH6536" i="20"/>
  <c r="AH6540" i="20"/>
  <c r="AH6544" i="20"/>
  <c r="AH6548" i="20"/>
  <c r="AH6552" i="20"/>
  <c r="AH6556" i="20"/>
  <c r="AH6560" i="20"/>
  <c r="AH6564" i="20"/>
  <c r="AH6568" i="20"/>
  <c r="AH6572" i="20"/>
  <c r="AH6576" i="20"/>
  <c r="AH6580" i="20"/>
  <c r="AH6584" i="20"/>
  <c r="AH6588" i="20"/>
  <c r="AH6592" i="20"/>
  <c r="AH6596" i="20"/>
  <c r="AH6600" i="20"/>
  <c r="AH6604" i="20"/>
  <c r="AH6608" i="20"/>
  <c r="AH6612" i="20"/>
  <c r="AH6616" i="20"/>
  <c r="AH6620" i="20"/>
  <c r="AH6624" i="20"/>
  <c r="AH6628" i="20"/>
  <c r="AH6632" i="20"/>
  <c r="AH6636" i="20"/>
  <c r="AH6640" i="20"/>
  <c r="AH6644" i="20"/>
  <c r="AH6648" i="20"/>
  <c r="AH6652" i="20"/>
  <c r="AH6656" i="20"/>
  <c r="AH6660" i="20"/>
  <c r="AH6664" i="20"/>
  <c r="AH6668" i="20"/>
  <c r="AH6672" i="20"/>
  <c r="AH6676" i="20"/>
  <c r="AH6680" i="20"/>
  <c r="AH6684" i="20"/>
  <c r="AH6688" i="20"/>
  <c r="AH6692" i="20"/>
  <c r="AH6696" i="20"/>
  <c r="AH6700" i="20"/>
  <c r="AH6704" i="20"/>
  <c r="AH6708" i="20"/>
  <c r="AH6712" i="20"/>
  <c r="AH6716" i="20"/>
  <c r="AH6720" i="20"/>
  <c r="AH6724" i="20"/>
  <c r="AH6728" i="20"/>
  <c r="AH6732" i="20"/>
  <c r="AH6736" i="20"/>
  <c r="AH6740" i="20"/>
  <c r="AH6744" i="20"/>
  <c r="AH6748" i="20"/>
  <c r="AH6752" i="20"/>
  <c r="AH6756" i="20"/>
  <c r="AH6760" i="20"/>
  <c r="AH6764" i="20"/>
  <c r="AH6768" i="20"/>
  <c r="AH6772" i="20"/>
  <c r="AH6776" i="20"/>
  <c r="AH6780" i="20"/>
  <c r="AH6784" i="20"/>
  <c r="AH6788" i="20"/>
  <c r="AH6792" i="20"/>
  <c r="AH6796" i="20"/>
  <c r="AH6800" i="20"/>
  <c r="AH6804" i="20"/>
  <c r="AH6808" i="20"/>
  <c r="AH6812" i="20"/>
  <c r="AH6816" i="20"/>
  <c r="AH6820" i="20"/>
  <c r="AH6824" i="20"/>
  <c r="AH6828" i="20"/>
  <c r="AH6832" i="20"/>
  <c r="AH6836" i="20"/>
  <c r="AH6840" i="20"/>
  <c r="AH6844" i="20"/>
  <c r="AH6848" i="20"/>
  <c r="AH6852" i="20"/>
  <c r="AH6856" i="20"/>
  <c r="AH6860" i="20"/>
  <c r="AH6864" i="20"/>
  <c r="AH6868" i="20"/>
  <c r="AH6872" i="20"/>
  <c r="AH6876" i="20"/>
  <c r="AH6880" i="20"/>
  <c r="AH6884" i="20"/>
  <c r="AH6888" i="20"/>
  <c r="AH6892" i="20"/>
  <c r="AH6896" i="20"/>
  <c r="AH6900" i="20"/>
  <c r="AH6904" i="20"/>
  <c r="AH6908" i="20"/>
  <c r="AH6912" i="20"/>
  <c r="AH6916" i="20"/>
  <c r="AH6920" i="20"/>
  <c r="AH6924" i="20"/>
  <c r="AH6928" i="20"/>
  <c r="AH6932" i="20"/>
  <c r="AH6936" i="20"/>
  <c r="AH6940" i="20"/>
  <c r="AH6944" i="20"/>
  <c r="AH6948" i="20"/>
  <c r="AH6952" i="20"/>
  <c r="AH6956" i="20"/>
  <c r="AH6960" i="20"/>
  <c r="AH6964" i="20"/>
  <c r="AH6968" i="20"/>
  <c r="AH6972" i="20"/>
  <c r="AH6976" i="20"/>
  <c r="AH6980" i="20"/>
  <c r="AH6984" i="20"/>
  <c r="AH6988" i="20"/>
  <c r="AH6992" i="20"/>
  <c r="AH6996" i="20"/>
  <c r="AH7000" i="20"/>
  <c r="AH7004" i="20"/>
  <c r="AH7008" i="20"/>
  <c r="AH7012" i="20"/>
  <c r="AH7016" i="20"/>
  <c r="AH7020" i="20"/>
  <c r="AH7024" i="20"/>
  <c r="AH7028" i="20"/>
  <c r="AH7032" i="20"/>
  <c r="AH7036" i="20"/>
  <c r="AH7040" i="20"/>
  <c r="AH7044" i="20"/>
  <c r="AH7048" i="20"/>
  <c r="AH7052" i="20"/>
  <c r="AH7056" i="20"/>
  <c r="AH7060" i="20"/>
  <c r="AH7064" i="20"/>
  <c r="AH7068" i="20"/>
  <c r="AH7072" i="20"/>
  <c r="AH7076" i="20"/>
  <c r="AH7080" i="20"/>
  <c r="AH7084" i="20"/>
  <c r="AH7088" i="20"/>
  <c r="AH7092" i="20"/>
  <c r="AH7096" i="20"/>
  <c r="AH7100" i="20"/>
  <c r="AH7104" i="20"/>
  <c r="AH7108" i="20"/>
  <c r="AH7112" i="20"/>
  <c r="AH7116" i="20"/>
  <c r="AH7120" i="20"/>
  <c r="AH7124" i="20"/>
  <c r="AH7128" i="20"/>
  <c r="AH7132" i="20"/>
  <c r="AH7136" i="20"/>
  <c r="AH7140" i="20"/>
  <c r="AH7144" i="20"/>
  <c r="AH7148" i="20"/>
  <c r="AH7152" i="20"/>
  <c r="AH7156" i="20"/>
  <c r="AH7160" i="20"/>
  <c r="AH7164" i="20"/>
  <c r="AH7168" i="20"/>
  <c r="AH7172" i="20"/>
  <c r="AH7176" i="20"/>
  <c r="AH7180" i="20"/>
  <c r="AH7184" i="20"/>
  <c r="AH7188" i="20"/>
  <c r="AH7192" i="20"/>
  <c r="AH7196" i="20"/>
  <c r="AH7200" i="20"/>
  <c r="AH7204" i="20"/>
  <c r="AH7208" i="20"/>
  <c r="AH7212" i="20"/>
  <c r="AH7216" i="20"/>
  <c r="AH7220" i="20"/>
  <c r="AH7224" i="20"/>
  <c r="AH7228" i="20"/>
  <c r="AH5112" i="20"/>
  <c r="AH5120" i="20"/>
  <c r="AH5128" i="20"/>
  <c r="AH5136" i="20"/>
  <c r="AH5144" i="20"/>
  <c r="AH5152" i="20"/>
  <c r="AH5160" i="20"/>
  <c r="AH5168" i="20"/>
  <c r="AH5176" i="20"/>
  <c r="AH5184" i="20"/>
  <c r="AH5192" i="20"/>
  <c r="AH5200" i="20"/>
  <c r="AH5208" i="20"/>
  <c r="AH5216" i="20"/>
  <c r="AH5224" i="20"/>
  <c r="AH5232" i="20"/>
  <c r="AH5240" i="20"/>
  <c r="AH5248" i="20"/>
  <c r="AH5256" i="20"/>
  <c r="AH5264" i="20"/>
  <c r="AH5272" i="20"/>
  <c r="AH5277" i="20"/>
  <c r="AH5281" i="20"/>
  <c r="AH5285" i="20"/>
  <c r="AH5289" i="20"/>
  <c r="AH5293" i="20"/>
  <c r="AH5297" i="20"/>
  <c r="AH5301" i="20"/>
  <c r="AH5305" i="20"/>
  <c r="AH5309" i="20"/>
  <c r="AH5313" i="20"/>
  <c r="AH5317" i="20"/>
  <c r="AH5321" i="20"/>
  <c r="AH5325" i="20"/>
  <c r="AH5329" i="20"/>
  <c r="AH5333" i="20"/>
  <c r="AH5337" i="20"/>
  <c r="AH5341" i="20"/>
  <c r="AH5345" i="20"/>
  <c r="AH5349" i="20"/>
  <c r="AH5353" i="20"/>
  <c r="AH5357" i="20"/>
  <c r="AH5361" i="20"/>
  <c r="AH5365" i="20"/>
  <c r="AH5369" i="20"/>
  <c r="AH5373" i="20"/>
  <c r="AH5377" i="20"/>
  <c r="AH5381" i="20"/>
  <c r="AH5385" i="20"/>
  <c r="AH5389" i="20"/>
  <c r="AH5393" i="20"/>
  <c r="AH5397" i="20"/>
  <c r="AH5401" i="20"/>
  <c r="AH5405" i="20"/>
  <c r="AH5409" i="20"/>
  <c r="AH5413" i="20"/>
  <c r="AH5417" i="20"/>
  <c r="AH5421" i="20"/>
  <c r="AH5425" i="20"/>
  <c r="AH5429" i="20"/>
  <c r="AH5433" i="20"/>
  <c r="AH5437" i="20"/>
  <c r="AH5441" i="20"/>
  <c r="AH5445" i="20"/>
  <c r="AH5449" i="20"/>
  <c r="AH5453" i="20"/>
  <c r="AH5457" i="20"/>
  <c r="AH5461" i="20"/>
  <c r="AH5465" i="20"/>
  <c r="AH5469" i="20"/>
  <c r="AH5473" i="20"/>
  <c r="AH5477" i="20"/>
  <c r="AH5481" i="20"/>
  <c r="AH5485" i="20"/>
  <c r="AH5489" i="20"/>
  <c r="AH5493" i="20"/>
  <c r="AH5497" i="20"/>
  <c r="AH5501" i="20"/>
  <c r="AH5505" i="20"/>
  <c r="AH5509" i="20"/>
  <c r="AH5513" i="20"/>
  <c r="AH5517" i="20"/>
  <c r="AH5521" i="20"/>
  <c r="AH5525" i="20"/>
  <c r="AH5529" i="20"/>
  <c r="AH5533" i="20"/>
  <c r="AH5537" i="20"/>
  <c r="AH5541" i="20"/>
  <c r="AH5545" i="20"/>
  <c r="AH5549" i="20"/>
  <c r="AH5553" i="20"/>
  <c r="AH5557" i="20"/>
  <c r="AH5561" i="20"/>
  <c r="AH5565" i="20"/>
  <c r="AH5569" i="20"/>
  <c r="AH5573" i="20"/>
  <c r="AH5577" i="20"/>
  <c r="AH5581" i="20"/>
  <c r="AH5585" i="20"/>
  <c r="AH5589" i="20"/>
  <c r="AH5593" i="20"/>
  <c r="AH5597" i="20"/>
  <c r="AH5601" i="20"/>
  <c r="AH5605" i="20"/>
  <c r="AH5609" i="20"/>
  <c r="AH5613" i="20"/>
  <c r="AH5617" i="20"/>
  <c r="AH5621" i="20"/>
  <c r="AH5625" i="20"/>
  <c r="AH5629" i="20"/>
  <c r="AH5633" i="20"/>
  <c r="AH5637" i="20"/>
  <c r="AH5641" i="20"/>
  <c r="AH5645" i="20"/>
  <c r="AH5649" i="20"/>
  <c r="AH5653" i="20"/>
  <c r="AH5657" i="20"/>
  <c r="AH5661" i="20"/>
  <c r="AH5665" i="20"/>
  <c r="AH5669" i="20"/>
  <c r="AH5673" i="20"/>
  <c r="AH5677" i="20"/>
  <c r="AH5681" i="20"/>
  <c r="AH5685" i="20"/>
  <c r="AH5689" i="20"/>
  <c r="AH5693" i="20"/>
  <c r="AH5697" i="20"/>
  <c r="AH5701" i="20"/>
  <c r="AH5705" i="20"/>
  <c r="AH5709" i="20"/>
  <c r="AH5713" i="20"/>
  <c r="AH5717" i="20"/>
  <c r="AH5721" i="20"/>
  <c r="AH5725" i="20"/>
  <c r="AH5729" i="20"/>
  <c r="AH5733" i="20"/>
  <c r="AH5737" i="20"/>
  <c r="AH5741" i="20"/>
  <c r="AH5745" i="20"/>
  <c r="AH5749" i="20"/>
  <c r="AH5753" i="20"/>
  <c r="AH5757" i="20"/>
  <c r="AH5761" i="20"/>
  <c r="AH5765" i="20"/>
  <c r="AH5769" i="20"/>
  <c r="AH5773" i="20"/>
  <c r="AH5777" i="20"/>
  <c r="AH5781" i="20"/>
  <c r="AH5785" i="20"/>
  <c r="AH5789" i="20"/>
  <c r="AH5793" i="20"/>
  <c r="AH5797" i="20"/>
  <c r="AH5801" i="20"/>
  <c r="AH5805" i="20"/>
  <c r="AH5809" i="20"/>
  <c r="AH5813" i="20"/>
  <c r="AH5817" i="20"/>
  <c r="AH5821" i="20"/>
  <c r="AH5825" i="20"/>
  <c r="AH5829" i="20"/>
  <c r="AH5833" i="20"/>
  <c r="AH5837" i="20"/>
  <c r="AH5841" i="20"/>
  <c r="AH5845" i="20"/>
  <c r="AH5849" i="20"/>
  <c r="AH5853" i="20"/>
  <c r="AH5857" i="20"/>
  <c r="AH5861" i="20"/>
  <c r="AH5865" i="20"/>
  <c r="AH5869" i="20"/>
  <c r="AH5873" i="20"/>
  <c r="AH5877" i="20"/>
  <c r="AH5881" i="20"/>
  <c r="AH5885" i="20"/>
  <c r="AH5889" i="20"/>
  <c r="AH5893" i="20"/>
  <c r="AH5897" i="20"/>
  <c r="AH5901" i="20"/>
  <c r="AH5905" i="20"/>
  <c r="AH5909" i="20"/>
  <c r="AH5913" i="20"/>
  <c r="AH5917" i="20"/>
  <c r="AH5921" i="20"/>
  <c r="AH5925" i="20"/>
  <c r="AH5929" i="20"/>
  <c r="AH5933" i="20"/>
  <c r="AH5937" i="20"/>
  <c r="AH5941" i="20"/>
  <c r="AH5945" i="20"/>
  <c r="AH5949" i="20"/>
  <c r="AH5953" i="20"/>
  <c r="AH5957" i="20"/>
  <c r="AH5961" i="20"/>
  <c r="AH5965" i="20"/>
  <c r="AH5969" i="20"/>
  <c r="AH5973" i="20"/>
  <c r="AH5977" i="20"/>
  <c r="AH5981" i="20"/>
  <c r="AH5985" i="20"/>
  <c r="AH5989" i="20"/>
  <c r="AH5993" i="20"/>
  <c r="AH5997" i="20"/>
  <c r="AH6001" i="20"/>
  <c r="AH6005" i="20"/>
  <c r="AH6009" i="20"/>
  <c r="AH6013" i="20"/>
  <c r="AH6017" i="20"/>
  <c r="AH6021" i="20"/>
  <c r="AH6025" i="20"/>
  <c r="AH6029" i="20"/>
  <c r="AH6033" i="20"/>
  <c r="AH6037" i="20"/>
  <c r="AH6041" i="20"/>
  <c r="AH6045" i="20"/>
  <c r="AH6049" i="20"/>
  <c r="AH6053" i="20"/>
  <c r="AH6057" i="20"/>
  <c r="AH6061" i="20"/>
  <c r="AH6065" i="20"/>
  <c r="AH6069" i="20"/>
  <c r="AH6073" i="20"/>
  <c r="AH6077" i="20"/>
  <c r="AH6081" i="20"/>
  <c r="AH6085" i="20"/>
  <c r="AH6089" i="20"/>
  <c r="AH6093" i="20"/>
  <c r="AH6097" i="20"/>
  <c r="AH6101" i="20"/>
  <c r="AH6105" i="20"/>
  <c r="AH6109" i="20"/>
  <c r="AH6113" i="20"/>
  <c r="AH6117" i="20"/>
  <c r="AH6121" i="20"/>
  <c r="AH6125" i="20"/>
  <c r="AH6129" i="20"/>
  <c r="AH6133" i="20"/>
  <c r="AH6137" i="20"/>
  <c r="AH6141" i="20"/>
  <c r="AH6145" i="20"/>
  <c r="AH6149" i="20"/>
  <c r="AH6153" i="20"/>
  <c r="AH6157" i="20"/>
  <c r="AH6161" i="20"/>
  <c r="AH6165" i="20"/>
  <c r="AH6169" i="20"/>
  <c r="AH6173" i="20"/>
  <c r="AH6177" i="20"/>
  <c r="AH6181" i="20"/>
  <c r="AH6185" i="20"/>
  <c r="AH6189" i="20"/>
  <c r="AH6193" i="20"/>
  <c r="AH6197" i="20"/>
  <c r="AH6201" i="20"/>
  <c r="AH6205" i="20"/>
  <c r="AH6209" i="20"/>
  <c r="AH6213" i="20"/>
  <c r="AH6217" i="20"/>
  <c r="AH6221" i="20"/>
  <c r="AH6225" i="20"/>
  <c r="AH6229" i="20"/>
  <c r="AH6233" i="20"/>
  <c r="AH6237" i="20"/>
  <c r="AH6241" i="20"/>
  <c r="AH6245" i="20"/>
  <c r="AH6249" i="20"/>
  <c r="AH6253" i="20"/>
  <c r="AH6257" i="20"/>
  <c r="AH6261" i="20"/>
  <c r="AH6265" i="20"/>
  <c r="AH6269" i="20"/>
  <c r="AH6273" i="20"/>
  <c r="AH6277" i="20"/>
  <c r="AH6281" i="20"/>
  <c r="AH6285" i="20"/>
  <c r="AH6289" i="20"/>
  <c r="AH6293" i="20"/>
  <c r="AH6297" i="20"/>
  <c r="AH6301" i="20"/>
  <c r="AH6305" i="20"/>
  <c r="AH6309" i="20"/>
  <c r="AH6313" i="20"/>
  <c r="AH6317" i="20"/>
  <c r="AH6321" i="20"/>
  <c r="AH6325" i="20"/>
  <c r="AH6329" i="20"/>
  <c r="AH6333" i="20"/>
  <c r="AH6337" i="20"/>
  <c r="AH6341" i="20"/>
  <c r="AH6345" i="20"/>
  <c r="AH6349" i="20"/>
  <c r="AH6353" i="20"/>
  <c r="AH6357" i="20"/>
  <c r="AH6361" i="20"/>
  <c r="AH6365" i="20"/>
  <c r="AH6369" i="20"/>
  <c r="AH6373" i="20"/>
  <c r="AH6377" i="20"/>
  <c r="AH6381" i="20"/>
  <c r="AH6385" i="20"/>
  <c r="AH6389" i="20"/>
  <c r="AH6393" i="20"/>
  <c r="AH6397" i="20"/>
  <c r="AH6401" i="20"/>
  <c r="AH6405" i="20"/>
  <c r="AH6409" i="20"/>
  <c r="AH6413" i="20"/>
  <c r="AH6417" i="20"/>
  <c r="AH6421" i="20"/>
  <c r="AH6425" i="20"/>
  <c r="AH6429" i="20"/>
  <c r="AH6433" i="20"/>
  <c r="AH6437" i="20"/>
  <c r="AH6441" i="20"/>
  <c r="AH6445" i="20"/>
  <c r="AH6449" i="20"/>
  <c r="AH6453" i="20"/>
  <c r="AH6457" i="20"/>
  <c r="AH6461" i="20"/>
  <c r="AH6465" i="20"/>
  <c r="AH6469" i="20"/>
  <c r="AH6473" i="20"/>
  <c r="AH6477" i="20"/>
  <c r="AH6481" i="20"/>
  <c r="AH6485" i="20"/>
  <c r="AH6489" i="20"/>
  <c r="AH6493" i="20"/>
  <c r="AH6497" i="20"/>
  <c r="AH6501" i="20"/>
  <c r="AH6505" i="20"/>
  <c r="AH6509" i="20"/>
  <c r="AH6513" i="20"/>
  <c r="AH6517" i="20"/>
  <c r="AH6521" i="20"/>
  <c r="AH6525" i="20"/>
  <c r="AH6529" i="20"/>
  <c r="AH6533" i="20"/>
  <c r="AH6537" i="20"/>
  <c r="AH6541" i="20"/>
  <c r="AH6545" i="20"/>
  <c r="AH6549" i="20"/>
  <c r="AH6553" i="20"/>
  <c r="AH6557" i="20"/>
  <c r="AH6561" i="20"/>
  <c r="AH6565" i="20"/>
  <c r="AH6569" i="20"/>
  <c r="AH6573" i="20"/>
  <c r="AH6577" i="20"/>
  <c r="AH6581" i="20"/>
  <c r="AH6585" i="20"/>
  <c r="AH6589" i="20"/>
  <c r="AH6593" i="20"/>
  <c r="AH6597" i="20"/>
  <c r="AH6601" i="20"/>
  <c r="AH6605" i="20"/>
  <c r="AH6609" i="20"/>
  <c r="AH6613" i="20"/>
  <c r="AH6617" i="20"/>
  <c r="AH6621" i="20"/>
  <c r="AH6625" i="20"/>
  <c r="AH6629" i="20"/>
  <c r="AH6633" i="20"/>
  <c r="AH6637" i="20"/>
  <c r="AH6641" i="20"/>
  <c r="AH6645" i="20"/>
  <c r="AH6649" i="20"/>
  <c r="AH6653" i="20"/>
  <c r="AH6657" i="20"/>
  <c r="AH6661" i="20"/>
  <c r="AH6665" i="20"/>
  <c r="AH6669" i="20"/>
  <c r="AH6673" i="20"/>
  <c r="AH6677" i="20"/>
  <c r="AH6681" i="20"/>
  <c r="AH6685" i="20"/>
  <c r="AH6689" i="20"/>
  <c r="AH6693" i="20"/>
  <c r="AH6697" i="20"/>
  <c r="AH6701" i="20"/>
  <c r="AH6705" i="20"/>
  <c r="AH6709" i="20"/>
  <c r="AH6713" i="20"/>
  <c r="AH6717" i="20"/>
  <c r="AH6721" i="20"/>
  <c r="AH6725" i="20"/>
  <c r="AH6729" i="20"/>
  <c r="AH6733" i="20"/>
  <c r="AH6737" i="20"/>
  <c r="AH6741" i="20"/>
  <c r="AH6745" i="20"/>
  <c r="AH6749" i="20"/>
  <c r="AH6753" i="20"/>
  <c r="AH6757" i="20"/>
  <c r="AH6761" i="20"/>
  <c r="AH6765" i="20"/>
  <c r="AH6769" i="20"/>
  <c r="AH6773" i="20"/>
  <c r="AH6777" i="20"/>
  <c r="AH6781" i="20"/>
  <c r="AH6785" i="20"/>
  <c r="AH6789" i="20"/>
  <c r="AH6793" i="20"/>
  <c r="AH6797" i="20"/>
  <c r="AH6801" i="20"/>
  <c r="AH6805" i="20"/>
  <c r="AH6809" i="20"/>
  <c r="AH6813" i="20"/>
  <c r="AH6817" i="20"/>
  <c r="AH6821" i="20"/>
  <c r="AH6825" i="20"/>
  <c r="AH6829" i="20"/>
  <c r="AH6833" i="20"/>
  <c r="AH6837" i="20"/>
  <c r="AH6841" i="20"/>
  <c r="AH6845" i="20"/>
  <c r="AH6849" i="20"/>
  <c r="AH6853" i="20"/>
  <c r="AH6857" i="20"/>
  <c r="AH6861" i="20"/>
  <c r="AH6865" i="20"/>
  <c r="AH6869" i="20"/>
  <c r="AH6873" i="20"/>
  <c r="AH6877" i="20"/>
  <c r="AH6881" i="20"/>
  <c r="AH6885" i="20"/>
  <c r="AH6889" i="20"/>
  <c r="AH6893" i="20"/>
  <c r="AH6897" i="20"/>
  <c r="AH6901" i="20"/>
  <c r="AH6905" i="20"/>
  <c r="AH6909" i="20"/>
  <c r="AH6913" i="20"/>
  <c r="AH6917" i="20"/>
  <c r="AH6921" i="20"/>
  <c r="AH6925" i="20"/>
  <c r="AH6929" i="20"/>
  <c r="AH6933" i="20"/>
  <c r="AH6937" i="20"/>
  <c r="AH6941" i="20"/>
  <c r="AH6945" i="20"/>
  <c r="AH6949" i="20"/>
  <c r="AH6953" i="20"/>
  <c r="AH6957" i="20"/>
  <c r="AH6961" i="20"/>
  <c r="AH6965" i="20"/>
  <c r="AH6969" i="20"/>
  <c r="AH6973" i="20"/>
  <c r="AH6977" i="20"/>
  <c r="AH6981" i="20"/>
  <c r="AH6985" i="20"/>
  <c r="AH6989" i="20"/>
  <c r="AH6993" i="20"/>
  <c r="AH6997" i="20"/>
  <c r="AH7001" i="20"/>
  <c r="AH7005" i="20"/>
  <c r="AH7009" i="20"/>
  <c r="AH7013" i="20"/>
  <c r="AH7017" i="20"/>
  <c r="AH7021" i="20"/>
  <c r="AH7025" i="20"/>
  <c r="AH7029" i="20"/>
  <c r="AH7033" i="20"/>
  <c r="AH7037" i="20"/>
  <c r="AH7041" i="20"/>
  <c r="AH7045" i="20"/>
  <c r="AH7049" i="20"/>
  <c r="AH7053" i="20"/>
  <c r="AH7057" i="20"/>
  <c r="AH7061" i="20"/>
  <c r="AH7065" i="20"/>
  <c r="AH7069" i="20"/>
  <c r="AH7073" i="20"/>
  <c r="AH7077" i="20"/>
  <c r="AH7081" i="20"/>
  <c r="AH7085" i="20"/>
  <c r="AH7089" i="20"/>
  <c r="AH7093" i="20"/>
  <c r="AH7097" i="20"/>
  <c r="AH7101" i="20"/>
  <c r="AH7105" i="20"/>
  <c r="AH7109" i="20"/>
  <c r="AH7113" i="20"/>
  <c r="AH7117" i="20"/>
  <c r="AH7121" i="20"/>
  <c r="AH7125" i="20"/>
  <c r="AH7129" i="20"/>
  <c r="AH7133" i="20"/>
  <c r="AH7137" i="20"/>
  <c r="AH7141" i="20"/>
  <c r="AH7145" i="20"/>
  <c r="AH7149" i="20"/>
  <c r="AH7153" i="20"/>
  <c r="AH7157" i="20"/>
  <c r="AH7161" i="20"/>
  <c r="AH7165" i="20"/>
  <c r="AH7169" i="20"/>
  <c r="AH7173" i="20"/>
  <c r="AH7177" i="20"/>
  <c r="AH7181" i="20"/>
  <c r="AH7185" i="20"/>
  <c r="AH7189" i="20"/>
  <c r="AH7193" i="20"/>
  <c r="AH7197" i="20"/>
  <c r="AH7201" i="20"/>
  <c r="AH7205" i="20"/>
  <c r="AH7209" i="20"/>
  <c r="AH7213" i="20"/>
  <c r="AH7217" i="20"/>
  <c r="AH7221" i="20"/>
  <c r="AH7225" i="20"/>
  <c r="AH7229" i="20"/>
  <c r="AH7233" i="20"/>
  <c r="AH5115" i="20"/>
  <c r="AH5123" i="20"/>
  <c r="AH5131" i="20"/>
  <c r="AH5139" i="20"/>
  <c r="AH5147" i="20"/>
  <c r="AH5155" i="20"/>
  <c r="AH5163" i="20"/>
  <c r="AH5171" i="20"/>
  <c r="AH5179" i="20"/>
  <c r="AH5187" i="20"/>
  <c r="AH5195" i="20"/>
  <c r="AH5203" i="20"/>
  <c r="AH5211" i="20"/>
  <c r="AH5219" i="20"/>
  <c r="AH5227" i="20"/>
  <c r="AH5235" i="20"/>
  <c r="AH5243" i="20"/>
  <c r="AH5251" i="20"/>
  <c r="AH5259" i="20"/>
  <c r="AH5267" i="20"/>
  <c r="AH5274" i="20"/>
  <c r="AH5278" i="20"/>
  <c r="AH5282" i="20"/>
  <c r="AH5286" i="20"/>
  <c r="AH5290" i="20"/>
  <c r="AH5294" i="20"/>
  <c r="AH5298" i="20"/>
  <c r="AH5302" i="20"/>
  <c r="AH5306" i="20"/>
  <c r="AH5310" i="20"/>
  <c r="AH5314" i="20"/>
  <c r="AH5318" i="20"/>
  <c r="AH5322" i="20"/>
  <c r="AH5326" i="20"/>
  <c r="AH5330" i="20"/>
  <c r="AH5334" i="20"/>
  <c r="AH5338" i="20"/>
  <c r="AH5342" i="20"/>
  <c r="AH5346" i="20"/>
  <c r="AH5350" i="20"/>
  <c r="AH5354" i="20"/>
  <c r="AH5358" i="20"/>
  <c r="AH5362" i="20"/>
  <c r="AH5366" i="20"/>
  <c r="AH5370" i="20"/>
  <c r="AH5374" i="20"/>
  <c r="AH5378" i="20"/>
  <c r="AH5382" i="20"/>
  <c r="AH5386" i="20"/>
  <c r="AH5390" i="20"/>
  <c r="AH5394" i="20"/>
  <c r="AH5398" i="20"/>
  <c r="AH5402" i="20"/>
  <c r="AH5406" i="20"/>
  <c r="AH5410" i="20"/>
  <c r="AH5414" i="20"/>
  <c r="AH5418" i="20"/>
  <c r="AH5422" i="20"/>
  <c r="AH5426" i="20"/>
  <c r="AH5430" i="20"/>
  <c r="AH5434" i="20"/>
  <c r="AH5438" i="20"/>
  <c r="AH5442" i="20"/>
  <c r="AH5446" i="20"/>
  <c r="AH5450" i="20"/>
  <c r="AH5454" i="20"/>
  <c r="AH5458" i="20"/>
  <c r="AH5462" i="20"/>
  <c r="AH5466" i="20"/>
  <c r="AH5470" i="20"/>
  <c r="AH5474" i="20"/>
  <c r="AH5478" i="20"/>
  <c r="AH5482" i="20"/>
  <c r="AH5486" i="20"/>
  <c r="AH5490" i="20"/>
  <c r="AH5494" i="20"/>
  <c r="AH5498" i="20"/>
  <c r="AH5502" i="20"/>
  <c r="AH5506" i="20"/>
  <c r="AH5510" i="20"/>
  <c r="AH5514" i="20"/>
  <c r="AH5518" i="20"/>
  <c r="AH5522" i="20"/>
  <c r="AH5526" i="20"/>
  <c r="AH5530" i="20"/>
  <c r="AH5534" i="20"/>
  <c r="AH5538" i="20"/>
  <c r="AH5542" i="20"/>
  <c r="AH5546" i="20"/>
  <c r="AH5550" i="20"/>
  <c r="AH5554" i="20"/>
  <c r="AH5558" i="20"/>
  <c r="AH5562" i="20"/>
  <c r="AH5566" i="20"/>
  <c r="AH5570" i="20"/>
  <c r="AH5574" i="20"/>
  <c r="AH5578" i="20"/>
  <c r="AH5582" i="20"/>
  <c r="AH5586" i="20"/>
  <c r="AH5590" i="20"/>
  <c r="AH5594" i="20"/>
  <c r="AH5598" i="20"/>
  <c r="AH5602" i="20"/>
  <c r="AH5606" i="20"/>
  <c r="AH5610" i="20"/>
  <c r="AH5614" i="20"/>
  <c r="AH5618" i="20"/>
  <c r="AH5622" i="20"/>
  <c r="AH5626" i="20"/>
  <c r="AH5630" i="20"/>
  <c r="AH5634" i="20"/>
  <c r="AH5638" i="20"/>
  <c r="AH5642" i="20"/>
  <c r="AH5646" i="20"/>
  <c r="AH5650" i="20"/>
  <c r="AH5654" i="20"/>
  <c r="AH5658" i="20"/>
  <c r="AH5662" i="20"/>
  <c r="AH5666" i="20"/>
  <c r="AH5670" i="20"/>
  <c r="AH5674" i="20"/>
  <c r="AH5678" i="20"/>
  <c r="AH5682" i="20"/>
  <c r="AH5686" i="20"/>
  <c r="AH5690" i="20"/>
  <c r="AH5694" i="20"/>
  <c r="AH5698" i="20"/>
  <c r="AH5702" i="20"/>
  <c r="AH5706" i="20"/>
  <c r="AH5710" i="20"/>
  <c r="AH5714" i="20"/>
  <c r="AH5718" i="20"/>
  <c r="AH5722" i="20"/>
  <c r="AH5726" i="20"/>
  <c r="AH5730" i="20"/>
  <c r="AH5734" i="20"/>
  <c r="AH5738" i="20"/>
  <c r="AH5742" i="20"/>
  <c r="AH5746" i="20"/>
  <c r="AH5750" i="20"/>
  <c r="AH5754" i="20"/>
  <c r="AH5758" i="20"/>
  <c r="AH5762" i="20"/>
  <c r="AH5766" i="20"/>
  <c r="AH5770" i="20"/>
  <c r="AH5774" i="20"/>
  <c r="AH5778" i="20"/>
  <c r="AH5782" i="20"/>
  <c r="AH5786" i="20"/>
  <c r="AH5790" i="20"/>
  <c r="AH5794" i="20"/>
  <c r="AH5798" i="20"/>
  <c r="AH5802" i="20"/>
  <c r="AH5806" i="20"/>
  <c r="AH5810" i="20"/>
  <c r="AH5814" i="20"/>
  <c r="AH5818" i="20"/>
  <c r="AH5822" i="20"/>
  <c r="AH5826" i="20"/>
  <c r="AH5830" i="20"/>
  <c r="AH5834" i="20"/>
  <c r="AH5838" i="20"/>
  <c r="AH5842" i="20"/>
  <c r="AH5846" i="20"/>
  <c r="AH5850" i="20"/>
  <c r="AH5854" i="20"/>
  <c r="AH5858" i="20"/>
  <c r="AH5862" i="20"/>
  <c r="AH5866" i="20"/>
  <c r="AH5870" i="20"/>
  <c r="AH5874" i="20"/>
  <c r="AH5878" i="20"/>
  <c r="AH5882" i="20"/>
  <c r="AH5886" i="20"/>
  <c r="AH5890" i="20"/>
  <c r="AH5894" i="20"/>
  <c r="AH5898" i="20"/>
  <c r="AH5902" i="20"/>
  <c r="AH5906" i="20"/>
  <c r="AH5910" i="20"/>
  <c r="AH5914" i="20"/>
  <c r="AH5918" i="20"/>
  <c r="AH5922" i="20"/>
  <c r="AH5926" i="20"/>
  <c r="AH5930" i="20"/>
  <c r="AH5934" i="20"/>
  <c r="AH5938" i="20"/>
  <c r="AH5942" i="20"/>
  <c r="AH5946" i="20"/>
  <c r="AH5950" i="20"/>
  <c r="AH5954" i="20"/>
  <c r="AH5958" i="20"/>
  <c r="AH5962" i="20"/>
  <c r="AH5966" i="20"/>
  <c r="AH5970" i="20"/>
  <c r="AH5974" i="20"/>
  <c r="AH5978" i="20"/>
  <c r="AH5982" i="20"/>
  <c r="AH5986" i="20"/>
  <c r="AH5990" i="20"/>
  <c r="AH5994" i="20"/>
  <c r="AH5998" i="20"/>
  <c r="AH6002" i="20"/>
  <c r="AH6006" i="20"/>
  <c r="AH6010" i="20"/>
  <c r="AH6014" i="20"/>
  <c r="AH6018" i="20"/>
  <c r="AH6022" i="20"/>
  <c r="AH6026" i="20"/>
  <c r="AH6030" i="20"/>
  <c r="AH6034" i="20"/>
  <c r="AH6038" i="20"/>
  <c r="AH6042" i="20"/>
  <c r="AH6046" i="20"/>
  <c r="AH6050" i="20"/>
  <c r="AH6054" i="20"/>
  <c r="AH6058" i="20"/>
  <c r="AH6062" i="20"/>
  <c r="AH6066" i="20"/>
  <c r="AH6070" i="20"/>
  <c r="AH6074" i="20"/>
  <c r="AH6078" i="20"/>
  <c r="AH6082" i="20"/>
  <c r="AH6086" i="20"/>
  <c r="AH6090" i="20"/>
  <c r="AH6094" i="20"/>
  <c r="AH6098" i="20"/>
  <c r="AH6102" i="20"/>
  <c r="AH6106" i="20"/>
  <c r="AH6110" i="20"/>
  <c r="AH6114" i="20"/>
  <c r="AH6118" i="20"/>
  <c r="AH6122" i="20"/>
  <c r="AH6126" i="20"/>
  <c r="AH6130" i="20"/>
  <c r="AH6134" i="20"/>
  <c r="AH6138" i="20"/>
  <c r="AH6142" i="20"/>
  <c r="AH6146" i="20"/>
  <c r="AH6150" i="20"/>
  <c r="AH6154" i="20"/>
  <c r="AH6158" i="20"/>
  <c r="AH6162" i="20"/>
  <c r="AH6166" i="20"/>
  <c r="AH6170" i="20"/>
  <c r="AH6174" i="20"/>
  <c r="AH6178" i="20"/>
  <c r="AH6182" i="20"/>
  <c r="AH6186" i="20"/>
  <c r="AH6190" i="20"/>
  <c r="AH6194" i="20"/>
  <c r="AH6198" i="20"/>
  <c r="AH6202" i="20"/>
  <c r="AH6206" i="20"/>
  <c r="AH6210" i="20"/>
  <c r="AH6214" i="20"/>
  <c r="AH6218" i="20"/>
  <c r="AH6222" i="20"/>
  <c r="AH6226" i="20"/>
  <c r="AH6230" i="20"/>
  <c r="AH6234" i="20"/>
  <c r="AH6238" i="20"/>
  <c r="AH6242" i="20"/>
  <c r="AH6246" i="20"/>
  <c r="AH6250" i="20"/>
  <c r="AH6254" i="20"/>
  <c r="AH6258" i="20"/>
  <c r="AH6262" i="20"/>
  <c r="AH6266" i="20"/>
  <c r="AH6270" i="20"/>
  <c r="AH6274" i="20"/>
  <c r="AH6278" i="20"/>
  <c r="AH6282" i="20"/>
  <c r="AH6286" i="20"/>
  <c r="AH6290" i="20"/>
  <c r="AH6294" i="20"/>
  <c r="AH6298" i="20"/>
  <c r="AH6302" i="20"/>
  <c r="AH6306" i="20"/>
  <c r="AH6310" i="20"/>
  <c r="AH6314" i="20"/>
  <c r="AH6318" i="20"/>
  <c r="AH6322" i="20"/>
  <c r="AH6326" i="20"/>
  <c r="AH6330" i="20"/>
  <c r="AH6334" i="20"/>
  <c r="AH6338" i="20"/>
  <c r="AH6342" i="20"/>
  <c r="AH6346" i="20"/>
  <c r="AH6350" i="20"/>
  <c r="AH6354" i="20"/>
  <c r="AH6358" i="20"/>
  <c r="AH6362" i="20"/>
  <c r="AH6366" i="20"/>
  <c r="AH6370" i="20"/>
  <c r="AH6374" i="20"/>
  <c r="AH6378" i="20"/>
  <c r="AH6382" i="20"/>
  <c r="AH6386" i="20"/>
  <c r="AH6390" i="20"/>
  <c r="AH6394" i="20"/>
  <c r="AH6398" i="20"/>
  <c r="AH6402" i="20"/>
  <c r="AH6406" i="20"/>
  <c r="AH6410" i="20"/>
  <c r="AH6414" i="20"/>
  <c r="AH6418" i="20"/>
  <c r="AH6422" i="20"/>
  <c r="AH6426" i="20"/>
  <c r="AH6430" i="20"/>
  <c r="AH6434" i="20"/>
  <c r="AH6438" i="20"/>
  <c r="AH6442" i="20"/>
  <c r="AH6446" i="20"/>
  <c r="AH6450" i="20"/>
  <c r="AH6454" i="20"/>
  <c r="AH6458" i="20"/>
  <c r="AH6462" i="20"/>
  <c r="AH6466" i="20"/>
  <c r="AH6470" i="20"/>
  <c r="AH6474" i="20"/>
  <c r="AH6478" i="20"/>
  <c r="AH6482" i="20"/>
  <c r="AH6486" i="20"/>
  <c r="AH6490" i="20"/>
  <c r="AH6494" i="20"/>
  <c r="AH6498" i="20"/>
  <c r="AH6502" i="20"/>
  <c r="AH6506" i="20"/>
  <c r="AH6510" i="20"/>
  <c r="AH6514" i="20"/>
  <c r="AH6518" i="20"/>
  <c r="AH6522" i="20"/>
  <c r="AH6526" i="20"/>
  <c r="AH6530" i="20"/>
  <c r="AH6534" i="20"/>
  <c r="AH6538" i="20"/>
  <c r="AH6542" i="20"/>
  <c r="AH6546" i="20"/>
  <c r="AH6550" i="20"/>
  <c r="AH6554" i="20"/>
  <c r="AH6558" i="20"/>
  <c r="AH6562" i="20"/>
  <c r="AH6566" i="20"/>
  <c r="AH6570" i="20"/>
  <c r="AH6574" i="20"/>
  <c r="AH6578" i="20"/>
  <c r="AH6582" i="20"/>
  <c r="AH6586" i="20"/>
  <c r="AH6590" i="20"/>
  <c r="AH6594" i="20"/>
  <c r="AH6598" i="20"/>
  <c r="AH6602" i="20"/>
  <c r="AH6606" i="20"/>
  <c r="AH6610" i="20"/>
  <c r="AH6614" i="20"/>
  <c r="AH6618" i="20"/>
  <c r="AH6622" i="20"/>
  <c r="AH6626" i="20"/>
  <c r="AH6630" i="20"/>
  <c r="AH6634" i="20"/>
  <c r="AH6638" i="20"/>
  <c r="AH6642" i="20"/>
  <c r="AH6646" i="20"/>
  <c r="AH6650" i="20"/>
  <c r="AH6654" i="20"/>
  <c r="AH6658" i="20"/>
  <c r="AH6662" i="20"/>
  <c r="AH6666" i="20"/>
  <c r="AH6670" i="20"/>
  <c r="AH6674" i="20"/>
  <c r="AH6678" i="20"/>
  <c r="AH6682" i="20"/>
  <c r="AH6686" i="20"/>
  <c r="AH6690" i="20"/>
  <c r="AH6694" i="20"/>
  <c r="AH6698" i="20"/>
  <c r="AH6702" i="20"/>
  <c r="AH6706" i="20"/>
  <c r="AH6710" i="20"/>
  <c r="AH6714" i="20"/>
  <c r="AH6718" i="20"/>
  <c r="AH6722" i="20"/>
  <c r="AH6726" i="20"/>
  <c r="AH6730" i="20"/>
  <c r="AH6734" i="20"/>
  <c r="AH6738" i="20"/>
  <c r="AH6742" i="20"/>
  <c r="AH6746" i="20"/>
  <c r="AH6750" i="20"/>
  <c r="AH6754" i="20"/>
  <c r="AH6758" i="20"/>
  <c r="AH6762" i="20"/>
  <c r="AH6766" i="20"/>
  <c r="AH6770" i="20"/>
  <c r="AH6774" i="20"/>
  <c r="AH6778" i="20"/>
  <c r="AH6782" i="20"/>
  <c r="AH6786" i="20"/>
  <c r="AH6790" i="20"/>
  <c r="AH6794" i="20"/>
  <c r="AH6798" i="20"/>
  <c r="AH6802" i="20"/>
  <c r="AH6806" i="20"/>
  <c r="AH6810" i="20"/>
  <c r="AH6814" i="20"/>
  <c r="AH6818" i="20"/>
  <c r="AH6822" i="20"/>
  <c r="AH6826" i="20"/>
  <c r="AH6830" i="20"/>
  <c r="AH6834" i="20"/>
  <c r="AH6838" i="20"/>
  <c r="AH6842" i="20"/>
  <c r="AH6846" i="20"/>
  <c r="AH6850" i="20"/>
  <c r="AH6854" i="20"/>
  <c r="AH6858" i="20"/>
  <c r="AH6862" i="20"/>
  <c r="AH6866" i="20"/>
  <c r="AH6870" i="20"/>
  <c r="AH6874" i="20"/>
  <c r="AH6878" i="20"/>
  <c r="AH6882" i="20"/>
  <c r="AH6886" i="20"/>
  <c r="AH6890" i="20"/>
  <c r="AH6894" i="20"/>
  <c r="AH6898" i="20"/>
  <c r="AH6902" i="20"/>
  <c r="AH6906" i="20"/>
  <c r="AH6910" i="20"/>
  <c r="AH6914" i="20"/>
  <c r="AH6918" i="20"/>
  <c r="AH6922" i="20"/>
  <c r="AH6926" i="20"/>
  <c r="AH6930" i="20"/>
  <c r="AH6934" i="20"/>
  <c r="AH6938" i="20"/>
  <c r="AH6942" i="20"/>
  <c r="AH6946" i="20"/>
  <c r="AH6950" i="20"/>
  <c r="AH6954" i="20"/>
  <c r="AH6958" i="20"/>
  <c r="AH6962" i="20"/>
  <c r="AH6966" i="20"/>
  <c r="AH6970" i="20"/>
  <c r="AH6974" i="20"/>
  <c r="AH6978" i="20"/>
  <c r="AH6982" i="20"/>
  <c r="AH6986" i="20"/>
  <c r="AH6990" i="20"/>
  <c r="AH6994" i="20"/>
  <c r="AH6998" i="20"/>
  <c r="AH7002" i="20"/>
  <c r="AH7006" i="20"/>
  <c r="AH7010" i="20"/>
  <c r="AH7014" i="20"/>
  <c r="AH7018" i="20"/>
  <c r="AH7022" i="20"/>
  <c r="AH7026" i="20"/>
  <c r="AH7030" i="20"/>
  <c r="AH7034" i="20"/>
  <c r="AH7038" i="20"/>
  <c r="AH7042" i="20"/>
  <c r="AH7046" i="20"/>
  <c r="AH7050" i="20"/>
  <c r="AH7054" i="20"/>
  <c r="AH7058" i="20"/>
  <c r="AH7062" i="20"/>
  <c r="AH7066" i="20"/>
  <c r="AH7070" i="20"/>
  <c r="AH7074" i="20"/>
  <c r="AH7078" i="20"/>
  <c r="AH7082" i="20"/>
  <c r="AH7086" i="20"/>
  <c r="AH7090" i="20"/>
  <c r="AH7094" i="20"/>
  <c r="AH7098" i="20"/>
  <c r="AH7102" i="20"/>
  <c r="AH7106" i="20"/>
  <c r="AH7110" i="20"/>
  <c r="AH7114" i="20"/>
  <c r="AH7118" i="20"/>
  <c r="AH7122" i="20"/>
  <c r="AH7126" i="20"/>
  <c r="AH7130" i="20"/>
  <c r="AH7134" i="20"/>
  <c r="AH7138" i="20"/>
  <c r="AH7142" i="20"/>
  <c r="AH7146" i="20"/>
  <c r="AH7150" i="20"/>
  <c r="AH7154" i="20"/>
  <c r="AH7158" i="20"/>
  <c r="AH7162" i="20"/>
  <c r="AH7166" i="20"/>
  <c r="AH7170" i="20"/>
  <c r="AH7174" i="20"/>
  <c r="AH7178" i="20"/>
  <c r="AH7182" i="20"/>
  <c r="AH7186" i="20"/>
  <c r="AH7190" i="20"/>
  <c r="AH7194" i="20"/>
  <c r="AH7198" i="20"/>
  <c r="AH7202" i="20"/>
  <c r="AH7206" i="20"/>
  <c r="AH7210" i="20"/>
  <c r="AH7214" i="20"/>
  <c r="AH7218" i="20"/>
  <c r="AH7222" i="20"/>
  <c r="AH7226" i="20"/>
  <c r="AH7230" i="20"/>
  <c r="AH7236" i="20"/>
  <c r="AH7240" i="20"/>
  <c r="AH7244" i="20"/>
  <c r="AH7248" i="20"/>
  <c r="AH7252" i="20"/>
  <c r="AH7256" i="20"/>
  <c r="AH7260" i="20"/>
  <c r="AH7264" i="20"/>
  <c r="AH7268" i="20"/>
  <c r="AH7272" i="20"/>
  <c r="AH7276" i="20"/>
  <c r="AH7280" i="20"/>
  <c r="AH7284" i="20"/>
  <c r="AH7288" i="20"/>
  <c r="AH7292" i="20"/>
  <c r="AH7296" i="20"/>
  <c r="AH7300" i="20"/>
  <c r="AH7304" i="20"/>
  <c r="AH7308" i="20"/>
  <c r="AH7312" i="20"/>
  <c r="AH7316" i="20"/>
  <c r="AH7320" i="20"/>
  <c r="AH7324" i="20"/>
  <c r="AH7328" i="20"/>
  <c r="AH7332" i="20"/>
  <c r="AH7336" i="20"/>
  <c r="AH7340" i="20"/>
  <c r="AH7344" i="20"/>
  <c r="AH7348" i="20"/>
  <c r="AH7352" i="20"/>
  <c r="AH7356" i="20"/>
  <c r="AH7360" i="20"/>
  <c r="AH7364" i="20"/>
  <c r="AH7368" i="20"/>
  <c r="AH7372" i="20"/>
  <c r="AH7376" i="20"/>
  <c r="AH7380" i="20"/>
  <c r="AH7384" i="20"/>
  <c r="AH7388" i="20"/>
  <c r="AH7392" i="20"/>
  <c r="AH7396" i="20"/>
  <c r="AH7400" i="20"/>
  <c r="AH7404" i="20"/>
  <c r="AH7408" i="20"/>
  <c r="AH7412" i="20"/>
  <c r="AH7416" i="20"/>
  <c r="AH7420" i="20"/>
  <c r="AH7424" i="20"/>
  <c r="AH7428" i="20"/>
  <c r="AH7432" i="20"/>
  <c r="AH7436" i="20"/>
  <c r="AH7440" i="20"/>
  <c r="AH7444" i="20"/>
  <c r="AH7448" i="20"/>
  <c r="AH7452" i="20"/>
  <c r="AH7456" i="20"/>
  <c r="AH7460" i="20"/>
  <c r="AH7464" i="20"/>
  <c r="AH7468" i="20"/>
  <c r="AH7472" i="20"/>
  <c r="AH7476" i="20"/>
  <c r="AH7480" i="20"/>
  <c r="AH7484" i="20"/>
  <c r="AH7488" i="20"/>
  <c r="AH7492" i="20"/>
  <c r="AH7496" i="20"/>
  <c r="AH7500" i="20"/>
  <c r="AH7504" i="20"/>
  <c r="AH7508" i="20"/>
  <c r="AH7512" i="20"/>
  <c r="AH7516" i="20"/>
  <c r="AH7520" i="20"/>
  <c r="AH7524" i="20"/>
  <c r="AH7528" i="20"/>
  <c r="AH7532" i="20"/>
  <c r="AH7536" i="20"/>
  <c r="AH7540" i="20"/>
  <c r="AH7544" i="20"/>
  <c r="AH7548" i="20"/>
  <c r="AH7552" i="20"/>
  <c r="AH7556" i="20"/>
  <c r="AH7560" i="20"/>
  <c r="AH7564" i="20"/>
  <c r="AH7568" i="20"/>
  <c r="AH7572" i="20"/>
  <c r="AH7576" i="20"/>
  <c r="AH7580" i="20"/>
  <c r="AH7584" i="20"/>
  <c r="AH7588" i="20"/>
  <c r="AH7592" i="20"/>
  <c r="AH7596" i="20"/>
  <c r="AH7600" i="20"/>
  <c r="AH7604" i="20"/>
  <c r="AH7608" i="20"/>
  <c r="AH7612" i="20"/>
  <c r="AH7616" i="20"/>
  <c r="AH7620" i="20"/>
  <c r="AH7624" i="20"/>
  <c r="AH7628" i="20"/>
  <c r="AH7632" i="20"/>
  <c r="AH7636" i="20"/>
  <c r="AH7640" i="20"/>
  <c r="AH7644" i="20"/>
  <c r="AH7648" i="20"/>
  <c r="AH7652" i="20"/>
  <c r="AH7656" i="20"/>
  <c r="AH7660" i="20"/>
  <c r="AH7664" i="20"/>
  <c r="AH7668" i="20"/>
  <c r="AH7672" i="20"/>
  <c r="AH7676" i="20"/>
  <c r="AH7680" i="20"/>
  <c r="AH7684" i="20"/>
  <c r="AH7688" i="20"/>
  <c r="AH7692" i="20"/>
  <c r="AH7696" i="20"/>
  <c r="AH7700" i="20"/>
  <c r="AH7704" i="20"/>
  <c r="AH7708" i="20"/>
  <c r="AH7712" i="20"/>
  <c r="AH7716" i="20"/>
  <c r="AH7720" i="20"/>
  <c r="AH7724" i="20"/>
  <c r="AH7728" i="20"/>
  <c r="AH7732" i="20"/>
  <c r="AH7736" i="20"/>
  <c r="AH7740" i="20"/>
  <c r="AH7744" i="20"/>
  <c r="AH7748" i="20"/>
  <c r="AH7752" i="20"/>
  <c r="AH7756" i="20"/>
  <c r="AH7760" i="20"/>
  <c r="AH7764" i="20"/>
  <c r="AH7768" i="20"/>
  <c r="AH7772" i="20"/>
  <c r="AH7776" i="20"/>
  <c r="AH7780" i="20"/>
  <c r="AH7784" i="20"/>
  <c r="AH7788" i="20"/>
  <c r="AH7792" i="20"/>
  <c r="AH7796" i="20"/>
  <c r="AH7800" i="20"/>
  <c r="AH7804" i="20"/>
  <c r="AH7808" i="20"/>
  <c r="AH7812" i="20"/>
  <c r="AH7816" i="20"/>
  <c r="AH7820" i="20"/>
  <c r="AH7824" i="20"/>
  <c r="AH7828" i="20"/>
  <c r="AH7832" i="20"/>
  <c r="AH7836" i="20"/>
  <c r="AH7840" i="20"/>
  <c r="AH7844" i="20"/>
  <c r="AH7848" i="20"/>
  <c r="AH7852" i="20"/>
  <c r="AH7856" i="20"/>
  <c r="AH7860" i="20"/>
  <c r="AH7864" i="20"/>
  <c r="AH7868" i="20"/>
  <c r="AH7872" i="20"/>
  <c r="AH7876" i="20"/>
  <c r="AH7880" i="20"/>
  <c r="AH7884" i="20"/>
  <c r="AH7888" i="20"/>
  <c r="AH7892" i="20"/>
  <c r="AH7896" i="20"/>
  <c r="AH7900" i="20"/>
  <c r="AH7904" i="20"/>
  <c r="AH7908" i="20"/>
  <c r="AH7912" i="20"/>
  <c r="AH7916" i="20"/>
  <c r="AH7920" i="20"/>
  <c r="AH7924" i="20"/>
  <c r="AH7928" i="20"/>
  <c r="AH7932" i="20"/>
  <c r="AH7936" i="20"/>
  <c r="AH7940" i="20"/>
  <c r="AH7944" i="20"/>
  <c r="AH7948" i="20"/>
  <c r="AH7952" i="20"/>
  <c r="AH7956" i="20"/>
  <c r="AH7960" i="20"/>
  <c r="AH7964" i="20"/>
  <c r="AH7968" i="20"/>
  <c r="AH7972" i="20"/>
  <c r="AH7976" i="20"/>
  <c r="AH7980" i="20"/>
  <c r="AH7984" i="20"/>
  <c r="AH7988" i="20"/>
  <c r="AH7992" i="20"/>
  <c r="AH7996" i="20"/>
  <c r="AH8000" i="20"/>
  <c r="AH8004" i="20"/>
  <c r="AH8008" i="20"/>
  <c r="AH8012" i="20"/>
  <c r="AH8016" i="20"/>
  <c r="AH8020" i="20"/>
  <c r="AH8024" i="20"/>
  <c r="AH8028" i="20"/>
  <c r="AH8032" i="20"/>
  <c r="AH8036" i="20"/>
  <c r="AH8040" i="20"/>
  <c r="AH8044" i="20"/>
  <c r="AH8048" i="20"/>
  <c r="AH8052" i="20"/>
  <c r="AH8056" i="20"/>
  <c r="AH8060" i="20"/>
  <c r="AH8064" i="20"/>
  <c r="AH8068" i="20"/>
  <c r="AH8072" i="20"/>
  <c r="AH8076" i="20"/>
  <c r="AH8080" i="20"/>
  <c r="AH8084" i="20"/>
  <c r="AH8088" i="20"/>
  <c r="AH8092" i="20"/>
  <c r="AH8096" i="20"/>
  <c r="AH8100" i="20"/>
  <c r="AH8104" i="20"/>
  <c r="AH8108" i="20"/>
  <c r="AH8112" i="20"/>
  <c r="AH8116" i="20"/>
  <c r="AH8120" i="20"/>
  <c r="AH8124" i="20"/>
  <c r="AH8128" i="20"/>
  <c r="AH8132" i="20"/>
  <c r="AH8136" i="20"/>
  <c r="AH8140" i="20"/>
  <c r="AH8144" i="20"/>
  <c r="AH8148" i="20"/>
  <c r="AH8152" i="20"/>
  <c r="AH8156" i="20"/>
  <c r="AH8160" i="20"/>
  <c r="AH8164" i="20"/>
  <c r="AH8168" i="20"/>
  <c r="AH8172" i="20"/>
  <c r="AH8176" i="20"/>
  <c r="AH8180" i="20"/>
  <c r="AH8184" i="20"/>
  <c r="AH8188" i="20"/>
  <c r="AH8192" i="20"/>
  <c r="AH8196" i="20"/>
  <c r="AH8200" i="20"/>
  <c r="AH8204" i="20"/>
  <c r="AH8208" i="20"/>
  <c r="AH8212" i="20"/>
  <c r="AH8216" i="20"/>
  <c r="AH8220" i="20"/>
  <c r="AH8224" i="20"/>
  <c r="AH8228" i="20"/>
  <c r="AH8232" i="20"/>
  <c r="AH8236" i="20"/>
  <c r="AH8240" i="20"/>
  <c r="AH8244" i="20"/>
  <c r="AH8248" i="20"/>
  <c r="AH8252" i="20"/>
  <c r="AH8256" i="20"/>
  <c r="AH8260" i="20"/>
  <c r="AH8264" i="20"/>
  <c r="AH8268" i="20"/>
  <c r="AH8272" i="20"/>
  <c r="AH8276" i="20"/>
  <c r="AH8280" i="20"/>
  <c r="AH8284" i="20"/>
  <c r="AH8288" i="20"/>
  <c r="AH8292" i="20"/>
  <c r="AH8296" i="20"/>
  <c r="AH8300" i="20"/>
  <c r="AH8304" i="20"/>
  <c r="AH8308" i="20"/>
  <c r="AH8312" i="20"/>
  <c r="AH8316" i="20"/>
  <c r="AH8320" i="20"/>
  <c r="AH8324" i="20"/>
  <c r="AH8328" i="20"/>
  <c r="AH8332" i="20"/>
  <c r="AH8336" i="20"/>
  <c r="AH8340" i="20"/>
  <c r="AH8344" i="20"/>
  <c r="AH8348" i="20"/>
  <c r="AH8352" i="20"/>
  <c r="AH8356" i="20"/>
  <c r="AH8360" i="20"/>
  <c r="AH8364" i="20"/>
  <c r="AH8368" i="20"/>
  <c r="AH8372" i="20"/>
  <c r="AH8376" i="20"/>
  <c r="AH8380" i="20"/>
  <c r="AH8384" i="20"/>
  <c r="AH8388" i="20"/>
  <c r="AH8392" i="20"/>
  <c r="AH8396" i="20"/>
  <c r="AH8400" i="20"/>
  <c r="AH8404" i="20"/>
  <c r="AH8408" i="20"/>
  <c r="AH8412" i="20"/>
  <c r="AH8416" i="20"/>
  <c r="AH8420" i="20"/>
  <c r="AH8424" i="20"/>
  <c r="AH8428" i="20"/>
  <c r="AH8432" i="20"/>
  <c r="AH8436" i="20"/>
  <c r="AH8440" i="20"/>
  <c r="AH8444" i="20"/>
  <c r="AH8448" i="20"/>
  <c r="AH8452" i="20"/>
  <c r="AH8456" i="20"/>
  <c r="AH8460" i="20"/>
  <c r="AH8464" i="20"/>
  <c r="AH8468" i="20"/>
  <c r="AH8472" i="20"/>
  <c r="AH8476" i="20"/>
  <c r="AH8480" i="20"/>
  <c r="AH8484" i="20"/>
  <c r="AH8488" i="20"/>
  <c r="AH8492" i="20"/>
  <c r="AH8496" i="20"/>
  <c r="AH8500" i="20"/>
  <c r="AH8504" i="20"/>
  <c r="AH8508" i="20"/>
  <c r="AH8512" i="20"/>
  <c r="AH8516" i="20"/>
  <c r="AH8520" i="20"/>
  <c r="AH8524" i="20"/>
  <c r="AH8528" i="20"/>
  <c r="AH8532" i="20"/>
  <c r="AH8536" i="20"/>
  <c r="AH8540" i="20"/>
  <c r="AH8544" i="20"/>
  <c r="AH8548" i="20"/>
  <c r="AH8552" i="20"/>
  <c r="AH8556" i="20"/>
  <c r="AH8560" i="20"/>
  <c r="AH8564" i="20"/>
  <c r="AH8568" i="20"/>
  <c r="AH8572" i="20"/>
  <c r="AH8576" i="20"/>
  <c r="AH8580" i="20"/>
  <c r="AH8584" i="20"/>
  <c r="AH8588" i="20"/>
  <c r="AH8592" i="20"/>
  <c r="AH8596" i="20"/>
  <c r="AH8600" i="20"/>
  <c r="AH8604" i="20"/>
  <c r="AH8608" i="20"/>
  <c r="AH8612" i="20"/>
  <c r="AH8616" i="20"/>
  <c r="AH8620" i="20"/>
  <c r="AH8624" i="20"/>
  <c r="AH8628" i="20"/>
  <c r="AH8632" i="20"/>
  <c r="AH8636" i="20"/>
  <c r="AH8640" i="20"/>
  <c r="AH8644" i="20"/>
  <c r="AH8648" i="20"/>
  <c r="AH8652" i="20"/>
  <c r="AH8656" i="20"/>
  <c r="AH8660" i="20"/>
  <c r="AH8664" i="20"/>
  <c r="AH8668" i="20"/>
  <c r="AH8672" i="20"/>
  <c r="AH8676" i="20"/>
  <c r="AH8680" i="20"/>
  <c r="AH8684" i="20"/>
  <c r="AH8688" i="20"/>
  <c r="AH8692" i="20"/>
  <c r="AH8696" i="20"/>
  <c r="AH8700" i="20"/>
  <c r="AH8704" i="20"/>
  <c r="AH8708" i="20"/>
  <c r="AH8712" i="20"/>
  <c r="AH8716" i="20"/>
  <c r="AH8720" i="20"/>
  <c r="AH8724" i="20"/>
  <c r="AH8728" i="20"/>
  <c r="AH8732" i="20"/>
  <c r="AH8736" i="20"/>
  <c r="AH8740" i="20"/>
  <c r="AH8744" i="20"/>
  <c r="AH8748" i="20"/>
  <c r="AH8752" i="20"/>
  <c r="AH8756" i="20"/>
  <c r="AH8760" i="20"/>
  <c r="AH8764" i="20"/>
  <c r="AH8768" i="20"/>
  <c r="AH8772" i="20"/>
  <c r="AH8776" i="20"/>
  <c r="AH8780" i="20"/>
  <c r="AH8784" i="20"/>
  <c r="AH8788" i="20"/>
  <c r="AH8792" i="20"/>
  <c r="AH8796" i="20"/>
  <c r="AH8800" i="20"/>
  <c r="AH8804" i="20"/>
  <c r="AH8808" i="20"/>
  <c r="AH8812" i="20"/>
  <c r="AH8816" i="20"/>
  <c r="AH8820" i="20"/>
  <c r="AH8824" i="20"/>
  <c r="AH8828" i="20"/>
  <c r="AH8832" i="20"/>
  <c r="AH8836" i="20"/>
  <c r="AH8840" i="20"/>
  <c r="AH8844" i="20"/>
  <c r="AH8848" i="20"/>
  <c r="AH8852" i="20"/>
  <c r="AH8856" i="20"/>
  <c r="AH8860" i="20"/>
  <c r="AH8864" i="20"/>
  <c r="AH8868" i="20"/>
  <c r="AH8872" i="20"/>
  <c r="AH8876" i="20"/>
  <c r="AH8880" i="20"/>
  <c r="AH8884" i="20"/>
  <c r="AH8888" i="20"/>
  <c r="AH8892" i="20"/>
  <c r="AH8896" i="20"/>
  <c r="AH8900" i="20"/>
  <c r="AH8904" i="20"/>
  <c r="AH8908" i="20"/>
  <c r="AH8912" i="20"/>
  <c r="AH8916" i="20"/>
  <c r="AH8920" i="20"/>
  <c r="AH8924" i="20"/>
  <c r="AH8928" i="20"/>
  <c r="AH8932" i="20"/>
  <c r="AH8936" i="20"/>
  <c r="AH8940" i="20"/>
  <c r="AH8944" i="20"/>
  <c r="AH8948" i="20"/>
  <c r="AH8952" i="20"/>
  <c r="AH8956" i="20"/>
  <c r="AH8960" i="20"/>
  <c r="AH8964" i="20"/>
  <c r="AH8968" i="20"/>
  <c r="AH8972" i="20"/>
  <c r="AH8976" i="20"/>
  <c r="AH8980" i="20"/>
  <c r="AH8984" i="20"/>
  <c r="AH8988" i="20"/>
  <c r="AH8992" i="20"/>
  <c r="AH8996" i="20"/>
  <c r="AH9000" i="20"/>
  <c r="AH9004" i="20"/>
  <c r="AH9008" i="20"/>
  <c r="AH9012" i="20"/>
  <c r="AH9016" i="20"/>
  <c r="AH9020" i="20"/>
  <c r="AH9024" i="20"/>
  <c r="AH9028" i="20"/>
  <c r="AH9032" i="20"/>
  <c r="AH9036" i="20"/>
  <c r="AH9040" i="20"/>
  <c r="AH9044" i="20"/>
  <c r="AH9048" i="20"/>
  <c r="AH9052" i="20"/>
  <c r="AH9056" i="20"/>
  <c r="AH9060" i="20"/>
  <c r="AH9064" i="20"/>
  <c r="AH9068" i="20"/>
  <c r="AH9072" i="20"/>
  <c r="AH9076" i="20"/>
  <c r="AH9080" i="20"/>
  <c r="AH9084" i="20"/>
  <c r="AH9088" i="20"/>
  <c r="AH9092" i="20"/>
  <c r="AH9096" i="20"/>
  <c r="AH9100" i="20"/>
  <c r="AH9104" i="20"/>
  <c r="AH9108" i="20"/>
  <c r="AH9112" i="20"/>
  <c r="AH9116" i="20"/>
  <c r="AH9120" i="20"/>
  <c r="AH9124" i="20"/>
  <c r="AH9128" i="20"/>
  <c r="AH9132" i="20"/>
  <c r="AH9136" i="20"/>
  <c r="AH9140" i="20"/>
  <c r="AH9144" i="20"/>
  <c r="AH9148" i="20"/>
  <c r="AH9152" i="20"/>
  <c r="AH9156" i="20"/>
  <c r="AH9160" i="20"/>
  <c r="AH9164" i="20"/>
  <c r="AH9168" i="20"/>
  <c r="AH9172" i="20"/>
  <c r="AH9176" i="20"/>
  <c r="AH9180" i="20"/>
  <c r="AH9184" i="20"/>
  <c r="AH9188" i="20"/>
  <c r="AH9192" i="20"/>
  <c r="AH9196" i="20"/>
  <c r="AH9200" i="20"/>
  <c r="AH9204" i="20"/>
  <c r="AH9208" i="20"/>
  <c r="AH9212" i="20"/>
  <c r="AH9216" i="20"/>
  <c r="AH9220" i="20"/>
  <c r="AH9224" i="20"/>
  <c r="AH9228" i="20"/>
  <c r="AH9232" i="20"/>
  <c r="AH9236" i="20"/>
  <c r="AH9240" i="20"/>
  <c r="AH9244" i="20"/>
  <c r="AH9248" i="20"/>
  <c r="AH9252" i="20"/>
  <c r="AH9256" i="20"/>
  <c r="AH9260" i="20"/>
  <c r="AH9264" i="20"/>
  <c r="AH7232" i="20"/>
  <c r="AH7237" i="20"/>
  <c r="AH7241" i="20"/>
  <c r="AH7245" i="20"/>
  <c r="AH7249" i="20"/>
  <c r="AH7253" i="20"/>
  <c r="AH7257" i="20"/>
  <c r="AH7261" i="20"/>
  <c r="AH7265" i="20"/>
  <c r="AH7269" i="20"/>
  <c r="AH7273" i="20"/>
  <c r="AH7277" i="20"/>
  <c r="AH7281" i="20"/>
  <c r="AH7285" i="20"/>
  <c r="AH7289" i="20"/>
  <c r="AH7293" i="20"/>
  <c r="AH7297" i="20"/>
  <c r="AH7301" i="20"/>
  <c r="AH7305" i="20"/>
  <c r="AH7309" i="20"/>
  <c r="AH7313" i="20"/>
  <c r="AH7317" i="20"/>
  <c r="AH7321" i="20"/>
  <c r="AH7325" i="20"/>
  <c r="AH7329" i="20"/>
  <c r="AH7333" i="20"/>
  <c r="AH7337" i="20"/>
  <c r="AH7341" i="20"/>
  <c r="AH7345" i="20"/>
  <c r="AH7349" i="20"/>
  <c r="AH7353" i="20"/>
  <c r="AH7357" i="20"/>
  <c r="AH7361" i="20"/>
  <c r="AH7365" i="20"/>
  <c r="AH7369" i="20"/>
  <c r="AH7373" i="20"/>
  <c r="AH7377" i="20"/>
  <c r="AH7381" i="20"/>
  <c r="AH7385" i="20"/>
  <c r="AH7389" i="20"/>
  <c r="AH7393" i="20"/>
  <c r="AH7397" i="20"/>
  <c r="AH7401" i="20"/>
  <c r="AH7405" i="20"/>
  <c r="AH7409" i="20"/>
  <c r="AH7413" i="20"/>
  <c r="AH7417" i="20"/>
  <c r="AH7421" i="20"/>
  <c r="AH7425" i="20"/>
  <c r="AH7429" i="20"/>
  <c r="AH7433" i="20"/>
  <c r="AH7437" i="20"/>
  <c r="AH7441" i="20"/>
  <c r="AH7445" i="20"/>
  <c r="AH7449" i="20"/>
  <c r="AH7453" i="20"/>
  <c r="AH7457" i="20"/>
  <c r="AH7461" i="20"/>
  <c r="AH7465" i="20"/>
  <c r="AH7469" i="20"/>
  <c r="AH7473" i="20"/>
  <c r="AH7477" i="20"/>
  <c r="AH7481" i="20"/>
  <c r="AH7485" i="20"/>
  <c r="AH7489" i="20"/>
  <c r="AH7493" i="20"/>
  <c r="AH7497" i="20"/>
  <c r="AH7501" i="20"/>
  <c r="AH7505" i="20"/>
  <c r="AH7509" i="20"/>
  <c r="AH7513" i="20"/>
  <c r="AH7517" i="20"/>
  <c r="AH7521" i="20"/>
  <c r="AH7525" i="20"/>
  <c r="AH7529" i="20"/>
  <c r="AH7533" i="20"/>
  <c r="AH7537" i="20"/>
  <c r="AH7541" i="20"/>
  <c r="AH7545" i="20"/>
  <c r="AH7549" i="20"/>
  <c r="AH7553" i="20"/>
  <c r="AH7557" i="20"/>
  <c r="AH7561" i="20"/>
  <c r="AH7565" i="20"/>
  <c r="AH7569" i="20"/>
  <c r="AH7573" i="20"/>
  <c r="AH7577" i="20"/>
  <c r="AH7581" i="20"/>
  <c r="AH7585" i="20"/>
  <c r="AH7589" i="20"/>
  <c r="AH7593" i="20"/>
  <c r="AH7597" i="20"/>
  <c r="AH7601" i="20"/>
  <c r="AH7605" i="20"/>
  <c r="AH7609" i="20"/>
  <c r="AH7613" i="20"/>
  <c r="AH7617" i="20"/>
  <c r="AH7621" i="20"/>
  <c r="AH7625" i="20"/>
  <c r="AH7629" i="20"/>
  <c r="AH7633" i="20"/>
  <c r="AH7637" i="20"/>
  <c r="AH7641" i="20"/>
  <c r="AH7645" i="20"/>
  <c r="AH7649" i="20"/>
  <c r="AH7653" i="20"/>
  <c r="AH7657" i="20"/>
  <c r="AH7661" i="20"/>
  <c r="AH7665" i="20"/>
  <c r="AH7669" i="20"/>
  <c r="AH7673" i="20"/>
  <c r="AH7677" i="20"/>
  <c r="AH7681" i="20"/>
  <c r="AH7685" i="20"/>
  <c r="AH7689" i="20"/>
  <c r="AH7693" i="20"/>
  <c r="AH7697" i="20"/>
  <c r="AH7701" i="20"/>
  <c r="AH7705" i="20"/>
  <c r="AH7709" i="20"/>
  <c r="AH7713" i="20"/>
  <c r="AH7717" i="20"/>
  <c r="AH7721" i="20"/>
  <c r="AH7725" i="20"/>
  <c r="AH7729" i="20"/>
  <c r="AH7733" i="20"/>
  <c r="AH7737" i="20"/>
  <c r="AH7741" i="20"/>
  <c r="AH7745" i="20"/>
  <c r="AH7749" i="20"/>
  <c r="AH7753" i="20"/>
  <c r="AH7757" i="20"/>
  <c r="AH7761" i="20"/>
  <c r="AH7765" i="20"/>
  <c r="AH7769" i="20"/>
  <c r="AH7773" i="20"/>
  <c r="AH7777" i="20"/>
  <c r="AH7781" i="20"/>
  <c r="AH7785" i="20"/>
  <c r="AH7789" i="20"/>
  <c r="AH7793" i="20"/>
  <c r="AH7797" i="20"/>
  <c r="AH7801" i="20"/>
  <c r="AH7805" i="20"/>
  <c r="AH7809" i="20"/>
  <c r="AH7813" i="20"/>
  <c r="AH7817" i="20"/>
  <c r="AH7821" i="20"/>
  <c r="AH7825" i="20"/>
  <c r="AH7829" i="20"/>
  <c r="AH7833" i="20"/>
  <c r="AH7837" i="20"/>
  <c r="AH7841" i="20"/>
  <c r="AH7845" i="20"/>
  <c r="AH7849" i="20"/>
  <c r="AH7853" i="20"/>
  <c r="AH7857" i="20"/>
  <c r="AH7861" i="20"/>
  <c r="AH7865" i="20"/>
  <c r="AH7869" i="20"/>
  <c r="AH7873" i="20"/>
  <c r="AH7877" i="20"/>
  <c r="AH7881" i="20"/>
  <c r="AH7885" i="20"/>
  <c r="AH7889" i="20"/>
  <c r="AH7893" i="20"/>
  <c r="AH7897" i="20"/>
  <c r="AH7901" i="20"/>
  <c r="AH7905" i="20"/>
  <c r="AH7909" i="20"/>
  <c r="AH7913" i="20"/>
  <c r="AH7917" i="20"/>
  <c r="AH7921" i="20"/>
  <c r="AH7925" i="20"/>
  <c r="AH7929" i="20"/>
  <c r="AH7933" i="20"/>
  <c r="AH7937" i="20"/>
  <c r="AH7941" i="20"/>
  <c r="AH7945" i="20"/>
  <c r="AH7949" i="20"/>
  <c r="AH7953" i="20"/>
  <c r="AH7957" i="20"/>
  <c r="AH7961" i="20"/>
  <c r="AH7965" i="20"/>
  <c r="AH7969" i="20"/>
  <c r="AH7973" i="20"/>
  <c r="AH7977" i="20"/>
  <c r="AH7981" i="20"/>
  <c r="AH7985" i="20"/>
  <c r="AH7989" i="20"/>
  <c r="AH7993" i="20"/>
  <c r="AH7997" i="20"/>
  <c r="AH8001" i="20"/>
  <c r="AH8005" i="20"/>
  <c r="AH8009" i="20"/>
  <c r="AH8013" i="20"/>
  <c r="AH8017" i="20"/>
  <c r="AH8021" i="20"/>
  <c r="AH8025" i="20"/>
  <c r="AH8029" i="20"/>
  <c r="AH8033" i="20"/>
  <c r="AH8037" i="20"/>
  <c r="AH8041" i="20"/>
  <c r="AH8045" i="20"/>
  <c r="AH8049" i="20"/>
  <c r="AH8053" i="20"/>
  <c r="AH8057" i="20"/>
  <c r="AH8061" i="20"/>
  <c r="AH8065" i="20"/>
  <c r="AH8069" i="20"/>
  <c r="AH8073" i="20"/>
  <c r="AH8077" i="20"/>
  <c r="AH8081" i="20"/>
  <c r="AH8085" i="20"/>
  <c r="AH8089" i="20"/>
  <c r="AH8093" i="20"/>
  <c r="AH8097" i="20"/>
  <c r="AH8101" i="20"/>
  <c r="AH8105" i="20"/>
  <c r="AH8109" i="20"/>
  <c r="AH8113" i="20"/>
  <c r="AH8117" i="20"/>
  <c r="AH8121" i="20"/>
  <c r="AH8125" i="20"/>
  <c r="AH8129" i="20"/>
  <c r="AH8133" i="20"/>
  <c r="AH8137" i="20"/>
  <c r="AH8141" i="20"/>
  <c r="AH8145" i="20"/>
  <c r="AH8149" i="20"/>
  <c r="AH8153" i="20"/>
  <c r="AH8157" i="20"/>
  <c r="AH8161" i="20"/>
  <c r="AH8165" i="20"/>
  <c r="AH8169" i="20"/>
  <c r="AH8173" i="20"/>
  <c r="AH8177" i="20"/>
  <c r="AH8181" i="20"/>
  <c r="AH8185" i="20"/>
  <c r="AH8189" i="20"/>
  <c r="AH8193" i="20"/>
  <c r="AH8197" i="20"/>
  <c r="AH8201" i="20"/>
  <c r="AH8205" i="20"/>
  <c r="AH8209" i="20"/>
  <c r="AH8213" i="20"/>
  <c r="AH8217" i="20"/>
  <c r="AH8221" i="20"/>
  <c r="AH8225" i="20"/>
  <c r="AH8229" i="20"/>
  <c r="AH8233" i="20"/>
  <c r="AH8237" i="20"/>
  <c r="AH8241" i="20"/>
  <c r="AH8245" i="20"/>
  <c r="AH8249" i="20"/>
  <c r="AH8253" i="20"/>
  <c r="AH8257" i="20"/>
  <c r="AH8261" i="20"/>
  <c r="AH8265" i="20"/>
  <c r="AH8269" i="20"/>
  <c r="AH8273" i="20"/>
  <c r="AH8277" i="20"/>
  <c r="AH8281" i="20"/>
  <c r="AH8285" i="20"/>
  <c r="AH8289" i="20"/>
  <c r="AH8293" i="20"/>
  <c r="AH8297" i="20"/>
  <c r="AH8301" i="20"/>
  <c r="AH8305" i="20"/>
  <c r="AH8309" i="20"/>
  <c r="AH8313" i="20"/>
  <c r="AH8317" i="20"/>
  <c r="AH8321" i="20"/>
  <c r="AH8325" i="20"/>
  <c r="AH8329" i="20"/>
  <c r="AH8333" i="20"/>
  <c r="AH8337" i="20"/>
  <c r="AH8341" i="20"/>
  <c r="AH8345" i="20"/>
  <c r="AH8349" i="20"/>
  <c r="AH8353" i="20"/>
  <c r="AH8357" i="20"/>
  <c r="AH8361" i="20"/>
  <c r="AH8365" i="20"/>
  <c r="AH8369" i="20"/>
  <c r="AH8373" i="20"/>
  <c r="AH8377" i="20"/>
  <c r="AH8381" i="20"/>
  <c r="AH8385" i="20"/>
  <c r="AH8389" i="20"/>
  <c r="AH8393" i="20"/>
  <c r="AH8397" i="20"/>
  <c r="AH8401" i="20"/>
  <c r="AH8405" i="20"/>
  <c r="AH8409" i="20"/>
  <c r="AH8413" i="20"/>
  <c r="AH8417" i="20"/>
  <c r="AH8421" i="20"/>
  <c r="AH8425" i="20"/>
  <c r="AH8429" i="20"/>
  <c r="AH8433" i="20"/>
  <c r="AH8437" i="20"/>
  <c r="AH8441" i="20"/>
  <c r="AH8445" i="20"/>
  <c r="AH8449" i="20"/>
  <c r="AH8453" i="20"/>
  <c r="AH8457" i="20"/>
  <c r="AH8461" i="20"/>
  <c r="AH8465" i="20"/>
  <c r="AH8469" i="20"/>
  <c r="AH8473" i="20"/>
  <c r="AH8477" i="20"/>
  <c r="AH8481" i="20"/>
  <c r="AH8485" i="20"/>
  <c r="AH8489" i="20"/>
  <c r="AH8493" i="20"/>
  <c r="AH8497" i="20"/>
  <c r="AH8501" i="20"/>
  <c r="AH8505" i="20"/>
  <c r="AH8509" i="20"/>
  <c r="AH8513" i="20"/>
  <c r="AH8517" i="20"/>
  <c r="AH8521" i="20"/>
  <c r="AH8525" i="20"/>
  <c r="AH8529" i="20"/>
  <c r="AH8533" i="20"/>
  <c r="AH8537" i="20"/>
  <c r="AH8541" i="20"/>
  <c r="AH8545" i="20"/>
  <c r="AH8549" i="20"/>
  <c r="AH8553" i="20"/>
  <c r="AH8557" i="20"/>
  <c r="AH8561" i="20"/>
  <c r="AH8565" i="20"/>
  <c r="AH8569" i="20"/>
  <c r="AH8573" i="20"/>
  <c r="AH8577" i="20"/>
  <c r="AH8581" i="20"/>
  <c r="AH8585" i="20"/>
  <c r="AH8589" i="20"/>
  <c r="AH8593" i="20"/>
  <c r="AH8597" i="20"/>
  <c r="AH8601" i="20"/>
  <c r="AH8605" i="20"/>
  <c r="AH8609" i="20"/>
  <c r="AH8613" i="20"/>
  <c r="AH8617" i="20"/>
  <c r="AH8621" i="20"/>
  <c r="AH8625" i="20"/>
  <c r="AH8629" i="20"/>
  <c r="AH8633" i="20"/>
  <c r="AH8637" i="20"/>
  <c r="AH8641" i="20"/>
  <c r="AH8645" i="20"/>
  <c r="AH8649" i="20"/>
  <c r="AH8653" i="20"/>
  <c r="AH8657" i="20"/>
  <c r="AH8661" i="20"/>
  <c r="AH8665" i="20"/>
  <c r="AH8669" i="20"/>
  <c r="AH8673" i="20"/>
  <c r="AH8677" i="20"/>
  <c r="AH8681" i="20"/>
  <c r="AH8685" i="20"/>
  <c r="AH8689" i="20"/>
  <c r="AH8693" i="20"/>
  <c r="AH8697" i="20"/>
  <c r="AH8701" i="20"/>
  <c r="AH8705" i="20"/>
  <c r="AH8709" i="20"/>
  <c r="AH8713" i="20"/>
  <c r="AH8717" i="20"/>
  <c r="AH8721" i="20"/>
  <c r="AH8725" i="20"/>
  <c r="AH8729" i="20"/>
  <c r="AH8733" i="20"/>
  <c r="AH8737" i="20"/>
  <c r="AH8741" i="20"/>
  <c r="AH8745" i="20"/>
  <c r="AH8749" i="20"/>
  <c r="AH8753" i="20"/>
  <c r="AH8757" i="20"/>
  <c r="AH8761" i="20"/>
  <c r="AH8765" i="20"/>
  <c r="AH8769" i="20"/>
  <c r="AH8773" i="20"/>
  <c r="AH8777" i="20"/>
  <c r="AH8781" i="20"/>
  <c r="AH8785" i="20"/>
  <c r="AH8789" i="20"/>
  <c r="AH8793" i="20"/>
  <c r="AH8797" i="20"/>
  <c r="AH8801" i="20"/>
  <c r="AH8805" i="20"/>
  <c r="AH8809" i="20"/>
  <c r="AH8813" i="20"/>
  <c r="AH8817" i="20"/>
  <c r="AH8821" i="20"/>
  <c r="AH8825" i="20"/>
  <c r="AH8829" i="20"/>
  <c r="AH8833" i="20"/>
  <c r="AH8837" i="20"/>
  <c r="AH8841" i="20"/>
  <c r="AH8845" i="20"/>
  <c r="AH8849" i="20"/>
  <c r="AH8853" i="20"/>
  <c r="AH8857" i="20"/>
  <c r="AH8861" i="20"/>
  <c r="AH8865" i="20"/>
  <c r="AH8869" i="20"/>
  <c r="AH8873" i="20"/>
  <c r="AH8877" i="20"/>
  <c r="AH8881" i="20"/>
  <c r="AH8885" i="20"/>
  <c r="AH8889" i="20"/>
  <c r="AH8893" i="20"/>
  <c r="AH8897" i="20"/>
  <c r="AH8901" i="20"/>
  <c r="AH8905" i="20"/>
  <c r="AH8909" i="20"/>
  <c r="AH8913" i="20"/>
  <c r="AH8917" i="20"/>
  <c r="AH8921" i="20"/>
  <c r="AH8925" i="20"/>
  <c r="AH8929" i="20"/>
  <c r="AH8933" i="20"/>
  <c r="AH8937" i="20"/>
  <c r="AH8941" i="20"/>
  <c r="AH8945" i="20"/>
  <c r="AH8949" i="20"/>
  <c r="AH8953" i="20"/>
  <c r="AH8957" i="20"/>
  <c r="AH8961" i="20"/>
  <c r="AH8965" i="20"/>
  <c r="AH8969" i="20"/>
  <c r="AH8973" i="20"/>
  <c r="AH8977" i="20"/>
  <c r="AH8981" i="20"/>
  <c r="AH8985" i="20"/>
  <c r="AH8989" i="20"/>
  <c r="AH8993" i="20"/>
  <c r="AH8997" i="20"/>
  <c r="AH9001" i="20"/>
  <c r="AH9005" i="20"/>
  <c r="AH9009" i="20"/>
  <c r="AH9013" i="20"/>
  <c r="AH9017" i="20"/>
  <c r="AH9021" i="20"/>
  <c r="AH9025" i="20"/>
  <c r="AH9029" i="20"/>
  <c r="AH9033" i="20"/>
  <c r="AH9037" i="20"/>
  <c r="AH9041" i="20"/>
  <c r="AH9045" i="20"/>
  <c r="AH9049" i="20"/>
  <c r="AH9053" i="20"/>
  <c r="AH9057" i="20"/>
  <c r="AH9061" i="20"/>
  <c r="AH9065" i="20"/>
  <c r="AH9069" i="20"/>
  <c r="AH9073" i="20"/>
  <c r="AH9077" i="20"/>
  <c r="AH9081" i="20"/>
  <c r="AH9085" i="20"/>
  <c r="AH9089" i="20"/>
  <c r="AH9093" i="20"/>
  <c r="AH9097" i="20"/>
  <c r="AH9101" i="20"/>
  <c r="AH9105" i="20"/>
  <c r="AH9109" i="20"/>
  <c r="AH9113" i="20"/>
  <c r="AH9117" i="20"/>
  <c r="AH9121" i="20"/>
  <c r="AH9125" i="20"/>
  <c r="AH9129" i="20"/>
  <c r="AH9133" i="20"/>
  <c r="AH9137" i="20"/>
  <c r="AH9141" i="20"/>
  <c r="AH9145" i="20"/>
  <c r="AH9149" i="20"/>
  <c r="AH9153" i="20"/>
  <c r="AH9157" i="20"/>
  <c r="AH9161" i="20"/>
  <c r="AH9165" i="20"/>
  <c r="AH9169" i="20"/>
  <c r="AH9173" i="20"/>
  <c r="AH9177" i="20"/>
  <c r="AH9181" i="20"/>
  <c r="AH9185" i="20"/>
  <c r="AH9189" i="20"/>
  <c r="AH9193" i="20"/>
  <c r="AH9197" i="20"/>
  <c r="AH9201" i="20"/>
  <c r="AH9205" i="20"/>
  <c r="AH9209" i="20"/>
  <c r="AH9213" i="20"/>
  <c r="AH9217" i="20"/>
  <c r="AH9221" i="20"/>
  <c r="AH9225" i="20"/>
  <c r="AH9229" i="20"/>
  <c r="AH9233" i="20"/>
  <c r="AH9237" i="20"/>
  <c r="AH9241" i="20"/>
  <c r="AH9245" i="20"/>
  <c r="AH9249" i="20"/>
  <c r="AH9253" i="20"/>
  <c r="AH9257" i="20"/>
  <c r="AH9261" i="20"/>
  <c r="AH9265" i="20"/>
  <c r="AH9269" i="20"/>
  <c r="AH9273" i="20"/>
  <c r="AH7234" i="20"/>
  <c r="AH7238" i="20"/>
  <c r="AH7242" i="20"/>
  <c r="AH7246" i="20"/>
  <c r="AH7250" i="20"/>
  <c r="AH7254" i="20"/>
  <c r="AH7258" i="20"/>
  <c r="AH7262" i="20"/>
  <c r="AH7266" i="20"/>
  <c r="AH7270" i="20"/>
  <c r="AH7274" i="20"/>
  <c r="AH7278" i="20"/>
  <c r="AH7282" i="20"/>
  <c r="AH7286" i="20"/>
  <c r="AH7290" i="20"/>
  <c r="AH7294" i="20"/>
  <c r="AH7298" i="20"/>
  <c r="AH7302" i="20"/>
  <c r="AH7306" i="20"/>
  <c r="AH7310" i="20"/>
  <c r="AH7314" i="20"/>
  <c r="AH7318" i="20"/>
  <c r="AH7322" i="20"/>
  <c r="AH7326" i="20"/>
  <c r="AH7330" i="20"/>
  <c r="AH7334" i="20"/>
  <c r="AH7338" i="20"/>
  <c r="AH7342" i="20"/>
  <c r="AH7346" i="20"/>
  <c r="AH7350" i="20"/>
  <c r="AH7354" i="20"/>
  <c r="AH7358" i="20"/>
  <c r="AH7362" i="20"/>
  <c r="AH7366" i="20"/>
  <c r="AH7370" i="20"/>
  <c r="AH7374" i="20"/>
  <c r="AH7378" i="20"/>
  <c r="AH7382" i="20"/>
  <c r="AH7386" i="20"/>
  <c r="AH7390" i="20"/>
  <c r="AH7394" i="20"/>
  <c r="AH7398" i="20"/>
  <c r="AH7402" i="20"/>
  <c r="AH7406" i="20"/>
  <c r="AH7410" i="20"/>
  <c r="AH7414" i="20"/>
  <c r="AH7418" i="20"/>
  <c r="AH7422" i="20"/>
  <c r="AH7426" i="20"/>
  <c r="AH7430" i="20"/>
  <c r="AH7434" i="20"/>
  <c r="AH7438" i="20"/>
  <c r="AH7442" i="20"/>
  <c r="AH7446" i="20"/>
  <c r="AH7450" i="20"/>
  <c r="AH7454" i="20"/>
  <c r="AH7458" i="20"/>
  <c r="AH7462" i="20"/>
  <c r="AH7466" i="20"/>
  <c r="AH7470" i="20"/>
  <c r="AH7474" i="20"/>
  <c r="AH7478" i="20"/>
  <c r="AH7482" i="20"/>
  <c r="AH7486" i="20"/>
  <c r="AH7490" i="20"/>
  <c r="AH7494" i="20"/>
  <c r="AH7498" i="20"/>
  <c r="AH7502" i="20"/>
  <c r="AH7506" i="20"/>
  <c r="AH7510" i="20"/>
  <c r="AH7514" i="20"/>
  <c r="AH7518" i="20"/>
  <c r="AH7522" i="20"/>
  <c r="AH7526" i="20"/>
  <c r="AH7530" i="20"/>
  <c r="AH7534" i="20"/>
  <c r="AH7538" i="20"/>
  <c r="AH7542" i="20"/>
  <c r="AH7546" i="20"/>
  <c r="AH7550" i="20"/>
  <c r="AH7554" i="20"/>
  <c r="AH7558" i="20"/>
  <c r="AH7562" i="20"/>
  <c r="AH7566" i="20"/>
  <c r="AH7570" i="20"/>
  <c r="AH7574" i="20"/>
  <c r="AH7578" i="20"/>
  <c r="AH7582" i="20"/>
  <c r="AH7586" i="20"/>
  <c r="AH7590" i="20"/>
  <c r="AH7594" i="20"/>
  <c r="AH7598" i="20"/>
  <c r="AH7602" i="20"/>
  <c r="AH7606" i="20"/>
  <c r="AH7610" i="20"/>
  <c r="AH7614" i="20"/>
  <c r="AH7618" i="20"/>
  <c r="AH7622" i="20"/>
  <c r="AH7626" i="20"/>
  <c r="AH7630" i="20"/>
  <c r="AH7634" i="20"/>
  <c r="AH7638" i="20"/>
  <c r="AH7642" i="20"/>
  <c r="AH7646" i="20"/>
  <c r="AH7650" i="20"/>
  <c r="AH7654" i="20"/>
  <c r="AH7658" i="20"/>
  <c r="AH7662" i="20"/>
  <c r="AH7666" i="20"/>
  <c r="AH7670" i="20"/>
  <c r="AH7674" i="20"/>
  <c r="AH7678" i="20"/>
  <c r="AH7682" i="20"/>
  <c r="AH7686" i="20"/>
  <c r="AH7690" i="20"/>
  <c r="AH7694" i="20"/>
  <c r="AH7698" i="20"/>
  <c r="AH7702" i="20"/>
  <c r="AH7706" i="20"/>
  <c r="AH7710" i="20"/>
  <c r="AH7714" i="20"/>
  <c r="AH7718" i="20"/>
  <c r="AH7722" i="20"/>
  <c r="AH7726" i="20"/>
  <c r="AH7730" i="20"/>
  <c r="AH7734" i="20"/>
  <c r="AH7738" i="20"/>
  <c r="AH7742" i="20"/>
  <c r="AH7746" i="20"/>
  <c r="AH7750" i="20"/>
  <c r="AH7754" i="20"/>
  <c r="AH7758" i="20"/>
  <c r="AH7762" i="20"/>
  <c r="AH7766" i="20"/>
  <c r="AH7770" i="20"/>
  <c r="AH7774" i="20"/>
  <c r="AH7778" i="20"/>
  <c r="AH7782" i="20"/>
  <c r="AH7786" i="20"/>
  <c r="AH7790" i="20"/>
  <c r="AH7794" i="20"/>
  <c r="AH7798" i="20"/>
  <c r="AH7802" i="20"/>
  <c r="AH7806" i="20"/>
  <c r="AH7810" i="20"/>
  <c r="AH7814" i="20"/>
  <c r="AH7818" i="20"/>
  <c r="AH7822" i="20"/>
  <c r="AH7826" i="20"/>
  <c r="AH7830" i="20"/>
  <c r="AH7834" i="20"/>
  <c r="AH7838" i="20"/>
  <c r="AH7842" i="20"/>
  <c r="AH7846" i="20"/>
  <c r="AH7850" i="20"/>
  <c r="AH7854" i="20"/>
  <c r="AH7858" i="20"/>
  <c r="AH7862" i="20"/>
  <c r="AH7866" i="20"/>
  <c r="AH7870" i="20"/>
  <c r="AH7874" i="20"/>
  <c r="AH7878" i="20"/>
  <c r="AH7882" i="20"/>
  <c r="AH7886" i="20"/>
  <c r="AH7890" i="20"/>
  <c r="AH7894" i="20"/>
  <c r="AH7898" i="20"/>
  <c r="AH7902" i="20"/>
  <c r="AH7906" i="20"/>
  <c r="AH7910" i="20"/>
  <c r="AH7914" i="20"/>
  <c r="AH7918" i="20"/>
  <c r="AH7922" i="20"/>
  <c r="AH7926" i="20"/>
  <c r="AH7930" i="20"/>
  <c r="AH7934" i="20"/>
  <c r="AH7938" i="20"/>
  <c r="AH7942" i="20"/>
  <c r="AH7946" i="20"/>
  <c r="AH7950" i="20"/>
  <c r="AH7954" i="20"/>
  <c r="AH7958" i="20"/>
  <c r="AH7962" i="20"/>
  <c r="AH7966" i="20"/>
  <c r="AH7970" i="20"/>
  <c r="AH7974" i="20"/>
  <c r="AH7978" i="20"/>
  <c r="AH7982" i="20"/>
  <c r="AH7986" i="20"/>
  <c r="AH7990" i="20"/>
  <c r="AH7994" i="20"/>
  <c r="AH7998" i="20"/>
  <c r="AH8002" i="20"/>
  <c r="AH8006" i="20"/>
  <c r="AH8010" i="20"/>
  <c r="AH8014" i="20"/>
  <c r="AH8018" i="20"/>
  <c r="AH8022" i="20"/>
  <c r="AH8026" i="20"/>
  <c r="AH8030" i="20"/>
  <c r="AH8034" i="20"/>
  <c r="AH8038" i="20"/>
  <c r="AH8042" i="20"/>
  <c r="AH8046" i="20"/>
  <c r="AH8050" i="20"/>
  <c r="AH8054" i="20"/>
  <c r="AH8058" i="20"/>
  <c r="AH8062" i="20"/>
  <c r="AH8066" i="20"/>
  <c r="AH8070" i="20"/>
  <c r="AH8074" i="20"/>
  <c r="AH8078" i="20"/>
  <c r="AH8082" i="20"/>
  <c r="AH8086" i="20"/>
  <c r="AH8090" i="20"/>
  <c r="AH8094" i="20"/>
  <c r="AH8098" i="20"/>
  <c r="AH8102" i="20"/>
  <c r="AH8106" i="20"/>
  <c r="AH8110" i="20"/>
  <c r="AH8114" i="20"/>
  <c r="AH8118" i="20"/>
  <c r="AH8122" i="20"/>
  <c r="AH8126" i="20"/>
  <c r="AH8130" i="20"/>
  <c r="AH8134" i="20"/>
  <c r="AH8138" i="20"/>
  <c r="AH8142" i="20"/>
  <c r="AH8146" i="20"/>
  <c r="AH8150" i="20"/>
  <c r="AH8154" i="20"/>
  <c r="AH8158" i="20"/>
  <c r="AH8162" i="20"/>
  <c r="AH8166" i="20"/>
  <c r="AH8170" i="20"/>
  <c r="AH8174" i="20"/>
  <c r="AH8178" i="20"/>
  <c r="AH8182" i="20"/>
  <c r="AH8186" i="20"/>
  <c r="AH8190" i="20"/>
  <c r="AH8194" i="20"/>
  <c r="AH8198" i="20"/>
  <c r="AH8202" i="20"/>
  <c r="AH8206" i="20"/>
  <c r="AH8210" i="20"/>
  <c r="AH8214" i="20"/>
  <c r="AH8218" i="20"/>
  <c r="AH8222" i="20"/>
  <c r="AH8226" i="20"/>
  <c r="AH8230" i="20"/>
  <c r="AH8234" i="20"/>
  <c r="AH8238" i="20"/>
  <c r="AH8242" i="20"/>
  <c r="AH8246" i="20"/>
  <c r="AH8250" i="20"/>
  <c r="AH8254" i="20"/>
  <c r="AH8258" i="20"/>
  <c r="AH8262" i="20"/>
  <c r="AH8266" i="20"/>
  <c r="AH8270" i="20"/>
  <c r="AH8274" i="20"/>
  <c r="AH8278" i="20"/>
  <c r="AH8282" i="20"/>
  <c r="AH8286" i="20"/>
  <c r="AH8290" i="20"/>
  <c r="AH8294" i="20"/>
  <c r="AH8298" i="20"/>
  <c r="AH8302" i="20"/>
  <c r="AH8306" i="20"/>
  <c r="AH8310" i="20"/>
  <c r="AH8314" i="20"/>
  <c r="AH8318" i="20"/>
  <c r="AH8322" i="20"/>
  <c r="AH8326" i="20"/>
  <c r="AH8330" i="20"/>
  <c r="AH8334" i="20"/>
  <c r="AH8338" i="20"/>
  <c r="AH8342" i="20"/>
  <c r="AH8346" i="20"/>
  <c r="AH8350" i="20"/>
  <c r="AH8354" i="20"/>
  <c r="AH8358" i="20"/>
  <c r="AH8362" i="20"/>
  <c r="AH8366" i="20"/>
  <c r="AH8370" i="20"/>
  <c r="AH8374" i="20"/>
  <c r="AH8378" i="20"/>
  <c r="AH8382" i="20"/>
  <c r="AH8386" i="20"/>
  <c r="AH8390" i="20"/>
  <c r="AH8394" i="20"/>
  <c r="AH8398" i="20"/>
  <c r="AH8402" i="20"/>
  <c r="AH8406" i="20"/>
  <c r="AH8410" i="20"/>
  <c r="AH8414" i="20"/>
  <c r="AH8418" i="20"/>
  <c r="AH8422" i="20"/>
  <c r="AH8426" i="20"/>
  <c r="AH8430" i="20"/>
  <c r="AH8434" i="20"/>
  <c r="AH8438" i="20"/>
  <c r="AH8442" i="20"/>
  <c r="AH8446" i="20"/>
  <c r="AH8450" i="20"/>
  <c r="AH8454" i="20"/>
  <c r="AH8458" i="20"/>
  <c r="AH8462" i="20"/>
  <c r="AH8466" i="20"/>
  <c r="AH8470" i="20"/>
  <c r="AH8474" i="20"/>
  <c r="AH8478" i="20"/>
  <c r="AH8482" i="20"/>
  <c r="AH8486" i="20"/>
  <c r="AH8490" i="20"/>
  <c r="AH8494" i="20"/>
  <c r="AH8498" i="20"/>
  <c r="AH8502" i="20"/>
  <c r="AH8506" i="20"/>
  <c r="AH8510" i="20"/>
  <c r="AH8514" i="20"/>
  <c r="AH8518" i="20"/>
  <c r="AH8522" i="20"/>
  <c r="AH8526" i="20"/>
  <c r="AH8530" i="20"/>
  <c r="AH8534" i="20"/>
  <c r="AH8538" i="20"/>
  <c r="AH8542" i="20"/>
  <c r="AH8546" i="20"/>
  <c r="AH8550" i="20"/>
  <c r="AH8554" i="20"/>
  <c r="AH8558" i="20"/>
  <c r="AH8562" i="20"/>
  <c r="AH8566" i="20"/>
  <c r="AH8570" i="20"/>
  <c r="AH8574" i="20"/>
  <c r="AH8578" i="20"/>
  <c r="AH8582" i="20"/>
  <c r="AH8586" i="20"/>
  <c r="AH8590" i="20"/>
  <c r="AH8594" i="20"/>
  <c r="AH8598" i="20"/>
  <c r="AH8602" i="20"/>
  <c r="AH8606" i="20"/>
  <c r="AH8610" i="20"/>
  <c r="AH8614" i="20"/>
  <c r="AH8618" i="20"/>
  <c r="AH8622" i="20"/>
  <c r="AH8626" i="20"/>
  <c r="AH8630" i="20"/>
  <c r="AH8634" i="20"/>
  <c r="AH8638" i="20"/>
  <c r="AH8642" i="20"/>
  <c r="AH8646" i="20"/>
  <c r="AH8650" i="20"/>
  <c r="AH8654" i="20"/>
  <c r="AH8658" i="20"/>
  <c r="AH8662" i="20"/>
  <c r="AH8666" i="20"/>
  <c r="AH8670" i="20"/>
  <c r="AH8674" i="20"/>
  <c r="AH8678" i="20"/>
  <c r="AH8682" i="20"/>
  <c r="AH8686" i="20"/>
  <c r="AH8690" i="20"/>
  <c r="AH8694" i="20"/>
  <c r="AH8698" i="20"/>
  <c r="AH8702" i="20"/>
  <c r="AH8706" i="20"/>
  <c r="AH8710" i="20"/>
  <c r="AH8714" i="20"/>
  <c r="AH8718" i="20"/>
  <c r="AH8722" i="20"/>
  <c r="AH8726" i="20"/>
  <c r="AH8730" i="20"/>
  <c r="AH8734" i="20"/>
  <c r="AH8738" i="20"/>
  <c r="AH8742" i="20"/>
  <c r="AH8746" i="20"/>
  <c r="AH8750" i="20"/>
  <c r="AH8754" i="20"/>
  <c r="AH8758" i="20"/>
  <c r="AH8762" i="20"/>
  <c r="AH8766" i="20"/>
  <c r="AH8770" i="20"/>
  <c r="AH8774" i="20"/>
  <c r="AH8778" i="20"/>
  <c r="AH8782" i="20"/>
  <c r="AH8786" i="20"/>
  <c r="AH8790" i="20"/>
  <c r="AH8794" i="20"/>
  <c r="AH8798" i="20"/>
  <c r="AH8802" i="20"/>
  <c r="AH8806" i="20"/>
  <c r="AH8810" i="20"/>
  <c r="AH8814" i="20"/>
  <c r="AH8818" i="20"/>
  <c r="AH8822" i="20"/>
  <c r="AH8826" i="20"/>
  <c r="AH8830" i="20"/>
  <c r="AH8834" i="20"/>
  <c r="AH8838" i="20"/>
  <c r="AH8842" i="20"/>
  <c r="AH8846" i="20"/>
  <c r="AH8850" i="20"/>
  <c r="AH8854" i="20"/>
  <c r="AH8858" i="20"/>
  <c r="AH8862" i="20"/>
  <c r="AH8866" i="20"/>
  <c r="AH8870" i="20"/>
  <c r="AH8874" i="20"/>
  <c r="AH8878" i="20"/>
  <c r="AH8882" i="20"/>
  <c r="AH8886" i="20"/>
  <c r="AH8890" i="20"/>
  <c r="AH8894" i="20"/>
  <c r="AH8898" i="20"/>
  <c r="AH8902" i="20"/>
  <c r="AH8906" i="20"/>
  <c r="AH8910" i="20"/>
  <c r="AH8914" i="20"/>
  <c r="AH8918" i="20"/>
  <c r="AH8922" i="20"/>
  <c r="AH8926" i="20"/>
  <c r="AH8930" i="20"/>
  <c r="AH8934" i="20"/>
  <c r="AH8938" i="20"/>
  <c r="AH8942" i="20"/>
  <c r="AH8946" i="20"/>
  <c r="AH8950" i="20"/>
  <c r="AH8954" i="20"/>
  <c r="AH8958" i="20"/>
  <c r="AH8962" i="20"/>
  <c r="AH8966" i="20"/>
  <c r="AH8970" i="20"/>
  <c r="AH8974" i="20"/>
  <c r="AH8978" i="20"/>
  <c r="AH8982" i="20"/>
  <c r="AH8986" i="20"/>
  <c r="AH8990" i="20"/>
  <c r="AH8994" i="20"/>
  <c r="AH8998" i="20"/>
  <c r="AH9002" i="20"/>
  <c r="AH9006" i="20"/>
  <c r="AH9010" i="20"/>
  <c r="AH9014" i="20"/>
  <c r="AH9018" i="20"/>
  <c r="AH9022" i="20"/>
  <c r="AH9026" i="20"/>
  <c r="AH9030" i="20"/>
  <c r="AH9034" i="20"/>
  <c r="AH9038" i="20"/>
  <c r="AH9042" i="20"/>
  <c r="AH9046" i="20"/>
  <c r="AH9050" i="20"/>
  <c r="AH9054" i="20"/>
  <c r="AH9058" i="20"/>
  <c r="AH9062" i="20"/>
  <c r="AH9066" i="20"/>
  <c r="AH9070" i="20"/>
  <c r="AH9074" i="20"/>
  <c r="AH9078" i="20"/>
  <c r="AH9082" i="20"/>
  <c r="AH9086" i="20"/>
  <c r="AH9090" i="20"/>
  <c r="AH9094" i="20"/>
  <c r="AH9098" i="20"/>
  <c r="AH9102" i="20"/>
  <c r="AH9106" i="20"/>
  <c r="AH9110" i="20"/>
  <c r="AH9114" i="20"/>
  <c r="AH9118" i="20"/>
  <c r="AH9122" i="20"/>
  <c r="AH9126" i="20"/>
  <c r="AH9130" i="20"/>
  <c r="AH9134" i="20"/>
  <c r="AH9138" i="20"/>
  <c r="AH9142" i="20"/>
  <c r="AH9146" i="20"/>
  <c r="AH9150" i="20"/>
  <c r="AH9154" i="20"/>
  <c r="AH9158" i="20"/>
  <c r="AH9162" i="20"/>
  <c r="AH9166" i="20"/>
  <c r="AH9170" i="20"/>
  <c r="AH9174" i="20"/>
  <c r="AH9178" i="20"/>
  <c r="AH9182" i="20"/>
  <c r="AH9186" i="20"/>
  <c r="AH9190" i="20"/>
  <c r="AH9194" i="20"/>
  <c r="AH9198" i="20"/>
  <c r="AH9202" i="20"/>
  <c r="AH9206" i="20"/>
  <c r="AH9210" i="20"/>
  <c r="AH9214" i="20"/>
  <c r="AH9218" i="20"/>
  <c r="AH9222" i="20"/>
  <c r="AH9226" i="20"/>
  <c r="AH9230" i="20"/>
  <c r="AH9234" i="20"/>
  <c r="AH9238" i="20"/>
  <c r="AH9242" i="20"/>
  <c r="AH9246" i="20"/>
  <c r="AH9250" i="20"/>
  <c r="AH9254" i="20"/>
  <c r="AH9258" i="20"/>
  <c r="AH9262" i="20"/>
  <c r="AH9266" i="20"/>
  <c r="AH9270" i="20"/>
  <c r="AH9274" i="20"/>
  <c r="AH7235" i="20"/>
  <c r="AH7239" i="20"/>
  <c r="AH7243" i="20"/>
  <c r="AH7247" i="20"/>
  <c r="AH7251" i="20"/>
  <c r="AH7255" i="20"/>
  <c r="AH7259" i="20"/>
  <c r="AH7263" i="20"/>
  <c r="AH7267" i="20"/>
  <c r="AH7271" i="20"/>
  <c r="AH7275" i="20"/>
  <c r="AH7279" i="20"/>
  <c r="AH7283" i="20"/>
  <c r="AH7287" i="20"/>
  <c r="AH7291" i="20"/>
  <c r="AH7295" i="20"/>
  <c r="AH7299" i="20"/>
  <c r="AH7303" i="20"/>
  <c r="AH7307" i="20"/>
  <c r="AH7311" i="20"/>
  <c r="AH7315" i="20"/>
  <c r="AH7319" i="20"/>
  <c r="AH7323" i="20"/>
  <c r="AH7327" i="20"/>
  <c r="AH7331" i="20"/>
  <c r="AH7335" i="20"/>
  <c r="AH7339" i="20"/>
  <c r="AH7343" i="20"/>
  <c r="AH7347" i="20"/>
  <c r="AH7351" i="20"/>
  <c r="AH7355" i="20"/>
  <c r="AH7359" i="20"/>
  <c r="AH7363" i="20"/>
  <c r="AH7367" i="20"/>
  <c r="AH7371" i="20"/>
  <c r="AH7375" i="20"/>
  <c r="AH7379" i="20"/>
  <c r="AH7383" i="20"/>
  <c r="AH7387" i="20"/>
  <c r="AH7391" i="20"/>
  <c r="AH7395" i="20"/>
  <c r="AH7399" i="20"/>
  <c r="AH7403" i="20"/>
  <c r="AH7407" i="20"/>
  <c r="AH7411" i="20"/>
  <c r="AH7415" i="20"/>
  <c r="AH7419" i="20"/>
  <c r="AH7423" i="20"/>
  <c r="AH7427" i="20"/>
  <c r="AH7431" i="20"/>
  <c r="AH7435" i="20"/>
  <c r="AH7439" i="20"/>
  <c r="AH7443" i="20"/>
  <c r="AH7447" i="20"/>
  <c r="AH7451" i="20"/>
  <c r="AH7455" i="20"/>
  <c r="AH7459" i="20"/>
  <c r="AH7463" i="20"/>
  <c r="AH7467" i="20"/>
  <c r="AH7471" i="20"/>
  <c r="AH7475" i="20"/>
  <c r="AH7479" i="20"/>
  <c r="AH7483" i="20"/>
  <c r="AH7487" i="20"/>
  <c r="AH7491" i="20"/>
  <c r="AH7495" i="20"/>
  <c r="AH7499" i="20"/>
  <c r="AH7503" i="20"/>
  <c r="AH7507" i="20"/>
  <c r="AH7511" i="20"/>
  <c r="AH7515" i="20"/>
  <c r="AH7519" i="20"/>
  <c r="AH7523" i="20"/>
  <c r="AH7527" i="20"/>
  <c r="AH7531" i="20"/>
  <c r="AH7535" i="20"/>
  <c r="AH7539" i="20"/>
  <c r="AH7543" i="20"/>
  <c r="AH7547" i="20"/>
  <c r="AH7551" i="20"/>
  <c r="AH7555" i="20"/>
  <c r="AH7559" i="20"/>
  <c r="AH7563" i="20"/>
  <c r="AH7567" i="20"/>
  <c r="AH7571" i="20"/>
  <c r="AH7575" i="20"/>
  <c r="AH7579" i="20"/>
  <c r="AH7583" i="20"/>
  <c r="AH7587" i="20"/>
  <c r="AH7591" i="20"/>
  <c r="AH7595" i="20"/>
  <c r="AH7599" i="20"/>
  <c r="AH7603" i="20"/>
  <c r="AH7607" i="20"/>
  <c r="AH7611" i="20"/>
  <c r="AH7615" i="20"/>
  <c r="AH7619" i="20"/>
  <c r="AH7623" i="20"/>
  <c r="AH7627" i="20"/>
  <c r="AH7631" i="20"/>
  <c r="AH7635" i="20"/>
  <c r="AH7639" i="20"/>
  <c r="AH7643" i="20"/>
  <c r="AH7647" i="20"/>
  <c r="AH7651" i="20"/>
  <c r="AH7655" i="20"/>
  <c r="AH7659" i="20"/>
  <c r="AH7663" i="20"/>
  <c r="AH7667" i="20"/>
  <c r="AH7671" i="20"/>
  <c r="AH7675" i="20"/>
  <c r="AH7679" i="20"/>
  <c r="AH7683" i="20"/>
  <c r="AH7687" i="20"/>
  <c r="AH7691" i="20"/>
  <c r="AH7695" i="20"/>
  <c r="AH7699" i="20"/>
  <c r="AH7703" i="20"/>
  <c r="AH7707" i="20"/>
  <c r="AH7711" i="20"/>
  <c r="AH7715" i="20"/>
  <c r="AH7719" i="20"/>
  <c r="AH7723" i="20"/>
  <c r="AH7727" i="20"/>
  <c r="AH7731" i="20"/>
  <c r="AH7735" i="20"/>
  <c r="AH7739" i="20"/>
  <c r="AH7743" i="20"/>
  <c r="AH7747" i="20"/>
  <c r="AH7751" i="20"/>
  <c r="AH7755" i="20"/>
  <c r="AH7759" i="20"/>
  <c r="AH7763" i="20"/>
  <c r="AH7767" i="20"/>
  <c r="AH7771" i="20"/>
  <c r="AH7775" i="20"/>
  <c r="AH7779" i="20"/>
  <c r="AH7783" i="20"/>
  <c r="AH7787" i="20"/>
  <c r="AH7791" i="20"/>
  <c r="AH7795" i="20"/>
  <c r="AH7799" i="20"/>
  <c r="AH7803" i="20"/>
  <c r="AH7807" i="20"/>
  <c r="AH7811" i="20"/>
  <c r="AH7815" i="20"/>
  <c r="AH7819" i="20"/>
  <c r="AH7823" i="20"/>
  <c r="AH7827" i="20"/>
  <c r="AH7831" i="20"/>
  <c r="AH7835" i="20"/>
  <c r="AH7839" i="20"/>
  <c r="AH7843" i="20"/>
  <c r="AH7847" i="20"/>
  <c r="AH7851" i="20"/>
  <c r="AH7855" i="20"/>
  <c r="AH7859" i="20"/>
  <c r="AH7863" i="20"/>
  <c r="AH7867" i="20"/>
  <c r="AH7871" i="20"/>
  <c r="AH7875" i="20"/>
  <c r="AH7879" i="20"/>
  <c r="AH7883" i="20"/>
  <c r="AH7887" i="20"/>
  <c r="AH7891" i="20"/>
  <c r="AH7895" i="20"/>
  <c r="AH7899" i="20"/>
  <c r="AH7903" i="20"/>
  <c r="AH7907" i="20"/>
  <c r="AH7911" i="20"/>
  <c r="AH7915" i="20"/>
  <c r="AH7919" i="20"/>
  <c r="AH7923" i="20"/>
  <c r="AH7927" i="20"/>
  <c r="AH7931" i="20"/>
  <c r="AH7935" i="20"/>
  <c r="AH7939" i="20"/>
  <c r="AH7943" i="20"/>
  <c r="AH7947" i="20"/>
  <c r="AH7951" i="20"/>
  <c r="AH7955" i="20"/>
  <c r="AH7959" i="20"/>
  <c r="AH7963" i="20"/>
  <c r="AH7967" i="20"/>
  <c r="AH7971" i="20"/>
  <c r="AH7975" i="20"/>
  <c r="AH7979" i="20"/>
  <c r="AH7983" i="20"/>
  <c r="AH7987" i="20"/>
  <c r="AH7991" i="20"/>
  <c r="AH7995" i="20"/>
  <c r="AH7999" i="20"/>
  <c r="AH8003" i="20"/>
  <c r="AH8007" i="20"/>
  <c r="AH8011" i="20"/>
  <c r="AH8015" i="20"/>
  <c r="AH8019" i="20"/>
  <c r="AH8023" i="20"/>
  <c r="AH8027" i="20"/>
  <c r="AH8031" i="20"/>
  <c r="AH8035" i="20"/>
  <c r="AH8039" i="20"/>
  <c r="AH8043" i="20"/>
  <c r="AH8047" i="20"/>
  <c r="AH8051" i="20"/>
  <c r="AH8055" i="20"/>
  <c r="AH8059" i="20"/>
  <c r="AH8063" i="20"/>
  <c r="AH8067" i="20"/>
  <c r="AH8071" i="20"/>
  <c r="AH8075" i="20"/>
  <c r="AH8079" i="20"/>
  <c r="AH8083" i="20"/>
  <c r="AH8087" i="20"/>
  <c r="AH8091" i="20"/>
  <c r="AH8095" i="20"/>
  <c r="AH8099" i="20"/>
  <c r="AH8103" i="20"/>
  <c r="AH8107" i="20"/>
  <c r="AH8111" i="20"/>
  <c r="AH8115" i="20"/>
  <c r="AH8119" i="20"/>
  <c r="AH8123" i="20"/>
  <c r="AH8127" i="20"/>
  <c r="AH8131" i="20"/>
  <c r="AH8135" i="20"/>
  <c r="AH8139" i="20"/>
  <c r="AH8143" i="20"/>
  <c r="AH8147" i="20"/>
  <c r="AH8151" i="20"/>
  <c r="AH8155" i="20"/>
  <c r="AH8159" i="20"/>
  <c r="AH8163" i="20"/>
  <c r="AH8167" i="20"/>
  <c r="AH8171" i="20"/>
  <c r="AH8175" i="20"/>
  <c r="AH8179" i="20"/>
  <c r="AH8183" i="20"/>
  <c r="AH8187" i="20"/>
  <c r="AH8191" i="20"/>
  <c r="AH8195" i="20"/>
  <c r="AH8199" i="20"/>
  <c r="AH8203" i="20"/>
  <c r="AH8207" i="20"/>
  <c r="AH8211" i="20"/>
  <c r="AH8215" i="20"/>
  <c r="AH8219" i="20"/>
  <c r="AH8223" i="20"/>
  <c r="AH8227" i="20"/>
  <c r="AH8231" i="20"/>
  <c r="AH8235" i="20"/>
  <c r="AH8239" i="20"/>
  <c r="AH8243" i="20"/>
  <c r="AH8247" i="20"/>
  <c r="AH8251" i="20"/>
  <c r="AH8255" i="20"/>
  <c r="AH8259" i="20"/>
  <c r="AH8263" i="20"/>
  <c r="AH8267" i="20"/>
  <c r="AH8271" i="20"/>
  <c r="AH8275" i="20"/>
  <c r="AH8279" i="20"/>
  <c r="AH8283" i="20"/>
  <c r="AH8287" i="20"/>
  <c r="AH8291" i="20"/>
  <c r="AH8295" i="20"/>
  <c r="AH8299" i="20"/>
  <c r="AH8303" i="20"/>
  <c r="AH8307" i="20"/>
  <c r="AH8311" i="20"/>
  <c r="AH8315" i="20"/>
  <c r="AH8319" i="20"/>
  <c r="AH8323" i="20"/>
  <c r="AH8327" i="20"/>
  <c r="AH8331" i="20"/>
  <c r="AH8335" i="20"/>
  <c r="AH8339" i="20"/>
  <c r="AH8343" i="20"/>
  <c r="AH8347" i="20"/>
  <c r="AH8351" i="20"/>
  <c r="AH8355" i="20"/>
  <c r="AH8359" i="20"/>
  <c r="AH8363" i="20"/>
  <c r="AH8367" i="20"/>
  <c r="AH8371" i="20"/>
  <c r="AH8375" i="20"/>
  <c r="AH8379" i="20"/>
  <c r="AH8383" i="20"/>
  <c r="AH8387" i="20"/>
  <c r="AH8391" i="20"/>
  <c r="AH8395" i="20"/>
  <c r="AH8399" i="20"/>
  <c r="AH8403" i="20"/>
  <c r="AH8407" i="20"/>
  <c r="AH8411" i="20"/>
  <c r="AH8415" i="20"/>
  <c r="AH8419" i="20"/>
  <c r="AH8423" i="20"/>
  <c r="AH8427" i="20"/>
  <c r="AH8431" i="20"/>
  <c r="AH8435" i="20"/>
  <c r="AH8439" i="20"/>
  <c r="AH8443" i="20"/>
  <c r="AH8447" i="20"/>
  <c r="AH8451" i="20"/>
  <c r="AH8455" i="20"/>
  <c r="AH8459" i="20"/>
  <c r="AH8463" i="20"/>
  <c r="AH8467" i="20"/>
  <c r="AH8471" i="20"/>
  <c r="AH8475" i="20"/>
  <c r="AH8479" i="20"/>
  <c r="AH8483" i="20"/>
  <c r="AH8487" i="20"/>
  <c r="AH8491" i="20"/>
  <c r="AH8495" i="20"/>
  <c r="AH8499" i="20"/>
  <c r="AH8503" i="20"/>
  <c r="AH8507" i="20"/>
  <c r="AH8511" i="20"/>
  <c r="AH8515" i="20"/>
  <c r="AH8519" i="20"/>
  <c r="AH8523" i="20"/>
  <c r="AH8527" i="20"/>
  <c r="AH8531" i="20"/>
  <c r="AH8535" i="20"/>
  <c r="AH8539" i="20"/>
  <c r="AH8543" i="20"/>
  <c r="AH8547" i="20"/>
  <c r="AH8551" i="20"/>
  <c r="AH8555" i="20"/>
  <c r="AH8559" i="20"/>
  <c r="AH8563" i="20"/>
  <c r="AH8567" i="20"/>
  <c r="AH8571" i="20"/>
  <c r="AH8575" i="20"/>
  <c r="AH8579" i="20"/>
  <c r="AH8583" i="20"/>
  <c r="AH8587" i="20"/>
  <c r="AH8591" i="20"/>
  <c r="AH8595" i="20"/>
  <c r="AH8599" i="20"/>
  <c r="AH8603" i="20"/>
  <c r="AH8607" i="20"/>
  <c r="AH8611" i="20"/>
  <c r="AH8615" i="20"/>
  <c r="AH8619" i="20"/>
  <c r="AH8623" i="20"/>
  <c r="AH8627" i="20"/>
  <c r="AH8631" i="20"/>
  <c r="AH8635" i="20"/>
  <c r="AH8639" i="20"/>
  <c r="AH8643" i="20"/>
  <c r="AH8647" i="20"/>
  <c r="AH8651" i="20"/>
  <c r="AH8655" i="20"/>
  <c r="AH8659" i="20"/>
  <c r="AH8663" i="20"/>
  <c r="AH8667" i="20"/>
  <c r="AH8671" i="20"/>
  <c r="AH8675" i="20"/>
  <c r="AH8679" i="20"/>
  <c r="AH8683" i="20"/>
  <c r="AH8687" i="20"/>
  <c r="AH8691" i="20"/>
  <c r="AH8695" i="20"/>
  <c r="AH8699" i="20"/>
  <c r="AH8703" i="20"/>
  <c r="AH8707" i="20"/>
  <c r="AH8711" i="20"/>
  <c r="AH8715" i="20"/>
  <c r="AH8719" i="20"/>
  <c r="AH8723" i="20"/>
  <c r="AH8727" i="20"/>
  <c r="AH8731" i="20"/>
  <c r="AH8735" i="20"/>
  <c r="AH8739" i="20"/>
  <c r="AH8743" i="20"/>
  <c r="AH8747" i="20"/>
  <c r="AH8751" i="20"/>
  <c r="AH8755" i="20"/>
  <c r="AH8759" i="20"/>
  <c r="AH8763" i="20"/>
  <c r="AH8767" i="20"/>
  <c r="AH8771" i="20"/>
  <c r="AH8775" i="20"/>
  <c r="AH8779" i="20"/>
  <c r="AH8783" i="20"/>
  <c r="AH8787" i="20"/>
  <c r="AH8791" i="20"/>
  <c r="AH8795" i="20"/>
  <c r="AH8799" i="20"/>
  <c r="AH8803" i="20"/>
  <c r="AH8807" i="20"/>
  <c r="AH8811" i="20"/>
  <c r="AH8815" i="20"/>
  <c r="AH8819" i="20"/>
  <c r="AH8823" i="20"/>
  <c r="AH8827" i="20"/>
  <c r="AH8831" i="20"/>
  <c r="AH8835" i="20"/>
  <c r="AH8839" i="20"/>
  <c r="AH8843" i="20"/>
  <c r="AH8847" i="20"/>
  <c r="AH8851" i="20"/>
  <c r="AH8855" i="20"/>
  <c r="AH8859" i="20"/>
  <c r="AH8863" i="20"/>
  <c r="AH8867" i="20"/>
  <c r="AH8871" i="20"/>
  <c r="AH8875" i="20"/>
  <c r="AH8879" i="20"/>
  <c r="AH8883" i="20"/>
  <c r="AH8887" i="20"/>
  <c r="AH8891" i="20"/>
  <c r="AH8895" i="20"/>
  <c r="AH8899" i="20"/>
  <c r="AH8903" i="20"/>
  <c r="AH8907" i="20"/>
  <c r="AH8911" i="20"/>
  <c r="AH8915" i="20"/>
  <c r="AH8919" i="20"/>
  <c r="AH8923" i="20"/>
  <c r="AH8927" i="20"/>
  <c r="AH8931" i="20"/>
  <c r="AH8935" i="20"/>
  <c r="AH8939" i="20"/>
  <c r="AH8943" i="20"/>
  <c r="AH8947" i="20"/>
  <c r="AH8951" i="20"/>
  <c r="AH8955" i="20"/>
  <c r="AH8959" i="20"/>
  <c r="AH8963" i="20"/>
  <c r="AH8967" i="20"/>
  <c r="AH8971" i="20"/>
  <c r="AH8975" i="20"/>
  <c r="AH8979" i="20"/>
  <c r="AH8983" i="20"/>
  <c r="AH8987" i="20"/>
  <c r="AH8991" i="20"/>
  <c r="AH8995" i="20"/>
  <c r="AH8999" i="20"/>
  <c r="AH9003" i="20"/>
  <c r="AH9007" i="20"/>
  <c r="AH9011" i="20"/>
  <c r="AH9015" i="20"/>
  <c r="AH9019" i="20"/>
  <c r="AH9023" i="20"/>
  <c r="AH9027" i="20"/>
  <c r="AH9031" i="20"/>
  <c r="AH9035" i="20"/>
  <c r="AH9039" i="20"/>
  <c r="AH9043" i="20"/>
  <c r="AH9047" i="20"/>
  <c r="AH9051" i="20"/>
  <c r="AH9055" i="20"/>
  <c r="AH9059" i="20"/>
  <c r="AH9063" i="20"/>
  <c r="AH9067" i="20"/>
  <c r="AH9071" i="20"/>
  <c r="AH9075" i="20"/>
  <c r="AH9079" i="20"/>
  <c r="AH9083" i="20"/>
  <c r="AH9087" i="20"/>
  <c r="AH9091" i="20"/>
  <c r="AH9095" i="20"/>
  <c r="AH9099" i="20"/>
  <c r="AH9103" i="20"/>
  <c r="AH9107" i="20"/>
  <c r="AH9111" i="20"/>
  <c r="AH9115" i="20"/>
  <c r="AH9119" i="20"/>
  <c r="AH9123" i="20"/>
  <c r="AH9127" i="20"/>
  <c r="AH9131" i="20"/>
  <c r="AH9135" i="20"/>
  <c r="AH9139" i="20"/>
  <c r="AH9143" i="20"/>
  <c r="AH9147" i="20"/>
  <c r="AH9151" i="20"/>
  <c r="AH9155" i="20"/>
  <c r="AH9159" i="20"/>
  <c r="AH9163" i="20"/>
  <c r="AH9167" i="20"/>
  <c r="AH9171" i="20"/>
  <c r="AH9175" i="20"/>
  <c r="AH9179" i="20"/>
  <c r="AH9183" i="20"/>
  <c r="AH9187" i="20"/>
  <c r="AH9191" i="20"/>
  <c r="AH9195" i="20"/>
  <c r="AH9199" i="20"/>
  <c r="AH9203" i="20"/>
  <c r="AH9207" i="20"/>
  <c r="AH9211" i="20"/>
  <c r="AH9215" i="20"/>
  <c r="AH9219" i="20"/>
  <c r="AH9223" i="20"/>
  <c r="AH9227" i="20"/>
  <c r="AH9231" i="20"/>
  <c r="AH9235" i="20"/>
  <c r="AH9239" i="20"/>
  <c r="AH9243" i="20"/>
  <c r="AH9247" i="20"/>
  <c r="AH9251" i="20"/>
  <c r="AH9255" i="20"/>
  <c r="AH9259" i="20"/>
  <c r="AH9263" i="20"/>
  <c r="AH9267" i="20"/>
  <c r="AH9275" i="20"/>
  <c r="AH9279" i="20"/>
  <c r="AH9283" i="20"/>
  <c r="AH9287" i="20"/>
  <c r="AH9291" i="20"/>
  <c r="AH9295" i="20"/>
  <c r="AH9299" i="20"/>
  <c r="AH9303" i="20"/>
  <c r="AH9307" i="20"/>
  <c r="AH9311" i="20"/>
  <c r="AH9315" i="20"/>
  <c r="AH9319" i="20"/>
  <c r="AH9323" i="20"/>
  <c r="AH9327" i="20"/>
  <c r="AH9331" i="20"/>
  <c r="AH9335" i="20"/>
  <c r="AH9339" i="20"/>
  <c r="AH9343" i="20"/>
  <c r="AH9347" i="20"/>
  <c r="AH9351" i="20"/>
  <c r="AH9355" i="20"/>
  <c r="AH9359" i="20"/>
  <c r="AH9363" i="20"/>
  <c r="AH9367" i="20"/>
  <c r="AH9371" i="20"/>
  <c r="AH9375" i="20"/>
  <c r="AH9379" i="20"/>
  <c r="AH9383" i="20"/>
  <c r="AH9387" i="20"/>
  <c r="AH9391" i="20"/>
  <c r="AH9395" i="20"/>
  <c r="AH9399" i="20"/>
  <c r="AH9403" i="20"/>
  <c r="AH9407" i="20"/>
  <c r="AH9411" i="20"/>
  <c r="AH9415" i="20"/>
  <c r="AH9419" i="20"/>
  <c r="AH9423" i="20"/>
  <c r="AH9427" i="20"/>
  <c r="AH9431" i="20"/>
  <c r="AH9435" i="20"/>
  <c r="AH9439" i="20"/>
  <c r="AH9443" i="20"/>
  <c r="AH9447" i="20"/>
  <c r="AH9451" i="20"/>
  <c r="AH9455" i="20"/>
  <c r="AH9459" i="20"/>
  <c r="AH9463" i="20"/>
  <c r="AH9467" i="20"/>
  <c r="AH9471" i="20"/>
  <c r="AH9475" i="20"/>
  <c r="AH9479" i="20"/>
  <c r="AH9483" i="20"/>
  <c r="AH9487" i="20"/>
  <c r="AH9491" i="20"/>
  <c r="AH9495" i="20"/>
  <c r="AH9499" i="20"/>
  <c r="AH9503" i="20"/>
  <c r="AH9507" i="20"/>
  <c r="AH9511" i="20"/>
  <c r="AH9515" i="20"/>
  <c r="AH9519" i="20"/>
  <c r="AH9523" i="20"/>
  <c r="AH9527" i="20"/>
  <c r="AH9531" i="20"/>
  <c r="AH9535" i="20"/>
  <c r="AH9539" i="20"/>
  <c r="AH9543" i="20"/>
  <c r="AH9547" i="20"/>
  <c r="AH9551" i="20"/>
  <c r="AH9555" i="20"/>
  <c r="AH9559" i="20"/>
  <c r="AH9563" i="20"/>
  <c r="AH9567" i="20"/>
  <c r="AH9571" i="20"/>
  <c r="AH9575" i="20"/>
  <c r="AH9579" i="20"/>
  <c r="AH9583" i="20"/>
  <c r="AH9587" i="20"/>
  <c r="AH9591" i="20"/>
  <c r="AH9595" i="20"/>
  <c r="AH9599" i="20"/>
  <c r="AH9603" i="20"/>
  <c r="AH9607" i="20"/>
  <c r="AH9611" i="20"/>
  <c r="AH9615" i="20"/>
  <c r="AH9619" i="20"/>
  <c r="AH9623" i="20"/>
  <c r="AH9627" i="20"/>
  <c r="AH9631" i="20"/>
  <c r="AH9635" i="20"/>
  <c r="AH9639" i="20"/>
  <c r="AH9643" i="20"/>
  <c r="AH9647" i="20"/>
  <c r="AH9584" i="20"/>
  <c r="AH9592" i="20"/>
  <c r="AH9608" i="20"/>
  <c r="AH9620" i="20"/>
  <c r="AH9628" i="20"/>
  <c r="AH9640" i="20"/>
  <c r="AH9648" i="20"/>
  <c r="AH9621" i="20"/>
  <c r="AH9637" i="20"/>
  <c r="AH9268" i="20"/>
  <c r="AH9276" i="20"/>
  <c r="AH9280" i="20"/>
  <c r="AH9284" i="20"/>
  <c r="AH9288" i="20"/>
  <c r="AH9292" i="20"/>
  <c r="AH9296" i="20"/>
  <c r="AH9300" i="20"/>
  <c r="AH9304" i="20"/>
  <c r="AH9308" i="20"/>
  <c r="AH9312" i="20"/>
  <c r="AH9316" i="20"/>
  <c r="AH9320" i="20"/>
  <c r="AH9324" i="20"/>
  <c r="AH9328" i="20"/>
  <c r="AH9332" i="20"/>
  <c r="AH9336" i="20"/>
  <c r="AH9340" i="20"/>
  <c r="AH9344" i="20"/>
  <c r="AH9348" i="20"/>
  <c r="AH9352" i="20"/>
  <c r="AH9356" i="20"/>
  <c r="AH9360" i="20"/>
  <c r="AH9364" i="20"/>
  <c r="AH9368" i="20"/>
  <c r="AH9372" i="20"/>
  <c r="AH9376" i="20"/>
  <c r="AH9380" i="20"/>
  <c r="AH9384" i="20"/>
  <c r="AH9388" i="20"/>
  <c r="AH9392" i="20"/>
  <c r="AH9396" i="20"/>
  <c r="AH9400" i="20"/>
  <c r="AH9404" i="20"/>
  <c r="AH9408" i="20"/>
  <c r="AH9412" i="20"/>
  <c r="AH9416" i="20"/>
  <c r="AH9420" i="20"/>
  <c r="AH9424" i="20"/>
  <c r="AH9428" i="20"/>
  <c r="AH9432" i="20"/>
  <c r="AH9436" i="20"/>
  <c r="AH9440" i="20"/>
  <c r="AH9444" i="20"/>
  <c r="AH9448" i="20"/>
  <c r="AH9452" i="20"/>
  <c r="AH9456" i="20"/>
  <c r="AH9460" i="20"/>
  <c r="AH9464" i="20"/>
  <c r="AH9468" i="20"/>
  <c r="AH9472" i="20"/>
  <c r="AH9476" i="20"/>
  <c r="AH9480" i="20"/>
  <c r="AH9484" i="20"/>
  <c r="AH9488" i="20"/>
  <c r="AH9492" i="20"/>
  <c r="AH9496" i="20"/>
  <c r="AH9500" i="20"/>
  <c r="AH9504" i="20"/>
  <c r="AH9508" i="20"/>
  <c r="AH9512" i="20"/>
  <c r="AH9516" i="20"/>
  <c r="AH9520" i="20"/>
  <c r="AH9524" i="20"/>
  <c r="AH9528" i="20"/>
  <c r="AH9532" i="20"/>
  <c r="AH9536" i="20"/>
  <c r="AH9540" i="20"/>
  <c r="AH9544" i="20"/>
  <c r="AH9548" i="20"/>
  <c r="AH9552" i="20"/>
  <c r="AH9556" i="20"/>
  <c r="AH9560" i="20"/>
  <c r="AH9564" i="20"/>
  <c r="AH9568" i="20"/>
  <c r="AH9572" i="20"/>
  <c r="AH9576" i="20"/>
  <c r="AH9588" i="20"/>
  <c r="AH9600" i="20"/>
  <c r="AH9612" i="20"/>
  <c r="AH9624" i="20"/>
  <c r="AH9636" i="20"/>
  <c r="AH9617" i="20"/>
  <c r="AH9633" i="20"/>
  <c r="AH9649" i="20"/>
  <c r="AH9271" i="20"/>
  <c r="AH9277" i="20"/>
  <c r="AH9281" i="20"/>
  <c r="AH9285" i="20"/>
  <c r="AH9289" i="20"/>
  <c r="AH9293" i="20"/>
  <c r="AH9297" i="20"/>
  <c r="AH9301" i="20"/>
  <c r="AH9305" i="20"/>
  <c r="AH9309" i="20"/>
  <c r="AH9313" i="20"/>
  <c r="AH9317" i="20"/>
  <c r="AH9321" i="20"/>
  <c r="AH9325" i="20"/>
  <c r="AH9329" i="20"/>
  <c r="AH9333" i="20"/>
  <c r="AH9337" i="20"/>
  <c r="AH9341" i="20"/>
  <c r="AH9345" i="20"/>
  <c r="AH9349" i="20"/>
  <c r="AH9353" i="20"/>
  <c r="AH9357" i="20"/>
  <c r="AH9361" i="20"/>
  <c r="AH9365" i="20"/>
  <c r="AH9369" i="20"/>
  <c r="AH9373" i="20"/>
  <c r="AH9377" i="20"/>
  <c r="AH9381" i="20"/>
  <c r="AH9385" i="20"/>
  <c r="AH9389" i="20"/>
  <c r="AH9393" i="20"/>
  <c r="AH9397" i="20"/>
  <c r="AH9401" i="20"/>
  <c r="AH9405" i="20"/>
  <c r="AH9409" i="20"/>
  <c r="AH9413" i="20"/>
  <c r="AH9417" i="20"/>
  <c r="AH9421" i="20"/>
  <c r="AH9425" i="20"/>
  <c r="AH9429" i="20"/>
  <c r="AH9433" i="20"/>
  <c r="AH9437" i="20"/>
  <c r="AH9441" i="20"/>
  <c r="AH9445" i="20"/>
  <c r="AH9449" i="20"/>
  <c r="AH9453" i="20"/>
  <c r="AH9457" i="20"/>
  <c r="AH9461" i="20"/>
  <c r="AH9465" i="20"/>
  <c r="AH9469" i="20"/>
  <c r="AH9473" i="20"/>
  <c r="AH9477" i="20"/>
  <c r="AH9481" i="20"/>
  <c r="AH9485" i="20"/>
  <c r="AH9489" i="20"/>
  <c r="AH9493" i="20"/>
  <c r="AH9497" i="20"/>
  <c r="AH9501" i="20"/>
  <c r="AH9505" i="20"/>
  <c r="AH9509" i="20"/>
  <c r="AH9513" i="20"/>
  <c r="AH9517" i="20"/>
  <c r="AH9521" i="20"/>
  <c r="AH9525" i="20"/>
  <c r="AH9529" i="20"/>
  <c r="AH9533" i="20"/>
  <c r="AH9537" i="20"/>
  <c r="AH9541" i="20"/>
  <c r="AH9545" i="20"/>
  <c r="AH9549" i="20"/>
  <c r="AH9553" i="20"/>
  <c r="AH9557" i="20"/>
  <c r="AH9561" i="20"/>
  <c r="AH9565" i="20"/>
  <c r="AH9569" i="20"/>
  <c r="AH9573" i="20"/>
  <c r="AH9577" i="20"/>
  <c r="AH9581" i="20"/>
  <c r="AH9585" i="20"/>
  <c r="AH9589" i="20"/>
  <c r="AH9593" i="20"/>
  <c r="AH9597" i="20"/>
  <c r="AH9601" i="20"/>
  <c r="AH9605" i="20"/>
  <c r="AH9613" i="20"/>
  <c r="AH9629" i="20"/>
  <c r="AH9645" i="20"/>
  <c r="AH9272" i="20"/>
  <c r="AH9278" i="20"/>
  <c r="AH9282" i="20"/>
  <c r="AH9286" i="20"/>
  <c r="AH9290" i="20"/>
  <c r="AH9294" i="20"/>
  <c r="AH9298" i="20"/>
  <c r="AH9302" i="20"/>
  <c r="AH9306" i="20"/>
  <c r="AH9310" i="20"/>
  <c r="AH9314" i="20"/>
  <c r="AH9318" i="20"/>
  <c r="AH9322" i="20"/>
  <c r="AH9326" i="20"/>
  <c r="AH9330" i="20"/>
  <c r="AH9334" i="20"/>
  <c r="AH9338" i="20"/>
  <c r="AH9342" i="20"/>
  <c r="AH9346" i="20"/>
  <c r="AH9350" i="20"/>
  <c r="AH9354" i="20"/>
  <c r="AH9358" i="20"/>
  <c r="AH9362" i="20"/>
  <c r="AH9366" i="20"/>
  <c r="AH9370" i="20"/>
  <c r="AH9374" i="20"/>
  <c r="AH9378" i="20"/>
  <c r="AH9382" i="20"/>
  <c r="AH9386" i="20"/>
  <c r="AH9390" i="20"/>
  <c r="AH9394" i="20"/>
  <c r="AH9398" i="20"/>
  <c r="AH9402" i="20"/>
  <c r="AH9406" i="20"/>
  <c r="AH9410" i="20"/>
  <c r="AH9414" i="20"/>
  <c r="AH9418" i="20"/>
  <c r="AH9422" i="20"/>
  <c r="AH9426" i="20"/>
  <c r="AH9430" i="20"/>
  <c r="AH9434" i="20"/>
  <c r="AH9438" i="20"/>
  <c r="AH9442" i="20"/>
  <c r="AH9446" i="20"/>
  <c r="AH9450" i="20"/>
  <c r="AH9454" i="20"/>
  <c r="AH9458" i="20"/>
  <c r="AH9462" i="20"/>
  <c r="AH9466" i="20"/>
  <c r="AH9470" i="20"/>
  <c r="AH9474" i="20"/>
  <c r="AH9478" i="20"/>
  <c r="AH9482" i="20"/>
  <c r="AH9486" i="20"/>
  <c r="AH9490" i="20"/>
  <c r="AH9494" i="20"/>
  <c r="AH9498" i="20"/>
  <c r="AH9502" i="20"/>
  <c r="AH9506" i="20"/>
  <c r="AH9510" i="20"/>
  <c r="AH9514" i="20"/>
  <c r="AH9518" i="20"/>
  <c r="AH9522" i="20"/>
  <c r="AH9526" i="20"/>
  <c r="AH9530" i="20"/>
  <c r="AH9534" i="20"/>
  <c r="AH9538" i="20"/>
  <c r="AH9542" i="20"/>
  <c r="AH9546" i="20"/>
  <c r="AH9550" i="20"/>
  <c r="AH9554" i="20"/>
  <c r="AH9558" i="20"/>
  <c r="AH9562" i="20"/>
  <c r="AH9566" i="20"/>
  <c r="AH9570" i="20"/>
  <c r="AH9574" i="20"/>
  <c r="AH9578" i="20"/>
  <c r="AH9582" i="20"/>
  <c r="AH9586" i="20"/>
  <c r="AH9590" i="20"/>
  <c r="AH9594" i="20"/>
  <c r="AH9598" i="20"/>
  <c r="AH9602" i="20"/>
  <c r="AH9606" i="20"/>
  <c r="AH9610" i="20"/>
  <c r="AH9614" i="20"/>
  <c r="AH9618" i="20"/>
  <c r="AH9622" i="20"/>
  <c r="AH9626" i="20"/>
  <c r="AH9630" i="20"/>
  <c r="AH9634" i="20"/>
  <c r="AH9638" i="20"/>
  <c r="AH9642" i="20"/>
  <c r="AH9646" i="20"/>
  <c r="AH9580" i="20"/>
  <c r="AH9596" i="20"/>
  <c r="AH9604" i="20"/>
  <c r="AH9616" i="20"/>
  <c r="AH9632" i="20"/>
  <c r="AH9644" i="20"/>
  <c r="AH9609" i="20"/>
  <c r="AH9625" i="20"/>
  <c r="AH9641" i="20"/>
  <c r="AH2" i="20"/>
  <c r="P9" i="20" l="1"/>
  <c r="P10" i="20"/>
  <c r="P11" i="20"/>
  <c r="P12" i="20"/>
  <c r="P13" i="20"/>
  <c r="P14" i="20"/>
  <c r="O10" i="20"/>
  <c r="O11" i="20"/>
  <c r="O12" i="20"/>
  <c r="O13" i="20"/>
  <c r="O14" i="20"/>
  <c r="O9" i="20"/>
  <c r="H2" i="20"/>
  <c r="H3" i="20"/>
  <c r="H4" i="20"/>
  <c r="H5" i="20"/>
  <c r="H6" i="20"/>
  <c r="H7" i="20"/>
  <c r="H8" i="20"/>
  <c r="H9" i="20"/>
  <c r="H10" i="20"/>
  <c r="H11" i="20"/>
  <c r="H12" i="20"/>
  <c r="G3" i="20"/>
  <c r="G4" i="20"/>
  <c r="G5" i="20"/>
  <c r="G6" i="20"/>
  <c r="G7" i="20"/>
  <c r="G8" i="20"/>
  <c r="G9" i="20"/>
  <c r="G10" i="20"/>
  <c r="G11" i="20"/>
  <c r="G12" i="20"/>
  <c r="G2" i="20"/>
  <c r="A29" i="20"/>
  <c r="B29" i="20" s="1"/>
  <c r="A28" i="20"/>
  <c r="B28" i="20" s="1"/>
  <c r="A27" i="20"/>
  <c r="B27" i="20" s="1"/>
  <c r="A25" i="20"/>
  <c r="B25" i="20" s="1"/>
  <c r="A26" i="20"/>
  <c r="B26" i="20" s="1"/>
  <c r="A24" i="20"/>
  <c r="B24" i="20" s="1"/>
  <c r="E17" i="20"/>
  <c r="E2" i="2" l="1"/>
  <c r="E3" i="2"/>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E424" i="2"/>
  <c r="E425" i="2"/>
  <c r="E426" i="2"/>
  <c r="E427" i="2"/>
  <c r="E428" i="2"/>
  <c r="E429" i="2"/>
  <c r="E430" i="2"/>
  <c r="E431" i="2"/>
  <c r="E432" i="2"/>
  <c r="E433" i="2"/>
  <c r="E434" i="2"/>
  <c r="E435" i="2"/>
  <c r="E436" i="2"/>
  <c r="E437" i="2"/>
  <c r="E438" i="2"/>
  <c r="E439" i="2"/>
  <c r="E440" i="2"/>
  <c r="E441" i="2"/>
  <c r="E442" i="2"/>
  <c r="E443" i="2"/>
  <c r="E444" i="2"/>
  <c r="E445" i="2"/>
  <c r="E446" i="2"/>
  <c r="E447" i="2"/>
  <c r="E448" i="2"/>
  <c r="E449" i="2"/>
  <c r="E450"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480" i="2"/>
  <c r="E481" i="2"/>
  <c r="E482" i="2"/>
  <c r="E483"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509" i="2"/>
  <c r="E510" i="2"/>
  <c r="E511" i="2"/>
  <c r="E512" i="2"/>
  <c r="E513" i="2"/>
  <c r="E514" i="2"/>
  <c r="E515" i="2"/>
  <c r="E516" i="2"/>
  <c r="E517" i="2"/>
  <c r="E518" i="2"/>
  <c r="E519" i="2"/>
  <c r="E520" i="2"/>
  <c r="E521" i="2"/>
  <c r="E522" i="2"/>
  <c r="E523" i="2"/>
  <c r="E524" i="2"/>
  <c r="E525" i="2"/>
  <c r="E526" i="2"/>
  <c r="E527" i="2"/>
  <c r="E528" i="2"/>
  <c r="E529" i="2"/>
  <c r="E530" i="2"/>
  <c r="E531" i="2"/>
  <c r="E532" i="2"/>
  <c r="E533" i="2"/>
  <c r="E534" i="2"/>
  <c r="E535" i="2"/>
  <c r="E536" i="2"/>
  <c r="E537" i="2"/>
  <c r="E538" i="2"/>
  <c r="E539" i="2"/>
  <c r="E540" i="2"/>
  <c r="E541" i="2"/>
  <c r="E542" i="2"/>
  <c r="E543" i="2"/>
  <c r="E544" i="2"/>
  <c r="E545" i="2"/>
  <c r="E546" i="2"/>
  <c r="E547" i="2"/>
  <c r="E548" i="2"/>
  <c r="E549" i="2"/>
  <c r="E550" i="2"/>
  <c r="E551" i="2"/>
  <c r="E552" i="2"/>
  <c r="E553" i="2"/>
  <c r="E554" i="2"/>
  <c r="E555" i="2"/>
  <c r="E556" i="2"/>
  <c r="E557" i="2"/>
  <c r="E558" i="2"/>
  <c r="E559" i="2"/>
  <c r="E560" i="2"/>
  <c r="E561" i="2"/>
  <c r="E562" i="2"/>
  <c r="E563" i="2"/>
  <c r="E564" i="2"/>
  <c r="E565" i="2"/>
  <c r="E566" i="2"/>
  <c r="E567" i="2"/>
  <c r="E568" i="2"/>
  <c r="E569" i="2"/>
  <c r="E570" i="2"/>
  <c r="E571" i="2"/>
  <c r="E572" i="2"/>
  <c r="E573" i="2"/>
  <c r="E574" i="2"/>
  <c r="E575" i="2"/>
  <c r="E576" i="2"/>
  <c r="E577" i="2"/>
  <c r="E578" i="2"/>
  <c r="E579" i="2"/>
  <c r="E580" i="2"/>
  <c r="E581" i="2"/>
  <c r="E582" i="2"/>
  <c r="E583" i="2"/>
  <c r="E584" i="2"/>
  <c r="E585" i="2"/>
  <c r="E586" i="2"/>
  <c r="E587" i="2"/>
  <c r="E588" i="2"/>
  <c r="E589" i="2"/>
  <c r="E590" i="2"/>
  <c r="E591" i="2"/>
  <c r="E592" i="2"/>
  <c r="E593" i="2"/>
  <c r="E594" i="2"/>
  <c r="E595" i="2"/>
  <c r="E596" i="2"/>
  <c r="E597" i="2"/>
  <c r="E598" i="2"/>
  <c r="E599" i="2"/>
  <c r="E600" i="2"/>
  <c r="E601" i="2"/>
  <c r="E602" i="2"/>
  <c r="E603" i="2"/>
  <c r="E604" i="2"/>
  <c r="E605" i="2"/>
  <c r="E606" i="2"/>
  <c r="E607" i="2"/>
  <c r="E608" i="2"/>
  <c r="E609" i="2"/>
  <c r="E610" i="2"/>
  <c r="E611" i="2"/>
  <c r="E612" i="2"/>
  <c r="E613" i="2"/>
  <c r="E614" i="2"/>
  <c r="E615" i="2"/>
  <c r="E616" i="2"/>
  <c r="E617" i="2"/>
  <c r="E618" i="2"/>
  <c r="E619" i="2"/>
  <c r="E620" i="2"/>
  <c r="E621" i="2"/>
  <c r="E622" i="2"/>
  <c r="E623" i="2"/>
  <c r="E624" i="2"/>
  <c r="E625" i="2"/>
  <c r="E626" i="2"/>
  <c r="E627" i="2"/>
  <c r="E628" i="2"/>
  <c r="E629" i="2"/>
  <c r="E630" i="2"/>
  <c r="E631" i="2"/>
  <c r="E632" i="2"/>
  <c r="E633" i="2"/>
  <c r="E634" i="2"/>
  <c r="E635" i="2"/>
  <c r="E636" i="2"/>
  <c r="E637" i="2"/>
  <c r="E638" i="2"/>
  <c r="E639" i="2"/>
  <c r="E640" i="2"/>
  <c r="E641" i="2"/>
  <c r="E642" i="2"/>
  <c r="E643" i="2"/>
  <c r="E644" i="2"/>
  <c r="E645" i="2"/>
  <c r="E646" i="2"/>
  <c r="E647" i="2"/>
  <c r="E648" i="2"/>
  <c r="E649" i="2"/>
  <c r="E650" i="2"/>
  <c r="E651" i="2"/>
  <c r="E652" i="2"/>
  <c r="E653" i="2"/>
  <c r="E654" i="2"/>
  <c r="E655" i="2"/>
  <c r="E656" i="2"/>
  <c r="E657" i="2"/>
  <c r="E658" i="2"/>
  <c r="E659" i="2"/>
  <c r="E660" i="2"/>
  <c r="E661" i="2"/>
  <c r="E662" i="2"/>
  <c r="E663" i="2"/>
  <c r="E664" i="2"/>
  <c r="E665" i="2"/>
  <c r="E666" i="2"/>
  <c r="E667" i="2"/>
  <c r="E668" i="2"/>
  <c r="E669" i="2"/>
  <c r="E670" i="2"/>
  <c r="E671" i="2"/>
  <c r="E672" i="2"/>
  <c r="E673" i="2"/>
  <c r="E674" i="2"/>
  <c r="E675" i="2"/>
  <c r="E676" i="2"/>
  <c r="E677" i="2"/>
  <c r="E678" i="2"/>
  <c r="E679" i="2"/>
  <c r="E680" i="2"/>
  <c r="E681" i="2"/>
  <c r="E682" i="2"/>
  <c r="E683" i="2"/>
  <c r="E684" i="2"/>
  <c r="E685" i="2"/>
  <c r="E686" i="2"/>
  <c r="E687" i="2"/>
  <c r="E688" i="2"/>
  <c r="E689" i="2"/>
  <c r="E690" i="2"/>
  <c r="E691" i="2"/>
  <c r="E692" i="2"/>
  <c r="E693" i="2"/>
  <c r="E694" i="2"/>
  <c r="E695" i="2"/>
  <c r="E696" i="2"/>
  <c r="E697" i="2"/>
  <c r="E698" i="2"/>
  <c r="E699" i="2"/>
  <c r="E700" i="2"/>
  <c r="E701" i="2"/>
  <c r="E702" i="2"/>
  <c r="E703" i="2"/>
  <c r="E704" i="2"/>
  <c r="E705" i="2"/>
  <c r="E706" i="2"/>
  <c r="E707" i="2"/>
  <c r="E708" i="2"/>
  <c r="E709" i="2"/>
  <c r="E710" i="2"/>
  <c r="E711" i="2"/>
  <c r="E712" i="2"/>
  <c r="E713" i="2"/>
  <c r="E714" i="2"/>
  <c r="E715" i="2"/>
  <c r="E716" i="2"/>
  <c r="E717" i="2"/>
  <c r="E718" i="2"/>
  <c r="E719" i="2"/>
  <c r="E720" i="2"/>
  <c r="E721" i="2"/>
  <c r="E722" i="2"/>
  <c r="E723" i="2"/>
  <c r="E724" i="2"/>
  <c r="E725" i="2"/>
  <c r="E726" i="2"/>
  <c r="E727" i="2"/>
  <c r="E728" i="2"/>
  <c r="E729" i="2"/>
  <c r="E730" i="2"/>
  <c r="E731" i="2"/>
  <c r="E732" i="2"/>
  <c r="E733" i="2"/>
  <c r="E734" i="2"/>
  <c r="E735" i="2"/>
  <c r="E736" i="2"/>
  <c r="E737" i="2"/>
  <c r="E738" i="2"/>
  <c r="E739" i="2"/>
  <c r="E740" i="2"/>
  <c r="E741" i="2"/>
  <c r="E742" i="2"/>
  <c r="E743" i="2"/>
  <c r="E744" i="2"/>
  <c r="E745" i="2"/>
  <c r="E746" i="2"/>
  <c r="E747" i="2"/>
  <c r="E748" i="2"/>
  <c r="E749" i="2"/>
  <c r="E750" i="2"/>
  <c r="E751" i="2"/>
  <c r="E752" i="2"/>
  <c r="E753" i="2"/>
  <c r="E754" i="2"/>
  <c r="E755" i="2"/>
  <c r="E756" i="2"/>
  <c r="E757" i="2"/>
  <c r="E758" i="2"/>
  <c r="E759" i="2"/>
  <c r="E760" i="2"/>
  <c r="E761" i="2"/>
  <c r="E762" i="2"/>
  <c r="E763" i="2"/>
  <c r="E764" i="2"/>
  <c r="E765" i="2"/>
  <c r="E766" i="2"/>
  <c r="E767" i="2"/>
  <c r="E768" i="2"/>
  <c r="E769" i="2"/>
  <c r="E770" i="2"/>
  <c r="E771" i="2"/>
  <c r="E772" i="2"/>
  <c r="E773" i="2"/>
  <c r="E774" i="2"/>
  <c r="E775" i="2"/>
  <c r="E776" i="2"/>
  <c r="E777" i="2"/>
  <c r="E778" i="2"/>
  <c r="E779" i="2"/>
  <c r="E780" i="2"/>
  <c r="E781" i="2"/>
  <c r="E782" i="2"/>
  <c r="E783" i="2"/>
  <c r="E784" i="2"/>
  <c r="E785" i="2"/>
  <c r="E786" i="2"/>
  <c r="E787" i="2"/>
  <c r="E788" i="2"/>
  <c r="E789" i="2"/>
  <c r="E790" i="2"/>
  <c r="E791" i="2"/>
  <c r="E792" i="2"/>
  <c r="E793" i="2"/>
  <c r="E794" i="2"/>
  <c r="E795" i="2"/>
  <c r="E796" i="2"/>
  <c r="E797" i="2"/>
  <c r="E798" i="2"/>
  <c r="E799" i="2"/>
  <c r="E800" i="2"/>
  <c r="E801" i="2"/>
  <c r="E802" i="2"/>
  <c r="E803" i="2"/>
  <c r="E804" i="2"/>
  <c r="E805" i="2"/>
  <c r="E806" i="2"/>
  <c r="E807" i="2"/>
  <c r="E808" i="2"/>
  <c r="E809" i="2"/>
  <c r="E810" i="2"/>
  <c r="E811" i="2"/>
  <c r="E812" i="2"/>
  <c r="E813" i="2"/>
  <c r="E814" i="2"/>
  <c r="E815" i="2"/>
  <c r="E816" i="2"/>
  <c r="E817" i="2"/>
  <c r="E818" i="2"/>
  <c r="E819" i="2"/>
  <c r="E820" i="2"/>
  <c r="E821" i="2"/>
  <c r="E822" i="2"/>
  <c r="E823" i="2"/>
  <c r="E824" i="2"/>
  <c r="E825" i="2"/>
  <c r="E826" i="2"/>
  <c r="E827" i="2"/>
  <c r="E828" i="2"/>
  <c r="E829" i="2"/>
  <c r="E830" i="2"/>
  <c r="E831" i="2"/>
  <c r="E832" i="2"/>
  <c r="E833" i="2"/>
  <c r="E834" i="2"/>
  <c r="E835" i="2"/>
  <c r="E836" i="2"/>
  <c r="E837" i="2"/>
  <c r="E838" i="2"/>
  <c r="E839" i="2"/>
  <c r="E840" i="2"/>
  <c r="E841" i="2"/>
  <c r="E842" i="2"/>
  <c r="E843" i="2"/>
  <c r="E844" i="2"/>
  <c r="E845" i="2"/>
  <c r="E846" i="2"/>
  <c r="E847" i="2"/>
  <c r="E848" i="2"/>
  <c r="E849" i="2"/>
  <c r="E850" i="2"/>
  <c r="E851" i="2"/>
  <c r="E852" i="2"/>
  <c r="E853" i="2"/>
  <c r="E854" i="2"/>
  <c r="E855" i="2"/>
  <c r="E856" i="2"/>
  <c r="E857" i="2"/>
  <c r="E858" i="2"/>
  <c r="E859" i="2"/>
  <c r="E860" i="2"/>
  <c r="E861" i="2"/>
  <c r="E862" i="2"/>
  <c r="E863" i="2"/>
  <c r="E864" i="2"/>
  <c r="E865" i="2"/>
  <c r="E866" i="2"/>
  <c r="E867" i="2"/>
  <c r="E868" i="2"/>
  <c r="E869" i="2"/>
  <c r="E870" i="2"/>
  <c r="E871" i="2"/>
  <c r="E872" i="2"/>
  <c r="E873" i="2"/>
  <c r="E874" i="2"/>
  <c r="E875" i="2"/>
  <c r="E876" i="2"/>
  <c r="E877" i="2"/>
  <c r="E878" i="2"/>
  <c r="E879" i="2"/>
  <c r="E880" i="2"/>
  <c r="E881" i="2"/>
  <c r="E882" i="2"/>
  <c r="E883" i="2"/>
  <c r="E884" i="2"/>
  <c r="E885" i="2"/>
  <c r="E886" i="2"/>
  <c r="E887" i="2"/>
  <c r="E888" i="2"/>
  <c r="E889" i="2"/>
  <c r="E890" i="2"/>
  <c r="E891" i="2"/>
  <c r="E892" i="2"/>
  <c r="E893" i="2"/>
  <c r="E894" i="2"/>
  <c r="E895" i="2"/>
  <c r="E896" i="2"/>
  <c r="E897" i="2"/>
  <c r="E898" i="2"/>
  <c r="E899" i="2"/>
  <c r="E900" i="2"/>
  <c r="E901" i="2"/>
  <c r="E902" i="2"/>
  <c r="E903" i="2"/>
  <c r="E904" i="2"/>
  <c r="E905" i="2"/>
  <c r="E906" i="2"/>
  <c r="E907" i="2"/>
  <c r="E908" i="2"/>
  <c r="E909" i="2"/>
  <c r="E910" i="2"/>
  <c r="E911" i="2"/>
  <c r="E912" i="2"/>
  <c r="E913" i="2"/>
  <c r="E914" i="2"/>
  <c r="E915" i="2"/>
  <c r="E916" i="2"/>
  <c r="E917" i="2"/>
  <c r="E918" i="2"/>
  <c r="E919" i="2"/>
  <c r="E920" i="2"/>
  <c r="E921" i="2"/>
  <c r="E922" i="2"/>
  <c r="E923" i="2"/>
  <c r="E924" i="2"/>
  <c r="E925" i="2"/>
  <c r="E926" i="2"/>
  <c r="E927" i="2"/>
  <c r="E928" i="2"/>
  <c r="E929" i="2"/>
  <c r="E930" i="2"/>
  <c r="E931" i="2"/>
  <c r="E932" i="2"/>
  <c r="E933" i="2"/>
  <c r="E934" i="2"/>
  <c r="E935" i="2"/>
  <c r="E936" i="2"/>
  <c r="E937" i="2"/>
  <c r="E938" i="2"/>
  <c r="E939" i="2"/>
  <c r="E940" i="2"/>
  <c r="E941" i="2"/>
  <c r="E942" i="2"/>
  <c r="E943" i="2"/>
  <c r="E944" i="2"/>
  <c r="E945" i="2"/>
  <c r="E946" i="2"/>
  <c r="E947" i="2"/>
  <c r="E948" i="2"/>
  <c r="E949" i="2"/>
  <c r="E950" i="2"/>
  <c r="E951" i="2"/>
  <c r="E952" i="2"/>
  <c r="E953" i="2"/>
  <c r="E954" i="2"/>
  <c r="E955" i="2"/>
  <c r="E956" i="2"/>
  <c r="E957" i="2"/>
  <c r="E958" i="2"/>
  <c r="E959" i="2"/>
  <c r="E960" i="2"/>
  <c r="E961" i="2"/>
  <c r="E962" i="2"/>
  <c r="E963" i="2"/>
  <c r="E964" i="2"/>
  <c r="E965" i="2"/>
  <c r="E966" i="2"/>
  <c r="E967" i="2"/>
  <c r="E968" i="2"/>
  <c r="E969" i="2"/>
  <c r="E970" i="2"/>
  <c r="E971" i="2"/>
  <c r="E972" i="2"/>
  <c r="E973" i="2"/>
  <c r="E974" i="2"/>
  <c r="E975" i="2"/>
  <c r="E976" i="2"/>
  <c r="E977" i="2"/>
  <c r="E978" i="2"/>
  <c r="E979" i="2"/>
  <c r="E980" i="2"/>
  <c r="E981" i="2"/>
  <c r="E982" i="2"/>
  <c r="E983" i="2"/>
  <c r="E984" i="2"/>
  <c r="E985" i="2"/>
  <c r="E986" i="2"/>
  <c r="E987" i="2"/>
  <c r="E988" i="2"/>
  <c r="E989" i="2"/>
  <c r="E990" i="2"/>
  <c r="E991" i="2"/>
  <c r="E992" i="2"/>
  <c r="E993" i="2"/>
  <c r="E994" i="2"/>
  <c r="E995" i="2"/>
  <c r="E996" i="2"/>
  <c r="E997" i="2"/>
  <c r="E998" i="2"/>
  <c r="E999" i="2"/>
  <c r="E1000" i="2"/>
  <c r="E1001" i="2"/>
  <c r="E1002" i="2"/>
  <c r="E1003" i="2"/>
  <c r="E1004" i="2"/>
  <c r="E1005" i="2"/>
  <c r="E1006" i="2"/>
  <c r="E1007" i="2"/>
  <c r="E1008" i="2"/>
  <c r="E1009" i="2"/>
  <c r="E1010" i="2"/>
  <c r="E1011" i="2"/>
  <c r="E1012" i="2"/>
  <c r="E1013" i="2"/>
  <c r="E1014" i="2"/>
  <c r="E1015" i="2"/>
  <c r="E1016" i="2"/>
  <c r="E1017" i="2"/>
  <c r="E1018" i="2"/>
  <c r="E1019" i="2"/>
  <c r="E1020" i="2"/>
  <c r="E1021" i="2"/>
  <c r="E1022" i="2"/>
  <c r="E1023" i="2"/>
  <c r="E1024" i="2"/>
  <c r="E1025" i="2"/>
  <c r="E1026" i="2"/>
  <c r="E1027" i="2"/>
  <c r="E1028" i="2"/>
  <c r="E1029" i="2"/>
  <c r="E1030" i="2"/>
  <c r="E1031" i="2"/>
  <c r="E1032" i="2"/>
  <c r="E1033" i="2"/>
  <c r="E1034" i="2"/>
  <c r="E1035" i="2"/>
  <c r="E1036" i="2"/>
  <c r="E1037" i="2"/>
  <c r="E1038" i="2"/>
  <c r="E1039" i="2"/>
  <c r="E1040" i="2"/>
  <c r="E1041" i="2"/>
  <c r="E1042" i="2"/>
  <c r="E1043" i="2"/>
  <c r="E1044" i="2"/>
  <c r="E1045" i="2"/>
  <c r="E1046" i="2"/>
  <c r="E1047" i="2"/>
  <c r="E1048" i="2"/>
  <c r="E1049" i="2"/>
  <c r="E1050" i="2"/>
  <c r="E1051" i="2"/>
  <c r="E1052" i="2"/>
  <c r="E1053" i="2"/>
  <c r="E1054" i="2"/>
  <c r="E1055" i="2"/>
  <c r="E1056" i="2"/>
  <c r="E1057" i="2"/>
  <c r="E1058" i="2"/>
  <c r="E1059" i="2"/>
  <c r="E1060" i="2"/>
  <c r="E1061" i="2"/>
  <c r="E1062" i="2"/>
  <c r="E1063" i="2"/>
  <c r="E1064" i="2"/>
  <c r="E1065" i="2"/>
  <c r="E1066" i="2"/>
  <c r="E1067" i="2"/>
  <c r="E1068" i="2"/>
  <c r="E1069" i="2"/>
  <c r="E1070" i="2"/>
  <c r="E1071" i="2"/>
  <c r="E1072" i="2"/>
  <c r="E1073" i="2"/>
  <c r="E1074" i="2"/>
  <c r="E1075" i="2"/>
  <c r="E1076" i="2"/>
  <c r="E1077" i="2"/>
  <c r="E1078" i="2"/>
  <c r="E1079" i="2"/>
  <c r="E1080" i="2"/>
  <c r="E1081" i="2"/>
  <c r="E1082" i="2"/>
  <c r="E1083" i="2"/>
  <c r="E1084" i="2"/>
  <c r="E1085" i="2"/>
  <c r="E1086" i="2"/>
  <c r="E1087" i="2"/>
  <c r="E1088" i="2"/>
  <c r="E1089" i="2"/>
  <c r="E1090" i="2"/>
  <c r="E1091" i="2"/>
  <c r="E1092" i="2"/>
  <c r="E1093" i="2"/>
  <c r="E1094" i="2"/>
  <c r="E1095" i="2"/>
  <c r="E1096" i="2"/>
  <c r="E1097" i="2"/>
  <c r="E1098" i="2"/>
  <c r="E1099" i="2"/>
  <c r="E1100" i="2"/>
  <c r="E1101" i="2"/>
  <c r="E1102" i="2"/>
  <c r="E1103" i="2"/>
  <c r="E1104" i="2"/>
  <c r="E1105" i="2"/>
  <c r="E1106" i="2"/>
  <c r="E1107" i="2"/>
  <c r="E1108" i="2"/>
  <c r="E1109" i="2"/>
  <c r="E1110" i="2"/>
  <c r="E1111" i="2"/>
  <c r="E1112" i="2"/>
  <c r="E1113" i="2"/>
  <c r="E1114" i="2"/>
  <c r="E1115" i="2"/>
  <c r="E1116" i="2"/>
  <c r="E1117" i="2"/>
  <c r="E1118" i="2"/>
  <c r="E1119" i="2"/>
  <c r="E1120" i="2"/>
  <c r="E1121" i="2"/>
  <c r="E1122" i="2"/>
  <c r="E1123" i="2"/>
  <c r="E1124" i="2"/>
  <c r="E1125" i="2"/>
  <c r="E1126" i="2"/>
  <c r="E1127" i="2"/>
  <c r="E1128" i="2"/>
  <c r="E1129" i="2"/>
  <c r="E1130" i="2"/>
  <c r="E1131" i="2"/>
  <c r="E1132" i="2"/>
  <c r="E1133" i="2"/>
  <c r="E1134" i="2"/>
  <c r="E1135" i="2"/>
  <c r="E1136" i="2"/>
  <c r="E1137" i="2"/>
  <c r="E1138" i="2"/>
  <c r="E1139" i="2"/>
  <c r="E1140" i="2"/>
  <c r="E1141" i="2"/>
  <c r="E1142" i="2"/>
  <c r="E1143" i="2"/>
  <c r="E1144" i="2"/>
  <c r="E1145" i="2"/>
  <c r="E1146" i="2"/>
  <c r="E1147" i="2"/>
  <c r="E1148" i="2"/>
  <c r="E1149" i="2"/>
  <c r="E1150" i="2"/>
  <c r="E1151" i="2"/>
  <c r="E1152" i="2"/>
  <c r="E1153" i="2"/>
  <c r="E1154" i="2"/>
  <c r="E1155" i="2"/>
  <c r="E1156" i="2"/>
  <c r="E1157" i="2"/>
  <c r="E1158" i="2"/>
  <c r="E1159" i="2"/>
  <c r="E1160" i="2"/>
  <c r="E1161" i="2"/>
  <c r="E1162" i="2"/>
  <c r="E1163" i="2"/>
  <c r="E1164" i="2"/>
  <c r="E1165" i="2"/>
  <c r="E1166" i="2"/>
  <c r="E1167" i="2"/>
  <c r="E1168" i="2"/>
  <c r="E1169" i="2"/>
  <c r="E1170" i="2"/>
  <c r="E1171" i="2"/>
  <c r="E1172" i="2"/>
  <c r="E1173" i="2"/>
  <c r="E1174" i="2"/>
  <c r="E1175" i="2"/>
  <c r="E1176" i="2"/>
  <c r="E1177" i="2"/>
  <c r="E1178" i="2"/>
  <c r="E1179" i="2"/>
  <c r="E1180" i="2"/>
  <c r="E1181" i="2"/>
  <c r="E1182" i="2"/>
  <c r="E1183" i="2"/>
  <c r="E1184" i="2"/>
  <c r="E1185" i="2"/>
  <c r="E1186" i="2"/>
  <c r="E1187" i="2"/>
  <c r="E1188" i="2"/>
  <c r="E1189" i="2"/>
  <c r="E1190" i="2"/>
  <c r="E1191" i="2"/>
  <c r="E1192" i="2"/>
  <c r="E1193" i="2"/>
  <c r="E1194" i="2"/>
  <c r="E1195" i="2"/>
  <c r="E1196" i="2"/>
  <c r="E1197" i="2"/>
  <c r="E1198" i="2"/>
  <c r="E1199" i="2"/>
  <c r="E1200" i="2"/>
  <c r="E1201" i="2"/>
  <c r="E1202" i="2"/>
  <c r="E1203" i="2"/>
  <c r="E1204" i="2"/>
  <c r="E1205" i="2"/>
  <c r="E1206" i="2"/>
  <c r="E1207" i="2"/>
  <c r="E1208" i="2"/>
  <c r="E1209" i="2"/>
  <c r="E1210" i="2"/>
  <c r="E1211" i="2"/>
  <c r="E1212" i="2"/>
  <c r="E1213" i="2"/>
  <c r="E1214" i="2"/>
  <c r="E1215" i="2"/>
  <c r="E1216" i="2"/>
  <c r="E1217" i="2"/>
  <c r="E1218" i="2"/>
  <c r="E1219" i="2"/>
  <c r="E1220" i="2"/>
  <c r="E1221" i="2"/>
  <c r="E1222" i="2"/>
  <c r="E1223" i="2"/>
  <c r="E1224" i="2"/>
  <c r="E1225" i="2"/>
  <c r="E1226" i="2"/>
  <c r="E1227" i="2"/>
  <c r="E1228" i="2"/>
  <c r="E1229" i="2"/>
  <c r="E1230" i="2"/>
  <c r="E1231" i="2"/>
  <c r="E1232" i="2"/>
  <c r="E1233" i="2"/>
  <c r="E1234" i="2"/>
  <c r="E1235" i="2"/>
  <c r="E1236" i="2"/>
  <c r="E1237" i="2"/>
  <c r="E1238" i="2"/>
  <c r="E1239" i="2"/>
  <c r="E1240" i="2"/>
  <c r="E1241" i="2"/>
  <c r="E1242" i="2"/>
  <c r="E1243" i="2"/>
  <c r="E1244" i="2"/>
  <c r="E1245" i="2"/>
  <c r="E1246" i="2"/>
  <c r="E1247" i="2"/>
  <c r="E1248" i="2"/>
  <c r="E1249" i="2"/>
  <c r="E1250" i="2"/>
  <c r="E1251" i="2"/>
  <c r="E1252" i="2"/>
  <c r="E1253" i="2"/>
  <c r="E1254" i="2"/>
  <c r="E1255" i="2"/>
  <c r="E1256" i="2"/>
  <c r="E1257" i="2"/>
  <c r="E1258" i="2"/>
  <c r="E1259" i="2"/>
  <c r="E1260" i="2"/>
  <c r="E1261" i="2"/>
  <c r="E1262" i="2"/>
  <c r="E1263" i="2"/>
  <c r="E1264" i="2"/>
  <c r="E1265" i="2"/>
  <c r="E1266" i="2"/>
  <c r="E1267" i="2"/>
  <c r="E1268" i="2"/>
  <c r="E1269" i="2"/>
  <c r="E1270" i="2"/>
  <c r="E1271" i="2"/>
  <c r="E1272" i="2"/>
  <c r="E1273" i="2"/>
  <c r="E1274" i="2"/>
  <c r="E1275" i="2"/>
  <c r="E1276" i="2"/>
  <c r="E1277" i="2"/>
  <c r="E1278" i="2"/>
  <c r="E1279" i="2"/>
  <c r="E1280" i="2"/>
  <c r="E1281" i="2"/>
  <c r="E1282" i="2"/>
  <c r="E1283" i="2"/>
  <c r="E1284" i="2"/>
  <c r="E1285" i="2"/>
  <c r="E1286" i="2"/>
  <c r="E1287" i="2"/>
  <c r="E1288" i="2"/>
  <c r="E1289" i="2"/>
  <c r="E1290" i="2"/>
  <c r="E1291" i="2"/>
  <c r="E1292" i="2"/>
  <c r="E1293" i="2"/>
  <c r="E1294" i="2"/>
  <c r="E1295" i="2"/>
  <c r="E1296" i="2"/>
  <c r="E1297" i="2"/>
  <c r="E1298" i="2"/>
  <c r="E1299" i="2"/>
  <c r="E1300" i="2"/>
  <c r="E1301" i="2"/>
  <c r="E1302" i="2"/>
  <c r="E1303" i="2"/>
  <c r="E1304" i="2"/>
  <c r="E1305" i="2"/>
  <c r="E1306" i="2"/>
  <c r="E1307" i="2"/>
  <c r="E1308" i="2"/>
  <c r="E1309" i="2"/>
  <c r="E1310" i="2"/>
  <c r="E1311" i="2"/>
  <c r="E1312" i="2"/>
  <c r="E1313" i="2"/>
  <c r="E1314" i="2"/>
  <c r="E1315" i="2"/>
  <c r="E1316" i="2"/>
  <c r="E1317" i="2"/>
  <c r="E1318" i="2"/>
  <c r="E1319" i="2"/>
  <c r="E1320" i="2"/>
  <c r="E1321" i="2"/>
  <c r="E1322" i="2"/>
  <c r="E1323" i="2"/>
  <c r="E1324" i="2"/>
  <c r="E1325" i="2"/>
  <c r="E1326" i="2"/>
  <c r="E1327" i="2"/>
  <c r="E1328" i="2"/>
  <c r="E1329" i="2"/>
  <c r="E1330" i="2"/>
  <c r="E1331" i="2"/>
  <c r="E1332" i="2"/>
  <c r="E1333" i="2"/>
  <c r="E1334" i="2"/>
  <c r="E1335" i="2"/>
  <c r="E1336" i="2"/>
  <c r="E1337" i="2"/>
  <c r="E1338" i="2"/>
  <c r="E1339" i="2"/>
  <c r="E1340" i="2"/>
  <c r="E1341" i="2"/>
  <c r="E1342" i="2"/>
  <c r="E1343" i="2"/>
  <c r="E1344" i="2"/>
  <c r="E1345" i="2"/>
  <c r="E1346" i="2"/>
  <c r="E1347" i="2"/>
  <c r="E1348" i="2"/>
  <c r="E1349" i="2"/>
  <c r="E1350" i="2"/>
  <c r="E1351" i="2"/>
  <c r="E1352" i="2"/>
  <c r="E1353" i="2"/>
  <c r="E1354" i="2"/>
  <c r="E1355" i="2"/>
  <c r="E1356" i="2"/>
  <c r="E1357" i="2"/>
  <c r="E1358" i="2"/>
  <c r="E1359" i="2"/>
  <c r="E1360" i="2"/>
  <c r="E1361" i="2"/>
  <c r="E1362" i="2"/>
  <c r="E1363" i="2"/>
  <c r="E1364" i="2"/>
  <c r="E1365" i="2"/>
  <c r="E1366" i="2"/>
  <c r="E1367" i="2"/>
  <c r="E1368" i="2"/>
  <c r="E1369" i="2"/>
  <c r="E1370" i="2"/>
  <c r="E1371" i="2"/>
  <c r="E1372" i="2"/>
  <c r="E1373" i="2"/>
  <c r="E1374" i="2"/>
  <c r="E1375" i="2"/>
  <c r="E1376" i="2"/>
  <c r="E1377" i="2"/>
  <c r="E1378" i="2"/>
  <c r="E1379" i="2"/>
  <c r="E1380" i="2"/>
  <c r="E1381" i="2"/>
  <c r="E1382" i="2"/>
  <c r="E1383" i="2"/>
  <c r="E1384" i="2"/>
  <c r="E1385" i="2"/>
  <c r="E1386" i="2"/>
  <c r="E1387" i="2"/>
  <c r="E1388" i="2"/>
  <c r="E1389" i="2"/>
  <c r="E1390" i="2"/>
  <c r="E1391" i="2"/>
  <c r="E1392" i="2"/>
  <c r="E1393" i="2"/>
  <c r="E1394" i="2"/>
  <c r="E1395" i="2"/>
  <c r="E1396" i="2"/>
  <c r="E1397" i="2"/>
  <c r="E1398" i="2"/>
  <c r="E1399" i="2"/>
  <c r="E1400" i="2"/>
  <c r="E1401" i="2"/>
  <c r="E1402" i="2"/>
  <c r="E1403" i="2"/>
  <c r="E1404" i="2"/>
  <c r="E1405" i="2"/>
  <c r="E1406" i="2"/>
  <c r="E1407" i="2"/>
  <c r="E1408" i="2"/>
  <c r="E1409" i="2"/>
  <c r="E1410" i="2"/>
  <c r="E1411" i="2"/>
  <c r="E1412" i="2"/>
  <c r="E1413" i="2"/>
  <c r="E1414" i="2"/>
  <c r="E1415" i="2"/>
  <c r="E1416" i="2"/>
  <c r="E1417" i="2"/>
  <c r="E1418" i="2"/>
  <c r="E1419" i="2"/>
  <c r="E1420" i="2"/>
  <c r="E1421" i="2"/>
  <c r="E1422" i="2"/>
  <c r="E1423" i="2"/>
  <c r="E1424" i="2"/>
  <c r="E1425" i="2"/>
  <c r="E1426" i="2"/>
  <c r="E1427" i="2"/>
  <c r="E1428" i="2"/>
  <c r="E1429" i="2"/>
  <c r="E1430" i="2"/>
  <c r="E1431" i="2"/>
  <c r="E1432" i="2"/>
  <c r="E1433" i="2"/>
  <c r="E1434" i="2"/>
  <c r="E1435" i="2"/>
  <c r="E1436" i="2"/>
  <c r="E1437" i="2"/>
  <c r="E1438" i="2"/>
  <c r="E1439" i="2"/>
  <c r="E1440" i="2"/>
  <c r="E1441" i="2"/>
  <c r="E1442" i="2"/>
  <c r="E1443" i="2"/>
  <c r="E1444" i="2"/>
  <c r="E1445" i="2"/>
  <c r="E1446" i="2"/>
  <c r="E1447" i="2"/>
  <c r="E1448" i="2"/>
  <c r="E1449" i="2"/>
  <c r="E1450" i="2"/>
  <c r="E1451" i="2"/>
  <c r="E1452" i="2"/>
  <c r="E1453" i="2"/>
  <c r="E1454" i="2"/>
  <c r="E1455" i="2"/>
  <c r="E1456" i="2"/>
  <c r="E1457" i="2"/>
  <c r="E1458" i="2"/>
  <c r="E1459" i="2"/>
  <c r="E1460" i="2"/>
  <c r="E1461" i="2"/>
  <c r="E1462" i="2"/>
  <c r="E1463" i="2"/>
  <c r="E1464" i="2"/>
  <c r="E1465" i="2"/>
  <c r="E1466" i="2"/>
  <c r="E1467" i="2"/>
  <c r="E1468" i="2"/>
  <c r="E1469" i="2"/>
  <c r="E1470" i="2"/>
  <c r="E1471" i="2"/>
  <c r="E1472" i="2"/>
  <c r="E1473" i="2"/>
  <c r="E1474" i="2"/>
  <c r="E1475" i="2"/>
  <c r="E1476" i="2"/>
  <c r="E1477" i="2"/>
  <c r="E1478" i="2"/>
  <c r="E1479" i="2"/>
  <c r="E1480" i="2"/>
  <c r="E1481" i="2"/>
  <c r="E1482" i="2"/>
  <c r="E1483" i="2"/>
  <c r="E1484" i="2"/>
  <c r="E1485" i="2"/>
  <c r="E1486" i="2"/>
  <c r="E1487" i="2"/>
  <c r="E1488" i="2"/>
  <c r="E1489" i="2"/>
  <c r="E1490" i="2"/>
  <c r="E1491" i="2"/>
  <c r="E1492" i="2"/>
  <c r="E1493" i="2"/>
  <c r="E1494" i="2"/>
  <c r="E1495" i="2"/>
  <c r="E1496" i="2"/>
  <c r="E1497" i="2"/>
  <c r="E1498" i="2"/>
  <c r="E1499" i="2"/>
  <c r="E1500" i="2"/>
  <c r="E1501" i="2"/>
  <c r="E1502" i="2"/>
  <c r="E1503" i="2"/>
  <c r="E1504" i="2"/>
  <c r="E1505" i="2"/>
  <c r="E1506" i="2"/>
  <c r="E1507" i="2"/>
  <c r="E1508" i="2"/>
  <c r="E1509" i="2"/>
  <c r="E1510" i="2"/>
  <c r="E1511" i="2"/>
  <c r="E1512" i="2"/>
  <c r="E1513" i="2"/>
  <c r="E1514" i="2"/>
  <c r="E1515" i="2"/>
  <c r="E1516" i="2"/>
  <c r="E1517" i="2"/>
  <c r="E1518" i="2"/>
  <c r="E1519" i="2"/>
  <c r="E1520" i="2"/>
  <c r="E1521" i="2"/>
  <c r="E1522" i="2"/>
  <c r="E1523" i="2"/>
  <c r="E1524" i="2"/>
  <c r="E1525" i="2"/>
  <c r="E1526" i="2"/>
  <c r="E1527" i="2"/>
  <c r="E1528" i="2"/>
  <c r="E1529" i="2"/>
  <c r="E1530" i="2"/>
  <c r="E1531" i="2"/>
  <c r="E1532" i="2"/>
  <c r="E1533" i="2"/>
  <c r="E1534" i="2"/>
  <c r="E1535" i="2"/>
  <c r="E1536" i="2"/>
  <c r="E1537" i="2"/>
  <c r="E1538" i="2"/>
  <c r="E1539" i="2"/>
  <c r="E1540" i="2"/>
  <c r="E1541" i="2"/>
  <c r="E1542" i="2"/>
  <c r="E1543" i="2"/>
  <c r="E1544" i="2"/>
  <c r="E1545" i="2"/>
  <c r="E1546" i="2"/>
  <c r="E1547" i="2"/>
  <c r="E1548" i="2"/>
  <c r="E1549" i="2"/>
  <c r="E1550" i="2"/>
  <c r="E1551" i="2"/>
  <c r="E1552" i="2"/>
  <c r="E1553" i="2"/>
  <c r="E1554" i="2"/>
  <c r="E1555" i="2"/>
  <c r="E1556" i="2"/>
  <c r="E1557" i="2"/>
  <c r="E1558" i="2"/>
  <c r="E1559" i="2"/>
  <c r="E1560" i="2"/>
  <c r="E1561" i="2"/>
  <c r="E1562" i="2"/>
  <c r="E1563" i="2"/>
  <c r="E1564" i="2"/>
  <c r="E1565" i="2"/>
  <c r="E1566" i="2"/>
  <c r="E1567" i="2"/>
  <c r="E1568" i="2"/>
  <c r="E1569" i="2"/>
  <c r="E1570" i="2"/>
  <c r="E1571" i="2"/>
  <c r="E1572" i="2"/>
  <c r="E1573" i="2"/>
  <c r="E1574" i="2"/>
  <c r="E1575" i="2"/>
  <c r="E1576" i="2"/>
  <c r="E1577" i="2"/>
  <c r="E1578" i="2"/>
  <c r="E1579" i="2"/>
  <c r="E1580" i="2"/>
  <c r="E1581" i="2"/>
  <c r="E1582" i="2"/>
  <c r="E1583" i="2"/>
  <c r="E1584" i="2"/>
  <c r="E1585" i="2"/>
  <c r="E1586" i="2"/>
  <c r="E1587" i="2"/>
  <c r="E1588" i="2"/>
  <c r="E1589" i="2"/>
  <c r="E1590" i="2"/>
  <c r="E1591" i="2"/>
  <c r="E1592" i="2"/>
  <c r="E1593" i="2"/>
  <c r="E1594" i="2"/>
  <c r="E1595" i="2"/>
  <c r="E1596" i="2"/>
  <c r="E1597" i="2"/>
  <c r="E1598" i="2"/>
  <c r="E1599" i="2"/>
  <c r="E1600" i="2"/>
  <c r="E1601" i="2"/>
  <c r="E1602" i="2"/>
  <c r="E1603" i="2"/>
  <c r="E1604" i="2"/>
  <c r="E1605" i="2"/>
  <c r="E1606" i="2"/>
  <c r="E1607" i="2"/>
  <c r="E1608" i="2"/>
  <c r="E1609" i="2"/>
  <c r="E1610" i="2"/>
  <c r="E1611" i="2"/>
  <c r="E1612" i="2"/>
  <c r="E1613" i="2"/>
  <c r="E1614" i="2"/>
  <c r="E1615" i="2"/>
  <c r="E1616" i="2"/>
  <c r="E1617" i="2"/>
  <c r="E1618" i="2"/>
  <c r="E1619" i="2"/>
  <c r="E1620" i="2"/>
  <c r="E1621" i="2"/>
  <c r="E1622" i="2"/>
  <c r="E1623" i="2"/>
  <c r="E1624" i="2"/>
  <c r="E1625" i="2"/>
  <c r="E1626" i="2"/>
  <c r="E1627" i="2"/>
  <c r="E1628" i="2"/>
  <c r="E1629" i="2"/>
  <c r="E1630" i="2"/>
  <c r="E1631" i="2"/>
  <c r="E1632" i="2"/>
  <c r="E1633" i="2"/>
  <c r="E1634" i="2"/>
  <c r="E1635" i="2"/>
  <c r="E1636" i="2"/>
  <c r="E1637" i="2"/>
  <c r="E1638" i="2"/>
  <c r="E1639" i="2"/>
  <c r="E1640" i="2"/>
  <c r="E1641" i="2"/>
  <c r="E1642" i="2"/>
  <c r="E1643" i="2"/>
  <c r="E1644" i="2"/>
  <c r="E1645" i="2"/>
  <c r="E1646" i="2"/>
  <c r="E1647" i="2"/>
  <c r="E1648" i="2"/>
  <c r="E1649" i="2"/>
  <c r="E1650" i="2"/>
  <c r="E1651" i="2"/>
  <c r="E1652" i="2"/>
  <c r="E1653" i="2"/>
  <c r="E1654" i="2"/>
  <c r="E1655" i="2"/>
  <c r="E1656" i="2"/>
  <c r="E1657" i="2"/>
  <c r="E1658" i="2"/>
  <c r="E1659" i="2"/>
  <c r="E1660" i="2"/>
  <c r="E1661" i="2"/>
  <c r="E1662" i="2"/>
  <c r="E1663" i="2"/>
  <c r="E1664" i="2"/>
  <c r="E1665" i="2"/>
  <c r="E1666" i="2"/>
  <c r="E1667" i="2"/>
  <c r="E1668" i="2"/>
  <c r="E1669" i="2"/>
  <c r="E1670" i="2"/>
  <c r="E1671" i="2"/>
  <c r="E1672" i="2"/>
  <c r="E1673" i="2"/>
  <c r="E1674" i="2"/>
  <c r="E1675" i="2"/>
  <c r="E1676" i="2"/>
  <c r="E1677" i="2"/>
  <c r="E1678" i="2"/>
  <c r="E1679" i="2"/>
  <c r="E1680" i="2"/>
  <c r="E1681" i="2"/>
  <c r="E1682" i="2"/>
  <c r="E1683" i="2"/>
  <c r="E1684" i="2"/>
  <c r="E1685" i="2"/>
  <c r="E1686" i="2"/>
  <c r="E1687" i="2"/>
  <c r="E1688" i="2"/>
  <c r="E1689" i="2"/>
  <c r="E1690" i="2"/>
  <c r="E1691" i="2"/>
  <c r="E1692" i="2"/>
  <c r="E1693" i="2"/>
  <c r="E1694" i="2"/>
  <c r="E1695" i="2"/>
  <c r="E1696" i="2"/>
  <c r="E1697" i="2"/>
  <c r="E1698" i="2"/>
  <c r="E1699" i="2"/>
  <c r="E1700" i="2"/>
  <c r="E1701" i="2"/>
  <c r="E1702" i="2"/>
  <c r="E1703" i="2"/>
  <c r="E1704" i="2"/>
  <c r="E1705" i="2"/>
  <c r="E1706" i="2"/>
  <c r="E1707" i="2"/>
  <c r="E1708" i="2"/>
  <c r="E1709" i="2"/>
  <c r="E1710" i="2"/>
  <c r="E1711" i="2"/>
  <c r="E1712" i="2"/>
  <c r="E1713" i="2"/>
  <c r="E1714" i="2"/>
  <c r="E1715" i="2"/>
  <c r="E1716" i="2"/>
  <c r="E1717" i="2"/>
  <c r="E1718" i="2"/>
  <c r="E1719" i="2"/>
  <c r="E1720" i="2"/>
  <c r="E1721" i="2"/>
  <c r="E1722" i="2"/>
  <c r="E1723" i="2"/>
  <c r="E1724" i="2"/>
  <c r="E1725" i="2"/>
  <c r="E1726" i="2"/>
  <c r="E1727" i="2"/>
  <c r="E1728" i="2"/>
  <c r="E1729" i="2"/>
  <c r="E1730" i="2"/>
  <c r="E1731" i="2"/>
  <c r="E1732" i="2"/>
  <c r="E1733" i="2"/>
  <c r="E1734" i="2"/>
  <c r="E1735" i="2"/>
  <c r="E1736" i="2"/>
  <c r="E1737" i="2"/>
  <c r="E1738" i="2"/>
  <c r="E1739" i="2"/>
  <c r="E1740" i="2"/>
  <c r="E1741" i="2"/>
  <c r="E1742" i="2"/>
  <c r="E1743" i="2"/>
  <c r="E1744" i="2"/>
  <c r="E1745" i="2"/>
  <c r="E1746" i="2"/>
  <c r="E1747" i="2"/>
  <c r="E1748" i="2"/>
  <c r="E1749" i="2"/>
  <c r="E1750" i="2"/>
  <c r="E1751" i="2"/>
  <c r="E1752" i="2"/>
  <c r="E1753" i="2"/>
  <c r="E1754" i="2"/>
  <c r="E1755" i="2"/>
  <c r="E1756" i="2"/>
  <c r="E1757" i="2"/>
  <c r="E1758" i="2"/>
  <c r="E1759" i="2"/>
  <c r="E1760" i="2"/>
  <c r="E1761" i="2"/>
  <c r="E1762" i="2"/>
  <c r="E1763" i="2"/>
  <c r="E1764" i="2"/>
  <c r="E1765" i="2"/>
  <c r="E1766" i="2"/>
  <c r="E1767" i="2"/>
  <c r="E1768" i="2"/>
  <c r="E1769" i="2"/>
  <c r="E1770" i="2"/>
  <c r="E1771" i="2"/>
  <c r="E1772" i="2"/>
  <c r="E1773" i="2"/>
  <c r="E1774" i="2"/>
  <c r="E1775" i="2"/>
  <c r="E1776" i="2"/>
  <c r="E1777" i="2"/>
  <c r="E1778" i="2"/>
  <c r="E1779" i="2"/>
  <c r="E1780" i="2"/>
  <c r="E1781" i="2"/>
  <c r="E1782" i="2"/>
  <c r="E1783" i="2"/>
  <c r="E1784" i="2"/>
  <c r="E1785" i="2"/>
  <c r="E1786" i="2"/>
  <c r="E1787" i="2"/>
  <c r="E1788" i="2"/>
  <c r="E1789" i="2"/>
  <c r="E1790" i="2"/>
  <c r="E1791" i="2"/>
  <c r="E1792" i="2"/>
  <c r="E1793" i="2"/>
  <c r="E1794" i="2"/>
  <c r="E1795" i="2"/>
  <c r="E1796" i="2"/>
  <c r="E1797" i="2"/>
  <c r="E1798" i="2"/>
  <c r="E1799" i="2"/>
  <c r="E1800" i="2"/>
  <c r="E1801" i="2"/>
  <c r="E1802" i="2"/>
  <c r="E1803" i="2"/>
  <c r="E1804" i="2"/>
  <c r="E1805" i="2"/>
  <c r="E1806" i="2"/>
  <c r="E1807" i="2"/>
  <c r="E1808" i="2"/>
  <c r="E1809" i="2"/>
  <c r="E1810" i="2"/>
  <c r="E1811" i="2"/>
  <c r="E1812" i="2"/>
  <c r="E1813" i="2"/>
  <c r="E1814" i="2"/>
  <c r="E1815" i="2"/>
  <c r="E1816" i="2"/>
  <c r="E1817" i="2"/>
  <c r="E1818" i="2"/>
  <c r="E1819" i="2"/>
  <c r="E1820" i="2"/>
  <c r="E1821" i="2"/>
  <c r="E1822" i="2"/>
  <c r="E1823" i="2"/>
  <c r="E1824" i="2"/>
  <c r="E1825" i="2"/>
  <c r="E1826" i="2"/>
  <c r="E1827" i="2"/>
  <c r="E1828" i="2"/>
  <c r="E1829" i="2"/>
  <c r="E1830" i="2"/>
  <c r="E1831" i="2"/>
  <c r="E1832" i="2"/>
  <c r="E1833" i="2"/>
  <c r="E1834" i="2"/>
  <c r="E1835" i="2"/>
  <c r="E1836" i="2"/>
  <c r="E1837" i="2"/>
  <c r="E1838" i="2"/>
  <c r="E1839" i="2"/>
  <c r="E1840" i="2"/>
  <c r="E1841" i="2"/>
  <c r="E1842" i="2"/>
  <c r="E1843" i="2"/>
  <c r="E1844" i="2"/>
  <c r="E1845" i="2"/>
  <c r="E1846" i="2"/>
  <c r="E1847" i="2"/>
  <c r="E1848" i="2"/>
  <c r="E1849" i="2"/>
  <c r="E1850" i="2"/>
  <c r="E1851" i="2"/>
  <c r="E1852" i="2"/>
  <c r="E1853" i="2"/>
  <c r="E1854" i="2"/>
  <c r="E1855" i="2"/>
  <c r="E1856" i="2"/>
  <c r="E1857" i="2"/>
  <c r="E1858" i="2"/>
  <c r="E1859" i="2"/>
  <c r="E1860" i="2"/>
  <c r="E1861" i="2"/>
  <c r="E1862" i="2"/>
  <c r="E1863" i="2"/>
  <c r="E1864" i="2"/>
  <c r="E1865" i="2"/>
  <c r="E1866" i="2"/>
  <c r="E1867" i="2"/>
  <c r="E1868" i="2"/>
  <c r="E1869" i="2"/>
  <c r="E1870" i="2"/>
  <c r="E1871" i="2"/>
  <c r="E1872" i="2"/>
  <c r="E1873" i="2"/>
  <c r="E1874" i="2"/>
  <c r="E1875" i="2"/>
  <c r="E1876" i="2"/>
  <c r="E1877" i="2"/>
  <c r="E1878" i="2"/>
  <c r="E1879" i="2"/>
  <c r="E1880" i="2"/>
  <c r="E1881" i="2"/>
  <c r="E1882" i="2"/>
  <c r="E1883" i="2"/>
  <c r="E1884" i="2"/>
  <c r="E1885" i="2"/>
  <c r="E1886" i="2"/>
  <c r="E1887" i="2"/>
  <c r="E1888" i="2"/>
  <c r="E1889" i="2"/>
  <c r="E1890" i="2"/>
  <c r="E1891" i="2"/>
  <c r="E1892" i="2"/>
  <c r="E1893" i="2"/>
  <c r="E1894" i="2"/>
  <c r="E1895" i="2"/>
  <c r="E1896" i="2"/>
  <c r="E1897" i="2"/>
  <c r="E1898" i="2"/>
  <c r="E1899" i="2"/>
  <c r="E1900" i="2"/>
  <c r="E1901" i="2"/>
  <c r="E1902" i="2"/>
  <c r="E1903" i="2"/>
  <c r="E1904" i="2"/>
  <c r="E1905" i="2"/>
  <c r="E1906" i="2"/>
  <c r="E1907" i="2"/>
  <c r="E1908" i="2"/>
  <c r="E1909" i="2"/>
  <c r="E1910" i="2"/>
  <c r="E1911" i="2"/>
  <c r="E1912" i="2"/>
  <c r="E1913" i="2"/>
  <c r="E1914" i="2"/>
  <c r="E1915" i="2"/>
  <c r="E1916" i="2"/>
  <c r="E1917" i="2"/>
  <c r="E1918" i="2"/>
  <c r="E1919" i="2"/>
  <c r="E1920" i="2"/>
  <c r="E1921" i="2"/>
  <c r="E1922" i="2"/>
  <c r="E1923" i="2"/>
  <c r="E1924" i="2"/>
  <c r="E1925" i="2"/>
  <c r="E1926" i="2"/>
  <c r="E1927" i="2"/>
  <c r="E1928" i="2"/>
  <c r="E1929" i="2"/>
  <c r="E1930" i="2"/>
  <c r="E1931" i="2"/>
  <c r="E1932" i="2"/>
  <c r="E1933" i="2"/>
  <c r="E1934" i="2"/>
  <c r="E1935" i="2"/>
  <c r="E1936" i="2"/>
  <c r="E1937" i="2"/>
  <c r="E1938" i="2"/>
  <c r="E1939" i="2"/>
  <c r="E1940" i="2"/>
  <c r="E1941" i="2"/>
  <c r="E1942" i="2"/>
  <c r="E1943" i="2"/>
  <c r="E1944" i="2"/>
  <c r="E1945" i="2"/>
  <c r="E1946" i="2"/>
  <c r="E1947" i="2"/>
  <c r="E1948" i="2"/>
  <c r="E1949" i="2"/>
  <c r="E1950" i="2"/>
  <c r="E1951" i="2"/>
  <c r="E1952" i="2"/>
  <c r="E1953" i="2"/>
  <c r="E1954" i="2"/>
  <c r="E1955" i="2"/>
  <c r="E1956" i="2"/>
  <c r="E1957" i="2"/>
  <c r="E1958" i="2"/>
  <c r="E1959" i="2"/>
  <c r="E1960" i="2"/>
  <c r="E1961" i="2"/>
  <c r="E1962" i="2"/>
  <c r="E1963" i="2"/>
  <c r="E1964" i="2"/>
  <c r="E1965" i="2"/>
  <c r="E1966" i="2"/>
  <c r="E1967" i="2"/>
  <c r="E1968" i="2"/>
  <c r="E1969" i="2"/>
  <c r="E1970" i="2"/>
  <c r="E1971" i="2"/>
  <c r="E1972" i="2"/>
  <c r="E1973" i="2"/>
  <c r="E1974" i="2"/>
  <c r="E1975" i="2"/>
  <c r="E1976" i="2"/>
  <c r="E1977" i="2"/>
  <c r="E1978" i="2"/>
  <c r="E1979" i="2"/>
  <c r="E1980" i="2"/>
  <c r="E1981" i="2"/>
  <c r="E1982" i="2"/>
  <c r="E1983" i="2"/>
  <c r="E1984" i="2"/>
  <c r="E1985" i="2"/>
  <c r="E1986" i="2"/>
  <c r="E1987" i="2"/>
  <c r="E1988" i="2"/>
  <c r="E1989" i="2"/>
  <c r="E1990" i="2"/>
  <c r="E1991" i="2"/>
  <c r="E1992" i="2"/>
  <c r="E1993" i="2"/>
  <c r="E1994" i="2"/>
  <c r="E1995" i="2"/>
  <c r="E1996" i="2"/>
  <c r="E1997" i="2"/>
  <c r="E1998" i="2"/>
  <c r="E1999" i="2"/>
  <c r="E2000" i="2"/>
  <c r="E2001" i="2"/>
  <c r="E2002" i="2"/>
  <c r="E2003" i="2"/>
  <c r="E2004" i="2"/>
  <c r="E2005" i="2"/>
  <c r="E2006" i="2"/>
  <c r="E2007" i="2"/>
  <c r="E2008" i="2"/>
  <c r="E2009" i="2"/>
  <c r="E2010" i="2"/>
  <c r="E2011" i="2"/>
  <c r="E2012" i="2"/>
  <c r="E2013" i="2"/>
  <c r="E2014" i="2"/>
  <c r="E2015" i="2"/>
  <c r="E2016" i="2"/>
  <c r="E2017" i="2"/>
  <c r="E2018" i="2"/>
  <c r="E2019" i="2"/>
  <c r="E2020" i="2"/>
  <c r="E2021" i="2"/>
  <c r="E2022" i="2"/>
  <c r="E2023" i="2"/>
  <c r="E2024" i="2"/>
  <c r="E2025" i="2"/>
  <c r="E2026" i="2"/>
  <c r="E2027" i="2"/>
  <c r="E2028" i="2"/>
  <c r="E2029" i="2"/>
  <c r="E2030" i="2"/>
  <c r="E2031" i="2"/>
  <c r="E2032" i="2"/>
  <c r="E2033" i="2"/>
  <c r="E2034" i="2"/>
  <c r="E2035" i="2"/>
  <c r="E2036" i="2"/>
  <c r="E2037" i="2"/>
  <c r="E2038" i="2"/>
  <c r="E2039" i="2"/>
  <c r="E2040" i="2"/>
  <c r="E2041" i="2"/>
  <c r="E2042" i="2"/>
  <c r="E2043" i="2"/>
  <c r="E2044" i="2"/>
  <c r="E2045" i="2"/>
  <c r="E2046" i="2"/>
  <c r="E2047" i="2"/>
  <c r="E2048" i="2"/>
  <c r="E2049" i="2"/>
  <c r="E2050" i="2"/>
  <c r="E2051" i="2"/>
  <c r="E2052" i="2"/>
  <c r="E2053" i="2"/>
  <c r="E2054" i="2"/>
  <c r="E2055" i="2"/>
  <c r="E2056" i="2"/>
  <c r="E2057" i="2"/>
  <c r="E2058" i="2"/>
  <c r="E2059" i="2"/>
  <c r="E2060" i="2"/>
  <c r="E2061" i="2"/>
  <c r="E2062" i="2"/>
  <c r="E2063" i="2"/>
  <c r="E2064" i="2"/>
  <c r="E2065" i="2"/>
  <c r="E2066" i="2"/>
  <c r="E2067" i="2"/>
  <c r="E2068" i="2"/>
  <c r="E2069" i="2"/>
  <c r="E2070" i="2"/>
  <c r="E2071" i="2"/>
  <c r="E2072" i="2"/>
  <c r="E2073" i="2"/>
  <c r="E2074" i="2"/>
  <c r="E2075" i="2"/>
  <c r="E2076" i="2"/>
  <c r="E2077" i="2"/>
  <c r="E2078" i="2"/>
  <c r="E2079" i="2"/>
  <c r="E2080" i="2"/>
  <c r="E2081" i="2"/>
  <c r="E2082" i="2"/>
  <c r="E2083" i="2"/>
  <c r="E2084" i="2"/>
  <c r="E2085" i="2"/>
  <c r="E2086" i="2"/>
  <c r="E2087" i="2"/>
  <c r="E2088" i="2"/>
  <c r="E2089" i="2"/>
  <c r="E2090" i="2"/>
  <c r="E2091" i="2"/>
  <c r="E2092" i="2"/>
  <c r="E2093" i="2"/>
  <c r="E2094" i="2"/>
  <c r="E2095" i="2"/>
  <c r="E2096" i="2"/>
  <c r="E2097" i="2"/>
  <c r="E2098" i="2"/>
  <c r="E2099" i="2"/>
  <c r="E2100" i="2"/>
  <c r="E2101" i="2"/>
  <c r="E2102" i="2"/>
  <c r="E2103" i="2"/>
  <c r="E2104" i="2"/>
  <c r="E2105" i="2"/>
  <c r="E2106" i="2"/>
  <c r="E2107" i="2"/>
  <c r="E2108" i="2"/>
  <c r="E2109" i="2"/>
  <c r="E2110" i="2"/>
  <c r="E2111" i="2"/>
  <c r="E2112" i="2"/>
  <c r="E2113" i="2"/>
  <c r="E2114" i="2"/>
  <c r="E2115" i="2"/>
  <c r="E2116" i="2"/>
  <c r="E2117" i="2"/>
  <c r="E2118" i="2"/>
  <c r="E2119" i="2"/>
  <c r="E2120" i="2"/>
  <c r="E2121" i="2"/>
  <c r="E2122" i="2"/>
  <c r="E2123" i="2"/>
  <c r="E2124" i="2"/>
  <c r="E2125" i="2"/>
  <c r="E2126" i="2"/>
  <c r="E2127" i="2"/>
  <c r="E2128" i="2"/>
  <c r="E2129" i="2"/>
  <c r="E2130" i="2"/>
  <c r="E2131" i="2"/>
  <c r="E2132" i="2"/>
  <c r="E2133" i="2"/>
  <c r="E2134" i="2"/>
  <c r="E2135" i="2"/>
  <c r="E2136" i="2"/>
  <c r="E2137" i="2"/>
  <c r="E2138" i="2"/>
  <c r="E2139" i="2"/>
  <c r="E2140" i="2"/>
  <c r="E2141" i="2"/>
  <c r="E2142" i="2"/>
  <c r="E2143" i="2"/>
  <c r="E2144" i="2"/>
  <c r="E2145" i="2"/>
  <c r="E2146" i="2"/>
  <c r="E2147" i="2"/>
  <c r="E2148" i="2"/>
  <c r="E2149" i="2"/>
  <c r="E2150" i="2"/>
  <c r="E2151" i="2"/>
  <c r="E2152" i="2"/>
  <c r="E2153" i="2"/>
  <c r="E2154" i="2"/>
  <c r="E2155" i="2"/>
  <c r="E2156" i="2"/>
  <c r="E2157" i="2"/>
  <c r="E2158" i="2"/>
  <c r="E2159" i="2"/>
  <c r="E2160" i="2"/>
  <c r="E2161" i="2"/>
  <c r="E2162" i="2"/>
  <c r="E2163" i="2"/>
  <c r="E2164" i="2"/>
  <c r="E2165" i="2"/>
  <c r="E2166" i="2"/>
  <c r="E2167" i="2"/>
  <c r="E2168" i="2"/>
  <c r="E2169" i="2"/>
  <c r="E2170" i="2"/>
  <c r="E2171" i="2"/>
  <c r="E2172" i="2"/>
  <c r="E2173" i="2"/>
  <c r="E2174" i="2"/>
  <c r="E2175" i="2"/>
  <c r="E2176" i="2"/>
  <c r="E2177" i="2"/>
  <c r="E2178" i="2"/>
  <c r="E2179" i="2"/>
  <c r="E2180" i="2"/>
  <c r="E2181" i="2"/>
  <c r="E2182" i="2"/>
  <c r="E2183" i="2"/>
  <c r="E2184" i="2"/>
  <c r="E2185" i="2"/>
  <c r="E2186" i="2"/>
  <c r="E2187" i="2"/>
  <c r="E2188" i="2"/>
  <c r="E2189" i="2"/>
  <c r="E2190" i="2"/>
  <c r="E2191" i="2"/>
  <c r="E2192" i="2"/>
  <c r="E2193" i="2"/>
  <c r="E2194" i="2"/>
  <c r="E2195" i="2"/>
  <c r="E2196" i="2"/>
  <c r="E2197" i="2"/>
  <c r="E2198" i="2"/>
  <c r="E2199" i="2"/>
  <c r="E2200" i="2"/>
  <c r="E2201" i="2"/>
  <c r="E2202" i="2"/>
  <c r="E2203" i="2"/>
  <c r="E2204" i="2"/>
  <c r="E2205" i="2"/>
  <c r="E2206" i="2"/>
  <c r="E2207" i="2"/>
  <c r="E2208" i="2"/>
  <c r="E2209" i="2"/>
  <c r="E2210" i="2"/>
  <c r="E2211" i="2"/>
  <c r="E2212" i="2"/>
  <c r="E2213" i="2"/>
  <c r="E2214" i="2"/>
  <c r="E2215" i="2"/>
  <c r="E2216" i="2"/>
  <c r="E2217" i="2"/>
  <c r="E2218" i="2"/>
  <c r="E2219" i="2"/>
  <c r="E2220" i="2"/>
  <c r="E2221" i="2"/>
  <c r="E2222" i="2"/>
  <c r="E2223" i="2"/>
  <c r="E2224" i="2"/>
  <c r="E2225" i="2"/>
  <c r="E2226" i="2"/>
  <c r="E2227" i="2"/>
  <c r="E2228" i="2"/>
  <c r="E2229" i="2"/>
  <c r="E2230" i="2"/>
  <c r="E2231" i="2"/>
  <c r="E2232" i="2"/>
  <c r="E2233" i="2"/>
  <c r="E2234" i="2"/>
  <c r="E2235" i="2"/>
  <c r="E2236" i="2"/>
  <c r="E2237" i="2"/>
  <c r="E2238" i="2"/>
  <c r="E2239" i="2"/>
  <c r="E2240" i="2"/>
  <c r="E2241" i="2"/>
  <c r="E2242" i="2"/>
  <c r="E2243" i="2"/>
  <c r="E2244" i="2"/>
  <c r="E2245" i="2"/>
  <c r="E2246" i="2"/>
  <c r="E2247" i="2"/>
  <c r="E2248" i="2"/>
  <c r="E2249" i="2"/>
  <c r="E2250" i="2"/>
  <c r="E2251" i="2"/>
  <c r="E2252" i="2"/>
  <c r="E2253" i="2"/>
  <c r="E2254" i="2"/>
  <c r="E2255" i="2"/>
  <c r="E2256" i="2"/>
  <c r="E2257" i="2"/>
  <c r="E2258" i="2"/>
  <c r="E2259" i="2"/>
  <c r="E2260" i="2"/>
  <c r="E2261" i="2"/>
  <c r="E2262" i="2"/>
  <c r="E2263" i="2"/>
  <c r="E2264" i="2"/>
  <c r="E2265" i="2"/>
  <c r="E2266" i="2"/>
  <c r="E2267" i="2"/>
  <c r="E2268" i="2"/>
  <c r="E2269" i="2"/>
  <c r="E2270" i="2"/>
  <c r="E2271" i="2"/>
  <c r="E2272" i="2"/>
  <c r="E2273" i="2"/>
  <c r="E2274" i="2"/>
  <c r="E2275" i="2"/>
  <c r="E2276" i="2"/>
  <c r="E2277" i="2"/>
  <c r="E2278" i="2"/>
  <c r="E2279" i="2"/>
  <c r="E2280" i="2"/>
  <c r="E2281" i="2"/>
  <c r="E2282" i="2"/>
  <c r="E2283" i="2"/>
  <c r="E2284" i="2"/>
  <c r="E2285" i="2"/>
  <c r="E2286" i="2"/>
  <c r="E2287" i="2"/>
  <c r="E2288" i="2"/>
  <c r="E2289" i="2"/>
  <c r="E2290" i="2"/>
  <c r="E2291" i="2"/>
  <c r="E2292" i="2"/>
  <c r="E2293" i="2"/>
  <c r="E2294" i="2"/>
  <c r="E2295" i="2"/>
  <c r="E2296" i="2"/>
  <c r="E2297" i="2"/>
  <c r="E2298" i="2"/>
  <c r="E2299" i="2"/>
  <c r="E2300" i="2"/>
  <c r="E2301" i="2"/>
  <c r="E2302" i="2"/>
  <c r="E2303" i="2"/>
  <c r="E2304" i="2"/>
  <c r="E2305" i="2"/>
  <c r="E2306" i="2"/>
  <c r="E2307" i="2"/>
  <c r="E2308" i="2"/>
  <c r="E2309" i="2"/>
  <c r="E2310" i="2"/>
  <c r="E2311" i="2"/>
  <c r="E2312" i="2"/>
  <c r="E2313" i="2"/>
  <c r="E2314" i="2"/>
  <c r="E2315" i="2"/>
  <c r="E2316" i="2"/>
  <c r="E2317" i="2"/>
  <c r="E2318" i="2"/>
  <c r="E2319" i="2"/>
  <c r="E2320" i="2"/>
  <c r="E2321" i="2"/>
  <c r="E2322" i="2"/>
  <c r="E2323" i="2"/>
  <c r="E2324" i="2"/>
  <c r="E2325" i="2"/>
  <c r="E2326" i="2"/>
  <c r="E2327" i="2"/>
  <c r="E2328" i="2"/>
  <c r="E2329" i="2"/>
  <c r="E2330" i="2"/>
  <c r="E2331" i="2"/>
  <c r="E2332" i="2"/>
  <c r="E2333" i="2"/>
  <c r="E2334" i="2"/>
  <c r="E2335" i="2"/>
  <c r="E2336" i="2"/>
  <c r="E2337" i="2"/>
  <c r="E2338" i="2"/>
  <c r="E2339" i="2"/>
  <c r="E2340" i="2"/>
  <c r="E2341" i="2"/>
  <c r="E2342" i="2"/>
  <c r="E2343" i="2"/>
  <c r="E2344" i="2"/>
  <c r="E2345" i="2"/>
  <c r="E2346" i="2"/>
  <c r="E2347" i="2"/>
  <c r="E2348" i="2"/>
  <c r="E2349" i="2"/>
  <c r="E2350" i="2"/>
  <c r="E2351" i="2"/>
  <c r="E2352" i="2"/>
  <c r="E2353" i="2"/>
  <c r="E2354" i="2"/>
  <c r="E2355" i="2"/>
  <c r="E2356" i="2"/>
  <c r="E2357" i="2"/>
  <c r="E2358" i="2"/>
  <c r="E2359" i="2"/>
  <c r="E2360" i="2"/>
  <c r="E2361" i="2"/>
  <c r="E2362" i="2"/>
  <c r="E2363" i="2"/>
  <c r="E2364" i="2"/>
  <c r="E2365" i="2"/>
  <c r="E2366" i="2"/>
  <c r="E2367" i="2"/>
  <c r="E2368" i="2"/>
  <c r="E2369" i="2"/>
  <c r="E2370" i="2"/>
  <c r="E2371" i="2"/>
  <c r="E2372" i="2"/>
  <c r="E2373" i="2"/>
  <c r="E2374" i="2"/>
  <c r="E2375" i="2"/>
  <c r="E2376" i="2"/>
  <c r="E2377" i="2"/>
  <c r="E2378" i="2"/>
  <c r="E2379" i="2"/>
  <c r="E2380" i="2"/>
  <c r="E2381" i="2"/>
  <c r="E2382" i="2"/>
  <c r="E2383" i="2"/>
  <c r="E2384" i="2"/>
  <c r="E2385" i="2"/>
  <c r="E2386" i="2"/>
  <c r="E2387" i="2"/>
  <c r="E2388" i="2"/>
  <c r="E2389" i="2"/>
  <c r="E2390" i="2"/>
  <c r="E2391" i="2"/>
  <c r="E2392" i="2"/>
  <c r="E2393" i="2"/>
  <c r="E2394" i="2"/>
  <c r="E2395" i="2"/>
  <c r="E2396" i="2"/>
  <c r="E2397" i="2"/>
  <c r="E2398" i="2"/>
  <c r="E2399" i="2"/>
  <c r="E2400" i="2"/>
  <c r="E2401" i="2"/>
  <c r="E2402" i="2"/>
  <c r="E2403" i="2"/>
  <c r="E2404" i="2"/>
  <c r="E2405" i="2"/>
  <c r="E2406" i="2"/>
  <c r="E2407" i="2"/>
  <c r="E2408" i="2"/>
  <c r="E2409" i="2"/>
  <c r="E2410" i="2"/>
  <c r="E2411" i="2"/>
  <c r="E2412" i="2"/>
  <c r="E2413" i="2"/>
  <c r="E2414" i="2"/>
  <c r="E2415" i="2"/>
  <c r="E2416" i="2"/>
  <c r="E2417" i="2"/>
  <c r="E2418" i="2"/>
  <c r="E2419" i="2"/>
  <c r="E2420" i="2"/>
  <c r="E2421" i="2"/>
  <c r="E2422" i="2"/>
  <c r="E2423" i="2"/>
  <c r="E2424" i="2"/>
  <c r="E2425" i="2"/>
  <c r="E2426" i="2"/>
  <c r="E2427" i="2"/>
  <c r="E2428" i="2"/>
  <c r="E2429" i="2"/>
  <c r="E2430" i="2"/>
  <c r="E2431" i="2"/>
  <c r="E2432" i="2"/>
  <c r="E2433" i="2"/>
  <c r="E2434" i="2"/>
  <c r="E2435" i="2"/>
  <c r="E2436" i="2"/>
  <c r="E2437" i="2"/>
  <c r="E2438" i="2"/>
  <c r="E2439" i="2"/>
  <c r="E2440" i="2"/>
  <c r="E2441" i="2"/>
  <c r="E2442" i="2"/>
  <c r="E2443" i="2"/>
  <c r="E2444" i="2"/>
  <c r="E2445" i="2"/>
  <c r="E2446" i="2"/>
  <c r="E2447" i="2"/>
  <c r="E2448" i="2"/>
  <c r="E2449" i="2"/>
  <c r="E2450" i="2"/>
  <c r="E2451" i="2"/>
  <c r="E2452" i="2"/>
  <c r="E2453" i="2"/>
  <c r="E2454" i="2"/>
  <c r="E2455" i="2"/>
  <c r="E2456" i="2"/>
  <c r="E2457" i="2"/>
  <c r="E2458" i="2"/>
  <c r="E2459" i="2"/>
  <c r="E2460" i="2"/>
  <c r="E2461" i="2"/>
  <c r="E2462" i="2"/>
  <c r="E2463" i="2"/>
  <c r="E2464" i="2"/>
  <c r="E2465" i="2"/>
  <c r="E2466" i="2"/>
  <c r="E2467" i="2"/>
  <c r="E2468" i="2"/>
  <c r="E2469" i="2"/>
  <c r="E2470" i="2"/>
  <c r="E2471" i="2"/>
  <c r="E2472" i="2"/>
  <c r="E2473" i="2"/>
  <c r="E2474" i="2"/>
  <c r="E2475" i="2"/>
  <c r="E2476" i="2"/>
  <c r="E2477" i="2"/>
  <c r="E2478" i="2"/>
  <c r="E2479" i="2"/>
  <c r="E2480" i="2"/>
  <c r="E2481" i="2"/>
  <c r="E2482" i="2"/>
  <c r="E2483" i="2"/>
  <c r="E2484" i="2"/>
  <c r="E2485" i="2"/>
  <c r="E2486" i="2"/>
  <c r="E2487" i="2"/>
  <c r="E2488" i="2"/>
  <c r="E2489" i="2"/>
  <c r="E2490" i="2"/>
  <c r="E2491" i="2"/>
  <c r="E2492" i="2"/>
  <c r="E2493" i="2"/>
  <c r="E2494" i="2"/>
  <c r="E2495" i="2"/>
  <c r="E2496" i="2"/>
  <c r="E2497" i="2"/>
  <c r="E2498" i="2"/>
  <c r="E2499" i="2"/>
  <c r="E2500" i="2"/>
  <c r="E2501" i="2"/>
  <c r="E2502" i="2"/>
  <c r="E2503" i="2"/>
  <c r="E2504" i="2"/>
  <c r="E2505" i="2"/>
  <c r="E2506" i="2"/>
  <c r="E2507" i="2"/>
  <c r="E2508" i="2"/>
  <c r="E2509" i="2"/>
  <c r="E2510" i="2"/>
  <c r="E2511" i="2"/>
  <c r="E2512" i="2"/>
  <c r="E2513" i="2"/>
  <c r="E2514" i="2"/>
  <c r="E2515" i="2"/>
  <c r="E2516" i="2"/>
  <c r="E2517" i="2"/>
  <c r="E2518" i="2"/>
  <c r="E2519" i="2"/>
  <c r="E2520" i="2"/>
  <c r="E2521" i="2"/>
  <c r="E2522" i="2"/>
  <c r="E2523" i="2"/>
  <c r="E2524" i="2"/>
  <c r="E2525" i="2"/>
  <c r="E2526" i="2"/>
  <c r="E2527" i="2"/>
  <c r="E2528" i="2"/>
  <c r="E2529" i="2"/>
  <c r="E2530" i="2"/>
  <c r="E2531" i="2"/>
  <c r="E2532" i="2"/>
  <c r="E2533" i="2"/>
  <c r="E2534" i="2"/>
  <c r="E2535" i="2"/>
  <c r="E2536" i="2"/>
  <c r="E2537" i="2"/>
  <c r="E2538" i="2"/>
  <c r="E2539" i="2"/>
  <c r="E2540" i="2"/>
  <c r="E2541" i="2"/>
  <c r="E2542" i="2"/>
  <c r="E2543" i="2"/>
  <c r="E2544" i="2"/>
  <c r="E2545" i="2"/>
  <c r="E2546" i="2"/>
  <c r="E2547" i="2"/>
  <c r="E2548" i="2"/>
  <c r="E2549" i="2"/>
  <c r="E2550" i="2"/>
  <c r="E2551" i="2"/>
  <c r="E2552" i="2"/>
  <c r="E2553" i="2"/>
  <c r="E2554" i="2"/>
  <c r="E2555" i="2"/>
  <c r="E2556" i="2"/>
  <c r="E2557" i="2"/>
  <c r="E2558" i="2"/>
  <c r="E2559" i="2"/>
  <c r="E2560" i="2"/>
  <c r="E2561" i="2"/>
  <c r="E2562" i="2"/>
  <c r="E2563" i="2"/>
  <c r="E2564" i="2"/>
  <c r="E2565" i="2"/>
  <c r="E2566" i="2"/>
  <c r="E2567" i="2"/>
  <c r="E2568" i="2"/>
  <c r="E2569" i="2"/>
  <c r="E2570" i="2"/>
  <c r="E2571" i="2"/>
  <c r="E2572" i="2"/>
  <c r="E2573" i="2"/>
  <c r="E2574" i="2"/>
  <c r="E2575" i="2"/>
  <c r="E2576" i="2"/>
  <c r="E2577" i="2"/>
  <c r="E2578" i="2"/>
  <c r="E2579" i="2"/>
  <c r="E2580" i="2"/>
  <c r="E2581" i="2"/>
  <c r="E2582" i="2"/>
  <c r="E2583" i="2"/>
  <c r="E2584" i="2"/>
  <c r="E2585" i="2"/>
  <c r="E2586" i="2"/>
  <c r="E2587" i="2"/>
  <c r="E2588" i="2"/>
  <c r="E2589" i="2"/>
  <c r="E2590" i="2"/>
  <c r="E2591" i="2"/>
  <c r="E2592" i="2"/>
  <c r="E2593" i="2"/>
  <c r="E2594" i="2"/>
  <c r="E2595" i="2"/>
  <c r="E2596" i="2"/>
  <c r="E2597" i="2"/>
  <c r="E2598" i="2"/>
  <c r="E2599" i="2"/>
  <c r="E2600" i="2"/>
  <c r="E2601" i="2"/>
  <c r="E2602" i="2"/>
  <c r="E2603" i="2"/>
  <c r="E2604" i="2"/>
  <c r="E2605" i="2"/>
  <c r="E2606" i="2"/>
  <c r="E2607" i="2"/>
  <c r="E2608" i="2"/>
  <c r="E2609" i="2"/>
  <c r="E2610" i="2"/>
  <c r="E2611" i="2"/>
  <c r="E2612" i="2"/>
  <c r="E2613" i="2"/>
  <c r="E2614" i="2"/>
  <c r="E2615" i="2"/>
  <c r="E2616" i="2"/>
  <c r="E2617" i="2"/>
  <c r="E2618" i="2"/>
  <c r="E2619" i="2"/>
  <c r="E2620" i="2"/>
  <c r="E2621" i="2"/>
  <c r="E2622" i="2"/>
  <c r="E2623" i="2"/>
  <c r="E2624" i="2"/>
  <c r="E2625" i="2"/>
  <c r="E2626" i="2"/>
  <c r="E2627" i="2"/>
  <c r="E2628" i="2"/>
  <c r="E2629" i="2"/>
  <c r="E2630" i="2"/>
  <c r="E2631" i="2"/>
  <c r="E2632" i="2"/>
  <c r="E2633" i="2"/>
  <c r="E2634" i="2"/>
  <c r="E2635" i="2"/>
  <c r="E2636" i="2"/>
  <c r="E2637" i="2"/>
  <c r="E2638" i="2"/>
  <c r="E2639" i="2"/>
  <c r="E2640" i="2"/>
  <c r="E2641" i="2"/>
  <c r="E2642" i="2"/>
  <c r="E2643" i="2"/>
  <c r="E2644" i="2"/>
  <c r="E2645" i="2"/>
  <c r="E2646" i="2"/>
  <c r="E2647" i="2"/>
  <c r="E2648" i="2"/>
  <c r="E2649" i="2"/>
  <c r="E2650" i="2"/>
  <c r="E2651" i="2"/>
  <c r="E2652" i="2"/>
  <c r="E2653" i="2"/>
  <c r="E2654" i="2"/>
  <c r="E2655" i="2"/>
  <c r="E2656" i="2"/>
  <c r="E2657" i="2"/>
  <c r="E2658" i="2"/>
  <c r="E2659" i="2"/>
  <c r="E2660" i="2"/>
  <c r="E2661" i="2"/>
  <c r="E2662" i="2"/>
  <c r="E2663" i="2"/>
  <c r="E2664" i="2"/>
  <c r="E2665" i="2"/>
  <c r="E2666" i="2"/>
  <c r="E2667" i="2"/>
  <c r="E2668" i="2"/>
  <c r="E2669" i="2"/>
  <c r="E2670" i="2"/>
  <c r="E2671" i="2"/>
  <c r="E2672" i="2"/>
  <c r="E2673" i="2"/>
  <c r="E2674" i="2"/>
  <c r="E2675" i="2"/>
  <c r="E2676" i="2"/>
  <c r="E2677" i="2"/>
  <c r="E2678" i="2"/>
  <c r="E2679" i="2"/>
  <c r="E2680" i="2"/>
  <c r="E2681" i="2"/>
  <c r="E2682" i="2"/>
  <c r="E2683" i="2"/>
  <c r="E2684" i="2"/>
  <c r="E2685" i="2"/>
  <c r="E2686" i="2"/>
  <c r="E2687" i="2"/>
  <c r="E2688" i="2"/>
  <c r="E2689" i="2"/>
  <c r="E2690" i="2"/>
  <c r="E2691" i="2"/>
  <c r="E2692" i="2"/>
  <c r="E2693" i="2"/>
  <c r="E2694" i="2"/>
  <c r="E2695" i="2"/>
  <c r="E2696" i="2"/>
  <c r="E2697" i="2"/>
  <c r="E2698" i="2"/>
  <c r="E2699" i="2"/>
  <c r="E2700" i="2"/>
  <c r="E2701" i="2"/>
  <c r="E2702" i="2"/>
  <c r="E2703" i="2"/>
  <c r="E2704" i="2"/>
  <c r="E2705" i="2"/>
  <c r="E2706" i="2"/>
  <c r="E2707" i="2"/>
  <c r="E2708" i="2"/>
  <c r="E2709" i="2"/>
  <c r="E2710" i="2"/>
  <c r="E2711" i="2"/>
  <c r="E2712" i="2"/>
  <c r="E2713" i="2"/>
  <c r="E2714" i="2"/>
  <c r="E2715" i="2"/>
  <c r="E2716" i="2"/>
  <c r="E2717" i="2"/>
  <c r="E2718" i="2"/>
  <c r="E2719" i="2"/>
  <c r="E2720" i="2"/>
  <c r="E2721" i="2"/>
  <c r="E2722" i="2"/>
  <c r="E2723" i="2"/>
  <c r="E2724" i="2"/>
  <c r="E2725" i="2"/>
  <c r="E2726" i="2"/>
  <c r="E2727" i="2"/>
  <c r="E2728" i="2"/>
  <c r="E2729" i="2"/>
  <c r="E2730" i="2"/>
  <c r="E2731" i="2"/>
  <c r="E2732" i="2"/>
  <c r="E2733" i="2"/>
  <c r="E2734" i="2"/>
  <c r="E2735" i="2"/>
  <c r="E2736" i="2"/>
  <c r="E2737" i="2"/>
  <c r="E2738" i="2"/>
  <c r="E2739" i="2"/>
  <c r="E2740" i="2"/>
  <c r="E2741" i="2"/>
  <c r="E2742" i="2"/>
  <c r="E2743" i="2"/>
  <c r="E2744" i="2"/>
  <c r="E2745" i="2"/>
  <c r="E2746" i="2"/>
  <c r="E2747" i="2"/>
  <c r="E2748" i="2"/>
  <c r="E2749" i="2"/>
  <c r="E2750" i="2"/>
  <c r="E2751" i="2"/>
  <c r="E2752" i="2"/>
  <c r="E2753" i="2"/>
  <c r="E2754" i="2"/>
  <c r="E2755" i="2"/>
  <c r="E2756" i="2"/>
  <c r="E2757" i="2"/>
  <c r="E2758" i="2"/>
  <c r="E2759" i="2"/>
  <c r="E2760" i="2"/>
  <c r="E2761" i="2"/>
  <c r="E2762" i="2"/>
  <c r="E2763" i="2"/>
  <c r="E2764" i="2"/>
  <c r="E2765" i="2"/>
  <c r="E2766" i="2"/>
  <c r="E2767" i="2"/>
  <c r="E2768" i="2"/>
  <c r="E2769" i="2"/>
  <c r="E2770" i="2"/>
  <c r="E2771" i="2"/>
  <c r="E2772" i="2"/>
  <c r="E2773" i="2"/>
  <c r="E2774" i="2"/>
  <c r="E2775" i="2"/>
  <c r="E2776" i="2"/>
  <c r="E2777" i="2"/>
  <c r="E2778" i="2"/>
  <c r="E2779" i="2"/>
  <c r="E2780" i="2"/>
  <c r="E2781" i="2"/>
  <c r="E2782" i="2"/>
  <c r="E2783" i="2"/>
  <c r="E2784" i="2"/>
  <c r="E2785" i="2"/>
  <c r="E2786" i="2"/>
  <c r="E2787" i="2"/>
  <c r="E2788" i="2"/>
  <c r="E2789" i="2"/>
  <c r="E2790" i="2"/>
  <c r="E2791" i="2"/>
  <c r="E2792" i="2"/>
  <c r="E2793" i="2"/>
  <c r="E2794" i="2"/>
  <c r="E2795" i="2"/>
  <c r="E2796" i="2"/>
  <c r="E2797" i="2"/>
  <c r="E2798" i="2"/>
  <c r="E2799" i="2"/>
  <c r="E2800" i="2"/>
  <c r="E2801" i="2"/>
  <c r="E2802" i="2"/>
  <c r="E2803" i="2"/>
  <c r="E2804" i="2"/>
  <c r="E2805" i="2"/>
  <c r="E2806" i="2"/>
  <c r="E2807" i="2"/>
  <c r="E2808" i="2"/>
  <c r="E2809" i="2"/>
  <c r="E2810" i="2"/>
  <c r="E2811" i="2"/>
  <c r="E2812" i="2"/>
  <c r="E2813" i="2"/>
  <c r="E2814" i="2"/>
  <c r="E2815" i="2"/>
  <c r="E2816" i="2"/>
  <c r="E2817" i="2"/>
  <c r="E2818" i="2"/>
  <c r="E2819" i="2"/>
  <c r="E2820" i="2"/>
  <c r="E2821" i="2"/>
  <c r="E2822" i="2"/>
  <c r="E2823" i="2"/>
  <c r="E2824" i="2"/>
  <c r="E2825" i="2"/>
  <c r="E2826" i="2"/>
  <c r="E2827" i="2"/>
  <c r="E2828" i="2"/>
  <c r="E2829" i="2"/>
  <c r="E2830" i="2"/>
  <c r="E2831" i="2"/>
  <c r="E2832" i="2"/>
  <c r="E2833" i="2"/>
  <c r="E2834" i="2"/>
  <c r="E2835" i="2"/>
  <c r="E2836" i="2"/>
  <c r="E2837" i="2"/>
  <c r="E2838" i="2"/>
  <c r="E2839" i="2"/>
  <c r="E2840" i="2"/>
  <c r="E2841" i="2"/>
  <c r="E2842" i="2"/>
  <c r="E2843" i="2"/>
  <c r="E2844" i="2"/>
  <c r="E2845" i="2"/>
  <c r="E2846" i="2"/>
  <c r="E2847" i="2"/>
  <c r="E2848" i="2"/>
  <c r="E2849" i="2"/>
  <c r="E2850" i="2"/>
  <c r="E2851" i="2"/>
  <c r="E2852" i="2"/>
  <c r="E2853" i="2"/>
  <c r="E2854" i="2"/>
  <c r="E2855" i="2"/>
  <c r="E2856" i="2"/>
  <c r="E2857" i="2"/>
  <c r="E2858" i="2"/>
  <c r="E2859" i="2"/>
  <c r="E2860" i="2"/>
  <c r="E2861" i="2"/>
  <c r="E2862" i="2"/>
  <c r="E2863" i="2"/>
  <c r="E2864" i="2"/>
  <c r="E2865" i="2"/>
  <c r="E2866" i="2"/>
  <c r="E2867" i="2"/>
  <c r="E2868" i="2"/>
  <c r="E2869" i="2"/>
  <c r="E2870" i="2"/>
  <c r="E2871" i="2"/>
  <c r="E2872" i="2"/>
  <c r="E2873" i="2"/>
  <c r="E2874" i="2"/>
  <c r="E2875" i="2"/>
  <c r="E2876" i="2"/>
  <c r="E2877" i="2"/>
  <c r="E2878" i="2"/>
  <c r="E2879" i="2"/>
  <c r="E2880" i="2"/>
  <c r="E2881" i="2"/>
  <c r="E2882" i="2"/>
  <c r="E2883" i="2"/>
  <c r="E2884" i="2"/>
  <c r="E2885" i="2"/>
  <c r="E2886" i="2"/>
  <c r="E2887" i="2"/>
  <c r="E2888" i="2"/>
  <c r="E2889" i="2"/>
  <c r="E2890" i="2"/>
  <c r="E2891" i="2"/>
  <c r="E2892" i="2"/>
  <c r="E2893" i="2"/>
  <c r="E2894" i="2"/>
  <c r="E2895" i="2"/>
  <c r="E2896" i="2"/>
  <c r="E2897" i="2"/>
  <c r="E2898" i="2"/>
  <c r="E2899" i="2"/>
  <c r="E2900" i="2"/>
  <c r="E2901" i="2"/>
  <c r="E2902" i="2"/>
  <c r="E2903" i="2"/>
  <c r="E2904" i="2"/>
  <c r="E2905" i="2"/>
  <c r="E2906" i="2"/>
  <c r="E2907" i="2"/>
  <c r="E2908" i="2"/>
  <c r="E2909" i="2"/>
  <c r="E2910" i="2"/>
  <c r="E2911" i="2"/>
  <c r="E2912" i="2"/>
  <c r="E2913" i="2"/>
  <c r="E2914" i="2"/>
  <c r="E2915" i="2"/>
  <c r="E2916" i="2"/>
  <c r="E2917" i="2"/>
  <c r="E2918" i="2"/>
  <c r="E2919" i="2"/>
  <c r="E2920" i="2"/>
  <c r="E2921" i="2"/>
  <c r="E2922" i="2"/>
  <c r="E2923" i="2"/>
  <c r="E2924" i="2"/>
  <c r="E2925" i="2"/>
  <c r="E2926" i="2"/>
  <c r="E2927" i="2"/>
  <c r="E2928" i="2"/>
  <c r="E2929" i="2"/>
  <c r="E2930" i="2"/>
  <c r="E2931" i="2"/>
  <c r="E2932" i="2"/>
  <c r="E2933" i="2"/>
  <c r="E2934" i="2"/>
  <c r="E2935" i="2"/>
  <c r="E2936" i="2"/>
  <c r="E2937" i="2"/>
  <c r="E2938" i="2"/>
  <c r="E2939" i="2"/>
  <c r="E2940" i="2"/>
  <c r="E2941" i="2"/>
  <c r="E2942" i="2"/>
  <c r="E2943" i="2"/>
  <c r="E2944" i="2"/>
  <c r="E2945" i="2"/>
  <c r="E2946" i="2"/>
  <c r="E2947" i="2"/>
  <c r="E2948" i="2"/>
  <c r="E2949" i="2"/>
  <c r="E2950" i="2"/>
  <c r="E2951" i="2"/>
  <c r="E2952" i="2"/>
  <c r="E2953" i="2"/>
  <c r="E2954" i="2"/>
  <c r="E2955" i="2"/>
  <c r="E2956" i="2"/>
  <c r="E2957" i="2"/>
  <c r="E2958" i="2"/>
  <c r="E2959" i="2"/>
  <c r="E2960" i="2"/>
  <c r="E2961" i="2"/>
  <c r="E2962" i="2"/>
  <c r="E2963" i="2"/>
  <c r="E2964" i="2"/>
  <c r="E2965" i="2"/>
  <c r="E2966" i="2"/>
  <c r="E2967" i="2"/>
  <c r="E2968" i="2"/>
  <c r="E2969" i="2"/>
  <c r="E2970" i="2"/>
  <c r="E2971" i="2"/>
  <c r="E2972" i="2"/>
  <c r="E2973" i="2"/>
  <c r="E2974" i="2"/>
  <c r="E2975" i="2"/>
  <c r="E2976" i="2"/>
  <c r="E2977" i="2"/>
  <c r="E2978" i="2"/>
  <c r="E2979" i="2"/>
  <c r="E2980" i="2"/>
  <c r="E2981" i="2"/>
  <c r="E2982" i="2"/>
  <c r="E2983" i="2"/>
  <c r="E2984" i="2"/>
  <c r="E2985" i="2"/>
  <c r="E2986" i="2"/>
  <c r="E2987" i="2"/>
  <c r="E2988" i="2"/>
  <c r="E2989" i="2"/>
  <c r="E2990" i="2"/>
  <c r="E2991" i="2"/>
  <c r="E2992" i="2"/>
  <c r="E2993" i="2"/>
  <c r="E2994" i="2"/>
  <c r="E2995" i="2"/>
  <c r="E2996" i="2"/>
  <c r="E2997" i="2"/>
  <c r="E2998" i="2"/>
  <c r="E2999" i="2"/>
  <c r="E3000" i="2"/>
  <c r="E3001" i="2"/>
  <c r="E3002" i="2"/>
  <c r="E3003" i="2"/>
  <c r="E3004" i="2"/>
  <c r="E3005" i="2"/>
  <c r="E3006" i="2"/>
  <c r="E3007" i="2"/>
  <c r="E3008" i="2"/>
  <c r="E3009" i="2"/>
  <c r="E3010" i="2"/>
  <c r="E3011" i="2"/>
  <c r="E3012" i="2"/>
  <c r="E3013" i="2"/>
  <c r="E3014" i="2"/>
  <c r="E3015" i="2"/>
  <c r="E3016" i="2"/>
  <c r="E3017" i="2"/>
  <c r="E3018" i="2"/>
  <c r="E3019" i="2"/>
  <c r="E3020" i="2"/>
  <c r="E3021" i="2"/>
  <c r="E3022" i="2"/>
  <c r="E3023" i="2"/>
  <c r="E3024" i="2"/>
  <c r="E3025" i="2"/>
  <c r="E3026" i="2"/>
  <c r="E3027" i="2"/>
  <c r="E3028" i="2"/>
  <c r="E3029" i="2"/>
  <c r="E3030" i="2"/>
  <c r="E3031" i="2"/>
  <c r="E3032" i="2"/>
  <c r="E3033" i="2"/>
  <c r="E3034" i="2"/>
  <c r="E3035" i="2"/>
  <c r="E3036" i="2"/>
  <c r="E3037" i="2"/>
  <c r="E3038" i="2"/>
  <c r="E3039" i="2"/>
  <c r="E3040" i="2"/>
  <c r="E3041" i="2"/>
  <c r="E3042" i="2"/>
  <c r="E3043" i="2"/>
  <c r="E3044" i="2"/>
  <c r="E3045" i="2"/>
  <c r="E3046" i="2"/>
  <c r="E3047" i="2"/>
  <c r="E3048" i="2"/>
  <c r="E3049" i="2"/>
  <c r="E3050" i="2"/>
  <c r="E3051" i="2"/>
  <c r="E3052" i="2"/>
  <c r="E3053" i="2"/>
  <c r="E3054" i="2"/>
  <c r="E3055" i="2"/>
  <c r="E3056" i="2"/>
  <c r="E3057" i="2"/>
  <c r="E3058" i="2"/>
  <c r="E3059" i="2"/>
  <c r="E3060" i="2"/>
  <c r="E3061" i="2"/>
  <c r="E3062" i="2"/>
  <c r="E3063" i="2"/>
  <c r="E3064" i="2"/>
  <c r="E3065" i="2"/>
  <c r="E3066" i="2"/>
  <c r="E3067" i="2"/>
  <c r="E3068" i="2"/>
  <c r="E3069" i="2"/>
  <c r="E3070" i="2"/>
  <c r="E3071" i="2"/>
  <c r="E3072" i="2"/>
  <c r="E3073" i="2"/>
  <c r="E3074" i="2"/>
  <c r="E3075" i="2"/>
  <c r="E3076" i="2"/>
  <c r="E3077" i="2"/>
  <c r="E3078" i="2"/>
  <c r="E3079" i="2"/>
  <c r="E3080" i="2"/>
  <c r="E3081" i="2"/>
  <c r="E3082" i="2"/>
  <c r="E3083" i="2"/>
  <c r="E3084" i="2"/>
  <c r="E3085" i="2"/>
  <c r="E3086" i="2"/>
  <c r="E3087" i="2"/>
  <c r="E3088" i="2"/>
  <c r="E3089" i="2"/>
  <c r="E3090" i="2"/>
  <c r="E3091" i="2"/>
  <c r="E3092" i="2"/>
  <c r="E3093" i="2"/>
  <c r="E3094" i="2"/>
  <c r="E3095" i="2"/>
  <c r="E3096" i="2"/>
  <c r="E3097" i="2"/>
  <c r="E3098" i="2"/>
  <c r="E3099" i="2"/>
  <c r="E3100" i="2"/>
  <c r="E3101" i="2"/>
  <c r="E3102" i="2"/>
  <c r="E3103" i="2"/>
  <c r="E3104" i="2"/>
  <c r="E3105" i="2"/>
  <c r="E3106" i="2"/>
  <c r="E3107" i="2"/>
  <c r="E3108" i="2"/>
  <c r="E3109" i="2"/>
  <c r="E3110" i="2"/>
  <c r="E3111" i="2"/>
  <c r="E3112" i="2"/>
  <c r="E3113" i="2"/>
  <c r="E3114" i="2"/>
  <c r="E3115" i="2"/>
  <c r="E3116" i="2"/>
  <c r="E3117" i="2"/>
  <c r="E3118" i="2"/>
  <c r="E3119" i="2"/>
  <c r="E3120" i="2"/>
  <c r="E3121" i="2"/>
  <c r="E3122" i="2"/>
  <c r="E3123" i="2"/>
  <c r="E3124" i="2"/>
  <c r="E3125" i="2"/>
  <c r="E3126" i="2"/>
  <c r="E3127" i="2"/>
  <c r="E3128" i="2"/>
  <c r="E3129" i="2"/>
  <c r="E3130" i="2"/>
  <c r="E3131" i="2"/>
  <c r="E3132" i="2"/>
  <c r="E3133" i="2"/>
  <c r="E3134" i="2"/>
  <c r="E3135" i="2"/>
  <c r="E3136" i="2"/>
  <c r="E3137" i="2"/>
  <c r="E3138" i="2"/>
  <c r="E3139" i="2"/>
  <c r="E3140" i="2"/>
  <c r="E3141" i="2"/>
  <c r="E3142" i="2"/>
  <c r="E3143" i="2"/>
  <c r="E3144" i="2"/>
  <c r="E3145" i="2"/>
  <c r="E3146" i="2"/>
  <c r="E3147" i="2"/>
  <c r="E3148" i="2"/>
  <c r="E3149" i="2"/>
  <c r="E3150" i="2"/>
  <c r="E3151" i="2"/>
  <c r="E3152" i="2"/>
  <c r="E3153" i="2"/>
  <c r="E3154" i="2"/>
  <c r="E3155" i="2"/>
  <c r="E3156" i="2"/>
  <c r="E3157" i="2"/>
  <c r="E3158" i="2"/>
  <c r="E3159" i="2"/>
  <c r="E3160" i="2"/>
  <c r="E3161" i="2"/>
  <c r="E3162" i="2"/>
  <c r="E3163" i="2"/>
  <c r="E3164" i="2"/>
  <c r="E3165" i="2"/>
  <c r="E3166" i="2"/>
  <c r="E3167" i="2"/>
  <c r="E3168" i="2"/>
  <c r="E3169" i="2"/>
  <c r="E3170" i="2"/>
  <c r="E3171" i="2"/>
  <c r="E3172" i="2"/>
  <c r="E3173" i="2"/>
  <c r="E3174" i="2"/>
  <c r="E3175" i="2"/>
  <c r="E3176" i="2"/>
  <c r="E3177" i="2"/>
  <c r="E3178" i="2"/>
  <c r="E3179" i="2"/>
  <c r="E3180" i="2"/>
  <c r="E3181" i="2"/>
  <c r="E3182" i="2"/>
  <c r="E3183" i="2"/>
  <c r="E3184" i="2"/>
  <c r="E3185" i="2"/>
  <c r="E3186" i="2"/>
  <c r="E3187" i="2"/>
  <c r="E3188" i="2"/>
  <c r="E3189" i="2"/>
  <c r="E3190" i="2"/>
  <c r="E3191" i="2"/>
  <c r="E3192" i="2"/>
  <c r="E3193" i="2"/>
  <c r="E3194" i="2"/>
  <c r="E3195" i="2"/>
  <c r="E3196" i="2"/>
  <c r="E3197" i="2"/>
  <c r="E3198" i="2"/>
  <c r="E3199" i="2"/>
  <c r="E3200" i="2"/>
  <c r="E3201" i="2"/>
  <c r="E3202" i="2"/>
  <c r="E3203" i="2"/>
  <c r="E3204" i="2"/>
  <c r="E3205" i="2"/>
  <c r="E3206" i="2"/>
  <c r="E3207" i="2"/>
  <c r="E3208" i="2"/>
  <c r="E3209" i="2"/>
  <c r="E3210" i="2"/>
  <c r="E3211" i="2"/>
  <c r="E3212" i="2"/>
  <c r="E3213" i="2"/>
  <c r="E3214" i="2"/>
  <c r="E3215" i="2"/>
  <c r="E3216" i="2"/>
  <c r="E3217" i="2"/>
  <c r="E3218" i="2"/>
  <c r="E3219" i="2"/>
  <c r="E3220" i="2"/>
  <c r="E3221" i="2"/>
  <c r="E3222" i="2"/>
  <c r="E3223" i="2"/>
  <c r="E3224" i="2"/>
  <c r="E3225" i="2"/>
  <c r="E3226" i="2"/>
  <c r="E3227" i="2"/>
  <c r="E3228" i="2"/>
  <c r="E3229" i="2"/>
  <c r="E3230" i="2"/>
  <c r="E3231" i="2"/>
  <c r="E3232" i="2"/>
  <c r="E3233" i="2"/>
  <c r="E3234" i="2"/>
  <c r="E3235" i="2"/>
  <c r="E3236" i="2"/>
  <c r="E3237" i="2"/>
  <c r="E3238" i="2"/>
  <c r="E3239" i="2"/>
  <c r="E3240" i="2"/>
  <c r="E3241" i="2"/>
  <c r="E3242" i="2"/>
  <c r="E3243" i="2"/>
  <c r="E3244" i="2"/>
  <c r="E3245" i="2"/>
  <c r="E3246" i="2"/>
  <c r="E3247" i="2"/>
  <c r="E3248" i="2"/>
  <c r="E3249" i="2"/>
  <c r="E3250" i="2"/>
  <c r="E3251" i="2"/>
  <c r="E3252" i="2"/>
  <c r="E3253" i="2"/>
  <c r="E3254" i="2"/>
  <c r="E3255" i="2"/>
  <c r="E3256" i="2"/>
  <c r="E3257" i="2"/>
  <c r="E3258" i="2"/>
  <c r="E3259" i="2"/>
  <c r="E3260" i="2"/>
  <c r="E3261" i="2"/>
  <c r="E3262" i="2"/>
  <c r="E3263" i="2"/>
  <c r="E3264" i="2"/>
  <c r="E3265" i="2"/>
  <c r="E3266" i="2"/>
  <c r="E3267" i="2"/>
  <c r="E3268" i="2"/>
  <c r="E3269" i="2"/>
  <c r="E3270" i="2"/>
  <c r="E3271" i="2"/>
  <c r="E3272" i="2"/>
  <c r="E3273" i="2"/>
  <c r="E3274" i="2"/>
  <c r="E3275" i="2"/>
  <c r="E3276" i="2"/>
  <c r="E3277" i="2"/>
  <c r="E3278" i="2"/>
  <c r="E3279" i="2"/>
  <c r="E3280" i="2"/>
  <c r="E3281" i="2"/>
  <c r="E3282" i="2"/>
  <c r="E3283" i="2"/>
  <c r="E3284" i="2"/>
  <c r="E3285" i="2"/>
  <c r="E3286" i="2"/>
  <c r="E3287" i="2"/>
  <c r="E3288" i="2"/>
  <c r="E3289" i="2"/>
  <c r="E3290" i="2"/>
  <c r="E3291" i="2"/>
  <c r="E3292" i="2"/>
  <c r="E3293" i="2"/>
  <c r="E3294" i="2"/>
  <c r="E3295" i="2"/>
  <c r="E3296" i="2"/>
  <c r="E3297" i="2"/>
  <c r="E3298" i="2"/>
  <c r="E3299" i="2"/>
  <c r="E3300" i="2"/>
  <c r="E3301" i="2"/>
  <c r="E3302" i="2"/>
  <c r="E3303" i="2"/>
  <c r="E3304" i="2"/>
  <c r="E3305" i="2"/>
  <c r="E3306" i="2"/>
  <c r="E3307" i="2"/>
  <c r="E3308" i="2"/>
  <c r="E3309" i="2"/>
  <c r="E3310" i="2"/>
  <c r="E3311" i="2"/>
  <c r="E3312" i="2"/>
  <c r="E3313" i="2"/>
  <c r="E3314" i="2"/>
  <c r="E3315" i="2"/>
  <c r="E3316" i="2"/>
  <c r="E3317" i="2"/>
  <c r="E3318" i="2"/>
  <c r="E3319" i="2"/>
  <c r="E3320" i="2"/>
  <c r="E3321" i="2"/>
  <c r="E3322" i="2"/>
  <c r="E3323" i="2"/>
  <c r="E3324" i="2"/>
  <c r="E3325" i="2"/>
  <c r="E3326" i="2"/>
  <c r="E3327" i="2"/>
  <c r="E3328" i="2"/>
  <c r="E3329" i="2"/>
  <c r="E3330" i="2"/>
  <c r="E3331" i="2"/>
  <c r="E3332" i="2"/>
  <c r="E3333" i="2"/>
  <c r="E3334" i="2"/>
  <c r="E3335" i="2"/>
  <c r="E3336" i="2"/>
  <c r="E3337" i="2"/>
  <c r="E3338" i="2"/>
  <c r="E3339" i="2"/>
  <c r="E3340" i="2"/>
  <c r="E3341" i="2"/>
  <c r="E3342" i="2"/>
  <c r="E3343" i="2"/>
  <c r="E3344" i="2"/>
  <c r="E3345" i="2"/>
  <c r="E3346" i="2"/>
  <c r="E3347" i="2"/>
  <c r="E3348" i="2"/>
  <c r="E3349" i="2"/>
  <c r="E3350" i="2"/>
  <c r="E3351" i="2"/>
  <c r="E3352" i="2"/>
  <c r="E3353" i="2"/>
  <c r="E3354" i="2"/>
  <c r="E3355" i="2"/>
  <c r="E3356" i="2"/>
  <c r="E3357" i="2"/>
  <c r="E3358" i="2"/>
  <c r="E3359" i="2"/>
  <c r="E3360" i="2"/>
  <c r="E3361" i="2"/>
  <c r="E3362" i="2"/>
  <c r="E3363" i="2"/>
  <c r="E3364" i="2"/>
  <c r="E3365" i="2"/>
  <c r="E3366" i="2"/>
  <c r="E3367" i="2"/>
  <c r="E3368" i="2"/>
  <c r="E3369" i="2"/>
  <c r="E3370" i="2"/>
  <c r="E3371" i="2"/>
  <c r="E3372" i="2"/>
  <c r="E3373" i="2"/>
  <c r="E3374" i="2"/>
  <c r="E3375" i="2"/>
  <c r="E3376" i="2"/>
  <c r="E3377" i="2"/>
  <c r="E3378" i="2"/>
  <c r="E3379" i="2"/>
  <c r="E3380" i="2"/>
  <c r="E3381" i="2"/>
  <c r="E3382" i="2"/>
  <c r="E3383" i="2"/>
  <c r="E3384" i="2"/>
  <c r="E3385" i="2"/>
  <c r="E3386" i="2"/>
  <c r="E3387" i="2"/>
  <c r="E3388" i="2"/>
  <c r="E3389" i="2"/>
  <c r="E3390" i="2"/>
  <c r="E3391" i="2"/>
  <c r="E3392" i="2"/>
  <c r="E3393" i="2"/>
  <c r="E3394" i="2"/>
  <c r="E3395" i="2"/>
  <c r="E3396" i="2"/>
  <c r="E3397" i="2"/>
  <c r="E3398" i="2"/>
  <c r="E3399" i="2"/>
  <c r="E3400" i="2"/>
  <c r="E3401" i="2"/>
  <c r="E3402" i="2"/>
  <c r="E3403" i="2"/>
  <c r="E3404" i="2"/>
  <c r="E3405" i="2"/>
  <c r="E3406" i="2"/>
  <c r="E3407" i="2"/>
  <c r="E3408" i="2"/>
  <c r="E3409" i="2"/>
  <c r="E3410" i="2"/>
  <c r="E3411" i="2"/>
  <c r="E3412" i="2"/>
  <c r="E3413" i="2"/>
  <c r="E3414" i="2"/>
  <c r="E3415" i="2"/>
  <c r="E3416" i="2"/>
  <c r="E3417" i="2"/>
  <c r="E3418" i="2"/>
  <c r="E3419" i="2"/>
  <c r="E3420" i="2"/>
  <c r="E3421" i="2"/>
  <c r="E3422" i="2"/>
  <c r="E3423" i="2"/>
  <c r="E3424" i="2"/>
  <c r="E3425" i="2"/>
  <c r="E3426" i="2"/>
  <c r="E3427" i="2"/>
  <c r="E3428" i="2"/>
  <c r="E3429" i="2"/>
  <c r="E3430" i="2"/>
  <c r="E3431" i="2"/>
  <c r="E3432" i="2"/>
  <c r="E3433" i="2"/>
  <c r="E3434" i="2"/>
  <c r="E3435" i="2"/>
  <c r="E3436" i="2"/>
  <c r="E3437" i="2"/>
  <c r="E3438" i="2"/>
  <c r="E3439" i="2"/>
  <c r="E3440" i="2"/>
  <c r="E3441" i="2"/>
  <c r="E3442" i="2"/>
  <c r="E3443" i="2"/>
  <c r="E3444" i="2"/>
  <c r="E3445" i="2"/>
  <c r="E3446" i="2"/>
  <c r="E3447" i="2"/>
  <c r="E3448" i="2"/>
  <c r="E3449" i="2"/>
  <c r="E3450" i="2"/>
  <c r="E3451" i="2"/>
  <c r="E3452" i="2"/>
  <c r="E3453" i="2"/>
  <c r="E3454" i="2"/>
  <c r="E3455" i="2"/>
  <c r="E3456" i="2"/>
  <c r="E3457" i="2"/>
  <c r="E3458" i="2"/>
  <c r="E3459" i="2"/>
  <c r="E3460" i="2"/>
  <c r="E3461" i="2"/>
  <c r="E3462" i="2"/>
  <c r="E3463" i="2"/>
  <c r="E3464" i="2"/>
  <c r="E3465" i="2"/>
  <c r="E3466" i="2"/>
  <c r="E3467" i="2"/>
  <c r="E3468" i="2"/>
  <c r="E3469" i="2"/>
  <c r="E3470" i="2"/>
  <c r="E3471" i="2"/>
  <c r="E3472" i="2"/>
  <c r="E3473" i="2"/>
  <c r="E3474" i="2"/>
  <c r="E3475" i="2"/>
  <c r="E3476" i="2"/>
  <c r="E3477" i="2"/>
  <c r="E3478" i="2"/>
  <c r="E3479" i="2"/>
  <c r="E3480" i="2"/>
  <c r="E3481" i="2"/>
  <c r="E3482" i="2"/>
  <c r="E3483" i="2"/>
  <c r="E3484" i="2"/>
  <c r="E3485" i="2"/>
  <c r="E3486" i="2"/>
  <c r="E3487" i="2"/>
  <c r="E3488" i="2"/>
  <c r="E3489" i="2"/>
  <c r="E3490" i="2"/>
  <c r="E3491" i="2"/>
  <c r="E3492" i="2"/>
  <c r="E3493" i="2"/>
  <c r="E3494" i="2"/>
  <c r="E3495" i="2"/>
  <c r="E3496" i="2"/>
  <c r="E3497" i="2"/>
  <c r="E3498" i="2"/>
  <c r="E3499" i="2"/>
  <c r="E3500" i="2"/>
  <c r="E3501" i="2"/>
  <c r="E3502" i="2"/>
  <c r="E3503" i="2"/>
  <c r="E3504" i="2"/>
  <c r="E3505" i="2"/>
  <c r="E3506" i="2"/>
  <c r="E3507" i="2"/>
  <c r="E3508" i="2"/>
  <c r="E3509" i="2"/>
  <c r="E3510" i="2"/>
  <c r="E3511" i="2"/>
  <c r="E3512" i="2"/>
  <c r="E3513" i="2"/>
  <c r="E3514" i="2"/>
  <c r="E3515" i="2"/>
  <c r="E3516" i="2"/>
  <c r="E3517" i="2"/>
  <c r="E3518" i="2"/>
  <c r="E3519" i="2"/>
  <c r="E3520" i="2"/>
  <c r="E3521" i="2"/>
  <c r="E3522" i="2"/>
  <c r="E3523" i="2"/>
  <c r="E3524" i="2"/>
  <c r="E3525" i="2"/>
  <c r="E3526" i="2"/>
  <c r="E3527" i="2"/>
  <c r="E3528" i="2"/>
  <c r="E3529" i="2"/>
  <c r="E3530" i="2"/>
  <c r="E3531" i="2"/>
  <c r="E3532" i="2"/>
  <c r="E3533" i="2"/>
  <c r="E3534" i="2"/>
  <c r="E3535" i="2"/>
  <c r="E3536" i="2"/>
  <c r="E3537" i="2"/>
  <c r="E3538" i="2"/>
  <c r="E3539" i="2"/>
  <c r="E3540" i="2"/>
  <c r="E3541" i="2"/>
  <c r="E3542" i="2"/>
  <c r="E3543" i="2"/>
  <c r="E3544" i="2"/>
  <c r="E3545" i="2"/>
  <c r="E3546" i="2"/>
  <c r="E3547" i="2"/>
  <c r="E3548" i="2"/>
  <c r="E3549" i="2"/>
  <c r="E3550" i="2"/>
  <c r="E3551" i="2"/>
  <c r="E3552" i="2"/>
  <c r="E3553" i="2"/>
  <c r="E3554" i="2"/>
  <c r="E3555" i="2"/>
  <c r="E3556" i="2"/>
  <c r="E3557" i="2"/>
  <c r="E3558" i="2"/>
  <c r="E3559" i="2"/>
  <c r="E3560" i="2"/>
  <c r="E3561" i="2"/>
  <c r="E3562" i="2"/>
  <c r="E3563" i="2"/>
  <c r="E3564" i="2"/>
  <c r="E3565" i="2"/>
  <c r="E3566" i="2"/>
  <c r="E3567" i="2"/>
  <c r="E3568" i="2"/>
  <c r="E3569" i="2"/>
  <c r="E3570" i="2"/>
  <c r="E3571" i="2"/>
  <c r="E3572" i="2"/>
  <c r="E3573" i="2"/>
  <c r="E3574" i="2"/>
  <c r="E3575" i="2"/>
  <c r="E3576" i="2"/>
  <c r="E3577" i="2"/>
  <c r="E3578" i="2"/>
  <c r="E3579" i="2"/>
  <c r="E3580" i="2"/>
  <c r="E3581" i="2"/>
  <c r="E3582" i="2"/>
  <c r="E3583" i="2"/>
  <c r="E3584" i="2"/>
  <c r="E3585" i="2"/>
  <c r="E3586" i="2"/>
  <c r="E3587" i="2"/>
  <c r="E3588" i="2"/>
  <c r="E3589" i="2"/>
  <c r="E3590" i="2"/>
  <c r="E3591" i="2"/>
  <c r="E3592" i="2"/>
  <c r="E3593" i="2"/>
  <c r="E3594" i="2"/>
  <c r="E3595" i="2"/>
  <c r="E3596" i="2"/>
  <c r="E3597" i="2"/>
  <c r="E3598" i="2"/>
  <c r="E3599" i="2"/>
  <c r="E3600" i="2"/>
  <c r="E3601" i="2"/>
  <c r="E3602" i="2"/>
  <c r="E3603" i="2"/>
  <c r="E3604" i="2"/>
  <c r="E3605" i="2"/>
  <c r="E3606" i="2"/>
  <c r="E3607" i="2"/>
  <c r="E3608" i="2"/>
  <c r="E3609" i="2"/>
  <c r="E3610" i="2"/>
  <c r="E3611" i="2"/>
  <c r="E3612" i="2"/>
  <c r="E3613" i="2"/>
  <c r="E3614" i="2"/>
  <c r="E3615" i="2"/>
  <c r="E3616" i="2"/>
  <c r="E3617" i="2"/>
  <c r="E3618" i="2"/>
  <c r="E3619" i="2"/>
  <c r="E3620" i="2"/>
  <c r="E3621" i="2"/>
  <c r="E3622" i="2"/>
  <c r="E3623" i="2"/>
  <c r="E3624" i="2"/>
  <c r="E3625" i="2"/>
  <c r="E3626" i="2"/>
  <c r="E3627" i="2"/>
  <c r="E3628" i="2"/>
  <c r="E3629" i="2"/>
  <c r="E3630" i="2"/>
  <c r="E3631" i="2"/>
  <c r="E3632" i="2"/>
  <c r="E3633" i="2"/>
  <c r="E3634" i="2"/>
  <c r="E3635" i="2"/>
  <c r="E3636" i="2"/>
  <c r="E3637" i="2"/>
  <c r="E3638" i="2"/>
  <c r="E3639" i="2"/>
  <c r="E3640" i="2"/>
  <c r="E3641" i="2"/>
  <c r="E3642" i="2"/>
  <c r="E3643" i="2"/>
  <c r="E3644" i="2"/>
  <c r="E3645" i="2"/>
  <c r="E3646" i="2"/>
  <c r="E3647" i="2"/>
  <c r="E3648" i="2"/>
  <c r="E3649" i="2"/>
  <c r="E3650" i="2"/>
  <c r="E3651" i="2"/>
  <c r="E3652" i="2"/>
  <c r="E3653" i="2"/>
  <c r="E3654" i="2"/>
  <c r="E3655" i="2"/>
  <c r="E3656" i="2"/>
  <c r="E3657" i="2"/>
  <c r="E3658" i="2"/>
  <c r="E3659" i="2"/>
  <c r="E3660" i="2"/>
  <c r="E3661" i="2"/>
  <c r="E3662" i="2"/>
  <c r="E3663" i="2"/>
  <c r="E3664" i="2"/>
  <c r="E3665" i="2"/>
  <c r="E3666" i="2"/>
  <c r="E3667" i="2"/>
  <c r="E3668" i="2"/>
  <c r="E3669" i="2"/>
  <c r="E3670" i="2"/>
  <c r="E3671" i="2"/>
  <c r="E3672" i="2"/>
  <c r="E3673" i="2"/>
  <c r="E3674" i="2"/>
  <c r="E3675" i="2"/>
  <c r="E3676" i="2"/>
  <c r="E3677" i="2"/>
  <c r="E3678" i="2"/>
  <c r="E3679" i="2"/>
  <c r="E3680" i="2"/>
  <c r="E3681" i="2"/>
  <c r="E3682" i="2"/>
  <c r="E3683" i="2"/>
  <c r="E3684" i="2"/>
  <c r="E3685" i="2"/>
  <c r="E3686" i="2"/>
  <c r="E3687" i="2"/>
  <c r="E3688" i="2"/>
  <c r="E3689" i="2"/>
  <c r="E3690" i="2"/>
  <c r="E3691" i="2"/>
  <c r="E3692" i="2"/>
  <c r="E3693" i="2"/>
  <c r="E3694" i="2"/>
  <c r="E3695" i="2"/>
  <c r="E3696" i="2"/>
  <c r="E3697" i="2"/>
  <c r="E3698" i="2"/>
  <c r="E3699" i="2"/>
  <c r="E3700" i="2"/>
  <c r="E3701" i="2"/>
  <c r="E3702" i="2"/>
  <c r="E3703" i="2"/>
  <c r="E3704" i="2"/>
  <c r="E3705" i="2"/>
  <c r="E3706" i="2"/>
  <c r="E3707" i="2"/>
  <c r="E3708" i="2"/>
  <c r="E3709" i="2"/>
  <c r="E3710" i="2"/>
  <c r="E3711" i="2"/>
  <c r="E3712" i="2"/>
  <c r="E3713" i="2"/>
  <c r="E3714" i="2"/>
  <c r="E3715" i="2"/>
  <c r="E3716" i="2"/>
  <c r="E3717" i="2"/>
  <c r="E3718" i="2"/>
  <c r="E3719" i="2"/>
  <c r="E3720" i="2"/>
  <c r="E3721" i="2"/>
  <c r="E3722" i="2"/>
  <c r="E3723" i="2"/>
  <c r="E3724" i="2"/>
  <c r="E3725" i="2"/>
  <c r="E3726" i="2"/>
  <c r="E3727" i="2"/>
  <c r="E3728" i="2"/>
  <c r="E3729" i="2"/>
  <c r="E3730" i="2"/>
  <c r="E3731" i="2"/>
  <c r="E3732" i="2"/>
  <c r="E3733" i="2"/>
  <c r="E3734" i="2"/>
  <c r="E3735" i="2"/>
  <c r="E3736" i="2"/>
  <c r="E3737" i="2"/>
  <c r="E3738" i="2"/>
  <c r="E3739" i="2"/>
  <c r="E3740" i="2"/>
  <c r="E3741" i="2"/>
  <c r="E3742" i="2"/>
  <c r="E3743" i="2"/>
  <c r="E3744" i="2"/>
  <c r="E3745" i="2"/>
  <c r="E3746" i="2"/>
  <c r="E3747" i="2"/>
  <c r="E3748" i="2"/>
  <c r="E3749" i="2"/>
  <c r="E3750" i="2"/>
  <c r="E3751" i="2"/>
  <c r="E3752" i="2"/>
  <c r="E3753" i="2"/>
  <c r="E3754" i="2"/>
  <c r="E3755" i="2"/>
  <c r="E3756" i="2"/>
  <c r="E3757" i="2"/>
  <c r="E3758" i="2"/>
  <c r="E3759" i="2"/>
  <c r="E3760" i="2"/>
  <c r="E3761" i="2"/>
  <c r="E3762" i="2"/>
  <c r="E3763" i="2"/>
  <c r="E3764" i="2"/>
  <c r="E3765" i="2"/>
  <c r="E3766" i="2"/>
  <c r="E3767" i="2"/>
  <c r="E3768" i="2"/>
  <c r="E3769" i="2"/>
  <c r="E3770" i="2"/>
  <c r="E3771" i="2"/>
  <c r="E3772" i="2"/>
  <c r="E3773" i="2"/>
  <c r="E3774" i="2"/>
  <c r="E3775" i="2"/>
  <c r="E3776" i="2"/>
  <c r="E3777" i="2"/>
  <c r="E3778" i="2"/>
  <c r="E3779" i="2"/>
  <c r="E3780" i="2"/>
  <c r="E3781" i="2"/>
  <c r="E3782" i="2"/>
  <c r="E3783" i="2"/>
  <c r="E3784" i="2"/>
  <c r="E3785" i="2"/>
  <c r="E3786" i="2"/>
  <c r="E3787" i="2"/>
  <c r="E3788" i="2"/>
  <c r="E3789" i="2"/>
  <c r="E3790" i="2"/>
  <c r="E3791" i="2"/>
  <c r="E3792" i="2"/>
  <c r="E3793" i="2"/>
  <c r="E3794" i="2"/>
  <c r="E3795" i="2"/>
  <c r="E3796" i="2"/>
  <c r="E3797" i="2"/>
  <c r="E3798" i="2"/>
  <c r="E3799" i="2"/>
  <c r="E3800" i="2"/>
  <c r="E3801" i="2"/>
  <c r="E3802" i="2"/>
  <c r="E3803" i="2"/>
  <c r="E3804" i="2"/>
  <c r="E3805" i="2"/>
  <c r="E3806" i="2"/>
  <c r="E3807" i="2"/>
  <c r="E3808" i="2"/>
  <c r="E3809" i="2"/>
  <c r="E3810" i="2"/>
  <c r="E3811" i="2"/>
  <c r="E3812" i="2"/>
  <c r="E3813" i="2"/>
  <c r="E3814" i="2"/>
  <c r="E3815" i="2"/>
  <c r="E3816" i="2"/>
  <c r="E3817" i="2"/>
  <c r="E3818" i="2"/>
  <c r="E3819" i="2"/>
  <c r="E3820" i="2"/>
  <c r="E3821" i="2"/>
  <c r="E3822" i="2"/>
  <c r="E3823" i="2"/>
  <c r="E3824" i="2"/>
  <c r="E3825" i="2"/>
  <c r="E3826" i="2"/>
  <c r="E3827" i="2"/>
  <c r="E3828" i="2"/>
  <c r="E3829" i="2"/>
  <c r="E3830" i="2"/>
  <c r="E3831" i="2"/>
  <c r="E3832" i="2"/>
  <c r="E3833" i="2"/>
  <c r="E3834" i="2"/>
  <c r="E3835" i="2"/>
  <c r="E3836" i="2"/>
  <c r="E3837" i="2"/>
  <c r="E3838" i="2"/>
  <c r="E3839" i="2"/>
  <c r="E3840" i="2"/>
  <c r="E3841" i="2"/>
  <c r="E3842" i="2"/>
  <c r="E3843" i="2"/>
  <c r="E3844" i="2"/>
  <c r="E3845" i="2"/>
  <c r="E3846" i="2"/>
  <c r="E3847" i="2"/>
  <c r="E3848" i="2"/>
  <c r="E3849" i="2"/>
  <c r="E3850" i="2"/>
  <c r="E3851" i="2"/>
  <c r="E3852" i="2"/>
  <c r="E3853" i="2"/>
  <c r="E3854" i="2"/>
  <c r="E3855" i="2"/>
  <c r="E3856" i="2"/>
  <c r="E3857" i="2"/>
  <c r="E3858" i="2"/>
  <c r="E3859" i="2"/>
  <c r="E3860" i="2"/>
  <c r="E3861" i="2"/>
  <c r="E3862" i="2"/>
  <c r="E3863" i="2"/>
  <c r="E3864" i="2"/>
  <c r="E3865" i="2"/>
  <c r="E3866" i="2"/>
  <c r="E3867" i="2"/>
  <c r="E3868" i="2"/>
  <c r="E3869" i="2"/>
  <c r="E3870" i="2"/>
  <c r="E3871" i="2"/>
  <c r="E3872" i="2"/>
  <c r="E3873" i="2"/>
  <c r="E3874" i="2"/>
  <c r="E3875" i="2"/>
  <c r="E3876" i="2"/>
  <c r="E3877" i="2"/>
  <c r="E3878" i="2"/>
  <c r="E3879" i="2"/>
  <c r="E3880" i="2"/>
  <c r="E3881" i="2"/>
  <c r="E3882" i="2"/>
  <c r="E3883" i="2"/>
  <c r="E3884" i="2"/>
  <c r="E3885" i="2"/>
  <c r="E3886" i="2"/>
  <c r="E3887" i="2"/>
  <c r="E3888" i="2"/>
  <c r="E3889" i="2"/>
  <c r="E3890" i="2"/>
  <c r="E3891" i="2"/>
  <c r="E3892" i="2"/>
  <c r="E3893" i="2"/>
  <c r="E3894" i="2"/>
  <c r="E3895" i="2"/>
  <c r="E3896" i="2"/>
  <c r="E3897" i="2"/>
  <c r="E3898" i="2"/>
  <c r="E3899" i="2"/>
  <c r="E3900" i="2"/>
  <c r="E3901" i="2"/>
  <c r="E3902" i="2"/>
  <c r="E3903" i="2"/>
  <c r="E3904" i="2"/>
  <c r="E3905" i="2"/>
  <c r="E3906" i="2"/>
  <c r="E3907" i="2"/>
  <c r="E3908" i="2"/>
  <c r="E3909" i="2"/>
  <c r="E3910" i="2"/>
  <c r="E3911" i="2"/>
  <c r="E3912" i="2"/>
  <c r="E3913" i="2"/>
  <c r="E3914" i="2"/>
  <c r="E3915" i="2"/>
  <c r="E3916" i="2"/>
  <c r="E3917" i="2"/>
  <c r="E3918" i="2"/>
  <c r="E3919" i="2"/>
  <c r="E3920" i="2"/>
  <c r="E3921" i="2"/>
  <c r="E3922" i="2"/>
  <c r="E3923" i="2"/>
  <c r="E3924" i="2"/>
  <c r="E3925" i="2"/>
  <c r="E3926" i="2"/>
  <c r="E3927" i="2"/>
  <c r="E3928" i="2"/>
  <c r="E3929" i="2"/>
  <c r="E3930" i="2"/>
  <c r="E3931" i="2"/>
  <c r="E3932" i="2"/>
  <c r="E3933" i="2"/>
  <c r="E3934" i="2"/>
  <c r="E3935" i="2"/>
  <c r="E3936" i="2"/>
  <c r="E3937" i="2"/>
  <c r="E3938" i="2"/>
  <c r="E3939" i="2"/>
  <c r="E3940" i="2"/>
  <c r="E3941" i="2"/>
  <c r="E3942" i="2"/>
  <c r="E3943" i="2"/>
  <c r="E3944" i="2"/>
  <c r="E3945" i="2"/>
  <c r="E3946" i="2"/>
  <c r="E3947" i="2"/>
  <c r="E3948" i="2"/>
  <c r="E3949" i="2"/>
  <c r="E3950" i="2"/>
  <c r="E3951" i="2"/>
  <c r="E3952" i="2"/>
  <c r="E3953" i="2"/>
  <c r="E3954" i="2"/>
  <c r="E3955" i="2"/>
  <c r="E3956" i="2"/>
  <c r="E3957" i="2"/>
  <c r="E3958" i="2"/>
  <c r="E3959" i="2"/>
  <c r="E3960" i="2"/>
  <c r="E3961" i="2"/>
  <c r="E3962" i="2"/>
  <c r="E3963" i="2"/>
  <c r="E3964" i="2"/>
  <c r="E3965" i="2"/>
  <c r="E3966" i="2"/>
  <c r="E3967" i="2"/>
  <c r="E3968" i="2"/>
  <c r="E3969" i="2"/>
  <c r="E3970" i="2"/>
  <c r="E3971" i="2"/>
  <c r="E3972" i="2"/>
  <c r="E3973" i="2"/>
  <c r="E3974" i="2"/>
  <c r="E3975" i="2"/>
  <c r="E3976" i="2"/>
  <c r="E3977" i="2"/>
  <c r="E3978" i="2"/>
  <c r="E3979" i="2"/>
  <c r="E3980" i="2"/>
  <c r="E3981" i="2"/>
  <c r="E3982" i="2"/>
  <c r="E3983" i="2"/>
  <c r="E3984" i="2"/>
  <c r="E3985" i="2"/>
  <c r="E3986" i="2"/>
  <c r="E3987" i="2"/>
  <c r="E3988" i="2"/>
  <c r="E3989" i="2"/>
  <c r="E3990" i="2"/>
  <c r="E3991" i="2"/>
  <c r="E3992" i="2"/>
  <c r="E3993" i="2"/>
  <c r="E3994" i="2"/>
  <c r="E3995" i="2"/>
  <c r="E3996" i="2"/>
  <c r="E3997" i="2"/>
  <c r="E3998" i="2"/>
  <c r="E3999" i="2"/>
  <c r="E4000" i="2"/>
  <c r="E4001" i="2"/>
  <c r="E4002" i="2"/>
  <c r="E4003" i="2"/>
  <c r="E4004" i="2"/>
  <c r="E4005" i="2"/>
  <c r="E4006" i="2"/>
  <c r="E4007" i="2"/>
  <c r="E4008" i="2"/>
  <c r="E4009" i="2"/>
  <c r="E4010" i="2"/>
  <c r="E4011" i="2"/>
  <c r="E4012" i="2"/>
  <c r="E4013" i="2"/>
  <c r="E4014" i="2"/>
  <c r="E4015" i="2"/>
  <c r="E4016" i="2"/>
  <c r="E4017" i="2"/>
  <c r="E4018" i="2"/>
  <c r="E4019" i="2"/>
  <c r="E4020" i="2"/>
  <c r="E4021" i="2"/>
  <c r="E4022" i="2"/>
  <c r="E4023" i="2"/>
  <c r="E4024" i="2"/>
  <c r="E4025" i="2"/>
  <c r="E4026" i="2"/>
  <c r="E4027" i="2"/>
  <c r="E4028" i="2"/>
  <c r="E4029" i="2"/>
  <c r="E4030" i="2"/>
  <c r="E4031" i="2"/>
  <c r="E4032" i="2"/>
  <c r="E4033" i="2"/>
  <c r="E4034" i="2"/>
  <c r="E4035" i="2"/>
  <c r="E4036" i="2"/>
  <c r="E4037" i="2"/>
  <c r="E4038" i="2"/>
  <c r="E4039" i="2"/>
  <c r="E4040" i="2"/>
  <c r="E4041" i="2"/>
  <c r="E4042" i="2"/>
  <c r="E4043" i="2"/>
  <c r="E4044" i="2"/>
  <c r="E4045" i="2"/>
  <c r="E4046" i="2"/>
  <c r="E4047" i="2"/>
  <c r="E4048" i="2"/>
  <c r="E4049" i="2"/>
  <c r="E4050" i="2"/>
  <c r="E4051" i="2"/>
  <c r="E4052" i="2"/>
  <c r="E4053" i="2"/>
  <c r="E4054" i="2"/>
  <c r="E4055" i="2"/>
  <c r="E4056" i="2"/>
  <c r="E4057" i="2"/>
  <c r="E4058" i="2"/>
  <c r="E4059" i="2"/>
  <c r="E4060" i="2"/>
  <c r="E4061" i="2"/>
  <c r="E4062" i="2"/>
  <c r="E4063" i="2"/>
  <c r="E4064" i="2"/>
  <c r="E4065" i="2"/>
  <c r="E4066" i="2"/>
  <c r="E4067" i="2"/>
  <c r="E4068" i="2"/>
  <c r="E4069" i="2"/>
  <c r="E4070" i="2"/>
  <c r="E4071" i="2"/>
  <c r="E4072" i="2"/>
  <c r="E4073" i="2"/>
  <c r="E4074" i="2"/>
  <c r="E4075" i="2"/>
  <c r="E4076" i="2"/>
  <c r="E4077" i="2"/>
  <c r="E4078" i="2"/>
  <c r="E4079" i="2"/>
  <c r="E4080" i="2"/>
  <c r="E4081" i="2"/>
  <c r="E4082" i="2"/>
  <c r="E4083" i="2"/>
  <c r="E4084" i="2"/>
  <c r="E4085" i="2"/>
  <c r="E4086" i="2"/>
  <c r="E4087" i="2"/>
  <c r="E4088" i="2"/>
  <c r="E4089" i="2"/>
  <c r="E4090" i="2"/>
  <c r="E4091" i="2"/>
  <c r="E4092" i="2"/>
  <c r="E4093" i="2"/>
  <c r="E4094" i="2"/>
  <c r="E4095" i="2"/>
  <c r="E4096" i="2"/>
  <c r="E4097" i="2"/>
  <c r="E4098" i="2"/>
  <c r="E4099" i="2"/>
  <c r="E4100" i="2"/>
  <c r="E4101" i="2"/>
  <c r="E4102" i="2"/>
  <c r="E4103" i="2"/>
  <c r="E4104" i="2"/>
  <c r="E4105" i="2"/>
  <c r="E4106" i="2"/>
  <c r="E4107" i="2"/>
  <c r="E4108" i="2"/>
  <c r="E4109" i="2"/>
  <c r="E4110" i="2"/>
  <c r="E4111" i="2"/>
  <c r="E4112" i="2"/>
  <c r="E4113" i="2"/>
  <c r="E4114" i="2"/>
  <c r="E4115" i="2"/>
  <c r="E4116" i="2"/>
  <c r="E4117" i="2"/>
  <c r="E4118" i="2"/>
  <c r="E4119" i="2"/>
  <c r="E4120" i="2"/>
  <c r="E4121" i="2"/>
  <c r="E4122" i="2"/>
  <c r="E4123" i="2"/>
  <c r="E4124" i="2"/>
  <c r="E4125" i="2"/>
  <c r="E4126" i="2"/>
  <c r="E4127" i="2"/>
  <c r="E4128" i="2"/>
  <c r="E4129" i="2"/>
  <c r="E4130" i="2"/>
  <c r="E4131" i="2"/>
  <c r="E4132" i="2"/>
  <c r="E4133" i="2"/>
  <c r="E4134" i="2"/>
  <c r="E4135" i="2"/>
  <c r="E4136" i="2"/>
  <c r="E4137" i="2"/>
  <c r="E4138" i="2"/>
  <c r="E4139" i="2"/>
  <c r="E4140" i="2"/>
  <c r="E4141" i="2"/>
  <c r="E4142" i="2"/>
  <c r="E4143" i="2"/>
  <c r="E4144" i="2"/>
  <c r="E4145" i="2"/>
  <c r="E4146" i="2"/>
  <c r="E4147" i="2"/>
  <c r="E4148" i="2"/>
  <c r="E4149" i="2"/>
  <c r="E4150" i="2"/>
  <c r="E4151" i="2"/>
  <c r="E4152" i="2"/>
  <c r="E4153" i="2"/>
  <c r="E4154" i="2"/>
  <c r="E4155" i="2"/>
  <c r="E4156" i="2"/>
  <c r="E4157" i="2"/>
  <c r="E4158" i="2"/>
  <c r="E4159" i="2"/>
  <c r="E4160" i="2"/>
  <c r="E4161" i="2"/>
  <c r="E4162" i="2"/>
  <c r="E4163" i="2"/>
  <c r="E4164" i="2"/>
  <c r="E4165" i="2"/>
  <c r="E4166" i="2"/>
  <c r="E4167" i="2"/>
  <c r="E4168" i="2"/>
  <c r="E4169" i="2"/>
  <c r="E4170" i="2"/>
  <c r="E4171" i="2"/>
  <c r="E4172" i="2"/>
  <c r="E4173" i="2"/>
  <c r="E4174" i="2"/>
  <c r="E4175" i="2"/>
  <c r="E4176" i="2"/>
  <c r="E4177" i="2"/>
  <c r="E4178" i="2"/>
  <c r="E4179" i="2"/>
  <c r="E4180" i="2"/>
  <c r="E4181" i="2"/>
  <c r="E4182" i="2"/>
  <c r="E4183" i="2"/>
  <c r="E4184" i="2"/>
  <c r="E4185" i="2"/>
  <c r="E4186" i="2"/>
  <c r="E4187" i="2"/>
  <c r="E4188" i="2"/>
  <c r="E4189" i="2"/>
  <c r="E4190" i="2"/>
  <c r="E4191" i="2"/>
  <c r="E4192" i="2"/>
  <c r="E4193" i="2"/>
  <c r="E4194" i="2"/>
  <c r="E4195" i="2"/>
  <c r="E4196" i="2"/>
  <c r="E4197" i="2"/>
  <c r="E4198" i="2"/>
  <c r="E4199" i="2"/>
  <c r="E4200" i="2"/>
  <c r="E4201" i="2"/>
  <c r="E4202" i="2"/>
  <c r="E4203" i="2"/>
  <c r="E4204" i="2"/>
  <c r="E4205" i="2"/>
  <c r="E4206" i="2"/>
  <c r="E4207" i="2"/>
  <c r="E4208" i="2"/>
  <c r="E4209" i="2"/>
  <c r="E4210" i="2"/>
  <c r="E4211" i="2"/>
  <c r="E4212" i="2"/>
  <c r="E4213" i="2"/>
  <c r="E4214" i="2"/>
  <c r="E4215" i="2"/>
  <c r="E4216" i="2"/>
  <c r="E4217" i="2"/>
  <c r="E4218" i="2"/>
  <c r="E4219" i="2"/>
  <c r="E4220" i="2"/>
  <c r="E4221" i="2"/>
  <c r="E4222" i="2"/>
  <c r="E4223" i="2"/>
  <c r="E4224" i="2"/>
  <c r="E4225" i="2"/>
  <c r="E4226" i="2"/>
  <c r="E4227" i="2"/>
  <c r="E4228" i="2"/>
  <c r="E4229" i="2"/>
  <c r="E4230" i="2"/>
  <c r="E4231" i="2"/>
  <c r="E4232" i="2"/>
  <c r="E4233" i="2"/>
  <c r="E4234" i="2"/>
  <c r="E4235" i="2"/>
  <c r="E4236" i="2"/>
  <c r="E4237" i="2"/>
  <c r="E4238" i="2"/>
  <c r="E4239" i="2"/>
  <c r="E4240" i="2"/>
  <c r="E4241" i="2"/>
  <c r="E4242" i="2"/>
  <c r="E4243" i="2"/>
  <c r="E4244" i="2"/>
  <c r="E4245" i="2"/>
  <c r="E4246" i="2"/>
  <c r="E4247" i="2"/>
  <c r="E4248" i="2"/>
  <c r="E4249" i="2"/>
  <c r="E4250" i="2"/>
  <c r="E4251" i="2"/>
  <c r="E4252" i="2"/>
  <c r="E4253" i="2"/>
  <c r="E4254" i="2"/>
  <c r="E4255" i="2"/>
  <c r="E4256" i="2"/>
  <c r="E4257" i="2"/>
  <c r="E4258" i="2"/>
  <c r="E4259" i="2"/>
  <c r="E4260" i="2"/>
  <c r="E4261" i="2"/>
  <c r="E4262" i="2"/>
  <c r="E4263" i="2"/>
  <c r="E4264" i="2"/>
  <c r="E4265" i="2"/>
  <c r="E4266" i="2"/>
  <c r="E4267" i="2"/>
  <c r="E4268" i="2"/>
  <c r="E4269" i="2"/>
  <c r="E4270" i="2"/>
  <c r="E4271" i="2"/>
  <c r="E4272" i="2"/>
  <c r="E4273" i="2"/>
  <c r="E4274" i="2"/>
  <c r="E4275" i="2"/>
  <c r="E4276" i="2"/>
  <c r="E4277" i="2"/>
  <c r="E4278" i="2"/>
  <c r="E4279" i="2"/>
  <c r="E4280" i="2"/>
  <c r="E4281" i="2"/>
  <c r="E4282" i="2"/>
  <c r="E4283" i="2"/>
  <c r="E4284" i="2"/>
  <c r="E4285" i="2"/>
  <c r="E4286" i="2"/>
  <c r="E4287" i="2"/>
  <c r="E4288" i="2"/>
  <c r="E4289" i="2"/>
  <c r="E4290" i="2"/>
  <c r="E4291" i="2"/>
  <c r="E4292" i="2"/>
  <c r="E4293" i="2"/>
  <c r="E4294" i="2"/>
  <c r="E4295" i="2"/>
  <c r="E4296" i="2"/>
  <c r="E4297" i="2"/>
  <c r="E4298" i="2"/>
  <c r="E4299" i="2"/>
  <c r="E4300" i="2"/>
  <c r="E4301" i="2"/>
  <c r="E4302" i="2"/>
  <c r="E4303" i="2"/>
  <c r="E4304" i="2"/>
  <c r="E4305" i="2"/>
  <c r="E4306" i="2"/>
  <c r="E4307" i="2"/>
  <c r="E4308" i="2"/>
  <c r="E4309" i="2"/>
  <c r="E4310" i="2"/>
  <c r="E4311" i="2"/>
  <c r="E4312" i="2"/>
  <c r="E4313" i="2"/>
  <c r="E4314" i="2"/>
  <c r="E4315" i="2"/>
  <c r="E4316" i="2"/>
  <c r="E4317" i="2"/>
  <c r="E4318" i="2"/>
  <c r="E4319" i="2"/>
  <c r="E4320" i="2"/>
  <c r="E4321" i="2"/>
  <c r="E4322" i="2"/>
  <c r="E4323" i="2"/>
  <c r="E4324" i="2"/>
  <c r="E4325" i="2"/>
  <c r="E4326" i="2"/>
  <c r="E4327" i="2"/>
  <c r="E4328" i="2"/>
  <c r="E4329" i="2"/>
  <c r="E4330" i="2"/>
  <c r="E4331" i="2"/>
  <c r="E4332" i="2"/>
  <c r="E4333" i="2"/>
  <c r="E4334" i="2"/>
  <c r="E4335" i="2"/>
  <c r="E4336" i="2"/>
  <c r="E4337" i="2"/>
  <c r="E4338" i="2"/>
  <c r="E4339" i="2"/>
  <c r="E4340" i="2"/>
  <c r="E4341" i="2"/>
  <c r="E4342" i="2"/>
  <c r="E4343" i="2"/>
  <c r="E4344" i="2"/>
  <c r="E4345" i="2"/>
  <c r="E4346" i="2"/>
  <c r="E4347" i="2"/>
  <c r="E4348" i="2"/>
  <c r="E4349" i="2"/>
  <c r="E4350" i="2"/>
  <c r="E4351" i="2"/>
  <c r="E4352" i="2"/>
  <c r="E4353" i="2"/>
  <c r="E4354" i="2"/>
  <c r="E4355" i="2"/>
  <c r="E4356" i="2"/>
  <c r="E4357" i="2"/>
  <c r="E4358" i="2"/>
  <c r="E4359" i="2"/>
  <c r="E4360" i="2"/>
  <c r="E4361" i="2"/>
  <c r="E4362" i="2"/>
  <c r="E4363" i="2"/>
  <c r="E4364" i="2"/>
  <c r="E4365" i="2"/>
  <c r="E4366" i="2"/>
  <c r="E4367" i="2"/>
  <c r="E4368" i="2"/>
  <c r="E4369" i="2"/>
  <c r="E4370" i="2"/>
  <c r="E4371" i="2"/>
  <c r="E4372" i="2"/>
  <c r="E4373" i="2"/>
  <c r="E4374" i="2"/>
  <c r="E4375" i="2"/>
  <c r="E4376" i="2"/>
  <c r="E4377" i="2"/>
  <c r="E4378" i="2"/>
  <c r="E4379" i="2"/>
  <c r="E4380" i="2"/>
  <c r="E4381" i="2"/>
  <c r="E4382" i="2"/>
  <c r="E4383" i="2"/>
  <c r="E4384" i="2"/>
  <c r="E4385" i="2"/>
  <c r="E4386" i="2"/>
  <c r="E4387" i="2"/>
  <c r="E4388" i="2"/>
  <c r="E4389" i="2"/>
  <c r="E4390" i="2"/>
  <c r="E4391" i="2"/>
  <c r="E4392" i="2"/>
  <c r="E4393" i="2"/>
  <c r="E4394" i="2"/>
  <c r="E4395" i="2"/>
  <c r="E4396" i="2"/>
  <c r="E4397" i="2"/>
  <c r="E4398" i="2"/>
  <c r="E4399" i="2"/>
  <c r="E4400" i="2"/>
  <c r="E4401" i="2"/>
  <c r="E4402" i="2"/>
  <c r="E4403" i="2"/>
  <c r="E4404" i="2"/>
  <c r="E4405" i="2"/>
  <c r="E4406" i="2"/>
  <c r="E4407" i="2"/>
  <c r="E4408" i="2"/>
  <c r="E4409" i="2"/>
  <c r="E4410" i="2"/>
  <c r="E4411" i="2"/>
  <c r="E4412" i="2"/>
  <c r="E4413" i="2"/>
  <c r="E4414" i="2"/>
  <c r="E4415" i="2"/>
  <c r="E4416" i="2"/>
  <c r="E4417" i="2"/>
  <c r="E4418" i="2"/>
  <c r="E4419" i="2"/>
  <c r="E4420" i="2"/>
  <c r="E4421" i="2"/>
  <c r="E4422" i="2"/>
  <c r="E4423" i="2"/>
  <c r="E4424" i="2"/>
  <c r="E4425" i="2"/>
  <c r="E4426" i="2"/>
  <c r="E4427" i="2"/>
  <c r="E4428" i="2"/>
  <c r="E4429" i="2"/>
  <c r="E4430" i="2"/>
  <c r="E4431" i="2"/>
  <c r="E4432" i="2"/>
  <c r="E4433" i="2"/>
  <c r="E4434" i="2"/>
  <c r="E4435" i="2"/>
  <c r="E4436" i="2"/>
  <c r="E4437" i="2"/>
  <c r="E4438" i="2"/>
  <c r="E4439" i="2"/>
  <c r="E4440" i="2"/>
  <c r="E4441" i="2"/>
  <c r="E4442" i="2"/>
  <c r="E4443" i="2"/>
  <c r="E4444" i="2"/>
  <c r="E4445" i="2"/>
  <c r="E4446" i="2"/>
  <c r="E4447" i="2"/>
  <c r="E4448" i="2"/>
  <c r="E4449" i="2"/>
  <c r="E4450" i="2"/>
  <c r="E4451" i="2"/>
  <c r="E4452" i="2"/>
  <c r="E4453" i="2"/>
  <c r="E4454" i="2"/>
  <c r="E4455" i="2"/>
  <c r="E4456" i="2"/>
  <c r="E4457" i="2"/>
  <c r="E4458" i="2"/>
  <c r="E4459" i="2"/>
  <c r="E4460" i="2"/>
  <c r="E4461" i="2"/>
  <c r="E4462" i="2"/>
  <c r="E4463" i="2"/>
  <c r="E4464" i="2"/>
  <c r="E4465" i="2"/>
  <c r="E4466" i="2"/>
  <c r="E4467" i="2"/>
  <c r="E4468" i="2"/>
  <c r="E4469" i="2"/>
  <c r="E4470" i="2"/>
  <c r="E4471" i="2"/>
  <c r="E4472" i="2"/>
  <c r="E4473" i="2"/>
  <c r="E4474" i="2"/>
  <c r="E4475" i="2"/>
  <c r="E4476" i="2"/>
  <c r="E4477" i="2"/>
  <c r="E4478" i="2"/>
  <c r="E4479" i="2"/>
  <c r="E4480" i="2"/>
  <c r="E4481" i="2"/>
  <c r="E4482" i="2"/>
  <c r="E4483" i="2"/>
  <c r="E4484" i="2"/>
  <c r="E4485" i="2"/>
  <c r="E4486" i="2"/>
  <c r="E4487" i="2"/>
  <c r="E4488" i="2"/>
  <c r="E4489" i="2"/>
  <c r="E4490" i="2"/>
  <c r="E4491" i="2"/>
  <c r="E4492" i="2"/>
  <c r="E4493" i="2"/>
  <c r="E4494" i="2"/>
  <c r="E4495" i="2"/>
  <c r="E4496" i="2"/>
  <c r="E4497" i="2"/>
  <c r="E4498" i="2"/>
  <c r="E4499" i="2"/>
  <c r="E4500" i="2"/>
  <c r="E4501" i="2"/>
  <c r="E4502" i="2"/>
  <c r="E4503" i="2"/>
  <c r="E4504" i="2"/>
  <c r="E4505" i="2"/>
  <c r="E4506" i="2"/>
  <c r="E4507" i="2"/>
  <c r="E4508" i="2"/>
  <c r="E4509" i="2"/>
  <c r="E4510" i="2"/>
  <c r="E4511" i="2"/>
  <c r="E4512" i="2"/>
  <c r="E4513" i="2"/>
  <c r="E4514" i="2"/>
  <c r="E4515" i="2"/>
  <c r="E4516" i="2"/>
  <c r="E4517" i="2"/>
  <c r="E4518" i="2"/>
  <c r="E4519" i="2"/>
  <c r="E4520" i="2"/>
  <c r="E4521" i="2"/>
  <c r="E4522" i="2"/>
  <c r="E4523" i="2"/>
  <c r="E4524" i="2"/>
  <c r="E4525" i="2"/>
  <c r="E4526" i="2"/>
  <c r="E4527" i="2"/>
  <c r="E4528" i="2"/>
  <c r="E4529" i="2"/>
  <c r="E4530" i="2"/>
  <c r="E4531" i="2"/>
  <c r="E4532" i="2"/>
  <c r="E4533" i="2"/>
  <c r="E4534" i="2"/>
  <c r="E4535" i="2"/>
  <c r="E4536" i="2"/>
  <c r="E4537" i="2"/>
  <c r="E4538" i="2"/>
  <c r="E4539" i="2"/>
  <c r="E4540" i="2"/>
  <c r="E4541" i="2"/>
  <c r="E4542" i="2"/>
  <c r="E4543" i="2"/>
  <c r="E4544" i="2"/>
  <c r="E4545" i="2"/>
  <c r="E4546" i="2"/>
  <c r="E4547" i="2"/>
  <c r="E4548" i="2"/>
  <c r="E4549" i="2"/>
  <c r="E4550" i="2"/>
  <c r="E4551" i="2"/>
  <c r="E4552" i="2"/>
  <c r="E4553" i="2"/>
  <c r="E4554" i="2"/>
  <c r="E4555" i="2"/>
  <c r="E4556" i="2"/>
  <c r="E4557" i="2"/>
  <c r="E4558" i="2"/>
  <c r="E4559" i="2"/>
  <c r="E4560" i="2"/>
  <c r="E4561" i="2"/>
  <c r="E4562" i="2"/>
  <c r="E4563" i="2"/>
  <c r="E4564" i="2"/>
  <c r="E4565" i="2"/>
  <c r="E4566" i="2"/>
  <c r="E4567" i="2"/>
  <c r="E4568" i="2"/>
  <c r="E4569" i="2"/>
  <c r="E4570" i="2"/>
  <c r="E4571" i="2"/>
  <c r="E4572" i="2"/>
  <c r="E4573" i="2"/>
  <c r="E4574" i="2"/>
  <c r="E4575" i="2"/>
  <c r="E4576" i="2"/>
  <c r="E4577" i="2"/>
  <c r="E4578" i="2"/>
  <c r="E4579" i="2"/>
  <c r="E4580" i="2"/>
  <c r="E4581" i="2"/>
  <c r="E4582" i="2"/>
  <c r="E4583" i="2"/>
  <c r="E4584" i="2"/>
  <c r="E4585" i="2"/>
  <c r="E4586" i="2"/>
  <c r="E4587" i="2"/>
  <c r="E4588" i="2"/>
  <c r="E4589" i="2"/>
  <c r="E4590" i="2"/>
  <c r="E4591" i="2"/>
  <c r="E4592" i="2"/>
  <c r="E4593" i="2"/>
  <c r="E4594" i="2"/>
  <c r="E4595" i="2"/>
  <c r="E4596" i="2"/>
  <c r="E4597" i="2"/>
  <c r="E4598" i="2"/>
  <c r="E4599" i="2"/>
  <c r="E4600" i="2"/>
  <c r="E4601" i="2"/>
  <c r="E4602" i="2"/>
  <c r="E4603" i="2"/>
  <c r="E4604" i="2"/>
  <c r="E4605" i="2"/>
  <c r="E4606" i="2"/>
  <c r="E4607" i="2"/>
  <c r="E4608" i="2"/>
  <c r="E4609" i="2"/>
  <c r="E4610" i="2"/>
  <c r="E4611" i="2"/>
  <c r="E4612" i="2"/>
  <c r="E4613" i="2"/>
  <c r="E4614" i="2"/>
  <c r="E4615" i="2"/>
  <c r="E4616" i="2"/>
  <c r="E4617" i="2"/>
  <c r="E4618" i="2"/>
  <c r="E4619" i="2"/>
  <c r="E4620" i="2"/>
  <c r="E4621" i="2"/>
  <c r="E4622" i="2"/>
  <c r="E4623" i="2"/>
  <c r="E4624" i="2"/>
  <c r="E4625" i="2"/>
  <c r="E4626" i="2"/>
  <c r="E4627" i="2"/>
  <c r="E4628" i="2"/>
  <c r="E4629" i="2"/>
  <c r="E4630" i="2"/>
  <c r="E4631" i="2"/>
  <c r="E4632" i="2"/>
  <c r="E4633" i="2"/>
  <c r="E4634" i="2"/>
  <c r="E4635" i="2"/>
  <c r="E4636" i="2"/>
  <c r="E4637" i="2"/>
  <c r="E4638" i="2"/>
  <c r="E4639" i="2"/>
  <c r="E4640" i="2"/>
  <c r="E4641" i="2"/>
  <c r="E4642" i="2"/>
  <c r="E4643" i="2"/>
  <c r="E4644" i="2"/>
  <c r="E4645" i="2"/>
  <c r="E4646" i="2"/>
  <c r="E4647" i="2"/>
  <c r="E4648" i="2"/>
  <c r="E4649" i="2"/>
  <c r="E4650" i="2"/>
  <c r="E4651" i="2"/>
  <c r="E4652" i="2"/>
  <c r="E4653" i="2"/>
  <c r="E4654" i="2"/>
  <c r="E4655" i="2"/>
  <c r="E4656" i="2"/>
  <c r="E4657" i="2"/>
  <c r="E4658" i="2"/>
  <c r="E4659" i="2"/>
  <c r="E4660" i="2"/>
  <c r="E4661" i="2"/>
  <c r="E4662" i="2"/>
  <c r="E4663" i="2"/>
  <c r="E4664" i="2"/>
  <c r="E4665" i="2"/>
  <c r="E4666" i="2"/>
  <c r="E4667" i="2"/>
  <c r="E4668" i="2"/>
  <c r="E4669" i="2"/>
  <c r="E4670" i="2"/>
  <c r="E4671" i="2"/>
  <c r="E4672" i="2"/>
  <c r="E4673" i="2"/>
  <c r="E4674" i="2"/>
  <c r="E4675" i="2"/>
  <c r="E4676" i="2"/>
  <c r="E4677" i="2"/>
  <c r="E4678" i="2"/>
  <c r="E4679" i="2"/>
  <c r="E4680" i="2"/>
  <c r="E4681" i="2"/>
  <c r="E4682" i="2"/>
  <c r="E4683" i="2"/>
  <c r="E4684" i="2"/>
  <c r="E4685" i="2"/>
  <c r="E4686" i="2"/>
  <c r="E4687" i="2"/>
  <c r="E4688" i="2"/>
  <c r="E4689" i="2"/>
  <c r="E4690" i="2"/>
  <c r="E4691" i="2"/>
  <c r="E4692" i="2"/>
  <c r="E4693" i="2"/>
  <c r="E4694" i="2"/>
  <c r="E4695" i="2"/>
  <c r="E4696" i="2"/>
  <c r="E4697" i="2"/>
  <c r="E4698" i="2"/>
  <c r="E4699" i="2"/>
  <c r="E4700" i="2"/>
  <c r="E4701" i="2"/>
  <c r="E4702" i="2"/>
  <c r="E4703" i="2"/>
  <c r="E4704" i="2"/>
  <c r="E4705" i="2"/>
  <c r="E4706" i="2"/>
  <c r="E4707" i="2"/>
  <c r="E4708" i="2"/>
  <c r="E4709" i="2"/>
  <c r="E4710" i="2"/>
  <c r="E4711" i="2"/>
  <c r="E4712" i="2"/>
  <c r="E4713" i="2"/>
  <c r="E4714" i="2"/>
  <c r="E4715" i="2"/>
  <c r="E4716" i="2"/>
  <c r="E4717" i="2"/>
  <c r="E4718" i="2"/>
  <c r="E4719" i="2"/>
  <c r="E4720" i="2"/>
  <c r="E4721" i="2"/>
  <c r="E4722" i="2"/>
  <c r="E4723" i="2"/>
  <c r="E4724" i="2"/>
  <c r="E4725" i="2"/>
  <c r="E4726" i="2"/>
  <c r="E4727" i="2"/>
  <c r="E4728" i="2"/>
  <c r="E4729" i="2"/>
  <c r="E4730" i="2"/>
  <c r="E4731" i="2"/>
  <c r="E4732" i="2"/>
  <c r="E4733" i="2"/>
  <c r="E4734" i="2"/>
  <c r="E4735" i="2"/>
  <c r="E4736" i="2"/>
  <c r="E4737" i="2"/>
  <c r="E4738" i="2"/>
  <c r="E4739" i="2"/>
  <c r="E4740" i="2"/>
  <c r="E4741" i="2"/>
  <c r="E4742" i="2"/>
  <c r="E4743" i="2"/>
  <c r="E4744" i="2"/>
  <c r="E4745" i="2"/>
  <c r="E4746" i="2"/>
  <c r="E4747" i="2"/>
  <c r="E4748" i="2"/>
  <c r="E4749" i="2"/>
  <c r="E4750" i="2"/>
  <c r="E4751" i="2"/>
  <c r="E4752" i="2"/>
  <c r="E4753" i="2"/>
  <c r="E4754" i="2"/>
  <c r="E4755" i="2"/>
  <c r="E4756" i="2"/>
  <c r="E4757" i="2"/>
  <c r="E4758" i="2"/>
  <c r="E4759" i="2"/>
  <c r="E4760" i="2"/>
  <c r="E4761" i="2"/>
  <c r="E4762" i="2"/>
  <c r="E4763" i="2"/>
  <c r="E4764" i="2"/>
  <c r="E4765" i="2"/>
  <c r="E4766" i="2"/>
  <c r="E4767" i="2"/>
  <c r="E4768" i="2"/>
  <c r="E4769" i="2"/>
  <c r="E4770" i="2"/>
  <c r="E4771" i="2"/>
  <c r="E4772" i="2"/>
  <c r="E4773" i="2"/>
  <c r="E4774" i="2"/>
  <c r="E4775" i="2"/>
  <c r="E4776" i="2"/>
  <c r="E4777" i="2"/>
  <c r="E4778" i="2"/>
  <c r="E4779" i="2"/>
  <c r="E4780" i="2"/>
  <c r="E4781" i="2"/>
  <c r="E4782" i="2"/>
  <c r="E4783" i="2"/>
  <c r="E4784" i="2"/>
  <c r="E4785" i="2"/>
  <c r="E4786" i="2"/>
  <c r="E4787" i="2"/>
  <c r="E4788" i="2"/>
  <c r="E4789" i="2"/>
  <c r="E4790" i="2"/>
  <c r="E4791" i="2"/>
  <c r="E4792" i="2"/>
  <c r="E4793" i="2"/>
  <c r="E4794" i="2"/>
  <c r="E4795" i="2"/>
  <c r="E4796" i="2"/>
  <c r="E4797" i="2"/>
  <c r="E4798" i="2"/>
  <c r="E4799" i="2"/>
  <c r="E4800" i="2"/>
  <c r="E4801" i="2"/>
  <c r="E4802" i="2"/>
  <c r="E4803" i="2"/>
  <c r="E4804" i="2"/>
  <c r="E4805" i="2"/>
  <c r="E4806" i="2"/>
  <c r="E4807" i="2"/>
  <c r="E4808" i="2"/>
  <c r="E4809" i="2"/>
  <c r="E4810" i="2"/>
  <c r="E4811" i="2"/>
  <c r="E4812" i="2"/>
  <c r="E4813" i="2"/>
  <c r="E4814" i="2"/>
  <c r="E4815" i="2"/>
  <c r="E4816" i="2"/>
  <c r="E4817" i="2"/>
  <c r="E4818" i="2"/>
  <c r="E4819" i="2"/>
  <c r="E4820" i="2"/>
  <c r="E4821" i="2"/>
  <c r="E4822" i="2"/>
  <c r="E4823" i="2"/>
  <c r="E4824" i="2"/>
  <c r="E4825" i="2"/>
  <c r="E4826" i="2"/>
  <c r="E4827" i="2"/>
  <c r="E4828" i="2"/>
  <c r="E4829" i="2"/>
  <c r="E4830" i="2"/>
  <c r="E4831" i="2"/>
  <c r="E4832" i="2"/>
  <c r="E4833" i="2"/>
  <c r="E4834" i="2"/>
  <c r="E4835" i="2"/>
  <c r="E4836" i="2"/>
  <c r="E4837" i="2"/>
  <c r="E4838" i="2"/>
  <c r="E4839" i="2"/>
  <c r="E4840" i="2"/>
  <c r="E4841" i="2"/>
  <c r="E4842" i="2"/>
  <c r="E4843" i="2"/>
  <c r="E4844" i="2"/>
  <c r="E4845" i="2"/>
  <c r="E4846" i="2"/>
  <c r="E4847" i="2"/>
  <c r="E4848" i="2"/>
  <c r="E4849" i="2"/>
  <c r="E4850" i="2"/>
  <c r="E4851" i="2"/>
  <c r="E4852" i="2"/>
  <c r="E4853" i="2"/>
  <c r="E4854" i="2"/>
  <c r="E4855" i="2"/>
  <c r="E4856" i="2"/>
  <c r="E4857" i="2"/>
  <c r="E4858" i="2"/>
  <c r="E4859" i="2"/>
  <c r="E4860" i="2"/>
  <c r="E4861" i="2"/>
  <c r="E4862" i="2"/>
  <c r="E4863" i="2"/>
  <c r="E4864" i="2"/>
  <c r="E4865" i="2"/>
  <c r="E4866" i="2"/>
  <c r="E4867" i="2"/>
  <c r="E4868" i="2"/>
  <c r="E4869" i="2"/>
  <c r="E4870" i="2"/>
  <c r="E4871" i="2"/>
  <c r="E4872" i="2"/>
  <c r="E4873" i="2"/>
  <c r="E4874" i="2"/>
  <c r="E4875" i="2"/>
  <c r="E4876" i="2"/>
  <c r="E4877" i="2"/>
  <c r="E4878" i="2"/>
  <c r="E4879" i="2"/>
  <c r="E4880" i="2"/>
  <c r="E4881" i="2"/>
  <c r="E4882" i="2"/>
  <c r="E4883" i="2"/>
  <c r="E4884" i="2"/>
  <c r="E4885" i="2"/>
  <c r="E4886" i="2"/>
  <c r="E4887" i="2"/>
  <c r="E4888" i="2"/>
  <c r="E4889" i="2"/>
  <c r="E4890" i="2"/>
  <c r="E4891" i="2"/>
  <c r="E4892" i="2"/>
  <c r="E4893" i="2"/>
  <c r="E4894" i="2"/>
  <c r="E4895" i="2"/>
  <c r="E4896" i="2"/>
  <c r="E4897" i="2"/>
  <c r="E4898" i="2"/>
  <c r="E4899" i="2"/>
  <c r="E4900" i="2"/>
  <c r="E4901" i="2"/>
  <c r="E4902" i="2"/>
  <c r="E4903" i="2"/>
  <c r="E4904" i="2"/>
  <c r="E4905" i="2"/>
  <c r="E4906" i="2"/>
  <c r="E4907" i="2"/>
  <c r="E4908" i="2"/>
  <c r="E4909" i="2"/>
  <c r="E4910" i="2"/>
  <c r="E4911" i="2"/>
  <c r="E4912" i="2"/>
  <c r="E4913" i="2"/>
  <c r="E4914" i="2"/>
  <c r="E4915" i="2"/>
  <c r="E4916" i="2"/>
  <c r="E4917" i="2"/>
  <c r="E4918" i="2"/>
  <c r="E4919" i="2"/>
  <c r="E4920" i="2"/>
  <c r="E4921" i="2"/>
  <c r="E4922" i="2"/>
  <c r="E4923" i="2"/>
  <c r="E4924" i="2"/>
  <c r="E4925" i="2"/>
  <c r="E4926" i="2"/>
  <c r="E4927" i="2"/>
  <c r="E4928" i="2"/>
  <c r="E4929" i="2"/>
  <c r="E4930" i="2"/>
  <c r="E4931" i="2"/>
  <c r="E4932" i="2"/>
  <c r="E4933" i="2"/>
  <c r="E4934" i="2"/>
  <c r="E4935" i="2"/>
  <c r="E4936" i="2"/>
  <c r="E4937" i="2"/>
  <c r="E4938" i="2"/>
  <c r="E4939" i="2"/>
  <c r="E4940" i="2"/>
  <c r="E4941" i="2"/>
  <c r="E4942" i="2"/>
  <c r="E4943" i="2"/>
  <c r="E4944" i="2"/>
  <c r="E4945" i="2"/>
  <c r="E4946" i="2"/>
  <c r="E4947" i="2"/>
  <c r="E4948" i="2"/>
  <c r="E4949" i="2"/>
  <c r="E4950" i="2"/>
  <c r="E4951" i="2"/>
  <c r="E4952" i="2"/>
  <c r="E4953" i="2"/>
  <c r="E4954" i="2"/>
  <c r="E4955" i="2"/>
  <c r="E4956" i="2"/>
  <c r="E4957" i="2"/>
  <c r="E4958" i="2"/>
  <c r="E4959" i="2"/>
  <c r="E4960" i="2"/>
  <c r="E4961" i="2"/>
  <c r="E4962" i="2"/>
  <c r="E4963" i="2"/>
  <c r="E4964" i="2"/>
  <c r="E4965" i="2"/>
  <c r="E4966" i="2"/>
  <c r="E4967" i="2"/>
  <c r="E4968" i="2"/>
  <c r="E4969" i="2"/>
  <c r="E4970" i="2"/>
  <c r="E4971" i="2"/>
  <c r="E4972" i="2"/>
  <c r="E4973" i="2"/>
  <c r="E4974" i="2"/>
  <c r="E4975" i="2"/>
  <c r="E4976" i="2"/>
  <c r="E4977" i="2"/>
  <c r="E4978" i="2"/>
  <c r="E4979" i="2"/>
  <c r="E4980" i="2"/>
  <c r="E4981" i="2"/>
  <c r="E4982" i="2"/>
  <c r="E4983" i="2"/>
  <c r="E4984" i="2"/>
  <c r="E4985" i="2"/>
  <c r="E4986" i="2"/>
  <c r="E4987" i="2"/>
  <c r="E4988" i="2"/>
  <c r="E4989" i="2"/>
  <c r="E4990" i="2"/>
  <c r="E4991" i="2"/>
  <c r="E4992" i="2"/>
  <c r="E4993" i="2"/>
  <c r="E4994" i="2"/>
  <c r="E4995" i="2"/>
  <c r="E4996" i="2"/>
  <c r="E4997" i="2"/>
  <c r="E4998" i="2"/>
  <c r="E4999" i="2"/>
  <c r="E5000" i="2"/>
  <c r="E5001" i="2"/>
  <c r="E5002" i="2"/>
  <c r="E5003" i="2"/>
  <c r="E5004" i="2"/>
  <c r="E5005" i="2"/>
  <c r="E5006" i="2"/>
  <c r="E5007" i="2"/>
  <c r="E5008" i="2"/>
  <c r="E5009" i="2"/>
  <c r="E5010" i="2"/>
  <c r="E5011" i="2"/>
  <c r="E5012" i="2"/>
  <c r="E5013" i="2"/>
  <c r="E5014" i="2"/>
  <c r="E5015" i="2"/>
  <c r="E5016" i="2"/>
  <c r="E5017" i="2"/>
  <c r="E5018" i="2"/>
  <c r="E5019" i="2"/>
  <c r="E5020" i="2"/>
  <c r="E5021" i="2"/>
  <c r="E5022" i="2"/>
  <c r="E5023" i="2"/>
  <c r="E5024" i="2"/>
  <c r="E5025" i="2"/>
  <c r="E5026" i="2"/>
  <c r="E5027" i="2"/>
  <c r="E5028" i="2"/>
  <c r="E5029" i="2"/>
  <c r="E5030" i="2"/>
  <c r="E5031" i="2"/>
  <c r="E5032" i="2"/>
  <c r="E5033" i="2"/>
  <c r="E5034" i="2"/>
  <c r="E5035" i="2"/>
  <c r="E5036" i="2"/>
  <c r="E5037" i="2"/>
  <c r="E5038" i="2"/>
  <c r="E5039" i="2"/>
  <c r="E5040" i="2"/>
  <c r="E5041" i="2"/>
  <c r="E5042" i="2"/>
  <c r="E5043" i="2"/>
  <c r="E5044" i="2"/>
  <c r="E5045" i="2"/>
  <c r="E5046" i="2"/>
  <c r="E5047" i="2"/>
  <c r="E5048" i="2"/>
  <c r="E5049" i="2"/>
  <c r="E5050" i="2"/>
  <c r="E5051" i="2"/>
  <c r="E5052" i="2"/>
  <c r="E5053" i="2"/>
  <c r="E5054" i="2"/>
  <c r="E5055" i="2"/>
  <c r="E5056" i="2"/>
  <c r="E5057" i="2"/>
  <c r="E5058" i="2"/>
  <c r="E5059" i="2"/>
  <c r="E5060" i="2"/>
  <c r="E5061" i="2"/>
  <c r="E5062" i="2"/>
  <c r="E5063" i="2"/>
  <c r="E5064" i="2"/>
  <c r="E5065" i="2"/>
  <c r="E5066" i="2"/>
  <c r="E5067" i="2"/>
  <c r="E5068" i="2"/>
  <c r="E5069" i="2"/>
  <c r="E5070" i="2"/>
  <c r="E5071" i="2"/>
  <c r="E5072" i="2"/>
  <c r="E5073" i="2"/>
  <c r="E5074" i="2"/>
  <c r="E5075" i="2"/>
  <c r="E5076" i="2"/>
  <c r="E5077" i="2"/>
  <c r="E5078" i="2"/>
  <c r="E5079" i="2"/>
  <c r="E5080" i="2"/>
  <c r="E5081" i="2"/>
  <c r="E5082" i="2"/>
  <c r="E5083" i="2"/>
  <c r="E5084" i="2"/>
  <c r="E5085" i="2"/>
  <c r="E5086" i="2"/>
  <c r="E5087" i="2"/>
  <c r="E5088" i="2"/>
  <c r="E5089" i="2"/>
  <c r="E5090" i="2"/>
  <c r="E5091" i="2"/>
  <c r="E5092" i="2"/>
  <c r="E5093" i="2"/>
  <c r="E5094" i="2"/>
  <c r="E5095" i="2"/>
  <c r="E5096" i="2"/>
  <c r="E5097" i="2"/>
  <c r="E5098" i="2"/>
  <c r="E5099" i="2"/>
  <c r="E5100" i="2"/>
  <c r="E5101" i="2"/>
  <c r="E5102" i="2"/>
  <c r="E5103" i="2"/>
  <c r="E5104" i="2"/>
  <c r="E5105" i="2"/>
  <c r="E5106" i="2"/>
  <c r="E5107" i="2"/>
  <c r="E5108" i="2"/>
  <c r="E5109" i="2"/>
  <c r="E5110" i="2"/>
  <c r="E5111" i="2"/>
  <c r="E5112" i="2"/>
  <c r="E5113" i="2"/>
  <c r="E5114" i="2"/>
  <c r="E5115" i="2"/>
  <c r="E5116" i="2"/>
  <c r="E5117" i="2"/>
  <c r="E5118" i="2"/>
  <c r="E5119" i="2"/>
  <c r="E5120" i="2"/>
  <c r="E5121" i="2"/>
  <c r="E5122" i="2"/>
  <c r="E5123" i="2"/>
  <c r="E5124" i="2"/>
  <c r="E5125" i="2"/>
  <c r="E5126" i="2"/>
  <c r="E5127" i="2"/>
  <c r="E5128" i="2"/>
  <c r="E5129" i="2"/>
  <c r="E5130" i="2"/>
  <c r="E5131" i="2"/>
  <c r="E5132" i="2"/>
  <c r="E5133" i="2"/>
  <c r="E5134" i="2"/>
  <c r="E5135" i="2"/>
  <c r="E5136" i="2"/>
  <c r="E5137" i="2"/>
  <c r="E5138" i="2"/>
  <c r="E5139" i="2"/>
  <c r="E5140" i="2"/>
  <c r="E5141" i="2"/>
  <c r="E5142" i="2"/>
  <c r="E5143" i="2"/>
  <c r="E5144" i="2"/>
  <c r="E5145" i="2"/>
  <c r="E5146" i="2"/>
  <c r="E5147" i="2"/>
  <c r="E5148" i="2"/>
  <c r="E5149" i="2"/>
  <c r="E5150" i="2"/>
  <c r="E5151" i="2"/>
  <c r="E5152" i="2"/>
  <c r="E5153" i="2"/>
  <c r="E5154" i="2"/>
  <c r="E5155" i="2"/>
  <c r="E5156" i="2"/>
  <c r="E5157" i="2"/>
  <c r="E5158" i="2"/>
  <c r="E5159" i="2"/>
  <c r="E5160" i="2"/>
  <c r="E5161" i="2"/>
  <c r="E5162" i="2"/>
  <c r="E5163" i="2"/>
  <c r="E5164" i="2"/>
  <c r="E5165" i="2"/>
  <c r="E5166" i="2"/>
  <c r="E5167" i="2"/>
  <c r="E5168" i="2"/>
  <c r="E5169" i="2"/>
  <c r="E5170" i="2"/>
  <c r="E5171" i="2"/>
  <c r="E5172" i="2"/>
  <c r="E5173" i="2"/>
  <c r="E5174" i="2"/>
  <c r="E5175" i="2"/>
  <c r="E5176" i="2"/>
  <c r="E5177" i="2"/>
  <c r="E5178" i="2"/>
  <c r="E5179" i="2"/>
  <c r="E5180" i="2"/>
  <c r="E5181" i="2"/>
  <c r="E5182" i="2"/>
  <c r="E5183" i="2"/>
  <c r="E5184" i="2"/>
  <c r="E5185" i="2"/>
  <c r="E5186" i="2"/>
  <c r="E5187" i="2"/>
  <c r="E5188" i="2"/>
  <c r="E5189" i="2"/>
  <c r="E5190" i="2"/>
  <c r="E5191" i="2"/>
  <c r="E5192" i="2"/>
  <c r="E5193" i="2"/>
  <c r="E5194" i="2"/>
  <c r="E5195" i="2"/>
  <c r="E5196" i="2"/>
  <c r="E5197" i="2"/>
  <c r="E5198" i="2"/>
  <c r="E5199" i="2"/>
  <c r="E5200" i="2"/>
  <c r="E5201" i="2"/>
  <c r="E5202" i="2"/>
  <c r="E5203" i="2"/>
  <c r="E5204" i="2"/>
  <c r="E5205" i="2"/>
  <c r="E5206" i="2"/>
  <c r="E5207" i="2"/>
  <c r="E5208" i="2"/>
  <c r="E5209" i="2"/>
  <c r="E5210" i="2"/>
  <c r="E5211" i="2"/>
  <c r="E5212" i="2"/>
  <c r="E5213" i="2"/>
  <c r="E5214" i="2"/>
  <c r="E5215" i="2"/>
  <c r="E5216" i="2"/>
  <c r="E5217" i="2"/>
  <c r="E5218" i="2"/>
  <c r="E5219" i="2"/>
  <c r="E5220" i="2"/>
  <c r="E5221" i="2"/>
  <c r="E5222" i="2"/>
  <c r="E5223" i="2"/>
  <c r="E5224" i="2"/>
  <c r="E5225" i="2"/>
  <c r="E5226" i="2"/>
  <c r="E5227" i="2"/>
  <c r="E5228" i="2"/>
  <c r="E5229" i="2"/>
  <c r="E5230" i="2"/>
  <c r="E5231" i="2"/>
  <c r="E5232" i="2"/>
  <c r="E5233" i="2"/>
  <c r="E5234" i="2"/>
  <c r="E5235" i="2"/>
  <c r="E5236" i="2"/>
  <c r="E5237" i="2"/>
  <c r="E5238" i="2"/>
  <c r="E5239" i="2"/>
  <c r="E5240" i="2"/>
  <c r="E5241" i="2"/>
  <c r="E5242" i="2"/>
  <c r="E5243" i="2"/>
  <c r="E5244" i="2"/>
  <c r="E5245" i="2"/>
  <c r="E5246" i="2"/>
  <c r="E5247" i="2"/>
  <c r="E5248" i="2"/>
  <c r="E5249" i="2"/>
  <c r="E5250" i="2"/>
  <c r="E5251" i="2"/>
  <c r="E5252" i="2"/>
  <c r="E5253" i="2"/>
  <c r="E5254" i="2"/>
  <c r="E5255" i="2"/>
  <c r="E5256" i="2"/>
  <c r="E5257" i="2"/>
  <c r="E5258" i="2"/>
  <c r="E5259" i="2"/>
  <c r="E5260" i="2"/>
  <c r="E5261" i="2"/>
  <c r="E5262" i="2"/>
  <c r="E5263" i="2"/>
  <c r="E5264" i="2"/>
  <c r="E5265" i="2"/>
  <c r="E5266" i="2"/>
  <c r="E5267" i="2"/>
  <c r="E5268" i="2"/>
  <c r="E5269" i="2"/>
  <c r="E5270" i="2"/>
  <c r="E5271" i="2"/>
  <c r="E5272" i="2"/>
  <c r="E5273" i="2"/>
  <c r="E5274" i="2"/>
  <c r="E5275" i="2"/>
  <c r="E5276" i="2"/>
  <c r="E5277" i="2"/>
  <c r="E5278" i="2"/>
  <c r="E5279" i="2"/>
  <c r="E5280" i="2"/>
  <c r="E5281" i="2"/>
  <c r="E5282" i="2"/>
  <c r="E5283" i="2"/>
  <c r="E5284" i="2"/>
  <c r="E5285" i="2"/>
  <c r="E5286" i="2"/>
  <c r="E5287" i="2"/>
  <c r="E5288" i="2"/>
  <c r="E5289" i="2"/>
  <c r="E5290" i="2"/>
  <c r="E5291" i="2"/>
  <c r="E5292" i="2"/>
  <c r="E5293" i="2"/>
  <c r="E5294" i="2"/>
  <c r="E5295" i="2"/>
  <c r="E5296" i="2"/>
  <c r="E5297" i="2"/>
  <c r="E5298" i="2"/>
  <c r="E5299" i="2"/>
  <c r="E5300" i="2"/>
  <c r="E5301" i="2"/>
  <c r="E5302" i="2"/>
  <c r="E5303" i="2"/>
  <c r="E5304" i="2"/>
  <c r="E5305" i="2"/>
  <c r="E5306" i="2"/>
  <c r="E5307" i="2"/>
  <c r="E5308" i="2"/>
  <c r="E5309" i="2"/>
  <c r="E5310" i="2"/>
  <c r="E5311" i="2"/>
  <c r="E5312" i="2"/>
  <c r="E5313" i="2"/>
  <c r="E5314" i="2"/>
  <c r="E5315" i="2"/>
  <c r="E5316" i="2"/>
  <c r="E5317" i="2"/>
  <c r="E5318" i="2"/>
  <c r="E5319" i="2"/>
  <c r="E5320" i="2"/>
  <c r="E5321" i="2"/>
  <c r="E5322" i="2"/>
  <c r="E5323" i="2"/>
  <c r="E5324" i="2"/>
  <c r="E5325" i="2"/>
  <c r="E5326" i="2"/>
  <c r="E5327" i="2"/>
  <c r="E5328" i="2"/>
  <c r="E5329" i="2"/>
  <c r="E5330" i="2"/>
  <c r="E5331" i="2"/>
  <c r="E5332" i="2"/>
  <c r="E5333" i="2"/>
  <c r="E5334" i="2"/>
  <c r="E5335" i="2"/>
  <c r="E5336" i="2"/>
  <c r="E5337" i="2"/>
  <c r="E5338" i="2"/>
  <c r="E5339" i="2"/>
  <c r="E5340" i="2"/>
  <c r="E5341" i="2"/>
  <c r="E5342" i="2"/>
  <c r="E5343" i="2"/>
  <c r="E5344" i="2"/>
  <c r="E5345" i="2"/>
  <c r="E5346" i="2"/>
  <c r="E5347" i="2"/>
  <c r="E5348" i="2"/>
  <c r="E5349" i="2"/>
  <c r="E5350" i="2"/>
  <c r="E5351" i="2"/>
  <c r="E5352" i="2"/>
  <c r="E5353" i="2"/>
  <c r="E5354" i="2"/>
  <c r="E5355" i="2"/>
  <c r="E5356" i="2"/>
  <c r="E5357" i="2"/>
  <c r="E5358" i="2"/>
  <c r="E5359" i="2"/>
  <c r="E5360" i="2"/>
  <c r="E5361" i="2"/>
  <c r="E5362" i="2"/>
  <c r="E5363" i="2"/>
  <c r="E5364" i="2"/>
  <c r="E5365" i="2"/>
  <c r="E5366" i="2"/>
  <c r="E5367" i="2"/>
  <c r="E5368" i="2"/>
  <c r="E5369" i="2"/>
  <c r="E5370" i="2"/>
  <c r="E5371" i="2"/>
  <c r="E5372" i="2"/>
  <c r="E5373" i="2"/>
  <c r="E5374" i="2"/>
  <c r="E5375" i="2"/>
  <c r="E5376" i="2"/>
  <c r="E5377" i="2"/>
  <c r="E5378" i="2"/>
  <c r="E5379" i="2"/>
  <c r="E5380" i="2"/>
  <c r="E5381" i="2"/>
  <c r="E5382" i="2"/>
  <c r="E5383" i="2"/>
  <c r="E5384" i="2"/>
  <c r="E5385" i="2"/>
  <c r="E5386" i="2"/>
  <c r="E5387" i="2"/>
  <c r="E5388" i="2"/>
  <c r="E5389" i="2"/>
  <c r="E5390" i="2"/>
  <c r="E5391" i="2"/>
  <c r="E5392" i="2"/>
  <c r="E5393" i="2"/>
  <c r="E5394" i="2"/>
  <c r="E5395" i="2"/>
  <c r="E5396" i="2"/>
  <c r="E5397" i="2"/>
  <c r="E5398" i="2"/>
  <c r="E5399" i="2"/>
  <c r="E5400" i="2"/>
  <c r="E5401" i="2"/>
  <c r="E5402" i="2"/>
  <c r="E5403" i="2"/>
  <c r="E5404" i="2"/>
  <c r="E5405" i="2"/>
  <c r="E5406" i="2"/>
  <c r="E5407" i="2"/>
  <c r="E5408" i="2"/>
  <c r="E5409" i="2"/>
  <c r="E5410" i="2"/>
  <c r="E5411" i="2"/>
  <c r="E5412" i="2"/>
  <c r="E5413" i="2"/>
  <c r="E5414" i="2"/>
  <c r="E5415" i="2"/>
  <c r="E5416" i="2"/>
  <c r="E5417" i="2"/>
  <c r="E5418" i="2"/>
  <c r="E5419" i="2"/>
  <c r="E5420" i="2"/>
  <c r="E5421" i="2"/>
  <c r="E5422" i="2"/>
  <c r="E5423" i="2"/>
  <c r="E5424" i="2"/>
  <c r="E5425" i="2"/>
  <c r="E5426" i="2"/>
  <c r="E5427" i="2"/>
  <c r="E5428" i="2"/>
  <c r="E5429" i="2"/>
  <c r="E5430" i="2"/>
  <c r="E5431" i="2"/>
  <c r="E5432" i="2"/>
  <c r="E5433" i="2"/>
  <c r="E5434" i="2"/>
  <c r="E5435" i="2"/>
  <c r="E5436" i="2"/>
  <c r="E5437" i="2"/>
  <c r="E5438" i="2"/>
  <c r="E5439" i="2"/>
  <c r="E5440" i="2"/>
  <c r="E5441" i="2"/>
  <c r="E5442" i="2"/>
  <c r="E5443" i="2"/>
  <c r="E5444" i="2"/>
  <c r="E5445" i="2"/>
  <c r="E5446" i="2"/>
  <c r="E5447" i="2"/>
  <c r="E5448" i="2"/>
  <c r="E5449" i="2"/>
  <c r="E5450" i="2"/>
  <c r="E5451" i="2"/>
  <c r="E5452" i="2"/>
  <c r="E5453" i="2"/>
  <c r="E5454" i="2"/>
  <c r="E5455" i="2"/>
  <c r="E5456" i="2"/>
  <c r="E5457" i="2"/>
  <c r="E5458" i="2"/>
  <c r="E5459" i="2"/>
  <c r="E5460" i="2"/>
  <c r="E5461" i="2"/>
  <c r="E5462" i="2"/>
  <c r="E5463" i="2"/>
  <c r="E5464" i="2"/>
  <c r="E5465" i="2"/>
  <c r="E5466" i="2"/>
  <c r="E5467" i="2"/>
  <c r="E5468" i="2"/>
  <c r="E5469" i="2"/>
  <c r="E5470" i="2"/>
  <c r="E5471" i="2"/>
  <c r="E5472" i="2"/>
  <c r="E5473" i="2"/>
  <c r="E5474" i="2"/>
  <c r="E5475" i="2"/>
  <c r="E5476" i="2"/>
  <c r="E5477" i="2"/>
  <c r="E5478" i="2"/>
  <c r="E5479" i="2"/>
  <c r="E5480" i="2"/>
  <c r="E5481" i="2"/>
  <c r="E5482" i="2"/>
  <c r="E5483" i="2"/>
  <c r="E5484" i="2"/>
  <c r="E5485" i="2"/>
  <c r="E5486" i="2"/>
  <c r="E5487" i="2"/>
  <c r="E5488" i="2"/>
  <c r="E5489" i="2"/>
  <c r="E5490" i="2"/>
  <c r="E5491" i="2"/>
  <c r="E5492" i="2"/>
  <c r="E5493" i="2"/>
  <c r="E5494" i="2"/>
  <c r="E5495" i="2"/>
  <c r="E5496" i="2"/>
  <c r="E5497" i="2"/>
  <c r="E5498" i="2"/>
  <c r="E5499" i="2"/>
  <c r="E5500" i="2"/>
  <c r="E5501" i="2"/>
  <c r="E5502" i="2"/>
  <c r="E5503" i="2"/>
  <c r="E5504" i="2"/>
  <c r="E5505" i="2"/>
  <c r="E5506" i="2"/>
  <c r="E5507" i="2"/>
  <c r="E5508" i="2"/>
  <c r="E5509" i="2"/>
  <c r="E5510" i="2"/>
  <c r="E5511" i="2"/>
  <c r="E5512" i="2"/>
  <c r="E5513" i="2"/>
  <c r="E5514" i="2"/>
  <c r="E5515" i="2"/>
  <c r="E5516" i="2"/>
  <c r="E5517" i="2"/>
  <c r="E5518" i="2"/>
  <c r="E5519" i="2"/>
  <c r="E5520" i="2"/>
  <c r="E5521" i="2"/>
  <c r="E5522" i="2"/>
  <c r="E5523" i="2"/>
  <c r="E5524" i="2"/>
  <c r="E5525" i="2"/>
  <c r="E5526" i="2"/>
  <c r="E5527" i="2"/>
  <c r="E5528" i="2"/>
  <c r="E5529" i="2"/>
  <c r="E5530" i="2"/>
  <c r="E5531" i="2"/>
  <c r="E5532" i="2"/>
  <c r="E5533" i="2"/>
  <c r="E5534" i="2"/>
  <c r="E5535" i="2"/>
  <c r="E5536" i="2"/>
  <c r="E5537" i="2"/>
  <c r="E5538" i="2"/>
  <c r="E5539" i="2"/>
  <c r="E5540" i="2"/>
  <c r="E5541" i="2"/>
  <c r="E5542" i="2"/>
  <c r="E5543" i="2"/>
  <c r="E5544" i="2"/>
  <c r="E5545" i="2"/>
  <c r="E5546" i="2"/>
  <c r="E5547" i="2"/>
  <c r="E5548" i="2"/>
  <c r="E5549" i="2"/>
  <c r="E5550" i="2"/>
  <c r="E5551" i="2"/>
  <c r="E5552" i="2"/>
  <c r="E5553" i="2"/>
  <c r="E5554" i="2"/>
  <c r="E5555" i="2"/>
  <c r="E5556" i="2"/>
  <c r="E5557" i="2"/>
  <c r="E5558" i="2"/>
  <c r="E5559" i="2"/>
  <c r="E5560" i="2"/>
  <c r="E5561" i="2"/>
  <c r="E5562" i="2"/>
  <c r="E5563" i="2"/>
  <c r="E5564" i="2"/>
  <c r="E5565" i="2"/>
  <c r="E5566" i="2"/>
  <c r="E5567" i="2"/>
  <c r="E5568" i="2"/>
  <c r="E5569" i="2"/>
  <c r="E5570" i="2"/>
  <c r="E5571" i="2"/>
  <c r="E5572" i="2"/>
  <c r="E5573" i="2"/>
  <c r="E5574" i="2"/>
  <c r="E5575" i="2"/>
  <c r="E5576" i="2"/>
  <c r="E5577" i="2"/>
  <c r="E5578" i="2"/>
  <c r="E5579" i="2"/>
  <c r="E5580" i="2"/>
  <c r="E5581" i="2"/>
  <c r="E5582" i="2"/>
  <c r="E5583" i="2"/>
  <c r="E5584" i="2"/>
  <c r="E5585" i="2"/>
  <c r="E5586" i="2"/>
  <c r="E5587" i="2"/>
  <c r="E5588" i="2"/>
  <c r="E5589" i="2"/>
  <c r="E5590" i="2"/>
  <c r="E5591" i="2"/>
  <c r="E5592" i="2"/>
  <c r="E5593" i="2"/>
  <c r="E5594" i="2"/>
  <c r="E5595" i="2"/>
  <c r="E5596" i="2"/>
  <c r="E5597" i="2"/>
  <c r="E5598" i="2"/>
  <c r="E5599" i="2"/>
  <c r="E5600" i="2"/>
  <c r="E5601" i="2"/>
  <c r="E5602" i="2"/>
  <c r="E5603" i="2"/>
  <c r="E5604" i="2"/>
  <c r="E5605" i="2"/>
  <c r="E5606" i="2"/>
  <c r="E5607" i="2"/>
  <c r="E5608" i="2"/>
  <c r="E5609" i="2"/>
  <c r="E5610" i="2"/>
  <c r="E5611" i="2"/>
  <c r="E5612" i="2"/>
  <c r="E5613" i="2"/>
  <c r="E5614" i="2"/>
  <c r="E5615" i="2"/>
  <c r="E5616" i="2"/>
  <c r="E5617" i="2"/>
  <c r="E5618" i="2"/>
  <c r="E5619" i="2"/>
  <c r="E5620" i="2"/>
  <c r="E5621" i="2"/>
  <c r="E5622" i="2"/>
  <c r="E5623" i="2"/>
  <c r="E5624" i="2"/>
  <c r="E5625" i="2"/>
  <c r="E5626" i="2"/>
  <c r="E5627" i="2"/>
  <c r="E5628" i="2"/>
  <c r="E5629" i="2"/>
  <c r="E5630" i="2"/>
  <c r="E5631" i="2"/>
  <c r="E5632" i="2"/>
  <c r="E5633" i="2"/>
  <c r="E5634" i="2"/>
  <c r="E5635" i="2"/>
  <c r="E5636" i="2"/>
  <c r="E5637" i="2"/>
  <c r="E5638" i="2"/>
  <c r="E5639" i="2"/>
  <c r="E5640" i="2"/>
  <c r="E5641" i="2"/>
  <c r="E5642" i="2"/>
  <c r="E5643" i="2"/>
  <c r="E5644" i="2"/>
  <c r="E5645" i="2"/>
  <c r="E5646" i="2"/>
  <c r="E5647" i="2"/>
  <c r="E5648" i="2"/>
  <c r="E5649" i="2"/>
  <c r="E5650" i="2"/>
  <c r="E5651" i="2"/>
  <c r="E5652" i="2"/>
  <c r="E5653" i="2"/>
  <c r="E5654" i="2"/>
  <c r="E5655" i="2"/>
  <c r="E5656" i="2"/>
  <c r="E5657" i="2"/>
  <c r="E5658" i="2"/>
  <c r="E5659" i="2"/>
  <c r="E5660" i="2"/>
  <c r="E5661" i="2"/>
  <c r="E5662" i="2"/>
  <c r="E5663" i="2"/>
  <c r="E5664" i="2"/>
  <c r="E5665" i="2"/>
  <c r="E5666" i="2"/>
  <c r="E5667" i="2"/>
  <c r="E5668" i="2"/>
  <c r="E5669" i="2"/>
  <c r="E5670" i="2"/>
  <c r="E5671" i="2"/>
  <c r="E5672" i="2"/>
  <c r="E5673" i="2"/>
  <c r="E5674" i="2"/>
  <c r="E5675" i="2"/>
  <c r="E5676" i="2"/>
  <c r="E5677" i="2"/>
  <c r="E5678" i="2"/>
  <c r="E5679" i="2"/>
  <c r="E5680" i="2"/>
  <c r="E5681" i="2"/>
  <c r="E5682" i="2"/>
  <c r="E5683" i="2"/>
  <c r="E5684" i="2"/>
  <c r="E5685" i="2"/>
  <c r="E5686" i="2"/>
  <c r="E5687" i="2"/>
  <c r="E5688" i="2"/>
  <c r="E5689" i="2"/>
  <c r="E5690" i="2"/>
  <c r="E5691" i="2"/>
  <c r="E5692" i="2"/>
  <c r="E5693" i="2"/>
  <c r="E5694" i="2"/>
  <c r="E5695" i="2"/>
  <c r="E5696" i="2"/>
  <c r="E5697" i="2"/>
  <c r="E5698" i="2"/>
  <c r="E5699" i="2"/>
  <c r="E5700" i="2"/>
  <c r="E5701" i="2"/>
  <c r="E5702" i="2"/>
  <c r="E5703" i="2"/>
  <c r="E5704" i="2"/>
  <c r="E5705" i="2"/>
  <c r="E5706" i="2"/>
  <c r="E5707" i="2"/>
  <c r="E5708" i="2"/>
  <c r="E5709" i="2"/>
  <c r="E5710" i="2"/>
  <c r="E5711" i="2"/>
  <c r="E5712" i="2"/>
  <c r="E5713" i="2"/>
  <c r="E5714" i="2"/>
  <c r="E5715" i="2"/>
  <c r="E5716" i="2"/>
  <c r="E5717" i="2"/>
  <c r="E5718" i="2"/>
  <c r="E5719" i="2"/>
  <c r="E5720" i="2"/>
  <c r="E5721" i="2"/>
  <c r="E5722" i="2"/>
  <c r="E5723" i="2"/>
  <c r="E5724" i="2"/>
  <c r="E5725" i="2"/>
  <c r="E5726" i="2"/>
  <c r="E5727" i="2"/>
  <c r="E5728" i="2"/>
  <c r="E5729" i="2"/>
  <c r="E5730" i="2"/>
  <c r="E5731" i="2"/>
  <c r="E5732" i="2"/>
  <c r="E5733" i="2"/>
  <c r="E5734" i="2"/>
  <c r="E5735" i="2"/>
  <c r="E5736" i="2"/>
  <c r="E5737" i="2"/>
  <c r="E5738" i="2"/>
  <c r="E5739" i="2"/>
  <c r="E5740" i="2"/>
  <c r="E5741" i="2"/>
  <c r="E5742" i="2"/>
  <c r="E5743" i="2"/>
  <c r="E5744" i="2"/>
  <c r="E5745" i="2"/>
  <c r="E5746" i="2"/>
  <c r="E5747" i="2"/>
  <c r="E5748" i="2"/>
  <c r="E5749" i="2"/>
  <c r="E5750" i="2"/>
  <c r="E5751" i="2"/>
  <c r="E5752" i="2"/>
  <c r="E5753" i="2"/>
  <c r="E5754" i="2"/>
  <c r="E5755" i="2"/>
  <c r="E5756" i="2"/>
  <c r="E5757" i="2"/>
  <c r="E5758" i="2"/>
  <c r="E5759" i="2"/>
  <c r="E5760" i="2"/>
  <c r="E5761" i="2"/>
  <c r="E5762" i="2"/>
  <c r="E5763" i="2"/>
  <c r="E5764" i="2"/>
  <c r="E5765" i="2"/>
  <c r="E5766" i="2"/>
  <c r="E5767" i="2"/>
  <c r="E5768" i="2"/>
  <c r="E5769" i="2"/>
  <c r="E5770" i="2"/>
  <c r="E5771" i="2"/>
  <c r="E5772" i="2"/>
  <c r="E5773" i="2"/>
  <c r="E5774" i="2"/>
  <c r="E5775" i="2"/>
  <c r="E5776" i="2"/>
  <c r="E5777" i="2"/>
  <c r="E5778" i="2"/>
  <c r="E5779" i="2"/>
  <c r="E5780" i="2"/>
  <c r="E5781" i="2"/>
  <c r="E5782" i="2"/>
  <c r="E5783" i="2"/>
  <c r="E5784" i="2"/>
  <c r="E5785" i="2"/>
  <c r="E5786" i="2"/>
  <c r="E5787" i="2"/>
  <c r="E5788" i="2"/>
  <c r="E5789" i="2"/>
  <c r="E5790" i="2"/>
  <c r="E5791" i="2"/>
  <c r="E5792" i="2"/>
  <c r="E5793" i="2"/>
  <c r="E5794" i="2"/>
  <c r="E5795" i="2"/>
  <c r="E5796" i="2"/>
  <c r="E5797" i="2"/>
  <c r="E5798" i="2"/>
  <c r="E5799" i="2"/>
  <c r="E5800" i="2"/>
  <c r="E5801" i="2"/>
  <c r="E5802" i="2"/>
  <c r="E5803" i="2"/>
  <c r="E5804" i="2"/>
  <c r="E5805" i="2"/>
  <c r="E5806" i="2"/>
  <c r="E5807" i="2"/>
  <c r="E5808" i="2"/>
  <c r="E5809" i="2"/>
  <c r="E5810" i="2"/>
  <c r="E5811" i="2"/>
  <c r="E5812" i="2"/>
  <c r="E5813" i="2"/>
  <c r="E5814" i="2"/>
  <c r="E5815" i="2"/>
  <c r="E5816" i="2"/>
  <c r="E5817" i="2"/>
  <c r="E5818" i="2"/>
  <c r="E5819" i="2"/>
  <c r="E5820" i="2"/>
  <c r="E5821" i="2"/>
  <c r="E5822" i="2"/>
  <c r="E5823" i="2"/>
  <c r="E5824" i="2"/>
  <c r="E5825" i="2"/>
  <c r="E5826" i="2"/>
  <c r="E5827" i="2"/>
  <c r="E5828" i="2"/>
  <c r="E5829" i="2"/>
  <c r="E5830" i="2"/>
  <c r="E5831" i="2"/>
  <c r="E5832" i="2"/>
  <c r="E5833" i="2"/>
  <c r="E5834" i="2"/>
  <c r="E5835" i="2"/>
  <c r="E5836" i="2"/>
  <c r="E5837" i="2"/>
  <c r="E5838" i="2"/>
  <c r="E5839" i="2"/>
  <c r="E5840" i="2"/>
  <c r="E5841" i="2"/>
  <c r="E5842" i="2"/>
  <c r="E5843" i="2"/>
  <c r="E5844" i="2"/>
  <c r="E5845" i="2"/>
  <c r="E5846" i="2"/>
  <c r="E5847" i="2"/>
  <c r="E5848" i="2"/>
  <c r="E5849" i="2"/>
  <c r="E5850" i="2"/>
  <c r="E5851" i="2"/>
  <c r="E5852" i="2"/>
  <c r="E5853" i="2"/>
  <c r="E5854" i="2"/>
  <c r="E5855" i="2"/>
  <c r="E5856" i="2"/>
  <c r="E5857" i="2"/>
  <c r="E5858" i="2"/>
  <c r="E5859" i="2"/>
  <c r="E5860" i="2"/>
  <c r="E5861" i="2"/>
  <c r="E5862" i="2"/>
  <c r="E5863" i="2"/>
  <c r="E5864" i="2"/>
  <c r="E5865" i="2"/>
  <c r="E5866" i="2"/>
  <c r="E5867" i="2"/>
  <c r="E5868" i="2"/>
  <c r="E5869" i="2"/>
  <c r="E5870" i="2"/>
  <c r="E5871" i="2"/>
  <c r="E5872" i="2"/>
  <c r="E5873" i="2"/>
  <c r="E5874" i="2"/>
  <c r="E5875" i="2"/>
  <c r="E5876" i="2"/>
  <c r="E5877" i="2"/>
  <c r="E5878" i="2"/>
  <c r="E5879" i="2"/>
  <c r="E5880" i="2"/>
  <c r="E5881" i="2"/>
  <c r="E5882" i="2"/>
  <c r="E5883" i="2"/>
  <c r="E5884" i="2"/>
  <c r="E5885" i="2"/>
  <c r="E5886" i="2"/>
  <c r="E5887" i="2"/>
  <c r="E5888" i="2"/>
  <c r="E5889" i="2"/>
  <c r="E5890" i="2"/>
  <c r="E5891" i="2"/>
  <c r="E5892" i="2"/>
  <c r="E5893" i="2"/>
  <c r="E5894" i="2"/>
  <c r="E5895" i="2"/>
  <c r="E5896" i="2"/>
  <c r="E5897" i="2"/>
  <c r="E5898" i="2"/>
  <c r="E5899" i="2"/>
  <c r="E5900" i="2"/>
  <c r="E5901" i="2"/>
  <c r="E5902" i="2"/>
  <c r="E5903" i="2"/>
  <c r="E5904" i="2"/>
  <c r="E5905" i="2"/>
  <c r="E5906" i="2"/>
  <c r="E5907" i="2"/>
  <c r="E5908" i="2"/>
  <c r="E5909" i="2"/>
  <c r="E5910" i="2"/>
  <c r="E5911" i="2"/>
  <c r="E5912" i="2"/>
  <c r="E5913" i="2"/>
  <c r="E5914" i="2"/>
  <c r="E5915" i="2"/>
  <c r="E5916" i="2"/>
  <c r="E5917" i="2"/>
  <c r="E5918" i="2"/>
  <c r="E5919" i="2"/>
  <c r="E5920" i="2"/>
  <c r="E5921" i="2"/>
  <c r="E5922" i="2"/>
  <c r="E5923" i="2"/>
  <c r="E5924" i="2"/>
  <c r="E5925" i="2"/>
  <c r="E5926" i="2"/>
  <c r="E5927" i="2"/>
  <c r="E5928" i="2"/>
  <c r="E5929" i="2"/>
  <c r="E5930" i="2"/>
  <c r="E5931" i="2"/>
  <c r="E5932" i="2"/>
  <c r="E5933" i="2"/>
  <c r="E5934" i="2"/>
  <c r="E5935" i="2"/>
  <c r="E5936" i="2"/>
  <c r="E5937" i="2"/>
  <c r="E5938" i="2"/>
  <c r="E5939" i="2"/>
  <c r="E5940" i="2"/>
  <c r="E5941" i="2"/>
  <c r="E5942" i="2"/>
  <c r="E5943" i="2"/>
  <c r="E5944" i="2"/>
  <c r="E5945" i="2"/>
  <c r="E5946" i="2"/>
  <c r="E5947" i="2"/>
  <c r="E5948" i="2"/>
  <c r="E5949" i="2"/>
  <c r="E5950" i="2"/>
  <c r="E5951" i="2"/>
  <c r="E5952" i="2"/>
  <c r="E5953" i="2"/>
  <c r="E5954" i="2"/>
  <c r="E5955" i="2"/>
  <c r="E5956" i="2"/>
  <c r="E5957" i="2"/>
  <c r="E5958" i="2"/>
  <c r="E5959" i="2"/>
  <c r="E5960" i="2"/>
  <c r="E5961" i="2"/>
  <c r="E5962" i="2"/>
  <c r="E5963" i="2"/>
  <c r="E5964" i="2"/>
  <c r="E5965" i="2"/>
  <c r="E5966" i="2"/>
  <c r="E5967" i="2"/>
  <c r="E5968" i="2"/>
  <c r="E5969" i="2"/>
  <c r="E5970" i="2"/>
  <c r="E5971" i="2"/>
  <c r="E5972" i="2"/>
  <c r="E5973" i="2"/>
  <c r="E5974" i="2"/>
  <c r="E5975" i="2"/>
  <c r="E5976" i="2"/>
  <c r="E5977" i="2"/>
  <c r="E5978" i="2"/>
  <c r="E5979" i="2"/>
  <c r="E5980" i="2"/>
  <c r="E5981" i="2"/>
  <c r="E5982" i="2"/>
  <c r="E5983" i="2"/>
  <c r="E5984" i="2"/>
  <c r="E5985" i="2"/>
  <c r="E5986" i="2"/>
  <c r="E5987" i="2"/>
  <c r="E5988" i="2"/>
  <c r="E5989" i="2"/>
  <c r="E5990" i="2"/>
  <c r="E5991" i="2"/>
  <c r="E5992" i="2"/>
  <c r="E5993" i="2"/>
  <c r="E5994" i="2"/>
  <c r="E5995" i="2"/>
  <c r="E5996" i="2"/>
  <c r="E5997" i="2"/>
  <c r="E5998" i="2"/>
  <c r="E5999" i="2"/>
  <c r="E6000" i="2"/>
  <c r="E6001" i="2"/>
  <c r="E6002" i="2"/>
  <c r="E6003" i="2"/>
  <c r="E6004" i="2"/>
  <c r="E6005" i="2"/>
  <c r="E6006" i="2"/>
  <c r="E6007" i="2"/>
  <c r="E6008" i="2"/>
  <c r="E6009" i="2"/>
  <c r="E6010" i="2"/>
  <c r="E6011" i="2"/>
  <c r="E6012" i="2"/>
  <c r="E6013" i="2"/>
  <c r="E6014" i="2"/>
  <c r="E6015" i="2"/>
  <c r="E6016" i="2"/>
  <c r="E6017" i="2"/>
  <c r="E6018" i="2"/>
  <c r="E6019" i="2"/>
  <c r="E6020" i="2"/>
  <c r="E6021" i="2"/>
  <c r="E6022" i="2"/>
  <c r="E6023" i="2"/>
  <c r="E6024" i="2"/>
  <c r="E6025" i="2"/>
  <c r="E6026" i="2"/>
  <c r="E6027" i="2"/>
  <c r="E6028" i="2"/>
  <c r="E6029" i="2"/>
  <c r="E6030" i="2"/>
  <c r="E6031" i="2"/>
  <c r="E6032" i="2"/>
  <c r="E6033" i="2"/>
  <c r="E6034" i="2"/>
  <c r="E6035" i="2"/>
  <c r="E6036" i="2"/>
  <c r="E6037" i="2"/>
  <c r="E6038" i="2"/>
  <c r="E6039" i="2"/>
  <c r="E6040" i="2"/>
  <c r="E6041" i="2"/>
  <c r="E6042" i="2"/>
  <c r="E6043" i="2"/>
  <c r="E6044" i="2"/>
  <c r="E6045" i="2"/>
  <c r="E6046" i="2"/>
  <c r="E6047" i="2"/>
  <c r="E6048" i="2"/>
  <c r="E6049" i="2"/>
  <c r="E6050" i="2"/>
  <c r="E6051" i="2"/>
  <c r="E6052" i="2"/>
  <c r="E6053" i="2"/>
  <c r="E6054" i="2"/>
  <c r="E6055" i="2"/>
  <c r="E6056" i="2"/>
  <c r="E6057" i="2"/>
  <c r="E6058" i="2"/>
  <c r="E6059" i="2"/>
  <c r="E6060" i="2"/>
  <c r="E6061" i="2"/>
  <c r="E6062" i="2"/>
  <c r="E6063" i="2"/>
  <c r="E6064" i="2"/>
  <c r="E6065" i="2"/>
  <c r="E6066" i="2"/>
  <c r="E6067" i="2"/>
  <c r="E6068" i="2"/>
  <c r="E6069" i="2"/>
  <c r="E6070" i="2"/>
  <c r="E6071" i="2"/>
  <c r="E6072" i="2"/>
  <c r="E6073" i="2"/>
  <c r="E6074" i="2"/>
  <c r="E6075" i="2"/>
  <c r="E6076" i="2"/>
  <c r="E6077" i="2"/>
  <c r="E6078" i="2"/>
  <c r="E6079" i="2"/>
  <c r="E6080" i="2"/>
  <c r="E6081" i="2"/>
  <c r="E6082" i="2"/>
  <c r="E6083" i="2"/>
  <c r="E6084" i="2"/>
  <c r="E6085" i="2"/>
  <c r="E6086" i="2"/>
  <c r="E6087" i="2"/>
  <c r="E6088" i="2"/>
  <c r="E6089" i="2"/>
  <c r="E6090" i="2"/>
  <c r="E6091" i="2"/>
  <c r="E6092" i="2"/>
  <c r="E6093" i="2"/>
  <c r="E6094" i="2"/>
  <c r="E6095" i="2"/>
  <c r="E6096" i="2"/>
  <c r="E6097" i="2"/>
  <c r="E6098" i="2"/>
  <c r="E6099" i="2"/>
  <c r="E6100" i="2"/>
  <c r="E6101" i="2"/>
  <c r="E6102" i="2"/>
  <c r="E6103" i="2"/>
  <c r="E6104" i="2"/>
  <c r="E6105" i="2"/>
  <c r="E6106" i="2"/>
  <c r="E6107" i="2"/>
  <c r="E6108" i="2"/>
  <c r="E6109" i="2"/>
  <c r="E6110" i="2"/>
  <c r="E6111" i="2"/>
  <c r="E6112" i="2"/>
  <c r="E6113" i="2"/>
  <c r="E6114" i="2"/>
  <c r="E6115" i="2"/>
  <c r="E6116" i="2"/>
  <c r="E6117" i="2"/>
  <c r="E6118" i="2"/>
  <c r="E6119" i="2"/>
  <c r="E6120" i="2"/>
  <c r="E6121" i="2"/>
  <c r="E6122" i="2"/>
  <c r="E6123" i="2"/>
  <c r="E6124" i="2"/>
  <c r="E6125" i="2"/>
  <c r="E6126" i="2"/>
  <c r="E6127" i="2"/>
  <c r="E6128" i="2"/>
  <c r="E6129" i="2"/>
  <c r="E6130" i="2"/>
  <c r="E6131" i="2"/>
  <c r="E6132" i="2"/>
  <c r="E6133" i="2"/>
  <c r="E6134" i="2"/>
  <c r="E6135" i="2"/>
  <c r="E6136" i="2"/>
  <c r="E6137" i="2"/>
  <c r="E6138" i="2"/>
  <c r="E6139" i="2"/>
  <c r="E6140" i="2"/>
  <c r="E6141" i="2"/>
  <c r="E6142" i="2"/>
  <c r="E6143" i="2"/>
  <c r="E6144" i="2"/>
  <c r="E6145" i="2"/>
  <c r="E6146" i="2"/>
  <c r="E6147" i="2"/>
  <c r="E6148" i="2"/>
  <c r="E6149" i="2"/>
  <c r="E6150" i="2"/>
  <c r="E6151" i="2"/>
  <c r="E6152" i="2"/>
  <c r="E6153" i="2"/>
  <c r="E6154" i="2"/>
  <c r="E6155" i="2"/>
  <c r="E6156" i="2"/>
  <c r="E6157" i="2"/>
  <c r="E6158" i="2"/>
  <c r="E6159" i="2"/>
  <c r="E6160" i="2"/>
  <c r="E6161" i="2"/>
  <c r="E6162" i="2"/>
  <c r="E6163" i="2"/>
  <c r="E6164" i="2"/>
  <c r="E6165" i="2"/>
  <c r="E6166" i="2"/>
  <c r="E6167" i="2"/>
  <c r="E6168" i="2"/>
  <c r="E6169" i="2"/>
  <c r="E6170" i="2"/>
  <c r="E6171" i="2"/>
  <c r="E6172" i="2"/>
  <c r="E6173" i="2"/>
  <c r="E6174" i="2"/>
  <c r="E6175" i="2"/>
  <c r="E6176" i="2"/>
  <c r="E6177" i="2"/>
  <c r="E6178" i="2"/>
  <c r="E6179" i="2"/>
  <c r="E6180" i="2"/>
  <c r="E6181" i="2"/>
  <c r="E6182" i="2"/>
  <c r="E6183" i="2"/>
  <c r="E6184" i="2"/>
  <c r="E6185" i="2"/>
  <c r="E6186" i="2"/>
  <c r="E6187" i="2"/>
  <c r="E6188" i="2"/>
  <c r="E6189" i="2"/>
  <c r="E6190" i="2"/>
  <c r="E6191" i="2"/>
  <c r="E6192" i="2"/>
  <c r="E6193" i="2"/>
  <c r="E6194" i="2"/>
  <c r="E6195" i="2"/>
  <c r="E6196" i="2"/>
  <c r="E6197" i="2"/>
  <c r="E6198" i="2"/>
  <c r="E6199" i="2"/>
  <c r="E6200" i="2"/>
  <c r="E6201" i="2"/>
  <c r="E6202" i="2"/>
  <c r="E6203" i="2"/>
  <c r="E6204" i="2"/>
  <c r="E6205" i="2"/>
  <c r="E6206" i="2"/>
  <c r="E6207" i="2"/>
  <c r="E6208" i="2"/>
  <c r="E6209" i="2"/>
  <c r="E6210" i="2"/>
  <c r="E6211" i="2"/>
  <c r="E6212" i="2"/>
  <c r="E6213" i="2"/>
  <c r="E6214" i="2"/>
  <c r="E6215" i="2"/>
  <c r="E6216" i="2"/>
  <c r="E6217" i="2"/>
  <c r="E6218" i="2"/>
  <c r="E6219" i="2"/>
  <c r="E6220" i="2"/>
  <c r="E6221" i="2"/>
  <c r="E6222" i="2"/>
  <c r="E6223" i="2"/>
  <c r="E6224" i="2"/>
  <c r="E6225" i="2"/>
  <c r="E6226" i="2"/>
  <c r="E6227" i="2"/>
  <c r="E6228" i="2"/>
  <c r="E6229" i="2"/>
  <c r="E6230" i="2"/>
  <c r="E6231" i="2"/>
  <c r="E6232" i="2"/>
  <c r="E6233" i="2"/>
  <c r="E6234" i="2"/>
  <c r="E6235" i="2"/>
  <c r="E6236" i="2"/>
  <c r="E6237" i="2"/>
  <c r="E6238" i="2"/>
  <c r="E6239" i="2"/>
  <c r="E6240" i="2"/>
  <c r="E6241" i="2"/>
  <c r="E6242" i="2"/>
  <c r="E6243" i="2"/>
  <c r="E6244" i="2"/>
  <c r="E6245" i="2"/>
  <c r="E6246" i="2"/>
  <c r="E6247" i="2"/>
  <c r="E6248" i="2"/>
  <c r="E6249" i="2"/>
  <c r="E6250" i="2"/>
  <c r="E6251" i="2"/>
  <c r="E6252" i="2"/>
  <c r="E6253" i="2"/>
  <c r="E6254" i="2"/>
  <c r="E6255" i="2"/>
  <c r="E6256" i="2"/>
  <c r="E6257" i="2"/>
  <c r="E6258" i="2"/>
  <c r="E6259" i="2"/>
  <c r="E6260" i="2"/>
  <c r="E6261" i="2"/>
  <c r="E6262" i="2"/>
  <c r="E6263" i="2"/>
  <c r="E6264" i="2"/>
  <c r="E6265" i="2"/>
  <c r="E6266" i="2"/>
  <c r="E6267" i="2"/>
  <c r="E6268" i="2"/>
  <c r="E6269" i="2"/>
  <c r="E6270" i="2"/>
  <c r="E6271" i="2"/>
  <c r="E6272" i="2"/>
  <c r="E6273" i="2"/>
  <c r="E6274" i="2"/>
  <c r="E6275" i="2"/>
  <c r="E6276" i="2"/>
  <c r="E6277" i="2"/>
  <c r="E6278" i="2"/>
  <c r="E6279" i="2"/>
  <c r="E6280" i="2"/>
  <c r="E6281" i="2"/>
  <c r="E6282" i="2"/>
  <c r="E6283" i="2"/>
  <c r="E6284" i="2"/>
  <c r="E6285" i="2"/>
  <c r="E6286" i="2"/>
  <c r="E6287" i="2"/>
  <c r="E6288" i="2"/>
  <c r="E6289" i="2"/>
  <c r="E6290" i="2"/>
  <c r="E6291" i="2"/>
  <c r="E6292" i="2"/>
  <c r="E6293" i="2"/>
  <c r="E6294" i="2"/>
  <c r="E6295" i="2"/>
  <c r="E6296" i="2"/>
  <c r="E6297" i="2"/>
  <c r="E6298" i="2"/>
  <c r="E6299" i="2"/>
  <c r="E6300" i="2"/>
  <c r="E6301" i="2"/>
  <c r="E6302" i="2"/>
  <c r="E6303" i="2"/>
  <c r="E6304" i="2"/>
  <c r="E6305" i="2"/>
  <c r="E6306" i="2"/>
  <c r="E6307" i="2"/>
  <c r="E6308" i="2"/>
  <c r="E6309" i="2"/>
  <c r="E6310" i="2"/>
  <c r="E6311" i="2"/>
  <c r="E6312" i="2"/>
  <c r="E6313" i="2"/>
  <c r="E6314" i="2"/>
  <c r="E6315" i="2"/>
  <c r="E6316" i="2"/>
  <c r="E6317" i="2"/>
  <c r="E6318" i="2"/>
  <c r="E6319" i="2"/>
  <c r="E6320" i="2"/>
  <c r="E6321" i="2"/>
  <c r="E6322" i="2"/>
  <c r="E6323" i="2"/>
  <c r="E6324" i="2"/>
  <c r="E6325" i="2"/>
  <c r="E6326" i="2"/>
  <c r="E6327" i="2"/>
  <c r="E6328" i="2"/>
  <c r="E6329" i="2"/>
  <c r="E6330" i="2"/>
  <c r="E6331" i="2"/>
  <c r="E6332" i="2"/>
  <c r="E6333" i="2"/>
  <c r="E6334" i="2"/>
  <c r="E6335" i="2"/>
  <c r="E6336" i="2"/>
  <c r="E6337" i="2"/>
  <c r="E6338" i="2"/>
  <c r="E6339" i="2"/>
  <c r="E6340" i="2"/>
  <c r="E6341" i="2"/>
  <c r="E6342" i="2"/>
  <c r="E6343" i="2"/>
  <c r="E6344" i="2"/>
  <c r="E6345" i="2"/>
  <c r="E6346" i="2"/>
  <c r="E6347" i="2"/>
  <c r="E6348" i="2"/>
  <c r="E6349" i="2"/>
  <c r="E6350" i="2"/>
  <c r="E6351" i="2"/>
  <c r="E6352" i="2"/>
  <c r="E6353" i="2"/>
  <c r="E6354" i="2"/>
  <c r="E6355" i="2"/>
  <c r="E6356" i="2"/>
  <c r="E6357" i="2"/>
  <c r="E6358" i="2"/>
  <c r="E6359" i="2"/>
  <c r="E6360" i="2"/>
  <c r="E6361" i="2"/>
  <c r="E6362" i="2"/>
  <c r="E6363" i="2"/>
  <c r="E6364" i="2"/>
  <c r="E6365" i="2"/>
  <c r="E6366" i="2"/>
  <c r="E6367" i="2"/>
  <c r="E6368" i="2"/>
  <c r="E6369" i="2"/>
  <c r="E6370" i="2"/>
  <c r="E6371" i="2"/>
  <c r="E6372" i="2"/>
  <c r="E6373" i="2"/>
  <c r="E6374" i="2"/>
  <c r="E6375" i="2"/>
  <c r="E6376" i="2"/>
  <c r="E6377" i="2"/>
  <c r="E6378" i="2"/>
  <c r="E6379" i="2"/>
  <c r="E6380" i="2"/>
  <c r="E6381" i="2"/>
  <c r="E6382" i="2"/>
  <c r="E6383" i="2"/>
  <c r="E6384" i="2"/>
  <c r="E6385" i="2"/>
  <c r="E6386" i="2"/>
  <c r="E6387" i="2"/>
  <c r="E6388" i="2"/>
  <c r="E6389" i="2"/>
  <c r="E6390" i="2"/>
  <c r="E6391" i="2"/>
  <c r="E6392" i="2"/>
  <c r="E6393" i="2"/>
  <c r="E6394" i="2"/>
  <c r="E6395" i="2"/>
  <c r="E6396" i="2"/>
  <c r="E6397" i="2"/>
  <c r="E6398" i="2"/>
  <c r="E6399" i="2"/>
  <c r="E6400" i="2"/>
  <c r="E6401" i="2"/>
  <c r="E6402" i="2"/>
  <c r="E6403" i="2"/>
  <c r="E6404" i="2"/>
  <c r="E6405" i="2"/>
  <c r="E6406" i="2"/>
  <c r="E6407" i="2"/>
  <c r="E6408" i="2"/>
  <c r="E6409" i="2"/>
  <c r="E6410" i="2"/>
  <c r="E6411" i="2"/>
  <c r="E6412" i="2"/>
  <c r="E6413" i="2"/>
  <c r="E6414" i="2"/>
  <c r="E6415" i="2"/>
  <c r="E6416" i="2"/>
  <c r="E6417" i="2"/>
  <c r="E6418" i="2"/>
  <c r="E6419" i="2"/>
  <c r="E6420" i="2"/>
  <c r="E6421" i="2"/>
  <c r="E6422" i="2"/>
  <c r="E6423" i="2"/>
  <c r="E6424" i="2"/>
  <c r="E6425" i="2"/>
  <c r="E6426" i="2"/>
  <c r="E6427" i="2"/>
  <c r="E6428" i="2"/>
  <c r="E6429" i="2"/>
  <c r="E6430" i="2"/>
  <c r="E6431" i="2"/>
  <c r="E6432" i="2"/>
  <c r="E6433" i="2"/>
  <c r="E6434" i="2"/>
  <c r="E6435" i="2"/>
  <c r="E6436" i="2"/>
  <c r="E6437" i="2"/>
  <c r="E6438" i="2"/>
  <c r="E6439" i="2"/>
  <c r="E6440" i="2"/>
  <c r="E6441" i="2"/>
  <c r="E6442" i="2"/>
  <c r="E6443" i="2"/>
  <c r="E6444" i="2"/>
  <c r="E6445" i="2"/>
  <c r="E6446" i="2"/>
  <c r="E6447" i="2"/>
  <c r="E6448" i="2"/>
  <c r="E6449" i="2"/>
  <c r="E6450" i="2"/>
  <c r="E6451" i="2"/>
  <c r="E6452" i="2"/>
  <c r="E6453" i="2"/>
  <c r="E6454" i="2"/>
  <c r="E6455" i="2"/>
  <c r="E6456" i="2"/>
  <c r="E6457" i="2"/>
  <c r="E6458" i="2"/>
  <c r="E6459" i="2"/>
  <c r="E6460" i="2"/>
  <c r="E6461" i="2"/>
  <c r="E6462" i="2"/>
  <c r="E6463" i="2"/>
  <c r="E6464" i="2"/>
  <c r="E6465" i="2"/>
  <c r="E6466" i="2"/>
  <c r="E6467" i="2"/>
  <c r="E6468" i="2"/>
  <c r="E6469" i="2"/>
  <c r="E6470" i="2"/>
  <c r="E6471" i="2"/>
  <c r="E6472" i="2"/>
  <c r="E6473" i="2"/>
  <c r="E6474" i="2"/>
  <c r="E6475" i="2"/>
  <c r="E6476" i="2"/>
  <c r="E6477" i="2"/>
  <c r="E6478" i="2"/>
  <c r="E6479" i="2"/>
  <c r="E6480" i="2"/>
  <c r="E6481" i="2"/>
  <c r="E6482" i="2"/>
  <c r="E6483" i="2"/>
  <c r="E6484" i="2"/>
  <c r="E6485" i="2"/>
  <c r="E6486" i="2"/>
  <c r="E6487" i="2"/>
  <c r="E6488" i="2"/>
  <c r="E6489" i="2"/>
  <c r="E6490" i="2"/>
  <c r="E6491" i="2"/>
  <c r="E6492" i="2"/>
  <c r="E6493" i="2"/>
  <c r="E6494" i="2"/>
  <c r="E6495" i="2"/>
  <c r="E6496" i="2"/>
  <c r="E6497" i="2"/>
  <c r="E6498" i="2"/>
  <c r="E6499" i="2"/>
  <c r="E6500" i="2"/>
  <c r="E6501" i="2"/>
  <c r="E6502" i="2"/>
  <c r="E6503" i="2"/>
  <c r="E6504" i="2"/>
  <c r="E6505" i="2"/>
  <c r="E6506" i="2"/>
  <c r="E6507" i="2"/>
  <c r="E6508" i="2"/>
  <c r="E6509" i="2"/>
  <c r="E6510" i="2"/>
  <c r="E6511" i="2"/>
  <c r="E6512" i="2"/>
  <c r="E6513" i="2"/>
  <c r="E6514" i="2"/>
  <c r="E6515" i="2"/>
  <c r="E6516" i="2"/>
  <c r="E6517" i="2"/>
  <c r="E6518" i="2"/>
  <c r="E6519" i="2"/>
  <c r="E6520" i="2"/>
  <c r="E6521" i="2"/>
  <c r="E6522" i="2"/>
  <c r="E6523" i="2"/>
  <c r="E6524" i="2"/>
  <c r="E6525" i="2"/>
  <c r="E6526" i="2"/>
  <c r="E6527" i="2"/>
  <c r="E6528" i="2"/>
  <c r="E6529" i="2"/>
  <c r="E6530" i="2"/>
  <c r="E6531" i="2"/>
  <c r="E6532" i="2"/>
  <c r="E6533" i="2"/>
  <c r="E6534" i="2"/>
  <c r="E6535" i="2"/>
  <c r="E6536" i="2"/>
  <c r="E6537" i="2"/>
  <c r="E6538" i="2"/>
  <c r="E6539" i="2"/>
  <c r="E6540" i="2"/>
  <c r="E6541" i="2"/>
  <c r="E6542" i="2"/>
  <c r="E6543" i="2"/>
  <c r="E6544" i="2"/>
  <c r="E6545" i="2"/>
  <c r="E6546" i="2"/>
  <c r="E6547" i="2"/>
  <c r="E6548" i="2"/>
  <c r="E6549" i="2"/>
  <c r="E6550" i="2"/>
  <c r="E6551" i="2"/>
  <c r="E6552" i="2"/>
  <c r="E6553" i="2"/>
  <c r="E6554" i="2"/>
  <c r="E6555" i="2"/>
  <c r="E6556" i="2"/>
  <c r="E6557" i="2"/>
  <c r="E6558" i="2"/>
  <c r="E6559" i="2"/>
  <c r="E6560" i="2"/>
  <c r="E6561" i="2"/>
  <c r="E6562" i="2"/>
  <c r="E6563" i="2"/>
  <c r="E6564" i="2"/>
  <c r="E6565" i="2"/>
  <c r="E6566" i="2"/>
  <c r="E6567" i="2"/>
  <c r="E6568" i="2"/>
  <c r="E6569" i="2"/>
  <c r="E6570" i="2"/>
  <c r="E6571" i="2"/>
  <c r="E6572" i="2"/>
  <c r="E6573" i="2"/>
  <c r="E6574" i="2"/>
  <c r="E6575" i="2"/>
  <c r="E6576" i="2"/>
  <c r="E6577" i="2"/>
  <c r="E6578" i="2"/>
  <c r="E6579" i="2"/>
  <c r="E6580" i="2"/>
  <c r="E6581" i="2"/>
  <c r="E6582" i="2"/>
  <c r="E6583" i="2"/>
  <c r="E6584" i="2"/>
  <c r="E6585" i="2"/>
  <c r="E6586" i="2"/>
  <c r="E6587" i="2"/>
  <c r="E6588" i="2"/>
  <c r="E6589" i="2"/>
  <c r="E6590" i="2"/>
  <c r="E6591" i="2"/>
  <c r="E6592" i="2"/>
  <c r="E6593" i="2"/>
  <c r="E6594" i="2"/>
  <c r="E6595" i="2"/>
  <c r="E6596" i="2"/>
  <c r="E6597" i="2"/>
  <c r="E6598" i="2"/>
  <c r="E6599" i="2"/>
  <c r="E6600" i="2"/>
  <c r="E6601" i="2"/>
  <c r="E6602" i="2"/>
  <c r="E6603" i="2"/>
  <c r="E6604" i="2"/>
  <c r="E6605" i="2"/>
  <c r="E6606" i="2"/>
  <c r="E6607" i="2"/>
  <c r="E6608" i="2"/>
  <c r="E6609" i="2"/>
  <c r="E6610" i="2"/>
  <c r="E6611" i="2"/>
  <c r="E6612" i="2"/>
  <c r="E6613" i="2"/>
  <c r="E6614" i="2"/>
  <c r="E6615" i="2"/>
  <c r="E6616" i="2"/>
  <c r="E6617" i="2"/>
  <c r="E6618" i="2"/>
  <c r="E6619" i="2"/>
  <c r="E6620" i="2"/>
  <c r="E6621" i="2"/>
  <c r="E6622" i="2"/>
  <c r="E6623" i="2"/>
  <c r="E6624" i="2"/>
  <c r="E6625" i="2"/>
  <c r="E6626" i="2"/>
  <c r="E6627" i="2"/>
  <c r="E6628" i="2"/>
  <c r="E6629" i="2"/>
  <c r="E6630" i="2"/>
  <c r="E6631" i="2"/>
  <c r="E6632" i="2"/>
  <c r="E6633" i="2"/>
  <c r="E6634" i="2"/>
  <c r="E6635" i="2"/>
  <c r="E6636" i="2"/>
  <c r="E6637" i="2"/>
  <c r="E6638" i="2"/>
  <c r="E6639" i="2"/>
  <c r="E6640" i="2"/>
  <c r="E6641" i="2"/>
  <c r="E6642" i="2"/>
  <c r="E6643" i="2"/>
  <c r="E6644" i="2"/>
  <c r="E6645" i="2"/>
  <c r="E6646" i="2"/>
  <c r="E6647" i="2"/>
  <c r="E6648" i="2"/>
  <c r="E6649" i="2"/>
  <c r="E6650" i="2"/>
  <c r="E6651" i="2"/>
  <c r="E6652" i="2"/>
  <c r="E6653" i="2"/>
  <c r="E6654" i="2"/>
  <c r="E6655" i="2"/>
  <c r="E6656" i="2"/>
  <c r="E6657" i="2"/>
  <c r="E6658" i="2"/>
  <c r="E6659" i="2"/>
  <c r="E6660" i="2"/>
  <c r="E6661" i="2"/>
  <c r="E6662" i="2"/>
  <c r="E6663" i="2"/>
  <c r="E6664" i="2"/>
  <c r="E6665" i="2"/>
  <c r="E6666" i="2"/>
  <c r="E6667" i="2"/>
  <c r="E6668" i="2"/>
  <c r="E6669" i="2"/>
  <c r="E6670" i="2"/>
  <c r="E6671" i="2"/>
  <c r="E6672" i="2"/>
  <c r="E6673" i="2"/>
  <c r="E6674" i="2"/>
  <c r="E6675" i="2"/>
  <c r="E6676" i="2"/>
  <c r="E6677" i="2"/>
  <c r="E6678" i="2"/>
  <c r="E6679" i="2"/>
  <c r="E6680" i="2"/>
  <c r="E6681" i="2"/>
  <c r="E6682" i="2"/>
  <c r="E6683" i="2"/>
  <c r="E6684" i="2"/>
  <c r="E6685" i="2"/>
  <c r="E6686" i="2"/>
  <c r="E6687" i="2"/>
  <c r="E6688" i="2"/>
  <c r="E6689" i="2"/>
  <c r="E6690" i="2"/>
  <c r="E6691" i="2"/>
  <c r="E6692" i="2"/>
  <c r="E6693" i="2"/>
  <c r="E6694" i="2"/>
  <c r="E6695" i="2"/>
  <c r="E6696" i="2"/>
  <c r="E6697" i="2"/>
  <c r="E6698" i="2"/>
  <c r="E6699" i="2"/>
  <c r="E6700" i="2"/>
  <c r="E6701" i="2"/>
  <c r="E6702" i="2"/>
  <c r="E6703" i="2"/>
  <c r="E6704" i="2"/>
  <c r="E6705" i="2"/>
  <c r="E6706" i="2"/>
  <c r="E6707" i="2"/>
  <c r="E6708" i="2"/>
  <c r="E6709" i="2"/>
  <c r="E6710" i="2"/>
  <c r="E6711" i="2"/>
  <c r="E6712" i="2"/>
  <c r="E6713" i="2"/>
  <c r="E6714" i="2"/>
  <c r="E6715" i="2"/>
  <c r="E6716" i="2"/>
  <c r="E6717" i="2"/>
  <c r="E6718" i="2"/>
  <c r="E6719" i="2"/>
  <c r="E6720" i="2"/>
  <c r="E6721" i="2"/>
  <c r="E6722" i="2"/>
  <c r="E6723" i="2"/>
  <c r="E6724" i="2"/>
  <c r="E6725" i="2"/>
  <c r="E6726" i="2"/>
  <c r="E6727" i="2"/>
  <c r="E6728" i="2"/>
  <c r="E6729" i="2"/>
  <c r="E6730" i="2"/>
  <c r="E6731" i="2"/>
  <c r="E6732" i="2"/>
  <c r="E6733" i="2"/>
  <c r="E6734" i="2"/>
  <c r="E6735" i="2"/>
  <c r="E6736" i="2"/>
  <c r="E6737" i="2"/>
  <c r="E6738" i="2"/>
  <c r="E6739" i="2"/>
  <c r="E6740" i="2"/>
  <c r="E6741" i="2"/>
  <c r="E6742" i="2"/>
  <c r="E6743" i="2"/>
  <c r="E6744" i="2"/>
  <c r="E6745" i="2"/>
  <c r="E6746" i="2"/>
  <c r="E6747" i="2"/>
  <c r="E6748" i="2"/>
  <c r="E6749" i="2"/>
  <c r="E6750" i="2"/>
  <c r="E6751" i="2"/>
  <c r="E6752" i="2"/>
  <c r="E6753" i="2"/>
  <c r="E6754" i="2"/>
  <c r="E6755" i="2"/>
  <c r="E6756" i="2"/>
  <c r="E6757" i="2"/>
  <c r="E6758" i="2"/>
  <c r="E6759" i="2"/>
  <c r="E6760" i="2"/>
  <c r="E6761" i="2"/>
  <c r="E6762" i="2"/>
  <c r="E6763" i="2"/>
  <c r="E6764" i="2"/>
  <c r="E6765" i="2"/>
  <c r="E6766" i="2"/>
  <c r="E6767" i="2"/>
  <c r="E6768" i="2"/>
  <c r="E6769" i="2"/>
  <c r="E6770" i="2"/>
  <c r="E6771" i="2"/>
  <c r="E6772" i="2"/>
  <c r="E6773" i="2"/>
  <c r="E6774" i="2"/>
  <c r="E6775" i="2"/>
  <c r="E6776" i="2"/>
  <c r="E6777" i="2"/>
  <c r="E6778" i="2"/>
  <c r="E6779" i="2"/>
  <c r="E6780" i="2"/>
  <c r="E6781" i="2"/>
  <c r="E6782" i="2"/>
  <c r="E6783" i="2"/>
  <c r="E6784" i="2"/>
  <c r="E6785" i="2"/>
  <c r="E6786" i="2"/>
  <c r="E6787" i="2"/>
  <c r="E6788" i="2"/>
  <c r="E6789" i="2"/>
  <c r="E6790" i="2"/>
  <c r="E6791" i="2"/>
  <c r="E6792" i="2"/>
  <c r="E6793" i="2"/>
  <c r="E6794" i="2"/>
  <c r="E6795" i="2"/>
  <c r="E6796" i="2"/>
  <c r="E6797" i="2"/>
  <c r="E6798" i="2"/>
  <c r="E6799" i="2"/>
  <c r="E6800" i="2"/>
  <c r="E6801" i="2"/>
  <c r="E6802" i="2"/>
  <c r="E6803" i="2"/>
  <c r="E6804" i="2"/>
  <c r="E6805" i="2"/>
  <c r="E6806" i="2"/>
  <c r="E6807" i="2"/>
  <c r="E6808" i="2"/>
  <c r="E6809" i="2"/>
  <c r="E6810" i="2"/>
  <c r="E6811" i="2"/>
  <c r="E6812" i="2"/>
  <c r="E6813" i="2"/>
  <c r="E6814" i="2"/>
  <c r="E6815" i="2"/>
  <c r="E6816" i="2"/>
  <c r="E6817" i="2"/>
  <c r="E6818" i="2"/>
  <c r="E6819" i="2"/>
  <c r="E6820" i="2"/>
  <c r="E6821" i="2"/>
  <c r="E6822" i="2"/>
  <c r="E6823" i="2"/>
  <c r="E6824" i="2"/>
  <c r="E6825" i="2"/>
  <c r="E6826" i="2"/>
  <c r="E6827" i="2"/>
  <c r="E6828" i="2"/>
  <c r="E6829" i="2"/>
  <c r="E6830" i="2"/>
  <c r="E6831" i="2"/>
  <c r="E6832" i="2"/>
  <c r="E6833" i="2"/>
  <c r="E6834" i="2"/>
  <c r="E6835" i="2"/>
  <c r="E6836" i="2"/>
  <c r="E6837" i="2"/>
  <c r="E6838" i="2"/>
  <c r="E6839" i="2"/>
  <c r="E6840" i="2"/>
  <c r="E6841" i="2"/>
  <c r="E6842" i="2"/>
  <c r="E6843" i="2"/>
  <c r="E6844" i="2"/>
  <c r="E6845" i="2"/>
  <c r="E6846" i="2"/>
  <c r="E6847" i="2"/>
  <c r="E6848" i="2"/>
  <c r="E6849" i="2"/>
  <c r="E6850" i="2"/>
  <c r="E6851" i="2"/>
  <c r="E6852" i="2"/>
  <c r="E6853" i="2"/>
  <c r="E6854" i="2"/>
  <c r="E6855" i="2"/>
  <c r="E6856" i="2"/>
  <c r="E6857" i="2"/>
  <c r="E6858" i="2"/>
  <c r="E6859" i="2"/>
  <c r="E6860" i="2"/>
  <c r="E6861" i="2"/>
  <c r="E6862" i="2"/>
  <c r="E6863" i="2"/>
  <c r="E6864" i="2"/>
  <c r="E6865" i="2"/>
  <c r="E6866" i="2"/>
  <c r="E6867" i="2"/>
  <c r="E6868" i="2"/>
  <c r="E6869" i="2"/>
  <c r="E6870" i="2"/>
  <c r="E6871" i="2"/>
  <c r="E6872" i="2"/>
  <c r="E6873" i="2"/>
  <c r="E6874" i="2"/>
  <c r="E6875" i="2"/>
  <c r="E6876" i="2"/>
  <c r="E6877" i="2"/>
  <c r="E6878" i="2"/>
  <c r="E6879" i="2"/>
  <c r="E6880" i="2"/>
  <c r="E6881" i="2"/>
  <c r="E6882" i="2"/>
  <c r="E6883" i="2"/>
  <c r="E6884" i="2"/>
  <c r="E6885" i="2"/>
  <c r="E6886" i="2"/>
  <c r="E6887" i="2"/>
  <c r="E6888" i="2"/>
  <c r="E6889" i="2"/>
  <c r="E6890" i="2"/>
  <c r="E6891" i="2"/>
  <c r="E6892" i="2"/>
  <c r="E6893" i="2"/>
  <c r="E6894" i="2"/>
  <c r="E6895" i="2"/>
  <c r="E6896" i="2"/>
  <c r="E6897" i="2"/>
  <c r="E6898" i="2"/>
  <c r="E6899" i="2"/>
  <c r="E6900" i="2"/>
  <c r="E6901" i="2"/>
  <c r="E6902" i="2"/>
  <c r="E6903" i="2"/>
  <c r="E6904" i="2"/>
  <c r="E6905" i="2"/>
  <c r="E6906" i="2"/>
  <c r="E6907" i="2"/>
  <c r="E6908" i="2"/>
  <c r="E6909" i="2"/>
  <c r="E6910" i="2"/>
  <c r="E6911" i="2"/>
  <c r="E6912" i="2"/>
  <c r="E6913" i="2"/>
  <c r="E6914" i="2"/>
  <c r="E6915" i="2"/>
  <c r="E6916" i="2"/>
  <c r="E6917" i="2"/>
  <c r="E6918" i="2"/>
  <c r="E6919" i="2"/>
  <c r="E6920" i="2"/>
  <c r="E6921" i="2"/>
  <c r="E6922" i="2"/>
  <c r="E6923" i="2"/>
  <c r="E6924" i="2"/>
  <c r="E6925" i="2"/>
  <c r="E6926" i="2"/>
  <c r="E6927" i="2"/>
  <c r="E6928" i="2"/>
  <c r="E6929" i="2"/>
  <c r="E6930" i="2"/>
  <c r="E6931" i="2"/>
  <c r="E6932" i="2"/>
  <c r="E6933" i="2"/>
  <c r="E6934" i="2"/>
  <c r="E6935" i="2"/>
  <c r="E6936" i="2"/>
  <c r="E6937" i="2"/>
  <c r="E6938" i="2"/>
  <c r="E6939" i="2"/>
  <c r="E6940" i="2"/>
  <c r="E6941" i="2"/>
  <c r="E6942" i="2"/>
  <c r="E6943" i="2"/>
  <c r="E6944" i="2"/>
  <c r="E6945" i="2"/>
  <c r="E6946" i="2"/>
  <c r="E6947" i="2"/>
  <c r="E6948" i="2"/>
  <c r="E6949" i="2"/>
  <c r="E6950" i="2"/>
  <c r="E6951" i="2"/>
  <c r="E6952" i="2"/>
  <c r="E6953" i="2"/>
  <c r="E6954" i="2"/>
  <c r="E6955" i="2"/>
  <c r="E6956" i="2"/>
  <c r="E6957" i="2"/>
  <c r="E6958" i="2"/>
  <c r="E6959" i="2"/>
  <c r="E6960" i="2"/>
  <c r="E6961" i="2"/>
  <c r="E6962" i="2"/>
  <c r="E6963" i="2"/>
  <c r="E6964" i="2"/>
  <c r="E6965" i="2"/>
  <c r="E6966" i="2"/>
  <c r="E6967" i="2"/>
  <c r="E6968" i="2"/>
  <c r="E6969" i="2"/>
  <c r="E6970" i="2"/>
  <c r="E6971" i="2"/>
  <c r="E6972" i="2"/>
  <c r="E6973" i="2"/>
  <c r="E6974" i="2"/>
  <c r="E6975" i="2"/>
  <c r="E6976" i="2"/>
  <c r="E6977" i="2"/>
  <c r="E6978" i="2"/>
  <c r="E6979" i="2"/>
  <c r="E6980" i="2"/>
  <c r="E6981" i="2"/>
  <c r="E6982" i="2"/>
  <c r="E6983" i="2"/>
  <c r="E6984" i="2"/>
  <c r="E6985" i="2"/>
  <c r="E6986" i="2"/>
  <c r="E6987" i="2"/>
  <c r="E6988" i="2"/>
  <c r="E6989" i="2"/>
  <c r="E6990" i="2"/>
  <c r="E6991" i="2"/>
  <c r="E6992" i="2"/>
  <c r="E6993" i="2"/>
  <c r="E6994" i="2"/>
  <c r="E6995" i="2"/>
  <c r="E6996" i="2"/>
  <c r="E6997" i="2"/>
  <c r="E6998" i="2"/>
  <c r="E6999" i="2"/>
  <c r="E7000" i="2"/>
  <c r="E7001" i="2"/>
  <c r="E7002" i="2"/>
  <c r="E7003" i="2"/>
  <c r="E7004" i="2"/>
  <c r="E7005" i="2"/>
  <c r="E7006" i="2"/>
  <c r="E7007" i="2"/>
  <c r="E7008" i="2"/>
  <c r="E7009" i="2"/>
  <c r="E7010" i="2"/>
  <c r="E7011" i="2"/>
  <c r="E7012" i="2"/>
  <c r="E7013" i="2"/>
  <c r="E7014" i="2"/>
  <c r="E7015" i="2"/>
  <c r="E7016" i="2"/>
  <c r="E7017" i="2"/>
  <c r="E7018" i="2"/>
  <c r="E7019" i="2"/>
  <c r="E7020" i="2"/>
  <c r="E7021" i="2"/>
  <c r="E7022" i="2"/>
  <c r="E7023" i="2"/>
  <c r="E7024" i="2"/>
  <c r="E7025" i="2"/>
  <c r="E7026" i="2"/>
  <c r="E7027" i="2"/>
  <c r="E7028" i="2"/>
  <c r="E7029" i="2"/>
  <c r="E7030" i="2"/>
  <c r="E7031" i="2"/>
  <c r="E7032" i="2"/>
  <c r="E7033" i="2"/>
  <c r="E7034" i="2"/>
  <c r="E7035" i="2"/>
  <c r="E7036" i="2"/>
  <c r="E7037" i="2"/>
  <c r="E7038" i="2"/>
  <c r="E7039" i="2"/>
  <c r="E7040" i="2"/>
  <c r="E7041" i="2"/>
  <c r="E7042" i="2"/>
  <c r="E7043" i="2"/>
  <c r="E7044" i="2"/>
  <c r="E7045" i="2"/>
  <c r="E7046" i="2"/>
  <c r="E7047" i="2"/>
  <c r="E7048" i="2"/>
  <c r="E7049" i="2"/>
  <c r="E7050" i="2"/>
  <c r="E7051" i="2"/>
  <c r="E7052" i="2"/>
  <c r="E7053" i="2"/>
  <c r="E7054" i="2"/>
  <c r="E7055" i="2"/>
  <c r="E7056" i="2"/>
  <c r="E7057" i="2"/>
  <c r="E7058" i="2"/>
  <c r="E7059" i="2"/>
  <c r="E7060" i="2"/>
  <c r="E7061" i="2"/>
  <c r="E7062" i="2"/>
  <c r="E7063" i="2"/>
  <c r="E7064" i="2"/>
  <c r="E7065" i="2"/>
  <c r="E7066" i="2"/>
  <c r="E7067" i="2"/>
  <c r="E7068" i="2"/>
  <c r="E7069" i="2"/>
  <c r="E7070" i="2"/>
  <c r="E7071" i="2"/>
  <c r="E7072" i="2"/>
  <c r="E7073" i="2"/>
  <c r="E7074" i="2"/>
  <c r="E7075" i="2"/>
  <c r="E7076" i="2"/>
  <c r="E7077" i="2"/>
  <c r="E7078" i="2"/>
  <c r="E7079" i="2"/>
  <c r="E7080" i="2"/>
  <c r="E7081" i="2"/>
  <c r="E7082" i="2"/>
  <c r="E7083" i="2"/>
  <c r="E7084" i="2"/>
  <c r="E7085" i="2"/>
  <c r="E7086" i="2"/>
  <c r="E7087" i="2"/>
  <c r="E7088" i="2"/>
  <c r="E7089" i="2"/>
  <c r="E7090" i="2"/>
  <c r="E7091" i="2"/>
  <c r="E7092" i="2"/>
  <c r="E7093" i="2"/>
  <c r="E7094" i="2"/>
  <c r="E7095" i="2"/>
  <c r="E7096" i="2"/>
  <c r="E7097" i="2"/>
  <c r="E7098" i="2"/>
  <c r="E7099" i="2"/>
  <c r="E7100" i="2"/>
  <c r="E7101" i="2"/>
  <c r="E7102" i="2"/>
  <c r="E7103" i="2"/>
  <c r="E7104" i="2"/>
  <c r="E7105" i="2"/>
  <c r="E7106" i="2"/>
  <c r="E7107" i="2"/>
  <c r="E7108" i="2"/>
  <c r="E7109" i="2"/>
  <c r="E7110" i="2"/>
  <c r="E7111" i="2"/>
  <c r="E7112" i="2"/>
  <c r="E7113" i="2"/>
  <c r="E7114" i="2"/>
  <c r="E7115" i="2"/>
  <c r="E7116" i="2"/>
  <c r="E7117" i="2"/>
  <c r="E7118" i="2"/>
  <c r="E7119" i="2"/>
  <c r="E7120" i="2"/>
  <c r="E7121" i="2"/>
  <c r="E7122" i="2"/>
  <c r="E7123" i="2"/>
  <c r="E7124" i="2"/>
  <c r="E7125" i="2"/>
  <c r="E7126" i="2"/>
  <c r="E7127" i="2"/>
  <c r="E7128" i="2"/>
  <c r="E7129" i="2"/>
  <c r="E7130" i="2"/>
  <c r="E7131" i="2"/>
  <c r="E7132" i="2"/>
  <c r="E7133" i="2"/>
  <c r="E7134" i="2"/>
  <c r="E7135" i="2"/>
  <c r="E7136" i="2"/>
  <c r="E7137" i="2"/>
  <c r="E7138" i="2"/>
  <c r="E7139" i="2"/>
  <c r="E7140" i="2"/>
  <c r="E7141" i="2"/>
  <c r="E7142" i="2"/>
  <c r="E7143" i="2"/>
  <c r="E7144" i="2"/>
  <c r="E7145" i="2"/>
  <c r="E7146" i="2"/>
  <c r="E7147" i="2"/>
  <c r="E7148" i="2"/>
  <c r="E7149" i="2"/>
  <c r="E7150" i="2"/>
  <c r="E7151" i="2"/>
  <c r="E7152" i="2"/>
  <c r="E7153" i="2"/>
  <c r="E7154" i="2"/>
  <c r="E7155" i="2"/>
  <c r="E7156" i="2"/>
  <c r="E7157" i="2"/>
  <c r="E7158" i="2"/>
  <c r="E7159" i="2"/>
  <c r="E7160" i="2"/>
  <c r="E7161" i="2"/>
  <c r="E7162" i="2"/>
  <c r="E7163" i="2"/>
  <c r="E7164" i="2"/>
  <c r="E7165" i="2"/>
  <c r="E7166" i="2"/>
  <c r="E7167" i="2"/>
  <c r="E7168" i="2"/>
  <c r="E7169" i="2"/>
  <c r="E7170" i="2"/>
  <c r="E7171" i="2"/>
  <c r="E7172" i="2"/>
  <c r="E7173" i="2"/>
  <c r="E7174" i="2"/>
  <c r="E7175" i="2"/>
  <c r="E7176" i="2"/>
  <c r="E7177" i="2"/>
  <c r="E7178" i="2"/>
  <c r="E7179" i="2"/>
  <c r="E7180" i="2"/>
  <c r="E7181" i="2"/>
  <c r="E7182" i="2"/>
  <c r="E7183" i="2"/>
  <c r="E7184" i="2"/>
  <c r="E7185" i="2"/>
  <c r="E7186" i="2"/>
  <c r="E7187" i="2"/>
  <c r="E7188" i="2"/>
  <c r="E7189" i="2"/>
  <c r="E7190" i="2"/>
  <c r="E7191" i="2"/>
  <c r="E7192" i="2"/>
  <c r="E7193" i="2"/>
  <c r="E7194" i="2"/>
  <c r="E7195" i="2"/>
  <c r="E7196" i="2"/>
  <c r="E7197" i="2"/>
  <c r="E7198" i="2"/>
  <c r="E7199" i="2"/>
  <c r="E7200" i="2"/>
  <c r="E7201" i="2"/>
  <c r="E7202" i="2"/>
  <c r="E7203" i="2"/>
  <c r="E7204" i="2"/>
  <c r="E7205" i="2"/>
  <c r="E7206" i="2"/>
  <c r="E7207" i="2"/>
  <c r="E7208" i="2"/>
  <c r="E7209" i="2"/>
  <c r="E7210" i="2"/>
  <c r="E7211" i="2"/>
  <c r="E7212" i="2"/>
  <c r="E7213" i="2"/>
  <c r="E7214" i="2"/>
  <c r="E7215" i="2"/>
  <c r="E7216" i="2"/>
  <c r="E7217" i="2"/>
  <c r="E7218" i="2"/>
  <c r="E7219" i="2"/>
  <c r="E7220" i="2"/>
  <c r="E7221" i="2"/>
  <c r="E7222" i="2"/>
  <c r="E7223" i="2"/>
  <c r="E7224" i="2"/>
  <c r="E7225" i="2"/>
  <c r="E7226" i="2"/>
  <c r="E7227" i="2"/>
  <c r="E7228" i="2"/>
  <c r="E7229" i="2"/>
  <c r="E7230" i="2"/>
  <c r="E7231" i="2"/>
  <c r="E7232" i="2"/>
  <c r="E7233" i="2"/>
  <c r="E7234" i="2"/>
  <c r="E7235" i="2"/>
  <c r="E7236" i="2"/>
  <c r="E7237" i="2"/>
  <c r="E7238" i="2"/>
  <c r="E7239" i="2"/>
  <c r="E7240" i="2"/>
  <c r="E7241" i="2"/>
  <c r="E7242" i="2"/>
  <c r="E7243" i="2"/>
  <c r="E7244" i="2"/>
  <c r="E7245" i="2"/>
  <c r="E7246" i="2"/>
  <c r="E7247" i="2"/>
  <c r="E7248" i="2"/>
  <c r="E7249" i="2"/>
  <c r="E7250" i="2"/>
  <c r="E7251" i="2"/>
  <c r="E7252" i="2"/>
  <c r="E7253" i="2"/>
  <c r="E7254" i="2"/>
  <c r="E7255" i="2"/>
  <c r="E7256" i="2"/>
  <c r="E7257" i="2"/>
  <c r="E7258" i="2"/>
  <c r="E7259" i="2"/>
  <c r="E7260" i="2"/>
  <c r="E7261" i="2"/>
  <c r="E7262" i="2"/>
  <c r="E7263" i="2"/>
  <c r="E7264" i="2"/>
  <c r="E7265" i="2"/>
  <c r="E7266" i="2"/>
  <c r="E7267" i="2"/>
  <c r="E7268" i="2"/>
  <c r="E7269" i="2"/>
  <c r="E7270" i="2"/>
  <c r="E7271" i="2"/>
  <c r="E7272" i="2"/>
  <c r="E7273" i="2"/>
  <c r="E7274" i="2"/>
  <c r="E7275" i="2"/>
  <c r="E7276" i="2"/>
  <c r="E7277" i="2"/>
  <c r="E7278" i="2"/>
  <c r="E7279" i="2"/>
  <c r="E7280" i="2"/>
  <c r="E7281" i="2"/>
  <c r="E7282" i="2"/>
  <c r="E7283" i="2"/>
  <c r="E7284" i="2"/>
  <c r="E7285" i="2"/>
  <c r="E7286" i="2"/>
  <c r="E7287" i="2"/>
  <c r="E7288" i="2"/>
  <c r="E7289" i="2"/>
  <c r="E7290" i="2"/>
  <c r="E7291" i="2"/>
  <c r="E7292" i="2"/>
  <c r="E7293" i="2"/>
  <c r="E7294" i="2"/>
  <c r="E7295" i="2"/>
  <c r="E7296" i="2"/>
  <c r="E7297" i="2"/>
  <c r="E7298" i="2"/>
  <c r="E7299" i="2"/>
  <c r="E7300" i="2"/>
  <c r="E7301" i="2"/>
  <c r="E7302" i="2"/>
  <c r="E7303" i="2"/>
  <c r="E7304" i="2"/>
  <c r="E7305" i="2"/>
  <c r="E7306" i="2"/>
  <c r="E7307" i="2"/>
  <c r="E7308" i="2"/>
  <c r="E7309" i="2"/>
  <c r="E7310" i="2"/>
  <c r="E7311" i="2"/>
  <c r="E7312" i="2"/>
  <c r="E7313" i="2"/>
  <c r="E7314" i="2"/>
  <c r="E7315" i="2"/>
  <c r="E7316" i="2"/>
  <c r="E7317" i="2"/>
  <c r="E7318" i="2"/>
  <c r="E7319" i="2"/>
  <c r="E7320" i="2"/>
  <c r="E7321" i="2"/>
  <c r="E7322" i="2"/>
  <c r="E7323" i="2"/>
  <c r="E7324" i="2"/>
  <c r="E7325" i="2"/>
  <c r="E7326" i="2"/>
  <c r="E7327" i="2"/>
  <c r="E7328" i="2"/>
  <c r="E7329" i="2"/>
  <c r="E7330" i="2"/>
  <c r="E7331" i="2"/>
  <c r="E7332" i="2"/>
  <c r="E7333" i="2"/>
  <c r="E7334" i="2"/>
  <c r="E7335" i="2"/>
  <c r="E7336" i="2"/>
  <c r="E7337" i="2"/>
  <c r="E7338" i="2"/>
  <c r="E7339" i="2"/>
  <c r="E7340" i="2"/>
  <c r="E7341" i="2"/>
  <c r="E7342" i="2"/>
  <c r="E7343" i="2"/>
  <c r="E7344" i="2"/>
  <c r="E7345" i="2"/>
  <c r="E7346" i="2"/>
  <c r="E7347" i="2"/>
  <c r="E7348" i="2"/>
  <c r="E7349" i="2"/>
  <c r="E7350" i="2"/>
  <c r="E7351" i="2"/>
  <c r="E7352" i="2"/>
  <c r="E7353" i="2"/>
  <c r="E7354" i="2"/>
  <c r="E7355" i="2"/>
  <c r="E7356" i="2"/>
  <c r="E7357" i="2"/>
  <c r="E7358" i="2"/>
  <c r="E7359" i="2"/>
  <c r="E7360" i="2"/>
  <c r="E7361" i="2"/>
  <c r="E7362" i="2"/>
  <c r="E7363" i="2"/>
  <c r="E7364" i="2"/>
  <c r="E7365" i="2"/>
  <c r="E7366" i="2"/>
  <c r="E7367" i="2"/>
  <c r="E7368" i="2"/>
  <c r="E7369" i="2"/>
  <c r="E7370" i="2"/>
  <c r="E7371" i="2"/>
  <c r="E7372" i="2"/>
  <c r="E7373" i="2"/>
  <c r="E7374" i="2"/>
  <c r="E7375" i="2"/>
  <c r="E7376" i="2"/>
  <c r="E7377" i="2"/>
  <c r="E7378" i="2"/>
  <c r="E7379" i="2"/>
  <c r="E7380" i="2"/>
  <c r="E7381" i="2"/>
  <c r="E7382" i="2"/>
  <c r="E7383" i="2"/>
  <c r="E7384" i="2"/>
  <c r="E7385" i="2"/>
  <c r="E7386" i="2"/>
  <c r="E7387" i="2"/>
  <c r="E7388" i="2"/>
  <c r="E7389" i="2"/>
  <c r="E7390" i="2"/>
  <c r="E7391" i="2"/>
  <c r="E7392" i="2"/>
  <c r="E7393" i="2"/>
  <c r="E7394" i="2"/>
  <c r="E7395" i="2"/>
  <c r="E7396" i="2"/>
  <c r="E7397" i="2"/>
  <c r="E7398" i="2"/>
  <c r="E7399" i="2"/>
  <c r="E7400" i="2"/>
  <c r="E7401" i="2"/>
  <c r="E7402" i="2"/>
  <c r="E7403" i="2"/>
  <c r="E7404" i="2"/>
  <c r="E7405" i="2"/>
  <c r="E7406" i="2"/>
  <c r="E7407" i="2"/>
  <c r="E7408" i="2"/>
  <c r="E7409" i="2"/>
  <c r="E7410" i="2"/>
  <c r="E7411" i="2"/>
  <c r="E7412" i="2"/>
  <c r="E7413" i="2"/>
  <c r="E7414" i="2"/>
  <c r="E7415" i="2"/>
  <c r="E7416" i="2"/>
  <c r="E7417" i="2"/>
  <c r="E7418" i="2"/>
  <c r="E7419" i="2"/>
  <c r="E7420" i="2"/>
  <c r="E7421" i="2"/>
  <c r="E7422" i="2"/>
  <c r="E7423" i="2"/>
  <c r="E7424" i="2"/>
  <c r="E7425" i="2"/>
  <c r="E7426" i="2"/>
  <c r="E7427" i="2"/>
  <c r="E7428" i="2"/>
  <c r="E7429" i="2"/>
  <c r="E7430" i="2"/>
  <c r="E7431" i="2"/>
  <c r="E7432" i="2"/>
  <c r="E7433" i="2"/>
  <c r="E7434" i="2"/>
  <c r="E7435" i="2"/>
  <c r="E7436" i="2"/>
  <c r="E7437" i="2"/>
  <c r="E7438" i="2"/>
  <c r="E7439" i="2"/>
  <c r="E7440" i="2"/>
  <c r="E7441" i="2"/>
  <c r="E7442" i="2"/>
  <c r="E7443" i="2"/>
  <c r="E7444" i="2"/>
  <c r="E7445" i="2"/>
  <c r="E7446" i="2"/>
  <c r="E7447" i="2"/>
  <c r="E7448" i="2"/>
  <c r="E7449" i="2"/>
  <c r="E7450" i="2"/>
  <c r="E7451" i="2"/>
  <c r="E7452" i="2"/>
  <c r="E7453" i="2"/>
  <c r="E7454" i="2"/>
  <c r="E7455" i="2"/>
  <c r="E7456" i="2"/>
  <c r="E7457" i="2"/>
  <c r="E7458" i="2"/>
  <c r="E7459" i="2"/>
  <c r="E7460" i="2"/>
  <c r="E7461" i="2"/>
  <c r="E7462" i="2"/>
  <c r="E7463" i="2"/>
  <c r="E7464" i="2"/>
  <c r="E7465" i="2"/>
  <c r="E7466" i="2"/>
  <c r="E7467" i="2"/>
  <c r="E7468" i="2"/>
  <c r="E7469" i="2"/>
  <c r="E7470" i="2"/>
  <c r="E7471" i="2"/>
  <c r="E7472" i="2"/>
  <c r="E7473" i="2"/>
  <c r="E7474" i="2"/>
  <c r="E7475" i="2"/>
  <c r="E7476" i="2"/>
  <c r="E7477" i="2"/>
  <c r="E7478" i="2"/>
  <c r="E7479" i="2"/>
  <c r="E7480" i="2"/>
  <c r="E7481" i="2"/>
  <c r="E7482" i="2"/>
  <c r="E7483" i="2"/>
  <c r="E7484" i="2"/>
  <c r="E7485" i="2"/>
  <c r="E7486" i="2"/>
  <c r="E7487" i="2"/>
  <c r="E7488" i="2"/>
  <c r="E7489" i="2"/>
  <c r="E7490" i="2"/>
  <c r="E7491" i="2"/>
  <c r="E7492" i="2"/>
  <c r="E7493" i="2"/>
  <c r="E7494" i="2"/>
  <c r="E7495" i="2"/>
  <c r="E7496" i="2"/>
  <c r="E7497" i="2"/>
  <c r="E7498" i="2"/>
  <c r="E7499" i="2"/>
  <c r="E7500" i="2"/>
  <c r="E7501" i="2"/>
  <c r="E7502" i="2"/>
  <c r="E7503" i="2"/>
  <c r="E7504" i="2"/>
  <c r="E7505" i="2"/>
  <c r="E7506" i="2"/>
  <c r="E7507" i="2"/>
  <c r="E7508" i="2"/>
  <c r="E7509" i="2"/>
  <c r="E7510" i="2"/>
  <c r="E7511" i="2"/>
  <c r="E7512" i="2"/>
  <c r="E7513" i="2"/>
  <c r="E7514" i="2"/>
  <c r="E7515" i="2"/>
  <c r="E7516" i="2"/>
  <c r="E7517" i="2"/>
  <c r="E7518" i="2"/>
  <c r="E7519" i="2"/>
  <c r="E7520" i="2"/>
  <c r="E7521" i="2"/>
  <c r="E7522" i="2"/>
  <c r="E7523" i="2"/>
  <c r="E7524" i="2"/>
  <c r="E7525" i="2"/>
  <c r="E7526" i="2"/>
  <c r="E7527" i="2"/>
  <c r="E7528" i="2"/>
  <c r="E7529" i="2"/>
  <c r="E7530" i="2"/>
  <c r="E7531" i="2"/>
  <c r="E7532" i="2"/>
  <c r="E7533" i="2"/>
  <c r="E7534" i="2"/>
  <c r="E7535" i="2"/>
  <c r="E7536" i="2"/>
  <c r="E7537" i="2"/>
  <c r="E7538" i="2"/>
  <c r="E7539" i="2"/>
  <c r="E7540" i="2"/>
  <c r="E7541" i="2"/>
  <c r="E7542" i="2"/>
  <c r="E7543" i="2"/>
  <c r="E7544" i="2"/>
  <c r="E7545" i="2"/>
  <c r="E7546" i="2"/>
  <c r="E7547" i="2"/>
  <c r="E7548" i="2"/>
  <c r="E7549" i="2"/>
  <c r="E7550" i="2"/>
  <c r="E7551" i="2"/>
  <c r="E7552" i="2"/>
  <c r="E7553" i="2"/>
  <c r="E7554" i="2"/>
  <c r="E7555" i="2"/>
  <c r="E7556" i="2"/>
  <c r="E7557" i="2"/>
  <c r="E7558" i="2"/>
  <c r="E7559" i="2"/>
  <c r="E7560" i="2"/>
  <c r="E7561" i="2"/>
  <c r="E7562" i="2"/>
  <c r="E7563" i="2"/>
  <c r="E7564" i="2"/>
  <c r="E7565" i="2"/>
  <c r="E7566" i="2"/>
  <c r="E7567" i="2"/>
  <c r="E7568" i="2"/>
  <c r="E7569" i="2"/>
  <c r="E7570" i="2"/>
  <c r="E7571" i="2"/>
  <c r="E7572" i="2"/>
  <c r="E7573" i="2"/>
  <c r="E7574" i="2"/>
  <c r="E7575" i="2"/>
  <c r="E7576" i="2"/>
  <c r="E7577" i="2"/>
  <c r="E7578" i="2"/>
  <c r="E7579" i="2"/>
  <c r="E7580" i="2"/>
  <c r="E7581" i="2"/>
  <c r="E7582" i="2"/>
  <c r="E7583" i="2"/>
  <c r="E7584" i="2"/>
  <c r="E7585" i="2"/>
  <c r="E7586" i="2"/>
  <c r="E7587" i="2"/>
  <c r="E7588" i="2"/>
  <c r="E7589" i="2"/>
  <c r="E7590" i="2"/>
  <c r="E7591" i="2"/>
  <c r="E7592" i="2"/>
  <c r="E7593" i="2"/>
  <c r="E7594" i="2"/>
  <c r="E7595" i="2"/>
  <c r="E7596" i="2"/>
  <c r="E7597" i="2"/>
  <c r="E7598" i="2"/>
  <c r="E7599" i="2"/>
  <c r="E7600" i="2"/>
  <c r="E7601" i="2"/>
  <c r="E7602" i="2"/>
  <c r="E7603" i="2"/>
  <c r="E7604" i="2"/>
  <c r="E7605" i="2"/>
  <c r="E7606" i="2"/>
  <c r="E7607" i="2"/>
  <c r="E7608" i="2"/>
  <c r="E7609" i="2"/>
  <c r="E7610" i="2"/>
  <c r="E7611" i="2"/>
  <c r="E7612" i="2"/>
  <c r="E7613" i="2"/>
  <c r="E7614" i="2"/>
  <c r="E7615" i="2"/>
  <c r="E7616" i="2"/>
  <c r="E7617" i="2"/>
  <c r="E7618" i="2"/>
  <c r="E7619" i="2"/>
  <c r="E7620" i="2"/>
  <c r="E7621" i="2"/>
  <c r="E7622" i="2"/>
  <c r="E7623" i="2"/>
  <c r="E7624" i="2"/>
  <c r="E7625" i="2"/>
  <c r="E7626" i="2"/>
  <c r="E7627" i="2"/>
  <c r="E7628" i="2"/>
  <c r="E7629" i="2"/>
  <c r="E7630" i="2"/>
  <c r="E7631" i="2"/>
  <c r="E7632" i="2"/>
  <c r="E7633" i="2"/>
  <c r="E7634" i="2"/>
  <c r="E7635" i="2"/>
  <c r="E7636" i="2"/>
  <c r="E7637" i="2"/>
  <c r="E7638" i="2"/>
  <c r="E7639" i="2"/>
  <c r="E7640" i="2"/>
  <c r="E7641" i="2"/>
  <c r="E7642" i="2"/>
  <c r="E7643" i="2"/>
  <c r="E7644" i="2"/>
  <c r="E7645" i="2"/>
  <c r="E7646" i="2"/>
  <c r="E7647" i="2"/>
  <c r="E7648" i="2"/>
  <c r="E7649" i="2"/>
  <c r="E7650" i="2"/>
  <c r="E7651" i="2"/>
  <c r="E7652" i="2"/>
  <c r="E7653" i="2"/>
  <c r="E7654" i="2"/>
  <c r="E7655" i="2"/>
  <c r="E7656" i="2"/>
  <c r="E7657" i="2"/>
  <c r="E7658" i="2"/>
  <c r="E7659" i="2"/>
  <c r="E7660" i="2"/>
  <c r="E7661" i="2"/>
  <c r="E7662" i="2"/>
  <c r="E7663" i="2"/>
  <c r="E7664" i="2"/>
  <c r="E7665" i="2"/>
  <c r="E7666" i="2"/>
  <c r="E7667" i="2"/>
  <c r="E7668" i="2"/>
  <c r="E7669" i="2"/>
  <c r="E7670" i="2"/>
  <c r="E7671" i="2"/>
  <c r="E7672" i="2"/>
  <c r="E7673" i="2"/>
  <c r="E7674" i="2"/>
  <c r="E7675" i="2"/>
  <c r="E7676" i="2"/>
  <c r="E7677" i="2"/>
  <c r="E7678" i="2"/>
  <c r="E7679" i="2"/>
  <c r="E7680" i="2"/>
  <c r="E7681" i="2"/>
  <c r="E7682" i="2"/>
  <c r="E7683" i="2"/>
  <c r="E7684" i="2"/>
  <c r="E7685" i="2"/>
  <c r="E7686" i="2"/>
  <c r="E7687" i="2"/>
  <c r="E7688" i="2"/>
  <c r="E7689" i="2"/>
  <c r="E7690" i="2"/>
  <c r="E7691" i="2"/>
  <c r="E7692" i="2"/>
  <c r="E7693" i="2"/>
  <c r="E7694" i="2"/>
  <c r="E7695" i="2"/>
  <c r="E7696" i="2"/>
  <c r="E7697" i="2"/>
  <c r="E7698" i="2"/>
  <c r="E7699" i="2"/>
  <c r="E7700" i="2"/>
  <c r="E7701" i="2"/>
  <c r="E7702" i="2"/>
  <c r="E7703" i="2"/>
  <c r="E7704" i="2"/>
  <c r="E7705" i="2"/>
  <c r="E7706" i="2"/>
  <c r="E7707" i="2"/>
  <c r="E7708" i="2"/>
  <c r="E7709" i="2"/>
  <c r="E7710" i="2"/>
  <c r="E7711" i="2"/>
  <c r="E7712" i="2"/>
  <c r="E7713" i="2"/>
  <c r="E7714" i="2"/>
  <c r="E7715" i="2"/>
  <c r="E7716" i="2"/>
  <c r="E7717" i="2"/>
  <c r="E7718" i="2"/>
  <c r="E7719" i="2"/>
  <c r="E7720" i="2"/>
  <c r="E7721" i="2"/>
  <c r="E7722" i="2"/>
  <c r="E7723" i="2"/>
  <c r="E7724" i="2"/>
  <c r="E7725" i="2"/>
  <c r="E7726" i="2"/>
  <c r="E7727" i="2"/>
  <c r="E7728" i="2"/>
  <c r="E7729" i="2"/>
  <c r="E7730" i="2"/>
  <c r="E7731" i="2"/>
  <c r="E7732" i="2"/>
  <c r="E7733" i="2"/>
  <c r="E7734" i="2"/>
  <c r="E7735" i="2"/>
  <c r="E7736" i="2"/>
  <c r="E7737" i="2"/>
  <c r="E7738" i="2"/>
  <c r="E7739" i="2"/>
  <c r="E7740" i="2"/>
  <c r="E7741" i="2"/>
  <c r="E7742" i="2"/>
  <c r="E7743" i="2"/>
  <c r="E7744" i="2"/>
  <c r="E7745" i="2"/>
  <c r="E7746" i="2"/>
  <c r="E7747" i="2"/>
  <c r="E7748" i="2"/>
  <c r="E7749" i="2"/>
  <c r="E7750" i="2"/>
  <c r="E7751" i="2"/>
  <c r="E7752" i="2"/>
  <c r="E7753" i="2"/>
  <c r="E7754" i="2"/>
  <c r="E7755" i="2"/>
  <c r="E7756" i="2"/>
  <c r="E7757" i="2"/>
  <c r="E7758" i="2"/>
  <c r="E7759" i="2"/>
  <c r="E7760" i="2"/>
  <c r="E7761" i="2"/>
  <c r="E7762" i="2"/>
  <c r="E7763" i="2"/>
  <c r="E7764" i="2"/>
  <c r="E7765" i="2"/>
  <c r="E7766" i="2"/>
  <c r="E7767" i="2"/>
  <c r="E7768" i="2"/>
  <c r="E7769" i="2"/>
  <c r="E7770" i="2"/>
  <c r="E7771" i="2"/>
  <c r="E7772" i="2"/>
  <c r="E7773" i="2"/>
  <c r="E7774" i="2"/>
  <c r="E7775" i="2"/>
  <c r="E7776" i="2"/>
  <c r="E7777" i="2"/>
  <c r="E7778" i="2"/>
  <c r="E7779" i="2"/>
  <c r="E7780" i="2"/>
  <c r="E7781" i="2"/>
  <c r="E7782" i="2"/>
  <c r="E7783" i="2"/>
  <c r="E7784" i="2"/>
  <c r="E7785" i="2"/>
  <c r="E7786" i="2"/>
  <c r="E7787" i="2"/>
  <c r="E7788" i="2"/>
  <c r="E7789" i="2"/>
  <c r="E7790" i="2"/>
  <c r="E7791" i="2"/>
  <c r="E7792" i="2"/>
  <c r="E7793" i="2"/>
  <c r="E7794" i="2"/>
  <c r="E7795" i="2"/>
  <c r="E7796" i="2"/>
  <c r="E7797" i="2"/>
  <c r="E7798" i="2"/>
  <c r="E7799" i="2"/>
  <c r="E7800" i="2"/>
  <c r="E7801" i="2"/>
  <c r="E7802" i="2"/>
  <c r="E7803" i="2"/>
  <c r="E7804" i="2"/>
  <c r="E7805" i="2"/>
  <c r="E7806" i="2"/>
  <c r="E7807" i="2"/>
  <c r="E7808" i="2"/>
  <c r="E7809" i="2"/>
  <c r="E7810" i="2"/>
  <c r="E7811" i="2"/>
  <c r="E7812" i="2"/>
  <c r="E7813" i="2"/>
  <c r="E7814" i="2"/>
  <c r="E7815" i="2"/>
  <c r="E7816" i="2"/>
  <c r="E7817" i="2"/>
  <c r="E7818" i="2"/>
  <c r="E7819" i="2"/>
  <c r="E7820" i="2"/>
  <c r="E7821" i="2"/>
  <c r="E7822" i="2"/>
  <c r="E7823" i="2"/>
  <c r="E7824" i="2"/>
  <c r="E7825" i="2"/>
  <c r="E7826" i="2"/>
  <c r="E7827" i="2"/>
  <c r="E7828" i="2"/>
  <c r="E7829" i="2"/>
  <c r="E7830" i="2"/>
  <c r="E7831" i="2"/>
  <c r="E7832" i="2"/>
  <c r="E7833" i="2"/>
  <c r="E7834" i="2"/>
  <c r="E7835" i="2"/>
  <c r="E7836" i="2"/>
  <c r="E7837" i="2"/>
  <c r="E7838" i="2"/>
  <c r="E7839" i="2"/>
  <c r="E7840" i="2"/>
  <c r="E7841" i="2"/>
  <c r="E7842" i="2"/>
  <c r="E7843" i="2"/>
  <c r="E7844" i="2"/>
  <c r="E7845" i="2"/>
  <c r="E7846" i="2"/>
  <c r="E7847" i="2"/>
  <c r="E7848" i="2"/>
  <c r="E7849" i="2"/>
  <c r="E7850" i="2"/>
  <c r="E7851" i="2"/>
  <c r="E7852" i="2"/>
  <c r="E7853" i="2"/>
  <c r="E7854" i="2"/>
  <c r="E7855" i="2"/>
  <c r="E7856" i="2"/>
  <c r="E7857" i="2"/>
  <c r="E7858" i="2"/>
  <c r="E7859" i="2"/>
  <c r="E7860" i="2"/>
  <c r="E7861" i="2"/>
  <c r="E7862" i="2"/>
  <c r="E7863" i="2"/>
  <c r="E7864" i="2"/>
  <c r="E7865" i="2"/>
  <c r="E7866" i="2"/>
  <c r="E7867" i="2"/>
  <c r="E7868" i="2"/>
  <c r="E7869" i="2"/>
  <c r="E7870" i="2"/>
  <c r="E7871" i="2"/>
  <c r="E7872" i="2"/>
  <c r="E7873" i="2"/>
  <c r="E7874" i="2"/>
  <c r="E7875" i="2"/>
  <c r="E7876" i="2"/>
  <c r="E7877" i="2"/>
  <c r="E7878" i="2"/>
  <c r="E7879" i="2"/>
  <c r="E7880" i="2"/>
  <c r="E7881" i="2"/>
  <c r="E7882" i="2"/>
  <c r="E7883" i="2"/>
  <c r="E7884" i="2"/>
  <c r="E7885" i="2"/>
  <c r="E7886" i="2"/>
  <c r="E7887" i="2"/>
  <c r="E7888" i="2"/>
  <c r="E7889" i="2"/>
  <c r="E7890" i="2"/>
  <c r="E7891" i="2"/>
  <c r="E7892" i="2"/>
  <c r="E7893" i="2"/>
  <c r="E7894" i="2"/>
  <c r="E7895" i="2"/>
  <c r="E7896" i="2"/>
  <c r="E7897" i="2"/>
  <c r="E7898" i="2"/>
  <c r="E7899" i="2"/>
  <c r="E7900" i="2"/>
  <c r="E7901" i="2"/>
  <c r="E7902" i="2"/>
  <c r="E7903" i="2"/>
  <c r="E7904" i="2"/>
  <c r="E7905" i="2"/>
  <c r="E7906" i="2"/>
  <c r="E7907" i="2"/>
  <c r="E7908" i="2"/>
  <c r="E7909" i="2"/>
  <c r="E7910" i="2"/>
  <c r="E7911" i="2"/>
  <c r="E7912" i="2"/>
  <c r="E7913" i="2"/>
  <c r="E7914" i="2"/>
  <c r="E7915" i="2"/>
  <c r="E7916" i="2"/>
  <c r="E7917" i="2"/>
  <c r="E7918" i="2"/>
  <c r="E7919" i="2"/>
  <c r="E7920" i="2"/>
  <c r="E7921" i="2"/>
  <c r="E7922" i="2"/>
  <c r="E7923" i="2"/>
  <c r="E7924" i="2"/>
  <c r="E7925" i="2"/>
  <c r="E7926" i="2"/>
  <c r="E7927" i="2"/>
  <c r="E7928" i="2"/>
  <c r="E7929" i="2"/>
  <c r="E7930" i="2"/>
  <c r="E7931" i="2"/>
  <c r="E7932" i="2"/>
  <c r="E7933" i="2"/>
  <c r="E7934" i="2"/>
  <c r="E7935" i="2"/>
  <c r="E7936" i="2"/>
  <c r="E7937" i="2"/>
  <c r="E7938" i="2"/>
  <c r="E7939" i="2"/>
  <c r="E7940" i="2"/>
  <c r="E7941" i="2"/>
  <c r="E7942" i="2"/>
  <c r="E7943" i="2"/>
  <c r="E7944" i="2"/>
  <c r="E7945" i="2"/>
  <c r="E7946" i="2"/>
  <c r="E7947" i="2"/>
  <c r="E7948" i="2"/>
  <c r="E7949" i="2"/>
  <c r="E7950" i="2"/>
  <c r="E7951" i="2"/>
  <c r="E7952" i="2"/>
  <c r="E7953" i="2"/>
  <c r="E7954" i="2"/>
  <c r="E7955" i="2"/>
  <c r="E7956" i="2"/>
  <c r="E7957" i="2"/>
  <c r="E7958" i="2"/>
  <c r="E7959" i="2"/>
  <c r="E7960" i="2"/>
  <c r="E7961" i="2"/>
  <c r="E7962" i="2"/>
  <c r="E7963" i="2"/>
  <c r="E7964" i="2"/>
  <c r="E7965" i="2"/>
  <c r="E7966" i="2"/>
  <c r="E7967" i="2"/>
  <c r="E7968" i="2"/>
  <c r="E7969" i="2"/>
  <c r="E7970" i="2"/>
  <c r="E7971" i="2"/>
  <c r="E7972" i="2"/>
  <c r="E7973" i="2"/>
  <c r="E7974" i="2"/>
  <c r="E7975" i="2"/>
  <c r="E7976" i="2"/>
  <c r="E7977" i="2"/>
  <c r="E7978" i="2"/>
  <c r="E7979" i="2"/>
  <c r="E7980" i="2"/>
  <c r="E7981" i="2"/>
  <c r="E7982" i="2"/>
  <c r="E7983" i="2"/>
  <c r="E7984" i="2"/>
  <c r="E7985" i="2"/>
  <c r="E7986" i="2"/>
  <c r="E7987" i="2"/>
  <c r="E7988" i="2"/>
  <c r="E7989" i="2"/>
  <c r="E7990" i="2"/>
  <c r="E7991" i="2"/>
  <c r="E7992" i="2"/>
  <c r="E7993" i="2"/>
  <c r="E7994" i="2"/>
  <c r="E7995" i="2"/>
  <c r="E7996" i="2"/>
  <c r="E7997" i="2"/>
  <c r="E7998" i="2"/>
  <c r="E7999" i="2"/>
  <c r="E8000" i="2"/>
  <c r="E8001" i="2"/>
  <c r="E8002" i="2"/>
  <c r="E8003" i="2"/>
  <c r="E8004" i="2"/>
  <c r="E8005" i="2"/>
  <c r="E8006" i="2"/>
  <c r="E8007" i="2"/>
  <c r="E8008" i="2"/>
  <c r="E8009" i="2"/>
  <c r="E8010" i="2"/>
  <c r="E8011" i="2"/>
  <c r="E8012" i="2"/>
  <c r="E8013" i="2"/>
  <c r="E8014" i="2"/>
  <c r="E8015" i="2"/>
  <c r="E8016" i="2"/>
  <c r="E8017" i="2"/>
  <c r="E8018" i="2"/>
  <c r="E8019" i="2"/>
  <c r="E8020" i="2"/>
  <c r="E8021" i="2"/>
  <c r="E8022" i="2"/>
  <c r="E8023" i="2"/>
  <c r="E8024" i="2"/>
  <c r="E8025" i="2"/>
  <c r="E8026" i="2"/>
  <c r="E8027" i="2"/>
  <c r="E8028" i="2"/>
  <c r="E8029" i="2"/>
  <c r="E8030" i="2"/>
  <c r="E8031" i="2"/>
  <c r="E8032" i="2"/>
  <c r="E8033" i="2"/>
  <c r="E8034" i="2"/>
  <c r="E8035" i="2"/>
  <c r="E8036" i="2"/>
  <c r="E8037" i="2"/>
  <c r="E8038" i="2"/>
  <c r="E8039" i="2"/>
  <c r="E8040" i="2"/>
  <c r="E8041" i="2"/>
  <c r="E8042" i="2"/>
  <c r="E8043" i="2"/>
  <c r="E8044" i="2"/>
  <c r="E8045" i="2"/>
  <c r="E8046" i="2"/>
  <c r="E8047" i="2"/>
  <c r="E8048" i="2"/>
  <c r="E8049" i="2"/>
  <c r="E8050" i="2"/>
  <c r="E8051" i="2"/>
  <c r="E8052" i="2"/>
  <c r="E8053" i="2"/>
  <c r="E8054" i="2"/>
  <c r="E8055" i="2"/>
  <c r="E8056" i="2"/>
  <c r="E8057" i="2"/>
  <c r="E8058" i="2"/>
  <c r="E8059" i="2"/>
  <c r="E8060" i="2"/>
  <c r="E8061" i="2"/>
  <c r="E8062" i="2"/>
  <c r="E8063" i="2"/>
  <c r="E8064" i="2"/>
  <c r="E8065" i="2"/>
  <c r="E8066" i="2"/>
  <c r="E8067" i="2"/>
  <c r="E8068" i="2"/>
  <c r="E8069" i="2"/>
  <c r="E8070" i="2"/>
  <c r="E8071" i="2"/>
  <c r="E8072" i="2"/>
  <c r="E8073" i="2"/>
  <c r="E8074" i="2"/>
  <c r="E8075" i="2"/>
  <c r="E8076" i="2"/>
  <c r="E8077" i="2"/>
  <c r="E8078" i="2"/>
  <c r="E8079" i="2"/>
  <c r="E8080" i="2"/>
  <c r="E8081" i="2"/>
  <c r="E8082" i="2"/>
  <c r="E8083" i="2"/>
  <c r="E8084" i="2"/>
  <c r="E8085" i="2"/>
  <c r="E8086" i="2"/>
  <c r="E8087" i="2"/>
  <c r="E8088" i="2"/>
  <c r="E8089" i="2"/>
  <c r="E8090" i="2"/>
  <c r="E8091" i="2"/>
  <c r="E8092" i="2"/>
  <c r="E8093" i="2"/>
  <c r="E8094" i="2"/>
  <c r="E8095" i="2"/>
  <c r="E8096" i="2"/>
  <c r="E8097" i="2"/>
  <c r="E8098" i="2"/>
  <c r="E8099" i="2"/>
  <c r="E8100" i="2"/>
  <c r="E8101" i="2"/>
  <c r="E8102" i="2"/>
  <c r="E8103" i="2"/>
  <c r="E8104" i="2"/>
  <c r="E8105" i="2"/>
  <c r="E8106" i="2"/>
  <c r="E8107" i="2"/>
  <c r="E8108" i="2"/>
  <c r="E8109" i="2"/>
  <c r="E8110" i="2"/>
  <c r="E8111" i="2"/>
  <c r="E8112" i="2"/>
  <c r="E8113" i="2"/>
  <c r="E8114" i="2"/>
  <c r="E8115" i="2"/>
  <c r="E8116" i="2"/>
  <c r="E8117" i="2"/>
  <c r="E8118" i="2"/>
  <c r="E8119" i="2"/>
  <c r="E8120" i="2"/>
  <c r="E8121" i="2"/>
  <c r="E8122" i="2"/>
  <c r="E8123" i="2"/>
  <c r="E8124" i="2"/>
  <c r="E8125" i="2"/>
  <c r="E8126" i="2"/>
  <c r="E8127" i="2"/>
  <c r="E8128" i="2"/>
  <c r="E8129" i="2"/>
  <c r="E8130" i="2"/>
  <c r="E8131" i="2"/>
  <c r="E8132" i="2"/>
  <c r="E8133" i="2"/>
  <c r="E8134" i="2"/>
  <c r="E8135" i="2"/>
  <c r="E8136" i="2"/>
  <c r="E8137" i="2"/>
  <c r="E8138" i="2"/>
  <c r="E8139" i="2"/>
  <c r="E8140" i="2"/>
  <c r="E8141" i="2"/>
  <c r="E8142" i="2"/>
  <c r="E8143" i="2"/>
  <c r="E8144" i="2"/>
  <c r="E8145" i="2"/>
  <c r="E8146" i="2"/>
  <c r="E8147" i="2"/>
  <c r="E8148" i="2"/>
  <c r="E8149" i="2"/>
  <c r="E8150" i="2"/>
  <c r="E8151" i="2"/>
  <c r="E8152" i="2"/>
  <c r="E8153" i="2"/>
  <c r="E8154" i="2"/>
  <c r="E8155" i="2"/>
  <c r="E8156" i="2"/>
  <c r="E8157" i="2"/>
  <c r="E8158" i="2"/>
  <c r="E8159" i="2"/>
  <c r="E8160" i="2"/>
  <c r="E8161" i="2"/>
  <c r="E8162" i="2"/>
  <c r="E8163" i="2"/>
  <c r="E8164" i="2"/>
  <c r="E8165" i="2"/>
  <c r="E8166" i="2"/>
  <c r="E8167" i="2"/>
  <c r="E8168" i="2"/>
  <c r="E8169" i="2"/>
  <c r="E8170" i="2"/>
  <c r="E8171" i="2"/>
  <c r="E8172" i="2"/>
  <c r="E8173" i="2"/>
  <c r="E8174" i="2"/>
  <c r="E8175" i="2"/>
  <c r="E8176" i="2"/>
  <c r="E8177" i="2"/>
  <c r="E8178" i="2"/>
  <c r="E8179" i="2"/>
  <c r="E8180" i="2"/>
  <c r="E8181" i="2"/>
  <c r="E8182" i="2"/>
  <c r="E8183" i="2"/>
  <c r="E8184" i="2"/>
  <c r="E8185" i="2"/>
  <c r="E8186" i="2"/>
  <c r="E8187" i="2"/>
  <c r="E8188" i="2"/>
  <c r="E8189" i="2"/>
  <c r="E8190" i="2"/>
  <c r="E8191" i="2"/>
  <c r="E8192" i="2"/>
  <c r="E8193" i="2"/>
  <c r="E8194" i="2"/>
  <c r="E8195" i="2"/>
  <c r="E8196" i="2"/>
  <c r="E8197" i="2"/>
  <c r="E8198" i="2"/>
  <c r="E8199" i="2"/>
  <c r="E8200" i="2"/>
  <c r="E8201" i="2"/>
  <c r="E8202" i="2"/>
  <c r="E8203" i="2"/>
  <c r="E8204" i="2"/>
  <c r="E8205" i="2"/>
  <c r="E8206" i="2"/>
  <c r="E8207" i="2"/>
  <c r="E8208" i="2"/>
  <c r="E8209" i="2"/>
  <c r="E8210" i="2"/>
  <c r="E8211" i="2"/>
  <c r="E8212" i="2"/>
  <c r="E8213" i="2"/>
  <c r="E8214" i="2"/>
  <c r="E8215" i="2"/>
  <c r="E8216" i="2"/>
  <c r="E8217" i="2"/>
  <c r="E8218" i="2"/>
  <c r="E8219" i="2"/>
  <c r="E8220" i="2"/>
  <c r="E8221" i="2"/>
  <c r="E8222" i="2"/>
  <c r="E8223" i="2"/>
  <c r="E8224" i="2"/>
  <c r="E8225" i="2"/>
  <c r="E8226" i="2"/>
  <c r="E8227" i="2"/>
  <c r="E8228" i="2"/>
  <c r="E8229" i="2"/>
  <c r="E8230" i="2"/>
  <c r="E8231" i="2"/>
  <c r="E8232" i="2"/>
  <c r="E8233" i="2"/>
  <c r="E8234" i="2"/>
  <c r="E8235" i="2"/>
  <c r="E8236" i="2"/>
  <c r="E8237" i="2"/>
  <c r="E8238" i="2"/>
  <c r="E8239" i="2"/>
  <c r="E8240" i="2"/>
  <c r="E8241" i="2"/>
  <c r="E8242" i="2"/>
  <c r="E8243" i="2"/>
  <c r="E8244" i="2"/>
  <c r="E8245" i="2"/>
  <c r="E8246" i="2"/>
  <c r="E8247" i="2"/>
  <c r="E8248" i="2"/>
  <c r="E8249" i="2"/>
  <c r="E8250" i="2"/>
  <c r="E8251" i="2"/>
  <c r="E8252" i="2"/>
  <c r="E8253" i="2"/>
  <c r="E8254" i="2"/>
  <c r="E8255" i="2"/>
  <c r="E8256" i="2"/>
  <c r="E8257" i="2"/>
  <c r="E8258" i="2"/>
  <c r="E8259" i="2"/>
  <c r="E8260" i="2"/>
  <c r="E8261" i="2"/>
  <c r="E8262" i="2"/>
  <c r="E8263" i="2"/>
  <c r="E8264" i="2"/>
  <c r="E8265" i="2"/>
  <c r="E8266" i="2"/>
  <c r="E8267" i="2"/>
  <c r="E8268" i="2"/>
  <c r="E8269" i="2"/>
  <c r="E8270" i="2"/>
  <c r="E8271" i="2"/>
  <c r="E8272" i="2"/>
  <c r="E8273" i="2"/>
  <c r="E8274" i="2"/>
  <c r="E8275" i="2"/>
  <c r="E8276" i="2"/>
  <c r="E8277" i="2"/>
  <c r="E8278" i="2"/>
  <c r="E8279" i="2"/>
  <c r="E8280" i="2"/>
  <c r="E8281" i="2"/>
  <c r="E8282" i="2"/>
  <c r="E8283" i="2"/>
  <c r="E8284" i="2"/>
  <c r="E8285" i="2"/>
  <c r="E8286" i="2"/>
  <c r="E8287" i="2"/>
  <c r="E8288" i="2"/>
  <c r="E8289" i="2"/>
  <c r="E8290" i="2"/>
  <c r="E8291" i="2"/>
  <c r="E8292" i="2"/>
  <c r="E8293" i="2"/>
  <c r="E8294" i="2"/>
  <c r="E8295" i="2"/>
  <c r="E8296" i="2"/>
  <c r="E8297" i="2"/>
  <c r="E8298" i="2"/>
  <c r="E8299" i="2"/>
  <c r="E8300" i="2"/>
  <c r="E8301" i="2"/>
  <c r="E8302" i="2"/>
  <c r="E8303" i="2"/>
  <c r="E8304" i="2"/>
  <c r="E8305" i="2"/>
  <c r="E8306" i="2"/>
  <c r="E8307" i="2"/>
  <c r="E8308" i="2"/>
  <c r="E8309" i="2"/>
  <c r="E8310" i="2"/>
  <c r="E8311" i="2"/>
  <c r="E8312" i="2"/>
  <c r="E8313" i="2"/>
  <c r="E8314" i="2"/>
  <c r="E8315" i="2"/>
  <c r="E8316" i="2"/>
  <c r="E8317" i="2"/>
  <c r="E8318" i="2"/>
  <c r="E8319" i="2"/>
  <c r="E8320" i="2"/>
  <c r="E8321" i="2"/>
  <c r="E8322" i="2"/>
  <c r="E8323" i="2"/>
  <c r="E8324" i="2"/>
  <c r="E8325" i="2"/>
  <c r="E8326" i="2"/>
  <c r="E8327" i="2"/>
  <c r="E8328" i="2"/>
  <c r="E8329" i="2"/>
  <c r="E8330" i="2"/>
  <c r="E8331" i="2"/>
  <c r="E8332" i="2"/>
  <c r="E8333" i="2"/>
  <c r="E8334" i="2"/>
  <c r="E8335" i="2"/>
  <c r="E8336" i="2"/>
  <c r="E8337" i="2"/>
  <c r="E8338" i="2"/>
  <c r="E8339" i="2"/>
  <c r="E8340" i="2"/>
  <c r="E8341" i="2"/>
  <c r="E8342" i="2"/>
  <c r="E8343" i="2"/>
  <c r="E8344" i="2"/>
  <c r="E8345" i="2"/>
  <c r="E8346" i="2"/>
  <c r="E8347" i="2"/>
  <c r="E8348" i="2"/>
  <c r="E8349" i="2"/>
  <c r="E8350" i="2"/>
  <c r="E8351" i="2"/>
  <c r="E8352" i="2"/>
  <c r="E8353" i="2"/>
  <c r="E8354" i="2"/>
  <c r="E8355" i="2"/>
  <c r="E8356" i="2"/>
  <c r="E8357" i="2"/>
  <c r="E8358" i="2"/>
  <c r="E8359" i="2"/>
  <c r="E8360" i="2"/>
  <c r="E8361" i="2"/>
  <c r="E8362" i="2"/>
  <c r="E8363" i="2"/>
  <c r="E8364" i="2"/>
  <c r="E8365" i="2"/>
  <c r="E8366" i="2"/>
  <c r="E8367" i="2"/>
  <c r="E8368" i="2"/>
  <c r="E8369" i="2"/>
  <c r="E8370" i="2"/>
  <c r="E8371" i="2"/>
  <c r="E8372" i="2"/>
  <c r="E8373" i="2"/>
  <c r="E8374" i="2"/>
  <c r="E8375" i="2"/>
  <c r="E8376" i="2"/>
  <c r="E8377" i="2"/>
  <c r="E8378" i="2"/>
  <c r="E8379" i="2"/>
  <c r="E8380" i="2"/>
  <c r="E8381" i="2"/>
  <c r="E8382" i="2"/>
  <c r="E8383" i="2"/>
  <c r="E8384" i="2"/>
  <c r="E8385" i="2"/>
  <c r="E8386" i="2"/>
  <c r="E8387" i="2"/>
  <c r="E8388" i="2"/>
  <c r="E8389" i="2"/>
  <c r="E8390" i="2"/>
  <c r="E8391" i="2"/>
  <c r="E8392" i="2"/>
  <c r="E8393" i="2"/>
  <c r="E8394" i="2"/>
  <c r="E8395" i="2"/>
  <c r="E8396" i="2"/>
  <c r="E8397" i="2"/>
  <c r="E8398" i="2"/>
  <c r="E8399" i="2"/>
  <c r="E8400" i="2"/>
  <c r="E8401" i="2"/>
  <c r="E8402" i="2"/>
  <c r="E8403" i="2"/>
  <c r="E8404" i="2"/>
  <c r="E8405" i="2"/>
  <c r="E8406" i="2"/>
  <c r="E8407" i="2"/>
  <c r="E8408" i="2"/>
  <c r="E8409" i="2"/>
  <c r="E8410" i="2"/>
  <c r="E8411" i="2"/>
  <c r="E8412" i="2"/>
  <c r="E8413" i="2"/>
  <c r="E8414" i="2"/>
  <c r="E8415" i="2"/>
  <c r="E8416" i="2"/>
  <c r="E8417" i="2"/>
  <c r="E8418" i="2"/>
  <c r="E8419" i="2"/>
  <c r="E8420" i="2"/>
  <c r="E8421" i="2"/>
  <c r="E8422" i="2"/>
  <c r="E8423" i="2"/>
  <c r="E8424" i="2"/>
  <c r="E8425" i="2"/>
  <c r="E8426" i="2"/>
  <c r="E8427" i="2"/>
  <c r="E8428" i="2"/>
  <c r="E8429" i="2"/>
  <c r="E8430" i="2"/>
  <c r="E8431" i="2"/>
  <c r="E8432" i="2"/>
  <c r="E8433" i="2"/>
  <c r="E8434" i="2"/>
  <c r="E8435" i="2"/>
  <c r="E8436" i="2"/>
  <c r="E8437" i="2"/>
  <c r="E8438" i="2"/>
  <c r="E8439" i="2"/>
  <c r="E8440" i="2"/>
  <c r="E8441" i="2"/>
  <c r="E8442" i="2"/>
  <c r="E8443" i="2"/>
  <c r="E8444" i="2"/>
  <c r="E8445" i="2"/>
  <c r="E8446" i="2"/>
  <c r="E8447" i="2"/>
  <c r="E8448" i="2"/>
  <c r="E8449" i="2"/>
  <c r="E8450" i="2"/>
  <c r="E8451" i="2"/>
  <c r="E8452" i="2"/>
  <c r="E8453" i="2"/>
  <c r="E8454" i="2"/>
  <c r="E8455" i="2"/>
  <c r="E8456" i="2"/>
  <c r="E8457" i="2"/>
  <c r="E8458" i="2"/>
  <c r="E8459" i="2"/>
  <c r="E8460" i="2"/>
  <c r="E8461" i="2"/>
  <c r="E8462" i="2"/>
  <c r="E8463" i="2"/>
  <c r="E8464" i="2"/>
  <c r="E8465" i="2"/>
  <c r="E8466" i="2"/>
  <c r="E8467" i="2"/>
  <c r="E8468" i="2"/>
  <c r="E8469" i="2"/>
  <c r="E8470" i="2"/>
  <c r="E8471" i="2"/>
  <c r="E8472" i="2"/>
  <c r="E8473" i="2"/>
  <c r="E8474" i="2"/>
  <c r="E8475" i="2"/>
  <c r="E8476" i="2"/>
  <c r="E8477" i="2"/>
  <c r="E8478" i="2"/>
  <c r="E8479" i="2"/>
  <c r="E8480" i="2"/>
  <c r="E8481" i="2"/>
  <c r="E8482" i="2"/>
  <c r="E8483" i="2"/>
  <c r="E8484" i="2"/>
  <c r="E8485" i="2"/>
  <c r="E8486" i="2"/>
  <c r="E8487" i="2"/>
  <c r="E8488" i="2"/>
  <c r="E8489" i="2"/>
  <c r="E8490" i="2"/>
  <c r="E8491" i="2"/>
  <c r="E8492" i="2"/>
  <c r="E8493" i="2"/>
  <c r="E8494" i="2"/>
  <c r="E8495" i="2"/>
  <c r="E8496" i="2"/>
  <c r="E8497" i="2"/>
  <c r="E8498" i="2"/>
  <c r="E8499" i="2"/>
  <c r="E8500" i="2"/>
  <c r="E8501" i="2"/>
  <c r="E8502" i="2"/>
  <c r="E8503" i="2"/>
  <c r="E8504" i="2"/>
  <c r="E8505" i="2"/>
  <c r="E8506" i="2"/>
  <c r="E8507" i="2"/>
  <c r="E8508" i="2"/>
  <c r="E8509" i="2"/>
  <c r="E8510" i="2"/>
  <c r="E8511" i="2"/>
  <c r="E8512" i="2"/>
  <c r="E8513" i="2"/>
  <c r="E8514" i="2"/>
  <c r="E8515" i="2"/>
  <c r="E8516" i="2"/>
  <c r="E8517" i="2"/>
  <c r="E8518" i="2"/>
  <c r="E8519" i="2"/>
  <c r="E8520" i="2"/>
  <c r="E8521" i="2"/>
  <c r="E8522" i="2"/>
  <c r="E8523" i="2"/>
  <c r="E8524" i="2"/>
  <c r="E8525" i="2"/>
  <c r="E8526" i="2"/>
  <c r="E8527" i="2"/>
  <c r="E8528" i="2"/>
  <c r="E8529" i="2"/>
  <c r="E8530" i="2"/>
  <c r="E8531" i="2"/>
  <c r="E8532" i="2"/>
  <c r="E8533" i="2"/>
  <c r="E8534" i="2"/>
  <c r="E8535" i="2"/>
  <c r="E8536" i="2"/>
  <c r="E8537" i="2"/>
  <c r="E8538" i="2"/>
  <c r="E8539" i="2"/>
  <c r="E8540" i="2"/>
  <c r="E8541" i="2"/>
  <c r="E8542" i="2"/>
  <c r="E8543" i="2"/>
  <c r="E8544" i="2"/>
  <c r="E8545" i="2"/>
  <c r="E8546" i="2"/>
  <c r="E8547" i="2"/>
  <c r="E8548" i="2"/>
  <c r="E8549" i="2"/>
  <c r="E8550" i="2"/>
  <c r="E8551" i="2"/>
  <c r="E8552" i="2"/>
  <c r="E8553" i="2"/>
  <c r="E8554" i="2"/>
  <c r="E8555" i="2"/>
  <c r="E8556" i="2"/>
  <c r="E8557" i="2"/>
  <c r="E8558" i="2"/>
  <c r="E8559" i="2"/>
  <c r="E8560" i="2"/>
  <c r="E8561" i="2"/>
  <c r="E8562" i="2"/>
  <c r="E8563" i="2"/>
  <c r="E8564" i="2"/>
  <c r="E8565" i="2"/>
  <c r="E8566" i="2"/>
  <c r="E8567" i="2"/>
  <c r="E8568" i="2"/>
  <c r="E8569" i="2"/>
  <c r="E8570" i="2"/>
  <c r="E8571" i="2"/>
  <c r="E8572" i="2"/>
  <c r="E8573" i="2"/>
  <c r="E8574" i="2"/>
  <c r="E8575" i="2"/>
  <c r="E8576" i="2"/>
  <c r="E8577" i="2"/>
  <c r="E8578" i="2"/>
  <c r="E8579" i="2"/>
  <c r="E8580" i="2"/>
  <c r="E8581" i="2"/>
  <c r="E8582" i="2"/>
  <c r="E8583" i="2"/>
  <c r="E8584" i="2"/>
  <c r="E8585" i="2"/>
  <c r="E8586" i="2"/>
  <c r="E8587" i="2"/>
  <c r="E8588" i="2"/>
  <c r="E8589" i="2"/>
  <c r="E8590" i="2"/>
  <c r="E8591" i="2"/>
  <c r="E8592" i="2"/>
  <c r="E8593" i="2"/>
  <c r="E8594" i="2"/>
  <c r="E8595" i="2"/>
  <c r="E8596" i="2"/>
  <c r="E8597" i="2"/>
  <c r="E8598" i="2"/>
  <c r="E8599" i="2"/>
  <c r="E8600" i="2"/>
  <c r="E8601" i="2"/>
  <c r="E8602" i="2"/>
  <c r="E8603" i="2"/>
  <c r="E8604" i="2"/>
  <c r="E8605" i="2"/>
  <c r="E8606" i="2"/>
  <c r="E8607" i="2"/>
  <c r="E8608" i="2"/>
  <c r="E8609" i="2"/>
  <c r="E8610" i="2"/>
  <c r="E8611" i="2"/>
  <c r="E8612" i="2"/>
  <c r="E8613" i="2"/>
  <c r="E8614" i="2"/>
  <c r="E8615" i="2"/>
  <c r="E8616" i="2"/>
  <c r="E8617" i="2"/>
  <c r="E8618" i="2"/>
  <c r="E8619" i="2"/>
  <c r="E8620" i="2"/>
  <c r="E8621" i="2"/>
  <c r="E8622" i="2"/>
  <c r="E8623" i="2"/>
  <c r="E8624" i="2"/>
  <c r="E8625" i="2"/>
  <c r="E8626" i="2"/>
  <c r="E8627" i="2"/>
  <c r="E8628" i="2"/>
  <c r="E8629" i="2"/>
  <c r="E8630" i="2"/>
  <c r="E8631" i="2"/>
  <c r="E8632" i="2"/>
  <c r="E8633" i="2"/>
  <c r="E8634" i="2"/>
  <c r="E8635" i="2"/>
  <c r="E8636" i="2"/>
  <c r="E8637" i="2"/>
  <c r="E8638" i="2"/>
  <c r="E8639" i="2"/>
  <c r="E8640" i="2"/>
  <c r="E8641" i="2"/>
  <c r="E8642" i="2"/>
  <c r="E8643" i="2"/>
  <c r="E8644" i="2"/>
  <c r="E8645" i="2"/>
  <c r="E8646" i="2"/>
  <c r="E8647" i="2"/>
  <c r="E8648" i="2"/>
  <c r="E8649" i="2"/>
  <c r="E8650" i="2"/>
  <c r="E8651" i="2"/>
  <c r="E8652" i="2"/>
  <c r="E8653" i="2"/>
  <c r="E8654" i="2"/>
  <c r="E8655" i="2"/>
  <c r="E8656" i="2"/>
  <c r="E8657" i="2"/>
  <c r="E8658" i="2"/>
  <c r="E8659" i="2"/>
  <c r="E8660" i="2"/>
  <c r="E8661" i="2"/>
  <c r="E8662" i="2"/>
  <c r="E8663" i="2"/>
  <c r="E8664" i="2"/>
  <c r="E8665" i="2"/>
  <c r="E8666" i="2"/>
  <c r="E8667" i="2"/>
  <c r="E8668" i="2"/>
  <c r="E8669" i="2"/>
  <c r="E8670" i="2"/>
  <c r="E8671" i="2"/>
  <c r="E8672" i="2"/>
  <c r="E8673" i="2"/>
  <c r="E8674" i="2"/>
  <c r="E8675" i="2"/>
  <c r="E8676" i="2"/>
  <c r="E8677" i="2"/>
  <c r="E8678" i="2"/>
  <c r="E8679" i="2"/>
  <c r="E8680" i="2"/>
  <c r="E8681" i="2"/>
  <c r="E8682" i="2"/>
  <c r="E8683" i="2"/>
  <c r="E8684" i="2"/>
  <c r="E8685" i="2"/>
  <c r="E8686" i="2"/>
  <c r="E8687" i="2"/>
  <c r="E8688" i="2"/>
  <c r="E8689" i="2"/>
  <c r="E8690" i="2"/>
  <c r="E8691" i="2"/>
  <c r="E8692" i="2"/>
  <c r="E8693" i="2"/>
  <c r="E8694" i="2"/>
  <c r="E8695" i="2"/>
  <c r="E8696" i="2"/>
  <c r="E8697" i="2"/>
  <c r="E8698" i="2"/>
  <c r="E8699" i="2"/>
  <c r="E8700" i="2"/>
  <c r="E8701" i="2"/>
  <c r="E8702" i="2"/>
  <c r="E8703" i="2"/>
  <c r="E8704" i="2"/>
  <c r="E8705" i="2"/>
  <c r="E8706" i="2"/>
  <c r="E8707" i="2"/>
  <c r="E8708" i="2"/>
  <c r="E8709" i="2"/>
  <c r="E8710" i="2"/>
  <c r="E8711" i="2"/>
  <c r="E8712" i="2"/>
  <c r="E8713" i="2"/>
  <c r="E8714" i="2"/>
  <c r="E8715" i="2"/>
  <c r="E8716" i="2"/>
  <c r="E8717" i="2"/>
  <c r="E8718" i="2"/>
  <c r="E8719" i="2"/>
  <c r="E8720" i="2"/>
  <c r="E8721" i="2"/>
  <c r="E8722" i="2"/>
  <c r="E8723" i="2"/>
  <c r="E8724" i="2"/>
  <c r="E8725" i="2"/>
  <c r="E8726" i="2"/>
  <c r="E8727" i="2"/>
  <c r="E8728" i="2"/>
  <c r="E8729" i="2"/>
  <c r="E8730" i="2"/>
  <c r="E8731" i="2"/>
  <c r="E8732" i="2"/>
  <c r="E8733" i="2"/>
  <c r="E8734" i="2"/>
  <c r="E8735" i="2"/>
  <c r="E8736" i="2"/>
  <c r="E8737" i="2"/>
  <c r="E8738" i="2"/>
  <c r="E8739" i="2"/>
  <c r="E8740" i="2"/>
  <c r="E8741" i="2"/>
  <c r="E8742" i="2"/>
  <c r="E8743" i="2"/>
  <c r="E8744" i="2"/>
  <c r="E8745" i="2"/>
  <c r="E8746" i="2"/>
  <c r="E8747" i="2"/>
  <c r="E8748" i="2"/>
  <c r="E8749" i="2"/>
  <c r="E8750" i="2"/>
  <c r="E8751" i="2"/>
  <c r="E8752" i="2"/>
  <c r="E8753" i="2"/>
  <c r="E8754" i="2"/>
  <c r="E8755" i="2"/>
  <c r="E8756" i="2"/>
  <c r="E8757" i="2"/>
  <c r="E8758" i="2"/>
  <c r="E8759" i="2"/>
  <c r="E8760" i="2"/>
  <c r="E8761" i="2"/>
  <c r="E8762" i="2"/>
  <c r="E8763" i="2"/>
  <c r="E8764" i="2"/>
  <c r="E8765" i="2"/>
  <c r="E8766" i="2"/>
  <c r="E8767" i="2"/>
  <c r="E8768" i="2"/>
  <c r="E8769" i="2"/>
  <c r="E8770" i="2"/>
  <c r="E8771" i="2"/>
  <c r="E8772" i="2"/>
  <c r="E8773" i="2"/>
  <c r="E8774" i="2"/>
  <c r="E8775" i="2"/>
  <c r="E8776" i="2"/>
  <c r="E8777" i="2"/>
  <c r="E8778" i="2"/>
  <c r="E8779" i="2"/>
  <c r="E8780" i="2"/>
  <c r="E8781" i="2"/>
  <c r="E8782" i="2"/>
  <c r="E8783" i="2"/>
  <c r="E8784" i="2"/>
  <c r="E8785" i="2"/>
  <c r="E8786" i="2"/>
  <c r="E8787" i="2"/>
  <c r="E8788" i="2"/>
  <c r="E8789" i="2"/>
  <c r="E8790" i="2"/>
  <c r="E8791" i="2"/>
  <c r="E8792" i="2"/>
  <c r="E8793" i="2"/>
  <c r="E8794" i="2"/>
  <c r="E8795" i="2"/>
  <c r="E8796" i="2"/>
  <c r="E8797" i="2"/>
  <c r="E8798" i="2"/>
  <c r="E8799" i="2"/>
  <c r="E8800" i="2"/>
  <c r="E8801" i="2"/>
  <c r="E8802" i="2"/>
  <c r="E8803" i="2"/>
  <c r="E8804" i="2"/>
  <c r="E8805" i="2"/>
  <c r="E8806" i="2"/>
  <c r="E8807" i="2"/>
  <c r="E8808" i="2"/>
  <c r="E8809" i="2"/>
  <c r="E8810" i="2"/>
  <c r="E8811" i="2"/>
  <c r="E8812" i="2"/>
  <c r="E8813" i="2"/>
  <c r="E8814" i="2"/>
  <c r="E8815" i="2"/>
  <c r="E8816" i="2"/>
  <c r="E8817" i="2"/>
  <c r="E8818" i="2"/>
  <c r="E8819" i="2"/>
  <c r="E8820" i="2"/>
  <c r="E8821" i="2"/>
  <c r="E8822" i="2"/>
  <c r="E8823" i="2"/>
  <c r="E8824" i="2"/>
  <c r="E8825" i="2"/>
  <c r="E8826" i="2"/>
  <c r="E8827" i="2"/>
  <c r="E8828" i="2"/>
  <c r="E8829" i="2"/>
  <c r="E8830" i="2"/>
  <c r="E8831" i="2"/>
  <c r="E8832" i="2"/>
  <c r="E8833" i="2"/>
  <c r="E8834" i="2"/>
  <c r="E8835" i="2"/>
  <c r="E8836" i="2"/>
  <c r="E8837" i="2"/>
  <c r="E8838" i="2"/>
  <c r="E8839" i="2"/>
  <c r="E8840" i="2"/>
  <c r="E8841" i="2"/>
  <c r="E8842" i="2"/>
  <c r="E8843" i="2"/>
  <c r="E8844" i="2"/>
  <c r="E8845" i="2"/>
  <c r="E8846" i="2"/>
  <c r="E8847" i="2"/>
  <c r="E8848" i="2"/>
  <c r="E8849" i="2"/>
  <c r="E8850" i="2"/>
  <c r="E8851" i="2"/>
  <c r="E8852" i="2"/>
  <c r="E8853" i="2"/>
  <c r="E8854" i="2"/>
  <c r="E8855" i="2"/>
  <c r="E8856" i="2"/>
  <c r="E8857" i="2"/>
  <c r="E8858" i="2"/>
  <c r="E8859" i="2"/>
  <c r="E8860" i="2"/>
  <c r="E8861" i="2"/>
  <c r="E8862" i="2"/>
  <c r="E8863" i="2"/>
  <c r="E8864" i="2"/>
  <c r="E8865" i="2"/>
  <c r="E8866" i="2"/>
  <c r="E8867" i="2"/>
  <c r="E8868" i="2"/>
  <c r="E8869" i="2"/>
  <c r="E8870" i="2"/>
  <c r="E8871" i="2"/>
  <c r="E8872" i="2"/>
  <c r="E8873" i="2"/>
  <c r="E8874" i="2"/>
  <c r="E8875" i="2"/>
  <c r="E8876" i="2"/>
  <c r="E8877" i="2"/>
  <c r="E8878" i="2"/>
  <c r="E8879" i="2"/>
  <c r="E8880" i="2"/>
  <c r="E8881" i="2"/>
  <c r="E8882" i="2"/>
  <c r="E8883" i="2"/>
  <c r="E8884" i="2"/>
  <c r="E8885" i="2"/>
  <c r="E8886" i="2"/>
  <c r="E8887" i="2"/>
  <c r="E8888" i="2"/>
  <c r="E8889" i="2"/>
  <c r="E8890" i="2"/>
  <c r="E8891" i="2"/>
  <c r="E8892" i="2"/>
  <c r="E8893" i="2"/>
  <c r="E8894" i="2"/>
  <c r="E8895" i="2"/>
  <c r="E8896" i="2"/>
  <c r="E8897" i="2"/>
  <c r="E8898" i="2"/>
  <c r="E8899" i="2"/>
  <c r="E8900" i="2"/>
  <c r="E8901" i="2"/>
  <c r="E8902" i="2"/>
  <c r="E8903" i="2"/>
  <c r="E8904" i="2"/>
  <c r="E8905" i="2"/>
  <c r="E8906" i="2"/>
  <c r="E8907" i="2"/>
  <c r="E8908" i="2"/>
  <c r="E8909" i="2"/>
  <c r="E8910" i="2"/>
  <c r="E8911" i="2"/>
  <c r="E8912" i="2"/>
  <c r="E8913" i="2"/>
  <c r="E8914" i="2"/>
  <c r="E8915" i="2"/>
  <c r="E8916" i="2"/>
  <c r="E8917" i="2"/>
  <c r="E8918" i="2"/>
  <c r="E8919" i="2"/>
  <c r="E8920" i="2"/>
  <c r="E8921" i="2"/>
  <c r="E8922" i="2"/>
  <c r="E8923" i="2"/>
  <c r="E8924" i="2"/>
  <c r="E8925" i="2"/>
  <c r="E8926" i="2"/>
  <c r="E8927" i="2"/>
  <c r="E8928" i="2"/>
  <c r="E8929" i="2"/>
  <c r="E8930" i="2"/>
  <c r="E8931" i="2"/>
  <c r="E8932" i="2"/>
  <c r="E8933" i="2"/>
  <c r="E8934" i="2"/>
  <c r="E8935" i="2"/>
  <c r="E8936" i="2"/>
  <c r="E8937" i="2"/>
  <c r="E8938" i="2"/>
  <c r="E8939" i="2"/>
  <c r="E8940" i="2"/>
  <c r="E8941" i="2"/>
  <c r="E8942" i="2"/>
  <c r="E8943" i="2"/>
  <c r="E8944" i="2"/>
  <c r="E8945" i="2"/>
  <c r="E8946" i="2"/>
  <c r="E8947" i="2"/>
  <c r="E8948" i="2"/>
  <c r="E8949" i="2"/>
  <c r="E8950" i="2"/>
  <c r="E8951" i="2"/>
  <c r="E8952" i="2"/>
  <c r="E8953" i="2"/>
  <c r="E8954" i="2"/>
  <c r="E8955" i="2"/>
  <c r="E8956" i="2"/>
  <c r="E8957" i="2"/>
  <c r="E8958" i="2"/>
  <c r="E8959" i="2"/>
  <c r="E8960" i="2"/>
  <c r="E8961" i="2"/>
  <c r="E8962" i="2"/>
  <c r="E8963" i="2"/>
  <c r="E8964" i="2"/>
  <c r="E8965" i="2"/>
  <c r="E8966" i="2"/>
  <c r="E8967" i="2"/>
  <c r="E8968" i="2"/>
  <c r="E8969" i="2"/>
  <c r="E8970" i="2"/>
  <c r="E8971" i="2"/>
  <c r="E8972" i="2"/>
  <c r="E8973" i="2"/>
  <c r="E8974" i="2"/>
  <c r="E8975" i="2"/>
  <c r="E8976" i="2"/>
  <c r="E8977" i="2"/>
  <c r="E8978" i="2"/>
  <c r="E8979" i="2"/>
  <c r="E8980" i="2"/>
  <c r="E8981" i="2"/>
  <c r="E8982" i="2"/>
  <c r="E8983" i="2"/>
  <c r="E8984" i="2"/>
  <c r="E8985" i="2"/>
  <c r="E8986" i="2"/>
  <c r="E8987" i="2"/>
  <c r="E8988" i="2"/>
  <c r="E8989" i="2"/>
  <c r="E8990" i="2"/>
  <c r="E8991" i="2"/>
  <c r="E8992" i="2"/>
  <c r="E8993" i="2"/>
  <c r="E8994" i="2"/>
  <c r="E8995" i="2"/>
  <c r="E8996" i="2"/>
  <c r="E8997" i="2"/>
  <c r="E8998" i="2"/>
  <c r="E8999" i="2"/>
  <c r="E9000" i="2"/>
  <c r="E9001" i="2"/>
  <c r="E9002" i="2"/>
  <c r="E9003" i="2"/>
  <c r="E9004" i="2"/>
  <c r="E9005" i="2"/>
  <c r="E9006" i="2"/>
  <c r="E9007" i="2"/>
  <c r="E9008" i="2"/>
  <c r="E9009" i="2"/>
  <c r="E9010" i="2"/>
  <c r="E9011" i="2"/>
  <c r="E9012" i="2"/>
  <c r="E9013" i="2"/>
  <c r="E9014" i="2"/>
  <c r="E9015" i="2"/>
  <c r="E9016" i="2"/>
  <c r="E9017" i="2"/>
  <c r="E9018" i="2"/>
  <c r="E9019" i="2"/>
  <c r="E9020" i="2"/>
  <c r="E9021" i="2"/>
  <c r="E9022" i="2"/>
  <c r="E9023" i="2"/>
  <c r="E9024" i="2"/>
  <c r="E9025" i="2"/>
  <c r="E9026" i="2"/>
  <c r="E9027" i="2"/>
  <c r="E9028" i="2"/>
  <c r="E9029" i="2"/>
  <c r="E9030" i="2"/>
  <c r="E9031" i="2"/>
  <c r="E9032" i="2"/>
  <c r="E9033" i="2"/>
  <c r="E9034" i="2"/>
  <c r="E9035" i="2"/>
  <c r="E9036" i="2"/>
  <c r="E9037" i="2"/>
  <c r="E9038" i="2"/>
  <c r="E9039" i="2"/>
  <c r="E9040" i="2"/>
  <c r="E9041" i="2"/>
  <c r="E9042" i="2"/>
  <c r="E9043" i="2"/>
  <c r="E9044" i="2"/>
  <c r="E9045" i="2"/>
  <c r="E9046" i="2"/>
  <c r="E9047" i="2"/>
  <c r="E9048" i="2"/>
  <c r="E9049" i="2"/>
  <c r="E9050" i="2"/>
  <c r="E9051" i="2"/>
  <c r="E9052" i="2"/>
  <c r="E9053" i="2"/>
  <c r="E9054" i="2"/>
  <c r="E9055" i="2"/>
  <c r="E9056" i="2"/>
  <c r="E9057" i="2"/>
  <c r="E9058" i="2"/>
  <c r="E9059" i="2"/>
  <c r="E9060" i="2"/>
  <c r="E9061" i="2"/>
  <c r="E9062" i="2"/>
  <c r="E9063" i="2"/>
  <c r="E9064" i="2"/>
  <c r="E9065" i="2"/>
  <c r="E9066" i="2"/>
  <c r="E9067" i="2"/>
  <c r="E9068" i="2"/>
  <c r="E9069" i="2"/>
  <c r="E9070" i="2"/>
  <c r="E9071" i="2"/>
  <c r="E9072" i="2"/>
  <c r="E9073" i="2"/>
  <c r="E9074" i="2"/>
  <c r="E9075" i="2"/>
  <c r="E9076" i="2"/>
  <c r="E9077" i="2"/>
  <c r="E9078" i="2"/>
  <c r="E9079" i="2"/>
  <c r="E9080" i="2"/>
  <c r="E9081" i="2"/>
  <c r="E9082" i="2"/>
  <c r="E9083" i="2"/>
  <c r="E9084" i="2"/>
  <c r="E9085" i="2"/>
  <c r="E9086" i="2"/>
  <c r="E9087" i="2"/>
  <c r="E9088" i="2"/>
  <c r="E9089" i="2"/>
  <c r="E9090" i="2"/>
  <c r="E9091" i="2"/>
  <c r="E9092" i="2"/>
  <c r="E9093" i="2"/>
  <c r="E9094" i="2"/>
  <c r="E9095" i="2"/>
  <c r="E9096" i="2"/>
  <c r="E9097" i="2"/>
  <c r="E9098" i="2"/>
  <c r="E9099" i="2"/>
  <c r="E9100" i="2"/>
  <c r="E9101" i="2"/>
  <c r="E9102" i="2"/>
  <c r="E9103" i="2"/>
  <c r="E9104" i="2"/>
  <c r="E9105" i="2"/>
  <c r="E9106" i="2"/>
  <c r="E9107" i="2"/>
  <c r="E9108" i="2"/>
  <c r="E9109" i="2"/>
  <c r="E9110" i="2"/>
  <c r="E9111" i="2"/>
  <c r="E9112" i="2"/>
  <c r="E9113" i="2"/>
  <c r="E9114" i="2"/>
  <c r="E9115" i="2"/>
  <c r="E9116" i="2"/>
  <c r="E9117" i="2"/>
  <c r="E9118" i="2"/>
  <c r="E9119" i="2"/>
  <c r="E9120" i="2"/>
  <c r="E9121" i="2"/>
  <c r="E9122" i="2"/>
  <c r="E9123" i="2"/>
  <c r="E9124" i="2"/>
  <c r="E9125" i="2"/>
  <c r="E9126" i="2"/>
  <c r="E9127" i="2"/>
  <c r="E9128" i="2"/>
  <c r="E9129" i="2"/>
  <c r="E9130" i="2"/>
  <c r="E9131" i="2"/>
  <c r="E9132" i="2"/>
  <c r="E9133" i="2"/>
  <c r="E9134" i="2"/>
  <c r="E9135" i="2"/>
  <c r="E9136" i="2"/>
  <c r="E9137" i="2"/>
  <c r="E9138" i="2"/>
  <c r="E9139" i="2"/>
  <c r="E9140" i="2"/>
  <c r="E9141" i="2"/>
  <c r="E9142" i="2"/>
  <c r="E9143" i="2"/>
  <c r="E9144" i="2"/>
  <c r="E9145" i="2"/>
  <c r="E9146" i="2"/>
  <c r="E9147" i="2"/>
  <c r="E9148" i="2"/>
  <c r="E9149" i="2"/>
  <c r="E9150" i="2"/>
  <c r="E9151" i="2"/>
  <c r="E9152" i="2"/>
  <c r="E9153" i="2"/>
  <c r="E9154" i="2"/>
  <c r="E9155" i="2"/>
  <c r="E9156" i="2"/>
  <c r="E9157" i="2"/>
  <c r="E9158" i="2"/>
  <c r="E9159" i="2"/>
  <c r="E9160" i="2"/>
  <c r="E9161" i="2"/>
  <c r="E9162" i="2"/>
  <c r="E9163" i="2"/>
  <c r="E9164" i="2"/>
  <c r="E9165" i="2"/>
  <c r="E9166" i="2"/>
  <c r="E9167" i="2"/>
  <c r="E9168" i="2"/>
  <c r="E9169" i="2"/>
  <c r="E9170" i="2"/>
  <c r="E9171" i="2"/>
  <c r="E9172" i="2"/>
  <c r="E9173" i="2"/>
  <c r="E9174" i="2"/>
  <c r="E9175" i="2"/>
  <c r="E9176" i="2"/>
  <c r="E9177" i="2"/>
  <c r="E9178" i="2"/>
  <c r="E9179" i="2"/>
  <c r="E9180" i="2"/>
  <c r="E9181" i="2"/>
  <c r="E9182" i="2"/>
  <c r="E9183" i="2"/>
  <c r="E9184" i="2"/>
  <c r="E9185" i="2"/>
  <c r="E9186" i="2"/>
  <c r="E9187" i="2"/>
  <c r="E9188" i="2"/>
  <c r="E9189" i="2"/>
  <c r="E9190" i="2"/>
  <c r="E9191" i="2"/>
  <c r="E9192" i="2"/>
  <c r="E9193" i="2"/>
  <c r="E9194" i="2"/>
  <c r="E9195" i="2"/>
  <c r="E9196" i="2"/>
  <c r="E9197" i="2"/>
  <c r="E9198" i="2"/>
  <c r="E9199" i="2"/>
  <c r="E9200" i="2"/>
  <c r="E9201" i="2"/>
  <c r="E9202" i="2"/>
  <c r="E9203" i="2"/>
  <c r="E9204" i="2"/>
  <c r="E9205" i="2"/>
  <c r="E9206" i="2"/>
  <c r="E9207" i="2"/>
  <c r="E9208" i="2"/>
  <c r="E9209" i="2"/>
  <c r="E9210" i="2"/>
  <c r="E9211" i="2"/>
  <c r="E9212" i="2"/>
  <c r="E9213" i="2"/>
  <c r="E9214" i="2"/>
  <c r="E9215" i="2"/>
  <c r="E9216" i="2"/>
  <c r="E9217" i="2"/>
  <c r="E9218" i="2"/>
  <c r="E9219" i="2"/>
  <c r="E9220" i="2"/>
  <c r="E9221" i="2"/>
  <c r="E9222" i="2"/>
  <c r="E9223" i="2"/>
  <c r="E9224" i="2"/>
  <c r="E9225" i="2"/>
  <c r="E9226" i="2"/>
  <c r="E9227" i="2"/>
  <c r="E9228" i="2"/>
  <c r="E9229" i="2"/>
  <c r="E9230" i="2"/>
  <c r="E9231" i="2"/>
  <c r="E9232" i="2"/>
  <c r="E9233" i="2"/>
  <c r="E9234" i="2"/>
  <c r="E9235" i="2"/>
  <c r="E9236" i="2"/>
  <c r="E9237" i="2"/>
  <c r="E9238" i="2"/>
  <c r="E9239" i="2"/>
  <c r="E9240" i="2"/>
  <c r="E9241" i="2"/>
  <c r="E9242" i="2"/>
  <c r="E9243" i="2"/>
  <c r="E9244" i="2"/>
  <c r="E9245" i="2"/>
  <c r="E9246" i="2"/>
  <c r="E9247" i="2"/>
  <c r="E9248" i="2"/>
  <c r="E9249" i="2"/>
  <c r="E9250" i="2"/>
  <c r="E9251" i="2"/>
  <c r="E9252" i="2"/>
  <c r="E9253" i="2"/>
  <c r="E9254" i="2"/>
  <c r="E9255" i="2"/>
  <c r="E9256" i="2"/>
  <c r="E9257" i="2"/>
  <c r="E9258" i="2"/>
  <c r="E9259" i="2"/>
  <c r="E9260" i="2"/>
  <c r="E9261" i="2"/>
  <c r="E9262" i="2"/>
  <c r="E9263" i="2"/>
  <c r="E9264" i="2"/>
  <c r="E9265" i="2"/>
  <c r="E9266" i="2"/>
  <c r="E9267" i="2"/>
  <c r="E9268" i="2"/>
  <c r="E9269" i="2"/>
  <c r="E9270" i="2"/>
  <c r="E9271" i="2"/>
  <c r="E9272" i="2"/>
  <c r="E9273" i="2"/>
  <c r="E9274" i="2"/>
  <c r="E9275" i="2"/>
  <c r="E9276" i="2"/>
  <c r="E9277" i="2"/>
  <c r="E9278" i="2"/>
  <c r="E9279" i="2"/>
  <c r="E9280" i="2"/>
  <c r="E9281" i="2"/>
  <c r="E9282" i="2"/>
  <c r="E9283" i="2"/>
  <c r="E9284" i="2"/>
  <c r="E9285" i="2"/>
  <c r="E9286" i="2"/>
  <c r="E9287" i="2"/>
  <c r="E9288" i="2"/>
  <c r="E9289" i="2"/>
  <c r="E9290" i="2"/>
  <c r="E9291" i="2"/>
  <c r="E9292" i="2"/>
  <c r="E9293" i="2"/>
  <c r="E9294" i="2"/>
  <c r="E9295" i="2"/>
  <c r="E9296" i="2"/>
  <c r="E9297" i="2"/>
  <c r="E9298" i="2"/>
  <c r="E9299" i="2"/>
  <c r="E9300" i="2"/>
  <c r="E9301" i="2"/>
  <c r="E9302" i="2"/>
  <c r="E9303" i="2"/>
  <c r="E9304" i="2"/>
  <c r="E9305" i="2"/>
  <c r="E9306" i="2"/>
  <c r="E9307" i="2"/>
  <c r="E9308" i="2"/>
  <c r="E9309" i="2"/>
  <c r="E9310" i="2"/>
  <c r="E9311" i="2"/>
  <c r="E9312" i="2"/>
  <c r="E9313" i="2"/>
  <c r="E9314" i="2"/>
  <c r="E9315" i="2"/>
  <c r="E9316" i="2"/>
  <c r="E9317" i="2"/>
  <c r="E9318" i="2"/>
  <c r="E9319" i="2"/>
  <c r="E9320" i="2"/>
  <c r="E9321" i="2"/>
  <c r="E9322" i="2"/>
  <c r="E9323" i="2"/>
  <c r="E9324" i="2"/>
  <c r="E9325" i="2"/>
  <c r="E9326" i="2"/>
  <c r="E9327" i="2"/>
  <c r="E9328" i="2"/>
  <c r="E9329" i="2"/>
  <c r="E9330" i="2"/>
  <c r="E9331" i="2"/>
  <c r="E9332" i="2"/>
  <c r="E9333" i="2"/>
  <c r="E9334" i="2"/>
  <c r="E9335" i="2"/>
  <c r="E9336" i="2"/>
  <c r="E9337" i="2"/>
  <c r="E9338" i="2"/>
  <c r="E9339" i="2"/>
  <c r="E9340" i="2"/>
  <c r="E9341" i="2"/>
  <c r="E9342" i="2"/>
  <c r="E9343" i="2"/>
  <c r="E9344" i="2"/>
  <c r="E9345" i="2"/>
  <c r="E9346" i="2"/>
  <c r="E9347" i="2"/>
  <c r="E9348" i="2"/>
  <c r="E9349" i="2"/>
  <c r="E9350" i="2"/>
  <c r="E9351" i="2"/>
  <c r="E9352" i="2"/>
  <c r="E9353" i="2"/>
  <c r="E9354" i="2"/>
  <c r="E9355" i="2"/>
  <c r="E9356" i="2"/>
  <c r="E9357" i="2"/>
  <c r="E9358" i="2"/>
  <c r="E9359" i="2"/>
  <c r="E9360" i="2"/>
  <c r="E9361" i="2"/>
  <c r="E9362" i="2"/>
  <c r="E9363" i="2"/>
  <c r="E9364" i="2"/>
  <c r="E9365" i="2"/>
  <c r="E9366" i="2"/>
  <c r="E9367" i="2"/>
  <c r="E9368" i="2"/>
  <c r="E9369" i="2"/>
  <c r="E9370" i="2"/>
  <c r="E9371" i="2"/>
  <c r="E9372" i="2"/>
  <c r="E9373" i="2"/>
  <c r="E9374" i="2"/>
  <c r="E9375" i="2"/>
  <c r="E9376" i="2"/>
  <c r="E9377" i="2"/>
  <c r="E9378" i="2"/>
  <c r="E9379" i="2"/>
  <c r="E9380" i="2"/>
  <c r="E9381" i="2"/>
  <c r="E9382" i="2"/>
  <c r="E9383" i="2"/>
  <c r="E9384" i="2"/>
  <c r="E9385" i="2"/>
  <c r="E9386" i="2"/>
  <c r="E9387" i="2"/>
  <c r="E9388" i="2"/>
  <c r="E9389" i="2"/>
  <c r="E9390" i="2"/>
  <c r="E9391" i="2"/>
  <c r="E9392" i="2"/>
  <c r="E9393" i="2"/>
  <c r="E9394" i="2"/>
  <c r="E9395" i="2"/>
  <c r="E9396" i="2"/>
  <c r="E9397" i="2"/>
  <c r="E9398" i="2"/>
  <c r="E9399" i="2"/>
  <c r="E9400" i="2"/>
  <c r="E9401" i="2"/>
  <c r="E9402" i="2"/>
  <c r="E9403" i="2"/>
  <c r="E9404" i="2"/>
  <c r="E9405" i="2"/>
  <c r="E9406" i="2"/>
  <c r="E9407" i="2"/>
  <c r="E9408" i="2"/>
  <c r="E9409" i="2"/>
  <c r="E9410" i="2"/>
  <c r="E9411" i="2"/>
  <c r="E9412" i="2"/>
  <c r="E9413" i="2"/>
  <c r="E9414" i="2"/>
  <c r="E9415" i="2"/>
  <c r="E9416" i="2"/>
  <c r="E9417" i="2"/>
  <c r="E9418" i="2"/>
  <c r="E9419" i="2"/>
  <c r="E9420" i="2"/>
  <c r="E9421" i="2"/>
  <c r="E9422" i="2"/>
  <c r="E9423" i="2"/>
  <c r="E9424" i="2"/>
  <c r="E9425" i="2"/>
  <c r="E9426" i="2"/>
  <c r="E9427" i="2"/>
  <c r="E9428" i="2"/>
  <c r="E9429" i="2"/>
  <c r="E9430" i="2"/>
  <c r="E9431" i="2"/>
  <c r="E9432" i="2"/>
  <c r="E9433" i="2"/>
  <c r="E9434" i="2"/>
  <c r="E9435" i="2"/>
  <c r="E9436" i="2"/>
  <c r="E9437" i="2"/>
  <c r="E9438" i="2"/>
  <c r="E9439" i="2"/>
  <c r="E9440" i="2"/>
  <c r="E9441" i="2"/>
  <c r="E9442" i="2"/>
  <c r="E9443" i="2"/>
  <c r="E9444" i="2"/>
  <c r="E9445" i="2"/>
  <c r="E9446" i="2"/>
  <c r="E9447" i="2"/>
  <c r="E9448" i="2"/>
  <c r="E9449" i="2"/>
  <c r="E9450" i="2"/>
  <c r="E9451" i="2"/>
  <c r="E9452" i="2"/>
  <c r="E9453" i="2"/>
  <c r="E9454" i="2"/>
  <c r="E9455" i="2"/>
  <c r="E9456" i="2"/>
  <c r="E9457" i="2"/>
  <c r="E9458" i="2"/>
  <c r="E9459" i="2"/>
  <c r="E9460" i="2"/>
  <c r="E9461" i="2"/>
  <c r="E9462" i="2"/>
  <c r="E9463" i="2"/>
  <c r="E9464" i="2"/>
  <c r="E9465" i="2"/>
  <c r="E9466" i="2"/>
  <c r="E9467" i="2"/>
  <c r="E9468" i="2"/>
  <c r="E9469" i="2"/>
  <c r="E9470" i="2"/>
  <c r="E9471" i="2"/>
  <c r="E9472" i="2"/>
  <c r="E9473" i="2"/>
  <c r="E9474" i="2"/>
  <c r="E9475" i="2"/>
  <c r="E9476" i="2"/>
  <c r="E9477" i="2"/>
  <c r="E9478" i="2"/>
  <c r="E9479" i="2"/>
  <c r="E9480" i="2"/>
  <c r="E9481" i="2"/>
  <c r="E9482" i="2"/>
  <c r="E9483" i="2"/>
  <c r="E9484" i="2"/>
  <c r="E9485" i="2"/>
  <c r="E9486" i="2"/>
  <c r="E9487" i="2"/>
  <c r="E9488" i="2"/>
  <c r="E9489" i="2"/>
  <c r="E9490" i="2"/>
  <c r="E9491" i="2"/>
  <c r="E9492" i="2"/>
  <c r="E9493" i="2"/>
  <c r="E9494" i="2"/>
  <c r="E9495" i="2"/>
  <c r="E9496" i="2"/>
  <c r="E9497" i="2"/>
  <c r="E9498" i="2"/>
  <c r="E9499" i="2"/>
  <c r="E9500" i="2"/>
  <c r="E9501" i="2"/>
  <c r="E9502" i="2"/>
  <c r="E9503" i="2"/>
  <c r="E9504" i="2"/>
  <c r="E9505" i="2"/>
  <c r="E9506" i="2"/>
  <c r="E9507" i="2"/>
  <c r="E9508" i="2"/>
  <c r="E9509" i="2"/>
  <c r="E9510" i="2"/>
  <c r="E9511" i="2"/>
  <c r="E9512" i="2"/>
  <c r="E9513" i="2"/>
  <c r="E9514" i="2"/>
  <c r="E9515" i="2"/>
  <c r="E9516" i="2"/>
  <c r="E9517" i="2"/>
  <c r="E9518" i="2"/>
  <c r="E9519" i="2"/>
  <c r="E9520" i="2"/>
  <c r="E9521" i="2"/>
  <c r="E9522" i="2"/>
  <c r="E9523" i="2"/>
  <c r="E9524" i="2"/>
  <c r="E9525" i="2"/>
  <c r="E9526" i="2"/>
  <c r="E9527" i="2"/>
  <c r="E9528" i="2"/>
  <c r="E9529" i="2"/>
  <c r="E9530" i="2"/>
  <c r="E9531" i="2"/>
  <c r="E9532" i="2"/>
  <c r="E9533" i="2"/>
  <c r="E9534" i="2"/>
  <c r="E9535" i="2"/>
  <c r="E9536" i="2"/>
  <c r="E9537" i="2"/>
  <c r="E9538" i="2"/>
  <c r="E9539" i="2"/>
  <c r="E9540" i="2"/>
  <c r="E9541" i="2"/>
  <c r="E9542" i="2"/>
  <c r="E9543" i="2"/>
  <c r="E9544" i="2"/>
  <c r="E9545" i="2"/>
  <c r="E9546" i="2"/>
  <c r="E9547" i="2"/>
  <c r="E9548" i="2"/>
  <c r="E9549" i="2"/>
  <c r="E9550" i="2"/>
  <c r="E9551" i="2"/>
  <c r="E9552" i="2"/>
  <c r="E9553" i="2"/>
  <c r="E9554" i="2"/>
  <c r="E9555" i="2"/>
  <c r="E9556" i="2"/>
  <c r="E9557" i="2"/>
  <c r="E9558" i="2"/>
  <c r="E9559" i="2"/>
  <c r="E9560" i="2"/>
  <c r="E9561" i="2"/>
  <c r="E9562" i="2"/>
  <c r="E9563" i="2"/>
  <c r="E9564" i="2"/>
  <c r="E9565" i="2"/>
  <c r="E9566" i="2"/>
  <c r="E9567" i="2"/>
  <c r="E9568" i="2"/>
  <c r="E9569" i="2"/>
  <c r="E9570" i="2"/>
  <c r="E9571" i="2"/>
  <c r="E9572" i="2"/>
  <c r="E9573" i="2"/>
  <c r="E9574" i="2"/>
  <c r="E9575" i="2"/>
  <c r="E9576" i="2"/>
  <c r="E9577" i="2"/>
  <c r="E9578" i="2"/>
  <c r="E9579" i="2"/>
  <c r="E9580" i="2"/>
  <c r="E9581" i="2"/>
  <c r="E9582" i="2"/>
  <c r="E9583" i="2"/>
  <c r="E9584" i="2"/>
  <c r="E9585" i="2"/>
  <c r="E9586" i="2"/>
  <c r="E9587" i="2"/>
  <c r="E9588" i="2"/>
  <c r="E9589" i="2"/>
  <c r="E9590" i="2"/>
  <c r="E9591" i="2"/>
  <c r="E9592" i="2"/>
  <c r="E9593" i="2"/>
  <c r="E9594" i="2"/>
  <c r="E9595" i="2"/>
  <c r="E9596" i="2"/>
  <c r="E9597" i="2"/>
  <c r="E9598" i="2"/>
  <c r="E9599" i="2"/>
  <c r="E9600" i="2"/>
  <c r="E9601" i="2"/>
  <c r="E9602" i="2"/>
  <c r="E9603" i="2"/>
  <c r="E9604" i="2"/>
  <c r="E9605" i="2"/>
  <c r="E9606" i="2"/>
  <c r="E9607" i="2"/>
  <c r="E9608" i="2"/>
  <c r="E9609" i="2"/>
  <c r="E9610" i="2"/>
  <c r="E9611" i="2"/>
  <c r="E9612" i="2"/>
  <c r="E9613" i="2"/>
  <c r="E9614" i="2"/>
  <c r="E9615" i="2"/>
  <c r="E9616" i="2"/>
  <c r="E9617" i="2"/>
  <c r="E9618" i="2"/>
  <c r="E9619" i="2"/>
  <c r="E9620" i="2"/>
  <c r="E9621" i="2"/>
  <c r="E9622" i="2"/>
  <c r="E9623" i="2"/>
  <c r="E9624" i="2"/>
  <c r="E9625" i="2"/>
  <c r="E9626" i="2"/>
  <c r="E9627" i="2"/>
  <c r="E9628" i="2"/>
  <c r="E9629" i="2"/>
  <c r="E9630" i="2"/>
  <c r="E9631" i="2"/>
  <c r="E9632" i="2"/>
  <c r="E9633" i="2"/>
  <c r="E9634" i="2"/>
  <c r="E9635" i="2"/>
  <c r="E9636" i="2"/>
  <c r="E9637" i="2"/>
  <c r="E9638" i="2"/>
  <c r="E9639" i="2"/>
  <c r="E9640" i="2"/>
  <c r="E9641" i="2"/>
  <c r="E9642" i="2"/>
  <c r="E9643" i="2"/>
  <c r="E9644" i="2"/>
  <c r="E9645" i="2"/>
  <c r="E9646" i="2"/>
  <c r="E9647" i="2"/>
  <c r="E9648" i="2"/>
  <c r="E9649" i="2"/>
  <c r="L3" i="2"/>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L1004" i="2"/>
  <c r="L1005" i="2"/>
  <c r="L1006" i="2"/>
  <c r="L1007" i="2"/>
  <c r="L1008" i="2"/>
  <c r="L1009" i="2"/>
  <c r="L1010" i="2"/>
  <c r="L1011" i="2"/>
  <c r="L1012" i="2"/>
  <c r="L1013" i="2"/>
  <c r="L1014" i="2"/>
  <c r="L1015" i="2"/>
  <c r="L1016" i="2"/>
  <c r="L1017" i="2"/>
  <c r="L1018" i="2"/>
  <c r="L1019" i="2"/>
  <c r="L1020" i="2"/>
  <c r="L1021" i="2"/>
  <c r="L1022" i="2"/>
  <c r="L1023" i="2"/>
  <c r="L1024" i="2"/>
  <c r="L1025" i="2"/>
  <c r="L1026" i="2"/>
  <c r="L1027" i="2"/>
  <c r="L1028" i="2"/>
  <c r="L1029" i="2"/>
  <c r="L1030" i="2"/>
  <c r="L1031" i="2"/>
  <c r="L1032" i="2"/>
  <c r="L1033" i="2"/>
  <c r="L1034" i="2"/>
  <c r="L1035" i="2"/>
  <c r="L1036" i="2"/>
  <c r="L1037" i="2"/>
  <c r="L1038" i="2"/>
  <c r="L1039" i="2"/>
  <c r="L1040" i="2"/>
  <c r="L1041" i="2"/>
  <c r="L1042" i="2"/>
  <c r="L1043" i="2"/>
  <c r="L1044" i="2"/>
  <c r="L1045" i="2"/>
  <c r="L1046" i="2"/>
  <c r="L1047" i="2"/>
  <c r="L1048" i="2"/>
  <c r="L1049" i="2"/>
  <c r="L1050" i="2"/>
  <c r="L1051" i="2"/>
  <c r="L1052" i="2"/>
  <c r="L1053" i="2"/>
  <c r="L1054" i="2"/>
  <c r="L1055" i="2"/>
  <c r="L1056" i="2"/>
  <c r="L1057" i="2"/>
  <c r="L1058" i="2"/>
  <c r="L1059" i="2"/>
  <c r="L1060" i="2"/>
  <c r="L1061" i="2"/>
  <c r="L1062" i="2"/>
  <c r="L1063" i="2"/>
  <c r="L1064" i="2"/>
  <c r="L1065" i="2"/>
  <c r="L1066" i="2"/>
  <c r="L1067" i="2"/>
  <c r="L1068" i="2"/>
  <c r="L1069" i="2"/>
  <c r="L1070" i="2"/>
  <c r="L1071" i="2"/>
  <c r="L1072" i="2"/>
  <c r="L1073" i="2"/>
  <c r="L1074" i="2"/>
  <c r="L1075" i="2"/>
  <c r="L1076" i="2"/>
  <c r="L1077" i="2"/>
  <c r="L1078" i="2"/>
  <c r="L1079" i="2"/>
  <c r="L1080" i="2"/>
  <c r="L1081" i="2"/>
  <c r="L1082" i="2"/>
  <c r="L1083" i="2"/>
  <c r="L1084" i="2"/>
  <c r="L1085" i="2"/>
  <c r="L1086" i="2"/>
  <c r="L1087" i="2"/>
  <c r="L1088" i="2"/>
  <c r="L1089" i="2"/>
  <c r="L1090" i="2"/>
  <c r="L1091" i="2"/>
  <c r="L1092" i="2"/>
  <c r="L1093" i="2"/>
  <c r="L1094" i="2"/>
  <c r="L1095" i="2"/>
  <c r="L1096" i="2"/>
  <c r="L1097" i="2"/>
  <c r="L1098" i="2"/>
  <c r="L1099" i="2"/>
  <c r="L1100" i="2"/>
  <c r="L1101" i="2"/>
  <c r="L1102" i="2"/>
  <c r="L1103" i="2"/>
  <c r="L1104" i="2"/>
  <c r="L1105" i="2"/>
  <c r="L1106" i="2"/>
  <c r="L1107" i="2"/>
  <c r="L1108" i="2"/>
  <c r="L1109" i="2"/>
  <c r="L1110" i="2"/>
  <c r="L1111" i="2"/>
  <c r="L1112" i="2"/>
  <c r="L1113" i="2"/>
  <c r="L1114" i="2"/>
  <c r="L1115" i="2"/>
  <c r="L1116" i="2"/>
  <c r="L1117" i="2"/>
  <c r="L1118" i="2"/>
  <c r="L1119" i="2"/>
  <c r="L1120" i="2"/>
  <c r="L1121" i="2"/>
  <c r="L1122" i="2"/>
  <c r="L1123" i="2"/>
  <c r="L1124" i="2"/>
  <c r="L1125" i="2"/>
  <c r="L1126" i="2"/>
  <c r="L1127" i="2"/>
  <c r="L1128" i="2"/>
  <c r="L1129" i="2"/>
  <c r="L1130" i="2"/>
  <c r="L1131" i="2"/>
  <c r="L1132" i="2"/>
  <c r="L1133" i="2"/>
  <c r="L1134" i="2"/>
  <c r="L1135" i="2"/>
  <c r="L1136" i="2"/>
  <c r="L1137" i="2"/>
  <c r="L1138" i="2"/>
  <c r="L1139" i="2"/>
  <c r="L1140" i="2"/>
  <c r="L1141" i="2"/>
  <c r="L1142" i="2"/>
  <c r="L1143" i="2"/>
  <c r="L1144" i="2"/>
  <c r="L1145" i="2"/>
  <c r="L1146" i="2"/>
  <c r="L1147" i="2"/>
  <c r="L1148" i="2"/>
  <c r="L1149" i="2"/>
  <c r="L1150" i="2"/>
  <c r="L1151" i="2"/>
  <c r="L1152" i="2"/>
  <c r="L1153" i="2"/>
  <c r="L1154" i="2"/>
  <c r="L1155" i="2"/>
  <c r="L1156" i="2"/>
  <c r="L1157" i="2"/>
  <c r="L1158" i="2"/>
  <c r="L1159" i="2"/>
  <c r="L1160" i="2"/>
  <c r="L1161" i="2"/>
  <c r="L1162" i="2"/>
  <c r="L1163" i="2"/>
  <c r="L1164" i="2"/>
  <c r="L1165" i="2"/>
  <c r="L1166" i="2"/>
  <c r="L1167" i="2"/>
  <c r="L1168" i="2"/>
  <c r="L1169" i="2"/>
  <c r="L1170" i="2"/>
  <c r="L1171" i="2"/>
  <c r="L1172" i="2"/>
  <c r="L1173" i="2"/>
  <c r="L1174" i="2"/>
  <c r="L1175" i="2"/>
  <c r="L1176" i="2"/>
  <c r="L1177" i="2"/>
  <c r="L1178" i="2"/>
  <c r="L1179" i="2"/>
  <c r="L1180" i="2"/>
  <c r="L1181" i="2"/>
  <c r="L1182" i="2"/>
  <c r="L1183" i="2"/>
  <c r="L1184" i="2"/>
  <c r="L1185" i="2"/>
  <c r="L1186" i="2"/>
  <c r="L1187" i="2"/>
  <c r="L1188" i="2"/>
  <c r="L1189" i="2"/>
  <c r="L1190" i="2"/>
  <c r="L1191" i="2"/>
  <c r="L1192" i="2"/>
  <c r="L1193" i="2"/>
  <c r="L1194" i="2"/>
  <c r="L1195" i="2"/>
  <c r="L1196" i="2"/>
  <c r="L1197" i="2"/>
  <c r="L1198" i="2"/>
  <c r="L1199" i="2"/>
  <c r="L1200" i="2"/>
  <c r="L1201" i="2"/>
  <c r="L1202" i="2"/>
  <c r="L1203" i="2"/>
  <c r="L1204" i="2"/>
  <c r="L1205" i="2"/>
  <c r="L1206" i="2"/>
  <c r="L1207" i="2"/>
  <c r="L1208" i="2"/>
  <c r="L1209" i="2"/>
  <c r="L1210" i="2"/>
  <c r="L1211" i="2"/>
  <c r="L1212" i="2"/>
  <c r="L1213" i="2"/>
  <c r="L1214" i="2"/>
  <c r="L1215" i="2"/>
  <c r="L1216" i="2"/>
  <c r="L1217" i="2"/>
  <c r="L1218" i="2"/>
  <c r="L1219" i="2"/>
  <c r="L1220" i="2"/>
  <c r="L1221" i="2"/>
  <c r="L1222" i="2"/>
  <c r="L1223" i="2"/>
  <c r="L1224" i="2"/>
  <c r="L1225" i="2"/>
  <c r="L1226" i="2"/>
  <c r="L1227" i="2"/>
  <c r="L1228" i="2"/>
  <c r="L1229" i="2"/>
  <c r="L1230" i="2"/>
  <c r="L1231" i="2"/>
  <c r="L1232" i="2"/>
  <c r="L1233" i="2"/>
  <c r="L1234" i="2"/>
  <c r="L1235" i="2"/>
  <c r="L1236" i="2"/>
  <c r="L1237" i="2"/>
  <c r="L1238" i="2"/>
  <c r="L1239" i="2"/>
  <c r="L1240" i="2"/>
  <c r="L1241" i="2"/>
  <c r="L1242" i="2"/>
  <c r="L1243" i="2"/>
  <c r="L1244" i="2"/>
  <c r="L1245" i="2"/>
  <c r="L1246" i="2"/>
  <c r="L1247" i="2"/>
  <c r="L1248" i="2"/>
  <c r="L1249" i="2"/>
  <c r="L1250" i="2"/>
  <c r="L1251" i="2"/>
  <c r="L1252" i="2"/>
  <c r="L1253" i="2"/>
  <c r="L1254" i="2"/>
  <c r="L1255" i="2"/>
  <c r="L1256" i="2"/>
  <c r="L1257" i="2"/>
  <c r="L1258" i="2"/>
  <c r="L1259" i="2"/>
  <c r="L1260" i="2"/>
  <c r="L1261" i="2"/>
  <c r="L1262" i="2"/>
  <c r="L1263" i="2"/>
  <c r="L1264" i="2"/>
  <c r="L1265" i="2"/>
  <c r="L1266" i="2"/>
  <c r="L1267" i="2"/>
  <c r="L1268" i="2"/>
  <c r="L1269" i="2"/>
  <c r="L1270" i="2"/>
  <c r="L1271" i="2"/>
  <c r="L1272" i="2"/>
  <c r="L1273" i="2"/>
  <c r="L1274" i="2"/>
  <c r="L1275" i="2"/>
  <c r="L1276" i="2"/>
  <c r="L1277" i="2"/>
  <c r="L1278" i="2"/>
  <c r="L1279" i="2"/>
  <c r="L1280" i="2"/>
  <c r="L1281" i="2"/>
  <c r="L1282" i="2"/>
  <c r="L1283" i="2"/>
  <c r="L1284" i="2"/>
  <c r="L1285" i="2"/>
  <c r="L1286" i="2"/>
  <c r="L1287" i="2"/>
  <c r="L1288" i="2"/>
  <c r="L1289" i="2"/>
  <c r="L1290" i="2"/>
  <c r="L1291" i="2"/>
  <c r="L1292" i="2"/>
  <c r="L1293" i="2"/>
  <c r="L1294" i="2"/>
  <c r="L1295" i="2"/>
  <c r="L1296" i="2"/>
  <c r="L1297" i="2"/>
  <c r="L1298" i="2"/>
  <c r="L1299" i="2"/>
  <c r="L1300" i="2"/>
  <c r="L1301" i="2"/>
  <c r="L1302" i="2"/>
  <c r="L1303" i="2"/>
  <c r="L1304" i="2"/>
  <c r="L1305" i="2"/>
  <c r="L1306" i="2"/>
  <c r="L1307" i="2"/>
  <c r="L1308" i="2"/>
  <c r="L1309" i="2"/>
  <c r="L1310" i="2"/>
  <c r="L1311" i="2"/>
  <c r="L1312" i="2"/>
  <c r="L1313" i="2"/>
  <c r="L1314" i="2"/>
  <c r="L1315" i="2"/>
  <c r="L1316" i="2"/>
  <c r="L1317" i="2"/>
  <c r="L1318" i="2"/>
  <c r="L1319" i="2"/>
  <c r="L1320" i="2"/>
  <c r="L1321" i="2"/>
  <c r="L1322" i="2"/>
  <c r="L1323" i="2"/>
  <c r="L1324" i="2"/>
  <c r="L1325" i="2"/>
  <c r="L1326" i="2"/>
  <c r="L1327" i="2"/>
  <c r="L1328" i="2"/>
  <c r="L1329" i="2"/>
  <c r="L1330" i="2"/>
  <c r="L1331" i="2"/>
  <c r="L1332" i="2"/>
  <c r="L1333" i="2"/>
  <c r="L1334" i="2"/>
  <c r="L1335" i="2"/>
  <c r="L1336" i="2"/>
  <c r="L1337" i="2"/>
  <c r="L1338" i="2"/>
  <c r="L1339" i="2"/>
  <c r="L1340" i="2"/>
  <c r="L1341" i="2"/>
  <c r="L1342" i="2"/>
  <c r="L1343" i="2"/>
  <c r="L1344" i="2"/>
  <c r="L1345" i="2"/>
  <c r="L1346" i="2"/>
  <c r="L1347" i="2"/>
  <c r="L1348" i="2"/>
  <c r="L1349" i="2"/>
  <c r="L1350" i="2"/>
  <c r="L1351" i="2"/>
  <c r="L1352" i="2"/>
  <c r="L1353" i="2"/>
  <c r="L1354" i="2"/>
  <c r="L1355" i="2"/>
  <c r="L1356" i="2"/>
  <c r="L1357" i="2"/>
  <c r="L1358" i="2"/>
  <c r="L1359" i="2"/>
  <c r="L1360" i="2"/>
  <c r="L1361" i="2"/>
  <c r="L1362" i="2"/>
  <c r="L1363" i="2"/>
  <c r="L1364" i="2"/>
  <c r="L1365" i="2"/>
  <c r="L1366" i="2"/>
  <c r="L1367" i="2"/>
  <c r="L1368" i="2"/>
  <c r="L1369" i="2"/>
  <c r="L1370" i="2"/>
  <c r="L1371" i="2"/>
  <c r="L1372" i="2"/>
  <c r="L1373" i="2"/>
  <c r="L1374" i="2"/>
  <c r="L1375" i="2"/>
  <c r="L1376" i="2"/>
  <c r="L1377" i="2"/>
  <c r="L1378" i="2"/>
  <c r="L1379" i="2"/>
  <c r="L1380" i="2"/>
  <c r="L1381" i="2"/>
  <c r="L1382" i="2"/>
  <c r="L1383" i="2"/>
  <c r="L1384" i="2"/>
  <c r="L1385" i="2"/>
  <c r="L1386" i="2"/>
  <c r="L1387" i="2"/>
  <c r="L1388" i="2"/>
  <c r="L1389" i="2"/>
  <c r="L1390" i="2"/>
  <c r="L1391" i="2"/>
  <c r="L1392" i="2"/>
  <c r="L1393" i="2"/>
  <c r="L1394" i="2"/>
  <c r="L1395" i="2"/>
  <c r="L1396" i="2"/>
  <c r="L1397" i="2"/>
  <c r="L1398" i="2"/>
  <c r="L1399" i="2"/>
  <c r="L1400" i="2"/>
  <c r="L1401" i="2"/>
  <c r="L1402" i="2"/>
  <c r="L1403" i="2"/>
  <c r="L1404" i="2"/>
  <c r="L1405" i="2"/>
  <c r="L1406" i="2"/>
  <c r="L1407" i="2"/>
  <c r="L1408" i="2"/>
  <c r="L1409" i="2"/>
  <c r="L1410" i="2"/>
  <c r="L1411" i="2"/>
  <c r="L1412" i="2"/>
  <c r="L1413" i="2"/>
  <c r="L1414" i="2"/>
  <c r="L1415" i="2"/>
  <c r="L1416" i="2"/>
  <c r="L1417" i="2"/>
  <c r="L1418" i="2"/>
  <c r="L1419" i="2"/>
  <c r="L1420" i="2"/>
  <c r="L1421" i="2"/>
  <c r="L1422" i="2"/>
  <c r="L1423" i="2"/>
  <c r="L1424" i="2"/>
  <c r="L1425" i="2"/>
  <c r="L1426" i="2"/>
  <c r="L1427" i="2"/>
  <c r="L1428" i="2"/>
  <c r="L1429" i="2"/>
  <c r="L1430" i="2"/>
  <c r="L1431" i="2"/>
  <c r="L1432" i="2"/>
  <c r="L1433" i="2"/>
  <c r="L1434" i="2"/>
  <c r="L1435" i="2"/>
  <c r="L1436" i="2"/>
  <c r="L1437" i="2"/>
  <c r="L1438" i="2"/>
  <c r="L1439" i="2"/>
  <c r="L1440" i="2"/>
  <c r="L1441" i="2"/>
  <c r="L1442" i="2"/>
  <c r="L1443" i="2"/>
  <c r="L1444" i="2"/>
  <c r="L1445" i="2"/>
  <c r="L1446" i="2"/>
  <c r="L1447" i="2"/>
  <c r="L1448" i="2"/>
  <c r="L1449" i="2"/>
  <c r="L1450" i="2"/>
  <c r="L1451" i="2"/>
  <c r="L1452" i="2"/>
  <c r="L1453" i="2"/>
  <c r="L1454" i="2"/>
  <c r="L1455" i="2"/>
  <c r="L1456" i="2"/>
  <c r="L1457" i="2"/>
  <c r="L1458" i="2"/>
  <c r="L1459" i="2"/>
  <c r="L1460" i="2"/>
  <c r="L1461" i="2"/>
  <c r="L1462" i="2"/>
  <c r="L1463" i="2"/>
  <c r="L1464" i="2"/>
  <c r="L1465" i="2"/>
  <c r="L1466" i="2"/>
  <c r="L1467" i="2"/>
  <c r="L1468" i="2"/>
  <c r="L1469" i="2"/>
  <c r="L1470" i="2"/>
  <c r="L1471" i="2"/>
  <c r="L1472" i="2"/>
  <c r="L1473" i="2"/>
  <c r="L1474" i="2"/>
  <c r="L1475" i="2"/>
  <c r="L1476" i="2"/>
  <c r="L1477" i="2"/>
  <c r="L1478" i="2"/>
  <c r="L1479" i="2"/>
  <c r="L1480" i="2"/>
  <c r="L1481" i="2"/>
  <c r="L1482" i="2"/>
  <c r="L1483" i="2"/>
  <c r="L1484" i="2"/>
  <c r="L1485" i="2"/>
  <c r="L1486" i="2"/>
  <c r="L1487" i="2"/>
  <c r="L1488" i="2"/>
  <c r="L1489" i="2"/>
  <c r="L1490" i="2"/>
  <c r="L1491" i="2"/>
  <c r="L1492" i="2"/>
  <c r="L1493" i="2"/>
  <c r="L1494" i="2"/>
  <c r="L1495" i="2"/>
  <c r="L1496" i="2"/>
  <c r="L1497" i="2"/>
  <c r="L1498" i="2"/>
  <c r="L1499" i="2"/>
  <c r="L1500" i="2"/>
  <c r="L1501" i="2"/>
  <c r="L1502" i="2"/>
  <c r="L1503" i="2"/>
  <c r="L1504" i="2"/>
  <c r="L1505" i="2"/>
  <c r="L1506" i="2"/>
  <c r="L1507" i="2"/>
  <c r="L1508" i="2"/>
  <c r="L1509" i="2"/>
  <c r="L1510" i="2"/>
  <c r="L1511" i="2"/>
  <c r="L1512" i="2"/>
  <c r="L1513" i="2"/>
  <c r="L1514" i="2"/>
  <c r="L1515" i="2"/>
  <c r="L1516" i="2"/>
  <c r="L1517" i="2"/>
  <c r="L1518" i="2"/>
  <c r="L1519" i="2"/>
  <c r="L1520" i="2"/>
  <c r="L1521" i="2"/>
  <c r="L1522" i="2"/>
  <c r="L1523" i="2"/>
  <c r="L1524" i="2"/>
  <c r="L1525" i="2"/>
  <c r="L1526" i="2"/>
  <c r="L1527" i="2"/>
  <c r="L1528" i="2"/>
  <c r="L1529" i="2"/>
  <c r="L1530" i="2"/>
  <c r="L1531" i="2"/>
  <c r="L1532" i="2"/>
  <c r="L1533" i="2"/>
  <c r="L1534" i="2"/>
  <c r="L1535" i="2"/>
  <c r="L1536" i="2"/>
  <c r="L1537" i="2"/>
  <c r="L1538" i="2"/>
  <c r="L1539" i="2"/>
  <c r="L1540" i="2"/>
  <c r="L1541" i="2"/>
  <c r="L1542" i="2"/>
  <c r="L1543" i="2"/>
  <c r="L1544" i="2"/>
  <c r="L1545" i="2"/>
  <c r="L1546" i="2"/>
  <c r="L1547" i="2"/>
  <c r="L1548" i="2"/>
  <c r="L1549" i="2"/>
  <c r="L1550" i="2"/>
  <c r="L1551" i="2"/>
  <c r="L1552" i="2"/>
  <c r="L1553" i="2"/>
  <c r="L1554" i="2"/>
  <c r="L1555" i="2"/>
  <c r="L1556" i="2"/>
  <c r="L1557" i="2"/>
  <c r="L1558" i="2"/>
  <c r="L1559" i="2"/>
  <c r="L1560" i="2"/>
  <c r="L1561" i="2"/>
  <c r="L1562" i="2"/>
  <c r="L1563" i="2"/>
  <c r="L1564" i="2"/>
  <c r="L1565" i="2"/>
  <c r="L1566" i="2"/>
  <c r="L1567" i="2"/>
  <c r="L1568" i="2"/>
  <c r="L1569" i="2"/>
  <c r="L1570" i="2"/>
  <c r="L1571" i="2"/>
  <c r="L1572" i="2"/>
  <c r="L1573" i="2"/>
  <c r="L1574" i="2"/>
  <c r="L1575" i="2"/>
  <c r="L1576" i="2"/>
  <c r="L1577" i="2"/>
  <c r="L1578" i="2"/>
  <c r="L1579" i="2"/>
  <c r="L1580" i="2"/>
  <c r="L1581" i="2"/>
  <c r="L1582" i="2"/>
  <c r="L1583" i="2"/>
  <c r="L1584" i="2"/>
  <c r="L1585" i="2"/>
  <c r="L1586" i="2"/>
  <c r="L1587" i="2"/>
  <c r="L1588" i="2"/>
  <c r="L1589" i="2"/>
  <c r="L1590" i="2"/>
  <c r="L1591" i="2"/>
  <c r="L1592" i="2"/>
  <c r="L1593" i="2"/>
  <c r="L1594" i="2"/>
  <c r="L1595" i="2"/>
  <c r="L1596" i="2"/>
  <c r="L1597" i="2"/>
  <c r="L1598" i="2"/>
  <c r="L1599" i="2"/>
  <c r="L1600" i="2"/>
  <c r="L1601" i="2"/>
  <c r="L1602" i="2"/>
  <c r="L1603" i="2"/>
  <c r="L1604" i="2"/>
  <c r="L1605" i="2"/>
  <c r="L1606" i="2"/>
  <c r="L1607" i="2"/>
  <c r="L1608" i="2"/>
  <c r="L1609" i="2"/>
  <c r="L1610" i="2"/>
  <c r="L1611" i="2"/>
  <c r="L1612" i="2"/>
  <c r="L1613" i="2"/>
  <c r="L1614" i="2"/>
  <c r="L1615" i="2"/>
  <c r="L1616" i="2"/>
  <c r="L1617" i="2"/>
  <c r="L1618" i="2"/>
  <c r="L1619" i="2"/>
  <c r="L1620" i="2"/>
  <c r="L1621" i="2"/>
  <c r="L1622" i="2"/>
  <c r="L1623" i="2"/>
  <c r="L1624" i="2"/>
  <c r="L1625" i="2"/>
  <c r="L1626" i="2"/>
  <c r="L1627" i="2"/>
  <c r="L1628" i="2"/>
  <c r="L1629" i="2"/>
  <c r="L1630" i="2"/>
  <c r="L1631" i="2"/>
  <c r="L1632" i="2"/>
  <c r="L1633" i="2"/>
  <c r="L1634" i="2"/>
  <c r="L1635" i="2"/>
  <c r="L1636" i="2"/>
  <c r="L1637" i="2"/>
  <c r="L1638" i="2"/>
  <c r="L1639" i="2"/>
  <c r="L1640" i="2"/>
  <c r="L1641" i="2"/>
  <c r="L1642" i="2"/>
  <c r="L1643" i="2"/>
  <c r="L1644" i="2"/>
  <c r="L1645" i="2"/>
  <c r="L1646" i="2"/>
  <c r="L1647" i="2"/>
  <c r="L1648" i="2"/>
  <c r="L1649" i="2"/>
  <c r="L1650" i="2"/>
  <c r="L1651" i="2"/>
  <c r="L1652" i="2"/>
  <c r="L1653" i="2"/>
  <c r="L1654" i="2"/>
  <c r="L1655" i="2"/>
  <c r="L1656" i="2"/>
  <c r="L1657" i="2"/>
  <c r="L1658" i="2"/>
  <c r="L1659" i="2"/>
  <c r="L1660" i="2"/>
  <c r="L1661" i="2"/>
  <c r="L1662" i="2"/>
  <c r="L1663" i="2"/>
  <c r="L1664" i="2"/>
  <c r="L1665" i="2"/>
  <c r="L1666" i="2"/>
  <c r="L1667" i="2"/>
  <c r="L1668" i="2"/>
  <c r="L1669" i="2"/>
  <c r="L1670" i="2"/>
  <c r="L1671" i="2"/>
  <c r="L1672" i="2"/>
  <c r="L1673" i="2"/>
  <c r="L1674" i="2"/>
  <c r="L1675" i="2"/>
  <c r="L1676" i="2"/>
  <c r="L1677" i="2"/>
  <c r="L1678" i="2"/>
  <c r="L1679" i="2"/>
  <c r="L1680" i="2"/>
  <c r="L1681" i="2"/>
  <c r="L1682" i="2"/>
  <c r="L1683" i="2"/>
  <c r="L1684" i="2"/>
  <c r="L1685" i="2"/>
  <c r="L1686" i="2"/>
  <c r="L1687" i="2"/>
  <c r="L1688" i="2"/>
  <c r="L1689" i="2"/>
  <c r="L1690" i="2"/>
  <c r="L1691" i="2"/>
  <c r="L1692" i="2"/>
  <c r="L1693" i="2"/>
  <c r="L1694" i="2"/>
  <c r="L1695" i="2"/>
  <c r="L1696" i="2"/>
  <c r="L1697" i="2"/>
  <c r="L1698" i="2"/>
  <c r="L1699" i="2"/>
  <c r="L1700" i="2"/>
  <c r="L1701" i="2"/>
  <c r="L1702" i="2"/>
  <c r="L1703" i="2"/>
  <c r="L1704" i="2"/>
  <c r="L1705" i="2"/>
  <c r="L1706" i="2"/>
  <c r="L1707" i="2"/>
  <c r="L1708" i="2"/>
  <c r="L1709" i="2"/>
  <c r="L1710" i="2"/>
  <c r="L1711" i="2"/>
  <c r="L1712" i="2"/>
  <c r="L1713" i="2"/>
  <c r="L1714" i="2"/>
  <c r="L1715" i="2"/>
  <c r="L1716" i="2"/>
  <c r="L1717" i="2"/>
  <c r="L1718" i="2"/>
  <c r="L1719" i="2"/>
  <c r="L1720" i="2"/>
  <c r="L1721" i="2"/>
  <c r="L1722" i="2"/>
  <c r="L1723" i="2"/>
  <c r="L1724" i="2"/>
  <c r="L1725" i="2"/>
  <c r="L1726" i="2"/>
  <c r="L1727" i="2"/>
  <c r="L1728" i="2"/>
  <c r="L1729" i="2"/>
  <c r="L1730" i="2"/>
  <c r="L1731" i="2"/>
  <c r="L1732" i="2"/>
  <c r="L1733" i="2"/>
  <c r="L1734" i="2"/>
  <c r="L1735" i="2"/>
  <c r="L1736" i="2"/>
  <c r="L1737" i="2"/>
  <c r="L1738" i="2"/>
  <c r="L1739" i="2"/>
  <c r="L1740" i="2"/>
  <c r="L1741" i="2"/>
  <c r="L1742" i="2"/>
  <c r="L1743" i="2"/>
  <c r="L1744" i="2"/>
  <c r="L1745" i="2"/>
  <c r="L1746" i="2"/>
  <c r="L1747" i="2"/>
  <c r="L1748" i="2"/>
  <c r="L1749" i="2"/>
  <c r="L1750" i="2"/>
  <c r="L1751" i="2"/>
  <c r="L1752" i="2"/>
  <c r="L1753" i="2"/>
  <c r="L1754" i="2"/>
  <c r="L1755" i="2"/>
  <c r="L1756" i="2"/>
  <c r="L1757" i="2"/>
  <c r="L1758" i="2"/>
  <c r="L1759" i="2"/>
  <c r="L1760" i="2"/>
  <c r="L1761" i="2"/>
  <c r="L1762" i="2"/>
  <c r="L1763" i="2"/>
  <c r="L1764" i="2"/>
  <c r="L1765" i="2"/>
  <c r="L1766" i="2"/>
  <c r="L1767" i="2"/>
  <c r="L1768" i="2"/>
  <c r="L1769" i="2"/>
  <c r="L1770" i="2"/>
  <c r="L1771" i="2"/>
  <c r="L1772" i="2"/>
  <c r="L1773" i="2"/>
  <c r="L1774" i="2"/>
  <c r="L1775" i="2"/>
  <c r="L1776" i="2"/>
  <c r="L1777" i="2"/>
  <c r="L1778" i="2"/>
  <c r="L1779" i="2"/>
  <c r="L1780" i="2"/>
  <c r="L1781" i="2"/>
  <c r="L1782" i="2"/>
  <c r="L1783" i="2"/>
  <c r="L1784" i="2"/>
  <c r="L1785" i="2"/>
  <c r="L1786" i="2"/>
  <c r="L1787" i="2"/>
  <c r="L1788" i="2"/>
  <c r="L1789" i="2"/>
  <c r="L1790" i="2"/>
  <c r="L1791" i="2"/>
  <c r="L1792" i="2"/>
  <c r="L1793" i="2"/>
  <c r="L1794" i="2"/>
  <c r="L1795" i="2"/>
  <c r="L1796" i="2"/>
  <c r="L1797" i="2"/>
  <c r="L1798" i="2"/>
  <c r="L1799" i="2"/>
  <c r="L1800" i="2"/>
  <c r="L1801" i="2"/>
  <c r="L1802" i="2"/>
  <c r="L1803" i="2"/>
  <c r="L1804" i="2"/>
  <c r="L1805" i="2"/>
  <c r="L1806" i="2"/>
  <c r="L1807" i="2"/>
  <c r="L1808" i="2"/>
  <c r="L1809" i="2"/>
  <c r="L1810" i="2"/>
  <c r="L1811" i="2"/>
  <c r="L1812" i="2"/>
  <c r="L1813" i="2"/>
  <c r="L1814" i="2"/>
  <c r="L1815" i="2"/>
  <c r="L1816" i="2"/>
  <c r="L1817" i="2"/>
  <c r="L1818" i="2"/>
  <c r="L1819" i="2"/>
  <c r="L1820" i="2"/>
  <c r="L1821" i="2"/>
  <c r="L1822" i="2"/>
  <c r="L1823" i="2"/>
  <c r="L1824" i="2"/>
  <c r="L1825" i="2"/>
  <c r="L1826" i="2"/>
  <c r="L1827" i="2"/>
  <c r="L1828" i="2"/>
  <c r="L1829" i="2"/>
  <c r="L1830" i="2"/>
  <c r="L1831" i="2"/>
  <c r="L1832" i="2"/>
  <c r="L1833" i="2"/>
  <c r="L1834" i="2"/>
  <c r="L1835" i="2"/>
  <c r="L1836" i="2"/>
  <c r="L1837" i="2"/>
  <c r="L1838" i="2"/>
  <c r="L1839" i="2"/>
  <c r="L1840" i="2"/>
  <c r="L1841" i="2"/>
  <c r="L1842" i="2"/>
  <c r="L1843" i="2"/>
  <c r="L1844" i="2"/>
  <c r="L1845" i="2"/>
  <c r="L1846" i="2"/>
  <c r="L1847" i="2"/>
  <c r="L1848" i="2"/>
  <c r="L1849" i="2"/>
  <c r="L1850" i="2"/>
  <c r="L1851" i="2"/>
  <c r="L1852" i="2"/>
  <c r="L1853" i="2"/>
  <c r="L1854" i="2"/>
  <c r="L1855" i="2"/>
  <c r="L1856" i="2"/>
  <c r="L1857" i="2"/>
  <c r="L1858" i="2"/>
  <c r="L1859" i="2"/>
  <c r="L1860" i="2"/>
  <c r="L1861" i="2"/>
  <c r="L1862" i="2"/>
  <c r="L1863" i="2"/>
  <c r="L1864" i="2"/>
  <c r="L1865" i="2"/>
  <c r="L1866" i="2"/>
  <c r="L1867" i="2"/>
  <c r="L1868" i="2"/>
  <c r="L1869" i="2"/>
  <c r="L1870" i="2"/>
  <c r="L1871" i="2"/>
  <c r="L1872" i="2"/>
  <c r="L1873" i="2"/>
  <c r="L1874" i="2"/>
  <c r="L1875" i="2"/>
  <c r="L1876" i="2"/>
  <c r="L1877" i="2"/>
  <c r="L1878" i="2"/>
  <c r="L1879" i="2"/>
  <c r="L1880" i="2"/>
  <c r="L1881" i="2"/>
  <c r="L1882" i="2"/>
  <c r="L1883" i="2"/>
  <c r="L1884" i="2"/>
  <c r="L1885" i="2"/>
  <c r="L1886" i="2"/>
  <c r="L1887" i="2"/>
  <c r="L1888" i="2"/>
  <c r="L1889" i="2"/>
  <c r="L1890" i="2"/>
  <c r="L1891" i="2"/>
  <c r="L1892" i="2"/>
  <c r="L1893" i="2"/>
  <c r="L1894" i="2"/>
  <c r="L1895" i="2"/>
  <c r="L1896" i="2"/>
  <c r="L1897" i="2"/>
  <c r="L1898" i="2"/>
  <c r="L1899" i="2"/>
  <c r="L1900" i="2"/>
  <c r="L1901" i="2"/>
  <c r="L1902" i="2"/>
  <c r="L1903" i="2"/>
  <c r="L1904" i="2"/>
  <c r="L1905" i="2"/>
  <c r="L1906" i="2"/>
  <c r="L1907" i="2"/>
  <c r="L1908" i="2"/>
  <c r="L1909" i="2"/>
  <c r="L1910" i="2"/>
  <c r="L1911" i="2"/>
  <c r="L1912" i="2"/>
  <c r="L1913" i="2"/>
  <c r="L1914" i="2"/>
  <c r="L1915" i="2"/>
  <c r="L1916" i="2"/>
  <c r="L1917" i="2"/>
  <c r="L1918" i="2"/>
  <c r="L1919" i="2"/>
  <c r="L1920" i="2"/>
  <c r="L1921" i="2"/>
  <c r="L1922" i="2"/>
  <c r="L1923" i="2"/>
  <c r="L1924" i="2"/>
  <c r="L1925" i="2"/>
  <c r="L1926" i="2"/>
  <c r="L1927" i="2"/>
  <c r="L1928" i="2"/>
  <c r="L1929" i="2"/>
  <c r="L1930" i="2"/>
  <c r="L1931" i="2"/>
  <c r="L1932" i="2"/>
  <c r="L1933" i="2"/>
  <c r="L1934" i="2"/>
  <c r="L1935" i="2"/>
  <c r="L1936" i="2"/>
  <c r="L1937" i="2"/>
  <c r="L1938" i="2"/>
  <c r="L1939" i="2"/>
  <c r="L1940" i="2"/>
  <c r="L1941" i="2"/>
  <c r="L1942" i="2"/>
  <c r="L1943" i="2"/>
  <c r="L1944" i="2"/>
  <c r="L1945" i="2"/>
  <c r="L1946" i="2"/>
  <c r="L1947" i="2"/>
  <c r="L1948" i="2"/>
  <c r="L1949" i="2"/>
  <c r="L1950" i="2"/>
  <c r="L1951" i="2"/>
  <c r="L1952" i="2"/>
  <c r="L1953" i="2"/>
  <c r="L1954" i="2"/>
  <c r="L1955" i="2"/>
  <c r="L1956" i="2"/>
  <c r="L1957" i="2"/>
  <c r="L1958" i="2"/>
  <c r="L1959" i="2"/>
  <c r="L1960" i="2"/>
  <c r="L1961" i="2"/>
  <c r="L1962" i="2"/>
  <c r="L1963" i="2"/>
  <c r="L1964" i="2"/>
  <c r="L1965" i="2"/>
  <c r="L1966" i="2"/>
  <c r="L1967" i="2"/>
  <c r="L1968" i="2"/>
  <c r="L1969" i="2"/>
  <c r="L1970" i="2"/>
  <c r="L1971" i="2"/>
  <c r="L1972" i="2"/>
  <c r="L1973" i="2"/>
  <c r="L1974" i="2"/>
  <c r="L1975" i="2"/>
  <c r="L1976" i="2"/>
  <c r="L1977" i="2"/>
  <c r="L1978" i="2"/>
  <c r="L1979" i="2"/>
  <c r="L1980" i="2"/>
  <c r="L1981" i="2"/>
  <c r="L1982" i="2"/>
  <c r="L1983" i="2"/>
  <c r="L1984" i="2"/>
  <c r="L1985" i="2"/>
  <c r="L1986" i="2"/>
  <c r="L1987" i="2"/>
  <c r="L1988" i="2"/>
  <c r="L1989" i="2"/>
  <c r="L1990" i="2"/>
  <c r="L1991" i="2"/>
  <c r="L1992" i="2"/>
  <c r="L1993" i="2"/>
  <c r="L1994" i="2"/>
  <c r="L1995" i="2"/>
  <c r="L1996" i="2"/>
  <c r="L1997" i="2"/>
  <c r="L1998" i="2"/>
  <c r="L1999" i="2"/>
  <c r="L2000" i="2"/>
  <c r="L2001" i="2"/>
  <c r="L2002" i="2"/>
  <c r="L2003" i="2"/>
  <c r="L2004" i="2"/>
  <c r="L2005" i="2"/>
  <c r="L2006" i="2"/>
  <c r="L2007" i="2"/>
  <c r="L2008" i="2"/>
  <c r="L2009" i="2"/>
  <c r="L2010" i="2"/>
  <c r="L2011" i="2"/>
  <c r="L2012" i="2"/>
  <c r="L2013" i="2"/>
  <c r="L2014" i="2"/>
  <c r="L2015" i="2"/>
  <c r="L2016" i="2"/>
  <c r="L2017" i="2"/>
  <c r="L2018" i="2"/>
  <c r="L2019" i="2"/>
  <c r="L2020" i="2"/>
  <c r="L2021" i="2"/>
  <c r="L2022" i="2"/>
  <c r="L2023" i="2"/>
  <c r="L2024" i="2"/>
  <c r="L2025" i="2"/>
  <c r="L2026" i="2"/>
  <c r="L2027" i="2"/>
  <c r="L2028" i="2"/>
  <c r="L2029" i="2"/>
  <c r="L2030" i="2"/>
  <c r="L2031" i="2"/>
  <c r="L2032" i="2"/>
  <c r="L2033" i="2"/>
  <c r="L2034" i="2"/>
  <c r="L2035" i="2"/>
  <c r="L2036" i="2"/>
  <c r="L2037" i="2"/>
  <c r="L2038" i="2"/>
  <c r="L2039" i="2"/>
  <c r="L2040" i="2"/>
  <c r="L2041" i="2"/>
  <c r="L2042" i="2"/>
  <c r="L2043" i="2"/>
  <c r="L2044" i="2"/>
  <c r="L2045" i="2"/>
  <c r="L2046" i="2"/>
  <c r="L2047" i="2"/>
  <c r="L2048" i="2"/>
  <c r="L2049" i="2"/>
  <c r="L2050" i="2"/>
  <c r="L2051" i="2"/>
  <c r="L2052" i="2"/>
  <c r="L2053" i="2"/>
  <c r="L2054" i="2"/>
  <c r="L2055" i="2"/>
  <c r="L2056" i="2"/>
  <c r="L2057" i="2"/>
  <c r="L2058" i="2"/>
  <c r="L2059" i="2"/>
  <c r="L2060" i="2"/>
  <c r="L2061" i="2"/>
  <c r="L2062" i="2"/>
  <c r="L2063" i="2"/>
  <c r="L2064" i="2"/>
  <c r="L2065" i="2"/>
  <c r="L2066" i="2"/>
  <c r="L2067" i="2"/>
  <c r="L2068" i="2"/>
  <c r="L2069" i="2"/>
  <c r="L2070" i="2"/>
  <c r="L2071" i="2"/>
  <c r="L2072" i="2"/>
  <c r="L2073" i="2"/>
  <c r="L2074" i="2"/>
  <c r="L2075" i="2"/>
  <c r="L2076" i="2"/>
  <c r="L2077" i="2"/>
  <c r="L2078" i="2"/>
  <c r="L2079" i="2"/>
  <c r="L2080" i="2"/>
  <c r="L2081" i="2"/>
  <c r="L2082" i="2"/>
  <c r="L2083" i="2"/>
  <c r="L2084" i="2"/>
  <c r="L2085" i="2"/>
  <c r="L2086" i="2"/>
  <c r="L2087" i="2"/>
  <c r="L2088" i="2"/>
  <c r="L2089" i="2"/>
  <c r="L2090" i="2"/>
  <c r="L2091" i="2"/>
  <c r="L2092" i="2"/>
  <c r="L2093" i="2"/>
  <c r="L2094" i="2"/>
  <c r="L2095" i="2"/>
  <c r="L2096" i="2"/>
  <c r="L2097" i="2"/>
  <c r="L2098" i="2"/>
  <c r="L2099" i="2"/>
  <c r="L2100" i="2"/>
  <c r="L2101" i="2"/>
  <c r="L2102" i="2"/>
  <c r="L2103" i="2"/>
  <c r="L2104" i="2"/>
  <c r="L2105" i="2"/>
  <c r="L2106" i="2"/>
  <c r="L2107" i="2"/>
  <c r="L2108" i="2"/>
  <c r="L2109" i="2"/>
  <c r="L2110" i="2"/>
  <c r="L2111" i="2"/>
  <c r="L2112" i="2"/>
  <c r="L2113" i="2"/>
  <c r="L2114" i="2"/>
  <c r="L2115" i="2"/>
  <c r="L2116" i="2"/>
  <c r="L2117" i="2"/>
  <c r="L2118" i="2"/>
  <c r="L2119" i="2"/>
  <c r="L2120" i="2"/>
  <c r="L2121" i="2"/>
  <c r="L2122" i="2"/>
  <c r="L2123" i="2"/>
  <c r="L2124" i="2"/>
  <c r="L2125" i="2"/>
  <c r="L2126" i="2"/>
  <c r="L2127" i="2"/>
  <c r="L2128" i="2"/>
  <c r="L2129" i="2"/>
  <c r="L2130" i="2"/>
  <c r="L2131" i="2"/>
  <c r="L2132" i="2"/>
  <c r="L2133" i="2"/>
  <c r="L2134" i="2"/>
  <c r="L2135" i="2"/>
  <c r="L2136" i="2"/>
  <c r="L2137" i="2"/>
  <c r="L2138" i="2"/>
  <c r="L2139" i="2"/>
  <c r="L2140" i="2"/>
  <c r="L2141" i="2"/>
  <c r="L2142" i="2"/>
  <c r="L2143" i="2"/>
  <c r="L2144" i="2"/>
  <c r="L2145" i="2"/>
  <c r="L2146" i="2"/>
  <c r="L2147" i="2"/>
  <c r="L2148" i="2"/>
  <c r="L2149" i="2"/>
  <c r="L2150" i="2"/>
  <c r="L2151" i="2"/>
  <c r="L2152" i="2"/>
  <c r="L2153" i="2"/>
  <c r="L2154" i="2"/>
  <c r="L2155" i="2"/>
  <c r="L2156" i="2"/>
  <c r="L2157" i="2"/>
  <c r="L2158" i="2"/>
  <c r="L2159" i="2"/>
  <c r="L2160" i="2"/>
  <c r="L2161" i="2"/>
  <c r="L2162" i="2"/>
  <c r="L2163" i="2"/>
  <c r="L2164" i="2"/>
  <c r="L2165" i="2"/>
  <c r="L2166" i="2"/>
  <c r="L2167" i="2"/>
  <c r="L2168" i="2"/>
  <c r="L2169" i="2"/>
  <c r="L2170" i="2"/>
  <c r="L2171" i="2"/>
  <c r="L2172" i="2"/>
  <c r="L2173" i="2"/>
  <c r="L2174" i="2"/>
  <c r="L2175" i="2"/>
  <c r="L2176" i="2"/>
  <c r="L2177" i="2"/>
  <c r="L2178" i="2"/>
  <c r="L2179" i="2"/>
  <c r="L2180" i="2"/>
  <c r="L2181" i="2"/>
  <c r="L2182" i="2"/>
  <c r="L2183" i="2"/>
  <c r="L2184" i="2"/>
  <c r="L2185" i="2"/>
  <c r="L2186" i="2"/>
  <c r="L2187" i="2"/>
  <c r="L2188" i="2"/>
  <c r="L2189" i="2"/>
  <c r="L2190" i="2"/>
  <c r="L2191" i="2"/>
  <c r="L2192" i="2"/>
  <c r="L2193" i="2"/>
  <c r="L2194" i="2"/>
  <c r="L2195" i="2"/>
  <c r="L2196" i="2"/>
  <c r="L2197" i="2"/>
  <c r="L2198" i="2"/>
  <c r="L2199" i="2"/>
  <c r="L2200" i="2"/>
  <c r="L2201" i="2"/>
  <c r="L2202" i="2"/>
  <c r="L2203" i="2"/>
  <c r="L2204" i="2"/>
  <c r="L2205" i="2"/>
  <c r="L2206" i="2"/>
  <c r="L2207" i="2"/>
  <c r="L2208" i="2"/>
  <c r="L2209" i="2"/>
  <c r="L2210" i="2"/>
  <c r="L2211" i="2"/>
  <c r="L2212" i="2"/>
  <c r="L2213" i="2"/>
  <c r="L2214" i="2"/>
  <c r="L2215" i="2"/>
  <c r="L2216" i="2"/>
  <c r="L2217" i="2"/>
  <c r="L2218" i="2"/>
  <c r="L2219" i="2"/>
  <c r="L2220" i="2"/>
  <c r="L2221" i="2"/>
  <c r="L2222" i="2"/>
  <c r="L2223" i="2"/>
  <c r="L2224" i="2"/>
  <c r="L2225" i="2"/>
  <c r="L2226" i="2"/>
  <c r="L2227" i="2"/>
  <c r="L2228" i="2"/>
  <c r="L2229" i="2"/>
  <c r="L2230" i="2"/>
  <c r="L2231" i="2"/>
  <c r="L2232" i="2"/>
  <c r="L2233" i="2"/>
  <c r="L2234" i="2"/>
  <c r="L2235" i="2"/>
  <c r="L2236" i="2"/>
  <c r="L2237" i="2"/>
  <c r="L2238" i="2"/>
  <c r="L2239" i="2"/>
  <c r="L2240" i="2"/>
  <c r="L2241" i="2"/>
  <c r="L2242" i="2"/>
  <c r="L2243" i="2"/>
  <c r="L2244" i="2"/>
  <c r="L2245" i="2"/>
  <c r="L2246" i="2"/>
  <c r="L2247" i="2"/>
  <c r="L2248" i="2"/>
  <c r="L2249" i="2"/>
  <c r="L2250" i="2"/>
  <c r="L2251" i="2"/>
  <c r="L2252" i="2"/>
  <c r="L2253" i="2"/>
  <c r="L2254" i="2"/>
  <c r="L2255" i="2"/>
  <c r="L2256" i="2"/>
  <c r="L2257" i="2"/>
  <c r="L2258" i="2"/>
  <c r="L2259" i="2"/>
  <c r="L2260" i="2"/>
  <c r="L2261" i="2"/>
  <c r="L2262" i="2"/>
  <c r="L2263" i="2"/>
  <c r="L2264" i="2"/>
  <c r="L2265" i="2"/>
  <c r="L2266" i="2"/>
  <c r="L2267" i="2"/>
  <c r="L2268" i="2"/>
  <c r="L2269" i="2"/>
  <c r="L2270" i="2"/>
  <c r="L2271" i="2"/>
  <c r="L2272" i="2"/>
  <c r="L2273" i="2"/>
  <c r="L2274" i="2"/>
  <c r="L2275" i="2"/>
  <c r="L2276" i="2"/>
  <c r="L2277" i="2"/>
  <c r="L2278" i="2"/>
  <c r="L2279" i="2"/>
  <c r="L2280" i="2"/>
  <c r="L2281" i="2"/>
  <c r="L2282" i="2"/>
  <c r="L2283" i="2"/>
  <c r="L2284" i="2"/>
  <c r="L2285" i="2"/>
  <c r="L2286" i="2"/>
  <c r="L2287" i="2"/>
  <c r="L2288" i="2"/>
  <c r="L2289" i="2"/>
  <c r="L2290" i="2"/>
  <c r="L2291" i="2"/>
  <c r="L2292" i="2"/>
  <c r="L2293" i="2"/>
  <c r="L2294" i="2"/>
  <c r="L2295" i="2"/>
  <c r="L2296" i="2"/>
  <c r="L2297" i="2"/>
  <c r="L2298" i="2"/>
  <c r="L2299" i="2"/>
  <c r="L2300" i="2"/>
  <c r="L2301" i="2"/>
  <c r="L2302" i="2"/>
  <c r="L2303" i="2"/>
  <c r="L2304" i="2"/>
  <c r="L2305" i="2"/>
  <c r="L2306" i="2"/>
  <c r="L2307" i="2"/>
  <c r="L2308" i="2"/>
  <c r="L2309" i="2"/>
  <c r="L2310" i="2"/>
  <c r="L2311" i="2"/>
  <c r="L2312" i="2"/>
  <c r="L2313" i="2"/>
  <c r="L2314" i="2"/>
  <c r="L2315" i="2"/>
  <c r="L2316" i="2"/>
  <c r="L2317" i="2"/>
  <c r="L2318" i="2"/>
  <c r="L2319" i="2"/>
  <c r="L2320" i="2"/>
  <c r="L2321" i="2"/>
  <c r="L2322" i="2"/>
  <c r="L2323" i="2"/>
  <c r="L2324" i="2"/>
  <c r="L2325" i="2"/>
  <c r="L2326" i="2"/>
  <c r="L2327" i="2"/>
  <c r="L2328" i="2"/>
  <c r="L2329" i="2"/>
  <c r="L2330" i="2"/>
  <c r="L2331" i="2"/>
  <c r="L2332" i="2"/>
  <c r="L2333" i="2"/>
  <c r="L2334" i="2"/>
  <c r="L2335" i="2"/>
  <c r="L2336" i="2"/>
  <c r="L2337" i="2"/>
  <c r="L2338" i="2"/>
  <c r="L2339" i="2"/>
  <c r="L2340" i="2"/>
  <c r="L2341" i="2"/>
  <c r="L2342" i="2"/>
  <c r="L2343" i="2"/>
  <c r="L2344" i="2"/>
  <c r="L2345" i="2"/>
  <c r="L2346" i="2"/>
  <c r="L2347" i="2"/>
  <c r="L2348" i="2"/>
  <c r="L2349" i="2"/>
  <c r="L2350" i="2"/>
  <c r="L2351" i="2"/>
  <c r="L2352" i="2"/>
  <c r="L2353" i="2"/>
  <c r="L2354" i="2"/>
  <c r="L2355" i="2"/>
  <c r="L2356" i="2"/>
  <c r="L2357" i="2"/>
  <c r="L2358" i="2"/>
  <c r="L2359" i="2"/>
  <c r="L2360" i="2"/>
  <c r="L2361" i="2"/>
  <c r="L2362" i="2"/>
  <c r="L2363" i="2"/>
  <c r="L2364" i="2"/>
  <c r="L2365" i="2"/>
  <c r="L2366" i="2"/>
  <c r="L2367" i="2"/>
  <c r="L2368" i="2"/>
  <c r="L2369" i="2"/>
  <c r="L2370" i="2"/>
  <c r="L2371" i="2"/>
  <c r="L2372" i="2"/>
  <c r="L2373" i="2"/>
  <c r="L2374" i="2"/>
  <c r="L2375" i="2"/>
  <c r="L2376" i="2"/>
  <c r="L2377" i="2"/>
  <c r="L2378" i="2"/>
  <c r="L2379" i="2"/>
  <c r="L2380" i="2"/>
  <c r="L2381" i="2"/>
  <c r="L2382" i="2"/>
  <c r="L2383" i="2"/>
  <c r="L2384" i="2"/>
  <c r="L2385" i="2"/>
  <c r="L2386" i="2"/>
  <c r="L2387" i="2"/>
  <c r="L2388" i="2"/>
  <c r="L2389" i="2"/>
  <c r="L2390" i="2"/>
  <c r="L2391" i="2"/>
  <c r="L2392" i="2"/>
  <c r="L2393" i="2"/>
  <c r="L2394" i="2"/>
  <c r="L2395" i="2"/>
  <c r="L2396" i="2"/>
  <c r="L2397" i="2"/>
  <c r="L2398" i="2"/>
  <c r="L2399" i="2"/>
  <c r="L2400" i="2"/>
  <c r="L2401" i="2"/>
  <c r="L2402" i="2"/>
  <c r="L2403" i="2"/>
  <c r="L2404" i="2"/>
  <c r="L2405" i="2"/>
  <c r="L2406" i="2"/>
  <c r="L2407" i="2"/>
  <c r="L2408" i="2"/>
  <c r="L2409" i="2"/>
  <c r="L2410" i="2"/>
  <c r="L2411" i="2"/>
  <c r="L2412" i="2"/>
  <c r="L2413" i="2"/>
  <c r="L2414" i="2"/>
  <c r="L2415" i="2"/>
  <c r="L2416" i="2"/>
  <c r="L2417" i="2"/>
  <c r="L2418" i="2"/>
  <c r="L2419" i="2"/>
  <c r="L2420" i="2"/>
  <c r="L2421" i="2"/>
  <c r="L2422" i="2"/>
  <c r="L2423" i="2"/>
  <c r="L2424" i="2"/>
  <c r="L2425" i="2"/>
  <c r="L2426" i="2"/>
  <c r="L2427" i="2"/>
  <c r="L2428" i="2"/>
  <c r="L2429" i="2"/>
  <c r="L2430" i="2"/>
  <c r="L2431" i="2"/>
  <c r="L2432" i="2"/>
  <c r="L2433" i="2"/>
  <c r="L2434" i="2"/>
  <c r="L2435" i="2"/>
  <c r="L2436" i="2"/>
  <c r="L2437" i="2"/>
  <c r="L2438" i="2"/>
  <c r="L2439" i="2"/>
  <c r="L2440" i="2"/>
  <c r="L2441" i="2"/>
  <c r="L2442" i="2"/>
  <c r="L2443" i="2"/>
  <c r="L2444" i="2"/>
  <c r="L2445" i="2"/>
  <c r="L2446" i="2"/>
  <c r="L2447" i="2"/>
  <c r="L2448" i="2"/>
  <c r="L2449" i="2"/>
  <c r="L2450" i="2"/>
  <c r="L2451" i="2"/>
  <c r="L2452" i="2"/>
  <c r="L2453" i="2"/>
  <c r="L2454" i="2"/>
  <c r="L2455" i="2"/>
  <c r="L2456" i="2"/>
  <c r="L2457" i="2"/>
  <c r="L2458" i="2"/>
  <c r="L2459" i="2"/>
  <c r="L2460" i="2"/>
  <c r="L2461" i="2"/>
  <c r="L2462" i="2"/>
  <c r="L2463" i="2"/>
  <c r="L2464" i="2"/>
  <c r="L2465" i="2"/>
  <c r="L2466" i="2"/>
  <c r="L2467" i="2"/>
  <c r="L2468" i="2"/>
  <c r="L2469" i="2"/>
  <c r="L2470" i="2"/>
  <c r="L2471" i="2"/>
  <c r="L2472" i="2"/>
  <c r="L2473" i="2"/>
  <c r="L2474" i="2"/>
  <c r="L2475" i="2"/>
  <c r="L2476" i="2"/>
  <c r="L2477" i="2"/>
  <c r="L2478" i="2"/>
  <c r="L2479" i="2"/>
  <c r="L2480" i="2"/>
  <c r="L2481" i="2"/>
  <c r="L2482" i="2"/>
  <c r="L2483" i="2"/>
  <c r="L2484" i="2"/>
  <c r="L2485" i="2"/>
  <c r="L2486" i="2"/>
  <c r="L2487" i="2"/>
  <c r="L2488" i="2"/>
  <c r="L2489" i="2"/>
  <c r="L2490" i="2"/>
  <c r="L2491" i="2"/>
  <c r="L2492" i="2"/>
  <c r="L2493" i="2"/>
  <c r="L2494" i="2"/>
  <c r="L2495" i="2"/>
  <c r="L2496" i="2"/>
  <c r="L2497" i="2"/>
  <c r="L2498" i="2"/>
  <c r="L2499" i="2"/>
  <c r="L2500" i="2"/>
  <c r="L2501" i="2"/>
  <c r="L2502" i="2"/>
  <c r="L2503" i="2"/>
  <c r="L2504" i="2"/>
  <c r="L2505" i="2"/>
  <c r="L2506" i="2"/>
  <c r="L2507" i="2"/>
  <c r="L2508" i="2"/>
  <c r="L2509" i="2"/>
  <c r="L2510" i="2"/>
  <c r="L2511" i="2"/>
  <c r="L2512" i="2"/>
  <c r="L2513" i="2"/>
  <c r="L2514" i="2"/>
  <c r="L2515" i="2"/>
  <c r="L2516" i="2"/>
  <c r="L2517" i="2"/>
  <c r="L2518" i="2"/>
  <c r="L2519" i="2"/>
  <c r="L2520" i="2"/>
  <c r="L2521" i="2"/>
  <c r="L2522" i="2"/>
  <c r="L2523" i="2"/>
  <c r="L2524" i="2"/>
  <c r="L2525" i="2"/>
  <c r="L2526" i="2"/>
  <c r="L2527" i="2"/>
  <c r="L2528" i="2"/>
  <c r="L2529" i="2"/>
  <c r="L2530" i="2"/>
  <c r="L2531" i="2"/>
  <c r="L2532" i="2"/>
  <c r="L2533" i="2"/>
  <c r="L2534" i="2"/>
  <c r="L2535" i="2"/>
  <c r="L2536" i="2"/>
  <c r="L2537" i="2"/>
  <c r="L2538" i="2"/>
  <c r="L2539" i="2"/>
  <c r="L2540" i="2"/>
  <c r="L2541" i="2"/>
  <c r="L2542" i="2"/>
  <c r="L2543" i="2"/>
  <c r="L2544" i="2"/>
  <c r="L2545" i="2"/>
  <c r="L2546" i="2"/>
  <c r="L2547" i="2"/>
  <c r="L2548" i="2"/>
  <c r="L2549" i="2"/>
  <c r="L2550" i="2"/>
  <c r="L2551" i="2"/>
  <c r="L2552" i="2"/>
  <c r="L2553" i="2"/>
  <c r="L2554" i="2"/>
  <c r="L2555" i="2"/>
  <c r="L2556" i="2"/>
  <c r="L2557" i="2"/>
  <c r="L2558" i="2"/>
  <c r="L2559" i="2"/>
  <c r="L2560" i="2"/>
  <c r="L2561" i="2"/>
  <c r="L2562" i="2"/>
  <c r="L2563" i="2"/>
  <c r="L2564" i="2"/>
  <c r="L2565" i="2"/>
  <c r="L2566" i="2"/>
  <c r="L2567" i="2"/>
  <c r="L2568" i="2"/>
  <c r="L2569" i="2"/>
  <c r="L2570" i="2"/>
  <c r="L2571" i="2"/>
  <c r="L2572" i="2"/>
  <c r="L2573" i="2"/>
  <c r="L2574" i="2"/>
  <c r="L2575" i="2"/>
  <c r="L2576" i="2"/>
  <c r="L2577" i="2"/>
  <c r="L2578" i="2"/>
  <c r="L2579" i="2"/>
  <c r="L2580" i="2"/>
  <c r="L2581" i="2"/>
  <c r="L2582" i="2"/>
  <c r="L2583" i="2"/>
  <c r="L2584" i="2"/>
  <c r="L2585" i="2"/>
  <c r="L2586" i="2"/>
  <c r="L2587" i="2"/>
  <c r="L2588" i="2"/>
  <c r="L2589" i="2"/>
  <c r="L2590" i="2"/>
  <c r="L2591" i="2"/>
  <c r="L2592" i="2"/>
  <c r="L2593" i="2"/>
  <c r="L2594" i="2"/>
  <c r="L2595" i="2"/>
  <c r="L2596" i="2"/>
  <c r="L2597" i="2"/>
  <c r="L2598" i="2"/>
  <c r="L2599" i="2"/>
  <c r="L2600" i="2"/>
  <c r="L2601" i="2"/>
  <c r="L2602" i="2"/>
  <c r="L2603" i="2"/>
  <c r="L2604" i="2"/>
  <c r="L2605" i="2"/>
  <c r="L2606" i="2"/>
  <c r="L2607" i="2"/>
  <c r="L2608" i="2"/>
  <c r="L2609" i="2"/>
  <c r="L2610" i="2"/>
  <c r="L2611" i="2"/>
  <c r="L2612" i="2"/>
  <c r="L2613" i="2"/>
  <c r="L2614" i="2"/>
  <c r="L2615" i="2"/>
  <c r="L2616" i="2"/>
  <c r="L2617" i="2"/>
  <c r="L2618" i="2"/>
  <c r="L2619" i="2"/>
  <c r="L2620" i="2"/>
  <c r="L2621" i="2"/>
  <c r="L2622" i="2"/>
  <c r="L2623" i="2"/>
  <c r="L2624" i="2"/>
  <c r="L2625" i="2"/>
  <c r="L2626" i="2"/>
  <c r="L2627" i="2"/>
  <c r="L2628" i="2"/>
  <c r="L2629" i="2"/>
  <c r="L2630" i="2"/>
  <c r="L2631" i="2"/>
  <c r="L2632" i="2"/>
  <c r="L2633" i="2"/>
  <c r="L2634" i="2"/>
  <c r="L2635" i="2"/>
  <c r="L2636" i="2"/>
  <c r="L2637" i="2"/>
  <c r="L2638" i="2"/>
  <c r="L2639" i="2"/>
  <c r="L2640" i="2"/>
  <c r="L2641" i="2"/>
  <c r="L2642" i="2"/>
  <c r="L2643" i="2"/>
  <c r="L2644" i="2"/>
  <c r="L2645" i="2"/>
  <c r="L2646" i="2"/>
  <c r="L2647" i="2"/>
  <c r="L2648" i="2"/>
  <c r="L2649" i="2"/>
  <c r="L2650" i="2"/>
  <c r="L2651" i="2"/>
  <c r="L2652" i="2"/>
  <c r="L2653" i="2"/>
  <c r="L2654" i="2"/>
  <c r="L2655" i="2"/>
  <c r="L2656" i="2"/>
  <c r="L2657" i="2"/>
  <c r="L2658" i="2"/>
  <c r="L2659" i="2"/>
  <c r="L2660" i="2"/>
  <c r="L2661" i="2"/>
  <c r="L2662" i="2"/>
  <c r="L2663" i="2"/>
  <c r="L2664" i="2"/>
  <c r="L2665" i="2"/>
  <c r="L2666" i="2"/>
  <c r="L2667" i="2"/>
  <c r="L2668" i="2"/>
  <c r="L2669" i="2"/>
  <c r="L2670" i="2"/>
  <c r="L2671" i="2"/>
  <c r="L2672" i="2"/>
  <c r="L2673" i="2"/>
  <c r="L2674" i="2"/>
  <c r="L2675" i="2"/>
  <c r="L2676" i="2"/>
  <c r="L2677" i="2"/>
  <c r="L2678" i="2"/>
  <c r="L2679" i="2"/>
  <c r="L2680" i="2"/>
  <c r="L2681" i="2"/>
  <c r="L2682" i="2"/>
  <c r="L2683" i="2"/>
  <c r="L2684" i="2"/>
  <c r="L2685" i="2"/>
  <c r="L2686" i="2"/>
  <c r="L2687" i="2"/>
  <c r="L2688" i="2"/>
  <c r="L2689" i="2"/>
  <c r="L2690" i="2"/>
  <c r="L2691" i="2"/>
  <c r="L2692" i="2"/>
  <c r="L2693" i="2"/>
  <c r="L2694" i="2"/>
  <c r="L2695" i="2"/>
  <c r="L2696" i="2"/>
  <c r="L2697" i="2"/>
  <c r="L2698" i="2"/>
  <c r="L2699" i="2"/>
  <c r="L2700" i="2"/>
  <c r="L2701" i="2"/>
  <c r="L2702" i="2"/>
  <c r="L2703" i="2"/>
  <c r="L2704" i="2"/>
  <c r="L2705" i="2"/>
  <c r="L2706" i="2"/>
  <c r="L2707" i="2"/>
  <c r="L2708" i="2"/>
  <c r="L2709" i="2"/>
  <c r="L2710" i="2"/>
  <c r="L2711" i="2"/>
  <c r="L2712" i="2"/>
  <c r="L2713" i="2"/>
  <c r="L2714" i="2"/>
  <c r="L2715" i="2"/>
  <c r="L2716" i="2"/>
  <c r="L2717" i="2"/>
  <c r="L2718" i="2"/>
  <c r="L2719" i="2"/>
  <c r="L2720" i="2"/>
  <c r="L2721" i="2"/>
  <c r="L2722" i="2"/>
  <c r="L2723" i="2"/>
  <c r="L2724" i="2"/>
  <c r="L2725" i="2"/>
  <c r="L2726" i="2"/>
  <c r="L2727" i="2"/>
  <c r="L2728" i="2"/>
  <c r="L2729" i="2"/>
  <c r="L2730" i="2"/>
  <c r="L2731" i="2"/>
  <c r="L2732" i="2"/>
  <c r="L2733" i="2"/>
  <c r="L2734" i="2"/>
  <c r="L2735" i="2"/>
  <c r="L2736" i="2"/>
  <c r="L2737" i="2"/>
  <c r="L2738" i="2"/>
  <c r="L2739" i="2"/>
  <c r="L2740" i="2"/>
  <c r="L2741" i="2"/>
  <c r="L2742" i="2"/>
  <c r="L2743" i="2"/>
  <c r="L2744" i="2"/>
  <c r="L2745" i="2"/>
  <c r="L2746" i="2"/>
  <c r="L2747" i="2"/>
  <c r="L2748" i="2"/>
  <c r="L2749" i="2"/>
  <c r="L2750" i="2"/>
  <c r="L2751" i="2"/>
  <c r="L2752" i="2"/>
  <c r="L2753" i="2"/>
  <c r="L2754" i="2"/>
  <c r="L2755" i="2"/>
  <c r="L2756" i="2"/>
  <c r="L2757" i="2"/>
  <c r="L2758" i="2"/>
  <c r="L2759" i="2"/>
  <c r="L2760" i="2"/>
  <c r="L2761" i="2"/>
  <c r="L2762" i="2"/>
  <c r="L2763" i="2"/>
  <c r="L2764" i="2"/>
  <c r="L2765" i="2"/>
  <c r="L2766" i="2"/>
  <c r="L2767" i="2"/>
  <c r="L2768" i="2"/>
  <c r="L2769" i="2"/>
  <c r="L2770" i="2"/>
  <c r="L2771" i="2"/>
  <c r="L2772" i="2"/>
  <c r="L2773" i="2"/>
  <c r="L2774" i="2"/>
  <c r="L2775" i="2"/>
  <c r="L2776" i="2"/>
  <c r="L2777" i="2"/>
  <c r="L2778" i="2"/>
  <c r="L2779" i="2"/>
  <c r="L2780" i="2"/>
  <c r="L2781" i="2"/>
  <c r="L2782" i="2"/>
  <c r="L2783" i="2"/>
  <c r="L2784" i="2"/>
  <c r="L2785" i="2"/>
  <c r="L2786" i="2"/>
  <c r="L2787" i="2"/>
  <c r="L2788" i="2"/>
  <c r="L2789" i="2"/>
  <c r="L2790" i="2"/>
  <c r="L2791" i="2"/>
  <c r="L2792" i="2"/>
  <c r="L2793" i="2"/>
  <c r="L2794" i="2"/>
  <c r="L2795" i="2"/>
  <c r="L2796" i="2"/>
  <c r="L2797" i="2"/>
  <c r="L2798" i="2"/>
  <c r="L2799" i="2"/>
  <c r="L2800" i="2"/>
  <c r="L2801" i="2"/>
  <c r="L2802" i="2"/>
  <c r="L2803" i="2"/>
  <c r="L2804" i="2"/>
  <c r="L2805" i="2"/>
  <c r="L2806" i="2"/>
  <c r="L2807" i="2"/>
  <c r="L2808" i="2"/>
  <c r="L2809" i="2"/>
  <c r="L2810" i="2"/>
  <c r="L2811" i="2"/>
  <c r="L2812" i="2"/>
  <c r="L2813" i="2"/>
  <c r="L2814" i="2"/>
  <c r="L2815" i="2"/>
  <c r="L2816" i="2"/>
  <c r="L2817" i="2"/>
  <c r="L2818" i="2"/>
  <c r="L2819" i="2"/>
  <c r="L2820" i="2"/>
  <c r="L2821" i="2"/>
  <c r="L2822" i="2"/>
  <c r="L2823" i="2"/>
  <c r="L2824" i="2"/>
  <c r="L2825" i="2"/>
  <c r="L2826" i="2"/>
  <c r="L2827" i="2"/>
  <c r="L2828" i="2"/>
  <c r="L2829" i="2"/>
  <c r="L2830" i="2"/>
  <c r="L2831" i="2"/>
  <c r="L2832" i="2"/>
  <c r="L2833" i="2"/>
  <c r="L2834" i="2"/>
  <c r="L2835" i="2"/>
  <c r="L2836" i="2"/>
  <c r="L2837" i="2"/>
  <c r="L2838" i="2"/>
  <c r="L2839" i="2"/>
  <c r="L2840" i="2"/>
  <c r="L2841" i="2"/>
  <c r="L2842" i="2"/>
  <c r="L2843" i="2"/>
  <c r="L2844" i="2"/>
  <c r="L2845" i="2"/>
  <c r="L2846" i="2"/>
  <c r="L2847" i="2"/>
  <c r="L2848" i="2"/>
  <c r="L2849" i="2"/>
  <c r="L2850" i="2"/>
  <c r="L2851" i="2"/>
  <c r="L2852" i="2"/>
  <c r="L2853" i="2"/>
  <c r="L2854" i="2"/>
  <c r="L2855" i="2"/>
  <c r="L2856" i="2"/>
  <c r="L2857" i="2"/>
  <c r="L2858" i="2"/>
  <c r="L2859" i="2"/>
  <c r="L2860" i="2"/>
  <c r="L2861" i="2"/>
  <c r="L2862" i="2"/>
  <c r="L2863" i="2"/>
  <c r="L2864" i="2"/>
  <c r="L2865" i="2"/>
  <c r="L2866" i="2"/>
  <c r="L2867" i="2"/>
  <c r="L2868" i="2"/>
  <c r="L2869" i="2"/>
  <c r="L2870" i="2"/>
  <c r="L2871" i="2"/>
  <c r="L2872" i="2"/>
  <c r="L2873" i="2"/>
  <c r="L2874" i="2"/>
  <c r="L2875" i="2"/>
  <c r="L2876" i="2"/>
  <c r="L2877" i="2"/>
  <c r="L2878" i="2"/>
  <c r="L2879" i="2"/>
  <c r="L2880" i="2"/>
  <c r="L2881" i="2"/>
  <c r="L2882" i="2"/>
  <c r="L2883" i="2"/>
  <c r="L2884" i="2"/>
  <c r="L2885" i="2"/>
  <c r="L2886" i="2"/>
  <c r="L2887" i="2"/>
  <c r="L2888" i="2"/>
  <c r="L2889" i="2"/>
  <c r="L2890" i="2"/>
  <c r="L2891" i="2"/>
  <c r="L2892" i="2"/>
  <c r="L2893" i="2"/>
  <c r="L2894" i="2"/>
  <c r="L2895" i="2"/>
  <c r="L2896" i="2"/>
  <c r="L2897" i="2"/>
  <c r="L2898" i="2"/>
  <c r="L2899" i="2"/>
  <c r="L2900" i="2"/>
  <c r="L2901" i="2"/>
  <c r="L2902" i="2"/>
  <c r="L2903" i="2"/>
  <c r="L2904" i="2"/>
  <c r="L2905" i="2"/>
  <c r="L2906" i="2"/>
  <c r="L2907" i="2"/>
  <c r="L2908" i="2"/>
  <c r="L2909" i="2"/>
  <c r="L2910" i="2"/>
  <c r="L2911" i="2"/>
  <c r="L2912" i="2"/>
  <c r="L2913" i="2"/>
  <c r="L2914" i="2"/>
  <c r="L2915" i="2"/>
  <c r="L2916" i="2"/>
  <c r="L2917" i="2"/>
  <c r="L2918" i="2"/>
  <c r="L2919" i="2"/>
  <c r="L2920" i="2"/>
  <c r="L2921" i="2"/>
  <c r="L2922" i="2"/>
  <c r="L2923" i="2"/>
  <c r="L2924" i="2"/>
  <c r="L2925" i="2"/>
  <c r="L2926" i="2"/>
  <c r="L2927" i="2"/>
  <c r="L2928" i="2"/>
  <c r="L2929" i="2"/>
  <c r="L2930" i="2"/>
  <c r="L2931" i="2"/>
  <c r="L2932" i="2"/>
  <c r="L2933" i="2"/>
  <c r="L2934" i="2"/>
  <c r="L2935" i="2"/>
  <c r="L2936" i="2"/>
  <c r="L2937" i="2"/>
  <c r="L2938" i="2"/>
  <c r="L2939" i="2"/>
  <c r="L2940" i="2"/>
  <c r="L2941" i="2"/>
  <c r="L2942" i="2"/>
  <c r="L2943" i="2"/>
  <c r="L2944" i="2"/>
  <c r="L2945" i="2"/>
  <c r="L2946" i="2"/>
  <c r="L2947" i="2"/>
  <c r="L2948" i="2"/>
  <c r="L2949" i="2"/>
  <c r="L2950" i="2"/>
  <c r="L2951" i="2"/>
  <c r="L2952" i="2"/>
  <c r="L2953" i="2"/>
  <c r="L2954" i="2"/>
  <c r="L2955" i="2"/>
  <c r="L2956" i="2"/>
  <c r="L2957" i="2"/>
  <c r="L2958" i="2"/>
  <c r="L2959" i="2"/>
  <c r="L2960" i="2"/>
  <c r="L2961" i="2"/>
  <c r="L2962" i="2"/>
  <c r="L2963" i="2"/>
  <c r="L2964" i="2"/>
  <c r="L2965" i="2"/>
  <c r="L2966" i="2"/>
  <c r="L2967" i="2"/>
  <c r="L2968" i="2"/>
  <c r="L2969" i="2"/>
  <c r="L2970" i="2"/>
  <c r="L2971" i="2"/>
  <c r="L2972" i="2"/>
  <c r="L2973" i="2"/>
  <c r="L2974" i="2"/>
  <c r="L2975" i="2"/>
  <c r="L2976" i="2"/>
  <c r="L2977" i="2"/>
  <c r="L2978" i="2"/>
  <c r="L2979" i="2"/>
  <c r="L2980" i="2"/>
  <c r="L2981" i="2"/>
  <c r="L2982" i="2"/>
  <c r="L2983" i="2"/>
  <c r="L2984" i="2"/>
  <c r="L2985" i="2"/>
  <c r="L2986" i="2"/>
  <c r="L2987" i="2"/>
  <c r="L2988" i="2"/>
  <c r="L2989" i="2"/>
  <c r="L2990" i="2"/>
  <c r="L2991" i="2"/>
  <c r="L2992" i="2"/>
  <c r="L2993" i="2"/>
  <c r="L2994" i="2"/>
  <c r="L2995" i="2"/>
  <c r="L2996" i="2"/>
  <c r="L2997" i="2"/>
  <c r="L2998" i="2"/>
  <c r="L2999" i="2"/>
  <c r="L3000" i="2"/>
  <c r="L3001" i="2"/>
  <c r="L3002" i="2"/>
  <c r="L3003" i="2"/>
  <c r="L3004" i="2"/>
  <c r="L3005" i="2"/>
  <c r="L3006" i="2"/>
  <c r="L3007" i="2"/>
  <c r="L3008" i="2"/>
  <c r="L3009" i="2"/>
  <c r="L3010" i="2"/>
  <c r="L3011" i="2"/>
  <c r="L3012" i="2"/>
  <c r="L3013" i="2"/>
  <c r="L3014" i="2"/>
  <c r="L3015" i="2"/>
  <c r="L3016" i="2"/>
  <c r="L3017" i="2"/>
  <c r="L3018" i="2"/>
  <c r="L3019" i="2"/>
  <c r="L3020" i="2"/>
  <c r="L3021" i="2"/>
  <c r="L3022" i="2"/>
  <c r="L3023" i="2"/>
  <c r="L3024" i="2"/>
  <c r="L3025" i="2"/>
  <c r="L3026" i="2"/>
  <c r="L3027" i="2"/>
  <c r="L3028" i="2"/>
  <c r="L3029" i="2"/>
  <c r="L3030" i="2"/>
  <c r="L3031" i="2"/>
  <c r="L3032" i="2"/>
  <c r="L3033" i="2"/>
  <c r="L3034" i="2"/>
  <c r="L3035" i="2"/>
  <c r="L3036" i="2"/>
  <c r="L3037" i="2"/>
  <c r="L3038" i="2"/>
  <c r="L3039" i="2"/>
  <c r="L3040" i="2"/>
  <c r="L3041" i="2"/>
  <c r="L3042" i="2"/>
  <c r="L3043" i="2"/>
  <c r="L3044" i="2"/>
  <c r="L3045" i="2"/>
  <c r="L3046" i="2"/>
  <c r="L3047" i="2"/>
  <c r="L3048" i="2"/>
  <c r="L3049" i="2"/>
  <c r="L3050" i="2"/>
  <c r="L3051" i="2"/>
  <c r="L3052" i="2"/>
  <c r="L3053" i="2"/>
  <c r="L3054" i="2"/>
  <c r="L3055" i="2"/>
  <c r="L3056" i="2"/>
  <c r="L3057" i="2"/>
  <c r="L3058" i="2"/>
  <c r="L3059" i="2"/>
  <c r="L3060" i="2"/>
  <c r="L3061" i="2"/>
  <c r="L3062" i="2"/>
  <c r="L3063" i="2"/>
  <c r="L3064" i="2"/>
  <c r="L3065" i="2"/>
  <c r="L3066" i="2"/>
  <c r="L3067" i="2"/>
  <c r="L3068" i="2"/>
  <c r="L3069" i="2"/>
  <c r="L3070" i="2"/>
  <c r="L3071" i="2"/>
  <c r="L3072" i="2"/>
  <c r="L3073" i="2"/>
  <c r="L3074" i="2"/>
  <c r="L3075" i="2"/>
  <c r="L3076" i="2"/>
  <c r="L3077" i="2"/>
  <c r="L3078" i="2"/>
  <c r="L3079" i="2"/>
  <c r="L3080" i="2"/>
  <c r="L3081" i="2"/>
  <c r="L3082" i="2"/>
  <c r="L3083" i="2"/>
  <c r="L3084" i="2"/>
  <c r="L3085" i="2"/>
  <c r="L3086" i="2"/>
  <c r="L3087" i="2"/>
  <c r="L3088" i="2"/>
  <c r="L3089" i="2"/>
  <c r="L3090" i="2"/>
  <c r="L3091" i="2"/>
  <c r="L3092" i="2"/>
  <c r="L3093" i="2"/>
  <c r="L3094" i="2"/>
  <c r="L3095" i="2"/>
  <c r="L3096" i="2"/>
  <c r="L3097" i="2"/>
  <c r="L3098" i="2"/>
  <c r="L3099" i="2"/>
  <c r="L3100" i="2"/>
  <c r="L3101" i="2"/>
  <c r="L3102" i="2"/>
  <c r="L3103" i="2"/>
  <c r="L3104" i="2"/>
  <c r="L3105" i="2"/>
  <c r="L3106" i="2"/>
  <c r="L3107" i="2"/>
  <c r="L3108" i="2"/>
  <c r="L3109" i="2"/>
  <c r="L3110" i="2"/>
  <c r="L3111" i="2"/>
  <c r="L3112" i="2"/>
  <c r="L3113" i="2"/>
  <c r="L3114" i="2"/>
  <c r="L3115" i="2"/>
  <c r="L3116" i="2"/>
  <c r="L3117" i="2"/>
  <c r="L3118" i="2"/>
  <c r="L3119" i="2"/>
  <c r="L3120" i="2"/>
  <c r="L3121" i="2"/>
  <c r="L3122" i="2"/>
  <c r="L3123" i="2"/>
  <c r="L3124" i="2"/>
  <c r="L3125" i="2"/>
  <c r="L3126" i="2"/>
  <c r="L3127" i="2"/>
  <c r="L3128" i="2"/>
  <c r="L3129" i="2"/>
  <c r="L3130" i="2"/>
  <c r="L3131" i="2"/>
  <c r="L3132" i="2"/>
  <c r="L3133" i="2"/>
  <c r="L3134" i="2"/>
  <c r="L3135" i="2"/>
  <c r="L3136" i="2"/>
  <c r="L3137" i="2"/>
  <c r="L3138" i="2"/>
  <c r="L3139" i="2"/>
  <c r="L3140" i="2"/>
  <c r="L3141" i="2"/>
  <c r="L3142" i="2"/>
  <c r="L3143" i="2"/>
  <c r="L3144" i="2"/>
  <c r="L3145" i="2"/>
  <c r="L3146" i="2"/>
  <c r="L3147" i="2"/>
  <c r="L3148" i="2"/>
  <c r="L3149" i="2"/>
  <c r="L3150" i="2"/>
  <c r="L3151" i="2"/>
  <c r="L3152" i="2"/>
  <c r="L3153" i="2"/>
  <c r="L3154" i="2"/>
  <c r="L3155" i="2"/>
  <c r="L3156" i="2"/>
  <c r="L3157" i="2"/>
  <c r="L3158" i="2"/>
  <c r="L3159" i="2"/>
  <c r="L3160" i="2"/>
  <c r="L3161" i="2"/>
  <c r="L3162" i="2"/>
  <c r="L3163" i="2"/>
  <c r="L3164" i="2"/>
  <c r="L3165" i="2"/>
  <c r="L3166" i="2"/>
  <c r="L3167" i="2"/>
  <c r="L3168" i="2"/>
  <c r="L3169" i="2"/>
  <c r="L3170" i="2"/>
  <c r="L3171" i="2"/>
  <c r="L3172" i="2"/>
  <c r="L3173" i="2"/>
  <c r="L3174" i="2"/>
  <c r="L3175" i="2"/>
  <c r="L3176" i="2"/>
  <c r="L3177" i="2"/>
  <c r="L3178" i="2"/>
  <c r="L3179" i="2"/>
  <c r="L3180" i="2"/>
  <c r="L3181" i="2"/>
  <c r="L3182" i="2"/>
  <c r="L3183" i="2"/>
  <c r="L3184" i="2"/>
  <c r="L3185" i="2"/>
  <c r="L3186" i="2"/>
  <c r="L3187" i="2"/>
  <c r="L3188" i="2"/>
  <c r="L3189" i="2"/>
  <c r="L3190" i="2"/>
  <c r="L3191" i="2"/>
  <c r="L3192" i="2"/>
  <c r="L3193" i="2"/>
  <c r="L3194" i="2"/>
  <c r="L3195" i="2"/>
  <c r="L3196" i="2"/>
  <c r="L3197" i="2"/>
  <c r="L3198" i="2"/>
  <c r="L3199" i="2"/>
  <c r="L3200" i="2"/>
  <c r="L3201" i="2"/>
  <c r="L3202" i="2"/>
  <c r="L3203" i="2"/>
  <c r="L3204" i="2"/>
  <c r="L3205" i="2"/>
  <c r="L3206" i="2"/>
  <c r="L3207" i="2"/>
  <c r="L3208" i="2"/>
  <c r="L3209" i="2"/>
  <c r="L3210" i="2"/>
  <c r="L3211" i="2"/>
  <c r="L3212" i="2"/>
  <c r="L3213" i="2"/>
  <c r="L3214" i="2"/>
  <c r="L3215" i="2"/>
  <c r="L3216" i="2"/>
  <c r="L3217" i="2"/>
  <c r="L3218" i="2"/>
  <c r="L3219" i="2"/>
  <c r="L3220" i="2"/>
  <c r="L3221" i="2"/>
  <c r="L3222" i="2"/>
  <c r="L3223" i="2"/>
  <c r="L3224" i="2"/>
  <c r="L3225" i="2"/>
  <c r="L3226" i="2"/>
  <c r="L3227" i="2"/>
  <c r="L3228" i="2"/>
  <c r="L3229" i="2"/>
  <c r="L3230" i="2"/>
  <c r="L3231" i="2"/>
  <c r="L3232" i="2"/>
  <c r="L3233" i="2"/>
  <c r="L3234" i="2"/>
  <c r="L3235" i="2"/>
  <c r="L3236" i="2"/>
  <c r="L3237" i="2"/>
  <c r="L3238" i="2"/>
  <c r="L3239" i="2"/>
  <c r="L3240" i="2"/>
  <c r="L3241" i="2"/>
  <c r="L3242" i="2"/>
  <c r="L3243" i="2"/>
  <c r="L3244" i="2"/>
  <c r="L3245" i="2"/>
  <c r="L3246" i="2"/>
  <c r="L3247" i="2"/>
  <c r="L3248" i="2"/>
  <c r="L3249" i="2"/>
  <c r="L3250" i="2"/>
  <c r="L3251" i="2"/>
  <c r="L3252" i="2"/>
  <c r="L3253" i="2"/>
  <c r="L3254" i="2"/>
  <c r="L3255" i="2"/>
  <c r="L3256" i="2"/>
  <c r="L3257" i="2"/>
  <c r="L3258" i="2"/>
  <c r="L3259" i="2"/>
  <c r="L3260" i="2"/>
  <c r="L3261" i="2"/>
  <c r="L3262" i="2"/>
  <c r="L3263" i="2"/>
  <c r="L3264" i="2"/>
  <c r="L3265" i="2"/>
  <c r="L3266" i="2"/>
  <c r="L3267" i="2"/>
  <c r="L3268" i="2"/>
  <c r="L3269" i="2"/>
  <c r="L3270" i="2"/>
  <c r="L3271" i="2"/>
  <c r="L3272" i="2"/>
  <c r="L3273" i="2"/>
  <c r="L3274" i="2"/>
  <c r="L3275" i="2"/>
  <c r="L3276" i="2"/>
  <c r="L3277" i="2"/>
  <c r="L3278" i="2"/>
  <c r="L3279" i="2"/>
  <c r="L3280" i="2"/>
  <c r="L3281" i="2"/>
  <c r="L3282" i="2"/>
  <c r="L3283" i="2"/>
  <c r="L3284" i="2"/>
  <c r="L3285" i="2"/>
  <c r="L3286" i="2"/>
  <c r="L3287" i="2"/>
  <c r="L3288" i="2"/>
  <c r="L3289" i="2"/>
  <c r="L3290" i="2"/>
  <c r="L3291" i="2"/>
  <c r="L3292" i="2"/>
  <c r="L3293" i="2"/>
  <c r="L3294" i="2"/>
  <c r="L3295" i="2"/>
  <c r="L3296" i="2"/>
  <c r="L3297" i="2"/>
  <c r="L3298" i="2"/>
  <c r="L3299" i="2"/>
  <c r="L3300" i="2"/>
  <c r="L3301" i="2"/>
  <c r="L3302" i="2"/>
  <c r="L3303" i="2"/>
  <c r="L3304" i="2"/>
  <c r="L3305" i="2"/>
  <c r="L3306" i="2"/>
  <c r="L3307" i="2"/>
  <c r="L3308" i="2"/>
  <c r="L3309" i="2"/>
  <c r="L3310" i="2"/>
  <c r="L3311" i="2"/>
  <c r="L3312" i="2"/>
  <c r="L3313" i="2"/>
  <c r="L3314" i="2"/>
  <c r="L3315" i="2"/>
  <c r="L3316" i="2"/>
  <c r="L3317" i="2"/>
  <c r="L3318" i="2"/>
  <c r="L3319" i="2"/>
  <c r="L3320" i="2"/>
  <c r="L3321" i="2"/>
  <c r="L3322" i="2"/>
  <c r="L3323" i="2"/>
  <c r="L3324" i="2"/>
  <c r="L3325" i="2"/>
  <c r="L3326" i="2"/>
  <c r="L3327" i="2"/>
  <c r="L3328" i="2"/>
  <c r="L3329" i="2"/>
  <c r="L3330" i="2"/>
  <c r="L3331" i="2"/>
  <c r="L3332" i="2"/>
  <c r="L3333" i="2"/>
  <c r="L3334" i="2"/>
  <c r="L3335" i="2"/>
  <c r="L3336" i="2"/>
  <c r="L3337" i="2"/>
  <c r="L3338" i="2"/>
  <c r="L3339" i="2"/>
  <c r="L3340" i="2"/>
  <c r="L3341" i="2"/>
  <c r="L3342" i="2"/>
  <c r="L3343" i="2"/>
  <c r="L3344" i="2"/>
  <c r="L3345" i="2"/>
  <c r="L3346" i="2"/>
  <c r="L3347" i="2"/>
  <c r="L3348" i="2"/>
  <c r="L3349" i="2"/>
  <c r="L3350" i="2"/>
  <c r="L3351" i="2"/>
  <c r="L3352" i="2"/>
  <c r="L3353" i="2"/>
  <c r="L3354" i="2"/>
  <c r="L3355" i="2"/>
  <c r="L3356" i="2"/>
  <c r="L3357" i="2"/>
  <c r="L3358" i="2"/>
  <c r="L3359" i="2"/>
  <c r="L3360" i="2"/>
  <c r="L3361" i="2"/>
  <c r="L3362" i="2"/>
  <c r="L3363" i="2"/>
  <c r="L3364" i="2"/>
  <c r="L3365" i="2"/>
  <c r="L3366" i="2"/>
  <c r="L3367" i="2"/>
  <c r="L3368" i="2"/>
  <c r="L3369" i="2"/>
  <c r="L3370" i="2"/>
  <c r="L3371" i="2"/>
  <c r="L3372" i="2"/>
  <c r="L3373" i="2"/>
  <c r="L3374" i="2"/>
  <c r="L3375" i="2"/>
  <c r="L3376" i="2"/>
  <c r="L3377" i="2"/>
  <c r="L3378" i="2"/>
  <c r="L3379" i="2"/>
  <c r="L3380" i="2"/>
  <c r="L3381" i="2"/>
  <c r="L3382" i="2"/>
  <c r="L3383" i="2"/>
  <c r="L3384" i="2"/>
  <c r="L3385" i="2"/>
  <c r="L3386" i="2"/>
  <c r="L3387" i="2"/>
  <c r="L3388" i="2"/>
  <c r="L3389" i="2"/>
  <c r="L3390" i="2"/>
  <c r="L3391" i="2"/>
  <c r="L3392" i="2"/>
  <c r="L3393" i="2"/>
  <c r="L3394" i="2"/>
  <c r="L3395" i="2"/>
  <c r="L3396" i="2"/>
  <c r="L3397" i="2"/>
  <c r="L3398" i="2"/>
  <c r="L3399" i="2"/>
  <c r="L3400" i="2"/>
  <c r="L3401" i="2"/>
  <c r="L3402" i="2"/>
  <c r="L3403" i="2"/>
  <c r="L3404" i="2"/>
  <c r="L3405" i="2"/>
  <c r="L3406" i="2"/>
  <c r="L3407" i="2"/>
  <c r="L3408" i="2"/>
  <c r="L3409" i="2"/>
  <c r="L3410" i="2"/>
  <c r="L3411" i="2"/>
  <c r="L3412" i="2"/>
  <c r="L3413" i="2"/>
  <c r="L3414" i="2"/>
  <c r="L3415" i="2"/>
  <c r="L3416" i="2"/>
  <c r="L3417" i="2"/>
  <c r="L3418" i="2"/>
  <c r="L3419" i="2"/>
  <c r="L3420" i="2"/>
  <c r="L3421" i="2"/>
  <c r="L3422" i="2"/>
  <c r="L3423" i="2"/>
  <c r="L3424" i="2"/>
  <c r="L3425" i="2"/>
  <c r="L3426" i="2"/>
  <c r="L3427" i="2"/>
  <c r="L3428" i="2"/>
  <c r="L3429" i="2"/>
  <c r="L3430" i="2"/>
  <c r="L3431" i="2"/>
  <c r="L3432" i="2"/>
  <c r="L3433" i="2"/>
  <c r="L3434" i="2"/>
  <c r="L3435" i="2"/>
  <c r="L3436" i="2"/>
  <c r="L3437" i="2"/>
  <c r="L3438" i="2"/>
  <c r="L3439" i="2"/>
  <c r="L3440" i="2"/>
  <c r="L3441" i="2"/>
  <c r="L3442" i="2"/>
  <c r="L3443" i="2"/>
  <c r="L3444" i="2"/>
  <c r="L3445" i="2"/>
  <c r="L3446" i="2"/>
  <c r="L3447" i="2"/>
  <c r="L3448" i="2"/>
  <c r="L3449" i="2"/>
  <c r="L3450" i="2"/>
  <c r="L3451" i="2"/>
  <c r="L3452" i="2"/>
  <c r="L3453" i="2"/>
  <c r="L3454" i="2"/>
  <c r="L3455" i="2"/>
  <c r="L3456" i="2"/>
  <c r="L3457" i="2"/>
  <c r="L3458" i="2"/>
  <c r="L3459" i="2"/>
  <c r="L3460" i="2"/>
  <c r="L3461" i="2"/>
  <c r="L3462" i="2"/>
  <c r="L3463" i="2"/>
  <c r="L3464" i="2"/>
  <c r="L3465" i="2"/>
  <c r="L3466" i="2"/>
  <c r="L3467" i="2"/>
  <c r="L3468" i="2"/>
  <c r="L3469" i="2"/>
  <c r="L3470" i="2"/>
  <c r="L3471" i="2"/>
  <c r="L3472" i="2"/>
  <c r="L3473" i="2"/>
  <c r="L3474" i="2"/>
  <c r="L3475" i="2"/>
  <c r="L3476" i="2"/>
  <c r="L3477" i="2"/>
  <c r="L3478" i="2"/>
  <c r="L3479" i="2"/>
  <c r="L3480" i="2"/>
  <c r="L3481" i="2"/>
  <c r="L3482" i="2"/>
  <c r="L3483" i="2"/>
  <c r="L3484" i="2"/>
  <c r="L3485" i="2"/>
  <c r="L3486" i="2"/>
  <c r="L3487" i="2"/>
  <c r="L3488" i="2"/>
  <c r="L3489" i="2"/>
  <c r="L3490" i="2"/>
  <c r="L3491" i="2"/>
  <c r="L3492" i="2"/>
  <c r="L3493" i="2"/>
  <c r="L3494" i="2"/>
  <c r="L3495" i="2"/>
  <c r="L3496" i="2"/>
  <c r="L3497" i="2"/>
  <c r="L3498" i="2"/>
  <c r="L3499" i="2"/>
  <c r="L3500" i="2"/>
  <c r="L3501" i="2"/>
  <c r="L3502" i="2"/>
  <c r="L3503" i="2"/>
  <c r="L3504" i="2"/>
  <c r="L3505" i="2"/>
  <c r="L3506" i="2"/>
  <c r="L3507" i="2"/>
  <c r="L3508" i="2"/>
  <c r="L3509" i="2"/>
  <c r="L3510" i="2"/>
  <c r="L3511" i="2"/>
  <c r="L3512" i="2"/>
  <c r="L3513" i="2"/>
  <c r="L3514" i="2"/>
  <c r="L3515" i="2"/>
  <c r="L3516" i="2"/>
  <c r="L3517" i="2"/>
  <c r="L3518" i="2"/>
  <c r="L3519" i="2"/>
  <c r="L3520" i="2"/>
  <c r="L3521" i="2"/>
  <c r="L3522" i="2"/>
  <c r="L3523" i="2"/>
  <c r="L3524" i="2"/>
  <c r="L3525" i="2"/>
  <c r="L3526" i="2"/>
  <c r="L3527" i="2"/>
  <c r="L3528" i="2"/>
  <c r="L3529" i="2"/>
  <c r="L3530" i="2"/>
  <c r="L3531" i="2"/>
  <c r="L3532" i="2"/>
  <c r="L3533" i="2"/>
  <c r="L3534" i="2"/>
  <c r="L3535" i="2"/>
  <c r="L3536" i="2"/>
  <c r="L3537" i="2"/>
  <c r="L3538" i="2"/>
  <c r="L3539" i="2"/>
  <c r="L3540" i="2"/>
  <c r="L3541" i="2"/>
  <c r="L3542" i="2"/>
  <c r="L3543" i="2"/>
  <c r="L3544" i="2"/>
  <c r="L3545" i="2"/>
  <c r="L3546" i="2"/>
  <c r="L3547" i="2"/>
  <c r="L3548" i="2"/>
  <c r="L3549" i="2"/>
  <c r="L3550" i="2"/>
  <c r="L3551" i="2"/>
  <c r="L3552" i="2"/>
  <c r="L3553" i="2"/>
  <c r="L3554" i="2"/>
  <c r="L3555" i="2"/>
  <c r="L3556" i="2"/>
  <c r="L3557" i="2"/>
  <c r="L3558" i="2"/>
  <c r="L3559" i="2"/>
  <c r="L3560" i="2"/>
  <c r="L3561" i="2"/>
  <c r="L3562" i="2"/>
  <c r="L3563" i="2"/>
  <c r="L3564" i="2"/>
  <c r="L3565" i="2"/>
  <c r="L3566" i="2"/>
  <c r="L3567" i="2"/>
  <c r="L3568" i="2"/>
  <c r="L3569" i="2"/>
  <c r="L3570" i="2"/>
  <c r="L3571" i="2"/>
  <c r="L3572" i="2"/>
  <c r="L3573" i="2"/>
  <c r="L3574" i="2"/>
  <c r="L3575" i="2"/>
  <c r="L3576" i="2"/>
  <c r="L3577" i="2"/>
  <c r="L3578" i="2"/>
  <c r="L3579" i="2"/>
  <c r="L3580" i="2"/>
  <c r="L3581" i="2"/>
  <c r="L3582" i="2"/>
  <c r="L3583" i="2"/>
  <c r="L3584" i="2"/>
  <c r="L3585" i="2"/>
  <c r="L3586" i="2"/>
  <c r="L3587" i="2"/>
  <c r="L3588" i="2"/>
  <c r="L3589" i="2"/>
  <c r="L3590" i="2"/>
  <c r="L3591" i="2"/>
  <c r="L3592" i="2"/>
  <c r="L3593" i="2"/>
  <c r="L3594" i="2"/>
  <c r="L3595" i="2"/>
  <c r="L3596" i="2"/>
  <c r="L3597" i="2"/>
  <c r="L3598" i="2"/>
  <c r="L3599" i="2"/>
  <c r="L3600" i="2"/>
  <c r="L3601" i="2"/>
  <c r="L3602" i="2"/>
  <c r="L3603" i="2"/>
  <c r="L3604" i="2"/>
  <c r="L3605" i="2"/>
  <c r="L3606" i="2"/>
  <c r="L3607" i="2"/>
  <c r="L3608" i="2"/>
  <c r="L3609" i="2"/>
  <c r="L3610" i="2"/>
  <c r="L3611" i="2"/>
  <c r="L3612" i="2"/>
  <c r="L3613" i="2"/>
  <c r="L3614" i="2"/>
  <c r="L3615" i="2"/>
  <c r="L3616" i="2"/>
  <c r="L3617" i="2"/>
  <c r="L3618" i="2"/>
  <c r="L3619" i="2"/>
  <c r="L3620" i="2"/>
  <c r="L3621" i="2"/>
  <c r="L3622" i="2"/>
  <c r="L3623" i="2"/>
  <c r="L3624" i="2"/>
  <c r="L3625" i="2"/>
  <c r="L3626" i="2"/>
  <c r="L3627" i="2"/>
  <c r="L3628" i="2"/>
  <c r="L3629" i="2"/>
  <c r="L3630" i="2"/>
  <c r="L3631" i="2"/>
  <c r="L3632" i="2"/>
  <c r="L3633" i="2"/>
  <c r="L3634" i="2"/>
  <c r="L3635" i="2"/>
  <c r="L3636" i="2"/>
  <c r="L3637" i="2"/>
  <c r="L3638" i="2"/>
  <c r="L3639" i="2"/>
  <c r="L3640" i="2"/>
  <c r="L3641" i="2"/>
  <c r="L3642" i="2"/>
  <c r="L3643" i="2"/>
  <c r="L3644" i="2"/>
  <c r="L3645" i="2"/>
  <c r="L3646" i="2"/>
  <c r="L3647" i="2"/>
  <c r="L3648" i="2"/>
  <c r="L3649" i="2"/>
  <c r="L3650" i="2"/>
  <c r="L3651" i="2"/>
  <c r="L3652" i="2"/>
  <c r="L3653" i="2"/>
  <c r="L3654" i="2"/>
  <c r="L3655" i="2"/>
  <c r="L3656" i="2"/>
  <c r="L3657" i="2"/>
  <c r="L3658" i="2"/>
  <c r="L3659" i="2"/>
  <c r="L3660" i="2"/>
  <c r="L3661" i="2"/>
  <c r="L3662" i="2"/>
  <c r="L3663" i="2"/>
  <c r="L3664" i="2"/>
  <c r="L3665" i="2"/>
  <c r="L3666" i="2"/>
  <c r="L3667" i="2"/>
  <c r="L3668" i="2"/>
  <c r="L3669" i="2"/>
  <c r="L3670" i="2"/>
  <c r="L3671" i="2"/>
  <c r="L3672" i="2"/>
  <c r="L3673" i="2"/>
  <c r="L3674" i="2"/>
  <c r="L3675" i="2"/>
  <c r="L3676" i="2"/>
  <c r="L3677" i="2"/>
  <c r="L3678" i="2"/>
  <c r="L3679" i="2"/>
  <c r="L3680" i="2"/>
  <c r="L3681" i="2"/>
  <c r="L3682" i="2"/>
  <c r="L3683" i="2"/>
  <c r="L3684" i="2"/>
  <c r="L3685" i="2"/>
  <c r="L3686" i="2"/>
  <c r="L3687" i="2"/>
  <c r="L3688" i="2"/>
  <c r="L3689" i="2"/>
  <c r="L3690" i="2"/>
  <c r="L3691" i="2"/>
  <c r="L3692" i="2"/>
  <c r="L3693" i="2"/>
  <c r="L3694" i="2"/>
  <c r="L3695" i="2"/>
  <c r="L3696" i="2"/>
  <c r="L3697" i="2"/>
  <c r="L3698" i="2"/>
  <c r="L3699" i="2"/>
  <c r="L3700" i="2"/>
  <c r="L3701" i="2"/>
  <c r="L3702" i="2"/>
  <c r="L3703" i="2"/>
  <c r="L3704" i="2"/>
  <c r="L3705" i="2"/>
  <c r="L3706" i="2"/>
  <c r="L3707" i="2"/>
  <c r="L3708" i="2"/>
  <c r="L3709" i="2"/>
  <c r="L3710" i="2"/>
  <c r="L3711" i="2"/>
  <c r="L3712" i="2"/>
  <c r="L3713" i="2"/>
  <c r="L3714" i="2"/>
  <c r="L3715" i="2"/>
  <c r="L3716" i="2"/>
  <c r="L3717" i="2"/>
  <c r="L3718" i="2"/>
  <c r="L3719" i="2"/>
  <c r="L3720" i="2"/>
  <c r="L3721" i="2"/>
  <c r="L3722" i="2"/>
  <c r="L3723" i="2"/>
  <c r="L3724" i="2"/>
  <c r="L3725" i="2"/>
  <c r="L3726" i="2"/>
  <c r="L3727" i="2"/>
  <c r="L3728" i="2"/>
  <c r="L3729" i="2"/>
  <c r="L3730" i="2"/>
  <c r="L3731" i="2"/>
  <c r="L3732" i="2"/>
  <c r="L3733" i="2"/>
  <c r="L3734" i="2"/>
  <c r="L3735" i="2"/>
  <c r="L3736" i="2"/>
  <c r="L3737" i="2"/>
  <c r="L3738" i="2"/>
  <c r="L3739" i="2"/>
  <c r="L3740" i="2"/>
  <c r="L3741" i="2"/>
  <c r="L3742" i="2"/>
  <c r="L3743" i="2"/>
  <c r="L3744" i="2"/>
  <c r="L3745" i="2"/>
  <c r="L3746" i="2"/>
  <c r="L3747" i="2"/>
  <c r="L3748" i="2"/>
  <c r="L3749" i="2"/>
  <c r="L3750" i="2"/>
  <c r="L3751" i="2"/>
  <c r="L3752" i="2"/>
  <c r="L3753" i="2"/>
  <c r="L3754" i="2"/>
  <c r="L3755" i="2"/>
  <c r="L3756" i="2"/>
  <c r="L3757" i="2"/>
  <c r="L3758" i="2"/>
  <c r="L3759" i="2"/>
  <c r="L3760" i="2"/>
  <c r="L3761" i="2"/>
  <c r="L3762" i="2"/>
  <c r="L3763" i="2"/>
  <c r="L3764" i="2"/>
  <c r="L3765" i="2"/>
  <c r="L3766" i="2"/>
  <c r="L3767" i="2"/>
  <c r="L3768" i="2"/>
  <c r="L3769" i="2"/>
  <c r="L3770" i="2"/>
  <c r="L3771" i="2"/>
  <c r="L3772" i="2"/>
  <c r="L3773" i="2"/>
  <c r="L3774" i="2"/>
  <c r="L3775" i="2"/>
  <c r="L3776" i="2"/>
  <c r="L3777" i="2"/>
  <c r="L3778" i="2"/>
  <c r="L3779" i="2"/>
  <c r="L3780" i="2"/>
  <c r="L3781" i="2"/>
  <c r="L3782" i="2"/>
  <c r="L3783" i="2"/>
  <c r="L3784" i="2"/>
  <c r="L3785" i="2"/>
  <c r="L3786" i="2"/>
  <c r="L3787" i="2"/>
  <c r="L3788" i="2"/>
  <c r="L3789" i="2"/>
  <c r="L3790" i="2"/>
  <c r="L3791" i="2"/>
  <c r="L3792" i="2"/>
  <c r="L3793" i="2"/>
  <c r="L3794" i="2"/>
  <c r="L3795" i="2"/>
  <c r="L3796" i="2"/>
  <c r="L3797" i="2"/>
  <c r="L3798" i="2"/>
  <c r="L3799" i="2"/>
  <c r="L3800" i="2"/>
  <c r="L3801" i="2"/>
  <c r="L3802" i="2"/>
  <c r="L3803" i="2"/>
  <c r="L3804" i="2"/>
  <c r="L3805" i="2"/>
  <c r="L3806" i="2"/>
  <c r="L3807" i="2"/>
  <c r="L3808" i="2"/>
  <c r="L3809" i="2"/>
  <c r="L3810" i="2"/>
  <c r="L3811" i="2"/>
  <c r="L3812" i="2"/>
  <c r="L3813" i="2"/>
  <c r="L3814" i="2"/>
  <c r="L3815" i="2"/>
  <c r="L3816" i="2"/>
  <c r="L3817" i="2"/>
  <c r="L3818" i="2"/>
  <c r="L3819" i="2"/>
  <c r="L3820" i="2"/>
  <c r="L3821" i="2"/>
  <c r="L3822" i="2"/>
  <c r="L3823" i="2"/>
  <c r="L3824" i="2"/>
  <c r="L3825" i="2"/>
  <c r="L3826" i="2"/>
  <c r="L3827" i="2"/>
  <c r="L3828" i="2"/>
  <c r="L3829" i="2"/>
  <c r="L3830" i="2"/>
  <c r="L3831" i="2"/>
  <c r="L3832" i="2"/>
  <c r="L3833" i="2"/>
  <c r="L3834" i="2"/>
  <c r="L3835" i="2"/>
  <c r="L3836" i="2"/>
  <c r="L3837" i="2"/>
  <c r="L3838" i="2"/>
  <c r="L3839" i="2"/>
  <c r="L3840" i="2"/>
  <c r="L3841" i="2"/>
  <c r="L3842" i="2"/>
  <c r="L3843" i="2"/>
  <c r="L3844" i="2"/>
  <c r="L3845" i="2"/>
  <c r="L3846" i="2"/>
  <c r="L3847" i="2"/>
  <c r="L3848" i="2"/>
  <c r="L3849" i="2"/>
  <c r="L3850" i="2"/>
  <c r="L3851" i="2"/>
  <c r="L3852" i="2"/>
  <c r="L3853" i="2"/>
  <c r="L3854" i="2"/>
  <c r="L3855" i="2"/>
  <c r="L3856" i="2"/>
  <c r="L3857" i="2"/>
  <c r="L3858" i="2"/>
  <c r="L3859" i="2"/>
  <c r="L3860" i="2"/>
  <c r="L3861" i="2"/>
  <c r="L3862" i="2"/>
  <c r="L3863" i="2"/>
  <c r="L3864" i="2"/>
  <c r="L3865" i="2"/>
  <c r="L3866" i="2"/>
  <c r="L3867" i="2"/>
  <c r="L3868" i="2"/>
  <c r="L3869" i="2"/>
  <c r="L3870" i="2"/>
  <c r="L3871" i="2"/>
  <c r="L3872" i="2"/>
  <c r="L3873" i="2"/>
  <c r="L3874" i="2"/>
  <c r="L3875" i="2"/>
  <c r="L3876" i="2"/>
  <c r="L3877" i="2"/>
  <c r="L3878" i="2"/>
  <c r="L3879" i="2"/>
  <c r="L3880" i="2"/>
  <c r="L3881" i="2"/>
  <c r="L3882" i="2"/>
  <c r="L3883" i="2"/>
  <c r="L3884" i="2"/>
  <c r="L3885" i="2"/>
  <c r="L3886" i="2"/>
  <c r="L3887" i="2"/>
  <c r="L3888" i="2"/>
  <c r="L3889" i="2"/>
  <c r="L3890" i="2"/>
  <c r="L3891" i="2"/>
  <c r="L3892" i="2"/>
  <c r="L3893" i="2"/>
  <c r="L3894" i="2"/>
  <c r="L3895" i="2"/>
  <c r="L3896" i="2"/>
  <c r="L3897" i="2"/>
  <c r="L3898" i="2"/>
  <c r="L3899" i="2"/>
  <c r="L3900" i="2"/>
  <c r="L3901" i="2"/>
  <c r="L3902" i="2"/>
  <c r="L3903" i="2"/>
  <c r="L3904" i="2"/>
  <c r="L3905" i="2"/>
  <c r="L3906" i="2"/>
  <c r="L3907" i="2"/>
  <c r="L3908" i="2"/>
  <c r="L3909" i="2"/>
  <c r="L3910" i="2"/>
  <c r="L3911" i="2"/>
  <c r="L3912" i="2"/>
  <c r="L3913" i="2"/>
  <c r="L3914" i="2"/>
  <c r="L3915" i="2"/>
  <c r="L3916" i="2"/>
  <c r="L3917" i="2"/>
  <c r="L3918" i="2"/>
  <c r="L3919" i="2"/>
  <c r="L3920" i="2"/>
  <c r="L3921" i="2"/>
  <c r="L3922" i="2"/>
  <c r="L3923" i="2"/>
  <c r="L3924" i="2"/>
  <c r="L3925" i="2"/>
  <c r="L3926" i="2"/>
  <c r="L3927" i="2"/>
  <c r="L3928" i="2"/>
  <c r="L3929" i="2"/>
  <c r="L3930" i="2"/>
  <c r="L3931" i="2"/>
  <c r="L3932" i="2"/>
  <c r="L3933" i="2"/>
  <c r="L3934" i="2"/>
  <c r="L3935" i="2"/>
  <c r="L3936" i="2"/>
  <c r="L3937" i="2"/>
  <c r="L3938" i="2"/>
  <c r="L3939" i="2"/>
  <c r="L3940" i="2"/>
  <c r="L3941" i="2"/>
  <c r="L3942" i="2"/>
  <c r="L3943" i="2"/>
  <c r="L3944" i="2"/>
  <c r="L3945" i="2"/>
  <c r="L3946" i="2"/>
  <c r="L3947" i="2"/>
  <c r="L3948" i="2"/>
  <c r="L3949" i="2"/>
  <c r="L3950" i="2"/>
  <c r="L3951" i="2"/>
  <c r="L3952" i="2"/>
  <c r="L3953" i="2"/>
  <c r="L3954" i="2"/>
  <c r="L3955" i="2"/>
  <c r="L3956" i="2"/>
  <c r="L3957" i="2"/>
  <c r="L3958" i="2"/>
  <c r="L3959" i="2"/>
  <c r="L3960" i="2"/>
  <c r="L3961" i="2"/>
  <c r="L3962" i="2"/>
  <c r="L3963" i="2"/>
  <c r="L3964" i="2"/>
  <c r="L3965" i="2"/>
  <c r="L3966" i="2"/>
  <c r="L3967" i="2"/>
  <c r="L3968" i="2"/>
  <c r="L3969" i="2"/>
  <c r="L3970" i="2"/>
  <c r="L3971" i="2"/>
  <c r="L3972" i="2"/>
  <c r="L3973" i="2"/>
  <c r="L3974" i="2"/>
  <c r="L3975" i="2"/>
  <c r="L3976" i="2"/>
  <c r="L3977" i="2"/>
  <c r="L3978" i="2"/>
  <c r="L3979" i="2"/>
  <c r="L3980" i="2"/>
  <c r="L3981" i="2"/>
  <c r="L3982" i="2"/>
  <c r="L3983" i="2"/>
  <c r="L3984" i="2"/>
  <c r="L3985" i="2"/>
  <c r="L3986" i="2"/>
  <c r="L3987" i="2"/>
  <c r="L3988" i="2"/>
  <c r="L3989" i="2"/>
  <c r="L3990" i="2"/>
  <c r="L3991" i="2"/>
  <c r="L3992" i="2"/>
  <c r="L3993" i="2"/>
  <c r="L3994" i="2"/>
  <c r="L3995" i="2"/>
  <c r="L3996" i="2"/>
  <c r="L3997" i="2"/>
  <c r="L3998" i="2"/>
  <c r="L3999" i="2"/>
  <c r="L4000" i="2"/>
  <c r="L4001" i="2"/>
  <c r="L4002" i="2"/>
  <c r="L4003" i="2"/>
  <c r="L4004" i="2"/>
  <c r="L4005" i="2"/>
  <c r="L4006" i="2"/>
  <c r="L4007" i="2"/>
  <c r="L4008" i="2"/>
  <c r="L4009" i="2"/>
  <c r="L4010" i="2"/>
  <c r="L4011" i="2"/>
  <c r="L4012" i="2"/>
  <c r="L4013" i="2"/>
  <c r="L4014" i="2"/>
  <c r="L4015" i="2"/>
  <c r="L4016" i="2"/>
  <c r="L4017" i="2"/>
  <c r="L4018" i="2"/>
  <c r="L4019" i="2"/>
  <c r="L4020" i="2"/>
  <c r="L4021" i="2"/>
  <c r="L4022" i="2"/>
  <c r="L4023" i="2"/>
  <c r="L4024" i="2"/>
  <c r="L4025" i="2"/>
  <c r="L4026" i="2"/>
  <c r="L4027" i="2"/>
  <c r="L4028" i="2"/>
  <c r="L4029" i="2"/>
  <c r="L4030" i="2"/>
  <c r="L4031" i="2"/>
  <c r="L4032" i="2"/>
  <c r="L4033" i="2"/>
  <c r="L4034" i="2"/>
  <c r="L4035" i="2"/>
  <c r="L4036" i="2"/>
  <c r="L4037" i="2"/>
  <c r="L4038" i="2"/>
  <c r="L4039" i="2"/>
  <c r="L4040" i="2"/>
  <c r="L4041" i="2"/>
  <c r="L4042" i="2"/>
  <c r="L4043" i="2"/>
  <c r="L4044" i="2"/>
  <c r="L4045" i="2"/>
  <c r="L4046" i="2"/>
  <c r="L4047" i="2"/>
  <c r="L4048" i="2"/>
  <c r="L4049" i="2"/>
  <c r="L4050" i="2"/>
  <c r="L4051" i="2"/>
  <c r="L4052" i="2"/>
  <c r="L4053" i="2"/>
  <c r="L4054" i="2"/>
  <c r="L4055" i="2"/>
  <c r="L4056" i="2"/>
  <c r="L4057" i="2"/>
  <c r="L4058" i="2"/>
  <c r="L4059" i="2"/>
  <c r="L4060" i="2"/>
  <c r="L4061" i="2"/>
  <c r="L4062" i="2"/>
  <c r="L4063" i="2"/>
  <c r="L4064" i="2"/>
  <c r="L4065" i="2"/>
  <c r="L4066" i="2"/>
  <c r="L4067" i="2"/>
  <c r="L4068" i="2"/>
  <c r="L4069" i="2"/>
  <c r="L4070" i="2"/>
  <c r="L4071" i="2"/>
  <c r="L4072" i="2"/>
  <c r="L4073" i="2"/>
  <c r="L4074" i="2"/>
  <c r="L4075" i="2"/>
  <c r="L4076" i="2"/>
  <c r="L4077" i="2"/>
  <c r="L4078" i="2"/>
  <c r="L4079" i="2"/>
  <c r="L4080" i="2"/>
  <c r="L4081" i="2"/>
  <c r="L4082" i="2"/>
  <c r="L4083" i="2"/>
  <c r="L4084" i="2"/>
  <c r="L4085" i="2"/>
  <c r="L4086" i="2"/>
  <c r="L4087" i="2"/>
  <c r="L4088" i="2"/>
  <c r="L4089" i="2"/>
  <c r="L4090" i="2"/>
  <c r="L4091" i="2"/>
  <c r="L4092" i="2"/>
  <c r="L4093" i="2"/>
  <c r="L4094" i="2"/>
  <c r="L4095" i="2"/>
  <c r="L4096" i="2"/>
  <c r="L4097" i="2"/>
  <c r="L4098" i="2"/>
  <c r="L4099" i="2"/>
  <c r="L4100" i="2"/>
  <c r="L4101" i="2"/>
  <c r="L4102" i="2"/>
  <c r="L4103" i="2"/>
  <c r="L4104" i="2"/>
  <c r="L4105" i="2"/>
  <c r="L4106" i="2"/>
  <c r="L4107" i="2"/>
  <c r="L4108" i="2"/>
  <c r="L4109" i="2"/>
  <c r="L4110" i="2"/>
  <c r="L4111" i="2"/>
  <c r="L4112" i="2"/>
  <c r="L4113" i="2"/>
  <c r="L4114" i="2"/>
  <c r="L4115" i="2"/>
  <c r="L4116" i="2"/>
  <c r="L4117" i="2"/>
  <c r="L4118" i="2"/>
  <c r="L4119" i="2"/>
  <c r="L4120" i="2"/>
  <c r="L4121" i="2"/>
  <c r="L4122" i="2"/>
  <c r="L4123" i="2"/>
  <c r="L4124" i="2"/>
  <c r="L4125" i="2"/>
  <c r="L4126" i="2"/>
  <c r="L4127" i="2"/>
  <c r="L4128" i="2"/>
  <c r="L4129" i="2"/>
  <c r="L4130" i="2"/>
  <c r="L4131" i="2"/>
  <c r="L4132" i="2"/>
  <c r="L4133" i="2"/>
  <c r="L4134" i="2"/>
  <c r="L4135" i="2"/>
  <c r="L4136" i="2"/>
  <c r="L4137" i="2"/>
  <c r="L4138" i="2"/>
  <c r="L4139" i="2"/>
  <c r="L4140" i="2"/>
  <c r="L4141" i="2"/>
  <c r="L4142" i="2"/>
  <c r="L4143" i="2"/>
  <c r="L4144" i="2"/>
  <c r="L4145" i="2"/>
  <c r="L4146" i="2"/>
  <c r="L4147" i="2"/>
  <c r="L4148" i="2"/>
  <c r="L4149" i="2"/>
  <c r="L4150" i="2"/>
  <c r="L4151" i="2"/>
  <c r="L4152" i="2"/>
  <c r="L4153" i="2"/>
  <c r="L4154" i="2"/>
  <c r="L4155" i="2"/>
  <c r="L4156" i="2"/>
  <c r="L4157" i="2"/>
  <c r="L4158" i="2"/>
  <c r="L4159" i="2"/>
  <c r="L4160" i="2"/>
  <c r="L4161" i="2"/>
  <c r="L4162" i="2"/>
  <c r="L4163" i="2"/>
  <c r="L4164" i="2"/>
  <c r="L4165" i="2"/>
  <c r="L4166" i="2"/>
  <c r="L4167" i="2"/>
  <c r="L4168" i="2"/>
  <c r="L4169" i="2"/>
  <c r="L4170" i="2"/>
  <c r="L4171" i="2"/>
  <c r="L4172" i="2"/>
  <c r="L4173" i="2"/>
  <c r="L4174" i="2"/>
  <c r="L4175" i="2"/>
  <c r="L4176" i="2"/>
  <c r="L4177" i="2"/>
  <c r="L4178" i="2"/>
  <c r="L4179" i="2"/>
  <c r="L4180" i="2"/>
  <c r="L4181" i="2"/>
  <c r="L4182" i="2"/>
  <c r="L4183" i="2"/>
  <c r="L4184" i="2"/>
  <c r="L4185" i="2"/>
  <c r="L4186" i="2"/>
  <c r="L4187" i="2"/>
  <c r="L4188" i="2"/>
  <c r="L4189" i="2"/>
  <c r="L4190" i="2"/>
  <c r="L4191" i="2"/>
  <c r="L4192" i="2"/>
  <c r="L4193" i="2"/>
  <c r="L4194" i="2"/>
  <c r="L4195" i="2"/>
  <c r="L4196" i="2"/>
  <c r="L4197" i="2"/>
  <c r="L4198" i="2"/>
  <c r="L4199" i="2"/>
  <c r="L4200" i="2"/>
  <c r="L4201" i="2"/>
  <c r="L4202" i="2"/>
  <c r="L4203" i="2"/>
  <c r="L4204" i="2"/>
  <c r="L4205" i="2"/>
  <c r="L4206" i="2"/>
  <c r="L4207" i="2"/>
  <c r="L4208" i="2"/>
  <c r="L4209" i="2"/>
  <c r="L4210" i="2"/>
  <c r="L4211" i="2"/>
  <c r="L4212" i="2"/>
  <c r="L4213" i="2"/>
  <c r="L4214" i="2"/>
  <c r="L4215" i="2"/>
  <c r="L4216" i="2"/>
  <c r="L4217" i="2"/>
  <c r="L4218" i="2"/>
  <c r="L4219" i="2"/>
  <c r="L4220" i="2"/>
  <c r="L4221" i="2"/>
  <c r="L4222" i="2"/>
  <c r="L4223" i="2"/>
  <c r="L4224" i="2"/>
  <c r="L4225" i="2"/>
  <c r="L4226" i="2"/>
  <c r="L4227" i="2"/>
  <c r="L4228" i="2"/>
  <c r="L4229" i="2"/>
  <c r="L4230" i="2"/>
  <c r="L4231" i="2"/>
  <c r="L4232" i="2"/>
  <c r="L4233" i="2"/>
  <c r="L4234" i="2"/>
  <c r="L4235" i="2"/>
  <c r="L4236" i="2"/>
  <c r="L4237" i="2"/>
  <c r="L4238" i="2"/>
  <c r="L4239" i="2"/>
  <c r="L4240" i="2"/>
  <c r="L4241" i="2"/>
  <c r="L4242" i="2"/>
  <c r="L4243" i="2"/>
  <c r="L4244" i="2"/>
  <c r="L4245" i="2"/>
  <c r="L4246" i="2"/>
  <c r="L4247" i="2"/>
  <c r="L4248" i="2"/>
  <c r="L4249" i="2"/>
  <c r="L4250" i="2"/>
  <c r="L4251" i="2"/>
  <c r="L4252" i="2"/>
  <c r="L4253" i="2"/>
  <c r="L4254" i="2"/>
  <c r="L4255" i="2"/>
  <c r="L4256" i="2"/>
  <c r="L4257" i="2"/>
  <c r="L4258" i="2"/>
  <c r="L4259" i="2"/>
  <c r="L4260" i="2"/>
  <c r="L4261" i="2"/>
  <c r="L4262" i="2"/>
  <c r="L4263" i="2"/>
  <c r="L4264" i="2"/>
  <c r="L4265" i="2"/>
  <c r="L4266" i="2"/>
  <c r="L4267" i="2"/>
  <c r="L4268" i="2"/>
  <c r="L4269" i="2"/>
  <c r="L4270" i="2"/>
  <c r="L4271" i="2"/>
  <c r="L4272" i="2"/>
  <c r="L4273" i="2"/>
  <c r="L4274" i="2"/>
  <c r="L4275" i="2"/>
  <c r="L4276" i="2"/>
  <c r="L4277" i="2"/>
  <c r="L4278" i="2"/>
  <c r="L4279" i="2"/>
  <c r="L4280" i="2"/>
  <c r="L4281" i="2"/>
  <c r="L4282" i="2"/>
  <c r="L4283" i="2"/>
  <c r="L4284" i="2"/>
  <c r="L4285" i="2"/>
  <c r="L4286" i="2"/>
  <c r="L4287" i="2"/>
  <c r="L4288" i="2"/>
  <c r="L4289" i="2"/>
  <c r="L4290" i="2"/>
  <c r="L4291" i="2"/>
  <c r="L4292" i="2"/>
  <c r="L4293" i="2"/>
  <c r="L4294" i="2"/>
  <c r="L4295" i="2"/>
  <c r="L4296" i="2"/>
  <c r="L4297" i="2"/>
  <c r="L4298" i="2"/>
  <c r="L4299" i="2"/>
  <c r="L4300" i="2"/>
  <c r="L4301" i="2"/>
  <c r="L4302" i="2"/>
  <c r="L4303" i="2"/>
  <c r="L4304" i="2"/>
  <c r="L4305" i="2"/>
  <c r="L4306" i="2"/>
  <c r="L4307" i="2"/>
  <c r="L4308" i="2"/>
  <c r="L4309" i="2"/>
  <c r="L4310" i="2"/>
  <c r="L4311" i="2"/>
  <c r="L4312" i="2"/>
  <c r="L4313" i="2"/>
  <c r="L4314" i="2"/>
  <c r="L4315" i="2"/>
  <c r="L4316" i="2"/>
  <c r="L4317" i="2"/>
  <c r="L4318" i="2"/>
  <c r="L4319" i="2"/>
  <c r="L4320" i="2"/>
  <c r="L4321" i="2"/>
  <c r="L4322" i="2"/>
  <c r="L4323" i="2"/>
  <c r="L4324" i="2"/>
  <c r="L4325" i="2"/>
  <c r="L4326" i="2"/>
  <c r="L4327" i="2"/>
  <c r="L4328" i="2"/>
  <c r="L4329" i="2"/>
  <c r="L4330" i="2"/>
  <c r="L4331" i="2"/>
  <c r="L4332" i="2"/>
  <c r="L4333" i="2"/>
  <c r="L4334" i="2"/>
  <c r="L4335" i="2"/>
  <c r="L4336" i="2"/>
  <c r="L4337" i="2"/>
  <c r="L4338" i="2"/>
  <c r="L4339" i="2"/>
  <c r="L4340" i="2"/>
  <c r="L4341" i="2"/>
  <c r="L4342" i="2"/>
  <c r="L4343" i="2"/>
  <c r="L4344" i="2"/>
  <c r="L4345" i="2"/>
  <c r="L4346" i="2"/>
  <c r="L4347" i="2"/>
  <c r="L4348" i="2"/>
  <c r="L4349" i="2"/>
  <c r="L4350" i="2"/>
  <c r="L4351" i="2"/>
  <c r="L4352" i="2"/>
  <c r="L4353" i="2"/>
  <c r="L4354" i="2"/>
  <c r="L4355" i="2"/>
  <c r="L4356" i="2"/>
  <c r="L4357" i="2"/>
  <c r="L4358" i="2"/>
  <c r="L4359" i="2"/>
  <c r="L4360" i="2"/>
  <c r="L4361" i="2"/>
  <c r="L4362" i="2"/>
  <c r="L4363" i="2"/>
  <c r="L4364" i="2"/>
  <c r="L4365" i="2"/>
  <c r="L4366" i="2"/>
  <c r="L4367" i="2"/>
  <c r="L4368" i="2"/>
  <c r="L4369" i="2"/>
  <c r="L4370" i="2"/>
  <c r="L4371" i="2"/>
  <c r="L4372" i="2"/>
  <c r="L4373" i="2"/>
  <c r="L4374" i="2"/>
  <c r="L4375" i="2"/>
  <c r="L4376" i="2"/>
  <c r="L4377" i="2"/>
  <c r="L4378" i="2"/>
  <c r="L4379" i="2"/>
  <c r="L4380" i="2"/>
  <c r="L4381" i="2"/>
  <c r="L4382" i="2"/>
  <c r="L4383" i="2"/>
  <c r="L4384" i="2"/>
  <c r="L4385" i="2"/>
  <c r="L4386" i="2"/>
  <c r="L4387" i="2"/>
  <c r="L4388" i="2"/>
  <c r="L4389" i="2"/>
  <c r="L4390" i="2"/>
  <c r="L4391" i="2"/>
  <c r="L4392" i="2"/>
  <c r="L4393" i="2"/>
  <c r="L4394" i="2"/>
  <c r="L4395" i="2"/>
  <c r="L4396" i="2"/>
  <c r="L4397" i="2"/>
  <c r="L4398" i="2"/>
  <c r="L4399" i="2"/>
  <c r="L4400" i="2"/>
  <c r="L4401" i="2"/>
  <c r="L4402" i="2"/>
  <c r="L4403" i="2"/>
  <c r="L4404" i="2"/>
  <c r="L4405" i="2"/>
  <c r="L4406" i="2"/>
  <c r="L4407" i="2"/>
  <c r="L4408" i="2"/>
  <c r="L4409" i="2"/>
  <c r="L4410" i="2"/>
  <c r="L4411" i="2"/>
  <c r="L4412" i="2"/>
  <c r="L4413" i="2"/>
  <c r="L4414" i="2"/>
  <c r="L4415" i="2"/>
  <c r="L4416" i="2"/>
  <c r="L4417" i="2"/>
  <c r="L4418" i="2"/>
  <c r="L4419" i="2"/>
  <c r="L4420" i="2"/>
  <c r="L4421" i="2"/>
  <c r="L4422" i="2"/>
  <c r="L4423" i="2"/>
  <c r="L4424" i="2"/>
  <c r="L4425" i="2"/>
  <c r="L4426" i="2"/>
  <c r="L4427" i="2"/>
  <c r="L4428" i="2"/>
  <c r="L4429" i="2"/>
  <c r="L4430" i="2"/>
  <c r="L4431" i="2"/>
  <c r="L4432" i="2"/>
  <c r="L4433" i="2"/>
  <c r="L4434" i="2"/>
  <c r="L4435" i="2"/>
  <c r="L4436" i="2"/>
  <c r="L4437" i="2"/>
  <c r="L4438" i="2"/>
  <c r="L4439" i="2"/>
  <c r="L4440" i="2"/>
  <c r="L4441" i="2"/>
  <c r="L4442" i="2"/>
  <c r="L4443" i="2"/>
  <c r="L4444" i="2"/>
  <c r="L4445" i="2"/>
  <c r="L4446" i="2"/>
  <c r="L4447" i="2"/>
  <c r="L4448" i="2"/>
  <c r="L4449" i="2"/>
  <c r="L4450" i="2"/>
  <c r="L4451" i="2"/>
  <c r="L4452" i="2"/>
  <c r="L4453" i="2"/>
  <c r="L4454" i="2"/>
  <c r="L4455" i="2"/>
  <c r="L4456" i="2"/>
  <c r="L4457" i="2"/>
  <c r="L4458" i="2"/>
  <c r="L4459" i="2"/>
  <c r="L4460" i="2"/>
  <c r="L4461" i="2"/>
  <c r="L4462" i="2"/>
  <c r="L4463" i="2"/>
  <c r="L4464" i="2"/>
  <c r="L4465" i="2"/>
  <c r="L4466" i="2"/>
  <c r="L4467" i="2"/>
  <c r="L4468" i="2"/>
  <c r="L4469" i="2"/>
  <c r="L4470" i="2"/>
  <c r="L4471" i="2"/>
  <c r="L4472" i="2"/>
  <c r="L4473" i="2"/>
  <c r="L4474" i="2"/>
  <c r="L4475" i="2"/>
  <c r="L4476" i="2"/>
  <c r="L4477" i="2"/>
  <c r="L4478" i="2"/>
  <c r="L4479" i="2"/>
  <c r="L4480" i="2"/>
  <c r="L4481" i="2"/>
  <c r="L4482" i="2"/>
  <c r="L4483" i="2"/>
  <c r="L4484" i="2"/>
  <c r="L4485" i="2"/>
  <c r="L4486" i="2"/>
  <c r="L4487" i="2"/>
  <c r="L4488" i="2"/>
  <c r="L4489" i="2"/>
  <c r="L4490" i="2"/>
  <c r="L4491" i="2"/>
  <c r="L4492" i="2"/>
  <c r="L4493" i="2"/>
  <c r="L4494" i="2"/>
  <c r="L4495" i="2"/>
  <c r="L4496" i="2"/>
  <c r="L4497" i="2"/>
  <c r="L4498" i="2"/>
  <c r="L4499" i="2"/>
  <c r="L4500" i="2"/>
  <c r="L4501" i="2"/>
  <c r="L4502" i="2"/>
  <c r="L4503" i="2"/>
  <c r="L4504" i="2"/>
  <c r="L4505" i="2"/>
  <c r="L4506" i="2"/>
  <c r="L4507" i="2"/>
  <c r="L4508" i="2"/>
  <c r="L4509" i="2"/>
  <c r="L4510" i="2"/>
  <c r="L4511" i="2"/>
  <c r="L4512" i="2"/>
  <c r="L4513" i="2"/>
  <c r="L4514" i="2"/>
  <c r="L4515" i="2"/>
  <c r="L4516" i="2"/>
  <c r="L4517" i="2"/>
  <c r="L4518" i="2"/>
  <c r="L4519" i="2"/>
  <c r="L4520" i="2"/>
  <c r="L4521" i="2"/>
  <c r="L4522" i="2"/>
  <c r="L4523" i="2"/>
  <c r="L4524" i="2"/>
  <c r="L4525" i="2"/>
  <c r="L4526" i="2"/>
  <c r="L4527" i="2"/>
  <c r="L4528" i="2"/>
  <c r="L4529" i="2"/>
  <c r="L4530" i="2"/>
  <c r="L4531" i="2"/>
  <c r="L4532" i="2"/>
  <c r="L4533" i="2"/>
  <c r="L4534" i="2"/>
  <c r="L4535" i="2"/>
  <c r="L4536" i="2"/>
  <c r="L4537" i="2"/>
  <c r="L4538" i="2"/>
  <c r="L4539" i="2"/>
  <c r="L4540" i="2"/>
  <c r="L4541" i="2"/>
  <c r="L4542" i="2"/>
  <c r="L4543" i="2"/>
  <c r="L4544" i="2"/>
  <c r="L4545" i="2"/>
  <c r="L4546" i="2"/>
  <c r="L4547" i="2"/>
  <c r="L4548" i="2"/>
  <c r="L4549" i="2"/>
  <c r="L4550" i="2"/>
  <c r="L4551" i="2"/>
  <c r="L4552" i="2"/>
  <c r="L4553" i="2"/>
  <c r="L4554" i="2"/>
  <c r="L4555" i="2"/>
  <c r="L4556" i="2"/>
  <c r="L4557" i="2"/>
  <c r="L4558" i="2"/>
  <c r="L4559" i="2"/>
  <c r="L4560" i="2"/>
  <c r="L4561" i="2"/>
  <c r="L4562" i="2"/>
  <c r="L4563" i="2"/>
  <c r="L4564" i="2"/>
  <c r="L4565" i="2"/>
  <c r="L4566" i="2"/>
  <c r="L4567" i="2"/>
  <c r="L4568" i="2"/>
  <c r="L4569" i="2"/>
  <c r="L4570" i="2"/>
  <c r="L4571" i="2"/>
  <c r="L4572" i="2"/>
  <c r="L4573" i="2"/>
  <c r="L4574" i="2"/>
  <c r="L4575" i="2"/>
  <c r="L4576" i="2"/>
  <c r="L4577" i="2"/>
  <c r="L4578" i="2"/>
  <c r="L4579" i="2"/>
  <c r="L4580" i="2"/>
  <c r="L4581" i="2"/>
  <c r="L4582" i="2"/>
  <c r="L4583" i="2"/>
  <c r="L4584" i="2"/>
  <c r="L4585" i="2"/>
  <c r="L4586" i="2"/>
  <c r="L4587" i="2"/>
  <c r="L4588" i="2"/>
  <c r="L4589" i="2"/>
  <c r="L4590" i="2"/>
  <c r="L4591" i="2"/>
  <c r="L4592" i="2"/>
  <c r="L4593" i="2"/>
  <c r="L4594" i="2"/>
  <c r="L4595" i="2"/>
  <c r="L4596" i="2"/>
  <c r="L4597" i="2"/>
  <c r="L4598" i="2"/>
  <c r="L4599" i="2"/>
  <c r="L4600" i="2"/>
  <c r="L4601" i="2"/>
  <c r="L4602" i="2"/>
  <c r="L4603" i="2"/>
  <c r="L4604" i="2"/>
  <c r="L4605" i="2"/>
  <c r="L4606" i="2"/>
  <c r="L4607" i="2"/>
  <c r="L4608" i="2"/>
  <c r="L4609" i="2"/>
  <c r="L4610" i="2"/>
  <c r="L4611" i="2"/>
  <c r="L4612" i="2"/>
  <c r="L4613" i="2"/>
  <c r="L4614" i="2"/>
  <c r="L4615" i="2"/>
  <c r="L4616" i="2"/>
  <c r="L4617" i="2"/>
  <c r="L4618" i="2"/>
  <c r="L4619" i="2"/>
  <c r="L4620" i="2"/>
  <c r="L4621" i="2"/>
  <c r="L4622" i="2"/>
  <c r="L4623" i="2"/>
  <c r="L4624" i="2"/>
  <c r="L4625" i="2"/>
  <c r="L4626" i="2"/>
  <c r="L4627" i="2"/>
  <c r="L4628" i="2"/>
  <c r="L4629" i="2"/>
  <c r="L4630" i="2"/>
  <c r="L4631" i="2"/>
  <c r="L4632" i="2"/>
  <c r="L4633" i="2"/>
  <c r="L4634" i="2"/>
  <c r="L4635" i="2"/>
  <c r="L4636" i="2"/>
  <c r="L4637" i="2"/>
  <c r="L4638" i="2"/>
  <c r="L4639" i="2"/>
  <c r="L4640" i="2"/>
  <c r="L4641" i="2"/>
  <c r="L4642" i="2"/>
  <c r="L4643" i="2"/>
  <c r="L4644" i="2"/>
  <c r="L4645" i="2"/>
  <c r="L4646" i="2"/>
  <c r="L4647" i="2"/>
  <c r="L4648" i="2"/>
  <c r="L4649" i="2"/>
  <c r="L4650" i="2"/>
  <c r="L4651" i="2"/>
  <c r="L4652" i="2"/>
  <c r="L4653" i="2"/>
  <c r="L4654" i="2"/>
  <c r="L4655" i="2"/>
  <c r="L4656" i="2"/>
  <c r="L4657" i="2"/>
  <c r="L4658" i="2"/>
  <c r="L4659" i="2"/>
  <c r="L4660" i="2"/>
  <c r="L4661" i="2"/>
  <c r="L4662" i="2"/>
  <c r="L4663" i="2"/>
  <c r="L4664" i="2"/>
  <c r="L4665" i="2"/>
  <c r="L4666" i="2"/>
  <c r="L4667" i="2"/>
  <c r="L4668" i="2"/>
  <c r="L4669" i="2"/>
  <c r="L4670" i="2"/>
  <c r="L4671" i="2"/>
  <c r="L4672" i="2"/>
  <c r="L4673" i="2"/>
  <c r="L4674" i="2"/>
  <c r="L4675" i="2"/>
  <c r="L4676" i="2"/>
  <c r="L4677" i="2"/>
  <c r="L4678" i="2"/>
  <c r="L4679" i="2"/>
  <c r="L4680" i="2"/>
  <c r="L4681" i="2"/>
  <c r="L4682" i="2"/>
  <c r="L4683" i="2"/>
  <c r="L4684" i="2"/>
  <c r="L4685" i="2"/>
  <c r="L4686" i="2"/>
  <c r="L4687" i="2"/>
  <c r="L4688" i="2"/>
  <c r="L4689" i="2"/>
  <c r="L4690" i="2"/>
  <c r="L4691" i="2"/>
  <c r="L4692" i="2"/>
  <c r="L4693" i="2"/>
  <c r="L4694" i="2"/>
  <c r="L4695" i="2"/>
  <c r="L4696" i="2"/>
  <c r="L4697" i="2"/>
  <c r="L4698" i="2"/>
  <c r="L4699" i="2"/>
  <c r="L4700" i="2"/>
  <c r="L4701" i="2"/>
  <c r="L4702" i="2"/>
  <c r="L4703" i="2"/>
  <c r="L4704" i="2"/>
  <c r="L4705" i="2"/>
  <c r="L4706" i="2"/>
  <c r="L4707" i="2"/>
  <c r="L4708" i="2"/>
  <c r="L4709" i="2"/>
  <c r="L4710" i="2"/>
  <c r="L4711" i="2"/>
  <c r="L4712" i="2"/>
  <c r="L4713" i="2"/>
  <c r="L4714" i="2"/>
  <c r="L4715" i="2"/>
  <c r="L4716" i="2"/>
  <c r="L4717" i="2"/>
  <c r="L4718" i="2"/>
  <c r="L4719" i="2"/>
  <c r="L4720" i="2"/>
  <c r="L4721" i="2"/>
  <c r="L4722" i="2"/>
  <c r="L4723" i="2"/>
  <c r="L4724" i="2"/>
  <c r="L4725" i="2"/>
  <c r="L4726" i="2"/>
  <c r="L4727" i="2"/>
  <c r="L4728" i="2"/>
  <c r="L4729" i="2"/>
  <c r="L4730" i="2"/>
  <c r="L4731" i="2"/>
  <c r="L4732" i="2"/>
  <c r="L4733" i="2"/>
  <c r="L4734" i="2"/>
  <c r="L4735" i="2"/>
  <c r="L4736" i="2"/>
  <c r="L4737" i="2"/>
  <c r="L4738" i="2"/>
  <c r="L4739" i="2"/>
  <c r="L4740" i="2"/>
  <c r="L4741" i="2"/>
  <c r="L4742" i="2"/>
  <c r="L4743" i="2"/>
  <c r="L4744" i="2"/>
  <c r="L4745" i="2"/>
  <c r="L4746" i="2"/>
  <c r="L4747" i="2"/>
  <c r="L4748" i="2"/>
  <c r="L4749" i="2"/>
  <c r="L4750" i="2"/>
  <c r="L4751" i="2"/>
  <c r="L4752" i="2"/>
  <c r="L4753" i="2"/>
  <c r="L4754" i="2"/>
  <c r="L4755" i="2"/>
  <c r="L4756" i="2"/>
  <c r="L4757" i="2"/>
  <c r="L4758" i="2"/>
  <c r="L4759" i="2"/>
  <c r="L4760" i="2"/>
  <c r="L4761" i="2"/>
  <c r="L4762" i="2"/>
  <c r="L4763" i="2"/>
  <c r="L4764" i="2"/>
  <c r="L4765" i="2"/>
  <c r="L4766" i="2"/>
  <c r="L4767" i="2"/>
  <c r="L4768" i="2"/>
  <c r="L4769" i="2"/>
  <c r="L4770" i="2"/>
  <c r="L4771" i="2"/>
  <c r="L4772" i="2"/>
  <c r="L4773" i="2"/>
  <c r="L4774" i="2"/>
  <c r="L4775" i="2"/>
  <c r="L4776" i="2"/>
  <c r="L4777" i="2"/>
  <c r="L4778" i="2"/>
  <c r="L4779" i="2"/>
  <c r="L4780" i="2"/>
  <c r="L4781" i="2"/>
  <c r="L4782" i="2"/>
  <c r="L4783" i="2"/>
  <c r="L4784" i="2"/>
  <c r="L4785" i="2"/>
  <c r="L4786" i="2"/>
  <c r="L4787" i="2"/>
  <c r="L4788" i="2"/>
  <c r="L4789" i="2"/>
  <c r="L4790" i="2"/>
  <c r="L4791" i="2"/>
  <c r="L4792" i="2"/>
  <c r="L4793" i="2"/>
  <c r="L4794" i="2"/>
  <c r="L4795" i="2"/>
  <c r="L4796" i="2"/>
  <c r="L4797" i="2"/>
  <c r="L4798" i="2"/>
  <c r="L4799" i="2"/>
  <c r="L4800" i="2"/>
  <c r="L4801" i="2"/>
  <c r="L4802" i="2"/>
  <c r="L4803" i="2"/>
  <c r="L4804" i="2"/>
  <c r="L4805" i="2"/>
  <c r="L4806" i="2"/>
  <c r="L4807" i="2"/>
  <c r="L4808" i="2"/>
  <c r="L4809" i="2"/>
  <c r="L4810" i="2"/>
  <c r="L4811" i="2"/>
  <c r="L4812" i="2"/>
  <c r="L4813" i="2"/>
  <c r="L4814" i="2"/>
  <c r="L4815" i="2"/>
  <c r="L4816" i="2"/>
  <c r="L4817" i="2"/>
  <c r="L4818" i="2"/>
  <c r="L4819" i="2"/>
  <c r="L4820" i="2"/>
  <c r="L4821" i="2"/>
  <c r="L4822" i="2"/>
  <c r="L4823" i="2"/>
  <c r="L4824" i="2"/>
  <c r="L4825" i="2"/>
  <c r="L4826" i="2"/>
  <c r="L4827" i="2"/>
  <c r="L4828" i="2"/>
  <c r="L4829" i="2"/>
  <c r="L4830" i="2"/>
  <c r="L4831" i="2"/>
  <c r="L4832" i="2"/>
  <c r="L4833" i="2"/>
  <c r="L4834" i="2"/>
  <c r="L4835" i="2"/>
  <c r="L4836" i="2"/>
  <c r="L4837" i="2"/>
  <c r="L4838" i="2"/>
  <c r="L4839" i="2"/>
  <c r="L4840" i="2"/>
  <c r="L4841" i="2"/>
  <c r="L4842" i="2"/>
  <c r="L4843" i="2"/>
  <c r="L4844" i="2"/>
  <c r="L4845" i="2"/>
  <c r="L4846" i="2"/>
  <c r="L4847" i="2"/>
  <c r="L4848" i="2"/>
  <c r="L4849" i="2"/>
  <c r="L4850" i="2"/>
  <c r="L4851" i="2"/>
  <c r="L4852" i="2"/>
  <c r="L4853" i="2"/>
  <c r="L4854" i="2"/>
  <c r="L4855" i="2"/>
  <c r="L4856" i="2"/>
  <c r="L4857" i="2"/>
  <c r="L4858" i="2"/>
  <c r="L4859" i="2"/>
  <c r="L4860" i="2"/>
  <c r="L4861" i="2"/>
  <c r="L4862" i="2"/>
  <c r="L4863" i="2"/>
  <c r="L4864" i="2"/>
  <c r="L4865" i="2"/>
  <c r="L4866" i="2"/>
  <c r="L4867" i="2"/>
  <c r="L4868" i="2"/>
  <c r="L4869" i="2"/>
  <c r="L4870" i="2"/>
  <c r="L4871" i="2"/>
  <c r="L4872" i="2"/>
  <c r="L4873" i="2"/>
  <c r="L4874" i="2"/>
  <c r="L4875" i="2"/>
  <c r="L4876" i="2"/>
  <c r="L4877" i="2"/>
  <c r="L4878" i="2"/>
  <c r="L4879" i="2"/>
  <c r="L4880" i="2"/>
  <c r="L4881" i="2"/>
  <c r="L4882" i="2"/>
  <c r="L4883" i="2"/>
  <c r="L4884" i="2"/>
  <c r="L4885" i="2"/>
  <c r="L4886" i="2"/>
  <c r="L4887" i="2"/>
  <c r="L4888" i="2"/>
  <c r="L4889" i="2"/>
  <c r="L4890" i="2"/>
  <c r="L4891" i="2"/>
  <c r="L4892" i="2"/>
  <c r="L4893" i="2"/>
  <c r="L4894" i="2"/>
  <c r="L4895" i="2"/>
  <c r="L4896" i="2"/>
  <c r="L4897" i="2"/>
  <c r="L4898" i="2"/>
  <c r="L4899" i="2"/>
  <c r="L4900" i="2"/>
  <c r="L4901" i="2"/>
  <c r="L4902" i="2"/>
  <c r="L4903" i="2"/>
  <c r="L4904" i="2"/>
  <c r="L4905" i="2"/>
  <c r="L4906" i="2"/>
  <c r="L4907" i="2"/>
  <c r="L4908" i="2"/>
  <c r="L4909" i="2"/>
  <c r="L4910" i="2"/>
  <c r="L4911" i="2"/>
  <c r="L4912" i="2"/>
  <c r="L4913" i="2"/>
  <c r="L4914" i="2"/>
  <c r="L4915" i="2"/>
  <c r="L4916" i="2"/>
  <c r="L4917" i="2"/>
  <c r="L4918" i="2"/>
  <c r="L4919" i="2"/>
  <c r="L4920" i="2"/>
  <c r="L4921" i="2"/>
  <c r="L4922" i="2"/>
  <c r="L4923" i="2"/>
  <c r="L4924" i="2"/>
  <c r="L4925" i="2"/>
  <c r="L4926" i="2"/>
  <c r="L4927" i="2"/>
  <c r="L4928" i="2"/>
  <c r="L4929" i="2"/>
  <c r="L4930" i="2"/>
  <c r="L4931" i="2"/>
  <c r="L4932" i="2"/>
  <c r="L4933" i="2"/>
  <c r="L4934" i="2"/>
  <c r="L4935" i="2"/>
  <c r="L4936" i="2"/>
  <c r="L4937" i="2"/>
  <c r="L4938" i="2"/>
  <c r="L4939" i="2"/>
  <c r="L4940" i="2"/>
  <c r="L4941" i="2"/>
  <c r="L4942" i="2"/>
  <c r="L4943" i="2"/>
  <c r="L4944" i="2"/>
  <c r="L4945" i="2"/>
  <c r="L4946" i="2"/>
  <c r="L4947" i="2"/>
  <c r="L4948" i="2"/>
  <c r="L4949" i="2"/>
  <c r="L4950" i="2"/>
  <c r="L4951" i="2"/>
  <c r="L4952" i="2"/>
  <c r="L4953" i="2"/>
  <c r="L4954" i="2"/>
  <c r="L4955" i="2"/>
  <c r="L4956" i="2"/>
  <c r="L4957" i="2"/>
  <c r="L4958" i="2"/>
  <c r="L4959" i="2"/>
  <c r="L4960" i="2"/>
  <c r="L4961" i="2"/>
  <c r="L4962" i="2"/>
  <c r="L4963" i="2"/>
  <c r="L4964" i="2"/>
  <c r="L4965" i="2"/>
  <c r="L4966" i="2"/>
  <c r="L4967" i="2"/>
  <c r="L4968" i="2"/>
  <c r="L4969" i="2"/>
  <c r="L4970" i="2"/>
  <c r="L4971" i="2"/>
  <c r="L4972" i="2"/>
  <c r="L4973" i="2"/>
  <c r="L4974" i="2"/>
  <c r="L4975" i="2"/>
  <c r="L4976" i="2"/>
  <c r="L4977" i="2"/>
  <c r="L4978" i="2"/>
  <c r="L4979" i="2"/>
  <c r="L4980" i="2"/>
  <c r="L4981" i="2"/>
  <c r="L4982" i="2"/>
  <c r="L4983" i="2"/>
  <c r="L4984" i="2"/>
  <c r="L4985" i="2"/>
  <c r="L4986" i="2"/>
  <c r="L4987" i="2"/>
  <c r="L4988" i="2"/>
  <c r="L4989" i="2"/>
  <c r="L4990" i="2"/>
  <c r="L4991" i="2"/>
  <c r="L4992" i="2"/>
  <c r="L4993" i="2"/>
  <c r="L4994" i="2"/>
  <c r="L4995" i="2"/>
  <c r="L4996" i="2"/>
  <c r="L4997" i="2"/>
  <c r="L4998" i="2"/>
  <c r="L4999" i="2"/>
  <c r="L5000" i="2"/>
  <c r="L5001" i="2"/>
  <c r="L5002" i="2"/>
  <c r="L5003" i="2"/>
  <c r="L5004" i="2"/>
  <c r="L5005" i="2"/>
  <c r="L5006" i="2"/>
  <c r="L5007" i="2"/>
  <c r="L5008" i="2"/>
  <c r="L5009" i="2"/>
  <c r="L5010" i="2"/>
  <c r="L5011" i="2"/>
  <c r="L5012" i="2"/>
  <c r="L5013" i="2"/>
  <c r="L5014" i="2"/>
  <c r="L5015" i="2"/>
  <c r="L5016" i="2"/>
  <c r="L5017" i="2"/>
  <c r="L5018" i="2"/>
  <c r="L5019" i="2"/>
  <c r="L5020" i="2"/>
  <c r="L5021" i="2"/>
  <c r="L5022" i="2"/>
  <c r="L5023" i="2"/>
  <c r="L5024" i="2"/>
  <c r="L5025" i="2"/>
  <c r="L5026" i="2"/>
  <c r="L5027" i="2"/>
  <c r="L5028" i="2"/>
  <c r="L5029" i="2"/>
  <c r="L5030" i="2"/>
  <c r="L5031" i="2"/>
  <c r="L5032" i="2"/>
  <c r="L5033" i="2"/>
  <c r="L5034" i="2"/>
  <c r="L5035" i="2"/>
  <c r="L5036" i="2"/>
  <c r="L5037" i="2"/>
  <c r="L5038" i="2"/>
  <c r="L5039" i="2"/>
  <c r="L5040" i="2"/>
  <c r="L5041" i="2"/>
  <c r="L5042" i="2"/>
  <c r="L5043" i="2"/>
  <c r="L5044" i="2"/>
  <c r="L5045" i="2"/>
  <c r="L5046" i="2"/>
  <c r="L5047" i="2"/>
  <c r="L5048" i="2"/>
  <c r="L5049" i="2"/>
  <c r="L5050" i="2"/>
  <c r="L5051" i="2"/>
  <c r="L5052" i="2"/>
  <c r="L5053" i="2"/>
  <c r="L5054" i="2"/>
  <c r="L5055" i="2"/>
  <c r="L5056" i="2"/>
  <c r="L5057" i="2"/>
  <c r="L5058" i="2"/>
  <c r="L5059" i="2"/>
  <c r="L5060" i="2"/>
  <c r="L5061" i="2"/>
  <c r="L5062" i="2"/>
  <c r="L5063" i="2"/>
  <c r="L5064" i="2"/>
  <c r="L5065" i="2"/>
  <c r="L5066" i="2"/>
  <c r="L5067" i="2"/>
  <c r="L5068" i="2"/>
  <c r="L5069" i="2"/>
  <c r="L5070" i="2"/>
  <c r="L5071" i="2"/>
  <c r="L5072" i="2"/>
  <c r="L5073" i="2"/>
  <c r="L5074" i="2"/>
  <c r="L5075" i="2"/>
  <c r="L5076" i="2"/>
  <c r="L5077" i="2"/>
  <c r="L5078" i="2"/>
  <c r="L5079" i="2"/>
  <c r="L5080" i="2"/>
  <c r="L5081" i="2"/>
  <c r="L5082" i="2"/>
  <c r="L5083" i="2"/>
  <c r="L5084" i="2"/>
  <c r="L5085" i="2"/>
  <c r="L5086" i="2"/>
  <c r="L5087" i="2"/>
  <c r="L5088" i="2"/>
  <c r="L5089" i="2"/>
  <c r="L5090" i="2"/>
  <c r="L5091" i="2"/>
  <c r="L5092" i="2"/>
  <c r="L5093" i="2"/>
  <c r="L5094" i="2"/>
  <c r="L5095" i="2"/>
  <c r="L5096" i="2"/>
  <c r="L5097" i="2"/>
  <c r="L5098" i="2"/>
  <c r="L5099" i="2"/>
  <c r="L5100" i="2"/>
  <c r="L5101" i="2"/>
  <c r="L5102" i="2"/>
  <c r="L5103" i="2"/>
  <c r="L5104" i="2"/>
  <c r="L5105" i="2"/>
  <c r="L5106" i="2"/>
  <c r="L5107" i="2"/>
  <c r="L5108" i="2"/>
  <c r="L5109" i="2"/>
  <c r="L5110" i="2"/>
  <c r="L5111" i="2"/>
  <c r="L5112" i="2"/>
  <c r="L5113" i="2"/>
  <c r="L5114" i="2"/>
  <c r="L5115" i="2"/>
  <c r="L5116" i="2"/>
  <c r="L5117" i="2"/>
  <c r="L5118" i="2"/>
  <c r="L5119" i="2"/>
  <c r="L5120" i="2"/>
  <c r="L5121" i="2"/>
  <c r="L5122" i="2"/>
  <c r="L5123" i="2"/>
  <c r="L5124" i="2"/>
  <c r="L5125" i="2"/>
  <c r="L5126" i="2"/>
  <c r="L5127" i="2"/>
  <c r="L5128" i="2"/>
  <c r="L5129" i="2"/>
  <c r="L5130" i="2"/>
  <c r="L5131" i="2"/>
  <c r="L5132" i="2"/>
  <c r="L5133" i="2"/>
  <c r="L5134" i="2"/>
  <c r="L5135" i="2"/>
  <c r="L5136" i="2"/>
  <c r="L5137" i="2"/>
  <c r="L5138" i="2"/>
  <c r="L5139" i="2"/>
  <c r="L5140" i="2"/>
  <c r="L5141" i="2"/>
  <c r="L5142" i="2"/>
  <c r="L5143" i="2"/>
  <c r="L5144" i="2"/>
  <c r="L5145" i="2"/>
  <c r="L5146" i="2"/>
  <c r="L5147" i="2"/>
  <c r="L5148" i="2"/>
  <c r="L5149" i="2"/>
  <c r="L5150" i="2"/>
  <c r="L5151" i="2"/>
  <c r="L5152" i="2"/>
  <c r="L5153" i="2"/>
  <c r="L5154" i="2"/>
  <c r="L5155" i="2"/>
  <c r="L5156" i="2"/>
  <c r="L5157" i="2"/>
  <c r="L5158" i="2"/>
  <c r="L5159" i="2"/>
  <c r="L5160" i="2"/>
  <c r="L5161" i="2"/>
  <c r="L5162" i="2"/>
  <c r="L5163" i="2"/>
  <c r="L5164" i="2"/>
  <c r="L5165" i="2"/>
  <c r="L5166" i="2"/>
  <c r="L5167" i="2"/>
  <c r="L5168" i="2"/>
  <c r="L5169" i="2"/>
  <c r="L5170" i="2"/>
  <c r="L5171" i="2"/>
  <c r="L5172" i="2"/>
  <c r="L5173" i="2"/>
  <c r="L5174" i="2"/>
  <c r="L5175" i="2"/>
  <c r="L5176" i="2"/>
  <c r="L5177" i="2"/>
  <c r="L5178" i="2"/>
  <c r="L5179" i="2"/>
  <c r="L5180" i="2"/>
  <c r="L5181" i="2"/>
  <c r="L5182" i="2"/>
  <c r="L5183" i="2"/>
  <c r="L5184" i="2"/>
  <c r="L5185" i="2"/>
  <c r="L5186" i="2"/>
  <c r="L5187" i="2"/>
  <c r="L5188" i="2"/>
  <c r="L5189" i="2"/>
  <c r="L5190" i="2"/>
  <c r="L5191" i="2"/>
  <c r="L5192" i="2"/>
  <c r="L5193" i="2"/>
  <c r="L5194" i="2"/>
  <c r="L5195" i="2"/>
  <c r="L5196" i="2"/>
  <c r="L5197" i="2"/>
  <c r="L5198" i="2"/>
  <c r="L5199" i="2"/>
  <c r="L5200" i="2"/>
  <c r="L5201" i="2"/>
  <c r="L5202" i="2"/>
  <c r="L5203" i="2"/>
  <c r="L5204" i="2"/>
  <c r="L5205" i="2"/>
  <c r="L5206" i="2"/>
  <c r="L5207" i="2"/>
  <c r="L5208" i="2"/>
  <c r="L5209" i="2"/>
  <c r="L5210" i="2"/>
  <c r="L5211" i="2"/>
  <c r="L5212" i="2"/>
  <c r="L5213" i="2"/>
  <c r="L5214" i="2"/>
  <c r="L5215" i="2"/>
  <c r="L5216" i="2"/>
  <c r="L5217" i="2"/>
  <c r="L5218" i="2"/>
  <c r="L5219" i="2"/>
  <c r="L5220" i="2"/>
  <c r="L5221" i="2"/>
  <c r="L5222" i="2"/>
  <c r="L5223" i="2"/>
  <c r="L5224" i="2"/>
  <c r="L5225" i="2"/>
  <c r="L5226" i="2"/>
  <c r="L5227" i="2"/>
  <c r="L5228" i="2"/>
  <c r="L5229" i="2"/>
  <c r="L5230" i="2"/>
  <c r="L5231" i="2"/>
  <c r="L5232" i="2"/>
  <c r="L5233" i="2"/>
  <c r="L5234" i="2"/>
  <c r="L5235" i="2"/>
  <c r="L5236" i="2"/>
  <c r="L5237" i="2"/>
  <c r="L5238" i="2"/>
  <c r="L5239" i="2"/>
  <c r="L5240" i="2"/>
  <c r="L5241" i="2"/>
  <c r="L5242" i="2"/>
  <c r="L5243" i="2"/>
  <c r="L5244" i="2"/>
  <c r="L5245" i="2"/>
  <c r="L5246" i="2"/>
  <c r="L5247" i="2"/>
  <c r="L5248" i="2"/>
  <c r="L5249" i="2"/>
  <c r="L5250" i="2"/>
  <c r="L5251" i="2"/>
  <c r="L5252" i="2"/>
  <c r="L5253" i="2"/>
  <c r="L5254" i="2"/>
  <c r="L5255" i="2"/>
  <c r="L5256" i="2"/>
  <c r="L5257" i="2"/>
  <c r="L5258" i="2"/>
  <c r="L5259" i="2"/>
  <c r="L5260" i="2"/>
  <c r="L5261" i="2"/>
  <c r="L5262" i="2"/>
  <c r="L5263" i="2"/>
  <c r="L5264" i="2"/>
  <c r="L5265" i="2"/>
  <c r="L5266" i="2"/>
  <c r="L5267" i="2"/>
  <c r="L5268" i="2"/>
  <c r="L5269" i="2"/>
  <c r="L5270" i="2"/>
  <c r="L5271" i="2"/>
  <c r="L5272" i="2"/>
  <c r="L5273" i="2"/>
  <c r="L5274" i="2"/>
  <c r="L5275" i="2"/>
  <c r="L5276" i="2"/>
  <c r="L5277" i="2"/>
  <c r="L5278" i="2"/>
  <c r="L5279" i="2"/>
  <c r="L5280" i="2"/>
  <c r="L5281" i="2"/>
  <c r="L5282" i="2"/>
  <c r="L5283" i="2"/>
  <c r="L5284" i="2"/>
  <c r="L5285" i="2"/>
  <c r="L5286" i="2"/>
  <c r="L5287" i="2"/>
  <c r="L5288" i="2"/>
  <c r="L5289" i="2"/>
  <c r="L5290" i="2"/>
  <c r="L5291" i="2"/>
  <c r="L5292" i="2"/>
  <c r="L5293" i="2"/>
  <c r="L5294" i="2"/>
  <c r="L5295" i="2"/>
  <c r="L5296" i="2"/>
  <c r="L5297" i="2"/>
  <c r="L5298" i="2"/>
  <c r="L5299" i="2"/>
  <c r="L5300" i="2"/>
  <c r="L5301" i="2"/>
  <c r="L5302" i="2"/>
  <c r="L5303" i="2"/>
  <c r="L5304" i="2"/>
  <c r="L5305" i="2"/>
  <c r="L5306" i="2"/>
  <c r="L5307" i="2"/>
  <c r="L5308" i="2"/>
  <c r="L5309" i="2"/>
  <c r="L5310" i="2"/>
  <c r="L5311" i="2"/>
  <c r="L5312" i="2"/>
  <c r="L5313" i="2"/>
  <c r="L5314" i="2"/>
  <c r="L5315" i="2"/>
  <c r="L5316" i="2"/>
  <c r="L5317" i="2"/>
  <c r="L5318" i="2"/>
  <c r="L5319" i="2"/>
  <c r="L5320" i="2"/>
  <c r="L5321" i="2"/>
  <c r="L5322" i="2"/>
  <c r="L5323" i="2"/>
  <c r="L5324" i="2"/>
  <c r="L5325" i="2"/>
  <c r="L5326" i="2"/>
  <c r="L5327" i="2"/>
  <c r="L5328" i="2"/>
  <c r="L5329" i="2"/>
  <c r="L5330" i="2"/>
  <c r="L5331" i="2"/>
  <c r="L5332" i="2"/>
  <c r="L5333" i="2"/>
  <c r="L5334" i="2"/>
  <c r="L5335" i="2"/>
  <c r="L5336" i="2"/>
  <c r="L5337" i="2"/>
  <c r="L5338" i="2"/>
  <c r="L5339" i="2"/>
  <c r="L5340" i="2"/>
  <c r="L5341" i="2"/>
  <c r="L5342" i="2"/>
  <c r="L5343" i="2"/>
  <c r="L5344" i="2"/>
  <c r="L5345" i="2"/>
  <c r="L5346" i="2"/>
  <c r="L5347" i="2"/>
  <c r="L5348" i="2"/>
  <c r="L5349" i="2"/>
  <c r="L5350" i="2"/>
  <c r="L5351" i="2"/>
  <c r="L5352" i="2"/>
  <c r="L5353" i="2"/>
  <c r="L5354" i="2"/>
  <c r="L5355" i="2"/>
  <c r="L5356" i="2"/>
  <c r="L5357" i="2"/>
  <c r="L5358" i="2"/>
  <c r="L5359" i="2"/>
  <c r="L5360" i="2"/>
  <c r="L5361" i="2"/>
  <c r="L5362" i="2"/>
  <c r="L5363" i="2"/>
  <c r="L5364" i="2"/>
  <c r="L5365" i="2"/>
  <c r="L5366" i="2"/>
  <c r="L5367" i="2"/>
  <c r="L5368" i="2"/>
  <c r="L5369" i="2"/>
  <c r="L5370" i="2"/>
  <c r="L5371" i="2"/>
  <c r="L5372" i="2"/>
  <c r="L5373" i="2"/>
  <c r="L5374" i="2"/>
  <c r="L5375" i="2"/>
  <c r="L5376" i="2"/>
  <c r="L5377" i="2"/>
  <c r="L5378" i="2"/>
  <c r="L5379" i="2"/>
  <c r="L5380" i="2"/>
  <c r="L5381" i="2"/>
  <c r="L5382" i="2"/>
  <c r="L5383" i="2"/>
  <c r="L5384" i="2"/>
  <c r="L5385" i="2"/>
  <c r="L5386" i="2"/>
  <c r="L5387" i="2"/>
  <c r="L5388" i="2"/>
  <c r="L5389" i="2"/>
  <c r="L5390" i="2"/>
  <c r="L5391" i="2"/>
  <c r="L5392" i="2"/>
  <c r="L5393" i="2"/>
  <c r="L5394" i="2"/>
  <c r="L5395" i="2"/>
  <c r="L5396" i="2"/>
  <c r="L5397" i="2"/>
  <c r="L5398" i="2"/>
  <c r="L5399" i="2"/>
  <c r="L5400" i="2"/>
  <c r="L5401" i="2"/>
  <c r="L5402" i="2"/>
  <c r="L5403" i="2"/>
  <c r="L5404" i="2"/>
  <c r="L5405" i="2"/>
  <c r="L5406" i="2"/>
  <c r="L5407" i="2"/>
  <c r="L5408" i="2"/>
  <c r="L5409" i="2"/>
  <c r="L5410" i="2"/>
  <c r="L5411" i="2"/>
  <c r="L5412" i="2"/>
  <c r="L5413" i="2"/>
  <c r="L5414" i="2"/>
  <c r="L5415" i="2"/>
  <c r="L5416" i="2"/>
  <c r="L5417" i="2"/>
  <c r="L5418" i="2"/>
  <c r="L5419" i="2"/>
  <c r="L5420" i="2"/>
  <c r="L5421" i="2"/>
  <c r="L5422" i="2"/>
  <c r="L5423" i="2"/>
  <c r="L5424" i="2"/>
  <c r="L5425" i="2"/>
  <c r="L5426" i="2"/>
  <c r="L5427" i="2"/>
  <c r="L5428" i="2"/>
  <c r="L5429" i="2"/>
  <c r="L5430" i="2"/>
  <c r="L5431" i="2"/>
  <c r="L5432" i="2"/>
  <c r="L5433" i="2"/>
  <c r="L5434" i="2"/>
  <c r="L5435" i="2"/>
  <c r="L5436" i="2"/>
  <c r="L5437" i="2"/>
  <c r="L5438" i="2"/>
  <c r="L5439" i="2"/>
  <c r="L5440" i="2"/>
  <c r="L5441" i="2"/>
  <c r="L5442" i="2"/>
  <c r="L5443" i="2"/>
  <c r="L5444" i="2"/>
  <c r="L5445" i="2"/>
  <c r="L5446" i="2"/>
  <c r="L5447" i="2"/>
  <c r="L5448" i="2"/>
  <c r="L5449" i="2"/>
  <c r="L5450" i="2"/>
  <c r="L5451" i="2"/>
  <c r="L5452" i="2"/>
  <c r="L5453" i="2"/>
  <c r="L5454" i="2"/>
  <c r="L5455" i="2"/>
  <c r="L5456" i="2"/>
  <c r="L5457" i="2"/>
  <c r="L5458" i="2"/>
  <c r="L5459" i="2"/>
  <c r="L5460" i="2"/>
  <c r="L5461" i="2"/>
  <c r="L5462" i="2"/>
  <c r="L5463" i="2"/>
  <c r="L5464" i="2"/>
  <c r="L5465" i="2"/>
  <c r="L5466" i="2"/>
  <c r="L5467" i="2"/>
  <c r="L5468" i="2"/>
  <c r="L5469" i="2"/>
  <c r="L5470" i="2"/>
  <c r="L5471" i="2"/>
  <c r="L5472" i="2"/>
  <c r="L5473" i="2"/>
  <c r="L5474" i="2"/>
  <c r="L5475" i="2"/>
  <c r="L5476" i="2"/>
  <c r="L5477" i="2"/>
  <c r="L5478" i="2"/>
  <c r="L5479" i="2"/>
  <c r="L5480" i="2"/>
  <c r="L5481" i="2"/>
  <c r="L5482" i="2"/>
  <c r="L5483" i="2"/>
  <c r="L5484" i="2"/>
  <c r="L5485" i="2"/>
  <c r="L5486" i="2"/>
  <c r="L5487" i="2"/>
  <c r="L5488" i="2"/>
  <c r="L5489" i="2"/>
  <c r="L5490" i="2"/>
  <c r="L5491" i="2"/>
  <c r="L5492" i="2"/>
  <c r="L5493" i="2"/>
  <c r="L5494" i="2"/>
  <c r="L5495" i="2"/>
  <c r="L5496" i="2"/>
  <c r="L5497" i="2"/>
  <c r="L5498" i="2"/>
  <c r="L5499" i="2"/>
  <c r="L5500" i="2"/>
  <c r="L5501" i="2"/>
  <c r="L5502" i="2"/>
  <c r="L5503" i="2"/>
  <c r="L5504" i="2"/>
  <c r="L5505" i="2"/>
  <c r="L5506" i="2"/>
  <c r="L5507" i="2"/>
  <c r="L5508" i="2"/>
  <c r="L5509" i="2"/>
  <c r="L5510" i="2"/>
  <c r="L5511" i="2"/>
  <c r="L5512" i="2"/>
  <c r="L5513" i="2"/>
  <c r="L5514" i="2"/>
  <c r="L5515" i="2"/>
  <c r="L5516" i="2"/>
  <c r="L5517" i="2"/>
  <c r="L5518" i="2"/>
  <c r="L5519" i="2"/>
  <c r="L5520" i="2"/>
  <c r="L5521" i="2"/>
  <c r="L5522" i="2"/>
  <c r="L5523" i="2"/>
  <c r="L5524" i="2"/>
  <c r="L5525" i="2"/>
  <c r="L5526" i="2"/>
  <c r="L5527" i="2"/>
  <c r="L5528" i="2"/>
  <c r="L5529" i="2"/>
  <c r="L5530" i="2"/>
  <c r="L5531" i="2"/>
  <c r="L5532" i="2"/>
  <c r="L5533" i="2"/>
  <c r="L5534" i="2"/>
  <c r="L5535" i="2"/>
  <c r="L5536" i="2"/>
  <c r="L5537" i="2"/>
  <c r="L5538" i="2"/>
  <c r="L5539" i="2"/>
  <c r="L5540" i="2"/>
  <c r="L5541" i="2"/>
  <c r="L5542" i="2"/>
  <c r="L5543" i="2"/>
  <c r="L5544" i="2"/>
  <c r="L5545" i="2"/>
  <c r="L5546" i="2"/>
  <c r="L5547" i="2"/>
  <c r="L5548" i="2"/>
  <c r="L5549" i="2"/>
  <c r="L5550" i="2"/>
  <c r="L5551" i="2"/>
  <c r="L5552" i="2"/>
  <c r="L5553" i="2"/>
  <c r="L5554" i="2"/>
  <c r="L5555" i="2"/>
  <c r="L5556" i="2"/>
  <c r="L5557" i="2"/>
  <c r="L5558" i="2"/>
  <c r="L5559" i="2"/>
  <c r="L5560" i="2"/>
  <c r="L5561" i="2"/>
  <c r="L5562" i="2"/>
  <c r="L5563" i="2"/>
  <c r="L5564" i="2"/>
  <c r="L5565" i="2"/>
  <c r="L5566" i="2"/>
  <c r="L5567" i="2"/>
  <c r="L5568" i="2"/>
  <c r="L5569" i="2"/>
  <c r="L5570" i="2"/>
  <c r="L5571" i="2"/>
  <c r="L5572" i="2"/>
  <c r="L5573" i="2"/>
  <c r="L5574" i="2"/>
  <c r="L5575" i="2"/>
  <c r="L5576" i="2"/>
  <c r="L5577" i="2"/>
  <c r="L5578" i="2"/>
  <c r="L5579" i="2"/>
  <c r="L5580" i="2"/>
  <c r="L5581" i="2"/>
  <c r="L5582" i="2"/>
  <c r="L5583" i="2"/>
  <c r="L5584" i="2"/>
  <c r="L5585" i="2"/>
  <c r="L5586" i="2"/>
  <c r="L5587" i="2"/>
  <c r="L5588" i="2"/>
  <c r="L5589" i="2"/>
  <c r="L5590" i="2"/>
  <c r="L5591" i="2"/>
  <c r="L5592" i="2"/>
  <c r="L5593" i="2"/>
  <c r="L5594" i="2"/>
  <c r="L5595" i="2"/>
  <c r="L5596" i="2"/>
  <c r="L5597" i="2"/>
  <c r="L5598" i="2"/>
  <c r="L5599" i="2"/>
  <c r="L5600" i="2"/>
  <c r="L5601" i="2"/>
  <c r="L5602" i="2"/>
  <c r="L5603" i="2"/>
  <c r="L5604" i="2"/>
  <c r="L5605" i="2"/>
  <c r="L5606" i="2"/>
  <c r="L5607" i="2"/>
  <c r="L5608" i="2"/>
  <c r="L5609" i="2"/>
  <c r="L5610" i="2"/>
  <c r="L5611" i="2"/>
  <c r="L5612" i="2"/>
  <c r="L5613" i="2"/>
  <c r="L5614" i="2"/>
  <c r="L5615" i="2"/>
  <c r="L5616" i="2"/>
  <c r="L5617" i="2"/>
  <c r="L5618" i="2"/>
  <c r="L5619" i="2"/>
  <c r="L5620" i="2"/>
  <c r="L5621" i="2"/>
  <c r="L5622" i="2"/>
  <c r="L5623" i="2"/>
  <c r="L5624" i="2"/>
  <c r="L5625" i="2"/>
  <c r="L5626" i="2"/>
  <c r="L5627" i="2"/>
  <c r="L5628" i="2"/>
  <c r="L5629" i="2"/>
  <c r="L5630" i="2"/>
  <c r="L5631" i="2"/>
  <c r="L5632" i="2"/>
  <c r="L5633" i="2"/>
  <c r="L5634" i="2"/>
  <c r="L5635" i="2"/>
  <c r="L5636" i="2"/>
  <c r="L5637" i="2"/>
  <c r="L5638" i="2"/>
  <c r="L5639" i="2"/>
  <c r="L5640" i="2"/>
  <c r="L5641" i="2"/>
  <c r="L5642" i="2"/>
  <c r="L5643" i="2"/>
  <c r="L5644" i="2"/>
  <c r="L5645" i="2"/>
  <c r="L5646" i="2"/>
  <c r="L5647" i="2"/>
  <c r="L5648" i="2"/>
  <c r="L5649" i="2"/>
  <c r="L5650" i="2"/>
  <c r="L5651" i="2"/>
  <c r="L5652" i="2"/>
  <c r="L5653" i="2"/>
  <c r="L5654" i="2"/>
  <c r="L5655" i="2"/>
  <c r="L5656" i="2"/>
  <c r="L5657" i="2"/>
  <c r="L5658" i="2"/>
  <c r="L5659" i="2"/>
  <c r="L5660" i="2"/>
  <c r="L5661" i="2"/>
  <c r="L5662" i="2"/>
  <c r="L5663" i="2"/>
  <c r="L5664" i="2"/>
  <c r="L5665" i="2"/>
  <c r="L5666" i="2"/>
  <c r="L5667" i="2"/>
  <c r="L5668" i="2"/>
  <c r="L5669" i="2"/>
  <c r="L5670" i="2"/>
  <c r="L5671" i="2"/>
  <c r="L5672" i="2"/>
  <c r="L5673" i="2"/>
  <c r="L5674" i="2"/>
  <c r="L5675" i="2"/>
  <c r="L5676" i="2"/>
  <c r="L5677" i="2"/>
  <c r="L5678" i="2"/>
  <c r="L5679" i="2"/>
  <c r="L5680" i="2"/>
  <c r="L5681" i="2"/>
  <c r="L5682" i="2"/>
  <c r="L5683" i="2"/>
  <c r="L5684" i="2"/>
  <c r="L5685" i="2"/>
  <c r="L5686" i="2"/>
  <c r="L5687" i="2"/>
  <c r="L5688" i="2"/>
  <c r="L5689" i="2"/>
  <c r="L5690" i="2"/>
  <c r="L5691" i="2"/>
  <c r="L5692" i="2"/>
  <c r="L5693" i="2"/>
  <c r="L5694" i="2"/>
  <c r="L5695" i="2"/>
  <c r="L5696" i="2"/>
  <c r="L5697" i="2"/>
  <c r="L5698" i="2"/>
  <c r="L5699" i="2"/>
  <c r="L5700" i="2"/>
  <c r="L5701" i="2"/>
  <c r="L5702" i="2"/>
  <c r="L5703" i="2"/>
  <c r="L5704" i="2"/>
  <c r="L5705" i="2"/>
  <c r="L5706" i="2"/>
  <c r="L5707" i="2"/>
  <c r="L5708" i="2"/>
  <c r="L5709" i="2"/>
  <c r="L5710" i="2"/>
  <c r="L5711" i="2"/>
  <c r="L5712" i="2"/>
  <c r="L5713" i="2"/>
  <c r="L5714" i="2"/>
  <c r="L5715" i="2"/>
  <c r="L5716" i="2"/>
  <c r="L5717" i="2"/>
  <c r="L5718" i="2"/>
  <c r="L5719" i="2"/>
  <c r="L5720" i="2"/>
  <c r="L5721" i="2"/>
  <c r="L5722" i="2"/>
  <c r="L5723" i="2"/>
  <c r="L5724" i="2"/>
  <c r="L5725" i="2"/>
  <c r="L5726" i="2"/>
  <c r="L5727" i="2"/>
  <c r="L5728" i="2"/>
  <c r="L5729" i="2"/>
  <c r="L5730" i="2"/>
  <c r="L5731" i="2"/>
  <c r="L5732" i="2"/>
  <c r="L5733" i="2"/>
  <c r="L5734" i="2"/>
  <c r="L5735" i="2"/>
  <c r="L5736" i="2"/>
  <c r="L5737" i="2"/>
  <c r="L5738" i="2"/>
  <c r="L5739" i="2"/>
  <c r="L5740" i="2"/>
  <c r="L5741" i="2"/>
  <c r="L5742" i="2"/>
  <c r="L5743" i="2"/>
  <c r="L5744" i="2"/>
  <c r="L5745" i="2"/>
  <c r="L5746" i="2"/>
  <c r="L5747" i="2"/>
  <c r="L5748" i="2"/>
  <c r="L5749" i="2"/>
  <c r="L5750" i="2"/>
  <c r="L5751" i="2"/>
  <c r="L5752" i="2"/>
  <c r="L5753" i="2"/>
  <c r="L5754" i="2"/>
  <c r="L5755" i="2"/>
  <c r="L5756" i="2"/>
  <c r="L5757" i="2"/>
  <c r="L5758" i="2"/>
  <c r="L5759" i="2"/>
  <c r="L5760" i="2"/>
  <c r="L5761" i="2"/>
  <c r="L5762" i="2"/>
  <c r="L5763" i="2"/>
  <c r="L5764" i="2"/>
  <c r="L5765" i="2"/>
  <c r="L5766" i="2"/>
  <c r="L5767" i="2"/>
  <c r="L5768" i="2"/>
  <c r="L5769" i="2"/>
  <c r="L5770" i="2"/>
  <c r="L5771" i="2"/>
  <c r="L5772" i="2"/>
  <c r="L5773" i="2"/>
  <c r="L5774" i="2"/>
  <c r="L5775" i="2"/>
  <c r="L5776" i="2"/>
  <c r="L5777" i="2"/>
  <c r="L5778" i="2"/>
  <c r="L5779" i="2"/>
  <c r="L5780" i="2"/>
  <c r="L5781" i="2"/>
  <c r="L5782" i="2"/>
  <c r="L5783" i="2"/>
  <c r="L5784" i="2"/>
  <c r="L5785" i="2"/>
  <c r="L5786" i="2"/>
  <c r="L5787" i="2"/>
  <c r="L5788" i="2"/>
  <c r="L5789" i="2"/>
  <c r="L5790" i="2"/>
  <c r="L5791" i="2"/>
  <c r="L5792" i="2"/>
  <c r="L5793" i="2"/>
  <c r="L5794" i="2"/>
  <c r="L5795" i="2"/>
  <c r="L5796" i="2"/>
  <c r="L5797" i="2"/>
  <c r="L5798" i="2"/>
  <c r="L5799" i="2"/>
  <c r="L5800" i="2"/>
  <c r="L5801" i="2"/>
  <c r="L5802" i="2"/>
  <c r="L5803" i="2"/>
  <c r="L5804" i="2"/>
  <c r="L5805" i="2"/>
  <c r="L5806" i="2"/>
  <c r="L5807" i="2"/>
  <c r="L5808" i="2"/>
  <c r="L5809" i="2"/>
  <c r="L5810" i="2"/>
  <c r="L5811" i="2"/>
  <c r="L5812" i="2"/>
  <c r="L5813" i="2"/>
  <c r="L5814" i="2"/>
  <c r="L5815" i="2"/>
  <c r="L5816" i="2"/>
  <c r="L5817" i="2"/>
  <c r="L5818" i="2"/>
  <c r="L5819" i="2"/>
  <c r="L5820" i="2"/>
  <c r="L5821" i="2"/>
  <c r="L5822" i="2"/>
  <c r="L5823" i="2"/>
  <c r="L5824" i="2"/>
  <c r="L5825" i="2"/>
  <c r="L5826" i="2"/>
  <c r="L5827" i="2"/>
  <c r="L5828" i="2"/>
  <c r="L5829" i="2"/>
  <c r="L5830" i="2"/>
  <c r="L5831" i="2"/>
  <c r="L5832" i="2"/>
  <c r="L5833" i="2"/>
  <c r="L5834" i="2"/>
  <c r="L5835" i="2"/>
  <c r="L5836" i="2"/>
  <c r="L5837" i="2"/>
  <c r="L5838" i="2"/>
  <c r="L5839" i="2"/>
  <c r="L5840" i="2"/>
  <c r="L5841" i="2"/>
  <c r="L5842" i="2"/>
  <c r="L5843" i="2"/>
  <c r="L5844" i="2"/>
  <c r="L5845" i="2"/>
  <c r="L5846" i="2"/>
  <c r="L5847" i="2"/>
  <c r="L5848" i="2"/>
  <c r="L5849" i="2"/>
  <c r="L5850" i="2"/>
  <c r="L5851" i="2"/>
  <c r="L5852" i="2"/>
  <c r="L5853" i="2"/>
  <c r="L5854" i="2"/>
  <c r="L5855" i="2"/>
  <c r="L5856" i="2"/>
  <c r="L5857" i="2"/>
  <c r="L5858" i="2"/>
  <c r="L5859" i="2"/>
  <c r="L5860" i="2"/>
  <c r="L5861" i="2"/>
  <c r="L5862" i="2"/>
  <c r="L5863" i="2"/>
  <c r="L5864" i="2"/>
  <c r="L5865" i="2"/>
  <c r="L5866" i="2"/>
  <c r="L5867" i="2"/>
  <c r="L5868" i="2"/>
  <c r="L5869" i="2"/>
  <c r="L5870" i="2"/>
  <c r="L5871" i="2"/>
  <c r="L5872" i="2"/>
  <c r="L5873" i="2"/>
  <c r="L5874" i="2"/>
  <c r="L5875" i="2"/>
  <c r="L5876" i="2"/>
  <c r="L5877" i="2"/>
  <c r="L5878" i="2"/>
  <c r="L5879" i="2"/>
  <c r="L5880" i="2"/>
  <c r="L5881" i="2"/>
  <c r="L5882" i="2"/>
  <c r="L5883" i="2"/>
  <c r="L5884" i="2"/>
  <c r="L5885" i="2"/>
  <c r="L5886" i="2"/>
  <c r="L5887" i="2"/>
  <c r="L5888" i="2"/>
  <c r="L5889" i="2"/>
  <c r="L5890" i="2"/>
  <c r="L5891" i="2"/>
  <c r="L5892" i="2"/>
  <c r="L5893" i="2"/>
  <c r="L5894" i="2"/>
  <c r="L5895" i="2"/>
  <c r="L5896" i="2"/>
  <c r="L5897" i="2"/>
  <c r="L5898" i="2"/>
  <c r="L5899" i="2"/>
  <c r="L5900" i="2"/>
  <c r="L5901" i="2"/>
  <c r="L5902" i="2"/>
  <c r="L5903" i="2"/>
  <c r="L5904" i="2"/>
  <c r="L5905" i="2"/>
  <c r="L5906" i="2"/>
  <c r="L5907" i="2"/>
  <c r="L5908" i="2"/>
  <c r="L5909" i="2"/>
  <c r="L5910" i="2"/>
  <c r="L5911" i="2"/>
  <c r="L5912" i="2"/>
  <c r="L5913" i="2"/>
  <c r="L5914" i="2"/>
  <c r="L5915" i="2"/>
  <c r="L5916" i="2"/>
  <c r="L5917" i="2"/>
  <c r="L5918" i="2"/>
  <c r="L5919" i="2"/>
  <c r="L5920" i="2"/>
  <c r="L5921" i="2"/>
  <c r="L5922" i="2"/>
  <c r="L5923" i="2"/>
  <c r="L5924" i="2"/>
  <c r="L5925" i="2"/>
  <c r="L5926" i="2"/>
  <c r="L5927" i="2"/>
  <c r="L5928" i="2"/>
  <c r="L5929" i="2"/>
  <c r="L5930" i="2"/>
  <c r="L5931" i="2"/>
  <c r="L5932" i="2"/>
  <c r="L5933" i="2"/>
  <c r="L5934" i="2"/>
  <c r="L5935" i="2"/>
  <c r="L5936" i="2"/>
  <c r="L5937" i="2"/>
  <c r="L5938" i="2"/>
  <c r="L5939" i="2"/>
  <c r="L5940" i="2"/>
  <c r="L5941" i="2"/>
  <c r="L5942" i="2"/>
  <c r="L5943" i="2"/>
  <c r="L5944" i="2"/>
  <c r="L5945" i="2"/>
  <c r="L5946" i="2"/>
  <c r="L5947" i="2"/>
  <c r="L5948" i="2"/>
  <c r="L5949" i="2"/>
  <c r="L5950" i="2"/>
  <c r="L5951" i="2"/>
  <c r="L5952" i="2"/>
  <c r="L5953" i="2"/>
  <c r="L5954" i="2"/>
  <c r="L5955" i="2"/>
  <c r="L5956" i="2"/>
  <c r="L5957" i="2"/>
  <c r="L5958" i="2"/>
  <c r="L5959" i="2"/>
  <c r="L5960" i="2"/>
  <c r="L5961" i="2"/>
  <c r="L5962" i="2"/>
  <c r="L5963" i="2"/>
  <c r="L5964" i="2"/>
  <c r="L5965" i="2"/>
  <c r="L5966" i="2"/>
  <c r="L5967" i="2"/>
  <c r="L5968" i="2"/>
  <c r="L5969" i="2"/>
  <c r="L5970" i="2"/>
  <c r="L5971" i="2"/>
  <c r="L5972" i="2"/>
  <c r="L5973" i="2"/>
  <c r="L5974" i="2"/>
  <c r="L5975" i="2"/>
  <c r="L5976" i="2"/>
  <c r="L5977" i="2"/>
  <c r="L5978" i="2"/>
  <c r="L5979" i="2"/>
  <c r="L5980" i="2"/>
  <c r="L5981" i="2"/>
  <c r="L5982" i="2"/>
  <c r="L5983" i="2"/>
  <c r="L5984" i="2"/>
  <c r="L5985" i="2"/>
  <c r="L5986" i="2"/>
  <c r="L5987" i="2"/>
  <c r="L5988" i="2"/>
  <c r="L5989" i="2"/>
  <c r="L5990" i="2"/>
  <c r="L5991" i="2"/>
  <c r="L5992" i="2"/>
  <c r="L5993" i="2"/>
  <c r="L5994" i="2"/>
  <c r="L5995" i="2"/>
  <c r="L5996" i="2"/>
  <c r="L5997" i="2"/>
  <c r="L5998" i="2"/>
  <c r="L5999" i="2"/>
  <c r="L6000" i="2"/>
  <c r="L6001" i="2"/>
  <c r="L6002" i="2"/>
  <c r="L6003" i="2"/>
  <c r="L6004" i="2"/>
  <c r="L6005" i="2"/>
  <c r="L6006" i="2"/>
  <c r="L6007" i="2"/>
  <c r="L6008" i="2"/>
  <c r="L6009" i="2"/>
  <c r="L6010" i="2"/>
  <c r="L6011" i="2"/>
  <c r="L6012" i="2"/>
  <c r="L6013" i="2"/>
  <c r="L6014" i="2"/>
  <c r="L6015" i="2"/>
  <c r="L6016" i="2"/>
  <c r="L6017" i="2"/>
  <c r="L6018" i="2"/>
  <c r="L6019" i="2"/>
  <c r="L6020" i="2"/>
  <c r="L6021" i="2"/>
  <c r="L6022" i="2"/>
  <c r="L6023" i="2"/>
  <c r="L6024" i="2"/>
  <c r="L6025" i="2"/>
  <c r="L6026" i="2"/>
  <c r="L6027" i="2"/>
  <c r="L6028" i="2"/>
  <c r="L6029" i="2"/>
  <c r="L6030" i="2"/>
  <c r="L6031" i="2"/>
  <c r="L6032" i="2"/>
  <c r="L6033" i="2"/>
  <c r="L6034" i="2"/>
  <c r="L6035" i="2"/>
  <c r="L6036" i="2"/>
  <c r="L6037" i="2"/>
  <c r="L6038" i="2"/>
  <c r="L6039" i="2"/>
  <c r="L6040" i="2"/>
  <c r="L6041" i="2"/>
  <c r="L6042" i="2"/>
  <c r="L6043" i="2"/>
  <c r="L6044" i="2"/>
  <c r="L6045" i="2"/>
  <c r="L6046" i="2"/>
  <c r="L6047" i="2"/>
  <c r="L6048" i="2"/>
  <c r="L6049" i="2"/>
  <c r="L6050" i="2"/>
  <c r="L6051" i="2"/>
  <c r="L6052" i="2"/>
  <c r="L6053" i="2"/>
  <c r="L6054" i="2"/>
  <c r="L6055" i="2"/>
  <c r="L6056" i="2"/>
  <c r="L6057" i="2"/>
  <c r="L6058" i="2"/>
  <c r="L6059" i="2"/>
  <c r="L6060" i="2"/>
  <c r="L6061" i="2"/>
  <c r="L6062" i="2"/>
  <c r="L6063" i="2"/>
  <c r="L6064" i="2"/>
  <c r="L6065" i="2"/>
  <c r="L6066" i="2"/>
  <c r="L6067" i="2"/>
  <c r="L6068" i="2"/>
  <c r="L6069" i="2"/>
  <c r="L6070" i="2"/>
  <c r="L6071" i="2"/>
  <c r="L6072" i="2"/>
  <c r="L6073" i="2"/>
  <c r="L6074" i="2"/>
  <c r="L6075" i="2"/>
  <c r="L6076" i="2"/>
  <c r="L6077" i="2"/>
  <c r="L6078" i="2"/>
  <c r="L6079" i="2"/>
  <c r="L6080" i="2"/>
  <c r="L6081" i="2"/>
  <c r="L6082" i="2"/>
  <c r="L6083" i="2"/>
  <c r="L6084" i="2"/>
  <c r="L6085" i="2"/>
  <c r="L6086" i="2"/>
  <c r="L6087" i="2"/>
  <c r="L6088" i="2"/>
  <c r="L6089" i="2"/>
  <c r="L6090" i="2"/>
  <c r="L6091" i="2"/>
  <c r="L6092" i="2"/>
  <c r="L6093" i="2"/>
  <c r="L6094" i="2"/>
  <c r="L6095" i="2"/>
  <c r="L6096" i="2"/>
  <c r="L6097" i="2"/>
  <c r="L6098" i="2"/>
  <c r="L6099" i="2"/>
  <c r="L6100" i="2"/>
  <c r="L6101" i="2"/>
  <c r="L6102" i="2"/>
  <c r="L6103" i="2"/>
  <c r="L6104" i="2"/>
  <c r="L6105" i="2"/>
  <c r="L6106" i="2"/>
  <c r="L6107" i="2"/>
  <c r="L6108" i="2"/>
  <c r="L6109" i="2"/>
  <c r="L6110" i="2"/>
  <c r="L6111" i="2"/>
  <c r="L6112" i="2"/>
  <c r="L6113" i="2"/>
  <c r="L6114" i="2"/>
  <c r="L6115" i="2"/>
  <c r="L6116" i="2"/>
  <c r="L6117" i="2"/>
  <c r="L6118" i="2"/>
  <c r="L6119" i="2"/>
  <c r="L6120" i="2"/>
  <c r="L6121" i="2"/>
  <c r="L6122" i="2"/>
  <c r="L6123" i="2"/>
  <c r="L6124" i="2"/>
  <c r="L6125" i="2"/>
  <c r="L6126" i="2"/>
  <c r="L6127" i="2"/>
  <c r="L6128" i="2"/>
  <c r="L6129" i="2"/>
  <c r="L6130" i="2"/>
  <c r="L6131" i="2"/>
  <c r="L6132" i="2"/>
  <c r="L6133" i="2"/>
  <c r="L6134" i="2"/>
  <c r="L6135" i="2"/>
  <c r="L6136" i="2"/>
  <c r="L6137" i="2"/>
  <c r="L6138" i="2"/>
  <c r="L6139" i="2"/>
  <c r="L6140" i="2"/>
  <c r="L6141" i="2"/>
  <c r="L6142" i="2"/>
  <c r="L6143" i="2"/>
  <c r="L6144" i="2"/>
  <c r="L6145" i="2"/>
  <c r="L6146" i="2"/>
  <c r="L6147" i="2"/>
  <c r="L6148" i="2"/>
  <c r="L6149" i="2"/>
  <c r="L6150" i="2"/>
  <c r="L6151" i="2"/>
  <c r="L6152" i="2"/>
  <c r="L6153" i="2"/>
  <c r="L6154" i="2"/>
  <c r="L6155" i="2"/>
  <c r="L6156" i="2"/>
  <c r="L6157" i="2"/>
  <c r="L6158" i="2"/>
  <c r="L6159" i="2"/>
  <c r="L6160" i="2"/>
  <c r="L6161" i="2"/>
  <c r="L6162" i="2"/>
  <c r="L6163" i="2"/>
  <c r="L6164" i="2"/>
  <c r="L6165" i="2"/>
  <c r="L6166" i="2"/>
  <c r="L6167" i="2"/>
  <c r="L6168" i="2"/>
  <c r="L6169" i="2"/>
  <c r="L6170" i="2"/>
  <c r="L6171" i="2"/>
  <c r="L6172" i="2"/>
  <c r="L6173" i="2"/>
  <c r="L6174" i="2"/>
  <c r="L6175" i="2"/>
  <c r="L6176" i="2"/>
  <c r="L6177" i="2"/>
  <c r="L6178" i="2"/>
  <c r="L6179" i="2"/>
  <c r="L6180" i="2"/>
  <c r="L6181" i="2"/>
  <c r="L6182" i="2"/>
  <c r="L6183" i="2"/>
  <c r="L6184" i="2"/>
  <c r="L6185" i="2"/>
  <c r="L6186" i="2"/>
  <c r="L6187" i="2"/>
  <c r="L6188" i="2"/>
  <c r="L6189" i="2"/>
  <c r="L6190" i="2"/>
  <c r="L6191" i="2"/>
  <c r="L6192" i="2"/>
  <c r="L6193" i="2"/>
  <c r="L6194" i="2"/>
  <c r="L6195" i="2"/>
  <c r="L6196" i="2"/>
  <c r="L6197" i="2"/>
  <c r="L6198" i="2"/>
  <c r="L6199" i="2"/>
  <c r="L6200" i="2"/>
  <c r="L6201" i="2"/>
  <c r="L6202" i="2"/>
  <c r="L6203" i="2"/>
  <c r="L6204" i="2"/>
  <c r="L6205" i="2"/>
  <c r="L6206" i="2"/>
  <c r="L6207" i="2"/>
  <c r="L6208" i="2"/>
  <c r="L6209" i="2"/>
  <c r="L6210" i="2"/>
  <c r="L6211" i="2"/>
  <c r="L6212" i="2"/>
  <c r="L6213" i="2"/>
  <c r="L6214" i="2"/>
  <c r="L6215" i="2"/>
  <c r="L6216" i="2"/>
  <c r="L6217" i="2"/>
  <c r="L6218" i="2"/>
  <c r="L6219" i="2"/>
  <c r="L6220" i="2"/>
  <c r="L6221" i="2"/>
  <c r="L6222" i="2"/>
  <c r="L6223" i="2"/>
  <c r="L6224" i="2"/>
  <c r="L6225" i="2"/>
  <c r="L6226" i="2"/>
  <c r="L6227" i="2"/>
  <c r="L6228" i="2"/>
  <c r="L6229" i="2"/>
  <c r="L6230" i="2"/>
  <c r="L6231" i="2"/>
  <c r="L6232" i="2"/>
  <c r="L6233" i="2"/>
  <c r="L6234" i="2"/>
  <c r="L6235" i="2"/>
  <c r="L6236" i="2"/>
  <c r="L6237" i="2"/>
  <c r="L6238" i="2"/>
  <c r="L6239" i="2"/>
  <c r="L6240" i="2"/>
  <c r="L6241" i="2"/>
  <c r="L6242" i="2"/>
  <c r="L6243" i="2"/>
  <c r="L6244" i="2"/>
  <c r="L6245" i="2"/>
  <c r="L6246" i="2"/>
  <c r="L6247" i="2"/>
  <c r="L6248" i="2"/>
  <c r="L6249" i="2"/>
  <c r="L6250" i="2"/>
  <c r="L6251" i="2"/>
  <c r="L6252" i="2"/>
  <c r="L6253" i="2"/>
  <c r="L6254" i="2"/>
  <c r="L6255" i="2"/>
  <c r="L6256" i="2"/>
  <c r="L6257" i="2"/>
  <c r="L6258" i="2"/>
  <c r="L6259" i="2"/>
  <c r="L6260" i="2"/>
  <c r="L6261" i="2"/>
  <c r="L6262" i="2"/>
  <c r="L6263" i="2"/>
  <c r="L6264" i="2"/>
  <c r="L6265" i="2"/>
  <c r="L6266" i="2"/>
  <c r="L6267" i="2"/>
  <c r="L6268" i="2"/>
  <c r="L6269" i="2"/>
  <c r="L6270" i="2"/>
  <c r="L6271" i="2"/>
  <c r="L6272" i="2"/>
  <c r="L6273" i="2"/>
  <c r="L6274" i="2"/>
  <c r="L6275" i="2"/>
  <c r="L6276" i="2"/>
  <c r="L6277" i="2"/>
  <c r="L6278" i="2"/>
  <c r="L6279" i="2"/>
  <c r="L6280" i="2"/>
  <c r="L6281" i="2"/>
  <c r="L6282" i="2"/>
  <c r="L6283" i="2"/>
  <c r="L6284" i="2"/>
  <c r="L6285" i="2"/>
  <c r="L6286" i="2"/>
  <c r="L6287" i="2"/>
  <c r="L6288" i="2"/>
  <c r="L6289" i="2"/>
  <c r="L6290" i="2"/>
  <c r="L6291" i="2"/>
  <c r="L6292" i="2"/>
  <c r="L6293" i="2"/>
  <c r="L6294" i="2"/>
  <c r="L6295" i="2"/>
  <c r="L6296" i="2"/>
  <c r="L6297" i="2"/>
  <c r="L6298" i="2"/>
  <c r="L6299" i="2"/>
  <c r="L6300" i="2"/>
  <c r="L6301" i="2"/>
  <c r="L6302" i="2"/>
  <c r="L6303" i="2"/>
  <c r="L6304" i="2"/>
  <c r="L6305" i="2"/>
  <c r="L6306" i="2"/>
  <c r="L6307" i="2"/>
  <c r="L6308" i="2"/>
  <c r="L6309" i="2"/>
  <c r="L6310" i="2"/>
  <c r="L6311" i="2"/>
  <c r="L6312" i="2"/>
  <c r="L6313" i="2"/>
  <c r="L6314" i="2"/>
  <c r="L6315" i="2"/>
  <c r="L6316" i="2"/>
  <c r="L6317" i="2"/>
  <c r="L6318" i="2"/>
  <c r="L6319" i="2"/>
  <c r="L6320" i="2"/>
  <c r="L6321" i="2"/>
  <c r="L6322" i="2"/>
  <c r="L6323" i="2"/>
  <c r="L6324" i="2"/>
  <c r="L6325" i="2"/>
  <c r="L6326" i="2"/>
  <c r="L6327" i="2"/>
  <c r="L6328" i="2"/>
  <c r="L6329" i="2"/>
  <c r="L6330" i="2"/>
  <c r="L6331" i="2"/>
  <c r="L6332" i="2"/>
  <c r="L6333" i="2"/>
  <c r="L6334" i="2"/>
  <c r="L6335" i="2"/>
  <c r="L6336" i="2"/>
  <c r="L6337" i="2"/>
  <c r="L6338" i="2"/>
  <c r="L6339" i="2"/>
  <c r="L6340" i="2"/>
  <c r="L6341" i="2"/>
  <c r="L6342" i="2"/>
  <c r="L6343" i="2"/>
  <c r="L6344" i="2"/>
  <c r="L6345" i="2"/>
  <c r="L6346" i="2"/>
  <c r="L6347" i="2"/>
  <c r="L6348" i="2"/>
  <c r="L6349" i="2"/>
  <c r="L6350" i="2"/>
  <c r="L6351" i="2"/>
  <c r="L6352" i="2"/>
  <c r="L6353" i="2"/>
  <c r="L6354" i="2"/>
  <c r="L6355" i="2"/>
  <c r="L6356" i="2"/>
  <c r="L6357" i="2"/>
  <c r="L6358" i="2"/>
  <c r="L6359" i="2"/>
  <c r="L6360" i="2"/>
  <c r="L6361" i="2"/>
  <c r="L6362" i="2"/>
  <c r="L6363" i="2"/>
  <c r="L6364" i="2"/>
  <c r="L6365" i="2"/>
  <c r="L6366" i="2"/>
  <c r="L6367" i="2"/>
  <c r="L6368" i="2"/>
  <c r="L6369" i="2"/>
  <c r="L6370" i="2"/>
  <c r="L6371" i="2"/>
  <c r="L6372" i="2"/>
  <c r="L6373" i="2"/>
  <c r="L6374" i="2"/>
  <c r="L6375" i="2"/>
  <c r="L6376" i="2"/>
  <c r="L6377" i="2"/>
  <c r="L6378" i="2"/>
  <c r="L6379" i="2"/>
  <c r="L6380" i="2"/>
  <c r="L6381" i="2"/>
  <c r="L6382" i="2"/>
  <c r="L6383" i="2"/>
  <c r="L6384" i="2"/>
  <c r="L6385" i="2"/>
  <c r="L6386" i="2"/>
  <c r="L6387" i="2"/>
  <c r="L6388" i="2"/>
  <c r="L6389" i="2"/>
  <c r="L6390" i="2"/>
  <c r="L6391" i="2"/>
  <c r="L6392" i="2"/>
  <c r="L6393" i="2"/>
  <c r="L6394" i="2"/>
  <c r="L6395" i="2"/>
  <c r="L6396" i="2"/>
  <c r="L6397" i="2"/>
  <c r="L6398" i="2"/>
  <c r="L6399" i="2"/>
  <c r="L6400" i="2"/>
  <c r="L6401" i="2"/>
  <c r="L6402" i="2"/>
  <c r="L6403" i="2"/>
  <c r="L6404" i="2"/>
  <c r="L6405" i="2"/>
  <c r="L6406" i="2"/>
  <c r="L6407" i="2"/>
  <c r="L6408" i="2"/>
  <c r="L6409" i="2"/>
  <c r="L6410" i="2"/>
  <c r="L6411" i="2"/>
  <c r="L6412" i="2"/>
  <c r="L6413" i="2"/>
  <c r="L6414" i="2"/>
  <c r="L6415" i="2"/>
  <c r="L6416" i="2"/>
  <c r="L6417" i="2"/>
  <c r="L6418" i="2"/>
  <c r="L6419" i="2"/>
  <c r="L6420" i="2"/>
  <c r="L6421" i="2"/>
  <c r="L6422" i="2"/>
  <c r="L6423" i="2"/>
  <c r="L6424" i="2"/>
  <c r="L6425" i="2"/>
  <c r="L6426" i="2"/>
  <c r="L6427" i="2"/>
  <c r="L6428" i="2"/>
  <c r="L6429" i="2"/>
  <c r="L6430" i="2"/>
  <c r="L6431" i="2"/>
  <c r="L6432" i="2"/>
  <c r="L6433" i="2"/>
  <c r="L6434" i="2"/>
  <c r="L6435" i="2"/>
  <c r="L6436" i="2"/>
  <c r="L6437" i="2"/>
  <c r="L6438" i="2"/>
  <c r="L6439" i="2"/>
  <c r="L6440" i="2"/>
  <c r="L6441" i="2"/>
  <c r="L6442" i="2"/>
  <c r="L6443" i="2"/>
  <c r="L6444" i="2"/>
  <c r="L6445" i="2"/>
  <c r="L6446" i="2"/>
  <c r="L6447" i="2"/>
  <c r="L6448" i="2"/>
  <c r="L6449" i="2"/>
  <c r="L6450" i="2"/>
  <c r="L6451" i="2"/>
  <c r="L6452" i="2"/>
  <c r="L6453" i="2"/>
  <c r="L6454" i="2"/>
  <c r="L6455" i="2"/>
  <c r="L6456" i="2"/>
  <c r="L6457" i="2"/>
  <c r="L6458" i="2"/>
  <c r="L6459" i="2"/>
  <c r="L6460" i="2"/>
  <c r="L6461" i="2"/>
  <c r="L6462" i="2"/>
  <c r="L6463" i="2"/>
  <c r="L6464" i="2"/>
  <c r="L6465" i="2"/>
  <c r="L6466" i="2"/>
  <c r="L6467" i="2"/>
  <c r="L6468" i="2"/>
  <c r="L6469" i="2"/>
  <c r="L6470" i="2"/>
  <c r="L6471" i="2"/>
  <c r="L6472" i="2"/>
  <c r="L6473" i="2"/>
  <c r="L6474" i="2"/>
  <c r="L6475" i="2"/>
  <c r="L6476" i="2"/>
  <c r="L6477" i="2"/>
  <c r="L6478" i="2"/>
  <c r="L6479" i="2"/>
  <c r="L6480" i="2"/>
  <c r="L6481" i="2"/>
  <c r="L6482" i="2"/>
  <c r="L6483" i="2"/>
  <c r="L6484" i="2"/>
  <c r="L6485" i="2"/>
  <c r="L6486" i="2"/>
  <c r="L6487" i="2"/>
  <c r="L6488" i="2"/>
  <c r="L6489" i="2"/>
  <c r="L6490" i="2"/>
  <c r="L6491" i="2"/>
  <c r="L6492" i="2"/>
  <c r="L6493" i="2"/>
  <c r="L6494" i="2"/>
  <c r="L6495" i="2"/>
  <c r="L6496" i="2"/>
  <c r="L6497" i="2"/>
  <c r="L6498" i="2"/>
  <c r="L6499" i="2"/>
  <c r="L6500" i="2"/>
  <c r="L6501" i="2"/>
  <c r="L6502" i="2"/>
  <c r="L6503" i="2"/>
  <c r="L6504" i="2"/>
  <c r="L6505" i="2"/>
  <c r="L6506" i="2"/>
  <c r="L6507" i="2"/>
  <c r="L6508" i="2"/>
  <c r="L6509" i="2"/>
  <c r="L6510" i="2"/>
  <c r="L6511" i="2"/>
  <c r="L6512" i="2"/>
  <c r="L6513" i="2"/>
  <c r="L6514" i="2"/>
  <c r="L6515" i="2"/>
  <c r="L6516" i="2"/>
  <c r="L6517" i="2"/>
  <c r="L6518" i="2"/>
  <c r="L6519" i="2"/>
  <c r="L6520" i="2"/>
  <c r="L6521" i="2"/>
  <c r="L6522" i="2"/>
  <c r="L6523" i="2"/>
  <c r="L6524" i="2"/>
  <c r="L6525" i="2"/>
  <c r="L6526" i="2"/>
  <c r="L6527" i="2"/>
  <c r="L6528" i="2"/>
  <c r="L6529" i="2"/>
  <c r="L6530" i="2"/>
  <c r="L6531" i="2"/>
  <c r="L6532" i="2"/>
  <c r="L6533" i="2"/>
  <c r="L6534" i="2"/>
  <c r="L6535" i="2"/>
  <c r="L6536" i="2"/>
  <c r="L6537" i="2"/>
  <c r="L6538" i="2"/>
  <c r="L6539" i="2"/>
  <c r="L6540" i="2"/>
  <c r="L6541" i="2"/>
  <c r="L6542" i="2"/>
  <c r="L6543" i="2"/>
  <c r="L6544" i="2"/>
  <c r="L6545" i="2"/>
  <c r="L6546" i="2"/>
  <c r="L6547" i="2"/>
  <c r="L6548" i="2"/>
  <c r="L6549" i="2"/>
  <c r="L6550" i="2"/>
  <c r="L6551" i="2"/>
  <c r="L6552" i="2"/>
  <c r="L6553" i="2"/>
  <c r="L6554" i="2"/>
  <c r="L6555" i="2"/>
  <c r="L6556" i="2"/>
  <c r="L6557" i="2"/>
  <c r="L6558" i="2"/>
  <c r="L6559" i="2"/>
  <c r="L6560" i="2"/>
  <c r="L6561" i="2"/>
  <c r="L6562" i="2"/>
  <c r="L6563" i="2"/>
  <c r="L6564" i="2"/>
  <c r="L6565" i="2"/>
  <c r="L6566" i="2"/>
  <c r="L6567" i="2"/>
  <c r="L6568" i="2"/>
  <c r="L6569" i="2"/>
  <c r="L6570" i="2"/>
  <c r="L6571" i="2"/>
  <c r="L6572" i="2"/>
  <c r="L6573" i="2"/>
  <c r="L6574" i="2"/>
  <c r="L6575" i="2"/>
  <c r="L6576" i="2"/>
  <c r="L6577" i="2"/>
  <c r="L6578" i="2"/>
  <c r="L6579" i="2"/>
  <c r="L6580" i="2"/>
  <c r="L6581" i="2"/>
  <c r="L6582" i="2"/>
  <c r="L6583" i="2"/>
  <c r="L6584" i="2"/>
  <c r="L6585" i="2"/>
  <c r="L6586" i="2"/>
  <c r="L6587" i="2"/>
  <c r="L6588" i="2"/>
  <c r="L6589" i="2"/>
  <c r="L6590" i="2"/>
  <c r="L6591" i="2"/>
  <c r="L6592" i="2"/>
  <c r="L6593" i="2"/>
  <c r="L6594" i="2"/>
  <c r="L6595" i="2"/>
  <c r="L6596" i="2"/>
  <c r="L6597" i="2"/>
  <c r="L6598" i="2"/>
  <c r="L6599" i="2"/>
  <c r="L6600" i="2"/>
  <c r="L6601" i="2"/>
  <c r="L6602" i="2"/>
  <c r="L6603" i="2"/>
  <c r="L6604" i="2"/>
  <c r="L6605" i="2"/>
  <c r="L6606" i="2"/>
  <c r="L6607" i="2"/>
  <c r="L6608" i="2"/>
  <c r="L6609" i="2"/>
  <c r="L6610" i="2"/>
  <c r="L6611" i="2"/>
  <c r="L6612" i="2"/>
  <c r="L6613" i="2"/>
  <c r="L6614" i="2"/>
  <c r="L6615" i="2"/>
  <c r="L6616" i="2"/>
  <c r="L6617" i="2"/>
  <c r="L6618" i="2"/>
  <c r="L6619" i="2"/>
  <c r="L6620" i="2"/>
  <c r="L6621" i="2"/>
  <c r="L6622" i="2"/>
  <c r="L6623" i="2"/>
  <c r="L6624" i="2"/>
  <c r="L6625" i="2"/>
  <c r="L6626" i="2"/>
  <c r="L6627" i="2"/>
  <c r="L6628" i="2"/>
  <c r="L6629" i="2"/>
  <c r="L6630" i="2"/>
  <c r="L6631" i="2"/>
  <c r="L6632" i="2"/>
  <c r="L6633" i="2"/>
  <c r="L6634" i="2"/>
  <c r="L6635" i="2"/>
  <c r="L6636" i="2"/>
  <c r="L6637" i="2"/>
  <c r="L6638" i="2"/>
  <c r="L6639" i="2"/>
  <c r="L6640" i="2"/>
  <c r="L6641" i="2"/>
  <c r="L6642" i="2"/>
  <c r="L6643" i="2"/>
  <c r="L6644" i="2"/>
  <c r="L6645" i="2"/>
  <c r="L6646" i="2"/>
  <c r="L6647" i="2"/>
  <c r="L6648" i="2"/>
  <c r="L6649" i="2"/>
  <c r="L6650" i="2"/>
  <c r="L6651" i="2"/>
  <c r="L6652" i="2"/>
  <c r="L6653" i="2"/>
  <c r="L6654" i="2"/>
  <c r="L6655" i="2"/>
  <c r="L6656" i="2"/>
  <c r="L6657" i="2"/>
  <c r="L6658" i="2"/>
  <c r="L6659" i="2"/>
  <c r="L6660" i="2"/>
  <c r="L6661" i="2"/>
  <c r="L6662" i="2"/>
  <c r="L6663" i="2"/>
  <c r="L6664" i="2"/>
  <c r="L6665" i="2"/>
  <c r="L6666" i="2"/>
  <c r="L6667" i="2"/>
  <c r="L6668" i="2"/>
  <c r="L6669" i="2"/>
  <c r="L6670" i="2"/>
  <c r="L6671" i="2"/>
  <c r="L6672" i="2"/>
  <c r="L6673" i="2"/>
  <c r="L6674" i="2"/>
  <c r="L6675" i="2"/>
  <c r="L6676" i="2"/>
  <c r="L6677" i="2"/>
  <c r="L6678" i="2"/>
  <c r="L6679" i="2"/>
  <c r="L6680" i="2"/>
  <c r="L6681" i="2"/>
  <c r="L6682" i="2"/>
  <c r="L6683" i="2"/>
  <c r="L6684" i="2"/>
  <c r="L6685" i="2"/>
  <c r="L6686" i="2"/>
  <c r="L6687" i="2"/>
  <c r="L6688" i="2"/>
  <c r="L6689" i="2"/>
  <c r="L6690" i="2"/>
  <c r="L6691" i="2"/>
  <c r="L6692" i="2"/>
  <c r="L6693" i="2"/>
  <c r="L6694" i="2"/>
  <c r="L6695" i="2"/>
  <c r="L6696" i="2"/>
  <c r="L6697" i="2"/>
  <c r="L6698" i="2"/>
  <c r="L6699" i="2"/>
  <c r="L6700" i="2"/>
  <c r="L6701" i="2"/>
  <c r="L6702" i="2"/>
  <c r="L6703" i="2"/>
  <c r="L6704" i="2"/>
  <c r="L6705" i="2"/>
  <c r="L6706" i="2"/>
  <c r="L6707" i="2"/>
  <c r="L6708" i="2"/>
  <c r="L6709" i="2"/>
  <c r="L6710" i="2"/>
  <c r="L6711" i="2"/>
  <c r="L6712" i="2"/>
  <c r="L6713" i="2"/>
  <c r="L6714" i="2"/>
  <c r="L6715" i="2"/>
  <c r="L6716" i="2"/>
  <c r="L6717" i="2"/>
  <c r="L6718" i="2"/>
  <c r="L6719" i="2"/>
  <c r="L6720" i="2"/>
  <c r="L6721" i="2"/>
  <c r="L6722" i="2"/>
  <c r="L6723" i="2"/>
  <c r="L6724" i="2"/>
  <c r="L6725" i="2"/>
  <c r="L6726" i="2"/>
  <c r="L6727" i="2"/>
  <c r="L6728" i="2"/>
  <c r="L6729" i="2"/>
  <c r="L6730" i="2"/>
  <c r="L6731" i="2"/>
  <c r="L6732" i="2"/>
  <c r="L6733" i="2"/>
  <c r="L6734" i="2"/>
  <c r="L6735" i="2"/>
  <c r="L6736" i="2"/>
  <c r="L6737" i="2"/>
  <c r="L6738" i="2"/>
  <c r="L6739" i="2"/>
  <c r="L6740" i="2"/>
  <c r="L6741" i="2"/>
  <c r="L6742" i="2"/>
  <c r="L6743" i="2"/>
  <c r="L6744" i="2"/>
  <c r="L6745" i="2"/>
  <c r="L6746" i="2"/>
  <c r="L6747" i="2"/>
  <c r="L6748" i="2"/>
  <c r="L6749" i="2"/>
  <c r="L6750" i="2"/>
  <c r="L6751" i="2"/>
  <c r="L6752" i="2"/>
  <c r="L6753" i="2"/>
  <c r="L6754" i="2"/>
  <c r="L6755" i="2"/>
  <c r="L6756" i="2"/>
  <c r="L6757" i="2"/>
  <c r="L6758" i="2"/>
  <c r="L6759" i="2"/>
  <c r="L6760" i="2"/>
  <c r="L6761" i="2"/>
  <c r="L6762" i="2"/>
  <c r="L6763" i="2"/>
  <c r="L6764" i="2"/>
  <c r="L6765" i="2"/>
  <c r="L6766" i="2"/>
  <c r="L6767" i="2"/>
  <c r="L6768" i="2"/>
  <c r="L6769" i="2"/>
  <c r="L6770" i="2"/>
  <c r="L6771" i="2"/>
  <c r="L6772" i="2"/>
  <c r="L6773" i="2"/>
  <c r="L6774" i="2"/>
  <c r="L6775" i="2"/>
  <c r="L6776" i="2"/>
  <c r="L6777" i="2"/>
  <c r="L6778" i="2"/>
  <c r="L6779" i="2"/>
  <c r="L6780" i="2"/>
  <c r="L6781" i="2"/>
  <c r="L6782" i="2"/>
  <c r="L6783" i="2"/>
  <c r="L6784" i="2"/>
  <c r="L6785" i="2"/>
  <c r="L6786" i="2"/>
  <c r="L6787" i="2"/>
  <c r="L6788" i="2"/>
  <c r="L6789" i="2"/>
  <c r="L6790" i="2"/>
  <c r="L6791" i="2"/>
  <c r="L6792" i="2"/>
  <c r="L6793" i="2"/>
  <c r="L6794" i="2"/>
  <c r="L6795" i="2"/>
  <c r="L6796" i="2"/>
  <c r="L6797" i="2"/>
  <c r="L6798" i="2"/>
  <c r="L6799" i="2"/>
  <c r="L6800" i="2"/>
  <c r="L6801" i="2"/>
  <c r="L6802" i="2"/>
  <c r="L6803" i="2"/>
  <c r="L6804" i="2"/>
  <c r="L6805" i="2"/>
  <c r="L6806" i="2"/>
  <c r="L6807" i="2"/>
  <c r="L6808" i="2"/>
  <c r="L6809" i="2"/>
  <c r="L6810" i="2"/>
  <c r="L6811" i="2"/>
  <c r="L6812" i="2"/>
  <c r="L6813" i="2"/>
  <c r="L6814" i="2"/>
  <c r="L6815" i="2"/>
  <c r="L6816" i="2"/>
  <c r="L6817" i="2"/>
  <c r="L6818" i="2"/>
  <c r="L6819" i="2"/>
  <c r="L6820" i="2"/>
  <c r="L6821" i="2"/>
  <c r="L6822" i="2"/>
  <c r="L6823" i="2"/>
  <c r="L6824" i="2"/>
  <c r="L6825" i="2"/>
  <c r="L6826" i="2"/>
  <c r="L6827" i="2"/>
  <c r="L6828" i="2"/>
  <c r="L6829" i="2"/>
  <c r="L6830" i="2"/>
  <c r="L6831" i="2"/>
  <c r="L6832" i="2"/>
  <c r="L6833" i="2"/>
  <c r="L6834" i="2"/>
  <c r="L6835" i="2"/>
  <c r="L6836" i="2"/>
  <c r="L6837" i="2"/>
  <c r="L6838" i="2"/>
  <c r="L6839" i="2"/>
  <c r="L6840" i="2"/>
  <c r="L6841" i="2"/>
  <c r="L6842" i="2"/>
  <c r="L6843" i="2"/>
  <c r="L6844" i="2"/>
  <c r="L6845" i="2"/>
  <c r="L6846" i="2"/>
  <c r="L6847" i="2"/>
  <c r="L6848" i="2"/>
  <c r="L6849" i="2"/>
  <c r="L6850" i="2"/>
  <c r="L6851" i="2"/>
  <c r="L6852" i="2"/>
  <c r="L6853" i="2"/>
  <c r="L6854" i="2"/>
  <c r="L6855" i="2"/>
  <c r="L6856" i="2"/>
  <c r="L6857" i="2"/>
  <c r="L6858" i="2"/>
  <c r="L6859" i="2"/>
  <c r="L6860" i="2"/>
  <c r="L6861" i="2"/>
  <c r="L6862" i="2"/>
  <c r="L6863" i="2"/>
  <c r="L6864" i="2"/>
  <c r="L6865" i="2"/>
  <c r="L6866" i="2"/>
  <c r="L6867" i="2"/>
  <c r="L6868" i="2"/>
  <c r="L6869" i="2"/>
  <c r="L6870" i="2"/>
  <c r="L6871" i="2"/>
  <c r="L6872" i="2"/>
  <c r="L6873" i="2"/>
  <c r="L6874" i="2"/>
  <c r="L6875" i="2"/>
  <c r="L6876" i="2"/>
  <c r="L6877" i="2"/>
  <c r="L6878" i="2"/>
  <c r="L6879" i="2"/>
  <c r="L6880" i="2"/>
  <c r="L6881" i="2"/>
  <c r="L6882" i="2"/>
  <c r="L6883" i="2"/>
  <c r="L6884" i="2"/>
  <c r="L6885" i="2"/>
  <c r="L6886" i="2"/>
  <c r="L6887" i="2"/>
  <c r="L6888" i="2"/>
  <c r="L6889" i="2"/>
  <c r="L6890" i="2"/>
  <c r="L6891" i="2"/>
  <c r="L6892" i="2"/>
  <c r="L6893" i="2"/>
  <c r="L6894" i="2"/>
  <c r="L6895" i="2"/>
  <c r="L6896" i="2"/>
  <c r="L6897" i="2"/>
  <c r="L6898" i="2"/>
  <c r="L6899" i="2"/>
  <c r="L6900" i="2"/>
  <c r="L6901" i="2"/>
  <c r="L6902" i="2"/>
  <c r="L6903" i="2"/>
  <c r="L6904" i="2"/>
  <c r="L6905" i="2"/>
  <c r="L6906" i="2"/>
  <c r="L6907" i="2"/>
  <c r="L6908" i="2"/>
  <c r="L6909" i="2"/>
  <c r="L6910" i="2"/>
  <c r="L6911" i="2"/>
  <c r="L6912" i="2"/>
  <c r="L6913" i="2"/>
  <c r="L6914" i="2"/>
  <c r="L6915" i="2"/>
  <c r="L6916" i="2"/>
  <c r="L6917" i="2"/>
  <c r="L6918" i="2"/>
  <c r="L6919" i="2"/>
  <c r="L6920" i="2"/>
  <c r="L6921" i="2"/>
  <c r="L6922" i="2"/>
  <c r="L6923" i="2"/>
  <c r="L6924" i="2"/>
  <c r="L6925" i="2"/>
  <c r="L6926" i="2"/>
  <c r="L6927" i="2"/>
  <c r="L6928" i="2"/>
  <c r="L6929" i="2"/>
  <c r="L6930" i="2"/>
  <c r="L6931" i="2"/>
  <c r="L6932" i="2"/>
  <c r="L6933" i="2"/>
  <c r="L6934" i="2"/>
  <c r="L6935" i="2"/>
  <c r="L6936" i="2"/>
  <c r="L6937" i="2"/>
  <c r="L6938" i="2"/>
  <c r="L6939" i="2"/>
  <c r="L6940" i="2"/>
  <c r="L6941" i="2"/>
  <c r="L6942" i="2"/>
  <c r="L6943" i="2"/>
  <c r="L6944" i="2"/>
  <c r="L6945" i="2"/>
  <c r="L6946" i="2"/>
  <c r="L6947" i="2"/>
  <c r="L6948" i="2"/>
  <c r="L6949" i="2"/>
  <c r="L6950" i="2"/>
  <c r="L6951" i="2"/>
  <c r="L6952" i="2"/>
  <c r="L6953" i="2"/>
  <c r="L6954" i="2"/>
  <c r="L6955" i="2"/>
  <c r="L6956" i="2"/>
  <c r="L6957" i="2"/>
  <c r="L6958" i="2"/>
  <c r="L6959" i="2"/>
  <c r="L6960" i="2"/>
  <c r="L6961" i="2"/>
  <c r="L6962" i="2"/>
  <c r="L6963" i="2"/>
  <c r="L6964" i="2"/>
  <c r="L6965" i="2"/>
  <c r="L6966" i="2"/>
  <c r="L6967" i="2"/>
  <c r="L6968" i="2"/>
  <c r="L6969" i="2"/>
  <c r="L6970" i="2"/>
  <c r="L6971" i="2"/>
  <c r="L6972" i="2"/>
  <c r="L6973" i="2"/>
  <c r="L6974" i="2"/>
  <c r="L6975" i="2"/>
  <c r="L6976" i="2"/>
  <c r="L6977" i="2"/>
  <c r="L6978" i="2"/>
  <c r="L6979" i="2"/>
  <c r="L6980" i="2"/>
  <c r="L6981" i="2"/>
  <c r="L6982" i="2"/>
  <c r="L6983" i="2"/>
  <c r="L6984" i="2"/>
  <c r="L6985" i="2"/>
  <c r="L6986" i="2"/>
  <c r="L6987" i="2"/>
  <c r="L6988" i="2"/>
  <c r="L6989" i="2"/>
  <c r="L6990" i="2"/>
  <c r="L6991" i="2"/>
  <c r="L6992" i="2"/>
  <c r="L6993" i="2"/>
  <c r="L6994" i="2"/>
  <c r="L6995" i="2"/>
  <c r="L6996" i="2"/>
  <c r="L6997" i="2"/>
  <c r="L6998" i="2"/>
  <c r="L6999" i="2"/>
  <c r="L7000" i="2"/>
  <c r="L7001" i="2"/>
  <c r="L7002" i="2"/>
  <c r="L7003" i="2"/>
  <c r="L7004" i="2"/>
  <c r="L7005" i="2"/>
  <c r="L7006" i="2"/>
  <c r="L7007" i="2"/>
  <c r="L7008" i="2"/>
  <c r="L7009" i="2"/>
  <c r="L7010" i="2"/>
  <c r="L7011" i="2"/>
  <c r="L7012" i="2"/>
  <c r="L7013" i="2"/>
  <c r="L7014" i="2"/>
  <c r="L7015" i="2"/>
  <c r="L7016" i="2"/>
  <c r="L7017" i="2"/>
  <c r="L7018" i="2"/>
  <c r="L7019" i="2"/>
  <c r="L7020" i="2"/>
  <c r="L7021" i="2"/>
  <c r="L7022" i="2"/>
  <c r="L7023" i="2"/>
  <c r="L7024" i="2"/>
  <c r="L7025" i="2"/>
  <c r="L7026" i="2"/>
  <c r="L7027" i="2"/>
  <c r="L7028" i="2"/>
  <c r="L7029" i="2"/>
  <c r="L7030" i="2"/>
  <c r="L7031" i="2"/>
  <c r="L7032" i="2"/>
  <c r="L7033" i="2"/>
  <c r="L7034" i="2"/>
  <c r="L7035" i="2"/>
  <c r="L7036" i="2"/>
  <c r="L7037" i="2"/>
  <c r="L7038" i="2"/>
  <c r="L7039" i="2"/>
  <c r="L7040" i="2"/>
  <c r="L7041" i="2"/>
  <c r="L7042" i="2"/>
  <c r="L7043" i="2"/>
  <c r="L7044" i="2"/>
  <c r="L7045" i="2"/>
  <c r="L7046" i="2"/>
  <c r="L7047" i="2"/>
  <c r="L7048" i="2"/>
  <c r="L7049" i="2"/>
  <c r="L7050" i="2"/>
  <c r="L7051" i="2"/>
  <c r="L7052" i="2"/>
  <c r="L7053" i="2"/>
  <c r="L7054" i="2"/>
  <c r="L7055" i="2"/>
  <c r="L7056" i="2"/>
  <c r="L7057" i="2"/>
  <c r="L7058" i="2"/>
  <c r="L7059" i="2"/>
  <c r="L7060" i="2"/>
  <c r="L7061" i="2"/>
  <c r="L7062" i="2"/>
  <c r="L7063" i="2"/>
  <c r="L7064" i="2"/>
  <c r="L7065" i="2"/>
  <c r="L7066" i="2"/>
  <c r="L7067" i="2"/>
  <c r="L7068" i="2"/>
  <c r="L7069" i="2"/>
  <c r="L7070" i="2"/>
  <c r="L7071" i="2"/>
  <c r="L7072" i="2"/>
  <c r="L7073" i="2"/>
  <c r="L7074" i="2"/>
  <c r="L7075" i="2"/>
  <c r="L7076" i="2"/>
  <c r="L7077" i="2"/>
  <c r="L7078" i="2"/>
  <c r="L7079" i="2"/>
  <c r="L7080" i="2"/>
  <c r="L7081" i="2"/>
  <c r="L7082" i="2"/>
  <c r="L7083" i="2"/>
  <c r="L7084" i="2"/>
  <c r="L7085" i="2"/>
  <c r="L7086" i="2"/>
  <c r="L7087" i="2"/>
  <c r="L7088" i="2"/>
  <c r="L7089" i="2"/>
  <c r="L7090" i="2"/>
  <c r="L7091" i="2"/>
  <c r="L7092" i="2"/>
  <c r="L7093" i="2"/>
  <c r="L7094" i="2"/>
  <c r="L7095" i="2"/>
  <c r="L7096" i="2"/>
  <c r="L7097" i="2"/>
  <c r="L7098" i="2"/>
  <c r="L7099" i="2"/>
  <c r="L7100" i="2"/>
  <c r="L7101" i="2"/>
  <c r="L7102" i="2"/>
  <c r="L7103" i="2"/>
  <c r="L7104" i="2"/>
  <c r="L7105" i="2"/>
  <c r="L7106" i="2"/>
  <c r="L7107" i="2"/>
  <c r="L7108" i="2"/>
  <c r="L7109" i="2"/>
  <c r="L7110" i="2"/>
  <c r="L7111" i="2"/>
  <c r="L7112" i="2"/>
  <c r="L7113" i="2"/>
  <c r="L7114" i="2"/>
  <c r="L7115" i="2"/>
  <c r="L7116" i="2"/>
  <c r="L7117" i="2"/>
  <c r="L7118" i="2"/>
  <c r="L7119" i="2"/>
  <c r="L7120" i="2"/>
  <c r="L7121" i="2"/>
  <c r="L7122" i="2"/>
  <c r="L7123" i="2"/>
  <c r="L7124" i="2"/>
  <c r="L7125" i="2"/>
  <c r="L7126" i="2"/>
  <c r="L7127" i="2"/>
  <c r="L7128" i="2"/>
  <c r="L7129" i="2"/>
  <c r="L7130" i="2"/>
  <c r="L7131" i="2"/>
  <c r="L7132" i="2"/>
  <c r="L7133" i="2"/>
  <c r="L7134" i="2"/>
  <c r="L7135" i="2"/>
  <c r="L7136" i="2"/>
  <c r="L7137" i="2"/>
  <c r="L7138" i="2"/>
  <c r="L7139" i="2"/>
  <c r="L7140" i="2"/>
  <c r="L7141" i="2"/>
  <c r="L7142" i="2"/>
  <c r="L7143" i="2"/>
  <c r="L7144" i="2"/>
  <c r="L7145" i="2"/>
  <c r="L7146" i="2"/>
  <c r="L7147" i="2"/>
  <c r="L7148" i="2"/>
  <c r="L7149" i="2"/>
  <c r="L7150" i="2"/>
  <c r="L7151" i="2"/>
  <c r="L7152" i="2"/>
  <c r="L7153" i="2"/>
  <c r="L7154" i="2"/>
  <c r="L7155" i="2"/>
  <c r="L7156" i="2"/>
  <c r="L7157" i="2"/>
  <c r="L7158" i="2"/>
  <c r="L7159" i="2"/>
  <c r="L7160" i="2"/>
  <c r="L7161" i="2"/>
  <c r="L7162" i="2"/>
  <c r="L7163" i="2"/>
  <c r="L7164" i="2"/>
  <c r="L7165" i="2"/>
  <c r="L7166" i="2"/>
  <c r="L7167" i="2"/>
  <c r="L7168" i="2"/>
  <c r="L7169" i="2"/>
  <c r="L7170" i="2"/>
  <c r="L7171" i="2"/>
  <c r="L7172" i="2"/>
  <c r="L7173" i="2"/>
  <c r="L7174" i="2"/>
  <c r="L7175" i="2"/>
  <c r="L7176" i="2"/>
  <c r="L7177" i="2"/>
  <c r="L7178" i="2"/>
  <c r="L7179" i="2"/>
  <c r="L7180" i="2"/>
  <c r="L7181" i="2"/>
  <c r="L7182" i="2"/>
  <c r="L7183" i="2"/>
  <c r="L7184" i="2"/>
  <c r="L7185" i="2"/>
  <c r="L7186" i="2"/>
  <c r="L7187" i="2"/>
  <c r="L7188" i="2"/>
  <c r="L7189" i="2"/>
  <c r="L7190" i="2"/>
  <c r="L7191" i="2"/>
  <c r="L7192" i="2"/>
  <c r="L7193" i="2"/>
  <c r="L7194" i="2"/>
  <c r="L7195" i="2"/>
  <c r="L7196" i="2"/>
  <c r="L7197" i="2"/>
  <c r="L7198" i="2"/>
  <c r="L7199" i="2"/>
  <c r="L7200" i="2"/>
  <c r="L7201" i="2"/>
  <c r="L7202" i="2"/>
  <c r="L7203" i="2"/>
  <c r="L7204" i="2"/>
  <c r="L7205" i="2"/>
  <c r="L7206" i="2"/>
  <c r="L7207" i="2"/>
  <c r="L7208" i="2"/>
  <c r="L7209" i="2"/>
  <c r="L7210" i="2"/>
  <c r="L7211" i="2"/>
  <c r="L7212" i="2"/>
  <c r="L7213" i="2"/>
  <c r="L7214" i="2"/>
  <c r="L7215" i="2"/>
  <c r="L7216" i="2"/>
  <c r="L7217" i="2"/>
  <c r="L7218" i="2"/>
  <c r="L7219" i="2"/>
  <c r="L7220" i="2"/>
  <c r="L7221" i="2"/>
  <c r="L7222" i="2"/>
  <c r="L7223" i="2"/>
  <c r="L7224" i="2"/>
  <c r="L7225" i="2"/>
  <c r="L7226" i="2"/>
  <c r="L7227" i="2"/>
  <c r="L7228" i="2"/>
  <c r="L7229" i="2"/>
  <c r="L7230" i="2"/>
  <c r="L7231" i="2"/>
  <c r="L7232" i="2"/>
  <c r="L7233" i="2"/>
  <c r="L7234" i="2"/>
  <c r="L7235" i="2"/>
  <c r="L7236" i="2"/>
  <c r="L7237" i="2"/>
  <c r="L7238" i="2"/>
  <c r="L7239" i="2"/>
  <c r="L7240" i="2"/>
  <c r="L7241" i="2"/>
  <c r="L7242" i="2"/>
  <c r="L7243" i="2"/>
  <c r="L7244" i="2"/>
  <c r="L7245" i="2"/>
  <c r="L7246" i="2"/>
  <c r="L7247" i="2"/>
  <c r="L7248" i="2"/>
  <c r="L7249" i="2"/>
  <c r="L7250" i="2"/>
  <c r="L7251" i="2"/>
  <c r="L7252" i="2"/>
  <c r="L7253" i="2"/>
  <c r="L7254" i="2"/>
  <c r="L7255" i="2"/>
  <c r="L7256" i="2"/>
  <c r="L7257" i="2"/>
  <c r="L7258" i="2"/>
  <c r="L7259" i="2"/>
  <c r="L7260" i="2"/>
  <c r="L7261" i="2"/>
  <c r="L7262" i="2"/>
  <c r="L7263" i="2"/>
  <c r="L7264" i="2"/>
  <c r="L7265" i="2"/>
  <c r="L7266" i="2"/>
  <c r="L7267" i="2"/>
  <c r="L7268" i="2"/>
  <c r="L7269" i="2"/>
  <c r="L7270" i="2"/>
  <c r="L7271" i="2"/>
  <c r="L7272" i="2"/>
  <c r="L7273" i="2"/>
  <c r="L7274" i="2"/>
  <c r="L7275" i="2"/>
  <c r="L7276" i="2"/>
  <c r="L7277" i="2"/>
  <c r="L7278" i="2"/>
  <c r="L7279" i="2"/>
  <c r="L7280" i="2"/>
  <c r="L7281" i="2"/>
  <c r="L7282" i="2"/>
  <c r="L7283" i="2"/>
  <c r="L7284" i="2"/>
  <c r="L7285" i="2"/>
  <c r="L7286" i="2"/>
  <c r="L7287" i="2"/>
  <c r="L7288" i="2"/>
  <c r="L7289" i="2"/>
  <c r="L7290" i="2"/>
  <c r="L7291" i="2"/>
  <c r="L7292" i="2"/>
  <c r="L7293" i="2"/>
  <c r="L7294" i="2"/>
  <c r="L7295" i="2"/>
  <c r="L7296" i="2"/>
  <c r="L7297" i="2"/>
  <c r="L7298" i="2"/>
  <c r="L7299" i="2"/>
  <c r="L7300" i="2"/>
  <c r="L7301" i="2"/>
  <c r="L7302" i="2"/>
  <c r="L7303" i="2"/>
  <c r="L7304" i="2"/>
  <c r="L7305" i="2"/>
  <c r="L7306" i="2"/>
  <c r="L7307" i="2"/>
  <c r="L7308" i="2"/>
  <c r="L7309" i="2"/>
  <c r="L7310" i="2"/>
  <c r="L7311" i="2"/>
  <c r="L7312" i="2"/>
  <c r="L7313" i="2"/>
  <c r="L7314" i="2"/>
  <c r="L7315" i="2"/>
  <c r="L7316" i="2"/>
  <c r="L7317" i="2"/>
  <c r="L7318" i="2"/>
  <c r="L7319" i="2"/>
  <c r="L7320" i="2"/>
  <c r="L7321" i="2"/>
  <c r="L7322" i="2"/>
  <c r="L7323" i="2"/>
  <c r="L7324" i="2"/>
  <c r="L7325" i="2"/>
  <c r="L7326" i="2"/>
  <c r="L7327" i="2"/>
  <c r="L7328" i="2"/>
  <c r="L7329" i="2"/>
  <c r="L7330" i="2"/>
  <c r="L7331" i="2"/>
  <c r="L7332" i="2"/>
  <c r="L7333" i="2"/>
  <c r="L7334" i="2"/>
  <c r="L7335" i="2"/>
  <c r="L7336" i="2"/>
  <c r="L7337" i="2"/>
  <c r="L7338" i="2"/>
  <c r="L7339" i="2"/>
  <c r="L7340" i="2"/>
  <c r="L7341" i="2"/>
  <c r="L7342" i="2"/>
  <c r="L7343" i="2"/>
  <c r="L7344" i="2"/>
  <c r="L7345" i="2"/>
  <c r="L7346" i="2"/>
  <c r="L7347" i="2"/>
  <c r="L7348" i="2"/>
  <c r="L7349" i="2"/>
  <c r="L7350" i="2"/>
  <c r="L7351" i="2"/>
  <c r="L7352" i="2"/>
  <c r="L7353" i="2"/>
  <c r="L7354" i="2"/>
  <c r="L7355" i="2"/>
  <c r="L7356" i="2"/>
  <c r="L7357" i="2"/>
  <c r="L7358" i="2"/>
  <c r="L7359" i="2"/>
  <c r="L7360" i="2"/>
  <c r="L7361" i="2"/>
  <c r="L7362" i="2"/>
  <c r="L7363" i="2"/>
  <c r="L7364" i="2"/>
  <c r="L7365" i="2"/>
  <c r="L7366" i="2"/>
  <c r="L7367" i="2"/>
  <c r="L7368" i="2"/>
  <c r="L7369" i="2"/>
  <c r="L7370" i="2"/>
  <c r="L7371" i="2"/>
  <c r="L7372" i="2"/>
  <c r="L7373" i="2"/>
  <c r="L7374" i="2"/>
  <c r="L7375" i="2"/>
  <c r="L7376" i="2"/>
  <c r="L7377" i="2"/>
  <c r="L7378" i="2"/>
  <c r="L7379" i="2"/>
  <c r="L7380" i="2"/>
  <c r="L7381" i="2"/>
  <c r="L7382" i="2"/>
  <c r="L7383" i="2"/>
  <c r="L7384" i="2"/>
  <c r="L7385" i="2"/>
  <c r="L7386" i="2"/>
  <c r="L7387" i="2"/>
  <c r="L7388" i="2"/>
  <c r="L7389" i="2"/>
  <c r="L7390" i="2"/>
  <c r="L7391" i="2"/>
  <c r="L7392" i="2"/>
  <c r="L7393" i="2"/>
  <c r="L7394" i="2"/>
  <c r="L7395" i="2"/>
  <c r="L7396" i="2"/>
  <c r="L7397" i="2"/>
  <c r="L7398" i="2"/>
  <c r="L7399" i="2"/>
  <c r="L7400" i="2"/>
  <c r="L7401" i="2"/>
  <c r="L7402" i="2"/>
  <c r="L7403" i="2"/>
  <c r="L7404" i="2"/>
  <c r="L7405" i="2"/>
  <c r="L7406" i="2"/>
  <c r="L7407" i="2"/>
  <c r="L7408" i="2"/>
  <c r="L7409" i="2"/>
  <c r="L7410" i="2"/>
  <c r="L7411" i="2"/>
  <c r="L7412" i="2"/>
  <c r="L7413" i="2"/>
  <c r="L7414" i="2"/>
  <c r="L7415" i="2"/>
  <c r="L7416" i="2"/>
  <c r="L7417" i="2"/>
  <c r="L7418" i="2"/>
  <c r="L7419" i="2"/>
  <c r="L7420" i="2"/>
  <c r="L7421" i="2"/>
  <c r="L7422" i="2"/>
  <c r="L7423" i="2"/>
  <c r="L7424" i="2"/>
  <c r="L7425" i="2"/>
  <c r="L7426" i="2"/>
  <c r="L7427" i="2"/>
  <c r="L7428" i="2"/>
  <c r="L7429" i="2"/>
  <c r="L7430" i="2"/>
  <c r="L7431" i="2"/>
  <c r="L7432" i="2"/>
  <c r="L7433" i="2"/>
  <c r="L7434" i="2"/>
  <c r="L7435" i="2"/>
  <c r="L7436" i="2"/>
  <c r="L7437" i="2"/>
  <c r="L7438" i="2"/>
  <c r="L7439" i="2"/>
  <c r="L7440" i="2"/>
  <c r="L7441" i="2"/>
  <c r="L7442" i="2"/>
  <c r="L7443" i="2"/>
  <c r="L7444" i="2"/>
  <c r="L7445" i="2"/>
  <c r="L7446" i="2"/>
  <c r="L7447" i="2"/>
  <c r="L7448" i="2"/>
  <c r="L7449" i="2"/>
  <c r="L7450" i="2"/>
  <c r="L7451" i="2"/>
  <c r="L7452" i="2"/>
  <c r="L7453" i="2"/>
  <c r="L7454" i="2"/>
  <c r="L7455" i="2"/>
  <c r="L7456" i="2"/>
  <c r="L7457" i="2"/>
  <c r="L7458" i="2"/>
  <c r="L7459" i="2"/>
  <c r="L7460" i="2"/>
  <c r="L7461" i="2"/>
  <c r="L7462" i="2"/>
  <c r="L7463" i="2"/>
  <c r="L7464" i="2"/>
  <c r="L7465" i="2"/>
  <c r="L7466" i="2"/>
  <c r="L7467" i="2"/>
  <c r="L7468" i="2"/>
  <c r="L7469" i="2"/>
  <c r="L7470" i="2"/>
  <c r="L7471" i="2"/>
  <c r="L7472" i="2"/>
  <c r="L7473" i="2"/>
  <c r="L7474" i="2"/>
  <c r="L7475" i="2"/>
  <c r="L7476" i="2"/>
  <c r="L7477" i="2"/>
  <c r="L7478" i="2"/>
  <c r="L7479" i="2"/>
  <c r="L7480" i="2"/>
  <c r="L7481" i="2"/>
  <c r="L7482" i="2"/>
  <c r="L7483" i="2"/>
  <c r="L7484" i="2"/>
  <c r="L7485" i="2"/>
  <c r="L7486" i="2"/>
  <c r="L7487" i="2"/>
  <c r="L7488" i="2"/>
  <c r="L7489" i="2"/>
  <c r="L7490" i="2"/>
  <c r="L7491" i="2"/>
  <c r="L7492" i="2"/>
  <c r="L7493" i="2"/>
  <c r="L7494" i="2"/>
  <c r="L7495" i="2"/>
  <c r="L7496" i="2"/>
  <c r="L7497" i="2"/>
  <c r="L7498" i="2"/>
  <c r="L7499" i="2"/>
  <c r="L7500" i="2"/>
  <c r="L7501" i="2"/>
  <c r="L7502" i="2"/>
  <c r="L7503" i="2"/>
  <c r="L7504" i="2"/>
  <c r="L7505" i="2"/>
  <c r="L7506" i="2"/>
  <c r="L7507" i="2"/>
  <c r="L7508" i="2"/>
  <c r="L7509" i="2"/>
  <c r="L7510" i="2"/>
  <c r="L7511" i="2"/>
  <c r="L7512" i="2"/>
  <c r="L7513" i="2"/>
  <c r="L7514" i="2"/>
  <c r="L7515" i="2"/>
  <c r="L7516" i="2"/>
  <c r="L7517" i="2"/>
  <c r="L7518" i="2"/>
  <c r="L7519" i="2"/>
  <c r="L7520" i="2"/>
  <c r="L7521" i="2"/>
  <c r="L7522" i="2"/>
  <c r="L7523" i="2"/>
  <c r="L7524" i="2"/>
  <c r="L7525" i="2"/>
  <c r="L7526" i="2"/>
  <c r="L7527" i="2"/>
  <c r="L7528" i="2"/>
  <c r="L7529" i="2"/>
  <c r="L7530" i="2"/>
  <c r="L7531" i="2"/>
  <c r="L7532" i="2"/>
  <c r="L7533" i="2"/>
  <c r="L7534" i="2"/>
  <c r="L7535" i="2"/>
  <c r="L7536" i="2"/>
  <c r="L7537" i="2"/>
  <c r="L7538" i="2"/>
  <c r="L7539" i="2"/>
  <c r="L7540" i="2"/>
  <c r="L7541" i="2"/>
  <c r="L7542" i="2"/>
  <c r="L7543" i="2"/>
  <c r="L7544" i="2"/>
  <c r="L7545" i="2"/>
  <c r="L7546" i="2"/>
  <c r="L7547" i="2"/>
  <c r="L7548" i="2"/>
  <c r="L7549" i="2"/>
  <c r="L7550" i="2"/>
  <c r="L7551" i="2"/>
  <c r="L7552" i="2"/>
  <c r="L7553" i="2"/>
  <c r="L7554" i="2"/>
  <c r="L7555" i="2"/>
  <c r="L7556" i="2"/>
  <c r="L7557" i="2"/>
  <c r="L7558" i="2"/>
  <c r="L7559" i="2"/>
  <c r="L7560" i="2"/>
  <c r="L7561" i="2"/>
  <c r="L7562" i="2"/>
  <c r="L7563" i="2"/>
  <c r="L7564" i="2"/>
  <c r="L7565" i="2"/>
  <c r="L7566" i="2"/>
  <c r="L7567" i="2"/>
  <c r="L7568" i="2"/>
  <c r="L7569" i="2"/>
  <c r="L7570" i="2"/>
  <c r="L7571" i="2"/>
  <c r="L7572" i="2"/>
  <c r="L7573" i="2"/>
  <c r="L7574" i="2"/>
  <c r="L7575" i="2"/>
  <c r="L7576" i="2"/>
  <c r="L7577" i="2"/>
  <c r="L7578" i="2"/>
  <c r="L7579" i="2"/>
  <c r="L7580" i="2"/>
  <c r="L7581" i="2"/>
  <c r="L7582" i="2"/>
  <c r="L7583" i="2"/>
  <c r="L7584" i="2"/>
  <c r="L7585" i="2"/>
  <c r="L7586" i="2"/>
  <c r="L7587" i="2"/>
  <c r="L7588" i="2"/>
  <c r="L7589" i="2"/>
  <c r="L7590" i="2"/>
  <c r="L7591" i="2"/>
  <c r="L7592" i="2"/>
  <c r="L7593" i="2"/>
  <c r="L7594" i="2"/>
  <c r="L7595" i="2"/>
  <c r="L7596" i="2"/>
  <c r="L7597" i="2"/>
  <c r="L7598" i="2"/>
  <c r="L7599" i="2"/>
  <c r="L7600" i="2"/>
  <c r="L7601" i="2"/>
  <c r="L7602" i="2"/>
  <c r="L7603" i="2"/>
  <c r="L7604" i="2"/>
  <c r="L7605" i="2"/>
  <c r="L7606" i="2"/>
  <c r="L7607" i="2"/>
  <c r="L7608" i="2"/>
  <c r="L7609" i="2"/>
  <c r="L7610" i="2"/>
  <c r="L7611" i="2"/>
  <c r="L7612" i="2"/>
  <c r="L7613" i="2"/>
  <c r="L7614" i="2"/>
  <c r="L7615" i="2"/>
  <c r="L7616" i="2"/>
  <c r="L7617" i="2"/>
  <c r="L7618" i="2"/>
  <c r="L7619" i="2"/>
  <c r="L7620" i="2"/>
  <c r="L7621" i="2"/>
  <c r="L7622" i="2"/>
  <c r="L7623" i="2"/>
  <c r="L7624" i="2"/>
  <c r="L7625" i="2"/>
  <c r="L7626" i="2"/>
  <c r="L7627" i="2"/>
  <c r="L7628" i="2"/>
  <c r="L7629" i="2"/>
  <c r="L7630" i="2"/>
  <c r="L7631" i="2"/>
  <c r="L7632" i="2"/>
  <c r="L7633" i="2"/>
  <c r="L7634" i="2"/>
  <c r="L7635" i="2"/>
  <c r="L7636" i="2"/>
  <c r="L7637" i="2"/>
  <c r="L7638" i="2"/>
  <c r="L7639" i="2"/>
  <c r="L7640" i="2"/>
  <c r="L7641" i="2"/>
  <c r="L7642" i="2"/>
  <c r="L7643" i="2"/>
  <c r="L7644" i="2"/>
  <c r="L7645" i="2"/>
  <c r="L7646" i="2"/>
  <c r="L7647" i="2"/>
  <c r="L7648" i="2"/>
  <c r="L7649" i="2"/>
  <c r="L7650" i="2"/>
  <c r="L7651" i="2"/>
  <c r="L7652" i="2"/>
  <c r="L7653" i="2"/>
  <c r="L7654" i="2"/>
  <c r="L7655" i="2"/>
  <c r="L7656" i="2"/>
  <c r="L7657" i="2"/>
  <c r="L7658" i="2"/>
  <c r="L7659" i="2"/>
  <c r="L7660" i="2"/>
  <c r="L7661" i="2"/>
  <c r="L7662" i="2"/>
  <c r="L7663" i="2"/>
  <c r="L7664" i="2"/>
  <c r="L7665" i="2"/>
  <c r="L7666" i="2"/>
  <c r="L7667" i="2"/>
  <c r="L7668" i="2"/>
  <c r="L7669" i="2"/>
  <c r="L7670" i="2"/>
  <c r="L7671" i="2"/>
  <c r="L7672" i="2"/>
  <c r="L7673" i="2"/>
  <c r="L7674" i="2"/>
  <c r="L7675" i="2"/>
  <c r="L7676" i="2"/>
  <c r="L7677" i="2"/>
  <c r="L7678" i="2"/>
  <c r="L7679" i="2"/>
  <c r="L7680" i="2"/>
  <c r="L7681" i="2"/>
  <c r="L7682" i="2"/>
  <c r="L7683" i="2"/>
  <c r="L7684" i="2"/>
  <c r="L7685" i="2"/>
  <c r="L7686" i="2"/>
  <c r="L7687" i="2"/>
  <c r="L7688" i="2"/>
  <c r="L7689" i="2"/>
  <c r="L7690" i="2"/>
  <c r="L7691" i="2"/>
  <c r="L7692" i="2"/>
  <c r="L7693" i="2"/>
  <c r="L7694" i="2"/>
  <c r="L7695" i="2"/>
  <c r="L7696" i="2"/>
  <c r="L7697" i="2"/>
  <c r="L7698" i="2"/>
  <c r="L7699" i="2"/>
  <c r="L7700" i="2"/>
  <c r="L7701" i="2"/>
  <c r="L7702" i="2"/>
  <c r="L7703" i="2"/>
  <c r="L7704" i="2"/>
  <c r="L7705" i="2"/>
  <c r="L7706" i="2"/>
  <c r="L7707" i="2"/>
  <c r="L7708" i="2"/>
  <c r="L7709" i="2"/>
  <c r="L7710" i="2"/>
  <c r="L7711" i="2"/>
  <c r="L7712" i="2"/>
  <c r="L7713" i="2"/>
  <c r="L7714" i="2"/>
  <c r="L7715" i="2"/>
  <c r="L7716" i="2"/>
  <c r="L7717" i="2"/>
  <c r="L7718" i="2"/>
  <c r="L7719" i="2"/>
  <c r="L7720" i="2"/>
  <c r="L7721" i="2"/>
  <c r="L7722" i="2"/>
  <c r="L7723" i="2"/>
  <c r="L7724" i="2"/>
  <c r="L7725" i="2"/>
  <c r="L7726" i="2"/>
  <c r="L7727" i="2"/>
  <c r="L7728" i="2"/>
  <c r="L7729" i="2"/>
  <c r="L7730" i="2"/>
  <c r="L7731" i="2"/>
  <c r="L7732" i="2"/>
  <c r="L7733" i="2"/>
  <c r="L7734" i="2"/>
  <c r="L7735" i="2"/>
  <c r="L7736" i="2"/>
  <c r="L7737" i="2"/>
  <c r="L7738" i="2"/>
  <c r="L7739" i="2"/>
  <c r="L7740" i="2"/>
  <c r="L7741" i="2"/>
  <c r="L7742" i="2"/>
  <c r="L7743" i="2"/>
  <c r="L7744" i="2"/>
  <c r="L7745" i="2"/>
  <c r="L7746" i="2"/>
  <c r="L7747" i="2"/>
  <c r="L7748" i="2"/>
  <c r="L7749" i="2"/>
  <c r="L7750" i="2"/>
  <c r="L7751" i="2"/>
  <c r="L7752" i="2"/>
  <c r="L7753" i="2"/>
  <c r="L7754" i="2"/>
  <c r="L7755" i="2"/>
  <c r="L7756" i="2"/>
  <c r="L7757" i="2"/>
  <c r="L7758" i="2"/>
  <c r="L7759" i="2"/>
  <c r="L7760" i="2"/>
  <c r="L7761" i="2"/>
  <c r="L7762" i="2"/>
  <c r="L7763" i="2"/>
  <c r="L7764" i="2"/>
  <c r="L7765" i="2"/>
  <c r="L7766" i="2"/>
  <c r="L7767" i="2"/>
  <c r="L7768" i="2"/>
  <c r="L7769" i="2"/>
  <c r="L7770" i="2"/>
  <c r="L7771" i="2"/>
  <c r="L7772" i="2"/>
  <c r="L7773" i="2"/>
  <c r="L7774" i="2"/>
  <c r="L7775" i="2"/>
  <c r="L7776" i="2"/>
  <c r="L7777" i="2"/>
  <c r="L7778" i="2"/>
  <c r="L7779" i="2"/>
  <c r="L7780" i="2"/>
  <c r="L7781" i="2"/>
  <c r="L7782" i="2"/>
  <c r="L7783" i="2"/>
  <c r="L7784" i="2"/>
  <c r="L7785" i="2"/>
  <c r="L7786" i="2"/>
  <c r="L7787" i="2"/>
  <c r="L7788" i="2"/>
  <c r="L7789" i="2"/>
  <c r="L7790" i="2"/>
  <c r="L7791" i="2"/>
  <c r="L7792" i="2"/>
  <c r="L7793" i="2"/>
  <c r="L7794" i="2"/>
  <c r="L7795" i="2"/>
  <c r="L7796" i="2"/>
  <c r="L7797" i="2"/>
  <c r="L7798" i="2"/>
  <c r="L7799" i="2"/>
  <c r="L7800" i="2"/>
  <c r="L7801" i="2"/>
  <c r="L7802" i="2"/>
  <c r="L7803" i="2"/>
  <c r="L7804" i="2"/>
  <c r="L7805" i="2"/>
  <c r="L7806" i="2"/>
  <c r="L7807" i="2"/>
  <c r="L7808" i="2"/>
  <c r="L7809" i="2"/>
  <c r="L7810" i="2"/>
  <c r="L7811" i="2"/>
  <c r="L7812" i="2"/>
  <c r="L7813" i="2"/>
  <c r="L7814" i="2"/>
  <c r="L7815" i="2"/>
  <c r="L7816" i="2"/>
  <c r="L7817" i="2"/>
  <c r="L7818" i="2"/>
  <c r="L7819" i="2"/>
  <c r="L7820" i="2"/>
  <c r="L7821" i="2"/>
  <c r="L7822" i="2"/>
  <c r="L7823" i="2"/>
  <c r="L7824" i="2"/>
  <c r="L7825" i="2"/>
  <c r="L7826" i="2"/>
  <c r="L7827" i="2"/>
  <c r="L7828" i="2"/>
  <c r="L7829" i="2"/>
  <c r="L7830" i="2"/>
  <c r="L7831" i="2"/>
  <c r="L7832" i="2"/>
  <c r="L7833" i="2"/>
  <c r="L7834" i="2"/>
  <c r="L7835" i="2"/>
  <c r="L7836" i="2"/>
  <c r="L7837" i="2"/>
  <c r="L7838" i="2"/>
  <c r="L7839" i="2"/>
  <c r="L7840" i="2"/>
  <c r="L7841" i="2"/>
  <c r="L7842" i="2"/>
  <c r="L7843" i="2"/>
  <c r="L7844" i="2"/>
  <c r="L7845" i="2"/>
  <c r="L7846" i="2"/>
  <c r="L7847" i="2"/>
  <c r="L7848" i="2"/>
  <c r="L7849" i="2"/>
  <c r="L7850" i="2"/>
  <c r="L7851" i="2"/>
  <c r="L7852" i="2"/>
  <c r="L7853" i="2"/>
  <c r="L7854" i="2"/>
  <c r="L7855" i="2"/>
  <c r="L7856" i="2"/>
  <c r="L7857" i="2"/>
  <c r="L7858" i="2"/>
  <c r="L7859" i="2"/>
  <c r="L7860" i="2"/>
  <c r="L7861" i="2"/>
  <c r="L7862" i="2"/>
  <c r="L7863" i="2"/>
  <c r="L7864" i="2"/>
  <c r="L7865" i="2"/>
  <c r="L7866" i="2"/>
  <c r="L7867" i="2"/>
  <c r="L7868" i="2"/>
  <c r="L7869" i="2"/>
  <c r="L7870" i="2"/>
  <c r="L7871" i="2"/>
  <c r="L7872" i="2"/>
  <c r="L7873" i="2"/>
  <c r="L7874" i="2"/>
  <c r="L7875" i="2"/>
  <c r="L7876" i="2"/>
  <c r="L7877" i="2"/>
  <c r="L7878" i="2"/>
  <c r="L7879" i="2"/>
  <c r="L7880" i="2"/>
  <c r="L7881" i="2"/>
  <c r="L7882" i="2"/>
  <c r="L7883" i="2"/>
  <c r="L7884" i="2"/>
  <c r="L7885" i="2"/>
  <c r="L7886" i="2"/>
  <c r="L7887" i="2"/>
  <c r="L7888" i="2"/>
  <c r="L7889" i="2"/>
  <c r="L7890" i="2"/>
  <c r="L7891" i="2"/>
  <c r="L7892" i="2"/>
  <c r="L7893" i="2"/>
  <c r="L7894" i="2"/>
  <c r="L7895" i="2"/>
  <c r="L7896" i="2"/>
  <c r="L7897" i="2"/>
  <c r="L7898" i="2"/>
  <c r="L7899" i="2"/>
  <c r="L7900" i="2"/>
  <c r="L7901" i="2"/>
  <c r="L7902" i="2"/>
  <c r="L7903" i="2"/>
  <c r="L7904" i="2"/>
  <c r="L7905" i="2"/>
  <c r="L7906" i="2"/>
  <c r="L7907" i="2"/>
  <c r="L7908" i="2"/>
  <c r="L7909" i="2"/>
  <c r="L7910" i="2"/>
  <c r="L7911" i="2"/>
  <c r="L7912" i="2"/>
  <c r="L7913" i="2"/>
  <c r="L7914" i="2"/>
  <c r="L7915" i="2"/>
  <c r="L7916" i="2"/>
  <c r="L7917" i="2"/>
  <c r="L7918" i="2"/>
  <c r="L7919" i="2"/>
  <c r="L7920" i="2"/>
  <c r="L7921" i="2"/>
  <c r="L7922" i="2"/>
  <c r="L7923" i="2"/>
  <c r="L7924" i="2"/>
  <c r="L7925" i="2"/>
  <c r="L7926" i="2"/>
  <c r="L7927" i="2"/>
  <c r="L7928" i="2"/>
  <c r="L7929" i="2"/>
  <c r="L7930" i="2"/>
  <c r="L7931" i="2"/>
  <c r="L7932" i="2"/>
  <c r="L7933" i="2"/>
  <c r="L7934" i="2"/>
  <c r="L7935" i="2"/>
  <c r="L7936" i="2"/>
  <c r="L7937" i="2"/>
  <c r="L7938" i="2"/>
  <c r="L7939" i="2"/>
  <c r="L7940" i="2"/>
  <c r="L7941" i="2"/>
  <c r="L7942" i="2"/>
  <c r="L7943" i="2"/>
  <c r="L7944" i="2"/>
  <c r="L7945" i="2"/>
  <c r="L7946" i="2"/>
  <c r="L7947" i="2"/>
  <c r="L7948" i="2"/>
  <c r="L7949" i="2"/>
  <c r="L7950" i="2"/>
  <c r="L7951" i="2"/>
  <c r="L7952" i="2"/>
  <c r="L7953" i="2"/>
  <c r="L7954" i="2"/>
  <c r="L7955" i="2"/>
  <c r="L7956" i="2"/>
  <c r="L7957" i="2"/>
  <c r="L7958" i="2"/>
  <c r="L7959" i="2"/>
  <c r="L7960" i="2"/>
  <c r="L7961" i="2"/>
  <c r="L7962" i="2"/>
  <c r="L7963" i="2"/>
  <c r="L7964" i="2"/>
  <c r="L7965" i="2"/>
  <c r="L7966" i="2"/>
  <c r="L7967" i="2"/>
  <c r="L7968" i="2"/>
  <c r="L7969" i="2"/>
  <c r="L7970" i="2"/>
  <c r="L7971" i="2"/>
  <c r="L7972" i="2"/>
  <c r="L7973" i="2"/>
  <c r="L7974" i="2"/>
  <c r="L7975" i="2"/>
  <c r="L7976" i="2"/>
  <c r="L7977" i="2"/>
  <c r="L7978" i="2"/>
  <c r="L7979" i="2"/>
  <c r="L7980" i="2"/>
  <c r="L7981" i="2"/>
  <c r="L7982" i="2"/>
  <c r="L7983" i="2"/>
  <c r="L7984" i="2"/>
  <c r="L7985" i="2"/>
  <c r="L7986" i="2"/>
  <c r="L7987" i="2"/>
  <c r="L7988" i="2"/>
  <c r="L7989" i="2"/>
  <c r="L7990" i="2"/>
  <c r="L7991" i="2"/>
  <c r="L7992" i="2"/>
  <c r="L7993" i="2"/>
  <c r="L7994" i="2"/>
  <c r="L7995" i="2"/>
  <c r="L7996" i="2"/>
  <c r="L7997" i="2"/>
  <c r="L7998" i="2"/>
  <c r="L7999" i="2"/>
  <c r="L8000" i="2"/>
  <c r="L8001" i="2"/>
  <c r="L8002" i="2"/>
  <c r="L8003" i="2"/>
  <c r="L8004" i="2"/>
  <c r="L8005" i="2"/>
  <c r="L8006" i="2"/>
  <c r="L8007" i="2"/>
  <c r="L8008" i="2"/>
  <c r="L8009" i="2"/>
  <c r="L8010" i="2"/>
  <c r="L8011" i="2"/>
  <c r="L8012" i="2"/>
  <c r="L8013" i="2"/>
  <c r="L8014" i="2"/>
  <c r="L8015" i="2"/>
  <c r="L8016" i="2"/>
  <c r="L8017" i="2"/>
  <c r="L8018" i="2"/>
  <c r="L8019" i="2"/>
  <c r="L8020" i="2"/>
  <c r="L8021" i="2"/>
  <c r="L8022" i="2"/>
  <c r="L8023" i="2"/>
  <c r="L8024" i="2"/>
  <c r="L8025" i="2"/>
  <c r="L8026" i="2"/>
  <c r="L8027" i="2"/>
  <c r="L8028" i="2"/>
  <c r="L8029" i="2"/>
  <c r="L8030" i="2"/>
  <c r="L8031" i="2"/>
  <c r="L8032" i="2"/>
  <c r="L8033" i="2"/>
  <c r="L8034" i="2"/>
  <c r="L8035" i="2"/>
  <c r="L8036" i="2"/>
  <c r="L8037" i="2"/>
  <c r="L8038" i="2"/>
  <c r="L8039" i="2"/>
  <c r="L8040" i="2"/>
  <c r="L8041" i="2"/>
  <c r="L8042" i="2"/>
  <c r="L8043" i="2"/>
  <c r="L8044" i="2"/>
  <c r="L8045" i="2"/>
  <c r="L8046" i="2"/>
  <c r="L8047" i="2"/>
  <c r="L8048" i="2"/>
  <c r="L8049" i="2"/>
  <c r="L8050" i="2"/>
  <c r="L8051" i="2"/>
  <c r="L8052" i="2"/>
  <c r="L8053" i="2"/>
  <c r="L8054" i="2"/>
  <c r="L8055" i="2"/>
  <c r="L8056" i="2"/>
  <c r="L8057" i="2"/>
  <c r="L8058" i="2"/>
  <c r="L8059" i="2"/>
  <c r="L8060" i="2"/>
  <c r="L8061" i="2"/>
  <c r="L8062" i="2"/>
  <c r="L8063" i="2"/>
  <c r="L8064" i="2"/>
  <c r="L8065" i="2"/>
  <c r="L8066" i="2"/>
  <c r="L8067" i="2"/>
  <c r="L8068" i="2"/>
  <c r="L8069" i="2"/>
  <c r="L8070" i="2"/>
  <c r="L8071" i="2"/>
  <c r="L8072" i="2"/>
  <c r="L8073" i="2"/>
  <c r="L8074" i="2"/>
  <c r="L8075" i="2"/>
  <c r="L8076" i="2"/>
  <c r="L8077" i="2"/>
  <c r="L8078" i="2"/>
  <c r="L8079" i="2"/>
  <c r="L8080" i="2"/>
  <c r="L8081" i="2"/>
  <c r="L8082" i="2"/>
  <c r="L8083" i="2"/>
  <c r="L8084" i="2"/>
  <c r="L8085" i="2"/>
  <c r="L8086" i="2"/>
  <c r="L8087" i="2"/>
  <c r="L8088" i="2"/>
  <c r="L8089" i="2"/>
  <c r="L8090" i="2"/>
  <c r="L8091" i="2"/>
  <c r="L8092" i="2"/>
  <c r="L8093" i="2"/>
  <c r="L8094" i="2"/>
  <c r="L8095" i="2"/>
  <c r="L8096" i="2"/>
  <c r="L8097" i="2"/>
  <c r="L8098" i="2"/>
  <c r="L8099" i="2"/>
  <c r="L8100" i="2"/>
  <c r="L8101" i="2"/>
  <c r="L8102" i="2"/>
  <c r="L8103" i="2"/>
  <c r="L8104" i="2"/>
  <c r="L8105" i="2"/>
  <c r="L8106" i="2"/>
  <c r="L8107" i="2"/>
  <c r="L8108" i="2"/>
  <c r="L8109" i="2"/>
  <c r="L8110" i="2"/>
  <c r="L8111" i="2"/>
  <c r="L8112" i="2"/>
  <c r="L8113" i="2"/>
  <c r="L8114" i="2"/>
  <c r="L8115" i="2"/>
  <c r="L8116" i="2"/>
  <c r="L8117" i="2"/>
  <c r="L8118" i="2"/>
  <c r="L8119" i="2"/>
  <c r="L8120" i="2"/>
  <c r="L8121" i="2"/>
  <c r="L8122" i="2"/>
  <c r="L8123" i="2"/>
  <c r="L8124" i="2"/>
  <c r="L8125" i="2"/>
  <c r="L8126" i="2"/>
  <c r="L8127" i="2"/>
  <c r="L8128" i="2"/>
  <c r="L8129" i="2"/>
  <c r="L8130" i="2"/>
  <c r="L8131" i="2"/>
  <c r="L8132" i="2"/>
  <c r="L8133" i="2"/>
  <c r="L8134" i="2"/>
  <c r="L8135" i="2"/>
  <c r="L8136" i="2"/>
  <c r="L8137" i="2"/>
  <c r="L8138" i="2"/>
  <c r="L8139" i="2"/>
  <c r="L8140" i="2"/>
  <c r="L8141" i="2"/>
  <c r="L8142" i="2"/>
  <c r="L8143" i="2"/>
  <c r="L8144" i="2"/>
  <c r="L8145" i="2"/>
  <c r="L8146" i="2"/>
  <c r="L8147" i="2"/>
  <c r="L8148" i="2"/>
  <c r="L8149" i="2"/>
  <c r="L8150" i="2"/>
  <c r="L8151" i="2"/>
  <c r="L8152" i="2"/>
  <c r="L8153" i="2"/>
  <c r="L8154" i="2"/>
  <c r="L8155" i="2"/>
  <c r="L8156" i="2"/>
  <c r="L8157" i="2"/>
  <c r="L8158" i="2"/>
  <c r="L8159" i="2"/>
  <c r="L8160" i="2"/>
  <c r="L8161" i="2"/>
  <c r="L8162" i="2"/>
  <c r="L8163" i="2"/>
  <c r="L8164" i="2"/>
  <c r="L8165" i="2"/>
  <c r="L8166" i="2"/>
  <c r="L8167" i="2"/>
  <c r="L8168" i="2"/>
  <c r="L8169" i="2"/>
  <c r="L8170" i="2"/>
  <c r="L8171" i="2"/>
  <c r="L8172" i="2"/>
  <c r="L8173" i="2"/>
  <c r="L8174" i="2"/>
  <c r="L8175" i="2"/>
  <c r="L8176" i="2"/>
  <c r="L8177" i="2"/>
  <c r="L8178" i="2"/>
  <c r="L8179" i="2"/>
  <c r="L8180" i="2"/>
  <c r="L8181" i="2"/>
  <c r="L8182" i="2"/>
  <c r="L8183" i="2"/>
  <c r="L8184" i="2"/>
  <c r="L8185" i="2"/>
  <c r="L8186" i="2"/>
  <c r="L8187" i="2"/>
  <c r="L8188" i="2"/>
  <c r="L8189" i="2"/>
  <c r="L8190" i="2"/>
  <c r="L8191" i="2"/>
  <c r="L8192" i="2"/>
  <c r="L8193" i="2"/>
  <c r="L8194" i="2"/>
  <c r="L8195" i="2"/>
  <c r="L8196" i="2"/>
  <c r="L8197" i="2"/>
  <c r="L8198" i="2"/>
  <c r="L8199" i="2"/>
  <c r="L8200" i="2"/>
  <c r="L8201" i="2"/>
  <c r="L8202" i="2"/>
  <c r="L8203" i="2"/>
  <c r="L8204" i="2"/>
  <c r="L8205" i="2"/>
  <c r="L8206" i="2"/>
  <c r="L8207" i="2"/>
  <c r="L8208" i="2"/>
  <c r="L8209" i="2"/>
  <c r="L8210" i="2"/>
  <c r="L8211" i="2"/>
  <c r="L8212" i="2"/>
  <c r="L8213" i="2"/>
  <c r="L8214" i="2"/>
  <c r="L8215" i="2"/>
  <c r="L8216" i="2"/>
  <c r="L8217" i="2"/>
  <c r="L8218" i="2"/>
  <c r="L8219" i="2"/>
  <c r="L8220" i="2"/>
  <c r="L8221" i="2"/>
  <c r="L8222" i="2"/>
  <c r="L8223" i="2"/>
  <c r="L8224" i="2"/>
  <c r="L8225" i="2"/>
  <c r="L8226" i="2"/>
  <c r="L8227" i="2"/>
  <c r="L8228" i="2"/>
  <c r="L8229" i="2"/>
  <c r="L8230" i="2"/>
  <c r="L8231" i="2"/>
  <c r="L8232" i="2"/>
  <c r="L8233" i="2"/>
  <c r="L8234" i="2"/>
  <c r="L8235" i="2"/>
  <c r="L8236" i="2"/>
  <c r="L8237" i="2"/>
  <c r="L8238" i="2"/>
  <c r="L8239" i="2"/>
  <c r="L8240" i="2"/>
  <c r="L8241" i="2"/>
  <c r="L8242" i="2"/>
  <c r="L8243" i="2"/>
  <c r="L8244" i="2"/>
  <c r="L8245" i="2"/>
  <c r="L8246" i="2"/>
  <c r="L8247" i="2"/>
  <c r="L8248" i="2"/>
  <c r="L8249" i="2"/>
  <c r="L8250" i="2"/>
  <c r="L8251" i="2"/>
  <c r="L8252" i="2"/>
  <c r="L8253" i="2"/>
  <c r="L8254" i="2"/>
  <c r="L8255" i="2"/>
  <c r="L8256" i="2"/>
  <c r="L8257" i="2"/>
  <c r="L8258" i="2"/>
  <c r="L8259" i="2"/>
  <c r="L8260" i="2"/>
  <c r="L8261" i="2"/>
  <c r="L8262" i="2"/>
  <c r="L8263" i="2"/>
  <c r="L8264" i="2"/>
  <c r="L8265" i="2"/>
  <c r="L8266" i="2"/>
  <c r="L8267" i="2"/>
  <c r="L8268" i="2"/>
  <c r="L8269" i="2"/>
  <c r="L8270" i="2"/>
  <c r="L8271" i="2"/>
  <c r="L8272" i="2"/>
  <c r="L8273" i="2"/>
  <c r="L8274" i="2"/>
  <c r="L8275" i="2"/>
  <c r="L8276" i="2"/>
  <c r="L8277" i="2"/>
  <c r="L8278" i="2"/>
  <c r="L8279" i="2"/>
  <c r="L8280" i="2"/>
  <c r="L8281" i="2"/>
  <c r="L8282" i="2"/>
  <c r="L8283" i="2"/>
  <c r="L8284" i="2"/>
  <c r="L8285" i="2"/>
  <c r="L8286" i="2"/>
  <c r="L8287" i="2"/>
  <c r="L8288" i="2"/>
  <c r="L8289" i="2"/>
  <c r="L8290" i="2"/>
  <c r="L8291" i="2"/>
  <c r="L8292" i="2"/>
  <c r="L8293" i="2"/>
  <c r="L8294" i="2"/>
  <c r="L8295" i="2"/>
  <c r="L8296" i="2"/>
  <c r="L8297" i="2"/>
  <c r="L8298" i="2"/>
  <c r="L8299" i="2"/>
  <c r="L8300" i="2"/>
  <c r="L8301" i="2"/>
  <c r="L8302" i="2"/>
  <c r="L8303" i="2"/>
  <c r="L8304" i="2"/>
  <c r="L8305" i="2"/>
  <c r="L8306" i="2"/>
  <c r="L8307" i="2"/>
  <c r="L8308" i="2"/>
  <c r="L8309" i="2"/>
  <c r="L8310" i="2"/>
  <c r="L8311" i="2"/>
  <c r="L8312" i="2"/>
  <c r="L8313" i="2"/>
  <c r="L8314" i="2"/>
  <c r="L8315" i="2"/>
  <c r="L8316" i="2"/>
  <c r="L8317" i="2"/>
  <c r="L8318" i="2"/>
  <c r="L8319" i="2"/>
  <c r="L8320" i="2"/>
  <c r="L8321" i="2"/>
  <c r="L8322" i="2"/>
  <c r="L8323" i="2"/>
  <c r="L8324" i="2"/>
  <c r="L8325" i="2"/>
  <c r="L8326" i="2"/>
  <c r="L8327" i="2"/>
  <c r="L8328" i="2"/>
  <c r="L8329" i="2"/>
  <c r="L8330" i="2"/>
  <c r="L8331" i="2"/>
  <c r="L8332" i="2"/>
  <c r="L8333" i="2"/>
  <c r="L8334" i="2"/>
  <c r="L8335" i="2"/>
  <c r="L8336" i="2"/>
  <c r="L8337" i="2"/>
  <c r="L8338" i="2"/>
  <c r="L8339" i="2"/>
  <c r="L8340" i="2"/>
  <c r="L8341" i="2"/>
  <c r="L8342" i="2"/>
  <c r="L8343" i="2"/>
  <c r="L8344" i="2"/>
  <c r="L8345" i="2"/>
  <c r="L8346" i="2"/>
  <c r="L8347" i="2"/>
  <c r="L8348" i="2"/>
  <c r="L8349" i="2"/>
  <c r="L8350" i="2"/>
  <c r="L8351" i="2"/>
  <c r="L8352" i="2"/>
  <c r="L8353" i="2"/>
  <c r="L8354" i="2"/>
  <c r="L8355" i="2"/>
  <c r="L8356" i="2"/>
  <c r="L8357" i="2"/>
  <c r="L8358" i="2"/>
  <c r="L8359" i="2"/>
  <c r="L8360" i="2"/>
  <c r="L8361" i="2"/>
  <c r="L8362" i="2"/>
  <c r="L8363" i="2"/>
  <c r="L8364" i="2"/>
  <c r="L8365" i="2"/>
  <c r="L8366" i="2"/>
  <c r="L8367" i="2"/>
  <c r="L8368" i="2"/>
  <c r="L8369" i="2"/>
  <c r="L8370" i="2"/>
  <c r="L8371" i="2"/>
  <c r="L8372" i="2"/>
  <c r="L8373" i="2"/>
  <c r="L8374" i="2"/>
  <c r="L8375" i="2"/>
  <c r="L8376" i="2"/>
  <c r="L8377" i="2"/>
  <c r="L8378" i="2"/>
  <c r="L8379" i="2"/>
  <c r="L8380" i="2"/>
  <c r="L8381" i="2"/>
  <c r="L8382" i="2"/>
  <c r="L8383" i="2"/>
  <c r="L8384" i="2"/>
  <c r="L8385" i="2"/>
  <c r="L8386" i="2"/>
  <c r="L8387" i="2"/>
  <c r="L8388" i="2"/>
  <c r="L8389" i="2"/>
  <c r="L8390" i="2"/>
  <c r="L8391" i="2"/>
  <c r="L8392" i="2"/>
  <c r="L8393" i="2"/>
  <c r="L8394" i="2"/>
  <c r="L8395" i="2"/>
  <c r="L8396" i="2"/>
  <c r="L8397" i="2"/>
  <c r="L8398" i="2"/>
  <c r="L8399" i="2"/>
  <c r="L8400" i="2"/>
  <c r="L8401" i="2"/>
  <c r="L8402" i="2"/>
  <c r="L8403" i="2"/>
  <c r="L8404" i="2"/>
  <c r="L8405" i="2"/>
  <c r="L8406" i="2"/>
  <c r="L8407" i="2"/>
  <c r="L8408" i="2"/>
  <c r="L8409" i="2"/>
  <c r="L8410" i="2"/>
  <c r="L8411" i="2"/>
  <c r="L8412" i="2"/>
  <c r="L8413" i="2"/>
  <c r="L8414" i="2"/>
  <c r="L8415" i="2"/>
  <c r="L8416" i="2"/>
  <c r="L8417" i="2"/>
  <c r="L8418" i="2"/>
  <c r="L8419" i="2"/>
  <c r="L8420" i="2"/>
  <c r="L8421" i="2"/>
  <c r="L8422" i="2"/>
  <c r="L8423" i="2"/>
  <c r="L8424" i="2"/>
  <c r="L8425" i="2"/>
  <c r="L8426" i="2"/>
  <c r="L8427" i="2"/>
  <c r="L8428" i="2"/>
  <c r="L8429" i="2"/>
  <c r="L8430" i="2"/>
  <c r="L8431" i="2"/>
  <c r="L8432" i="2"/>
  <c r="L8433" i="2"/>
  <c r="L8434" i="2"/>
  <c r="L8435" i="2"/>
  <c r="L8436" i="2"/>
  <c r="L8437" i="2"/>
  <c r="L8438" i="2"/>
  <c r="L8439" i="2"/>
  <c r="L8440" i="2"/>
  <c r="L8441" i="2"/>
  <c r="L8442" i="2"/>
  <c r="L8443" i="2"/>
  <c r="L8444" i="2"/>
  <c r="L8445" i="2"/>
  <c r="L8446" i="2"/>
  <c r="L8447" i="2"/>
  <c r="L8448" i="2"/>
  <c r="L8449" i="2"/>
  <c r="L8450" i="2"/>
  <c r="L8451" i="2"/>
  <c r="L8452" i="2"/>
  <c r="L8453" i="2"/>
  <c r="L8454" i="2"/>
  <c r="L8455" i="2"/>
  <c r="L8456" i="2"/>
  <c r="L8457" i="2"/>
  <c r="L8458" i="2"/>
  <c r="L8459" i="2"/>
  <c r="L8460" i="2"/>
  <c r="L8461" i="2"/>
  <c r="L8462" i="2"/>
  <c r="L8463" i="2"/>
  <c r="L8464" i="2"/>
  <c r="L8465" i="2"/>
  <c r="L8466" i="2"/>
  <c r="L8467" i="2"/>
  <c r="L8468" i="2"/>
  <c r="L8469" i="2"/>
  <c r="L8470" i="2"/>
  <c r="L8471" i="2"/>
  <c r="L8472" i="2"/>
  <c r="L8473" i="2"/>
  <c r="L8474" i="2"/>
  <c r="L8475" i="2"/>
  <c r="L8476" i="2"/>
  <c r="L8477" i="2"/>
  <c r="L8478" i="2"/>
  <c r="L8479" i="2"/>
  <c r="L8480" i="2"/>
  <c r="L8481" i="2"/>
  <c r="L8482" i="2"/>
  <c r="L8483" i="2"/>
  <c r="L8484" i="2"/>
  <c r="L8485" i="2"/>
  <c r="L8486" i="2"/>
  <c r="L8487" i="2"/>
  <c r="L8488" i="2"/>
  <c r="L8489" i="2"/>
  <c r="L8490" i="2"/>
  <c r="L8491" i="2"/>
  <c r="L8492" i="2"/>
  <c r="L8493" i="2"/>
  <c r="L8494" i="2"/>
  <c r="L8495" i="2"/>
  <c r="L8496" i="2"/>
  <c r="L8497" i="2"/>
  <c r="L8498" i="2"/>
  <c r="L8499" i="2"/>
  <c r="L8500" i="2"/>
  <c r="L8501" i="2"/>
  <c r="L8502" i="2"/>
  <c r="L8503" i="2"/>
  <c r="L8504" i="2"/>
  <c r="L8505" i="2"/>
  <c r="L8506" i="2"/>
  <c r="L8507" i="2"/>
  <c r="L8508" i="2"/>
  <c r="L8509" i="2"/>
  <c r="L8510" i="2"/>
  <c r="L8511" i="2"/>
  <c r="L8512" i="2"/>
  <c r="L8513" i="2"/>
  <c r="L8514" i="2"/>
  <c r="L8515" i="2"/>
  <c r="L8516" i="2"/>
  <c r="L8517" i="2"/>
  <c r="L8518" i="2"/>
  <c r="L8519" i="2"/>
  <c r="L8520" i="2"/>
  <c r="L8521" i="2"/>
  <c r="L8522" i="2"/>
  <c r="L8523" i="2"/>
  <c r="L8524" i="2"/>
  <c r="L8525" i="2"/>
  <c r="L8526" i="2"/>
  <c r="L8527" i="2"/>
  <c r="L8528" i="2"/>
  <c r="L8529" i="2"/>
  <c r="L8530" i="2"/>
  <c r="L8531" i="2"/>
  <c r="L8532" i="2"/>
  <c r="L8533" i="2"/>
  <c r="L8534" i="2"/>
  <c r="L8535" i="2"/>
  <c r="L8536" i="2"/>
  <c r="L8537" i="2"/>
  <c r="L8538" i="2"/>
  <c r="L8539" i="2"/>
  <c r="L8540" i="2"/>
  <c r="L8541" i="2"/>
  <c r="L8542" i="2"/>
  <c r="L8543" i="2"/>
  <c r="L8544" i="2"/>
  <c r="L8545" i="2"/>
  <c r="L8546" i="2"/>
  <c r="L8547" i="2"/>
  <c r="L8548" i="2"/>
  <c r="L8549" i="2"/>
  <c r="L8550" i="2"/>
  <c r="L8551" i="2"/>
  <c r="L8552" i="2"/>
  <c r="L8553" i="2"/>
  <c r="L8554" i="2"/>
  <c r="L8555" i="2"/>
  <c r="L8556" i="2"/>
  <c r="L8557" i="2"/>
  <c r="L8558" i="2"/>
  <c r="L8559" i="2"/>
  <c r="L8560" i="2"/>
  <c r="L8561" i="2"/>
  <c r="L8562" i="2"/>
  <c r="L8563" i="2"/>
  <c r="L8564" i="2"/>
  <c r="L8565" i="2"/>
  <c r="L8566" i="2"/>
  <c r="L8567" i="2"/>
  <c r="L8568" i="2"/>
  <c r="L8569" i="2"/>
  <c r="L8570" i="2"/>
  <c r="L8571" i="2"/>
  <c r="L8572" i="2"/>
  <c r="L8573" i="2"/>
  <c r="L8574" i="2"/>
  <c r="L8575" i="2"/>
  <c r="L8576" i="2"/>
  <c r="L8577" i="2"/>
  <c r="L8578" i="2"/>
  <c r="L8579" i="2"/>
  <c r="L8580" i="2"/>
  <c r="L8581" i="2"/>
  <c r="L8582" i="2"/>
  <c r="L8583" i="2"/>
  <c r="L8584" i="2"/>
  <c r="L8585" i="2"/>
  <c r="L8586" i="2"/>
  <c r="L8587" i="2"/>
  <c r="L8588" i="2"/>
  <c r="L8589" i="2"/>
  <c r="L8590" i="2"/>
  <c r="L8591" i="2"/>
  <c r="L8592" i="2"/>
  <c r="L8593" i="2"/>
  <c r="L8594" i="2"/>
  <c r="L8595" i="2"/>
  <c r="L8596" i="2"/>
  <c r="L8597" i="2"/>
  <c r="L8598" i="2"/>
  <c r="L8599" i="2"/>
  <c r="L8600" i="2"/>
  <c r="L8601" i="2"/>
  <c r="L8602" i="2"/>
  <c r="L8603" i="2"/>
  <c r="L8604" i="2"/>
  <c r="L8605" i="2"/>
  <c r="L8606" i="2"/>
  <c r="L8607" i="2"/>
  <c r="L8608" i="2"/>
  <c r="L8609" i="2"/>
  <c r="L8610" i="2"/>
  <c r="L8611" i="2"/>
  <c r="L8612" i="2"/>
  <c r="L8613" i="2"/>
  <c r="L8614" i="2"/>
  <c r="L8615" i="2"/>
  <c r="L8616" i="2"/>
  <c r="L8617" i="2"/>
  <c r="L8618" i="2"/>
  <c r="L8619" i="2"/>
  <c r="L8620" i="2"/>
  <c r="L8621" i="2"/>
  <c r="L8622" i="2"/>
  <c r="L8623" i="2"/>
  <c r="L8624" i="2"/>
  <c r="L8625" i="2"/>
  <c r="L8626" i="2"/>
  <c r="L8627" i="2"/>
  <c r="L8628" i="2"/>
  <c r="L8629" i="2"/>
  <c r="L8630" i="2"/>
  <c r="L8631" i="2"/>
  <c r="L8632" i="2"/>
  <c r="L8633" i="2"/>
  <c r="L8634" i="2"/>
  <c r="L8635" i="2"/>
  <c r="L8636" i="2"/>
  <c r="L8637" i="2"/>
  <c r="L8638" i="2"/>
  <c r="L8639" i="2"/>
  <c r="L8640" i="2"/>
  <c r="L8641" i="2"/>
  <c r="L8642" i="2"/>
  <c r="L8643" i="2"/>
  <c r="L8644" i="2"/>
  <c r="L8645" i="2"/>
  <c r="L8646" i="2"/>
  <c r="L8647" i="2"/>
  <c r="L8648" i="2"/>
  <c r="L8649" i="2"/>
  <c r="L8650" i="2"/>
  <c r="L8651" i="2"/>
  <c r="L8652" i="2"/>
  <c r="L8653" i="2"/>
  <c r="L8654" i="2"/>
  <c r="L8655" i="2"/>
  <c r="L8656" i="2"/>
  <c r="L8657" i="2"/>
  <c r="L8658" i="2"/>
  <c r="L8659" i="2"/>
  <c r="L8660" i="2"/>
  <c r="L8661" i="2"/>
  <c r="L8662" i="2"/>
  <c r="L8663" i="2"/>
  <c r="L8664" i="2"/>
  <c r="L8665" i="2"/>
  <c r="L8666" i="2"/>
  <c r="L8667" i="2"/>
  <c r="L8668" i="2"/>
  <c r="L8669" i="2"/>
  <c r="L8670" i="2"/>
  <c r="L8671" i="2"/>
  <c r="L8672" i="2"/>
  <c r="L8673" i="2"/>
  <c r="L8674" i="2"/>
  <c r="L8675" i="2"/>
  <c r="L8676" i="2"/>
  <c r="L8677" i="2"/>
  <c r="L8678" i="2"/>
  <c r="L8679" i="2"/>
  <c r="L8680" i="2"/>
  <c r="L8681" i="2"/>
  <c r="L8682" i="2"/>
  <c r="L8683" i="2"/>
  <c r="L8684" i="2"/>
  <c r="L8685" i="2"/>
  <c r="L8686" i="2"/>
  <c r="L8687" i="2"/>
  <c r="L8688" i="2"/>
  <c r="L8689" i="2"/>
  <c r="L8690" i="2"/>
  <c r="L8691" i="2"/>
  <c r="L8692" i="2"/>
  <c r="L8693" i="2"/>
  <c r="L8694" i="2"/>
  <c r="L8695" i="2"/>
  <c r="L8696" i="2"/>
  <c r="L8697" i="2"/>
  <c r="L8698" i="2"/>
  <c r="L8699" i="2"/>
  <c r="L8700" i="2"/>
  <c r="L8701" i="2"/>
  <c r="L8702" i="2"/>
  <c r="L8703" i="2"/>
  <c r="L8704" i="2"/>
  <c r="L8705" i="2"/>
  <c r="L8706" i="2"/>
  <c r="L8707" i="2"/>
  <c r="L8708" i="2"/>
  <c r="L8709" i="2"/>
  <c r="L8710" i="2"/>
  <c r="L8711" i="2"/>
  <c r="L8712" i="2"/>
  <c r="L8713" i="2"/>
  <c r="L8714" i="2"/>
  <c r="L8715" i="2"/>
  <c r="L8716" i="2"/>
  <c r="L8717" i="2"/>
  <c r="L8718" i="2"/>
  <c r="L8719" i="2"/>
  <c r="L8720" i="2"/>
  <c r="L8721" i="2"/>
  <c r="L8722" i="2"/>
  <c r="L8723" i="2"/>
  <c r="L8724" i="2"/>
  <c r="L8725" i="2"/>
  <c r="L8726" i="2"/>
  <c r="L8727" i="2"/>
  <c r="L8728" i="2"/>
  <c r="L8729" i="2"/>
  <c r="L8730" i="2"/>
  <c r="L8731" i="2"/>
  <c r="L8732" i="2"/>
  <c r="L8733" i="2"/>
  <c r="L8734" i="2"/>
  <c r="L8735" i="2"/>
  <c r="L8736" i="2"/>
  <c r="L8737" i="2"/>
  <c r="L8738" i="2"/>
  <c r="L8739" i="2"/>
  <c r="L8740" i="2"/>
  <c r="L8741" i="2"/>
  <c r="L8742" i="2"/>
  <c r="L8743" i="2"/>
  <c r="L8744" i="2"/>
  <c r="L8745" i="2"/>
  <c r="L8746" i="2"/>
  <c r="L8747" i="2"/>
  <c r="L8748" i="2"/>
  <c r="L8749" i="2"/>
  <c r="L8750" i="2"/>
  <c r="L8751" i="2"/>
  <c r="L8752" i="2"/>
  <c r="L8753" i="2"/>
  <c r="L8754" i="2"/>
  <c r="L8755" i="2"/>
  <c r="L8756" i="2"/>
  <c r="L8757" i="2"/>
  <c r="L8758" i="2"/>
  <c r="L8759" i="2"/>
  <c r="L8760" i="2"/>
  <c r="L8761" i="2"/>
  <c r="L8762" i="2"/>
  <c r="L8763" i="2"/>
  <c r="L8764" i="2"/>
  <c r="L8765" i="2"/>
  <c r="L8766" i="2"/>
  <c r="L8767" i="2"/>
  <c r="L8768" i="2"/>
  <c r="L8769" i="2"/>
  <c r="L8770" i="2"/>
  <c r="L8771" i="2"/>
  <c r="L8772" i="2"/>
  <c r="L8773" i="2"/>
  <c r="L8774" i="2"/>
  <c r="L8775" i="2"/>
  <c r="L8776" i="2"/>
  <c r="L8777" i="2"/>
  <c r="L8778" i="2"/>
  <c r="L8779" i="2"/>
  <c r="L8780" i="2"/>
  <c r="L8781" i="2"/>
  <c r="L8782" i="2"/>
  <c r="L8783" i="2"/>
  <c r="L8784" i="2"/>
  <c r="L8785" i="2"/>
  <c r="L8786" i="2"/>
  <c r="L8787" i="2"/>
  <c r="L8788" i="2"/>
  <c r="L8789" i="2"/>
  <c r="L8790" i="2"/>
  <c r="L8791" i="2"/>
  <c r="L8792" i="2"/>
  <c r="L8793" i="2"/>
  <c r="L8794" i="2"/>
  <c r="L8795" i="2"/>
  <c r="L8796" i="2"/>
  <c r="L8797" i="2"/>
  <c r="L8798" i="2"/>
  <c r="L8799" i="2"/>
  <c r="L8800" i="2"/>
  <c r="L8801" i="2"/>
  <c r="L8802" i="2"/>
  <c r="L8803" i="2"/>
  <c r="L8804" i="2"/>
  <c r="L8805" i="2"/>
  <c r="L8806" i="2"/>
  <c r="L8807" i="2"/>
  <c r="L8808" i="2"/>
  <c r="L8809" i="2"/>
  <c r="L8810" i="2"/>
  <c r="L8811" i="2"/>
  <c r="L8812" i="2"/>
  <c r="L8813" i="2"/>
  <c r="L8814" i="2"/>
  <c r="L8815" i="2"/>
  <c r="L8816" i="2"/>
  <c r="L8817" i="2"/>
  <c r="L8818" i="2"/>
  <c r="L8819" i="2"/>
  <c r="L8820" i="2"/>
  <c r="L8821" i="2"/>
  <c r="L8822" i="2"/>
  <c r="L8823" i="2"/>
  <c r="L8824" i="2"/>
  <c r="L8825" i="2"/>
  <c r="L8826" i="2"/>
  <c r="L8827" i="2"/>
  <c r="L8828" i="2"/>
  <c r="L8829" i="2"/>
  <c r="L8830" i="2"/>
  <c r="L8831" i="2"/>
  <c r="L8832" i="2"/>
  <c r="L8833" i="2"/>
  <c r="L8834" i="2"/>
  <c r="L8835" i="2"/>
  <c r="L8836" i="2"/>
  <c r="L8837" i="2"/>
  <c r="L8838" i="2"/>
  <c r="L8839" i="2"/>
  <c r="L8840" i="2"/>
  <c r="L8841" i="2"/>
  <c r="L8842" i="2"/>
  <c r="L8843" i="2"/>
  <c r="L8844" i="2"/>
  <c r="L8845" i="2"/>
  <c r="L8846" i="2"/>
  <c r="L8847" i="2"/>
  <c r="L8848" i="2"/>
  <c r="L8849" i="2"/>
  <c r="L8850" i="2"/>
  <c r="L8851" i="2"/>
  <c r="L8852" i="2"/>
  <c r="L8853" i="2"/>
  <c r="L8854" i="2"/>
  <c r="L8855" i="2"/>
  <c r="L8856" i="2"/>
  <c r="L8857" i="2"/>
  <c r="L8858" i="2"/>
  <c r="L8859" i="2"/>
  <c r="L8860" i="2"/>
  <c r="L8861" i="2"/>
  <c r="L8862" i="2"/>
  <c r="L8863" i="2"/>
  <c r="L8864" i="2"/>
  <c r="L8865" i="2"/>
  <c r="L8866" i="2"/>
  <c r="L8867" i="2"/>
  <c r="L8868" i="2"/>
  <c r="L8869" i="2"/>
  <c r="L8870" i="2"/>
  <c r="L8871" i="2"/>
  <c r="L8872" i="2"/>
  <c r="L8873" i="2"/>
  <c r="L8874" i="2"/>
  <c r="L8875" i="2"/>
  <c r="L8876" i="2"/>
  <c r="L8877" i="2"/>
  <c r="L8878" i="2"/>
  <c r="L8879" i="2"/>
  <c r="L8880" i="2"/>
  <c r="L8881" i="2"/>
  <c r="L8882" i="2"/>
  <c r="L8883" i="2"/>
  <c r="L8884" i="2"/>
  <c r="L8885" i="2"/>
  <c r="L8886" i="2"/>
  <c r="L8887" i="2"/>
  <c r="L8888" i="2"/>
  <c r="L8889" i="2"/>
  <c r="L8890" i="2"/>
  <c r="L8891" i="2"/>
  <c r="L8892" i="2"/>
  <c r="L8893" i="2"/>
  <c r="L8894" i="2"/>
  <c r="L8895" i="2"/>
  <c r="L8896" i="2"/>
  <c r="L8897" i="2"/>
  <c r="L8898" i="2"/>
  <c r="L8899" i="2"/>
  <c r="L8900" i="2"/>
  <c r="L8901" i="2"/>
  <c r="L8902" i="2"/>
  <c r="L8903" i="2"/>
  <c r="L8904" i="2"/>
  <c r="L8905" i="2"/>
  <c r="L8906" i="2"/>
  <c r="L8907" i="2"/>
  <c r="L8908" i="2"/>
  <c r="L8909" i="2"/>
  <c r="L8910" i="2"/>
  <c r="L8911" i="2"/>
  <c r="L8912" i="2"/>
  <c r="L8913" i="2"/>
  <c r="L8914" i="2"/>
  <c r="L8915" i="2"/>
  <c r="L8916" i="2"/>
  <c r="L8917" i="2"/>
  <c r="L8918" i="2"/>
  <c r="L8919" i="2"/>
  <c r="L8920" i="2"/>
  <c r="L8921" i="2"/>
  <c r="L8922" i="2"/>
  <c r="L8923" i="2"/>
  <c r="L8924" i="2"/>
  <c r="L8925" i="2"/>
  <c r="L8926" i="2"/>
  <c r="L8927" i="2"/>
  <c r="L8928" i="2"/>
  <c r="L8929" i="2"/>
  <c r="L8930" i="2"/>
  <c r="L8931" i="2"/>
  <c r="L8932" i="2"/>
  <c r="L8933" i="2"/>
  <c r="L8934" i="2"/>
  <c r="L8935" i="2"/>
  <c r="L8936" i="2"/>
  <c r="L8937" i="2"/>
  <c r="L8938" i="2"/>
  <c r="L8939" i="2"/>
  <c r="L8940" i="2"/>
  <c r="L8941" i="2"/>
  <c r="L8942" i="2"/>
  <c r="L8943" i="2"/>
  <c r="L8944" i="2"/>
  <c r="L8945" i="2"/>
  <c r="L8946" i="2"/>
  <c r="L8947" i="2"/>
  <c r="L8948" i="2"/>
  <c r="L8949" i="2"/>
  <c r="L8950" i="2"/>
  <c r="L8951" i="2"/>
  <c r="L8952" i="2"/>
  <c r="L8953" i="2"/>
  <c r="L8954" i="2"/>
  <c r="L8955" i="2"/>
  <c r="L8956" i="2"/>
  <c r="L8957" i="2"/>
  <c r="L8958" i="2"/>
  <c r="L8959" i="2"/>
  <c r="L8960" i="2"/>
  <c r="L8961" i="2"/>
  <c r="L8962" i="2"/>
  <c r="L8963" i="2"/>
  <c r="L8964" i="2"/>
  <c r="L8965" i="2"/>
  <c r="L8966" i="2"/>
  <c r="L8967" i="2"/>
  <c r="L8968" i="2"/>
  <c r="L8969" i="2"/>
  <c r="L8970" i="2"/>
  <c r="L8971" i="2"/>
  <c r="L8972" i="2"/>
  <c r="L8973" i="2"/>
  <c r="L8974" i="2"/>
  <c r="L8975" i="2"/>
  <c r="L8976" i="2"/>
  <c r="L8977" i="2"/>
  <c r="L8978" i="2"/>
  <c r="L8979" i="2"/>
  <c r="L8980" i="2"/>
  <c r="L8981" i="2"/>
  <c r="L8982" i="2"/>
  <c r="L8983" i="2"/>
  <c r="L8984" i="2"/>
  <c r="L8985" i="2"/>
  <c r="L8986" i="2"/>
  <c r="L8987" i="2"/>
  <c r="L8988" i="2"/>
  <c r="L8989" i="2"/>
  <c r="L8990" i="2"/>
  <c r="L8991" i="2"/>
  <c r="L8992" i="2"/>
  <c r="L8993" i="2"/>
  <c r="L8994" i="2"/>
  <c r="L8995" i="2"/>
  <c r="L8996" i="2"/>
  <c r="L8997" i="2"/>
  <c r="L8998" i="2"/>
  <c r="L8999" i="2"/>
  <c r="L9000" i="2"/>
  <c r="L9001" i="2"/>
  <c r="L9002" i="2"/>
  <c r="L9003" i="2"/>
  <c r="L9004" i="2"/>
  <c r="L9005" i="2"/>
  <c r="L9006" i="2"/>
  <c r="L9007" i="2"/>
  <c r="L9008" i="2"/>
  <c r="L9009" i="2"/>
  <c r="L9010" i="2"/>
  <c r="L9011" i="2"/>
  <c r="L9012" i="2"/>
  <c r="L9013" i="2"/>
  <c r="L9014" i="2"/>
  <c r="L9015" i="2"/>
  <c r="L9016" i="2"/>
  <c r="L9017" i="2"/>
  <c r="L9018" i="2"/>
  <c r="L9019" i="2"/>
  <c r="L9020" i="2"/>
  <c r="L9021" i="2"/>
  <c r="L9022" i="2"/>
  <c r="L9023" i="2"/>
  <c r="L9024" i="2"/>
  <c r="L9025" i="2"/>
  <c r="L9026" i="2"/>
  <c r="L9027" i="2"/>
  <c r="L9028" i="2"/>
  <c r="L9029" i="2"/>
  <c r="L9030" i="2"/>
  <c r="L9031" i="2"/>
  <c r="L9032" i="2"/>
  <c r="L9033" i="2"/>
  <c r="L9034" i="2"/>
  <c r="L9035" i="2"/>
  <c r="L9036" i="2"/>
  <c r="L9037" i="2"/>
  <c r="L9038" i="2"/>
  <c r="L9039" i="2"/>
  <c r="L9040" i="2"/>
  <c r="L9041" i="2"/>
  <c r="L9042" i="2"/>
  <c r="L9043" i="2"/>
  <c r="L9044" i="2"/>
  <c r="L9045" i="2"/>
  <c r="L9046" i="2"/>
  <c r="L9047" i="2"/>
  <c r="L9048" i="2"/>
  <c r="L9049" i="2"/>
  <c r="L9050" i="2"/>
  <c r="L9051" i="2"/>
  <c r="L9052" i="2"/>
  <c r="L9053" i="2"/>
  <c r="L9054" i="2"/>
  <c r="L9055" i="2"/>
  <c r="L9056" i="2"/>
  <c r="L9057" i="2"/>
  <c r="L9058" i="2"/>
  <c r="L9059" i="2"/>
  <c r="L9060" i="2"/>
  <c r="L9061" i="2"/>
  <c r="L9062" i="2"/>
  <c r="L9063" i="2"/>
  <c r="L9064" i="2"/>
  <c r="L9065" i="2"/>
  <c r="L9066" i="2"/>
  <c r="L9067" i="2"/>
  <c r="L9068" i="2"/>
  <c r="L9069" i="2"/>
  <c r="L9070" i="2"/>
  <c r="L9071" i="2"/>
  <c r="L9072" i="2"/>
  <c r="L9073" i="2"/>
  <c r="L9074" i="2"/>
  <c r="L9075" i="2"/>
  <c r="L9076" i="2"/>
  <c r="L9077" i="2"/>
  <c r="L9078" i="2"/>
  <c r="L9079" i="2"/>
  <c r="L9080" i="2"/>
  <c r="L9081" i="2"/>
  <c r="L9082" i="2"/>
  <c r="L9083" i="2"/>
  <c r="L9084" i="2"/>
  <c r="L9085" i="2"/>
  <c r="L9086" i="2"/>
  <c r="L9087" i="2"/>
  <c r="L9088" i="2"/>
  <c r="L9089" i="2"/>
  <c r="L9090" i="2"/>
  <c r="L9091" i="2"/>
  <c r="L9092" i="2"/>
  <c r="L9093" i="2"/>
  <c r="L9094" i="2"/>
  <c r="L9095" i="2"/>
  <c r="L9096" i="2"/>
  <c r="L9097" i="2"/>
  <c r="L9098" i="2"/>
  <c r="L9099" i="2"/>
  <c r="L9100" i="2"/>
  <c r="L9101" i="2"/>
  <c r="L9102" i="2"/>
  <c r="L9103" i="2"/>
  <c r="L9104" i="2"/>
  <c r="L9105" i="2"/>
  <c r="L9106" i="2"/>
  <c r="L9107" i="2"/>
  <c r="L9108" i="2"/>
  <c r="L9109" i="2"/>
  <c r="L9110" i="2"/>
  <c r="L9111" i="2"/>
  <c r="L9112" i="2"/>
  <c r="L9113" i="2"/>
  <c r="L9114" i="2"/>
  <c r="L9115" i="2"/>
  <c r="L9116" i="2"/>
  <c r="L9117" i="2"/>
  <c r="L9118" i="2"/>
  <c r="L9119" i="2"/>
  <c r="L9120" i="2"/>
  <c r="L9121" i="2"/>
  <c r="L9122" i="2"/>
  <c r="L9123" i="2"/>
  <c r="L9124" i="2"/>
  <c r="L9125" i="2"/>
  <c r="L9126" i="2"/>
  <c r="L9127" i="2"/>
  <c r="L9128" i="2"/>
  <c r="L9129" i="2"/>
  <c r="L9130" i="2"/>
  <c r="L9131" i="2"/>
  <c r="L9132" i="2"/>
  <c r="L9133" i="2"/>
  <c r="L9134" i="2"/>
  <c r="L9135" i="2"/>
  <c r="L9136" i="2"/>
  <c r="L9137" i="2"/>
  <c r="L9138" i="2"/>
  <c r="L9139" i="2"/>
  <c r="L9140" i="2"/>
  <c r="L9141" i="2"/>
  <c r="L9142" i="2"/>
  <c r="L9143" i="2"/>
  <c r="L9144" i="2"/>
  <c r="L9145" i="2"/>
  <c r="L9146" i="2"/>
  <c r="L9147" i="2"/>
  <c r="L9148" i="2"/>
  <c r="L9149" i="2"/>
  <c r="L9150" i="2"/>
  <c r="L9151" i="2"/>
  <c r="L9152" i="2"/>
  <c r="L9153" i="2"/>
  <c r="L9154" i="2"/>
  <c r="L9155" i="2"/>
  <c r="L9156" i="2"/>
  <c r="L9157" i="2"/>
  <c r="L9158" i="2"/>
  <c r="L9159" i="2"/>
  <c r="L9160" i="2"/>
  <c r="L9161" i="2"/>
  <c r="L9162" i="2"/>
  <c r="L9163" i="2"/>
  <c r="L9164" i="2"/>
  <c r="L9165" i="2"/>
  <c r="L9166" i="2"/>
  <c r="L9167" i="2"/>
  <c r="L9168" i="2"/>
  <c r="L9169" i="2"/>
  <c r="L9170" i="2"/>
  <c r="L9171" i="2"/>
  <c r="L9172" i="2"/>
  <c r="L9173" i="2"/>
  <c r="L9174" i="2"/>
  <c r="L9175" i="2"/>
  <c r="L9176" i="2"/>
  <c r="L9177" i="2"/>
  <c r="L9178" i="2"/>
  <c r="L9179" i="2"/>
  <c r="L9180" i="2"/>
  <c r="L9181" i="2"/>
  <c r="L9182" i="2"/>
  <c r="L9183" i="2"/>
  <c r="L9184" i="2"/>
  <c r="L9185" i="2"/>
  <c r="L9186" i="2"/>
  <c r="L9187" i="2"/>
  <c r="L9188" i="2"/>
  <c r="L9189" i="2"/>
  <c r="L9190" i="2"/>
  <c r="L9191" i="2"/>
  <c r="L9192" i="2"/>
  <c r="L9193" i="2"/>
  <c r="L9194" i="2"/>
  <c r="L9195" i="2"/>
  <c r="L9196" i="2"/>
  <c r="L9197" i="2"/>
  <c r="L9198" i="2"/>
  <c r="L9199" i="2"/>
  <c r="L9200" i="2"/>
  <c r="L9201" i="2"/>
  <c r="L9202" i="2"/>
  <c r="L9203" i="2"/>
  <c r="L9204" i="2"/>
  <c r="L9205" i="2"/>
  <c r="L9206" i="2"/>
  <c r="L9207" i="2"/>
  <c r="L9208" i="2"/>
  <c r="L9209" i="2"/>
  <c r="L9210" i="2"/>
  <c r="L9211" i="2"/>
  <c r="L9212" i="2"/>
  <c r="L9213" i="2"/>
  <c r="L9214" i="2"/>
  <c r="L9215" i="2"/>
  <c r="L9216" i="2"/>
  <c r="L9217" i="2"/>
  <c r="L9218" i="2"/>
  <c r="L9219" i="2"/>
  <c r="L9220" i="2"/>
  <c r="L9221" i="2"/>
  <c r="L9222" i="2"/>
  <c r="L9223" i="2"/>
  <c r="L9224" i="2"/>
  <c r="L9225" i="2"/>
  <c r="L9226" i="2"/>
  <c r="L9227" i="2"/>
  <c r="L9228" i="2"/>
  <c r="L9229" i="2"/>
  <c r="L9230" i="2"/>
  <c r="L9231" i="2"/>
  <c r="L9232" i="2"/>
  <c r="L9233" i="2"/>
  <c r="L9234" i="2"/>
  <c r="L9235" i="2"/>
  <c r="L9236" i="2"/>
  <c r="L9237" i="2"/>
  <c r="L9238" i="2"/>
  <c r="L9239" i="2"/>
  <c r="L9240" i="2"/>
  <c r="L9241" i="2"/>
  <c r="L9242" i="2"/>
  <c r="L9243" i="2"/>
  <c r="L9244" i="2"/>
  <c r="L9245" i="2"/>
  <c r="L9246" i="2"/>
  <c r="L9247" i="2"/>
  <c r="L9248" i="2"/>
  <c r="L9249" i="2"/>
  <c r="L9250" i="2"/>
  <c r="L9251" i="2"/>
  <c r="L9252" i="2"/>
  <c r="L9253" i="2"/>
  <c r="L9254" i="2"/>
  <c r="L9255" i="2"/>
  <c r="L9256" i="2"/>
  <c r="L9257" i="2"/>
  <c r="L9258" i="2"/>
  <c r="L9259" i="2"/>
  <c r="L9260" i="2"/>
  <c r="L9261" i="2"/>
  <c r="L9262" i="2"/>
  <c r="L9263" i="2"/>
  <c r="L9264" i="2"/>
  <c r="L9265" i="2"/>
  <c r="L9266" i="2"/>
  <c r="L9267" i="2"/>
  <c r="L9268" i="2"/>
  <c r="L9269" i="2"/>
  <c r="L9270" i="2"/>
  <c r="L9271" i="2"/>
  <c r="L9272" i="2"/>
  <c r="L9273" i="2"/>
  <c r="L9274" i="2"/>
  <c r="L9275" i="2"/>
  <c r="L9276" i="2"/>
  <c r="L9277" i="2"/>
  <c r="L9278" i="2"/>
  <c r="L9279" i="2"/>
  <c r="L9280" i="2"/>
  <c r="L9281" i="2"/>
  <c r="L9282" i="2"/>
  <c r="L9283" i="2"/>
  <c r="L9284" i="2"/>
  <c r="L9285" i="2"/>
  <c r="L9286" i="2"/>
  <c r="L9287" i="2"/>
  <c r="L9288" i="2"/>
  <c r="L9289" i="2"/>
  <c r="L9290" i="2"/>
  <c r="L9291" i="2"/>
  <c r="L9292" i="2"/>
  <c r="L9293" i="2"/>
  <c r="L9294" i="2"/>
  <c r="L9295" i="2"/>
  <c r="L9296" i="2"/>
  <c r="L9297" i="2"/>
  <c r="L9298" i="2"/>
  <c r="L9299" i="2"/>
  <c r="L9300" i="2"/>
  <c r="L9301" i="2"/>
  <c r="L9302" i="2"/>
  <c r="L9303" i="2"/>
  <c r="L9304" i="2"/>
  <c r="L9305" i="2"/>
  <c r="L9306" i="2"/>
  <c r="L9307" i="2"/>
  <c r="L9308" i="2"/>
  <c r="L9309" i="2"/>
  <c r="L9310" i="2"/>
  <c r="L9311" i="2"/>
  <c r="L9312" i="2"/>
  <c r="L9313" i="2"/>
  <c r="L9314" i="2"/>
  <c r="L9315" i="2"/>
  <c r="L9316" i="2"/>
  <c r="L9317" i="2"/>
  <c r="L9318" i="2"/>
  <c r="L9319" i="2"/>
  <c r="L9320" i="2"/>
  <c r="L9321" i="2"/>
  <c r="L9322" i="2"/>
  <c r="L9323" i="2"/>
  <c r="L9324" i="2"/>
  <c r="L9325" i="2"/>
  <c r="L9326" i="2"/>
  <c r="L9327" i="2"/>
  <c r="L9328" i="2"/>
  <c r="L9329" i="2"/>
  <c r="L9330" i="2"/>
  <c r="L9331" i="2"/>
  <c r="L9332" i="2"/>
  <c r="L9333" i="2"/>
  <c r="L9334" i="2"/>
  <c r="L9335" i="2"/>
  <c r="L9336" i="2"/>
  <c r="L9337" i="2"/>
  <c r="L9338" i="2"/>
  <c r="L9339" i="2"/>
  <c r="L9340" i="2"/>
  <c r="L9341" i="2"/>
  <c r="L9342" i="2"/>
  <c r="L9343" i="2"/>
  <c r="L9344" i="2"/>
  <c r="L9345" i="2"/>
  <c r="L9346" i="2"/>
  <c r="L9347" i="2"/>
  <c r="L9348" i="2"/>
  <c r="L9349" i="2"/>
  <c r="L9350" i="2"/>
  <c r="L9351" i="2"/>
  <c r="L9352" i="2"/>
  <c r="L9353" i="2"/>
  <c r="L9354" i="2"/>
  <c r="L9355" i="2"/>
  <c r="L9356" i="2"/>
  <c r="L9357" i="2"/>
  <c r="L9358" i="2"/>
  <c r="L9359" i="2"/>
  <c r="L9360" i="2"/>
  <c r="L9361" i="2"/>
  <c r="L9362" i="2"/>
  <c r="L9363" i="2"/>
  <c r="L9364" i="2"/>
  <c r="L9365" i="2"/>
  <c r="L9366" i="2"/>
  <c r="L9367" i="2"/>
  <c r="L9368" i="2"/>
  <c r="L9369" i="2"/>
  <c r="L9370" i="2"/>
  <c r="L9371" i="2"/>
  <c r="L9372" i="2"/>
  <c r="L9373" i="2"/>
  <c r="L9374" i="2"/>
  <c r="L9375" i="2"/>
  <c r="L9376" i="2"/>
  <c r="L9377" i="2"/>
  <c r="L9378" i="2"/>
  <c r="L9379" i="2"/>
  <c r="L9380" i="2"/>
  <c r="L9381" i="2"/>
  <c r="L9382" i="2"/>
  <c r="L9383" i="2"/>
  <c r="L9384" i="2"/>
  <c r="L9385" i="2"/>
  <c r="L9386" i="2"/>
  <c r="L9387" i="2"/>
  <c r="L9388" i="2"/>
  <c r="L9389" i="2"/>
  <c r="L9390" i="2"/>
  <c r="L9391" i="2"/>
  <c r="L9392" i="2"/>
  <c r="L9393" i="2"/>
  <c r="L9394" i="2"/>
  <c r="L9395" i="2"/>
  <c r="L9396" i="2"/>
  <c r="L9397" i="2"/>
  <c r="L9398" i="2"/>
  <c r="L9399" i="2"/>
  <c r="L9400" i="2"/>
  <c r="L9401" i="2"/>
  <c r="L9402" i="2"/>
  <c r="L9403" i="2"/>
  <c r="L9404" i="2"/>
  <c r="L9405" i="2"/>
  <c r="L9406" i="2"/>
  <c r="L9407" i="2"/>
  <c r="L9408" i="2"/>
  <c r="L9409" i="2"/>
  <c r="L9410" i="2"/>
  <c r="L9411" i="2"/>
  <c r="L9412" i="2"/>
  <c r="L9413" i="2"/>
  <c r="L9414" i="2"/>
  <c r="L9415" i="2"/>
  <c r="L9416" i="2"/>
  <c r="L9417" i="2"/>
  <c r="L9418" i="2"/>
  <c r="L9419" i="2"/>
  <c r="L9420" i="2"/>
  <c r="L9421" i="2"/>
  <c r="L9422" i="2"/>
  <c r="L9423" i="2"/>
  <c r="L9424" i="2"/>
  <c r="L9425" i="2"/>
  <c r="L9426" i="2"/>
  <c r="L9427" i="2"/>
  <c r="L9428" i="2"/>
  <c r="L9429" i="2"/>
  <c r="L9430" i="2"/>
  <c r="L9431" i="2"/>
  <c r="L9432" i="2"/>
  <c r="L9433" i="2"/>
  <c r="L9434" i="2"/>
  <c r="L9435" i="2"/>
  <c r="L9436" i="2"/>
  <c r="L9437" i="2"/>
  <c r="L9438" i="2"/>
  <c r="L9439" i="2"/>
  <c r="L9440" i="2"/>
  <c r="L9441" i="2"/>
  <c r="L9442" i="2"/>
  <c r="L9443" i="2"/>
  <c r="L9444" i="2"/>
  <c r="L9445" i="2"/>
  <c r="L9446" i="2"/>
  <c r="L9447" i="2"/>
  <c r="L9448" i="2"/>
  <c r="L9449" i="2"/>
  <c r="L9450" i="2"/>
  <c r="L9451" i="2"/>
  <c r="L9452" i="2"/>
  <c r="L9453" i="2"/>
  <c r="L9454" i="2"/>
  <c r="L9455" i="2"/>
  <c r="L9456" i="2"/>
  <c r="L9457" i="2"/>
  <c r="L9458" i="2"/>
  <c r="L9459" i="2"/>
  <c r="L9460" i="2"/>
  <c r="L9461" i="2"/>
  <c r="L9462" i="2"/>
  <c r="L9463" i="2"/>
  <c r="L9464" i="2"/>
  <c r="L9465" i="2"/>
  <c r="L9466" i="2"/>
  <c r="L9467" i="2"/>
  <c r="L9468" i="2"/>
  <c r="L9469" i="2"/>
  <c r="L9470" i="2"/>
  <c r="L9471" i="2"/>
  <c r="L9472" i="2"/>
  <c r="L9473" i="2"/>
  <c r="L9474" i="2"/>
  <c r="L9475" i="2"/>
  <c r="L9476" i="2"/>
  <c r="L9477" i="2"/>
  <c r="L9478" i="2"/>
  <c r="L9479" i="2"/>
  <c r="L9480" i="2"/>
  <c r="L9481" i="2"/>
  <c r="L9482" i="2"/>
  <c r="L9483" i="2"/>
  <c r="L9484" i="2"/>
  <c r="L9485" i="2"/>
  <c r="L9486" i="2"/>
  <c r="L9487" i="2"/>
  <c r="L9488" i="2"/>
  <c r="L9489" i="2"/>
  <c r="L9490" i="2"/>
  <c r="L9491" i="2"/>
  <c r="L9492" i="2"/>
  <c r="L9493" i="2"/>
  <c r="L9494" i="2"/>
  <c r="L9495" i="2"/>
  <c r="L9496" i="2"/>
  <c r="L9497" i="2"/>
  <c r="L9498" i="2"/>
  <c r="L9499" i="2"/>
  <c r="L9500" i="2"/>
  <c r="L9501" i="2"/>
  <c r="L9502" i="2"/>
  <c r="L9503" i="2"/>
  <c r="L9504" i="2"/>
  <c r="L9505" i="2"/>
  <c r="L9506" i="2"/>
  <c r="L9507" i="2"/>
  <c r="L9508" i="2"/>
  <c r="L9509" i="2"/>
  <c r="L9510" i="2"/>
  <c r="L9511" i="2"/>
  <c r="L9512" i="2"/>
  <c r="L9513" i="2"/>
  <c r="L9514" i="2"/>
  <c r="L9515" i="2"/>
  <c r="L9516" i="2"/>
  <c r="L9517" i="2"/>
  <c r="L9518" i="2"/>
  <c r="L9519" i="2"/>
  <c r="L9520" i="2"/>
  <c r="L9521" i="2"/>
  <c r="L9522" i="2"/>
  <c r="L9523" i="2"/>
  <c r="L9524" i="2"/>
  <c r="L9525" i="2"/>
  <c r="L9526" i="2"/>
  <c r="L9527" i="2"/>
  <c r="L9528" i="2"/>
  <c r="L9529" i="2"/>
  <c r="L9530" i="2"/>
  <c r="L9531" i="2"/>
  <c r="L9532" i="2"/>
  <c r="L9533" i="2"/>
  <c r="L9534" i="2"/>
  <c r="L9535" i="2"/>
  <c r="L9536" i="2"/>
  <c r="L9537" i="2"/>
  <c r="L9538" i="2"/>
  <c r="L9539" i="2"/>
  <c r="L9540" i="2"/>
  <c r="L9541" i="2"/>
  <c r="L9542" i="2"/>
  <c r="L9543" i="2"/>
  <c r="L9544" i="2"/>
  <c r="L9545" i="2"/>
  <c r="L9546" i="2"/>
  <c r="L9547" i="2"/>
  <c r="L9548" i="2"/>
  <c r="L9549" i="2"/>
  <c r="L9550" i="2"/>
  <c r="L9551" i="2"/>
  <c r="L9552" i="2"/>
  <c r="L9553" i="2"/>
  <c r="L9554" i="2"/>
  <c r="L9555" i="2"/>
  <c r="L9556" i="2"/>
  <c r="L9557" i="2"/>
  <c r="L9558" i="2"/>
  <c r="L9559" i="2"/>
  <c r="L9560" i="2"/>
  <c r="L9561" i="2"/>
  <c r="L9562" i="2"/>
  <c r="L9563" i="2"/>
  <c r="L9564" i="2"/>
  <c r="L9565" i="2"/>
  <c r="L9566" i="2"/>
  <c r="L9567" i="2"/>
  <c r="L9568" i="2"/>
  <c r="L9569" i="2"/>
  <c r="L9570" i="2"/>
  <c r="L9571" i="2"/>
  <c r="L9572" i="2"/>
  <c r="L9573" i="2"/>
  <c r="L9574" i="2"/>
  <c r="L9575" i="2"/>
  <c r="L9576" i="2"/>
  <c r="L9577" i="2"/>
  <c r="L9578" i="2"/>
  <c r="L9579" i="2"/>
  <c r="L9580" i="2"/>
  <c r="L9581" i="2"/>
  <c r="L9582" i="2"/>
  <c r="L9583" i="2"/>
  <c r="L9584" i="2"/>
  <c r="L9585" i="2"/>
  <c r="L9586" i="2"/>
  <c r="L9587" i="2"/>
  <c r="L9588" i="2"/>
  <c r="L9589" i="2"/>
  <c r="L9590" i="2"/>
  <c r="L9591" i="2"/>
  <c r="L9592" i="2"/>
  <c r="L9593" i="2"/>
  <c r="L9594" i="2"/>
  <c r="L9595" i="2"/>
  <c r="L9596" i="2"/>
  <c r="L9597" i="2"/>
  <c r="L9598" i="2"/>
  <c r="L9599" i="2"/>
  <c r="L9600" i="2"/>
  <c r="L9601" i="2"/>
  <c r="L9602" i="2"/>
  <c r="L9603" i="2"/>
  <c r="L9604" i="2"/>
  <c r="L9605" i="2"/>
  <c r="L9606" i="2"/>
  <c r="L9607" i="2"/>
  <c r="L9608" i="2"/>
  <c r="L9609" i="2"/>
  <c r="L9610" i="2"/>
  <c r="L9611" i="2"/>
  <c r="L9612" i="2"/>
  <c r="L9613" i="2"/>
  <c r="L9614" i="2"/>
  <c r="L9615" i="2"/>
  <c r="L9616" i="2"/>
  <c r="L9617" i="2"/>
  <c r="L9618" i="2"/>
  <c r="L9619" i="2"/>
  <c r="L9620" i="2"/>
  <c r="L9621" i="2"/>
  <c r="L9622" i="2"/>
  <c r="L9623" i="2"/>
  <c r="L9624" i="2"/>
  <c r="L9625" i="2"/>
  <c r="L9626" i="2"/>
  <c r="L9627" i="2"/>
  <c r="L9628" i="2"/>
  <c r="L9629" i="2"/>
  <c r="L9630" i="2"/>
  <c r="L9631" i="2"/>
  <c r="L9632" i="2"/>
  <c r="L9633" i="2"/>
  <c r="L9634" i="2"/>
  <c r="L9635" i="2"/>
  <c r="L9636" i="2"/>
  <c r="L9637" i="2"/>
  <c r="L9638" i="2"/>
  <c r="L9639" i="2"/>
  <c r="L9640" i="2"/>
  <c r="L9641" i="2"/>
  <c r="L9642" i="2"/>
  <c r="L9643" i="2"/>
  <c r="L9644" i="2"/>
  <c r="L9645" i="2"/>
  <c r="L9646" i="2"/>
  <c r="L9647" i="2"/>
  <c r="L9648" i="2"/>
  <c r="L9649" i="2"/>
  <c r="L2" i="2"/>
</calcChain>
</file>

<file path=xl/sharedStrings.xml><?xml version="1.0" encoding="utf-8"?>
<sst xmlns="http://schemas.openxmlformats.org/spreadsheetml/2006/main" count="154779" uniqueCount="174">
  <si>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</si>
  <si>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</si>
  <si>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</si>
  <si>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</si>
  <si>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</si>
  <si>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</si>
  <si>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</si>
  <si>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</si>
  <si>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</si>
  <si>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</si>
  <si>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</si>
  <si>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</si>
  <si>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</si>
  <si>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</si>
  <si>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</si>
  <si>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</si>
  <si>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</si>
  <si>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</si>
  <si>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</si>
  <si>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</si>
  <si>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</si>
  <si>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</si>
  <si>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</si>
  <si>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</si>
  <si>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</si>
  <si>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</si>
  <si>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</si>
  <si>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</si>
  <si>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</si>
  <si>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</si>
  <si>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</si>
  <si>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</si>
  <si>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</si>
  <si>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</si>
  <si>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</si>
  <si>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</si>
  <si>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</si>
  <si>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</si>
  <si>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</si>
  <si>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</si>
  <si>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</si>
  <si>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</si>
  <si>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</si>
  <si>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</si>
  <si>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</si>
  <si>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</si>
  <si>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</si>
  <si>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</si>
  <si>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</si>
  <si>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</si>
  <si>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</si>
  <si>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</si>
  <si>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</si>
  <si>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</si>
  <si>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</si>
  <si>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</si>
  <si>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</si>
  <si>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</si>
  <si>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</si>
  <si>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</si>
  <si>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</si>
  <si>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</si>
  <si>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</si>
  <si>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</si>
  <si>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</si>
  <si>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</si>
  <si>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</si>
  <si>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</si>
  <si>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</si>
  <si>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</si>
  <si>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</si>
  <si>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</si>
  <si>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</si>
  <si>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</si>
  <si>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</si>
  <si>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</si>
  <si>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</si>
  <si>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</si>
  <si>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</si>
  <si>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</si>
  <si>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</si>
  <si>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</si>
  <si>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</si>
  <si>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</si>
  <si>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</si>
  <si>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</si>
  <si>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</si>
  <si>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</si>
  <si>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</si>
  <si>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</si>
  <si>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</si>
  <si>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</si>
  <si>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</si>
  <si>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</si>
  <si>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</si>
  <si>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</si>
  <si>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</si>
  <si>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</si>
  <si>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</si>
  <si>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</si>
  <si>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</si>
  <si>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</si>
  <si>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</si>
  <si>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</si>
  <si>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</si>
  <si>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</si>
  <si>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</si>
  <si>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</si>
  <si>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</si>
  <si>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</si>
  <si>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</si>
  <si>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</si>
  <si>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</si>
  <si>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</si>
  <si>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</si>
  <si>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</si>
  <si>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</si>
  <si>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</si>
  <si>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</si>
  <si>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</si>
  <si>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</si>
  <si>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</si>
  <si>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</si>
  <si>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</si>
  <si>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</si>
  <si>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</si>
  <si>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</si>
  <si>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</si>
  <si>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</si>
  <si>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</si>
  <si>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</si>
  <si>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</si>
  <si>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</si>
  <si>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</si>
  <si>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</si>
  <si>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</si>
  <si>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</si>
  <si>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Sum of Total Sales</t>
  </si>
  <si>
    <t>Column Labels</t>
  </si>
  <si>
    <t>Sum of Operating Margin</t>
  </si>
  <si>
    <t>Average of Operating Margin</t>
  </si>
  <si>
    <t>2020</t>
  </si>
  <si>
    <t>Jan</t>
  </si>
  <si>
    <t>Feb</t>
  </si>
  <si>
    <t>Mar</t>
  </si>
  <si>
    <t>Apr</t>
  </si>
  <si>
    <t>May</t>
  </si>
  <si>
    <t>Jun</t>
  </si>
  <si>
    <t>Jul</t>
  </si>
  <si>
    <t>Aug</t>
  </si>
  <si>
    <t>Sep</t>
  </si>
  <si>
    <t>Oct</t>
  </si>
  <si>
    <t>Nov</t>
  </si>
  <si>
    <t>Dec</t>
  </si>
  <si>
    <t>2021</t>
  </si>
  <si>
    <t>Invoice Month</t>
  </si>
  <si>
    <t>Sum of Operating Profit</t>
  </si>
  <si>
    <t>By Total Sales</t>
  </si>
  <si>
    <t>By Operating Profit</t>
  </si>
  <si>
    <t>Sum of Units Sold</t>
  </si>
  <si>
    <t>Average of Operating Profit</t>
  </si>
  <si>
    <t>Average of Units Sold</t>
  </si>
  <si>
    <t>(All)</t>
  </si>
  <si>
    <t>Count of Retailer ID</t>
  </si>
  <si>
    <t>SALES PER REGION</t>
  </si>
  <si>
    <t>Qtr1</t>
  </si>
  <si>
    <t>Qtr2</t>
  </si>
  <si>
    <t>Qtr3</t>
  </si>
  <si>
    <t>Qtr4</t>
  </si>
  <si>
    <t>REGION</t>
  </si>
  <si>
    <t>STATE</t>
  </si>
  <si>
    <t>CITY</t>
  </si>
  <si>
    <t>Year</t>
  </si>
  <si>
    <t>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</si>
</sst>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0">
    <numFmt numFmtId="5" formatCode="&quot;$&quot;#,##0_);\(&quot;$&quot;#,##0\)"/>
    <numFmt numFmtId="6" formatCode="&quot;$&quot;#,##0_);[Red]\(&quot;$&quot;#,##0\)"/>
    <numFmt numFmtId="8" formatCode="&quot;$&quot;#,##0.00_);[Red]\(&quot;$&quot;#,##0.00\)"/>
    <numFmt numFmtId="42" formatCode="_(&quot;$&quot;* #,##0_);_(&quot;$&quot;* \(#,##0\);_(&quot;$&quot;* &quot;-&quot;_);_(@_)"/>
    <numFmt numFmtId="44" formatCode="_(&quot;$&quot;* #,##0.00_);_(&quot;$&quot;* \(#,##0.00\);_(&quot;$&quot;* &quot;-&quot;??_);_(@_)"/>
    <numFmt numFmtId="43" formatCode="_(* #,##0.00_);_(* \(#,##0.00\);_(* &quot;-&quot;??_);_(@_)"/>
    <numFmt numFmtId="164" formatCode="_(&quot;$&quot;* #,##0_);_(&quot;$&quot;* \(#,##0\);_(&quot;$&quot;* &quot;-&quot;??_);_(@_)"/>
    <numFmt numFmtId="165" formatCode="0.000000000000000%"/>
    <numFmt numFmtId="166" formatCode="_(* #,##0_);_(* \(#,##0\);_(* &quot;-&quot;??_);_(@_)"/>
    <numFmt numFmtId="167" formatCode="_(&quot;$&quot;* #,##0.0_);_(&quot;$&quot;* \(#,##0.0\);_(&quot;$&quot;* &quot;-&quot;??_);_(@_)"/>
  </numFmts>
  <fonts count="12"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sz val="11"/>
      <color theme="1"/>
      <name val="Calibri"/>
      <family val="2"/>
      <scheme val="minor"/>
    </font>
    <font>
      <b/>
      <sz val="11"/>
      <color theme="1"/>
      <name val="Calibri"/>
      <family val="2"/>
      <scheme val="minor"/>
    </font>
    <font>
      <sz val="11"/>
      <color theme="0"/>
      <name val="Calibri"/>
      <family val="2"/>
      <scheme val="minor"/>
    </font>
    <font>
      <b/>
      <sz val="10"/>
      <color theme="1"/>
      <name val="Poppins"/>
    </font>
    <font>
      <b/>
      <sz val="10"/>
      <color rgb="FF202122"/>
      <name val="Poppins"/>
    </font>
    <font>
      <sz val="10"/>
      <color theme="1"/>
      <name val="Poppins"/>
    </font>
  </fonts>
  <fills count="5">
    <fill>
      <patternFill patternType="none"/>
    </fill>
    <fill>
      <patternFill patternType="gray125"/>
    </fill>
    <fill>
      <patternFill patternType="solid">
        <fgColor rgb="FF013693"/>
        <bgColor rgb="FF013693"/>
      </patternFill>
    </fill>
    <fill>
      <patternFill patternType="solid">
        <fgColor theme="0" tint="-4.9989318521683403E-2"/>
        <bgColor indexed="64"/>
      </patternFill>
    </fill>
    <fill>
      <patternFill patternType="solid">
        <fgColor theme="1"/>
        <bgColor indexed="64"/>
      </patternFill>
    </fill>
  </fills>
  <borders count="2">
    <border>
      <left/>
      <right/>
      <top/>
      <bottom/>
      <diagonal/>
    </border>
    <border>
      <left/>
      <right/>
      <top/>
      <bottom style="thin">
        <color rgb="FF000000"/>
      </bottom>
      <diagonal/>
    </border>
  </borders>
  <cellStyleXfs count="3">
    <xf numFmtId="0" fontId="0" fillId="0" borderId="0"/>
    <xf numFmtId="43" fontId="6" fillId="0" borderId="0" applyFont="0" applyFill="0" applyBorder="0" applyAlignment="0" applyProtection="0"/>
    <xf numFmtId="44" fontId="6" fillId="0" borderId="0" applyFont="0" applyFill="0" applyBorder="0" applyAlignment="0" applyProtection="0"/>
  </cellStyleXfs>
  <cellXfs count="48">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8" fontId="4" fillId="0" borderId="0" xfId="0" applyNumberFormat="1" applyFont="1" applyAlignment="1">
      <alignment horizontal="center"/>
    </xf>
    <xf numFmtId="3" fontId="4" fillId="0" borderId="0" xfId="0" applyNumberFormat="1" applyFont="1" applyAlignment="1">
      <alignment horizontal="center"/>
    </xf>
    <xf numFmtId="6" fontId="4" fillId="0" borderId="0" xfId="0" applyNumberFormat="1" applyFont="1" applyAlignment="1">
      <alignment horizontal="center"/>
    </xf>
    <xf numFmtId="9" fontId="4" fillId="0" borderId="0" xfId="0" applyNumberFormat="1" applyFont="1" applyAlignment="1">
      <alignment horizontal="center"/>
    </xf>
    <xf numFmtId="0" fontId="0" fillId="0" borderId="0" xfId="0"/>
    <xf numFmtId="0" fontId="0" fillId="0" borderId="0" xfId="0" pivotButton="1"/>
    <xf numFmtId="0" fontId="0" fillId="0" borderId="0" xfId="0" applyAlignment="1">
      <alignment horizontal="left"/>
    </xf>
    <xf numFmtId="42" fontId="0" fillId="0" borderId="0" xfId="0" applyNumberFormat="1"/>
    <xf numFmtId="44" fontId="0" fillId="0" borderId="0" xfId="0" applyNumberFormat="1"/>
    <xf numFmtId="164" fontId="0" fillId="0" borderId="0" xfId="2" applyNumberFormat="1" applyFont="1"/>
    <xf numFmtId="164" fontId="0" fillId="0" borderId="0" xfId="0" applyNumberFormat="1"/>
    <xf numFmtId="14" fontId="0" fillId="0" borderId="0" xfId="0" applyNumberFormat="1"/>
    <xf numFmtId="14" fontId="5" fillId="2" borderId="0" xfId="0" applyNumberFormat="1" applyFont="1" applyFill="1" applyAlignment="1">
      <alignment horizontal="center"/>
    </xf>
    <xf numFmtId="164" fontId="0" fillId="0" borderId="0" xfId="0" pivotButton="1" applyNumberFormat="1"/>
    <xf numFmtId="0" fontId="7" fillId="0" borderId="0" xfId="0" applyFont="1"/>
    <xf numFmtId="165" fontId="0" fillId="0" borderId="0" xfId="0" applyNumberFormat="1"/>
    <xf numFmtId="166" fontId="0" fillId="0" borderId="0" xfId="0" applyNumberFormat="1"/>
    <xf numFmtId="0" fontId="0" fillId="0" borderId="0" xfId="0"/>
    <xf numFmtId="0" fontId="0" fillId="0" borderId="0" xfId="0"/>
    <xf numFmtId="0" fontId="0" fillId="0" borderId="0" xfId="0" applyNumberFormat="1"/>
    <xf numFmtId="0" fontId="0" fillId="3" borderId="0" xfId="0" applyFill="1"/>
    <xf numFmtId="167" fontId="0" fillId="0" borderId="0" xfId="2" applyNumberFormat="1" applyFont="1"/>
    <xf numFmtId="0" fontId="1" fillId="0" borderId="0" xfId="0" applyFont="1" applyAlignment="1">
      <alignment horizontal="left" vertical="center"/>
    </xf>
    <xf numFmtId="0" fontId="0" fillId="0" borderId="0" xfId="0"/>
    <xf numFmtId="0" fontId="3" fillId="0" borderId="1" xfId="0" applyFont="1" applyBorder="1"/>
    <xf numFmtId="0" fontId="9" fillId="0" borderId="0" xfId="0" applyFont="1"/>
    <xf numFmtId="0" fontId="10" fillId="0" borderId="0" xfId="0" applyFont="1"/>
    <xf numFmtId="0" fontId="11" fillId="0" borderId="0" xfId="0" applyFont="1"/>
    <xf numFmtId="10" fontId="0" fillId="0" borderId="0" xfId="0" applyNumberFormat="1"/>
    <xf numFmtId="1" fontId="5" fillId="2" borderId="0" xfId="0" applyNumberFormat="1" applyFont="1" applyFill="1" applyAlignment="1">
      <alignment horizontal="center"/>
    </xf>
    <xf numFmtId="1" fontId="4" fillId="0" borderId="0" xfId="0" applyNumberFormat="1" applyFont="1" applyAlignment="1">
      <alignment horizontal="center"/>
    </xf>
    <xf numFmtId="1" fontId="0" fillId="0" borderId="0" xfId="0" applyNumberFormat="1"/>
    <xf numFmtId="0" fontId="0" fillId="0" borderId="0" xfId="0" applyAlignment="1">
      <alignment horizontal="left" indent="1"/>
    </xf>
    <xf numFmtId="166" fontId="0" fillId="0" borderId="0" xfId="1" applyNumberFormat="1" applyFont="1"/>
    <xf numFmtId="0" fontId="8" fillId="4" borderId="0" xfId="0" applyFont="1" applyFill="1"/>
    <xf numFmtId="9" fontId="8" fillId="4" borderId="0" xfId="0" applyNumberFormat="1" applyFont="1" applyFill="1"/>
    <xf numFmtId="5" fontId="0" fillId="0" borderId="0" xfId="0" applyNumberFormat="1"/>
    <xf numFmtId="5" fontId="0" fillId="0" borderId="0" xfId="0" applyNumberFormat="1" applyAlignment="1">
      <alignment horizontal="left"/>
    </xf>
    <xf numFmtId="5" fontId="0" fillId="0" borderId="0" xfId="0" applyNumberFormat="1" applyFill="1" applyAlignment="1">
      <alignment horizontal="left" vertical="top"/>
    </xf>
    <xf numFmtId="5" fontId="0" fillId="0" borderId="0" xfId="0" applyNumberFormat="1" applyFill="1" applyAlignment="1">
      <alignment horizontal="left"/>
    </xf>
    <xf numFmtId="167" fontId="0" fillId="0" borderId="0" xfId="2" pivotButton="1" applyNumberFormat="1" applyFont="1"/>
  </cellXfs>
  <cellStyles count="3">
    <cellStyle name="Comma" xfId="1" builtinId="3"/>
    <cellStyle name="Currency" xfId="2" builtinId="4"/>
    <cellStyle name="Normal" xfId="0" builtinId="0"/>
  </cellStyles>
  <dxfs count="40">
    <dxf>
      <fill>
        <patternFill patternType="none">
          <bgColor auto="1"/>
        </patternFill>
      </fill>
    </dxf>
    <dxf>
      <alignment horizontal="left"/>
    </dxf>
    <dxf>
      <alignment horizontal="left"/>
    </dxf>
    <dxf>
      <alignment horizontal="left"/>
    </dxf>
    <dxf>
      <alignment horizontal="left"/>
    </dxf>
    <dxf>
      <alignment vertical="top"/>
    </dxf>
    <dxf>
      <numFmt numFmtId="9" formatCode="&quot;$&quot;#,##0_);\(&quot;$&quot;#,##0\)"/>
    </dxf>
    <dxf>
      <numFmt numFmtId="164" formatCode="_(&quot;$&quot;* #,##0_);_(&quot;$&quot;* \(#,##0\);_(&quot;$&quot;* &quot;-&quot;??_);_(@_)"/>
    </dxf>
    <dxf>
      <font>
        <b val="0"/>
        <i val="0"/>
        <strike val="0"/>
        <condense val="0"/>
        <extend val="0"/>
        <outline val="0"/>
        <shadow val="0"/>
        <u val="none"/>
        <vertAlign val="baseline"/>
        <sz val="11"/>
        <color theme="1"/>
        <name val="Calibri"/>
        <family val="2"/>
        <scheme val="none"/>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m/d/yyyy"/>
      <alignment horizontal="center" vertical="bottom" textRotation="0" wrapText="0" indent="0" justifyLastLine="0" shrinkToFit="0" readingOrder="0"/>
    </dxf>
    <dxf>
      <font>
        <b/>
        <color theme="1"/>
      </font>
      <border>
        <bottom style="thin">
          <color theme="6"/>
        </bottom>
        <vertical/>
        <horizontal/>
      </border>
    </dxf>
    <dxf>
      <font>
        <strike val="0"/>
        <color theme="1"/>
      </font>
      <fill>
        <patternFill>
          <bgColor theme="0" tint="-4.9989318521683403E-2"/>
        </patternFill>
      </fill>
      <border diagonalUp="0" diagonalDown="0">
        <left/>
        <right/>
        <top/>
        <bottom/>
        <vertical/>
        <horizontal/>
      </border>
    </dxf>
    <dxf>
      <font>
        <b/>
        <i val="0"/>
      </font>
    </dxf>
    <dxf>
      <fill>
        <patternFill patternType="none">
          <bgColor auto="1"/>
        </patternFill>
      </fill>
    </dxf>
    <dxf>
      <numFmt numFmtId="166" formatCode="_(* #,##0_);_(* \(#,##0\);_(* &quot;-&quot;??_);_(@_)"/>
    </dxf>
    <dxf>
      <numFmt numFmtId="166" formatCode="_(* #,##0_);_(* \(#,##0\);_(* &quot;-&quot;??_);_(@_)"/>
    </dxf>
    <dxf>
      <numFmt numFmtId="166" formatCode="_(* #,##0_);_(* \(#,##0\);_(*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64" formatCode="_(&quot;$&quot;* #,##0_);_(&quot;$&quot;* \(#,##0\);_(&quot;$&quot;* &quot;-&quot;??_);_(@_)"/>
    </dxf>
    <dxf>
      <numFmt numFmtId="19" formatCode="m/d/yyyy"/>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s>
  <tableStyles count="2" defaultTableStyle="TableStyleMedium2" defaultPivotStyle="PivotStyleLight16">
    <tableStyle name="PLAIN" pivot="0" table="0" count="7" xr9:uid="{4D8E48AB-5BF1-4362-B641-7C9094016A4B}">
      <tableStyleElement type="wholeTable" dxfId="14"/>
      <tableStyleElement type="headerRow" dxfId="13"/>
    </tableStyle>
    <tableStyle name="Semi Plain" pivot="0" table="0" count="10" xr9:uid="{5FE35486-6ECE-4862-87E8-9B6F751983A7}">
      <tableStyleElement type="wholeTable" dxfId="12"/>
      <tableStyleElement type="headerRow" dxfId="11"/>
    </tableStyle>
  </tableStyles>
  <colors>
    <mruColors>
      <color rgb="FFFBF7F3"/>
    </mruColors>
  </colors>
  <extLst>
    <ext xmlns:x14="http://schemas.microsoft.com/office/spreadsheetml/2009/9/main" uri="{46F421CA-312F-682f-3DD2-61675219B42D}">
      <x14:dxfs count="13">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patternFill patternType="solid">
              <fgColor theme="0" tint="-0.499984740745262"/>
              <bgColor theme="0" tint="-0.499984740745262"/>
            </pattern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6" tint="-0.249977111117893"/>
          </font>
          <fill>
            <patternFill patternType="solid">
              <fgColor theme="6" tint="0.59999389629810485"/>
              <bgColor theme="6" tint="0.59999389629810485"/>
            </patternFill>
          </fill>
          <border diagonalUp="0" diagonalDown="0">
            <left/>
            <right/>
            <top/>
            <bottom/>
            <vertical/>
            <horizontal/>
          </border>
        </dxf>
        <dxf>
          <font>
            <b/>
            <i val="0"/>
            <color theme="1"/>
          </font>
          <fill>
            <patternFill patternType="solid">
              <fgColor theme="0" tint="-4.9989318521683403E-2"/>
              <bgColor theme="0" tint="-0.14996795556505021"/>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206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ill>
            <patternFill>
              <bgColor theme="4"/>
            </patternFill>
          </fill>
        </dxf>
        <dxf>
          <fill>
            <patternFill>
              <bgColor theme="8"/>
            </patternFill>
          </fill>
        </dxf>
        <dxf>
          <fill>
            <patternFill>
              <bgColor theme="0" tint="-4.9989318521683403E-2"/>
            </patternFill>
          </fill>
        </dxf>
        <dxf>
          <fill>
            <patternFill>
              <bgColor theme="0" tint="-4.9989318521683403E-2"/>
            </patternFill>
          </fill>
        </dxf>
        <dxf>
          <fill>
            <patternFill>
              <bgColor theme="0" tint="-4.9989318521683403E-2"/>
            </patternFill>
          </fill>
        </dxf>
      </x14:dxfs>
    </ext>
    <ext xmlns:x14="http://schemas.microsoft.com/office/spreadsheetml/2009/9/main" uri="{EB79DEF2-80B8-43e5-95BD-54CBDDF9020C}">
      <x14:slicerStyles defaultSlicerStyle="PLAIN">
        <x14:slicerStyle name="PLAIN">
          <x14:slicerStyleElements>
            <x14:slicerStyleElement type="unselectedItemWithData" dxfId="12"/>
            <x14:slicerStyleElement type="unselectedItemWithNoData" dxfId="11"/>
            <x14:slicerStyleElement type="selectedItemWithData" dxfId="10"/>
            <x14:slicerStyleElement type="selectedItemWithNoData" dxfId="9"/>
            <x14:slicerStyleElement type="hoveredSelectedItemWithData" dxfId="8"/>
          </x14:slicerStyleElements>
        </x14:slicerStyle>
        <x14:slicerStyle name="Semi Plain">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1.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pivotCacheDefinition" Target="pivotCache/pivotCacheDefinition1.xml"/><Relationship Id="rId28" Type="http://schemas.microsoft.com/office/2007/relationships/slicerCache" Target="slicerCaches/slicerCache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1.xml"/><Relationship Id="rId27" Type="http://schemas.microsoft.com/office/2007/relationships/slicerCache" Target="slicerCaches/slicerCache4.xml"/><Relationship Id="rId30"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9.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2.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[Adidas US Sales Datasets.xlsx]Worksheet!PivotTable2</c:name>
    <c:fmtId val="10"/>
  </c:pivotSource>
  <c:chart>
    <c:title>
      <c:tx>
        <c:rich>
          <a:bodyPr rot="0" spcFirstLastPara="1" vertOverflow="ellipsis" vert="horz" wrap="square" anchor="ctr" anchorCtr="1"/>
          <a:lstStyle/>
          <a:p>
            <a:pPr>
              <a:defRPr sz="1600" b="1" i="0" u="none" strike="noStrike" kern="1200" cap="all" spc="120" normalizeH="0" baseline="0">
                <a:solidFill>
                  <a:sysClr val="windowText" lastClr="000000"/>
                </a:solidFill>
                <a:latin typeface="+mn-lt"/>
                <a:ea typeface="+mn-ea"/>
                <a:cs typeface="+mn-cs"/>
              </a:defRPr>
            </a:pPr>
            <a:r>
              <a:rPr lang="en-US" sz="1100">
                <a:latin typeface="Poppins" panose="00000500000000000000" pitchFamily="2" charset="0"/>
                <a:cs typeface="Poppins" panose="00000500000000000000" pitchFamily="2" charset="0"/>
              </a:rPr>
              <a:t>Top 10 Region WITH HIGH REVENUE</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ysClr val="windowText" lastClr="000000"/>
              </a:solidFill>
              <a:latin typeface="+mn-lt"/>
              <a:ea typeface="+mn-ea"/>
              <a:cs typeface="+mn-cs"/>
            </a:defRPr>
          </a:pPr>
          <a:endParaRPr lang="en-US"/>
        </a:p>
      </c:txPr>
    </c:title>
    <c:autoTitleDeleted val="0"/>
    <c:pivotFmts>
      <c:pivotFmt>
        <c:idx val="0"/>
      </c:pivotFmt>
      <c:pivotFmt>
        <c:idx val="1"/>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anchor="ctr" anchorCtr="1"/>
            <a:lstStyle/>
            <a:p>
              <a:pPr>
                <a:defRPr sz="700" b="0" i="0" u="none" strike="noStrike" kern="1200" baseline="0">
                  <a:solidFill>
                    <a:schemeClr val="bg1"/>
                  </a:solidFill>
                  <a:latin typeface="Poppins" panose="00000500000000000000" pitchFamily="2" charset="0"/>
                  <a:ea typeface="+mn-ea"/>
                  <a:cs typeface="Poppins" panose="00000500000000000000" pitchFamily="2"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Worksheet!$E$1</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chemeClr val="bg1"/>
                    </a:solidFill>
                    <a:latin typeface="Poppins" panose="00000500000000000000" pitchFamily="2" charset="0"/>
                    <a:ea typeface="+mn-ea"/>
                    <a:cs typeface="Poppins" panose="00000500000000000000" pitchFamily="2"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Worksheet!$D$2:$D$12</c:f>
              <c:strCache>
                <c:ptCount val="10"/>
                <c:pt idx="0">
                  <c:v>New York</c:v>
                </c:pt>
                <c:pt idx="1">
                  <c:v>California</c:v>
                </c:pt>
                <c:pt idx="2">
                  <c:v>Florida</c:v>
                </c:pt>
                <c:pt idx="3">
                  <c:v>Texas</c:v>
                </c:pt>
                <c:pt idx="4">
                  <c:v>South Carolina</c:v>
                </c:pt>
                <c:pt idx="5">
                  <c:v>Louisiana</c:v>
                </c:pt>
                <c:pt idx="6">
                  <c:v>Washington</c:v>
                </c:pt>
                <c:pt idx="7">
                  <c:v>Virginia</c:v>
                </c:pt>
                <c:pt idx="8">
                  <c:v>Oregon</c:v>
                </c:pt>
                <c:pt idx="9">
                  <c:v>Nevada</c:v>
                </c:pt>
              </c:strCache>
            </c:strRef>
          </c:cat>
          <c:val>
            <c:numRef>
              <c:f>Worksheet!$E$2:$E$12</c:f>
              <c:numCache>
                <c:formatCode>_(* #,##0_);_(* \(#,##0\);_(* "-"??_);_(@_)</c:formatCode>
                <c:ptCount val="10"/>
                <c:pt idx="0">
                  <c:v>8670464</c:v>
                </c:pt>
                <c:pt idx="1">
                  <c:v>8580508</c:v>
                </c:pt>
                <c:pt idx="2">
                  <c:v>7820589</c:v>
                </c:pt>
                <c:pt idx="3">
                  <c:v>6612371</c:v>
                </c:pt>
                <c:pt idx="4">
                  <c:v>3593112</c:v>
                </c:pt>
                <c:pt idx="5">
                  <c:v>3377031</c:v>
                </c:pt>
                <c:pt idx="6">
                  <c:v>3222093</c:v>
                </c:pt>
                <c:pt idx="7">
                  <c:v>3074415</c:v>
                </c:pt>
                <c:pt idx="8">
                  <c:v>3047049</c:v>
                </c:pt>
                <c:pt idx="9">
                  <c:v>2981134</c:v>
                </c:pt>
              </c:numCache>
            </c:numRef>
          </c:val>
          <c:extLst>
            <c:ext xmlns:c16="http://schemas.microsoft.com/office/drawing/2014/chart" uri="{C3380CC4-5D6E-409C-BE32-E72D297353CC}">
              <c16:uniqueId val="{00000000-5BD5-4EE3-B90C-D72161B692DC}"/>
            </c:ext>
          </c:extLst>
        </c:ser>
        <c:dLbls>
          <c:dLblPos val="ctr"/>
          <c:showLegendKey val="0"/>
          <c:showVal val="1"/>
          <c:showCatName val="0"/>
          <c:showSerName val="0"/>
          <c:showPercent val="0"/>
          <c:showBubbleSize val="0"/>
        </c:dLbls>
        <c:gapWidth val="79"/>
        <c:overlap val="100"/>
        <c:axId val="456146864"/>
        <c:axId val="521540464"/>
      </c:barChart>
      <c:catAx>
        <c:axId val="45614686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ysClr val="windowText" lastClr="000000"/>
                </a:solidFill>
                <a:latin typeface="Poppins" panose="00000500000000000000" pitchFamily="2" charset="0"/>
                <a:ea typeface="+mn-ea"/>
                <a:cs typeface="Poppins" panose="00000500000000000000" pitchFamily="2" charset="0"/>
              </a:defRPr>
            </a:pPr>
            <a:endParaRPr lang="en-US"/>
          </a:p>
        </c:txPr>
        <c:crossAx val="521540464"/>
        <c:crosses val="autoZero"/>
        <c:auto val="1"/>
        <c:lblAlgn val="ctr"/>
        <c:lblOffset val="100"/>
        <c:noMultiLvlLbl val="0"/>
      </c:catAx>
      <c:valAx>
        <c:axId val="521540464"/>
        <c:scaling>
          <c:orientation val="minMax"/>
        </c:scaling>
        <c:delete val="1"/>
        <c:axPos val="b"/>
        <c:numFmt formatCode="_(* #,##0_);_(* \(#,##0\);_(* &quot;-&quot;??_);_(@_)" sourceLinked="1"/>
        <c:majorTickMark val="none"/>
        <c:minorTickMark val="none"/>
        <c:tickLblPos val="nextTo"/>
        <c:crossAx val="456146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[Adidas US Sales Datasets.xlsx]Performance Sales Analysis!PivotTable1</c:name>
    <c:fmtId val="9"/>
  </c:pivotSource>
  <c:chart>
    <c:title>
      <c:tx>
        <c:rich>
          <a:bodyPr rot="0" spcFirstLastPara="1" vertOverflow="ellipsis" vert="horz" wrap="square" anchor="ctr" anchorCtr="1"/>
          <a:lstStyle/>
          <a:p>
            <a:pPr>
              <a:defRPr sz="1200" b="1" i="0" u="none" strike="noStrike" kern="1200" spc="0" baseline="0">
                <a:solidFill>
                  <a:sysClr val="windowText" lastClr="000000"/>
                </a:solidFill>
                <a:latin typeface="+mn-lt"/>
                <a:ea typeface="+mn-ea"/>
                <a:cs typeface="+mn-cs"/>
              </a:defRPr>
            </a:pPr>
            <a:r>
              <a:rPr lang="en-US" sz="1100" b="1">
                <a:latin typeface="Poppins" panose="00000500000000000000" pitchFamily="2" charset="0"/>
                <a:cs typeface="Poppins" panose="00000500000000000000" pitchFamily="2" charset="0"/>
              </a:rPr>
              <a:t>PRODUCT GENERATED REVENUE</a:t>
            </a:r>
          </a:p>
        </c:rich>
      </c:tx>
      <c:overlay val="0"/>
      <c:spPr>
        <a:noFill/>
        <a:ln>
          <a:noFill/>
        </a:ln>
        <a:effectLst/>
      </c:spPr>
      <c:txPr>
        <a:bodyPr rot="0" spcFirstLastPara="1" vertOverflow="ellipsis" vert="horz" wrap="square" anchor="ctr" anchorCtr="1"/>
        <a:lstStyle/>
        <a:p>
          <a:pPr>
            <a:defRPr sz="1200" b="1" i="0" u="none" strike="noStrike" kern="1200" spc="0" baseline="0">
              <a:solidFill>
                <a:sysClr val="windowText" lastClr="000000"/>
              </a:solidFill>
              <a:latin typeface="+mn-lt"/>
              <a:ea typeface="+mn-ea"/>
              <a:cs typeface="+mn-cs"/>
            </a:defRPr>
          </a:pPr>
          <a:endParaRPr lang="en-US"/>
        </a:p>
      </c:txPr>
    </c:title>
    <c:autoTitleDeleted val="0"/>
    <c:pivotFmts>
      <c:pivotFmt>
        <c:idx val="0"/>
        <c:spPr>
          <a:solidFill>
            <a:schemeClr val="accent3"/>
          </a:solidFill>
          <a:ln>
            <a:noFill/>
          </a:ln>
          <a:effectLst/>
        </c:spPr>
      </c:pivotFmt>
      <c:pivotFmt>
        <c:idx val="1"/>
        <c:spPr>
          <a:solidFill>
            <a:schemeClr val="accent3"/>
          </a:solidFill>
          <a:ln>
            <a:noFill/>
          </a:ln>
          <a:effectLst/>
        </c:spPr>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anchor="ctr" anchorCtr="1"/>
            <a:lstStyle/>
            <a:p>
              <a:pPr>
                <a:defRPr sz="700" b="0" i="0" u="none" strike="noStrike" kern="1200" baseline="0">
                  <a:solidFill>
                    <a:sysClr val="windowText" lastClr="000000"/>
                  </a:solidFill>
                  <a:latin typeface="Poppins" panose="00000500000000000000" pitchFamily="2" charset="0"/>
                  <a:ea typeface="+mn-ea"/>
                  <a:cs typeface="Poppins" panose="00000500000000000000" pitchFamily="2"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'Performance Sales Analysis'!$B$1</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sz="700" b="0" i="0" u="none" strike="noStrike" kern="1200" baseline="0">
                    <a:solidFill>
                      <a:sysClr val="windowText" lastClr="000000"/>
                    </a:solidFill>
                    <a:latin typeface="Poppins" panose="00000500000000000000" pitchFamily="2" charset="0"/>
                    <a:ea typeface="+mn-ea"/>
                    <a:cs typeface="Poppins" panose="00000500000000000000" pitchFamily="2"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'Performance Sales Analysis'!$A$2:$A$7</c:f>
              <c:strCache>
                <c:ptCount val="6"/>
                <c:pt idx="0">
                  <c:v>Men's Street Footwear</c:v>
                </c:pt>
                <c:pt idx="1">
                  <c:v>Women's Apparel</c:v>
                </c:pt>
                <c:pt idx="2">
                  <c:v>Men's Athletic Footwear</c:v>
                </c:pt>
                <c:pt idx="3">
                  <c:v>Women's Street Footwear</c:v>
                </c:pt>
                <c:pt idx="4">
                  <c:v>Men's Apparel</c:v>
                </c:pt>
                <c:pt idx="5">
                  <c:v>Women's Athletic Footwear</c:v>
                </c:pt>
              </c:strCache>
            </c:strRef>
          </c:cat>
          <c:val>
            <c:numRef>
              <c:f>'Performance Sales Analysis'!$B$2:$B$7</c:f>
              <c:numCache>
                <c:formatCode>_("$"* #,##0_);_("$"* \(#,##0\);_("$"* "-"_);_(@_)</c:formatCode>
                <c:ptCount val="6"/>
                <c:pt idx="0">
                  <c:v>27680769</c:v>
                </c:pt>
                <c:pt idx="1">
                  <c:v>23870985</c:v>
                </c:pt>
                <c:pt idx="2">
                  <c:v>20577180</c:v>
                </c:pt>
                <c:pt idx="3">
                  <c:v>17201563</c:v>
                </c:pt>
                <c:pt idx="4">
                  <c:v>16520632</c:v>
                </c:pt>
                <c:pt idx="5">
                  <c:v>14315521</c:v>
                </c:pt>
              </c:numCache>
            </c:numRef>
          </c:val>
          <c:extLst>
            <c:ext xmlns:c16="http://schemas.microsoft.com/office/drawing/2014/chart" uri="{C3380CC4-5D6E-409C-BE32-E72D297353CC}">
              <c16:uniqueId val="{00000000-74A3-433E-87AF-24544AADF0CA}"/>
            </c:ext>
          </c:extLst>
        </c:ser>
        <c:dLbls>
          <c:dLblPos val="outEnd"/>
          <c:showLegendKey val="0"/>
          <c:showVal val="1"/>
          <c:showCatName val="0"/>
          <c:showSerName val="0"/>
          <c:showPercent val="0"/>
          <c:showBubbleSize val="0"/>
        </c:dLbls>
        <c:gapWidth val="219"/>
        <c:overlap val="-27"/>
        <c:axId val="1927933663"/>
        <c:axId val="24610415"/>
      </c:barChart>
      <c:catAx>
        <c:axId val="19279336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24610415"/>
        <c:crosses val="autoZero"/>
        <c:auto val="1"/>
        <c:lblAlgn val="ctr"/>
        <c:lblOffset val="100"/>
        <c:noMultiLvlLbl val="0"/>
      </c:catAx>
      <c:valAx>
        <c:axId val="24610415"/>
        <c:scaling>
          <c:orientation val="minMax"/>
        </c:scaling>
        <c:delete val="1"/>
        <c:axPos val="l"/>
        <c:numFmt formatCode="_(&quot;$&quot;* #,##0_);_(&quot;$&quot;* \(#,##0\);_(&quot;$&quot;* &quot;-&quot;_);_(@_)" sourceLinked="1"/>
        <c:majorTickMark val="none"/>
        <c:minorTickMark val="none"/>
        <c:tickLblPos val="nextTo"/>
        <c:crossAx val="19279336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[Adidas US Sales Datasets.xlsx]Sales Method!PivotTable2</c:name>
    <c:fmtId val="5"/>
  </c:pivotSource>
  <c:chart>
    <c:title>
      <c:tx>
        <c:rich>
          <a:bodyPr rot="0" spcFirstLastPara="1" vertOverflow="ellipsis" vert="horz" wrap="square" anchor="ctr" anchorCtr="1"/>
          <a:lstStyle/>
          <a:p>
            <a:pPr>
              <a:defRPr sz="1400" b="0" i="0" u="none" strike="noStrike" kern="1200" spc="0" baseline="0">
                <a:solidFill>
                  <a:sysClr val="windowText" lastClr="000000"/>
                </a:solidFill>
                <a:latin typeface="Poppins" panose="00000500000000000000" pitchFamily="2" charset="0"/>
                <a:ea typeface="+mn-ea"/>
                <a:cs typeface="Poppins" panose="00000500000000000000" pitchFamily="2" charset="0"/>
              </a:defRPr>
            </a:pPr>
            <a:r>
              <a:rPr lang="en-US" sz="1100" b="1"/>
              <a:t>REVENUE</a:t>
            </a:r>
            <a:r>
              <a:rPr lang="en-US" sz="1100" b="1" baseline="0"/>
              <a:t> BY </a:t>
            </a:r>
            <a:r>
              <a:rPr lang="en-US" sz="1100" b="1"/>
              <a:t>SALES/PURCHASE METHOD</a:t>
            </a:r>
          </a:p>
        </c:rich>
      </c:tx>
      <c:overlay val="0"/>
      <c:spPr>
        <a:noFill/>
        <a:ln>
          <a:noFill/>
        </a:ln>
        <a:effectLst/>
      </c:spPr>
      <c:txPr>
        <a:bodyPr rot="0" spcFirstLastPara="1" vertOverflow="ellipsis" vert="horz" wrap="square" anchor="ctr" anchorCtr="1"/>
        <a:lstStyle/>
        <a:p>
          <a:pPr>
            <a:defRPr sz="1400" b="0" i="0" u="none" strike="noStrike" kern="1200" spc="0" baseline="0">
              <a:solidFill>
                <a:sysClr val="windowText" lastClr="000000"/>
              </a:solidFill>
              <a:latin typeface="Poppins" panose="00000500000000000000" pitchFamily="2" charset="0"/>
              <a:ea typeface="+mn-ea"/>
              <a:cs typeface="Poppins" panose="00000500000000000000" pitchFamily="2" charset="0"/>
            </a:defRPr>
          </a:pPr>
          <a:endParaRPr lang="en-US"/>
        </a:p>
      </c:txPr>
    </c:title>
    <c:autoTitleDeleted val="0"/>
    <c:pivotFmts>
      <c:pivotFmt>
        <c:idx val="0"/>
        <c:spPr>
          <a:solidFill>
            <a:schemeClr val="accent3"/>
          </a:solidFill>
          <a:ln>
            <a:noFill/>
          </a:ln>
          <a:effectLst/>
        </c:spPr>
        <c:marker>
          <c:symbol val="none"/>
        </c:marker>
      </c:pivotFmt>
      <c:pivotFmt>
        <c:idx val="1"/>
        <c:spPr>
          <a:solidFill>
            <a:schemeClr val="accent3"/>
          </a:solidFill>
          <a:ln>
            <a:noFill/>
          </a:ln>
          <a:effectLst/>
        </c:spPr>
        <c:marker>
          <c:symbol val="none"/>
        </c:marker>
      </c:pivotFmt>
      <c:pivotFmt>
        <c:idx val="2"/>
        <c:spPr>
          <a:solidFill>
            <a:schemeClr val="accent3"/>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Method'!$B$1</c:f>
              <c:strCache>
                <c:ptCount val="1"/>
                <c:pt idx="0">
                  <c:v>Total</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Method'!$A$2:$A$5</c:f>
              <c:strCache>
                <c:ptCount val="3"/>
                <c:pt idx="0">
                  <c:v>Online</c:v>
                </c:pt>
                <c:pt idx="1">
                  <c:v>Outlet</c:v>
                </c:pt>
                <c:pt idx="2">
                  <c:v>In-store</c:v>
                </c:pt>
              </c:strCache>
            </c:strRef>
          </c:cat>
          <c:val>
            <c:numRef>
              <c:f>'Sales Method'!$B$2:$B$5</c:f>
              <c:numCache>
                <c:formatCode>_("$"* #,##0_);_("$"* \(#,##0\);_("$"* "-"_);_(@_)</c:formatCode>
                <c:ptCount val="3"/>
                <c:pt idx="0">
                  <c:v>44965657</c:v>
                </c:pt>
                <c:pt idx="1">
                  <c:v>39536618</c:v>
                </c:pt>
                <c:pt idx="2">
                  <c:v>35664375</c:v>
                </c:pt>
              </c:numCache>
            </c:numRef>
          </c:val>
          <c:extLst>
            <c:ext xmlns:c16="http://schemas.microsoft.com/office/drawing/2014/chart" uri="{C3380CC4-5D6E-409C-BE32-E72D297353CC}">
              <c16:uniqueId val="{00000000-92FC-4D4E-96D5-3A171C8B4E34}"/>
            </c:ext>
          </c:extLst>
        </c:ser>
        <c:dLbls>
          <c:dLblPos val="outEnd"/>
          <c:showLegendKey val="0"/>
          <c:showVal val="1"/>
          <c:showCatName val="0"/>
          <c:showSerName val="0"/>
          <c:showPercent val="0"/>
          <c:showBubbleSize val="0"/>
        </c:dLbls>
        <c:gapWidth val="182"/>
        <c:axId val="1847310736"/>
        <c:axId val="1805314768"/>
      </c:barChart>
      <c:catAx>
        <c:axId val="18473107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Poppins" panose="00000500000000000000" pitchFamily="2" charset="0"/>
                <a:ea typeface="+mn-ea"/>
                <a:cs typeface="Poppins" panose="00000500000000000000" pitchFamily="2" charset="0"/>
              </a:defRPr>
            </a:pPr>
            <a:endParaRPr lang="en-US"/>
          </a:p>
        </c:txPr>
        <c:crossAx val="1805314768"/>
        <c:crosses val="autoZero"/>
        <c:auto val="1"/>
        <c:lblAlgn val="ctr"/>
        <c:lblOffset val="100"/>
        <c:noMultiLvlLbl val="0"/>
      </c:catAx>
      <c:valAx>
        <c:axId val="1805314768"/>
        <c:scaling>
          <c:orientation val="minMax"/>
        </c:scaling>
        <c:delete val="1"/>
        <c:axPos val="b"/>
        <c:numFmt formatCode="_(&quot;$&quot;* #,##0_);_(&quot;$&quot;* \(#,##0\);_(&quot;$&quot;* &quot;-&quot;_);_(@_)" sourceLinked="1"/>
        <c:majorTickMark val="none"/>
        <c:minorTickMark val="none"/>
        <c:tickLblPos val="nextTo"/>
        <c:crossAx val="1847310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latin typeface="Poppins" panose="00000500000000000000" pitchFamily="2" charset="0"/>
          <a:cs typeface="Poppins" panose="00000500000000000000" pitchFamily="2"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[Adidas US Sales Datasets.xlsx]Year and Qtr!PivotTable3</c:name>
    <c:fmtId val="2"/>
  </c:pivotSource>
  <c:chart>
    <c:title>
      <c:tx>
        <c:rich>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r>
              <a:rPr lang="en-US" sz="1100" b="1">
                <a:latin typeface="Poppins" panose="00000500000000000000" pitchFamily="2" charset="0"/>
                <a:cs typeface="Poppins" panose="00000500000000000000" pitchFamily="2" charset="0"/>
              </a:rPr>
              <a:t>SALES BY YEAR &amp; QUARTER</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3"/>
          </a:solidFill>
          <a:ln>
            <a:noFill/>
          </a:ln>
          <a:effectLst/>
        </c:spPr>
        <c:marker>
          <c:spPr>
            <a:solidFill>
              <a:schemeClr val="accent3"/>
            </a:solidFill>
            <a:ln w="9525">
              <a:solidFill>
                <a:schemeClr val="accent3"/>
              </a:solidFill>
            </a:ln>
            <a:effectLst/>
          </c:spPr>
        </c:marker>
      </c:pivotFmt>
      <c:pivotFmt>
        <c:idx val="1"/>
        <c:spPr>
          <a:solidFill>
            <a:schemeClr val="accent3"/>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3"/>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3"/>
            </a:solidFill>
            <a:round/>
          </a:ln>
          <a:effectLst/>
        </c:spPr>
        <c:marker>
          <c:symbol val="circle"/>
          <c:size val="5"/>
          <c:spPr>
            <a:solidFill>
              <a:schemeClr val="accent3">
                <a:shade val="76000"/>
              </a:schemeClr>
            </a:solidFill>
            <a:ln w="9525">
              <a:solidFill>
                <a:schemeClr val="accent3">
                  <a:shade val="76000"/>
                </a:schemeClr>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3"/>
            </a:solidFill>
            <a:round/>
          </a:ln>
          <a:effectLst/>
        </c:spPr>
        <c:marker>
          <c:symbol val="circle"/>
          <c:size val="5"/>
          <c:spPr>
            <a:solidFill>
              <a:schemeClr val="accent3">
                <a:tint val="77000"/>
              </a:schemeClr>
            </a:solidFill>
            <a:ln w="9525">
              <a:solidFill>
                <a:schemeClr val="accent3">
                  <a:tint val="77000"/>
                </a:schemeClr>
              </a:solidFill>
            </a:ln>
            <a:effectLst/>
          </c:spPr>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'Year and Qtr'!$B$1:$B$2</c:f>
              <c:strCache>
                <c:ptCount val="1"/>
                <c:pt idx="0">
                  <c:v>2020</c:v>
                </c:pt>
              </c:strCache>
            </c:strRef>
          </c:tx>
          <c:spPr>
            <a:ln w="28575" cap="rnd">
              <a:solidFill>
                <a:schemeClr val="accent3">
                  <a:shade val="76000"/>
                </a:schemeClr>
              </a:solidFill>
              <a:round/>
            </a:ln>
            <a:effectLst/>
          </c:spPr>
          <c:marker>
            <c:symbol val="circle"/>
            <c:size val="5"/>
            <c:spPr>
              <a:solidFill>
                <a:schemeClr val="accent3">
                  <a:shade val="76000"/>
                </a:schemeClr>
              </a:solidFill>
              <a:ln w="9525">
                <a:solidFill>
                  <a:schemeClr val="accent3">
                    <a:shade val="76000"/>
                  </a:schemeClr>
                </a:solidFill>
              </a:ln>
              <a:effectLst/>
            </c:spPr>
          </c:marker>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3">
                    <a:shade val="76000"/>
                  </a:schemeClr>
                </a:solidFill>
                <a:prstDash val="sysDot"/>
              </a:ln>
              <a:effectLst/>
            </c:spPr>
            <c:trendlineType val="linear"/>
            <c:dispRSqr val="0"/>
            <c:dispEq val="0"/>
          </c:trendline>
          <c:cat>
            <c:strRef>
              <c:f>'Year and Qtr'!$A$3:$A$7</c:f>
              <c:strCache>
                <c:ptCount val="4"/>
                <c:pt idx="0">
                  <c:v>Qtr1</c:v>
                </c:pt>
                <c:pt idx="1">
                  <c:v>Qtr2</c:v>
                </c:pt>
                <c:pt idx="2">
                  <c:v>Qtr3</c:v>
                </c:pt>
                <c:pt idx="3">
                  <c:v>Qtr4</c:v>
                </c:pt>
              </c:strCache>
            </c:strRef>
          </c:cat>
          <c:val>
            <c:numRef>
              <c:f>'Year and Qtr'!$B$3:$B$7</c:f>
              <c:numCache>
                <c:formatCode>_("$"* #,##0_);_("$"* \(#,##0\);_("$"* "-"_);_(@_)</c:formatCode>
                <c:ptCount val="4"/>
                <c:pt idx="0">
                  <c:v>6927761</c:v>
                </c:pt>
                <c:pt idx="1">
                  <c:v>6442039</c:v>
                </c:pt>
                <c:pt idx="2">
                  <c:v>7191704</c:v>
                </c:pt>
                <c:pt idx="3">
                  <c:v>3675821</c:v>
                </c:pt>
              </c:numCache>
            </c:numRef>
          </c:val>
          <c:smooth val="0"/>
          <c:extLst>
            <c:ext xmlns:c16="http://schemas.microsoft.com/office/drawing/2014/chart" uri="{C3380CC4-5D6E-409C-BE32-E72D297353CC}">
              <c16:uniqueId val="{00000000-33E1-4997-96E5-022E5E1D144D}"/>
            </c:ext>
          </c:extLst>
        </c:ser>
        <c:ser>
          <c:idx val="1"/>
          <c:order val="1"/>
          <c:tx>
            <c:strRef>
              <c:f>'Year and Qtr'!$C$1:$C$2</c:f>
              <c:strCache>
                <c:ptCount val="1"/>
                <c:pt idx="0">
                  <c:v>2021</c:v>
                </c:pt>
              </c:strCache>
            </c:strRef>
          </c:tx>
          <c:spPr>
            <a:ln w="28575" cap="rnd">
              <a:solidFill>
                <a:schemeClr val="accent3">
                  <a:tint val="77000"/>
                </a:schemeClr>
              </a:solidFill>
              <a:round/>
            </a:ln>
            <a:effectLst/>
          </c:spPr>
          <c:marker>
            <c:symbol val="circle"/>
            <c:size val="5"/>
            <c:spPr>
              <a:solidFill>
                <a:schemeClr val="accent3">
                  <a:tint val="77000"/>
                </a:schemeClr>
              </a:solidFill>
              <a:ln w="9525">
                <a:solidFill>
                  <a:schemeClr val="accent3">
                    <a:tint val="77000"/>
                  </a:schemeClr>
                </a:solidFill>
              </a:ln>
              <a:effectLst/>
            </c:spPr>
          </c:marker>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3">
                    <a:tint val="77000"/>
                  </a:schemeClr>
                </a:solidFill>
                <a:prstDash val="sysDot"/>
              </a:ln>
              <a:effectLst/>
            </c:spPr>
            <c:trendlineType val="linear"/>
            <c:dispRSqr val="0"/>
            <c:dispEq val="0"/>
          </c:trendline>
          <c:cat>
            <c:strRef>
              <c:f>'Year and Qtr'!$A$3:$A$7</c:f>
              <c:strCache>
                <c:ptCount val="4"/>
                <c:pt idx="0">
                  <c:v>Qtr1</c:v>
                </c:pt>
                <c:pt idx="1">
                  <c:v>Qtr2</c:v>
                </c:pt>
                <c:pt idx="2">
                  <c:v>Qtr3</c:v>
                </c:pt>
                <c:pt idx="3">
                  <c:v>Qtr4</c:v>
                </c:pt>
              </c:strCache>
            </c:strRef>
          </c:cat>
          <c:val>
            <c:numRef>
              <c:f>'Year and Qtr'!$C$3:$C$7</c:f>
              <c:numCache>
                <c:formatCode>_("$"* #,##0_);_("$"* \(#,##0\);_("$"* "-"_);_(@_)</c:formatCode>
                <c:ptCount val="4"/>
                <c:pt idx="0">
                  <c:v>18775843</c:v>
                </c:pt>
                <c:pt idx="1">
                  <c:v>23794248</c:v>
                </c:pt>
                <c:pt idx="2">
                  <c:v>28057525</c:v>
                </c:pt>
                <c:pt idx="3">
                  <c:v>25301709</c:v>
                </c:pt>
              </c:numCache>
            </c:numRef>
          </c:val>
          <c:smooth val="0"/>
          <c:extLst>
            <c:ext xmlns:c16="http://schemas.microsoft.com/office/drawing/2014/chart" uri="{C3380CC4-5D6E-409C-BE32-E72D297353CC}">
              <c16:uniqueId val="{00000001-33E1-4997-96E5-022E5E1D144D}"/>
            </c:ext>
          </c:extLst>
        </c:ser>
        <c:dLbls>
          <c:dLblPos val="t"/>
          <c:showLegendKey val="0"/>
          <c:showVal val="1"/>
          <c:showCatName val="0"/>
          <c:showSerName val="0"/>
          <c:showPercent val="0"/>
          <c:showBubbleSize val="0"/>
        </c:dLbls>
        <c:marker val="1"/>
        <c:smooth val="0"/>
        <c:axId val="544391296"/>
        <c:axId val="410828256"/>
      </c:lineChart>
      <c:catAx>
        <c:axId val="544391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410828256"/>
        <c:crosses val="autoZero"/>
        <c:auto val="1"/>
        <c:lblAlgn val="ctr"/>
        <c:lblOffset val="100"/>
        <c:noMultiLvlLbl val="0"/>
      </c:catAx>
      <c:valAx>
        <c:axId val="410828256"/>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544391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[Adidas US Sales Datasets.xlsx]Spike!PivotTable8</c:name>
    <c:fmtId val="2"/>
  </c:pivotSource>
  <c:chart>
    <c:title>
      <c:tx>
        <c:rich>
          <a:bodyPr rot="0" spcFirstLastPara="1" vertOverflow="ellipsis" vert="horz" wrap="square" anchor="ctr" anchorCtr="1"/>
          <a:lstStyle/>
          <a:p>
            <a:pPr>
              <a:defRPr sz="1400" b="0" i="0" u="none" strike="noStrike" kern="1200" spc="0" baseline="0">
                <a:solidFill>
                  <a:schemeClr val="tx1"/>
                </a:solidFill>
                <a:latin typeface="Poppins" panose="00000500000000000000" pitchFamily="2" charset="0"/>
                <a:ea typeface="+mn-ea"/>
                <a:cs typeface="Poppins" panose="00000500000000000000" pitchFamily="2" charset="0"/>
              </a:defRPr>
            </a:pPr>
            <a:r>
              <a:rPr lang="en-US" sz="1100" b="1"/>
              <a:t>SALES SPIKE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Poppins" panose="00000500000000000000" pitchFamily="2" charset="0"/>
              <a:ea typeface="+mn-ea"/>
              <a:cs typeface="Poppins" panose="00000500000000000000" pitchFamily="2" charset="0"/>
            </a:defRPr>
          </a:pPr>
          <a:endParaRPr lang="en-US"/>
        </a:p>
      </c:txPr>
    </c:title>
    <c:autoTitleDeleted val="0"/>
    <c:pivotFmts>
      <c:pivotFmt>
        <c:idx val="0"/>
        <c:spPr>
          <a:solidFill>
            <a:schemeClr val="accent3"/>
          </a:solidFill>
          <a:ln>
            <a:noFill/>
          </a:ln>
          <a:effectLst/>
        </c:spPr>
        <c:marker>
          <c:symbol val="none"/>
        </c:marker>
      </c:pivotFmt>
      <c:pivotFmt>
        <c:idx val="1"/>
        <c:spPr>
          <a:solidFill>
            <a:schemeClr val="accent3"/>
          </a:solidFill>
          <a:ln>
            <a:noFill/>
          </a:ln>
          <a:effectLst/>
        </c:spPr>
        <c:marker>
          <c:symbol val="none"/>
        </c:marker>
      </c:pivotFmt>
      <c:pivotFmt>
        <c:idx val="2"/>
        <c:spPr>
          <a:solidFill>
            <a:schemeClr val="accent3"/>
          </a:solidFill>
          <a:ln>
            <a:noFill/>
          </a:ln>
          <a:effectLst/>
        </c:spPr>
        <c:marker>
          <c:symbol val="none"/>
        </c:marker>
      </c:pivotFmt>
      <c:pivotFmt>
        <c:idx val="3"/>
        <c:spPr>
          <a:solidFill>
            <a:schemeClr val="accent3"/>
          </a:solidFill>
          <a:ln>
            <a:noFill/>
          </a:ln>
          <a:effectLst/>
        </c:spPr>
        <c:marker>
          <c:symbol val="none"/>
        </c:marker>
      </c:pivotFmt>
      <c:pivotFmt>
        <c:idx val="4"/>
        <c:spPr>
          <a:solidFill>
            <a:schemeClr val="accent3"/>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3"/>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Spike!$B$1</c:f>
              <c:strCache>
                <c:ptCount val="1"/>
                <c:pt idx="0">
                  <c:v>Sum of Total Sales</c:v>
                </c:pt>
              </c:strCache>
            </c:strRef>
          </c:tx>
          <c:spPr>
            <a:solidFill>
              <a:schemeClr val="accent3">
                <a:shade val="76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Spike!$A$2:$A$4</c:f>
              <c:strCache>
                <c:ptCount val="2"/>
                <c:pt idx="0">
                  <c:v>2021</c:v>
                </c:pt>
                <c:pt idx="1">
                  <c:v>2020</c:v>
                </c:pt>
              </c:strCache>
            </c:strRef>
          </c:cat>
          <c:val>
            <c:numRef>
              <c:f>Spike!$B$2:$B$4</c:f>
              <c:numCache>
                <c:formatCode>_("$"* #,##0_);_("$"* \(#,##0\);_("$"* "-"??_);_(@_)</c:formatCode>
                <c:ptCount val="2"/>
                <c:pt idx="0">
                  <c:v>95929325</c:v>
                </c:pt>
                <c:pt idx="1">
                  <c:v>24237325</c:v>
                </c:pt>
              </c:numCache>
            </c:numRef>
          </c:val>
          <c:extLst>
            <c:ext xmlns:c16="http://schemas.microsoft.com/office/drawing/2014/chart" uri="{C3380CC4-5D6E-409C-BE32-E72D297353CC}">
              <c16:uniqueId val="{00000000-B947-491F-B962-45C0CCC98E64}"/>
            </c:ext>
          </c:extLst>
        </c:ser>
        <c:ser>
          <c:idx val="1"/>
          <c:order val="1"/>
          <c:tx>
            <c:strRef>
              <c:f>Spike!$C$1</c:f>
              <c:strCache>
                <c:ptCount val="1"/>
                <c:pt idx="0">
                  <c:v>Sum of Units Sold</c:v>
                </c:pt>
              </c:strCache>
            </c:strRef>
          </c:tx>
          <c:spPr>
            <a:solidFill>
              <a:schemeClr val="accent3">
                <a:tint val="77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Spike!$A$2:$A$4</c:f>
              <c:strCache>
                <c:ptCount val="2"/>
                <c:pt idx="0">
                  <c:v>2021</c:v>
                </c:pt>
                <c:pt idx="1">
                  <c:v>2020</c:v>
                </c:pt>
              </c:strCache>
            </c:strRef>
          </c:cat>
          <c:val>
            <c:numRef>
              <c:f>Spike!$C$2:$C$4</c:f>
              <c:numCache>
                <c:formatCode>_("$"* #,##0_);_("$"* \(#,##0\);_("$"* "-"??_);_(@_)</c:formatCode>
                <c:ptCount val="2"/>
                <c:pt idx="0">
                  <c:v>2016512</c:v>
                </c:pt>
                <c:pt idx="1">
                  <c:v>462349</c:v>
                </c:pt>
              </c:numCache>
            </c:numRef>
          </c:val>
          <c:extLst>
            <c:ext xmlns:c16="http://schemas.microsoft.com/office/drawing/2014/chart" uri="{C3380CC4-5D6E-409C-BE32-E72D297353CC}">
              <c16:uniqueId val="{00000001-B947-491F-B962-45C0CCC98E64}"/>
            </c:ext>
          </c:extLst>
        </c:ser>
        <c:dLbls>
          <c:dLblPos val="ctr"/>
          <c:showLegendKey val="0"/>
          <c:showVal val="1"/>
          <c:showCatName val="0"/>
          <c:showSerName val="0"/>
          <c:showPercent val="0"/>
          <c:showBubbleSize val="0"/>
        </c:dLbls>
        <c:gapWidth val="150"/>
        <c:overlap val="100"/>
        <c:axId val="414499360"/>
        <c:axId val="998756176"/>
      </c:barChart>
      <c:catAx>
        <c:axId val="414499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crossAx val="998756176"/>
        <c:crosses val="autoZero"/>
        <c:auto val="1"/>
        <c:lblAlgn val="ctr"/>
        <c:lblOffset val="100"/>
        <c:noMultiLvlLbl val="0"/>
      </c:catAx>
      <c:valAx>
        <c:axId val="998756176"/>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crossAx val="4144993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Poppins" panose="00000500000000000000" pitchFamily="2" charset="0"/>
              <a:ea typeface="+mn-ea"/>
              <a:cs typeface="Poppins" panose="00000500000000000000" pitchFamily="2"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chemeClr val="tx1"/>
          </a:solidFill>
          <a:latin typeface="Poppins" panose="00000500000000000000" pitchFamily="2" charset="0"/>
          <a:cs typeface="Poppins" panose="00000500000000000000" pitchFamily="2"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solidFill>
                  <a:schemeClr val="accent1"/>
                </a:solidFill>
              </a:rPr>
              <a:t>Top &amp; Bottom</a:t>
            </a:r>
            <a:r>
              <a:rPr lang="en-US" sz="1100" b="1" baseline="0">
                <a:solidFill>
                  <a:schemeClr val="accent1"/>
                </a:solidFill>
              </a:rPr>
              <a:t> Product Performance %</a:t>
            </a:r>
            <a:endParaRPr lang="en-US" sz="1100" b="1">
              <a:solidFill>
                <a:schemeClr val="accent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8938147946388365"/>
          <c:y val="0.27385156642653713"/>
          <c:w val="0.427616366828518"/>
          <c:h val="0.56636399173507568"/>
        </c:manualLayout>
      </c:layout>
      <c:doughnutChart>
        <c:varyColors val="1"/>
        <c:ser>
          <c:idx val="0"/>
          <c:order val="0"/>
          <c:dPt>
            <c:idx val="0"/>
            <c:bubble3D val="0"/>
            <c:spPr>
              <a:solidFill>
                <a:srgbClr val="00B050"/>
              </a:solidFill>
              <a:ln w="19050">
                <a:solidFill>
                  <a:schemeClr val="lt1"/>
                </a:solidFill>
              </a:ln>
              <a:effectLst/>
            </c:spPr>
            <c:extLst>
              <c:ext xmlns:c16="http://schemas.microsoft.com/office/drawing/2014/chart" uri="{C3380CC4-5D6E-409C-BE32-E72D297353CC}">
                <c16:uniqueId val="{00000001-B196-4E12-9C0B-DEE6F25475E2}"/>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B196-4E12-9C0B-DEE6F25475E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('Performance Sales Analysis'!$D$2,'Performance Sales Analysis'!$D$7)</c:f>
              <c:strCache>
                <c:ptCount val="2"/>
                <c:pt idx="0">
                  <c:v>Men's Street Footwear</c:v>
                </c:pt>
                <c:pt idx="1">
                  <c:v>Women's Athletic Footwear</c:v>
                </c:pt>
              </c:strCache>
            </c:strRef>
          </c:cat>
          <c:val>
            <c:numRef>
              <c:f>('Performance Sales Analysis'!$E$2,'Performance Sales Analysis'!$E$7)</c:f>
              <c:numCache>
                <c:formatCode>0.00%</c:formatCode>
                <c:ptCount val="2"/>
                <c:pt idx="0">
                  <c:v>0.2303531720323401</c:v>
                </c:pt>
                <c:pt idx="1">
                  <c:v>0.11913056576013395</c:v>
                </c:pt>
              </c:numCache>
            </c:numRef>
          </c:val>
          <c:extLst>
            <c:ext xmlns:c16="http://schemas.microsoft.com/office/drawing/2014/chart" uri="{C3380CC4-5D6E-409C-BE32-E72D297353CC}">
              <c16:uniqueId val="{00000004-B196-4E12-9C0B-DEE6F25475E2}"/>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b"/>
      <c:layout>
        <c:manualLayout>
          <c:xMode val="edge"/>
          <c:yMode val="edge"/>
          <c:x val="2.9962592611956534E-2"/>
          <c:y val="0.78840676830289835"/>
          <c:w val="0.92401012934051352"/>
          <c:h val="0.2115932316971017"/>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orientation="portrait"/>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r>
              <a:rPr lang="en-US" sz="1100" b="1">
                <a:solidFill>
                  <a:schemeClr val="accent1"/>
                </a:solidFill>
              </a:rPr>
              <a:t>Product</a:t>
            </a:r>
            <a:r>
              <a:rPr lang="en-US" sz="1100" b="1" baseline="0">
                <a:solidFill>
                  <a:schemeClr val="accent1"/>
                </a:solidFill>
              </a:rPr>
              <a:t> Performance %</a:t>
            </a:r>
            <a:endParaRPr lang="en-US" sz="1100" b="1">
              <a:solidFill>
                <a:schemeClr val="accent1"/>
              </a:solidFill>
            </a:endParaRPr>
          </a:p>
        </c:rich>
      </c:tx>
      <c:overlay val="0"/>
      <c:spPr>
        <a:noFill/>
        <a:ln>
          <a:noFill/>
        </a:ln>
        <a:effectLst/>
      </c:spPr>
      <c:txPr>
        <a:bodyPr rot="0" spcFirstLastPara="1" vertOverflow="ellipsis" vert="horz" wrap="square" anchor="ctr" anchorCtr="1"/>
        <a:lstStyle/>
        <a:p>
          <a:pPr>
            <a:defRPr sz="11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circle"/>
            <c:size val="5"/>
            <c:spPr>
              <a:solidFill>
                <a:schemeClr val="accent1"/>
              </a:solidFill>
              <a:ln w="9525">
                <a:solidFill>
                  <a:schemeClr val="accent1"/>
                </a:solidFill>
              </a:ln>
              <a:effectLst/>
            </c:spPr>
          </c:marker>
          <c:dPt>
            <c:idx val="0"/>
            <c:marker>
              <c:symbol val="circle"/>
              <c:size val="5"/>
              <c:spPr>
                <a:solidFill>
                  <a:srgbClr val="00B050"/>
                </a:solidFill>
                <a:ln w="9525">
                  <a:solidFill>
                    <a:schemeClr val="accent1"/>
                  </a:solidFill>
                </a:ln>
                <a:effectLst/>
              </c:spPr>
            </c:marker>
            <c:bubble3D val="0"/>
            <c:extLst>
              <c:ext xmlns:c16="http://schemas.microsoft.com/office/drawing/2014/chart" uri="{C3380CC4-5D6E-409C-BE32-E72D297353CC}">
                <c16:uniqueId val="{00000002-025E-47A8-B96C-499ADA4B73D1}"/>
              </c:ext>
            </c:extLst>
          </c:dPt>
          <c:dPt>
            <c:idx val="5"/>
            <c:marker>
              <c:symbol val="circle"/>
              <c:size val="5"/>
              <c:spPr>
                <a:solidFill>
                  <a:srgbClr val="FF0000"/>
                </a:solidFill>
                <a:ln w="9525">
                  <a:solidFill>
                    <a:schemeClr val="accent1"/>
                  </a:solidFill>
                </a:ln>
                <a:effectLst/>
              </c:spPr>
            </c:marker>
            <c:bubble3D val="0"/>
            <c:extLst>
              <c:ext xmlns:c16="http://schemas.microsoft.com/office/drawing/2014/chart" uri="{C3380CC4-5D6E-409C-BE32-E72D297353CC}">
                <c16:uniqueId val="{00000003-025E-47A8-B96C-499ADA4B73D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'Performance Sales Analysis'!$D$2:$D$7</c:f>
              <c:strCache>
                <c:ptCount val="6"/>
                <c:pt idx="0">
                  <c:v>Men's Street Footwear</c:v>
                </c:pt>
                <c:pt idx="1">
                  <c:v>Women's Apparel</c:v>
                </c:pt>
                <c:pt idx="2">
                  <c:v>Men's Athletic Footwear</c:v>
                </c:pt>
                <c:pt idx="3">
                  <c:v>Women's Street Footwear</c:v>
                </c:pt>
                <c:pt idx="4">
                  <c:v>Men's Apparel</c:v>
                </c:pt>
                <c:pt idx="5">
                  <c:v>Women's Athletic Footwear</c:v>
                </c:pt>
              </c:strCache>
            </c:strRef>
          </c:cat>
          <c:val>
            <c:numRef>
              <c:f>'Performance Sales Analysis'!$E$2:$E$7</c:f>
              <c:numCache>
                <c:formatCode>0.00%</c:formatCode>
                <c:ptCount val="6"/>
                <c:pt idx="0">
                  <c:v>0.2303531720323401</c:v>
                </c:pt>
                <c:pt idx="1">
                  <c:v>0.19864900119958409</c:v>
                </c:pt>
                <c:pt idx="2">
                  <c:v>0.17123869226611543</c:v>
                </c:pt>
                <c:pt idx="3">
                  <c:v>0.14314756215638866</c:v>
                </c:pt>
                <c:pt idx="4">
                  <c:v>0.1374810065854378</c:v>
                </c:pt>
                <c:pt idx="5">
                  <c:v>0.11913056576013395</c:v>
                </c:pt>
              </c:numCache>
            </c:numRef>
          </c:val>
          <c:smooth val="0"/>
          <c:extLst>
            <c:ext xmlns:c16="http://schemas.microsoft.com/office/drawing/2014/chart" uri="{C3380CC4-5D6E-409C-BE32-E72D297353CC}">
              <c16:uniqueId val="{00000000-025E-47A8-B96C-499ADA4B73D1}"/>
            </c:ext>
          </c:extLst>
        </c:ser>
        <c:dLbls>
          <c:dLblPos val="t"/>
          <c:showLegendKey val="0"/>
          <c:showVal val="1"/>
          <c:showCatName val="0"/>
          <c:showSerName val="0"/>
          <c:showPercent val="0"/>
          <c:showBubbleSize val="0"/>
        </c:dLbls>
        <c:marker val="1"/>
        <c:smooth val="0"/>
        <c:axId val="1336831280"/>
        <c:axId val="1750183696"/>
      </c:lineChart>
      <c:catAx>
        <c:axId val="1336831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crossAx val="1750183696"/>
        <c:crosses val="autoZero"/>
        <c:auto val="1"/>
        <c:lblAlgn val="ctr"/>
        <c:lblOffset val="100"/>
        <c:noMultiLvlLbl val="0"/>
      </c:catAx>
      <c:valAx>
        <c:axId val="1750183696"/>
        <c:scaling>
          <c:orientation val="minMax"/>
        </c:scaling>
        <c:delete val="1"/>
        <c:axPos val="l"/>
        <c:numFmt formatCode="0.00%" sourceLinked="1"/>
        <c:majorTickMark val="none"/>
        <c:minorTickMark val="none"/>
        <c:tickLblPos val="nextTo"/>
        <c:crossAx val="1336831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solidFill>
                  <a:schemeClr val="accent1"/>
                </a:solidFill>
              </a:rPr>
              <a:t>Monthly Sales Trend Per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cked"/>
        <c:varyColors val="0"/>
        <c:ser>
          <c:idx val="0"/>
          <c:order val="0"/>
          <c:tx>
            <c:strRef>
              <c:f>Worksheet!$P$34</c:f>
              <c:strCache>
                <c:ptCount val="1"/>
                <c:pt idx="0">
                  <c:v>2020</c:v>
                </c:pt>
              </c:strCache>
            </c:strRef>
          </c:tx>
          <c:spPr>
            <a:ln w="28575" cap="rnd">
              <a:solidFill>
                <a:srgbClr val="FF0000"/>
              </a:solidFill>
              <a:round/>
            </a:ln>
            <a:effectLst/>
          </c:spPr>
          <c:marker>
            <c:symbol val="circle"/>
            <c:size val="5"/>
            <c:spPr>
              <a:solidFill>
                <a:schemeClr val="accent1"/>
              </a:solidFill>
              <a:ln w="9525">
                <a:solidFill>
                  <a:srgbClr val="FF0000"/>
                </a:solidFill>
              </a:ln>
              <a:effectLst/>
            </c:spPr>
          </c:marker>
          <c:dPt>
            <c:idx val="3"/>
            <c:marker>
              <c:symbol val="circle"/>
              <c:size val="5"/>
              <c:spPr>
                <a:solidFill>
                  <a:srgbClr val="00B050"/>
                </a:solidFill>
                <a:ln w="9525">
                  <a:solidFill>
                    <a:srgbClr val="FF0000"/>
                  </a:solidFill>
                </a:ln>
                <a:effectLst/>
              </c:spPr>
            </c:marker>
            <c:bubble3D val="0"/>
            <c:extLst>
              <c:ext xmlns:c16="http://schemas.microsoft.com/office/drawing/2014/chart" uri="{C3380CC4-5D6E-409C-BE32-E72D297353CC}">
                <c16:uniqueId val="{00000005-2C63-4938-BB2C-EFD6AB6BD973}"/>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Worksheet!$O$35:$O$46</c:f>
              <c:strCache>
                <c:ptCount val="12"/>
                <c:pt idx="0">
                  <c:v> Jan </c:v>
                </c:pt>
                <c:pt idx="1">
                  <c:v> Feb </c:v>
                </c:pt>
                <c:pt idx="2">
                  <c:v> Mar </c:v>
                </c:pt>
                <c:pt idx="3">
                  <c:v> Apr </c:v>
                </c:pt>
                <c:pt idx="4">
                  <c:v> May </c:v>
                </c:pt>
                <c:pt idx="5">
                  <c:v> Jun </c:v>
                </c:pt>
                <c:pt idx="6">
                  <c:v> Jul </c:v>
                </c:pt>
                <c:pt idx="7">
                  <c:v> Aug </c:v>
                </c:pt>
                <c:pt idx="8">
                  <c:v> Sep </c:v>
                </c:pt>
                <c:pt idx="9">
                  <c:v> Oct </c:v>
                </c:pt>
                <c:pt idx="10">
                  <c:v> Nov </c:v>
                </c:pt>
                <c:pt idx="11">
                  <c:v> Dec </c:v>
                </c:pt>
              </c:strCache>
            </c:strRef>
          </c:cat>
          <c:val>
            <c:numRef>
              <c:f>Worksheet!$P$35:$P$46</c:f>
              <c:numCache>
                <c:formatCode>_("$"* #,##0_);_("$"* \(#,##0\);_("$"* "-"??_);_(@_)</c:formatCode>
                <c:ptCount val="12"/>
                <c:pt idx="0">
                  <c:v>2312746</c:v>
                </c:pt>
                <c:pt idx="1">
                  <c:v>2140813</c:v>
                </c:pt>
                <c:pt idx="2">
                  <c:v>2474202</c:v>
                </c:pt>
                <c:pt idx="3">
                  <c:v>3193081</c:v>
                </c:pt>
                <c:pt idx="4">
                  <c:v>2164764</c:v>
                </c:pt>
                <c:pt idx="5">
                  <c:v>1084194</c:v>
                </c:pt>
                <c:pt idx="6">
                  <c:v>2182388</c:v>
                </c:pt>
                <c:pt idx="7">
                  <c:v>2641630</c:v>
                </c:pt>
                <c:pt idx="8">
                  <c:v>2367686</c:v>
                </c:pt>
                <c:pt idx="9">
                  <c:v>1428569</c:v>
                </c:pt>
                <c:pt idx="10">
                  <c:v>1168050</c:v>
                </c:pt>
                <c:pt idx="11">
                  <c:v>1079202</c:v>
                </c:pt>
              </c:numCache>
            </c:numRef>
          </c:val>
          <c:smooth val="0"/>
          <c:extLst>
            <c:ext xmlns:c16="http://schemas.microsoft.com/office/drawing/2014/chart" uri="{C3380CC4-5D6E-409C-BE32-E72D297353CC}">
              <c16:uniqueId val="{00000000-2C63-4938-BB2C-EFD6AB6BD973}"/>
            </c:ext>
          </c:extLst>
        </c:ser>
        <c:ser>
          <c:idx val="1"/>
          <c:order val="1"/>
          <c:tx>
            <c:strRef>
              <c:f>Worksheet!$Q$34</c:f>
              <c:strCache>
                <c:ptCount val="1"/>
                <c:pt idx="0">
                  <c:v>2021</c:v>
                </c:pt>
              </c:strCache>
            </c:strRef>
          </c:tx>
          <c:spPr>
            <a:ln w="28575" cap="rnd">
              <a:solidFill>
                <a:srgbClr val="00B050"/>
              </a:solidFill>
              <a:round/>
            </a:ln>
            <a:effectLst/>
          </c:spPr>
          <c:marker>
            <c:symbol val="circle"/>
            <c:size val="5"/>
            <c:spPr>
              <a:solidFill>
                <a:srgbClr val="00B050"/>
              </a:solidFill>
              <a:ln w="9525">
                <a:solidFill>
                  <a:srgbClr val="00B050"/>
                </a:solidFill>
              </a:ln>
              <a:effectLst/>
            </c:spPr>
          </c:marker>
          <c:dPt>
            <c:idx val="2"/>
            <c:marker>
              <c:symbol val="circle"/>
              <c:size val="5"/>
              <c:spPr>
                <a:solidFill>
                  <a:srgbClr val="FF0000"/>
                </a:solidFill>
                <a:ln w="9525">
                  <a:solidFill>
                    <a:srgbClr val="00B050"/>
                  </a:solidFill>
                </a:ln>
                <a:effectLst/>
              </c:spPr>
            </c:marker>
            <c:bubble3D val="0"/>
            <c:extLst>
              <c:ext xmlns:c16="http://schemas.microsoft.com/office/drawing/2014/chart" uri="{C3380CC4-5D6E-409C-BE32-E72D297353CC}">
                <c16:uniqueId val="{00000006-2C63-4938-BB2C-EFD6AB6BD973}"/>
              </c:ext>
            </c:extLst>
          </c:dPt>
          <c:dPt>
            <c:idx val="9"/>
            <c:marker>
              <c:symbol val="circle"/>
              <c:size val="5"/>
              <c:spPr>
                <a:solidFill>
                  <a:srgbClr val="FF0000"/>
                </a:solidFill>
                <a:ln w="9525">
                  <a:solidFill>
                    <a:srgbClr val="00B050"/>
                  </a:solidFill>
                </a:ln>
                <a:effectLst/>
              </c:spPr>
            </c:marker>
            <c:bubble3D val="0"/>
            <c:extLst>
              <c:ext xmlns:c16="http://schemas.microsoft.com/office/drawing/2014/chart" uri="{C3380CC4-5D6E-409C-BE32-E72D297353CC}">
                <c16:uniqueId val="{00000007-2C63-4938-BB2C-EFD6AB6BD973}"/>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Worksheet!$O$35:$O$46</c:f>
              <c:strCache>
                <c:ptCount val="12"/>
                <c:pt idx="0">
                  <c:v> Jan </c:v>
                </c:pt>
                <c:pt idx="1">
                  <c:v> Feb </c:v>
                </c:pt>
                <c:pt idx="2">
                  <c:v> Mar </c:v>
                </c:pt>
                <c:pt idx="3">
                  <c:v> Apr </c:v>
                </c:pt>
                <c:pt idx="4">
                  <c:v> May </c:v>
                </c:pt>
                <c:pt idx="5">
                  <c:v> Jun </c:v>
                </c:pt>
                <c:pt idx="6">
                  <c:v> Jul </c:v>
                </c:pt>
                <c:pt idx="7">
                  <c:v> Aug </c:v>
                </c:pt>
                <c:pt idx="8">
                  <c:v> Sep </c:v>
                </c:pt>
                <c:pt idx="9">
                  <c:v> Oct </c:v>
                </c:pt>
                <c:pt idx="10">
                  <c:v> Nov </c:v>
                </c:pt>
                <c:pt idx="11">
                  <c:v> Dec </c:v>
                </c:pt>
              </c:strCache>
            </c:strRef>
          </c:cat>
          <c:val>
            <c:numRef>
              <c:f>Worksheet!$Q$35:$Q$46</c:f>
              <c:numCache>
                <c:formatCode>_("$"* #,##0_);_("$"* \(#,##0\);_("$"* "-"??_);_(@_)</c:formatCode>
                <c:ptCount val="12"/>
                <c:pt idx="0">
                  <c:v>7432021</c:v>
                </c:pt>
                <c:pt idx="1">
                  <c:v>6123040</c:v>
                </c:pt>
                <c:pt idx="2">
                  <c:v>5220782</c:v>
                </c:pt>
                <c:pt idx="3">
                  <c:v>6498339</c:v>
                </c:pt>
                <c:pt idx="4">
                  <c:v>8576956</c:v>
                </c:pt>
                <c:pt idx="5">
                  <c:v>8718953</c:v>
                </c:pt>
                <c:pt idx="6">
                  <c:v>10368031</c:v>
                </c:pt>
                <c:pt idx="7">
                  <c:v>9651596</c:v>
                </c:pt>
                <c:pt idx="8">
                  <c:v>8037898</c:v>
                </c:pt>
                <c:pt idx="9">
                  <c:v>7110189</c:v>
                </c:pt>
                <c:pt idx="10">
                  <c:v>7855390</c:v>
                </c:pt>
                <c:pt idx="11">
                  <c:v>10336130</c:v>
                </c:pt>
              </c:numCache>
            </c:numRef>
          </c:val>
          <c:smooth val="0"/>
          <c:extLst>
            <c:ext xmlns:c16="http://schemas.microsoft.com/office/drawing/2014/chart" uri="{C3380CC4-5D6E-409C-BE32-E72D297353CC}">
              <c16:uniqueId val="{00000001-2C63-4938-BB2C-EFD6AB6BD973}"/>
            </c:ext>
          </c:extLst>
        </c:ser>
        <c:dLbls>
          <c:dLblPos val="t"/>
          <c:showLegendKey val="0"/>
          <c:showVal val="1"/>
          <c:showCatName val="0"/>
          <c:showSerName val="0"/>
          <c:showPercent val="0"/>
          <c:showBubbleSize val="0"/>
        </c:dLbls>
        <c:marker val="1"/>
        <c:smooth val="0"/>
        <c:axId val="1751246320"/>
        <c:axId val="1763150752"/>
      </c:lineChart>
      <c:catAx>
        <c:axId val="17512463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3150752"/>
        <c:crosses val="autoZero"/>
        <c:auto val="1"/>
        <c:lblAlgn val="ctr"/>
        <c:lblOffset val="100"/>
        <c:noMultiLvlLbl val="0"/>
      </c:catAx>
      <c:valAx>
        <c:axId val="1763150752"/>
        <c:scaling>
          <c:orientation val="minMax"/>
        </c:scaling>
        <c:delete val="1"/>
        <c:axPos val="l"/>
        <c:numFmt formatCode="_(&quot;$&quot;* #,##0_);_(&quot;$&quot;* \(#,##0\);_(&quot;$&quot;* &quot;-&quot;??_);_(@_)" sourceLinked="1"/>
        <c:majorTickMark val="none"/>
        <c:minorTickMark val="none"/>
        <c:tickLblPos val="nextTo"/>
        <c:crossAx val="1751246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Datasets.xlsx]Worksheet!PivotTable28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b="1">
                <a:solidFill>
                  <a:schemeClr val="accent1"/>
                </a:solidFill>
              </a:rPr>
              <a:t>Top</a:t>
            </a:r>
            <a:r>
              <a:rPr lang="en-US" sz="1050" b="1" baseline="0">
                <a:solidFill>
                  <a:schemeClr val="accent1"/>
                </a:solidFill>
              </a:rPr>
              <a:t> &amp; Bottom Productive Sales Method</a:t>
            </a:r>
            <a:endParaRPr lang="en-US" sz="1050" b="1">
              <a:solidFill>
                <a:schemeClr val="accent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50"/>
          </a:solidFill>
          <a:ln>
            <a:noFill/>
          </a:ln>
          <a:effectLst/>
        </c:spPr>
      </c:pivotFmt>
      <c:pivotFmt>
        <c:idx val="4"/>
        <c:spPr>
          <a:solidFill>
            <a:srgbClr val="FF0000"/>
          </a:solidFill>
          <a:ln>
            <a:noFill/>
          </a:ln>
          <a:effectLst/>
        </c:spPr>
      </c:pivotFmt>
    </c:pivotFmts>
    <c:plotArea>
      <c:layout/>
      <c:barChart>
        <c:barDir val="col"/>
        <c:grouping val="clustered"/>
        <c:varyColors val="0"/>
        <c:ser>
          <c:idx val="0"/>
          <c:order val="0"/>
          <c:tx>
            <c:strRef>
              <c:f>Worksheet!$X$60</c:f>
              <c:strCache>
                <c:ptCount val="1"/>
                <c:pt idx="0">
                  <c:v>Total</c:v>
                </c:pt>
              </c:strCache>
            </c:strRef>
          </c:tx>
          <c:spPr>
            <a:solidFill>
              <a:schemeClr val="accent1"/>
            </a:soli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3-8F7A-4A69-B309-DF0331ECC80C}"/>
              </c:ext>
            </c:extLst>
          </c:dPt>
          <c:dPt>
            <c:idx val="2"/>
            <c:invertIfNegative val="0"/>
            <c:bubble3D val="0"/>
            <c:spPr>
              <a:solidFill>
                <a:srgbClr val="FF0000"/>
              </a:solidFill>
              <a:ln>
                <a:noFill/>
              </a:ln>
              <a:effectLst/>
            </c:spPr>
            <c:extLst>
              <c:ext xmlns:c16="http://schemas.microsoft.com/office/drawing/2014/chart" uri="{C3380CC4-5D6E-409C-BE32-E72D297353CC}">
                <c16:uniqueId val="{00000004-8F7A-4A69-B309-DF0331ECC80C}"/>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Worksheet!$W$61:$W$64</c:f>
              <c:strCache>
                <c:ptCount val="3"/>
                <c:pt idx="0">
                  <c:v>Online</c:v>
                </c:pt>
                <c:pt idx="1">
                  <c:v>Outlet</c:v>
                </c:pt>
                <c:pt idx="2">
                  <c:v>In-store</c:v>
                </c:pt>
              </c:strCache>
            </c:strRef>
          </c:cat>
          <c:val>
            <c:numRef>
              <c:f>Worksheet!$X$61:$X$64</c:f>
              <c:numCache>
                <c:formatCode>_("$"* #,##0_);_("$"* \(#,##0\);_("$"* "-"_);_(@_)</c:formatCode>
                <c:ptCount val="3"/>
                <c:pt idx="0">
                  <c:v>44965657</c:v>
                </c:pt>
                <c:pt idx="1">
                  <c:v>39536618</c:v>
                </c:pt>
                <c:pt idx="2">
                  <c:v>35664375</c:v>
                </c:pt>
              </c:numCache>
            </c:numRef>
          </c:val>
          <c:extLst>
            <c:ext xmlns:c16="http://schemas.microsoft.com/office/drawing/2014/chart" uri="{C3380CC4-5D6E-409C-BE32-E72D297353CC}">
              <c16:uniqueId val="{00000000-8F7A-4A69-B309-DF0331ECC80C}"/>
            </c:ext>
          </c:extLst>
        </c:ser>
        <c:dLbls>
          <c:dLblPos val="outEnd"/>
          <c:showLegendKey val="0"/>
          <c:showVal val="1"/>
          <c:showCatName val="0"/>
          <c:showSerName val="0"/>
          <c:showPercent val="0"/>
          <c:showBubbleSize val="0"/>
        </c:dLbls>
        <c:gapWidth val="219"/>
        <c:overlap val="-27"/>
        <c:axId val="1751245920"/>
        <c:axId val="1429123920"/>
      </c:barChart>
      <c:catAx>
        <c:axId val="1751245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9123920"/>
        <c:crosses val="autoZero"/>
        <c:auto val="1"/>
        <c:lblAlgn val="ctr"/>
        <c:lblOffset val="100"/>
        <c:noMultiLvlLbl val="0"/>
      </c:catAx>
      <c:valAx>
        <c:axId val="1429123920"/>
        <c:scaling>
          <c:orientation val="minMax"/>
        </c:scaling>
        <c:delete val="1"/>
        <c:axPos val="l"/>
        <c:numFmt formatCode="_(&quot;$&quot;* #,##0_);_(&quot;$&quot;* \(#,##0\);_(&quot;$&quot;* &quot;-&quot;_);_(@_)" sourceLinked="1"/>
        <c:majorTickMark val="none"/>
        <c:minorTickMark val="none"/>
        <c:tickLblPos val="nextTo"/>
        <c:crossAx val="1751245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Datasets.xlsx]Worksheet!PivotTable29</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050" b="1">
                <a:solidFill>
                  <a:schemeClr val="accent1"/>
                </a:solidFill>
              </a:rPr>
              <a:t>Most Productive and Least Prodcutive</a:t>
            </a:r>
            <a:r>
              <a:rPr lang="en-US" sz="1050" b="1" baseline="0">
                <a:solidFill>
                  <a:schemeClr val="accent1"/>
                </a:solidFill>
              </a:rPr>
              <a:t> Region</a:t>
            </a:r>
            <a:endParaRPr lang="en-US" sz="1050" b="1">
              <a:solidFill>
                <a:schemeClr val="accent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0000"/>
          </a:solidFill>
          <a:ln>
            <a:noFill/>
          </a:ln>
          <a:effectLst/>
        </c:spPr>
      </c:pivotFmt>
      <c:pivotFmt>
        <c:idx val="4"/>
        <c:spPr>
          <a:solidFill>
            <a:srgbClr val="00B050"/>
          </a:solidFill>
          <a:ln>
            <a:noFill/>
          </a:ln>
          <a:effectLst/>
        </c:spPr>
      </c:pivotFmt>
    </c:pivotFmts>
    <c:plotArea>
      <c:layout/>
      <c:barChart>
        <c:barDir val="col"/>
        <c:grouping val="clustered"/>
        <c:varyColors val="0"/>
        <c:ser>
          <c:idx val="0"/>
          <c:order val="0"/>
          <c:tx>
            <c:strRef>
              <c:f>Worksheet!$U$70</c:f>
              <c:strCache>
                <c:ptCount val="1"/>
                <c:pt idx="0">
                  <c:v>Total</c:v>
                </c:pt>
              </c:strCache>
            </c:strRef>
          </c:tx>
          <c:spPr>
            <a:solidFill>
              <a:schemeClr val="accent1"/>
            </a:solidFill>
            <a:ln>
              <a:noFill/>
            </a:ln>
            <a:effectLst/>
          </c:spPr>
          <c:invertIfNegative val="0"/>
          <c:dPt>
            <c:idx val="0"/>
            <c:invertIfNegative val="0"/>
            <c:bubble3D val="0"/>
            <c:spPr>
              <a:solidFill>
                <a:srgbClr val="00B050"/>
              </a:solidFill>
              <a:ln>
                <a:noFill/>
              </a:ln>
              <a:effectLst/>
            </c:spPr>
            <c:extLst>
              <c:ext xmlns:c16="http://schemas.microsoft.com/office/drawing/2014/chart" uri="{C3380CC4-5D6E-409C-BE32-E72D297353CC}">
                <c16:uniqueId val="{00000002-5A25-4444-B7D2-772DC5A37875}"/>
              </c:ext>
            </c:extLst>
          </c:dPt>
          <c:dPt>
            <c:idx val="1"/>
            <c:invertIfNegative val="0"/>
            <c:bubble3D val="0"/>
            <c:spPr>
              <a:solidFill>
                <a:srgbClr val="FF0000"/>
              </a:solidFill>
              <a:ln>
                <a:noFill/>
              </a:ln>
              <a:effectLst/>
            </c:spPr>
            <c:extLst>
              <c:ext xmlns:c16="http://schemas.microsoft.com/office/drawing/2014/chart" uri="{C3380CC4-5D6E-409C-BE32-E72D297353CC}">
                <c16:uniqueId val="{00000001-5A25-4444-B7D2-772DC5A37875}"/>
              </c:ext>
            </c:extLst>
          </c:dPt>
          <c:dLbls>
            <c:spPr>
              <a:noFill/>
              <a:ln>
                <a:noFill/>
              </a:ln>
              <a:effectLst/>
            </c:spPr>
            <c:txPr>
              <a:bodyPr rot="0" spcFirstLastPara="1" vertOverflow="ellipsis" vert="horz" wrap="square" lIns="38100" tIns="19050" rIns="38100" bIns="19050" anchor="ctr" anchorCtr="1">
                <a:spAutoFit/>
              </a:bodyPr>
              <a:lstStyle/>
              <a:p>
                <a:pPr>
                  <a:defRPr sz="7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Worksheet!$T$71:$T$73</c:f>
              <c:strCache>
                <c:ptCount val="2"/>
                <c:pt idx="0">
                  <c:v>New York</c:v>
                </c:pt>
                <c:pt idx="1">
                  <c:v>Nebraska</c:v>
                </c:pt>
              </c:strCache>
            </c:strRef>
          </c:cat>
          <c:val>
            <c:numRef>
              <c:f>Worksheet!$U$71:$U$73</c:f>
              <c:numCache>
                <c:formatCode>_("$"* #,##0_);_("$"* \(#,##0\);_("$"* "-"_);_(@_)</c:formatCode>
                <c:ptCount val="2"/>
                <c:pt idx="0">
                  <c:v>8670464</c:v>
                </c:pt>
                <c:pt idx="1">
                  <c:v>728838</c:v>
                </c:pt>
              </c:numCache>
            </c:numRef>
          </c:val>
          <c:extLst>
            <c:ext xmlns:c16="http://schemas.microsoft.com/office/drawing/2014/chart" uri="{C3380CC4-5D6E-409C-BE32-E72D297353CC}">
              <c16:uniqueId val="{00000000-5A25-4444-B7D2-772DC5A37875}"/>
            </c:ext>
          </c:extLst>
        </c:ser>
        <c:dLbls>
          <c:dLblPos val="outEnd"/>
          <c:showLegendKey val="0"/>
          <c:showVal val="1"/>
          <c:showCatName val="0"/>
          <c:showSerName val="0"/>
          <c:showPercent val="0"/>
          <c:showBubbleSize val="0"/>
        </c:dLbls>
        <c:gapWidth val="219"/>
        <c:overlap val="-27"/>
        <c:axId val="1434652848"/>
        <c:axId val="1615579104"/>
      </c:barChart>
      <c:catAx>
        <c:axId val="1434652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5579104"/>
        <c:crosses val="autoZero"/>
        <c:auto val="1"/>
        <c:lblAlgn val="ctr"/>
        <c:lblOffset val="100"/>
        <c:noMultiLvlLbl val="0"/>
      </c:catAx>
      <c:valAx>
        <c:axId val="1615579104"/>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46528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orientation="portrait"/>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Datasets.xlsx]Worksheet!PivotTable12</c:name>
    <c:fmtId val="0"/>
  </c:pivotSource>
  <c:chart>
    <c:autoTitleDeleted val="0"/>
    <c:pivotFmts>
      <c:pivotFmt>
        <c:idx val="0"/>
        <c:spPr>
          <a:ln w="28575" cap="rnd">
            <a:solidFill>
              <a:schemeClr val="accent1"/>
            </a:solidFill>
            <a:round/>
          </a:ln>
          <a:effectLst/>
        </c:spPr>
        <c:marker>
          <c:spPr>
            <a:solidFill>
              <a:schemeClr val="accent1"/>
            </a:solidFill>
            <a:ln w="9525">
              <a:solidFill>
                <a:schemeClr val="accent1"/>
              </a:solidFill>
            </a:ln>
            <a:effectLst/>
          </c:spPr>
        </c:marker>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2"/>
        <c:spPr>
          <a:ln w="28575" cap="rnd">
            <a:solidFill>
              <a:schemeClr val="accent1"/>
            </a:solidFill>
            <a:round/>
          </a:ln>
          <a:effectLst/>
        </c:spPr>
        <c:marker>
          <c:symbol val="none"/>
        </c:marker>
      </c:pivotFmt>
      <c:pivotFmt>
        <c:idx val="3"/>
        <c:spPr>
          <a:ln w="28575" cap="rnd">
            <a:solidFill>
              <a:schemeClr val="accent1"/>
            </a:solidFill>
            <a:round/>
          </a:ln>
          <a:effectLst/>
        </c:spPr>
        <c:marker>
          <c:symbol val="none"/>
        </c:marker>
      </c:pivotFmt>
      <c:pivotFmt>
        <c:idx val="4"/>
        <c:spPr>
          <a:ln w="28575" cap="rnd">
            <a:solidFill>
              <a:schemeClr val="accent1"/>
            </a:solidFill>
            <a:round/>
          </a:ln>
          <a:effectLst/>
        </c:spPr>
        <c:marker>
          <c:symbol val="none"/>
        </c:marker>
      </c:pivotFmt>
      <c:pivotFmt>
        <c:idx val="5"/>
        <c:spPr>
          <a:ln w="28575" cap="rnd">
            <a:solidFill>
              <a:schemeClr val="accent1"/>
            </a:solidFill>
            <a:round/>
          </a:ln>
          <a:effectLst/>
        </c:spPr>
        <c:marker>
          <c:symbol val="none"/>
        </c:marker>
      </c:pivotFmt>
      <c:pivotFmt>
        <c:idx val="6"/>
        <c:spPr>
          <a:ln w="28575" cap="rnd">
            <a:solidFill>
              <a:schemeClr val="accent1"/>
            </a:solidFill>
            <a:round/>
          </a:ln>
          <a:effectLst/>
        </c:spPr>
        <c:marker>
          <c:symbol val="none"/>
        </c:marker>
      </c:pivotFmt>
      <c:pivotFmt>
        <c:idx val="7"/>
        <c:spPr>
          <a:ln w="28575" cap="rnd">
            <a:solidFill>
              <a:schemeClr val="accent1"/>
            </a:solidFill>
            <a:round/>
          </a:ln>
          <a:effectLst/>
        </c:spPr>
        <c:marker>
          <c:symbol val="none"/>
        </c:marker>
      </c:pivotFmt>
      <c:pivotFmt>
        <c:idx val="8"/>
        <c:spPr>
          <a:ln w="28575" cap="rnd">
            <a:solidFill>
              <a:schemeClr val="accent1"/>
            </a:solidFill>
            <a:round/>
          </a:ln>
          <a:effectLst/>
        </c:spPr>
        <c:marker>
          <c:symbol val="none"/>
        </c:marker>
      </c:pivotFmt>
      <c:pivotFmt>
        <c:idx val="9"/>
        <c:spPr>
          <a:ln w="28575" cap="rnd">
            <a:solidFill>
              <a:schemeClr val="accent1"/>
            </a:solidFill>
            <a:round/>
          </a:ln>
          <a:effectLst/>
        </c:spPr>
        <c:marker>
          <c:symbol val="none"/>
        </c:marker>
      </c:pivotFmt>
      <c:pivotFmt>
        <c:idx val="10"/>
        <c:spPr>
          <a:ln w="28575" cap="rnd">
            <a:solidFill>
              <a:schemeClr val="accent1"/>
            </a:solidFill>
            <a:round/>
          </a:ln>
          <a:effectLst/>
        </c:spPr>
        <c:marker>
          <c:symbol val="none"/>
        </c:marker>
      </c:pivotFmt>
      <c:pivotFmt>
        <c:idx val="11"/>
        <c:spPr>
          <a:ln w="28575" cap="rnd">
            <a:solidFill>
              <a:schemeClr val="accent1"/>
            </a:solidFill>
            <a:round/>
          </a:ln>
          <a:effectLst/>
        </c:spPr>
        <c:marker>
          <c:symbol val="none"/>
        </c:marker>
      </c:pivotFmt>
      <c:pivotFmt>
        <c:idx val="12"/>
        <c:spPr>
          <a:ln w="28575" cap="rnd">
            <a:solidFill>
              <a:schemeClr val="accent1"/>
            </a:solidFill>
            <a:round/>
          </a:ln>
          <a:effectLst/>
        </c:spPr>
        <c:marker>
          <c:symbol val="none"/>
        </c:marker>
      </c:pivotFmt>
      <c:pivotFmt>
        <c:idx val="13"/>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s>
    <c:plotArea>
      <c:layout/>
      <c:lineChart>
        <c:grouping val="standard"/>
        <c:varyColors val="0"/>
        <c:ser>
          <c:idx val="0"/>
          <c:order val="0"/>
          <c:tx>
            <c:strRef>
              <c:f>Worksheet!$K$33:$K$34</c:f>
              <c:strCache>
                <c:ptCount val="1"/>
                <c:pt idx="0">
                  <c:v>2020</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Worksheet!$J$35:$J$47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Worksheet!$K$35:$K$47</c:f>
              <c:numCache>
                <c:formatCode>_("$"* #,##0_);_("$"* \(#,##0\);_("$"* "-"_);_(@_)</c:formatCode>
                <c:ptCount val="12"/>
                <c:pt idx="0">
                  <c:v>2312746</c:v>
                </c:pt>
                <c:pt idx="1">
                  <c:v>2140813</c:v>
                </c:pt>
                <c:pt idx="2">
                  <c:v>2474202</c:v>
                </c:pt>
                <c:pt idx="3">
                  <c:v>3193081</c:v>
                </c:pt>
                <c:pt idx="4">
                  <c:v>2164764</c:v>
                </c:pt>
                <c:pt idx="5">
                  <c:v>1084194</c:v>
                </c:pt>
                <c:pt idx="6">
                  <c:v>2182388</c:v>
                </c:pt>
                <c:pt idx="7">
                  <c:v>2641630</c:v>
                </c:pt>
                <c:pt idx="8">
                  <c:v>2367686</c:v>
                </c:pt>
                <c:pt idx="9">
                  <c:v>1428569</c:v>
                </c:pt>
                <c:pt idx="10">
                  <c:v>1168050</c:v>
                </c:pt>
                <c:pt idx="11">
                  <c:v>1079202</c:v>
                </c:pt>
              </c:numCache>
            </c:numRef>
          </c:val>
          <c:smooth val="0"/>
          <c:extLst>
            <c:ext xmlns:c16="http://schemas.microsoft.com/office/drawing/2014/chart" uri="{C3380CC4-5D6E-409C-BE32-E72D297353CC}">
              <c16:uniqueId val="{00000000-3362-4498-B4CE-669B397024A5}"/>
            </c:ext>
          </c:extLst>
        </c:ser>
        <c:ser>
          <c:idx val="1"/>
          <c:order val="1"/>
          <c:tx>
            <c:strRef>
              <c:f>Worksheet!$L$33:$L$34</c:f>
              <c:strCache>
                <c:ptCount val="1"/>
                <c:pt idx="0">
                  <c:v>2021</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Worksheet!$J$35:$J$47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Worksheet!$L$35:$L$47</c:f>
              <c:numCache>
                <c:formatCode>_("$"* #,##0_);_("$"* \(#,##0\);_("$"* "-"_);_(@_)</c:formatCode>
                <c:ptCount val="12"/>
                <c:pt idx="0">
                  <c:v>7432021</c:v>
                </c:pt>
                <c:pt idx="1">
                  <c:v>6123040</c:v>
                </c:pt>
                <c:pt idx="2">
                  <c:v>5220782</c:v>
                </c:pt>
                <c:pt idx="3">
                  <c:v>6498339</c:v>
                </c:pt>
                <c:pt idx="4">
                  <c:v>8576956</c:v>
                </c:pt>
                <c:pt idx="5">
                  <c:v>8718953</c:v>
                </c:pt>
                <c:pt idx="6">
                  <c:v>10368031</c:v>
                </c:pt>
                <c:pt idx="7">
                  <c:v>9651596</c:v>
                </c:pt>
                <c:pt idx="8">
                  <c:v>8037898</c:v>
                </c:pt>
                <c:pt idx="9">
                  <c:v>7110189</c:v>
                </c:pt>
                <c:pt idx="10">
                  <c:v>7855390</c:v>
                </c:pt>
                <c:pt idx="11">
                  <c:v>10336130</c:v>
                </c:pt>
              </c:numCache>
            </c:numRef>
          </c:val>
          <c:smooth val="0"/>
          <c:extLst>
            <c:ext xmlns:c16="http://schemas.microsoft.com/office/drawing/2014/chart" uri="{C3380CC4-5D6E-409C-BE32-E72D297353CC}">
              <c16:uniqueId val="{0000000D-3362-4498-B4CE-669B397024A5}"/>
            </c:ext>
          </c:extLst>
        </c:ser>
        <c:dLbls>
          <c:dLblPos val="t"/>
          <c:showLegendKey val="0"/>
          <c:showVal val="0"/>
          <c:showCatName val="0"/>
          <c:showSerName val="0"/>
          <c:showPercent val="0"/>
          <c:showBubbleSize val="0"/>
        </c:dLbls>
        <c:marker val="1"/>
        <c:smooth val="0"/>
        <c:axId val="1434650048"/>
        <c:axId val="1560674160"/>
      </c:lineChart>
      <c:catAx>
        <c:axId val="14346500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60674160"/>
        <c:crosses val="autoZero"/>
        <c:auto val="1"/>
        <c:lblAlgn val="ctr"/>
        <c:lblOffset val="100"/>
        <c:noMultiLvlLbl val="0"/>
      </c:catAx>
      <c:valAx>
        <c:axId val="1560674160"/>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46500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Datasets.xlsx]Worksheet!PivotTable28</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Worksheet!$X$60</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Worksheet!$W$61:$W$64</c:f>
              <c:strCache>
                <c:ptCount val="3"/>
                <c:pt idx="0">
                  <c:v>Online</c:v>
                </c:pt>
                <c:pt idx="1">
                  <c:v>Outlet</c:v>
                </c:pt>
                <c:pt idx="2">
                  <c:v>In-store</c:v>
                </c:pt>
              </c:strCache>
            </c:strRef>
          </c:cat>
          <c:val>
            <c:numRef>
              <c:f>Worksheet!$X$61:$X$64</c:f>
              <c:numCache>
                <c:formatCode>_("$"* #,##0_);_("$"* \(#,##0\);_("$"* "-"_);_(@_)</c:formatCode>
                <c:ptCount val="3"/>
                <c:pt idx="0">
                  <c:v>44965657</c:v>
                </c:pt>
                <c:pt idx="1">
                  <c:v>39536618</c:v>
                </c:pt>
                <c:pt idx="2">
                  <c:v>35664375</c:v>
                </c:pt>
              </c:numCache>
            </c:numRef>
          </c:val>
          <c:extLst>
            <c:ext xmlns:c16="http://schemas.microsoft.com/office/drawing/2014/chart" uri="{C3380CC4-5D6E-409C-BE32-E72D297353CC}">
              <c16:uniqueId val="{00000000-9A53-4FDB-8215-61BC68C094A8}"/>
            </c:ext>
          </c:extLst>
        </c:ser>
        <c:dLbls>
          <c:dLblPos val="outEnd"/>
          <c:showLegendKey val="0"/>
          <c:showVal val="1"/>
          <c:showCatName val="0"/>
          <c:showSerName val="0"/>
          <c:showPercent val="0"/>
          <c:showBubbleSize val="0"/>
        </c:dLbls>
        <c:gapWidth val="219"/>
        <c:overlap val="-27"/>
        <c:axId val="1751245920"/>
        <c:axId val="1429123920"/>
      </c:barChart>
      <c:catAx>
        <c:axId val="1751245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9123920"/>
        <c:crosses val="autoZero"/>
        <c:auto val="1"/>
        <c:lblAlgn val="ctr"/>
        <c:lblOffset val="100"/>
        <c:noMultiLvlLbl val="0"/>
      </c:catAx>
      <c:valAx>
        <c:axId val="1429123920"/>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1245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Datasets.xlsx]Worksheet!PivotTable29</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s>
    <c:plotArea>
      <c:layout/>
      <c:barChart>
        <c:barDir val="col"/>
        <c:grouping val="clustered"/>
        <c:varyColors val="0"/>
        <c:ser>
          <c:idx val="0"/>
          <c:order val="0"/>
          <c:tx>
            <c:strRef>
              <c:f>Worksheet!$U$70</c:f>
              <c:strCache>
                <c:ptCount val="1"/>
                <c:pt idx="0">
                  <c:v>Total</c:v>
                </c:pt>
              </c:strCache>
            </c:strRef>
          </c:tx>
          <c:spPr>
            <a:solidFill>
              <a:schemeClr val="accent1"/>
            </a:solidFill>
            <a:ln>
              <a:noFill/>
            </a:ln>
            <a:effectLst/>
          </c:spPr>
          <c:invertIfNegative val="0"/>
          <c:cat>
            <c:strRef>
              <c:f>Worksheet!$T$71:$T$73</c:f>
              <c:strCache>
                <c:ptCount val="2"/>
                <c:pt idx="0">
                  <c:v>New York</c:v>
                </c:pt>
                <c:pt idx="1">
                  <c:v>Nebraska</c:v>
                </c:pt>
              </c:strCache>
            </c:strRef>
          </c:cat>
          <c:val>
            <c:numRef>
              <c:f>Worksheet!$U$71:$U$73</c:f>
              <c:numCache>
                <c:formatCode>_("$"* #,##0_);_("$"* \(#,##0\);_("$"* "-"_);_(@_)</c:formatCode>
                <c:ptCount val="2"/>
                <c:pt idx="0">
                  <c:v>8670464</c:v>
                </c:pt>
                <c:pt idx="1">
                  <c:v>728838</c:v>
                </c:pt>
              </c:numCache>
            </c:numRef>
          </c:val>
          <c:extLst>
            <c:ext xmlns:c16="http://schemas.microsoft.com/office/drawing/2014/chart" uri="{C3380CC4-5D6E-409C-BE32-E72D297353CC}">
              <c16:uniqueId val="{00000000-425C-46B5-B83F-6F165C9831C7}"/>
            </c:ext>
          </c:extLst>
        </c:ser>
        <c:dLbls>
          <c:showLegendKey val="0"/>
          <c:showVal val="0"/>
          <c:showCatName val="0"/>
          <c:showSerName val="0"/>
          <c:showPercent val="0"/>
          <c:showBubbleSize val="0"/>
        </c:dLbls>
        <c:gapWidth val="219"/>
        <c:overlap val="-27"/>
        <c:axId val="1434652848"/>
        <c:axId val="1615579104"/>
      </c:barChart>
      <c:catAx>
        <c:axId val="1434652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5579104"/>
        <c:crosses val="autoZero"/>
        <c:auto val="1"/>
        <c:lblAlgn val="ctr"/>
        <c:lblOffset val="100"/>
        <c:noMultiLvlLbl val="0"/>
      </c:catAx>
      <c:valAx>
        <c:axId val="1615579104"/>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46528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tx>
        <cx:txData>
          <cx:v>top month performance</cx:v>
        </cx:txData>
      </cx:tx>
      <cx:txPr>
        <a:bodyPr spcFirstLastPara="1" vertOverflow="ellipsis" horzOverflow="overflow" wrap="square" lIns="0" tIns="0" rIns="0" bIns="0" anchor="ctr" anchorCtr="1"/>
        <a:lstStyle/>
        <a:p>
          <a:pPr algn="ctr" rtl="0">
            <a:defRPr sz="900">
              <a:solidFill>
                <a:schemeClr val="tx1"/>
              </a:solidFill>
            </a:defRPr>
          </a:pPr>
          <a:r>
            <a:rPr lang="en-US" sz="1100" b="1" i="0" u="none" strike="noStrike" cap="all" baseline="0">
              <a:solidFill>
                <a:schemeClr val="tx1"/>
              </a:solidFill>
              <a:latin typeface="Poppins" panose="00000500000000000000" pitchFamily="2" charset="0"/>
              <a:cs typeface="Poppins" panose="00000500000000000000" pitchFamily="2" charset="0"/>
            </a:rPr>
            <a:t>top month performance</a:t>
          </a:r>
        </a:p>
      </cx:txPr>
    </cx:title>
    <cx:plotArea>
      <cx:plotAreaRegion>
        <cx:series layoutId="treemap" uniqueId="{AD351CED-F3D5-42B2-86D2-AE07953C25A3}">
          <cx:dataLabels pos="ctr">
            <cx:txPr>
              <a:bodyPr spcFirstLastPara="1" vertOverflow="ellipsis" horzOverflow="overflow" wrap="square" lIns="0" tIns="0" rIns="0" bIns="0" anchor="ctr" anchorCtr="1"/>
              <a:lstStyle/>
              <a:p>
                <a:pPr algn="ctr" rtl="0">
                  <a:defRPr sz="900" b="0">
                    <a:latin typeface="Poppins" panose="00000500000000000000" pitchFamily="2" charset="0"/>
                    <a:ea typeface="Poppins" panose="00000500000000000000" pitchFamily="2" charset="0"/>
                    <a:cs typeface="Poppins" panose="00000500000000000000" pitchFamily="2" charset="0"/>
                  </a:defRPr>
                </a:pPr>
                <a:endParaRPr lang="en-US" sz="900" b="0" i="0" u="none" strike="noStrike" baseline="0">
                  <a:solidFill>
                    <a:sysClr val="window" lastClr="FFFFFF"/>
                  </a:solidFill>
                  <a:latin typeface="Poppins" panose="00000500000000000000" pitchFamily="2" charset="0"/>
                  <a:cs typeface="Poppins" panose="00000500000000000000" pitchFamily="2" charset="0"/>
                </a:endParaRPr>
              </a:p>
            </cx:txPr>
            <cx:visibility seriesName="0" categoryName="1" value="1"/>
            <cx:separator>, </cx:separator>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_xlchart.v1.5</cx:f>
      </cx:strDim>
      <cx:numDim type="val">
        <cx:f>_xlchart.v1.6</cx:f>
      </cx:numDim>
    </cx:data>
  </cx:chartData>
  <cx:chart>
    <cx:title pos="t" align="ctr" overlay="0">
      <cx:tx>
        <cx:txData>
          <cx:v>RETAILER SALES PERFORMANCE</cx:v>
        </cx:txData>
      </cx:tx>
      <cx:txPr>
        <a:bodyPr spcFirstLastPara="1" vertOverflow="ellipsis" horzOverflow="overflow" wrap="square" lIns="0" tIns="0" rIns="0" bIns="0" anchor="ctr" anchorCtr="1"/>
        <a:lstStyle/>
        <a:p>
          <a:pPr algn="ctr" rtl="0">
            <a:defRPr>
              <a:solidFill>
                <a:sysClr val="windowText" lastClr="000000"/>
              </a:solidFill>
            </a:defRPr>
          </a:pPr>
          <a:r>
            <a:rPr lang="en-US" sz="1100" b="1" i="0" u="none" strike="noStrike" baseline="0">
              <a:solidFill>
                <a:sysClr val="windowText" lastClr="000000"/>
              </a:solidFill>
              <a:latin typeface="Poppins" panose="00000500000000000000" pitchFamily="2" charset="0"/>
              <a:cs typeface="Poppins" panose="00000500000000000000" pitchFamily="2" charset="0"/>
            </a:rPr>
            <a:t>RETAILER SALES PERFORMANCE</a:t>
          </a:r>
        </a:p>
      </cx:txPr>
    </cx:title>
    <cx:plotArea>
      <cx:plotAreaRegion>
        <cx:series layoutId="clusteredColumn" uniqueId="{3D9A8763-59A5-4DF6-B223-C290C2F98C54}" formatIdx="0">
          <cx:dataLabels>
            <cx:txPr>
              <a:bodyPr spcFirstLastPara="1" vertOverflow="ellipsis" horzOverflow="overflow" wrap="square" lIns="0" tIns="0" rIns="0" bIns="0" anchor="ctr" anchorCtr="1"/>
              <a:lstStyle/>
              <a:p>
                <a:pPr algn="ctr" rtl="0">
                  <a:defRPr>
                    <a:solidFill>
                      <a:sysClr val="windowText" lastClr="000000"/>
                    </a:solidFill>
                    <a:latin typeface="Poppins" panose="00000500000000000000" pitchFamily="2" charset="0"/>
                    <a:ea typeface="Poppins" panose="00000500000000000000" pitchFamily="2" charset="0"/>
                    <a:cs typeface="Poppins" panose="00000500000000000000" pitchFamily="2" charset="0"/>
                  </a:defRPr>
                </a:pPr>
                <a:endParaRPr lang="en-US" sz="900" b="0" i="0" u="none" strike="noStrike" baseline="0">
                  <a:solidFill>
                    <a:sysClr val="windowText" lastClr="000000"/>
                  </a:solidFill>
                  <a:latin typeface="Poppins" panose="00000500000000000000" pitchFamily="2" charset="0"/>
                  <a:cs typeface="Poppins" panose="00000500000000000000" pitchFamily="2" charset="0"/>
                </a:endParaRPr>
              </a:p>
            </cx:txPr>
            <cx:visibility seriesName="0" categoryName="0" value="1"/>
          </cx:dataLabels>
          <cx:dataId val="0"/>
          <cx:layoutPr>
            <cx:aggregation/>
          </cx:layoutPr>
        </cx:series>
      </cx:plotAreaRegion>
      <cx:axis id="0">
        <cx:catScaling gapWidth="0"/>
        <cx:tickLabels/>
        <cx:txPr>
          <a:bodyPr spcFirstLastPara="1" vertOverflow="ellipsis" horzOverflow="overflow" wrap="square" lIns="0" tIns="0" rIns="0" bIns="0" anchor="ctr" anchorCtr="1"/>
          <a:lstStyle/>
          <a:p>
            <a:pPr algn="ctr" rtl="0">
              <a:defRPr>
                <a:solidFill>
                  <a:schemeClr val="tx1"/>
                </a:solidFill>
                <a:latin typeface="Poppins" panose="00000500000000000000" pitchFamily="2" charset="0"/>
                <a:ea typeface="Poppins" panose="00000500000000000000" pitchFamily="2" charset="0"/>
                <a:cs typeface="Poppins" panose="00000500000000000000" pitchFamily="2" charset="0"/>
              </a:defRPr>
            </a:pPr>
            <a:endParaRPr lang="en-US" sz="900" b="0" i="0" u="none" strike="noStrike" baseline="0">
              <a:solidFill>
                <a:schemeClr val="tx1"/>
              </a:solidFill>
              <a:latin typeface="Poppins" panose="00000500000000000000" pitchFamily="2" charset="0"/>
              <a:cs typeface="Poppins" panose="00000500000000000000" pitchFamily="2" charset="0"/>
            </a:endParaRPr>
          </a:p>
        </cx:txPr>
      </cx:axis>
      <cx:axis id="1">
        <cx:valScaling/>
        <cx:tickLabels/>
        <cx:txPr>
          <a:bodyPr spcFirstLastPara="1" vertOverflow="ellipsis" horzOverflow="overflow" wrap="square" lIns="0" tIns="0" rIns="0" bIns="0" anchor="ctr" anchorCtr="1"/>
          <a:lstStyle/>
          <a:p>
            <a:pPr algn="ctr" rtl="0">
              <a:defRPr>
                <a:solidFill>
                  <a:sysClr val="windowText" lastClr="000000"/>
                </a:solidFill>
                <a:latin typeface="Poppins" panose="00000500000000000000" pitchFamily="2" charset="0"/>
                <a:ea typeface="Poppins" panose="00000500000000000000" pitchFamily="2" charset="0"/>
                <a:cs typeface="Poppins" panose="00000500000000000000" pitchFamily="2" charset="0"/>
              </a:defRPr>
            </a:pPr>
            <a:endParaRPr lang="en-US" sz="900" b="0" i="0" u="none" strike="noStrike" baseline="0">
              <a:solidFill>
                <a:sysClr val="windowText" lastClr="000000"/>
              </a:solidFill>
              <a:latin typeface="Poppins" panose="00000500000000000000" pitchFamily="2" charset="0"/>
              <a:cs typeface="Poppins" panose="00000500000000000000" pitchFamily="2" charset="0"/>
            </a:endParaRPr>
          </a:p>
        </cx:txPr>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olorStr">
        <cx:f>_xlchart.v5.3</cx:f>
      </cx:strDim>
      <cx:strDim type="cat">
        <cx:f>_xlchart.v5.2</cx:f>
      </cx:strDim>
    </cx:data>
    <cx:data id="1">
      <cx:strDim type="colorStr">
        <cx:f>_xlchart.v5.4</cx:f>
      </cx:strDim>
      <cx:strDim type="cat">
        <cx:f>_xlchart.v5.2</cx:f>
      </cx:strDim>
    </cx:data>
  </cx:chartData>
  <cx:chart>
    <cx:title pos="t" align="ctr" overlay="0">
      <cx:tx>
        <cx:txData>
          <cx:v>STATE OF PURCHASES</cx:v>
        </cx:txData>
      </cx:tx>
      <cx:txPr>
        <a:bodyPr spcFirstLastPara="1" vertOverflow="ellipsis" horzOverflow="overflow" wrap="square" lIns="0" tIns="0" rIns="0" bIns="0" anchor="ctr" anchorCtr="1"/>
        <a:lstStyle/>
        <a:p>
          <a:pPr algn="ctr" rtl="0">
            <a:defRPr>
              <a:solidFill>
                <a:sysClr val="windowText" lastClr="000000"/>
              </a:solidFill>
            </a:defRPr>
          </a:pPr>
          <a:r>
            <a:rPr lang="en-US" sz="1100" b="1" i="0" u="none" strike="noStrike" baseline="0">
              <a:solidFill>
                <a:sysClr val="windowText" lastClr="000000"/>
              </a:solidFill>
              <a:latin typeface="Poppins" panose="00000500000000000000" pitchFamily="2" charset="0"/>
              <a:cs typeface="Poppins" panose="00000500000000000000" pitchFamily="2" charset="0"/>
            </a:rPr>
            <a:t>STATE OF PURCHASES</a:t>
          </a:r>
        </a:p>
      </cx:txPr>
    </cx:title>
    <cx:plotArea>
      <cx:plotAreaRegion>
        <cx:series layoutId="regionMap" uniqueId="{4D9DF773-E0D6-4FF3-BA4D-B798FC0EC247}" formatIdx="0">
          <cx:dataLabels>
            <cx:txPr>
              <a:bodyPr vertOverflow="overflow" horzOverflow="overflow" wrap="square" lIns="0" tIns="0" rIns="0" bIns="0"/>
              <a:lstStyle/>
              <a:p>
                <a:pPr algn="ctr" rtl="0">
                  <a:defRPr sz="850" b="0">
                    <a:solidFill>
                      <a:schemeClr val="bg1"/>
                    </a:solidFill>
                    <a:latin typeface="Calibri" panose="020F0502020204030204" pitchFamily="34" charset="0"/>
                    <a:ea typeface="Calibri" panose="020F0502020204030204" pitchFamily="34" charset="0"/>
                    <a:cs typeface="Calibri" panose="020F0502020204030204" pitchFamily="34" charset="0"/>
                  </a:defRPr>
                </a:pPr>
                <a:endParaRPr lang="en-US">
                  <a:solidFill>
                    <a:schemeClr val="bg1"/>
                  </a:solidFill>
                </a:endParaRPr>
              </a:p>
            </cx:txPr>
            <cx:visibility seriesName="0" categoryName="0" value="1"/>
          </cx:dataLabels>
          <cx:dataId val="0"/>
          <cx:layoutPr>
            <cx:geography cultureLanguage="en-US" cultureRegion="NG" attribution="Powered by Bing">
              <cx:geoCache provider="{E9337A44-BEBE-4D9F-B70C-5C5E7DAFC167}">
                <cx:binary>7H1pc9u4tu1fSeXzoxsgQAA8dfpUNUnJ8qTYjuMk/YWlOA5ngvP069+Sp9hsdce3jm+9UtVTd3Vb
A8RNLOy91x4A/ftm+NdNerup3g1Zmtf/uhl+fx82TfGv336rb8LbbFMfZNFNpWv9ozm40dlv+seP
6Ob2t+/Vpo/y4DeTUP7bTbipmtvh/X/+jW8LbvWpvtk0kc4v2ttqvLyt27Sp/+G9nW+923zPotyL
6qaKbhr6+/uzKM9va91s3r+7zZuoGa/G4vb39y8+9v7db/Mv+8uF36WQrWm/YywXB4zblDNbkbsH
ff8u1Xnw8LZh8wNqK0aYaT5edL3JMPBVstxJsvn+vbqta9zN3f9fDH0hOt5Zv393o9u82c5ZgOn7
/f2nPGpuv7/72Gya2/r9u6jW7v0HXL2V/9PHuxv+7eWs/+ffsxcwBbNXngEzn69fvfUXXM5v87we
026TR28JDTlQthCPwBAyg0bKA8WUsqUk9t1DvUTotVLtBunl6BlO53/sJU5rXTXhO3dT6TTK3xAp
Zh1YzGbSYg9IyJdKJO0DqiymhBD3SiZeIvV6uXZjNR8/Q2vt7iVaf6Sbb5vsLWEyD6QQ3DTNGT5K
HChOGDOJea9J9kt8XiHJbmCeBs4Q+eN0LxH5ePXH1eJxav7O9/wv2tn7de5tkrd1gfKAc8GIouwJ
/ecukBJywIUND0if3r93v/ee8LVS7V4iL0fP1sna28t14m7S6Ieu3tQbMnlgWhzukNo7iQql9oGg
0pSUP8D0uFDvUXqdTLsxej52hpC7n54QhqlO3tC0CtBEzrkk5oMH5C89ILXMA1Paigv6V9v6C0l2
Y/J4BzM8/jjZS41Z3/bvvuoqeVyzf2dcX9LcfyT25oHNbJNvvdrdg71ERFoHAu9YgvJ7qzbnJK+Q
aDcyP+9lhs36695is9pkRR1G1e0bAsQOhML028zaDRA9sKQUpk0eDN4sANtO86vE+nuUng2fQ7Xa
S6iWqa6i729o10x1YNmWRQl/CI8BwnNuoMwDriTjJkLkRy17zg1eIdBueJ4GzoBZ7idz/LyB9uRB
o/M3VCDwNkqZJZW8t2AzVk9NcmBZAshxUDg86OO17xnB62TaDc/zsTOEPu8nI/iQpJtQv2m4hahY
MVDrB/s2z1/Y8sAiW72RD/jNmMFrJNqNzs+RM2w+7Cc7cDXs2ua7fly//z07YOrAtpVlEf7ADqAb
z+0aJQCPS8UEaMNzg/YaUXaD8nPkDBT3w176mqvbYVM/Ts4bIEIRZDLFFb03Vn/RFvuAgcsh2/eQ
o5hl+34pzm5UHobNILn6speQnGCltjfJ+IaowEaZkplcYLqfK4iyDkyFzCvM273zQcDzXE9eI8pu
RH6OnIFysp/0+ShFslVHb6gqnBxQk1MO83U/93NskG7lSjBLWffvzxzLayTajc3PkTNsjvaTlq1v
v1VvmwjgiFqQg2GIXO44F5kRZts+UJRsbdgDobZe6s1rJNqNzc+RM2zWSFnuYVHpTOfN5i2rFFwe
IMdtUVvye2hmGQFKkEHjFjUFmxmzV4iyG5OngTNIzq72EpL1bbd5y+iSwacjQOFPdaOZIaNUHAgL
hSOp7rVlFsH8Wp7dsDyOm6Gyvt5LVI7y79GbKgpgQZbZlsi8PPmPF75fwPdTRYT9ENnM1OUVAu3G
5WngDJij/SyLf6hugzcN+BlSmkrAsz9wLvj157jcB/wg0GymJ78WZDcej+NmcHy43Es9uUKXAvow
bt8wh4nCt+Lw5eTBPs29PQqrjG/ZM39gA7No8lUi7cbm2dAZPFf7qS2Ht7oK3rJ/hJlw58pUaO+5
9/ezGF8x1D05Axt4oGIzcF4h0G5ongbOgDn8Yy/15o8qmvRbEjHGD8xtOVk9ll7miUtKD9CnYNnC
ulebmTl7hUC7gXkaOAPmjz/3EpizTZS/oTHjFozVdt7ZQ9g4g0XYByZFuYzIh4rZzO3/UpzdoDwM
m0Fytp9By2rTb6LoMaT777Nid0V9oiRhKE++8PUWEpSm3KYv76OZmY78WpDdaDyOm8GxOtpLDfk8
anSQBm+HB0dV2baFKeiDjswjFoKEmYVWADDje+78eO2HmsuvBdqNy9OdzID5/HUvgbkM0b367qhO
N/n3xxn677UFyRdhKtO21EPcMkNHIjlDQdW2vuXuMfP4r5VqN0QvR89wutxPBTqL6nr7b1G8oVED
MZMmjNpTetJ+adsU8jAWmjPQqXhP3GatGa8UajdKLwbPQDr7uJfKdB2BOL91sxnyYMpm4qE0OVck
dbDty+ZMPfSaWY9KfG/mXiPRbnh+jpxhc72f5Pmjbv93Wq6RCyDM5uZjuQym7Dk/UNvmeUQ2FH2B
d4+ZDr1ert04zcfP0Pro7qUmnUU3YRRs3rJJgx8oyaUtHzVlpkmoo0l0zUPNduP0Gol2I/Rz5Ayb
s/10Rae6jeo3TnSSAxvVGCLQhXb/eKlENoUSUYVI9WdX5/Mi56tE2o3Os6EzeE7309Bt/apuq7ek
CeoA/sd6al+aJ9ds9J5JiQ6NR7o3M3GvkWg3OD9HzrA5289WjU/NJnx00P89y95WbcxtgdN8SP/P
SpxwOQdCQmtMMUPkV3LsRuN+1AyJT/tZQTv6jiazt4OC8wOmbJSTH3v+Z96FUg4qjZ1ZiswY2i8F
2Y3Fw7AZGEfeXnr7z1F9o/M6elt3L7CLxmLisXb20qMgtEE3DTpq7d39sq8SaTc0z4bO4Pm8nw5/
2+B9djtEN2+oMEg9gzIzbJL5WZB5TpspEQcUTZmo6MwSaq+TZjc0z8fOsFmf7YXq3PzjpuR7TnTv
WV588n+4GRuexSJoaEZRZmeHBppnCN32ZNq7M9CzvdJ/L9ZumGbDX9zJfmzE/hBGb6gs6DPjFO0X
3N4NB5r/sfUa9OtvNgb+SprdKNyPmqnJh9VeqMkLqXFgwR9VssnrN22TRTy57R1jf5OA3pJiZgM1
8Oa7x8zvv0ai3bj8HPniLnGT+9kOcH1bZWgxe1MyRqRl4p9ZLkaiEI2SgS3gV+4eM0xeIcluSJ4G
zhC53k9y/PEuV/bm25vh8hnKlthMdj/7s7Im4v8DkxF0CQj+uBjus5ivlWc3OC9HzxD6uJ+M+eSt
rZnC9jGOblh0kt89QLqe0zEbKQAFlw9S8ITd8wTMr+XZjc3juBkqJ/uZ/z/S/eZx5f734T1KnKjw
C7Cw3W2yNgNJQ84MewLvMZsF+b+SZjci96NmeBztZyrs823dvPtZyHhOQ1/c4P+UHaPowk1s96MP
O2Bmhgwpf4HQBrHLQ78T3NBzZXm1WLsRmg1/cSe/v/98vZcE7WxTjW9bg97uLNtumbFmRU0pQJaB
3FPsMkPnNZLsBubnyBkmZ/vpZLzbFF00b7nVHHElQb1ZmI9uZI6Nhb1nSnBGHxoHZgTtNRLtxubn
yBk23mIv9WWbyTi+rerb8dG2vIHDwXYmGC0kzR7s1iyfLJHDRK8Ajpm75wD2jKa9Tqbd+DwfO0No
fbyXCLkaXc43TXTTNm8I0fYsBota2D6zk6chwpEMrbbUnGnOK6XZDc6LwTN03Ku9ROdsU9ebm7Ct
b5umfkN8zAMc/YNWZtSS7x4zHo3GJ0GQWsNOmseL3oc4r5ZnN0Kz4TOMzv4f0be/P4Hr6cAYb9Ns
FndHSD477PCf372bAZxsORv6QLF2msF79nX0/ff3iD1Rmnk6mXL7HS+42YulPh92u6mb398bAFGi
2EMFkBYMygYG0YNqbt9i6KiyEEOh0sOptAUcXL497A8HXILOW9s2eLg3CIE/3r+rt4E23tqWv9Fk
rZhlyW27D306vvNcpyP2rjzNyMPzd3mbnesob2qM5rDDxf3ntreIi0iGE3eIiT3cEnbCJHj/ZnOJ
Bkx8nP4fyxyRA9FRt8L5mtQzwyhdhFNuu1bTfBlF8k2RLnYKPTWLvB1sN4lF7QzDmBwrmhQuadSV
6lRybKRNcja06WmneO1IQ6zNsmJOSozckXFnu2PLB0e1+bTkLCNeGRTMCVVpLwvbiFxbtLYrbfOi
8DvikdDPnZirZEFLOTgBxTWNgHRuTHNck5TEi5P6S5faV60VaacstOkKK/4mjIJ4aYaPJ3TqXN3J
6qjoqi9UhYU7WR1z4skyFpkvr42eXMaMfusqXF5YxZdU43iwoGHOoGXkgpdc0FDVjpnjfkQxNAtS
lV8EjW2nqWTu9AZuD5NoukOWE68z5FFVqaMgb5qFX2NqOttfBE3GnClOfpiJMThCYCq1qmqPlPjS
tMMU8CT4hFvANBB1lKFc7/kVPtURyNAV3FiEvlk7bWjqVcyrYqnTIPVEKfBuwi961TaL7ciY+8qJ
7DZ2JlPkTjBiCoqUNQurodNFoNMLG0eBLtIal0yDyTqxeAnxe2Yu2hICsUIkHpmCT0ltD44vW+XZ
Ov8x5qVelawyXcsfE69PRjNw7DS48VODYh7sKxwD1CxYnhZuTeLYDbMYADdKOZp0plvFdn3lKz85
LW3hu4WRTstiItOqV5g9VuOivSWPFDWu7hZJVI7KG3lZe4XEOqAju8g6FbkVsa96RTvXTPCfjFgX
XQShgjjhR8yo7CWN29rTQTYcS7sxF12xXUUNPosunnVU08QrdW0uZBfGrvDFgGnCwmrTrHAzy1pj
Pf8Y7IQ56CpRTtpH3xiXwH7Cs9i3BqejRu71japd2WmMyTBLNS2UZ8piOiNlbbtVXX25wzsLVO50
KZZV0+N+gxBLRtoVoC/L0GmFSo8JDX5AybGqBT6rQqxOJbFU9FYXgrIZP6UhngoVf2MUgkDzlNMV
SbRuMV3wKFfjBOT7EnoiZe8f9yqbzkIJ7bBl/UUm+EIhgbBqsZgUtPFuMvICStEb+GiRZN8y3ZsL
n8jyODVra8F9LNo0qf3jMbfpZVbHhWsWfez01di5rCmK5ZSZ5qJKNPGyimNKSQcZgrA+UbUxHAbC
pKes9CO3bCZzkUgo5diz06iPcydvNVZZjjeHPk/OlAlFZQSGQHVhukjGIF0Q6AlJu+iiC631nXqx
eJpWhLbmYuCp8lqtBke3sXZIBrh5aCfHQUjyw4GwZNHRrRomSrt32BoZbt/w81PR+VsTgiWQF6Xt
sh5zc7fKJ5lMS11U9mEd8GQxZqm9FCxMvd7Acr5bANsVDhW/iPiUH7IRZszuoN98sqfVHcxN2zPo
AZbRkJjNooupvykiy1hZIW51MnCtvKXGyrcZrJcVfYtG/NHT5EeQQD4UnGFXDGhzxhrbNXPqH5Oq
zU9lRIa1NViHqo+/GUE0Oobs81M/MZNFKqER7USMVWBBT/Vk0dNRhvZSCiyyPGP5qVHbuHoO8yXj
DOlBGAc65U408EM7TGuHGAO+jPady2smXNkQ5lWVVTulWVdHvaiVJ/NOeUOUkRXRFlsYaQCjGFAY
tx7QGTKxD/3WvAhxRvPhRPPxsGhgTAreda5V4rb9DiL0LYUWyUKvMgULlsmU3dsm0x7MxZ3SdpHo
XCMwrvDd4blVYUlUFr8wx3g8FL6hHKvRW7fTYzGVQ7GsRQT8dEq8sCT56SD4sG5l8sPmFqZmhAbc
zTW2wSZekuErWwpceS6SBR+a2jNw5q2Tcqt0ZGr45yadMk/oMj1UfvmjlHg5a+MFlL5wggj2hBtp
tKRVdaOIYS1ygwauLuV1prleJEZ4bvTtWuomdlivguMxGoLYMdI6pZ5oR7Iwk14TJx8M0XpTOv2Z
WGnWOQiduFigza02nGmq4m9mrAePFrFtuRExr6wgSb1a9UV8NgZ1exz1BBAy4ge+4weUt4uYlLET
6qg5DwMu/MARNA3ksqqHLnbHpCGLYbSrejHxsKCuKEvjuPDbjdFo/b22uxseEd06ARuSH6pkxiRg
JaapdmH++1WTV3ppZ8lgF05llMwt4go6H/PO8AK4Is+kyj+zez0Zy5Tlfb1OzFDJo9zmdbZqxqkx
vowB79ywDbr01A9t1jhVlVLhlmNSRmurE+a4CMzcNy7zFvQhlAKxwxMV28FswJDmvGZ7NA0TQhKB
pmjEp895TWob5sR11a5kNI6H1RT+iBI4F5arq7bSDMsKWscjrPR/vi4SqX+9Lkf22xSKbJn9y+va
IzdHuynaFe3vjB10kEXJ97w3Emcokh//fDVEan+9mhRUbJuJCEqML6829YHBoylvV+mIBbJlAnbi
G4vAqMn9fT3Q7ocJvaeON7oYqygIHw5/f3r6nyud4d+7Q8l/vrg9O/7nMzSw3h86/4+fwmbLbShT
zz+0lebpuyDMg3Rb5v3iyV+igL/h+fdn2P/Nm68LAkyO4w6fgfKXKOBxv/XPAOBhyEMEsD0PYXve
DmI9e9v4uOXyDxEADoQ5sLBIlbL4tjP/eQSA7fo4RhHjJMFGsrsY/TECoNvtTNsuSoQHSPoT+38S
ATBztmIRaOA8h20NlCDVhnU7W0NJ3U5J39rReZzYLIaHpGQonSpIxAfbLzi/4AIU8RAmN6+Wvo+e
aMvpYbbdxO90P6xLFPIKRyZl4tRNlDTsMlSpkQ6fLdUZCXFFUmVO0eXJKphy0p83aUm+Z6ToSe/I
Oo+UW4FpE8dsqQ5CR4dmorpDbfNgkYVlfJzFOf3BgjzUjl2X6pthJmARAtZWJrx0tA4md2hkemmp
3j8MJj15zE7JhySJdOfmTLQt/FqVJc6UFpXlTIwbnyQxvqlBhF5mGXCaDDRRhF10FE1TfDokPDqS
ndX+2ccgH5wUtnCqXISXlVRJ6NV6GM+7dvJtrzD7rFqwAncMsjU1alGXaeHZJAxPSj9ZBl0UuE3Q
i29R3zWf6k6E8doyB8PD/h35IaoI7x14jTByUzFabiPDMHR8e7A7pyZNNH6UiMRyD0iMX/xR545B
7K51xsEPPqInx7edWo9+4o4Q/ygSfngy9cPwhUcRtQ7hHAlCEtYtbJHUuUtonNGlbEQYODJixeex
Gio3CMq4BgHtsmOjzol2DEsVrZv5k/qgkl62Dks5lkQ8RWbsyCGsJy+26rryRCrHr007luIcd2IS
8PMuGzw7DQcvIi1b1KQSTmbE4Q9ZpXwRBlGyqiPeLvuACc8qoxasLpQX5cSHwMnDJPDMsdEXiciq
41FzH1SvpBeGZfeLvMvEsc/laMCXWOJ7X9jUG6A0awkvXjghtvGFCfgF/OqyzI3ilAckHs9I3hJZ
HJsJ7xX4sZXXSoF7ZBw8vgvz4pwnZaiPpjyi3CEsGoMckWkkKqfNan7a+0lOIyfMsUktcQr8KgX3
sgmzd9HWAbCaaCc/ZkUe9Z404DGv06oDjbA0TPAYIuxxKoIzDF02DLL2hBnU+jjWfmWfiiIIv2el
HAs3TmUinVSNmXHaWVFQu74a9Lo2VHTa5U14Ivy835hZKAonqft2MRZ5Nh4NwRhabq3NvALpECRc
jXEKomUTniI+o2ND3X4KjGZFqkwu8Qsa0Xk0jHRywxKhkKMrP4Nm+0r6DivGqPGqWLe9W/hF151O
U9SWnmlw5uoQaHpFl3XUJblRTU5s5HZwLnIS1W6VtZk8G6asX6e1RQ6rRLZeGLBgxIrjBpivRKiU
GjJaG1qn3bLz/TR0cIKpqLwsVf0XEz+hcdjYQxkcc1JfTkMTTxd2a9wYk51DpwyhB1dZ8WitG83q
admUYdYsg3bUXwZfE+6osQ2vpgk085D7RZUf4sUYwaqBgHwFSzR+5KU96CPTEk3pRmlqisOUhGZ/
JGOfHTEEAj96g3+yEKCdssiqp49dYnbFqk9Cqo8qfxw8VRj0hNU1OZv82LzgeQ999LkdZ4s4gDWz
WpI7yVjGh9PA1HFsKATNqjeG4XSgvT6RrM4nD1dKDpXy60VKA99wI2Cll0ExxR4oC7swipF0S9Yi
EhF2bJ5okdsLpmLDXhhRkYUIfAZ6VUw88ghLTeCc8CD+VpUy3sSkMT6xKu2+1mToqkWlOYeu8aHz
jHhii4wKozmqgoC7KWvjeiHCOqhO8AHeOtRAgO5YpihG8Ek1ZeExrw3LzNyRS6sgTjymvPOGVoSu
WQsSOJaoAqQREG6vDKR79MJvsj5oHG1lLcc5S0WrHJX76RUdA3bd9dNnjiXcOFE9JMAmJ+ZKqF5e
CCuiXtD4o9eYYXkk7VySRT4hkk8NywfjHvrhMvdrvk4zs+2crJIZPesrrc+mZhLxoSo1+1I2w5dg
GDpkaEQ0UY9GfqrcriMNIuguHtqzrMjoehppfZnFOq5cDf8VXNCh8ysTCad0nMZVxmQjrdjlBtj2
cVnDaqyRiqLLO5Lw//nUL5KqDG3WyEE+Ufm/8Knr2cbIbZryYdBjThXHGKLXgWEvA9/mRp/lVHE8
iJDIf6D7Ec10aNgG2XrIqaKeiMP37k7VRVBg4uCwp5wqE/gpFPAwIhF43W+BeOSML4gxEskPz5/n
VHFw3JyV4/LYa4GvhBQoYuJ+n8ceqhNa6zGgK6XGPO2dToPjoJaGkHwskQ9hiyH3/xxzZaVOq4Lw
E2mLwOWE6ZMoDNo10yJy7KpjS0v61F9U2HBzHo5BcVKJPL3S+Zj7Dk4TPCr95spHfkMhvVpuCCuS
KvIqTPCnujLya7MRw3mR9X7qdKZRfbf8XJ/oMLBP+ThYm5yUKagTkj8b5P/wIVNw+7oR2rhNBjl8
SpjOhtvtNjgZH0dQhHWo5aLKwBWCIT5BvqZQh0iv5Fc94wFC4MBo+bptsP0RiWRtXBncKhpnCvNu
USgYY1lW4IhZVHIP6fJhTash9aokVH+mSarMk7rpFKZFm+aKDn1wGhe0ddtEIG0G7grrovreWtIS
5h4p1m88m/KToI8Kx1IT9yzkpL5UcZ0vLOpzpCiE5aY+669NMx4vM23R4IjXbXSoi6w49+2JyMPB
D/kRLKXxtanTyGvrYfgUkjr0kihOuVNOHWL9oo66BhnhARZ4QiRZOEPsk3Lp20GKpMjEG/NDGbGp
XBqIJa6qUvFNW/BwckTaF195wNUpfiKCXg09285yQjEXobbplZ2AlDuj2dMr/LiVRk64sPD1DUtJ
51S6oesax6u2SNDUBeLIIk+zhbI6aiJnaOeZa1Rlnix7JNdOaJWazL37M6UxcPULAe5Vtjk+N4YZ
xlhsTORpkQ/FV9Oesgw5/sy/3ubZI/fO7TUdNyInDQMYz2Cw7GulE9a6eePb17Q1msCpVKc7LE1O
r0xq4TaytosOe6nb6XBobPjRsLE2xZCW9SHSwFXkVEM9ndj5iOuPGdUnZkCTyY35hBuS20lBnYDH
J00ypeExHCYE6Gk5BAsZxJjdrPOLr2mfZb4T+F2SedZYsdhTg0y5p6QW5trv0t5f1o1PgqOm6KLJ
CXTcfI9jDd+aTHjOh+3Xhrqs0sM0juH/tZF3NfIwBsEbXOX4emSS8LeawDyQHU4wg1U/4JWplOyI
i4wfDUMIWKa6Kb6KoDXgIQrcBLJg5FxFnTi9u6KQbTIsO0Owoz6lWJtlt41X4j7wr/sqaRQyi1Yg
Pd6b3XRYVZRvyDjWyuXBoE8EqYqvJehs55TWUK2CKEYyLIhbe5GwLUuNWISsji9axtzSjPD9AUtx
W2Om1Gnop+Izb+LRuL6TUqVTGyA1wKMcUZ0FYa1CYJUZJqNru0rzxEHCl+VOLXrgnGRdOX1s+kQn
qDNsIcVW/+2cxCOp181o6xPkrPXJWGk8t8cIqS5lB7VwDD1Fh4k2toQrK6ND2aewUDIuqxXPCB2X
UVmkP6bJwoqMhbFdU9RMtRNYhsoOddttyRHNhtYNi2RwB5k0vdfY5rSqJ9Ffkl4N5108Fl8ZVhpz
kbqiSNOHeUYd7DooThvVurqw1Aj2YpSInMzaXrRZHjB3rGqEdkT6J7E92tcAE0Efw2aTyzgcm8lJ
q7r42vC29pcyNoePHVbxYYx8+nJCVO6SLrAu2qipb2KDUWQO4XSuUzsdPiphZK40KyxsswIVcQJM
wKkg3MDdZQlSTJNGrIEiQJUyz7LzunQxZd20GmxLrnoceXlTFrFkC5prxZB/R97ZMWuUNIIgRl0j
387vOIT+dSUlLEhbIpyVZtZ/6KnFF7wLzGBhNKx3zNKnNkgRL47YEDGE6igpuBU8xkVOi/wy7cAh
nS5JkTpHbcD8ZOtJLg0k9m85yg7HftVEq7hT9HtqyelaBe0glwQm8LSsRHTLyqFHoc0aj4oszxYI
MXxXR8anKjaq69DktZeXSaOd1FbR4UgRTyO+TU/pkPd4bciXRGXjIg/IdIvgKoEG9ClqBlYvUeiK
5cidbPLZ1zGJ65Om92Xp2jit9aidquQsQ97Cs/q+Chx/aEzhRv4kT62gXFeiym6xZyvki0lVXeoM
Yzke582g1mlvXNLMMIcFsSirXOQTanqaJrDmF2DY4VFH7MOmE8Ny6ljn1WVSnPVtrp3EaP3zvKtg
TUbp5JFRtJc0z7+woEfet7HrKTjs2oidFgm46ye/YPq6D9PqY9rz89DqysvRBLHtg5pe+pTKj7ls
Qidth0Z9KHHm/yqSabEgKFp8Ccx+OEHV7moKTPG5rUfzUA+Wrg6tPkfCG7ilxaqrhq3i96uhsDO3
Lczzug60I7IitBaIXsgpcrCpO/plQy7qUOvFYII5p3FFnTpm1eCEXRMWi7QnKI6Eftj/6Rf4QUkX
KWQrXqKM0marsUzT1jUoTxcdK7WrBtJcmXmivkb4nY8arpCRD22MACEjRnHUCYZV3bP4zwHu/aRP
23bdmOTPvlLlWVFPY+PQfihQVcj95rQWCGs6bpsfR9vgJ+MQ04uEiuZHx4fqz9EOdLkZGpR9LhBw
+8FJU03JUZAmuVuU1RdznPyLMKS+l4jEd0AFh9OuocxFgt3pUO84bmtmfKiqRixqE/GmM8rsNm36
4bSconjhW6N5EUdN9xXxvO8FCD7O7cK2PgxtH0gnycOsdIgli7U0/OSM+KWZe2FLjAueaMuTvO0X
mC7pdFwMx0Wd5X9GbcNdSxef/LYgxwmprhu4xEUYY53WMflKzeAo7uP61Bgt/qVHniODzo2VS/2a
LnwDeSGUm4IPTOn2rJXVSrV94yTSbJyQ0BZWUxcDsg5hw3GHirpmyFnqBYXZNnB+xlpwLBUShadZ
r/TKTOlnP+bSCVKROZWpuZv3TeKJIU1RUOiwDswCiZdB2PAUtj95AS+Fkwu48KXNGRlQ8yzYhUIV
4VzZVfNRV7yFo887jfsJGzeZhqUhm+4MvwRkOUUbfBKkpCc56uYeZUPhBvloLe0myz5Gse5QuAf9
WKKUFXmDmSLELMhgOG0jUHIZ6zA8z4aKLRNGxitSVd3JWDPy2agwsBOBPoMF6lbRgANuvCazL1hD
usMib0M8NXlxwrKpvAytLO3cMa/7RavzKHTCXtPjlsftRRQJFJB8caSaWJ3qJBg/kTr1hYOI9Dps
wy+xn/kuToNSIBRDF3zqChs1n3po4HFrdiyKbFgNJPi/7H3Zlp04tu0XcQcg2ldgN9GHo0tHvDAc
thOBEGoQSOLr78Q+t44dVcM56v2+pNOOho2apbVmsxRXSUmLY7ZkmAejBwsYi4flBphsyfTRM5pi
J3DDaulSdUz6BafjSMuuUjkfT9ImxYss8eKrdPqxHUR+nJ1qhwOOQ3suhrlv1FiyqmgBcTkdPdA2
m+ZKDzRpNnA+VyLxCalC6pcrpxNxtHHsyBE/425y7mhR54g33wa1ZH8XI7WHnmXpdqalGb/KPFfn
UkN/MO6pleSzrsbVq2pLIi7qkQ/ZoQ+UPAzT2tfFUiw3VkZx0/rR1H5Va8PQ0P+KDXy93eZCkmec
b+zGTCOhYN9Lx+8H05N6Zql4WLjrsgfQLWSr06DU1WoGpAWTTd4Zep92xzKbJmygELkgyyJ21+GQ
BSvkric2zwe/sNLVw1y0n2akATfxKCUiryfd55yvk2g2MiDHSsrXDvDww9baQVa8o0fFFn+dziDv
1USVrkpQXMAS0+WSiNFcuUj5UzH17j5KzfxELb9UVl3JYnONKmN1x2cxf80QLU+rUfoyWtP2pLvi
BYmaPebANqEdST4Nqx8BiayMsePgeDdeznSz0bEvt81XFoqMAVdITGKoeJxtDwsJ5btjfOywfOJx
rYDSjRWZFgwIabdrtuiAf/Wrm++D0m93Ad10f+jAGC/vhZFPcvETcEDdL0kbn3iA4HbRuuykKMkf
RDT+Jcno6NU0qry9JlP4xdhS3rgUiVxfYC1cMNu3mOfBs0PBBpo/4LKtNPyr5/g/bSvNpvZeyFkd
034EtTfWqbR/bTQRdUJ00eX3XSzVPU6/C8NxgtrzL5X8fyiNP1ANCbrfQLhUotdthlb4P+4n+LUw
7kq7QEGCvDbXOrmwBJVo2tP4afP5/K3UUX/68/PSj/wYgE7og1PcKIZbD5AqfGQB6epx08sszhMH
4GooUvcZgfkLCwyAtFgsX+mI6xJuu7VYCAQ8GWl9PUcB5TdDOoyIfNjYh0xNib7jeo1ueZBt8lLD
XPmyUlMeViaQAEIe0CJtg/DoW9ihAxAK+sRsj3EWtPqgHNPnflmQZsoh/SLS1ZrHGSzKfNxMFNm5
njJ0N3/bUE+wHfdFwda1KUGu36EWYYgYTzwn8tWOfv6GJTP9XWzr9EjKDhm9UTO+H4255GvIEyCN
HWqjYI+dIQqsKGg/bcG8zMdyQOFwKjqhzx7fqO8SIaPspGmUucMcFeL1Ry3MMxWhVe2/4Jv/MOk7
2vGrwgytDvZ+4T9YLlybk+xM7S8KM4YMuc3mUJxTqDxQafYDagOw8ijX/vyg/Rf924NK2C3Qo7Qg
4F9/f1ChUcGpEQ8a6YgplgXnBzMpzA/2XvJl7qECQ23oUIRsOGVf/9unw/EEKXqGW1lhGEj3tf/L
a8rAR3nonTjrQcZPmbVF06veI38c9Vm4AE/NTI4iILAcZdufHx6Bkvzw7uAP0Z+tjCOYSf7t3e2Q
Bi1IBXGGKgm/fbUdAFhwcvHTNMwom5Mow8uviRdXppPIUUM9LSj8pi4fz4B/o6cfH+j/w5s/4c2v
v1rr/586d0cq411g+a/d8W/g5ge3+q+cMX7uf/DNLPs/wA8J3FyQL5To3Yql9JMxBoeMZojIuiFo
AJaZFVji/wNvQmhKcPnRD4L5V7Y4grWFxLhAoYxQNJU5rhH+L7DN3+MpTH+ANLGH4edPAJ8hjP++
yBEdoRIt5fi2RcgqusrFoNbmyopBjBdkUXZODr+Mz3+IHr9vajxxt7RBT7IPBO6z/fjEWQONs5zY
V7KhZEkhKUq4npp4BmGmjtmq0uytHcgWq8oiRZ67mxxi3FLXf/4Y8cc3J7iFOUYgwxmyi2X31q6/
bu+NrIsKyoy/8GTiUIkasaTBd6Go8ukVBbkaHXSbi/5+nYtusxUqNNEdusLEq6hwKY9FNmDiTl2N
bZE9OnA0QCtmG2XrgymCEKK5dAMAxJ0LaTWESYtdnLRZFE2XqPPS9UGsFHfeX7QDMzi32YqWwHfA
snPpK8I0ces/nJ37Hae/hBS8IgDxvR1Q/ONGLSzD39+YgUuerJrz53WZQpyCqdaxvwJqFXhb4c7U
JDlTVHpKVQ7CAfzRoRLCRwsyOVhWgV6ycfuI9GX/x1j1G8cxKGMSgC1T2xyCpIUEdu5PW+qZ8E1r
uYI8NfLQMgLyiJRp/yFKxr9HSbhWU/AF2A0ZiAOCJnwfTghFJr6JYYqfC0OJkkcjcYT2JwNECg8j
UMVsL8C8PD5bS13QmhpNZT1eTaMaZV8CGkX+KnLp/k9CMdwRO5ZDnpx7O+7joLwV2W2rHL6rp2R/
Rb8nBUcW5Kh5JGAKMkMTOUm87j+sT3gCfpstdEeNcKVjhK0CRQcOwN9nyzgW5eMi/DPpVobhN1ph
aUFy1ouvJixYPFUg1tX2ksdTsDKQ8iLChLgMyao/bDyLDHJ1Eiz2mY+zxnAAniFYfWTdpuFvYCEl
llhiR4kvAUXP8NaQh0L/bEpO8cAeACz+RlMfYSh4l2AoDOQMganTcRmwJWgZD/jbz/Hpeif2y37/
FUv/Q6z4sEehmQMajpCRFoh0YZx/2KOR3ZLMZyp4WnkuEB2ASubjLaRpbmU1rDC0m/4pLOy/8n9z
DqwoZGbw18QhhD1oURsiiv8aFkIw+QnU4fnTvERYIcbDQtKf1GYwPskgE5FCMBkIBw35SDwGfARf
wr5wBD2MkgUBYu5z6C3b4diapEAwwIZcHzQM1+yL4wE2vnHTnEHj8GPaOmUnDKUbiwl7Bbton46O
uX0igqGP8Efph3J9CAUX+CQpVDDbC8vMjE3459Emv9Nc++mDAq6EfRUjDaZtFzb9+u6gGfQUWZZ+
L6LWIEAAaACBXIc7Bv+SpotkX5IAqtLjpPzsExTwLqWuDkQbvneTTqagFrFj+WWJRbM0DFy9OtsS
yw8oAEdCVQnmUvmeMjM40QRZNg6k7pBiRt9zJ/zyAJ1JPn6BvEq2XwknKrvtMkDNpOJRv79wIiEo
vaNRaOzUdGOqmayETTm/jnKv8JE7zrFXY2hmh7+D+Uf4+vMgfdiWGUR5cYJkMCn3W8DRHvf3MQKo
3S80o8X3FlqBQZ0NT8bkDBp91vl5mzvT23rrJa4mH8O2j9vjnx8f7QXOL+szg0kf7mLUPyi74P4u
PxRA20AKMPVZ/22IGAEPAfVESmhVlsDJh6MGy6Yh+qCmS2gVJMEmp3ubEI9lFCWA3skltELTzKCy
UkSDNEgLha/9+UN+2EOQtxGCq8/QuDZCQwekKL+PEbRPQUw1Cb5lgIHCuOm2vMPuHYvEEGhnAe5l
0M2GrfmHeuHD3OzPTaCji3flG47Oj89FsS1yEZDiWwftN1iMNZTj/Jmi9J6A4Q790t9NLTUGyBwF
J5n9w2n04XzF41ELIVDHkCaDdf4Yrbp07YPQUfItyEdo9evUhln6BRsJCo2fkasPIhHdEKb88sjm
MNxohRtrRwzKnyfgQ9zMQ2g6ElysWewdnOOUfJgAqCWgkwI08BWk6JTqk1CSt/4QQBxU+pMvtMOs
/PmR//7yaCWdgcVHl04UxB+TC5qDqwKtpL8lmcUuP/oo2yJ2TLVdkEL2BaLqm14w6grkFNoavonQ
rxr1di+gHPyHhfCBsMcN8OkOFPzYqCjhkPf8vgK7chvSUprgnfZQlgRnZ6CqphV3gs6iXizoyqTu
OUB6cL8lMgzou/qQLtB9ZYOvoQrX0yOOwT0zVQDx4we+9tP8/ucx+5gK444gYBHAMeDUwg3cu4zi
13i72LbQodrcu9NGYxGECwsxWCFo5TSogKquwaOMmdo3jbFi/6OX3fLfDhYErVCdEtwkVUDrhtD2
+8co4BEwfs7E+zSmAWL4gOiFI2n1oUEqTKCcZ1/mbsFpyId0QhTWkusoPRfBsCceEG6RH5HfA0nD
J9zG9SpxTEIi9+fh+pjA5uiiTDKULNB0YIazj3iAI0i0ymkj73MLJAZZJ1j0cbnH4dzLqbbKK3y4
ADAjvia84kjKCrb54NFK2V7MIEiHrubbFvorCFHBgldTGWZICpc0DMaHjJfdxuuYlA4hMQ4Gv+fq
Wwnta8361uJ8/4cX+pC+4lXgdYcdL8QF0ugQ+RFiwMqc1Aq11Vueir0Wgt47xVJs26VEwRNteYDQ
3vqf0XNcEnxt+RFOZNQW+JKzhmTquFjyzxs6+RjFURqiMEUWGsUQJv/bsmCOzbylQr5JjV2kDmRm
RXITR5R4aOagEVVVCap+e+HUebBrC9VW0RoB32YPndra4Kx5MiD1DxbkOyBs9gTBJSt8OSe2pPv0
iJmUWEJ+zZEXST2w7WUbsz3dDUeAY3HdY/QxQWIq95T0Z0JfoKbC3BGoB/fUdQs7UzQyncl8BFm/
zx1zezbaqB+PL4tuL3AK4fYqRiB5wCfvg2mvYoxMOdKyOZtQPJSrjtbHhMAbea01awGyj1xDLRd0
LUgEgCq2e50gf0te1hAGMn7Iiw55xqomgRTlv1obOZIerAwcJnAcICdLP9bJU2hoO4Am/BqCicre
AOciGsQZSxEaNOFdfF5tsQIq3MG/OK+gx0UJXY1bGIGjJpPLnwcbLsHjP3yunynO/6YgEEDhzlk0
P0F+vB94uArt93gRhnjfvKczTBhxSOdDnLr9lF+AZy3i73mbcFDUYu5QTIDEbjcgkpVJOxPxKySD
0PdC/8ekceQ6Ttw0hPe8TbtOgLe0iLW3retZ5HzdxpjK11kprrqDHuJkUgc+LltsoBcIs5k3hU7D
frwmLhIEPODPfcKyYg3IXQstgXI3rKNriVR0WbMelHo4IAU6qy3Lew796gBdaTOOa4rdlgf4MQp0
1ub4oxtFgd2WQWCTvcWlpjsUv4+mpTzGTi0DSFD4wUKGheNFwGU43k7xgm+IkLUu+S2Zx30rB0O8
h2+JoIN5C2URbaBNZoDxWzXNupz6JpP5OCyV6COCj5EpA88aKCSH6S6HDv/FirUY300VSkPUoEDq
XkDuzjLYs0A6Bo8w9gxkvQxRnkOcPjqOuyROKGDHYXwm8NeV5DbzpoSaYMjCIF4v03nV2Ca+Jwwh
u7Sg7FRD2cJRZ9jB5SirK1CFhWjrYBGdDXml4HpI4/tSlTK3h07hdg/1lPpy3cQTCuz9oGwjBhPN
rTAzquanXqK86hqscxzTR6pVFA01j4pZ/+3zWM3FZZo5G79FqfMGikyo2uSnqSwHFoPHmoNwhP0l
zJyp4bDGGXWYhMfcNtbFm/a7401CPqGw3FOo5RLf2mtWzmbeKoR5219OQVloxJuehpAuheCQ37OQ
M0+bFnriaap4Dg7h86RUEYDO+YkxAdLYZ03hnOmy64L3OZLqiY4ZNFttukSYeVR6LSbIT2aPwD+X
xtgD23ub8pFlEEsDmV8Azeowg5xFg9/P8TFixuLKsmAtn3DYi+JRTmUwHnmfdmlFu84+pr5Ph8b3
8Dz0yUrOfUi2C67del50Jx5yncGaXKb0Nu/NGNYqWfVTi0V9Tjpo0yvsPvo+aDl+7sJeNK6MIE0r
YBk+RbCy1Dae0qtChm8CbD2MwjK7zqC0AyVOKWY3DPRxyF1yGES/3G3DCMMZVq45FB6aZKzYjH+l
cnmMI3C2Ogm6K77OcCPPiauR4HXnVSxlQ0tbfMolVTgvZf+tn1XbjFR2lU+mqUnbUl0WW8yPvp0Q
XSeZJvjVkFTWyTDlR4tfeVEEnr5rJ5ZT7Gn7TZVsPDEXjVvlyyE90iEUjzLJYgh9Oth0q4CI7tm6
rfgyBlMKA+bCn2wR94cwNiG05yXtKxEE5Dox6XbUZsbthEPefoL5r0cdYEj5LQK2sYJakdHDGg+0
P0o/BYdo5uZhXhNzsYeCZvYOTOSsPQPzbIu6zcuWFp/7NS79BU725escJ0N0EIs0cGD0nPpqBXn2
vTBpzpugDfQlL3HMA7k3wye3EgbWmourdDaRAktExZdwmOW1y5Pwas6gUkHsTHfQsFvtpdOLuwlz
tl4UXASXPSM0bgpEv2+RtRB8QSgf0cqgXn+1UtnvKghcHffRhlYYg4hxUkuU5TAEYuXSUY4VKhG9
NHKzzF1mS6dAIIBouAXngUDMpatXS0ZyCY3LCHrMKX2M5RJfwe3oqoGkL6n1X8OlbW+TCNtnnSFm
4LkKe5DwfM0hbBBQQOVmupU00a9euvU4hMBzO0i3GXILVud9B09msJDkC6BYUZF4hMgfuW8Vh9x8
ctHEIIHxYOSZMd2zol591k7yuFJucXUbgautBnw+QIxF1jJsPEe3OnGFvS/jmY71tK1Q0HO57c0G
+AvuB1eVhITiUymgtZWxLupFh+0l5HRgk4rMXQ9bpEHyigTiOdMaaAEDiLy6pbvOikBAShmx8osO
8hA+ZyXh2EyHWd1nNgObHKssq8t+y88mEvQe+S9yJkv1cwzdPFRGLjoNcs2+aNI+22EbnjfFt+Kk
ZOKrQfHuO8Rk6YmafFkOIg39I8zKKcwmiQJEySDCD+m6XmQlkyeVl2lUdflcPpeTKd+h2iBPg27F
+7qt2/cFCxx0t4hvEiDppxAnRaOcMo+ciKCCHmm9DvTM3rZQwAU9RqBIp2VLbqkPE5xlDhEpHPoi
wKnNsjOIWDj952k4sXTRz6iZCD7/Gl9G4USOQ0bm11G26r6cqD5HfiwfOdfbVTcP6uByhNxqmHh/
OyWhudRLYu9hX9ZPuiiSr4StCA6x8uttAjHpAZiEvYuI2SUSub3orSMCBvFiOrXQa8IgnAG5sIh5
F1ug2+u2pfrTFhf0uUDcflVbYZ5w4HdnbLb8ZosCg9og649j2aZQaY/QGYFGHZti8xOkGKjxjvDS
iHvGCnoPtaaEUE2O4VHbQb1KsyTQqKXbdq3LZLlCAQAvUsDFU0e2kiNmc3cgOSvOkXBdvcK/cVes
HTlRaAK+BW2M2u4akqGtR68M7tD5o8kXuas6WUrWHDZx6G9GA0GdbK9tILv7EhzqbZD46WU0+gt+
pqvgv4teZo4MZljy4daVA2CNVEb9ZSlk/LYELcw9UIuEN0ihl+c+Xld1ovFIkrqkUQ49mtDFsQz5
VF5yWsgGwGWyVSsA3qaAZDiHB8zAmcZJO92KAAD3lQ8geEmaLLRGo8vDasdjBD2LvZgSxe+IS4JP
+VTCs505TcWBllI/DF2/8gMwTk+veM9E3wR6SoE0tG0UnPJ1nrcHX0x6oac99QibUjkIUhlGTdiO
XTIgGRoithyZS53ypV1vGCDmuSZL1D3ZfBO+FuGYXaMMbqPGRkgRryBAyswL5AZQCyKOaGnSDIlT
NyFdP68myy9hywun4Wkjvo1XKC9VWC6XMYJdeFEkUBKcFPzluqHrnC6PZdAx9EaIuxGaFw2vyMjq
ICndY09AE1VQbY2fBMSQ28lmxA91mKsYcr1ycFMdaxXmN5ACbrZB4QlL0LT1l0Ns0IkkytmlCbyb
h7vRB1m5EQz/FDreRGHM2V79yDjld8YkQ2Eanw3ZGKO9wiywH4oN/PIS+ZgfkmgZ6TUaQQxQLk3S
bfVmnJoqwv32iLpnYOepT1Jx6Gxqb1gPxqsZXO/OpIO7uYG5meaAXqAkvGCdlnC+ofWEr6Ba9E+Z
ic0tPHkur/nQopVJnjDILL3vspdIwmiwlkhNiJZQqgnRRuTQrTRe0EUkczQQNcBolHhwf9LswQeJ
yJGYLYXvxxqR1OAbBGTH6DGPIKSK7EAhhawg+Yx2MSTPo5weZOxEmt5EwZotz8Ou3z4Pu+y+W9e3
baPdc0flW1fKFApaZfmjBZkB+0CrTyEOjxBBItOPWZFvV6OPx1tN+uW4Ul1CdShhJcwBf0BmxFP+
qKcxayAM8dVS9Ani62r4V9O12zEXkAapzrXopoFzpY7cbFWz4bBJ7suZEjg3tdZNvxYtEj+KBVOh
zrTfIiHZJ6lgQzzMed5dz2ISj4uaTXdYXLe2F9nEIU4MuCsvuBjgwJvUeGSqTR8nFkaH0lBxxdo0
uImZS65iiQYKopvDmpUoi5o4btcv05IvMKHF8VhBnTHyBqZRBSlelMFUyAprLqS2Lfy0NnS1Yh3s
Ttm8yqqMOBxpAkDDcjFneLmDF0H0uLW6/4ZGNKM6DQFdG41NaavNM32LUx6Hf5+hYUE/IL/AR2gf
cOr0xwUtj+plkvRl6LvoDTocdwRLVcKZV/JjLvPhPhhCXcPWST+HE38eB1CfHQq3Yx63wyvak0BU
nBIhXtH5AFLPmKCTR6vdUMC/tySXrYTjlHVhC/mdW2tc+kzuBpQll6uN+q8Mmqk3hm4Jn1lE7DXa
g0CFLZW4IL7zLyIfY3jzys3JigyhusnaliBvRXDcF2HyNWEchZif+H5qwyPzLtYi6A9j1vc4oThK
lospnXpRz7p3pjHjJlAI5HaIami04APMAmj3b0Y5x++w9BpWQQ8WQR055hDvMfzeXfaDNUG9TC94
tsR5gxJ+HeHkxPF9yaUwf0lUbbRmkpDwDQevhcwtKCzMdoZlDdREwblXafycDQk9wjPAlqr3gbxL
Uze8L2shcTyg8jyKBZB2JaApup7TQl9Jv0WQf3VIaa7dvMh39C5xfT0nGoltD23eV2M89go2Jeq0
RaYk+bbaEl8sh3U9TMNKLgFvoRmF7d2GZB5wzPcE0Ex75Dk1V4lH/VYFSEdMM7YKfTMCxYGlhdua
vsBoM77mcnXowkLmBh2iVHi72Dx6hJSpKEGDIYeDVAa66pNFUnWJ6DdBhqsoDKvKlUg99TYH4pZQ
GwX10u7Us+dhKg8aLnMIMGeJRVQnlNMhYSss2JlU6GZRDwxJmj7sZexat171MXJq9KTZPk/zMrG7
WER2blBVtGz3pmRik7WOlm70pyCMhym5g+0CbRZYBLfPlxE6iWCq16CAG+go9MRceMOoyKDeRrXt
ElktG+Uz3Ds4cFPf0AjnFgxfQEkT30yrbzm78kULSKee0eEnkvfjClkIOlABPi2Xo16k6j93HUtE
11hslXxF+CYEZt/VKZHB/4pcbbpY6BLwv2eF3h/pgYLw47BAKR+xxzaMgxz6WTCD8JBrnwThcD+A
mMM8JAH4QTSMWpbJuhXwMV7/Ow/QjwDjOA+Tb0pJXfo5RYlLH5XDan0LZAb8wIwlYIYgjlonr9Cq
IAQOAWXyDjdiH275ty5pQ6gWgVdu2G8qQjea10VaGtBqKqzfAlS2LSS1OCIQjs0L1L1EFZDneXS9
CYcy9Em9oO+JYqcN7VAwWzjyYNh8J2ggtsIDNMJzPl2RBa+3Vb2Y4nhGD6+Z8PaRmFT22QEtXWhP
LsNlUV60DekNchzUDp06SnjREI/RCqVBN5buJqaoGqpWloiYvuyRRBXJqTc5914eabLGRPX1hGwE
Iv9DN7kELdKktYkogR3AunG9IfUrIO0esxYaj7UtJby0iSqTQ+43kpx0rPmLLJbxOdjEbKpYQOBT
JQv2zgGyLP4tnBiyLKDKVLODyOaSNquOJ3So2mJlPoGIW/wP9PqyhIHkPoUc5EzU0l+LsCU1i7Pl
Zoi85wdJuLkwaxmeCJjYxwHNXPILhRQuhwhVwmgBSwabTtqEoO1dIS1E1+HKvqEnV8sQWhP4oDKc
o0tjyOYf5j6wDglCAGdAblAhtoNM0xN0doY3LS/ce7C1zssq6qyKHuAjY2lj+2n6qtF3S8OCsKI0
mLZgRTWih4gekE7o+bzQlK3fusDtiAsy6niqN0a7I/jPtQ2OHO6e8nmJVTnVbZjA1ZD4cD5Hs8hf
x3VMAFjmbdyJGoBin6JCzf18y4ssXJo4TBfzed7gF8HkyJZTOClKOILQhSm+ShKAW7cdKm9eJQp5
+I2TC9rSWcLyQ86y8TKAOx8Q8ZKCtCjWW8m9qmOPZlPFlO468cDQE/gATEzuuqAirlBnWJvUUC8A
zN63AZ5radvy0xJAh7jQTR7RHMPde0x2k5RtUR6GRdjvwbAnBWyQ3XWAMDy/obi09FM+wNmMrIvE
/RkZTHapYbzu3xEiiT+RNRkeBCyEN9AFdN86HWHkC7u5swEDAGQEfn1XyT60z4VLl3v4jiheAfQw
hAY5F4imOQcJwNLyIQJ8mDflIOxFBNCib6DF7f+CjRP8fMrm5Dwl6OamrE4fVduJo4mn8HOmZ/it
crc1VI8bkO8ZGmjwiv4WurW4b+JlRnesapygCCv7tVwvukwLhPlpg/6hay0aAFr0hoDsAdVwLafc
x8d4vwkLbRdA2Dcd3DgIvQF4hL4yMm/ReaKb4f6ExWC+IYtcrrs4Ql+qMO1kfhzMKJ+syw1kNmbC
W3KW5W+JpgV8iUjA71SwZ7xzAYNfhZza9xVcJCVIJ/Qgog0O9AEGJcAl9xsHAlBtmZTZga2QTzck
5P1hUw4/06XpfNG5kMtmJfJvO9PpELezq61J/WuOaLFeObRMks2o1uJhTrVZ8Lg0hdQTvoBLwmNx
Q8Y2viroyPL3Mmg9rBpRW14FAY3f/dizSxfI+Z6g6Vod9UX8BWzTMh2mOS99jV4EsKrnNul9s1gP
OfyoC9MeFtoXI+KvJuPVEMUwYZjMpi9BS6W7BXKFdnYwDnAPUymPXvtygj2Gy0jfiracw0NuU4+i
oIwh41NtmHI0BxjoE4Pt0NY4N5HVIT9vKIGfdR+37M4SCxiaxKK9LUYOv73XUVety/hKZi4+a/SW
qmg/AXs02DZwBq5Y8qN+7dBrsUNu5YI6QOZxoxfQZjNwl7cJNsoLPWBTw7XM8juzGHFpUrU7W3N2
DVwgPwdtWLwAMe7hcZm67F3G6GPg9i4Rq/bxBZuFiWuY1+yerYX8Ak47QDz5PBfnmdApa7YSTreK
96U7TWm8jg9QocAlDXAL3uM5SWpF0uWA9AWmFi/okQ82+kzR7+Fz2ZqokvMSQpKA7mK8GNu/ISsJ
myRNzHOBdP8UJW30LiC5+oymlT6tAoeBg8btM7is4sapoD9JWLAqVyxfoMgx93IJfVsVRoQR9sF2
X3YB1Lg6SvgJ54GeUGbMBM7W9AooWnBt0bnmrwFgByyvKFQU+nxulUNHipegGJPHgZKE1wlQ/Qsp
pygV1WBHRshXvwD91wcmgQfpdxxQMHc2EEGAHfyMilZw+aCTWSTpnRmoQpRHU5RSQQqioDEFiej8
wBW4hgEWt7sEBlUIAWwMcWLcEBGCH78Il73Z4wWUS948t72z6dd0SgQ7D6Lg8Ei1iQ5NgP5+aWI1
ghcrs7ecc4gbhjLaXTrwXUQb0sYi9OjwyDIduovFO6CYVQal0DFBf43iDe6RXYGhJBvdiDiW0jBF
IxK4moGS+qzrDkolnVgvHEMaPxydh8YImwa6rSQFU0il+B6qAAaDBvKtMe8Os7Sw7/xf9s5sOW4c
3fOvMi/ADoI7Lyf31JKSZVku+YYhl6pIcN9J8OnPD5mubkuuY0eduZmImYoOqy2nRBIAgW/5Lwi3
yDgD/FLHkUZNsQYb2iBxGi9m82G0g54URtqz17ZPFcJCY7qZFjcg76MRKuf0BNu3G+BITYiUi61Z
20PXfB3gGAq14rfUUq2nyiEkWy11ws5wgMTiIq9ExVo/iePFZpjvE0hIfvN5MOLFclcyCjL+DfCX
783XRt+RMF+nqoPXu56R//LHX+CD3iI/6BoiEeSB/UDHmyYdPZm3vTkJP853Y+m/ZlWtQbMF08T0
F1mYM+FGRVvqF43Kt6AbfUVgSFqfAexLoPEMb69IcS7oTYB4fxSXK47SrUm0bLdswTJ0fuIM7bof
4YyBJZQpTcFfPLITvsOtgdnT2GWwrUI4YATe434AS3QUeKljEPh5ebTqh8xGNhCNvfREp8Bp1bZJ
Wq8OVqFlhWmyattGNldmPtgzDDiwAMZ1GxeGc0t84cPDnqjo/U5x3TxM0eB40KfKKn91YOG36A4g
ZfQykXBNd86ItNayCdIydGs6MjZyBLtpcok02iaJZs3sNAtxY5utCDeEnKFYp3M/tNGqItJYUPyD
nEoLJZ6zkUrQuLSTgvhquKmT7qAGDM5HL++VQ6o1i2Ea9nU4wZ4E3RDFBIYJbcAcwYJ8WhZAXyAo
a14bxTFLzpR6uzH0Y5LkwpiXx8mrLPk0OHlM9Oz0llgr0FuVWnlx34WbUFpTto6Jnw+sqx55VXNa
riMkXcy9mERi7dCgCxJzW2dV4XxS7hhnBrxjGpWPM73c/tbo+tJ4oFjsD69u63ntp8UfY0i4dVWJ
pPsQzkue7SMJ9m+3UIAvkP+CVW0la5/8Dx0wUVD4eU0s+noz/FDOnD/CoZ8magL51ImUsKhsXGRD
M9PNvX1UkEyf6G0ZWbYnJaSakfyRwMvqGeVZ2EHr3C52NYLEpKrf1ckH2zN7Dx2a0qlr/ziEkUzy
m9KdMxrM6Rj303gzoU4j5S6iHTm4D1FJrnDU2Xgc7Fgrnk3ZbFx0fpR3gZygYBqOxy6bRC1BxhGe
sJEgnyALQNKUb8gp1Gas5eD+VhkDCc2RxTEZ0XoiMgB9N9RgElC3UTbSZXe55ft86S/fNKTM+Teo
KQ6XI89wmq/LANVtvEq9loz4IGbD8P21St1sQPmiTAXcNNcZNdqBbjP6ZDex7YKFfpkjheoceqVJ
6MZ3aqqn2r9PI4OzZedntmHVR9h3YTDeefR2ZLhqwlAj9vy2d5PsyY+jyFiItvOOkTJUA9L4FrBx
k7jXhh21PtxwqDEiv09hygbRlh7y1MXbv1ratqVvSY2ctJYmSyvZbExqbG2wKXsaceVvFtKRXK9I
85BEIQ6aZt2CEmNkrWCQAJ/X5FX6l3D/IO1XDdJPnFxO0vH06zqhFuTt0mTSI2ajXM2Xqkt642NZ
+Bqp7Ix9HPjrcOorFsBCfumhTtUWfK6+PGpCe5Dha1K94wGB7iKulieCxBjmq54egQKI5X4W+azH
uUQlisPGGIyWqTBgVyfOH1Q3Q/A4rZQQBNZTIBTcd1hKLuISLPmhGZ76tBxkyXjB+6roFUDhnG+D
1Ne3LJnpmmIuK0uzDPmn5mtkzHqBea2hZ56snO/lIa22fjOOgo+CDA+aiXsYMVnlGb89T9vadvMV
OCo6nmuXXrn3MXMdpFTXzhQCj1zVPrgME/L/efVES6ejBT819MNRsjkPxsCqadfWhZoRuovGSVh2
52a3tilb4+O3oTYuH/9rkC+fA0dnZbe+RcvDX4uSKuPXTHq1bPeytBUP3VgLVGzqg2Qq5kfgaXEV
rtzLRFULwQQne6/ofR/J+BRBhMg0++8uLIaKURqtIucjFqJx3BUgwAidqMxUmqsRozLANwkOzIbw
/DyCsCQdnhB+rX6mxJIgmNZ1VXqTOBBcaeyaeZnay/Kgo4gA29Yj4ueL6+f64WdPJazTWJCOgn93
Eo9vqorqf/JpMSTFbnAHia2H97KQlgEhH2gjlq1/i4Cyx89hvmmzuro+0bd+GVBjmRb+UuV25fhb
w4QCmh4JIfy53sca72luJ0mmOd5cQCF1NzG/cgRK8VV4ccnyoRRY6IdvERDy7jpQRfoXWqP+grgE
ZPB1Xpr6dSgWV99/OXhxMn0akCCPJWJyAGc+Jo0tYvuQdcoX/bV9WSsy7cLe338bcmqGLbczX9Aj
nAAVF09rmRFujYKOm/kJwkEajJu6MfpSrs0ujri4myZU1ais1iB/c+qNhAkX/IRfkY6BIOJ85XuZ
Grw02GVwHGZ1ZYddDgmvdyoThZs8dLTebtShgXcE2ABBlyY+RG+T1r/h5qeiGfhTgeLxvrgmwhrG
qgHpnp9GaoVEQlObcnWREGE+eWU0A+KJ1KLXPvVQT8ebNhE6yIk2yYdgmxccscV2NkpyLFIRjqr5
GVRKyn4DRqjKssM3sDXJa9KmO1TeQIP9rpzOse1DnSYMx94+vzNNhX4L004jMVqe7CSopv4THc9k
8g6Um/Wjz6ivMEQ27Z2MJ8riCSFvb0HmESVJkj/+Tcy1XjWgOfUSv6CLgy6b+GmEtfXz9lJaGiTG
AufzjQQobKxkvlDvCx0rK8MVgD7lFbc2ySOf8KgssqiRx+zAm14giItwc8BGQwnkyDrGUbPwO5YL
MDUiDgT01LhORkwJ6gd4WlFA+SnXfQ5sz70mb9fvU+9MEoh6nAU9W6XtReSXp47Ug2GmPaUHD+0N
DaSz0AwGqZ7m5LQkSirnKZ8nwrPIuJqirm3lCSlTDeEFzsT242eR7VFIA+Spou0cpaBGdt5Uuzna
JTQ4PAc8B7ysL06M6Aula85qJn8xnIWnoh+jj43CjfSYU80TLL7LSKY9jYSTLU0JoIr8AGeBD9ky
TMbHFpgpAe1C6dn7wn7L+jKmemEEUsfUzwCoyGDz/wYhyqlzcmEAb9VUf/FClTTiqzPnXn7yvKZW
9DgsaofGn7Sz0zki6Qnt3F11OehwYx3kwm+fwOtOWf9oxk0ax+CPlJ3MD5NPbNO8hqMcG+BxEYAq
LdA4jEW4RiK5y54WZ7CcCkauB08G0UhREVP6vkt/eWCVF2lorUe+SSV5hQg58efm25Nc5hIRG+DT
oFNsDXGLzhi0byC5kI4gqw7Sin55ZVfoT9DrZMwQUNTfQwMS0QAwE0p/MLIHl09AONPIf5kjVlId
YqLF6LT0SqBYcIHbcVf6X74t2W/gN7wkmbOOOMD7ordTI163M2pR/kpYrRncD4kfT9UKKRTAVw7K
IqF1nJpSv+WxsejqdQeLgi8OYVl/BCrG+nZM0PknUL36zrMzbgv1Hn0htw050kjwmewLXL+U6QKk
MkX20PmQXTYs+tL6NzeB0FBtI280aLBDu8ZBRTQumipaAVOgqD5c8iAsAzQ2T1qxDuMSRFKMj/6Y
69sazi+cUWWcIwANzuiy2tIknA0VfL0m/QjhKrlyEyjhBZIkuQYAXgYElLTe9LLA06hBp0Ol5zqx
bLTktz8HfL7N75AxttkfWMHU7cj0fgBdJ8ARA9Dc1kfUaDzu2o/jmbdhqthmG8PRb1B+STJH2eh7
//nldfr4H7Dp+fLks/QSsWsXXP9degnsqTKmzodhedkaU1CIevxBDOS/4LW/ozDwNqHMbHItmJb8
6enc+jvC9xRkDUVcUf61Rsxsrqp1U0eOc+eHMDrYkSFd82WQKTNc0V7jPfm2Of78sd/m8a6J8zn/
I4n3fLSrIPy8vZdotJHN5dX7qPNu74tE644tmhoY8lJLRej8q3H+8YJAeimYIK1uwYkNNRr8u4fP
ktYUeWFGD5fGUIyjQn/0z/DXb2/2zx9QaArGfyZWPyGUY6R4AL6g3UjV4u0F5zx18FbJvYdvO8YE
joNXSQGucN3d7HQBiLE6WtoPwwTeYlMMpd7PzzBoo1sczqNf3NHblc4dkUoFIYcX6ClqSe9JIyo0
jclXdvOQX16qibiOd3weqJU2OxmMkimgnKF4M0Obw4HQwkj0jVBUa4ZlPTZk9jsXlJXLUQ4kVAHn
rRs+ThEmEiepbPLJ9XRhe9SXbfbnD/F+Gpk4ZCVN10aYUIjgPQeJc7eBlWeMp6TL9M6EhK/ePTu3
HD4oIxicm39+PddkIvV/nue9I9r4M9GIFZjD6duxN8cofK/Mip21Avsq43/ECHVNmOrIMvN8lJpM
NA7ebQc28B+ByE3KcaOh0QTJejb8LOe9QJBN7+M/f8C3+4/LgjCh4fIGwtx3IOK+K6jR3Jxlu7jZ
wUclOXPXVDx9+4uHyOUvX8EfL8XUUbVDcIJM33//bEVkFWqIvfhwCUVGl+oI68hqNHDh/FT/SM3h
v9Ps/16y///IIUDfzf9t4v/oDUDC+TcH+Qc9B21F+Azw7o0ExOWH/hKrFf8KXNY0jh7a44vC/V9i
DoYf/sv3TKRsCf70ofm9/L/7Lw1EZ5PxkJdlV2dDh+nwzQDMgU2h6d7E1jTH3P+5oAPrkyIUPUTt
EeiGwQ8vpBi9ZjTNuDqCbiH2zsrYvbPbqT5RJPzH1hhciw0TU88gpPD6vtg8diZ4gECUR59G0mkZ
lTilgx0+KUbgpmmWcPvdVNxfDofvhXjf8uXOzwZbzoL8BWngR1Zfa0BcrgOT6xUgagj8YDWu0nkR
p3527COELs/e0sIVFDul9fjzi787HfTAsv3A+4Xx4mua59vzqjHMbq5Izo5L2/evRV6AxMzpXd6g
vj4/zNESPkWwq3/xyPoU/O6UPF+V0SIege5L0Yhl8/2x3Hd92k5YSR3bQsz3WZ70r3B+kEANZTvf
x6b6xxf0BIuUy7F6EXd6T0lLNa/CgphySNCfufYDdN6V1kUqAtv4Qo3Fe/75sIofxhWXOtsLCDk4
ukIreLejq05gUxZplkM14zgxeFFn3S0LXlQ0l5HmQAlZCvqTpaPDEfHQjG75VFLAndaJl2GCBAza
f+iVZQ2rlhwW+HaddIhVhvNvygp+sQoI/d/PiO/CiOPdd5hNXvZ391sW8MnSoh8OFHFi59EoLDe6
7uIc/WC0D4MNbCUxXYEAV4iGdb0rHnkH1YNB4/QAXcrzUF5G9qMAJfYSQyjwVomnycpwGlELAcZ/
grKCUjuUKsSBy7NGlQWaDlSfi4zvYHXakKiVsEkUfma72p3Fie6q0W4H36yuodnPD6JHKDqSIRSQ
pR0r92tAp1tRRVzmESGxxkqvW9ud7z12CW9DaJOFh9Qcjc8pknfEgBrhgkR+isAGnVdloFFpweMS
f7BKZxmvhJTpfNs74eh8mEs13ZRmghQUln3wRkPHQXxdbwStKnhP57GbsVXq5/swa8Dcz1FTPw+p
VT8vrWkfPSozzXoex/o5KOzx3uw6qKNhs7B9zYCHtqlo3RfQ1PND1eaIP50lhNElnh+MxhCPbo9p
llyk+wLD0iqPpQrnZ48m8rBGtAxmTIfh28PgtDxpnTlUv/KOC0K9ip4sIGTtZggm9wVRT5bZMjJu
Wg15CJm0BT/Dp4nax4tnePODjFGhpWDj2juFU1OwRg8QEaaOetvDZa0maYwWbmLLabiV2dy9otCq
BYldHtZSiKPsuwnKJN1wOpZXoR/J4ki+3xQ9LdIwGLY9LJ7PCdi8p6BmP930lPbnbaEc1slYes5L
1QX1cxIDQYmbIrwJVRs+1SgAIlB31pclVUPIWEsPt/SlqSLX1Xw/DKqeNqOnhYt5u+vneU4ppsVV
hsb1CLMXmd9E2ADPUggncIN41olW/+osL3Yef7y2XODYAdKTiAnSeTaSbt3Anz2dPwNipVwXykzZ
N5bkYPCsHxK/HzdTHIa74axphl4zOGSK8/UBUkoUXYNUMfFVxP5ikzVzED7YxH8tUjwEfyAu8sBM
Tz2Y/9pdBQXFwI819hRaOLaao3EHulStItvgB8pcCvM4id4fZ4q/RplcdUDnjb0yEa3Bm9JQ0QP9
dOTZE2DGNcYk6MPcWFQBnqmjTa8jqHds3NJukfeTMqzpc8fwJ/uuLMd9Z6Gbs1rMDCMVSqSAmcnJ
EfJwGefusbajhFqoIoUvQ4XiSr5GQ2hGDK9xdiDT7JMLSW89jhOmcWpGrauaHz1q2EgjRwBY6I2c
sDrz1rRKxW+daTWbmjYmTaFZ3Ble0j9MSdPFqz4a3S89JTeH9UXxdx2Hcr4eoS0enACnxBXguQp0
cLWcgnaIX2l+i5MHyuIKQU3vVJtliErb4qgbUU4FEz4bQKMWoPt7bAT711ACG9gA5I7lhsUdXjkR
QiUbQKKwOIXvR0/IxAI6FHhqwKZHirttXkoBKyHNiZsPDRXIkQ9qRXRQgCwplbndayL4y4p9eX7g
mGMtW1GZyANCepzSS4u+cNfXz67ow6dCJcAX/TgoXPoA4/ywaK3kGVToqXZE/aw63UtHDOdlroL4
KXU9NszKyh5TUJCf0xZtnHWo0NlDt0buJSH9Magx7kEcIwIsibrqowcqBh3ZckO9xIl3wi4C98qF
Mxt+XrpafClaw1iO6CcOwdEGrWJPa1F3884G5pZdYW1uf13i0fW2oEOv/sPcaBFWPVJgf8Tsp/mf
sDdo6/qQe4PMB14+HV17MMaNDQbvDY2jtEqEbq152FHdgnb9ls/hKKsBZY4V3jc+R+kbzldIL3y+
5sRqP9H+s6KvYTDJlg5aHVW7JajQjbTibHCAdWXGTZHLgaEronq1wNn9TflBdZBOGdz5iY1LK2/V
HqZciz8RkKlnutjEInXvBjf2JI11Jkamle5hu5U5UJwtrIm4PbVBp47KToMTtFmOBVDwgD1yra6Y
p0hGRvSLERNdWDTNwErpYjNAsN7QS2nAKAqTukqcoKuzlzYeddNVqrW/RwgWe69PwptuYmrWOeJN
WsE+5Z78gA6LrLVlTIK2M3hYLU7p5TXE39jK2O/BvB9UMrIPjm7cdXtIfMEN/B8EECC+5quUwwSX
Hx+pcjAzvEvu1OR7X3GOY/or92cNwkWlbPjnLdBPBsDIVCn10p/MPLlHpAagGkBZ5H+HwdzTQ0IH
vu2N7rW0YXKshN1y8ltL4774OedjR81wwsFK5u2GLmuebHLYg0QMihRlf7ktgaBHjoBoSiQRGQbH
lw9d8rrJ2/YwqmG+70di3wJg3lYseamurMnSSrSDQk3yllYRrgJmG1bPk9XUyZ3l4pWylfgdFetp
RLN/U7ZS+Q8OKMiO0wK53KqgERo3GWgdzINpbMaz410NGQSvNXB19TEyKvfZSwQbq2qN9Gaq2xmW
898yeJwFARv2RV98zCvDvKqHxPgTbauQXuiECSv3TJQjybWerHliWQR5y0nehL14tIFtIPjYzngk
tFBUFu5E6hEFRQUf1FUc60MduByYLVvVx0jPaJpCMFyGghWXw6k50UAla+itxYSH5Ha15gAEbmQ+
CUMBA2OcCC0/Agkyho8oiudevZZTEifBQ57R3eWoquHwANSMGyXRDZZGLGCsEC3He/QYXBoPhBuo
VrpbCRgCAdC8kBvKwIDrPfgzILKJQXwrQWwaaOPJLvpxTTcYeRYYjpsZXbCrPF3qW6a/eagCdpZs
TIzfMKuQV1g2RJAt8YhyUFU7xJYn4DX5uDYOEwLiQeNtShMgqumHgPa7aE3t4EMcsKXbbTzshIkl
dIvU36qd5+ZY0WxF5C0XDyWkZmyX2SRWNPckrVYikt4rsj9paro7TCKiQ7hUBSjOBh1p3sAJm6Py
z7Jt/jRydRfOznRkXRMYwMa5C/vavHMLNW5GEy3TThWHeXCh70Mx+DgDft6lHKKbtEHneKa66pi9
cztbQ/mB2eZcLuf8ipOv2DtFZgDStft1UHjbOMxvhwx6ks1Q3Zmqjj/V+HA+t5Vln6oRC6C1HZsE
kHOzR9KfztYIBFM8EPmB8AS0+KfrRe6VbQOQlSBKwxRaRwkQMwoOuCn94TYeE+KA3UK4xqUxR9HR
xNWAiGCs1wYncLdSw6h3kMRkh+C8Yjfs0+p6aCzjSOWyqW+7LGeRFtqURXotK3IZI+Y+mvOku1cZ
MkTrkbB78/M0Smcdb/LEgEKET9XPt+ja0w1+mycuEJdDTrz6ULvnoH+kn7pqdeD78+v8kP2g+qpl
awRVWerl76u2cJ57/Hr7+pCX8GFWg++LxwZvGvBvqDBce5qkcXXeDn9+3R9Sf65LkdGlxAjOj0zx
7fORkuc2lqr1YU5z76U3EF4ruhk93wnhoXZbFaV68LyEvfhiz/Hzq7/tDFB44D881VFIQ6vFpA/x
9uqqS6meQLU6AA8iAYFwaD0iolRdp37Hbv9NgLVu8bPQkTdyk2zu51v4RxW7/yftOm0K2d/N1o8V
Ow7b5H+tX9oqlyXV5O8kWC8/+lfdzsUuykLpKECHFXyPrmxcRFiNwPmXzWvjmKZwwE6CUP23Cqt2
kmLF0wMLTBv1TY+f+la3s+1/8VGYCwgCuSbyzvY/qdvR+nj3CocCPhu+lK6H3jHSKhrl+F0Hxs/m
pkDDJT1gLqFjgzBL/A2KckTlFkpZ87Yfa7wcMb1KvGNk4cd7JCAMg7W3wHZaW5MHsM4GUwPlBKnS
5mDk8J9aAGtlgbYUScMrahPUq7RFEmQ0caKF5xx7BybFSllQnvMak5tRauGIKUX1iCN81mCRkLgo
iapnGI71c21CHsQYG7vL1YSH4g3YQOflUqcISb3Q6ok9b4XUV1DvLchx7ZbAUv+IHRFrZalU95Bg
wqcBQU+KGLV2pOm7YH44OxQVUswPqL0QxWfaJAgohN+iMV9m1VXlIpxxhURe99oFpnjMsWWhFpEg
KyRKLUVdY4N1DxqXbSAD3gcKJ9SJs2XF7YEyv3ikpUCoZc3zfQUg72CPif1p0WY0pV21wMtNQkuv
6MQpttCSAiOFyQ98XH51Q+ihSWQpkSIBQPeagvIikXQq61F2OW9+pEtWMyTZ7rIXFmSaLyrWIcsQ
cwMu0ooULXOuZtqx9ZgiroQHCPY1+EqFM0/tZFwzALv6TG7Ls4fneHGYTPRbHFlcl6isneyMCCsY
I6RFIOvdppEcMTsMs2Opw3YOSz2eHpAIImF4Jd6Gdc13LhOKRjcBYyzxf7IGPcPniJEp7brfPFWp
mdgtouwwZxbxktnlmfxAhYtHqFTKb6mJRPAPgvGHOUA+MC5TahCBoa2q4xv4aHRIDJ+csukLSE3Y
0ifm59YDDLPLi8WoELJe/kyigZEwx5JScT499Evn7lSZeHgYRhRlFqtLP/gjUn8rRGyMdS0KVK8J
UJ7PuSBehCx0+HhDtCME4DctkTZp4SDg3mC4hU+9ac/3iTfxd2oQrAar7ZjZ0O5pE51TRIr7g3Ob
+z4HdB13LD7DIvaNRotXz5/q/hXI8xRvzb4Wp4TWP2agQA7HVUUBGrcumtFkLGlNfF2mkGMBeyIW
taXUxnoTvJY3Vc0pdjh7URqoJWBchMXKvJPLQKxaZJSMbLjqSJBNBSsmEkP3OhNFxcAptO3SqNcJ
lSwqZTqoD+yemiESnM8B4HZ0DJDaIGOxwq1P3WevxjHcnpNkRDGip/MSPsfQCjrFdaVf9lQv0sgj
rZ7sgSGB6a7uZ+wV74uFyqOTpETVZ8O4S57Vo2mFUXge6AKZLixeTvzzKzGQRu09qePtcwzUmGwc
Egzo8+KThjSudrXEakM8OlMVPcEKHo0VHEQcf9MmBsXV+rycXkX1GvkGtIoSdxrhnhY8jimd48VO
sjkXsAITlikyL7zkXYYM+vZcnjunfspc2EGo09pHP6lCvHPy8GZptDB6LxVLAkV8BPdzI9BKHz4U
7vu0GfHqQv1CsZ/GS7hB3sQ/eG5r7i6paIOTL5Gf0a6Qs2X92HOLf8TSqSHZInfLG0ZplBsijZkf
IAJNyYPq5vr2bOkl4aDubcW7DHXbOQZlhsNcIXJ+z9lwLMsI/IAYWUgmUf+A2TgwguRlDzULXUJi
zJrnDNeaQyi6eB/1ifV47q3AxsYSLUgocnzsQtrXxNNskfbCA6OlwooCHspE5RYF0chcsDRAdohE
CCUnbNiKKJX71MTTC/AKadM4MUu5jLSGvsXWjAIIayoi4EMmwVuY1hb5qhcTchc12BJTt2ZQ4jF1
1aQ2WYveH9ZBCNruREdroNIGdFM48kYUHm4DUjvhocPK/SC+EkfbMdSxoi/Qh7hyQM1CwYuj7hV/
Lco0icvqRoTuEX1ESgMgHdJrpx7awyB8aurnNe9YDj9k9jzz2kKv1GY2PeDTcNKegI1QVaJbzCXG
CZHpD0iII0CJjy37G3kgRrUgMlmPocKVrQai+4S3CRN52dLSThDQk/OxlFwEGYdjGnQNrf3RmeD+
CUPcOx5vV55nIazAieGFD747v3HFGDhPExZVAM4bt0125521QmPO20+IVj0JaZfl0xTHKvvswkrE
FNrRu5QYJ7l3Eqz1QiDLUAib4oNIEFRAUO61TBAKaGsIn6ugAZizAuzPDhySGJ9AHbCR5cQPVB2q
oBZwh5JSkMerRCHC5NrFtBHxQAiBM0JZiTWs5/C6oHSHZoEfoSlCVz7MPyDx9EcKxcEP1nlvxE8c
pe2h7EnarhwNEl1luh5e8U4ikMEWQ+1zgrO7tpvWe63K4qkCBHsVRvOAcIAKJiwrPbt9JPQ9VqE+
iNDUyx+l9rjkjAnuBQ6wEe8uHphtY1PGEaI/0Rmqrjvwp+sxiJNP4Cuo0OKF+QUQw9awquYGFCvU
zd5HbiPlHcDB+exiAp392CVDfe2noLije1M7noRh/7lsKHbV+KEYnh/e1zDcU6xSIkubpsANqeHn
+1XhRUdQcQW7asob7nhwyqg4W5uajuIGeMxSrn1aN5jmNk4KSNgqDkI0eJlLpw4gAWb4HZUWeGNf
LjtzmKcrsK1IGhn+pMaVhUSC2ilP5f4BTIkEL9cNLr5MfhJe97az3AVz7191acgxJ+cGdyQDW81i
Ep8cMVa3humVd3LJgitkE1i9gowXxWGUPYK0JrevZ9ormT9AKBvNW7pQpr3C1nd+yZ0q/aT84pOT
+k1+A//J+dBksBshHiFZBfYxJJW3xz87ugZfk6DPEawPyWdYZNvG9SWKegovJCMND+aIbZCae1iE
QT0na8dJac7ZXXoLMhYTbsbLe037AAkddEw5x6W5RQzjEwJu9S6Tfrv3o+kLnRHtD+J/jWFeYvOk
qB/njbWDnwtlu3fbDx18AMKf0tu6czH/ng7Wo4F8EZZjXXcbIO7yoViwUa/8odgBWXT2UTjieRlK
qNtN99jgKZ2uWo/IaNuBvrvtl4gtKiuITyaM0mLihqsBudIrmprGwQ2r7piFwGAqezHXDFqJ40vj
UpSA66jVSbZGuAD5Y8dasUKye6dJNz5Rp7Fk4o5DQBHyjeUupm92zFtbfYgre22XdnmwjK7dB/qE
sFWNq3Ic0iPMmLAODQeAmnOzQW8wvAVb+WGQBYjTsjQfMoDSNwA0+0/WbBk3SG/lwFUDRNRWuBF5
X/sxhz0eWdZyRTkeuQ5sRX9LCd91oRNRWtY3FXCrpYThT7ZxMr3GXHPy+hvUOpHscHWtJSuOE+oG
L0ZWUEfSlTy05al7tm2HFRjLBsq1plsu/bCHOJ6sXXqEazb/eLPACNpHcdIfx9J9rZHR3Vq90GVx
M9e7lTiqtLVfotasm01UdfNvRMRbouuWSFCa5UZlZrbtG8d71DrxJ3b+ttjKCgd2Q1r+gWKNvS+S
XG06SykmDVWMG/QPfIiaOA6EAxsJqXaz6V3zYZyyXGwhKbWKWLxZ5vRBRmKGnY/7e37wl26MX9n8
Y3Ti6KPQTK03kTGWeJolIMlWVWxHewSwDTamVnqHIBumJyPrrIBjD03ZlRxEsmnrngwkabY+bOdb
2fFeSLufnmovyI8LDIBVSPtut+BUDWdX9xdSX+48Kzc/TfEcsMTtonIQaXN14MdGClX1dxAg8Q0t
u1My9t1nIwmH66INbr0M7z0Or+hjMVjmb+HUaZt6cpf+KmsoMH7uPAimRwDVYX9lwK+0hgO7Vriz
UbprJnqjBpFTTOIW3UV9OBHNakPX2ZVV8Bw1OZt6BCkHTwljUiYdIFfQ1dj7kB0Xd23lCEisQMea
Uwz3yxzs5yApOHWtIVXeOkBEKN75U+QW1w3l0maXVYRcsLULmp8oGlDmdwdi0KRNiLbKqSMQ8UaH
swnR9lxdmRoacXbDpZ6brwt4qffo5vxVHAE/9PcOze+rQ6TOLom9RQJt+aTR77AZA9rTsu5leoiq
kNJ5UVX2/HlxlqH7DVwwPU6nCIlGKhqAmYdWBYfvdyWHv0GmvJNldx3uAAMK/QVzDe7iXX1qSjxR
oUwaH9wZfACtwI6a64AGo3USRpfEBJtRvcfsNcESEVRjua29LjqBgBSPwOfECaItUeXP7+pvhgWU
jHYzAEELhu0deKS0h6hCMiU+lAahXzNz+tOprIhJR5LjdS8tIp+hWAiOjDH+lX/SuSr2fU2SweDy
2knAIwQX7yXBS+VnqHsgJ+OqnFQoFY1CeBCmX5EyIYkCOEmDLbAfMz8yjkJ3gkrE9NPrkeaDdQd8
csyWlZn1cXLodQZdN1pu99zOn0q0QX4xXH8zicA9BGVUan10mt+P1xjG0rChYR/KaCyQ5kHysdMg
EzTqWrAFCPzgl7r15q55KZxMPTQ9tYomIZeX1QwztGx+pXj9ltmqlxWgI9uxNabLFhzDb2tChtsY
y0DcgAeVQdh4RiH0lKSeOko83So4N5twEuxeAazYx3okvygnYBJ7AYkCBaCu1jkYI/vzlWX/3Y15
tCLAg1Nv/qEi6tO4bzUB8FB7MRFqXJF7DSjJTi0iJ760u/IjJOnAOapK93PQ8euyq9GxRoAYY9hh
YwrEAd1YsmXnHBcLiEL7szlb7CyE71JjLfIIkeZVq2s9IA14s7WSBKEpHa/hVlEYfL0kpbKYQHiA
lWcTQmoS70VttTumy3yv47gXWWasraULMtQ7/ZoM6OfDgefS2/I78+RbiKgL6gaOlm1+O0+JMHAG
oxe/txOXPdCqFiAIwaBTnXLm7s9YDdBIGrJq6T71XCTclpLDArDdY7RiW5CduAt8XozK+b8MFn9i
h6Hi7bk8ZFva5gv+ElUaqMCxPFQxFbC19OsRhtmIN/OCqsKyci2cHjdepmhXBCQEr+eH/f+V6IsT
2AtV0HIju76Vv/ffl5MBqdNV+e+ho/87f8Ef6Mef+FZ/FlaIC5jFfghGX7cSWCP/MQFzYFiYoUXB
xoKW9+/yszYB42AxHU43MN1CF62/lZ9d7Q9mstQw20AS1rKdf1J+tqmpf9dA0rcjIIeBqMZuyDFh
X71dwSgRqIJul/NHYi51+ifFuoh+/zRhK4IYWp9a6imFJdjvOmUTOnYdKP3f5yiv4bKyFxHT14ZW
G4JDAaMFYf1I9yGDPEvmT61ZIKa/bp3aW4ixOIZA0ZCHNM6IttqAphJScwOwP2AmNTJDsVkb0yc6
TZQmkMaOSeEdhJygfSyD6QZ7m8O1cVezxOQBTuM0G0G0KylJ13KNI+1/sXdm3XUqS7b+RdSgT3hd
vXpZkmXLLwx3oocEkqT59fWl5HPPtlwlj1PP92kP2d5aLEgiIyNmfDOhVPSPB/k/be+/DyvwRjMb
QIeASQWmQ9jf39yddmB7By0d/GTsUqOLgucH+mXTM+NXXsUpiBIQz07e1M9dSPv8AZMSQ/B3YYHy
fTDVSeeP71+S+8clCRGzVzGn8KrCfXNJxtscQ6A+/YHxIhNx0od+cb4yY4z2JbPCHFppDaXdKTYo
DaKRYuUsS3iftsSmCQyo4fcLprOK88pGyZvt1yRdx91azTyKvVJrtj5mfcj8MQOIJU48Kycg/lkd
+0PQwdkc4AH+ZQc2WdK/MwamCLjJbHoxAn8nRvD2ZrtLsnLOrbJqftoTKJB7cHxWe1ezC6y379+9
3xt65oMQSJs+YsC4R8Tn/b7al6ru4pUi+Q/2XhecpayS0mca1eYNnz1R+DcTO+zLOEpQYXElGb/R
dww1kH+8fyW/d31ergSzGNNQRf2EFcSbxNHB49qO5yL8oYeoD68DuRTQUfraokF0TpF5Df5mU2MW
xu83mWDiY6XBIozoN725yW7eVCUGte6P2UmH3P/pUqfIsrNEcpKmatiZr10tIYeQv2iZnT+/Kxp3
16YBB/Kdd+rNXS/gQJQTQ8Q/BkRKtTihT20+Vq7iZd4qWi2pvJnjNbHryzbvGzN1rTMcIYpBSPwV
kCYlM+bKGD7HH4qCwSmUcLpxq8tSp320nMbJ9+kLv/98/liSAeJkAq8noJywZt5cs+WkFlxQ4X2v
xq6H5kAOa0xPdESdYfpPlz9NxoBsigY+U2zRW2MFwAYIr4ty+A4aZozWTSGqSFO8snKWxPtf649F
EEROgFcSlGXSyvBtQKO5GFFvsJvvzaJ6bi54gRInC2exQFVQIGs9eHC6xV/j/c91/ryfeIqESNlI
Zn2ALW/CVmI59iz7wPrG+JTjItiDh0aWjdCcCbSt41VgPE68JqX4CqicbvquA7oayy0QE1c/5Ey4
w1TCAW5VeI455iTchO5yQeGSrGn3/tXypN+8LMYbB9k/Dz5mStx5u2SDFC1TPfYt1TKGqsNNES1q
vR1gH/N81sVOF32MB4m/CSCMnPUxIKVhM2jCZSFYxqWfLt95lnXxHA5G38D2h3AJlbRDse75NQDj
R0B0CWaGfz4P6GUxPMHwruSh60oNPB1jmcU23HiO5olklPMJ0RwrMz7QXfCO+wAjTM1PVMpIITbd
vCbcCxfpE0Gesr+Za3d9pFrTBskNHtoy9Iv6ZziNTu5smMYd1lsWdBx8bkiVcWzBVJFrdGQRY3Xt
wNr7TB9JFs1+RBGFR4vyhH7QfRfqu6HgT2AhABHllmRZ2PLM3GymZ7apvSwvl23hSTOLxqiy8Ulp
7aKADbiA8gLYP0xUajDacPKEf5Iz1VqHx0DPmfqggNyxmS3dbFwGB4YtU6iJacxH/2ue24PUg5Fc
usjw2qMN1z11UU7fMfF1l19V6BahXDnD3FxknbWM5yMwX9bSDDiYW5fT614uIvRUbJbYkZk9kxFQ
lyAio04BkWr9RjKl/usLBIV6sTgSdhwWO4o2hkgS2A3Lb5hTEzB/4QK6ITH+RGTmS11sB4M6+dfv
6GAi9HsvTwBXb1lyLRA9L1sD7sHo5QsfPcuMQLx4Ld+J8665q36JaNrbBJGklHmaJpWV57gQjxwW
nIwSc733LEHWtkgmYLKNXETH1yN0meXSxopdy2M8n0VTJGFR31HnbwW8Pc8zywWosss7RTs2ZtWk
0A94Zt5s8wsZV3MScVCpKiPv3PLROX/v6llzD9tZF3x+QLx3kvuoYjqw2K1ijKrpLAkbTa8jXRuT
uxXO7PF3VNgq8yWKGH35VccsSQMiBo47VyxcTRTYU5p68W5yE7N+exTUfLU08jpPn8eD9vkt7dL6
vApjQdWh4Mkj+SYPc1vFJS18e/5wGtFGFjs/hqUWbhkf5xVcoo5p3p0HBME/6TAyrZiiziOTtyUa
Qff1YKBanzFq54dt7C1mlLDwKS+j5wbYXTxT5jemomskzJqrSAGpaTB4xP1J7dAsUZNa6wcZUSF+
6Jyo4gUWhSI2kDquZBngEHjPl35ZTfDIShKxovN680pDYuKX9ugTeBIBrQ3+Q+vZ0w8iL13uQtYK
OdDhme2hqK8MNJNf2PVGerVdycXMqvby3PDPynjFnWuOKsh/u8J+wI0xj/WOsyszjFvcTLJiPYS2
dQjoUkrvoEq0JDawYqP+TDnZr7fBssws/2iIKC3t43oClM7WByQZGWygy36T2aqi0hxiMJDfwHfK
E9pSBY1holWOdZhDL1kM2qKXa1f5Ao62U+2wnathsCZo1wOFGDj9A8+m86O8Db42A5QYTBvgz6Xt
fVx3iQ+Tfmhj01qiKzxVewIx4Wav8FEH3pLKsY3jf3EOKN+q7JR4xYiZECoKwmz4fZ0Ci+F6gu3C
d4bVXq45+K+Mpll6WbYZPUZmx+LBLJ4cnxxWoppQ8R1K0PX8RG9nYA0lXg5T+6Jd25W/61xGJph3
C3DPeRy6hru0q0ueR7OZbcsZu2sYci4ht6AbxVNqqFiyF7RASfhdcWebKDhy81m5dg4MRR+QGUz8
S44wHX+n+sTEpdLW9fwhVoXJCDN/TAlP0p9D7p/KIPdea+4i74LjqoEFRQHAW1q6G6txMI4gNfin
qBoQVV8gzwBjtvVhF3H9hEu2I43OlV0eOp/kzYv8ymyySo3GpXcOqR9bbMr9QnxYoszyb2aKNRTC
CFF0n2WnmPjZR23f9swYg++gUGdN5fK9jui+Xv06hxD1zc2Z8HVo8fzqiapYdGYFjYozHGRXuP0R
JeZdl0xNsvfxE+nuTZcAt92WzX/Z62USXLEoJou71EJn48UuxpV0+hTlo7mDv5Z1nTPoTJDxQdy5
OHDOJnEOW8uE+4Ga3mr0vWiA9p7o437akPWmNu+nRc1Pbf0oCQT8RjwT5LWbE3Z3AxVjhfh0dRZI
H81U9fd2PVcPvyHkwkbq8hC2epTf/+TI4fuRd19yYu56+N8QcsAsK3sDkVcxuuUFk2w2f8fJVWyr
0O+Vdradadm9j5Pz0ay7gK56a1FPv0Hlis4vZ4vOsrsg/32HLReDj7H7Q+KuU3vxSphjkOdqQlEn
D/+kzKWFiylELkLT4Fxo/NJe/YM1Z7WuMAYKwqU1Sn/pfyPOQQtxGnTIAtPjbZbA+bt9pc9BZuyL
9mhLschu/yeEzrf8YX1UDat6gyDn3yi6SoWil0dwuuk6o0ASMtz9n7h0ReCN43YUshUbA3BS9vE/
oNO1NJ7cducEgLNAW6PtsdLr3uXLFAjTXrJve6kwC7+bUpoZxo89NxuqrL1aBh+nJZDS38lk6gFU
t4z7kqNQfsRDb0jsiRcGTorJNRlZR6d37L1Zm20lJpDwcneRSR97NnBehwyfAEJDHdA4VOjul8RJ
DgWyrJS5EA+0ZnSxMj9FShpknWbrCaCEssuoJkjd9bigoFJwgoLW5CnYs5iTgygcM7y3vFr9oW3I
w89BM8AnO+ImIcr4CL2JWgPql4AwGQwDmX1U4jPuHn03IAtmfMJk0TGoOmJZEaHlmC4Sa8J0dwc6
L7D3oPfD1TsBNKpIiRoaEMQUOqI2X5S8JKLeFAR1bwJiXbns0TQafFKTaYkVNwhWsdk5IafNXGmf
ZoLPHsUq2vVe+5Tdsa5I4plfZhyhCTMDLqBc/wD1jYhS+sK4QrqFE3NFTSIHp/8a97jbocp6MUV0
1Uj3doJH09IaLERzmbaFZltUUppcqpHCpCxZrIwdooJDppzn0RqWMt7RAwXCu2E/pG6wETKZubex
3QfcfmK4Ide0L+WeEIdGdqlfOxjDjtxHWnSmYhHGk7l6x0uMpadM/SJuj0vO5M1zNVrcWMJMYa5g
BFnI8vnXnVg7OI7MrHgrGaloMn5jWzMJ4O9Kp1kicPcWuJd8m9vkAXdBPSfB5wpscImpnHmMbJiO
88jxb1QPUZdQ/D54RePwjIBJC2DFTYqKK7tdp8JO4iddigDnEtDYaT2d+aSj+mEVEFkzJkGkKT71
PYr77Iz5NZNU2IrhngmblsWciSMcLcLPNfU6Z2ZKA6C+2vmlS5aSYoXHdqlb2ffByUbip6PbFT1V
m1+GibC5nmX1zXvgwaznq6ICINliZsm8IlgOmoIX/s78g0TTm/taoOIiPewcs8C8BCihe+xcgaTJ
DCqZ3TXTOmXTHGG08ZPnIT55QBJj8k0VmvWIQW5BZm1zB4rnZBUNP/Dn5l+TlYAORhsq2C6djOsC
lpoJkxqWuHOZZN6T5mpfX49SBdxqZj5aHmpPB13VuCB6Ov0CNjnNjdZUYFxIw5W1UG3zhZyAnlvv
m7VbNW7cXKE2SbXCQ3uIHJDWqoZasqsmPPbyLcNnNZ/VrD1fwX5x/0YlZVLrWLcc+VLB9PlX3QPv
qjdDOUpFcFmwmb70mcEsG2BGLuustl1zCCxkwInNxrOHBzL4MeklB0+eM74JK1aitK+WC9Q6y6yP
M3yU8qvOHCaMtslr5sMwmCbXGNqIqaVjPkNFW5iLfjkRR2sTkxjMaWpz+mrSzuOnlDMLrhAWFmjf
PT12661tadveepnMOI5gC0PH+xSF6AsewrVi1m5rTbTFb+nKm0M3cAeThfWzYw75AttY/jCVLesj
GZKUp6ZqCrp47EXWGjMHyUQ6OQrmbhizk4QQA1an48x71glJU9ycH1hOYcDHU9pLVhMqJTE5PEk0
eirbNzjvkdHAPsk4qgC+W76/vnqNrkxqVVl1jCWjGQkbUEJorPdYGJj4cZlW4i1mSQo7mpob259R
iXBDVnPiDrCe5kZOOOzwitNsTeVVGJY+yesyFeg6smYeP4QzwomzCL1XdYoGlzMFG5vlA531ZtwP
xCGsypZfE/uqJ1YVXWMyUbdxieLb6fXUOJdpyVvaFRopxhUJ/8hAKwU5t9qDDTenwNeDRZWs5qJb
UHJLiqg6XFC2qQjJ67kPvp2FziHJZvVPWdPwSHNnNJc+NnivguFjxE6pvTU3Pgw4SXGEf7gurChY
kyZgKR6jlW1nUIT5i2PLsNIZyLym/Oq1szmhL6+RI6aJyz1EpGhW5ftVo/+hZsSwAIIOGjrAAt6W
DCOmU3EMqKZvc6LMORPNNALXnQWtroLSSFeQR/r+R76tqlGmYkIlYFDFN2iStzXdBT/LyFah+hYA
wSPCvy6NKrJMrfI//SgYPK7Bb9AwojX1ptXpMnsO6cNrv2GeZOJTG/qeJikkWBO73v+sNxICX0Bz
pvDqBfRWgfP+0ZUabGeoDP/82+zVaMYvQJS7rMRA+RmvYQYUg71wxRuk/Do2fjBQRAH7HVVbqVzO
3VQhTGcj5shrYs9rZP7V+2hAeJoUSQQDe4IIu4mf3r/8P56KR7XbiEJo4TPLYJu//8dEx9wntUoh
nH/FxW3mOtigzLGQzZUj1Psf9cea86h3x7SCkMqisXxbOiaNyl3wg/JrnEXeuJySBS+ERxykzSsS
Jun01yX3toXi8GCEcZfnM0GuvdXc9B1wvZRewVewuCZGqTmnijhCS2WDcGOzZyUxbGmSiYWff0I3
tvsbol0dnL3/3d/eZrqmiHwp0tImhc3xdkUa/S1qgtT7Qk2Co+OSQbf8HjXCHOff/6S3d9kNPJtv
C4aAT6M49qZ4XZIYogIqnC8jDsjllZKVOZrnhe+xyWdmZOQvjcffdQU0aFBYUHamyQseiKTpzQpS
RbQSTJb+Sw9DhBWEd6QJcwRFY46d9B3EWiwa0iWLt6IMMnbG97/xC87kn90iUi1jAw6SVkSCr+7+
voZBj2eVI0Xzpctg6zZ7ellruafqkcUFZj4mbdF9ZlLjEIkoD/1XUdwKlCl51SG6juxser05v/zj
Kf0vvMUt8iFOC2sVNWwJIEzbCF8WT+GItcmdUhGtxRSYzRIFccvYaZYwJ5ptmNMy9VclRopHztTP
E8rvkhLdHlBh7qqznNZyhAkfbrt8zKAHk3ZZPfJnysh5Z7ZzQMTkNiAUzRYvmdzj0YnXAv1Aak/U
xK/XJE0FdHuzvboQCmDKF7UxEQdoO3H/AcH0VCZdPYM7uMiakrLs+7f/jwUHZQYmXyDMlNmfS3vk
ZJFZ9ro8tXB5yVlTqcwRKF6VyQB+lazf/0gTv3974IRaLJ7MFBpaAPEHAAjBicK3a3qKUybzvP2Y
x2F5FcAtK1GXDjZXsPErxnzlYXagsFKEhYXEH75/GW+/Obw13yZyhkj/eede2t//iJ1N2DUTzzJ7
KlvKn+fI0FX90S0nt790B/UX8uPbCGKIf+irIrBHeMf4wZtFHjIXnWdyGL5owz59DAphlkVRSJNZ
vf+93kiFzG+HyodtLpOI7AtIO39/odJpxtq+0e5HJPlQDpLRCVV6SCmjctLNi4ndAcDJWvMfQcGG
dTkHoHQ4rAV9tJGUdSnBcOQx/XuJRy95qLP6JlHPU04oCKF5K7K2yExZawYkzQi9ClteQh2Fpkxc
1nRHHrTleHw5qwzYi9LUMp0iR9cmXnMgYBbxDC+bfKkOTWun/tX7N+HN/eYeAJn0AODSgYSr9/Ye
BJjBxzjkzR8Zyzc7M7Pz5pWzEJGtj+9/lJnd/Od6Ns+U4IU8C34Wdf2363lqmQaQjp88RH778llj
QOm01J1J9UdCPSHotfdeIdLhLjRzY6qkv37q9WgqBAyPc3MDX5h6JmdBSaRza3w8pjOrBAa6Xg68
qviP5rIup+PijRyY9mWTcDzOAVtyLPnV+KNbZJpIVlW4vDtrZK/8nW5r88DXoOBTrJdOvHgtTWiH
CiiceWOTQvvxFTwuNIG/3SFhMoXlXy003kjWLrQDc3hOEqoc3mZx6okSyPu3NPr98YEmxO3DtaF2
wmSFNfn28XV8Ax3ZMvmOvZ34DIs0wPaJ9ugpLCPpU+PPcLLz5xgzPJC/O+knzQmVevWoIb1j3YXp
G03T1MP8cInMbIPqPiacX4fbah50ts0i7Z5ypiNqhka+a+kPcgMAP1u29HLCGx1AJsuY77liR8pW
TuuZLnfWUHifVvrI+jzppwJfjyq2/R1Vw/LRWi3F4aBifnA7xD0DPaopD35leVdi6fVOyaXb0xOv
HjOkCedV5dIlKAzWhE1kooWnnOoLOoDgYplTdJjj2tnOzpO9eHDZn79K8CQBdmthRgkjZUIUc8Hm
YRLe+Jh7HtY0kW35DfY2gXxiMBUslCX7+9AfBtKiZDwV84jNPE0KuW3oF83beYpzazP6tT4HJ75X
TFdRsMmK4tMI84+qOROUMCX69mHFfmxH+mms+CzL39qh/cFXi/0NfuzwxRGr/zEbA5hUc1hflGLI
9z6yw4v3V8QfC4L0y6jTyFToB/2Rpo/BELfALOofXdNwnvMqiYKz9vAe/Uv0fNEl/Ht3YulxnnJd
+vEx6mIPIufv0XN24UBhY5Vhe96ylDyXKLppOQfkuzmrxF3j1sldPiSWhOYfxHLnYb9RHTGlCXdz
pVBDoWELb/qwj88bnI4/sg0NpA9jpR7rmj3dVU0tGU1x/A+2LprneoRl2FC1/KDdxf0UFxzfmAxx
AFcxenrj1TGP1xJ1SFGjpEXlTDH1pj5efhRtqrYFSNiDg7T+Kx5L3nblXPUfpQgvd+Tl7pOmGWzo
WylTS+lNdIEZGxP2fAvgpyn3YdWqglfGDj++/6B/D6avHyYQKZoUi/z5bTaYrD5pdR83P0Jb1Oiz
ZvvBaaQ7YK1bXmnfGzl7p239gfasKP+SC78hBvPhJg0gDWIBeOzRb1MCxxLD7EfL+sMfzSrLci87
em1RneZ1hkQVY1tmxfNuZLAVIw+gHye/WYK/gpLNEvttCQoj1jR6EAfhGNZDvy9Bp0xq2gcZrpgj
hjaU0/pyM0eBiHcDXRJsOfx6PolaMZaSW7LGMKitTy11qystQ4wTcaWwblYn9U8ePuT0J5L4S42d
J3NupXWVL424XHAHRODuPVADrW6YVMcnPKQxtmxXNdN2wakq2QoZizvSRt0esJJ7XsIiv/YEg7kl
leJTnrbypg5UpXZtMozfliobP9pIgz9YjeEsh7MzHTxXTVjy9Xn6MDFmVGyzzuYLZLMTb2DD0AIQ
RVdg0MOeeA/oOLrMs8X/5BjK+oamA0Nt768vc+/e3lvmOIyUmtOseDtGMVIS5rmL5EcHduYal8Ti
UebewkRX19jXzsRZ4i+f6PwufGVVCY5ZqG7RIxkA2VvpNpj1qq/ZOn8WsvDPKZtZ9SYZF+uCQmVx
oBGhiPRB2v8A/F095umsLvM8tj9YOvYO73/7P1c41xIjy0IcBUP2j8qR5+LjVM5T+RPeiS2Q08fF
N3QEC35JTfOTrF38gPVgDKWtb4sucPtcQi3r/8MtMUMsTG6gjUTQbqLAP3JvtDhDPayi+pnU4TLu
wiFbbsMVZ4vLvMKk1l51/IC1xMiMY5bsJUOgT1nUa3nKhtV5+Ms9+R+WBJgNqpcsToRxbzWhaz1O
usUL7mcq7PC+C53hzq0saycoHV6wxYzXY9Wpcwkq9Azyg3OlGjT/mxeeVi6yCMlrg2sKOCfvGW12
B0uwy8v796/yha/z+8LlkEDwBWYu0FC/lXH2Ux0MTMM1P2FjiYqKS5t8afsVa20cKoINDPCS2lRt
uGIgQbNlV2RhwP1iSogKVxwzpmsxhtO3oficK7zrKNrT/GisIbsqw3w4dZ43X4djlp6lgUj9TSvg
Fm6GxXEZ9JV2DfzUiVowSWsgjxYL+lCUyrqKQ0fzDyZhXb48xmWGqborglwe0om8a8sgXnlZ06Dn
LODVOt1UXdUgBpoKuu84nj1i9LXsySKHe+XOzVlWV16/6QW+KMQQGn3bkHrtrRfnDc1yJJ4z1mZ0
BBXUjHSLw6u8mmQ8DJs2lyGK6AhX4jNkRVgI4vjjflJ9m3/GsVg9+4wjUaTTBc617z8d549ti2lw
5PO84mimOVS+WdC6xqAz7vzxJ1XvLv3I7hYMWyqJeMAPtr52QZDSUxrWMGICNmifs9UWpcFKyOno
iXZ4DOIqvbTFVH50e3x+tyO7wKEv+oqXIS3E1u8wI3u96v8/Z/GXOQvqaj7VgP990OLh5/x1+Oec
xa//49egRez9V0DlHXvPGG0XKmCy1V+gHyoJ/xXydIkmjGNEyOv+36QFoB80yfwVCaxvg5emFPdr
0sIN/otzI8V1AEHUwGI7/E8mLUhT3d92OYMPDphR5AxFBYDJLteUVv8RX3HRtHTXthBLO8xAteWL
zVBRsjSGoCujRPvMcoYN8v7yTkzR1TBI/TnURXcvWwxK7H44H4m8SBXFevViFbpQh0mOmkP/LY49
1tdRCMz1wtbuYIMmgkZQ4KbDLbXuxfvg+yjK6o3V4DFzttLjcq9jf7XbjwOT2QA4rXJtvaMsaVRf
RbJn8H5rQ22Z5w2KJVX7nC3Lwmf8NbUFsGVQEt1HSniKZEBAm3DOs3gO3U3nJrHai8z2h0NW+a48
V36aV4yu45VmG679Av4jx3LUORft4j76SzoAgF5b5km2yqfpfSTYLsHZiDrMpt+15KJ4SOjrwXim
v6m7HTDX9mvRJNGPNCzgekCOoa+z7zPOBoyvMrlr3+PBWkjEbQxVHZEAYtpre+uwHcM4u0iIX2Bf
FT2Ag0aWqvHWKBaCQFucahKop7nJFfRDPAVPBe7WVPCj4GnRYAKRLWWnfMjv06qC38IBDkOzpj0V
7vRYtLl3LNRUbJw6Tk/l9HpKTbNPOU3QdL/o/Ays5BUGIhfZNI6fhrRutmNFGK3njBk29JUbnYbf
1ZxMm36cnpgZH7ZuF2/L2cO6uHycNT3XJXaKc1pC39K8RVOalOP9Go3DBoJMfRy5pVBTWjPwNh2B
y4pD5DZH5lLu9Jo/hpX7DFFLXay0RYzT1PWadWJbj+qprYdztN/NqVS53DHMt5uReLHXyPBCSprw
WCHdZghTNqVbPkoIB7uxt9o9jrQ/w7wJr+pwTW6nuAVqje3nJh5HcBBessPYqzz62gdaseobFw+t
nYbzuk0hTm39SWeX2F73V5Ga3L0IfPtMtHgxNki5UB2k2XZldvRbPrr6WGtctKOsm8/nfln2sgus
u9T4oTdF+jPxkvYmsNR9oPIZB8ClQilU5+gSZX5qSgOnyu1w47VmArUJxoOKAv+MuJAd+t6ND7jH
+ahdrPiow+lnGzA9rzLM5RNix6ZMse/bJnP+rfVgTtD6RaGaAiWO7XrYMXhMR7xRiE9WK0QbrDkR
WhwwUds/OEGD21RFOaJKztYVpnA9yG6DQ+OnYEmwTC3n4jzrAnycmOZ5xjqp/zKuYls4Ct7D5JvN
sQsNodJmy9bleBEieQTu3EcdJYDVem5V2HgbzaxXQIIQ2emuL/S6gJiZrZNb2uPdAnlE3Fd+KW9J
tuoGp2i8tSQyz4PX5pjei0QMWwd058MQ1mqrGOFOj3nRuufNmPbQ2D3sBncsLEZzk0l9J/mCJ5po
fUth3NlqzbJIY105m2ielx+dJKjuU+Ev56PKgSQgr5zQu7C0ZsyjQ3tGweYE5QaipHp24Czhzz0l
uKzTrc2eF4zneNcmaOAbinNyumZyYngaAlaLiyYyWw8ULW1q73GN7WaEoKaz3CMkZL5ZOUGML8Ij
bCCixDwh57ZTax+gCQArtkKgkp23T+IVnGoKitmN1s8zB79HkWO4XRXWV16pT+6a2wCmyxZ6pTpX
VudfF2Rzu74Cot5Y+Q+kyv0ud2X+WON8jeWrDPIrt1+0A6GB0TZwm84tzNGPXeWWWNDGXnwp/ao9
d2J1YMpHX+oxl3dUO6x74JbiqwsAdpeWMejIOu4L6GEZr/E0u+4+gbVzWKrFvsJMjbpQojBZV0pd
VwOyO35PcwCquhx789aWfhJCz4C4knSggKyuykDQ6tsq8/N9vgyniXkuF7PH1ewlKwwEdNsfMNt5
asY2OKHeir/37vABcUJGqll6+oSLMpywot7ktm3tOXue+ZUT7UpkrshWHamekxbqL2Jo62IZgwzc
yOiAJMUKAg55vllgkWKu6hAPouU6x3LpZrVsfbVQ7WN0dwR/3EA3mQdQnlq4Lzz09JjFPmK9yQW4
XhTjRjr9ESR9TwxWVzQixHbliLjhjMdKBJJxpmjUbcKpDzag+O9oTgJhiFqweOBEMT1s41M3z0d8
TMHs2DohB55tVB9x/X3Be3ZvG97o6HDGkEMJtKNuYZtRDhgeYjTCOy8qGQOiBbIbVHcWWzHT4ZZ8
nikmQdtu92s8jQfbzCKiNQP17vvtHp1FdhjHej63yu4HY+1XlUrGC2euAPRPTJbTHW1uXDKTSzwP
231jL5w9c2WfrfRfTxbVhU0nGwRNFNjoO0HwsCK+81gWyPTqknjXhV/WFSJ6g2QfRrv64uKvdxHI
BJbK0uDp6U0LkwGFc8kaGI5MfmXbqSyfx7CKD7Ncv6Q4cm/KNSaWFUuQXCUt9AKGqAn96MS/4TQ/
bTkN97dJ6SaonZzhevIxacoql/KsnT5RA32WcffTV3l1QHw+b/Tsf6p7ikJ1OcDFjvhVaIpAEo6z
eu5hUW0LenM7nyCKzQCqMIiExYfYbeWZHbnrJc4A3AZRfhnrxN4RTFuidq4/RUyVb33l3ed52Gx1
SqmlmCPiephX39wG//japexN/RRXWC2WbRNbzQGKZ33pOu60R3bpM4C6fGNYdNlolOqbyQhsJrQm
ezvuosfBdtfb0hvwR27WmMp7Jsa54YZJLl+rsnjitS/VlUE8P3Qi4P/17OW+N4dzoIlbq4rTDyNH
u9sAG68nUTDNGIYT/p7ptTH+O3ljlHrbOSvkPhgSbnSWZ/7HOCgn+j0wQBYV7f01Cd1tNzDAgK4B
9NbKYZIZGY3Bcdq6P6i/NcFu4TlvXOm0N9pZ1cleZ3EScxB9mRA/PI02UB005jer7VnFXutMn6hs
ezdBHWoI0cXcEFml0rjMLdsYqJHxosOAizPlHays4A5uyGBviZoWKYYr3W3gD9Xz0NNKMy9qyjOF
3GoQMn14lNIJeGVQM+LmN8QrGlkKDbsl9e4xUB+3QtmX+DsVnwfaQt8QbJ1XE2iWXdFmyIFS7wdQ
8OC+wb7lu5MWVr1dGc6lM5SP85kEbNBt8hJ53G4Olvm7XUXVTrbjcM9QWHeWEDyvjNjmCE7odg2b
i6QVSsAgdtv55FhrwXIOtfiRpKLGAXYQN7EK8k+B7P0rB7++Xc+gwz7IMQ+XWMxWu74TSC2V1971
nt+jaOVWXMNGjJgMSFpQz0qOIHL6SNU7PQ/LTUPD45g6+IAmYlIHB/ezPf5xw1H1oXUsAmYXj52o
8k9Es/ITW9z4mfFl+74sVHKywcic2cFExpt04XnXaNBGuTVwHl7CqXpM3bxYLrB3rjfxmvXnMcjC
lkGMqdxT447P3a7X26yeHeqRzC3tQp3idWwP/Qe1zuqTHa0Yc8tJI/Jq44uWjuIN3f3+Y+sFlDDF
0BaYdEKQLusAQgvZ1foY03VtC44Pw/SQOkRYRLX+GO/WWHqQGyq56H1e8D5c4K5X1/sIY/uPUxKt
4WfswfN1p6OZnRXfsZgXsZ8VgPAQColf+gjiYKA/aTGBWgLvdF+tDeTJAZrnVdXM+VNSB80BrhHS
03qdq7NxbADQR0UabXxImdFmqKf6k81M6AfNPz3NNeG1r+P7qSY3Hpi9+NbUDdNhmSgOoVrTi74h
JaX32qEpr3X94GQTagJbuMcJf4lLqqrdYalVtoOeioTIWquB8qwMDhOWCR+YWe37XbAmNYxs9Pe6
cMbLulnHjU+754RPR3rr4gax3EWi6NubOYVFuYvT2e7CcktTmDnOH7XMDIYOxI/ryuEH6WYejSlE
i27y74E6hSUUvXFpI9EPpyLO6hhy56LXi2r2LUjahbOvVtn0O2/IiKN0g6m3DKF3UtSTPsFSrBnh
RuYnTn3Ju/iNpmiys60iSS9zjUHjhiXcF3s3Sqdd6I5grUugZUQf6jCXWlkSmW7s3M0dyLXa6awj
Gqlsp9VinXdTL8961uRuVF5+KSkibRN3FM913/rf7ab0103PAFJxnGv5MJTYqz85jj9ua0iacLlC
JhuYgwqoJ0bRT9h16Skca1Jwh2mWbZf34nEtJnufh0TnPa6/5WFwh/WrTWJ9MWGXs6k4H1NQso8t
v/Z8dTv1Qcpcfs5mv76bJic4X2U+bd3al7sgc4C0O1nt7dPS9IjshOygK4fjXP43e2e2GzeWZutX
KfQ9Dc4DcPpcBMmYQ/Ng6YaQLZszuTlz8+nPRzmz2naerkTdFwpoVLUtK6Rg7P0Pa30L20SLf+DK
ZGwTILswHzuqyLCfZ89f8JSGMXcdxXkjw1lv+3AonIMiqjGoadzv+jj1tm2u6m+WOZt7uHliE+Wc
TAVsUNgndbJLY2Nklgds10hLm7cXhyGp3cq4K3Tz2pgT712t2uuRV0IcgKr7Ag3svgGNRik14Eyi
pQWFDyg+5LlptsKbrbCROf0NDyVBv1mKmiwqkbYVXOOkGOevHTU9Xj+n3CtYKUl05SapJrtygTD0
nQ8WVvomjr9tTbg9fAZHue5ZQNyJKdmz4i4uM7Qen0US470YP0pYIKT6JnCKXqKILHrCnGP4Sgqf
3Y6DfxCZz04B81kL97TN+5FLZ5K3Sa96V+Mc52FWQdhidmmFkLE4MLu6PqaqduO6BDh3HWlawPrj
t87BbFPVssfcpDXuVa405GyXQMO0IjI3JMIbL7GnORtjIgXVL9OkfFFE99KwYQIj4+5Ma9ZUUJ/j
O0nUHbYgdTngo4RxRuPJao98oM0MHtiXucH0gQ1ygOr3jSS2JBx5t1Cyzp+hup6SmKyrpXmvsuJz
l43r8zaodTiwK4YNZxghAi19U+BaP2ZpZ73lHXb0Eu+fT82sQZOrgJOHa1rBwPa7Odd2VvG0dM5O
U3PHZ3KYnos4zm+YP6hqMJgzAdOjYADZ9dTbmTrqQbOOf2a3EwevaYpwIZJhH2eu+m2qaNGyPhv3
pdkT46s0+m3WO0wERPu1T+b+6JQpyYtEiByZawVJIgXxJzaJCLqSH3WnHG+XHN8t6Iwv9GuUYrJK
kdsuWXmoBmxMfjx28hnHaIcxZroYAJaeKKUeUqVpfKTozimxyUPBXEzhWAMMmJYGkM+gtEE1Dq+e
1lwmTRob0GtPSBFzPxtNEnBs2KskJrnPbJXKjcHeIPBUd/T1IbIeiDIl62XJ9VMlE2b01UsvnG4P
xOO+tbXVfkr9J6mOqlhU90mtvxiJVhyMsTLfOzBwgRq3RiCU8mmGy/VdiFJZtjFBoSwAxETxPZMv
sVns8g7ftgoQNs7IVBJu9DqqQw4nbRxbBhRyuoNHudSbwo0ixk79NOFKMWVK8V9q9DiztcsHw7ur
OLD6DfrN2ubHi5xhzQnvFT4JZWireXvUK0rJhS0RrU4U8FYJ55JnlrgebZPCWstBIOuYY7QNlMkC
+KBbaF04qAm2MwSAB/4Lf5RX7nc91u8Q1HF4QEE8ekLNj5jxHrEJTl+jHOvMLldyeF72YBLuDPDH
KuYjScxQKFXtqeVK8guthz2tr7NAUcW+9AZnw/ZijeOBBhqlmrXTLSrhuNM5EvC0k1GU1cMeeclr
7C7HmQfeh6ymHvJYuRCATq1TEOOQNc5RYEXfQm5yQie3i6OwGP81ntr5FaW+T2WKPNFszm083sLM
flfLlCc+klbozdVtYwoyjkvpHBBy6+ic+mRH78IAcSmV60k3n1PN7E49a/xgam2cxIVR7RJsHJAD
S40QAJqz1ho6Mv9ilclFX8MJA0+I7vp2UFTGcNGEZayWr3msMTnrpbF1coItst74Elmjdj+5Vh7Y
s5xaHwXF9M3qnPGes0/f2LbV+qBnh2PbMIxStczXIgVYdOsqzFkIVw9bFU26Z1cXsy86P1oMcwj0
dPKG0Im1coWsoARsuB81QjOgYUrx1ml1/WKx6SqDXFmWr7mewMbUZK681XbZXjs4NfYZF16LlN+Z
9y6e8bOT0yI5HhkgAalrx5bMotAopfxCncVHKxblW5pp7nU9GdEFd8vwVUnt73GrSXCxidIdG8bQ
twseZSicRH37IlWnR9xvw42uJ+Zy1c5uDcbdKesdU9ASlGFviGBZPHur1SkQSTtP50DADGn9FKH9
NhXsm0yc71da2lqjb3EZ7NNofJCx9UiFYN03UVxv40b2ez4HMrTbDl+l5z5Nrs0Jn1T6fQxz2QfG
fO1qXfRWzviToGa6PkA2PQ2KNfPjNCHfNs5FxWi16cfkRA3Rz9sYIKPfZqk9AKnl/NnYPS71XRxh
omdIVMDMZBa2StzIRalobijvEIBBorTr9qkVZnNqGteFV876jBhnlRmfBJhNXHmmkRk3e8bVlFrq
w8g/YAcuob7PQw4mlY9xxNCIATXLtEp2F2MQw9nh6QFLLKZ+x0Y8PS8CJWnAheVh4R1iKiY5IRbR
e8JUWjj7fskp8wLL0Xkl+QVMYD5kPagBsNiNMjcUragTCTTEYYUj1ZjvLaw1DJ/UXEAtlKgFha54
TyAyoFwmcRYHFdCUGSGQlHcyH+cclGSZhgtKAXjL3arG0LmiKUFLEYyG+D5RXoesCMgCpqxfOpsA
ntzuA0sM0w54cXMLm0l/zjIq8ABaVEm/bmk3XbPyOotmdO86q+U+5Syrb4pFGZ8VM8U+ROjv8BEU
cGml0j/nQlGvVJaGO124aAmGsTNuO4SRd57CKo5VZeSd0BfqyBLS/Ih9ebxH9MEwdNYHPqV1xbG6
KS23ArUO5iJIrS7jQ4nOQQbDxFQQ0YIXZ1dM+IkkA7VkFKdM06XF3nGyeKfLLIz6Ns4g2Xc3+ONN
5DBS6KHBGOpBXZz4mJkclVWRyO+FKLWXSOso1BYbpwqTjvYq8byUcJwsbZ4H20JioXDrxrXJZcYj
FdDspCEMpGwnFFKRCCUqT200O4dxUvtQdHZ+FlpF7FIOV+aMcXx67DOE6pyyMBcTZTJ9uzUjjpNe
uRV5I64wULn7MtHisBsXsZs61fQNrIIxYY9Tf3GL0vjM9BaAcT2JB5X67tzWzbQdeqp/xpkOUxol
uZNJNvrg6QHQssvAI9+Vl6H3viqjBjkVRdbeTiz0hHLRLt7IR8PAsRumjXGAWu3eVLNNdJ20xqOt
OMgUYTYEZk/XMVAx+syb22MHu/RC4GR+hnX2pXJnLRwjqaKUlm84yxNfNxFMRm7GWFGLSmZlrXxS
UiPaOq2WhEJfjJBIDneXkIfoj63UD8BFmNnUeSV1Bm1LkBizFqwLd5blyDNRQLcvaWFKn1Zh2ct2
tvFlad1wA4uBOTDSnyJAhDgWd7OVpASWctlkxCej4l7G/Kw4TTBZrG+YsWpUGnWy1XIEvh5ZeVa+
8P9Xo9vOmOX1hFp9o4/5k9fpn42Yw9pSqjA1jSVgUvLmVfAKPRSAgNGSOAAwrgakrNVbXcvN/WQS
WBRndwsaxKA2Lcv3BnXZxPFyDQfFAI/QPCNGzW7seAB9oO8prPrduJjjqzKzBtEN5bMBJo6dMhXy
DBB+J0Yu6tkd3kova26nobklV6OQG7V2udq1tRFMCuUazBP2QlXHgFWp+tkclXdTcYZLrVfs6jn/
N/jhUfsSqfC5n6yBjMT5PAoxH9qief7Yxf5nbf03a2vdQAL5r9bWV9/Gt/df+IB/fMmfgEDN/IRR
iGcQQhbqRtbM/9xbr1q3Cp5l8t//ZeqfgJNSA9hAyzUmSGyP/1hUG4RMowJme+qikYNa9e8tqnXj
1z21asPbWy0+6IBYjf/FCpD05jxWrUAkC2jiCYOnRYifprRU7Dz4MsElG8yiPtqa12ibWmuYnXPW
hpPtFrtB7xqS/dRB/2wlS07jXrTJqZlHsF26aBiNDK0pn4zRHD/3OZT5Ppbwg4TUZ98bXZQoomcg
NdsJEZyc+drdwDj2pRqj8Xpp0Rz5LlQGuHZL66ABRvO7TaGy7p02I1WlzVnyOEL2O9iZArZBknE7
xhzg+BWkMd+YUjr2NpndKcZEri2MFPNM/QLBpJPgz/L8vXGU5jqNrZHZ7lTO1xF0a/IJ44ifvRSl
hBI+p7lzqGVrLttFG2ax6yS9LrMZS+hHBrzypkmsRh5ipbKyoCzlrByZ7BAYZkbsaDd1g+32lqCc
+taDbnS3ZPl43YC5F6C/+mBKSjf2o64ed9nUOvuSTLPGz8wapm469/NN6w45smKTwZq4GLn+yM6+
dxaK5kit+2YfacC1dgTLx4azc60qh+bc0h+rwZyVbaUSD+7OiAaXstL8XkJrMalTB+q0uEnocND6
VshJUxcX8fzcCXboxt2Ys4dosVwzI7Qo/earvCGsJQoBtLVgJmruwq1wBTfXsKJtY99Skgw8NXCx
7chWgew4q+sNfQ17HJ0exr8yAp5p0FrWe7WbtOiktwnC8cbsxvXBcZY9qG9r2Srz6r6hupuK8Qir
ZBCIAoGZ9KskqetQKZQbLCJTp32OowRm+sucQq5p3/uJPJpyw2G/FNHtfw68qk97+TcHHiw/TqX/
XabzJ0P1H/X3f7DXGMov6S+n34+v/+Pwc+xPMDbR3+FdNHC86Rylf4h2HOcTxxxyGdwyf56Lf5yF
hvvJ81ZepGdo6Bycn9O53E/uCu3kD7FP6Tp/9H//zy9A8e63//0PmvebOkVg/9//9Vc0NAerStoX
5EKAgNh2fpXsSK3KUe3N6h4JiV/G3ws0vLOMyApZgcvYG1L12BFw4UXDZ5r8TWZ0wU+/vJsfWsKf
X4L3q4gNAB0vwbBtNqn8zLr3IXL7STVUsz8Srhur+7qV6lVkfpaeOPMBCatyG+fs4NS+GQJPxNzz
RXQRIs52jm5W4aS/mCNMHKI9yb+4qIuygQ6/7dmrCEe74pOOo4vQWHBvKwecUZ34as7seJmNDRXq
9vyVxpQKMNlI09xQgz92C078kmhtJZSWtzc5bGiMcvvckOokCZTo64G6tTOMQM0HRAPVk3Q5NXgm
9kwVNqVBXrVunOJhcvBPLrdmj8fDLdxN6ioXy8rgxvRGR3LY2VSG2yKphpAZ3ob2p7+1vRfNUMIu
dt7IrVLCMtMQOxm+aTOzbjyizpJwqAs2MqXfDvndrEQPGb1pmHckNPXidYD/vUuL4YbZHG1DRabv
4PdZ7jccLDuGg+5m6un6yG75Ws6musupbTdSnb5WZhzE9tCdq25iPogJAIw732zZprlxHRPD/UP0
/p9q6m8OFwuDx0+fj7+k/vlvRfq9bqtfj5QfX/VTPUVwH8kuHy5l1+If/FMHqJufzNW4hMfwo9ZC
FP5TecVpQxEFIhUY0opp/rO80j9ZKKLxeKlQqTiRtH/rSOF7/KR1t1SsvTjoMaU5VI7YPDnxflYB
9guEvzXt+KqaDIj8EwjHTW1kdKW5M423tmLJY0YBxkZazfuXvjbHR/Qhc7PpvOqPqv2XA+/n00X7
1Wn88WpMVJOrHF5FgW+vr/an0wWnBNy4ZEAM21TE3+ULCv/BqW1GCGNfYweYzOHFGQXup7Z0EQ43
WQuOPFo6x6TfdKp3r+/Va/6NhFlYUWiPuHxdbSdtK/rGza/NfyOW//AC/I/k+scrxn2BMxbzJnKA
345kcxV3k+nUXxnYMWJmeUvxSB3iArRzJMvZkQD1LEidyGVBjVicPHKVqBEaTjJwx7p/T+au04je
FRZKjpTUjJ6wunHjtBZzVWg9yU0+eMey85IuYMMNdD9pToQQoaWBR2Rf0pb06N1PT/H/55T/69uA
/VZFu03dDZb1dwOEg65lUkhevqp6MvrqmJsS+uMaSicqYuBg+nj3ItKKz//6267P2s+/S4dKH7Mv
wQc8i/yf9WX99O5b6hyboourq8olZErLk+GqAgOSulHy9K+/02+32BqrwGgNDwcXveY57m/PmagI
5GgQaF65QjXfmo+sgqh3afxzkYRMXYHjo6RAyp4Z1lT+3UOzPhS//qCrh4hbHBskV+nv395x1gSO
qkyvnIYM8BJY4FterHkJ1lJ2DCtJAZIqb/1uKhrWok1eO9/6wusOkyfN8wzPB44M/hu2G4hdH0l7
1I0gQYrzTZARzKZ1KR2flCETBo+BZ+LvlOx/faNY+HFsUAnpJHqYv0uH7cGqLCtS0CtEDH/bnpZE
U/K+MjdooKr4OIGG+xK7lAbz0iSg6cw59XVtdL7TGCw1eX0xcnVQVN/S1nDeR6A0zt840nA0//5b
XrHZK856demt1upfHydWPqnKXsS4ZCYx854b9F6y7OhYDG/bj4DT2rlR2dpLRhEJnCO/1apdp0Nm
K0wEJnnRlHeiAC6FjWOKnyckWAfZ4dcVViMeoYzhm8aCBGspI8Ar7Y1s2kRZV11NQumuycxg6Ytc
AS3zErEz1Mek3Ft2X9zpWXwTy8qYN8XgNFd91Dz0OqxttBK0I1oqdc4Gc1igGU5udgbbQoqOOpjH
hByM8xJDPvUnwsZKCl6ZHhTge3SHkpGVNlnKOiP6yoSnvx9UBdU1QgRnG3XNcDAJcHpoEhJAd5Gj
MEuF/hl98Qy1HTcpim0ETg4hdKJjFgY18KA1XvGe4hfjc2+U+T07x9nZjI3JEiBqKaj4PewwynnX
Da0pYNG22WrarI1hAceQOLUpdhufMEu6MhgHwSC8a+IxYzUg96zfc9XobIfVbPWGO8Vn1q0JPZcn
7i2jt3aDlyn6trPL5c1lcB6i4oWeOTKLpAOb1TcQzdP3LhZMD8m8UQe2c/oYb+d+DeCepimU8Ti4
27aO1gB7o9xX/FVKNLOt+UWXIwuSLsvgS0ZUf7hqZ8SdfRH5oB+qctfaeRibiFyRImomXUarFnjx
ob5uDYywLPANZz7bP1q54UdjJ3+0ecmPpq+blPljmQH7K6+/6n90iMOPhhHtaZnPRy9tlt3ogXQ9
lB9RrhlqmnuVsPFDJg0ijAbegwjmEnh23q5yLfSjiPuwL/KpCW1U3aoPGkqLrnHNra1rLh0iw8Ex
ez1mm48Gd/rR7g7chVv7owtm/LG2xM1Hf6wZlKTb6qNvZrq+NtHzmNq+EmFusNBjqpXp4/UjN5eh
KwmQU0FuV9iBziWhvIpJOXMJ6Fr8Ss/X9UKyBnGzxY27my5V0OPUcep+Ry+PED5Qa73fpaY7uFeW
EsXRsTJQRxHpV6GZX+S+w6vQMp/F2liGEUPoZuu1XUXGfWGXksa8K4Vvwc1MfeRliKrbtElh9Nmm
/ozPkZQX+rd8DR4pVeWaBFul27A7r57ZoXrlgYF9X4R50tt3CwISY5uBgdTQvycoAAhv1ZN+Rzwg
a14uY+OYxcS5bAfBK0CBVcRL6GoztC2AaWK6lK7k0Vb4qLRBpAEwazFwFEEcGfEQONWIPTT9iOau
lsxYvkEQ8ljn8ALQezCibg6amoI9YFtq+3qeNwRQ1GkULEPEPlqZWuHdsEHMmMCnDVmIJc565UTk
u7nVRBQj/Eo8R4QaTv76kKTEO4S5t4pk17/HODr1kPOjZmswcqfKBxtHAeEiCbDbAHLEcaEtVbog
jBpNxXiAtqgPV7bwJCxBr+kv1lBxJdGd5HyBV4Ki2UZEOVQvi1YQLNPIkgRKOpAlPWmwmR/MTLfe
rDnCb+2ygje2QzU7Rkh6AHEw5QCSKygAq3U+YCqQWmCyC+QyiCHibLzvLHv6ItrE2KPFIq3TzQmU
QkYa8e9YRU1m7Ue48zILw7ztcK89aL3C30C3RUBNr0niN0e9zNJ9i0R5OlQO++Trj/TZSm3WhzPL
mg7lcZd0N7M0excdzhqFnEwVL6xmZqaduMG8J8NVebpLTsk2YG0014e+8yL9JqOLy+90t/LMw2yC
yLj0c78Wn3TkNxbcyDmsp5JvXdcLIVqYxPtlh+Ri/eHbkdBMzideF2ueK6Sm/BRwJ/lVrQBmAPT5
yEdHFPDLbqvW4SPfDlQFMX/GmYodPLlucOavDBiRqLzdAGeGS0mIWYcKemjm7QwuyMDUgXuGd50P
k89PxAEye9paJ2Mof4qwKx3dMU1R4yQW2XqzjO236SPEaibR587oZ7U7xZS52alG6Jvdu9wWu65S
adC9uHkxCflqVsV7qh9rl2zBE/HRbHlki3SMAldi2dH5tfqq08iveZFbN/PQsQlvVDnmz5Ndxt2+
jJTyu1y89QyBg5OQdam5RpgCdOhQapTes6JG5bacmP9tHJNjTrYE3KZkn5y8Eh1DYOmtHnPsWXiW
IB4R2JoxMggLveJjssCi8w4mqaPNt5K5mzy6Go9UOK0ndphZCr/ReVzGkEtmak5aO+hQ/ryiH7lp
jRENdttkr62HvVSBkq0dF69vtfe+Y+O6KRkSjYd00vmn5lJLFhwjsR0fBG8LetuclfVSj2N/maVT
3GcjLDAXKQlm7NHaLxNiNz9XtW7ZCbT89aWyZ/Os9Ooqzm6qcjzFsEYhsltdmTxQiSBZ8FaXOUdn
NxKh0k3kR08j3ocqks19ETda+pnMN4NtMp6tXD4iqiVZLYH93oaJgzbjqERi+pLEjDf9wmEleMA3
rN3OnRItu3YgqCX8kQYN5yYzbtBgLdZVaQs04Y0YVRvWZ2LODE+yiZl6InjXJrdiK9kuaH1YjHaY
S2YCioOx0N12t7gNT39uzjihJBs5lAksIpvnyVqze4GloVZqU++JZ73EDOZVGgesLrxs65aJPaHp
etHdYXI12Eej82jpFanXE6wW82JGaxJFEwHP4HLniUZxCiF0S+NAGlVq9Hl9dlpBwLIO3oZ4+rn2
FpZOM/OmHHX8FMBK4cygGhv6S1FEvP4W09G2S9w8CZDAqgcJjLiFEm87pCVHifODOfOfScrfTFI0
KHrU3//7nPbw/pbUP9sp//iKf45RtE9MPvkPTkYg/iYd259jFM35pGO+tCg0bVBR/zNE8VhEqQws
yflAEAyb8J9DFFNjZMvoQ9W5kdfG3fh3higMX35rNdZ/gTkOk2OKQRq636YAuRY1g+VEJOckpnKI
I9g9p8qRkvxgrkKs0ut1kBvVkUwVu7hfUmF5X/AJf0sIwLxHA2BYvlYbD3SL83PuKOnJ4rCC0qC7
XAWist1VbQ3fBM/TIvs7pdA5G5N4mppHtWoiHGRjWhiwVby0240jjNcrR0+8ZjM1hbtNEVwcsB8b
vkPIs19KDdFGWZjU4a61pXTA1EPI6W0uOOrQDU3RuTAEc92BYg1zf3PUoZW/c++/moRuvpsemn4I
UA6WtlS8tmWu+iZS/oNtdG9Gm2n8vG4is43DCuW0yGTeq6I2gfG7ylWVKdEcOA6eDQyybeS3nh6P
6CrEoJUjircCaQc6puxaSRL9mQHK2RzQA2npjGAnTVSizqv6DkZ8hSRYfS7IFXicLfbmIJPW+8d7
nrFhhKPKNtoYy1szU3CgDq1+1ZZlexhcI/LVLE1xr9XTAWVxegF//ub1DY2gqLBCCDs/NSWE6KJW
xi8dyZAHGVlr3LJWcKekbbhkrvbN0HT6G7dr672np99QU7ehR7DJZ/KeoCLEacZyiQ2U35SF+6rr
Qx5aDmog5E7PZVo+N7CtLlUj6POSaXyJesUCBAxpB+kC/btwcMahlxrJNMBqqG2M1CvvHRbp9iZC
ondYn8jHZuzsLeEXMCnwLbJ51IcmxSji9Lz60QkqZRyNnToatgwEppABYZ8W35m5lt9I2S3X0ZSo
frIgk0sM0oMpJ2aL72LUoUfrv8N938oN3Wl6P9ldcbZKIc+JtI0LlAQk7Uk03dD4tdsKMe3XHtg5
vGd19S7l+JHw3KPJiSdT25VONp3bJUr3Mxjuc48+H0GrPcXvCSgFv6A72ycEMMYbOQjnpAkPRVLa
OyqVk8Tm32KR27Qwtism5KRex243PCGXGIiTMaS+zY28kT5lUBrocQLNKtEtdOWEvm3qUvdOI8r8
DA0V3BYf43O7hU19prCezk5ji2O3yO4xbpmnbEZGXd/rYalD1y28PdkX9rm1lHdisPBHJgCQ4N3G
eDdb0shxkcYlGhljDQhQvWdiJzBItc5JRFV6Q8OWbAvIO19GWyvgU2n217yJluMylzCm7DEho71V
LMRI/fSZiY1xo+SRE0B5gGfOyDNGyjjJUz0pZu+7blQfUbBNgsQEJQnloC83eFSxezUU+7Y9VwHj
Df3Q6Xl7RyKbtQPUNjxZiVXfwqIlNxquAYQEMkZPijDkxio9t2Ryyo/EkAYJkc6YyS+diZS7dpRY
c0aU9H0kQ2xyy+M4N/ippkbbJhZCMFwEvCW4pC+JW7U3tt0EGuH1DynV8B3RwPu2MpbraVCxHM3O
0Rr4WKOl1udDGpXT3p3s+gZnlxJqk9YhnhOuvM+7QlzKbtQfdDClr2i1MXraOXPgqZ0OrkyT6FCp
nnM/Z43uk6TtG7NQL6WjhGpVT7ex2bRnCUYFN5urXnUDb3dtVYnPvI1sC7XxgtiYsLQ1Gvgmy75C
j1cdmE3ph7IbSEbSutKfwQnh94niXaszPohS8aCwx6cR143+fvES+a1UhfAXxZF7nIjmrSMBzPMu
wtoAWJT4WmrlO9xaIkgjDnKMXP0pTYDNVYVqbnHRxb7tjvZFRXi4qWsOIi9OpiDKPffFqNVkT4NZ
oBwuvLA1MT4EGR3SC5fgsmcVqXzTskbZzFNi+NI2h+9ZpOAkIC/jrgNO4guUtH3dqG/xUsYhkv4i
0ClLd+7YKa0voiZ50Ze4P7dlcYcifsAtj4XNaFtx0ou4v1mqVWwG8P1G1VLvGpcH4BCSEJfQRP24
K82acZ4xuwFDsDEYnMT8xkBrDCdnxoubjH7OmYnbL58Sv7Ut5Ux2R4M63pqexeylvqmJ5c5GLBlg
a7JfBjfhs2HYiD4t0q2BgcyXKhmwPhYxSAwrNV/zYsS54TTplRZVFTrdWnubytgM5n55jAaOdH2S
+t4abUg0qhJZuPI0RKPq4h5QLNwR1nGgelA3qPQ0O8xVWM2bCvIp1vLxdiLU9FmZrdLPBhaK0q6S
mwwNBjiSJp6e1Nhujp6B4Dh2E+wVPI7ennNT8TucZB3TmrtlGW5IQ+03TaEWEILbHHnBMDxkUi+P
UZ1u+Eiku8rTqrO9xMnBc5W7XHo8avDT2DMaUeybVewiqbAHgt2ZUnTGUPqqG52zXOS72u6GQ6Sy
k6wWFemXKM0DHygMnWWd7uIeZoI+F6tsPyrPsdVyfBNU8IYIDRILdfxpGTvnK4nrxZe2E8qVhSOr
M0oLs775qEqzu8Ir05ynyXAORI4sO3dwhrCxnPGRZmQ4Wnb5li1Zf0gwL2ybPK134yCBYi+FY28o
sbtjCkUOsFts3jHEr28WMlgCbBYsdbPsVouF/qJM1XT2uJWRxGrR+KylqbIvltE6lyLNjnpqbVk+
oWbVWeLY5tOMRBE3QVmEaWVEGyceiT5xY7Ebere5Fm6v+XNHeJDaRN/cPOYIjJNk55Kkg4uyK/Yd
KMdzYprTSbBO+Uzm76pIBeKKr64JTNtavltN8ZCUVcUEJnPu84iX0IN99Xl9cmNnxmXkVA1For1G
nalsyFRPrjNRn4tJkRd0imeyKszHosmrYwP2MDSVdtyxlPG26ZxHr+0g5x3T7/Z1ViobUzo8WdSC
48GZsmGLz/AVuwLGXrXUYOGsjROE8WJI3pTBkkErDfpRRIxHz5MbJ4+L09yfWIiZLGTqcrzCwR1D
KlRrP1Gd4jFT7Oqeoio/VY3LVW+Rm7WBLe5m13XdazvPicVVEZvb0jbWABK1vUwGKJ5qtpQdId3l
Fi92fHayimNHz4Z9HGUpS6wps28aC6VegtN6ixSQFinLLH8yp9eOjb1fs69CLjppy7WYYHXkVqsd
a9R+W8ud5rfBjQhtYMBHkYK3zNrktK6g0em2AoD181eoteKVqG1fpcx9K2MvCnghcO/KZpuVlcfK
gBgRxu+q65dZruzjpWVqxv6khG9h5tVFzDrCYxx94QToPsHxHL8jvtUDs1qg35c2xDzLU+e7PM+u
qXv9PlWL7aSTiqNGght0imj1OQcgAlNtJq6rkuOkqN9XIPGml8XIHBHNbW33cahBgt1QejCVLvJb
y1ly0MFYB05Ehql+U+nZQeWtfkVmFO/1OYpCB3dLt4klAdRtR9RgjDA+aKYC30QD7eAzYOPW22qD
Y23SRb11cDYw3EIRfqVNvfZ1Fk5xDf2EA2HUCx8kgL6NKrwb2j3exiGLgmhEwf01HUo8HpuyKrzy
wZlxEpvHyHLT/NTPrlc/TBIkicPacVYUzOoVlfImw+SyIIWAxDJi1lrnKx6SMqR1MbIujMMkAMZy
/sYeIHmfiErcUCNYn/ma+pVFYbSV+igOkYzmdqNhtQzUzk2PA1OKSyP42zgD6xeDT56Ry3bLd1Qu
uec1AeBkfZc6FsK4WMzVexup2gVEnXtgK7nwCWYjfuUM9sOSsHlsWst+x+vZEX6GuOwUWd4UWhjF
7wCnGZsM+8JRQRF3q05ItW24GmiU4ZrszaJHSZF0MqDq05HEUsIgziqRxKb53m4LM3QKSz+pVWce
WxVtLdp7I3SLBPG5LcuVgMv3Q/5eP87paD53Wo7NpIOxCjFHU9jPqRD4VH5zd5PhWn5a9PJlsqJr
LFP8WtXCm+9BacbBmCFu9/thUS9SxNjO+64LEI2vy3TLtYcN2aPutcstTGz4zMIm6/4fe2e2HDeS
bdlf6Q9opDkAdwD+GnMEg1OQokS9wCgxhXme8fW9QGXVlZiZyq77XFZWOZlIBBAOH87Ze+3FDtSU
eXYaszh+DDDRPbdsPTkzNf3NlM/BQ6bmZuctDxsnXrxHmsLpS1lZeGP4/VCjYh/7rYNG7YhgnWAr
PwOuh6gm3ndYyhE914s9TGO3q8zqCYi2+cksvepTXgRPPnyts4Q/RasoF8bBtsqSPosWGHp6ceXq
rHyA09fkG98ny+a6G0N5n4fVi4sfD13PjPt0ZZDlTMlXsOxHcyAHHojv3CbplH4kBjj+4MWDD2NH
0zCaOtPacxRqPyR1N7wudGBMiTK4arKgxJ4X5Lu4jnkJCZXB5um0alpx9GCvU5GEsvFDNXyZ2fWx
4zdUsyJcCO2ju9R2cp1GlzrQ7MSqGZdkH3fWtvEMc2u5sz4OiYyO4TzHZxWCxckIrL1JSSVeuSg/
N44wvqReMX8IA+nDdDCJoqDRyaQhVDJ9TJgqkH/3g1jPsTvfGlMxb9Ku9PftIganz+cR+ce4qmeJ
EaMSwcm3EKeX7HzXUaSLQx775jrmWIZEFCX3VpiqPiubzXWUC7XMYMFWT9VAN6+J4qz6VLR4hW/N
JG5sHJIOh7HKZBUgaYZS1roLnUaQCSmd+dWYcjHcmdqIkdwXyKnwc08f23wsx8d5MGLWV6PlwNve
daKxXQRWnWu5GHfsehyueCS15+1wIiPEtL+rMv9vJvsmlK0x3tCK3Pvo2h/TNBv/oUX/DpfG8WGR
xiiQlezKqO4o5+f2LeLcIU5tc7gJjIbcCo3lx7QQRowZHU9ar8FnK7P3fWyd7ETtkJ/ucNviVEV0
1s0EtbRbbnWv5xhsY/QPAon3DfC3z+ZYADjRfiDQWVC0PygVMrNH4u5bww1Wmxu3ZK/oH6L+H3jg
f3URU8pF6YPs7k/CZxW3I4fefriJLLFa/u8YgLDd4rsa4b8lyX8oSdr43Kgi/n1J8uNLE0Zkgxb5
j3XJP37s33VJJKOmjepRIf+kykhl8F91SeRdcMX/pSP9l7JrKUpaki+UH5LIOPkIfyi7pPpNIaa3
kZGCHqXQ+R8pu34ePRKhGWKANwG/ifTsT/jMJSSSIK8O9k6f0qHNo7G7J9q5Za8+VM3nHx7MXwiG
fpZavF0MkQXiWKElwhC1sOZ+eB8CNUriu1t5HxpT+ZzLwnqc2l4/JRHICUymonwOEOO86J4M2v/F
pSm+oobjXeSh/nxpktrNscWKfz8jsX/OdU37YwlsHLdsHcxH2xtpMTaitux1g9w9+gctzPLr/0fK
s9w56lULmCPyX76495e3bGIaNfPUfQp7ESgOYbccX1jjy1NULJcbKQGdf33L1iJP+tNFGSrSxChr
uu8ByHmZ+11Qauue7oj1mEOUPVrgzqodjFk6Ky2WfxnZXLwzu7rZh23Xvjol6Rip4fAcKkD8+9IN
4vFAOYBm6zzP8gXuMU1DbKnCvOpLH31aNBd08pvShAk6gp+zv8tK/1bu93PV/Puzc2yXqd1SlATf
Y7Q9wvC6kZ77vdlhKEy6lMZqCvV/5zWj+Uh805LyqJrXXz+9RZz0/uE5S/GfeZUL63cDxjFgCY4c
T+5jszcfQRlEwFDy8JuIRxyJ5jxelCzNG2BHUN2nsPvP1o63u0YnjmncEQsE9P270mudJ8QAm2gr
nfFC1mH5jCd6vAv6yvyHFcT8i4Fim6wdVO64oFo6ID++l/7kkpAqOvNeRnq8GBhfkx1x00tpxrab
1zGR8oXawPJ2CuQdpbv0443YHe/ihOrGrx/8n2ckF8k67RFy32hfvB+1ljQKYmd9cd+1FS+JpEJU
nLGlikV9lOj/xUsCvHh5L/mfi9ju53vnVCoiw+6t+7rBTomzHxGAJDDtqnMF2RV1LHHwN8VVhX4k
JX0UyWHW65FdaGwaxI7Hc3FlOP14CSoFLCaBuntuk15vzdYZ78Kwpy+ZTzFvGQ7RcTjpUHTp97X5
b98QvFJ/GqzuIlNkp6HYdL5vLMVp4HcehMV7349FtZvduj68jZuxzcrnus4onHsD8x6JjeeMgto2
iGa0Mc2kqwO53+gTokRW6X4eZkAFpi+aV6/mFPzrr/avPiamMdikkg/Lvu3nZ22MQFwciGr3aqZ5
tXp7zGZZl8+m8M3HimjGfxjZ1vvB5AjFqGbNZS9Mm+j9FYm0smKRTA2lO7u4Um2mXkjKXP5i03Xp
BOaq2nbA2PiRTyscin6Y46Ca9EPUJXTU7XxqX+2iZ6QTTb8XpFY9R7Zk4lzGxNsjalg1HOR4ocbg
4BZXE42/s2FEUBrxkBJe1xX/kGDAHbz7vrGTIn3FWIdsDieJ927Qzl6iqXFOwX3BlLbW5TQTnu0a
8W1lk4hzyAFnDYg+ezxpljJSZx2BFQ53OqTZhBOALuV6GktNJqiFDW5R/vVzYLQHTgSduc7NADQG
xVFYV/BHYcbReDI+QK4IWloORVGvBlKc1JroDeTGVOF4M+Jm6LYsAagA4bwVK+mV+X2Xt+GV12Tx
2cq84gZcMu5Wr6iR4ZV0cz6hx0luzWJKv4qkMTcgPrFSW9M8E3E99uHrpIrJObVTmG8iZDTFiZQP
Ttqg1su7SnBQAUqmF0dI0YiNQmPNkc11jfKpy9N42Ni+6z5QQwjFqopxfKxqq696vNpBjaEWPXa9
dlrL+0IWFuCPPGtaggfHueWs3nWyPlrVFBlHnySJsxV0i66590+Cnf7DNPQmgDDZB/W9sUj/VrFa
qPgVLRUIciF6wzs3yFLoMGit/A2nV/0UhB3LbsIYcYGLBrRSgMoSCILqhK0BAVJmiyYiK5R6gSTJ
NuFN4MwWkIkYeeV4aaKJH5vcBjWMb4Mi8Ah1gW9jxql7BqaS0LX1TazRtBzyTrjlyQ5EPF1T5qjO
pEt7FA+nIgs5cy/1ExC34U2f6JYAMrJwV4EVir2I4nqj7Swg45fDUq1xuFfQZQch5k/mUrKxluIN
pgQM8W1RAGtYBFNkOewwSxefs6XoU9j0qmiXUQhaSkJBt1SH5qVQJDq+HvKR23xfB4jZs6WaxMDK
BDUQGuIUmoDmTiuP4pNEqghgLgpoq7wVp3riy6lU5d/LVtjzhGYApFPhbpCkelCt24lzEuwGqdBi
8XcAepaCsSAjwyTvZoLimW28xNTlJyPsHZuPm8QYkydkat7OEMvmZ1bjBUwdT5qmaHElAo/NEDM4
CnBvWJRq6VDS6sRb+WE0Gr6xyW9ZFCZydOBAauYVvNrRPiLeG+SMhxtrJ/OK3wEYqHxGpsg3SymN
LxVUqbEWoiZ1XKOZQZoKqadJeqbsSILkc725Xc90bl58NQx0igX71Tb1mI2yQb2M/qyfBstqXps5
lEenc5h4JPOQKzO9zWrkPVQNQ4RvODf59VOl+HCcOEjvdgP/qXN6cJhTVlzhkkTyKxaUGrRCfW7b
nvmZ6QwgYyp1FiABaPkvwQy1aIVi0byxBCxdamzo0nYewfUvNZFlwCdSmz9Rh2Z8A7qBKQYeoXcO
qkyftVuMFwtpc4WPgRn1bY5kD+edfcUiSnpDDbPJa14rvTxKXUvzsWk6/vHt02bApmKYPHK8K9h2
WqtORUvdZtmLJCl63dscvBXxUIjouplvpJfsDCdrMB9hDeqtZSFd6yKOGzZxRo+xb7E8tyNyn2nZ
PU4Wz97MJm6KV5IrJWHfvEJzHi/x8k9YMZbKbMzuUyS9eqFjqreYkZvXMmW1fdO9xQnyxzXZgtPl
baMwJxW6MkBLzos1sr+PaVo+AyTWoLq8+FXaqcuzYDt0LKoFQhHySjuFTzuSulhxZhjx3VnLp82L
ioWnKepD4/OJRCzYhBcFCfXKTMpnWvqs5lNiGfXWJ8jqxWlmFFQE4EKWrBoUYiuQ0eyg6CAilKiM
GqX52wYHsJDeJjRsXr8ffuxl6zPFelFhqklCrgQCSoGrBN1zjTjLO5OJKF9C10b0ybLDBywtFNer
xeAcb5Et+l9SI+Ti+dsrZPoKUWY/1ss2iJWn3dTDvScHYoV0w3dU+h6bO/5VA1aut7lUzG3FclRJ
wowI7slkY4DY9+jwTePzoO3E7RRXEB6dC5BGuKJGmPJp4cnWh2FgxQUEzb4cYviNgMoIJlR2/GbQ
mhipUeR21+UQGCH4Cp8zoOnkjNouJPaKNj7fkeUrBnALoIy/mp5+QuTsPsaJB+GqrUS0x8bJGIEm
pl7CbOCZjgA8OAIsk0CS2uNlinKeSppE+uxMyj5WmjesdJbLZwOC0nh569Fil88xnJ0r0ifrA9v9
6lD5Nt9qZJHaBah4eQ4DW1CUff4TeVIjelR0mPAbeV/RnmZbK4LbvAkUb3xdN3ySt5Eox9iEQRcx
BSiTPfrWrFMmHxlUQXOnR8pRR69YvqC4kkxNVuFXh6w29VMEeREYDMfRhpjSlk0RCjv2QBZptg+T
iNWLHcfmo2V4nAFAPCBQHT3zcUDfgP3QgvexYp7X6WqKdPnsBCUvemUO5Pwsd8hKxB65AX1OwbWO
4O7xsCktluiEbV7RgCNqxNQtVlj3zceu4j8CvuFraZdd2owaOP2+Y3xbNqcZXS6NXxTwtrc4oWZV
6nNuedhZOyvb1F3HSWZ5anXZj3oTD2Y6b+rl44QOd5GQcPZSLtrudR4G+pwmOa/VPEH+du0ZUXID
K3ilmoDpKEp4uSxJT3cVNrWCGsaQp8Cd+OMljHzHppfkVocpUqgele5SdRnrAQpRDgcbrlct1Isc
l5mFP62fCCLi2EpL55hUBShyXMFDCsTc4adp6VnVg0kYNUPET3jQ8zKuovht7hut2NgXgckkz1Yk
WI7keBFmOJqMibcH8H0uWg7uVDyZF5aJtQ5cVpy3sQuAh2UNA359GN1o+lKzDN2/jU8J4mwfUwjY
9znaxmu38xgiJKPXB6mS/kRQH4l+3wcEKEvvW+lCBFwjWa4PxtIHTIEevgQo0x7fRoUDoWCGue6b
N47MeZEXp16slmpD0hhRsXby3MxBpuTMRNOcYLCoLIoQ5MajhI6WGzKGjNEHuSld15hGmv3ERqje
MN/j+pLcAkPOfFShUwwbEzmCh0ejYoVxkQHuipJB08UFs70dmbe4rud7TuoMamGYyGvbgUn7bQaU
CUQHcodcHjYQr2X5xl4brGxQkxSDWICA1wf2NKwBnDApgAzo/V1leMhL8275tHHX8prZ1SJmD8pp
vGSTrB38P7Z+0uPExk+BYYGU2VN7Hyxq4psYDAI4RfZC80NvetF4aLse9bbZxMi239TftSCok0Nj
yxVg5jPahenP9WOrOjYhASLiJzGQoJSX43K/rh7uZGe5D503ZrcIGr+Ghm+sE4BmB5VWi16ZmR0p
e/wtgE2B5q7yVzYI/GTdFzYv8MjyGEclK9IUQaNDYdVqdiiT85TEaHJVhF9gVahhhkZNZNZO5N7U
0w4qWsiGVNujsoyvbZgM2BQLlR052Y+HHOzLtIi2chDNdvFNjyn7BccamQzZZKJfbyzgweOIQuJU
LZP/CfwnhUismeypOszaGDTz9Lj4Lx7B+vDVVak/GA9BDIRpXWclf620yUOy1TzeUQEkfM4emHBQ
eyNO7tnjkDMzXqrQo6sbtOzwwNUgfiea8u2gnKTMsthaF3098mqiSms+Hpn3FJugOw8b6Q980vFt
MfFD5u0ZBU0CbF8zJSW61Nt4WcNNyKVPvuczgt4OhoEI8pJ8vrhkymuZ0wrCy/0r6mn1Acy7Pkc6
kMeh1FhYR6WfTKNtXq2ZSAdgs/LIGYzvNXcs1k8wYozWLGC2msENP/Zcef02b+o4YXLULJjbqcp5
J9Jlv7n42M4ZzrZs45eUr4ZRls8Jsr5V0TLv1RWvUJsyeCIf3qJRqJ2zhFKsMN2xAnG2Cw8WcKLf
Ze+g9Ae4xRv35qPADqDPxvcdRkWNxGBlzgBzyCPgC+EeObCN7aHhfLPyuq7eF22DfGEBwHBWadWL
SAhdAvlPyU5pZiXqPDwSNzZYNgBLc5LIHBYWp5+cx5CK9WauXPtYqtG8qedgmQ7etsxKZN8I5BkB
1OeZgCiQud7WmVprx5XDx7BGQTWGziLqmKIPcI+TTcMbwuzMaWfesSAudEEng2Y6ydK4I3+tGGHj
6dzb2rU9HqxAGV+70lavCF7x5LCrJIFibNhuDykdY2eykB424kz8VLFPKa58WvJTMK/5PmS3qsrj
alsVY3VS9hjdRG5JqHzsRB+zsg0eMAWCUOqwHWySRon95KnpRtul/yE03ORrUU38JgIYooadcq4D
hFYGJ9ZUBIO5UKnh7NPxcZ7fqjP/7fD8Q4eH6t8SsvT3HZ4jm+e8iJof+zt//NAf/R3PJZCHdcUz
ib52aanw+/7o72jzN+zfhLkuBUaLNiXF1381efDoUy0AgGQ6S+116Qr90eSx6RcRCESzApjRkuLz
HynPIQX8VDAiDoheka2puBFiS1F1CQz6scIbORECXbMJT2NlYlkYSjznirn9qqxcxLy4z+VGdrF+
AO9WcYrzgeWgIfHUuAkAvlaHGhqbv/aK1DnNsyv9bdoXINdaIcb7zpaZ3LPXnIx71pv6Y5WjmVr3
pR3A3YWyjTPFavDNsG+APOyjRyNeTMyk8xSdc9YxhsRVM9TzcTbndslFKfQWvZhdb3szHkN8moV/
agit7SkrGdUXHU/uV5QXhKFCj9sG4OJzNmULOphXyVIbEymxddZEMm8anTnXA/XIVdZ3lya1jJ1L
3C1llLQXNtINM3oo43i6H0PR3tSBRQgi8Tn51h0LI1zH3hgogleoAiDzKi+pKvs9v54I1rmYDsHg
wDIva7xtobcfIwtCa1hEBYZHhVuvCYkpaMGnm5tR+dVOtq71MdVgRCPOTw+mNTpbHcrPQT+Vt9S6
9Cafbfuus+L62BeT3ISmxX51bpgNHHdrTBF9OeK/72zXSG/sfLgogWpJpSkI4ZImyVcH6v1ekhO8
RqOcXJlZlm4iZ6wufU3bnoNOFFwjLJI3Q5iz6tOB6s5i2FZWUdz4ZZ19i3tHY5+V065RkbcOare5
WI7+qkBKURg2/TXe0GrlwBdYhWr+qKWxbGTIBMIEfeoHanIulsKHGKDKxR71eGXTL7iLGlHBDgy/
xJYdvoCkHTbIAq4QH08b1TGhORYA5dopjXsS9LKHtE6ydZ4AF7Agr69bngjuq4TeZNzeGOCf2WRE
zYdknKn+NdZ4M5EDuClHZW1NInc3xjgEhDD4wePsudCrUm9xvMV5gZYSjx+lXojjV7AgxWkS3WvK
n78NOpneuz2cRYyxvr64kSrvPUtyuKj9GINFMM83eCBJSi3RDCQgnPez0eUXYTGiXadrzxatkquJ
4KgSCD9xL1ZzXYz2/IzSW0Vbo23Dk4xDk5hhfOPIOXu5qRIymJFm4VeuSMmxdXMSoXPd903lwngk
DaMqvBgvKbE4dp4SPQ2xC2KiwM3d+QRnO3P7ZNDzJ9Dw4kXADX33StKiQEiXf5qGLr4L7frWaNMn
c6r1Rqfygrok3eZe+bUpXfeYxcXTZFP4Btb5OXMJiluS6Sfw1dYV4TXpOl++qenVCHyoHwund+7E
R9npcd1P2j+A6TeuBxqfWx9I9iYW8pnJsLm1ymzcGfgeOAwH4NiqRj5JxyA0InYbpOm1IMYPhm1s
nFxEOdTgLRD7frXt3KzeUxuxkDad5jY6txlowarllJ1HN7mPSIykBZg9Mtug1sdqxkZ4lwzxuJaI
XS7YQdP70lPBsY95zBwv7KPWznifjem8z9vEwr5eYkJLRuda1v1pqu3hWE/STzheNMP9INunDhDI
wagmRXKIGeJxRaEmB/GAMUWSp1KZKB/vJn+ws/NQ4IWrvS8UStXWcWb9GNvwZ6UFfCz0Iv9usr3o
VoXNSy5L9LhVhm4+Ml+cErjxKqxF+7mpuWWRheWmLlPrKkgBJcGGYEgLaOB9Jt8Y5+ndxLS7Ckfm
O0gQVF/dfPo8dxRpe5/5ue8Yg9E0Tp/1BIR3BempeqhqgqUEhszAy7Nbyr8SQopGeXQXKJ98Q6Dq
zR79FHKelLbuqpnj4lgmlFdpuLXpBounvrSx+60sUOiz6zJ3Q+ilyEY93Lkrw0E4Vzo5eZFrCdKf
1ljRKewcZeQYO3Mm9sijfbebwmrkFc8RrI/dE1XbxpSHqc/bU5aLsGNtMaqviRGTYhLKuBNbArAt
FGC1B54pLkbvkHRIXM8jZ6v7kQX7wa59XpFkYOihRe7VpwbO7ymcMxyYEGvUl5bRD9cYdzNKe8N3
JT7g0r1UqeEhAzNFfSos4Z2qyTcgTMU5zPiqPU6RHdyGaZc+eAbRwKu6N9w9CAQGrp6H8Ln0ZIOJ
WGYHMwrCF4pGQq8yr44hmE6tPAd2DTTBlSWC53kgZKUv0TIOdt+TAT3OIFSZ2r8RQcBJBdbOcN32
TXM3jVYllqBQ5JEzOcUE26gO9oMc547gCLt6qWoRPbMmw8wasu66sefs1u+V/ibGsINDmvr2hWT6
/qOBOfMmYzeOLAAjUmY7ryrXCvhEaFcddVOCvgKNlE0V/TFjtl037B+mzUQXBAOZz1NEih16T10/
qTPi4/TViEXsnzKCIIhAJ7fg3q+k88Q6orclzpYddThUatDvSn9tQh8LjjWGyq8JujXJZESxWSd5
fze6yNpW2RQad1HsQNGy7Kx+jic/ubHTMggYxa2EPq+z+UhYUvIq2yq5lEP+kFJ1t1AG5v4RS1K2
AfvCy1rC8rqdK7vy13he4V5ZDZaR7USC7nWZhsOzGqbhd594kM+elP0uN2IkjEagA70aK3IiajPu
73LFfLOym9r4KsXU3OKfDjgbG15DhWCi0OAaQ/mZcIzco1Thd8fSbO1hE0dxhTjWzeKPlRdJor8K
u73EkmLsyhjt6sZpy/TIOxchokTbQrSZHCuw6qHe2m4tnskc9OU2j0QyboDlwrJIZXTxwafvsSq5
6xxTSryqPBnvmZ6R9Cuzx0OUWIQuD211MuETbJxSgrfsu2aTwumBQVLO69Gr5ZZyfrV2YqvdqhAz
+spsShQUTbtplKLeZfQdOUY+5+vRjctj40pc4xkB0c9JHbfIwYMO4FA3NsWnZLLKfNtKtIVAA6r5
d4cN1LVP9WFjW84Xcln0BzfMs5ciaIqdHZIIC7PRJXsEN3dhrAedMCNivRPHyBXutZ6l+7lXdXoo
w3IK1hy2Zmos9mR/cQecgK1v2k+6DUN8w5kNEJasGIICC6s4BN7IPyZzl3iH2A6JL0n8ql/I0eZL
rwHHlbkqP6O/bO+VbjE7xaNFrtDMBnIbiKFjLImGs2numq+6wjm0JTY4AHRZxP6nSLf5h2lunWZn
5+F41TXdRB3NMEJiczgXZ66dHOkj3om5iz5VuXsTTMBzw6xf956xHTwY1vSLNYA4LW46d+Gv6Qyj
mdKldeuk7A09M3D3FTkT5UrVvfyi3dkim6YogydgQy7Gq2zAPmAatglAuInEnjDXgMwFa94O1uwf
rTjt97OEijyXdrrrkG2cTTxeTldnv5Nm0AFC6hz3dwK2aaX2TR5uYGbXHwJ8p18cWfi7vhA2jTKJ
gn5d1rK7Dq0xOQZssxqO4ArRbgSLWkLIk/FrKTSGGg6b+aqkzs7UYg/XVIzDj6k/po9IoEM6hsrg
fOB35xrXDjr7xPGuEsJt1oFgj5gNwckDld+AZqg6Ii/ox2KpCZJPjeea9QpnID6PMFIt8cyl5Wzx
vc1XiWGWpwGD75k7TM+WjKKv/hy1O9LH20NWVv0u0HZ+rNLA3ljJ/JG629CtqQ3WL7As3Du7qrA/
iag+/veU/P9D0EQ0h5zj7w/JQISK+uX1J3P295/5lwZSAAOWHIM1MClz0Tv++4xsCuSO6BwdtGrf
D8n/c0Y2fxMm1Ur4c28qRQuFxw9nZG1aMDPRhiGFEPo/cWe/PyILDBqeCwTKpZ2rgEu/E0Etey+i
AkCneJCWYkwW1OWn7lPda5nXp1jwIldU+3BqgqpEIBmpsw2cYtgGmZbKxTbCga0MToBxvMS+zg3w
ZQ7dqRaoQrzwIms812TgkZO6JyZD4SxWwdDzMjCbxT6UbYgIGpOV6odqBufesZcKz0z5ig3sauAY
w2aSTYjROywqJ9uVtEZ5H1HAgRT2e/Fs5bXfrrGe1OX0wERtmjS1ZDC49144dqG+jaJ2O7QaQgIb
FsvI1sBblq1kV8/03Dm/+3CHVQHw57v+8b+1pX+oLdlKWKhc//61efq9zoq8/bG09MfP/PHauOZv
kuoxTFDeAwSJixL4j9KSa/8G6YAVk2nQQeBEkejfpSXo2qairGot4jaJevLfr420fkPfaUKvVWzQ
xaJFfgeX/RVsdlEa/Y9MUoEzVLwIoOhsLiIRdv1cWPLMvpsBtKqDR313lYUhRqEAo80Pz+Tu++/7
Pz8gbX/WO1G+YsLgHhcg4lILe5+J7nfwauwi8A9dTNuIXraGTTP6xee8RUiQQa08pnMFkaOY2/J7
WfRvxXXL9/XjLb5dXDkYDYA3AgR03t1iSDj8aCeePgRS07xw62bY9KPJdZVILiQ5FC8s86Umxo0g
02aeot9HA5YUhD7H3iBq49hKn2jfkp+ztiujOnVJEd42XryEiVAOg2ZdlyBig/m6a1z/kjnpsPn1
A/zLm3AlN4B5TTGQ3s9utYTN1s76UM2jtR3Bcu8yA29o5A7Th8oWPcKhhL6SkeGuMwUa6UF3Hq67
YOLzIQu9c3IEE0XjeStBJvNe003b9V6SHkfdIwHp0VlkUdfusBu1ON8zmn6/voeftXzfBwFyWGDC
b/hk6516sGG66yZ30IeII+umFvj8R1QZe7eIv/36Sj/rFP+4kidYBjycJUzpPw9qRVzokiCqDz1d
68OEbWjfOl51qlu7uhcKI/+vr/fuJXobYchvAeEzxC1A0D9fzzIbuqCkcB76IKrvmVEa1gSa0r++
yl88v0UgalODtlnj3hbAH9T3uma6wI7qHWpriPbseL+Vto4OSeM9/vpCSzL9+zdGIXZnYlrmhT9N
CnHAqs3Z3TtYsECOswuQOdSMmQm3+gar3JJ3htQQNUqbXEgo985l6hCtGpv+Jezy+SpTqrqvJ4eu
qdNj0SrNSJAEZdoEjKWlfyrSfNpHjM0PfUAFZG3Pgl1zEA9zjUaAi4ylpBDoWdGhsZwGotQcHX59
k99pLT9MfchKhWAFpXWMpIxdzbuaum/5dOvnejwMsU18coA5H1VVcyQTLtkVSUNli47nyLZ/o5K0
pv/rxocUjOeuN8t2RxZafVMmEa65Nrc3lZOLjyaGrxsFvfOzO2TZR1U5WyQL1oOpM6ry9ZASBkjK
yaMlEr0L5wiOA8Y6DGe5RbxONO2hFHGiDT4znWFabJWiqGmpA9FxxRWrC6qX0idYJnCiA42lCeRB
lG1DC+5GYxfeY41a5xgbyGlyswpxqQf+15CFZ501SXCUJUnoZWpCfejpASAkRjHc+47alpRD1o4s
uzUiNOJuMReCGKyL5Ake1jqtKGKSoGXcchCaXid4ImyHwpaww9beK18SkRM7IdTvpHQ2RLnIexXa
4rHsmuyjG4TJt9IMi3GVCD2hdq1DerQDpxhMi+H4yUW8uHEzC4ip1ukxnuLxDOfC4cAFerP1olyv
7CwabuH7VV/Iy6MLWTVb5JAxOsTkd4N4zmsjT40Neshga7j1KcvAHKSOWW0TSx/H3shvCr/0cc7n
ZCQFNQc5w82h2sQY0n3MovR41zZe/RX59M3KzOxnZAkDtZtQHGlOZmfpl9MHI02Qlpp0Pm6wMrAH
m/rQ2grWlzXHPntvFdo7drO0X2rfae5inhP50KLT68pt7MdE7vKwZET0+ArRx9gvRVWT2BVaxsYm
XZOIBjaAH+CPdcTTjANfDSQToguDwzB1uzAkvcHPui1zW39sU+pskzFSu6tD65VmOZoZxyzvpzq9
jnyFM3rok00fpB09zYRjWtaCQhVkMMElXYmAekeMDJ5yaHCN1fRzyPH+EIJVvvjmPG1xC38kJvGF
2PZ8g3gjXhuxo59a5Xs7u64Jdh674ZTTj10V/Tyu3/Sf3UKraHuBhZ94IKaoblibWR6TBVmMVwYk
uT05hvl6MjyfXMVw4sOM/i6k6r4OExsebi0q6gMsRhBt5jbZRYHn5Ih/oggfsWPtCV4wrhDFFOfW
KEBiwoZ8gViG2SBqXJgJk/IsKBxxeTsTwsk01ZjV1TSZ8kgqdnow7Ugc3ILXxcG+KZIVNYQ56bao
TDnCurRECDbzocvE+VeO98EnHJvdq+M20ye7r4cTmqf+iOJusUqX8lwLo9xXbULimS/6YwdGBVso
0ZhdOiE5WQnq5OYxj6gSgEypHHiDIsigKMzjB9mLfGcLYnREEpRbHP5yjbgNRoCNF8V0qvwcLWLN
HHk3RxP+Nc67BM4IzaATJSYC5QrKG4bjIRJtRLLz43761rf1UNyIKUgRDrApmHuYOnVBhHyJgnsT
BawcaIZQAomuRC4/WFvuuD656Ki3Qz0lGzTE09XciuYj2eLy1uJFpTcjoP0nfussvP6iB0tSDzQi
BPlI9GK+hsTRQv+N3KeQiKwz9Tjz0RDsL0gpDW/pj7A76dnyoV7E3hhgpNr4iDgqjEuCzYxwkgu0
gupTHNvJJhHzsPkuMFXltE8T0z4OskIUgdX+CUFCeqwiBJ8zjuNDGkvmnpqbrOjuXDspjcZZQ09B
zVve2OHsn9wGtdoE78Jc4ytLSH+G/aTrnjtPovAWJMNAB8u2tvQnrK1UMridKYNSpZIzP2PptPmI
LkqR84JIZEg6Lfag/7glw8GD3ZJoEqwJ6QbqpEN1S50aaUeOELmk6EPOspOutdv5J/YqCiYLfQ/2
kfWpx7i0MimBfWMP3D9Ffc28XljVKaaxiZwHDhpRnlm193NDXZGYa1wmLhBusAOwvUCIz8dGxP95
8NX/Y+9M1uM2sm77RKgPXQSAaSayJZM9JVETfKQsou8D7dPfBdr1l5iSxesa18Rll61EJppAnHP2
XpuwR2Cx6g7FOH+Xht1do5u13ziR8UV3xUWbGtS8+OJ3bWIy9WW/aF2IUd/h0KHn0nTWVY8wd1vR
4kcOAigRtFgEoyOINmXRPRBJaK5JKcADkw5iA+D1pgkKb0EVhv2uqfop2nH6kT40tltHl02b09Qj
2J3s47HoppXKGx0LvNkEYEFymmfI6Vr02QznoqtxMEf6xW+v9/8VrB8UrIZnupSRf1+wXpYshfFz
8fxjyfrXn/q3GoI4E0PiIaTbgzvlrS79txqC2KjFqcwe9M8e0H9KVsv6l069CtnOJb+JbfB/1BAm
H0hDBlwT+U64U/5ZmIF1tt022LTZ7H8N4dBv+tnyFcMJ7QiMbA6iCBzXh+5s3OlRPZ9clO3bsk5c
VszK0V9azQkewOdCFMmL4Kg1MTIEPCRrJ3OMy1KXxY6HnHjY3sjyleum2oNb5QD4o4ppb6krb22Q
5XRtFFr3PWlM43KMwuyTbdbE7uUuUaHocE+lbsOQKEyHGObaatZGqDfDTpEOuydzSd53wPQ/8EWd
FTicAduWJmuRiYuIdtfy738oBZLJJVSATLXD2FDHSlCZu3Bin2EqtfwuvvcPt8gv6vez0uPteHiw
llpA0tQ9r99NjYoyTNPqMGiNhZIuewlJC17HAefg90daNt0/bMqXIyEsNJDZULjRODz7ZXOHs6Kl
ZD8MQd36JsIOEnOh1kDzi+9hotg7QgeDu98f9Bc/z0H/oxtSIAMGR3B2OnWzHfKCF0snI7Bu2qJn
aHVCyvwOC+n0QTPkV0cTdEOQDbmABc6r0xC5cFzkCQAsfRDpqWjyeQsCwGCHm3kflHLGmXBoOZ+g
WpbWqIV2iF7S+5+GXDiL4DbGhzoaM2ttRUGb+XWdl767NDYioI3XXdMZlwOatj2iHVUROMEb5p+e
YbRL7pL3gXbJYVF5/zWQLjlT3lnJoe7SxWbcTq0vwyB48CRT6Q8O9vM9JCjslu4ZVljbPm80NLDU
LQzpCXO+eb4t3ab1lcYTzLQqjYALxeSjOYWXuh8c9+cLKyiZDRrdUnr4fpd164enEmnuEIeySg7F
UPdopriag9Vh/ClisF3/6IQSdMDnY8ZHEcYqqNtnx8IPNRh95MWH2KhDv4ZDjClMb6YFLWw9/v5Y
Z+vt27HoOXEqYXQg3j+7eEmupNZo3EPzNA/Gm9T6mMVWb/i/P47H+fnh2f/zOBYhK5JFhtvVfH/+
Opm1DTrOGP6Z6ElTHcinWdkTuaxBb4n7KEZWvhobBWZtBp4T4HwMoz/JvX/bLTy7d5bvQGuVhQ5J
nwk49qxJ1U9GGtdC8R16EqjBM9UmrinIwgEs9yMZKeS3SGv6YD0/MwAzrsAczxIEwmXp7aAofP/T
+1CiCwkc6DRoXz43YI6O0rKnqyopol1jVYS7UvCMKAcmiMvrYECMfhhkMf6BRKBuvlW9lx/ToAj2
oa5BomOKfgzmRLv9/RX61fcUSx/VY9IC3EKenZ5UWCQhO5q210nkeJkmXJbrvs48LlEmB7lnQF85
K8x2Dmq3ckhPeg/EHxtuEBzomtoXDHWDwxi71pWnydbZgsYsE2awntPvfv9df75r6QC69Jrpb7hS
nn9ViNqqRHQA5sfTJ3KOGD2Twdu2avP745w99Vw6lJ9cMscBOcQDcrbCxprJSdHa+FAO5Xzr4emJ
sZaU4iJrbXH/+2OdL+dvB0NWavJ2pK/pnRvFJ7cVLQYhlvOySf3QDXqfgOtunfGobJEOhutqhCNK
PqTzRAs33I2lUB+cWGYMy5P4/kl18fg7uHXZFPB1zn5z1lQaTlwz2DsdRePByUwWU+WNVnUIu2q+
1Sypv4gogAUFqqxZTURihvw9YqAVqm0qkhAnrkc/+Eb1ntmtSKqtGpwBCr2PmebzKYva4BiBe7qb
Myt47ccu++RO2XzC344M3qsbee/UY3qkrBUXPWaLatXmg3knulTeS2aBe9xfxmXEWL7z4RdroD2H
+XYitqFbEWzQX1OTqOcMdvnLrLGNazVs2CsS44NXrKiiOhZ5nc8Ql6tgP6N1areJE3UQDR3K5JVW
ov9ZYQvFS4fi5hvDEetxsKyKWOmgx6/fIpZ6zXplgyMH1hqBoUqiU2jxZNvYknyj6eOXLmLxJulT
vIYlmiYszGwb10WgQxMesBd0gPqkvUP+ymaocEZc/Q5EK8TpzpNLypx7VxoLmoCnP0y3aelxeIRx
GqpH8hxWSCWcpxmYFXmjXnhylj/bipKvga8NhUk8tMPKiTPtwSut6cR7JvtU19Nw/XZ6AzmojVlE
+m1l1VEK58/JokNghNI6moxbTyljE9iRc5RUG+dttUJzd9GomRXKNUbta1Gm3JGlPhr6mpSueY8d
jXNHkwZlPL2oCK9RbH/uGh0ysBnqxc0ijqHfY/M5hAtFJyQ4RB/XTvzS6B6w5aBpphDak5cR4yJ4
KSShZT26BdXzSjM5t7llxi8w582t0ZT2cyLwhiO4bOnfBnE+3wriWhTleoPVpK/Ha1y+5IE6thF/
zSTxLCMdb3SWOno9a7kP80W67HbJADAiwsvjz+PCSTFyBjBFn3EvOYxlTuEwQfAOKL0odokzuc2F
pgMKQ8rmd1GLdijhBxAsQIsbrRM32EZvo+oZ7zgZi6PL3StSnLFNEI3lvouoGAgC1x5klHLC6NZN
p1DLkmPqZhtv1lLQaPZ4Dbel3qLsM9AxgzEmDUDQWyub21BF8UF3m+JiQEm9joFZ+9Js9ZNhFfOx
q3W5Z+QYPITK2ZR2lz7TvU5PE0dbIyFxrvPZ2aUxLn7sNONiKbeeXJfHriJ1Wi8nRUxjR9qiNs5r
7FrmGhcmoOUR7TAqJCh5nFXzkxf3RNpioE0Mmt1RbW2HLioBrFr48LQOzkA+eJh1+Vl0ehs6gGmG
EmrBgrd2gLXMfkK8bJ3CPL4mdNZd9b01+v3k2mteOOSF1PGjDGiqTW1lXmTYzPQupcWiimGXejmB
szOe8WjGheJVNqY0L7pro+kFMQ/OQUySiZZbZADYxcqc4QJruvullm1QrHqrygAY0EpEEGt+zS37
OOMdQAUfX0UyHnz4kw99H1yU5I98URXiHowq4zHKchZge9kj5eZ0JWPLOqm5rW+NOGuPWk/3aZ7l
ZerUExN6O6c96IGnrc2w/V5DHtxPRonwsgj6ANVraCVHo7RLY0WYknPZiYwvVGY2rNB+MudHQad5
Ow4ZNFbVQ75WhlFfs1GyyTiQrBepo2ePKAnCR9Rrw/1UCvYPZVuRlVv183RKoX8v8ilni4XO/SPJ
0dqMGZHsEY5CDsou+tSE+p0rhuGOMeO0seaO9jPvH7EaywqwdVzV+U1L2BfEeQirB1tjPrYyU6Sk
zcReJHVH3oWFbNcSYDdLUYEL3g54Izih5+yrhNKn4/7zc7Z5W48pEOnLvV2tG9qV162uPjnMhX1j
gLpm1zMy6jBDTO0ribhpKxIzh2/dptsiIYJER+y2lU4XflZJOFwAHfJVHAzHBDK1WplQU75ayQhY
UhTIDLE3NNoBkFR0tGr27StzQC849zk3ZsLegRIh026zqXE2+dTASQShTyu2f+rswn1V9pjCjS0M
88HMhfN5HGaPGBhBRhGk8nExRrAfIx9gX82zdzVqtUT63jLpKstqranaAW3KgNIbSX1hPNY13yvT
dTfVkEzHWpGCndv6ySNoGge3Z1zCQyjYwhTOrnMy7zYL6gDGqhVYFP9JZNOmaGi5xlCfDZWRIygd
734UqEp5CWdqASHY38ZZb28dpdE1qIsWjAcsRRfzayCTAm4AUUO7AVvCVroKxDOKyEfAK+VNqFpr
lQdGcgiS2jxxBmPfQjJX94Gx64XgxvaKk6R9sA5yz7wJ60zsBbavSy8MQQlUs7gPRG34cGuwWulz
tc3m1n3uFnkfCw3RYe0QW2t80Q3mUjCmu6gvTCZOg4Fhvw2Q1umjddXpbnmtz0BWieItsWe2+FY3
U6qVJM4nfUanuHCeRCpp4pR1eDHCnCghVtrZYdK86buiHL9E99ndKlsDU2FVXt+S5VLwTre9Abdv
2YsrKvZqhx3NoQAwymNmTIqni8TrIcmzm0oKdQ3yYNxbdRt569hz9zlp94fBhe/dQ0W/KFFJn5Ku
cHd22OcvaVE7cKgrr/5sh6LeSpmkr0BQsOdUTlUesB/QSwK+/8lpq685H71p6hLfvidmCLCwzPpn
vSKHiEWgJXOiAsbMy1VX6zoqYEYmc3cBwhgnXplsuOLxJs3Nb4PmMSmATZkCwyXatgjD6eR4Xfni
GEV/JOBa8/G/jkSGW/NuElPg226qbgy9b1/I2mTNrjPeGiwCBG+qdW8vEYaPzLIKp/0GltiF12wX
Y/QaaVONvgCiCQ+2wiVqKe21Jkf9NJJLfhUPonvEd9C/2E3sPoWdh0q1KAhiwAAxu3SCBflSTr6m
I1LsNWlPRzgPeIJy2TN/MuIrPc0hw7t9ZmB4T5C0D6mxZhcVXk3m5PgKp/3awguLGBqZB99KjXu7
SPSTPcSZT3wa74zSnKZ8nXWdXBK4yqgD+1SPeyMY1NHAgtr5yjZLlrMJ0qprJSYBA8LsDsIjrA5N
IrukNMiYN4btrD3EmadvvRTyZMVLYWfplTpWc9x9q6iNqDCijDSGnLOAf/NrALoNOTFbnFPkVCZJ
DyYTZ6lbwadJmNazZlbaqym74TJwp/BBkCFGRAgfO9qj92gUcb8yO9F8DSo7ZjsJMKVu40c2xsFG
BVInV6q+k9YntCcocGeW1yALuKnyTzr+w5UOftzpR9LjnWJeo2DY2iAHiFfAHWKnOqMoNieEdERA
NwumCC419orQqnLtjfFLmplRsdaok/EdqZJXZbg3R9L6Ojl8R6Dv7ajl7XXdmN42JfFzTVj60Wxz
Qk7inom66LaM/IhkR6rmOwG3M/A142ISOVBa43mu+OCo7NydOdXpKs+nbGereLyvJWR9k0j7U1L0
r1rFpLieCcmQfW8ecTjrm5Zu1jFupmzv6bQHzLGfeJ6bbldFSn9JleHhIbZ567AROtpdaW9aIvjI
mlLtpa7G5BKa4C6FIr5ixDGuKaqlr4bxekCmhXthlHvRAJfW896lNKnAvLpwjdgK3oxGqwNJSaqt
q9rvqsH/X2nlzMAuLlcEQn9tJi3fNlMlL1RF72AO9QMDSjx22nMs7S0xhRP7FO8KWtEx1+qnIZ+v
uzQ4qlI+Vk1wYsmlYQRJ6UI282tSh5/Qb905ZrGr2E3jfSLCRI8HvC80KR1FvozQ2/XckEXnaYZ4
LJfcEuL3XkgEY2OlhSzykXnIZKN8z9S3SVddjJEzrJinfoOEhoY/p6u9EhoVQTh03efZmr+N4HEl
IIZt7WTxsJ68KfysE9oKjrdx06PNzGeFDoDY7thioLjp6/jL2I8I7lV0KepH3e27h9qFbxK18b1j
hdEe5U+6buq++6KZDZZx+L/7nhrmEp8x+mNyHnjMJ/0orNj5Ilu7IPS7lmQPRENziGtJe3TAio1J
wYvGXTkYbKHjJrVxW2AUxj6iNdsoB+uHTuIPXSKGPBJuS0MH0Wfr6juzNwfrQrk5WSWrOkJ3lpnN
8nlmnSbPE03ngcaFEahDmCvuaGdA4bGiq2nDPtJxX26hfJNVkrIf2jsWHKQrBTgg9lutTLDReDRN
ZTtQcpLOsyZuLHhywzR4bQNYCiuOyoiB6TmFiOlSSPmmW1IWhdz2nV+yvNBnWmYaU9kFT11IgRBo
NTVGaYoLIAXjVc077pNbB9NJIwFibcYQhNVUS/0q0UTcb5Q3UXZ0DsvS0CZgMYylOiFOp/+ezOZw
ncgJMbaRzlsjbNJjlA7BU5hrNLlDUp3ujFaojUTUXtHv6vUXZrVSnFTULyWvp8ppHYmqxRras3UA
MKnvKsNqDuzt+Wh49NomKinQmUmG89YxHOqrQaqvQDFMP27Y/q3sqLoRzbxOjb4AkYC3dOaVfzDT
lhdpawVHKxI0BVqKfBdA+sXbpObteH1lk/1eyuYArIOZDSkROwB1+Ze3/4RoE/OOGbK8L53E2yE2
nveo4avnNsfeuh4bky4BSIHrgbGsr1FsMuuZC3nvpZxMZPYCPpqqt2+NYrJzGKOMpet3KX3jDIQF
VN448naax1cE9pUeMewVO5mL9nMJ8OxgxgmfyDoy37Y0Xm5EnBlf8k7nqhepzncmSPnQiGK8SZlz
bt/m1ogO5tNYTZNCbMDvsnHnPlSCsq/uowoo15TUO7ZqC3aiyxxS19JgSGHG0xWhecli0IFNCoDJ
QzrvRX1IA8iO3P/6rMEdCqtnmn/w7tKEjqI7X3gNoIaVQVooLZk6wI1XhHO5Vekw2JdZrfQrYQzi
okwYmLezoHkVzOnx7b7T4gKhYMIVsGY8iDhV59sIugxlEnR5vl9UBa9aQXdtpVFm3Wbdck6yjimb
wT9yrcarEtjIEbect14iQU4m6JBdubTiWtRiJwcX3vWcDa5flvG8lTZ3gLIXPJXXLx+YJfI+hNqD
1RYYRJWV9PMXQ/5YOPqXXOePpAW0N6I4+bel4mwZcuSGNSxnOvV80AbQkSfg8Gv6F+RQNqxolXo7
JCPGXaSxvTaIQuCJXAp+SO/B6wyn8aJPuJusmQ/Fulk+00pE5sXrvH9UeOguPWMIjn0UlM9BpI84
CSMeHS3iEUboyGxyUMExqIzyOUVtfvDqUbNWU9tnCOGaLDDuKA74hYUpaX8FYZiyAw6GYgcuyLyk
bmk+K285vTnU+WNXcpogFpp3Q4o48+2BNds0+iOf8wqsWcyhSWDsjzDpg4Oi5Yq31NXa5xl7TqjT
kWPSn6y8hoQAFt+XTrT9OjJiSg9VfSvA3q49hnm7tm8A5CmujlIBD/vIrDToJo+OReHtVNOj+YKd
cLJogZ+qvA+eGphSJPPK2bjIQtO4LiwZHEW2cGIUlY/wC5bDHVJNmh+MRVGkLnfBUNGaE5WgpSDw
da1TF4XACsUqdwkcipdFcf/MKFLDIBlVPNNlIwK/pDrFMcP66NmcKQIZtYeZguDVCcgrBPuy3ION
jgCWtIHgGIfmgsCxpnmvgcPxHdeh7HNl1H93JXUyeB9j/NISRfB17F2mUC0b8oZWahVuIrYVvBlx
S10abV9cRYPqHmJymv+oejt4jcvRO/YCEyShV7yZ7Hiot5NwCCMg6RDvt1cHT4kUoli1DTZH3ylp
cPsQO8rpz/bz/4QOHwgdAM2ZiA/+Xuhw870oWrQyz0X8Tuvw1x/8tzzf/hfp5q4BhBMYFZ3s/8jz
Xf1faOMZ5/EIvgn3Odx/yA/8X5JRsQl41+Lu/T95vuX9y2H2KIm4h/EtEe//E3k+I6ezVrvr2LaF
OEnHwGssQ+P3k6Est0DBVfq0F/AAJr8zUD74IhusK3MJvtyQzkZ8Qk7zJt8OStYe3bOGNWjZXWzn
uhlQSWa6ttQNKhNkeQmJzBGNkN94jI1UwKZXTheEBeq+HXdQjWY66uzetZYOmQHDYJYZz4Jmtey4
nHmq6KVEgWFumoScdWBM5aemnZojb6zoiom3viFIg7Amkyy51cIL3zQkSSRsD/L6PqTxWuxJ56pd
3yDEjdeUhVYzNUiqgMpisQfTK49+UDcGNE6LfezM8XfNMMJvA4OVE4ngzhcx0SVjt+vZwOyyAMea
00IkBaDRgoITobkptUHckCCUXfSWl1yTg6FO/dBqOyNI5nWg0xSApNOPG6hkKX19oonXgpOyHjGh
4UtnKwegDQu+VwV02zJBj7nhNBvgXTgEGrljIcNuU+A22BNgFm5MjzNvx7ZxpBOU3ygmIFslZ3JK
5oz0s85tyERHQI73gQghNMkVaApawURnOVsi9ijoMe+e8DWG+mZy5BCtmrSiGARd8RlXg7qkivnS
EpB6b7Qt3QW3oUHnm/CuKlKX3XRXIOP6NGYkxiSd5e5yNlj4+1keT3aZxv5k6ekaK8t8EqJv7xxJ
H20jZSCOljbory1buI2dG5SLNwRpFX6L5o4Whg6UqgP3xbvHujIgzT8ZhJo8Nvg6r/uWbCDwHBuy
mdVa5EvkXKTynYXU8uhli9iL+eWt0JV9Sm3zczzY0k+RXVJJdtO2QJ18P3WCfHNN5PtBJ/UGOgGh
YklyF9CkvqZJ6/jBaA+HUJa7NLHcTW4PwzrqdDo7c5kvO4Qy2CdeIChKczorw/DNCDxtW9o2/vdI
ZcYdN3mIjHasD+1s5Ks58yyk5YIurmXavizEbcndtoYLc4FmNMJZVaNijtovc04o0jw6GgpVadCp
cPmWLdzcsMNfbHRGfMz6SPtiOw7RwFlU3wlIWaeJZt3RcdvaTwDYIQAfieS1m+jK6qFVFNy2xN9K
QnEqcsVXXRHFC3IB51YlO0HyOKwr7MHEMYWxXYY7aedTaDy6KCbjbcuug/a5MGZbduhiozBy7wbJ
ixHirua53b1ppmK4F63EObQSdRoZn4CthclGh8xGTak7t8olu/7zaM+M0zvYs1CqvJIXdibjieP3
8RXOOfOzZy3SjCxhUrVuAitqNrZB4MqXEd9mchhKE55eVs60pkbgyuxJ0Sg2/T3B0/Zwr9K4o7sT
hljwr1L8KclTmqpmLvy5p0+H8kS0wJsq6c1+35ojK1sXh+FTjicfOTV7E66PVubcnkM5AROYZoNy
nXKGn+8OkxP6WVLQMa1zi3huTB6u/cQ2aVDfnNTDwvrEOfK6Hm8c2GFUqRZhPkWAYJ3/kQE+YL0U
GtQZvVPBQ5F2krK8tpA+mqRJBTxYxvi/N/X3/x/nqQH0nwHy37+pkQE38R/vXtJ//Zl/CxL1f/ER
OvNHl94iaqYfXtLOvyRXBWuAgWPFezPK/fWStrCe6gYyBYsvgFpr0RH+ZT0ls4PmGjm+ZAM4b2/3
f/KSXqbd76bh6IaXyGJcrH/a/N6/okMSpWe3KjveBB3N0ozhE4MwcnmXRFv2vY5oistUdtg93iqY
H87VzZ/H+dFbd6Y/wKBoL9sWzg/4e4no6f3R6zqcPRT4ajd0wMCRWUlyy0wmaU6c7/+LQ3kuUi42
JZy6s0M1VtIbRo6gwDbQVGemAQCDKeaGNmjt//ND4Zj0rGUjJe2fdIDGmFaTbZNuO47ARsn/9hul
0rUane5PqfDfSn7OZEdvJxDPpm5ThaClPNfjjUwc00xwAimBEGdP5i2vUvk69rBZiyAhR83SFoMu
CzQJ7h/oHc9UKn8dHBfochcbbL7eXz01RkFgVUrtGGNAoYeWtSkMu/5n1jGOIkgxwufE+ALK2bn8
rg1dq+3roNs1BLs03JsFZk8x1k6/SaocgufvL96ZiOrtcLj8ls0xmhjyb97/KFH3QKIM1SFKlfBx
0uY7ms9XNySYCqHtBSOrv/zJf3sNfz6NyP3YJuH4MxZQ35kuKYjSZHCtstslOir7gq0RF8sr/1zB
//Yoy8X44UF/+13EwGAcR/qyyAve/y44xMAZ67TbWcT/rixNuyS06noymICPei4+kPj96iz+eLSz
WwNIHMhfkXW7xZvJRBF8d88buyIndFV6eFCaNH35/YU7i5wRb78QI70UFpY4bshF+PODhHGKYD/Q
ElI7/H32tc0g6lNIwX2Q5ezuuxIOY1ezRZxctDp2+4dU4HfgpO67sFmCQr1+043mgNPNqb6No6Ud
GK9TkQSqvp8R0lINhPBl6vmDhcn4xfW3EKYvCl6XecT5Hee2mINKxWMUD52NaFAbUmc1jqLfaBrz
8hgb0LpyAc1anL2NmY32V32mR9nB2r9ymGWsQ+wl1wS6hB88C+KXX431eXnCkdKfB5QkHtbIWWSK
fOVoQ8ywoB3KzKF2Je0vmM6kDVrJmmYp23lyTAmPL5Lmsg1y7Fv5qLBN6gVelKVpTcjbyjIqUiAL
SLQwOJB7dmZzRbqldphTEvPqXil/oP2xrlXjfeqGWPuEbzlYe1Zcrxtbc7YWChkUDrTgu3I8ooRp
V4OWQdQlanE1ZuIistPHjmH4FRA5WlbWnG4bPEn+oKlr2hjzvqYoW8EWRwnOtOlSjyb9s0Znf5cU
cIADMb2mk3WnXIW/ygnTPbYhdc0nF9vf360/PyAud6xl8tQjnUR/9/5mHdFNdbTZuOgtMYgp9JbY
1Q9sER+6Oag2XYeK4b84Io57KXBALOvN+yMyMe1db07VrkHPaLT2JqMw9QqcYFZhr1NPfvn98X5+
txOMx2pDGwK+GSrD98drQ8AtXBu1wxREO6pfKqFyAAphNpP/+0P9fJuilqbToWOF1S3r3CUfQpVK
hr7kLej2NIK12kDQCGX1vziKTbYEDXfaJueXLIfQkSt6mPjWGr1Z1fgE9+C93JvfH8ZgQ3i2Ui/a
b/Jd2S0aDm+/9ycujTWmQpXX7sbRIMwVLPNWjsQgyLYg2iRoHbYU3Pg6k6lj435uzHBXktjx0bJE
h+inr8EWxgDUAPjBsM+uX80kf457p93ZY+ZsBoTp22BI1NYeFGxGy57tg1GMhPDq5fesHJw7urvD
LhR6f8rn2ToKlDQfXIGlSfbzdwL4gHoUI85PgYuhrWlaEFntrgi74qA3YuPp3UDyp6qvghYtaeR0
1VMmeJSzWpuuuyqe1jLWTd9zixLhfPY9o6S9QtuDmmn42iWYw+pYVfdT0cU0lGPkH4ScH4spu9J0
9dHm4tc/gL4cXTHL5vlfrv0P76jAaLx8cgdOKvwo+JbVthvs8JGIG176tZP4QctgLXek4o3V5Mcp
mp9dMgAQl3sHNBH4O7HP0OItvVs0jeWDa8/fZxEUR0j03naowskfUhQSVqKybRPX1QevhHMVL29Z
zC0//IKzu3NQGV+4nCCi075Bp+0VR4U4i36BjmSpYZGnHAXhph/It+3XLbK7D+4C65d3AfrhBW2L
3eb8cQf9bQ+T6NodPQq1GFZd8cK26saxW3gynv5Hydzms2Ma0be2Icy2D9cJFT89EziTfdhuTb0t
/UbazmqIjQEUmdmRC8MBd6OApGcDEfg+FYbBUuncA97aCD0pfal5nyuXdECjF/qlJoxsj5n32en1
ezlxoNAmlqcayKD54Jz/vHVzJdXgouvHOUG19P6mEcxcU8IN2l2dZJ+LADckJlRt1qNVOQvrg33i
L5ZtrAOCytNGFP6TJJywaPSQLDqYIotXL3aB0Rl9gumR5JDfL3RLxfV+R8rPAjAMsRsrEe6T9z+r
DpBbO4HgTmrCB5yy4eckW5JpINhLGlZplq10qbnHQCKF/P2hf/H2xYJCo9vCjUczaflqPzyGKkSc
TVoZTCRnegqUewMc8I4+1iseohdKXvnBC+pt7/nTb4VY4xomBTdWrfcH9HqtHZGTtzvK8OKus9j3
TAECTrTca6ufv+tB/lDGGcTjqWJzY+NNw8PR+Dq7ld//9F/eTAJqD947LE3nr2UoKcx+ep7fgZgj
X6/g9hESRQYySIu1iD7Cmfzi1Syh5nCZaUvqFPnvf7iEER/SEOciT824CysYvjOClA9qxF+eX3AY
NnfSElp6PmkghTokYLNqd9TIzdrtx8jvi8Rby8DVDkOLszHs7c5H8JVtBiD/a7oB2Qa6wgWi1o/W
yJ+LcgymVIUU5fhNxfnzCvBAzFGb8mV6pW+i0Am3bTOfpn4ZaOaGtq4YSe4iByBDmQIb/f0FNn71
BLMb4mSzb4e0dHavKewJplXoDZkVdvRSOQ15WEMTqus2NkS+GmSJlAz4NbIGbVryZHqJ7NFnbAkb
Oie0KV0P2jSc+siiVWwq1RlrEX4YcvmLr7m4pZhd6Q77nDe7zg/PYKTBC4YsXe/kGDQoaed+Y7eI
bhb+9wen5BeH8lg/HTg3tOHc895PTChNVTcOqoQ5yF9t+Ja3cxExtUUK8lF25y+PxZ2oMyEFGHW+
qlVFNSsorfVOmPB0PBxp23IiZyBpFF3E/2s03vzcPPvFIsZul7YIW0R8ied1I0TGMCk7jhRbeuiT
albd52Ftbni7zSt9zG3YjtE/NIAur3+g8XLJ0JUICc6jSUOMDgpUQL2bTIMIlmUKTty3CRLJ/Mh3
iSGHxeFs1WSnoS+OLbhBrFjvFw83tcsunA1uERu4xlYiOQExGdkD2uA8KLK1RBniS/bk2bq2+kHb
Ujl244a5h5XfMgrk4QKoS3p6wLT1k1n1aJeaInU7lBhMDGDN19FzOQjtlFquaLdhlJG+1RYkKq4K
fpK1XmZNru/1YoA8jKFouhAaghp83M68KZmMoGhgTvEgO3hDfmajvdwmRg5b3fKqyPziDUacQ8Sk
WYJ0nQomQsHWkPSDnKGJHtusNKZDVtBd20WxkdsbTa+MYz6Po7ZrCchqr0RedO7JVt0U3AI/zYot
/6wNCAKbNh1XnQ3d1i9SiB8n1wFf4XfCKpMts6nsvkfZFRybQiv3RpOCrpnCxmxWXhR/yrECEt9H
ykkCOmgIq7XblSDGpjSekLBWU9FcJmhnJYFxHtzkXdsigvPHXkyIUvsp0C8YswY6fQdyUPwqh/S6
6mPG1M9OG9AvcQI1rmfXLpt7HOlgjMFfJNPNEDj9fRHbjdpMWu05d3qZu+EGT2DYLXFK47Z2Ry/e
2gV21BXTn3leo3rzmBHyitpkwdL+04kBSUGHCPcxiepsPWY51PnWjpBuJlUl9rnb3dLn3Xa9qD4H
5D1+gbus36lCojLNSRXWpgSXTO3hW16mee0WXWFxFzg0Ue2IKNUZhJhppwxyvDTfhl1/tIhsXptV
+5ykkukUGjm/S0ZrS+zaHzZzyE0P/Ybv0Dg7pHT6Bsix3EE6LVfsmAnqIUvjorWr8cVR4C/sbkpW
hdM/z7WEkQSbGUnStEJ/9UnXJVNFWd8IL282hl7EN5AW53Wnx8aFm2fRyRq4HlQLxOSRzzWCm94J
zbhF6oU7BXz8ISDCEdJ52rGpaB3yV22sn62zKJrGQ61shRprEvwlvU7pLo2D3RzTcTT9WU/rzaiA
ZCVRgLbFSXPiaSI/5sreMAO++3/sncly5EiWZX+lpfZIwazAojY2m9FIOo0zNxD6QMyAKkYFvr4P
zCu7I71KKqT2tcvICJJmGFSfvnfvuaWRkOo1BsluntHDTUbXbyKbgeBM6XqJIGR9EJRonqsEugH0
Mh+tdNd8+YZCjdsNchPQsEYTU3vHpgjnlcCkc3TM1D62EzkqNClOtqV3QGqtXe5NSKR69UYK2UF4
Lrmo05uno2o7YqhaNX30VvpG3PAGlsFx6EW1GwwVbWbPeAKWiRoscvAOxXWwNdGAcR8UzquMqV3C
ueGSNsbwTcUY0dpesy867RkFklgVek7BE1W/WjXKQ+B06QG+f3moymD4cls8PktIER2ufCC2bFr3
AG5In1xRaS5J1TUo36e8Dohmtnl4XkvbRMYtMBXkbKYsElncj++Sa3+nRp4yCNTVKsito9nHE8bT
rt7BEUCMT8DlVvNCbCPP9qb2HEwYotr3KcFZhMWGzIIRT05rN++GRSRSFmOOMWw+814Ydv1DC5BW
BwchdI99oRGIXmvYBcTD+sipchGgmS4AoBkn2rMm/N1apYem4UqturwqNnNQDuTgZPrbNQUwKqs8
PY6Z32w99Mh3oMGCXZ0O4wzNmmZcQsrCd9+MqCfp72Kqm83iRrLJ/ujaIPbJ6IrrdTZ6qXMmccl/
dFEFfoU09/s1VQDTcAlFdDNPAUixISi/Gtkg05vK1vqoNLI4jmjefYiy6Z2EhxFlbTvtOyqWp2By
s/eh5fdMRqG3dWer04y7bJ3qihxc12lf6cIxBslaqD7d0PMkJE6o3pI4UD8UaQi7HI/Lm1AQ2zIg
psXR0Qu+aTLbV+BFRB2Iehw3yA3KbtPPLS8HSR7eOjddbKw+dB3yHJ1jr7BICVrIW06lYbPLOTeV
hxJZFlEXaTy8qGiM523gpYS7hfGIwRT6hgrBT4XEDFUYsHgGjfEEYyh5xKOIzEMgxWVu3knjBYw2
X1HIPExuYhukXObnw8tAGNx4C4wgvk8DdCk1ernbuiPezk1cfqtDzpJrpv7j0NkeEVqTUGgZk+Qe
Xbf8oHUHOWmovfu44VXdVvWi8ex1vhtrjV1OIA64Lwo5iLX04APxEileKu4uTXh1yoHP3qO/l9+b
JYvWnfHxtCnXO83yaT9PcPKQb0N7a9zpxuDRfJBeI79jc1ny6fyZJAnyHdM9VzY9eLrk1xpoUK3G
VSdpZeF5Hlr5vYOC/gZpDuaREOpHjQIY1FWfcFlVVUanmG7Evg/JrwrH1rt3Z0U09lCH8b0GdCup
d5Ep/0Sr42Lokuio0c84I76Ts8W2LDcjqalrg/heQgqqJKtYoXoISqo2rSdpTd596tXRs/STGFtj
X3/4MbjADvoeqnpjjnDWBRSRVwpT3AFqnBoz2sRGP9w0JV8exIV+BubPuhhH6cGR/LQ0jfi+D5WP
lID8UpSUKLXvXQcXWpNHCP+6kCbOJkXmfIJ9xn9wRVDF8Vh0m2yWhBLMvOe0sar2dcIC8xUIYkJF
7Hp4ICfoHA0+oRWOX0kUQmZ7j2mZDC8EmvViPdZ8yGLBhwZdI8lVTPxHI5xh/MlqTO4JqYVyioS9
eSvgdX4L/LZ/MaXOL6Q6wtRqouDsLbBE5Q78odyYdlAzTBufFmBRt+WqYRaevpmxMX2ZM2mAhnbR
EtK0jy52mblHwpOrs++M/MZ6zi+U7Po5NJnIgGVxjdMMqzjZGiV0KSFp8yHiRKi6ot/SNsgfjLEi
BaYWFSs5ZG9Cqvzo4iYcuVYw+9R0LIcB1FfS8yTN4BBZen2XJ401K7kv8qy21iXxOd8MJ6OJO2B9
pZXaBslwhJgYVOuw7b7qwODMNJhltlblqL4QyVsvV7YjQizrlz9kPXG7tlYPrBbzV20vBnDfJuF8
3ZCc8IuowplIkUHw7EvJZfHZydu9if2nWfmUvE/4o4xL2JmsZsIffmkZqIcuAu7VK1vedcMk33UW
Yb7sgvg+8hcI6IJETdvAIZcEKtAWK6lzrIy4e1VpWpkPDZEBrPF1XnrHeiLkgYpa3HImjnaSDFIW
MSgO9E07hPWEfQYf+Ni6uwip1X4oiuHg+iW3hm3z7DRuTsCGiNNvvtvKnazcFi/mQGDenHx1cc3/
1UopN9Egne9eGHs7V5IEKcm83dgOjDxvcHyCiiSCOM9zESw3vIedU04Xq8S4dQ2Dq1wS62zQaevC
qB/hQt8Sv5IyizRTzjINWYt9mN0RdXgy+2Q4ZaVs+LO5f2+OpXWXCAJafQeupzZT41b7hrwHoBc9
kkFUHzEA9dDN8ExjDWLYqPCZHL20Ow0TKv+Ud/OWOLPmXAHwPMVJNa0o9SkBQ8Z/tFA/Qy9BlS5I
5czrwfk5FO5JpabFkoa5aXZata3AFa51595onbmv1NvmaiKS53s4LnOmutsldJaPKqoF0zKITIeB
bJFXbMjxxayScSe0PACrVJtwNPBvpqo+BOP8Sf+vfMfBN5MQV3O0sg03ZqHnhLMW0+QSCZXn7TE3
cBUNkWHe56Urd23fezdlhGXULezygf8haMpHxlOv8Es5Yxhf+pY/0nuR+NbDlljRmAbAKEjjC9PQ
f/FRVx5SCHhoobA3DTGZAyalHBEuU72q0zG5TQMaN7VlHyNntr4nZjTuiB0AwmZb8yZIMVSPV3AA
HqbVmNMqjCcCvigu3NfM9faVp2scqBkLcJ1xOo3RepIuEIZfQ97brxBTrbuwDGdUC6X7JBOdrQlB
cheX7PLVWmztnhAP08BdQgGo1U5QF66ariGBS2v5a2bURAADCYt4TXgM0qqIU5IwKsmyhlZtMSy3
ay1JcmKAsArnzl73KBXXthtnn9mk81M8VocuV0W28lzjXIPyfJhN+7VL8UTxKu5SZ84o1DyPgkz0
d6XrRc8kJVNmEO6RswRmK4nJ/hKYzbwhjDm4aUnjRbCZbBMPambuNN59KT2Cc5IxRKpaFfNxmurh
1vdwg1KjGTkvnF+dZKyz+4KIiZro+BlvfkMoSLYqDCIyV8zQBsy1XfZW2q6/RwVcseUstEU1S1oa
fWrobyGZLeeJZjanOjGkIDubLD+FY2pePOGeGqJ5D9GAN5JM81sY7vVNW42CVb8GDMqAB/9q24F/
h2Dlt9kBHkL4hqV6xTnns4GqR8q8N6+V9CHliQru9jB01puecDLUtvhuzf6vqKnVBxVr8VG0Zc2i
1RrPovCMnTP08bYTffkw+VQsuJQtht5EI65jHSWSckgfBrsc0pPh1KO7GYTZioPILUwjZLvV98YY
L/nok6jvad8g8yPPOq4ZAxQsQrXlZR9liXTTVkH5gCoQ0Ws6sYBm6OB/Fq1tfq/aLPmpIty8a5vw
xXuFCuDkNVn9iPU/GN8aKh7uW8ohpwTnxS5h+EC+Jdnncwidmt2S3tlcWKR6xTQkjzXpUU/Ux5xM
IUS5pziHdlHisvxJ3BlNhHbqy6+cKNqEgKMu+jDbzPqeJw07fY33/luL7/bDzgmlX7tRit5ZzlH7
E44H4WH2PIQC3KNHDo3SLAxtosd6J+JuqHduONLR6PHAZasE16EGS1vUj4kPTIAas44+PMvjZ0IJ
CniDwyjHdku2I3HvDoRU1It8ym1GUmCwqVBpYXTCJFmustSt2pt09jrOjWY1WAm2B4zmO4pXfvNs
BLo+uiPtx01CNIuxN6alBCDClq/EYSo8Zwke242P1hbAS+Rzl4yZrW5N/lL0MTQDrs24B+2NfcQr
v+y+56/ClZ2szeg64cfvi+kNRtyDk3SsdD23mISw5ZACv+I8Ue+JHIxBmpNnuaYXxKV3LLd69NCP
VfsCW9PLoiwgC6nKdX6QFl2ge1t5BEh13uzdTKCYHr0RRQW3kHnrGmYb3y8XHv2QBkRpdtOiYhj2
ODtFchsO3fA1+PRGUVB7Mrn1DSt5yqfB3ld9Vb2WVigecoF1Yi1lYD6NiWyng6YNH927PV/6YA8m
n5GqnE+dQknglDfpymD+V0N/4J7w7tL7T6YNfRmu4kAia8ciYRMEz+kFfOVIRYwJp/2VZm1W7MO+
IbK0D5eIH5PQNL0uUABT73I750NF/+80pq1hrngOqei8xIXuhV+LJkrDbAU7MijShlfd5cDNJsz+
tcb5he26CnpkVfas5+I+GfDGq6WELESF3b9AG/hsZaBPVVGbJ2bSzYFEKOehhFF0RsuUvsxzMj4T
NTz8HoP9r1vk79wiJuyyv7SGN5/d5//5rV69+yx//fu/3X7iFv6sfv6Vimn//qF/OkWIZHDZgnym
XiYMS5MxzD+DHELiQ01a1chREKfa9LP/qUHFDYLWIcAHzXGOt5/27H9oUB3xj4XKx+yV7YL+Pf/q
f5Dj8MdIij/P+oIZ1Qxp9f5nAVRl9llTJvl8EDGrFXWzW51jDWC9XOTncYwq7i+X57/onP8xlFr+
oAD9ZNI3p4GOpONf+8pQJpLOmH1eUJ01D6YxDGtqrL/LDPhjDLT8lWAhXLouEyl0dH8IKDqvhdLj
Jfo3xB9QrHrIa/ToqXDBFxvjQngGReyqzLi0I6fE//5Lgpz81/Y5H8BiwLoQ4WDRcm3/aJ9DqMJc
N4nuQHJqocGtLFRjAXl4cMHek1vVnDSB0MzmCCC3aMA4nIUacFPpukVv+gg2BEhwjbn/toVoRO1h
cXYO5pEusZ3z38LxZk12CmMeiAbN6Nd4NNrJbAim6Ut1U35xsoAelQ7mAwsfm6rwFYAPT71FqZr2
C2yKxk9s0WOpFalJK84ocIeVpqHucBBqODE94ZDX3zi2RGQytfIzwC9k4umAGJ0sHR0yM4eXoqfZ
0Ga6OkcWrZ8momDlpGtX5yQy648k5UCFO4UfHHUantlwQfTjILmEAwwk9kFJ9DmXinUvZoRkrel1
ulDRmaUtShtCBPDy2E+cq/DiaU50npqrc+2GSzMotikyBdMedAeEuw5iJKWzA5Hc+gnQL0enBxyu
6PciIgKpd9UD7l5Yz73Qe19ZMKEXerPldMMLBTiNomz2H7k7dDwgeW4rmw2i97X6MVH7rWPB4CUd
q+k56aL6vTdn7oySlXnwx5B3aMQG6XRVePYtIz0oxTl67CHAmw0/MplN+7qMNM6RjjnvxZ311IM0
ec26sTrrmmTwsgy4ImGmXKb+5ci+7Pczuwh9oG0rAUSPFfxpACz5haZIiAsj9teZXTc/3Ih/jCnU
UCTCao4PoEqAgLu9+oHebaIL0k17P+2LYx1wcyexhCX0GRVM61RNBY0ejKlcUj66eemluQZx71aU
X+LRIridJL07GJ0eBKV4+JWbgLMrZNW7sjBNFg2r/ki1Gl6isJ5vQ0VzQkKo3ssSYril+cYcteRd
lC8vu6G8eyOGMe6GfBefnjAtl6RcD3nOozgkFZhw5iD7KbXd+9jlTlwbMG4lp00JbKDEDtlzXaGf
f8K08eigRxloH43hGCBgFF3ohKof5KHMtzRVpmd75LwKhycnkwUcOOSW7id4bespxX65AcyLs32B
b7cx9zHrl0u9PKJFhQN+KZB3M0F4MSU+d4IaeNq7Fs9/kw+onWIRnYo2fx9xONGGbcr7OPgC04BZ
l7MLvRD0mPYxab0PE1jFmx1F/Uts82xyvMyZcpgYxl23+HCZzPwiAlFCbvR4KDUGWp1wo3xhdDtC
F+W9BCd1H3ajd880ynqq0la+955ffxhASOjPYdDHgFJ/OKU33WSO4T3qYMFFGRku3aAaSasJBKkM
qTMZOHqZJ12/XJDwErR1a1z0JCtSAdNsvh2DqX2VrZFfprqjZUqQYwEhyIpOusjKtT+a6aHjtGFx
VERm7+kUlGRB+ARPbU6fC+SZerPSnFrUnEiX8W1iETvfjgP7Nfhtsxmunpu06d331KpKrDiDM1fu
gba+UW0dk9C+20kBKT+NsdO7FycHG6Hgfz9bAe732sflt7I83UClnf0dz6EHYAPtJawqTdb70Fd3
fQ1VquMJO7mc7zqzNR5qs7gYXn/nlrLcBYnwHmYs9nRcIAU1XgxxKLoDrwGkDDz7gWZvcizt/Ln1
XGvbL8is3p2+pwH8Onfof5LBUB6NKv4B0DI5JrPP2cjq5bkuh3FLqKoGxBN3PwmLV9s4bW90p6Jd
MTbWSc95uCGXlwGR8MgLlHF6h6wPSEMoh2nd4Kf3s+Bk5FJtUoI06LCFkToy51jMexp6ihl7NAny
AXxIUXzFjL5hE3kL6al1Sctwq8tUiXRrl0Z4kyWxvG39bNz5CS+sykrrJp0ive0xO4JnXXj11mAe
TYBPh1LggZcdprl6RKIHrIbXsoIEn5hiObWV5g2jhBDttvXolFGI8V60Z5o9TrG1ufY/WjmO/tpT
oTGvSpql0SouuuFgyxRupzWC94ugd7RwXSrb7I8xJ3J4PKEPdIh222aK2h+cPnEBeDF7Hik8wW5I
2OYSW3fbDNnCBR2KtbK6nKkxnAmNVcDApR7ojwA1Kp38XN9UOh5IG8nz99CgFbT2sc7h1Bigkggf
CAB4zmQtBtehQnTUA9UZkBvGt+IoWV+J1mQRIXs4l8zWJe/VrVu08gYKH6Nn27SPtpbtxkkS3qp2
iw1fEVTJEwh7yDtJv9HP84g8m3iNYR201WEsNs5g1GCD/PlTEn99tKdyfpKZRPpjteFBz154LPto
+pbmDt42jIw0+SXxKnZR8rjnWNI4fG+JQ3IfRItYvY4mqyeVBBGdKYOdMoZyayyAw9Fzpg0is+xN
+HRiAnMad240DSt09ozpk4IDe1w+FJbBXo45/ZimDggkdxjoncfhSxHEFsc4nnjasskRRU+0DcfI
vaW75oLaGo0LaMrgzlLzdFqQ4gVMReLMt4oz5y83VndJNItzqDtscfgul2EXYzRgbUl+KzFTHplN
we9KE7+5QXbmvPeZmFz8TqPIVvZYtDfJBANunXHY+SXLJcvcFZWv0ckQlzErBjeyNJp9bxXe+1j0
pHyQyZCd3S5uf5RO5gMsbN2BMD2rsmLvPRxM8zAmOfnRZk0HYmlOEeiVeMN3usv1Gl3lUhdI9aA1
wce+Gqp6GwxlemPogvZRRIKP4PErk2NDnsc5VC2pG42GzbLiCJkeSIiN2nWWMs1hNpge5qSS320J
SWENSC9f7g2YgKVEukZVXJmWmddWRNWDXgwq2f0kLnrkPDza6ADMvF0UC6zCX1VRAKcgoO8i4e7x
DgDrPIvIRMyPip2CKEnLa5fzfk5T42LUUvJ1UyfZ9XlKDk5MjgNN9wn2pOtr+V3LfpY0xbhJ1zyP
qacq/F18qdS2nnButz9lJrJgYxNcTZ1cotVfaXJ+t5Sh/qPOFWXZUjBWW3tgCpclNlM74Vfnopnn
g2sSk1bWI4txk9EaQaDAWDjxWjb3sCSNooqJ40htspbjkkqj8nx5F8/XT8Fg0DGW8KdIqWVRBoP5
1WXUJCShUJ6ESlnfWAarn0xy6mFjQD9m14YI68csRKuS5vkGqOO0TyyjJ1MEBMbKoo1drc2ymfZx
iWEdRynfvx/GzXV4VVNsvQMoIgt5Wsrf0K/fRaeLI/Au9LSxy0il1Ax5JqZ5hM7XQFTTED/p2NLG
Jb4FHRmBrMccI/fDf3+I+FOMfj1DLDhpzksMDFiB/vWo1KCzqDHCdoeY+d2JniyiTNGKip6Aah4A
GlLeO7TxBm7MB1Z6+khjxcXuEQX/zYHG+kMwev0syyfBKIklRfypPeprpy6hWnQHN6XyJ3u+9+5R
StvbuGNQNrkUhEnIle1imCYCx9Y2a/H3QOr5iEkiuRgVQ8sWHcdNNUr11veuez/QOHkeqbh3f3Ph
/tAuXT8szhmcmuil8SX8IXwMRJCLAfDAwUCetSIM13+cJC+aaWXJvdHz1LEV8YBZA098zox8Y7JP
LdzF+jOT1M2C+dbfAMKvR86/CKr4UItvwQ2WD4Vi7M+Db0ystR2mcXsgmBv2XAgWaNMGvTrPo0EY
StMnG5bmeTs5DhtP1FNBZZLeqcD/T2N4IHIQa/3JKXx4uJFX/5RpIR4CnxCgsMMZFRl0fVeq84y/
EdB6/8WDiKIyoHnBoRpj5Z+oaq83AJtOY3PQij0NgyhYBlWGE+o6zeqUogkIE0d8weweDjC64x14
h88gk69jFTvb1KNcMrwx3vSyrG+HxnbfBymr23R28hvTLJ0P280TfStjWTG6JUwSYJOVb0wXRk8K
7mhfspQc4jD17k0L42ijS+rVgl4nBSSwK402zE2o5hvVj5t6WWFstzcujMYZsHpi+kLnZHoru3KZ
zTotayzdfuresSa8oWcBY8xJzc5hmXMJCcjGiqxqnpAGIjCIz6VW19WsHqpCLWtKuJTtOQV9CM1p
dR3yu5CjtqRSMRl2AEZmPRCuYbHAxwPj3wUFz+jDs4sPPFG5f2J2KYbzIkvgIqVMiAzddnrrIWgz
1710osI4OE6GWnnt2Z3Ruhu+UGW/1JHLhFg5Mj8Kfy7iY05JA9Ng+T8iCvpoY7aEtKyj1LeCYeVR
cd9cB7yicDQt7pGavjGXUXsEfmhg7I7bUbMIJ2hvKOUFzGWkqRT51wxETt8ssQTfv6JxweNeWd66
9UAFr8sQtYNuOLgFdDe/T1mP3SvtUmZYVFdmPvJEwrvqNknl9y9dWnyIhvMjGGT5HowF4qBmWuis
i0AizMGGnuZ5iVTxEuPSZGg6LDaOh9wZ0n2Uow9bBx7qkA4256eGVfzpTha1oV3YTCY099PpguYb
J9HgPCkT1sbIod8vmNETQNe+YudxjqZmNeqWs12VYPRkuj+Ma3cuNPKcYux31hyXRyLLOLVUwiFw
KhUPpdMwgrcAYENwqj+9JRSKrIPpRlqcnhE0MqdadWj2X+2MhpJSBSNkkQreYJfVhLlysHGCjpNR
hCtZELw3846AHaEtrC3+ZWfOCCsqRhtBSbJly+kQJRpJVFXCnqikoitnw/Re6XDZQpOS5dKbxAIa
sdUbQIPgbI20WVqJbzy2ZHNKJ8GMP+bCNWyg+wrHwZrp+vASuGRpdeNECOTSAcI/Ju/KnP6QSDkm
B2M1f4G3QCeTBrN8z/3y26AFIpC+47htejF5Ni4o6jHx15bLL62MpXBePrV2F/JvQNpgQ170cg+I
Jz5ay6uql/XdJMtrA+tSfnhK9zvdlJm/ykxSxPohpTOyHF5TpsnVJtGuejCrhjtTZ5Qi171YVhiq
l17PdINWlEeVope+jgNuhcYq364QZI/F/nSLRDI4Xx9DW9OC4fFW5kH3xnR7lRA47aQerh2fyuHx
KUeBjtWic6JKTsFIQdND4VJQFeiYz32EvOjaHjBig8vgKk62NBy59Esjb06DiTBHGkJjknw1AWTk
mdetWuspphgZNb2wIKZ7dRVwoHVC50YBHHJOoSTrmU5/U/1Ac65iKAIOyiRRdeYbYbRjbBXPvII1
CtYnm4gu2n+5CaK6BxsZZjyCYPCscVuVvDGxLr17O/eXoAsTWUXrDy0k40XBNbu5epsdl0aZ143q
B7gaQO5mNz1XJPOsIrspjsYSsIammmWNEz0cvaVTswAVV2gaFq3QnPKbSptmj0LUtnUWC/+1f3Pd
JHVO77aqExcMtvHLhFpDuSwMbl9RUiypJWHu96MJgHUnF91KVaNgMRHTnuUSMKewiJyDrlVvtUUP
DVgiPTXUndV5LJ3kfnA5acEi61jcDQYydRHWHxrlILJnFZ5HwTpbj4xEIYMQaGFWDjckz3tr23J8
2rY+5XkHkQ2QQvlNNcsy3EZ1S8pCQUcyTAU1b97w42yi000KruEpWbre1CXLLsAB7cMKeCTcuW9/
9qgKPhMLxRdeN9pGzfL85C4HAFYiOCh8nWjpfl3L22BJyo3zKr+URCruFoj1xheW/XTdG6wlPg9W
aXIvWPLpO9FEHQwPUVdseGwVI2oQFVKGqAmh3djg5wpL5jo+4RRHl+PwOvEzVFK+067SnhsZ0iA+
ToVZnWenr86eTRFbLvcgoTx8R0HcyF0zY2UuR5RnzN6Hl2mkTJY5/TmzLuyna3ZvxDr2VreBfGf8
usg4WfavLUFoOO4xsAGkIdUaYdtRfrasJoy5DVDajKB4QmpNcdJx2Cl5sfed49AFrQteiskc6o+r
dK8b6Rk7acRRoaNwdnwUuTbN5S2bPQ/PdZnVgqtB54hUgNqNXznVT5Cm7XI5TxCQcNKNA/Oeps2z
FFTtxjzSshjagYtpsrwlA+9RDsD41fQHyRnP4VkzzOiiMWB82IUu02Pleuo0yoIm4rJUwpSATJU7
+f0c2PmCtFlAOsDeHRWyPyS0THgnG7rTVQcdUCxCIkeJ/tciot13fHR47Dkvbor8d2ENyu9t2VBy
qHYmnLTiJUslsYHEFHwM6LjlmjgU52gjfhppfXINugLAUUUG/BtVCULQXoMGXBW4Dalbei+9g0LI
IjuCIH2p64gKElPLZui54VOQz7fE70WX6z9eX8yJOby1MiCE//BG9lR04O6RbEz9TdvoxsoE8R/J
I7zQKVVlLDwWmcHjyXalQEA1e+l8K/2ZE9kopp1u8y9sIrUPl5WsxWujeAFPuzYn03GpAiaUqMMG
pH2/p5HANyYVt8jGQw9fB8osspZrnDINlW3vAedjNNoHpy7q6tW1+v/fUeXfjSoBWHBC/H8ulv88
qkwrdNP1YnX5PcE8/vz3f7N//9Q/gTkMJDFYC5Rh0G8gRfz/WWUo/mHj/WVaCGQa5YLPoeufVLvw
H0zyON3gd3JgaQgOj/8xrHSJquckw3yMswPIcPLo/wfDSmQly5n3L6cokyR2+CAgF4nLhm13tcj+
xbnksIGWHTKKm8pE86hIoXR9Y0MlFdE5trTc5q7DIzU5A5o10JkWzWd6mb80RmpqF6KTkSpO7S0v
F6nu9DGy+ZVZu+uCSy54stEYfqdmjp9LzW5PLJf3OlC43dJu7b7NI73EXVpnHqO5xBDEd/Av14Ov
Q7k3siQ/NF1W3YiMVbDU3kPRdM53Y6T3dmMyU6A77tvdechozj47edSLczurmXqfDKSe6gDBxs9s
npBa2q1eX5UbnKl380RLZc7baeM0poPP2unfURqMND57pnj4Z1L2L9WUWJoRUXiPdOtLf+3Y5Khs
ZRGlz1YyobBNqPDWDcx7/8jUmdqKA+Oj7/bo/0WX7G2d/SxUOG1TkS5TSJVmaItse5/Z6dPE0vjN
z0SUHfhPnFs6YlHJ0IUFHkZW16wauCfbzjI+NXkk9BxJNqaWFgaZpnDTFE5UqHKsdps5Ecrbzq7R
Xiyz8G6HEFUX0BdhHfswVPVNN4fRCzBB8SiXrJGmm+zgiDbcMTZZK71iCUhq1Vo0UfY2sPZsDceG
IQ7ogWsgh5XqdXXyw7qApC24ln1J1DY7DEQ+ZgjjDfVsHKyNWCYkkvrzRVWxm5p7nInNIbfoQnfN
hPyvGwmpBf27EZieE8RBKtsFUxQdXEI63uRMrtdqbo35KSxEgW4/HpGcuoSBFC9pg4rjmXELsoBt
j8hDG1vM22Hb7u0+Q9t+pMSoSlJdCkQ9n9Dhm0X+Aqre84pwW7bu2qZgvMNcPm61ienCDyvrmA7z
BQSbD88W0H+e1zAakZHEeM1USTmwoF16uhmrYl4Yiq1nM4SYsZI0mjlQZYinXNOF9WzClppbbwqy
1YyFQKT1EpKh1jRGAA4g6xY5Ric/b58NI3nQSBFWDX9mF0OLWpXD9E4AIaxmkUa7aJgezSJrj4pT
+5YuXnZWpWEepYe0H4eXfQqNCmVWa7Xb1sCwVZLcc0KVU+/wwNJfLab5aCpeTRta5HM42R8VRLa1
smKBDaYz1m6XDTvyUrruhFAiO7bp+L1B139qUje+Ub7ooQmU5pY+675GvoXNp4dWL7k+BqOT0qjW
sTJCY4WqPSF4M/nlsalxzGVgENVy5SuT2s9taDcj66CR0U8xScQaAiuDa2zf8yMyRMK94WeuBtuL
1m6TWd/49NlN5k0G+UC6k0eoAwQFFswoA6IRkIgl40EtInshnYWZjBBAqWM1eo/KKS55kJ5nK9qH
TW8yv52fUr/b12YL/y8eLy3xfNWMsY/O/Tam89zEfoKx1n1uldoHk77NGAHRTej1rpFFtx2imcSL
yH1ZVLmrEUT8xirBLbgcB+xq9DfMefvH1KhuA2VZ67CjPKJRxCKY4m5blItZqfWK7o+FoM92H5D9
VttSN9VahMPIsyVbq+J++Hsw/YRfJGF/CJrixyymdMW0JDz5LJenHnMdbBcnu0vCLmPrx73EW2E9
xIl6GDLC1wO+1FxXdxo6+mexrGZ5HwnIfBn53FLa7iW1lX+qZZesuWHIjrUM34VK3kyjZQJi6y9I
keQWibZndoFwnjbHtPaMKDz1U+psW5b1h84ZOTHNYBvyTFwiv3kYcQPvWCaw9mTGKNaImbtX1pV+
YyN9HlbS6bK7zO6JJ+mgjJjcqJ1Zq/4O821ycbQObxttXubG6MjOKN85ptvrLOzvJ11iYaNhpzOJ
LrFqLxCuWV3Q2EW9me0yB0AzDRPivtyU1lDC7oBQTecWRsaseyqq3N/Z5Rw9jvl4KxHNr7XVZc/C
yJ49Gl4oT4fPdg7f/JiZE/NenuNeMncvmHrZ446y/lj72R6cK8xihAN3thUrDObNjwrC8hZwensw
O/tJRsg4VwPmqA32luHGU6N5l1jOpQ/luWiTFz+36TTQgDTRRWLYWRwh4Qcqx3YNTmOdL2upNIJv
Qevs2zTTF82tK1dyiJnk+HPwkUex9VZ4gb9pHMGrZhDGZIsBTPewHVQO2tLuUBAr+4aMzWBF1CVo
IRQDyTqfigBgWz8fk7o7dDI7DWmU76mIicoNDblKmVuxmRGQHYUCjCPtBtSbvfsDUwy0oI4QtLuJ
FKCHpFwObaL5v+yd2W7cSrqln4gGgzOBRgOHZE7KTM2yZN8QkmyTDM7BmU/fH121q3ZV41TXuei7
AjY2YNiSrcxkxD+s9a32ylaITB0MNjs26lix0QOGkzFc5qzlTpiKF2GNx4q9HhA8Llbp+ztD9U+4
82/hFJWfI7xZcJZvBOQVu5GfBxp/nYeW7WbncWE8pUqxx71P+hrt4no700Izb4tJfRjWVJztzE72
i4bYuxsS8xvBPs0jTUZeBZrCLrzzck6msTSr+0QbO7Z5irEKXXDYoC85ErokIyFEg+G0GS4G848w
M4zm6ONEJMBHe0m1abueGarWRINrnn076a7xVauK6k5PmnGOrKWwWP8tqxweK6l5J7/L15t5NF+s
WW8+YG5qyRFrGYM728WBF5iFmFRgWbBDjtyzxm7s/c8So55I3Swkka5/7Ozqfqo0LWxz7aFc0uEu
n7PXjVW9H2anvmEV/+p1VvE8Z8DzNdHvBD8e9POi/c7xah0nscTvchVqN9mxwu2lGTtZj+nB2TzB
ntegKM0tfthu/LblAO2w52jXZJzyrw3iB7itnffLAdaL1bYxUFaaxXvtucuTOyG4zwfvm5lDsUJH
436lNcwiLXb00HBT+cwQSQ/mCfKE7+L3Ms25jmZre4h4w2TACpQG1mMoIH3+eYnqyl0pfzQq/1h0
zX30/Wp8BYdHjNCQ3tKs2YSOcWW7shEMQTOFRWBtlBUQp1qcu3WtaeoHYia6KrkKo0DgDgqQYTQN
0ODXj6QPtIyWvXR4QG/gHVfXaV+11T/W/TI/Q6Cw9gKLQBYCjsouqG1+tLn3yelc7FuWHtGg4uEF
e/3ZqUz/0PiQnWwMDbu4cbgg8BZEvcEsJIXwh/2zlsZtRTsekgvRXjDlr0HRd8sFLq5/nGoxs0ls
PwnAE+EwFxl7tmYUTxyQ3bwzB7Mgf7GfUoJWKhguVmnlXF6dVn2DxGSembzZe1J0sq/6pMyFaWPh
zYEGBuypTE3xURW282FlFfv0tU98Mg/IvRAFBcPAa26QTk+/yZrPKscbd1g1Bhr6pom+i2lUTJ5b
wIq4sQCdlVQe0GIyfBIojwWzyLMaJnefl2Py5GsUouJKoRWWjDuVv54cY/pRx45zaOlqo7JvkDww
0TjF5GME6wy5jEvywLt2Y0ucuegDCG2pa8lEc/g+YtZFiouPq0KfBzwbqJIiXprwpxpN3e/wK6jW
jSeKo9kbVpAqOd5U+rSLlXkrU2m+ZJajDkXjeOcsLeuz7OmUkSo/LWu6L8ZWPap0tA66+BiKlIJJ
Mq6RZfyCz64MCnK2Ys0yI+Z/TdTZKvBGiaPcWaqd2wLAqfjc4enpAjgvIqy1qgkzayRlY245Thhg
WJ4zsixAB7Hm6ffJ7y+Evvp73eMlZn7/MtfsuUEWAgbO8Boj2I8klvKIVgXLQ6+xcExc9PjIjU91
bT36U2kd2LV+FtXwUjf48zSHiIBy8wH0NlOCCZqZavoIOxLpH42trhquYsZOmvEV2QthtOCxX+a+
Q+LMnIlRqWYFgILZydQbvdfWGADJur6QqPBSts28R5hEygci/x+5EpHAWPuwIpLcQS7G9QPfyJm9
+MUVxaVNB+tWYWYIh7b6RfHLCCjtdkKumD408Bp4Re5mlpf7tRjKF2XJDGbAkOxbq/J3lkWxg23B
xn0sCyIqOVyWCfs5+t321vHiD71TSeTns3Mgy2N+aBf4zn7niHApXKoe0fh34Mpvq3kZbtF1wcxu
J5TzKicYSF9uSae60YRHtqNTgzYYxzGAvDBdcIr9qOk3UGN8M7z1PWmcgyu64UKbu/Bi4AfFqxJ7
+bhbNe1QpL80ryWfxcHoDZ6sOba5um8zE8FLyvGYtl7I6E3fNw3t7Wgo84C28WDUtghMKc+sTblA
pX6j594LcxgzMLP1fXaHz3hICG/J+fzU5sPQX12cl/W4gnqeq+Q7FtIxHJgwMurCLWK6l9X33qDX
Rsr3YWxzOQbIuxD5MUAMtEone85qHiQahlDrpB72uHfRjrCGu81joorYiN2jPSAoKScJjStBxvy4
3AQthIEm3S+e150Un+Dvi0p/mohOyFyaFuzDcOqDyUJRxMS3/FbUsqx3GfyGW64szP5zbRYUeLVy
I3Sc1cPUGwQGaXNLipSTH2SGaz1sDJZgYZ33zTcDSgQawtGmyWnal2nwitPIzu5EVZ2ffDetDhao
vj0pr8l50gdnr6rheVGoS9rav4OdLe+rTBO/7KwbzmuaOTdIptTRKJYtgCNe9jYW/2erwqHnKeOd
Hl5eCR6hwU/0u3VNRiaXdXIxZ9cMB0TiVzilaGnAUBxMIj4j8nvq/Ygic9/7GPsVy8LYrKrDSOBW
lMwon8qWwWjW9QRPD4j7KlNHODl4odNIc2ekRXzniN45usXygXLNZ5rvMvUseMUoaq/VUFRHJZcT
IT7kNE3jLSmlW7xs6nIX+9/RWmdR67lmJHGyEtZiV5RBGK3wyVJw+1M48OwkoGT4uJZIjQy2i/1s
hDUS732K4u5E3Xhyy0qS5lqOe44re8dpvvDW29WuYLkq0+aOZsp7hApnHWiFmbiYM97y3Pe3VZqe
X7mquYVAWKBe7fxzBcw+aHLJYjR27WDIy1AbaT8wyrVnd+l09ndFduxyS4RKNbju+04/YzLrb7ra
/NWuyAthzQdbb4Gl+1Zwuu9mNoD3UvE21jkLKj9HGlwUU6hNmggcUnswTXvaebLkfWaUBjPM8po4
7tfagxBGfQ3OoeHj383zvhL6IZmYdxS9TS9jp8umyOFbeYNBMFD/c62bB6fur0sDjUKRpLeyKmfK
QJ8FQigsmcYHU5/y4zHvZ8of6unMqWzr8TGtC4UtqbEpWpabiSc1HDaVDkxyzkhbKPSE48foyg9k
DifPau/ZfM6nrFuMiBbyzBH9Fct/heBt3tFq8UkWixv2I4F1PA367SoG44BjkjHKyqXLoB5fjnhc
pHby5LBbRycPEeNUPo3OWr22lsbYZJomb28U4pmz89FYoOHx2e53uTPReXlTmCjawR5TzLqy4GEi
EIk4m25ShC/Y/qoPcrf9B5lovJGefWgZdEcOAOcXT1j37uojTW2EEZmdvu87G7eUIu48pFDW2PO6
CxJ6Vz6XcfrTE+1ttxrn3HPeTWHsm+K9F3gre++X2vYIugeuvhJkJHSlH7WyCoVsZLS246+mVzl2
nPx72mrprrUwmXWNFuZGDUlk9ZiVrNJPoqpiFpAKXOicWt9lLe9VygEddoNy5hDas3vH/sO40ajp
CdhJyOjCotlFY7so/hA3eTPmyKH0BjdrN1cqSnt4eK1zbhBmsjUIHTmXFGJ5MeyZ4iQ3XFl2QC6t
SziAWNrhQnacOlhoKH3MxVj/sqKN78F76j1RrULBmsJHm3rwIVanf9ZwGHf70uuY/CstJ7TSFCmj
NnITeQrL1hiyvSQvtGWZzmtkxw0zB7am+mVwPesD1o2b98j7/Y6Jxf+fef3hZ705brr/tS0CPiku
OOfS/n//4y+7v/w6+Vlv0+9/+MXuN3L+Yfiplsef3VDwpX/hN29/8t/9zb8Ozv+fk3jXw5DyLybx
ddW/V/80h//9NX+dwwvd+oLt2eEkdHVo5jbD9r96hoRw8BNx5prgCOGpbxPyv8/hdR0jj24gMbJR
GP1pDm99Ac1q++h4sH07eGL+J3N46zcr889jeIAyjgBQCovVI7Tzn5lvDecjWvaFfRt1huCRKbmG
phRRgN06+XJ069ysOPAS1kxBZjZXfBpwQXlLf3QxEyByfEuiTDw9bckNXlvOurpznc8V0duurDIP
gBYcpEtNdVO8Zitk87pb9R/STGbUd0M+DwHcf3ezBIyjeYBEUL8wI3SZZbf+ON7QjKjpqhrSSdI+
Z5q3cB8z/3VQoML+D8UQQzJftIs+oOzDeUNyupDVakQ8o9/HwVA7g5vzZI2zvoSL9EAP2DoP4YIm
cA/gJsWXMFUc7ZaTZtdirKfTUAwuwI1Bnca6BFWusmp+GFvtYJCIGNWGjxxqNg+pVgA3LZN6+1fR
nb/OdteENFlMDpb5kvoiU8etRRYYMnOCBaOhLojPDVxT2T2S1k2RxA1AeqMWcyYEvPO8yvo6CG6l
zL5BvNbdI8KWznkSrv3JK4JwovNlrJ4h7q2nXlmdZp1dlcz5TirsR9aEOPSgvCZFwz0b05UNJArg
YqsZBBikPQOecsTWY6Vpbx5lNqd1i7o9b0D/nMGWVHRb6JjZ6Mw7lLaDpFLwE4WP4SRKhl3juQD2
wZiTSpl8hfxEUqHrNiwMbcRgpiEeuw43Lu2JNv/wK7eRv3y61F+wrowts6jq7FI8ufR8e6fP3BpR
thu7b8CxaLHRoo0XxNGkgDEu4YWC5JFSlw/ylFG7mTtV5A9C1ARcblZPnJLTXUcEVKBnmeRjSfEa
LQ0xPpohxI0n8eUCWwPHkmX5gdzXO5E182PvDBZSK8zuUUb8cwXmtk9uPK93rdAyebVDQ3rxUa90
br3CXOxTOetqv/pr914bTfFp9C2wID9HkxColtuj92KPFguxBjNiIloQSDLisMykgLlAa3+0quF7
Ki3c4mtt2fcar6DN4KtJvifK0s+JtMo9iybtMJo4fl3+umvhmM1BrGJ+qLBubL2KJ++wwroc8940
BLmhk+XGjJCr3uio9iHCnEbkPbdZH0u6pL6wLo4n15sqXrmrMXBEILLf+Tey/9AZeg0FNJYUQFo0
WM4FwGD3ls55/D1VUHCh2IwHyk5rB/C+uhmE27xAHbjFmGA/bJ/su5gk1MjVTZYarbiuKL8DBAp9
6NEv7r2MypxXoNF/AWfT72o7T94SgE1n1VrTpR7z4tgRWgMGykkOUo75Ic6I5mbs1v0wJriPaO/9
p8SCIeKYnnFBCfp1NXTy5SQrI4ZBl3wd7QujR+0oZTe92i3qkUDm88Ro0DS+4Z5hFD4sa50EU6Gb
jw7Cu52oOvOX5nq07z2vxj5fZX8a+uITCKTPTi1GQ6oNC1lO+ehYT405zUTRumP9aXlL8sxwIdHh
gyj7g24ZwQyrIL5Ho50KD3aCaTYkRQwIRyadIVo+s87xpJQ4n+S8N6vEO862g6YIeaQXYEeT+95O
SLl2hz47Cz8dnlGTULnw+jxDaIBGJhkwGQu+q1QL7Tz2jxo7d49Uu9a98aC5IUOyCu/H7FTpvV94
2XGM6+qHm+l+VOg4DIOmxDlKeKa10TUEekz52JfKO7FZnaH5LvaTQGxOMMO0GEwlzTicemo1XYoI
+AHbG9dts1tZjJzsg25+r4tkCsp0YFk7CZIUZyCO32xv8iPI9OsjwXhZaLlqeqVpR/ptyvpqFE3e
BaM7f6LXZ4ZsmP2vhEYwzHEA7uoiBdNtGeabwbLkbhWZfzci4LxfKrvei4J9rUHhf46JqXpyhVrz
sGtVTl5n3SW7rm71d68ZVGTNQ/2I1qfuGRenrFfloAWW6JNfdAP6sRpJBzeBh2kEmil/t3LkhGm/
jA5WeHQwFYGnJ29ihOF6o3M12pU0MFsz91YijJek9ZuzN9npTe2r5r4VNAR9q4+8sn66/ARl2D/Z
TNCB3YD4x++/FC2VJfOReG7J9UChfFrVsgxkb7Q/cV8SQUV6G4Ito76ycpAhGjx1Wat6eigIdh2W
3L+2rKkw3y9ZGiOv0fJrqpOzQl8k4UGM6I+6orm6jcfqbhIdgzqshI8Wdo3j6PXzqZ7jzMJdYiFM
QVJ2R7Rr/lr6dfuaeJW6p12MEQ3F2XmYW5YQk7e+gI1aNjC2hCc8LrsY+Bw6NiKtI4uftobWYuj9
CejGyF7GHV4snNKEAMOMjrSMdtKxLbRieqrft51LG+R6cX1TTRrztzKf4D7KpczDTKHR8WrL5HXs
pzdrpu+zR5ZSLGHY0LJXWW9EJpxPg++vhXUMvS/p04lqWvdfl9VmE2KtXPQetudNatlleyfLnQuC
5uYZBx6rVA0Acc4ujRj7yJvmy9DWag9IGxbSf2Qq/1aqEwEo/6o2/i+VsQD8h9qYeowv+Vtp7FP/
YpoH3gVVAlXBn0pj6wvNoEPGAm4tpCp/l6hgmte3r/IYp22/Y/AN//DTiy+0n57Ot4O27+N8+KMz
uP9LxUtT8d8mveAn/GeBCup+sh1hbeqA+/+vACIYvl030/NeqBkYxHJKTH1ZbPAaQBznuhk9AwJy
6/YIpXKjLEr9tcczIHZ51ZTds0GzvapAeCRT7QolFWUc08KqbbwnhJhN5zDflPSfG+58tmjhTfa9
YVX5y5HN5qSlJP8ZIFxOaihKiBXB2g9V31yrYmEsM8KS7FCgNggEYznf1FqJ7Y+6bLkuFlHC0mwb
ouacNw2T92GqRzcJ9dnHLSebiyy7DCX+PGw6BUSJqZOt+EnTgdmcX2LIDfCC+bvJbJGzYQYCDMNW
Z35c89F+1zHRgbfou/Ga6WlMeZ32lCNqHDL272aiFwcMt8VhHhWOJ9uvs5MDUte9hWg40qovenZo
NY1G3GmWnkzZfCRxsUBky84PyEispr1cFcxuV6v4xhvjCqjGGI93LO2rbygVxePkpNUIDFUiS++6
MQmSZgHegUF6JduyVJEkg+iN8nj5Skyg64QqYQh9mustITZW7FcIgdAH4y0uSHidwNAfOsPZAu4Y
z+LEaNHmC3WZ6lo0eKjdCV+1idYtyyf75MSd+9WHd3Qxekj1rH+tFlhVR7B0MPJRjzRzWPQH+qcd
iv+KPMS+iNF72hufFE87Ez5JtWqP5cgIl6a/jvTBsoPGgXXYEhAfYXkcGMEwiEFuIhlBJ8bIEtLo
SbkEcNPYVOjFROxtpr+v8AWgfPI07jnLqYwra3kHpeIbe1+V9oGQl+ZJVCo9syov3mqGp+RGj2IK
G8BnRwIMEz0yFJOOclHRQLTnTqU1rj5aCMGHRsxipIouyLcdk3mXusq/m+0WRUWsBkb0VsJCJ57d
oDbL/MkpTFL/7HQofuhSq09bKXrqS7eMHNuNv/M0qDGopPA/yLcRLDW7ntIv6VvjOS6y4TQhfmL2
xJ6WIN24e/Ks8VOfGA0RObRGsacQ6/AEZKfabUzEislMmnDikCZcOhDG8tT2vnmOaRzGLqXQsjEp
kpY60ml1GGjNqIvbZxa86rb19PWD/g2XVZssX4esKfE5xDyCmqb7YKi01dyNzRbvRH9325JpMLGf
ljRoBkvt0O4w5QncJi9O0sLr0nwyzbEFvfZtUaKb6mPUIVZjhB3zvcNIKmZfe3wOAYbBhbNy/YG5
DrhNlFcU20iLJk6WWMSIJ9jZDHbf3IE28vedoxc/K5Evp9bvuIARsAbjvPhkGfafUud2M5dpCm3u
uaMEBhbWlvE+T8urXSiU/Xniz5CXDTqpqDVt3scpaNq0GZz7qdPihL82t50Bqdp/bsV/51Y0Oc7/
5bX4TCrxz677+fPP4s2/ftUf4k3xhYfBFUxjfscZ/nVg5OtfTGGbrkPYH1cc///bwMh0vvARR9KJ
bdwSOqLOv9+K1hfgJXjnXHL7CHxhwvNP1+C/uhYtl6v3z7pNKCjY8LjIidBwIM38c1ieuyhTSye7
wm+AGIxPtgtBfdxRnE/4Z0rdw8+NFXK6EEK+hCUwyYjS1Dy4Sewe2xLbMc58NvKoT8Vt11rO85zr
+Y58mQojp0PuB5vnXckW4g0pU4uLHHTVu58gmzMaHYaHb09hmybWjrHBjwHH7Wk0u+RgZ1USOV7e
hsAuWOBzWx4W7MIs50yrDmCOQb1L6ceKyoNmJpf6zWpa771CHnAa5gRvS0a4eOe6kY7uPRxlhk8G
UOexWrLi2UgxMOFAxJkcmIZTEyM/tAdj1NYbIt39NEoMx/mIceKgICobiv9SJcm1Vkv/ksseUoxc
9cdhUkZU4fYbB+FfdS7pyCuT5DsdEOedmY+IBwa0ZllLJwxa88BxgeU8I1qKdfxD3dTuSVUGUxwt
X+C3juStuz46/jyy6zm/17yY9iWm6xPL5O2KpMMhnrf2EwItgM+tpYf6alkXnynUaehWDbPhKm7w
7GnQLxCz5LQ9LFnlGrHqq6+tkxLfzKZkGwpOwzOlkLUzwAhekpirxUIwsTc4Vviu3frQjEZ3dTMt
Rr5hPDtzOX8u5Kruukmy+nHz7mElgiWYFqfYO1xLkdbMy6OVSfdj4IpvquW7XmbdQTQmmrMxMQ6m
gYJ0xI60lzJ2sFYzkrwOiyGvCWnDQeE1dOdYvcsdSO8xylLPO3aOUvvWMUg81rc2w7aNIPH6gtWM
8j88VU2/kmnx96tezaTYoZvZ8dxYD9YydcVlkc1LOgj5ApxtedcckkWDarX1q8ZG9QytEZtwqfMm
Zz6eqAZmQOAYMQS3NSdkhVbpDmJxfS0m8ZLOGqICQCftESp8/jDXrXbjYWu5M0rln602c0A5Fhbr
80xopXsctCFjrI+4h5EbKXY5KR/b6oabXVbG6KNzUOYek54XGqLF/9LWRnlcBo+Q6BWQW8CAA4kI
rOoygnU+GpFsEzfqRJkFs7GW9wBZjz6RwIBdq/aqHOMdeqYbX1Ayzum5EcWrkyn3saztQ6x5QkOj
OVixcSh6UxKnN/pT5X+uFiDAXRIv6906zswnB8MryUAz4/XCmAvwWT+82M1s3iOeTdXAWtB9JnFL
7lg5iF1SVP7NVLsGaxOYlEvUsFp5bADmySnMKDGOjeXm6sUA+J7PEYjdit1Z5bi1e8PskM0HwlfJ
IIiDkte9HLHvMNOoKN7qJNa/rWkLOUintrlls1+6r/QSRqt2nb2IB6K2hvgHIMouxBbhB5xwNOmW
Zu30oUZXGds5GoxyYP+uKAVD6lg8THrvyw9GTot29KoRxpFdFxSQtTcwOhsHRb0cz4gWrlNS+l/L
pbHfc7I6+KToi0hOIu3xZ1btNN9jObF+LAjb8wPh7WNzdJfWpZhnjIP4TcSxv6vsnL8SQ6hyAsaO
4pnohRqtSbeFKugT5nXOPv5GREjE/Bh+BxCgTDIJzBSmd32HyNmoWacNbWr257yYbD2q61GjXZ/d
ZAc22LmbEbrvbWvil3oBZwNwCjJNB5zzczHhM1WOxmoezlaLyqH0p4OkPboCzwbomhGyYM12HNl5
salqBhNQiTDSQ+WO3qFmenVfGcVlTTAABErY9WVO7fQcN42Lvau3cMJAauOhGjOIKENFD9JLx7jx
XHUgj5kkCK+XnF+Jk+1UQvLqXmeY9eQWWJUdg3IuNCkHA0erqls3ZeLjja4DkqYdv9kgxJEemP55
MT0T2Q1Ck3y2EnqMHl3tug4FfqZuXT7bpf3gjlK3YAKd/eTGIJDRWniBobf6E2kZ8X7WJboKK+ke
cBrHXA4VvkLUqneAwbX9Rvq7GSs9/lwNx76H4xN1MDpOHJ3xEeym/pa7IovYS3rfRtGCW+xjRH90
JfMZMO16tWzDC5J2xoIzLfJ7apjihgkmPtpk3tM0kCqBoVSGvZmKJpCMhXcw7td7soDkDu/EoSuq
5oXwsp6EzXE4CAysBzoKu0WGQz2IoB37XMHI27Xo+SIG+EiXTI54TIl21JBXGEz8/U8zPXtgbFkd
CYOr+2ZJmBatab6DtkP2OD/AHmIwZBDByoCjcbXe8LUr7kLbb95pgvurcFfxk01LvbcJ0tyx6RBH
B2vz64aO3Rk+GoQGN+Ae8iqO76ovbnN9ar8OPIfXQfXq3raFf/FcUYXwNuQFBzktopkSMYfLNsRr
7RyZOH1vPSu7APBNXxFh6ghUBAGXsnOoBDbv6uDVeliXpn7bzViCw4wn/96W8MF8Wrt3cj3CtgMc
TkxE/6A6WOmspjznVLIMfcihjJ0FC4OPqUvaoJlRoudLrZ9SPXmNVYVTtip1igfMCZq24IUHNeoF
utDe5irWdxZt2dXOMv1sal2GI5WGM8K20kSWSIGAoQV+0QxW19HAuAqruTvvfG2qg26cHT9ssb+G
CHFQYVeJ0UPM9gxCAPTcEQnfTWc2Z3o81GrsIzRU9ruxwbhQUkjaZF1yEiiFoYanyllS98lU0ku4
8pKSRd1z57AZe/hPff/v1PescCm7//uN8H+p/L3q3rs/V/d/+Zo/inv/C/tbtq6+j0loG2H9bezl
W18cdmYOiwjMPbisQC7+gZF0vth8icHDyjr5L23BH2Mv8wsDKv40SAdqfPqC/0mBz+X3jwU+S0D+
M7fRG9mQG3WR3/+TMasl1Y22dbBOduEhQbO18ZZndjyscTrfFElrH1dEqGhDp2n5YbPsvdi5hQCW
MM7psebBRBLSaO94afRrjj3tdq1i89mhcU6Y+DhU+Z3l3qJc75ChjNlz2dnFIUfqdqLoF9/rJqZw
hVtz4xnOrl+69mNkXHKcNY9DJ5PTjDMaz+6n3hBQmaEBNRix58aT6lAq+6imz7FrFodh00HPfXWt
yZAK/QKTk4bs6UagjTlVGSwilDmOCYMrcW/KdoBxHRfzXd14xaEpvI0Sm3A1us5sPMza4N+6WQ6N
aMn06wJ4jVTe2mz3kNOKg6iN5G2T+N4K6GRidoZrbICn1xGKCSemJGotfCt625i/zAVB5VQuTuiJ
sTJCVar+3l+ERfQ3fDUE+uyHFZOQg13ozY+JGdzeVKSetJlisEYd+dJa0mmDmcIRLt8sj363Rf5a
UwnqbBFhL4zhtYZCdEe+wvTQ19n66S/T8ob21nyAxrQczUVuVx9wbps6OdQNI9u3sT2c9dlpPzCv
zQS/Je6eqKcRDSNLVZGwS7NINDmOFX1em1vDD803g0zZS0hI09mokpMVa6hyMy7ZHDoTQtf4WuYN
XDXi4ygCyflo6/XVGlV7aNvR/kVGB+efZPPVO9Z0oBiLT6CZynvBDcn0SgO3nS5drO2ghg/nxlrk
12TJNhuJA5Ymc5obNNLTU4PX9tmPrey6kmB5nTp9BpGlzOw17q0OgodePFksWw/l1t0iz6n1o42N
EClZYZoPUNOyawLAeL+4LnmJWuO5j1XWCIq2HipPBu3mAtlUv/cVn5U66Z04lKtVfA5Q028RJRfH
ZR7Ms9M3xaFsnOzb4LnZW9uk4rZKGvuh9Ir1OKfLfAsm1Twbk10fFWHad71Vd89yNf1wLnGDl9pA
hkkMZ82vbO8W65jxrfKFc20p+U6ZKKggZIFWtqQc3HMf23dFM52NdLL4OLbqSNrqbkiT/j0dsBwF
ENnFDqO3+96a009qj/KULM1IOOSWb9DG1t71YHyAmTC+mlb+uUxmw+48sYxvrlc9g+1fv3Ybhole
SX+oUweAAHn12o2tdQRn+qaH82REp0bWndO+k1glQQaBf2fxa/qfWexRFo58UbJmxQuK/A1GojGi
RDR1BkNSMmI2GQ9jm4w8qyiJCe36D8yro6K+Fc99XZ2YUGEjmtpDVTE+Wx3Uh0FWyPzBFKJ4tOPi
6CxTf+PEa3Wy8rKOumaAL81h+Q0ZWnZyCTnbYyhqIxcuSxBXs3xsOt36uc5tHZo5XrI1XfJANnb+
5ura/OJWjfbQGGUd8oa6eqDSHDGJI5p7NNCIeJ323KqRpsv3KXhkeYghTF0hABMnVTyMcTy+aTFR
3LljigepJ+axQi7chcWkj7doCtSniTFg00JGkz4T6SWmeYcBYdAYrpreG7b0tgkaCAxYwNwFUNW6
JHcrrBtSQHp8YYSVuKH6XTd4WwlBL4Y5caWqWOsBlJjvjy/JSqJPUOQ+MvitFDF+VyV+oxAbNG1z
XbaiRVC9yN91TJJQuGUFnhxOAGgKW8FTaNlr7k36qdA7fcfcuN1UzPVHsZVKcZ36D/ZWPnW/K6kV
vNVD1msQR6mzbPYb75hM54PcijC9c6jH4F7qt+NWpHm/6zXDK5xdadb+V38r59atsFNbiYfy4Dvh
As6RG5F0LNmNt5goWLaPk7x0EHLDftFgrA6Wukdp314BkLRftTgrbn+jIoC4JHvQPkm0GjTp9laK
5lNpHJ2tPGWkU+9RYBo/VzcZrtNWxlq/K9psK27TssheSGSg4mWl6O8xFCUHfCX5rt5KY1Cq6b3Y
yuVpK5zZ+M5P+sBLX0GuiMjWg1SxldqoCai6560AN106WzNn4O5rsAp4Z4f1sMDCPFTZ3J9yf21e
iiE+ZIIWJ9+K/Hwr95tx1JFH/O4Chq0hsOkMnK1FEIxGbnyR5N8nALLRhIosIIlTv2Zbe9FtjYYr
mF8Eeat88C9OFpXVpL8VsYqPnEzpKe6NaNkalxWZ7icNt37TbG1NuTU4Ymt1iG+IQSvR/sCL8l6S
yYv3YmuO0t99ElM/TFmL5uxNFgK3in6q2hortEsc/xT19FvF1nrNpAQBN6MdMzAG2jBsRmjpCshs
MJAZWGrIoDYnVJln+sO2HeDulzJ5HmwKkUAObbGE2GL6hzb5P+ydx5LdSJZtf6XtzZEG6QAGb3K1
iHtDMgQnsAgKaOWAQ/jXvwV2ZneSVZ3V+cY1IS0tGYErAPfj5+y9Nk6JOuGRhpLs5zl2HDlWNLuC
9jsT+fxILKFNwu5o3KDo3c5BBfVmqAif99SbBxEUc22HvS9Qo/rIe/Hmpcm7GanvfqHfgnp6QEhK
71/D7oNwBj6o8uetbNMnzD3NqUl8/4nxuf2cZ2P1xQnF9CIjfnAgTIdbPZ2ZY5E5wbtQp6bFqtHv
mZih2bxQapHCt9J2bnqcGure3SJATkBHLzGD46SCuxZiiXjtRPSdBhAOomIY+eKMObGbnTFACIFp
tVczVc++TJr6wsnZqN8aFlBqr3DATRHheMrB1ZzIv5AbGm72hiIvP1vxjHZHpv4bHkKcW0uz9o5m
RXEGmmjJpyWBKdoXOi8YAE7dqNFjxb2XfQ2SiawJr40mb4vWgXS12kjz+tj6qbOpDHPey7AmKk50
Lwz6yZFDHLuBJkwcZOy+YAYbDyJtAMiWvbryL6cd7mrKySI5pdK9UaFN0BrOf8SwMbuM4Q/GgVrk
U6URriXC9k/sIMZjQrDLzYShek0DeL4yq2qhu0rvpNFX9Uk6vrt5OJ9kKAyCNwzOwdg2cIov5Zaj
bYW31pHnND3mEb5sAWajjvpDUOBFQgCe7lFwmWsIAvclYbO0ywwgqm6MIiiKMOgQPXXqzRgIdFGs
Td9qAGGLfjPHfvtZOQIs0OTN+7QdEN32XbiFpsPwLC1q4nEJKQQtkLORRQ3dJr7mg2J0inHGLvdo
v83vroooo5u8SaeUSa5jfRVBJYKXhSnld1+U67e59wlkMBXHGodsWhb/HtJ8+98c4mzERIDk/+dT
3G2S1n8+wf3+A38c4czfPGtR7towqTjcLaLa32c0wSJcWE5OcB7JoPrB3fhD1Gv9FvqeLcKF+M9f
i97hjyNc8JsT+qbFvMcm9NhiqPI3ZjS/Zhe7PtHyge1xgkMIYf+DpjcaDVB1lecdkbyCF7UzAsKS
At6P58IdQvHVvcCU1btmmRlTfESnoMA/E1I3f/IqgEGuyCDuODDX4gn1wp8+yd+VFv8Bi+GuThEB
/N//8yuAkldns3HDiQUyIsSvMEwSuGRksXkes8GFw5a40x2CoWqx6sP5atMCoFkDVbxr6tz9zxv+
f1R1QI78+XS7QFG8RVrCCdxntO4sr+5Pp1vUvpj4VNoeo5jgSzK81uwHaXjJQ1mLjWgYbdgmjyEf
k/DP4NBgbsDp+jzpSn/1FQs7+LPZOcXMVnBEqGLfF1Ll7BS1uPeToJnXGOi9YzSWZP8QHbhzzQbv
KL7HFVYAJNbu0JW3iT2bzRoIvbU2Cc2bcWsweFIKzhs7VGK0K6dnOjDQGX1DrIWrmLgdtrygPvud
q7eyLtRDgnUGcqNb4eXpnQB0U4vJZh1GSbYGBmS+GFIa+JP9JzVpWUC+amkcA02usNdNMRGLxjis
ZO0Mh5nMmXXOyHuVMThjtOSPA6ARiGXIACosmvbEATILSm9loG+9IUclIphm7l8CjDyAq0yqW7ph
CScvvgBxCMB87/CZij2BYOnaYL69ENHs9iFURnZvdhi9CPFsTXxfptjAhTAlxIUJ1YlyyJwdHKDn
q5RH6WGKgphyuW1FAQgt6Z8sVScYAfxRHWmKFNg47Kp/IK4MELTljKhIYSaau9LKAW4yJs8dFAmi
sYytS5mLv06a2NbidJl9A0BYZVLjtmwwLB1QCthknGL2XI2e9+pncwBjV1R3eUXtT2cQUavySCV1
F0DMCkaqtTMz8AYSnvvdDBdrr9nZvraJTZ6Vme7QvAwbntQQB6tfPmjAmg4yApWddBZkG1iI/jsh
5s1Bl6behkXTH+ZU1mRs2n1Mby+zaRW0gzuRM9VW3Z7muIUSMphOIWliz05mA3AYk7GBZecl31zO
GLcWLmByaSu//EZDafHz6dZZtUxImbkgGOYEMWgPLqKPf3/Ds/eYxEbmXLE14cVewYPhUI0tHmDn
ivFETf3hRG28zkiNBQ7Y9PnXimTbFAahzBb0/fg1zweQVkOeoN8jArEZzAtidZm+DymRBwcc1659
23WkKmiliYEynWx4FVMa02dBAfkO56RXMATUJHkqWqP/UkU/sIxh3zKZ6MFVb3vcacb2R5LGMFvV
DNnG74G5M4NNH2ennufDDJRAEU5GpCUhTrKMN9BYY+hW4Qg6D6M+JNCQwHSS7Mcc8h9DNLaCvrqR
yZg2m9Z06veu9hcowFxwq09LoEXe5Q+o75fFMOH956CHbjNyJ662qgFYk6LM1eTy3uYkYtQaaYh+
rddBV8YT3L30qYACJtOBVz/FUM7aBa6W1iMwN/Cvb+PAFIdCZYAykow8yFsqgMlYKXNSHyYmNhMX
uPTMaxiNBEE1dlO/y47AhE1jEHnwYykHIcbn5GJP2MJZZh3NjX64Tqmtn4vOIfN5nY8O5KH9FGFD
I/nbda353VNKms0poKTnL6Qioct9xMyKo2Nt6XF4rWI85B0db696V3PPIBG/ZHeupRbXlvH/QEE1
1MZuRL9M0oUhkQUFdnE7V8kwLUY7zLsd8bf3Ko3tW7euebBoCxS30iuYxVMY194GLM+ANMvv7RWK
+6S8AQlOc2bkFXDvlo17rGiAMhppJcY57XiR2lSd9D8bNKMgXKS0vtdFjI16g8QG4KFKgJmDevPH
txpx8zURc1huAkG7KQpMl54C6NB87OqPjra8A0zuOIRh5u2tPhzvFRqmYmMALxj2QRK0tObgBg5Y
NUKYMQyZdpbCxoggIML9bszEo2CJfrJzwAkrRlLeF49TASodrFmMvDBm2LWh14XlTTcukVHnKBkS
/Fh6sVG3mFSnNmi8bTBJi+FB0R9D2yZujBuIBGb2Gc1bDhcOPO7tldWWvo3MtoMOpGobj+LcL4y9
anRmVr9BZHLDOh6v4Z24O84FCJ9Kp3v5d/f/f1U42oH4S0PY9duHfO/y95+Kx//8od+Lx9BDxeMi
d6UBgMDVXX7f78XjD7OYh09MBIDWfkh//qgd6fGbFDOBgNjtB5713/oe1/w7tSLQn58LIjNwPfxV
7lJ/Oqiz3V/a/YWjOMxxR944pQ6H5KJzadsop5EtZNzaxK+6Mz3cdMCQieg/aFfg6McnL5C0fsjh
eyzKINKE7zr2RVqZuLVlJ1C7hGAU+sIgZ6IrEh4eR0J+0al6dYkBv8rAb7MNC59ihwzSK+MsCEKw
qaAwDOT4NFbCoWn2nGsPXJ7II7PdmUNQ3uW5Wd31aFEewkpw96fkCzyD+RpPLD6BWk3gUl9Noiqe
lZkYdKqDOnwokqB8kHb/jD5IH7vAmuhq+/GdgMm7AEzlwxQ70c4Jefk6gt5sjE5/yhu6TxMZFOtB
WNOW1Lml0KG7+aSg5rz7ftmSaV5HdBa0oIjFuXInfJG8tGWu5jUi+mbjxAON7MTH8eS1yYM3iWw7
mC6CVQP5yY2MR5wtbfeJphPCIkxXPqYZXFRr02n0U9WrfBFgfhArz2LhoLg60EFOb9q0YkZeNV73
Oa00tpeW75Agzay8BuOQ7Iw+0RxfXTQICT63TTEE/jqrAISyuxvpHRtOdjCK+Bbnd7YDcweAPvEQ
5zK1OphjjYUmqdQNcNkUtFBJf6kvx/lx7ltFzneYr3sgQ7cByIrDbLfVxW/N8QYTwHwILOG8Ixeo
T8BX+kfBZoB4NzfyLanjEH5kAgOOJV1dtNWau9byjU0VFdW90ZvOYz+7/RtkwuL7bHfmk42meCMw
/d0yJDKuDrEjsWf2r3xW1NntVIXYDILylYJx2FlooTcV/oTtWOV6jxHKACgnp6/t2NHU6pv6Jpv6
aR0i5KKzxI0Tr0IjDL8sdG65RixAd4gKuCrWEwyPLSGiyX3VDWa+EmHbb2ealqvSrLG9k5iFTMR9
H+whOFeMrvYuqterK9HLqooutwE9c510NOyAF4d0dzF83TQorw5F3AQHbCPFt4w40juzIeYmzWN9
myPMpvbyIuML3IagJNOxs+AZjwJAVOAznKlS4WNoTeig4KVcEZSQbTKj8F5BJpgvbI3TjQhzc5u4
nbqkfuPRgGja4R5Urn4DZ21T0BTNdG68NH4CburdLnsbVkHCiwe/ukvJVnywB/yQuUeHegXTGG+z
ZVXsRRC04PL2UOdE1/v5qoMdNK7SQGBMQZp1tENLHj1atUSbtRbwBlwvODuFjMpnlpEGLw8jkIp6
fzuokj6Y0ZgXP7GqccGMcxIiGwbZ8dzelnEZ38rEtUnvEM7ngqY0yaZ03l+6KPHj1RSo+VGI3IkR
jBXGVmdWcsBTVZ6UHioAx4Y/RuuBcKphR9KUeZtFTArA9VR5eTXAVjyjM6C/7os6AqPethErSdro
jS7rr4VlIgJRopwujvY5i6W5l5KMMQ/Gczx0tHgynAcRrfF42jiphTSbPNvW3qFU1CC00KPd24Vp
vcguIuAV/7xs2l1BkWNOFwtTw8Qw34lLNdk73DjIhShEZxHEwAFVZz5GGPtn8Sn2y6Z/QPqhBmhz
JU/7STf0T/W6DwC8oSkY7Hx8lNkUB1+g3Ed4GBPmraP3qRyysfW3FBQGCVlK9dlXIsIaK9/DhJOS
jYuuyL8RrTxHZEK+fy0hlcPbkOmX/qctnVvmL9Mkr9/G/zh9k923+Z/82O+VgO/8xjBf+CHmkj/2
+98rAd/7zaMCAI5qsi2DCvkvIYCLyYUWEYg1DzWA7yz79X93kRCyUD7wf36ogMXfqQwchzf0k9IX
IA79reCHBcZ3GVH93CpBNFcxCvbkIUSf5qwr6bAIxrXMz0k0eGc8qu3wGFOmnmoT78hxoB90nzSk
F+1z2AbEuBMoBOg+xxDoR8qBoydJBWqmmDhKprX3IMBMYBuVs4pDjHN6MsZrnFuJs4EtFj1NduW9
imp4L6yZ8IWifBoYUj/2ea3vOxk+1U0Mh6Rq6BLVEK5ByFts0Lhb9UWNLie9ALP3QwelZ9U3vfka
5pQnFOyp/VBVY37qENNs6zJIwavwgyMJbVvX86drOdUgLQzLeoi0bUDxNMLvnS2BIzU1h4XVUGp5
RByAA9md8ubdGax+q8cuXGuXTKIfH1SumRxLP/ng+6f9gQvH5EAzsEjmUgd7+nZhvc5KddSQT9a+
o/jBzhs7G8TawhFBeFWGL0PGEXVdFYH5SsKivogGt4NnQ1cn4Fkf+rHDom4orm4F44ivAixEl/bh
ekxrIuqTPpTAo1K0SquxczRwmABtqN3ExptShFPSTSiXaELHupFBF5r7xQnzTNozeJohVtarJFCb
w+Rk8tuKMplug6YwvpNNy8TaaSP8FlPy1Si66dqwuu1/vL5ueVXc2ZKjGX8ebcAp1eoH4t4XfjXu
TKmqPcGaA3wx1JtpzYfckQXHoJMQsJXfp/ZNHFiKfADVEzhwg8I2SQ5RYRFvyv6ziGA9H9iMox1s
RFkEBatCn3vSbn0cpMs5Etao2vWcOV/BhQdiZzVzAB4sJ45BIVJ/xTiVnzLmdhuujjyEIWa6XVQ5
j/iei2dpOMVj0sh5GeJ3N4h2Q8b0Q7ADWiTFhiXZOVWeis9055OXjOCxVUFf4Ww0fNmcM2HO5L2X
rgcIfEgFqEQ8bXcVff/QxW/RMrwA8ioW1qR+0xxi94HbhfuisJ3vowB6uY5kWXLac/S0SMuzNN+F
mdkn15zhgqdDVTQ7UQt7tHGsD3zDq0HWfkZqT949RCS6EMlC3r1T5yRq9SZCDEE7Zz0wx1sOudZO
FolD4GeQ78tgMhgVYh0tNlOflsE+t8zukZbLK0Ed4Ks886UKppm8mKFdHNZw3fQW//aljAkGWXeW
EDuCJjgb+5AgOBpXJ2yXLnAcWr1wkYr6rhO6vO8MB63lPJd3EMytk4orABBM17Yl4JOFmtdv7dDV
p8RtEejn0AIQMHrOp4mA1pVXzpDoIgnwdJxwhbkdLn/6fumwZr/PdyiUpu0yXEMsF2Warm5nwIpz
uouirL/leJGfKVm8O/zW8BCTAXWc6dNoQSNXIEoPjNC9KcI2VZtxMv3XQRvpJbIsEgFlljF1qI/o
x8VGN+QtVsIRIzrLOuH4nTkMpE1+5l23IQ+9kUmIkwQntY9tCEhsOw5WgipjgORLZKX+xMzIpGxp
k+vgkPKhzaZ+NgSDJLsl/3uLuKiG/xs3prGtZo36cyh64Eh0ewH4VeC/RhYKa6XouG4GQRLWGDX1
fTJp2vq8fwcdjp6yIwk9frcROiadIELlYMxEkJL5FuSwfytvURW2SiF+8GtrjeZBrmVhJ0/CB5hA
BYwL3Sbd4zygxgXJL5l4m5kN2tERzLNkOEx7pJHVepzL91qbLXOv2SbEHaNfPSs6F2SdkkZuE50Q
jlMGKa1iyLCGvSMRhkN48LHAbwDX63sbAWu56YSKUG+zsrR5H30PpzI/FTVPqA0EAZbj8hQ1gkVr
0qxRciyDjTBMltVhgY3hkmaHoYdf7fFySGQ0MMR4HEb7wfKWC+Grn2gUd7ySYoCyP5ojHuZk8W1d
2e3nK4C3ekYqrftth5riIjGZnv9dLv1v2iaUELQp/mLednlPq58MUb//xO+VkhC/EVdFr8SxvR+9
EYqePyol6zczgJ6DLHMZnIGl/0My6fq/uR4VVOBTZQU/JW8Ds0ff6FPegOQxXTv0/06lxCV+qpOg
f4cOtB5Cd5j7A9v/uU6a8RdxXDL0Ae7YHG69+QKo40+fxj+Zmf3jJTg3IwnFtclLpl3z8yWiUXHi
WLb9IXJoQAcEO1HeCD7S/5px/n9cZXkVf5qNySicJi9Z4o+rz53xuZ6+9f8qNPxfvRH6WH++BIRy
l3kCl1D63jfvZ3h0+uOv3wU6huW3/Alq5AZoTQPXJ3idO4OmyS8fV0fbKYuBch4wFMgv2H8heRKP
Sf70Eu7sRXnx4Jjg0U1kNyc4ZAQZdc60hdVlgSAYxn3aSPnM0uVY61R3qOd7/972ysHb0NYeb0Ip
0h3Zp+bG6aFiWmi+HlPTXmqXUmVPc85W5SNhPXdi8NdB3Xwug2ZD/mG3LWprOBDVvvbCNiGgC3Uf
/Vo/uRRNMyPYUdiimf+chYR5k5iFfwbyKd6wBzF6SLw5uZitIc5FjC5Gm8SaJIY3nGmSqYkyjcxL
rXKFvALsZtrzn0mTwLf22y/CLv1TlJbONjAYYna+Lveu3d24ud1/mqrZvR8jZe0N5RfbGv340S3p
fBTKcnc4XduVD7TtEpg5wkvHnfATTcOD42NrdfOgvwGnNm9rElfmFeBl6xJFVJs10ql1XKvkPsqG
8UvYl/P9QKZNtxb4hTHDZ1wv1d/GSkSvWFJltimJPf0kRuE5mxFTgZRL+JKH6+670bqL1ysr+mcG
ikGym0Tv3qOR4hctH7DnWpeaWRKbW182azF7YlM2UX9TiMjpQVTE5TYCXtOseX35OmTwhholM65Z
7H7roSjhS+uX1Ibpk6vtb2EVem9IdOI18XPpK+Sp7GgSSLZ0sFqLdjsCwr6W2IdGIvuy1pxWGXHW
E+Bo3dN75PeV+ACZmfn5qQy97jk1IPMBEvDPJRPeS1OO0dbxpLVX5MLfj4WdHWPMYRvETHI3kuK3
p72vidIVImamO0dMCGaTYxKpridvdu2DtgQXsDUDwjbr9+yIOQ6TbHjkhKQe+ybiH8sQLgiUeu++
iOd6ZRZRfgoIAaGlUqstUw/3Ngj5OFetQ+RcKRsOIKyd1x7IU3Zkwy/B7i1SrKlNLeiEzO4fEK7E
93OMKyeDOY2HbSTOD14gwcLQlvaWK6OPyPccos5IlbnaYwjXkOg3n7INtRcFe+TezkSzo6Rhugmd
xT3NjWxvWsO3Hizkf0cRNuIuMhxj3zWJc+dbZXzDme45Klt93/tJN8JmGcyDSlphk1lANafAHU/r
HFbKRz9BBQmbkTrKMZSxr+ck+O5mefDdiCMqVqMbz5KZ7EcSmjjSVEsUH8p6c2t0PVDjOlw+jwjz
xcbSE1EaHZ8kPg2ESVRlB+BY86GE+HZToBp+MqdcA0pBzs3FPGuPzwQnE3rs18COhs9V5CX3Zkl6
GSmZ6FwhNaZrgjkYA9OfDb5Yedef2lKVV8XZ8l06TgXIM8Zjb2nnqQh7tKkMexgdttQjox3Pd/SB
yaNqZHDH6Kt6nxNvvActQyAQQQvXqWvFjTWRbcQE1jvnjVPtLbpha2gL4rFBX7bp9cwUcjSCYe2Z
Nhdo0YxjzLIjjDHa9AkcMyMMf5UQ3oYYSKil0YhgCeoX53k0jY8IYLOvHilnB2tgEcqNsttza3gb
zCzerpmbDrs7drhN16Tdhl3F3SrTbWGHCZ2tQI4lT9ouaZ1zrud3elFCtkHoR6CWKn3i1cZPtlXr
00w2I9AYe14XXgRlHvGnmXEYyMIjAhxvhx9fwGeIw6PXhfUOzQSYeDM29oh2U+wwAmcjQCrELlQJ
/dacpTwacBp4Gy2pbxFiZtxDaqFYmNCmhwjNPOBZPRG3EODXK2T7MbZ9zzI25CS1usE+AaS17lkF
PqdpCL1o8P1Db2fDN9+s9A50rne2K6uCuZGCOQ2MrGFgVFsfjOlImi3CNPrecX57nrtpvA0tE7z6
8s/tiuC3MoEAOU8xRFLt+ePtqLPp9sfReAioTvFk8c3zPQa4imLaDz8umeqlBSI6tD1YYxklO0Vv
fuRgUl98CM2bwUuWTgW+bei6Yr4QOZcxlYntB7eaorfMTernAUPEvg85l3uejrYpFfcqI6ZqPbZm
yOlGQWSr1Tuq6v4Y+IxRVrHKmNxGTNEzUtpYPOVwDeFTJIsS1thK/BAXWvfDxTIWUvhs1dOBWI/Z
RkBgOUcJ0hwBYDCUp6yzgHL4tegVkQwkD0PV5wXjRdCHEKrPozV15iu8EX0PaIivrll6Nl4TVHt/
FLQndKO4LFMp8sQ0hlxLEv8AwcJ4alJBW4Qxfr8NHG3dMNqX0P2c5Gto8a/zIhOPpRTeObLqcI/7
nNNGi3iKp98IcB97gO0bI38eMXcgQG/FY9gKDvOuDNdB31f7eGluyWWzQxXDnBzJ892PRhIuYFAM
YeeskAxOd46c3XerbItt1XCDi8ilW8EdvfZNt9+Wrll9y9jDj0w9uqcuF/qZG4kBVWJgEshU+Fgt
+eNiaRKksqn2gXTEa09BCtU5taObgnxWBBFlFWIsNaa7vs/haxvm8G2oIuNT6TfRWvdoRzaBIX7/
nvJ+ir7PJl2vCfbMzsTNfeVYaDzFUc4ig4DnlOElJvB1St8q1QX3YT1MO8NU3guAE/dlkIb7knnN
fGWnEjswpcZmJrwaX7ebHPyITAZk4fKhTvBY23QTt0buTLQw+NR7D99q3QXBLbrYnVlVNRtfl509
WVv4mpN6XSlNdCQ34m7yAO6A9622VQitrZx7Z9sQ9LhGyOPyEPsoQJU9F7dRsNhtS+T86x/3sg4s
fY/oGpswJ5SzDtLp6ndVtC0LcDiW26Nx8hgM3Jqkwh3FPInXEPn+vo9MtN0Lwm6DXZ6vX7fEsnW1
vlgtXb54DEGPmHOesATSJUSk+iFz3B0sCvMRv0V165OgTWuJFhGEk2Z+Nqfa8zCSj9lWk1q1w1QT
0m6g0adyP7t1MODvlGPnJOqU3jkb9XRnEYQAf76Zblu/Y+uGX93v/bY2nNWkS9w0NnQCkhZIvdyy
Nw1H3Cl6xFbQNZexJwJzXaHdecJnD7+TBYcaCFnp2XLt/raNERVLRep2TFLxZR6t5tRGP/i+ljFj
76mMp840CQENSpItYfcj5x5YNsy449HsPTDMUMBRuAfDIi1qhmrfW1XxbCpup7LRlNVhan2YsTtf
3LLtNu44mh9zGCDJnehNkilA3zghwnKbWp590tOo72Xu+ycxQiAL+lkeMTJzQnfmoQGmEAr0JP2w
SAIh+Ol7k5waxnVOQV4gtvvpiQARhsdo34Yb1RsZkuncvcsca9HO6TY6oEJx9ymi4CNsR7EfCWRe
3tGtnwC4xj2fEKOe2t1apeWjPeW4yYOsAhKXGPveq8nFcjwyjeZqCVuyq/bRGZyZLlVqnONouFPN
DADHRYMzZsa3oO39neVWr44iV6LAuHvD28gB8hH1jY6/k7sgkCPkOxgHUZRiNKIuObuRB1GnaE3m
N4oxX6M9KIXJfGc3i4AHE8UXvzK+dNq7nezO2dnTWC51W3sMEt8GaZw+jXVCMlhAHgirFaRkTMCo
DvDcRaXchXnwSny3XPfZ0jdNOyLGg5ExaO7IfmMGvXGsPAAPhd/wfpku00xTtnBZsavL1ESXpkri
dT7EEB8ROacrlINqr3WWfI7V4B3yySr0albTsAXfVz82GCBJp4jNlsA2OzknmWjuqipvXg3SNGkO
z+TvGI360mDhfvRhz00bkA75UQ2zPtl44vcueUcHI8m9iTDo1r1zA6nvcA7JxyZO8+1QKh/B5STB
C2khthNZYrROk2RfhDrbDW3Okdws0lOcWTOs/b79CKUuIS0aRJrnhRfKzVjHNFx3AZDm/NxVH5T3
1tskquBihao319L2auCvGWBAu1bjXaRnsEZzEu4zI+l2fQAEwC5hQqzy0IDALSXf4maKvA8UAyQH
DIme4Xb22X3l9fUOhb98E5L6Ck9wYl/nIOzf8iLxT8SPVi/R7JvRqq2U82wuO6SwSgAESZAcpqpS
5yQN3EtSdv1L1TseaaXteCq8eDiPxpx/6UFlJQAN+HJr1Ud3g9+UX8vOh2YiLPe967La5hFp/JOV
2+6N7BPgmgTIOggCK/DqaQchczZ695ODeHCbR56Vr1IY+tfamL/lgx+82rVfEZyiA2Y4iM+8rsjW
2cCklBpPsxUmkCFXyphISJ0lK1lWZIcMH+GqYXLF18tue8J5Um7qxNFMRALsoAxfu7R8MooULzXA
QXyB0HFDM9gAQ+NQbDUvTHUcDFUFAXAmuni1IV6NoK1QlE81pq+bXhf2UcqIUmobl3MUO2s3bwJF
9nY3GkAyXFsY32b62c1qlN6R4ULw3Bsw2jl3BntOMQTFGSkaCsfob9gUiztKxex9spz6U9bm7Wuj
GrxajQFGAgVbC092qL0I+0JOSeMafXUPfHmsyCtIp885bI3FgjgSgGSrb3TdR2SjQKqmMKjODpXt
l6oxoTSgnaWLmV91TTbACqUeeuIc9tbIV3WTDw399rBt+quLqPTKFACWPRKybhsEHgCPGCNiJzOb
MDn/a19hyVPsaeFK+Qx8nKjXp7Du1F1u0mRw4yJ5RkXisHH5FhzUMrrvGqf+cIzms5t142d3nh61
sjtcgQK6JfA1a5+1mpW9MRwSjlTxGBB00a+TpJUPnlkscEvR7USizJ0ehgVrlbgHA7DjPkkEQupc
zCwuUvnHpAw5m2Z2/IGoB7MUKyFoUCPeIe31nzjqsJ/EYfk5Kn1z08Thizu549mEE7/nt2C/m9r+
0U3dr37BTGEgWecjJhBvN9DPJiAPQ+slDPW4Hxi5rQh1D/YkKeAUNkI+FCfyX/whcZ/SAQZkppjo
2zLEwVVRU83E7e08w9szbrfvOIM8syDnt1OjxQnJMRK9sRfbpqii9zrMkfHJMTiQ85NdyUnQAE6B
aK0YDk6HqfNa5pRj9YAXL6bCNe5xGffHPpjL+wiw9Z1P+ORGoOm+YqlxvltxVRGOPQJFQB55iqpE
3aKCT24KL/ce3SYLq3g968hQb1llLLTjbl+y3G4HdOWMdSbzPooUbISxUeuauSjAI+ZWPSvuSi3o
BYyA5l4W6ilWmmQT3xQnJ67nfT/Kzwls5kNGjB4hy/10YiE1DqUDfplSzj+Nbhljumtz6t+6+o6M
gHB6+vcfTpshWwXxAkUmbpP8A19gZp6tRkXgUVGk0C0Zudk6+0nZxjSvDTIiwmuKCZEcCQLWppUj
awDBbTVpjmaJDK/VLIunqkQJA7M33Cdpt+RfhOUTvA/yPnsI4ZpSRbaOPJl6/OJ7nBrICCFX2/M4
JLUDgnUrz45lGlpbjhMHA2Ek+q0ABXcpniEszcQ+1vGBqrDY0O740tkMesCzRGSJsL+iHzug3nz3
OYIAarrxpEncSCHonNEmMlRgfXHDYjy7NdmYonVopCAIv40BXQwkiX5PmEvceaZh33dT+L2dXOQi
PHqfbPRcycaDUYvDR07RBu0Z/Ai4tnsznNTWTttqI/qYYB8cFde/boT+YxfUDhngi9BF2rHgIn7u
tYqpsKsB1/xhdOnfIUGK1ymDorJs95zHy/1fX+0fOrtYp03/Rzws5grxq47Qn7yJOsmXJJ7F3srs
+CMtgVwgeCo2f/9Slu0sQDNMJCx9P78xsxMN7UeLN5YE8dMEfXEFgsy6wO3K/4Vh5FcNBDiFENEd
yIUl/dYPf/kMrdwD5OtwqYqsmJu86PODIGEF4gAtgjaeyn09cHP9/fdnWyTa0odjmP/rRb00smyj
TtHW5XyKBHyzS2OMXXEm/VeGmF8gp3TKbdTEghGG7xJGI375KHMWf900hjwQAUfmShEZ6ALbIDvm
Nh3NgvYHRBiLDmKhk4sqgAD89VtdOvE/d+q5PtITNyTkgBnNL536OXabxMzj7hCUsAMoumhktOOn
v77Ir46j5U0injUDD/UWGPNFAvunucZksV30oS0PPdx2egZo/aEhOdG1sE190LON0Uah0quBMez+
+tL/7P7B0+XZJnaMxQ/286VDz52sGO3r0iSZt43j/T/2zqS5bSzb1n/lxZ0jA8BBO3iDS4IkqNaS
1aQ8QciWjL5vDoBf/z4one/KFEuMrDutQVVkZJUNEjw42Gfvtb6FyhORBj1rRYURJ0IqsCnqgs3n
lz326AsDcREoJRtL2eKCeveNRetaJUbNxkdlm51p+XBvubT8QotV62Jq+TcWrGCPUQ3MZo4mDm5w
2NRwcJyJy7WdeVfr9Y7D/7ipke2e2GW05YYdLhiBeczgBO5gzjy8oXD9/votrbmXP9q3tTkF/QvK
TvjXbaZd0lJWd5Yzq89RsDSTgE//G4sWkCJaXvx6hvPhobFFN8tQbXxhh8aNiRvpEhBcfeIqxzZU
fsJlfKUy+Hwbcr37DY0RUKiRs/W87QIExjGKcOEGwFyvTvx+x55Cg1BY/Id05XEp/r5cyOAohgkP
gy9lnXm6LL9ZTvnt8yV56hoHO2lsdjqMLtaIBjFqtpqd4eQ3n1/i6OJg/Wn8OCwPlHC/fw8sHPDb
9a7xK2rXy7BX9TO9xCg0DzL+M1LYYWr4bddhw5ilglS8dwJxakf7+OgJFHiMUHj+XFoXBzuaYVa9
UEq39kMNkW5XdtZaaml9kSkJ9DTkvt7nX/rjfeV6oLBxVZo6XNCDZ4/cZNVBf1T7eTFSoFgTLkTN
PlFKfFyLghm6ia0VwbZAnHZwY0Otm5s0Q+/ehUuSUhmvAWBfIByPTyzFI1fiS4DeNizNFIZ9sExc
fIHzNDmlz9ZWULS052Ky76omefj8th35mTTb0FWN34qdy1g27ndPl1XlqXAbu/TnWCVV5FlxiC1M
gWAjavv8Socgcd6xOH7fXergHUuPCnUy/EKQli6N+8IIV7kk4mY1ukO/qQckQZNJPUboT9B4tUF3
H2ll8ISJWNl0s96RJGkzIGhpo+WNoAGeG3N6ZjpJddaRu7onnWy+BGRNQ79GTNmTyLLhXEV2iQ4g
+8wesvFKlj0d7Alv05o2G+YqqJInvqiB7flgb+YNzlxP5QHQhHn4ssuWtHIXRJE/t1H36OaFCqrC
uZ0AUDznGObO+ixjfpoFT82Yhls7neiZjNbeAgQTE6e61mpSY/X+Pg84GHV4T4syv62kcznjWVvl
ZVpvWnxsmITJPgQ2IyB7gjZfNQO8ACVR+vUI58dnti29rnOgK41pAmBSsS9SAy1DkqLdJiUi8lxQ
HuA/Rs/gG7rcLV3h3Di36nc7kMWJl9aRtYZwTUPBwTuLkv9grQG6rqk+Ju5LorQXg+aKPb/66IdJ
gyONmG3pf77kPhY8QuDsXDxGuoqz5+BxrUuDPGH0X77rdMaefmu+qcOG0FBRdTvctN1FROv1zojd
8C+F0780WB95fKnmVBBmaHE+njmaEKV81FuFT5tr+nOwpAa1r9LucDQlr//4SyLwYDei18F/DktH
5qKcN6e+ALfYMBUZNIZ4TIJaBHhFs7faNHbWLQN2vNU6TfvPL37ke1JXCYtZOCcDdCa/bx92GpJT
WBaF3wakwNSyuAuxdpL18jdI+x/cUWPZpDQbhZHtEvn1+5XoAbVhqSWZT/TB4zQV0tMdnBUN5Kp/
vEwpNxBMIYzi9AEp6/crVS3wtnDoyaPVeklGCo1XkVxLaSLvTK2Xf3oDDVXwxXTNQB9qHr62gBpW
hZGBdEFWI3ylmoqSGSIznTYTZMV8frGPDyAXo7ShNDAZaB++vmq0IZHV53wzxbiLhPJYz85LMoq7
UFonapDlWf69PuVSHEstvhp7vnnw6OUiiqdCQYghqmwj6JW6pZmt7IxAzrkYiP/DFvf5lzt+RZdS
1F0EcIdAbsWobKdcrlhrwxm8p+dyAhrbpAB2IhzzUa9ffH7Bj2uf/A3siG9VB1c8WJFmy7mjA+fs
Yy85I3zLN4z0OrbUE5f5WNgsl+FoiA2C6uOwoTA46hjH/NVEvurKnWIXxr4aeSN+/mU+bpVcBXI6
5puFSnFocgBUMxZJoqV+I+ho0elZZwlMoMK6SeqOgbozQ4IoT+yS+sc3JVdl40BQbkKAPHzUcJJ1
Lse+FBozgRUSfjjvugpV6ugypZ8Lhtgtoab6Silhc68JzawYe6n2rhvrcJ8xR0ZIbd/NMH3gKaSQ
9aqK4mApC2BCm+fI4qx7V5eWH3btLxXrv9yRjv4wjrscfjRcboc/DJKEKGOykfl0pwuotG5ypoz0
OT//YY6uMnSVtJQwunwoOXOj5jUSlpkP6CFbQTD2VYhwjt2dqlqOPLCma1Hbsg9ZH1wupp0Bxa0B
G+pjBbtWCaL9aKnj9vNvc2wHsigBHAy4Fs2O5Z6+KzcJX9NHcjhTxEMYPQZAIohi8G20bfZ9SIx/
XkVzZjQXRo1tOCp+4t8v54AcgMXAIzqlwcty75rYusmb4PHzb3Xs4XEWCxP2JQ4Gh8t4bFOgWSUP
TxZDeUsnjRFbYAK4BgXchKbzQ0Jt3tMtbE+8qo7teShiDepqEtE/HHponaqRMIbUD6EKdIXyPCfh
tkoeqmT+ynZ94mrHFjzHHmCt2KSdD02yjO9oI3onmyas8EuQ3XAj9UTxPr+Zi4f7w6uDm2jrvI4E
MueDfdXt9bE3abn7IMrUh5gUrq2C4pggADFkzOZseZ9oTrnuy264rqciJSfbJoXSQdM5T5XFYBnH
sVYHINclnpeo75NTp9vF5fbxQwIWWp5MYVL//L6ymqBVTZnnvG1GgzFBVz9rHU4mVGXtPradxx5L
y5oQBIYYhYgfUjm0+8Atv0UoOmar6s4qmRt7ukjA1yelIuec7/H5jTxyH5lpU4Jij6O5ePhCzGw+
QzxSbkuQPdWsdVu1QkwZZOhXpufPr3XkdmhvGmNgRjSID8sYnWhD1XA6SvtAe1FpOACnV5+JpCx8
2y0glptWd6LCOPLQaRoTOyoa3lgf2vqkKk0jYHS+XmL+GcWhsiYkDjwZFBuSKab6vm5k7aHGGPx/
/l01jS4mHSkKxMNXpbGEVuISK33Oale1JRu60hkkHyvE4xc+TA6Mvc+veOyXpGSjDUCmhMtW9vti
41mRXWvUJVzTsF5P2OdWRSG6G1m7uZ9DJzxxvSPvHL4gNZTgxUaxePAE5kFjAAbj1o5L0lFmNNJT
67L2BIrYf+dSruqCdKBgdA5fopVtxF1ecETTgON9AYZCYLvdWedxr2kntq9ja1TwQC0+hKXTr/9+
FwckccVMZ8Bv8x7gX/lqmvVd1vL7xWF94/RF948PR2xgmC50U9MZnxw+gNrIrA1Sf+HP+ozGz5a3
DfGMFX2AExc6sjHTUldNIeg8Y+NYfs93b9VqlijAAo6AWWhC5xl3zlzffb4EFyrb4Yb32zUO1sQC
IU4MUgN9BP3a4qWszlqzNW/1nnipIJMgIUJwUqZsKixMSXhfysZGLMSsFvtbSvOvRw1ZxEx6jREF
HF6jjXSmzI9Fh/nLMKIb3Q3HdTENwVNQqcWOhALG0nCa18hgg31kOgwp1HH8YkIlAlTL+P52dnPE
VoXWpgS1ts1OxRoL2Rjp6HWSqVSHJZbAIiWlNRrtaKc17bTPTCSag4jyy0FpBt9J3bu4TNs1dzjd
5vSKQOYgFPQRJ+arUs7VJugjE7EwDkyyGmNMpUm//fz2HlubvMUJw2ByyJziYG1adVt3k8XaRCb8
XI/dsxNV1wahDyIvl0yh8t947Ki5KfZo3zMQOrieGU1FLWBi+mCllp7TldTTveyKE8Xrx7GaQa+U
wRa1ycL6O7gMruAI8oRb+IjIb6oqXnhTzo86vWcIfYkgBay6TvJvceLIJI5fly4td5TD9WFB5lZ5
nVeEM/l5Oc2E+aq4hBpDucHoomYbNDOccWqAyJsuHWovKxAJKn3BRl4T72yi8jcTqeyF2itbrTOK
dYAwlAVX7Zh3MsF2k+8m6TY4MJECpvYcem6nWfRe7NkLteCrnhrt2plNGDFdYpBoMlfhJuHzeF1W
veL50L4koLB31SjrLY4u/n0+m4AyumRjK7b+QJTQqZ/i2J5uCdYY3ng2Cm25Ze/2CKAWZl6kQ+Gr
3fPEpHA1SRWHazecWFnH9qJ31zksjIZqyLOSgBzfAdy+Lug3rPMo2nz+uBx7IVrC5rRKiolmkeX1
25dRa9hftdEUPkMn4iCwVXMYfyxTfKhRO50wnR29GP1Kziwu7rbDQ4TVsBkRtVegv7NyTqLzbjCq
LQpQtNRdfOL2HdsILNr+vC2w7H0ofrNpElaCigqLenOjtyQ2kkbzSDj6axejWYisE3fyAyTTcZbT
A0f+pU3KhP/gVs5tlXF/qdMSaC+4vHTywudG7nV68R6xM5FPPFi3HitX3MZqEPlTiKkhBHp56YSw
Ft3SmO5tLEHYMwLg8Sfux7Fly+8saCPRv2V8/fsvDZSzVYAT5r6sq1fhhg8ABb9mAh3J5yvq6HVs
h5Mix9/FMvf7ddoBynCFHs/nJFrRzemei0mRXtk3J16kx8pWmlOINtTlv+yD51BIFwcH2ku/wzMS
tUhcZXHTlOYZkIbrrKzv8sw90WY5toDfXfKwYF0Q/Wj01NxX5LgL+/KVpGzE7dZZUw4nzhwfYBnL
cuJEypCM8pGz8MG5qJOOUc2jnbPN6NO3Lqp+yti11mDdnTXtW6j6lRKvCXQqNnG9eA0UbVFmNoj+
wGA8GjRVHoPaaf1ex7GAqw2fUdQ1ZBG5pecU8Idzosm3oy2dB8dk11yRyrzQbtrRA9NDa7PUf6oS
koJdOt5Yqd+Ssr9CilNtOkq+2BkI7Z5EvOnzSf9aIbrmZQ8R6PPVdOwpdhenLi0O1u3hABbUY9sW
+BP8uZr3czeT7aQaj2ZlntMzBYQ4yRMXPPYTL84shDI2zdbD214lAK5riiE/rl0FXVzfVNuZ0y/g
rSALQA+iSf/8K75pJw46vChmdL4gjwvHzINfOlSmjClplvsWwLR1JHvrqxFpA9RwABBRmWUPZAc4
XmKgnHyzCzhRlz3kPb7yDknfjqBElOuff6gj951iY7FAw83mOHFwUHKtyck7XWR+6hKMGDWTdVlE
lI1TUraPSaNB/gBF8vk1tSNNTFQJdH2WXdv+cPYNR3OugoEnup0DpKwiNLYIUsWWGIh259qWWLFS
UE6a2cYNm2g9MZPBeWFo3ucfRBzZwxZfOHIMIjMZtOm/72HEH4XkC8Q5vuUETsmbryEW2XyDtrow
z7kz9r5LUCNjsQJvntFEJm+POWrcRMMXKaS6naZA/TMyKLz1blb/pCwudqAI3hxT6RZRn7lDkv86
IcZmyx42EJKjDVphw2uUovMjC+YSEXC254TnepmKr6koxmseW0xoEw/CY+T07lmm2k8qye4nDubH
vj8TMDzo9jKhP2wc0W5LsrYTfP8sHb9GyNL8EbbqI6mC0fbze33sUgiv0RrgRue1cfDWZOhU1/ny
WnJLEXlV7SxuvhGWihtl4ePn13r73Q6ftKX7Kzi98ho8PP6TXp31EkKTXw0mJF+4Y8RjzbOh7QBe
DF4BFv5cK9XgSzfq8gpwb3hD3rILESWrdlUBeubtA/2HdnWCdgX0jFPx/ycJeM/d8/+BeBJ309Vz
Dibrv7Pn7885nbO//uX+5f/+119/5G9euvHHoi2Cuk1zha7tu8grx/nD4PAn2EH+Jp//zW8QJsxL
21wKBkL4wCSx6f1NulL/0HV6sS6tYzRglML/hN+wrNn3y4y/BbEOn4JkLcblh5tnolW60QpD8V1F
AXwbJyjletdoTxRAh4/OchlAEWhIeVKXsvr3XWrW2gbsMjEHLSv4Li3zyRO96lznclDyE++Dw9ci
16JNx3PDMYFt8a2p8e7Qw2+RUFaIwMd26V6rVjNcMi4QZwZ9hC8VKKBTLyCCiD/cRbqtHExU9mAN
CcDytnh3yTFF/a5hv/Hxt6CID+qyuyibPsSKohAounZc6T6AYhL6VmXMLHBwYIzaWaXUi11tIisy
h8HAJjEW8a6i08gWswDhJ7dRvxdj3FyQf+0SOh66Ozk35Ndbk74ugrE4mxotv8nSDICS0nT3WmcV
Z0QIkZ0R5PFVMHUxqYoJp1ARFtEOEz8407CdNnXX5je6YsyvdDbnhyg1mge7Ci/ZouONtLNiTSoY
lGhdpJe0nyxnHfF+4XTS5z9nMZfXs5DJva5CPiYJMttC+CzWGqhgWvSF9NUyKMFb1PrOITR01dST
JEoDpjZxqu25rXXlVVNhDOmyVDyrWaj4mUXndm4U6dcUGXBFR5c3q6Po5Q8wl/kFFKWRJvaMxUat
JQEaqIK3aqs3T3GquDL1xqixW1gNkwxl+4SM0pzai6ioYHySEwysJ2Cdr9WoxK2kirz43jd29ZSg
GHpM3FS/dUMVgLxUW/clcVpMfhoaKapMfSoZjtJV3zbMZRffroi+p1HmmOuYMf41KaIOzAUjLC/s
XvbnyDLkgzPN2XqJpPd0PWPtJXNI7mGcmNexwDQ5xioy6mS6jWrX2rSa2jzlNnTNErfu1hksxcSI
beUvgLCiHQz6BcRUeSHasfPQdfDxaDPG5k3LzYkgiF4Su064mMB1IYp4vlDnYJmijlq6hyGnKoQq
JwHAjVL5algxgH4Upj5mDaBKU5xeqEnYv4St1X1PtSnJNnM4W8VG6WL3jFvQerh4f9RdRjuP1FDs
KwN2CiLuseyvrNSAyN4hkk7De7dV0IMEVbYjRgxiv5KPa4zedP+QeYJxiEFEV915ojQGPs4O7bil
Osmz6eD6mhX7mwCU50WlNeFls+rbAC7EhRW1X8xRStjrjm2wtHl6RlMfLkVq6BAph9cxt5Wt2Sjd
ZaoXM/wDXJH8sub3ClPbNbmwupdi/72tzU5ZF51zW9cuRwFz/lPpG3Glz0A/9WlurxR7njfShf9e
FC4AS80dtlNu3BQyf0QxXep+jOxmAO2LS3r6URCRpK+Coe9Lz8JElWSryanA8gJNIcY6zFNzY+lU
POspq635wpEML/aZq4ZTvibLhXjuQAFP+pC2coHijjowjJAbQdMdPlyb3Bm/kixhiHOEubOnLtrg
tLZDDxYK7VUlSGNzZdaqtXI7p8B2P5AR9ueoGKGztadUN/e5I1vVw9g8Ods2aePagPnVWdswlXN4
O6Qm/09RxUN4ZdUNpXmZkxH9JbSU0BHY1uo2OncDZcDv2AbSfNKraOEYqviqo42ky6c/JL1UcLRQ
Jdov9hjxQ0Vd1ClnCNzCvvmaomfDdKG5bfqkmFX61R3yeNeoBdtwmdumP6icEGzyhRtI+3qAYqm3
xJk5DiXQQMSrOKsU/IZmJ8SZ1IMavMNo+nquqOR1URRNHkcRjYzykozgtl7+tR1YwddpQiNt6cUS
g6AVRFGkQuzLbOS6vVFMXtpniCpatTiLR+luOg4pxZpQDLyJiiPL89ow2hpOi61tNastSRKLCcuu
3G6NGAHGDb0DWLekFn8bG/6pJrf2Kxo6cGpmofSVhwotvxmFUb0ayDkv+CBxuMV5WJ5XANlnr7cw
pW2gN5d7B/zCdWbG1jPqBj6fyAZtG7R2fqNIogPXqZPz2RSr4n8zlS7/qTtN9iDUbvwC9tiaPQd+
69cwj+IKXEbZa2wexHPw3P5yn/ynCjxRBWKgWEqwf10GLsxT/zmv2ihuXt8Xg7/+5N/YU5WU0191
4AI2/RvkpYM8RdDHWd4R6JmXIvFv+jnI9EWhgzJ9Qae/5e38qgQN/Q+AIvzfUR2+SXjE/6YSZDjG
X0TbD80ETYXDjqehWGNYOyQ0pIUZrcXMhEe3whMNhMNC6e0iuAfQ8vE9P8wGOrK4K9flcN6nOlgd
u529iEeMIChIEO/u/5e/atj3UTsfxgF8HwYRUNEMGkYfRHZlDoU5IV6LeWaM/T+L03MElcFKK6sc
X3bc+fgLlN04mwb8G5IGP7/8YWENhgstA55Qhqr8aIfSRT2bHVMS+eInhbwDP/XowIL5/BKHhe7b
JRYSrgsF7KMChXybqVcDrfZNTd6NpnhoXQ2FBJoRPIP16+cXQ3h2UORyOUR9jsl29VfP9PciV2BB
t0Zgob4hRX0WprlWAflQ8rPUBECdDca9EciaXOmw7mBWijLBoI8VvSHfDnORBy0+Xtk6r9VVlDgY
3aXtkokJEa0GuZhRLLetS66MXmsV/brIXTWA9Pd6kovveiJ3MKi7n4WxMFmbTtVhyLjVWplc8ImE
m4irqO5dT0Sp8Hp1Gh+mJGguYivklYpeGCeiweD8zjI5qseTXa5c5OQ3QVia12ZXpLeWqaBNMhqw
jWEXXvUDyDEQ1QGpGj2jIdWst0M/z3sg2pfkBg4M6fKfhp3dlrHxw5qdm64hqR63YX5WqeO3cCnn
3TyxIIjwd+ZQeLy0mutdShTNuiGtw2wT+dpEbr23k+iaAbHixW7ZbAw97zdQ6K2rcQS/7ypWcKaH
4sEmffEsIbBlXbd2tTjTX4WluHdj0cbepCXJ1ezW4V1nGRnKPdD57hB6dhnifZXBgNQ/CzaJOkaX
RWuu+ygAFepM8twMVSvlVa50cIblBEwIzHY/Aqa13bvahh4Z4Y1Y605sX1RvdteiIuN8S5BQY90b
ha08RunQXBelxt/jjKN+hyhqOOd12fuoRRkRNw2UI702o3MIVs1lmZEFCEWCuasktRuebPKlLina
CBfUNsPU61uCc9QHo0yJZx3qca1Esd4/9bFaw5hXJ+1CQb5+F0f1vClikCmBlRseMKwWFE9M2tCs
NMFFEETNTTUXzZe8aS8CdxJPKF+7O6MXCHiUSLvURmHhHGEtEFUYb/uuGHdQn5+itDFx3sc9qe22
GH2jjd0b1QqTHZHmzYJ1Kb/02eRxFpouwxHO/NrlrLTF8V4/lZYJVCK2KhINRpNKxzX68ziQ6SqY
I+tLbLdb+HAliPvOBrylhd+SPo32/LFHhBdnRh4QnV7Jm2pKUTy1ZCUMibIz8gLQHQHuqzgaWhx7
obwhZ1Xb6SKmWa5WpPDmyN3Nqq3PJ9pCAE5Ds7zOJ6SfrGjObyu82uoNWUbTc6uQQ5rx0FwAAVEA
6Fn6Toxu5FkZqHgvYWa4TYGZerVac7UwXYgZNAgEhfwYbIMqms5GxQmewKkyJ3U4lYZBIM9H0isB
0vVybUGD2LUDdX2eEnNJ+c+BLuhJQyCzkdZoJs9mPVqQAMLZBonlPqA8SchKAElu2dGzCMSjq83T
Juw69RZBk+rrg/jGEfsCs0oI5E0lmcbmTgusHCQJ9+CryBucgRF4gQQ3UsOGWcPbulTaukLPSilU
1PNLHDqEx2C7JGosCId9oIQ9DVH1ZpxgJo/YpHFSEADkVnI3p/y1jEzq+0ZT7JztSSq0/Ro4Fnop
ntsBQ0cZVZzfxm1dheLOpDxcF1raFPvCHtovvVKJZ3rIzj7OpdiREEa8wpIxEEU9v5DJ1OQqyFKQ
zSKopvtSc7ILNqR5r42uXJFZ8NSUaCx011FWZJCWa3LsdK9VIwjRtGh5AazygdQg8rxIYcpyrbhq
c2efDfp9mgNY1AOtWIdOc2ZARfHmWQm8IFWcSxhHDKRdCHl1u7F73XiGT1Z9T3oxXFdGm7srM+PZ
Y0uwruOJaAV6H9neynGRCgeAAPoI+WdJOsiKaogrq24yASmzeIDwd4/JT5dohkdN1updYM/GDQnW
licy8t+0LE/aFapwsbOzqNtwOgVZRcP2Jc8n5TpFi8ptLtYpGUgPZsQwf3LjMlvXGPlhFo3GOkFc
vMmcmpDz2YZaLGKJlbSah+scUJyPxnUhAto/kPGBxBlcfnfA6ckeHrqN8AfIJfjffNPoxkRxP8U+
c3t9o1luhG2jLM9LdIi+2ZnmtRUj7oRBFX5zzE0extMuI5TUa4dovNfYuTwdKCppI1N2J5xQgyan
kaOudMSxG7W1sVAKPmLUML6NgxVdWY01P7aF8KBSY8FNgGxe9VrVbdMcYUk32YlvpFmzog2ieLw8
fxZpy+mybtKtFQbtnvej3A8wfWBiEBdlnXcawywMi1nb/1VX/KfIP1HkI8JZyrR/XeT7z/I5jt9X
97/+yK/qXjNp9i6hBahDGUiZFp3jXxU+ksU/dConHB9v47olNvNXha/rf+hoZVBwIaaECuRQyf6q
8DWHlASX/genCHq0mPX+SYVv/j6GZjXSH1qSl5Yth/GFs1Tn79qU6AGyOQEB/rVtq6pfVXMOlG/Q
+JyANXP3ojLC5iYCV/GDkGH9LopS5VZ3awK2DGWq1llMy4tHiExzXjDSUywN1JhCyPQ4wMV4Q2bR
ONCXd1YZf0kaZiMEypscu6Mx3faGvmQbJe6FrtCJhcEhvRi+NqjPKb2dE0p1N7TJjdOU/rWAs44k
y5DGtcKR/XosCENB59HJZzespmdbRPBzw4jbRi+FjIZVQ7bAlhyQGj6oUn3v9Sh5BoE9fVHQZuMb
SqYn4tsaXtVhauNrmLvXoQk1MhnoA4S6qt2EkXWjdQrisTJr9XuQlHN6omR/ky78T7/97SewllY4
hqbFFe8cdIpzNG+JErTW17kRcBuJmNhUOrlNcFtGBW6NDj1rRYaz+6W0K/2iYKgd04dxaCLHqTrs
5gjWLCamcu/O/YA3EHaX3hvli0YX9LGozfY2mvD6mnGSXPZmpxH6vIxgsyxwdmFEX7hvRXntOM19
lwFRMit5QYSxTv9E39kRrc/aqk8MS5eT8rshA1+aE9iygDlWolXkVPT7uqvQDISBWhVfDU5lT7xt
xy9oeLU/0dqOXxSbWVWfwCbME9mRNFUAgMyVbt62FM2XYz+q36tU4za4phyvwwJ6oCxBoQcT/1QL
XX9FGKSdh4our7HfaRecVNALOsFDaIz6zo3j7CEtJATBlIZ2XGBxjBROfukgLG8qGwIk1Jw1LTp1
OFdn8VJY/QVWas3v+sD0SdNrO4oX4VGGpJvRBKWsVm60NeOnrML/YRil/BFHcN3obcsfFUTEvT1l
jd90YFEJb4A++hbIIMdbHsr0yuYQzHOUxn4qXtQ8TtCgLXB/L4XzTnh6mK+JCRx7L4ZStiLZwN2p
c6OvwbY4nl0U4+0IjbFedUWcXOaRqC8mJ9MfJ9CRrw7JggiFZdMiiQez7I8zDawi4tjmjlV8nlFP
XQYRvFSn0IZLM635cjqoNlyS0Zz4UxMlS5RHqN8qcQd/s9O4oTqtqxh6vS/N5dlU4Cvmg0S5EbVA
xcI0vDAWKqSKDPWEtuRgz8JqBb8CPxniNWT3KGoXieq7PUsP4UuHg63cRoTB37yRDRWthSA6InRo
7J6Jp7usHWJDfwAOntdt15KPZcgpekmqkmwOAjTOOJHWj3ZtVF4WZeoOW+afo2tQJRJ3dJ9zcITs
RirjKhkAxmb89hcl54eVSgzppiV7fjPlpX47qg0IPnviq0L5B+5HDuia7WraDrBMlg2VHI7GrAjm
pNesg90mwp3k2wE64hLc8rZsq4TczDcWaVOb2oVWlcHPcgk5ceDIPrrU/I+FMtdXcRvTac0roGIe
XNz4e6Gmu7pslHzdjy6tWtH31s6Y5tTepE7kXDvItacTXYw3Dcn/7FfL7SeBx0EtiqVgmXovj/a7
2y9rraVF3QS3hDlxQu00Di1TUytfk5mcDTLvdHVNl1i5S6YYdKiJZKy6HJsiQo+sxrxeBM9gv9Iz
rOUOfs7ndCA5lxpGVmRYAXF8aoyJL6OCUN4TQKFs372gj3SBjn0BBoF8LOwaAnvJwfopyP1stCi0
bzMLEcqYaOMVtXq4ra2Aaqst2GeCWrJfYDhHNbzgW0kir54JKTfPNUksPc8eag6mQM8CEeeFJcf0
LNJhPm3rzAnuMrumBI6KEODt55/97X18cPMNm+EsSnK0LR8mmTJvYtJ5pXlb9pA6V0S5BT9ZzYHj
k7iaPcBsnC+TsR2vM3thUL7F1ehFYe0dOvpnb+k+EvM14mfZ7N+YsB3ROjtXGh09iLovrpHHxxe2
zveX0MeJjmll+3PgNcFPFBvf6fn3e3WeYSWnNVjO3pAp4NnBbtZVYs6MLBq2ob4PHjnMAc9xFOeM
GYO+CRCsbAlfxZiUReMTuYTzrpFDsI8ZXODxswtn3en6+Kq9MTX13FCW0Gtd28yicrdEt3zX8sZv
I1FQ3adVtc8MJOKFzaNOTTB+eXv0AlcJXxpGEcOGORQfr0jJ2B0b/TbT26n3csxDa1evoxe1audt
okbBEytveDUyFOQTn36fJXZw1pMjeGmopJ6sQH/pt2iW1dWk5+mdWi0qfsr5GJhW8oNze7knN3fc
p/iq102jD2vFYEoVjbL1sNONV4nG7OzEQqBI/O0NymOIf4GaQXPYs5dy8KBsYK/O+xbZMlHmGlCu
SeUBW73tzZkc690UAN+04TnHq2iOwi2lWPVsoea5mfFvpVAB232kcKCPMpA4xIy3cjXlaky6I4PN
nPNjse3qdHlc8WJ/RyWc3bP9d991JlOvfWwbioeNMLe9NnLwfBeUY5dD0XEuQgXKOjAKka1IjmUQ
nGkBkxt3zslmDpXRm+bK3o9Gfj/KUiMJBa1uRkZgvFtowjcoqybptb3av9QmrxXWV+Q1JbYXuHgt
CEw4yHYWLyXn8rtCW+8e2zH1SXgbJm/UY3KjxfSoVeQfipKZFZ8n4qie8EAgB2OxJkD91gCY7B/Y
bXOvGYb0DFEio203m5SVJWjKMaeOykt6G4a7rmjHPPAeiB9aJclI3a6kcFZlnCePLVJSmJ5pbYUc
DEE6rnPBbrBqCRp4UWgF3yqDXAqcZizPmBEVO6XNLa+ZB5JoCbRDBDdGucrXTdnyyHfhRmFF4Z9B
b/Pa5nhJkpADzdrwslnDVx92OMhUg7fOrCXiO5iqmDadZlXpuQLmmPLHnW5CVMIYZ5kofkeGzb7a
1WjwJnZ2da0UkJ9Dk8SviYXgLMiI8lwxJhxpaCLEn9AYQQVMaj/fJIUb4GGEa3LbUFv6DLRcAnTb
ef5JJqqzd8g+2mR9DoeR6EONQXgzyw20BXDQrRXTbWkCe0UnkVUY11SZqzFsvM41U2VlVgFTSDFn
P20cMV1ZZ0CsKVuDFQOuYp1J8gltO4++0CmXa14GLncGatPN2476n5PtiZMtL8DlJPKvT7bL+Ory
dYx/lO9Pt7/+2N+nW3UJ4jUwEuB/RC/9TsmkqS6hMsIieQ+gof12jP51uhU2f4gBFXRjrC62WFRz
v063QvsD3z5KfowJhDuhnflHp1v+onenDFNddPrMe+CM4GYGLnagTa2Bg0KmKpKLRgfA8QwMheZz
YdidsVEjl8W8EpIW7YT5qGxzZV/qUWVyHjTtwi9lDDdLaaeXRoQ9c121MsnbQLN0PhaW/Ur/yfaI
ILWaucaUHVoAieHCycn4qhCI6oC6Hnpdr9qXjAQEmq9TyGBqky58YDRIsUKGylD+P/bOZLluY0vX
r1IvAAfaTCCiogbY2D37RhQ5QVCWhL5N9E9fH2T7HJFySdd3fMIT2xKJDWxk5lr/+pt+MDDvFh3H
671VtqQxiHHo9OfcGvMEG0dbI8C9haBSFqfE1Yh5cCXg6YAzJFkY0eJk+GOKoWxq9z425VKNmFJD
uAK/KuyOfjnFPF49KBQGxtYliDbXn5JGdku/J5XexTNS6RjTnBOaxZ6up/k91rBjlk09U//kpdws
85jyo6hTlxdIhDK5/M8C/H8JgbIYdf50fvw0V5A5o+9X358/86/VZ69LDMkrulcdsjPr+S9sySAH
auUKWqtC2/o+BgoaISKKVWcJW3sVXP5r8dn6b9hmoZRaXxDcLKB6/89/v7FBUO/++/th6/u15+JW
YUBKRPSIGNH7xlL+rk0I+9FIHOroq76ASETyTv7pu+3ob+r4txCCg3Xh2wuss9DvLtBOWD/VExdw
ibFE9e333msyXCWQ0IvPP7/UNx3c92U3sIzLyHal3rKNUHy9vdZsKAPeNpE6qZMTOlODRoDPCUpi
12R896LSNXo2rkK30/dUiGs2bZU7M0m1GIc0UfGZ+sWV0XXU2zG8gn3Ykgwz43KKFEF3k+Kib22l
2WddoBTIGXqG7YNLssZZEEwTPsxNt0vNxDkhDUM01lQpTMA0bNCqmiXommu1Dk07LDGGA+NgeR18
wgI/WjL36JdbuGjlIKHfVRDjGUXNJvtgb55ao04e5ynvz3nY9Cz21fduVzBss4qz7DC0d4iduHIx
/hxfGBGxw2lRgct+Z7Yb2Kq2dW1rsl7OaefF2v2oa4ldbjHqpg6vN12WkqkArN8mfzoe/OfY/sWx
jcBAZ8X+38f20xfV/deHpI2SMnl9u3d8+8m/WCfyNwybhPDQ1yKew1TmX3uHC4cE9T7GDt8cOmny
/4VLs0OI1aVIAlcKtpB1x/nr5Ja/EVIn2DfEtwg54f2TzUO8b3RtDiTQQWQs9LrsHu+159Fsj3mJ
H/NRFbI/V27pWH7JaYr/HZPd3O4q5Wc9xEllaDQuEQdsMuHJrBvjIYtbLd3iBS13bee196Cumu8x
bfqQuF2+5+Rfh4S9t452GOID+HTZBo2qc1ThIttdn/bhsnE0ewSERb9IZmxGfNbgzVng1MV0aEL7
VLpZj9XaHLWQAtzo0SiVF/qDg+O+J9KP3jh+AJQKBTihmh+XblhAoPJ5lwyaHuBM399SeBunrlpp
b0zsx20XavmwYSTX3Dlzk1zwI0YdtLoc9nWl3SZhnUK8nNJxNechS2Qk9G5Slv60tO1wTi19fmBm
aO3mVlE1ewo80FvWO88ZHG3NQiQBEd35TmAYjdE79lL3+K06O9OayM2iXg8k4/SzZySPVVY5fuR2
w6VLoohLKNFGa/QqiOBm0AAkdnef1am8CenfblHFYo5bidY2dmRdcse5qy2B1yPBduVgb816MLC3
wEuTz5wFlursjV0x6Dc1iXHdZD3h2VMfjCS+kPZs7o0+vo7cZegCc9btPMCsnFxXZyTrIo8W+6JD
r42YqRQdbcfS+WHRHZCado+2mtPUr4nr2WoDO5Sdzlbht4rgZG90+gsC2Q5dqj8nqekEPfeCp3/3
ISxn/eSN7SPpSvbGo5N+WYvCkxHXEpGYi2M1ZrV4PjpBnkbRnaK1LQO205xkw6K5ysu44FGTByzJ
4qkEm7wSN3gJh4EGlek5xIf/dmbP3jqRmC7ofr8gTopmnzhTscU7P7ohCEWdJi+H3yKsDcZdEzlt
GQNcQ4RBX2rhrWF1HyNVlRuC2rJjTGMVnccOovHt5EVV89pGkXrRx6b/muD9fCsKRGZp1KC8EXYa
MMPvLxxFFNamI66587HDay97U38ZJ7u/0mqEcuaof7HL4kWOY6WYypcNw0WbnOPE0q/hXxur3eLs
PrtR3D8sWk9e8xDmW8EcndjUou8R+9m9k+5CUZU5SdTj+BJHS6UHZE0k9VZpzZq9hvyKsnY2t47s
8DksoQRQB6/UaD3WL+oG0ttmIvD6dqjNm9ExnhflPestOiaED9tW6kV98ETCWN2WGO/vB8Ubo0Nn
eEIUg5yx/qKbPZzRVOYYyUNtOzj5MLjXcW5jGuURlZTGwjxE7Dl3/IbIl5aKr1STnCGnjceJJADG
0cKOp00fqdG8VJ5aor0b4jKyQU/3XCRkdNy1zGf5SGoHOYBkiR6/trbJ6kss50kTHMS063VvP9tW
fMyyZWhuzcV0i0MfGgXNcT+n58zS02ybKKJZ/UmvnEvlWOFWWlVMPEBobMk5gEwtNS0wmPY8wUOa
HSTkZ2pwbfWxivcZvAeYLiZc53AefE+fx11pUxpEU559hP4FETZtxjNEnZ1dwripw9WTyFVo0bM2
dW7jqsjoPrLBFyOEVXfImKbDvjmlmbUgeu3r/QDVZTOQN3c5Ds7IEyCR6qGBr3N0Ore9hJyufRij
IO7zM1HHUVDkKInxgKjc7aRZxS6tzwQJfTTDSQRVq8zjtIQL0ntVn3NHry6NbyJex9ZIJ8BbxNQD
p4coeMwE8dJCts0tvqTWAzpT0ARRwz1yjHjczPUy70MtrOTGy7PseUk90vSQg55xE0p9NogX+AqI
sUjQJoRQeu1uNakjKmi4ypdo/trHy8CfSkl2dkSwi0zqfo/K+HcbdsdKOPEyPxaQsipT749hAUJV
EXF5keT9CwcLyc0dVm/l0oyrTXilLX5Xj6PYFEXS/W6WnDZbcFzyJIvQ2w2RcR+hkjxYWkGvpePt
2ZZuus8lUpd4AdWsXd3Ha8bdwj2aN0apDQcSonQyFplmhh50IAHGuRXS1c+iG3WfXhv6dq2bFz3J
fbSkMtlOZn4XigUWg4rkfqw9eC1hm3yl9yVHc4bCx/CAvXc0Bmz/GSweG494QT+NsibQJ+umhSyo
VRPxcg5L9DImVOYq0Sd3k+W1RvRC5gWOmRinuWvC3dg35wn3/K2+TOqzU7XTJsJtYQtCVl9AzYa3
TrF7bBfvE5kuxTFy2s+NB7emz8ZPRUG0im7MxrbvOW6MNj4yVIsO/ZhbQRG6V/hX3nUKDp9VmLg2
kKdzO9pJsWs1dRXN6V2vK+12jNMbdAHuKYT/z2rMryJZLERhZoQnTEnk6L4YlNg5i2oDGzEo+RRD
321ae5of7YwwFZjlo33XkDchTkvazf3lrPSo2pqcnK1vJpNVo9m15ij27bEiqFqUWGlv49Crl/si
0T3t46jMaQ4SKV0irhxlbvQhKyUIaGbkub2VjMvmQ+0k945sRRosw0Ipo7LcvhoyPJEJbTAs34Qn
RYqC0RZf5gqWmA/81lybRMEjK8TK6MkiTPOpqPTpJGkBzn1Tqn2DNL0jiURO2APM2XCCtzey9ecE
70Eq6iCA6QtAADumm2nidU7dFM5lTwqL7vWW75iyuHOXPjkVeqEYKTnMkb1xN5Ou8rkxSYpkuO7c
qNltdqPbGDur7WBjFiXba9ZYPKBszqZdrEfRB3sO60CmdBdtnSmKjsKyD+usYgj0xel9DHcNvDPA
VkeCoWrr3NZ9EW/pI2qC4sy591ykZoO+cxRnm+8SUUnIpOxROJIGdCKktIwCZhMD04d4pl+BiXDU
SCSh8Av1PkO/Y3vXhqOJjuyPpUl25Mp7pFbBNg1iqydWFjT0WTlpbJBpoae3ZG00d6mX0jEhGMbB
2UDVqpIQUQ+MIVw/42kg+msadLAbNC++bOfuKaeFDkJotRdF6hYOIZHT/HGxEnsnlLO3urBv/GTp
eshkJWyoJkvIpCEY6hAl2jj4GmEeW0yKiyt7xh1nrYAatOxQQI7EuehPjBjTTVRjsLCJegtfhXqm
c+N1IXkpabvuI5v3Qk6qEufKMz7ZkqzBmWTnAsZVHzYg0RBdydbI0GJ0fTqj/nXMTdeJpd7YIi6u
y0a5BnPvuN92DkbtDllP3lh0F2MvnaOIXSalJaSRW5W3fcaks8z3dinarceXdnJ7RVhuXtrz5yl0
4xePmvvRnIU8h0zpxSaZB3lBZl8pgjAyIu+yAMDYmLP82BWWeppDUG8ROfYu15ZoY06OTi7MDAVD
EVz5bNX2MG6UW7cAcpJ9IDe9S1Rx8xdyU1cMOzFe2U+TUzJqxnaGfPwR6F7NcMMKGe40hBKEeeoL
Nsgd0QUzmVB3vVFZW0eMpV/NMtsSKsW0a4JPC0NlOC9yGK9mFY13SsIVhJg9bVIHDU+V1fHrzBSw
IeWqsndGgnO5Xxt1u8UbptsU1ZSskULNVhOx2Jk4FHymE58uapXQLzdLfV+PhnQInavSr1VnqAev
1POPkYGyDa1O6p2qOQpPCfSUk16HDfbPTnMGKhBw47oR0VldHc01SF4j6R0M3q63cykNan9dbB0n
JOJGdjFKkLwod6OonX2aa+Vx0qnFay8fHyo8cUknbJHZN+l1guTcT0lNvEpxvTizSQwBC5DFIoeV
wcbOZ2Uts2utqbcQ0MR2to2CmLVhbvzVU4mKwU7PdUKNkhc6fu5el/8eZ8JZpzExgdIMzr8OpJx+
FsUUu5s696bLgYGetRtbu/pjiPuf/v8X/f/qMADS9n/3/1ewU+L/Cl6zqnvT/v/5g3+2/574zQGS
x+qVJB6JfR0Es7+gQx1U0RYoTsxV0v5GeAKkr0MJ4491E/RNfocdOkTSw8mAxvRHuPw/oqXZ3+xP
/g24rSIJUEvEr6vTHfLc934vEIhqJSZpXiwYx0bLnm1z7mDemzodmbokk83b1oUkxXFwnbTxAUGX
Z41AYXjpiXFQQ61dhBx17BJascMUo4KFvKjLKioPcWv1J7cZZWDnHvso/dU9xynShTKC+py4hl/b
hbhHwzk9ptQupd9XMK6Nuqn8QqXNRijmovw+Y2c2TVL6Hjn0ZIPhps7nnsgljw4EL18Kq2hPCPlr
P27CW1IzrydUY4h6dIbKtXFoVG3RwcLMl7k4GTZc3J4SCyHg5x4BR9CnNY3Y0Kab1irnSzDDiF1d
DziSgOlFgpZCkYmJX+9uZiS/d6omIjrR3JOoVD5585BuVZ0lwUIZkk/tNaGc9paswe6VVAhrl8uC
Zeqw21qF4PoFBzFPyg660vUOs+qTOxnFVVAYGGbUmeltqIAYz9U1p1mXXrezp6M8IO4ZiZrh97B2
fFvHNTZm0w847xx/XHPYB7hzpyyRl7EBQmJYxZ2nFyvcIfceI+EaBgHOcVR5M2IH3AoiPTBDnSj0
FAZtPH9wumHeDN16E3XWBV1vhUE+99Gm5bSH+Nt/KhQyj2lCZ1EayblumYhaJgE2i9xpOGtT/5Er
1WdC8/E4k37jiIMXeqcOWvzGzUykE6SKfcAOpvIx+3K2qqpdyDTTtCNtyIO7WJBjWsXpg0yBZ5Xh
DgFDywYjDAP4RGlzoCbdJp7PgWLlRvupJyWysYSNNjN9qafaPjeae5zLsMCd0kLMqdoRTV+0pzKR
UF9q3MdybZulzUOlxAd3Wi5Sc5TEQQt7p5VkMhj6Eu9lXbwuTvqSNp29T2lHiNcc1/zBVDs1pvfF
XrQ0IPHOCXgnVmozfR2vhNtGyKRTSOpRNm9MrGA2WUTh6BpgUiqn8+icY2OmxstsLwanqTrDPPy0
zHQcbOX1NsUE4OCUsNAWzJh9jXMZoXPaBDKq7UO8UMvbEMg2es7/o6j9SHA4EhxJwhe2PNA4qhm9
p8s3WFkelVLK6Rxa6WOLnOySnL5iZ7mfIk/pJ1zjm40Dr+gBtL0gflTEdsC0P7krhsxFZykIYs7i
eV8nXvugl5MbYAIDV5TmJmAwfam6Nt+5aTZuTUK0d0uGFsghpmFbkjzkd/BMbxJGdjQtWbE1FF1l
z3kfxJ0FxV+m4miYIHhJ5NKAmdGxcwbzrMj4DTRmg4+0pjxFYlJgeqdyIyJvDJwR9Ed3yAChuNQf
Z5TUfqcZtIJDs+ywPqJF7bH+aZesvM80a74J614/GRBrHCpPEeMkiLfVluZ2DKauEJsewA4ZNmaG
fNT+QiJl4i9qFyUR2ntknFeanX1KoJBv0tLNj0MjI793By2QC8+zXpRzkNA6fICbr1NITQTPwjnV
A4VRKrp75g1HEm7EyV0k9JbWuRNh2mxH3aq2sUfFs4xrMLs9MVFovN/7Lr9LYAeGRn+T92Xn62li
7OdE+4LB9rzL2+XcdvIiGfn7SqI4FvRVpV2WO0na8QapTR3MIaT+mKAT4nqS16aKRtDF5V4hHjnI
lQqRZ4w1R5fezNDdmSC4ygzaEqGPHon2cjblri/MV6+hHXOTdI1fVNA9TfJXC+lte1gbUGXS/WQ3
XwaVj4S/zuGVQyTGXs8N4xS6ebZLcxPAjyx2f+6yOoCv7x5isK0qN1/wZL5IIzs9Kmf6gEAaxXBC
J5Fjw3bs9aR8IDvwKQ9xQK1r+UXEI0GmIcKrMcofTKM/S7trr2rXPCWkZvlOBTaILRI+CO1NHodl
EFqURGHTfG3bHtqDZ4e+s/TVHivNJAipB7cNgMIF0xeSgKbWRSwXeoecbktZlNk49zzM9nyoyDE+
LwJ5wIC17a5zqeImlyuWKyoz2MkNYdkXWHhM/qSFoG0jCovMiPIdfQBNZeHc1+hAAkEtfZ4bdYza
pvYR0GuUzL3pI8DQA9BM8Yx1zscx7PuDnOXnqie+M0acvOvNbtxP5aTtojJ0NrIYvGuAkBs9ImgS
ffT6wcfLulHhpnPMGpeuuypdqi35KrupSbDyQox2NGLtqffwU2i06bOV1Khd8r4/usPSstck7XYO
Q3Fg/01O8WCj89PY5UZXQ6XWMuiD2mrtk8VydpEcyf3NayBD4rr3kUyfxgE3g0VzH+ZOnVXWtH6t
RV8tjZTXvMzpEiTZKXYtjB3xfO7WsAv95IKj0JVyki/sqrtWtFWAKelilZ9yASHwEXfaECkZSTKN
Vx6mkTFXvZm6xq3GD11IB85SRGyG3r/h7Svca6KLvbH2ZWxm6yJD+Ogo69CYFcEcG7kSUB+tfiwt
5FszeL0bbUlFZPfGjxJ2UZIx6widO8supGifiRkvl/JETJOS3iYlzlMSnp3miRbn5BJDYW//M5T/
w4znV+U1GNtP9R6Xye94SL+W30/WzD9+6M/SmvEZlBcPn/4/eS//Vnx4+m/EigEjrIoL6lZmZH8p
Pmz3NzyWcXViIoeVNXX5vyZrtrFquimtqYNXtxyG+e/G8D8by793LKc6h8S1FtdA37aNTPjtKLuZ
NN7bXBnnkm67azYD89zp0DpDsg9jvcTasoqhNl+kEOzHx2QiZ2KqMUWEGevVzqtMhtI0AobgFgnk
DlYDRLzgeUJvGJmNlpOnXLKfU0/jevZdI/M3A//1k/27J3BMNANsIKuPngvxmIbm7Sd3FeAglont
mQpxujPiUts4I9oRMAf9isBn9HM/v6DlMs98d0nSZuitHRQKYrUOentJikerZtIRnZmkXlSdJEgd
IwZD7FMbTbMOCqY1B6PV62dvbFBhbXp7kDbziX4Id04UG9UxlAnst2UgI8cvRdgve7MTK9c+kda2
KntkL9i1PuQmmWJ7Oyyrc6rW7B4GvCDURoYMwG/apmAgSS5dtotGIP6zJobpLl8aNzDxfXmF5888
NG1WJbQXh0PEoCRMi2B0QsMk3EpTLk1Li3tF0am+x0kCrvosEvOhZbBEvrKVO6+thQ3HbGsedNyu
Nq5aF2HaRiJzo+1IvDHaYiU03eixnZPLFUfmg4EGY/ETqbg3gpebZ22VEUTo1RIfIqY7gVSZ9bM5
jCQFiwra7TVsRz6RNyMBmleI7RHKO0nZnAQmjh2AcwrDOAzQr7BZxsRFyFnUH02rL+NT1yreP7gk
C2RRZph3S1uaD+SJmdNTzchMe7HMjieXwAaNOOOrqTq2NUZBm4GwtoVwZo1L5/Vab0Dp5NOZcEKL
zbQ0OsgcSub4JhwMaFxVW3JIImrn/klBc17TMQo/9DOi1KFv+XFvBKkNGlIkMLblV+uq4SEls823
IOyuUx/jsRzqAwZTRbHlOVr4OSUWjyXR8oYyz+ma5R7+JV/rsAbZnTG2BOZEdGxi6sLD8YjU5vsj
kfrsNRpypSTvtJWgMYyXcTQut5qrM9kgcW46YDVIcDidqEGCRjuzCBFW8ilbDONlUA1mvrVDLGJy
p2E2ArV7fhCd2V1pjjfJTZGGtvLBaKvXKO2cy3mOxAcNk5OrcajzG8vKoldIv8mh0nLb3SRmKV/L
KBueagZY085YeGXjEQHPAHNt9YRC5bgp8jCbT+YkHIRH6MY/aEgCulvIuZoInEHy2pBNzeMdk0K0
13rHtGqHrEJjclj0YMuLP9tuvFhByhtp/j4WE99dAkI4fp3Tua9XsLBIv2KdPN0lhW48pAJ3wU0V
8Y4okLh+EwOQPszm+s0jbG4EaudxpeiNCNu2i6xqzlWTxSXTkkWZ1dUY7pSu1eqjCp3pDoiChYCs
nAecmLUp9miFqrODOVDNzFq1h2hIK6rK0IR7bjnNgZHSPF1YZc+jR/LMVQR5awsZIErzttOU8lww
3EAa0DttdS7jzGwf4ANq2getl0tzARiutTfz5PFJqDzZfpdinL1HgOEiuwuHtD1MhdY2m3CwrOMy
4M/oL3PBswQZ5llO+ojdi+dFPIhahywf5m4+7Wx2lfhUN9K0ENTzImeTxhdXaR7rWAzrouham9+C
fJc9tLQr8wHZBcxsaFGx+DjRYpvXaeixUaBqzarfpTUaV7FwAbBx/uSaWhalVPJh1KYvrdGOUe07
mCZ8tiBEZU8tOwTSa/LBnfa6KpAjuBCBtdDbSmy+2q2Z4QgLgK+nJ9VIvvMub42rtFus6ckF1c6+
QMg0cQex5yYKt4UOrHhdcP4soLN9GoljWDJcpYSrIKgcY9OC+EiEGAxJDTf6l2Ra8Bygp7sqLd37
yAgo3ADe3EtiDcYNKGf/OFcz7TdDVfwRAF2sHuYJhJEwsNb4c79I8Is1LGN2MCcpnIOmRrG6wKeN
ljxFsd2rnV07oqSHrOewZJOpjjUzvQ/Kqc2NVegvWjkkyLPQh2fg0mj2x8k9GBkJ8LkK5Zcpwoek
NNqSalpc9GPbzFu0v9MtwbXRi2MN5bbgkAqqUll3bhOWL4ZN22yWehSSh8QgQu9ke+NFeEvJmuGM
bzI3uUzqKH80U9oZT1fdblltubRhwl6/RcY0FGN9PeRLceHYRC/ivpHfsq3XLwxT4/vBzm9GGO3p
vm2UvWvmZqL1q8r9kFTJPd5g+SPZJSqCY1OWF0hFjAAe/HLKNS/buZad+ANBcMrPJQVwMljVA4dO
/bF0EDAF6aLKnZvo1VMsxPpoySoHCnP6ciNkv0q0JsuPkqEIolCqr0kr2yDvbftgrtE2uICZV06k
JB4PulPO/jRTDgQK8cW5UUW1R/PGwDbNreoo48ncRY5xm4ZVvcftog/IXq8/plmLp8gEZ+5YzqEx
oOeS/RXASnjv1bGAp79kO0fDtJgkxcXFElXQeMddc2bDng94gc9HxhBYS3SADbNqW+Qrdr9pmO0f
YoCKhyEZls86mMjZYwp1bsvW+1X09zsOJCUR/Gn+gS1NngXOv2/rk6YqLDfFAuA0dcB4Gb5vG32E
y+zbWovnrj5U55BVfvh5XfSO2vntqg7SL6KbCAMncujtVW1sK2Q8Ot6pQVvwnNAcNZu6M6kxfn6d
VXz8tuCTWPevAVFUeyZE87fXGfB965XHlMTO1goDVSh7djnVz84UsmH884tJXcerkQLZ/cFd1WAN
43AmvJOb4/1VVbF9VATGbTSIYr+Q0P1YyLoofXlu8GyxCn5vBNREnqy1SRcnS8zGVdlTejv4gTP5
6qqzWg2rf35rf3M9lOeQ7Q3QfBux0NvnSEgSyzYvHIRQcfjhjyOoxPACwUWpqEZUQqbyLx7n+ua9
/e64OairHCqI7X4o1mHk2VDvOvuE0Ivqinxvih82VE7gcjI5A+015HmjFcPqFqGlHB8/v+kfX1KX
EQfPWWeeZTrvKbtVaTc6NBhxgmCwJjlrFtweTNz+P66C1RY4HTxKOpO3jzYPzREXNyVOURcTTQ0p
cy/x0PnFw/y7e6GhROolMHkl3vPtVUQHVwN5kzh5TG8DwdCQ2SlcmJ/fy9+8Jg6RXli+0u3Qbr57
TTKIP0mdgBSakEb2mEHzUgzzKJG6hp1x1dXTsPyipftx/2JPZw/jtgjj+UEGXiZDOAM22idIzuKj
0bvRadEHSpGe8Iht6c7gMkItvCI/v9UfdxY8m1fuK3eLefP7WyUKMNGX2jFPWc/qDiv2yQ7CUYAr
ifuLEJK/uUVeDmZZ1OAw7t9vlhJEj0sV5umbJyCRntV5UV39nNu8MNnawU3rW/PP72/1bTOwPvmb
ONEBxNKKEVGfcjwcD2VhW8dcd+M9jc4vV/o3Ku7bpY7bmHRsmzGedH9cabELYYL95LS0ChZHahQO
AUBSz++AnNurKs3j0g9nyuRppK4bqbXU1dAM+AbZmrJpLirnNY9M9ZkgBIuqcynz+MbNBK6hP38s
P77hzC6R/OKhbeII/D7kokycMZm1kDe8sLhQEib1czppnJcwHXnVUo+y/ueXNH5cu2vqIHUl/sy4
bbyPB41y8JKQM+6EFJZad8IqFkrRNHWf3Zb5wyauw/V9B1O/avq8eR4GZzECK/Gmu0aZmNo0EVSg
HVVSsu9mI4//8arHwNwBDWIx8N19U0t/J6PQ8fNcBswkTsXiUnTrjJeMSLNOBM+WiT82+q9gnB/W
nsAYmdUAlMMrin/c282sSdRa9M/LabBD+1XhNJv6c1Pymk413fjPH//fXQzcaFWnwU7/4d10FxNz
1cbDnAojgpu0zLwLXbmr0xIGWb+Kmfzhq+bOMJ63mYOvJ977NKUi04xahfp8EsC/gvK1481iIdIl
/vyu3gemmqh3rJWJD+0R0R242NtnmFtxMolajlQQLW64Oj1cv9Fc1RGpRDKNOtdwczGOi7AZjaF2
TnQk0oJhma/HYNVMdzHmIFgTjTRLG2Us9TPE9/ag4yj67IF6WTud4GHa8yajOR7NaL7pysrDpOzn
d/Lj9+NA70cjxLmGH8j7Uigp8ceVhVInc5ndYCQt/VyMcbKP9PkfV11YevMOIHsCsGXU9O696yLd
7AYcoU+tLqyjS2IlaH0FR4zM2+psl9Mv8cP1WP5uY7Q51gj9ZumjpXL0H76lcikso2kd+yRIh/yC
ncJwau3Q+/ANEBFSgeo0S+48Vljk/WKnM9+/IhgyroHcAp9J1F5UQu9cDuw87BKbiLKTgbQPc1k9
dZEo7mex9Ja5GaFvfRJGltnBUClDXUEiZwVa6EoOZseg2jfNdL7T+wIUET8JtqimlWtj0bf8+yJ5
j9qCice+5/ffyG7WoMSjmXQOqCsynLIz16punVQtH8jb4LjTOAz2c4fi6DS06xDOFAqPhXECGlNh
Bu6XARyF6ISHaM2NIIns0tG1rA10IytuR9CGq1Z02HPaibgh1Flb9pUsMx8Uu1x8XcIdvgCW1kto
g06Po6TdwkPNMFOAXlEvhPgQjUIDvSSn0U2MjT3kTp/7vYHhNgyPJnFgSFf6MOLqsKRlxZpBLbFs
+trIjc9j62aA4lrKesE2ZQVD5yiLbwZcRyLSupqlOooKiHLvtR7xSATO0hXhL8efLo38s/gcshDk
BZU5h01Ts9biEpXYV9DyZFzndC2N+4yHcnZk1DTd1dOCAJrst7y6gL44dLfKUnwhZi1Z3ZVR1Nld
teicF23fGc3O0MV0l8HQuYiEqLI7WRvq86R07mK0cGf4Yomyty/bBk7oRiKwwQlST/hBbt15dUY+
7n1teHBrMjO1Lwae5gCiwdSbyPMOqqeoZy4PDgJy1S0xQLhbzMLa4q3Pb2RYHxqfltEqj82U9tr9
xMB62TTZwqnl6aUNhBPnljKv8d5xujuDARYWN7wu8Q39KuQPY5YjDp6M147D0MLJC/pu0DZLXdZj
IMw19G+JeINKTOKEb8oRC0pcIIzxGE8aATfdZAwJFKkcTMute7XsJ3gEJkReD5Qx6nEMeDBKp833
buLwgpEKI8wrLWk5G77VAWD2vH1LJIAaYnQM8ckQ0prPIUCIy2R8rqavXreEN+4yTDd/QHBOjt4D
Mf9kPNgIS14TDH7CrcK6G6XCt2XFuA+a6rpmRmml7it+c0BvozMbD8ZkxMkBtBds3uzsVe0rHN6i
xhV0ZnHu8FxNtWLmVqr6T3NSjcNuSsDh/xjNoKF6DR1rLSQim9rOraT9WhjpisTiUYhT1JodMBk6
CPy340+KHpAxBruSF45kHuFnKKfSXeVmujoXXsQyLWqNSUMOA3A82uFgWztsV6PkVpUNH8RAt9Di
4mGqO6wEmumln6SlDQA9TpbduRVxxJfOlBsPIk1Lm5EtDgVfXI1JxjZ1G9O+nY0aFDieqY0t1t8o
C85jxgBx5UOsXt8VzMUw3Y7tzpJPFOZZF/lO21XQpfIEalfqh+FSgM1ruZOe8laB1s9IpvHlbsvF
BZJI7RBSsz4BtYGQdytTFwODdPyjvPgPDfFXc1LSRTlQ/pe9M9uN3Mqy6BfR4Dy8BmNWSDFo1guR
qczkzMvp8pL8+l6U7Wq7ga5uvxcMFFxwSilFMMh79tl77f/dhnjOi2+kR/5uQfz9i/60INq/2Qxg
HtKOAWWayfMvFsQFK8DQ5HjmFwSA//RXdgCnxwUoYHKY+DN9aAHRXiQp3JHm8nX/jBvgGH9/cgMv
sMDrBMHSWoms+z8H7havUTW6RnO0e3glll3g4xl6AL+9f3UoXxAHJ2BXARwnmcn0t3ymnhPismT9
XZOn5Ki1cGYJgwRptNOkZrVPkvzbnR8HaXahkKP9GFDF3x3IMMcEf8ZdrzJzHSyPu0ZP05LVSQTm
MQ8G/FxZdcrqRhPvVVKLe6y6NR/RCbsDMPwwpqygJrKr2uB9SCfL37MYYvfTNxP2aDVK/zKZjoeu
TbwuMwXsAwtgQBUCzfPTb0OvJW+yLbpyL1qRQ+cBReKeekdP+nirYfXlE4xUxK6pVKlvqQfK7llS
b+FtzvWDAC6Ps4d1iBd61cTHjkI7l7LPTSkaHRJ0RZza56BlRszhEPa9MnrwYZpIheeP1xO3/FRK
xU7DCXQsjwOLp9DgOaJ/KgWUZt7kCWMbq1Ygxcj6FQaNnBVRO2vTypUk8VaVb2ps8XpMNfAA/bmh
UsvJansOCRHFFVmbuDZpf19BMRZz9mOOpqlz8rAvY/T8gQ5DCF6mPcQ7Mx+j9sEre+2gKzDBnJmo
oQg0i0y1jT28SyqgOdqwi5H18XK5xBOsTmeXZVTqahTK2brBgiKsSXapQhb01k7JOhUdqGi/zE+t
llo70dnlQYhe7vJqaHp25cJdFUOxGGDG0JMJGOSyEmvLTeKzY9JTMiTFuKZOJF/bPeGRzI0FtTlB
dG1LiiiiSuvrVc6yh6aIoT4XmftMn058hXrXXRQhpyvGyeE9Kf1xHQcwo9s6Ga9cD2I7gWV8wSgY
XQpTTK95UmscDqUcwsgzozUZfu8hCPLoJalHaz8mrgZ8MVqcXq1GrslrrRPNCrR7ZGyCseJhMX2h
BsuhcKFwnxvXqB67iSTMqowSWn2x6lpjmJatN4ZUss6HCgvgUlXRlQSBqv6gxrndqYL+bKsW1l0w
e0zLBimFJzswMN2SDYgyrJxt8ctQNuEPy5udcRWLquLMItgaYsu4cET1Dq1ynjIAR10mbWtlQ+o6
GROcrxXlNgWCRCuHs4xj8472CLEHYSBXfTbxXsuig3lZuNVL2wHsGSKv/q7M5JWz/BD2he8feafL
zVRbdjiR3Lqfp2K8Rm6XHCu8W0+xYc1v0prLkmTFaH5motXvNAhX+J0ai5b4Ygy2dlb/BHMe7Tm/
NxtgmDyHIy97DHJfvuluVrxO+Zy+WqpPndBp/Py1gVeyVjmfMFfr291CB90Enuq3ae3eKZFhOPTx
B2atNZ0rit6OauxgBldTDq+Ar9XORsYqa3YAkKzwp6SXisMo1OZ6bNmb5hZXMaN44vgjAb5e69a2
xhZKKFlTlKPoyKBVbeVh9g9jTcc43Kmj0AMgS5Njvticbs4Ec5/TuX3Mas37MTqCIAXMcT2nDhoB
KTTrGQttm9l3pT5FJ73HGe1mXbT20vgQ2J13P7H44qMhu8eZ1eXaaXXx6UrdX9VqFhcscfP3RgkI
Y4ZWEHNhf3UXY9t7ZgXnhG5TmDaW42YCbBzE98yB8r13tHUlijiM8lIP5xwvc5iNLYCvOv6Gty79
WSgOXd3QnIiNqiUqMq5JDVpvJig/AnueybJSqen0pbjauUteqMdHyicOlMMD5x9t2wqq5Vix+eKa
Z6Rs2YYYAWCk0XgYupRTdhGlnKSTUiFzm0k/3oSyObLlsbIeh55RjNmHcVSmkvHiawFBEGi62Vrk
n8SAAUEuG+NgYUJibDC4z0m6di6xUUU11s+EaUrZ+j0aMitvg4icFwdEkIgQqTWyz4K1SyGKlz5L
yHoy/BOCgXjoUiymBKNF2Osjdcx+dQNvNx1YzdJbnHRxGGdRd3DyOtj1jT2etN5MF4u7/2mL1vkl
NPtHWjfmyQBt3YdTU05I/FgZ20zjQ67l9wr78H1g5fkp0YWbrbL5M9GZAhq9EMQ1x2eht49jM2PD
JgJIfdUyADJGbFOwBTs9nYNrY7SCkI2ZWKENim4fa8lDkQ/xFudkhEe0NQDaONihSftt+bx/ZliU
b43ZqTBhP/UUewZ3EPh1R5Vh+W3byCnuHQE23umq4V6wQd1TiEqVnlu6/c42DMZWgfei0gN1SaGB
/mhGHMBQYY2CY4/tv1DraB/5CeG9q5oqIwo9abHKnfJSRhTfFIABD0bVkwTsdGhnnZ6etDb2qCit
xK6XYDxtOfbvZksFQeGLaoU56KPvjO9ZU+fhzOPxNKgylkjfKrnYPg0KVSeosyrJwU/W2P0yrCHf
SHLVj5lOqeRgK8bBpYbX9tkeWa0WPWI07B5c3et3KsBxPsGOPMN2t4wNnMYWgh2tnKHWJtqBgqo2
tROWQep7S97+oxmVxGfk5z9K3yNoNeu8r77/kfjFzzZPu4Ol8bjXyZ6tG4d/i8jXriaWF3t6Ncis
ZgWqQmqYW7NPjdPMef0zyAAF90Wi7Xqn0lZ2FxXXDNzs0eyydFv3WXOQHEg20DGDvYWNZuthVFvT
eO7scjMZ7lKGYD5HI0753iATrU/z0kZMhN/yuuqzR9kN+dkxLsRGKKfE3YNBacLUuQeXWO8ruyQi
WAfmVhjOZ6PXVyl9jg642KEEoCS0OhgJS3szUntaJQl21TSfOWEUpK1yXTx4dXv10EKDDjacKmkc
K3O11pPq5sP3PmZijrdUvfqrJlh2FmllruwkOXZzEW8ju7i3Sk27BVRf7QpXBnt7yogzWtT55NVl
atNk2wPfW81CYwFeTNdgkAYVXXlBBLMWa5rDqzV1YthrEwmvfLBmbsKedWahb5Jq17wnZsd0P7Pk
Bl9l/GwwO22wFVPqWUpACyn5MHD4Cc8DS14VgaDPtJwahAsuP9Fpe3ccqqurDT4P4zmBYyGNUA9q
eRjLNqCxJMYhDO/1WPbTtUidDwxFz18Dwn9mqf9rljKQP//dLHWfcohGVvu75/Tri/70nBLMCpig
2JX/Phb9keUKnN8I7GIqXUyjf45QC8SFBhoiXJ6/FDwaDHJ/jlEucxeKPE3b2OwRs+1/YjV1FojM
XwVQhE/GJ1ZQbCxZqzv/czvaGm7WSOCYx9nRyRXQ6OJSTWBjmZpWtWsP73pcetjQHHFL66l6mKmY
XTU+dq6QurVsY3ip/pj1fBA3rTnm58TvcUi7Gj6bwGt3Y5Bax76SnC4HnkNrTi6+tRJRYINPxD64
nRIaRoZCiZPOuddbCbM41dSkXTxh+btSD5Jd5BFDArNv96TXIXYs089uTpP2kCPB38tuijhNdImG
Jwj1kiHIN++mwnRfeVZTBuGVZhaOOJ9CaI7DLtPMfj9UAts7bniF3U+NBAi+w4AQ37y84LCY02Sx
akcfsLWNOKgGWBE5eISzikZ84IDsCj1MIGYeoGDY+7w1tc/lzPPLI/Nytoh8HERUtj/jkeozWFe1
cUkT4AVE7tub3dkKeoOnoyPmGa1yVmb+zHRyTpmDFa3GKt/QUxa7D7FexXddPWuflRu3PYdsgRJG
UOowpc3bQA7klqnF9Zb4w3NS9/1jEPQjPUlQ2L8vdsK3VsvzgPgMN0yXKhS5mquATZZfsWtEMV7R
BNkeEieArY583X5rkEplaNrqFRw9mVNZFd8LkKL7YE77LcGQ9HPWZXFK9fZMPNg55m1fH9tonu/q
CDJO5dCU4o1+RzTEhRpLLFuaLW9qnL8FadDQHgfBlu9GCzipLKu4mwwvCltRuvyilFusMNbKE1gy
bZ8x3+5G0CVPGAWS17xPidKqqrbM1TQKsSldJzPWrApphmRFkuMf4wI8NK0t7yXIT5JJQrcw7xsY
fZMFE1vEk96FqgNWWswWWSPMlQoYiykh447LLq0q0CPrLKlIIDGz2M3knWIg1WtnnuAhk2y4r3st
g4WPwBrmpbI1QgmTN5EnqeMXejNMRiUZ2995QHN0znGc7YBr8adw+y0d40iX2I9jCooq4wFTWHCN
o4kCS1/bAI0ewmQa1m7rPKRFMHxCzs0P+uIJVpkGZmDo5ETUOxnv5rl3AZsQfHwmNha9aaUba8eo
MZtsE5BB/tEovZNUpih5G2YlIip6cuO9D4qIcpGqkVdDVs1Hi8od0ppifMtbi9FpmPrp1mEy8/e2
lXOMbv1A4K2cCOCX1miDPE2SdAUixXqxBj25a7Aaf5duo1fEhrhoQ6+di30dV/5H5unefe7QAnNA
LQ+e4KkKCBWge2mbShim1zW0nK0POv4bmm7wzAnnu6areu3WrXVvSHf66dQt2eaOA18FnTiq3ui8
7IywaDOA+1VRte+9Z7fEEkn9Heha6delNvAwpQkkOCXm2K/rvr2yww0I+0GW2rS604TA4e2Nz8Ih
LCH3YfyW3ZpwSrq2kwDCouqbYy4M7+joHXZei94rXgc720Fb4bbG8OaFWlDru6Gw05s5aM5OpHrO
USjoI3tje63+buZJsJlt7qiDqZPXDyqI8Tuvr4tDPFnNAzMiiw0qqftb66c2Lyyk4lcKP5tp1Rg9
M8GMAHOI4hHmsq+p+mPwJvxjNhvEfaPjuGI9OnVnmyH/UzgeHNrOyIbLBHCCm8tMD5fQsqBdBbY9
bDU/aT5cNamfDTnwd3gFxr0FR6Hc9Krz4Qc7NOBS9Wk152QKonztm3W5JkIV4dTUlEniq36Mc1Ji
fh6ou9YlhV7iJCQ66B3teurXqFXFNUiACA5xGh0I98UsP+xmN+rlU1w5ckecksGBpTOoBAjZHobU
CYWrH9wNLqD5x4xZtNwMBmgXYclyo4tkwApO1eh51I1ikHc2hZzQ9OxW1enrrMVFtZ88u8qBsE+5
yyBLatjo+zcppy47R2MEhTPIXGZqzLqzUbQ3IvX6zTW8+MJtccQGlM+HIVYvDlG4W8Pi+CaNLmIi
TrPoRWGLeuMY7csV5Gt1TFgmvfiVS1dop/hY+WldXXQ5lhfiEARN45Ljc5rb7OlIRQqifJvMaamz
MXjkhWM5pQ/SDOS28b0mW1tdWT5kgc6P6+baFg5ZwgvDCo6PesCMbNAFcMIL7p7nsTfvIYlHeIjn
Pnq0/dY9IBOop1hqLDySIUp+Wmht54papHLXa41gy0a4LhB1/ThzjR9ifvHPOm3mg5paZ0e8RG7H
qJk/cjsbRTg32ryPDdBnGdin1Wj0kqrhSGK3dbgfydSY7+BSe4cEQSpkRL40hcS/25jWOSI6bHOT
zaObmiMqsTLzHpJyLMJqtoFe+1JcYizau+X1fGrFaJyCbG733C48Atkt/UE56baNaSrnSvFc8iPq
cbKno6a0VduMpFocvZ+O0+xNVzNv1S6YguAwGLJ7aSNRXgbDGfZ8nkA9sptuqRXy4JZ1KmaQnqcJ
kltWgSOSVtBclaWXlKJmFoAnMJubxEn1fdYU9llSeXo/e8F46HgwMoLTzw6K6lMXafBpdJYpVk7n
NG+pLBIgXlF+6IRW77AOaFBRBm41XH4JD2mbgo5wgXeCkcvySxQI9VETRV7nveG+ky7zz+ZU8clL
lpsmnkIzZVpRzszca5risZqCNwz8mKiHxE9qzLLNcs5HQU1C3MDBe0qB7CN79K65uC36wB6dvNFW
s+vmDkkBo9FPptunPMcCo9IbxAgaRkMe/Lzygh3+Y9vE66XCa9paiett68D1wgTHdxRmsYI9bors
jogucrNclGentpz0m/klSOPVp8ipVXMbY9N3kQXcewNxbuh3yFOpLo9csmabH0Hbk2j51kTzO2ff
8TWnt+wzG0bzJeil92Q0cX0kDfHUVN60Ka2mPHhE7VFWB7aeYry5xfzODfCXnSbfst599+ho/o5r
lhMEaViiLI589wIt27ueX1wao9gou9ROvDlsFcHbHCp2u7+secHoAdcAwaIaWrBQLtJi34qpv1rg
tadQwj9qVnUbxPGT78p2U87mfE1mzjsrQBkONWj/GaH+XyxdA8/NvxuhHoWEihF+a0WRVn9bStGg
unzpH4OU5/8GH4z5x3X1xTLL1PTHKOVbvy0uCqwh/9o9/bmScn4DhgGmwqQr1WaVwhT05zxlgtKA
U+uhfXxhNv/ZPPXlFfyroSSA5IORxON7Yuzgc/53249MzbxqsxQSPlsStQlotlRhVYG0SSBAb93K
xIBexZl/ZTIiHGLiLHxQ7ijWQ5H4lKNYkqBMlFqviNXTRbhm9cgiPfoIbGO81PS313tPzc6eMxJK
XMBrdJfS3LT2cvwQmEZyt1yzEctY+XBjsE5+gRqXG4KeosJ2rCNOtaLZUKYd8zyZJkX4GDVvBHqV
Vb+6EtF15QWTvc3x/Z3phxgveRLZC3Ns0DZ6g+2sjbh/rVj/VVALrcRMDsPYEVEWk3tvUuIIVdak
TUdi4Duq2ScoRXF6tRmLhmmy5Ida073R/+Rv4SzQ2hX550gSmmBzsPQoe4grm6/02RhBNWJD1FOG
wJTm7FOdu/bGIrH1K+UN3zukgC5uBfRuQ61G9GN2naZZ5YbqXpma2FJF/GSvxD5oZ1F6fgtyMlDR
0kylZFQ91Z0vzn3XDtPd2Iyxg+Zn6syliUcPO2UTRhTqRgPunzyRfx1zfq7GrXkhMyPiEKtbkKgY
lUfvSqdHjSfP9y9RIRQM/bnVjXUEQqVaA/oRW88HWejwBB3rsj7nRhNcnI6n6SnDerXveP22A0Yn
kJIp4lWSqFMiUcLGZMBckDqVeDSMxr9qNlcLcIUSBqbv0IUL76GMWuMpErlNTQfvjlbgzBilJ855
2wza42yXE1C6zDiizaqwKXJpA0EznW4/a2XP72xYW2af5ruay+a9lcJ8rXWoiGEwN44bOrGD61Mr
/Q1UGwBLPnGn61hDW5smO3g02zSmMHse400wsnAKHRofQQl2HbkjzTHXfaKpb/4MGSLvDNrKasuL
t3LS46M9ZlW6j7ymnw+c2cxpl0ZSO5kRfQyhAny2AVrqV8mqs4KsZ0yFcEwVQi1vuOgd9GraLy+1
TwqK05LrPlfGZN8n6MAwEK3CRg/2IbbNbB2MdrZ2MZMIcBN87IqiFI0XAje4kwr/vQEzSgUg+VCs
nq4V8f4sIDCYt7JRGwg8/jbGIWXKfUSTT3/s3Vrqh6JppvQV3m3QH9l7Oyw+uXze0Bm0R5YkXWjm
0b1XlgijQ9+9Jk35EAVWfKKMgSNFRnMt51sT55CtHeNS96q1Zxb6Mx48hM15mZ3nft5E7ZRvdZf/
21t6cWhmjqspGj/DRiLuuyxpAMj0twyPFPlDMnCE5UzDX+VcQy+uG8WE9N1Ee6pILyGhtuxn8QqV
dUgKuqbJzeQQn4+skXuzi384FT/DfsJtIhc0vlxP2GDvyDFmByF1Zz0FFW4m/9SzEjoAMe1YNYjx
iIdNbrwxJcTIfIhlb9wpzdZ+ODN3GgLBIeeA3ehDf5hSkyqiuvce2Dk+9nNH222sdohGzovR0jGU
SYlKAQzxrHz9Rk7aJIU487Z1NJ3GNqiUoWCh4tcuom3VQSVzqju9qruf2eQ96LMZvdO+qAAANMVj
hWH8nOGeY8lrgxQouuFiyMjaNgQlaZ0FUmLDzk4bn5pIW+/DhAlmy1kWCiWW49AAngfTrRX1Ovfn
dxGxIQOzep7r9r5XeRSytKZkxxLtjrxXu81cTb9nfaHObseqN+3E94C77a5KDX+TRlO0BQ2VsUNx
GBAMaqZnAZME9ikzW5kaiFYwQiVpMpGa3TrGdhTm3lStGRvEquhF+0pZrdrrZdw/Z7LtuTCUtovb
8Zds3WI3LTVzfauMp8Ewow8rd2BXQhexD25GEnOl+aZ+kK5QOTgh27mrCBNsg4CN96pmxb4jcWsf
fRDH4ahp3lXWSQDDgUdTVnY4mx0bTX1wZw8cW1OxEmH7mW38Ju1RzZvoJWgcPrJOibFKyIRiY7/5
XoEpZqE5pvlb7RXl1pBDu4pS09+WXR/sxDzU77WK9Ff2HdqmB9IaClXNDxx3BfQL1e5Lq/SvFv/h
HtqUdobD8OLFDYtCI2CIibvZfWipTB1X7Gty4+iMWXwK8tIPVoydTVj0KdD03LQEAWaXBbitWIE5
vS1I9RrWA+HBZIWFD7apVi/READxQHy8/Mg+qFi3NTueBnvIS1/rHXt8/FXrVLLU1JHygLKI6zj3
+oNFBnnt0+VL1pjLwFZbfaRrCOcYeThwNauhs7UDVSvZTwtvwU9ZEk52E2sJF/eRcngOutOxQiom
ADo1ztp1UuNZoFfewJz6P0bKKjZ10PinJjI/tACGMMUEb6h0pAWnSg8723mubEe75zOVh8hhA7ti
7nPz1ETPcWvvRiv7iFz56ZNT2c3C7ldQXofQSqe3aZgCAp3wXDwPDZDJfjVY+iFn5b1pDbP+ScBv
AAusiTV5qWw/mLB0Q0YJe0PhvHEp4EFu8k7l18pwH6q4r07l3MpN2ZuspYDbLxSWhLF908EyhQ3a
R5DBuh8yS54msV4oCGS4UORWyhqKvWdQu+1EyxIyWG6uudMsh5mG8im7xbjDU26TEOn5Zub5k2a6
2DDwwH8kpkcAOvW9n63R3uRg/KK4mmEgpehZ896rwtDXjdOnuzHXvWMwRfOp1iW+Eov+53iut3Mg
j4oyKu6ddb2hsAMdJB6sfTZO5cEa6oODWoazw3hOYWSfCq55tlNQSpjVg52Z9QmRXqKYQ1EfRT8+
2nPSkb0mWVEMS3l3Nv/oLdsOe0uKR6oChzBl9wRYq4QCXEzVwGZb9Kup6srtKPFxt5r/GcXmG9NS
9K43jnW2AnJFJehHNCKuK+ezNEvjkM6yQz1M67u6IiYjG/OnV6qQc8GPzs+bBMtOUUOs7dTeryPk
C7u2gQEmVKf7brLjxOLd6MMDEVyobKtzejyTII8ujNfHljddFO0uZZGeTJQyOR4ol8zw4/WUjMi8
RmY8WHX2POa1e4vIbu5qLMYSu04lbjJZGNSwRj1kHgdPDPSx0T+BmXbXnTu/9FnKOE9y1ajOsBJj
+OvBHcWQv5w03jcmpsNE08+Ews9zgX6b9NR3kZTN6vKjLbAEz934pDp5qY0eZ0N1z2kNxtPC1y36
aAynSeacAeGQ0cSAo8JHZFk7FqUXqxGixKnKfP/klk0VQutemVA6O2Spcr4A9s1/j6H9Z3f2f+zO
LJub0L8b/J77b8lf92Z/fMEf4x4+P2pSaL5lnvpjPvtz3jMM+zedHRnLUh3aIEPXfy/QmOowLhLn
+osBcek0otWIQXBxH2Iy+iebM/Zsf1+cEQ61iKaR7SA9SVpmCTL9JZRDWQha2ORP98HSepuHPqfK
aVu6KniBnGwd8hHDEOiWuL7rHJsj9DRx61lcwV9JmhaTzHKl42pe8m08/Ql8TJNzYVnUsRoSxUid
KN2ySpfDvC9L147UTfOmsWpCGQwo2s8JdeCAg8FuZSBb1YA4oheRdg5KeyiPos24L4UkLYT/C1Fs
SuVeMT6PwyH2pIFKG7HAz45EI5rhsR54kR+1SnjmprYT097EmYIbxmtJg4jP9ivU+WuTVVxTMRKX
ZtysYuBi6Nelja+cLqQHDObk1zxzttjTuNFTVZrJ09wLa88vJdi5SO07SZeU2hQbREJdJtl1FM5D
P2IpmvnIb6lnkd8CgzU7hmHuVOnCO3UB2YSBGDh54eufubEcM54pDkg1CCSjuVFKH5o7qpXKylh4
a+NDAvxCO8BUU9Ma6SmeHuFzyFlf6zjZl20/wUJvBzua29UQ6aIHEUNM36CtuMwHiMIIUKzG7mto
kLRIrErHNMvh8B8p6P8jBRm/58T/d2fy7qcgxPI3DeiPr/lzma7/RqiKlIP3u/f4r9Uozm9UJi0L
cvKcLncApJ5/qUD/rfroSEUeUU/23kSDgQr9A14TyfC/3wtsov0u/yA9GTbykstN56/3gsDkIomE
X+wtP35XnJtWfZcLpm79rdLcx3bQ9pUumze/NN4mhQdeetO2GwfwlvDNZq0xDxbH0kOH/g1iQjmH
QOIrYTsHsFvj8QQwsv0FoQ9AP+IEy8NOP7EAqT/Iluo3zaRfAXCEXFuFmkM8w+k20qpxI2Pvlg2p
f1FzygTTl3eVIsXCMRtXpmoYHTXTXE/Kbo96z5Q2lOepM51V3XM8zIrxwMN2vjrAVtYCTk1oTEo+
EdTIw3ga2Q2x1F7ZmgE31YLL3cevro28buIK3hEYSO57kiu0nvAz6XqVXgz4RhuAoM0FL8LGpuFZ
jtNK0thNutBFzvCGbzDIOZZYg1q3dj1+T2kzJHXE8GYFs2A53rg7XI06tRGtt1PVxD7XLsYNcbgf
fQbIGAknWqc0arBRk99MwtGh1g/HjJFgW6bkNfCeIbj3FXoFliiVeNWtbLptz/IDa885mrJiI7Vm
3NcW1szRE8YtqM3irR+c+tUZsm0ZLCJ5X95yPBWUDfgUX2Q+TitUrOK+ra0YsKU/wF3lBPkmZ5Fe
c4sZzOq0PqQTeFRMW0P72NA+8mhSjncH5n5mH1Y6AGt6tzlFSZ0+oJOqNxzZ3Q9IZcHLWFo5NiAh
CdkAxTslQ1BuOHLbByKp/pVGEIB05AHhNJqDs+8tv3730sxzw8wbipcKRNKdUzDQLZ29D3Y16x7t
lAW5x1iv25PXmP4acrTBixeY2DUSiZLWmTVMuy7iTkxJSHVkTQQ7vfErD094kbOgMShIe9B76ikn
qGZbU3nZh8dK1F2PUVxtHDONXjKzEI8+8aPNWKYIWexWHywUzzt7QYMR+oS/Wi8tqPg/lsrqHGhv
mVGH3i8Gygns2YPsc4oB2KuPGzYey8IEdI7VK1yWTkqlaNuQsWl0q3iZ0kn/3krSXJplSUDt0Eb3
rPD5MwlxIF5ALRywEs5IpyCJBuFUkDn4lp4pKZ/FcTFdyNEULw4NJTSWdgO/fDPF0w0MOD/jwve/
5S4hyE44bh5aE+9D7Rd8Q4Oe0GZDk1a1mcDRLqBQ0mN8/nYpwGZvNWL0X6M+kkTylnb32kDMA+bb
/WAxN1CpY9U/nZGcUyQF0JflJ8uirPa3GM349gBVvCtRAnybToswZ0WJf7VHrkFb68tfdNvQeESJ
zFOX2SoULjAUtAt+8d4qp9sknf7ZG0v+YBFl5sEZuImsCQBOsGk7XDHKzj6+rrSMGYn4YIy/bUWK
DHl5hLbBcQhJhgb1BMpkBioLGfnFDpT5qiotFZu+tL0rmxn7IDgr3Ayeveu2xWBpxhLcGslC7nrS
ro5aOfOumRFQeyza/Y/eS9KHCuvp2Tfc6a6BhnaLcPXfVKOVm4QrEv0gcBDATUzFbGTwH1TRyDca
fP5G5BFiUDHNZmJuhh3gTfHYECfeiaLnWLW8WxjwxWMaT7h5uzxig2z0gx+K5ezP/tg5GbBzopX7
NRy48WJvUIuRoRi56mf+J/Vp1GltsLxf00U2P+AgIR0/XaTWPQ0NU83giI8qpai1dNn1+/dmL8/I
kJdkcVYXfbIvs/aXw2wTWKIAPRuElendaIbaWkOyA/3/ErPvXXM4Yx5ZxqQ6IrPC3GTWkwj9ZZTq
eY5hQbGE3Bmp4d5sZi5W/saDC2oJoi8DmbuMZoZHoAvj4EM64kUfaZNgirOWcc5YBjtjNLOtL+jn
gOXK8EcGMVv5ARVQE9jRlVcDIxiWcbH/mhw1ZsiKVMDATNksw2WzjJnZMnBWy+hpMYO2zKIVMymP
SajF+LLP5jKwakyuHRMsWl6J74ihFs9HDxucQVdbRl6Cp0y/JkSgsCYL+SiX4XhYxuSSeRmIF1Ug
ywhdM0tXmaw5qeY7axmzHWfmDV5G77GR0SpbxvGcudxdBnS2oRy+Gdl11kF7ApP5WvdlvRmX0Z4K
hmO9DPuaEO/NMv6PlSCUukgC9POlu2xy6behtVo3ygb2SbPCw/vLmupbvUgL6SIy2Ivc4LlMxqRz
nygOyL5NX6JEBkI3XYQKnX3GigqK/mgHkY0JZJ65HyziRpwtOge4CzuckVOC6LFBCUkWSYQd7/RA
+hmdxPrSTPAno59Ui5QyD2Z1Eqgr5G3yK5dVu9EX6cVaRBjc8egxpWQdmldgc+2OqF+3CDcdCcoN
DoADuEhmibr+BrXDXDc+NO7MGN70RQLSFzGIwm1nR1rmk5D0e5MA5V2EI7VISODlhoUZm4diEZha
lCY2QDTI8zEkqYEM5Wc8h9ng4PvV/ZNatCoOCf4P23OGm7coWfmiaYkveatblC71JXoNJjJICKTt
OfPoB8EZV/4EtZX97Nu2OAZURsBKJ3wgBm3Y8kxXW6okjiouLRzPqG4AFMUVkiaZmaThZGUtPPO6
9R/qoVYflT4VH2oR+dxF7nMW4Q9X2ryGTYsaWH4pg8kiEhI8QC90F+lw+FIRuy9FMVnERXORGf0v
xbFHewSvqJ1ZKLDOsMyx4U38L/bOZDluJN3Sr9LWe8jggANwtNndxDwwgqMoURsYRUmYB8cMPH1/
oDJvKdW3qiv3ZZalWmRSQTICPpz/nO9g3AP7bmz7NAEE7dSST0wRhKtSOxUO4xkuroOccy0VliK5
yKPBIpQGPyVTxFPIi+io87um2vqFcW1D5Rw5KaR7YZZ6G49ZsCa4VMpthNTLrcq6pe2p/TjU8XCo
Ik9/cnWLQLxIxUAKcZN5FJsbOJpwgM/HdJGW80VkNhe5uVqE53KRoKtFjE7eZelFoA4WqXqS2Vdv
Ea+bRcaGx46gvUjbcLoQuRe5u1uEb84Ml7FMoIOgP1uhu87Qx5N3pTwpegTkQdfreRHS40VSzxdx
vaxTifI4XxjATft6keDJc9g7Z5Hl50WgTxepvlxE+2mR73WyKFZ2arzYrX8Vi8g/eDEHEHdqd/4y
AeiWWYBhMxWo6zjeEDnjEX+fGTA8YActbwuPUUa1JC0ac3CILI17eIThprGBO7q2dx2XiUSrqHqa
CrEH4dGsM4FVvy/D73qc6Ithy+t1mW37ZcoxmuN4Woz71GwxAxl0cBOH+kEGjrPxApWAzHTHc5Co
iILPxIhSsaVQh8kjq6s4ex2dAP02qaJMVHv8gwkRMBy4Gx5hHCsrfmBCbivfMEK2hFCbhOqgY2AS
JQo+jUdmqO5843BUSTFr5KkD1SxZ+NIVEoDTpSN4Y/btjkYAN8YR1YR9NFEBogjHrZhsldaB3fDT
mMt7g9jPLsfDuw5lNzxiXaSHaJqpbkqccpf0jry0zvxZU5yznZH2Yh/3XjK3LYJ0YW0y30lutVc5
X5uxnNaJVcxfqWBtL0MOEzQW/fc6pEFucKz+ovD3bCislIz8uP1gkG/ufABxN4Pn6oeQowok+M7e
TIb3BTE4WOm8S16HNpzWsVGTDCsCosJGjO6QmOY61Q15uz4e10GlIrZKIDQjnqE90+Enf+HnOak8
QyYcsDMn3zxrmeXpvL4CU1hnpXyLyEVvYC/4pykk3blNxHLoD6e6/WrKof1Gz0tyMwDG4xzfyIPt
gquuE//R7DsazjVnGWOT9m16xKPHpHie5XQj49q4r7J8/pRRcnVpovyNC2iYb0tLd9VqaGfnDLOh
3MRF9KYXoQSfVv4NXXRZs4K23XWglna1MOsXji8ufih7fGiJU605Az3YceJgLJ7DZiUsMhkIYqD9
Jzr5IM4y6MMec9aVXdzMGZ0Yaz21BGEKzbyKAXz0tdBUZq2CJB53uQB2wj5Ye0xwYrhjqyHz1TcV
YrVGrnLEA/kM9amtveqF9EPxdabamul+YEuDJd8j69iRvHwqOPRvHTGrM7bLctewMG5pK2AIDVyx
GrhklfGcXuOwG17g5oqNC2KBmFnBUKtmBluuLF78VoccSuBlR1x8Y799wg5f431qS13MlNFzem5R
c8eYHO17LSUlg7rpf0TY5w6e3cYHhLTqMBrF93TEs4MX3OP62NykNTbQKqwVpj+zvwujtnqwE3/e
pIPmdJtg3HUIa2zrwI43ia+CE9/YRy5+RN2YrO6MJFfHzDXoDv2P6vNvqT7wi/6lAegM/rt7S6df
tWDx84v+lH3EB+7kf0K7f3X++B8cD+nFt97xVtiC/iH6+B8E+qxYlF/wLcjJ/xCB3A/IxkCf4NuQ
tVi+6m+oQL9TpGAlmcK1lIMs7LvC+h2aBAwoqtUchCd68Tij2rbw7gcRzjub3tM9je7+qTe/Jkva
oNLkClZ86n02qb491ED697YWem+2MSvcL3L63U/z0a813471uz6lLH44RHTTInxPtfgSAvlFqx4b
Z6JBQ7lHDxGjvCUtbN6qmUVjleCfT1eCgVSMIZOpEKPKNrQpVKl6im1GGsu+qaIQ9w0qmq631eTl
3ifyYuF1iuhDWMuoES95hDOk3mZ9Ne9mVjQFxzixzFsaIFRjbCRMGHXg2MD01UyLNtqQzpUYpqFI
p/VHLO/hoRyNHPaD72T6QQVNNm2k19AMS/gK3mPdCRZSKhjG2n/Sqos4EvuDsu9m4XY44OmzJJaa
U7CZWRRudozJv+ZU67Ev26xwJMOrZI1ez3FaYUkXu55iiuzUchujwQNlOcN4YMt71kkWiJCOzjp4
RsEw9uSU65MOE7HvOrt5i82oRl93yHonzVmE5akq3ebJK+LxTvgcF7yma8/MlHtSu9R9xECD6yVx
6V61tKebIozou0lSIgvUnj0Y0n8xoYasKJ0rSyg+WfTZCoLKo1zQGS5GSKnwTOEQmXOGb9sh7seb
0JsfzS7Mbms6W3EaYffH7eqKcEeDoPyKcE70piJvOkKjhY2Dn8R9MFVaPfQg57ALqfzO6UltM/yt
RXqxCT3YH5OlfGyERnI7Y9qgKtDaaZxLT5NpjqsighczugTUsqXKrHpvNcNzQyjXJnxHblocRjuo
th5J/BX+LM05Cb6unKlJY3rp3vNb17S3AiWh9NU8kb/2T76gFjJ6b1sLluK1aqlgK5cyNj0wdlin
nVE96qWszV5q28gbeN/osHB3cil1y2mEXHF3XBpAegDF7+1v/N7lbn7vhKuWeriUj/3Ktui9bJfy
OOwmw4O5FMphse7PDqPDbSbx5kkdZduWADjiZWzzA1FLFy0FdR2OklVI+I+P9HuD3fDeZgfAwP3s
8JesjTEzVoEiN+D4xCisMIkw4S59eNyBLxpRZqPGEeN+JXE1tUuHXvNepxd4kThavZvUm3KwiYDM
LXSGfV9CdVoxiKQY1NK5Z60dLCT0Tto+Q+KQcmUip4Hx5MAM8hBfsxZ7XU0ldOWUDndcPEK9B+Vv
lcOhuwlTtziPgIxvbLkUZkv6ppKmj3YZwk4CliGQb4RYBhc5b6ifZrKyYIJ9H0vsrIE7OUmws0tK
sywVL09XpLRchRnAmX3vZna2sXBN3XuFGTt7Ly3dY9rWH/1omL96/TxuGdzKI1Xb5dJn7+ebShgl
bhtveOFYqqj9UNzYV3k4U+KaxjVRpXAohom0Y+19KQLP7zaOrpFgSiFUT89ohbVNEGdZ5b4iqy/6
NspvJibHC6++749l6JbOpmERybnYqOyWmhcmu30cWrdNJmnerDm6o0agBS6D9uxW8mDsB0sxDB84
8xMUb0TVb2jscK8uy8E5j3xGz12Q5c9BW2hOR3ZbYma07EugB80sG4QcjWHavI1VUj55FIJmG9HF
cmOW/HuXz6iPjWKKTtSK1hcwBdFdbA3pxyoXBa25rUBNpwIpr4Z0y/LM4us0afqWhEy0V6B7AWhB
J3HvYMBmxmf05XlYj1r7D5YNJWtL3XLIm1KRythBIfe/Y3bTJyiWw0uoomzdY7N8QPLShxEfE3B3
gzr0rowOJmx9epB0JM+Rj7DtDajStCfNsHuEG90zjrU+lX0ePzB1zGlsq5vwTkpZcRqkngfAqRc1
X2hcxQ0quZ05DCw4R2MySV8BdmkO+mLsL5B9+nIVMtXAMkhfZrZKsaTDqGgNutr7hpfLwrb/wfru
P/hGNOy05zZfXBjV2Tr0zfmGJnbwRpOdHOuUzjA9OBqJvhqPiZcGn/u0F/zBh451noc8Ra9YTSY4
3VW3qKU0mVkF2ToNXCKECbPyJiviBNzAjvHHgTkoHRvduVWu+/62HUjLQD+owQV0Nj9kL7xtE7lv
iQ38ZFC0yqR6tJ8h+VfHpPK8O9+OBK+av1m68fkgOql9C7LhJglY+mcnuwknFbwxSTz6HodS1zHQ
PERubBS+tW1VyeQ6wZvbSwIFfME8At/iQYeTEKvh6mAqJJzXWZs8IpvR1fwRK9P4kgypvq+5JZyl
oyVo4ioqXqRDbKy3M1BtDMA2NSWY++Vc8jUz3qHwmEjW5NVilg7mAmo7RUF005Q9g1220/psK5L0
iD0RFd+imT25pbhpkhv0dn+prUfq3YxzZz67SdsW2GF1+lW2XphusQbaUD5kyPwFx8dE23LWQjVU
kTe8Fo3KCCSkMaSwDvHqJW6i9Jm5HW9X9GrIpL81TJk+TKb7COCFoswk5+5kM+SZEZYi+wJ9jS55
wcHrNkgpPOGIVX6ZyqDdtZ2Rb8rW5P1CN55KHpak+GI7OufvjPtvlqCqC7FMLptonV+UbsRNw3LG
U9RMhLTR1voV5y5K5jLVotwQmU1f4Xm/NHSEbZxJQBFhVFGdYM0YHpMzZciVzQSMZrIsQN8xSp0/
DJHZQlJNpnvpivhxzHrT3riNoGW5zigA75rmgTIyNmtHOZfIKaMNw2/LuoktnA8bH8vsMsyKweU4
uWQ8tZhVAlyNbyAp9FdFBR126dnwTx5O3uWA6VjkFRIovJOYW7mqmdcfVeJ6JcGyDkAQ1cJyVVGH
TaSHlgSNNTTpCRXNsBAG1hFKCwvpOmuOJ/UnK/Em4763ZS73HZv+PU8tRcAmn4Fg65e0H1JuwE5A
BrTQh1Tz+6S0LIhokfIk568ys9XjOAoA+NozoBCipJ5VnbLQRr5d7VXpZsmljqgjxgDpEX5iUP9c
I6/h8hy8LxrxZF++51wJ1RtvUgTGCVSaLva6qcd8bWCStVeRmNkytMfgPsZVcGfFYZTTDkXulkFD
9cMvTIml0gzNYwV33VwXiIerxu6QdccOYbM9u2qySvc/mLF/s44JeOUv95HNa/v6v35+5fU1//5f
/3uJxi//VFX8682OG8nydX/e7OhWMuHNCjiYNCs5LoH3PwPy4gMkP8de/Dr/8yRfcOkTPoctf+GK
/S2smKsW285f8hskQ31OE1zX6Dk0Hb7HX69KMfoiMJUmPfJgzRcWtnlnWA34mTmH5u20kXlotUN2
2BItKB6hcRYTfVjUeVlOH8ksMTel4sRCAE7dGjlOwCdZp0sFCQHXFNHGQFip0pqDJWCNbj4HsTd1
W9pNrS35xfnie6F54LsEpjFFckyvfVT0371EgeHUcTzv6sj2qRIi/P6gDcKodRKMezUM0A49vt/K
Rl71QPeeSmdkZOkWY8GEQzoQlchPv9o4lnaYHNJNAfbsONGGIFaUOBpFdcjAL3X1owjw6pwUJ0fc
2gYI+W99aIfubvA9w3o2+yCMt3kXjnXC+m04L5HpT0jq/uC30blsbciiC+WnGu60BS1r5YVqCHEE
G5HalekkwochNF0AtmnOgTLmyVbEwXua7YzItJ0jd1H+SwzQvvd5rNOq2Lt6sR0ZaeysMMPXDNtF
Q1+OGNRsK4za3H8W844bkBwC1xV+zecpvCU0W25LczEPNt5Ej54Itfo8YxU2tvgsxi3jIW/fuTOT
i2Fc0KL1GwCs/uqphKh4aob2ISPnQ8DDom8uCPrPNTlX5Wd7DLzmhWQxnEp/V9U9Xeh95uozvK+d
lrq605TH8IGpPM5YXVyuDZK19707jR9JhaefqUhPV15WsJDT67MkR53veDaSB9WgYGrC/ZSVAvCK
6Es9tsgYLwnHQgwL1L3GXl0cY79gvBRkBxxe2QNlkuk9wwt82Z4Reuti0HsDVNAJAxP564krao31
2vD95itoneAhTyOPkZQdH9PQJW474A4BCN4QJ8DPRd9T9rHs3WKlDRGRnSj9NzdMdbaqgzq5Y8Cv
X8NeOGI9VpN5JY0CkYTWewMZzeWrOBSa99RKTntsJvOzbWVPiVFZLww3K1rFZfq27HrPLqAiHNm2
3AVZII9hyiXD1WN+rO3hexA06nWGTLb1q+Xm3kchtbhzAx0HXqaIBkm+fjj3MnJus5Qpg90jWOKE
C8pDDWnzSLuQewlKT7yMVqeuTEaJIFsDN6YkzY40pINGgGPz1FAfdmszYDlwirPPAw1ZV9hWuO7C
yrmvqkhcu75KPusiSl54R5Gbx84+Q6rLDl1RVNd0ltlbhXcjWEZB3imu7flOO21/Az1PbajfIemE
WO09TEmLqdUwbJYVe4wvaqrte3+GJrYaeCQOdAATW14cPCeYD/ZtR537TV/b8Sfue5Td29NgXiDF
xReKxfVTlyLdx7FbnXB+cA4ZY/8FHkHyXPdue26d0je2ZIGSE9v4bO1EHnH3JwVzrGYwN+1shkCH
fbUjKeT8cPpa74nWTZ/GxErB0BmkKKv82DrBhV4lGjK7yCSxSl+UKMKj5VfnyTGnNamWVZXK7htK
NLfttMgOJq6OVcFlZiME5gIsEd7OiiAtzaOrvzLc7s6mHuJdJif8fQUXs6R09JVBxQTjsLPv6RyY
PncoyG/Uo/X3/EKCW64v3afZm8QamFK+4TlpN2U+JoeBars9x2hXr/Ku5GIVQ4/lbedpMagAZmxc
fbMNyFGzyjndjoFpb0cXmgFDgfbOE+DfidZOWGUszsGKoemP2YpQMjg1dnyU8aj7VJ9VY9pfoiC/
q3rGURZQi8+W4vmfuaHvRnti6GpOsXlh8mJe/Db1r0aZW/fT2HdsFM1EPV0psr2fjbcZM4FsJXhQ
Tx2uls0sfXJewdCOxxjGMKJSwihPuUjlnV1cOhCEvmez1MA8OBuAL06WluLRnTAmrjFsB+uGodhb
lAzkGAYD0/uqa5Lk0JDU+Jq6HnJMkjJ9SWlS0KX1JaHQ5JhxT95rznNPok44m3qkcgBLEyjoYF6v
mDHpj03R+dfR8eZL31TGa0UKiB1NDA9ZvDRZ8/R4N8UwTN8mo0wgYoTaORQE8k6c1vp90Ij+2rc1
DCnKoykT0vp5cJzmbnRgtkwSjq2NB/Oena16cQm5fFVt4f2YIBlnK7dtmIT54beBsRZusdmHPlHt
hlJ15wlJc+MJhopGuczCfKMxjkqkCQfWJutfq1wJbr4WpXlrl87OE0RM/UzKsN2WHsKUcvI4WDtu
kv4oJHDlxu/1JxUWrruVZZh/tcNQ7Qs9BpdOBOrcK4BYGaG+Y+SrA948K1tNFvsbkco2u7bS9G8T
En6XVEzttlNNeSJh1F6CFiNUIlPnOmQkKIy+6D4p6YBFrnzkVSIhI4NWe+juQWGoG87203fT7rIO
hgihP47xOjxnQ2s8RZHjvui4ZOlJjVIuPKiEVumhreBXzAEDE8h2t2RA7WtsBgXLEq6oVGWTWCWB
Q6KF8NDymUDdWlu+QckgY6D1iJPsNaX7YmfG9iv1OiWSY+E8qnCZM5mjfTOA7GQZnKw7yNzmOgyK
y/IGnnRmC1x0HepCEW/8RFuXjhDXMbRKyDlRUd6VoWV/9FTbb0fPyHZagwkz3KSg/QwaNVIgM0RA
ZRujtCuGpmZz7+EeemujGpMId+t50w29/yjAhO7QYawdyqt4coIkkuvcqORdGmg8/VY/+vdZWGAG
jNhkB5PEKx3AvO3MnC/aFJdWuuPJby21BWatv0dEdFsyM4N/QEb0DhRGVusmayZuJVNDwjar7mgg
1ocksixUTadYY0021sNAKHwfiNr7xFnAehoJJU5Lls77oXKje8lL5eyCtPrs6Mzbwt64R3dsSMiW
Zsu5Y4DbYbHkMeNtk+g0VLVxJAzc0N4oXUR3bJ7zW1zVGE4Acwwnqxs3MGWG85SqkI+mbPDEpQ7F
1AABRcxmDTdCJrtB1R40CT1z/hhZhK922OlNo+tnio3zWwr/ECyC2ZR79rti18su3VBTOKFCC+9g
lZm69YQ3sit48QsHNLehTEtxAJmCQ1clwTqMUkQNTyAVH50sFOslO3c3lFUfrWsinHBEzZLja99Q
h2akw4MLM2+FI3Q4uuZU3LYpA7pVRgsCHw7f+8bBNwKrlFp7PDfzhXYiDtNchEeC+pY5PPZmFn40
0zL7KC3OgJKEF6GTQOtbmuX985y6nFZCJziaXoWaEmIOZ0gOVqhfqT44xgTM5g1dbckpaRchk1l9
3HHEhGOTaytsvtt54jU+JW9UdahqhV3nJugd0H2tqk9YJDWMtca+SFlPV1/XYuOncbhuQz2eogLY
bcjB//PsqnMi3afQjSHiWjjYYkfwU8pTnnriS+xJa1UzViD56JJT8XKqc9AZjoy4GbsOkb3RmMe2
lT2/ciX+GnvGvQKHi8KKxzejdXPV6Nhcl20x7E3bkOvUYdTLFeEcZyLfZkn4kbfF3nWTkmtSUu/W
X1KSWXxLxTRyiSNfxGJrA83QrcI0zfDBKzBHecYvBowE+eaJGKVtVytw5MUJA429Kzq1i8JiOqm4
hwQjrWe7pg9vrcYyX5sgkXeCIqf1bIxUdaZM7GdICgCQclAqTNuxsdgvk2GNe/itFEv7au8DHrwd
XchNlVsAc+fj92o03tbynOCJolP3UBnBdHKsxrxEeRZv+nDAGaVqtjny0ce48uh1a1pczbiQ1xNW
hVVVtuG1oKRz58PPunVMfrhEZdt4bnPuCbha1hRvND/ntm/j/wm/sxplEwDaX6doy4zsrxdDWAO2
LZW0PVdxP/zrxZAM/JTFHb3shCG51hkAxU71rFil8V24j9Is9FvFWapgyzbTzS9X5v/hxRcD+e8v
TtLFWoqfbFcsBci/3krnuKjdaa7ioxjL+m1O6uIGXScil+GnD//6pX7LtRA35z6j+N9y+yU/89tL
xTpOXBpgeanK0jhZhZoonOS39/1fv84C0Pv9ZwLUIOEWWGSNXfe3oWRakh+vUy88dlUw7WgoWsKT
pDmyIm7vyPDSA9P7kRnzpuevlYfLiFUlRDgOouVyHUR8d//6W/p/32IPZroUHrEB7rTeb3f/zmxV
1HLLOGrKvC+0c+L+SZaiXJnBKiA7EtVvY9fzPos6OL2/9n/iYf+feBhPEmT3f54F2XzPXofXmg/X
T1Hp+O2//vfPr/lDOvIcAB5LJxpFixQ9EMP4b+mIf4WryHWoBARx+I4K+TMK4n/gCQYEwtvteOZf
AIvqg4QgS5bDdUiz8sj9LVeAj3L11485EQz0JOIqCl2AvNpfH900wdEqZl8fJnSLz21CD/TGrTjz
MbrNOYJ5dd7uKszEGDMZ7CD6EpagQ74IzAobFvTT1WzP4nMQd3m0KooUV7dvDt/H1mWCwF++VgED
D0Yod4UyQCZ12RdpUC1pg/LYFaFPoYxt0jY9+hCS+CWCXMgd5zFph+KGjqv5miVOO6wUo84DEB5Y
H9RS1yeXPopNV2LxNOBJrziXaTIYbn0eYQev3Nxe1kAn2Q98c9z6arc6ejA4jqVRtw+kNqgVbGIg
cNr4HGe58RTqwsWGBa27o6hiW4UVt0bVVPCtKMzjXnbfKwAERsoPGfCTisi6lxbwA9wKVEc4trFK
QowUJLh+VFyIOen7bQkCeG6ZmqGKWZrbgZ55dcBh9649mqvYay84ieCFW9Y9FscnsqAXEbAhR2Px
iBFI3IxDxfwJyjt2JHxidNTelFN+I1X1OSC/jIexHU/pFH6B7Hx0NaCIzLbv0yn9ogmDUCJcPo6U
j76kWWFuUN4iTt1Vx9x4It4bF2s+ghwV8Xx6CcSkwF2+Bc0MiL/aZ4y092bPvMXiaOxa+Hh0tvrZ
czl18lkAJNwzm8fMFWKSdAWHsqIFxh9BP2nm6s505XwIgEe0dO6+llLUTxU4tVUUBxCq7QokEhi3
O4yjh0DNasWkUd9OfVR/lql6cpu43JcjLYLcTMMbN0g9Gpd9cfC1q7Z1pj7SHWDQ52sPH0OJq0Xm
3PWoGm/ye1zL3Zth6rpYe4Qu7lscaVfCNZHAxxhxpSkjPW+plHu0DUHBeF1AUeZi8NDgyd/R7QWQ
3I5coMQu15O4jwkeG8AH8xHfPv064JvCSghotkxzEown+DN7t7xaYuzOYUjQaTfUhvPRozzpLHPX
/CL5wTfN1IKlA2kRM1ZMy3InFGLVyob7cR7wH7fHMjGdFUPtdvphFM5s7FVdlsGPCUb7JbNqm3Rj
IdNt5sV2vRIQySt4Wo//Wej/Pf+XWAqw/vlKf2YK+Nr8us4v0zy+5I+F3pcfHPA+8JUov0TrF/9Y
6LE0ERKWlklbncIHtjRp/bHSS9bbP1FP7gcfwDt7O81vnDik+Fsru/xtVEABiW+bAHoFzV00ef2+
suugVZzDR/ecW5USa4YTgnCWALNIQrcxKp5VsrBLjUaa22VwLYtJOOuaxqza38ygAMRj9rOBo2lc
mz4OYx5rugNU0AkX305PGt17r/BIf/Z55HWfy+Ha/uz6mCyPozJef5cWkLbJcveml7p5g1h/jxsW
rKqwqKOXEYy3TPo+iUPAbxXYhkdDzSx98zsYTv+kxFHICGPbEjXJwmIUmbNOGmbgK49VvDlkeK70
HWax9LHWgf/SwE/l+veOpqvrPqnOXA5oVCqB1xkguEpeghqz7fiOt2NIDurOXqh3GO/VbcpW8KI9
mHjGQseLe5nczU7r7dByHDJLC0YveUfqle94vZbB+D6d8+yYAHj74jZw+KxmQfKJhc5XgunLxumq
TMBbUEkIUvJHcOk7176NF8Kfv7D+2oX6N74DAPuFBdi9YwHNd0LgOyxQVgs4sFwYgjhc2CwHAVmw
MOb8rltog5yKg6NVT8N+RoW89/HxnAykj3oF1WbEBUSG7YAOH3/j8+DcJ+9YQ0ZDxm2UF2o/Om59
aBb+IXbf4ilamIizgo5YLpzEfgwRZKSC9Sid3vpkvGMV3YWwWMqw2/hVRsTD87wj2Pb5nLULmDHu
ZLcVVtFtjQWWORjBuLPZkA8IomAdp4XwaEx5hfKWGXu98B+Jds9vOCJgOWJ0eYQbH1xxvZY35Ts8
Ui4cybGb3V4Qrulla7kpd8if/9+muKaiC1SnqurWsZm/m/F7Xxb1KanwVhWnPGiGDBhZG+jE31m1
AXtdqMHkzvveFGO+18b8Z0X9d1bUhYvHFeafr6iP70i9zWtatn8JU//xhX+uq9hgWTU5Jvs2jkDu
tv99gGYmC2GBpmFsI/KdXP6PddX5wKHboi91YZDbv3AWpPVBKofVjqpN8bdttZa9HJB/ufuaC8KO
xDg4dOEDdRNQHn69+/pmU7RBoI0zx/b+nr0h386ydo55NqdbNKBmY6KsPNiZ22MykKQY+slHDFbw
otISByNEvDONdjlOxFYdoFT2Dlb4pMAaIJK15xYRnNPwgQPpQaYcoAJZZ2spi+ehS+8Gi3AUllCK
GFKLU6mbEDtopA8PGYNRIxkRrnDfWI94w8giVNZCDA7zqxz65qmwfYQcr5Wbqauzb6bBNEHhtcTi
aL9vD0F3P/kwFJLSdfb4miTLZNLlDzEJu1NZKX2e8GlSkKbzdE+jAFb1rBhvpsH1jnkILzchkXGS
deCzA3RwWdJydjchv85r7SLErAacnJt+hDq38kbNAYfB3HSYzdrcmpUEYEWp241Zq0OWWQ+VCYDd
bn1xyVNxJt2VbxIcwKuQVYmOpxQ0sVbBrjWrHFeiLLeqEBSWhikQdfY8+mnqNW9WfsaNku48x/BO
OYbHdQAMfdVJr9qNFkDjw1jYbIROAzMuzeZH7cBUGqbomUu29XHIHfc4Sq9/KUQJ07fR/saclv2z
wvpkbrMyimt/rQ2co+e+CMjxFDX1Jd02ZjRgvKXZKLwZO0pnzLuO+kuAZ0XZEEEnQIUGL1uGKfSA
TQ/aLtTVx2FmcFLWmJfqqdfDPrdoGEafGvdeXjBOxRiNhJUX7YPhtSZ8ntjIo3al5sbGNhTGzg3W
UuDtAsjV1khn+IDE9ZnyJZ1Mr8YU25WxMfJxDOmwwFdY1xf6lulVxAhXKhQYJgB9w42v6pEdipNH
RNWtX0orcB7qGZhOCgapjA2w+vTr1clwH7RpznSiVB5jS2/u+2FHn6VJC6ycUb+gcQHTcz9CDmnM
R6OfXJj1bFRZDg0kzNFYdig/ClwbCNeSzOlloOS10jsuf0W3FpkpPpWqGu8H+K75akoKTU9ILJJy
DUpj3MR0rQdrAz+Tv42n3niOUidON9bsEbBr3XxkDGJSCFT4GgJcuDR60i32QGM0dGNWEsYmGKCj
58Ap0vxqJJMl1jlT5Nu5H9x+lxneEKyx6lB7IZhnn7AnRAfsfAYKn2eHsNK76bGG0hiubKOGLQsr
nWCJdu0veBkZK4R5eKujSd+6ML+BilXV2o2o/9rzDZgXRg3ONidbhVuWGW88FdWd29TFMyN3smKe
FuiwzFAbBnS+qI9WkoA6UFz/VOUZ1GY3eIlXYTs6G2Hg11iZAgd228/EZxPHbidsqZG1jcymhULl
FXdaVeHew+cQid659ZM+fAqyajxX4Poc5uvh/PKfDfHf2RAFcQ52h3++IR7L4S8b4R9f8OdGaH4Q
Dtrfu8SLAvunAcnFgIQZwbVwGf22Cdof0ImgDElb+eyTEjH1j8sGFR7gR3yCvGyoDM3/XrhE2lxu
/roLYufD0GPZ0qcVxLYXmemXCMeUt21feLE6mTqHyJjAYh9SK31gQEUHUNFD9g5azpFe5tCfltLN
ebXtvH5h/YXNGniNcSdCj80qqqb+Ttpt8JwCS5RnHY/jW9TGSXhEKdE4GIrONtZ6pC2H4ScD4zHz
nickovuurmwqAaY8C05A8bNvfT85N73u1HNEGBTvakZDApd1YU00euHZa5kCRb6Mj73TZ9sEiBuN
SYXvEOHPbfcbp5Lse2F6xzDLZmjoY/+pjbV8SAOjY/7XV8GPlpK229DoL2nWEQhn2pgAhrb1K5pE
/2kkl7umnSD6Ae2hYlwcOtiv6tG7q1zW4M042c1d4oQjaO9aDCufGP8Pj56f+7JIkHu8Pg+vvWEh
7XD6x2DUKEGjemnLGytK0mRtJrPwKRfroteZVgPMQEGzJR4evYjJJhdvq1ztG48pIAcCN3ucRBTd
dk53dLhHhIf4/7J3ZttRI1vXfZX/BVRDoV632TvTvcEY32i4AKtvQ1JIevp/RsI5BaYOfHWuzw1V
Y4CtTDWhHXuvNZcq4j2W3IAJhzPuzXpqGJoAc3ook3ih/q+SwgekSlTBqhYWSa9JXol4Uzl1+Hlm
AtvosAKfsBENwPdCRhtWlLfHIcq1kF94y8pC4b4u2ik8dVjkVrzYkN8QCxRcO3MdAoIZ/eF+9Mv2
EM8JChfDlH8mhJb16zAt2VM4i4fLgiHzUfiBsa7ZydzVYcEQFh5icUM8BwKmIF6ym9SbSVOJXX98
KuhvrbzB6YMTc2QfJsQyT9MqijE54QiJ+k2Mt3VbyKq7qRLiNdIpJdnA9oiAcUgcw8+QSkCqWUlJ
An04vg365pWkznk4mP3SgjcFTfGqYlJf0NsuBRUGZpJPvOk94xCh7GeYP2UXo1212yWcM/uiAfb5
0ogwuPVUN27qpnJ3Ibp5f5XZjLZEDXt1NaVC3SwIC7LH1oRTMd4tRsBUfSvA5/R7pCDpvaLkui0t
ipHiM1eX1DYSXLqUczsRvWHIS3PpELtdm54Oyox1fVLqSkU4/fhRucq7CHQdEwccA5M3Fdvy4Oha
R53Lnl6gNzlEldAMAuqiSldII86246yrJlnmJY83lZSWDTa6tvJ1lUULvN5KXXm1hMvtMl2NUY9Y
uMOp0LrYLhmnCyj9VG+1ruOm2rmncX4olOkS8EWtN+uqb9L1H+B2zvtwLgtHXSFWQccd6FStSdQP
HOeN1NWkretKStH+aKF226ZokS9g7qrLQVeiStekrTsMTADLpT15dAOOlq5eZ1FRyKa6pmXgT90U
yrsl4cHMKXwXCmBBIewVhJfRf3M2meeRC5Nm8p0xWMV1oSafMpJqOp1c8dCdS+xAV9uhrruRSlGB
61o801X5qOvzkULdpmAPdeWOPYIyD+hYRlGPFi2BAkKdH4EsXWfn4n/C337A4EEiqd4bGBm7BJOO
5MbUOwdf7yGs827Cyqx7WL9yw/KEwl3vOny9//BcRFBo3SUpynjptkRpU5SX7vIB7rDz5JdutkkI
wFxNDQFj/tD77+hrDadGeToTMZasKT75RkR/uZHxyYSxiiEsj5cbE8POCqQCDREMNl/yuAkO9Aec
w0ABd6mEEU7bWMbTLrKWYd1XZrlW0iUFMM3b6xJVz555QnAikejF9EL0CTGm4ikqlxUipX5bSg0k
sTkpd6pI8m200GFee3HB2bbYeXRkjYTkjqUzL5HAHjHbp1M/kXVkVJcpvu2bTAbq82i68A6qnIzb
npLcDIg+yxx/wDwTlE8UpsEt0bTEnsRc/idy5XaWOxjXbj5VN2IcUpKgY/MdLafiVc5O/9EXsfPg
Mxu4a9skZubYmruiIcdnXPrgIjMdhI8F4oItJK+CRTdJh4fUsesjCYj2iy25pW27VZcTE8sruMYS
Q7ArbqSOkJ0wd/BUqfkBz4UXrEpDpNcU6P0lOrjxEg1UdDATF/VmJnMciQFLZhHfkK+QHVI6OrcG
ibjwlKHN4NOx4w0EEsvSQTjL0SyaZFfmWXmdWkX0PqkWMjjLxpXPdISo2xdjTC8tHGMHgBJATBcx
/Vn2MCkXu1ne2aNtreFx+vSbCFnCd9DK922srMslidQlNidQAAX0O+63Nrl3vUE8AFO14FRlDdSu
tp/XkBCSD03bSEggoAUTWeNfYGFqD7zRpxc0gsU7O8FKuRo8WvFK2fnatLAFAtwAW931d/05LSX+
Gp1itl6IY272lMjNp/mcsVIzoko/OK6l0Tl97Q28iXIdy7KcE1oIqyMYVhDbMtsjO9JGh7kEPbzP
KCfgBS4DS3BCsxPzgo6AiZN52CtSYdQ0tXtiTGIwZcyNuJTFBjVlcWfrQBlI1MchNppNq8Nm/lcf
/1/qY5shOxXqf66PP6TyU10Rd/p9F/7bT30rkgPvD0paC42+hTpADzT/KpStPwIqNjK5KYe/lrz/
7sLD3mSWSpuJv7F83/6uUKZdRJQ34XhU2RAa+IT/wIX9Y0/eCcLQpdjiDtY5D+InKif+7yQf3MQ7
hXHdHbqSzARXVN2BIBhonH0nXTYI/z5Btz/LQv7ugGwKQA4yMg7g//1YlyN0txrCktwTbpxgI0ZF
URcOpBIUga64pLj+9fHYh3y3D/j6BVGEcb7C0A7wnP94PIzECyYz3zn5deK9ZCEHsLNMvJMua/+v
D/WjHOJ8KC4119oFIuibenPz/ZajS1QSD7lwTnBK3JfUz7qD2y/kQ3hWLK57Anwf/RwAFXGt029E
KH/zLb92JMG+sukS+qx/t9tRbT7OjEmck7Qy56IKYNasDLdiTkxaePl1OfiPyh7BTOntOeUOpLvI
vDHQ27UfjzbRai+h1ztENDORWvlNZ44rlZlFuh57P4tXlQ2x5UgLB4TYDEdOPjmiLvBv0cZhOa3C
y1+f+Z+/vkeDhIlSIHwPqZi+Mt99ffodoARjNmeBcvi6YdkCN8H7ALzvvzoWqFwMNtzC3Dhvbiji
Zs0C8KxDi1Shc3cM+dnHt3c/ZFbztS/xH0+0Po9/dXL1DUU7mF2yi+SCjfFP3poe0aNXD86J/dOr
tGgfDVZp/OZq/t25YxHCEMTBWKXeXExzpBBhIA0AJpf1KUMhgcyN1I61WHKkPL++UOLH5vTXr2TT
GLCgAHMKde/8+yuF9EKMCwkUJ6bOBBLTyKtPGNdA/BW4Hz4Gbe6+ON7MQ5qG0/2c9PZFDErl4jcf
4+c72DORwNAe51F1rLc3TGQJqAHoQU8TrVq8AJUgpDMKg8sGYfTabFGXb/Pc6oimXgakTOeH123A
HrKCdIdff5q/uwIOHQy2JFxp33xzR+VF6E1l3vDwjpAAAXOolSKZ6+Q0Xbj954fyPERx7E0FrLk3
iq2pYQPR+a19Sl1OL2JxHllix1nqA48r8euD/bjUs3w76LiR3oB45XA/3b5N0tdkfjTELM60BTBx
dM3Hyi5wc6lguh1hkQa/uZf1OOe7J0Yfkvky+iQPvCwX+K0Yr8FYQmeKTbUZodRwkKEzc+gkeGJl
TPephLhM4sJC4Rdk1rsU9ci2nPr65OPlUpsg9YiYaHn9nVcQtpeN5AawwDtGiQGSJxWAO399kpAj
/viZefGjqvK5EUP2TLC/31x+XJ2ZA63UOcrCLHfmkiw7UH0Gbi6ZD1isynmK14CZujoCwtjM3lbw
y+66zijKLQZyPiMZ41zIyI17YgFhRE7kvpGrmSw8V1ZrsPIy6qWgdIUCeCriEPhnEkz3+K+6g4lx
/nNnevYFRu+828jMsi+UlbUf+9GvT0ipiTDKOIHn+NVbbGNGt/UYdT2Sqmxk6ySMWnEQ7B2IGcMx
rDZlmED6BOxJKmw8pLa3L6qWYwSc6XNKE2MRSF3OiGKZgPhGXMuk1lGujmg+ajrBsjeiJfRQfdtw
Q/u47DZzJ6rkCO+j/5xnRfvRbyqrOZYine9FQNViWD1+EnyCcfos5pBL5i+2p3PMAhU9QoTg3utz
7yUncAquQ2a5LzN7ls8MdfUbehzdl3LOrU/NElmHsfXb+85DHusqv11DWWUSwvrLIAw7D28YMQvx
Do4aD+kZKBrlhOlODmc0AuCKEDjdR7YtP3eyD1C0Y4bpF4vzE6rIv5cSWJmFWuFzwwbcw4QHA11M
nfyclzFbJY+R0naRZIausTuFj0Mz86+Q/doXYVTxW+BliHdLz3lzBpOw0/NbruJNvWsklInVXCZd
dgD+iitk9n3ubEQNRNqW1bz4x0QXJkaGhp1mYHhpZhaAVnoYQIFNA/+FS/LDNbNv7prcNt0X38s5
m3OWNf16rAP2KKMZ+d6x0eulMbIJ20tnbIu9NVl8GGz0OpO+573o1QnPXw2PLSYnLhDXiVEWXEq3
7AOGXAF0YX92eN/0eQTjVFQ29/KYGeGjNNn+7YMeAOyE7+u2EQHvop5BwrSbC97Lq75yUW1puAOt
ymKJ1yIt3RcyodwXL0Ext6KVFhYbdxbdQ2wv1mFZFFmyoPec52ocAUks6XxVtMSqthDZ0FUZhQhw
CpjdMS1qmO94QfgtxURIWLXUoG4lajQaG1pJ5wVAJnx6h4goAvNUOgkNiTIPQ1izkvBKFwX6XC3z
O2h07hZ4RNMcc8xOVEYegj1GKtVdT5xWhdtkKL/UbCxfA2epL1zsn9eh55LrMk/YVNdDzsq0XgoW
LgVEkJNgzM2TRxiT3IEp8j4BeBcbydznskaAEu+QRPs0bgfiWZlAVQBSYCkyRBHEqi0yeY419NGv
++Zq9hJv31ZzdMKF47f7QCrvY5Mir2TEszx7sQKE6mBmoZ/rLM9V0dJQcK1ljUuJyxhELlk+uaqe
sybz+001JsCATDDTuhhFijPhQtl0XWlsW2pAnY8EUjrATMLCRBJIbUb3A8xWTHMtZIgOcunsDvOX
KK7VNjFSg1FvXT6l+eiArKn6FXEzRIkBuFkxQHxhSszzkYKWi6wSsMDYQUHGqpR1gXHtTInJ8g/A
r17l6NSgqfkQGXtQFPjCSI8hBjGu9ZVv1CWVbnCwbDG7G5ByauVEEQdCwxxtnCFOLoK6gXHYy0TL
942tVdbD+yb32mY9VnI3uMQiVon5qfBl/QT7BNxEKKadNCJ7g/zGRNPfl3e8lRYaHCzvl57TaqS1
yRVFpZ1d1jDibs1+QHsoe25qw6Mie5mjXlwbFjqRlUTKP23rpreykzdFFNhQLPp2zWrbf447eCLr
egkF7CEtLTVp1jx2/kAHNRgm19zmKepN0hlbc1yVflQsa8s16o+RcKbbYmqNtT8X3aGXIe/jYHAj
gkMspz7VXaF/m5gauc/TniWI1ZjCTGcwGBP7KCkzSjgPUvG7sXF49IfEbQ/OhJbm4IqcoCL4fnw0
H0rlCr1n8dHCn0U9lyDxEnaNmQbVqiSbxM2SoHmdG6CLckQLg6KwB5gLl/lLGag2Xru54X5AURpe
dEmIvKqeyVOrphinSiGy5E+s0C9Z49pb10njeA2is5VPxWIMxgPOCnqbpIEG1yN6p7VXMHZOlMKw
ZHjLbg6q5v1CBC0DCd9R70e3K+8x3b5axfI0QQe7yXvyz1lXgfVaIRwtZ2isz3GfxJ+XNFUPUBS4
cjzx2bYd8zhcOTF5g5hvUz3/L6R/JJpIQgFRBc1o6bGOQ2pC/HPow8k8OW09X7USfpJH6hNy5DIf
cJdzFbI1xU74aFSMubdEzBZXU9c5N0TnFTfMXIf7Mg1aosCF/OSMRrGt+8X+sw698dR7DWZ5N7Ig
QMrAJhSLqNWVGsiiX5VtwXKBzYSQqsA5zmr8M2oM9QA9Mr8Tw2BedWnsPufKy+N1BwCddyWO6lVL
K+86xH561U2kIhpY171VMsbyxUpJdyp9O9zi6RlOSFyMaOX0suzAsc7pzqCYBbkJAY48Y1LWp11S
VPY7L28aYuWRIzRpEl2a87DcQQuAxYGl5eNQ0IbcmlI66XFi4uaug9o0SNOLVJBfe5Opmn2YDPLA
Lte4zPylfk/+hBWiOhlKqFSGb+YEfcCDUbzhX8XYyquhacb9xIvwVGWyJE47TCLJGIntRcLiticT
V4B7pbIwYOz6411sjQqYJobAhvuy6D7mU49bby7cSyioLKO2OYf9Gs5IpTa0/Aews1VtXfWAJt3V
DNEnIDbbd1gQhfpSW94QMWJplx2ebufCcVoABoW3HOTgp/eyFO37QczyEReisx0nMlKWbEpXue85
K8dMgOZMS+Zv7Aao6xriQPLZLHveQ73WThMCmBYbh1N1Oy7sUxjV+93araP0xjL96b3ZKePKTXuG
Oqme7wTnUU+lpz4t8zgA6FaK9H3g3n2NimT60AR2/0m5kf8ZkIyX7szGG7BgFgJjVVYXNGEjPXIi
c4/pU3eeRPnMpFw9nJLnOdWiR1b2eXpV10hWkvNMy/E78A560GWQnrS1ztOvUA/C4vNMzDzPx9zz
rCzXYzMDbctTcp6l+XqsZp4nbJEetlXnuRuwM+MuMRjC8s6WAv9lo4ppQH+IIdX5uoP9n+/kN74T
tsqO/d3W5mduyYuUL5945L70vfy+H/rtJ7/1Q73wjxByou6gMOQFL0m/4ZtwwD+rA9DUAYX8ijD5
Sz2nW6V0QenvEBZLG4+N37+EA+IPCzUBG00cKmffyj/ph/64F3f51YJWISWA4P/5dG82yKE9e0be
GM0BBehrUsfh3ghq1q2ATfl3Z+f250bo3x0JXRldCIR/QLXfHKlg5Ocsk+BI2FhWpdk8N0gAQNsm
w292xX93JC0utE00iUgX9d9/1x2LsbsvRDw3h17lA6Eb5o0cYR56cCb+8VcKUHbjg+NwJsf68UCj
X4iwRoJ1mGX+mhf5K+Og14z//jeHcQNH+Fzxn65R77GvTdypOUQGQQthwKAU3hgo/Sn9L04d92ro
BChT6Ji87auS3VQ6dcI3GqOyu5xMoOswoYPLrsp+86XedgG48QLPYoTHdUJq/7anirAiMGADNgdK
kxypAAkU8fQojPmxGcdg8+sz+KZNou9yHIueR5VreYwA9If57o4whFvzbNYN5hW8RD6v6kMWkM5X
G+mLGZCRmzodIbGUoP/8Vgw8+jLk7tGU994+Xl5XM7FO4OaQXEyAQYfVyA2N/NHI+L9ff0d9s/3V
PD0/yYHn+ljSaP4zwH/TVlmGbJjTmrgv6AykYrKJ3oJYjR5+fZS/ebZ+OIpuNH53JgNixUZjKDhK
OLknq5seyZyvjuBQ/6tT9933ebNeqLxM6hF7E4r5Yd7A3n8hfodX8e8fL/PnL8VUKcAFCD2Y5qj/
5vZAZeEGZd2UpJBA8WnMEYkmGbTgknQ2ckj+10aEbLda4qIOZqcDTwvKP7vFFz22LjkqqvahW0/x
QH1aqU9ElkBkzyi0Qt/UaU7564xI+iJexHiF9Thadc25VwXAYVUjq93B2YOxkytrjSnBPbCXLO/o
hVgfct9ilxxl0fNYgmxQ5YRdS2+t6rkK94px+yb3Jy9eyxnO3SqvpmBD5Ihz0fdJtSUlqtr2ll89
9EbmHM1wUZ/aiFVe9B6f3RMcJWPvA31gpLPlB0mNjKEAQwy2aZ1KPo9h0T0rI740SPNmV4dxcxNb
ZFP0rkPKzEhAKvSSoQhhAtDI2XtRh83OjKZthvBrQxPUWJcm3470aPgr7JzXfg9QhfilnKgYwnCQ
dxB57kPd7RO824hdhI2djHlV1i20y4kP2gR6xBGETAPAw1of4mR0T1Mssuc4qItHTzH7aKXdfGy9
0voALZ0mi6/orjWlg+zVi0b6LYmP/21t2yB1VpTFNFgM9CCPUgXuKTDwrRlG2j9HnJpTkrXNjTdk
r6bgmg6ZZ30og/R1kip6II2lvkA7y6eX9JDnwiIkqStMGlUaypXcZqk33VPJUvIKvm0EIXM/xvSp
KAPILy9I4zimsQ0Ci+12eh3bDXQQL65eQVqKa1FnnMShcIn1NVQQkKzEbV9IDJOLGRHs5HHKEKnz
NYkMXS9OMq8hjcQ0eCy+Uuyn+XMIvYedDxE7kZtkKH96WH3smXUIcFpZZnMlEM+FBMxGlJrsh8Kt
JUa2w8Tx0vvyzKq7NIDrfAiwwb0jGKV8heVZH/mO87bqWTkZT7H1zUT4SJkv3tlQ9LK125kuRBoH
dx09j2Ssd8NEx61D1AaoxeISELqZu6vJIk54ZcQ0Ec2M7CpoFDx2jrkQveTwiltmyAC93RAw5BYK
JXBfGfG4H4IqewkVqMSw4jmCYwgZIg3HYn8eJKguHJ+Wbsn3bjP0xU4ZnZXusob+93bJghzdH7tQ
hEVTLv5cwkZ+thaeLYcNqtjggpTv2Yo3H+PMcU/nDkE51XzYDgbakeZ7CnFaMc4TOVfCJUDwuY1J
GjzHWHWTtNZ5l73CiQ0vgaPaRz4Iwa8xMU8GjB21SUovuY4hNaNmKMI98VVqNZCZwh9cXtztwOPo
LD9kYweBI2mm5EvVEP2On3dEb5EQ6+CI4amRMyTwsi47jYCptowWqiNQyFcZocVpjZ6kX80Q6uIv
/dD5m0SSjdNah74e/xySOT2WlWdth6jxTrwK/btE4+hExccyRTFeweIJt3HOc47TCBYWOccf0Mss
JzMkGYDGI+qpib5oqXIkN3mKn8ruC25qVkWGDEWDrnPIwhubonLXGjz1+QCqe0SpubIl6dNLx+pW
qp44K/3ebRy+t1VmLylJQDeBytyXgiHqnT3SDKpjJd5lELqPmOo5Ggvq8xBGxdosIC6NFV/flcjF
VmXQhjd9NahP0ugK6LWgiNYJLtY74eFKdsziBSZNcO7NofQmunpJJ50s1M0b4uWrCKDpENxFdd5d
CjWwkp0rrSGEd8WMYthkc8YiZhGb4SkOjSm0O6QSiSRoNfUpcSvUhUW1wkttcgeb1rZLixu7IfYg
UXbARSibG9nqupom0IloD24m1UKagcIMusPn7KRRyCABCc/2vOoCq/nY54H4YipWq1HfIy7druuc
WIrrzCWQfSTNmzWOSoJJU+9eZ7G7k05GpGjdAYVGgbeHPEwy0+LV79OJM7TgHNhMJttkhrhqDY+H
lbswO/LPeBvQ04ojxmII6oH7lXdyYO0xYlYPFfLQ52PJOQ/rYWdnLtGeFalrdmSZf4YCoPlosEvO
6wHghCxoHpkEhiV1uC/DmMTpLr2xU3t8MrJM3sxTAvgoWz6kpq0+BPkcbALkklgThHtYGGRsqwQ0
a2N00W2Rf/RbgrBTO3mt44j43z59z/MMvsyMD+RDGNskJoapN+3mxpkl2CU6Zbrn8ScyRdKwfF56
OV7zCyNNise2YuXtKlYcE/7Tu9QUTb1euKTN10XWcyQpz1yDHXsvXJkeQkPe2wwAZvbXh9JynW5f
JSFsx6RRKzqIGYrjomAxy9jkAU2yspBhSWzmF/D1zJAYep8eeN7pgc6I93xVNHZaruy47U0aVkgk
V01pvZelVR5VaxPKioWkWYOwao9AeofNIMrZKjZRC4rJO83KmkqU3GbRsf6V+CDuW4DkamPmWWLs
nXQsQQdlIUKrlVVGY3B0xgGbROQNNsBeavFugAdFtge6OnqQEHHy8ktD8PJKpLF/MQV+I9ZqDjtJ
dUMrlYYx6/pMeiEctr7rYQh42Cq6zBkIhiFrPdv2TdIBKLMHMdLuE/I5yM2cMJ+peFCZPRWrRnga
hDlHDjHy/jweK1CEm7Qx/3SC4dBkGcHzM1w+sqOSnUXfY8PCMd5hwzauhF0Z2ab34QQbmP33PKcW
2beZRLkIixdi0tBvpzZ6yRMXs5cizcoyawIwcWk8oT2crnGhMOyY6BojmrYI9wsLe7nmcY0/xYUv
hlUuiFEr/CmktDSMCzSlsCb9uGR9czyWbyemOmG3RCCDcsLC3cD76w5w9Wj1BoQP/kZU8xP2BMkU
acaU8KFr04THhPxDhS2XJQa0ZRaHlhfoxrMUhOx4gOUedNQJ5zS82TbIHLIW6oo87HTnmhS+3i7j
FEfK7zZq2j73w75Cfx46BIKoO73ZfbPJ1VwVngE+D2KpR/pTpy5nTaUl91IVw30085r79Rbjp50h
hj4UZBwJZY82ZL85Ac7olrFqCqaSFGFVRICbqGjYV1VSnwxE678TR/xU/usD+m6IlohsDjt4s3Oq
Ogocx8sBZTKhQxeBFmGTympsNllXvvQGAOVcJtSDbqAY4/PaUTW5EvvEIqk1EYWB3LhwX+qFfMFJ
8l7/9fmw/+7zucJiuo9Ygk7Sm+1JM6W1EQBGOiQERx+HUZavNZFWECF7JU0QVw7FdsHEPFuBEumv
NXl/JQipv2kEhXbKl6CUqY6BBWtytth5QuNlhlKQ+XhidBteVkRBE5CHOqAfW8bD/RC5BzCZ6d6e
2LhuHZTsD7ZjOi/I6hY4//yxx7jr380RqNxVNE/Fo5mm2fP5rVhVZhis1aJF2L8+F2/0NOxyuVZ4
R/GHgV/BPfPm5ogHFWW8vfJD7zEWcg1Zr3pi2dbKdp5aKFkHg7JxFcBm27ld6K7jrv8K4vk/ipT0
J4BiElguH8RCvvBWStOjffWaVKRg/gjsdongODWYOX+zDPzUseAoNCqQDSHvwnP05poPYMoir6rT
A74TG2QpC1fVePTerZB9hpdD0ZszNg/A18anX59jS9/vPz7xlCiMrQPsa6DL326HZ5E7Y1eo5OAQ
ORbhFa/DSyOKwudyoDSWtXLnm9Bww0eIcY95OLevRuOqbT+PCM37mpwkvd7i0W+LIbC3cd9QTkLe
P1B/h5fMaOVnUjyj/sKIJBvX86f/X7/6N/1qdHMBLZJ/S1N/6ldfVJ9Zkl++71R/+5l/KXedP7Qf
jRuOq//Vsf2tUR0EqHO5HUFenxW9FivUv/AZ4g9WTt5W+BOE87WP9y+chv+HFnfpHwNsBEvpH5G3
HeenF5GwQSTBb+K9yAP49sEbLHhvSzIZF1h6p43dFlT1WYScfTij+RNM3uyUNLFfDgbw/jy2xKWX
QPRfznB/oTn/kQnx36equlnIiH0Oz4EAMc8UAGidEzDpxIASm+1z6dK+YTm2brpURwuwMbOvSEQO
ljWCfsIHIPF4JPcGD36XF/cde5Qbc3wpdWZBotML+tHEpXuONFjGolrgGTbTC4gbihm2OzMKMVuH
IUznYAT7HJLQ6LyExMiZWtldyRI/Wx3UDGuGwjzp5IWoCIcrHa4N2o9wTmfjdojEMD0zTVh3ICcR
dgSZvW/RHJDXo9Mb7HOQg30OdTAqaNW4dMl6aGTTfCQWYaFEmk1wImRCsIFRn4JyJCeiT6noIS7N
p1TnSMxNFr9YCWod+DnEq+CZGIcS3+xA+sSkcygWd6pvXRtPGRIkGFCocpS/LzA9Xwd2Od051F07
rdyfCbqA7THgi6c9D/K0WzGj3Csr9W9FqxMyMrIy8OAI0Dwldi1XNMQ5ZP0DcGPJm1nKraNm+xAt
jQA9RwLU0e3RumRoF09wBjELLDq8Y1ywsKzMc6ZHquM9gnPSR2fMxSNRMcMD/usOF7ZgfD3okJBU
x4X0OjikUUSIVPC1L9VC3E5fMVmuiVJdqylaLpdYDB8KDQHF5k6fXEVde0qCYHwNu5C4knjW0SXk
ySTAFqti27RhlW0qFbY4loU/XhXG1Ak4p8AO23O0oJxIV41T9vUrK1PyOct4n68VVMtmlbd2fFsF
9DwOrOLpfdLk9gd82ilcaJejMZnoHgQBjzs80c5JnFNbEh3gYtg9nNaZVBeL9/pB6aAX0hA0+zSb
PhpV3GHGIxBGdcrvdt45J0bYOjNGtcTHaC25WiNHq42nLLa92+ScNTMScgF6Vi75J+ecRjMklN2x
uZSbUIfVtDq2huuYv1dCJrf+lMkrqeNt/E4n3Yia0JskqpyN4c0xBAEdihPoeBze1STlGC1/L+rY
uWqBkdbbhJ42WRB+ncqVKnnKn6ZKZI4OhcFowOmZrMBsjuFIMFpzrHFH9vAQwnHOvHtZIzkoLivi
KtDTWASsw+xWqDGikV7aPWIAez4mtMgOrfJuRcC+pHFIFIF6Hq+wc4WkdPD0bOU0FB95A2LdLiIU
VP7ghNDfG6teV2SYPQw4OhuM/wIDDLCtdVKl5rXTlNNl75Kh7LRQUGUt2SJDCqOhPOZbkMaYX3he
7iPJnhwM6Vi8nyJll5fe0JvZrZ8SfxxunGYZzAdnkSSsFCtgFC6Yq9Y4qKF7dIpE3Rl5AKl/Aoh+
YXfjEf27d1U3TYf1SiN0J52rMpTzHa4r62JASrgCRBvjQZTFHb2F7p6p9LR28gxfkx0WEDO4kMyh
VqBa2E+0yXWJVHEoe5o8fXo5ZkeQA/wm22iZnkftNkzBtkcJ4KzMOGYZETRtba4QKUp+jaGjiKTz
mDg2mSyyq9eC07Lzw0DepKbzEd1WvAEGG25rNRpXuGkjCk+iWObB/FAJyLhRTIRrPiMtROixcA6j
3jxlMHrntcBbtzNl8n6ysf4WWf0Y+FgQy6D5RKJusUW0cG/SRSfLs3iM7e7GU1l227fVE3Gs7JDn
k08a/K4064cxZQdaTrRrlTmXK1Pl48aqCtpOAyLiA1lc+RrjLNTrUbb+akm8qzYV8tjZ8tRnUbyj
ZTnuLXt0NkICxl5R1ZkbHzTdEeC7k/L1muVjMkl5RaaQs8NARXcCqbvH1b404w7lkTFU9+bU1nut
8dg7JBiv+7lerueO9j/3D4LWIHWbu3YmCMleOrB3cdoXdzm9xBu8v5+xfJhHYLTitJRhu6XJE9Bi
cyehl1nS0sm2m+N3Pqq5DfNg9tmTa21RLZSb2IvnawDWJEqMonu/5HS9DdeRpBund24HD5rQJIBO
4yivyy4v111ZlA9jEUV3+L6Qawww/1wg/Buby8TERG1yy05o5kUviTTbOzqJ6taawumUdhLtD+EE
D4OCGtvbRBAA0lhPGAoQJZofXJm0VPb8kWRTtEYcSA52TsrNNEpoQSEAlWGad/a8hLtB+cUreWfV
9aK2clgGgNQO5MFukM41awxSmT71rVWblO29WySIH/0qP9mYK2EGW2hqJpl8coqCZyusydfx8+Ge
m7C4DmuzwBkeESdBy2ObYqvZCGHe+oRQbxCmdRflYtu3RWCHG2OYmxtXiWd37LxtK4z8odQ2OZBV
1oe+duCH05kQ3BkJ6VbUBd4aZki1wwQIQQsF9V6gdDwZoxceXanmQxWk04XX84pEqu5doNT0xNeR
6P/q5N/UyUz3PFoY/7lOvk/qz1/+34UsXqrP3xfL337wW7Hsiz/A0p4dZKFn/WBz46+YgmIFQHfv
gWf5q1YGQkdD2EGYLLxvvNG/RB3CcbEy4RGhuv4HBjf7bJ/4YfsWwD9FZ8Fn4HPZbym1bRcPXRmC
szZ8id4WU/8DN2OfbmPmZ9vUcp8UYd/UIE1K8dM8FbFrXJgKtn89wHIul4S3oHTKu3Asq1uc/I9u
ZFIfN0Wb7WpHBZtFx8J0gmmAA6+a5DV6HoH0rxu9XlqTuM0m1b2EdnnlqeLKNtQeMH+06TuXQA34
PStgBcFq7NLXwRzS65LzuG6RoWkQT8s6GCwrViYs/eZyqkPz1hOSAVKnXuqJEBY375hRzpp2w9hD
9xJLm7GUXwfXvj3tVeo3+OKr1zCHRU/FE00EyznpsHOs/GqYl1uSp05mzL/qMoMSOX1h1lvDoCFL
os+PxSg+0Wt9ame5qwumDV2Z2B+i1jmkXeCtlEmXpJYRccQGkSG9/f+5O7fmNrUrjn+VTN+lEXd4
aGdqXSzbseK6ruueF42iyIBAIHFHn76/LbAjsBP3hDww5eGcTOxsYLPW2uvyX//15GX+yiA3PxvZ
+f0o8m7FDiQ7ap+q5z9vBboutpPtTBFVC4XKCU3XMCJkefZgK/m9GRT6GNiCfRX51jpfehRnHXVu
43l7KfWpI72/40EeszFMflU191p2UpnO9OJBd8r7fK8+OYp3bRf+KjpsyUJpC8NRQK+SzZ6qvJCo
DoVJeadCnDMrlYQy9p6agepdH5n5eFEkDiQDzKWEKYKNkh3I5pfgsy8g23KmrkfJlHAqvEkoWkzt
gdhLZ7cCuAcsvKQOneSM9xb32lMim4L2uyMpdZfI+WXqHG9OVZ5BNrrZG4wHZwrfs+Lza5rk3npe
cSPzceYmIE5oPnnDkITCcUnhyU90f+JaCnO0Y27EHGoa5sk6fY4YbRGWFABUipCOVjzsRhosHgFg
b1gBJ6SsVkFGCdGXi7UZHm8y2XbHWydyF97BeHKL0VeYnL5YuSuNOYJnJVDXo5ZG80ORPRyZTeG6
+wRBVeYAZJ2LwcjEZ0sg2EqZw6SHpUOHNN8TSItybRlIQnHE2zzIO7hq49FjYEtrS8kTPIkIBLLt
w5mRPRyi9EEt/OcdwSYs6WEySXfFg7KExB2c8X5GAZmapz5wxpLkuuPTvkuBvsC9fWLM9Xamq9pi
r6nGjNCRbm2+jVNARpIrOiFLJOgaEEeYVBd7ebD/Y7scWIAPnHISiTy6IjLqfkFtpzyoMKTDhDo/
iDQ8Axeyq5iW96siGwy+eE7pTw/H/e5LMNiXTFPws+udc4jH8sBX1gmJ/ZLT7bPEPEwbqQndgzrB
BdlvJzQPMb7dO+arpRFyoNl72BEut+ohePSC5eOuGOgpE0xii3KX7I4JShdq4P0RKcA4vQI3DbAj
He/uZJ+U0fQAll2aRIB5tnALRDYz3hLAW8Zh4Q+cu4ApWtN8oD6GAwnMQ6pp0yzVVkVQRusgkFO0
cutM6fO5wBXcMqXU0mc7lxKezCzAOynREkpXiP9xK69DEEEX8WEHtUI2GuuFLM1wDPhuOFyMhkQM
SVMxFY625S/qyEgvCxmhKz3jyRjoi5RpDVfLLHoe5NEN6eMP0oxvsuCkTPCCyajAlMfw6lYCEJJ1
NWWCYzgHbwMjQ3oASGAWC+LY2yMF5g/yqm9SzNzN4kCDQ4gxa2a7J8tS8zTQSyOYw6QDZ7LkMZBF
MK8oGPSzw/QdGOCbxCb5U4XOcG42YpxDu/kvN4xC2S734VxOvJW1xBoKc7yFFXWsgPwPr/jTaPbz
e7a4kciMcU+TA1whpSn+36wo2ErAYFqcxHmZaA414+whLFDsgaLOc1G4FO9Lo8sN3d8fJaxPvEvN
05h746OSIGPalaG2Etb0Z+XHLaD7OaAzZbINSWiUS/hMMBc38Px5cyrr65wy28zLs+x6m8XoLRkh
hqQwr0eHDyE43qQ2kLgjlXNLIGCg4ZhCRn2Tg6+mdVVm4CiDHA7h9jZgxOtOy+6Lnf040hyaFQp1
kZpUKIqQaqzGwJD/2DTTwSOKefj5Jr8jQpA0jOj8Jzuvyaes8hkyTPZdaxfKajB35HimhqM7wEZ3
uyO1og/uo7TT03xNVYKhl1l+QOvaJQCmKJsFP0RWLV+9isEdlJKrTkc+Rpja7nYSmx4lM6BNflbe
UU/d/cMRfZ/q0X4+ZNhl4apsYei+kOTixh6AxrLy9GFg6QsC6EvHxNxDGL4b27boFyrk4snWqD3S
q7YnpCzdm3QUxfeBVzwWAuTBdA/1OnFN2lv0hAa5wH1euppO2ZcyTFSY4WUx2D4vw+OjaaczyIU4
vKGSdEpt7pAoGNs7wi4FvjePOThjOJ7ujJIajSyztmUO/ohEw40hfVhXesfCkNyntCcxywCyhlbZ
62gwlVQdKMH8mDOlDXeiwLJpe5nWu1yZ//yj4WE3Swp8M5jQVL6WQZK5jZSNSGAazPIK5pqX3asx
MJTwI4N50qSWphmkY0kc818w1+IZzgTQdQ5MhRqNgnloZftZ7BbyWF0eGYYhr92jUl4mzGTwZHVu
DeRFvrScqRH414Ni+W8GYX019Ywuih0T8Ex/q8yzLYe4Y2Gd9uXuVpLsZ2ACytSgUWrOqJqjIPID
vzM6xp99V59m5v5fJriwC52S+BVNI+XY1/BbKK9QsmEwK0y31MJgFZYvySckFyPZfdYCRPDgerdZ
4V17ml0CvtjioEJDVpDyHFPvhF9glNyHgcxEHOX4QSeu+o7G8i0A+wIAh72h3RxNP2lSwGUfzCV4
uGjg2bljF/IZmkk83tlhB1zcrYlfmgs4N5kSFEejiyOp82SLLDNldzrQA6jWl+C5E10KJ6kzesoB
XDG4GIZNL9MXy9SAqXqpLRzoo8lVY4n2IbA0Y1s+juR8fYwFCb/7z0LBO7QOvHA0KC49Z/RY4ohd
7JfO/lLx80trn9/bENxcbCPkU91j+GKd1jWL0cATmoGtSxlUiLUHFvFzwX1HSTgzxCUpFtEbJZZz
ocrtg+EnOYRc4KwmuDgFkBseRx2lzOuzP/giktTs0xcgXs6nEdUXTZLoCmjr5EFVSlhS0mAeyXEw
lehRp+1we73kpLIkvs8xRCSPDFO8oNhBTWKLB2j7t7qHA8gsBpLUgbUfu7uMtJwON6dLhx3DWcyv
sSfRu2p+8a1dTAcz3n4RhAq9NfGa9N594Ze0NInDGDGzFW+1zIWXCvxze2RKVgp9UxECcXOTaZZs
zVnCJz2Fl0e1UCauxi9akXetDxhbsN3n2Wy/hPbLh0EcTElxdwqClgEY0jzxwmuQWg9uQiBpijzT
EQjLhXbMH6LEHpF1hTpXyR7Il9wdBu41tH0A1Ix0wpjzciL+MNjxN8tMCOQ+zWaSClhFqFFcaIvQ
yB90WwQQdNChT+DA/APe0mi5vS0OHtjvPb8dDbQnUrKoGDTUn6HqWoNsmeQpGwzx6q0LP+/YKnDF
VV992jrZPdVlfayEGv1bu+sBKdATljWyUeAk8a8Jii93S04WF+4GhrYeAaQmt3QO/eHEgKM9SVtk
cTZR5Kgci8CIQXHuZQ7o8QYujIWfqE9yBCLsA8l9R73xdTQK1RrkE8w/aYquzzz0g6xqu3lslOsg
zu7jEece6UvCO9Ra+F+nUDuEEm6WWHh6J50PHPph8zi/OGz5Z4edMvGSYDu1PGtiUgIzAJPahzHl
uWBqFWk59wV+JoPcAlAYec6DQNbQgm/d7iOLDlKbc5G+eTAG2PLx0VAW8gAbw4iFx0zB3RpFClWk
EZ0MhZ3A4mXiWdsEhpyHDmTw462Nm21s04ckw4JGcnIfmYSkVurfZml6r2qpe8nw6WLqRh5Ds/Lj
zc7JH7bLHVww0gBas7Bc64zDmEX75N4gOoDgWV9kHCIEmemDAimW8OYT4+V8/b/JsNUvIgrFYHbd
pPxHuonK+01Mr2H8koESP70L3SB5CH/tl36+UD20p8rZrcM0SMQT2G7YYJg6gY4aGbvTI52e92cr
+CteK/3GkGnFgogVSANlbbIkXDiVfhiQHj/9GM664QigCpVqBh2IC+eBG55t0Y824efvV+3mz3+n
8Qarbzs3oIYJJnKdNNKPCs9/ZgFeP8zbXWit0dgFQERi/IVgh+LCJJzvAtCioU6bmmkAhRIXx1PP
dkHTZT7d/yILP9wFmHch49Wt6hWrtzzfBcNg9hMHMeCF113q1y5QZxDtc512QTaH4Kc0GPzrfWDB
810wBUu/ocAtRYZZXNW290ojiDQ77gKzCABawQbHHK+XtzzfBSaE6fwE3q/aLuAf9ksWFCCine2C
NFTJjdAACq5OXGzr+S5gHRV2CI2Q+6oRqiF1tgvqkL5a0cZZOfxvraOKdYS6CGqn3kmB6A7tqgvG
UCUgBacF6lZcALDOpYCM3ZDcEPaCNE8tJf3Shfd6tn/gKfz4dJCHkiEDgjNqu9fSBap7+ghfgkOy
b0JAfrMyTxWW9Zc8BJMRWKZGz3ltD1tvT2ZvSKFBeEp9e3sqq2LsaadDUVWHcPUbloC+nq6Wg2Qy
MBLfCf2of96744Bwj+x3p01QjCGNLDhIEsj/Ws8bdkCyhrD3QGr4Yij7Jgp0eovsX6ddQBSIBqjH
Q91aXU1raFqIgowHBc3A6eqdQgA0EDF/t11g5AXnoYpFeF8hrKHAM5CFR+5OV99kAaSFyKJ12gU0
Ah4yEm9iBvG5KmAPZBLaJE/pHRdX/8JGlLRrqKDqQ0WFaQQYdyXqrUOBwYuU1YhP5epOfYoRIOLs
ag9VuKkpWdKMpL5q+rkQwJrCABgadMiy9U76qYN09YuV0dCCGoaGm/rQY0PP398SeCdJAPJrG9G7
XVAUypJdbYA2hJlctKP9IF4WSiJMhAo1s7h6dx5QgKsV9Nf9Q05FOuXg0RUTVM+FwJCHug63ig7e
8XT1LkRCPsXo704HgSqJg0BSDKP+yK2kCYEymiKi5FpIercL6HFneyAPBYZShiilKQOC+l/FVIKL
rGSg2u4eHQeinbazS6QOVYV8EMzV1Vu2doEdhqCLyTl4Hv07DvhAXXVAw9Dx/TWldvla7w/hGbBY
CUBUb1Pp8NJ0TpYoJA4B8hJyv8r6uT2skiUk1JTqTj1SAlK+XWVAx+NTAVpAKF+9PZLeeHtNHgr0
morL0DcdkFW0s6sOjEiVUShRBYCtPuzP35/kOcUDoiL5u8vEwdMnIVDExMFup+EpDwB2CPr59ucn
S8SoCHJIlcvcOx1Aa8Xp1c0ZoHZAOyrN6LUhbAWHOALkS9ETTTTBiqtvqgAv3ZteiD+bLxWxMVAV
SwyzPF2tXTDMoSi1MfGnVoXeuUQyg3m6hsgKCs9wIuM1DcK3bhgEQkRKl2L0RmUwepc4ZBc6JwoU
U8w0BbVUFwjEtp7vgkVNkdlOIl1UyUrvdkGgkiuv7ddjJGRBoLZNPMDqW7fSJabCPHWACCpM+aer
f5GiilXraB1BXEBfQ6AkY/7E1ZIFsG9DQccpy3r/pIDBNF1fXx3KFgkx86Vw3PKST6+PEw0yvAol
e3dE4iWJCmC3I1IZ6pAaSgL8e7raWQPiaSEikNpWP6/scI/8JBiYOkMtFCJGCI+pl3xPDZ2bRdiO
hmCwwZeaPZQCCIc6SoGCNwjLr5i7V5n9li4YFBFMUEe09FRS0DuDIPIGXWMGhYhxBL6MOuW7umAK
WBJnApahp4cjbEedC0q4CKSOBLdQnSNqyQK7oKMq6ML3XepZ5GRpnRWCMrNIESo/iByEn6RYBJi4
Uqerfz4zqfDOeUTMgqlQOqvPhjeoIyILrKKgFqoUonfxE2kuubMsmODs4KkXcMPTxYLnh4OFT22C
TQX9+Wo8+6UQdJt33gTgt0RPYDu/l5HPNwEYHrVXiNQFAZS4+qcQGMeugQOFRrQBoD6tJtXVFAWR
WabQjFfZ26ySatWwqF8Pn4BkkjqGyR4KhdPV8hktMTWDaqRIY56u3nkLICLeULH96bQKY0P4ygae
8buyQK2F2ILxu1ZtPXtXayDZ0VkW8BZoFmQ6SSudYujkV/EgXuH6vQuhiRukztET4BscIcEJUkl6
K4Q2gCiRcZKhDamu3skAJ3fncpsIEWEjAoFRbULrfKTwbNDbjT/ZvzPhHaqZP2sHqDhDLwPOrD74
2qBk4KgaU4VFa20lA39CE/6HMPu1D2jsuP63UweQu4nfaxT60S+89L68/Xnd93L17a9/EQ0+jV8U
DUHVvTevg+v/1sDsnoopZz98Ka6c7lP/8/oF3966ca+Xt3r5y7m7iVbR2hGTDOiKqh9zsdrRR/R3
f/V1tVudN+agm+z59yf5618az3kWO3+wcOy11hVlus7rRu4xbLF+nrJb3Rf2VkG8il8eUXxG6IvQ
zq4rj1c+hDRR4Da2owK2dl479MNo9S18eUrx1BVsuvvKQbBZJ+46TRqLnyxg18UnG3+Vr6LN+cqV
29155brV7FP4/Gkc+unua3PbaXv+DVI4Y9fdb43vWfcwdX3+y00Y2c1HrnP4XVees+Oue77jcE6I
mmnXha++rZyGAML1JppXOq8LERSM0E2NrDDAnZf+MXfwq3n+Nbt3FeZNsagiiK4PfPPWNlWxeueF
WSBde+XL5zqZvQpi3HXpz2Hqxm8omisAZ9e1b1du0LAeAHZ/x/Fyu2L6Z5sor3L8uz/yB/MVO0re
rbt2XHvVbDSuekg6P7rLWRCHSUOy5QqJ3X3tOIbi2N3vG7apLmL/jtXDNGovLSrDnZcOg6TFPy5X
6OyuKy82X6NVy3uq0Z7dl85WzXOLspjow+6+cP5pvtrtY8dtHut12e13rH+9ieJNw1LVUenvWPx2
U7jrxjFWl8p+x+L/CSPvZY9P8QEjIqWXv6jIAn7FyV6EUeJ8Gq+ikJOyqZwgOn/bDSYrr637VXaw
69Z8cdzmjldQts7Lej4eSTOqASUnEvydl442dpvL4QS+7Lrw3SYI4tLPVq0wQa4IArou/xEJbMez
559h+gNBrCuNXZ+/usFbQawB0F2Xf2D3N3G8abgUdZdF97UZgvAieUL56w73ruv+K1k5jWUrkEvX
ZR830Y6TrbFy1WjReWWXyKYl3jVir+vS/15x7gQ2s1iaz31qIu+8+CZOPj2+9/BV/bjz+m68ZkaM
23z2quWz89plCP+K3diVCir685XfyzS94n3f5p9eaGHe+2fN5Jr4jbW/WUV/+y8AAAD//w==</cx:binary>
              </cx:geoCache>
            </cx:geography>
          </cx:layoutPr>
        </cx:series>
        <cx:series layoutId="regionMap" hidden="1" uniqueId="{E03EEEEF-CAC8-4457-90B1-84DA94A0D7D3}" formatIdx="1">
          <cx:dataLabels>
            <cx:txPr>
              <a:bodyPr vertOverflow="overflow" horzOverflow="overflow" wrap="square" lIns="0" tIns="0" rIns="0" bIns="0"/>
              <a:lstStyle/>
              <a:p>
                <a:pPr algn="ctr" rtl="0">
                  <a:defRPr sz="850" b="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solidFill>
                    <a:sysClr val="windowText" lastClr="000000"/>
                  </a:solidFill>
                </a:endParaRPr>
              </a:p>
            </cx:txPr>
            <cx:visibility seriesName="0" categoryName="0" value="1"/>
          </cx:dataLabels>
          <cx:dataId val="1"/>
          <cx:layoutPr>
            <cx:geography cultureLanguage="en-US" cultureRegion="NG" attribution="Powered by Bing">
              <cx:geoCache provider="{E9337A44-BEBE-4D9F-B70C-5C5E7DAFC167}">
                <cx:binary>7H1pb9y40u5fCfL5ysOd4sGZA4ykXr3FS7b5InQcR9RK7duvf6u9xVY6tucev7ho4PYEk9htmiU+
rGLVU8Xqf1/1/7pKrjfluz5NsupfV/2f73Vd5//644/qSl+nm+ogDa9KU5kf9cGVSf8wP36EV9d/
fC83XZgFfxCE2R9XelPW1/37//wbfltwbY7M1aYOTXbWXJfD+XXVJHX1zHs733q3+Z6GmRdWdRle
1fjP9yemrPU7bxObevP+3XVWh/VwOeTXf75/8pPv3/0x/X2/zP0uAfHq5juMZfKAMUGRjam6fb1/
l5gsuHvbwggdMKEoIfjh/du5TzYpjH+tVDcybb5/L6+rCh7t5u/p6CfPAW96799dmSart2sYwHL+
+f5jFtbX399d1Jv6unr/LqyMe/sDrtk+zMeLm6f/4ykK//n35BuwHpPvPAJqungvvfULTu4mCX+Y
MgvfECUqDwhnQiis0M0LT1DC6kBgSSRmdzDd75BblF4n026MHo+dIOT+tZcInVx3776aMr5fozfQ
InKgqCKMUnKLD32Kj+QHAt7hArNbLRL3c99p0Ssk2o3Oz2eZYHPydS+x+SvZVPEbao5gB5gxJhFB
tyvPniKDOTkgUtlMYPUUk5cl2Y3I/bgJHn8d7iUe88SU4fc3BITYB1xxjhGzb1WFPAXEJgfMlpQR
mz6o0uMD5xUC7cblYeAEmPnRXgLzeVNpcEBqk91v2zcwY+AMYEy5tOWtssin2GCCDjgXgBwDvwBe
cAw9xuZ1Mu2G5/HYCUKf9/eYWW7SHHAqr+8X6g1AogfChpNEUf6gII89NokPuJSCKHTnK4CCPQZp
e2K8SqzdOE2GT6A6We6lMl1e9xvwJ2+X6b+HiGLwmanNbHyrJls9eQyRUgcUXAUlJbnVM/t+7lt3
4EVxdkNzN2wCyeWXvYTkc1hdmawK39K8sQMBUQ6n4s4XgBP/MSy2OpCACudq99HzKpF2Q/No6ASe
z6u9hGdrBo6v+/DK3G/dN1AbdsAIphDEiJ2WDSNxgJFNFUSr97P+9J9flmY3NI+fZILNyfFeYrNK
kjAz4RsaNIYOMGGYcX6nOWCwJpqDmS0ot/mtQZv40q+RaDc6P0dOsFntp9t2CGdMcxUP9/v3DbRG
HnACdouJKSj8gNhSIuB3HkKfx47Aa0TZDcrPkRNQDr/upcJ8uM6yakjazZuSNqA0tgLO5i7OufGW
HyuNlAc2tW3wAn4q1WN8XivVboyejp7g9GE/PerjMMuuq7flP8UBZQozeg/T1FUD/kBBKAoE6L3K
3h45r5JlNzSPhk5wOT7ZS/25MM3/BjUN7gAFxgyimd3RKFDThCJATwCp81hzXivPbniejp4gdLGf
pPThJqveNMKxgaVhEL6A8bp5TdXGPqA2wjaidw4BMAmPEXpZnt3Y3I+boHIIxP/V/qUKPl2Xqcnq
+6X5730Bxg6Q5AT+mxLQ5EAIIpQA7/nmxe8nvbVmr5BkNyAPAyeIfLrcS0SOTBNW4Sbb3C/Pf48J
RQfKBh5AAGVz+3rqOysMbgK2CbF/MtSPVeVVIu0G59HQCTxH++oAVJVpyvAN0QFDJSR/YDTRhI5W
QEdLSbehzS14k8zNcfiyRLvB+Tlygs3x6V6qzsl1u3nLRAEFkgy4ZsbpT/f4sfuMsTgQnFNb2rce
NhxBj/XmZXl243I/boLKyae9ROUYzpc3NWdQMIAo5VhJ9huSBlLRjGMi6MQre4UouxF5GDiB5Hg/
z5iT62/l2yY5GVD+kPunQPvfYjI1YuoATqAt2XwXi05O/9dItBuanyMn2JzM9lJdLi7/ugTJb+3I
787+/8XiEUgef9ukb+l9kAMpBCOETHJ5tjiwGWgyQXc5iAll9wpJdm+Jh4GTHfHXfhJ2twVO7qY0
QKq+JTD8gFNF5cPxNsFHqgNsw+kmxJ1OTxyP18u1G6bp+AlaJ+5e6u9peR28aUacQmGPLYDavuNQ
QUueOCE3GXHI89GJ9/GyILthuR83geP0fC/huARiFQr+rq9fMqlPK/aeK1ikHOwWmCx05/VNHXaw
a5Rt2fBHSaTHbuGrRNqNzaOhE3gu95O3W2Xf3zjWVQdQoqgk1B7sjHUBHGIDKyTUXe3CxEV8hUC7
oXkYOAFmtZ/AuAbKrjbf3zK3ah+A9wf5O3ZXoQj26okhQ3AeMWlDpHuvq7fM0GtE2Y3Jz5ETUNz9
DHBP42SjzZs6Z7DmNoX83J02/FInAqk9yHcjdM+AT3y010i0G5ufIyfYnO5nmeJy023CN6SFbuqp
kS0RBbfriZ5wwIzIrRbdxr+Tc/9lQXYDcj9uAsdytRfn/vPc++No6slP/sO7CsAIcUgoSEbvkg4T
khvKqiDlABZM3VVZT06Xye2B34u1G6LJ8CdPsh9XE051+IZHCuS3GQYCjqndcEAlL2S2gTj9zdWR
l6TZjcLtqImanC73Qk2eSA1Xeo43YfaGrjHj4PpCsM8fJd0e2y6hDgiGhCqSu/XjRXF2I3I37MnD
wbPtJwH0VxmO5k3jfHZAtten7PurH5M4H2MMqTnGleC3gf7kQHmFQLtheRg4Aeavv/dSVxbXpgze
9E4VpESZTWyoH9iZwrYp3IyDo4ahO9J04hi/QqDdwDwMnACz+Gsvgfk8GLioGNxHDb8jTV8f4TO4
TKUUZKvxXe3ApK4NmGy4hQC3esBrvo0y7+e+jVheIdBuYB4GToD5/HUvgdkmGLd/8vwNHWMKhzoB
x/ih0FM99Y+hhhoMGYEw8y7OnNCWrxRqN0BPBk9AOr7YS5A+hWDV3rTsEO6KQvbNVpDWvtWOifpI
+2Bbk8iofVePwJ+qz2sk2g3Pz5ETbD7tp2U713Cr+N2qSjbZ9/s1egPzBuc9seGawV1BgZriA8k8
DOTm1ie4eU3OnddKtRujp6MnOJ3vR7T5ROqtGx1e6TDYvO1NEVsyqeS9jkwwsjncFEHAc27Zzu3r
Fyv3skS78fn5LE+eEh5yP7G5uCkN/V9In0FiBkGgT+6vWE24AHtbfA2uG7jXOxF6vVy7cZqOn6B1
4e7lafSx3ui3s3TbCh6yLUogd/zmpCzhJvSRUPlGxER/XpJjNya3oyZIfNzPIpHVd+Ca3w4KKAyl
toISkPv+EBODhjHcjYN7b9JGE3fgRUF2Y3E3bALGyttLtViZbvOGWBAo0gXOX7LdFVSKAs0J9aJw
Rf42MJ0ox0vS/AaQm2eY4rGfjtnxpqo2V7qpruu6elNgoIcKRPxwtt+88NPYBm5WCwQMNJQc3k96
dxfktfLshmbyOBOMjvcTI+86gZzMW158h+MEQeQpyD29OQk9ockK3IETjOI7z3piyV4j0W6Afo6c
YOPtK8kZv/V9EAbuFkSV9DeczbaMmirIFkCl9c1rgs1f5csS7cbm58gJNn/tZ8nM5+uqfvczkn6c
pHrygP80dwZRPyPQ2QPflftNaGjwlwUUkMLd6js2dBJ1vlqs3ShNhj95kj/ff/60l27B8aYc3pYb
oFClsb3My6emTUAqDZB7yGxO0HmNJLuB+Tlygsnxfrpq29v86+uyuh7uj+g3YGzg9jsoBjSOuNON
SRwjwXcGQhRaAd6Gmordz33rHrxOpt34PB47QehkvZda4xqoCbyqw6umvl+mN4Bo2/SGYw43E3a7
bkBbU0j2YDI5eF4pzW5wngyeoONe/r9B5/fF6Q9Vld6m3sxu+kc+am74/Ls3zw+dLSdDnyuUvz25
Vt//fA+YbG9PP/Sl3P6SJ1d1Hi4R/jLmelPVf763wPMGp5wqaFQJF0u2ivj+XQcH5fYtSNNR6O8m
BcMCYb6tX8u2rTKhtyWHehAOqddtX0QbUnmAfbXlo+CtbRoDyDsbWlrA1QiofHto3vnBJAPUED+s
x93X77Im/WDCrK5g9Pt3+e1PbR+Pb1vGgOrDNTGoPN1Gddv3rzbnkBWDH8b/x8ZtM4bG5kvbrmon
1dp2oqCgzqM12TELhOiPZ4H+GpjCMzK4jq7QtmXn01n8pi0INYG/bKIsw06LlO3YvW/+zuq2/5AK
SVfJWMSlZ8Y6//r83Fu8fpkcEtRwRxGWDSidySNqkSQ9jW21DJgy8VyWVee1PYZ5OYrPI0zMJlBp
rpwqC6lXjUN43Vt1ls1EKaiXlHh0hiYKF3VrJy4trGLdxEafVnaUWW6U+NythzKfVUEwHjeV9M9T
kXTe/8VDQOkW+KEKbW8oTVYQlSynaT2qZTH2ZNYzM85TK2WrUHbDx4Ki1vVxLOnMSofWxajPv3aq
sT1uggHkC1X/QWSk/2Aq23ZQO4YLpfQ4b+04WfWqjed22+HLNGzq+ZCNdeRYaRYunn8G2LK/4AAx
EFwYteH+NSTanm6CitGmGWSnliHNO69EY+L0bTkspIl+PD8TsAy/zrS9wM3sbVsXe7JYvMVVmmOY
qaUBWg51AeAJu1iXNS3OEA9S9/n5Jkp0s72BoYLibtji25KJp09GcJVlqZXAfEFYnoFFqZyxCRTc
KnkwLB9ulfKxqu5YPwYte7c97uA8oGyyfqoEc5F0lr0sSRcubFi1nKpwGVf25fMTkR3qygk4DBIU
D2o8p0YhCsCf62APLsmIk9UoKzLTCvbMMABwQ0rLxMFaVI4xdXw+tNw+yhMReyzC/rlusvEw5bw4
KwdhhY5oeeXkOESt02I6LoMk99cmyYZFCHvzYxvIbHDpiJjlBFE3lg4LYJI+Z2QGN4/DZUVE9bkT
Y7h8/iHhTv90l0A8d9MykEgbrkhwCCsemz6f+Emjx7JfdhHFThqYbiUDv1pZRRnPTVwRR1Dzo09K
y+NxUjqweaNlkkbNvMV5PY/zsjzJ47ALnTqjXiEy9BmTODzhamB/yy5NP/NCzErckQus0iJxyi7B
bin85JKgWM31CE2U61b3H3WQEQ8aGw+LOJjjqA3+BnMWL0XN+WnQEL5sQ2MO4XTRyzT3yYwGIlxa
mRpcw8N0poE6XVTU2Jelz6NVZEWpl+FC104R+FcaDh43reJgxfKxPc0T3BVOO0p2lNpFsmh9wWd5
S5grWN64ohEmcWscmGVcmvhTXWVuUmSJk6WDdcpVPnwfhqFy7ETXsyCu6YL7LKqcSGjijnEuPEuO
7Ixrii7zpko/y0DHP3KsTe/ESA2Dq0qd+U5nEHVMpvsv0s5iT6akXEJSMVlFQ9QfjYUSpyKJba+2
w0w5NA2706bOim9ZlPANKqqZ1avI1X58bcWWfWxlieWxIAxmlizXaSpAaoGLWUzUqm+t7MT4ue+Q
PutqJyhLy7FktkB5dLRdT88kUe5CmxXLqUxXOTilX7kWncN6jVZBnKZHzM+Hj1YS1wTeReMJbiw/
cYZWkxmC88WN0o4uiFH2qhkZ3ZS+qD5EsE7ZqkaNcgtZ0cuYzTOdw45ok9hpCko3pijNPNbE8mje
26ljSFZ+zIaqcU3cdwBNHzlVb4JlNzRzrekZ8dNmBratXdWJGZzB6mvbKTX5TkvAvBQ4PxvK5Dj0
uXatro29Nkgar/Hj0tFp3bglQuucRIGDAsacSPXBRRYFx34g/tb9gJbQXhyd+3gcZlEpPg91vCFp
lnldWUWuFQn1qea+PadliY9k33TrjMfKMe3YuymigdNEheXULfIdqSwNJqrpXJxmkcsi0x9adqAW
cdVn7mDZ/lcr1wMI0/tzTWLm6pga45SoaGFztZ304BiK52Fgi8yLujD0mkCQRVlV1iEfjTmqLYPc
sufDJuoqdAa9EaTtZAOUdDqIRPnpaBAghCtcHA4DZiud9ckS0xAtpQF1EdZgUOyogoxxMyMd0Y6W
unDGWvtuj6LsqmxZ8CXycfNdyGr4QtuyW6e23a7iVtVOG+TsqERWvijq2He5j9pVg0G/rCHOnSYZ
hoA6KJIVXmWhkmPh4UKksxQFqdNbY/+RtSibU0T0CsVBPmOJYW40NL6jaBMusCiyo7A3lZOhtHa4
gS+jrIlzLxR9sVY5ij1hmmFhCbtyigrFcz9qhx9tXXbmBA1B4vk5OAVjOyCnNCT2cpLaXhjAyYFH
33YIavIZajsygycu11LUZNaVQ+wRjYbDsUbV51F17JSAop4MISoaL/ZroR2Um/YaR2XnqQSNyyGK
yist+2AuTCg/6bDOjjIu8aWFwL9ITK5P47gD76QFl8+YDjkiUBFIl/RF4TQYgTODRHyeBKz4EkU0
9mI0dl5ogV9o8XxYJDGmq44V8TwPVPPJ1FWyKkJefR8tjZZJxMD2lPCQRQ7ul0iMvx4VA7kGmp9Q
PfprWZVwcnXQu8+FVgmxF5ksn6myhSePQ32qUNp5vKFkVtQjmTHOgtNR5n7lxGyEMUQl1edACO42
JQVJ4kahRdvW8EiWwIFTUzkGbh1HfEaV5qcYDIM7QnfIRV6TcYkikbhKNv4afBXu5r5QDviR5bqF
uNzBVA8/wAduP4VtCXbdkGIdQbevxAHfhiwwSouFn1n8sC6NdT7ABNqzEjh5R18WIPag+d+dz8vA
8YWuz5HM4V9x0JyXiBReKTX+gmx+WMU4Wsi2MIsqImPngL9ID3mPFnUBRgGXDT1pacHmuS76VRoT
4bZJpOeG+npmsuYS+xZxu7oOHR53fCZD9KH0M9U6sQ7aRZm3g17A8sv4qmR2oY/KKi1a2M28duo+
awanTkvklZSU/pHyU56DZR2qwMlswvRJ35E+HVc3x/tdiHjnLd0GOlcmH8ow0HcfVPDw5X8uTQp/
bhrm//zm9nMOfn4FNQu3H5Dw7E9B2eOWDqmmP7SV5uF3gTB30m2DxCdf/BKx/iYmvf28hd+8+bqA
lUAFG4SRD37lLwHrhx0N47ah4N3A+6gVeCEFnIMU0E/Z3rIPD1Er0K0QMkJtAtl25YF49lHUCg3J
t416ECIUmvzecIF3UStkQCQEtELi7cc1QPUq+ydRKxG/OG8QrFLQWUSYhHYa8OueOG9JSqsxzdGw
5DKLB6/BJsQeTzp6QvzeqJkiEaZumoZlOu9qUSiHVGW5YrbBaD4WZQfOQ4IsOJqrOuGeVlzA6Q+q
45XqKm9r/7QTYjhMB4w8FjY9dsbU5uAmWlU1i/DAvFEkJHcsWmFrJschrx2ifUxmZaTHhQVR5aey
Gsr1EBX6BMN99pm0xvGjTywaOiyRelYqcEBmcG2ruAjiss+WqFCF7eEeyc0YUXBhYmx05Bi44duB
3VWxlza97zU6W4ZyDK8tjIOrbrTC4x7GfOGDiRpPWYod6TTxIwfLCjUOEOdV4jQ8IDNjdfyDsoPk
sKUqOg2Nro/brrIW2I9G10c+SxwDEfnM7vx4Hskgal0Oi+L2fdc4VgmGJ0lT1Tsq95HTJpx+tEtY
ZmzJGKaAo2OdiaCZZRCELwkpghlRsPIsZHjdjSr9UFtUzGsxpmcQ/ZkPUWOXp9qHuAoogThbc0ly
N7JH3407LedEEVS7pZ0eZxIHaDZI0WmnjPMxcjMO3raU9VFj2JeKB/UFrqrMXtilrxKPWFGQO2lj
x4sMrNunPonJPGqovUjzIOrddvT9Y2bi0Bsoit3UZOMx5211LoWxo5kQPl9Tq0M/KktkM5bic9l+
SFWSeRUcRQsWoA+saULjVobQE2xVzVc85MHHMqX9aVtF3FWpmFmVXbs8jS1H6jpdUPBA1irZ2sA8
ys44qtlxzMjnsGPCi8Eb8QbRDPMMnPaLoeHFTFg8XXYodZHBtRvHUXTuNwU6baxKen7PulUgzCKO
qD1LWde5ukHG80eoeXZUa/xlpHw+b0Qa/1Bdd4V9Zc0NY75xdJ3gc9jkAXiXfbGqRpw6Y6IoRFy8
82K4ouyJjJ8Z2G0uluoQXCntQLQAzr2uvoxpyJ2xlxY4bgI7fLBBykpzN2gC38ENDtdJq60v0Jwo
WOWJLs55kufHAxQNrqVdFV5k6QHior51E1bqE9oWsG9g23ZOLwayyAftO02mQy9CzI/dXDR8ZmPe
nw9dzcHzCpkJFoKlQ4A/2uBIhPNK4Y7mDscjEw24izrQ9nkn+kTk4Gwqu7kgJObdBa8gS84cXsQa
f8IM9sIM8Sg8FCWSZ7Wtff25ZyM4XA2OEjrPlIEINhHhAPO34YmyB/JZ0dwgJ4lw2bqlT3U5Y9hY
/EuvaBatOkN07iRmjOBpIjSybAFHd9letGHIuos6Dhs4/oLAiuhJDLRN9DWO63LMvLGNMzk6mlfE
HXKhRq+tSA+WrQmD4GuKwwCiDI1DwMcyKWzPzgxo1g8jDrSDwx4e3+4GGXhJlNn2rEhpHQfAfdjs
a2Mg7LmSscKx+AprpJrWSZrarMFZo7x3Mh/iOPhL+PEqQoZbmaNRU/uXWdyIwUUFBY+A1CXxQbFw
P/v/J/XvP+HoJ00MB6j97En9qAXaL6Pujmnbhu440C9fQUk0UGo3DPIduaygnx5cikbAFgH5Cgf4
z2Oa0gMEzDKCk1rAB4hAJ8QHchk+4gJqD4EqlQS68EOVIv4nx/S2bdJjIg6q5ODTMID53SY4GHT3
m5zS4VB2DRzM5YpnvrS9KLLwOdLFeGy3YT43RWRDbJNL9K2ypH8ptSpXQ5r5a6sM/XVVktaVicRH
BolsAe5465IWJ6lj27F1aedp5Umd83BmUK1crKP+FGdWcx2VBB/1Okg+MVLUszy1QzfQqX9sENO9
lxHZemVBSxcOlbJb1Kk1Lk2Riosma3q4lf/gXO0g7SZUJKwA3JEmEDUQCmsKXcGe+inRYJetafN8
1YPB+yD8Si2CARgBUtfb5wK5n59vQhLezAc94LesHbhu0HL86Xygn6gP4jhfdVZJnT5IvgUjhF+h
D2vw/ExbeuxR5mA7E7RuxpCWB4oVk+1t48f02dgIPFZArq86v6g8EkWDowZuLWzqhxctSdhi0JF/
/vykOx4PbgBCQlnAZgI/c/v+o3RFhEjVpRmEgI3QQ+xYTQkMCSKSe03Py+GFtMWu2TjkLWwGDhrE
Y5PFDJQNH6SWRskKo47Hx1mZjvNeAKN32iTqBdIVTzza7XoqCdoKnyCDFDQsn0zWx0Gi0xiFq0L3
CXWp9qvEK4rUeOBjwcEw6P60KRt81FVxuxwTWeezsAKX7J+uMKQhofc2XLWEtBAYlacrnOBKDmlD
o1XRxKn2+mqoPBH4/qUS23Pv+cl+3UMcKNhtnotDTgBupj+drCxUQutSRKscj+OZscvKqy3Q4Fzn
sV4NVcgjT2Yqtl+Y91dgOZDbEMNgaHINnccmdikGpjkMRB6tsq5oc/Bk1WVHm65zsrCJ/tlcDCIH
aPSrgE4HeKEwcjIXC60Ot1qFqxAXgVf0g4ydHJXDYQCkxMfn13P7ux7p5M1c2xs0DD6HCEEnuwl4
UVoLq7RgD43D2GHP+DJdJyFtsff8PFDT8es8VGx7hN9sV/IUt0YkVSlMH658xNvI67sIHooNGXH8
lvILHYbgQ/VlbUJnLPPIn6E00PCJBc9Z1sne2T7rtr01A/2UEB9O90474DgseA0ytFXg5RhSjE4w
WsBm0iFdm8DmXiXo8II9v1nCyRJDDwV4cLrNwqBp4NkGojXAvoQrbfv0cxmJdA3tBIcTcOn1oqR5
VjlATfaZ0w19IF2/a4Z21Yms/45FUpQQW6p0HfuZvwyQla790If/jZF19vzq7JITPvEAXAO46cEg
6TpRrZhTvxulZS0RleLbMDSsdNsiUQBRIjqxzKwol84QWVLOLNPFx6glA/BOme+vIL/JDlWt/FUf
2vREWaKSc9FqE3lGK9kunpf1110LuTroFQI+PHgk0DTs6W5CKqtNlXThKlVoiN04sPvYzaqqnj0/
z0TrYcfA3bHtDUAJDWtBQSYWNrSg97BvVSFUKZvxTIUQOTtZbPhhUjF+8fxcU3N+M5mEGwJwOkIG
EuoLnz7UYFe8Yn0E5hw+zs8LbL/1UAIJlgRUZe6TPHDzvhsOcdPLr5BsDRa94fULCwvVAFtNfLpd
bUoRNDOAZm1QIn+T6nt0YCZlbhHQDH8pG6B3VzIhYExrBeHCKmjy8QwCcvSNaz90w7BJS2fIdRTA
v+PSdkSKgDsMWn+tIHP7oW4VaZyqiPLSLZK6CV0Sp+Nxoit/rcOCnI8J9X+0fZN8sodkPB6Tsu+A
YS/FhSz6eA0END9sSwQGt0o7cs6bWFwInaNlDaTRkc7Y0HgoD61LS3bj2RD4tHGSTLenwB7Wm8Qf
0LfRAjeusvJhdFSf+T9SG0jidZYW6ehkbe4vxwqzCqgL3WiHSiC0HcvEDDlZQdhGKx9fQbEE/dhR
mhdO77ep5Va9z34kbc06L617qmeQ2dfHAQXNZhxMCwR64bdGg/E2VcB/BMayiZul4Da6mY/swO1C
FTRzpAVbdAxyU14m++q7LRsyy6JCfrWLrrTPDY5gv4H2B/E8Ngqmz/PSOrNJBbYTVY38OjKfe32s
gmO5HVtxA2IM0MViVoRd1TkyTKxLZehwDOdM8qkohu70Znl90dUzkml0ltNCx2szykSvfBwIuiYo
1ccxFDg0s2LUUT6DD7ADa9Xg4bCsR7BQNu6tvzMTw440qMfITRI8Lpswh7WDdEpYbbNG+pL1Ifvc
lCixXBKg7AONiYTMDIPf0+lQH4s6D7yqkOG3Eqkuc/yyHIKFGlUyOtu2DxdRQIEuyoDndiwCa5tS
En5LgpTMcWnYJuKFlTigNJBp9cN0POMdZLeAWC/7D6gt+tNwYK32JMPh34mowTRBbvoTHhBLZnS7
D9MOuH+7ibrAHbRdh97YY3BgcAqlElmbwF6SUEBxHHRD4js+5IuAlq7a8SzlFkLumIKf0+gqH9wI
HqByUkhG+24FG2yGKp1vdAelBKa3YffymPVAgOveLBsNEYPgxroUOoYFg7zacBxYSbSO7WSmRiv2
+pL1p8ZKinkdSbwMutHMigqqRgbLlGdBrcMVssvssAs65oZpEnqCVOgY02xcA9sjllAc5F8GtZwZ
1sQbyDPHxwPM5vo+l6fpKBdxOOZukfn9AoUR/WrboHY5SxfIDLVjxQ31kNWPLoGYz8UiK+eqN6nL
yiyJXVhV8kmF7WkYZMM6wpCW1gWdd402a2B4c0dbTe7EaaecIoXHgpxsCbm6OPGGtm6AVGW+U3P2
tYQM53GQhqflNiXZtrT32sFmLhw4dM6L8KPwIf01VDk5THjioiaGZEiddYtYpciNRwz5txEJT+Vs
dEKlzys9fFM52eTAds0iK6XAjrHMIWNLVhayvxSi8jOnpXniDj0k/fwmJ3+nlK1HuD3stCQ80WJL
ljBx2bb+oclk8KXOyTjTbOjXOknBALOtj5SS4USElB7XY1Wc4TCp1lYLeaJxFEexLAYbshUpJPJU
vDUiQXVdoDhfDhjIVmBOWr9wINUXrbFhBju+FcijhicgkEkYBZJ0IONHDjnhed8lfjOrW6IOa4yL
U3CUmPY6AfYilij5WOZD8LEhqLsYDAf/wVS5HTh5Ow7HsRzpzIcyqTmLa/t7BKz2CritfqULlcKk
4EUflwE6B/auO4eCoGFGxwYSxXD+cKc3eavdMC/SD1UtR1eCpiUrZkEli0Ni47vlAL5IbAMBFGei
cgWSIZiirHMC5sOJIAMll3kEoU8D+89Lwc2bK6jXWDRdy3K3hMTiaYXqTxIquDzche0JK0Y7coME
qFSvFjGL5vx/2Puu7bpxbNsvwhkkQTC8kjsrWMGWLb1gSA7MIDLD199Ju+tUWX1u1ej3fnHa1iYJ
AgtrzbDQRsMVkaY7iLZjd4GbzSFJXfXZttV0Rd28sw2fLu3kAsDo2ZS/0HY2vGAiMk3pESfPArqB
C1XI24toysxp9QMmZovcASVCT+77Raf7YdFfBNRsB5Cm/tnFIvth47lbikSE0cdoYOnnGUD0egxY
Q8rFTXPBR4d8TMzqJNc1v52JSu51b6BJGUdZEqvSEyro/JTPYWQhZHH6u4wAsMmpXS7K0pt0iIOb
nEPcUaJfxzVQTgD3lUiPLu3z+54rYKeccoriv61jwBQa5GhDgD7YPr/gpeaPM3PrDptwbwtBfPx1
XgNzn1oC1EAJs8tGFe3Q53PPk1bIYuEVO04p6Q9JZv1+ypr4U7eY8a6yhhYDD9szb1V0gxFsdnTw
pfI8PHrGMLFzcYMTs4OSD3l0V6menZhK6XVeVabQcmWPnKlwN2TTeAS7Kw/9arJXZ/FICDSq9GZq
aJlZHLxadJxlx9qLCNqQKTRFZXj1JIKZ3rogGz8EgNj36LE0JoU0pBX7BbhlXDSt78HpivSZdQlA
nFFVVzNhGYBrsA9ngLXLd4ty/NrSyd3bmMxZQWXuTUk6gT09zidditGzW1Ts8tgNaYoCIBwvfbhY
rC4rb6Z26O9kwuyHDPD2iSpT52WTZ6dhXvV5ygSBEolnV6Oa+U3rQBrElR/eOqHSZN/JXH2OK6YO
SdICOGdDw0uZyvFMnACW1Pb6KTXyZcBX77UaY7C7bI360vDVvwYyBu6LHJOcK+mQy0LAaUtVCwZx
1OquQr40QPPbPd54s++G6OtEcnD6TvKugMfR7EVVLTdp7sa3NBT+ss4t2WU59kBV0/W4sIXv4qyz
d2HgzVurO8Rs1WPXQBDQXWVLH6eqY5+gOhGp+QpfRRYXQSzm+kdNFgUloOlrLGwrUCZZ8kMltbiZ
mYxum4m5T6Ti/i3WTfZcuVyLQoic9Ls5WDOA1mwZ+nQogYiIE0ni5RJFbV7th8RDKRI2t0E3qB3J
fB8WrWrHopm6sEQWVd0u0ZLubK+AakSKn9kIQSbuys6nWLTBTTw1/a7vJuwZY7QsQ9k7lwBxhsrS
FWGr5lPIJ3sJ9SDdzsbRiHC2rNVjRttoKWcWuTPLZ2wjIdAhzMseyqDKrORj0+fBIcep9HuJTeFI
A2kvcm3cV4naCBVG3e8EGTAKOmteeLRNZSBKwU2dykgUaQRtWBJQ/rSwiL6SSJIfUeKma54t1Ucm
wEKFI752juf8UygaX0SO6Rcu4wbpZLBRi80nJMZ8b3kSFHWnHhL6BJWoKJYV4ZX3HJNqeAqYCIog
I+CY5q5oU7GW0Boe4pUkhRZ2KeMugGgEyckuTWuA/QJ8f4YauxA0Hst8bt66PqpFSVAnF662I7bK
6hTNJAL7M323K82PqOXjUukoP3RhlpbdkFwiM7AybDxITeYOEOdUJdQzZJdyTOegncOrhQ1Ht4av
q8QX16PLjtGiumIYlv4Y22Z+VElUl5HLqptW+B9EQtOl1kFA9OejSwNgd2+AZl0amFFOeQB4IJr9
gvWs3VHWNnjrbJgXqPGx6yARusQg8/Ymb9RhmKy5DuzcXnfhfOwScBwQI8wliupkZ6cZ7GwQFnU8
JyemVV0Gg89Qmshd77IaG8TI7+bQBIWFsuuQWbgxNRn3kowrpDXNWAwqf9ELGQ4aXMuVlcAO1io4
Q0p07yh5bZL4MPIa3IfLb8VgLgNRz9OwfnAdv9gx+SQ1v0HIBWDUNxb00fqjVdUTlNYPaSSOEtl0
CaXaax4003HtAFKmNn8LWWDKVYNjzknIPqFrt94HY/Q25yESK1IhyNfRuU+03YH5BF8pr+Y6nQoo
n74OPpdFNADVLhhBRVBNzn1e6fp19s05aV10UGnfTOWSL9XnQJpqLbTOukuspS+g2CuasaGQ/uy9
ar7MfjYniM2vmfoUZN59VJnK97VpHlNa1SdodLtSK+++kEhn+3ny9uRRw1w7p8lJz+22zJfgwmiT
fkkMKK5mUEm2M/Wkz41KAI9O7VZOpHk9H8cJBHnQ6C4u1jBZr61nRB/qYX6AXCD/FiTpQi5E9gB0
ii43WXCMfDTRK5sNxrSFqqEE6iO9fV+kuvZ1Aeg8AbgIuT1Xg8WMTidoMQugmnFrobnqw0Noqnos
OuRDp5S6lNxaZ9NmZ8jYqoLkAE0TM6Hk7PKm1C7iz1nV8R+GJ1iAuCooBujcUIjgkMK+3kWbaKCs
MO3dbkR4Ac60cRrL6Pizq1AgcKJQY4wRu2qbdb5V2OOeMsWXGxIzVMlNSvZ2UUlw2xLW+L3NF5Qd
LkVYmkxLSxFu1Qk4PP+9XaPpQ5ss4XUQdushrHR3qbuJP1cDAchdQQzxEBpm9wnTqESq1QdvUFUl
7MbWfit5czsuZc2k+ayER+rQkyQ4ypDqM3J7fDX4bALNAQp0qIeq9ZCGKeqrKbEvST9Eu0Yj/Svi
Wt4xvUJ/4MVZgCUtV2z556gz2EgN5RdaM4ACBkV+5lJgBBtT8/N6XsZkv4yJPvOEgrPpen+Eo3z4
8vO/5NkQPUDtlTyOaZsfU8bWU0Q7+WoGixps1hFQgoxOHyYIqHYExSa4nlUkj3mHwWx0zYqgturw
EyiW/QwaZR6zneuAG/dDI4Oiaer8SHLc4lBP3SVZrTgmAzOfx8biAZoW34g4st4bAC93rOnDL4ML
8NZFF+Cep1mfNRPzXQdF0uGnwgzywPVmlstiIQvEc8UDsHDJUPYpX8uxZBB4HJGqobZ3rk/1znd8
6opmBSoC8BLBwIWoTgKd78bYM3XueDAMmP/BSq7zsZLQepDmGHQtEMVsvcq1hvI47HMLSEZxWxei
WseD7aYpvu6VDW5ZOLGrsYW0zawM4BVfu8vPeUcaAUl/izdAV9s/9bpf72trEpRJM9nur5b8BxFA
1wqCMuseHDDGpHdg2UL8Fe9qvh1Tj2EDSFnGoVxvIhGK47hBcQa67pt04dOHtZ+y3Tg26yGJMQNs
HOC7c799Yd8mj1WUk31e+2wn+xF4fiqz3SzS4MsQ4Ec6EetzKrZPR4vRCpMZExb2zuXG44v2y6pz
tlMTCb5AuBy3u852+RHizvChJkivwxQ46+4n8BSSiP9YcQjflW8xm+iKL21nMr4CSoQgG9u5/2Sj
ObyGOIBffM3HV14H893CaywdUmMJw5IAbnKy/MJlOL52qbHnXM2EFovxPSTruufhA4oDPKGAHsoV
vKo6ZMB8EsdcNNE16hb92ebb8A5B313Ata83HrKQh6mDjeLngo1MV38bIFd6VVmDS8/O+EtvF362
gFyHwmXEvK5LVVYBEDlo8toi1013heD75pjxJWh/lB5WfhVBlpc5yLyj8ZpfAou3Yy3HYp+xArlb
ciAWIj9a7aHOHpPlhgICv5GD5896YrCCrMkaXvVVFH4QNOEX1lPcuUXlw3YC4fAIUwXAD9Ci8I5s
s2CSgOaYZIAUWBz7ssug5SvgLcEsSdfgrQpa+QoqkowluFis6VEzvhtRnR5cgPgIVYc4VklFPq4o
CH6kXOKBc7vNQR3AqpIy2AGaKho48oBlPZEUrpU0S1H2ZUntv2cJ6uQSBcb8xYzN/DL7DCyUQUKu
AaXKal8jrcDOKFt1HRovbuvJuo9NMGXfpI/5j2ac84tndb8U1YSdKW4mdVhYulRFLjADfK74c4vD
mkRhNNV8l44AuHe9bMblF/z8X0ni/+mB/ItkAUQtoPb/5Xb+TZL450HJ//ZDf+gc0v8BORohSQfV
nEK3gO/7Q+cA+2QA3gA9YrL8p0v8TxNdhI8SHLcQgyLCTcAp94eJjib/kyeA52H8QEezzZP2n+gc
knhD8/8Ks8OdCR0dmNMcMgcK5vR3tL9Jmhh5h6kvswrTppjkyArWLsmVVCkxxTKH8S52bf4oOwUn
iOUMZWXgMzbvKmNHddIh9pUyG/vkssKbwfc9aKapwLY4IyONh/gYtkiU7ru81dja0aMFsAjFzryA
zgGDGRl/3U/QaBUwpLmocNhf4g3cSK7zNknHwkx6Pa/hauNCtBBIgkCmeu/Ddq5LaImwmRiOVDHO
iHrL2yX9CoeHh/0CFV61BhSSINlbUy4wE7NdCKwyus4jW+8MlG43gL3TYvDuwfQROUD0DjMAZMwB
3YHEax4lxAH38FLYW42V/jC0ZBb7dB5JDbXfXLECar4KfEMrH3pEnSO+Xu3DdVyAlib5JZK6uQrr
7Dg3Eawb9diMBybgaolMDd2hnaIu3M2Mq0Ns0+hzn3dR0cCk9BhGc4KtKH6p/CI/sHHJ4Sqg9M5F
LVb+CBFnHUZ3dbKaHRMJeLClSYpZkv6OAl65pWJ6YMFkStZjLy3knNZfE1A3xzgdaakhPL0Kh6H/
Kcl/8JqmGHZ0e7sxzsS3Uy0o7s2t7jqY9ioax1su9fCj9Ul+8F28HAxrsrICcPqAPPgr43zchTzk
ZULgQ0gMfqnZ+jmPSVjodBCl7NnFT0Bu0yYXj6029IHO+XxFZTrdNSZQ9yDN39qI1q9sTKbdWs1X
fcAWqNtRgCQRjwudSHLvx3l47HU3lKLrzS0SsLq0GJGS5x2gr9bekrlzJQoG86mbV17EEKLBA2CG
nUSxvQ8Z7pTMU7ULPK8+rllKhqLPVOTKVow5vhaegH0gZXhFa0j7lsB96/H/YWWK+/vUC6TUy8xR
KjVMgv+IPUhi3vICEvL1NibUlq305NgF83hcAbs8BBFmdJo4ew2nSHy1IAOXmsaHENP+Zpzp+ux1
Ch0QsVsRCZXcTsZdrwpKfbxT8B8cXcurA1HuKoEa9gKq5sZ7kBXFmsDapABUlhlShxMVve9AQkgP
0GPBzsyJLZFEPhGgbbVZH7JmCQ48vYo9VLBGiS/L5Nq7muoPBBlXuCDLy/v4IVRBvxeZ/Gok8Kmh
HZ8WWouij8zLkOr+0DUR6vqhia5YDNxQbG9q+Qb0RRaQekq4B4PPscshVF1yfpKTJzcTmpjsAXJX
myryGcHQfIjkMB+I0WPZdxU7L8rET3FCpnIGXL0buA4gT4aLrSWXlCN35k307FOu9i4d9LFPVXRu
zWW1zbUdkGfC/1AsorkV3EChDJ8C0fGwG+Z22E+TbA7dBOVs3LXmAcx3fy8zVp19i2Fe1o6e0Whw
vh/mfj0K20U7CXILle+c3MTaXxZNp7NeoObcASqc7qfYPoGBIieiFnY7xWEtsMBGE08BDEkk7vOd
CnXUIleb6HA9jex2QDI0qpFBnLvmH1u6yEMcia6os4bfLTRrPrDavIpYxmemBhh5mvAVeSwsCDXY
wxej8cigwuROyz66qnoxHIKIYUoHEFb6ASxSv9T93YKwW9Qz4h2OORmR1IjlZXU5iDuO+Owd5mCz
zMtLvsxAogcYYx6Vnh9FkKiiysTwYRzqGBaPvHfyrmI8PMPsWpujhI4dulDmkbys7XiWnYcQF57t
fjdKkT+AG/oBfc1UVshYD1Od9a6A/btBuZqAUJGJGADVx83gZhTCjoF8kE1CDuEKm00W2eGwwLyB
JS7k1M/uCQkPmNDT4oW9DCKoHfYWor52pIVvrI5bB+1oPUXJBxC9oyvgz8pOncva9XqOdXI/N2J8
RDqEJYLCI8vPGmX7FxM2+lJvVBlSRsreLGZ/U4ZOVTU04DyNiymR6YPqwZDueBjoywg6/qIWTg42
b0V14sqel4ZWH+re9Y8ZVLBpoT1Jj3XHMXHzdaqfZRabPQyJwwmi1/oVbuIgh/pYt0D1FhtfV1SH
TZHGMk2KdXL87GWG9UG99wWdV3IvEdp/CLC+UwF54nRjvTF3yxypYJcmy6yBQ6CoLVq4fmY4UVb3
OeBUvSodNM/YkytoNwZ3Y+g6fOCe5T+CuQY+X/ecPhDf+c+k69fbIUjPKSQd34eBJt+YyFlTNDVV
rnDM9/sqjxsAnf48INqWBvnDslt6aNkLcNCNLtq2zp6cX9g17Dz9N9IGLWpWt1mHE9lM91zFyRP2
kXwv57U6uGWJCAAVGJPKsAvr6qybef7aNU0eIxhV/CnvhL+bUxVgVi41uWvaxCAvpoN+bhfe3dJe
VhVmsY1TeJrgt8md6r7FVnUPchKPPQQYUdmsgp+7sBt2YQdv5VajqQ+rogpM6GSyBXwf9Cr7BdrR
Gyi7p2c2LdN3ntXqBZokf4CoJNcFAZSYF7MCrqPhZr2DHww1AzWafI2DxXxYtIBQnBKwOC5dpD6l
ZJIveTWLrFxW7qAGA/q/a5tWQVOYDu1n1E3wK2YjtQ9tzB1g2pmqW1DO/RlrrmmP4M3A3C7xrArc
eb4H9R8889zyeC+aoJt3oSfs6Pq4eeAwzx0VXdJSOCcAMAE2OiI8txn0434oN2L7GkpzdQlrm+wS
GQfgOh0QhggTLu3lWs6ZBicfMFUmbWT3rBZ5XIRG3ofO2J1hLL/uiXdDkfLR7ua0lWeTgm8thl7o
Z8CBNi2aypmwBBE2fumWSIq9jfMFmoBWrd8TJFA3PJjkDsrrt7iq809pLYbXsTLjgdbwh+0Q4vkA
A2o3khJwHSIig4ET7QCC9CZf4/TFM92foKNDWRlVbMOc6ULf0knXV5aH9Cm3dd0UGQwLcaG0h9Fw
jMYTpDf4Y7e6Lju1MKc9ZB2HlWuO6vDV5z4qpWDyBcSgvWcQCImynaPg2a1IIPdVMDnMJUgZigyG
jW/wVqp2oy0rcoFbnX9pcis+LatNzIHC+XvlDAyMviWk3q3aqHJIKQToVXcXrK75okR6Wy0eiiNQ
WB4o25S5uhSLze9jmwe3Lo2rHXQNwPVgS45gF0ZumIVVelQJEosCAFn8BucloOt4lKCm4iVdChh1
4TQPCQ2BOpgmOOZ9Vd0aWPX2U7Tyc9QCsVpjZnerpD1q2MBdh6TeJ04P3+s2crpsXJJ+T1rAUYU3
ACO6xOpPFUv5WxKP/ODhbO4KvM3VlFLH7qaO5u5cIc0yBSj7QBboq93GRQVi9JsMci8Kvf0iSd0j
tNDpZuSq/tzzuf/YsKAGqc+AuobcXWsJ0zMmeJJddXrIgRcgRxym6pKt8CUdhFbulDW5AmYUVd0X
A4EwjL988iDXG2b5XgLI3yu+rlcdCeVlQmOSazxhfx3FTfOVr409DI21p0Eqf6hgaDirvgKU0q2f
5QIPEBiWUL9WVKV3VCnyPQSu+1/j3q+q9h+q5BQurr8rkv88kuzPIvnXz/yrRoYVDop/lMGQev1S
/P9vjRwG6D+IA6kTqPB/Fcl/1sghGs1Al55DTBlCMx5BNPeHZQ81MoTdeYZDxlHT4kv+kxr5fYkM
wR2kzegyBREalA35e33zlnsFnKzkKrNctfkBZEm2uC/a57HQlzbAQlYgALKshlfVWKzha5r3w7Sv
hjxm6WaCXuDYucQ5zzp6I0hEg2QpiK03DAoNCXRjjq5r7cyPXdawprlm1eSxGBDNWu6Qe6y41ico
Vie1VkXlkEvV1wj5DAlsMaGMQTKJJIT4BJvKheIwJ1diPfbNUijOffAMez635Yj1LpdHBGrYH/ZZ
XE3pfVaDn8s/NI3dTzaP4TwfQKUNJXNiSyWdXslSoH6HnamCmRuakp9z4b/Y0q9V83V0wurl4XvV
/HlE6k/X6ian/v8jS+/Ovfpz5UTbz/1r4SSY5yml6GqLA7h+LoI/Fg5aqm4HEgBBwllQLP4JO/2r
QRPaOmEWp4BPYa35y6IJ0QaPRltPJSBCOGkcZxf/4ee9+wUY/V13pt8Vq3EaJTgvLIVnFm2iElht
3+m5KV9EFeayf4FDz4D1xWabSlNMYzv2Z+rUZOJfIOWvI0z+dQd/bTKzaWD/BLJwRfhqA4hWt4GA
EuT9FY2G2G0a6PQMBRGDj3Fy8aDFbhMpptBEeMWSF97SNVLFFDlroFUE+JbrfzCXbCP4231AlAxv
EszMLILFFy/md0Btpd4pEHXD0xBDakkLi5qHfB9VjYLxqu6MCPeap2Nz500GfU4ha7Q62leZjfxY
QAE89b6wUaVAj2TJ4ww0CNkrOL/EP9gMCvlSsXUerwY4Z+sCFTVvIPPisAwIoAMIEQ8jNPsZhZKm
s6QvOw8N44cIR1VL8NedpvM/iaDD3zX1eER0qInQThzdaDCrEIt/f+Iu4TXcCCb95J0A7bxnWkfL
VeQROdCJBGdjxac6nLauCZCIYvctKushKywJfAwgnCiUjxF/5HOy/WOkmnXQp0ZGlAx7hCoThAfV
e4m+BCtbunHZ8WlQkhYh7Jvrk05DZfk/OB8imMT/+hLRoQzWcayGBI2YKLrdvxNcKyqGdWxF9Cmz
qIzkARLR7QbgAna4GIWrf32KgmDBvYGUI4itMJQueDQt0YPnFRQN1KXhzLZ/GlVnuldIO9L41KDE
xT9B/zomt1zN+F8ovbZHXKoB2WWHJjD0IGG9okAsJyHxuH8JI//HMtmOIH/3aPnmbUO+A4vdv7t1
7NyFae/G5ROtfIfht1phaq09mql9tUHWQT+yANddn6AHQNEI3/gY4oXMydBXy34dktBWh5wSN30a
YKbAcExpSzH7qF9F+0M0JMcUAzgk8ZFxECScmgh0cVTafKM2i8byAH+r2RJiKIYqxlBYm9YArFjv
WiyJGh54/O3X+FRoJtK9/v0gvFujEFjhDHaEDIY8Mg9Q/fw+Y8MJbtslUeSjH9IR0WFcm7S/jWrU
EF0J8wTaGv1TWNi+8i/habskGmDB7IG4GwCG36wEf5GzB+3IIfua04/GhZghdkGX7eaoUFPEp7iV
MfAhPsF+gSq6hw1En3rPRfc6IOhhlCY99/YuTUzG2wMq4QzBAAvSP2icRde9zgPBwrezMMntv15b
pSaBoZz7TGCtYBVtr6NCcx4MPWmbEL/lS5v7h2AcRtwJ6yDGfUJFYLAI/360Kf392bH7hBE8mzBz
ookahu/daurRdEWEU8e+Z5A+IEBEMgZUXQbS45KMOdm9xkQz1AFqMcC2wX0ySGbIyEHTCR2jW92I
UiS9oE0JlAxdToQ6TTmm303PBokEBV2HmHxjIC5nILxJ0kOcUMEkFn4HWL+4h76e0x6ADDi7r3Sg
KrlFI6otiMCevD1wLJkePtTQvE1iV/UMVv1inBj6J4XponDL0FBgrUYDnNI/iPkZvv5+kN4tS5A9
eRTDGbQZdLADv58faYgWdnVSZ9/5NEJ7f7IA9uJTH3ujU3gDKguJzNrIHgqtAHAoP/z95cPf7RbY
MdFJEa5IpOFocoGMefv8L/MTbRsykwRJ860NO9o1pR0po3WR5xFR7QF+iAriHl3bKq4LEpNVirsp
pgumERj4ZKIXtNgRpkOnHPhTw1s4WhQ++/ubfLeGcDAspTE2eFQJEKQiRfn9HucaRphaU/INXjEf
RDs0bqmwevssthAsC40l8dKxAPKav7/uu3ezXRdpP0TmWL/YOt9fF3rIMR0Jzb5VEBKaBC0fZG++
1DGEd1UxtY1rPgiODlRAbOsRO+U/7Ebv9ldcHhwg6p8I1QIO7ngfrSrmGwIkj34j8BRDisimIGGv
WEjEnn9FroaEY3hDO7W4x84EwVoXpm56DMrfD8S7uJkGEDZt3X6y7bixiNF3LwClTdAuneBfeb4K
po+jkgNf9oQPJl+OcAzPeCt/f8l/f3iUX1sBCKx0O3vmXXJRpxAXt0ugv8XJhFV+WKDECrsD0xMw
xn2TIaq+aIdRV4UBb5q8jCDndb5H47lATv8wETbr+V+jOAYgR6X6c6GiXkXe8/sMrPK1BWRjyVvd
gNkipxk1HBbEMI+1GUuIx+J1s0IY4GLFDAMB7oo1wLAfB5m0SylIqMUjtsEtM1Vs1NHD4Bth3v5+
zN6nwqje4NbcbJTwbWK1vNtr3MQztCNb57dZW41JAM9CgMEK5okyUsyaevIoo05ti8ZO4/ZbIyv3
nw4WutvgyA3Usuj4SmOEtt8HC7yasYtJxjfRozMDOo4iemFLQmMvi1SYcoa4byqH3XBomUAU1nLQ
IRq6knZLPFSNaLtF/qXGT4lm7f0VJPESPOLfD9f7BBZteLaD29DiB01rgTa8b1E6UyRaOfjVN8Oj
ZMs6rZG9u8Pm3EhRTmqBwQca1cHjs3GBsXnZZd26kMdJSn42OajHCjLzNUDbnVoJbLQCxD2SQscC
0j8kQ16tQxnRfEZIRIeXZcvV4S/Ct3ZwD2B//4cHepe+4lFwHAMEAkEI3z7DrvL7yGNmCuXhKntJ
2bjVQjIA+a0A4rkcBU8IdyVCO0fPjS169g7NBiAB28KJhLwcH82TpYk6OAib/3FBx++jOEpDFKaQ
QwC92QLJu2nRzZ0ZeD3KF6mxitSemi6Lb6KwpssVBbCK4ci579enAZ39lhTMtJ4glEXAn5KHSq0c
mOIAUfqTJg75ToYME9Nkjv3Qo0ufY9vrGQ1Fb1igzCnyIqnbbn1a0egT2WfQg18CX4DR3xARkW8p
6a+EPkNNhXdHIX/YUtc1qCzEXszQn5aP7d1185aN7tTPy6Md0VbgZOO8VTEjkgfceUPEVsVYie45
rzMUbCgecq9D/xhTtAi+1rrjuuj7QUdDCdp0mNHcF5vrs8gEj5984ENMshRUTvvDKzEiRfmP5kaK
pAczA5vJdtwKzr99XyeLAH0C21nmX4MW9c9LTMFiPUZJxxAaNB2q6OSnzAv07hliHaUFWN/N59ev
QWhKi1ZA6ad2Chx5/If7+pXi/JkiM2yuGfpDA4T4ueFl75dhEOB50waUo16joDb7iM3bLu+COHLj
D7MKbBQlnIwoJkCr8bUOEzi4KhsOV0gGgQ2CX+wkjJAAhWfI8+8Gziq0A13UhFh7y+cGkuyl5BFe
5bNBgwK0edJtFAu1H3q3RhYGhyCBWCDTLGj6azqHI03u8l/rBNi1J/QDF0OoZvgSa58jFXU+aaAE
R7O8iaLDcZI2w66HQRnxve9BwekyJfixejOipfht8xZhtSVLh60qgjPInbufoznVQ7R1XyIzxN37
yQODI6cRfp3+VkQOwx0ia3XpLTX9tpRJG23hG86fAO8tgNZthbHF2AENF4TRUPjtQGj2IFvRxYTi
NhJlE1w/mGe87ryt8Ctm7ITxXaGh1vyQKk/VOQ1Il0R7CWqVPA7d3FJ/CVCeN1XZzxAYN0cUsH3b
f6IjREH0NgGrEctzmwRw614YxH1YJuBJO4TsfFoMVbu6cwPqDHDwKcrqoq1tBkKYuLFCh6hCUWTl
0R26bUEMsq8UTmhUH9mS+3X8iAJ72yjRHzqIkls0UETV/BFi2QT8CeY5tulDrVUYtuUQZkb/WNJI
mezCEjTme0HbJfQQuo2Hict78f+YO4/lyJFs2/7Lm+MahEMN3gQIwWBQq0pyAiOT2dBwh0Pj6+9C
MttuV7bdKmt7kzfp7KKKAMLhfsTe64RhUdr7oukMEz2MaXo4NOGZc0btG7nw2e6m2V7hcGA4hBMZ
tyx3l6aeoI9/hbi775ClV8AXNt5ToNlv8szsjsKs+unDM+tyyXYJrNWGVpnf1Ji52jYw6Cd91Zgo
aWyfWss5k3pXQZ37BNVNViHMjFE9WXzyZHowmdAx9NsO/LU0qpza3lvjVyVaaB0SaSKY0qaHdU53
qfR5G3aJZmgqjTF84rCXwSM9eSQfkK5QJ2VpCjpq2WAUSz4lx1yMzkVuOuup1vN4MehUPvjas+M5
dLMbP+8rM27FqJ8SFvUFZiIwnjx9aHPQHnxLzVzukPxTIw6gXxypy/vxZDfuOVDmmyx5HJtJeVfe
lCvsrlnGp2uimC/8WewLmQ+3a1H15p6V2++R4aMyKjuv/p6p4dGGaXXWwkjP9Yhm18UBGBPgpRej
HEIgd1Nw7wN55LxU+WfetcmuyuiELwLIq5uELY0kGyUBdAKNkMAFB1cGSwO+tfEPE3/yFBhL9qFn
OeAEyZLPNiyrYzlbeHyXsHAPGfioRyU8e40qmlMd+hOZPk/zGrxXRuNubNP6aQLrvDft3rwUZkgP
UhqGcyV6dz1oaMM/Ojqb9yZCefKA3gk/LWobY+RbynoY7SLLD2pBwm4hGX/oRtGftq1g1y3zcEmH
GQuuW09BnPhhkgXfctyWy4mTffje2eCp93JQvY7TvM6WCGFp8CPoaU7vjMSAGhxyzO+E1Rf38+iU
scsZeHa73mpjOtzy3Sw6dTX7wjx3nrWtUER8FA3Tcbqc9TBfm345noJaGpd56WSYOdj9Pq1pogGw
rgEG1558/XVS7fSjNYwZX4C1vmNxkDYntSItX+HpRIhQFP1tS+php9apnC+9IW0h9loqv1ksn424
VgiDJqdyLhE9VupSz60+2GpATVTVc1Q47gt9+e/Ib5MbYfH4jN3Q72q0AXmUzvXoI/2Xzl74fXOj
MqFfFzWPB9g6Q48NcCiJLUpEZilNVAPt4TulWBk5doUSnNg3wlHe389WU97j0e3hNfR9+txmS/tN
z6q2o3YeZmj0cD+igvdHiTGALMaDN2drLOZgugsR7qF6WsfivajVimDArF8aSf9HqdG6D6UITsrW
QYwZC3Bq3oj3LvDmq2LFix8pfNC8aNLj+TXaeAE7d7UJkCG1WWX4rg3fNHdBq9oCCWbX3nmTB8zQ
brGUwXzwoQ3I7I74l5hpyvSzDQ/2OEJ4PKI68961kzxPxVo8rzAFgmOrBE3jtk5/LNyQY9b7GGul
ay6PPUL1JNKipUSJ8w5nwjievLCECOyHkCJTvwufsaeGH86snKdCJ/JjXMf1x8AC342+tK8FlXSU
/54NFqbtH2tHGpE7NeOVobvybTVlc3QqPIMoFVZxk+F15yzb9JJmkQOr7rFQXsCBwaDYNcWxROf3
TM4E3aDAfmWZjXMoPKd7hbje3oVNpi+spQof61qv57Qr2v3ss+VGBQqKm0aY/aUexHTXdIl+0uB6
vjvlyOZgtwuW3qXm4WmxZlhOP5xn7U+nfJodGeEKa454u9FSYsmmj8aed1oNKIdJkun71Q6y54B9
+xVTcP/EgY8IyND+9WoZPbmBlx8qMIVXlHQBSfYwFnfBujTYA8nxDmtqyLuyDLK7dJaqjWmFmAc9
Fe2r6gcB69Zd1ysdiuFMAlBGqVHLp9SBNMmeXc+oQJAxWBLF1KhWcRuMqXPMBm18GolNbne1uGLN
w3ipZ5g6O3+AFBZcla4zYs0xwXbgx61AXV5NhkrvwsGqbgzczy9Vr9/5HeiJfW69dDURTDH4xQ3N
ecoaLrD7y1DiRocRDgAbmYx5TQg9POf2OLbHzK4cEYeZhYowkTo4QCBuMAJngUI332F/HynwYvpc
az8q1h7Mbu0kEMwNCtznxWgxHO88c+r1VRuOU3WwZohUp0a09S1iDuMeYFKuYm/WmQTbr/RDkeZj
vafGuWTnOi9ljrWmcak0JIllHH3UUevDEgDKzI5b6GHusEDISpbcNTml5WVJJUNXkCCJXOBZDsl4
XVJi7mJnsNKnyUeoCzqi8q5IgxMLhR8h4rknZ+lf3DxbA80+olXvbvTotCFcvxh7z7907dlsiqfV
WRIbj9rcmuFwabPZmadAZONybKul0bts7NzhMTTSsqDllFYIjLSRpLALsLDPj7lDmwj0KtJSuVjG
epw8ZylwULa2eTWFBbhxW7eoYjblzrQj8Vx3eDTyS5Q7eexZfnnZG8vcFbfVYoBddLj9uJhRQJl2
XW7Zj0ImeNv3ogh6jJXwnO2oGTrJ8xCsqFbQMdr1XlhDlV2VmSq8qG7QbMVrj3kbcv2yPnr+UJQX
TS5ciXHPna5LsDrerpjz+cJJcTvvYOpmPqWXQlunMtUKRNSASQEn47w8weZGk4vF1Y/rIgF47YsS
eh2Ice/FUob+HENCE4emtH2UEnHPPh0zJLMxIVyGMYNiNCke/JDMe1gMgcUnbodgyauYnRRYER+e
kc/5dzahNvD2CL1Rz6StNYdYlDGIZXuFz8p1ry1a48NzQXccuGgbiPd0HN/WNUuf0wxVUKjcIiJN
qB8nmhn7JEiQXHJ4mGwSnn4EJbUic7WrG+3kDFHIdBirVq0qQueALKau3foRKIW305rG/oDmi/11
7OvvfZrgVJMVUt0Uz7YqOVdia+6mdrdy2Ii7sMucR5+Omd7lY4Dh3s5YMBF55vRpSVXeK3z0wb6D
SHrVSaSNQ9v16R4t5ZickFamPgNP5hCxHt5Gu2lR6LaJ+4gpzNojlJJnzO7GtV3O4mwrb4wRYgGt
wDUvd7adjO/N4A/HdbYxEJs+h/AOWQ8zCpTlyRvy8omSgJ5Au3eTOcct+LFYeB1OoBDVP7UZCg3D
qfO4OLxzhvW4Jjr/TOyuao+wUoEV8lBO0bqUDJwYbA7/3APAkRfEF7yF5IFTJz8M+CbioVHZS5Gn
1pvnmvOBLlV4lGZYH3zlF3eoDIFA1V72zWzq56qg9ZmSuB18Oyle5WT3MnLBHrw6ZqIvB9tJwCNg
9wzinOoGFimbi07N5CCwKsZQe53bgrQEUbqVfy8zx38rk9T6BrB9uhotLFiuauXJWdLlRW7goW1P
m1XkFGZ77SWJQ9zK5rgtQvFdlDWJ2ALJh1N7trsPieQr38NezTmhYLt4p8ZtNuIuwsceM/kqSQT8
qcBiXrGPRMwaKdzrSnX2R5ZlfRnZFe8hKiAtB3HJ340bz2NNZItyT7U32DjSMwokyBU5vi9rpI5/
KLK2LC4VRKU3Dt5JR6ERTOOF0Ze4jlVhXEAcs5+9QmQIb8dyiPLFULeuOxcfwxgojgcyzwO+UNp/
MnGdq84N9BlakcX0j5SQ5mruBvVR2v2cx53QBLb5WM3fe8xg+shDSZ42KNcRn+MU8s2wGEcYQqNz
SXkLzeSUIwa92MoxP5hZOSaHGrLwWSzkb9ha3aTfwZsw3L3R1tTSzHV0X+DlV6++Gue4pASzg3nd
op2bfOuxJ8sLaYMRw0VeP2XVESPcT7VwM+3nNgM93c4hoadeMc4C058sIx5QyqL4hgyl9lqNVO7b
TrGIYpHVWSFKZGOjp8CSlHEB2TbR+y2NxZu2tLlNTA1fbP3WYCYsb21pTcjUxy5BGcfilVBstDWk
FVMNGOHQiFtvcBhVUFpt7rxX6CSMJh6NYC6Sg9RNOZvXZSY9GcZk27Ng6sKa1czO8DlwcT1kFucW
VGqqpGLZNeOS1OV5CRJKOnE3kICpu2pEFgIlk/JpOBz0oPBG4+8TMt1NPCo+euLacRqNf7JF9XNI
idWaE8wfo/5H13bz6O5B4eR1s3dbcHSPiWkb0NEUncG+2aF3N8wCyDVab/dFGPQHgQuiOZ3mkfIx
l/+jNkI88lp1RbOAvslm95tLips9tjOr9c1QHvUDMCGUGQzbSmZ1RmBlUodw2cfJhHkOV/8TOaY5
e0fqlSvPW2vhoH8dUJ0b6ACDaVkNMtukmDyOCLZjlPcZBQUIGwSU841ZAF0T8ZB26IGPa27afFoc
eYUsPpxgaMYarHo/LA2YFi4POI9sUCnHHhW9Onl0ehcd+t5DmZE7l+YwtItMdk7eE+OQO6TtQamg
YD82wBKUbpVe2xlZQ5SokB1zQVjfgSg+5r1fM13okInRdto8bohGqgmbezOLvNorzK8ypHYA3OVq
JfQL8FxXXoLGY0TPi3latKHY+8vqiKO2df2igqF6NlbJUDPGsphBJAaenb3lZfWniTZ8RaZtZrrc
S68Lsx1UKqBd0Wq3/T2NuIEBKFSvL8M8He+wn40XCLtzeK2JEzMeYbiGAL/U+20k16kfGQjh0Il9
ZJ7K5J9wYaw+HD21iIh5MyUA6N6kbT8H6Kxpeo3lp1pNeB8J9ook8jhHoVo46/LQgYqcCRCMak8E
SoaYFMp1j9oTfb1L6mD+MNZkXlS0+aMspLl56e7wujKrBPakjrpiJDVoVmMkG9GFlTHFxdKIrDO3
HD9TUCpUXIio7YZJPVl6oP85osyvB8rgz4PdIudNTCHlXixmd2F10n9FaiwoWIKESGVMQTF3yVD9
pbupA88cdrbpDv23bp30xhtQSY1A1wrbkQDJss9ic7zdpGTedSRa4nB81IOYo8kp/b1fetWlgaCZ
EvHg0rQIxhtVgyixF7TWQeOGbeQj7jvSD+CDYcKIETlz0F60qmqLeKBg9rEWo2ZtJOH9YJgbjAti
jWcpLL582LtNKBjui0FOP4xiCwpK/KJXBttw90ZyOWX3flHrLeqCRHZBBONdatx9+QdbpLMcnVEU
D3Jykmt0AelnqiG8R8G0zhc9HQAqI+uaz5gwzOk5AOdyN2kMczeK9jBCA7+W7KZ+TROgdMOHbTqB
vwsLRkxhUhX5bnLS/I/JAUccu2UnLhqBuwHEgvvYJilub7sxv3m6s5C/z1gPcHJT+e7WBX+eu9yg
W7PznT10I83SqkERBsErHMHB4wVCG7Wif0gxs/N2Q3AvkyYbRrntL/bBhjLjRwxDzrtdOjojWy9I
PaowvfKTIXJSgB1Rygyia2dQw1VqW7iqGZmm/EPRV+ppmv0emU3fcJV16flvENzBVNUE4LetsUW8
XSCCJiKmXhj+VSYhTaeyzbMdB3oxURYap7sV+hAzTDzFNKRyXItl55h1vl+Bo1KhcN3ulM5mrXbQ
vf4BWb7Z20kH+6N3l1ef3WI8z32jYX20Y/DQuRoOWW8wcYyEIKcKVNvy2qkS+xxkVel/hEaCkwv9
dHhGaW5/LFVeXs7AqO6cmrFGVh7Y73SbhmbfdD4jtZgtgxfOn0QOfH1aCmYeaCSre6x9QcX+q53q
XFj24h56b3JfjCRT8w2Vq9KhGCDrJapUbb1i0UuXiCl0mtFTYWfufezXJAWhjYyvBZvKLCCryJ5K
d9YTrirO55H4fJc5usUJWSbe7eRMlKEdWyY3AfMuvrWLZt7MOFSvTlfLb7pnXlKGT+fBBy4RY9Qc
WfKVfk2NCRMIg5aM2CDyuNYDbbOOustbkw7GSaNwr3b4y/3bfoPA99ilYjLy8oq6gH9hJGbwQsU4
91kGqfcBMs1h3qDZPYx6sU9lJ3s7LsZg2qI1s4a801Di8bsuuOjwuHm7NTQInGpGDh4b1x6rB1Qo
+U5T3NppljoUGscd9oQv1rlZZHYAtGd9y5Jl/hYmvRWpbjCRJLjlvg4qmBxGxQAOV/TPAeH+0RKJ
9SGRXH0z+RUXHwg3Do3bN3pZwfXm0z8y14CnLhjeUeT0d2owF6zlvTQtnoP1LkyNkojGAo/HeYAl
Ywg6ZxcAsaCKZlxNra3/KCh27IKZRKVlquYazZklX4ygEo9FhhU3FlT1T0o1liujYqpKx/m+DFT/
NfQo6kH6gwOqrMcdIgi6g9/IaGWtHrTopHBv+yJr2eWZwxi2SEFaNKY0EeelAJ6Ekk858lYsyyYE
YCzO1jd0pEl//GQOWV2sJ5RLS/+c5PPkfncbRlhcFDKoexEnApsbrKgRR6Fm8ypD782va7qRRWjl
nrkb+9ZaCRsDEwaVLj1tzqdhmali4g2d3QOsiil485pmU2C0qqzmin3MzUx3R5zX1FRJwQql+7YV
Kb6muSSMLw7zgsaIhwbdlnDpFILE+GG2xoIBEflW5af7Tk1LCbZozZly0u9UmmyqKdZgSxskLTAX
t/ejEzAZ4ZA7s6f1iwymBKrwtLoBeR+N0HwubopCdoNk/gYIWWtvKmfo2o+hXEcLZz/TPvIlnqQg
JItWlbEzXCTohIowpmK9XYnwUjOsjlk6j377x2Ckq+1GgBRKvof4y/fms9F3JMznYumwVAP7CAN/
/Bt90J+VH3QN0Yx7aD+Q6NOkoyfz545y7i5oXtPc/yyl2kSzNR8TH39dhhUfuCFpS/1No/LPopvt
FZEh0azctC8gdjfZ878KkijOBb2JEO9H/fWKI9YYEi3HbTRahs7PBI6WfjSBRcVZXtAU/JtLFuFv
ag80e5t2GW2rZQk0Ar/rfhBLdBR4qWMQ+HmwN/uhdBRgZDMpbugUCL3s2wxnchCFth0WTHjRbd5e
mhX2PDdSaAGMs05rQ1wTX/gOxyQVve8U182LKRm22Sl+I6tPDPirfqilV+v3iYQL1sMIDH/dMac1
dAFkoq7ohsM0uUQaMKMYExRBuK2tK8fUFs7wRocWfqZ+0EmEHbJdiygDV0oLJZ3LkUrQuGrgoRG4
ugKmYWhbg3j04HgIUq3ZGiagVuGUWQnqhiQlMMxoA1axDy9lXRF9oaAE6FcuHLPkTIV3GEMfc41b
A+d8mjxp5y8YpFOiZ9HbVryg3sKrCRirw1Sc29NmHajSC9ZVv2ulOa3nJGxM82hNVmYfUqbNZOZe
lbIWz4s7pqXxHLJ1zE8zvdz+2uj6xnigWOwPn672PP28+mPaSMrp0sq6+3Beq/KY5Gj/DisF+FpG
kNMc+F4++V8bfFg1hZ/PzKavN2+ep6X9EQ79NFETqKbOKgiLmtbdaDymW3nHpCaZvqG3ZZTlkZSQ
akb2Iwsap+cuz5aDhe56deSIEpOqfqeye8cze8/cN3h4lX8awiTPKmbJzSUNZmZi9tN4NblJmueH
hHbk4D4kDbkC8CuRpQwlnF0P3xW8zC0/qrogB1maGsJjl80STZBxmtLOyPLjlNeIpCnfkFMsu1Ex
keWbNAYSmhOLYzKSeCIyQH03KDQJYdTjLp69W+x/Pv/0X1808rziewAOBS9HniHaj3VoQ3u8LDxg
VfaFBXPH9+OlcMvBP9JJt6D0uWLc1A50m3MuJ3VctNDvc7J44OIKlylU6e0yqUn5d0VicLYc/NIB
PHcqQbsE461HbyeHxBqGm+bE172blS8MLcVXQ7RdddwpKH8oja8RG7eZezacRPvVFT7i3KruimIi
EN7TQ566dP/PlrZjb29pGTlp7b2ZZkve7kxqbDrYNT2NuOabnZIdAWUrqpBEIQ3aNtaoxLizdjAA
/GLisJdtf4T3vw2HbdtwO7lE1nH1scqoBXmHIpu2O+ZUoIwYGtllvfHY1P6mVBaMIgJKF069ZAGs
5JfesQ/1Bp1VX5ea0R7k9rXFtuMhge4SXq3KcHU+NkRwfC6WEpnt/mFV83afGwEno98ZgwFxglGp
tBDED6qbIXocnecYBOIpsBaQlnmQuYPBJyiGdnjpGbKYN9wvI1slvYJVWPN1ALKbt5LzSSuKuaws
XsHhW+1HYszbAvO0sX3yZOV8rcKTyNfGkcESFK/6oJ14DyMjAbnGX9ejteO0H8hRM77m0iv3HktX
JKETiylEHhkpZvdxL36tnmTttmjBZ34K36Nk8/NmDKwaHdtf1gwolJtOwnY6JlU4+PKMx1+32vj6
8X/e5K+fQ0dnl9e+TcvDj5mako0fZY7zWB9hJy1cNIMxZ14L32Kam4/I01IZRu7XByVXgglO9n6h
930i41sIIvDdjot3C2hacpdGu674EVuFFu8KEWAyhgyABTkGV7Z2aczHBAcmrJGvOygVTxD72tc1
ZXaOgilWsvEm64LgatOumV8f7dfyoKNYcX88In7+cf1qu3jGR2Ws09QiHUX/LjKPLy6S6n/2vBo5
xW50B5mz3d6vhbQOC+b1PRe5/RV82aSynI2+w+rq+mx761831FjBxmo8eo4UcEJANsLrIoTwZ3VM
N72nuZ9yMs0R2somClHdxOebj0gpPiwvbVg+lALr7eI1Y1292w5V0fYH7XH7Bwc3kM+4asztcahX
d3v/zQD2cHoeqrRK80OTIpx5hM1spQ4znxff6s/O11rJiy7s/eOvW07NEIjbfv5Sj3ACSF68UHlJ
uDVadNzMZwwHRTDuVMuYc3ikXQo8NHaLjKoalVWF8rei3kiY8KWf8CXpGAoizle+Vi6DVwSHEo/D
vFxuw+XgYPdCmjXgzlBU9RglXUrcibBh4OcBtnX8g9fBrW7qFjjyzYKKx3tzzclCddOidK9uRmqF
REKTLnh1/O1yfPEgWiPiSZZ1W/vUQ70t3nSI0FFOaAACwb6qOWLr/Ww05FikIhxV8yuqFKbnHdAI
ybK8+CW2JnnNdHEYsgo12PdFdEwXhGqccTuOzs9nBgpIxV3vaCQm64uTBXLqmaw+ZQxLoNy8Xfoc
ph23yKG9U3JFZTp18ChWcxOe9CR/fM+a1bZqUHNuS/xLXRx0sE3NyBrs7Xr7PLc3kRgLnJ9vc4TC
RpRXK/W+UNgl044R9C1efe2QPPITwAA369XoDh3r6kuCuFouc+QOQ4PkyD6lOBv5G+uXMDUhDkT0
1LqiJKZE9YM8DXRhKZu4r5DtuWfy9u156uGuIlFPy6Bnq4QGRn55w7iXkNtMe2q7eUPubEI6m0F6
KNWLipyWRGmpuMrXifAsMS6npNOa0WhOsUl4kTOx/fhl4ngU0hB5Lsl+TgpUIwdvUm4FG58GhyfQ
c+DLehOpY1HG5DDcwuDVEIBgDvRjtmOjdpPtnlPNs1h8X3ey6Gkk3Di5yUyTS/KDOvHvMatPxqNG
ZkpAu1J69t7Yb1lfQAVW7kAhzO0aEBUZbP6/JEQVdU5eGMGbBD3ghcAzrA8Btay68bxWLfQ4bGqH
xj9oZxdzQtITOpUbdRXqcCMOKsvXL+h1Ybw9mWlbpCn6IxgC88PkE9u0n+GYjy3yuARBFZojBG7Y
tQ177cqXVQy2kNHA6UAdGBS4JKb0fZf+8sAqr4vQjgEaL1SSI3/CtzHvfl3J12fZKtQJLuoUZ5O4
JT+3m18iOdif226CaWV7eAH2bD9Br5N7lhQ/lW6uxcxL9sR02X6QAQsuP4HhbFP+51WieJRTosXk
Zu0XS+1pvGzpKe9q+86vJftL/Ob627c64gDvbdtOjTTWM6AXP7JsbQZ3Q+ank4wmE1jVm4DrENqn
CUo9v5Qa61a97nBR8I8gLOtPSMVY3yAAebOoerd3Xv7UbYVfL+TqkCONBJ8P+0uu3+TFiqQSJPYg
7suvDYu+9PaX28DapNpA9zfRILNqtBC7Oq1bmUTIFCiqD195UD/hcRkvczvdwrhMzLyGz7AA/sbw
84FjegTnCEKDn+oyZW8mnB0V/G1N+snKvPcI7gzZ8T4DhcPq/bohqKS3Ta8MvE01KDrLKM6Z7VR+
sP9rweef8ztBCYH9gRVM3Y5M799E1xAqCE5LZT9mUnq8az9NZ54GiDlULwyxPUEgjbana8zb7b3/
9ctv6eP/iE1/vjz5LL3E0HUtXv+39BLZEzNFOx+H5dfWWKBC3O4/ioHqbybv/GZh4GkyEe7wWjgt
+V9vy63/xVozBWVLEddq/rlGoHrA52lVIsQtQLZtxYdetiW3Q17wCUvaazwnvzbHv77sP+fxrmmy
fmDRIbz2GUKL4efP74UhRzbi5iJ93PJu7y13wU60B2pgvrNfJaHz393nf39BJL0UTMA023hiw9+k
6CUMI6uqzeThqzGUQmLtT/5P+euvJ/uvL/D38TVcIZZjhgcifLEtzBq/veDMYO0UOJH38GvHmNBx
sIgWxBWue5hFF6AYU8mq74cJvQWTaZttP/8pgza6VXAe/c07+vNK556TSgUhhxfqKWpJv5tGltA0
Jn9x2ofq66GaiOt4xmeQzOzrORMF+QgoZyw8maHD4UBoYWTbG6Go1g4r04/I7A8uKiuXoxxJ6IKc
V7X8OM9HYt3ki0M+GU9fbg/1tc3+9UX8/jHywQnTMRl34lkWnO3f7irnbosrzxhvsq7cdqb1ZyCk
OrcZ7hcjGMTVf/56LtxDROqIcf9tspI/E40wC2m4+XXszWlGf91k8C2lS93l6X/kCHXNbbozOCYe
DHTxUBd/2w4c5D9Q6/OC42aLggmSt0+D4cA8F03XbgfGX1/gn/cflwVhYsPlCcS5LzDi/lZQo7k5
55pi8YXfGJqRIlQ8fefN0zwwf/cI/vtL8dFRtWMaIJm+//u11YkN/xmS6cVXKDK6VEdYRzaTVn8Z
xP4jmsP/NnP8X0eO/z9NON/ezf9nw8sdyCXc9v+d5/ACGidvclbl/6Acfv3SL5iD7/6XzengsEkK
zOeBRTXyFyk0cP6LYERsxVC8d/S5WCy/aA5MJxccoxZPCfVZNjwOH5wOffZ//w+kUP4aVXF/MzZR
efD+E6CDv73+v5yYvClefjsyIDvg1fi3+XHB6EkpmVx8EaCsrvBxySCmfQuZt1laZJA0W5rkbWkC
F+1CkGbPJsy/mKUp8binw40jPWjLemSqjg8tcg/4MLjLlhTdNyzDJ9ksDUOYEdDCjn6ivzsjvx/a
d9NRpaYNww1+BsTVvNi9N98pZP1VhEtCf7pJI88yS8Mr5uO4743ZVoCu7M59d5THD2FpDF964AI/
ytmfn0tH1vOPEOCLX1zmnZhuMunvdd3FQToXZ7MoVXD0MF8/0eVMNxKyMYibgcKmtbMz5iWBRmdk
+kqFFZtEkUY+jv+oq/NW7KhwzjcWXm0aRlnwVpWM0zl3/RhwW7AoUlmb0qtCWUM8lB7tStN2JGoz
incHwItQT7vyQ9Rrc06R0EPRW8XO1aL8posOpYaViJ1BxTqG5za9MMNioWjMAX6iOpwfparVHb5M
k5JdkomTidHjFQ1NvhuY+PGMWwHgExhxoFnr2Pov8AzGPqZ9YIBU1Suzn5GnmO0hCdMqp/ZLKfcW
+craHgzOhCeae+J9oFS1YlCf1KtIRXCFk9l6Innb7nJpcS8yGVpPIR5cO1rsyXpK8x4LQaVc/nzv
/ORSy55cDXs+cheECl3kqKaq94E7AhsPshDjkaHbpjxMzSDPlq5sJ/75f3GR87kmytNe1A60dRiW
VfM7ZBOlf6UaEjsb5Snkmr5OXgqByCB2Bw+1yCggRVdZulq7dHbDl0CW8HGw6YUv1mAwS1wHTLpl
aQrriUSXy6iHkWqrL4f1OPehc3Ko4r2rmcbPUfQBI2T03AE8bxZen5abPNsp0PsY9ycX5G83xW6J
4c59uVbZJSMHeAOT1c7pnsn03F2o1uoV6C0qCuaWAK1zST8KOnd+JWjpEQ/fIPCaiMlhJaSnfjPK
R6ks+k+aSUaclyv/LXAK5dzxVjOXpij6NpYG5PwRQdnGNaeXzZ+fve3ig7UvVjQi4P9iPc18ZeVI
OwnEz6cZvC0c065Xrx5d1lgYiotIBtu8g/ntXf18RXSgeG9Hw3NOyJ1Zm+1IAhEzsix5mXTZBzEG
0NTfiQnsx1HTpXw36QUGsUD+fPZMrV5bG+EZ8fWsL9K8cMV9WuCrLxn7Jk+5QwGLIUGDQ5PEzvn7
qQO49rhssmYMwN4foi8W4+Xnu6TYMaQX1YK6PnYslzfrKo9VBlYJ37muQGtWKMbo5+PJQm9fj+36
2E+lLA9og/lIAXds94QTvrvpl1CeGasgz4uW/HeIWL6IaEmjh2bmRn4spcGCCOs2P/pTxQ7lF62+
ELVpLQcIAtU/1pWmRFR4oEGQkNiVRAdgBPVRDiBvz/j65yFmKOwcz37ZT7s+tNeLDsf8A6Tv+W4s
FvXqsNIczGfIWVinGMwiBmOqqz4YYqlc8C8uJvwx6uwu3A9MXHTiRXf+DQMPknMRLuELH6aX7Qj4
rYcCjRIeFvoSr70YOnxdhT0/jqziYzEF9WGlbhGbY+reD3nffS/gyTkwcHksqrCaHwP8r7FP5cKO
bD1pLoYbcOWZwuDqagKHaJVugxEQ0QgdoJDYCLtXOq4XWIj8i4ku2nfyfKImC8UTVg2gFmwOXSlO
aVqIk9Ns93eZswRyi88OgkMDlrpdT7fU1MSeeqJNKwCKYsTAHZx1tcZe5lATPMoqyLJYc2LcN5Zq
HuBMbwMCyoqJPX6Z2TSNVv9AC3/5IfzauUx0n1/Q77c+K9dfX4J0mP2DyRZ41Wov/+G08/Q0uO5y
UnUDGbKokljmxrMuDP2S2YKCT1uiK63CID+iz0YKNhs0JFBG8bW5OZhBvTD1yFx/5AulKFjU1X+z
d2a7kSPXFv0iNjgPwMV9YJI5KVNSSioN9UKUqkqcySCDDA5ff1fKbbu7ALvt9wsYDbctKQcygifO
2XtteUNwh1eEqvDQUNVrYr0tYGdvUJfTsA9MzziMa1+eaSM7kTMhPmKAPpBRnyerB/Sru+XAX/8E
w5jREYICw8xu6ZZjgwbrtpq0B6PWzDnWHQMVdekraZwqBsndZbWt7KB0+PnKZQqGPCaSXUmi1Mic
rNTG5J55ILsJdloALWJ8wAb0aqWTkV5HEmuKjSS3TqJsdPNLwiT/GVFl/4iO7T5zVPdAxx3QQSqN
B8pk77HxECpU4zz4dx1Gnj1tGnGdv+ivqTnNmAP8pzU13ZcRTwfOG3zuO8whyB25bpXYq/6qz7am
PS7UejMK815iZmOkCQoproAYgc1dCccDuarj1EHWNZuIDSs0YSjFrH4OM5QSIq7o0OiMyLKJ6CJa
/pAoID9t9Xoca0yfGJs3mgEeV1ldu/FnfXgCu+u/5biTSa7LLf1uLOyR9APiypRrcVdPVvF15vF+
MxHkdDuY+terAuks0C8NoTHNwgWrmwwn6a5FpMihe1wCDazzXBgX7G/Dh6IP83UJ0rb7Ng96pS65
2yfpzdCvgBQJD0M23r+atJQuGeNWhpFlQlSLMZ/UgIkElGmoPBcFs7S0u74f3FgyxVgQrtU/MRrO
p27NkaczjL8g1FRveJ+TKK0z9z4QgXM3jxN68LLJoAhzQha3Hti2s550ZhNlo65dbDJjceaNqGRJ
xAqV7c5HQe7C13xEiOG04ksyCv1IosgziCZFZ4j7VBb6m2GmRAwV8qShSX2dptQCEVoueMkTaaBo
zDLiVu30zsI3eh69fu+P0xCWHsFzmW6M7JqtmO3TlAFxV55vbFBdWVWEog1/F8OnW9fmVtHz7IQH
rt2blfGSFDZCnspFAWW2NkEKQxm5c1VFBk4r9kJhx9kM6zm1gmQlX6bDfUi3zNgGtqXPoWkK6+Kn
tnvPfGJ4bOFZ8qBvFEIMHKjkNgKg9gZ1xizDqH5Mv7h6h66n1/LIwPa0QUnmbIOhrh/zogVyWVB+
bAkVySPkNQUKeYQHSHRdB02xzLL7GqzCtrT05Unve3WD81V/0Xp+UTF/AlPjqX1OrB2xInVwsQYd
sS2pcPyrifHRqtfuIXPqSm2WRk4xWRw55MupNY4jxONLfpXB9Il78IfCP7VlunzRZZVg2akBJo/Z
a5HUCY1Vw6egmFX6RREGh7RpHnjiSuvoCnzms56aoR1k/tYdXa7D0KOsxbugB+vG9/A5bFG7OKyE
GmscvHSg9PnI07HKAoRfXl3txGT7zyLggysx949J0XpbOXdJEfM4nPZ+QWwfQc1l6CcJTuPeeMgS
l1jpnvjAaF1SedPai41DKluuTiy73U6mOVvgvYL57BER5SOBdtSPgmHaBxT/Kc5Ll6SdLBiq74Kx
7T7oAwIGrqWVYNBNg3CBl20bNSDxunDjXOto/XKO3/ijP54neghRslTDZlGdQm3hmTdlUavbVfrC
+sLzrTwPiMAytamJYbsvBjICZem0DyMmKfehCjRr3Tj0nUM1FJQFzWS/l4apA8BCbsQC0q9xgq5R
3gG/fkwRxJ+aUsp4GUsQ6AW0poukDDibFcKAsFms9NWrVdNGq4U6D50PaXVG+7AmExxIgsa3HePy
kyMd57Zrsg4Vf9dp0dg6iAPbariZjW7Z+U0+3xvOIJ+yqT7SMb8R/jpHTPC7O1zwZOexW+6Yc/ZH
QznJrk/9Zwq1aetJMn683r4UasGR4qiyxF4412l1lIxVjG2OkXMJJxsDJAPDpi1QR7rrA7Mw8T6X
8L+4fUzwdKJhEGk1V1qulaynEmNa/X0hmuueEMT1jgl0n8cIm5zx3R/EE/ycpvTCPh8h5uzgvVra
gUnijmBA76E1qheBESK7aarOS05Wo38bpkCQ7Uchl/vcCzjk84TrDHom9ssi8x4C03b0l7zmv/VT
2EOkuWcM222JRQp7lCuOmF7WjIg52np+6t2npujuefod8MfX2rT/w0n+/m9N4z+SB6+9r3+2kiGC
6pbjo/qDOWgbNrDFP/dU02AaFzOlrvX63j4gkA1OuMfMpxUt2Y8A5Pfu37+e80szjhe0LYN+tA1j
0aZU+KWJi1p3obEt2z1G8wA1PKW7ZGP+VmoDucFmO37PKgRVt6nyR+uAJwk134ZOflafC6eo2PlY
2LFLGEdPQrUybmvNXXHjmkbwrLIBeE7ZUgDaMLUp2+DS/dBT3Qo40NvDCitCwxzRzSWUvnGkzBSF
862FTTo8SiOA4rUyGiJ7Ah+AZX9dOU+Q+OvPHNhSjCXU+ilnkZId44mOF9M4eBw/uGWaD39VzaMV
pFT0TF75eRc29hsYink+gXf2tOveqXPAgth+WTU5yi2W+F7u/LTt98uVV3EHMNlwdz0SBJSKht++
fZ6Fa7cz/qKp/2tTLcAO5dp0anyGGDRnfrnoJRVy4kq024SRcaJz8oKzAUZLjmv//mpf/9Cf7y5e
iO4rZQAsQpp4f767fET0WlfxQlVWcYmFz8RmaDquD2sPezEyEI5L7cwhZOUp+/bfvrpP75AOPkOM
gJyYX/q+sNUMDxk7I7RCmE/uRLoSipyF+rHqCZXWeFV38DgEaBMxZn/RIzX+zLG5riyyb0yd0YHh
WcwPfvnsU+FoSZv07V7iIQd9MKWjzYy2M5+aQnJsppHLh1f20t4MqaBG1ftm5ODXpF515aoYT5/f
xn/V3nxqa/7zP39qQn6CUv/Rkvzfc/69b2X7Mfzbn/pXfdI//WWYq7+/u2v40J/+JW6GfFgu488e
vKwcq+HvuNbrT/6n/+fv7ci/Qjx7AV/9v+5uwslpfn4f8u/j8McGp/f5a3/vbxq/edemt0sTDF/C
H/ubnvWbh+KEFqbn2waGKZqYv/c3bRP+M7QaEGCMT6590X/0N239N4KTAINZzue0JzD+m/6m/Sko
/eNCY8TFPabDbAWbpUNq/PNCc0wmy26bq30LupZWH+4ddqWAftLwurjlu6+rAs3hOsQNJqxNWbgy
nOelPPoGoZn64D/5itxKDZnYeR6rk/KvhlfNvaUXxBFb1whmLQgmW65OEvxJ69a2aj3qUhg/gEiC
rQi0fBO4Y7DxAvMi4DZHaMUpPellxUaHyyc1eE0kqWpTGA2vqRMMUZTyVVUBR1nSQTvRmhicineX
SNOoYuvGhLZi++S5fxCqfzXYLTaroywM2o4WI0N4RnT/UFjGu6L25XfFa9XmH206YC8Dx0OH0LwQ
YSRDs+HzgLDEYd53r65RIDAkSiicND5eg1lmM+M/jsjE4JHjHxjCDTENTbFR1GzpUNM6IJfYLLU5
dF2+ys8sRL3jj0J3tUK7TL/wEfgadP9Q51JGSc9PKUK9sXMTDZjhKwUGBeu/oEKhl5NWkQsxf0Mm
0QXEPqGU/GbB6ZMYdvxqq0l7ALmADAW0ktgZjPWSttUlIN8priQvWaWrc+PYHW9/ssx47EhjpGdc
RvqafmFQiYnUI9QtaJuPpenafWf1WJOThSwYkg/oClXp96TSDL6H4CnQ9SEmhkdspI4l5qp539Is
9MNWJ32gLwL5hK+4PCHzAHugVesWM9W6n3y+PUvyopPjHXxDe/q8SXLi26PFJmJdeNwHxmJdCIpF
/q4HYEgMRcYw/8DMeFE5byotaLBYWg+cvMCE1MIQOHrBYMZKXO+igZ/FaHWbS6NEgSvN2FNZsSHZ
HoOSyY01VrVAt+Lccj9/zAGOEBP0UEge4TtDLK79yr8ViTMTQK010TT4WKsUMeM1hXPI7uxHaITX
M+SUYNPL/vXzetfkyoSq4rZCrbBu04xbBvE4l76j+U1vtjrqRvrBIueuBl1O/5e706d5E7bXtZB2
w/KlAgMXuj6ePoM3wsrzOX2U+S0u8wMzk6dl5cpPHesEdnJypMe1EoPM6gg8+UpfCKAAI3YWHDeT
z2r8/DIawaKYNH5UlPU7UhozTjDeH8k5cuhZcdPSQkyOSxMYD3htxAaCLSb+ntw/axACMY5pxn3Z
6hH9Kb5SndTCKc3o/0htJjXQRJvdJbCah9WMS4gZwHwtZiQFydQj2ZKYSfPNPDXl2TdZqJiIAH+o
rIpLqomYGcQHzYP8ojIyhq7LyyrWdc9B2sTQUqFUbgm9R7HUhjQ7JHLVoDzSfml2MwkOMe5hlmHp
t5vPa6vVfHwtaU4MNa5bCLdAg9iIfhXfzeddjhhl3baiD3Yc4ssYFWewBRZVRfTuBJ1dvvfrHc4S
v+QUhTtrYRsLsHDFNpH0+8/LPDBN56e4jWZMwrEi5fYbJwBtTzp8viGQlFzh0dD2KEXZvfCqMbTm
EhjlR1ry/gKL1aNrrOYanfWGgzYhkf3YnLwcq6czOzt/Kt61FKK9hrbolJRmGSNKyTfjqmv71GGd
tqtjnBYvI1fX5SZrwAeeNCylDKjYvrDMfYMQ4ocGkSL5bO+CrIJuRKDbKTEmhdTForszkPzWg6IN
gRcSue5K6BrXzM85r/W93joW0pyUTTE12NwmLp3mlcGObvklswJ/txrNshMDm4mwldo4HR8b/WgO
jZygeZZIuwevzz88rEefe5MZzASTXRct3ngFEk574m9n907PLdHTJjeXYtm5iUbIy0ALrSxIu1m6
WaDXAZZRtriMyCprTnT659vRI/ndxoIEgIJXvn7XbuCUUUlM1j3VabC1G7eM7XkgpdZ32AJtGhge
LLx72vN1hBu22vlJ99F5/M/1WMQsespLhOdHW6vyLcK+7z7S6hiUJbg15kh1a7dxqWX32jTeei0D
M2vy0+OSzzR6NVpaRoQrFepTOZF/2cyaO0bQpr9iqUVwyejSJunONyQywLUv3k0CnWjxFMwVUbo9
OSm8AOlPojjTPxiPOeYLP8Tmj6ccy749xgVmHqYg+XAPitNN0tA1qtTb9picyRgs4U3NS8B0YSUb
2EA30WlHkYzfcPW2P2Sgvts5jXe6SHP54XeWtrrsEli+Nmz/0x63XrvFEj4HgoMl7FVRQBmpC8Tw
UcqjKDJpuZwD+pXatiJ1T96WUKS9A7E6st4jXx601wUK1CYb6Q6ckiywBlwileFuugVz4a2jXHNB
xtsk2kODWPGYee7fitb/EIxP8eShOkLX4LreVYXzq+SHJgZWlbYf916+LLD1so+85OFiNf7T2NPQ
d8C6ks/Fnf6HEvA/OBZ/vi4IEJ26XfeQVfy5ngoW21yCQYx7Qmyvmx1r0MrLH82klUQVlh///tV+
PRN/vpqHkMu0QXoHv4ps1gnHBCFQI4MhbpBrJUD0shZjLtH/9rn+/xDwF4cAeiouB7R/fQq463+m
v4ZcfP7K33NeDPc3QNM4Z0yUBNczwD8UDoZp/4bL5fM0zbXjp/55AnB/QzjGmQCggIe91+TK/65w
sA1yXgAzexbHA8/GNPDfnAA4S//5qM1BA3mTR0OFuTsyLfOXO7aU41pORObdF+iqcOBZhk4sV5+W
mAMSYdsXhNy0G9hym36bJBgEnHBi296UiWoncrUtPNz0xTv0AENeDtYDaXhaNb9g3NJKfeOSfYTP
pyn36dro0/1QdfqPWhcTjBRPNoRq9lTaiNdpCqZIkjOTGc+uDew0xktWHOuiMT6stCEhPrgam7Tr
DHZ22W290u5Ab6cIHwavenDwIe4I314jgmj0O0gPDNmwsowYuGAMlOFaiR6/oWVrX9Chv2NDyaLa
YcbVWJSJbqbyQ76uxWkuCYPzUHB/nQqKD1sXIIv6xs0ees8vyVBt5+VejUhkI2FOdR9bgk9MsbUO
QGu6SkSBzmygS0roGjAkB2JR3zEQDV+kcrPiFpKSFslceHd5r9t4eXIg35vKJe+ZRAC8l0kwg5GS
+pAvYHIG4BRcieU1Wdom1PRAjcwSk/QR92KCUQH7WrlZePsHBiPZzTrN8yv5UIaz4+GocySxVBy4
+Mw3KN9rY+sBLUfAkVviZeln9McootGBeKo+arLR21BzfDFuYI36d345edjMq2tSW7HmZhF6cybX
qHAkfVW38pa3AWW8e88nATcDjKKeI0zsc5TroxVLnVZJrRXZh9dXjC7SvNxLjB1bZilu5HT5SFWX
eZduteFzkWidRig120uJK/C4tACF9LozLsCUphi0hXtMbFJ5eJY47o8Jr0pEHhvPX57iAlJMW2dA
xXBekZ3RaOJkkzS0nPVmJIXlSBTp5FMfM8f1fWqP2qaOV1kj7u3yOo1fm9ywcdoz1iQ8lxlTH461
ZHqTlMw/sBaipMOvZmBLjOqVb+8yyvTqkzWUB+i6yafI03hikuOOZZX0I7bgJePYE/Z6Br3Zmuer
ydYEoXAkFoEWpitScsY7IvU2YG/oFZN5Umsn5eSpvPYOYRFpfn4iEjK7cZNm+mYy8xI4xacxXuhG
L4c5XTJnIyFEgMXBX5PtGehSaNFKrTifGctgbCagbMNe72sPT0qe3+fzYqybrOMoFLY9DPNdm/ge
AGCx5BicixYGmiBaWJ0AJozglTTb2rQZVxNfca2MjY50bw0LrQnSe7fRc7np67H2zjPqyNtKOlf9
vDdGWcoMjzvO1qh8PY5Kleblt1rbVmpLOCecA6Sqbh/VlT+9mrlssZDNXXq8WtfXGeXGJRi179oa
NKwpzW3njQ+i2LkF0S/X7QAnG8ALjPrXOWkREfnLmJFZTpm5A0jawz7U7auEQeNAvmcnWh5Bjszt
AfovmpG8qvCsMXU1p4NXJGhdOAh8TJr95VM8Y+WOXB9VaSqxn0rs5Icew3vkC42MXCn184qK94IB
m/XIPIPE1SJlN3NGwEbl0hWwpSz/WCCBAaI0aXRyZ+Mqi7BgPUS8Urnz/UTGlZEm6Fq4Vu02FQxX
KVmsiyYWXW0trC+RGxTmDfN+AhL9AsWSlmOv5eBDi0+sYCl0qzK5zqWdFu9954FnxFP+BUufepMo
ofq4b22btYbPOtIKwAC14aLd79PU3lQk0MjYzWTa3/ADjIQNjQM6qguXEELOnmtNOK/UHJDNi+05
Qg+LhWSGaB6BLpnEJqSh4/YpbQSO2yTD9ldV10C83RC2TOjsM6DG0WdaklRPxpJaz2paX2xu4QGr
w0zbEjesuXf9ybu4To5KaUgWBoMZON6gYfLdrJzkKw0L6QaO5fxAzq19W9XmCGAPDL1xRqjRntdh
dYud37UAF4b5NYX0S4fGzZE9GXlS+Rul9IETtCrm8VyDerhdF0OSad1CjWh5fqUXY1ZJb9JwqpZ1
2deWN3gOxC+gdckROszk39KKMrafRcL/11N/UU9ZlmFTy/zreurp5/xN/rGf+vtv/F5OBRYh8QHU
eCNAHUqRb/+znNLd36ivmPORvPJ71/TvglFqMJLjTeTANhEBVGL/KKdM57drLxWhp37NvAv0/0ow
ynZ/nUP9oaNqUKsxtsA3jz6VWY9JUfdH4wMrUFNd2+q4Z4BTKI2BvqyW75+AitXQujjTOBXPdVs+
eJN/llKoVzqD3aNoMczovTyOPMzxxHjr+RNdseDOSnaqLTjMNp32bfTIh6dpq3d72088NlKHp8p9
42Fputh2Xpp1qDV4ng44tX3zNrBBk36RFYnfnE3LtbV2oqSfc/ZFr3uwF1mY80yWH+w+1JhJWdjb
dU11DE1iwtz/hTSdgSYYhOfKOGbB7AKNNUlrjb1Mt+U2q2xTHAc7zUEtFohN9KvOelmCOKcdaBy9
djGfbQ6yVIhra7RUOTY61x25BItzGHP0/QnbZu4VT8miaaxvKI8KhHbrtN8YMJFA4hbI7FZTzrKL
+4zeorvxJU2Sx5nTs4AMV9lyh8EEiAycZ7kZ3SC7SYprExisD9M5RXdS4fUoOAMSbkr3hqHR3OQD
Ueh43PdE3PvxhFvvbYHIEfpWmu1zmT+mFYi6cB4LDLYNPVhzeobpjKpsoDNmEHGwL+mArSHE2ewF
KOOUxgtlpOfPZwwtN9k0ji8yJQ1+rOS9xbCfKkdxrFap+53kQ8a44/SGP0xu4DlB2rdA6ZTPsxrI
owqM4gjX9Z2QPUrMpBwfV38k+HXV6h2z12fNQuaE4GXawYXwSJVudrhSHtSaPwO9/GirfLhZZTtd
nY+3a9aBoxyHt7aWx1q1zb4k5yGijol4cJuhXIR7IwSZXFjzaCrAE6DZ9CwQDUZMuml21Oqnmzfu
uXbX5H4KWpcCFVFEMCJ0kRayHub/O1vZRjiv6s4sKPCUAveSgs7e2JPKTmCY+rM/0Hb0GC8eiIPD
JzuvTgjfI9t8Ugvy0VS7mhLonZDi+Tj3yxKLztEe0iufqynSn4mVtHeONjw6Q06Qd71UO13U+TXM
I983peviJ9Ld0GoXrCSNM24HZpkH9oVs2/dmsMXNjOgn04KdcqefrVPWkB+AnSXsHWGZYiffwMx/
by0G6cpBI5emCNaAvtJgbhEAyYYoeGfVkKHoBEcbGunrvjk/GU6D+7Eqn7UqOawrerlaCurAQXtx
lgSEB1j5Y9Y5+AqFnX9g5eu/jqvHTGMIi3KyOT2pDqclXSPQPsAKb1z32r4a0WKBmFi1j3ZwAe0q
cqecsPV8PaVaUysxyvWs7c1SHx8WQ03eY2WX4t7VzbqBXITXU/imu7XaHAibl3hyYwCDfQJBPmwG
3UAFh9THPDZj2vOgt7C/R9xY5Rom0/B9rOj+6IlS96Q9GDxLuS3SQFFc+gyBfkBb1vU49ezlOA55
szcH8qWR43FrEWQFJQF6Ju+WnAg5DR9G103woiDTb915HLMPYE0Ba20KOnS9eiemW9N35JsEiaPM
qx983Rqq1m/Ia67BQFC9wxZBMAUCOuxKKrelAKOHVO4bhARz0+qpFjsWpyNLrExFRWfFSMOrHSjG
HMHZ+jobiOK9HABUVWjfWFIvJgS9sKnKNq67AbJsZ98C1i4jFNjFTaOB9ZQ+kFJT5M81JCb0esLJ
zyYtcQO99GpFJD0a912dfOkgZoJEYZx8EnbVHo1g2AIXUydEhuLBtgLtsbSlRxHv5FFaBt0GrBYN
2zHNWMZw+GnGtw1RP9Wig9tc2hi6I9CvYRioqmED83eabavpdLOuq7Yk/vBSI3rcJsiLQUhW2c6r
1H2V2XmcLxJVKuUt8AFikTp/9cMFVdIF89cbvXhnb+Nw/d6b8gKmPsNGXVpA8/zh1YVsFOa6rsWm
pQ6Upj5xD4ZFl9sQw0dCPRmTUqfdLKOTbX01GlGD/TMW7ZyHS+qnwD4M9gN/uc2xAN6tmq7OS04M
crOMXpQ3swm/sWBpeeZIhraZ7rKAySBpC/4mKEhuEEa/W7S0Zw8ezsHIrgVxmFxxE9iCTtjbgXIX
BNLEST41pocRBH5I1x8yoM0Rn88W7Lt53sHVCA69rpC3GrMOsjZArAMLhXa7RUSNoWmRkGUXFXUL
4ybwTfkU5EUQWX65RJ1dBZEcukOgoQLrNfExd94XGFttvKJ72epS0NxekJBpNn3grJmzLfLL+aiV
3Q9VrudqSMYbA90eifeAzmCRNHcmlckJD34bN/pSbKd80A+r47h7zfFghAiEP3CbEHHR/A05OoDU
LQtUxOiP75zOBdyrLwAiPQOI5fDVxO99Q7Ab5hF8KSHeiCUUS2GcuAfkjjN2tpnK8mN06X7PYv2K
UODKwAvYyzhFJeekNRITyS5bfxmk75DPpg2xDv09M4ZkkylD3qJ7UzzcTRFS67+1hvOBvu6nPeTV
tnIoGNRsv9RQqDd1KbvnyudPrb3doyuchw/Y5HDHZFFCAyP/wpNTdo/JtbgEZisOum+uJxgCfA1e
+XWsE8Z1itXFLqVe/KXlgTFYjwgAIYim8xgWs8++7ubVu9nAM6vNpT2Mdg2lRHng1jnlbWWx1ifT
MKeYBrS9UdbyLmGOhQpvL45o3sME/DPWg85/lrq53pcWnROepsg/wswbAU9PpeDtq6Es3lj25XAm
F89/6jyH30Xj+NiP0IermcjhKkg5/lfTvYOt9M0r3EfHdUHjVunt1Yi+t7ACWZs5K0TsyIQvOssz
+wsziWkD96Yna9JnipSQQdFJD6krcrmFSBJodIxDAO6krfnDaebGiRauc2gKo71Txso5fp29vTc7
/teplCS56/N3bJ3D3apbWhErlal9wSTmzqldFRsrOG12VoEg0skWpNgquHqjMYQKvX4Ar+I8TPgB
9A27pkaJYQomvbasPmRv+eAwZYF4ckXC0CLG7d2dEIbDkmncAWmMDFYcPcgeIg53jwC9rt4W/YTf
sHiVJP+9NymjxSlDp1pgVNp0qfWjciWYZjc3vxtpgeZ+pSdawhMY54OY2h5CapkVYzQ7y/xdr/wq
Eu0oH9ep7w6AtL2zyrRqFzTu/eo2N0nLSS1SPA7mPSTxgtvZVd6PJPXqTWZK7y4YnPzFgfF2NvCP
R309VbFD2wtQiVhxKyHvjNvBah96y+5zAN26vGWO52NRSlon9Gjjp0Td++A8kfktd42fV7vUgEuR
eNOwNXDjxviZ5W7oXW2HyCypCROo8hd2s/KFR9z4Wk2z/kjIdbLXCy8/6M5ExZt07rFrFI3HXIOm
i0t3qp5TMy+WG3BDdRisWX9kgMGCyPSpjEVeBUf0FAxUQN8zR7AbEbkqhb2jy/4y0C550f0VUJSA
fuzLNrhpscbc2WnWfyHREKeWJ/HRRITpMBS72pKortZnJMIQtDk+yInxGzssYlqb4JE1EJYb2pVY
VJwXrIcb3N4IsHw8KV+IWVvdV3BV+Ropf+bJig82YCH28xAuvYvdxy5t9xa6U/amvMnVKFbGxwq/
nBEBh9TOVTPnb0ntNNs+8YHj1+tcHeDsourAWQb61S6Z+8l6ql/0ZE4uJH43+7lme+3r4HGqqY1l
043vTY2mVMu8YusOa3oDbNalmFfdEA61qp+MbMqYmXnmjul4eYJH120XJoLoBLoKLcLKINTphbOd
jGa6MBLs+8hZE7J6VM44uTDGU92sY2jDNt6P3pzeI65OlgffK/r2Dmvu7ERBOuudW9I8dU2KBbT8
wSJ9oMEIseUPys3cR4AND2SyH9shpQnLNra0vgfmtQiyOginYlFg1gkC2LiSxJNqFUD0LZmxj85+
xcBbutZ+yFznxfTzminiBNxzT1SnMN4RsCWRrhVJesoVwICQW7gvYtNPJzqNo2JSytyY3YeMHMT2
mtiPktn+3A2cBYxO260OLXA1LBqK2l4cCMUqonGw8hPqxpzMqNH7qOkhff8bghc34lDs5lo8yRLc
15vBJHJT28F0pgmDjkHiCooYHvs/W1+ke3ekuR4y1tU2HcGBz2sx6XHusjvHUGjKLc6e9ZtOYX0z
AfkOKwCOrSf0XcufPa5XtK9A//aazXb9MOGTOa6COFCTxm3kZIYFVxeRRJyWMIM/Sb96V8od6Ddj
09PGvLVJWIgs3uMXSRUZDzPypbUxCjS6xrU47xYcFv0Qj5V30ESjIoJt1MOQ5sG2L3Xzm0NTbF+X
vQiTkp2paiHeeXmb7fIUo0nfOv7Jymv3iu7MpncGjmpXmTaZDlkAsri/U7yTsB9gCQvTXPadUXWU
UoSfINxFyGAE9hRz30BcDmYnZjDK+YabEvBMkWfxBDwvDioe41B1yq+Smh55iFfvtTyxIIzwJGkm
t6G/Vg1yg/dtIfbHsrYE7tYE8Xna3SejGKz0fpzL6jyXY7NxmAX0VOAQi6sly34CdLXPSQIbLRId
QR+txtqVbPwjWugF6eVm7bEpYnVTPHSm5ZINenCr5rREb567+9LNndikjRrqsm2PuW7c+z7zbSnl
TDCkSL9JrylgyFyZ5cLo/NuSPiGKKR1pV5XY4N4D6y1ldsb4/Kp9rfOsftOEfOvIAsHw4u9sB3ZH
2Ar1AzKS3Pu5vh7Ix6r4/sYxD5UzjGCbU4wzpUX3wUvdyF2rb9iJs2saJtECzfwqfA4RKdKitfvR
FNXrJ3m5Mke9jcehKdtwtqyYea4ZVnmQHIscG20p5wR1uu7ij1kMfaM1c1HFPQ7OkXZpd2rdouFu
kd7O0EtvY/Z2fqqgkd/Tf9D1aLRngEdK6OpWDtTbBXqoqLu2f2ZfigMS9ypeJxxkaeHrP6eGI1ox
FGpf2wNYGa3D6zJ4dARE/33I5uHo1TkkAJ84YCYeEWhGcfCFS5yFqZVHE3395ZMRnebdO+c1SrGl
AYhrr0V9aEZBwHOq5PKihgT1B9p8Cxj4M6XUE+aBDmTg4N1krjVtunmlcGyzQzKtnQyzUethsY9f
A6M7T+ixQswxz5B5wMUrWsvCJfVngi/wQk+6Dq0rIgl5K0KtMXGeQGs4obOWJuTY7ERIIKppT+5x
jjz2LjM9dtLtRJoIOjrRQEQx36zMqA6WauwfEmJSpKc9Uwetfp4JYf8QAmL6NgVcMYR0PSi+ZzEy
gHHrB38ZaEe3aWHA/feTr4rwT6DtCnVfGCzTQ2cYK6Y2HBq0nYAgbh1pLznFf21wxkFnU45WgBSh
doZQWE7r8vFQwV25VYPGSqhjVy/7I1i9cAKMOnPUSSIulfDOZeGIO+XaFNZGqbWIxsrcCAFlVk2s
IA/JePw/9s6kOW9bW9d/5dSdM0UQbAdncL9esiRLtiw3E5ZsxexJsAObX38fSM6NJWfLlTM+VUn2
VveRBIGFhbXexk7VlYN+0Bn/hx8Vdfgdib53bt4QPMIsPY+UXZwvHpsrXgzfAGKN7bFA+HY/+yPa
S4B4EHWfz1EGwkXFFncdW9K2FAMa+o6pBao62S7RGAAS97VZE2R5pv/neGTCT4Le+MvoCfFZABG6
/ZKE6zktVHtbYiyHg4l1iSAXuU7ptbjPB+dK6OHwt+43suYzKoY28HZS/S2ZqYOAbXvRJfomygHK
VxkzHoHfPRTBm9ZVaO5UC4AQF5u2wPpLFTxYK+vt5Lgf6bRBD4wttZsgJW4TQCTH1FbJPmsqcZpz
DmedN/Zn9ZDYVC7gI9qF9/C3cngeT9k2bZYvRYLauYPiI8KLkFLyQX6NPS3eTyHwH39epm77KCju
9YF+T+xzAGF6qEXb7XjetRSj6IjC5kKrFNFoizoLYl/7zkZKC6rLpTuUNOJWieC7g+TVCI9ZGJMf
Oy3OW/ZHEa3NocgWdd8LbDg8DGGrXQGO5ht4mHjeiqWw7o3A6dvALq1TzobXbRAbmE8QOroL2tcO
oNcwTwFaJeedRccb/5nlK3kWSytR1X2Wi/BtY0TN1yEdv1mZ//1J2DxKrf68pQx9s84YSnkZ8LDt
3+LmDkyz9aqbw0Ztpr/FzaNBqt26Rv7hSeHcL9BdV05Wd9tsRc4/U07KeSG2rtDW80BysRmcsljf
Lon3gQzBe5I7T9plOLEOlr3foXk+ReHdFPpE+LR23ie2AYOm8m0o+vi+mo0FbhWH2ycR9JJDuvVm
on0kLx6V0NtB43LkRsN8SHzk0Ls888dztyb+gLG3VX78RRm9qHyxqTnckN5NUIUB6zbdXafc9k3b
hqEGFxVEyAohnXVcVB4jn5WLz3QQcW6cMs++pZEs/F2IyMzHsRjK/6ClHjB72i04heGIDlZ2sSql
uh0blkEAjwkZ0wLbTzhDBbgJ1vGWTrX4/JPIejHmw0lhRbf5WWk9seC7wXmY33ujGig+2YXyNxzD
cF11LAjJTp88eCkaybs6iZN5R01tebegOF5sf5JdD3oO3rPDFk0K+rP2Oi0CtGlI61dadOeq8KEa
qnE6JrCJbuZEOx9zhOHmHfIaFed1T1z3KJAiFfC3OjuxrLku8SX4+KTQDgoDwugahZfdYg0fC2XZ
V3Y1LUdHhZCVR93LG+QS4SX9k3b7gPbQe8eRFENnZ2SVNjVhdVN5YY32ASzCHd3WFxLusouS/IoK
v4E+vJRw71QFHXToknw3F/31mvRuvvEX5YDDaOZbew2Sc2iUxbYu0+X7o7w7GtYkaquPtS2Vju4q
jbCKQIc6Q1va92DkWey6CTK6bPZTs+Owg+UhnmtHZU1AUyiNvuniOTjTE4BNBW75QsElBmYeCPui
WZvpA0qkAxBvEJO71JrcLaTMR18N60YVrbrylik8ValAhVOv6jj1trtF4gMpfqubhsvQCMZTvcXw
BoG7W5v87qJr2ukwIhh2opwJwTWy0ndLmuPkY6TjZ3oZW0hD1eU4RN8sLcSe4BSf/NRDR9XoyEea
pSFzJ91nrTzDqTe8rmd/PptQGz73rQBJQYRCdmgMiP1Ixril3tzBiYvGy0d5+dCPvtbhLPY6XuxD
Hi73GMHT+XWB38RhTllRxBW1sm65szIJ5R4Yz/5Rft4K3fCYatVv9d8a9E1RLzgnhtgjyBl0pLCD
zeA15LL22n3OSnfZclRYT0BS/JWNrB+v0YSgDiwi6K8/SdMvKZsNsoVNQT1LFxdW0IIip31DjfWH
Rr0ownUDMf7KK1a+b0NIlPPydkI+c+Po4i7qHXjgBGvPqveZK9cdlZL7qAasguA8dg9Tmux6I2Vf
B1ZzcEThniYk6Omzv1tDxVEBeZptNNroUyTrW5lmYErz9iNsvPwaPQks81CxbdvhqFdXf/n/qvfS
FvbBXsmQEa//Sfq+ivL2ZhrbGyzdS9xYGwiEG9j+uKmV1ltYePj32k561tIxvwCF+eBawXj5CPvo
iP+bJ2l8N3I/DZMHrLOCWq3UfNaV7cf/bVs/Mop+07ZGUw1c3H/uWv/f8r4vnukcPf3FXyBAJ/qD
jjBLBsQmQD+jJP8kc8S29weFXySMYDRSYvkJAxiIP5BQ49fh2SFBJgwN7QcG0ONHtMH5qZSBC3DP
/VcYwOeMM3M7AokXeGPgVl0b0OzzljXQr6WqRtv9M7VXlX8vjYaDzSpAgAPvriF3lrscAPhw6BdZ
Yk7RIyr3bY5LhfQyTdrWOSjLmOMg+YcAI8fP2Ma/JSyLdP7Q2eC/lm3nKh+UcRazBVlUZ3ULPliW
IxZAOKONvfNWBIHCFSexibkf0mGEbomTc0LIdvEdQqVwHW0vPMqeM463mVFTQaqR+poVxoda56Yk
z8kiJt/46UX+A6JXGADk3w19KpBwAE16zr9gJSloPh8dCjACF+bV+1P1k45KDoUBTiWbDkna4jJK
kAPBkVhkdfW99btsuXVBgnJrDtaVPE8tpmT+8PotPWIyn90SJDPhBcjqGfxo9NLO3KibVE3fJQ9Q
LxFwpaGI7+OKJDaiwSl8gqnYVJiKi3wDFSQcsdIBe2wyV9UU97hWLi1Ad8RE83PUiXo73a9xshqE
+syr2A/0jNa7tAN/P6OXW7T+1boWtJP2FQhvoPNsjSM9i9cfCuDGz8MMytXMwQggrAe2g7XwfJjj
tJgzqyjrP+2J1uF73OOs5l1Vxs16/fqFDADjp8HjQlJ6LngQlAEYvJegaU5zbbT6c/wgedu4L6oy
LlzwpzYrfJZB7r6dejgPRj3RK61hq1CL1O/Q4MOd/vU7eQ7fds2deKFD1IfORwfqpUadACFnR3Pu
P2i6jP6VRwMHM4+usmgcniPGQ3nuN4Ns5urzZyeYgBWHvuKwb7w0dyDVLwsIKs7DLBKaRH86C4Z7
nPbVyFxAwMM8drn4I0zp1x9V/PqscMVhtfowuIlyL4HxObYFBW3d6qGn1FoFJwot9YfSGVjMoF7J
dNXbOVpju7poMrC2iITrtFjv8j5QkNaqksgBGpQSe3ST5z7AIJpUtVNeFDrpwuU0Tq5bdafXb/qX
KYmUXEjgRUIILD+YhOdTErKHFTSIIX4rYclhPtAuyjLGEuFq9Oz/7bWY+L75hyY3OwU7xM+wIUB7
fYdde/8NJxOampSyylC/iykrMyVev9Qvk8Cj6Q6CHPCIgJr6MqCJqACw4Nj1t3oZOgYXNfwi/67F
YuGs0FQ+SVkMRGSIf3Nd8et4RjygYUYAfXfEy7AVW0DLgWBbX2FhCmeFrOZlI5y6UCGYuhWgGfuS
k7dbBPf4aiOiRXbZdRFAXWt29G2GIDsWQGk4r8PXhFJudJA1TJI3XrW4v2dyhC+nLDcIJ9a8ePq/
SMi+eP1eMqmugi3yFTgwuFHssVGZuu4ppfB+1sVOFn2MUHPzr/BtyJgffY0rj4UGAHV4qrfgMpdv
vMsq/+5TE+QTstgtyLu1cJv8+1MABq1KdPFmtCo/9UmEqRKWn4hmDXAIkYoDXtkNPttwLanJIIdc
xSZEW5ybuKCzzGV4g6XVMH9eF5NCbKjg0bzcOXkuCfL2mhkZdsdtOYFs2nRCRYOib1796UPOolCF
eHS/XjOhI+9TnYH7uOs4WXCPho2E2IWAv/YJFymV1/sRJZr1bh1koG911/r6XZ/zHaT78bxkSNKU
QzbsoHRG3XlTkRYXyzaXyiKooKzd8DANOCys7Bacp/CX76fc4Td9kJr8SoYIc+UfPT2nw81A2YLN
bGmpBg3bHvGTBJO/JOLSf8mPc1LjalYCculKYqnafm7DDO+/2NVtdlm6dYgpk+jn+g2wkWU8H2d4
lDD18Lll6DKdieUNalIpm6UdD2bPbLGbJIiosB0g9ja02agE/XgAL+d0Mm1ApkZ+vrMpkjCgnl0z
/fo5MQHzh7p928e+Ve2zQC1Vvu2NM8dfn4F8rQWUK4tRytgy5YCfbmS6eozBCPCcS88qJRAvwJH9
q+RpVN2imBg5g8nnF6ZpoPqEDsGI4odIUdmt9tIKyNoWFUNfBAQQtDweoctMlyYa2LUkavJMmjz2
8+odWL4mwB4O3CXTBQ9ghzWl6yhi1iSI9fPO5EzhxdRnRRwchmQoQnluuXO2fGsr8LUKQK7OjeII
8V7E78MSMdt8t0IbLqczYCaaIyJkD5O75WKW/GzhqGkeIo+Uj1kF9hI1jibYjnPHgaOJAvtupQlN
Q9aJzfztZOvyVRLKVurzqNcun9JACWApjDnUmJw3PwREY4SSBm4JeIu50DTm5l5Q/IEftgVCyhJc
whZs4E6uvu+etB9KI+JXZaHJ2+CbQ6vtUa71PmWjyxfbSC5G+TZ3AaCX2xZ/6fz7OE8jw7lyJOWT
SlJA95QPlN4CXEZ9M0VNaq1vVVjz31bQlaFInQ/EBlLHlSwD9X7W+dItqwkeKcfX+xxqtVnSGAfx
oVBBBG/C68kbMeRTQurbADAno0BBS/XLSc92n1eXxuORD4SUY1RfKH+MZlZTujR2XUWE2cCJziGS
g7vcvo1SHGj0ToQukrvbOi1TGNq+bR08YB9KHga4t64NghLNRhwGbbVee8syM/3DHtwYrTq65gvG
B8vU0NT10M/p6EobEg9M6lxmb7EjyugqkKubN1xnegFEaATVtXWW9XYJeXXuWhQxt3PZ99aEOXMf
cI+x1fNukFIDAApHFVOTcltjl5Y07xEejF0s1Olko4fq25lL555ATLjZDyip4DWSKJA+1J6eZPlj
B6zcKZb56CXJJiwIs/43oDcWWvAE24VnjvIZAUncqtI5TWnCNekogqthjnozeYD+mJlIra1VhwKn
db6yx7lnDsUywwL6DVWelZ+1jh7xXVg9SajsWzi2lJQK3ke9mW1LjO0VlmcOITenRc1bqoXrsBc0
eGjwWVFrmyg4MvjMXDsDuqEP9qCo+9Nx7lt+NnSxiUuFDZPmJkKAiYmETHZCeFLu7DN+NFSJDppR
ZC1Qf+yZUBr4PZgY3n6L5UOIsYB7Cst+5cbTGSlXf+titcP9Ey7ZjvSiAnZ5zOQUKy90S7PJDsPY
Mh1n0PjIbQZhR0dis4Sp5b6d7QWTpA0hynNPqh1qHilsuqZDEtsx2YqpWC3fqrDlNPLjHELUN4Mz
Na1soiN91LCN9rDhJ4SQRpjdNFZDcLa7Np7qmCINsIj3cTvz8LTtSqK9XqaAOw5yqnP6ALknYGHn
MJ+ZPCFaPozgj2ldZRiUEGRcuCHOFp9PkzijfWvCPRwaNi1hMSvlXgad0U4i601s1ifMalYuIGov
oIydCsTjnIywu+sjvO+sTbCKBWOKekIW0K7m8jZynL8dz/yavtrBb/Sovv1qewb7IWu/ZMTc9fCf
HM/wXqTfSzt2aN7QdpoUTfTfup+VbKvI5w70uVve0W/cz+BLlQ6+TJ21DJ+feaDlrVsY/G7pLDG2
Yv/ZCi3C7cSG+uescFieDNH8obicbFuow8+maAnFxoaND22c837BBmjzD9Zo+NkazDmqZDDPXjFI
Q9xQ1EA5gnKl1xNjS3f9ZJaGkSDt/aOtgkW1+18901zL7de7oWZWg+/w/3ZOKwc/6NQR99dkBXGo
A+Xv/kc2arknR9rA8NqDjYMZzWAf/4WZWhMWIxxqtMyWFSdmOUgrueocHia//pF92wsyd+LdBAq7
6TcToDi2JVXJSnkfKN8q5e5UPHX4KTe2nZCjLDrwyMZie2LBYOthck1oWkjTHTsJEYhtJSKQsLjb
0KSPHRs4yyHF1p7QUHm2yTAza0Gh+gDLZ0rAHUqcIMM3a5tYpKQehDG2Hg+BD3aZofYSZz0uQcBn
HkavMdmf3xfm5BCAuuduFwCmZXQc2yrzP8G5w07rKNSjbkBiDdQa6HF6hEmv78nsw8LylXN0HY8s
eLLJ3awtfVtFLMvDzGwasTXFVOZxevNso/Xgr/IUuU5JSlQ7nLOtM0hoNg9KXoLILUimqjMBsSod
9ugJ+wRSEyCbAwOEta7ZOTH6mrnTLkkDrj0GCEmt7zXSAPwME9iZD7Nh6hFmesQ8uf8ekzIiSuEi
HVBunVxAgd/VsepFd49Gn8lXIxSMV8S6x87/OtE2ag6+kwf1BTLGmm0R1oXJpWoVmJQFhT8zRgO2
WYP4Plr9UkQ7lIbxjN2wH1I3oM8NU4Jatt15DD8xfDEp0mO5x+8rs0v92MFcgTfVLdocpmLhR5O5
eyFji4FUiZtHzXHJAHt9L0fU6ibCTG7uYMRhj+nz10isLbaDm1HJlYw0qFM+sakG9JJ3BRIPxp2d
5hVDltnkAe+8ao69TyUut8X502tkwxTijuPfONyGbTzzxBL2Lu9o7HVA36VOCg0QdMWuPY4+6wKi
VXFKlZ9U05lLOqpvV2D4PBWETlN86jo0qdMzZdcmqbCHPCMFnxyYisMm9FsmS0W9TsxbFBK6YNjR
byZLSZzYZPMotUAUPdFX7nV4TQPVabILPw5s7gcQklkHUnY2j6oR49C3Ze+aJdJWrSl41Wjwoc6s
8Wy9zwU8tE9ZK8wEkzEees6xdYKSPBv7FrO7plonbJojlmJ8JSVCGLe+RMXspAdkXKjfI1ZNZm0z
Avl3dG9rvuD75rfJSnC6ncowYLsU4B/Zw9IUTAYFVX9MTDIvlbnbp+VRDB7vpRynhpfa9bMcqgs5
S5180eGUZN3Jgz4TsKpb5kK5zYAps85ckLm88LJ2ovqyQgJXD7sE20WByOJQYbKxK6dm4d2OlkZd
BfZdxyPYRoObGowwqXWE9LB+lwRR1t3rbswMGaKgh0lwWSZXXriTGAoIkZ7DPKtsxxwCc+VxYrMF
zBiWkRuRXnLw5D0Pi7cuOKIBjXrj4+M86+PsyLa416mYGZT4KfPpE1uTa/TIJvG0GSI9JAY/TsQh
OlUkBnOS2Jy+QJtKvko4s3R7aETW/A0qAFwW29K2vZWpSjmO6LTDvugU+kqOtwCFJNrf1iQYfws5
GZOz+5hvUxKZoU7RhkJZm28mqmF+xH2c8NYMxZF0fUYwI9pmHRwRcpTIa9Y7Rt1E3FW0nHnP2kAh
jWHOD0wnFKZSPqiLVxMqFTHZP6nAm4d0j5E9U/8kQpFyVMGnbfn2tPRqjWcaqtZWZdDL+ERiGLkb
tEYeHbnbyZTFrFguZkpCiZvqtzaagXXLgKzmxO1F1sBATiIwS3yV4AYvfb9wDQNyypNjDGx9vPHn
YO3PwnEWJchRhzMFGxuo9oRD4AAG5uBDjuBjInfoiFV5W5tM1KkdojgS9Y+nRsicBau0zTW06ksS
/tHf9hTknHJPq9KcAp8OFmVMD50aAM5nC3jg1l+QtxvClROvi9s4E51Dks3sn9K65pVmYjS3PtYz
O+F+TscY8R2ka1wsyxTFEX4R1MJ6jVCzCVgDr9GiKY5zXlZvfCvrVzoDKWSWe9mAxo32y1PkiKCR
MYaVKMysfL229g81Iyhm0Dxo6ASeeFkyhLWNCkFUTl/neDDnTINYTr2dhblaCVd/7Hje31zyZVWN
MhXu0x6qjK5wsMJ0nlcOoYLXIVasw1cPzzYi/NPUKEPgjL97ul8vhWUMOa40DSNaUy+KlE4KTVlT
nfiauQiNU17wXalJCgnWxK7XR/KxGvhzrRrzYQqv0nMC/Ix+7Ur1tgBhj13311lWIweZMa3wEtl6
g5uyDNOuMj5xK+I9xf1Yu15PEQWX6hBs7wC+5IoqhOlsIHhkKjzw4Eys/dH7qHGcNCkS1ED2BECY
E1+9fvu/DBVuDrDbI2FLjuOObX7+k//VDLUe3YfAux8yCCgAOu3OHAvZXDlCvX6pX+acpN4d0Qqi
E4SQ38vSMWlU5oDJU/fIHMtxOcVLmE93Yg3MEkEcaPrtlHvZQhG8GCDNDvQUitWooj1/uK7FCy6h
V3CPNYaJUcPMYrseMyL7u8RBCXzZxRFWyCQTC1//CQHG7t4S7Srv7PVnfznMdE09hAJMV5Xlhs3X
8zuZQF3oKUrkF2oSHB1BtVKlCuvAHOdfv9LLUXY8afO0IMa5GsWxF21AWEdtKEUuvqAuHyChrEpz
NM9yV7LJp47JGl+/4HMHLRo0Hm2w0OifenT4KB89f7QhD1eCydJ96fBxZAZ1SJ8S5giKC+817loM
ViGWoAGBdmIBZGjZv34DL8QhuQOfSWyEfjElCHj0l5EFAkEpVFB/aVMbWYw9vay1QOGkTiM0Dh7T
Ft2lJjX2XdCMUFieiuKWN5iSV+UDuEjPpqfBqXLPlHgo/S9mIbqR5LSwwi1mS8Bxswn7HZQvK5w2
mSgGonUweWaz1MvYIGCexjYLfwP/29Rfh2CkeCSmboZSiJdIne/x1cucAaVdDd1t1xSWWe+9hoK0
YK7iBJxi+qw12zm+ueQ2OP6ZLR5QF7IH2+CpQN+T2hM1i8IxSVMeDo8ZnyNMshznFSzIDf6rE+Mf
JnlHZdLRszZFlrqgLPv68P8y4QLXwULOg5SOiccvU3vkZJECjlk+N2kryVkTNZgjULQOJgP4UbJ+
/ZJmtfwcck2ojR57NCFYgOCl8C09p2VoER77HCW+qTGOGcIxl0C7ELC8snuYRDG8EFh56jALaOkU
YcvK3M3rt/HyySW+UjaR0zjpsOZeShLViDRPvMv0c9FQ/jzPKogqH5BSc7oLpx/+laaxGxiDukBS
KfLhNIXuS11pgEhJlqq+/6Kx8FjvvDww0yLPlcmsXn8u58WS5tNB9GMO4Qd03uQv6mAJbKASiorz
oe4HAH8x5cshOSSUUTnpZvnE7rCh4V3xPwEFG+bl7MnojsOa16HvRVmXEgxHHtO/VxMC4tQRVtck
6lnCCSUNCALfUpQCTFlrtkwZIMQEikWoQ9+UiYuK7sittoTk4azCYy9KEst0iuBImHjNgaCY2zML
5/WlPNRwat3L1wfhRcRmDNA0ljbrlLH/tRHseckQVf44fxgrPMYLnpdWBSSwqeHk/PqljEXYz/PZ
vFOClw/gwmdbROfqeQgFHUpNVbjxbeg2j9caPUqniAuYVH8k1BOCnnrvJSAdRgHOnamS/viq03An
Mg4IaP998tzA1DM5CyoinVP1MRUFq8C7cr3oWapoNiDPUkzHRY4cmPbQPDgeZ/gwciz50fijW2Sa
SFaZO6ydNbRXfqabyrzw1cu5CjYlpMMQhsyFtaACCpzPS82bzJ98ssFvm/c+dJkpLP9oobEimbu5
0cSj1xZT5ZCbRYDRbH6z34bPXx+SGxiioRcMYMljL/TsF03RlifQoa3ib6WWwSesMz3n4NAePflF
qFxq/Cm6PO4cvVlgy8U75cb1qcKD6U4nma0hsI41TVNkYyJrQRzPT4f2Q8z5tb8u516n2zTUzgnC
8E1Fq+0bGrg9/NPOgr5IL8d/i7Z/8yZFdeiSHSk1wgupLnYWDikfV/rIGgMcBLQRv41sd0fVED7+
ag0cDhDbn5A37K5ddqXi4JaWvAyWTkMYWNo9PfHyLgWacI4yEF2CXA0e2prFRAtvEOUXcAAejieA
Azfj2tpiJ1UX3Drsz/cqhRq7iTs/pYSR9P0RcD42aoEc7zIpUYhCOdKtwWR66nMxRv1Daanuve/2
PWlRPJ4QpskPtAkWtELpF2GZNEUZLhtupc+xI9jjC6Ap2KR5/nEMfQSgwngsQAV3ze0KuH1H+mml
VPssd2v79o07LPZXRLT6LwI7sw/p6OHENPvVmyLos72bLdmb1xfZLxOC9Mug08hU6Af9Ah4bvT5q
CrerHlrYywqtMGyfDpUEjPqb6PmIS/h7d2LqcZ5yHPrxqOmxT708W81QoR0NXOUBMSWmknSIomhY
VcaeJC2Dd7VTxe+yHl4B5vNepHZSQ5086szzd3M5gIYCw+a/7fwuOq8tGN1sQ6g3UG4b7qqKPd0Z
6kptnEG4N8he19+rUYYXNVXLG+0szsco5/i2EY2wcUop8H2pIl6vFVQ+RY2CFpWYIupNXbQ8QO0Y
tjkOpgeRePa9PQ8SXdpI/qsU4XFEHkefNM24XL6EMjWU3oIWVtcDa2W+jpy4LvZ+aeRI/c72P7z+
op8H06eLoRMIGA79nIhLPg+m6O6TVndR/eDbQQU+a7Zv0eN2etxUikvtoli1nZOmuqE9C/j69Wu/
AOFxcZMGkAYxATBVc16mBMLC18UNl/XBHc0sA3GbHmWTl6d5ne9rMMKfpRXNu9FJsOduO8s/uXjZ
/M5U1DPR7dkUDAxY0+BBBMAx/6UjrCjiivZBGjwk41oWlNPg1s4hBH70/Mp12GkXz5mgGuCsZ5aq
sCpsqlND3epSK18PmzJIrLerSNyTXBcKZ10cfalAuXvbrrAus6UOLha5HGtZyVtqoOXbxmJ2AtRu
52W7DjNtF4is8TZQEXB7h8P3YUJNZPHz7EoGKjviYuSdMtRt3sJlKoddE/fjV6h84wfbc4obqza2
wP4spoNErQOpjC5LbqcyQhgbQV0eACJXBAc+oQWA6VuebgP2xPf48oYXWbq4HwVVbfx2igJK0Ovv
+DksiVfM2CJ6Tw7qc5oNnBfnnZGSMO89iB/azPWurFbmdypD+2FXgHu+EpNxB3r9ii+sFh4vSW7A
EUc4aMUCjXs+pYXtlF3F1vlnrnL3nLKZVWECuFhvKFTCTUMQgUjvJd2DknZ5B/FruMiyyL6xdCQP
v7mXf5haZKJgeoFkOcEvlSPpTIAs56n4ExdrsPHRFOVfwREsh9X4EJC1Bw9rbxQIauvrovMJhSBf
q+p/MCQYbpCYSbCRLqfP50MCFqev+jUo/4wrfxmh86bLtb+iRneRlf4Ael1Ht9D8xgMiVfFeRfH8
OQ07hPKQhRS3vxmTf5gSkKaoXjI5Aca9xISu1TjpZi7yP5PA9t+3vujfOSXssIDS4Ru2mPEKhZrh
XLl1dVbOUlwOdcCeEJTDfJ0FaBJv8nrSUA9H+R1sduttwjYr3r9+l/6vb86wFaCHolgFhvoljLOb
Kq8PE15SMtMaouLSxF8aJIf1DkUHb9MiKENtqmowDB08qry7HDo345VkOypcUbSlVY2uX9f4wads
KLUp2tP8qK0+vYRi259aicOqP6bJWeIFibuB3+Sg2YIRZ0ptGjX0TYfryxYReE8dUT5Xh7wYrMvI
F5pfmAK8DM1rXOaJRARmtzokmJJhnSmy4qKiQc9ZQFY6gQRU1oCBIKXvtZuXd56mqEAW2b8fHKRX
0qqEP9wFVWATQ2j0bX3qtdcyymqa5UA8oavPdAQHvywTdCkDdTmpqO83TQZTdMv4NeIMWNHUHW0/
cT5CS88+jZicfXczJzMKSDlyCK+/HfHLtoU+MvB5ljiYaQ6VLya0ruKlilp3/JOqd5t8YHdDbYtK
IqobPexcx9cFPaV+9VEG67zme4qZLEJliGFMRzwq+zsPx4MLO5iKD5B8Rzok7AKHLu9KFkOSB1t4
5og7P971/8oD3i7qz//+P/cPVVbvsp5DyrfhZ7E/0617VW75qumG9L+29x3yZfUzwsWPP/3BuMBY
mjSBczaA48BxfHP0e2JcwD76w+D5kaYSLgmr+7OxtP+HBxlChh5FfOqauEf/RbmQ8g9+VZhaTMRk
ijz5bygXgf28xgGklFQG6xVqLAZaCqD7eZwNOGVDY+/z0zzgTrLhAJIicdcn7bRzdBcBdII83nB4
CFL/LHZAaZ3VTh0Bh2IXqLfO5OfzQa5zhfKRh6TFySob6mFGabmyN3Yqe96BF14sxhZZGf9h5Hfc
M4iKwtgU5+3nUvnyDBQkYWnKaRVuCrRtHnl+F1EaN58RylWflb3STwObRNI1oYF7IVLHva87458V
VVaNSU5iNNcaJ1RHBzB5t+8LY5WlZVxVCPdnyzVSDtHdSInL2UzKuNACWZrfJcaVuKI4/q7LHXkW
F8YYWKo56PCVg5R/3nhdE577OFo89GyatyVWrJCskRDZChj/ICKwvr5eiPv43Y4Rj6EiFwqX4yTd
CbSPuLVprN0HzjwDrLDGk9Sp/LBO4Xxdy6Y79dIGXeFXvaBjTPl2o4Ch3+XELiws2gzdvwByc39U
0do/5J0x6K3dBsp8X+JeG7ccQWbZ8WtYLlGVaTzvfkn4OyS9uAFPTMY+tORqtkyc2zw2KsCj9Dm0
+tHMUyNzUoJVk5gi5zbPHpUeXsHjZEuMIbPqTU0550oWVn4R6hgpCbC7l3mc6TPwVMVZnQX8TYDy
Q0Ysjo1/84yj2Y55zXeeXii+XEW3g/kZ3TmjecPUUsH/2mvfI/TVLPPFpGJkWRC9gWKOuWKR3ViV
wyM0S86nKLpX6Lv0JQ7KXjkyLlNucY9AyhDNmhbXgnxrBUl2bIcK5C22Iqn9sQNUIg+QiGDDIy35
PeW8ihwbENM7oCXvhrX3Dkud+mjQxll8h6xjfhPgK+puQKgBVxAVTlcuE5ATu5m1FRO9mN0xPiyK
Y5cJzfw3SGPuDRGW6G6w5Xyd+hNfB4NmNtDG5M1GcgjkPlqwX6NzNsLxBq/SAofomXyo66S7WDss
vWBSwwNlD7QbgeKJq5TGNWLO0cwLRvQDVQgYlwi3FLmqcaXNgRpvC0iJ1V4zRX0owHV00aiIZv+j
lrCVa+y7sT7hvrN1xLS6KuL5nbQTEud6qpgxsRj7h3l2uSRyjrw7bebJEmHnPZpXRM1InlUQhD/D
oubDhtYGW8LZbB+4NahorZFcc4X6jGlhfPc4hTMrYHwLPJ0bs9hzM0ljX8/vJjkyJBMHo+sZedzr
anWaN26KUCcoTTe6owPAwA3gEjF6KEMmzBjYGGDWdFCflgTATir8GaVh3MdHXrZN4MhE1n5eg647
tZ5RJcZeU9y6UxPfWbmtrY3CcbTZsONW27ILWJx+gyLoiojNkYbopDdTVvE4YDtBiRo54NZe+C3E
Q5lgKBBaeFJifbaPO1fcangix8VeiSDAKeUZon8RfrlldLG2xgwNoXQ+ARc8TPZKK0SUYgzgoF/n
rUY41Or6hXiarNEOcnpwQgIAGmaZ41jYosQup9TqsH1C0mgj5w7PyLVHTXofsSgwqu0Q2UM0nohV
Oc0EB7ef1eWjjXe24I8tF9YyWFr3LKwLNJorsCL4kAOaOSsKPFTygZABXFzcDoAtGcHKnd8pw//c
OGnRfi5wqj1FoqchD0LlNpDMeb8wNuiUfLr1fR/R+j3NIyFSrjzwjK79urEihxdVOpa4je11VXB3
QBPsZV1hvQ5FIDvmQP+PiLDh0K5RcT1BoDG+eQ6hWcQLcypGEVdzhlh5rV2Py549RazwuRbith0X
cZsD6+Dw1eEos6nshvkiemwSESnEvzDSrIjKx2EQ9ypxi5AG95NXKon3OjIzJxDAY85d4GLt1kni
/gFP7eyYpR6zm7L/LbWX6K7LPJG/cdUIQgjLvfbwOOdpi/BH9sAzb53WzP+RHO9qzHR0RzMw4Dlt
E/b0JNrhRoM5nQ9UBIlvXQ/YoEylmY9GiWmrEDlDKHXlRT6FtLwXULRVMDGVvDjsxrM87Ftr02p3
6vZKWIICIaurLIso344Tw0uZ/fC44vCicu9Mx1Fs59br0sNjZG2gVvvHKQ3bO5HJur6bkmQpPnrI
ZyDq75oohSxndnTTwbsHGRDtc1BxuIuN/4+9M2mOG8m29F951nukYR7aXvciEHOQQTJIkaI2MEpK
YnQMDjimX98fqCwriconddW6FqnMNIlCBAbH9XvP+c4yRKJ1k4yQCmuGUGxOqGIBNcaswEExG+dh
hiO/KqgfVOgDVYKtmkCiT27owqIHx6UmBqT+ihKCNMSyIuqlmoOToDEG+cbDbMkpSYPibs6KPzM9
JTsoLDotfuRVinCuwzgDa0FfoilRgJwrnkk8xywxhAAMJhRsq5Hu16oUj1VswCSLRgXnfPKHRZZt
yQem0YeFSgTx0S2LB9j59Yl3jH9r0JCKeHbBU8rGSlegEbqzo1vViUy/OOz9OPmQ0roq4NREnxpI
35pZNVctXedQQqfSvYxngE3TW3Jp100HZPH1ycsCKaJbfUk5DYLuCY31tqbHv9XQEN0iulplxKNG
b0Gpk1vU+Ok9DE3RwTAqwaqa8YTbrksSra7MdQ04dm2CaikZ/3UO0PPGzoDDmWJvGA1ZFKld+yAe
czKOS9h54J/mLarw4ehkCFNC2FpTjxamTiZ2wzjp9tgxUmStraI5YnpJcOogt974xFMc24yetpeO
DYnIWt2t0GB9sI2+utZ0t7xJ59w/embE3Qsbha64X+F9yGpU6DXIzAyi/kmOvX7tWbHOvFRzxpcC
E9GHyRMf7MxriqsCVvldkyflRuvawQ/tmWA0H6ftazvJAA8TpIt2CAD6cZNtGsdL2e9M5B9rWbDX
e6KCp7ETG+HXYxIyzs0ZkLTZNayGbLrmfLlfs84vt7MaIt7jKdzXdPgQBBl6+dSTOy8aPhG1tWSC
ep9j2lVEO+MbgHplbq2ceHiTGdZdS2A65U/pbpxRwC5U5oOWkT5AdGp7DQpnBmlKDAbEOLGtJs3e
RUHvXdVBam/ipn1osGRkK1rtHpMP0VSAxyKWqFxQnwyEo8fUDUdsMsbRxByxd4KqRROv7KvKmkE4
OSNMnrxx7ke3AvrUNP5GC+Z8lbFi0dcV+a3dZGuPqlPD73rDSwBApN2X25gMtUOBxJ4sPSu0SgvW
rdbKnb+8IawJIsAYB2rv5Fywls37cxuNgBJrGVwDd75TqTARzZb6JZdLlDXhzB9w4GlXk6iLBtin
x88N1K6fO0INqUtMcz7COm12BJ5XHzPKd8o7JXoQN8xSHkzAeXsPIf1Zd/Fh8Ob11rlvb5XnTNus
Amk8ILB+0XLxcdQawJ+GV4iwl7Il/pvbBprjoK/IaVI7PcqT0PHzJmTxhwCEInsXxUl36EuIO4RL
bcwONKhR6whm8dwdJsbeL5GErruOqpakkcrcUF1LKsFUL9dTDtura2z3YdHyn1n5JV6oBTCipaa3
19vR2omkwCsHIZyLVhjDFZQp9Pco8rJAsZD4knPXOfqlH/ICrAUkqIlavJnH7JJGBq3VJb2j2CNc
60Gl5GO8hUrVME4z6nWk9WSAxVAnJTwoK9oRdqKxMElwZQivh0ctb01guC6WkVWqDNoudccOJGk2
HvyZ6xToyDq1uuGxdv3iMLtTsgrklENE7+aNSmCdBZActy7Ysw8IAX1ucYs0MO2YOkvhx0Iq0uAL
ArH4Km7EOem79gltoToJ6V/DfmpDXl7RvVCm/jEY2iVmhL1Ld8ybZkqfWrdW+gGITNAdtcaYTbVn
1Qq2VmCpZthkhkblFLNxi26iLhioZkmsX404NvznqClY1KMsQzfN8o21OCJjA1vVzssyYuJCs7A1
YCatpg8x2nsiPZ79RPDWBQw/QVRPsWNsiRN0xKnREcZukRPPxlp3REeOgjQDuXEUNWgiCWqhkm0p
RNyl8R+mTV1MR2jS42UyB+OBWrRAgDpQloMt+V1C7o8dnbetM953n5GHtTRK36uPVBKBrerSDGBd
ACWMHrs1Ps32rNqP9jTPRLgL/BvrqnSKHLQOQdq73/SUzB/GAG+fAK3PsocHPManeNeqHhKQALPZ
xXuHZMZ4FZVLL08FIHXPBl27mGIzqneplSbxqaujudzUbhvh6OuMB9TRxhlVMVXlrz/V35wWhHl0
uijbSYZ6rwMsLRVVSWbHezCCFOkjb//NiJUnoCIDwd7RYhNrJcj1WGt9/LvM5HdyvbdzwuHpG/su
JfhP/ety8kAM9jPnZCrYCmUGbmneOI0vUB+LZIIFiQjVtx5yL9IOxlJ+l3ZBqH1vN7V5Y7sT5GRA
X12c7Bk/YMNssOK8tuRvXgYGIr8bJxo/X0R0TQbaD/JvdfRsy+9/p9DrA9w/Fu6gfQkwj9T5acSL
nLg5RifpBGCby1qUGxex6Iuw8+nSdPQqmoS9fFqN8iLK5ndDrqXn88/p0nIKSTCHOkBsBIoUXsM/
fiIN68EM0S0hd1qjbHQ1d7x0tKQe4RFQB/rasv1FMt1+JVDYItqW/QUhNLLYGZJXcti29bIH48z+
+s6y/u6DuQg3XNc38Ki/1755+AKlkE2yR6pPhRpX7L0UI4pBeuRCpOTa3NdJ4dsH0M2sGKNVtfmx
t83+ouw+gCOIRu9R18HDruy3uthAGbZ7C2SPbaYe2zRuqbmjaqnhl15PGeg82ZqI6JbknhzV9URj
8Ou3TWkqiINR89IFKKd6vJC1Sepin83j7VLHvWBj5t6aWx90MvkI7IB+fTreyXjerpO3jKkQDdFC
ZGTz43VKDI008N7TdlbisAaa1VwmR5/hMPfMyKdn4Q+uJtPvtfsSECD5ZCLhY02pmu/HwOVsxZbB
7oQYgYLsJ5v/5GTx64gAK968tYcsc4n2HmRGl0YNKk73VUwHLMRX3MebGMPffp4ER2esR/PGzaee
O4QNwde3L/ufTvRvOtFMvnyev/8Z+XMov6YvP7ag//qZv1rQ9JkZ6C1jxQXQY3l0gP/Rgfb/IN49
CFAnIe7TXZPf+kf0t/GH5xD6R33mfGtP/7MD7f3h8RvLjxEBbqIL/Fc60Lb9oxgNvTgt0CXknlY2
SIafRLzKbJN0ppV3iGgjr62mAJuaRWSJEqAB9D2Ze5P+QDvNiPm1fgjzmIBfF9319exGNnhDA7VB
pKf9V08Z4maOxvJTQOLaEhGRxylid02sxyrqtnCUy0/CIWdLdw3zRqYDCE+I0db1bBT+TJdYIPBv
g8Ldpa5/78m8uPDM9zd6/yIqieG4TfLHrtflc5Wn8IPmvihnZt01WUJFJ0YSpWCe0TbC+rMeg9LC
Vw9UBHS22+SfEy23YibdglVionbGYz6lBxrwI5041IzXMXF61pYB9GyvHWn69qaA0WyF0goyYwWV
2to1QQLxbEyi5MrKvN7fYBJPvSVnx7VCWJ3Vl7qt6+eq0+ezaieKcqtoT3HQDl8g4pbPYPOdYtn3
TidMByD66ix+MRPTREFsVivBRrZX5Ai71IXhmPoDFuOxunVw9QKJ9scGaLwYvF0xpvnZJ0nmzi4s
0rSnbj211YEUaEDTTa7CvlRy5dqgD8zUuzWalh1fZokvI5m0tLeEfwsXpz7gr+nurWlomdK0WIuG
ydpjzzAKlER5eXQ6+mYZKdMnH4UtgSat0Rx7POLoX2OHUITUabwrXxdmGWItLR7xJqp7ZWMOz5QB
uxH+qvERXmn0Eez0CN0dsmgJqP9qmAkRZPV38YFMdjiM0Xw1x4Z6AjxQwxYNhCRzTzanBJTjayCD
GdkOUsicWamd3PR2WWzqJliwwgSHYHIzvP660EZprAJX5S8NEXgbWryNA/JQVGJlZkP7CeZhUYRD
1DQE6DVWfFv6QWnseTmnl6TOrSczFuldMDscDVmgvDdqE7F+k9gnw8S6Bwm3SvZER8Ttaqrqtdn1
zX6A2HeJGYqGLj3qZ62M5dHSRfDnIAdP4rIXzGohuvrphpZycAkyd0aD1uEU+5gRgHhLVMeS+uBj
0yPbcs6/2BiNMLUTgbmJ4cStA4cEv0YY5QPXMf8AzSK59casvW6NKTl6kqbExqiG5grulb3W3CkW
C0S9egCboN/EEtf9Wmv4faI17Wt6XIq0ikrU56wkfQdrqeAp/0jLLwOhWEAfsTk9o4m+7xj0qc6/
qtJYZKHkURK2clkM+XpxVer6iDfXbHFy7sWghlXUz3p0mQZiF46Jk2T7ZnBvDZ/4h9r25tCywC1O
ONDux4KnZ9OOqngmS3RagYHui7Wn7KAFdmxWYYnD816hWqtXU2qQUYNzJkzKVD/bNVy7DmL5jl06
8JCqLcIcfMEG02W+wfnArcjzconaEf0EQPTiAwlLlrhyVadntx4WBWI97BqO2L09t8NCkfbAkMDm
bbT9oOSjjVXkTsv9IF+P0hoOluyPfUzmUYVKfCe63FwXAE92tRLTXVP5JkZ29u+V78QHf2qLu0Fa
8lIM2RjaTL62kRUUG6/mQqK3WIkIsZnRJGdSsehs0aEj4POqz441YueDsrQGE2qEpTk1nwnyBJ2c
aceMWAPVkCGNP4wEdfz/9B5b+zHBdnCIWoipBqcFA5rf3qS6/RxA3V4Ps0Wfdui162w2on28rNaT
0p9KA64gsXZc5OmrbPsTs5gCq51+wkFCrBFDSBrjbfJhtJISokP16HtgfGkJfQFQU7CbMC8UccE6
6ggssOSNO2TZbdeUH22qdGz1J9KW9S3N4vt+sQeK0cMkphNpQIxBvzZL3KOE2dc0LxJjySwluUT1
beMBxHCvm9Roj9KCDAzQfkuMZ79D4GSvjXZCP4H+TWcokydHGXtE3FRDPT8nI20jIqvtrTsYdNyU
TWqS6q4AR5swCVR50cem2mk4D3ZsDbmbJqiQeOYzOpaV0a8AxtR3DVllF2uWRLsiECzucm0cbtxA
fvXIvTzmaWycyOppNhptNRHWEMmXZbZBK+Rz+z1gbYnXjuFAKxodczMjoFnHbjydC1A8q6k35Ac4
DIr2k92eiQS4cwjV5pGg8SJx852FzEUoRSHu+yKK7hwTMLqtiAZyKn0iCqA/wdMb1rmJ36YYo5ek
1Zs7kxb2rTkG4ymVrXVx06C8xxIqws5yj61H4hiyUlZ+TX+CKEIOlcYvSTZGIVw0GD2592UY+/bi
a5A/ZzVOW2uag60avOKVrWp5nocNycDqauhsi6JctfaZNUa7yrrUI/8tEc3FgRC/brCyntBJWKGD
ZGKHty75YhcFzxbNN9hOubpwExZnjPrFbeZEZPeUrkcOwNyuUf/fenZrrzszkwcxW9ZtAbVsramp
vnEG45PTS3cDNT2/Z0dPw77zEI3AgNm2JGyQ8EhZgKamB9LOTr3cTqkJ8Nux3J1Ry/Sk9W6AM3mY
9iR3jAe34xUJBMQ9aESRG+v/1Mn/P2RMUweK+Ks6+fqlbV++JKr9s+vaH7Qe337yr2rZhZBp4jox
PHTl8NYCeip/lcvekvnoEtIIGQ0jkWOhEPlHuWz+4VOJUct6jr5U7GzF/mJkkpONqG/RxaFJplPz
rwU7vpdroAqB7IT22FgKZ/29Ei2wJlfLaxI0ULW/JlUc7DS/ilapzzzku7Nz+227/1+g5G+rFD33
//lff3ckGhI2ZYa78AffNQGK0i7teTQ4EsANBm/1p7pEWDVEifrNPvbvjsQx8KraqC2BjP64jY07
jS5pndf7bqBwjJR+0/YC6TDRMP/yV4K0iJkJLwZf6327rPcKI0AQV4P+z1/zIn9lKPaa8e9/5zBg
1ml+YCx5f43o9M4t88UatBBTNuR+zapNXIqEMf03Th33Kjt/dniejwP33alDdIejhG/UR9SrI3ED
+FhM/0rSsfr1l1r+pu97Qtx4NNSQPnKdEC29+TG+61KRyu1rdHrRVw6YZVw1XaZ4XHg2j2/tn18f
7H0L8e1gluu6HmwnBsvvvpbGS4xns6r3AS6wNTg20GWAHFaVlr7oPqP81JbWypjw0v36wH9zK/qu
bWFmQgXsuu8vHZ13hSCjrGn6pdW9Yma4+Ncxb2T8168PtfRmfzqhaMJYFdhN81T/eOlmlamJnIF6
ryl6KELVcOVMOvK/PsrffqHvjrIgd7+7bBi27R7pNkch3eVkyvGxF0N5LOW/d+q+O9K79WJAc1P1
JUdKCjWtkWW+zLTRaCv99vH6SbPGp8YiR48X/f/ixHh3e1SENvmiqsW+7iHY1Mg8CK+CPXg722Ki
DNexowWS9HW8Q3td4lLKCipRq7HLI2N6FxpBxfTeh5cXyqocvnhJKsI30QwtEYP5Vf46ocI7xLPR
X9deS3h6PSM0MIOqQd7BH5mSSGx0rIBMvSyHVBpG6VSk5lPumdXBobD71It+Wg/o9PeRx3Cvmspg
N2Tcz7k3ushSJ/oSABRGaBANso2uY2SqAM9uOtMr7zsNJbgezMOXJmKVNwjdPPauwVEyuzoNPhrV
MPGg+m8mu9A/ZznxRinlSKhheHsREV8677t6W4FXQ8g249RybMcFeRxFRMaqIiBKw+qCnRtJcGIk
XJG4oXxEKrUWCp1vNwMgWYmM0tnrSoy+HotLEqe0ol1eAeAi4MgkjARDkuKsIzYhxB5AG0+GToyp
L9Ck+CjzQq/Qzac46Z3TGBsZkR9V8YhNhclAi+SscYX5BE/hTf9koPMTtpr5TD0aHHg4QUeBOvGs
j65NJ1qzZfFI9QtaTGvFHc3p7lPEqTklWVPfuCp71VEhhLD3zCfhp69jO0T3nTtXDCKXT98iS4JD
VeVbWei0NXH4FMktUQ/jJRtRALGidyFd+HTXEwZCG9NF609AT3lMY0YelMNxeo6tOrjJ3Lh8dbXA
OBtVxklUBSYPE0q/T7Ywt33Rxgj59ci/Skir3eS0sp4ihbthtrGQIY2OH0iM5CvFsPU+BaAo6L3g
qo3YtIp10fXVHFazdItdCleoJjmur4M1Uvf+YxLVzFJMA8NgWNKHYvhFztOVVqXzk6+VzsNY5uKV
9n115DuCKelYOXXdJ6YZVNBjZSKQIrKX+wf9EfEh0gamt8JChIlDjXSM5YhrL8DFQ00bjWTnjGYd
o8SIcy3UM5cxABRaNtT6DEHb5hU3s0nadVZN5KlTDHUC9UqL+53yy+wlgN69pcfRX7sePqEVFMBi
1zKhvwwy6D/Ocs53CJK6Yjvgjk63GWCCeTNnjILRjMRYQ9wxNz7PAUFmJpKxA4HoSAWLwWk/9F5X
P8eZ7Zygi7GGop1y2CJo1tHVcZgtGA80mjlXAld6/qlBz3kcIwzkcgELMgN/JWQvuIpg0x75IAYm
KZIEtKlFd5cINzmTjzpuVLwAR9iLIUTg1ccGucAdKH3Sv4LonvYhNrgEscKfZY3tiujfRc2UuPMV
Yr+PdQuclcHsMtghOJWsJb88LlaZNiInrdE6PWwNsgRl/CewJm+dtIQJN+a+q/rPjP3To4Asu1ER
qci8Cr27RPFQGiUfSzeK/rrvJDC7nOfc9rE/sxvLnxg/zyd4zluBfQL+5Vh3oRjyFjt5ughPuoKb
mlWRoSjReuuScfeNRVG5bTSe+lwxFO/7Gj1Bi/x+lqxuYuj6nbG8dwmmhOkqshcanf6Nj8WRrWDr
31n9IuyNGblmdmQd6ZlyNBbUT4seNtSLqVr3YF03TosPdQWfL7jpSjV8aTVZwFpvWXMSO/fvDFey
xdbpAGNlWEsQ1CFzc+8Olh60FynhOXiL78exFLzZKpdXxqBYyd4qLRXIZldgQ6BjmLGImbgSXayn
OBqQ2aat34WmYQxfEqc81GVR0h8mc7Knbb6RaXFj1V21TQbL5yKI+oY4EurqCpEi7AFupqFBcwis
xQ5zaFggdINhjX/Y2LytukOSPne5b/yp03tZ9cs94jC0PucQXc+ZgzagJzQDjSeVxErTOuecxc6W
xBBkcZUk7tJaZqVdNYb97FYf0OcEN7MXlWt6SDK02fKHiitMd0xHRBfzNnjoEbmFvluWx2hW4q5V
rD1azOoxBDz0ORnJ6z6oFOgrp1nFZY8zKzL1z4GhOvId6QLnlbrxc1DHrav3O2SSwY4kce0atfyN
Bb/go5Zl7c0EBvc6yuanVLeGJzoN+BMmJHT2DC1oDtJ5UyaNuKmBqN4W+bPXSIFwIXmtYGmHtJs/
8Dw/yl6P94BmtQ2R3k2IUra+scFHFLwW4x2L+2fNqRSdE156byJGLU2Kx6Zk5QXCzcxO+MZDCuiv
Cmcuaf1tkcU2WW9nrsGWvdcApWr0Qt7bhLWixlbYfR1b7oBErEwjqYdVBzgNtxKeEAShbPIabpEs
EKER6+iYh0YPVn7tEeGN1lCup75BuwFLNCVQLG6IyHGioRGrWpgfWmGK4wAN4Uj2Jy7MylfNkUa7
WjOBmMxijeik8tzTNADIn3n5FJL1T6BpuDTmkA5rPccbv7PTXiRH5qRWT9dKRL0PgEiRKh25CqV+
SC0ulbuaA+khnsoSUvZgTPxZO4TIGGnsHUYUO0Y4TIGEIdZApGtaiLicA48c+7CTXXdLk4M5cmar
QIW4g7JNB+TaRnmmcNqz9rSfYHzmHUSa4n7IrBH5ueEyoKC4thfd7dRD+aV/mtb6Z9tX+zrLspU2
0VXDi5cg3eX5YuHo7xzahNfwR4lu7DxGIZptTjueUxPSUtbicin8bm82qtuMTfSSJ04OWYMGs0nM
yLryGuOjwNzD0IKG2GqMJaEntgkWK2C+cOZxjb/EhWeQIWC0Gv7FMaC01EC7jo7ub71YsL6hdmXR
j6lO2C3ZuGlstOzrmi+8R3KDDcAnc+Zf1WAwONPZ+zMQY36F3uBdhQ1VN7Zx8BT7hhcocZdDf93F
is6vL6kTOkrL82RpGHTNmboiDyTKaGk6SPIEwykj+N1G7adx2vJ56BAYxDIsm91l3/Fdxe/FKKyR
1BZ7DMmPSp9OMmdNHTyGiIW6RETybH+9xfhpZ4htkdkhRzKox4nV+/GArd07Ih7qYt8z1bgpI4WM
DjD0viyT6gRw6nfW/3cIf/oeywGZThLhizvQeu82LiUFjo02mQWlGZDMErbN9Kjs63UmxUunVcEm
bxPqQccfbt9eO0M1o41NkARtSfbTwihHZwxHF9hby3v91+fD+mnPxedzcHI6YJ0ZJL7flNeL2MW3
FURBIewjjWXxWlkNz9TQDa0uVrFNsc0ciAcpydCj9i61pkFCxg1pTiYsN0FeWVUefbMhK9Jk54nr
hZF7Qdj5yTZTRAXYvq5yF60C8x9EuqSUOLTXWZWtkY3rxkYKe2/Zuv2CvBmBT8AvO18zvDvQmryA
I3jtj3qaZp/e3oooAjH0DCQk/tbZ+qMn8du1wv8EtJ5EO6bQ726OGJVmxtsr33cu9gJHa6tVN2Zx
OFj2xyb1NGZZNe3vLDG3jkR0y6zoN970n/bZJKExVna4KFizfhovd5M7ANox0n3AfnvnaDGMW3v4
3TLwU8eCo9CogCgCLQc5z7stKcipHuB4le5dm+KZ7CUg17XbhY3JDJqsxQoORsbmIYG4/PHX95v5
8zleJvtL/wfBOpKdd8eeiIXqJQnXe7sd4miPsDK40phqfRKK0hjimDPdBBoGldKeHvNgal612lny
yXsnDqF+Jumy3oIUaAD9kWQLHXRrM0LdU38HBBaX7dcGImt30CLiy751XP6j6/iNroNXhcur4n/W
dZz/HP7ruZL5D63qbz/0D2+h8YfPOuN7S6eRe/w7ZYcX/OFhVLZxcMMKcxAH/bNV7fzB8uRDTHGh
2mHiplHzj1a1/gfBNwvmC6Qe0bT8hf/3v7+M/zv+s/qrYdy++/9fNpCdRT/mQL7RWavdN7vydy8i
o3ebHixwBfNHW6xKZezcWHKoz3Mx/A7S99M7iGNh19A5F5jFjffLTN/q2tz4RnnwFt8KbECcRwpi
0cQZuGqa+XcxMj897gwA9KX1pPO4IzV817yTGopQLFkcD8MJ8igU/NEqGyn4gfFbBIaSArCxRorW
gZT5h+/ug7/pzP/0hneQ58Fv4gVIgxSxz48v3EZDvUzqUnmYKfC+MrCjMwWtF4/lInxFyBA8Uuj/
7iv/zSl2OFsLume5197LFIF9ZXLwPXGgrhhvc/g6X7F40n2Awzrexjquql9/zZ8OiF+a+QM3EU10
pi7vlrVMJ1cX+XywTzRYO0B1eBkmGH+Eb2mfSG5wn399POOn88rsxnp7VeCRYwj0rnKaWgMjdTT2
e1WNDRt9NyIObAazwwsKx7pgdp0aZ5/JyMGbcuPSwFx9LGsmoItcc2Y/6bXepZtMEyN876geqFvS
XhlMRz+iwvvNXYBIlOv8QwcZaZZh8uzjNQt42N993lKg+c1Eh94fN4b9gGPSiU5tXKCYJkKJPIAm
NoajUSVg5lcIEo0HnsHpoiFW3sNsct0jb3/8faSev8RWK90VUwrupTZi0yuQsZ/HNGGD0oOnENBu
F68tcT0ibHIHdSXCLWoaTabYaSdz9rfLRPpMZiPZIm/WvVqbxgvdufE2ImWpWM0Sp9BnrCB0HVwC
A/sNTR4zO9FiGG9dVgl3nbLBCZaQau0pK2ivXBqJ8e3AoHyBA3jtxOubQjoxjD+5S4mrZR+UZuN1
Zwe9fTeW04AoJEGC6joZ+TaBbTN7XhYCOS2mXSbN46020CkO8gZ33hg1OB0zs36eJXY+LPhIJ4lr
xu8orP5WZy8iCEtYQOKjnuGYMqTz4kt9vCB2RYAq+ggLbtKNF63BAkcIuL9O59R5oRQyy0OJk5LA
146wbhcwdsuZRUSsbLAwJGSwQRFFywGDEvupmeWL5dEf6KgozqM/95w3ielQBVy0mZbJ49DMzsub
GvdNp9pYg2Nt2Ysjiw/GRd/+1lf7dq8mKHsgLlnpoK7TfAT3lDE9YdPGlzWnvm537QAjHCThhJYh
8KJUHPJGa0iRdc3AV5vONpOnN8GsX7Oerrtc0TMn4Yj7pC9d+6VafNmQWHn4F51pQPv7sS4EZR7G
Le6MkTllaMMoPsk3S+WSinqrGKkP6941OaU83fXzOJJ+Hcbo0BuUZ5KLFCSGdaBVSl071HRm02Ub
t/Jjejhv598eOwJFFeq4JPe8deBrCXhjlLrntz/TRVEZiknPWDdmtFJ817vE6/r1gK4IKdWS754s
j4fbEWizb1u0hiejRVoc9u2goLyMPjIMlNo0cjofxxHQLl/Pzl3jtjXkDuhP433tlsgtGLaR3LLF
Nz2tIkvjB8oiNfTDYBAJMxKAqSHIbdsu1XCNqmxYQ7GfoktdYwkgHthxsHInBLpcmXMwPTOOGr72
k9b0+JvbOb0dJs0cnlpOf7Jry7LftWZSDhiniIrXUPWGFTkxK83pHc5z+1BbUYI2BqdIVAbTNrBI
jUkaklYZfGxr1INnx6+QjBDAjeRpPCEAGx9coaowqSNk3qY2nW0nh1aJLOZjq+NlwVLmrrppNG40
CGmXIWnamKZw73zq7Dwg+8xqByuMg3Q8oUPu97ZfxWKldLMqVjoSF4yN8VfSAPGSitQ7gs5xz1DU
cYSo2Z6uDGzIXPBx2RbMlMe7sp67r0Ga0IBtNZrta27u4GhHmJDWTLLaAAuRFz1aGAsxvGj2hy6J
mXvI5qU0vOycEUNoo/myWLIZzrLmSB0s5mrKnfZrYvA/K9ZlPNCoZccNmKqEgl3DEzvMEmNvSzvZ
gbH5KPAX06yLfYH6qce8PKO4fHzzgdeL3Zn5MY0SgB0vY+XHj5njLsZ7HFHoXLInpiA8WG+G70gH
Spp6FtbvOlg8O6TNrXmNVg+uw4Qlzcp1y9eIt5h3fOfokHARPM3I5z8JqWnzYU5s5R+gbmJZQGHV
glqQhsyPLkyHz3PcO+5GlvmxCOroatDq+FZidz7EfvAAn6x5LDr5Mgncl9yCxmMrAlqjivM0AhRw
V05tpMegqs1PSovUEKI6068J4PDu0enmHtFUw4EGjtavraExQp5L74QfXvr0883yZlTmqLazbT6K
xK/XII1tKKkiGdY2m1Y0qQTs9cRvIeIhvtb+XBgWf77mjSU/0Do3o8+BP6RyRdcgqrazX6WkPcS5
osHa5toVUXuKUydQic2YIj9Onl/tU9K0bryEVNCMr7Tz0Neg3zKj9rkafWqRGlzelbW0/XOj57I2
JGBuUoj6LBZ2Ecuz9NvpMFmZf9bGidcCWQQCeKhLePybETtanPQ5YZOoWBV3CuB3sOGjttxKKi5R
ZoHZO3/zqjeuyZqeBfw9/WIMJ/snuGIEh4G9KIKFhKAIClh5PkEHaU1y2CrJS27B0WJbhSsUG0xs
5qz3spd7cIasg+zIID0wEPevgrogshxxR7E0K1m00HADTbA4vOsMTbF7m3ngRmDTj2D4ZZ6yxZ27
LJMeiHK5IVZmufVpPia33VD6JYkKg301KKXvvDfGA9ky7dcSARjcD0tyR0CbBVSxUItaBGn0t50U
+8OCfE+YSaGqOKYTW5Tdt49llA6WjybJqCQiTeP1hUOiOjUFHeo3wkPXU/sKnwmRMRcwC8zBdEmr
Vov3/JouI45qHZ7+82A2NV5ip+dTp2JpdQyLxnddEmPqXbDlFC1vC7ezkdEWSbw4CYnD7j2P0HHb
Paq8zRq8X850H2mV8+wmBgvrJCFWDLUcU4AiKsPvpgwQY95cTaybhXtlY6ZvWRc9476oNDLKVaK9
drIJdokamCnwmaly3ngG5jhwW/iF5E3eBJinLLm0XeKlE7WVHmF6fJKURotsmMKtCmdhFKjaxwov
8IKX99FyRYnC4zKBG2XAR5PzrBkNu4bOJNVGXzvMQNJN4TuRvqgqbMfmPFFa3rsW2Kj7nsw7tyZf
IokT/1KgDXV5VYEEsQAxxlj2toQmaLHxIfOplmmpD52D951yo9ArZ4MkM8oJfxApxMaFmeFO5k5o
ATWIZy7iQlvC+BBdH6YgLjf806xHjDjHIpvray5/c6lo0hxySBx4OYP0qGEtW5Fax6tn8sU+pge0
mkZP25II4fA9GnddLum7uhec6PRHyIetu9hnSbdkrLbQbo01IzexYhDVHCpIb6u4K4wL0YXEAFGG
oODuSWk3ciqSzhX5qwaODSNxFe2DuRKgIhr6rTyBA2qQ8rWUtDUKGh3QLA7c1xQGCu1x0NX6jSOm
ft3rInTbScAwQANObRxhv1WLT1XP1xmRhJvRtm9svbOvRya+d1xt3svlWBx585G5LXLYUiivwVu5
mzgorlWOQ5rO7nSjAwT5UGuuepaVaZ0r1EtViEGaAnJkIhUU5drtby1hXKj8yg1jYv3VcSPnaKEr
TRkqkeakl2DgBxtDrZbNfzqNywWxFY/wFp3akKzJRS4qCm2tr0ONNzD6bzJJWEESnRXijYfhdVl1
Uo2pHVzIvPV1m+NPXImE1SZ1JXfk/P/YO7PluJE0S79KvwBk2JfLCSBWksFdJHUDozbsqwNwB55+
PlCpbiZrWjl1X2llVZWWSQUYgXC4n/+c7zBVjzcxbFRxMxcyh+zKtjv68zFqPXX87VSCGM6BA/ET
uBEZwA9HY9IaecATDwuN87bppy3OpHCCO/HPr/Mvpx8flxBCBVKrjp79sT00iNNhzJuhPfwKY42I
crjTKdT5xcFx7fXo8rYc/vl1/+Xoz+ui9uMS4WRKheyHUxdH8tLKG9xdKi9d1Ga8SZVQsBkkKJh+
21T1fIdDgrW4m9Zd7p9fHd3m47tL5oZTMV9wLuKjzjiLHPXEcJuDdGIOIIvfmw8ElZuL3BOs9kOy
prVIyXEsWXfegBF+x17/o9j9g2Ln4AZ592FFr8Prf/14s6aeXytgYuFrmf1s+jp7fS/Z/fqpvxQ7
w7A/oaHY2EjBuyHC8Qf+ZS7lIP/J1ldVztZxNr3Nkf7HXKobHuBonQkL3WiruvWXYmeZnxDYKE30
mUGxAQiMf0exM9ZZ1bvvLjoduScY//Q4kP807XWy8U6yGxYKP9dtz7mW+KUmvJ4gmMgZFcy85XTr
as58ytVE3kpnZviCBXp6ZBVUGByDunt69+7d/HrZ9/rhRz1mvRrw66jpJNeIWa9y6furAZxKjWQ6
wsbrathYKCwcG7zGhe86DcSRJmmPL97Ec3PTVz7rW5ev58d4EZ4dMiKrvwfDoF/zZ6RjZJal8Qj0
3zf29GnHP2gZNtTuz1f8ZiD98P7ZwFj5hjJg1CHFfrjilfUI8GU4W9BZE0xwS/k4oePRb+nNjQP3
Shl5lHkxLiEPdiQHEx0OwdRzvkYcGb6vQQKDZ3DrROxvidQPkKymjdc7BWFLgOo3EMZOlQhSEa0j
yc946i8glLDRwJHhXmU928j9n3+rDwstHwM0fh7TSMncG/8SMvfQXDhalOKMqhkAYKGTZUPBFbdG
W4/qhoqv4L6NjfL5zy/7YYq2JqE92P+korkX+a/1st7di46uErsVCYcHH1mV8dh4rmkFyvw4/fzn
V/qwor+9EvoZUu7qpUVR/fsrtYxFlq5Pm7PfMjHDhcWuNh78GYhCm271buQ0Z+kzZMvccmT1TzfN
h/ENL8+NYjomSRnXZXX48PKet8bzUVLPHrraa0V36GtRrtfgLJXYYkmFk6Hz0e9l2UkiD0Xj/RjK
QBzxediXCv4NtVLgeIuQhrfqERScaUWpP88/WjYLEcp45ZFna+z+QCRhGf9h3PlxHLteP9gjHOLo
E8T97fWR9e6D0t3RqR0nZvg/xtUr7a9IBEQlhtreQM2tkxPemOIrZ9L2Ui1dSlOlrTKcOJP3c/CW
pQHmlUCvpJnuR9Zb3veJjirvn4aAzr98yERfuYnwjLK28u20/n6Vbu9nep8O1lXOeSIO/GggSblX
g7KC3TDRowjtQ7+dAKWOFEinXtgbNXoLRY2l3WIWK7vqri3pmoPqKpMnmVfNEcFg2LRO1z5SOkiN
As4kqtdyTFbZYKE/xrmoz7LVxDWBegZrCdP+jbbEHHDMKa0OjjuUd2ae3CTzGhUtR687D3H3MJiV
ZrFlNFd5czZZGzBFwiSQfn4JtAzEhj7ap5SQPJFFipBDCYmoClmpsiPUMXJOcqZ7xKB4NlpyRSS0
G+5HXfOgu1SDt4tFNx5t6C4PXQoecB97GmAUyoA5klt6P20yUkVfxsqDUNUK80htc3s0uqD8nk0t
5PfWqop7JF3lbabOTk593I/hzPuwh5IRXHeYXkly9t3OMJQxbUvHM2AtyQTHDaS7eFtReRKNuCNg
5yU68ZtmOPCoMWUIA4pzFmWbz6rSU/zKQXvvWIOzH4NcM3fCrZZX322AO+qKMt2p8JOdppT+SmO7
/CmStnVCgBhodnViTslOsSXmyyHldk6m0d/1TbyeZK3qgG7vkNS0cTK6OHUh9Ioc0xj4IA9Wk6OW
jT2UcWgNWl3te5cgpD3O+q3EAYLZoNc5lXMnDTsQLYHYK/SkS2YASxnfjhIKIUVpGX3F/XeSulB0
XoTUlFetDBeW8uabSfvtYMFcGcax1c9DMVSFOgVZt+ynAEHwWL1xHnOzbO51Th3HfLbYUY58BkS5
cCopPq7KB7sQxzwPh7KQ3dYtZKKHPbDo+DrtGP81h2L2ODsw7Q8G2LuDxR0l48ZY3WQ8C3eulubx
9cRXh7lux4SFG84qRLVDxuwDMLw8vOKtmjI31GKotg5QML22Q9DfiBXQZMDDyRKoz1bQpM1RpU5A
IPnQe5awNgt7DKt03ZFPYk4EmoJW0RqZZP5PbZzA9ER6Yw77DFuRf3Y0AoGn2vIGyhjBF4humQ+C
OE6fbltI59U2FhMaMVanmsNuidUHig9GvdChRjcLPQXvY99nHdoPH6v5BPac4zsVL8VKJah07RqZ
VkN9AID0hOYcVOQqg6HcFung3i3jYFm7nFZY4yKVqfCYNqRmOuxhh7X1PQ9j65QnsB52Y8sVbJuh
TJatbyjK9+hPbOVV5eMJ32p8VfooNugzZKzhlFESW8kYedjv2k32tkevl9xaflAoFriRzwWQypyr
tDsaMAgPCVllNzQLwsFR1mRxtIwxplZNYia6yWOZ26GVdQQ3K4o2tAvOfvbOaOOEw34aeO2WPC5u
5zQzQBYi0KZys/572IwI5nH7JBbzDeSxt6osjUYn6JsaGdXChxiz1MwusJjZmvUAIdMcz24bYO+q
g264csaaR1IicJZR1lvhy9nFWWrUL4TqELm7ueIIJKSzZBcGVe0Pdm4yBlExCodvcPPuxlqBwRTu
gkBSjaCTopKeRRHSU0fDXta9lHKF4eVJPt0Lx5Vf2z61DpOHpYE5EbQZOjti/hynbABavk2jsLZa
9u3bZMsYNP4N6dL/RlHGjLo7YVPNDr0yTXmsvYRR3puUU+vdenPmeSdQwQQnYTXbDFD0buWkprLm
whrBonvBEwwqpa9zd1eskn2E/0I1R1yEsXmT4/ot7ky/DuyjsmnMuRrUsG4+U1iwTgExhWRoxUs3
zYIuRGfEsOz1AnLbploHaZL1ietqKxg8Ts1vMXYOb9Xax450XJCQBoJJneFt3Xt85XuSyK+/hiQG
7RDpdUdRx9q42KY6H7dcySQVEyCxyfSxUztco7q1xcKIYMXfC3iPPMDHUAXGuk+mX4IRsRWc/CnL
cBVixuO+oK379RfhRoH7uLMGpYMOYJubXzRtXeT3Pk8LBhG6ce6CpHvBleIS5rTTzDwhg8OWgi2b
wG/rvY4phTdb+9bkbQ11r5u/kbdybkDb6M2h02HsPEm3SsShirXqJ5HPdQ2hFisFhIdDaZtBFkSc
c6vgSSOMsKtkm3QbTH3ddu6hX2bNIC6CqsidyDF7M2HZoxhnQwEaom4OV2hbmjVfk4VqyuBogyTs
flQsyPOJgB3fDbmu2NvcwTawU9MybXnIyO7C6EeT0s8AAz5PWovAvdd3+Rec6sGDNrNNPy3B0Bvf
B1HDAqtIEU7HTJr8Uaoy0iW0JYnbY8vHIkOtCFyg+dM0XKnZK3GKUw3oe+JAN8OEdVa6fDiFbgiC
3JRbNle1q+xLHOE24fiurqaLZMZMH/qOqNIHdiJo1IwK2w1Lp5g2RSokcFk5+R1Pgbm7L5POyJ4B
Qlk+oFB2YPNjS6kznKxOIEyknlYkJy1u5dc00bUpLD3hFkdqBIxbJYjg7XuGY9n2FyqWHHZu3aii
XJxz5bYlZRYt+dYr20jXEDe7G7GFdMenhqGdMWy/eEhyvhC0jyhL9dFUmn6/Z2zJ3V/YCozDHM+6
CONWuN0TliSs4jA8qL/ss3VuiIHzpiYnwAJrtkG+8ytIuhs1vpj+KH2DKrTJe0QHZzIkqW6yr+y4
9Ke7LhYo/HPCHb2lpYFPk4MDqJrMGorm0utb6KsmrADY1aoJlk2mlJZcFb22qtsUVZvMyqpxuCrL
mOvvMWvtROqTwKYiSz/OdJOjf5NTY3Iap96vCqr/KCn/oKSs/qJ3R7R/UVLYQL0R2f+r+flf7FrH
6uvfNZVfP//bBeV+ImNJawKnNwuGuclB8ndg1/vEN5CTvs5jnm0/0dvfgV3L/wRFIgBgA3wG/eQ9
Yd3/tBpLTf7hL2a7+29pKtip3msqNnZcIsGWwQGP45W1/ubvj0czdBq6FpR+KFQTVsnPkuYVNcfw
XldoFqVUmX4SQEqDeHw20JhzS/yDIht8OPu8XQJpSsPCo8gG/K2a4N0JrUHLbH0/0Q9NP+vn2H6e
OYsJYBV1tUsKGDv60I1R0CY1rXrxVdsm+Z70bL2V5os9meHCKKbla0Pgh0SEvxuCAmc4T4HUpYeP
IZ/R0sA3gdTU22+2qviX0s1Y00lUfMkF8RX+72xDE8jmR7HQn1xhhdC2sxMc7GboYMYW7iU2m3pm
tj2QA4CUbFmY5DlVWPXn2S/4ZhrWQbk+80T8BaZ1gbMUuEa+3NoDzVx+6ZOB1q4wofskXCwB/f3S
1sZbwpzjVtXJxtSC4dYNXgxL24rEe10EV1CB1QFzFCLqhFUXgKtPt2NTRpOChDAWd8z9HvIOIC97
4i1pOuIspr7PyvGGjdBFbtTMYMdwyIuwc2W5p8jZx+QL4BT+7rdK2fq+yP2Z47v8VtsJNIZRXNZs
kkhxtAy0BC+27LLCuk6wTfzHWPlLbf2HxWW14P9xdblvxv+luuGvH/29sPifHP4olgaXIcMbHOuv
dcW3PjHfWFkALBy//slfUq3lfDJR5R2fIS+HjJWN9U6qRcUkeo6TjcWA2cG/s6xQVvhxXcGtxsKC
aMV1sKB+WFfGzCywgWfNQVFpL+kXLrAIUH3G+LKmecWtTfaQdZL7twHPRfjAWZ2dpUsudCphGkU9
81DaADLryRWUsjSuWd9Pwo2/YLBkzozhoIXtujiHtl+hh2wTqIbUGLl5BRyAUKrCraJBgwK0Sem2
tC79UkvPhdEQxmXyb53GpSu7bRdkybLp51katCO4qYqWtdJMVCM7GQrX7V2hCfs6NXJMhWlsh1qj
Jg3VjRRfH880jvMRQFnSLI5jx0nxZZ+a2b0yyRu14WAC8xo5jZwkwbJjoDK93irOrS96xUVFDFiH
H7yKwWjWrgMDukAtCHYS7075g0vSwjNcfhXX9MIU7tAU20yTNFetEYstsN7qZ8YHfoAXgkWtdtg5
GksWf19chxxeAS74qV2gxhIaVeLJbh3xVEu9uANgg3sL+9y1HOP6oRV+cz2IfpovVKcSJ7LBa2HT
Saly3JRVacShbqx0nSVt/Vt2XfO2c1veyNyIY6g1VharjZ2rNQi3tF+MxPdv4hL64UZhXDMoOYbH
HwH1bkhCsbg6C9mglhBbgWpzA3glSy9zVLGD4P2j6LELLks36/ZLmq7Y28DcqTf7QebUzb1hdP4t
VYHk1ooU+9vskwAkGRlWcQ/mnZK9I2hh66SVJGYVgvx10XcgBpc1fO16uXHChy5DKLAjUgm9yeKw
aNXA72xYO6vOuq+SaPFLPzbmU6vPthUG2A4o1E4w6dCl7W+pXhmQgcg13SrO/pt5toN7k4awW2Ut
0EQD1WtB6EzWFzNGMGf11xzAxqkmX30A1vhHjOCybS0v2aHZJCdb5XVGCrsbliMGNHJJWTxqlyaQ
Xhmye68AuUPQhZkMaG04chpyJH1F7XjnoXkUl6mloHqTnyCm0bvuY23M9lX6i19rvcFs/V9kW/cN
c5uoeWXekp6TKwH3DYc7v6FxmVhTKvAGzE3bFZ5bvIF06SBeqbqYm/1d0r/RdrHZaMNpeMPwlt2K
5DVbAYzX4a9+U3P7PHtxot3PshfIBfGVV3FgyFbKL2m8c7xyf9lYgQDmjJPDAzZ/0YGTSvfqyDOh
BjuWnlEMgV2M+s8FSDp0Yd3lbwdLL4/dksjP2WBmkRakzRW2om4rQBSDVUujrGxNl6YlZlWcQ1L5
2aXe2z3w9dYe6pV2DCyP8NwIBrINdQKpEXS5DhmGHKQ24Bv97tRcw2HWMzDK02iO0TwodaHhszs2
o+5Ec1DfNYt/OeSCrdJkiDDwG3WSWT5uPZWVW3sgUtU1ai81W/vuLKw0ZdyHHecYbNf5HgYPhoR2
8M6ULtwDmEoiL5F7f8idz0bfz9hCx3GzUOp8jZfkjr2TuZl6QEkaw5Uosbu1DAPvkQ9qdAdYNxT0
Rl/odSt+5LN31hczfun6Qh4UXpz7mjn6dT41IpwLXFB2KaYb5HBr160oUUlj3d52l3PW+TN6sj6E
KSWfO5IbRN00fsoo5gIbWw/SrfCXlyb2nBCQ+/XS9ldQUWK8kukUFlbT77u47ne5q+lXfR/DhxLr
1kc0XwNW232dGf42i+d4hzEIGS12RNgYZndYmoYWgGmC5EXXDSF4iPGjl3xpMlNEiZHiz/fApJvB
2GzKoekRuDt5gBw3PK5tk9wYUtvjd/k5rpl0oqzzduiJ+06GGX+xCgeUgVobftzcBt2iMfE4jm4j
i4NVkUGpccvssGIxqSNJngEuK+wTuDl6hTXSvWObBvtsWTkNFX45QAVUiU3u4p2JYq9FYAVOuS2V
acNdILr4c4BWsrXQS7aMSdPzAmLlK0n4hrossITPLYLkjsB8v4kz099RDB3smwVTbytj/YmotUZs
CkpbI+uF6RJm55k93qHCgkeQeayvaD/VrglLfvZwtuqhEUBFTMTinnsT7vdmROkxTg4xpsugqPyA
cC2U3nLIRi8sTKuhZsDNlsiW1bxxMC0hehsW4VvcMECPVb/RWqizXhP7e4/A9knrkzLq22QkDz5q
n3GsiCfuuLqLslG2F7rV37lx3tyqZdDPVl7UkT/wTo8lt4Etd7oyRag4lx9MoJJorbaGYdrLf1jC
rn6MFXlc7AjoshO93eTjbZf2GI8ndpjPnRO5TmY8NoxZ79Kg8L8rf0yo0+uITcTmFy0Yf2ZZnTy7
pkukc66Jq9vOY032E+a9KELTKvBUGqxzy9zFj0lvo4XnXwiwfiO+5uyXxh5oylkmZMv5eZ7mIBrK
xow8r3/tqhLqoKUfi1QV294w2x9J7CEXIMNGcFPyw4QRpwlNAI1bWJ/GDe70dS8ui9vacM81p/7L
aunHLclRHLhmMmVw3tJetlthVMsZXiPVgJX4PubpA0ImWyn2F9liGRtpTZDb6WmJMFyZHdhDFtfC
6dbNTIeEaPdio3jKbdM6zl7RYx8006XklpTwl9T0oOBmvvcDL+bdOBk/4wplB+05DDTvpaYnI+oc
fHmq0L1TMEOWbBnYbDyre2mShchyMJ5kXcSsnW27BeFWRH4yWVTwzojSU3t0ZoSJ3DUeMzkXlyX3
/AZSJXyCXgT0+g5p2Or5vp9KwIiDgiKIVmYsKysPKzDW6eX7wP4zHKyxuY99hasL5iBooMqaI0Sw
aYthdaDyAqVfjZjqes3/FifmM20T8YveOdY1gBzI6b5z2xmkdk3nG4ln44g2JLZtmrUXbT29eY1+
eJUM2Rd8h3LcpdHIJdGKJeTBbwmrC7u1txkOQeCS8BLZsXh3mNuSKAVOuNPZPV6btRff9HFz6vnQ
m7LfZ6l+Tmdhh47XcouCHSD2ocyoN3KMl23+iK/cvYtVOu4BFjojBra6uRsBY4Y5yWBvotPBJSVg
80i/1DrhRmjOnweqaNbNZmfU12S2SabL4MJsm59Olhw6s8KOrenXsRTXS5lhMhwEZTQMhdrqS18G
9WYR6kGK8aY1hmtGQlfs1uBcu8vM9562iXkesddNYxLOFGxtHL+kddGxMifeKHK6lzWn/Uu36mqS
Ij2AQs8RHI6r5cbEvvurCPk/qtI/HfxsFqE/yUqPw2v63prDvH39gd/eHD34xIEKd5f++3z2W0da
bTt0VmPqMHTcGhy6/ltHsk3SdMY6Akd2+m3K8T7p/EUrOTQ47AQoUh9ic3+K0b3Fjt6bSny2f6sd
Zz1uUiD/0ejWcKelzezPVwEdXUvBwKSd513lgjInX2wBEAYmGE4JnTfCsdlCz+RcFUybm7mrCXFi
aFjvdHXDjof0VAY9Pp1n56ZqDaETzgflG6OwWCByJjCqlWvH8k7zZno/wjGYCNw9prEKIFWN8BLI
tsoJyUYvY+06qOwJBgJpZBGsbI3G/2m1Hnzxg+T4rKZjApIZbG/sKdrksV5003078Sbfa3XjmXSH
pSaNKrnslwveS9uCR8G3SedlEYVa3SVCYaL7A2efaceoGHKPsszOTB/TfeeZixXK2o0f6spMH5ah
sQ78Uk1ULqP2VaZV9uDndk85RZXmt6pxCOf13XHhK79Lm3h8JVCI5ivoqdpkRU9oSM85jDQTOy8C
NQsLCzM/arshKCyFVOZWSn3qLkxvqWojzGtfneHKTNpRyWatqCq0ZL7XZmNcGG0mRc7GkSOh6e3N
bF2uJsBUQ3fA+hobeN2rYuoKdeeWetZftUo0NZ9CRed0NR3fbvP/rAj/sCKszRx/lIKu06x5vyL8
9QN/rQi+/gn2Ofot1iCHg97Ke/ytANmfmBMZBl/vj8oyvMfAIwiOsIxhaqWa/8/C4H/iuamD67eY
YrFo/Fvk9I/GGxvYAtYhB/cEpiGcnB+cqLEEspRivUEV0ds4MvOluAPpE58c22a/NSNGBBYuCRik
y86AcH3ySxIuQG/Uo1MT3rLdXDzphGmeEky623dr6//DvvdRdObqTJ1fnwskd49B6O+6dzD6fWxI
xqP5ZDevDmOjm05P68vaURwDOtwR+wB0WyhaFIV/8CTh7PmgjvnEjonGos7pOCfttVv1veqO6aJs
3THrjrgKnqsuprtNjllwtfI33MhtHe/S1P3a5W1yvQtlB9mjQbfmF7XUCxx5QQ1Vu8zWKSkTsS3Y
a++HEkV4i8HfvcXl186AbT3nGGOouTQY+O1svbU3bEbXHHCF0kRaqbpOzRml1yOLwjGYY/xG4nqL
xnHhaOCTN+gQq9lYTwDLXhIfCHfDQZvNhk/glTjNlvrZ8S7lLLBrZrtetQPLL3YJsZY0xAFNMVpm
609a32vMyL2HETmoDO2lYxLtuW197pm84eZf23r6xpoOM1UWYOIXa5PTusSm3WMx3ySrh6RN6xQg
jpqf2ayQe+IcbFw6Mo/Jas7DE2N6b50ul5JWVyNV04YPwKUVqJh3MoWYrwIzo6TMZCiJ+7W7Wyuy
bok/ZUaUJ53+Uja6SxcOlOLIp2puK0c633eTpRDIM75KBJf9BJJT17lERWmpezBgnUMvAyl/ZI5T
JhGpo+EOiKafhoYlofKxJwbzTA+yv6njgQrTjeO2hra1k8W6qFUPFDVJMjqqC7wqG3JZNh9rrtkH
ZzJNKDI2mzHpOM9ePvvb1HHrGzRVbAxJZ67qBaUfNsdogr26MnZ6nve7fpDODQg5bb+YPtG21Jx2
BTpKMExs+JCLjkTyq7uFiCXpwWbMT6DM8sgHGfxKCrE9LJW+bIOyHQ5z1qP+D9T3kBHKTZqPsNso
cHpdLVadwriINR9TkG8QeMvXBiaZyhb0jZP+sHkQXRuNoRy8Wl71wySDsgZjYYV0ToZoGhhUwAJ9
XhxoFF7v5hHfvXvCcqQAxyIbCcjkNKvLe6OvMtVuwCc3UxhTJ5uE0JlrA+FjKL7XOaUm/mbo872p
N/I7U9jK4DyeVjyg25qR8JXogj57nbIS9GNQT7Z5LUQfn5ZxsY6lbuXT85rTpYfEMZvXhQAFiNdg
VD3fCvBn3+DF5Jx+A8ZAIforRG04aLW25XQ8X5E7redQ6N5gbMeJOqH72Wrm+fDL2KAxuoUJWvdV
EvUjSdQvlKcCfC6A4AGyn52aDjxZ6IeFEj0eBZwW+1RmbdTpVvMqGqpr1r4abnWFiYLO0uKOTci6
GNJtuEFzqK/zZfTOcMS6YOUq8mr9+rth9HHu+3hBdu8cEa+9MrZ4GjLEj02fTVw98+7lgDq1HDIA
4dSwOaScJpMKmsCZqGlLJV9kTGyj0jajrsavOoYS/SrPekc/B9DisX+wZ3ulEDOAYKSVC3FOlvKA
35xWPPrqtgNJH6JN2jAR0zaXz6WwtKwJC2ktBYa0GHwfh1ugPfOrM449DH3MHjr/U5CDha9fzkYC
bb8xFjk914kq4fBrEMpfx3lgFD73iwBUhOjRCYMrRrlstJ0c6bva2EAi951vltf055JzdVcVaSOQ
8KmYS8xru2n4YrGrLK97B+MkYwi3ccCGTdMRLtYAE30a0uqyIiwOFYcr4N6tWpqlQTtMZ7vrVU5J
kxOPEZZf7wtdahLBLuuLIMR2VRtR47uzTkHB7FPK0XnypTG05py6c1BFvps3m5hd/DEx2bMVEnFM
GMOjpaR7nGgKdKBpBvJ2BLtTRlphx7BxqM2kI8HPKgYlTRCHNhUkaEh6cYULJF6RbXN9yam1fzCL
UaF9pqPzzSEHzdHWMtIdUhf41kZbwpLQ1aVN2ho3zJRejt6ClDB0lLgpHHYO1NHeuIAPNxwDjIHe
hhtIeyh4zmBWsQL4VQh5DXz+yjNJsQvhr6XW7LvnwavnPcb8mdVvcvM+Yh1PVtXc3qmYBV9Ulnj6
z8bx/wcmzmaPvd7/zmb5P33xWotX8X7v+Otnfm8dg08uNFX2PwGHzLVb57+3joH9yTXcwHUxS79F
QNi2/Z4eUvvOj7BYY0fHdPn+TGmt50wCIxgWKFFYAeP/xpmSeeTf90cQ7fkPJ9R1D+twpR/2jl3W
mdiaR/volD4txY42nft6mPZLnKoTTiL8SVqTk5SUcv5O6Zd36RSrJk4kS941SPSbkcDiK95P/aqg
qepMOMN6cPE+QzsiHB8lwvbOaTmJuzmfsgfaNMp9QWLtWCWu8aVpY39LBUcO5MqFRCS6rxP+24PC
vox7OidUsBFju3zTW6CjGcMFALTUg9/3IitOAfDGi9izyv1oEcFTQ33VOOw+MMcS5s3JfRmTwF2X
VbhUKSO3ILMm3olyG5rg4lJdU6ddYrryeSqJZCLp7SrzVmljcIbGql8Zc6ZfzRZZO2aNFr2ElAjv
jcZMnlcfJdV6xY1BdvAqNo2HRUdYNNwYx3FnB9pG71rrJ7731Wq9lhkaE0gveILDDVNIlpgcE6Rl
O1T+9GvA2cEJ8F1KXsTqrYJtMSZLeGbFIxWwmOsUxXR7ijXyQ4DXPJJoypHuzQYeR3N8avwsvh5G
ykIGYqffAnqSn+t+JGdZ+PPBoiLz7NL+fcsIOwt1E7pqFzvjha7c7mtljQomZ+Lt2qmcSFIX/BqJ
YsxY1KDc6rekgT1+1wJrw1NpDq2gvTDrBN+4BhM1K/VNQRlzJJz4qiraCuO5diwLr4iSrlme7AkW
Zwch5WcSsBwL6houBtTqvcto7GhWaXVjLN5i7gItL07ofbHGuDUfYXPN+edkzoIXDzbwFjZve4J+
KtENZPcQACW8WtBqriCpsQcdeysDH2yLy5x85L3d2O2+IktEVxHj1IOjSh4wRWlZtws9SVcJQsJu
9jzsbBrB3zvcdEyGAeSC7RDWdOnKTL9hQOCdGhCbcZgvdvltVKo9x67LuEqN1oU7tOW+at3sZfS9
7JnksoES3Tq3lV8uB4XV54y7zrowpdMcGHIm14wAxEPO4k7/miiPlTaCH40lM/Xa8c9kn80XRtMU
jyQ2fjyDfRQ1QTa1JbA5d9JOneuylRdmKm1uR1jhmj7QAJqgdo0+svcMH3drtrH32lnyh9Op6phQ
Bbup5so5Nl1sMxNe2TlebX627OIbjfBtEmqJbb54fv3QTNbyWYh23i96rd82cGHqtWBKO0FrW5EF
WGCpDyWGGUrN7V7xEuY3dFp1BC0tK/jGYz7d1xM/lCxZ+UjMghg7LIwt5IXqIk/4EKVlZeu8Ar+z
Tb2IZ4nhq+UHU79hkPIAgYwntXRPFAjt69p3w8WlOGSTgZ28tQyjvHPi8uDOcji5VFge7QKyqWCE
tBlZLAmhBdnRYxhE7YbVRZ4YOETUKr9rhW7/WFRHAADaJiammXl66xTPHmShRw9H021rVg27ztbT
N3SJmlHnGu2NxglAlm530fWTn4dAQ5whr/axgI4AmZzEe3k7xYCYtRhgc4E54zbXE+tQGz7+Rs5H
05mUf//NgpuxiW09krry9g0H8O1UGiMIVM/ynwmE0QHV6qvcLAmHbetlTq4X0RR7TQ34sJHoCKFM
ysVgrrFBSuIZIxW2JdinI5yZIJgeEyYjIGGLoI3KPulY5gTCUtD2+kXSdu0Vpdb61jCoeaKm3ecs
RAolKwMPnDZ9vQFo1ZCW+KfClzp7daFvGx08LSia5mtJi8EFRZ7BrVP57lEIB1/XkmjDbbaWYHle
HToMQ1/d3FOUvDv+jU46Y0Brs/Tz5Dd66MfVAtHBL91tZTXBZ1i0+pmDXfrU+3bG4GaCez24B56I
C7K5mM4ws0GATDK/FLlbh8OsBZcw7Pobmni6q1yX3WctzsqzKKp2S4oBbEbQUBZMFm3riM56KrBc
H1xijFuaiYH5qtz8sXjJeCWdoH21aRHn4QJ55JmyrOxxIINUbtysoNc2D5L9SAJmC48W664RpzeG
gUcEAYPYHj3S9/rIW1+nzhLN88CASZn+hY+nIo9U2aTXlpdLbjQ6igPNBrjLxGfZz4k1MpNVA+3P
S/tYjvE+wyu3LZgJ3RTkLraUJ+iwCqhro+VdIzLlJGrnds10NqbEPHGMK77IziwiCZODQRuPWyrP
1AWMJuw5hq8aesT64KVw3Syq8J48MwWPD6xMKd1qZjSbrnND14D2rbU9GAeDr+0qOFXXRlaXRweY
9s6FHXNbztJ/TKTPplfv9PuUowIvR0Mqow3N3VmpBztjZswqlvmbvows/4yFF9wryoY2YEkDpCxk
Sbq4LpxaN6dhA72BYOjYSKcigFCP/5e9M1uS27i29qv8LwBHYkgMtzVXdfU8sXmDaLJJzEAiMePp
/w9F0ZYoH+n4XDscobBlUVWFITP33mt9i15rAQf9HqSOZu9P0+ipkxxEmMTX+bQubQR6dVTnhwoS
MUhCRqMMdBs9YMUI/fp7QEbIEe0S7sNxMM6JVWwnvyzuepwnh1Z2b1KTnc5aS3cazXD3JWvdN5nE
7yLsvnv5/IaA4KE052JtzIPi82rAUqU30dNJnqw6Uid8Z95TrzLrJUuH8utCmHqlzHvzOecbPOrJ
1MJeUcjyRXdSNU2idp+7Yz27BJPjfQHVa2UC2oJVtc6Wqig+j2jENt0wdv5d3daT+wmF1fcOioZ/
yPuBG2dMsaV2Rs+ENKzEvps49ewLuPrXiaqN6k2xgHL2CvqNySl/V5P0VJwA6ulNM6TWhkNedmXi
Hzt1OvHeJC6szwJlSIr6KM6vvFia+qkjMzDc5zNq7nI9NsMMtiRqZfpBI6YxnmUdjnJrxn1YLgkb
WXWsyVLdlIaY9uA5yl3vNq8N6glYDUyqBaoNjObO6wid6OAmCugyFDKSlcpxF+Qex8k8PiXaOSMs
wlEkYHKssohdxvB648BZ5Lmc43wb0ymBgBAYj7GRRGcyR811hLTmpgfxcaO5m6e5hdocJ8M7sKHp
pAPi0Zlud3uzHElE75bjlj1bJMBKW18lZCmGuwxfLcVq2B783AYlU/vJvmEYsYZnTKg7vtm0NqLj
7ETtsQvD8KQLKzm1Ijq7JtF8wjMVKXYucYaRV3/ubHJbfKxF+6TugdNj/thiWQsXYHi1HWjvj6sq
Jm2wRde+JpzMP3RCWRCjrGIvRSi+O13IMZp0mwQQCU5g88Ol7ei/UvuXXvO1cxbX53NYO5w4YJjk
CaPI/xZx/5siDtTrgr38n6u4m29f9HuTvf++ivvtD/1WxgXyH2hCiXpiHXfFD4zmT7++YCaIyVu4
RF1fUJk/qziHUk3QkcZF7zHSujAafpsMOuI/qdqsX6s2OBdoPk1nGSLYLr2bX6q2HBgTKLW4PyPn
YER2PWfaslxmdyQR0p/AGOJMHMWTPoy/xZ3hI1FMsuFJ+podfG7Dx7zww3lV8vWvtZm6t5Zu3POY
YuzlkTXUGhtlTAfE1saunJPuk9MUBcwkr043dK862px+cmONPlmjUkeYX/uZKZ4JgI2Vx75po0IS
FAKAUPR+cZdlogQ9NHQPASkGDNmmKHvR0zCc6CD53WrUbvkJ41UIpzo2sDb7VfCAOLV40Fb7AoNq
PjZY7ChOvOjOreX8QOiBfhhRmO1Q6rlkvbbj1hhspBugcHC22RlIExP3aews3WoOqU8dfMB3zytq
EgAqUmWdmcloXavmDid//FoXWTet8VerjR311CMxPCBP1vGDHN102wunj1aGKMezjgbr7NfNM2cH
aDWmaXl65fS2tRa2mp/KFgmAMMcvzGPp+Nh91hwoBJJznZRptiqVbD4n5TygWuMePueEzd74Qx8j
iItnViEH81s82dEm732P4WIGzj8loOqOrmF6MPLodsjSdOelY7aZYzySDc2Hg2DyeKZf2Z1LPLw3
sVlwTGiLYXoEQdTtsjHI1q2bWbe+HpsDXK7y2qvFcHYwMB0I2bbfU8euTim+sEfQmPm4hnODMcCi
+8uZ2PKP9OU68nFrgXbCM7Aa5eU9JiX7scU394ZzP/8+WY14svouWRR+5S21vnFjJ94ukqL9xLVi
WFKPZXBHgkXxia5/vzN9VW5KVDtbdDDzfhDS2Bq2Hj/qoeFs0qrqnOLNXkPGXw4IPDhg4owg+Grb
yNHWtSa/Eie1XaIgIwx267hlfF82vSCaCrfiduLsSWZZ1e/8hi4+M+z33ur9q5IOxN6xpbpxNJ7k
rqRYMawZUGLDuWs0SUna9kaQntXsOIc8IiJSgOf+liKkvhMKIUiSRfNtJlNFAx3T+1e/sv2CMEsk
p6t6cPMRixc1NnIdj+llzEaY0ZJGQZ1uUiOXnxKzEK/0N8ezi0gYKlkDn9FTxFaC3ujvtRHNbzXy
SrrSuRqvFMPqp8DJ5O3SoNS+ivZ975V3iWjaB0zk9DclhcaK0X1W8EyWNBSruptXQCnRdjWtl62a
oTQgkPlueLTTlOo7MDUSo7SBqoiPcIYIVCPDdHVYvLCMqLuppJItGdps+67gOGMocQ0SsBz2Xa8Y
Z9UJGl0QUbfEJUe3OnasjVu79uec2gIKPwXUa4O2Gd6m302Prkvs8RqCv0Gsixnjeg8LxOE9wr7C
IBJh3Ru17HelmsRtGlLwkVBJgs0NAago8EzE7PRnKsTeTl2HrCSJmjdzUX0gs+KM2rnFeG3PHgO1
JJMJKKepN16ivmGnTk0QRFQ4EbHSiYkTfE7JVtkBnJrJcfDVeI8O1nzV5Ex260hZWtW7nE61gE4G
yhyZKckPRTdaO0zAUREwTZhcP9qO1ALiMcQlOrnPkVcgi21tFHSHqib2qDzNimPwvG79tBjVBgdN
NjzqdIz8r06UhTEiINpmg3wu+nSovS1dYSPbGV3Xph+Tp5SZ7QG9aM3Gxeb2XxXA36kAbOjBf30O
6N8//ngK+PFHfiqDFvkPejmbbIOfNrKfp4AF8fI7TI/wbI+pvwOYl1nfvwb/MLchRvk8kECjL0eC
/6B7C7f+j91bBEpAcUAIIQwKOCX/ikaOW2fsS63say9svJdpcCRMQ9PQCP9zgVyO5K7NqKoTuJPa
ZMRT91vQxjg2XfqendXUZ1SPnfWJCWd2U3m5jq/qkXJ0bamaZaPTzvQCmqz/1GYkobTRxHqiJov1
uPfZDhWh3ZvRjSGSdoRPP9CFrd7KPuxvZw0Vgn5FSW5TNmtvXtWhHnZJ4WQHT6fId3RGSpRHXvje
DfiKKxWzoa2jqHLweEz2eOdMk+dSuvtDdMCKMnebMUsJOOtyQkTyKcs+as+ob5NI9nAuQE3chmEF
cgTpIr+9UMXS5kEG7B2rSdPum81uVHveVf5fu5HKOnV+NN3VsaynY8SoMN0UxTQaJ58vWAG4xKyw
4kUGV2f5qroPADc+zGnW39b54qYHj7hBW+RH67CpiM0ZtHcoQLzVa4LZ5uhAtT/ecbpBpktc2diq
azuznluFFH1WGxTIiwYoNCXN3yK0Itvb+yx30c7TiUA3BA5Xo7LNFnGR/UNoBKjfODqNWdHywgUd
u2t0v34JhSnB+ZCz2KrcaeyHPkNAoG16WCtfJjhSbrIfAAcOLDpYqSrSBbzDhfLQ/UA+yAv/IYSF
tOt/YCFkc4FE1PAZ2jNU9R4t/A+UhGgGM4TIEefhpnZwD/LgMOScx1TOMDhSorEyBsp5f2p/QC3M
3xgXumn6gQWXsLyhMT9FP4AYLK4LHqMdLrAM+QOd8d8F739T+CC8cP5yfPX6juMHdXRV/r70+e2P
/XPRw1drYnNzJV1UZkRoHv+56Dn/INnU/s1s+3P5Qz4pgJAvrPaf6bg/yx6Jk06aNpIoZlsOBr3/
pAxi7f6doZZ4WPDzJF04rIIISf6Ev5/JbemMpnPviz5H1U57rbvXgLTdFVaM5vPvdoK/VTFdPgyV
FfUWQcBomOQvKqZIjk7usd7ex8ak3kqnsp6mtg9esqTVLshkQQAdYKn3oE/14f/w0fj6kKRSiXBR
/yhhSozMHNvKdO5nFkomBHietv00wBrwOhcEqT9SMTRCQ1FtWLSSv9FQLf/6f8lOl1+OxdeCrcjI
kRv368dbdhKVAbmZ93mxxDf4Rg85QrTdrE5JtXzcCH/m/Nc/2eIx/fOH8qg4bJ9scvYvl7tkLtJF
KrBIHy+tp5KOIrMiF1e/h137RS10XydB57DqzE43exCQ7Yer8IzkBkhkXLiLucSL0vHQ4KoIt/MM
GZe6BgBGKHthXhFsB2stWTIaV2CWi5jubQmw969/x8Im+/XakQQjGaxJOnCU/X9Qn/mDz3QNfsw9
7X6elS7HKJd32Ug1MppPeTJVV+QqNh9//akLaOtPnxrwekAD5IODXx4YLEEUh1IzjjB786lELoNG
toy/i3Ss7y/ZENJR5o30IF/9IIb+9ef/+cX0MNPb0MAEyln/13cFaUWZoWg14QQu2PblhZlQ+txF
fW3e/PVHmf/mQbHNgDfLF3zgn3KFwolMUiE6895JgvHBQLyW7frEBIUKI6b5GDOHik+4y9spGAIr
b2HLGMwq7i5JqX/9bf7dDye8mtUSfZD9p6fWcoicIkFV3HdtzUvieHgzz1ZbiIWklQX/h5fEY9nj
veQ/SE1/6QIxQBCJYffWPWhhGAJTDNDmwtnvPAGHnLA3TCQkndawkJgGQTG+KfpgXLwJ2A0ZQc/k
crlQzRnzIw/MBIHRbdYHWxMt4h05oDA2ShIUE3wM5TicgljgNfrrS3YBlf7ysHoLck+YeIFpk/3y
iqR5FHb+FJj3xNHSL5o9oNGX52ZsC/Wml+THHKX7WzlxAS8M6ShhVkZsblAf1CXNIUGRkO/nYYZR
bUJa/7gkM/z19/w3q6DH0d+HQMmXleKXr2mMVte7oWPeY6nlglwus7ngVU0BNh7U9d892ZgD/vgW
02fkqWbPxVCNNfLXTyzayEpFNjX3A6zvK9kW8j0ku5m/2BDEO8ERmTMesO4wCcG6iD7F94NKI3hM
EPYp0ANT+2FXPU+6YAUQBi9BQnL9GUFqdXW5RA27hgtabsGV9x72NwTGZ8J0nSMtLeJzMEX+8KT8
IRvo//0uTJ5f8OvP4pdwn22eXIQv7q9i5dnPAvoGU3Rf8ZSsAzXNepN6Rnpb2/nUHsqeqAkAhj2V
hSUBsq/JRgxj2nERgrOcfzcd/FHhMkgtipmFYtcv08hD7DaduS4ZgdgrI5ThvGEkEDB1iAfjWRkY
GBFMkP+5GqJpgVUHHiMAFN+8GSlxD1u2AIh2WYrmyqEpdd+VbXzlN0V6tgq/uulTbMMbv9Ig5ZSV
G5/MyctQXk75V5E15NByDiDab5pnxffr449J4k4/tVNcbhKQUGTwBrJAlWmnatE/kycyxsGCzaga
oN8eujPGbJ6hXjpiFoeNHXreYxDUsVjVKViMlbb6mlm+jDRJO7BFNfNqy/9SGzn5JSXexowj+Iyk
ru6YlB4trMLGMUQafbaibmF09uGJCWuAU7g3u7VHO1Pf0zJFi5LKtpTrurEyhL/IJxVj/SLXQKKc
ONz4KQaTCHP4i8p4RjwcTkh7KmJ+ahj/0fYSqe2ZLWiBgiSL94YuVbK+wDo5ArIQ94pdoEkm/tjk
0VfehIRDrv0GZNkKDGrunZEsZx07sxnTD1zPjAg9dYKbnU7Xrl3VZ2NE/LqLpqqIqXyS0T86URLf
EBHTfkUs7TIUB16+FwliuIA4RfyZDhJdhoeYZtTbIMT8yWz85ETrb0QX6Ftfpraq1jJZ4F8kEOxw
kFSfi6CRnyrbkPg2VfzBgzJ+ixjbYFwEzLkRHbdnHYdtudfoPDaF6fVrHqxCgCJBaTD6qwl54MqH
3+pQK61HenbqyZB+kl31pd/gdS3LPCiePIosgQokJg/X2xRewRxvRRsVBTttM3pVSy/fhJIv1Tpz
EsOMaZkbE5wFPzMD9cmIe7psRZClJVQikGv+jiwoDj8zdO0qy7jSJYSGKxHBp2C1N6CZ+sNCXSOV
eVoVVMjPZG1wx6aQvN5imtCZ9t4SVRBUrBXJxFO5in2QNTuHThlmGNPDMKAb7qxrztzUhBSZtRCk
AA8B/Ccwiw23PutZshMnuu88f27X80Q8TCgH1NeJ4LxKfgqrUUG0zSWcarCs5qMh2gJNCFh8w2Ed
8pwCb5IGVYUUOQbiRv3Nvx6DKl+OioPQPi9iToDPepNNRXVFrQu+UsjlH6ry4Ny2Peszy1kYousO
kASbZsvfibAVNyvoe+aNJQR/Y/YwCu98ycXRFjs1gw+bf0JDoLjpaDYGhIfyraJLpo3HyNiSLps6
6Auig5Y1kjOcfw4lm6iXosYJK598vGC5lMES19M03aLeXb5t0XXk4Ni1M95VHDstJOUJnYfLWSTL
XUfflgUxe1EEEK6buSM9aZlXk3XxVZNZhuxzeugSyg07Ty1gHRbbczuCrroEmtB2l+9mMfGjeCX5
pCzum4+k4mFIl//W6wkgXISW6CiynuCinCQGWkrNh8rZbS8MtzQDnrEek2Z6uBwU5qyGkXZBmzPm
IbOgybm1S4Aaeof0w7Fzj2vhEWhSkUN2g6ichOYqFDeNhmF25jHi3lnLty2rmo2nqfThknokUsEh
vEJJvZVmpt7CLmc3nzI4HtvQoj/vNjP66r4iUPYIx51v3vNn+lWFtWo814aGmno54HTLUSWb0/bj
R/FzAZ1PabAQBeXk4H8wshpNH/4PB+HHRAR7IR3U9zbaOrYdvqCyoIeuljZVij/YDL+ALuHDy8sr
ZIYSwGCPVYxjEDtPu9HDve8MRCgFDfcI6SKHO/5nEJlswHihWduYAtj4mEl4NSeTgwFmvqPLnYZZ
bHtHfk51ZfeG+5BM3QQTIs75tgxM9GEY2HHb5fGUGIdvRMSUAGDaEuCR9hxXHeiS3bUaIiM+FKiy
OKW5zGDQPgM82eJm5MugLkdi7GRcs9b0g5exT7ynNPPrfNvWgnwQK+AZyWNCT+MCfRLaioLff1kE
EMeND1NSclXyjGhRlznesQ54w5S7fHwxAEeEbsFxrDXVW2pW1VUQcVc57tcHjDXcVdTf/iZnI+c6
DBxB6dGHLwQjjLAVYQpqv+V9haNYbK1kJvsqIv7lrHXDN7k8ifA5zOZqSFgCJALJcWvqnMXHieqo
uQuQsg9Hv1puUFo7LE1WFdaHQpsBfIp5DLBZzEaDQbzlUGT5C1fGGqLikQgo+c7Aw3yyDJ8aIEgp
QxzgEE8D801a+9aChWGdD8hPSAL15kaKF71GqHV3+YXsRJyRmyW4VFfkA10K3nkwSAszbdAHESUq
U5VMrGjAmk9dzd+sEO/aW8Zj492MZQaN3ILhv2yb08yoc6NyaK62v1C9Z6mIcrV8mF+dVWBh6Khk
lqumVT8Gm3QwUfDr5evELr8iS0LnXS2c0nW5ZDrkWTk+iHmyw41nzwA2mxwch2wilqOE6Ic1ljFW
x7jReECg6zLiwXOO+TNZwgmH3quxoEgIfjLocvkwIrTR63JYwkwMLeS7g/89WfFPBy/lKChbc+TC
GUCLags6bchPBZOxYpt3sVU/msIaeETCjAvNVNa8AdSxrH2jlRr7KiLjCL8IHlVKcri68zoueCYu
F+DHWrQU7n1qsS4sCysKTHacy7MbRiPbGm1UfRi9ZPoCHiW8vzyfjoWcKqURsMdB72TXXufziPii
0wdSrPpTHE1o3n48EMVQ+N+V12f9GvwmEsq0DLb5tATfYV17ujwVLn3meZWBeLhxod/szYU6n8ql
25A1i7WCqHWzXLWyZCWaZnTJHjahZq/lkvKTLD/IGAqePuSy+VoDQG72EwchvaH2hGDu8BN45Mwn
GUPG2Jh5xJvlhTU7jAdOalcpHhoiLVjtmVbdSuyt91TqPNTCQO27bgcW7csK6GT05TdAQrjYbWgs
2zcMsmhlE6hNM4gNiJjzyJ6GtepbFgUav324qw0fVGJ5ySRKu5bXzK4XMCvj2fHhR66bolR7CZZg
pEhG/O5u6n2ebstpjQ1O2tFcke6n5scep8R4aLseEqnZpLhnLiRT8rX4FtJvuR5RUvG0CzOc9RPi
LA4hEUDMFzEoJH5qXH6vFwx3Tmd5j50/FreWLb/GRkhyE+FUB2wjC3uTdwcsa/o9YsKw8iw4CLZL
Sb1Gls0LPLI9EhPHjjQlA/M2Wp4BJ5TJRb8FX1ImsG9XlRzmcW90qb0TJRaUFfrkFscOMtlEqfTa
prMOcr+SxZHKfkTGqfAc5UqV12FlV98D5H3ZzrVGFkMOmYsFyGr97Tg2rTjVy+J/SsMFe0zMAGeq
DqIdYQOI6xaW8FNJl40kkByz5mOUWtweXSj+WgcmF8mW83hHB3BY+TYEEhtyKaDNnjNOsRzp6tgf
H7IIkkQ+1sYaRhDvzFIoZ4T6XBHRsLBiQYWGK0GKzl04ezSbrIrzARZuvul42UzCmHUb03OVfasu
kSzIRZmNLnu4aaThS+iHPEGXwjASUalOJFMrlryWNa1yRy+8op+mDx6qvHMSRM5xUAFxDCOBwqbR
Nh/gOQjTs8FCUYNxXxepx7gDTcbTWkSsVvMSgdoTBrO+rJtBmrE4IisGULsY1K18OW8uTPZzAaW9
2ISK9tUwOuoty0nnrlrWPV3zCrVkZoFuMkCmVHLnRsvKDECeHYjaLj5YMk6+Ob0LtVaqjjfuwgQG
bRucMW8tJ4waZgV2gGPBeIUQT28W3pGCbWwPDfXNyscnta/aptvlyxiPWqWV7yKbzSffN2nZyYBV
iT4Pl8RLidFchaFFJVG4bCxuP7lPMR3rzVxjLGOgb97oOVqWg8uRWYISI/FqJAKuLATYxcLzt+7U
Wjs+OX6KdTc+j7E7n2NnSp5VF2UbHGoBqzPVzrxjQ+wAk7uFsNaTo4w7koSgsJH1WvpbrAPjwYqk
8bVTtvxIgw6+NKfK73j7mxfGLuR/cq6yrkw00WeTQ9k+p7nyCfqdC4g9DHNEKXWZwlAi+fQk7TG5
QZNA8FnqJq+Mt6NHAPf9uO5A6G6yRoo9ULDpJrBV+BwbXva1QtqoNwg/k4aTchlEd3NpULHmIoL7
5rVCpyAcf0a2/nek/TcjbdPxTGbC/7O07fjxHv/B2f7bn/jncMf8hyBvwmYWY5PMvoyLfg53TO8f
7DamXFgTdBf/Nd5e5jticcP/SJT+XQrNYnlf+s6CNZpkU8Rp/8l8B/rqH3pFSNz4NyCsg+lKG4Le
0y9Nt8wM6056oXuDa9w4RtTY9RVC3cnaEt+CLJ7zgFVkdnkaAcPmj3OiZPCF0dO3uJrlo+Nltlyb
FXYkpGCvGX27K7q2Y7sCSQxLWyG/xCA7N0EFVXABSxj5ApmIo2Gon0VZh8YKXHtuF1dZkDTobRAr
33hWHNS4SnJ/lzRxeSzCyV57SJfJGjWxJhe5Q8Xpyx3sdcva8g7eo0lbUszEEJ5zW0Fc7aDdT25f
n6xADx+A0z87Ret/ODjyoZ9X3l6oRH3WRSbwHxbu0bWbd/YEcxHSxBMlDdPXK4Bt40Goytlxo4yb
MjXCETl+v4vpJupwrQM4SLhrWQGLfiebvO1gPw7prRHH1isJNGens9XGTEa1boDtPEwN/Jy2q8tN
34rXXCbB8yjH6XYsxwXgHbzS4XARwk3Yg/vi3kmN+uB02rrRRaGPnW8DL0wTBP19RV6kGyfXgZG/
B20NmweL8FYqN7tCZhfA/zH6L03mhccpJLk2K80cKHei0QX5BPoSdV6z5urqgJX8W9dZehsMyfhJ
mj4acPqADPkZXq/hRvmfLQs3vvRwy49+9VokxWtt8NEU8ARlxEP/FraG3Np2WW3pSxGAohZPiTeU
JKflRS/NlZ0EeFFmEgRXoYjVcXkin2sQmDsc10j/qVARLVgdPmp04Si9q95DFN339l70Nipjxe6E
bCozowcnM7O7aWpmEEKxWMezU0MNxI6BY36UfIrNoZnslL2T5rDniPdIHgfQbWdZqOlMyKp9bQVW
unPjcLgbdK13ZdOMX1v8MuWKCVO77jJDfQ9Iq+0gEzrmvsBvcIZXlxxGWTbnNvRnaJDuEH3EtCmX
84s8xCZHInLilMfKD8VvlbSeAD2PddbVAeYMXVqiZGrWwzDzm+7FHqduoFc5WbvMzmoYB8JLNlYU
9zukZhJyQGFgGS6s4KovcKWtWsSB5bqvK70LBqjbNV8K35Y6NfPUQAMjkAa3uBV/r7q5olrNgwMO
O/espfHhzlKs7DhO4cVh8FtRlGE6G2dIk/YCVPBSEbwmPXKOXntXKiyTOyaO8S5HVvgFlWe+sxLT
/ZqB/DvNI4b0tdvH7n7QNPK02Q6fiLyx74ws9OgAY2zocApF6zIbpqsKaCBBfj7YKeq3QW2g0Mfb
qbPmOyg01XauSUtwXUJn29G2jnRI9UMupNzTQuleZCyre6hoMZ7kcEkFDKLkylA2tDciuQuip/hJ
pNxwdLZoGawLb6ghQ/QT7NA+JXMmnLbJ4M/PPbq7VT/U5i5mFLCJg4lb0jrhdeyX+s51a8Yavn5K
iBN4ABF50KU9AxQVw7oavZPseK1XaW6NxyQsIG4NbkWXzTK25mA26BCVPz1iIVPXRdNbT5YFyD4B
M7oxXNBj3aCpqqckDo+lCLzHMa0t2DfEZI6o/QoPBGtZDfcRZuzzlKp0zeJJl6dbuHkSUkRZJDaL
Qh1sIshBx7k2P8xBujfKqcujZfbWsWBGv0rMho53qaxsucl7AHr0gRO6o0iASDKx7PZxDuLpWyEQ
FkJSxdufFs495qgCNA+eBBI8LAzPicz2HkKeDSTUdiWsub1KYo5MNGiAeqkyWrt+716LsTToGLEQ
BRFBtGEW+G92JeIDCR352iAHZasdfEXEx0r3jU1wPgAJN76ZmAKQD8R0TV2n+47utiKXIakemto1
1wozXlvV4j2ai2hb4xPYWHD9937PlHmtwjp+s+aoPesif2gwx57o8JdrW2sck1R5nIVktRtGf74T
ZhLcNrHO6lXbhTOgCldjWIQlZgHC2JAi1G86L3a+4ejot8z6v+KlAPzImslpMxvitXalcY4Np0Yv
KodXNQbJ2jHV/OCSs7pp7crFlxjzbtiu2syAyI4m8d/XxEwbLFh4OAaZOJ+zvC8RqtbJjRmWJc6/
ynwfisjZYD17DjuWdGuYLDAZrgI/y1zlMUnMcYNdDUFwkD/MwjxyehDk2ZAHywhx4gaXzKQ3XtIz
ucqiV2OUxTrtoNFOiHPvUuRbJTDUaHgRkVufArv2ThENCp8VNAwOrJvGmpLq3HiG/TDP3R3xz+2q
zkV+1XHB1pJn7ymdrOIUQljklaCODMzy7M5RDB/EeMgw/yMB1xUEcDuE8FZGPmosF3ajT8xLY3cF
EJbwnGYq21eMjY6hgBZeziLZDKrACt1Z8a4r6EREREuurBF88YiL7RxJzfI9hMN7nAi1NxgsX819
4301cZJ+0Rihb2Sj7xu7kI+z7zwDtW1usiCszzh7vSMxu/Pe77wOWoTXP5Pm0J2kW7yn9DCPcQql
ts6Sat93U3bo5txDyGJEzSmxwm7rJJFDCHFZ3cHIBRPIztWTPHRvRrhGjaEczgG7cryyzbB/NZPE
OORzL8+FStKTlcgd6X2oNixS8FznZTSwkAq/yLdJaYfkW/f5U+BHat+1fn2r/NbEHaSok+vwm59F
LIFRHO/9JiCJHV7poanypT5xBmTJWfSpD5pk5TUgodWc1xtgPPN3ieI+LspybWWp95iFfIXWzNo1
329aual93bOqghA0P4eNYzA5cuLbFLV3PhjT9eiO5yk0nee8zspTTVzuFjFxv090HOySMQs/624a
98SH6c+jUUIHCyCaVSi7j96QUrW5zefBZF0JRMHcCOhN5kSXDtW70clpoyebpoKfzqcgmFYe0IWr
sb0iUdDBU1YVkCfyKlrHviARXXj5c0pa6yOHqgyAqc9WL80Q5vyQ+eltVbXmPvAidZNHDjA2W+39
UejrwQbEXI7S2MeQUHcitqKztzSbtJV2hyhME+yEQ+re1VKNRzKpzR0iaaY5aSrX2Ls/A9tI15Wn
pdoPkDFu1eCli9nCPFWzLnfSH8b3zgetsSIhiUNKhrkJh3NUlyt3qp2NrObxawlY8rM79WvBMfe9
iIJwwxf5XnRFvUuLMiBzjfKM/DLBoCXNjEM0a2KHsCIBbzVxgMMjszLsjI5Lo7AAOUJG+UfYamvj
YGFgS3N1u5IB/dEsS285965b0EA7TIrzToSKHXQIyUphHVizCSvi6HxxCG1DfAdyLJl55XReW+yz
lduC1E4KDW2zI9Yrz+6lN2f2qhEk1IdhI9Z1aaVHwa3+vFg+D9YYhluv7JbRBjnsJ910zTqKjWZT
D3QoGR+F3ifmpzrYmRCaVsks7j1s3qQDTVF6Yw6t+RVvYX47j1D+RW/lazvMLBi/ZFSbj/4IkCbc
hL0fV1+Tjh6nsyp+TO/GOGOUF17meu3oB9XTMPVcNeZ+YGwn7NzLLDDVTMqYDObLmJABAwE1AWpU
VLnMEknuZazYLxNGdZk1ghJbcUaQn/gz1WeSFrExWxBAQfiCQDCXuaVYJpgdMS/XteKfrhq3erN5
8yAvabTspB5ktOI3XUSkc+JJNLWRGssPHQrzulqGpojoZt5gxHo3KMeegH7D+9HS/XByBUQJG766
CmUwbOUc6AddABFK3UKfDMS092KIY7o72GIxug3dwclbMg7iBpNdDce1cjjCoOssFtBSdnB17mwJ
F7cgJTfOSS86g0QSRQQQc9xIdypsQpT5PJGp6nlMeue1MTPMD02iCg+EzOICEjlGGq7cw2D7cp3k
7fRG2u0tKHsuq8iD8XEcgmjTp1ESrhGkwWpQkbXGnNdstE2rbNWApuowZSgf34tWMFpGEu/SxuSM
3KiyOI1Fmj5F4NDeWo6e1Ey4j6dyjh4LOTc7f7nYIdDAPaERVF8SXsGNEeLXhDY09lu3U2TDpE39
CJ2d+RBxFynu4UAes0aXD20UaLqMZv2iY21+MpVffyqr6CUsPHF2LKilq7kUxsG2lKInH2AA7npx
RbNHPfY4MstNGKrSu+7G2Lkv4/odhAz0VgX6HNNLLEhYGwTbfjJHzrCAGN1biPH5ayqgozK2D/c+
Fg/kPp1p7SmF2udMd8NHD798rSzn/7N3Jtt1G9m2/ZfbfvBAEQgAjdvBqc9hTYmS2MFQRdRloP76
O0E5n80jJjnS7WzYw860CAKICETsvdZc4UnlYbXmNyq2SZMwCcemANEvW3siwLxhr7PgQdZBZA/f
oFzp7Pg1eKVNOS7NyyUcp/Cy+K4JPXZi9dygYKCBsVEA0jewEb3DQPP6EM1zcmFHC/EDXchVBobc
dxCNr6Wufcvccv4YhSKwfWAp3Jw1sWjodjphRneB3xr9oGPXcOZrbSrnddZVwa41++yOoER3bc2M
K2herY8vKTwGS85yxc53FcdeuS+SADojxzLU5cWykTXs5sK22FzHBWhxVjAQ8iCfHYDvcZLXn8t2
cPNrI02URVNAchirDb4CNCPJAoKnKxUVWhuA94+FgDzcGEAr9hItBz+w16ZPbTFW4wc6QwnfV63l
wNvedDqNP6JPOsd0KiAKzTiceCQNiPfyWcNt/RJ0/z8QmiqiwD5ekeW4CzSnptOSjw9/K//c/BJW
/V2A85zx8pfeiuODjniJxGGHXRnVnXM5J7r+AcWGMVyFmrLXmmdGKA1IlqUMrpEGEYSPZm4tLZij
ldpblOtbOzJA0hMH081wttsNt7rz5mSd1vHu7V/upeTpz98NrawhELqCDTwTtOUGyDOdLt9VVTVX
TsVeMdjH/TuSwdcusng5kZqhUXbOH4CdtCOH3n64ik3dX/6SWrYtnPKXsO2/Jcl3SpKWfNZ0/fuS
5KdYfS8LFb/UnP/6U3+WJV1J8tIimbVNm33AC2qS+Qc1donKVyxx13Ad/ypMgtt1LZqZVAoFadEW
w+dfwnPzD3oyDhIrtnCLkvk/ylw51wJS40TeicZ9iXbBGrn8/3+LUUIrHaVAAeWv/neTG+ONbdDA
mKeJRkzboMZ4e168dkHHRE0rFimgNM7mRcpdV2aV2yfLNt01S2K8mxdBrczces/m5z3t4cspgqKU
G3SYgzohuRaMqbO6K45aiqIo+NkSR/JrsqgdnvvnysY1+fatncsBuRSvmnfNSkQW4bmTGQ5fFHap
IU7pIguKHdTzNtSTCkl9SKNnnr0HJ01ooQT0wd6+9Ct3yUjC1cCHBGX/szL1b69xqNN+0rVGnJSJ
UhYO6qIMhoe6zuno5+8owX8TKi+FcUSPHiohA4XZue5xLDOVO2MsTkOJv8B3YLP0/pDo9Of71qGk
WaAMjI45/UR3NTXodmjLlCgpxowkU90s3pMP/377EksBmUYuUE1HABJ7MYpxYFLYDANxcgfB7Xo4
FhGJpvztn10LJ5yNVBv7MmLfl9cKE5JEYE2Lk4V56KoTmvrhtPl41y2d/rff6jIX/vq+LWNX8v3A
IE/zgKFlnzkHYgQCdMQ6ccL7/qRM3J9oKrR33uZrz45FyHi+GKvU2YREayugF2biBGKxPCVuz07a
JahnZSAHeM+AYSxP5/yWLNhipgQIhrL+7E2Rdmr0M5u2U2LG9PufNd1GoCEIyKg5fHGXuHAhJybp
ooGfotY6hD15SG8/2FdGsKRXRI1gmapL3/PlSwRyZhIynIrT6LbL7qAwNFx9dGsJtmaEosXIN2lq
siOb5g5zxfPktRdTBivIe6aY197A4sQUcHdYrM7V0WkGkwXcGJO3R8pCw4qCFry0E+IKb/P2jb92
KfZ6uDVhuFvm+YgaKxfVj1Nbp9jm8XpeyJTFbcdS70re/tsXe7nUs3wLQW/N8QRfFnYo5xerorYk
5qfSjoRkIlrQIGx+KSy0d/OAdrIvJlaHt694viPkksCr2QzSZ1te8PmGqEpnYeLB8Y56gLgJQyHa
A9UoiORkVd/FS8QzISsIFCIXOV8cMqVyBM0nRytQGLixJFVm6d8/ryC/1GfTjMCLWCuN5OV4UYq9
/SuTl/hiSmBCk+SSLL4aXGYWdO2zBQVTZEK+oCWOKtOprszRvC1jqW1DQ6WdX+oYOcMV+gVyvlcg
HSa5WbbCt/CRUSpNCeddQjACXmRAhuiP2co5ulPcl/4voY2JrDpa06xGGGaT+QvlIUQ48KzDgAjW
7PWEP9Ys4j6HiicMnsS0DoOZ1F/aRUjvhsI6NgkP0J+QoNyEcYa8ESed99DOkZYQmR3Uxt5QlM98
5UQNIaReJNNV1sSB5YddbMkdVlKusWjmnoPZ6hpbMZwJwY4dbZtxpaKSEVJR9P2CjJhYYbJbPXl8
tgsoCBwUk8iuj44pKRY/ELbXX5yqMKtjbsTTnQFP40YzW9CGS3UmfjQmj1dGg0pCWxqQrD2AH2Xs
tan8mpIxh7VkSXKeDA/NrkF/0pc9WlJctub3ag7MfV879R2HR3g3A0och4IlBBHl9TbwLJsvzLMg
UrPQXiCzwoZAy4QmgxjvMhwMD5Mw492zZ6dZ3CzPopkWjBKaJojTd0qF84PZ45WqPMF7eo49MABs
/Ejz0DR9abXeZlYBR1t3aryHrpr4rzSaswcvwFbr54sSaG55boIj2VIL5YsKZM7dVgoArE/0dpPs
Q8DLqAAdZ9HORFLQoium2TlGy8bk2Tb0rAfWE5OKFwL/cZPpGkrGZ80mp2VGTQoC6qsjU54mxbwK
jnPpTvTG9MCRx2d1i4bkTu2U6HGtQKbll7FsJ8031IfVD1lGzL9SD6dwk8+ucRVpaPHXk02HGDKU
i5jKmQTfmzZFrwFPy2Is96hQHggP5ce6LUy4UUNCVhkLGLiF/DBup2zBiiDzR3JUWeF8OQPCCmmn
4CqBJWh/lUv6m6+KxsvWZPI293CazP08DwT2mqEUjwV4rQ/uHE+XpOpl61qNpeEjUzLcrRHrzREO
EjEPwIT5KdlILmABno6aVSA5xs40qADoYEsm1H26cjmlnnIRlZVPO9hbxbZCe4wSm3LkPH1IPdhZ
ML8rGMX6FLMzkikwdF0Vt6jY3IJuW5ejYWraJ1eQcm6bDtQpSTI51osE3zme62pYzYvQdNCh3vst
HrTPlBcatVX2JL+T6WCsFQHwF7gvmnC7eMsG3+uqeA0eotj1ZVdeecSNkaQ4q+gxXEwB1Pcg6Ula
i0ijg5MBiLemKD7ILxWivy3AjPmRUIzyaIk8nOgiifmxoIK9AYw/rxSMOYjnuA/p4gzFI600p11j
d1HrVG+c3bIZVRzDsWGsF9fTpmYP6BOJRua1a7bLwoQwudSDuw4V4gGHXXVIGvJ+JrubfgZhOWzA
Z2m3k1fmn2OCw1f4qgHzFDE2+Hop0KfNV6clZc9Fe7sOKGWtur4xtnlV8oNQEIgRD4WgjV/Ckmus
yFhLB0l8u0I45Vj0UvEbhuXy5iuau4bn7k0LFca6iPuBVOSAC4mMCrPoaMS4ZQUDsVXReiZZfgNf
sftYpbKuVn2hth0FHsSr+neyp8vPFJFMP/YMgOukdK/pdOk7L2jzW75KM+g3lvcLKYgSr0KdN+pg
jLpAElXc4EKtyIJqGdSaZEf29VnJrJkJU0ItavNNWbWklstxUbbRWUPWy2rb/ggbnQWpnD3jw6TP
DFm9RVzf0FgMN2432vomjaMRjSfNPmwtNN3mFW6k8gtNifHmWYTnTFmzBwPG99jt7ABZtSlKQNnZ
8tOMsVK7X9ZgzFtLXBGxK9rIOYrGPVs42aMl6yvB1O8iGxkF0fHj/lkPX5Glza/mUHOinF9kX8yy
DtnPRTTkDas0S+Z8pIgjshPSB54AfIrF7UDAVea0alMkYviJTQ58O+nz9icsRt6BtonaZ5RuI78Y
w7ijJp1E31Tffk1Qem5smktQDCaWj8/ZTPTYPeGSZKi4ZuRe9Qj4VjKL002ELGZPKwRyqltUHzFX
UaklcHL42NtNfodq+snM5s+jKYzrtDXR0kmwwCs0LrSvusr8EbZR+GOO4+E+pAlW3TDjk02NVNRD
HU3EKKntcTrR6lPOkTQyRUFyyKocwBHr+CrtVDjsW2/UT6Iup8tatdadJOhN81HKdIYveQsJpkuE
71rR010ajTa7HJtGXJOWmV2DuOnu8hhtSUMD4bvotWxTtrP1rfRkf2plNZu+HZix9JVrkYMXYega
unnw/LzOWC68wCaXzhVHHFTfgkob7oc2TLH2dvolmZT2YzpI+hxNFnl8KwsDNwYYpysPHd9lMxKE
qnmDJ/2oD9VXOvbVKXcsb1PEUIIMaqFYwVqVNzuDJW9LR6/r1xi7TcINBLE52wh78geZVtW+p/t/
X9Gwv9Cnbr5tI730vT4cvnQZqKeNrpSIjyMB5/YK/KZGgGYwuOmVHPWh2nlRp/accrULaqrlRyJn
TJD2aYcmxtQcncYjg+dq4Av/RDVOXXZV1e9GPoSnIlF5tkY+EiAkNjheRCxuO6jpBjVXdhbaKuyd
/jY0+8HyKb2SLKBY8r6kY2v5C17/Ajw9y6ilT167qqu+GNZmTk7GKitK87J1ptn2MXUSXOhmKGRS
Vt+fpSm7ADZwPSNPRnIqRG1urEzOe9U58Z3KjfpjZ0zqwc3IhutHYpFmoB8+9D9ipolxJleR6vHa
on0WrxAhRz/wDPIdanW6YuR+xtla8Khu+plzCrgjp1nZZRBfY1kdP+rNQJR03NJuiK3a2rqgqRwf
c7q9rZVjI78wY0/tOsbuE9rJ8VPlWu13ehTOj0G2Mt7qeE9IjAQFn62SMoMTFrhIiYnZrON1E2Gw
3Dtt9WRHY3ijktziKxer9mgNIyKdsiT5Lxpj0kIEYl/STIvmWiMwbWPqMmjXXsieHfIrrGb8hBSx
7U607intYAFrwuk/g8EvcfqFc3KNVJUmPd2E7JqafQaU0xw1WAYWby2jgCQITBqysXsYo3oM/oxh
+W8t9J1a6IJWp/7w72uh2wy/yEvk0J9/5l+VUB3iECdubPTUGina/yXQdJ0/ODBIGywFFccX5EEL
VSclLUqe/AK6+fdKqCn+YI+HopKqG+Qg6f1nmWRnxzAPHMUiHrXxA0iMymfFlnAYEYJUZUcyYAe2
EgAx3y4OKN6iLSTkwrGb4oLUnJhQ4gg1+9+e1Su9jJcHc9umAuvCHuH5oE+VvxUk6joEfjiP7W7o
8AI7U84pLzYzCNdxvv8Hl/JcWidwS3h0Z7WPhvgSw8jtdicMzsiZaQy+paANE8hU/4O74lF6lgTb
K6kxvyyzzAa5hpMQ6AzHEa+RNdfrpm2h941O905J5yUo4tcDtLgnoVM4tuzzwtLYgyrMbB6gh7nH
7yfztmg6+TT2WLOKIKGjbS0lniBdVTrxpW8/0peFun9d3OIozygmNOHsPlvQ4oFVte1OK1FekhlC
xo+BXPLtq/w+Rmz6SaZDwVWaC5Li5dNUoWupvg66XQPXpWFsFgrBwlg7/YZMx3fLvGeKZYakbVKg
QwCNSFUHf/Pycnbdm2yc224XThJzSdr8xEvyxLYZJl+Wn4hvrfy3b/D3x2ibAMBMm77HotM/q4QE
EYhivindLqFuR9Cvl/GyvPKdGthZveX5vkyU4HAm6ELY1vKY/1Yrx4aIN6NOu52FENO3NO2C9uE1
hz0TaWhuv3NPrz3Fv1/t7KVJoYd1aGcdwrrB8BeZV9jnnGVQbPmlR7e5SdNvbz/GM+LMMhwpvmGw
tuG1egzIs6VsilKEcwPTzuDYT3KNyB5CvQsOkvTpPfT+dN3Vd04/uZh4CFeUre4e2Tzvu7BZJFte
v4EPCBl5cKrv42hpBwSEnm8GbX0/o/QFHsRxO63ndxam597PX8Xh598b5IijL50MekTnI85VRGKU
LdMoHjqxQBeH1PHZ+/UbTUPlFCuD3EMXnxmBwdUGsKd41GcMnR1W+yuqRhbAw9C7hucSvjPB7VeG
pkV3wVpmuM1fZ5MBP6VMZztrUbpGGwSf9hoB17iqXdluFJZOdB9WstIHSc0BRRky/iJpLqg39uma
CiOnX71AuaUSNtIFEmGDcLugoB9fmOF0CjuzuUJnpB3IZORY2i+5GMheVnW71H+GmATl3g1Ah5LH
2wjN2aIgjUnpaVyKC+OxpRrgD1qGoQ7RCwkb9ikS6cducNHsCSgSEwFK28aCZjpo7XXpLUlOMSQ7
rMUWIdcZ++9oWkLXauhvBcWswJ6e0sm6a12YqWjCoJHLqL3mJxfbt0fr7xPE5c1b5O3C2QIvfDZY
RxXanT0sL10hSEm7aBW7OgLP8UM3BxViA8K5/sEVl7rr4spY1puXC4DXjASAzmm7a4LgYCixyYzw
u1eIi8YqoGt78vPb1/t93UaiwGoD4IsmC03bl9dToUd8Vta1u2TK8PH2YjhQ4kA/ZDbT+u1L/T5M
XXJxkB0gOViqyWfDNOxs8Jt9yVfQ7e1TqdXGoRw6550H+OpVBGgJAqvJJDx/ZbkeaDkJ7nzuJGoo
1Gmetu/q0L15+2aMl0CkZT3gblyUduwWDee3bkUaU3OXFaeScSQBlYMuZoIRCoLE3UGVRjlsKRj4
ACzDY+N+asxwV2KMeG9Zsng/L5clwGEgBglfpGVlnHf86roUc9w7CpFm5myG2su2wZC0WzG0sbuy
xCwOwNuRQ+rlz+c46LRNhl1o6/1lPs/W0U7L4J03cE7LfH40mCtIFHEt73fpSyg0TQsiS+2KsCsO
emNvPJ2qykzuy1VAkAg41q76klE3WWW1Nl1TDpxWMtbNtecW5dopsp+ZMfZXKWI8KqOPpCmYK8Lo
q/up6Ei0b2N7byM3PxZTdkU4y3s95NdvwDMMC7YUDKIlh/TvX+HAaLx8cgceajTdhY1TbbtBhB8h
3PDRr51kHShDx2YgW75YTU4+3fzVjZ0PqpHeAeVUsBrdpt9QMPBuy9kpP1A+/TnbQXHEiO5thyqc
1sClNb4VbbYlx7x655Nw1sr8NTo5sPz/OzhbRoY24xcuJwzRuJWPi2vx2NrYKxJNX7dxwyLfSdwU
iX5AabhkgqK4f3uCWK+OTMKbFw4rPbbz6Y7zVwzUTNUu0aIWxV3m2t/YVt04oLCRYOo/yqwfPzmm
EX1XDbLCniDE0lzq+vCVqN1sTZ3KVEO90R9iY8hxY3VgYbjgbrQTClBJaPycSLBjqXTuHYv6r56U
a6l5lAfoIhi9rV9otpHt57L86vT6vZy4UCig8lQDEtB3nvnvWzeXRj+KJ3YItMbPUXrLrieFbaB2
dZJ9KoIdaCXS7mYSfTDJWe/sE19ZtnH/2Zw8hcMP1s/OSch2ZbFU13ZVWDx5sYtP2yBXS4yAQ95+
j8tPOltguJLrYdhdlCrnG/s6CLEzBTYjqQk/pIYVfkqyBUyDgV369pQS7aRLzT0GEnrO25d+5eu7
NMClY1l8mNh4v5yGbYgqEljZUviZsJe5NyOdL10ET1Rgv3Hkle98oJ73nr/dq20COUICYMvzprDX
a2qMY4Ysx/DirrPY90wUypfQxZXVzz/1IP9Qxtm4DqeKzY1w0ZSosMHuNL9z668OJkRUfFksZBzn
n+W4a3uknMzfAcrRWq/wKMCIQo0aI5i3o+Tp7Sf9ykdT0kTlNeOY/F2rJ7GIL9xtXvLUjLuwMoLV
jKvlnTPiq88XaB+iwOXxIh55+ULRA4fwNSnZc0ZuVm4/RiSiJd5KBmSZDcpidvaiA0sMSGXA47+i
GpBtxl47zbN8b438/VCOwotTIYdyatX2+Xwdps4mnYToTgsb5iYKsYWoZr6c+ilchbmhrSqVFzsy
ZE2/pNb3zrQ6D5NePpKsi2ixsMKi5Dsfay3KEdMq9AZkhYi+VU5DyXYg4uFaxYYNaFmWUq7Kjh/g
a9OCk+llndlrPSEuh0K5E6UrLBzDZR9ZYeCbbdsZSzal+vH2yHhloXHJTly8RQ77nHPxVqS5Mbmu
st7R22m2nZj7Dd0Ub8NePn7nkbxyKY/100GWQRmOp/NydMQwaaoaAciunYP8SViTczsXEU4FTcIa
/I9viz2oDdN2Kan9tqphk6VF7Yp6Z5txc0s6pdyWE5iBpGnf0RS+sohxJcoibBER+52fG82ZbCBk
UvUutvRwDdSsus9Diut83TDOjjnl8xJj4z+4Pc7XAjE3vMdzMmkY6kXr0fDaTaYBgcWG6oDwmoan
bqp3LkW0z+9fCHYaaBiX9BVC2M2X781NRdmFBFbsAGxBlpQTqU2rOBIDcbh5QGKEbOi1Svbk2aq2
+kHbcnLsxs08OlZOip/N5IrplXsHCP/Zg0k+YrRuitTtMNBlkq4yhr+vxFphvEA9pLZhlIG6UXR+
6LNxS/jCZYmmGgnEYGwHWPPTCdK2B18NIvqmFE2U+GEaGR8kjlMYgmK0zW1i5KPcWF4VmZ+9gQ79
T5lQLIG2zgkmOo1RA+inIU0i+qiy0pgOuFU8e4fdPBcbTa+MY46jRdsp+Fjqys6Lzr0UbTcFt1IZ
WbHl37Vhmw/A3Ea/Ex588oJ2cXjpOsWSUWVbZUKDts7uCcCQ5CIVWrnH+wRdZAob8rC9KH7IFVo1
fwRykhwIhAormqAleJQpBe24wctcNBdJz3GS3qFHZ2Gn1OCl67G3p3Fd9lNA/19TgU7dAQzKusrt
ZXMVo0X96hAsiCmLRJcVHrqyuSf6QiM3r1UIaZCC9PdFLBqiPTTa0nd6CYF9A58m7A5sYsdt7eKE
hFoXQnMUVTjTeVeJtysaPlGbLFjKfzoUECI2MYd8TKJ6SQ7JS3A5IupRNFT4pXO3u6XOu+16u/oU
gHv8nGmuftcWckA2RKdWQ0IENce77rJpW9RqO0ZOcRc4FFFFBEl1BhtkinRYp16ab8OuP1oQm1cm
OXkJBjw6NWaw7pLR2kJdA6amDZtF2sXvgBJAEjC48UQsd8LDp8KOefZxjmHXIGXqm9OiABEdFIDC
6b/OtbT3vTXSOyUJy46zB9zrG/ip9Y3t5c3G0HFLpxZQHGLXjBOWv+jSGngfnBag5KG7GclX3tma
gZF5gURNY3AIIDiuxiTt2FQoB/yqsNdKOfMtGJZD3eK2iOdpMVSl1ynVJYQOzZGwG3M96ylOyZac
E+LC0TkgaoFOE61j3uxN4Iq7XIuAeg2Yt3FAEPantR1KBPxKM1vXuyDMqkc4ifpFETkEVba1XI96
2zxJrS5WWttXa3D62Q6Mp31oMg+5UhGMB0uPsWZPYFQoUhxNZASxXRnb1J4+53qH5SYO9ri57+Nu
+mwTaY4mxKNQ1wWfc6mFOHTS3D30nUO+mVYHeGWJYfbc4KgCiyCbsHQ3eoJFMRtqYuATb15HnBvu
4kbrb+qwce9URyLiYOG9n7AFZuOS2agVP1U9VHv6gTF5Q3m+L3K3fxIKCMPCKKLClfZQy6YVmeIF
li+fneYCqi5jr/2Qli5kZpPB8yk3QYitHVAyKR9TFokk7AYEJ+Q11AOjLJkIa4MKedDxfW20si23
2M7cE/9QYlrlcQeI7Cd14U5DOKgvU9Q4qsZwHYiB/CBlNl9QlpJpH5IGoJn8zjtHM8vvI8qLam+l
4GbWuds4oCJLBIvQYWULYNBxG5xtU28jVCxjhCtBWcf7puFJIUwqsvWMQxUMTjLePEMAg7xI4wN+
x2aDC67GfWfif0E4MvsEc47HKFb6N7lIpHzqu9UGIk92qvjIfm+VG0rcOGG5SrAsWxcIpOW96NPg
yaO435E+KbGIV0GvrwEQjR/pM+VPTUWkFJouZTwWo9OsOaLZ1x7qty+xR99Z4VvbtexYPrgEZ37p
8QQzGDP0Iq1ZH2eg4Kt4LMDgCkt9ogpHGyQhP2jb9miX/cjy6s9R6Nbf60qk23TU6s9Obcb7pAna
7IDMJN3GqHk+kcAzcT4kO3ktAwRc625WTI7M1EAo6IKIXCntFThH69Atrl70J6BNotZrwC4YfU5T
FkGJ38Zh/1AHQzhvXDuG7eZhD4xXpS6Io89pDRIjG2XLGNSGY+gl0b2eR2jInKYzt4rHqT0U2Clo
BVepF51Cc+ZXlWn/0MOCGy7DIAivkUW461Kv5suyXcR5keCnWmCWhB7L+741bQhak1MfcSvi1B1U
9UjpzsQVWtrXYcNU3RRlTspGN6bboRxFvnMcJ7zOsqp3VhWohGsmUc2k4u1ShK+Pae6JawcP4rdm
QdGKuTE+qJjnHScpGbQTIeduxENFoT+dNIbmbWU31Td7OWGuCjmTRQ/eMd7xZOM9oaT8WA1PhNGI
+lgZiXeBM7v61k5V8xkznbmZHaf+XhohNrUZIzl8rSIPjgSOTLvOA1/lDcq+FnMNGbsHEHE9xnDD
2O8SCvJjxoLsjnyBsfXCGyMAY7ow+CyT4wE0daVB7639sIiSghWqQyBB6LDxoUIddR0jJ/hYySi8
QqBWIhCT6bpdghjRW8yB4QNWUz/szjI3YODq49TowTrUuv7U5Nw8mOLxo6slrIshiA8LhMq60rXw
uvNqSRiLa7MDL0ibuRZWnR2aFFWr33oUcdYEvgVH8Hr8B0HvLaGvA4klCcqezp+Z55SxCvWJdNkJ
Ly6UUCcUZLYFE6AA2BOMcqjBgFsQfd7HedQ/wDPrnNWAAvGY2Xp657ZNBVYxkveaNxMCXBVDdA2j
tjDIZiyaz1mNZBiFdPegV2N6B9RREDMHM9NOjOCuFj0XSrVpS8UOnx+bjOhaKJ6am0TTjR5q05M+
Y8HXRmEXMEHc4M7M8WnATsbrbw38xHJO79iyjx89nY7MPPRCO84NJfGNlkfTk1NR5lsFXRSUPvUW
1fikdw6Y2bXSKVjJZ2wBsSaDOxFx5PKrTtXTIe97GXHvjKRZqxuWXikYaaxZ0TVRbaWxyjGP3mhW
QhG3nzLeta7cqD9gjXWLlafap9LVODP1ep5AqBnqJ/LTjQcRoijt0dX8lJgkoe2aY33LajE/lcjV
gDmbAM5XTWJ3PyEVooQJCPHba1XFY5F8ydVOH1Kj8cklQsYK2eXOa8mciB3Z/0ShXt+2AYidrjar
q7afqi/oIOtbo3XD60Bi7Gg9VKExuibMrxH0v8llfhda2H6qAZjoxI25ijW+TJeo6Knk4SEZv+RM
HGwrEKQsYsQPUTdtrY6GsOU+gndtr4J8iSHLsn4vJNyEms/mhdUIFNiwmeIbKVS1rQqhPjbQp/Fp
Rk9tWPI/qaqqcFZX1jfbC+2tqJDXVSBv10j0iBMGqrODa4BklDiSddo2zMPWyhEt581488yCKwTA
OpgaqBy18r71xCXA35heJAwH7OmgFjsvuYJ0eNS7qD8medVw2VRe60OOpNaBzyotSMcjBH1wA1p1
XUx2cC8Dszx4Y9yFLLokxxkFzcYaU9YBFdCxn6ZsHTM3L6GZNRdkphfHMComn60+W0CP9h8l1K+e
HdWH1AHKmZa99aPPxLGGt8KS5vI3OKmbQhrVamxxUiBj/8R+W/cnfSy/ecPSZyrbbURl+VAHpUO3
LGJD2ifl9Mkdh/BOL6Jh64zVXuITWHsDial+XJdAX+av1P/yL2nuzADiSo5WJmZ9FnpOOCugWSLC
C5uqQ6rplt8HGiiIXFRbaBr2KQ8IgReZmd/yDw5F+UD70NVIxywM1ned4iJoHJ2bTif5jsI0YeMO
MD4v9uQD2XLZPo6dhzHRc4LhQiSfOls5Pyfewi/jIbqMASmtSsM8BNZsfIv0YNj2rqZj5DVmDASd
tR56JqPC/eAPKaXCcJrkic2F+JQIe1fYY7llOrEAlwmnU7Ah3s7LPO+pTzvz04gE/srLvRnVQi4+
VKQ9r0b2sFubtYtbU9mDgYXkdup5S3avRlJE2Bf6TduEG5Luq58w6jJzVYVtfFUT5ndPJHIY+xq4
Gpa1aop8kSdqNVZJs6KBADKsNVedI9nQizD5mhC8fgyHYt8SM5n4ttAuyikZb2fd/NTGWr5lKm5j
Qu3ZqNloUgPUyrmwl+jHkm2G6MmqdTBXw92I71y9mdewmN2TAsa7Aki1iWx80anV2Nd5ZUMtjwbP
oGmRzYdpKvtLODB8dhaEOBNOFsQSj8l1llgoyOpkhnPWNIQW+pkGIdOnh9Zfoq1NPuemkDvboABP
aQ2taT1XlDS6WAN6G1j1xUQxm1Od0yPr7ZokPYLg0u+ILMDX4Iz7oEfY7qr08jnERBUDpn2BNnWi
weMXg2ovqPtC+iCy0hg1D42v5XPO+dqUROzlpGejAJQ9oP8iIl+6b43P4ySaQ2k634xZ/gyasn5k
x5o9YptDn6yIJwYnoG2tvgs3rdPlt5Nkx5JhcaDpDRlxFY5BVLEdGve9mffxUbPKQax7R1fO3klJ
6fQLIctrbQhxAxSTU15TvilBM7kJBnEo1CxCpWEnj3meFLdm7aI/jqkjg15nAU2iof2RKVMn+TqJ
ftSBDujfxGl2XaMCONpEht1jYQCm2LDj4b3FHHKIFMj4SmjYRLIK+85zgA9fS2pnMzphsgYpSB6Q
G5of2B9zMk3zSBzDdFQ/8hSaBEQLighq6vKnFBItNnWyWx91lRjfUKfypS8FlGCFYu8REwqHcBHE
mrfCjqF+aDahB745956zmVO7uM9qVO++isah3Dph25db4Q1UNKALMDwiE/gqVIOsvI9kl9rsMcvg
EYcuf8arRqTrTuKli2leZxgV1tSm617xW24SG7nUukCl5XCIGbloEotCneLZbjk36kVvRKsB2EG4
ZfPKT5410soPYqD8uI6EN2k7bVq2ABBsuSUOU95FEungU2STs2kFa8BbIsTGIaR+7ILHvumjaPHI
eCNoBzt/MruOq4JdxnQ24Bl7/PUw7V4LO9CqFgLVWS3pL44BBN7nPFHuLM8OV1YNznJFLYhHD4Gw
uLfRjxW7LE4o96AsQDRfpGO6rwyqQNdmbY/GtrVn+zQ1bXlvDygqeIX0W1dDUHN/qWNTD2kqPU1g
KwAZ3uUTwo9Lr2/7p15SG/U7mP7RpQTp/yGdenNXdEXxKTc85zZ1vDpYVZWrfxiiSk37kTJ8cC06
bnpv9jq/I7tyfuu4CHh5cgJxRf+vRFrKO2HuUvuPJhAdgqfYA2QltqAw4cBzeiHBZWBHPKle/YwT
lWQ7r2swi3ReHic7HX/PuMp05g+OVFsn85P633GIlab7jEN2dAAYK+ArsqGI0tBbSVhcYgwYzCkO
3HyE+X6t8k4PoD+5HbIqkzCK7DrqLbgtyxYycwpMDOBUo49GopsbzEX6kZ404PO8s27z0B0v0DLF
D/McDR8hDfe/2mD/1aC+o0E1UYVR+fz3GtTLuKAYUS7145/PqXKHH//7P3/+qX+pUL0/8H0sfrtF
Uor8irbQn5hQb6GELg59mozEHiHz+cuP7/2BER+pA00E4n8Rr/7lx7fw45MmR7Ac+VDP2tX/JAcT
WdnLWq9O/gSiO5gWRGEaOnrYl7VeK0J52rI2neCplFHdrUBM/B91Z9Ict3am6f/iPRyYh4iuWiRy
nkgmB4ncIChKxAwc4OBg+vX9gPc6yla77O6I2vSS9pWURAIH3/eOGvr5igCJDjfGJretrkbS0zMI
4o4yrI0rOuvXiDpBrso5rZj/J3kZaYcPuLetbP7GDWzbLwZvrnzN4P4j9s34uRxZgtLYdb71aDQv
pI4Q6zYEWrRN68xZsnE07xKzithh744BIWFZku/bLquICh7nfTk6D0XbWT+I4IqmE040ooKQLnbn
Pgvs6tnKI+Wd5dzMeqgKd1Alw4elfmbzxP5iSqJ+l+MwyMSWZMVhjQF5WlutbiFesNQrj++QAOsy
TgFKp6w15LigE+Bkch7jqCjd0DKrOt8ITHfPBt29KwQL1Ry2ada7B9uFqPF49z66BHIfpNclONSy
nwW9FpvUS6ld0ht6ePreNHe4kZ8m4iHv3cyLMmokJusyeVlUrglLTPddZZF62iIm3HSG9k4TF1GE
Ou0fh5ZoN1peAmvTQO+OzBHE+82J1zibGWv4zdAL59IHjEooKT3joIg1qk/dHEQvc+l7j8Jzoqe2
m0z/AOBiLSF+wilOhVz8NF4bZd/7oWUJxFMd5qinuAaiXzVqrI5uUBenDlZrRYkR+TumCwi9yqdp
OFEhF/uhFotk46XufGuq2E71HXQfOdsGhSwdjeVgcAPJhMNcrT2UBAlv3Cbb+lMU7QkOM7+L2QLx
mWn9fQowvwCGxRgP9ram+8VL2nI0Psc+wIi+UZyco7ZBEUGY585UGYDRIYkxSmJVJHzVeI/ljDUt
9wqOX4fAwlLSywridEWxMWxGHSTTDSqDlvf55ieRuwmIEcNcVg8ZjjrwOZv20jBxF72kAkZb4e2x
AH0dc9hAlfdhO/q8yjXvKafrtXTMQ6zaizP52YourZWXEn3YzDiUiFzEbBsdvRz2wM3ls6YlDyOM
y6rln9nGSLBXZT9RhTXMW89Lo23UT496kckDJrZkM7tNdm5KTT8IB7wM2sQ8BhrmNIqT5EbSPboq
yXI78qojHtGvCdEspvmgNzyapluYz8FkvlWdb9PJEHtgy50W2l3Wb+vK6zpiqq3sINPhBzbt4rjU
z5wa11NIdEp904ppVzMTgZ2rrc3Mludas05LrQrjRgu0FVBRQmxY8suZQfHoI1oFEb5Et9HpWbLb
3A912x/WgZriM4tIBWg+CbQU8yOzvVwZdQqGYzpRaOMWvufTZ6fMmTScHnQVHBDCqF+iENPaTywu
Dg/bHuvLOvcEJpl47qiKbg7V4DzSmnHL/fQ8G9EOx5QeZub8lLrdrtZlcIRjuckgPVQzbJmvT5s4
4+rHbgJbbT/LBiPiNF4yUyNX3FGkroui2/TRTDZaZL8sqy72+FKujRINkw10YVaDu86KRD0S032h
/tsIg85lDegcDsEUymhZB+itxlwCO8+UbNoP7NIV3u+2Cj0CdLi3hKQIAQhoZ8pSAoMFau+3xcfs
4dpsTD04uhyXRwVjhWDSyq4J/QR7koKTNU+F8RAnzUOfSdKc+aXmurqOvp29F8tplquIuCQ/k9pJ
CNO+pWbjHnHzJSFfGLs8FWCvXpN81zXZA6iOn0lXGvvYk4owY9AoQjim0NGi4KgmAkolx/pDZw1s
QDNaKDIJb5HbPpCJpW85JsDLM23wQhCC7hvnilqb4Am0klhdds1M1YdNh3SPMDJnq1OrfoXRTm7W
OAY4u/Tb3Grd2s7KV4kVOcwCdTeNJbwQ3fRjJhj2K3mTbsXpwuAaKT3bZlZu8fFq6mjs9Iq0iLcD
099IvdMuzbqnglarrVnO0eOQDxcBEhXiZsueKUp7dmKKrQqtf5dz8J0o+YOpHJf7WIltWdA7n5jD
Vg7sUm62I0uYKoyssa+mETeoNtqPypmcjdPOcq935pOI2I2I5q2JPUmK/uQ0g35NDOumAnEuZPLi
5iZURDFvdJYNUPAFZg3eWB1IiAUwzJezVGj+vS+tHSla423kq6NVvY/pg3Fn/y2PYuN7QRDburU8
HjXNRhbg9Rdv6jd9kx893K2s5Y15at3MXzW9QK8bBXUS5lPh44JQ8yGpu30nsmOfRvmuK/Q0jAON
RP1e2/Iyo08gCrwVOSYBjc22sj9AmpHgdrXmX2lbobS1BNDE29VcCjbcEANfvRGZg76BITscTIU3
reGdMBTPht3vq6hmZp95sWYB7Utt94jk5Yr4t/zAV7gP/Ol75uXFpuf3oS2kzkPb8dJTj9ncIA5o
iyTGN8PYcebr6NhEHDpRIwD/E+PkpE68nTQQFKli6zWqlbjhBsmJRG3h4Dd+zsnUl1Z1H2u9zFd1
S81zx3tNpCAMU01LtWEYAhZXKJrdqojSHVPsA+g9Gi81UviH5fU8xCQqBivNd66D7pkYIovqTo9F
D8yDFxx0Y5ozdSM03D8EMp+PY28926MufpCzqcV7+BqVbx0PWmtlFcbQrmwbQd6e96y56bvgo4T9
MhI8dR0L/0061f1QaVrY5NpDOSXqLh/Tb7K1kGaMbn1sZvebL+3iaUzzo6kZ3cbg11ubOAjfOF7t
/ZLWSQ6q0W5wz7VQKBrR6XWf7NyFaPd9wZqG1TBMZf8axDSYg3lrl7gf8hfC1bFu99L/dJUTw18L
bJyJVbzXvjc9egMoVq5I/82Rhpd+6b1Q95CutcjVQ9NLsqcqRls+Dsi5Ag8SxbJGfKf28hDxhS3N
NVYOqZxyIAd8vLiV5abMfoo2/0F6kEceSNV/w2Oy0QOVXAudHXnqeWV7Ga2yeK1bcLdZtPZK6G1x
ktRU7MF/bWaEKr4YZgFqhL9Gc7xFth3UN780G7zKfqIetMby97PnNt+0OdjX3TQ+Ieuytwa4Wxqi
xk7PVdf9bHL/g9O52Db0AtLZHqlnNCsnt7KCnQiQSzughJtIuLwgAOzWnWn1YYJtBk61zswrtbeQ
SabTnFG6UNXQyelc2kOwH2qifr2k+SjQHYWKICLjHjuo8cgBKWmNUVZBaG83JMUOvl1ubdrdeXlJ
rXpF3mydYjqktgWzIG0vrTWFtU//G9bEyXosE8v4URWO+8MmPxvwiaxE8kKalWYUDAyKa27So0I1
ks94XPZHT83aKlX6AjTcRSwqlNTTU6SgOHAPlEweSDBTwEfWeaMckhNJh942J8rpMdAYRI0Lg1ZY
Vv0LgecH1xx+1pGLk19487rsxLhR5D8eIpyoq5l+DzZVfce3dnQy6O4ghXou6jpbjbZ662HA2W+X
yEaBCs8pUCq3eKex0db7xK4ooosEbhXfKPZWZ9orgiX6I3mBm6i1rlmSWc8pXqRdIVyf8GoatrIu
KWHLg8dpJta8bwjfTHp7pxs/8MIzMGURMEsZPUNelatiiWTUbGvtEpCwlk678vsMmYY7VRuvQVVa
cd8BlMsV4kkjrElpCVO7X/tLICZ2RGdl+25Pamy/8uc8eRuC7uwy4G91n0tcBuJ5rAnLxwckEBRA
4IOCrTN0GmtWFXDEToMCiz1ALnb4Q13bt2Ao7Z0bWx9FpZ5rAemFSfyhK9lTTLIkt+OARaAV3RqM
n4RiaLyLBlW/bWfNfCkQolC9V5bPI/bnkKo7XnWTRiul0Worq8Y4mzjUI5pZXZ/zcn4uGzFua8lM
l4Kc/cxbY23AVj/MKXf5WJA+pCMadglsfvaM4twkyr62IITU5lSfDL/Y6hO5MSi/DRMNzRoA7N2Y
SCQJhSqfWztLEeIospht0nptm2EHLBBnspYVlzzmcJkGNB1EVDRX149+6LKN10E+urtkyMeHZvK0
bSAJCwf5Yeohb/+OOM5rRazt1SRQuKQOCTiqzVeJrU9XMwuOmuGTcemiQfH6nijGwBvO0C8/a/aN
wtBeTX9+j4W78wypzqy5ExcDkhUAOPLzfjNr2q5IPjW/USvDXYpdZCb2Td7eN6l1qsaE4zFpyK/s
U30rBOttb7bWzur6nVk79B9k2Wlx8TAn6Ec9959pI7VoRZjfcRx+RCr+gbKH+6e26DW+eNCZdT93
AHVV/AYv24fKLg5UPQHBWt55DvzvWELXbRDUO8CzemXGOI1oyCHev9KNs22Lh2xgOtMojAo7KHHs
2n6sX/Oopihy1u6V2/Q+WOg480rIyIsmZJ2jQddEQvSALw8td/AbGWm/rJyEHSsaJjh5E4JvIJW2
XyVO+VrUWVlvCCsvr7yyUNCMNEUx4JHktDaTtnoYloSCXhtJgoEL32UpUhBSUVs9Ceu8E68m0iuk
LaTXEMHcPA+KBPWectoDU3V+oD22Qp5T2VsxzfFp0JW7bSv1NFH1A/kb3AW+yu4rqjs/CTJQpzlJ
CX+x/KXlaMqPihrIrYNu5smuoL381qTfQ88ueWWz4Mf63TzHfUhPb3y2UKOFyjCdC+Y/ewOpOu6s
muzTrGdb6j1b23bo31CEUUJqkeFOPIC9jkdSVssGYBc/ebwG26DLxNLvYlv5oSsya2MmRXTn0vS8
94rph18qYg5M792LC64YQ+2lUkW1b7Pp4LQ9qbBDfzXKmrFCJh7v4uCNhph03fieRSgCSSWacCrG
INgLyGcG7mAIFc9OjD6T27UctrYJTdGNJp0FY7ZNar04MDceaOOgU4Amji3HlbPhNJ/46p1qQwsh
qLu4Y5nyCYrTSATwChAX2r5ee1JjmKRtPb/wquYthC5MXCcZnCpZ+SuRZ/bajAhJVnkZaj3rB+xT
Q3etJO6T/K49XaxG2LYkAued1E8wN91R1tZnM6vLFADaL7sFOomrwem+Wboo7rOWr7GmiRcc3NyQ
/T+E2qARO1GnHUoEXzsNdnafmqUJZlpeYtd7qX1k98zXaKQEt78cx21l6Lt4AO8oOoddxkmmLW3N
/FW+IgMl7X7NtXhw644oYyRe7YQeKbY2oAzsWehyw1IjqWHoEn69ArjGkqEO37WCkY/2SV1QoZIL
MhbG6TjwpIYKm9pKVx1npGO0awbAH72X/Ug954DK9J4YL0oj5GSuWSFPHNEv6GiqrY0KklWLO5mW
47DrJcQmIT/X2VDmDhoSGGXmpWt3FmC3caNg9uBnajP3JFg1DaQpi85cfWtsGiaopB78rVkYT5yd
N3PCYsK93W1yd2Dz8ocwJmpmTUMXDV64MUAEKLtIh2OCGB4urfpRUdfxkMUaX6Tv7JqhITkYV/Qz
dth7bw669SgMc21JfdtJBwqiJXcrZFDW1sSPTAiDvOyJBulfvtFc5Wyect99x727FcV7Z0BYdv5n
C2POmptOOJDnLJRlsG6yKjTI6FnPTf8pOnoHCi1/SxrqQRoKB+EqKagzScopZn+JzcoIoq4qsIDE
QNrBqfWW1dl9m3BAh1K17rhYqL27UvXmUWOmF5SyFUSR9yzlfUObs1S8yUWf00ikCyhiOdLtm3SY
TBr3JErj1OpO6GZElaOwKdQWFCc+8soi9H02qKbOjKlRZ41w+J0tzSKAsYdPS4smusczp3fkhRst
Am7IaRi3kYm8e9Kg7SXxQhIZRqvlQ0s8fwLURtwHT2HZmCrdZnZgNHBnXCMnEmAOCqz/rDzfpsFn
9PLuHBEJBmLxh373fxqv3/2qr+/lL/m/lr/4g+GCcy7p/vMff5R//Bz/qtfv3fs//LD5grwf1K92
uv2SJKT8DYde/sv/2//zT+D83yHxbDKosP8FEv9ODMp7hWT874D4P/7Qn0C851DXBTpIaqet6wjE
/wuI98DoGTrgrTBK8GygYq/qtkv+4y9W8FccmxTABsC3eFxp5fpbLq7lkabrgdS5oPQo6f/fCrt+
M4fwz0MDkClKgCHhzf+HFbnSVdbS0D3vvRjeEAWLXZ3jMZ6eScjtw5h9+A9O579tk198GX/ni1n+
Qc/6Sknkk2Pw/02Zz0QPFDi7UGVj1j7oVDKFqB3+XUTtb4aM5V/xaWe0bNuBcTN/97x0jtT7hoiW
PYLUdDcswp28bnvaj22x0bWBQCZJgJ/dZNpNUtXy/Hf3wD9LuQh+s3TyAcj/wf2Dxszkh+A3IbtS
E5vN5IEVFm4xMk6jRIRW1Pe97fjnkXGGomai8HboTzH+spSgSmoF8zBwveU81r5DeH0d+dNFDsmi
AjAY4f15QK9t5vy3REPBjlqFRiM4KgeUkw6Sdyfs/Gn6bLopv1mZj1qU5hoWHBLMIpbSY+k6zfeI
eJpdBN2ABDM2wL7rxkILh1po3uvNiLSd7OJri3bpyRz78R4BUXQcXCneqeJlqZaIwT+ZvudtXxX9
S6GQ/clsrDhVEGG2EdIRNGdmdU4ivX5LwF5fjVjnDw4jJcWwJ7yKXTRcQe+hr0Txp9cHLhUMZIyZ
wwhRHdvWjia0RajlSRNlKWw7Cid/7Y1oq5xmJgTODhZZZmwi9/DwXeAAJPKn94aOMgHPX0k3ITGP
NsR9pJc46aMUwbNCkSjLLjrOyht3Lm1AaKNnPg6D9QtSGCSb2ew+8u2gPZRQntTiFKFyx+ZjQoUR
xh4WCECd6TnpovpV6UvqcSMqfe8OAc/Q0EZHqyOk0DW0dA+WOH0OpBo+6y1/ZNJb+W0xF5yjkVik
Ju6MJ1XM8lvWDdV5rOvgXAJ2EBIE9of/rhxgyF0qEsgUK8RGCko4qUAzN3Vj5jfkicFKGbEL6Fy3
H3bEjzGSCbIBQKHjvTb6EqZXNR84zyf0iN20c1NVHGqfL3fykLaNCjB5La2qrTY6hWYHIdncu3lR
tdoavatGlN/iwaBB1U+aq43/KCyCuP9Fwh+GfgJOAC/Jt4x6o35Lx6Z/AQKcL0GDTFBYybQTZeSv
jCU4EtET+0S+POxaw64Z631oB/wuLupsxI/s0n2ecyv2SdX/MnAk7KbUtJl9+Sa+pJDs6NOa7jWb
pnBG408CPsW7VwQOA3+UZUypGok1NQElNzTJzQcFJ/MFeeP0bFLsu6tqHoaibfKtllfdT/YH4ym1
02GdxMW8NTSuLU09OjjPcqmXW7SgLeLXIlXZzvmElaOZ+SZQo0w72+D+b/Me33HsRcdC5q+DJmmO
StvyLvY/dRWQQIeKCFUiyQjmIZHOm25OzXfCeNVLbHJvIvRiVma59Ne2TZcgHolfnc1ADMTJTTmy
oo0JX5Trad02amxxJ4hOvQM3c+7whVBOmxIjDIhM8UhnL0rZnKJRM6rfrNKZThnhh4+jP0EWaZkf
hH411O+wWLIKU4u9Imhxdnz9cn7CQyDZzW/jJComszSbL6x68puQWn6b6MpB7AMNGRqdER1Hys9D
d9DhCtH9GIi2CLxxKPX5EIWrL7hPDtk6Ia79TncVqhB9oj7YNa3m2hEP7pvf/Dwwcve1r6uh+0hb
Zb+mRlXm8b635sqG+p21amMRDsxU3wyRcxxiS9k3GlOImaPX+hmWoAtrF15jZThju26Yi7bch46+
6khBqFZ0wnI0qeqqavIxO+6wI7Xy950utQdWmJvmqKtNP8rWTzznYW7RqjreaF1bJ36MnOhaAuIt
Psx4j+w6OZRm/iwd29ioglInZU8/Ulavjd2rn3liUsFQxR+TspNDMruolMD0z/QRwdc5tK7KiNBZ
WlubTZxKGouaaAt6YhxJPQvWBp6isPBAQGMRp1cM9tNFC0Q/hZQDHkHWj1ouYL4K7AYrQfzsAccB
/WXoa0NYbAe5Xt7XKxiEzxgTGt1ZTuXtlLSnEF76NlVeSoqjFpyyJBYX6WYDJYU8sE3GbJrSUrNR
VEgd5okvEnOXftCpSNyXXj2FEO3+hqo9JHYWjZt9ZWS7RPcW/VSpnxD1B6SoGI90Kgdb1/bkmQ3C
KjYm1/5DimFwQ6cJtBmanu9wFbPi702RehgdhreqjtozMilEMKauDjHauDVzAXuHg/B1PUXyAx0Y
eTxOzDuPF7i/7RNec4k5dpsMA+HNIrB9ZXQ5/q1ewZ0nOatz4I9vPrkQq8HKRzCUGLCsyPNXiP7a
A/N3JzKTevY2z6UeN3D8BOzGtpgQreaB6cxnh8JgeRCcr/p64hAB5MwF4JPgubrYhRSnYab4rTZ1
CJxRyDUNiDxVchPHeUPQJ3fg1BnOUbjt+DwPBKW0WdlTi1nth4IMcK0+Gq07v4tCdw7mVM5PIhOY
cA0Z7MfZCQ6liqb7NLfmdR+pRW4vbFTGBdmSSP9xs8T5RoKiPniS2BjwCINCyRY7uy78baP15YZi
43k10JeyRhWSffdcWAOoRzb5iPZsEm8wzCUF0rm4fACm4l2e6sMhTUHMiSnuUbHHwUvhxwaCKu54
BNLJAW9ttDSo2Rd0rjbAz6DdSjqUrkYzT8eJdIJihW8wAehA/fXLjptrEs3eORg70w3tAScqu64J
XW0n+UXI2TjgEiFuOE3c9gSrbb2qjHxckscGj+q2oZCnZIphcTNkR79EWZJhaHuVS51SpvfUFWKh
EKXW7pRROK8UR6Upmoo0O9tdLD9KK3P1i0FUL7COURmx8xr0ur4fkhzUSqfmAlBrpLXaS5z+Bzrv
OiThYJkLRPMwEiW8BsoCTPX7ElJ7LBByRkgkPG6/Mjm0Vt+eg0bWoKOjlMUKMVe6Hys/kmGW4qvA
pZPu56QSP0zhaxIMdYKL0Hp99TUiZbCI66Iw5n3myOocmBGJj5XofvppNKBMG0wceXoueeEITuHP
irLntZi06CZyb3kGcsYEL9KJ1SFPhoEoScsvvTF5mal202oh+HVTizK8PM1pgUbLg/ydpOS17Y7i
x0gjjECeypdkzLydJ4C74x/DV5OaxhMrKXHNmZf5a9OhN25lELkNJroU+DKGuo8jnZ1QzgyM1cbs
8cNkdJYe8CVX56KdqWTUUbiU9cBh3GZgWVgFMWgljuTlHpS1dqtoA3tJTSu+i0smjcpxxRWCd/kU
WHQszV3MD02zHMpzOX12GTNJGniMJwE4xT3HYPUTT0Xdr7UYNapkTDwCZCOgK5GxryeJeiAxNPVC
3x/fnYGgvAr1sp12cemi3ukzfn/VD+svG0nNsPUqJP5w3GiMvwEFXV43FgcTR9/Kim3jyS9H7BYT
vppxBtSvIGRWRjpIBNVOhAayFlZxyM2gefjXS4Txz3YIw6VjyPKQ7nMC/aNAqsXxWMex1u1jnDRH
1NHEI3jSo/Q1a9qHYploZgtBLRGs4k1OLYrOgQbkteqcf7fQ/B44/7XPLJ8EQRmwsve7C1jVVl2K
rOn2dsrkH7qzcu7ILFkcMFhWJpuBMEHgtOlifbz3yE7b0NJp7eeufqMDmhuzwj4kcVSeqkE032HT
7LseCePzwMS9/TcXjuX4tx3TcEG/TYu2a/iz3z+s7/m512sWoakYpVe9rNzHSfCg6ehG7mgTxI8D
msb40HPHAyb6a5331DGvxpp0XeZmD6fJ5V9/qK+V8x8X3yVBCE0eHwrv9u+Lb6wa7hGS+PdlaTVW
iNQuWktfNWe6p/pd26pkzdE8bybL4sUTKSaoTLC8ehDTSLT7/EZDVXP8ClJVkVP/FGnhPfhE+G7o
a573kYYGbNGCaOt//cmdf3Ijkm3gA16wVBNx+HtCiKM0SxTT0O5HRHYhUY2CDOAymPC5A2qLFHde
kFjeZ29CN6ekkm01w3z3M/FtqEBCU4dxSXPgt5Uo60vfmvZrL0R1SWcrP+l6ab2Zdp6MFxGLChNV
kvgHIkDytW6nM92RPNAlR8keDYVzpxtEOLZjybxaoDpmgJy3lF1PJzthmm8bNazr5YQxbaXdMKlh
dXK86RPHse6goLERFViSMxbdPXPvUBcHpTjAMBwxs7Mss5fE+aI8sJc7pI1LTuKvWX2s5uYB8ns5
U4JlbM8Z6IOScrUvu51tLVFtY4RHyzL8c6aIv+0NIAdioPsXKBKCnAPHLN5IJ8vdIy4irz8vBkEu
UgoPQNJ0N24crOWICIUVFXTMWZkix8Ih8V+CjdPWbL7UkY1Xq7FEfvDcuYgPOSPNOpqX/yFioI/W
uqRBJ4xS1DSIGJi4T19WK2LBR8TmAzM9fAmwfhQl/MYxhZKbkUM4wQXLKI+aCuH2xJDPOq3v2b45
Yn1bfsNt6oZmZTihRAPThpCOM0HNLG4+OuMfU4b2oE27FDcJ05WeD9yRc8dCkVSueunS4s1r2R9n
2LVXfyiw6bYTPWFf1y7IB2oS55mLz0tHu7XA5geDF8dDbtFeFOU4tUPfwafZOX79DtVYv9uTwWxo
FiY458j3aXV+e88m6p+nRi9WamDpdwvcclXJLkOwlnXQgc7fumW3q6AsQnx2/RDaczFilKUbemtA
GSB0RHSdVZ4F6ZB6D6XVYoYDQ9+YlVm/UxVL2Y7NhiUMtmeiBXCMIFox5DdI0IFdpMDM5aUk+0Y2
pwkOLxrv/I7NKEJ76tG/PPOMSF0h0Ebq6q87fcbiSAndq1/S6o0aSULh0m1cJbwTG9GAypkDr5wx
WF6hSclx6Uyo7ApEB98HLNRnYwBmwYgTnGNDkOo/ebjtYi5cywt0V+mUf+Nz6198G0thN0zpzl8Q
IJLcxLXMwYe8lDXZR1L66fOUzpvUn8Vr7pb3/ehhx1Qd67buxHcGvrAVRL2LVJe/tKIY4uHrU4+o
eIyVn9bcGHWxfAfWgFVweVTH5XzXic+naJbXlNOMaju2ZQYnow907PUpyMiyvKb4uiqyk+3mQQe5
Jqg5YxT5ehdTEU2SAVjPdCK1gVuVoRdcx0L7BrDKbwdpcJqRLlwIK/DPX7ehOQLBcHs3+n4E/r58
mfksOTUPX4hPZXH7lANZ52QNBaumZAsmlCHdFzYDVUGiyFlFGH2/4AEt1rgMdsNmC+DIpV+AvDn1
p20uAISGJPls/Xm6zDxuFUx4zDAyjGBhfgx6pS9WSjSgOM4ZgAP2FEYyhU/svlE94FyFPYFeeLi1
ceY30om6BMSZeQRrsiSezAjRANAOVIJQGl3GGbdgBXA3bKqSJyYeS+fOzF3nkYEHlaB0e/mtyxYv
9WznzffZsgHKnG5oPuIMxEXq3fRcaTzmkdkWB23xmZJuwrHGRh9hGQKp0Xze57gLF9funPI3lSZg
TwNPtbGWMN0v/ObrJTnmYLdVndgHTdd+6fq8jMuextdXlAxLjdTz7R+3Zgp0KRYHaUUS+U0n1uIs
ajNfN4Q1nX3kUt9rAwyNmlgwNXIWqvNAuPZdb7NphbHecbhrWCPqIqjfRjz8BJA0wXnwOGfrAXMS
FHLTfugVQpkhJ1t+I1mfNjTsAlVkPNPL/dy0yzEso1qiPC5AJIPUY+bNW/44L9HplBKc/ISilz7f
JlveAixob4bPLWHPSv5U+PveEwPvtacEsFG73D8UZu5ZdQAjXX6daEG/vsZbn/qHbZxX+a0celAk
m9ekS2PU09e7weiAgJUfJ3ceRz64EyBqrznYq2PN4VUx4MtsAsaQZsLyPrQkqwXUTYZuzSRssw6j
Es7wK0MnorHhiwwAiA9ToVfn2VLV2TEZYsvlO0gYD1/J8mgF6g1CRcsBDzguuP5lGhiTBaWdZ70u
zCdoSg5bzrHvtfTFK0aoJVCBY/8LEuw7QEvfFPiv8TOus5HxU3KaYDjTZE5PNyZyYgHmPXlT+grS
DAcrKqV9Uxc8FJPe129fJvpuADO20ohVoWNwtlyyMZB0iw0ve26er2N29LgaIEfTqa3t+BtbPWTf
ZJbLPiFHUKiWrpQW0OZZoAzba/MAZNHLnotJEv8u6XmO8gBfuu72gh3P4l7TqOEYiUJ6M4uxRJVr
O81xQOYLfc5HRc9n4pKx8rvZpw4dBRt2YPJyN1YT8H5IgEx4JlvQ6YrU+4u3WHqtxlO/ljiLHUqK
YlUx4FlhShAHWTO1+CFL6D8iS+biQBQISwz5/3emV731vcNVm+lKP6AZ41Hpc64BEkm2oX5ovjOV
EMmg8DXwUib3j7lFOel10HQOWbjU/qWuIyZI4qXWveILn/x8vuQmkPrXj18P5oQjzkCapdoP7AXa
jUQWCvPmbrwfTahDCnLTXT3UPNApU2XsORwyvcOdbSOvwvDlpPNFuOirrcFDDiTzTwKbaneTSBbY
L6DYI0/ANtlMEe6XtLg0rGTCnNUOIIHfeDh4RTagHLZf0cRjMF2YmA5AZaMQqwgId+UfuwiHx9e4
+j9NQl7Sj7aW9Wf3j7TjF5X4X5zk/09UpUFLxt9N9gsZ+icpubCt//GXS11179VvlqGvP/MnU2no
9l+xPbuINihnI4CIvepPy5BhuLCYsGoWcYTkqS9mnj+pSjsguB76UDdZbCjSXRLJZa0WFtO2/0o0
q0PTjInt24WJ+8vfqNr7P1YjWN7/njn8ysr8uxWK9EfdNQgoJYvVpwLt98w3gZQDBH3iKUcSZcDu
l8B+Q8Io4jRuPu29OrcqgI+Ym5v2B3GBHSIXFPb5p4wQq688xnnOK53CBNDaBllGLT33Y2bV3nD4
+QRokYN0rhFiFd/SmWTzWs76z8yKR3Z+lY9qRe6/txARfW/tSCKon7EzeNhumqDvj+gm2+HSCrfa
JF2O8WBCOoRVxQX3Ivs/NFREkvmknXUFngDf5wP+ZdVsrpETvPXKbDcmIp+D3Y/6FE6ZT/SAo6MX
oJTE3hJwk8CGDBUqFNtN0kvR18NBFcojcEO1h74uiSpv02p86BttR2k9Hd9mwBI2Wjsaqgg3LeN6
+VQIib+NjhQhelBEztN4TgIjbfeLmtfAkJkbdFWoushQJHpW69DVTH4zmq6ileGsRcgXVnzzXGV9
/t/snceS3ca2bX/lxOtDgUwACaDxOtu78o6sDqLo4G3Cf/0doKR4YkmPDN326SmCqkJt7ARy5Vpz
jtkJBDSxc+LIrG9p/SbqPBAr+Zk7Qrmm/SRoHiHuzce2sbVBPmkTjuk2aRh62gMtqX3jVRGd41EO
V7z36Dtmi7xJgEHaoUXPe4aJdhS11iGJidio6amnFeifM9gSoq9muqcYhcct/b0uiXpMsA3Tk6PI
0eX35wzYB44Mam3yFdJj6BmuW/GacjiCWlLca40bFyWlMX7xC7dKvvkIar/BupKDdQ143snFg4s8
dafa2C1pBRPK8QE41hJWn/v9hZZselLfE+1dSB4REsIuOcbIzKwtwd93QpTN9rvVE6fkcKMnlOVm
HCcsS3R2m4kct7UhhTh5Cb5cYGvgWOI43afMOUVcjfet6mwOeJjdN7HfRAWY2zY8eV7r2mvb4m6v
ZeIFB7MwEehk1uQc89FsdrM/67dSVtln2dbAgvyUSmjV1AhdWi/wUINSImJn0b6gLYMa27bCDOYC
KuSDXXSvUWLjFp9L27k1uINE1wPmeg0b2zyHiU2+1egY+97C8etyuatMWdVekINwVzAwWmSVXnKD
FdZFkeIN3SqVZnpe7AyokqRGmAgR5thzqLiO2yBB0Nlm9kV5yXwqghlZEWOjDYjsN/5GrFrsezty
T69VBCBt09nqAmBQf4jGNHgl8cffQbHp9yjk7G1ap8WpE271BHXgmnGIc7es7JtAaHPjmhb+q1pc
ES+D/DAm6M1D2rrzYkSE3IHK/Aaczbwpifj7EAJsOje1PVzKPs0OOkP/M8Uq3CdJn+4DMhZpU1b6
ixzgPtLx9x9CG4aIsjx5of/0PEvzhnxY3G3o1i/p3DsXXBLGIUn08OLU1KyrJB0HXAyW/MjMDtdO
N81luBoy07pXHPe3otDWN8P12F5b7sYunZP22LXZZyCQPva/gM6V0U21v0p7ZT9USwYNAvm+/Gx7
U/iIDjo04YM0zieEvZTpuNb4HZVxzDzYCZZVkRTRUa4OJnr/dMR55iVJwrw1GXdWEXqH0VGcZGjK
eCuG4MmudULBG6Fr47MgleiRGhaRFffnEUIDNLIELbycmPZGBlFWgX8w2Om9lUeldPKguXH4sTPv
y6iK6NbPvPjQB2XxxY1Nf5OZ6BpWVY5eZTuVNpMUU9AFSu7bvPGOmEBHaL6T8yBocRPMMEwSA4UV
rIcWWZmZiA3wA4xmrlvH10nW82bvTOu1zMJhlUcdvtJB2MlmBOL40fEGfwOZfr4v4c6tbbcZXtAX
03C2kvJKZlVKOp87fmZKgN1FWu23kJnHOkV3sCXdF0y3La0PEl/XzSxi/6anbXQ7FU65E1nY3ko0
iufAGMwHVzSEG+m6SetdWeqQKPbafPOqrtnYY1fec8Igqm0aIpygSWesbNGG3xAumoeiL9yPFvAw
YzOztLYzr5x11E49yVAh1XdR8ub3BtTWrterK1kTDMgTae3sUMinsPYrIoKd6FT6TXVbC7SLLalo
3Fk/mr6CMmwfHMw+wG5A/OP3n7IaERxS7mCsyfWgL3qcm2nqyN6ov6L5sLZiLH2OibK8wh2VrDn5
N5e5KIe7zDVA+aX+VY2jDvP9RMgVRb2RXkUmOStIOBN4ED2nHp1VV27l4TIchMZTgIDh3mZIdOi9
djyWYxDbzLRsymEOsjdNX6UvuV/WL5ypm1uUrQFHlSA+d2PNwG/w5iewUdMCxk7gCffTNkDrw+m5
IL/O5tOW0Fqk2R6BbvScn93uyUafNRHNpYuNEaN8VY7NCdWMzNtau/QpXS8oT8VgYBXI0wHuYzLl
6TpuOBl4pW1xH9vhgz0iUXX6SO3xi2EmxQI2n0Qs1GfJ7zfWZQC9L2yjAeGf6b8QkIVpy57Z6D3E
VkuDR8c7FafqQhu1emTuz3jMAECcYvvzYnvjDeOlq8uGYzMdv9/VV/8tjn+l47N4Yf6sOL5edHf/
2byBRvixQv79B/+okH31mwORhxoP6DBVsKDg/rNCXopnql+fdhoDhu8yvx8qZEWbFUkYMoS/muqd
3xbzuwWolowBZH7/rkJ2f9S92WjebMtFngXq3PFsRiA/joxo8FVaja68zKZjhzNZE+HUBlSBnMix
yiMV8bdVjiZ71XtOUq9gAcwfDZnhfZCxOOi+Mi4B1f12qoHghFNdEig066syLA4RnesTWaYu1CFf
ncuuMB7qgiKyLELj3KL6oqLLAc951fiE6KQtVh0Wzb2oajQKmp1QUW2BOZrFTtY19n2fxOt9UvsE
fvAzNHDCAxmOV8rKmxMMcdCWdXA3zPXNCL0dSST6m7wSh1pXFtHdHoikTJ2ETcJIh5oiCusvnSMG
IJ2VXueEIK4JupiugiYM8WybkEzNz5GBN420QmOLaEjsSJKc9w5pjRh75d4onOKFY3WC2CplppwR
mTE2N01KTp0Rpu1bI1sLGV/uoQKvmoOVK66fsyVyp+xNW3j+YdJdfI9nuNzkgikvvEIfMdy0bKNV
f6DqumkmH8AGBr4t8e0CuggBg7ZZWbzKHGsTxgu8GYA2RLtMn9LYvYqEH6yEld/7KNmgJbt7P+8O
VM+02jJJOe/TdqV+MxGYm3uDEg6s9/TsABVb9xRWW3a0FoAdA6ds6kg7dAzojF73Kdfsg+OYnyo6
n2dCVydIAwAVZ3dnxFm1w15dbJhW4OICxrSqHXXwcee2U2muvVRi5pwD43my4pKEwM5he2Oztzok
87SXcDL2+XSUJX49N6H+1wwkNq471Ds9CmcnUTBv9Gjam4KgqZXjhfuxg7Nac7DY+iJ5xS9sn5ne
HqciwGQEf3DTIdrE2xjuI4uwD79GHJNlxjZN6sdSq2dvnC+JHFyih5S9M4rYBKY6R3u3yt9mKEHM
L+19gvpkPSQDmjc/MU619L/as4GADHrBhjXxmLE5qYElAS/zzi+TcteFRJ/KRQOVkpjWe4JgZUKs
UaA4x1om4nUCKLNOGwQ+RvppnuxxO0ZetU3iZDo4BcPlecbiQA2PAapI6o0bVvYhminxSIUY19ju
6w2kuA+GbnN85mOwYRtj8FJO9V54fIMlqeo7leTNDkv2UyNVeFWYUb6zvE+hr83TGKKncCplPBIa
jK27U5G9cbM4vgdp460LrUyqzUWSxyHi0SwY2wnXT+9nNOEbrecr3TbZjjPIsKUiUEjeunzjSNPd
FiM61FYa5m2sGhzFM6HHAnreghiQiN2tZFW6iToKOIFANjx0PjJkTtPLMygaAOwyqp4WQPGu83De
STtBixP6Aw7HnO3aKRG8Oon5BMQDyYDB6Crvaem2UeWu/Y5zJiVU8ZDivr0Nqs48iVYPkI4U51+g
5WkEEwSr/9hCycD8km6tiWYkf2p3cZk58z8alwLO/h4XyLVhp5/iHgN+Ung4g2oXRJrXGxsX4dZV
NWvn4EbQwBgafwNMRSQz4o5T1ZMxmqj2AbPBsSt6dfJmN8az4NwTDVZvB9Oix+qPICqHTKHmg6wg
a/8zdfp9zOEyEN0tElkQxkksUDUaX3N7nnaIJc5N617igf+fTvt+AHaNYLMoIA4YzNcaXSGF6vUq
Ih1lJez4rS4pZkNvftClHA8uIayrLHWN1eB17Rrl7LSVcQmYu+CMbIaquZqku+ty+eYzL2Q6k1i4
lLXzEEhyrXLXp24zVmBaEgra+muvswFTxBRgJUqsvZlxKOWgmO6SjKS+dKo04qZ0oWfm3iHCl0TL
+FUpfUlCG5aDMz57g6YA57RNjLGljtibi0ff71+ygMlYVblfVTRQ3QVxu4YS9ihFd3bttrmuPHmK
yT5ZQUrLrjJ4srDsb7MoYEhpRSRo1/U35uMmB2B86M7clXvbJuKJ7Cbm0EObXRjfYaEYG48SnlNH
BrZNW9GrP3n+I9oERNiFOM8q6XaMqOtd62UEtXpcsZjnx7q341soAlhp2YRGIxiRONFeSkVIoErn
OCszdx4qOF8bRQ/zPNX6GDY17dIexmzYYgIird3cRHmtPmbp+GEIOjJCJ8yAnaR1HGaIcWQ77Mdi
NHZMspy1m/f+TZv1MDOZFNa2vfzhMANqHaxbhxZVHtwTFF9uBwJJxzoGb6ro7ovIeMHjT7YW7QqL
Qyvvwq5DoDU3vGtiEJFBoA68f+MTXlSieUBnbgcPcm3XIOLj0EfParacHcm9Fv6eigRvuxL70E1e
hj52jmC+HqdWn3WKs74ywm+WUbknEo2DnUH4+MqulNg5JdhmYefmyasW+QtuYA7sZbBrVFNuEC3N
VvEpgxPVPtmc7jHE03Wp/eIw4mm2F4hi7ZXDc4sCHS9+UsObA+zK6ss9XMKND/DBjQiv5yHDEOho
61BLsMMCFK6SwZPVDUu4OE2sRoMRd3TJ2xs0OEcksHcFgqp7RMKuaj6WGP9JKEOypV2fQBhsFQ4p
t1lsQNotqmZumt9FHv8tr39VXguxiGx+YpOJP0dx+Fb8YJP5/Yf+5FXJ3zBqwP3HBuPjbVH/r/ns
m7/Z6P59SFZL7W0rqt4/S2vvN7GU3Kh86EwDs+Kv+LP5LH5TvkNpTR2MXonv9t80n8W77AWqc9rO
S3FNlCgHufcRn/VosG4zLc4FQ8y2XvdhHo+Hxln0CZEJzxqM1JSXlyQVxvD0nUSNcCWqGMj6lfPm
xn0haVKYCZ2MlZOo72woO7MT2M61kUGwKXifU0/jCfnLnf6jj/6fostvy7ho9f/9P+8sPjTK+YM9
bq1JvhhYr+Xf/5ID6elu4A08N2cqxPFeRKQ+/06Wg7N4PRgTATw/vyAdLX7lXxr1XNI2hQAixuxW
8W0uJqC/XJLikd4SAYxnpfxL2UJAWWc9M4Z9YiMPxdBQG/VBNCZaxaH22a46G1fswVddH+yI4xLl
MXDxwqzm3l3Ijyro5r1s1XjrFTF6coCU4220zGqJdW3nvQ0E4JxoEQB7iAtkkiINGgVDqs7ntTN2
qD3DAf7s2VD9eJ/NiObAmDpvbVHR000wgsb4rYM+3DZgsfINQAucjIMyNM5bvpF6nbdAV3cBNevV
pHCjNFhG6vVgZc5bY+EvmGwDRO/cVuK68co0JsJ5SVVAuDGEILH4y01IT4jVo1A+CqQJ8yp2NZ9N
NwgQDarA21DxflyNMvbgNLAJfJSgMmYGvhKO8Rjl/EX+5FjHaRbR+NRgb4IQVNM8fpQJzZuzLMl3
up7TATe7cidVfZAMgqNT22jWX6hhZRrSdfr7uSkY9loQeF4qD9LnK40m7lysR/6eCXtpeWQygbuo
Bxs4Ay9DzbWCkMm/Vh1BaluZ9Jh1xpmW0sowkyRahDdarcqmWHSm6K9juLWF85YMYfDcTcp/7ruG
H0fP0MAkiNUdwEp+tQm+OdzGk823oOy2paeLw6U62DPoR5ouKSxJ+PHcltjImJGODko3iAv0e9e0
m6Q4A3nMotO8fCXucnP8Ok75/iqrPPvkwQnE863hrmfwKldROMx3hEIgGCdvfDws6k4PyU4M20Q3
sORXGdaEcNUol0Nu2csME68bbjKnBjElh3F6RPHYXhuOP+KnTgLUMDOA8LcwgcA0TaF6NnpXXA99
ld1aVhq+yQFtAGR62wP5UrhvRZj2L5Vl0l8VdM/O0YBash/61qMBOHDH8yxIp5McFSA19ln/mVQI
3d7JeDbUxgEvTWhE43J7hzhXzY3Zjo61004IKwaUY22JJeqSIAIM3qxI+XnIR747RmH28G1Kpq76
yH/mybdqHEbw3ibiB5VloERC1ohm9k6gXumLR3qxfD0Z3C21MoKB7xZBV5ZjMykr9lXJw+UmBQ9l
WpVDsNP4/PUHHTjjPS0KHgSD3Xs8xLKSap8ywz47OCkq+Fq6OYSQkakqAzneQiKsD4DVGUBZwGtC
mgMdV4HPkwBy5mnzt9gEuS+gSRbOqNOU5yJKZfOYziAUno3OnetLKxujuZ1GNOo7Kk9ev3M+TD7E
DjNP7+lmI1xELg6hqLes49wTPLSap5x72eBhWgjUA5IT38dkjuMXdFxAf3zc2bxVolNVYzMkxoCF
TGgAXxxkMp5j1S8PBSMtfss4INejdC/lY9yRzLD2hBepDyNHbHmTBAhLEAKJtPzsQqG/jhhzcLbM
cq5ppCHJJG4QNslrIxrEgMSMYBixAq9NXxreEHBYx2B2mpsyLwqFCTiEj7V1M44IW5kKfpPJcjrp
2uU7b7NGXCfkw44vXhfU6VcHgqesV/ZUE1ORmxAAb3L2n7leAa/7zk6RsGtIrVemeYykNTcrxptz
ugJRbWLpgkWGNtEDN2P6H5y+gwg9Mw/rw3FYQxbonjDlcfxuabmyMKBLdWF0tDI/wG8XUI3lpEXQ
uYCpv4nc3DkYelDMU+ykNuKXMLI7ADSVowrOkNUSipFV5bGqPPNZQwRaW7n5ahQ9oT0FwpB04gwV
R8PoHUQqw0+ZDtyvYwgnoBBNQTWtLt3Q1NM2zZoRO74bvjpWD/uMTWqD6t+69+qgeCUhK9/JwgyD
tTvn1Pat29z6ISB3khZqC/puml3FVZg9yYTjjG/qdjcbLf3qfhzXRYM8rs+H6qbP5vziYALaAq3J
7nitV69QxKKH3s5uB9cck31Ta3tXT7SrCRME8hCX8UOoVfYEe0WHO9hRGADYwDYZGcOnzPDTHX5S
0rlICVlEZhTAcW+Vj2w61YfCyatow4y1YFxlli+RItiGphAzFY+UArrZbjdeAwyyVmHc55swcPW3
uCFHg1mlfZBzEoIfkRIMmnbtDb0mIOjjRDmw0Y3szzXM5r2X1RPwlswqjy75C7vQEXeAbKq9OUbd
puEzfkAsBeWdCas6FvjQ+u2Uw8amsRI8EH+k9oYmgdchhWhtJMbs7aCCc/CO2vrMC3tiTllMx8EQ
/nFuaTaQokheI7Oudd1NCVo4rR574IhfTHoiZ5/42nPDkDf7haT5b8UchmzyOEmqddFZI7j7sT6p
y9zykgwp09jSxiMmKVubg8UmZBsIyzCZlGdCuZvDz+uiper5sSpyXcdZcmupdF37vSfYDuBlRoPj
n4DwEAPA4QhEWCupMX5+nXfhZ1RfrottQFEuS3rK5rvqq48wx2k/DE52ulQYrtnwzl4UpiTp8ML4
9xdb1CLcTgFU9n2wouAZNkKKwJPHqH1bLkpAjXJsbcTdr+Ij/17IeqbPZJNa3BTU8+8K2Tr03cpg
gney1CSui0Vh5gwIeYk1KM/aRZP984/2D9cDjisFywRMi+O9A9QKuJDAtXPnNJN7//z7FlREkJfJ
r9FUI1Alub0/v+ay8n5cI3w4zwSKS07l4mD4cWVOeWgTJdNCbFdM9FcuqkrAgX7ADlyMkj3Qpvtv
rY28579NI2H7+Pkf8PdF6jHi4D4zQpfSMd996LKwa3MkEvTUdQhChgGR2iiG8vy/uIorcGco4aA2
evcAZoEcCkbo6sSkrDlAzUd5TtrRL27mP30WDpTIkjCB8OC9u4pqLfjfBp8Fw5a3UTFqTcSk/4tl
4hDFY5IXh7sDtMGPX1la08avsH6dZIA0lrh0FkU/ARWgHdOKa0Bl/fyLI93f31+805en3OfC/Ne7
D1bEfTDRbLRPBkS0DwIZ6Wk2e0oRaKz+tkC9K1dKzyyRn39tf3+zoA1jYCX4tJB93n9U0jJiGPqO
xEnP0x2UvCdb1XubOUEv/fNL/cNHZHEwy6IGdznyyx/vqktHj0vlEq3noi7MRXmeNYynzGbBpMsJ
blxWzc8v+k+fD+0EGBq0ZoA33l20p2NpRb4Sp0zVDfFfBK5kphftOej88kn/Hnf546NOmKPr2LYN
HYyo1Hfrpoy8xiMaxCT/RiMPTUTuDBiRzeyelnNzXWLOL7AeUiaPA3XdQK2lr/saN+bOxhDC4aJ0
3hDF6y8CUSZVJ/kS0S3Kmir7xW35+4uQ2aXlkiBvScJqlknqX4/zRewMMRZEVjjRd0hcAwTFyWiw
X/YJgbPQlSjrf/5NiL8/uz46Q+pKy4ei4bnvXoQhEg4ZsMedDKJ5GmLRLM4PLf7ML17D/AGObbCs
d3rq13WX1R8R1ZK0ZhEwcF9rWZOWF3YzCZILW6TFKxJtfv4H/tM94U3JWiGF1mSu++M9MWv4F73H
U5/PHkW3yXgJPqZ10plVAO6tzV+1cf62NpXlL08DrRyWKEbvHy9Yx3op+qf51NvEuGj8OMlqqoHx
s7NzGv/5p/uni9E3skwaNLxq3q9Nb5a+iYpkYrA0jrdJgZMfXxGnHMesOCX9/GJ/+6r5ZB6ppszB
lx3vfXxtnhqiAuk9nYgF42AZxi0riweRU+LPLyTfOSqJyeV1uRQPDMfZ0t9XRpkVxaOq3IEKoon0
rckZrgNRpdv0KQDDpM9V0tMJsUMsCdEQ5SMnEtdqGBgv2yDaw/soTukTGIhOCfkQ2GRmt2kOpqFo
ZdH1IpUP9DzH8zrlcDzIcLptC2zTv0pE//v34wjKOxqmvmNhcXn3dMQFZAc31/okSSjaDEVXnvHl
xPvQnP511aUcwRqwF7mDYNT0bt1h6JRtT4LpqSH1GQNAwuevS2J7DTmWZ7sYf9k/XHavv7wYbbY1
AMI8+jCRHKBJ7183c26JunHsk6pH+6tSsj81duA/f2+IKFfT1annzHkCSid/8aaT75eIzZWVpZTF
lSUYgUUD/dd3nZ0FbWwPcXIS8CvyGcu5Bz59P+F4tSQEm8D7hDUxJaUGOJe+JnKFJ9BqwvggWwbV
K2CY073Z5XQR53Tp19TNohu1u4b//q75b3ImHnjXRXzrtpNR8JuG2Dn4KAwSGpeeVd45iBefm2V5
ZQabwZ4UXFGd+mYZwkmlx1tnGGmN6SCl75fSOAoIlOpDd+NhIE+vHNNISRIXaX430G24blRrMOOL
1W05CWPek6VGAE/fQpUwXWAHF9rSkGW160AUjOymurSpDRPCzaoZO+VUzxyg5/iES0+ssfA46Jg6
qGOwNjoiRVp632YPYGTJSyp5ZgSx7pgYRSa+DI2X0hQ3Ep4Xf6yWZijW/ui2n0jG2rpGPZdH0Hk0
vUGSBNFB9SmnoqKe+de5dv8oPkmOpPMCZpDNhgwivClwaMEcFSDklzldw8F9akb/u8B3vK/GOY9u
rbzMwI+Gdd/eaUvzhUjUu822FHmV3pezyX7RdK2od1AaCf5CoXMJlSoJqKuE/jJqk08BxMGZv1oo
fO2rphZLK2rI+Joxq/GDfHTnzcF0PT8s+m5/m8rEvvQLpoCOBlPvXZyiA98pwIA5ksOJzlULUlrt
vXxS1hbKIb+RYX0gPs2DVRzrMemMh5GBNWFL6cyu5ZuEDqDOyywtb4qhd9p7wQBLb1KWS3TLeRXx
B8g/4AEG4zV4l412Ecm2PXkNZFPjOZK8wp05ZAUVRc9BQrpD7F7sPhDDMcKmRvrgKPoYiRQBRyvk
iXrej+gI5ErCHm5uws4cm0dROE2Gc9BhgREApeS1ETfsDd/rAHr2rD4seLQaIlXSNxPKxZQb0Ajx
mIxP5fiNwKfgFoMtmUrfW3BO1vHHWBHAKTuRzlscRFGw1Z0eYGN/f6wY9y2Wd969gwvN6q0gLJeY
OGcSj2IUUXyg20tvXrYL3a9RDquo9hQnsyhzuK9SLz1zK9HdpykG37QbY/rwv49mhGe/BY61FBKh
TW3nla79lotk6cQ2tOcJUeT4gxmWDvz37c9VHU3GiN6Ve3Fc5hGr1IyRxOLCN/U5B4s07/PKYNKQ
TTY31galZu0SX4bxnS5q/hBh0jsBYSj1fUHE9fjaja5lgPVwnTS990p/7K6cEeiiShLgu0Ch4+kr
EWEs2cSrQflPoqILHE3UxhbP3+Dm7MeMAUgNi2hXsFZspjkLpLa13BcK87QNVwT+AChYZeCQMUsE
wZzTmzcyJzmh5adbP2U0JXGyFbNHSyKxgxMS3JFWGx3y1qNBNnd9Mvy+4/93TvqLOSliwuWo+/+f
k7581e1/CBVhShX/oEP84yf/GJa6LnhARW3GUYwej23xS//QIXryNyoo2iSKLFeKHEnp8Oew1Pxt
KX7QHzIPxSe7pKv/MSwFKrhs8qbJ3mvayzj13wxLMf6828KhHLg8QqjCBHUK+UM/7qIhkXJZkdAM
1nQHz7iPHbwGstJna8rtTWYvFV7aWfgvhEHkL8mDPExAnE0xHIhJMxChk6lDi9RvHnyP/we4kP8c
e222j9goIR3DXT+Xo1PvOpW3RF+nkXPUYGeg1yddwNTPwF2C19bJgGenjtr0/pRunCofD3Vgnwov
7XpYrSFZ0rABnpDaI7LrHURMvkoIcR+ehSbGbGUHenqa2x7J10BwOPEF5gakVHcXglo/teUS8TYW
etHlGVm/mGPqe4f0uQs/IipMqi7OhNK4i4Mq0dibscQ1Vl1ezcNUrEZtmS/IEHqAXeb0GFSTtUPW
EN1KX6ua0MLlk6Nq0mCcVLyJ2VgZ7Tmo26Nhyh/CyEFHt/j6E80/u2Ytzrgdnsq0dBBdtP2VZ087
r8/atYEgehP2Zc/EMbbbhxTGy21QCusu4BBGipxqbAHPoeMTZ54xE54S0FkGkLSV4ONXaqoJiB64
hZZucZ6UPkF1eGkY6VgvXUrutIiji2uTCy66CAra3LcbOZl2tnH7SEIZHuwVEY2zfWmJKwhWQDla
OtdAqYO8PfjDohbRU0KkYjyLrcGIaW0nk5WvGl04fB9Od8GZiZXX/BizW2w6Pss2DdrnoJhMXMvN
04RME1OkWbw2QzKdMJ/jPpm8aOOkZK+g1dtkSRjeE3RrUXO5SI28JK+vswLhDnc5j1zsB6Viu9OK
/HUj2BiR238MmkDeIYRNgDOo8TLN1dcWeg1arWlW2yVDjjCpRJ9GP1uBsbXWkFzGS6ZSHOtCQWMp
jOCOafGHUJcEpbZueoR7FACgbs2svxvZ6uo3JKr61Rzq7luc9OJOkRp5TsLaeiB5PtkYTtFdHK1r
rLh9zi0bqry56qT5Oox2d21U0tjKwfxqF/mrOwwl6lenqI8czjte/Ei14JrD6IWB433EPtA9zgzn
1xx1MtwwQdat57zrcmTqnZPsyKpimJgVw/AahXNpQinrYozURo0uMl18W2DK5NZx23wbo1I07/py
RhmJjv5S1XgBST2Zgru+kreDIz7O2v9oQppt6CgxXTdzNncVVz62i6hu9j0g470ZSvXiBN5jGFRf
TQkEa5VQe24btBgHJ+t77ybKkAPjomXzipQEBcK7g99Ad9vS0bVGlkUPeqBVSWIOi9mO0BSEepBX
2tdzuPeCsQnZUquPeWxU3X3TTmTxmHqXGF1wCyuuxBuVVlfkjfYb3atx15k+Q30rOqZYd+o7OTMp
O3TkFADTY1QBiIDtnJl5VWQUg6VzBe4m2LoLMCvCL7atK0xV0PuMjaiU92I3+eTAViTszDWQAeto
n3oZ+G8ljZ2zwLn8BdOFRgFoAf3XDwx2sRkm9XD2wKbZBUV29R34RSYHwzBSh++iMicUbCGDKc6q
a69PbeRUeX1KFoJY2XXVvrd1vO5FHl5ROQ7cgWQRvC34Maf1mqvRbI1nuCxRl507Mw03OZAz0jPD
0tuSuEYManUmtBBu4ag2ZaMliAIAaM6CQgNfXV6JzKoJKoQWySG5XLhpzneGWkpXkDdVU99ZfmM9
ch6HGYRSExCUwBoxVTME0u9cNn9BtIFi7lY4K4YznD3wXE3/muEgW0Xf6W4OE+WdXJBv49xfZ3M4
fWNmjLKud90donG4SHgpuv0YaDiYEOSUG/mUQaoQi/K9OwZEOq7xTDeXOOte2VjUDtUgmTHzAqfL
ghJQXVst0Dq8Lu1nWSwoO3eh2pHL6O96QHchyZcHa2HfxSYUvKbwkn3mAuiM5uagGVmuUDt528LF
iC4Wip5sCnh6C1kv8NPoqAZEwYrm8Vm1gKXYsT0MHqaEyiz887iQ+kaZEXA0T2tXh+5+qHziv+go
f+viqSMGD50TMC3evYPos41Pa/tY+4LA4wT43MYcrdsGlJlRjpIQpYUkGC1MwZj6e51mkK+nhTjo
oPI/4ZMJdkNXn8c8r1H0El3qlM24DvNq2CawRi8Y90MKP5iGzex/QsqfH0On+VL7IePOdPiU50iX
TTHBROzYbkQDJa7R4QGlkbUB+nndg3hodWFdWzkCda/rnTukEPmuMfR1OCX33cJiHKLkduS+noLR
kTyN2XXoEkc/qpSD5RiHDuB3zivI0DWGqdQPcWj1SF2bhQIJfmdaDR339b7uCPc74Y2bQEZqMyy3
kp2TvKx4RPfamtYE9MFGhG9uCXSazS3VcjU/gLL1jQ+DluO0iSFwzZvY0XJNq7dwGeqn4OLtrdsK
MRGhEz84LllHm7mfKWV0mtnXPYptlhW8LGD5CemaJuKWrxMBLEyV6T3eyFIa0YYE4vnFqrrxhXCN
8eS25LwQa8FRZTKA1SKCHOGpTGl/MlU68OrPCu5BH7WHKTfnLUfO6uClhnrDDpxsqOeIVDKxvq2Y
q+T33tzFVOwQyTFNb13XH+ADe+GXWnbGHjyDc6snr94NpIXtrCXScJUXvF6ZdHOD0omzaWSG4bNN
/AlpsTmxc7jfKDqAjR7iZiaDxETiAuWO8wYqaGseFieodW6qLo+2KC84Kq/kBEdyxc5l7hzN3rby
AIDCZHc7FFwp+pyJzLFwM3u6745mNHVnIlKMo1HXisIvMLsUFYPt3wiMCaA927mOd7jtGCcyAIao
bnWK425tfkQpHokNodXJnRc19X3iJ4NG4z2hYEE/SJhVMO7oqqvDopEiPzDF87EywWziWmym9oUA
an8TYHq95MlyuEEDNUFIiRHXa2dvtVAXMTW03bSCmGrx83GACt/CuBEbA2In/DRbi7zca3tSjFKp
gGqEN0p6Rxu1yQtMpWT9P+yd2XLbSNptnwgViRm4/AnOFCXRGu0bhCTLmKdEIjE8/b9YQx9XdZyq
0+e6byqi27YoUUTmN+y9dtKSyholgx0APJmdmtyWQgl8ZEq9cngviLt67DOh+e74BTpW3xUQHKm3
OuTcYiYNTiJrH9WQzyvkx1aklEcIHo7v6q5mkWWCHEmHjXLTc+uO7ZYoF3UzDr578DAdzFHNourS
l3IAFunW15wfT25w09hHIoA6UgxqZ/7OHAt9NDX3kzV7/il2wDRF2azJsRSUZmsCwJLwXOFIiazZ
f1WV3b/QWyZQkVxnC3U6YZVGxrq05gUQfp57V2URLAvIIXKfsS3mLrHCc5nP8yeQiCRCOm2+cZ5m
x4z9PwYjx3vVmihMjBOVj8C4y5Dcg0Oy0FRjdEDuYX8ZzMbeuN6InRNIEImgWbgLJ3Bi7qT1CYTW
SILENWfPL0i+q8cpyrEl4Hlt0zfosYjy4f2TvpQ16hq31spNZ2nsfc2UkUGiug0uRELbtPC/I36a
bto+W24DtMQP7dXEHnGe5z9wNPePYS3K18QUZbJGdh4em5kFOxtFcYTFSDo5n9eT6BLvYi9qjEaB
ksVaBC+wuMYKqWS7AcdqUvvjb3XdeIgaX6UFR3NVb0evdXd5adSHid4b0ms5PjKMsbeGkBvVdvld
lkjswsBEb3PWticOCb3mAeRh8TVBEJqTzy5kRjpOR24qdKUNQ4iqiQpNWmhT9TzrEvljm1GjlJXo
KKCwEadQg6A/lem4ybrB+6FVM373KrwrUVuG0xm90GRvR+k0vw3i/9v//1P/b+MO/Lv+//HzGuzb
f37+LJS2f/tXfwil0TVf+2rwF2wP/9X3I5JmZo0+2QquU3r++6++3/Z+AYco2BpZgiULmob/0/c7
v7BdY43s0wkHrGGc/6Tvd/zrdPzn0T0yY9ajIepf5Ngs7q6j/Z+Ev/4sbQOJSw1WquhN6k+0bbne
4IYeUctVqLyJO/KtEc3ePEdV381rvMD2zkeutO8qxE8AmElrs1x0lD1HxONUiGLjZaKG18kZHY3S
3lQ0Yq/EXHbAgskKf6MyMA9WK0C1h+4YobHl4o797wNg1YO2+2TnZtw/OAa7CKY54W4c8bsZKuwK
VYfTrAh577ekbED+YjBQrvK5eXXajokjM7LDMCUgzDJvO/S+vxbgjSKdZ+DQZBzs6znDypLCqQM0
CYB2xQq1eU3NodtZ2liOvSbxYE2D473Hgd8yLKha3NYVHd+54Up6Kpg53kz5Ir4gX7PWdelf9GCG
Z5Ti3TqokuQblnOAUHahCZYbyCHNOtADuZA7xMqQhTOHE9SeL03b+AekvWAzjGK+zu3Mu9oPwTUx
92im4t4IYvziMTZ7cx6DTUlDSthO5z7Qm+ET6RwRicVxbkKwHweGwAZMycVERZQaQM4JOizwmXPE
5MuaGKjm3HnomTaIp68UlnF4hFfBtMB0/ZskrtwdzhKUdp0Nd3Ppl0urrf6MqDtm8GM9elM1fczF
4G36MQeW5xf9ZWHKvxpnjxnH0Exro53mL06W++9DTBRLPX8TVdZjJ7XJI9XYNW2LdGENdW6b57EH
QRcGzHmYrfycuBUMJzylqCcn+tTgel5yvQR7yhO57TwrQ4p/9XUjmL9OSmjdZ0mlK+vxR4J2dLtc
PXJRR6bihufGuTjz2OMzytundDDzp2Bq5jfDY6OJhcgVZ4O0rVNgXO0wleCXnIWg71rQ0Ctm2HQ9
S0GVizf9zjZ1cy5H84nBO4Fz8Oy7fTA0xYXtonEMoJfdWZUMTw4iaW4C/AEyykyj8veDQSOwlfhG
6RUHpygiACjE+oDIzGtLh2TgSXubOm0QWWZHxds1VrWfBwqxegmJuUZlx5KntHD22ePCtZF3zOx7
s7qKzpfq3jBYQrkdjdNQd2fpWW9N2fnxDSm3U3pim/PioSf8UjUurRszOfJ7Bye2diUewMJfaWY4
4QeNR5dtknhe7pj0A4QZ6Js/oKHEyw1cEZLm1fDkttduJRhSORAZ5T8yY8s3oYTZlpR1eBwb3wIW
HPflvEZS2LLPMSpm0JQnCbZXrvonqxydYlq7Aph/uq49v/GPwFqC3lhXbg55g4OS973SUNqASFwr
oCaJxdclxS8WCaxNt6S+Vf6LQK7XSQql2bzUE0XY9/waCwj9KlxxwkFFcAxnI4aGzN3YLVYB1luy
2RiWMXPUJRpeocL8HcbHbOyBLBJl4TYlCWdNMMAq+U32HqOedM5jUoXP1YwZpEByxidFzGaCp0ux
LKqpVe4hiznfmTmoYkfDjQzenzufURXcDOB8Zozwt3YLXhLup/RWcF7MR5sRDTmEaAPylRhhFP+2
ziCgktUJU0Qm/FWC82+ls7Bu7hBZWQ1RS0OX2upUlKMr1k2jsbH5k59sBFXg3XQdf7gOCzhEmODU
4eMT4euZ8fxYjuBEJbYI6olGdiTgVeGIqcP2znXodMBIKcKdyY2ZuTHkjazBhkdvWumu9nWwa8CF
3NdWebMkhMOvpOk2N1Pqpqe4bf1tMyoH4BmBPDxUOsPbO9SDuVK5Zx0DX+5cA50wzypmL2Ivso1M
GtvYCughDwyLckIGQItH9ki95Rl1feunIDYC7XskD3T6q4vinFg6OzzNdsBCpJPmupicZKekWhDy
LwOO3qpf5g8ku+/cUfIWOQaTAj82IiCrIDwt0YmHhLTn7cRa+AmHfX8BKBtzOdTgI0kyvmtUYFAe
M5LUtYg/Fstz75HJrntQ7AeOznhf8aVeC9/M1mRWBV81m6BmpWKrhQjeTSd/8Zez41rBKukmSGvj
nH9DbGAeQcaAS02mrTJqB2COIPVK2anZrnI4PJt8jpd7LwTfAmNy15d1+4RYXx1mTw+763pn5+rK
7ZAZ4cFcegNKYgljCJkq8bRysoi1tDnikQC56xbf/Grk9R+m0IE+x2h3leALvm/nBAPnkhYbQhWS
nccPsG37AgC8CaOJo3FxXsEXS+5CN2zfdGCpM3py81MPVsO2dLE3oKXMvdd39gt4FYi5Ifl09JDJ
NgeHsZG1Km8LBqHPA8/heZBK3rvoE24C36wjsOr5DaDgbNfZqb5lys2cH3jBHsTHty5wspsZUtQL
Ab2C8EIz5Iv0HpXAFaw6BJjW0f2K2x4vjYoynvx7NycGJrQ8+RZcsdq9x3h7WtQFx8yV1lkF3qEK
+/BSECZzMiE0vY990q3aiZTyAhf8geb5JZa0TswdBcUDA3HDmEEeW4UMGAgYr1Mdi40jyV9ws0yc
bKPPAI/KpFszYGvXjpmS9TKZ6smwBhWsB/ggqAUQD4bG2Kx6PXlh1MGUiAhpJKEbTIGKuiqwfG8l
Cs9M+GoCGIod8FBLZu7ka7pv1gTTkZQ9XBS+yDkJpCwY2GNenlP/wZZ5kHDl4WBL0sfeA0V2+bVo
/W99/w/1PZXv35b3/4PIo/kzgu+3f/J7bW8KYHpoDxl2IKd2nKv65A++iOn8gi4R/yN3wxUvwh/9
vtdjeYfIm8/rVX3Kn1xbjD/2euYvkLuRTdMSoLYF6/4X4N7fAfgs6894ERdVsMv3RVlvYe8jhOkv
a72q83tMYlg4KPWIpgVGNCrmVSuEco04NS0PfMUI2ldQIAurotN8UbQf5qao26p/tCpHYTExkUCT
ryNznAR55Ou6a4MHKLOgS0h8zUnkG6KWzQahhvaItK2uw3lP1vtopFHtWlalDxKbUI83njq+Vu25
LmeI1lpnFFygRKCfohc5NqikxQH8G549J44fKaiRQBgemIVG78ZG+0kkpnDNCdje5FWfgRmfuHFc
RgiPKYUVYTnpwF0eVqQNgYPQ4Wa0O/QFmPeTZkXO9fRlKbT7JkgIwXusen3ORMrC3krVyM5DD4h+
QnyX5Y40oXI3aUmcgxs22cGrks6/DUOlGZTNgiPNMIgmRCmiuJEKPYCLgCCcks+8bzHQb/NFMpYE
asAXZk1ASVzpmGrRjeuvYFjNL6OX1nrXqBzmdt+z6EtaxKMEJMwLE6hKrrlf9CuWpfk5XhrfiziE
2glZG+RWBs0uP6jDLM56jcFR3LC7KXc9R+OGUkdvwMx3gMdNeTM2DXtNpuPjhg8posysGBk9xb3/
HOYYuXC6k6CZ5U6ntmnPVHel+aivDXuYxQVM4waceV0xaytjvI3uhKONwC4yT3OgeNxR2mct6OAk
FwN3T+vpCoQslCryXAZCKcdxZDaWE8qbWJpYdksJ3uikbd2Ihe34w48zAezDTJgg8jRuQUYB4GPk
hbqDBLxtKGlNaC/aB7OW6anwVPnaEAe1ioU2x4jKUO1LnV5hKpLsx2qW68FClyLTBsQGpEKTDw3q
Ew2sr+y2lKTTJvVleMcuut11sRyioXMSIq7jyV81dlU8eKXtYuxiyfJd5EZzuBLvDqryqzWNfvyN
p0FSAeZm+B5DOyTmvVcQ5hLVWY9xmQ2HkfkYbn0NKiCs4/4hcPSHoMxZ65mhdRxIuOA8Admh8Vsb
rXQy6ZAQ14Ahp1c6RzbjrP2wDbBsS+G5uZRJJmZCgI69VRn2uo+7RwDQ8rYLxPIOJpKlZZfMz6z9
KiDuMY+gYQBLgQjABY6OpL9Dz1Pfdm6ej1Cjc3ZWlmZS6vYkjpig9J+8pGNLaYT1oSbz4AXnNFrK
QMXll8LB2YVHiNmAqnaqCfgc+jGLStcpxIUefIhmNdkw/dA9jZwssRmf8ITlq8FV7Z28LmSgmZSf
tVnMbEB6OF/QeVd6msNVHauPXADRsmeqHBec1j5n5Bs1jvU2jfOLW0pmekUSTmvCxwA2rmlP+T2O
q7ZL28G7H3tGlbwsgoFhlr+p5/97K/7TrQg29u+GXv9Tvr2/VX+Su5i//pM/Jl7cfEymuPxMMzCR
7XLt/KF2CX5BiGjh5EK2Sdd0HTj9cSu63Io+u8GA3QFOghCHwR+3ovjFshyE5Yj8ETfbpDf+B9fi
X+TLFMgeEwC+CwSjFi6Qv8y8oIZYTm87BgpOg1oO5g8M7NDpH396T+5/G6L9bOPnEv/TaO36Mkyj
rigDWwSEg/55tLYQWDnrRRv7fsH3TlzxvLYHEdxVo2YN+fevdb3Hfx7j8VoArOEd0A7h3v+rCJbf
Rd6HiBP3s0kutvCkPqMSto/4sqf71qvoB/7+BRlV/ttL+ujbUd0y2MRMJhhf/jw5nIoel7Uv4z10
wpi9eNeom0YOXLNc4w0hSRDRn8X1GNuKIdH22i3ZLey8ZrTqXecmGMW1dkaw2bhCfhXvhc2Ejm8O
pXivCaiDpt6HHNBJuBsXjDqEAVkR8O76OEuTNKyiDHelIdWTqbz6GGpw6UZcZbdgBYlmS3K3XtuQ
z3fES1QHclzmTaf66mIZzvIJIXV5TgtHPvttcgbum20whdZoYEuCAiy7OCPo964mb3u4WP1Q/Vjs
pblb4Lc+WSLLV/SK5dbtwLuaGYlhA+F4e9HEDULnjvhmxgroE+Zxw1arXTFw6U++qZpbbPocwGVh
v7GXMPYl2Kr1Io1xj40TuJEzhbEHnt1qPnr8/DfeUk0QrZYUjHE3BjjdA2crekt+RdUejsUambff
d0Acx2Tsv2IvdOf+hiyrfOszSayjMeZzTnp1I5h72FX9PkgfK8iQBC/XhO0vYSLClOVHH37Pgx5Q
jRlK/5oeMDd4iuH3bqUOBJ5l3BzvRVoShJDVTnnHnCFoI89Jmht/GIfTPNTjMyAZZCVc32vLKvns
5UtCZ5Tl7l2G+IMuUICrRGyNDpkpoinkV5Lr9LZB1IDmyQOjNjVe9V1WVbpL6/Rjlnm7TliOnRKS
3tsVAIi02vS8OSkG0DNX1PLi2JZxwcCx3AjSsXriv83i4DHWMRi75jHRKI3x4ACHP4CrcvYao+7G
nrPiBjvG8B1zr3ovzDkvN0uyAIE2VBYeeQsQfsXeR6cI8DSZK9QlI5/JpxywJ0QihQMuFIdxUSRP
YW9QCsZYeIw2IJTaqKjgprGOGovxbEisy8pv1Sk3pGMzBEjmyBNB/oZVK+Yv+9/seLDXGEDnDZv1
7kuM5fcGbO69O40jCR1Yrfho8/SwcdesjBxrk5v6c6pgRrjSUFDk6+VdMd3kVm7dd6IrijsmR9a6
WJT60rnKAIAffCGCLdsM7vJqDNK+xdtvbVgE9reGvyybMfTGB4r2gTzXUG9R/F3qsXrx7bix9oSS
jdpZqUSn80cNCNMiP3QYmrUHXhsQEMYGYteXPmfQnVSFy1gHvChY5c5bbgiOmadDiTdlrhDudgzw
Y8NIlueiHx0q3slCPYxywWgYHs26zx+d33tdM58CPcKIUClwOXCfbPGu8FpY1sCN3U6gFVRBDYZL
L57/OhlOEmz9ubDgKcO1gj3FUAfJRt5nnUPnrDyiHcYl+aILQj+2dptp+MQdKU5MgJkiQ/PAFmtT
v2IUOoWxoZuM4InR/Wq16SAZ1tUxueQjonXrOafJcLfdFLr+d39K+UWlKlXGEehWMsiHoqIEAwQX
EjRquG3xEGqII1JcpYdN5bt7LVT57DOBlFFsW6z30UXYR1akjVgx6aVhcI003LnKto+jFXc35jS5
e2o/4aNzmDOERgvQByttmCL23fX/9mMvfoAAO354Vk0AVW3W7dYp4Cc05cTrDk59JTSXzqHtRX3M
Jsy/qhpomaouphcyAjyjneMgz/ZhYmxND4RjCZt847ahAkgnAiz1M7Ilg7nmt19Nfh2NwcPSC7YA
bm0MLQ3dWF0m22k/HQ9HDt9IRllvOc2pnUO8GYMHW2sj57E5BKIM70o3895K7JgpYCxtgmvxq4sx
Fj57VnJq6gibDn/mGqr6YQWyfLaFgv5dQONZB0vVPCQVUOhVTxmB1ghi3MBz+7v3/L9V4D9VgZRw
eIf+79rn81tWf/6892TQcP0Xv1eBngcqFa8rN/y14HJD6rDfq0Df/AXP9HVUiUPp6gz/VxHo+L84
4FgtKieBbZzy7F9FoGP/wiwFcQW1xq+aZ/8/KQL/Wr4ESGtwLAkIq9cyxvuLZ2lmjWhj5ln2TQxk
eePOiEvvfno3/h8KQKiypoeLmTaVbxn/158rpHgcSiNB2QQ0214VCzxJFMSBx1v6r/f8/+NVrj/o
TxtcGYecDek1zLr+1hvfmulT/VME/L+/V3/+Qf4yRfKzxqkbzUsMy8UXlzmjynn/+5+CRdtfa9gA
Z+aVhGBZfDJIAPjL29XjnMoTjY2XvYH8YN4hUDkIIqf8a1S3GxflF1tU8VGUpJvbvSCWqrfR6OUT
lMZJj7uslfLZShfbjDLuozW0xovlVhqWiZ7Gm1DC5kNTKNa2mvTW1HH8kCFeTVd+NeSPM6AkGDl+
fuo97UdB036rgnZNmmW/KRtT7wc2e27YpdQUoYm+CVT6uWzbqzYLuR+rtubkSbIEUlH6JxEs3le2
gES6pFxcZ9EZ3qlMyjlaBCE1qeHqk0oqqLEFKP31MhTDzcAR+ZQp/mfaosDO/Y6zvPKPcVbZG4h8
CF0hoOwcC5ljYamnqZ6dC+xCcwdWpwQ5KvODUwkWqYPpbGntKQyn1jwHAgQorH1YicTDf7ERAu+c
IlA3/pLPwGMD1iwaxdc5jm2eBxYFUdIM6SXO9fiBlHC+aBKK+shjQMLlkPN62fI5Avl6pQeX+boi
xPbJG/HmrUd2B1Jeo7Rclus/jM65rnTzUj2HcLJStILKuWjkO2CKeYNRj56b2bXUqlIVBeWM7r9q
Y4UcO7ahxzhJtYkJBWgjvr8iClFjQw3NjVsYlp+KdArWz2r4ni/Tk7NYnyFk2q+T5SYRYYLZK06u
HElnx1si087c1aPzScClZEs4EsCYA05YQRXhl+ASffc8CL5eNfF95JNfHKvQ7Z8zYybxeer8U8X6
89xWY4wcTJo76pb0QrGWHxJ2wOtQtnI7WoHYNRZEmhWNbEL1N8ebYMKsFy1k9B7d2bEQunm8gLV4
UdflagdEsWCRlOuHolmGB9XG/GUZXqXbWLcuZTKjUwQydcRzTdqJAepZAxm4C0LezhWqwBiZeGut
Lc7OWyZ5eX7ILa/CttRl3QoUpRlfnUmIr4c4ucwJyzc4UAWrajyMdxbWPzaQidiZjozfY9+1Ca5D
/nVrjWETRwT5+Qh9TRbBeRw7d5Rg1npOZg+YWOIc51Z2N53hm1/QteqDF7befWzYCBnb1L73kTHf
jI77HFfdclF+2o8w77XYDykL/UMnWWkMw1ROERDpmCIWl2LYjo1a2QZiyAZN4g8nL4IfRhKrqIdF
dJKIb9/TULB4ZmhnXqPZxMboVbiKm/D6fsTsWNbmMn0vQXMyqNVTuSFLW+wJHZn3FbSEmzJJnEcx
gXOO58DUvJhr7lgnsbAcnfE1sGL9DeZnehEVWXQ6Y1+1doYpizKYgPaqgn/wYRa9OnbVUN0OdARv
0rbrcz0kDBXNxX4sQzUXVCWBsZk60z39aiu2NZl5SSuDe4xq9ducuuMFZD+wgDxVtxNeAao8kqr6
LnRPRWvXO7NzdcR42XvAZoLSbpmXfTcagY6wwvICeNQ4vEorZv+1CNq2RcTs9WtGKOsMV+pWx6P4
gYsUKToZ0ulDJ3X+3SWzbm9qDqHCqPodHw13zc7KRfrY9sz32Hqv+zbr6ThIiB6E05HJ4i1ou5su
fVxAmjCoxqEC/RXw8DoP/TgiJGs58t0mj5bZLEeMHR0wfnTNpRtnXZSDRqFErPLwEFAxbBlAegyk
k/Dg9mGzBbbXbFqRGDtQHBmjUQ8BA0Ef5BBSJagNclB5MBhM82N0ZPjFaWywJByuY3uqSAC1ivdh
apaJMLKAtXwpu/exU4pjTBfk7jrBLs3J51GcAt+yLCQVAiX6XoHF+/QF6l0rockkK5NuAicn+RdG
3r71RWO+K78GgV6GWfyjD4fyeaa3uwtxGR5//etWTYxfhQP3ME8JYK7F9ce7ccmnu57Q+43GSzuz
euU3z+8xYHmYVJINHy+ZLW3hrDxSryMUMGFPAazEe1Go/sWfVL/W9LpEnEjb2GTXhQgBgjkGycT6
cnVwf82dtHnWWcVENhzqnesu8QYfDtBoQsdws4uQTclQHL1meCMjVh0CdNuAXYfcXQdxQX4dmXsc
nlLfhgzk01WdusZGmmF29tDgnk1DAQRnmjTt4afNV5cpgZzSsmnaRKCrI/BGthB+46lhTae/7EEz
8g2LyVv2IWkJDyZ+3FcWLMslg72NGaLCC+K2Qb3zR485z9IOvCy7CKBOC527KQeNOrIzHtvMG0fy
VfnVB/Zi3jS+LUlNstPvocnfLsrce6hwj55ihl07RGb92upoT3n6jWBHNSoP0CyL5zFEfFrXnfcQ
dp6xcR2JFUSpepcUpIjI62WHsLhnzuFP9yPWD7ISGcQ3YW/jz8R5asvZeTOrrtzULR9wL3aK48In
OvKFozaVI+rPnDuc6GnRPwIkXp75ICX3Xmokdyofwof6mibvOYyxMtnWu0Da3quiIFWrIbPim5K0
3TnqqzpEP2JM98DtlstiCP2paTafKr+NI7p4slICw/v991SoKf4xC77ZiWXbViDausVla2DFKeZ7
IIbzEf7zNb53yr7WQx8wP9ITwtTBfWGj47xoaTgvudvOt9xU3jbtUmM9E0WOfMtJQdvFWN3gVnxp
UqRUmCLIqC/s6fbXd125yFOaPgjIrxRb0GANF1+fn8D8mciX0iYCMUgQKB/E7eSyYfSZkG3qkBSc
alb2pu0qM5qkwOQW+8AqBmsu7+LgqqqpUoYGv36WwXMsl9BwUAPRb5yWIJtu/b6Gh8eILDIdpTs2
fnVxJ8j4O+B28V7DONY7FZPzCjWbyxBVHL/+pSNkD9rw2ex69itjyK5FzEXKEWgyjzKyd1nM0y2H
AtT7Nq7vfPLQ14CBBqiafTs/i6lxARDjFtssw9xvfROsRhnOrDYKP7+z0dltgQwUR2eosH+Ny3Rv
+iNJBbKd7li9cnX7aa12ftcYDH+WCp+3hQgxWwVkmG64m/QhBFA3kjXbt2csLjVxhX7dPLLvIheN
A4caqPb7E/Gt6q5LCJGUAxnqCbnT53nEIN7F3ri1LdOY0b7XxmMvBPbyoCKn1HVsoHSaY0MkPY+m
cpnvLX2GfCTQ+O+7Vtc7Zdblsxj4OFXtQlkdZua7SDCjOFXXQwYdxfscBtaAvaOxV4bTx8e058HM
TKBCywSfUxa+f8TVMW8CNcsDeiXSW+xZt2gmQw92rtINJx08v+WCbZ9nHpIp4yrUddOjY3SJQjmW
6ptBAZ2N+av3uW2CO2iWLt73Zu7sMmEvBzKzvN1IIuH1J7q7wu4QWLjprblkFvj8rHqwpgLRWJDX
hO+kxk65UApIwJmtbzP0DXigdfdga3suV0VmnJJY3w8tprLG6ZiA5sZn0Cl/azr1qz2U5opZdXzD
j1HgccUyTjBzL7dBIEcShZAyQktkBUhdcnJgoAyEfIHep0KEP7m4pD+l870FYwqhl1d9+LXx0S/u
3WT1ULynsbrWbd0hSH0LgHv2ODbpEsnASPacVjveCA0dnqQuVJmSILDgFTA+1L3cZt+Mfz4mciZJ
VgX2kLUIlHGoXXScJWNGCSWbxSARFeQysFY/T218bmvo8YVOSNLKSoZauCOG3bLk6bcEm8++mExA
4fMwaZg9S/PQOp61kN0LMIc5cHpKc6+9r+uifYV3Ua+41auvPZa8jxal1oNvSmdao9wsDoOGdQOA
oNg5ZTrsjbRwJ6K9O+feCeRyD75SPuBwKja6GvwZnSdkWW/xPAafmHhjUsR3ZbjkW90VtOSizI5J
jpVxZaruPSQZ+WSGBgH1RemGMAWaxMZKEQzMO099/U55b34lpio4m+GAeUNabnPRXU7gktUM430M
0eCgZoZqOSyGrQrQ+lkV0s9VERq4EqXkt7ieYvfdSZ3uGmm0zOShqfxSu4ooBJYcXz1JfYX0J7Vu
4dSrrxhl/CMOh/olnn3GuV092M/iekN6ECtWIg3S/VTXwynNAuecVr16wSLh7uFSj8fSTfQJmHPx
gTmZ3FAQymxOBoW5kfSL71XvI1r2TMBBfd4AEo7huoPRdG6IxSG0jDhgCBq6duh1e7xdM0kxT3bt
V1hsXbOAQ6nT28aYPwvtB68WAJGNCJcgYndKHHVf5rhJK3iSVyZxBLCLDcNgTLAnZslJlpf5Pm9R
ibWEy/Pr5bY9znQV6ya1l9UIhDfpW0TFWfVolBmSKYKcEk551gciIB4Ep1dhti9kwdnrwitHYgcd
vxtYAYVq14Re9dgUoLfVUloHiV23pp6v5jixI6dog4Ek9X400MKygzE+Z1Uy/B+lezAHL3hWRoeb
uh2CHV3MiKMni59K21AwUfzynlIxfyM7vHnKu6J7bYd28netgVp0lWH9LXa6cWOXyT0ljWOo+uLY
JsP6vsmmbwUSWr0aMCMftTV8JiO7moHxzs0UBvXJprL9qFuBGBNS5xrJ9u3S6BLJl22UO1UgNhj5
Vd0Uuh3Z+2MnvXUwdt3mFEOr3CnzfkOONDrdxMOiRGL6F57/74pUEGazCjnw4CP0xuOyHMOmH+4L
wZDBYV76PMne5uLyTfLlqvjSw0p+h/P/zSGY7pszTw/LYAEu9T1Sw1CbmCT0LJzsrXGNjxjKBwi/
aGhT3LtfXFFeQ8O8fuulg9hCWb7u8VNnbwSNs0tTz78hmXrmcJGDjy82pDfNYbe6MynabEGalWsb
yTZIJv+RVof7JAmrb3Hli3WbhC/O5Iwn0ZrWjq9CRubUqQd8Vt/9MpB3ulHze7LEequLMWC4bs/5
OQyXcQchmXcM3D8MsBxjqhHyptix/4IT3XnMNNla+ZDxwMowXSEw0tGceiHQUpfE4tS6pwd5vuJr
76Z28Y6Y1PqVGpW3aQG/vDUhRJBSjsHe6Oz81oPOiy0R1cDKklS3E2vMKGEv9KVe+oQK17hUVaUO
KpirS0xg6L3fCawIiFpviWWzf5hJzXInH9E+YmM8ghwe7mp3Sm9Kt3AfnDYP6wTvZmwMX/PaWJEi
2e8qjlt0GMgHFzWJC6gEJJBji6dIFQ2+Brt8UJy4110ois5Qi50sh0d4aHBr/Cs/M2nmnRrltzSs
/T2YBm4sCsEjB6mxr2xiLSnl/OPoVMkteseC+repfwwq1yAaVPtudzmJ0ii5EYsnXVq8I6DJxcls
h/gUjHG+Zloy8mHrrcfBMqY5MoAJhrfAWxKLtKgOIq4tG4IXu3paaM1SGd7Wsywf6wrnJ1mI4S7F
abduGWE9Iuv9RMTPynKhVJGdLY9iGT+gIFRHt0RvRlFFk9RpLA9mkR8g4pob2om9AYrpyPPvvvqV
94yRYo6cuEn2VIX4Z7Pgo7eyYY0KO45Ezv2KZITsDO/NpwXBj3HjSnGhhvKYnDEmMobA/HBwZp2c
xrU3XmczSClq6DjoWXVoxD9SMsPuXWFYl34Kf4CuMp4THr0nC6FJuianAqd0KMn26XHwrMiaanYC
5svGykhZ8liI4TlkAvD3g9B/n4JCaoMPBpgV9R+q0D+Pc72JgChtBJA8HeZ32mAYl7UNn8luRz9e
/QM+698mu/h/hB+ChwxIcAD28+dX8yd3ok7yIXo2CSbYnv9k+Fuxmvwve2fS3DaWbtu/UvHmyABw
0A7ehGADUhLV0ZLSE4RSttD3PX79XVCm75UolhiucVVEuTKybEMADk7zfXuvXZxD+J661Cz8QJKo
6jpT38dLybVRUH5UuLHA8g8DcrMFTiPlCntOfEacgFDkgxoCuSPQw5nIqkELRoDx8VJKrMtQcrhU
VsFhiJMmdo0qYsvJ4F2U/pBuwGqMztcv7tT9qcocOgFGZXZVfbyoHnqKKuVh7cKYRYKt8YtBu55+
J798fakjVac23x8fNC0MU4OKZxw9SlAXxVQUUuWmYwBOO/GkiMnNiraxSkUzofyB8FuhgphMwVWb
DMOZ68+j4r3a5O36QtC/ITyaHs3RqBl9rYCq69eulUoU4DNu0Cj7b1/f5HwTxxcRKgNTl+dekal+
fJ6DwnLR2GrlNuThUjMI2EX4tKT3iSpP7oRSctG1NuFnFZvkry99avzg+tJV9LNvUJ6PlybXhAwt
VRCv3EMiKYSOSyyaC8HQfbGCCTAuizFovNXXl51HyKc71mT25rxZ1FG0vt53ckRtA0EPuaxZRslO
Sbtvhk3JzzcYtbbJ+P36cqcGLEqqOR3FmiU8Rw/Yxw6iSNbI5epGP5RqueHwP6xKEGBnZhllRg5+
ujPUJ0gsdCaaYzqljX3v73cJlK9/qd/G5ui1Pwb4oAupTpQrSsryxsDr/xx4czGJUM//YNDilzSQ
RwlVsz59NKZoYNTJhACavnZLCgTVfJ8p9vcfKq9wbl8hpgWO+fEdagPKSC1l6nmbBboIH7VmYxEn
y7Y48/5OfYXE7FADwTJJi3F+v+8af2SbZ90IdRfmM6gf4LLfDSv//vXtnLvG0e2AClSx4jBGFIwh
BNtuNCv923rwb1PiTw6ONyorwj8AVJ8Ghx1Z+Cibyi3Yu17BrlN3ap7RKOv68CmQmGFK9DzXPrFQ
ywJp9pZYunMz2udPT8jo8fERaeSnMVA/PktNL1oh5TY2axARKGQbA+FPXF4mUoRJqrCz5e8+V66H
9h8Bsw6v/PjbKzlWWWMhSjfNBjYoxnhrBop5Zivx+QNHlm/p+DcN6JyWcvSB2z5JOwTClG7YoLar
C5L7UPxfmmSpnBmKJ640e5hJWEUQiLTyaJjYdRhO42jlLlNbxqZlxoaZh6KKHr5+bCdeE857vAy8
K2YubZ643w15o0hj8DRm7k4kRVbJs2QRfhCj+i+93ddXOnZOsMaKD5c6WmOpURleik0R56pN4T7T
/EXamw2YPZsIibLLpm+jzn6MbCyPlCCN6r5cld6fBkfWVTOpzSqi+7tRa8poaSUogJMiGO90Kyp2
DUSKrd8H0xXKfQr6JbmHSPKkFecqMuFVHAE7s0uGPRQPKtgwvhKHMhteWzwOZ25Um3WaH+dmVnD6
ejIfAGTkWcDx/pkmySQJGx6tO9VB82inmbxXOuuOFIjwOZ1ac9cmhHlUifdnRdwQ3ISRmslgbA0D
nJROZ1Ypixjj4DdET5nTENaY5eld0VtXk0dhKc3jclXHM5sDyAS2hUhg4O1zWG4IundkTrTOoOWa
S2+7XzaNpTpcJ8JHKpmXsYaWIYrJmx2Yr5c2ZrbJ9Ielxh3aPC1wLTDXavkv0+uzM4vWibFGZK2C
goM1iy3/0VhD2V+y+xh5LpFUX3aKLba89cH1owp0zOCJ3v16yH3e8AhByoRGahqyF/t4w1PmGvIp
gGaubTXalnpruir9qrk0RNFsPAxglwGl1wNEDf8M3P/E58tuDnS0ihbn85mj8sdOClojcylzjU+d
0SuY8wrlQHpb9PO3bxKBB7MRtQ7+e7x1pC/KeRO1KK7Kiq4I2CFCuACYLqUoq7ZGHYeWU9NgRxKn
UrT/+uIn7pN91UxmBOLODvpoqJNM1lJ2yjK39nJEm3128AcfqUf0yznwbxe1z1eCqMD3ZKIwMkky
OJoQqQHVfg78z8Xr9TiOWb9UrQHbC8Dp3x6mbDcQTCGM4vQhG0f3VNR5jrq6TdAVtP1yMii8iui6
73UDlK3x43cfoCbPQEpV0RS6yMfLFt7FAvVvyW3pqXClYgTDBtdQcYCox/WZrdTnD5CLsbVBFqTT
0D5evkq0IYSOpdyZpB0CIT2Wk/UjGsTB740ze5D5W/44B3IpjqUGt8byoh+tlCmY8TGTEGKIIlkJ
aqV2rsMoSzoI0Fm3o0x5bjd6+oqEQaj2LIA79iBIWmFa+XzFUul2MdZbQM8HUcXloiWMBUe/eiae
4dSIZOMNe5xdB1c8GpF6zbmDJOrYldp2N8JS0zSEwoZ85jKfN4z4GklJgHBqsvs4LiggFh/CkL/a
7SRVOkhmht50YEX8ehx+niq5CoAUMtNVGeD90aAfIJlnJD/H0HmoaFHpcZKofTUz4zYqGxrq1uSI
8VwEyifSOMT7t4nDJBMI1+bxp4YrubE59sVAF3Do9WBCWOuKeLoabLr0BEYjPx/Jh0JzDoKDtCob
AmItm5tmKP0tMtdk3bMtmka9vLNBcC79omBzMG8LQD/oF8jijG+22hsuuEH9zBx/8sVY9nz4UUj9
OX4xSBKChM5G4lKdzjCf29FOGqhzfv1iTo4ydJWUlGwV+ePxh6SVLCN+nrigERJiyjpXjpWDZTbn
di0nPljdxsLCEmQYnGE/blp0k9CGosyYiAZy2GPJC7aDIQ/rr+/m1AxE9BNlOMxKFDvmZ/puuzlF
sjr4rRQjHqoxrJksU4Pekj1YJ3/B6vz9XTRnRmSiLBlwMsH/fLyc1YQQoAM+0TH2fszPriJ3Ma28
x6/v6tTHY/G1m0hyORgcD+OhjjNlyvl4khBHfTwqtNg8HY4Fjv/K162XHjjDlmrhuUCMU3PebAdj
X22fOPRQOpUDoXWx6/vqdZNJz3PEWRE9FNF0z3S9+fo2Tw14jj1YrzGOQVc+epoJ92gasA7cwi/i
TYpz87YnC2H59VWOQ2E4J3AG52GqLEcCmfPRvGq36tDqlNyBwvTyQxjI+VpCcQzvR3QJvTmz/xYR
TIVDqOmuyzGL93piik1goemcxsKgsYzLRSk9yCq9hR6jbaNzp1vl5JM3FTF/mUJn//NxZFVeLeuE
DrDaDBptgqZ8Vho7d1CV1dvQtB7bgeoErCOaGJkIH+K+q7eenX+HVO5MRtHsij7VtlSRYKyMEtGL
Affx9YM88a3R02YLamIrm/eHH3/EhDA87EZst/ts+lFMSrOWC8SUXoJ+ZXz++lonHgdQbT5sYEEU
iI+3MaoyYs8ng8ydPOWHTMEBBo38XI9J5mKaAkyiG82ZHcaJj06B5GWwo2HF+lTWx0Y+ArTNub1I
fyJ5WXJUVDv0MappIYg4/1ZWWMFQY3Tu79+rAsp0rkixQTyeKUm5RW5o1bnLWW1fGn1FVTq5pRrv
L8i9ehgtQENfX/HUm+TRUgYAHWUzlX18k3wrfVNrZe5KJNI4o9KhSshEc9uXduqmeMbOXO/EmsMN
socSLGxsFo++wNSrtCDMebTDbO1ONLLrZdC2S4Ei9j+5lE3EEYZ2jKPHi2hhEgGYZhzRFDvPbvSk
JJHUbIyLkHCQM9PXqTEq+KBmH8Jc6T9aSTskcdlEZcCt0/bQBvlPXS8PSc37C/3y1oKi8NuHIyYw
TBcqITW0T44/QGWg1waQJ8P+OKHxM/u7qq2WBXWAMxc6MTHDuYeZIag8a6o9v893q2ox9SjAPI6A
ia8/kla0saby8PUQfPO7Hm3oP1zjaEzYBMyTXM01EPQreBDDYlfrtX6ntvjpvQQGKXmphHf1VbGs
AYN+y/vKRCxEr7a1cJn1SosaMgvp9GoDCjiw/qveGhNAmU21g7kW3Kq2PzjZ2Hl/eoWcbQAR0ZaO
LVi+ne9tsfDTpJDnIA+lQqsb0b6/m+wUsVWm1PF6Rjxu5K6E2d4jHb2OEpndYR4CjInD6joYzGCj
VPW4TXQkmp0I0qsOyjJgWfsQ5nHt8ITjNcROND8BQkEXcSKpLv1UrLw20BELx3Nuq5iDh6N2/fXj
PTU2WcVxUNM5pE9xNDZxyJXNaDA2kQk/l0PzbAXFtQbbiQSXGR2Y/wefHXtuNnuU72kIHV1PD8as
BOCeuU0ZzDWnPZk5277JzmxeP7fVNGqlqqDwR43AOE6w04gkENj7MhcR+W1RhBWaQeuljL/RhL5C
kOLAdv3uV9mZI5M4fV2qtDxRDtfHGzK7SEtAzjo1kXycnoJBxiVUadItRhc5gd1tc8Yp9dRbNXFX
QoNFJCi1GRN5qXZbHZW/HvXSVsittFYaLXMICAD9OxYb+p10sO3oLx2I3aIfkALG5uQv7YZAm7Az
p6WvePdqrNVk0enlIm4iUOXNVPiriJ+HeOLiJ54P5SaykmlDBHW5xtHFv08n3QnqJlqZkqk+gGQ4
9ypOzekG2WkmLCcmCmV+ZO/miFCu9TSLu8yVm+eRduRi7OVNrDTdmZF1ai56d53jjVFXdCkBjH3m
EjshOxn1BicNgtXXn8upBdEQ5hycSb8NqufHm5FLtchLrcpcmk5Qn/RswWH8MY8DNPX1eMZ0dvJi
M22AjS/utuNtr1ExGcEWydDfGSkn0WnTacUaBSha6iY88/hOTQQGZX9WCyx7nza/yTgKI0JF5YIG
wiZvgtXyxsc8qX42IZqFwDjzJD9BB9htc3rgyD+XSenwHz3KqS4Sni/7tGhIAlxeqrKzpqrfqtTi
l9DlAhcKaOMMhS3uQqjO7uhjavDzMLuyfPDOdq6N30wsQdgzPF+bzjyPU8OW9ywoI1G/Ben+8U0T
NlZLccA2py+Ln8L2HwK1u38j7n89ok5eB348RhdEG582B3WHEbdAj+dyEi2o5jTPGWxyEgSqMwvp
qW0rxamZyTH/Yh59h4K0Xt1De+k2eEaCGolrn91WhChGlnKd5OUhTewzhYpTA/jdJY83rNGkJWj0
5NSV+mHjt/lPW0sQtxu7Ku/OnDnEqfHLiZQmGdtHzsJH56Kmt7RiGkySNMDbfm+C4rUnQMvpEsWC
Tx75jlRIoQO3MVuF5ew1kJRZmVkh+rO7+lGjqPLolVbttiqOBVxt+IyCpgI5aOdLK0tAjXu1tR7M
3nqwdGbNhZHVCKakeiBsbi5t5uqr3JMGMochD4X8PcrbPVKcYtWw5QtxwJOIInDup6N6XyC6ZrFX
9TOj9tRTsGenLiUOxu1xA5b8gLrO8Ce4UzGR8j2BcJS1R51EE2qmj014Nub31CuenVlz3hDF1uPH
XkSKT0Qdn0lY2hK6OGI+1hOnX3gdHuFm9axJ//qDedNOHG0IUcyQk6TyuXDMPHrTvgRfw7CS1DVw
zjsBfvt7LVA62OujfhHkSfJQqClJ4hrKyTe7gBVg0ccf36waJH0bYGYo17/+oU48dzYbswXaxhj4
6chrG6OVNqpIXJIStFVQjUA5A7aNY5TXj+S2TC66yL++vqbyud0HI4bdDYcfzkyfzr7+oE+F1/FF
1xOokVH42hpBqljX3hzpR7zvgpGCclJPVrZfBc5ITwbnhaYsv/5BxIk5bPaFI8cAIEOj7WiuhHLo
EwQVpviWgaws3nwNoUimW7TVmX7BkzG3TYQaGYtVvfATishgdemjEtjc3fSil4mq9+SnQGPjrTaT
/MS2ONsEPUMKx1S8RtSnb5Dk/xwRYzNldyvNiIIVWmFtWUlZQ+5daa4gvc4pjBdqHov7WGTDNZ8t
JrSRD+ExsFp7l8jmnxBi4jMH81P3TwcMD7o5d+iPC0eU26KkbgT3n8TDfYAszR2MIXwEHhysv37W
py6F8BqtAW50lo2jVZOmU1mm87Jk54J8i9Ka3XxDEe/sIPEfv77W23s7/tLm6i8wIqqMyBg/roHg
+pK2T0MOBx0JQYuGhjFmLxBIG6/Iu2VmJsqFksveTTOo/V5VJf8WwBzxQiIpNkUmV9u3H+i/+IYz
+AYQs3Md8H9RAsvn5vlfP7MmbMb9c/rz//+//c/+X7ufVf1zfM9w+OeP/cNwMMUflARgccGOpFz8
nl9v6n/QBqHNg3pAFsrMsPwVWwfDErYXnWSdJoCJCvN/GQ7C+oMdPUsM/88b2t74HYYDTWoG0/vB
ZtNsMmfCAmcACnrHmwVI0FkqWr1ybaDLwskq0axGoijji8Dr9IsBSUZ37+u4lnIZNOS2C7PmNiik
Lt3EmEtip6o6ppRgNgTiKBULb0a9qMWABd73tPCWZV7emDECDd8ucWYPUr/3YyUQSzKzvMOgknUG
bug5UUZU5El64Eiv36Pqnm7ryj7ks2sTtC8GqNxIvHpBy7he4IuYrlqc0Rz02Ejd1QbeqqZo5Cc7
ViAbkguq3mVZH+9qCLGrfHZOkoJco//AqMWiOuzTIa+XioSPzZvYPqS1ZL/WCNrlRZHjSF6QOlZt
/S6aPaRDXDyLTmlWU09LfdLoZbw9qHgOZZ+XGN5/CDGw5k/3lOu2elxN1obuDjXiCH/jRDHFMUEA
AJvR+xqzeUY+6gKacGo/dtFU+k6WWDKy7Wa6Mgo8lNRdJzeVh1nJV1fbTqJrMikWm6QMIeW6Dhub
wkTOvB80dkXgXwiAd9HjEeMoYQE8Vwtf+rNthX4PPzpNFwbZg5fUMW15M4MuH8Y4Ma1l57fKU5Va
2EnjQeZvIxRuuLaKRHqdWAicQSAMgj8c/JCSetgXSBI2bz9fPf9UjGx0BsDHq62aNLyMDBO7wzE9
w1dZ4aptQRI5uQWSPCQZaPVm6c0mIq4WZhOql76FIQX3RhNTawEbHwSulyjx5Bp1M5PddTMON2Ka
XVuRN0mLDOg8taN821VaQ7pC1LXrJvTVp0JCnr1WihF8AEMFzgbJC09wUeNd1OJu5eqhY9e1Hq40
mpP3OXzkhwqJ0n1QVONTWQT1JSR6+xBNpHgFQq2MJbFiYpdhZbzwSi14pBwAQttmsyMVvGzLiHCl
xI1O2FjOTUYT7l99UllAddnWwCmWDaArmxAWWgPTn1PWjxtrNrImiSpeewPzFZatNM0XipiGOS8B
n8vajuQmwCqa83ch2i/WRm6oPWGCouMNL7oqN6NV48f1nZfa41U49bEj8jjEFiF7VymcusHpKLps
aE8o6yoJxEPSWnRvLEJrF0Cd7WQ5sGewqAXI9X2Ta0867qBLyvePOL/HyBm7EvdN1E7StOri5Cr1
ITs4NceodWhNnkPRunBITst2vkf8xiKk3Hc9TUl+UwNbu60lAUB8HNMbPdSUXetn9kLBXLxK2ceQ
5mA0K5a8aUcnldSJWO0FVG5dfBuo/GNwH0GIeBX2k36A4aTVMR+GmoUMqt6L11nTDSs1bzDogUwi
cBl45aYsRH3VCju6HiwRX2RSr980uq+uuqCDjyCbNbhUP01gLFmSrWE/LTFB9INsPnWTFF55iuLP
pLSIqT/fEopgLKfCjkHsC4MqkJJTZRgj8pDxg8vm81TafPRSVA2Z6+dpeV/aMij2vlOCVYu9JVxI
MdK2QSd7a4rKgNJjQcFTLvIHydDHjVqaoIDFKEFpAOIqSytSFUGaAwTQlmow09XaTFf4lPVeWbRJ
Ly87wxgvehb/22CY6keb+xek7U6wOVA7zVaqya92rRcFjjQac05vb8UAQebwYLB3LWmHgZkTbp0V
lVMlanAwTF+enCGhUKtWaXTRgZgfna4CFSUDvyApiMafU9ndsIH3DQVvTJ+Jjy5XVTiq29yD40tw
pnSI44TJvwUZQybTEAkugVvGmSgp3BCDHe/MrLOWec9krhods1JttB6RBMwsZdx4rwQbxbskn/3n
Cpbnv7+iAlfJ/TAxR1WwPfCJyUyrnZrjTzdHVpgqN7INASXVliRCVeNz6NU7RZ8v1ATVsMzUmp8k
gRZx1cs9XtpgxrLuWe3HfV3BE4D/z6mkbrPpqoIh/ffx+7/bpXPbJZNKylfbpbsg//HzX9s6ec5+
fNgw/f0Hf22YlD9mrqjC18VZc4Z7v4dezcIL9MUzEvQ980r9Y1aMz5p0uuN0B9lK/QM+1fjrNBCb
tv62w/oN6Cl6zqO9EocNThs0w9H720h0jg5cZeW3VWrb9OVw01MfDvJ7EJAN4R9kZADA15/6tOuu
wDCFTKDFE+0ZaSv35h4DbRI7KSkCy6LWUvZEaXZDbfpB92Sf4O2kJFVb4/g+tSR/V4qZONoomWvg
0vCAa3NfMJoXeH/IHu+rZ2z4V0afXAmp33jwbpZNpdtMhnO6W9darBJEKMptuE95jk5pFoTWZ3m5
kCWLlD9d7RehPBHHJt8YCqQGu+qf86GH4YP9e9TotVRN+IrDNV6mNA3mysreFMOGCPXCKfzs1Y6z
K7Y5d4QYkjIYtmuNgPR2nG6Ir72QfX5XFUmLIQifx6LJl3k5vegN33mnzFCqpxIQQJ54KHLTQFD9
mWP3LGPRw9Bc5QQas8xbe6URT6QsPJtk1lN87e/kKr6anwDIPdTEcfIaFZnk1H4TrUUy5ksBsRwN
MD7Iru8OeJvvrGwABaqSQlEl9gvrh70hegDtxHgRE86wnTimOlJf82Bk2dH0cKeiGiNXeTgYwXjX
F9pTIOId2aTPVRkx/+kEbIjKWMCjWGncUK+FJKWNN1rCuxpFsy5tPPvSzLiAFQSrMgDFogIYVHMe
lBoQE4jVHbe+KtOFiYECtkASL5oiJK1Xmp9lkD63JBUtZKIrcWBi8p+vVWj8BqmcbvpavmnUfkMW
6IVi+ZAEO/miMHPJQfbyKhJ+m66EV3E8XBCnorsWTuFFhOEdj/74MHkNVqfGSJYhcqslOXTsckMS
FgMW5MuKfHS6Jw+VRtZSoA+HVAZrg/CSoj42efSez1kH8pD8wBcrny6Aac/JtFW4j0vzKRzkv6xS
XNt9SFgf8eqj2riT3lYIJrrDVOouHcSGgSpcP+UdsV+DdNp0cDza6cKAVLTqe94nIbdiZ5uMBEIp
mkWppgAla/kh85UXW/QsakOVgdLE3WN2h7JqD9qQvKa4GR3ZyJtlmw4H4SkBhIKmWCdqbq8mA4i+
ooRsAOfnrmSAQGztKS+zaA0ImD2tZq6b+c9xn5zqiZnooYyEZjW6s9d1ISlsfFXswpHHKduMgpHq
h9fdCoNhlwy+54ylpjsjYHu3NMcOLZreEQNuWNuhk6TrOBiTFQF7ZBki+FzLQdLt0oDIHVVKxEuj
1N/HroJdZMWFz6jJwW0uyUMsoqXNFnRpxlP/7Jk5Rny/AKVE+EyZPcSZ95AOErxGjiN2CGgghAru
7bUs/l5BXXBiuE1DYOACEeGyACyxmkliyrJCDgayGS3FzoKcvzBMAqGl4CbLtXyFaeghl+C9162u
r7pWfwaRVr1kGfyKTJprP2R0WyZHl2KyjXUapu0S0q13ozR6s/BRlC2mSH3JlRymJD05AmtlxxhU
kjjNnPcG6HhBRRCnv6fIywGX0bUmm+TYqgy6MTafTMnYt2rZb72uepX6CmdHfEb59rl2ypkaG5M2
i46o4c3///vOWGRoLba03NU6Cbt4S7fDs4Z9iLMcNYtxpkT5uXJkz1ZKxLFYt+i+HpVNba1vM2M0
2SvyqS8huO8g+wYLA5jVmSt97jQgxKE6xcXm5slxEbo3zUFEbBJdtYmfbY/ZcJ6OI6UfHTAmdb7l
n+QzdbG5e/G+emBBPiJ5j+LbXEH4JMrxRWYHVk0k20g250qvu0M+8GGT8eXCd02c+X7xR1xUNbPb
u73Dzd8XeQ8HF+LUtVEw4mykr/1JJVPEPpio0Zr1HZVYRpzxiR3iNMl0cRHlUexiNX7pa0CFqLG6
XUTu9rIilguS3fgypwL42XSB8ptVF6SEbaeSE7UAsaz+omeXCmeSg06sMVbz6Io4rXWqd3dD6j/I
gKWWxqDtWyuRnCGnraHrefGnj4rd0Symh6/v9MQQopFLjKKCuvpzsV9NQjuFhZy5gVqvtVy+gUNx
Q3XirPPu1BN90+BREMISdyxgsXvFGth3MVZtKLc10otRCYkCS5iEM8MmiteKrxp/Rod3443ZyOlt
4LOGapP/WnbMy/NWhYMEaVXqcOFLtbew+/Yg2cZeVB2KPaZ7vQhTKkOBsSkHdXjydXXckGtRrIZw
DEnkruq7LB4gNrDst2qo7ZrQSle90eQXWha+EvVjIPBIeIuDlW8GKXr18unB8tv11BBljJjVDUbd
DYIsJN0Z+78ohovYBKeottMN8WJEF6v83bYlfa90Dj2mwh7r6xd2YoZBuwUUQqHnpwKi/jjDTCYw
Zk0StIN6YE1sJwZmNp1240LqxZkiODvsT1+gjoWZtwWP9ZPvjjBaElk1utV63N1pNcnIlEi+vp23
gvPRV05PFin6/CudlvlneD9jBpzVElnO3NzuCkpPkIM4fb7MM304CbgKFTUiVSMNQN33nh2sOAWi
jfYeCTj5yzK6bKGmaNisJBJuF7GIB5DXF8WYXnH0fp2MXgCjC5HTCoNsbx3tRUt+4mUSGisg6d8s
woDhvFn+VgPcDBGPfQsof0KhYISs1UoFdWGX6qYdiBeU1fBVzxiCoEquuiHeAase52oNG1TynAdd
KUjXCajayM1dnqnBShPTmQbsnIB0/FJ4F1TuaU0g0TqW22RqMfPE08xVCJFcdEEK+rAh8lmVYu45
4AmEbLeWyWjtUx2YpVdXMiiHFOYZY9mLwagbWbvuPcBWjaHkyzaQn/qoEEtLJhEn7oz9HOnutJ6+
D2w1WuoVM1HBOZtEa6hbav+Cp2sBbvF+EOwOYa7CqJGGTRzIDyMbsUXhBcVGJP0GXOSdrxvQKSvG
pwbPYgG9lbw/gh3INSchQNWnB7sgD+HrUXXiI2HNmP/zJpo77l6RtWYmTY9ApbcyUOscP8yeH0ej
WOMV5/xZyBk/vxK600gB6RbO3eqjb7LUxIipGT1bRYlupcxsbsuLdtD9XZs8SGfKGZIT6TJUGpim
4Cs+hX4Cyo8NYJt7xiLP7MIhqaBc2dS5FiGtpwVUrL/qWLmUOus6sdPaCWx2+0OWi6Uo6pc0mu6G
ZLxIzXkxZpj5In72+nmXSkmP/NOrss2W0ZCr8DthHTaRtW54pW/Hy0kbBPHs/EbCsXeG1PAnir5b
F17bLJKpQa9vDTdvhyAvG/JlT8l8l7X9IaQpv7RwajlTyVFPn/pD1YBGGTWbYKbuoMbKTSmFOyHY
rSlmuwyzmExa/kFK+TdeNw/IooXvq1X1av6M6kHf52Z/MPz5AKHHEt9TITlJyW6JOtzVUBKCYxb8
7krSn0rQeBDzYa7b+vBSNc2yb3nAURJehYIzi42/xdES7SkKurteaAYFTIDuWbqTumg3pWVJXYwP
GIzvjkPxBnlqhtiwY2DydRh9c5Uo+ndQqNkuVvR9V3dL6rWwKTkYDXPMRV8CEqZzvqei9qRSsTqz
HhsnPm/2OrOFRUf6BGDh43yYjCIqVU2nA2wC9K+7Oywqe/YXPDydz3ref70dtfO5BtvY7PTevvks
aNZkqvaLMuKPlSlkpwattB3b4OQqYQKaQe6LMAn31NCObqIQS9+FcQrnQwvxcCf+Sykl9lUBxWc5
+ayLzRTYlxlzOa5OQgkk5pioGR86wXZLrgQ8YDnEHeo3czYsO2ufgyHrYSBwMkc+22wzag9NxwyK
f/yugsnlUHW+Ip3gTtPbcJOT97UKq1gsy366SIP+EHmU5FJFmhZ6Pr4Y9VSsq6K5A9AWuXFo7DsW
EQ6Z7UGAf5x38435a339b4XtTIWN/d9sqfr3DcmL56x+rt/X1v75I//U1mztD2zfMwHeevNvzqrA
X2F7MjU0FGGYZkAJsGaxOfzVjWSu/BUjBJGePjhtQiQQb06U3+k+Emf0cVZGBz4bKtCdo1HkOHZ8
Oiq9hk2BPxgXqVpYisOBTYGgxkGlL522Ji4YALc6eeTPxqnIvT1UA0V3KpBDlU3Lg23zPRoqWUp3
dW0gPSV7fqg0z7VgerM8ig7hg1kmU7GPA5R+5jqtulTr940MMHlYjKrZa45WS7CI1g2MVeOy08r6
haPFbaOFcHkh0piOBtVrnUDKoe9WwmhSp/GeUhpgVabhsGAfomRyuWDrFE0b8JS1fJnBBMR4Xcuc
2s2qBmqTlFZb3kSkb9zjcrf/rJNJBE5Vl60y91Cj4sIgnc1b5aP9RA9Fy7nEaEyrAT8c8T4mzFug
kMBE+Xat67jMjD9L0+yXkp3338NOi24m2N7rvB1JmKnmUkbUqUMDrDCQEBHkUrGJpzTZRm0SfDdg
dj2ptVDpPuWh/QL6+SUZxr0lVySbdXE6bvnFYyIwxHWohzLnI+hpABTnliCh1CTc2eUtyYVBD1ht
lJdN75MHjimT0M28zStSbT0DDzJ1eTeTyFpulbZ+IIfU2zJZ9+ATzfHWrtVxh7+irBZjqA6wvjwp
dIMkCn8wHvTbKO464tdoHV7DUrU2g25Ubp0PymXvNdkhmMxwM5ElfZNPmul0g4/bBluKSppspz5K
eVLPXB1VXOea3y7tIiFDDyQQTWxluqBhORKR3cL+U9QM3mvQqQS4ecNa9HRRyaEeMPh45fRdQv+y
tkDEbiCCT1stUKcXOUVdExD4fj+B09q3Uplf5pLfAoafpPF6aEF3Kcp66GhUGjAP//nfhn1yF1xJ
uloALwvl1ER9XHa2llW7CMszixqCN3JqlyYraGSzvZXuLInGLy2QHvfCRGIxtZOXt2nivzPqmRmV
ev6XE+ryZ/IMfPzn+yn17z/zq1tB5JqGPw4lHpUkyun/N6Mi7zARZ4HrsXFSvPUkfuW02X+g9FUJ
ahOzfo+S5v9NsKS7zbYqzLEEHuN0Er81wdr8TR9OIvMWZQ6FkGdnD72Uo21vHHVBpExgWUZycJ/A
YmTF0igEvVVguuQImlXarItyvElyFe5wEnQO2BWblDC5WAO/I3+a3C7lyQvbFMR1FhtOaMv9z6Ex
JHYtQeTAkmFz4Tc3mSVJiNCS75pUIUQkSnGd+eRijkL2V9WAWG/BQwxdL6UBHzV9dgnjbtonkU6j
3OLEB7Wp9jTHQ3KxoxISL9l3Azcyk2BBX6/kkGdUF0OJvMRIRQLeWo82fKnkilOUL7ZwYL1tTpzZ
XYYacMek+50ACOkpTFLYzsyXC60ckCTYqk9OPc38gryu62mo2c8M9W1n+T90tMckKnKnIEpvNXWk
IW/HwXKE2biIfEDEsh+/FpUIKdHbtDYymUYiJQ0A6CX15nLi6kwjt4YY5uNXc9XkFBxaVb0NFetA
6tOV4sH7C4bsnvwEuJg9ROEkzroFZaf5l/SSc+OlZhVPXsqOHxffQCaS/902vK1BHPYCKdotFZbv
sOIj4OH5/RBJEyDVDH6kCIJlbBXtupUpAId4bxiCh0F4K89EFBN7xvwjlAsDKBFnwkFszMkkOD6W
pDUMOcKAajt5oLGrPSgD+HyRJSxuPtpGDMQDYa8sx4GcvrLpu6EkMbmeJu0abSyfc02pDqQcdYsg
9FThzBQAgtOLG+LWXc+aAMLrTXk9dkH1RHDGwajDfJMPbNaVevQvDaj7qwlLtAtn3IJLY31jzZZK
Dk39N1/z/J2W5jX0MDDMt//D3nk1x22sW/QXwYUcXoGJ5DAnUS8oipTQyOhGxq+/C2OdY1m+xyq/
+81VMjmcGaDxhb3XNoO4f9d0hEsRYEnrrmOgel2mktn2aIrJD2shl20hqgeLyf3WUjxWN2Zt3bdF
R5CmH5NqZwk3irlzWI4AeBQFvOChnGSwB7YIiDdpDCNMUujTGQb6sCNbrb42jam/TBKtozGnz3ny
7DG9tEtX/2zzxjctoXlRmWZmunH4LOud4asYfDLhFZfjLJ3uWGc6uVsOBfo3UIiLBs28rkGRAxe9
KkzFVDip7BwMMQSz0CiSqCkz4+Hfg/6syPvFQY/LakWI/O/S+cA5n6Y/nvPff+T7QW84RHKuOj3s
v8wQaPz+KJ1dwjWJ4wLpcdZjr4+U7ye9af6GHBAjA1NqG+yzz+PheyltIOTTAwYREPqY2UNj+icn
vfPn6f+awURJH+BMJvwOfaq/9qw/zOgwfBRLhurloW2pLFjPlKQuDAZ/J8kpZXBq7ETdCXik742X
k/Uscu3eDOS8r2xtbqIiJZgQhZdb0dEXVJWuAUtea7bONAA+PTPRiXcjQHeNdbtF/dKAjWgcwtHE
lO962zS3jZEFJ1MjLxPI6rhJmQST5TLn90tGPRUkyO+EofVfK6RFeO7s0b7RCFa7maoCnQpuqPEt
SJr5zbMEAUmJ4GMj8Q5ZYqiQ0+28QpcXDubpL+hNsjdUH/OthvkeMEw2v85qUVHQJLkHuGLpvg4q
MZAhMsdOoGHdMXC+MzoNCRVFoflE5siS/2IscPam/DEmPX8FLj0E36q+Yg/9dQT1w1dQYmqkvG/d
h0VZBHNYPSpwc2JfvMZysmniEUHos1kGt6QWm6cK1wK7f5BzFOy5PuwXQZgQzVt9DJZ+YBkFnN3s
7frDIKvypZJOey9mYG5OmjHNdDq2nGeNfVHE/j4RWAD61qpvQKw/deQvH5xmPHloY0i5M/eeIKBS
uvLLDzfJ/7OFWSNlfygweNPs59YLGDPCOun8WazcIMlIqBWqB7su41dj/fYxaRufGCdPt5qHMrDP
CJ8oGftubVGR8FFq3bJrLQScU8/WuMkNPobAGaeb9fi7GGvUP/HMf0nLNL/i/DJYJZjjDXwl42Ql
EkOoHz8n9mTugzQt2ISORETkxI6mFQwroSltnw+Wu5lrhWZSL7mmrU4fLvXF+qjc/jQq0zh0zE4P
s6+Y4tkxg7ZpzrcT07at3gRi56SvRQPgw7br8T0ViEtJIB3fGyIvjt5cqIPqyL1Br0i8zFmDOE73
3JT5tTdo3ExAmA659UGflGEyXPVsmxyBIEMp5l8p20aGbuetvIcxQl+UGcHlZYRWVdP9RNyGDLsq
za6QR8jT7Bfmy0zd9tUvJGLUalQtzAOHmm5aiBmsSD4/BFOT0tB0+lUsCMTxK2O4cnLJmzNh8YPB
Ekt2mJXIVvVqYt5raUfASmfwgZoEDKYItg6js96bWr7clcOINUe0UOOTPDnZNrEfOj7jX5iHfjqz
HB3sA8FxGPpXroKJ2+vPN4zJTC9OBk+7F51OvNEaw6KRaP6M6mWV1fZI2oP12lFww0cTJE3btc0c
2eMsPrKmZiuPZvRCdrp88aTdbApR6HtJ7TQFNjnXvVs+lZLfkg8KGFE2UNIUfPenOgYXr3fJsm0d
DO8z27X7CX2Jjb6Mt4qwjfQGQUoJx9W8G5jvrwcqexXlNJ2xdTrNJFetl/zOaSD+YtUqny/bJpMB
dRdhM0o6xsloeLzXq67XJyjoJciM9oVeWF6nbUoVWzZQ46lFqvRLped7yYa/jPop6Nln9L27txGB
eNvcF/6Njx9/3v79rXs2Cf1xXq0fP5IoHzswzIjV1rDe2j+cV6NkvoiKLr43VUM13xmeEc5Kag/Z
grRUGeh6I1e22mM2p2jvHDyBzRXyC4HhXE95vFjcg31oFkiEfYBdb+wlkAMHcmyoXUjpeFX2zJvR
ycg6ornUdv/8DWDF4c+Cx4Ea6+fM5mrJW2WIxLsvXMrwKUOnIZsk2Uk3LlTYVpwzsRw5LyAKYgsX
KHRdv2re9Fh3Lo3Rjb9x72HXQcHwZuHSPbkjCyNhsgTZycKPHwtPlohhqoREo7//28/P458+fNuj
ZzQA4wUMi3+69sdSpWqxR+e+RmlRofZs429czbF/UK0qngnlWK6yqZ1uCm8NGTkrtM2qco8+uasX
Z0H7GJgKd/uojufQn84tg30w2pShir3CDfyD9OSZvP+ReDnU0ki2v1GAk7cXpPYXkln7o74shGHl
ktyV3h5zkoUGT0VN5qATM2m5ur6PX0xhQEf2Nf+CJFhzG9P07orWgjxTiOlVudWyV+MQH1OyzYA4
eZXPLN6cvhrn0BSztKmu28Y0tovVBDvUyl+MkjGOsCp6urxpjoUNA6DyuNWpCabb860XB1ryoQiM
HbakBfPnVXl8wXDPvC/Mdu43JXQYBD1SfOhNu+wypiKvXHnDV7sAETDz1x+LzIsv+hSVp60j9A1h
u5v3mNJZhZhl/qgzxyMwWropsvvs3arL+igTMR3zkTwUpcwh0myyhMU0tht4SdM1nTTPkr+/ECgS
//QE5TZkCkDNYPic2Ws5+FPZwFld9i2+9HtRGFDXZ50bLDyfzcU4yT0TKEhYBHaloVhEsqMUa95c
7Fp3C4CenNiH9ig06dHFwDyW7KXGcC71NI8G4qfLMEmqXScRe4XcSWTRjHrxxPHffTHJD/7ap56t
bVBZlN6mFT5Qv4py7GqoOgfFNjK0cLIrmu3CQrC3K4wYKW6wlP3BT7RpMy+Nd5zs8mkaawPxr4AA
E2mMK9e4qDusc/O4aVEifkiHxwrXl9ioGq4JwQctGScEXXkseSk51++VOL3upZ3yA134MCMOSpdt
YM0vRtPQsdW+FfL3oKgjJ7na0+FzsWZma0cQtr13eGrlRg1DfoHrlADyoJg1RDaL3LMEEzXKwdgO
oqbPxTPPgfS51bKiIEFrtOgX0zJ7afEKE9qSSzc5AM7Up6i0OA3CliTJD43h5702jGuBo6b6giRf
HlUovDZqGfIktATujI7hps7bzTnykDTzQcEa4b/jruexPTM0jNmbtba9KRYDcGLSgQjSbZ46i5FZ
X+CQs9xODLfJLzVyrCh/gvkuwQYOGS2R+hd89pyrnWT/MnOy65FWMUFIHEwuMxeCvzJB60vNRpYa
wSm1PhG3AQty1vvlLqtomln2ZdO9orY8EDscJGHbLss3ppP+0Ufuvy36EkuD78YG9BK1jFtwmuR9
tW4qIlfFXkjby1WYSqrMcErUpgvYBaLoiMmKtpbiG+PoewYeKEIcytY4JIa4iooxL689rxS3JHEy
LDbJssb8Oy935xvp3xHmLzpb2se1KP/fne3qUju8lU0r0j8PMr//5H8mmfpv66Twv/rp/wQNm5jU
PJaOtJUWmhadLvp7c2s7v4HLhFAUeNZ5Y8TJ9R/VtfkbgYf87xjOzojBfzTG/IvGZU0attbFFDWL
/xesm625UyJ9bznklSMia0G7har3+YcP5f/pZP6y1F1fBFkgrFHe51/YJV1N5R4E1MF9bhL76bXL
RvA0jLATdb+ovGj6f+iZ6JF4KUApKNhpnvS/QEBplCaZJfTE05AiBSnS/NI0iSFANVkySk27A/xz
jWW2Y5PPOde/ePm/fJw+XkMU7BQfBqr4n9GqZrH4zuia8pBV4yM35YtPVuXff5hcFH9+h+tLrN5F
ZPIui72fxs5KaXOvx4Y8OMb4ODnWMzGBENxg2pFpIr/+/YvhmPzry7G5ZAACyuHMdODff6hkaQpt
d8LedbBHS14keYnIpw7YCuZOXKI7t5/seJRlaCc0CwTw1BkBYkRlqbDMCT/YtDWJcp6ZGOTaZj5B
XCNrLHxdQyAxyRQJtII2yJAxSaOBJyCCUGWBeTSz0vpiZuM+GdruW2WvLjrV6SYZl2hFtDnA8JKT
PHYt6EI2lmCNzmR2ep6zWJ1SNxl5cpyTUmzAXo+ug5U4nb06DBA03sVJ7dw4XZXfu44GO9FWGG2S
LrnuByKRkzKINzUbxdDRHbkb+mU55n5y1WfaAESo/GZ7xX2d2u/u4t91qibREvD8RaNPn5PBRt5T
Zu5Wc/idJZ34Jm94UuYSM5uqDIJbsvGrEoFEHiBuAFhpKMZrtbXNst+O9eheT5NFlrDmxhdmYj17
mhFfZCJFkdV6zZqc9dVyNSbPVZtuZiPLrtlAJI+daxcRZrRID4Zk49Wr2HmMB1DkRbzN9ElcVa0T
9SJmBOXP46WT6G6+5aHT8Vwc5yQ4dn7WT1gJmWpLD+Gm8B2Wxn7qnZpzHE/VGDEd8aSU+2RXnvYi
aP1uqtrg9/jTZD4CbRwuC5X2BwS7IKyUIoXVlI64JGFXXdWF7mxJuYMLNbLHxAGY3coaFX42ErA1
zL25G9JCf7Z53G4wyk2RJlKzf+1TXSKa1mekQOC1H9N1Al2lRDrGbmlvCOtt8WamRnBcNBWfaD/V
XbNU6rZU7SkOZusVMm/3aPcWgEFNGFeM313I9lwLciFzu++qaY9P91XkyiEZLO2TXYYl44DgL7jT
3STba7jM1tjJ+rYv5o3Z9vNVMtWNZCZW6DsSueRr7TqE3qVuk4TG5KR7Fdj9ZboKheNFuLep1+7I
r65LKhY6wcBIPmfUS0d+7AUwHCP4WELYGO+aOYfI2K6jwEzb22VFEHfLjjMVQ0uiCLtzLSZDy7RY
Gxt6UxzmEhy307Tycsa2jiUtceqbcgZNyxVtun5IlpR+Z8Vyfmu1Wo8KbpoTIYUaAd+uubcm5C5u
ocFTymAa7XLsZxupS14tyVdvaKAR1FVT4u3iRswXk+bHrxjg4Dj5CciROB4vpyzLCMzux8glrW7f
DqTNlXlJtp2t0wTEPfWekwf43orxYqHjIbLM8ndx5gbPkPGyqMxTIos88WbF1ktgLDg2GLfcMzfS
D+ZgfSaB7wRMPyGEWreptPikLVDznV33xOvmKlwIS9vEI3GI0jcoqJbsSmtlA283LjaVXD7SxG99
9is5ezLGIseYbTLABv1umnG5TsQ4QXrPwhrF3n7J+bUgXeSTMjSPmhi4FlgCRc4em463dgA4X4vG
3bbTjpbYenSchqWekavqWHlDe9trjfW2zpKPaTlae90QRTQNwtwK0fMNOVBdruMix2Rrxc38VBt+
ceJAWo7GFIxhYzqvqh5bJA++Fo5+XEdFE5ubVhd4epnB8QAIy0FHSJckdNBFaVTXbekfi8F8yksC
4M3YqKLEVxc2qY2bZdHiTZxr/hUZrACzAnzist16vWm/kZ/cfMmQctw0dlsGoVNw73EkuDfpnE0n
BkzF0S1JubF8As7gt42fMDORP5sqXlkPshnJqMsNRP7UlH0LMq14MUapP8beYt9ZC0HKVhEYkVGU
WRtCrWYrVohuiyedSN3JnT7KcsbEgfyKj7mKcuVlz44ANjYHaV1EkqCxyLAnO8qAH28LXxb7fvHw
mbIlpMFtluGmJMj6gKhmTSz33sGMJl04BHzvWN2zIw52DzDhRLy6k5ZbZdqokoc5PcAVM7eGGwiw
8pT2NZzUg9M5zo2bAp8lIzf57NOmsajaF/QXm3YQ05PBybUxGdzu+JCKR8tPjAh/XMPCFPHBA/3u
1oVk+gJI3v48Da64dpW7vLSVtcFHTERQ1ih13RtNt8tLwHfd7GUH/FYoOlwuMh6e36q8NcNYqnzn
JnF75Pk4HgcyRxn9TBi8LjsD2A6BKkXb/15X/Fvk/6LIxwtp/m2R/zLXEEGSH/dX33/mP/sr3Ubf
RTnhIkXQAVuYf+yvDIN/whJjrZjfM6Hijwp/ZdVbmGVA/qzUzj8qfB0l2KpwZ4q4BrGgYfgH3sqf
SlLiqbgEMVY6q8qcoe5anP9QwCHwMlKHWd11X34kbcEs4xd7ip8qxL+8wFqw/vACaiI/pJl4AZ9F
OOjgsA/e0uE6hWRUfvx9OXpWd/842mP1469uU/gtBF0x4Pnza81Gi/YL3s9V5hSznjVsPGjFkD/g
oKHG+txmU+K/izr2O33PFKrVlqhG1Z5WF7qly6T8YEbie8lN0tuC5m8fq0Tf43Tp4VnpflqeeoVm
zb7UXXBTBZVprB594tkvXVur48dZdjvW0M4FfEEco9hXUgzssQR4amJHDH1LYdYyBxfvYzgi5OqI
FS0JNcTKzkxe4TmsBq/e8EeUtCfubJJc2ZsXymjSp3kq+ssilr0XLWt40q6kIrLKS69D+eqQXX7t
kx43fuY5juJAS0qimjtTRUBIbOvG1rxmucy6QGgPo66ldrUl7ZVZXxN1eUYwN2evSr9js/89NX5x
ajAbX5eUfz8auPo6pe/1jwfH9x/778Fh/cZqD4EmUk13dVf/cXDowXqmuBjbANUgdeKfvp8clscP
0fxzScOx8f5EsDF+s8yV4giU0mPcycrwH5wczs9Hx8popJfmRnN4FNJR//lukwTDkkpWZSdlEr7y
Ztc2hX1lex3GJREw5wqtkfJ3Bjxbt6V2rE3ROKyKHXxO9ZiSmaa184eykO5Fmt440ZTNw3I5Va73
lWe7t0kJRFOLBMifuIRRkwk4zvaD1gqUhwn1rmk27UfhVcRe6XNC07/N12zo4EZPtc67G+p+MAhu
dzsm7w9WpeIOg+zQ6a+FNeLYXQtDsydBuNaRwKe+NkaT71GYDqSC4gJOFiefxAkXjWz8B2F6OBUI
JOdUpjYo7Y4mNquasn1s0ZwZWz8DA6W/pNLrln5fNYNPXmirE0p0mbJH7lmIynehEcXtyWZmNVJU
3MnzmPGjkMmXzwCkvPR3r8e/N+CvbkCMiX97A16lLRMz9Sfdifn7D32//XxusdVKROwO4g6ei9/n
cgHqQhZHP3EQzjM8w9VJjli1gz8KC931LoY0xZCPi4MH/T+669Yn/48THh47wMkpaPGdrZKYnz0Q
imAj2bMuuVgcfZJEZiYu1T5B3OaMpsEeXnV83tcaxsj7lJSb6wWqXCj9UjeiKuizreGlOirAnEZK
kTt/I6AU5aGrITgMPLWfgtS66KreoI1IG7lx/IkFQB0HNgP1fMRuL2jah2KsT3oCLyKszeLUCJXf
erXl70s9EPvYi709lavd4QSkwWA07+6XVKhjblvuVd/OMZ1HK7TI6mco0CWKtcu5MN2XlC6qj7zS
zFBIEkDIfH8g9hxL+1DV8T3uPkYoKXjNY69/yfOlfvPygriunOYwxJiI1MEeE5gw7kS3Ork3Yzz5
yVrKw8gV7FCOsK/sQ65M7X2slfzmNWlwY2WVD1ulVF+TyYwllUlj3KYEde87y1KY++zxIsuRKOGU
zuYysjLzawYbJcqcbAEi0VjAB+bEvU70KrkkXlx7r1zyr0L20OY1e+fqOKfy0xBM8j4bTRc3mD88
iabrHoKgmxg9osv5Ysde8klpeQ5RwrHn0GW60BPiw3ak96tjoedeGpp6qo7CCVDbmKah3iQr+z4y
7fEFgRKNSF8VXwqWTIdgSTuMRGn6vuh9cUp1daMtiXORq665UARVXjZxAUTSYfjgTT5kLOWyR+Qk
7U3Fl5rkn4IU+1rIp9Tz2wB/7tCtF5ezgTqfuZbLG6VfBHkZ9yeKSO2QObrYT3TVj3UFtynvUgGO
vGosGMiYdbel62TGRosdouuFuaYuIT3Pj1LZ/VXPEqglaUJH0wp3P96JdXFYJLPeRmPL+grRPtsR
J5jGb0j9enalCCXZLRcteOdMVLep60wsFWfvlCBb2DjLzIZc+eVV02kZ6igLzFlejra2Ihm8GRdN
kzzTimK+C/rE/iKn0SYernHctRTi/2oAuYIVTbzN4NkJM7/KuF5KJ7hL4pkQazLvkBEMkUDL7iqH
xOlgeGeXmh911RKonmma2AyMg/Y2e8XLZemILs+CrnoK6iz+pJVuol3E0pQYkSrP+JBgOGCK6WN/
PyxjHTP1yo3XLihi+vVK9ndGX8nPatZRkDaj8ZYrrL3RMHfzfTuSUn6wrZyyEisRgQnm3DJptCYy
fDsh0rCPDevZGnRxKXVhf+ldianBQICWRJ5aSNZJKh/Rru5d5Q6DleOEN+qRDRsWxpllLgNc2AkF
QeltvfMRE705iQieFNtsTR9XYbOyriCKzV+dRs2Sa8KoK/bVcfUpS/rWIMQ8Q4JVFZV67Tx40iG9
bUMaJuCIUgNPFNJcByeBbQJigrozWnA0GEm5nxVT1gi5kL31i2aJEP+7IRwz4mzsJt3YIuDBOnby
Iq8N78LR0ari7sh8Pgc729d9z7EGlYFM7YBMjqGw03tzIHy9TvV8wsLRxTZgMqW/msCPt1j/CK42
dbQuQYWGaO91TXFMZkte40fvCwRl1urWSm0+WHbXL3mayTmUBholTrS4P8bJxBaeWqL5PHhzow62
BmNX6gEzV0ef2xu7Vdp77XhsJlsjG25nOWscLtjJwlrLAhXCwBnIYRHys4sb56ssxPg625VxZbVp
jPFshOUG7h+gQxTElrwRcxDnG99ssMaLEXy/qWFdZPz3AKyswY8YjJfKVUhk2bFu3Mq7sJu52wyg
tu8CQcs3JMi3s5xjszZsuZ/08jGBvrZv1RiHKU6fIWzRTBAjns9VhOLW3UrweB+LNZAvMBiuBF/d
l1u9Xn0che7DA9MNeDiXdiFdeh9iLZr0ZdES4NezBycDWc6cu7kZCmUZXfep7+c2u4mnmOIryNwb
IxvjHRgqde+WhX7vMtS75Vic9p6fL0coa8+OXVX3ErTifW+0sRnqaRY/jygiPllo4EFmAMK7EHOS
P/uVa3JIjdxWftpUt3o/lbeUx3LXJqUTdWluXwes8qN6WMxt5igmRAaPvGgq5xQiRtDv2IDJbGO1
ZXmdBTp/rpuDq2+R7IctyCFudXQmIe4j9yRhIKJsxwiDtgQDqwK58WD7yj3CmBsfSWQitlcMsfhq
rWaV6uxb6VYLy7yaWYK6wdayGlzApunvzWp6GWfl7KdO9rtptcTkZ3fMIjXSlY1i3mX2bIaT0RHs
2RHEAxeP86hfbTYoFTDKoKGLypFpetGr0FktOfHZnTMbeXw/Lgj33cy8Yree1BGpHcggVltPshp8
1s/zUa2mnyBbyNGlh9zjGGIkd3YHmebo3LHLER8xlq1DCl8SG4KcGl5H72Z24xiNzFzhLZ6D4Dis
NiQV1+XtsFqTuJ9ozAnvRKl99i61Zx8TWaxYms7upn41Oo0WWj6UB9if1r3aVqyWqEwW9g15iPEV
0vXp2PJgRM8JkrXCTaWvtiroSjisnNVsla62Kx0I0bFdrVjV2ZWVnh1a4uzWgunmROuoZZcOWX5L
eND4GdfXiEnUcF/N1fRlrvavTqyHJlhxZBYLKYXLFqmKWT9U+MZSs0o4sQVpEpfy7CzTK98UaNvH
4DVdrWeOEbTy1j070ujepBYurps7EUpzqZ9Mt0t5jv1uZ5vP3jYe/HzymENmbGvJZp2Kzzvk896u
CVwvEkiSYqykI2oUs84uO1W05aHvNAHwwHJSZszc4tFs5sxG1biohAbKndhq4P2fpqHb10mOlu6C
S9bE54zYiX7sTcbLK7Xv9JKzCnjPhsl8DrreezRk0lxImT7Kypu3pSXLI6YRkpf6oWS8P927BajF
uP9mp+It69xXrx/7LzR+VBC2IqindfpXj3CTg+v5xa00sCnYpXbiyzGJjED6X+Wd/GYtzgCtppE5
axvJYBnKYVocVD13dxaCiznqGc3IsFFBkjz6LtiQktCXO7FQ7+C1Gx02C+fG/N8W6lctFPk2aOP+
9wzjJi/eRF2+/WmC8fsPfW+hcL3awP08wiMMdAQ0U//tohCf0ha5KwfIPI8i+KcfJxjYu9exxtp3
fVc2WBYyCYe2xzXtMz/on00vnFXd9cOw0GCourZxwZqbQuzBz8wVNeQrpsyQF3aHoMqyi10nho4V
buffOaIS9dEJEo2LkXkDkwXl9tqTYNbGxME16zacNMUmMSrLII33Gvg49djPsrhk85Vmtx2e0s/g
4LxXB+nahTCS4rIbM3MTaDmZy3qalhfszRjk58Gw6YasOmWN1OrXSjT1FQvPZtmXs7EHtTNEyYI0
knnfqILXIZ0t/+DrImHjLWf30zBOvX87Y3pjs5uKU7ZiOrfW+e5H1e+nb8N6KPTn86FWNUHIzdqQ
nTrKddy3WlHq9soVXX255Zj61nhN3OLq2WWjgoEXSCRvV0ytwgdUzRkuX7aOq+e3/N0BXDEi8guQ
YXFgOpu898r42v/dPBwzocS7lM5lj7E4xtg/bvphwF9gnM2U4+/OylykDj7LnDU0U5Uqq2Ogfb3i
ERm6fWWBt/VNJLpTF9jsyADNS6DuTtbYS5S7A/SrCKCnSf4gUOK+XrKPJZ7n1smjrkxmhwqHhTwy
A3tI9mY+xeoa3O8KCGQRrGd+HC6BZjGQtZnotKJC1acNe5IMzIcczlcaWq0OncKoxjsDW9XODVav
RJOxIi/6guSkWcC5bRED+GV+UtCc9zWwwWNdd/0ei5kEp1bVmPOHoj/6w8ShKVh0lxXsPFckN44Z
VNEgimlDwli+ITjaCjM3qeHcB/GdKsfyJa60juYkRg67aENzU2TuU16XyR0KjPZ2FIN3VzT58CrA
zW5oy+ML1Yjpjuuh3s34Rp7ZcsW3UNnmF/hmmhmNfT9EsWfGGxYAHly2PH4WtFQHyGUa7pAYAzOV
arBDlmqdYnS9e/Ku02VjeCqfnwGxO6EXF+6TdI3qoZ2nnIFBLMiVcjJpTVFaKm+KwNotxwq+CT1W
15ZbyvHuOMKK2I8FCW4WwOfLYPFEQ6fsjI92gCkt9BH7Z5s+V8U3Y7RJlLW8hdYuIf14m5v1Qn9o
OrcqpbpRo/OYsZNus9628KxN3smYESLjLluKCp5tP9z0RDZe8sQDO2YHPejime+6L1pMOYVbPasW
ReEQe80XPGwvhqSn6grfv+CbLreQh+1obhsmDHMx3cVuKy4qe1KPCejgT721lOWKXzXfs1rplxoS
3CyU0iKnsJiCnZ01XxGyxAdcp3KLWweADH5A0JV+/0l3s+Jlzpf0xRq71Ikc6ecvkqnpZqQ0OoAd
IWTLM8wtJrVulzbu5VhnbgRPu9hndDQ3FVEDF+PUshWGusOyg5/VKJ1TaCoOY9DQAUFxW8XZxF6+
mVTE897iKoaTIhjqFGHaae3G1uS8rceeKjaGPszn0oUea9go0fSocdoR+niACnR2zGfb06ybTlNP
6aIeskbzPianpopHVaLnoTOy4IrMZskePZXZlyUF7Unv6KndrI03XpocA7v1ruZRSW6Nvn1YCr8A
oKPX726v+2EzLvWtFQfLF7mOZkJDKyaa2LG5TLLEfkoEqD9XrnnGYyln2q0gubJNo3/tHG0DiiOJ
4rzUoyU3jCXKJri8aZO8tQQkfy1GBr3tIE9mH49bB7X5Rgy99cnEa3CwNM/0EcSM84lI1hVx6dJH
dx3gwTBnD3RtyEnbqZpwgxBEQ32XZy0NPoYEmIz9ZABCSStW7XGq48Kk1p4Opuim+3q0Wz+CaGA9
DF3sf8nHUivCnhGXFfkFQEfUKPO9rcX+qR4q5613oKdgN1VuOHcG51yvW3h6jCpuGAAJdv6jrV95
xCU+zobWXntJ0M9h0tN6Gpaz6u5TNCOlDw2gmQ3/pFEXXgNAwEo7OnXU6ROBYH51j/5+Pib4pSJ+
KbD4jE2ykzfBvoNTeAJ3A6/Rb/x3u1bOt1qzPxgDmieoj20Hb7GcwyLItpiBNW5yLb8aJ+FfBVae
nwgQBXCYLe9CR8gn9aIO7Wl6qnX1QN2pR75BKAcmX7pK4OO7FJHcXk+X4E4aqga8ZAoLJMTYQuwT
10U+JDu7T+MNNlKDsbpj77PE0Xfc7+8ZicX30mzHSMiifkw8MM4GAvuLMcvZ46vYKa6cGmGQ01bD
VV3pyYGZ4ZziX3a7PTbw+o4rt8RFHIy3uE3Vh5xaDXFEYxSUPbb/TLCIfcFfiKJnbIjSI1KmQaTs
lLdlrDnwLWewfhVuXr3VkWO3enrSVOIRklPV+67HZ2T3U/dqKiywhQ+BcfDyz11rfMlkk4NpNpfT
MJZJH7rtKG5tH41c1db5ZiqFSbTJ1H4zABVue2PuHzKid7dox9S2XoOgbJ/AHQsQ5gMZ9O21q3vd
fgwsyV9B/B7qHcvYYiRRqGvM0o80JbTj2F8yrBGRU41flG4Xn5l29Ttw5flHCdhwO8NSAFTjfxZ+
8VXlaXukj/bYHRL1LB3+K2aNHc5w9g4oJ/WjnhX2BpiDuYPCC42j0bL3IMPJ2BVC2wOk10K7JQA1
ww93ARU63TVdJo89BckW+05wsOx6nTtSeZG55+xzUwyXaQmcNiwmps6doWkbRPBrHlY9bC2wv++d
M6YRf/sjIiwj6mfhHtihyih1rvBzNIfKLvMQE5m5qw3nXerNXc/cNCQJMYts+CAc0Vo4W9on0Hpz
KATyrpQpePh/7J3JcuNIunRf5X8BlGEOYAsCHEVKooaUcgNTSpmYEQjMwNP/hzXcW91mbX1735va
VGoiwRg+dz/ulrobFbq8AFJ6FDpVMh3m9akaAr0qKORMazgQ2MJzuSZbyoa8APC4GbhZbTIWS4/d
Wibb2IYKXGna1e/maVe6g7+3lzyBcFg9giV/WCB8wzrV6RORWr1xSxgc42CERVaUu65vJLWHuO3t
RHqBkw44UkZrZREW1r3Wz2bA2i6ee9vM9muO6Qc9/6eK6ZVxFhyVwEAx02WNw0ZWpOwH1kBhsOF/
ZtWiIqB4dSA7be/OY/3ogsxiM16h9ToAUHS/GQ5z1fp4UhM4pwTSjlW/PFKw/J2B9Mt/71L/lxA0
Lm0DHedf36We5NCn/y/8KGT/D/epP7/wr/uUC6MCozgoIcvBc3u7s/wPRQiXCWRVuBZ/Slb/c5/C
LQ4nA0PY/7pM/rxS2eZv5JW5TLm3cj/9Zkj+DwRh07opvn+7UhG/NRwYqIbhUqKjO8bNC/I3r4ev
k/yKY6WdIG2MjyjHFRPV1jlU5VpEomFoq6+jebVKd9x50l4jY1z8A64OShgKOT0zFKxOVoduaqje
g2qljw5t1Hm9wUmKi9CtUwZcyRWGBMYomAex3QLstuvXaSgeJtPuA8aYLHksJwE62Qzfz/Y5Q9wc
ZHaB31CRK3rqa4YSTWPeRsVJdbGnsXumgiINOrTrcOGm9KVrQ0DW4wWc6S+r4QZDw8rj4i/9NceV
uVMTA8jAyofqmuXrcJSNh8VScH8MZlUVOz67WZiX9Xy3TK44VAmD0jxfe0x3sQ/vaLA2OdlFl+4J
Xb+0rmbOwWSjio3zjBNdzAomAXmkhR7WVicZa8ccxpRzp7fenhqLa6OjvFlQzs5VYZzqeK7CnPxi
kGD5iIoUJ6NSXrzt9aba8MDICPGiDVRSoJ5xEeMk2G54s6rT2tvFVjiaOFaQ9zYxKlgw2KLZziaT
7P1cY2NnF52TqCjXJ+XUKiQE+upzBn+ZQCgSQhLje21Ihrmd8lmzb7QoRABTj0qJFZC+AXy1+mms
Y2t9orylQArPJulpn0U5G0AVZTlo63Zwu7y90dK7daM70h7BeffcnLhxL1dl1R5TWp/OhgnY9Ry0
t7KMXWV27R5eHIPhqq5h1Rm2uJ+rur9qMFJ70EZalfaBt3bWCLo6c+5E0aLaGXNWRORtyYb3I8W2
MOPt4qItmdVosPhmKg52siHXjjEZep6W0pchCTs5Ad+oA9LSjHO91kcR173bvkszdkj3EKMqAr+T
GQ2+3M1lm0+PcV9Uu/oPUxHXmHGctn6cEgwCVtSALPG7xVzcl0kfOv1JGxcy3RFYJrgBGzOphtnc
6ujAMyn9wpXovecpq5dGbeG11JgfS934RsnL/DhxwKL4K68VO3Jm5HKDA2gOMzIkMY2rmOijbBm1
17Rw8Gqaq+AYR2xxPlNGwtG79tWXQ9ZpDSW3+GvNJt5sOM6rJsiLJn2NnZoskZYvprGpmkW/X8fJ
HbfQ16d4M6iUDcbo6/q45Ea6l3VJjRlYvASRbGB6GacCTy75LeSS0uemoFzru0ptMyyTKrlX6aLu
XcSeqB8bwHkpF23C5I1+XvXu5rJUekQ0bt1nS908uF1bvyKkzgN8MYMaTLbZrgxoEacKJ8/RP8hR
kdUUGgTGjgqvIOlnJ6RvqF8D3agFbzn9hTfaab8Exu/OW73rr8Mo6gcizMmORDO4hNG59/MxeY5L
sH1IvKYTKEK77//dEP8vG6LBusbE719viLufsk2yf9gL//yav+wZ+m83uBKb3R/jw5tP4s+90HN+
wzJ5s1ywsQGuu22Tf80W/zZP1H+zHGHfYkeccLG8/yd7H3zZf9z7bP+GoOKbkcuybdoB+UH/sPeZ
skbO9Erc0Mn7RHETg8NCRhSKvdEr99SO2r4muf7mVcbbMsHpHwRQu3k8YvP1olVT5sGaoL91KCpB
bUzOwR84GqL3NqHQVL1hpWp/LUBCQ5nSHyU9YHdIas13nYv+VTMXc7eCyMFTPa0bxn7ZNsZ3HVHM
cAUn5T1MbEmFx5JfT9nEd0PNtCalok4zzXCZ7Pao9+1GjdX90vGwNz27aV7Oh7YT6yM1ZE4IiVRs
KEkYns3MLzbJMvNpwyYR2JrxOMHy5iCbfHNtBBs6RUsW5TI993pmnHKL3wmOcfYA/7WNHM1VD7hb
IhuKxDAvwQAVJFiU6+wrMX7IwSB2Y41T2NrN/CMjMXkqJj7qlr/KW2eHu2MwoUet3YrdVC84BOxy
ph3R+urz2eLWyFgrK9ybRjt8mOMybbQeDrlfVIDz1RRyfUTC6euE4Qol5qmor5Xqtj1yGqfz+3jJ
ywiu3LxvLKYrs5DG1acA4K0fneYb+Kdt5d9kl766FqzOd1nptWB8PS5LG0Tic9tYyQTOHAK/ItLy
Nqwyeyys1D5YndZv4A4A5mzwez4pi1ucicvuZBfIZYFW0QeX9K66i9Mmu7SynN4YqnZf8Gf817my
Ck7yZClCVwrvLmXvijrGRQc1lN4jFN8Cid0iFluao7PvLa95F1kOrjgXY/laE+I7OWUK+AIuAH0F
qy5IwJay2CZ6094JZXphk1kGL55vYgBKB4iwndnUIL1iSpxWjHJHhEeyT8qrBWPdskDyMzBIX/Qe
nzwnJmNrTiL/LhDZ3XCOkzpyzCx+zc1SPnkW+vVcZfLJQK2/wCkFLY54egfhIv/eNLekNY6iGxaj
ABRe5SBX+tsMZHFGpNi+SKhTAT8SMdS4SXBk2a1+uoUmMmLLrfLsD7BUJZzlRf/RDsI6aJY15JuE
TrM9phD+TTrOD7yA1HYwDVgZ5+jG8yid+jj3fEthDgTc8fAsD3RslK/OENOd6XQjf7xakuUKCYff
sZL6fC3cQZ466bjUgC28D41X8g0NssgqwklbR8tYkaXuq+Y95fO3y1yfl3tmVh/Gc4abUdxaWhuj
zi6UWHRfSL3jzhis5qczt/NDPMjm/vffLI/zxiNnZvDtS5gGj6gBjF6cFua9Fafeoz3zDJJxqX5R
IWdTnFYPz11uTxvpLi7UuNsf3lvVcl1A17yImYwa4JrcPDgji0joWQAudL/DZzXZ+fffn7TcQY4M
1oQramAgLZyymXkVAUB5P0FpSYMUa9LGWVX5avuT+Y0CkUxGfWWLR7Q++yDxXl3Bu8uwbZmRmMkg
7H0z3sjyg10fNfDwJUmUiaKQqeq/epFml5rp0T2Xn+VERYV5jRnMXyelVVHKE8lM03fi73AXVIDG
h6OFMy/faPT4iWIhm1QmOJvlqqD5uLl8UglMMQl3DJGCd4sZunzKkoWBXFdwatvQx05Pcs4rhyPB
uTNUR98ALbspZp7kZpgh9rYBPcBTT9tXkHneOx6UZWMqAL5dvl7wJF1GtZDn6Z5HRVBxdOT3OiMM
XlH94Xtnsx/u9Sl5oIgDTF+f7qu8/eVM/sm3ZBn0FJrUprjOnbW1xnQHaf01wUEQcsjz7rB+sdDF
yE6AiM1mkRvPrOWVdJiDqcmSw87IDPdqN/kLJhLj4o6s4YXhJaErGmtjiNpmOLdcsplx8kx9QCyP
Vi1ubSHafG/MZr71ZEKZyOS56c6VBQ1t/mgz7+ZkJIgz7ccRAl3vFSoNtdb4qhnsj8r8qWpqc2Ca
NyeuPV1Um5VxsEznszX6fQ03lG2SdhlGq/c0z8XvcKveOs37XAZZ4WTrqi0aCFUySz1GWmUtYc7w
BDp7C/KhcV35NOBnRgrJ169qZJi8pjUY7bRjejQ/1fnQ0FBT7Ky8Z5JFTR8uHhfSpwKdnk9LcVe4
xouLQSpAXz8U81IdAOFY+4lFONS9gaoDWBaMq4djk4BP1qR8V/pg37jh+t1S6ALOTJ/t8sXVQwcy
hm5UaqNBgWYM98taGhgWnviZmbAUbYJM34WrydAoiufe6PKPBWEh4rOOrc1S3kYf6i6IO59Lnx/b
2IrWlfXAGst9kuNlCyBS2MDPQ6h6T6rqvtKljyNcA8tlTjHMRBZY1x6ct8lkrl5bbE6jWd+RqLwA
migeeazaSAcZ8GCtix0x4K4xegw3GHRdNCExBdwphtn87ByziPCUHKDtwMJqmo8B5CRZuM4Pc2N8
02MURl2y2wP1cHYIXp+6rb+rlHDaouKXyYBbYlnFSHyXzkNc3tq5tZ2XeKmh1PAxRGypkzdQYN2m
7ixGd7p3x8E/iTgkeF+0Po5X4WTGSwGLjzMEYfBNZ7vLcerjycFtBZWJ/tH8JRdAtPFaVj87VJKf
fduWR7+tsI0l6AekxOkTce1pC1HjOCWVxdCy1y8izuUjrHBkr1RxsrI0J5ia1rs0YzN9r/Wl/M4o
zLq4BAI3DiesAJ/jGlIFKVnJ+4w4RVpjMUM78PzAnfPkbpz7wjh2JOVmLrWrezF93DdeolAXei95
7d1Zu3eNluG+Zc6KNxErKFER+sCLfLgTTmvzxNRxEkiFiBjY68Q2OA/yIj1MarZTwYVUThXFnYpf
KUXsrxNCUB6tneIW2/u1dukTzzlwUih2hi5VlM1lvEF7lLey7flXXZnmvVEl/cvUZtO+SYX65qpe
BiVrYUiFO/5EATxFwyPHEJeEcsUpjIo07ahLFrDGIIQuY6fbcAnNN3m8xFsJKJNfqwR8Ypc/RIfU
2LXxdF9QA3hu47rdlpZsd0A9xs0wFfGGM8N5lvnW1rQdfDp3U3rre962sgnzeiTVCA4ejibCYIbN
bFvZer+h3tberRICWZYuu1YiiCDJWFun7MaHlf5QKhYkXiwXrj8o6vJJ5d20p11Se2facTHqpvs5
/U7udZd+6zdush1K9BHNUujhbZaFqMZ8xCGgBKOnX9lB5X0tuCw2N7Gk0ycH1XHeUbqWhFS2Pi2u
JS5zZlIc73n5bqmNnTtl3aY0mLaPMvmp5mVn4aEMRiXLaMzyIZr1eT7eZu+bAWXrMKn4LkvU1YZB
H4rYyw/L6s6nOPdSAj65lhZGBBDl6hesrsZJDJqbjVHeQJ2BDI1ehIqLpxuG5oAHCgUaPExyi9Ym
bAlcftHFfT3BdiymcpkPM+ff9Q4yFhXAeVIVToR5bgxnr8Hn5gzFnGNThCMvw8rNUOe6ZLzV7hQe
+nbgWrE09zdFea7sRw3lblvhCt8k9jA9YYZlJLes3SXJHQmE1rHPvbO+KYqsorVxr2TRqepZ+/4K
Z5Dbu+/k90o0zo+O0o1NbtbrDyJY/XmqhIa8M/6kTsCMJscczx486RBqr320UdpY/dLuwZ+A/EzC
VdeEo0pkxoMVUr73HRoF3T/VkH9MPRUimdYi7tZxfKy0zA2SnM64QhEIHUc6V+PGY5gXNyUeOTvb
6Z7/7DMxp1LPPq0WB+2yzL+ECePVVlV7cY1iU0r7MwVmFMZ95h+XBINGlBu3Q3+ytP0P3Z76L1E4
+d00UQpqep29t9zMOYAeeNLHAYqK4ixDj9vYFwdcn153Kwlf7uys1R6bslq/la1enru0+uQCmlSR
NNXQBFMPiG6pY0nvQ/qpqopdX1PVlyAPxpoV9/12oHB12xp6+87xxY1gU8zXHkV0wxnoamW5g1V9
TUjHQl49gkdWoVhWPmlDPb26GK5OVLLWd2tJectGLT1aVq0QZVfPSn/UqmMAGufZvK2MlK1A91uB
LpV5knNA6XtfXoJ5nxJbx7gisXjf+lY07wgY9Y+VjAxFqXR2aCz5ArvCgHnimdpW6nKN1Tth5JXb
joUx8owVHlVcI+dyyZLZWlyyZJjeGb8YoavwRwfOrQWmzfNJBiY//F5BNLrPpZdy8c38/pmARYub
DqBNTQMx+LisX5fNnGGFKUKr64egVd34K8WQuRdWn+1bhfwza/XPYsYFRrpAcH3s7ooWWaRJWg8b
qT4+JGnfXK3cB7oAApi6NKzgDnpLBFuQaa3vxUd+sRcufqjVPsYJLb8Fp4Fvtv+1lP3Rzv5vLGUg
bjw0g3899TnxbYbPYvm7pezPL/pr7GP8xp38r9TbzR7219DH/41KOSwcoE8E9Im/R+J8mkgJvlEm
aUHcw/n1v6YyFBXw3Lf8q/2fKyDGP0XiKLbTQeJ5dMuDxAYw90+ROMulyZCq5uQ4Gvjuuekb4nEy
knVrTSCsiYb5x1H/kd/yK83vURaeep9Nauz3rajGnaUMtdP7jBXuby/jwx8azN8727AM/dN8ijgg
QyniuCb+OaLFzMT+Pp+aO2dxCtNzD4IhhrzH8KPfeyuLRgA61aEoZeCChMXXpnUkZlhu+VBmx25T
ISvEX15dG48dUzTVRs0iQNcg+SaXJVUT/u60M96rNGUWHpUjleMrK5oXlg4cQxL4jtdpoe32mrfn
2LCGNhXWfRpisLGx4EubmfwLIYpkD6wVWinaZqmuXtxB07BFZ1X4zmv/yIjFYCFd8mimnJ5Kh5Qj
sT951sNquAOZCnL2OEuqMcCgWyZc4HL1o4LHxr4MduaGcWnyDX4ojtMeIQdjO8ZmWh57bmMFzt8F
KhmwA/uRdZIFIpmQeuNXJhjaDqtRe1RJbtCqbnWfmZ62937lYNfKu5ORyGMj3e5Z1Nn8YPgcF0Q3
9CfMHSPGmxGCi1gVGX6M7RdFGdJdnaRbDUYvIZjBkFfN9t91CwKClnVShmtRpm/gCBuAPYMznbVE
ao/rgPsdytvSRVM2zneJWJ/0ISnv2wV72rwSIMHi7hrJ1is0+0fbVYS5qFYPZmRE2rotPXOvOjWX
V8Dy1qaKverBGTFejRurNYozvPEOsStpU6zkWkaruIqQo8yt8ktkOV2HQQ418DC7aMwUT9fbRvSE
ewxckZvOQj/H+mTsZ5AVkcBMF1i3yupZb+TBXvsJOS9xH3nV1clzixaCSqkfsVD5x1taFXOkXiZh
XOvlG6aa7lkKVDc14SvdFOAynlSXrRerNuc7EiziKxGpu7XjXkUwRuH+0Bq1KSnyjMxMUvrO625v
V+iTuITRLj4KHvuAnqJ5gxgADYSqh6suxumCaX88OVM3RKRC/J2t0jLq8XAxvMws/qDeAo9atVsA
+WaQoN/zSHMdibegRDp6f0AfvUFisjfaXFKg4ZFEcWjy+6B3NsXWvSw/b3fgs2IoE8LAIQrS2COT
V3S2985coCbHIjUO5ujmLfgMi1DR2mOw3FG7wVFOOB1UElNVwkTCw+bCqdZfkEzK5FbKFmvPztwx
UrK1sj/4c2uc/MaRDndcvTyMYm27oDJKsCCFW5/mdOLVoxt33dhjHuXdmG5LBjs5zsrY/iQWNbmM
86b2ecXucueXvs/Lt6qCHEMeg45ERgL3c/t0pR76SELJyLgbXeiEtC4xDRW1njk7UUj3UPTti59O
6w8xrnMUT5198BnJ3PLsADIaQ5MXVsLpnWOp1wZwjBc9qJIV/FFB4ZEPcaieFgwLrfhex8IfQke1
jGCkYXjjxaoa+wDFkLND5XvY7YyxT6u7RQqIKf4yjgeZoJSFHYtIxcXGK+8dKd2Wc05i3nelPT26
LUd3phHMAoOl7sp78MHNbjI96uYnzvx4vWgXGUMEQPfishxQv+SXtwxVWb3SfqI4HVm9jGbukGfQ
CepO4+rVhcJS+n3m5fJZ0JtShsaQ2aEu+f8uz6gftcaSHsfVac84DdOHzJyKlwY+yzOEfoNpOsyq
qpkKWg0ki6/TFcVnnsALDDKbojCuOK370GVLqb0xX6YyYlbKv5rW5GWR0KuEN6Uh57O19cr/2a7g
uJbKmN4TD8DMSKTuyshL7SEThavmai3GMZnudTMf9aBHjDulPoNtMTGVhjSy5gGNrOkjer/5TY5V
dhXLXBn7ru2SB9u2G06DS1/Q7Qh68rtEqiYixu3MQbDgHB27Q/GR0hLIQd+Yx3PvVaMMElQNZG3L
K5AzCTlgM+21gklLx4+jyGL8xfruX8EETVsl3O47KCt+BLLvemezNtPKbeWHtjDnSE2OYkTfzIdc
FPHbWIwG/+GhY53nQ14wr0A/R4mk9JZpqU9pTE1aU+EPTbB1B2IxU07AHfZvf57IP40EbE49wN7f
3zagqykGxhbH32DxR46GiLrU/cwt/MuTZ1NPqmbrNTP65pA3Qjz4VmrwU6tPU3U+D6JTWPez1twB
f2DJcUD4LF78OdMF6wsOpYDFmHkYFU0eet1ETWPnl8WRhGaJqPAF62zew77lPcWPPV2cASCwaQ5m
WKWkfQbUdSaSuvadNl312HJLONkO1gZgr2n9jkNk/BytsjsVCGBhW8l5dzuX/Ci1Qn7ylDrY7BaR
sXSgC3jRksbpXSdHSMNsp+3J8jDDMexJBZPEDqBONCzaYofM231ru+BvluG8Dvqrm/d9HSlXFT/s
XiRFtPg12nwC5zpmsqcta9CXfTUDSxcTBVpeScSlyEZtMzC8es+6tHhFt+PtSj8oPRzvNaCc10V3
n/BoO7s8r7g7WYg8K4Ol1Dp32eQSzuLgdU9To33giCW/04Hcb/tBq0LZ67xfzI1pj9CI9H63HFXx
PbPxyzTq4jYss2+baFudPdUZdx3LGZ+ibsFnxWwNh0Cmm5j8vJ7JDSHs4gOMwnunGQxlFwMjMFJF
c8QurmG9IP5pBxYKWLphAMF8h+bR6jqlen+Reb482q5BBWQ56lbodmCHgrY0tS1C/DXxJzZruArn
1JFpOEs+YneZSfYh9Oeuu4lZGY53p7KRp27z6DhfxCeuUvXDo3ZzJFOm+UeBUfJ2wHRMEjA5ZduL
gZUjaKd2BWvkCthccsDjX+mrHTRZORASg5CGkSXPR2JqK3bGiXUkhztnuzQQ+Hn7zczFoj2Oll3Z
u4FN/5FPLUWYOs9AHPlU0h3HvGUnIFVcq32heD1DQHJpzNZqc/6SpeU9zbNhYyMQWsfztbgnry1Y
aFPfavD8uGV+pgW4mPGBCuJ0tTe/tozXroY1ie+K4clO/p6cxhenfdpGrNGVLVS9U107g4lIKkLY
KRAw7uAiHXbZLakNSD2tjuCZfcAtovnl17qdbUo90Q+NlxP8rhkeYt0YGOvOuBWs/uR6iyndPw7Z
/00K/ZtrHTcL/d/CFuAtZE2T/f1m9+fX/XWz834zAIrY4Hv+uefDN35zb8V4XPv+hZJvcOmj0xS6
1i0a9B8lg1zvnxmaOAKIBRlQO7jGQVrgb/v7VYnyVoUfuivoTmBSycK2bjWzw0G+VtjDnT7V9z2U
+SQwjR43vaEAegUc2pjO23J5IQWHbiqTDuKPLFzoJL6BxXhTxOZMbAFAPp8yBisN3RqM5/JsWE9x
JpYhqrvGjCwmJWdfJPqe3xI/7JLac3EZ03r8KXLPGjYqo/WoTS2/C0COuFelEW9u8xg4/ARzfBX8
vjQScQ8Z7fgonRnJ0gUujcJhAzxnsWo+LL9et5gcirAmuXRYBpw7gZvaWt3sSxIUQ/tkxOvAp4+T
I3B6TffE15hYibudfKGZr/oYJ1lU0WvZ5qzfmvOe6v7CSN2f/D49yd4qwEZg1G+mB2USeAlE4k0J
PEot9bayWIzkOoGZ3OolNZs2NaOV7gEYAM8SaqluOQfuovzLxEh98Ta3RVPvCK0z/tOKzAno1GoR
241OJKExeavlbQzUH0TboHJjWBwkbpIf1bok98SwZST1lRNcJxYcTQZI27cVd7YW4bOYI+QhsRvc
FeWCLlypj+0nGZbxIiA7dRtcg9a+dC3jcc1Myl7jeHxrSU57frmr2ko/k1Uvd56/bdrRyzdj6aoT
kZ2tslXzANrJ5IFpBGcsSHI3Mmn8OLrL/AJnoHjTWQkDUdYs5M6AQz8rnJ83Vt7V65hgKlxOIb5f
f5vWRgaC07fec46FGBZSZogComDm18hLcbk3DaMEY54Xj4gXaAhCS8SmnhS1DpN77CRXN3/hitqO
baD5fvcDd3x8rYpUIElZ2aFIXALcE+4QoZdd1DV2tUnBg77IEUq40ox0B9TS/3STgvIF6pXyBwR+
9ZGMMFXwaC/6xafCl76w3NAYo7l8FYdC/bGlN4JeWLW+Wmb5nGuN+Y64CU7btIvP26736pI1CMHH
2tu4jCmNKbhkuGquDq01/YzjzvtYCRdFfnO7uY9p0n+0a4fBPSORnE42xIbpNNqpc18WqAzWyMAy
gI4n921iFwfJDfMcS2G805jgXVBGCbWbEzemvCgPtb0A28CK/twNMrm3EFj2nOKs00SZx4V4yrqv
ksZ5bJrUAP/a5G+qTvN33lHGzfNgnQiblfuhrqm5XO3ys8G7Ed+kIHHMWmt9UE4/3hGAo+gsa8jR
M6wW1yXvsRxCzmRZsebs7C2t9eivBIKCiY/Evpyh73MvyrIjFBHrfvCG7o6a2uwb97155NQx6WfC
XtmZK7h6Bns+PVF90RxxfnAOmTP/HcJF/tqObn/qHXC80TyI/Mg2vppbo0q5++t+fGhWnOr9qieh
zvBz26rR+eWMrdrZwl2+zblZkCTTyOU21aF34nPJeTqMKcQmA+3MkVEnB9NvToujL5vYp9WtsIcv
JtHctou63N96S4Kay0xoGJgLsESIrZkSllhnynAQt4eTrqZsS4d6xlCZi1kuHXVBqFj2sh3g8C7T
8jYwQf50YuzEvCDxPdeX4Ru5cmNDHqIK+Zz0oazmfD/RGrnjGE2DSzVILlZZW+542/m0aJPaIhs3
X5ZG+GP16JwL5li3IhCTQCaqtn8QxlibhLUXrDIm52AP0fQXMFImGZwasQLriwx903hu5mI8p3H1
0IzIUSaYlDfT4/O/ckPfztaC6KovmX5GedHPfl/4F01W5uMyjwBECbf5d1T0lDu/pF4CTQDfIh/U
44CrJVxtv6o2lFTPh6wwEoZKOVKe5zIqH6z6POCFBQfOUgNF46SBUjmaihZWd6kcUii9Fm865SL0
5NPc8kd7LTdWauD33UKdTOEKxjF5gfpSEDxS0gQxO2Yw7JxypzjPPRttztlU9OJi9gvIzkGtXJ6W
Qr109eBfZkes57FrtI9GDjQRGMZ0LTOJ6sanR1CpNC1fiyZzGCuJcvZ17UxHTmvjLu6M8TL2LTGQ
0qwp81TqdXKc7mF28Dsv9rjurGxOH9nZmnfXH+QPr6/FryUr+jJwe2C3vp98TchauMVWH55Js53g
L58WRpohmMR+o1G9eoMidxpe8iLnwNqV40dTeQY3X3PiAueuWn4k1KpeYxKIkRQMpjynyuKN4+YF
AGkDHIQ/qm9eUrtuZMuk+mEliYd1d47PgxF7p9Ej01ISXTykvrfHm2eWAW0W7CdgjspLb+v+fe5V
HY7apY8Gr5NHJbX+HPcYoXK7cC4ThSKBNtbDN8rMXGwdPuPVztYozuusaXgEruLdcbZffupUBw1Q
aTK2a5/X+FROvfacpo77riCf7uZCk/Yt0pHXt0W7gYiyxggmhNPuRQH2OtPjmmUJV1ThlQtle7Hj
7QSW5NszwXRrY/qa2txkoM2Mk+yj0LFD6Jn1YQ+dZORYO09ectOZ9Nm6m0jdsgwu5sNyS3ElcX2+
vYFHVVoGLjoou0udhXTJmucBlhS1X7Q2tWlNOWxiWi/C68doFlq5VYqkj+YCTQt814oYBaIhkjUK
NWk1iKZ69yhwD33SOYlJhLv1Gg7T6D8ZJH23zGEwQ6et8ezEeWpvKq2xHwASUyhkjrP/WCY1ZsCU
TXbSrTsvbifedjTns9KNc2+789HvTS8yMk39TIfM7CE2Tf6eMaLYCy1vNl3JUK+Ol+6hWcvmocBm
vc9T02Sq6dSb1cm0zTSBGdjFRiu+cRYwn2cLyG0wOJb45VXa8F5Jz9nGRfPmqFJE0FwemTt2OX+f
TnqXc0q3N1ny0Hj7PD1OTasd3Nrssg02VYbu2DzXz6xpMZyAepmO5jCHUIqm0wJgnEfT7vDEFc5D
zNl0a2Rs1pBI7Hw7eZBxQwuSNdQsFuELSD0Vdqp9rfW2uh8RfimWX3V7x35Xb0d7KGg8p2BJywyx
N+lJuheGmNkVRPbOAc3tNlrucQBZ4v3Q5PEmSQuGGsJgVHyAlW5seLLLh0k2Iz3K9pwTBdYlx9ex
W6JCK6arS+wtwBE6HVx9qe/7AoGOJhO35eHwxRcH3xRQV2Hu8NysZ4+AfhJwEZ4xP5j69DQyD37R
C1m+2CZnQPv/s3dmvW0j2xb+K0G/y+A8HKAPcC3Z8TzEGc+LoNgKSYmjSEokf/35iqQTSVHcSVeA
Ji4OG/3QbbtIFqt27WGttb28McaolGa36bJwL5ulhbfimdNzBVIJjVYU8jIg9DnBjh3RDqdcr5pJ
5emLCwQvSWRSqw9KXEyUkaJM8/K5Hi3sHCT6soAomR4D17mark3YdwXCyEAkM2hSuX5N/636xs1W
6sRdBnQA8bLqwo/pBOzh+H9sLOdyYVhvPSuA1K6BYAtMlbc0LqKlrf4nsA0NnkKIUPHUovWoHVkf
VfIM55S4KbtufFq7Ax47SfVmRkj8ObBH9w6MdjKsYHzpVAIfJQuUcVIAh1f0kTFempR6CREug1CN
Tmjf/Y7Pop+WtWOM3ZxEKdDf6fEoDG7XpBCuc9P4pApYG2IfMEOWy3CyXDoIZ0UhE4MwCerQdYoo
qZ4eJ8jyXACg0U/j0jn1vbi+cII12kKG9l5fxeFy7FRI2SuoGpyqNK0YN6OqATNDxb5BmwNJrQhx
HqrtwFj0T/VIq15DwU7H5Ghfu3AHbyuLckFqxcvrmOU3G+X2iWab07cRUgJn6WhaX5harlz7URhM
1h69wRtnxTFHa43zILWd0zovQDWDQh7XQBWO0wQ9/ngUcrKjyHZrKrzcwgmhHRQRcQKolrGV2nlX
t32s/uXNsUZhDYd8u4omamRb/CZEZRGk0HVDaPVCvtL3tGz9qVGHtIsLzhcRraLog0ubo1XjYKXB
XVgPhhJnjym+VMyRTRfdvyjhHbg5+oKaQr9J9CTdvZs3QbyyaPsTnKtVsnpsFqv4iryOf+ss3eWb
l2+1X8bkPRHE4F8R/UJr2btVkAULi5463CrVMpCsqlOHkMy9ZP7yfYQk4/6EovNBG2ew/UA7rb2i
5DKpa2O1tL3zMp3Wpz4Iy3ML0stJGAfFHTLXS/dq7fpKwEePZqkNygir4pE4nvoiuJ76PN3Lj/T9
J7aRPTFUG9oAMa0Qa96O/UuloLMjUcY5HYubayVagf5ZbIigjRDO00Tx/NVjVa75zrRZu2jv/b/8
0V/kj1RK8C9qbJ8nm10mSPcHfeLIVY5Uk+/VbstvgADXImlEAGlpZIZaEc+vuSNDPxI8DdBGuuOC
STDYAM+USFghdBMHfMkGJ9D5NUqkoe+V3RGZ0U2SMJpOpzHN1vW9bnM0YCjWsR04F0oWVZejBYps
m6W2fINTAfU6XqPvNS1Q3bJD0SJiWU+XN7oerT5RJMxT+Av56E71bIA7flqv7wy9mL5fNtrUuMyC
qnr0i2DhndPpOiPqjEt9NM4qSMo4rDj5VWi/r81ic19CSEAYsI7C6QXSeOHTel2bV+usdN77APio
N4ToJAKAU7UaIQXyrAUnt+8awfnaXIcnC7phQlSPXRPYdaRbT2zlcI5a7bkXhg2aaNX6QxFkxpvl
dFTis63T6ZcCbYxbb7S+XoYlIF48xAXyUHo2o6f0+gNdhaIxGoX+FxD6KS6+Z5IyW1X2XWpBaphU
tZ7f0VS3QuBrpdI0Bej1Fxt69X0SL4By2evIu1mPNFpzGynJHjxnNaB4pxtXdKhdotK7aGgpA8fd
nzVoG5LAmeYnQHr9T2qtg2XWnch5ndt4brBDrfChVn3/tjTLczMhEXAWbELvNTBKh1PJWL9Wkirl
oIsi6yHyvQbuQeyH9nFdI1hIXVIrm2N/GaveJDYS96nGa06RUVvZSI4KGTzL5TjSpsvsopwuRfFV
tZpjjarkOMwq91J0MjuG5Sjasbmpc2PUiQt5Z20jBGlH2ZlX+2QlRkr+2Ucrohi7AQ3JxkZjURkn
MLhQbWckmnAwOW6I4zxK4/AWkU6STo7XLG6pu4qeFaa9/hiW5FCs0iicS3x/Gxx/UxOlTz2AKVTx
p8XEA494EuYxzVt8RDaDKkDfULeg5BsIPVCDDvLioqD9jk+6sPLunCL9gkBSXZ4pRZMFkxF0gi8b
Dw0FaiRNCN0UAMAjtE9rdEaPxZAArFqc0xA0O6HX5UI/T2OLWE11nTtrs1pPkjQ2T1HjQW5woeOO
qIlL8aQK1M1tQzC4eJ8pcAvW983IIRI6UaE8Fa8J34M3G/i3d5GGlQ6f+LqIZaDjugqYWxrpobt8
RctJEpQ3iiX0iTxBVo1UaKuqUaw/bcyNde4IUqvncA+AudB3mwdDEF83LQe2UMkRnE1jVeDGIcnG
gi67Bo10UQsKbU5PE7Y3tFqR6qUb8ubYFpRbzr7kJBc03AxNj9OFoOZCTqWNKbia45WnR4RA6iU1
dPU6EaTeKjHegOw7CzeKia4CxN9aUIArQQZGvo15L1uO8FrQhWMHCd9jI84UBH+T2prkglqsC5Ix
vOTiQiNDeRJQPzqnlcvmCsGaYLIRBOXMLEu8tqjJLq08Ky+0BVTmWo1hNQeC4EyQBonWze8bn425
BI8BhvCdCivaCtGMoH+6MVlYFuqwwSJ/Oyq18IaeiTacYqjVQWWqD6uWb+0I6rUrSNiktwBrCmL2
QlC014KsvYa1rRvQOQWNm5I24XGiny1geJM/9GFuQPpGPZ/KbSCY4BWY5DOK8ghBCaL4aJFs3ip0
lJ8ogkZuC0K51lLLtYX2xkqhm2OeqEoKCrotyOgWfSBFfTIvr1HQVU6yalFdkT9pPuihYXy0I5T0
fXSHjqsUXQe7LOy3tk2eKt1YQorGy7EpNirHKC6Y09Gj0pCOYud7za0CyOIYGPziDuxTOF+iu3WW
NIZxVsLmvdqoI7c68XKvOp1qTTkuYoW2ULTAHXvBMruJyMS8tleRc4ku8UyxXGJKDyBoNY0aFG+z
4iTKBYlEZ1LuN6G/PJk2IHbGlhcy2xo09BWKoy5yD0HNIeLo64CYpyoqFI/p5xOAtb1d5M7maa3Q
iHUdL5EWI846URwUJxaGXQJ4cKKPsJSdOxTBED/1+PwfkfM41cxydIMMenyrrktaSoWe8lZztfBL
XhvFJ1v1jAcbT+k+y3wPPzFTTsMUNd91UzjnC8UgWU1LISANjhZidP2gfAgMPblAeEaf6TlLWtez
zVWFl3ntqGkOiNNUb3Oh3NUqXubRpn6gTk6nomikBjdwIIsrcpfrK/JW0zPFN8m4L3K6zxgOJjP0
blFZXJwFMMnuRgiROcDJHRtshe5NYI1oNE8p/OZCCVP/NFouoptAC6fv/LhB+ihKzfw/daBB4m5G
6+BKA+VzBgkgAyuiVp+jokS3haYyb/W1ro3T6cIG1IXUMrXiLH+XeRvtqvGnmyugKcC3Q0tZsN4y
/41pleoD3R00uIWLFKZlRlct0Ov+hzRLc9gbFm3b6YPmHWOYsjNO9GpGXpcGMj7wt+PSUilRbOj6
pWhAuSBJFBfmqrgvWs1Ub0W5qPioZJYLyqm2NupS+Vi3SqtJZa+CD4apCbpTkVglJ9FSiLM2idBp
RSMEPS4V8dZaXyNPkApJV1I11slUyLyCpccE+3jKFJyFEKzn1+XrDdqwm6rKXiNm6kEtBTjBpwwn
ZMDDe13Iyproy5beKJ1kFpKz/7/8497Rn8yK2UlLgr4v56v6zTwvwyJ/FtYQP71Lgrh4m/y9X3p5
oFfzn6FfawSyeKI7QNz2odonfmmMcFYERfk0//MPAwK2a1muA6y2vRBYDJOYJontj0e2feToDqKs
tkK/Gi5CLW64NUk/moaX37Cbz5d/56U36Cbo/OnPPzRAwbKzoJtHJqIrQCQOz4JrE2q0jXrsbhYI
EP6RWXhMyrgQq9ELkninCi+in59ZCXsjfFsJOtBrKrJEU3Y3CUzq9kpw6aTQVtNdo5uD7oZDWgk6
z/9zszB7ot3TBC93FTwWvOfX/cAs6GYLU/i23rdnAVWcI8s06aFJJ1VxsV/+kZWw9wZb+0EHOyU5
C0gKgabXDAhWB9eCjTYDPzFRSejWArmlYc2CijQtWZ+f2RF7M/ltLWjOEa6kCZ6lt44MuL0WHCG8
ZOuGJiyDuDozNKAdoZuOIb0W7CNDVTEMTm/7SPJszwJJP1ocC06IIbgZA9wRqmGLTi5Sa8Ewjsgy
KTasi27Fcw7uzIJqYBcQI3aUzgQNaBWQUxP9ZeTen/Qc706XqMN2kT473MZiwYFnaq+hWQSdxPRP
npE/tAisAkTWXDL3/SzgB2yvAmbBRqMN5NlQLYKqi2So3FpQXTS8SavDw9p9fYS9j0yNihiyQMM0
BTiLQu9Odiug5WKSCz7sKHEs4CyzE7TeVPxTzuLeMv7mIvRkPKlZoEMdn1rX0C/cXQToNmmUXBS8
6c4QDM9PFPBU2UVgHbEAVEoFvW+wFze5xhHZThxSrbvTgI4DHTlKaTdZPTIs3TEc/Kznnb5tCAkW
qJKAAqAO116DCxsFOlhyDbAFNPQ7LVdFYUhce2tAbQ2lTeXq2WlobzigpQCgVFSgpQwBZyIlOJDb
zmHPCHtg6/S7A4zdLYXBxQpCX05yEnSHdr4OzpE4+w4tBYWT0aCroDW4GAGJV0PaO9aOwIvoLIPe
79nbCTbQf4XsAmHz8LaA7cgaAoNurVSIKVB3bo8IBLetIVx1qtimqtEPZWjvr+uK4GNImQDSZw5Z
OGTzfxAoi8NSuAo0wW6vwW0ClI4d2U2g09Lb4Ti0gPV01+4qgP/iuKqjaTAy2mtwa4FHs6T3gir8
QlW37f5b7yVN8AyYJOEW9GtlcOEy3Vh7p62DlH3N9f9KWh0db9vU+GfPFNjaEeIVaIzSQ7a9Bvf6
rGDpnUAERKtrDR3D3S3gWELuVWQVe7dweKERnX2lA0QTc8f7Q4DrvvHeLFjukUaO1lDAzLXX4AzB
IaX7X64sGbQN4y0BdR2cBdbZEcE4QZQ1vPc32KOyhyIhEC4RbcT6otKeIVRVnCKb40CzBucR9yLN
ck4Blg4pHeRED4eIjk4bBIpNBmo2A3UKyGJJLgKLNABvibr1tzN/xzM0tSOkjhyI5IMzhRr8Feni
gU4hyYGcq/fJIN5y5/3b4gFZBL2704BiY55YHF9Se0DU0VwXW4JCf3vt5cpwhKidsEIwEd0vtDcc
0iyQ6+7M8993hkSqUNUgtgLJPTQLtnMkAAjAeHvHeXA+ERx36YwhKQImQOjB9vZw7zxwqSbaNgkC
+sK01+BOhUMKAb/qFei4hrAE0HbrXlIk4bYNAhUU0TCUPEqfSBneLIhklqxdoAuqg3WlSvD17Nue
BfIluE2W5ip9ZnFwSWRNV6Xr6zoeIqK9pEe/pQW2Z0FVLMQkCJRglQzNLkKqkc6aGEcgl4i5n0EU
e2FC6yASRbhsiHaVDG4SRJgg6yHRENhF8oyF0JvFvYDZEQA1fERmY6hmkShH1k8SADQd9ICJcWmv
vbVgU16HMIZyVb9VhmcWQcnImkWRRRdFRXPvULAtKqoqm+UZetYlKIbkJnFkyUIseHtyJuBseNND
a4CdYGEtMYffdgre6YBmQUWAVfJk5EzA/XEU/Qces/CSaHMnOoh3J+fgfEWhXCY9Cw7IMoMkKXX0
Z9O/fTK6+JIOaEzwjl+XyrCWggZbTjZuoKwCiEDH9ve50j2zwDagCi2O0G8J92HNAuxi6aUA7BZ/
GaT3s8e86zADxQSCYRlQfbulMLwNcYAY+qthA4E02VILdPLhCpsruKCUXsBqdhtmcOcj6Diak8ml
EwAniyK6TVjQX7trgfQ63iSkVxqYtdfgEqvkgmWPSUPERqYKg79/SXbYtm2kwmLr5B1bmblhmQOC
JtFNlYf6+8kUCBuYQwUM4uE0gg1EkegaCfN+iQxuDWiiNiQ7C+TONQekZW/0xKraWQQsEjoG0ku3
t5q/4DH+hEP1lQc09oPw6USQdYJ5fogo9KNfeF4C3/+8Z7101BbjazvD9hcFBb+7dwfmE//97x2Y
X+sObv3w2T3c/vP+Bb+/9cGHev6fZ8F8NVs9+nX7unX/mDezCBbR/4Wzz7Notk1IYXUy59+e5M8/
dp5z6/v/xcD5cm9ckZSXHhe19yTeHbiN6OUHXqKBO8ufH1F8xs4tlh15PAuDL8kq3m2n2cHYpMdO
wmQ1e0q2n7pDRcmPHMfzxyJ4LIudwdtzQHbwyTycbWar+fbIncslPXJPDXqVfHk1pnVx9Hl32l1V
wIhl73LKrAdPu6uw463IjvxC49UfMwu/nksv7cgzZjwInt+9Xd4dpFz2kc+fZv7OAuxpG9LjQt+N
k2B3R3aMCOmh46dgtmdFOjdPeuQfaKVIfrzL721TF63KPu9LLV8kn/kqKWkEuj/NHV5L9rGvZ0G8
Yz3AbP+O4+V6hiTYLH7a3ibUNESCTP6R83z26Jf5vCh21nSP45QeP3j0A2+2Sy7tYMLyQ3MW5Emx
Y/C0DowvPzbK1D8Wp5Zcg9cMnZSrHbPX1wSlHzyJi73FraH1QqpDduSb+efVbM976hF+8kOvZ7vn
Fkgewb2VH3jz6mwWpbkf7B7rjC+qbr9j/Iv5Kp/Xz2O1fnYXl/2Owa/nVfC4c4z1lbLfMfgnGivu
PbdAaEgPnawK/9V4tko4KXc3Z1fa+D03mMyW+3u/SxLKDn+LHujzLHRhU0vykh52GeKR7EY1vdiA
9NCrOSKFu8/cgm1kB76bx3Feo4u7Fyb0UhGyw7/xk6f5K7rX759tXUgvO/xDUv5gIfaVxt9zg+8X
Yo93lB3+LbM/z/P5jkvRA+zlx652o8qexiU77rti5m8vRJCrAvooO+z7OR1p4p2Yr8dVS48crLxg
b3nTa0KklGSH/jDj3Im9Yndr9iR66cHnefHq/aGH72qH0uMH+WMS58GOWelJz9Jj1wl6Gd7zDAsj
28PjXh75UKbpa8Xy+/zTsyjMoT/bTa6J33gM57PVv/8LAAD//w==</cx:binary>
              </cx:geoCache>
            </cx:geography>
          </cx:layoutPr>
        </cx:series>
      </cx:plotAreaRegion>
    </cx:plotArea>
    <cx:legend pos="r" align="min" overlay="0">
      <cx:txPr>
        <a:bodyPr vertOverflow="overflow" horzOverflow="overflow" wrap="square" lIns="0" tIns="0" rIns="0" bIns="0"/>
        <a:lstStyle/>
        <a:p>
          <a:pPr algn="ctr" rtl="0">
            <a:defRPr sz="900" b="0">
              <a:solidFill>
                <a:sysClr val="windowText" lastClr="000000"/>
              </a:solidFill>
              <a:latin typeface="Calibri" panose="020F0502020204030204" pitchFamily="34" charset="0"/>
              <a:ea typeface="Calibri" panose="020F0502020204030204" pitchFamily="34" charset="0"/>
              <a:cs typeface="Calibri" panose="020F0502020204030204" pitchFamily="34" charset="0"/>
            </a:defRPr>
          </a:pPr>
          <a:endParaRPr lang="en-US">
            <a:solidFill>
              <a:sysClr val="windowText" lastClr="000000"/>
            </a:solidFill>
          </a:endParaRPr>
        </a:p>
      </cx:txPr>
    </cx:legend>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_xlchart.v1.12</cx:f>
      </cx:numDim>
    </cx:data>
  </cx:chartData>
  <cx:chart>
    <cx:title pos="t" align="ctr" overlay="0"/>
    <cx:plotArea>
      <cx:plotAreaRegion>
        <cx:series layoutId="clusteredColumn" uniqueId="{3D9A8763-59A5-4DF6-B223-C290C2F98C54}" formatIdx="0">
          <cx:dataLabels>
            <cx:visibility seriesName="0" categoryName="0" value="1"/>
          </cx:dataLabels>
          <cx:dataId val="0"/>
          <cx:layoutPr>
            <cx:aggregation/>
          </cx:layoutPr>
        </cx:series>
      </cx:plotAreaRegion>
      <cx:axis id="0">
        <cx:catScaling gapWidth="0"/>
        <cx:tickLabels/>
      </cx:axis>
      <cx:axis id="1">
        <cx:valScaling/>
        <cx:majorGridlines/>
        <cx:tickLabels/>
      </cx:axis>
    </cx:plotArea>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olorStr">
        <cx:f>_xlchart.v5.10</cx:f>
        <cx:nf>_xlchart.v5.9</cx:nf>
      </cx:strDim>
      <cx:strDim type="cat">
        <cx:f>_xlchart.v5.8</cx:f>
        <cx:nf>_xlchart.v5.7</cx:nf>
      </cx:strDim>
    </cx:data>
  </cx:chartData>
  <cx:chart>
    <cx:title pos="t" align="ctr" overlay="0"/>
    <cx:plotArea>
      <cx:plotAreaRegion>
        <cx:series layoutId="regionMap" uniqueId="{48E7AAAB-0E43-43E1-9C42-CAE1F187FF15}">
          <cx:tx>
            <cx:txData>
              <cx:f>_xlchart.v5.9</cx:f>
              <cx:v>CITY</cx:v>
            </cx:txData>
          </cx:tx>
          <cx:dataLabels>
            <cx:visibility seriesName="0" categoryName="0" value="0"/>
            <cx:separator>, </cx:separator>
          </cx:dataLabels>
          <cx:dataId val="0"/>
          <cx:layoutPr>
            <cx:geography cultureLanguage="en-US" cultureRegion="NG" attribution="Powered by Bing">
              <cx:geoCache provider="{E9337A44-BEBE-4D9F-B70C-5C5E7DAFC167}">
                <cx:binary>7H1rc9s4svZfSeXzSw9AgAC4tbtVQ1Ky5YtiO46TzBeW4ji8E7zffv155EtiM3LirfU5VZ56NVMz
timITTzoRvfTjdY/r4Z/XKXXm+rNkKV5/Y+r4V9vw6Yp/vHHH/VVeJ1t6r0suqp0rb81e1c6+0N/
+xZdXf/xtdr0UR78YRLK/7gKN1VzPbz99z/xacG1PtZXmybS+Vl7XY3n13WbNvUvru289OZKt3mz
HR7gk/719uN13bx9s/maRbkX1U0VXTUUf93UIcRodP72zXXeRM14MRbX/3r76H1v3/wxv8VP4rxJ
IXHTfsVYLvc4pcySSto3L/n2Tarz4O6yQU2yZ1mCK8Ip2b7o/b3XmwzjnyfTjUSbr1+r67rGY938
//HYR8+AS3++nc/Jhzxqrr++ed9smuv67Zuo1u7tpLl6+yAf3t88+R+PQfn3P2d/wFzM/vIAt/nE
/e7SXMT3um3C680u7PavdRVEm/vJ+++BY+YeUDEVt29x2QLzEDjF9jjnTHKibnAj7P7et8A9Q6Dd
qH0fOINs/1VCtlvTVl83ob6fr/8eK873mLKJNDm9VTL1GCtK+Z6wbCYVse7veovSbwXZjdHdsBlC
K+81KtVaV08p1fq6f/NZV8n9nL0AUuaezWyTM2Z+15qHWiWtPYErlqD8Fklxf+9bvJ4j0W7Ifoyc
obb+/BpR261XH5pNeD9hT4H1v2eed8v0cdTYZoPfifV4X/nlloo1ZNvCFNTare1EYkulnFuE3L7h
/t53W+rvBdq9hL4/yWwFffwbrSBXp7rafH1B48wU4FKWRfidys82UkqsPYtLxcRsB32OKLuB+jFy
hpT77jXq+kn0td/psJ7ovNnkL+j0wFsljFnUhltz8wIkD80zJTa8IouagvHHSvUMUXZj9X3gDKqT
i9cI1Y2H+nNkcXE9bOr7CXvKMD/fAjK6xwVTXNHdvqlt7zHssLaU5ncLeRvQ3FrA34qzG6q7YTOg
Lj69RqCe1KmV7l9Socw9IrmwJN+tUDbbwy5FBCV312f+zu+k2Q3U7agZTqu/UfzgbtLom67yFw34
5J5pcSFsat/avvk+RWH7qDQlvY8y7hX6VqmeJ9NuwB6OncHmvkrYnrCD75IUgV/2ggrG4DwoxqFi
t6DNw3QbviBRjBB5x7/Yj1F7jkS7MfsxcobYu6O/lUF8F0Yv6A1yAj7Mshi35S1gMw9DmXuS2MxS
5l0oP8frN9I8gdXNqDlOB38rnNbXX6pNnbygbnG6Z8HcMSnFLVbmY28QboaiYF3g3t9en5Erz5Fo
N14/Rs4wWy/+Vpit0jTKdfSCriH0i4IG44i3vrt+Dz14Ze9RrgQU7C54nunXcyTajdmPkTPMVsev
EbMndrCTqK63/xZFdL+RvIA/D6NnEiW/YwJQZqAJC7wYN+9C6JmX+EyhduP2aPAMupP3rxG63TzU
+rrbfH1B68gQZCFxwy22W9MoFSCdLQZYb80jvV8w91Tm7+TZjdf9c8ygWl++Rqh+QT6fXud5Pabd
5kW9fNhHZcPJv9uxbvJtD1VNyj3FlELo/APVh6Hzc6Xajd3j0TMET/98jQj+Iie3BJUYvaTKmWrP
skHtEqRLb14zhwTOI1eScXPr8G9fcC4fgvcMgXbj9n3gDLLlq9zanuQ+TqI8v65184JWkos9+PqU
s3uNgxV8qG8236M24GImsHyI1bNk2Y3Wg6EzvE7Wr1HFfoFXXeu2eklPRO0xIa3v1QhkpmE2NExK
UPWWunUvd3giv5PoKdDun2WO2avk7J9wHy+wqaFG4/r6frG/gPNo7SmOGIzcuRlzyNRWA5nJBb+L
4mZG8Vki7cbswdAZaBevUtF+4Y141+mm31QviZu9R+DzC5P9iMQeWkakwrlQgjN6p2qz6Po5Eu2G
7cfIGWreq4yun1C1P9PNl82LUo2I0oRADGbOarigYYojb2aSu3TLLKZ+hiS7gfo+cIbTn6/S7fiF
dp1sovwFVYtbMHmAyrpXrRlgwt4zKUpMkJq53cXmyczfibMbrrunmIF18iqV6kmfY5V/jV4054w4
GikXW9p3AZc9Jz/EnqmoIsK+o/hnYD1DoN1wfR84A2z1Kveu3aTHn1U06ZesEGB8z7ThrKv7Aq2Z
alFK97aaZ4OwugnBZqzHMwTajdb3gTO0/vzrNbr0T6CVviyBLxBcoUhVEvNOt6A6D10Mapl7prQV
F/TnLes3qYQnULp7gjlIf6+U2M1O9sbbJC8bKqNUHGUdRFF2uyvNDCFqPeARbpVvd2rsuVLtRu7x
6Bl+a+/vo2QH8OOj6OXir5uyADjyhCEWfqxdyE2bclv2dlvcMTOFvxdkN1L342YYHaxeI0a/cApd
jVj5qomu2ubl0NrmNKVFLVS53WxP83oBCSefoeyfmrNw65nS7Ibs0eAZbu7Fa8TtF7TvZYSTGC9K
2jMUcVBT2aCmdiY1pdrbMvqcqTvLOMPuORLtBu7HyBlql3++RtR+oW2X11WGctIX1DSO0jfLxD8g
nB7aRaiYQPW2LdTdPjdH6/eSPAHW/cA5Vq9Sw36B1fYsw+F1VV+PLwgXCgcYYjCL3dWUzphfiSM0
SFDjiN6dc8Lv732fznyOTLuBe/g8M+zWh69Rz3a799vHPLkeoqsXrKdCPMZNlOjQB+zuQ2WjROxR
FMCBHp65H8+T5mnA7p9kDtjJawTsSbrjJLoKo2DzkidC+Z6SXNryfrOaHVZTFjwQAj5ky4psXz+l
WH4v0W7UfjzLDLOTV+k67layd9V18KIHeBlOrCkQ8UzcwmE/3s1uD/CiEp/N9Ov3guxG6X7cDKN3
569Rr57g5o91G9UvTCOSPRvViESAy7h9PcbJpij8oArM1Q8u5GG++Vki7UbswdAZaMd/Ny/xZFON
6Sb/er/3v0D6EsfDECWDqX+MlxQoBKbgGu07jn6WtnyOJLvh+jFyhtaJ9xpV7Mmt62NUX+m8jl52
7xJw2i0m7sn6x6ChulTi3JGFs9a30fUMtGeJtBu1B0NnsH18lbvXLwLom0tv3E2lUR28eUFVw1ZG
oE/m/bGxWWCmtrVx6GcADv/Wgs48j+fLtRvC+fgZju/d16h+v8DxllL9X8ARvCJDN4PvlaezHIxE
jbdC4akQdxUfMxyfL9duHOfjZziu/244HsFPaK+S8QU1EYQW9jwU5fzs/JsKtadIBNyq4CzKfo4o
u0H7MXIG19HnV6t2Px+0/bNKNnn9omdtEa5tD7iwJ7oNbCvimI0jTSiau3nN2KznSLQbsR8jZ4j9
+SpDgSf9lKOXRkyhCpjjWBL06OaFwOwhJWKjxlERVBQ8qA55GAn8Xp7deN2Pm6F19P416teTaN1u
4i+e+wSNxVCRY90f05xtadvcp8kIKonFzCI+V57dmD0ePUPu/auMB37BG28Zkzc/Uhq3i/5FQjiU
xaHFGcK1m9cMPPiVAhQlOMg7ahl+50OFe7ZYuzGcDZ+B+PHyNarfL0A8D9GP7c2qftkwHHlRYSqE
bnfFpvbMMZHIm1JUGG9Le25eMwyfK9VuCB+PniF4/irju18geLKp681V2NbXTVPfq8J/r4bc3EN7
AnSkA328a98DhIJYqFNV0M+H+vdseXaDNxs+Q+/k70aBbfMmB5usQK/IlywH52xPKPQ9w9n3W/Sg
YA+9lq0C4iC2iRTd7XXk5x6C+GyxdoM4Gz4Dcf0qj8rPOlo+3O6uHvYD/Q9beqJgFVqEli5sdwsD
HIuHd4kzMvfM5cxjebZYu5GaDX/0JGjT+X/RxfPpFnLf+7Z5m2azuOmh+qDJ56+v3jwuGr7Oht6t
8p328RbS1dd/vYXfiB3re2vW7Wc8Uo9HFTjzYduWov96a0DFJNpIUgErKhhqgKCCPVym7SWGE9oW
8EYPSU6lLey3b/Jt40R0eEWLH2vbKRRHNSAEfnj7pt42KsWlbU4ClbCKWZbcFrDQ711tT3U6Ik/1
fUbufn+Tt9mpjvKmxmiOhVPcvm/7iLiJZGieSEw0fpKwEibB9avNObrr4e30/1nmiKoKHXUHaDBL
PTOM0kU45bZrNc2nUSRfFOlip9BTs8jbwXaTWNTOMIzJoaJJ4ZJGXahOJYdG2iQnQ5sed4rXjjTE
2iwr5qTEyB0Zd7Y7tnxwVJtPS84y4pVBwZxQlfaysI3ItUVru9I2zwq/Ix4J/dyJuUoWtJSDE1Dc
0whI58Y0xz1JSbw4qT91qX3RWpF2ykKbrrDiL8IoiJdmeHtCp87VnaxWRVd9oios3MnqmBNPlrHI
fHlp9OQ8ZvRLV+H2wio+pRrtgYKGOYOWkQureUZDVTtmjucRxdAsSFV+EjS2naaSudMbeDxMoukO
WU68zpCrqlKrIG+ahV9jajrbXwRNxpwpTr6ZiTE4QmAqtapqj5T40LTDFPAk+IBHwDQQtcrQJcDz
K7yrI5ChK7ixCH2zdtrQ1Acxr4qlToPUE6XA1YSf9aptFtuRMfeVE9lt7EymyJ1gxBQUKWsWVkOn
s0CnZzaORS/SGrdMg8k6sngJ8XtmLtoSArFCJB6Zgg9JbQ+OL1vl2Tr/NualPihZZbqWPyZen4xm
4NhpcOWnBsU82BfYWJoFy9PCrUkcu2EWA+BGKUeTznSr2K4vfOUnx6UtfLcw0mlZTGQ66BVmj9W4
aW/JlaLGxc0iicpReSMva6+QWAd0ZGdZpyK3IvZFr2jnmgn+kxHrrIsgVBAnfMWMyl7SuK09HWTD
obQbc9EV21XU4L1Iiq+jmiZeqWtzIbswdoUvBkwTFlabZoWbWdYa6/nbYCfMQapPOWkffWFcAvsJ
v8W+NTgdNXKvb1Ttyk5jTIZZqmmhPFMW0wkpa9ut6urTDd5ZoHKnS7Gsmh7PG4RYMtKuAH1Zhk4r
VHpIaPANSo5VLfBeFWJ1Komlore6EJTN+CEN8atQ8RdGIQg0TzldkUTrFtMFb+1inIB8X0JPpOz9
w15l00kooR22rD/JBB8oJBBWLRaTgjbeTEZeQCl6A28tkuxLpntz4RNZHqZmbS24j0WbJrV/OOY2
Pc/quHDNoo+dvho7lzVFsZwy01xUiSZeVnFMKekgQxDWR6o2hv1AmPSYlX7kls1kLhIJpRx7dhz1
ce7krcYqy3Fx6PPkRJlQVEZgCFQXpotkDNIFgZ6QtIvOutBa36gXi6fpgNDWXAw8VV6r1eDoNtYO
yQA3D+3kMAhJvj8Qliw6ulXDRGn3Blsjw+Mbfn4sOn9rQrAE8qK0XdZjbm5W+SSTaamLyt6vA54s
xiy1l4KFqdcbWM43C2C7wqHiZxGf8n02wozZHfSbT/Z0cANz0/YMeoBlNCRms+hi6m+KyDIOrBCP
Ohm4V95S48C3GayXFX2JRvzQ0+RbkEA+pLxgVwxoc8Ya2zVz6h+Sqs2PZUSGtTVY+6qPvxhBNDqG
7PNjPzGTRSqhEe1EjIPAgp7qyaLHowztpRRYZHnG8mOjtnH3HOZLxhmoMhgHOuVONPB9O0xrhxgD
Poz2nctrJlzZEOZVlVU7pVlXq17UypN5p7whysgB0RZbGGkAoxhQGLce0Bkysff91jwLcUh7f6L5
uF80MCYF7zrXKvHYfgcR+pZCi2ShDzIFC5bJlN3aJtMezMWN0naR6FwjMC7w2eGpVWFJVBY/M8d4
3Be+oRyr0dttp8diKodiWYsI+OmUeGFJ8uNB8GHdyuSbzS1MzQgNuJlrnPxJvCTDR7YUuPJcJAs+
NLVnIMvhpNwqHZka/qlJp8wTukz3lV9+KyX+nLXxAkpfOEEEe8KNNFrSqrpSxLAWuUEDV5fyMtNc
LxIjPDX6di11EzusV8HhGA1B7BhpnVJPtCNZmEmviZMPhmi9KZ3+Sqw06xxUxXGxQO1BbTjTVMVf
zFgPHi1i23IjYl5YQZJ6teqL+GQM6vYw6gkgZMQPfMcPKG8XMSljJ9RRcxoGXPiBI2gayGVVD13s
jklDFsNoV/Vi4mFBXVGWxmHhtxuj0fprbXdXPCK6dQI2JN9UyYxJwEpMU+3C/PcHTV7ppZ0lg104
lVEyt4gr6HzMO8MLsBV5JlX+id3ryVimLO/rdWKGSq5ym9fZQTNOjfFpDHjnhm3Qpcd+aLPGqaqU
CrcckzJaW50wx0Vg5r5xnrdwH0IpLh64Yjs8G3hIc79m28+SCSGJQJkvQpuHfk1qG+bEddUeyGgc
96sp/BYl2FxYri7aSjMsK2gdj7DSf31f5MF+vi8HE2wKRbZR8+P72iM3R7sp2gPa3xg76CCLkq95
byTOUCTffn03JAJ+vpsUVGzblBOkFB7fbeoDg0dT3h6kIxbI1hOwE99YBEZNbp/rzu2+m9Bb1/FK
F2MVBeHddyJ8//XfFzrDvzfN+H/8cfuVCj9+Qz3Y7Xcx/PJd6Ee/rfCs52/aSvP9syDMnXRbz/vR
Lz9FAU/4+bdf7fDExecFASZHAP0AlJ+igPvaqh8BwN2Quwhg27Nnm3kDj2Jvuxxsffm7CABdtfYs
LFKlLL6tNX8YAeCEIgJzjJMEx0Bujg7cRwB026t62zIB4QEagRL7P4kAmDlbsQg00HNoW1VNcGwc
63a2hpK6nZK+taPTOLFZjB2SkqF0qiAR72y/4PyMC7iI+zC5ebX0fZQYWk4Ps+0mfqf7YV2ChC8c
mZSJUzdR0rDzUKVGOny0VGckxBVJlTlFlycHwZST/rRJS/I1I0VPekfWeaTcCp42ccyW6iB0dGgm
qtvXNg8WWVjGh1mc028syEPt2HWpvhhmAi9CwNrKhJeO1sHkDo1Mzy3V+/vBpCeP2Sl5lySR7tyc
ibbFvlZliTOlRWU5E+PGB0mML2oQoZdZBjZNBjdRhF20iqYpPh4SHq1kZ7V/9TGcD04KWzhVLsLz
Sqok9Go9jKddO/m2V5h9Vi1YgSeGszU1alGXaeHZJAyPSj9ZBl0UuE3Qiy9R3zUf6k6E8doyB8ND
PzD5LqoI7x3sGmHkpmK03EaGYej49mB3Tk2aaHwvEYnlHpAYP/mjzh2D2F3rjIMfvAed4NtOrUc/
cUeIv4qEHx5N/TB84lFErX1sjgQhCesWtkjq3CU0zuhSNiIMHBmx4uNYDZUbBGVcwwHtskOjzol2
DEsVrZv5k3qnkl62Dks5lkQ8RWbsyCGsJy+26rryRCrHz007luIUT2IS+OddNnh2Gg5eRFq2qEkl
nMyIw2+ySvkiDKLkoI54u+wDJjyrjFp4daE8Kyc+BE4eJoFnjo0+S0RWHY6a+3D1SnpmWHa/yLtM
HPpcjgb2Ekt87QubegOUZi2xixdOiB7tYQL/AvvqssyN4pgHJB5PSN4SWRyaCe8V/GMrr5WC75Fx
+PFdmBenPClDvZryiHKHsGgMckSmkaicNqv5ce8nOY2cMAeVnTgF2tJwL5swe2dtHQCriXbyfVbk
Ue9JAzvmZVp1cCMsDRM8hgh7nIqgf6nLhkHWnjCDWh/G2q/sY1EE4deslGPhxqlMpJOqMTOOOysK
atdXg17XhoqOu7wJj4Sf9xszC0XhJHXfLsYiz8bVEIyh5dbazCs4HYKEB2OcwtGyCU8Rn9GxoW4/
BUZzQKpMLvEVMtFpNIx0csMSoZCjKz+DZvtK+g4rxqjxqli3vVv4RdcdT1PUlp5pcObqEGh6RZd1
1CW5UU1ObOR2cCpyEtVulbWZPBmmrF+ntUX2q0S2XhiwYMSK4wY8X4lQKTVktDa0Trtl5/tp6KAp
k6i8LFX9JxNfHbPf2EMZHHJSn09DE09ndmtcGZOdQ6cMoQdXWfForRvN6mnZlGHWLIN21J8GXxPu
qLENL6YJbuY+94sq38cfYwSrBgLyA1ii8T0v7UGvTEs0pRulqSn2UxKa/UrGPlsxBALfeoN/sBCg
HbPIqqf3XWJ2xUGfhFSvKn8cPFUY9IjVNTmZ/Ng843kPffS5HWeLOIA1s1qSO8lYxvvTwNRhbCgE
zao3huF4oL0+kqzOJw93SvaV8utFSgPfcCNgpZdBMcUeXBZ2ZhQj6ZasRSQi7Ng80iK3F0zFhr0w
oiILEfgM9KKYeOQRlprAOeFB/KUqZbyJSWN8YFXafa7J0FWLSnMOXeND5xnxxBYZFUazqoKAuylr
43ohwjqojvAG3jrUQIDuWKYoRviTasrCQ14blpm5I5dWQZx4THnnDa0IXbMWJHAsUQWgERBuHxig
e/TCb7I+aBxtZS1Hl/aiVY7K/fSCjgG77PrpI8cSbpyoHhJgkxPzQKhengkrol7Q+KPXmGG5knYu
ySKfEMmnhuXD4x764Tz3a75OM7PtnKySGT3pK61PpmYS8b4qNftUNsOnYBg6MDQimqhHIz9VbteR
BhF0Fw/tSVZkdD2NtD7PYh1Xrsb+FZzRofMrE4RTOk7jQcZkI63Y5Qa87cOyhtVYg4qiyxsn4f/7
U78hVRkKPcFBPs2qXs6O+m1pyrtB95yqtYcqJ3wOemtvudEHnCq+QUlI8B9oBYziGZSMwtm641RB
saOD6c03YiEoMPG1A985VSZQ/AY/jEgEXujFIsR/4lGhm+3cK8ft0eEWHwkp0JAHz/sw9lCd0FqP
AT1QaszT3uk0fBwck0JIPpbgQ9hiyP2/xlxZqdOqIPxA2iJwOWH6KAqDds20iBy76tjSkj71FxW6
a52GY1AcVSJPL3Q+5r6Dlqyr0m8ufPAbCvRquSGsSKrIqzDBH+rKyC/NRgynRdb7qdOZRvXV8nN9
pMPAPubjYG1yUqZwnUD+bMD/4U2m4PZlI7RxnQxy+JAwnQ3X21MlMj6MoAjrUMtFlcFXCIb4CHxN
ofZBr+QXPeMBQuDAaPm6bVArCiJZGxcGt4rGmcK8WxQKxliWFXzELCq5B7p8WNNqSL0qCdVfaZIq
86huOoVp0aZ5QIc+OI4L2rptIkCbwXeFdVF9by1pCXMPivULz6b8KOijwrHUxD0LnNSnKq7zhUV9
DopCWG7qs/7SNOPxPNMWDVa8bqN9XWTFqW9PRO4PfshXsJTG56ZOI6+th+FDSOrQS6I45U45dYj1
izrqGjDCAyzwhEiycIbYJ+XSt4MUpMjEG/NdGbGpXBqIJS6qUvFNW/BwckTaF595wNUxWsTTi6Fn
21lOKOYi1Da9sBM45c5o9vQC3+6mwQkXFj6+YSnpnEo3dF2jRVALgqYuEEcWeZotlNVRE5yhnWeu
UZV5suxBrh3RKjWZe/NjSmPg6hcCvlfZ5njfGGYYY7ExkcdFPhSfTXvKMnD8mX+55dkj92bbazpu
RE4aBjCewWDZl0onrHXzxrcvaWs0gVOpTndYmpxemNTCY2RtF+33UrfT/tDY2EfDxtoUQ1rW+6CB
q8iphno6svMR9x8zqo/MgCaTG/MJDyS3k4I8AY+PmmRKw0NsmBCgp+UQLGQQY3azzi8+p32W+U7g
d0nmWWPFYk8NMuWeklqYa79Le39ZNz4JVk3RRZMT6Lj5Gscae2sy4Xc+bD821GWV7qdxjP1fG3lX
g4cxCC5wlePjwSThZzXB8wA7nGAGq37AX6ZSshUXGV8NQwhYpropPougNbBDFHgIsGDkVEWdOL65
o5BtMiw7Q7BVn1KszbLbxitxH/iXfZU0CsyiFUiP92Y37VcV5RsyjrVyeTDoI0Gq4nMJd7ZzSmuo
DoIoBhkWxK29SNjWS41YBFbHFy1jbmlG+PyApXisMVPqOPRT8ZE38Whc3kip0qkNQA3wKEdUZ0FY
qxBYZYbJ6Nqu0jxxQPiy3KlFD5yTrCun902f6AR5hi2kaEOwnZN4JPW6GW19BM5aH42Vxu/2GIHq
UnZQC8fQU7SfaGPrcGVltC/7FBZKxmV1wDNCx2VUFum3abKwImNhbNcUNVPtBJahsn3ddlvniGZD
64ZFMriDTJrea2xzOqgn0Z+TXg2nXTwWnxlWGnNBXVHQ9GGeUQcJ0+K4Ua2rC0uN8F6MEpGTWduL
NssD5o5VjdCOSP8otkf7EmAi6GM4/Hgeh2MzOWlVF58b3tb+Usbm8L7DKt6PwacvJ0TlLukC66yN
mvoqNhgFc4hN5zK10+G9EkbmSrPCwjYruCJOgAk4FoQbeLosAcU0acQaSAJUKfMsO69LF1PWTQeD
bcmDHl+Yc1UWsWQLmmvFwL+Dd3bMGimNIIiR18i38zsOoX9ZSQkL0pYIZ6WZ9e96avEF7wIzWBgN
6x2z9KkNp4gXKzZEDKE6UgpuhR3jLKdFfp528CGdLklBnSM3YH6w9SSXBoj9a460w6FfNdFB3Cn6
NbXkdKmCdpBLAhN4XFYiumbl0CPRZo2rIsuzBUIM39WR8aGKjeoyNHnt5WXSaCe1VbQ/UsTTiG/T
YzrkPf425EuisnGRB2S6RnCVQAP6FDkDq5dIdMVy5E42+ezzmMT1UdP7snRttJBftVOVnGTgLTyr
76vA8YfGFG7kT/LYCsp1JarsGqdGQr6YVNWlzjCW42HeDGqd9sY5zQxzWBCLssoFn1DT4zSBNT+D
hx2uOmLvN50YllPHOq8uk+Kkb3PtJEbrn+ZdBWsySiePjKI9p3n+iQU9eN/Grqdgv2sjdlwk8F0/
+AXTl32YVu/Tnp+GVleejyYc2z6o6blPqXyfyyZ00nZo1LsSDWgPIpkWC4KkxafA7IcjZO0upsAU
H9t6NPf1YOlq3+pzEN7ALS0OumrYKn5/MBR25raFeVrXgXZEVoTWAtELOQYHm7qjXzbkrA61Xgwm
POc0rqhTx6wanLBrwmKR9gTJkdAP+7/8At+z6oJCtuIl0ihtdjCWadq6BuXpomOldtVAmgszT9Tn
CJUjNbZCRt61MQKEjBjFqhMMq7pn8V8DtvejPm3bdWOSv/pKlSdFPY2NQ/uhQFYh95vjWiCs6bht
vh9tgx+NQ0zPEiqabx0fqr9GO9DlZmiQ9jlDwO0HR001JasgTXK3KKtP5jj5Z2FIfS8Rie/AFRyO
u4YyFwS70yHfcdjWzHhXVY1Y1CbiTWeU2XXa9MNxOUXxwrdG8yyOmu4z4nnfCxB8nNqFbb0b2j6Q
TpKHWekQSxZrafjJCfFLM/fClhhnPNGWJ3nbLzBd0um4GA6LOsv/itqGu5YuPvhtQQ4TUl022BIX
YYx1WsfkMzWDVdzH9bExWvxTD54jg86NlUv9mi58A7wQ0k3BO6Z0e9LK6kC1feMk0myckNAWVlMX
A1iHsOF4QkVdM+Qs9YLCbBtsfsZacCwVEoXHWa/0gZnSj37MpROkInMqU3M375vEE0OaIqHQYR2Y
BYiXQdjYKWx/8gJeCicX2MKXNmdkQM6zYGcKWYRTZVfNe13xFht93mk8T9i4yTQsDdl0J/hSR8sp
2uCDICU9ypE39ygbCjfIR2tpN1n2Pop1h8Q93I8lUlmRN5gpQsyCDIbTNgIpl7EOw9NsqNgyYWS8
IFXVHY01Ix+NCgM7EegTWKDuIBrQMN9rMvuMNaTbL/I2xK8mL45YNpXnoZWlnTvmdb9odR6FTthr
etjyuD2LIoEEki9WqonVsU6C8QOpU184iEgvwzb8FPuZ76IftIJDMXTBh66w/4e9L+vOE9fa/EX0
AsR4C7yDZ8fTiX3DiuMUAiE0IJDEr++H1On+Ep9eqXXu+6ZSiQdeNGzt/Qxb4HxmZ3DizuQyk9yd
XdjFVVLS4pgtGebB6MECxuJhuQEmWzJ99Iym2AncsFq6VB2TfsHpONKyq1TOx5O0SfEiS7z4Kp1+
bAeRH2en2uGA49Cei2HuGzWWrCpaQFxORw+0zaa50gNNmg2cz5VIfEKqkPrlyulEHG0cO3LEz7ib
nDta1DnizcegluyvYqT20LMs3c60NON3mefqXGroD8Y9tZJ81tW4elVtScRFPfIhO/SBkodhWvu6
WIrlxsooblo/mtqvam0YbgG7YgNfb7e5kOQZ5xu7MdNIKNj30vH7wfSknlkqHhbuuuwBdAvZ6jQo
dbWaAWnBZJN3Bp9zdyyzacIGCpELsixidx0OWbBC7npi83zwCytdPcxF+2VGGnATj1Ii8nrSfc35
OolmIwNyrKR87QAPP2ytHWTFO3pUbPHX6QzyXk1U6aoExQUsMV0uiRjNlYuUPxVT7+6j1MxP1PJL
ZdWVLDbXqDJWd3wW8/cM0fK0GqUvozVtT7orXpCo2WMObBPakeTLsPoRkMjKGDsOjnfj5Uw3Gx37
ctt8ZaHIGHBx4CSGisfZ9rCQUL47xscOyyce1woo3ViRacGAkHa7ZosO+He/uvk+KP12F9BN94cO
jPHyXhj5JBc/AQfU/ZK08YkHCG4XrctOipL8QUTjvyQZHb2aRpW312QKvxlbyhuXIpHrC6yFC2b7
FvM8eHYo2EDzB9ybmob/6jn+T9tKs6m9F3JWx7QfQe2NdSrtvzaaiDohuujy+y6W6h6n34XhOEHt
+ZdK/t8c0q9yo09UQwKrIIRLJXztGe4T+elU+rUw7kq7QEGCvDbXOrmwBJVo2tP4afP5/FHqqD/9
+XnpZ34MQCd63aa4HBb+J6QKn1lAunrc8jSL88QBuBqK1H1GYP7GAgMgLRbLdzrCOHXbrcVCIODJ
SOvrOQoovxnSYUTkw8Y+ZGpK9B3Xa3TLg2yTlxrt1F5WasrDygQSQMgDWqRtEB59hB3skijoE7M9
xlnQ6oNyTJ/7ZUGaKYf0m0hXax5nsCjzcTNRZOd6ynA34tuGeoLtuC8Ktq5NCXL9DrUIQ8R44jmR
r3b08weWzPRXsa3TIyk7ZPRGzfh+XPQhX0OeAGnsUBsFe+wMUWBFQftlC+ZlPpYDCodT0Ql99vhG
fZcIGWUnTaPMHeaoEK8/a2GeqQi9LP8vfPP/mPQd7fhVYYZLlPc7LX6yXLgyK9mZ2l8UZgwZcpvN
oTinUHmg0uwH1AZg5VGu/flB+y/6jweVsA2gkWRBwL/+/qBCo4JTIx400hFTLAvOD2ZSmB/sveTb
3EMFhtrQoQjZcMq+/rdPh/sHSvcMfXvhME/3tf/La8rAR3nonTjrQcZPmbVF06veI38c9Vm4AE/N
TI4iILAcZdufHx6Bkvz07uAPcd9LGUcwRfzHu9shDVqQCuIMVRJ++2o7ALDg5OKnaZhRNidRhpdf
Ey+uTCeRo4Z6WlD4TV0+ngH/Rk8/P9D/hzf/hje//671/ZX7/SO4+UlK++nn/o1vZtn/An5IcMMj
5AslWgpjKf3NGIND3ruWlZhnyD8RP7HE/w1vQmhKcOXtT4L5V7Y4Qi8EEuP61TJC0VTmaDT9f/jw
f+/dP+lFf4+nMMAB0sQehhQ5AXyGMP77Ikd0hEq0lOPbFiGr6CoXg1qbKysGMV6QRdk5Ofx5Zf++
qfHE/ZpL6En2gUCjys9PnDXQOMuJfSUbSpYUkqKE66mJZxBm6pitKs3e2oFssaosUuS5u8khxi11
/eePEX9+c4I+3TECGc6QXSy7N2b8dXtvZF1UUGb8hScTh0rUiCUNfghFlU+vKMjV6KDbXPT361x0
m61QoYnu0BUmXkUFe65FNmDiTl2NbZE9OnA0QCtmG2XrgymCEKK5dAMAxJ0LaTWESYtdnLRZFE2X
qPPS9UGsFJdeXLQDMzi32YpO1XfAsnPpK8I0ces/nJ17u9ZfQgpeEYD4joXHP+9RxjL8/Y0ZuOTJ
qjl/XpcpxCmYah37K6BWgbcV2r8myZmi0lOqchAO4I8OlRA+WpDJwbIK9JKN20ekL/s/xqrfOI5B
GZMAbJna5hAkLSSwc3/aUs+Eb1rLFeSpkYeWEZBHpEz7D1Ey/j1KwsGZgi/AbshAHBB0LPh0Qigy
8U0MU/xcGEqUPBqJI7Q/GSBSeBiBKmZ7Aebl8dla6oLW1Lgx3OPVNKpR9i2gUeSvIpfu/yQUQ7vb
sRzy5NzbcR8H5a3Iblvl8F09Jfsr+j0pOLIgR80jAVOQGZrISeJ1/2F9wm/z22zBQxXhlpoIWwWK
DhyAv8+WcSzKx0X4Z9KtDMNvtMLSguSsF99NWLB4qkCsq+0lj6dgZSDlRYQJcRmSVX/YeBYZ5Ook
WOwzH2eN4QA8Q7D6yLpNw1/AQkosscSOEl8Cip7hrSEPhf7ZlJzigT0AWPyNpj7CUPAuwVAYyBkC
U6fjMmBL0DIe8Le/x6frndgvHvxTpvFpj0IzBzQcISMtEOnCOP+0RyO7JZnPVPC08lwgOgCVzMdb
SNPcymp06KTd9E9hYf+V/5NzYEUhM4O7Jg4h7IGRLdyTn19O/RBMfgJ1eP40LxFWiPGwZ/UntRmM
TzLIRKQQTAbCQUM+Eo8BH8GXsG8cQQ+jZEGAmPscest2OLYmKRAMsCHXBw0bD/vmeICNb9w0Z9A4
/Jy2TtkJQ+nGYsJewS7ap6Njbp+IYOgj/FH6oVwfQsEFPkkKFcz2wjIzYxP+ebTJ7zTXfvqggCth
w8RIg2nbhU2/vjtoBj1FlqU/iqg1CBAAGkAg1+GOwb+k6SLZtySAqvQ4KT/7BAW8S6mrA9GG792k
kymoRexYflli0SwNA1evzrbE8gMKwJFQVYK5VL6nzAxONEGWjQOpO6SY0Y/cCb88QGeSj98gr5Lt
d8KJym67DFAzqXjU7y+cSAhK72gUGjs13ZhqJithU86vo9wrfOSOc+zVGJrZ4a9g/hm+/jxIn7Zl
BlFenCAZTPYLwjBcn9YHQO1+oRktfrTQCgzqbHgyJmfQ6LPOz9vcmd7WWy9xNfEYtn3cHv/8+Ggv
cH5ZnxkM63DJov5B2YUboctPBdA2kAJMfdZ/DBEj4CGgnkgJrcoSOPlw1GDZNEQf1HQJrYIk2OR0
bxPisYyiBNA7uYRWaJoZVFaKaJAGaaHwtT9/yE97CPI2QnB/JFqxRjBjI0X5fR1B+xTEVJPgIwMM
FMZNt+Uddu9YJIZAOwtwL4NuNmzNP9QLn+Zmf24CHV28K99wdH5+LoptkYuAFB8dtN9gMdZQjvNX
itJ7AoY79Et/N7XUGCBzFJxk9g+n0afzFY9HLYRAHUOaDNb5c7Tq0rUPQkfJR5CP0OrXqQ2z9Bs2
EhQaf0euPohEdEOY8ssjm8NwoxUchCMG5c8T8Clu5iE0HUkBwny/ETJOyacJgFoCOilAA99Bik6p
PgkleesPAcRBpT/5QjvMyp8f+Z8vjzsMM7D4aJ2GgvhzckFzcFWglfRHklns8qOPsi1ix1TbBSlk
XyCqvukFo65ATsHD+CZCv2rU272AcvAfFsInwh7N7NMdKPi5UVHCIe/5fQV25TakpTTBO+2hLAnO
zkBVTSvuBJ1FvVjQlUndc4D04H5LZBjQd/UhXaD7ygZfQxWup0ccg3tmqgDixw987af5/c9j9jkV
Rj9AYBHAMeDUgqdzl1H8Gm8X2xY6VJt7d9poLIJwYSEGKwStnAYVUNU1eJQxU/umMVbsf/SyW/7b
wYKgFapTgsszCmjdENp+/xgFPALGz5l4n8Y0QAwfEL1wJK0+NEiFCZTz7NvcLTgN+ZBOiMJach2l
5yIY9sQDwi3yM/J7IGn4hNu4XiWOSUjk/jxcnxPYHC2nSIaSBZoOzHD2GQ9wBIlWOW3kfW6BxCDr
BIs+Lvc4nHs51VZ5hQ8XAGbE14RXHElZwTYfPFop24sZBOnQ1XzbQn8FISpY8GoqwwxJ4ZKGwfiQ
8bLbeB2T0iEkxsHg91x9K6F9rVnfWpzv//BCn9JXvArubYIdL4yg2MWthZ/yG6zMSa1QW73lqdhr
Iei9UyzFtl1KFDzRlgcI7a3/O3qOS4KvLT/DiYzaAl9y1pBMHRdL/nlDJ5+jOEpDFKbIQqMYwuT/
WBbMsZm3VMg3qbGL1IHMrEhu4ogSD80cNKKqKkHVby+cOg92baHaKloj4NvsoVNbG5w1Twak/sGC
fAeEzZ4guGSFL+fElnSfHjGTEkvIrznyIqkHtr1sY7anu+EIcCyue4w+JkhM5Z6S/p3QF6ipMHcE
6sE9dd3CzhSNTGcyH0HW73PH3J6NNurn48ui2wucQri9ihFIHvDJ+2DaqxgjU460bM4mFA/lqqP1
MSHwRl5rzVqA7CPXUMsFXQsSAaCK7V4nyN+SlzWEgYwf8qJDnrGqSSBF+a/WRo6kBysDhwkcB8jJ
0s918hQa2g6gCb+HYKKyN8C5iAZxxlKEBk14F59XW6yACnfwL84r6HFRQlfjFkbgqMnk8ufBhkvw
+A+f6+8U539SEAig0H0KTTyQH+8HHtqe/h4vwhDvm/d0hgkjDul8iFO3n/IL8KxF/DVvEw6KWswd
igmQ2O0GRLIyaWcifoVkEPpe6P+YNI5cx4mbhvCet2nXCfCWFrH2tnU9i5yv2xhT+TorxVV30EOc
TOrAx2WLDfQCYTbzptBp2I/XxEWCgAf8e5+wrFgDctdCS6DcDevoWiIVXdasB6UeDkiBzmrL8p5D
vzpAV9qM45pit+UBfowCnbU5/uhGUWC3ZRDYZG9xqekOxe+jaSmPsVPLABIUfrCQYeF4EXAZjrdT
vOAbImStS35L5nHfysEQ7+FbIuhg3kJZRBtokxlg/FZNsy6nvslkPg5LJfqI4GNkysCzBgrJYbrL
ocN/sWItxndThdIQNSiQuheQu7MM9iyQjsEjjD0DWS9DlOcQp4+O427qEwrYcRifCfx1JbnNvCmh
JhiyMIjXy3ReNbaJ7wlDyC4tKDvVULZw1Bl2cDnK6gpUYSHaOlhEZ0NeKbge0vi+VKXM7aFT6AGi
nlJfrpt4QoG9H5RtxGCiuRVmRtX81EuUV12DdY5j+ki1iqKh5lEx6798Hqu5uEwzZ+O3KHXeQJEJ
VZv8MpXlwGLwWHMQjrC/hJkzNRzWOKMOk/CY28a6eNN+d7xJyCcUlnsKtVziW3vNytnMW4Uwb/vL
KSgLjXjT0xDSpRAc8nsWcuZp00JPPE0Vz8EhfJ2UKgLQOX9jTIA09llTOGe67LrgfY6keqJjBs1W
my4RZh6VXosJ8pPZI/DfS2Psge29TfnIMoilgcwvgGZ1mEHOosHv5/gYMWNxZVmwlk847EXxKKcy
GI+8T7u0ol1nH1Pfp0Pje3ge+mQl5z4k2wXXbj0vuhMPuc5gTS5Tepv3Zgxrlaz6qcWiPicdtOkV
dh99H7Qcv3ZhLxpXRpCmFbAMnyJYWWobT+lVIcM3AbYeRmGZXWdQ2oESpxSzGwb6OOQuOQyiX+62
YYThDCvXHAoPTTJWbMa/U7k8xhE4W50E3RVfZ7iR58TVSPC68yqWsqGlLb7kkiqcl7L/6GfVNiOV
XeWTaWrStlSXxRbzo28nRNdJpgl+NSSVdTJM+dHiV14Ugafv2onlFHvafqiSjSfmonGrfDmkRzqE
4lEmWQyhTwebbhUQ0T1btxXfxmBKYcBc+JMt4v4QxiaE9rykfSWCgFwnJt2O2sy4enPI2y8w//Wo
AwwpPyJgGyuoFRk9rPFA+6P0U3CIZm4e5jUxF3soaGbvwETO2jMwz7ao27xsafG1X+PSX+BkX77P
cTJEB7FIAwdGz6mvVpBnPwqT5rwJ2kBf8hLHPJB7M3xxK2Fgrbm4SmcTKbBEVHwLh1leuzwJr+YM
KhXEznQHDbvVXjq9uJswZ+tFwUVw2TNC46ZA9PuIrIXgC0L5iFYG9fqrlcr+UEHg6riPNrSZGUSM
k1qiLIchECuXjnKsUInopZGbZe4yWzoFAgFEwy04DwRiLl29WjKSS2hcRtBjTuljLJf4Cm5HVw0k
fUmt/x4ubXubRNg+6wwxA89V2IOE52sOYYOAAio3062kiX710q3HIQSe20G6zZBbsDrvO3gyg4Uk
3wDFiorEI0T+yH2rOOTmi4smBgmMByPPjOmeFfXqq3aSx5Vyi6vbCFxtNeDzAWIsspZh4zm61Ykr
7H0Zz3Ssp22Fgp7LbW82wF8m0atKQkLxpRTQ2spYF/Wiw/YScjqwSUXmroct0iB5RQLxnGkNtIAB
RF7d0l1nRSAgpYxY+U0HeQifs5JwbKbDrO4zm4FNjlWW1WW/5WcTCXqP/Bc5k6X6OYZuHiojF50G
uWbfNGmf7bANz5viW3FSMvHVoHj3A2Ky9ERNviwHkYb+EWblFGaTRAGiZBDhh3RdL7KSyZPKyzSq
unwun8vJlO9QbZCnQbfifd3W7ceCBQ66W8Q3CZD0U4iTolFOmUdORFBBj7ReB3pmb1so4IIeI1Ck
07Ilt9SHCc4yh4gUDn0R4NRm2RlELJz+8zScWLroZ9RMBJ9/jS+jcCLHISPz6yhbdV9OVJ8jP5aP
nOvtqpsHdXA5Qm41TLy/nZLQXOolsfewL+snXRTJd8JWBIdY+fU2gZj0AEzC3kXE7BKJ3F701hEB
g3gxnVroNWEQzoBcWMS8iy3Q7XXbUv1liwv6XCBuv6qtME848LszNlt+s0WBQW2Q9cexbFOotEfo
jECjjk2x+QlSDNR4R3hpxD1jBb2HWlNCqCbH8KjtoF6lWRJo1NJtu9ZlslyhAIAXKeDiqSNbyRGz
uTuQnBXnSLiuXuHfuCvWjpwoNAEfQRujtruGZGjr0SuDO3T+aPJF7qpOlpI1h00c+pvRQFAn22sb
yO6+BId6GyR+ehmN/oaf6Sr476KXmSODGZZ8uHXlAFgjlVF/WQoZvy1BC3MP1CLhDVLo5bmP11Wd
aDySpC5plEOPJnRxLEM+lZecFrIBcJls1QqAtykgGc7hATNwpnHSTrciAMB95QMIXpImC63R6PKw
2vEYQc9iL6ZE8TvikuBLPpXwbGdOU3GgpdQPQ9ev/ACM09Mr3jPRN4GeUiANbRsFp3yd5+3BF5Ne
6GlPPcKmVA6CVIZRE7ZjlwxIhoaILUfmUqd8adcbBoh5rskSdU8234SvRThm1yiD26ixEVLEKwiQ
MvMCuQHUgogjWpo0Q+LUTUjXz6vJ8kvY8sJpeNqIb+MVyksVlstljGAXXhQJlAQnBX+5bug6p8tj
GXQMvRHiboTmRcMrMrI6SEr32BPQRBVUW+MXATHkdrIZ8UMd5iqGXK8c3FTHWoX5DaSAm21QeMIS
NG395RAbdCKJcnZpAu/m4W70QVZuBMM/hY43URhztlc/Mk75nTHJUJjGZ0M2xmivMAvsh2IDv7xE
PuaHJFpGeo1GEAOUS5N0W70Zp6aKcL89ou4Z2Hnqk1QcOpvaG9aD8WoG17sz6eBubmBupjmgFygJ
L1inJZxvaD3hK6gW/VNmYnMLT57Laz60aGWSJwwyS++77CWSMBqsJVIToiWUakK0ETl0K40XdBHJ
HA1EDTAaJR7cnzR78EEiciRmS+H7sUYkNfgGAdkx7jxBEFJFdqCQQlaQfEa7GJLnUU4PMnYiTW+i
YM2W52HXb5+HXXbfrevbttHuuaPyrStlCgWtsvzRgsyAfaDVpxCHR4ggkenHrMi3q9HH460m/XJc
qS6hOpSwEuaAPyAz4il/1NOYNRCG+Gop+gTxdTX8u+na7ZgLSINU51p008C5UkdutqrZcNgk9+VM
CZybWuumX4sWiR/FgqlQZ9qPSEj2RSrYEA9znnfXs5jE46Jm0x0W163tRTZxiBMD7soLLgY48CY1
Hplq08eJhdGhNFRcsTYNbmLmkqtYooGC6OawZiXKoiaO2/XbtOQLTGhxPFZQZ4y8gWlUQYoXZTAV
ssKaC6ltCz+tDV2tWAe7UzavsiojDkeaANCwXMwZXu7gRRA9bq3uP9CIZlSnIaBro7EpbbV5pm9x
yuPw7zM0LOgH5Bf4CO0DTp3+uKDlUb1Mkr4MfRe9QYfjjmCpSjjzSn7MZT7cB0Ooa9g66ddw4s/j
AOqzQ+F2zON2eEV7EoiKUyLEKzofQOoZE3TyaLUbCvj3luSylXCcsi5sIb9za40bzcndgLLkcrVR
/51BM/XG0C3hK4uIvUZ7EKiwpRIXxHf+ReRjDG9euTlZkSFUN1nbEuStCI77Iky+J4yjEPMT309t
eGTexVoE/WHM+h4nFEfJcjGlUy/qWffONGbcBAqB3A5RDY0WfIBZAO3+zSjn+B2WXsMq6MEiqCPH
HOI9ht+7y36wJqiX6QXPljhvUMKvI5ycOL4vuRTmXxJVG62ZJCR8w8FrIXMLCguznWFZAzVRcO5V
Gj9nQ0KP8Aywpep9IO/S1A3vy1pIHA+oPI9iAaRdCWiKrue00FfSbxHkXx1Smms3L/IdvUtcX8+J
RmLbQ5v33RiPvYJNiTptkSlJPlZb4ovlsK6HaVjJJeAtNKOwvduQzAOO+ZEAmmmPPKfmKvGo36oA
6Yhpxlahb0agOLC0cFvTFxhtxtdcrg5dWMjcoEOUCm8Xm0ePkDIVJWgw5HCQykBXfbJIqi4R/SbI
cBWFYVW5Eqmn3uZA3BJqo6Be2p169jxM5UHDZQ4B5iyxiOqEcjokbIUFO5MK3SzqgSFJ04e9jF3r
1qs+Rk6NnjTb12leJnYXi8jODaqKlu3elExsstbR0o3+FITxMCV3sF2gzQKL4Pb5NkInEUz1GhRw
Ax2FnpgLbxgVGdTbqLZdIqtlo3yGewcHbuobGuHcguELKGnim2n1LWdXvmgB6dQzOvxE8n5cIQtB
ByrAp+Vy1ItU/deuY4noGoutkq8I34TA7Ls6JTL4X5GrTRcLXQL+16zQ+yM9UBB+HBYo5SP22IZx
kEM/C2YQHnLtkyAc7gcQc5iHJAA/iIZRyzJZtwI+xuv/4AH6EWAc52HyTSmpS7+mKHHpo3JYrW+B
zIAfmLEEzBDEUevkFVoVhMAhoEze4Ubswy3/6JI2hGoReOWG/aYidKN5XaSlAa2mwvotQGXbQlKL
IwLh2LxA3UtUAXmeR9ebcChDn9QL+p4odtrQDgWzhSMPhs13ggZiKzxAIzzn0xVZ8Hpb1Yspjmf0
8JoJbx+JSWWfHdDShfbkMlwW5UXbkN4gx0Ht0KmjhBcN8RitUBp0Y+luYoqqoWpliYjpyx5JVJGc
epNz7+WRJmtMVF9PyEYg8j90k0vQIk1am4gS2AGsG9cbUr8C0u4xa6HxWNtSwkubqDI55H4jyUnH
mr/IYhmfg03MpooFBD5VsmDvHCDL4h/hxJBlAVWmmh1ENpe0WXU8oUPVFivzBUTc4n+i15clDCT3
KeQgZ6KW/lqELalZnC03Q+Q9P0jCzYVZy/BEwMQ+Dmjmkl8opHA5RKgSRgtYMth00iYEbe8KaSG6
Dlf2gZ5cLUNoTeCDynCOLo0hm3+Y+8A6JAgBnAG5QYXYDjJNT9DZGd60vHDvwdY6L6uosyp6gI+M
pY3tp+m7Rt8tDQvCitJg2oIV1YgeInpAOqHn80JTtn50gdsRF2TU8VRvjHZH8J9rGxw53D3l8xKr
cqrbMIGrIfHhfI5mkb+O65gAsMzbuBM1AMU+RYWa+/mWF1m4NHGYLubrvMEvgsmRLadwUpRwBKEL
U3yVJAC3bjtU3rxKFPLwGycXtKWzhOWHnGXjZQB3PiDiJQVpUay3kntVxx7Npoop3XXigaEn8AGY
mNx1QUVcoc6wNqmhXgCYvW8DPNfStuWXJYAOcaGbPKI5hrv3mOwmKduiPAyLsD+CYU8K2CC76wBh
eH5DcWnpl3yAsxlZF4n7MzKY7FLDeN2/I0QSfyJrMjwIWAhvoAvoPjodYeQLu7mzAQMAZAR+fVfJ
PrTPhUuXe/iOKF4B9DCEBjkXiKY5BwnA0vIhAnyYN+Ug7EUE0KJvoMXt/wUbJ/j5lM3JeUrQzU1Z
nT6qthNHE0/h10zP8FvlbmuoHjcg3zM00OAV/S10a3HfxMuM7ljVOEERVvZruV50mRYI89MG/UPX
WjQAtOgNAdkDquFaTrmPjzFMvDnaLoCwbzq4cRB6A/AIfWVk3qLzRDfD/QmLwXxDFrlcd3GEvlRh
2sn8OJhRPlmXG8hszIS35CzL3xJNC/gSkYDfqWDPeOcCBr8KObXvK7hISpBO6EFEGxzoAwxKgEvu
Nw4EoNoyKbMDWyGfbkjI+8OmHH6mS9P5onMhl81K5F92ptMhbmdXW5P61xzRYr1yaJkkm1GtxcOc
arPgcWkKqSd8AZeEx+KGjG18VdCR5e9l0HpYNaK2vAoCGr/7sWeXLpDzPUHTtTrqi/gb2KZlOkxz
XvoavQhgVc9t0vtmsR5y+FEXpj0stC9GxF9NxqshimHCMJlNX4KWSncL5Art7GAc4B6mUh699uUE
ewyXkb4VbTmHh9ymHkVBGUPGp9ow5WgOMNAnBtuhrXFuIqtDft5QAj/rPm7ZnSUWMDSJRXtbjBx+
e6+jrlqX8ZXMXHzV6C1V0X4C9miwbeAMXLHkR/3aoddih9zKBXWAzONGL6DNZuAubxNslBd6wKaG
a5nld2Yx4tKkane25uwauEB+DtqweAFi3MPjMnXZu4zRx8DtXSJW7eMLNgsT1zCv2T1bC/kFnHaA
ePJ5Ls4zoVPWbCWcbhXvS3ea0ngdH6BCgUsa4Ba8x3OS1IqkywHpC0wtXtAjH2z0laLfw9eyNVEl
5yWEJAHdxXgxtn9BVhI2SZqY5wLp/ilK2uhdQHL1FU0rfVoFDgMHjdtXcFnFjVNBf5KwYFWuWL5B
kWPu5RL6tiqMCCPsg+2+7AKocXWU8BPOAz2hzJgJnK3pFVC04Nqic82/BoAdsLyiUFHo87lVDh0p
XoJiTB4HShJeJ0D1L6ScolRUgx0ZId/9AvRfH5gEHqTfcUDB3NlABAF28CsqWsHlg05mkaR3ZqAK
UR5NUUoFKYiCxhQkovMDV+AaBljc7hIYVCEEsDHEiXFDRAh+/CJc9maPF1AuefPc9s6m39MpEew8
iILDI9UmOjQB+vulidUIXqzM3nLOIW4Yymh36cB3EW1IG4vQo8Mjy3ToLhbvgGJWGZRCxwT9NYo3
uEd2BYaSbHQj4lhKwxSNSOBqBkrqs647KJV0Yr1wDGn8cHQeGiNsGui2khRMIZXix/9m78yW48bR
Nn0rcwPsILjzcHJPLSlZlmXLJwy5VUWC+06CVz8PMl3dlty/PfXPyUTMVHRYbTklkgAIfMu7mI0B
wWADfCv3421XT9B3EG6RcQb4pY4jjZpiDTa0QeI0Xszmw2gHPSmMtGevbZ8qhIXGdDMtbkDeRyNU
zukJtm83wJGa8PkTW7O2h675NsAxFGrFb6mlWk+VQ0i2WuqEneEAicVFXomKtX4Sx4vNMN8nkJD8
5vNgxIvlrmQUZPwb4C/fm6+NviNhvk5VB693PSP/5Y+/wQe9RX7QNUQiyAP7gf0WTTp6Mm97cxJ+
nO/G0n/NqlqDZgumiekvsjBnwo2KttRvGpVvQTf6isCQtD4D2JdA4xneXpHiXNCbAPH+KC5XHKVb
k2jZbtmCZej8xBnadT/CGQNLKFOagr95ZCd8h1sDs6exy2BbhXDACLzH/QCW6CjwUscg8PPyaNUP
mY1sIBp76YlOgdOqbZO0Xh2sQssK02TVto1srsx8sGcYcGABjOs2LgznlvjCh4c9UdH7J8V18zBF
g+NBnyqr/NWBhd+iO4CU0ctEwjXdOSPSWssmSMvQrenI2MgR7KbJJdJomySaNbPTLMSNbbYi3BBy
hmKdzv3QRquKSGNB8Q9yKi2UeM5GKkHj0k4K4qvhpk66gxowOB+9vFcOqdYshmnY1+EEexJ0QxQT
GCa0AXMEC/JpWQB9gaCseW0Uxyw5U+rtxtCPSZILY14eJ6+y5NPg5DHRs9NbYq1Ab1Vq5cV9F25C
aU3ZOiZ+PrCueuRVzWm5jpB0MfdiEom1Q4MuSMxtnVWF80m5Y5wZ8I5pVD7O9HL7W6PrS+OBYrE/
vLqt57WfFn+MIeHWVSWS7kM4L3m2jyTYv91CAb5A/gtWtZWsffI/dMBEQeHnNbHo683wQzlz/giH
fpqoCeRTJ1LCorJxkQ3NTDf39lFBMn2it2Vk2Z6UkGpG8kcCL6tnlGdhB61zu9jVCBKTqn5XJx9s
z+w9dGhKp6794xBGMslvSnfOaDCnY9xP482EOo2Uu4h25OA+RCW5wlFn43GwY614NmWzcdH5Ud4F
coKCaTgeu2wStQQZR3jCRoJ8giwASVO+IadQm7GWg/ulMgYSmiOLYzKi9URkAPpuqMEkoG6jbKTL
7nLL9/nSX75pSJnzb1BTHC5HnuE035YBqtt4lXotGfFBzIbh+2uVutmA8kWZCrhprjNqtAPdZvTJ
bmLbBQv9MkcK1Tn0SpPQje/UVE+1f59GBmfLzs9sw6qPsO/CYLzz6O3IcNWEoUbs+W3vJtmTH0eR
sRBt5x0jZagGpPEtYOMmca8NO2p9uOFQY0R+n8KUDaItPeSpi7d/tbRtS9+SGjlpLU2WVrLZmNTY
2mBT9jTiyi8W0pFcr0jzkEQhDppm3YISY2StYJAAn9fkVfqXcP8g7VcN0k+cXE7S8fTrOqEW5O3S
ZNIjZqNczZeqS3rjY1n4GqnsjH0c+Otw6isWwEJ+6aFO1RZ8rr48akJ7kOFrUr3jAYHuIq6WJ4LE
GOarnh6BAojlfhb5rMe5RCWKw8YYjJapMGBXJ84fVDdD8DitlBAE1lMgFNx3WEou4hIs+aEZnvq0
HGTJeMH7qugVQOGcb4PU17csmemaYi4rS7MM+afmW2TMeoF5raFnnqyc7+UhrbZ+M46Cj4IMD5qJ
exixeeQZvz9P29p28w04Kjqea5deufcxcx2kVNfOFAKPXNU+uAwT8v959URLp6MFPzX0w1GyOQ/G
wKpp19aFmhG6i8ZJWHbnZre2KVvj4/ehNi4f/2uQL58DR2dlt75Fy8Nfi5Iq47dMerVs97K0FQ/d
WAtUbOqDZCrmR+BpcRWu3MtEVQvBBCd7r+h9H8n4FEGEyDT77y4shopRGq0i5yMWonHcFSDACJ2o
zFSaqxGjMsA3CQ7MhvD8PIKwJB2eEH6tfqbEkiCY1nVVepM4EFxp7Jp5mdrL8qCjiADb1iPi54vr
5/rhZ08lrNNYkI6Cf3cSj2+qiup/8mkxJMVucAeJrYf3spCWASEfaCOWrX+LgLLHz+EbYLO6uj7R
t34ZUGOZFv5S5Xbl+FvDhAKaHgkh/LnexxrvaW4nSaY53lxAIXU3Mb9yBErxTXhxyfKhFFjoh28R
EPLuOlBF+hdao/6CuARk8HVemvp1KBZX3385eHEyfRqQII8lYnIAZz4mjS1i+5B1yhf9tX1ZKzLt
wt7ffx9yaoYttzNf0COcABUXT2uZEW6Ngo6b+QnCQRqMm7ox+lKuzS6OuLibJlTVqKzWIH9z6o2E
CRf8hF+RjoEg4nzle5kavDTYZXAcZnVlh10OCa93KhOFmzx0tN5u1KGBdwTYAEGXJj5Eb5PWv+Hm
p6IZ+FOB4vG+uibCGsaqAemen0ZqhURCU5tydZEQYT55ZTQD4onUotc+9VBPx5s2ETrIiTbJh2Cb
FxyxxXY2SnIsUhGOqvkZVErKfgNGqMqyw3ewNclr0qY7VN5Ag/1TOZ1j24c6TRiOvX1+Z5oK/Ram
nUZitDzZSVBN/Sc6nsnkHSg360efUV9hiGzaOxlPlMUTQt7egswjSpIkf/ybmGu9akBz6iV+QRcH
XTbx0whr6+ftpbQ0SIwFzucbCVDYWMl8od4XOlZWhisAfcorbm2SRz7hUVlkUSOP2YE3vUAQF+Hm
gI2GEsiRdYyjZuF3LBdgakQcCOipcZ2MmBLUD/C0ooDyU677HNiee03ert+n3pkkEPU4C3q2StuL
yC9PHakHw0x7Sg8e2hsaSGehGQxSPc3JaUmUVM5TPk+EZ5FxNUVd28oTUqYawgucie3HzyLbo5AG
yFNF2zlKQY3svKl2c7RLaHB4DngOeFlfnRjRF0rXnNVM/mI4C09FP0YfG4Ub6TGnmidYfJeRTHsa
CSdbmhJAFfkBzgIfsmWYjI8tMFMC2oXSs/eV/Zb1ZUz1wgikjqmfAVCRweb/HUKUU+fkwgDeqqn+
6oUqacQ3Z869/OR5Ta3ocVjUDo0/aWenc0TSE9q5u+py0OHGOsiF3z6B152y/tGMmzSOwR8pO5kf
Jp/YpnkNRzk2wOMiAFVaoHEYi3CNRHKXPS3OYDkVjFwPngyikaIipvR9l/7ywCov0tBaj3yTSvIK
EXLiz833J7nMJSI2wKdBp9ga4hadMWjfQXIhHUFWHaQV/fLKrtCfoNfJmCGgqL+HBiSiAWAmlP5g
ZA8un4BwppH/MkespDrERIvRaemVQLHgArfjrvS/fF+y38FvWN0wZx1xgPdVb6dGvG5n1KL8lbBa
M7gfEj+eqhVSKICvHJRFQus4NaV+y2Nj0dXrDhYFXxzCsv4IVIz17Zig80+gevWdZ2fcFuo9+kJu
G3KkkeAz2Re4finTBUhliuyh8yG7bFj0pfVvbgKhodpG3mjQYId2jYOKaFw0VbQCpkBRfbjkQVgG
aGyetGIdxiWIpBgf/THXtzWcXzijyjhHABqc0WW1pUk4Gyr4ek36EcJVcuUmUMILJElyDQC8DAgo
ab3pZYGnUYNOh0rPdWLZaMlvfw34fJvfIWNssz+wgqnbken9BLpOgCMGoLmtj6jReNy1H8czb8NU
sc02hqPfoPySZI6y0ff+68vr9PHfYNPz5cln6SViGC24/rv0EthTZUydD8PysjWmoBD1+IMYyH/D
a39HYeBtQpnZ5FowLfnT07n1D9SvKcgairii/GuNmNlcVeumjhznzg9hdLAjQ7rmyyBTZriivcZ7
8n1z/PVjv83jXRODZf6n/Xl9tKsg/Ly9l2i0kc3l1fuo827vq0Trji2aGhjyUktF6Py7cf75gkB6
KZggrW7BiQ3fQdGzpDVFXpjRw6UxFOOo0B/9M/z1+5v96wcUmoLx74nVTwjlGCkegC9oN1K1ePuE
c546eKvk3sP3HWMCx8GrpABXuO5udroAxFgdLe2HYQJvsSmGUu/nZxi00S0O59Fv7ujtSueOSKWC
kMML9BS1pPekERWaxuQru3nILy/VRFzHOz4P1EqbnQxGyRRQzlC8maHN4UBoYST6RiiqNcOyHhsy
+50LysrlKAcSqoDz1g0fpwgTiZNUNvnkerqwPerLNvvrh3g/jUwcspKmayNMKETwnoPEudvAyjPG
U9JlemdCwlfvnp1bDh+UEQzOzd+/nmsykfo/7SX9dhb9mWjECszh9P3Ym2MUvldmxc5agX2V8d9i
hLomTHVkmXk+Sk0mGgfvtgMb+I9A5CbluNHQaIJkPRt+lvNeIMim9/FfP+Db/cdlQZjQcHkDYe47
EHHfFdRobs6yXdzs4KOSnLlrKp6+/dVD5PK3r+DPl2LqqNohOEGm779/tiKyCjXEXny4hCKjS3WE
dWQ1Grhwfqq/pebwX2n2/yjZ/3/kEKDv5v828X/0BiDh/IuD/JP4v7a4ewZ495dvnharRTxR/9Bf
YrXiH4HLmsbRQ3t8Ubj/S8zBwFPd90ykbAn+9KH5o/y/i98bAra8JMjLsquzocN0+G4A5sCm0HRv
Ymtt2f7fF3RgfVKEoodow2F2Q9zd372QYvSa0TTj6gi6hdg7K2P3zm6n+kSR8G9bY3AtNkyTsQgp
vL4vNo+dCR4gEOXRp5F0WkYlTulgh0+KEbhpmiXc/jAV95fD4Ue1obd8ufOzwZazIH9BGviZ1dca
EJfrwOR6BYgaAj9Yjat0XsSpnx37CKHLs7e0cAXFTmk9/vri704HPbBsP/B+Ybz4mub5dqdrDLOb
K5Kz49L2/WuRFyAxc3qXN6ivzw9ztIRPEezq3zyyPgV/OCXPV2W0iEeg+1I0Ytn8GJP0XZ+2E1ZS
x7YQ832WJ/0rnB8kUEPZzvexqf72BT3BIuVyrF7End5T0lLNq7AgphwS9Geu/QCdd6V1kYrANr5S
Y/Gefz2s4qdxxaXO9gJCDo6u0Are7eiqE9iURZrlUM04Tgxe1Fl3y4IXFc1lpDlQQpaC/mTp6HBE
PDSjWz6VFHCndeJlmCABg/YfemVZw6olhwW+XScdYpXh/EVZwW9WAaH/+xnxXRhxvPsOs8nL/u5+
ywI+WVr0w4EiTuw8GoXlRtddnKMfjPZhsIGtJKYrEOAK0bCud8Uj76B6MGicHqBLeR7Ky8h+FKDE
XmIIBd4q8TRZGU4jaiHA+E9QVlBqh1KFOHB51qiyQNOB6nOR8R2sThsStRI2icLPbFe7szjRXTXa
7eCb1TU0+/lB9AhFRzKEArK0Y+V+C+h0K6qIyzwiJNZY6XVru/O9xy7hbQhtsvCQmqPxOUXyjhhQ
I1yQyE8R2KDzqgw0Ki14XOIPVuks45WQMp1veyccnQ9zqaab0kyQgsKyD95o6DiIr+uNoFUF7+k8
djO2Sv18H2YNmPs5aurnIbXq56U17aNHZaZZz+NYPweFPd6bXQd1NGwWtq8Z8NA2Fa37App6fqja
HPGns4QwusTzg9EY4tHtMc2Si3RfYFha5bFU4fzs0UQe1oiWwYzpMHx7GJyWJ60zh+pX3nFBqFfR
kwWErN0MweS+IOrJMltGxk2rIQ8hk7bgZ/g0Uft48QxvfpAxKrQUbFx7p3BqCtboASLC1FFve7is
1SSN0cJNbDkNtzKbu1cUWrUgscvDWgpxlH03QZmkG07H8ir0I1kcyfeboqdFGgbDtofF8zkBm/cU
1Oynm57S/rwtlMM6GUvPeam6oH5OYiAocVOEN6Fqw6caBUAE6s76sqRqCBlr6eGWvjRV5Lqa74dB
1dNm9LRwMW93/TzPKcW0uMrQuB5h9iLzmwgb4FkK4QRuEM860epfneXFzuOP15YLHDtAehIxQTrP
RtKtG/izp/NnQKyU60KZKfvGkhwMnvVD4vfjZorDcDecNc3QawaHTHG+PkBKiaJrkComvorYX2yy
Zg7CB5v4r0WKh+APxEUemOmpB/Nfu6ugoBj4scaeQgvHVnM07kCXqlVkG/xAmUthHifR++NM8dco
k6sO6LyxVyaiNXhTGip6oJ+OPHsCzLjGmAR9mBuLKsAzdbTpdQT1jo1b2i3yflKGNX3uGP5k35Xl
uO8sdHNWi5lhpEKJFDAzOTlCHi7j3D3WdpRQC1Wk8GWoUFzJ12gIzYjhNc4OZJp9ciHprcdxwjRO
zah1VfOjRw0baeQIAAu9kRNWZ96aVqn40plWs6lpY9IUmsWd4SX9w5Q0Xbzqo9H92lNyc1hfFH/X
cSjn6xHa4sEJcEpcAZ6rQAdXyyloh/iV5rc4eaAsrhDU9E61WYaotC2OuhHlVDDhswE0agG6v8dG
sH8NJbCBDUDuWG5Y3OGVEyFUsgEkCotT+H70hEwsoEOBpwZseqS42+alFLAS0py4+dBQgRz5oFZE
BwXIklKZ270mgr+s2JfnB4451rIVlYk8IKTHKb206At3ff3sij58KlQCfNGPg8KlDzDOD4vWSp5B
hZ5qR9TPqtO9dMRwXuYqiJ9S12PDrKzsMQUF+Tlt0cZZhwqdPXRr5F4S0h+DGuMexDEiwJKoqz56
oGLQkS031EuceCfsInCvXDiz4eelq8XXojWM5Yh+4hAcbdAq9rQWdTfvbGBu2ZVn2fa3JR5dbws6
9OrfzI0WYdUjBfZHzH6a/w57g7auD7k3yHzg5dPRtQdj3Nhg8N7QOEqrROjWmocd1S1o12/5HI6y
GlDmWOF953OUvuF8g/TC52tOrPYT7T8r+hYGk2zpoNVRtVuCCt1IK84GB1hXZtwUuRwYuiKqVwuc
3S/KD6qDdMrgzk9sXFp5q/Yw5Vr8iYBMPdPFJhapeze4sSdprDMxMq10D9utzIHibGFNxO2pDTp1
VHYanKDNciyAggfskWt1xTxFMjKiX4yY6MKiaQZWShebAYL1hl5KA0ZRmNRV4gRdnb208aibrlKt
/T1CsNh7fRLedBNTs84Rb9IK9in35Ad0WGStLWMStJ3Bw2pxSi+vIf7GVsZ+D+b9oJKRfXB0467b
Q+ILbuD/IIAA8TVfpRwmuPz4SJWDmeFdcqcm3/uKcxzTX7k/axAuKmXDP2+BfjIARqZKqZf+ZObJ
PSI1ANUAyiL/Owzmnh4SOvBtb3SvpQ2TYyXslpPfWhr3xc85HztqhhMOVjJvN3RZ82STwx4kYlCk
KPvLbQkEPXIERFMiicgwOL586JLXTd62h1EN830/EvsWAPO2YslLdWVNllaiHRRqkre0inAVMNuw
ep6spk7uLBevlK3E76hYTyOa/Zuylcp/cEBBdpwWyOVWBY3QuMlA62AeTGMznh3vasggeK2Bq6uP
kVG5z14i2FhVa6Q3U93OsJz/I4PHWRCwYV/0xce8MsyrekiMP9G2CumFTpiwcs9EOZJc68maJ5ZF
kLec5E3Yi0cb2AaCj+2MR0ILRWXhTqQeUVBU8EFdxbE+1IHLgdmyVX2M9IymKQTDZShYcTmcmhMN
VLKG3lpMeEhuV2sOQOBG5pMwFDAwxonQ8iOQIGP4iKJ47tVrOSVxEjzkGd1djqoaDg9AzbhREt1g
acQCxgrRcrxHj8Gl8UC4gWqlu5WAIRAAzQu5oQwMuN6DPwMimxjEtxLEpoE2nuyiH9d0g5FngeG4
mdEFu8rTpb5l+puHKmBnycbE+IJZhbzCsiGCbIlHlIOq2iG2PAGvyce1cZgQEA8ab1OaAFFNPwS0
30Vragcf4oAt3W7jYSdMLKFbpP5W7Tw3x4pmKyJvuXgoITVju8wmsaK5J2m1EpH0XpH9SVPT3WES
ER3CpSpAcTboSPMGTtgclX+WbfOnkau7cHamI+uawAA2zl3Y1+adW6hxM5pomXaqOMyDC30fisHH
GfDzLuUQ3aQNOscz1VXH7J3b2RrKD8w253I551ecfMXeKTIDkK7dr4PC28Zhfjtk0JNshurOVHX8
qcaH87mtLPtUjVgAre3YJICcmz2S/nS2RiCY4oHID4QnoMU/XS9yr2wbgKwEURqm0DpKgJhRcMBN
6Q+38ZgQB+wWwjUujTmKjiauBkQEY702OIG7lRpGvYMkJjsE5xW7YZ9W10NjGUcql01922U5i7TQ
pizSa1mRyxgx99GcJ929ypAhWo+E3Ztfp1E663iTJwYUInyqfr5F155u8Ns8cYG4HHLi1YfaPQf9
I/3UVasD319f56fsB9VXLVsjqMpSL39ftYXz3OPX29eHvIQPsxp8Xzw2eNOAf0OF4drTJI2r83b4
6+v+lPpzXYqMLiVGcH5kim+fj5Q8t7FUrQ9zmnsvvYHwWtHN6PlOCA+126oo1YPnJezFF3uOX1/9
bWeAwgP/4amOQhpaLSZ9iLdXV11K9QSq1QF4EAkIhEPrERGl6jr1O3b77wKsdYufhY68kZtkcz/f
wt+q2P0/addpU8j+YbZ+rthx2Cb/Y/3SVrksqSb/IMF6+dG/6nYudlEWSkcBOqzge3Rl4yLCagTO
P2xeG8c0hQN2EoTqv1RYtZMUK54eWGDaqG96/NT3up1t/4OPwlxAEMg1kXe2/07djtbHu1c4FPDZ
8KV0PfSOkVbRKMcf2k9+NjcFGi7pAXMJHRuEWeJvUJQjKrdQypq3/Vjj5YjpVeIdIws/3iMBYRis
vQW209qaPIB1NpgaKCdIlTYHI4f/1AJYKwu0pUgaXlGboF6lLZIgo4kTLTzn2DswKVbKgvKc15jc
jFILR0wpqkcc4bMGi4TERUlUPcNwrJ9rE/IgxtjYXa4mPBRvwAY6L5c6RUjqhVZP7HkrpL6Cem9B
jmu3BJb6R+yIWCtLpbqHBBM+DQh6UsSotSNN3wXzw9mhqJBifkDthSg+0yZBQCH8Fo35MquuKhfh
jCsk8rrXLjDFY44tC7WIBFkhUWop6hobrHvQuGwDGfA+UDihTpwtK24PlPnFIy0FQi1rnu8rAHkH
e0zsT4s2oyntqgVebhJaekUnTrGFlhQYKUx+4OPyqxtCD00iS4kUCQC61xSUF4mkU1mPsst58yNd
spohyXaXvbAg03xRsQ5ZhpgbcJFWpGiZczXTjq3HFHElPECwr8FXKpx5aifjmgHY1WdyW549PMeL
w2Si3+LI4rpEZe1kZ0RYwRghLQJZ7zaN5IjZYZgdSx22c1jq8fSARBAJwyvxNqxrvnOZUDS6CRhj
if+TNegZPkeMTGnXffFUpWZit4iyw5xZxEtml2fyAxUuHqFSKb+lJhLBPwjGH+YA+cC4TKlBBIa2
qo5v4KPRITF8csqmLyA1YUufmJ9bDzDMLi8Wo0LIevkziQZGwhxLSsX59NAvnbtTZeLhYRhRlFms
Lv3gj0j9rRCxMda1KFC9JkB5PueCeBGy0OHjDdGOEIDftETapIWDgHuD4RY+9aY93yfexN+pQbAa
rLZjZkO7p010ThEp7g/Obe77HNB13LH4DIvYNxotXj1/qvtXIM9TvDX7WpwSWv+YgQI5HFcVBWjc
umhGk7GkNfF1mUKOBeyJWNSWUhvrTfBa3lQ1p9jh7EVpoJaAcREWK/NOLgOxapFRMrLhqiNBNhWs
mEgM3etMFBUDp9C2S6NeJ1SyqJTpoD6we2qGSHA+B4Db0TFAaoOMxQq3PnWfvRrHcHtOkhHFiJ7O
S/gcQyvoFNeVftlTvUgjj7R6sgeGBKa7up+xV7wvFiqPTpISVZ8N4y55Vo+mFUbheaALZLqweDnx
z6/EQBq196SOt88xUGOycUgwoM+LTxrSuNrVEqsN8ehMVfQEK3g0VnAQcfxNmxgUV+vzcnoV1Wvk
G9AqStxphHta8DimdI4XO8nmXMAKTFimyLzwkncZMujbc3nunPopc2EHoU5rH/2kCvHOycObpdHC
6L1ULAkU8RHcz41AK334ULjv02bEqwv1C8V+Gi/hBnkT/+C5rbm7pKINTr5Efka7Qs6W9WPPLf4R
S6eGZIvcLW8YpVFuiDRmfoAINCUPqpvr27Oll4SDurcV7zLUbecYlBkOc4XI+T1nw7EsI/ADYmQh
mUT9A2bjwAiSlz3ULHQJiTFrnjNcaw6h6OJ91CfW47m3AhsbS7QgocjxsQtpXxNPs0XaCw+Mlgor
CngoE5VbFEQjc8HSANkhEiGUnLBhK6JU7lMTTy/AK6RN48Qs5TLSGvoWWzMKIKypiIAPmQRvYVpb
5KteTMhd1GBLTN2aQYnH1FWT2mQten9YByFouxMdrYFKG9BN4cgbUXi4DUjthIcOK/eD+EocbcdQ
x4q+QB/iygE1CwUvjrpX/LUo0yQuqxsRukf0ESkNgHRIr516aA+D8Kmpn9e8Yzn8kNnzzGsLvVKb
2fSAT8NJewI2QlWJbjGXGCdEpj8gIY4AJT627G/kgRjVgshkPYYKV7YaiO4T3iZM5GVLSztBQE/O
x1JyEWQcjmnQNbT2R2eC+ycMce94vF15noWwAieGFz747vzGFWPgPE1YVAE4b9w22Z131gqNOW8/
IVr1JKRdlk9THKvsswsrEVNoR+9SYpzk3kmw1guBLEMhbIoPIkFQAUG51zJBKKCtIXyuggZgzgqw
PztwSGJ8AnXARpYTP1B1qIJawB1KSkEerxKFCJNrF9NGxAMhBM4IZSXWsJ7D64LSHZoFfoSmCF35
MP+AxNMfKRQHP1jnvRE/cZS2h7InabtyNEh0lel6eMU7iUAGWwy1zwnO7tpuWu+1KounChDsVRjN
A8IBKpiwrPTs9pHQ91iF+iBCUy9/lNrjkjMmuBc4wEa8u3hgto1NGUeI/kRnqLruwJ+uxyBOPoGv
oEKLF+ZXQAxbw6qaG1CsUDd7H7mNlHcAB+eziwl09mOXDPW1n4Liju5N7XgShv3nsqHYVeOHYnh+
eF/DcE+xSoksbZoCN6SGn+9XhRcdQcUV7Kopb7jjwSmj4mxtajqKG+AxS7n2ad1gmts4KSBhqzgI
0eBlLp06gASY4XdUWuCNfbnszGGersC2Imlk+JMaVxYSCWqnPJX7BzAlErxcN7j4MvlJeN3bznIX
zL1/1aUhx5ycG9yRDGw1i0l8csRY3RqmV97JJQuukE1g9QoyXhSHUfYI0prcvp5pr2T+AKFsNG/p
Qpn2Clvf+SV3qvST8otPTuo3+Q38J+dDk8FuhHiEZBXYx5BU3h7/7OgafEuCPkewPiSfYZFtG9eX
KOopvJCMNDyYI7ZBau5hEQb1nKwdJ6U5Z3fpLchYTLgZL+817QMkdNAx5RyX5hYxjE8IuNW7TPrt
3o+mr3RGtD+I/y2GeYnNk6J+nDfWDn4ulO3ebT908AEIf0pv687F/M90sB4N5IuwHOu62wBxlw/F
go165Q/FDsiis4/CEc/LUELdbrrHBk/pdNV6REbbDvTdbb9EbFFZQXwyYZQWEzdcDciVXtHUNA5u
WHXHLAQGU9mLuWbQShxfGpeiBFxHrU6yNcIFyB871ooVkt07TbrxiTqNJRN3HAKKkG8sdzF9s2Pe
2upDXNlru7TLg2V07T7QJ4StalyV45AeYcaEdWg4ANScmw16g+Et2MoPgyxAnJal+ZABlL4BoNl/
smbLuEF6KweuGiCitsKNyPvWjzns8ciylivK8ch1YCv6JSV814VORGlZ31TArZYShj/Zxsn0GnPN
yetvUOtEssPVtZasOE6oG7wYWUEdSVfy0Jan7tm2HVZgLBso15puufTDHuJ4snbpEa7Z/OPNAiNo
H8VJfxxL97VGRndr9UKXxc1c71biqNLWfolas242UdXNX4iIt0TXLZGgNMuNysxs2zeO96h14k/s
/G2xlRUO7Ia0/APFGntfJLnadJZSTBqqGDfoH/gQNXEcCAc2ElLtZtO75sM4ZbnYQlJqFbF4s8zp
g4zEDDsf9/f84C/dGL+y+cfoxNFHoZlabyJjLPE0S0CSrarYjvYIYBtsTK30DkE2TE9G1lkBxx6a
sis5iGTT1j0ZSNJsfdjOt7LjvZB2Pz3VXpAfFxgAq5D23W7BqRrOru4vpL7ceVZufpriOWCJ20Xl
INLm6sCPjRSq6j9BgMQ3tOxOydh3n40kHK6LNrj1Mrz3OLyij8VgmV/CqdM29eQu/VXWUGD83HkQ
TI8AqsP+yoBfaQ0Hdq1wZ6N010z0Rg0ip5jELbqL+nAimtWGrrMrq+A5anI29QhSDp4SxqRMOkCu
oKux9yE7Lu7ayhGQWIGONacY7pc52M9BUnDqWkOqvHWAiFC886fILa4byqXNLqsIuWBrFzQ/UTSg
zO8OxKBJmxBtlVNHIOKNDmcTou25ujI1NOLshks9N18X8FLv0c35qzgCfij+o/rfAIaQOrsk9hYJ
tOWTRr/DZgxoT8u6l+khqkJK50VV2fPnxVmG7gu4YHqcThESjVQ0ADMPrQoO3x9KDv/hBt7JsrsO
d4ABhf6CuQZ38a4+NSWeqFAmjQ/uDD6AVmBHzXVAg9E6CaNLYoLNqN5j9ppgiQiqsdzWXhedQECK
R+Bz4gTRlqjy13f1vmjG3YCS0W4GIGjBsL0Dj5T2EFVIpsSH0iD0a2ZOfzqVFTHpSHK87qVF5DMU
C8GRMca/8086V8V+rEleLq+dBDxCcPFeErxUfoa6B3IyrspJhVLRKIQHYfoVKROSKICTNNgC+zHz
I+ModCeoREw/vR5pPlh3wCfHbFmZWR8nh15n0HWj5XbP7fypRBvkN8P1HyYRuIegjEqtj07z+/Ea
w1gaNjTsQxmNBdI8SD52GmSCRl0LtgCBH/xSt97cNS+Fk6mHpqdW0STk8rKaYYaWze8Ur98yW/Wy
AnRkO7bGdNmCY/htTchwG2MZiBvwoDIIG88ohJ6S1FNHiadbBedmE06C3SuAFftYj+QX5QRMYi8g
UaAA1NU6B2Nkf72y7P90Yx6tCPDg1Jt/qoj6NO5bTQA81F5MhBpX5F4DSrJTi8iJL+2u/AhJOnCO
qtL9HHT8uuxqdKwRIMYYdtiYAnFAN5Zs2TnHxQKi0P5szhY7C+G71FiLPEKkedXqWg9IA95srSRB
aErHa7hVFAZfL0mpLCYQHmDl2YSQmsR7UVvtjuky3+s47kWWGWtr6YIM9U6/JgP69XDgufS2/M48
+RYi6oK6gaNlm9/OUyIMnMHoxe/txGUPtKoFCEIw6FSnnLn7M1YDNJKGrFq6Tz0XCbel5LAAbPcY
rdgWZCfuAp8Xo3L+L4PFn9hhqHh7Lg/Zlrb5gr9ElQYqcCwPVUwFbC39eoRhNuLNvKCqsKxcC6fH
jZcp2hUBCcHr+WH/fyX64gT2QhW03Miub+U/+x/LyYDU6ar819DR/5m/4A/08098rz8LK8QFzMIW
A4y+biWwRv5tAubAsDBDi4KNBS3vX+VnbQLGwWI6nG5guoUuWn8vP7vaH8xkqWG2gSSsZTt/p/xs
U1P/oYGkb0dADgNRjd2QY8K+eruCUSJQBd0u54/EXOr0T4p1Ef3+acJWBDG0PrXUUwpLsN91yiZ0
7DpQ+v+co7yGy8peRExfG1ptCA4FjBaE9SPdhwzyLJk/tWaBmP66dWpvIcbiGAJFQx7SOCPaagOa
SkjNDcD+gJnUyAzFZm1Mn+g0UZpAGjsmhXcQcoL2sQymG+xtDtfGXc0Sk4f/xd6ZbdepJFv0i6hB
n/C6e/WyJMuWXxjuBCRdAkn79Xem7Lply1XyqPt8n86Q7aPNhiQyMmLFXMw0TrMVJYeakrTKtzjS
JpSKfnmQ/257N+2zf21lvNHMBtAhYFKB6RD291d3p+nZ3kFLB98ZuxzRRcHzA/2y6ZjxK67iFEQJ
iGcnr6vnNqR9/oBJiSH4u7BA+T6Y6qTz+7cvyf3jkoSI2auYU/ihwn11ScbbHEOgLv2G8SITccqH
fnG+MmOM9iWzwhxaaQWl3ZEblAbRQLFyVgW8T1th0wQG1PD7BdNZ8ry0UfJm+zVJ12G3ljOPYq/1
mq2PWRcyf8wAYoETz8oJiH9WxX4ftHA2e3iAf9mBTZb0y20WlKJZg3GMwN+JEby92u6SrJhzqyjr
7/YECuQeHJ/V3FXsAuvt23fv94Ye4wq8NMx4GK4+80183u+rfSmrNl4pkn9j73XBWaoyKXymUW3e
8NkT0r+Z2GFfxlGCEosrxfjNeMdQA/nH21fye9fn5UowizENVdRPWEG8ShwdPK7teJbht7GPuvA6
UIuEjtJVFg2ic4rMa/A3mxqzMH6/yQQTHysNFmFEv+nVTXbzuiwwqHW/zU7a5/53lzpFlp0lipM0
VcPWfO1yCTmE/EXL7Pz5XdG4uzYNOJDvvFOv7rqEA1FMDBF/6xEpVeKEPrV+X7qal3mrabWk6maO
18SuLpu8q83U9ZjhCCF7ofBXQJqUzJgrY/gcv5OSwSmUcGPtlpfFmHbRchom36cv/Pbz+WNJBoiT
CbyegHLCmnl1zZaTWnBBhfe1HNoOmgM5rDE9GSPqDNN/u/xpMgZkUzTwmWKLXhsrADZAeC2L/ito
mCFaN1KU0UjxyspZEm9/rT8WQRA5AV5JUJZJK8PXAY3mYkS9wa6/1ovuuLngBQqcLJzFAlVBgazx
4MGNDf4ab3+u8+f9xFMkRMpGMusDbHkVthLLsWfVBdYXxqccF8EePDSybITmTKBtHa8E43HiNSnE
Z0DldNN3LdDVWG2BmLjjQ86EO0wlHOBWjeeYY07CdeguFxQuyZp2b18tT/rVy2K8cZD98+BjpsSd
10s2SNEyVUPXUC1jqDrcyGjR620P+5jnsy52uozHuFf4mwDCyFkfPVIaNoM6XBaCZVz46fKVZ1nJ
57A3+ga2P4RLqKQdinXPPwIwfgREl2Bm+Odjj14WwxMM7woe+ljqnqdjLLPYhmvPGXkiGeV8QjTH
yowPdBe8497BCNPzE5UyUohNO68J98JF+kSQp+xv5tpdH6nWtEFyg4e2Cn1ZfQ+nwcmdDdO4/XrL
go6DjzWpMo4tmCpyjY6SMVbXDqy9j/SRlKz3A4ooPFq0J8aHsWvD8a6X/AksBCCi3JIsCxuemZvN
9Mw2lZflxbKVnjKzaIwqG5+UxpYSNuACygtgfz9RqcFow8kT/knOVGsVHoNxzvQ7DeSOzWxpZ+My
2DNsmUJNTGM++p/z3B6kHozk0kWF1x5tuPapjXL6jok/tvlViW4RypXTz/VF1lrLcD4A82UtzYCD
uXU5ve7lIkJPxWaJHZnZMxkBdQkiKmo1EKnGrxVT6j+/QCD1i8WRsONQ7ijaGCJJYNcsv35OTcD8
iQto+8T4E5GZL5Xc9gZ18s/f0cJE6PZengCu3rLkGiB6XrYG3IPByxc+elYZgXjxGr4T511zV/0C
0bS3CSJFKfM0TTorznEhHjgsOBkl5mrvWYKsbVFMwGQbtYiWr0foMsuliTW7lsd4PotGJqGs7qjz
NwLenueZ5QJU2eWdoh0bs2pS6Ac8M2+2+YWMqzmJOOhUF5F3bvnonL+21TxyD5t5lHx+QLx3kvuo
ZDpQ7lYxROV0loT1SK8jXWuTu0ln9vg7Kmyl+RIyRl9+1TJLUoOIgePOFQt3JArsKU29eDe5iVm/
HQpqvloaea03nsf96PNbmqXxeRUGSdVB8uSRfJOHuY3mkha+PX84DWgj5c6PYamFW8bHeQWXqGWa
d+cBQfBPYxiZVoys8sjkbcmIoPu6N1Ctjxi188M29hYzSih9ysvouQF2y2fK/MZUdI2EWXMlKSA1
DQaPuD+pHZolalLr8UFFVIgfWicqeYGF1MQGUseVLAMcAu/50i2rCR5ZQSImW68zrzQkJn5phz6B
JxHQ2uA/tJ698UHkhctdyBqhejo8s93L6spAM/mFbWekV9uVXMysai/PDf+siFfcueaohPy3k/YD
box5PO44uzLDuMXNJJPrIbStQ0CXUnkHXaAlsYEVG/Vnysl+vQ2WZWb5R31EaWkfVxOgdLY+IMnI
YIOx6DaZrUsqzSEGA/kNfKc8oS0laQwTrXKswxx6yaIfLXq5dpkv4Ghb3fTbuex7a4J23VOIgdPf
82xaP8qb4HPdQ4nBtAH+XNrcx1Wb+DDp+yY2rSW6wlO5JxATbvYaH3XgLakamjj+J+eA8q3OTokn
B8yEUFEQZsOv6xRYDNcTbBe+M6z2Ys3Bf2U0zdLLosnoMTI7Fvdm8eT45LAS9YSK71CArucnejs9
ayjxcpjaF83arPxd6zIywbxbgHvOY9/W3KVdVfA86s1sW87QXsOQcwm5km4UT6mmYsle0AAl4XfF
rW2i4MDNZ+XaOTCU8YDMYOJfcoRp+TvdJSYuFfZYze9iLU1GmPlDSnhS/hxy/3QGufd65C7yLjiu
7llQFAC8paG7sRoH4whSg3+Kyh5R9QXyDDBmWx92EddPuGQ7GtG5sstD51O8eZFfmk1W68G49M4h
9WOLTblbiA9LlFn+zUyxhkIYIYrus2o1Ez/7qOmajhlj8B0U6qypWL5WEd3Xq5/nEKK+uTkTvg4N
nl8dURWLzkzSqDjDQXaF2x9RYt61yVQnex8/kfbedAlw223Y/Jf9uEyCKxZysrhLDXQ2Xmw5rKTT
pygfzB38uayrnEFngowP4s7FgXM2iXPYWCbc99T0VqPvRQO090QXd9OGrDe1eT8tan5660dJIOA3
4pmgrt2csLvrqRhrxKers0D6qKeyu7eruXz4DSEX1mosDmEzDurrnxw5fD/y9lNOzF0P/wkhB8yy
tDcQeTWjW14wqXrzd5xcybYK/V6PzrY1Lbu3cXI+mnUX0FVnLfrpN6icbP1itugsuwvy3zfYcjH4
GLs7JO46NRc/CHMM8lxNKOrU4VfKXCpdTCFyEZoG50Ljl/bqH6w5q3GFMVAQLq1R+kv/iTgHLcSp
0SELTI+3WQLn7/YHfQ4yYyebo63Eotr9nxA63/L79VHXrOoNgpx/oehKHYpOHcHppuuMAkmocPd/
4tLJwBuG7SBUIzYG4KTt439Bp2toPLnNzgkAZ4G2Rttjpdedy5eRCNNesm97KTELv5tSmhnGjz03
G6qqvEoF76clUMrfqWTqAFQ3jPuSo1B+xEOvT+yJFwZOisk1GVlHp3fsvHk020pMIOHlbiOTPnZs
4LwOGT4BhIYqoHGo0d0viZMcJLKslLkQD7RmdLEyP0VKGmTtyNYTQAlll9F1kLrrcUFBpeEEBY3J
U7BnMScHIR0zvLf8sPpD25CHH4O6h092xE1CFPERehO1BtQvAWEy6Hsy+6jAZ9w9+m5AFsz4hMmi
Y1B1xDIZoeWYLhJrwnR3BzovsPeg98PVOwE0KkmJahoQxBQ6ojZflLwkot4UBFVnAmJVuuzRNBp8
UpNpiTU3CFax2Tkhp81caZdmgs8exCqa9X70KbtjXZHEM7/MOEITZnpcQLn+HuobEaXwhXGFdKUT
c0V1onqn+xx3uNuhynoxRXT1QPd2gkfT0BqUor5MGzmyLWqlTC5VK2FSlizWxg5RwyHTzvNg9UsR
7+iBAuHdsB9SN9gIlczc29juAm4/MdyQa5qXck+IQyO71M8djGFH7iMtOlOxCOPJXL3jJcbSU6W+
jJvjkjN581wOFjeWMCPNFQwgC1k+/7wTawvHkZkVbyUjFXXGb2wqJgH8XeHUSwTu3gL3km9zmzzg
LqjmJPhYgg0uMJUzj5EN03EeOf4N+iFqE4rfB0/WDs8ImLQAVlynqLiy23WSdhI/jYUIcC4BjZ1W
05lPOjo+rAIia8YkiDLFp65DcZ+dMb9mkgpbM9wzYdOymDNxhKNF+LGiXufMTGkA1Nc7v3DJUlKs
8Ngux0Z1XXCykfiN0e2KnqrJL8NE2FzPsvrmPfBg1vNVUQGQbDGzZF4RLAdNwQt/Z/5BMtKb+yxR
cZEeto5ZYF4ClNA9tq5A0mQGlczumo1jyqY5wGjjJ89DfPKAJMbkmzo06xGDXElmbXMH5HOyipof
+HPzr8lKQAejDRVsl07GdQFLzYRJDQvcuUwy7ylztT9ej0IH3GpmPhoeakcHXVe4IHpj+glscpob
ranAuJCGK2uh3OYLOQE9t843a7es3bi+Qm2SjhoP7T5yQFrrCmrJrpzw2Mu3DJ9VfFa9dnwF+8X9
G5WUSa3jseHIlwqmzz+PHfCuatMXg9IElwWb6UufGcyiBmbkss4q2zWHQKkCTmw2nj08kN6PSS85
ePKc8U1YsRKlfbVcoNZZ5vE4w0cpPo+Zw4TRNvmR+TAMNpJr9E3E1NIxn6GiLcxFv5yIo7WOSQzm
NLU5fdVp6/FTypkFVwgLC7Sv3ji0661tjba99TKVcRzBFoaO9ykK0Rc8hGvJrN3WmmiL39KVN4du
4A4mC+tmxxzyBbax/GGqGtZH0icpT01XFHTx2IusNWYOkol0chTM3TBmJwkhBqxOy5n3rBWKprg5
P7CcwoCPp7SXrCZUKmJyeFJo9HS2r3HeI6OBfZJxVAF8t3z98erVY2lSq9KqYiwZzUhYjxJixHqP
hYGJH5dpJd5ilqSwo6m+sf0ZlQg3ZDUn7gDraW7khMMOrzjN1lRdhWHhk7wuk0TXkdXz8C6cEU6c
Rei9ylPUu5wp2NgsH+isN+N+IA5hWTT8mtjXHbFKtrXJRN3aJYpvpx+nxrlIC97SVo5IMa5I+AcG
WinIueUebLg5Bf44WJTJai66ASW3pIiqwwVlm46QvJ774NtZ6BySbFb/lNU1jzR3BnPpQ433Khg+
Ruy03ltz7cOAUxRH+IfrwoqCNWkCluYxWtl2BkWYvzi29Cudgcyri89eM5sT+vIjcsQ0cbmHiBTN
qny7avRvakYMCyDooKEDLOB1yTBiOhXHgHL6MifanDPRTCNw3VnQ6koojXQFeaRvf+TrqhplKiZU
AgZVfIMmeV3TXfCzjGwd6i8BEDwi/I+lUUaWqVX+tx8Fg8c1+A0aRrSmXrU6XWbPIX14zRfMk0x8
akLfG0kKCdbErrc/65WEwBfQnCm8egG9VeC8f3SletvpS8M//zJ7FZrxCxDlLisx0H7Ga5gBxWAv
XPEGKT4PtR/0FFHAfkflVmmXczdVCNPZiDnymtjzIzL/7H3UIDxNiiSCnj1BhO3ET29f/h9PxaPa
bUQhtPCZZbDN3/8y0TF3SaVTCOefcXGbuQ42KHMsZHPlCPX2R/2x5jzq3TGtIKSyaCxfl45Jo3IX
/KD6HGeRNyynZMEL4REHafOKhEk6/XXJvW6hODwYYdzl+UyQa681N10LXC+lV/AZLK6JUXrOqSIO
0FLZINzY7FlJDFuaZGLh5+/Qje3uhmhXBWdvf/fXt5muKSJfirS0SWFzvF6RRn+LmiD1PlGT4Oi4
ZNAtv0a1MMf5tz/p9V12A8/m24Ih4NMojr0qXhckhqiApPNpwAG5uNKqNEfzXPoem3xmRkb+0nj8
XVdAgwaFBWVnmrzggUiaXq0gLaOVYLJ0nzoYIqwgvCNNmCMoGnPspGsh1mLRkC5ZvBVFkLEzvv2N
X3Amv3aLSLWMDThIWhEJvrr7+xoGPZ6VjhL1pzaDrVvv6WWtxZ6qRxZLzHxM2jJ2mUmNQySiPPSf
RXEr0KbkVYXoOrKz6cfN+ekfT+l/4S1uUC9xWljLqGZLAGHaRPiyeBpHrE3uFJpoLabAbJYoiBvG
TrOEOdFsw5yWqb9qMVA8cqZunlB+F5To9oAKc1ef5bSWI0z4cNvlY/qxN2mX1SF/poyct2Y7B0RM
bgNC0Wzxisk9Hp34UaDvSe2Jmvj1mqRJQrc326sLoQCmvKyMiThA24n7DwimozLpjjO4g4usLijL
vn37/1hwUGZg8gXCTJn9ubQHThaZZa/LUwOXl5w1VdocgeJVmwzgZ8n67Y808fu3B06oxeLJTKGh
BRB/AIAQnGh8u6anOGUyz9sPeRwWVwHcsgJ1aW9zBRu/ZMxXHWYHCitFWFhI/OHbl/H6m8Nb820i
Z4j0n3fupf39S+ysw7aeeJbZU9FQ/jxHhq6r924xud2l2+u/kB9fRxBD/ENfFYE9wjvGD14t8pC5
6DxTff9pNOzTx0AKsyykVCazevt7vZIKmd8OlQ/bXCYR2ReQdv7+QqXTjLV9PbrvkeRDOUgGJ9Tp
IaWMykk3lxO7A4CTteI/goIN63IOQOlwWAu6aKMo61KC4chj+vcKj17yUGf1TaKep5xQEELzVmSN
zExZawYkzQi9DhtewjEKTZm4qOiOPIyW4/HlrCJgL0pTy3SKnLEy8ZoDAbOIZ3jZ5Et5qBs79a/e
vgmv7jf3AMikBwCXDiRcvdf3IMAMPsYhb37PWL7ZmZmdN6+chYhsfXz7o8zs5q/r2TxTghfyLPhZ
1PVfr+epYRpAOX7yEPnNy2cNAaXTYmxNqj8Q6glBP3rvJSId7kI916ZK+vOnbhxMhYDhcW5u4AtT
z+QsqIh0boWPx3RmFcBA18ueVxX/0VxVxXRcvIED076oE47HOWBLjiU/G390i0wTySqly7uzRvbK
341NZR74Gkg+xXrpxIsfpYnRoQIKZ97YpNB+/AEeFyOBv9khYTKF5Z8tNN5I1i60A3N4ThKqHN5m
caqJEsjbtzT6/fGBJsTtw7WhdsJkhTX5+vG1fIMxslXyFXs78REWaYDtE+3RU1hEyqfGn+Fk588x
Znggf3fKT+oTKvXycYT0jnUXpm80TVMP88MlMrMNun2fcH7tb8u5H7NtFo3uKWc6omJo5Ouo/F5t
AOBny5ZeTngzBpDJMuZ7rtiRspXTejYWO6uX3oeVPvJ4nnSTxNejjG1/R9WweLRWS3M4KJkf3PZx
x0CProuDX1relVi6cafV0u7piZePGdKE87J06RJIgzVhE5lo4Wmn/IQOILhY5hQd5rC2trPzVCce
XPbnzwo8SYDdWphRwkiZEMVcsH6YhDc85p6HNU1kW36NvU2gnhhMBQtlqe4+9PuetCgZTnIesJmn
SaG2Nf2ieTtPcW5tBr8az8GJ7zXTVRRsMik/DDD/qJozQQlTomseVuzHdqSfxorPsvytHdrvfL3Y
X+DH9p8csfrvsyGASTWH1UUh+nzvIzu8eHtF/LEgSL+MOo1MhX7QH2n6EPRxA8yi+tbWNec5r1Qo
OCsP79G/RM8XXcK/dieWHucp16UfH6Mu9iBy/h49ZxcOFDZWGbbnDUvJc4mim4ZzQL6bs1Lc1W6V
3OV9Yilo/kGsdh72G+URU5pwN5caNRQatvCmC7v4vMbp+D3bUE/6MJT6sarY011dV4rRFMd/Z4+y
fq4GWIY1Vct3o7u4H2LJ8Y3JEAdwFaOnN14V83gtUYUUNQpaVM4UU2/q4uWbbFK9lSBhDw7S+s94
LHnblXPVf5UivNyRl7tPmmawoa+lTA2lN9EGZmxM2PMtgJ+62IdloyWvjB2+f/tB/x5Mf3yYQKRo
Uizy59fZYLL6pNVdXH8LbVGhz5rtB6dWbo+1bnE1+t7A2Tttqne0Z0Xxl1z4FTGYDzdpAGkQC8Bj
j36dEjiW6Gc/WtZv/mBWWZZ72dFrZHma1xkSVYxtmRXPu4HBVow8gH6c/HoJ/gpKNkvstyUojFjT
6EEchGNYD/2+BJ0iqWgfZLhiDhjaUE7ris0cBSLe9XRJsOXwq/kkKs1YSm6pCsOgpjo11K2uRhVi
nIgrhXWzOql/8vAhpz+RxJ8q7DyZcyusq3ypxeWCOyACd++BGmh5w6Q6PuEhjbFlu+qZtgtOVclW
qFjckTaOzQEruecllPm1JxjMLagUn/K0UTdVoEu9a5J++LKU2fDeRhr8zqoNZzmcnenguXrCkq/L
04eJMSO5zVqbL5DNTryBDUMLQMhWYtDDnngP6Di6zLPF/+AYyvqGpgNDbW+vL3PvXt9b5jiMlJrT
rHg9RjFQEua5i+RbC3bmGpdE+ahyb2Giq63ta2fiLPGXT3R+F76yqgTHLFS36JEMgOy1dBvMetlV
bJ3fpZL+OWUzq9okw2JdUKiUBxoRmkgfpN03wN/lY57O+jLPY/udNcbe4e1v/+cK51piZFmIo2DI
/lE58lx8nIp5Kr7DO7EFcvpYfkFHsOCXVNffydrFN1gPxlDa+rKMErfPJRxV9X+4JWaIhckNtJEI
2k0U+CX3RovTV/0qyu9JFS7DLuyz5TZccba4zEtMau11jB+wlhiYccySvWII9CmLulGdsn51Hv5y
T/7NkgCzQfWSxYkw7rUmdK2GaWzwgvueCju8b0Onv3NLy9oJSocXbDHD9VC2+lyBCj2D/OBc6RrN
/+aFp5WLLELyWuOaAs7Je0ab3cISbPPi/u2rfOHr/L5wOSQQfIGZCzTUr2Wc3VQFPdNw9XfYWKKk
4tIkn5puxVobh4pgAwO8oDZVGa4YSNBs2cksDLhfTAlR4YpjxnQtxnC6JhQfc413HUV7mh+11WdX
RZj3p9bz5utwyNKzNBCpv2kE3MJNvzgug77KroCfOlEDJmkN1NFiQR9koa2rOHRG/sEkrMuXx7jM
MFV3MsjVIZ3Iu7YM4hWXFQ16zgJeNaabsi1rxECTpPuO49kjRl/Lniyyv9fuXJ9lVel1m07gi0IM
odG3DanX3npxXtMsR+I5Y21GR1BDzUi3OLyqq0nFfb9pchWiiI5wJT5DVoSFII4/7gfdNflHHIv1
s884EkW6UeJc+/bTcf7YtpgGRz7PK45mmkPlqwU9Vhh0xq0/fKfq3abv2d2CfkslEQ/43h6vXRCk
9JT6NYyYgA2a52y1RWGwEmo6eqLpH4O4TC9tMRXv3Q6f3+3ALnDoZFfyMqRSbP0WM7IfV/3/cxZ/
mbOgruZTDfjPgxYP3+fP/a9zFj//j5+DFrH3j4DKO/aeMdouVMBkqz9BP1QS/hHydIkmjGNEyOv+
d9IC0A+aZP6KBNa3wUtTivs5aeEG/+DcSHEdQBA1sNgO/5tJC9JU97ddzuCDA2YUOUNRAWCyyzWl
1V/iKy6a1tg2DcTSFjPQ0fLFpi8pWRpD0JVRon1mOf0GeX9xJ6boqu/V+DEcZXuvGgxK7K4/H4i8
SBXFevViFbpQh0mOI4f+Wxx7rM+DEJjrhY3dwgZNBI2gwE37W2rdi/fO91GUVRurxmPmbKXH5V7H
/mo373smswFwWsXaeEdV0Ki+ilTH4P3WhtoyzxsUS7ryOVsW0mf8NbUFsGVQEu17SniaZEBAm3DO
s3gO3U3rJrHei8z2+0NW+q46136al4yu45VmG679Av4jx3LUORfN4j76S9oDgF4b5km22qfpfSTY
LsHZgDrMpt+15EI+JPT1YDzT3xzbHTDX5rOsk+hbGkq4HpBj6Ovsu4yzAeOrTO7a93iwSoW4jaGq
IxJATHttb+23QxhnFwnxC+yrpgdwGJGljnhryIUg0MhTRQL1NNe5hn6Ip+BJ4m5NBT8KnpYRTCCy
peyU9/l9WpbwWzjAYWhWNyfpTo+yyb2j1JPcOFWcnorpxyk1zT7kNEHT/TLmZ2AlrzAQucimYfjQ
p1W9HUrCaDVnzLChr9yMafhVz8m06YbpiZnxfuu28baYPayLi8d5pOe6xI48pyX0Jc0bNKVJMdyv
0dBvIMhUx4FbCjWlMQNv0xG4rDhEbn1kLuVuXPPHsHSfIWrpi5W2iHGaul6zVmyrQT81VX+O9rs+
FTpXO4b5djMSL/YaFV4oRRMeK6TbDGHKpnCLRwXhYDd0VrPHkfZ7mNfhVRWuye0UN0Ctsf3cxMMA
DsJLdhh7FUd/9IFWrOONi4fWboTzuk0hTm39acwusb3uriI9uXsR+PaZaPBirJFyoTpIs+3K7OiX
fHDHYzXioh1l7Xw+d8uyV21g3aXGD72W6ffES5qbwNL3gc5nHACXEqVQlaNLVPmpLgycKrfDjdeY
CdQ6GA46Cvwz4kJ26Do3PuAe56N2seLjGE7fm4DpeZ1hLp8QOzZFin3fNpnzL40Hc4LWLwrVFChx
bFf9jsFjOuK1RnyyWiHa4JETocUBE7X9gxPUuE2VlCPK5GxdYQpXvWo3ODR+CJYEy9RiludZG+Dj
xDTPM9ZJ3adhFVvpaHgPk282xzY0hEqbLXsshosQySNw5y5qKQGs1nOjw9rbjMx6BSQIkZ3uOjmu
C4iZ2Tq5hT3cLZBHxH3pF+qWZKuqcYrGW0sh8zx4TY7pvUhEv3VAdz70YaW3mhHu9JjLxj2vh7SD
xu5hN7hjYTGam0z6K8kXPNFkHG8pjDvbcWRZpPFYOptonpdvrSKo7lPhL+eDzoEkIK+c0LuwtGbM
o0N7RsHmBMUGoqR+duAs4c89Jbis063NnheM53jXJmjgG4pzarpmcqJ/6gNWi4smMlsPFC1tau9x
he1mhKCmtdwjJGS+WTFBjJfhETYQUWKekHPbqbUP0ASAFVshUKnW2yfxCk41BcXsRuvHmYPfo8gx
3C6l9ZlX6oO75jaA6aKBXqnPtdX615JsbteVQNRrK/+GVLnb5a7KHyucr7F8VUF+5XbL6EBoYLQN
3KZzC3P0fVu6BRa0sRdfKr9szp1YH5jyGS/HIVd3VDuse+CW4rMLAHaXFjHoyCruJPSwjNd4ml13
n8DaOSzlYl9hpkZdKNGYrGutr8se2R2/pz4AVV2OnXlrCz8JoWdAXElaUEBWW2YgaMfbMvPzfb70
p4l5Lhezx9XsJSsMBHTb7zDbeaqHJjih3oq/dm7/DnFCRqpZeOMJF2U4YbLa5LZt7Tl7nvmlE+0K
ZK7IVh2ln5MG6i9iaOtiGYIM3MjggCTFCgIOeb5ZYJFiruoQD6LlOsdy6Wa17PFqodrH6O4A/riG
bjL3oDxH4b7w0NNjFvuI9SYX4LqUw0Y53REkfUcM1lc0IsR25Yi44YzHSgSScaZp1G3CqQs2oPjv
aE4CYYgasHjgRDE9bOJTO89HfEzB7NhjQg4826g+4urrgvfs3ja80cHhjKH6AmhH1cA2oxzQP8Ro
hHdeVDAGRAtk1+v2LLZipsMt9TxTTIK23ezXeBoOtplFRGsG6t33mz06i+wwDNV8bhXtN8bar0qd
DBfOXALon5gspzta37hkJpd4Hjb72l44e+baPlvpv54sqgubVtUImiiw0XeC4GFFfOehkMj0qoJ4
14af1hUieo1kH0a7/uTir3cRqASWylLj6elNC5MB0rlkDfRHJr+y7VQUz0NYxodZrZ9SHLk3xRoT
y+QSJFdJA72AIWpCPzrxLzjNT1tOw91tUrgJaienv558TJqy0qU8a6dP1ECfVdx+93VeHhCfz5tx
9j9UHUWhqujhYkf8KjRFIAmHWT93sKi2kt7czieIYjOAKgwioXwXu406syN3vcQZgNsgik9Dldg7
gmlD1M7HDxFT5Vtfe/d5HtbbMaXUIueIuB7m5Re3xj++cil7Uz/FFXYUy7aOrfoAxbO6dB132iO7
9BlAXb4wLLpsRpTqm8kIbCa0Jns7bqPH3nbX28Lr8Ueu15jKeyaGueaGKS5/1IV84rUv9JVBPD+0
IuD/9ezlvjOHc6CJW6uM03cDR7vbABuvJyGZZgzDCX/P9NoY/528IUq97ZxJtQ/6hBud5Zn/Pg6K
iX4PDJBFR3t/TUJ32/YMMKBrAL21cphkRmbE4Dht3G/U3+pgt/CcN65ympvRWfXJXmdxEnMQfZoQ
PzwNNlAdNOY3q+1Zcj+O2Xiisu3dBFU4QoiWc01kVXrEZW7ZxkCNjBcdBlycKe9gZQV3cEN6e0vU
tEgxXOVuA78vn/uOVpp5UVOeKeRWg5DpwqNSTsArg5oRN78+XtHIUmjYLal3j4H6sBXavsTfSX7s
aQt9QbB1Xk6gWXayyZADpd43oODBfY19y1cnlVa1XRnOpTOUD/OZAmzQbvICedxuDpb5q11G5U41
Q3/PUFh7lhA8r4zY5ghO6HYN64ukEVrAIHab+eRYq2Q5h6P4lqSiwgG2FzexDvIPger8Kwe/vl3H
oMM+yDEPV1jMlruuFUgttdfcdZ7foWjlVlzDRoyYDEgaUM9aDSByukhXu3Hul5uahscxdfABTcSk
Dw7uZ3v84/qj7kLrKANmF4+tKPMPRLPiA1vc8JHxZfu+kDo52WBkzuxgIuNN2vC8rUfQRrnVcx5e
wql8TN1cLhfYO1ebeM268xhkYcMgxlTsqXHH527bjdusmh3qkcwt7cIxxevY7rt3ep31BztaMeZW
04jIq4kvGjqKN3T3u/eNF1DCFH0jMemEIF1UAYQWsqv1Mabr2kiOD/30kDpEWES1/hDv1lh5kBtK
tYz7XPI+XOCuV1X7CGP791MSreFH7MHzdTdGMzsrvmMxL2I3awDhIRQSv/ARxMFAfxrFBGoJvNN9
udaQJ3tonldlPedPSRXUB7hGSE+rdS7PhqEGQB/JNNr4kDKjTV9N1QebmdB3I//0NFeE166K76eK
3Lhn9uJLXdVMh2VCHkK9phddTUpK77VFU16N1YOTTagJbOEeJ/wlLqmqtoel0tkOeioSImste8qz
KjhMWCa8Y2a163bBmlQwstHfj9IZLqt6HTY+7Z4TPh3prYsbxHIXCdk1N3MKi3IXp7PdhsWWpjBz
nN8qlRkMHYgf11X9N9LNPBpSiBbt5N8DdQoLKHrD0kSi608yzqoYcucyrhfl7FuQtKWzL1dVdzuv
z4ijdIOpt/Shd9LUkz7AUqwY4UbmJ05dwbv4haZosrMtmaSX+YhB44Yl3Mm9G6XTLnQHsNYF0DKi
D3WYy1FbCplu7NzNLci1ymmtIxqpbDfqxTpvp06ddazJ3aC9/FJRRNom7iCeq67xv9p14a+bjgEk
eZwr9dAX2Ks/OY4/bCtImnC5QiYbmIMKqCdG0XfYdekpHCpScIdplm2bd+JxlZO9z0Oi8x7X3+LQ
u/362Saxvpiwy9mUnI8pKNnHhl97vrqtfqdUrj5ms1/dTZMTnK8qn7Zu5atdkDlA2p2s+h/2zmw3
bizN1q9S6HsanAfg9LkIkjGH5sHSDSFbNmdyc+bm05+Pcma17TxdibovFNCoaltWSMHY+x/W+pYR
xvm6I1IjqoMm73Zzjm2ixT9wZTK2CZBdmI8dVWTYz7PnL3hKw5i7juK8keGst304FM5BEdUY1DTu
d32cets2V/U3y5zNPdw8sYlyTqYCNijskzrZpbExMssDtmukpc3bi8OQ1G5l3BW6eW3MifeuVu31
yCshDkDVfYEGdt+ARqOUGnAm0dKCwgcUH/LcNFvhzVbYyJz+hoeSoN8sRU0WlUjbCq5xUozz146a
Hq+fU+4VrJQkunKTVJNduUAY+s4HCyt9E8fftibcHj6Do1z3LCDuxJTsWXEXlxlaj88iifFejB8l
LBBSfRM4RS9RRBY9Yc4xfCWFz27HwT+IzGengPmshXva5v3IpTPJ26RXvatxjvMwqyBsMbu0QshY
HJhdXR9TVbtxXQKcu440LWD98VvnYLapatljbtIa9ypXGnK2S6BhWhGZGxLhjZfY05yNMZGC6pdp
Ur4oontp2DCBkXF3pjVrKqjP8Z0k6g5bkLoc8FHCOKPxZLVHPtBmBg/sy9xg+sAGOUD1+0YSWxKO
vFsoWefPUF1PSUzW1dK8V1nxucvG9Xkb1Doc2BXDhjOMEIGWvilwrR+ztLPe8g47eon3z6dm1qDJ
VcDJwzWtYGD73ZxrO6t4Wjpnp6m54zM5TM9FHOc3zB9UNRjMmYDpUTCA7Hrq7Uwd9aBZxz+z24mD
1zRFuBDJsI8zV/02VbRoWZ+N+9LsifFVGv026x0mAqL92idzf3TKlORFIkSOzLWCJJGC+BObRARd
yY+6U463S47vFnTGF/o1SjFZpchtl6w8VAM2Jj8eO/mMY7TDGDNdDABLT5RSD6nSND5SdOeU2OSh
YC6mcKwBBkxLA8hnUNqgGodXT2sukyaNDei1J6SIuZ+NJgk4NuxVEpPcZ7ZK5cZgbxB4qjv6+hBZ
D0SZkvWy5Pqpkgkz+uqlF063B+Jx39raaj+l/pNUR1Usqvuk1l+MRCsOxliZ7x0YuECNWyMQSvk0
w+X6LkSpLNuYoFAWAGKi+J7Jl9gsdnmHb1sFCBtnZCoJN3od1SGHkzaOLQMKOd3Bo1zqTeFGEWOn
fppwpZgypfgvNXqc2drlg+HdVRxY/Qb9Zm3z40XOsOaE9wqfhDK01bw96hWl5MKWiFYnCnirhHPJ
M0tcj7ZJYa3lIJB1zDHaBspkAXzQLbQuHNQE2xkCwAP/hT/KK/e7Hut3COo4PKAgHj2h5kfMeI/Y
BKevUY51ZpcrOTwvezAJdwb4YxXzkSRmKJSq9tRyJfmF1sOe1tdZoKhiX3qDs2F7scbxQAONUs3a
6RaVcNzpHAl42skoyuphj7zkNXaX48wD70NWUw95rFwIQKfWKYhxyBrnKLCibyE3OaGT28VRWIz/
Gk/t/IpS36cyRZ5oNuc2Hm9hZr+rZcoTH0kr9ObqtjEFGceldA4IuXV0Tn2yo3dhgLiUyvWkm8+p
ZnannjV+MLU2TuLCqHYJNg7IgaVGCADNWWsNHZl/scrkoq/hhIEnRHd9OygqY7howjJWy9c81pic
9dLYOjnBFllvfImsUbufXCsP7FlOrY+CYvpmdc54z9mnb2zban3Qs8OxbRhGqVrma5ECLLp1FeYs
hKuHrYom3bOri9kXnR8thjkEejp5Q+jEWrlCVlACNtyPGqEZ0DCleOu0un6x2HSVQa4sy9dcT2Bj
ajJX3mq7bK8dnBr7jAuvRcrvzHsXz/jZyWmRHI8MkIDUtWNLZlFolFJ+oc7ioxWL8i3NNPe6nozo
grtl+Kqk9ve41SS42ETpjg1j6NsFjzIUTqK+fZGq0yPut+FG1xNzuWpntwbj7pT1jiloCcqwN0Sw
LJ691eoUiKSdp3MgYIa0forQfpsK9k0mzvcrLW2t0be4DPZpND7I2HqkQrDumyiut3Ej+z2fAxna
bYev0nOfJtfmhE8q/T6GuewDY752tS56K2f8SVAzXR8gm54GxZr5cZqQbxvnomK02vRjcqKG6Odt
DJDRb7PUHoDUcv5s7B6X+i6OMNEzJCpgZjILWyVu5KJUNDeUdwjAIFHadfvUCrM5NY3rwitnfUaM
s8qMTwLMJq4808iMmz3jakot9WHkH7ADl1Df5yEHk8rHOGJoxICaZVolu4sxiOHs8PSAJRZTv2Mj
np4XgZI04MLysPAOMRWTnBCL6D1hKi2cfb/klHmB5ei8kvwCJjAfsh7UAFjsRpkbilbUiQQa4rDC
kWrM9xbWGoZPai6gFkrUgkJXvCcQGVAukziLgwpoyowQSMo7mY9zDkqyTMMFpQC85W5VY+hc0ZSg
pQhGQ3yfKK9DVgRkAVPWL51NAE9u94ElhmkHvLi5hc2kP2cZFXgALaqkX7e0m65ZeZ1FM7p3ndVy
n3KW1TfFoozPipliHyL0d/gICri0Uumfc6GoVypLw50uXLQEw9gZtx3CyDtPYRXHqjLyTugLdWQJ
aX7EvjzeI/pgGDrrA5/SuuJY3ZSWW4FaB3MRpFaX8aFE5yCDYWIqiGjBi7MrJvxEkoFaMopTpunS
Yu84WbzTZRZGfRtnkOy7G/zxJnIYKfTQYAz1oC5OfMxMjsqqSOT3QpTaS6R1FGqLjVOFSUd7lXhe
SjhOljbPg20hsVC4dePa5DLjkQpodtIQBlK2EwqpSIQSlac2mp3DOKl9KDo7PwutInYphytzxjg+
PfYZQnVOWZiLiTKZvt2aEcdJr9yKvBFXGKjcfZlocdiNi9hNnWr6BlbBmLDHqb+4RWl8ZnoLwLie
xINKfXdu62baDj3VP+NMhymNktzJJBt98PQAaNll4JHvysvQe1+VUYOciiJrbycWekK5aBdv5KNh
4NgN08Y4QK12b6rZJrpOWuPRVhxkijAbArOn6xioGH3mze2xg116IXAyP8M6+1K5sxaOkVRRSss3
nOWJr5sIJiM3Y6yoRSWzslY+KakRbZ1WS0KhL0ZIJIe7S8hD9MdW6gfgIsxs6rySOoO2JUiMWQvW
hTvLcuSZKKDbl7QwpU+rsOxlO9v4srRuuIHFwBwY6U8RIEIci7vZSlICS7lsMuKTUXEvY35WnCaY
LNY3zFg1Ko062Wo5Al+PrDwrX/j/q9FtZ8zyekKtvtHH/Mnr9M9GzGFtKVWYmsYSMCl58yp4hR4K
QMBoSRwAGFcDUtbqra7l5n4yCSyKs7sFDWJQm5ble4O6bOJ4uYaDYoBHaJ4Ro2Y3djyAPtD3FFb9
blzM8VWZWYPohvLZABPHTpkKeQYIvxMjF/XsDm+llzW309DckqtRyI1au1zt2toIJoVyDeYJe6Gq
Y8CqVP1sjsq7qTjDpdYrdvWc/xv88Kh9iVT43E/WQEbifB6FmA9t0Tx/7GL/s7b+m7W1biCB/Fdr
66tv49v7L3zAP77kT0CgZn7CKMQzCCELdSNr5n/urVetWwXPMvnv/zL1T8BJqQFsoOUaEyS2x38s
qg1CplEBsz110chBrfr3FtW68eueWrXh7a0WH3RArMb/YgVIenMeq1YgkgU08YTB0yLET1NaKnYe
fJngkg1mUR9tzWu0Ta01zM45a8PJdovdoHcNyX7qoH+2kiWncS/a5NTMI9guXTSMRobWlE/GaI6f
+xzKfB9L+EFC6rPvjS5KFNEzkJrthAhOznztbmAc+1KN0Xi9tGiOfBcqA1y7pXXQAKP53aZQWfdO
m5Gq0uYseRwh+x3sTAHbIMm4HWMOcPwK0phvTCkde5vM7hRjItcWRop5pn6BYNJJ8Gd5/t44SnOd
xtbIbHcq5+sIujX5hHHEz16KUkIJn9PcOdSyNZftog2z2HWSXpfZjCX0IwNeedMkViMPsVJZWVCW
claOTHYIDDMjdrSbusF2e0tQTn3rQTe6W7J8vG7A3AvQX30wJaUb+1FXj7tsap19SaZZ42dmDVM3
nfv5pnWHHFmxyWBNXIxcf2Rn3zsLRXOk1n2zjzTgWjuC5WPD2blWlUNzbumP1WDOyrZSiQd3Z0SD
S1lpfi+htZjUqQN1WtwkdDhofSvkpKmLi3h+7gQ7dONuzNlDtFiumRFalH7zVd4Q1hKFANpaMBM1
d+FWuIKba1jRtrFvKUkGnhq42HZkq0B2nNX1hr6GPY5OD+NfGQHPNGgt673aTVp00tsE4XhjduP6
4DjLHtS3tWyVeXXfUN1NxXiEVTIIRIHATPpVktR1qBTKDRaRqdM+x1ECM/1lTiHXtO/9RB5NueGw
X4ro9j8HXtWnvfybAw+WH6fS/y7T+ZOh+o/6+z/Yawzll/SX0+/H1/9x+Dn2Jxib6O/wLho43nSO
0j9EO47ziWMOuQxumT/PxT/OQsP95HkrL9IzNHQOzs/pXO4nd4V28ofYp3SdP/q//+cXoHj32//+
B837TZ0isP/v//orGpqDVSXtC3IhQEBsO79KdqRW5aj2ZnWPhMQv4+8FGt5ZRmSFrMBl7A2peuwI
uPCi4TNN/iYzuuCnX97NDy3hzy/B+1XEBoCOl2DYNptUfmbd+xC5/aQaqtkfCdeN1X3dSvUqMj9L
T5z5gIRVuY1zdnBq3wyBJ2Lu+SK6CBFnO0c3q3DSX8wRJg7RnuRfXNRF2UCH3/bsVYSjXfFJx9FF
aCy4t5UDzqhOfDVndrzMxoYKdXv+SmNKBZhspGluqMEfuwUnfkm0thJKy9ubHDY0Rrl9bkh1kgRK
9PVA3doZRqDmA6KB6km6nBo8E3umCpvSIK9aN07xMDn4J5dbs8fj4RbuJnWVi2VlcGN6oyM57Gwq
w22RVEPIDG9D+9Pf2t6LZihhFztv5FYpYZlpiJ0M37SZWTceUWdJONQFG5nSb4f8blaih4zeNMw7
Epp68TrA/96lxXDDbI62oSLTd/D7LPcbDpYdw0F3M/V0fWS3fC1nU93l1LYbqU5fKzMOYnvozlU3
MR/EBADGnW+2bNPcuI6J4f4hev9PNfU3h4uFweOnz8dfUv/8tyL9XrfVr0fKj6/6qZ4iuI9klw+X
smvxD/6pA9TNT+ZqXMJj+FFrIQr/qbzitKGIApEKDGnFNP9ZXumfLBTReLxUqFScSNq/daTwPX7S
ulsq1l4c9JjSHCpHbJ6ceD+rAPsFwt+adnxVTQZE/gmE46Y2MrrS3JnGW1ux5DGjAGMjreb9S1+b
4yP6kLnZdF71R9X+y4H38+mi/eo0/ng1JqrJVQ6vosC311f70+mCUwJuXDIghm0q4u/yBYX/4NQ2
I4Sxr7EDTObw4owC91NbugiHm6wFRx4tnWPSbzrVu9f36jX/RsIsrCi0R1y+rraTthV94+bX5r8R
y394Af5Hcv3jFeO+wBmLeRM5wG9HsrmKu8l06q8M7Bgxs7yleKQOcQHaOZLl7EiAehakTuSyoEYs
Th65StQIDScZuGPdvydz12lE7woLJUdKakZPWN24cVqLuSq0nuQmH7xj2XlJF7DhBrqfNCdCiNDS
wCOyL2lLevTup6f4/3PK//VtwH6rot2m7gbL+rsBwkHXMikkL19VPRl9dcxNCf1xDaUTFTFwMH28
exFpxed//W3XZ+3n36VDpY/Zl+ADnkX+z/qyfnr3LXWOTdHF1VXlEjKl5clwVYEBSd0oefrX3+m3
W2yNVWC0hoeDi17zHPe350xUBHI0CDSvXKGab81HVkHUuzT+uUhCpq7A8VFSIGXPDGsq/+6hWR+K
X3/Q1UPELY4Nkqv092/vOGsCR1WmV05DBngJLPAtL9a8BGspO4aVpABJlbd+NxUNa9Emr51vfeF1
h8mT5nmG5wNHBv8N2w3Ero+kPepGkCDF+SbICGbTupSOT8qQCYPHwDPxd0r2v75RLPw4NqiEdBI9
zN+lw/ZgVZYVKegVIoa/bU9Loil5X5kbNFBVfJxAw32JXUqDeWkS0HTmnPq6NjrfaQyWmry+GLk6
KKpvaWs47yNQGudvHGk4mn//La/Y7BVnvbr0Vmv1r48TK59UZS9iXDKTmHnPDXovWXZ0LIa37UfA
ae3cqGztJaOIBM6R32rVrtMhsxUmApO8aMo7UQCXwsYxxc8TEqyD7PDrCqsRj1DG8E1jQYK1lBHg
lfZGNm2irKuuJqF012RmsPRFroCWeYnYGepjUu4tuy/u9Cy+iWVlzJticJqrPmoeeh3WNloJ2hEt
lTpngzks0AwnNzuDbSFFRx3MY0IOxnmJIZ/6E2FjJQWvTA8K8D26Q8nISpssZZ0RfWXC098PqoLq
GiGCs426ZjiYBDg9NAkJoLvIUZilQv+MvniG2o6bFMU2AieHEDrRMQuDGnjQGq94T/GL8bk3yvye
nePsbMbGZAkQtRRU/B52GOW864bWFLBo22w1bdbGsIBjSJzaFLuNT5glXRmMg2AQ3jXxmLEakHvW
77lqdLbDarZ6w53iM+vWhJ7LE/eW0Vu7wcsUfdvZ5fLmMjgPUfFCzxyZRdKBzeobiObpexcLpodk
3qgD2zl9jLdzvwZwT9MUyngc3G1bR2uAvVHuK/4qJZrZ1vyiy5EFSZdl8CUjqj9ctTPizr6IfNAP
Vblr7TyMTUSuSBE1ky6jVQu8+FBftwZGWBb4hjOf7R+t3PCjsZM/2rzkR9PXTcr8scyA/ZXXX/U/
OsThR8OI9rTM56OXNstu9EC6HsqPKNcMNc29Stj4IZMGEUYD70EEcwk8O29XuRb6UcR92Bf51IQ2
qm7VBw2lRde45tbWNZcOkeHgmL0es81Hgzv9aHcH7sKt/dEFM/5YW+Lmoz/WDErSbfXRNzNdX5vo
eUxtX4kwN1joMdXK9PH6kZvL0JUEyKkgtyvsQOeSUF7FpJy5BHQtfqXn63ohWYO42eLG3U2XKuhx
6jh1v6OXRwgfqLXe71LTHdwrS4ni6FgZqKOI9KvQzC9y3+FVaJnPYm0sw4ghdLP12q4i476wS0lj
3pXCt+Bmpj7yMkTVbdqkMPpsU3/G50jKC/1bvgaPlKpyTYKt0m3YnVfP7FC98sDAvi/CPOntuwUB
ibHNwEBq6N8TFACEt+pJvyMekDUvl7FxzGLiXLaD4BWgwCriJXS1GdoWwDQxXUpX8mgrfFTaINIA
mLUYOIogjox4CJxqxB6afkRzV0tmLN8gCHmsc3gB6D0YUTcHTU3BHrAttX09zxsCKOo0CpYhYh+t
TK3wbtggZkzg04YsxBJnvXIi8t3caiKKEX4lniNCDSd/fUhS4h3C3FtFsuvfYxydesj5UbM1GLlT
5YONo4BwkQTYbQA54rjQlipdEEaNpmI8QFvUhytbeBKWoNf0F2uouJLoTnK+wCtB0Wwjohyql0Ur
CJZpZEkCJR3Ikp402MwPZqZbb9Yc4bd2WcEb26GaHSMkPYA4mHIAyRUUgNU6HzAVSC0w2QVyGcQQ
cTbed5Y9fRFtYuzRYpHW6eYESiEjjfh3rKIms/Yj3HmZhWHedrjXHrRe4W+g2yKgptck8ZujXmbp
vkWiPB0qh33y9Uf6bKU268OZZU2H8rhLuptZmr2LDmeNQk6mihdWMzPTTtxg3pPhqjzdJadkG7A2
mutD33mRfpPRxeV3ult55mE2QWRc+rlfi0868hsLbuQc1lPJt67rhRAtTOL9skNysf7w7UhoJucT
r4s1zxVSU34KuJP8qlYAMwD6fOSjIwr4ZbdV6/CRbweqgpg/40zFDp5cNzjzVwaMSFTeboAzw6Uk
xKxDBT0083YGF2Rg6sA9w7vOh8nnJ+IAmT1trZMxlD9F2JWO7pimqHESi2y9Wcb22/QRYjWT6HNn
9LPanWLK3OxUI/TN7l1ui11XqTToXty8mIR8NaviPdWPtUu24In4aLY8skU6RoErsezo/Fp91Wnk
17zIrZt56NiEN6oc8+fJLuNuX0ZK+V0u3nqGwMFJyLrUXCNMATp0KDVK71lRo3JbTsz/No7JMSdb
Am5Tsk9OXomOIbD0Vo859iw8SxCPCGzNGBmEhV7xMVlg0XkHk9TR5lvJ3E0eXY1HKpzWEzvMLIXf
6DwuY8glMzUnrR10KH9e0Y/ctMaIBrttstfWw16qQMnWjovXt9p737Fx3ZQMicZDOun8U3OpJQuO
kdiOD4K3Bb1tzsp6qcexv8zSKe6zERaYi5QEM/Zo7ZcJsZufq1q37ARa/vpS2bN5Vnp1FWc3VTme
YlijENmtrkweqESQLHiry5yjsxuJUOkm8qOnEe9DFcnmvogbLf1M5pvBNhnPVi4fEdWSrJbAfm/D
xEGbcVQiMX1JYsabfuGwEjzgG9Zu506Jll07ENQS/kiDhnOTGTdosBbrqrQFmvBGjKoN6zMxZ4Yn
2cRMPRG8a5NbsZVsF7Q+LEY7zCUzAcXBWOhuu1vchqc/N2ecUJKNHMoEFpHN82St2b3A0lArtan3
xLNeYgbzKo0DVhdetnXLxJ7QdL3o7jC5Guyj0Xm09IrU6wlWi3kxozWJoomAZ3C580SjOIUQuqVx
II0qNfq8PjutIGBZB29DPP1cewtLp5l5U446fgpgpXBmUI0N/aUoIl5/i+lo2yVungRIYNWDBEbc
Qom3HdKSo8T5wZz5zyTlbyYpGhQ96u//fU57eH9L6p/tlH98xT/HKNonJp/8BycjEH+Tju3PMYrm
fNIxX1oUmjaoqP8ZongsolQGluR8IAiGTfjPIYqpMbJl9KHq3Mhr4278O0MUhi+/tRrrv8Ach8kx
xSAN3W9TgFyLmsFyIpJzElM5xBHsnlPlSEl+MFchVun1OsiN6kimil3cL6mwvC/4hL8lBGDeowEw
LF+rjQe6xfk5d5T0ZHFYQWnQXa4CUdnuqraGb4LnaZH9nVLonI1JPE3No1o1EQ6yMS0M2Cpe2u3G
EcbrlaMnXrOZmsLdpgguDtiPDd8h5NkvpYZooyxM6nDX2lI6YOoh5PQ2Fxx16Iam6FwYgrnuQLGG
ub856tDK37n3X01CN99ND00/BCgHS1sqXtsyV30TKf/BNro3o800fl43kdnGYYVyWmQy71VRm8D4
XeWqypRoDhwHzwYG2TbyW0+PR3QVYtDKEcVbgbQDHVN2rSSJ/swA5WwO6IG0dEawkyYqUedVfQcj
vkISrD4X5Ao8zhZ7c5BJ6/3jPc/YMMJRZRttjOWtmSk4UIdWv2rLsj0MrhH5apamuNfq6YCyOL2A
P3/z+oZGUFRYIYSdn5oSQnRRK+OXjmTIg4ysNW5ZK7hT0jZcMlf7Zmg6/Y3btfXe09NvqKnb0CPY
5DN5T1AR4jRjucQGym/Kwn3V9SEPLQc1EHKn5zItnxvYVpeqEfR5yTS+RL1iAQKGtIN0gf5dODjj
0EuNZBpgNdQ2RuqV9w6LdHsTIdE7rE/kYzN29pbwC5gU+BbZPOpDk2IUcXpe/egElTKOxk4dDVsG
AlPIgLBPi+/MXMtvpOyW62hKVD9ZkMklBunBlBOzxXcx6tCj9d/hvm/lhu40vZ/srjhbpZDnRNrG
BUoCkvYkmm5o/NpthZj2aw/sHN6zunqXcvxIeO7R5MSTqe1KJ5vO7RKl+xkM97lHn4+g1Z7i9wSU
gl/Qne0TAhjjjRyEc9KEhyIp7R2Vykli82+xyG1aGNsVE3JSr2O3G56QSwzEyRhS3+ZG3kifMigN
9DiBZpXoFrpyQt82dal7pxFlfoaGCm6Lj/G53cKmPlNYT2enscWxW2T3GLfMUzYjo67v9bDUoesW
3p7sC/vcWso7MVj4IxMASPBuY7ybLWnkuEjjEo2MsQYEqN4zsRMYpFrnJKIqvaFhS7YF5J0vo60V
8Kk0+2veRMtxmUsYU/aYkNHeKhZipH76zMTGuFHyyAmgPMAzZ+QZI2Wc5KmeFLP3XTeqjyjYJkFi
gpKEctCXGzyq2L0ain3bnquA8YZ+6PS8vSORzdoBahuerMSqb2HRkhsN1wBCAhmjJ0UYcmOVnlsy
OeVHYkiDhEhnzOSXzkTKXTtKrDkjSvo+kiE2ueVxnBv8VFOjbRMLIRguAt4SXNKXxK3aG9tuAo3w
+oeUaviOaOB9WxnL9TSoWI5m52gNfKzRUuvzIY3Kae9Odn2Ds0sJtUnrEM8JV97nXSEuZTfqDzqY
0le02hg97Zw58NROB1emSXSoVM+5n7NG90nS9o1ZqJfSUUK1qqfb2GzaswSjgpvNVa+6gbe7tqrE
Z95GtoXaeEFsTFjaGg18k2VfocerDsym9EPZDSQjaV3pz+CE8PtE8a7VGR9EqXhQ2OPTiOtGf794
ifxWqkL4i+LIPU5E89aRAOZ5F2FtACxKfC218h1uLRGkEQc5Rq7+lCbA5qpCNbe46GLfdkf7oiI8
3NQ1B5EXJ1MQ5Z77YtRqsqfBLFAOF17YmhgfgowO6YVLcNmzilS+aVmjbOYpMXxpm8P3LFJwEpCX
cdcBJ/EFStq+btS3eCnjEEl/EeiUpTt37JTWF1GTvOhL3J/bsrhDET/glsfCZrStOOlF3N8s1So2
A/h+o2qpd43LA3AISYhLaKJ+3JVmzTjPmN2AIdgYDE5ifmOgNYaTM+PFTUY/58zE7ZdPid/alnIm
u6NBHW9Nz2L2Ut/UxHJnI5YMsDXZL4Ob8NkwbESfFunWwEDmS5UMWB+LGCSGlZqveTHi3HCa9EqL
qgqdbq29TWVsBnO/PEYDR7o+SX1vjTYkGlWJLFx5GqJRdXEPKBbuCOs4UD2oG1R6mh3mKqzmTQX5
FGv5eDsRavqszFbpZwMLRWlXyU2GBgMcSRNPT2psN0fPQHAcuwn2Ch5Hb8+5qfgdTrKOac3dsgw3
pKH2m6ZQCwjBbY68YBgeMqmXx6hON3wk0l3ladXZXuLk4LnKXS49HjX4aewZjSj2zSp2kVTYA8Hu
TCk6Yyh91Y3OWS7yXW13wyFS2UlWi4r0S5TmgQ8Uhs6yTndxDzNBn4tVth+V59hqOb4JKnhDhAaJ
hTr+tIyd85XE9eJL2wnlysKR1RmlhVnffFSl2V3hlWnO02Q4ByJHlp07OEPYWM74SDMyHC27fMuW
rD8kmBe2TZ7Wu3GQQLGXwrE3lNjdMYUiB9gtNu8Y4tc3CxksATYLlrpZdqvFQn9Rpmo6e9zKSGK1
aHzW0lTZF8tonUuRZkc9tbYsn1Cz6ixxbPNpRqKIm6AswrQyoo0Tj0SfuLHYDb3bXAu31/y5IzxI
baJvbh5zBMZJsnNJ0sFF2RX7DpTjOTHN6SRYp3wm83dVpAJxxVfXBKZtLd+tpnhIyqpiApM593nE
S+jBvvq8PrmxM+MycqqGItFeo85UNmSqJ9eZqM/FpMgLOsUzWRXmY9Hk1bEBexiaSjvuWMp423TO
o9d2kPOO6Xf7OiuVjSkdnixqwfHgTNmwxWf4il0BY69aarBw1sYJwngxJG/KYMmglQb9KCLGo+fJ
jZPHxWnuTyzETBYydTle4eCOIRWqtZ+oTvGYKXZ1T1GVn6rG5aq3yM3awBZ3s+u67rWd58TiqojN
bWkbawCJ2l4mAxRPNVvKjpDucosXOz47WcWxo2fDPo6ylCXWlNk3jYVSL8FpvUUKSIuUZZY/mdNr
x8ber9lXIRedtOVaTLA6cqvVjjVqv63lTvPb4EaENjDgo0jBW2ZtclpX0Oh0WwHA+vkr1FrxStS2
r1LmvpWxFwW8ELh3ZbPNyspjZUCMCON31fXLLFf28dIyNWN/UsK3MPPqImYd4TGOvnACdJ/geI7f
Ed/qgVkt0O9LG2Ke5anzXZ5n19S9fp+qxXbSScVRI8ENOkW0+pwDEIGpNhPXVclxUtTvK5B408ti
ZI6I5ra2+zjUIMFuKD2YShf5reUsOehgrAMnIsNUv6n07KDyVr8iM4r3+hxFoYO7pdvEkgDqtiNq
MEYYHzRTgW+igXbwGbBx6221wbE26aLeOjgbGG6hCL/Spl77OgunuIZ+woEw6oUPEkDfRhXeDe0e
b+OQRUE0ouD+mg4lHo9NWRVe+eDMOInNY2S5aX7qZ9erHyYJksRh7TgrCmb1ikp5k2FyWZBCQGIZ
MWut8xUPSRnSuhhZF8ZhEgBjOX9jD5C8T0QlbqgRrM98Tf3KojDaSn0Uh0hGc7vRsFoGauemx4Ep
xaUR/G2cgfWLwSfPyGW75Tsql9zzmgBwsr5LHQthXCzm6r2NVO0Cos49sJVc+ASzEb9yBvthSdg8
Nq1lv+P17Ag/Q1x2iixvCi2M4neA04xNhn3hqKCIu1UnpNo2XA00ynBN9mbRo6RIOhlQ9elIYilh
EGeVSGLTfG+3hRk6haWf1Kozj62KthbtvRG6RYL43JblSsDl+yF/rx/ndDSfOy3HZtLBWIWYoyns
51QIfCq/ubvJcC0/LXr5MlnRNZYpfq1q4c33oDTjYMwQt/v9sKgXKWJs533XBYjG12W69f/YO7Pl
uI1sa7/KeYADRwJIDHlbcxWLM0WJukFQooV5Ssx4+v8DKXdLtC3/fa47OtpTiEQBlchh77W+5bvd
iuxR/9pnFSY2fKRhkzSLHaipivw05knyEGKie2rZenJmavqrqZjD+9yZm52/PGyceMkeaQqnL8fK
oysj6AeNin3sty4atSOCdYKtghy4HqKaZN9hKUf0rBd7mMJuV5v1IxBt85NZ+fWnogwfA/haZwl/
ilZRIYyDbVUVfRYlMPT04sJTeXUPp68pNkFAls1lN0bytojqZw8/HrqeGffpyiDLmZKvYNmP51AO
PJDAvU6zKftIDHDywU+GAMaOomE0daa15yjUfkh1N7wsdGBMiTK8aPKwwp4XFrtEJ7yEhMpg83Rb
Z1px9GCvU5OEsgkiZ/gys+tjx284zYpwIbSP3lLbKVQW3+lQsROrZ1ySfdJZ28Y3zK3lzeo4pDI+
RvOcnJ0ILE5OYO1VRirxykP5uXGF8SXzy/lDFMoApoNJFAWNTiYN4aTTx5SpAvl3P4j1nHjztTGV
8ybrqmDfLmJw+nw+kX+MKz1LjBi1CE+BhTi9Yue7jmNVHookMNcJxzIkoii5t8J09Nmx2VzHhXCW
GSzcqqke6OY1cZLXn8oWr/C1mSaNjUPS5TBWm6wCJM1Qylp3kdsIMiGlO78YUyGGG1MZCZL7EjkV
fu7pY1uM1fgwD0bC+mq0HHjbm040tofAqvMsD+OOrcfhgkeifX+HExkhpv2myvzfXPZNJFtjvKIV
uQ/QtT9kWT7+Q4v+HS6N48MijXFAVrIro7rjuD+3bxHnDklmm8NVaDTkVigsP6aFMGLM6XjSeg0/
W7m97xPrZKfODvnpDrctTlVEZ91MUEu75Vb3ak7ANsb/IJB43wB//WyuBYAT7QcCnQVF+4NSITd7
JO6BNVxhtbnyKvaKwSHu/4EH/lcXMaVclD7I7v4kfHaSduTQ2w9XsSVWy/9dAxC2V76pEf5bkvyH
kqSNz40q4t+XJD8+N1FMNmhZ/FiX/P5j/6pLIhk1bVSPDvJPqoxUBv+oSyLvgiv+h470D2XXUpS0
JF8oPySRcfIRviu7pPObg5jeRkYKepRC53+k7Pp59EiEZogBXgX8JtKzP+Ezl5BIgrw62Dt9Roe2
iMfulmjnlr36UDeff3gwfyEY+llq8XoxRBaIY4WSCEOchTX3w/sQOqMkvruVt5ExVU+FLK2Hqe3V
YxqDnMBkKqqnEDHOs+rJoP0/XJriK2o43kUe6s+XJqndHFus+LczEvunQmnaH0tg47hl62A+2P5I
i7ER2rLXDXL3+B+0MMuv/7eUZ7lz1KsWMEfkv3xx7y9v2cQ0Kuap2wz2IlAcwm45vrDGV6e4XC43
UgI6//qWrUWe9KeLMlSkiVHW9N4DkIuqCLqwUtYt3RHroYAoe7TAndU7GLN0Vlos/zK2uXhndrrZ
R23XvrgV6RiZ4fIcakD8+8oLk/FAOYBm6zzP8hnuMU1DbKnCvOirAH1aPJd08pvKhAk6gp+z32Sl
fyv3+7lq/vbsXNtjarccSoLvMdo+YXjdSM/91uwwFKZdRmM1g/q/85vRfCC+aUl5dJqXXz+9RZz0
/uG5S/GfeZULq3cDxjVgCY4cT24TszcfQBnEwFCK6JtIRhyJ5jzeObIyr4AdQXWfou4/Wzte7xqd
OKZxVywQ0PfvSq9UkRIDbKKtdMc7sg6rJzzR403Y1+Y/rCDmXwwU22TtoHLHBZ2lA/LjexlMHgmp
ojNvZazGOwPja7ojbnopzdh28zKmUj5TG1jeToG8o/KWfryReONNklLd+PWD//OM5CFZpz1C7hvt
i/ej1pJGSexsIG67tuYlkVSIyjO2VLGoj1L1f3hJgBcv7yX/8xDb/XzvnEpFbNi9dasb7JQ4+xEB
SALTLjpPkF2hE4mDvykvavQjGemjSA7zXo3sQhPTIHY8mcsLw+3Hu7B2gMWkUHfPbdqrrdm6400U
9fQliynhLcMhOg4nFYkue1ub//YNwSv1p8HqLTJFdhoOm873jaUkC4POh7B4GwSJqHezp/XhddyM
bV49aZ1TOPcH5j0SG885BbVtGM9oY5pJ1Qdyv9EnxKmss/08zIAKzEA0L77mFPzrr/avPiamMdik
kg/Lvu3nZ22MQFxciGq3zkzzavX6mM1KV0+mCMyHmmjGfxjZ1vvB5AqHUc2ay16YNtH7KxJpZSUi
nRpKd3Z54bS580xS5vIXm65LJzBXadsFYxPEAa1wKPpRgYNqUvdxl9JRt4upfbHLnpFONP1ekFr1
FNuSiXMZE6+PqGHVcJHjRQqDg1deTDT+zoYRQ2nEQ0p4XVf+Q4IBd/Du+8ZOivQVYx2yOZwk/rtB
O/uposY5hbclU9paVdNMeLZnJNe1TSLOoQCcNSD67PGkWY6RuesYrHC0UxHNJpwAdCnX01gpMkEt
bHCL8q+fQ6M9cCLozHVhhqAxKI7CuoI/CjOOxpPxAXJF2NJyKEu9GkhxctZEbyA3pgrHm5E0Q7dl
CUAFCOetXEm/Km67oo0u/CZPzlbul1fgknG3+qVGhlfRzfmEHie9Nssp+yrSxtyA+MRKbU3zTMT1
2Ecvk1NO7qmdomITI6MpT6R8cNIGtV7d1IKDClAytThCykZsHDTWHNk8z6geuyJLho0deN49NYRI
rOoEx8dKW33d49UONYZa9Nh67baW/4UsLMAfRd60BA+Oc8tZveukPlr1FBvHgCSJsxV2i665D06C
nf79NPQmgDDZh/rWWKR/q8RZqPg1LRUIchF6wxsvzDPoMGitgg2nV/UYRh3LbsoY8YCLhrRSgMoS
CILqhK0BAVJmiyYiLx3nGZIk24RXgTNbQCZi5JXjXRNP/NjkNahhAhsUgU+oC3wbM8m8MzCVlK5t
YGKNpuVQdMKrTnYokumSMkd9Jl3ap3g4lXnEmXupn4C4ja76VLUEkJGFuwqtSOxFnOiNsvOQjF8O
S1rhcK+hyw5CzJ/MpWRjLcUbTAkY4tuyBNawCKbIcthhli4/50vRp7TpVdEuoxC0lITCbqkOzUuh
SHR8PeQjt8Veh4jZ86WaxMDKBTUQGuIUmoDmTiuf4pNEqghgLg5pq7wWp3riy6lUFW9lK+x5QjEA
sqn0NkhSfajW7cQ5CXaDdNBi8XcAepYDY0HGhknezQTFM9/4qamqT0bUuzYfN00wJk/I1PydIZbN
z+yMd2DqeNI0RcsLEfpshpjBUYD7w6JUy4aKVifeyg+j0fCNTUHLojCRowMHUjGv4NWO9zHx3iBn
fNxYO1nU/A7AQNUTMkW+WUppfKmgSo21EJrUcYVmBmkqpJ4m7ZmyYwmSz/Pndj3TuXkOnGGgUyzY
r7aZz2yUD87zGMzqcbCs5qWZI3l0O5eJRzIPeTJX21wj76FqGCF8w7nJr59qhw/HiYP0bi8MHju3
B4c55eUFLkkkv2JBqUErVOe27Zmfmc4AMmZS5SESgJb/Es5Qi1YoFs0rS8DSpcaGLm3nE1z/rIks
Az6R2fwJHZnJFegGphh4hP45rHN1Vl453llIm2t8DMyor3Mkezj/HDgsoqQ3aJhNfvNSq+VRKi3N
h6bp+MfXT5sDm0pg8sjxpmTbaa06J17qNsteJM3Q614X4K2Ih0JE1818I71kZzhZg/kAa1BtLQvp
Whdz3LCJM3pIAovluR2R+0zL7nGyePZmPnFTvJJcKY365gWa83iXLP+EFWOpzCbsPkXaO890TNUW
M3LzUmWstq+6tyRF/rgmW3C6e90ozGmNrgzQkvtsjezvE5qWTwCJFaguP3mRdubxLNgOHct6gVBE
vNJuGdCOpC5WnhlGfHfW8mmLsmbhaUp9aAI+kUgEm/CyJKHeMdPqiZY+q/mUWobeBgRZPbvNjIKK
AFzIknWDQmwFMpodFB1EhBK1oVGav25wAAupbUrD5uXt8GMvW58pUYsK05kk5EogoBS4KtA9l4iz
/DOZiPI58mxEnyw7fMDKQnG9WgzOyRbZYvAlMyIuXry+QmbgIMrsR71sg1h52o0ebn05ECukGr6j
KvDZ3PGvCrCy3hbSYW4rl6NKGuVEcE8mGwPEvkeXbxqfB20nbqe8gPDo3gFphCtqRBmfFp6sPgwD
Ky4gaPblEMOvBFRGMKGy4zeD1sRIjSK3u6yG0IjAVwScAU23YNR2EbFXtPH5jqzAYQC3AMr4q+mr
R0TO3kOS+hCu2lrEe2ycjBFoYs5zlA880xGAB0eAZRJIM3u8m+KCp5KlsTq7k2Mfa8UbVrnL5fMB
QWmyvPVosaunBM7OBemT+sB2vz7Ugc23GlukdgEqXp7DwBYUZV/wSJ7UiB4VHSb8Rt5XtKf51orh
Nm9Chzde64ZP8joS5ZiYMOhipgDHZI++NXXG5CPDOmxu1Eg56uiXyxeU1JKpySqD+pBrUz3GkBeB
wXAcbYgpbdkUobBjD2SRZns/icR5tpPEfLAMnzMAiAcEqqNvPgzoG7AfWvA+VszzKltNsaqe3LDi
Ra/NgZyf5Q5ZidgjN6DPKbjqGO4eD5vSYoVO2OYVDTmixkzdYoV133zoav4j4Bu+lnbZpc2ogbO3
HePrsjnN6HJp/KKAt/3FCTU7lToXlo+dtbPyje46TjLLU9NVP6pNMpjZvNHLx4lc7iIl4ey5WrTd
6yIK1TlLC16reYL87dkzouQGVvDKaUKmozjl5bIkPd1V1GgHahhDngJ3Gox3URy4Nr0krz5MsYPq
0VFd5tyNeoBCVMDBhuulhfMsx2Vm4U+rR4KIOLbS0jmmdQmKHFfwkAExd/lpWnpWfW8SRs0QCVIe
9LyMqzh5nftGKzH2ZWgyybMVCZcjOV6EGY4mY+L1AbzNRcvBnYon88IyserQY8V5HbsAeFjWMODr
w+jF0xfNMnT7Oj4liLN9QiFg3xdoGy+9zmeIkIyuD9JJ+xNBfST6vQ0IUJb+t8qDCLhGsqwPxtIH
zIAePoco0x5eR4ULoWCGuR6YV64seJEXp17iLNWGtDHicu0WhVmATCmYiaY5xWBRWxQhyI1HCR0v
N2QMOaMPclO21phGmv3ERkhvmO9xfUlugSFnPjiRWw4bEzmCj0ejZoXxkAHuyopB0yUls70dm9e4
rudbTuoMamGYyGvbgUn7dQaUKUQHcoc8HjYQr2X5xl4brmxQkxSDWICA14f2NKwBnDApgAzog11t
+MhLi275tEnX8prZ9SJmD6tpvMsnqV38P7Z6VOPExs8BwwIps6f2PljUxDcJGARwiuyF5vve9OPx
0HY96m2zSZBtv6q/tSCok0NjyxVg5jPahRnM+qF1OjYhISLiRzGQoFRU43K/nhpuZGd5950/5tcI
Gr9GRmCsU4BmByerF70yMztS9uRbCJsCzV0drGwQ+Om6L21e4JHlMYkrVqQphkaHwqpV7FAm9zFN
0OQ6MX6BVekMMzRqIrN2ovCnnnZQ2UI2pNoeV1VyacNkwKZYOvmRk/14KMC+TItoqwDRbJff1Jix
X3CtkcmQTSb69cYCHjyOKCRO9TL5n8B/UojEmsmeqsOsjUGzyI6L/+IBrA9fXZ0Fg3EfJkCY1jqv
+GutTB6S7czjDRVAwufsgQkHtTfi5J49Djkz410d+XR1w5YdHrgaxO9EU74elNOMWRZb66KvR15N
VKnm45F5T7EJuvOwkcHAJx1fF5MgYt6eUdCkwPYVU1KqKrVNljXchFz6GPgBI+j1YBiKsKjI50sq
pryWOa0kvDy4oJ6mD2De1TlWoTwOlcLCOjrq0TTa5sWaiXQANiuPnMH4XgvXYv0EI8ZozUNmqxnc
8EPPldev86ZKUiZHxYK5neqCdyJb9puLj+2c42zLN0FF+WoYZfWUIutblS3znq55hdqMwRMH8BaN
0tm5SyjFCtMdKxBnu+hgASf6XfYuSn+AW7xxrz4K7ADqbLztMGpqJAYrcw6YQx4BXwjvyIFtbA8N
55uV33V6X7YN8oUFAMNZpXWeRUroEsh/SnaOYlaizsMj8RKDZQOwNCeJ3GVhcfvJfYioWG/m2rOP
lTOaV3oOl+ngdcvsiPwbgTwjgPoiFxAFcs/fulNr7bhy9BBpFFRj5C6ijin+APc43TS8IczOnHbm
HQviQhd0c2imk6yMG/LXyhE2nir8ra3t8WCFjvG1q2znBcErnhx2lSRQjA3b7SGjY+xOFtLDRpyJ
nyr3GcWVT0t+Cua1IIDsVtdFUm/rcqxPjj3GV7FXESqfuPHHvGrDe0yBIJQ6bAebtHHEfvKd6UrZ
VfAhMrz0a1lP/CYCGOKGnXKhQoRWBifWTISDuVCp4ezT8XGfXqsz/+3w/EOHh+rfErL09x2eI5vn
ooybH/s733/oe3/H9wjkYV3xTaKvPVoq/L7v/R1l/ob9mzDXpcBo0aak+PpHkwePPtUCAEimu9Re
l67Q9yaPTb+IQCCaFcCMlhSf/0h5Dingp4IRcUD0imxFxY0QW4qqS2DQjxXe2I0R6JpNdBprE8vC
UOE5d5jbL6raQ8yL+1xuZJeoe/BuNae4AFgOGhLfGTchwNf6oKGxBWu/zNzTPHsy2GZ9CXKtFWK8
7WyZyz17zcm4Zb3RH+sCzdS6r+wQ7i6UbZwpVoNvhn0D5OEAPRrxYmImnafs3LNKMCSumkHPx9mc
2yUXpVRb9GK23vZmMkb4NMvg1BBa21NWMuovKpm8rygvCEOFHrcNwcUXbMoWdDCvkuVsTKTE1lkR
ybxpVO5eDtQjV3nf3TWZZew84m4po2S9sJFumPF9lSTT7RiJ9kqHFiGIxOcUW28sjWid+GPoELxC
FQCZV3WXOVW/59cTwTqX0yEcXFjmlcbbFvn7MbYgtEZlXGJ4dHDrNRExBS34dHMzOkG9k61nfcwU
GNGY89O9aY3uVkXyc9hP1TW1LrUpZtu+6axEH/tykpvItNivzg2zgettjSmmL0f8943tGdmVXQx3
jkC15GQZCOGKJslXF+r9XpITvEajnF6YeZ5tYnes73pN256DThxeIiySV0NUsOrTgerOYtjWVlle
BZXOvyW9q7DPymnXOLG/DrXX3Fmu+uqAlKIwbAZrvKH1yoUvsIqc+aOSxrKRIRMIE/SpH6jJeVgK
7xOAKnf2qMYLm37BTdyIGnZg9CWx7OgZJO2wQRZwgfh42jgdE5prAVDWbmXckqCX32c6zddFClzA
gry+bnkiuK9SepNJe2WAf2aTETcf0nGm+tdY49VEDuCmGh1raxK5uzHGISSEIQgfZt+DXpX5i+Mt
KUq0lHj8KPVCHL+ABSlOk+heMv78ddjJ7Nbr4SxijA3UnRc71a1vSQ4XOkgwWITzfIUHkqTUCs1A
CsJ5PxtdcScsRrTndu3ZolVyMREcVQHhJ+7Fai7L0Z6fUHo78dZo2+gkk8gkZhjfOHLOXm7qlAxm
pFn4lWtScmzVnETkXvZ9U3swHknDqEs/wUtKLI5dZERPQ+yCmChwc3cBwdnu3D4a9PwJNLzzY+CG
gXchaVEgpCs+TUOX3ES2vjba7NGctNqoTN6hLsm2hV99bSrPO+ZJ+TjZFL6BdX7OPYLilmT6CXy1
dUF4TbYulm9qejHCAOrHwumdO/FRdmpc95MKDmD6jcuBxuc2AJK9SYR8YjJsrq0qH3cGvgcOwyE4
trqRj9I1CI1IvAZpuhbE+MGwTYyThyiHGrwFYj+ot52X6z21EQtp02lu43ObgxasW07ZRXxVBIjE
SFqA2SPzDWp9rGZshHfpkIxridjlDjtodlv5TnjsEx4zxwv7qJQ73uZjNu+LNrWwr1eY0NLRvZS6
P03aHo56kkHK8aIZbgfZPnaAQA5GPTkkh5gRHlcUanIQ9xhTJHkqtYny8WYKBjs/DyVeOO1/oVDq
bF13Vg+JDX9WWsDHIj8Obibbj6+dqHkuZIUet87Rzcfms1sBN15FWrSfG80tizyqNrrKrIswA5QE
G4IhLaCB97l8ZZxnNxPT7ioame8gQVB99Yrp89xRpO0D5ue+YwzG0zh9VhMQ3hWkp/q+1gRLCQyZ
oV/k15R/JYQUhfLoJnQC8g2Bqjd79FPIeTLauqtmTspjlVJepeHWZhssnuquTbxvVYlCn12XuRsi
P0M26uPOXRkuwrnKLciLXEuQ/rTGys7BzlHFrrEzZ2KPfNp3uymqR17xAsH62D1StW1MeZj6oj3l
hYg61haj/poaCSkmkUw6sSUA20IBpn3wTEk5+oe0Q+J6Hjlb3Y4s2Pe2DnhF0oGhhxa5dz41cH5P
0ZzjwIRY43xpGf1wjXE3o7Q3Ak/iA668uzozfGRgptCn0hL+qZ4CA8JUUsCMr9vjFNvhdZR12b1v
EA280r3h7UEgMHDVPERPlS8bTMQyP5hxGD1TNBJqlfs6gWA6tfIc2hpogicrBM/zQMhKX6FlHOy+
JwN6nEGoMrV/I4KAkwqsneGy7ZvmZhqtWixBocgjZ3KKCbZxOtgPcpw7giPs+rnWIn5iTYaZNeTd
ZWPP+XXQO+qbGKMODmkW2Hck0/cfDcyZVzm7cWQBGJFy231xCuUAn4jsuqNuStBXqJCyOWV/zJlt
1w37h2kz0QXBQBbwFJFiR/5j10/OGfFx9mIkIglOOUEQRKCTW3Ab1NJ9ZB1R2wpny446HCo16HdV
sDahj4VHjaHya4puTTIZUWxWadHfjB6ytlU+RcZNnLhQtCw710/JFKRXdlaFIaO4ldDnVT4fCUtK
X2Rbp3fVUNxnVN0tlIFFcMSSlG/AvvCyVrC8rufaroM1nle4V1aDZWQ7kaB7WWXR8OQM0/B7QDzI
Z1/KflcYCRJGI1ShWo01ORHaTPqbwmG+WdmNNr5KMTXX+KdDzsaG31AhmCg0eMZQfSYco/ApVQTd
sTJbe9gkcVIjjvXy5GPtx5Lor9Ju7xJJMXZljHZ95bZVduSdixFRom0h2kyONVj1SG1tT4snMgcD
uS1ikY4bYLmwLDIZ3wXg0/dYlbx1gSklWdW+TPZMz0j6HbPHQ5RahC4PbX0y4RNs3EqCt+y7ZpPB
6YFBUs3r0ddySzm/XruJ1W6dCDP6ymwqFBRNu2kch3qX0XfkGAWcr0cvqY6NJ3GN5wREP6U6aZGD
hx3AoW5syk/pZFXFtpVoC4EG1PPvLhuoy4Dqw8a23C/ksqgPXlTkz2XYlDs7IhEWZqNH9ghu7tJY
DyplRsR6J46xJ7xLNUvvc+/o7FBF1RSuOWzN1Fjsyf7iDTgB28C0H1UbRfiGcxsgLFkxBAWWVnkI
/ZF/TOcu9Q+JHRFfkgZ1v5CjzedeAY6rCqf6jP6yvXVUi9kpGS1yhWY2kNtQDB1jSTScTQvPfFE1
zqEtscEhoMsyCT7Fqi0+THPrNju7iMaLrukm6miGERGbw7k49+z0SB/xRsxd/KkuvKtwAp4b5f26
943t4MOwpl+sAMQpcdV5C39N5RjNHFVZ127G3tA3Q29fkzNRrRzdyy/Kmy2yacoqfAQ25GG8ygfs
A6ZhmwCEm1jsCXMNyVyw5u1gzcHRSrJ+P0uoyHNlZ7sO2cbZxOPldjr/nTSDDhBS53q/E7BNK7Vv
imgDM1t/CPGdfnFlGez6Utg0yiQK+nWlZXcZWWN6DNlmNRzBHUS7MSxqCSFPJi+VUBhqOGwWq4o6
O1OLPVxSMY4+ZsGYPSCBjugYOgbng6A7a1w76OxT179ICbdZh4I9Yj6EJx9UfgOaoe6IvKAfi6Um
TD81vmfqFc5AfB5R7LTEM1eWu8X3Nl+khlmdBgy+Z+4wO1syjr8Gc9zuSB9vD3lV97tQ2cWxzkJ7
Y6XzR+puQ7emNqifYVl4N3ZdY38SsT7+95T8/0PQRDSHnOPvD8lAhEr9/PKTOfvtZ/7QQApgwJJj
sAImZS56x3+dkU2B3BGdo4tW7e2Q/O8zsvmbMKlWwp97VSlaKDx+OCMr04KZiTYMKYRQ/4k7+/0R
WWDQ8D0gUB7tXAe49DsR1LL3IioAdIoPaSnBZEFdfuo+6V7JQp8SwYtcU+3DqQmqEoFk7Jxt4BTD
NsyVdDxsIxzYqvAEGMdP7cvCAF/m0p1qgSokCy9S47kmA4+c1D0xGQ7OYiccel4GZrMkgLINEUFh
snL6oZ7BuXfspaIzU77DBnY1cIxhM8kmxOhdFpWT7Ulao7yPKOBACge9eLIKHbRrrCe6mu6ZqE2T
ppYMB+/Wj8YuUtdx3G6HVkFIYMNiGfkaeMuylez0TM+d83sAd9gpAf686R//W1v6h9qS7QgLlevf
vzaPv+u8LNofS0vff+b7a+OZv0mqxzBBeQ8QJC5K4O+lJc/+DdIBKybToIvAiSLRv0pL0LVNh7Kq
tYjbJOrJf7020voNfacJvdZhgy4WLfI7uOyvYLOL0ujfMkkHnKHDiwCKzuYiEmHXz4Ul3+y7GUCr
c/Cp767yKMIoFGK0+eGZ3Lz9vv/5AWn7s96J8hUTBve4ABGXWtj7TPSgg1djl2Fw6BLaRvSyFWya
MSg/Fy1Cghxq5TGba4gc5dxWb2XRvxXXLd/Xj7f4enHHxWgAvBEgoPvuFiPC4Uc79dUhlIrmhaeb
YdOPJtd1RHpHkkP5zDJfKWLcCDJt5in+fTRgSUHoc+0NojaOrfSJ9i35OWu7NupTl5bRdeMnS5gI
5TBo1roCERvOl13jBXe5mw2bXz/Av7wJT3IDmNccBtL72U1L2GztrA71PFrbESz3LjfwhsbeMH2o
bdEjHErpKxk57jpToJEeVOfjugsnPh+y0Bu3QDBRNr6/EmQy7xXdtF3vp9lxVD0SkB6dRR537Q67
UYvzPafp9+t7+FnL9zYIkMMCE37FJ1vv1IMN0103eYM6xBxZN1rg8x9RZey9Mvn26yv9rFP8fiVf
sAz4OEuY0n8e1A5xoUuCqDr0dK0PE7ahfev69Um3dn0rHIz8v77eu5fodYQhvwWEzxC3AEH/fD3L
bOiCksJ56MNY3zKjNKwJNKV/fZW/eH6LQNSmBm2zxr0ugD+o75VmusCO6h+0NcR7drzfKlvFh7Tx
H359oSWZ/v0b4yB2Z2Ja5oU/TQpJyKrN2d0/WLBAjrMHkDlSjJkJt/oGq9ySd4bUEDVKm96RUO6f
q8wlWjUxg7uoK+aL3HHqWz25dE3dHotWZcaCJCjTJmAsq4JTmRXTPmZsfuhDKiBrexbsmsNkmDUa
AS4yVpJCoG/Fh8ZyG4hSc3z49U2+0Vp+mPqQlQrBCkrrGEkZu5p3NfXACujWz3o8DIlNfHKIOR9V
VXMkEy7dlWlDZYuO58i2f+Okmab/6yWHDIznrjerdkcWmr6q0hjXXFvYm9otxEcTw9eVA73zszfk
+UendrdIFqx7U+VU5fWQEQZIysmDJVK1i+YYjgPGOgxnhUW8TjztoRRxog0/M51hWmwdh6Km5RyI
jisvWF1QvVQBwTKhGx9oLE0gD+J8G1lwNxq79B80ap1jYiCnKcw6wqUeBl8jFp513qThUVYkoVeZ
CfWhpweAkBjFcB+4zraiHLJ2ZdWtEaERd4u5EMSgLtNHeFjrrKaISYKWcc1BaHqZ4ImwHYpawg5b
e+8EkoicxI2gfqeVuyHKRd46kS0eqq7JP3phlH6rzKgcV6lQE2pXHdGjHTjFYFqMxk8e4sWNl1tA
TJXKjsmUjGc4Fy4HLtCbrR8XamXn8XAN36/+Ql4eXci62SKHTNAhpr8bxHNeGkVmbNBDhlvD06c8
B3OQuWa9TS11HHujuCqDKsA5X5CRFGoOcoZXQLVJMKQHmEXp8a5tvPor8umblZnbT8gSBmo3kTjS
nMzPMqimD0aWIi016XxcYWVgDzb1kbUVrC9rjn323iqVf+xmaT/rwG1uEp4T+dCiU+vaa+yHVO6K
qGJE9PgK0cfYz2WtSeyKLGNjk65JRAMbwA/wxzriacaBrwaSCdGF4WGYul0Ukd4Q5N2Wua0/thl1
tskYqd3pyHqhWY5mxjWr20lnl3Hg4Iwe+nTTh1lHTzPlmJa3oFAFGUxwSVcipN6RIIOnHBpeYjX9
HHG8P0Rgle8Cc562uIU/EpP4TGx7sUG8kayNxFWPrRP4O1trgp3HbjgV9GNXZT+P61f9Z7fQKtpe
YOEnHogpqhvWZl4kZEGW44UBSW5PjmGxngw/IFcxmvgwY7CLqLqvo9SGh6tFTX2AxQiizdymuzj0
3QLxTxzjI3atPcELxgWimPLcGiVITNiQzxDLMBvEjQczYXJ8CwpHUl3PhHAyTTVmfTFNpjySip0d
TDsWB6/kdXGxb4p0RQ1hTrstKlOOsB4tEYLNAugySfGV4334Ccdm9+J6zfTJ7vVwQvPUH1HcLVbp
Sp61MKp93aYkngWiP3ZgVLCFEo3ZZROSk5WgTm4ei5gqAciU2oU3KMIcisI8fpC9KHa2IEZHpGG1
xeEv14jbYATYeFFMty7O8SLWLJB3czThX5OiS+GM0Aw6UWIiUK6kvGG4PiLRRqS7IOmnb32rh/JK
TGGGcIBNwdzD1NElEfIVCu5NHLJyoBlCCSS6Crn8YG25Y33y0FFvBz2lGzTE08XciuYj2eLy2uJF
pTcjoP2nQesuvP6yB0uiBxoRgnwkejFfI+Joof/G3mNERNaZepz5YAj2F6SURtf0R9id9Gz5UC9i
bwwxUm0CRBw1xiXBZka46R20gvpTktjpJhXzsHkTmDrVtM9S0z4OskYUgdX+EUFCdqxjBJ8zjuND
lkjmHs1N1nR3Lt2MRuOsoKeg5q2u7GgOTl6DWm2Cd2Gu8ZWlpD/DflK6587TOLoGyTDQwbKtLf0J
aysdGV7PlEGpUsmZn7FU1nxEF+WQ84JIZEg7Jfag/7glw8WD3ZJoEq4J6QbqpCLnmjo10o4CIXJF
0YecZTdbK68LTuxVHJgs9D3YR+pTj3FpZVIC+8YeuH+Me828Xlr1KaGxiZwHDhpRnnm9DwrDuSAx
1/h/7J3JetxG1m2fCPWhiwAwzUS2ZLKnJGqCj5RF9H2gffq7QLv+ElOyeF3jmrjsspXIRBOIc87e
a99NHCDysQOwvUCIz9dGxP91CARhj8Bi1R2Kcf4uDbu7Rjdrv3Ei44vuios2Nah58cXv2sRk6st+
0boQo77DoUPPpemsqx5h7raixY8cBFAiaLEIRkcQbcqieyCS0FyTUoAHJh3EBsDrTRMU3oIqDPtd
U/VTtOP0I31obLeOLps2p6lHsDvZx2PRTSuVNzoWeLMJwILkNM+Q07XosxnORVfjYI70i99e7/8r
WD8oWA3PdCkj/75gvSxZCuPn4vnHkvWvP/VvNQRxJobEQ0i3B3fKW136bzUEsVGLU5k96J89oP+U
rJb1L516FbKdS34T2+D/qCFMPpCGDLgm8p1wp/yzMAPrbLttsGmz2f8awqHf9LPlK4YT2hEY2RxE
ETiuD93ZuNOjej65KNu3ZZ24rJiVo7+0mhM8gM+FKJIXwVFrYmQIeEjWTuYYl6Uuix0POfGwvZHl
K9dNtQe3ygHwRxXT3lJX3togy+naKLTue9KYxuUYhdkn26yJ3ctdokLR4Z5K3YYhUZgOMcy11ayN
UG+GnSIddk/mkrzvgOl/4Is6K3A4A7YtTdYiExcR7a7l3/9QCiSTS6gAmWqHsaGOlaAyd+HEPsNU
avldfO8fbpFf1O9npcfb8fBgLbWApKl7Xr+bGhVlmKbVYdAaCyVd9hKSFryOA87B74+0bLp/2JQv
R0JYaCCzoXCjcXj2y+YOZ0VLyX4Ygrr1TYQdJOZCrYHmF9/DRLF3hA4Gd78/6C9+noP+RzekQAYM
juDsdOpmO+QFL5ZORmDdtEXP0OqElPkdFtLpg2bIr44m6IYgG3IBC5xXpyFy4bjIEwBY+iDSU9Hk
8xYEgMEON/M+KOWMM+HQcj5BtSytUQvtEL2k9z8NuXAWwW2MD3U0ZtbaioI28+s6L313aWxEQBuv
u6YzLgc0bXtEO6oicII3zD89w2iX3CXvA+2Sw6Ly/msgXXKmvLOSQ92li824nVpfhkHw4Emm0h8c
7Od7SFDYLd0zrLC2fd5oaGCpWxjSE+Z883xbuk3rK40nmGlVGgEXislHcwovdT847s8XVlAyGzS6
pfTw/S7r1g9PJdLcIQ5llRyKoe7RTHE1B6vD+FPEYLv+0Qkl6IDPx4yPIoxVULfPjoUfajD6yIsP
sVGHfg2HGFOY3kwLWth6/P2xztbbt2PRc+JUwuhAvH928ZJcSa3RuIfmaR6MN6n1MYut3vB/fxyP
8/PDs//ncSxCViSLDLer+f78dTJrG3ScMfwz0ZOmOpBPs7InclmD3hL3UYysfDU2CszaDDwnwPkY
Rn+Se/+2W3h27yzfgdYqCx2SPhNw7FmTqp+MNK6F4jv0JFCDZ6pNXFOQhQNY7kcyUshvkdb0wXp+
ZgBmXIE5niUIhMvS20FR+P6n96FEFxI40GnQvnxuwBwdpWVPV1VSRLvGqgh3peAZUQ5MEJfXwYAY
/TDIYvwDiUDdfKt6Lz+mQRHsQ12DRMcU/RjMiXb7+yv0q+8plj6qx6QFuIU8Oz2psEhCdjRtr5PI
8TJNuCzXfZ15XKJMDnLPgL5yVpjtHNRu5ZCe9B6IPzbcIDjQNbUvGOoGhzF2rStPk62zBY1ZJsxg
Paff/f67/nzX0gF06TXT33ClPP+qELVViegAzI+nT+QcMXomg7dt1eb3xzl76rl0KD+5ZI4DcogH
5GyFjTWTk6K18aEcyvnWw9MTYy0pxUXW2uL+98c6X87fDoas1OTtSF/TOzeKT24rWgxCLOdlk/qh
G/Q+AdfdOuNR2SIdDNfVCEeUfEjniRZuuBtLoT44scwYlifx/ZPq4vF3cOuyKeDrnP3mrKk0nLhm
sHc6isaDk5kspsobreoQdtV8q1lSfxFRAAsKVFmzmojEDPl7xEArVNtUJCFOXI9+8I3qPbNbkVRb
NTgDFHofM83nUxa1wTEC93Q3Z1bw2o9d9smdsvmEvx0ZvFc38t6px/RIWSsueswW1arNB/NOdKm8
l8wC97i/jMuIsXznwy/WQHsO8+1EbEO3Itigv6YmUc8Z7PKXWWMb12rYsFckxgevWFFFdSzyOp8h
LlfBfkbr1G4TJ+ogGjqUySutRP+zwhaKlw7FzTeGI9bjYFkVsdJBj1+/RSz1mvXKBkcOrDUCQ5VE
p9DiybaxJflG08cvXcTiTdKneA1LNE1YmNk2rotAhyY8YC/oAPVJe4f8lc1Q4Yy4+h2IVojTnSeX
lDn3rjQWNAFPf5hu09Lj8AjjNFSP5DmskEo4TzMwK/JGvfDkLH+2FSVfA18bCpN4aIeVE2fag1da
04n3TPaprqfh+u30BnJQG7OI9NvKqqMUzp+TRYfACKV1NBm3nlLGJrAj5yipNs7baoXm7qJRMyuU
a4za16JMuSNLfTT0NSld8x47GueOJg3KeHpREV6j2P7cNTpkYDPUi5tFHEO/x+ZzCBeKTkhwiD6u
nfil0T1gy0HTTCG0Jy8jxkXwUkhCy3p0C6rnlWZybnPLjF9gzptboynt50TgDUdw2dK/DeJ8vhXE
tSjK9QarSV+P17h8yQN1bCP+mkniWUY63ugsdfR61nIf5ot02e2SAWBEhJfHn8eFk2LkDGCKPuNe
chjLnMJhguAdUHpR7BJncpsLTQcUhpTN76IW7VDCDyBYgBY3WidusI3eRtUz3nEyFkeXu1ekOGOb
IBrLfRdRMRAErj3IKOWE0a2bTqGWJcfUzTberKWg0ezxGm5LvUXZZ6BjBmNMGoCgt1Y2t6GK4oPu
NsXFgJJ6HQOz9qXZ6ifDKuZjV+tyz8gxeAiVsyntLn2me52eJo62RkLiXOezs0tjXPzYacbFUm49
uS6PXUXqtF5OipjGjrRFbZzX2LXMNS5MQMsj2mFUSFDyOKvmJy/uibTFQJsYNLuj2toOXVQCWLXw
4WkdnIF88DDr8rPo9DZ0ANMMJdSCBW/tAGuZ/YR42TqFeXxN6Ky76ntr9PvJtde8cMgLqeNHGdBU
m9rKvMiwmeldSotFFcMu9XICZ2c849GMC8WrbExpXnTXRtMLYh6cg5gkEy23yACwi5U5wwXWdPdL
LdugWPVWlQEwoJWIINb8mlv2ccY7gAo+vopkPPjwJx/6PrgoyR/5oirEPRhVxmOU5SzA9rJHys3p
SsaWdVJzW98acdYetZ7u0zzLy9SpJyb0dk570ANPW5th+72GPLifjBLhZRH0AarX0EqORmmXxoow
JeeyExlfqMxsWKH9ZM6Pgk7zdhwyaKyqh3ytDKO+ZqNkk3EgWS9SR88eURKEj6jXhvupFOwfyrYi
K7fq5+mUQv9e5FPOFgud+0eSo7UZMyLZIxyFHJRd9KkJ9TtXDMMdY8ZpY80d7WfeP2I1lhVg67iq
85uWsC+I8xBWD7bGfGxlpkhJm4m9SOqOvAsL2a4lwG6WogIXvB3wRnBCz9lXCaVPx/3n52zzth5T
INKXe7taN7Qrr1tdfXKYC/vGAHXNrmdk1GGGmNpXEnHTViRmDt+6TbdFQgSJjthtK50u/KyScLgA
OuSrOBiOCWRqtTKhpny1khGwpCiQGWJvaLQDIKnoaNXs21fmgF5w7nNuzIS9AyVCpt1mU+Ns8qmB
kwhCn1Zs/9TZhfuq7DGFG1sY5oOZC+fzOMweMTCCjCJI5eNijGA/Rj7Avppn72rUaon0vWXSVZbV
WlO1A9qUAaU3kvrCeKxrvlem626qIZmOtSIFO7f1k0fQNA5uz7iEh1CwhSmcXedk3m0W1AGMVSuw
KP6TyKZN0dByjaE+GyojR1A63v0oUJXyEs7UAkKwv42z3t46SqNrUBctGA9Yii7m10AmBdwAooZ2
A7aErXQViGcUkY+AV8qbULXWKg+M5BAktXniDMa+hWSu7gNj1wvBje0VJ0n7YB3knnkT1pnYC2xf
l14YghKoZnEfiNrw4dZgtdLnapvNrfvcLfI+Fhqiw9ohttb4ohvMpWBMd1FfmEycBgPDfhsgrdNH
66rT3fJan4GsEsVbYs9s8a1uplQrSZxP+oxOceE8iVTSxCnr8GKEOVFCrLSzw6R503dFOX6J7rO7
VbYGpsKqvL4ly6XgnW57A27fshdXVOzVDjuaQwFglMfMmBRPF4nXQ5JnN5UU6hrkwbi36jby1rHn
7nPS7g+DC9+7h4p+UaKSPiVd4e7ssM9f0qJ24FBXXv3ZDkW9lTJJX4GgYM+pnKo8YD+glwR8/5PT
Vl9zPnrT1CW+fU/MEGBhmfXPekUOEYtAS+ZEBYyZl6uu1nVUwIxM5u4ChDFOvDLZcMXjTZqb3wbN
Y1IAmzIFhku0bRGG08nxuvLFMYr+SMC15uN/HYkMt+bdJKbAt91U3Rh6376QtcmaXWe8NVgECN5U
695eIgwfmWUVTvsNLLELr9kuxug10qYafQFEEx5shUvUUtprTY76aSSX/CoeRPeI76B/sZvYfQo7
D5VqURDEgAFidukEC/KlnHxNR6TYa9KejnAe8ATlsmf+ZMRXeppDhnf7zMDwniBpH1JjzS4qvJrM
yfEVTvu1hRcWMTQyD76VGvd2kegne4gzn/g03hmlOU35Ous6uSRwlVEH9qke90YwqKOBBbXzlW2W
LGcTpFXXSkwCBoTZHYRHWB2aRHZJaZAxbwzbWXuIM0/feinkyYqXws7SK3Ws5rj7VlEbUWFEGWkM
OWcB/+bXAHQbcmK2OKfIqUySHkwmzlK3gk+TMK1nzay0V1N2w2XgTuGDIEOMiBA+drRH79Eo4n5l
dqL5GlR2zHYSYErdxo9sjIONCqROrlR9J61PaE9Q4M4sr0EWcFPln3T8hysd/LjTj6THO8W8RsGw
tUEOEK+AO8ROdUZRbE4I6YiAbhZMEVxq7BWhVeXaG+OXNDOjYq1RJ+M7UiWvynBvjqT1dXL4jkDf
21HL2+u6Mb1tSuLnmrD0o9nmhJzEPRN10W0Z+RHJjlTNdwJuZ+BrxsUkcqC0xvNc8cFR2bk7c6rT
VZ5P2c5W8XhfS8j6JpH2p6ToX7WKSXE9E5Ih+9484nDWNy3drGPcTNne02kPmGM/8Tw33a6KlP6S
KsPDQ2zz1mEjdLS70t60RPCRNaXaS12NySU0wV0KRXzFiGNcU1RLXw3j9YBMC/fCKPeiAS6t571L
aVKBeXXhGrEVvBmNVgeSklRbV7XfVYP/v9LKmYFdXK4IhP7aTFq+baZKXqiK3sEc6gcGlHjstOdY
2ltiCif2Kd4VtKJjrtVPQz5fd2lwVKV8rJrgxJJLwwiS0oVs5tekDj+h37pzzGJXsZvG+0SEiR4P
eF9oUjqKfBmht+u5IYvO0wzxWC65JcTvvZAIxsZKC1nkI/OQyUb5nqlvk666GCNnWDFP/QYJDQ1/
Tld7JTQqgnDous+zNX8bweNKQAzb2sniYT15U/hZJ7QVHG/jpkebmc8KHQCx3bHFQHHT1/GXsR8R
3KvoUtSPutt3D7UL3yRq43vHCqM9yp903dR990UzGyzj8H/3PTXMJT5j9MfkPPCYT/pRWLHzRbZ2
Qeh3LckeiIbmENeS9uiAFRuTgheNu3Iw2ELHTWrjtsAojH1Ea7ZRDtYPncQfukQMeSTcloYOos/W
1Xdmbw7WhXJzskpWdYTuLDOb5fPMOk2eJ5rOA40LI1CHMFfc0c6AwmNFV9OGfaTjvtxC+SarJGU/
tHcsOEhXCnBA7LdamWCj8Wiaynag5CSdZ03cWPDkhmnw2gawFFYclRED03MKEdOlkPJNt6QsCrnt
O79keaHPtMw0prILnrqQAiHQamqM0hQXQArGq5p33Ce3DqaTRgLE2owhCKuplvpVoom43yhvouzo
HJaloU3AYhhLdUKcTv89mc3hOpETYmwjnbdG2KTHKB2CpzDXaHKHpDrdGa1QG4movaLf1esvzGql
OKmoX0peT5XTOhJVizW0Z+sAYFLfVYbVHNjb89Hw6LVNVFKgM5MM561jONRXg1RfgWKYftyw/VvZ
UXUjmnmdGn0BIgFv6cwr/2CmLS/S1gqOViRoCrQU+S6A9Iu3Sc3b8frKJvu9lM0BWAczG1IidgDq
8i9v/wnRJuYdM2R5XzqJt0NsPO9Rw1fPbY69dT02Jl0CkALXA2NZX6PYZNYzF/LeSzmZyOwFfDRV
b98axWTnMEYZS9fvUvrGGQgLqLxx5O00j68I7Cs9YtgrdjIX7ecS4NnBjBM+kXVkvm1pvNyIODO+
5J3OVS9Sne9MkPKhEcV4kzLn3L7NrREdzKexmiaF2IDfZePOfagEZV/dRxVQrimpd2zVFuxElzmk
rqXBkMKMpytC85LFoAObFACTh3Tei/qQBpAduf/1WYM7FFbPNP/g3aUJHUV3vvAaQA0rg7RQWjJ1
gBuvCOdyq9JhsC+zWulXwhjERZkwMG9nQfMqmNPj232nxQVCwYQrYM14EHGqzrcRdBnKJOjyfL+o
Cl61gu7aSqPMus265ZxkHVM2g3/kWo1XJbCRI245b71EgpxM0CG7cmnFtajFTg4uvOs5G1y/LON5
K23uAGUveCqvXz4wS+R9CLUHqy0wiCor6ecvhvyxcPQvuc4fSQtob0Rx8m9Lxdky5MgNa1jOdOr5
oA2gI0/A4df0L8ihbFjRKvV2SEaMu0hje20QhcATuRT8kN6D1xlO40WfcDdZMx+KdbN8ppWIzIvX
ef+o8NBdesYQHPsoKJ+DSB9xEkY8OlrEI4zQkdnkoIJjUBnlc4ra/ODVo2atprbPEMI1WWDcURzw
CwtT0v4KwjBlBxwMxQ5ckHlJ3dJ8Vt5yenOo88eu5DRBLDTvhhRx5tsDa7Zp9Ec+5xVYs5hDk8DY
H2HSBwdFyxVvqau1zzP2nFCnI8ekP1l5DQkBLL4vnWj7dWTElB6q+laAvV17DPN2bd8AyFNcHaUC
HvaRWWnQTR4di8LbqaZH8wU74WTRAj9VeR88NTClSOaVs3GRhaZxXVgyOIps4cQoKh/hFyyHO6Sa
ND8Yi6JIXe6CoaI1JypBS0Hg61qnLgqBFYpV7hI4FC+L4v6ZUaSGQTKqeKbLRgR+SXWKY4b10bM5
UwQyag8zBcGrE5BXCPZluQcbHQEsaQPBMQ7NBYFjTfNeA4fjO65D2efKqP/uSupk8D7G+KUliuDr
2LtMoVo25A2t1CrcRGwreDPilro02r64igbVPcTkNP9R9XbwGpejd+wFJkhCr3gz2fFQbyfhEEZA
0iHeb68OnhIpRLFqG2yOvlPS4PYhdpTTn+3n/wkdPhA6AJozER/8vdDh5ntRtGhlnov4ndbhrz/4
b3m+/S/SzV0DCCcwKjrZ/5Hnu/q/0MYzzuMRfBPuc7j/kB/4vySjYhPwrsXd+3/yfMv7l8PsURJx
D+NbIt7/J/J8Rk5nrXbXsW0LcZKOgddYhsbvJ0NZboGCq/RpL+ABTH5noHzwRTZYV+YSfLkhnY34
hJzmTb4dlKw9umcNa9Cyu9jOdTOgksx0bakbVCbI8hISmSMaIb/xGBupgE2vnC4IC9R9O+6gGs10
1Nm9ay0dMgOGwSwzngXNatlxOfNU0UuJAsPcNAk568CYyk9NOzVH3ljRFRNvfUOQBmFNJllyq4UX
vmlIkkjYHuT1fUjjtdiTzlW7vkGIG68pC61mapBUAZXFYg+mVx79oG4MaJwW+9iZ4++aYYTfBgYr
JxLBnS9iokvGbtezgdllAY41p4VICkCjBQUnQnNTaoO4IUEou+gtL7kmB0Od+qHVdkaQzOtApykA
SacfN1DJUvr6RBOvBSdlPWJCw5fOVg5AGxZ8rwrotmWCHnPDaTbAu3AINHLHQobdpsBtsCfALNyY
Hmfejm3jSCcov1FMQLZKzuSUzBnpZ53bkImOgBzvAxFCaJIr0BS0gonOcrZE7FHQY9494WsM9c3k
yCFaNWlFMQi64jOuBnVJFfOlJSD13mhbugtuQ4PON+FdVaQuu+muQMb1acxIjEk6y93lbLDw97M8
nuwyjf3J0tM1Vpb5JETf3jmSPtpGykAcLW3QX1u2cBs7NygXbwjSKvwWzR0tDB0oVQfui3ePdWVA
mn8yCDV5bPB1Xvct2UDgOTZkM6u1yJfIuUjlOwup5dHLFrEX88tboSv7lNrm53iwpZ8iu6SS7KZt
gTr5fuoE+eaayPeDTuoNdAJCxZLkLqBJfU2T1vGD0R4OoSx3aWK5m9wehnXU6XR25jJfdghlsE+8
QFCU5nRWhuGbEXjatrRt/O+Ryow7bvIQGe1YH9rZyFdz5llIywVdXMu0fVmI25K7bQ0X5gLNaISz
qkbFHLVf5pxQpHl0NBSq0qBT4fItW7i5YYe/2OiM+Jj1kfbFdhyigbOovhOQsk4Tzbqj47a1nwCw
QwA+EslrN9GV1UOrKLhtib+VhOJU5IqvuiKKF+QCzq1KdoLkcVhX2IOJYwpjuwx30s6n0Hh0UUzG
25ZdB+1zYcy27NDFRmHk3g2SFyPEXc1zu3vTTMVwL1qJc2gl6jQyPgFbC5ONDpmNmlJ3bpVLdv3n
0Z4Zp3ewZ6FUeSUv7EzGE8fv4yucc+Znz1qkGVnCpGrdBFbUbGyDwJUvI77N5DCUJjy9rJxpTY3A
ldmTolFs+nuCp+3hXqVxR3cnDLHgX6X4U5KnNFXNXPhzT58O5YlogTdV0pv9vjVHVrYuDsOnHE8+
cmr2Jlwfrcy5PYdyAiYwzQblOuUMP98dJif0s6SgY1rnFvHcmDxc+4lt0qC+OamHhfWJc+R1Pd44
sMOoUi3CfIoAwTr/IwN8wHopNKgzeqeChyLtJGV5bSF9NEmTCniwjPF/b+rv/z/OUwPoPwPkv39T
IwNu4j/evaT/+jP/FiTq/+IjdOaPLr1F1Ew/vKSdf0muCtYAA8eK92aU++slbWE91Q1kChZfALXW
oiP8y3pKZgfNNXJ8yQZw3t7u/+QlvUy7303D0Q0vkcW4WP+0+b1/RYckSs9uVXa8CTqapRnDJwZh
5PIuibbsex3RFJep7LB7vFUwP5yrmz+P86O37kx/gEHRXrYtnB/w9xLR0/uj13U4eyjw1W7ogIEj
s5LklplM0pw43/8Xh/JcpFxsSjh1Z4dqrKQ3jBxBgW2gqc5MAwAGU8wNbdDa/+eHwjHpWctGSto/
6QCNMa0m2ybddhyBjZL/7TdKpWs1Ot2fUuG/lfycyY7eTiCeTd2mCkFLea7HG5k4ppngBFICIc6e
zFtepfJ17GGzFkFCjpqlLQZdFmgS3D/QO56pVP46OC7Q5S422Hy9v3pqjILAqpTaMcaAQg8ta1MY
dv3PrGMcRZBihM+J8QWUs3P5XRu6VtvXQbdrCHZpuDcLzJ5irJ1+k1Q5BM/fX7wzEdXb4XD5LZtj
NDHk37z/UaLugUQZqkOUKuHjpM13NJ+vbkgwFULbC0ZWf/mT//Ya/nwakfuxTcLxZyygvjNdUhCl
yeBaZbdLdFT2BVsjLpZX/rmC/+1Rlovxw4P+9ruIgcE4jvRlkRe8/11wiIEz1mm3s4j/XVmadklo
1fVkMAEf9Vx8IPH71Vn88WhntwaQOJC/Iut2izeTiSL47p43dkVO6Kr08KA0afry+wt3Fjkj3n4h
RnopLCxx3JCL8OcHCeMUwX6gJaR2+Pvsa5tB1KeQgvsgy9nddyUcxq5mizi5aHXs9g+pwO/ASd13
YbMEhXr9phvNAaebU30bR0s7MF6nIglUfT8jpKUaCOHL1PMHC5Pxi+tvIUxfFLwu84jzO85tMQeV
iscoHjob0aA2pM5qHEW/0TTm5TE2oHXlApq1OHsbMxvtr/pMj7KDtX/lMMtYh9hLrgl0CT94FsQv
vxrr8/KEI6U/DyhJPKyRs8gU+crRhphhQTuUmUPtStpfMJ1JG7SSNc1StvPkmBIeXyTNZRvk2Lfy
UWGb1Au8KEvTmpC3lWVUpEAWkGhhcCD37MzminRL7TCnJObVvVL+QPtjXavG+9QNsfYJ33Kw9qy4
Xje25mwtFDIoHGjBd+V4RAnTrgYtg6hL1OJqzMRFZKePHcPwKyBytKysOd02eJL8QVPXtDHmfU1R
toItjhKcadOlHk36Z43O/i4p4AAHYnpNJ+tOuQp/lROme2xD6ppPLra/v1t/fkBc7ljL5KlHOon+
7v3NOqKb6mizcdFbYhBT6C2xqx/YIj50c1Btug4Vw39xRBz3UuCAWNab90dkYtq73pyqXYOe0Wjt
TUZh6hU4wazCXqee/PL74/38bicYj9WGNgR8M1SG74/XhoBbuDZqhymIdlS/VELlABTCbCb/94f6
+TZFLU2nQ8cKq1vWuUs+hCqVDH3JW9DtaQRrtYGgEcrqf3EUm2wJGu60Tc4vWQ6hI1f0MPGtNXqz
qvEJ7sF7uTe/P4zBhvBspV603+S7sls0HN5+709cGmtMhSqv3Y2jQZgrWOatHIlBkG1BtEnQOmwp
uPF1JlPHxv3cmOGuJLHjo2WJDtFPX4MtjAGoAfCDYZ9dv5pJ/hz3Truzx8zZDAjTt8GQqK09KNiM
lj3bB6MYCeHVy+9ZOTh3dHeHXSj0/pTPs3UUKGk+uAJLk+zn7wTwAfUoRpyfAhdDW9O0ILLaXRF2
xUFvxMbTu4HkT1VfBS1a0sjpqqdM8ChntTZdd1U8rWWsm77nFiXC+ex7Rkl7hbYHNdPwtUswh9Wx
qu6nootpKMfIPwg5PxZTdqXp6qPNxa9/AH05umKWzfO/XPsf3lGB0Xj55A6cVPhR8C2rbTfY4SMR
N7z0ayfxg5bBWu5IxRuryY9TND+7ZAAgLvcOaCLwd2KfocVberdoGssH156/zyIojpDove1QhZM/
pCgkrERl2yauqw9eCecqXt6ymFt++AVnd+egMr5wOUFEp32DTtsrjgpxFv0CHclSwyJPOQrCTT+Q
b9uvW2R3H9wF1i/vAvTDC9oWu8354w762x4m0bU7ehRqMay64oVt1Y1jt/BkPP2PkrnNZ8c0om9t
Q5htH64TKn56JnAm+7Ddmnpb+o20ndUQGwMoMrMjF4YD7kYBSc8GIvB9KgyDpdK5B7y1EXpS+lLz
Plcu6YBGL/RLTRjZHjPvs9Pr93LiQKFNLE81kEHzwTn/eevmSqrBRdePc4Jq6f1NI5i5poQbtLs6
yT4XAW5ITKjarEerchbWB/vEXyzbWAcElaeNKPwnSThh0eghWXQwRRavXuwCozP6BNMjySG/X+iW
iuv9jpSfBWAYYjdWItwn739WHSC3dgLBndSEDzhlw89JtiTTQLCXNKzSLFvpUnOPgUQK+ftD/+Lt
iwWFRreFG49m0vLVfngMVYg4m7QymEjO9BQo9wY44B19rFc8RC+UvPKDF9Tb3vOn3wqxxjVMCm6s
Wu8P6PVaOyInb3eU4cVdZ7HvmQIEnGi511Y/f9eD/KGMM4jHU8Xmxsabhoej8XV2K7//6b+8mQTU
Hrx3WJrOX8tQUpj99Dy/AzFHvl7B7SMkigxkkBZrEX2EM/nFq1lCzeEy05bUKfLf/3AJIz6kIc5F
nppxF1YwfGcEKR/UiL88v+AwbO6kJbT0fNJACnVIwGbV7qiRm7Xbj5HfF4m3loGrHYYWZ2PY252P
4CvbDED+13QDsg10hQtErR+tkT8X5RhMqQopyvGbivPnFeCBmKM25cv0St9EoRNu22Y+Tf0y0MwN
bV0xktxFDkCGMgU2+vsLbPzqCWY3xMlm3w5p6exeU9gTTKvQGzIr7OilchrysIYmVNdtbIh8NcgS
KRnwa2QN2rTkyfQS2aPP2BI2dE5oU7oetGk49ZFFq9hUqjPWIvww5PIXX3NxSzG70h32OW92nR+e
wUiDFwxZut7JMWhQ0s79xm4R3Sz87w9OyS8O5bF+OnBuaMO5572fmFCaqm4cVAlzkL/a8C1v5yJi
aosU5KPszl8eiztRZ0IKMOp8VauKalZQWuudMOHpeDjStuVEzkDSKLqI/9dovPm5efaLRYzdLm0R
toj4Es/rRoiMYVJ2HCm29NAn1ay6z8Pa3PB2m1f6mNuwHaN/aABdXv9A4+WSoSsREpxHk4YYHRSo
gHo3mQYRLMsUnLhvEySS+ZHvEkMOi8PZqslOQ18cW3CDWLHeLx5uapddOBvcIjZwja1EcgJiMrIH
tMF5UGRriTLEl+zJs3Vt9YO2pXLsxg1zDyu/ZRTIwwVQl/T0gGnrJ7Pq0S41Rep2KDGYGMCar6Pn
chDaKbVc0W7DKCN9qy1IVFwV/CRrvcyaXN/rxQB5GEPRdCE0BDX4uJ15UzIZQdHAnOJBdvCG/MxG
e7lNjBy2uuVVkfnFG4w4h4hJswTpOhVMhIKtIekHOUMTPbZZaUyHrKC7totiI7c3ml4Zx3weR23X
EpDVXom86NyTrbopuAV+mhVb/lkbEAQ2bTquOhu6rV+kED9OrgO+wu+EVSZbZlPZfY+yKzg2hVbu
jSYFXTOFjdmsvCj+lGMFJL6PlJMEdNAQVmu3K0GMTWk8IWGtpqK5TNDOSgLjPLjJu7ZFBOePvZgQ
pfZToF8wZg10+g7koPhVDul11ceMqZ+dNqBf4gRqXM+uXTb3ONLBGIO/SKabIXD6+yK2G7WZtNpz
7vQyd8MNnsCwW+KUxm3tjl68tQvsqCumP/O8RvXmMSPkFbXJgqX9pxMDkoIOEe5jEtXZesxyqPOt
HSHdTKpK7HO3u6XPu+16UX0OyHv8AndZv1OFRGWakyqsTQkumdrDt7xM89otusLiLnBootoRUaoz
CDHTThnkeGm+Dbv+aBHZvDar9jlJJdMpNHJ+l4zWlti1P2zmkJse+g3foXF2SOn0DZBjuYN0Wq7Y
MRPUQ5bGRWtX44ujwF/Y3ZSsCqd/nmsJIwk2M5KkaYX+6pOuS6aKsr4RXt5sDL2IbyAtzutOj40L
N8+ikzVwPagWiMkjn2sEN70TmnGL1At3Cvj4Q0CEI6TztGNT0Trkr9pYP1tnUTSNh1rZCjXWJPhL
ep3SXRoHuzmm42j6s57Wm1EByUr+H3tnshw5kmXZX2mpPVIwK7Cojc1mNJJO48wNhD4QM6CKUYGv
7wPzyu5Ir5IKqX3tMjKCpBkG1afv3XtuEqFtEXlJPE2ySbmz35gBX0ojIdVrDJLdPKOHm4yu30Q2
A8GZ0vUSQcj6ICjRPFcJdAPoZT5a6a758g2FGrcb5CagYY0mpvaOTRHOK4FJ5+iYqX1sJ3JUaFKc
bEvvgNRau9ybkEj16o0UsoPwXHJRpzdPR9V2xFC1avrorfSNuOENLIPj0ItqNxgq2sye8QQsEzVY
5OAdiutga6IB4z4onFcZU7uEc8MlbYzhm4oxorW9Zl902jMKJLEq9JyCJ6p+tWqUh8Dp0gN8//JQ
lcHw5bZ4fJaQIjpc+UBs2bTuAdyQPrmi0lySqmtQvk95HRDNbPPwvJa2iYxbYCrI2UxZJLK4H98l
1/5OjTxlEKirVZBbR7OPJ4ynXb2DI4AYn4DLreaF2Eae7U3tOZgwRLXvU4KzCIsNmQUjnpzWbt4N
i0ikLMYcY9h85r0w7PqHFiCtDg5C6B77QiMQvdawC4iH9ZFT5SJAM10AQDNOtGdN+Lu1Sg9Nw5Va
dXlVbOagHMjByfS3awpgVFZ5ehwzv9l66JHvQIMFuzodxhmaNc24hJSF774ZUU/S38VUN5vFjWST
/dG1QeyT0RXX62z0UudM4pL/6KIK/App7vdrqgCm4RKK6GaeApBiQ1B+NbJBpjeVrfVRaWRxHNG8
+xBl0zsJDyPK2nbad1QsT8HkZu9Dy++ZjEJv685Wpxl32TrVFTm4rtO+0oVjDJK1UH26oedJSJxQ
vSVxoH4o0hB2OR6XN6EgtmVATIujoxd802S2r8CLiDoQ9ThukBuU3aafW14Okjy8dW662Fh96Drk
OTrHXmGRErSQt5xKw2aXc24qDyWyLKIu0nh4UdEYz9vASwl3C+MRgyn0DRWCnwqJGaowYPEMGuMJ
xlDyiEcRmYdAisvcvJPGCxhtvqKQeZjcxDZIuczPh5eBMLjxFhhBfJ8G6FJq9HK3dUe8nZu4/FaH
nCXXTP3HobM9IrQmodAyJsk9um75QesOctJQe/dxw6u6repF49nrfDfWGrucQBxwXxRyEGvpwQfi
JVK8VNxdmvDqlAOfvUd/L783SxatO+PjaVOud5rl036e4OQh34b21rjTjcGj+SC9Rn7H5rLk0/kz
SRLkO6Z7rmx68HTJrzXQoFqNq07SysLzPLTyewcF/Q3SHMwjIdSPGgUwqKs+4bKqqoxOMd2IfR+S
XxWOrXfvzopo7KEO43sN6FZS7yJT/olWx8XQJdFRo59xRnwnZ4ttWW5GUlPXBvG9hBRUSVaxQvUQ
lFRtWk/Smrz71KujZ+knMbbGvv7wY3CBHfQ9VPXGHOGsCygirxSmuAPUODVmtImNfrhpSr48iAv9
DMyfdTGO0oMj+WlpGvF9HyofKQH5pSgpUWrfuw4utCaPEP51IU2cTYrM+QT7jP/giqCK47HoNtks
CSWYec9pY1Xt64QF5isQxISK2PXwQE7QORp8Qiscv5IohMz2HtMyGV4INOvFeqz5kMWCDw26RpKr
mPiPRjjD+JPVmNwTUgvlFAl781bA6/wW+G3/YkqdX0h1hKnVRMHZW2CJyh34Q7kx7aBmmDY+LcCi
bstVwyw8fTNjY/oyZ9IADe2iJaRpH13sMnOPhCdXZ98Z+Y31nF8o2fVzaDKRAcviGqcZVnGyNUro
UkLS5kPEiVB1Rb+lbZA/GGNFCkwtKlZyyN6EVPnRxU04cq1g9qnpWA4DqK+k50mawSGy9PouTxpr
VnJf5FltrUvic74ZTkYTd8D6Siu1DZLhCDExqNZh233VgcGZaTDLbK3KUX0hkrdermxHhFjWL3/I
euJ2ba0eWC3mr9peDOC+TcL5uiE54RdRhTORIoPg2ZeSy+Kzk7d7E/tPs/IpeZ/wRxmXsDNZzYQ/
/NIyUA9dBNyrV7a864ZJvusswnzZBfF95C8Q0AWJmraBQy4JVKAtVlLnWBlx96rStDIfGiIDWOPr
vPSO9UTIAxW1uOVMHO0kGaQsYlAc6Jt2COsJ+ww+8LF1dxFSq/1QFMPB9UtuDdvm2WncnIANEaff
fLeVO1m5LV7MgcC8Ofnq4pr/q5VSbqJBOt+9MPZ2riQJUpJ5u7EdGHne4PgEFUkEcZ7nIlhueA87
p5wuVolx6xoGV7kk1tmg09aFUT/Chb4lfiVlFmmmnGUashb7MLsj6vBk9slwykrZ8Gdz/94cS+su
EQS0+g5cT22mxq32DXkPQC96JIOoPmIA6qGb4ZnGGsSwUeEzOXppdxomVP4p7+YtcWbNuQLgeYqT
alpR6lMChoz/aKF+hl6CKl2QypnXg/NzKNyTSk2LJQ1z0+y0aluBK1zrzr3ROnNfqbfN1UQkz/dw
XOZMdbdL6CwfVVQLpmUQmQ4D2SKv2JDji1kl405oeQBWqTbhaODfTFV9CMb5k/5f+Y6DbyYhruZo
ZRtuzELPCWctpsklEirP22Nu4CoaIsO8z0tX7tq+927KCMuoW9jlA/9D0JSPjKde4ZdyxjC+9C1/
pPci8a2HLbGiMQ2AUZDGF6ah/+KjrjykEPDQQmFvGmIyB0xKOSJcpnpVp2NymwY0bmrLPkbObH1P
zGjcETsAhM225k2QYqger+AAPEyrMadVGE8EfFFcuK+Z6+0rT9c4UDMW4DrjdBqj9SRdIAy/hry3
XyGmWndhGc6oFkr3SSY6WxOC5C4u2eWrtdjaPSEepoG7hAJQq52gLlw1XUMCl9by18yoiQAGEhbx
mvAYpFURpyRhVJJlDa3aYlhu11qS5MQAYRXOnb3uUSqubTfOPrNJ56d4rA5drops5bnGuQbl+TCb
9muX4oniVdylzpxRqHkeBZno70rXi55JSqbMINwjZwnMVhKT/SUwm3lDGHNw05LGi2Az2SYe1Mzc
abz7UnoE5yRjiFS1KubjNNXDre/hBqVGM3JeOL86yVhn9wUREzXR8TPe/IZQkGxVGERkrpihDZhr
u+yttF1/jwq4YstZaItqlrQ0+tTQ30IyW84TzWxOdWJIQXY2WX4Kx9S8eMI9NUTzHqIBbySZ5rcw
3OubthoFq34NGJQBD/7VtgP/DsHKb7MDPITwDUv1inPOZwNVj5R5b14r6UPKExXc7WHorDc94WSo
bfHdmv1fUVOrDyrW4qNoy5pFqzWeReEZO2fo420n+vJh8qlYcClbDL2JRlzHOkok5ZA+DHY5pCfD
qUd3MwizFQeRW5hGyHar740xXvLRJ1Hf075B5keedVwzBihYhGrLyz7KEummrYLyAVUgotd0YgHN
0MH/LFrb/F61WfJTRbh51zbhi/cKFcDJa7L6Eet/ML41VDzct5RDTgnOi13C8IF8S7LP5xA6Nbsl
vbO5sEj1imlIHmvSo56ojzmZQohyT3EO7aLEZfmTuDOaCO3Ul185UbQJAUdd9GG2mfU9Txp2+hrv
/bcW3+2HnRNKv3ajFL2znKP2JxwPwsPseQgFuEePHBqlWRjaRI/1TsTdUO/ccKSj0eOBy1YJrkMN
lraoHxMfmAA1Zh19eJbHz4QSFPAGh1GO7ZZsR+LeHQipqBf5lNuMpMBgU6HSwuiESbJcZalbtTfp
7HWcG81qsBJsDxjNdxSv/ObZCHR9dEfaj5uEaBZjb0xLCUCELV+Jw1R4zhI8thsfrS2Al8jnLhkz
W92a/KXoY2gGXJtxD9ob+4hXftl9z1+FKztZm9F1wo/fF9MbjLgHJ+lY6XpuMQlhyyEFfsV5ot4T
ORiDNCfPck0viEvvWG716KEfq/YFtqaXRVlAFlKV6/wgLbpA97byCJDqvNm7mUAxPXojigpuIfPW
Ncw2vl8uPPohDYjS7KZFxTDscXaK5DYcuuFr8OmNoqD2ZHLrG1bylE+Dva/6qnotrVA85ALrxFrK
wHwaE9lOB00bPrp3e770wR5MPiNVOZ86hZLAKW/SlcH8r4b+wD3h3aX3n0wb+jJcxYFE1o5FwiYI
ntML+MqRihgTTvsrzdqs2Id9Q2RpHy4RPyahaXpdoACm3uV2zoeK/t9pTFvDXPEcUtF5iQvdC78W
TZSG2Qp2ZFCkDa+6y4GbTZj9a43zC9t1FfTIquxZz8V9MuCNV0sJWYgKu3+BNvDZykCfqqI2T8yk
mwOJUM5DCaPojJYpfZnnZHwmanj4PQb7X7fI37lFTNhlf2kNbz67z//zW71691n++vd/u/3ELfxZ
/fwrFdP+/UP/dIoQyeCyBflMvUwYliZjmH8GOYTEh5q0qpGjIE616Wf/U4OKGwStQ4APmuMcbz/t
2f/QoDriHwuVj9kr2wX9e/7V/yDH4Y+RFH+e9QUzqhnS6v3PAqjK7LOmTPL5IGJWK+pmtzrHGsB6
ucjP4xhV3F8uz3/ROf9jKLX8QQH6yaRvTgMdSce/9pWhTCSdMfu8oDprHkxjGNbUWH+XGfDHGGj5
K8FCuHRdJlLo6P4QUHReC6XHS/RviD+gWPWQ1+jRU+GCLzbGhfAMithVmXFpR06J//2XBDn5r+1z
PoDFgHUhwsGi5dr+0T6HUIW5bhLdgeTUQoNbWajGAvLw4IK9J7eqOWkCoZnNEUBu0YBxOAs14KbS
dYve9BFsCJDgGnP/bQvRiNrD4uwczCNdYjvnv4XjzZrsFMY8EA2a0a/xaLST2RBM05fqpvziZAE9
Kh3MBxY+NlXhKwAfnnqLUjXtF9gUjZ/YosdSK1KTVpxR4A4rTUPd4SDUcGJ6wiGvv3FsichkauVn
gF/IxNMBMTpZOjpkZg4vRU+zoc10dY4sWj9NRMHKSdeuzklk1h9JyoEKdwo/OOo0PLPhgujHQXIJ
BxhI7IOS6HMuFetezAjJWtPrdKGiM0tblDaECODlsZ84V+HF05zoPDVX59oNl2ZQbFNkCqY96A4I
dx3ESEpnByK59ROgX45ODzhc0e9FRARS76oH3L2wnnuh976yYEIv9GbL6YYXCnAaRdnsP3J36HhA
8txWNhtE72v1Y6L2W8eCwUs6VtNz0kX1e2/O3BklK/PgjyHv0IgN0umq8OxbRnpQinP02EOANxt+
ZDKb9nUZaZwjHXPeizvrqQdp8pp1Y3XWNcngZRlwRcJMuUz9y5F92e9ndhH6QNtWAogeK/jTAFjy
C02REBdG7K8zu25+uBH/GFOooUiE1RwfQJUAAXd79QO920QXpJv2ftoXxzrg5k5iCUvoMyqY1qma
Cho9GFO5pHx089JLcw3i3q0ov8SjRXA7SXp3MDo9CErx8Cs3AWdXyKp3ZWGaLBpW/ZFqNbxEYT3f
hormhIRQvZclxHBL8405asm7KF9edkN590YMY9wN+S4+PWFaLkm5HvKcR3FIKjDhzEH2U2q797HL
nbg2YNxKTpsS2ECJHbLnukI//4Rp49FBjzLQPhrDMUDAKLrQCVU/yEOZb2mqTM/2yHkVDk9OJgs4
cMgt3U/w2tZTiv1yA5gXZ/sC325j7mPWL5d6eUSLCgf8UiDvZoLwYkp87gQ18LR3LZ7/Jh9QO8Ui
OhVt/j7icKIN25T3cfAFpgGzLmcXeiHoMe1j0nofJrCKNzuK+pfY5tnkeJkz5TAxjLtu8eEymflF
BKKE3OjxUGoMtDrhRvnC6HaELsp7CU7qPuxG755plPVUpa187z2//jCAkNCfw6CPAaX+cEpvuskc
w3vUwYKLMjJcukE1klYTCFIZUmcycPQyT7p+uSDhJWjr1rjoSVakAqbZfDsGU/sqWyO/THVHy5Qg
xwJCkBWddJGVa38000PHacPiqIjM3tMpKMmC8Ame2pw+F8gz9WalObWoOZEu49vEIna+HQf2a/Db
ZjNcPTdp07vvqVWVWHEGZ67cA219o9o6JqF9t5MCUn4aY6d3L04ONkLB/362AtzvtY/Lb2V5uoFK
O/s7nkMPwAbaS1hVmqz3oa/u+hqqVMcTdnI533VmazzUZnExvP7OLWW5CxLhPcxY7Om4QApqvBji
UHQHXgNIGXj2A83e5Fja+XPruda2X5BZvTt9TwP4de7Q/ySDoTwaVfwDoGVyTGafs5HVy3NdDuOW
UFUNiCfufhIWr7Zx2t7oTkW7Ymysk57zcEMuLwMi4ZEXKOP0DlkfkIZQDtO6wU/vZ8HJyKXapARp
0GELI3VkzrGY9zT0FDP2aBLkA/iQoviKGX3DJvIW0lPrkpbhVpepEunWLo3wJktiedv62bjzE15Y
lZXWTTpFettjdgTPuvDqrcE8mgCfDqXAAy87THP1iEQPWA2vZQUJPjHFcmorzRtGCSHabevRKaMQ
471ozzR7nGJrc+1/tHIc/bWnQmNelTRLo1VcdMPBlincTmsE7xdB72jhulS22R9jTuTweEIf6BDt
ts0UtT84feIC8GL2PFJ4gt2QsM0ltu62GbKFCzoUa2V1OVNjOBMaq4CBSz3QHwFqVDr5ub6pdDyQ
NpLn76FBK2jtY53DqTFAJRE+EADwnMlaDK5DheioB6ozIDeMb8VRsr4SrckiQvZwLpmtS96rW7do
5Q0UPkbPtmkfbS3bjZMkvFXtFhu+IqiSJxD2kHeSfqOf5xF5NvEawzpoq8NYbJzBqMEG+fOnJP76
aE/l/CQzifTHasODnr3wWPbR9C3NHbxtGBlp8kviVeyi5HHPsaRx+N4Sh+Q+iBaxeh1NVk8qCSI6
UwY7ZQzl1lgAh6PnTBtEZtmb8OnEBOY07txoGlbo7BnTJwUH9rh8KCyDvRxz+jFNHRBI7jDQO4/D
lyKILY5xPPG0ZZMjip5oG46Re0t3zQW1NRoX0JTBnaXm6bQgxQuYisSZbxVnzl9urO6SaBbnUHfY
4vBdLsMuxmjA2pL8VmKmPDKbgt+VJn5zg+zMee8zMbn4nUaRreyxaG+SCQbcOuOw80uWS5a5Kypf
o5MhLmNWDG5kaTT73iq897HoSfkgkyE7u13c/iidzAdY2LoDYXpWZcXeeziY5mFMcvKjzZoOxNKc
ItAr8YbvdJfrNbrKpS6Q6kFrgo99NVT1NhjK9MbQBe2jiAQfweNXJseGPI9zqFpSNxoNm2XFETI9
kBAbtessZZrDbDA9zEklv9sSksIakF6+3BswAUuJdI2quDItM6+tiKoHvRhUsvtJXPTIeXi00QGY
ebsoFliFv6qiAE5BQN9Fwt3jHQDWeRaRiZgfFTsFUZKW1y7n/ZymxsWopeTrpk6y6/OUHJyYHAea
7hPsSdfX8ruW/SxpinGTrnkeU09V+Lv4UqltPeHcbn/KTGTBxia4mjq5RKu/0uT8bilD/UedK8qy
pWCstvbAFC5LbKZ2wq/ORTPPB9ckJq2sRxbjJqM1gkCBsXDitWzuYUkaRRUTx5HaZC3HJZVG5fny
Lp6vn4LBoGMs4U+RUsuiDAbzq8uoSUhCoTwJlbK+sQxWP5nk1MPGgH7Mrg0R1o9ZiFYlzfMNUMdp
n1hGT6YICIyVRRu7WptlM+3jEsM6jlK+fz+Mm+vwqqbYegdQRBbytJS/oV+/i04XR+Bd6Gljl5FK
qRnyTEzzCJ2vgaimIX7SsaWNS3wLOjICWY85Ru6H//4Q8acY/XqGWHDSnJcYGLAC/etRqUFnUWOE
7Q4x87sTPVlEmaIVFT0B1TwANKS8d2jjDdyYD6z09JHGiovdIwr+mwON9Ydg9PpZlk+CURJLivhT
e9TXTl1CtegObkrlT/Z8792jlLa3ccegbHIpCJOQK9vFME0Ejq1t1uLvgdTzEZNEcjEqhpYtOo6b
apTqre9d936gcfI8UnHv/ubC/aFdun5YnDM4NdFL40v4Q/gYiCAXA+CBg4E8a0UYrv84SV4008qS
e6PnqWMr4gGzBp74nBn5xmSfWriL9WcmqZsF862/AYRfj5x/EVTxoRbfghssHwrF2J8H35hYaztM
4/ZAMDfsuRAs0KYNenWeR4MwlKZPNizN83ZyHDaeqKeCyiS9U4H/n8bwQOQg1vqTU/jwcCOv/inT
QjwEPiFAYYczKjLo+q5U5xl/I6D1/osHEUVlQPOCQzXGyj9R1V5vADadxuagFXsaBlGwDKoMJ9R1
mtUpRRMQJo74gtk9HGB0xzvwDp9BJl/HKna2qUe5ZHhjvOllWd8Oje2+D1JWt+ns5DemWToftpsn
+lbGsmJ0S5gkwCYr35gujJ4U3NG+ZCk5xGHq3ZsWxtFGl9SrBb1OCkhgVxptmJtQzTeqHzf1ssLY
bm9cGI0zYPXE9IXOyfRWduUym3Va1li6/dS9Y014Q88CxpiTmp3DMucSEpCNFVnVPCENRGAQn0ut
rqtZPVSFWtaUcCnbcwr6EJrT6jrkdyFHbUmlYjLsAIzMeiBcw2KBjwfGvwsKntGHZxcfeKJy/8Ts
UgznRZbARUqZEBm67fTWQ9BmrnvpRIVxcJwMtfLaszujdTd8ocp+qSOXCbFyZH4U/lzEx5ySBqbB
8n9EFPTRxmwJaVlHqW8Fw8qj4r65DnhF4Wha3CM1fWMuo/YI/NDA2B23o2YRTtDeUMoLmMtIUyny
rxmInL5ZYgm+f0Xjgse9srx164EKXpchagfdcHAL6G5+n7Ieu1fapcywqK7MfOSJhHfVbZLK71+6
tPgQDedHMMjyPRgLxEHNtNBZF4FEmIMNPc3zEqniJcalydB0WGwcD7kzpPsoRx+2DjzUIR1szk8N
q/jTnSxqQ7uwmUxo7qfTBc03TqLBeVImrI2RQ79fMKMngK59xc7jHE3NatQtZ7sqwejJdH8Y1+5c
aOQ5xdjvrDkuj0SWcWqphEPgVCoeSqdhBG8BwIbgVH96SygUWQfTjbQ4PSNoZE616tDsv9oZDSWl
CkbIIhW8wS6rCXPlYOMEHSejCFeyIHhv5h0BO0JbWFv8y86cEVZUjDaCkmTLltMhSjSSqKqEPVFJ
RVfOhum90uGyhSYly6U3iQU0Yqs3gAbB2Rpps7QS33hsyeaUToIZf8yFa9hA9xWOgzXT9eElcMnS
6saJEMilA4R/TN6VOf0hkXJMDsZq/gJvgU4mDWb5nvvlt0ELRCB9x3Hb9GLybFxQ1GPiry2XX1oZ
S+G8fGrtLuTfgLTBhrzo5R4QT3y0lldVL+u7SZbXBtal/PCU7ne6KTN/lZmkiPVDSmdkObymTJOr
TaJd9WBWDXemzihFrnuxrDBUL72e6QatKI8qRS99HQfcCo1Vvl0hyB6L/ekWiWRwvj6GtqYFw+Ot
zIPujen2KiFw2kk9XDs+lcPjU44CHatF50SVnIKRgqaHwqWgKtAxn/sIedG1PWDEBpfBVZxsaThy
6ZdG3pwGE2GONITGJPlqAsjIM69btdZTTDEyanphQUz36irgQOuEzo0COOScQknWM53+pvqB5lzF
UAQclEmi6sw3wmjH2CqeeQVrFKxPNhFdtP9yE0R1DzYyzHgEweBZ47YqeWNiXXr3du4vQRcmsorW
H1pIxouCa3Zz9TY7Lo0yrxvVD3A1gNzNbnquSOZZRXZTHI0lYA1NNcsaJ3o4ekunZgEqrtA0LFqh
OeU3lTbNHoWobessFv5r/+a6Seqc3m1VJy4YbOOXCbWGclkY3L6ipFhSS8Lc70cTAOtOLrqVqkbB
YiKmPcslYE5hETkHXaveaoseGrBEemqoO6vzWDrJ/eBy0oJF1rG4Gwxk6iKsPzTKQWTPKjyPgnW2
HhmJQgYh0MKsHG5InvfWtuX4tG19yvMOIhsghfKbapZluI3qlpSFgo5kmApq3rzhx9lEp5sUXMNT
snS9qUuWXYAD2ocV8Ei4c9/+7FEVfCYWii+8brSNmuX5yV0OAKxEcFD4OtHS/bqWt8GSlBvnVX4p
iVTcLRDrjS8s++m6N1hLfB6s0uResOTTd6KJOhgeoq7Y8NgqRtQgKqQMURNCu7HBzxWWzHV8wimO
LsfhdeJnqKR8p12lPTcypEF8nAqzOs9OX509myK2XO5BQnn4joK4kbtmxspcjijPmL0PL9NImSxz
+nNmXdhP1+zeiHXsrW4D+c74dZFxsuxfW4LQcNxjYANIQ6o1wraj/GxZTRhzG6C0GUHxhNSa4qTj
sFPyYu87x6ELWhe8FJM51B9X6V430jN20oijQkfh7Pgocm2ay1s2ex6e6zKrBVeDzhGpALUbv3Kq
nyBN2+VyniAg4aQbB+Y9TZtnKajajXmkZTG0AxfTZHlLBt6jHIDxq+kPkjOew7NmmNFFY8D4sAtd
psfK9dRplAVNxGWphCkBmSp38vs5sPMFabOAdIC9Oypkf0homfBONnSnqw46oFiERI4S/a9FRLvv
+Ojw2HNe3BT578IalN/bsqHkUO1MOGnFS5ZKYgOJKfgY0HHLNXEoztFG/DTS+uQadAWAo4oM+Deq
EoSgvQYNuCpwG1K39F56B4WQRXYEQfpS1xEVJKaWzdBzw6cgn2+J34su13+8vpgTc3hrZUAI/+GN
7KnowN0j2Zj6m7bRjZUJ4j+SR3ihU6rKWHgsMoPHk+1KgYBq9tL5VvozJ7JRTDvd5l/YRGofLitZ
i9dG8QKedm1OpuNSBUwoUYcNSPt+TyOBb0wqbpGNhx6+DpRZZC3XOGUaKtveA87HaLQPTl3U1atr
9f+/o8q/G1UCsOCE+P9cLP95VJlW6Kbrxerye4J5/Pnv/2b//ql/AnMYSGKwFijDoN9Aivj/s8pQ
/MPG+8u0EMg0ygWfQ9c/qXbhP5jkcbrB7+TA0hAcHv9jWOkSVc9JhvkYZweQ4eTR/w+GlchKljPv
X05RJkns8EFALhKXDdvuapH9i3PJYQMtO2QUN5WJ5lGRQun6xoZKKqJzbGm5zV2HR2pyBjRroDMt
ms/0Mn9pjNTULkQnI1Wc2lteLlLd6WNk8yuzdtcFl1zwZKMx/E7NHD+Xmt2eWC7vdaBwu6Xd2n2b
R3qJu7TOPEZziSGI7+Bfrgdfh3JvZEl+aLqsuhEZq2CpvYei6Zzvxkjv7cZkpkB33Le785DRnH12
8qgX53ZWM/U+GUg91QGCjZ/ZPCG1tFu9vio3OFPv5omWypy308ZpTAeftdO/ozQYaXz2TPHwz6Ts
X6opsTQjovAe6daX/tqxyVHZyiJKn61kQmGbUOGtG5j3/pGpM7UVB8ZH3+3R/4su2ds6+1mocNqm
Il2mkCrN0BbZ9j6z06eJpfGbn4koO/CfOLd0xKKSoQsLPIysrlk1cE+2nWV8avJI6DmSbEwtLQwy
TeGmKZyoUOVY7TZzIpS3nV2jvVhm4d0OIaouoC/COvZhqOqbbg6jF2CC4lEuWSNNN9nBEW24Y2yy
VnrFEpDUqrVoouxtYO3ZGo4NQxzQA9dADivV6+rkh3UBSVtwLfuSqG12GIh8zBDGG+rZOFgbsUxI
JPXni6piNzX3OBObQ27Rhe6aCflfNxJSC/p3IzA9J4iDVLYLpig6uIR0vMmZXK/V3BrzU1iIAt1+
PCI5dQkDKV7SBhXHM+MWZAHbHpGHNraYt8O23dt9hrb9SIlRlaS6FIh6PqHDN4v8BVS95xXhtmzd
tU3BeIe5fNxqE9OFH1bWMR3mCwg2H54toP88r2E0IiOJ8ZqpknJgQbv0dDNWxbwwFFvPZggxYyVp
NHOgyhBPuaYL69mELTW33hRkqxkLgUjrJSRDrWmMABxA1i1yjE5+3j4bRvKgkSKsGv7MLoYWtSqH
6Z0AQljNIo120TA9mkXWHhWn9i1dvOysSsM8Sg9pPw4v+xQaFcqs1mq3rYFhqyS554Qqp97hgaW/
Wkzz0VS8mja0yOdwsj8qiGxrZcUCG0xnrN0uG3bkpXTdCaFEdmzT8XuDrv/UpG58o3zRQxMozS19
1n2NfAubTw+tXnJ9DEYnpVGtY2WExgpVe0LwZvLLY1PjmMvAIKrlylcmtZ/b0G5G1kEjo59ikog1
BFYG19i+50dkiIR7w89cDbYXrd0ms77x6bObzJsM8oF0J49QBwgKLJhRBkQjIBFLxoNaRPZCOgsz
GSGAUsdq9B6VU1zyID3PVrQPm95kfjs/pX63r80W/l88Xlri+aoZYx+d+21M57mJ/QRjrfvcKrUP
Jn2bMQKim9DrXSOLbjtEM4kXkfuyqHJXI4j4jVWCW3A5DtjV6G+Y8/aPqVHdBsqy1mFHeUSjiEUw
xd22KBezUusV3R8LQZ/tPiD7rbalbqq1CIeRZ0u2VsX98Pdg+gm/SML+EDTFj1lM6YppSXjyWS5P
PeY62C5OdpeEXcbWj3uJt8J6iBP1MGSErwd8qbmu7jR09M9iWc3yPhKQ+TLyuaW03UtqK/9Uyy5Z
c8OQHWsZvguVvJlGywTE1l+QIsktEm3P7ALhPG2Oae0ZUXjqp9TZtizrD50zcmKawTbkmbhEfvMw
4gbesUxg7cmMUawRM3evrCv9xkb6PKyk02V3md0TT9JBGTG5UTuzVv0d5tvk4mgd3jbavMyN0ZGd
Ub5zTLfXWdjfT7rEwkbDTmcSXWLVXiBcs7qgsYt6M9tlDoBmGibEfbkpraGE3QGhms4tjIxZ91RU
ub+zyzl6HPPxViKaX2ury56FkT17NLxQng6f7Ry++TEzJ+a9PMe9ZO5eMPWyxx1l/bH2sz04V5jF
CAfubCtWGMybHxWE5S3g9PZgdvaTjJBxrgbMURvsLcONp0bzLrGcSx/Kc9EmL35u02mgAWmii8Sw
szhCwg9Uju0anMY6X9ZSaQTfgtbZt2mmL5pbV67kEDPJ8efgI49i663wAn/TOIJXzSCMyRYDmO5h
O6gctKXdoSBW9g0Zm8GKqEvQQigGknU+FQHAtn4+JnV36GR2GtIo31MRE5UbGnKVMrdiMyMgOwoF
GEfaDag3e/f/sndmu3Er6ZZ+IhoMzgQaDZwkcx40W7JvCEm2SQbn4Myn74+u2lW7qnGq61z0XQEb
GzBsyVZmMuIf1vrWJ6YYaEEdIWi3mRSgh6RYmzZXNVe2QmTqYLDZslHHio0eMBiN/jKlDXfCmL8I
aziU7PWA4HGxSt/fGqp7wp1/g1NUfA7wZsFZvhGQl28Hfh5o/FUWWLabnoeZ8ZQqxA73PulrtIvL
baKFZt4WkfrQL4k426kd72YNsXfbx+Y3gn3qR5qMrNxoCrvw1ss4mYbCLO9jbWjZ5inGKnTBQY2+
5EDokgyFEDWG07q/GMw/gtQw6oOPE5EAH+0l0cb1emaoWhENrnn2bdRd46tW5uWdHtfDFFpzbrH+
mxfZP5ZS845+my2naTBfrEmvP2BuavEBaxmDO9vFgbcxczGqjWXBDjlwzxrbofM/C4x6InHTgES6
7rG1y/ux1LSgybSHYk76u2xKX1dW9a6fnOrEKv7Va638eUqB52ui2wp+POjnefOd49U6jGKO3uUi
1Ha0I4XbSzO2shqSvbN6gj2vRlGaWfyw7fBtzQHaYs/RrvEwZl9rxA9wW1vvlwOsF6ttbaCsNPP3
ynPnJ3dEcJ/13jczg2KFjsb9SmuYhlrk6IHhJvKZIZK+mUbIE76L38s0pyqcrPUh4g2TG1agNLAe
QwHp88+LVVtsC/mjVtnHrGvuo++Xwys4PGKE+uRGs2YTOsaV7cpaMARNFRaBpVbWhjjV/NwuS0VT
3xMz0ZbxVRg5AndQgAyjaYB6v3okfaBhtOwl/QN6A++wuE7zqi3+oerm6RkChbUTWATSAHBUekFt
86PJvE9O53zXsPQIexX1L9jrz05p+vvah+xkY2jYRrXDBYG3IOwMZiEJhD/sn5U0biXteEAuRHPB
lL9s8q6dL3Bx/cNYiYlNYvNJAJ4I+ilP2bPVg3jigGynrdmbOfmL3ZgQtFLCcLEKK+PyarXyGyQm
88zkzd6RopN+1Udlzkwbc2/aaGDAnorEFB9lbjsfVlqyT1+62CfzgNwLkVMw9LzmBun09Jus+axi
OLn9ojHQ0FdN9F1Eo2Ly3AJWxI0F6Kyg8oAWk+KTQHksmEWeVT+6u6wY4idfoxAVVwqtoGDcqfzl
6BjjjypynH1DVxsWXY3kgYnGMSIfY7NMkMu4JPe8aydb4sxFH0BoS1VJJpr99wGzLlJcfFwl+jzg
2UCVFPHShD9VaOp+h19Bta49kR/MzrA2iZLDqdTHbaTMm0yk+ZJajtrnteOd06SozrKjU0aq/DQv
yS4fGvWoksHa6+KjzxMKJsm4RhbRCz67YpOTsxVplhky/6vD1lYbb5A4yp253LoNAJySzx2ennYD
50UElVbWQWoNpGxMDccJAwzLcwaWBeggliz5PvrdhdBXf6d7vMTM71+mij03yELAwCleYwT7ocRS
HtKqYHnoNBaOsYseH7nxsaqsR38srD271s+87F+qGn+e5hARUKw+gM5mSjBCM1N1F2JHIv2jttVV
w1XM2EkzviJ7IYwWPPbL1LVInJkzMSrVrA2gYHYy1UrvtTUGQLKqLiQqvBRNPe0QJpHygcj/R6ZE
KDDWPiyIJLeQi3H9wDdyJi96cUV+aZLeuinMDEHflL8ofhkBJe1WyAXThwZeA6/I3cTycrfkffGi
LJnCDOjjXWOV/tayKHawLdi4j2VORCWHyzxiP0e/29wcL/rQWxWHfjY5e7I8podmhu/st44I5tyl
6hG1fweu/FZOc39D1wUzuxlRzquMYCB9vpFOddKER7ajU4E2GIZhA3lhvOAU+1HRb6DG+GZ4y3tc
O3tXtP2FNnfmxcAPilcl8rJhu2jaPk9+aV5DPouD0Rs8WX1oMnXfpCaCl4TjMWm8gNGbvqtr2tvB
UOYebePeqGyxMaU8szblApX6Sc+8F+Yw5sZMl/fJ7T+jPia8JePzU5kPfXd1cV5WwwLqeSrj71hI
h6BnwsioC7eI6V4W33uDXhsq34exzeW4Qd6FyI8B4kYrdbLnrPpBomEItFbqQYd7F+0Ia7hbFhFV
xEbsHu0BQUkZSWhcCTLix+UmaCAM1Mlu9rz2qPgEf59V8tNEdELm0jhjH4ZTvxktFEVMfItveSWL
apvCb7hxZWH2nyozp8CrlBui4ywfxs4gMEibGlKknGwvU1zrQW2wBAuqrKu/GVAi0BAONk1O3byM
vZcfB3Z2R6rq7Oi7Sbm3QPXtSHmNz6PeOztV9s+zQl3SVP4d7Gx5X6aa+GWnbX9ektQ5IZlSByOf
1wCOaN7ZWPyfrRKHnqeMd3p4eSV4hAY/1u+WJR6YXFbxxZxcM+gRiV/hlKKlAUOxN4n4DMnvqXYD
isxd52PsVywLI7Ms9wOBW2E8oXwqGgajadsRPN0j7itNHeFk7wVOLc2tkeTRnSM65+Dm8wfKNZ9p
vsvUM+cVo6i9ln1eHpScj4T4kNM0DjdSStd42cTlLva/o7VOw8ZzzVDiZCWsxS4pgzBa4ZOl4PbH
oOfZiUHJ8HEtkBoZbBe7yQgqJN67BMXdkbrx6BalJM21GHYcV/aW03zmrbfLbc5yVSb1Hc2U9wgV
ztrTCjNxMSe85Znvr6s0PbtyVXMLgbBAvdr65xKY/abOJIvRyLU3fVYE2kD7gVGuObtzq7O/y9ND
m1kiUKrGdd+1+hmTWXdqK/NXsyAvhDW/WXsLLN03wem+ndgA3kvF21hlLKj8DGlwno+BNmpi45Da
g2na086jJe9TozCYYRbX2HG/Vh6EMOprcA41H/92mnal0PfxyLwj72x6GTuZV0UO38rrDYKBup9L
VT84VXeda2gUiiS9hVU5Uwb6LBBCQcE0fjN2CT8e836m/IGeTJzKth4dkipX2JJqm6JlPo08qUG/
qnRgknNG2kKhJxw+Bld+IHM4elZzz+ZzOqbtbIS0kGeO6K9Y/ksEb9OWVotPspjdoBsIrONp0G+L
6I09jknGKAuXLoN6fDnicZba0ZP9dhmcLECMU/o0Okv52lgaY5NxHL2dkYtnzs5HY4aGx2e722bO
SOfljUGsaAc7TDHLwoKHiUAoonQ8JQhfsP2VH+Ru+w8y1ngjPXvfMOgOHQDOL56w7t3FR5paCyM0
W33XtTZuKUXceUChrLHndWck9K58LqLkpyeaW7sY58xz3k1h7Or8vRN4Kzvvl1r3CLoHrr4UZCS0
hR82sgyErGW4NMOvulMZdpzse9JoybaxMJm1tRZkRgVJZPGYlSzSj8OyZBaQCFzonFrfZSXvVcIB
HbS9cqYA2rN7x/7DOGnU9ATsxGR0YdFsw6GZFX+Im7weMuRQeo2btZ1KFSYdPLzGOdcIM9kaBI6c
CgqxLO93THHiE1eWvSGX1iUcQMxNfyE7Tu0tNJQ+5mKsf2neRPfgPfWOqFahYE3ho008+BCL0z1r
OIzbXeG1TP6VlhFaaYqEURu5iTyFRWP06U6SF9qwTOc1sqOamQNbU/3Su571AevGzTrk/X7LxOL/
z7x+/7NaHTft/1oXAZ8UF5xzSfe///GX7V9+Hf+s1un3P/xi+xs5/9D/VPPjz7bP+dK/8JvXP/nv
/uZfB+f/z0m862FI+ReT+Krs3st/msP//pq/zuGFbn3B9uxwEro6NHObYftfPUNCOPiJOHNNcITw
1NcJ+d/n8LqOkUc3kBjZKIz+NIe3voBmtX10PNi+HTwx/5M5vPWblfnnMTxAGUcAKIXF6hHa+c/M
t5rzES37zL6NOkPwyBRcQ2OCKMBunGw+uFVmlhx4MWumTWrWV3wacEF5S3+0ERMgcnwLokw8PWnI
DV4azrqqdZ3PBdHbtihTD4AWHKRLRXWTv6YLZPOqXfQf0own1Hd9NvUbuP/uagkYBnMPiaB6YUbo
Mstu/GE40Yyo8apq0kmSLmOaN3MfM/91UKDC/g9EH0Eyn7WL3qPsw3lDcrqQ5WKEPKPfh95QW4Ob
82gNkz4Hs/RAD9g6D+GMJnAH4CbBlzCWHO2Wk6TXfKjGY5/3LsCNXh2HqgBVrtJyehgabW+QiBhW
ho8cajL3iZYDNy3iav1X0Z2/TnZbBzRZTA7m6ZL4IlWHtUUWGDIzggXDvsqJz924prI7JK2rIokb
gPRGLeJM2PDO8yrrSy+4lVL7hHitvUeELZ3zKFz7k1cE4UTry0g9Q9xbjp2yWs06uyqesq1U2I+s
EXHoXnl1goZ7MsYrG0gUwPlaMwgwSDsGPMWArcdKks48yHRKqgZ1e1aD/jmDLSnpttAxs9GZtiht
e0ml4McKH8NRFAy7hnMO7IMxJ5Uy+QrZkaRC161ZGNqIwUxDPLYtblzaE2364ZduLX/5dKm/YF0Z
a2ZR2dqFeHLp+XZOl7oVomw3ct+AY9Fio0UbLoijSQFjXMILBckjoS7v5TGldjO3Ks8ehKgIuFyt
njglx7uWCKiNnqaSjyXFazjXxPhohhAnT+LLBbYGjiVNsz25r3cirafHzuktpFaY3cOU+OcSzG0X
nzyvc63AMnm1A0N60UEvdW693JztYzHparf4S/teGXX+aXQNsCA/Q5OwUQ23R+dFHi0WYg1mxES0
IJBkxGGZcQ5zgdb+YJX990RauMWXyrLvNV5Bm8FXHX+PlaWfY2kVOxZN2n4wcfy6/HXX3DHrvVjE
9FBi3Vh7FU/eYYV1Oea9sd9khk6WGzNCrnqjpdqHCHMckPfc0i6SdEldbl0cTy6nMlq4qzFwhCCy
3/k3sv/QGXr1OTSWBEBa2FvOBcBg+5ZMWfQ9UVBwodgMe8pOawvwvjz1wq1foA7cMCbYD+sn+y4i
CTV0dZOlRiOuC8rvDQKFLvDoF3deSmXOK1Drv4Cz6XeVncVvMcCms2qs8VINWX5oCa0BA+XEeymH
bB+lRHMzdmt/GCPcR7T3/lNswRBxTM+4oAT9uhg6+XKSlRHDoEu2DPaF0aN2kLIdX+0G9chGZtPI
aNA0vuGeYRTez0sVb8ZcNx8dhHdbUbbmL831aN87Xo1dtsju2Hf5JxBIn51ahIZU62eynLLBsZ5q
c5yIonWH6tPy5viZ4UKswwdR9gfdMoIZVkF8j1o75h7sBNOsSYroEY6MOkO0bGKd40kpcT7JaWeW
sXeYbAdNEfJIb4MdTe46Oybl2u279Cz8pH9GTULlwuvzDKEBGplkwGTM+K4SLbCzyD9o7Nw9Uu0a
9+RBc0OGZOXej8kpk3s/99LDEFXlDzfV/TDXcRhu6gLnKOGZ1krXEOgx5WNXKO/IZnWC5jvbTwKx
OcEM42wwlTSjYOyo1XQpQuAHbG9ct0lvMh842Xvd/F7l8bgpkp5l7ShIUpyAOH6zvdEPIdMvjwTj
pYHlqvGVph3ptymrq5HXWbsZ3OkTvT4zZMPsfsU0gkGGA3Bb5QmYbssw3wyWJXeLSP27AQHn/Vza
1U7k7GsNCv9zREzVkyvUkgVtozLyOqs23rZVo797da9Ca+qrR7Q+Vce4OGG9KnttY4ku/kU3oB/K
gXRwE3iYRqCZ8rcLR06QdPPgYIVHB1MSeHr0RkYYrjc4V6NZSAOzNXNnxcJ4iRu/PnujnZwqX9X3
jaAh6Bp94JX1k/knKMPuyWaCDuwGxD9+/zlvqCyZj0RTQ64HCuXjoua5J3uj+Yn7kggq0tsQbBnV
lZWDDNDgqctSVuNDTrBrP2f+tWFNhfl+TpMIeY2WXROdnBX6IgkPYkB/1Ob11a09VnejaBnUYSV8
tLBrHAavm47VFKUW7hILYQqSsjuiXbPXwq+a19gr1T3tYoRoKErP/dSwhBi95QVs1LyCsSU84WHe
RsDn0LERaR1a/LQVtBZD745ANwb2Mm7/YuGUJgQYZnSopbSTjm2hFdMT/b5pXdog14uqUzlqzN+K
bIT7KOciC1KFRserLJPXsRvfrIm+zx5YSrGEYUPLXmU5iVQ4nwbfXwuqCHpf3CUj1bTuv86LzSbE
WrjoPWzPq9SyTXdOmjkXBM31Mw48VqkaAOKMXRox9qE3Tpe+qdQOkDYspP/IVP6tVCcCUP5Vbfxf
KmUB+A+1MfUYX/K30tin/sU0D7wLqgSqgj+VxtYXmkGHjAXcWkhV/i5RwTSvr1/lMU5bf8fgG/7h
pxdfaD89nW8Hbd/H+fBHZ3D/l4qXpuK/TXrBT/jPAhXU/WQ7wtrUAff/XwFEMHzbdqLnvVAzMIjl
lBi7Il/hNYA4zlU9eAYE5MbtEEplRpEX+muHZ0Bss7Iu2meDZntRG+GRTLXNlVSUcUwLy6b2nhBi
1q3DfFPSf66488mihTfZ9wZl6c8HNpujlpD8Z4BwOao+LyBWbJauL7v6WuYzY5kBlmSLArVGIBjJ
6VRpBbY/6rL5OltECUuzqYmac940TN77sRrcONAnH7ecrC+yaFOU+FO/6hQQJSZOuuAnTXpmc36B
IXeDF8zfjmaDnA0zEGAYtjrT45IN9ruOiQ68RdcO11RPIsrrpKMcUUOfsn83Yz3fY7jN99OgcDzZ
fpUeHZC67g2i4UCrPuvpvtE0GnGnnjsyZbOBxMUckS07PyAjkRp3clEwu12t5BuvjCugGkM03LG0
L7+hVBSPo5OUAzBUiSy9bYd4E9cz8A4M0gvZloUKJRlEb5TH81diAl0nUDFD6ONUrQmxkWK/QgiE
3htvUU7C6wiGft8azhpwx3gWJ0aDNl+oy1hVosZD7Y74qk20bmk22kcnat2vPryji9FBqmf9azXA
qlqCpTcDH/VQM/tZf6B/2qL4L8lD7PIIvae98knxtDPhk1Sr9lAMjHBp+qtQ7y17UzuwDhsC4kMs
jz0jGAYxyE0kI+jYGFhCGh0plwBuapsKPR+JvU319wW+AJRPnsYdZzmVcWnN76BUfGPnq8LeE/JS
P4lSJWdW5flbxfCU3OhBjEEN+OxAgGGsh4Zi0lHMKuyJ9tyqpMLVRwsh+NCISQxU0Tn5tkM8bRNX
+XeT3aCoiFTPiN6KWehEk7upzCJ7cnKT1D876fMfutSq41qKHrvCLULHdqPvPA1q2JRS+B/k2wiW
mm1H6Rd3jfEc5Wl/HBE/MXtiT0uQbtQ+edbwqY+MhogcWsLIU4h1eALSY+XWJmLFeCJNOHZIEy4c
CGNZYnvfPMc09kObUGjZmBRJSx3otFoMtGbYRs0zC151azx9+aB/w2XVxPPXPq0LfA4Rj6Cm6T4Y
Km0xt0O9xjvR390aMg1G9tOSBs1gqR3YLaY8gdvkxYkbeF2aT6Y5tqDXrskLdFNdhDrEqo2gZb63
H0jF7CqPzyHAMLhwVqY/MNcBt4nyimIbadHIyRKJCPEEO5ve7uo70Eb+rnX0/GcpsvnY+C0XMALW
zTDNPlmG3afUud3MeRwDm3vuIIGBBZVlvE/j/GrnCmV/FvsT5GWDTipsTJv3cdzUTVL3zv3YalHM
X5vZTo9U7T+34r9zK5oc5//yWnwmlfhn2/78+Wfx5l+/6g/xpvjCw+AKpjG/4wz/OjDy9S+msE3X
IeyPK47//21gZDpf+Igj6cQ2bgkdUeffb0XrC/ASvHMuuX0EvjDh+adr8F9di5bL1ftn3SYUFGx4
XOREaDiQZv45LM+dlaklo13iN0AMxifbhaA+bCnOR/wzhe7h58YKOV4IIZ+DAphkSGlq7t04cg9N
ge0YZz4bedSn4tY2lvM8ZXq2JV+mxMjpkPvB5nlbsIV4Q8rU4CIHXfXux8jmjFqH4eHbY9AksbVl
bPCjx3F7HMw23ttpGYeOlzUBsAsW+NyW+xm7MMs506o2MMeg3iX0Y3npQTOTc/Vm1Y33XiIPOPZT
jLclJVy8dd1QR/ceDDLFJwOo81DOaf5sJBiYcCDiTN6YhlMRI983e2PQlhOR7n4SxobjfEQ4cVAQ
FTXFf6Hi+FqpuXvJZAcpRi76Yz8qIyxx+w298K86l3ToFXH8nQ6I887MBsQDPVqztKETBq2557jA
cp4SLcU6/qGqK/eoSoMpjpbN8FsH8tZdHx1/FtrVlN1rXkT7EtH1iXn0tnnc4hDPGvsJgRbA58bS
A32xrIvPFOrYt4uG2XARJzx7GvQLxCwZbQ9LVrmErPqqa+MkxDezKVmHgmP/TClkbQ0wgpc44mqx
EEzsDI4Vvmu7PNSD0V7dVIuQbxjPzlRMnzO5qtt2lKx+3Kx9WIhg2Yyzk+8crqVQq6f50Uql+9Fz
xdfl/F0v0nYvahPN2RAbe9NAQTpgR9pJGTlYqxlJXvvZkNeYtOFN7tV051i9iy1I7yFME887tI5S
u8YxSDzW1zbDto1N7HU5qxnlf3iqHH/F4+zvFr2cSLFDN7PlubEerHls88ss65ekF/IFONv8rjkk
i27KxdavGhvVM7RGbMKFzpuc+niiapgBG8eIILgtGSErtEp3EIuraz6Kl2TSEBUAOmkOUOGzh6lq
tJOHreXOKJR/tprUAeWYW6zPU6EV7qHX+pSxPuIeRm6k2GWkfKyrG252WRqDj85BmTtMel5giAb/
S1MZxWHuPUKiF0BuGwYcSERgVRchrPPBCGUTu2ErinQzGUtxD5D14BMJDNi1bK7KMd6hZ7rRBSXj
lJxrkb86qXIfi8reR5onNDSavRUZ+7wzJXF6gz+W/udiAQLcxtG83C3DxHyyN7yCDDQzWi6MuQCf
df2LXU/mPeLZRPWsBd1nErfklpWD2MZ56Z/GyjVYm8CknMOa1cpjDTBPjkFKiXGoLTdTLwbA92wK
QeyW7M5Kx63cE7NDNh8IXyWDIA5KXvdiwL7DTKOkeKviSP+2JA3kIJ3a5sZmv3Bf6SWMRm1bexYP
RG310Q9AlG2ALcLfcMLRpFuatdX7Cl1lZGdoMIqe/buiFAyoY/Ew6Z0vPxg5zdrBKwcYR3aVU0BW
Xs/obOgV9XI0IVq4jnHhfy3m2n7PyOrgk6LPIj6KpMOfWTbjdI/lxPoxI2zP9oS3D/XBnRuXYp4x
DuI3EUX+trQz/koMocrZMHYUz0QvVGhN2jVUQR8xr3P28TciQiLmx/BbgABFnEpgpjC9qztEzkbF
Oq1vErM7Z/lo62FVDRrt+uTGW7DBzt2E0H1nWyO/1HM4G4BTkGk64Jyf8xGfqXI0VvNwthpUDoU/
7iXt0RV4NkDXlJAFa7Kj0M7yVVXTm4BKhJHsS3fw9hXTq/vSyC9LjAFgo4RdXabETs5RXbvYuzoL
JwykNh6qIYWI0pf0IJ10jJPnqj15zCRBeJ3k/IqddKtikld3OsOsJzfHquwYlHOBSTm4cbSyvLkJ
Ex9vcB2QNM3wzQYhjvTA9M+z6ZnIbhCaZJMV02N06GqXpc/xM7XL/NnMzQd3lLqBCXR2oxuBQEZr
4W0MvdGfSMuIdpMu0VVYcfuA0zjicijxFaJWvQMMru1W0t9pKPXoczEc+x6OT9jC6DhydEYHsJv6
W+aKNGQv6X0bRANusYsQ/dGVTGfAtMvVsg1vEzcTFpxxlt8TwxQnJpj4aONpR9NAqgSGUhl0ZiLq
jWQsvIVxv9yTBSS3eCf2bV7WL4SXdSRsDv1eYGDd01HYDTIc6kEE7djnckberkXPFzLAR7pkcsRj
SrTDmrzCzcjf/zTRs2+MNasjZnB1X88x06IlybbQdsge5wfYQQyGDCJYGXA0LtYbvnbFXWj79TtN
cHcV7iJ+smmpdjZBmls2HeLgYG1+XdGxW8NHg1DjBtxBXsXxXXb5LdPH5mvPc3jtVafubVv4F88V
ZQBvQ15wkNMimgkRc7hsA7zWzoGJ0/fGs9ILAN/kFRGmjkBFEHApW4dKYPWu9l6lB1Vh6rd2whIc
pDz597aED+bT2r2T6xE0LeBwYiK6B9XCSmc15TnHgmXoQwZl7CxYGHyMbdxs6gklejZX+jHR49dI
lThly0KneMCcoGkzXnhQo95GF9rbVEb61qItu9ppqp9NrU1xpNJwhthW6tASCRAwtMAvmsHqOuwZ
V2E1d6etr43Vph0mxw8a7K8BQhxU2GVsdBCzPYMQAD1zRMx305nNmR4PtRq6EA2V/W6sMC6UFJI2
WZecBEphqOGpcubEfTKV9GKuvLhgUffcOmzGHv5T3/879T0rXMru/34j/F8qey/b9/bP1f1fvuaP
4t7/wv6WravvYxJaR1h/G3v51heHnZnDIgJzDy4rkIt/YCSdLzZfYvCwsk7+S1vwx9jL/MKAij8N
0oEan77gf1Lgc/n9Y4HPEpD/zHX0RjbkSl3k9/9kzGpIdaNt7a2jnXtI0GxtuPHMDvslSqZTHjf2
YUGEijZ0HOcfNsvei51ZCGAJ4xwfKx5MJCG19o6XRr9m2NNuSxmZzw6Nc8zEx6HKby33hnK9RYYy
pM9Fa+f7DKnbkaJffK/qiMIVbs3JM5xtN7fNx8C45DBpHodOKscJZzSe3U+9JqAyRQNqMGLPjCfV
olT2UU2fI9fM9/2qg5668lqRIRX4OSYnDdnTSaCNOZYpLCKUOY4Jgyt2T0XTw7iO8umuqr18X+fe
SomNuRpdZzIeJq33b26aQSOaU/06A14jlbcymx3ktHwvKiN+WyW+NwGdTExOf40M8PQ6QjHhRJRE
jYVvRW9q85c5I6gci9kJPDGURqAK1d37s7CI/oavhkCf/bBiErK3c73+MTKD25mK1JMmVQzWqCNf
Gks6zWaicITLN8mD366Rv9ZYgDqbRdAJo3+toBDdka8wPnRVunz68zi/ob01H6AxzQdzluvVB5zb
pk4OdMNId01k92d9cpoPzGsTwW+xuyPqaUDDyFJVxOzSLBJNDkNJn9dkVv9D881Nquw5IKTpbJTx
0Yo0VLkpl2wGnQmha3QtshquGvFxFIHkfDTV8moNqtk3zWD/IqOD80+y+eoca9xTjEVH0EzFveCG
ZHqlgdtO5jbStlDD+3NtzfJrPKerjcQBS5M69QmN9PhU47V99iMrvS4kWF7HVp9AZCkzfY06q4Xg
oedPFsvWfbF2t8hzKv1gYyNESpab5gPUtPQaAzDeza5LXqJWe+5jmdaCoq2DypNCu7lANtXvfcVn
pYo7JwrkYuWfPdT0G6Lk/DBPvXl2ujrfF7WTfus9N31r6kTcyri2HwovXw5TMk83MKnm2Rjt6qAI
077rrKp9lovpB1OBG7zQejJMIjhrfml7N6xjxrfSF861oeQ7piKngpA5WtmCcnDHfWzf5fV4NpLR
4uPYqANpq9s+ibv3pMdytIHILrYYvd33xhx/UnsUx3iuB8Ih13yDJrJ2rgfjA8yE8dW0ss95NGt2
57FlfHO98hls//K1XTFM9Er6Q5U4AATIq9dOttYSnOmbHs6TAZ0aWXdO805ilQQZBP6dxa/pf6aR
R1k48EXxkuYvKPJXGInGiBLR1BkMScGI2WQ8jG0y9Ky8ICa07T4wrw6K+lY8d1V5ZEKFjWhs9mXJ
+GxxUB9u0lxmD6YQ+aMd5QdnHruTEy3l0cqKKmzrHr40h+U3ZGjp0SXkbIehqAlduCybqJzkY93q
1s9laqrAzPCSLcmcbWRtZ2+urk0vbllrD7VRVAFvqKtvVJIhJnFEfY8GGhGv05wbNdB0+T4Fjyz2
EYSpKwRg4qTyhyGKhjctIoo7c0zxIPXYPJTIhdsgH/XhhqZAfZoYA1YtZDjqE5FeYpy2GBB6jeGq
6b1hS2/qTQ2BAQuYOwOqWub4boF1QwpIhy+MsBI3UL/rBm8tIejFMCcuVBVL1YMS8/3hJV5I9Nnk
mY8Mfi1FjN9ViV8rxAZ1U1/ntWgRVC/ydx0TxxRuaY4nhxMAmsJa8ORa+pp5o37M9VbfMjduVhVz
9ZGvpVJUJf6DvZZP7e9KagFv9ZB2GsRR6iyb/cY7JtNpL9ciTG8d6jG4l/ptWIs073e9Zni5sy3M
yv/qr+XcshZ2ai3xUB58J1zAOXAjko4l2+GGiYJl+zDKSwshN+hmDcZqb6l7lPbNFQBJ81WL0vz2
GxUBxCXegfaJw8WgSbfXUjQbC+PgrOUpI51qhwLT+Lm4cX8d1zLW+l3RpmtxmxR5+kIiAxUvK0V/
h6Eo3uMrybbVWhqDUk3uxVouj2vhzMZ3etJ7XvoSckVIth6kirXURk1A1T2tBbjp0tmaGQN3X4NV
wDvbL/sZFua+TKfumPlL/ZL30T4VtDjZWuRna7lfD4OOPOJ3F9CvDYFNZ+CsLYJgNHLyRZx9HwHI
hiMqsg1JnPo1XduLdm00XMH8YpM1ygf/4qRhUY76Wx6p6MDJlByjzgjntXFZkOl+0nDrp3pta4q1
wRFrq0N8QwRaifYHXpT3Eo9etBNrc5T87pOY+mHKmjVnZ7IQuCn6qXJtrNAucfxT1NNv5WvrNZES
BNyMdszAGGjDsBmgpSsgs5uezMBCQwa1OqGKLNUf1u0Ad7+U8XP/f9g7j+a6kS1b/5WON0cFvBm8
yfGGPOQhKRpNEKQMvEtkwuSvfx/UVd0l3dt1u974TqSoKJE4Bsjcufda3/IoRFa56sp5jS1GXrsE
p0ST8khDSQ6KAjuOGGuaXWH3nYl8cSSW0CZhdzRuUPRu57CGejPUhM976s2DCIq5tsfeF6pRfRTS
f/Oy9N2M1feg1G9hMz0gJKX3r2H3QTgDH1QH81Z02RPmnvbUpkHwxPjcfi7ysf7iRP70ImJ+cCBM
h1s9m5ljkTnBu1CntsOqIfdMzNBs3lJqkcK30nZhepwaGuluESCnoKOXmMFxUuF9B7HEf+39+DsN
IBxE5TDyxRlzarc7Y4AQAtNqr2aqnn2Vts0tJ2ejeWtZQKm9ogE3RYzjqQBXcyL/QmxouNkbirzi
bCUz2h2RBW94CHFuLc3ae5oV5RlooiWelgSmeF/qomQAOPWjRo+VSC//GqYTWRNeF0/eFq0D6WqN
kRXNsQsyZ1Mb5rwXUUNUnN+/MOgnRw5x7AaaMHGQifuCGWw8+FkLQLaS6sK/nHa4qykny/SUCfdG
RTZBazj/EcMm7DJGMBgHapFPtUa4lvp2cGIHMR5Tgl1uJgzVaxrA84VZVQfdVXgnjb5Kptn47hbR
fBKRbxC8YXAOxraBU3wptxxtK7y1jjhn2bGI8WX7YDaaWB7CEi8SAvBsj4LLXEMQuFaEzdIuM4Co
ugmKoDjGoEP01EmaCRDoslybgdUCwvblZk6C7rNyfLBAkzfvs25AdCv7aAtNh+FZVjbE4xJSCFqg
YCOLW7pNfM0HxegU44xd7dF+m99dFVNGt0WbTRmTXMf66oe1H74sTKmg/6LcoCu8TyCDqTjWOGSz
qvz3kObb/+YQZyMmAiT/P5/i7tKs+fMJ7vcf+OMIZ/7mWYty14ZJxeFuEdX+PqMJF+HCcnKC80gG
1Q/uxh+iXuu3KPBsP1qI//y16B3+OMKFvzlRYFrMe2xCjy2GKn9jRvNrdrEbEC0f2h4nOIQQ9j9o
euPRAFVXe94RySt4UTsnICwt4f14LtwhFF/9C0xZvWuXmTHFR3wKS/wzEXXzJ68GGOT6OcQdB+Za
MqFe+NMn+bvS4j9gMdw3GSKA//t/fgVQ8upsNm44sUBGfP9XGCYJXCK22DyP+eDCYUvd6R7BUL1Y
9eF8dVkJ0KyFKt63TeH+5w3/P6o6IEf+fLpdoCjeIi3hBB4wWneWV/en0y1qX0x8KuuOcULwJRle
a/aDLLotItH4G79ltGGbPIZ8TH5wBocGcwNO1+dJ1/proFjYwZ/NzilhtoIjQpV7WQpVsFM0/jVI
w3ZeY6D3jvFYkf1DdODONVu8o/geV1gBkFi7Q1/dpfZstmsg9NbaJDRvxq3B4EkpOG/sUKnRrRzJ
dGCgM/qGWAtXMXE7bHlhcw56V29FU6qHFOsM5Ea3xssjnRB0U4fJZh3Fab4GBmS+GEIY+JODJzVp
UUK+6mgcA02usddNCRGLxjisROMMh5nMmXXByHuVMzhjtBSMA6ARiGXIAGosmvbEATIPK29loG+9
IUclJphmli8hRh7AVSbVLd2wlJMXX4B/CMF87/CZ+nsCwbK1wXx7IaLZ3UOkjPxq9hi9CPHsTHxf
pr+BC2EKiAsTqhPlkDk7OEDPVxmP0sMUhwnlctf5JSC0VD5ZqkkxAgSjOtIUKbFx2LV8IK4MELTl
jKhIYSaau8oqAG4yJi8cFAl+axlblzIXf50wsa0l2TL7BoCwyoXGbdliWDqgFLDJOMXsuRo97zXI
5xDGrl/fFzW1P51BRK3KI5XUXQAxKxip1s7MwRsIeO73M1ysvWZn+9qlNnlWZrZD8zJseFIjHKxB
9aABazrICFR+0nmYb2AhBu+EmLcHXZl6G5WtPMyZaMjYtGVCby+3aRV0gzuRM9XV/Z7muIUSMpxO
EWliz05uA3AY07GFZeel31zOGHcWLmByaeug+kZDafHz6c5ZdUxImbkgGOYEMWgPLmKAf3/Ds/eY
JkbuXLA14cVewYPhUI0tHmDnivFEQ/3hxF2yzkmNBQ7YyuJrTbJtBoNQ5Av6fvxaFANIq6FI0e8R
gdgO5i1idZG9DxmRBwcc16591/ekKmiliYEynXx49acsoc+CAvIdzolUMATUJHgqOkN+qeMfWMZI
dkwmJLjqrcSdZmx/JGkMs1XPkG0CCcydGWz2ODvNPB9moASKcDIiLQlxElWygcaaQLeKRtB5GPUh
gUYEppNkPxaQ/xiisRXI+kakY9ZuOtNp3vsmWKAAc8mtPi2BFkVfPKC+XxbDlPdfgB66y8mduNiq
AWBNijJXE8t7m9OYUWusIfp1Xg9dGU9w/yIzHwqYyAZe/ZRAOesWuFrWjMDcwL++jQNTHAqVAcpI
OvIgb6kAJmOlzEl9mJjYTFzgwjMvUTwSBNXabfMuegITNq1B5MGPpRyEGJ+Tiz1hC2eZdbQw5HCZ
Mls/l71D5vO6GB3IQ/spxoZG8rfrWvO7p5Qw21NISc9fSEUil/uImRVHx8bS4/BaJ3jIezreXv2u
ZskgEb9kf26E9i8d4/+BgmpojN2IfpmkC0MgCwrt8m6u02FajHaYd3vib68qS+w7t2l4sGgLlHfC
K5nFUxg33gYsz4A0K5D2CsV9Wt2ABKc5M/IKuHer1j3WNEAZjXQC45x2vFht6l4Enw2aURAuMlrf
6zLBRr1BYgPwUKXAzEG9BeNbg7j5kvpzVG1Cn3ZTHJouPQXQocXYNx89bXkHmNxxiKLc21syGq8K
DVO5MYAXDPswDTtac3ADB6waEcwYhkw7S2FjRBAQ4343ZuJRsEQ/2QXghBUjKe+Lx6kAlQ7WLEZe
GDPsxtDr0vKmG5fIqHOcDil+LL3YqDtMqlMXtt42nITF8KCUx8i2iRvjBiKBmX1G85ajhQOPe3tl
dVVgI7PtoQOpxsajOMuFsVePzszqN/i52LCOJ2t4J+6OcwHCp8rpX/7d/f9fFY526P+lIezy7UO8
98X7T8Xjf/7Q78Vj5KHicZG70gBA4Oouv+/34vGHWczDJ+aHgNZ+SH/+qB3p8ZsUM6EPsTsIPeu/
9T2u+XdqRaA/PxdEZuh6+Kvcpf50UGe7v7T7S0dxmOOOvHEqHQ3prS6EbaOcRraQc2sTv+rO9HCz
AUMmov+wW4GjH5+8UND6IYfvsazCWBO+69i3wsr9O1v0PmqXCIyCLA1yJvoy5eFxBOQXnalXlxjw
iwiDLt+w8Cl2yDC7MM6CIASbCgrDQI5Pa6UcmmbPuUjg8kQemd3OHMLqvijM+l6iRXmIap+7PyNf
4BnM13hi8QnVagKX+moSVfGszNSgUx020UOZhtWDsOUz+iB97ENroqsdJPc+TN4FYCoepsSJd07E
y9cx9GZjdOSpaOk+TWRQrAffmrakzi2FDt3NJwU15z0Iqo5M8yams6B9ilicK/d+4KcvXVWoeY2I
vt04yUAjOw1wPHld+uBNfr4dTBfBqoH85EYkI86Wrv9E0wlhEaarANMMLqq16bT6qZaqWASYH8TK
s1g4KK4OdJCzmy6rmZHXrdd/zmqN7aXjOyRIM68u4TikO0OmmuOriwYhxee2KYcwWOc1gFB2dyO7
Z8PJD0aZ3OH8zndg7gDQpx7iXKZWB3NssNCktboBLpuBFqroL8lqnB9n2SlyvqNiLYEM3YUgKw6z
3dW3QWeON5gA5kNo+c47coHmBHxFPvpsBoh3C6PYkjoO4UekMOBY0tWttjpz11mBsanjsr4a0nQe
5ezKN8iE5ffZ7s0nG03xxsf0d8eQyLg4xI4knilf+ayos7upjrAZhNUrBeOws9BCb2r8CduxLvQe
I5QBUE5MX7uxp6kl2+Ymn+S0jhBy0VnixklWkRFFXxY6t1gjFqA7RAVcl+sJhseWENH0WveDWaz8
qJPbmablqjIbbO8kZiETcd8HewjPNaOrvYvq9eIK9LKqpsttQM9cpz0NO+DFEd1dDF83LcqrQ5m0
4QHbSPktJ4703myJucmKRN8VCLOpvbzY+AK3IazIdOwteMajDyAqDBjO1JkfYGhN6aDgpVwRlJBv
cqP0XkEmmC9sjdONHxXmNnV7dZsFrUcDou2GK6hc/QbO2qagKdvp3HpZ8gTc1Ltb9jasgoQXD0F9
n5Gt+GAP+CELjw71CqYx3mbLqtmLIGjB5ZVQ5/xeBsWqhx00rrLQx5iCNOtoR5Y4erRqiTbrLOAN
uF5wdvoirp5ZRlq8PIxAaur97aAq+mBGa94GqVWPC2ackxDZMMiO5+6uSqrkTqSuTXqH73wuaUqT
bErn/aWP0yBZTaGaH32/cBIEY6Wx1bmVHvBUVSelhxrAsRGM8XognGrYkTRl3uUxkwJwPXVRXQyw
Fc/oDOivB34Tg1HvupiVJGv1RlfN19IyEYEov5puHR1wFssKLyMZYx6M52ToafHkOA9iWuPJtHEy
C2k2ebadvUOpqEFooUe72qVpvYg+JuAV/7xou11JkWNOtxamholhvpNUarJ3uHGQC1GIzn6YAAdU
vfkYY+yf/U9JULXyAemHGqDNVTztJ93SP9VrGQJ4Q1Mw2MX4KPIpCb9AuY/xMKbMW0fvUzXkYxds
KSgMErKUkvlXIsJaq9jDhBOCjYuuyL8RrTxHZEK+f60glcPbENkX+dOWzi3zl2mSl2/jf5y+if7b
/E9+7PdKIHB+Y5jvBxHmkj/2+98rgcD7zaMCAI5qsi2DCvkvIYCLyYUWEYg1DzVA4Cz79X93kRCy
UD7wf36ogP2/Uxk4Dm/oJ6UvQBz6W+EPC0zgMqL6uVWCaK5mFOyJQ4Q+zVnXwmERTBpRnNN48M54
VLvhMaFMPTUm3pHjQD/omrakF+0L2AbEuBMoBOi+wBAYxMqBoydIBWqnhDhKprVXEGAmsI3aWSUR
xjk9GeMlKazU2cAWi58mu/Ze/Xp4L62Z8IWyehoYUj/KotHXXkRPTZvAIalbukQNhGsQ8hYbNO5W
fatGl5NeiNn7oYfSs5KtNF+jgvKEgj2zH+p6LE49YpptU4UZeBV+cCShbet6wXSppgakhWFZD7G2
DSieRvS9twVwpLbhsLAaKi2OiANwILtT0b47gyW3euyjtXbJJPrxQRWaybEI0g++f9ofuHBMDjQD
i2QhdLinbxc167xSRw35ZB04ih/svbG3QawtHBGEV1X0MuQcUdd1GZqvJCzqW7/F7eDZ0NUJeNYH
OfZY1A3F1a1wHPFVgIXoMxmtx6whoj6VkQAelaFVWo29o4HDhGhD7TYx3pQinJJuQrVEEzrWjQj7
yNwvTphn0p7B0wyJsl4FgdocJieT31ZW6XQXtqXxnWxaJtZOF+O3mNKvRtlPl5bVbf/j9fXLq+LO
FhzN+PNoA06pVz8Q94Ef1OPOFKreE6w5wBdDvZk1fMg9WXAMOgkBWwUys2+S0FLkAyhJ4MANCts0
PcSlRbwp+88igvUCYDOOdrAR5TEUrBp97km7zXEQLudIWKNqJzlzvoILD/2d1c4heLCCOAaFSP0V
41Rxypnbbbg68hCGmNl2UeU84nsun4XhlI9pK+ZliN/fINqNGNMP4Q5okfA3LMnOqfZUcqY7n77k
BI+tSvoKZ6Ply+acCXOmkF62HiDwIRWgEvG03df0/SMXv0XH8ALIq7+wJvWb5hC7D90+2pel7Xwf
faCX61hUFac9R0+LtDzPil2UmzK9FAwXPB2pst35jW+PNo71gW94NYgmyEntKfqHmEQXIlnIu3ea
gkQtaSLE8GnnrAfmeMsh19qJMnUI/AyLfRVOBqNCrKPlZpJZFe4Ly+wfabm8EtQBvsozX+pwmsmL
GbrFYQ3XTW/xb99WCcEg697y/R1BE5yNA0gQHI3rE7ZLFzgOrV64SGVz3/u6uvaGg9Zynqt7CObW
SSU1AAima9sK8MlCzZNbO3L1KXU7BPoFtAAEjJ7zaSKgdeVVMyS6WAA8HSdcYW6Py5++Xzas2e+L
HQqlabsM1xDLxbmmq9sbsOKc/lZR1t9xvCjOlCzePX5reIjpgDrODGi0oJErEaWHRuTelFGXqc04
mcHroI3sNrYsEgFFnjN1aI7ox/2NbslbrH3HH9FZNinH79xhIG3yM++6i3jojVxAnCQ4qXvsIkBi
23GwUlQZAyRfIiv1J2ZGJmVLl14Gh5QPbbbNs+EzSLI78r+3iIsa+L9JaxrbetaoP4dSAkei2wvA
rwb/NbJQWCtFx3Uz+CRhjXHbXNNJ09bn/TvocPSUH0noCfqNrxPSCWJUDsZMBCmZb2EB+7f2FlVh
pxTih6Cx1mgexFqUdvrkBwATqIBxoduke5wH1Lgg+QUTbzO3QTs6PvMsEQ3THmlkvR7n6r3RZsfc
a7YJccfo18yKzgVZp6SR20QnROOUQ0qrGTKsYe8IhOEQHgIs8BvA9fpqI2CtNr2vYtTbrCxdIePv
0VQVp7LhCbWBIMByXJ6i1mfRmjRrlBircOMbJsvqsMDGcEmzw9DDr/d4OQQyGhhiPA6j/WB5y4Xw
1U80inteSTlA2R/NEQ9zuvi2Luz28wXAWzMjldZy26OmuBWYTM//Lpf+N20TSgjaFH8xb7t9z+qf
DFG//8TvlZLv/0ZcFb0Sx/Z+9EYoev6olKzfzBB6DrLMZXAGlv4PyaQb/OZ6VFBhQJUV/pS8Dcwe
fWNAeQOSx3TtKPg7lRKX+KlOgv4dOdB6CN1h7g9s/+c6acZfxHHJ0Ae4Y3O09eZbQB1/+jT+yczs
Hy/BuRlJKK5NXjLtmp8vEY+KE8ey7Q+xQwM6JNiJ8sbnI/2vGef/x1WWV/Gn2ZiIo2ny0iX+uP7c
G5+b6Zv8V6Hh/+qN0Mf68yUglLvME7iE0tfAvM7w6PTHX78LdAzLb/kT1MgN0ZqGbkDwOncGTZNf
Pq6etlOeAOU8YCgQX7D/QvIkHpP86SXc2YuL8sExwaObyG5OcMgIMuqdaQurywJBMIz7rBXimaXL
sdaZ7lHPy+Bqe9XgbWhrjzeR8LMd2afmxpFQMS00X4+ZaS+1S6Xyp7lgqwqQsJ57fwjWYdN+rsJ2
Q/5hvy0bazgQ1b72oi4loAt1H/3aIL0t23ZGsKOwRTP/OfsC5k1qlsEZyKf/hj2I0UPqzemt2Rn+
uUzQxWiTWJPU8IYzTTI1UaaRealVoZBXgN3MJP+Ztil866D74ttVcIqzytmGBkPMPtDV3rX7G7ew
5aepnt3rGCtrb6ig3Dbox49uReejVJa7w+narQKgbbehWSC8dNwJP9E0PDgBtla3COUNOLV525C4
Mq8AL1u3cUy12SCdWieNSq9xPoxfIlnN14FMm37t4xfGDJ9zvUx/G2s/fsWSKvJNRezpJ3/0PWcz
YioQYglf8nDdfTc6d/F65aV8ZqAYprvJl+4VjRS/aPmAPde6bZglsbnJql37s+dvqjaWN6UfOxJE
RVJtY+A17ZrXV6wjBm+oUXLjkifuNwlFCV+aXFIbpk+utr9FdeS9IdFJ1sTPZa+Qp/KjSSDZ0sHq
LNrtCAhlI7APjUT25Z05rXLirCfA0VrSe+T3VfgAmZkFxamKvP45MyDzARIIzhUT3tu2GuOt4wlr
r8iFv46lnR8TzGEbxExiN5Lit6e9r4nS9f2Eme4cMyGYTY5JpLqevNm1D9ryuYCtGRB2udyzIxY4
TPLhkROSepRtzD8WEVwQKPXetUzmZmWWcXEKCQGhpdKoLVMP9y6M+DhXnUPkXCVaDiCsnRcJ5Ck/
suFXYPcWKdbUZRZ0Qmb3DwhXkuuc4MrJYU7jYRuJ84MXSLAwtKW95Yr4Iw48h6gzUmUu9hjBNST6
LaBsQ+1FwR67dzPR7ChpmG5CZ3FPcyu6m84IrAcL+d/Rj1r/PjYcY9+3qXMfWFVyw5nuOa46fZVB
2o+wWQbzoNLOt8ksoJpT4I6ndQEr5UNOUEGidqSOcgxl7Js5Db+7eRF+N5KYitXox7NgJvuRRiaO
NNURxYey3twavQRq3ETL5xFjvthYeiJKo+eTxKeBMImq7AAcaz5UEN9uSlTDT+ZUaEApyLm5mGft
8ZngZEKP/Rra8fC5jr30alakl5GSic4VUmO2JpiDMTD92fCLVfTy1FWquijOlu/CcWpAngkee0s7
T2Uk0aYy7GF02FGPjHYy39MHJo+qFeE9o6/6fU698QpahkAgghYuU9/5N9ZEthETWO9ctE69t+iG
raEt+I8t+rKN1DNTyNEIh7Vn2lygQzOOMcuOMcZoMyBwzIwx/NW+722IgYRaGo8IlqB+cZ5H0/iI
ADb/6pFydrAGFqHCqPo9t4a3wczi7dq57bG7Y4fb9G3Wb9hV3K0y3Q52mK/zFcix9EnbFa1zzvX8
Ti9OyTaIghjUUq1PvNrkybYafZrJZgQaY8/r0ouhzCP+NHMOA3l0RIDj7fDj+/AZkujo9VGzQzMB
Jt5MjD2i3Qw7jI+zESAVYheqBLk1ZyGOBpwG3kZH6luMmBn3kFooFia06SFGMw94Vk/ELYT49UrR
fYydlCxjQ0FSqxvuU0Baa8kq8DnLIuhFQxAcpJ0P3wKz1jvQud7Zrq0a5kYG5jQ08paBUWN9MKYj
abaMsvh7z/ntee6n8S6yTPDqyz+3a4LfqhQC5DwlEEm1F4x3o86nux9H4yGkOsWTxTfP9xjiKkpo
P/y4ZKaXFojfo+3BGsso2Sml+VGASX0JIDRvBi9dOhX4tqHr+vMtkXM5U5nEfnDrKX7L3bR5HjBE
7GXEudzzdLzNqLhXOTFV67EzI043CiJbo95RVctjGDBGWSUqZ3IbM0XPSWlj8RTDJYJPkS5KWGMr
8EPc0rofbi1jIYXPVjMdiPWYbQQElnMUIM0RAIZDdcp7CyhH0PhSEclA8jBUfV4wXgR9iKD6PFpT
b77CG9FXQEN8de3Ss/HasN4Ho097QreKyzKVIk9MY8i1BPEPECyMpzbzaYswxpfb0NHWDaN9Ad3P
Sb9GFv+6KHP/sRK+d46tJtrjPue00SGe4uk3QtzHHmD71iieR8wdCNA7/zHqfA7zrojWoZT1Plma
W2LZ7FDFMCdH8nz/o5GECxgUQ9Q7KySD070jZvfdqrpyW7fc4H7s0q3gjl4Hpiu3lWvW33L28CNT
j/6pL3z9zI3EgCo1MAnkKnqsl/xxf2kSZKKt96Fw/FdJQQrVObPjm5J8VgQRVR1hLDWmeykL+NqG
OXwb6tj4VAVtvNYS7cgmNPzfv6dCTvH32aTrNcGe2Zm4uS8cC42nJC5YZBDwnHK8xAS+Ttlbrfrw
GjXDtDNM5b0AOHFfBmG4L7nXzhd2Kn8HptTYzIRX4+t200MQk8mALFw8NCkea5tu4tYonIkWBp+6
9PCtNn0Y3qGL3Zl13bDx9fnZE42Frzlt1rXSREdyI+4mD+AOeN96W0fQ2qpZOtuWoMc1Qh6XhzhA
AarsubyLw8VuWyHnX/+4l3Vo6Suia2zCnFDOOsymS9DX8bYqweFYrkTj5DEYuDNJhTv68+S/Rsj3
9zI20XYvCLsNdnm+ft0Ry9Y3+tbq6PIlYwR6xJyLlCWQLiEi1Q9R4O5gUZiP+C3qu4AEbVpLtIgg
nLTzszk1noeRfMy3mtSqHaaaiHYDjT5VBPmdgwF/pxy7IFGn8s75qKd7iyAE+PPtdNcFPVs3/Gq5
D7rGcFaTrnDT2NAJSFog9XLL3jQccafoEVtB396OkgjMdY125wmfPfxOFhxqIGSlZ8u15V2XICoW
itTthKTi23m02lMX/+D7WsaMvac2nnrTJAQ0rEi2hN2PnHtg2TCTnkdTemCYoYCjcA+HRVrUDvVe
WnX5bCpup6rVlNVRZn2YiTvfulXXb9xxND/mKESSO9GbJFOAvnFKhOU2szz7pKdRX0URBCd/hEAW
ylkcMTJzQnfmoQWmEPnoSeSwSAIh+OmrSU4N4zqnJC8Q2/30RIAIw2O0b8ONkkaOZLpw73PHWrRz
uosPqFDcfYYo+Ajb0d+PBDIv7+guSAFc455PiVHP7H6tsurRngrc5GFeA4lLjb30GnKxHI9Mo7le
wpbsunt0BmemS5UZ5yQe7lU7A8Bx0eCMufEt7GSws9z61VHkSpQYd294GwVAPqK+0fH3YheGYoR8
B+MgjjOMRtQlZzf2IOqUncn8RjHma7UHpTCd7+12EfBgovgS1MaXXnt3k907O3saq6Vu645hGtgg
jbOnsUlJBgvJA2G1gpSMCRjVAZ67uBK7qAhfie8Wa5kvfdOsJ2I8HBmDFo6QGzOUxrH2ADyUQcv7
ZbpMM03ZvsuKXd9ObXzb1mmyLoYE4iMi52yFclDttc7Tz4kavEMxWaVezWoatuD7mscWAyTpFInZ
Edhmp+c099v7ui7aV4M0TZrDM/k7Rqu+tFi4HwPYc9MGpENxVMOsTzae+L1L3tHBSAtvIgy6c+/d
UOh7nEPisU2yYjtUKkBwOQnwQtr3txNZYrRO03RfRjrfDV3Bkdwss1OSWzOsfdl9REJXkBYNIs2L
0ovEZmwSGq67EEhzce7rD8p7623y6/DWipQ018L2GuCvOWBAu1HjfaxnsEZzGu1zI+13MgQCYFcw
IVZFZEDgFoJvcTPF3geKAZIDhlTPcDtlfq092exQ+Is3X1Bf4QlO7cscRvKtKNPgRPxo/RLPgRmv
ulo5z+ayQ/pWBYAgDdPDVNfqnGahe5tWvXyppeORVtqNp9JLhvNozMUXCSorBWjAl9soGd8PQVt9
rfoAmolvue99nzc2j0gbnKzCdm+ETIFrEiDrIAiswatnPYTM2ZDuJwfx4LaIPatYZTD0L40xfyuG
IHy1m6AmOEWHzHAQn3l9ma/zgUkpNZ5mK0whQ66UMZGQOgtWsrzMDzk+wlXL5Iqvl932hPOk2jSp
o5mIhNhBGb72WfVklBleaoCD+AKh40ZmuAGGxqHYal+Y6jgYqkoC4Ex08WpDvBpBW5FfPTWYvm6k
Lu2jEDGl1Dap5jhx1m7Rhors7X40gGS4tm98m+lnt6tReEeGC+GzNGC0c+4M95xiCIozMjQUjiFv
2BTLe0rF/H2ynOZT3hXda6tavFqtAUYCBVsHT3ZovBj7QkFJ4xqyvgJfHmvyCrLpcwFbY7EgjgQg
2eobXfcR2SiQqikK67NDZfulbk0oDWhn6WIWF92QDbBCqYeeuIC9NfJV3RRDS7896lp5cRGVXpgC
wLJHQtZvw9AD4JFgROxFbhMmF3yVNZY8xZ4WrVTAwMeJpT5FTa/uC5Mmg5uU6TMqEoeNK7DgoFbx
tW+d5sMx2s9u3o+f3Xl61MrucQX60C2Br1n7vNOs7K3hkHCkyseQoAu5TtNOPHhmucAt/X7np8rc
6WFYsFapezAAO+7T1EdIXfgzi4tQwTGtIs6muZ18IOrBLMVKCBrUSHZIe4MnjjrsJ0lUfY6rwNy0
SfTiTu54NuHE7/kt2O+mTj66mfs1KJkpDCTrfCQE4u0G+tkE5GFovY0iPe4HRm4rQt3DPUkKOIWN
iA/FiYOXYEjdp2yAAZkrJvq2iHBw1dRUM3F7O8/w9ozb7XvOIM8syMXd1Gr/hOQYid4o/W1b1vF7
ExXI+MQYHsj5yS/kJGgAp0C0VgwHp8PUex1zyrF+wIuXUOEaV1zG8ijDubrGgK3vA8InNz6a7guW
Gue7ldQ14dgjUATkkae4TtUdKvj0pvQK79Ft86hO1rOODfWW18ZCO+73FcvtdkBXzlhnMq9xrGAj
jK1aN8xFAR4xt5KsuCu1oBcwApp7UaqnRGmSTQLTPzlJM+/lKD6nsJkPOTF6hCzL6cRCahwqB/wy
pVxwGt0qwXTXFdS/Tf0dGQHh9PTvP5wuR7YK4gWKTNKlxQe+wNw8W62KwaOiSKFbMnKz9faTso1p
XhtkRESXDBMiORIErE0rRzQAgrt60hzNUhFd6lmUT3WFEgZmb7RPs37Jv4iqJ3gf5H1KCOGaUkV0
jjiZevwSeJwayAghV9vzOCR1A4J1q8iPVRZZW44TBwNhJPqtEAV35T9DWJqJfWySA1VhuaHd8aW3
GfSAZ4nJEmF/RT92QL35HnAEAdR04wmTuJHSp3NGm8hQofXFjcrx7DZkY/qdQyMFQfhdAuhiIEn0
e8pc4t4zDfvaT9H3bnKRi/DofbLRc6UbD0YtDh8xxRu0Z/Aj4NruzWhSWzvr6o0vE4J9cFRc/roR
+o9dUDtigO9HLtKOBRfxc6/Vn0q7HnDNH0aX/h0SpGSdMSiqqm7Pebza//XV/qGzi3XaDH7Ew2Ku
8H/VEQaTN1EnBYLEs8RbmT1/ZBWQCwRP5ebvX8qynQVohomEpe/nN2b2fkv70eKNpWHyNEFfXIEg
s27hdhX/wjDyqwYCnEKE6A7kwpJ+G0S/fIZW4QHydbhUTVbMTVHK4uCTsAJxgBZBl0zVvhm4uf7+
+7MtEm3pwzHM//WiXhZbttFkaOsKPkUCvtmlMcauOJP+K0PML5BTOuU2amKfEUbgEkbj//JRFiz+
um0NcSACjsyVMjbQBXZhfixsOpol7Q+IMBYdxFKnt6oEAvDXb3XpxP/cqef6SE/ciJADZjS/dOrn
xG1Ts0j6Q1jBDqDoopHRjZ/++iK/Oo6WN4l41gw91FtgzBcJ7J/mGpPFdiEjWxwk3HZ6Bmj9oSE5
8aW0TX3Qs43RRqHSa4Ax7P760v/s/sHT5dkmdozFD/b/2DuT5raxbFv/lRd3jgwAB+3gDS4JkqBa
S1aT8gQhWzL6vjkAfv37oHS+K1MsMbLutAZVkZFVNkjw4GCfvdf61u+Xdk1j1EK0r0uTZNpUwkTl
iUiDnrWiwogTIRXYFHXB5vPLHnv0hYG4CJSSjaVscUG9+8aida0So2bjo7LNzrR8uLdcWn6hxap1
MbX8GwtWsMeoBmYzRxMHNzhsajg4zsTl2s68q/V6x+F/3NTIdk/sMtpyww4XjMA8ZnACdzBnHt5Q
uH5//ZbW3Msf7dvanIL+BWUn/Os20y5pKas7y5nV5yhYmknAp/+NRQtIES0vfj3D+fDQ2KKbZag2
vrBD48bEjXQJCK4+cZVjGyo/4TK+Uhl8vg253v2Gxggo1MjZet52AQLjGEW4cANgrlcnfr9jT6FB
KCz+Q7ryuBR/Xy5kcBTDhIfBl7LOPF2W3yyn/Pb5kjx1jYOdNDY7HUYXa0SDGDVbzc5w8pvPL3F0
cbD+NH4clgdKuN+/BxYO+O161/gVtetl2Kv6mV5iFJoHGf8ZKewwNfy267BhzFJBKt47gTi1o318
9AQKPEYoPH8urYuDHc0wq14opVv7oYZItys7ay21tL7IlAR6GnJf7/Mv/fG+cj1Q2LgqTR0u6MGz
R26y6qA/qv28GClQrAkXomafKCU+rkXBDN3E1opgWyBOO7ixodbNTZqhd+/CJUmpjNcAsC8Qjscn
luKRK/ElQG8blmYKwz5YJi6+wHmanNJnaysoWtpzMdl3VZM8fH7bjvxMmm3oqsZvxc5lLBv3u6fL
qvJUuI1d+nOskiryrDjEFqZAsBG1fX6lQ5A471gcv+8udfCOpUeFOhl+IUhLl8Z9YYSrXBJxsxrd
od/UA5KgyaQeI/QnaLzaoLuPtDJ4wkSsbLpZ70iStBkQtLTR8kbQAM+NOT0znaQ668hd3ZNONl8C
sqahXyOm7Elk2XCuIrtEB5B9Zg/ZeCXLng72hLdpTZsNcxVUyRNf1MD2fLA38wZnrqfyAGjCPHzZ
ZUtauQuiyJ/bqHt080IFVeHcTgAonnMMc2d9ljE/zYKnZkzDrZ1O9ExGa28BgomJU11rNamxen+f
BxyMOrynRZnfVtK5nPGsrfIyrTctPjZMwmQfApsRkD1Bm6+aAV6Akij9eoTz4zPbll7XOdCVxjQB
MKnYF6mBliFJ0W6TEhF5LigP8B+jZ/ANXe6WrnBunFv1ux3I4sRL68haQ7imoeDgnUXJf7DWAF3X
VB8T9yVR2otBc8WeX330w6TBkUbMtvQ/X3IfCx4hcHYuHiNdxdlz8LjWpUGeMPov33U6Y0+/Nd/U
YUNoqKi6HW7a7iKi9XpnxG74l8LpXxqsjzy+VHMqCDO0OB/PHE2IUj7qrcKnzTX9OVhSg9pXaXc4
mpLXf/wlEXiwG9Hr4D+HpSNzUc6bU1+AW2yYigwaQzwmQS0CvKLZW20aO+uWATveap2m/ecXP/I9
qauExSyckwE6k9+3DzsNySksi8JvA1JgalnchVg7yXr5G6T9D+6osWxSmo3CyHaJ/Pr9SvSA2rDU
kswn+uBxmgrp6Q7OigZy1T9eppQbCKYQRnH6gJT1+5WqFnhbOPTk0Wq9JCOFxqtIrqU0kXem1ss/
vYGGKvhiumagDzUPX1tADavCyEC6IKsRvlJNRckMkZlOmwmyYj6/2McHkItR2lAamAy0D19fNdqQ
yOpzvpli3EVCeaxn5yUZxV0orRM1yPIs/16fcimOpRZfjT3fPHj0chHFU6EgxBBVthH0St3SzFZ2
RiDnXAzE/2GL+/zLHb+iSynqLgK4QyC3YlS2Uy5XrLXhDN7TczkBjW1SADsRjvmo1y8+v+DHtU/+
BnbEt6qDKx6sSLPl3NGBc/axl5wRvuUbRnodW+qJy3wsbJbLcDTEBkH1cdhQGBx1jGP+aiJfdeVO
sQtjX428ET//Mh+3Sq4COR3zzUKlODQ5AKoZiyTRUr8RdLTo9KyzBCZQYd0kdcdA3ZkhQZQndkn9
45uSq7JxICg3IUAePmo4yTqXY18KjZnACgk/nHddhSp1dJnSzwVD7JZQU32llLC514RmVoy9VHvX
jXW4z5gjI6S272aYPvAUUsh6VUVxsJQFMKHNc2Rx1r2rS8sPu/aXivVf7khHfxjHXQ4/Gi63wx8G
SUKUMdnIfLrTBVRaNzlTRvqcn/8wR1cZukpaShhdPpScuVHzGgnLzAf0kK0gGPsqRDjH7k5VLUce
WNO1qG3Zh6wPLhfTzoDi1oAN9bGCXasE0X601HH7+bc5tgNZlAAOBlyLZsdyT9+Vm4Sv6SM5nCni
IYweAyARRDH4Nto2+z4kxj+vojkzmgujxjYcFT/x75dzQA7AYuARndLgZbl3TWzd5E3w+Pm3Ovbw
OIuFCfsSB4PDZTy2KdCskocni6G8pZPGiC0wAVyDAm5C0/khoTbv6Ra2J15Vx/Y8FLEGdTWJ6B8O
PbRO1UgYQ+qHUAW6Qnmek3BbJQ9VMn9luz5xtWMLnmMPsFZs0s6HJlnGd7QRvZNNE1b4JchuuJF6
onif38zFw/3h1cFNtHVeRwKZ88G+6vb62Ju03H0QZepDTArXVkFxTBCAGDJmc7a8TzSnXPdlN1zX
U5GSk22TQumg6ZynymKwjONYqwOQ6xLPS9T3yanT7eJy+/ghAQstT6YwqX9+X1lN0KqmzHPeNqPB
mKCrn7UOJxOqsnYf285jj6VlTQgCQ4xCxA+pHNp94JbfIhQds1V1Z5XMjT1dJODrk1KRc873+PxG
HrmPzLQpQbHH0Vw8fCFmNp8hHim3Jcieata6rVohpgwy9CvT8+fXOnI7tDeNMTAjGsSHZYxOtKFq
OB2lfaC9qDQcgNOrz0RSFr7tFhDLTas7UWEceeg0jYkdFQ1vrA9tfVKVphEwOl8vMf+M4lBZExIH
ngyKDckUU31fN7L2UGMM/j//rppGF5OOFAXi4avSWEIrcYmVPme1q9qSDV3pDJKPFeLxCx8mB8be
51c89ktSstEGIFPCZSv7fbHxrMiuNeoSrmlYryfsc6uiEN2NrN3cz6ETnrjekXcOX5AaSvBio1g8
eALzoDEAg3FrxyXpKDMa6al1WXsCRey/cylXdUE6UDA6hy/RyjbiLi84omnA8b4AQyGw3e6s87jX
tBPb17E1KnigFh/C0unXf7+LA5K4YqYz4Ld5D/CvfDXN+i5r+f3isL5x+qL7x4cjNjBMF7qp6YxP
Dh9AbWTWBqm/8Gd9RuNny9uGeMaKPsCJCx3ZmGmpq6YQdJ6xcSy/57u3ajVLFGABR8AsNKHzjDtn
ru8+X4ILle1ww/vtGgdrYoEQJwapgT6Cfm3xUlZnrdmat3pPvFSQSZAQITgpUzYVFqYkvC9lYyMW
YlaL/S2l+dejhixiJr3GiAIOr9FGOlPmx6LD/GUY0Y3uhuO6mIbgKajUYkdCAWNpOM1rZLDBPjId
hhTqOH4xoRIBqmV8fzu7OWKrQmtTglrbZqdijYVsjHT0OslUqsMSS2CRktIajXa005p22mcmEs1B
RPnloDSD76TuXVym7Zo7nG5zekUgcxAK+ogT81Up52oT9JGJWBgHJlmNMabSpN9+fnuPrU3e4oRh
MDlkTnGwNq26rbvJYm0iE36ux+7Ziaprg9AHkZdLplD5bzx21NwUe7TvGQgdXM+MpqIWMDF9sFJL
z+lK6uledsWJ4vXjWM2gV8pgi9pkYf0dXAZXcAR5wi18ROQ3VRUvvCnnR53eM4S+RJACVl0n+bc4
cWQSx69Ll5Y7yuH6sCBzq7zOK8KZ/LycZsJ8VVxCjaHcYHRRsw2aGc44NUDkTZcOtZcViASVvmAj
r4l3NlH5m4lU9kLtla3WGcU6QBjKgqt2zDuZYLvJd5N0GxyYSAFTew49t9Msei/27IVa8FVPjXbt
zCaMmC4xSDSZq3CT8Hm8Lqte8XxoXxJQ2LtqlPUWRxf/Pp9NQBldsrEVW38gSujUT3FsT7cEawxv
PBuFttyyd3sEUAszL9Kh8NXueWJSuJqkisO1G06srGN70bvrHBZGQzXkWUlAju8Abl8X9BvWeRRt
Pn9cjr0QLWFzWiXFRLPI8vrty6g17K/aaAqfoRNxENiqOYw/lik+1KidTpjOjl6MfiVnFhd32+Eh
wmrYjIjaK9DfWTkn0Xk3GNUWBSha6i4+cfuObQQWbX/eFlj2PhS/2TQJK0FFhUW9udFbEhtJo3kk
HP21i9EsRNaJO/kBkuk4y+mBI//SJmXCf3Ar57bKuL/UaQm0F1xeOnnhcyP3Or14j9iZyCcerFuP
lStuYzWI/CnE1BACvbx0QliLbmlM9zaWIOwZAfD4E/fj2LLldxa0kejfMr7+/ZcGytkqwAlzX9bV
q3DDB4CCXzOBjuTzFXX0OrbDSZHj72KZ+/067QBluEKP53MSrejmdM/FpEiv7JsTL9JjZSvNKUQb
6vJf9sFzKKSLgwPtpd/hGYlaJK6yuGlK8wxIw3VW1nd55p5osxxbwO8ueViwLoh+NHpq7ity3IV9
+UpSNuJ266wphxNnjg+wjGU5cSJlSEb5yFn44FzUSceo5tHO2Wb06VsXVT9l7FprsO7OmvYtVP1K
idcEOhWbuF68Boq2KDMbRH9gMB4NmiqPQe20fq/jWMDVhs8o6hqyiNzScwr4wznR5NvRls6DY7Jr
rkhlXmg37eiB6aG1Weo/VQlJwS4db6zUb0nZXyHFqTYdJV/sDIR2TyLe9Pmkf60QXfOyhwj0+Wo6
9hS7i1OXFgfr9nAAC+qxbQv8Cf5czfu5m8l2Uo1HszLP6ZkCQpzkiQse+4kXZxZCGZtm6+FtrxIA
1zXFkB/XroIurm+q7czpF/BWkAWgB9Gkf/4V37QTBx1eFDM6X5DHhWPmwS8dKlPGlDTLfQtg2jqS
vfXViLQBajgAiKjMsgeyAxwvMVBOvtkFnKjLHvIeX3mHpG9HUCLK9c8/1JH7TrGxWKDhZnOcODgo
udbk5J0uMj91CUaMmsm6LCLKxikp28ek0SB/gCL5/JrakSYmqgS6PsuubX84+4ajOVfBwBPdzgFS
VhEaWwSpYksMRLtzbUusWCkoJ81s44ZNtJ6YyeC8MDTv8w8ijuxhiy8cOQaRmQza9N/3MOKPQvIF
4hzfcgKn5M3XEItsvkFbXZjn3Bl73yWokbFYgTfPaCKTt8ccNW6i4YsUUt1OU6D+GRkU3no3q39S
Fhc7UARvjql0i6jP3CHJf50QY7NlDxsIydEGrbDhNUrR+ZEFc4kIONtzwnO9TMXXVBTjNY8tJrSJ
B+Excnr3LFPtJ5Vk9xMH82PfnwkYHnR7mdAfNo5otyVZ2wm+f5aOXyNkaf4IW/WRVMFo+/m9PnYp
hNdoDXCj89o4eGsydKrrfHktuaWIvKp2FjffCEvFjbLw8fNrvf1uh0/a0v0VnF55DR4e/0mvznoJ
ocmvBhOSL9wx4rHm2dB2AC8GrwALf66VavClG3V5Bbg3vCFv2YWIklW7qgA98/aB/kO7OkG7AnrG
qfj/kwS85+75/0A8ibvp6jkHk/Xf2fP355zO2V//cv/yf//rrz/yNy/d+GPRFkHdprlC1/Zd5JXj
/GFw+BPsIH+Tz//mNwgT5qVtLgUDIXxgktj0/iZdqX/oOr1Yl9YxGjBK4X/Cb1jW7Ptlxt+CWIdP
QbIW4/LDzTPRKt1ohaH4rqIAvo0TlHK9a7QnCqDDR2e5DKAINKQ8qUtZ/fsuNWttA3aZmIOWFXyX
lvnkiV51rnM5KPmJ98Hha5Fr0abjueGYwLb41tR4d+jht0goK0TgY7t0r1WrGS4ZF4gzgz7ClwoU
0KkXEEHEH+4i3VYOJip7sIYEYHlbvLvkmKJ+17Df+PhbUMQHddldlE0fYkVRCBRdO650H0AxCX2r
MmYWODgwRu2sUurFrjaRFZnDYGCTGIt4V9FpZItZgPCT26jfizFuLsi/dgkdD92dnBvy661JXxfB
WJxNjZbfZGkGQElpunuts4ozIoTIzgjy+CqYuphUxYRTqAiLaIeJH5xp2E6bumvzG10x5lc6m/ND
lBrNg12Fl2zR8UbaWbEmFQxKtC7SS9pPlrOOeL9wOunzn7OYy+tZyOReVyEfkwSZbSF8FmsNVDAt
+kL6ahmU4C1qfecQGrpq6kkSpQFTmzjV9tzWuvKqqTCGdFkqntUsVPzMonM7N4r0a4oMuKKjy5vV
UfTyB5jL/AKK0kgTe8Zio9aSAA1UwVu11ZunOFVcmXpj1NgtrIZJhrJ9QkZpTu1FVFQwPskJBtYT
sM7XalTiVlJFXnzvG7t6SlAMPSZuqt+6oQpAXqqt+5I4LSY/DY0UVaY+lQxH6apvG+ayi29XRN/T
KHPMdcwY/5oUUQfmghGWF3Yv+3NkGfLBmeZsvUTSe7qesfaSOST3ME7M61hgmhxjFRl1Mt1GtWtt
Wk1tnnIbumaJW3frDJZiYsS28hdAWNEOBv0CYqq8EO3Yeeg6+Hi0GWPzpuXmRBBEL4ldJ1xM4LoQ
RTxfqHOwTFFHLd3DkFMVQpWTAOBGqXw1rBhAPwpTH7MGUKUpTi/UJOxfwtbqvqfalGSbOZytYqN0
sXvGLWg9XLw/6i6jnUdqKPaVATsFEfdY9ldWakBk7xBJp+G92yroQYIq2xEjBrFfycc1Rm+6f8g8
wTjEIKKr7jxRGgMfZ4d23FKd5Nl0cH3Niv1NAMrzotKa8LJZ9W0AF+LCitov5igl7HXHNljaPD2j
qQ+XIjV0iJTD65jbytZslO4y1YsZ/gGuSH5Z83uFqe2aXFjdS7H/3tZmp6yLzrmta5ejgDn/qfSN
uNJnoJ/6NLdXij3PG+nCfy8KF4Cl5g7bKTduCpk/opgudT9GdjOA9sUlPf0oiEjSV8HQ96VnYaJK
stXkVGB5gaYQYx3mqbmxdCqe9ZTV1nzhSIYX+8xVwylfk+VCPHeggCd9SFu5QHFHHRhGyI2g6Q4f
rk3ujF9JljDEOcLc2VMXbXBa26EHC4X2qhKksbkya9VauZ1TYLsfyAj7c1SM0NnaU6qb+9yRreph
bJ6cbZu0cW3A/OqsbZjKObwdUpP/p6jiIbyy6obSvMzJiP4SWkroCGxrdRudu4Ey4HdsA2k+6VW0
cAxVfNXRRtLl0x+SXio4WqgS7Rd7jPihoi7qlDMEbmHffE3Rs2G60Nw2fVLMKv3qDnm8a9SCbbjM
bdMfVE4INvnCDaR9PUCx1FvizByHEmgg4lWcVQp+Q7MT4kzqQQ3eYTR9PVdU8rooiiaPo4hGRnlJ
RnBbL//aDqzg6zShkbb0YolB0AqiKFIh9mU2ct3eKCYv7TNEFa1anMWjdDcdh5RiTSgG3kTFkeV5
bRhtDafF1raa1ZYkicWEZVdut0aMAOOG3gGsW1KLv40N/1STW/sVDR04NbNQ+spDhZbfjMKoXg3k
nBd8kDjc4jwszyuA7LPXW5jSNtCby70DfuE6M2PrGXUDn09kg7YNWju/USTRgevUyflsilXxv5lK
l//UnSZ7EGo3fgF7bM2eA7/1a5hHcQUuo+w1Ng/iOXhuf7lP/lMFnqgCMVAsJdi/LgMX5qn/nFdt
FDev74vBX3/yb+ypSsrprzpwAZv+DfLSQZ4i6OMs7wj0zEuR+Df9HGT6otBBmb6g09/ydn5Vgob+
B0AR/u+oDt8kPOJ/UwkyHOMvou2HZoKmwmHH01CsMawdEhrSwozWYmbCo1vhiQbCYaH0dhHcA2j5
+J4fZgMdWdyV63I471MdrI7dzl7EI0YQFCSId/f/y1817PuonQ/jAL4PgwioaAYNow8iuzKHwpwQ
r8U8M8b+n8XpOYLKYKWVVY4vO+58/AXKbpxNA/4NSYOfX/6wsAbDhZYBTyhDVX60Q+mins2OKYl8
8ZNC3oGfenRgwXx+icNC9+0SCwnXhQL2UYFCvs3Uq4FW+6Ym70ZTPLSuhkICzQiewfr184shPDso
crkcoj7HZLv6q2f6e5ErsKBbI7BQ35CiPgvTXKuAfCj5WWoCoM4G494IZE2udFh3MCtFmWDQx4re
kG+HuciDFh+vbJ3X6ipKHIzu0nbJxISIVoNczCiW29YlV0avtYp+XeSuGkD6ez3JxXc9kTsY1N3P
wliYrE2n6jBk3GqtTC74RMJNxFVU964nolR4vTqND1MSNBexFfJKRS+ME9FgcH5nmRzV48kuVy5y
8psgLM1rsyvSW8tU0CYZDdjGsAuv+gHkGIjqgFSNntGQatbboZ/nPRDtS3IDB4Z0+U/Dzm7L2Phh
zc5N15BUj9swP6vU8Vu4lPNunlgQRPg7cyg8XlrN9S4limbdkNZhtol8bSK33ttJdM2AWPFit2w2
hp73Gyj01tU4gt93FSs400PxYJO+eJYQ2LKuW7tanOmvwlLcu7FoY2/SkuRqduvwrrOMDOUe6Hx3
CD27DPG+ymBA6p8Fm0Qdo8uiNdd9FIAKdSZ5boaqlfIqVzo4w3ICJgRmux8B09ruXW1Dj4zwRqx1
J7Yvqje7a1GRcb4lSKix7o3CVh6jdGiui1Lj73HGUb9DFDWc87rsfdSijIibBsqRXpvROQSr5rLM
yAKEIsHcVZLaDU82+VKXFG2EC2qbYer1LcE56oNRpsSzDvW4VqJY75/6WK1hzKuTdqEgX7+Lo3re
FDHIlMDKDQ8YVguKJyZtaFaa4CIIouammovmS960F4E7iSeUr92d0QsEPEqkXWqjsHCOsBaIKoy3
fVeMO6jPT1HamDjv457UdluMvtHG7o1qhcmOSPNmwbqUX/ps8jgLTZfhCGd+7XJW2uJ4r59KywQq
EVsViQajSaXjGv15HMh0FcyR9SW22y18uBLEfWcD3tLCb0mfRnv+2CPCizMjD4hOr+RNNaUonlqy
EoZE2Rl5AeiOAPdVHA0tjr1Q3pCzqu10EdMsVytSeHPk7mbV1ucTbSEAp6FZXucT0k9WNOe3FV5t
9YYso+m5VcghzXhoLoCAKAD0LH0nRjfyrAxUvJcwM9ymwEy9Wq25WpguxAwaBIJCfgy2QRVNZ6Pi
BE/gVJmTOpxKwyCQ5yPplQDperm2oEHs2oG6Pk+JuaT850AX9KQhkNlIazSTZ7MeLUgA4WyDxHIf
UJ4kZCWAJLfs6FkE4tHV5mkTdp16i6BJ9fVBfOOIfYFZJQTyppJMY3OnBVYOkoR78FXkDc7ACLxA
ghupYcOs4W1dKm1doWelFCrq+SUOHcJjsF0SNRaEwz5Qwp6GqHozTjCTR2zSOCkIAHIruZtT/lpG
JvV9oyl2zvYkFdp+DRwLvRTP7YCho4wqzm/jtq5CcWdSHq4LLW2KfWEP7ZdeqcQzPWRnH+dS7EgI
I15hyRiIop5fyGRqchVkKchmEVTTfak52QUb0rzXRleuyCx4ako0FrrrKCsySMs1OXa616oRhGha
tLwAVvlAahB5XqQwZblWXLW5s88G/T7NASzqgVasQ6c5M6CiePOsBF6QKs4ljCMG0i6EvLrd2L1u
PMMnq74nvRiuK6PN3ZWZ8eyxJVjX8US0Ar2PbG/luEiFA0AAfYT8syQdZEU1xJVVN5mAlFk8QPi7
x+SnSzTDoyZr9S6wZ+OGBGvLExn5b1qWJ+0KVbjY2VnUbTidgqyiYfuS55NynaJF5TYX65QMpAcz
Ypg/uXGZrWuM/DCLRmOdIC7eZE5NyPlsQy0WscRKWs3DdQ4ozkfjuhAB7R/I+EDiDC6/O+D0ZA8P
3Ub4A+QS/G++aXRjorifYp+5vb7RLDfCtlGW5yU6RN/sTPPaihF3wqAKvznmJg/jaZcRSuq1QzTe
a+xcng4UlbSRKbsTTqhBk9PIUVc64tiN2tpYKAUfMWoY38bBiq6sxpof20J4UKmx4CZANq96req2
aY6wpJvsxDfSrFnRBlE8Xp4/i7TldFk36dYKg3bP+1HuB5g+MDGIi7LOO41hFobFrO3/qiv+U+Sf
KPIR4Sxl2r8u8v1n+RzH76v7X3/kV3WvmTR7l9AC1KEMpEyLzvGvCh/J4h86lROOj7dx3RKb+avC
1/U/dLQyKLgQU0IFcqhkf1X4mkNKgkv/g1MEPVrMev+kwjd/H0OzGukPLclLy5bD+MJZqvN3bUr0
ANmcgAD/2rZV1a+qOQfKN2h8TsCauXtRGWFzE4Gr+EHIsH4XRalyq7s1AVuGMlXrLKblxSNEpjkv
GOkplgZqTCFkehzgYrwhs2gc6Ms7q4y/JA2zEQLlTY7d0Zhue0Nfso0S90JX6MTC4JBeDF8b1OeU
3s4Jpbob2uTGaUr/WsBZR5JlSONa4ch+PRaEoaDz6OSzG1bTsy0i+LlhxG2jl0JGw6ohW2BLDkgN
H1Spvvd6lDyDwJ6+KGiz8Q0l0xPxbQ2v6jC18TXM3evQhBqZDPQBQl3VbsLIutE6BfFYmbX6PUjK
OT1Rsr9JF/6n3/72E1hLKxxD0+KKdw46xTmat0QJWuvr3Ai4jURMbCqd3Ca4LaMCt0aHnrUiw9n9
UtqVflEw1I7pwzg0keNUHXZzBGsWE1O5d+d+wBsIu0vvjfJFowv6WNRmextNeH3NOEkue7PTCH1e
RrBZFji7MKIv3LeivHac5r7LgCiZlbwgwlinf6Lv7IjWZ23VJ4aly0n53ZCBL80JbFnAHCvRKnIq
+n3dVWgGwkCtiq8Gp7In3rbjFzS82p9obccvis2sqk9gE+aJ7EiaKgBA5ko3b1uK5suxH9XvVapx
G1xTjtdhAT1QlqDQg4l/qoWuvyIM0s5DRZfX2O+0C04q6AWd4CE0Rn3nxnH2kBYSgmBKQzsusDhG
Cie/dBCWN5UNARJqzpoWnTqcq7N4Kaz+Aiu15nd9YPqk6bUdxYvwKEPSzWiCUlYrN9qa8VNW4f8w
jFL+iCO4bvS25Y8KIuLenrLGbzqwqIQ3QB99C2SQ4y0PZXplcwjmOUpjPxUvah4naNAWuL+Xwnkn
PD3M18QEjr0XQylbkWzg7tS50ddgWxzPLorxdoTGWK+6Ik4u80jUF5OT6Y8T6MhXh2RBhMKyaZHE
g1n2x5kGVhFxbHPHKj7PqKcugwheqlNow6WZ1nw5HVQbLsloTvypiZIlyiPUb5W4g7/ZadxQndZV
DL3el+bybCrwFfNBotyIWqBiYRpeGAsVUkWGekJbcrBnYbWCX4GfDPEasnsUtYtE9d2epYfwpcPB
Vm4jwuBv3siGitZCEB0ROjR2z8TTXdYOsaE/AAfP67Zryccy5BS9JFVJNgcBGmecSOtHuzYqL4sy
dYct88/RNagSiTu6zzk4QnYjlXGVDABjM377i5Lzw0olhnTTkj2/mfJSvx3VBgSfPfFVofwD9yMH
dM12NW0HWCbLhkoOR2NWBHPSa9bBbhPhTvLtAB1xCW55W7ZVQm7mG4u0qU3tQqvK4Ge5hJw4cGQf
XWr+x0KZ66u4jem05hVQMQ8ubvy9UNNdXTZKvu5Hl1at6HtrZ0xzam9SJ3KuHeTa04kuxpuG5H/2
q+X2k8DjoBbFUrBMvZdH+93tl7XW0qJuglvCnDihdhqHlqmpla/JTM4GmXe6uqZLrNwlUww61EQy
Vl2OTRGhR1ZjXi+CZ7Bf6RnWcgc/53M6kJxLDSMrMqyAOD41xsSXUUEo7wmgULbvXtBHukDHvgCD
QD4Wdg2BveRg/RTkfjZaFNq3mYUIZUy08YpaPdzWVkC11RbsM0Et2S8wnKMaXvCtJJFXz4SUm+ea
JJaeZw81B1OgZ4GI88KSY3oW6TCftnXmBHeZXVMCR0UI8Pbzz/72Pj64+YbNcBYlOdqWD5NMmTcx
6bzSvC17SJ0rotyCn6zmwPFJXM0eYDbOl8nYjteZvTAo3+Jq9KKw9g4d/bO3dB+J+Rrxs2z2b0zY
jmidnSuNjh5E3RfXyOPjC1vn+0vo40THtLL9OfCa4CeKje/0/Pu9Os+wktMaLGdvyBTw7GA36yox
Z0YWDdtQ3wePHOaA5ziKc8aMQd8ECFa2hK9iTMqi8YlcwnnXyCHYxwwu8PjZhbPudH181d6Ymnpu
KEvota5tZlG5W6Jbvmt547eRKKju06raZwYS8cLmUacmGL+8PXqBq4QvDaOIYcMcio9XpGTsjo1+
m+nt1Hs55qG1q9fRi1q18zZRo+CJlTe8GhkK8olPv88SOzjryRG8NFRST1agv/RbNMvqatLz9E6t
FhU/5XwMTCv5wbm93JObO+5TfNXrptGHtWIwpYpG2XrY6carRGN2dmIhUCT+9gblMcS/QM2gOezZ
Szl4UDawV+d9i2yZKHMNKNek8oCt3vbmTI71bgqAb9rwnONVNEfhllKserZQ89zM+LdSqIDtPlI4
0EcZSBxixlu5mnI1Jt2RwWbO+bHYdnW6PK54sb+jEs7u2f677zqTqdc+tg3Fw0aY214bOXi+C8qx
y6HoOBehAmUdGIXIViTHMgjOtIDJjTvnZDOHyuhNc2XvRyO/H2WpkYSCVjcjIzDeLTThG5RVk/Ta
Xu1fapPXCusr8poS2wtcvBYEJhxkO4uXknP5XaGtd4/tmPokvA2TN+oxudFietQq8g9FycyKzxNx
VE94IJCDsVgToH5rAEz2D+y2udcMQ3qGKJHRtptNysoSNOWYU0flJb0Nw11XtGMeeA/ED62SZKRu
V1I4qzLOk8cWKSlMz7S2Qg6GIB3XuWA3WLUEDbwotIJvlUEuBU4zlmfMiIqd0uaW18wDSbQE2iGC
G6Nc5eumbHnku3CjsKLwz6C3eW1zvCRJyIFmbXjZrOGrDzscZKrBW2fWEvEdTFVMm06zqvRcAXNM
+eNONyEqYYyzTBS/I8NmX+1qNHgTO7u6VgrIz6FJ4tfEQnAWZER5rhgTjjQ0EeJPaIygAia1n2+S
wg3wMMI1uW2oLX0GWi4Buu08/yQT1dk7ZB9tsj6Hw0j0ocYgvJnlBtoCOOjWium2NIG9opPIKoxr
qszVGDZe55qpsjKrgCmkmLOfNo6YrqwzINaUrcGKAVexziT5hLadR1/olMs1LwOXOwO16eZtR/3P
yfbEyZYX4HIS+dcn22V8dfk6xj/K96fbX3/s79OtugTxGhgJ8D+il36nZNJUl1AZYZG8B9DQfjtG
/zrdCps/xIAKujFWF1ssqrlfp1uh/YFvHyU/xgTCndDO/KPTLX/Ru1OGqS46feY9cEZwMwMXO9Cm
1sBBIVMVyUWjA+B4BoZC87kw7M7YqJHLYl4JSYt2wnxUtrmyL/WoMjkPmnbhlzKGm6W000sjwp65
rlqZ5G2gWTofC8t+pf9ke0SQWs1cY8oOLYDEcOHkZHxVCER1QF0Pva5X7Uv2/9g7k+W6jS1dv0q9
ABxoM4GIihpgY/fsG1HkBEFZEvo20T99fZDtc0TKJV3f8QlPbEskNrCRmWv9629IQAB8nSMGU9ts
9QeGg5RoZKgMVT8YmHeLjuP13ipb0hjEOHT6c26NeYKNo60R4N5CUCmLU+JqxDy4EvB0wBmSLIxo
cTL8McVQNrV7H5tyqUZMqSFcgV8Vdke/nGIerx4UCgNj6xJEm+tPSSO7pd+TSu/iGal0jGnOCc1i
T9fT/B5r2DHLpp6pf/JSbpZ5TPlR1KnLCyRCmVz+ZwH+v4RAWYw6fzo/fporyJzR96vvz5/51+qz
1yWG5BXdqw7ZmfX8F7ZkkAO1cgWtVaFtfR8DBY0QEcWqs4StvQou/7X4bP03bLNQSq0vCG4WUL3/
57/f2CCod//9/bD1/dpzcaswICUiekSM6H1jKX/XJoT9aCQOdfRVX0AkInkn//TddvQ3dfxbCMHB
uvDtBdZZ6HcXaCesn+qJC7jEWKL69nvvNRmuEkjoxeefX+qbDu77shtYxmVku1Jv2UYovt5eazaU
AW+bSJ3UyQmdqUEjwOcEJbFrMr57UekaPRtXodvpeyrENZu2yp2ZpFqMQ5qo+Ez94sroOurtGF7B
PmxJhplxOUWKoLtJcdG3ttLssy5QCuQMPcP2wSVZ4ywIpgkf5qbbpWbinJCGIRprqhQmYBo2aFXN
EnTNtVqHph2WGMOBcbC8Dj5hgR8tmXv0yy1ctHKQ0O8qiPGMomaTfbA3T61RJ4/zlPfnPGx6Fvvq
e7crGLZZxVl2GNo7xE5cuRh/ji+MiNjhtKjAZb8z2w1sVdu6tjVZL+e082LtftS1xC63GHVTh9eb
LkvJVADWb5M/HQ/+c2z/4thGYKCzYv/vY/vpi+r+60PSRkmZvL7dO7795F+sE/kbhk1CeOhrEc9h
KvOvvcOFQ4J6H2OHbw6dNPn/wqXZIcTqUiSBKwVbyLrj/HVyy98IqRPsG+JbhJzw/snmId43ujYH
EuggMhZ6XXaP99rzaLbHvMSP+agK2Z8rt3Qsv+Q0xf+OyW5ud5Xysx7ipDI0GpeIAzaZ8GTWjfGQ
xa2WbvGClru289p7UFfN95g2fUjcLt9z8q9Dwt5bRzsM8QF8umyDRtU5qnCR7a5P+3DZOJo9AsKi
XyQzNiM+a/DmLHDqYjo0oX0q3azHam2OWkgBbvRolMoL/cHBcd8T6UdvHD8ASoUCnFDNj0s3LCBQ
+bxLBk0PcKbvbym8jVNXrbQ3Jvbjtgu1fNgwkmvunLlJLvgRow5aXQ77utJuk7BOIV5O6bia85Al
MhJ6NylLf1radjinlj4/MDO0dnOrqJo9BR7oLeud5wyOtmYhkoCI7nwnMIzG6B17qXv8Vp2daU3k
ZlGvB5Jx+tkzkscqqxw/crvh0iVRxCWUaKM1ehVEcDNoABK7u8/qVN6E9G+3qGIxx61Eaxs7si65
49zVlsDrkWC7crC3Zj0Y2FvgpclnzgJLdfbGrhj0m5rEuG6ynvDsqQ9GEl9Iezb3Rh9fR+4ydIE5
63YeYFZOrqszknWRR4t90aHXRsxUio62Y+n8sOgOSE27R1vNaerXxPVstYEdyk5nq/BbRXCyNzr9
BYFshy7Vn5PUdIKee8HTv/sQlrN+8sb2kXQle+PRSb+sReHJiGuJSMzFsRqzWjwfnSBPo+hO0dqW
AdtpTrJh0VzlZVzwqMkDlmTxVIJNXokbvITDQIPK9Bziw387s2dvnUhMF3S/XxAnRbNPnKnY4p0f
3RCEok6Tl8NvEdYG466JnLaMAa4hwqAvtfDWsLqPkarKDUFt2TGmsYrOYwfR+Hbyoqp5baNIvehj
039N8H6+FQUiszRqUN4IOw2Y4fcXjiIKa9MR19z52OG1l72pv4yT3V9pNUI5c9S/2GXxIsexUkzl
y4bhok3OcWLp1/CvjdVucXaf3SjuHxatJ695CPOtYI5ObGrR94j97N5Jd6Goypwk6nF8iaOl0gOy
JpJ6q7RmzV5DfkVZO5tbR3b4HJZQAqiDV2q0HusXdQPpbTMReH071ObN6BjPi/Ke9RYdE8KHbSv1
oj54ImGsbkuM9/eD4o3RoTM8IYpBzlh/0c0ezmgqc4zkobYdnHwY3Os4tzGN8ohKSmNhHiL2nDt+
Q+RLS8VXqknOkNPG40QSAONoYcfTpo/UaF4qTy3R3g1xGdmgp3suEjI67lrms3wktYMcQLJEj19b
22T1JZbzpAkOYtr1urefbSs+ZtkyNLfmYrrFoQ+Ngua4n9NzZulptk0U0az+pFfOpXKscCutKiYe
IDS25BxAppaaFhhMe57gIc0OEvIzNbi2+ljF+wzeA0wXE65zOA++p8/jrrQpDaIpzz5C/4IImzbj
GaLOzi5h3NTh6knkKrToWZs6t3FVZHQf2eCLEcKqO2RM02HfnNLMWhC99vV+gOqyGcibuxwHZ+QJ
kEj10MDXOTqd215CTtc+jFEQ9/mZqOMoKHKUxHhAVO520qxil9ZngoQ+muEkgqpV5nFawgXpvarP
uaNXl8Y3Ea9ja6QT4C1i6oHTQxQ8ZoJ4aSHb5hZfUusBnSlogqjhHjlGPG7mepn3oRZWcuPlWfa8
pB5peshBz7gJpT4bxAt8BcRYJGgTQii9drea1BEVNFzlSzR/7eNl4E+lJDs7IthFJnW/R2X8uw27
YyWceJkfC0hZlan3x7AAoaqIuLxI8v6Fg4Xk5g6rt3JpxtUmvNIWv6vHUWyKIul+N0tOmy04LnmS
Rejthsi4j1BJHiytoNfS8fZsSzfd5xKpS7yAatau7uM1427hHs0bo9SGAwlROhmLTDNDDzqQAOPc
CunqZ9GNuk+vDX271s2LnuQ+WlKZbCczvwvFAotBRXI/1h68lrBNvtL7kqM5Q+FjeMDeOxoDtv8M
Fo+NR7ygn0ZZE+iTddNCFtSqiXg5hyV6GRMqc5Xok7vJ8lojeiHzAsdMjNPcNeFu7JvzhHv+Vl8m
9dmp2mkT4bawBSGrL6Bmw1un2D22i/eJTJfiGDnt58aDW9Nn46eiIFpFN2Zj2/ccN0YbHxmqRYd+
zK2gCN0r/CvvOgWHzypMXBvI07kd7aTYtZq6iub0rteVdjvG6Q26APcUwv9nNeZXkSwWojAzwhOm
JHJ0XwxK7JxFtYGNGJR8iqHvNq09zY92RpgKzPLRvmvImxCnJe3m/nJWelRtTU7O1jeTyarR7Fpz
FPv2WBFULUqstLdx6NXLfZHonvZxVOY0B4mULhFXjjI3+pCVEgQ0M/Lc3krGZfOhdpJ7R7YiDZZh
oZRRWW5fDRmeyIQ2GJZvwpMiRcFoiy9zBUvMB35rrk2i4JEVYmX0ZBGm+VRU+nSStADnvinVvkGa
3pFEIifsAeZsOMHbG9n6c4L3IBV1EMD0BSCAHdPNNPE6p24K57InhUX3est3TFncuUufnAq9UIyU
HObI3ribSVf53JgkRTJcd27U7Da70W2MndV2sDGLku01ayweUDZn0y7Wo+iDPYd1IFO6i7bOFEVH
YdmHdVYxBPri9D6GuwbeGWCrI8FQtXVu676It/QRNUFx5tx7LlKzQd85irPNd4moJGRS9igcSQM6
EVJaRgGziYHpQzzTr8BEOGokklD4hXqfod+xvWvD0URH9sfSJDty5T1Sq2CbBrHVEysLGvqsnDQ2
yLTQ01uyNpq71EvpmBAM4+BsoGpVSYioB8YQrp/xNBD9NQ062A2aF1+2c/eU00IHIbTaiyJ1C4eQ
yGn+uFiJvRPK2Vtd2Dd+snQ9ZLISNlSTJWTSEAx1iBJtHHyNMI8tJsXFlT3jjrNWQA1adiggR+Jc
9CdGjOkmqjFY2ES9ha9CPdO58bqQvJS0XfeRzXshJ1WJc+UZn2xJ1uBMsnMB46oPG5BoiK5ka2Ro
Mbo+nVH/Ouam68RSb2wRF9dlo1yDuXfcbzsHo3aHrCdvLLqLsZfOUcQuk9IS0sityts+Y9JZ5nu7
FO3W40s7ub0iLDcv7fnzFLrxi0fN/WjOQp5DpvRik8yDvCCzrxRBGBmRd1kAYGzMWX7sCks9zSGo
t4gce5drS7QxJ0cnF2aGgqEIrny2ansYN8qtWwA5yT6Qm94lqrj5C7mpK4adGK/sp8kpGTVjO0M+
/gh0r2a4YYUMdxpCCcI89QUb5I7ogplMqLveqKytI8bSr2aZbQmVYto1waeFoTKcFzmMV7OKxjsl
4QpCzJ42qYOGp8rq+HVmCtiQclXZOyPBudyvjbrd4g3TbYpqStZIoWariVjsTBwKPtOJTxe1SuiX
m6W+r0dDOoTOVenXqjPUg1fq+cfIQNmGVif1TtUchacEespJr8MG+2enOQMVCLhx3YjorK6O5hok
r5H0DgZv19u5lAa1vy62jhMScSO7GCVIXpS7UdTOPs218jjp1OK1l48PFZ64pBO2yOyb9DpBcu6n
pCZepbhenNkkhoAFyGKRw8pgY+ezspbZtdbUWwhoYjvbRkHM2jA3/uqpRMVgp+c6oUbJCx0/d6/L
f48z4azTmJhAaQbnXwdSTj+LYordTZ170+XAQM/aja1d/THE/U///4v+f3UYAGn7v/v/K9gp8X8F
r1nVvWn///zBP9t/T/zmAMlj9UoSj8S+DoLZX9ChDqpoCxQn5ippfyM8AdLXoYTxx7oJ+ia/ww4d
IunhZEBj+iNc/h/R0uxv9if/BtxWkQSoJeLX1ekOee57vxcIRLUSkzQvFoxjo2XPtjl3MO9NnY5M
XZLJ5m3rQpLiOLhO2viAoMuzRqAwvPTEOKih1i5Cjjp2Ca3YYYpRwUJe1GUVlYe4tfqT24wysHOP
fZT+6p7jFOlCGUF9TlzDr+1C3KPhnB5TapfS7ysY10bdVH6h0mYjFHNRfp+xM5smKX2PHHqywXBT
53NP5JJHB4KXL4VVtCeE/LUfN+EtqZnXE6oxRD06Q+XaODSqtuhgYebLXJwMGy5uT4mFEPBzj4Aj
6NOaRmxo001rlfMlmGHErq4HHEnA9CJBS6HIxMSvdzczkt87VRMRnWjuSVQqn7x5SLeqzpJgoQzJ
p/aaUE57S9Zg90oqhLXLZcEyddhtrUJw/YKDmCdlB13peodZ9cmdjOIqKAwMM+rM9DZUQIzn6prT
rEuv29nTUR4Q94xEzfB7WDu+reMaG7PpB5x3jj+uOewD3LlTlsjL2AAhMaziztOLFe6Qe4+RcA2D
AOc4qrwZsQNuBZEemKFOFHoKgzaePzjdMG+Gbr2JOuuCrrfCIJ/7aNNy2kP87T8VCpnHNKGzKI3k
XLdMRC2TAJtF7jSctan/yJXqM6H5eJxJv3HEwQu9UwctfuNmJtIJUsU+YAdT+Zh9OVtV1S5kmmna
kTbkwV0syDGt4vRBpsCzynCHgKFlgxGGAXyitDlQk24Tz+dAsXKj/dSTEtlYwkabmb7UU22fG809
zmVY4E5pIeZU7YimL9pTmUioLzXuY7m2zdLmoVLigzstF6k5SuKghb3TSjIZDH2J97IuXhcnfUmb
zt6ntCPEa45r/mCqnRrT+2IvWhqQeOcEvBMrtZm+jlfCbSNk0ikk9SibNyZWMJssonB0DTApldN5
dM6xMVPjZbYXg9NUnWEeflpmOg628nqbYgJwcEpYaAtmzL7GuYzQOW0CGdX2IV6o5W0IZBs95/9R
1H4kOBwJjiThC1seaBzVjN7T5RusLI9KKeV0Dq30sUVOdklOX7Gz3E+Rp/QTrvHNxoFX9ADaXhA/
KmI7YNqf3BVD5qKzFAQxZ/G8rxOvfdDLyQ0wgYErSnMTMJi+VF2b79w0G7cmIdq7JUML5BDTsC1J
HvI7eKY3CSM7mpas2BqKrrLnvA/izoLiL1NxNEwQvCRyacDM6Ng5g3lWZPwGGrPBR1pTniIxKTC9
U7kRkTcGzgj6oztkgFBc6o8zSmq/0wxawaFZdlgf0aL2WP+0S1beZ5o134R1r58MiDUOlaeIcRLE
22pLczsGU1eITQ9ghwwbM0M+an8hkTLxF7WLkgjtPTLOK83OPiVQyDdp6ebHoZGR37uDFsiF51kv
yjlIaB0+wM3XKaQmgmfhnOqBwigV3T3zhiMJN+LkLhJ6S+vciTBttqNuVdvYo+JZxjWY3Z6YKDTe
732X3yWwA0Ojv8n7svP1NDH2c6J9wWB73uXtcm47eZGM/H0lURwL+qrSLsudJO14g9SmDuYQUn9M
0AlxPclrU0Uj6OJyrxCPHORKhcgzxpqjS29m6O5MEFxlBm2J0EePRHs5m3LXF+ar19COuUm6xi8q
6J4m+auF9LY9rA2oMul+spsvg8pHwl/n8MohEmOv54ZxCt0826W5CeBHFrs/d1kdwNd3DzHYVpWb
L3gyX6SRnR6VM31AII1iOKGTyLFhO/Z6Uj6QHfiUhzig1rX8IuKRINMQ4dUY5Q+m0Z+l3bVXtWue
ElKzfKcCG8QWCR+E9iaPwzIILUqisGm+tm0P7cGzQ99Z+mqPlWYShNSD2wZA4YLpC0lAU+silgu9
Q063pSzKbJx7HmZ7PlTkGJ8XgTxgwNp217lUcZPLFcsVlRns5Iaw7AssPCZ/0kLQthGFRWZE+Y4+
gKaycO5rdCCBoJY+z406Rm1T+wjoNUrm3vQRYOgBaKZ4xjrn4xj2/UHO8nPVE98ZI07e9WY37qdy
0nZRGTobWQzeNUDIjR4RNIk+ev3g42XdqHDTOWaNS9ddlS7VlnyV3dQkWHkhRjsasfbUe/gpNNr0
2Upq1C553x/dYWnZa5J2O4ehOLD/Jqd4sNH5aexyo6uhUmsZ9EFttfbJYjm7SI7k/uY1kCFx3ftI
pk/jgJvBorkPc6fOKmtav9air5ZGymte5nQJkuwUuxbGjng+d2vYhX5ywVHoSjnJF3bVXSvaKsCU
dLHKT7mAEPiIO22IlIwkmcYrD9PImKveTF3jVuOHLqQDZykiNkPv3/D2Fe410cXeWPsyNrN1kSF8
dJR1aMyKYI6NXAmoj1Y/lhbyrRm83o22pCKye+NHCbsoyZh1hM6dZRdStM/EjJdLeSKmSUlvkxLn
KQnPTvNEi3NyiaGwt/8Zyv9hxvOr8hqM7ad6j8vkdzykX8vvJ2vmHz/0Z2nN+AzKi4dP/5+8l38r
Pjz9N2LFgBFWxQV1KzOyvxQftvsbHsu4OjGRw8qauvxfkzXbWDXdlNbUwatbDsP8d2P4n43l3zuW
U51D4lqLa6Bv20Ym/HaU3Uwa722ujHNJt901m4F57nRonSHZh7FeYm1ZxVCbL1II9uNjMpEzMdWY
IsKM9WrnVSZDaRoBQ3CLBHIHqwEiXvA8oTeMzEbLyVMu2c+pp3E9+66R+ZuB//rJ/t0TOCaaATaQ
1UfPhXhMQ/P2k7sKcBDLxPZMhTjdGXGpbZwR7QiYg35F4DP6uZ9f0HKZZ767JGkz9NYOCgWxWge9
vSTFo1Uz6YjOTFIvqk4SpI4RgyH2qY2mWQcF05qD0er1szc2qLA2vT1Im/lEP4Q7J4qN6hjKBPbb
MpCR45ci7Je92YmVa59Ia1uVPbIX7FofcpNMsb0dltU5VWt2DwNeEGojQwbgN21TMJAkly7bRSMQ
/1kTw3SXL40bmPi+vMLzZx6aNqsS2ovDIWJQEqZFMDqhYRJupSmXpqXFvaLoVN/jJAFXfRaJ+dAy
WCJf2cqd19bChmO2NQ86blcbV62LMG0jkbnRdiTeGG2xEppu9NjOyeWKI/PBQIOx+IlU3BvBy82z
tsoIIvRqiQ8R051Aqsz62RxGkoJFBe32GrYjn8ibkQDNK8T2COWdpGxOAhPHDsA5hWEcBuhX2Cxj
4iLkLOqPptWX8alrFe8fXJIFsigzzLulLc0H8sTM6almZKa9WGbHk0tgg0ac8dVUHdsao6DNQFjb
QjizxqXzeq03oHTy6Uw4ocVmWhodZA4lc3wTDgY0rqotOSQRtXP/pKA5r+kYhR/6GVHq0Lf8uDeC
1AYNKRIY2/KrddXwkJLZ5lsQdtepj/FYDvUBg6mi2PIcLfycEovHkmh5Q5nndM1yD/+Sr3VYg+zO
GFsCcyI6NjF14eF4RGrz/ZFIffYaDblSknfaStAYxss4GpdbzdWZbJA4Nx2wGiQ4nE7UIEGjnVmE
CCv5lC2G8TKoBjPf2iEWMbnTMBuB2j0/iM7srjTHm+SmSENb+WC01WuUds7lPEfig4bJydU41PmN
ZWXRK6Tf5FBpue1uErOUr2WUDU81A6xpZyy8svGIgGeAubZ6QqFy3BR5mM0ncxIOwiN04x80JAHd
LeRcTQTOIHltyKbm8Y5JIdprvWNatUNWoTE5LHqw5cWfbTderCDljTR/H4uJ7y4BIRy/zunc1ytY
WKRfsU6e7pJCNx5Sgbvgpop4RxRIXL+JAUgfZnP95hE2NwK187hS9EaEbdtFVjXnqsnikmnJoszq
agx3Stdq9VGFznQHRMFCQFbOA07M2hR7tELV2cEcqGZmrdpDNKQVVWVowj23nObASGmeLqyy59Ej
eeYqgry1hQwQpXnbaUp5LhhuIA3onbY6l3Fmtg/wATXtg9bLpbkADNfam3ny+CRUnmy/SzHO3iPA
cJHdhUPaHqZCa5tNOFjWcRnwZ/SXueBZggzzLCd9xO7F8yIeRK1Dlg9zN592NrtKfKobaVoI6nmR
s0nji6s0j3UshnVRdK3Nb0G+yx5a2pX5gOwCZja0qFh8nGixzes09NgoULVm1e/SGo2rWLgA2Dh/
ck0ti1Iq+TBq05fWaMeo9h1MEz5bEKKyp5YdAuk1+eBOe10VyBFciMBa6G0lNl/t1sxwhAXA19OT
aiTfeZe3xlXaLdb05IJqZ18gZJq4g9hzE4XbQgdWvC44fxbQ2T6NxDEsGa5SwlUQVI6xaUF8JEIM
hqSGG/1LMi14DtDTXZWW7n1kBBRuAG/uJbEG4waUs3+cq5n2m6Eq/giALlYP8wTCSBhYa/y5XyT4
xRqWMTuYkxTOQVOjWF3g00ZLnqLY7tXOrh1R0kPWc1iyyVTHmpneB+XU5sYq9BetHBLkWejDM3Bp
NPvj5B6MjAT4XIXyyxThQ1IabUk1LS76sW3mLdrf6Zbg2ujFsYZyW3BIBVWprDu3CcsXw6ZtNks9
CslDYhChd7K98SK8pWTNcMY3mZtcJnWUP5op7Yynq263rLZc2jBhr98iYxqKsb4e8qW4cGyiF3Hf
yG/Z1usXhqnx/WDnNyOM9nTfNsreNXMz0fpV5X5IquQeb7D8kewSFcGxKcsLpCJGAA9+OeWal+1c
y078gSA45eeSAjgZrOqBQ6f+WDoImIJ0UeXOTfTqKRZifbRklQOFOX25EbJfJVqT5UfJUARRKNXX
pJVtkPe2fTDXaBtcwMwrJ1ISjwfdKWd/mikHAoX44tyootqjeWNgm+ZWdZTxZO4ix7hNw6re43bR
B2Sv1x/TrMVTZIIzdyzn0BjQc8n+CmAlvPfqWMDTX7Kdo2FaTJLi4mKJKmi84645s2HPB7zA5yNj
CKwlOsCGWbUt8hW73zTM9g8xQMXDkAzLZx1M5OwxhTq3Zev9Kvr7HQeSkgj+NP/AlibPAufft/VJ
UxWWm2IBcJo6YLwM37eNPsJl9m2txXNXH6pzyCo//Lwuekft/HZVB+kX0U2EgRM59PaqNrYVMh4d
79SgLXhOaI6aTd2Z1Bg/v84qPn5b8Ems+9eAKKo9E6L52+sM+L71ymNKYmdrhYEqlD27nOpnZwrZ
MP75xaSu49VIgez+4K5qsIZxOBPeyc3x/qqq2D4qAuM2GkSxX0jofixkXZS+PDd4tlgFvzcCaiJP
1tqki5MlZuOq7Cm9HfzAmXx11VmthtU/v7W/uR7Kc8j2Bmi+jVjo7XMkJIllmxcOQqg4/PDHEVRi
eIHgolRUIyohU/kXj3N9895+d9wc1FUOFcR2PxTrMPJsqHedfULoRXVFvjfFDxsqJ3A5mZyB9hry
vNGKYXWL0FKOj5/f9I8vqcuIg+esM88ynfeU3aq0Gx0ajDhBMFiTnDULbg8mbv8fV8FqC5wOHiWd
ydtHm4fmiIubEqeoi4mmhpS5l3jo/OJh/t290FAi9RKYvBLv+fYqooOrgbxJnDymt4FgaMjsFC7M
z+/lb14Th0gvLF/pdmg3370mGcSfpE5ACk1II3vMoHkphnmUSF3Dzrjq6mlYftHS/bh/saezh3Fb
hPH8IAMvkyGcARvtEyRn8dHo3ei06AOlSE94xLZ0Z3AZoRZekZ/f6o87C57NK/eVu8W8+f2tEgWY
6EvtmKesZ3WHFftkB+EowJXE/UUIyd/cIi8HsyxqcBj37zdLCaLHpQrz9M0TkEjP6ryorn7ObV6Y
bO3gpvWt+ef3t/q2GVif/E2c6ABiacWIqE85Ho6HsrCtY6678Z5G55cr/RsV9+1Sx21MOrbNGE+6
P6602IUwwX5yWloFiyM1CocAIKnnd0DO7VWV5nHphzNl8jRS143UWupqaAZ8g2xN2TQXlfOaR6b6
TBCCRdW5lHl842YC19CfP5Yf33Bml0h+8dA2cQR+H3JRJs6YzFrIG15YXCgJk/o5nTTOS5iOvGqp
R1n/80saP67dNXWQuhJ/Ztw23seDRjl4ScgZd0IKS607YRULpWiaus9uy/xhE9fh+r6DqV81fd48
D4OzGIGVeNNdo0xMbZoIKtCOKinZd7ORx/941WNg7oAGsRj47r6ppb+TUej4eS4DZhKnYnEpunXG
S0akWSeCZ8vEHxv9VzDOD2tPYIzMagDK4RXFP+7tZtYkai365+U02KH9qnCaTf25KXlNp5pu/OeP
/+8uBm60qtNgp//wbrqLiblq42FOhRHBTVpm3oWu3NVpCYOsX8VM/vBVc2cYz9vMwdcT732aUpFp
Rq1CfT4J4F9B+drxZrEQ6RJ/flfvA1NN1DvWysSH9ojoDlzs7TPMrTiZRC1HKogWN1ydHq7faK7q
iFQimUada7i5GMdF2IzGUDsnOhJpwbDM12Owaqa7GHMQrIlGmqWNMpb6GeJ7e9BxFH32QL2snU7w
MO15k9Ecj2Y033Rl5WFS9vM7+fH7caD3oxHiXMMP5H0plJT448pCqZO5zG4wkpZ+LsY42Uf6/I+r
Liy9eQeQPQHYMmp69951kW52A47Qp1YX1tElsRK0voIjRuZtdbbL6Zf44Xosf7cx2hxrhH6z9NFS
OfoP31K5FJbRtI59EqRDfsFOYTi1duh9+AaICKlAdZoldx4rLPJ+sdOZ718RDBnXQG6BzyRqLyqh
dy4Hdh52iU1E2clA2oe5rJ66SBT3s1h6y9yM0Lc+CSPL7GColKGuIJGzAi10JQezY1Dtm2Y63+l9
AYqInwRbVNPKtbHoW/59kbxHbcHEY9/z+29kN2tQ4tFMOgfUFRlO2ZlrVbdOqpYP5G1w3GkcBvu5
Q3F0Gtp1CGcKhcfCOAGNqTAD98sAjkJ0wkO05kaQRHbp6FrWBrqRFbcjaMNVKzrsOe1E3BDqrC37
SpaZD4pdLr4u4Q5fAEvrJbRBp8dR0m7hoWaYKUCvqBdCfIhGoYFektPoJsbGHnKnz/3ewHAbhkeT
ODCkK30YcXVY0rJizaCWWDZ9beTG57F1M0BxLWW9YJuygqFzlMU3A64jEWldzVIdRQVEufdaj3gk
AmfpivCX40+XRv5ZfA5ZCPKCypzDpqlZa3GJSuwraHkyrnO6lsZ9xkM5OzJqmu7qaUEATfZbXl1A
Xxy6W2UpvhCzlqzuyijq7K5adM6Ltu+MZmfoYrrLYOhcREJU2Z2sDfV5Ujp3MVq4M3yxRNnbl20D
J3QjEdjgBKkn/CC37rw6Ix/3vjY8uDWZmdoXA09zANFg6k3keQfVU9QzlwcHAbnqlhgg3C1mYW3x
1uc3MqwPjU/LaJXHZkp77X5iYL1smmzh1PL00gbCiXNLmdd47zjdncEAC4sbXpf4hn4V8ocxyxEH
T8Zrx2Fo4eQFfTdom6Uu6zEQ5hr6t0S8QSUmccI35YgFJS4QxniMJ42Am24yhgSKVA6m5da9WvYT
PAITIq8Hyhj1OAY8GKXT5ns3cXjBSIUR5pWWtJwN3+oAMHveviUSQA0xOob4ZAhpzecQIMRlMj5X
01evW8Ibdxmmmz8gOCdH74GYfzIebIQlrwkGP+FWYd2NUuHbsmLcB011XTOjtFL3Fb85oLfRmY0H
YzLi5ADaCzZvdvaq9hUOb1HjCjqzOHd4rqZaMXMrVf2nOanGYTcl4PB/jGbQUL2GjrUWEpFNbedW
0n4tjHRFYvEoxClqzQ6YDB0E/tvxJ0UPyBiDXckLRzKP8DOUU+mucjNdnQsvYpkWtcakIYcBOB7t
cLCtHbarUXKryoYPYqBbaHHxMNUdVgLN9NJP0tIGgB4ny+7cijjiS2fKjQeRpqXNyBaHgi+uxiRj
m7qNad/ORg0KHM/Uxhbrb5QF5zFjgLjyIVav7wrmYphux3ZnyScK86yLfKftKuhSeQK1K/XDcCnA
5rXcSU95q0DrZyTT+HK35eICSaR2CKn5f9k7s97GkXMN/yIOuC+3onbLsi3vviG67W7uLBZZZJH8
9edRZ+agJ8DJSe6DAEEGGbvVklj1Le/7vObEqI0JuboqdQEYFPof5cV/ZYj/356UdFEulP9bhnhX
Vt9wj/xdgviPH/pLguj+4dKABYx2LCjTdJ6/SRCvWAGaJi+wf0EA+L9+ZwdQPV6BAjbFxF/uQweI
9nUkhTrSvv7cf8YN8Ky/39zACxzwOlF0Ta1krPvPDXeH1qiZfEseXQWvxHErdDyjAvCrwgeP8AVx
8CJ2FcBxsgVPf8cz9Zxhl8Xr79vckpPRwZnFDBLlyc4YDKd7GvC/3YRplBf3BHJ0HyNT8XcPMswx
Q59xo3Rhr6PrdSfNPK9ZnSRgHstoRM9VNKeilYZ4b7JW3CLVbXlEZ+QOwPDjlLCCFsuu7qL3MZ+d
cM9iiN2PkjPyaD0N4f1sewFzbex1hS1gHzgAA5oYaF6YfxuVkb0NXdXXe9GJEjoPKBL/pDwzU+nW
QOrLE8yoiF1TrfPQ0WfC7llSb+FtLu1ZAJdH2cM6JIiDZuaxI9DOJ+xzUwtpQoJusFOHFFp2Qh8O
YT+ok3MI02TQaP54P1HLz/Wg2Wl4kYnkcWTxFFvcI+an1kBplk2Z0baxagVSzFi/QaBRsiLqFmNe
+QNOvFUT2gZbPIWoBh5guEgitbyidZcYE1Ha4LVJW5v09xUUY7EUX0syz71XxqpOmeePZBhC8LLd
Md3Z5ZR056BWxsHUYIKpmYihiAwHT7WLPLzPGqA5xrhLGeuj5fKxJzi9yS7LavSDVWlv60dXFGGL
s0tXQ0Vu7Zytc9GDig7r8tQZubMTvVsfhFDDrmxGqdiVC39VjdVVADPFwZCBQa4bsXb8LL3zbHJK
xqya1sSJlGtXYR4p/FQQmxMlD11NEEXSGKpdlSx7SIoY27uq8J/J00kfoN719xqT0wPCyfE9q8Np
nUYwo7s2mx74PojtDJbxBaFgcl/ZYn4ts9agOByGMU4CO1nj4Q/OUVQmL1k7Ofsp8w3gi8lV6dUZ
+JqCzjmRrEC6R8EmGCkeEtMXYrA8Ahcq/1n6VvPYzzhhVnWSkeqLVNeZ4rzugikmknU5NEgAr1EV
fY0RqFEHPS3dTlfkZzutcG6iJaBbtnApPLmRhegWb0BSIOXsqp+WdjF/OMHiTatUNA01i2BriCzj
nhI1OHTaeyoAHPXF4DorF1LXyZrhfK0It6kYSHTDeDekqX1DeoTYgzAYVqqY+ayHqod5WfnNS9cD
7BmToP2u7eyVWn6MVRWGRz7pejO3jhvPOLdul7maHhK/z44N2q2n1HKWt8FZ6hpnxWR/FqIzbwwI
V+idpENKfDVFW7dof4A5T/bU73IDDJN7OAmKx6gMhzfTL6rXuVzyV0er3Is9GZavEl7JWpc8Yb6h
ut2VDrqJAq22eevfaFEgOAzRBxadM981BL0d9dTDDG7mEl4BP2vcWQWrrMUDQLJCn5LfNxSjUJvb
qWNvWjp8i2nFMy+cMPApo1+7BlsooYeWoBxNRgapaqsAsX+cGibC4V4fhRkBWZo9+8WlurnDmPuc
L91j0RrB1+QJjBQwx82SOGgGSLHdLkhou8K9qc05OZkKZbRf9Mk6yNND5PbB7czii0dj6B8XVpdr
rzPFpz+Y4arVi7hHErd8l1pAGLOMCpsL+6ubFNneMys4L/ZlZbtIjuUM2DhKb+kDh3flGetGVGmc
lLUZLyVa5riYOgBfbfoNbV3+o9IUXf0oT9hG9dUqMq1xDTpvNig/DHuBzbJS6/n0a+Lqlj5+IYWO
lCcOlMOZ+sfYdoJoOVZsoXgoC1y2bEOsCDDSZJ3HPqfKrpKcSjqrNWNuO1PTRWiXkq1MtfM4Klox
eh/a0SEfaC9+LSAwAs0X10jCkxgRIAzXjXF0ZUIibLA45waydu5Tq0lapJ8Z3ZR2zVtmyKy8LSxy
QRphQcJCpNeMfa5YuxyieB2yhGxnKzwxMBDnPkdiijFaxMqciGMOmwt4u/nAapbc4qxP47RI+oNX
ttFOSXc6GcrOrxL38NMVnfdTGO5X3kr7ZIG2VvEs65kRP1LGrjB4yI3yViMfvo2csjxlpvCLVbF8
ZiZdgDQrgV1zehZm9zjJBRk2FkDiq64NIG3ENgdbsDPzJXqQVicw2diZE7ug6PapkZ2rcky3KCcT
NKKdBdDGQw6N22/L8/5ZIFG+SLvXccZ+6ikNLE4Q+HVHXSD57brEq249ATbe65vxVrBB3ROISpSe
X/tq51oWbatAe9GYkb7PoYF+yQkFMFRYq6LsccMXYh3dI68Q3rtuiTIi0JMUq9Kr7+uE4JsKMODB
ahROwN6Edtab+cno0oCI0kbs1ADG0x0m9W53RBBUoWhWiIM+VG99L2RbxgvX42nUdTow+tbZvRuS
oND0gjirGh/87Ez9T8sZy82Ar/qxMAmVHF1NO3iN4XVDtkdOZySPCA37s28GaqcjFOcz7Mg72O6O
tYHT2EGwI5UzNrrMOBBQ1eVuxjJIf+/w23/ISQ/ojMLyqw4DjFaLyecahh9ZWP3oyrw/OAbXvYn3
bC09/leCv3Y1s7zYk6uBZ7WomCrklr21VW6dFur1z6gAFKyqzNgprzFWbp9UDwW42aPdF/m2VYU8
DBQkG+iY0d5BRrMNEKqtSTz3dqWdjTc5TTDP0YRSXll4os15uaYRY+F3gr75VEx2Y147woXUioc5
8/dgUGSce7fgEtt949ZYBNvI3grL+5Rm+zAMIaUDKnYoAUwSOhOMhGO8Wbk7r7IMuWpeLlQYFW6r
0hTnoO0eAmahUQ8bTtckjtWlXptZcwnhex8LsaRbol7DlYyuO4u8sVdulh37pUq3iVvdOrVhXCKi
r3aVP0R7dy6wMzrE+ZTN/dzl2VYB31stwmABXs0P0ThYRHSVFRbMVqxJDm/WxIkhr80GeOWjs3AI
B84dC30bV7sRPNE75vuFJTf4KuuHROy0QVZMqGc9AFrI8YeBw8+4D5zhQWMI+szrWTK44OsnemPv
T2Pz4BtjyGW8ZHAsBis2o3Y4THUXkViSohCG93qs1fxQ5d4HgqLnXw3Cf3up/6+Xshh//qte6jan
iGas9nfN6a8f+ktzijErooNiV/6PtuhPL1fk/YFhF1HpVTT6Vwt1hbiQQIOFKwivAY8WjdxfbZRP
38VEnqRtZPYMs93/RGrqXSEyvw9AGXzSPrGCYmPJWt375+1oZ/mFHIBjHhfPxFdAootPNIGLZGpe
tb47vptpHSBD88Qlb+fmvBAxu5Ihcq6YuLViYwW5+VgoHsRNZ0/lXRYqFNK+gc4mCrrdFOXOUTUD
1eXIPbSmcgmdlUgiF3wi8sHtnJEwMlZanEzq3mAl7OrUEpN2Hwgn3NVmlO2SABsSmH1X4V6H2HHt
fnZLnnWHkhH87dDPCdVEnxlogphe0gSF9s1c2f4rdzVhEEFtF/GE8imG5jjuCsNW+7ERyN5Rw2vk
fnrCQPAdBoT4FpQVxWJJksWqm0LA1i7DQT3CiijBI9zpZEIHDsiuMuMMYuYBCoa7Lzvb+LzWPD8D
PC93DpaPg0jq7kc6EX0G66q17vMMeAGW++7i9q6G3hCYzBHLglQ5p7B/FCY+p8JDitYilZfklKX+
OTWb9KZvF+Oz8dNOUWQLJmEYpQ5zLt9GfCCXQl9Vb1k4PmetUo9RpCZykqCwf7/KCd86oywj7DMc
mD5RKMNqaSI2WWHDrpGJ8YokyO6QeRFsdcbX3TfJqHSIbVe/gqPHczo01fcKpOg+WnK1xRiSfy7m
UJ1ys7vDHuwdy061xy5Zlps2gYzTeCSlBFPYYw3xocZiyx7sjg81Ld+iPJKkx0Gw5beRAo4ry6lu
ZitI4k7UPn9Rwi1WCGuHE1gyY1/Q3+4m0CVPCAWy11LlWGl10zr2ap6E2NS+V1hrVoUkQ7IiKdGP
8QU8yM4dbgeQnziThOkg3rcQ+mZXTGyVzmYf6x5YabU4eI0QV2pgLPYAGXe67tKainlkW2QNDiR6
FlfOwSkFUr32lhkeMs6G21YZBSx8BqxxWWvXwJQwBzN+kjZ9ITfDplUaUvc7FzSlc4nibAdci38L
td81Y5zRJfLjlICixjojCose0mQmwDI0NkCjxzibx7Xfeee8isZPyLnlwbxqgnVhgBkY+2HG6p1N
N8uifMAmGB+fsY0lb0btp8YxkbYsNhEe5C+pzX4gMkUPl3HRIiGip7TeVVQlhIs0cniwhkZ+dEy5
Y1JTrG9l59A6jbOaLz0is3DvOiVldBdGAm3ljAG/diYX5GmW5SsQKc6LM5rZjURq/H3wpdlgG+JL
GwfdUu3btAk/isAMbkuPFJgD0/LoCZ6qgFABupe0qYxmet1Cy9mGoOO/MdONnqlwvhumbtd+2zm3
1uDPP7y2w9vcU/A10ImT5o3My96Kq64AuN9UTfeuArfDlojr70DWilrXxshlShJIdMrsSa1b1T2w
w40w+0GW2nSmJ2Pg8O4mZOEQ15D7EH4P/RpzSr52swjColbyWAorOHpmj5zXIfeK98EtdtBWONZo
3oLYiFpzN1ZufrFHw9uJ3CwphSKVuBs36Mx3u8yizeJyoo62iV8/aiDG7wLVVod0duSZHpHFBpHU
6tKFucsbC6n4lcBPOa+kpegJFgYwhySdYC6Hhm4/xmBGP+ayQdxLE8UV69G5v3Np8j+FF8Ch7a1i
vJ8BTnC4LORwCaOIulXkuuPWCDP54etZ/5D4wN/hFVi3DhyFeqN0H8IP9kjAJerTkXfZHCXlOrTb
eo2FKkGpaWgbx1f7mJa4xMIy0jedjwu9RkmIdTA4uu2s1kyrqocoAyI4pnlywNyXsvxw5W4y66e0
8YYddkoaB5bOoBIgZAcIUmcmXGr0N6iAlq8FsWi9GS3QLsIZ6o0pshEpOFGjd5NpVeNw4xLICU3P
7XSbvy5GWjX7OXCbEgj7XPo0sriGLaXehmHui7tkSqBwRoVPT41Yd7Gq7oKl3rz4VpDecyxOyIDK
5TCm+sXDCneRLI4vg9UndMR5kbxoZFFvlNHhsIJ8rY8Zy6SXsPHJCu01j1WYt829OUz1PXYIjKZp
Tfmcly57OlyRAivfpvA64mwsrrx4quf8PNjRsJVhIIu109f1uYhMXq5fGls4ZBlvDCs4HvWIHtki
C+CEFty/WyZl30IST9AQLyp5dMPOPzAm0E/pYLDwyMYk++Ewa7triEWqd8qQgi0b5rpItO3jwnf8
kPIX/2xzuRz03Hk77CXDdkrk8lG6xSTiRRrLPrVAnxVgn1aTpQaihpMBua3HeTTk1nIDlzo4ZAyk
Ylrke1kN6Hel7dwlWIddDtkyueglIRKrsG8hKacibhYX6HU4iPsUifbu+n4+dWKyTlGxdHuOiwBD
dkd+UIm7bWPb2nsgeC77ShRK9nwytLHq5ISrxTPVfJyXYH6wy07vojmKDqM19C9dIur70fLGPc8T
qEd20x2xQgHcsl6nNNLLPENyKxpwRIMTyQftmDWhqIUD4AnM5ibzcnNfyMq9G4g8vV2CaDr0XIy0
4OSzg6L6NEUefVq9Y4uV13vyLR+qDIhXUh56YbQ7pAMGVJSRo4avX8Yl7RLQEV/hnWDkivI+iYT+
aLEir0tl+e+4y8I7e2548rLroYmm0M7pVrS30Pfatnhs5ugNAT8i6jELsxaxrLzW+UxQsxg1cPSe
EyD7yB69l/d+x3xgz5xcGqvF90sPp4AlzZPtq5x7LLIaUzKMIGE05uLnnRfs8B87ma6vEV7z1sn8
YNtGfhBnKL6TuEg17HFbFDdYdBk3D9fJs9c6Xv7N/jWQRqtPkFOnly5Fpu8zFvBvLYZzo9oxnsrN
4chX1u7KI2h7HC3fZLK8U/tOryW5ZZ/FONkvkRqCJ0um7RE3xJNsgnlTO7I+BFjtmayObD3FdPGr
5Z0D8KebZ98K5b8HZDR/RzVLBYEbFiuLN7wHkVHs/SCs7qVVbbRbGyc+HLaK4G0ODbvdn85yxegB
1wDBoiUpWEwu8mrfiVk9OOC153iAfyRXbRel6VPoD92mXuzlIVuod1aAMjxi0P7bQv07LF3rH+Lg
/3sdtfshUC78bRv158/81UGZf6CkYbUd/GPh9DsP0/sDTu61K0LEd4VS0uX8tY36bQNl/nElaVxj
TJmJoI3+Tzon5MB/75xc9Nw+//FM33JdyGT8Qb/DbSNbNFQcYbUnR+xdl2xfVF8K+F/mW2P4j91o
7BtzkG9hbb3NRGFvh2De9tMI0wBT62JI++BoqAU9hx6+Au0dooFhAiUZlCZDNmAAo+4ntmyobFkQ
UjH25olbr/1AUGheDBuoHm6BgYw2vcQsivJtQo7bZkiDSzHm4b1e8nUZqvqm0UgX1EjB4WgpofzZ
9nrWbnc0VRfLsb6be9tbtcpVq6KaDiz1lwcPh81aYE5i4a+HJ7bzZZzOEwUBnczKNSxgGQ4wJpW+
+i5nqs0qaMeWOLtVyBVAXfKaTPKi7y1MbRsoEPKeBnTjEuszTPNqIKYJSZnv7etg/AZ4ihhPZ9Tr
zm2n7zkIe6Qm7rJyokXQEUl/xyjbhBXYBTvdzBTxbjVt0EB9qQJ6jTuwCMnBKFJGDd9sFLGxocYj
AfH1ts5Z0jNw5JRVTco4PlrpLGgutey3ihuPec5dcs1PHww57VuHefwUCOsStXb1pkavffXGYltH
15NR1ZeSRhrCXAjtkGy6soyp42671kmhGYQjsA0iMt+GReQPpYM+3ekNFRMEQ+h6C+T3UYKcfLQh
ot/ANlsogmoPl5Ly5SnJ2vzciUq/sYbrv7CnRi9T7ZTMfsSAsgIn9CkbI+LjWTAc0CGGD2AgcSEj
AsOcb4/eXjlh+x7kReDHRTBWLw2+uBuvykgisivr7DaLGRBJUCF2S822OwXSDtfggizevMimR88G
SbVttxiZ+4RMbMiQzZHaAGCWDJuARWBVcitbULHPpiKTYMbKurV1UHwE1MH+ekpS4rbtPHkp7Eo8
hmhONlOdi0csSdbZ8a8qrqsfFKUf0I32Gn1B03/NKSohtdQFGVjqOjWf8bqeB1VCg6OZmjZcc9db
Er+UozSjdS8nR6KTCCuk6RAKks/m925AwmM4zgCdC8TEnr6NfydDA8IbaMQj8+OFBQA+tFF4DXYM
fmVgDySO0GbP94gnqhcPLCUxFf3IX17O6XyB/cRrvELdLmRzI/0Xnl+SQ8bn0IYVv9AiHEJufsWM
zzBIrnQIJEM8f7scSg9h52x318mE/hynOZFerdXkZwgu/RfV2AhH1Wl/eBPilmQQOH2ur6xIijYk
t9bi1+OiCR7YHzOs9zrPj50kCx/cie8gmZn1T4CmYG4hhz71hatj4eOAAULGX1w59XyZB089BxAA
f5IkVtgHb+QQWaP6mgGS9IxCtFt8/PqmFR4Vw2pJGWqukA55N/mExQKDhLjTxGZloAUK/JGLrF7c
SNuvujFysVG1GzxwHbsHwXjkYgGxWHcdU3U7HfDYIifj1Bvc5mjUC5+anUAyYy+nvlSQ5eeGfcNd
aPnzjcQCe0lY5V60NOpNxjeSLVjkJR+RzSaJa5ims0kmftEY8icG81X7koKzFoskXs0vxKNEQ7oT
lYpYa/NpsXUVj3k6s8Lpy4S2wVJjGIuCd46mwTtZGKaSlR9Sdq/99NrTEqOLCm3iW7/wX3kIRrUj
btKWV2xIsZwZGyCJnskH7Z9GSfDx6ImPJiedo/Zp8MJbWw13pk7vs+s6rVLZvi66n7hGbiJHVPBG
SBm1gws44K0zZjt4by8pRf6auVt4YjrDQZcgVADMZ7eziEO7ERfSZj3mDo4YdlZu+Re3LZ7p86yz
j78OjEuYrv0AtIIVoOJhWnzOJxaQEwjBRBydJkjuicab7qzJLrahAMoIwMPPdgjPilUYwf2dYU2s
ghYF+jhW4MDDUmZro7O+GlbBo7R/yAbhvaSCvCmWod80dm0dHNv77Cy1b2DQcU2CqmEZd2dj/Hsn
SPCtN8JPaJY1w6a+3tLoK4BQzbgxaminqA0x2NnYwOIWAdzj4Lguy/Ni+apH1o8LOnRvyXr2DdNj
UwztMQrKnVModh/ewgecQ4WY5JCsCjjFp9K3nn1mGCtK4EM5zfXBRO25RyVXrs1waDcT4UIsOIdj
my7t1hDiXZqDC8xZoEQszYDgL5XvitkHakpUkWnVEsOLXLG4+enMLaFCYfAjt4N876Kz/gh8Q6yR
ZD5Biyu+zayiNzzrTJ4cGcbmgJUO7qA6ulHi0vkvC+eBM1b7tGDcBHYIocYi1naUPMq6/8pmlWwo
7Oczklfdbhw6FhWzlGKX0ywdk4jRbk4kNJ8RWZQPfK26jUmGy72zAIliJdrQiw3UwGUDK8Xt0Xf1
lt3+6JHNbWj7DjACCCds229YNWyydUEwFdb4ZiZoUkzBbU/KkrdDIvGJMvZdZpBYZpk8a4sgKTzF
4xUUUsbC9YzbzvWek7khNozHkPV8k76FBfcwXkeWPWZ40qRpbCgSwi83wPcdeLn1XM7yWkPgZop7
15+PWiXaYyBCTF6MM/e5CIBCMg6tf+CvLH6orquOEZxAAFlsnEmdH7fc6XoLP/Co09phzaXMM655
8QA+AaFEJqmsnCvEqu3Cczu2+qMx5+qD5Ylz9gkYhj7AwpNR5LIGSCI4yVUOQz9rmAKxbQ6jlT8V
6WmcVGkde5J3IYP1i3+2IxrkMJXso1WYvuCpN+58q2MdDLRK8iEyrYX1ZWzGsoD+43Uu35gmSVdC
ei1rpQUYijcN4ixC5kiuVydApL16k/QyeUFJqC7Y7fNis/SyoUGJGuOs0tA7UCmUO8sUcpNPVRKj
VhHuJuumn01t23cgftWz7nK9b7NAvvpSCRR9c7PGmc4IMSDNymCMxdqPxPOaKqweR+NoCg6w1iLU
XiReH7cAQuMimZOtyK2Ql1WRROVW34MecUrfJfoOCJd52yVNt8Wc2e1IWRrjQZdJTM1wO4kCS4ix
IzDUj6tweS+6TrTrohlJSdaSTFILKUnOJGhbuybsQsL3dosgEjIHCdVhUMcPnDhb8MLj/VJS45Wo
m7m54D/PWlaPsuj1PnRK491R0dlq2v6HDnIKEH9W26j10+1QsVE3HKhZXZfna3RGPOLI/eHMmRdu
UHHXBBO5ftf1em9qD53KtMOEnq57B0e/7wTnKbetlQrh+86NtcO30ceVxX52FOkPOc1AQrnyRimq
zZgXw2Yyp+l43dbCVu6Tg5bJKU/lxU08bx0kYQEnwZ9ukiLMSHUojKy0NlBUL1HJ6WrdBAMguHFT
tMSAtTuGxgW6H9Yuax5hxhRoljTKpmtUd8qVkEoTJRWWCDYD6H/n6TBR/y4nogoxDhdpXXpYWYsr
VKhlFOUN5QTThnt7AAPn54zB+nTMZriPIYqole8kwt5fNUhT7T4YaD22NYubOHUH/ci8GvjsvMDr
LTyxLUbPvVXe8iahpW6W1r+QbW/ExaLUheBXe11FXnEng9b73k8wkAu7Wb6Tu6FudQ0IIrfGH10K
Nlx79ngbMtRZk1LgHl20GZx+mCAiXMEnHfjyklKqgP8anPVsBB9wUJKVrIfim1bpHOdGhxyoSdCH
GjkmjcI0SbIjYHoc8ylO2jDjqsR5NDEo2plh9BRdTdNe6d5gR9fssIqvwIbk6sq6O6OgjyvhfmaI
YdcI7qPjnCLp2xTWtehP5059N12tvoB7FieNG5o6vnf3jg+jqCuiR3MciLWS1DLGuhxVeWAwGwJj
WNz55Oad8dBW9fJaQTa+7bP6kwY0rTfClkO70opkUIT6Yp032aesa259Q9ZfASEgnFmJUtsBf922
s8zunfLFZwjmTBeFhiamBro4eeGxTVpS0rZtFvGmG8FzmwGxgxnRLz4zkRvZOs1pqQAhxnJWqB8a
iYxnwcL0vZFwkldJkU/b2sLhwj3YBSgZcsymK11F4VeYsl8DL+NZF5by4avqAlwmTt18X8gzgjqV
OK7BkR8gcBuQ2z01FP0bz1rCG2btYttzMG5A1BEQiKO+1TRZIl/Kc54O+h1YirX20dWjLWogqHVF
ocXK5g+/k0TM3QFJymh880g9sQPtGHgpIZuFBDKqZwUie8oRT/7KIoAsL/vxZ8bMdB84Kt93EsHA
ZDQ/yolBDQvAgPaxP5Uds/827UImveZ4n2aqvThFtKxLLaluC7Y1Hhv6DWGv+bqIwuTIC3um8UPf
FCG1M4prEDtpyN1/pz7/FqzJcdkT/qvF+bP6lv2+NP/zB/4c+SDyJSOJ2OuQIQsq5GsM2V8MVAsG
KgtylBJ87amcMHX+OfJxbfKTcFL/2qj/tTa/BpoRaWbClEB6jMLwPxr+XM1bv9mGTBofB18qxi6s
01jlri7G3xx5JAUxCJ/D+Ta6Rl6Xcajbed7Wvo5ewKY7lKKoBXmw0vam9+j1rHnOd78sAb9sdHx9
xQ35x1garuZWrmrcXvPs3bMp7tkLi2oiS5jaTZvDuOzr2ncTfTGCeWpkPEQj66znLJkiqOEw9wp4
zXpkMmpWiXEX1e5YH0VX4PSMsVmJ8CcT8Tkf9hrz3TQe0oDOMgF6BGKE6jqU42M78iY/Go0I7E3r
Zra7SQsNNJD3kvigkN6O4jYiKTZtyRdKazuVqxSyoLp0tYuphCC0M+4SzKuBvTgsaf3kiYole1qU
cPb8pQQL18H4js0tJzPJhY/S1lnxMAnvrCb0hIvHDIBspuFbZKGxwS1AA55fYcc+FKs4EoQewWgk
FtmmP6ZO9uApgh+auGy0OcobctXqxrrCFqdzBvnGONCL6nnN3DmdH4HzDIu5NrGxXKU+uIqDHeD4
bEBwYwoFHwpGh0VUeV2O4MSZPrMXv21BwRIhs6o9267Hw3/nwP/OHNix8F7+qxPhUQzQkeNvjLry
5m/j4D9/9M+zIQj/8PhVge/75hWdwPj1z6MhdJjz8l3+zYPwv8PgP2xOAEa/DmRXJPXMif86IDg0
KDO8AA3cn0fNf4Bw8355xn87IWh7PU4unIwcXeh3/pltMOR22XRFTiIqanm9ibLS0XHDbbfLSALc
+o0NiKRJi/ABhQyQIBuH+VkzIFuPVRYSku0MAJOS3HlFtDzfC99uHjFUMRFxrem+XRwuwEAv3p5d
OYrMiPfoJjdG2MUlvjjMg6Vfr+n9C6T/LIicU1ihyiwtQV595XrOcWCWIzcyylP2ivOsgVCi6pwI
Pyian32N+Jamena3Jf7vO3KCp/syS9xr9sRobEyJ/bijIWR44HsN6TVOZmeHceopGsTs39pGlzBO
sElVHzByHzUVySGacrPZUM6iKqp5UWsymNUP/hR2wp3bwMFMaKHhLbdg4vnF1bz5RSGbEuj2OAUU
obiodbx9TtEXbBzIXT9zPvC9Bw3q3m8IP9kQr5x8Lb7HILO0dP+Keibg9/LKXnnuSenWZklhDguL
oVx2p4ekeWr7UNypvhvnm0lOqYf20zbRJzF1h41Tk40bm5Yk9hWuVPgwlbwu6be8kYWVIGYwHRIJ
kExNwQPZzi3e7DC8TypBtYNU3rTWScSaeg3wXWyDkOgaj03q1NbtXWnJ6N7rGamfCiy4+573bzti
eCVaKEfEmGX6lA0oIqdsxGSWew2TVEuGD4bLtwXIbk0WUsgM3YL7Wyed9ZQIhsMY6J2jUeHQm4ZA
3JWdHI3Hxa1nlhOFdUSjq2NZlYNLGIbt9fvFqBV/Z4vBVJPL73qp5Xs3CPu1NUnHiaNFMnn0Uo97
zKipnlQGaD8Ee/UwtaRuzLMbPdpdnj5MzjIxYp8wHsTe6HwQKdP38KcMz16rzNDfwgVCcNlb0alt
nYBWbjZT+oOiyfdJINVyYHdvz7s8GYyTnZDLG2sCMDaEV4VNtuqdqFDIlUi6IxK3HS7QVDx0y84U
3bchNCy25r7/3Fize5uhByYLx6lcdMEhyR0L6nOrW5xdiiIFyDU8Ey7tlcEbARXEy0X4LombWhkK
TiCWfxonPp9rIAS1wCD1JgzCcJvilLWHfUKiuzoqvx3MQyXlnL+Se8bgB/+ThwGGr88bejPjEbF8
H9tlchvUNQLZUfWvmazPSeSkJ0J5WS0XnlGgc7BxkLrGMa3NoFkHdmU+48VG4LpcNVSLWjZJN5db
0+cflWNWB7kgW8iVnSM6ycRtXzCE7lt1KQYLM0sFCw1omm2Fq5Lv0IvvJymwVj8znhooVjvRdfh0
Bs+p2xgaZrtGA4WYo5ywEym7T7+8htewn3EdDteI1GE9g0O4gWdXHMRgeus5anC1hid1bYeLa2Mc
heJ/2DuPLbmRbMv+S8/BBQMMqtfqiWsRHppBBidYZJCEFgYNfP3b5kxWMfm6RM5zUFmDqsgQ7g6z
e+45+0wnssz91psSYHZ6gFbVtB8NaXxFN94qwJBr9sH7yYcCPOsBfK4775bsyVO3tBGg6nGPedB5
EQ1d81yMcKshI96NTPXwMhnv9aBvtEG8iSTD/6BlAF8LAmHZotA65dnUakE6e7fmYoWvqslGQLBo
CqVWF1KtM8xacZBaexBahVBajxi1MiHpUEyUP+9zrVrEWr/A00AbEeiJtaBEBVldCx0ZkkcVMmJx
IblbEEQ6rYwQXqJs/aqWaN0kvSooWktxtaqStNWXQOsspVZckqv2olUY8LwoH1qZQVBKwFai1qRa
t5lzuqJ6qGJVwtAaET9dZ1rnwT6C4tNVzYcxVePB1HpQ2jcdb4wRSQadqG/cfD/H6bztmpFNh7DC
T3bm0GEEZVoe3RQi38rwLfPYu9WYgZWXzrkEKrMLApJPDE8UhUNelCc/NJgzDcN76Gs2SMnC0ZQW
7Ew6R+KtHtzFo5ZDy1fDVcrytaqFKUHrWyhdtta8OHvj2yXw1ZeSujok/SnJPtZeXuxEPzSrMLH8
XdF2yLrLUL/WY2h+wPdubNlV4tkfy+UW2wNbJjU2h8Iu/Aeb/+FC64BxB4/3xbsKdEJrdZFW7Zqr
gIdvHzHP0boe+z8kPuxHap1fhb/sKgJSDL9spFYGHa0RDlotBCIXr4hy03Fl1MyxHkWhwNy97EQu
IN80NV5/ZfTGS1ebLXkucrabpCfcYmLpBM5dPUxanLRhUW78jr90n/M2QLw0JzrnSRDDRQNbvhpa
aRyp3E6/2Vr47AsglW5sa8jkVR1ttFBaXjXTVMunrhZSq7gfUGAQVycts9aB8m9UaH0yArrktBbL
FAY1TuuzLUJtqRVbPlPZGlvkQGaI59yild2okfvJTj+FSL6+1n4XrQLT9jWs7WT+OA9zANgPrdjz
8ILi8FoNtnlktZ1tG60sA3obqIdDA4eblR6GqwRtaTV60bp0Ti8QCwy06hLRuoy68qbQOnZxlbQp
OdU07qvU3dJpRUcU+neNEN6n8fNcbbhKcb8AGi1Wo1bNPZFivAxNwiiBfrhmjtKXGZT2TjYEOK/q
O2inzxaCvGG5xPG0Rh9rtR6bjfetEc1jP4jvIYK+3yRqjQn/tcyFuVFa9Z+0/h/M4XJT652AZ6vX
Sm8JFtYFo94bELWrtxQ344eLBvuQ6v2CPdRHR28cUlYPid5B5LznkTHYS+DZCvaW3lXUJkg+Fiqn
ijWG1PsMoTcbOSuOXu86Or316Oy+ekILH9bJdSkS6v1Irjcljlt1q1lvT9CQaUdkoRKyWME1w4pC
OfadrbcuBesXxRoGtNZbofcyid7Q1HpXU+utTc/6xitGhGrxtb0udnq94xEUWR78mgGrlbWkFCZm
9663QtxYvEeBiZNM+5juTL05giQa3mOzOjW86FXe7BMCVfHcyrWj906p3kDN8YTdV2+lbNZTU4Zu
GOrZqgY10RPbZI/Vx7qLkNUW0he/Hbsuqbde1A26m5ZFWJcm2LogGIryjs6ciB7OQA/I35kLD8oi
fB4b5h1w0Lslx8cbd+0al8IqrYtPTQ4aYmmn57Ht72vRkXArL9zWWNrpnrW8Y3id555F/UAfBY28
JOuuWz/HpvyYXT/LwFKvBd0CzwWtjStr9uggNyBy3FPwlv3Akf2dofgPGQoBv+jfDn5nFKX+LZt/
lYP++KKfDiDxDnvGT2j3rxNf8M7xcOEE1hVvxTj4DzHIDt4JJBqhxR/wLShK/xz53HcoR0Cf4NuQ
tdBf9RdGvt8pUrCSTOFavoMyFLjC+h2aBAwobvwljE704vEIsG3hPYwiWnY2vad7Gt2D02B+SXXa
oFbkClYIoAH7iqE7NED697YSam92CWL3L/Pz/Y+h89eab8f63arkW/xy6GimRfieanEdAvlFrppa
Z6ZBw3ePHn6W6o60sHnnL+jHqxT/fLYSPIgSDJk8DTiiusimUKUeKLaZaCz76peleGiZqlWzrWev
8D6QF4tu55g+hLWMW/FaxEwEzTYf6mW3IG77cIxTy7yjAcJvjY2ECeMfuCdx6ppZ2cUb0rkSwzQU
6ax5j+U9OlSTUcB+CJxcPfphm88b6bU0wxK+gvfY9AJNnQqGqQmeld/HnCrB6Nv3i3B7HPD0WRJL
LSjYzC0KN3uuR18KqvVY0diI3STD63SNZMdm1ceSLnYDxRT5qWMxT4MH4lLOhdOWD0jmaMURHZ1N
+IKZxdiTU25OKkrFvu/t9i0x4waJzSHrnbZnEVWnunLbZ69MpnsRsDny2r47c5cYSO1S95EADW50
4tK9VdKeb8oopu8mzYgsUHv2aMjg1YQasqJ0rqqg+OTxRysMa49yQWe8GBGlwguFQ2TOeehux2SY
biJveTL7KL9r6GxlwsTuj9vVFdGOBkH5Be2M6E1N3nSCRgsbhznCfTT9rH4cQM4xJvrFvTOQ2ubQ
b0R2sQk92O9TXT42QSO5W7isUxVo7RQT6/NsmtOqjOHFTC4BtVxXmdXXVjNmLUK5NuE7ctPiMNlh
vfVI4q+YyxUrM/i6cqEmjVPLfeCvrmhvBUpC6at5In8dnAJBLWR8bVsLdfFarSvYKl3GpkaUR/QI
o35SuqzN1rVt5A28r3RYuDupS90KGiFX2Ah0A8gAoPja/sbfXe6WaydcrevhMt72K9ui97LT5XGM
GeOjqQvlsFgPZ4cjY4uHP9hLFefbjgA4PrbE5heili7WBXU9k8QqIvzHW/raYDde2+wAGLgfEYW4
r0y5sQp9cgNOQIzCitIYE67uw+Owvij8ORt/mjDu15JpttMdeu21Ti/0YnG0BjdtNtVoEwFZOugM
+6GC6rTiAKIY1FKFZ60dRgd6J+2Ay0FEuTKR09B4dmAGefjw8g5ZpaESunYqB7sDs+HgQflbFXDo
bqLMLc8TIOMbW+rCbEnfVNoO8S7H45OCZQjlGyGW0cXZNTbPC1lZMMFBgCV2UcCdnDTc2RWlWZaf
6E9X7Cu5inKAM/vBze18YzEtP3ilmTh7L6vcY9Y174N4XL54wzJtObDlkartSvfZB8WmFkbFlOWN
r2wofWo/fMwbqyJaKHHNkoaoUjSW40zasfE+laEX9BtHNbhxKiH8gZ7RGklDEGdZFYFPVl8MXVzc
zNwYNK9+GI5V5FbOpuUhUrDj9vM7al440Ycksu7aXNK82TCsYkzBFqYvWPmd5IOxHy2fS9DI+peg
eCvqYUNjh3vr8jg4F3HAlaMP8+Il7ErFoszuKkQsy76EalTcYUDI0RimzLvET6tnj0LQfCP6RG7M
iv/d5T0acH2e4xO1os0FTEF8n1hj9r4uRElrbicwVlKBVNRjtuXxzMPXabPsLY24yaxA9wLQgk7i
3sOAzY2PWA2XcT0pFTxaNpSsLXXLES9KTSpjB4U8+IbIoU5QLMfXyI/z9YC89oj7SR0m5lfg7gZ1
6H0VH0zY+vQgqVie4wCPozdiUKQ9aYHdI9z4AZnU+lANRfLI4qGgsa1po3spZY3GRz0PgFMvbj/R
uIoKKFnUO3hXWakyXGSfAXYpdr5iGi6QfYZqFWFwRSqiLzNfZVjSYVR0Bl3tQ8u3y6Nu+M7zPXgM
jHjcKc9tP7kwqvN1FJjLDU3s4I1mOz02GZ1hanQUbs16OqZeFn4cskHwD950POf5kGdYV1azCU53
1WvjHE1mVkm2TgGXiGDCrLzZilmGtrBjgmlkFULHRn/ufNe9vmwH0jLQDxpwAb3NLzkIb9vG7ltq
Az8ZfVplMjXZL5D862Nae959YMeC71q8WaoNeCM6mX0HsuEmDXn0L05+E81++MYy4Rh47Cddx8D+
Igpj46NXbOtaprczvLm9JFDAFywT8C0+6HASEn+8dRCTCOf11qaIyWb0Df9IfNP4lI6ZemhYGJ+l
oyRo4jouX6VDbGywc1BteKE3DSWYe30v+ZIbVyg8w8OavFrCowOLqL+d4zC+aauB3Q7HaXO2fZL0
+H5iKr5Fu3hyS3HTLDdYLwNdW4/rbzMtvfnipl1XIoOq7IvsvCjbIgnZUD5khBWXm/5M23LeQTX0
Y2/8XLZ+TiAhSyCF9fiYXpM2zl5Q7Xm54s+GTIc7w5TZ42y6TwBeKMpMC9boNn7fBY9RbF+gr9El
L7h43YUZhSdcsapPcxV2u643ik3VmbxeWAjnig9LWn6yHVXw70yGr5agqgvflNSHaFNcfNWKm5bH
GZ+idiakjc1qWHHvomQu9ztMPERms8/wvF9bOsI2ziygiOBarU+wZgyPrZxvyJWNGZpmsjzE6mNU
qngcY7ODpJrOD9IVydOUD6a9cVtBy3KTUwDet+0jZWQc1o7vXGKnijfsvyzrJrHYSGwCpFLta07A
5TiFREbV1sQQNesNJIX64lNBh0y+GMHJQ8HVF0zHIq+QQuGdxdLJVcPK7uinrlcRLOsBBFEtLFc1
ddhEemhJUEiC6UCoaIGFMPIcobSwlK6z5nrSfLBSbzYeBlsWct9z6D/wqaUI2OQ9EG6DivZDyg04
CciAluqQKf6elJaFMS1SnuT+VeW2/zRNAgC+8gwohJjqzn6T8aCNA7ve+5Wbp5cmpo4Y4csj/MSu
7qXBaYW6N3qfFD6afXXNuRKqN96kCI0TqDRV7lXbTMXaQBy1V7FYODKUx3yZsFi8t5IoLmiHIneL
57T+HpSmREozI/NYw1031yU+MpTjHoff1ONx686uP1uV+zdm7L/a8DNZmP8xGk86Pqnr5NfJ7o+v
+znZ0a1kwpsVcDBpVnJcAu8/A/LiHSQ/x9Yr+58bfvtPoQ7B0CcCLluB5or9JayY6+vN/Z/2diRD
A24TjGv0HJoOv9uvo1KC1QyYSpsd+WAtFx5sy86wWvAzSwHN2+li89Aph+ywJTpQPEKhKLPy0kZN
Wc3vySyxeaLixMILmLkNziwBn2Sd6QoSAq4Z/h0Dj02dNVwsAWv0yzlMvLnf0m5qbckvLpfAi8wD
PyUwjTmWU3Y7xOXwzUt9MJwqSZZdE9sBVUKE3x+VQRi1ScNp748jtEOPn7e20bM90L2nypnQdN1y
KjG7SgeiEvnpzzamhR15l2xTgj07zrQhiBUljkZZH3LwS33zJELW9SefmyMqvQFC/usQ2ZG7GwPP
sF7MIYySbdFHU5Py/Dac19gMZtyVwRh08bnqbMiimvJTj/fKgpa18iJ/jFCCjdjfVdksoscxMl0A
tlnBhTLhk+0TBx9otjNi03aOzKL8PxG+A+/j1GR1uXeVdh4YWeKsWII0yDmipS9HjP5i+wj0zD96
f++GbIzBdUVfimWO7gjNVtvK1KJR68306IlI+R8XJGJjS+Rm2uIU9va9u2BiHSeNFm3eAGANt56f
EhXPzMg+5Ox3WexZ9M2F4fCxIefqB/ke4da8kCyGUxns6magC33IXXWG97VTUtX3ivIY3jC1xx2r
T6q1QbL2YXDn6T2p8OwjFenZystLHuT0+ujkqPON+E766LeY2RThfspKAXjF9KUeO2SM15RrIdkV
6l4TrymPSVDiNA7zAyaP/JEyyewBHyt6vGdE3roc1d4AFXTCw0D+emZEbZDcjSBov4DWCR+LLPZw
J9vJMYtc4rYjQSGA4C1rJCwd9D3l76vBLRG9RczOrAre3ChT+aoJm/SerIf6HA3CEeupns1btpAQ
SWi9N3BUuXwVl0LzgVrJeU/iaHmxrfw5NWrrFZ97Tau4zN70qffiAipCibflLsxDeYwyhgxXTcWx
scdvYdj6nxfIZNug1pP7EEfU4i4tdBx4mSIeJfn68TzI2LnLMxY29oB3DTNMWB0aSJtH2oXcS1h5
4nWyev9WkOIFmjsyMaVZfqQhHTQCHJvnlvqwOxuv7YFbnH0eaci6hW2F8SaqnYe6jsVtP9TpR1XG
6SuvKM7DqbfPkOryQ1+W9W22yPytJsYTalewd0oae7lHYx5uoOf5G+p32HDjW/Qe57RDzDQMm8eK
PSUXf27sh2CBJrYa+Ugc6AAmtqzDXCeYD/ZdT537zdDYyQfmPcru7Xk0L5DikgvF4uq5z/rxKUnc
+kQIiHvIlASv8AjSl2Zwu3PnVIGxZQecnjjGF2snipjZn+3nsV7A3HSLGQEdDvwdG2LnuzM0ai89
d/4wpVYGhs4gRVkXx84JL/Qq0ZDZxyaJVfqiRBkdraA+z445r9lmrupM9l8xJTJtZ2V+MAn4rEqG
mY0Q5EyapPR2VgxpaZlc9YWcQ3821Zjscjlj8SkZzNLKUbd4VmcYh739QOfA/LHHTPhGPdrwwB8k
vGN86T8s3izWwJSKDZ+TblMVU3oYqbbbc4121aroKwarBHosLzufFoMKYBIE9VfbgBy1+AW32yk0
7e3kQjPAH9rdewL8O9HamdSUxT3Ybx3r+2LFKBncGnveyuwmAqrP6ikbLnFY3NcDzmQLqMVHy+fz
vzCh7yZ7xn9vzol5wYRrXoIuC26NqrAe5mnoOSjamXq6SuT7IJ/ucuyh+UrwQT31BJw2iwzY74dj
Nx0TGMOISimubt/FNdnb5aUHQRh4No8amAdnA/DFyVJSPLkz3qQ1Qn24bvFHv8XpyP5qNFh2rPo2
TQ8tG7ovmeshx6QZi/aMJgVVWZ9SCk2OOXPyXnGfexZNyt3UYxsLWJpFUg/zeoXdWL1vyz64nRxv
uQxtbXyu2f5yoonxMU90kzWfHu+mHMf562xUKUSMSDmHEiPGidvasA9bMdwOXQNDivJoyoSUehkd
p72fHJgts4Rja2PDeuBkq19dlptf/K70vs+QjPOV27WYooPo64jDmeDgEkCfqHdj5ffnGUlz4wk2
tUalbdGB0RpHX2QpF9Y2Hz7XhS+YfC1K89YunZ0niJjqBXdJt608hCnfKZJw7bhp9r2UwJXbYFAf
/Kh03a2souKLHUX+vlRTeOlF6J8HHyBWjpnjGAf+IegzK1/NFucbVpouv+2kGdylODsumZi7be+3
1YnNcncJOzJxqcyc2zFnc2YMZf/Blw5Y5DpAXmUVOOG5t8f+ARSGf8Pdfv5m2n3ewxDB7ME1XkXn
fOyM5zh23FeVVDx6MqOSmgeV0io9djX8iiXEOwvZ7g7vj32bmGHJY4mAXObns1ilocMmk6Wxfk+g
bq2twKBkEEfweiJU+Dmj+2JnJvZn6nUqJMfSefIjbTk2J/tmBNnJY3C27iFzm+soLC/6BTyp3BYE
KnvUhTLZBKmyLj3L+2NkVZBz4rK6ryLLfu/53bCdPCPfKQUmzHDTkvYzaNRIgdjJAZVtjMqu8c+b
7YNHkOytixvyQszWy6Yfh+BJgAndocNYO5RX8eyEaSzXhVHL+yxU7HKsYQoe8qgkFxpzyI4mTic6
gHnZiR9clCkunXSnU9BZ/haYtfoWY83q2JWOwQEZ0TtQGFmv27ydmUrmFmdVXt/TQKwOaWxZqJpO
ucadaKzHkVD4PhSN94G7gPU8YUaZtYfC++4XRv9aVL6zC7P6o6Nybwt74wHdscUZVZkd944RbofF
Iw+7f5fGp7FujCMmsJb2RukiupP4Xd6SumFVCZhjPFn9tIEpM57nzI94a8qWeGTmUEwNEFAkHNZw
I2S6G/3GgyahFu4fEw/hWzvq1aZVzQvFxsUdhX8IFuFiyj3nXbkbZJ9tqCmcUaGFd7Cq3L/zhDdx
KnjJKxc0t6VMy+cCMoeHvk7DdRRniBqeQCo+Onkk1tozcT9W9RCvG6w7cETNiuvr0FKHZmTjowsz
bzViUDu65lzedRle7VVOCwJvjsD7ysU3BquUWXvWr8uFdiIu0wzCEzkYyxyfBjOP3ptZlb+XFndA
yWafZWOo1B3N8sF5yVxuK5ETHk2vRk2J8IeSlwArNKz8ITwmGAuWDV1t6SnttJBJbCPpuWLCsSmU
FbXf7CL12oCSN6o6/HrFPvkmHBzQfZ3fnEjLKhhrrX2RsplvA9WITZAl0bqL1HSKS2C3ERf/j4vr
n1PpPkduAhHXIsyYOILfUp6KzBOfEk9auOryHMeLy37SK6jOQWc4knbAMDHG9kaRI9zW9vKZkfhL
4hkPPjhcFFbi3jmtm6tWJea66spxb9qGXGcObgxGhHOSi2Kbp9F7XhYbA5Uv12zHrylw3DF5ckfF
NHKJI1+FTjiCZuhXUZblWGF9MEdFzh8GjAS+thn7jG3XK3Dk5Ykslb0re38XR+V88pMBEoy0XuyG
Pry1P1XF2gSJvBMUOa0XY6KqMyO8sUBSAIBUgFIheEGiyX6dDWvaw2+lWDrw9wHgwbvJhdxUuyUw
d95+n43W21qeEz5TdOoeaiOcT47Vmpe4yJPNEI2E5PyGYw5f3DGpPXrd2o6AO4H09UxqZVVXXXRb
UtK5C+Bn3Tkmv1zq59tk6QrmBAJOa4o32h8W/rfp/0bfeBrlMwDaX7doekf258EQj6ltS1/anusz
H/55MMT7OOdJTy87JhjGOgOg2KlZfJ7SRHDcJ2mW6q3mLlVyZJvZ5j+s8P4/3xyzu6WLn2xX6ALk
X6fSJSkbd17q5Cimqnlb0qa8QdeJsWYH2eO//1a/WduxGTLP+PxHT79Y6H/7VolKUpcGWL5VbakS
acmfKZzkr/ft338fDdD7/Q8KJFziV7XwmLnub0vJrMI32GRedOzrcN7RUKRNMxi68zLp7vFu0QMz
BLGZ8KIXn2uPwBlPlQjhOIz1cB3G/HT//kf63y+xBzNdCo/sADOt99vs35udH3dMGUdFmfeFdk6C
YKkuypU5HlXs43HzNvUDr7NowtP1e/9tC/gPtgA+SZDd/zUWZPMt/zx+bnhz/ZCjjl//3//58TU/
feAOxm3diUbRIkUPEDn+IR15sBVpc3KoBARxeLWI/zSCB+/4BGMA5+V2PPNPgEX/nYQgi33cdXAx
8ZH7S66AAOXqz29zaBzoSZBLfHQBIit//uhmKeFmsQTqMKNbfOxSeqA3bs2dj9VtwRXMa4puV5Mr
x3fFYgfRF24GHfJlaNYk8qCfrhZ7ER/DpC/iVVlmBPwDc/w2dS4bBP7laz9k4cEK5b70DZBJff5J
GlRL2li4d2UUUChjm7RNTwGEJP6IWG0Lx3lKu7G8oeNquc1TpxtXPqvOAxAePN7UUjcnlz6KTV/h
bDbgSa+4l6kVxocGizSqj1vY+hnopPuRH46pr3Hro4f3+lgZTfcIwINawTYBAqeMj0leGM+RKl0S
edC6MTTjYYtqpka/reFbUZjHXPYw+BhPjYxfMuQ3FbH1IC1Mr7gVqI5wbGOVRhgpCHF8rxmIuekH
XQUCeOnYmqGKWYrpQC18d8BhD649mavE6y6EyuCFW9YD3stnPEAXEXIgx1P5RCZM3Exjzf4JyjvJ
NLy+dNTeVHNxI/36Y4hvjThrN52yOfoE2fnoKgzCuW0/4Af9pOCCUCJcPU2Uj75meWluUN5ibt11
z954xtaVlNikAq6KxH+9FGJS6OofQbED4l8dsEbae4tn3pF2NXYdfDw6W4P8pZp7+SIAEu7ZzZPr
i3CquoJLWdkB449xvbdLfW+6cjmEmIY7Onc/V1I0zzU4tVWchBCq7RokEhi3ezLEh9Bf/BWbRnU3
D3HzUWb+s9sm1b6aaBFkMo1u3DDzaFwOxCFQrr9tcv893QEGfb72+D6SuFpkwaxH1XhbPBBg798M
UzXl2oO/8dARTryFsxILIq0xI00Vq2VLpdyTbQgKxpsSijKDwWMLnmFHtxdAcjt2gRK7jCfJkGA4
M4APFhMIB/p1wDdFtRDQbNnmpBhPiOoObnVriak/RxHMm93YGM57j/Kksyxc85PkF9+0cweWDitz
wloxq6qd8BGrVjZ+7/OIl7I7VqnprFhqd/N3o3QWY+83VRV+n2G0X3KrsQk4lTLb5l5iNysBkbyG
p/X094P+vwn+6NXcv33Sn9kCfm5/fc7/8SV/POgD+c4h1kGuhvJLtH7xzwc9liZygtIyaavz8YHp
Jq0/nvSS5+3PiI/7LgDwztlO8xs3Din+0pNd/rYqoIAksE0AvYLmLpq8fn+yq7DzuYdP7rmwal+s
WU4IOD0CzCIhvdao+awSh9M1GllhV+FtVc7CWTc0ZjXBZsECKp7yHw0cbeva9HEYy9TQHeCHvXDx
7Qy4EL1rhUf2o8+jaIZCjrfdj66P2fK4KoN9cGkB6dq8cG8Gqdo3iPUPBKPBqgqLOnoZw3jLZRAA
nwL8VmPXfTL8hUffcgXDqR+UOAoZYWxbWFjNm3ISuYNdkx34yuMp3h5yPFfqHrNY9tSoMHht4acy
/l3RdE0zpPWZ4YBGpQp4nUH0quJbUGO2na54O5bkoO5sTb2DweDfZRwFr8qDiWdoOl4yyPR+cTpv
h5bj4LPXGD1CESD1qiter2Mxvs+WIj+mAN4+uS0cPqvVSD6h6XwVmL58mm99k8AVbnSYWvwjvAy9
a98lmvAXaNZfp6l/0xUAOGgWYH/FAppXQuAVFihrDQ6sNEMQhwuH5SggC5bGUtz3mjbIrTg8Ws08
7hdUyIcAH8/JQPpoVqQZJlxA4IwO6PDJV94PzkN6xRqyGjLu4qL095PjNodW8w9JfpfPsWYiLj50
xEpzEocpQpCRPqxH6QzWB+OKVXQ1YbGSUb8J6hzah+d5R7DtyznvNJgx6WW/FVbZbw0NyxyNcNrZ
HMgHBFGwjrMmPBpzUaO85cZeaf4j6c7lDUcELEeMLk9w48NbAtDVTXWFR0rNkZz6xR0EnJVBdpab
MUP++O8uwzUVX0jz1HW/TsziymUYAlk2p7TGW1WeirAdc0JoXajSYGc1Bux14Y8mM++1Kca81sb8
/UT9b56oOg/JCPOv784/opSbz1nV/a8gJV/487mKDZanJtfkwMYRyGz7jws0O1lC1jQNYxuRV3L5
P5+rzjsu3RZ9qZpBbnv/3MgSv5a+w9OOqk3xl221lq0vyL8M3qaOLgIPBIcuAp3eJOj96+wbmG3Z
haEyzlzbhwfOhmK7yMY5FvmSbdGA2o2JsvJo5+6AyUACtBjmADHYJyeUVTgYSUKeabQrcCJ2/gFK
5eBARUhLrAEiXXtuGcM5jR65kB5kxgUqlE2+lrJ8GfvsfrRISGAJpYghs7iVuikEilYG8JAxGLWS
FeEK9431hDcMLEVtaWJwVNzKcWifSztAyPE6uZn7Jv9qGmwTfLyWWBzt6/EQ9g9zQIw6rVxnj69J
8phM++IxAbZ0qmpfnWd8mhSkqSLb0ygAtSAvp5t5dL1jEcHLTYFznGQTBpwAPX78rFrcTcSf87Zx
EWJWI07OzTCRNlx5k+KCw2JuPixmY27NWhJcotTtxmz8Q55bj7UJgN3uAnEpMnEG9FNsUhzAq4in
Eh1PGWhi5Ye7zqwLXImy2vqloLA0yoCoc+bRT9OsebGKM26UbOc5hncqMDyuQ2Doq1569W6yABof
ptLmIHRasoJZvjwphyzNOMcvDNnW+7Fw3OMkveG1FBVM31YFG3PW52eN9cnc5lWcNMFaGThHz0MZ
gnQpG+pL+m3CasB4y/JJeAt2lN5Ydj31lwTdyqqFRuhUEg1edixT6AGbH5Vd+rcBDjODm7LCvNTM
gxr3hUXDMPrUtPeKknUqxmgkrKLsHg2vM8llJEYRdyt/aW1sQ1Hi3GAtBd4uCDdtjWwhFwq5kS1f
2svs1pgTuzY2RjFNER0W+Aqb5kLfMr2KGOEqHwWGDcDQMvHVA7JDefKglbnNa2WFzmOzEKLIiL9U
iQFWn369Jh0fwi4r2E5Uvsfa0luGYdzRZ2nSAisX1C9SWIQo3ffAA1rzyRhmF2Y9B1VeAASICjSW
HcqPT0wPhGsFE+AyUvJaqx3DX9mvRW6KD5VfTw8jfNdiNaeloickEWm1Jk0/bRK61sO1gZ8p2Cbz
YLzEmZNkG2vxSFR1bjGxBjEpBCoDRfIv0o2edIs90hgN3ZgnCWsTDNDxS+iUWXFrpLMl1gVb5Ltl
GN1hlxveGK6x6lB7Idhnn7AnxAfsfAYKn2dHsNL7+akhnRutbKOBLQsrHcaIcu1PeBlZK0RFdKfi
Wd25ML8Jk9X12o2p/9rzA5gXVg3OtoiUiVuWHW8yl/W92zblCyt34o6eEjoiOKctC7pANEcrTaFe
+ox/fu0Z1Ga3eIlXUTc5G2Hg11iZAgd2NyyQ1FLH7mZsqbG1jc22I33klffKr6O9h88hFoNzF6RD
9Bzm9XSuiWk67Nej5fXvA/G/ORAFcQ5Oh399IB6r8U8H4R9f8PMgNN8JB+3vKvFynv00ILkYkDAj
uBYuo98OQfsdOhGgEWn7Aeek5pP8MWxQ4QGJNoDpxoHK0vyvhUukzXDz51MQOx+GHsuWAa0gtq1l
pl8iHHPRdUPpJf7JVAVJ3BQW+5hZ2SMLKjqAygGyd9hxj/Ryh/60jG7OW9sumleev2TyQ6817kXk
cVjF9TzcS7sLXzJCsvKskml6i7skjY4oJQoHQ9nbxlpNtOWw/GRhPOXey4xE9NA3tU0lwFzk4Qko
fv51GGbnZlC9/xLDBcO7mtOQwLAurJlGLzx7HVugOJDJcXCGfJsS3qMxqQwcaI6F7X7lVpJ/K03v
GOX5Ag19Gj50iZKPWWj07P+GOvzeUdJ2FxnDJct7EnRsG1PA0Lb6jCYxfJhIgK5pJ4i/A/6sWRdH
OvjfTN597fIM3kyz3d6nTjSB9m7EuAogOn736Pl5qMoUuccbiuh2MCykHW7/GIxaX9CoXtnyxorT
LF2b6SICysX6+PNCqwFmoLDdQgqMX8Vsg0i0/cLftx5bQC4Ebv40izi+653+6DBHRIdkzKM9dDaf
DYcc9mY11SxN4Lk8FXG0cP8v49wjQE9Vwf+wdybLcSPZtv2VZ2+ONDh6DN4kOgYj2FOiKE5gkZKI
vnUADuDr3/KQ6qZEZUk3a1wTZZpJJCLQOI6fs/deK4zAkF6TvBLxpnLq8PPMBLbRsAIf2IgOwPdC
RhtWlLeHIcq1kF94y8pC4b4u2ik8dqQlrXixIb8BCxTcOHMdkgk8+sPD6JftPp4TFC6GKf9MgJb1
6zAt2VM4i4fLgiHzQfiBsa7ZydzXYcEQFh9scQueAwFTEC/ZberN0FRi1x+fC/pbK29w+uDIHNkn
HnSZp2kVxZiccIRE/SYm5mxbyKq7rRLwGumUQjawPRAwDsQx/AypxECflZQkpE7Ed0HfvELqnIe9
2S8ttnZSSl9VDPUFve1SUGFgJvnEm94z9hHKfob5U3Y52lW7XcI5sy8bTN6nRoTBnae6cVM3lbsL
0c3jErQZbYkaz/1qSoW6XRAWZE+tSazNeL8YAVN1YiOMvr9ACpI+KEquu9KiGCk+c3WhtkFw6VLO
7QR6w5BX5tIhdrsxPQ3KjHV9UupKRTj9+FG5yrsMdB0TBxyDvD8qtuXR0bWOOpc9vUBvso8qoeMo
qYsqXSGNONsOs66aZJmXPN5UUlo22OjaytdVFi3weit15dUCl9tluhqjHrEICqRC62K7ZJwuSOmn
eqt1HTfVzgON832hTBfAF7XerKu+Sdd/BLdz3odzWTjqCrEKOu5Ap2pNUD/kd2ykriZtXVdSivYH
C7XbNkWLfEnWgroadCWqdE3ausPANr1c2qNHN+Bg6ep1FhWFbKprWgb+1E2hvF8SnchB4btQAAsK
Ya8AXkb/zdlkngcXJs3kO2OwiptCTT5lJNV0OrnisTuX2IGutkNddyOVogLXtXimq/JR1+cjhbpN
wR7qyh17BGUeuUMZRT1atIRAWOr8CKv6OjsX/xOm/D0GD4ikem9gZOwSTDqSG1PvHHy9h7DOuwkr
sx7IeJAblicU7nrXQSJSufVcRFBo3SUUZbx0W1DaFOWlu3wgb8J59ks32yQAMFdTA2DMH3r/HX2t
4dgoTzMRY8ma4sM3Av3lRsYnE289hrA8Xm5NDDsrHN00RDDYfMnjJtjTH3D2AwXclRJGOG1jGU+7
yFqGdV+Z5VpJFwpgmrc3JaqeC+YJwREi0cn0QvQJMflyU1QuK0RK/baUOpvW5qTcqyLJt9FCh3nt
xQVn22Ln0cEaCeGOpTMvkcAeyV1Mp36CdWRUVykRfreZDNTn0XSJvqxyGLc9JbkZgD7LHH/APBOU
zxSmwR1oWrAnMZf/Ga7cznIH48bNp+pWjEMKCTo239FyKl7l7PQffRE7jz6zgfu2TWJmjq25Kxo4
PuPSB5eZ6SB8LBAXbEn2KVh0k3R4TB27PkBAtE+25Ja27VZdTUwsr8mzkGTDueJWaoTshLmDp0rN
j3guvGBVGiK9oUDvr9DBjVdooKK9mbioNzOZ40gMWDKL+Ba+QrZP6ejcGRBxydEgeBifjh1vCKO1
LA3CWQ5m0SS7Ms/Km9QqovdJtcDgLBtXvtARom5fjDG9snCM7ckWxby+iOnPsseLvNjN8s4ebWuN
D9un3wRkCd9BK9+3sbKuliRSV9icSIUsCMDifmuTB9cbxCMmeovI8qwhwL3t5zWhmMmHpm0kobAA
xxNZ419gYWr3vNGnExrB4p2dYKVcDR6teKXsfG1a2ALJXiWupOvv+zMtJf6KTjFbL8QxN3tK5Obz
fGas1Iyo0g+Oa+kU5b72Bt5EucayLGdCC7A6wLACbMtsj+xIGw1zCXp83lEO4IWITpbghGYn5gWN
gImTebhQUGHUNLUXYExiEuuZG3Epiw1qyuLe1kAZEkgOQ2w0m1bDZv5bH/9v6mObITsV6r+vjz+k
8lNdgTv9vgv/7ae+FcmB9wclrYVG30IdoAeafxXK1h8BFRtMbsrhryXv/3Thid9jlkqbib+xfN/+
rlCmXQTKGzgeVbbJjPQfAe1+7Mk7QRiS4GVzB+t8L/FTMB/+7yQf3MQ7hnHd7buSrCxXVN0eEAyB
fH0nXTYI/3OC7n6WhfzdAdkUQJ9gZByAgvixLkfobjXAktwjbpxgI0ZFURcOpFEVga64pLj59fHY
h3y3D/j6BVGEcb7C0A7wnP94PIzECyYz3zn6deKdspAD2Fkm3kmXtf/Xh/pRDnE+FJeaa+3Ck/BN
vbn5fsvRJSqJh1w4RyJr3VPqZ93e7RdywTwrFjc9AN8nPyf1AVzr9BsRyt98y68dSZIf2XQJfda/
2+2oNh9nxiTOUVqZc1kFxBevDLdiTgwtvPy6HPxbZY9gDPX2nHIH0l1k3hjo7dqPR5totZekFjkg
mhlirfymM8eVyswiXY+9n8Wryia890ALhzT5uUtG+eyIusC/RRuH5bQKr3595n/++h4NEiZKgfA9
pGL6ynz39el3QJWI2ZwFyuHrhmVLzi3eBzgO/9GxSMvEYMMtzI3z5oYCN2sWZE86tEgVOnfHkJ99
fHsPQ2Y1X/sS//ZE6/P4VydX31C0g9klu0gu2Bj/5K3pET169eAc2T+9Sov20WCVxm+u5t+dOxYh
DEEcjFXqzcU0RwoRBtJkAeeyPmYoJJC5kda2FkuOlOfXF0r82Jz++pVsGgMWYYOcQt07//5KIb0Q
40Ly2JGpM0BiGnn1EeOahBaP++Fj0ObuyfFmHtI0nB7mpLcvY1J1L3/zMX6+gz0TCQztcR5Vx3p7
w0QWOU8RetDjRKsWL0AlgHRGYXDVIIxemy3q8m2eWx1o6mVAynR+eN2GNCdWkG7/60/zd1fAoYPB
loQr7Ztv7qi8APhU5g0P7wgUgmAOtVKQuY5O04Xbf34oz0MUx95UgB14o9iaGjYQnd/ax9Tl9CIW
55EFO85SH3hciV8f7MelnuXbQceN9AbaD4f76fZtkr4m660BszjTFsDE0TUfK7vAzaWC6W4ESxP8
5l7W45zvnhh9SObL6JM8SENc4LdivAZjCZ0pNtVmhFLDQYbOzKGTJJQqY3pIJaGrJG0tFH5BZr1L
UY9sy6mvjz5eLrUJUo9osZbX33kFYXvZSG4AC9JHlBikM6cChsuvTxJyxB8/My9+VFU6RjNkz0Tw
1JvLj6szcwDXOAdZmOXOXJKFpHnPwM0l8wGLVTlP8ZqM7q6O4HE0s7cV/LL7rjOKcouBnM8IY5wL
GblxDxYQXMgE9w2uZrLwXFmtwcrLqJeC0hUK9o2IQzgwSTA94L/q9ibG+c+d6dmXGL3zbiMzy75U
VtZ+7Ee/PiKlJroy4wSe8at32MaMbusx6nqCqmxk6ySMWrEX7B3AjOEYVpsyTIC+wHiBChsPqe1d
FFXLMQLO9Dmdk7EIoe3OiGIZQHwjbmRSa5SrI5qPOp1guTCiJfRQfdsgZPq47DZzJ6rkQN5H/znP
ivaj31RWcyhFOj+IgKoFSC1+EnyCcfoi5pBL5i+2pzlmgYqeSITg3utz75QTNEquQ2a5p5k9y2eG
uvoNPY7uqZxz61OzRNZ+bP32ofOQx7rKb9cAd5iEsP4yCMPOwxtGzEK8I1Kfh3QKYMtEOTDdyeGM
RrB8EAKnF5Fty8+d7AMU7Zhh+sXi/IQq8h+kJLfeQq3wuWED7mHCIwZZTJ38nJcxWyWPkdJ2kTBD
19idwqehmflXyH5JBI0qfgt5GeLd0nPenMEEdnp+y1W8qXeNJGViNZdJl+3hAOEKmX2fOxtRA0jb
spoX/5DowsTI0LDTDAyvzMyC1UMPAz6UaeC/cEn8umH2zV2T26Z78r2cszlnWdOvxzpgjzKake8d
Gr1eGiObsAvpjG1xYU0WHwYbvWbS97wXvTrh+auJ5o/hxAXiJjHKgkvpln3AkCsANOXPDu+bPo/A
3YjK5l4eMyN8kibbv4ughwU04fu6a0TAu6hnkDDt5oL38qqvXFRbOtyBVmWxxGuRlu6JLFD35CUo
5la00sJi486ie4ztxdovi4IlC4XBeanGkSCJJZ2viVYtNi3h/OiqjEIEOAXM7pAWNbHPeEH4LcVE
OGy11FCPJGo0GhtaSecFhEz49A4RUQTmsXQSGhJlHoZkjkrglS4K9Lla5neACdwt4RFNc8gxO1EZ
eQj2GKlU9z0xqhVuk6H8UrOxfA2cpb50sX/ehJ5Lnt88YVNdDzkr03opWLgUPAlOgjE3zx4hnHJH
TJH3iYxnsZHMfa5qBCjxDkm0T+N2AM/KBKoiIAWsBkMUQZzuIpOXWPM//Lpvrmcv8S7aao6OuHD8
9iKQyvvYpMgrGfEsL4Rkw8RxMLPQz3WWl6poaSi41rLGpcRlDCKXDMdcVS9Zk/n9phoTwoBMiGO6
GEWKM+FC2XRdaWxbakCdiwldLMBMwsJEAlxtRg8D+B5Mcy3JEB2hb7M7zF+iuFbbxEgNRr11+Zzm
o0NkTdWviBkkQpaAmxUDxBNTYp6PFMpAZJUEC4wdQCysSlkXGDfOlJgs/7Ac6lWOTo1gfR84R08U
Bb4wd9WBQYxrfeUbdUWlG+wtW8zuBrqAWjlRxIHQMEcbZ4iTy6BuwF30MtHyfWNrlfXwvsm9tlmP
ldwNLljEKjE/Fb6sn8k+IW4iFNNOGpG9QX5jounvy3veSgsNDpb3K89pNd3M5Iqi0s6uanABd2Y/
oD2UPTe14VGRneaoFzeGhU5kJZHyT9u66a3s6E0RBTYpFn27ZrXtP8cdeSLregkF2UNaWmrSrHnq
/IEOajBMrrnNU9Sb0Blbc1yVflQsa8s16o+RcKa7YmqNtT8X3b6XIe/jYHAjAuMspz7WXaF/m5ga
eZGnPUsQqzGFWUMMuzGxj5Iyo4TzgFa9GxuHR39I3HbvTGhp9q7ICagE9cBH8wkSXaH3LD5a+LOo
5xIkXsKuMdOgWpVk0rlZEjSvcwN/Q45oYVAU9rCTQHR9KQPVxms3N9wPKErDyy4JkVfVMzm61RTj
VClElvyJFfqUNa69dZ00jtckhrbyuVjIn3zEWUFvExpocDOid1p7BWPnRCkMS4a37Oagat4vIGgZ
SPiOej+6XfmA6fbVKpbniXSw27yHf866SoKgFZKj5QyN9Tnuk/jzkqbqkRQFrhxPfLZtxzwOV05M
zjTm21TP/wvpH4iklKSAqIJmtPRYx0lqQvyz78PJPDptPV+3kvwkj7RP5MhlPuAu5ypka4qd8Mmo
GHNvQcwW11PXObdEJhe3zFyHhzINWlDgQn5yRqPY1v1i/1mH3njsvQazvBtZwEBkYBOGCmp1pQZY
9KuyLVgusJkQTho4h1mNf0aNoR4BieT3YhjM6y6N3ZdceXm87mDh8a7EUb1qaeXdhNhPr7uJNGwD
67q3SsZYnqyUVM/St8Mtnp7hiMTFiFZOL8sOMs+c7gyKWegrJMDBM4ayPu2SorLfeXnTgJVHjtCk
SXRlzsNyT1oAWRxYWj4OBW3IrSmlkx4mJm7uOqhNgxTlSAX5jTeZqrkIk0Hu2eUaV5m/1O+JoLdC
VCdDSSqV4Zs5Wf/kwSje8K9ibOX10DTjxcSL8FhlsgSnHSaRZIzE9iJhcbuAiSsg/1BZGOCW/PE+
tkYFVwVDYMN9WXQf86nHrTcX7hVAHJZR25zDfk3OSKU2tPwHCERVbV33MEfc1UyiTwA223dYEIX6
UlveEDFiaZcdnm7n0nFaAgwKb9nLwU8fZCna94OY5RMuRGc7TmASlmxKV7nvOcQ/JoTmTEvmb+wG
vs+axIHks1n2vId6rZ0m/DktNg6n6m5c2Kcwqve7tVtH6a1l+tN7s1PGtZv2DHVSPd8JzqOeSk99
WuZxsPCsFOn7wL37GhXJ9KEJ7P6TciP/M0EyXrozG2/AglkIjFVZXdCEjfTIiaxlpk/deRLlM5Ny
9XBKnudUix5Z2efpVV0jWUnOMy3H74h30IMug9TMrXWefoV6EBafZ2LmeT7mnmdluR6bGWhbnpPz
LM3XYzXzPGGL9LCtOs/dCDsz7hODISzvbCnwXzaqmAb0hxhSna872P/6Tn7jO2Gr7NjfbW02p/70
zWJycyq//L//e32S8vSJR+5L38vv+6HffvJbP9QL/whJTtQdFIa8xEvSb/gmHPDP6gA0dYRCfo0w
+Us9p1uldEHp7wAJoI3Hxu9fwgHxh4WagI0mDpWzb+WfqJR/3Iu7/GpBq5ASQPD/fLo3G+TQnj0j
b4xmjwL0Nanj8MIIatatgE35d2fn7udG6N8dCV0ZXQiEfyQmvzlSwcjPWSbBkbCxrEqzeWmQAEA5
Sobf7Ir/7khaXGibaBKRLuq//647FmN3X0A8N/te5QPIAPNWjmQeeuRM/OOvFKDsxgfH4UyO9eOB
Rr8QYY0Eaz/L/DUv8lfGQa8Z//1PDuMGjvC54j9do95jX5u4U7OPDJibYcCglLwxqIpT+h+cOu7V
0AlQptAxedtXBd9SOnXCNxqjsruaTPh74MGCq67KfvOl3nYBuPECz2KEx3VCav+2p4qwItBJ+s2e
0iRHKgCMNJ6ehDE/NeMYbH59Bt+0SfRdjmPR86hyLY8RgP4w390RhnBrns26wbyCl8jnVb3PAlKZ
ayM9mQFshNTpgANQgv7zWzHw6MuQt0xT3nv7eHldzcQ6ITcHYgUsyw6rkRsa+ZOR8X+//o76Zvur
eXp+kgPP9bGk0fxngP+mrbIM2TCnNcQf0hlIQ2cTvSViNXr89VH+5tn64Si60fjdmQwgC43GUHCU
cHKPVjc9wZyvDsSh/ken7rvv82a9UHmZ1CP2JhTzw7wBw3iCxMyr+PePl/nzl2KqFOACJD2Y5qj/
5vZAZeEGZd2UAGlJ8WnMEYkm7AHikjQTIwQBtBEh260Wcvje7HTQfUH5Z7f4osfWBamrah/Q2RQP
1KeV+gS9FjhfRqEV+qYGe+evMyLpy3gR4zXW42jVNedeFQEOqxpZ7Y6cPTJ2cmWtMSW4e/aS5T29
EOtD7lvskqMsehlLIhtUOWHX0lureq7CC8W4fZP7kxev5UzO3SqvpmADfda57Puk2gIMr7a95VeP
vZE5BzNc1Kc2YpUXvcdn9wRHydj7kD4w0tnyg6RGxlAQQ0xsE7HjfB7DontWRnxp6HbNrg7j5ja2
wJT2rgP2YyQYn/SSoQjJBKCRc+FFHTY7M5q2GcKvDU1QY12afDuoIeSvsHNe+z2BKpC4c6jBabVF
3gHqxid1t0/wbiN2ETZ2MuZVWbfQLockvQn0iCMImQYQD2t9iJPRPU6xyF7ioC6ePMXso5V287H1
SutDxHeHTqPorjWlg+zVi0b6LYmP/21t20TqrCiLabAY6EGepArcY2DgWzOMtH+JODXHJGubW2/I
Xk3BNR0yz/pQBunrJFX0CJi3vkQ7y6eX9JDnwoKX3RUmjSodypXcZak3PVDJUvIKvm1EQubFGNOn
ogyAW1OQin9IY5sILLbb6U1sN6SDeHH1SqSluBF1xkkcChecg6GCAMg2t30hMUwuZgTj2+OUIVLn
axIVv16cZF6TNBLT4LH4SrGf5i8h6T3sfKAtR26Sofzpyepjz6zhD2llmc21QDwXAhaIKDXZD4Vb
S4xsh8Ew0PvyzKq7MgjX+RBgg3sHI7d8JcuzPvAd523Vs3IynmLrm4nwiTJfvLNJ0cvWbme6JNI4
uOvoeSRjvRsmOm4dojaCWiwuAWHrubuaLDASKyOmiWhmYMxJo+Cxc8wFCrfDK26ZSQbo7QbWtFso
lMB9ZcTjxRBU2SlURCWGFc8ROYYkQ6ThWFycBwmqC8fnpVvyC7cZ+mKnjM5Kd1lD/3u7ZEGO7o9d
KMKiKRd/LmEjP1sLz5bDBlVscEHK92zFm49x5rjHc4egnGo+bEcG2oHme0ritGKcJ3KuhAtD7KWN
gY2diebdJK113mWv5MSGV4Sj2gc+CIH/McRvg4wdtUlKL7mJSWpGzVCEF5DM1WoAn8sfXF7c7YTH
0Vl+zMaOBI6kmZIvVQPyBz/viN4igfDpiOG5kTNJ4GVddjoCptoyWqgOhEK+yggtTmv0EB50hlAX
f+mHzt8kEkxya+37evxzSOb0UFaetR2ixjvyKvTvEx1HJyo+limK8ZosnnAb5zznOI3IwoJv8QG9
zHI0w2lX0nhEPTXRFy1VjuQmT/FT2X3BTc2qyJChaNB1Dll4a1NU7lqDpz4fiOoeUWqubAl1ZOlY
3UrVQzbX793G4XtbZXZKgULfBipzTwVD1Ht7pBlUxwrEFQndB0z1HI0F9WUIo2JtFiQujRVf35XI
xVZl0Ia3fTWoT9LoCtJriSJaJ7hY74WHK9kxixOZNDCz6M2h9AZZsqSThkx38wasUBURaDoE97CR
uiuhBlayc6U1hORdMaMYNtmcsYhZEFQ9xaExhXb7VCKRJFpNfUrcCnVhUa3wUpvcwaa17dLi1m4g
YCbKDrgIsJxkq+tqmkBHKK/cTKolaYYUZqI7fM5OGoUMEpDwbM+rLmE1H/s8EF9MxWo16nvEpdt1
k0MovclcQDwjFBfWOCoJJk29e5PF7k46GZyQuiMUGgXeBcnDQLoXr36fTpyhBefAZjLZJjPEVWvy
eFi5C7Pr9iSTVfS04oixGIJ6wv3Kezmw9hgxq4cKeejzseSch/WwszMXul81pjBRLPPPUBBoPhrs
kvN6IHBCFjSPTNjxSR1elGEMaaRLb+3UHp9BKsnbeUoIPsqWD6lpqw9BPgebALkk1gTh7hcGGdsq
IZq1ARB2V+Qf/RYASmonr3UcgX3o0/c8z8SXmfEeVKixTWKI3L1pN7fOLIldolOmex5/IlMEjO7z
0svxml8aaVI8tRUrb1ex4pjkP71LTdHU64VL2nxdZD0HvBax92LH3gtXpofQkPc2A4CZ/fW+tFyn
u6iSkGzHpFErOogZiuOiYDHL2OQRmmRlIcOS2MwvydczQ/BDPj3wvNMDnRHv+apo7LRc2XHbmzSs
kEiumtJ6L8FzHFRrw2XEQtKsibBqD4T0DptBlLNVbKKWKCbvOCtrKlFym0XH+lfig3hoCSRXGzPP
EuPCSceS6KAsRGi1sspoDA7OOGCTiLzBJrCXWrwbyIMC84qujh4kiTh5+aUBuLESaQx0LPAbsVZz
2EmqG1qpNIxZ1+fAz8lh67ueDAEPW0WXOQOMYBg72bZvko6AMnsQI+0+IV+C3MzhOk/Fo8rsqVg1
wtNBmHPkgA/y5/FQEUW4SRvzTycY9k2WARyayeUDSpPsLPoeGxaO8R4btnEt7MrINr1PTrCB2f+C
59QCf5lJlItk8ZKYNPTbqY1OOdSvra8Am1tmHQAVb8Uz2sPpBhcKw46JrjGiaWsg7rmwlxse1/hT
XPhigAIHdqTwp5DS0jAu0ZSSNenHJeub47F8OzHVCbslgAzKCQt3Q95ftydXj1ZvMLvjb0Q1P8We
IJkCaEoJH7o2TXhMyD9U2HJZYoK2zGLf8gLdeJYiITseyHIPOuqEntLyZrYN6FnWQl2Rh53uXFvu
sbfLOMWR8ruNmrbP/bCv0J+HDoEAdKI3u282uTpXhWeAz4NY6on+1LGDF7eiJXeqiuEhmnnN/XqL
8dPOEEMfCjKOhLJHG7LfnABndMtYNQVTSYqwKhoiXlA07KsqqY8GovXfiSN+Kv/1AX03REsEm8MO
3uycqo4Cx/FygjKZ0KGLQIuwSWU1Qi3vylNvEKCcy4R60A0UY3xeO6qGK3GRWErsElEYyI0L91Qv
Le1WyXv91+fD/rvP5wqL6T5iCTpJb7YnzZTWRkAw0j6BHXsYRlm+1tDNSYTslTSJuHIotgsm5tmK
KJH+RifvrwRwottGUGinfAlKmeoQWGRNzhY7T9J4maEU8+AeGd2GV5Aou6vcQx3Qjy3j4X6I3D0x
memFPbFx3Too2R9tx3ROyOqAUYb8cYFx17+fI6JyV9E8FU9mmmYv57diVZlhsFaLFmH/+ly80dOw
y+Va4R3FH0b8Cu6ZNzdHPKgo4+2V73uPsZBryHrVQ/JaK9t5bknJ2huUjfD8EmvndqG7jrv+axDP
/1KkpD8BKSaB5fJBLOQLb6U0PdpXr0lFSswfzF4XBMexwcz5m2Xgp44FR6FRgWwIeReeozfXfCCm
LPKqOt3jO7GJLGXhqhqP3rsVss/wclL05ozNA+Fr4/Ovz7Gl7/cfn3hKFMbWAfY1osvfbofB2jlj
V6hk70Cfj/CK1+GVEUXhSzlQGstaufNtaLjhE4lxT3k4t69G46ptP48IzfsaZLZeb/Hot8UQ2Nu4
bygnSd7fU3+HV8xo5ec2goFzaUSSjev50/+3X/2bfjW6uYAWyf9IU3/qV19Wn1mST993qr/9zL+U
u84f2o/GDcfV/+rY/taoDgLUudyORF6fFb0WK9S/4jPEH6ycvK3wJwjnax/vX3Ea/h9a3KV/jGAj
spT+UfK2o4HdP96WwiYiifwm3os8gG8fvMEi721JJuMSS++0sduCqj6LkLMP52j+BJM3OyWd2C8H
TQbNY0tceQmJ/sDnCPcXOuc/Mkn896mqbpdoql7CMxAg5pkiAFpzAiZNDCix2b6ULu0blmPrtks1
WoCNmX29iCJY1gj6gQ+QxONdpF7w6Hd58dCxR7k1x1OpmQWJphf0o4lL94w0WMaiWsgzbKYTETcU
M2x3ZhRitoYhTGcwgn2GJDSal5AYOVMruytZ4meYgJpsRArzpMkLUREO1zFoAaL9zGhxNm6HSAzT
M9OEdUfkJMKOILMvWjQH8Ho0vcE+gxzsM9TBqEirxqUL66GRTfMRLMJCiTSbxInAhGADoz4F5Qgn
ok+p6Elcmo+p5kjMTRafrAS1Dvk54FXwTIwDdFBvgD4xaQ7F4k71nWvjKUOCRAYUqhzlXwAqz28C
u5zuHequnVbuz4AuyPYY8MXTnifytFsxo7xQVurfiVYTMjJYGXhwBNE8JXYtVzTgHLL+kXBjyZtZ
yq2jZnsfLY0geg4C1MHt0bpkaBeP5AxiFlg0vGNcsLCszDPTI9V4j+BM+uiMuXgCFTM84r/ucGEL
xteDhoSkGhfSa3BIo0CIVORrX6kF3E4Pvm9VwzFcqwkc4BKL4UOhQ0CxudMnV1HXHoEyj69hF4Ir
AVwIugSeTELYYlVsmzYEgVypsMWxLPzxujCmTpBzSthhq5EosZyALcYp+/qVlSn5kmW8z9eKVMtm
lbd2fFcF9Dz2rOLpQ9Lk9gd82im50C5HYzLRPYrGynZ4op2jOFNb4OklvAt7clpnqC4W7/W90qAX
aAg6+zSbPhpV3GHGAwijOuV3O+/MiRG2ZsaoFnyM1pKrNXK02njOYtu7S86smRHIBdGzcsk/OWca
zZBQdsfmUm5CDatpNbaG65i/V0Imdz6I6Wup8TZ+p0k3ogZ6k0SVszG8OSZBQENxAo3H4V0NKcdo
+XtRx851SxhpvU3oacOC8OtUrlTJU/48VSJzNBQGowGnZ7ICszmEI2A0eIq4I3vyEMJxzrwHWSM5
KK4qcBXoaSxp9GR2K9QY0Ugv7QExgD0fElpk+1Z5dyJgX9I4EEVIPY9X2LlCKB08PVs5DcVH3oBY
t4sIBZU/OCHp741VrysYZo8Djs4G47/AAEPY1jqpUvPGacrpqncBJzotKaiylmyRSQqjoTzmWyKN
Mb/wvDxEkj05MaRj8X6KlF1eeUNvZne+hj6GG6dZBhNEpISwUsC8rlxirlpjr4buySkSdW/kAUn9
E4Hol3Y3HtC/e9d103RYr3SE7qS5KkM53+O6si4HpIQrgmhjPIiyuKe30D0wlZ7WTp7ha7LDgsQM
LiRzqBVRLewn2uSmRKo4lD1Nnj69GrMDkQP8JttomZ5H7TZMiW2PEoKzMvC0GQgajcJGpCj5NYZG
EUnnKXFsmCyyq9eC07Lzw0DepqbzEd1WvCEMNtzWajSucdNGFJ6s1vNgfqgEybhRDMY3n5EWIvRY
OIdRbx4zMnrntcBbtzNl8n6ysf4WWf0U+FgQy6D55HLFtogWHky66JuoL55iu7v1VJbd9W317CAw
guN49NPZ3JVm/Tim7EDLiXatMmeQ3SofN1ZV0HYaEBHvYXHla4yzpF6PsvUBfXvXbSrkobPlsc+i
eEfLcryw7NHZCEkw9oqqztz4RNMdCHx3Ur5es3xMJimvYQo5OwxUdCeQuntc7Ssz7lAeGUP1YE5t
faE1HhfOvHA3zfVyM3e0/7l/ELQGqdvctzMgJHvpiL2L0764z+kl3uL9/YzlwzwQRiuOSxm2W5o8
AS02dxJ6mW2ZDtBtid/5qOY2zIPZZ0+utUW1UG5iL55vCLCGKDGK7v2S0/U2XEfeWGF673bkQQNN
ItBpHOVN2eXluiuL8hHCcnSP7wu5xkDmn0sI/8bmMjExUZvcshOaedEpkWZ7TydR3VlTOB3TTqL9
AU7wOChSY3sbBAFBGusJQwGiRPMDvPOWyp4/kmyK1ogDwcnmUG6mUZIWFBKgMkzzzp6XcDcov3iF
d1bdLGorh2UgkNohebAbpHPDGoNUpk99a9UmZfvgFgniRx9ip425ksxgC03NJJNPTlHwbIU1fB0/
Hx64CYubsDYLnOEROAlaHtsUW81GCPPOd6SzQZjWXZaLbd8VgR1ujGFubl0lXtyx87atMPLHUtvk
iKyyPvS1Q344nQnBnZFAt6Iu8NZkhlQ7TIAkaKGgvhAoHY/G6IUHV6p5XwXpdOn1vCKRqnuXKDU9
8XUk+t86+Td1MtM9jxbGv6+TH5L685f/cymLU/X5+2L52w9+K5Z98QextGcHWehZP9jc+CumoFgB
0N17xLP8VSsTQkdD2EGYLLxveaN/iTqE42JlwiNCdf0PMKP22T7xw/YtIP8UnQWfgc9lv02pbbt4
6MqQOGvDl+htMfU/cjP26TZmfrZNLfdZlaOuQZqU4qd5LmLXuDQV2f71QJZzuSS8BaVT3odjWd3h
5H+CsUx93BRttqsdFWwWjYXpBNMAh7xqyGv0PALp3zR6vbQmcZdNqjuFdnntqeLaNtQFwfzRpu9c
gBrk98A5HgJw7enrYA7pTcl5XLfI0HQQT8s6GCwrViYs/eZyrEPzzhOSAVKnTvUEhMXNO2aUs067
Yeyhe4mlzVjKr4Mb3wYon/oNvvjqNczJoqfiiSbAck467Bwrvx7m5Q7y1NGM+VddZlAipydmvcCL
yVd3+/xQjOITvdbndpa7umDa0JWJ/SFqnX3aBd5KmXRJahktFJ4gQ3r7OR+Lk09vfmfG6sHs8mt9
BvqS2aeTF6+ZVtfJuM92tp5a2ExOMF2TiDCq8V1sq4f/z925NLetHFH4r7iyJ4t4A4ukKiIp0ZJF
K4qiOHfDomkaAAECJN7gr883BCUTkCzlerxABYt7XZY8AAYzPd2nT5+2o8ocQ1twP9KpeFUuApKz
NAN38byDnPzUgdrf8aBMmRg6v+qGf616uUplevVgevV9udO/eFpw7VbhMtlvQKGMueVpsFdBs6c6
LySyQ3FW3+kI51zWWkYae0fOQA+uD/R8vKgyD5EB+lKiFMFEqR5i8wv42ReIbXlTPyBlSjgV32Qk
LabuQMylt11C3IMWXpOHzsqYMmPutSNFNoXtdwcodZep5VXuHW6OWZ5BMbrZWTHZvcD7roX8mqH4
t0FQ3ah8nJkNiROZT94wBlA4LEg8hZkZTnxHG0yClBsVdE6coBNy+JTQ2iKuSQDoJCE9o3rYjgxU
PCLI3qgCToCsllFBCjFUq5UdH24K1fXHGy/x58He+uJXo68oOX12Sl8ZcwRf1lBdD0aezPZV8XCg
N4Xv7zIWqjaDIOtdDEY2PluGwFZOHyYzrj0qpPmeUFq0a8diJdDUHZxD3aJVm44eI1dZOVqZ4Ukk
MJDdEM2M4mGf5A96FX7fEmyikh5nk3xbPWgLRNzhGe8uSSCT8zQHHiGq74+P865E5hz39ku8jzaX
pm7Md4ZuXRI6Uq3Nt/EqxEhKzSRkSYRcA8sRJdX5Th3s/tgsBg7kA6+eJAJH1wSiHlbkduq9jkI6
SqizvYDhabhQfEwpef9YFYPB58Crw+n+sNt+jga7mm4KYXG99fbpWB2E2ioD2K853T4p9MN0WTWx
v9cnuCC7zYTiIW1CY6lyubBiDjR3hzrC1UbfR49BtHjcVgMzp4NJ6pDuUv0xQelcj4I/Eg0aZ1Dh
pkF2pOLdn+yyOpnu4bIrkwQyzwZtgcSlx1sGecvaz8OBdxfRRWtaDvTHeKDAecgNY1rkxrKK6mQV
RWrOrtx4U+p8LnAFN3QpdczLrU8KT6UX4J2SGRmpK5b/YaOuYhhBF+l+i7RCMRqblapc4hjw3XC4
aA3JMgSmoiscZcuf9ZGVX1Uqi64OrC/WwJzndGv4uCiS74MyuQE+fgdmfIGCA5ngBYOooJRH8+oO
AIjIup7TwTGewbdBkSHfQySwqzlx7O2BBPM7uOoLiJm7ORxoaAjRZs3u1mQ5eplHZm1FM5R00ExW
AhqyCOUVDYN+dpjeNefQWzL5MIRQKrKpiByNaOfQLf4rLavSNotdPFOzYOkssIbCHG9QRR1rMP/j
j/xpdPn2PTvaSCBj3NPmANeANMX/QZbOSEuuFtGYFidxVmeGR864eIgrNvZA02elSFyK96XQ5Ybq
7/cA66PuUvs05t74qABkdLuy9A5gTX1WedhAup9BOtMmmxhAo16gZ4K5uEHnL5iRWV+VpNkug7Io
rjdFyr4FEaJJCv16TPQQosNN7kKJO5A5dwQDBhmOKWLUNyX8akpXVRqO0shhH29uI1q8bo3ivtq6
jyPDo1ih0ue5TYaiisnGGjQM+Y9LMR06opiHtyf5lSWESMOIyn/QeUM9ospnk6yGvrONVT2aeWp6
qcejO8hGd9sDuaJ37qN1cUC+pq6g0EsvP6h13RQAXZTtih+yVp1Q/5jCO6gVX5+OQowwud3NJLUD
UmZQm8KiviOfuv2HJ+o+9YP7fV9gl4WrskGh+0JRqxt3ABvLKfOHgWPOCaCvPBtzj2D4duy6ol6o
UqsvrkHukVq1HSFl7d/koyS9j4LqsRIkD7p76NeZb1PeYmYUyEX+94VvmKR9ScMklR1fVYPN90V8
eLTd/BJxIQ5vpCS92ph5AAVjd0vYpaH3FtAHZ4zG051Vk6NRVcZ27MEfiSi4sZR380qvWBjAfVJ7
Cr0MEGvopL0OFl1J9YEWzQ4lXdpwJyosm7FTKb0rtdnbHw0Pu43d8s1QQtP5WhYgc5cpmwBgWvTy
imZGUNzrKTSU+D2DedxJnZ1mAccCHPNfONfiGc4WoO/t6Qo1GkWz2Cl2l6lfqWN9caAZhrryD1p9
ldGTIVD1mTNQ5+XC8aZWFF4PqsW/aYT11TYLqii2dMCzw402KzYc4p6DddrV21tFcb9DE9CmFoVS
M1rVHISQH/yd0SH9FPrmtLB3/7LhhV2YpMQ/UjRSj0MDv4X0CikbGrOidEsuDFVh9Qo8IbsYqf53
I2IJ7v3gtqiC68Bwa8gXGxxUZMgqIM8x+U70BUbZfRypdMTRDu9U4uqv7Fi+BWRfCOCoN3SLo6kn
zSq07KOZgg4XBTxbf+wjPkMxScA7e8yAj7s1CWt7juYmXYLSZHRxADrPNqxluuxOB2aE1PoCPndm
KvEk90ZfSghXNC5GYTMozPkit1CqXhhzD/losGos0S6GlmZt6seRWq4OqRDh9/9ZaXiHzp4XTgbV
VeCNHmscsYvdwttdaWF55ezKexeBm4tNwvrUdxi+1KR0zaE18IRiYOdKhRXi7KBFvL1wX9kknBni
UjSH6I0Uy/miKt29FWYlglzwrCa4OBWUGx5HH+X063Pf+SKK0q7TFyRezqcR2RdDUagK6O7Jva7V
qKTk0SxR02iqUKNO2eHmesFJ5Sh8n0PMkjzQTPGCZAc5iQ0eoBvemgEOIL0YAKkjZzf2twWwnIk2
p0+FHc1Z7K9poFC7an8OnW1KBTPefhXFGrU16Qp4774Ka0qaxGHMMnO1YLkohZcK/XNzoEtWjnxT
FUNx87NpkW3sy4xPegwvD3qlTXyDX3SS4Noc0LZgsyuLy90C2a8QBXE4JdXdMQhaRHBIyyyIr2Fq
PfgZgaQtcKYDFJYL41A+JJk7AnVFOlcrHsBL7vYD/xrZPghqVj6hzXk9EX8YbPmbRSEW5C4vLhUd
sorYRmllzGOrfDBdEUBQQcd+ggcW7vGWRovNbbUP4H7v+O1kYHwBkmWLIUP9CamuFcyWSZkzwQiv
3vro846dCldcD/UvG6+4J7tsjrXYoH5rez0AAj1yWROXDZxl4TVB8dV2wcnio91A09YDhNTslsqh
P7wUcnSgGPMiLSaamtRjERjRKM6/KiE93qCFMQ8z/YuawAh7Z+W+sr3xdQwS1QbiE/Q/aS/dkH7o
e1U3trPUqldRWtynI8494EvCO7a18L+OoXaMJNxl5uDpHfd85FEPW6blxX7DP9tvtUmQRZupEzgT
mxSYBZnU3Y9Jz0VTp8rrWSj4MwXiFpDCwDn3gllDCb5zu0scKkhdzkXq5uEYYMvHB0ubqwNsDC0W
HgsNd2uUaGSRRlQyVG6GipeNZ+0SGHIeeojBjzcubra1yR+yAguaqNl9YhOSOnl4W+T5vW7k/hXN
p6upnwQ0zSoPN1uvfNgstmjBKANkzeJ6ZdIO4zLZZfcW0QECz+a84BAhyMwfNESxhDefWU/n6/8N
wnZ6EZEohrPrZ/U/8nVS369Tag3TJwRK/PQu9qPsIf61X3p7oFNFVYPZreI8ysQTuH7cUpg6ko5a
iN3xkY7P+9YI4ZLXyr9RrKU5CLFCaSCtDUrChVMZxhHw+PHHaNYNRxBVyFTT6EBcOA/c8GyKfjYJ
b79fM5tv/07rDZbftn5EDhNO5CprwY8az39mAZ4/zMtZ6IzRmgVIRKL9hVCH4sIknM8C1KKhSZma
bUGFEhfHU89mwTBVPt3/shZ+Ogso7yLGazrNKzZveT4LlkXvJw5iyAvPs9SvWSDPIMrnpGZBtYfw
pwwU/E/zwIDns2ALlX5LQ1sKhFlczbT3akcQaUrOAr0IIFqhBkcfr6e3PJ8FOoSZ/ATdr5NdwD/s
11rQoIhK2wVlqIONUAAKr05cTOv5LGAdNWaIHaH2dUfoliJtF/QhdbWijLNx+F9aRx3riHQR0k69
WwWiOlR2L1hDnYAUnhasW3FBwDpfBSB2Q7Ah7AUwz2mV9GsvvFaz/RNP4eengzpULBUSnHWye529
QHbPHOFLcEj2bRGAbzbmqeGy/pKHYNMCyzaoOT/Zw87bg+wNSTQIT6lvb09mVbQ9lToUdX2IVr/l
COrr8eo4SDYNI/Gd2B+nn/fuOCDcA/2WmgTNGlLIgoOkwPw/7fOWHVCcIeo9iBo+Gcq+LQUqvQX6
JzULLAWiAfLxSLc2V9sa2g5LQcWDQmbgePVuQ0A0EDG/3CzQ8oLzUMcivL4hnKHgM4DCs+6OV9/W
AkwLgaJJzQI7Ah0ygDfRg/h8K2APVABtwFNqx8XVv7CRTSobKujmUNNRGoHG3Sz1zqFA40XSasSn
anOnPsUICHHK2kMdbWpSlhQj6c87/XwRoJpCAxgKdEDZerf6yYPI+sXaaOggDUPBzenQY0LP398R
fCdFEPJPNqJ3s6BppCVlbYAxRJlclKP9JF4Wm0SYCB1pZnH17jwgAXfaoL/uH3IqUimHjq7ooHq+
CCx1aJpoq5jwHY9X70Ik1qdo/S11EOiKOAgUzbJOH7kDmhAos1NElHxaJL2bBfaxtD1Qh4JDqSKU
0l4DQvpfx1TCi2zWQDPdPToORDmttEukD3UNPAjl6uYtO7PADCPQReccPI/+HQd8INk9YGDo+P6G
dnL5Ou+P4Bm0WAVCVG+hdHRppMESDeAQIi8h9/NaP7eHDVgCoKY1d+rRJgDylV0DJh6fDtECQfnm
7Vnprbc31KFgr+m4DH3bA6rO7pTdAyOgMhIluiCwnQ778/cHPCd5QFSk/nCZOHj6tAg00XFQ7jQ8
4gBwh5Cf735+UCJaRYAhNS5z7/YAu1acXnLOALkDylEpRj8Zwk5wiCMAXso+MUQRrLj6thXQpXtR
C/Fn8VIRG0NVcUQzy+PVmQXLHopUGx1/Tluhdy6RSmMe2RBZY8PTnMh6hkH41i2DQIhI6lK03mgM
Ru+AQ2ZBGijQbNHTFNbSKUEgpvV8FhxyivR2EnBRs1Z6NwtIX0oHivpQdYBC7KeUYcc/gvRFqKQb
cIKbIKJ3xpHzUeR+5IyjNjSRs1ME7fO1E5I0Cg40vcDomHK8+gcdUcMhbRaIFZC6BSn/AQqcbwh0
boawb2EW2r1bBYKg3wQwvw4XYBZFAYNNMNR8Zd7y/P1tbYgbKRQnTvFy70ATJF4ESVNqL2h4Q6jc
ir5zjdnrWAQLEN2GdUNJSzNLvTOLIm6W9Zk1IqYR/CrydM1bdhAkW9ByWAjYx54eDqj9SCdUOCKB
ToS2zgkj6awFZsHEYGARfsxSzyIHx5DeEKRZBUSm/cRzFn6C5hBg4Uocr/75jEDB0jgaZsHWSB2d
TsgXrBs8a84GIa3TbIjexQ/APKr0WrDhmaHTLuh2x6tzRDj4lDbcTNiPz8azXxuCamvpSYB+SvQA
t/FHGvX8nISGRu4RIXEhgCSu/m0IjKOst0Cijd0AUZ1Si+ZqewsCWSXRim/dW1RFd060oF/3maAk
Ap2i5I6EwPHqnJOO6BpBNk7AeMerd94CjIAXUmR/GlagbQZf2SI+eHUtkGsgwqL9rHOynr3D2gn2
pdcC3gLFcnTn6MAJlgm+iAfxTFfvod+MkJWk3wxRWxRdCU2MZqV34AQLig6Ii4psRnP1bg1wckun
m0SgjBoPDIRmEjrnI4lXi9pm/Mn+nQmvSK38WTtAxhV5FXhWp4OvS8oVOAJddUVpabMG/sRO+B/g
+Oc6mLHnh9+OFTD+On2tUOZnv/BU+/Hy56e6j4/f/voXUeDS+kVRENPce/3cuP1vLc7qMZlw9sOn
5MLxPqd/fnrBl7du3evprZ7+cuavk2Wy8oSSP1VBp8dsmh79PVx+XW6X54Up7E3m/MeT/PUvrec8
swHvDJwGnXFFmkp63MQ/xB3VyyPGJz9wsIzSZfr0iOIzIt/D7pQdebwMEWRJIr81HQ2xU3rsOIyT
5bf46SnFUze0YfmRo2i9yvxVnrUGP1pA2cEn63BZLpP1+ciN2y098qnU6kP8/cM4DvPt1/a0U/b7
G1bhJbPuf2t9z1MNj+zzX63jxG0/8gm4kx15xoz7/vmMo7kgcoayA3/8tvRaCxCtM1G8IT0uQkgo
Ird3ZMOBlR7659q5z+b51+zex7hsL4smgpB94JuXtqmJ1aUHZoB8FdRPn+to9hqKrezQn+LcT19I
FDcERtmxb5d+1LIeEFZ/x/Fyu6T7ZVcornH85R/5nf6Ckivv1l95vrtsF9o2NRTSj+5zFqRx1lrZ
asNElh87TZH49Xe7lm06JXF/x+hxnnSHFplR6aHjKOvob6sNO1l25Pn6a7LseE8ntqP80MWyfW6R
HBR1yPIDlx9my+0u9fz2sX5KPv6O8a/XSbpuWSr6aYio9HcMfruu/FXrGGNwkTD8HYP/J06Cp5GO
8QEtEpWnv2iK5X/FyZ7HSeZ9GC+TmJOyvTmbNJf0sx9vMFkG3b3foIOyw3/2/PaMN1Qu6WGDEI+k
HdXAEhMAv/TQydrtahkcyYeyA9+toyitw2LZCRPUpkBedvj3RFAlz55/xvlPFuIp0yj7/M0NXi7E
EwFYdvgHZn+dpuuWS3GqMpAfmyYATytPbP5ThbfsuP/Kll5rWB3q2tNf/LpNeVwnW062p4GOD9wU
Gsg+8KNPZNNZ3ifGmuzQ/15y7kQuvUjaz30sopYefJ1mH159+CZ/LD2+n67okeK3n70peZQeu47R
H3Fbs9JQJd8e+TWk6Znv+hJ/epJFee2ftcE18RurcL1M/vZfAAAA//8=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withinLinear" id="16">
  <a:schemeClr val="accent3"/>
</cs:colorStyle>
</file>

<file path=xl/charts/colors2.xml><?xml version="1.0" encoding="utf-8"?>
<cs:colorStyle xmlns:cs="http://schemas.microsoft.com/office/drawing/2012/chartStyle" xmlns:a="http://schemas.openxmlformats.org/drawingml/2006/main" meth="withinLinear" id="16">
  <a:schemeClr val="accent3"/>
</cs:colorStyle>
</file>

<file path=xl/charts/colors3.xml><?xml version="1.0" encoding="utf-8"?>
<cs:colorStyle xmlns:cs="http://schemas.microsoft.com/office/drawing/2012/chartStyle" xmlns:a="http://schemas.openxmlformats.org/drawingml/2006/main" meth="withinLinear" id="16">
  <a:schemeClr val="accent3"/>
</cs:colorStyle>
</file>

<file path=xl/charts/colors4.xml><?xml version="1.0" encoding="utf-8"?>
<cs:colorStyle xmlns:cs="http://schemas.microsoft.com/office/drawing/2012/chartStyle" xmlns:a="http://schemas.openxmlformats.org/drawingml/2006/main" meth="withinLinear" id="16">
  <a:schemeClr val="accent3"/>
</cs:colorStyle>
</file>

<file path=xl/charts/colors5.xml><?xml version="1.0" encoding="utf-8"?>
<cs:colorStyle xmlns:cs="http://schemas.microsoft.com/office/drawing/2012/chartStyle" xmlns:a="http://schemas.openxmlformats.org/drawingml/2006/main" meth="withinLinear" id="16">
  <a:schemeClr val="accent3"/>
</cs:colorStyle>
</file>

<file path=xl/charts/colors6.xml><?xml version="1.0" encoding="utf-8"?>
<cs:colorStyle xmlns:cs="http://schemas.microsoft.com/office/drawing/2012/chartStyle" xmlns:a="http://schemas.openxmlformats.org/drawingml/2006/main" meth="withinLinear" id="16">
  <a:schemeClr val="accent3"/>
</cs:colorStyle>
</file>

<file path=xl/charts/colors7.xml><?xml version="1.0" encoding="utf-8"?>
<cs:colorStyle xmlns:cs="http://schemas.microsoft.com/office/drawing/2012/chartStyle" xmlns:a="http://schemas.openxmlformats.org/drawingml/2006/main" meth="withinLinear" id="16">
  <a:schemeClr val="accent3"/>
</cs:colorStyle>
</file>

<file path=xl/charts/colors8.xml><?xml version="1.0" encoding="utf-8"?>
<cs:colorStyle xmlns:cs="http://schemas.microsoft.com/office/drawing/2012/chartStyle" xmlns:a="http://schemas.openxmlformats.org/drawingml/2006/main" meth="withinLinear" id="16">
  <a:schemeClr val="accent3"/>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6">
  <cs:axisTitle>
    <cs:lnRef idx="0"/>
    <cs:fillRef idx="0"/>
    <cs:effectRef idx="0"/>
    <cs:fontRef idx="minor">
      <a:schemeClr val="tx1">
        <a:lumMod val="65000"/>
        <a:lumOff val="35000"/>
      </a:schemeClr>
    </cs:fontRef>
    <cs:spPr>
      <a:solidFill>
        <a:schemeClr val="bg1">
          <a:lumMod val="65000"/>
        </a:schemeClr>
      </a:solidFill>
      <a:ln>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1000" b="1"/>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600" b="1" cap="all"/>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3.xml"/><Relationship Id="rId13" Type="http://schemas.openxmlformats.org/officeDocument/2006/relationships/image" Target="../media/image5.png"/><Relationship Id="rId3" Type="http://schemas.openxmlformats.org/officeDocument/2006/relationships/chart" Target="../charts/chart3.xml"/><Relationship Id="rId7" Type="http://schemas.microsoft.com/office/2014/relationships/chartEx" Target="../charts/chartEx2.xml"/><Relationship Id="rId12" Type="http://schemas.openxmlformats.org/officeDocument/2006/relationships/image" Target="../media/image4.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11" Type="http://schemas.openxmlformats.org/officeDocument/2006/relationships/image" Target="../media/image3.png"/><Relationship Id="rId5" Type="http://schemas.microsoft.com/office/2014/relationships/chartEx" Target="../charts/chartEx1.xml"/><Relationship Id="rId10" Type="http://schemas.openxmlformats.org/officeDocument/2006/relationships/image" Target="../media/image2.png"/><Relationship Id="rId4" Type="http://schemas.openxmlformats.org/officeDocument/2006/relationships/chart" Target="../charts/chart4.xml"/><Relationship Id="rId9"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image" Target="../media/image6.png"/><Relationship Id="rId5" Type="http://schemas.openxmlformats.org/officeDocument/2006/relationships/chart" Target="../charts/chart10.xml"/><Relationship Id="rId4" Type="http://schemas.openxmlformats.org/officeDocument/2006/relationships/chart" Target="../charts/chart9.xml"/></Relationships>
</file>

<file path=xl/drawings/_rels/drawing3.xml.rels><?xml version="1.0" encoding="UTF-8" standalone="yes"?>
<Relationships xmlns="http://schemas.openxmlformats.org/package/2006/relationships"><Relationship Id="rId3" Type="http://schemas.openxmlformats.org/officeDocument/2006/relationships/chart" Target="../charts/chart11.xml"/><Relationship Id="rId2" Type="http://schemas.microsoft.com/office/2014/relationships/chartEx" Target="../charts/chartEx5.xml"/><Relationship Id="rId1" Type="http://schemas.microsoft.com/office/2014/relationships/chartEx" Target="../charts/chartEx4.xml"/><Relationship Id="rId5" Type="http://schemas.openxmlformats.org/officeDocument/2006/relationships/chart" Target="../charts/chart13.xml"/><Relationship Id="rId4" Type="http://schemas.openxmlformats.org/officeDocument/2006/relationships/chart" Target="../charts/chart12.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22</xdr:col>
      <xdr:colOff>0</xdr:colOff>
      <xdr:row>66</xdr:row>
      <xdr:rowOff>126068</xdr:rowOff>
    </xdr:to>
    <xdr:sp macro="" textlink="">
      <xdr:nvSpPr>
        <xdr:cNvPr id="3" name="Rectangle: Rounded Corners 2">
          <a:extLst>
            <a:ext uri="{FF2B5EF4-FFF2-40B4-BE49-F238E27FC236}">
              <a16:creationId xmlns:a16="http://schemas.microsoft.com/office/drawing/2014/main" id="{DBE119F6-D6F2-417E-800D-A9E706257B0E}"/>
            </a:ext>
          </a:extLst>
        </xdr:cNvPr>
        <xdr:cNvSpPr/>
      </xdr:nvSpPr>
      <xdr:spPr>
        <a:xfrm>
          <a:off x="0" y="0"/>
          <a:ext cx="13312588" cy="12699068"/>
        </a:xfrm>
        <a:prstGeom prst="roundRect">
          <a:avLst>
            <a:gd name="adj" fmla="val 0"/>
          </a:avLst>
        </a:prstGeom>
        <a:solidFill>
          <a:schemeClr val="bg1"/>
        </a:solidFill>
        <a:ln>
          <a:noFill/>
        </a:ln>
        <a:effectLst/>
        <a:scene3d>
          <a:camera prst="orthographicFront">
            <a:rot lat="0" lon="0" rev="0"/>
          </a:camera>
          <a:lightRig rig="contrasting" dir="t">
            <a:rot lat="0" lon="0" rev="7800000"/>
          </a:lightRig>
        </a:scene3d>
        <a:sp3d>
          <a:bevelT w="139700" h="139700"/>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xdr:from>
      <xdr:col>2</xdr:col>
      <xdr:colOff>438150</xdr:colOff>
      <xdr:row>5</xdr:row>
      <xdr:rowOff>95250</xdr:rowOff>
    </xdr:from>
    <xdr:to>
      <xdr:col>6</xdr:col>
      <xdr:colOff>0</xdr:colOff>
      <xdr:row>10</xdr:row>
      <xdr:rowOff>0</xdr:rowOff>
    </xdr:to>
    <xdr:sp macro="" textlink="">
      <xdr:nvSpPr>
        <xdr:cNvPr id="6" name="Rectangle: Rounded Corners 5">
          <a:extLst>
            <a:ext uri="{FF2B5EF4-FFF2-40B4-BE49-F238E27FC236}">
              <a16:creationId xmlns:a16="http://schemas.microsoft.com/office/drawing/2014/main" id="{42F9F757-E35E-44F6-91C8-32033D761C30}"/>
            </a:ext>
          </a:extLst>
        </xdr:cNvPr>
        <xdr:cNvSpPr/>
      </xdr:nvSpPr>
      <xdr:spPr>
        <a:xfrm>
          <a:off x="1657350" y="476250"/>
          <a:ext cx="1390650" cy="857250"/>
        </a:xfrm>
        <a:prstGeom prst="roundRect">
          <a:avLst/>
        </a:prstGeom>
        <a:solidFill>
          <a:sysClr val="window" lastClr="FFFFFF"/>
        </a:solidFill>
        <a:ln w="19050">
          <a:solidFill>
            <a:schemeClr val="bg1">
              <a:lumMod val="95000"/>
            </a:schemeClr>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solidFill>
              <a:schemeClr val="tx1"/>
            </a:solidFill>
            <a:latin typeface="Gilroy" panose="00000600000000000000" pitchFamily="2" charset="0"/>
          </a:endParaRPr>
        </a:p>
      </xdr:txBody>
    </xdr:sp>
    <xdr:clientData/>
  </xdr:twoCellAnchor>
  <xdr:twoCellAnchor>
    <xdr:from>
      <xdr:col>6</xdr:col>
      <xdr:colOff>152400</xdr:colOff>
      <xdr:row>5</xdr:row>
      <xdr:rowOff>95250</xdr:rowOff>
    </xdr:from>
    <xdr:to>
      <xdr:col>8</xdr:col>
      <xdr:colOff>323850</xdr:colOff>
      <xdr:row>10</xdr:row>
      <xdr:rowOff>0</xdr:rowOff>
    </xdr:to>
    <xdr:sp macro="" textlink="">
      <xdr:nvSpPr>
        <xdr:cNvPr id="7" name="Rectangle: Rounded Corners 6">
          <a:extLst>
            <a:ext uri="{FF2B5EF4-FFF2-40B4-BE49-F238E27FC236}">
              <a16:creationId xmlns:a16="http://schemas.microsoft.com/office/drawing/2014/main" id="{E9538428-3299-4F9A-B686-50F12C59C9C3}"/>
            </a:ext>
          </a:extLst>
        </xdr:cNvPr>
        <xdr:cNvSpPr/>
      </xdr:nvSpPr>
      <xdr:spPr>
        <a:xfrm>
          <a:off x="3200400" y="476250"/>
          <a:ext cx="1390650" cy="857250"/>
        </a:xfrm>
        <a:prstGeom prst="roundRect">
          <a:avLst/>
        </a:prstGeom>
        <a:solidFill>
          <a:sysClr val="window" lastClr="FFFFFF"/>
        </a:solidFill>
        <a:ln w="19050">
          <a:solidFill>
            <a:schemeClr val="bg1">
              <a:lumMod val="95000"/>
            </a:schemeClr>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solidFill>
              <a:schemeClr val="tx1"/>
            </a:solidFill>
          </a:endParaRPr>
        </a:p>
      </xdr:txBody>
    </xdr:sp>
    <xdr:clientData/>
  </xdr:twoCellAnchor>
  <xdr:twoCellAnchor>
    <xdr:from>
      <xdr:col>8</xdr:col>
      <xdr:colOff>485775</xdr:colOff>
      <xdr:row>5</xdr:row>
      <xdr:rowOff>95250</xdr:rowOff>
    </xdr:from>
    <xdr:to>
      <xdr:col>11</xdr:col>
      <xdr:colOff>47625</xdr:colOff>
      <xdr:row>10</xdr:row>
      <xdr:rowOff>0</xdr:rowOff>
    </xdr:to>
    <xdr:sp macro="" textlink="">
      <xdr:nvSpPr>
        <xdr:cNvPr id="8" name="Rectangle: Rounded Corners 7">
          <a:extLst>
            <a:ext uri="{FF2B5EF4-FFF2-40B4-BE49-F238E27FC236}">
              <a16:creationId xmlns:a16="http://schemas.microsoft.com/office/drawing/2014/main" id="{D2C5A1DB-B284-42D1-876B-E22BB0198530}"/>
            </a:ext>
          </a:extLst>
        </xdr:cNvPr>
        <xdr:cNvSpPr/>
      </xdr:nvSpPr>
      <xdr:spPr>
        <a:xfrm>
          <a:off x="4752975" y="476250"/>
          <a:ext cx="1390650" cy="857250"/>
        </a:xfrm>
        <a:prstGeom prst="roundRect">
          <a:avLst/>
        </a:prstGeom>
        <a:solidFill>
          <a:sysClr val="window" lastClr="FFFFFF"/>
        </a:solidFill>
        <a:ln w="19050">
          <a:solidFill>
            <a:schemeClr val="bg1">
              <a:lumMod val="95000"/>
            </a:schemeClr>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solidFill>
              <a:schemeClr val="tx1"/>
            </a:solidFill>
          </a:endParaRPr>
        </a:p>
      </xdr:txBody>
    </xdr:sp>
    <xdr:clientData/>
  </xdr:twoCellAnchor>
  <xdr:twoCellAnchor>
    <xdr:from>
      <xdr:col>11</xdr:col>
      <xdr:colOff>228600</xdr:colOff>
      <xdr:row>5</xdr:row>
      <xdr:rowOff>95250</xdr:rowOff>
    </xdr:from>
    <xdr:to>
      <xdr:col>13</xdr:col>
      <xdr:colOff>400050</xdr:colOff>
      <xdr:row>10</xdr:row>
      <xdr:rowOff>0</xdr:rowOff>
    </xdr:to>
    <xdr:sp macro="" textlink="">
      <xdr:nvSpPr>
        <xdr:cNvPr id="9" name="Rectangle: Rounded Corners 8">
          <a:extLst>
            <a:ext uri="{FF2B5EF4-FFF2-40B4-BE49-F238E27FC236}">
              <a16:creationId xmlns:a16="http://schemas.microsoft.com/office/drawing/2014/main" id="{9F4DEBCB-45DD-471A-B59E-7C63A527D7E2}"/>
            </a:ext>
          </a:extLst>
        </xdr:cNvPr>
        <xdr:cNvSpPr/>
      </xdr:nvSpPr>
      <xdr:spPr>
        <a:xfrm>
          <a:off x="6324600" y="476250"/>
          <a:ext cx="1390650" cy="857250"/>
        </a:xfrm>
        <a:prstGeom prst="roundRect">
          <a:avLst/>
        </a:prstGeom>
        <a:solidFill>
          <a:sysClr val="window" lastClr="FFFFFF"/>
        </a:solidFill>
        <a:ln w="19050">
          <a:solidFill>
            <a:schemeClr val="bg1">
              <a:lumMod val="95000"/>
            </a:schemeClr>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solidFill>
              <a:schemeClr val="tx1"/>
            </a:solidFill>
          </a:endParaRPr>
        </a:p>
      </xdr:txBody>
    </xdr:sp>
    <xdr:clientData/>
  </xdr:twoCellAnchor>
  <xdr:twoCellAnchor>
    <xdr:from>
      <xdr:col>14</xdr:col>
      <xdr:colOff>0</xdr:colOff>
      <xdr:row>5</xdr:row>
      <xdr:rowOff>95250</xdr:rowOff>
    </xdr:from>
    <xdr:to>
      <xdr:col>16</xdr:col>
      <xdr:colOff>171450</xdr:colOff>
      <xdr:row>10</xdr:row>
      <xdr:rowOff>0</xdr:rowOff>
    </xdr:to>
    <xdr:sp macro="" textlink="">
      <xdr:nvSpPr>
        <xdr:cNvPr id="10" name="Rectangle: Rounded Corners 9">
          <a:extLst>
            <a:ext uri="{FF2B5EF4-FFF2-40B4-BE49-F238E27FC236}">
              <a16:creationId xmlns:a16="http://schemas.microsoft.com/office/drawing/2014/main" id="{C594E753-21F4-4A90-B7AD-BD844C3D9272}"/>
            </a:ext>
          </a:extLst>
        </xdr:cNvPr>
        <xdr:cNvSpPr/>
      </xdr:nvSpPr>
      <xdr:spPr>
        <a:xfrm>
          <a:off x="7924800" y="476250"/>
          <a:ext cx="1390650" cy="857250"/>
        </a:xfrm>
        <a:prstGeom prst="roundRect">
          <a:avLst/>
        </a:prstGeom>
        <a:solidFill>
          <a:sysClr val="window" lastClr="FFFFFF"/>
        </a:solidFill>
        <a:ln w="19050">
          <a:solidFill>
            <a:schemeClr val="bg1">
              <a:lumMod val="95000"/>
            </a:schemeClr>
          </a:solid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lang="en-US" sz="1100">
            <a:solidFill>
              <a:schemeClr val="tx1"/>
            </a:solidFill>
          </a:endParaRPr>
        </a:p>
      </xdr:txBody>
    </xdr:sp>
    <xdr:clientData/>
  </xdr:twoCellAnchor>
  <xdr:oneCellAnchor>
    <xdr:from>
      <xdr:col>2</xdr:col>
      <xdr:colOff>463292</xdr:colOff>
      <xdr:row>6</xdr:row>
      <xdr:rowOff>171793</xdr:rowOff>
    </xdr:from>
    <xdr:ext cx="1665826" cy="400110"/>
    <xdr:sp macro="" textlink="Worksheet!B29">
      <xdr:nvSpPr>
        <xdr:cNvPr id="11" name="TextBox 10">
          <a:extLst>
            <a:ext uri="{FF2B5EF4-FFF2-40B4-BE49-F238E27FC236}">
              <a16:creationId xmlns:a16="http://schemas.microsoft.com/office/drawing/2014/main" id="{E9D1B008-5663-4C61-B5E7-87B369B8D580}"/>
            </a:ext>
          </a:extLst>
        </xdr:cNvPr>
        <xdr:cNvSpPr txBox="1"/>
      </xdr:nvSpPr>
      <xdr:spPr>
        <a:xfrm>
          <a:off x="1673527" y="1314793"/>
          <a:ext cx="1665826" cy="40011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EF36CD42-EFC2-44EC-AE67-7D309E43C45E}" type="TxLink">
            <a:rPr lang="en-US" sz="1600" b="1" i="0" u="none" strike="noStrike">
              <a:solidFill>
                <a:schemeClr val="tx1"/>
              </a:solidFill>
              <a:latin typeface="Poppins" panose="00000500000000000000" pitchFamily="2" charset="0"/>
              <a:ea typeface="Calibri"/>
              <a:cs typeface="Poppins" panose="00000500000000000000" pitchFamily="2" charset="0"/>
            </a:rPr>
            <a:pPr/>
            <a:t> $120,166,650 </a:t>
          </a:fld>
          <a:endParaRPr lang="en-US" sz="1600" b="1" i="0">
            <a:solidFill>
              <a:schemeClr val="tx1"/>
            </a:solidFill>
            <a:latin typeface="Poppins" panose="00000500000000000000" pitchFamily="2" charset="0"/>
            <a:cs typeface="Poppins" panose="00000500000000000000" pitchFamily="2" charset="0"/>
          </a:endParaRPr>
        </a:p>
      </xdr:txBody>
    </xdr:sp>
    <xdr:clientData/>
  </xdr:oneCellAnchor>
  <xdr:oneCellAnchor>
    <xdr:from>
      <xdr:col>2</xdr:col>
      <xdr:colOff>495300</xdr:colOff>
      <xdr:row>8</xdr:row>
      <xdr:rowOff>76200</xdr:rowOff>
    </xdr:from>
    <xdr:ext cx="741357" cy="248851"/>
    <xdr:sp macro="" textlink="">
      <xdr:nvSpPr>
        <xdr:cNvPr id="12" name="TextBox 11">
          <a:extLst>
            <a:ext uri="{FF2B5EF4-FFF2-40B4-BE49-F238E27FC236}">
              <a16:creationId xmlns:a16="http://schemas.microsoft.com/office/drawing/2014/main" id="{55EB31A4-89FF-4C20-9EE4-EB018496197B}"/>
            </a:ext>
          </a:extLst>
        </xdr:cNvPr>
        <xdr:cNvSpPr txBox="1"/>
      </xdr:nvSpPr>
      <xdr:spPr>
        <a:xfrm>
          <a:off x="1714500" y="1028700"/>
          <a:ext cx="741357"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000">
              <a:solidFill>
                <a:schemeClr val="tx1"/>
              </a:solidFill>
            </a:rPr>
            <a:t>Total Sales</a:t>
          </a:r>
        </a:p>
      </xdr:txBody>
    </xdr:sp>
    <xdr:clientData/>
  </xdr:oneCellAnchor>
  <xdr:oneCellAnchor>
    <xdr:from>
      <xdr:col>2</xdr:col>
      <xdr:colOff>495300</xdr:colOff>
      <xdr:row>5</xdr:row>
      <xdr:rowOff>142875</xdr:rowOff>
    </xdr:from>
    <xdr:ext cx="973087" cy="248851"/>
    <xdr:sp macro="" textlink="">
      <xdr:nvSpPr>
        <xdr:cNvPr id="13" name="TextBox 12">
          <a:extLst>
            <a:ext uri="{FF2B5EF4-FFF2-40B4-BE49-F238E27FC236}">
              <a16:creationId xmlns:a16="http://schemas.microsoft.com/office/drawing/2014/main" id="{B4E6CE87-98C5-4479-B825-AC97412A6DAC}"/>
            </a:ext>
          </a:extLst>
        </xdr:cNvPr>
        <xdr:cNvSpPr txBox="1"/>
      </xdr:nvSpPr>
      <xdr:spPr>
        <a:xfrm>
          <a:off x="1714500" y="523875"/>
          <a:ext cx="973087"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000">
              <a:solidFill>
                <a:schemeClr val="tx1"/>
              </a:solidFill>
            </a:rPr>
            <a:t>Overall Income</a:t>
          </a:r>
        </a:p>
      </xdr:txBody>
    </xdr:sp>
    <xdr:clientData/>
  </xdr:oneCellAnchor>
  <xdr:oneCellAnchor>
    <xdr:from>
      <xdr:col>6</xdr:col>
      <xdr:colOff>168017</xdr:colOff>
      <xdr:row>6</xdr:row>
      <xdr:rowOff>171793</xdr:rowOff>
    </xdr:from>
    <xdr:ext cx="1298833" cy="323165"/>
    <xdr:sp macro="" textlink="Worksheet!E17">
      <xdr:nvSpPr>
        <xdr:cNvPr id="14" name="TextBox 13">
          <a:extLst>
            <a:ext uri="{FF2B5EF4-FFF2-40B4-BE49-F238E27FC236}">
              <a16:creationId xmlns:a16="http://schemas.microsoft.com/office/drawing/2014/main" id="{29CAEFF3-607B-4151-817B-10AF5A9FCE59}"/>
            </a:ext>
          </a:extLst>
        </xdr:cNvPr>
        <xdr:cNvSpPr txBox="1"/>
      </xdr:nvSpPr>
      <xdr:spPr>
        <a:xfrm>
          <a:off x="3216017" y="743293"/>
          <a:ext cx="1298833" cy="3231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B9F56017-A768-439C-A39D-2174A8A048FA}" type="TxLink">
            <a:rPr lang="en-US" sz="1200" b="1" i="0" u="none" strike="noStrike">
              <a:solidFill>
                <a:schemeClr val="tx1"/>
              </a:solidFill>
              <a:latin typeface="Poppins" panose="00000500000000000000" pitchFamily="2" charset="0"/>
              <a:ea typeface="Calibri"/>
              <a:cs typeface="Poppins" panose="00000500000000000000" pitchFamily="2" charset="0"/>
            </a:rPr>
            <a:pPr/>
            <a:t> $36,436,157 </a:t>
          </a:fld>
          <a:endParaRPr lang="en-US" sz="1200" b="1" i="0">
            <a:solidFill>
              <a:schemeClr val="tx1"/>
            </a:solidFill>
            <a:latin typeface="Poppins" panose="00000500000000000000" pitchFamily="2" charset="0"/>
            <a:cs typeface="Poppins" panose="00000500000000000000" pitchFamily="2" charset="0"/>
          </a:endParaRPr>
        </a:p>
      </xdr:txBody>
    </xdr:sp>
    <xdr:clientData/>
  </xdr:oneCellAnchor>
  <xdr:oneCellAnchor>
    <xdr:from>
      <xdr:col>6</xdr:col>
      <xdr:colOff>200025</xdr:colOff>
      <xdr:row>8</xdr:row>
      <xdr:rowOff>76200</xdr:rowOff>
    </xdr:from>
    <xdr:ext cx="1062150" cy="248851"/>
    <xdr:sp macro="" textlink="">
      <xdr:nvSpPr>
        <xdr:cNvPr id="15" name="TextBox 14">
          <a:extLst>
            <a:ext uri="{FF2B5EF4-FFF2-40B4-BE49-F238E27FC236}">
              <a16:creationId xmlns:a16="http://schemas.microsoft.com/office/drawing/2014/main" id="{3C7924C4-D4F8-4A17-8C09-7C7E80006A9C}"/>
            </a:ext>
          </a:extLst>
        </xdr:cNvPr>
        <xdr:cNvSpPr txBox="1"/>
      </xdr:nvSpPr>
      <xdr:spPr>
        <a:xfrm>
          <a:off x="3248025" y="1028700"/>
          <a:ext cx="1062150"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000">
              <a:solidFill>
                <a:schemeClr val="tx1"/>
              </a:solidFill>
            </a:rPr>
            <a:t>Top Sales Region</a:t>
          </a:r>
        </a:p>
      </xdr:txBody>
    </xdr:sp>
    <xdr:clientData/>
  </xdr:oneCellAnchor>
  <xdr:oneCellAnchor>
    <xdr:from>
      <xdr:col>6</xdr:col>
      <xdr:colOff>200025</xdr:colOff>
      <xdr:row>5</xdr:row>
      <xdr:rowOff>142875</xdr:rowOff>
    </xdr:from>
    <xdr:ext cx="842859" cy="248851"/>
    <xdr:sp macro="" textlink="">
      <xdr:nvSpPr>
        <xdr:cNvPr id="16" name="TextBox 15">
          <a:extLst>
            <a:ext uri="{FF2B5EF4-FFF2-40B4-BE49-F238E27FC236}">
              <a16:creationId xmlns:a16="http://schemas.microsoft.com/office/drawing/2014/main" id="{51C59A97-50B4-4E9A-A418-735846DBB56C}"/>
            </a:ext>
          </a:extLst>
        </xdr:cNvPr>
        <xdr:cNvSpPr txBox="1"/>
      </xdr:nvSpPr>
      <xdr:spPr>
        <a:xfrm>
          <a:off x="3248025" y="523875"/>
          <a:ext cx="842859"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000">
              <a:solidFill>
                <a:schemeClr val="tx1"/>
              </a:solidFill>
            </a:rPr>
            <a:t>West Region</a:t>
          </a:r>
        </a:p>
      </xdr:txBody>
    </xdr:sp>
    <xdr:clientData/>
  </xdr:oneCellAnchor>
  <xdr:oneCellAnchor>
    <xdr:from>
      <xdr:col>8</xdr:col>
      <xdr:colOff>510917</xdr:colOff>
      <xdr:row>6</xdr:row>
      <xdr:rowOff>171793</xdr:rowOff>
    </xdr:from>
    <xdr:ext cx="1298833" cy="323165"/>
    <xdr:sp macro="" textlink="Worksheet!A10">
      <xdr:nvSpPr>
        <xdr:cNvPr id="17" name="TextBox 16">
          <a:extLst>
            <a:ext uri="{FF2B5EF4-FFF2-40B4-BE49-F238E27FC236}">
              <a16:creationId xmlns:a16="http://schemas.microsoft.com/office/drawing/2014/main" id="{FF4731F6-5FFA-494C-B52A-FDDEED4963F6}"/>
            </a:ext>
          </a:extLst>
        </xdr:cNvPr>
        <xdr:cNvSpPr txBox="1"/>
      </xdr:nvSpPr>
      <xdr:spPr>
        <a:xfrm>
          <a:off x="4778117" y="743293"/>
          <a:ext cx="1298833" cy="3231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26EA0A4F-F20F-4E62-9155-6F0B667EBBFA}" type="TxLink">
            <a:rPr lang="en-US" sz="1200" b="1" i="0" u="none" strike="noStrike">
              <a:solidFill>
                <a:schemeClr val="tx1"/>
              </a:solidFill>
              <a:latin typeface="Poppins" panose="00000500000000000000" pitchFamily="2" charset="0"/>
              <a:ea typeface="Calibri"/>
              <a:cs typeface="Poppins" panose="00000500000000000000" pitchFamily="2" charset="0"/>
            </a:rPr>
            <a:pPr/>
            <a:t> 2,478,861 </a:t>
          </a:fld>
          <a:endParaRPr lang="en-US" sz="1200" b="1" i="0">
            <a:solidFill>
              <a:schemeClr val="tx1"/>
            </a:solidFill>
            <a:latin typeface="Poppins" panose="00000500000000000000" pitchFamily="2" charset="0"/>
            <a:cs typeface="Poppins" panose="00000500000000000000" pitchFamily="2" charset="0"/>
          </a:endParaRPr>
        </a:p>
      </xdr:txBody>
    </xdr:sp>
    <xdr:clientData/>
  </xdr:oneCellAnchor>
  <xdr:oneCellAnchor>
    <xdr:from>
      <xdr:col>8</xdr:col>
      <xdr:colOff>542925</xdr:colOff>
      <xdr:row>8</xdr:row>
      <xdr:rowOff>76200</xdr:rowOff>
    </xdr:from>
    <xdr:ext cx="952056" cy="248851"/>
    <xdr:sp macro="" textlink="">
      <xdr:nvSpPr>
        <xdr:cNvPr id="18" name="TextBox 17">
          <a:extLst>
            <a:ext uri="{FF2B5EF4-FFF2-40B4-BE49-F238E27FC236}">
              <a16:creationId xmlns:a16="http://schemas.microsoft.com/office/drawing/2014/main" id="{78B34B19-3D97-4536-AFF4-2F7BC1A2FF13}"/>
            </a:ext>
          </a:extLst>
        </xdr:cNvPr>
        <xdr:cNvSpPr txBox="1"/>
      </xdr:nvSpPr>
      <xdr:spPr>
        <a:xfrm>
          <a:off x="4810125" y="1028700"/>
          <a:ext cx="952056"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000">
              <a:solidFill>
                <a:schemeClr val="tx1"/>
              </a:solidFill>
            </a:rPr>
            <a:t>Total Unit Sold</a:t>
          </a:r>
        </a:p>
      </xdr:txBody>
    </xdr:sp>
    <xdr:clientData/>
  </xdr:oneCellAnchor>
  <xdr:oneCellAnchor>
    <xdr:from>
      <xdr:col>8</xdr:col>
      <xdr:colOff>542925</xdr:colOff>
      <xdr:row>5</xdr:row>
      <xdr:rowOff>142875</xdr:rowOff>
    </xdr:from>
    <xdr:ext cx="659091" cy="248851"/>
    <xdr:sp macro="" textlink="">
      <xdr:nvSpPr>
        <xdr:cNvPr id="19" name="TextBox 18">
          <a:extLst>
            <a:ext uri="{FF2B5EF4-FFF2-40B4-BE49-F238E27FC236}">
              <a16:creationId xmlns:a16="http://schemas.microsoft.com/office/drawing/2014/main" id="{5C68FFAD-E323-412D-B40A-E00F47510FE9}"/>
            </a:ext>
          </a:extLst>
        </xdr:cNvPr>
        <xdr:cNvSpPr txBox="1"/>
      </xdr:nvSpPr>
      <xdr:spPr>
        <a:xfrm>
          <a:off x="4810125" y="523875"/>
          <a:ext cx="659091"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000">
              <a:solidFill>
                <a:schemeClr val="tx1"/>
              </a:solidFill>
            </a:rPr>
            <a:t>Unit Sold</a:t>
          </a:r>
        </a:p>
      </xdr:txBody>
    </xdr:sp>
    <xdr:clientData/>
  </xdr:oneCellAnchor>
  <xdr:oneCellAnchor>
    <xdr:from>
      <xdr:col>11</xdr:col>
      <xdr:colOff>253742</xdr:colOff>
      <xdr:row>6</xdr:row>
      <xdr:rowOff>171793</xdr:rowOff>
    </xdr:from>
    <xdr:ext cx="1298833" cy="323165"/>
    <xdr:sp macro="" textlink="Worksheet!A2">
      <xdr:nvSpPr>
        <xdr:cNvPr id="20" name="TextBox 19">
          <a:extLst>
            <a:ext uri="{FF2B5EF4-FFF2-40B4-BE49-F238E27FC236}">
              <a16:creationId xmlns:a16="http://schemas.microsoft.com/office/drawing/2014/main" id="{8CC36AAF-8BA0-477C-8DFE-8106B109D003}"/>
            </a:ext>
          </a:extLst>
        </xdr:cNvPr>
        <xdr:cNvSpPr txBox="1"/>
      </xdr:nvSpPr>
      <xdr:spPr>
        <a:xfrm>
          <a:off x="6349742" y="743293"/>
          <a:ext cx="1298833" cy="3231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7B495D95-B6AA-491A-BF01-2780EA207B52}" type="TxLink">
            <a:rPr lang="en-US" sz="1200" b="1" i="0" u="none" strike="noStrike">
              <a:solidFill>
                <a:schemeClr val="tx1"/>
              </a:solidFill>
              <a:latin typeface="Poppins" panose="00000500000000000000" pitchFamily="2" charset="0"/>
              <a:ea typeface="Calibri"/>
              <a:cs typeface="Poppins" panose="00000500000000000000" pitchFamily="2" charset="0"/>
            </a:rPr>
            <a:pPr/>
            <a:t> 9,648 </a:t>
          </a:fld>
          <a:endParaRPr lang="en-US" sz="1200" b="1" i="0">
            <a:solidFill>
              <a:schemeClr val="tx1"/>
            </a:solidFill>
            <a:latin typeface="Poppins" panose="00000500000000000000" pitchFamily="2" charset="0"/>
            <a:cs typeface="Poppins" panose="00000500000000000000" pitchFamily="2" charset="0"/>
          </a:endParaRPr>
        </a:p>
      </xdr:txBody>
    </xdr:sp>
    <xdr:clientData/>
  </xdr:oneCellAnchor>
  <xdr:oneCellAnchor>
    <xdr:from>
      <xdr:col>11</xdr:col>
      <xdr:colOff>285750</xdr:colOff>
      <xdr:row>8</xdr:row>
      <xdr:rowOff>76200</xdr:rowOff>
    </xdr:from>
    <xdr:ext cx="1035220" cy="248851"/>
    <xdr:sp macro="" textlink="">
      <xdr:nvSpPr>
        <xdr:cNvPr id="21" name="TextBox 20">
          <a:extLst>
            <a:ext uri="{FF2B5EF4-FFF2-40B4-BE49-F238E27FC236}">
              <a16:creationId xmlns:a16="http://schemas.microsoft.com/office/drawing/2014/main" id="{80B6A62A-0777-44A2-A173-93C121C80D81}"/>
            </a:ext>
          </a:extLst>
        </xdr:cNvPr>
        <xdr:cNvSpPr txBox="1"/>
      </xdr:nvSpPr>
      <xdr:spPr>
        <a:xfrm>
          <a:off x="6381750" y="1028700"/>
          <a:ext cx="1035220"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000">
              <a:solidFill>
                <a:schemeClr val="tx1"/>
              </a:solidFill>
            </a:rPr>
            <a:t>Total Customers</a:t>
          </a:r>
        </a:p>
      </xdr:txBody>
    </xdr:sp>
    <xdr:clientData/>
  </xdr:oneCellAnchor>
  <xdr:oneCellAnchor>
    <xdr:from>
      <xdr:col>11</xdr:col>
      <xdr:colOff>285750</xdr:colOff>
      <xdr:row>5</xdr:row>
      <xdr:rowOff>142875</xdr:rowOff>
    </xdr:from>
    <xdr:ext cx="639983" cy="248851"/>
    <xdr:sp macro="" textlink="">
      <xdr:nvSpPr>
        <xdr:cNvPr id="22" name="TextBox 21">
          <a:extLst>
            <a:ext uri="{FF2B5EF4-FFF2-40B4-BE49-F238E27FC236}">
              <a16:creationId xmlns:a16="http://schemas.microsoft.com/office/drawing/2014/main" id="{5581CB78-0745-4794-9B07-CCEDF1DE9996}"/>
            </a:ext>
          </a:extLst>
        </xdr:cNvPr>
        <xdr:cNvSpPr txBox="1"/>
      </xdr:nvSpPr>
      <xdr:spPr>
        <a:xfrm>
          <a:off x="6381750" y="523875"/>
          <a:ext cx="639983"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000">
              <a:solidFill>
                <a:schemeClr val="tx1"/>
              </a:solidFill>
            </a:rPr>
            <a:t>Retailers</a:t>
          </a:r>
        </a:p>
      </xdr:txBody>
    </xdr:sp>
    <xdr:clientData/>
  </xdr:oneCellAnchor>
  <xdr:oneCellAnchor>
    <xdr:from>
      <xdr:col>14</xdr:col>
      <xdr:colOff>25142</xdr:colOff>
      <xdr:row>6</xdr:row>
      <xdr:rowOff>171793</xdr:rowOff>
    </xdr:from>
    <xdr:ext cx="1298833" cy="323165"/>
    <xdr:sp macro="" textlink="Worksheet!A14">
      <xdr:nvSpPr>
        <xdr:cNvPr id="23" name="TextBox 22">
          <a:extLst>
            <a:ext uri="{FF2B5EF4-FFF2-40B4-BE49-F238E27FC236}">
              <a16:creationId xmlns:a16="http://schemas.microsoft.com/office/drawing/2014/main" id="{E35D48AD-D14C-4D89-A303-D386CFCE7015}"/>
            </a:ext>
          </a:extLst>
        </xdr:cNvPr>
        <xdr:cNvSpPr txBox="1"/>
      </xdr:nvSpPr>
      <xdr:spPr>
        <a:xfrm>
          <a:off x="7949942" y="743293"/>
          <a:ext cx="1298833" cy="32316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fld id="{85179D2A-8F36-4E7A-AB3A-90956B6BAC90}" type="TxLink">
            <a:rPr lang="en-US" sz="1200" b="1" i="0" u="none" strike="noStrike">
              <a:solidFill>
                <a:schemeClr val="tx1"/>
              </a:solidFill>
              <a:latin typeface="Poppins" panose="00000500000000000000" pitchFamily="2" charset="0"/>
              <a:ea typeface="Calibri"/>
              <a:cs typeface="Poppins" panose="00000500000000000000" pitchFamily="2" charset="0"/>
            </a:rPr>
            <a:pPr/>
            <a:t> $34,425 </a:t>
          </a:fld>
          <a:endParaRPr lang="en-US" sz="1200" b="1" i="0">
            <a:solidFill>
              <a:schemeClr val="tx1"/>
            </a:solidFill>
            <a:latin typeface="Poppins" panose="00000500000000000000" pitchFamily="2" charset="0"/>
            <a:cs typeface="Poppins" panose="00000500000000000000" pitchFamily="2" charset="0"/>
          </a:endParaRPr>
        </a:p>
      </xdr:txBody>
    </xdr:sp>
    <xdr:clientData/>
  </xdr:oneCellAnchor>
  <xdr:oneCellAnchor>
    <xdr:from>
      <xdr:col>14</xdr:col>
      <xdr:colOff>57150</xdr:colOff>
      <xdr:row>8</xdr:row>
      <xdr:rowOff>76200</xdr:rowOff>
    </xdr:from>
    <xdr:ext cx="929870" cy="248851"/>
    <xdr:sp macro="" textlink="">
      <xdr:nvSpPr>
        <xdr:cNvPr id="24" name="TextBox 23">
          <a:extLst>
            <a:ext uri="{FF2B5EF4-FFF2-40B4-BE49-F238E27FC236}">
              <a16:creationId xmlns:a16="http://schemas.microsoft.com/office/drawing/2014/main" id="{CE4D8E9E-F489-4AE6-9614-0188A460D892}"/>
            </a:ext>
          </a:extLst>
        </xdr:cNvPr>
        <xdr:cNvSpPr txBox="1"/>
      </xdr:nvSpPr>
      <xdr:spPr>
        <a:xfrm>
          <a:off x="7981950" y="1028700"/>
          <a:ext cx="929870"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000">
              <a:solidFill>
                <a:schemeClr val="tx1"/>
              </a:solidFill>
            </a:rPr>
            <a:t>Average Profit</a:t>
          </a:r>
        </a:p>
      </xdr:txBody>
    </xdr:sp>
    <xdr:clientData/>
  </xdr:oneCellAnchor>
  <xdr:oneCellAnchor>
    <xdr:from>
      <xdr:col>14</xdr:col>
      <xdr:colOff>57150</xdr:colOff>
      <xdr:row>5</xdr:row>
      <xdr:rowOff>142875</xdr:rowOff>
    </xdr:from>
    <xdr:ext cx="1026050" cy="248851"/>
    <xdr:sp macro="" textlink="">
      <xdr:nvSpPr>
        <xdr:cNvPr id="25" name="TextBox 24">
          <a:extLst>
            <a:ext uri="{FF2B5EF4-FFF2-40B4-BE49-F238E27FC236}">
              <a16:creationId xmlns:a16="http://schemas.microsoft.com/office/drawing/2014/main" id="{0A84407F-F98A-433B-BF08-A5F9C3EBB304}"/>
            </a:ext>
          </a:extLst>
        </xdr:cNvPr>
        <xdr:cNvSpPr txBox="1"/>
      </xdr:nvSpPr>
      <xdr:spPr>
        <a:xfrm>
          <a:off x="7981950" y="523875"/>
          <a:ext cx="1026050" cy="2488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000">
              <a:solidFill>
                <a:schemeClr val="tx1"/>
              </a:solidFill>
            </a:rPr>
            <a:t>Operating Profit</a:t>
          </a:r>
        </a:p>
      </xdr:txBody>
    </xdr:sp>
    <xdr:clientData/>
  </xdr:oneCellAnchor>
  <xdr:twoCellAnchor>
    <xdr:from>
      <xdr:col>5</xdr:col>
      <xdr:colOff>381000</xdr:colOff>
      <xdr:row>5</xdr:row>
      <xdr:rowOff>171450</xdr:rowOff>
    </xdr:from>
    <xdr:to>
      <xdr:col>5</xdr:col>
      <xdr:colOff>523875</xdr:colOff>
      <xdr:row>6</xdr:row>
      <xdr:rowOff>123825</xdr:rowOff>
    </xdr:to>
    <xdr:sp macro="" textlink="">
      <xdr:nvSpPr>
        <xdr:cNvPr id="26" name="Oval 25">
          <a:extLst>
            <a:ext uri="{FF2B5EF4-FFF2-40B4-BE49-F238E27FC236}">
              <a16:creationId xmlns:a16="http://schemas.microsoft.com/office/drawing/2014/main" id="{0DA4BF39-A90D-41CC-872D-A8ACB6E47D55}"/>
            </a:ext>
          </a:extLst>
        </xdr:cNvPr>
        <xdr:cNvSpPr/>
      </xdr:nvSpPr>
      <xdr:spPr>
        <a:xfrm>
          <a:off x="2819400" y="552450"/>
          <a:ext cx="142875" cy="142875"/>
        </a:xfrm>
        <a:prstGeom prst="ellipse">
          <a:avLst/>
        </a:prstGeom>
        <a:solidFill>
          <a:schemeClr val="bg1">
            <a:lumMod val="85000"/>
          </a:schemeClr>
        </a:solidFill>
        <a:ln>
          <a:no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en-US" sz="1100">
            <a:solidFill>
              <a:schemeClr val="tx1"/>
            </a:solidFill>
          </a:endParaRPr>
        </a:p>
      </xdr:txBody>
    </xdr:sp>
    <xdr:clientData/>
  </xdr:twoCellAnchor>
  <xdr:twoCellAnchor>
    <xdr:from>
      <xdr:col>8</xdr:col>
      <xdr:colOff>85725</xdr:colOff>
      <xdr:row>5</xdr:row>
      <xdr:rowOff>171450</xdr:rowOff>
    </xdr:from>
    <xdr:to>
      <xdr:col>8</xdr:col>
      <xdr:colOff>228600</xdr:colOff>
      <xdr:row>6</xdr:row>
      <xdr:rowOff>123825</xdr:rowOff>
    </xdr:to>
    <xdr:sp macro="" textlink="">
      <xdr:nvSpPr>
        <xdr:cNvPr id="27" name="Oval 26">
          <a:extLst>
            <a:ext uri="{FF2B5EF4-FFF2-40B4-BE49-F238E27FC236}">
              <a16:creationId xmlns:a16="http://schemas.microsoft.com/office/drawing/2014/main" id="{F41F8E42-2313-4BC9-9C66-C9F0C1CB1D2B}"/>
            </a:ext>
          </a:extLst>
        </xdr:cNvPr>
        <xdr:cNvSpPr/>
      </xdr:nvSpPr>
      <xdr:spPr>
        <a:xfrm>
          <a:off x="4352925" y="552450"/>
          <a:ext cx="142875" cy="142875"/>
        </a:xfrm>
        <a:prstGeom prst="ellipse">
          <a:avLst/>
        </a:prstGeom>
        <a:solidFill>
          <a:schemeClr val="bg1">
            <a:lumMod val="85000"/>
          </a:schemeClr>
        </a:solidFill>
        <a:ln>
          <a:no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en-US" sz="1100">
            <a:solidFill>
              <a:schemeClr val="tx1"/>
            </a:solidFill>
          </a:endParaRPr>
        </a:p>
      </xdr:txBody>
    </xdr:sp>
    <xdr:clientData/>
  </xdr:twoCellAnchor>
  <xdr:twoCellAnchor>
    <xdr:from>
      <xdr:col>10</xdr:col>
      <xdr:colOff>428625</xdr:colOff>
      <xdr:row>5</xdr:row>
      <xdr:rowOff>171450</xdr:rowOff>
    </xdr:from>
    <xdr:to>
      <xdr:col>10</xdr:col>
      <xdr:colOff>571500</xdr:colOff>
      <xdr:row>6</xdr:row>
      <xdr:rowOff>123825</xdr:rowOff>
    </xdr:to>
    <xdr:sp macro="" textlink="">
      <xdr:nvSpPr>
        <xdr:cNvPr id="28" name="Oval 27">
          <a:extLst>
            <a:ext uri="{FF2B5EF4-FFF2-40B4-BE49-F238E27FC236}">
              <a16:creationId xmlns:a16="http://schemas.microsoft.com/office/drawing/2014/main" id="{78B9EE4A-CC48-4A3E-9725-55CCEE2C9246}"/>
            </a:ext>
          </a:extLst>
        </xdr:cNvPr>
        <xdr:cNvSpPr/>
      </xdr:nvSpPr>
      <xdr:spPr>
        <a:xfrm>
          <a:off x="5915025" y="552450"/>
          <a:ext cx="142875" cy="142875"/>
        </a:xfrm>
        <a:prstGeom prst="ellipse">
          <a:avLst/>
        </a:prstGeom>
        <a:solidFill>
          <a:schemeClr val="bg1">
            <a:lumMod val="85000"/>
          </a:schemeClr>
        </a:solidFill>
        <a:ln>
          <a:no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en-US" sz="1100">
            <a:solidFill>
              <a:schemeClr val="tx1"/>
            </a:solidFill>
          </a:endParaRPr>
        </a:p>
      </xdr:txBody>
    </xdr:sp>
    <xdr:clientData/>
  </xdr:twoCellAnchor>
  <xdr:twoCellAnchor>
    <xdr:from>
      <xdr:col>13</xdr:col>
      <xdr:colOff>171450</xdr:colOff>
      <xdr:row>5</xdr:row>
      <xdr:rowOff>171450</xdr:rowOff>
    </xdr:from>
    <xdr:to>
      <xdr:col>13</xdr:col>
      <xdr:colOff>314325</xdr:colOff>
      <xdr:row>6</xdr:row>
      <xdr:rowOff>123825</xdr:rowOff>
    </xdr:to>
    <xdr:sp macro="" textlink="">
      <xdr:nvSpPr>
        <xdr:cNvPr id="29" name="Oval 28">
          <a:extLst>
            <a:ext uri="{FF2B5EF4-FFF2-40B4-BE49-F238E27FC236}">
              <a16:creationId xmlns:a16="http://schemas.microsoft.com/office/drawing/2014/main" id="{82AD87CC-A348-464A-BAD0-C052B2B64B0D}"/>
            </a:ext>
          </a:extLst>
        </xdr:cNvPr>
        <xdr:cNvSpPr/>
      </xdr:nvSpPr>
      <xdr:spPr>
        <a:xfrm>
          <a:off x="7486650" y="552450"/>
          <a:ext cx="142875" cy="142875"/>
        </a:xfrm>
        <a:prstGeom prst="ellipse">
          <a:avLst/>
        </a:prstGeom>
        <a:solidFill>
          <a:schemeClr val="bg1">
            <a:lumMod val="85000"/>
          </a:schemeClr>
        </a:solidFill>
        <a:ln>
          <a:no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en-US" sz="1100">
            <a:solidFill>
              <a:schemeClr val="tx1"/>
            </a:solidFill>
          </a:endParaRPr>
        </a:p>
      </xdr:txBody>
    </xdr:sp>
    <xdr:clientData/>
  </xdr:twoCellAnchor>
  <xdr:twoCellAnchor>
    <xdr:from>
      <xdr:col>15</xdr:col>
      <xdr:colOff>571500</xdr:colOff>
      <xdr:row>5</xdr:row>
      <xdr:rowOff>171450</xdr:rowOff>
    </xdr:from>
    <xdr:to>
      <xdr:col>16</xdr:col>
      <xdr:colOff>104775</xdr:colOff>
      <xdr:row>6</xdr:row>
      <xdr:rowOff>123825</xdr:rowOff>
    </xdr:to>
    <xdr:sp macro="" textlink="">
      <xdr:nvSpPr>
        <xdr:cNvPr id="30" name="Oval 29">
          <a:extLst>
            <a:ext uri="{FF2B5EF4-FFF2-40B4-BE49-F238E27FC236}">
              <a16:creationId xmlns:a16="http://schemas.microsoft.com/office/drawing/2014/main" id="{5C00B661-22E9-4A6D-835F-15EA329DA5D2}"/>
            </a:ext>
          </a:extLst>
        </xdr:cNvPr>
        <xdr:cNvSpPr/>
      </xdr:nvSpPr>
      <xdr:spPr>
        <a:xfrm>
          <a:off x="9105900" y="552450"/>
          <a:ext cx="142875" cy="142875"/>
        </a:xfrm>
        <a:prstGeom prst="ellipse">
          <a:avLst/>
        </a:prstGeom>
        <a:solidFill>
          <a:schemeClr val="bg1">
            <a:lumMod val="85000"/>
          </a:schemeClr>
        </a:solidFill>
        <a:ln>
          <a:noFill/>
        </a:ln>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en-US" sz="1100">
            <a:solidFill>
              <a:schemeClr val="tx1"/>
            </a:solidFill>
          </a:endParaRPr>
        </a:p>
      </xdr:txBody>
    </xdr:sp>
    <xdr:clientData/>
  </xdr:twoCellAnchor>
  <xdr:twoCellAnchor>
    <xdr:from>
      <xdr:col>16</xdr:col>
      <xdr:colOff>333375</xdr:colOff>
      <xdr:row>5</xdr:row>
      <xdr:rowOff>112058</xdr:rowOff>
    </xdr:from>
    <xdr:to>
      <xdr:col>21</xdr:col>
      <xdr:colOff>504264</xdr:colOff>
      <xdr:row>35</xdr:row>
      <xdr:rowOff>179293</xdr:rowOff>
    </xdr:to>
    <xdr:graphicFrame macro="">
      <xdr:nvGraphicFramePr>
        <xdr:cNvPr id="31" name="Chart 30">
          <a:extLst>
            <a:ext uri="{FF2B5EF4-FFF2-40B4-BE49-F238E27FC236}">
              <a16:creationId xmlns:a16="http://schemas.microsoft.com/office/drawing/2014/main" id="{9893E387-7AE9-4AF2-849E-FD33CC1C52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447675</xdr:colOff>
      <xdr:row>10</xdr:row>
      <xdr:rowOff>114301</xdr:rowOff>
    </xdr:from>
    <xdr:to>
      <xdr:col>9</xdr:col>
      <xdr:colOff>76200</xdr:colOff>
      <xdr:row>20</xdr:row>
      <xdr:rowOff>171451</xdr:rowOff>
    </xdr:to>
    <xdr:graphicFrame macro="">
      <xdr:nvGraphicFramePr>
        <xdr:cNvPr id="32" name="Chart 31">
          <a:extLst>
            <a:ext uri="{FF2B5EF4-FFF2-40B4-BE49-F238E27FC236}">
              <a16:creationId xmlns:a16="http://schemas.microsoft.com/office/drawing/2014/main" id="{83044BDC-9651-43B2-9386-79047FD289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144556</xdr:colOff>
      <xdr:row>10</xdr:row>
      <xdr:rowOff>114299</xdr:rowOff>
    </xdr:from>
    <xdr:to>
      <xdr:col>16</xdr:col>
      <xdr:colOff>182656</xdr:colOff>
      <xdr:row>20</xdr:row>
      <xdr:rowOff>180975</xdr:rowOff>
    </xdr:to>
    <xdr:graphicFrame macro="">
      <xdr:nvGraphicFramePr>
        <xdr:cNvPr id="33" name="Chart 32">
          <a:extLst>
            <a:ext uri="{FF2B5EF4-FFF2-40B4-BE49-F238E27FC236}">
              <a16:creationId xmlns:a16="http://schemas.microsoft.com/office/drawing/2014/main" id="{511285CD-40DA-4B90-9D44-3F04A80124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447675</xdr:colOff>
      <xdr:row>21</xdr:row>
      <xdr:rowOff>85723</xdr:rowOff>
    </xdr:from>
    <xdr:to>
      <xdr:col>16</xdr:col>
      <xdr:colOff>179294</xdr:colOff>
      <xdr:row>35</xdr:row>
      <xdr:rowOff>161923</xdr:rowOff>
    </xdr:to>
    <xdr:graphicFrame macro="">
      <xdr:nvGraphicFramePr>
        <xdr:cNvPr id="34" name="Chart 33">
          <a:extLst>
            <a:ext uri="{FF2B5EF4-FFF2-40B4-BE49-F238E27FC236}">
              <a16:creationId xmlns:a16="http://schemas.microsoft.com/office/drawing/2014/main" id="{918E90FD-A0D4-4BA2-8AB2-44BC171EB8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219073</xdr:colOff>
      <xdr:row>36</xdr:row>
      <xdr:rowOff>64432</xdr:rowOff>
    </xdr:from>
    <xdr:to>
      <xdr:col>21</xdr:col>
      <xdr:colOff>493057</xdr:colOff>
      <xdr:row>50</xdr:row>
      <xdr:rowOff>140632</xdr:rowOff>
    </xdr:to>
    <mc:AlternateContent xmlns:mc="http://schemas.openxmlformats.org/markup-compatibility/2006">
      <mc:Choice xmlns:cx1="http://schemas.microsoft.com/office/drawing/2015/9/8/chartex" Requires="cx1">
        <xdr:graphicFrame macro="">
          <xdr:nvGraphicFramePr>
            <xdr:cNvPr id="35" name="Chart 34">
              <a:extLst>
                <a:ext uri="{FF2B5EF4-FFF2-40B4-BE49-F238E27FC236}">
                  <a16:creationId xmlns:a16="http://schemas.microsoft.com/office/drawing/2014/main" id="{8E1B2139-9F2D-4C4B-9B34-46BC1A01E3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6875367" y="6922432"/>
              <a:ext cx="6325161"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447675</xdr:colOff>
      <xdr:row>36</xdr:row>
      <xdr:rowOff>64432</xdr:rowOff>
    </xdr:from>
    <xdr:to>
      <xdr:col>11</xdr:col>
      <xdr:colOff>145677</xdr:colOff>
      <xdr:row>50</xdr:row>
      <xdr:rowOff>140632</xdr:rowOff>
    </xdr:to>
    <xdr:graphicFrame macro="">
      <xdr:nvGraphicFramePr>
        <xdr:cNvPr id="36" name="Chart 35">
          <a:extLst>
            <a:ext uri="{FF2B5EF4-FFF2-40B4-BE49-F238E27FC236}">
              <a16:creationId xmlns:a16="http://schemas.microsoft.com/office/drawing/2014/main" id="{7C733B3B-9930-4078-99F2-E4769CD317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229721</xdr:colOff>
      <xdr:row>51</xdr:row>
      <xdr:rowOff>58269</xdr:rowOff>
    </xdr:from>
    <xdr:to>
      <xdr:col>21</xdr:col>
      <xdr:colOff>493057</xdr:colOff>
      <xdr:row>65</xdr:row>
      <xdr:rowOff>134469</xdr:rowOff>
    </xdr:to>
    <mc:AlternateContent xmlns:mc="http://schemas.openxmlformats.org/markup-compatibility/2006">
      <mc:Choice xmlns:cx1="http://schemas.microsoft.com/office/drawing/2015/9/8/chartex" Requires="cx1">
        <xdr:graphicFrame macro="">
          <xdr:nvGraphicFramePr>
            <xdr:cNvPr id="37" name="Chart 36">
              <a:extLst>
                <a:ext uri="{FF2B5EF4-FFF2-40B4-BE49-F238E27FC236}">
                  <a16:creationId xmlns:a16="http://schemas.microsoft.com/office/drawing/2014/main" id="{72E78A03-D682-4364-931D-302E85DE3C8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6886015" y="9773769"/>
              <a:ext cx="6314513"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0</xdr:colOff>
      <xdr:row>0</xdr:row>
      <xdr:rowOff>0</xdr:rowOff>
    </xdr:from>
    <xdr:to>
      <xdr:col>22</xdr:col>
      <xdr:colOff>0</xdr:colOff>
      <xdr:row>5</xdr:row>
      <xdr:rowOff>22413</xdr:rowOff>
    </xdr:to>
    <xdr:sp macro="" textlink="">
      <xdr:nvSpPr>
        <xdr:cNvPr id="40" name="Rectangle 39">
          <a:extLst>
            <a:ext uri="{FF2B5EF4-FFF2-40B4-BE49-F238E27FC236}">
              <a16:creationId xmlns:a16="http://schemas.microsoft.com/office/drawing/2014/main" id="{D8D04645-6824-4E0F-823E-611938A24774}"/>
            </a:ext>
          </a:extLst>
        </xdr:cNvPr>
        <xdr:cNvSpPr/>
      </xdr:nvSpPr>
      <xdr:spPr>
        <a:xfrm>
          <a:off x="0" y="0"/>
          <a:ext cx="13504333" cy="974913"/>
        </a:xfrm>
        <a:prstGeom prst="rect">
          <a:avLst/>
        </a:prstGeom>
        <a:noFill/>
        <a:ln>
          <a:noFill/>
        </a:ln>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ctr"/>
        <a:lstStyle/>
        <a:p>
          <a:pPr algn="l"/>
          <a:r>
            <a:rPr lang="en-US" sz="1800" b="1">
              <a:solidFill>
                <a:srgbClr val="002060"/>
              </a:solidFill>
              <a:latin typeface="Gilroy" panose="00000600000000000000" pitchFamily="2" charset="0"/>
              <a:cs typeface="Poppins" panose="00000500000000000000" pitchFamily="2" charset="0"/>
            </a:rPr>
            <a:t>2024 USA REGIONAL SALES DASHBOARD</a:t>
          </a:r>
        </a:p>
      </xdr:txBody>
    </xdr:sp>
    <xdr:clientData/>
  </xdr:twoCellAnchor>
  <xdr:twoCellAnchor>
    <xdr:from>
      <xdr:col>2</xdr:col>
      <xdr:colOff>442634</xdr:colOff>
      <xdr:row>51</xdr:row>
      <xdr:rowOff>58269</xdr:rowOff>
    </xdr:from>
    <xdr:to>
      <xdr:col>11</xdr:col>
      <xdr:colOff>137117</xdr:colOff>
      <xdr:row>65</xdr:row>
      <xdr:rowOff>134469</xdr:rowOff>
    </xdr:to>
    <mc:AlternateContent xmlns:mc="http://schemas.openxmlformats.org/markup-compatibility/2006">
      <mc:Choice xmlns:cx4="http://schemas.microsoft.com/office/drawing/2016/5/10/chartex" Requires="cx4">
        <xdr:graphicFrame macro="">
          <xdr:nvGraphicFramePr>
            <xdr:cNvPr id="41" name="Chart 40">
              <a:extLst>
                <a:ext uri="{FF2B5EF4-FFF2-40B4-BE49-F238E27FC236}">
                  <a16:creationId xmlns:a16="http://schemas.microsoft.com/office/drawing/2014/main" id="{50726F3F-5051-4706-B729-FFB37C72D12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1652869" y="9773769"/>
              <a:ext cx="5140542"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20</xdr:col>
      <xdr:colOff>91747</xdr:colOff>
      <xdr:row>0</xdr:row>
      <xdr:rowOff>140746</xdr:rowOff>
    </xdr:from>
    <xdr:ext cx="1019736" cy="693420"/>
    <xdr:pic>
      <xdr:nvPicPr>
        <xdr:cNvPr id="42" name="image2.png">
          <a:extLst>
            <a:ext uri="{FF2B5EF4-FFF2-40B4-BE49-F238E27FC236}">
              <a16:creationId xmlns:a16="http://schemas.microsoft.com/office/drawing/2014/main" id="{92426317-0B4C-4A79-90CA-B30EE8F15CA3}"/>
            </a:ext>
          </a:extLst>
        </xdr:cNvPr>
        <xdr:cNvPicPr preferRelativeResize="0"/>
      </xdr:nvPicPr>
      <xdr:blipFill>
        <a:blip xmlns:r="http://schemas.openxmlformats.org/officeDocument/2006/relationships" r:embed="rId9" cstate="print">
          <a:lum bright="70000" contrast="-70000"/>
        </a:blip>
        <a:stretch>
          <a:fillRect/>
        </a:stretch>
      </xdr:blipFill>
      <xdr:spPr>
        <a:xfrm>
          <a:off x="12236122" y="140746"/>
          <a:ext cx="1019736" cy="693420"/>
        </a:xfrm>
        <a:prstGeom prst="rect">
          <a:avLst/>
        </a:prstGeom>
        <a:noFill/>
      </xdr:spPr>
    </xdr:pic>
    <xdr:clientData fLocksWithSheet="0"/>
  </xdr:oneCellAnchor>
  <xdr:twoCellAnchor editAs="oneCell">
    <xdr:from>
      <xdr:col>0</xdr:col>
      <xdr:colOff>44824</xdr:colOff>
      <xdr:row>33</xdr:row>
      <xdr:rowOff>26690</xdr:rowOff>
    </xdr:from>
    <xdr:to>
      <xdr:col>2</xdr:col>
      <xdr:colOff>361635</xdr:colOff>
      <xdr:row>45</xdr:row>
      <xdr:rowOff>91684</xdr:rowOff>
    </xdr:to>
    <mc:AlternateContent xmlns:mc="http://schemas.openxmlformats.org/markup-compatibility/2006">
      <mc:Choice xmlns:a14="http://schemas.microsoft.com/office/drawing/2010/main" Requires="a14">
        <xdr:graphicFrame macro="">
          <xdr:nvGraphicFramePr>
            <xdr:cNvPr id="43" name="City">
              <a:extLst>
                <a:ext uri="{FF2B5EF4-FFF2-40B4-BE49-F238E27FC236}">
                  <a16:creationId xmlns:a16="http://schemas.microsoft.com/office/drawing/2014/main" id="{9C7C2D6A-36A9-4B58-8D6A-B95713867EFC}"/>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dr:sp macro="" textlink="">
          <xdr:nvSpPr>
            <xdr:cNvPr id="0" name=""/>
            <xdr:cNvSpPr>
              <a:spLocks noTextEdit="1"/>
            </xdr:cNvSpPr>
          </xdr:nvSpPr>
          <xdr:spPr>
            <a:xfrm>
              <a:off x="44824" y="6313190"/>
              <a:ext cx="1529084" cy="23509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44824</xdr:colOff>
      <xdr:row>26</xdr:row>
      <xdr:rowOff>32495</xdr:rowOff>
    </xdr:from>
    <xdr:to>
      <xdr:col>2</xdr:col>
      <xdr:colOff>358587</xdr:colOff>
      <xdr:row>32</xdr:row>
      <xdr:rowOff>134469</xdr:rowOff>
    </xdr:to>
    <mc:AlternateContent xmlns:mc="http://schemas.openxmlformats.org/markup-compatibility/2006">
      <mc:Choice xmlns:a14="http://schemas.microsoft.com/office/drawing/2010/main" Requires="a14">
        <xdr:graphicFrame macro="">
          <xdr:nvGraphicFramePr>
            <xdr:cNvPr id="44" name="Sales Method">
              <a:extLst>
                <a:ext uri="{FF2B5EF4-FFF2-40B4-BE49-F238E27FC236}">
                  <a16:creationId xmlns:a16="http://schemas.microsoft.com/office/drawing/2014/main" id="{C0491CA4-C42D-406D-A8D7-692BD82965BB}"/>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dr:sp macro="" textlink="">
          <xdr:nvSpPr>
            <xdr:cNvPr id="0" name=""/>
            <xdr:cNvSpPr>
              <a:spLocks noTextEdit="1"/>
            </xdr:cNvSpPr>
          </xdr:nvSpPr>
          <xdr:spPr>
            <a:xfrm>
              <a:off x="44824" y="4985495"/>
              <a:ext cx="1526036" cy="12449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44824</xdr:colOff>
      <xdr:row>45</xdr:row>
      <xdr:rowOff>179293</xdr:rowOff>
    </xdr:from>
    <xdr:to>
      <xdr:col>2</xdr:col>
      <xdr:colOff>361635</xdr:colOff>
      <xdr:row>65</xdr:row>
      <xdr:rowOff>134469</xdr:rowOff>
    </xdr:to>
    <mc:AlternateContent xmlns:mc="http://schemas.openxmlformats.org/markup-compatibility/2006">
      <mc:Choice xmlns:a14="http://schemas.microsoft.com/office/drawing/2010/main" Requires="a14">
        <xdr:graphicFrame macro="">
          <xdr:nvGraphicFramePr>
            <xdr:cNvPr id="45" name="State">
              <a:extLst>
                <a:ext uri="{FF2B5EF4-FFF2-40B4-BE49-F238E27FC236}">
                  <a16:creationId xmlns:a16="http://schemas.microsoft.com/office/drawing/2014/main" id="{EED4C26E-B111-46AF-9EBE-8EBF5F8BC0CC}"/>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44824" y="8751793"/>
              <a:ext cx="1529084" cy="37651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131502</xdr:colOff>
      <xdr:row>7</xdr:row>
      <xdr:rowOff>140074</xdr:rowOff>
    </xdr:from>
    <xdr:to>
      <xdr:col>2</xdr:col>
      <xdr:colOff>266558</xdr:colOff>
      <xdr:row>9</xdr:row>
      <xdr:rowOff>106457</xdr:rowOff>
    </xdr:to>
    <xdr:sp macro="" textlink="">
      <xdr:nvSpPr>
        <xdr:cNvPr id="51" name="Rectangle: Rounded Corners 50">
          <a:extLst>
            <a:ext uri="{FF2B5EF4-FFF2-40B4-BE49-F238E27FC236}">
              <a16:creationId xmlns:a16="http://schemas.microsoft.com/office/drawing/2014/main" id="{BCF55DAC-1D90-413D-B771-9DEA39E6150B}"/>
            </a:ext>
          </a:extLst>
        </xdr:cNvPr>
        <xdr:cNvSpPr/>
      </xdr:nvSpPr>
      <xdr:spPr>
        <a:xfrm>
          <a:off x="1352434" y="1473574"/>
          <a:ext cx="1355988" cy="347383"/>
        </a:xfrm>
        <a:prstGeom prst="roundRect">
          <a:avLst>
            <a:gd name="adj" fmla="val 9563"/>
          </a:avLst>
        </a:prstGeom>
        <a:solidFill>
          <a:schemeClr val="bg1">
            <a:lumMod val="9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381001</xdr:colOff>
      <xdr:row>7</xdr:row>
      <xdr:rowOff>156883</xdr:rowOff>
    </xdr:from>
    <xdr:to>
      <xdr:col>2</xdr:col>
      <xdr:colOff>358588</xdr:colOff>
      <xdr:row>9</xdr:row>
      <xdr:rowOff>89647</xdr:rowOff>
    </xdr:to>
    <xdr:sp macro="" textlink="">
      <xdr:nvSpPr>
        <xdr:cNvPr id="5" name="Rectangle: Rounded Corners 4">
          <a:extLst>
            <a:ext uri="{FF2B5EF4-FFF2-40B4-BE49-F238E27FC236}">
              <a16:creationId xmlns:a16="http://schemas.microsoft.com/office/drawing/2014/main" id="{A807C3D8-BB44-44F7-915B-FB5691902720}"/>
            </a:ext>
          </a:extLst>
        </xdr:cNvPr>
        <xdr:cNvSpPr/>
      </xdr:nvSpPr>
      <xdr:spPr>
        <a:xfrm>
          <a:off x="1601933" y="1490383"/>
          <a:ext cx="1198519" cy="313764"/>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1">
              <a:solidFill>
                <a:srgbClr val="002060"/>
              </a:solidFill>
              <a:latin typeface="Poppins" panose="00000500000000000000" pitchFamily="2" charset="0"/>
              <a:cs typeface="Poppins" panose="00000500000000000000" pitchFamily="2" charset="0"/>
            </a:rPr>
            <a:t>Dashboard</a:t>
          </a:r>
        </a:p>
      </xdr:txBody>
    </xdr:sp>
    <xdr:clientData/>
  </xdr:twoCellAnchor>
  <xdr:twoCellAnchor editAs="oneCell">
    <xdr:from>
      <xdr:col>0</xdr:col>
      <xdr:colOff>140783</xdr:colOff>
      <xdr:row>7</xdr:row>
      <xdr:rowOff>189413</xdr:rowOff>
    </xdr:from>
    <xdr:to>
      <xdr:col>0</xdr:col>
      <xdr:colOff>389487</xdr:colOff>
      <xdr:row>9</xdr:row>
      <xdr:rowOff>57117</xdr:rowOff>
    </xdr:to>
    <xdr:pic>
      <xdr:nvPicPr>
        <xdr:cNvPr id="46" name="Picture 45">
          <a:extLst>
            <a:ext uri="{FF2B5EF4-FFF2-40B4-BE49-F238E27FC236}">
              <a16:creationId xmlns:a16="http://schemas.microsoft.com/office/drawing/2014/main" id="{3FD29EA2-3C22-4A28-9488-47BEDD0AD401}"/>
            </a:ext>
          </a:extLst>
        </xdr:cNvPr>
        <xdr:cNvPicPr>
          <a:picLocks noChangeAspect="1"/>
        </xdr:cNvPicPr>
      </xdr:nvPicPr>
      <xdr:blipFill>
        <a:blip xmlns:r="http://schemas.openxmlformats.org/officeDocument/2006/relationships" r:embed="rId10" cstate="print">
          <a:duotone>
            <a:schemeClr val="accent3">
              <a:shade val="45000"/>
              <a:satMod val="135000"/>
            </a:schemeClr>
            <a:prstClr val="white"/>
          </a:duotone>
          <a:extLst>
            <a:ext uri="{28A0092B-C50C-407E-A947-70E740481C1C}">
              <a14:useLocalDpi xmlns:a14="http://schemas.microsoft.com/office/drawing/2010/main" val="0"/>
            </a:ext>
          </a:extLst>
        </a:blip>
        <a:stretch>
          <a:fillRect/>
        </a:stretch>
      </xdr:blipFill>
      <xdr:spPr>
        <a:xfrm>
          <a:off x="140783" y="1522913"/>
          <a:ext cx="248704" cy="248704"/>
        </a:xfrm>
        <a:prstGeom prst="rect">
          <a:avLst/>
        </a:prstGeom>
      </xdr:spPr>
    </xdr:pic>
    <xdr:clientData/>
  </xdr:twoCellAnchor>
  <xdr:twoCellAnchor>
    <xdr:from>
      <xdr:col>0</xdr:col>
      <xdr:colOff>381001</xdr:colOff>
      <xdr:row>9</xdr:row>
      <xdr:rowOff>156882</xdr:rowOff>
    </xdr:from>
    <xdr:to>
      <xdr:col>2</xdr:col>
      <xdr:colOff>358588</xdr:colOff>
      <xdr:row>11</xdr:row>
      <xdr:rowOff>89646</xdr:rowOff>
    </xdr:to>
    <xdr:sp macro="" textlink="">
      <xdr:nvSpPr>
        <xdr:cNvPr id="47" name="Rectangle: Rounded Corners 46">
          <a:extLst>
            <a:ext uri="{FF2B5EF4-FFF2-40B4-BE49-F238E27FC236}">
              <a16:creationId xmlns:a16="http://schemas.microsoft.com/office/drawing/2014/main" id="{CC1F8D66-534D-480F-B719-7D39DED2E448}"/>
            </a:ext>
          </a:extLst>
        </xdr:cNvPr>
        <xdr:cNvSpPr/>
      </xdr:nvSpPr>
      <xdr:spPr>
        <a:xfrm>
          <a:off x="1591236" y="1871382"/>
          <a:ext cx="1187823" cy="313764"/>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1">
              <a:solidFill>
                <a:srgbClr val="002060"/>
              </a:solidFill>
              <a:latin typeface="Poppins" panose="00000500000000000000" pitchFamily="2" charset="0"/>
              <a:cs typeface="Poppins" panose="00000500000000000000" pitchFamily="2" charset="0"/>
            </a:rPr>
            <a:t>Key Metrics</a:t>
          </a:r>
        </a:p>
      </xdr:txBody>
    </xdr:sp>
    <xdr:clientData/>
  </xdr:twoCellAnchor>
  <xdr:twoCellAnchor editAs="oneCell">
    <xdr:from>
      <xdr:col>0</xdr:col>
      <xdr:colOff>140783</xdr:colOff>
      <xdr:row>9</xdr:row>
      <xdr:rowOff>189412</xdr:rowOff>
    </xdr:from>
    <xdr:to>
      <xdr:col>0</xdr:col>
      <xdr:colOff>389487</xdr:colOff>
      <xdr:row>11</xdr:row>
      <xdr:rowOff>57116</xdr:rowOff>
    </xdr:to>
    <xdr:pic>
      <xdr:nvPicPr>
        <xdr:cNvPr id="48" name="Picture 47">
          <a:extLst>
            <a:ext uri="{FF2B5EF4-FFF2-40B4-BE49-F238E27FC236}">
              <a16:creationId xmlns:a16="http://schemas.microsoft.com/office/drawing/2014/main" id="{4CE19BF4-6D24-4EBE-8A6E-BBD657E79407}"/>
            </a:ext>
          </a:extLst>
        </xdr:cNvPr>
        <xdr:cNvPicPr>
          <a:picLocks noChangeAspect="1"/>
        </xdr:cNvPicPr>
      </xdr:nvPicPr>
      <xdr:blipFill>
        <a:blip xmlns:r="http://schemas.openxmlformats.org/officeDocument/2006/relationships" r:embed="rId11" cstate="print">
          <a:duotone>
            <a:schemeClr val="accent3">
              <a:shade val="45000"/>
              <a:satMod val="135000"/>
            </a:schemeClr>
            <a:prstClr val="white"/>
          </a:duotone>
          <a:extLst>
            <a:ext uri="{28A0092B-C50C-407E-A947-70E740481C1C}">
              <a14:useLocalDpi xmlns:a14="http://schemas.microsoft.com/office/drawing/2010/main" val="0"/>
            </a:ext>
          </a:extLst>
        </a:blip>
        <a:stretch>
          <a:fillRect/>
        </a:stretch>
      </xdr:blipFill>
      <xdr:spPr>
        <a:xfrm>
          <a:off x="140783" y="1903912"/>
          <a:ext cx="248704" cy="248704"/>
        </a:xfrm>
        <a:prstGeom prst="rect">
          <a:avLst/>
        </a:prstGeom>
      </xdr:spPr>
    </xdr:pic>
    <xdr:clientData/>
  </xdr:twoCellAnchor>
  <xdr:twoCellAnchor>
    <xdr:from>
      <xdr:col>0</xdr:col>
      <xdr:colOff>381001</xdr:colOff>
      <xdr:row>11</xdr:row>
      <xdr:rowOff>120064</xdr:rowOff>
    </xdr:from>
    <xdr:to>
      <xdr:col>2</xdr:col>
      <xdr:colOff>549088</xdr:colOff>
      <xdr:row>13</xdr:row>
      <xdr:rowOff>52828</xdr:rowOff>
    </xdr:to>
    <xdr:sp macro="" textlink="">
      <xdr:nvSpPr>
        <xdr:cNvPr id="49" name="Rectangle: Rounded Corners 48">
          <a:extLst>
            <a:ext uri="{FF2B5EF4-FFF2-40B4-BE49-F238E27FC236}">
              <a16:creationId xmlns:a16="http://schemas.microsoft.com/office/drawing/2014/main" id="{29562B3F-D41E-4CA0-BE02-4C78E5D8132C}"/>
            </a:ext>
          </a:extLst>
        </xdr:cNvPr>
        <xdr:cNvSpPr/>
      </xdr:nvSpPr>
      <xdr:spPr>
        <a:xfrm>
          <a:off x="381001" y="2215564"/>
          <a:ext cx="1392730" cy="313764"/>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b="1">
              <a:solidFill>
                <a:srgbClr val="002060"/>
              </a:solidFill>
              <a:latin typeface="Poppins" panose="00000500000000000000" pitchFamily="2" charset="0"/>
              <a:cs typeface="Poppins" panose="00000500000000000000" pitchFamily="2" charset="0"/>
            </a:rPr>
            <a:t>Documentation</a:t>
          </a:r>
        </a:p>
      </xdr:txBody>
    </xdr:sp>
    <xdr:clientData/>
  </xdr:twoCellAnchor>
  <xdr:twoCellAnchor editAs="oneCell">
    <xdr:from>
      <xdr:col>0</xdr:col>
      <xdr:colOff>140783</xdr:colOff>
      <xdr:row>11</xdr:row>
      <xdr:rowOff>152594</xdr:rowOff>
    </xdr:from>
    <xdr:to>
      <xdr:col>0</xdr:col>
      <xdr:colOff>389487</xdr:colOff>
      <xdr:row>13</xdr:row>
      <xdr:rowOff>20298</xdr:rowOff>
    </xdr:to>
    <xdr:pic>
      <xdr:nvPicPr>
        <xdr:cNvPr id="50" name="Picture 49">
          <a:extLst>
            <a:ext uri="{FF2B5EF4-FFF2-40B4-BE49-F238E27FC236}">
              <a16:creationId xmlns:a16="http://schemas.microsoft.com/office/drawing/2014/main" id="{8E329BED-E8A4-4134-B419-089BB205A816}"/>
            </a:ext>
          </a:extLst>
        </xdr:cNvPr>
        <xdr:cNvPicPr>
          <a:picLocks noChangeAspect="1"/>
        </xdr:cNvPicPr>
      </xdr:nvPicPr>
      <xdr:blipFill>
        <a:blip xmlns:r="http://schemas.openxmlformats.org/officeDocument/2006/relationships" r:embed="rId12" cstate="print">
          <a:duotone>
            <a:schemeClr val="accent3">
              <a:shade val="45000"/>
              <a:satMod val="135000"/>
            </a:schemeClr>
            <a:prstClr val="white"/>
          </a:duotone>
          <a:extLst>
            <a:ext uri="{28A0092B-C50C-407E-A947-70E740481C1C}">
              <a14:useLocalDpi xmlns:a14="http://schemas.microsoft.com/office/drawing/2010/main" val="0"/>
            </a:ext>
          </a:extLst>
        </a:blip>
        <a:stretch>
          <a:fillRect/>
        </a:stretch>
      </xdr:blipFill>
      <xdr:spPr>
        <a:xfrm>
          <a:off x="140783" y="2248094"/>
          <a:ext cx="248704" cy="248704"/>
        </a:xfrm>
        <a:prstGeom prst="rect">
          <a:avLst/>
        </a:prstGeom>
      </xdr:spPr>
    </xdr:pic>
    <xdr:clientData/>
  </xdr:twoCellAnchor>
  <xdr:twoCellAnchor editAs="oneCell">
    <xdr:from>
      <xdr:col>2</xdr:col>
      <xdr:colOff>67260</xdr:colOff>
      <xdr:row>16</xdr:row>
      <xdr:rowOff>23812</xdr:rowOff>
    </xdr:from>
    <xdr:to>
      <xdr:col>2</xdr:col>
      <xdr:colOff>359600</xdr:colOff>
      <xdr:row>20</xdr:row>
      <xdr:rowOff>30898</xdr:rowOff>
    </xdr:to>
    <xdr:pic>
      <xdr:nvPicPr>
        <xdr:cNvPr id="53" name="Picture 52">
          <a:extLst>
            <a:ext uri="{FF2B5EF4-FFF2-40B4-BE49-F238E27FC236}">
              <a16:creationId xmlns:a16="http://schemas.microsoft.com/office/drawing/2014/main" id="{4EB63C06-1408-43D3-A7F2-D7CCE0FA1C7C}"/>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281698" y="3071812"/>
          <a:ext cx="292340" cy="769086"/>
        </a:xfrm>
        <a:prstGeom prst="rect">
          <a:avLst/>
        </a:prstGeom>
      </xdr:spPr>
    </xdr:pic>
    <xdr:clientData/>
  </xdr:twoCellAnchor>
  <xdr:twoCellAnchor editAs="oneCell">
    <xdr:from>
      <xdr:col>0</xdr:col>
      <xdr:colOff>44824</xdr:colOff>
      <xdr:row>20</xdr:row>
      <xdr:rowOff>155865</xdr:rowOff>
    </xdr:from>
    <xdr:to>
      <xdr:col>2</xdr:col>
      <xdr:colOff>359599</xdr:colOff>
      <xdr:row>25</xdr:row>
      <xdr:rowOff>127289</xdr:rowOff>
    </xdr:to>
    <mc:AlternateContent xmlns:mc="http://schemas.openxmlformats.org/markup-compatibility/2006">
      <mc:Choice xmlns:a14="http://schemas.microsoft.com/office/drawing/2010/main" Requires="a14">
        <xdr:graphicFrame macro="">
          <xdr:nvGraphicFramePr>
            <xdr:cNvPr id="54" name="Quarters">
              <a:extLst>
                <a:ext uri="{FF2B5EF4-FFF2-40B4-BE49-F238E27FC236}">
                  <a16:creationId xmlns:a16="http://schemas.microsoft.com/office/drawing/2014/main" id="{0234E182-014B-476D-9692-A1908E4F64B5}"/>
                </a:ext>
              </a:extLst>
            </xdr:cNvPr>
            <xdr:cNvGraphicFramePr/>
          </xdr:nvGraphicFramePr>
          <xdr:xfrm>
            <a:off x="0" y="0"/>
            <a:ext cx="0" cy="0"/>
          </xdr:xfrm>
          <a:graphic>
            <a:graphicData uri="http://schemas.microsoft.com/office/drawing/2010/slicer">
              <sle:slicer xmlns:sle="http://schemas.microsoft.com/office/drawing/2010/slicer" name="Quarters"/>
            </a:graphicData>
          </a:graphic>
        </xdr:graphicFrame>
      </mc:Choice>
      <mc:Fallback>
        <xdr:sp macro="" textlink="">
          <xdr:nvSpPr>
            <xdr:cNvPr id="0" name=""/>
            <xdr:cNvSpPr>
              <a:spLocks noTextEdit="1"/>
            </xdr:cNvSpPr>
          </xdr:nvSpPr>
          <xdr:spPr>
            <a:xfrm>
              <a:off x="44824" y="3965865"/>
              <a:ext cx="1527048" cy="92392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4</xdr:row>
      <xdr:rowOff>53687</xdr:rowOff>
    </xdr:from>
    <xdr:to>
      <xdr:col>5</xdr:col>
      <xdr:colOff>251114</xdr:colOff>
      <xdr:row>13</xdr:row>
      <xdr:rowOff>129887</xdr:rowOff>
    </xdr:to>
    <xdr:graphicFrame macro="">
      <xdr:nvGraphicFramePr>
        <xdr:cNvPr id="2" name="Chart 1">
          <a:extLst>
            <a:ext uri="{FF2B5EF4-FFF2-40B4-BE49-F238E27FC236}">
              <a16:creationId xmlns:a16="http://schemas.microsoft.com/office/drawing/2014/main" id="{0DE65226-91AE-4822-AADF-4C575364E1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148070</xdr:colOff>
      <xdr:row>0</xdr:row>
      <xdr:rowOff>56439</xdr:rowOff>
    </xdr:from>
    <xdr:ext cx="5463021" cy="948016"/>
    <xdr:sp macro="" textlink="">
      <xdr:nvSpPr>
        <xdr:cNvPr id="3" name="TextBox 2">
          <a:extLst>
            <a:ext uri="{FF2B5EF4-FFF2-40B4-BE49-F238E27FC236}">
              <a16:creationId xmlns:a16="http://schemas.microsoft.com/office/drawing/2014/main" id="{C43E8420-7DAE-4156-B65E-5BE9A5EF51AD}"/>
            </a:ext>
          </a:extLst>
        </xdr:cNvPr>
        <xdr:cNvSpPr txBox="1"/>
      </xdr:nvSpPr>
      <xdr:spPr>
        <a:xfrm>
          <a:off x="148070" y="56439"/>
          <a:ext cx="5463021" cy="9480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just"/>
          <a:r>
            <a:rPr lang="en-US" sz="1100">
              <a:latin typeface="Gilroy" panose="00000600000000000000" pitchFamily="2" charset="0"/>
            </a:rPr>
            <a:t>Adidas generated </a:t>
          </a:r>
          <a:r>
            <a:rPr lang="en-US" sz="1100" baseline="0">
              <a:latin typeface="Gilroy" panose="00000600000000000000" pitchFamily="2" charset="0"/>
            </a:rPr>
            <a:t>over </a:t>
          </a:r>
          <a:r>
            <a:rPr lang="en-US" sz="1100" b="1" baseline="0">
              <a:solidFill>
                <a:srgbClr val="002060"/>
              </a:solidFill>
              <a:latin typeface="Gilroy" panose="00000600000000000000" pitchFamily="2" charset="0"/>
            </a:rPr>
            <a:t>$120million</a:t>
          </a:r>
          <a:r>
            <a:rPr lang="en-US" sz="1100" baseline="0">
              <a:solidFill>
                <a:srgbClr val="002060"/>
              </a:solidFill>
              <a:latin typeface="Gilroy" panose="00000600000000000000" pitchFamily="2" charset="0"/>
            </a:rPr>
            <a:t> </a:t>
          </a:r>
          <a:r>
            <a:rPr lang="en-US" sz="1100" baseline="0">
              <a:latin typeface="Gilroy" panose="00000600000000000000" pitchFamily="2" charset="0"/>
            </a:rPr>
            <a:t>in revenue from all product categories across all accredited region. </a:t>
          </a:r>
          <a:r>
            <a:rPr lang="en-US" sz="1100" b="1" baseline="0">
              <a:solidFill>
                <a:srgbClr val="00B050"/>
              </a:solidFill>
              <a:latin typeface="Gilroy" panose="00000600000000000000" pitchFamily="2" charset="0"/>
            </a:rPr>
            <a:t>Men's Street Footwear</a:t>
          </a:r>
          <a:r>
            <a:rPr lang="en-US" sz="1100" baseline="0">
              <a:solidFill>
                <a:srgbClr val="00B050"/>
              </a:solidFill>
              <a:latin typeface="Gilroy" panose="00000600000000000000" pitchFamily="2" charset="0"/>
            </a:rPr>
            <a:t> </a:t>
          </a:r>
          <a:r>
            <a:rPr lang="en-US" sz="1100" baseline="0">
              <a:latin typeface="Gilroy" panose="00000600000000000000" pitchFamily="2" charset="0"/>
            </a:rPr>
            <a:t>led the contribution chart with </a:t>
          </a:r>
          <a:r>
            <a:rPr lang="en-US" sz="1100" b="1" baseline="0">
              <a:solidFill>
                <a:srgbClr val="00B050"/>
              </a:solidFill>
              <a:latin typeface="Gilroy" panose="00000600000000000000" pitchFamily="2" charset="0"/>
            </a:rPr>
            <a:t>23.04%</a:t>
          </a:r>
          <a:r>
            <a:rPr lang="en-US" sz="1100" baseline="0">
              <a:solidFill>
                <a:srgbClr val="00B050"/>
              </a:solidFill>
              <a:latin typeface="Gilroy" panose="00000600000000000000" pitchFamily="2" charset="0"/>
            </a:rPr>
            <a:t> </a:t>
          </a:r>
          <a:r>
            <a:rPr lang="en-US" sz="1100" baseline="0">
              <a:latin typeface="Gilroy" panose="00000600000000000000" pitchFamily="2" charset="0"/>
            </a:rPr>
            <a:t>followed closely by </a:t>
          </a:r>
          <a:r>
            <a:rPr lang="en-US" sz="1100" b="1" baseline="0">
              <a:solidFill>
                <a:schemeClr val="accent1"/>
              </a:solidFill>
              <a:latin typeface="Gilroy" panose="00000600000000000000" pitchFamily="2" charset="0"/>
            </a:rPr>
            <a:t>Women's Apparel</a:t>
          </a:r>
          <a:r>
            <a:rPr lang="en-US" sz="1100" baseline="0">
              <a:solidFill>
                <a:schemeClr val="accent1"/>
              </a:solidFill>
              <a:latin typeface="Gilroy" panose="00000600000000000000" pitchFamily="2" charset="0"/>
            </a:rPr>
            <a:t> </a:t>
          </a:r>
          <a:r>
            <a:rPr lang="en-US" sz="1100" baseline="0">
              <a:latin typeface="Gilroy" panose="00000600000000000000" pitchFamily="2" charset="0"/>
            </a:rPr>
            <a:t>at </a:t>
          </a:r>
          <a:r>
            <a:rPr lang="en-US" sz="1100" b="1" baseline="0">
              <a:solidFill>
                <a:schemeClr val="accent1"/>
              </a:solidFill>
              <a:latin typeface="Gilroy" panose="00000600000000000000" pitchFamily="2" charset="0"/>
            </a:rPr>
            <a:t>19.86%</a:t>
          </a:r>
          <a:r>
            <a:rPr lang="en-US" sz="1100" baseline="0">
              <a:solidFill>
                <a:schemeClr val="accent1"/>
              </a:solidFill>
              <a:latin typeface="Gilroy" panose="00000600000000000000" pitchFamily="2" charset="0"/>
            </a:rPr>
            <a:t> </a:t>
          </a:r>
          <a:r>
            <a:rPr lang="en-US" sz="1100" baseline="0">
              <a:latin typeface="Gilroy" panose="00000600000000000000" pitchFamily="2" charset="0"/>
            </a:rPr>
            <a:t>at the lower end, </a:t>
          </a:r>
          <a:r>
            <a:rPr lang="en-US" sz="1100" b="1" baseline="0">
              <a:solidFill>
                <a:srgbClr val="FF0000"/>
              </a:solidFill>
              <a:latin typeface="Gilroy" panose="00000600000000000000" pitchFamily="2" charset="0"/>
            </a:rPr>
            <a:t>Women's Athletic Footwear</a:t>
          </a:r>
          <a:r>
            <a:rPr lang="en-US" sz="1100" baseline="0">
              <a:solidFill>
                <a:srgbClr val="FF0000"/>
              </a:solidFill>
              <a:latin typeface="Gilroy" panose="00000600000000000000" pitchFamily="2" charset="0"/>
            </a:rPr>
            <a:t> </a:t>
          </a:r>
          <a:r>
            <a:rPr lang="en-US" sz="1100" baseline="0">
              <a:latin typeface="Gilroy" panose="00000600000000000000" pitchFamily="2" charset="0"/>
            </a:rPr>
            <a:t>recorded the weakest performancem contributing just </a:t>
          </a:r>
          <a:r>
            <a:rPr lang="en-US" sz="1100" b="1" baseline="0">
              <a:solidFill>
                <a:srgbClr val="FF0000"/>
              </a:solidFill>
              <a:latin typeface="Gilroy" panose="00000600000000000000" pitchFamily="2" charset="0"/>
            </a:rPr>
            <a:t>11.91%</a:t>
          </a:r>
          <a:r>
            <a:rPr lang="en-US" sz="1100" baseline="0">
              <a:solidFill>
                <a:srgbClr val="FF0000"/>
              </a:solidFill>
              <a:latin typeface="Gilroy" panose="00000600000000000000" pitchFamily="2" charset="0"/>
            </a:rPr>
            <a:t> </a:t>
          </a:r>
          <a:r>
            <a:rPr lang="en-US" sz="1100" baseline="0">
              <a:latin typeface="Gilroy" panose="00000600000000000000" pitchFamily="2" charset="0"/>
            </a:rPr>
            <a:t>compared to other product categories.</a:t>
          </a:r>
          <a:endParaRPr lang="en-US" sz="1100">
            <a:latin typeface="Gilroy" panose="00000600000000000000" pitchFamily="2" charset="0"/>
          </a:endParaRPr>
        </a:p>
      </xdr:txBody>
    </xdr:sp>
    <xdr:clientData/>
  </xdr:oneCellAnchor>
  <xdr:twoCellAnchor>
    <xdr:from>
      <xdr:col>5</xdr:col>
      <xdr:colOff>351490</xdr:colOff>
      <xdr:row>4</xdr:row>
      <xdr:rowOff>53687</xdr:rowOff>
    </xdr:from>
    <xdr:to>
      <xdr:col>10</xdr:col>
      <xdr:colOff>0</xdr:colOff>
      <xdr:row>13</xdr:row>
      <xdr:rowOff>129887</xdr:rowOff>
    </xdr:to>
    <xdr:graphicFrame macro="">
      <xdr:nvGraphicFramePr>
        <xdr:cNvPr id="4" name="Chart 3">
          <a:extLst>
            <a:ext uri="{FF2B5EF4-FFF2-40B4-BE49-F238E27FC236}">
              <a16:creationId xmlns:a16="http://schemas.microsoft.com/office/drawing/2014/main" id="{E5D993E5-98D3-4A3F-9FA6-CE7281CE9C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18</xdr:row>
      <xdr:rowOff>129887</xdr:rowOff>
    </xdr:from>
    <xdr:to>
      <xdr:col>9</xdr:col>
      <xdr:colOff>606135</xdr:colOff>
      <xdr:row>33</xdr:row>
      <xdr:rowOff>15587</xdr:rowOff>
    </xdr:to>
    <xdr:graphicFrame macro="">
      <xdr:nvGraphicFramePr>
        <xdr:cNvPr id="6" name="Chart 5">
          <a:extLst>
            <a:ext uri="{FF2B5EF4-FFF2-40B4-BE49-F238E27FC236}">
              <a16:creationId xmlns:a16="http://schemas.microsoft.com/office/drawing/2014/main" id="{E3FD4CBB-F152-438F-9D66-8A590A6FF6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oneCellAnchor>
    <xdr:from>
      <xdr:col>0</xdr:col>
      <xdr:colOff>271895</xdr:colOff>
      <xdr:row>14</xdr:row>
      <xdr:rowOff>4486</xdr:rowOff>
    </xdr:from>
    <xdr:ext cx="5486400" cy="782907"/>
    <xdr:sp macro="" textlink="">
      <xdr:nvSpPr>
        <xdr:cNvPr id="7" name="TextBox 6">
          <a:extLst>
            <a:ext uri="{FF2B5EF4-FFF2-40B4-BE49-F238E27FC236}">
              <a16:creationId xmlns:a16="http://schemas.microsoft.com/office/drawing/2014/main" id="{170AC14F-30A4-4D5E-BC66-318DED6BDE3D}"/>
            </a:ext>
          </a:extLst>
        </xdr:cNvPr>
        <xdr:cNvSpPr txBox="1"/>
      </xdr:nvSpPr>
      <xdr:spPr>
        <a:xfrm>
          <a:off x="271895" y="2913941"/>
          <a:ext cx="5486400" cy="78290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just"/>
          <a:r>
            <a:rPr lang="en-US">
              <a:latin typeface="Gilroy" panose="00000600000000000000" pitchFamily="2" charset="0"/>
            </a:rPr>
            <a:t>This represents the total revenue generated by Adidas in each month of 2020 and 2021 across all products and regions. The trend indicates that cumulative sales during the winter season (October to February) in 2021 were slightly higher than those in the summer season (June to September), with a difference of $2,080,292.</a:t>
          </a:r>
          <a:endParaRPr lang="en-US" sz="1100">
            <a:latin typeface="Gilroy" panose="00000600000000000000" pitchFamily="2" charset="0"/>
          </a:endParaRPr>
        </a:p>
      </xdr:txBody>
    </xdr:sp>
    <xdr:clientData/>
  </xdr:oneCellAnchor>
  <xdr:twoCellAnchor>
    <xdr:from>
      <xdr:col>1</xdr:col>
      <xdr:colOff>0</xdr:colOff>
      <xdr:row>39</xdr:row>
      <xdr:rowOff>95458</xdr:rowOff>
    </xdr:from>
    <xdr:to>
      <xdr:col>5</xdr:col>
      <xdr:colOff>254646</xdr:colOff>
      <xdr:row>48</xdr:row>
      <xdr:rowOff>173182</xdr:rowOff>
    </xdr:to>
    <xdr:graphicFrame macro="">
      <xdr:nvGraphicFramePr>
        <xdr:cNvPr id="8" name="Chart 7">
          <a:extLst>
            <a:ext uri="{FF2B5EF4-FFF2-40B4-BE49-F238E27FC236}">
              <a16:creationId xmlns:a16="http://schemas.microsoft.com/office/drawing/2014/main" id="{A7F8E302-124A-4AD9-B7D2-59DE8DF709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340590</xdr:colOff>
      <xdr:row>39</xdr:row>
      <xdr:rowOff>95458</xdr:rowOff>
    </xdr:from>
    <xdr:to>
      <xdr:col>9</xdr:col>
      <xdr:colOff>595237</xdr:colOff>
      <xdr:row>48</xdr:row>
      <xdr:rowOff>173182</xdr:rowOff>
    </xdr:to>
    <xdr:graphicFrame macro="">
      <xdr:nvGraphicFramePr>
        <xdr:cNvPr id="9" name="Chart 8">
          <a:extLst>
            <a:ext uri="{FF2B5EF4-FFF2-40B4-BE49-F238E27FC236}">
              <a16:creationId xmlns:a16="http://schemas.microsoft.com/office/drawing/2014/main" id="{C20047E3-68C8-4D12-8626-F48BBBC33C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0</xdr:col>
      <xdr:colOff>271895</xdr:colOff>
      <xdr:row>33</xdr:row>
      <xdr:rowOff>47782</xdr:rowOff>
    </xdr:from>
    <xdr:ext cx="5486400" cy="1290290"/>
    <xdr:sp macro="" textlink="">
      <xdr:nvSpPr>
        <xdr:cNvPr id="10" name="TextBox 9">
          <a:extLst>
            <a:ext uri="{FF2B5EF4-FFF2-40B4-BE49-F238E27FC236}">
              <a16:creationId xmlns:a16="http://schemas.microsoft.com/office/drawing/2014/main" id="{A8885180-7E2B-4264-BC64-82F6193A1004}"/>
            </a:ext>
          </a:extLst>
        </xdr:cNvPr>
        <xdr:cNvSpPr txBox="1"/>
      </xdr:nvSpPr>
      <xdr:spPr>
        <a:xfrm>
          <a:off x="271895" y="6576737"/>
          <a:ext cx="5486400" cy="12902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just"/>
          <a:r>
            <a:rPr lang="en-US">
              <a:latin typeface="Gilroy" panose="00000600000000000000" pitchFamily="2" charset="0"/>
            </a:rPr>
            <a:t>Focusing on the most and least productive segments, online shopping clearly emerges as the customers' favorite, generating $44 million and accounting for 37% of the total revenue. In contrast, in-store shopping lags behind as the least preferred channel, contributing $35 million (30%). Additionally, insights reveal that New Yorkers have a stronger affinity for Adidas products compared to other states — with Nebraska recording the lowest purchase volume, making it the least engaged region.</a:t>
          </a:r>
          <a:endParaRPr lang="en-US" sz="1100">
            <a:latin typeface="Gilroy" panose="00000600000000000000" pitchFamily="2" charset="0"/>
          </a:endParaRPr>
        </a:p>
      </xdr:txBody>
    </xdr:sp>
    <xdr:clientData/>
  </xdr:oneCellAnchor>
  <xdr:oneCellAnchor>
    <xdr:from>
      <xdr:col>10</xdr:col>
      <xdr:colOff>18183</xdr:colOff>
      <xdr:row>0</xdr:row>
      <xdr:rowOff>56439</xdr:rowOff>
    </xdr:from>
    <xdr:ext cx="5486400" cy="372281"/>
    <xdr:sp macro="" textlink="">
      <xdr:nvSpPr>
        <xdr:cNvPr id="12" name="TextBox 11">
          <a:extLst>
            <a:ext uri="{FF2B5EF4-FFF2-40B4-BE49-F238E27FC236}">
              <a16:creationId xmlns:a16="http://schemas.microsoft.com/office/drawing/2014/main" id="{B7C5BC6A-F251-4B03-9529-AC94CC7DB2AA}"/>
            </a:ext>
          </a:extLst>
        </xdr:cNvPr>
        <xdr:cNvSpPr txBox="1"/>
      </xdr:nvSpPr>
      <xdr:spPr>
        <a:xfrm>
          <a:off x="5629274" y="56439"/>
          <a:ext cx="5486400" cy="372281"/>
        </a:xfrm>
        <a:prstGeom prst="rect">
          <a:avLst/>
        </a:prstGeom>
        <a:solidFill>
          <a:srgbClr val="00B050"/>
        </a:solidFill>
        <a:ln>
          <a:no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just"/>
          <a:r>
            <a:rPr lang="en-US" sz="1800" b="1">
              <a:solidFill>
                <a:schemeClr val="bg1"/>
              </a:solidFill>
              <a:latin typeface="Gilroy" panose="00000600000000000000" pitchFamily="2" charset="0"/>
            </a:rPr>
            <a:t>RECOMMENDATIONS</a:t>
          </a:r>
        </a:p>
      </xdr:txBody>
    </xdr:sp>
    <xdr:clientData/>
  </xdr:oneCellAnchor>
  <xdr:oneCellAnchor>
    <xdr:from>
      <xdr:col>10</xdr:col>
      <xdr:colOff>18183</xdr:colOff>
      <xdr:row>1</xdr:row>
      <xdr:rowOff>212302</xdr:rowOff>
    </xdr:from>
    <xdr:ext cx="5486400" cy="3536866"/>
    <xdr:sp macro="" textlink="">
      <xdr:nvSpPr>
        <xdr:cNvPr id="13" name="TextBox 12">
          <a:extLst>
            <a:ext uri="{FF2B5EF4-FFF2-40B4-BE49-F238E27FC236}">
              <a16:creationId xmlns:a16="http://schemas.microsoft.com/office/drawing/2014/main" id="{73F94241-0352-45FD-BEFB-58ADD1A42BDB}"/>
            </a:ext>
          </a:extLst>
        </xdr:cNvPr>
        <xdr:cNvSpPr txBox="1"/>
      </xdr:nvSpPr>
      <xdr:spPr>
        <a:xfrm>
          <a:off x="5629274" y="463416"/>
          <a:ext cx="5486400" cy="353686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b="1"/>
            <a:t>Prioritize Online Sales Channels</a:t>
          </a:r>
          <a:br>
            <a:rPr lang="en-US"/>
          </a:br>
          <a:r>
            <a:rPr lang="en-US"/>
            <a:t>Since online shopping generates the highest revenue (37%), invest more in enhancing the </a:t>
          </a:r>
          <a:r>
            <a:rPr lang="en-US" b="1"/>
            <a:t>online shopping experience</a:t>
          </a:r>
          <a:r>
            <a:rPr lang="en-US"/>
            <a:t>, such as improving website speed, mobile responsiveness, personalized offers, and digital ads targeting online consumers.</a:t>
          </a:r>
        </a:p>
        <a:p>
          <a:r>
            <a:rPr lang="en-US" b="1"/>
            <a:t>Revamp In-Store Strategy</a:t>
          </a:r>
          <a:br>
            <a:rPr lang="en-US"/>
          </a:br>
          <a:r>
            <a:rPr lang="en-US"/>
            <a:t>With in-store sales contributing the least (30%), reassess physical store operations. Consider:</a:t>
          </a:r>
        </a:p>
        <a:p>
          <a:pPr lvl="1"/>
          <a:r>
            <a:rPr lang="en-US"/>
            <a:t>Running </a:t>
          </a:r>
          <a:r>
            <a:rPr lang="en-US" b="1"/>
            <a:t>in-store exclusive promotions</a:t>
          </a:r>
          <a:endParaRPr lang="en-US"/>
        </a:p>
        <a:p>
          <a:pPr lvl="1"/>
          <a:r>
            <a:rPr lang="en-US"/>
            <a:t>Enhancing customer experience through </a:t>
          </a:r>
          <a:r>
            <a:rPr lang="en-US" b="1"/>
            <a:t>interactive product displays</a:t>
          </a:r>
          <a:r>
            <a:rPr lang="en-US"/>
            <a:t> or </a:t>
          </a:r>
          <a:r>
            <a:rPr lang="en-US" b="1"/>
            <a:t>loyalty programs</a:t>
          </a:r>
          <a:endParaRPr lang="en-US"/>
        </a:p>
        <a:p>
          <a:pPr lvl="1"/>
          <a:r>
            <a:rPr lang="en-US" b="1"/>
            <a:t>Downsizing</a:t>
          </a:r>
          <a:r>
            <a:rPr lang="en-US"/>
            <a:t> or optimizing locations with persistently low traffic</a:t>
          </a:r>
        </a:p>
        <a:p>
          <a:r>
            <a:rPr lang="en-US" b="1"/>
            <a:t>Target High-Performing Regions (e.g., New York)</a:t>
          </a:r>
          <a:br>
            <a:rPr lang="en-US"/>
          </a:br>
          <a:r>
            <a:rPr lang="en-US"/>
            <a:t>Capitalize on the high demand in New York by:</a:t>
          </a:r>
        </a:p>
        <a:p>
          <a:pPr lvl="1"/>
          <a:r>
            <a:rPr lang="en-US"/>
            <a:t>Launching </a:t>
          </a:r>
          <a:r>
            <a:rPr lang="en-US" b="1"/>
            <a:t>region-specific campaigns</a:t>
          </a:r>
          <a:endParaRPr lang="en-US"/>
        </a:p>
        <a:p>
          <a:pPr lvl="1"/>
          <a:r>
            <a:rPr lang="en-US"/>
            <a:t>Partnering with </a:t>
          </a:r>
          <a:r>
            <a:rPr lang="en-US" b="1"/>
            <a:t>local influencers</a:t>
          </a:r>
          <a:endParaRPr lang="en-US"/>
        </a:p>
        <a:p>
          <a:pPr lvl="1"/>
          <a:r>
            <a:rPr lang="en-US"/>
            <a:t>Expanding fulfillment or delivery options in that area to meet rising demand</a:t>
          </a:r>
        </a:p>
        <a:p>
          <a:r>
            <a:rPr lang="en-US" b="1"/>
            <a:t>Investigate Underperforming Markets (e.g., Nebraska)</a:t>
          </a:r>
          <a:br>
            <a:rPr lang="en-US"/>
          </a:br>
          <a:r>
            <a:rPr lang="en-US"/>
            <a:t>Understand why states like Nebraska are underperforming by:</a:t>
          </a:r>
        </a:p>
        <a:p>
          <a:pPr lvl="1"/>
          <a:r>
            <a:rPr lang="en-US"/>
            <a:t>Conducting </a:t>
          </a:r>
          <a:r>
            <a:rPr lang="en-US" b="1"/>
            <a:t>local market surveys</a:t>
          </a:r>
          <a:endParaRPr lang="en-US"/>
        </a:p>
        <a:p>
          <a:pPr lvl="1"/>
          <a:r>
            <a:rPr lang="en-US"/>
            <a:t>Assessing product availability, brand presence, and customer preferences</a:t>
          </a:r>
        </a:p>
        <a:p>
          <a:pPr lvl="1"/>
          <a:r>
            <a:rPr lang="en-US"/>
            <a:t>Testing </a:t>
          </a:r>
          <a:r>
            <a:rPr lang="en-US" b="1"/>
            <a:t>pilot campaigns</a:t>
          </a:r>
          <a:r>
            <a:rPr lang="en-US"/>
            <a:t> or events to increase brand engagement</a:t>
          </a:r>
        </a:p>
      </xdr:txBody>
    </xdr:sp>
    <xdr:clientData/>
  </xdr:oneCellAnchor>
  <xdr:twoCellAnchor editAs="oneCell">
    <xdr:from>
      <xdr:col>10</xdr:col>
      <xdr:colOff>95250</xdr:colOff>
      <xdr:row>21</xdr:row>
      <xdr:rowOff>0</xdr:rowOff>
    </xdr:from>
    <xdr:to>
      <xdr:col>12</xdr:col>
      <xdr:colOff>83891</xdr:colOff>
      <xdr:row>24</xdr:row>
      <xdr:rowOff>71629</xdr:rowOff>
    </xdr:to>
    <xdr:pic>
      <xdr:nvPicPr>
        <xdr:cNvPr id="15" name="Picture 14">
          <a:extLst>
            <a:ext uri="{FF2B5EF4-FFF2-40B4-BE49-F238E27FC236}">
              <a16:creationId xmlns:a16="http://schemas.microsoft.com/office/drawing/2014/main" id="{E4F38778-BD4C-4E62-B48F-A25C94132B4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5706341" y="4242955"/>
          <a:ext cx="1200914" cy="643129"/>
        </a:xfrm>
        <a:prstGeom prst="rect">
          <a:avLst/>
        </a:prstGeom>
      </xdr:spPr>
    </xdr:pic>
    <xdr:clientData/>
  </xdr:twoCellAnchor>
  <xdr:oneCellAnchor>
    <xdr:from>
      <xdr:col>9</xdr:col>
      <xdr:colOff>574963</xdr:colOff>
      <xdr:row>24</xdr:row>
      <xdr:rowOff>8660</xdr:rowOff>
    </xdr:from>
    <xdr:ext cx="5486400" cy="434606"/>
    <xdr:sp macro="" textlink="">
      <xdr:nvSpPr>
        <xdr:cNvPr id="17" name="TextBox 16">
          <a:extLst>
            <a:ext uri="{FF2B5EF4-FFF2-40B4-BE49-F238E27FC236}">
              <a16:creationId xmlns:a16="http://schemas.microsoft.com/office/drawing/2014/main" id="{F81859F2-584B-4544-B5DB-F9A3547B57B3}"/>
            </a:ext>
          </a:extLst>
        </xdr:cNvPr>
        <xdr:cNvSpPr txBox="1"/>
      </xdr:nvSpPr>
      <xdr:spPr>
        <a:xfrm>
          <a:off x="5579918" y="4823115"/>
          <a:ext cx="5486400" cy="43460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just"/>
          <a:r>
            <a:rPr lang="en-US">
              <a:latin typeface="Gilroy" panose="00000600000000000000" pitchFamily="2" charset="0"/>
            </a:rPr>
            <a:t>Adegunte Damilola</a:t>
          </a:r>
        </a:p>
        <a:p>
          <a:pPr algn="just"/>
          <a:r>
            <a:rPr lang="en-US" sz="1100">
              <a:latin typeface="Gilroy" panose="00000600000000000000" pitchFamily="2" charset="0"/>
            </a:rPr>
            <a:t>X: th3realayo</a:t>
          </a:r>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8</xdr:col>
      <xdr:colOff>504825</xdr:colOff>
      <xdr:row>13</xdr:row>
      <xdr:rowOff>123825</xdr:rowOff>
    </xdr:from>
    <xdr:to>
      <xdr:col>15</xdr:col>
      <xdr:colOff>0</xdr:colOff>
      <xdr:row>28</xdr:row>
      <xdr:rowOff>9525</xdr:rowOff>
    </xdr:to>
    <mc:AlternateContent xmlns:mc="http://schemas.openxmlformats.org/markup-compatibility/2006">
      <mc:Choice xmlns:cx1="http://schemas.microsoft.com/office/drawing/2015/9/8/chartex" Requires="cx1">
        <xdr:graphicFrame macro="">
          <xdr:nvGraphicFramePr>
            <xdr:cNvPr id="8" name="Chart 7">
              <a:extLst>
                <a:ext uri="{FF2B5EF4-FFF2-40B4-BE49-F238E27FC236}">
                  <a16:creationId xmlns:a16="http://schemas.microsoft.com/office/drawing/2014/main" id="{F6193C68-EAED-455B-A948-6869CC2E276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8715375" y="2600325"/>
              <a:ext cx="4314825"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76200</xdr:colOff>
      <xdr:row>1</xdr:row>
      <xdr:rowOff>133350</xdr:rowOff>
    </xdr:from>
    <xdr:to>
      <xdr:col>26</xdr:col>
      <xdr:colOff>257175</xdr:colOff>
      <xdr:row>16</xdr:row>
      <xdr:rowOff>19050</xdr:rowOff>
    </xdr:to>
    <mc:AlternateContent xmlns:mc="http://schemas.openxmlformats.org/markup-compatibility/2006">
      <mc:Choice xmlns:cx4="http://schemas.microsoft.com/office/drawing/2016/5/10/chartex" Requires="cx4">
        <xdr:graphicFrame macro="">
          <xdr:nvGraphicFramePr>
            <xdr:cNvPr id="12" name="Chart 11">
              <a:extLst>
                <a:ext uri="{FF2B5EF4-FFF2-40B4-BE49-F238E27FC236}">
                  <a16:creationId xmlns:a16="http://schemas.microsoft.com/office/drawing/2014/main" id="{8C461ECD-31E1-4B75-A049-A42CE915A6E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14478000" y="3238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3</xdr:col>
      <xdr:colOff>685800</xdr:colOff>
      <xdr:row>43</xdr:row>
      <xdr:rowOff>180975</xdr:rowOff>
    </xdr:from>
    <xdr:to>
      <xdr:col>5</xdr:col>
      <xdr:colOff>428625</xdr:colOff>
      <xdr:row>57</xdr:row>
      <xdr:rowOff>38100</xdr:rowOff>
    </xdr:to>
    <mc:AlternateContent xmlns:mc="http://schemas.openxmlformats.org/markup-compatibility/2006">
      <mc:Choice xmlns:a14="http://schemas.microsoft.com/office/drawing/2010/main" Requires="a14">
        <xdr:graphicFrame macro="">
          <xdr:nvGraphicFramePr>
            <xdr:cNvPr id="5" name="Years">
              <a:extLst>
                <a:ext uri="{FF2B5EF4-FFF2-40B4-BE49-F238E27FC236}">
                  <a16:creationId xmlns:a16="http://schemas.microsoft.com/office/drawing/2014/main" id="{35E1862E-A998-492D-987F-673F1E26463B}"/>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3562350" y="83724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180975</xdr:colOff>
      <xdr:row>31</xdr:row>
      <xdr:rowOff>28575</xdr:rowOff>
    </xdr:from>
    <xdr:to>
      <xdr:col>8</xdr:col>
      <xdr:colOff>28575</xdr:colOff>
      <xdr:row>45</xdr:row>
      <xdr:rowOff>104775</xdr:rowOff>
    </xdr:to>
    <xdr:graphicFrame macro="">
      <xdr:nvGraphicFramePr>
        <xdr:cNvPr id="9" name="Chart 8">
          <a:extLst>
            <a:ext uri="{FF2B5EF4-FFF2-40B4-BE49-F238E27FC236}">
              <a16:creationId xmlns:a16="http://schemas.microsoft.com/office/drawing/2014/main" id="{DF4ED3BE-C39C-44E5-B7D0-829CDFD7D3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25</xdr:col>
      <xdr:colOff>95250</xdr:colOff>
      <xdr:row>58</xdr:row>
      <xdr:rowOff>152400</xdr:rowOff>
    </xdr:from>
    <xdr:to>
      <xdr:col>31</xdr:col>
      <xdr:colOff>209550</xdr:colOff>
      <xdr:row>73</xdr:row>
      <xdr:rowOff>38100</xdr:rowOff>
    </xdr:to>
    <xdr:graphicFrame macro="">
      <xdr:nvGraphicFramePr>
        <xdr:cNvPr id="13" name="Chart 12">
          <a:extLst>
            <a:ext uri="{FF2B5EF4-FFF2-40B4-BE49-F238E27FC236}">
              <a16:creationId xmlns:a16="http://schemas.microsoft.com/office/drawing/2014/main" id="{AAC5B929-8964-4A03-B519-9ED104F3A4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400050</xdr:colOff>
      <xdr:row>73</xdr:row>
      <xdr:rowOff>66675</xdr:rowOff>
    </xdr:from>
    <xdr:to>
      <xdr:col>23</xdr:col>
      <xdr:colOff>76200</xdr:colOff>
      <xdr:row>87</xdr:row>
      <xdr:rowOff>142875</xdr:rowOff>
    </xdr:to>
    <xdr:graphicFrame macro="">
      <xdr:nvGraphicFramePr>
        <xdr:cNvPr id="14" name="Chart 13">
          <a:extLst>
            <a:ext uri="{FF2B5EF4-FFF2-40B4-BE49-F238E27FC236}">
              <a16:creationId xmlns:a16="http://schemas.microsoft.com/office/drawing/2014/main" id="{85A60FB7-9414-4EC6-B389-6B56D6B9B2B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4.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YO_AYO/Downloads/DataFXv171/DataFXv171/02%20-%20install%20DFX/DFX.xla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Index"/>
      <sheetName val="_IntelliSense_"/>
      <sheetName val="DFX"/>
    </sheetNames>
    <definedNames>
      <definedName name="DXLOOKUP"/>
    </definedNames>
    <sheetDataSet>
      <sheetData sheetId="0"/>
      <sheetData sheetId="1"/>
      <sheetData sheetId="2"/>
      <sheetData sheetId="3"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YO_AYO" refreshedDate="45813.818955439812" createdVersion="6" refreshedVersion="6" minRefreshableVersion="3" recordCount="9648" xr:uid="{755D1F46-451B-43CC-BBDB-4470307828BB}">
  <cacheSource type="worksheet">
    <worksheetSource name="Sales"/>
  </cacheSource>
  <cacheFields count="17">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6" base="2">
        <rangePr groupBy="months" startDate="2020-01-01T00:00:00" endDate="2022-01-01T00:00:00"/>
        <groupItems count="14">
          <s v="&lt;1/1/2020"/>
          <s v="Jan"/>
          <s v="Feb"/>
          <s v="Mar"/>
          <s v="Apr"/>
          <s v="May"/>
          <s v="Jun"/>
          <s v="Jul"/>
          <s v="Aug"/>
          <s v="Sep"/>
          <s v="Oct"/>
          <s v="Nov"/>
          <s v="Dec"/>
          <s v="&gt;1/1/2022"/>
        </groupItems>
      </fieldGroup>
    </cacheField>
    <cacheField name="Year" numFmtId="1">
      <sharedItems containsSemiMixedTypes="0" containsString="0" containsNumber="1" containsInteger="1" minValue="2020" maxValue="2021" count="2">
        <n v="2020"/>
        <n v="2021"/>
      </sharedItems>
    </cacheField>
    <cacheField name="Invoice Month" numFmtId="14">
      <sharedItems count="12">
        <s v="Jan"/>
        <s v="Feb"/>
        <s v="Mar"/>
        <s v="Apr"/>
        <s v="May"/>
        <s v="Jul"/>
        <s v="Aug"/>
        <s v="Sep"/>
        <s v="Oct"/>
        <s v="Nov"/>
        <s v="Dec"/>
        <s v="Jun"/>
      </sharedItems>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5"/>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1848548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x v="0"/>
    <x v="0"/>
    <x v="0"/>
    <x v="0"/>
    <n v="50"/>
    <n v="1200"/>
    <n v="60000"/>
    <n v="300000"/>
    <n v="0.5"/>
    <x v="0"/>
  </r>
  <r>
    <x v="0"/>
    <n v="1185732"/>
    <x v="1"/>
    <x v="0"/>
    <x v="0"/>
    <x v="0"/>
    <x v="0"/>
    <x v="0"/>
    <x v="1"/>
    <n v="50"/>
    <n v="1000"/>
    <n v="50000"/>
    <n v="150000"/>
    <n v="0.3"/>
    <x v="0"/>
  </r>
  <r>
    <x v="0"/>
    <n v="1185732"/>
    <x v="2"/>
    <x v="0"/>
    <x v="0"/>
    <x v="0"/>
    <x v="0"/>
    <x v="0"/>
    <x v="2"/>
    <n v="40"/>
    <n v="1000"/>
    <n v="40000"/>
    <n v="140000"/>
    <n v="0.35"/>
    <x v="0"/>
  </r>
  <r>
    <x v="0"/>
    <n v="1185732"/>
    <x v="3"/>
    <x v="0"/>
    <x v="0"/>
    <x v="0"/>
    <x v="0"/>
    <x v="0"/>
    <x v="3"/>
    <n v="45"/>
    <n v="850"/>
    <n v="38250"/>
    <n v="133875"/>
    <n v="0.35"/>
    <x v="0"/>
  </r>
  <r>
    <x v="0"/>
    <n v="1185732"/>
    <x v="4"/>
    <x v="0"/>
    <x v="0"/>
    <x v="0"/>
    <x v="0"/>
    <x v="0"/>
    <x v="4"/>
    <n v="60"/>
    <n v="900"/>
    <n v="54000"/>
    <n v="162000"/>
    <n v="0.3"/>
    <x v="0"/>
  </r>
  <r>
    <x v="0"/>
    <n v="1185732"/>
    <x v="5"/>
    <x v="0"/>
    <x v="0"/>
    <x v="0"/>
    <x v="0"/>
    <x v="0"/>
    <x v="5"/>
    <n v="50"/>
    <n v="1000"/>
    <n v="50000"/>
    <n v="125000"/>
    <n v="0.25"/>
    <x v="0"/>
  </r>
  <r>
    <x v="0"/>
    <n v="1185732"/>
    <x v="6"/>
    <x v="0"/>
    <x v="0"/>
    <x v="0"/>
    <x v="0"/>
    <x v="0"/>
    <x v="0"/>
    <n v="50"/>
    <n v="1250"/>
    <n v="62500"/>
    <n v="312500"/>
    <n v="0.5"/>
    <x v="0"/>
  </r>
  <r>
    <x v="0"/>
    <n v="1185732"/>
    <x v="7"/>
    <x v="0"/>
    <x v="0"/>
    <x v="0"/>
    <x v="0"/>
    <x v="0"/>
    <x v="1"/>
    <n v="50"/>
    <n v="900"/>
    <n v="45000"/>
    <n v="135000"/>
    <n v="0.3"/>
    <x v="1"/>
  </r>
  <r>
    <x v="0"/>
    <n v="1185732"/>
    <x v="8"/>
    <x v="0"/>
    <x v="0"/>
    <x v="0"/>
    <x v="0"/>
    <x v="0"/>
    <x v="2"/>
    <n v="40"/>
    <n v="950"/>
    <n v="38000"/>
    <n v="133000"/>
    <n v="0.35"/>
    <x v="1"/>
  </r>
  <r>
    <x v="0"/>
    <n v="1185732"/>
    <x v="9"/>
    <x v="0"/>
    <x v="0"/>
    <x v="0"/>
    <x v="0"/>
    <x v="0"/>
    <x v="3"/>
    <n v="45"/>
    <n v="825"/>
    <n v="37125"/>
    <n v="129937.49999999999"/>
    <n v="0.35"/>
    <x v="1"/>
  </r>
  <r>
    <x v="0"/>
    <n v="1185732"/>
    <x v="10"/>
    <x v="0"/>
    <x v="0"/>
    <x v="0"/>
    <x v="0"/>
    <x v="0"/>
    <x v="4"/>
    <n v="60"/>
    <n v="900"/>
    <n v="54000"/>
    <n v="162000"/>
    <n v="0.3"/>
    <x v="1"/>
  </r>
  <r>
    <x v="0"/>
    <n v="1185732"/>
    <x v="11"/>
    <x v="0"/>
    <x v="0"/>
    <x v="0"/>
    <x v="0"/>
    <x v="0"/>
    <x v="5"/>
    <n v="50"/>
    <n v="1000"/>
    <n v="50000"/>
    <n v="125000"/>
    <n v="0.25"/>
    <x v="1"/>
  </r>
  <r>
    <x v="0"/>
    <n v="1185732"/>
    <x v="12"/>
    <x v="0"/>
    <x v="0"/>
    <x v="0"/>
    <x v="0"/>
    <x v="0"/>
    <x v="0"/>
    <n v="50"/>
    <n v="1220"/>
    <n v="61000"/>
    <n v="305000"/>
    <n v="0.5"/>
    <x v="1"/>
  </r>
  <r>
    <x v="0"/>
    <n v="1185732"/>
    <x v="13"/>
    <x v="0"/>
    <x v="0"/>
    <x v="0"/>
    <x v="0"/>
    <x v="0"/>
    <x v="1"/>
    <n v="50"/>
    <n v="925"/>
    <n v="46250"/>
    <n v="138750"/>
    <n v="0.3"/>
    <x v="1"/>
  </r>
  <r>
    <x v="0"/>
    <n v="1185732"/>
    <x v="14"/>
    <x v="0"/>
    <x v="0"/>
    <x v="0"/>
    <x v="0"/>
    <x v="0"/>
    <x v="2"/>
    <n v="40"/>
    <n v="950"/>
    <n v="38000"/>
    <n v="133000"/>
    <n v="0.35"/>
    <x v="1"/>
  </r>
  <r>
    <x v="0"/>
    <n v="1185732"/>
    <x v="15"/>
    <x v="0"/>
    <x v="0"/>
    <x v="0"/>
    <x v="0"/>
    <x v="0"/>
    <x v="3"/>
    <n v="45"/>
    <n v="800"/>
    <n v="36000"/>
    <n v="125999.99999999999"/>
    <n v="0.35"/>
    <x v="1"/>
  </r>
  <r>
    <x v="0"/>
    <n v="1185732"/>
    <x v="16"/>
    <x v="0"/>
    <x v="0"/>
    <x v="0"/>
    <x v="0"/>
    <x v="0"/>
    <x v="4"/>
    <n v="60"/>
    <n v="850"/>
    <n v="51000"/>
    <n v="153000"/>
    <n v="0.3"/>
    <x v="1"/>
  </r>
  <r>
    <x v="0"/>
    <n v="1185732"/>
    <x v="17"/>
    <x v="0"/>
    <x v="0"/>
    <x v="0"/>
    <x v="0"/>
    <x v="0"/>
    <x v="5"/>
    <n v="50"/>
    <n v="950"/>
    <n v="47500"/>
    <n v="118750"/>
    <n v="0.25"/>
    <x v="1"/>
  </r>
  <r>
    <x v="0"/>
    <n v="1185732"/>
    <x v="18"/>
    <x v="0"/>
    <x v="0"/>
    <x v="0"/>
    <x v="0"/>
    <x v="0"/>
    <x v="0"/>
    <n v="50"/>
    <n v="1200"/>
    <n v="60000"/>
    <n v="300000"/>
    <n v="0.5"/>
    <x v="1"/>
  </r>
  <r>
    <x v="0"/>
    <n v="1185732"/>
    <x v="19"/>
    <x v="0"/>
    <x v="1"/>
    <x v="0"/>
    <x v="0"/>
    <x v="0"/>
    <x v="1"/>
    <n v="50"/>
    <n v="900"/>
    <n v="45000"/>
    <n v="135000"/>
    <n v="0.3"/>
    <x v="1"/>
  </r>
  <r>
    <x v="0"/>
    <n v="1185732"/>
    <x v="20"/>
    <x v="0"/>
    <x v="1"/>
    <x v="0"/>
    <x v="0"/>
    <x v="0"/>
    <x v="2"/>
    <n v="40"/>
    <n v="900"/>
    <n v="36000"/>
    <n v="125999.99999999999"/>
    <n v="0.35"/>
    <x v="1"/>
  </r>
  <r>
    <x v="0"/>
    <n v="1185732"/>
    <x v="21"/>
    <x v="0"/>
    <x v="1"/>
    <x v="0"/>
    <x v="0"/>
    <x v="0"/>
    <x v="3"/>
    <n v="45"/>
    <n v="825"/>
    <n v="37125"/>
    <n v="129937.49999999999"/>
    <n v="0.35"/>
    <x v="1"/>
  </r>
  <r>
    <x v="0"/>
    <n v="1185732"/>
    <x v="22"/>
    <x v="0"/>
    <x v="1"/>
    <x v="0"/>
    <x v="0"/>
    <x v="0"/>
    <x v="4"/>
    <n v="60"/>
    <n v="825"/>
    <n v="49500"/>
    <n v="148500"/>
    <n v="0.3"/>
    <x v="1"/>
  </r>
  <r>
    <x v="0"/>
    <n v="1185732"/>
    <x v="23"/>
    <x v="0"/>
    <x v="1"/>
    <x v="0"/>
    <x v="0"/>
    <x v="0"/>
    <x v="5"/>
    <n v="50"/>
    <n v="950"/>
    <n v="47500"/>
    <n v="118750"/>
    <n v="0.25"/>
    <x v="1"/>
  </r>
  <r>
    <x v="0"/>
    <n v="1185732"/>
    <x v="24"/>
    <x v="0"/>
    <x v="1"/>
    <x v="0"/>
    <x v="0"/>
    <x v="0"/>
    <x v="0"/>
    <n v="60"/>
    <n v="1220"/>
    <n v="73200"/>
    <n v="366000"/>
    <n v="0.5"/>
    <x v="1"/>
  </r>
  <r>
    <x v="0"/>
    <n v="1185732"/>
    <x v="25"/>
    <x v="0"/>
    <x v="1"/>
    <x v="0"/>
    <x v="0"/>
    <x v="0"/>
    <x v="1"/>
    <n v="55.000000000000007"/>
    <n v="925"/>
    <n v="50875.000000000007"/>
    <n v="152625"/>
    <n v="0.3"/>
    <x v="1"/>
  </r>
  <r>
    <x v="0"/>
    <n v="1185732"/>
    <x v="26"/>
    <x v="0"/>
    <x v="1"/>
    <x v="0"/>
    <x v="0"/>
    <x v="0"/>
    <x v="2"/>
    <n v="50"/>
    <n v="900"/>
    <n v="45000"/>
    <n v="157500"/>
    <n v="0.35"/>
    <x v="1"/>
  </r>
  <r>
    <x v="0"/>
    <n v="1185732"/>
    <x v="27"/>
    <x v="0"/>
    <x v="1"/>
    <x v="0"/>
    <x v="0"/>
    <x v="0"/>
    <x v="3"/>
    <n v="50"/>
    <n v="850"/>
    <n v="42500"/>
    <n v="148750"/>
    <n v="0.35"/>
    <x v="1"/>
  </r>
  <r>
    <x v="0"/>
    <n v="1185732"/>
    <x v="28"/>
    <x v="0"/>
    <x v="1"/>
    <x v="0"/>
    <x v="0"/>
    <x v="0"/>
    <x v="4"/>
    <n v="60"/>
    <n v="875"/>
    <n v="52500"/>
    <n v="157500"/>
    <n v="0.3"/>
    <x v="1"/>
  </r>
  <r>
    <x v="0"/>
    <n v="1185732"/>
    <x v="29"/>
    <x v="0"/>
    <x v="2"/>
    <x v="0"/>
    <x v="0"/>
    <x v="0"/>
    <x v="5"/>
    <n v="65"/>
    <n v="1000"/>
    <n v="65000"/>
    <n v="162500"/>
    <n v="0.25"/>
    <x v="1"/>
  </r>
  <r>
    <x v="0"/>
    <n v="1185732"/>
    <x v="30"/>
    <x v="0"/>
    <x v="2"/>
    <x v="0"/>
    <x v="0"/>
    <x v="0"/>
    <x v="0"/>
    <n v="60"/>
    <n v="1250"/>
    <n v="75000"/>
    <n v="375000"/>
    <n v="0.5"/>
    <x v="1"/>
  </r>
  <r>
    <x v="0"/>
    <n v="1185732"/>
    <x v="31"/>
    <x v="0"/>
    <x v="2"/>
    <x v="0"/>
    <x v="0"/>
    <x v="0"/>
    <x v="1"/>
    <n v="55.000000000000007"/>
    <n v="1000"/>
    <n v="55000.000000000007"/>
    <n v="165000.00000000003"/>
    <n v="0.3"/>
    <x v="1"/>
  </r>
  <r>
    <x v="0"/>
    <n v="1185732"/>
    <x v="32"/>
    <x v="0"/>
    <x v="2"/>
    <x v="0"/>
    <x v="0"/>
    <x v="0"/>
    <x v="2"/>
    <n v="50"/>
    <n v="925"/>
    <n v="46250"/>
    <n v="161875"/>
    <n v="0.35"/>
    <x v="1"/>
  </r>
  <r>
    <x v="0"/>
    <n v="1185732"/>
    <x v="33"/>
    <x v="0"/>
    <x v="2"/>
    <x v="0"/>
    <x v="0"/>
    <x v="0"/>
    <x v="3"/>
    <n v="50"/>
    <n v="900"/>
    <n v="45000"/>
    <n v="157500"/>
    <n v="0.35"/>
    <x v="1"/>
  </r>
  <r>
    <x v="0"/>
    <n v="1185732"/>
    <x v="34"/>
    <x v="0"/>
    <x v="2"/>
    <x v="0"/>
    <x v="0"/>
    <x v="0"/>
    <x v="4"/>
    <n v="60"/>
    <n v="900"/>
    <n v="54000"/>
    <n v="162000"/>
    <n v="0.3"/>
    <x v="1"/>
  </r>
  <r>
    <x v="0"/>
    <n v="1185732"/>
    <x v="35"/>
    <x v="0"/>
    <x v="2"/>
    <x v="0"/>
    <x v="0"/>
    <x v="0"/>
    <x v="5"/>
    <n v="65"/>
    <n v="1050"/>
    <n v="68250"/>
    <n v="170625"/>
    <n v="0.25"/>
    <x v="1"/>
  </r>
  <r>
    <x v="0"/>
    <n v="1185732"/>
    <x v="36"/>
    <x v="0"/>
    <x v="2"/>
    <x v="0"/>
    <x v="0"/>
    <x v="0"/>
    <x v="0"/>
    <n v="60"/>
    <n v="1275"/>
    <n v="76500"/>
    <n v="382500"/>
    <n v="0.5"/>
    <x v="1"/>
  </r>
  <r>
    <x v="0"/>
    <n v="1185732"/>
    <x v="37"/>
    <x v="0"/>
    <x v="2"/>
    <x v="0"/>
    <x v="0"/>
    <x v="0"/>
    <x v="1"/>
    <n v="55.000000000000007"/>
    <n v="1025"/>
    <n v="56375.000000000007"/>
    <n v="169125.00000000003"/>
    <n v="0.3"/>
    <x v="1"/>
  </r>
  <r>
    <x v="0"/>
    <n v="1185732"/>
    <x v="38"/>
    <x v="0"/>
    <x v="2"/>
    <x v="0"/>
    <x v="0"/>
    <x v="0"/>
    <x v="2"/>
    <n v="50"/>
    <n v="950"/>
    <n v="47500"/>
    <n v="166250"/>
    <n v="0.35"/>
    <x v="1"/>
  </r>
  <r>
    <x v="0"/>
    <n v="1185732"/>
    <x v="39"/>
    <x v="0"/>
    <x v="2"/>
    <x v="0"/>
    <x v="0"/>
    <x v="0"/>
    <x v="3"/>
    <n v="50"/>
    <n v="900"/>
    <n v="45000"/>
    <n v="157500"/>
    <n v="0.35"/>
    <x v="1"/>
  </r>
  <r>
    <x v="0"/>
    <n v="1185732"/>
    <x v="40"/>
    <x v="0"/>
    <x v="2"/>
    <x v="0"/>
    <x v="0"/>
    <x v="0"/>
    <x v="4"/>
    <n v="60"/>
    <n v="925"/>
    <n v="55500"/>
    <n v="166500"/>
    <n v="0.3"/>
    <x v="1"/>
  </r>
  <r>
    <x v="0"/>
    <n v="1185732"/>
    <x v="41"/>
    <x v="0"/>
    <x v="2"/>
    <x v="0"/>
    <x v="0"/>
    <x v="0"/>
    <x v="5"/>
    <n v="65"/>
    <n v="1100"/>
    <n v="71500"/>
    <n v="178750"/>
    <n v="0.25"/>
    <x v="1"/>
  </r>
  <r>
    <x v="0"/>
    <n v="1185732"/>
    <x v="42"/>
    <x v="0"/>
    <x v="2"/>
    <x v="0"/>
    <x v="0"/>
    <x v="0"/>
    <x v="0"/>
    <n v="60"/>
    <n v="1250"/>
    <n v="75000"/>
    <n v="375000"/>
    <n v="0.5"/>
    <x v="1"/>
  </r>
  <r>
    <x v="0"/>
    <n v="1185732"/>
    <x v="43"/>
    <x v="0"/>
    <x v="2"/>
    <x v="0"/>
    <x v="0"/>
    <x v="0"/>
    <x v="1"/>
    <n v="55.000000000000007"/>
    <n v="1025"/>
    <n v="56375.000000000007"/>
    <n v="169125.00000000003"/>
    <n v="0.3"/>
    <x v="1"/>
  </r>
  <r>
    <x v="0"/>
    <n v="1185732"/>
    <x v="44"/>
    <x v="0"/>
    <x v="2"/>
    <x v="0"/>
    <x v="0"/>
    <x v="0"/>
    <x v="2"/>
    <n v="50"/>
    <n v="950"/>
    <n v="47500"/>
    <n v="166250"/>
    <n v="0.35"/>
    <x v="1"/>
  </r>
  <r>
    <x v="0"/>
    <n v="1185732"/>
    <x v="45"/>
    <x v="0"/>
    <x v="2"/>
    <x v="0"/>
    <x v="0"/>
    <x v="0"/>
    <x v="3"/>
    <n v="50"/>
    <n v="925"/>
    <n v="46250"/>
    <n v="161875"/>
    <n v="0.35"/>
    <x v="1"/>
  </r>
  <r>
    <x v="1"/>
    <n v="1185732"/>
    <x v="46"/>
    <x v="0"/>
    <x v="3"/>
    <x v="0"/>
    <x v="0"/>
    <x v="0"/>
    <x v="4"/>
    <n v="60"/>
    <n v="900"/>
    <n v="54000"/>
    <n v="162000"/>
    <n v="0.3"/>
    <x v="1"/>
  </r>
  <r>
    <x v="1"/>
    <n v="1185732"/>
    <x v="47"/>
    <x v="0"/>
    <x v="3"/>
    <x v="0"/>
    <x v="0"/>
    <x v="0"/>
    <x v="5"/>
    <n v="65"/>
    <n v="1075"/>
    <n v="69875"/>
    <n v="174687.5"/>
    <n v="0.25"/>
    <x v="1"/>
  </r>
  <r>
    <x v="1"/>
    <n v="1185732"/>
    <x v="48"/>
    <x v="0"/>
    <x v="3"/>
    <x v="0"/>
    <x v="0"/>
    <x v="0"/>
    <x v="0"/>
    <n v="60"/>
    <n v="1200"/>
    <n v="72000"/>
    <n v="360000"/>
    <n v="0.5"/>
    <x v="1"/>
  </r>
  <r>
    <x v="1"/>
    <n v="1185732"/>
    <x v="49"/>
    <x v="0"/>
    <x v="3"/>
    <x v="0"/>
    <x v="0"/>
    <x v="0"/>
    <x v="1"/>
    <n v="55.000000000000007"/>
    <n v="1000"/>
    <n v="55000.000000000007"/>
    <n v="165000.00000000003"/>
    <n v="0.3"/>
    <x v="1"/>
  </r>
  <r>
    <x v="1"/>
    <n v="1185732"/>
    <x v="50"/>
    <x v="0"/>
    <x v="3"/>
    <x v="0"/>
    <x v="0"/>
    <x v="0"/>
    <x v="2"/>
    <n v="50"/>
    <n v="925"/>
    <n v="46250"/>
    <n v="161875"/>
    <n v="0.35"/>
    <x v="1"/>
  </r>
  <r>
    <x v="1"/>
    <n v="1185732"/>
    <x v="51"/>
    <x v="0"/>
    <x v="3"/>
    <x v="0"/>
    <x v="0"/>
    <x v="0"/>
    <x v="3"/>
    <n v="50"/>
    <n v="900"/>
    <n v="45000"/>
    <n v="157500"/>
    <n v="0.35"/>
    <x v="1"/>
  </r>
  <r>
    <x v="1"/>
    <n v="1185732"/>
    <x v="52"/>
    <x v="0"/>
    <x v="3"/>
    <x v="0"/>
    <x v="0"/>
    <x v="0"/>
    <x v="4"/>
    <n v="60"/>
    <n v="900"/>
    <n v="54000"/>
    <n v="162000"/>
    <n v="0.3"/>
    <x v="1"/>
  </r>
  <r>
    <x v="1"/>
    <n v="1185732"/>
    <x v="53"/>
    <x v="0"/>
    <x v="3"/>
    <x v="0"/>
    <x v="0"/>
    <x v="0"/>
    <x v="5"/>
    <n v="65"/>
    <n v="1000"/>
    <n v="65000"/>
    <n v="162500"/>
    <n v="0.25"/>
    <x v="1"/>
  </r>
  <r>
    <x v="1"/>
    <n v="1185732"/>
    <x v="54"/>
    <x v="0"/>
    <x v="3"/>
    <x v="0"/>
    <x v="0"/>
    <x v="0"/>
    <x v="4"/>
    <n v="65"/>
    <n v="875"/>
    <n v="56875"/>
    <n v="170625"/>
    <n v="0.3"/>
    <x v="1"/>
  </r>
  <r>
    <x v="1"/>
    <n v="1185732"/>
    <x v="55"/>
    <x v="0"/>
    <x v="3"/>
    <x v="0"/>
    <x v="0"/>
    <x v="0"/>
    <x v="5"/>
    <n v="70"/>
    <n v="1000"/>
    <n v="70000"/>
    <n v="175000"/>
    <n v="0.25"/>
    <x v="1"/>
  </r>
  <r>
    <x v="1"/>
    <n v="1185732"/>
    <x v="56"/>
    <x v="0"/>
    <x v="3"/>
    <x v="0"/>
    <x v="0"/>
    <x v="0"/>
    <x v="0"/>
    <n v="65"/>
    <n v="1150"/>
    <n v="74750"/>
    <n v="373750"/>
    <n v="0.5"/>
    <x v="1"/>
  </r>
  <r>
    <x v="1"/>
    <n v="1185732"/>
    <x v="57"/>
    <x v="0"/>
    <x v="3"/>
    <x v="0"/>
    <x v="0"/>
    <x v="0"/>
    <x v="1"/>
    <n v="55.000000000000007"/>
    <n v="975"/>
    <n v="53625.000000000007"/>
    <n v="160875.00000000003"/>
    <n v="0.3"/>
    <x v="1"/>
  </r>
  <r>
    <x v="1"/>
    <n v="1185732"/>
    <x v="58"/>
    <x v="0"/>
    <x v="3"/>
    <x v="0"/>
    <x v="0"/>
    <x v="0"/>
    <x v="2"/>
    <n v="55.000000000000007"/>
    <n v="920"/>
    <n v="50600.000000000007"/>
    <n v="177100"/>
    <n v="0.35"/>
    <x v="1"/>
  </r>
  <r>
    <x v="1"/>
    <n v="1185732"/>
    <x v="59"/>
    <x v="0"/>
    <x v="3"/>
    <x v="0"/>
    <x v="0"/>
    <x v="0"/>
    <x v="3"/>
    <n v="55.000000000000007"/>
    <n v="900"/>
    <n v="49500.000000000007"/>
    <n v="173250"/>
    <n v="0.35"/>
    <x v="1"/>
  </r>
  <r>
    <x v="1"/>
    <n v="1185732"/>
    <x v="60"/>
    <x v="0"/>
    <x v="4"/>
    <x v="0"/>
    <x v="0"/>
    <x v="0"/>
    <x v="4"/>
    <n v="65"/>
    <n v="875"/>
    <n v="56875"/>
    <n v="170625"/>
    <n v="0.3"/>
    <x v="1"/>
  </r>
  <r>
    <x v="1"/>
    <n v="1185732"/>
    <x v="61"/>
    <x v="0"/>
    <x v="4"/>
    <x v="0"/>
    <x v="0"/>
    <x v="0"/>
    <x v="5"/>
    <n v="70"/>
    <n v="975"/>
    <n v="68250"/>
    <n v="170625"/>
    <n v="0.25"/>
    <x v="1"/>
  </r>
  <r>
    <x v="1"/>
    <n v="1185732"/>
    <x v="62"/>
    <x v="0"/>
    <x v="4"/>
    <x v="0"/>
    <x v="0"/>
    <x v="0"/>
    <x v="0"/>
    <n v="65"/>
    <n v="1200"/>
    <n v="78000"/>
    <n v="390000"/>
    <n v="0.5"/>
    <x v="1"/>
  </r>
  <r>
    <x v="1"/>
    <n v="1185732"/>
    <x v="63"/>
    <x v="0"/>
    <x v="4"/>
    <x v="0"/>
    <x v="0"/>
    <x v="0"/>
    <x v="1"/>
    <n v="55.000000000000007"/>
    <n v="1000"/>
    <n v="55000.000000000007"/>
    <n v="165000.00000000003"/>
    <n v="0.3"/>
    <x v="1"/>
  </r>
  <r>
    <x v="1"/>
    <n v="1185732"/>
    <x v="64"/>
    <x v="0"/>
    <x v="4"/>
    <x v="0"/>
    <x v="0"/>
    <x v="0"/>
    <x v="2"/>
    <n v="55.000000000000007"/>
    <n v="950"/>
    <n v="52250.000000000007"/>
    <n v="182875"/>
    <n v="0.35"/>
    <x v="1"/>
  </r>
  <r>
    <x v="1"/>
    <n v="1185732"/>
    <x v="65"/>
    <x v="0"/>
    <x v="4"/>
    <x v="0"/>
    <x v="0"/>
    <x v="0"/>
    <x v="3"/>
    <n v="55.000000000000007"/>
    <n v="900"/>
    <n v="49500.000000000007"/>
    <n v="173250"/>
    <n v="0.35"/>
    <x v="1"/>
  </r>
  <r>
    <x v="1"/>
    <n v="1185732"/>
    <x v="66"/>
    <x v="0"/>
    <x v="4"/>
    <x v="0"/>
    <x v="0"/>
    <x v="0"/>
    <x v="4"/>
    <n v="65"/>
    <n v="900"/>
    <n v="58500"/>
    <n v="175500"/>
    <n v="0.3"/>
    <x v="1"/>
  </r>
  <r>
    <x v="1"/>
    <n v="1185732"/>
    <x v="67"/>
    <x v="0"/>
    <x v="5"/>
    <x v="0"/>
    <x v="0"/>
    <x v="0"/>
    <x v="5"/>
    <n v="70"/>
    <n v="1000"/>
    <n v="70000"/>
    <n v="175000"/>
    <n v="0.25"/>
    <x v="1"/>
  </r>
  <r>
    <x v="2"/>
    <n v="1197831"/>
    <x v="68"/>
    <x v="0"/>
    <x v="5"/>
    <x v="0"/>
    <x v="0"/>
    <x v="0"/>
    <x v="0"/>
    <n v="25"/>
    <n v="900"/>
    <n v="22500"/>
    <n v="78750"/>
    <n v="0.35"/>
    <x v="1"/>
  </r>
  <r>
    <x v="2"/>
    <n v="1197831"/>
    <x v="69"/>
    <x v="0"/>
    <x v="5"/>
    <x v="0"/>
    <x v="0"/>
    <x v="0"/>
    <x v="1"/>
    <n v="35"/>
    <n v="900"/>
    <n v="31500"/>
    <n v="110250"/>
    <n v="0.35"/>
    <x v="1"/>
  </r>
  <r>
    <x v="2"/>
    <n v="1197831"/>
    <x v="70"/>
    <x v="0"/>
    <x v="5"/>
    <x v="0"/>
    <x v="0"/>
    <x v="0"/>
    <x v="2"/>
    <n v="35"/>
    <n v="700"/>
    <n v="24500"/>
    <n v="85750"/>
    <n v="0.35"/>
    <x v="1"/>
  </r>
  <r>
    <x v="2"/>
    <n v="1197831"/>
    <x v="71"/>
    <x v="0"/>
    <x v="5"/>
    <x v="0"/>
    <x v="0"/>
    <x v="0"/>
    <x v="3"/>
    <n v="35"/>
    <n v="700"/>
    <n v="24500"/>
    <n v="110250"/>
    <n v="0.45"/>
    <x v="1"/>
  </r>
  <r>
    <x v="2"/>
    <n v="1197831"/>
    <x v="72"/>
    <x v="0"/>
    <x v="5"/>
    <x v="1"/>
    <x v="1"/>
    <x v="1"/>
    <x v="4"/>
    <n v="40"/>
    <n v="550"/>
    <n v="22000"/>
    <n v="66000"/>
    <n v="0.3"/>
    <x v="1"/>
  </r>
  <r>
    <x v="2"/>
    <n v="1197831"/>
    <x v="73"/>
    <x v="0"/>
    <x v="5"/>
    <x v="1"/>
    <x v="1"/>
    <x v="1"/>
    <x v="5"/>
    <n v="35"/>
    <n v="700"/>
    <n v="24500"/>
    <n v="122500"/>
    <n v="0.5"/>
    <x v="1"/>
  </r>
  <r>
    <x v="2"/>
    <n v="1197831"/>
    <x v="74"/>
    <x v="0"/>
    <x v="5"/>
    <x v="1"/>
    <x v="1"/>
    <x v="1"/>
    <x v="0"/>
    <n v="25"/>
    <n v="850"/>
    <n v="21250"/>
    <n v="74375"/>
    <n v="0.35"/>
    <x v="1"/>
  </r>
  <r>
    <x v="2"/>
    <n v="1197831"/>
    <x v="75"/>
    <x v="0"/>
    <x v="5"/>
    <x v="1"/>
    <x v="1"/>
    <x v="1"/>
    <x v="1"/>
    <n v="35"/>
    <n v="850"/>
    <n v="29750"/>
    <n v="104125"/>
    <n v="0.35"/>
    <x v="1"/>
  </r>
  <r>
    <x v="2"/>
    <n v="1197831"/>
    <x v="76"/>
    <x v="0"/>
    <x v="5"/>
    <x v="1"/>
    <x v="1"/>
    <x v="1"/>
    <x v="2"/>
    <n v="35"/>
    <n v="675"/>
    <n v="23625"/>
    <n v="82687.5"/>
    <n v="0.35"/>
    <x v="1"/>
  </r>
  <r>
    <x v="2"/>
    <n v="1197831"/>
    <x v="77"/>
    <x v="0"/>
    <x v="5"/>
    <x v="1"/>
    <x v="1"/>
    <x v="1"/>
    <x v="3"/>
    <n v="35"/>
    <n v="625"/>
    <n v="21875"/>
    <n v="98437.5"/>
    <n v="0.45"/>
    <x v="1"/>
  </r>
  <r>
    <x v="2"/>
    <n v="1197831"/>
    <x v="78"/>
    <x v="0"/>
    <x v="5"/>
    <x v="1"/>
    <x v="1"/>
    <x v="1"/>
    <x v="4"/>
    <n v="40"/>
    <n v="500"/>
    <n v="20000"/>
    <n v="60000"/>
    <n v="0.3"/>
    <x v="1"/>
  </r>
  <r>
    <x v="2"/>
    <n v="1197831"/>
    <x v="79"/>
    <x v="0"/>
    <x v="5"/>
    <x v="1"/>
    <x v="1"/>
    <x v="1"/>
    <x v="5"/>
    <n v="35"/>
    <n v="700"/>
    <n v="24500"/>
    <n v="122500"/>
    <n v="0.5"/>
    <x v="1"/>
  </r>
  <r>
    <x v="2"/>
    <n v="1197831"/>
    <x v="80"/>
    <x v="0"/>
    <x v="5"/>
    <x v="1"/>
    <x v="1"/>
    <x v="1"/>
    <x v="0"/>
    <n v="30"/>
    <n v="875"/>
    <n v="26250"/>
    <n v="91875"/>
    <n v="0.35"/>
    <x v="1"/>
  </r>
  <r>
    <x v="2"/>
    <n v="1197831"/>
    <x v="81"/>
    <x v="0"/>
    <x v="6"/>
    <x v="1"/>
    <x v="1"/>
    <x v="1"/>
    <x v="1"/>
    <n v="40"/>
    <n v="875"/>
    <n v="35000"/>
    <n v="122499.99999999999"/>
    <n v="0.35"/>
    <x v="1"/>
  </r>
  <r>
    <x v="2"/>
    <n v="1197831"/>
    <x v="82"/>
    <x v="0"/>
    <x v="6"/>
    <x v="1"/>
    <x v="1"/>
    <x v="1"/>
    <x v="2"/>
    <n v="35"/>
    <n v="700"/>
    <n v="24500"/>
    <n v="85750"/>
    <n v="0.35"/>
    <x v="1"/>
  </r>
  <r>
    <x v="2"/>
    <n v="1197831"/>
    <x v="83"/>
    <x v="0"/>
    <x v="6"/>
    <x v="1"/>
    <x v="1"/>
    <x v="1"/>
    <x v="3"/>
    <n v="40"/>
    <n v="600"/>
    <n v="24000"/>
    <n v="108000"/>
    <n v="0.45"/>
    <x v="1"/>
  </r>
  <r>
    <x v="2"/>
    <n v="1197831"/>
    <x v="84"/>
    <x v="0"/>
    <x v="6"/>
    <x v="1"/>
    <x v="1"/>
    <x v="1"/>
    <x v="4"/>
    <n v="45"/>
    <n v="500"/>
    <n v="22500"/>
    <n v="67500"/>
    <n v="0.3"/>
    <x v="1"/>
  </r>
  <r>
    <x v="2"/>
    <n v="1197831"/>
    <x v="85"/>
    <x v="0"/>
    <x v="6"/>
    <x v="1"/>
    <x v="1"/>
    <x v="1"/>
    <x v="5"/>
    <n v="40"/>
    <n v="650"/>
    <n v="26000"/>
    <n v="130000"/>
    <n v="0.5"/>
    <x v="1"/>
  </r>
  <r>
    <x v="2"/>
    <n v="1197831"/>
    <x v="86"/>
    <x v="0"/>
    <x v="6"/>
    <x v="1"/>
    <x v="1"/>
    <x v="1"/>
    <x v="0"/>
    <n v="30"/>
    <n v="900"/>
    <n v="27000"/>
    <n v="94500"/>
    <n v="0.35"/>
    <x v="1"/>
  </r>
  <r>
    <x v="2"/>
    <n v="1197831"/>
    <x v="87"/>
    <x v="0"/>
    <x v="6"/>
    <x v="1"/>
    <x v="1"/>
    <x v="1"/>
    <x v="1"/>
    <n v="40"/>
    <n v="900"/>
    <n v="36000"/>
    <n v="125999.99999999999"/>
    <n v="0.35"/>
    <x v="1"/>
  </r>
  <r>
    <x v="2"/>
    <n v="1197831"/>
    <x v="88"/>
    <x v="0"/>
    <x v="6"/>
    <x v="1"/>
    <x v="1"/>
    <x v="1"/>
    <x v="2"/>
    <n v="35"/>
    <n v="725"/>
    <n v="25375"/>
    <n v="88812.5"/>
    <n v="0.35"/>
    <x v="1"/>
  </r>
  <r>
    <x v="2"/>
    <n v="1197831"/>
    <x v="89"/>
    <x v="0"/>
    <x v="6"/>
    <x v="1"/>
    <x v="1"/>
    <x v="1"/>
    <x v="3"/>
    <n v="40"/>
    <n v="625"/>
    <n v="25000"/>
    <n v="112500"/>
    <n v="0.45"/>
    <x v="1"/>
  </r>
  <r>
    <x v="1"/>
    <n v="1197831"/>
    <x v="90"/>
    <x v="0"/>
    <x v="6"/>
    <x v="1"/>
    <x v="1"/>
    <x v="1"/>
    <x v="4"/>
    <n v="45"/>
    <n v="525"/>
    <n v="23625"/>
    <n v="70875"/>
    <n v="0.3"/>
    <x v="1"/>
  </r>
  <r>
    <x v="1"/>
    <n v="1197831"/>
    <x v="91"/>
    <x v="0"/>
    <x v="6"/>
    <x v="1"/>
    <x v="1"/>
    <x v="1"/>
    <x v="5"/>
    <n v="40"/>
    <n v="800"/>
    <n v="32000"/>
    <n v="160000"/>
    <n v="0.5"/>
    <x v="1"/>
  </r>
  <r>
    <x v="1"/>
    <n v="1197831"/>
    <x v="92"/>
    <x v="0"/>
    <x v="6"/>
    <x v="1"/>
    <x v="1"/>
    <x v="1"/>
    <x v="0"/>
    <n v="30"/>
    <n v="925"/>
    <n v="27750"/>
    <n v="97125"/>
    <n v="0.35"/>
    <x v="1"/>
  </r>
  <r>
    <x v="1"/>
    <n v="1197831"/>
    <x v="93"/>
    <x v="0"/>
    <x v="6"/>
    <x v="1"/>
    <x v="1"/>
    <x v="1"/>
    <x v="1"/>
    <n v="40"/>
    <n v="925"/>
    <n v="37000"/>
    <n v="129499.99999999999"/>
    <n v="0.35"/>
    <x v="1"/>
  </r>
  <r>
    <x v="1"/>
    <n v="1197831"/>
    <x v="94"/>
    <x v="0"/>
    <x v="6"/>
    <x v="1"/>
    <x v="1"/>
    <x v="1"/>
    <x v="2"/>
    <n v="35"/>
    <n v="775"/>
    <n v="27125"/>
    <n v="94937.5"/>
    <n v="0.35"/>
    <x v="1"/>
  </r>
  <r>
    <x v="1"/>
    <n v="1197831"/>
    <x v="95"/>
    <x v="0"/>
    <x v="6"/>
    <x v="1"/>
    <x v="1"/>
    <x v="1"/>
    <x v="3"/>
    <n v="40"/>
    <n v="700"/>
    <n v="28000"/>
    <n v="126000"/>
    <n v="0.45"/>
    <x v="1"/>
  </r>
  <r>
    <x v="1"/>
    <n v="1197831"/>
    <x v="96"/>
    <x v="0"/>
    <x v="6"/>
    <x v="1"/>
    <x v="1"/>
    <x v="1"/>
    <x v="4"/>
    <n v="45"/>
    <n v="600"/>
    <n v="27000"/>
    <n v="81000"/>
    <n v="0.3"/>
    <x v="1"/>
  </r>
  <r>
    <x v="1"/>
    <n v="1197831"/>
    <x v="97"/>
    <x v="0"/>
    <x v="6"/>
    <x v="1"/>
    <x v="1"/>
    <x v="1"/>
    <x v="5"/>
    <n v="40"/>
    <n v="950"/>
    <n v="38000"/>
    <n v="190000"/>
    <n v="0.5"/>
    <x v="1"/>
  </r>
  <r>
    <x v="1"/>
    <n v="1197831"/>
    <x v="98"/>
    <x v="0"/>
    <x v="6"/>
    <x v="1"/>
    <x v="1"/>
    <x v="1"/>
    <x v="0"/>
    <n v="40"/>
    <n v="950"/>
    <n v="38000"/>
    <n v="133000"/>
    <n v="0.35"/>
    <x v="1"/>
  </r>
  <r>
    <x v="1"/>
    <n v="1197831"/>
    <x v="99"/>
    <x v="0"/>
    <x v="6"/>
    <x v="1"/>
    <x v="1"/>
    <x v="1"/>
    <x v="1"/>
    <n v="45"/>
    <n v="950"/>
    <n v="42750"/>
    <n v="149625"/>
    <n v="0.35"/>
    <x v="1"/>
  </r>
  <r>
    <x v="1"/>
    <n v="1197831"/>
    <x v="100"/>
    <x v="0"/>
    <x v="6"/>
    <x v="1"/>
    <x v="1"/>
    <x v="1"/>
    <x v="2"/>
    <n v="40"/>
    <n v="800"/>
    <n v="32000"/>
    <n v="112000"/>
    <n v="0.35"/>
    <x v="1"/>
  </r>
  <r>
    <x v="1"/>
    <n v="1197831"/>
    <x v="101"/>
    <x v="0"/>
    <x v="6"/>
    <x v="1"/>
    <x v="1"/>
    <x v="1"/>
    <x v="3"/>
    <n v="40"/>
    <n v="750"/>
    <n v="30000"/>
    <n v="135000"/>
    <n v="0.45"/>
    <x v="1"/>
  </r>
  <r>
    <x v="1"/>
    <n v="1197831"/>
    <x v="102"/>
    <x v="0"/>
    <x v="6"/>
    <x v="1"/>
    <x v="1"/>
    <x v="1"/>
    <x v="4"/>
    <n v="45"/>
    <n v="650"/>
    <n v="29250"/>
    <n v="87750"/>
    <n v="0.3"/>
    <x v="1"/>
  </r>
  <r>
    <x v="1"/>
    <n v="1197831"/>
    <x v="103"/>
    <x v="0"/>
    <x v="6"/>
    <x v="1"/>
    <x v="1"/>
    <x v="1"/>
    <x v="5"/>
    <n v="50"/>
    <n v="1000"/>
    <n v="50000"/>
    <n v="250000"/>
    <n v="0.5"/>
    <x v="1"/>
  </r>
  <r>
    <x v="1"/>
    <n v="1197831"/>
    <x v="104"/>
    <x v="0"/>
    <x v="6"/>
    <x v="1"/>
    <x v="1"/>
    <x v="1"/>
    <x v="0"/>
    <n v="40"/>
    <n v="950"/>
    <n v="38000"/>
    <n v="133000"/>
    <n v="0.35"/>
    <x v="1"/>
  </r>
  <r>
    <x v="1"/>
    <n v="1197831"/>
    <x v="105"/>
    <x v="0"/>
    <x v="6"/>
    <x v="1"/>
    <x v="1"/>
    <x v="1"/>
    <x v="1"/>
    <n v="45"/>
    <n v="950"/>
    <n v="42750"/>
    <n v="149625"/>
    <n v="0.35"/>
    <x v="1"/>
  </r>
  <r>
    <x v="1"/>
    <n v="1197831"/>
    <x v="106"/>
    <x v="0"/>
    <x v="6"/>
    <x v="1"/>
    <x v="1"/>
    <x v="1"/>
    <x v="2"/>
    <n v="40"/>
    <n v="1100"/>
    <n v="44000"/>
    <n v="154000"/>
    <n v="0.35"/>
    <x v="1"/>
  </r>
  <r>
    <x v="1"/>
    <n v="1197831"/>
    <x v="107"/>
    <x v="0"/>
    <x v="6"/>
    <x v="1"/>
    <x v="1"/>
    <x v="1"/>
    <x v="3"/>
    <n v="40"/>
    <n v="700"/>
    <n v="28000"/>
    <n v="126000"/>
    <n v="0.45"/>
    <x v="1"/>
  </r>
  <r>
    <x v="1"/>
    <n v="1197831"/>
    <x v="108"/>
    <x v="0"/>
    <x v="6"/>
    <x v="1"/>
    <x v="1"/>
    <x v="1"/>
    <x v="4"/>
    <n v="45"/>
    <n v="700"/>
    <n v="31500"/>
    <n v="94500"/>
    <n v="0.3"/>
    <x v="1"/>
  </r>
  <r>
    <x v="1"/>
    <n v="1197831"/>
    <x v="109"/>
    <x v="0"/>
    <x v="6"/>
    <x v="1"/>
    <x v="1"/>
    <x v="1"/>
    <x v="5"/>
    <n v="50"/>
    <n v="975"/>
    <n v="48750"/>
    <n v="243750"/>
    <n v="0.5"/>
    <x v="1"/>
  </r>
  <r>
    <x v="1"/>
    <n v="1197831"/>
    <x v="110"/>
    <x v="0"/>
    <x v="6"/>
    <x v="1"/>
    <x v="1"/>
    <x v="1"/>
    <x v="0"/>
    <n v="40"/>
    <n v="925"/>
    <n v="37000"/>
    <n v="129499.99999999999"/>
    <n v="0.35"/>
    <x v="1"/>
  </r>
  <r>
    <x v="1"/>
    <n v="1197831"/>
    <x v="111"/>
    <x v="0"/>
    <x v="6"/>
    <x v="1"/>
    <x v="1"/>
    <x v="1"/>
    <x v="1"/>
    <n v="45"/>
    <n v="925"/>
    <n v="41625"/>
    <n v="145687.5"/>
    <n v="0.35"/>
    <x v="1"/>
  </r>
  <r>
    <x v="1"/>
    <n v="1197831"/>
    <x v="112"/>
    <x v="0"/>
    <x v="7"/>
    <x v="1"/>
    <x v="1"/>
    <x v="1"/>
    <x v="2"/>
    <n v="40"/>
    <n v="1100"/>
    <n v="44000"/>
    <n v="154000"/>
    <n v="0.35"/>
    <x v="1"/>
  </r>
  <r>
    <x v="1"/>
    <n v="1197831"/>
    <x v="113"/>
    <x v="0"/>
    <x v="7"/>
    <x v="1"/>
    <x v="1"/>
    <x v="1"/>
    <x v="3"/>
    <n v="40"/>
    <n v="650"/>
    <n v="26000"/>
    <n v="117000"/>
    <n v="0.45"/>
    <x v="1"/>
  </r>
  <r>
    <x v="1"/>
    <n v="1197831"/>
    <x v="114"/>
    <x v="0"/>
    <x v="7"/>
    <x v="1"/>
    <x v="1"/>
    <x v="1"/>
    <x v="4"/>
    <n v="45"/>
    <n v="650"/>
    <n v="29250"/>
    <n v="87750"/>
    <n v="0.3"/>
    <x v="1"/>
  </r>
  <r>
    <x v="1"/>
    <n v="1197831"/>
    <x v="115"/>
    <x v="0"/>
    <x v="7"/>
    <x v="1"/>
    <x v="1"/>
    <x v="1"/>
    <x v="5"/>
    <n v="50"/>
    <n v="900"/>
    <n v="45000"/>
    <n v="225000"/>
    <n v="0.5"/>
    <x v="1"/>
  </r>
  <r>
    <x v="1"/>
    <n v="1197831"/>
    <x v="116"/>
    <x v="0"/>
    <x v="7"/>
    <x v="1"/>
    <x v="1"/>
    <x v="1"/>
    <x v="0"/>
    <n v="45"/>
    <n v="850"/>
    <n v="38250"/>
    <n v="133875"/>
    <n v="0.35"/>
    <x v="1"/>
  </r>
  <r>
    <x v="1"/>
    <n v="1197831"/>
    <x v="117"/>
    <x v="0"/>
    <x v="7"/>
    <x v="1"/>
    <x v="1"/>
    <x v="1"/>
    <x v="1"/>
    <n v="45"/>
    <n v="850"/>
    <n v="38250"/>
    <n v="133875"/>
    <n v="0.35"/>
    <x v="1"/>
  </r>
  <r>
    <x v="1"/>
    <n v="1197831"/>
    <x v="118"/>
    <x v="0"/>
    <x v="7"/>
    <x v="1"/>
    <x v="1"/>
    <x v="1"/>
    <x v="2"/>
    <n v="50"/>
    <n v="900"/>
    <n v="45000"/>
    <n v="157500"/>
    <n v="0.35"/>
    <x v="1"/>
  </r>
  <r>
    <x v="1"/>
    <n v="1197831"/>
    <x v="119"/>
    <x v="0"/>
    <x v="7"/>
    <x v="1"/>
    <x v="1"/>
    <x v="1"/>
    <x v="3"/>
    <n v="50"/>
    <n v="625"/>
    <n v="31250"/>
    <n v="140625"/>
    <n v="0.45"/>
    <x v="1"/>
  </r>
  <r>
    <x v="1"/>
    <n v="1197831"/>
    <x v="120"/>
    <x v="0"/>
    <x v="7"/>
    <x v="1"/>
    <x v="1"/>
    <x v="1"/>
    <x v="4"/>
    <n v="45"/>
    <n v="625"/>
    <n v="28125"/>
    <n v="84375"/>
    <n v="0.3"/>
    <x v="1"/>
  </r>
  <r>
    <x v="1"/>
    <n v="1197831"/>
    <x v="121"/>
    <x v="0"/>
    <x v="7"/>
    <x v="1"/>
    <x v="1"/>
    <x v="1"/>
    <x v="5"/>
    <n v="55.000000000000007"/>
    <n v="850"/>
    <n v="46750.000000000007"/>
    <n v="233750.00000000003"/>
    <n v="0.5"/>
    <x v="1"/>
  </r>
  <r>
    <x v="1"/>
    <n v="1197831"/>
    <x v="122"/>
    <x v="0"/>
    <x v="7"/>
    <x v="1"/>
    <x v="1"/>
    <x v="1"/>
    <x v="0"/>
    <n v="45"/>
    <n v="800"/>
    <n v="36000"/>
    <n v="125999.99999999999"/>
    <n v="0.35"/>
    <x v="1"/>
  </r>
  <r>
    <x v="1"/>
    <n v="1197831"/>
    <x v="123"/>
    <x v="0"/>
    <x v="7"/>
    <x v="1"/>
    <x v="1"/>
    <x v="1"/>
    <x v="1"/>
    <n v="45"/>
    <n v="800"/>
    <n v="36000"/>
    <n v="125999.99999999999"/>
    <n v="0.35"/>
    <x v="1"/>
  </r>
  <r>
    <x v="1"/>
    <n v="1197831"/>
    <x v="124"/>
    <x v="0"/>
    <x v="7"/>
    <x v="1"/>
    <x v="1"/>
    <x v="1"/>
    <x v="2"/>
    <n v="50"/>
    <n v="750"/>
    <n v="37500"/>
    <n v="131250"/>
    <n v="0.35"/>
    <x v="1"/>
  </r>
  <r>
    <x v="1"/>
    <n v="1197831"/>
    <x v="125"/>
    <x v="0"/>
    <x v="7"/>
    <x v="1"/>
    <x v="1"/>
    <x v="1"/>
    <x v="3"/>
    <n v="50"/>
    <n v="600"/>
    <n v="30000"/>
    <n v="135000"/>
    <n v="0.45"/>
    <x v="1"/>
  </r>
  <r>
    <x v="1"/>
    <n v="1197831"/>
    <x v="126"/>
    <x v="0"/>
    <x v="7"/>
    <x v="1"/>
    <x v="1"/>
    <x v="1"/>
    <x v="4"/>
    <n v="45"/>
    <n v="575"/>
    <n v="25875"/>
    <n v="77625"/>
    <n v="0.3"/>
    <x v="1"/>
  </r>
  <r>
    <x v="1"/>
    <n v="1197831"/>
    <x v="127"/>
    <x v="0"/>
    <x v="7"/>
    <x v="1"/>
    <x v="1"/>
    <x v="1"/>
    <x v="5"/>
    <n v="55.000000000000007"/>
    <n v="750"/>
    <n v="41250.000000000007"/>
    <n v="206250.00000000003"/>
    <n v="0.5"/>
    <x v="1"/>
  </r>
  <r>
    <x v="1"/>
    <n v="1197831"/>
    <x v="128"/>
    <x v="0"/>
    <x v="8"/>
    <x v="1"/>
    <x v="1"/>
    <x v="1"/>
    <x v="0"/>
    <n v="45"/>
    <n v="900"/>
    <n v="40500"/>
    <n v="141750"/>
    <n v="0.35"/>
    <x v="1"/>
  </r>
  <r>
    <x v="1"/>
    <n v="1197831"/>
    <x v="129"/>
    <x v="0"/>
    <x v="8"/>
    <x v="1"/>
    <x v="1"/>
    <x v="1"/>
    <x v="1"/>
    <n v="45"/>
    <n v="900"/>
    <n v="40500"/>
    <n v="141750"/>
    <n v="0.35"/>
    <x v="1"/>
  </r>
  <r>
    <x v="1"/>
    <n v="1197831"/>
    <x v="130"/>
    <x v="0"/>
    <x v="8"/>
    <x v="1"/>
    <x v="1"/>
    <x v="1"/>
    <x v="2"/>
    <n v="50"/>
    <n v="825"/>
    <n v="41250"/>
    <n v="144375"/>
    <n v="0.35"/>
    <x v="1"/>
  </r>
  <r>
    <x v="1"/>
    <n v="1197831"/>
    <x v="131"/>
    <x v="0"/>
    <x v="8"/>
    <x v="1"/>
    <x v="1"/>
    <x v="1"/>
    <x v="3"/>
    <n v="50"/>
    <n v="675"/>
    <n v="33750"/>
    <n v="151875"/>
    <n v="0.45"/>
    <x v="1"/>
  </r>
  <r>
    <x v="1"/>
    <n v="1197831"/>
    <x v="132"/>
    <x v="0"/>
    <x v="8"/>
    <x v="1"/>
    <x v="1"/>
    <x v="1"/>
    <x v="4"/>
    <n v="45"/>
    <n v="650"/>
    <n v="29250"/>
    <n v="87750"/>
    <n v="0.3"/>
    <x v="1"/>
  </r>
  <r>
    <x v="1"/>
    <n v="1197831"/>
    <x v="133"/>
    <x v="0"/>
    <x v="8"/>
    <x v="1"/>
    <x v="1"/>
    <x v="1"/>
    <x v="5"/>
    <n v="55.000000000000007"/>
    <n v="850"/>
    <n v="46750.000000000007"/>
    <n v="233750.00000000003"/>
    <n v="0.5"/>
    <x v="1"/>
  </r>
  <r>
    <x v="1"/>
    <n v="1197831"/>
    <x v="134"/>
    <x v="0"/>
    <x v="8"/>
    <x v="1"/>
    <x v="1"/>
    <x v="1"/>
    <x v="0"/>
    <n v="45"/>
    <n v="950"/>
    <n v="42750"/>
    <n v="149625"/>
    <n v="0.35"/>
    <x v="1"/>
  </r>
  <r>
    <x v="1"/>
    <n v="1197831"/>
    <x v="135"/>
    <x v="0"/>
    <x v="8"/>
    <x v="1"/>
    <x v="1"/>
    <x v="1"/>
    <x v="1"/>
    <n v="45"/>
    <n v="950"/>
    <n v="42750"/>
    <n v="149625"/>
    <n v="0.35"/>
    <x v="1"/>
  </r>
  <r>
    <x v="1"/>
    <n v="1197831"/>
    <x v="136"/>
    <x v="0"/>
    <x v="8"/>
    <x v="1"/>
    <x v="1"/>
    <x v="1"/>
    <x v="2"/>
    <n v="50"/>
    <n v="850"/>
    <n v="42500"/>
    <n v="148750"/>
    <n v="0.35"/>
    <x v="1"/>
  </r>
  <r>
    <x v="1"/>
    <n v="1197831"/>
    <x v="137"/>
    <x v="0"/>
    <x v="8"/>
    <x v="1"/>
    <x v="1"/>
    <x v="1"/>
    <x v="3"/>
    <n v="50"/>
    <n v="700"/>
    <n v="35000"/>
    <n v="157500"/>
    <n v="0.45"/>
    <x v="1"/>
  </r>
  <r>
    <x v="1"/>
    <n v="1197831"/>
    <x v="138"/>
    <x v="0"/>
    <x v="8"/>
    <x v="1"/>
    <x v="1"/>
    <x v="1"/>
    <x v="4"/>
    <n v="45"/>
    <n v="650"/>
    <n v="29250"/>
    <n v="87750"/>
    <n v="0.3"/>
    <x v="1"/>
  </r>
  <r>
    <x v="1"/>
    <n v="1197831"/>
    <x v="139"/>
    <x v="0"/>
    <x v="8"/>
    <x v="1"/>
    <x v="1"/>
    <x v="1"/>
    <x v="5"/>
    <n v="55.000000000000007"/>
    <n v="900"/>
    <n v="49500.000000000007"/>
    <n v="247500.00000000003"/>
    <n v="0.5"/>
    <x v="1"/>
  </r>
  <r>
    <x v="3"/>
    <n v="1128299"/>
    <x v="140"/>
    <x v="0"/>
    <x v="9"/>
    <x v="1"/>
    <x v="1"/>
    <x v="1"/>
    <x v="0"/>
    <n v="40"/>
    <n v="775"/>
    <n v="31000"/>
    <n v="108500.00000000001"/>
    <n v="0.35000000000000003"/>
    <x v="1"/>
  </r>
  <r>
    <x v="3"/>
    <n v="1128299"/>
    <x v="141"/>
    <x v="0"/>
    <x v="9"/>
    <x v="1"/>
    <x v="1"/>
    <x v="1"/>
    <x v="1"/>
    <n v="50"/>
    <n v="775"/>
    <n v="38750"/>
    <n v="77500"/>
    <n v="0.2"/>
    <x v="1"/>
  </r>
  <r>
    <x v="3"/>
    <n v="1128299"/>
    <x v="142"/>
    <x v="0"/>
    <x v="9"/>
    <x v="1"/>
    <x v="1"/>
    <x v="1"/>
    <x v="2"/>
    <n v="50"/>
    <n v="775"/>
    <n v="38750"/>
    <n v="135625"/>
    <n v="0.35000000000000003"/>
    <x v="1"/>
  </r>
  <r>
    <x v="3"/>
    <n v="1128299"/>
    <x v="143"/>
    <x v="0"/>
    <x v="9"/>
    <x v="1"/>
    <x v="1"/>
    <x v="1"/>
    <x v="3"/>
    <n v="50"/>
    <n v="625"/>
    <n v="31250"/>
    <n v="93750"/>
    <n v="0.3"/>
    <x v="1"/>
  </r>
  <r>
    <x v="3"/>
    <n v="1128299"/>
    <x v="144"/>
    <x v="0"/>
    <x v="9"/>
    <x v="2"/>
    <x v="2"/>
    <x v="2"/>
    <x v="4"/>
    <n v="55.000000000000007"/>
    <n v="575"/>
    <n v="31625.000000000004"/>
    <n v="158125.00000000003"/>
    <n v="0.5"/>
    <x v="1"/>
  </r>
  <r>
    <x v="3"/>
    <n v="1128299"/>
    <x v="145"/>
    <x v="0"/>
    <x v="9"/>
    <x v="2"/>
    <x v="2"/>
    <x v="2"/>
    <x v="5"/>
    <n v="50"/>
    <n v="775"/>
    <n v="38750"/>
    <n v="58125.000000000007"/>
    <n v="0.15000000000000002"/>
    <x v="1"/>
  </r>
  <r>
    <x v="3"/>
    <n v="1128299"/>
    <x v="146"/>
    <x v="0"/>
    <x v="9"/>
    <x v="2"/>
    <x v="2"/>
    <x v="2"/>
    <x v="0"/>
    <n v="40"/>
    <n v="825"/>
    <n v="33000"/>
    <n v="115500.00000000001"/>
    <n v="0.35000000000000003"/>
    <x v="1"/>
  </r>
  <r>
    <x v="3"/>
    <n v="1128299"/>
    <x v="147"/>
    <x v="0"/>
    <x v="9"/>
    <x v="2"/>
    <x v="2"/>
    <x v="2"/>
    <x v="1"/>
    <n v="50"/>
    <n v="725"/>
    <n v="36250"/>
    <n v="72500"/>
    <n v="0.2"/>
    <x v="1"/>
  </r>
  <r>
    <x v="3"/>
    <n v="1128299"/>
    <x v="148"/>
    <x v="0"/>
    <x v="9"/>
    <x v="2"/>
    <x v="2"/>
    <x v="2"/>
    <x v="2"/>
    <n v="50"/>
    <n v="725"/>
    <n v="36250"/>
    <n v="126875.00000000001"/>
    <n v="0.35000000000000003"/>
    <x v="1"/>
  </r>
  <r>
    <x v="3"/>
    <n v="1128299"/>
    <x v="149"/>
    <x v="0"/>
    <x v="9"/>
    <x v="2"/>
    <x v="2"/>
    <x v="2"/>
    <x v="3"/>
    <n v="50"/>
    <n v="575"/>
    <n v="28750"/>
    <n v="86250"/>
    <n v="0.3"/>
    <x v="1"/>
  </r>
  <r>
    <x v="3"/>
    <n v="1128299"/>
    <x v="150"/>
    <x v="0"/>
    <x v="9"/>
    <x v="2"/>
    <x v="2"/>
    <x v="2"/>
    <x v="4"/>
    <n v="55.000000000000007"/>
    <n v="500"/>
    <n v="27500.000000000004"/>
    <n v="137500.00000000003"/>
    <n v="0.5"/>
    <x v="1"/>
  </r>
  <r>
    <x v="3"/>
    <n v="1128299"/>
    <x v="151"/>
    <x v="0"/>
    <x v="9"/>
    <x v="2"/>
    <x v="2"/>
    <x v="2"/>
    <x v="5"/>
    <n v="50"/>
    <n v="700"/>
    <n v="35000"/>
    <n v="52500.000000000007"/>
    <n v="0.15000000000000002"/>
    <x v="1"/>
  </r>
  <r>
    <x v="3"/>
    <n v="1128299"/>
    <x v="152"/>
    <x v="0"/>
    <x v="9"/>
    <x v="2"/>
    <x v="2"/>
    <x v="2"/>
    <x v="0"/>
    <n v="50"/>
    <n v="850"/>
    <n v="42500"/>
    <n v="148750"/>
    <n v="0.35000000000000003"/>
    <x v="1"/>
  </r>
  <r>
    <x v="3"/>
    <n v="1128299"/>
    <x v="153"/>
    <x v="0"/>
    <x v="9"/>
    <x v="2"/>
    <x v="2"/>
    <x v="2"/>
    <x v="1"/>
    <n v="60"/>
    <n v="700"/>
    <n v="42000"/>
    <n v="84000"/>
    <n v="0.2"/>
    <x v="1"/>
  </r>
  <r>
    <x v="3"/>
    <n v="1128299"/>
    <x v="154"/>
    <x v="0"/>
    <x v="9"/>
    <x v="2"/>
    <x v="2"/>
    <x v="2"/>
    <x v="2"/>
    <n v="60"/>
    <n v="700"/>
    <n v="42000"/>
    <n v="147000"/>
    <n v="0.35000000000000003"/>
    <x v="1"/>
  </r>
  <r>
    <x v="3"/>
    <n v="1128299"/>
    <x v="155"/>
    <x v="0"/>
    <x v="10"/>
    <x v="2"/>
    <x v="2"/>
    <x v="2"/>
    <x v="3"/>
    <n v="60"/>
    <n v="600"/>
    <n v="36000"/>
    <n v="108000"/>
    <n v="0.3"/>
    <x v="1"/>
  </r>
  <r>
    <x v="3"/>
    <n v="1128299"/>
    <x v="156"/>
    <x v="0"/>
    <x v="10"/>
    <x v="2"/>
    <x v="2"/>
    <x v="2"/>
    <x v="4"/>
    <n v="65"/>
    <n v="500"/>
    <n v="32500"/>
    <n v="162500"/>
    <n v="0.5"/>
    <x v="1"/>
  </r>
  <r>
    <x v="3"/>
    <n v="1128299"/>
    <x v="157"/>
    <x v="0"/>
    <x v="10"/>
    <x v="2"/>
    <x v="2"/>
    <x v="2"/>
    <x v="5"/>
    <n v="60"/>
    <n v="700"/>
    <n v="42000"/>
    <n v="63000.000000000007"/>
    <n v="0.15000000000000002"/>
    <x v="1"/>
  </r>
  <r>
    <x v="3"/>
    <n v="1128299"/>
    <x v="158"/>
    <x v="0"/>
    <x v="10"/>
    <x v="2"/>
    <x v="2"/>
    <x v="2"/>
    <x v="0"/>
    <n v="60"/>
    <n v="875"/>
    <n v="52500"/>
    <n v="183750.00000000003"/>
    <n v="0.35000000000000003"/>
    <x v="1"/>
  </r>
  <r>
    <x v="3"/>
    <n v="1128299"/>
    <x v="159"/>
    <x v="0"/>
    <x v="10"/>
    <x v="2"/>
    <x v="2"/>
    <x v="2"/>
    <x v="1"/>
    <n v="65"/>
    <n v="675"/>
    <n v="43875"/>
    <n v="87750"/>
    <n v="0.2"/>
    <x v="1"/>
  </r>
  <r>
    <x v="3"/>
    <n v="1128299"/>
    <x v="160"/>
    <x v="0"/>
    <x v="10"/>
    <x v="2"/>
    <x v="2"/>
    <x v="2"/>
    <x v="2"/>
    <n v="65"/>
    <n v="725"/>
    <n v="47125"/>
    <n v="164937.50000000003"/>
    <n v="0.35000000000000003"/>
    <x v="1"/>
  </r>
  <r>
    <x v="3"/>
    <n v="1128299"/>
    <x v="161"/>
    <x v="0"/>
    <x v="10"/>
    <x v="2"/>
    <x v="2"/>
    <x v="2"/>
    <x v="3"/>
    <n v="60"/>
    <n v="625"/>
    <n v="37500"/>
    <n v="112500"/>
    <n v="0.3"/>
    <x v="1"/>
  </r>
  <r>
    <x v="3"/>
    <n v="1128299"/>
    <x v="162"/>
    <x v="0"/>
    <x v="10"/>
    <x v="2"/>
    <x v="2"/>
    <x v="2"/>
    <x v="4"/>
    <n v="65"/>
    <n v="525"/>
    <n v="34125"/>
    <n v="170625"/>
    <n v="0.5"/>
    <x v="1"/>
  </r>
  <r>
    <x v="3"/>
    <n v="1128299"/>
    <x v="163"/>
    <x v="0"/>
    <x v="10"/>
    <x v="2"/>
    <x v="2"/>
    <x v="2"/>
    <x v="5"/>
    <n v="80"/>
    <n v="700"/>
    <n v="56000"/>
    <n v="84000.000000000015"/>
    <n v="0.15000000000000002"/>
    <x v="1"/>
  </r>
  <r>
    <x v="3"/>
    <n v="1128299"/>
    <x v="164"/>
    <x v="0"/>
    <x v="10"/>
    <x v="2"/>
    <x v="2"/>
    <x v="2"/>
    <x v="0"/>
    <n v="60"/>
    <n v="900"/>
    <n v="54000"/>
    <n v="216000"/>
    <n v="0.4"/>
    <x v="1"/>
  </r>
  <r>
    <x v="3"/>
    <n v="1128299"/>
    <x v="165"/>
    <x v="1"/>
    <x v="0"/>
    <x v="2"/>
    <x v="2"/>
    <x v="2"/>
    <x v="1"/>
    <n v="65"/>
    <n v="750"/>
    <n v="48750"/>
    <n v="121875"/>
    <n v="0.25"/>
    <x v="1"/>
  </r>
  <r>
    <x v="3"/>
    <n v="1128299"/>
    <x v="166"/>
    <x v="1"/>
    <x v="0"/>
    <x v="2"/>
    <x v="2"/>
    <x v="2"/>
    <x v="2"/>
    <n v="65"/>
    <n v="750"/>
    <n v="48750"/>
    <n v="195000"/>
    <n v="0.4"/>
    <x v="1"/>
  </r>
  <r>
    <x v="3"/>
    <n v="1128299"/>
    <x v="167"/>
    <x v="1"/>
    <x v="0"/>
    <x v="2"/>
    <x v="2"/>
    <x v="2"/>
    <x v="3"/>
    <n v="60"/>
    <n v="650"/>
    <n v="39000"/>
    <n v="136500"/>
    <n v="0.35"/>
    <x v="1"/>
  </r>
  <r>
    <x v="3"/>
    <n v="1128299"/>
    <x v="168"/>
    <x v="1"/>
    <x v="0"/>
    <x v="2"/>
    <x v="2"/>
    <x v="2"/>
    <x v="4"/>
    <n v="65"/>
    <n v="550"/>
    <n v="35750"/>
    <n v="196625.00000000003"/>
    <n v="0.55000000000000004"/>
    <x v="1"/>
  </r>
  <r>
    <x v="3"/>
    <n v="1128299"/>
    <x v="169"/>
    <x v="1"/>
    <x v="0"/>
    <x v="2"/>
    <x v="2"/>
    <x v="2"/>
    <x v="5"/>
    <n v="80"/>
    <n v="725"/>
    <n v="58000"/>
    <n v="116000"/>
    <n v="0.2"/>
    <x v="1"/>
  </r>
  <r>
    <x v="3"/>
    <n v="1128299"/>
    <x v="170"/>
    <x v="1"/>
    <x v="0"/>
    <x v="2"/>
    <x v="2"/>
    <x v="2"/>
    <x v="0"/>
    <n v="60"/>
    <n v="975"/>
    <n v="58500"/>
    <n v="234000"/>
    <n v="0.4"/>
    <x v="1"/>
  </r>
  <r>
    <x v="3"/>
    <n v="1128299"/>
    <x v="171"/>
    <x v="1"/>
    <x v="0"/>
    <x v="2"/>
    <x v="2"/>
    <x v="2"/>
    <x v="1"/>
    <n v="65"/>
    <n v="825"/>
    <n v="53625"/>
    <n v="134062.5"/>
    <n v="0.25"/>
    <x v="1"/>
  </r>
  <r>
    <x v="3"/>
    <n v="1128299"/>
    <x v="172"/>
    <x v="1"/>
    <x v="0"/>
    <x v="2"/>
    <x v="2"/>
    <x v="2"/>
    <x v="2"/>
    <n v="65"/>
    <n v="825"/>
    <n v="53625"/>
    <n v="214500"/>
    <n v="0.4"/>
    <x v="1"/>
  </r>
  <r>
    <x v="3"/>
    <n v="1128299"/>
    <x v="173"/>
    <x v="1"/>
    <x v="0"/>
    <x v="2"/>
    <x v="2"/>
    <x v="2"/>
    <x v="3"/>
    <n v="60"/>
    <n v="700"/>
    <n v="42000"/>
    <n v="147000"/>
    <n v="0.35"/>
    <x v="1"/>
  </r>
  <r>
    <x v="3"/>
    <n v="1128299"/>
    <x v="174"/>
    <x v="1"/>
    <x v="0"/>
    <x v="2"/>
    <x v="2"/>
    <x v="2"/>
    <x v="4"/>
    <n v="65"/>
    <n v="575"/>
    <n v="37375"/>
    <n v="205562.50000000003"/>
    <n v="0.55000000000000004"/>
    <x v="1"/>
  </r>
  <r>
    <x v="3"/>
    <n v="1128299"/>
    <x v="175"/>
    <x v="1"/>
    <x v="0"/>
    <x v="2"/>
    <x v="2"/>
    <x v="2"/>
    <x v="5"/>
    <n v="80"/>
    <n v="875"/>
    <n v="70000"/>
    <n v="140000"/>
    <n v="0.2"/>
    <x v="1"/>
  </r>
  <r>
    <x v="3"/>
    <n v="1128299"/>
    <x v="176"/>
    <x v="1"/>
    <x v="0"/>
    <x v="2"/>
    <x v="2"/>
    <x v="2"/>
    <x v="0"/>
    <n v="60"/>
    <n v="1025"/>
    <n v="61500"/>
    <n v="215250.00000000003"/>
    <n v="0.35000000000000003"/>
    <x v="1"/>
  </r>
  <r>
    <x v="3"/>
    <n v="1128299"/>
    <x v="177"/>
    <x v="1"/>
    <x v="0"/>
    <x v="2"/>
    <x v="2"/>
    <x v="2"/>
    <x v="1"/>
    <n v="65"/>
    <n v="875"/>
    <n v="56875"/>
    <n v="113750"/>
    <n v="0.2"/>
    <x v="1"/>
  </r>
  <r>
    <x v="3"/>
    <n v="1128299"/>
    <x v="178"/>
    <x v="1"/>
    <x v="0"/>
    <x v="2"/>
    <x v="2"/>
    <x v="2"/>
    <x v="2"/>
    <n v="65"/>
    <n v="825"/>
    <n v="53625"/>
    <n v="187687.50000000003"/>
    <n v="0.35000000000000003"/>
    <x v="1"/>
  </r>
  <r>
    <x v="3"/>
    <n v="1128299"/>
    <x v="179"/>
    <x v="1"/>
    <x v="0"/>
    <x v="2"/>
    <x v="2"/>
    <x v="2"/>
    <x v="3"/>
    <n v="60"/>
    <n v="725"/>
    <n v="43500"/>
    <n v="130500"/>
    <n v="0.3"/>
    <x v="1"/>
  </r>
  <r>
    <x v="3"/>
    <n v="1128299"/>
    <x v="180"/>
    <x v="1"/>
    <x v="0"/>
    <x v="2"/>
    <x v="2"/>
    <x v="2"/>
    <x v="4"/>
    <n v="65"/>
    <n v="775"/>
    <n v="50375"/>
    <n v="251875"/>
    <n v="0.5"/>
    <x v="1"/>
  </r>
  <r>
    <x v="3"/>
    <n v="1128299"/>
    <x v="181"/>
    <x v="1"/>
    <x v="0"/>
    <x v="2"/>
    <x v="2"/>
    <x v="2"/>
    <x v="5"/>
    <n v="80"/>
    <n v="775"/>
    <n v="62000"/>
    <n v="93000.000000000015"/>
    <n v="0.15000000000000002"/>
    <x v="1"/>
  </r>
  <r>
    <x v="3"/>
    <n v="1128299"/>
    <x v="182"/>
    <x v="1"/>
    <x v="0"/>
    <x v="2"/>
    <x v="2"/>
    <x v="2"/>
    <x v="0"/>
    <n v="65"/>
    <n v="975"/>
    <n v="63375"/>
    <n v="221812.50000000003"/>
    <n v="0.35000000000000003"/>
    <x v="1"/>
  </r>
  <r>
    <x v="3"/>
    <n v="1128299"/>
    <x v="183"/>
    <x v="1"/>
    <x v="0"/>
    <x v="2"/>
    <x v="2"/>
    <x v="2"/>
    <x v="1"/>
    <n v="70"/>
    <n v="925"/>
    <n v="64750"/>
    <n v="129500"/>
    <n v="0.2"/>
    <x v="1"/>
  </r>
  <r>
    <x v="3"/>
    <n v="1128299"/>
    <x v="184"/>
    <x v="1"/>
    <x v="0"/>
    <x v="2"/>
    <x v="2"/>
    <x v="2"/>
    <x v="2"/>
    <n v="65"/>
    <n v="800"/>
    <n v="52000"/>
    <n v="182000.00000000003"/>
    <n v="0.35000000000000003"/>
    <x v="1"/>
  </r>
  <r>
    <x v="3"/>
    <n v="1128299"/>
    <x v="185"/>
    <x v="1"/>
    <x v="0"/>
    <x v="2"/>
    <x v="2"/>
    <x v="2"/>
    <x v="3"/>
    <n v="65"/>
    <n v="750"/>
    <n v="48750"/>
    <n v="146250"/>
    <n v="0.3"/>
    <x v="1"/>
  </r>
  <r>
    <x v="3"/>
    <n v="1128299"/>
    <x v="186"/>
    <x v="1"/>
    <x v="0"/>
    <x v="2"/>
    <x v="2"/>
    <x v="2"/>
    <x v="4"/>
    <n v="75"/>
    <n v="750"/>
    <n v="56250"/>
    <n v="281250"/>
    <n v="0.5"/>
    <x v="1"/>
  </r>
  <r>
    <x v="3"/>
    <n v="1128299"/>
    <x v="187"/>
    <x v="1"/>
    <x v="0"/>
    <x v="2"/>
    <x v="2"/>
    <x v="2"/>
    <x v="5"/>
    <n v="80"/>
    <n v="725"/>
    <n v="58000"/>
    <n v="87000.000000000015"/>
    <n v="0.15000000000000002"/>
    <x v="1"/>
  </r>
  <r>
    <x v="3"/>
    <n v="1128299"/>
    <x v="188"/>
    <x v="1"/>
    <x v="0"/>
    <x v="2"/>
    <x v="2"/>
    <x v="2"/>
    <x v="0"/>
    <n v="55.000000000000007"/>
    <n v="925"/>
    <n v="50875.000000000007"/>
    <n v="152625.00000000003"/>
    <n v="0.30000000000000004"/>
    <x v="1"/>
  </r>
  <r>
    <x v="3"/>
    <n v="1128299"/>
    <x v="189"/>
    <x v="1"/>
    <x v="0"/>
    <x v="2"/>
    <x v="2"/>
    <x v="2"/>
    <x v="1"/>
    <n v="60.000000000000007"/>
    <n v="925"/>
    <n v="55500.000000000007"/>
    <n v="83250.000000000015"/>
    <n v="0.15"/>
    <x v="1"/>
  </r>
  <r>
    <x v="3"/>
    <n v="1128299"/>
    <x v="190"/>
    <x v="1"/>
    <x v="0"/>
    <x v="2"/>
    <x v="2"/>
    <x v="2"/>
    <x v="2"/>
    <n v="55.000000000000007"/>
    <n v="775"/>
    <n v="42625.000000000007"/>
    <n v="127875.00000000004"/>
    <n v="0.30000000000000004"/>
    <x v="1"/>
  </r>
  <r>
    <x v="3"/>
    <n v="1128299"/>
    <x v="191"/>
    <x v="1"/>
    <x v="0"/>
    <x v="2"/>
    <x v="2"/>
    <x v="2"/>
    <x v="3"/>
    <n v="55.000000000000007"/>
    <n v="725"/>
    <n v="39875.000000000007"/>
    <n v="99687.5"/>
    <n v="0.24999999999999997"/>
    <x v="1"/>
  </r>
  <r>
    <x v="3"/>
    <n v="1128299"/>
    <x v="192"/>
    <x v="1"/>
    <x v="0"/>
    <x v="2"/>
    <x v="2"/>
    <x v="2"/>
    <x v="4"/>
    <n v="65"/>
    <n v="725"/>
    <n v="47125"/>
    <n v="212062.50000000003"/>
    <n v="0.45000000000000007"/>
    <x v="1"/>
  </r>
  <r>
    <x v="3"/>
    <n v="1128299"/>
    <x v="193"/>
    <x v="1"/>
    <x v="0"/>
    <x v="2"/>
    <x v="2"/>
    <x v="2"/>
    <x v="5"/>
    <n v="70"/>
    <n v="775"/>
    <n v="54250"/>
    <n v="54250"/>
    <n v="0.1"/>
    <x v="1"/>
  </r>
  <r>
    <x v="3"/>
    <n v="1128299"/>
    <x v="194"/>
    <x v="1"/>
    <x v="0"/>
    <x v="2"/>
    <x v="2"/>
    <x v="2"/>
    <x v="0"/>
    <n v="55.000000000000007"/>
    <n v="875"/>
    <n v="48125.000000000007"/>
    <n v="144375.00000000003"/>
    <n v="0.30000000000000004"/>
    <x v="1"/>
  </r>
  <r>
    <x v="3"/>
    <n v="1128299"/>
    <x v="195"/>
    <x v="1"/>
    <x v="0"/>
    <x v="2"/>
    <x v="2"/>
    <x v="2"/>
    <x v="1"/>
    <n v="60.000000000000007"/>
    <n v="875"/>
    <n v="52500.000000000007"/>
    <n v="78750.000000000015"/>
    <n v="0.15"/>
    <x v="1"/>
  </r>
  <r>
    <x v="3"/>
    <n v="1128299"/>
    <x v="196"/>
    <x v="1"/>
    <x v="1"/>
    <x v="2"/>
    <x v="2"/>
    <x v="2"/>
    <x v="2"/>
    <n v="55.000000000000007"/>
    <n v="700"/>
    <n v="38500.000000000007"/>
    <n v="115500.00000000003"/>
    <n v="0.30000000000000004"/>
    <x v="1"/>
  </r>
  <r>
    <x v="3"/>
    <n v="1128299"/>
    <x v="197"/>
    <x v="1"/>
    <x v="1"/>
    <x v="2"/>
    <x v="2"/>
    <x v="2"/>
    <x v="3"/>
    <n v="55.000000000000007"/>
    <n v="675"/>
    <n v="37125.000000000007"/>
    <n v="92812.5"/>
    <n v="0.24999999999999997"/>
    <x v="1"/>
  </r>
  <r>
    <x v="3"/>
    <n v="1128299"/>
    <x v="198"/>
    <x v="1"/>
    <x v="1"/>
    <x v="2"/>
    <x v="2"/>
    <x v="2"/>
    <x v="4"/>
    <n v="65"/>
    <n v="650"/>
    <n v="42250"/>
    <n v="190125.00000000003"/>
    <n v="0.45000000000000007"/>
    <x v="1"/>
  </r>
  <r>
    <x v="3"/>
    <n v="1128299"/>
    <x v="199"/>
    <x v="1"/>
    <x v="1"/>
    <x v="2"/>
    <x v="2"/>
    <x v="2"/>
    <x v="5"/>
    <n v="70"/>
    <n v="700"/>
    <n v="49000"/>
    <n v="49000"/>
    <n v="0.1"/>
    <x v="1"/>
  </r>
  <r>
    <x v="3"/>
    <n v="1128299"/>
    <x v="200"/>
    <x v="1"/>
    <x v="1"/>
    <x v="2"/>
    <x v="2"/>
    <x v="2"/>
    <x v="0"/>
    <n v="55.000000000000007"/>
    <n v="875"/>
    <n v="48125.000000000007"/>
    <n v="144375.00000000003"/>
    <n v="0.30000000000000004"/>
    <x v="1"/>
  </r>
  <r>
    <x v="3"/>
    <n v="1128299"/>
    <x v="201"/>
    <x v="1"/>
    <x v="1"/>
    <x v="2"/>
    <x v="2"/>
    <x v="2"/>
    <x v="1"/>
    <n v="60.000000000000007"/>
    <n v="875"/>
    <n v="52500.000000000007"/>
    <n v="78750.000000000015"/>
    <n v="0.15"/>
    <x v="1"/>
  </r>
  <r>
    <x v="3"/>
    <n v="1128299"/>
    <x v="202"/>
    <x v="1"/>
    <x v="1"/>
    <x v="2"/>
    <x v="2"/>
    <x v="2"/>
    <x v="2"/>
    <n v="55.000000000000007"/>
    <n v="725"/>
    <n v="39875.000000000007"/>
    <n v="119625.00000000003"/>
    <n v="0.30000000000000004"/>
    <x v="1"/>
  </r>
  <r>
    <x v="3"/>
    <n v="1128299"/>
    <x v="203"/>
    <x v="1"/>
    <x v="1"/>
    <x v="2"/>
    <x v="2"/>
    <x v="2"/>
    <x v="3"/>
    <n v="55.000000000000007"/>
    <n v="700"/>
    <n v="38500.000000000007"/>
    <n v="96250"/>
    <n v="0.24999999999999997"/>
    <x v="1"/>
  </r>
  <r>
    <x v="3"/>
    <n v="1128299"/>
    <x v="204"/>
    <x v="1"/>
    <x v="1"/>
    <x v="2"/>
    <x v="2"/>
    <x v="2"/>
    <x v="4"/>
    <n v="65"/>
    <n v="650"/>
    <n v="42250"/>
    <n v="190125.00000000003"/>
    <n v="0.45000000000000007"/>
    <x v="1"/>
  </r>
  <r>
    <x v="3"/>
    <n v="1128299"/>
    <x v="205"/>
    <x v="1"/>
    <x v="1"/>
    <x v="2"/>
    <x v="2"/>
    <x v="2"/>
    <x v="5"/>
    <n v="70"/>
    <n v="775"/>
    <n v="54250"/>
    <n v="54250"/>
    <n v="0.1"/>
    <x v="1"/>
  </r>
  <r>
    <x v="3"/>
    <n v="1128299"/>
    <x v="206"/>
    <x v="1"/>
    <x v="1"/>
    <x v="2"/>
    <x v="2"/>
    <x v="2"/>
    <x v="0"/>
    <n v="55.000000000000007"/>
    <n v="975"/>
    <n v="53625.000000000007"/>
    <n v="160875.00000000006"/>
    <n v="0.30000000000000004"/>
    <x v="1"/>
  </r>
  <r>
    <x v="3"/>
    <n v="1128299"/>
    <x v="207"/>
    <x v="1"/>
    <x v="1"/>
    <x v="2"/>
    <x v="2"/>
    <x v="2"/>
    <x v="1"/>
    <n v="60.000000000000007"/>
    <n v="975"/>
    <n v="58500.000000000007"/>
    <n v="87750.000000000015"/>
    <n v="0.15"/>
    <x v="1"/>
  </r>
  <r>
    <x v="3"/>
    <n v="1128299"/>
    <x v="208"/>
    <x v="1"/>
    <x v="1"/>
    <x v="2"/>
    <x v="2"/>
    <x v="2"/>
    <x v="2"/>
    <n v="55.000000000000007"/>
    <n v="775"/>
    <n v="42625.000000000007"/>
    <n v="127875.00000000004"/>
    <n v="0.30000000000000004"/>
    <x v="1"/>
  </r>
  <r>
    <x v="3"/>
    <n v="1128299"/>
    <x v="209"/>
    <x v="1"/>
    <x v="1"/>
    <x v="2"/>
    <x v="2"/>
    <x v="2"/>
    <x v="3"/>
    <n v="55.000000000000007"/>
    <n v="775"/>
    <n v="42625.000000000007"/>
    <n v="106562.5"/>
    <n v="0.24999999999999997"/>
    <x v="1"/>
  </r>
  <r>
    <x v="3"/>
    <n v="1128299"/>
    <x v="210"/>
    <x v="1"/>
    <x v="1"/>
    <x v="2"/>
    <x v="2"/>
    <x v="2"/>
    <x v="4"/>
    <n v="65"/>
    <n v="700"/>
    <n v="45500"/>
    <n v="204750.00000000003"/>
    <n v="0.45000000000000007"/>
    <x v="1"/>
  </r>
  <r>
    <x v="3"/>
    <n v="1128299"/>
    <x v="211"/>
    <x v="1"/>
    <x v="1"/>
    <x v="2"/>
    <x v="2"/>
    <x v="2"/>
    <x v="5"/>
    <n v="70"/>
    <n v="800"/>
    <n v="56000"/>
    <n v="56000"/>
    <n v="0.1"/>
    <x v="1"/>
  </r>
  <r>
    <x v="4"/>
    <n v="1189833"/>
    <x v="212"/>
    <x v="1"/>
    <x v="1"/>
    <x v="2"/>
    <x v="2"/>
    <x v="2"/>
    <x v="0"/>
    <n v="35"/>
    <n v="700"/>
    <n v="24500"/>
    <n v="98000"/>
    <n v="0.4"/>
    <x v="1"/>
  </r>
  <r>
    <x v="4"/>
    <n v="1189833"/>
    <x v="213"/>
    <x v="1"/>
    <x v="1"/>
    <x v="2"/>
    <x v="2"/>
    <x v="2"/>
    <x v="1"/>
    <n v="45"/>
    <n v="700"/>
    <n v="31500"/>
    <n v="78750"/>
    <n v="0.25"/>
    <x v="1"/>
  </r>
  <r>
    <x v="4"/>
    <n v="1189833"/>
    <x v="214"/>
    <x v="1"/>
    <x v="2"/>
    <x v="2"/>
    <x v="2"/>
    <x v="2"/>
    <x v="2"/>
    <n v="45"/>
    <n v="700"/>
    <n v="31500"/>
    <n v="126000"/>
    <n v="0.4"/>
    <x v="1"/>
  </r>
  <r>
    <x v="4"/>
    <n v="1189833"/>
    <x v="215"/>
    <x v="1"/>
    <x v="2"/>
    <x v="2"/>
    <x v="2"/>
    <x v="2"/>
    <x v="3"/>
    <n v="45"/>
    <n v="550"/>
    <n v="24750"/>
    <n v="86625"/>
    <n v="0.35"/>
    <x v="1"/>
  </r>
  <r>
    <x v="4"/>
    <n v="1189833"/>
    <x v="216"/>
    <x v="1"/>
    <x v="2"/>
    <x v="2"/>
    <x v="2"/>
    <x v="3"/>
    <x v="4"/>
    <n v="50"/>
    <n v="500"/>
    <n v="25000"/>
    <n v="137500"/>
    <n v="0.55000000000000004"/>
    <x v="1"/>
  </r>
  <r>
    <x v="4"/>
    <n v="1189833"/>
    <x v="217"/>
    <x v="1"/>
    <x v="2"/>
    <x v="2"/>
    <x v="2"/>
    <x v="3"/>
    <x v="5"/>
    <n v="45"/>
    <n v="700"/>
    <n v="31500"/>
    <n v="63000"/>
    <n v="0.2"/>
    <x v="1"/>
  </r>
  <r>
    <x v="4"/>
    <n v="1189833"/>
    <x v="218"/>
    <x v="1"/>
    <x v="2"/>
    <x v="2"/>
    <x v="2"/>
    <x v="3"/>
    <x v="0"/>
    <n v="35"/>
    <n v="750"/>
    <n v="26250"/>
    <n v="105000"/>
    <n v="0.4"/>
    <x v="1"/>
  </r>
  <r>
    <x v="4"/>
    <n v="1189833"/>
    <x v="219"/>
    <x v="1"/>
    <x v="2"/>
    <x v="2"/>
    <x v="2"/>
    <x v="3"/>
    <x v="1"/>
    <n v="45"/>
    <n v="650"/>
    <n v="29250"/>
    <n v="73125"/>
    <n v="0.25"/>
    <x v="1"/>
  </r>
  <r>
    <x v="4"/>
    <n v="1189833"/>
    <x v="220"/>
    <x v="1"/>
    <x v="2"/>
    <x v="2"/>
    <x v="2"/>
    <x v="3"/>
    <x v="2"/>
    <n v="45"/>
    <n v="675"/>
    <n v="30375"/>
    <n v="121500"/>
    <n v="0.4"/>
    <x v="1"/>
  </r>
  <r>
    <x v="4"/>
    <n v="1189833"/>
    <x v="221"/>
    <x v="1"/>
    <x v="2"/>
    <x v="2"/>
    <x v="2"/>
    <x v="3"/>
    <x v="3"/>
    <n v="45"/>
    <n v="525"/>
    <n v="23625"/>
    <n v="82687.5"/>
    <n v="0.35"/>
    <x v="1"/>
  </r>
  <r>
    <x v="4"/>
    <n v="1189833"/>
    <x v="222"/>
    <x v="1"/>
    <x v="2"/>
    <x v="2"/>
    <x v="2"/>
    <x v="3"/>
    <x v="4"/>
    <n v="50"/>
    <n v="450"/>
    <n v="22500"/>
    <n v="123750.00000000001"/>
    <n v="0.55000000000000004"/>
    <x v="1"/>
  </r>
  <r>
    <x v="4"/>
    <n v="1189833"/>
    <x v="223"/>
    <x v="1"/>
    <x v="2"/>
    <x v="2"/>
    <x v="2"/>
    <x v="3"/>
    <x v="5"/>
    <n v="45"/>
    <n v="650"/>
    <n v="29250"/>
    <n v="58500"/>
    <n v="0.2"/>
    <x v="1"/>
  </r>
  <r>
    <x v="4"/>
    <n v="1189833"/>
    <x v="224"/>
    <x v="1"/>
    <x v="2"/>
    <x v="2"/>
    <x v="2"/>
    <x v="3"/>
    <x v="0"/>
    <n v="35"/>
    <n v="800"/>
    <n v="28000"/>
    <n v="112000"/>
    <n v="0.4"/>
    <x v="1"/>
  </r>
  <r>
    <x v="4"/>
    <n v="1189833"/>
    <x v="225"/>
    <x v="1"/>
    <x v="2"/>
    <x v="2"/>
    <x v="2"/>
    <x v="3"/>
    <x v="1"/>
    <n v="45"/>
    <n v="650"/>
    <n v="29250"/>
    <n v="73125"/>
    <n v="0.25"/>
    <x v="1"/>
  </r>
  <r>
    <x v="4"/>
    <n v="1189833"/>
    <x v="226"/>
    <x v="1"/>
    <x v="2"/>
    <x v="2"/>
    <x v="2"/>
    <x v="3"/>
    <x v="2"/>
    <n v="45"/>
    <n v="650"/>
    <n v="29250"/>
    <n v="117000"/>
    <n v="0.4"/>
    <x v="1"/>
  </r>
  <r>
    <x v="4"/>
    <n v="1189833"/>
    <x v="227"/>
    <x v="1"/>
    <x v="2"/>
    <x v="2"/>
    <x v="2"/>
    <x v="3"/>
    <x v="3"/>
    <n v="45"/>
    <n v="550"/>
    <n v="24750"/>
    <n v="86625"/>
    <n v="0.35"/>
    <x v="1"/>
  </r>
  <r>
    <x v="4"/>
    <n v="1189833"/>
    <x v="228"/>
    <x v="1"/>
    <x v="2"/>
    <x v="2"/>
    <x v="2"/>
    <x v="3"/>
    <x v="4"/>
    <n v="50"/>
    <n v="425"/>
    <n v="21250"/>
    <n v="116875.00000000001"/>
    <n v="0.55000000000000004"/>
    <x v="1"/>
  </r>
  <r>
    <x v="4"/>
    <n v="1189833"/>
    <x v="229"/>
    <x v="1"/>
    <x v="3"/>
    <x v="2"/>
    <x v="2"/>
    <x v="3"/>
    <x v="5"/>
    <n v="45"/>
    <n v="625"/>
    <n v="28125"/>
    <n v="56250"/>
    <n v="0.2"/>
    <x v="1"/>
  </r>
  <r>
    <x v="4"/>
    <n v="1189833"/>
    <x v="230"/>
    <x v="1"/>
    <x v="3"/>
    <x v="2"/>
    <x v="2"/>
    <x v="3"/>
    <x v="0"/>
    <n v="45"/>
    <n v="800"/>
    <n v="36000"/>
    <n v="144000"/>
    <n v="0.4"/>
    <x v="1"/>
  </r>
  <r>
    <x v="4"/>
    <n v="1189833"/>
    <x v="231"/>
    <x v="1"/>
    <x v="3"/>
    <x v="2"/>
    <x v="2"/>
    <x v="3"/>
    <x v="1"/>
    <n v="50"/>
    <n v="600"/>
    <n v="30000"/>
    <n v="75000"/>
    <n v="0.25"/>
    <x v="1"/>
  </r>
  <r>
    <x v="4"/>
    <n v="1189833"/>
    <x v="232"/>
    <x v="1"/>
    <x v="3"/>
    <x v="2"/>
    <x v="2"/>
    <x v="3"/>
    <x v="2"/>
    <n v="50"/>
    <n v="625"/>
    <n v="31250"/>
    <n v="125000"/>
    <n v="0.4"/>
    <x v="1"/>
  </r>
  <r>
    <x v="4"/>
    <n v="1189833"/>
    <x v="233"/>
    <x v="1"/>
    <x v="3"/>
    <x v="2"/>
    <x v="2"/>
    <x v="3"/>
    <x v="3"/>
    <n v="45"/>
    <n v="525"/>
    <n v="23625"/>
    <n v="82687.5"/>
    <n v="0.35"/>
    <x v="1"/>
  </r>
  <r>
    <x v="4"/>
    <n v="1189833"/>
    <x v="234"/>
    <x v="1"/>
    <x v="3"/>
    <x v="2"/>
    <x v="2"/>
    <x v="3"/>
    <x v="4"/>
    <n v="50"/>
    <n v="425"/>
    <n v="21250"/>
    <n v="116875.00000000001"/>
    <n v="0.55000000000000004"/>
    <x v="1"/>
  </r>
  <r>
    <x v="4"/>
    <n v="1189833"/>
    <x v="235"/>
    <x v="1"/>
    <x v="3"/>
    <x v="2"/>
    <x v="2"/>
    <x v="3"/>
    <x v="5"/>
    <n v="65"/>
    <n v="600"/>
    <n v="39000"/>
    <n v="78000"/>
    <n v="0.2"/>
    <x v="1"/>
  </r>
  <r>
    <x v="4"/>
    <n v="1189833"/>
    <x v="236"/>
    <x v="1"/>
    <x v="3"/>
    <x v="2"/>
    <x v="2"/>
    <x v="3"/>
    <x v="0"/>
    <n v="45"/>
    <n v="800"/>
    <n v="36000"/>
    <n v="144000"/>
    <n v="0.4"/>
    <x v="1"/>
  </r>
  <r>
    <x v="4"/>
    <n v="1189833"/>
    <x v="237"/>
    <x v="1"/>
    <x v="3"/>
    <x v="2"/>
    <x v="2"/>
    <x v="3"/>
    <x v="1"/>
    <n v="50"/>
    <n v="650"/>
    <n v="32500"/>
    <n v="81250"/>
    <n v="0.25"/>
    <x v="1"/>
  </r>
  <r>
    <x v="4"/>
    <n v="1189833"/>
    <x v="238"/>
    <x v="1"/>
    <x v="3"/>
    <x v="2"/>
    <x v="2"/>
    <x v="3"/>
    <x v="2"/>
    <n v="50"/>
    <n v="650"/>
    <n v="32500"/>
    <n v="130000"/>
    <n v="0.4"/>
    <x v="1"/>
  </r>
  <r>
    <x v="4"/>
    <n v="1189833"/>
    <x v="239"/>
    <x v="1"/>
    <x v="3"/>
    <x v="2"/>
    <x v="2"/>
    <x v="3"/>
    <x v="3"/>
    <n v="45"/>
    <n v="550"/>
    <n v="24750"/>
    <n v="86625"/>
    <n v="0.35"/>
    <x v="1"/>
  </r>
  <r>
    <x v="4"/>
    <n v="1189833"/>
    <x v="240"/>
    <x v="1"/>
    <x v="3"/>
    <x v="2"/>
    <x v="2"/>
    <x v="3"/>
    <x v="4"/>
    <n v="50"/>
    <n v="450"/>
    <n v="22500"/>
    <n v="123750.00000000001"/>
    <n v="0.55000000000000004"/>
    <x v="1"/>
  </r>
  <r>
    <x v="4"/>
    <n v="1189833"/>
    <x v="241"/>
    <x v="1"/>
    <x v="3"/>
    <x v="2"/>
    <x v="2"/>
    <x v="3"/>
    <x v="5"/>
    <n v="65"/>
    <n v="625"/>
    <n v="40625"/>
    <n v="81250"/>
    <n v="0.2"/>
    <x v="1"/>
  </r>
  <r>
    <x v="4"/>
    <n v="1189833"/>
    <x v="242"/>
    <x v="1"/>
    <x v="3"/>
    <x v="2"/>
    <x v="2"/>
    <x v="3"/>
    <x v="0"/>
    <n v="45"/>
    <n v="900"/>
    <n v="40500"/>
    <n v="162000"/>
    <n v="0.4"/>
    <x v="1"/>
  </r>
  <r>
    <x v="4"/>
    <n v="1189833"/>
    <x v="243"/>
    <x v="1"/>
    <x v="3"/>
    <x v="2"/>
    <x v="2"/>
    <x v="3"/>
    <x v="1"/>
    <n v="50"/>
    <n v="750"/>
    <n v="37500"/>
    <n v="93750"/>
    <n v="0.25"/>
    <x v="1"/>
  </r>
  <r>
    <x v="4"/>
    <n v="1189833"/>
    <x v="244"/>
    <x v="1"/>
    <x v="3"/>
    <x v="2"/>
    <x v="2"/>
    <x v="3"/>
    <x v="2"/>
    <n v="50"/>
    <n v="750"/>
    <n v="37500"/>
    <n v="150000"/>
    <n v="0.4"/>
    <x v="1"/>
  </r>
  <r>
    <x v="4"/>
    <n v="1189833"/>
    <x v="245"/>
    <x v="1"/>
    <x v="3"/>
    <x v="2"/>
    <x v="2"/>
    <x v="3"/>
    <x v="3"/>
    <n v="45"/>
    <n v="625"/>
    <n v="28125"/>
    <n v="98437.5"/>
    <n v="0.35"/>
    <x v="1"/>
  </r>
  <r>
    <x v="4"/>
    <n v="1189833"/>
    <x v="246"/>
    <x v="1"/>
    <x v="3"/>
    <x v="2"/>
    <x v="2"/>
    <x v="3"/>
    <x v="4"/>
    <n v="50"/>
    <n v="500"/>
    <n v="25000"/>
    <n v="137500"/>
    <n v="0.55000000000000004"/>
    <x v="1"/>
  </r>
  <r>
    <x v="4"/>
    <n v="1189833"/>
    <x v="247"/>
    <x v="1"/>
    <x v="3"/>
    <x v="2"/>
    <x v="2"/>
    <x v="3"/>
    <x v="5"/>
    <n v="65"/>
    <n v="800"/>
    <n v="52000"/>
    <n v="104000"/>
    <n v="0.2"/>
    <x v="1"/>
  </r>
  <r>
    <x v="4"/>
    <n v="1189833"/>
    <x v="248"/>
    <x v="1"/>
    <x v="3"/>
    <x v="2"/>
    <x v="2"/>
    <x v="3"/>
    <x v="0"/>
    <n v="45"/>
    <n v="950"/>
    <n v="42750"/>
    <n v="171000"/>
    <n v="0.4"/>
    <x v="1"/>
  </r>
  <r>
    <x v="4"/>
    <n v="1189833"/>
    <x v="249"/>
    <x v="1"/>
    <x v="3"/>
    <x v="2"/>
    <x v="2"/>
    <x v="3"/>
    <x v="1"/>
    <n v="50"/>
    <n v="800"/>
    <n v="40000"/>
    <n v="100000"/>
    <n v="0.25"/>
    <x v="1"/>
  </r>
  <r>
    <x v="4"/>
    <n v="1189833"/>
    <x v="250"/>
    <x v="1"/>
    <x v="3"/>
    <x v="2"/>
    <x v="2"/>
    <x v="3"/>
    <x v="2"/>
    <n v="50"/>
    <n v="750"/>
    <n v="37500"/>
    <n v="150000"/>
    <n v="0.4"/>
    <x v="1"/>
  </r>
  <r>
    <x v="4"/>
    <n v="1189833"/>
    <x v="251"/>
    <x v="1"/>
    <x v="3"/>
    <x v="2"/>
    <x v="2"/>
    <x v="3"/>
    <x v="3"/>
    <n v="45"/>
    <n v="650"/>
    <n v="29250"/>
    <n v="102375"/>
    <n v="0.35"/>
    <x v="1"/>
  </r>
  <r>
    <x v="4"/>
    <n v="1189833"/>
    <x v="252"/>
    <x v="1"/>
    <x v="3"/>
    <x v="2"/>
    <x v="2"/>
    <x v="3"/>
    <x v="4"/>
    <n v="50"/>
    <n v="700"/>
    <n v="35000"/>
    <n v="192500.00000000003"/>
    <n v="0.55000000000000004"/>
    <x v="1"/>
  </r>
  <r>
    <x v="4"/>
    <n v="1189833"/>
    <x v="253"/>
    <x v="1"/>
    <x v="3"/>
    <x v="2"/>
    <x v="2"/>
    <x v="3"/>
    <x v="5"/>
    <n v="65"/>
    <n v="700"/>
    <n v="45500"/>
    <n v="91000"/>
    <n v="0.2"/>
    <x v="1"/>
  </r>
  <r>
    <x v="4"/>
    <n v="1189833"/>
    <x v="254"/>
    <x v="1"/>
    <x v="4"/>
    <x v="2"/>
    <x v="2"/>
    <x v="3"/>
    <x v="0"/>
    <n v="50"/>
    <n v="900"/>
    <n v="45000"/>
    <n v="180000"/>
    <n v="0.4"/>
    <x v="1"/>
  </r>
  <r>
    <x v="4"/>
    <n v="1189833"/>
    <x v="255"/>
    <x v="1"/>
    <x v="4"/>
    <x v="2"/>
    <x v="2"/>
    <x v="3"/>
    <x v="1"/>
    <n v="55.000000000000007"/>
    <n v="850"/>
    <n v="46750.000000000007"/>
    <n v="116875.00000000001"/>
    <n v="0.25"/>
    <x v="1"/>
  </r>
  <r>
    <x v="4"/>
    <n v="1189833"/>
    <x v="256"/>
    <x v="1"/>
    <x v="4"/>
    <x v="2"/>
    <x v="2"/>
    <x v="3"/>
    <x v="2"/>
    <n v="50"/>
    <n v="725"/>
    <n v="36250"/>
    <n v="145000"/>
    <n v="0.4"/>
    <x v="1"/>
  </r>
  <r>
    <x v="4"/>
    <n v="1189833"/>
    <x v="257"/>
    <x v="1"/>
    <x v="4"/>
    <x v="2"/>
    <x v="2"/>
    <x v="3"/>
    <x v="3"/>
    <n v="50"/>
    <n v="675"/>
    <n v="33750"/>
    <n v="118124.99999999999"/>
    <n v="0.35"/>
    <x v="1"/>
  </r>
  <r>
    <x v="4"/>
    <n v="1189833"/>
    <x v="258"/>
    <x v="1"/>
    <x v="4"/>
    <x v="2"/>
    <x v="2"/>
    <x v="3"/>
    <x v="4"/>
    <n v="60"/>
    <n v="675"/>
    <n v="40500"/>
    <n v="222750.00000000003"/>
    <n v="0.55000000000000004"/>
    <x v="1"/>
  </r>
  <r>
    <x v="4"/>
    <n v="1189833"/>
    <x v="259"/>
    <x v="1"/>
    <x v="4"/>
    <x v="2"/>
    <x v="2"/>
    <x v="3"/>
    <x v="5"/>
    <n v="65"/>
    <n v="650"/>
    <n v="42250"/>
    <n v="84500"/>
    <n v="0.2"/>
    <x v="1"/>
  </r>
  <r>
    <x v="4"/>
    <n v="1189833"/>
    <x v="260"/>
    <x v="1"/>
    <x v="4"/>
    <x v="2"/>
    <x v="2"/>
    <x v="3"/>
    <x v="0"/>
    <n v="50"/>
    <n v="850"/>
    <n v="42500"/>
    <n v="170000"/>
    <n v="0.4"/>
    <x v="1"/>
  </r>
  <r>
    <x v="4"/>
    <n v="1189833"/>
    <x v="261"/>
    <x v="1"/>
    <x v="4"/>
    <x v="2"/>
    <x v="2"/>
    <x v="3"/>
    <x v="1"/>
    <n v="55.000000000000007"/>
    <n v="850"/>
    <n v="46750.000000000007"/>
    <n v="116875.00000000001"/>
    <n v="0.25"/>
    <x v="1"/>
  </r>
  <r>
    <x v="4"/>
    <n v="1189833"/>
    <x v="262"/>
    <x v="1"/>
    <x v="4"/>
    <x v="2"/>
    <x v="2"/>
    <x v="3"/>
    <x v="2"/>
    <n v="50"/>
    <n v="700"/>
    <n v="35000"/>
    <n v="140000"/>
    <n v="0.4"/>
    <x v="1"/>
  </r>
  <r>
    <x v="4"/>
    <n v="1189833"/>
    <x v="263"/>
    <x v="1"/>
    <x v="4"/>
    <x v="2"/>
    <x v="2"/>
    <x v="3"/>
    <x v="3"/>
    <n v="50"/>
    <n v="650"/>
    <n v="32500"/>
    <n v="113750"/>
    <n v="0.35"/>
    <x v="1"/>
  </r>
  <r>
    <x v="4"/>
    <n v="1189833"/>
    <x v="264"/>
    <x v="1"/>
    <x v="4"/>
    <x v="2"/>
    <x v="2"/>
    <x v="3"/>
    <x v="4"/>
    <n v="60"/>
    <n v="650"/>
    <n v="39000"/>
    <n v="214500.00000000003"/>
    <n v="0.55000000000000004"/>
    <x v="1"/>
  </r>
  <r>
    <x v="4"/>
    <n v="1189833"/>
    <x v="265"/>
    <x v="1"/>
    <x v="4"/>
    <x v="2"/>
    <x v="2"/>
    <x v="3"/>
    <x v="5"/>
    <n v="65"/>
    <n v="700"/>
    <n v="45500"/>
    <n v="91000"/>
    <n v="0.2"/>
    <x v="1"/>
  </r>
  <r>
    <x v="4"/>
    <n v="1189833"/>
    <x v="266"/>
    <x v="1"/>
    <x v="4"/>
    <x v="2"/>
    <x v="2"/>
    <x v="3"/>
    <x v="0"/>
    <n v="50"/>
    <n v="800"/>
    <n v="40000"/>
    <n v="160000"/>
    <n v="0.4"/>
    <x v="1"/>
  </r>
  <r>
    <x v="4"/>
    <n v="1189833"/>
    <x v="267"/>
    <x v="1"/>
    <x v="4"/>
    <x v="2"/>
    <x v="2"/>
    <x v="3"/>
    <x v="1"/>
    <n v="55.000000000000007"/>
    <n v="800"/>
    <n v="44000.000000000007"/>
    <n v="110000.00000000001"/>
    <n v="0.25"/>
    <x v="1"/>
  </r>
  <r>
    <x v="4"/>
    <n v="1189833"/>
    <x v="268"/>
    <x v="1"/>
    <x v="4"/>
    <x v="2"/>
    <x v="2"/>
    <x v="3"/>
    <x v="2"/>
    <n v="50"/>
    <n v="650"/>
    <n v="32500"/>
    <n v="130000"/>
    <n v="0.4"/>
    <x v="1"/>
  </r>
  <r>
    <x v="4"/>
    <n v="1189833"/>
    <x v="269"/>
    <x v="1"/>
    <x v="4"/>
    <x v="2"/>
    <x v="2"/>
    <x v="3"/>
    <x v="3"/>
    <n v="50"/>
    <n v="625"/>
    <n v="31250"/>
    <n v="109375"/>
    <n v="0.35"/>
    <x v="1"/>
  </r>
  <r>
    <x v="4"/>
    <n v="1189833"/>
    <x v="270"/>
    <x v="1"/>
    <x v="4"/>
    <x v="2"/>
    <x v="2"/>
    <x v="3"/>
    <x v="4"/>
    <n v="60"/>
    <n v="600"/>
    <n v="36000"/>
    <n v="198000.00000000003"/>
    <n v="0.55000000000000004"/>
    <x v="1"/>
  </r>
  <r>
    <x v="4"/>
    <n v="1189833"/>
    <x v="271"/>
    <x v="1"/>
    <x v="4"/>
    <x v="2"/>
    <x v="2"/>
    <x v="3"/>
    <x v="5"/>
    <n v="65"/>
    <n v="650"/>
    <n v="42250"/>
    <n v="84500"/>
    <n v="0.2"/>
    <x v="1"/>
  </r>
  <r>
    <x v="4"/>
    <n v="1189833"/>
    <x v="272"/>
    <x v="1"/>
    <x v="4"/>
    <x v="2"/>
    <x v="2"/>
    <x v="3"/>
    <x v="0"/>
    <n v="50"/>
    <n v="825"/>
    <n v="41250"/>
    <n v="165000"/>
    <n v="0.4"/>
    <x v="1"/>
  </r>
  <r>
    <x v="4"/>
    <n v="1189833"/>
    <x v="273"/>
    <x v="1"/>
    <x v="4"/>
    <x v="2"/>
    <x v="2"/>
    <x v="3"/>
    <x v="1"/>
    <n v="55.000000000000007"/>
    <n v="825"/>
    <n v="45375.000000000007"/>
    <n v="113437.50000000001"/>
    <n v="0.25"/>
    <x v="1"/>
  </r>
  <r>
    <x v="4"/>
    <n v="1189833"/>
    <x v="274"/>
    <x v="1"/>
    <x v="4"/>
    <x v="2"/>
    <x v="2"/>
    <x v="3"/>
    <x v="2"/>
    <n v="50"/>
    <n v="675"/>
    <n v="33750"/>
    <n v="135000"/>
    <n v="0.4"/>
    <x v="1"/>
  </r>
  <r>
    <x v="4"/>
    <n v="1189833"/>
    <x v="275"/>
    <x v="1"/>
    <x v="4"/>
    <x v="2"/>
    <x v="2"/>
    <x v="3"/>
    <x v="3"/>
    <n v="50"/>
    <n v="650"/>
    <n v="32500"/>
    <n v="113750"/>
    <n v="0.35"/>
    <x v="1"/>
  </r>
  <r>
    <x v="4"/>
    <n v="1189833"/>
    <x v="276"/>
    <x v="1"/>
    <x v="4"/>
    <x v="2"/>
    <x v="2"/>
    <x v="3"/>
    <x v="4"/>
    <n v="60"/>
    <n v="600"/>
    <n v="36000"/>
    <n v="198000.00000000003"/>
    <n v="0.55000000000000004"/>
    <x v="1"/>
  </r>
  <r>
    <x v="4"/>
    <n v="1189833"/>
    <x v="277"/>
    <x v="1"/>
    <x v="4"/>
    <x v="2"/>
    <x v="2"/>
    <x v="3"/>
    <x v="5"/>
    <n v="65"/>
    <n v="700"/>
    <n v="45500"/>
    <n v="91000"/>
    <n v="0.2"/>
    <x v="1"/>
  </r>
  <r>
    <x v="4"/>
    <n v="1189833"/>
    <x v="278"/>
    <x v="1"/>
    <x v="4"/>
    <x v="2"/>
    <x v="2"/>
    <x v="3"/>
    <x v="0"/>
    <n v="50"/>
    <n v="900"/>
    <n v="45000"/>
    <n v="180000"/>
    <n v="0.4"/>
    <x v="1"/>
  </r>
  <r>
    <x v="4"/>
    <n v="1189833"/>
    <x v="279"/>
    <x v="1"/>
    <x v="4"/>
    <x v="2"/>
    <x v="2"/>
    <x v="3"/>
    <x v="1"/>
    <n v="55.000000000000007"/>
    <n v="900"/>
    <n v="49500.000000000007"/>
    <n v="123750.00000000001"/>
    <n v="0.25"/>
    <x v="1"/>
  </r>
  <r>
    <x v="4"/>
    <n v="1189833"/>
    <x v="280"/>
    <x v="1"/>
    <x v="4"/>
    <x v="2"/>
    <x v="2"/>
    <x v="3"/>
    <x v="2"/>
    <n v="50"/>
    <n v="700"/>
    <n v="35000"/>
    <n v="140000"/>
    <n v="0.4"/>
    <x v="1"/>
  </r>
  <r>
    <x v="4"/>
    <n v="1189833"/>
    <x v="281"/>
    <x v="1"/>
    <x v="4"/>
    <x v="2"/>
    <x v="2"/>
    <x v="3"/>
    <x v="3"/>
    <n v="50"/>
    <n v="700"/>
    <n v="35000"/>
    <n v="122499.99999999999"/>
    <n v="0.35"/>
    <x v="1"/>
  </r>
  <r>
    <x v="4"/>
    <n v="1189833"/>
    <x v="282"/>
    <x v="1"/>
    <x v="4"/>
    <x v="2"/>
    <x v="2"/>
    <x v="3"/>
    <x v="4"/>
    <n v="60"/>
    <n v="625"/>
    <n v="37500"/>
    <n v="206250.00000000003"/>
    <n v="0.55000000000000004"/>
    <x v="1"/>
  </r>
  <r>
    <x v="4"/>
    <n v="1189833"/>
    <x v="283"/>
    <x v="1"/>
    <x v="4"/>
    <x v="2"/>
    <x v="2"/>
    <x v="3"/>
    <x v="5"/>
    <n v="65"/>
    <n v="725"/>
    <n v="47125"/>
    <n v="94250"/>
    <n v="0.2"/>
    <x v="1"/>
  </r>
  <r>
    <x v="0"/>
    <n v="1185732"/>
    <x v="284"/>
    <x v="1"/>
    <x v="4"/>
    <x v="2"/>
    <x v="2"/>
    <x v="3"/>
    <x v="0"/>
    <n v="45"/>
    <n v="475"/>
    <n v="21375"/>
    <n v="85500"/>
    <n v="0.4"/>
    <x v="1"/>
  </r>
  <r>
    <x v="0"/>
    <n v="1185732"/>
    <x v="285"/>
    <x v="1"/>
    <x v="11"/>
    <x v="2"/>
    <x v="2"/>
    <x v="3"/>
    <x v="1"/>
    <n v="45"/>
    <n v="275"/>
    <n v="12375"/>
    <n v="43312.5"/>
    <n v="0.35"/>
    <x v="1"/>
  </r>
  <r>
    <x v="0"/>
    <n v="1185732"/>
    <x v="286"/>
    <x v="1"/>
    <x v="11"/>
    <x v="2"/>
    <x v="2"/>
    <x v="3"/>
    <x v="2"/>
    <n v="35"/>
    <n v="275"/>
    <n v="9625"/>
    <n v="33687.5"/>
    <n v="0.35"/>
    <x v="1"/>
  </r>
  <r>
    <x v="0"/>
    <n v="1185732"/>
    <x v="287"/>
    <x v="1"/>
    <x v="11"/>
    <x v="2"/>
    <x v="2"/>
    <x v="3"/>
    <x v="3"/>
    <n v="40"/>
    <n v="125"/>
    <n v="5000"/>
    <n v="20000"/>
    <n v="0.4"/>
    <x v="1"/>
  </r>
  <r>
    <x v="0"/>
    <n v="1185732"/>
    <x v="288"/>
    <x v="1"/>
    <x v="11"/>
    <x v="3"/>
    <x v="3"/>
    <x v="4"/>
    <x v="4"/>
    <n v="54.999999999999993"/>
    <n v="175"/>
    <n v="9624.9999999999982"/>
    <n v="33687.499999999993"/>
    <n v="0.35"/>
    <x v="1"/>
  </r>
  <r>
    <x v="0"/>
    <n v="1185732"/>
    <x v="289"/>
    <x v="1"/>
    <x v="11"/>
    <x v="3"/>
    <x v="3"/>
    <x v="4"/>
    <x v="5"/>
    <n v="45"/>
    <n v="275"/>
    <n v="12375"/>
    <n v="61875"/>
    <n v="0.5"/>
    <x v="1"/>
  </r>
  <r>
    <x v="0"/>
    <n v="1185732"/>
    <x v="290"/>
    <x v="1"/>
    <x v="11"/>
    <x v="3"/>
    <x v="3"/>
    <x v="4"/>
    <x v="0"/>
    <n v="45"/>
    <n v="525"/>
    <n v="23625"/>
    <n v="94500"/>
    <n v="0.4"/>
    <x v="1"/>
  </r>
  <r>
    <x v="0"/>
    <n v="1185732"/>
    <x v="291"/>
    <x v="1"/>
    <x v="11"/>
    <x v="3"/>
    <x v="3"/>
    <x v="4"/>
    <x v="1"/>
    <n v="45"/>
    <n v="175"/>
    <n v="7875"/>
    <n v="27562.5"/>
    <n v="0.35"/>
    <x v="1"/>
  </r>
  <r>
    <x v="0"/>
    <n v="1185732"/>
    <x v="292"/>
    <x v="1"/>
    <x v="11"/>
    <x v="3"/>
    <x v="3"/>
    <x v="4"/>
    <x v="2"/>
    <n v="35"/>
    <n v="225"/>
    <n v="7875"/>
    <n v="27562.5"/>
    <n v="0.35"/>
    <x v="1"/>
  </r>
  <r>
    <x v="0"/>
    <n v="1185732"/>
    <x v="293"/>
    <x v="1"/>
    <x v="11"/>
    <x v="3"/>
    <x v="3"/>
    <x v="4"/>
    <x v="3"/>
    <n v="40"/>
    <n v="100"/>
    <n v="4000"/>
    <n v="16000"/>
    <n v="0.4"/>
    <x v="1"/>
  </r>
  <r>
    <x v="0"/>
    <n v="1185732"/>
    <x v="294"/>
    <x v="1"/>
    <x v="11"/>
    <x v="3"/>
    <x v="3"/>
    <x v="4"/>
    <x v="4"/>
    <n v="54.999999999999993"/>
    <n v="175"/>
    <n v="9624.9999999999982"/>
    <n v="33687.499999999993"/>
    <n v="0.35"/>
    <x v="1"/>
  </r>
  <r>
    <x v="0"/>
    <n v="1185732"/>
    <x v="295"/>
    <x v="1"/>
    <x v="11"/>
    <x v="3"/>
    <x v="3"/>
    <x v="4"/>
    <x v="5"/>
    <n v="45"/>
    <n v="275"/>
    <n v="12375"/>
    <n v="61875"/>
    <n v="0.5"/>
    <x v="1"/>
  </r>
  <r>
    <x v="0"/>
    <n v="1185732"/>
    <x v="296"/>
    <x v="1"/>
    <x v="11"/>
    <x v="3"/>
    <x v="3"/>
    <x v="4"/>
    <x v="0"/>
    <n v="50"/>
    <n v="495"/>
    <n v="24750"/>
    <n v="99000"/>
    <n v="0.4"/>
    <x v="1"/>
  </r>
  <r>
    <x v="0"/>
    <n v="1185732"/>
    <x v="297"/>
    <x v="1"/>
    <x v="11"/>
    <x v="3"/>
    <x v="3"/>
    <x v="4"/>
    <x v="1"/>
    <n v="50"/>
    <n v="200"/>
    <n v="10000"/>
    <n v="35000"/>
    <n v="0.35"/>
    <x v="1"/>
  </r>
  <r>
    <x v="0"/>
    <n v="1185732"/>
    <x v="298"/>
    <x v="1"/>
    <x v="11"/>
    <x v="3"/>
    <x v="3"/>
    <x v="4"/>
    <x v="2"/>
    <n v="40"/>
    <n v="225"/>
    <n v="9000"/>
    <n v="31499.999999999996"/>
    <n v="0.35"/>
    <x v="1"/>
  </r>
  <r>
    <x v="0"/>
    <n v="1185732"/>
    <x v="299"/>
    <x v="1"/>
    <x v="11"/>
    <x v="3"/>
    <x v="3"/>
    <x v="4"/>
    <x v="3"/>
    <n v="45"/>
    <n v="75"/>
    <n v="3375"/>
    <n v="13500"/>
    <n v="0.4"/>
    <x v="1"/>
  </r>
  <r>
    <x v="0"/>
    <n v="1185732"/>
    <x v="300"/>
    <x v="1"/>
    <x v="11"/>
    <x v="3"/>
    <x v="3"/>
    <x v="4"/>
    <x v="4"/>
    <n v="60"/>
    <n v="125"/>
    <n v="7500"/>
    <n v="26250"/>
    <n v="0.35"/>
    <x v="1"/>
  </r>
  <r>
    <x v="0"/>
    <n v="1185732"/>
    <x v="301"/>
    <x v="1"/>
    <x v="11"/>
    <x v="3"/>
    <x v="3"/>
    <x v="4"/>
    <x v="5"/>
    <n v="50"/>
    <n v="225"/>
    <n v="11250"/>
    <n v="56250"/>
    <n v="0.5"/>
    <x v="1"/>
  </r>
  <r>
    <x v="0"/>
    <n v="1185732"/>
    <x v="302"/>
    <x v="1"/>
    <x v="11"/>
    <x v="3"/>
    <x v="3"/>
    <x v="4"/>
    <x v="0"/>
    <n v="50"/>
    <n v="450"/>
    <n v="22500"/>
    <n v="90000"/>
    <n v="0.4"/>
    <x v="1"/>
  </r>
  <r>
    <x v="0"/>
    <n v="1185732"/>
    <x v="303"/>
    <x v="1"/>
    <x v="11"/>
    <x v="3"/>
    <x v="3"/>
    <x v="4"/>
    <x v="1"/>
    <n v="50"/>
    <n v="150"/>
    <n v="7500"/>
    <n v="26250"/>
    <n v="0.35"/>
    <x v="1"/>
  </r>
  <r>
    <x v="0"/>
    <n v="1185732"/>
    <x v="304"/>
    <x v="1"/>
    <x v="11"/>
    <x v="3"/>
    <x v="3"/>
    <x v="4"/>
    <x v="2"/>
    <n v="40"/>
    <n v="150"/>
    <n v="6000"/>
    <n v="21000"/>
    <n v="0.35"/>
    <x v="1"/>
  </r>
  <r>
    <x v="0"/>
    <n v="1185732"/>
    <x v="305"/>
    <x v="1"/>
    <x v="11"/>
    <x v="3"/>
    <x v="3"/>
    <x v="4"/>
    <x v="3"/>
    <n v="45"/>
    <n v="75"/>
    <n v="3375"/>
    <n v="13500"/>
    <n v="0.4"/>
    <x v="1"/>
  </r>
  <r>
    <x v="0"/>
    <n v="1185732"/>
    <x v="306"/>
    <x v="1"/>
    <x v="11"/>
    <x v="3"/>
    <x v="3"/>
    <x v="4"/>
    <x v="4"/>
    <n v="60"/>
    <n v="100"/>
    <n v="6000"/>
    <n v="21000"/>
    <n v="0.35"/>
    <x v="1"/>
  </r>
  <r>
    <x v="0"/>
    <n v="1185732"/>
    <x v="307"/>
    <x v="1"/>
    <x v="11"/>
    <x v="3"/>
    <x v="3"/>
    <x v="4"/>
    <x v="5"/>
    <n v="50"/>
    <n v="225"/>
    <n v="11250"/>
    <n v="56250"/>
    <n v="0.5"/>
    <x v="1"/>
  </r>
  <r>
    <x v="0"/>
    <n v="1185732"/>
    <x v="308"/>
    <x v="1"/>
    <x v="11"/>
    <x v="3"/>
    <x v="3"/>
    <x v="4"/>
    <x v="0"/>
    <n v="60"/>
    <n v="495"/>
    <n v="29700"/>
    <n v="118800"/>
    <n v="0.4"/>
    <x v="1"/>
  </r>
  <r>
    <x v="0"/>
    <n v="1185732"/>
    <x v="309"/>
    <x v="1"/>
    <x v="11"/>
    <x v="3"/>
    <x v="3"/>
    <x v="4"/>
    <x v="1"/>
    <n v="55.000000000000007"/>
    <n v="200"/>
    <n v="11000.000000000002"/>
    <n v="38500"/>
    <n v="0.35"/>
    <x v="1"/>
  </r>
  <r>
    <x v="0"/>
    <n v="1185732"/>
    <x v="310"/>
    <x v="1"/>
    <x v="11"/>
    <x v="3"/>
    <x v="3"/>
    <x v="4"/>
    <x v="2"/>
    <n v="50"/>
    <n v="175"/>
    <n v="8750"/>
    <n v="30624.999999999996"/>
    <n v="0.35"/>
    <x v="1"/>
  </r>
  <r>
    <x v="0"/>
    <n v="1185732"/>
    <x v="311"/>
    <x v="1"/>
    <x v="11"/>
    <x v="3"/>
    <x v="3"/>
    <x v="4"/>
    <x v="3"/>
    <n v="50"/>
    <n v="100"/>
    <n v="5000"/>
    <n v="20000"/>
    <n v="0.4"/>
    <x v="1"/>
  </r>
  <r>
    <x v="0"/>
    <n v="1185732"/>
    <x v="312"/>
    <x v="1"/>
    <x v="11"/>
    <x v="3"/>
    <x v="3"/>
    <x v="4"/>
    <x v="4"/>
    <n v="60"/>
    <n v="125"/>
    <n v="7500"/>
    <n v="26250"/>
    <n v="0.35"/>
    <x v="1"/>
  </r>
  <r>
    <x v="0"/>
    <n v="1185732"/>
    <x v="313"/>
    <x v="1"/>
    <x v="11"/>
    <x v="3"/>
    <x v="3"/>
    <x v="4"/>
    <x v="5"/>
    <n v="65"/>
    <n v="250"/>
    <n v="16250"/>
    <n v="81250"/>
    <n v="0.5"/>
    <x v="1"/>
  </r>
  <r>
    <x v="0"/>
    <n v="1185732"/>
    <x v="314"/>
    <x v="1"/>
    <x v="11"/>
    <x v="3"/>
    <x v="3"/>
    <x v="4"/>
    <x v="0"/>
    <n v="50"/>
    <n v="500"/>
    <n v="25000"/>
    <n v="100000"/>
    <n v="0.4"/>
    <x v="1"/>
  </r>
  <r>
    <x v="0"/>
    <n v="1185732"/>
    <x v="315"/>
    <x v="1"/>
    <x v="5"/>
    <x v="3"/>
    <x v="3"/>
    <x v="4"/>
    <x v="1"/>
    <n v="45.000000000000007"/>
    <n v="250"/>
    <n v="11250.000000000002"/>
    <n v="39375"/>
    <n v="0.35"/>
    <x v="1"/>
  </r>
  <r>
    <x v="0"/>
    <n v="1185732"/>
    <x v="316"/>
    <x v="1"/>
    <x v="5"/>
    <x v="3"/>
    <x v="3"/>
    <x v="4"/>
    <x v="2"/>
    <n v="40"/>
    <n v="200"/>
    <n v="8000"/>
    <n v="28000"/>
    <n v="0.35"/>
    <x v="1"/>
  </r>
  <r>
    <x v="0"/>
    <n v="1185732"/>
    <x v="317"/>
    <x v="1"/>
    <x v="5"/>
    <x v="3"/>
    <x v="3"/>
    <x v="4"/>
    <x v="3"/>
    <n v="40"/>
    <n v="175"/>
    <n v="7000"/>
    <n v="28000"/>
    <n v="0.4"/>
    <x v="1"/>
  </r>
  <r>
    <x v="0"/>
    <n v="1185732"/>
    <x v="318"/>
    <x v="1"/>
    <x v="5"/>
    <x v="3"/>
    <x v="3"/>
    <x v="4"/>
    <x v="4"/>
    <n v="50"/>
    <n v="175"/>
    <n v="8750"/>
    <n v="30624.999999999996"/>
    <n v="0.35"/>
    <x v="1"/>
  </r>
  <r>
    <x v="0"/>
    <n v="1185732"/>
    <x v="319"/>
    <x v="1"/>
    <x v="5"/>
    <x v="3"/>
    <x v="3"/>
    <x v="4"/>
    <x v="5"/>
    <n v="55.000000000000007"/>
    <n v="350"/>
    <n v="19250.000000000004"/>
    <n v="96250.000000000015"/>
    <n v="0.5"/>
    <x v="1"/>
  </r>
  <r>
    <x v="0"/>
    <n v="1185732"/>
    <x v="320"/>
    <x v="1"/>
    <x v="5"/>
    <x v="3"/>
    <x v="3"/>
    <x v="4"/>
    <x v="0"/>
    <n v="50"/>
    <n v="575"/>
    <n v="28750"/>
    <n v="115000"/>
    <n v="0.4"/>
    <x v="1"/>
  </r>
  <r>
    <x v="0"/>
    <n v="1185732"/>
    <x v="321"/>
    <x v="1"/>
    <x v="5"/>
    <x v="3"/>
    <x v="3"/>
    <x v="4"/>
    <x v="1"/>
    <n v="45.000000000000007"/>
    <n v="325"/>
    <n v="14625.000000000002"/>
    <n v="51187.500000000007"/>
    <n v="0.35"/>
    <x v="1"/>
  </r>
  <r>
    <x v="0"/>
    <n v="1185732"/>
    <x v="322"/>
    <x v="1"/>
    <x v="5"/>
    <x v="3"/>
    <x v="3"/>
    <x v="4"/>
    <x v="2"/>
    <n v="40"/>
    <n v="250"/>
    <n v="10000"/>
    <n v="35000"/>
    <n v="0.35"/>
    <x v="1"/>
  </r>
  <r>
    <x v="0"/>
    <n v="1185732"/>
    <x v="323"/>
    <x v="1"/>
    <x v="5"/>
    <x v="3"/>
    <x v="3"/>
    <x v="4"/>
    <x v="3"/>
    <n v="40"/>
    <n v="200"/>
    <n v="8000"/>
    <n v="32000"/>
    <n v="0.4"/>
    <x v="1"/>
  </r>
  <r>
    <x v="0"/>
    <n v="1185732"/>
    <x v="324"/>
    <x v="1"/>
    <x v="5"/>
    <x v="3"/>
    <x v="3"/>
    <x v="4"/>
    <x v="4"/>
    <n v="50"/>
    <n v="225"/>
    <n v="11250"/>
    <n v="39375"/>
    <n v="0.35"/>
    <x v="1"/>
  </r>
  <r>
    <x v="0"/>
    <n v="1185732"/>
    <x v="325"/>
    <x v="1"/>
    <x v="5"/>
    <x v="3"/>
    <x v="3"/>
    <x v="4"/>
    <x v="5"/>
    <n v="55.000000000000007"/>
    <n v="400"/>
    <n v="22000.000000000004"/>
    <n v="110000.00000000001"/>
    <n v="0.5"/>
    <x v="1"/>
  </r>
  <r>
    <x v="0"/>
    <n v="1185732"/>
    <x v="326"/>
    <x v="1"/>
    <x v="5"/>
    <x v="3"/>
    <x v="3"/>
    <x v="4"/>
    <x v="0"/>
    <n v="50"/>
    <n v="550"/>
    <n v="27500"/>
    <n v="110000"/>
    <n v="0.4"/>
    <x v="1"/>
  </r>
  <r>
    <x v="0"/>
    <n v="1185732"/>
    <x v="327"/>
    <x v="1"/>
    <x v="5"/>
    <x v="3"/>
    <x v="3"/>
    <x v="4"/>
    <x v="1"/>
    <n v="45.000000000000007"/>
    <n v="325"/>
    <n v="14625.000000000002"/>
    <n v="51187.500000000007"/>
    <n v="0.35"/>
    <x v="1"/>
  </r>
  <r>
    <x v="0"/>
    <n v="1185732"/>
    <x v="328"/>
    <x v="1"/>
    <x v="5"/>
    <x v="3"/>
    <x v="3"/>
    <x v="4"/>
    <x v="2"/>
    <n v="40"/>
    <n v="250"/>
    <n v="10000"/>
    <n v="35000"/>
    <n v="0.35"/>
    <x v="1"/>
  </r>
  <r>
    <x v="0"/>
    <n v="1185732"/>
    <x v="329"/>
    <x v="1"/>
    <x v="5"/>
    <x v="3"/>
    <x v="3"/>
    <x v="4"/>
    <x v="3"/>
    <n v="40"/>
    <n v="225"/>
    <n v="9000"/>
    <n v="36000"/>
    <n v="0.4"/>
    <x v="1"/>
  </r>
  <r>
    <x v="0"/>
    <n v="1185732"/>
    <x v="330"/>
    <x v="1"/>
    <x v="5"/>
    <x v="3"/>
    <x v="3"/>
    <x v="4"/>
    <x v="4"/>
    <n v="50"/>
    <n v="200"/>
    <n v="10000"/>
    <n v="35000"/>
    <n v="0.35"/>
    <x v="1"/>
  </r>
  <r>
    <x v="0"/>
    <n v="1185732"/>
    <x v="331"/>
    <x v="1"/>
    <x v="5"/>
    <x v="3"/>
    <x v="3"/>
    <x v="4"/>
    <x v="5"/>
    <n v="55.000000000000007"/>
    <n v="375"/>
    <n v="20625.000000000004"/>
    <n v="103125.00000000001"/>
    <n v="0.5"/>
    <x v="1"/>
  </r>
  <r>
    <x v="0"/>
    <n v="1185732"/>
    <x v="332"/>
    <x v="1"/>
    <x v="5"/>
    <x v="3"/>
    <x v="3"/>
    <x v="4"/>
    <x v="0"/>
    <n v="50"/>
    <n v="500"/>
    <n v="25000"/>
    <n v="100000"/>
    <n v="0.4"/>
    <x v="1"/>
  </r>
  <r>
    <x v="0"/>
    <n v="1185732"/>
    <x v="333"/>
    <x v="1"/>
    <x v="5"/>
    <x v="3"/>
    <x v="3"/>
    <x v="4"/>
    <x v="1"/>
    <n v="45.000000000000007"/>
    <n v="300"/>
    <n v="13500.000000000002"/>
    <n v="47250.000000000007"/>
    <n v="0.35"/>
    <x v="1"/>
  </r>
  <r>
    <x v="0"/>
    <n v="1185732"/>
    <x v="334"/>
    <x v="1"/>
    <x v="5"/>
    <x v="3"/>
    <x v="3"/>
    <x v="4"/>
    <x v="2"/>
    <n v="40"/>
    <n v="200"/>
    <n v="8000"/>
    <n v="28000"/>
    <n v="0.35"/>
    <x v="1"/>
  </r>
  <r>
    <x v="0"/>
    <n v="1185732"/>
    <x v="335"/>
    <x v="1"/>
    <x v="5"/>
    <x v="3"/>
    <x v="3"/>
    <x v="4"/>
    <x v="3"/>
    <n v="40"/>
    <n v="175"/>
    <n v="7000"/>
    <n v="28000"/>
    <n v="0.4"/>
    <x v="1"/>
  </r>
  <r>
    <x v="0"/>
    <n v="1185732"/>
    <x v="336"/>
    <x v="1"/>
    <x v="5"/>
    <x v="3"/>
    <x v="3"/>
    <x v="4"/>
    <x v="4"/>
    <n v="50"/>
    <n v="175"/>
    <n v="8750"/>
    <n v="30624.999999999996"/>
    <n v="0.35"/>
    <x v="1"/>
  </r>
  <r>
    <x v="0"/>
    <n v="1185732"/>
    <x v="337"/>
    <x v="1"/>
    <x v="5"/>
    <x v="3"/>
    <x v="3"/>
    <x v="4"/>
    <x v="5"/>
    <n v="55.000000000000007"/>
    <n v="250"/>
    <n v="13750.000000000002"/>
    <n v="68750.000000000015"/>
    <n v="0.5"/>
    <x v="1"/>
  </r>
  <r>
    <x v="0"/>
    <n v="1185732"/>
    <x v="338"/>
    <x v="1"/>
    <x v="5"/>
    <x v="3"/>
    <x v="3"/>
    <x v="4"/>
    <x v="0"/>
    <n v="60"/>
    <n v="425"/>
    <n v="25500"/>
    <n v="102000"/>
    <n v="0.4"/>
    <x v="1"/>
  </r>
  <r>
    <x v="0"/>
    <n v="1185732"/>
    <x v="339"/>
    <x v="1"/>
    <x v="5"/>
    <x v="3"/>
    <x v="3"/>
    <x v="4"/>
    <x v="1"/>
    <n v="50"/>
    <n v="250"/>
    <n v="12500"/>
    <n v="43750"/>
    <n v="0.35"/>
    <x v="1"/>
  </r>
  <r>
    <x v="0"/>
    <n v="1185732"/>
    <x v="340"/>
    <x v="1"/>
    <x v="5"/>
    <x v="3"/>
    <x v="3"/>
    <x v="4"/>
    <x v="2"/>
    <n v="50"/>
    <n v="150"/>
    <n v="7500"/>
    <n v="26250"/>
    <n v="0.35"/>
    <x v="1"/>
  </r>
  <r>
    <x v="0"/>
    <n v="1185732"/>
    <x v="341"/>
    <x v="1"/>
    <x v="5"/>
    <x v="3"/>
    <x v="3"/>
    <x v="4"/>
    <x v="3"/>
    <n v="50"/>
    <n v="125"/>
    <n v="6250"/>
    <n v="25000"/>
    <n v="0.4"/>
    <x v="1"/>
  </r>
  <r>
    <x v="0"/>
    <n v="1185732"/>
    <x v="342"/>
    <x v="1"/>
    <x v="5"/>
    <x v="3"/>
    <x v="3"/>
    <x v="4"/>
    <x v="4"/>
    <n v="60"/>
    <n v="125"/>
    <n v="7500"/>
    <n v="26250"/>
    <n v="0.35"/>
    <x v="1"/>
  </r>
  <r>
    <x v="0"/>
    <n v="1185732"/>
    <x v="343"/>
    <x v="1"/>
    <x v="5"/>
    <x v="3"/>
    <x v="3"/>
    <x v="4"/>
    <x v="5"/>
    <n v="64.999999999999986"/>
    <n v="250"/>
    <n v="16249.999999999996"/>
    <n v="81249.999999999985"/>
    <n v="0.5"/>
    <x v="1"/>
  </r>
  <r>
    <x v="0"/>
    <n v="1185732"/>
    <x v="344"/>
    <x v="1"/>
    <x v="5"/>
    <x v="3"/>
    <x v="3"/>
    <x v="4"/>
    <x v="0"/>
    <n v="60"/>
    <n v="400"/>
    <n v="24000"/>
    <n v="96000"/>
    <n v="0.4"/>
    <x v="1"/>
  </r>
  <r>
    <x v="0"/>
    <n v="1185732"/>
    <x v="345"/>
    <x v="1"/>
    <x v="5"/>
    <x v="3"/>
    <x v="3"/>
    <x v="4"/>
    <x v="1"/>
    <n v="50"/>
    <n v="250"/>
    <n v="12500"/>
    <n v="43750"/>
    <n v="0.35"/>
    <x v="1"/>
  </r>
  <r>
    <x v="0"/>
    <n v="1185732"/>
    <x v="346"/>
    <x v="1"/>
    <x v="6"/>
    <x v="3"/>
    <x v="3"/>
    <x v="4"/>
    <x v="2"/>
    <n v="50"/>
    <n v="195"/>
    <n v="9750"/>
    <n v="34125"/>
    <n v="0.35"/>
    <x v="1"/>
  </r>
  <r>
    <x v="0"/>
    <n v="1185732"/>
    <x v="347"/>
    <x v="1"/>
    <x v="6"/>
    <x v="3"/>
    <x v="3"/>
    <x v="4"/>
    <x v="3"/>
    <n v="50"/>
    <n v="175"/>
    <n v="8750"/>
    <n v="35000"/>
    <n v="0.4"/>
    <x v="1"/>
  </r>
  <r>
    <x v="0"/>
    <n v="1185732"/>
    <x v="348"/>
    <x v="1"/>
    <x v="6"/>
    <x v="3"/>
    <x v="3"/>
    <x v="4"/>
    <x v="4"/>
    <n v="60"/>
    <n v="150"/>
    <n v="9000"/>
    <n v="31499.999999999996"/>
    <n v="0.35"/>
    <x v="1"/>
  </r>
  <r>
    <x v="0"/>
    <n v="1185732"/>
    <x v="349"/>
    <x v="1"/>
    <x v="6"/>
    <x v="3"/>
    <x v="3"/>
    <x v="4"/>
    <x v="5"/>
    <n v="64.999999999999986"/>
    <n v="250"/>
    <n v="16249.999999999996"/>
    <n v="81249.999999999985"/>
    <n v="0.5"/>
    <x v="1"/>
  </r>
  <r>
    <x v="0"/>
    <n v="1185732"/>
    <x v="350"/>
    <x v="1"/>
    <x v="6"/>
    <x v="3"/>
    <x v="3"/>
    <x v="4"/>
    <x v="0"/>
    <n v="60"/>
    <n v="500"/>
    <n v="30000"/>
    <n v="120000"/>
    <n v="0.4"/>
    <x v="1"/>
  </r>
  <r>
    <x v="0"/>
    <n v="1185732"/>
    <x v="351"/>
    <x v="1"/>
    <x v="6"/>
    <x v="3"/>
    <x v="3"/>
    <x v="4"/>
    <x v="1"/>
    <n v="50"/>
    <n v="300"/>
    <n v="15000"/>
    <n v="52500"/>
    <n v="0.35"/>
    <x v="1"/>
  </r>
  <r>
    <x v="0"/>
    <n v="1185732"/>
    <x v="352"/>
    <x v="1"/>
    <x v="6"/>
    <x v="3"/>
    <x v="3"/>
    <x v="4"/>
    <x v="2"/>
    <n v="50"/>
    <n v="250"/>
    <n v="12500"/>
    <n v="43750"/>
    <n v="0.35"/>
    <x v="1"/>
  </r>
  <r>
    <x v="0"/>
    <n v="1185732"/>
    <x v="353"/>
    <x v="1"/>
    <x v="6"/>
    <x v="3"/>
    <x v="3"/>
    <x v="4"/>
    <x v="3"/>
    <n v="50"/>
    <n v="200"/>
    <n v="10000"/>
    <n v="40000"/>
    <n v="0.4"/>
    <x v="1"/>
  </r>
  <r>
    <x v="0"/>
    <n v="1185732"/>
    <x v="354"/>
    <x v="1"/>
    <x v="6"/>
    <x v="3"/>
    <x v="3"/>
    <x v="4"/>
    <x v="4"/>
    <n v="60"/>
    <n v="200"/>
    <n v="12000"/>
    <n v="42000"/>
    <n v="0.35"/>
    <x v="1"/>
  </r>
  <r>
    <x v="0"/>
    <n v="1185732"/>
    <x v="355"/>
    <x v="1"/>
    <x v="6"/>
    <x v="3"/>
    <x v="3"/>
    <x v="4"/>
    <x v="5"/>
    <n v="64.999999999999986"/>
    <n v="300"/>
    <n v="19499.999999999996"/>
    <n v="97499.999999999985"/>
    <n v="0.5"/>
    <x v="1"/>
  </r>
  <r>
    <x v="2"/>
    <n v="1197831"/>
    <x v="356"/>
    <x v="1"/>
    <x v="6"/>
    <x v="3"/>
    <x v="3"/>
    <x v="4"/>
    <x v="0"/>
    <n v="20"/>
    <n v="725"/>
    <n v="14500"/>
    <n v="43500"/>
    <n v="0.3"/>
    <x v="1"/>
  </r>
  <r>
    <x v="2"/>
    <n v="1197831"/>
    <x v="357"/>
    <x v="1"/>
    <x v="6"/>
    <x v="3"/>
    <x v="3"/>
    <x v="4"/>
    <x v="1"/>
    <n v="30"/>
    <n v="725"/>
    <n v="21750"/>
    <n v="65250"/>
    <n v="0.3"/>
    <x v="1"/>
  </r>
  <r>
    <x v="2"/>
    <n v="1197831"/>
    <x v="358"/>
    <x v="1"/>
    <x v="6"/>
    <x v="3"/>
    <x v="3"/>
    <x v="4"/>
    <x v="2"/>
    <n v="30"/>
    <n v="525"/>
    <n v="15750"/>
    <n v="47250"/>
    <n v="0.3"/>
    <x v="1"/>
  </r>
  <r>
    <x v="2"/>
    <n v="1197831"/>
    <x v="359"/>
    <x v="1"/>
    <x v="6"/>
    <x v="3"/>
    <x v="3"/>
    <x v="4"/>
    <x v="3"/>
    <n v="35"/>
    <n v="525"/>
    <n v="18375"/>
    <n v="73500"/>
    <n v="0.4"/>
    <x v="1"/>
  </r>
  <r>
    <x v="2"/>
    <n v="1197831"/>
    <x v="360"/>
    <x v="1"/>
    <x v="6"/>
    <x v="1"/>
    <x v="1"/>
    <x v="5"/>
    <x v="4"/>
    <n v="40"/>
    <n v="375"/>
    <n v="15000"/>
    <n v="37500"/>
    <n v="0.25"/>
    <x v="1"/>
  </r>
  <r>
    <x v="2"/>
    <n v="1197831"/>
    <x v="361"/>
    <x v="1"/>
    <x v="6"/>
    <x v="1"/>
    <x v="1"/>
    <x v="5"/>
    <x v="5"/>
    <n v="35"/>
    <n v="525"/>
    <n v="18375"/>
    <n v="82687.5"/>
    <n v="0.45"/>
    <x v="1"/>
  </r>
  <r>
    <x v="2"/>
    <n v="1197831"/>
    <x v="362"/>
    <x v="1"/>
    <x v="6"/>
    <x v="1"/>
    <x v="1"/>
    <x v="5"/>
    <x v="0"/>
    <n v="25"/>
    <n v="675"/>
    <n v="16875"/>
    <n v="50625"/>
    <n v="0.3"/>
    <x v="1"/>
  </r>
  <r>
    <x v="2"/>
    <n v="1197831"/>
    <x v="363"/>
    <x v="1"/>
    <x v="6"/>
    <x v="1"/>
    <x v="1"/>
    <x v="5"/>
    <x v="1"/>
    <n v="35"/>
    <n v="650"/>
    <n v="22750"/>
    <n v="68250"/>
    <n v="0.3"/>
    <x v="1"/>
  </r>
  <r>
    <x v="2"/>
    <n v="1197831"/>
    <x v="364"/>
    <x v="1"/>
    <x v="6"/>
    <x v="1"/>
    <x v="1"/>
    <x v="5"/>
    <x v="2"/>
    <n v="35"/>
    <n v="475"/>
    <n v="16625"/>
    <n v="49875"/>
    <n v="0.3"/>
    <x v="1"/>
  </r>
  <r>
    <x v="2"/>
    <n v="1197831"/>
    <x v="365"/>
    <x v="1"/>
    <x v="6"/>
    <x v="1"/>
    <x v="1"/>
    <x v="5"/>
    <x v="3"/>
    <n v="35"/>
    <n v="425"/>
    <n v="14875"/>
    <n v="59500"/>
    <n v="0.4"/>
    <x v="1"/>
  </r>
  <r>
    <x v="2"/>
    <n v="1197831"/>
    <x v="366"/>
    <x v="1"/>
    <x v="6"/>
    <x v="1"/>
    <x v="1"/>
    <x v="5"/>
    <x v="4"/>
    <n v="40"/>
    <n v="300"/>
    <n v="12000"/>
    <n v="30000"/>
    <n v="0.25"/>
    <x v="1"/>
  </r>
  <r>
    <x v="2"/>
    <n v="1197831"/>
    <x v="367"/>
    <x v="1"/>
    <x v="6"/>
    <x v="1"/>
    <x v="1"/>
    <x v="5"/>
    <x v="5"/>
    <n v="35"/>
    <n v="500"/>
    <n v="17500"/>
    <n v="78750"/>
    <n v="0.45"/>
    <x v="1"/>
  </r>
  <r>
    <x v="2"/>
    <n v="1197831"/>
    <x v="368"/>
    <x v="1"/>
    <x v="6"/>
    <x v="1"/>
    <x v="1"/>
    <x v="5"/>
    <x v="0"/>
    <n v="30"/>
    <n v="675"/>
    <n v="20250"/>
    <n v="70875"/>
    <n v="0.35"/>
    <x v="1"/>
  </r>
  <r>
    <x v="2"/>
    <n v="1197831"/>
    <x v="369"/>
    <x v="1"/>
    <x v="6"/>
    <x v="1"/>
    <x v="1"/>
    <x v="5"/>
    <x v="1"/>
    <n v="40"/>
    <n v="675"/>
    <n v="27000"/>
    <n v="94500"/>
    <n v="0.35"/>
    <x v="1"/>
  </r>
  <r>
    <x v="2"/>
    <n v="1197831"/>
    <x v="370"/>
    <x v="1"/>
    <x v="6"/>
    <x v="1"/>
    <x v="1"/>
    <x v="5"/>
    <x v="2"/>
    <n v="30"/>
    <n v="500"/>
    <n v="15000"/>
    <n v="52500"/>
    <n v="0.35"/>
    <x v="1"/>
  </r>
  <r>
    <x v="2"/>
    <n v="1197831"/>
    <x v="371"/>
    <x v="1"/>
    <x v="6"/>
    <x v="1"/>
    <x v="1"/>
    <x v="5"/>
    <x v="3"/>
    <n v="35"/>
    <n v="400"/>
    <n v="14000"/>
    <n v="63000"/>
    <n v="0.45"/>
    <x v="1"/>
  </r>
  <r>
    <x v="2"/>
    <n v="1197831"/>
    <x v="372"/>
    <x v="1"/>
    <x v="6"/>
    <x v="1"/>
    <x v="1"/>
    <x v="5"/>
    <x v="4"/>
    <n v="40"/>
    <n v="300"/>
    <n v="12000"/>
    <n v="36000"/>
    <n v="0.3"/>
    <x v="1"/>
  </r>
  <r>
    <x v="2"/>
    <n v="1197831"/>
    <x v="373"/>
    <x v="1"/>
    <x v="6"/>
    <x v="1"/>
    <x v="1"/>
    <x v="5"/>
    <x v="5"/>
    <n v="35"/>
    <n v="450"/>
    <n v="15750"/>
    <n v="78750"/>
    <n v="0.5"/>
    <x v="1"/>
  </r>
  <r>
    <x v="2"/>
    <n v="1197831"/>
    <x v="374"/>
    <x v="1"/>
    <x v="6"/>
    <x v="1"/>
    <x v="1"/>
    <x v="5"/>
    <x v="0"/>
    <n v="20"/>
    <n v="700"/>
    <n v="14000"/>
    <n v="49000"/>
    <n v="0.35"/>
    <x v="1"/>
  </r>
  <r>
    <x v="2"/>
    <n v="1197831"/>
    <x v="375"/>
    <x v="1"/>
    <x v="6"/>
    <x v="1"/>
    <x v="1"/>
    <x v="5"/>
    <x v="1"/>
    <n v="30.000000000000004"/>
    <n v="700"/>
    <n v="21000.000000000004"/>
    <n v="73500"/>
    <n v="0.35"/>
    <x v="1"/>
  </r>
  <r>
    <x v="2"/>
    <n v="1197831"/>
    <x v="376"/>
    <x v="1"/>
    <x v="6"/>
    <x v="1"/>
    <x v="1"/>
    <x v="5"/>
    <x v="2"/>
    <n v="24.999999999999996"/>
    <n v="525"/>
    <n v="13124.999999999998"/>
    <n v="45937.499999999985"/>
    <n v="0.35"/>
    <x v="1"/>
  </r>
  <r>
    <x v="2"/>
    <n v="1197831"/>
    <x v="377"/>
    <x v="1"/>
    <x v="7"/>
    <x v="1"/>
    <x v="1"/>
    <x v="5"/>
    <x v="3"/>
    <n v="30.000000000000004"/>
    <n v="425"/>
    <n v="12750.000000000002"/>
    <n v="57375.000000000007"/>
    <n v="0.45"/>
    <x v="1"/>
  </r>
  <r>
    <x v="2"/>
    <n v="1197831"/>
    <x v="378"/>
    <x v="1"/>
    <x v="7"/>
    <x v="1"/>
    <x v="1"/>
    <x v="5"/>
    <x v="4"/>
    <n v="35"/>
    <n v="325"/>
    <n v="11375"/>
    <n v="34125"/>
    <n v="0.3"/>
    <x v="1"/>
  </r>
  <r>
    <x v="2"/>
    <n v="1197831"/>
    <x v="379"/>
    <x v="1"/>
    <x v="7"/>
    <x v="1"/>
    <x v="1"/>
    <x v="5"/>
    <x v="5"/>
    <n v="30.000000000000004"/>
    <n v="600"/>
    <n v="18000.000000000004"/>
    <n v="90000.000000000015"/>
    <n v="0.5"/>
    <x v="1"/>
  </r>
  <r>
    <x v="2"/>
    <n v="1197831"/>
    <x v="380"/>
    <x v="1"/>
    <x v="7"/>
    <x v="1"/>
    <x v="1"/>
    <x v="5"/>
    <x v="0"/>
    <n v="20"/>
    <n v="750"/>
    <n v="15000"/>
    <n v="52500"/>
    <n v="0.35"/>
    <x v="1"/>
  </r>
  <r>
    <x v="2"/>
    <n v="1197831"/>
    <x v="381"/>
    <x v="1"/>
    <x v="7"/>
    <x v="1"/>
    <x v="1"/>
    <x v="5"/>
    <x v="1"/>
    <n v="30.000000000000004"/>
    <n v="775"/>
    <n v="23250.000000000004"/>
    <n v="81375"/>
    <n v="0.35"/>
    <x v="1"/>
  </r>
  <r>
    <x v="2"/>
    <n v="1197831"/>
    <x v="382"/>
    <x v="1"/>
    <x v="7"/>
    <x v="1"/>
    <x v="1"/>
    <x v="5"/>
    <x v="2"/>
    <n v="24.999999999999996"/>
    <n v="625"/>
    <n v="15624.999999999998"/>
    <n v="54687.499999999985"/>
    <n v="0.35"/>
    <x v="1"/>
  </r>
  <r>
    <x v="2"/>
    <n v="1197831"/>
    <x v="383"/>
    <x v="1"/>
    <x v="7"/>
    <x v="1"/>
    <x v="1"/>
    <x v="5"/>
    <x v="3"/>
    <n v="35"/>
    <n v="550"/>
    <n v="19250"/>
    <n v="86625"/>
    <n v="0.45"/>
    <x v="1"/>
  </r>
  <r>
    <x v="2"/>
    <n v="1197831"/>
    <x v="384"/>
    <x v="1"/>
    <x v="7"/>
    <x v="1"/>
    <x v="1"/>
    <x v="5"/>
    <x v="4"/>
    <n v="50"/>
    <n v="450"/>
    <n v="22500"/>
    <n v="67500"/>
    <n v="0.3"/>
    <x v="1"/>
  </r>
  <r>
    <x v="2"/>
    <n v="1197831"/>
    <x v="385"/>
    <x v="1"/>
    <x v="7"/>
    <x v="1"/>
    <x v="1"/>
    <x v="5"/>
    <x v="5"/>
    <n v="45"/>
    <n v="800"/>
    <n v="36000"/>
    <n v="180000"/>
    <n v="0.5"/>
    <x v="1"/>
  </r>
  <r>
    <x v="2"/>
    <n v="1197831"/>
    <x v="386"/>
    <x v="1"/>
    <x v="7"/>
    <x v="1"/>
    <x v="1"/>
    <x v="5"/>
    <x v="0"/>
    <n v="45"/>
    <n v="800"/>
    <n v="36000"/>
    <n v="125999.99999999999"/>
    <n v="0.35"/>
    <x v="1"/>
  </r>
  <r>
    <x v="2"/>
    <n v="1197831"/>
    <x v="387"/>
    <x v="1"/>
    <x v="7"/>
    <x v="1"/>
    <x v="1"/>
    <x v="5"/>
    <x v="1"/>
    <n v="50"/>
    <n v="800"/>
    <n v="40000"/>
    <n v="140000"/>
    <n v="0.35"/>
    <x v="1"/>
  </r>
  <r>
    <x v="2"/>
    <n v="1197831"/>
    <x v="388"/>
    <x v="1"/>
    <x v="7"/>
    <x v="1"/>
    <x v="1"/>
    <x v="5"/>
    <x v="2"/>
    <n v="45"/>
    <n v="650"/>
    <n v="29250"/>
    <n v="102375"/>
    <n v="0.35"/>
    <x v="1"/>
  </r>
  <r>
    <x v="2"/>
    <n v="1197831"/>
    <x v="389"/>
    <x v="1"/>
    <x v="7"/>
    <x v="1"/>
    <x v="1"/>
    <x v="5"/>
    <x v="3"/>
    <n v="45"/>
    <n v="600"/>
    <n v="27000"/>
    <n v="121500"/>
    <n v="0.45"/>
    <x v="1"/>
  </r>
  <r>
    <x v="2"/>
    <n v="1197831"/>
    <x v="390"/>
    <x v="1"/>
    <x v="7"/>
    <x v="1"/>
    <x v="1"/>
    <x v="5"/>
    <x v="4"/>
    <n v="50"/>
    <n v="500"/>
    <n v="25000"/>
    <n v="75000"/>
    <n v="0.3"/>
    <x v="1"/>
  </r>
  <r>
    <x v="2"/>
    <n v="1197831"/>
    <x v="391"/>
    <x v="1"/>
    <x v="7"/>
    <x v="1"/>
    <x v="1"/>
    <x v="5"/>
    <x v="5"/>
    <n v="55.000000000000007"/>
    <n v="875"/>
    <n v="48125.000000000007"/>
    <n v="240625.00000000003"/>
    <n v="0.5"/>
    <x v="1"/>
  </r>
  <r>
    <x v="2"/>
    <n v="1197831"/>
    <x v="392"/>
    <x v="1"/>
    <x v="7"/>
    <x v="1"/>
    <x v="1"/>
    <x v="5"/>
    <x v="0"/>
    <n v="45"/>
    <n v="825"/>
    <n v="37125"/>
    <n v="148500"/>
    <n v="0.39999999999999997"/>
    <x v="1"/>
  </r>
  <r>
    <x v="2"/>
    <n v="1197831"/>
    <x v="393"/>
    <x v="1"/>
    <x v="7"/>
    <x v="1"/>
    <x v="1"/>
    <x v="5"/>
    <x v="1"/>
    <n v="50"/>
    <n v="825"/>
    <n v="41250"/>
    <n v="165000"/>
    <n v="0.39999999999999997"/>
    <x v="1"/>
  </r>
  <r>
    <x v="2"/>
    <n v="1197831"/>
    <x v="394"/>
    <x v="1"/>
    <x v="7"/>
    <x v="1"/>
    <x v="1"/>
    <x v="5"/>
    <x v="2"/>
    <n v="45"/>
    <n v="975"/>
    <n v="43875"/>
    <n v="175499.99999999997"/>
    <n v="0.39999999999999997"/>
    <x v="1"/>
  </r>
  <r>
    <x v="2"/>
    <n v="1197831"/>
    <x v="395"/>
    <x v="1"/>
    <x v="7"/>
    <x v="1"/>
    <x v="1"/>
    <x v="5"/>
    <x v="3"/>
    <n v="45"/>
    <n v="575"/>
    <n v="25875"/>
    <n v="129375"/>
    <n v="0.5"/>
    <x v="1"/>
  </r>
  <r>
    <x v="2"/>
    <n v="1197831"/>
    <x v="396"/>
    <x v="1"/>
    <x v="7"/>
    <x v="1"/>
    <x v="1"/>
    <x v="5"/>
    <x v="4"/>
    <n v="50"/>
    <n v="575"/>
    <n v="28750"/>
    <n v="100625"/>
    <n v="0.35"/>
    <x v="1"/>
  </r>
  <r>
    <x v="2"/>
    <n v="1197831"/>
    <x v="397"/>
    <x v="1"/>
    <x v="7"/>
    <x v="1"/>
    <x v="1"/>
    <x v="5"/>
    <x v="5"/>
    <n v="60"/>
    <n v="850"/>
    <n v="51000"/>
    <n v="280500"/>
    <n v="0.55000000000000004"/>
    <x v="1"/>
  </r>
  <r>
    <x v="2"/>
    <n v="1197831"/>
    <x v="398"/>
    <x v="1"/>
    <x v="7"/>
    <x v="1"/>
    <x v="1"/>
    <x v="5"/>
    <x v="0"/>
    <n v="50"/>
    <n v="800"/>
    <n v="40000"/>
    <n v="160000"/>
    <n v="0.39999999999999997"/>
    <x v="1"/>
  </r>
  <r>
    <x v="2"/>
    <n v="1197831"/>
    <x v="399"/>
    <x v="1"/>
    <x v="7"/>
    <x v="1"/>
    <x v="1"/>
    <x v="5"/>
    <x v="1"/>
    <n v="55.000000000000007"/>
    <n v="800"/>
    <n v="44000.000000000007"/>
    <n v="176000"/>
    <n v="0.39999999999999997"/>
    <x v="1"/>
  </r>
  <r>
    <x v="2"/>
    <n v="1197831"/>
    <x v="400"/>
    <x v="1"/>
    <x v="7"/>
    <x v="1"/>
    <x v="1"/>
    <x v="5"/>
    <x v="2"/>
    <n v="50"/>
    <n v="975"/>
    <n v="48750"/>
    <n v="194999.99999999997"/>
    <n v="0.39999999999999997"/>
    <x v="1"/>
  </r>
  <r>
    <x v="2"/>
    <n v="1197831"/>
    <x v="401"/>
    <x v="1"/>
    <x v="7"/>
    <x v="1"/>
    <x v="1"/>
    <x v="5"/>
    <x v="3"/>
    <n v="50"/>
    <n v="525"/>
    <n v="26250"/>
    <n v="131250"/>
    <n v="0.5"/>
    <x v="1"/>
  </r>
  <r>
    <x v="2"/>
    <n v="1197831"/>
    <x v="402"/>
    <x v="1"/>
    <x v="7"/>
    <x v="1"/>
    <x v="1"/>
    <x v="5"/>
    <x v="4"/>
    <n v="55.000000000000007"/>
    <n v="525"/>
    <n v="28875.000000000004"/>
    <n v="101062.50000000001"/>
    <n v="0.35"/>
    <x v="1"/>
  </r>
  <r>
    <x v="2"/>
    <n v="1197831"/>
    <x v="403"/>
    <x v="1"/>
    <x v="7"/>
    <x v="1"/>
    <x v="1"/>
    <x v="5"/>
    <x v="5"/>
    <n v="60"/>
    <n v="775"/>
    <n v="46500"/>
    <n v="255750.00000000003"/>
    <n v="0.55000000000000004"/>
    <x v="1"/>
  </r>
  <r>
    <x v="2"/>
    <n v="1197831"/>
    <x v="404"/>
    <x v="1"/>
    <x v="7"/>
    <x v="1"/>
    <x v="1"/>
    <x v="5"/>
    <x v="0"/>
    <n v="55.000000000000007"/>
    <n v="725"/>
    <n v="39875.000000000007"/>
    <n v="159500"/>
    <n v="0.39999999999999997"/>
    <x v="1"/>
  </r>
  <r>
    <x v="2"/>
    <n v="1197831"/>
    <x v="405"/>
    <x v="1"/>
    <x v="7"/>
    <x v="1"/>
    <x v="1"/>
    <x v="5"/>
    <x v="1"/>
    <n v="55.000000000000007"/>
    <n v="675"/>
    <n v="37125.000000000007"/>
    <n v="148500"/>
    <n v="0.39999999999999997"/>
    <x v="1"/>
  </r>
  <r>
    <x v="2"/>
    <n v="1197831"/>
    <x v="406"/>
    <x v="1"/>
    <x v="7"/>
    <x v="1"/>
    <x v="1"/>
    <x v="5"/>
    <x v="2"/>
    <n v="60"/>
    <n v="725"/>
    <n v="43500"/>
    <n v="174000"/>
    <n v="0.39999999999999997"/>
    <x v="1"/>
  </r>
  <r>
    <x v="2"/>
    <n v="1197831"/>
    <x v="407"/>
    <x v="1"/>
    <x v="8"/>
    <x v="1"/>
    <x v="1"/>
    <x v="5"/>
    <x v="3"/>
    <n v="60"/>
    <n v="450"/>
    <n v="27000"/>
    <n v="135000"/>
    <n v="0.5"/>
    <x v="1"/>
  </r>
  <r>
    <x v="2"/>
    <n v="1197831"/>
    <x v="408"/>
    <x v="1"/>
    <x v="8"/>
    <x v="1"/>
    <x v="1"/>
    <x v="5"/>
    <x v="4"/>
    <n v="55.000000000000007"/>
    <n v="450"/>
    <n v="24750.000000000004"/>
    <n v="86625"/>
    <n v="0.35"/>
    <x v="1"/>
  </r>
  <r>
    <x v="2"/>
    <n v="1197831"/>
    <x v="409"/>
    <x v="1"/>
    <x v="8"/>
    <x v="1"/>
    <x v="1"/>
    <x v="5"/>
    <x v="5"/>
    <n v="50"/>
    <n v="675"/>
    <n v="33750"/>
    <n v="185625.00000000003"/>
    <n v="0.55000000000000004"/>
    <x v="1"/>
  </r>
  <r>
    <x v="2"/>
    <n v="1197831"/>
    <x v="410"/>
    <x v="1"/>
    <x v="8"/>
    <x v="1"/>
    <x v="1"/>
    <x v="5"/>
    <x v="0"/>
    <n v="40"/>
    <n v="625"/>
    <n v="25000"/>
    <n v="99999.999999999985"/>
    <n v="0.39999999999999997"/>
    <x v="1"/>
  </r>
  <r>
    <x v="2"/>
    <n v="1197831"/>
    <x v="411"/>
    <x v="1"/>
    <x v="8"/>
    <x v="1"/>
    <x v="1"/>
    <x v="5"/>
    <x v="1"/>
    <n v="40"/>
    <n v="625"/>
    <n v="25000"/>
    <n v="99999.999999999985"/>
    <n v="0.39999999999999997"/>
    <x v="1"/>
  </r>
  <r>
    <x v="2"/>
    <n v="1197831"/>
    <x v="412"/>
    <x v="1"/>
    <x v="8"/>
    <x v="1"/>
    <x v="1"/>
    <x v="5"/>
    <x v="2"/>
    <n v="45"/>
    <n v="575"/>
    <n v="25875"/>
    <n v="103499.99999999999"/>
    <n v="0.39999999999999997"/>
    <x v="1"/>
  </r>
  <r>
    <x v="2"/>
    <n v="1197831"/>
    <x v="413"/>
    <x v="1"/>
    <x v="8"/>
    <x v="1"/>
    <x v="1"/>
    <x v="5"/>
    <x v="3"/>
    <n v="45"/>
    <n v="425"/>
    <n v="19125"/>
    <n v="95625"/>
    <n v="0.5"/>
    <x v="1"/>
  </r>
  <r>
    <x v="2"/>
    <n v="1197831"/>
    <x v="414"/>
    <x v="1"/>
    <x v="8"/>
    <x v="1"/>
    <x v="1"/>
    <x v="5"/>
    <x v="4"/>
    <n v="40"/>
    <n v="400"/>
    <n v="16000"/>
    <n v="56000"/>
    <n v="0.35"/>
    <x v="1"/>
  </r>
  <r>
    <x v="2"/>
    <n v="1197831"/>
    <x v="415"/>
    <x v="1"/>
    <x v="8"/>
    <x v="1"/>
    <x v="1"/>
    <x v="5"/>
    <x v="5"/>
    <n v="50"/>
    <n v="575"/>
    <n v="28750"/>
    <n v="158125"/>
    <n v="0.55000000000000004"/>
    <x v="1"/>
  </r>
  <r>
    <x v="2"/>
    <n v="1197831"/>
    <x v="416"/>
    <x v="1"/>
    <x v="8"/>
    <x v="1"/>
    <x v="1"/>
    <x v="5"/>
    <x v="0"/>
    <n v="40"/>
    <n v="725"/>
    <n v="29000"/>
    <n v="115999.99999999999"/>
    <n v="0.39999999999999997"/>
    <x v="1"/>
  </r>
  <r>
    <x v="2"/>
    <n v="1197831"/>
    <x v="417"/>
    <x v="1"/>
    <x v="8"/>
    <x v="1"/>
    <x v="1"/>
    <x v="5"/>
    <x v="1"/>
    <n v="40"/>
    <n v="725"/>
    <n v="29000"/>
    <n v="115999.99999999999"/>
    <n v="0.39999999999999997"/>
    <x v="1"/>
  </r>
  <r>
    <x v="2"/>
    <n v="1197831"/>
    <x v="418"/>
    <x v="1"/>
    <x v="8"/>
    <x v="1"/>
    <x v="1"/>
    <x v="5"/>
    <x v="2"/>
    <n v="65"/>
    <n v="650"/>
    <n v="42250"/>
    <n v="169000"/>
    <n v="0.39999999999999997"/>
    <x v="1"/>
  </r>
  <r>
    <x v="2"/>
    <n v="1197831"/>
    <x v="419"/>
    <x v="1"/>
    <x v="8"/>
    <x v="1"/>
    <x v="1"/>
    <x v="5"/>
    <x v="3"/>
    <n v="65"/>
    <n v="500"/>
    <n v="32500"/>
    <n v="162500"/>
    <n v="0.5"/>
    <x v="1"/>
  </r>
  <r>
    <x v="2"/>
    <n v="1197831"/>
    <x v="420"/>
    <x v="1"/>
    <x v="8"/>
    <x v="1"/>
    <x v="1"/>
    <x v="5"/>
    <x v="4"/>
    <n v="60"/>
    <n v="475"/>
    <n v="28500"/>
    <n v="99750"/>
    <n v="0.35"/>
    <x v="1"/>
  </r>
  <r>
    <x v="2"/>
    <n v="1197831"/>
    <x v="421"/>
    <x v="1"/>
    <x v="8"/>
    <x v="1"/>
    <x v="1"/>
    <x v="5"/>
    <x v="5"/>
    <n v="70"/>
    <n v="675"/>
    <n v="47250"/>
    <n v="259875.00000000003"/>
    <n v="0.55000000000000004"/>
    <x v="1"/>
  </r>
  <r>
    <x v="2"/>
    <n v="1197831"/>
    <x v="422"/>
    <x v="1"/>
    <x v="8"/>
    <x v="1"/>
    <x v="1"/>
    <x v="5"/>
    <x v="0"/>
    <n v="60"/>
    <n v="825"/>
    <n v="49500"/>
    <n v="197999.99999999997"/>
    <n v="0.39999999999999997"/>
    <x v="1"/>
  </r>
  <r>
    <x v="2"/>
    <n v="1197831"/>
    <x v="423"/>
    <x v="1"/>
    <x v="8"/>
    <x v="1"/>
    <x v="1"/>
    <x v="5"/>
    <x v="1"/>
    <n v="60"/>
    <n v="825"/>
    <n v="49500"/>
    <n v="197999.99999999997"/>
    <n v="0.39999999999999997"/>
    <x v="1"/>
  </r>
  <r>
    <x v="2"/>
    <n v="1197831"/>
    <x v="424"/>
    <x v="1"/>
    <x v="8"/>
    <x v="1"/>
    <x v="1"/>
    <x v="5"/>
    <x v="2"/>
    <n v="65"/>
    <n v="725"/>
    <n v="47125"/>
    <n v="188499.99999999997"/>
    <n v="0.39999999999999997"/>
    <x v="1"/>
  </r>
  <r>
    <x v="2"/>
    <n v="1197831"/>
    <x v="425"/>
    <x v="1"/>
    <x v="8"/>
    <x v="1"/>
    <x v="1"/>
    <x v="5"/>
    <x v="3"/>
    <n v="65"/>
    <n v="575"/>
    <n v="37375"/>
    <n v="186875"/>
    <n v="0.5"/>
    <x v="1"/>
  </r>
  <r>
    <x v="2"/>
    <n v="1197831"/>
    <x v="426"/>
    <x v="1"/>
    <x v="8"/>
    <x v="1"/>
    <x v="1"/>
    <x v="5"/>
    <x v="4"/>
    <n v="60"/>
    <n v="525"/>
    <n v="31500"/>
    <n v="110250"/>
    <n v="0.35"/>
    <x v="1"/>
  </r>
  <r>
    <x v="2"/>
    <n v="1197831"/>
    <x v="427"/>
    <x v="1"/>
    <x v="8"/>
    <x v="1"/>
    <x v="1"/>
    <x v="5"/>
    <x v="5"/>
    <n v="70"/>
    <n v="775"/>
    <n v="54250"/>
    <n v="298375"/>
    <n v="0.55000000000000004"/>
    <x v="1"/>
  </r>
  <r>
    <x v="0"/>
    <n v="1185732"/>
    <x v="428"/>
    <x v="1"/>
    <x v="8"/>
    <x v="1"/>
    <x v="1"/>
    <x v="5"/>
    <x v="0"/>
    <n v="45"/>
    <n v="425"/>
    <n v="19125"/>
    <n v="105187.50000000001"/>
    <n v="0.55000000000000004"/>
    <x v="1"/>
  </r>
  <r>
    <x v="0"/>
    <n v="1185732"/>
    <x v="429"/>
    <x v="1"/>
    <x v="8"/>
    <x v="1"/>
    <x v="1"/>
    <x v="5"/>
    <x v="1"/>
    <n v="45"/>
    <n v="225"/>
    <n v="10125"/>
    <n v="35437.5"/>
    <n v="0.35"/>
    <x v="1"/>
  </r>
  <r>
    <x v="0"/>
    <n v="1185732"/>
    <x v="430"/>
    <x v="1"/>
    <x v="8"/>
    <x v="1"/>
    <x v="1"/>
    <x v="5"/>
    <x v="2"/>
    <n v="35"/>
    <n v="225"/>
    <n v="7875"/>
    <n v="31499.999999999996"/>
    <n v="0.39999999999999997"/>
    <x v="1"/>
  </r>
  <r>
    <x v="0"/>
    <n v="1185732"/>
    <x v="431"/>
    <x v="1"/>
    <x v="8"/>
    <x v="1"/>
    <x v="1"/>
    <x v="5"/>
    <x v="3"/>
    <n v="40"/>
    <n v="75"/>
    <n v="3000"/>
    <n v="11999.999999999998"/>
    <n v="0.39999999999999997"/>
    <x v="1"/>
  </r>
  <r>
    <x v="0"/>
    <n v="1185732"/>
    <x v="432"/>
    <x v="1"/>
    <x v="8"/>
    <x v="0"/>
    <x v="4"/>
    <x v="6"/>
    <x v="4"/>
    <n v="54.999999999999993"/>
    <n v="125"/>
    <n v="6874.9999999999991"/>
    <n v="24062.499999999993"/>
    <n v="0.35"/>
    <x v="1"/>
  </r>
  <r>
    <x v="0"/>
    <n v="1185732"/>
    <x v="433"/>
    <x v="1"/>
    <x v="8"/>
    <x v="0"/>
    <x v="4"/>
    <x v="6"/>
    <x v="5"/>
    <n v="45"/>
    <n v="225"/>
    <n v="10125"/>
    <n v="30375"/>
    <n v="0.3"/>
    <x v="1"/>
  </r>
  <r>
    <x v="0"/>
    <n v="1185732"/>
    <x v="434"/>
    <x v="1"/>
    <x v="8"/>
    <x v="0"/>
    <x v="4"/>
    <x v="6"/>
    <x v="0"/>
    <n v="45"/>
    <n v="475"/>
    <n v="21375"/>
    <n v="117562.50000000001"/>
    <n v="0.55000000000000004"/>
    <x v="1"/>
  </r>
  <r>
    <x v="0"/>
    <n v="1185732"/>
    <x v="435"/>
    <x v="1"/>
    <x v="8"/>
    <x v="0"/>
    <x v="4"/>
    <x v="6"/>
    <x v="1"/>
    <n v="45"/>
    <n v="125"/>
    <n v="5625"/>
    <n v="19687.5"/>
    <n v="0.35"/>
    <x v="1"/>
  </r>
  <r>
    <x v="0"/>
    <n v="1185732"/>
    <x v="436"/>
    <x v="1"/>
    <x v="8"/>
    <x v="0"/>
    <x v="4"/>
    <x v="6"/>
    <x v="2"/>
    <n v="35"/>
    <n v="175"/>
    <n v="6125"/>
    <n v="24499.999999999996"/>
    <n v="0.39999999999999997"/>
    <x v="1"/>
  </r>
  <r>
    <x v="0"/>
    <n v="1185732"/>
    <x v="437"/>
    <x v="1"/>
    <x v="8"/>
    <x v="0"/>
    <x v="4"/>
    <x v="6"/>
    <x v="3"/>
    <n v="40"/>
    <n v="50"/>
    <n v="2000"/>
    <n v="7999.9999999999991"/>
    <n v="0.39999999999999997"/>
    <x v="1"/>
  </r>
  <r>
    <x v="0"/>
    <n v="1185732"/>
    <x v="438"/>
    <x v="1"/>
    <x v="9"/>
    <x v="0"/>
    <x v="4"/>
    <x v="6"/>
    <x v="4"/>
    <n v="54.999999999999993"/>
    <n v="125"/>
    <n v="6874.9999999999991"/>
    <n v="24062.499999999993"/>
    <n v="0.35"/>
    <x v="1"/>
  </r>
  <r>
    <x v="0"/>
    <n v="1185732"/>
    <x v="439"/>
    <x v="1"/>
    <x v="9"/>
    <x v="0"/>
    <x v="4"/>
    <x v="6"/>
    <x v="5"/>
    <n v="45"/>
    <n v="225"/>
    <n v="10125"/>
    <n v="30375"/>
    <n v="0.3"/>
    <x v="1"/>
  </r>
  <r>
    <x v="0"/>
    <n v="1185732"/>
    <x v="440"/>
    <x v="1"/>
    <x v="9"/>
    <x v="0"/>
    <x v="4"/>
    <x v="6"/>
    <x v="0"/>
    <n v="50"/>
    <n v="445"/>
    <n v="22250"/>
    <n v="122375.00000000001"/>
    <n v="0.55000000000000004"/>
    <x v="1"/>
  </r>
  <r>
    <x v="0"/>
    <n v="1185732"/>
    <x v="441"/>
    <x v="1"/>
    <x v="9"/>
    <x v="0"/>
    <x v="4"/>
    <x v="6"/>
    <x v="1"/>
    <n v="50"/>
    <n v="150"/>
    <n v="7500"/>
    <n v="26250"/>
    <n v="0.35"/>
    <x v="1"/>
  </r>
  <r>
    <x v="0"/>
    <n v="1185732"/>
    <x v="442"/>
    <x v="1"/>
    <x v="9"/>
    <x v="0"/>
    <x v="4"/>
    <x v="6"/>
    <x v="2"/>
    <n v="40"/>
    <n v="175"/>
    <n v="7000"/>
    <n v="27999.999999999996"/>
    <n v="0.39999999999999997"/>
    <x v="1"/>
  </r>
  <r>
    <x v="0"/>
    <n v="1185732"/>
    <x v="443"/>
    <x v="1"/>
    <x v="9"/>
    <x v="0"/>
    <x v="4"/>
    <x v="6"/>
    <x v="3"/>
    <n v="45"/>
    <n v="25"/>
    <n v="1125"/>
    <n v="4500"/>
    <n v="0.39999999999999997"/>
    <x v="1"/>
  </r>
  <r>
    <x v="0"/>
    <n v="1185732"/>
    <x v="444"/>
    <x v="1"/>
    <x v="9"/>
    <x v="0"/>
    <x v="4"/>
    <x v="6"/>
    <x v="4"/>
    <n v="60"/>
    <n v="75"/>
    <n v="4500"/>
    <n v="13500"/>
    <n v="0.3"/>
    <x v="1"/>
  </r>
  <r>
    <x v="0"/>
    <n v="1185732"/>
    <x v="445"/>
    <x v="1"/>
    <x v="9"/>
    <x v="0"/>
    <x v="4"/>
    <x v="6"/>
    <x v="5"/>
    <n v="50"/>
    <n v="175"/>
    <n v="8750"/>
    <n v="21875"/>
    <n v="0.25"/>
    <x v="1"/>
  </r>
  <r>
    <x v="0"/>
    <n v="1185732"/>
    <x v="446"/>
    <x v="1"/>
    <x v="9"/>
    <x v="0"/>
    <x v="4"/>
    <x v="6"/>
    <x v="0"/>
    <n v="50"/>
    <n v="450"/>
    <n v="22500"/>
    <n v="112500"/>
    <n v="0.5"/>
    <x v="1"/>
  </r>
  <r>
    <x v="0"/>
    <n v="1185732"/>
    <x v="447"/>
    <x v="1"/>
    <x v="9"/>
    <x v="0"/>
    <x v="4"/>
    <x v="6"/>
    <x v="1"/>
    <n v="50"/>
    <n v="150"/>
    <n v="7500"/>
    <n v="22500"/>
    <n v="0.3"/>
    <x v="1"/>
  </r>
  <r>
    <x v="0"/>
    <n v="1185732"/>
    <x v="448"/>
    <x v="1"/>
    <x v="9"/>
    <x v="0"/>
    <x v="4"/>
    <x v="6"/>
    <x v="2"/>
    <n v="40"/>
    <n v="150"/>
    <n v="6000"/>
    <n v="21000"/>
    <n v="0.35"/>
    <x v="1"/>
  </r>
  <r>
    <x v="0"/>
    <n v="1185732"/>
    <x v="449"/>
    <x v="1"/>
    <x v="9"/>
    <x v="0"/>
    <x v="4"/>
    <x v="6"/>
    <x v="3"/>
    <n v="45"/>
    <n v="75"/>
    <n v="3375"/>
    <n v="11812.5"/>
    <n v="0.35"/>
    <x v="1"/>
  </r>
  <r>
    <x v="0"/>
    <n v="1185732"/>
    <x v="450"/>
    <x v="1"/>
    <x v="9"/>
    <x v="0"/>
    <x v="4"/>
    <x v="6"/>
    <x v="4"/>
    <n v="60"/>
    <n v="75"/>
    <n v="4500"/>
    <n v="13500"/>
    <n v="0.3"/>
    <x v="1"/>
  </r>
  <r>
    <x v="0"/>
    <n v="1185732"/>
    <x v="451"/>
    <x v="1"/>
    <x v="9"/>
    <x v="0"/>
    <x v="4"/>
    <x v="6"/>
    <x v="5"/>
    <n v="50"/>
    <n v="200"/>
    <n v="10000"/>
    <n v="25000"/>
    <n v="0.25"/>
    <x v="1"/>
  </r>
  <r>
    <x v="0"/>
    <n v="1185732"/>
    <x v="452"/>
    <x v="1"/>
    <x v="9"/>
    <x v="0"/>
    <x v="4"/>
    <x v="6"/>
    <x v="0"/>
    <n v="60"/>
    <n v="470"/>
    <n v="28200"/>
    <n v="141000"/>
    <n v="0.5"/>
    <x v="1"/>
  </r>
  <r>
    <x v="0"/>
    <n v="1185732"/>
    <x v="453"/>
    <x v="1"/>
    <x v="9"/>
    <x v="0"/>
    <x v="4"/>
    <x v="6"/>
    <x v="1"/>
    <n v="60.000000000000007"/>
    <n v="175"/>
    <n v="10500.000000000002"/>
    <n v="31500.000000000004"/>
    <n v="0.3"/>
    <x v="1"/>
  </r>
  <r>
    <x v="0"/>
    <n v="1185732"/>
    <x v="454"/>
    <x v="1"/>
    <x v="9"/>
    <x v="0"/>
    <x v="4"/>
    <x v="6"/>
    <x v="2"/>
    <n v="55.000000000000007"/>
    <n v="150"/>
    <n v="8250.0000000000018"/>
    <n v="28875.000000000004"/>
    <n v="0.35"/>
    <x v="1"/>
  </r>
  <r>
    <x v="0"/>
    <n v="1185732"/>
    <x v="455"/>
    <x v="1"/>
    <x v="9"/>
    <x v="0"/>
    <x v="4"/>
    <x v="6"/>
    <x v="3"/>
    <n v="55.000000000000007"/>
    <n v="100"/>
    <n v="5500.0000000000009"/>
    <n v="19250"/>
    <n v="0.35"/>
    <x v="1"/>
  </r>
  <r>
    <x v="0"/>
    <n v="1185732"/>
    <x v="456"/>
    <x v="1"/>
    <x v="9"/>
    <x v="0"/>
    <x v="4"/>
    <x v="6"/>
    <x v="4"/>
    <n v="65"/>
    <n v="125"/>
    <n v="8125"/>
    <n v="24375"/>
    <n v="0.3"/>
    <x v="1"/>
  </r>
  <r>
    <x v="0"/>
    <n v="1185732"/>
    <x v="457"/>
    <x v="1"/>
    <x v="9"/>
    <x v="0"/>
    <x v="4"/>
    <x v="6"/>
    <x v="5"/>
    <n v="70"/>
    <n v="250"/>
    <n v="17500"/>
    <n v="52500"/>
    <n v="0.3"/>
    <x v="1"/>
  </r>
  <r>
    <x v="0"/>
    <n v="1185732"/>
    <x v="458"/>
    <x v="1"/>
    <x v="9"/>
    <x v="0"/>
    <x v="4"/>
    <x v="6"/>
    <x v="0"/>
    <n v="65"/>
    <n v="500"/>
    <n v="32500"/>
    <n v="178750"/>
    <n v="0.55000000000000004"/>
    <x v="1"/>
  </r>
  <r>
    <x v="0"/>
    <n v="1185732"/>
    <x v="459"/>
    <x v="1"/>
    <x v="9"/>
    <x v="0"/>
    <x v="4"/>
    <x v="6"/>
    <x v="1"/>
    <n v="60.000000000000007"/>
    <n v="250"/>
    <n v="15000.000000000002"/>
    <n v="52500.000000000007"/>
    <n v="0.35"/>
    <x v="1"/>
  </r>
  <r>
    <x v="0"/>
    <n v="1185732"/>
    <x v="460"/>
    <x v="1"/>
    <x v="9"/>
    <x v="0"/>
    <x v="4"/>
    <x v="6"/>
    <x v="2"/>
    <n v="55.000000000000007"/>
    <n v="175"/>
    <n v="9625.0000000000018"/>
    <n v="38500"/>
    <n v="0.39999999999999997"/>
    <x v="1"/>
  </r>
  <r>
    <x v="0"/>
    <n v="1185732"/>
    <x v="461"/>
    <x v="1"/>
    <x v="9"/>
    <x v="0"/>
    <x v="4"/>
    <x v="6"/>
    <x v="3"/>
    <n v="55.000000000000007"/>
    <n v="150"/>
    <n v="8250.0000000000018"/>
    <n v="33000"/>
    <n v="0.39999999999999997"/>
    <x v="1"/>
  </r>
  <r>
    <x v="0"/>
    <n v="1185732"/>
    <x v="462"/>
    <x v="1"/>
    <x v="9"/>
    <x v="0"/>
    <x v="4"/>
    <x v="6"/>
    <x v="4"/>
    <n v="65"/>
    <n v="150"/>
    <n v="9750"/>
    <n v="34125"/>
    <n v="0.35"/>
    <x v="1"/>
  </r>
  <r>
    <x v="0"/>
    <n v="1185732"/>
    <x v="463"/>
    <x v="1"/>
    <x v="9"/>
    <x v="0"/>
    <x v="4"/>
    <x v="6"/>
    <x v="5"/>
    <n v="70"/>
    <n v="300"/>
    <n v="21000"/>
    <n v="63000"/>
    <n v="0.3"/>
    <x v="1"/>
  </r>
  <r>
    <x v="0"/>
    <n v="1185732"/>
    <x v="464"/>
    <x v="1"/>
    <x v="9"/>
    <x v="0"/>
    <x v="4"/>
    <x v="6"/>
    <x v="0"/>
    <n v="65"/>
    <n v="500"/>
    <n v="32500"/>
    <n v="178750"/>
    <n v="0.55000000000000004"/>
    <x v="1"/>
  </r>
  <r>
    <x v="0"/>
    <n v="1185732"/>
    <x v="465"/>
    <x v="1"/>
    <x v="9"/>
    <x v="0"/>
    <x v="4"/>
    <x v="6"/>
    <x v="1"/>
    <n v="60.000000000000007"/>
    <n v="300"/>
    <n v="18000.000000000004"/>
    <n v="63000.000000000007"/>
    <n v="0.35"/>
    <x v="1"/>
  </r>
  <r>
    <x v="0"/>
    <n v="1185732"/>
    <x v="466"/>
    <x v="1"/>
    <x v="9"/>
    <x v="0"/>
    <x v="4"/>
    <x v="6"/>
    <x v="2"/>
    <n v="55.000000000000007"/>
    <n v="225"/>
    <n v="12375.000000000002"/>
    <n v="49500"/>
    <n v="0.39999999999999997"/>
    <x v="1"/>
  </r>
  <r>
    <x v="0"/>
    <n v="1185732"/>
    <x v="467"/>
    <x v="1"/>
    <x v="9"/>
    <x v="0"/>
    <x v="4"/>
    <x v="6"/>
    <x v="3"/>
    <n v="55.000000000000007"/>
    <n v="175"/>
    <n v="9625.0000000000018"/>
    <n v="38500"/>
    <n v="0.39999999999999997"/>
    <x v="1"/>
  </r>
  <r>
    <x v="0"/>
    <n v="1185732"/>
    <x v="468"/>
    <x v="1"/>
    <x v="10"/>
    <x v="0"/>
    <x v="4"/>
    <x v="6"/>
    <x v="4"/>
    <n v="65"/>
    <n v="200"/>
    <n v="13000"/>
    <n v="45500"/>
    <n v="0.35"/>
    <x v="1"/>
  </r>
  <r>
    <x v="0"/>
    <n v="1185732"/>
    <x v="469"/>
    <x v="1"/>
    <x v="10"/>
    <x v="0"/>
    <x v="4"/>
    <x v="6"/>
    <x v="5"/>
    <n v="70"/>
    <n v="375"/>
    <n v="26250"/>
    <n v="78750"/>
    <n v="0.3"/>
    <x v="1"/>
  </r>
  <r>
    <x v="0"/>
    <n v="1185732"/>
    <x v="470"/>
    <x v="1"/>
    <x v="10"/>
    <x v="0"/>
    <x v="4"/>
    <x v="6"/>
    <x v="0"/>
    <n v="65"/>
    <n v="525"/>
    <n v="34125"/>
    <n v="187687.50000000003"/>
    <n v="0.55000000000000004"/>
    <x v="1"/>
  </r>
  <r>
    <x v="0"/>
    <n v="1185732"/>
    <x v="471"/>
    <x v="1"/>
    <x v="10"/>
    <x v="0"/>
    <x v="4"/>
    <x v="6"/>
    <x v="1"/>
    <n v="60.000000000000007"/>
    <n v="300"/>
    <n v="18000.000000000004"/>
    <n v="63000.000000000007"/>
    <n v="0.35"/>
    <x v="1"/>
  </r>
  <r>
    <x v="0"/>
    <n v="1185732"/>
    <x v="472"/>
    <x v="1"/>
    <x v="10"/>
    <x v="0"/>
    <x v="4"/>
    <x v="6"/>
    <x v="2"/>
    <n v="55.000000000000007"/>
    <n v="225"/>
    <n v="12375.000000000002"/>
    <n v="49500"/>
    <n v="0.39999999999999997"/>
    <x v="1"/>
  </r>
  <r>
    <x v="0"/>
    <n v="1185732"/>
    <x v="473"/>
    <x v="1"/>
    <x v="10"/>
    <x v="0"/>
    <x v="4"/>
    <x v="6"/>
    <x v="3"/>
    <n v="55.000000000000007"/>
    <n v="200"/>
    <n v="11000.000000000002"/>
    <n v="44000"/>
    <n v="0.39999999999999997"/>
    <x v="1"/>
  </r>
  <r>
    <x v="0"/>
    <n v="1185732"/>
    <x v="474"/>
    <x v="1"/>
    <x v="10"/>
    <x v="0"/>
    <x v="4"/>
    <x v="6"/>
    <x v="4"/>
    <n v="65"/>
    <n v="175"/>
    <n v="11375"/>
    <n v="39812.5"/>
    <n v="0.35"/>
    <x v="1"/>
  </r>
  <r>
    <x v="0"/>
    <n v="1185732"/>
    <x v="475"/>
    <x v="1"/>
    <x v="10"/>
    <x v="0"/>
    <x v="4"/>
    <x v="6"/>
    <x v="5"/>
    <n v="70"/>
    <n v="350"/>
    <n v="24500"/>
    <n v="73500"/>
    <n v="0.3"/>
    <x v="1"/>
  </r>
  <r>
    <x v="0"/>
    <n v="1185732"/>
    <x v="476"/>
    <x v="1"/>
    <x v="10"/>
    <x v="0"/>
    <x v="4"/>
    <x v="6"/>
    <x v="0"/>
    <n v="65"/>
    <n v="475"/>
    <n v="30875"/>
    <n v="154375"/>
    <n v="0.5"/>
    <x v="1"/>
  </r>
  <r>
    <x v="0"/>
    <n v="1185732"/>
    <x v="477"/>
    <x v="1"/>
    <x v="10"/>
    <x v="0"/>
    <x v="4"/>
    <x v="6"/>
    <x v="1"/>
    <n v="50"/>
    <n v="275"/>
    <n v="13750"/>
    <n v="41250"/>
    <n v="0.3"/>
    <x v="1"/>
  </r>
  <r>
    <x v="0"/>
    <n v="1185732"/>
    <x v="478"/>
    <x v="1"/>
    <x v="10"/>
    <x v="0"/>
    <x v="4"/>
    <x v="6"/>
    <x v="2"/>
    <n v="45"/>
    <n v="200"/>
    <n v="9000"/>
    <n v="31499.999999999996"/>
    <n v="0.35"/>
    <x v="1"/>
  </r>
  <r>
    <x v="0"/>
    <n v="1185732"/>
    <x v="479"/>
    <x v="1"/>
    <x v="10"/>
    <x v="0"/>
    <x v="4"/>
    <x v="6"/>
    <x v="3"/>
    <n v="45"/>
    <n v="175"/>
    <n v="7875"/>
    <n v="27562.5"/>
    <n v="0.35"/>
    <x v="1"/>
  </r>
  <r>
    <x v="0"/>
    <n v="1185732"/>
    <x v="480"/>
    <x v="1"/>
    <x v="10"/>
    <x v="0"/>
    <x v="4"/>
    <x v="6"/>
    <x v="4"/>
    <n v="54.999999999999993"/>
    <n v="125"/>
    <n v="6874.9999999999991"/>
    <n v="20624.999999999996"/>
    <n v="0.3"/>
    <x v="1"/>
  </r>
  <r>
    <x v="0"/>
    <n v="1185732"/>
    <x v="481"/>
    <x v="1"/>
    <x v="10"/>
    <x v="0"/>
    <x v="4"/>
    <x v="6"/>
    <x v="5"/>
    <n v="60"/>
    <n v="225"/>
    <n v="13500"/>
    <n v="33750"/>
    <n v="0.25"/>
    <x v="1"/>
  </r>
  <r>
    <x v="0"/>
    <n v="1185732"/>
    <x v="482"/>
    <x v="1"/>
    <x v="10"/>
    <x v="0"/>
    <x v="4"/>
    <x v="6"/>
    <x v="0"/>
    <n v="60"/>
    <n v="400"/>
    <n v="24000"/>
    <n v="120000"/>
    <n v="0.5"/>
    <x v="1"/>
  </r>
  <r>
    <x v="0"/>
    <n v="1185732"/>
    <x v="483"/>
    <x v="1"/>
    <x v="10"/>
    <x v="0"/>
    <x v="4"/>
    <x v="6"/>
    <x v="1"/>
    <n v="50"/>
    <n v="225"/>
    <n v="11250"/>
    <n v="33750"/>
    <n v="0.3"/>
    <x v="1"/>
  </r>
  <r>
    <x v="0"/>
    <n v="1185732"/>
    <x v="484"/>
    <x v="1"/>
    <x v="10"/>
    <x v="0"/>
    <x v="4"/>
    <x v="6"/>
    <x v="2"/>
    <n v="50"/>
    <n v="125"/>
    <n v="6250"/>
    <n v="21875"/>
    <n v="0.35"/>
    <x v="1"/>
  </r>
  <r>
    <x v="0"/>
    <n v="1185732"/>
    <x v="485"/>
    <x v="1"/>
    <x v="10"/>
    <x v="0"/>
    <x v="4"/>
    <x v="6"/>
    <x v="3"/>
    <n v="50"/>
    <n v="100"/>
    <n v="5000"/>
    <n v="17500"/>
    <n v="0.35"/>
    <x v="1"/>
  </r>
  <r>
    <x v="0"/>
    <n v="1185732"/>
    <x v="486"/>
    <x v="1"/>
    <x v="10"/>
    <x v="0"/>
    <x v="4"/>
    <x v="6"/>
    <x v="4"/>
    <n v="60"/>
    <n v="100"/>
    <n v="6000"/>
    <n v="18000"/>
    <n v="0.3"/>
    <x v="1"/>
  </r>
  <r>
    <x v="0"/>
    <n v="1185732"/>
    <x v="487"/>
    <x v="1"/>
    <x v="10"/>
    <x v="0"/>
    <x v="4"/>
    <x v="6"/>
    <x v="5"/>
    <n v="64.999999999999986"/>
    <n v="225"/>
    <n v="14624.999999999996"/>
    <n v="36562.499999999993"/>
    <n v="0.25"/>
    <x v="1"/>
  </r>
  <r>
    <x v="0"/>
    <n v="1185732"/>
    <x v="488"/>
    <x v="1"/>
    <x v="10"/>
    <x v="0"/>
    <x v="4"/>
    <x v="6"/>
    <x v="0"/>
    <n v="70"/>
    <n v="375"/>
    <n v="26250"/>
    <n v="144375"/>
    <n v="0.55000000000000004"/>
    <x v="1"/>
  </r>
  <r>
    <x v="0"/>
    <n v="1185732"/>
    <x v="489"/>
    <x v="1"/>
    <x v="10"/>
    <x v="0"/>
    <x v="4"/>
    <x v="6"/>
    <x v="1"/>
    <n v="60.000000000000007"/>
    <n v="200"/>
    <n v="12000.000000000002"/>
    <n v="42000"/>
    <n v="0.35"/>
    <x v="1"/>
  </r>
  <r>
    <x v="0"/>
    <n v="1185732"/>
    <x v="490"/>
    <x v="1"/>
    <x v="10"/>
    <x v="0"/>
    <x v="4"/>
    <x v="6"/>
    <x v="2"/>
    <n v="60.000000000000007"/>
    <n v="195"/>
    <n v="11700.000000000002"/>
    <n v="46800"/>
    <n v="0.39999999999999997"/>
    <x v="1"/>
  </r>
  <r>
    <x v="0"/>
    <n v="1185732"/>
    <x v="491"/>
    <x v="1"/>
    <x v="10"/>
    <x v="0"/>
    <x v="4"/>
    <x v="6"/>
    <x v="3"/>
    <n v="60.000000000000007"/>
    <n v="175"/>
    <n v="10500.000000000002"/>
    <n v="42000"/>
    <n v="0.39999999999999997"/>
    <x v="1"/>
  </r>
  <r>
    <x v="0"/>
    <n v="1185732"/>
    <x v="492"/>
    <x v="1"/>
    <x v="10"/>
    <x v="0"/>
    <x v="4"/>
    <x v="6"/>
    <x v="4"/>
    <n v="70"/>
    <n v="150"/>
    <n v="10500"/>
    <n v="36750"/>
    <n v="0.35"/>
    <x v="1"/>
  </r>
  <r>
    <x v="0"/>
    <n v="1185732"/>
    <x v="493"/>
    <x v="1"/>
    <x v="10"/>
    <x v="0"/>
    <x v="4"/>
    <x v="6"/>
    <x v="5"/>
    <n v="75"/>
    <n v="250"/>
    <n v="18750"/>
    <n v="56250"/>
    <n v="0.3"/>
    <x v="1"/>
  </r>
  <r>
    <x v="0"/>
    <n v="1185732"/>
    <x v="494"/>
    <x v="1"/>
    <x v="10"/>
    <x v="0"/>
    <x v="4"/>
    <x v="6"/>
    <x v="0"/>
    <n v="70"/>
    <n v="475"/>
    <n v="33250"/>
    <n v="182875.00000000003"/>
    <n v="0.55000000000000004"/>
    <x v="1"/>
  </r>
  <r>
    <x v="0"/>
    <n v="1185732"/>
    <x v="495"/>
    <x v="1"/>
    <x v="10"/>
    <x v="0"/>
    <x v="4"/>
    <x v="6"/>
    <x v="1"/>
    <n v="60.000000000000007"/>
    <n v="275"/>
    <n v="16500.000000000004"/>
    <n v="57750.000000000007"/>
    <n v="0.35"/>
    <x v="1"/>
  </r>
  <r>
    <x v="0"/>
    <n v="1185732"/>
    <x v="496"/>
    <x v="1"/>
    <x v="10"/>
    <x v="0"/>
    <x v="4"/>
    <x v="6"/>
    <x v="2"/>
    <n v="60.000000000000007"/>
    <n v="225"/>
    <n v="13500.000000000002"/>
    <n v="54000.000000000007"/>
    <n v="0.39999999999999997"/>
    <x v="1"/>
  </r>
  <r>
    <x v="0"/>
    <n v="1185732"/>
    <x v="497"/>
    <x v="1"/>
    <x v="10"/>
    <x v="0"/>
    <x v="4"/>
    <x v="6"/>
    <x v="3"/>
    <n v="60.000000000000007"/>
    <n v="175"/>
    <n v="10500.000000000002"/>
    <n v="42000"/>
    <n v="0.39999999999999997"/>
    <x v="1"/>
  </r>
  <r>
    <x v="0"/>
    <n v="1185732"/>
    <x v="498"/>
    <x v="1"/>
    <x v="10"/>
    <x v="0"/>
    <x v="4"/>
    <x v="6"/>
    <x v="4"/>
    <n v="70"/>
    <n v="175"/>
    <n v="12250"/>
    <n v="42875"/>
    <n v="0.35"/>
    <x v="1"/>
  </r>
  <r>
    <x v="0"/>
    <n v="1185732"/>
    <x v="0"/>
    <x v="0"/>
    <x v="0"/>
    <x v="0"/>
    <x v="4"/>
    <x v="6"/>
    <x v="5"/>
    <n v="75"/>
    <n v="275"/>
    <n v="20625"/>
    <n v="61875"/>
    <n v="0.3"/>
    <x v="1"/>
  </r>
  <r>
    <x v="3"/>
    <n v="1128299"/>
    <x v="1"/>
    <x v="0"/>
    <x v="0"/>
    <x v="0"/>
    <x v="4"/>
    <x v="6"/>
    <x v="0"/>
    <n v="35"/>
    <n v="450"/>
    <n v="15750"/>
    <n v="63000"/>
    <n v="0.4"/>
    <x v="1"/>
  </r>
  <r>
    <x v="3"/>
    <n v="1128299"/>
    <x v="2"/>
    <x v="0"/>
    <x v="0"/>
    <x v="0"/>
    <x v="4"/>
    <x v="6"/>
    <x v="1"/>
    <n v="45"/>
    <n v="450"/>
    <n v="20250"/>
    <n v="50625"/>
    <n v="0.25"/>
    <x v="1"/>
  </r>
  <r>
    <x v="3"/>
    <n v="1128299"/>
    <x v="3"/>
    <x v="0"/>
    <x v="0"/>
    <x v="0"/>
    <x v="4"/>
    <x v="6"/>
    <x v="2"/>
    <n v="45"/>
    <n v="450"/>
    <n v="20250"/>
    <n v="81000"/>
    <n v="0.4"/>
    <x v="1"/>
  </r>
  <r>
    <x v="3"/>
    <n v="1128299"/>
    <x v="4"/>
    <x v="0"/>
    <x v="0"/>
    <x v="0"/>
    <x v="4"/>
    <x v="6"/>
    <x v="3"/>
    <n v="45"/>
    <n v="300"/>
    <n v="13500"/>
    <n v="47250"/>
    <n v="0.35"/>
    <x v="1"/>
  </r>
  <r>
    <x v="3"/>
    <n v="1128299"/>
    <x v="5"/>
    <x v="0"/>
    <x v="0"/>
    <x v="2"/>
    <x v="5"/>
    <x v="7"/>
    <x v="4"/>
    <n v="50"/>
    <n v="250"/>
    <n v="12500"/>
    <n v="68750"/>
    <n v="0.55000000000000004"/>
    <x v="1"/>
  </r>
  <r>
    <x v="3"/>
    <n v="1128299"/>
    <x v="6"/>
    <x v="0"/>
    <x v="0"/>
    <x v="2"/>
    <x v="5"/>
    <x v="7"/>
    <x v="5"/>
    <n v="45"/>
    <n v="475"/>
    <n v="21375"/>
    <n v="42750"/>
    <n v="0.2"/>
    <x v="1"/>
  </r>
  <r>
    <x v="3"/>
    <n v="1128299"/>
    <x v="7"/>
    <x v="0"/>
    <x v="0"/>
    <x v="2"/>
    <x v="5"/>
    <x v="7"/>
    <x v="0"/>
    <n v="35"/>
    <n v="525"/>
    <n v="18375"/>
    <n v="73500"/>
    <n v="0.4"/>
    <x v="1"/>
  </r>
  <r>
    <x v="3"/>
    <n v="1128299"/>
    <x v="499"/>
    <x v="0"/>
    <x v="0"/>
    <x v="2"/>
    <x v="5"/>
    <x v="7"/>
    <x v="1"/>
    <n v="45"/>
    <n v="425"/>
    <n v="19125"/>
    <n v="47812.5"/>
    <n v="0.25"/>
    <x v="1"/>
  </r>
  <r>
    <x v="3"/>
    <n v="1128299"/>
    <x v="500"/>
    <x v="0"/>
    <x v="0"/>
    <x v="2"/>
    <x v="5"/>
    <x v="7"/>
    <x v="2"/>
    <n v="45"/>
    <n v="425"/>
    <n v="19125"/>
    <n v="76500"/>
    <n v="0.4"/>
    <x v="1"/>
  </r>
  <r>
    <x v="3"/>
    <n v="1128299"/>
    <x v="501"/>
    <x v="0"/>
    <x v="0"/>
    <x v="2"/>
    <x v="5"/>
    <x v="7"/>
    <x v="3"/>
    <n v="45"/>
    <n v="275"/>
    <n v="12375"/>
    <n v="43312.5"/>
    <n v="0.35"/>
    <x v="1"/>
  </r>
  <r>
    <x v="3"/>
    <n v="1128299"/>
    <x v="502"/>
    <x v="0"/>
    <x v="0"/>
    <x v="2"/>
    <x v="5"/>
    <x v="7"/>
    <x v="4"/>
    <n v="50"/>
    <n v="200"/>
    <n v="10000"/>
    <n v="55000.000000000007"/>
    <n v="0.55000000000000004"/>
    <x v="1"/>
  </r>
  <r>
    <x v="3"/>
    <n v="1128299"/>
    <x v="503"/>
    <x v="0"/>
    <x v="0"/>
    <x v="2"/>
    <x v="5"/>
    <x v="7"/>
    <x v="5"/>
    <n v="45"/>
    <n v="400"/>
    <n v="18000"/>
    <n v="36000"/>
    <n v="0.2"/>
    <x v="1"/>
  </r>
  <r>
    <x v="3"/>
    <n v="1128299"/>
    <x v="504"/>
    <x v="0"/>
    <x v="0"/>
    <x v="2"/>
    <x v="5"/>
    <x v="7"/>
    <x v="0"/>
    <n v="45"/>
    <n v="550"/>
    <n v="24750"/>
    <n v="99000"/>
    <n v="0.4"/>
    <x v="1"/>
  </r>
  <r>
    <x v="3"/>
    <n v="1128299"/>
    <x v="505"/>
    <x v="0"/>
    <x v="0"/>
    <x v="2"/>
    <x v="5"/>
    <x v="7"/>
    <x v="1"/>
    <n v="54.999999999999993"/>
    <n v="400"/>
    <n v="21999.999999999996"/>
    <n v="54999.999999999993"/>
    <n v="0.25"/>
    <x v="1"/>
  </r>
  <r>
    <x v="3"/>
    <n v="1128299"/>
    <x v="506"/>
    <x v="0"/>
    <x v="0"/>
    <x v="2"/>
    <x v="5"/>
    <x v="7"/>
    <x v="2"/>
    <n v="54.999999999999993"/>
    <n v="400"/>
    <n v="21999.999999999996"/>
    <n v="88000"/>
    <n v="0.4"/>
    <x v="1"/>
  </r>
  <r>
    <x v="3"/>
    <n v="1128299"/>
    <x v="507"/>
    <x v="0"/>
    <x v="0"/>
    <x v="2"/>
    <x v="5"/>
    <x v="7"/>
    <x v="3"/>
    <n v="54.999999999999993"/>
    <n v="300"/>
    <n v="16499.999999999996"/>
    <n v="57749.999999999985"/>
    <n v="0.35"/>
    <x v="1"/>
  </r>
  <r>
    <x v="3"/>
    <n v="1128299"/>
    <x v="508"/>
    <x v="0"/>
    <x v="0"/>
    <x v="2"/>
    <x v="5"/>
    <x v="7"/>
    <x v="4"/>
    <n v="60"/>
    <n v="175"/>
    <n v="10500"/>
    <n v="57750.000000000007"/>
    <n v="0.55000000000000004"/>
    <x v="1"/>
  </r>
  <r>
    <x v="3"/>
    <n v="1128299"/>
    <x v="509"/>
    <x v="0"/>
    <x v="0"/>
    <x v="2"/>
    <x v="5"/>
    <x v="7"/>
    <x v="5"/>
    <n v="54.999999999999993"/>
    <n v="375"/>
    <n v="20624.999999999996"/>
    <n v="41250"/>
    <n v="0.2"/>
    <x v="1"/>
  </r>
  <r>
    <x v="3"/>
    <n v="1128299"/>
    <x v="510"/>
    <x v="0"/>
    <x v="0"/>
    <x v="2"/>
    <x v="5"/>
    <x v="7"/>
    <x v="0"/>
    <n v="60"/>
    <n v="550"/>
    <n v="33000"/>
    <n v="132000"/>
    <n v="0.4"/>
    <x v="1"/>
  </r>
  <r>
    <x v="3"/>
    <n v="1128299"/>
    <x v="8"/>
    <x v="0"/>
    <x v="0"/>
    <x v="2"/>
    <x v="5"/>
    <x v="7"/>
    <x v="1"/>
    <n v="65"/>
    <n v="350"/>
    <n v="22750"/>
    <n v="56875"/>
    <n v="0.25"/>
    <x v="1"/>
  </r>
  <r>
    <x v="3"/>
    <n v="1128299"/>
    <x v="9"/>
    <x v="0"/>
    <x v="0"/>
    <x v="2"/>
    <x v="5"/>
    <x v="7"/>
    <x v="2"/>
    <n v="65"/>
    <n v="400"/>
    <n v="26000"/>
    <n v="104000"/>
    <n v="0.4"/>
    <x v="1"/>
  </r>
  <r>
    <x v="3"/>
    <n v="1128299"/>
    <x v="10"/>
    <x v="0"/>
    <x v="0"/>
    <x v="2"/>
    <x v="5"/>
    <x v="7"/>
    <x v="3"/>
    <n v="60"/>
    <n v="300"/>
    <n v="18000"/>
    <n v="62999.999999999993"/>
    <n v="0.35"/>
    <x v="1"/>
  </r>
  <r>
    <x v="3"/>
    <n v="1128299"/>
    <x v="11"/>
    <x v="0"/>
    <x v="0"/>
    <x v="2"/>
    <x v="5"/>
    <x v="7"/>
    <x v="4"/>
    <n v="65"/>
    <n v="200"/>
    <n v="13000"/>
    <n v="71500"/>
    <n v="0.55000000000000004"/>
    <x v="1"/>
  </r>
  <r>
    <x v="3"/>
    <n v="1128299"/>
    <x v="12"/>
    <x v="0"/>
    <x v="0"/>
    <x v="2"/>
    <x v="5"/>
    <x v="7"/>
    <x v="5"/>
    <n v="80"/>
    <n v="350"/>
    <n v="28000"/>
    <n v="56000"/>
    <n v="0.2"/>
    <x v="1"/>
  </r>
  <r>
    <x v="3"/>
    <n v="1128299"/>
    <x v="13"/>
    <x v="0"/>
    <x v="0"/>
    <x v="2"/>
    <x v="5"/>
    <x v="7"/>
    <x v="0"/>
    <n v="60"/>
    <n v="550"/>
    <n v="33000"/>
    <n v="148500"/>
    <n v="0.45"/>
    <x v="1"/>
  </r>
  <r>
    <x v="3"/>
    <n v="1128299"/>
    <x v="14"/>
    <x v="0"/>
    <x v="0"/>
    <x v="2"/>
    <x v="5"/>
    <x v="7"/>
    <x v="1"/>
    <n v="65"/>
    <n v="400"/>
    <n v="26000"/>
    <n v="78000"/>
    <n v="0.3"/>
    <x v="1"/>
  </r>
  <r>
    <x v="3"/>
    <n v="1128299"/>
    <x v="15"/>
    <x v="0"/>
    <x v="0"/>
    <x v="2"/>
    <x v="5"/>
    <x v="7"/>
    <x v="2"/>
    <n v="65"/>
    <n v="400"/>
    <n v="26000"/>
    <n v="117000"/>
    <n v="0.45"/>
    <x v="1"/>
  </r>
  <r>
    <x v="3"/>
    <n v="1128299"/>
    <x v="16"/>
    <x v="0"/>
    <x v="0"/>
    <x v="2"/>
    <x v="5"/>
    <x v="7"/>
    <x v="3"/>
    <n v="60"/>
    <n v="300"/>
    <n v="18000"/>
    <n v="72000"/>
    <n v="0.39999999999999997"/>
    <x v="1"/>
  </r>
  <r>
    <x v="3"/>
    <n v="1128299"/>
    <x v="17"/>
    <x v="0"/>
    <x v="0"/>
    <x v="2"/>
    <x v="5"/>
    <x v="7"/>
    <x v="4"/>
    <n v="65"/>
    <n v="200"/>
    <n v="13000"/>
    <n v="78000.000000000015"/>
    <n v="0.60000000000000009"/>
    <x v="1"/>
  </r>
  <r>
    <x v="3"/>
    <n v="1128299"/>
    <x v="18"/>
    <x v="0"/>
    <x v="0"/>
    <x v="2"/>
    <x v="5"/>
    <x v="7"/>
    <x v="5"/>
    <n v="80"/>
    <n v="450"/>
    <n v="36000"/>
    <n v="90000"/>
    <n v="0.25"/>
    <x v="1"/>
  </r>
  <r>
    <x v="3"/>
    <n v="1128299"/>
    <x v="19"/>
    <x v="0"/>
    <x v="1"/>
    <x v="2"/>
    <x v="5"/>
    <x v="7"/>
    <x v="0"/>
    <n v="60"/>
    <n v="700"/>
    <n v="42000"/>
    <n v="189000"/>
    <n v="0.45"/>
    <x v="1"/>
  </r>
  <r>
    <x v="3"/>
    <n v="1128299"/>
    <x v="20"/>
    <x v="0"/>
    <x v="1"/>
    <x v="2"/>
    <x v="5"/>
    <x v="7"/>
    <x v="1"/>
    <n v="65"/>
    <n v="550"/>
    <n v="35750"/>
    <n v="107250"/>
    <n v="0.3"/>
    <x v="1"/>
  </r>
  <r>
    <x v="3"/>
    <n v="1128299"/>
    <x v="21"/>
    <x v="0"/>
    <x v="1"/>
    <x v="2"/>
    <x v="5"/>
    <x v="7"/>
    <x v="2"/>
    <n v="65"/>
    <n v="550"/>
    <n v="35750"/>
    <n v="160875"/>
    <n v="0.45"/>
    <x v="1"/>
  </r>
  <r>
    <x v="3"/>
    <n v="1128299"/>
    <x v="22"/>
    <x v="0"/>
    <x v="1"/>
    <x v="2"/>
    <x v="5"/>
    <x v="7"/>
    <x v="3"/>
    <n v="60"/>
    <n v="425"/>
    <n v="25500"/>
    <n v="101999.99999999999"/>
    <n v="0.39999999999999997"/>
    <x v="1"/>
  </r>
  <r>
    <x v="3"/>
    <n v="1128299"/>
    <x v="23"/>
    <x v="0"/>
    <x v="1"/>
    <x v="2"/>
    <x v="5"/>
    <x v="7"/>
    <x v="4"/>
    <n v="65"/>
    <n v="300"/>
    <n v="19500"/>
    <n v="117000.00000000001"/>
    <n v="0.60000000000000009"/>
    <x v="1"/>
  </r>
  <r>
    <x v="3"/>
    <n v="1128299"/>
    <x v="24"/>
    <x v="0"/>
    <x v="1"/>
    <x v="2"/>
    <x v="5"/>
    <x v="7"/>
    <x v="5"/>
    <n v="80"/>
    <n v="600"/>
    <n v="48000"/>
    <n v="120000"/>
    <n v="0.25"/>
    <x v="1"/>
  </r>
  <r>
    <x v="3"/>
    <n v="1128299"/>
    <x v="25"/>
    <x v="0"/>
    <x v="1"/>
    <x v="2"/>
    <x v="5"/>
    <x v="7"/>
    <x v="0"/>
    <n v="60"/>
    <n v="750"/>
    <n v="45000"/>
    <n v="180000"/>
    <n v="0.4"/>
    <x v="1"/>
  </r>
  <r>
    <x v="3"/>
    <n v="1128299"/>
    <x v="26"/>
    <x v="0"/>
    <x v="1"/>
    <x v="2"/>
    <x v="5"/>
    <x v="7"/>
    <x v="1"/>
    <n v="65"/>
    <n v="600"/>
    <n v="39000"/>
    <n v="97500"/>
    <n v="0.25"/>
    <x v="1"/>
  </r>
  <r>
    <x v="3"/>
    <n v="1128299"/>
    <x v="27"/>
    <x v="0"/>
    <x v="1"/>
    <x v="2"/>
    <x v="5"/>
    <x v="7"/>
    <x v="2"/>
    <n v="65"/>
    <n v="550"/>
    <n v="35750"/>
    <n v="143000"/>
    <n v="0.4"/>
    <x v="0"/>
  </r>
  <r>
    <x v="3"/>
    <n v="1128299"/>
    <x v="28"/>
    <x v="0"/>
    <x v="1"/>
    <x v="2"/>
    <x v="5"/>
    <x v="7"/>
    <x v="3"/>
    <n v="60"/>
    <n v="450"/>
    <n v="27000"/>
    <n v="94500"/>
    <n v="0.35"/>
    <x v="0"/>
  </r>
  <r>
    <x v="3"/>
    <n v="1128299"/>
    <x v="511"/>
    <x v="0"/>
    <x v="1"/>
    <x v="2"/>
    <x v="5"/>
    <x v="7"/>
    <x v="4"/>
    <n v="65"/>
    <n v="500"/>
    <n v="32500"/>
    <n v="178750"/>
    <n v="0.55000000000000004"/>
    <x v="0"/>
  </r>
  <r>
    <x v="3"/>
    <n v="1128299"/>
    <x v="512"/>
    <x v="0"/>
    <x v="1"/>
    <x v="2"/>
    <x v="5"/>
    <x v="7"/>
    <x v="5"/>
    <n v="80"/>
    <n v="500"/>
    <n v="40000"/>
    <n v="80000"/>
    <n v="0.2"/>
    <x v="0"/>
  </r>
  <r>
    <x v="3"/>
    <n v="1128299"/>
    <x v="513"/>
    <x v="0"/>
    <x v="1"/>
    <x v="2"/>
    <x v="5"/>
    <x v="7"/>
    <x v="0"/>
    <n v="65"/>
    <n v="700"/>
    <n v="45500"/>
    <n v="182000"/>
    <n v="0.4"/>
    <x v="0"/>
  </r>
  <r>
    <x v="3"/>
    <n v="1128299"/>
    <x v="514"/>
    <x v="0"/>
    <x v="1"/>
    <x v="2"/>
    <x v="5"/>
    <x v="7"/>
    <x v="1"/>
    <n v="70"/>
    <n v="650"/>
    <n v="45500"/>
    <n v="113750"/>
    <n v="0.25"/>
    <x v="0"/>
  </r>
  <r>
    <x v="3"/>
    <n v="1128299"/>
    <x v="515"/>
    <x v="0"/>
    <x v="1"/>
    <x v="2"/>
    <x v="5"/>
    <x v="7"/>
    <x v="2"/>
    <n v="65"/>
    <n v="525"/>
    <n v="34125"/>
    <n v="136500"/>
    <n v="0.4"/>
    <x v="0"/>
  </r>
  <r>
    <x v="3"/>
    <n v="1128299"/>
    <x v="516"/>
    <x v="0"/>
    <x v="1"/>
    <x v="2"/>
    <x v="5"/>
    <x v="7"/>
    <x v="3"/>
    <n v="65"/>
    <n v="475"/>
    <n v="30875"/>
    <n v="108062.5"/>
    <n v="0.35"/>
    <x v="0"/>
  </r>
  <r>
    <x v="3"/>
    <n v="1128299"/>
    <x v="517"/>
    <x v="0"/>
    <x v="1"/>
    <x v="2"/>
    <x v="5"/>
    <x v="7"/>
    <x v="4"/>
    <n v="75"/>
    <n v="475"/>
    <n v="35625"/>
    <n v="195937.50000000003"/>
    <n v="0.55000000000000004"/>
    <x v="0"/>
  </r>
  <r>
    <x v="3"/>
    <n v="1128299"/>
    <x v="518"/>
    <x v="0"/>
    <x v="1"/>
    <x v="2"/>
    <x v="5"/>
    <x v="7"/>
    <x v="5"/>
    <n v="80"/>
    <n v="400"/>
    <n v="32000"/>
    <n v="64000"/>
    <n v="0.2"/>
    <x v="0"/>
  </r>
  <r>
    <x v="3"/>
    <n v="1128299"/>
    <x v="519"/>
    <x v="0"/>
    <x v="1"/>
    <x v="2"/>
    <x v="5"/>
    <x v="7"/>
    <x v="0"/>
    <n v="60.000000000000007"/>
    <n v="600"/>
    <n v="36000.000000000007"/>
    <n v="126000.00000000003"/>
    <n v="0.35000000000000003"/>
    <x v="0"/>
  </r>
  <r>
    <x v="3"/>
    <n v="1128299"/>
    <x v="520"/>
    <x v="0"/>
    <x v="1"/>
    <x v="2"/>
    <x v="5"/>
    <x v="7"/>
    <x v="1"/>
    <n v="65.000000000000014"/>
    <n v="600"/>
    <n v="39000.000000000007"/>
    <n v="78000.000000000015"/>
    <n v="0.2"/>
    <x v="0"/>
  </r>
  <r>
    <x v="3"/>
    <n v="1128299"/>
    <x v="521"/>
    <x v="0"/>
    <x v="1"/>
    <x v="2"/>
    <x v="5"/>
    <x v="7"/>
    <x v="2"/>
    <n v="60.000000000000007"/>
    <n v="450"/>
    <n v="27000.000000000004"/>
    <n v="94500.000000000029"/>
    <n v="0.35000000000000003"/>
    <x v="0"/>
  </r>
  <r>
    <x v="3"/>
    <n v="1128299"/>
    <x v="522"/>
    <x v="0"/>
    <x v="1"/>
    <x v="2"/>
    <x v="5"/>
    <x v="7"/>
    <x v="3"/>
    <n v="60.000000000000007"/>
    <n v="400"/>
    <n v="24000.000000000004"/>
    <n v="72000"/>
    <n v="0.3"/>
    <x v="0"/>
  </r>
  <r>
    <x v="3"/>
    <n v="1128299"/>
    <x v="523"/>
    <x v="0"/>
    <x v="1"/>
    <x v="2"/>
    <x v="5"/>
    <x v="7"/>
    <x v="4"/>
    <n v="70"/>
    <n v="400"/>
    <n v="28000"/>
    <n v="140000.00000000003"/>
    <n v="0.50000000000000011"/>
    <x v="0"/>
  </r>
  <r>
    <x v="3"/>
    <n v="1128299"/>
    <x v="524"/>
    <x v="0"/>
    <x v="1"/>
    <x v="2"/>
    <x v="5"/>
    <x v="7"/>
    <x v="5"/>
    <n v="75.000000000000014"/>
    <n v="450"/>
    <n v="33750.000000000007"/>
    <n v="50625.000000000015"/>
    <n v="0.15000000000000002"/>
    <x v="0"/>
  </r>
  <r>
    <x v="3"/>
    <n v="1128299"/>
    <x v="525"/>
    <x v="0"/>
    <x v="1"/>
    <x v="2"/>
    <x v="5"/>
    <x v="7"/>
    <x v="0"/>
    <n v="60.000000000000007"/>
    <n v="550"/>
    <n v="33000.000000000007"/>
    <n v="115500.00000000003"/>
    <n v="0.35000000000000003"/>
    <x v="0"/>
  </r>
  <r>
    <x v="3"/>
    <n v="1128299"/>
    <x v="526"/>
    <x v="0"/>
    <x v="1"/>
    <x v="2"/>
    <x v="5"/>
    <x v="7"/>
    <x v="1"/>
    <n v="65.000000000000014"/>
    <n v="550"/>
    <n v="35750.000000000007"/>
    <n v="71500.000000000015"/>
    <n v="0.2"/>
    <x v="0"/>
  </r>
  <r>
    <x v="3"/>
    <n v="1128299"/>
    <x v="527"/>
    <x v="0"/>
    <x v="1"/>
    <x v="2"/>
    <x v="5"/>
    <x v="7"/>
    <x v="2"/>
    <n v="60.000000000000007"/>
    <n v="375"/>
    <n v="22500.000000000004"/>
    <n v="78750.000000000015"/>
    <n v="0.35000000000000003"/>
    <x v="0"/>
  </r>
  <r>
    <x v="3"/>
    <n v="1128299"/>
    <x v="528"/>
    <x v="0"/>
    <x v="1"/>
    <x v="2"/>
    <x v="5"/>
    <x v="7"/>
    <x v="3"/>
    <n v="60.000000000000007"/>
    <n v="350"/>
    <n v="21000.000000000004"/>
    <n v="63000.000000000007"/>
    <n v="0.3"/>
    <x v="0"/>
  </r>
  <r>
    <x v="3"/>
    <n v="1128299"/>
    <x v="529"/>
    <x v="0"/>
    <x v="2"/>
    <x v="2"/>
    <x v="5"/>
    <x v="7"/>
    <x v="4"/>
    <n v="70"/>
    <n v="325"/>
    <n v="22750"/>
    <n v="113750.00000000003"/>
    <n v="0.50000000000000011"/>
    <x v="0"/>
  </r>
  <r>
    <x v="3"/>
    <n v="1128299"/>
    <x v="530"/>
    <x v="0"/>
    <x v="2"/>
    <x v="2"/>
    <x v="5"/>
    <x v="7"/>
    <x v="5"/>
    <n v="75.000000000000014"/>
    <n v="375"/>
    <n v="28125.000000000004"/>
    <n v="42187.500000000015"/>
    <n v="0.15000000000000002"/>
    <x v="0"/>
  </r>
  <r>
    <x v="3"/>
    <n v="1128299"/>
    <x v="29"/>
    <x v="0"/>
    <x v="2"/>
    <x v="2"/>
    <x v="5"/>
    <x v="7"/>
    <x v="0"/>
    <n v="60.000000000000007"/>
    <n v="575"/>
    <n v="34500.000000000007"/>
    <n v="120750.00000000003"/>
    <n v="0.35000000000000003"/>
    <x v="0"/>
  </r>
  <r>
    <x v="3"/>
    <n v="1128299"/>
    <x v="30"/>
    <x v="0"/>
    <x v="2"/>
    <x v="2"/>
    <x v="5"/>
    <x v="7"/>
    <x v="1"/>
    <n v="65.000000000000014"/>
    <n v="575"/>
    <n v="37375.000000000007"/>
    <n v="74750.000000000015"/>
    <n v="0.2"/>
    <x v="0"/>
  </r>
  <r>
    <x v="3"/>
    <n v="1128299"/>
    <x v="31"/>
    <x v="0"/>
    <x v="2"/>
    <x v="2"/>
    <x v="5"/>
    <x v="7"/>
    <x v="2"/>
    <n v="60.000000000000007"/>
    <n v="425"/>
    <n v="25500.000000000004"/>
    <n v="89250.000000000015"/>
    <n v="0.35000000000000003"/>
    <x v="0"/>
  </r>
  <r>
    <x v="3"/>
    <n v="1128299"/>
    <x v="32"/>
    <x v="0"/>
    <x v="2"/>
    <x v="2"/>
    <x v="5"/>
    <x v="7"/>
    <x v="3"/>
    <n v="60.000000000000007"/>
    <n v="400"/>
    <n v="24000.000000000004"/>
    <n v="72000"/>
    <n v="0.3"/>
    <x v="0"/>
  </r>
  <r>
    <x v="3"/>
    <n v="1128299"/>
    <x v="33"/>
    <x v="0"/>
    <x v="2"/>
    <x v="2"/>
    <x v="5"/>
    <x v="7"/>
    <x v="4"/>
    <n v="70"/>
    <n v="350"/>
    <n v="24500"/>
    <n v="122500.00000000003"/>
    <n v="0.50000000000000011"/>
    <x v="0"/>
  </r>
  <r>
    <x v="3"/>
    <n v="1128299"/>
    <x v="34"/>
    <x v="0"/>
    <x v="2"/>
    <x v="2"/>
    <x v="5"/>
    <x v="7"/>
    <x v="5"/>
    <n v="75.000000000000014"/>
    <n v="475"/>
    <n v="35625.000000000007"/>
    <n v="53437.500000000015"/>
    <n v="0.15000000000000002"/>
    <x v="0"/>
  </r>
  <r>
    <x v="3"/>
    <n v="1128299"/>
    <x v="35"/>
    <x v="0"/>
    <x v="2"/>
    <x v="2"/>
    <x v="5"/>
    <x v="7"/>
    <x v="0"/>
    <n v="60.000000000000007"/>
    <n v="675"/>
    <n v="40500.000000000007"/>
    <n v="141750.00000000003"/>
    <n v="0.35000000000000003"/>
    <x v="0"/>
  </r>
  <r>
    <x v="3"/>
    <n v="1128299"/>
    <x v="36"/>
    <x v="0"/>
    <x v="2"/>
    <x v="2"/>
    <x v="5"/>
    <x v="7"/>
    <x v="1"/>
    <n v="65.000000000000014"/>
    <n v="675"/>
    <n v="43875.000000000007"/>
    <n v="87750.000000000029"/>
    <n v="0.2"/>
    <x v="0"/>
  </r>
  <r>
    <x v="3"/>
    <n v="1128299"/>
    <x v="37"/>
    <x v="0"/>
    <x v="2"/>
    <x v="2"/>
    <x v="5"/>
    <x v="7"/>
    <x v="2"/>
    <n v="60.000000000000007"/>
    <n v="475"/>
    <n v="28500.000000000004"/>
    <n v="99750.000000000029"/>
    <n v="0.35000000000000003"/>
    <x v="0"/>
  </r>
  <r>
    <x v="3"/>
    <n v="1128299"/>
    <x v="38"/>
    <x v="0"/>
    <x v="2"/>
    <x v="2"/>
    <x v="5"/>
    <x v="7"/>
    <x v="3"/>
    <n v="60.000000000000007"/>
    <n v="475"/>
    <n v="28500.000000000004"/>
    <n v="85500.000000000015"/>
    <n v="0.3"/>
    <x v="0"/>
  </r>
  <r>
    <x v="3"/>
    <n v="1128299"/>
    <x v="39"/>
    <x v="0"/>
    <x v="2"/>
    <x v="2"/>
    <x v="5"/>
    <x v="7"/>
    <x v="4"/>
    <n v="70"/>
    <n v="400"/>
    <n v="28000"/>
    <n v="140000.00000000003"/>
    <n v="0.50000000000000011"/>
    <x v="0"/>
  </r>
  <r>
    <x v="3"/>
    <n v="1128299"/>
    <x v="40"/>
    <x v="0"/>
    <x v="2"/>
    <x v="2"/>
    <x v="5"/>
    <x v="7"/>
    <x v="5"/>
    <n v="75.000000000000014"/>
    <n v="500"/>
    <n v="37500.000000000007"/>
    <n v="56250.000000000015"/>
    <n v="0.15000000000000002"/>
    <x v="0"/>
  </r>
  <r>
    <x v="3"/>
    <n v="1128299"/>
    <x v="41"/>
    <x v="0"/>
    <x v="2"/>
    <x v="2"/>
    <x v="5"/>
    <x v="7"/>
    <x v="0"/>
    <n v="30"/>
    <n v="425"/>
    <n v="12750"/>
    <n v="44625.000000000007"/>
    <n v="0.35000000000000003"/>
    <x v="0"/>
  </r>
  <r>
    <x v="3"/>
    <n v="1128299"/>
    <x v="42"/>
    <x v="0"/>
    <x v="2"/>
    <x v="2"/>
    <x v="5"/>
    <x v="7"/>
    <x v="1"/>
    <n v="40"/>
    <n v="425"/>
    <n v="17000"/>
    <n v="34000"/>
    <n v="0.2"/>
    <x v="0"/>
  </r>
  <r>
    <x v="3"/>
    <n v="1128299"/>
    <x v="43"/>
    <x v="0"/>
    <x v="2"/>
    <x v="2"/>
    <x v="5"/>
    <x v="7"/>
    <x v="2"/>
    <n v="40"/>
    <n v="425"/>
    <n v="17000"/>
    <n v="59500.000000000007"/>
    <n v="0.35000000000000003"/>
    <x v="0"/>
  </r>
  <r>
    <x v="3"/>
    <n v="1128299"/>
    <x v="44"/>
    <x v="0"/>
    <x v="2"/>
    <x v="2"/>
    <x v="5"/>
    <x v="7"/>
    <x v="3"/>
    <n v="40"/>
    <n v="275"/>
    <n v="11000"/>
    <n v="33000"/>
    <n v="0.3"/>
    <x v="0"/>
  </r>
  <r>
    <x v="3"/>
    <n v="1128299"/>
    <x v="531"/>
    <x v="0"/>
    <x v="2"/>
    <x v="2"/>
    <x v="6"/>
    <x v="8"/>
    <x v="4"/>
    <n v="45"/>
    <n v="225"/>
    <n v="10125"/>
    <n v="50625"/>
    <n v="0.5"/>
    <x v="0"/>
  </r>
  <r>
    <x v="3"/>
    <n v="1128299"/>
    <x v="532"/>
    <x v="0"/>
    <x v="2"/>
    <x v="2"/>
    <x v="6"/>
    <x v="8"/>
    <x v="5"/>
    <n v="40"/>
    <n v="475"/>
    <n v="19000"/>
    <n v="28500.000000000004"/>
    <n v="0.15000000000000002"/>
    <x v="0"/>
  </r>
  <r>
    <x v="3"/>
    <n v="1128299"/>
    <x v="533"/>
    <x v="0"/>
    <x v="2"/>
    <x v="2"/>
    <x v="6"/>
    <x v="8"/>
    <x v="0"/>
    <n v="30"/>
    <n v="525"/>
    <n v="15750"/>
    <n v="55125.000000000007"/>
    <n v="0.35000000000000003"/>
    <x v="0"/>
  </r>
  <r>
    <x v="3"/>
    <n v="1128299"/>
    <x v="534"/>
    <x v="0"/>
    <x v="2"/>
    <x v="2"/>
    <x v="6"/>
    <x v="8"/>
    <x v="1"/>
    <n v="40"/>
    <n v="425"/>
    <n v="17000"/>
    <n v="34000"/>
    <n v="0.2"/>
    <x v="0"/>
  </r>
  <r>
    <x v="3"/>
    <n v="1128299"/>
    <x v="535"/>
    <x v="0"/>
    <x v="2"/>
    <x v="2"/>
    <x v="6"/>
    <x v="8"/>
    <x v="2"/>
    <n v="40"/>
    <n v="425"/>
    <n v="17000"/>
    <n v="59500.000000000007"/>
    <n v="0.35000000000000003"/>
    <x v="0"/>
  </r>
  <r>
    <x v="3"/>
    <n v="1128299"/>
    <x v="536"/>
    <x v="0"/>
    <x v="2"/>
    <x v="2"/>
    <x v="6"/>
    <x v="8"/>
    <x v="3"/>
    <n v="40"/>
    <n v="275"/>
    <n v="11000"/>
    <n v="33000"/>
    <n v="0.3"/>
    <x v="0"/>
  </r>
  <r>
    <x v="3"/>
    <n v="1128299"/>
    <x v="537"/>
    <x v="0"/>
    <x v="2"/>
    <x v="2"/>
    <x v="6"/>
    <x v="8"/>
    <x v="4"/>
    <n v="45"/>
    <n v="200"/>
    <n v="9000"/>
    <n v="45000"/>
    <n v="0.5"/>
    <x v="0"/>
  </r>
  <r>
    <x v="3"/>
    <n v="1128299"/>
    <x v="538"/>
    <x v="0"/>
    <x v="2"/>
    <x v="2"/>
    <x v="6"/>
    <x v="8"/>
    <x v="5"/>
    <n v="40"/>
    <n v="400"/>
    <n v="16000"/>
    <n v="24000.000000000004"/>
    <n v="0.15000000000000002"/>
    <x v="0"/>
  </r>
  <r>
    <x v="3"/>
    <n v="1128299"/>
    <x v="539"/>
    <x v="0"/>
    <x v="2"/>
    <x v="2"/>
    <x v="6"/>
    <x v="8"/>
    <x v="0"/>
    <n v="40"/>
    <n v="550"/>
    <n v="22000"/>
    <n v="77000.000000000015"/>
    <n v="0.35000000000000003"/>
    <x v="0"/>
  </r>
  <r>
    <x v="3"/>
    <n v="1128299"/>
    <x v="540"/>
    <x v="0"/>
    <x v="2"/>
    <x v="2"/>
    <x v="6"/>
    <x v="8"/>
    <x v="1"/>
    <n v="49.999999999999993"/>
    <n v="400"/>
    <n v="19999.999999999996"/>
    <n v="40000"/>
    <n v="0.2"/>
    <x v="0"/>
  </r>
  <r>
    <x v="3"/>
    <n v="1128299"/>
    <x v="541"/>
    <x v="0"/>
    <x v="2"/>
    <x v="2"/>
    <x v="6"/>
    <x v="8"/>
    <x v="2"/>
    <n v="54.999999999999993"/>
    <n v="400"/>
    <n v="21999.999999999996"/>
    <n v="77000"/>
    <n v="0.35000000000000003"/>
    <x v="0"/>
  </r>
  <r>
    <x v="3"/>
    <n v="1128299"/>
    <x v="542"/>
    <x v="0"/>
    <x v="2"/>
    <x v="2"/>
    <x v="6"/>
    <x v="8"/>
    <x v="3"/>
    <n v="54.999999999999993"/>
    <n v="300"/>
    <n v="16499.999999999996"/>
    <n v="49499.999999999993"/>
    <n v="0.3"/>
    <x v="0"/>
  </r>
  <r>
    <x v="3"/>
    <n v="1128299"/>
    <x v="45"/>
    <x v="0"/>
    <x v="2"/>
    <x v="2"/>
    <x v="6"/>
    <x v="8"/>
    <x v="4"/>
    <n v="60"/>
    <n v="150"/>
    <n v="9000"/>
    <n v="45000"/>
    <n v="0.5"/>
    <x v="0"/>
  </r>
  <r>
    <x v="3"/>
    <n v="1128299"/>
    <x v="543"/>
    <x v="0"/>
    <x v="3"/>
    <x v="2"/>
    <x v="6"/>
    <x v="8"/>
    <x v="5"/>
    <n v="54.999999999999993"/>
    <n v="350"/>
    <n v="19249.999999999996"/>
    <n v="28875"/>
    <n v="0.15000000000000002"/>
    <x v="0"/>
  </r>
  <r>
    <x v="3"/>
    <n v="1128299"/>
    <x v="544"/>
    <x v="0"/>
    <x v="3"/>
    <x v="2"/>
    <x v="6"/>
    <x v="8"/>
    <x v="0"/>
    <n v="60"/>
    <n v="525"/>
    <n v="31500"/>
    <n v="110250.00000000001"/>
    <n v="0.35000000000000003"/>
    <x v="0"/>
  </r>
  <r>
    <x v="3"/>
    <n v="1128299"/>
    <x v="545"/>
    <x v="0"/>
    <x v="3"/>
    <x v="2"/>
    <x v="6"/>
    <x v="8"/>
    <x v="1"/>
    <n v="65"/>
    <n v="325"/>
    <n v="21125"/>
    <n v="42250"/>
    <n v="0.2"/>
    <x v="0"/>
  </r>
  <r>
    <x v="3"/>
    <n v="1128299"/>
    <x v="546"/>
    <x v="0"/>
    <x v="3"/>
    <x v="2"/>
    <x v="6"/>
    <x v="8"/>
    <x v="2"/>
    <n v="65"/>
    <n v="375"/>
    <n v="24375"/>
    <n v="85312.500000000015"/>
    <n v="0.35000000000000003"/>
    <x v="0"/>
  </r>
  <r>
    <x v="3"/>
    <n v="1128299"/>
    <x v="547"/>
    <x v="0"/>
    <x v="3"/>
    <x v="2"/>
    <x v="6"/>
    <x v="8"/>
    <x v="3"/>
    <n v="60"/>
    <n v="275"/>
    <n v="16500"/>
    <n v="49500"/>
    <n v="0.3"/>
    <x v="0"/>
  </r>
  <r>
    <x v="3"/>
    <n v="1128299"/>
    <x v="548"/>
    <x v="0"/>
    <x v="3"/>
    <x v="2"/>
    <x v="6"/>
    <x v="8"/>
    <x v="4"/>
    <n v="65"/>
    <n v="175"/>
    <n v="11375"/>
    <n v="56875"/>
    <n v="0.5"/>
    <x v="0"/>
  </r>
  <r>
    <x v="3"/>
    <n v="1128299"/>
    <x v="549"/>
    <x v="0"/>
    <x v="3"/>
    <x v="2"/>
    <x v="6"/>
    <x v="8"/>
    <x v="5"/>
    <n v="80"/>
    <n v="325"/>
    <n v="26000"/>
    <n v="39000.000000000007"/>
    <n v="0.15000000000000002"/>
    <x v="0"/>
  </r>
  <r>
    <x v="3"/>
    <n v="1128299"/>
    <x v="550"/>
    <x v="0"/>
    <x v="3"/>
    <x v="2"/>
    <x v="6"/>
    <x v="8"/>
    <x v="0"/>
    <n v="60"/>
    <n v="525"/>
    <n v="31500"/>
    <n v="157500"/>
    <n v="0.5"/>
    <x v="0"/>
  </r>
  <r>
    <x v="3"/>
    <n v="1128299"/>
    <x v="551"/>
    <x v="0"/>
    <x v="3"/>
    <x v="2"/>
    <x v="6"/>
    <x v="8"/>
    <x v="1"/>
    <n v="65"/>
    <n v="375"/>
    <n v="24375"/>
    <n v="85312.5"/>
    <n v="0.35"/>
    <x v="0"/>
  </r>
  <r>
    <x v="3"/>
    <n v="1128299"/>
    <x v="552"/>
    <x v="0"/>
    <x v="3"/>
    <x v="2"/>
    <x v="6"/>
    <x v="8"/>
    <x v="2"/>
    <n v="65"/>
    <n v="375"/>
    <n v="24375"/>
    <n v="121875"/>
    <n v="0.5"/>
    <x v="0"/>
  </r>
  <r>
    <x v="3"/>
    <n v="1128299"/>
    <x v="553"/>
    <x v="0"/>
    <x v="3"/>
    <x v="2"/>
    <x v="6"/>
    <x v="8"/>
    <x v="3"/>
    <n v="60"/>
    <n v="275"/>
    <n v="16500"/>
    <n v="74249.999999999985"/>
    <n v="0.44999999999999996"/>
    <x v="0"/>
  </r>
  <r>
    <x v="3"/>
    <n v="1128299"/>
    <x v="554"/>
    <x v="0"/>
    <x v="3"/>
    <x v="2"/>
    <x v="6"/>
    <x v="8"/>
    <x v="4"/>
    <n v="65"/>
    <n v="175"/>
    <n v="11375"/>
    <n v="73937.500000000015"/>
    <n v="0.65000000000000013"/>
    <x v="0"/>
  </r>
  <r>
    <x v="3"/>
    <n v="1128299"/>
    <x v="555"/>
    <x v="0"/>
    <x v="3"/>
    <x v="2"/>
    <x v="6"/>
    <x v="8"/>
    <x v="5"/>
    <n v="80"/>
    <n v="475"/>
    <n v="38000"/>
    <n v="114000"/>
    <n v="0.3"/>
    <x v="0"/>
  </r>
  <r>
    <x v="3"/>
    <n v="1128299"/>
    <x v="556"/>
    <x v="0"/>
    <x v="3"/>
    <x v="2"/>
    <x v="6"/>
    <x v="8"/>
    <x v="0"/>
    <n v="60"/>
    <n v="725"/>
    <n v="43500"/>
    <n v="217500"/>
    <n v="0.5"/>
    <x v="0"/>
  </r>
  <r>
    <x v="3"/>
    <n v="1128299"/>
    <x v="557"/>
    <x v="0"/>
    <x v="3"/>
    <x v="2"/>
    <x v="6"/>
    <x v="8"/>
    <x v="1"/>
    <n v="65"/>
    <n v="575"/>
    <n v="37375"/>
    <n v="130812.49999999999"/>
    <n v="0.35"/>
    <x v="0"/>
  </r>
  <r>
    <x v="3"/>
    <n v="1128299"/>
    <x v="558"/>
    <x v="0"/>
    <x v="3"/>
    <x v="2"/>
    <x v="6"/>
    <x v="8"/>
    <x v="2"/>
    <n v="65"/>
    <n v="575"/>
    <n v="37375"/>
    <n v="186875"/>
    <n v="0.5"/>
    <x v="0"/>
  </r>
  <r>
    <x v="3"/>
    <n v="1128299"/>
    <x v="46"/>
    <x v="0"/>
    <x v="3"/>
    <x v="2"/>
    <x v="6"/>
    <x v="8"/>
    <x v="3"/>
    <n v="65"/>
    <n v="450"/>
    <n v="29250"/>
    <n v="131625"/>
    <n v="0.44999999999999996"/>
    <x v="0"/>
  </r>
  <r>
    <x v="3"/>
    <n v="1128299"/>
    <x v="47"/>
    <x v="0"/>
    <x v="3"/>
    <x v="2"/>
    <x v="6"/>
    <x v="8"/>
    <x v="4"/>
    <n v="70"/>
    <n v="325"/>
    <n v="22750"/>
    <n v="147875.00000000003"/>
    <n v="0.65000000000000013"/>
    <x v="0"/>
  </r>
  <r>
    <x v="3"/>
    <n v="1128299"/>
    <x v="48"/>
    <x v="0"/>
    <x v="3"/>
    <x v="2"/>
    <x v="6"/>
    <x v="8"/>
    <x v="5"/>
    <n v="85.000000000000014"/>
    <n v="625"/>
    <n v="53125.000000000007"/>
    <n v="159375.00000000003"/>
    <n v="0.3"/>
    <x v="0"/>
  </r>
  <r>
    <x v="3"/>
    <n v="1128299"/>
    <x v="49"/>
    <x v="0"/>
    <x v="3"/>
    <x v="2"/>
    <x v="6"/>
    <x v="8"/>
    <x v="0"/>
    <n v="65"/>
    <n v="775"/>
    <n v="50375"/>
    <n v="226687.5"/>
    <n v="0.45"/>
    <x v="0"/>
  </r>
  <r>
    <x v="3"/>
    <n v="1128299"/>
    <x v="50"/>
    <x v="0"/>
    <x v="3"/>
    <x v="2"/>
    <x v="6"/>
    <x v="8"/>
    <x v="1"/>
    <n v="70"/>
    <n v="625"/>
    <n v="43750"/>
    <n v="131250"/>
    <n v="0.3"/>
    <x v="0"/>
  </r>
  <r>
    <x v="3"/>
    <n v="1128299"/>
    <x v="51"/>
    <x v="0"/>
    <x v="3"/>
    <x v="2"/>
    <x v="6"/>
    <x v="8"/>
    <x v="2"/>
    <n v="70"/>
    <n v="575"/>
    <n v="40250"/>
    <n v="181125"/>
    <n v="0.45"/>
    <x v="0"/>
  </r>
  <r>
    <x v="3"/>
    <n v="1128299"/>
    <x v="52"/>
    <x v="0"/>
    <x v="3"/>
    <x v="2"/>
    <x v="6"/>
    <x v="8"/>
    <x v="3"/>
    <n v="65"/>
    <n v="475"/>
    <n v="30875"/>
    <n v="123499.99999999999"/>
    <n v="0.39999999999999997"/>
    <x v="0"/>
  </r>
  <r>
    <x v="3"/>
    <n v="1128299"/>
    <x v="53"/>
    <x v="0"/>
    <x v="3"/>
    <x v="2"/>
    <x v="6"/>
    <x v="8"/>
    <x v="4"/>
    <n v="70"/>
    <n v="525"/>
    <n v="36750"/>
    <n v="220500.00000000003"/>
    <n v="0.60000000000000009"/>
    <x v="0"/>
  </r>
  <r>
    <x v="3"/>
    <n v="1128299"/>
    <x v="54"/>
    <x v="0"/>
    <x v="3"/>
    <x v="2"/>
    <x v="6"/>
    <x v="8"/>
    <x v="5"/>
    <n v="85.000000000000014"/>
    <n v="525"/>
    <n v="44625.000000000007"/>
    <n v="111562.50000000001"/>
    <n v="0.25"/>
    <x v="0"/>
  </r>
  <r>
    <x v="3"/>
    <n v="1128299"/>
    <x v="55"/>
    <x v="0"/>
    <x v="3"/>
    <x v="2"/>
    <x v="6"/>
    <x v="8"/>
    <x v="0"/>
    <n v="70"/>
    <n v="725"/>
    <n v="50750"/>
    <n v="228375"/>
    <n v="0.45"/>
    <x v="0"/>
  </r>
  <r>
    <x v="3"/>
    <n v="1128299"/>
    <x v="56"/>
    <x v="0"/>
    <x v="3"/>
    <x v="2"/>
    <x v="6"/>
    <x v="8"/>
    <x v="1"/>
    <n v="75.000000000000014"/>
    <n v="675"/>
    <n v="50625.000000000007"/>
    <n v="151875.00000000003"/>
    <n v="0.3"/>
    <x v="0"/>
  </r>
  <r>
    <x v="3"/>
    <n v="1128299"/>
    <x v="57"/>
    <x v="0"/>
    <x v="3"/>
    <x v="2"/>
    <x v="6"/>
    <x v="8"/>
    <x v="2"/>
    <n v="70"/>
    <n v="550"/>
    <n v="38500"/>
    <n v="173250"/>
    <n v="0.45"/>
    <x v="0"/>
  </r>
  <r>
    <x v="3"/>
    <n v="1128299"/>
    <x v="58"/>
    <x v="0"/>
    <x v="3"/>
    <x v="2"/>
    <x v="6"/>
    <x v="8"/>
    <x v="3"/>
    <n v="70"/>
    <n v="500"/>
    <n v="35000"/>
    <n v="140000"/>
    <n v="0.39999999999999997"/>
    <x v="0"/>
  </r>
  <r>
    <x v="3"/>
    <n v="1128299"/>
    <x v="59"/>
    <x v="0"/>
    <x v="3"/>
    <x v="2"/>
    <x v="6"/>
    <x v="8"/>
    <x v="4"/>
    <n v="75"/>
    <n v="500"/>
    <n v="37500"/>
    <n v="225000.00000000003"/>
    <n v="0.60000000000000009"/>
    <x v="0"/>
  </r>
  <r>
    <x v="3"/>
    <n v="1128299"/>
    <x v="60"/>
    <x v="0"/>
    <x v="4"/>
    <x v="2"/>
    <x v="6"/>
    <x v="8"/>
    <x v="5"/>
    <n v="80"/>
    <n v="400"/>
    <n v="32000"/>
    <n v="80000"/>
    <n v="0.25"/>
    <x v="0"/>
  </r>
  <r>
    <x v="3"/>
    <n v="1128299"/>
    <x v="61"/>
    <x v="0"/>
    <x v="4"/>
    <x v="2"/>
    <x v="6"/>
    <x v="8"/>
    <x v="0"/>
    <n v="65.000000000000014"/>
    <n v="600"/>
    <n v="39000.000000000007"/>
    <n v="156000.00000000003"/>
    <n v="0.4"/>
    <x v="0"/>
  </r>
  <r>
    <x v="3"/>
    <n v="1128299"/>
    <x v="62"/>
    <x v="0"/>
    <x v="4"/>
    <x v="2"/>
    <x v="6"/>
    <x v="8"/>
    <x v="1"/>
    <n v="70.000000000000014"/>
    <n v="600"/>
    <n v="42000.000000000007"/>
    <n v="105000.00000000001"/>
    <n v="0.25"/>
    <x v="0"/>
  </r>
  <r>
    <x v="3"/>
    <n v="1128299"/>
    <x v="63"/>
    <x v="0"/>
    <x v="4"/>
    <x v="2"/>
    <x v="6"/>
    <x v="8"/>
    <x v="2"/>
    <n v="65.000000000000014"/>
    <n v="450"/>
    <n v="29250.000000000007"/>
    <n v="117000.00000000003"/>
    <n v="0.4"/>
    <x v="0"/>
  </r>
  <r>
    <x v="3"/>
    <n v="1128299"/>
    <x v="64"/>
    <x v="0"/>
    <x v="4"/>
    <x v="2"/>
    <x v="6"/>
    <x v="8"/>
    <x v="3"/>
    <n v="65.000000000000014"/>
    <n v="400"/>
    <n v="26000.000000000007"/>
    <n v="91000.000000000015"/>
    <n v="0.35"/>
    <x v="0"/>
  </r>
  <r>
    <x v="3"/>
    <n v="1128299"/>
    <x v="65"/>
    <x v="0"/>
    <x v="4"/>
    <x v="2"/>
    <x v="6"/>
    <x v="8"/>
    <x v="4"/>
    <n v="75.000000000000014"/>
    <n v="400"/>
    <n v="30000.000000000007"/>
    <n v="165000.00000000009"/>
    <n v="0.55000000000000016"/>
    <x v="0"/>
  </r>
  <r>
    <x v="3"/>
    <n v="1128299"/>
    <x v="66"/>
    <x v="0"/>
    <x v="4"/>
    <x v="2"/>
    <x v="6"/>
    <x v="8"/>
    <x v="5"/>
    <n v="70"/>
    <n v="425"/>
    <n v="29750"/>
    <n v="59500"/>
    <n v="0.2"/>
    <x v="0"/>
  </r>
  <r>
    <x v="3"/>
    <n v="1128299"/>
    <x v="559"/>
    <x v="0"/>
    <x v="4"/>
    <x v="2"/>
    <x v="6"/>
    <x v="8"/>
    <x v="0"/>
    <n v="55.000000000000007"/>
    <n v="525"/>
    <n v="28875.000000000004"/>
    <n v="115500.00000000003"/>
    <n v="0.4"/>
    <x v="0"/>
  </r>
  <r>
    <x v="3"/>
    <n v="1128299"/>
    <x v="560"/>
    <x v="0"/>
    <x v="4"/>
    <x v="2"/>
    <x v="6"/>
    <x v="8"/>
    <x v="1"/>
    <n v="60.000000000000007"/>
    <n v="525"/>
    <n v="31500.000000000004"/>
    <n v="78750.000000000015"/>
    <n v="0.25"/>
    <x v="0"/>
  </r>
  <r>
    <x v="3"/>
    <n v="1128299"/>
    <x v="561"/>
    <x v="0"/>
    <x v="4"/>
    <x v="2"/>
    <x v="6"/>
    <x v="8"/>
    <x v="2"/>
    <n v="55.000000000000007"/>
    <n v="350"/>
    <n v="19250.000000000004"/>
    <n v="77000.000000000015"/>
    <n v="0.4"/>
    <x v="0"/>
  </r>
  <r>
    <x v="3"/>
    <n v="1128299"/>
    <x v="562"/>
    <x v="0"/>
    <x v="4"/>
    <x v="2"/>
    <x v="6"/>
    <x v="8"/>
    <x v="3"/>
    <n v="55.000000000000007"/>
    <n v="325"/>
    <n v="17875.000000000004"/>
    <n v="62562.500000000007"/>
    <n v="0.35"/>
    <x v="0"/>
  </r>
  <r>
    <x v="3"/>
    <n v="1128299"/>
    <x v="563"/>
    <x v="0"/>
    <x v="4"/>
    <x v="2"/>
    <x v="6"/>
    <x v="8"/>
    <x v="4"/>
    <n v="65"/>
    <n v="300"/>
    <n v="19500"/>
    <n v="107250.00000000003"/>
    <n v="0.55000000000000016"/>
    <x v="0"/>
  </r>
  <r>
    <x v="3"/>
    <n v="1128299"/>
    <x v="564"/>
    <x v="0"/>
    <x v="4"/>
    <x v="2"/>
    <x v="6"/>
    <x v="8"/>
    <x v="5"/>
    <n v="70"/>
    <n v="350"/>
    <n v="24500"/>
    <n v="49000"/>
    <n v="0.2"/>
    <x v="0"/>
  </r>
  <r>
    <x v="3"/>
    <n v="1128299"/>
    <x v="565"/>
    <x v="0"/>
    <x v="4"/>
    <x v="2"/>
    <x v="6"/>
    <x v="8"/>
    <x v="0"/>
    <n v="55.000000000000007"/>
    <n v="575"/>
    <n v="31625.000000000004"/>
    <n v="126500.00000000003"/>
    <n v="0.4"/>
    <x v="0"/>
  </r>
  <r>
    <x v="3"/>
    <n v="1128299"/>
    <x v="566"/>
    <x v="0"/>
    <x v="4"/>
    <x v="2"/>
    <x v="6"/>
    <x v="8"/>
    <x v="1"/>
    <n v="60.000000000000007"/>
    <n v="575"/>
    <n v="34500.000000000007"/>
    <n v="86250.000000000015"/>
    <n v="0.25"/>
    <x v="0"/>
  </r>
  <r>
    <x v="3"/>
    <n v="1128299"/>
    <x v="567"/>
    <x v="0"/>
    <x v="4"/>
    <x v="2"/>
    <x v="6"/>
    <x v="8"/>
    <x v="2"/>
    <n v="55.000000000000007"/>
    <n v="425"/>
    <n v="23375.000000000004"/>
    <n v="93500.000000000015"/>
    <n v="0.4"/>
    <x v="0"/>
  </r>
  <r>
    <x v="3"/>
    <n v="1128299"/>
    <x v="568"/>
    <x v="0"/>
    <x v="4"/>
    <x v="2"/>
    <x v="6"/>
    <x v="8"/>
    <x v="3"/>
    <n v="65.000000000000014"/>
    <n v="400"/>
    <n v="26000.000000000007"/>
    <n v="91000.000000000015"/>
    <n v="0.35"/>
    <x v="0"/>
  </r>
  <r>
    <x v="3"/>
    <n v="1128299"/>
    <x v="569"/>
    <x v="0"/>
    <x v="4"/>
    <x v="2"/>
    <x v="6"/>
    <x v="8"/>
    <x v="4"/>
    <n v="75.000000000000014"/>
    <n v="375"/>
    <n v="28125.000000000004"/>
    <n v="154687.50000000009"/>
    <n v="0.55000000000000016"/>
    <x v="0"/>
  </r>
  <r>
    <x v="3"/>
    <n v="1128299"/>
    <x v="570"/>
    <x v="0"/>
    <x v="4"/>
    <x v="2"/>
    <x v="6"/>
    <x v="8"/>
    <x v="5"/>
    <n v="80.000000000000014"/>
    <n v="500"/>
    <n v="40000.000000000007"/>
    <n v="80000.000000000015"/>
    <n v="0.2"/>
    <x v="0"/>
  </r>
  <r>
    <x v="3"/>
    <n v="1128299"/>
    <x v="571"/>
    <x v="0"/>
    <x v="4"/>
    <x v="2"/>
    <x v="6"/>
    <x v="8"/>
    <x v="0"/>
    <n v="65.000000000000014"/>
    <n v="700"/>
    <n v="45500.000000000007"/>
    <n v="182000.00000000006"/>
    <n v="0.4"/>
    <x v="0"/>
  </r>
  <r>
    <x v="3"/>
    <n v="1128299"/>
    <x v="572"/>
    <x v="0"/>
    <x v="4"/>
    <x v="2"/>
    <x v="6"/>
    <x v="8"/>
    <x v="1"/>
    <n v="70.000000000000014"/>
    <n v="700"/>
    <n v="49000.000000000007"/>
    <n v="122500.00000000003"/>
    <n v="0.25"/>
    <x v="0"/>
  </r>
  <r>
    <x v="3"/>
    <n v="1128299"/>
    <x v="573"/>
    <x v="0"/>
    <x v="4"/>
    <x v="2"/>
    <x v="6"/>
    <x v="8"/>
    <x v="2"/>
    <n v="65.000000000000014"/>
    <n v="500"/>
    <n v="32500.000000000007"/>
    <n v="130000.00000000003"/>
    <n v="0.4"/>
    <x v="0"/>
  </r>
  <r>
    <x v="3"/>
    <n v="1128299"/>
    <x v="574"/>
    <x v="0"/>
    <x v="4"/>
    <x v="2"/>
    <x v="6"/>
    <x v="8"/>
    <x v="3"/>
    <n v="65.000000000000014"/>
    <n v="500"/>
    <n v="32500.000000000007"/>
    <n v="113750.00000000001"/>
    <n v="0.35"/>
    <x v="0"/>
  </r>
  <r>
    <x v="3"/>
    <n v="1128299"/>
    <x v="575"/>
    <x v="0"/>
    <x v="4"/>
    <x v="2"/>
    <x v="6"/>
    <x v="8"/>
    <x v="4"/>
    <n v="75.000000000000014"/>
    <n v="425"/>
    <n v="31875.000000000007"/>
    <n v="175312.50000000009"/>
    <n v="0.55000000000000016"/>
    <x v="0"/>
  </r>
  <r>
    <x v="3"/>
    <n v="1128299"/>
    <x v="576"/>
    <x v="0"/>
    <x v="4"/>
    <x v="2"/>
    <x v="6"/>
    <x v="8"/>
    <x v="5"/>
    <n v="80.000000000000014"/>
    <n v="525"/>
    <n v="42000.000000000007"/>
    <n v="84000.000000000015"/>
    <n v="0.2"/>
    <x v="0"/>
  </r>
  <r>
    <x v="3"/>
    <n v="1128299"/>
    <x v="577"/>
    <x v="0"/>
    <x v="4"/>
    <x v="2"/>
    <x v="6"/>
    <x v="8"/>
    <x v="0"/>
    <n v="40"/>
    <n v="450"/>
    <n v="18000"/>
    <n v="54000"/>
    <n v="0.3"/>
    <x v="0"/>
  </r>
  <r>
    <x v="3"/>
    <n v="1128299"/>
    <x v="578"/>
    <x v="0"/>
    <x v="4"/>
    <x v="2"/>
    <x v="6"/>
    <x v="8"/>
    <x v="1"/>
    <n v="50"/>
    <n v="450"/>
    <n v="22500"/>
    <n v="56250"/>
    <n v="0.25"/>
    <x v="0"/>
  </r>
  <r>
    <x v="3"/>
    <n v="1128299"/>
    <x v="579"/>
    <x v="0"/>
    <x v="4"/>
    <x v="2"/>
    <x v="6"/>
    <x v="8"/>
    <x v="2"/>
    <n v="50"/>
    <n v="450"/>
    <n v="22500"/>
    <n v="56250"/>
    <n v="0.25"/>
    <x v="0"/>
  </r>
  <r>
    <x v="3"/>
    <n v="1128299"/>
    <x v="580"/>
    <x v="0"/>
    <x v="4"/>
    <x v="2"/>
    <x v="6"/>
    <x v="8"/>
    <x v="3"/>
    <n v="50"/>
    <n v="300"/>
    <n v="15000"/>
    <n v="45000"/>
    <n v="0.3"/>
    <x v="0"/>
  </r>
  <r>
    <x v="3"/>
    <n v="1128299"/>
    <x v="581"/>
    <x v="0"/>
    <x v="4"/>
    <x v="2"/>
    <x v="7"/>
    <x v="9"/>
    <x v="4"/>
    <n v="55.000000000000007"/>
    <n v="250"/>
    <n v="13750.000000000002"/>
    <n v="34375.000000000007"/>
    <n v="0.25"/>
    <x v="0"/>
  </r>
  <r>
    <x v="3"/>
    <n v="1128299"/>
    <x v="582"/>
    <x v="0"/>
    <x v="4"/>
    <x v="2"/>
    <x v="7"/>
    <x v="9"/>
    <x v="5"/>
    <n v="50"/>
    <n v="500"/>
    <n v="25000"/>
    <n v="50000"/>
    <n v="0.2"/>
    <x v="0"/>
  </r>
  <r>
    <x v="3"/>
    <n v="1128299"/>
    <x v="583"/>
    <x v="0"/>
    <x v="11"/>
    <x v="2"/>
    <x v="7"/>
    <x v="9"/>
    <x v="0"/>
    <n v="40"/>
    <n v="550"/>
    <n v="22000"/>
    <n v="66000"/>
    <n v="0.3"/>
    <x v="0"/>
  </r>
  <r>
    <x v="3"/>
    <n v="1128299"/>
    <x v="584"/>
    <x v="0"/>
    <x v="11"/>
    <x v="2"/>
    <x v="7"/>
    <x v="9"/>
    <x v="1"/>
    <n v="50"/>
    <n v="450"/>
    <n v="22500"/>
    <n v="56250"/>
    <n v="0.25"/>
    <x v="0"/>
  </r>
  <r>
    <x v="3"/>
    <n v="1128299"/>
    <x v="585"/>
    <x v="0"/>
    <x v="11"/>
    <x v="2"/>
    <x v="7"/>
    <x v="9"/>
    <x v="2"/>
    <n v="50"/>
    <n v="450"/>
    <n v="22500"/>
    <n v="56250"/>
    <n v="0.25"/>
    <x v="0"/>
  </r>
  <r>
    <x v="3"/>
    <n v="1128299"/>
    <x v="586"/>
    <x v="0"/>
    <x v="11"/>
    <x v="2"/>
    <x v="7"/>
    <x v="9"/>
    <x v="3"/>
    <n v="50"/>
    <n v="300"/>
    <n v="15000"/>
    <n v="45000"/>
    <n v="0.3"/>
    <x v="0"/>
  </r>
  <r>
    <x v="3"/>
    <n v="1128299"/>
    <x v="587"/>
    <x v="0"/>
    <x v="11"/>
    <x v="2"/>
    <x v="7"/>
    <x v="9"/>
    <x v="4"/>
    <n v="55.000000000000007"/>
    <n v="225"/>
    <n v="12375.000000000002"/>
    <n v="30937.500000000004"/>
    <n v="0.25"/>
    <x v="0"/>
  </r>
  <r>
    <x v="3"/>
    <n v="1128299"/>
    <x v="588"/>
    <x v="0"/>
    <x v="11"/>
    <x v="2"/>
    <x v="7"/>
    <x v="9"/>
    <x v="5"/>
    <n v="50"/>
    <n v="425"/>
    <n v="21250"/>
    <n v="42500"/>
    <n v="0.2"/>
    <x v="0"/>
  </r>
  <r>
    <x v="3"/>
    <n v="1128299"/>
    <x v="589"/>
    <x v="0"/>
    <x v="11"/>
    <x v="2"/>
    <x v="7"/>
    <x v="9"/>
    <x v="0"/>
    <n v="50"/>
    <n v="575"/>
    <n v="28750"/>
    <n v="86250"/>
    <n v="0.3"/>
    <x v="0"/>
  </r>
  <r>
    <x v="3"/>
    <n v="1128299"/>
    <x v="590"/>
    <x v="0"/>
    <x v="11"/>
    <x v="2"/>
    <x v="7"/>
    <x v="9"/>
    <x v="1"/>
    <n v="60"/>
    <n v="425"/>
    <n v="25500"/>
    <n v="63750"/>
    <n v="0.25"/>
    <x v="0"/>
  </r>
  <r>
    <x v="3"/>
    <n v="1128299"/>
    <x v="591"/>
    <x v="0"/>
    <x v="11"/>
    <x v="2"/>
    <x v="7"/>
    <x v="9"/>
    <x v="2"/>
    <n v="64.999999999999986"/>
    <n v="425"/>
    <n v="27624.999999999993"/>
    <n v="69062.499999999985"/>
    <n v="0.25"/>
    <x v="0"/>
  </r>
  <r>
    <x v="3"/>
    <n v="1128299"/>
    <x v="592"/>
    <x v="0"/>
    <x v="11"/>
    <x v="2"/>
    <x v="7"/>
    <x v="9"/>
    <x v="3"/>
    <n v="64.999999999999986"/>
    <n v="325"/>
    <n v="21124.999999999996"/>
    <n v="63374.999999999978"/>
    <n v="0.3"/>
    <x v="0"/>
  </r>
  <r>
    <x v="3"/>
    <n v="1128299"/>
    <x v="593"/>
    <x v="0"/>
    <x v="11"/>
    <x v="2"/>
    <x v="7"/>
    <x v="9"/>
    <x v="4"/>
    <n v="70"/>
    <n v="175"/>
    <n v="12250"/>
    <n v="30625"/>
    <n v="0.25"/>
    <x v="0"/>
  </r>
  <r>
    <x v="3"/>
    <n v="1128299"/>
    <x v="594"/>
    <x v="0"/>
    <x v="11"/>
    <x v="2"/>
    <x v="7"/>
    <x v="9"/>
    <x v="5"/>
    <n v="64.999999999999986"/>
    <n v="375"/>
    <n v="24374.999999999996"/>
    <n v="48749.999999999993"/>
    <n v="0.2"/>
    <x v="0"/>
  </r>
  <r>
    <x v="3"/>
    <n v="1128299"/>
    <x v="595"/>
    <x v="0"/>
    <x v="11"/>
    <x v="2"/>
    <x v="7"/>
    <x v="9"/>
    <x v="0"/>
    <n v="70"/>
    <n v="550"/>
    <n v="38500"/>
    <n v="115500"/>
    <n v="0.3"/>
    <x v="0"/>
  </r>
  <r>
    <x v="3"/>
    <n v="1128299"/>
    <x v="596"/>
    <x v="0"/>
    <x v="11"/>
    <x v="2"/>
    <x v="7"/>
    <x v="9"/>
    <x v="1"/>
    <n v="75"/>
    <n v="350"/>
    <n v="26250"/>
    <n v="65625"/>
    <n v="0.25"/>
    <x v="0"/>
  </r>
  <r>
    <x v="3"/>
    <n v="1128299"/>
    <x v="597"/>
    <x v="0"/>
    <x v="11"/>
    <x v="2"/>
    <x v="7"/>
    <x v="9"/>
    <x v="2"/>
    <n v="75"/>
    <n v="400"/>
    <n v="30000"/>
    <n v="75000"/>
    <n v="0.25"/>
    <x v="0"/>
  </r>
  <r>
    <x v="3"/>
    <n v="1128299"/>
    <x v="598"/>
    <x v="0"/>
    <x v="11"/>
    <x v="2"/>
    <x v="7"/>
    <x v="9"/>
    <x v="3"/>
    <n v="60"/>
    <n v="300"/>
    <n v="18000"/>
    <n v="54000"/>
    <n v="0.3"/>
    <x v="0"/>
  </r>
  <r>
    <x v="3"/>
    <n v="1128299"/>
    <x v="599"/>
    <x v="0"/>
    <x v="11"/>
    <x v="2"/>
    <x v="7"/>
    <x v="9"/>
    <x v="4"/>
    <n v="65"/>
    <n v="200"/>
    <n v="13000"/>
    <n v="32500"/>
    <n v="0.25"/>
    <x v="0"/>
  </r>
  <r>
    <x v="3"/>
    <n v="1128299"/>
    <x v="600"/>
    <x v="0"/>
    <x v="11"/>
    <x v="2"/>
    <x v="7"/>
    <x v="9"/>
    <x v="5"/>
    <n v="80"/>
    <n v="350"/>
    <n v="28000"/>
    <n v="56000"/>
    <n v="0.2"/>
    <x v="0"/>
  </r>
  <r>
    <x v="3"/>
    <n v="1128299"/>
    <x v="601"/>
    <x v="0"/>
    <x v="11"/>
    <x v="2"/>
    <x v="7"/>
    <x v="9"/>
    <x v="0"/>
    <n v="60"/>
    <n v="550"/>
    <n v="33000"/>
    <n v="99000"/>
    <n v="0.3"/>
    <x v="0"/>
  </r>
  <r>
    <x v="3"/>
    <n v="1128299"/>
    <x v="602"/>
    <x v="0"/>
    <x v="11"/>
    <x v="2"/>
    <x v="7"/>
    <x v="9"/>
    <x v="1"/>
    <n v="65"/>
    <n v="400"/>
    <n v="26000"/>
    <n v="65000"/>
    <n v="0.25"/>
    <x v="0"/>
  </r>
  <r>
    <x v="3"/>
    <n v="1128299"/>
    <x v="603"/>
    <x v="0"/>
    <x v="11"/>
    <x v="2"/>
    <x v="7"/>
    <x v="9"/>
    <x v="2"/>
    <n v="65"/>
    <n v="400"/>
    <n v="26000"/>
    <n v="65000"/>
    <n v="0.25"/>
    <x v="0"/>
  </r>
  <r>
    <x v="3"/>
    <n v="1128299"/>
    <x v="604"/>
    <x v="0"/>
    <x v="11"/>
    <x v="2"/>
    <x v="7"/>
    <x v="9"/>
    <x v="3"/>
    <n v="60"/>
    <n v="300"/>
    <n v="18000"/>
    <n v="54000"/>
    <n v="0.3"/>
    <x v="0"/>
  </r>
  <r>
    <x v="3"/>
    <n v="1128299"/>
    <x v="605"/>
    <x v="0"/>
    <x v="11"/>
    <x v="2"/>
    <x v="7"/>
    <x v="9"/>
    <x v="4"/>
    <n v="65"/>
    <n v="200"/>
    <n v="13000"/>
    <n v="32500"/>
    <n v="0.25"/>
    <x v="0"/>
  </r>
  <r>
    <x v="3"/>
    <n v="1128299"/>
    <x v="606"/>
    <x v="0"/>
    <x v="11"/>
    <x v="2"/>
    <x v="7"/>
    <x v="9"/>
    <x v="5"/>
    <n v="80"/>
    <n v="500"/>
    <n v="40000"/>
    <n v="80000"/>
    <n v="0.2"/>
    <x v="0"/>
  </r>
  <r>
    <x v="3"/>
    <n v="1128299"/>
    <x v="607"/>
    <x v="0"/>
    <x v="11"/>
    <x v="2"/>
    <x v="7"/>
    <x v="9"/>
    <x v="0"/>
    <n v="75"/>
    <n v="750"/>
    <n v="56250"/>
    <n v="168750"/>
    <n v="0.3"/>
    <x v="0"/>
  </r>
  <r>
    <x v="3"/>
    <n v="1128299"/>
    <x v="608"/>
    <x v="0"/>
    <x v="11"/>
    <x v="2"/>
    <x v="7"/>
    <x v="9"/>
    <x v="1"/>
    <n v="80"/>
    <n v="625"/>
    <n v="50000"/>
    <n v="125000"/>
    <n v="0.25"/>
    <x v="0"/>
  </r>
  <r>
    <x v="3"/>
    <n v="1128299"/>
    <x v="609"/>
    <x v="0"/>
    <x v="11"/>
    <x v="2"/>
    <x v="7"/>
    <x v="9"/>
    <x v="2"/>
    <n v="80"/>
    <n v="625"/>
    <n v="50000"/>
    <n v="125000"/>
    <n v="0.25"/>
    <x v="0"/>
  </r>
  <r>
    <x v="3"/>
    <n v="1128299"/>
    <x v="610"/>
    <x v="0"/>
    <x v="11"/>
    <x v="2"/>
    <x v="7"/>
    <x v="9"/>
    <x v="3"/>
    <n v="80"/>
    <n v="500"/>
    <n v="40000"/>
    <n v="120000"/>
    <n v="0.3"/>
    <x v="0"/>
  </r>
  <r>
    <x v="3"/>
    <n v="1128299"/>
    <x v="611"/>
    <x v="0"/>
    <x v="11"/>
    <x v="2"/>
    <x v="7"/>
    <x v="9"/>
    <x v="4"/>
    <n v="85.000000000000014"/>
    <n v="375"/>
    <n v="31875.000000000004"/>
    <n v="79687.500000000015"/>
    <n v="0.25"/>
    <x v="0"/>
  </r>
  <r>
    <x v="3"/>
    <n v="1128299"/>
    <x v="612"/>
    <x v="0"/>
    <x v="11"/>
    <x v="2"/>
    <x v="7"/>
    <x v="9"/>
    <x v="5"/>
    <n v="100"/>
    <n v="675"/>
    <n v="67500"/>
    <n v="135000"/>
    <n v="0.2"/>
    <x v="0"/>
  </r>
  <r>
    <x v="3"/>
    <n v="1128299"/>
    <x v="613"/>
    <x v="0"/>
    <x v="5"/>
    <x v="2"/>
    <x v="7"/>
    <x v="9"/>
    <x v="0"/>
    <n v="80"/>
    <n v="825"/>
    <n v="66000"/>
    <n v="198000"/>
    <n v="0.3"/>
    <x v="0"/>
  </r>
  <r>
    <x v="3"/>
    <n v="1128299"/>
    <x v="614"/>
    <x v="0"/>
    <x v="5"/>
    <x v="2"/>
    <x v="7"/>
    <x v="9"/>
    <x v="1"/>
    <n v="85.000000000000014"/>
    <n v="675"/>
    <n v="57375.000000000007"/>
    <n v="143437.50000000003"/>
    <n v="0.25"/>
    <x v="0"/>
  </r>
  <r>
    <x v="3"/>
    <n v="1128299"/>
    <x v="615"/>
    <x v="0"/>
    <x v="5"/>
    <x v="2"/>
    <x v="7"/>
    <x v="9"/>
    <x v="2"/>
    <n v="85.000000000000014"/>
    <n v="625"/>
    <n v="53125.000000000007"/>
    <n v="132812.50000000003"/>
    <n v="0.25"/>
    <x v="0"/>
  </r>
  <r>
    <x v="3"/>
    <n v="1128299"/>
    <x v="616"/>
    <x v="0"/>
    <x v="5"/>
    <x v="2"/>
    <x v="7"/>
    <x v="9"/>
    <x v="3"/>
    <n v="80"/>
    <n v="525"/>
    <n v="42000"/>
    <n v="126000"/>
    <n v="0.3"/>
    <x v="0"/>
  </r>
  <r>
    <x v="3"/>
    <n v="1128299"/>
    <x v="617"/>
    <x v="0"/>
    <x v="5"/>
    <x v="2"/>
    <x v="7"/>
    <x v="9"/>
    <x v="4"/>
    <n v="85.000000000000014"/>
    <n v="575"/>
    <n v="48875.000000000007"/>
    <n v="122187.50000000001"/>
    <n v="0.25"/>
    <x v="0"/>
  </r>
  <r>
    <x v="3"/>
    <n v="1128299"/>
    <x v="618"/>
    <x v="0"/>
    <x v="5"/>
    <x v="2"/>
    <x v="7"/>
    <x v="9"/>
    <x v="5"/>
    <n v="100"/>
    <n v="575"/>
    <n v="57500"/>
    <n v="115000"/>
    <n v="0.2"/>
    <x v="0"/>
  </r>
  <r>
    <x v="3"/>
    <n v="1128299"/>
    <x v="619"/>
    <x v="0"/>
    <x v="5"/>
    <x v="2"/>
    <x v="7"/>
    <x v="9"/>
    <x v="0"/>
    <n v="85.000000000000014"/>
    <n v="775"/>
    <n v="65875.000000000015"/>
    <n v="197625.00000000003"/>
    <n v="0.3"/>
    <x v="0"/>
  </r>
  <r>
    <x v="3"/>
    <n v="1128299"/>
    <x v="620"/>
    <x v="0"/>
    <x v="5"/>
    <x v="2"/>
    <x v="7"/>
    <x v="9"/>
    <x v="1"/>
    <n v="80.000000000000014"/>
    <n v="750"/>
    <n v="60000.000000000007"/>
    <n v="150000.00000000003"/>
    <n v="0.25"/>
    <x v="0"/>
  </r>
  <r>
    <x v="3"/>
    <n v="1128299"/>
    <x v="621"/>
    <x v="0"/>
    <x v="5"/>
    <x v="2"/>
    <x v="7"/>
    <x v="9"/>
    <x v="2"/>
    <n v="75.000000000000014"/>
    <n v="625"/>
    <n v="46875.000000000007"/>
    <n v="117187.50000000003"/>
    <n v="0.25"/>
    <x v="0"/>
  </r>
  <r>
    <x v="3"/>
    <n v="1128299"/>
    <x v="622"/>
    <x v="0"/>
    <x v="5"/>
    <x v="2"/>
    <x v="7"/>
    <x v="9"/>
    <x v="3"/>
    <n v="75.000000000000014"/>
    <n v="575"/>
    <n v="43125.000000000007"/>
    <n v="129375.00000000001"/>
    <n v="0.3"/>
    <x v="0"/>
  </r>
  <r>
    <x v="3"/>
    <n v="1128299"/>
    <x v="623"/>
    <x v="0"/>
    <x v="5"/>
    <x v="2"/>
    <x v="7"/>
    <x v="9"/>
    <x v="4"/>
    <n v="75"/>
    <n v="575"/>
    <n v="43125"/>
    <n v="107812.5"/>
    <n v="0.25"/>
    <x v="0"/>
  </r>
  <r>
    <x v="3"/>
    <n v="1128299"/>
    <x v="624"/>
    <x v="0"/>
    <x v="5"/>
    <x v="2"/>
    <x v="7"/>
    <x v="9"/>
    <x v="5"/>
    <n v="80"/>
    <n v="400"/>
    <n v="32000"/>
    <n v="64000"/>
    <n v="0.2"/>
    <x v="0"/>
  </r>
  <r>
    <x v="3"/>
    <n v="1128299"/>
    <x v="625"/>
    <x v="0"/>
    <x v="5"/>
    <x v="2"/>
    <x v="7"/>
    <x v="9"/>
    <x v="0"/>
    <n v="70.000000000000014"/>
    <n v="600"/>
    <n v="42000.000000000007"/>
    <n v="126000.00000000001"/>
    <n v="0.3"/>
    <x v="0"/>
  </r>
  <r>
    <x v="3"/>
    <n v="1128299"/>
    <x v="626"/>
    <x v="0"/>
    <x v="5"/>
    <x v="2"/>
    <x v="7"/>
    <x v="9"/>
    <x v="1"/>
    <n v="75.000000000000028"/>
    <n v="600"/>
    <n v="45000.000000000015"/>
    <n v="112500.00000000004"/>
    <n v="0.25"/>
    <x v="0"/>
  </r>
  <r>
    <x v="3"/>
    <n v="1128299"/>
    <x v="627"/>
    <x v="0"/>
    <x v="5"/>
    <x v="2"/>
    <x v="7"/>
    <x v="9"/>
    <x v="2"/>
    <n v="70.000000000000014"/>
    <n v="450"/>
    <n v="31500.000000000007"/>
    <n v="78750.000000000015"/>
    <n v="0.25"/>
    <x v="0"/>
  </r>
  <r>
    <x v="3"/>
    <n v="1128299"/>
    <x v="628"/>
    <x v="0"/>
    <x v="5"/>
    <x v="2"/>
    <x v="7"/>
    <x v="9"/>
    <x v="3"/>
    <n v="70.000000000000014"/>
    <n v="400"/>
    <n v="28000.000000000007"/>
    <n v="84000.000000000015"/>
    <n v="0.3"/>
    <x v="0"/>
  </r>
  <r>
    <x v="3"/>
    <n v="1128299"/>
    <x v="629"/>
    <x v="0"/>
    <x v="5"/>
    <x v="2"/>
    <x v="7"/>
    <x v="9"/>
    <x v="4"/>
    <n v="80.000000000000014"/>
    <n v="425"/>
    <n v="34000.000000000007"/>
    <n v="85000.000000000015"/>
    <n v="0.25"/>
    <x v="0"/>
  </r>
  <r>
    <x v="3"/>
    <n v="1128299"/>
    <x v="67"/>
    <x v="0"/>
    <x v="5"/>
    <x v="2"/>
    <x v="7"/>
    <x v="9"/>
    <x v="5"/>
    <n v="65"/>
    <n v="450"/>
    <n v="29250"/>
    <n v="58500"/>
    <n v="0.2"/>
    <x v="0"/>
  </r>
  <r>
    <x v="3"/>
    <n v="1128299"/>
    <x v="68"/>
    <x v="0"/>
    <x v="5"/>
    <x v="2"/>
    <x v="7"/>
    <x v="9"/>
    <x v="0"/>
    <n v="60.000000000000007"/>
    <n v="550"/>
    <n v="33000.000000000007"/>
    <n v="99000.000000000015"/>
    <n v="0.3"/>
    <x v="0"/>
  </r>
  <r>
    <x v="3"/>
    <n v="1128299"/>
    <x v="69"/>
    <x v="0"/>
    <x v="5"/>
    <x v="2"/>
    <x v="7"/>
    <x v="9"/>
    <x v="1"/>
    <n v="65.000000000000014"/>
    <n v="550"/>
    <n v="35750.000000000007"/>
    <n v="89375.000000000015"/>
    <n v="0.25"/>
    <x v="0"/>
  </r>
  <r>
    <x v="3"/>
    <n v="1128299"/>
    <x v="70"/>
    <x v="0"/>
    <x v="5"/>
    <x v="2"/>
    <x v="7"/>
    <x v="9"/>
    <x v="2"/>
    <n v="60.000000000000007"/>
    <n v="375"/>
    <n v="22500.000000000004"/>
    <n v="56250.000000000007"/>
    <n v="0.25"/>
    <x v="0"/>
  </r>
  <r>
    <x v="3"/>
    <n v="1128299"/>
    <x v="71"/>
    <x v="0"/>
    <x v="5"/>
    <x v="2"/>
    <x v="7"/>
    <x v="9"/>
    <x v="3"/>
    <n v="60.000000000000007"/>
    <n v="350"/>
    <n v="21000.000000000004"/>
    <n v="63000.000000000007"/>
    <n v="0.3"/>
    <x v="0"/>
  </r>
  <r>
    <x v="3"/>
    <n v="1128299"/>
    <x v="72"/>
    <x v="0"/>
    <x v="5"/>
    <x v="2"/>
    <x v="7"/>
    <x v="9"/>
    <x v="4"/>
    <n v="70"/>
    <n v="325"/>
    <n v="22750"/>
    <n v="56875"/>
    <n v="0.25"/>
    <x v="0"/>
  </r>
  <r>
    <x v="3"/>
    <n v="1128299"/>
    <x v="73"/>
    <x v="0"/>
    <x v="5"/>
    <x v="2"/>
    <x v="7"/>
    <x v="9"/>
    <x v="5"/>
    <n v="75.000000000000014"/>
    <n v="375"/>
    <n v="28125.000000000004"/>
    <n v="56250.000000000015"/>
    <n v="0.2"/>
    <x v="0"/>
  </r>
  <r>
    <x v="3"/>
    <n v="1128299"/>
    <x v="74"/>
    <x v="0"/>
    <x v="5"/>
    <x v="2"/>
    <x v="7"/>
    <x v="9"/>
    <x v="0"/>
    <n v="60.000000000000007"/>
    <n v="600"/>
    <n v="36000.000000000007"/>
    <n v="108000.00000000001"/>
    <n v="0.3"/>
    <x v="0"/>
  </r>
  <r>
    <x v="3"/>
    <n v="1128299"/>
    <x v="75"/>
    <x v="0"/>
    <x v="5"/>
    <x v="2"/>
    <x v="7"/>
    <x v="9"/>
    <x v="1"/>
    <n v="65.000000000000014"/>
    <n v="625"/>
    <n v="40625.000000000007"/>
    <n v="101562.50000000003"/>
    <n v="0.25"/>
    <x v="0"/>
  </r>
  <r>
    <x v="3"/>
    <n v="1128299"/>
    <x v="76"/>
    <x v="0"/>
    <x v="5"/>
    <x v="2"/>
    <x v="7"/>
    <x v="9"/>
    <x v="2"/>
    <n v="60.000000000000007"/>
    <n v="475"/>
    <n v="28500.000000000004"/>
    <n v="71250.000000000015"/>
    <n v="0.25"/>
    <x v="0"/>
  </r>
  <r>
    <x v="3"/>
    <n v="1128299"/>
    <x v="77"/>
    <x v="0"/>
    <x v="5"/>
    <x v="2"/>
    <x v="7"/>
    <x v="9"/>
    <x v="3"/>
    <n v="70.000000000000014"/>
    <n v="450"/>
    <n v="31500.000000000007"/>
    <n v="94500.000000000015"/>
    <n v="0.3"/>
    <x v="0"/>
  </r>
  <r>
    <x v="3"/>
    <n v="1128299"/>
    <x v="78"/>
    <x v="0"/>
    <x v="5"/>
    <x v="2"/>
    <x v="7"/>
    <x v="9"/>
    <x v="4"/>
    <n v="90.000000000000014"/>
    <n v="425"/>
    <n v="38250.000000000007"/>
    <n v="95625.000000000015"/>
    <n v="0.25"/>
    <x v="0"/>
  </r>
  <r>
    <x v="3"/>
    <n v="1128299"/>
    <x v="79"/>
    <x v="0"/>
    <x v="5"/>
    <x v="2"/>
    <x v="7"/>
    <x v="9"/>
    <x v="5"/>
    <n v="95.000000000000014"/>
    <n v="550"/>
    <n v="52250.000000000007"/>
    <n v="104500.00000000001"/>
    <n v="0.2"/>
    <x v="0"/>
  </r>
  <r>
    <x v="3"/>
    <n v="1128299"/>
    <x v="80"/>
    <x v="0"/>
    <x v="5"/>
    <x v="2"/>
    <x v="7"/>
    <x v="9"/>
    <x v="0"/>
    <n v="80.000000000000014"/>
    <n v="750"/>
    <n v="60000.000000000007"/>
    <n v="180000.00000000003"/>
    <n v="0.3"/>
    <x v="0"/>
  </r>
  <r>
    <x v="3"/>
    <n v="1128299"/>
    <x v="81"/>
    <x v="0"/>
    <x v="6"/>
    <x v="2"/>
    <x v="7"/>
    <x v="9"/>
    <x v="1"/>
    <n v="85.000000000000014"/>
    <n v="750"/>
    <n v="63750.000000000007"/>
    <n v="159375.00000000003"/>
    <n v="0.25"/>
    <x v="0"/>
  </r>
  <r>
    <x v="3"/>
    <n v="1128299"/>
    <x v="82"/>
    <x v="0"/>
    <x v="6"/>
    <x v="2"/>
    <x v="7"/>
    <x v="9"/>
    <x v="2"/>
    <n v="80.000000000000014"/>
    <n v="550"/>
    <n v="44000.000000000007"/>
    <n v="110000.00000000001"/>
    <n v="0.25"/>
    <x v="0"/>
  </r>
  <r>
    <x v="3"/>
    <n v="1128299"/>
    <x v="83"/>
    <x v="0"/>
    <x v="6"/>
    <x v="2"/>
    <x v="7"/>
    <x v="9"/>
    <x v="3"/>
    <n v="80.000000000000014"/>
    <n v="550"/>
    <n v="44000.000000000007"/>
    <n v="132000"/>
    <n v="0.3"/>
    <x v="0"/>
  </r>
  <r>
    <x v="3"/>
    <n v="1128299"/>
    <x v="84"/>
    <x v="0"/>
    <x v="6"/>
    <x v="2"/>
    <x v="7"/>
    <x v="9"/>
    <x v="4"/>
    <n v="90.000000000000014"/>
    <n v="475"/>
    <n v="42750.000000000007"/>
    <n v="106875.00000000001"/>
    <n v="0.25"/>
    <x v="0"/>
  </r>
  <r>
    <x v="3"/>
    <n v="1128299"/>
    <x v="85"/>
    <x v="0"/>
    <x v="6"/>
    <x v="2"/>
    <x v="7"/>
    <x v="9"/>
    <x v="5"/>
    <n v="95.000000000000014"/>
    <n v="575"/>
    <n v="54625.000000000007"/>
    <n v="109250.00000000003"/>
    <n v="0.2"/>
    <x v="0"/>
  </r>
  <r>
    <x v="0"/>
    <n v="1185732"/>
    <x v="86"/>
    <x v="0"/>
    <x v="6"/>
    <x v="2"/>
    <x v="7"/>
    <x v="9"/>
    <x v="0"/>
    <n v="45"/>
    <n v="1050"/>
    <n v="47250"/>
    <n v="212625"/>
    <n v="0.45"/>
    <x v="0"/>
  </r>
  <r>
    <x v="0"/>
    <n v="1185732"/>
    <x v="87"/>
    <x v="0"/>
    <x v="6"/>
    <x v="2"/>
    <x v="7"/>
    <x v="9"/>
    <x v="1"/>
    <n v="45"/>
    <n v="850"/>
    <n v="38250"/>
    <n v="133875"/>
    <n v="0.35"/>
    <x v="0"/>
  </r>
  <r>
    <x v="0"/>
    <n v="1185732"/>
    <x v="88"/>
    <x v="0"/>
    <x v="6"/>
    <x v="2"/>
    <x v="7"/>
    <x v="9"/>
    <x v="2"/>
    <n v="35"/>
    <n v="850"/>
    <n v="29750"/>
    <n v="74375"/>
    <n v="0.25"/>
    <x v="0"/>
  </r>
  <r>
    <x v="0"/>
    <n v="1185732"/>
    <x v="89"/>
    <x v="0"/>
    <x v="6"/>
    <x v="2"/>
    <x v="7"/>
    <x v="9"/>
    <x v="3"/>
    <n v="40"/>
    <n v="700"/>
    <n v="28000"/>
    <n v="84000"/>
    <n v="0.3"/>
    <x v="0"/>
  </r>
  <r>
    <x v="0"/>
    <n v="1185732"/>
    <x v="90"/>
    <x v="0"/>
    <x v="6"/>
    <x v="4"/>
    <x v="8"/>
    <x v="10"/>
    <x v="4"/>
    <n v="55.000000000000007"/>
    <n v="750"/>
    <n v="41250.000000000007"/>
    <n v="144375"/>
    <n v="0.35"/>
    <x v="0"/>
  </r>
  <r>
    <x v="0"/>
    <n v="1185732"/>
    <x v="91"/>
    <x v="0"/>
    <x v="6"/>
    <x v="4"/>
    <x v="8"/>
    <x v="10"/>
    <x v="5"/>
    <n v="45"/>
    <n v="850"/>
    <n v="38250"/>
    <n v="191250"/>
    <n v="0.5"/>
    <x v="0"/>
  </r>
  <r>
    <x v="0"/>
    <n v="1185732"/>
    <x v="92"/>
    <x v="0"/>
    <x v="6"/>
    <x v="4"/>
    <x v="8"/>
    <x v="10"/>
    <x v="0"/>
    <n v="45"/>
    <n v="1100"/>
    <n v="49500"/>
    <n v="222750"/>
    <n v="0.45"/>
    <x v="0"/>
  </r>
  <r>
    <x v="0"/>
    <n v="1185732"/>
    <x v="93"/>
    <x v="0"/>
    <x v="6"/>
    <x v="4"/>
    <x v="8"/>
    <x v="10"/>
    <x v="1"/>
    <n v="45"/>
    <n v="750"/>
    <n v="33750"/>
    <n v="118124.99999999999"/>
    <n v="0.35"/>
    <x v="0"/>
  </r>
  <r>
    <x v="0"/>
    <n v="1185732"/>
    <x v="94"/>
    <x v="0"/>
    <x v="6"/>
    <x v="4"/>
    <x v="8"/>
    <x v="10"/>
    <x v="2"/>
    <n v="35"/>
    <n v="800"/>
    <n v="28000"/>
    <n v="70000"/>
    <n v="0.25"/>
    <x v="0"/>
  </r>
  <r>
    <x v="3"/>
    <n v="1185732"/>
    <x v="95"/>
    <x v="0"/>
    <x v="6"/>
    <x v="4"/>
    <x v="8"/>
    <x v="10"/>
    <x v="3"/>
    <n v="40"/>
    <n v="675"/>
    <n v="27000"/>
    <n v="81000"/>
    <n v="0.3"/>
    <x v="0"/>
  </r>
  <r>
    <x v="0"/>
    <n v="1185732"/>
    <x v="96"/>
    <x v="0"/>
    <x v="6"/>
    <x v="4"/>
    <x v="8"/>
    <x v="10"/>
    <x v="4"/>
    <n v="55.000000000000007"/>
    <n v="750"/>
    <n v="41250.000000000007"/>
    <n v="144375"/>
    <n v="0.35"/>
    <x v="0"/>
  </r>
  <r>
    <x v="0"/>
    <n v="1185732"/>
    <x v="97"/>
    <x v="0"/>
    <x v="6"/>
    <x v="4"/>
    <x v="8"/>
    <x v="10"/>
    <x v="5"/>
    <n v="45"/>
    <n v="850"/>
    <n v="38250"/>
    <n v="191250"/>
    <n v="0.5"/>
    <x v="0"/>
  </r>
  <r>
    <x v="0"/>
    <n v="1185732"/>
    <x v="98"/>
    <x v="0"/>
    <x v="6"/>
    <x v="4"/>
    <x v="8"/>
    <x v="10"/>
    <x v="0"/>
    <n v="45"/>
    <n v="1070"/>
    <n v="48150"/>
    <n v="216675"/>
    <n v="0.45"/>
    <x v="0"/>
  </r>
  <r>
    <x v="0"/>
    <n v="1185732"/>
    <x v="99"/>
    <x v="0"/>
    <x v="6"/>
    <x v="4"/>
    <x v="8"/>
    <x v="10"/>
    <x v="1"/>
    <n v="45"/>
    <n v="750"/>
    <n v="33750"/>
    <n v="118124.99999999999"/>
    <n v="0.35"/>
    <x v="0"/>
  </r>
  <r>
    <x v="0"/>
    <n v="1185732"/>
    <x v="100"/>
    <x v="0"/>
    <x v="6"/>
    <x v="4"/>
    <x v="8"/>
    <x v="10"/>
    <x v="2"/>
    <n v="35"/>
    <n v="775"/>
    <n v="27125"/>
    <n v="67812.5"/>
    <n v="0.25"/>
    <x v="0"/>
  </r>
  <r>
    <x v="0"/>
    <n v="1185732"/>
    <x v="101"/>
    <x v="0"/>
    <x v="6"/>
    <x v="4"/>
    <x v="8"/>
    <x v="10"/>
    <x v="3"/>
    <n v="40"/>
    <n v="625"/>
    <n v="25000"/>
    <n v="75000"/>
    <n v="0.3"/>
    <x v="0"/>
  </r>
  <r>
    <x v="0"/>
    <n v="1185732"/>
    <x v="102"/>
    <x v="0"/>
    <x v="6"/>
    <x v="4"/>
    <x v="8"/>
    <x v="10"/>
    <x v="4"/>
    <n v="55.000000000000007"/>
    <n v="675"/>
    <n v="37125.000000000007"/>
    <n v="129937.50000000001"/>
    <n v="0.35"/>
    <x v="0"/>
  </r>
  <r>
    <x v="0"/>
    <n v="1185732"/>
    <x v="103"/>
    <x v="0"/>
    <x v="6"/>
    <x v="4"/>
    <x v="8"/>
    <x v="10"/>
    <x v="5"/>
    <n v="45"/>
    <n v="775"/>
    <n v="34875"/>
    <n v="174375"/>
    <n v="0.5"/>
    <x v="0"/>
  </r>
  <r>
    <x v="0"/>
    <n v="1185732"/>
    <x v="53"/>
    <x v="0"/>
    <x v="3"/>
    <x v="4"/>
    <x v="8"/>
    <x v="10"/>
    <x v="0"/>
    <n v="45"/>
    <n v="1025"/>
    <n v="46125"/>
    <n v="207562.5"/>
    <n v="0.45"/>
    <x v="0"/>
  </r>
  <r>
    <x v="0"/>
    <n v="1185732"/>
    <x v="53"/>
    <x v="0"/>
    <x v="3"/>
    <x v="4"/>
    <x v="8"/>
    <x v="10"/>
    <x v="1"/>
    <n v="45"/>
    <n v="725"/>
    <n v="32625"/>
    <n v="114187.5"/>
    <n v="0.35"/>
    <x v="0"/>
  </r>
  <r>
    <x v="3"/>
    <n v="1185732"/>
    <x v="53"/>
    <x v="0"/>
    <x v="3"/>
    <x v="4"/>
    <x v="8"/>
    <x v="10"/>
    <x v="2"/>
    <n v="35"/>
    <n v="725"/>
    <n v="25375"/>
    <n v="63437.5"/>
    <n v="0.25"/>
    <x v="0"/>
  </r>
  <r>
    <x v="3"/>
    <n v="1185732"/>
    <x v="53"/>
    <x v="0"/>
    <x v="3"/>
    <x v="4"/>
    <x v="8"/>
    <x v="10"/>
    <x v="3"/>
    <n v="40"/>
    <n v="650"/>
    <n v="26000"/>
    <n v="78000"/>
    <n v="0.3"/>
    <x v="0"/>
  </r>
  <r>
    <x v="3"/>
    <n v="1185732"/>
    <x v="53"/>
    <x v="0"/>
    <x v="3"/>
    <x v="4"/>
    <x v="8"/>
    <x v="10"/>
    <x v="4"/>
    <n v="55.000000000000007"/>
    <n v="675"/>
    <n v="37125.000000000007"/>
    <n v="129937.50000000001"/>
    <n v="0.35"/>
    <x v="0"/>
  </r>
  <r>
    <x v="3"/>
    <n v="1185732"/>
    <x v="53"/>
    <x v="0"/>
    <x v="3"/>
    <x v="4"/>
    <x v="8"/>
    <x v="10"/>
    <x v="5"/>
    <n v="45"/>
    <n v="800"/>
    <n v="36000"/>
    <n v="180000"/>
    <n v="0.5"/>
    <x v="0"/>
  </r>
  <r>
    <x v="3"/>
    <n v="1185732"/>
    <x v="53"/>
    <x v="0"/>
    <x v="3"/>
    <x v="4"/>
    <x v="8"/>
    <x v="10"/>
    <x v="0"/>
    <n v="55.000000000000007"/>
    <n v="1070"/>
    <n v="58850.000000000007"/>
    <n v="264825.00000000006"/>
    <n v="0.45"/>
    <x v="0"/>
  </r>
  <r>
    <x v="3"/>
    <n v="1185732"/>
    <x v="53"/>
    <x v="0"/>
    <x v="3"/>
    <x v="4"/>
    <x v="8"/>
    <x v="10"/>
    <x v="1"/>
    <n v="55.000000000000007"/>
    <n v="775"/>
    <n v="42625.000000000007"/>
    <n v="149187.5"/>
    <n v="0.35"/>
    <x v="0"/>
  </r>
  <r>
    <x v="3"/>
    <n v="1185732"/>
    <x v="53"/>
    <x v="0"/>
    <x v="3"/>
    <x v="4"/>
    <x v="8"/>
    <x v="10"/>
    <x v="2"/>
    <n v="50"/>
    <n v="750"/>
    <n v="37500"/>
    <n v="93750"/>
    <n v="0.25"/>
    <x v="0"/>
  </r>
  <r>
    <x v="3"/>
    <n v="1185732"/>
    <x v="53"/>
    <x v="0"/>
    <x v="3"/>
    <x v="4"/>
    <x v="8"/>
    <x v="10"/>
    <x v="3"/>
    <n v="50"/>
    <n v="700"/>
    <n v="35000"/>
    <n v="105000"/>
    <n v="0.3"/>
    <x v="0"/>
  </r>
  <r>
    <x v="3"/>
    <n v="1185732"/>
    <x v="53"/>
    <x v="0"/>
    <x v="3"/>
    <x v="4"/>
    <x v="8"/>
    <x v="10"/>
    <x v="4"/>
    <n v="60"/>
    <n v="725"/>
    <n v="43500"/>
    <n v="152250"/>
    <n v="0.35"/>
    <x v="0"/>
  </r>
  <r>
    <x v="3"/>
    <n v="1185732"/>
    <x v="53"/>
    <x v="0"/>
    <x v="3"/>
    <x v="4"/>
    <x v="8"/>
    <x v="10"/>
    <x v="5"/>
    <n v="65"/>
    <n v="825"/>
    <n v="53625"/>
    <n v="268125"/>
    <n v="0.5"/>
    <x v="0"/>
  </r>
  <r>
    <x v="3"/>
    <n v="1185732"/>
    <x v="53"/>
    <x v="0"/>
    <x v="3"/>
    <x v="4"/>
    <x v="8"/>
    <x v="10"/>
    <x v="0"/>
    <n v="60"/>
    <n v="1075"/>
    <n v="64500"/>
    <n v="290250"/>
    <n v="0.45"/>
    <x v="0"/>
  </r>
  <r>
    <x v="3"/>
    <n v="1185732"/>
    <x v="53"/>
    <x v="0"/>
    <x v="3"/>
    <x v="4"/>
    <x v="8"/>
    <x v="10"/>
    <x v="1"/>
    <n v="55.000000000000007"/>
    <n v="825"/>
    <n v="45375.000000000007"/>
    <n v="158812.5"/>
    <n v="0.35"/>
    <x v="0"/>
  </r>
  <r>
    <x v="3"/>
    <n v="1185732"/>
    <x v="118"/>
    <x v="0"/>
    <x v="7"/>
    <x v="4"/>
    <x v="8"/>
    <x v="10"/>
    <x v="2"/>
    <n v="50"/>
    <n v="800"/>
    <n v="40000"/>
    <n v="100000"/>
    <n v="0.25"/>
    <x v="0"/>
  </r>
  <r>
    <x v="3"/>
    <n v="1185732"/>
    <x v="119"/>
    <x v="0"/>
    <x v="7"/>
    <x v="4"/>
    <x v="8"/>
    <x v="10"/>
    <x v="3"/>
    <n v="50"/>
    <n v="775"/>
    <n v="38750"/>
    <n v="116250"/>
    <n v="0.3"/>
    <x v="0"/>
  </r>
  <r>
    <x v="3"/>
    <n v="1185732"/>
    <x v="120"/>
    <x v="0"/>
    <x v="7"/>
    <x v="4"/>
    <x v="8"/>
    <x v="10"/>
    <x v="4"/>
    <n v="65"/>
    <n v="775"/>
    <n v="50375"/>
    <n v="176312.5"/>
    <n v="0.35"/>
    <x v="0"/>
  </r>
  <r>
    <x v="3"/>
    <n v="1185732"/>
    <x v="121"/>
    <x v="0"/>
    <x v="7"/>
    <x v="4"/>
    <x v="8"/>
    <x v="10"/>
    <x v="5"/>
    <n v="70"/>
    <n v="925"/>
    <n v="64750"/>
    <n v="323750"/>
    <n v="0.5"/>
    <x v="0"/>
  </r>
  <r>
    <x v="3"/>
    <n v="1185732"/>
    <x v="122"/>
    <x v="0"/>
    <x v="7"/>
    <x v="4"/>
    <x v="8"/>
    <x v="10"/>
    <x v="0"/>
    <n v="65"/>
    <n v="1150"/>
    <n v="74750"/>
    <n v="336375"/>
    <n v="0.45"/>
    <x v="0"/>
  </r>
  <r>
    <x v="3"/>
    <n v="1185732"/>
    <x v="123"/>
    <x v="0"/>
    <x v="7"/>
    <x v="4"/>
    <x v="8"/>
    <x v="10"/>
    <x v="1"/>
    <n v="60.000000000000007"/>
    <n v="900"/>
    <n v="54000.000000000007"/>
    <n v="189000.00000000003"/>
    <n v="0.35"/>
    <x v="0"/>
  </r>
  <r>
    <x v="3"/>
    <n v="1185732"/>
    <x v="124"/>
    <x v="0"/>
    <x v="7"/>
    <x v="4"/>
    <x v="8"/>
    <x v="10"/>
    <x v="2"/>
    <n v="55.000000000000007"/>
    <n v="825"/>
    <n v="45375.000000000007"/>
    <n v="113437.50000000001"/>
    <n v="0.25"/>
    <x v="0"/>
  </r>
  <r>
    <x v="3"/>
    <n v="1185732"/>
    <x v="125"/>
    <x v="0"/>
    <x v="7"/>
    <x v="4"/>
    <x v="8"/>
    <x v="10"/>
    <x v="3"/>
    <n v="55.000000000000007"/>
    <n v="775"/>
    <n v="42625.000000000007"/>
    <n v="127875.00000000001"/>
    <n v="0.3"/>
    <x v="0"/>
  </r>
  <r>
    <x v="3"/>
    <n v="1185732"/>
    <x v="126"/>
    <x v="0"/>
    <x v="7"/>
    <x v="4"/>
    <x v="8"/>
    <x v="10"/>
    <x v="4"/>
    <n v="65"/>
    <n v="800"/>
    <n v="52000"/>
    <n v="182000"/>
    <n v="0.35"/>
    <x v="0"/>
  </r>
  <r>
    <x v="3"/>
    <n v="1185732"/>
    <x v="127"/>
    <x v="0"/>
    <x v="7"/>
    <x v="4"/>
    <x v="8"/>
    <x v="10"/>
    <x v="5"/>
    <n v="70"/>
    <n v="975"/>
    <n v="68250"/>
    <n v="341250"/>
    <n v="0.5"/>
    <x v="0"/>
  </r>
  <r>
    <x v="3"/>
    <n v="1185732"/>
    <x v="630"/>
    <x v="0"/>
    <x v="7"/>
    <x v="4"/>
    <x v="8"/>
    <x v="10"/>
    <x v="0"/>
    <n v="65"/>
    <n v="1125"/>
    <n v="73125"/>
    <n v="329062.5"/>
    <n v="0.45"/>
    <x v="0"/>
  </r>
  <r>
    <x v="3"/>
    <n v="1185732"/>
    <x v="631"/>
    <x v="0"/>
    <x v="7"/>
    <x v="4"/>
    <x v="8"/>
    <x v="10"/>
    <x v="1"/>
    <n v="60.000000000000007"/>
    <n v="900"/>
    <n v="54000.000000000007"/>
    <n v="189000.00000000003"/>
    <n v="0.35"/>
    <x v="0"/>
  </r>
  <r>
    <x v="3"/>
    <n v="1185732"/>
    <x v="632"/>
    <x v="0"/>
    <x v="7"/>
    <x v="4"/>
    <x v="8"/>
    <x v="10"/>
    <x v="2"/>
    <n v="55.000000000000007"/>
    <n v="825"/>
    <n v="45375.000000000007"/>
    <n v="113437.50000000001"/>
    <n v="0.25"/>
    <x v="0"/>
  </r>
  <r>
    <x v="0"/>
    <n v="1185732"/>
    <x v="633"/>
    <x v="0"/>
    <x v="7"/>
    <x v="4"/>
    <x v="8"/>
    <x v="10"/>
    <x v="3"/>
    <n v="45"/>
    <n v="775"/>
    <n v="34875"/>
    <n v="104625"/>
    <n v="0.3"/>
    <x v="0"/>
  </r>
  <r>
    <x v="0"/>
    <n v="1185732"/>
    <x v="634"/>
    <x v="0"/>
    <x v="7"/>
    <x v="4"/>
    <x v="8"/>
    <x v="10"/>
    <x v="4"/>
    <n v="55.000000000000007"/>
    <n v="750"/>
    <n v="41250.000000000007"/>
    <n v="144375"/>
    <n v="0.35"/>
    <x v="0"/>
  </r>
  <r>
    <x v="0"/>
    <n v="1185732"/>
    <x v="635"/>
    <x v="0"/>
    <x v="7"/>
    <x v="4"/>
    <x v="8"/>
    <x v="10"/>
    <x v="5"/>
    <n v="60.000000000000007"/>
    <n v="925"/>
    <n v="55500.000000000007"/>
    <n v="277500.00000000006"/>
    <n v="0.5"/>
    <x v="0"/>
  </r>
  <r>
    <x v="0"/>
    <n v="1185732"/>
    <x v="636"/>
    <x v="0"/>
    <x v="7"/>
    <x v="4"/>
    <x v="8"/>
    <x v="10"/>
    <x v="0"/>
    <n v="55.000000000000007"/>
    <n v="1050"/>
    <n v="57750.000000000007"/>
    <n v="259875.00000000006"/>
    <n v="0.45"/>
    <x v="0"/>
  </r>
  <r>
    <x v="0"/>
    <n v="1185732"/>
    <x v="637"/>
    <x v="0"/>
    <x v="7"/>
    <x v="4"/>
    <x v="8"/>
    <x v="10"/>
    <x v="1"/>
    <n v="50.000000000000014"/>
    <n v="850"/>
    <n v="42500.000000000015"/>
    <n v="148750.00000000003"/>
    <n v="0.35"/>
    <x v="0"/>
  </r>
  <r>
    <x v="2"/>
    <n v="1185732"/>
    <x v="638"/>
    <x v="0"/>
    <x v="7"/>
    <x v="4"/>
    <x v="8"/>
    <x v="10"/>
    <x v="2"/>
    <n v="45"/>
    <n v="750"/>
    <n v="33750"/>
    <n v="84375"/>
    <n v="0.25"/>
    <x v="0"/>
  </r>
  <r>
    <x v="2"/>
    <n v="1185732"/>
    <x v="639"/>
    <x v="0"/>
    <x v="7"/>
    <x v="4"/>
    <x v="8"/>
    <x v="10"/>
    <x v="3"/>
    <n v="45"/>
    <n v="725"/>
    <n v="32625"/>
    <n v="97875"/>
    <n v="0.3"/>
    <x v="0"/>
  </r>
  <r>
    <x v="2"/>
    <n v="1185732"/>
    <x v="640"/>
    <x v="0"/>
    <x v="7"/>
    <x v="4"/>
    <x v="8"/>
    <x v="10"/>
    <x v="4"/>
    <n v="55.000000000000007"/>
    <n v="725"/>
    <n v="39875.000000000007"/>
    <n v="139562.5"/>
    <n v="0.35"/>
    <x v="0"/>
  </r>
  <r>
    <x v="2"/>
    <n v="1185732"/>
    <x v="641"/>
    <x v="0"/>
    <x v="7"/>
    <x v="4"/>
    <x v="8"/>
    <x v="10"/>
    <x v="5"/>
    <n v="60.000000000000007"/>
    <n v="825"/>
    <n v="49500.000000000007"/>
    <n v="247500.00000000003"/>
    <n v="0.5"/>
    <x v="0"/>
  </r>
  <r>
    <x v="2"/>
    <n v="1185732"/>
    <x v="642"/>
    <x v="0"/>
    <x v="7"/>
    <x v="4"/>
    <x v="8"/>
    <x v="10"/>
    <x v="0"/>
    <n v="60.000000000000007"/>
    <n v="1000"/>
    <n v="60000.000000000007"/>
    <n v="270000.00000000006"/>
    <n v="0.45"/>
    <x v="0"/>
  </r>
  <r>
    <x v="2"/>
    <n v="1185732"/>
    <x v="643"/>
    <x v="0"/>
    <x v="7"/>
    <x v="4"/>
    <x v="8"/>
    <x v="10"/>
    <x v="1"/>
    <n v="50.000000000000014"/>
    <n v="825"/>
    <n v="41250.000000000015"/>
    <n v="144375.00000000003"/>
    <n v="0.35"/>
    <x v="0"/>
  </r>
  <r>
    <x v="2"/>
    <n v="1185732"/>
    <x v="644"/>
    <x v="0"/>
    <x v="8"/>
    <x v="4"/>
    <x v="8"/>
    <x v="10"/>
    <x v="2"/>
    <n v="50.000000000000014"/>
    <n v="725"/>
    <n v="36250.000000000007"/>
    <n v="90625.000000000029"/>
    <n v="0.25"/>
    <x v="0"/>
  </r>
  <r>
    <x v="2"/>
    <n v="1185732"/>
    <x v="645"/>
    <x v="0"/>
    <x v="8"/>
    <x v="4"/>
    <x v="8"/>
    <x v="10"/>
    <x v="3"/>
    <n v="50.000000000000014"/>
    <n v="700"/>
    <n v="35000.000000000007"/>
    <n v="105000.00000000003"/>
    <n v="0.3"/>
    <x v="0"/>
  </r>
  <r>
    <x v="2"/>
    <n v="1185732"/>
    <x v="646"/>
    <x v="0"/>
    <x v="8"/>
    <x v="4"/>
    <x v="8"/>
    <x v="10"/>
    <x v="4"/>
    <n v="60.000000000000007"/>
    <n v="700"/>
    <n v="42000.000000000007"/>
    <n v="147000"/>
    <n v="0.35"/>
    <x v="0"/>
  </r>
  <r>
    <x v="2"/>
    <n v="1185732"/>
    <x v="647"/>
    <x v="0"/>
    <x v="8"/>
    <x v="4"/>
    <x v="8"/>
    <x v="10"/>
    <x v="5"/>
    <n v="65"/>
    <n v="825"/>
    <n v="53625"/>
    <n v="268125"/>
    <n v="0.5"/>
    <x v="0"/>
  </r>
  <r>
    <x v="2"/>
    <n v="1185732"/>
    <x v="648"/>
    <x v="0"/>
    <x v="8"/>
    <x v="4"/>
    <x v="8"/>
    <x v="10"/>
    <x v="0"/>
    <n v="60.000000000000007"/>
    <n v="975"/>
    <n v="58500.000000000007"/>
    <n v="263250.00000000006"/>
    <n v="0.45"/>
    <x v="0"/>
  </r>
  <r>
    <x v="2"/>
    <n v="1185732"/>
    <x v="649"/>
    <x v="0"/>
    <x v="8"/>
    <x v="4"/>
    <x v="8"/>
    <x v="10"/>
    <x v="1"/>
    <n v="50.000000000000014"/>
    <n v="800"/>
    <n v="40000.000000000015"/>
    <n v="140000.00000000003"/>
    <n v="0.35"/>
    <x v="0"/>
  </r>
  <r>
    <x v="2"/>
    <n v="1185732"/>
    <x v="650"/>
    <x v="0"/>
    <x v="8"/>
    <x v="4"/>
    <x v="8"/>
    <x v="10"/>
    <x v="2"/>
    <n v="50.000000000000014"/>
    <n v="745"/>
    <n v="37250.000000000007"/>
    <n v="93125.000000000029"/>
    <n v="0.25"/>
    <x v="0"/>
  </r>
  <r>
    <x v="2"/>
    <n v="1185732"/>
    <x v="651"/>
    <x v="0"/>
    <x v="8"/>
    <x v="4"/>
    <x v="8"/>
    <x v="10"/>
    <x v="3"/>
    <n v="50.000000000000014"/>
    <n v="775"/>
    <n v="38750.000000000015"/>
    <n v="116250.00000000003"/>
    <n v="0.3"/>
    <x v="0"/>
  </r>
  <r>
    <x v="2"/>
    <n v="1185732"/>
    <x v="652"/>
    <x v="0"/>
    <x v="8"/>
    <x v="4"/>
    <x v="8"/>
    <x v="10"/>
    <x v="4"/>
    <n v="65"/>
    <n v="750"/>
    <n v="48750"/>
    <n v="170625"/>
    <n v="0.35"/>
    <x v="0"/>
  </r>
  <r>
    <x v="2"/>
    <n v="1185732"/>
    <x v="653"/>
    <x v="0"/>
    <x v="8"/>
    <x v="4"/>
    <x v="8"/>
    <x v="10"/>
    <x v="5"/>
    <n v="70"/>
    <n v="850"/>
    <n v="59500"/>
    <n v="297500"/>
    <n v="0.5"/>
    <x v="0"/>
  </r>
  <r>
    <x v="2"/>
    <n v="1185732"/>
    <x v="575"/>
    <x v="0"/>
    <x v="4"/>
    <x v="4"/>
    <x v="8"/>
    <x v="10"/>
    <x v="0"/>
    <n v="65"/>
    <n v="1075"/>
    <n v="69875"/>
    <n v="314437.5"/>
    <n v="0.45"/>
    <x v="0"/>
  </r>
  <r>
    <x v="2"/>
    <n v="1185732"/>
    <x v="575"/>
    <x v="0"/>
    <x v="4"/>
    <x v="4"/>
    <x v="8"/>
    <x v="10"/>
    <x v="1"/>
    <n v="55.000000000000007"/>
    <n v="875"/>
    <n v="48125.000000000007"/>
    <n v="168437.5"/>
    <n v="0.35"/>
    <x v="0"/>
  </r>
  <r>
    <x v="2"/>
    <n v="1185732"/>
    <x v="575"/>
    <x v="0"/>
    <x v="4"/>
    <x v="4"/>
    <x v="8"/>
    <x v="10"/>
    <x v="2"/>
    <n v="55.000000000000007"/>
    <n v="825"/>
    <n v="45375.000000000007"/>
    <n v="113437.50000000001"/>
    <n v="0.25"/>
    <x v="0"/>
  </r>
  <r>
    <x v="2"/>
    <n v="1185732"/>
    <x v="575"/>
    <x v="0"/>
    <x v="4"/>
    <x v="4"/>
    <x v="8"/>
    <x v="10"/>
    <x v="3"/>
    <n v="55.000000000000007"/>
    <n v="775"/>
    <n v="42625.000000000007"/>
    <n v="127875.00000000001"/>
    <n v="0.3"/>
    <x v="0"/>
  </r>
  <r>
    <x v="0"/>
    <n v="1185732"/>
    <x v="575"/>
    <x v="0"/>
    <x v="4"/>
    <x v="4"/>
    <x v="8"/>
    <x v="10"/>
    <x v="4"/>
    <n v="65"/>
    <n v="775"/>
    <n v="50375"/>
    <n v="176312.5"/>
    <n v="0.35"/>
    <x v="0"/>
  </r>
  <r>
    <x v="0"/>
    <n v="1185732"/>
    <x v="575"/>
    <x v="0"/>
    <x v="4"/>
    <x v="4"/>
    <x v="8"/>
    <x v="10"/>
    <x v="5"/>
    <n v="70"/>
    <n v="875"/>
    <n v="61250"/>
    <n v="306250"/>
    <n v="0.5"/>
    <x v="0"/>
  </r>
  <r>
    <x v="0"/>
    <n v="1185732"/>
    <x v="654"/>
    <x v="0"/>
    <x v="8"/>
    <x v="4"/>
    <x v="8"/>
    <x v="10"/>
    <x v="0"/>
    <n v="35"/>
    <n v="450"/>
    <n v="15750"/>
    <n v="55125.000000000007"/>
    <n v="0.35000000000000003"/>
    <x v="0"/>
  </r>
  <r>
    <x v="0"/>
    <n v="1185732"/>
    <x v="655"/>
    <x v="0"/>
    <x v="8"/>
    <x v="4"/>
    <x v="8"/>
    <x v="10"/>
    <x v="1"/>
    <n v="35"/>
    <n v="250"/>
    <n v="8750"/>
    <n v="26250"/>
    <n v="0.3"/>
    <x v="0"/>
  </r>
  <r>
    <x v="0"/>
    <n v="1185732"/>
    <x v="656"/>
    <x v="0"/>
    <x v="8"/>
    <x v="4"/>
    <x v="8"/>
    <x v="10"/>
    <x v="2"/>
    <n v="25"/>
    <n v="250"/>
    <n v="6250"/>
    <n v="18750"/>
    <n v="0.3"/>
    <x v="0"/>
  </r>
  <r>
    <x v="0"/>
    <n v="1185732"/>
    <x v="128"/>
    <x v="0"/>
    <x v="8"/>
    <x v="4"/>
    <x v="8"/>
    <x v="10"/>
    <x v="3"/>
    <n v="30.000000000000004"/>
    <n v="100"/>
    <n v="3000.0000000000005"/>
    <n v="10500.000000000002"/>
    <n v="0.35000000000000003"/>
    <x v="0"/>
  </r>
  <r>
    <x v="0"/>
    <n v="1185732"/>
    <x v="129"/>
    <x v="0"/>
    <x v="8"/>
    <x v="3"/>
    <x v="9"/>
    <x v="11"/>
    <x v="4"/>
    <n v="44.999999999999993"/>
    <n v="150"/>
    <n v="6749.9999999999991"/>
    <n v="20249.999999999996"/>
    <n v="0.3"/>
    <x v="0"/>
  </r>
  <r>
    <x v="0"/>
    <n v="1185732"/>
    <x v="130"/>
    <x v="0"/>
    <x v="8"/>
    <x v="3"/>
    <x v="9"/>
    <x v="11"/>
    <x v="5"/>
    <n v="35"/>
    <n v="250"/>
    <n v="8750"/>
    <n v="39375"/>
    <n v="0.45"/>
    <x v="0"/>
  </r>
  <r>
    <x v="0"/>
    <n v="1185732"/>
    <x v="131"/>
    <x v="0"/>
    <x v="8"/>
    <x v="3"/>
    <x v="9"/>
    <x v="11"/>
    <x v="0"/>
    <n v="35"/>
    <n v="500"/>
    <n v="17500"/>
    <n v="61250.000000000007"/>
    <n v="0.35000000000000003"/>
    <x v="0"/>
  </r>
  <r>
    <x v="0"/>
    <n v="1185732"/>
    <x v="132"/>
    <x v="0"/>
    <x v="8"/>
    <x v="3"/>
    <x v="9"/>
    <x v="11"/>
    <x v="1"/>
    <n v="35"/>
    <n v="150"/>
    <n v="5250"/>
    <n v="15750"/>
    <n v="0.3"/>
    <x v="0"/>
  </r>
  <r>
    <x v="0"/>
    <n v="1185732"/>
    <x v="133"/>
    <x v="0"/>
    <x v="8"/>
    <x v="3"/>
    <x v="9"/>
    <x v="11"/>
    <x v="2"/>
    <n v="25"/>
    <n v="200"/>
    <n v="5000"/>
    <n v="15000"/>
    <n v="0.3"/>
    <x v="0"/>
  </r>
  <r>
    <x v="0"/>
    <n v="1185732"/>
    <x v="134"/>
    <x v="0"/>
    <x v="8"/>
    <x v="3"/>
    <x v="9"/>
    <x v="11"/>
    <x v="3"/>
    <n v="30.000000000000004"/>
    <n v="75"/>
    <n v="2250.0000000000005"/>
    <n v="7875.0000000000018"/>
    <n v="0.35000000000000003"/>
    <x v="0"/>
  </r>
  <r>
    <x v="0"/>
    <n v="1185732"/>
    <x v="135"/>
    <x v="0"/>
    <x v="8"/>
    <x v="3"/>
    <x v="9"/>
    <x v="11"/>
    <x v="4"/>
    <n v="44.999999999999993"/>
    <n v="150"/>
    <n v="6749.9999999999991"/>
    <n v="20249.999999999996"/>
    <n v="0.3"/>
    <x v="0"/>
  </r>
  <r>
    <x v="0"/>
    <n v="1185732"/>
    <x v="136"/>
    <x v="0"/>
    <x v="8"/>
    <x v="3"/>
    <x v="9"/>
    <x v="11"/>
    <x v="5"/>
    <n v="35"/>
    <n v="225"/>
    <n v="7875"/>
    <n v="35437.5"/>
    <n v="0.45"/>
    <x v="0"/>
  </r>
  <r>
    <x v="0"/>
    <n v="1185732"/>
    <x v="137"/>
    <x v="0"/>
    <x v="8"/>
    <x v="3"/>
    <x v="9"/>
    <x v="11"/>
    <x v="0"/>
    <n v="40"/>
    <n v="445"/>
    <n v="17800"/>
    <n v="62300.000000000007"/>
    <n v="0.35000000000000003"/>
    <x v="0"/>
  </r>
  <r>
    <x v="0"/>
    <n v="1185732"/>
    <x v="138"/>
    <x v="0"/>
    <x v="8"/>
    <x v="3"/>
    <x v="9"/>
    <x v="11"/>
    <x v="1"/>
    <n v="40"/>
    <n v="125"/>
    <n v="5000"/>
    <n v="15000"/>
    <n v="0.3"/>
    <x v="0"/>
  </r>
  <r>
    <x v="0"/>
    <n v="1185732"/>
    <x v="139"/>
    <x v="0"/>
    <x v="8"/>
    <x v="3"/>
    <x v="9"/>
    <x v="11"/>
    <x v="2"/>
    <n v="30.000000000000004"/>
    <n v="175"/>
    <n v="5250.0000000000009"/>
    <n v="15750.000000000002"/>
    <n v="0.3"/>
    <x v="0"/>
  </r>
  <r>
    <x v="0"/>
    <n v="1185732"/>
    <x v="140"/>
    <x v="0"/>
    <x v="9"/>
    <x v="3"/>
    <x v="9"/>
    <x v="11"/>
    <x v="3"/>
    <n v="35"/>
    <n v="25"/>
    <n v="875"/>
    <n v="3062.5000000000005"/>
    <n v="0.35000000000000003"/>
    <x v="0"/>
  </r>
  <r>
    <x v="0"/>
    <n v="1185732"/>
    <x v="141"/>
    <x v="0"/>
    <x v="9"/>
    <x v="3"/>
    <x v="9"/>
    <x v="11"/>
    <x v="4"/>
    <n v="50"/>
    <n v="75"/>
    <n v="3750"/>
    <n v="11250"/>
    <n v="0.3"/>
    <x v="0"/>
  </r>
  <r>
    <x v="0"/>
    <n v="1185732"/>
    <x v="142"/>
    <x v="0"/>
    <x v="9"/>
    <x v="3"/>
    <x v="9"/>
    <x v="11"/>
    <x v="5"/>
    <n v="40"/>
    <n v="175"/>
    <n v="7000"/>
    <n v="31500"/>
    <n v="0.45"/>
    <x v="0"/>
  </r>
  <r>
    <x v="0"/>
    <n v="1185732"/>
    <x v="143"/>
    <x v="0"/>
    <x v="9"/>
    <x v="3"/>
    <x v="9"/>
    <x v="11"/>
    <x v="0"/>
    <n v="40"/>
    <n v="400"/>
    <n v="16000"/>
    <n v="56000.000000000007"/>
    <n v="0.35000000000000003"/>
    <x v="0"/>
  </r>
  <r>
    <x v="0"/>
    <n v="1185732"/>
    <x v="144"/>
    <x v="0"/>
    <x v="9"/>
    <x v="3"/>
    <x v="9"/>
    <x v="11"/>
    <x v="1"/>
    <n v="40"/>
    <n v="100"/>
    <n v="4000"/>
    <n v="12000"/>
    <n v="0.3"/>
    <x v="0"/>
  </r>
  <r>
    <x v="0"/>
    <n v="1185732"/>
    <x v="145"/>
    <x v="0"/>
    <x v="9"/>
    <x v="3"/>
    <x v="9"/>
    <x v="11"/>
    <x v="2"/>
    <n v="30.000000000000004"/>
    <n v="100"/>
    <n v="3000.0000000000005"/>
    <n v="9000"/>
    <n v="0.3"/>
    <x v="0"/>
  </r>
  <r>
    <x v="0"/>
    <n v="1185732"/>
    <x v="146"/>
    <x v="0"/>
    <x v="9"/>
    <x v="3"/>
    <x v="9"/>
    <x v="11"/>
    <x v="3"/>
    <n v="35"/>
    <n v="25"/>
    <n v="875"/>
    <n v="3062.5000000000005"/>
    <n v="0.35000000000000003"/>
    <x v="0"/>
  </r>
  <r>
    <x v="0"/>
    <n v="1185732"/>
    <x v="147"/>
    <x v="0"/>
    <x v="9"/>
    <x v="3"/>
    <x v="9"/>
    <x v="11"/>
    <x v="4"/>
    <n v="50"/>
    <n v="50"/>
    <n v="2500"/>
    <n v="7500"/>
    <n v="0.3"/>
    <x v="0"/>
  </r>
  <r>
    <x v="0"/>
    <n v="1185732"/>
    <x v="148"/>
    <x v="0"/>
    <x v="9"/>
    <x v="3"/>
    <x v="9"/>
    <x v="11"/>
    <x v="5"/>
    <n v="40"/>
    <n v="175"/>
    <n v="7000"/>
    <n v="31500"/>
    <n v="0.45"/>
    <x v="0"/>
  </r>
  <r>
    <x v="0"/>
    <n v="1185732"/>
    <x v="149"/>
    <x v="0"/>
    <x v="9"/>
    <x v="3"/>
    <x v="9"/>
    <x v="11"/>
    <x v="0"/>
    <n v="50"/>
    <n v="445"/>
    <n v="22250"/>
    <n v="77875.000000000015"/>
    <n v="0.35000000000000003"/>
    <x v="0"/>
  </r>
  <r>
    <x v="0"/>
    <n v="1185732"/>
    <x v="150"/>
    <x v="0"/>
    <x v="9"/>
    <x v="3"/>
    <x v="9"/>
    <x v="11"/>
    <x v="1"/>
    <n v="45.000000000000007"/>
    <n v="150"/>
    <n v="6750.0000000000009"/>
    <n v="20250.000000000004"/>
    <n v="0.3"/>
    <x v="0"/>
  </r>
  <r>
    <x v="0"/>
    <n v="1185732"/>
    <x v="151"/>
    <x v="0"/>
    <x v="9"/>
    <x v="3"/>
    <x v="9"/>
    <x v="11"/>
    <x v="2"/>
    <n v="40"/>
    <n v="125"/>
    <n v="5000"/>
    <n v="15000"/>
    <n v="0.3"/>
    <x v="0"/>
  </r>
  <r>
    <x v="0"/>
    <n v="1185732"/>
    <x v="152"/>
    <x v="0"/>
    <x v="9"/>
    <x v="3"/>
    <x v="9"/>
    <x v="11"/>
    <x v="3"/>
    <n v="40"/>
    <n v="50"/>
    <n v="2000"/>
    <n v="7000.0000000000009"/>
    <n v="0.35000000000000003"/>
    <x v="0"/>
  </r>
  <r>
    <x v="0"/>
    <n v="1185732"/>
    <x v="153"/>
    <x v="0"/>
    <x v="9"/>
    <x v="3"/>
    <x v="9"/>
    <x v="11"/>
    <x v="4"/>
    <n v="54.999999999999993"/>
    <n v="75"/>
    <n v="4124.9999999999991"/>
    <n v="12374.999999999998"/>
    <n v="0.3"/>
    <x v="0"/>
  </r>
  <r>
    <x v="0"/>
    <n v="1185732"/>
    <x v="154"/>
    <x v="0"/>
    <x v="9"/>
    <x v="3"/>
    <x v="9"/>
    <x v="11"/>
    <x v="5"/>
    <n v="60"/>
    <n v="175"/>
    <n v="10500"/>
    <n v="47250"/>
    <n v="0.45"/>
    <x v="0"/>
  </r>
  <r>
    <x v="0"/>
    <n v="1185732"/>
    <x v="657"/>
    <x v="0"/>
    <x v="9"/>
    <x v="3"/>
    <x v="9"/>
    <x v="11"/>
    <x v="0"/>
    <n v="45"/>
    <n v="425"/>
    <n v="19125"/>
    <n v="66937.5"/>
    <n v="0.35000000000000003"/>
    <x v="1"/>
  </r>
  <r>
    <x v="0"/>
    <n v="1185732"/>
    <x v="658"/>
    <x v="0"/>
    <x v="9"/>
    <x v="3"/>
    <x v="9"/>
    <x v="11"/>
    <x v="1"/>
    <n v="40.000000000000007"/>
    <n v="175"/>
    <n v="7000.0000000000009"/>
    <n v="21000.000000000004"/>
    <n v="0.3"/>
    <x v="1"/>
  </r>
  <r>
    <x v="0"/>
    <n v="1185732"/>
    <x v="659"/>
    <x v="0"/>
    <x v="9"/>
    <x v="3"/>
    <x v="9"/>
    <x v="11"/>
    <x v="2"/>
    <n v="35"/>
    <n v="175"/>
    <n v="6125"/>
    <n v="18375"/>
    <n v="0.3"/>
    <x v="1"/>
  </r>
  <r>
    <x v="0"/>
    <n v="1185732"/>
    <x v="660"/>
    <x v="0"/>
    <x v="9"/>
    <x v="3"/>
    <x v="9"/>
    <x v="11"/>
    <x v="3"/>
    <n v="35"/>
    <n v="150"/>
    <n v="5250"/>
    <n v="18375"/>
    <n v="0.35000000000000003"/>
    <x v="1"/>
  </r>
  <r>
    <x v="0"/>
    <n v="1185732"/>
    <x v="661"/>
    <x v="0"/>
    <x v="9"/>
    <x v="3"/>
    <x v="9"/>
    <x v="11"/>
    <x v="4"/>
    <n v="50"/>
    <n v="150"/>
    <n v="7500"/>
    <n v="22500"/>
    <n v="0.3"/>
    <x v="1"/>
  </r>
  <r>
    <x v="0"/>
    <n v="1185732"/>
    <x v="662"/>
    <x v="0"/>
    <x v="9"/>
    <x v="3"/>
    <x v="9"/>
    <x v="11"/>
    <x v="5"/>
    <n v="55.000000000000007"/>
    <n v="325"/>
    <n v="17875.000000000004"/>
    <n v="80437.500000000015"/>
    <n v="0.45"/>
    <x v="1"/>
  </r>
  <r>
    <x v="0"/>
    <n v="1185732"/>
    <x v="663"/>
    <x v="0"/>
    <x v="9"/>
    <x v="3"/>
    <x v="9"/>
    <x v="11"/>
    <x v="0"/>
    <n v="50"/>
    <n v="550"/>
    <n v="27500"/>
    <n v="96250.000000000015"/>
    <n v="0.35000000000000003"/>
    <x v="1"/>
  </r>
  <r>
    <x v="0"/>
    <n v="1185732"/>
    <x v="664"/>
    <x v="0"/>
    <x v="9"/>
    <x v="3"/>
    <x v="9"/>
    <x v="11"/>
    <x v="1"/>
    <n v="45.000000000000007"/>
    <n v="300"/>
    <n v="13500.000000000002"/>
    <n v="40500.000000000007"/>
    <n v="0.3"/>
    <x v="1"/>
  </r>
  <r>
    <x v="0"/>
    <n v="1185732"/>
    <x v="665"/>
    <x v="0"/>
    <x v="9"/>
    <x v="3"/>
    <x v="9"/>
    <x v="11"/>
    <x v="2"/>
    <n v="40"/>
    <n v="225"/>
    <n v="9000"/>
    <n v="27000"/>
    <n v="0.3"/>
    <x v="1"/>
  </r>
  <r>
    <x v="0"/>
    <n v="1185732"/>
    <x v="666"/>
    <x v="0"/>
    <x v="9"/>
    <x v="3"/>
    <x v="9"/>
    <x v="11"/>
    <x v="3"/>
    <n v="40"/>
    <n v="175"/>
    <n v="7000"/>
    <n v="24500.000000000004"/>
    <n v="0.35000000000000003"/>
    <x v="1"/>
  </r>
  <r>
    <x v="0"/>
    <n v="1185732"/>
    <x v="667"/>
    <x v="0"/>
    <x v="9"/>
    <x v="3"/>
    <x v="9"/>
    <x v="11"/>
    <x v="4"/>
    <n v="50"/>
    <n v="200"/>
    <n v="10000"/>
    <n v="30000"/>
    <n v="0.3"/>
    <x v="1"/>
  </r>
  <r>
    <x v="0"/>
    <n v="1185732"/>
    <x v="668"/>
    <x v="0"/>
    <x v="9"/>
    <x v="3"/>
    <x v="9"/>
    <x v="11"/>
    <x v="5"/>
    <n v="55.000000000000007"/>
    <n v="375"/>
    <n v="20625.000000000004"/>
    <n v="92812.500000000015"/>
    <n v="0.45"/>
    <x v="1"/>
  </r>
  <r>
    <x v="0"/>
    <n v="1185732"/>
    <x v="669"/>
    <x v="0"/>
    <x v="9"/>
    <x v="3"/>
    <x v="9"/>
    <x v="11"/>
    <x v="0"/>
    <n v="50"/>
    <n v="525"/>
    <n v="26250"/>
    <n v="91875.000000000015"/>
    <n v="0.35000000000000003"/>
    <x v="1"/>
  </r>
  <r>
    <x v="0"/>
    <n v="1185732"/>
    <x v="670"/>
    <x v="0"/>
    <x v="9"/>
    <x v="3"/>
    <x v="9"/>
    <x v="11"/>
    <x v="1"/>
    <n v="45.000000000000007"/>
    <n v="300"/>
    <n v="13500.000000000002"/>
    <n v="40500.000000000007"/>
    <n v="0.3"/>
    <x v="1"/>
  </r>
  <r>
    <x v="0"/>
    <n v="1185732"/>
    <x v="671"/>
    <x v="0"/>
    <x v="9"/>
    <x v="3"/>
    <x v="9"/>
    <x v="11"/>
    <x v="2"/>
    <n v="40"/>
    <n v="225"/>
    <n v="9000"/>
    <n v="27000"/>
    <n v="0.3"/>
    <x v="1"/>
  </r>
  <r>
    <x v="0"/>
    <n v="1185732"/>
    <x v="672"/>
    <x v="0"/>
    <x v="10"/>
    <x v="3"/>
    <x v="9"/>
    <x v="11"/>
    <x v="3"/>
    <n v="35"/>
    <n v="175"/>
    <n v="6125"/>
    <n v="21437.500000000004"/>
    <n v="0.35000000000000003"/>
    <x v="1"/>
  </r>
  <r>
    <x v="0"/>
    <n v="1185732"/>
    <x v="673"/>
    <x v="0"/>
    <x v="10"/>
    <x v="3"/>
    <x v="9"/>
    <x v="11"/>
    <x v="4"/>
    <n v="45"/>
    <n v="150"/>
    <n v="6750"/>
    <n v="20250"/>
    <n v="0.3"/>
    <x v="1"/>
  </r>
  <r>
    <x v="0"/>
    <n v="1185732"/>
    <x v="674"/>
    <x v="0"/>
    <x v="10"/>
    <x v="3"/>
    <x v="9"/>
    <x v="11"/>
    <x v="5"/>
    <n v="50"/>
    <n v="325"/>
    <n v="16250"/>
    <n v="73125"/>
    <n v="0.45"/>
    <x v="1"/>
  </r>
  <r>
    <x v="0"/>
    <n v="1185732"/>
    <x v="675"/>
    <x v="0"/>
    <x v="10"/>
    <x v="3"/>
    <x v="9"/>
    <x v="11"/>
    <x v="0"/>
    <n v="45"/>
    <n v="450"/>
    <n v="20250"/>
    <n v="70875"/>
    <n v="0.35000000000000003"/>
    <x v="1"/>
  </r>
  <r>
    <x v="0"/>
    <n v="1185732"/>
    <x v="676"/>
    <x v="0"/>
    <x v="10"/>
    <x v="3"/>
    <x v="9"/>
    <x v="11"/>
    <x v="1"/>
    <n v="40.000000000000007"/>
    <n v="250"/>
    <n v="10000.000000000002"/>
    <n v="30000.000000000004"/>
    <n v="0.3"/>
    <x v="1"/>
  </r>
  <r>
    <x v="0"/>
    <n v="1185732"/>
    <x v="677"/>
    <x v="0"/>
    <x v="10"/>
    <x v="3"/>
    <x v="9"/>
    <x v="11"/>
    <x v="2"/>
    <n v="25"/>
    <n v="150"/>
    <n v="3750"/>
    <n v="11250"/>
    <n v="0.3"/>
    <x v="1"/>
  </r>
  <r>
    <x v="0"/>
    <n v="1185732"/>
    <x v="678"/>
    <x v="0"/>
    <x v="10"/>
    <x v="3"/>
    <x v="9"/>
    <x v="11"/>
    <x v="3"/>
    <n v="25"/>
    <n v="125"/>
    <n v="3125"/>
    <n v="10937.500000000002"/>
    <n v="0.35000000000000003"/>
    <x v="1"/>
  </r>
  <r>
    <x v="0"/>
    <n v="1185732"/>
    <x v="679"/>
    <x v="0"/>
    <x v="10"/>
    <x v="3"/>
    <x v="9"/>
    <x v="11"/>
    <x v="4"/>
    <n v="35"/>
    <n v="125"/>
    <n v="4375"/>
    <n v="13125"/>
    <n v="0.3"/>
    <x v="1"/>
  </r>
  <r>
    <x v="0"/>
    <n v="1185732"/>
    <x v="680"/>
    <x v="0"/>
    <x v="10"/>
    <x v="3"/>
    <x v="9"/>
    <x v="11"/>
    <x v="5"/>
    <n v="40"/>
    <n v="200"/>
    <n v="8000"/>
    <n v="36000"/>
    <n v="0.45"/>
    <x v="1"/>
  </r>
  <r>
    <x v="0"/>
    <n v="1185732"/>
    <x v="681"/>
    <x v="0"/>
    <x v="10"/>
    <x v="3"/>
    <x v="9"/>
    <x v="11"/>
    <x v="0"/>
    <n v="44.999999999999993"/>
    <n v="375"/>
    <n v="16874.999999999996"/>
    <n v="59062.499999999993"/>
    <n v="0.35000000000000003"/>
    <x v="1"/>
  </r>
  <r>
    <x v="0"/>
    <n v="1185732"/>
    <x v="682"/>
    <x v="0"/>
    <x v="10"/>
    <x v="3"/>
    <x v="9"/>
    <x v="11"/>
    <x v="1"/>
    <n v="35"/>
    <n v="200"/>
    <n v="7000"/>
    <n v="21000"/>
    <n v="0.3"/>
    <x v="1"/>
  </r>
  <r>
    <x v="0"/>
    <n v="1185732"/>
    <x v="683"/>
    <x v="0"/>
    <x v="10"/>
    <x v="3"/>
    <x v="9"/>
    <x v="11"/>
    <x v="2"/>
    <n v="35"/>
    <n v="100"/>
    <n v="3500"/>
    <n v="10500"/>
    <n v="0.3"/>
    <x v="1"/>
  </r>
  <r>
    <x v="0"/>
    <n v="1185732"/>
    <x v="684"/>
    <x v="0"/>
    <x v="10"/>
    <x v="3"/>
    <x v="9"/>
    <x v="11"/>
    <x v="3"/>
    <n v="35"/>
    <n v="75"/>
    <n v="2625"/>
    <n v="9187.5"/>
    <n v="0.35000000000000003"/>
    <x v="1"/>
  </r>
  <r>
    <x v="0"/>
    <n v="1185732"/>
    <x v="685"/>
    <x v="0"/>
    <x v="10"/>
    <x v="3"/>
    <x v="9"/>
    <x v="11"/>
    <x v="4"/>
    <n v="44.999999999999993"/>
    <n v="75"/>
    <n v="3374.9999999999995"/>
    <n v="10124.999999999998"/>
    <n v="0.3"/>
    <x v="1"/>
  </r>
  <r>
    <x v="0"/>
    <n v="1185732"/>
    <x v="686"/>
    <x v="0"/>
    <x v="10"/>
    <x v="3"/>
    <x v="9"/>
    <x v="11"/>
    <x v="5"/>
    <n v="49.999999999999986"/>
    <n v="200"/>
    <n v="9999.9999999999964"/>
    <n v="44999.999999999985"/>
    <n v="0.45"/>
    <x v="1"/>
  </r>
  <r>
    <x v="0"/>
    <n v="1185732"/>
    <x v="687"/>
    <x v="0"/>
    <x v="10"/>
    <x v="3"/>
    <x v="9"/>
    <x v="11"/>
    <x v="0"/>
    <n v="50"/>
    <n v="350"/>
    <n v="17500"/>
    <n v="61250.000000000007"/>
    <n v="0.35000000000000003"/>
    <x v="1"/>
  </r>
  <r>
    <x v="0"/>
    <n v="1185732"/>
    <x v="688"/>
    <x v="0"/>
    <x v="10"/>
    <x v="3"/>
    <x v="9"/>
    <x v="11"/>
    <x v="1"/>
    <n v="40"/>
    <n v="200"/>
    <n v="8000"/>
    <n v="24000"/>
    <n v="0.3"/>
    <x v="1"/>
  </r>
  <r>
    <x v="0"/>
    <n v="1185732"/>
    <x v="689"/>
    <x v="0"/>
    <x v="10"/>
    <x v="3"/>
    <x v="9"/>
    <x v="11"/>
    <x v="2"/>
    <n v="40"/>
    <n v="145"/>
    <n v="5800"/>
    <n v="17400"/>
    <n v="0.3"/>
    <x v="1"/>
  </r>
  <r>
    <x v="0"/>
    <n v="1185732"/>
    <x v="690"/>
    <x v="0"/>
    <x v="10"/>
    <x v="3"/>
    <x v="9"/>
    <x v="11"/>
    <x v="3"/>
    <n v="40"/>
    <n v="150"/>
    <n v="6000"/>
    <n v="21000.000000000004"/>
    <n v="0.35000000000000003"/>
    <x v="1"/>
  </r>
  <r>
    <x v="0"/>
    <n v="1185732"/>
    <x v="691"/>
    <x v="0"/>
    <x v="10"/>
    <x v="3"/>
    <x v="9"/>
    <x v="11"/>
    <x v="4"/>
    <n v="54.999999999999993"/>
    <n v="125"/>
    <n v="6874.9999999999991"/>
    <n v="20624.999999999996"/>
    <n v="0.3"/>
    <x v="1"/>
  </r>
  <r>
    <x v="0"/>
    <n v="1185732"/>
    <x v="692"/>
    <x v="0"/>
    <x v="10"/>
    <x v="3"/>
    <x v="9"/>
    <x v="11"/>
    <x v="5"/>
    <n v="59.999999999999986"/>
    <n v="225"/>
    <n v="13499.999999999996"/>
    <n v="60749.999999999985"/>
    <n v="0.45"/>
    <x v="1"/>
  </r>
  <r>
    <x v="0"/>
    <n v="1185732"/>
    <x v="155"/>
    <x v="0"/>
    <x v="10"/>
    <x v="3"/>
    <x v="9"/>
    <x v="11"/>
    <x v="0"/>
    <n v="54.999999999999993"/>
    <n v="475"/>
    <n v="26124.999999999996"/>
    <n v="91437.5"/>
    <n v="0.35000000000000003"/>
    <x v="1"/>
  </r>
  <r>
    <x v="0"/>
    <n v="1185732"/>
    <x v="156"/>
    <x v="0"/>
    <x v="10"/>
    <x v="3"/>
    <x v="9"/>
    <x v="11"/>
    <x v="1"/>
    <n v="45"/>
    <n v="275"/>
    <n v="12375"/>
    <n v="37125"/>
    <n v="0.3"/>
    <x v="1"/>
  </r>
  <r>
    <x v="0"/>
    <n v="1185732"/>
    <x v="157"/>
    <x v="0"/>
    <x v="10"/>
    <x v="3"/>
    <x v="9"/>
    <x v="11"/>
    <x v="2"/>
    <n v="45"/>
    <n v="225"/>
    <n v="10125"/>
    <n v="30375"/>
    <n v="0.3"/>
    <x v="1"/>
  </r>
  <r>
    <x v="0"/>
    <n v="1185732"/>
    <x v="158"/>
    <x v="0"/>
    <x v="10"/>
    <x v="3"/>
    <x v="9"/>
    <x v="11"/>
    <x v="3"/>
    <n v="45"/>
    <n v="175"/>
    <n v="7875"/>
    <n v="27562.500000000004"/>
    <n v="0.35000000000000003"/>
    <x v="1"/>
  </r>
  <r>
    <x v="0"/>
    <n v="1185732"/>
    <x v="159"/>
    <x v="0"/>
    <x v="10"/>
    <x v="3"/>
    <x v="9"/>
    <x v="11"/>
    <x v="4"/>
    <n v="54.999999999999993"/>
    <n v="175"/>
    <n v="9624.9999999999982"/>
    <n v="28874.999999999996"/>
    <n v="0.3"/>
    <x v="1"/>
  </r>
  <r>
    <x v="0"/>
    <n v="1185732"/>
    <x v="160"/>
    <x v="0"/>
    <x v="10"/>
    <x v="3"/>
    <x v="9"/>
    <x v="11"/>
    <x v="5"/>
    <n v="59.999999999999986"/>
    <n v="275"/>
    <n v="16499.999999999996"/>
    <n v="74249.999999999985"/>
    <n v="0.45"/>
    <x v="1"/>
  </r>
  <r>
    <x v="4"/>
    <n v="1189833"/>
    <x v="161"/>
    <x v="0"/>
    <x v="10"/>
    <x v="3"/>
    <x v="9"/>
    <x v="11"/>
    <x v="0"/>
    <n v="35"/>
    <n v="475"/>
    <n v="16625"/>
    <n v="74812.5"/>
    <n v="0.45"/>
    <x v="1"/>
  </r>
  <r>
    <x v="4"/>
    <n v="1189833"/>
    <x v="162"/>
    <x v="0"/>
    <x v="10"/>
    <x v="3"/>
    <x v="9"/>
    <x v="11"/>
    <x v="1"/>
    <n v="45"/>
    <n v="475"/>
    <n v="21375"/>
    <n v="64125"/>
    <n v="0.3"/>
    <x v="1"/>
  </r>
  <r>
    <x v="4"/>
    <n v="1189833"/>
    <x v="163"/>
    <x v="0"/>
    <x v="10"/>
    <x v="3"/>
    <x v="9"/>
    <x v="11"/>
    <x v="2"/>
    <n v="45"/>
    <n v="475"/>
    <n v="21375"/>
    <n v="96187.5"/>
    <n v="0.45"/>
    <x v="1"/>
  </r>
  <r>
    <x v="4"/>
    <n v="1189833"/>
    <x v="164"/>
    <x v="0"/>
    <x v="10"/>
    <x v="3"/>
    <x v="9"/>
    <x v="11"/>
    <x v="3"/>
    <n v="45"/>
    <n v="325"/>
    <n v="14625"/>
    <n v="58499.999999999993"/>
    <n v="0.39999999999999997"/>
    <x v="1"/>
  </r>
  <r>
    <x v="4"/>
    <n v="1189833"/>
    <x v="165"/>
    <x v="1"/>
    <x v="0"/>
    <x v="3"/>
    <x v="10"/>
    <x v="12"/>
    <x v="4"/>
    <n v="50"/>
    <n v="275"/>
    <n v="13750"/>
    <n v="82500.000000000015"/>
    <n v="0.60000000000000009"/>
    <x v="1"/>
  </r>
  <r>
    <x v="4"/>
    <n v="1189833"/>
    <x v="166"/>
    <x v="1"/>
    <x v="0"/>
    <x v="3"/>
    <x v="10"/>
    <x v="12"/>
    <x v="5"/>
    <n v="45"/>
    <n v="475"/>
    <n v="21375"/>
    <n v="53437.5"/>
    <n v="0.25"/>
    <x v="1"/>
  </r>
  <r>
    <x v="4"/>
    <n v="1189833"/>
    <x v="167"/>
    <x v="1"/>
    <x v="0"/>
    <x v="3"/>
    <x v="10"/>
    <x v="12"/>
    <x v="0"/>
    <n v="35"/>
    <n v="525"/>
    <n v="18375"/>
    <n v="82687.5"/>
    <n v="0.45"/>
    <x v="1"/>
  </r>
  <r>
    <x v="4"/>
    <n v="1189833"/>
    <x v="168"/>
    <x v="1"/>
    <x v="0"/>
    <x v="3"/>
    <x v="10"/>
    <x v="12"/>
    <x v="1"/>
    <n v="45"/>
    <n v="425"/>
    <n v="19125"/>
    <n v="57375"/>
    <n v="0.3"/>
    <x v="1"/>
  </r>
  <r>
    <x v="4"/>
    <n v="1189833"/>
    <x v="169"/>
    <x v="1"/>
    <x v="0"/>
    <x v="3"/>
    <x v="10"/>
    <x v="12"/>
    <x v="2"/>
    <n v="45"/>
    <n v="450"/>
    <n v="20250"/>
    <n v="91125"/>
    <n v="0.45"/>
    <x v="1"/>
  </r>
  <r>
    <x v="4"/>
    <n v="1189833"/>
    <x v="170"/>
    <x v="1"/>
    <x v="0"/>
    <x v="3"/>
    <x v="10"/>
    <x v="12"/>
    <x v="3"/>
    <n v="45"/>
    <n v="300"/>
    <n v="13500"/>
    <n v="53999.999999999993"/>
    <n v="0.39999999999999997"/>
    <x v="1"/>
  </r>
  <r>
    <x v="4"/>
    <n v="1189833"/>
    <x v="171"/>
    <x v="1"/>
    <x v="0"/>
    <x v="3"/>
    <x v="10"/>
    <x v="12"/>
    <x v="4"/>
    <n v="50"/>
    <n v="225"/>
    <n v="11250"/>
    <n v="67500.000000000015"/>
    <n v="0.60000000000000009"/>
    <x v="1"/>
  </r>
  <r>
    <x v="4"/>
    <n v="1189833"/>
    <x v="172"/>
    <x v="1"/>
    <x v="0"/>
    <x v="3"/>
    <x v="10"/>
    <x v="12"/>
    <x v="5"/>
    <n v="45"/>
    <n v="425"/>
    <n v="19125"/>
    <n v="47812.5"/>
    <n v="0.25"/>
    <x v="1"/>
  </r>
  <r>
    <x v="4"/>
    <n v="1189833"/>
    <x v="173"/>
    <x v="1"/>
    <x v="0"/>
    <x v="3"/>
    <x v="10"/>
    <x v="12"/>
    <x v="0"/>
    <n v="35"/>
    <n v="575"/>
    <n v="20125"/>
    <n v="90562.5"/>
    <n v="0.45"/>
    <x v="1"/>
  </r>
  <r>
    <x v="4"/>
    <n v="1189833"/>
    <x v="174"/>
    <x v="1"/>
    <x v="0"/>
    <x v="3"/>
    <x v="10"/>
    <x v="12"/>
    <x v="1"/>
    <n v="45"/>
    <n v="425"/>
    <n v="19125"/>
    <n v="57375"/>
    <n v="0.3"/>
    <x v="1"/>
  </r>
  <r>
    <x v="4"/>
    <n v="1189833"/>
    <x v="175"/>
    <x v="1"/>
    <x v="0"/>
    <x v="3"/>
    <x v="10"/>
    <x v="12"/>
    <x v="2"/>
    <n v="45"/>
    <n v="425"/>
    <n v="19125"/>
    <n v="86062.5"/>
    <n v="0.45"/>
    <x v="1"/>
  </r>
  <r>
    <x v="4"/>
    <n v="1189833"/>
    <x v="176"/>
    <x v="1"/>
    <x v="0"/>
    <x v="3"/>
    <x v="10"/>
    <x v="12"/>
    <x v="3"/>
    <n v="45"/>
    <n v="325"/>
    <n v="14625"/>
    <n v="58499.999999999993"/>
    <n v="0.39999999999999997"/>
    <x v="1"/>
  </r>
  <r>
    <x v="4"/>
    <n v="1189833"/>
    <x v="177"/>
    <x v="1"/>
    <x v="0"/>
    <x v="3"/>
    <x v="10"/>
    <x v="12"/>
    <x v="4"/>
    <n v="50"/>
    <n v="200"/>
    <n v="10000"/>
    <n v="60000.000000000007"/>
    <n v="0.60000000000000009"/>
    <x v="1"/>
  </r>
  <r>
    <x v="4"/>
    <n v="1189833"/>
    <x v="178"/>
    <x v="1"/>
    <x v="0"/>
    <x v="3"/>
    <x v="10"/>
    <x v="12"/>
    <x v="5"/>
    <n v="45"/>
    <n v="400"/>
    <n v="18000"/>
    <n v="45000"/>
    <n v="0.25"/>
    <x v="1"/>
  </r>
  <r>
    <x v="4"/>
    <n v="1189833"/>
    <x v="179"/>
    <x v="1"/>
    <x v="0"/>
    <x v="3"/>
    <x v="10"/>
    <x v="12"/>
    <x v="0"/>
    <n v="45"/>
    <n v="575"/>
    <n v="25875"/>
    <n v="116437.5"/>
    <n v="0.45"/>
    <x v="1"/>
  </r>
  <r>
    <x v="4"/>
    <n v="1189833"/>
    <x v="180"/>
    <x v="1"/>
    <x v="0"/>
    <x v="3"/>
    <x v="10"/>
    <x v="12"/>
    <x v="1"/>
    <n v="45"/>
    <n v="375"/>
    <n v="16875"/>
    <n v="50625"/>
    <n v="0.3"/>
    <x v="1"/>
  </r>
  <r>
    <x v="4"/>
    <n v="1189833"/>
    <x v="181"/>
    <x v="1"/>
    <x v="0"/>
    <x v="3"/>
    <x v="10"/>
    <x v="12"/>
    <x v="2"/>
    <n v="45"/>
    <n v="400"/>
    <n v="18000"/>
    <n v="81000"/>
    <n v="0.45"/>
    <x v="1"/>
  </r>
  <r>
    <x v="4"/>
    <n v="1189833"/>
    <x v="182"/>
    <x v="1"/>
    <x v="0"/>
    <x v="3"/>
    <x v="10"/>
    <x v="12"/>
    <x v="3"/>
    <n v="40"/>
    <n v="300"/>
    <n v="12000"/>
    <n v="47999.999999999993"/>
    <n v="0.39999999999999997"/>
    <x v="1"/>
  </r>
  <r>
    <x v="4"/>
    <n v="1189833"/>
    <x v="183"/>
    <x v="1"/>
    <x v="0"/>
    <x v="3"/>
    <x v="10"/>
    <x v="12"/>
    <x v="4"/>
    <n v="45"/>
    <n v="200"/>
    <n v="9000"/>
    <n v="54000.000000000007"/>
    <n v="0.60000000000000009"/>
    <x v="1"/>
  </r>
  <r>
    <x v="4"/>
    <n v="1189833"/>
    <x v="184"/>
    <x v="1"/>
    <x v="0"/>
    <x v="3"/>
    <x v="10"/>
    <x v="12"/>
    <x v="5"/>
    <n v="60"/>
    <n v="375"/>
    <n v="22500"/>
    <n v="56250"/>
    <n v="0.25"/>
    <x v="1"/>
  </r>
  <r>
    <x v="4"/>
    <n v="1189833"/>
    <x v="185"/>
    <x v="1"/>
    <x v="0"/>
    <x v="3"/>
    <x v="10"/>
    <x v="12"/>
    <x v="0"/>
    <n v="40"/>
    <n v="575"/>
    <n v="23000"/>
    <n v="103500"/>
    <n v="0.45"/>
    <x v="1"/>
  </r>
  <r>
    <x v="4"/>
    <n v="1189833"/>
    <x v="186"/>
    <x v="1"/>
    <x v="0"/>
    <x v="3"/>
    <x v="10"/>
    <x v="12"/>
    <x v="1"/>
    <n v="45"/>
    <n v="425"/>
    <n v="19125"/>
    <n v="57375"/>
    <n v="0.3"/>
    <x v="1"/>
  </r>
  <r>
    <x v="4"/>
    <n v="1189833"/>
    <x v="187"/>
    <x v="1"/>
    <x v="0"/>
    <x v="3"/>
    <x v="10"/>
    <x v="12"/>
    <x v="2"/>
    <n v="45"/>
    <n v="425"/>
    <n v="19125"/>
    <n v="86062.5"/>
    <n v="0.45"/>
    <x v="1"/>
  </r>
  <r>
    <x v="4"/>
    <n v="1189833"/>
    <x v="188"/>
    <x v="1"/>
    <x v="0"/>
    <x v="3"/>
    <x v="10"/>
    <x v="12"/>
    <x v="3"/>
    <n v="40"/>
    <n v="325"/>
    <n v="13000"/>
    <n v="51999.999999999993"/>
    <n v="0.39999999999999997"/>
    <x v="1"/>
  </r>
  <r>
    <x v="4"/>
    <n v="1189833"/>
    <x v="189"/>
    <x v="1"/>
    <x v="0"/>
    <x v="3"/>
    <x v="10"/>
    <x v="12"/>
    <x v="4"/>
    <n v="45"/>
    <n v="225"/>
    <n v="10125"/>
    <n v="60750.000000000007"/>
    <n v="0.60000000000000009"/>
    <x v="1"/>
  </r>
  <r>
    <x v="4"/>
    <n v="1189833"/>
    <x v="190"/>
    <x v="1"/>
    <x v="0"/>
    <x v="3"/>
    <x v="10"/>
    <x v="12"/>
    <x v="5"/>
    <n v="60"/>
    <n v="400"/>
    <n v="24000"/>
    <n v="60000"/>
    <n v="0.25"/>
    <x v="1"/>
  </r>
  <r>
    <x v="4"/>
    <n v="1189833"/>
    <x v="191"/>
    <x v="1"/>
    <x v="0"/>
    <x v="3"/>
    <x v="10"/>
    <x v="12"/>
    <x v="0"/>
    <n v="40"/>
    <n v="675"/>
    <n v="27000"/>
    <n v="121500"/>
    <n v="0.45"/>
    <x v="1"/>
  </r>
  <r>
    <x v="4"/>
    <n v="1189833"/>
    <x v="192"/>
    <x v="1"/>
    <x v="0"/>
    <x v="3"/>
    <x v="10"/>
    <x v="12"/>
    <x v="1"/>
    <n v="45"/>
    <n v="525"/>
    <n v="23625"/>
    <n v="70875"/>
    <n v="0.3"/>
    <x v="1"/>
  </r>
  <r>
    <x v="4"/>
    <n v="1189833"/>
    <x v="193"/>
    <x v="1"/>
    <x v="0"/>
    <x v="3"/>
    <x v="10"/>
    <x v="12"/>
    <x v="2"/>
    <n v="45"/>
    <n v="550"/>
    <n v="24750"/>
    <n v="111375"/>
    <n v="0.45"/>
    <x v="1"/>
  </r>
  <r>
    <x v="4"/>
    <n v="1189833"/>
    <x v="194"/>
    <x v="1"/>
    <x v="0"/>
    <x v="3"/>
    <x v="10"/>
    <x v="12"/>
    <x v="3"/>
    <n v="40"/>
    <n v="425"/>
    <n v="17000"/>
    <n v="68000"/>
    <n v="0.39999999999999997"/>
    <x v="1"/>
  </r>
  <r>
    <x v="4"/>
    <n v="1189833"/>
    <x v="195"/>
    <x v="1"/>
    <x v="0"/>
    <x v="3"/>
    <x v="10"/>
    <x v="12"/>
    <x v="4"/>
    <n v="45"/>
    <n v="300"/>
    <n v="13500"/>
    <n v="81000.000000000015"/>
    <n v="0.60000000000000009"/>
    <x v="1"/>
  </r>
  <r>
    <x v="4"/>
    <n v="1189833"/>
    <x v="196"/>
    <x v="1"/>
    <x v="1"/>
    <x v="3"/>
    <x v="10"/>
    <x v="12"/>
    <x v="5"/>
    <n v="60"/>
    <n v="600"/>
    <n v="36000"/>
    <n v="90000"/>
    <n v="0.25"/>
    <x v="1"/>
  </r>
  <r>
    <x v="4"/>
    <n v="1189833"/>
    <x v="197"/>
    <x v="1"/>
    <x v="1"/>
    <x v="3"/>
    <x v="10"/>
    <x v="12"/>
    <x v="0"/>
    <n v="40"/>
    <n v="750"/>
    <n v="30000"/>
    <n v="135000"/>
    <n v="0.45"/>
    <x v="1"/>
  </r>
  <r>
    <x v="4"/>
    <n v="1189833"/>
    <x v="198"/>
    <x v="1"/>
    <x v="1"/>
    <x v="3"/>
    <x v="10"/>
    <x v="12"/>
    <x v="1"/>
    <n v="45"/>
    <n v="600"/>
    <n v="27000"/>
    <n v="81000"/>
    <n v="0.3"/>
    <x v="1"/>
  </r>
  <r>
    <x v="4"/>
    <n v="1189833"/>
    <x v="199"/>
    <x v="1"/>
    <x v="1"/>
    <x v="3"/>
    <x v="10"/>
    <x v="12"/>
    <x v="2"/>
    <n v="45"/>
    <n v="550"/>
    <n v="24750"/>
    <n v="111375"/>
    <n v="0.45"/>
    <x v="1"/>
  </r>
  <r>
    <x v="4"/>
    <n v="1189833"/>
    <x v="200"/>
    <x v="1"/>
    <x v="1"/>
    <x v="3"/>
    <x v="10"/>
    <x v="12"/>
    <x v="3"/>
    <n v="40"/>
    <n v="450"/>
    <n v="18000"/>
    <n v="72000"/>
    <n v="0.39999999999999997"/>
    <x v="1"/>
  </r>
  <r>
    <x v="4"/>
    <n v="1189833"/>
    <x v="201"/>
    <x v="1"/>
    <x v="1"/>
    <x v="3"/>
    <x v="10"/>
    <x v="12"/>
    <x v="4"/>
    <n v="45"/>
    <n v="475"/>
    <n v="21375"/>
    <n v="128250.00000000001"/>
    <n v="0.60000000000000009"/>
    <x v="1"/>
  </r>
  <r>
    <x v="4"/>
    <n v="1189833"/>
    <x v="202"/>
    <x v="1"/>
    <x v="1"/>
    <x v="3"/>
    <x v="10"/>
    <x v="12"/>
    <x v="5"/>
    <n v="60"/>
    <n v="475"/>
    <n v="28500"/>
    <n v="71250"/>
    <n v="0.25"/>
    <x v="1"/>
  </r>
  <r>
    <x v="4"/>
    <n v="1189833"/>
    <x v="203"/>
    <x v="1"/>
    <x v="1"/>
    <x v="3"/>
    <x v="10"/>
    <x v="12"/>
    <x v="0"/>
    <n v="45"/>
    <n v="675"/>
    <n v="30375"/>
    <n v="136687.5"/>
    <n v="0.45"/>
    <x v="1"/>
  </r>
  <r>
    <x v="4"/>
    <n v="1189833"/>
    <x v="204"/>
    <x v="1"/>
    <x v="1"/>
    <x v="3"/>
    <x v="10"/>
    <x v="12"/>
    <x v="1"/>
    <n v="55.000000000000007"/>
    <n v="625"/>
    <n v="34375.000000000007"/>
    <n v="103125.00000000001"/>
    <n v="0.3"/>
    <x v="1"/>
  </r>
  <r>
    <x v="4"/>
    <n v="1189833"/>
    <x v="205"/>
    <x v="1"/>
    <x v="1"/>
    <x v="3"/>
    <x v="10"/>
    <x v="12"/>
    <x v="2"/>
    <n v="50"/>
    <n v="500"/>
    <n v="25000"/>
    <n v="112500"/>
    <n v="0.45"/>
    <x v="1"/>
  </r>
  <r>
    <x v="4"/>
    <n v="1189833"/>
    <x v="206"/>
    <x v="1"/>
    <x v="1"/>
    <x v="3"/>
    <x v="10"/>
    <x v="12"/>
    <x v="3"/>
    <n v="45"/>
    <n v="425"/>
    <n v="19125"/>
    <n v="76500"/>
    <n v="0.39999999999999997"/>
    <x v="1"/>
  </r>
  <r>
    <x v="4"/>
    <n v="1189833"/>
    <x v="207"/>
    <x v="1"/>
    <x v="1"/>
    <x v="3"/>
    <x v="10"/>
    <x v="12"/>
    <x v="4"/>
    <n v="54.999999999999993"/>
    <n v="425"/>
    <n v="23374.999999999996"/>
    <n v="140250"/>
    <n v="0.60000000000000009"/>
    <x v="1"/>
  </r>
  <r>
    <x v="4"/>
    <n v="1189833"/>
    <x v="208"/>
    <x v="1"/>
    <x v="1"/>
    <x v="3"/>
    <x v="10"/>
    <x v="12"/>
    <x v="5"/>
    <n v="60"/>
    <n v="400"/>
    <n v="24000"/>
    <n v="60000"/>
    <n v="0.25"/>
    <x v="1"/>
  </r>
  <r>
    <x v="4"/>
    <n v="1189833"/>
    <x v="209"/>
    <x v="1"/>
    <x v="1"/>
    <x v="3"/>
    <x v="10"/>
    <x v="12"/>
    <x v="0"/>
    <n v="45"/>
    <n v="600"/>
    <n v="27000"/>
    <n v="121500"/>
    <n v="0.45"/>
    <x v="1"/>
  </r>
  <r>
    <x v="4"/>
    <n v="1189833"/>
    <x v="210"/>
    <x v="1"/>
    <x v="1"/>
    <x v="3"/>
    <x v="10"/>
    <x v="12"/>
    <x v="1"/>
    <n v="50"/>
    <n v="600"/>
    <n v="30000"/>
    <n v="90000"/>
    <n v="0.3"/>
    <x v="1"/>
  </r>
  <r>
    <x v="4"/>
    <n v="1189833"/>
    <x v="211"/>
    <x v="1"/>
    <x v="1"/>
    <x v="3"/>
    <x v="10"/>
    <x v="12"/>
    <x v="2"/>
    <n v="45"/>
    <n v="450"/>
    <n v="20250"/>
    <n v="91125"/>
    <n v="0.45"/>
    <x v="1"/>
  </r>
  <r>
    <x v="4"/>
    <n v="1189833"/>
    <x v="212"/>
    <x v="1"/>
    <x v="1"/>
    <x v="3"/>
    <x v="10"/>
    <x v="12"/>
    <x v="3"/>
    <n v="45"/>
    <n v="400"/>
    <n v="18000"/>
    <n v="72000"/>
    <n v="0.39999999999999997"/>
    <x v="1"/>
  </r>
  <r>
    <x v="4"/>
    <n v="1189833"/>
    <x v="213"/>
    <x v="1"/>
    <x v="1"/>
    <x v="3"/>
    <x v="10"/>
    <x v="12"/>
    <x v="4"/>
    <n v="54.999999999999993"/>
    <n v="400"/>
    <n v="21999.999999999996"/>
    <n v="132000"/>
    <n v="0.60000000000000009"/>
    <x v="1"/>
  </r>
  <r>
    <x v="4"/>
    <n v="1189833"/>
    <x v="693"/>
    <x v="1"/>
    <x v="1"/>
    <x v="3"/>
    <x v="10"/>
    <x v="12"/>
    <x v="5"/>
    <n v="60"/>
    <n v="450"/>
    <n v="27000"/>
    <n v="67500"/>
    <n v="0.25"/>
    <x v="1"/>
  </r>
  <r>
    <x v="4"/>
    <n v="1189833"/>
    <x v="694"/>
    <x v="1"/>
    <x v="1"/>
    <x v="3"/>
    <x v="10"/>
    <x v="12"/>
    <x v="0"/>
    <n v="45"/>
    <n v="550"/>
    <n v="24750"/>
    <n v="111375"/>
    <n v="0.45"/>
    <x v="1"/>
  </r>
  <r>
    <x v="4"/>
    <n v="1189833"/>
    <x v="695"/>
    <x v="1"/>
    <x v="1"/>
    <x v="3"/>
    <x v="10"/>
    <x v="12"/>
    <x v="1"/>
    <n v="50"/>
    <n v="550"/>
    <n v="27500"/>
    <n v="82500"/>
    <n v="0.3"/>
    <x v="1"/>
  </r>
  <r>
    <x v="4"/>
    <n v="1189833"/>
    <x v="696"/>
    <x v="1"/>
    <x v="1"/>
    <x v="3"/>
    <x v="10"/>
    <x v="12"/>
    <x v="2"/>
    <n v="45"/>
    <n v="400"/>
    <n v="18000"/>
    <n v="81000"/>
    <n v="0.45"/>
    <x v="1"/>
  </r>
  <r>
    <x v="4"/>
    <n v="1189833"/>
    <x v="697"/>
    <x v="1"/>
    <x v="1"/>
    <x v="3"/>
    <x v="10"/>
    <x v="12"/>
    <x v="3"/>
    <n v="45"/>
    <n v="375"/>
    <n v="16875"/>
    <n v="67500"/>
    <n v="0.39999999999999997"/>
    <x v="1"/>
  </r>
  <r>
    <x v="4"/>
    <n v="1189833"/>
    <x v="698"/>
    <x v="1"/>
    <x v="1"/>
    <x v="3"/>
    <x v="10"/>
    <x v="12"/>
    <x v="4"/>
    <n v="54.999999999999993"/>
    <n v="350"/>
    <n v="19249.999999999996"/>
    <n v="115500"/>
    <n v="0.60000000000000009"/>
    <x v="1"/>
  </r>
  <r>
    <x v="4"/>
    <n v="1189833"/>
    <x v="699"/>
    <x v="1"/>
    <x v="1"/>
    <x v="3"/>
    <x v="10"/>
    <x v="12"/>
    <x v="5"/>
    <n v="60"/>
    <n v="400"/>
    <n v="24000"/>
    <n v="60000"/>
    <n v="0.25"/>
    <x v="1"/>
  </r>
  <r>
    <x v="4"/>
    <n v="1189833"/>
    <x v="700"/>
    <x v="1"/>
    <x v="1"/>
    <x v="3"/>
    <x v="10"/>
    <x v="12"/>
    <x v="0"/>
    <n v="40"/>
    <n v="575"/>
    <n v="23000"/>
    <n v="103500"/>
    <n v="0.45"/>
    <x v="1"/>
  </r>
  <r>
    <x v="4"/>
    <n v="1189833"/>
    <x v="701"/>
    <x v="1"/>
    <x v="1"/>
    <x v="3"/>
    <x v="10"/>
    <x v="12"/>
    <x v="1"/>
    <n v="45.000000000000007"/>
    <n v="575"/>
    <n v="25875.000000000004"/>
    <n v="77625"/>
    <n v="0.3"/>
    <x v="1"/>
  </r>
  <r>
    <x v="4"/>
    <n v="1189833"/>
    <x v="702"/>
    <x v="1"/>
    <x v="1"/>
    <x v="3"/>
    <x v="10"/>
    <x v="12"/>
    <x v="2"/>
    <n v="40"/>
    <n v="425"/>
    <n v="17000"/>
    <n v="76500"/>
    <n v="0.45"/>
    <x v="1"/>
  </r>
  <r>
    <x v="4"/>
    <n v="1189833"/>
    <x v="703"/>
    <x v="1"/>
    <x v="2"/>
    <x v="3"/>
    <x v="10"/>
    <x v="12"/>
    <x v="3"/>
    <n v="40"/>
    <n v="425"/>
    <n v="17000"/>
    <n v="68000"/>
    <n v="0.39999999999999997"/>
    <x v="1"/>
  </r>
  <r>
    <x v="4"/>
    <n v="1189833"/>
    <x v="704"/>
    <x v="1"/>
    <x v="2"/>
    <x v="3"/>
    <x v="10"/>
    <x v="12"/>
    <x v="4"/>
    <n v="54.999999999999993"/>
    <n v="375"/>
    <n v="20624.999999999996"/>
    <n v="123750"/>
    <n v="0.60000000000000009"/>
    <x v="1"/>
  </r>
  <r>
    <x v="4"/>
    <n v="1189833"/>
    <x v="705"/>
    <x v="1"/>
    <x v="2"/>
    <x v="3"/>
    <x v="10"/>
    <x v="12"/>
    <x v="5"/>
    <n v="60"/>
    <n v="475"/>
    <n v="28500"/>
    <n v="71250"/>
    <n v="0.25"/>
    <x v="1"/>
  </r>
  <r>
    <x v="4"/>
    <n v="1189833"/>
    <x v="706"/>
    <x v="1"/>
    <x v="2"/>
    <x v="3"/>
    <x v="10"/>
    <x v="12"/>
    <x v="0"/>
    <n v="45"/>
    <n v="675"/>
    <n v="30375"/>
    <n v="136687.5"/>
    <n v="0.45"/>
    <x v="1"/>
  </r>
  <r>
    <x v="4"/>
    <n v="1189833"/>
    <x v="707"/>
    <x v="1"/>
    <x v="2"/>
    <x v="3"/>
    <x v="10"/>
    <x v="12"/>
    <x v="1"/>
    <n v="50"/>
    <n v="675"/>
    <n v="33750"/>
    <n v="101250"/>
    <n v="0.3"/>
    <x v="1"/>
  </r>
  <r>
    <x v="4"/>
    <n v="1189833"/>
    <x v="708"/>
    <x v="1"/>
    <x v="2"/>
    <x v="3"/>
    <x v="10"/>
    <x v="12"/>
    <x v="2"/>
    <n v="45"/>
    <n v="475"/>
    <n v="21375"/>
    <n v="96187.5"/>
    <n v="0.45"/>
    <x v="1"/>
  </r>
  <r>
    <x v="4"/>
    <n v="1189833"/>
    <x v="709"/>
    <x v="1"/>
    <x v="2"/>
    <x v="3"/>
    <x v="10"/>
    <x v="12"/>
    <x v="3"/>
    <n v="45"/>
    <n v="475"/>
    <n v="21375"/>
    <n v="85500"/>
    <n v="0.39999999999999997"/>
    <x v="1"/>
  </r>
  <r>
    <x v="4"/>
    <n v="1189833"/>
    <x v="710"/>
    <x v="1"/>
    <x v="2"/>
    <x v="3"/>
    <x v="10"/>
    <x v="12"/>
    <x v="4"/>
    <n v="54.999999999999993"/>
    <n v="400"/>
    <n v="21999.999999999996"/>
    <n v="132000"/>
    <n v="0.60000000000000009"/>
    <x v="1"/>
  </r>
  <r>
    <x v="4"/>
    <n v="1189833"/>
    <x v="214"/>
    <x v="1"/>
    <x v="2"/>
    <x v="3"/>
    <x v="10"/>
    <x v="12"/>
    <x v="5"/>
    <n v="60"/>
    <n v="500"/>
    <n v="30000"/>
    <n v="75000"/>
    <n v="0.25"/>
    <x v="1"/>
  </r>
  <r>
    <x v="2"/>
    <n v="1197831"/>
    <x v="215"/>
    <x v="1"/>
    <x v="2"/>
    <x v="3"/>
    <x v="10"/>
    <x v="12"/>
    <x v="0"/>
    <n v="20"/>
    <n v="700"/>
    <n v="14000"/>
    <n v="49000"/>
    <n v="0.35"/>
    <x v="1"/>
  </r>
  <r>
    <x v="2"/>
    <n v="1197831"/>
    <x v="216"/>
    <x v="1"/>
    <x v="2"/>
    <x v="3"/>
    <x v="10"/>
    <x v="12"/>
    <x v="1"/>
    <n v="30"/>
    <n v="700"/>
    <n v="21000"/>
    <n v="73500"/>
    <n v="0.35"/>
    <x v="1"/>
  </r>
  <r>
    <x v="2"/>
    <n v="1197831"/>
    <x v="217"/>
    <x v="1"/>
    <x v="2"/>
    <x v="3"/>
    <x v="10"/>
    <x v="12"/>
    <x v="2"/>
    <n v="30"/>
    <n v="500"/>
    <n v="15000"/>
    <n v="52500"/>
    <n v="0.35"/>
    <x v="1"/>
  </r>
  <r>
    <x v="2"/>
    <n v="1197831"/>
    <x v="218"/>
    <x v="1"/>
    <x v="2"/>
    <x v="3"/>
    <x v="10"/>
    <x v="12"/>
    <x v="3"/>
    <n v="35"/>
    <n v="500"/>
    <n v="17500"/>
    <n v="78750"/>
    <n v="0.45"/>
    <x v="1"/>
  </r>
  <r>
    <x v="2"/>
    <n v="1197831"/>
    <x v="219"/>
    <x v="1"/>
    <x v="2"/>
    <x v="1"/>
    <x v="11"/>
    <x v="13"/>
    <x v="4"/>
    <n v="40"/>
    <n v="350"/>
    <n v="14000"/>
    <n v="42000"/>
    <n v="0.3"/>
    <x v="1"/>
  </r>
  <r>
    <x v="2"/>
    <n v="1197831"/>
    <x v="220"/>
    <x v="1"/>
    <x v="2"/>
    <x v="1"/>
    <x v="11"/>
    <x v="13"/>
    <x v="5"/>
    <n v="35"/>
    <n v="500"/>
    <n v="17500"/>
    <n v="87500"/>
    <n v="0.5"/>
    <x v="1"/>
  </r>
  <r>
    <x v="2"/>
    <n v="1197831"/>
    <x v="221"/>
    <x v="1"/>
    <x v="2"/>
    <x v="1"/>
    <x v="11"/>
    <x v="13"/>
    <x v="0"/>
    <n v="25"/>
    <n v="650"/>
    <n v="16250"/>
    <n v="56875"/>
    <n v="0.35"/>
    <x v="1"/>
  </r>
  <r>
    <x v="2"/>
    <n v="1197831"/>
    <x v="222"/>
    <x v="1"/>
    <x v="2"/>
    <x v="1"/>
    <x v="11"/>
    <x v="13"/>
    <x v="1"/>
    <n v="35"/>
    <n v="625"/>
    <n v="21875"/>
    <n v="76562.5"/>
    <n v="0.35"/>
    <x v="1"/>
  </r>
  <r>
    <x v="2"/>
    <n v="1197831"/>
    <x v="223"/>
    <x v="1"/>
    <x v="2"/>
    <x v="1"/>
    <x v="11"/>
    <x v="13"/>
    <x v="2"/>
    <n v="35"/>
    <n v="450"/>
    <n v="15750"/>
    <n v="55125"/>
    <n v="0.35"/>
    <x v="1"/>
  </r>
  <r>
    <x v="2"/>
    <n v="1197831"/>
    <x v="224"/>
    <x v="1"/>
    <x v="2"/>
    <x v="1"/>
    <x v="11"/>
    <x v="13"/>
    <x v="3"/>
    <n v="35"/>
    <n v="400"/>
    <n v="14000"/>
    <n v="63000"/>
    <n v="0.45"/>
    <x v="1"/>
  </r>
  <r>
    <x v="2"/>
    <n v="1197831"/>
    <x v="225"/>
    <x v="1"/>
    <x v="2"/>
    <x v="1"/>
    <x v="11"/>
    <x v="13"/>
    <x v="4"/>
    <n v="40"/>
    <n v="275"/>
    <n v="11000"/>
    <n v="33000"/>
    <n v="0.3"/>
    <x v="1"/>
  </r>
  <r>
    <x v="2"/>
    <n v="1197831"/>
    <x v="226"/>
    <x v="1"/>
    <x v="2"/>
    <x v="1"/>
    <x v="11"/>
    <x v="13"/>
    <x v="5"/>
    <n v="35"/>
    <n v="475"/>
    <n v="16625"/>
    <n v="83125"/>
    <n v="0.5"/>
    <x v="1"/>
  </r>
  <r>
    <x v="2"/>
    <n v="1197831"/>
    <x v="227"/>
    <x v="1"/>
    <x v="2"/>
    <x v="1"/>
    <x v="11"/>
    <x v="13"/>
    <x v="0"/>
    <n v="30"/>
    <n v="650"/>
    <n v="19500"/>
    <n v="78000"/>
    <n v="0.39999999999999997"/>
    <x v="1"/>
  </r>
  <r>
    <x v="2"/>
    <n v="1197831"/>
    <x v="228"/>
    <x v="1"/>
    <x v="2"/>
    <x v="1"/>
    <x v="11"/>
    <x v="13"/>
    <x v="1"/>
    <n v="40"/>
    <n v="650"/>
    <n v="26000"/>
    <n v="103999.99999999999"/>
    <n v="0.39999999999999997"/>
    <x v="1"/>
  </r>
  <r>
    <x v="2"/>
    <n v="1197831"/>
    <x v="711"/>
    <x v="1"/>
    <x v="2"/>
    <x v="1"/>
    <x v="11"/>
    <x v="13"/>
    <x v="2"/>
    <n v="30"/>
    <n v="475"/>
    <n v="14250"/>
    <n v="56999.999999999993"/>
    <n v="0.39999999999999997"/>
    <x v="1"/>
  </r>
  <r>
    <x v="2"/>
    <n v="1197831"/>
    <x v="712"/>
    <x v="1"/>
    <x v="2"/>
    <x v="1"/>
    <x v="11"/>
    <x v="13"/>
    <x v="3"/>
    <n v="35"/>
    <n v="375"/>
    <n v="13125"/>
    <n v="65625"/>
    <n v="0.5"/>
    <x v="1"/>
  </r>
  <r>
    <x v="2"/>
    <n v="1197831"/>
    <x v="713"/>
    <x v="1"/>
    <x v="2"/>
    <x v="1"/>
    <x v="11"/>
    <x v="13"/>
    <x v="4"/>
    <n v="40"/>
    <n v="275"/>
    <n v="11000"/>
    <n v="38500"/>
    <n v="0.35"/>
    <x v="1"/>
  </r>
  <r>
    <x v="2"/>
    <n v="1197831"/>
    <x v="714"/>
    <x v="1"/>
    <x v="2"/>
    <x v="1"/>
    <x v="11"/>
    <x v="13"/>
    <x v="5"/>
    <n v="35"/>
    <n v="425"/>
    <n v="14875"/>
    <n v="81812.5"/>
    <n v="0.55000000000000004"/>
    <x v="1"/>
  </r>
  <r>
    <x v="2"/>
    <n v="1197831"/>
    <x v="715"/>
    <x v="1"/>
    <x v="2"/>
    <x v="1"/>
    <x v="11"/>
    <x v="13"/>
    <x v="0"/>
    <n v="20"/>
    <n v="675"/>
    <n v="13500"/>
    <n v="53999.999999999993"/>
    <n v="0.39999999999999997"/>
    <x v="1"/>
  </r>
  <r>
    <x v="2"/>
    <n v="1197831"/>
    <x v="716"/>
    <x v="1"/>
    <x v="2"/>
    <x v="1"/>
    <x v="11"/>
    <x v="13"/>
    <x v="1"/>
    <n v="25.000000000000007"/>
    <n v="675"/>
    <n v="16875.000000000004"/>
    <n v="67500.000000000015"/>
    <n v="0.39999999999999997"/>
    <x v="1"/>
  </r>
  <r>
    <x v="2"/>
    <n v="1197831"/>
    <x v="717"/>
    <x v="1"/>
    <x v="2"/>
    <x v="1"/>
    <x v="11"/>
    <x v="13"/>
    <x v="2"/>
    <n v="19.999999999999996"/>
    <n v="500"/>
    <n v="9999.9999999999982"/>
    <n v="39999.999999999993"/>
    <n v="0.39999999999999997"/>
    <x v="1"/>
  </r>
  <r>
    <x v="2"/>
    <n v="1197831"/>
    <x v="718"/>
    <x v="1"/>
    <x v="2"/>
    <x v="1"/>
    <x v="11"/>
    <x v="13"/>
    <x v="3"/>
    <n v="25.000000000000007"/>
    <n v="400"/>
    <n v="10000.000000000004"/>
    <n v="50000.000000000015"/>
    <n v="0.5"/>
    <x v="1"/>
  </r>
  <r>
    <x v="2"/>
    <n v="1197831"/>
    <x v="719"/>
    <x v="1"/>
    <x v="3"/>
    <x v="1"/>
    <x v="11"/>
    <x v="13"/>
    <x v="4"/>
    <n v="30"/>
    <n v="300"/>
    <n v="9000"/>
    <n v="31499.999999999996"/>
    <n v="0.35"/>
    <x v="1"/>
  </r>
  <r>
    <x v="2"/>
    <n v="1197831"/>
    <x v="720"/>
    <x v="1"/>
    <x v="3"/>
    <x v="1"/>
    <x v="11"/>
    <x v="13"/>
    <x v="5"/>
    <n v="25.000000000000007"/>
    <n v="575"/>
    <n v="14375.000000000004"/>
    <n v="79062.500000000029"/>
    <n v="0.55000000000000004"/>
    <x v="1"/>
  </r>
  <r>
    <x v="2"/>
    <n v="1197831"/>
    <x v="721"/>
    <x v="1"/>
    <x v="3"/>
    <x v="1"/>
    <x v="11"/>
    <x v="13"/>
    <x v="0"/>
    <n v="14.999999999999996"/>
    <n v="725"/>
    <n v="10874.999999999998"/>
    <n v="43499.999999999985"/>
    <n v="0.39999999999999997"/>
    <x v="1"/>
  </r>
  <r>
    <x v="2"/>
    <n v="1197831"/>
    <x v="722"/>
    <x v="1"/>
    <x v="3"/>
    <x v="1"/>
    <x v="11"/>
    <x v="13"/>
    <x v="1"/>
    <n v="25.000000000000007"/>
    <n v="750"/>
    <n v="18750.000000000004"/>
    <n v="75000.000000000015"/>
    <n v="0.39999999999999997"/>
    <x v="1"/>
  </r>
  <r>
    <x v="2"/>
    <n v="1197831"/>
    <x v="723"/>
    <x v="1"/>
    <x v="3"/>
    <x v="1"/>
    <x v="11"/>
    <x v="13"/>
    <x v="2"/>
    <n v="19.999999999999996"/>
    <n v="600"/>
    <n v="11999.999999999998"/>
    <n v="47999.999999999993"/>
    <n v="0.39999999999999997"/>
    <x v="1"/>
  </r>
  <r>
    <x v="2"/>
    <n v="1197831"/>
    <x v="229"/>
    <x v="1"/>
    <x v="3"/>
    <x v="1"/>
    <x v="11"/>
    <x v="13"/>
    <x v="3"/>
    <n v="30.000000000000004"/>
    <n v="525"/>
    <n v="15750.000000000002"/>
    <n v="78750.000000000015"/>
    <n v="0.5"/>
    <x v="1"/>
  </r>
  <r>
    <x v="2"/>
    <n v="1197831"/>
    <x v="230"/>
    <x v="1"/>
    <x v="3"/>
    <x v="1"/>
    <x v="11"/>
    <x v="13"/>
    <x v="4"/>
    <n v="45"/>
    <n v="425"/>
    <n v="19125"/>
    <n v="66937.5"/>
    <n v="0.35"/>
    <x v="1"/>
  </r>
  <r>
    <x v="2"/>
    <n v="1197831"/>
    <x v="231"/>
    <x v="1"/>
    <x v="3"/>
    <x v="1"/>
    <x v="11"/>
    <x v="13"/>
    <x v="5"/>
    <n v="40"/>
    <n v="775"/>
    <n v="31000"/>
    <n v="170500"/>
    <n v="0.55000000000000004"/>
    <x v="1"/>
  </r>
  <r>
    <x v="2"/>
    <n v="1197831"/>
    <x v="232"/>
    <x v="1"/>
    <x v="3"/>
    <x v="1"/>
    <x v="11"/>
    <x v="13"/>
    <x v="0"/>
    <n v="40"/>
    <n v="775"/>
    <n v="31000"/>
    <n v="123999.99999999999"/>
    <n v="0.39999999999999997"/>
    <x v="1"/>
  </r>
  <r>
    <x v="2"/>
    <n v="1197831"/>
    <x v="233"/>
    <x v="1"/>
    <x v="3"/>
    <x v="1"/>
    <x v="11"/>
    <x v="13"/>
    <x v="1"/>
    <n v="45"/>
    <n v="775"/>
    <n v="34875"/>
    <n v="139500"/>
    <n v="0.39999999999999997"/>
    <x v="1"/>
  </r>
  <r>
    <x v="2"/>
    <n v="1197831"/>
    <x v="234"/>
    <x v="1"/>
    <x v="3"/>
    <x v="1"/>
    <x v="11"/>
    <x v="13"/>
    <x v="2"/>
    <n v="40"/>
    <n v="650"/>
    <n v="26000"/>
    <n v="103999.99999999999"/>
    <n v="0.39999999999999997"/>
    <x v="1"/>
  </r>
  <r>
    <x v="2"/>
    <n v="1197831"/>
    <x v="235"/>
    <x v="1"/>
    <x v="3"/>
    <x v="1"/>
    <x v="11"/>
    <x v="13"/>
    <x v="3"/>
    <n v="40"/>
    <n v="600"/>
    <n v="24000"/>
    <n v="120000"/>
    <n v="0.5"/>
    <x v="1"/>
  </r>
  <r>
    <x v="2"/>
    <n v="1197831"/>
    <x v="236"/>
    <x v="1"/>
    <x v="3"/>
    <x v="1"/>
    <x v="11"/>
    <x v="13"/>
    <x v="4"/>
    <n v="45"/>
    <n v="500"/>
    <n v="22500"/>
    <n v="78750"/>
    <n v="0.35"/>
    <x v="1"/>
  </r>
  <r>
    <x v="2"/>
    <n v="1197831"/>
    <x v="237"/>
    <x v="1"/>
    <x v="3"/>
    <x v="1"/>
    <x v="11"/>
    <x v="13"/>
    <x v="5"/>
    <n v="50"/>
    <n v="875"/>
    <n v="43750"/>
    <n v="240625.00000000003"/>
    <n v="0.55000000000000004"/>
    <x v="1"/>
  </r>
  <r>
    <x v="2"/>
    <n v="1197831"/>
    <x v="238"/>
    <x v="1"/>
    <x v="3"/>
    <x v="1"/>
    <x v="11"/>
    <x v="13"/>
    <x v="0"/>
    <n v="40"/>
    <n v="825"/>
    <n v="33000"/>
    <n v="148499.99999999997"/>
    <n v="0.44999999999999996"/>
    <x v="1"/>
  </r>
  <r>
    <x v="2"/>
    <n v="1197831"/>
    <x v="239"/>
    <x v="1"/>
    <x v="3"/>
    <x v="1"/>
    <x v="11"/>
    <x v="13"/>
    <x v="1"/>
    <n v="45"/>
    <n v="825"/>
    <n v="37125"/>
    <n v="167062.49999999997"/>
    <n v="0.44999999999999996"/>
    <x v="1"/>
  </r>
  <r>
    <x v="2"/>
    <n v="1197831"/>
    <x v="240"/>
    <x v="1"/>
    <x v="3"/>
    <x v="1"/>
    <x v="11"/>
    <x v="13"/>
    <x v="2"/>
    <n v="40"/>
    <n v="975"/>
    <n v="39000"/>
    <n v="175499.99999999997"/>
    <n v="0.44999999999999996"/>
    <x v="1"/>
  </r>
  <r>
    <x v="2"/>
    <n v="1197831"/>
    <x v="241"/>
    <x v="1"/>
    <x v="3"/>
    <x v="1"/>
    <x v="11"/>
    <x v="13"/>
    <x v="3"/>
    <n v="40"/>
    <n v="575"/>
    <n v="23000"/>
    <n v="126500.00000000001"/>
    <n v="0.55000000000000004"/>
    <x v="1"/>
  </r>
  <r>
    <x v="2"/>
    <n v="1197831"/>
    <x v="242"/>
    <x v="1"/>
    <x v="3"/>
    <x v="1"/>
    <x v="11"/>
    <x v="13"/>
    <x v="4"/>
    <n v="45"/>
    <n v="550"/>
    <n v="24750"/>
    <n v="98999.999999999985"/>
    <n v="0.39999999999999997"/>
    <x v="1"/>
  </r>
  <r>
    <x v="2"/>
    <n v="1197831"/>
    <x v="243"/>
    <x v="1"/>
    <x v="3"/>
    <x v="1"/>
    <x v="11"/>
    <x v="13"/>
    <x v="5"/>
    <n v="54.999999999999993"/>
    <n v="825"/>
    <n v="45374.999999999993"/>
    <n v="272250"/>
    <n v="0.60000000000000009"/>
    <x v="1"/>
  </r>
  <r>
    <x v="2"/>
    <n v="1197831"/>
    <x v="244"/>
    <x v="1"/>
    <x v="3"/>
    <x v="1"/>
    <x v="11"/>
    <x v="13"/>
    <x v="0"/>
    <n v="45"/>
    <n v="775"/>
    <n v="34875"/>
    <n v="156937.49999999997"/>
    <n v="0.44999999999999996"/>
    <x v="1"/>
  </r>
  <r>
    <x v="2"/>
    <n v="1197831"/>
    <x v="245"/>
    <x v="1"/>
    <x v="3"/>
    <x v="1"/>
    <x v="11"/>
    <x v="13"/>
    <x v="1"/>
    <n v="55.000000000000007"/>
    <n v="775"/>
    <n v="42625.000000000007"/>
    <n v="191812.5"/>
    <n v="0.44999999999999996"/>
    <x v="1"/>
  </r>
  <r>
    <x v="2"/>
    <n v="1197831"/>
    <x v="246"/>
    <x v="1"/>
    <x v="3"/>
    <x v="1"/>
    <x v="11"/>
    <x v="13"/>
    <x v="2"/>
    <n v="50"/>
    <n v="950"/>
    <n v="47500"/>
    <n v="213749.99999999997"/>
    <n v="0.44999999999999996"/>
    <x v="1"/>
  </r>
  <r>
    <x v="2"/>
    <n v="1197831"/>
    <x v="247"/>
    <x v="1"/>
    <x v="3"/>
    <x v="1"/>
    <x v="11"/>
    <x v="13"/>
    <x v="3"/>
    <n v="45"/>
    <n v="475"/>
    <n v="21375"/>
    <n v="117562.50000000001"/>
    <n v="0.55000000000000004"/>
    <x v="1"/>
  </r>
  <r>
    <x v="2"/>
    <n v="1197831"/>
    <x v="248"/>
    <x v="1"/>
    <x v="3"/>
    <x v="1"/>
    <x v="11"/>
    <x v="13"/>
    <x v="4"/>
    <n v="50"/>
    <n v="475"/>
    <n v="23750"/>
    <n v="94999.999999999985"/>
    <n v="0.39999999999999997"/>
    <x v="1"/>
  </r>
  <r>
    <x v="2"/>
    <n v="1197831"/>
    <x v="249"/>
    <x v="1"/>
    <x v="3"/>
    <x v="1"/>
    <x v="11"/>
    <x v="13"/>
    <x v="5"/>
    <n v="54.999999999999993"/>
    <n v="725"/>
    <n v="39874.999999999993"/>
    <n v="239250"/>
    <n v="0.60000000000000009"/>
    <x v="1"/>
  </r>
  <r>
    <x v="2"/>
    <n v="1197831"/>
    <x v="250"/>
    <x v="1"/>
    <x v="3"/>
    <x v="1"/>
    <x v="11"/>
    <x v="13"/>
    <x v="0"/>
    <n v="50"/>
    <n v="675"/>
    <n v="33750"/>
    <n v="151874.99999999997"/>
    <n v="0.44999999999999996"/>
    <x v="1"/>
  </r>
  <r>
    <x v="2"/>
    <n v="1197831"/>
    <x v="251"/>
    <x v="1"/>
    <x v="3"/>
    <x v="1"/>
    <x v="11"/>
    <x v="13"/>
    <x v="1"/>
    <n v="50"/>
    <n v="625"/>
    <n v="31250"/>
    <n v="140625"/>
    <n v="0.44999999999999996"/>
    <x v="1"/>
  </r>
  <r>
    <x v="2"/>
    <n v="1197831"/>
    <x v="252"/>
    <x v="1"/>
    <x v="3"/>
    <x v="1"/>
    <x v="11"/>
    <x v="13"/>
    <x v="2"/>
    <n v="54.999999999999993"/>
    <n v="675"/>
    <n v="37124.999999999993"/>
    <n v="167062.49999999997"/>
    <n v="0.44999999999999996"/>
    <x v="1"/>
  </r>
  <r>
    <x v="2"/>
    <n v="1197831"/>
    <x v="253"/>
    <x v="1"/>
    <x v="3"/>
    <x v="1"/>
    <x v="11"/>
    <x v="13"/>
    <x v="3"/>
    <n v="54.999999999999993"/>
    <n v="400"/>
    <n v="21999.999999999996"/>
    <n v="121000"/>
    <n v="0.55000000000000004"/>
    <x v="1"/>
  </r>
  <r>
    <x v="2"/>
    <n v="1197831"/>
    <x v="254"/>
    <x v="1"/>
    <x v="4"/>
    <x v="1"/>
    <x v="11"/>
    <x v="13"/>
    <x v="4"/>
    <n v="50"/>
    <n v="400"/>
    <n v="20000"/>
    <n v="80000"/>
    <n v="0.39999999999999997"/>
    <x v="1"/>
  </r>
  <r>
    <x v="2"/>
    <n v="1197831"/>
    <x v="255"/>
    <x v="1"/>
    <x v="4"/>
    <x v="1"/>
    <x v="11"/>
    <x v="13"/>
    <x v="5"/>
    <n v="45"/>
    <n v="625"/>
    <n v="28125"/>
    <n v="168750.00000000003"/>
    <n v="0.60000000000000009"/>
    <x v="1"/>
  </r>
  <r>
    <x v="2"/>
    <n v="1197831"/>
    <x v="256"/>
    <x v="1"/>
    <x v="4"/>
    <x v="1"/>
    <x v="11"/>
    <x v="13"/>
    <x v="0"/>
    <n v="35"/>
    <n v="575"/>
    <n v="20125"/>
    <n v="90562.499999999985"/>
    <n v="0.44999999999999996"/>
    <x v="1"/>
  </r>
  <r>
    <x v="2"/>
    <n v="1197831"/>
    <x v="257"/>
    <x v="1"/>
    <x v="4"/>
    <x v="1"/>
    <x v="11"/>
    <x v="13"/>
    <x v="1"/>
    <n v="35"/>
    <n v="575"/>
    <n v="20125"/>
    <n v="90562.499999999985"/>
    <n v="0.44999999999999996"/>
    <x v="1"/>
  </r>
  <r>
    <x v="2"/>
    <n v="1197831"/>
    <x v="258"/>
    <x v="1"/>
    <x v="4"/>
    <x v="1"/>
    <x v="11"/>
    <x v="13"/>
    <x v="2"/>
    <n v="40"/>
    <n v="525"/>
    <n v="21000"/>
    <n v="94499.999999999985"/>
    <n v="0.44999999999999996"/>
    <x v="1"/>
  </r>
  <r>
    <x v="2"/>
    <n v="1197831"/>
    <x v="259"/>
    <x v="1"/>
    <x v="4"/>
    <x v="1"/>
    <x v="11"/>
    <x v="13"/>
    <x v="3"/>
    <n v="40"/>
    <n v="375"/>
    <n v="15000"/>
    <n v="82500"/>
    <n v="0.55000000000000004"/>
    <x v="1"/>
  </r>
  <r>
    <x v="2"/>
    <n v="1197831"/>
    <x v="260"/>
    <x v="1"/>
    <x v="4"/>
    <x v="1"/>
    <x v="11"/>
    <x v="13"/>
    <x v="4"/>
    <n v="35"/>
    <n v="350"/>
    <n v="12250"/>
    <n v="48999.999999999993"/>
    <n v="0.39999999999999997"/>
    <x v="1"/>
  </r>
  <r>
    <x v="2"/>
    <n v="1197831"/>
    <x v="261"/>
    <x v="1"/>
    <x v="4"/>
    <x v="1"/>
    <x v="11"/>
    <x v="13"/>
    <x v="5"/>
    <n v="45"/>
    <n v="525"/>
    <n v="23625"/>
    <n v="141750.00000000003"/>
    <n v="0.60000000000000009"/>
    <x v="1"/>
  </r>
  <r>
    <x v="2"/>
    <n v="1197831"/>
    <x v="262"/>
    <x v="1"/>
    <x v="4"/>
    <x v="1"/>
    <x v="11"/>
    <x v="13"/>
    <x v="0"/>
    <n v="30.000000000000004"/>
    <n v="675"/>
    <n v="20250.000000000004"/>
    <n v="91125"/>
    <n v="0.44999999999999996"/>
    <x v="1"/>
  </r>
  <r>
    <x v="2"/>
    <n v="1197831"/>
    <x v="263"/>
    <x v="1"/>
    <x v="4"/>
    <x v="1"/>
    <x v="11"/>
    <x v="13"/>
    <x v="1"/>
    <n v="30.000000000000004"/>
    <n v="675"/>
    <n v="20250.000000000004"/>
    <n v="91125"/>
    <n v="0.44999999999999996"/>
    <x v="1"/>
  </r>
  <r>
    <x v="2"/>
    <n v="1197831"/>
    <x v="264"/>
    <x v="1"/>
    <x v="4"/>
    <x v="1"/>
    <x v="11"/>
    <x v="13"/>
    <x v="2"/>
    <n v="55.000000000000007"/>
    <n v="600"/>
    <n v="33000.000000000007"/>
    <n v="148500"/>
    <n v="0.44999999999999996"/>
    <x v="1"/>
  </r>
  <r>
    <x v="2"/>
    <n v="1197831"/>
    <x v="265"/>
    <x v="1"/>
    <x v="4"/>
    <x v="1"/>
    <x v="11"/>
    <x v="13"/>
    <x v="3"/>
    <n v="55.000000000000007"/>
    <n v="475"/>
    <n v="26125.000000000004"/>
    <n v="143687.50000000003"/>
    <n v="0.55000000000000004"/>
    <x v="1"/>
  </r>
  <r>
    <x v="2"/>
    <n v="1197831"/>
    <x v="266"/>
    <x v="1"/>
    <x v="4"/>
    <x v="1"/>
    <x v="11"/>
    <x v="13"/>
    <x v="4"/>
    <n v="54.999999999999993"/>
    <n v="450"/>
    <n v="24749.999999999996"/>
    <n v="98999.999999999985"/>
    <n v="0.39999999999999997"/>
    <x v="1"/>
  </r>
  <r>
    <x v="2"/>
    <n v="1197831"/>
    <x v="267"/>
    <x v="1"/>
    <x v="4"/>
    <x v="1"/>
    <x v="11"/>
    <x v="13"/>
    <x v="5"/>
    <n v="65"/>
    <n v="650"/>
    <n v="42250"/>
    <n v="253500.00000000003"/>
    <n v="0.60000000000000009"/>
    <x v="1"/>
  </r>
  <r>
    <x v="2"/>
    <n v="1197831"/>
    <x v="268"/>
    <x v="1"/>
    <x v="4"/>
    <x v="1"/>
    <x v="11"/>
    <x v="13"/>
    <x v="0"/>
    <n v="54.999999999999993"/>
    <n v="800"/>
    <n v="43999.999999999993"/>
    <n v="197999.99999999994"/>
    <n v="0.44999999999999996"/>
    <x v="1"/>
  </r>
  <r>
    <x v="2"/>
    <n v="1197831"/>
    <x v="269"/>
    <x v="1"/>
    <x v="4"/>
    <x v="1"/>
    <x v="11"/>
    <x v="13"/>
    <x v="1"/>
    <n v="54.999999999999993"/>
    <n v="800"/>
    <n v="43999.999999999993"/>
    <n v="197999.99999999994"/>
    <n v="0.44999999999999996"/>
    <x v="1"/>
  </r>
  <r>
    <x v="2"/>
    <n v="1197831"/>
    <x v="270"/>
    <x v="1"/>
    <x v="4"/>
    <x v="1"/>
    <x v="11"/>
    <x v="13"/>
    <x v="2"/>
    <n v="60"/>
    <n v="700"/>
    <n v="42000"/>
    <n v="188999.99999999997"/>
    <n v="0.44999999999999996"/>
    <x v="1"/>
  </r>
  <r>
    <x v="2"/>
    <n v="1197831"/>
    <x v="271"/>
    <x v="1"/>
    <x v="4"/>
    <x v="1"/>
    <x v="11"/>
    <x v="13"/>
    <x v="3"/>
    <n v="60"/>
    <n v="550"/>
    <n v="33000"/>
    <n v="181500.00000000003"/>
    <n v="0.55000000000000004"/>
    <x v="1"/>
  </r>
  <r>
    <x v="2"/>
    <n v="1197831"/>
    <x v="272"/>
    <x v="1"/>
    <x v="4"/>
    <x v="1"/>
    <x v="11"/>
    <x v="13"/>
    <x v="4"/>
    <n v="54.999999999999993"/>
    <n v="500"/>
    <n v="27499.999999999996"/>
    <n v="109999.99999999997"/>
    <n v="0.39999999999999997"/>
    <x v="1"/>
  </r>
  <r>
    <x v="2"/>
    <n v="1197831"/>
    <x v="273"/>
    <x v="1"/>
    <x v="4"/>
    <x v="1"/>
    <x v="11"/>
    <x v="13"/>
    <x v="5"/>
    <n v="65"/>
    <n v="750"/>
    <n v="48750"/>
    <n v="292500.00000000006"/>
    <n v="0.60000000000000009"/>
    <x v="1"/>
  </r>
  <r>
    <x v="0"/>
    <n v="1185732"/>
    <x v="274"/>
    <x v="1"/>
    <x v="4"/>
    <x v="1"/>
    <x v="11"/>
    <x v="13"/>
    <x v="0"/>
    <n v="35"/>
    <n v="425"/>
    <n v="14875"/>
    <n v="59500"/>
    <n v="0.4"/>
    <x v="1"/>
  </r>
  <r>
    <x v="0"/>
    <n v="1185732"/>
    <x v="275"/>
    <x v="1"/>
    <x v="4"/>
    <x v="1"/>
    <x v="11"/>
    <x v="13"/>
    <x v="1"/>
    <n v="35"/>
    <n v="225"/>
    <n v="7875"/>
    <n v="27562.5"/>
    <n v="0.35"/>
    <x v="1"/>
  </r>
  <r>
    <x v="0"/>
    <n v="1185732"/>
    <x v="276"/>
    <x v="1"/>
    <x v="4"/>
    <x v="1"/>
    <x v="11"/>
    <x v="13"/>
    <x v="2"/>
    <n v="25"/>
    <n v="225"/>
    <n v="5625"/>
    <n v="19687.5"/>
    <n v="0.35"/>
    <x v="1"/>
  </r>
  <r>
    <x v="0"/>
    <n v="1185732"/>
    <x v="277"/>
    <x v="1"/>
    <x v="4"/>
    <x v="1"/>
    <x v="11"/>
    <x v="13"/>
    <x v="3"/>
    <n v="30.000000000000004"/>
    <n v="75"/>
    <n v="2250.0000000000005"/>
    <n v="9000.0000000000018"/>
    <n v="0.4"/>
    <x v="1"/>
  </r>
  <r>
    <x v="0"/>
    <n v="1185732"/>
    <x v="278"/>
    <x v="1"/>
    <x v="4"/>
    <x v="3"/>
    <x v="12"/>
    <x v="14"/>
    <x v="4"/>
    <n v="44.999999999999993"/>
    <n v="125"/>
    <n v="5624.9999999999991"/>
    <n v="19687.499999999996"/>
    <n v="0.35"/>
    <x v="1"/>
  </r>
  <r>
    <x v="0"/>
    <n v="1185732"/>
    <x v="279"/>
    <x v="1"/>
    <x v="4"/>
    <x v="3"/>
    <x v="12"/>
    <x v="14"/>
    <x v="5"/>
    <n v="35"/>
    <n v="225"/>
    <n v="7875"/>
    <n v="39375"/>
    <n v="0.5"/>
    <x v="1"/>
  </r>
  <r>
    <x v="0"/>
    <n v="1185732"/>
    <x v="280"/>
    <x v="1"/>
    <x v="4"/>
    <x v="3"/>
    <x v="12"/>
    <x v="14"/>
    <x v="0"/>
    <n v="35"/>
    <n v="475"/>
    <n v="16625"/>
    <n v="66500"/>
    <n v="0.4"/>
    <x v="1"/>
  </r>
  <r>
    <x v="0"/>
    <n v="1185732"/>
    <x v="281"/>
    <x v="1"/>
    <x v="4"/>
    <x v="3"/>
    <x v="12"/>
    <x v="14"/>
    <x v="1"/>
    <n v="35"/>
    <n v="125"/>
    <n v="4375"/>
    <n v="15312.499999999998"/>
    <n v="0.35"/>
    <x v="1"/>
  </r>
  <r>
    <x v="0"/>
    <n v="1185732"/>
    <x v="282"/>
    <x v="1"/>
    <x v="4"/>
    <x v="3"/>
    <x v="12"/>
    <x v="14"/>
    <x v="2"/>
    <n v="25"/>
    <n v="175"/>
    <n v="4375"/>
    <n v="15312.499999999998"/>
    <n v="0.35"/>
    <x v="1"/>
  </r>
  <r>
    <x v="0"/>
    <n v="1185732"/>
    <x v="283"/>
    <x v="1"/>
    <x v="4"/>
    <x v="3"/>
    <x v="12"/>
    <x v="14"/>
    <x v="3"/>
    <n v="30.000000000000004"/>
    <n v="50"/>
    <n v="1500.0000000000002"/>
    <n v="6000.0000000000009"/>
    <n v="0.4"/>
    <x v="1"/>
  </r>
  <r>
    <x v="0"/>
    <n v="1185732"/>
    <x v="284"/>
    <x v="1"/>
    <x v="4"/>
    <x v="3"/>
    <x v="12"/>
    <x v="14"/>
    <x v="4"/>
    <n v="44.999999999999993"/>
    <n v="125"/>
    <n v="5624.9999999999991"/>
    <n v="19687.499999999996"/>
    <n v="0.35"/>
    <x v="1"/>
  </r>
  <r>
    <x v="0"/>
    <n v="1185732"/>
    <x v="285"/>
    <x v="1"/>
    <x v="11"/>
    <x v="3"/>
    <x v="12"/>
    <x v="14"/>
    <x v="5"/>
    <n v="35"/>
    <n v="200"/>
    <n v="7000"/>
    <n v="35000"/>
    <n v="0.5"/>
    <x v="1"/>
  </r>
  <r>
    <x v="0"/>
    <n v="1185732"/>
    <x v="286"/>
    <x v="1"/>
    <x v="11"/>
    <x v="3"/>
    <x v="12"/>
    <x v="14"/>
    <x v="0"/>
    <n v="40"/>
    <n v="420"/>
    <n v="16800"/>
    <n v="67200"/>
    <n v="0.4"/>
    <x v="1"/>
  </r>
  <r>
    <x v="0"/>
    <n v="1185732"/>
    <x v="287"/>
    <x v="1"/>
    <x v="11"/>
    <x v="3"/>
    <x v="12"/>
    <x v="14"/>
    <x v="1"/>
    <n v="40"/>
    <n v="100"/>
    <n v="4000"/>
    <n v="14000"/>
    <n v="0.35"/>
    <x v="1"/>
  </r>
  <r>
    <x v="0"/>
    <n v="1185732"/>
    <x v="288"/>
    <x v="1"/>
    <x v="11"/>
    <x v="3"/>
    <x v="12"/>
    <x v="14"/>
    <x v="2"/>
    <n v="30.000000000000004"/>
    <n v="150"/>
    <n v="4500.0000000000009"/>
    <n v="15750.000000000002"/>
    <n v="0.35"/>
    <x v="1"/>
  </r>
  <r>
    <x v="0"/>
    <n v="1185732"/>
    <x v="289"/>
    <x v="1"/>
    <x v="11"/>
    <x v="3"/>
    <x v="12"/>
    <x v="14"/>
    <x v="3"/>
    <n v="35"/>
    <n v="0"/>
    <n v="0"/>
    <n v="0"/>
    <n v="0.4"/>
    <x v="1"/>
  </r>
  <r>
    <x v="0"/>
    <n v="1185732"/>
    <x v="290"/>
    <x v="1"/>
    <x v="11"/>
    <x v="3"/>
    <x v="12"/>
    <x v="14"/>
    <x v="4"/>
    <n v="50"/>
    <n v="50"/>
    <n v="2500"/>
    <n v="8750"/>
    <n v="0.35"/>
    <x v="1"/>
  </r>
  <r>
    <x v="0"/>
    <n v="1185732"/>
    <x v="291"/>
    <x v="1"/>
    <x v="11"/>
    <x v="3"/>
    <x v="12"/>
    <x v="14"/>
    <x v="5"/>
    <n v="40"/>
    <n v="150"/>
    <n v="6000"/>
    <n v="30000"/>
    <n v="0.5"/>
    <x v="1"/>
  </r>
  <r>
    <x v="0"/>
    <n v="1185732"/>
    <x v="292"/>
    <x v="1"/>
    <x v="11"/>
    <x v="3"/>
    <x v="12"/>
    <x v="14"/>
    <x v="0"/>
    <n v="40"/>
    <n v="375"/>
    <n v="15000"/>
    <n v="60000"/>
    <n v="0.4"/>
    <x v="1"/>
  </r>
  <r>
    <x v="0"/>
    <n v="1185732"/>
    <x v="293"/>
    <x v="1"/>
    <x v="11"/>
    <x v="3"/>
    <x v="12"/>
    <x v="14"/>
    <x v="1"/>
    <n v="35"/>
    <n v="75"/>
    <n v="2625"/>
    <n v="9187.5"/>
    <n v="0.35"/>
    <x v="1"/>
  </r>
  <r>
    <x v="0"/>
    <n v="1185732"/>
    <x v="294"/>
    <x v="1"/>
    <x v="11"/>
    <x v="3"/>
    <x v="12"/>
    <x v="14"/>
    <x v="2"/>
    <n v="25.000000000000007"/>
    <n v="75"/>
    <n v="1875.0000000000005"/>
    <n v="6562.5000000000009"/>
    <n v="0.35"/>
    <x v="1"/>
  </r>
  <r>
    <x v="0"/>
    <n v="1185732"/>
    <x v="295"/>
    <x v="1"/>
    <x v="11"/>
    <x v="3"/>
    <x v="12"/>
    <x v="14"/>
    <x v="3"/>
    <n v="30"/>
    <n v="0"/>
    <n v="0"/>
    <n v="0"/>
    <n v="0.4"/>
    <x v="1"/>
  </r>
  <r>
    <x v="0"/>
    <n v="1185732"/>
    <x v="296"/>
    <x v="1"/>
    <x v="11"/>
    <x v="3"/>
    <x v="12"/>
    <x v="14"/>
    <x v="4"/>
    <n v="45"/>
    <n v="25"/>
    <n v="1125"/>
    <n v="3937.4999999999995"/>
    <n v="0.35"/>
    <x v="1"/>
  </r>
  <r>
    <x v="0"/>
    <n v="1185732"/>
    <x v="297"/>
    <x v="1"/>
    <x v="11"/>
    <x v="3"/>
    <x v="12"/>
    <x v="14"/>
    <x v="5"/>
    <n v="35"/>
    <n v="150"/>
    <n v="5250"/>
    <n v="26250"/>
    <n v="0.5"/>
    <x v="1"/>
  </r>
  <r>
    <x v="0"/>
    <n v="1185732"/>
    <x v="298"/>
    <x v="1"/>
    <x v="11"/>
    <x v="3"/>
    <x v="12"/>
    <x v="14"/>
    <x v="0"/>
    <n v="45"/>
    <n v="420"/>
    <n v="18900"/>
    <n v="75600"/>
    <n v="0.4"/>
    <x v="1"/>
  </r>
  <r>
    <x v="0"/>
    <n v="1185732"/>
    <x v="299"/>
    <x v="1"/>
    <x v="11"/>
    <x v="3"/>
    <x v="12"/>
    <x v="14"/>
    <x v="1"/>
    <n v="40.000000000000007"/>
    <n v="125"/>
    <n v="5000.0000000000009"/>
    <n v="17500"/>
    <n v="0.35"/>
    <x v="1"/>
  </r>
  <r>
    <x v="0"/>
    <n v="1185732"/>
    <x v="300"/>
    <x v="1"/>
    <x v="11"/>
    <x v="3"/>
    <x v="12"/>
    <x v="14"/>
    <x v="2"/>
    <n v="35"/>
    <n v="100"/>
    <n v="3500"/>
    <n v="12250"/>
    <n v="0.35"/>
    <x v="1"/>
  </r>
  <r>
    <x v="0"/>
    <n v="1185732"/>
    <x v="301"/>
    <x v="1"/>
    <x v="11"/>
    <x v="3"/>
    <x v="12"/>
    <x v="14"/>
    <x v="3"/>
    <n v="35"/>
    <n v="25"/>
    <n v="875"/>
    <n v="3500"/>
    <n v="0.4"/>
    <x v="1"/>
  </r>
  <r>
    <x v="0"/>
    <n v="1185732"/>
    <x v="302"/>
    <x v="1"/>
    <x v="11"/>
    <x v="3"/>
    <x v="12"/>
    <x v="14"/>
    <x v="4"/>
    <n v="49.999999999999993"/>
    <n v="50"/>
    <n v="2499.9999999999995"/>
    <n v="8749.9999999999982"/>
    <n v="0.35"/>
    <x v="1"/>
  </r>
  <r>
    <x v="0"/>
    <n v="1185732"/>
    <x v="303"/>
    <x v="1"/>
    <x v="11"/>
    <x v="3"/>
    <x v="12"/>
    <x v="14"/>
    <x v="5"/>
    <n v="54.999999999999993"/>
    <n v="150"/>
    <n v="8249.9999999999982"/>
    <n v="41249.999999999993"/>
    <n v="0.5"/>
    <x v="1"/>
  </r>
  <r>
    <x v="0"/>
    <n v="1185732"/>
    <x v="304"/>
    <x v="1"/>
    <x v="11"/>
    <x v="3"/>
    <x v="12"/>
    <x v="14"/>
    <x v="0"/>
    <n v="40"/>
    <n v="400"/>
    <n v="16000"/>
    <n v="64000"/>
    <n v="0.4"/>
    <x v="1"/>
  </r>
  <r>
    <x v="0"/>
    <n v="1185732"/>
    <x v="305"/>
    <x v="1"/>
    <x v="11"/>
    <x v="3"/>
    <x v="12"/>
    <x v="14"/>
    <x v="1"/>
    <n v="35.000000000000007"/>
    <n v="150"/>
    <n v="5250.0000000000009"/>
    <n v="18375"/>
    <n v="0.35"/>
    <x v="1"/>
  </r>
  <r>
    <x v="0"/>
    <n v="1185732"/>
    <x v="306"/>
    <x v="1"/>
    <x v="11"/>
    <x v="3"/>
    <x v="12"/>
    <x v="14"/>
    <x v="2"/>
    <n v="30.000000000000004"/>
    <n v="175"/>
    <n v="5250.0000000000009"/>
    <n v="18375"/>
    <n v="0.35"/>
    <x v="1"/>
  </r>
  <r>
    <x v="0"/>
    <n v="1185732"/>
    <x v="307"/>
    <x v="1"/>
    <x v="11"/>
    <x v="3"/>
    <x v="12"/>
    <x v="14"/>
    <x v="3"/>
    <n v="30.000000000000004"/>
    <n v="150"/>
    <n v="4500.0000000000009"/>
    <n v="18000.000000000004"/>
    <n v="0.4"/>
    <x v="1"/>
  </r>
  <r>
    <x v="0"/>
    <n v="1185732"/>
    <x v="308"/>
    <x v="1"/>
    <x v="11"/>
    <x v="3"/>
    <x v="12"/>
    <x v="14"/>
    <x v="4"/>
    <n v="45"/>
    <n v="150"/>
    <n v="6750"/>
    <n v="23625"/>
    <n v="0.35"/>
    <x v="1"/>
  </r>
  <r>
    <x v="0"/>
    <n v="1185732"/>
    <x v="309"/>
    <x v="1"/>
    <x v="11"/>
    <x v="3"/>
    <x v="12"/>
    <x v="14"/>
    <x v="5"/>
    <n v="50"/>
    <n v="325"/>
    <n v="16250"/>
    <n v="81250"/>
    <n v="0.5"/>
    <x v="1"/>
  </r>
  <r>
    <x v="0"/>
    <n v="1185732"/>
    <x v="310"/>
    <x v="1"/>
    <x v="11"/>
    <x v="3"/>
    <x v="12"/>
    <x v="14"/>
    <x v="0"/>
    <n v="45"/>
    <n v="550"/>
    <n v="24750"/>
    <n v="99000"/>
    <n v="0.4"/>
    <x v="1"/>
  </r>
  <r>
    <x v="0"/>
    <n v="1185732"/>
    <x v="311"/>
    <x v="1"/>
    <x v="11"/>
    <x v="3"/>
    <x v="12"/>
    <x v="14"/>
    <x v="1"/>
    <n v="40.000000000000007"/>
    <n v="300"/>
    <n v="12000.000000000002"/>
    <n v="42000"/>
    <n v="0.35"/>
    <x v="1"/>
  </r>
  <r>
    <x v="0"/>
    <n v="1185732"/>
    <x v="312"/>
    <x v="1"/>
    <x v="11"/>
    <x v="3"/>
    <x v="12"/>
    <x v="14"/>
    <x v="2"/>
    <n v="35"/>
    <n v="225"/>
    <n v="7875"/>
    <n v="27562.5"/>
    <n v="0.35"/>
    <x v="1"/>
  </r>
  <r>
    <x v="0"/>
    <n v="1185732"/>
    <x v="313"/>
    <x v="1"/>
    <x v="11"/>
    <x v="3"/>
    <x v="12"/>
    <x v="14"/>
    <x v="3"/>
    <n v="35"/>
    <n v="175"/>
    <n v="6125"/>
    <n v="24500"/>
    <n v="0.4"/>
    <x v="1"/>
  </r>
  <r>
    <x v="0"/>
    <n v="1185732"/>
    <x v="314"/>
    <x v="1"/>
    <x v="11"/>
    <x v="3"/>
    <x v="12"/>
    <x v="14"/>
    <x v="4"/>
    <n v="45"/>
    <n v="175"/>
    <n v="7875"/>
    <n v="27562.5"/>
    <n v="0.35"/>
    <x v="1"/>
  </r>
  <r>
    <x v="0"/>
    <n v="1185732"/>
    <x v="315"/>
    <x v="1"/>
    <x v="5"/>
    <x v="3"/>
    <x v="12"/>
    <x v="14"/>
    <x v="5"/>
    <n v="50"/>
    <n v="350"/>
    <n v="17500"/>
    <n v="87500"/>
    <n v="0.5"/>
    <x v="1"/>
  </r>
  <r>
    <x v="0"/>
    <n v="1185732"/>
    <x v="316"/>
    <x v="1"/>
    <x v="5"/>
    <x v="3"/>
    <x v="12"/>
    <x v="14"/>
    <x v="0"/>
    <n v="45"/>
    <n v="500"/>
    <n v="22500"/>
    <n v="90000"/>
    <n v="0.4"/>
    <x v="1"/>
  </r>
  <r>
    <x v="0"/>
    <n v="1185732"/>
    <x v="317"/>
    <x v="1"/>
    <x v="5"/>
    <x v="3"/>
    <x v="12"/>
    <x v="14"/>
    <x v="1"/>
    <n v="45.000000000000007"/>
    <n v="275"/>
    <n v="12375.000000000002"/>
    <n v="43312.5"/>
    <n v="0.35"/>
    <x v="1"/>
  </r>
  <r>
    <x v="0"/>
    <n v="1185732"/>
    <x v="318"/>
    <x v="1"/>
    <x v="5"/>
    <x v="3"/>
    <x v="12"/>
    <x v="14"/>
    <x v="2"/>
    <n v="40"/>
    <n v="200"/>
    <n v="8000"/>
    <n v="28000"/>
    <n v="0.35"/>
    <x v="1"/>
  </r>
  <r>
    <x v="0"/>
    <n v="1185732"/>
    <x v="319"/>
    <x v="1"/>
    <x v="5"/>
    <x v="3"/>
    <x v="12"/>
    <x v="14"/>
    <x v="3"/>
    <n v="30.000000000000004"/>
    <n v="125"/>
    <n v="3750.0000000000005"/>
    <n v="15000.000000000004"/>
    <n v="0.4"/>
    <x v="1"/>
  </r>
  <r>
    <x v="0"/>
    <n v="1185732"/>
    <x v="320"/>
    <x v="1"/>
    <x v="5"/>
    <x v="3"/>
    <x v="12"/>
    <x v="14"/>
    <x v="4"/>
    <n v="40"/>
    <n v="100"/>
    <n v="4000"/>
    <n v="14000"/>
    <n v="0.35"/>
    <x v="1"/>
  </r>
  <r>
    <x v="0"/>
    <n v="1185732"/>
    <x v="321"/>
    <x v="1"/>
    <x v="5"/>
    <x v="3"/>
    <x v="12"/>
    <x v="14"/>
    <x v="5"/>
    <n v="45"/>
    <n v="275"/>
    <n v="12375"/>
    <n v="61875"/>
    <n v="0.5"/>
    <x v="1"/>
  </r>
  <r>
    <x v="0"/>
    <n v="1185732"/>
    <x v="322"/>
    <x v="1"/>
    <x v="5"/>
    <x v="3"/>
    <x v="12"/>
    <x v="14"/>
    <x v="0"/>
    <n v="40"/>
    <n v="400"/>
    <n v="16000"/>
    <n v="64000"/>
    <n v="0.4"/>
    <x v="1"/>
  </r>
  <r>
    <x v="0"/>
    <n v="1185732"/>
    <x v="323"/>
    <x v="1"/>
    <x v="5"/>
    <x v="3"/>
    <x v="12"/>
    <x v="14"/>
    <x v="1"/>
    <n v="35.000000000000007"/>
    <n v="200"/>
    <n v="7000.0000000000018"/>
    <n v="24500.000000000004"/>
    <n v="0.35"/>
    <x v="1"/>
  </r>
  <r>
    <x v="0"/>
    <n v="1185732"/>
    <x v="324"/>
    <x v="1"/>
    <x v="5"/>
    <x v="3"/>
    <x v="12"/>
    <x v="14"/>
    <x v="2"/>
    <n v="20"/>
    <n v="100"/>
    <n v="2000"/>
    <n v="7000"/>
    <n v="0.35"/>
    <x v="1"/>
  </r>
  <r>
    <x v="0"/>
    <n v="1185732"/>
    <x v="325"/>
    <x v="1"/>
    <x v="5"/>
    <x v="3"/>
    <x v="12"/>
    <x v="14"/>
    <x v="3"/>
    <n v="20"/>
    <n v="75"/>
    <n v="1500"/>
    <n v="6000"/>
    <n v="0.4"/>
    <x v="1"/>
  </r>
  <r>
    <x v="0"/>
    <n v="1185732"/>
    <x v="326"/>
    <x v="1"/>
    <x v="5"/>
    <x v="3"/>
    <x v="12"/>
    <x v="14"/>
    <x v="4"/>
    <n v="30"/>
    <n v="75"/>
    <n v="2250"/>
    <n v="7874.9999999999991"/>
    <n v="0.35"/>
    <x v="1"/>
  </r>
  <r>
    <x v="0"/>
    <n v="1185732"/>
    <x v="327"/>
    <x v="1"/>
    <x v="5"/>
    <x v="3"/>
    <x v="12"/>
    <x v="14"/>
    <x v="5"/>
    <n v="35"/>
    <n v="150"/>
    <n v="5250"/>
    <n v="26250"/>
    <n v="0.5"/>
    <x v="1"/>
  </r>
  <r>
    <x v="0"/>
    <n v="1185732"/>
    <x v="328"/>
    <x v="1"/>
    <x v="5"/>
    <x v="3"/>
    <x v="12"/>
    <x v="14"/>
    <x v="0"/>
    <n v="40"/>
    <n v="325"/>
    <n v="13000"/>
    <n v="52000"/>
    <n v="0.4"/>
    <x v="1"/>
  </r>
  <r>
    <x v="0"/>
    <n v="1185732"/>
    <x v="329"/>
    <x v="1"/>
    <x v="5"/>
    <x v="3"/>
    <x v="12"/>
    <x v="14"/>
    <x v="1"/>
    <n v="30"/>
    <n v="150"/>
    <n v="4500"/>
    <n v="15749.999999999998"/>
    <n v="0.35"/>
    <x v="1"/>
  </r>
  <r>
    <x v="0"/>
    <n v="1185732"/>
    <x v="330"/>
    <x v="1"/>
    <x v="5"/>
    <x v="3"/>
    <x v="12"/>
    <x v="14"/>
    <x v="2"/>
    <n v="30"/>
    <n v="50"/>
    <n v="1500"/>
    <n v="5250"/>
    <n v="0.35"/>
    <x v="1"/>
  </r>
  <r>
    <x v="0"/>
    <n v="1185732"/>
    <x v="331"/>
    <x v="1"/>
    <x v="5"/>
    <x v="3"/>
    <x v="12"/>
    <x v="14"/>
    <x v="3"/>
    <n v="30"/>
    <n v="25"/>
    <n v="750"/>
    <n v="3000"/>
    <n v="0.4"/>
    <x v="1"/>
  </r>
  <r>
    <x v="0"/>
    <n v="1185732"/>
    <x v="332"/>
    <x v="1"/>
    <x v="5"/>
    <x v="3"/>
    <x v="12"/>
    <x v="14"/>
    <x v="4"/>
    <n v="40"/>
    <n v="25"/>
    <n v="1000"/>
    <n v="3500"/>
    <n v="0.35"/>
    <x v="1"/>
  </r>
  <r>
    <x v="0"/>
    <n v="1185732"/>
    <x v="333"/>
    <x v="1"/>
    <x v="5"/>
    <x v="3"/>
    <x v="12"/>
    <x v="14"/>
    <x v="5"/>
    <n v="44.999999999999993"/>
    <n v="150"/>
    <n v="6749.9999999999991"/>
    <n v="33749.999999999993"/>
    <n v="0.5"/>
    <x v="1"/>
  </r>
  <r>
    <x v="0"/>
    <n v="1185732"/>
    <x v="334"/>
    <x v="1"/>
    <x v="5"/>
    <x v="3"/>
    <x v="12"/>
    <x v="14"/>
    <x v="0"/>
    <n v="40"/>
    <n v="300"/>
    <n v="12000"/>
    <n v="48000"/>
    <n v="0.4"/>
    <x v="1"/>
  </r>
  <r>
    <x v="0"/>
    <n v="1185732"/>
    <x v="335"/>
    <x v="1"/>
    <x v="5"/>
    <x v="3"/>
    <x v="12"/>
    <x v="14"/>
    <x v="1"/>
    <n v="30.000000000000004"/>
    <n v="150"/>
    <n v="4500.0000000000009"/>
    <n v="15750.000000000002"/>
    <n v="0.35"/>
    <x v="1"/>
  </r>
  <r>
    <x v="0"/>
    <n v="1185732"/>
    <x v="336"/>
    <x v="1"/>
    <x v="5"/>
    <x v="3"/>
    <x v="12"/>
    <x v="14"/>
    <x v="2"/>
    <n v="30.000000000000004"/>
    <n v="95"/>
    <n v="2850.0000000000005"/>
    <n v="9975"/>
    <n v="0.35"/>
    <x v="1"/>
  </r>
  <r>
    <x v="0"/>
    <n v="1185732"/>
    <x v="337"/>
    <x v="1"/>
    <x v="5"/>
    <x v="3"/>
    <x v="12"/>
    <x v="14"/>
    <x v="3"/>
    <n v="30.000000000000004"/>
    <n v="125"/>
    <n v="3750.0000000000005"/>
    <n v="15000.000000000004"/>
    <n v="0.4"/>
    <x v="1"/>
  </r>
  <r>
    <x v="0"/>
    <n v="1185732"/>
    <x v="338"/>
    <x v="1"/>
    <x v="5"/>
    <x v="3"/>
    <x v="12"/>
    <x v="14"/>
    <x v="4"/>
    <n v="49.999999999999993"/>
    <n v="100"/>
    <n v="4999.9999999999991"/>
    <n v="17499.999999999996"/>
    <n v="0.35"/>
    <x v="1"/>
  </r>
  <r>
    <x v="0"/>
    <n v="1185732"/>
    <x v="339"/>
    <x v="1"/>
    <x v="5"/>
    <x v="3"/>
    <x v="12"/>
    <x v="14"/>
    <x v="5"/>
    <n v="54.999999999999986"/>
    <n v="200"/>
    <n v="10999.999999999996"/>
    <n v="54999.999999999985"/>
    <n v="0.5"/>
    <x v="1"/>
  </r>
  <r>
    <x v="0"/>
    <n v="1185732"/>
    <x v="340"/>
    <x v="1"/>
    <x v="5"/>
    <x v="3"/>
    <x v="12"/>
    <x v="14"/>
    <x v="0"/>
    <n v="49.999999999999993"/>
    <n v="450"/>
    <n v="22499.999999999996"/>
    <n v="90000"/>
    <n v="0.4"/>
    <x v="1"/>
  </r>
  <r>
    <x v="0"/>
    <n v="1185732"/>
    <x v="341"/>
    <x v="1"/>
    <x v="5"/>
    <x v="3"/>
    <x v="12"/>
    <x v="14"/>
    <x v="1"/>
    <n v="40"/>
    <n v="250"/>
    <n v="10000"/>
    <n v="35000"/>
    <n v="0.35"/>
    <x v="1"/>
  </r>
  <r>
    <x v="0"/>
    <n v="1185732"/>
    <x v="342"/>
    <x v="1"/>
    <x v="5"/>
    <x v="3"/>
    <x v="12"/>
    <x v="14"/>
    <x v="2"/>
    <n v="40"/>
    <n v="200"/>
    <n v="8000"/>
    <n v="28000"/>
    <n v="0.35"/>
    <x v="1"/>
  </r>
  <r>
    <x v="0"/>
    <n v="1185732"/>
    <x v="343"/>
    <x v="1"/>
    <x v="5"/>
    <x v="3"/>
    <x v="12"/>
    <x v="14"/>
    <x v="3"/>
    <n v="40"/>
    <n v="150"/>
    <n v="6000"/>
    <n v="24000"/>
    <n v="0.4"/>
    <x v="1"/>
  </r>
  <r>
    <x v="0"/>
    <n v="1185732"/>
    <x v="344"/>
    <x v="1"/>
    <x v="5"/>
    <x v="3"/>
    <x v="12"/>
    <x v="14"/>
    <x v="4"/>
    <n v="49.999999999999993"/>
    <n v="150"/>
    <n v="7499.9999999999991"/>
    <n v="26249.999999999993"/>
    <n v="0.35"/>
    <x v="1"/>
  </r>
  <r>
    <x v="0"/>
    <n v="1185732"/>
    <x v="345"/>
    <x v="1"/>
    <x v="5"/>
    <x v="3"/>
    <x v="12"/>
    <x v="14"/>
    <x v="5"/>
    <n v="54.999999999999986"/>
    <n v="250"/>
    <n v="13749.999999999996"/>
    <n v="68749.999999999985"/>
    <n v="0.5"/>
    <x v="1"/>
  </r>
  <r>
    <x v="2"/>
    <n v="1197831"/>
    <x v="346"/>
    <x v="1"/>
    <x v="6"/>
    <x v="3"/>
    <x v="12"/>
    <x v="14"/>
    <x v="0"/>
    <n v="20"/>
    <n v="675"/>
    <n v="13500"/>
    <n v="53999.999999999993"/>
    <n v="0.39999999999999997"/>
    <x v="1"/>
  </r>
  <r>
    <x v="2"/>
    <n v="1197831"/>
    <x v="347"/>
    <x v="1"/>
    <x v="6"/>
    <x v="3"/>
    <x v="12"/>
    <x v="14"/>
    <x v="1"/>
    <n v="30"/>
    <n v="675"/>
    <n v="20250"/>
    <n v="81000"/>
    <n v="0.39999999999999997"/>
    <x v="1"/>
  </r>
  <r>
    <x v="2"/>
    <n v="1197831"/>
    <x v="348"/>
    <x v="1"/>
    <x v="6"/>
    <x v="3"/>
    <x v="12"/>
    <x v="14"/>
    <x v="2"/>
    <n v="30"/>
    <n v="475"/>
    <n v="14250"/>
    <n v="56999.999999999993"/>
    <n v="0.39999999999999997"/>
    <x v="1"/>
  </r>
  <r>
    <x v="2"/>
    <n v="1197831"/>
    <x v="349"/>
    <x v="1"/>
    <x v="6"/>
    <x v="3"/>
    <x v="12"/>
    <x v="14"/>
    <x v="3"/>
    <n v="35"/>
    <n v="475"/>
    <n v="16625"/>
    <n v="83125"/>
    <n v="0.5"/>
    <x v="1"/>
  </r>
  <r>
    <x v="2"/>
    <n v="1197831"/>
    <x v="350"/>
    <x v="1"/>
    <x v="6"/>
    <x v="1"/>
    <x v="13"/>
    <x v="15"/>
    <x v="4"/>
    <n v="40"/>
    <n v="325"/>
    <n v="13000"/>
    <n v="45500"/>
    <n v="0.35"/>
    <x v="1"/>
  </r>
  <r>
    <x v="2"/>
    <n v="1197831"/>
    <x v="351"/>
    <x v="1"/>
    <x v="6"/>
    <x v="1"/>
    <x v="13"/>
    <x v="15"/>
    <x v="5"/>
    <n v="35"/>
    <n v="475"/>
    <n v="16625"/>
    <n v="91437.500000000015"/>
    <n v="0.55000000000000004"/>
    <x v="1"/>
  </r>
  <r>
    <x v="2"/>
    <n v="1197831"/>
    <x v="352"/>
    <x v="1"/>
    <x v="6"/>
    <x v="1"/>
    <x v="13"/>
    <x v="15"/>
    <x v="0"/>
    <n v="25"/>
    <n v="625"/>
    <n v="15625"/>
    <n v="62499.999999999993"/>
    <n v="0.39999999999999997"/>
    <x v="1"/>
  </r>
  <r>
    <x v="2"/>
    <n v="1197831"/>
    <x v="353"/>
    <x v="1"/>
    <x v="6"/>
    <x v="1"/>
    <x v="13"/>
    <x v="15"/>
    <x v="1"/>
    <n v="35"/>
    <n v="600"/>
    <n v="21000"/>
    <n v="84000"/>
    <n v="0.39999999999999997"/>
    <x v="1"/>
  </r>
  <r>
    <x v="2"/>
    <n v="1197831"/>
    <x v="354"/>
    <x v="1"/>
    <x v="6"/>
    <x v="1"/>
    <x v="13"/>
    <x v="15"/>
    <x v="2"/>
    <n v="35"/>
    <n v="425"/>
    <n v="14875"/>
    <n v="59499.999999999993"/>
    <n v="0.39999999999999997"/>
    <x v="1"/>
  </r>
  <r>
    <x v="2"/>
    <n v="1197831"/>
    <x v="355"/>
    <x v="1"/>
    <x v="6"/>
    <x v="1"/>
    <x v="13"/>
    <x v="15"/>
    <x v="3"/>
    <n v="35"/>
    <n v="375"/>
    <n v="13125"/>
    <n v="65625"/>
    <n v="0.5"/>
    <x v="1"/>
  </r>
  <r>
    <x v="2"/>
    <n v="1197831"/>
    <x v="356"/>
    <x v="1"/>
    <x v="6"/>
    <x v="1"/>
    <x v="13"/>
    <x v="15"/>
    <x v="4"/>
    <n v="40"/>
    <n v="250"/>
    <n v="10000"/>
    <n v="35000"/>
    <n v="0.35"/>
    <x v="1"/>
  </r>
  <r>
    <x v="2"/>
    <n v="1197831"/>
    <x v="357"/>
    <x v="1"/>
    <x v="6"/>
    <x v="1"/>
    <x v="13"/>
    <x v="15"/>
    <x v="5"/>
    <n v="35"/>
    <n v="450"/>
    <n v="15750"/>
    <n v="86625"/>
    <n v="0.55000000000000004"/>
    <x v="1"/>
  </r>
  <r>
    <x v="2"/>
    <n v="1197831"/>
    <x v="358"/>
    <x v="1"/>
    <x v="6"/>
    <x v="1"/>
    <x v="13"/>
    <x v="15"/>
    <x v="0"/>
    <n v="30"/>
    <n v="625"/>
    <n v="18750"/>
    <n v="84374.999999999985"/>
    <n v="0.44999999999999996"/>
    <x v="1"/>
  </r>
  <r>
    <x v="2"/>
    <n v="1197831"/>
    <x v="359"/>
    <x v="1"/>
    <x v="6"/>
    <x v="1"/>
    <x v="13"/>
    <x v="15"/>
    <x v="1"/>
    <n v="40"/>
    <n v="625"/>
    <n v="25000"/>
    <n v="112499.99999999999"/>
    <n v="0.44999999999999996"/>
    <x v="1"/>
  </r>
  <r>
    <x v="2"/>
    <n v="1197831"/>
    <x v="360"/>
    <x v="1"/>
    <x v="6"/>
    <x v="1"/>
    <x v="13"/>
    <x v="15"/>
    <x v="2"/>
    <n v="30"/>
    <n v="450"/>
    <n v="13500"/>
    <n v="60749.999999999993"/>
    <n v="0.44999999999999996"/>
    <x v="1"/>
  </r>
  <r>
    <x v="2"/>
    <n v="1197831"/>
    <x v="361"/>
    <x v="1"/>
    <x v="6"/>
    <x v="1"/>
    <x v="13"/>
    <x v="15"/>
    <x v="3"/>
    <n v="35"/>
    <n v="350"/>
    <n v="12250"/>
    <n v="67375"/>
    <n v="0.55000000000000004"/>
    <x v="1"/>
  </r>
  <r>
    <x v="2"/>
    <n v="1197831"/>
    <x v="362"/>
    <x v="1"/>
    <x v="6"/>
    <x v="1"/>
    <x v="13"/>
    <x v="15"/>
    <x v="4"/>
    <n v="40"/>
    <n v="250"/>
    <n v="10000"/>
    <n v="40000"/>
    <n v="0.39999999999999997"/>
    <x v="1"/>
  </r>
  <r>
    <x v="2"/>
    <n v="1197831"/>
    <x v="363"/>
    <x v="1"/>
    <x v="6"/>
    <x v="1"/>
    <x v="13"/>
    <x v="15"/>
    <x v="5"/>
    <n v="35"/>
    <n v="400"/>
    <n v="14000"/>
    <n v="84000.000000000015"/>
    <n v="0.60000000000000009"/>
    <x v="1"/>
  </r>
  <r>
    <x v="2"/>
    <n v="1197831"/>
    <x v="364"/>
    <x v="1"/>
    <x v="6"/>
    <x v="1"/>
    <x v="13"/>
    <x v="15"/>
    <x v="0"/>
    <n v="20"/>
    <n v="650"/>
    <n v="13000"/>
    <n v="58499.999999999993"/>
    <n v="0.44999999999999996"/>
    <x v="1"/>
  </r>
  <r>
    <x v="2"/>
    <n v="1197831"/>
    <x v="365"/>
    <x v="1"/>
    <x v="6"/>
    <x v="1"/>
    <x v="13"/>
    <x v="15"/>
    <x v="1"/>
    <n v="20.000000000000007"/>
    <n v="650"/>
    <n v="13000.000000000005"/>
    <n v="58500.000000000015"/>
    <n v="0.44999999999999996"/>
    <x v="1"/>
  </r>
  <r>
    <x v="2"/>
    <n v="1197831"/>
    <x v="366"/>
    <x v="1"/>
    <x v="6"/>
    <x v="1"/>
    <x v="13"/>
    <x v="15"/>
    <x v="2"/>
    <n v="14.999999999999996"/>
    <n v="475"/>
    <n v="7124.9999999999982"/>
    <n v="32062.499999999989"/>
    <n v="0.44999999999999996"/>
    <x v="1"/>
  </r>
  <r>
    <x v="2"/>
    <n v="1197831"/>
    <x v="367"/>
    <x v="1"/>
    <x v="6"/>
    <x v="1"/>
    <x v="13"/>
    <x v="15"/>
    <x v="3"/>
    <n v="20.000000000000007"/>
    <n v="375"/>
    <n v="7500.0000000000027"/>
    <n v="41250.000000000022"/>
    <n v="0.55000000000000004"/>
    <x v="1"/>
  </r>
  <r>
    <x v="2"/>
    <n v="1197831"/>
    <x v="368"/>
    <x v="1"/>
    <x v="6"/>
    <x v="1"/>
    <x v="13"/>
    <x v="15"/>
    <x v="4"/>
    <n v="25"/>
    <n v="275"/>
    <n v="6875"/>
    <n v="27499.999999999996"/>
    <n v="0.39999999999999997"/>
    <x v="1"/>
  </r>
  <r>
    <x v="2"/>
    <n v="1197831"/>
    <x v="369"/>
    <x v="1"/>
    <x v="6"/>
    <x v="1"/>
    <x v="13"/>
    <x v="15"/>
    <x v="5"/>
    <n v="20.000000000000007"/>
    <n v="550"/>
    <n v="11000.000000000004"/>
    <n v="66000.000000000029"/>
    <n v="0.60000000000000009"/>
    <x v="1"/>
  </r>
  <r>
    <x v="2"/>
    <n v="1197831"/>
    <x v="370"/>
    <x v="1"/>
    <x v="6"/>
    <x v="1"/>
    <x v="13"/>
    <x v="15"/>
    <x v="0"/>
    <n v="9.9999999999999964"/>
    <n v="700"/>
    <n v="6999.9999999999973"/>
    <n v="31499.999999999985"/>
    <n v="0.44999999999999996"/>
    <x v="1"/>
  </r>
  <r>
    <x v="2"/>
    <n v="1197831"/>
    <x v="371"/>
    <x v="1"/>
    <x v="6"/>
    <x v="1"/>
    <x v="13"/>
    <x v="15"/>
    <x v="1"/>
    <n v="20.000000000000007"/>
    <n v="725"/>
    <n v="14500.000000000005"/>
    <n v="65250.000000000022"/>
    <n v="0.44999999999999996"/>
    <x v="1"/>
  </r>
  <r>
    <x v="2"/>
    <n v="1197831"/>
    <x v="372"/>
    <x v="1"/>
    <x v="6"/>
    <x v="1"/>
    <x v="13"/>
    <x v="15"/>
    <x v="2"/>
    <n v="14.999999999999996"/>
    <n v="575"/>
    <n v="8624.9999999999982"/>
    <n v="38812.499999999993"/>
    <n v="0.44999999999999996"/>
    <x v="1"/>
  </r>
  <r>
    <x v="2"/>
    <n v="1197831"/>
    <x v="373"/>
    <x v="1"/>
    <x v="6"/>
    <x v="1"/>
    <x v="13"/>
    <x v="15"/>
    <x v="3"/>
    <n v="35"/>
    <n v="500"/>
    <n v="17500"/>
    <n v="96250.000000000015"/>
    <n v="0.55000000000000004"/>
    <x v="1"/>
  </r>
  <r>
    <x v="2"/>
    <n v="1197831"/>
    <x v="374"/>
    <x v="1"/>
    <x v="6"/>
    <x v="1"/>
    <x v="13"/>
    <x v="15"/>
    <x v="4"/>
    <n v="50"/>
    <n v="400"/>
    <n v="20000"/>
    <n v="80000"/>
    <n v="0.39999999999999997"/>
    <x v="1"/>
  </r>
  <r>
    <x v="2"/>
    <n v="1197831"/>
    <x v="375"/>
    <x v="1"/>
    <x v="6"/>
    <x v="1"/>
    <x v="13"/>
    <x v="15"/>
    <x v="5"/>
    <n v="45"/>
    <n v="750"/>
    <n v="33750"/>
    <n v="202500.00000000003"/>
    <n v="0.60000000000000009"/>
    <x v="1"/>
  </r>
  <r>
    <x v="2"/>
    <n v="1197831"/>
    <x v="376"/>
    <x v="1"/>
    <x v="6"/>
    <x v="1"/>
    <x v="13"/>
    <x v="15"/>
    <x v="0"/>
    <n v="45"/>
    <n v="750"/>
    <n v="33750"/>
    <n v="151874.99999999997"/>
    <n v="0.44999999999999996"/>
    <x v="1"/>
  </r>
  <r>
    <x v="2"/>
    <n v="1197831"/>
    <x v="377"/>
    <x v="1"/>
    <x v="7"/>
    <x v="1"/>
    <x v="13"/>
    <x v="15"/>
    <x v="1"/>
    <n v="50"/>
    <n v="750"/>
    <n v="37500"/>
    <n v="168749.99999999997"/>
    <n v="0.44999999999999996"/>
    <x v="1"/>
  </r>
  <r>
    <x v="2"/>
    <n v="1197831"/>
    <x v="378"/>
    <x v="1"/>
    <x v="7"/>
    <x v="1"/>
    <x v="13"/>
    <x v="15"/>
    <x v="2"/>
    <n v="45"/>
    <n v="650"/>
    <n v="29250"/>
    <n v="131625"/>
    <n v="0.44999999999999996"/>
    <x v="1"/>
  </r>
  <r>
    <x v="2"/>
    <n v="1197831"/>
    <x v="379"/>
    <x v="1"/>
    <x v="7"/>
    <x v="1"/>
    <x v="13"/>
    <x v="15"/>
    <x v="3"/>
    <n v="45"/>
    <n v="600"/>
    <n v="27000"/>
    <n v="148500"/>
    <n v="0.55000000000000004"/>
    <x v="1"/>
  </r>
  <r>
    <x v="2"/>
    <n v="1197831"/>
    <x v="380"/>
    <x v="1"/>
    <x v="7"/>
    <x v="1"/>
    <x v="13"/>
    <x v="15"/>
    <x v="4"/>
    <n v="50"/>
    <n v="500"/>
    <n v="25000"/>
    <n v="99999.999999999985"/>
    <n v="0.39999999999999997"/>
    <x v="1"/>
  </r>
  <r>
    <x v="2"/>
    <n v="1197831"/>
    <x v="381"/>
    <x v="1"/>
    <x v="7"/>
    <x v="1"/>
    <x v="13"/>
    <x v="15"/>
    <x v="5"/>
    <n v="55.000000000000007"/>
    <n v="875"/>
    <n v="48125.000000000007"/>
    <n v="288750.00000000006"/>
    <n v="0.60000000000000009"/>
    <x v="1"/>
  </r>
  <r>
    <x v="2"/>
    <n v="1197831"/>
    <x v="382"/>
    <x v="1"/>
    <x v="7"/>
    <x v="1"/>
    <x v="13"/>
    <x v="15"/>
    <x v="0"/>
    <n v="45"/>
    <n v="825"/>
    <n v="37125"/>
    <n v="185624.99999999997"/>
    <n v="0.49999999999999994"/>
    <x v="1"/>
  </r>
  <r>
    <x v="2"/>
    <n v="1197831"/>
    <x v="383"/>
    <x v="1"/>
    <x v="7"/>
    <x v="1"/>
    <x v="13"/>
    <x v="15"/>
    <x v="1"/>
    <n v="50"/>
    <n v="825"/>
    <n v="41250"/>
    <n v="206249.99999999997"/>
    <n v="0.49999999999999994"/>
    <x v="1"/>
  </r>
  <r>
    <x v="2"/>
    <n v="1197831"/>
    <x v="384"/>
    <x v="1"/>
    <x v="7"/>
    <x v="1"/>
    <x v="13"/>
    <x v="15"/>
    <x v="2"/>
    <n v="45"/>
    <n v="975"/>
    <n v="43875"/>
    <n v="219374.99999999997"/>
    <n v="0.49999999999999994"/>
    <x v="1"/>
  </r>
  <r>
    <x v="2"/>
    <n v="1197831"/>
    <x v="385"/>
    <x v="1"/>
    <x v="7"/>
    <x v="1"/>
    <x v="13"/>
    <x v="15"/>
    <x v="3"/>
    <n v="45"/>
    <n v="575"/>
    <n v="25875"/>
    <n v="155250.00000000003"/>
    <n v="0.60000000000000009"/>
    <x v="1"/>
  </r>
  <r>
    <x v="2"/>
    <n v="1197831"/>
    <x v="386"/>
    <x v="1"/>
    <x v="7"/>
    <x v="1"/>
    <x v="13"/>
    <x v="15"/>
    <x v="4"/>
    <n v="50"/>
    <n v="525"/>
    <n v="26250"/>
    <n v="118124.99999999999"/>
    <n v="0.44999999999999996"/>
    <x v="1"/>
  </r>
  <r>
    <x v="2"/>
    <n v="1197831"/>
    <x v="387"/>
    <x v="1"/>
    <x v="7"/>
    <x v="1"/>
    <x v="13"/>
    <x v="15"/>
    <x v="5"/>
    <n v="60"/>
    <n v="800"/>
    <n v="48000"/>
    <n v="312000.00000000006"/>
    <n v="0.65000000000000013"/>
    <x v="1"/>
  </r>
  <r>
    <x v="2"/>
    <n v="1197831"/>
    <x v="388"/>
    <x v="1"/>
    <x v="7"/>
    <x v="1"/>
    <x v="13"/>
    <x v="15"/>
    <x v="0"/>
    <n v="40"/>
    <n v="750"/>
    <n v="30000"/>
    <n v="149999.99999999997"/>
    <n v="0.49999999999999994"/>
    <x v="1"/>
  </r>
  <r>
    <x v="2"/>
    <n v="1197831"/>
    <x v="389"/>
    <x v="1"/>
    <x v="7"/>
    <x v="1"/>
    <x v="13"/>
    <x v="15"/>
    <x v="1"/>
    <n v="55.000000000000007"/>
    <n v="750"/>
    <n v="41250.000000000007"/>
    <n v="206250"/>
    <n v="0.49999999999999994"/>
    <x v="1"/>
  </r>
  <r>
    <x v="2"/>
    <n v="1197831"/>
    <x v="390"/>
    <x v="1"/>
    <x v="7"/>
    <x v="1"/>
    <x v="13"/>
    <x v="15"/>
    <x v="2"/>
    <n v="55.000000000000007"/>
    <n v="925"/>
    <n v="50875.000000000007"/>
    <n v="254375"/>
    <n v="0.49999999999999994"/>
    <x v="1"/>
  </r>
  <r>
    <x v="2"/>
    <n v="1197831"/>
    <x v="391"/>
    <x v="1"/>
    <x v="7"/>
    <x v="1"/>
    <x v="13"/>
    <x v="15"/>
    <x v="3"/>
    <n v="50"/>
    <n v="425"/>
    <n v="21250"/>
    <n v="127500.00000000001"/>
    <n v="0.60000000000000009"/>
    <x v="1"/>
  </r>
  <r>
    <x v="2"/>
    <n v="1197831"/>
    <x v="392"/>
    <x v="1"/>
    <x v="7"/>
    <x v="1"/>
    <x v="13"/>
    <x v="15"/>
    <x v="4"/>
    <n v="55.000000000000007"/>
    <n v="425"/>
    <n v="23375.000000000004"/>
    <n v="105187.5"/>
    <n v="0.44999999999999996"/>
    <x v="1"/>
  </r>
  <r>
    <x v="2"/>
    <n v="1197831"/>
    <x v="393"/>
    <x v="1"/>
    <x v="7"/>
    <x v="1"/>
    <x v="13"/>
    <x v="15"/>
    <x v="5"/>
    <n v="60"/>
    <n v="675"/>
    <n v="40500"/>
    <n v="263250.00000000006"/>
    <n v="0.65000000000000013"/>
    <x v="1"/>
  </r>
  <r>
    <x v="2"/>
    <n v="1197831"/>
    <x v="394"/>
    <x v="1"/>
    <x v="7"/>
    <x v="1"/>
    <x v="13"/>
    <x v="15"/>
    <x v="0"/>
    <n v="55.000000000000007"/>
    <n v="625"/>
    <n v="34375.000000000007"/>
    <n v="171875"/>
    <n v="0.49999999999999994"/>
    <x v="1"/>
  </r>
  <r>
    <x v="2"/>
    <n v="1197831"/>
    <x v="395"/>
    <x v="1"/>
    <x v="7"/>
    <x v="1"/>
    <x v="13"/>
    <x v="15"/>
    <x v="1"/>
    <n v="55.000000000000007"/>
    <n v="575"/>
    <n v="31625.000000000004"/>
    <n v="158125"/>
    <n v="0.49999999999999994"/>
    <x v="1"/>
  </r>
  <r>
    <x v="2"/>
    <n v="1197831"/>
    <x v="396"/>
    <x v="1"/>
    <x v="7"/>
    <x v="1"/>
    <x v="13"/>
    <x v="15"/>
    <x v="2"/>
    <n v="60"/>
    <n v="625"/>
    <n v="37500"/>
    <n v="187499.99999999997"/>
    <n v="0.49999999999999994"/>
    <x v="1"/>
  </r>
  <r>
    <x v="2"/>
    <n v="1197831"/>
    <x v="397"/>
    <x v="1"/>
    <x v="7"/>
    <x v="1"/>
    <x v="13"/>
    <x v="15"/>
    <x v="3"/>
    <n v="60"/>
    <n v="350"/>
    <n v="21000"/>
    <n v="126000.00000000001"/>
    <n v="0.60000000000000009"/>
    <x v="1"/>
  </r>
  <r>
    <x v="2"/>
    <n v="1197831"/>
    <x v="398"/>
    <x v="1"/>
    <x v="7"/>
    <x v="1"/>
    <x v="13"/>
    <x v="15"/>
    <x v="4"/>
    <n v="45"/>
    <n v="350"/>
    <n v="15750"/>
    <n v="70875"/>
    <n v="0.44999999999999996"/>
    <x v="1"/>
  </r>
  <r>
    <x v="2"/>
    <n v="1197831"/>
    <x v="399"/>
    <x v="1"/>
    <x v="7"/>
    <x v="1"/>
    <x v="13"/>
    <x v="15"/>
    <x v="5"/>
    <n v="40"/>
    <n v="575"/>
    <n v="23000"/>
    <n v="149500.00000000003"/>
    <n v="0.65000000000000013"/>
    <x v="1"/>
  </r>
  <r>
    <x v="2"/>
    <n v="1197831"/>
    <x v="400"/>
    <x v="1"/>
    <x v="7"/>
    <x v="1"/>
    <x v="13"/>
    <x v="15"/>
    <x v="0"/>
    <n v="30.000000000000004"/>
    <n v="525"/>
    <n v="15750.000000000002"/>
    <n v="78750"/>
    <n v="0.49999999999999994"/>
    <x v="1"/>
  </r>
  <r>
    <x v="2"/>
    <n v="1197831"/>
    <x v="401"/>
    <x v="1"/>
    <x v="7"/>
    <x v="1"/>
    <x v="13"/>
    <x v="15"/>
    <x v="1"/>
    <n v="30.000000000000004"/>
    <n v="525"/>
    <n v="15750.000000000002"/>
    <n v="78750"/>
    <n v="0.49999999999999994"/>
    <x v="1"/>
  </r>
  <r>
    <x v="2"/>
    <n v="1197831"/>
    <x v="402"/>
    <x v="1"/>
    <x v="7"/>
    <x v="1"/>
    <x v="13"/>
    <x v="15"/>
    <x v="2"/>
    <n v="35"/>
    <n v="475"/>
    <n v="16625"/>
    <n v="83124.999999999985"/>
    <n v="0.49999999999999994"/>
    <x v="1"/>
  </r>
  <r>
    <x v="2"/>
    <n v="1197831"/>
    <x v="403"/>
    <x v="1"/>
    <x v="7"/>
    <x v="1"/>
    <x v="13"/>
    <x v="15"/>
    <x v="3"/>
    <n v="35"/>
    <n v="325"/>
    <n v="11375"/>
    <n v="68250.000000000015"/>
    <n v="0.60000000000000009"/>
    <x v="1"/>
  </r>
  <r>
    <x v="2"/>
    <n v="1197831"/>
    <x v="404"/>
    <x v="1"/>
    <x v="7"/>
    <x v="1"/>
    <x v="13"/>
    <x v="15"/>
    <x v="4"/>
    <n v="30.000000000000004"/>
    <n v="300"/>
    <n v="9000.0000000000018"/>
    <n v="40500"/>
    <n v="0.44999999999999996"/>
    <x v="1"/>
  </r>
  <r>
    <x v="2"/>
    <n v="1197831"/>
    <x v="405"/>
    <x v="1"/>
    <x v="7"/>
    <x v="1"/>
    <x v="13"/>
    <x v="15"/>
    <x v="5"/>
    <n v="40"/>
    <n v="475"/>
    <n v="19000"/>
    <n v="123500.00000000003"/>
    <n v="0.65000000000000013"/>
    <x v="1"/>
  </r>
  <r>
    <x v="2"/>
    <n v="1197831"/>
    <x v="406"/>
    <x v="1"/>
    <x v="7"/>
    <x v="1"/>
    <x v="13"/>
    <x v="15"/>
    <x v="0"/>
    <n v="20.000000000000004"/>
    <n v="625"/>
    <n v="12500.000000000002"/>
    <n v="62500.000000000007"/>
    <n v="0.49999999999999994"/>
    <x v="1"/>
  </r>
  <r>
    <x v="2"/>
    <n v="1197831"/>
    <x v="407"/>
    <x v="1"/>
    <x v="8"/>
    <x v="1"/>
    <x v="13"/>
    <x v="15"/>
    <x v="1"/>
    <n v="20.000000000000004"/>
    <n v="625"/>
    <n v="12500.000000000002"/>
    <n v="62500.000000000007"/>
    <n v="0.49999999999999994"/>
    <x v="1"/>
  </r>
  <r>
    <x v="2"/>
    <n v="1197831"/>
    <x v="408"/>
    <x v="1"/>
    <x v="8"/>
    <x v="1"/>
    <x v="13"/>
    <x v="15"/>
    <x v="2"/>
    <n v="45.000000000000007"/>
    <n v="575"/>
    <n v="25875.000000000004"/>
    <n v="129375"/>
    <n v="0.49999999999999994"/>
    <x v="1"/>
  </r>
  <r>
    <x v="2"/>
    <n v="1197831"/>
    <x v="409"/>
    <x v="1"/>
    <x v="8"/>
    <x v="1"/>
    <x v="13"/>
    <x v="15"/>
    <x v="3"/>
    <n v="45.000000000000007"/>
    <n v="450"/>
    <n v="20250.000000000004"/>
    <n v="121500.00000000003"/>
    <n v="0.60000000000000009"/>
    <x v="1"/>
  </r>
  <r>
    <x v="2"/>
    <n v="1197831"/>
    <x v="410"/>
    <x v="1"/>
    <x v="8"/>
    <x v="1"/>
    <x v="13"/>
    <x v="15"/>
    <x v="4"/>
    <n v="49.999999999999993"/>
    <n v="425"/>
    <n v="21249.999999999996"/>
    <n v="95624.999999999971"/>
    <n v="0.44999999999999996"/>
    <x v="1"/>
  </r>
  <r>
    <x v="2"/>
    <n v="1197831"/>
    <x v="411"/>
    <x v="1"/>
    <x v="8"/>
    <x v="1"/>
    <x v="13"/>
    <x v="15"/>
    <x v="5"/>
    <n v="60"/>
    <n v="625"/>
    <n v="37500"/>
    <n v="243750.00000000006"/>
    <n v="0.65000000000000013"/>
    <x v="1"/>
  </r>
  <r>
    <x v="2"/>
    <n v="1197831"/>
    <x v="412"/>
    <x v="1"/>
    <x v="8"/>
    <x v="1"/>
    <x v="13"/>
    <x v="15"/>
    <x v="0"/>
    <n v="60"/>
    <n v="775"/>
    <n v="46500"/>
    <n v="232499.99999999997"/>
    <n v="0.49999999999999994"/>
    <x v="1"/>
  </r>
  <r>
    <x v="2"/>
    <n v="1197831"/>
    <x v="413"/>
    <x v="1"/>
    <x v="8"/>
    <x v="1"/>
    <x v="13"/>
    <x v="15"/>
    <x v="1"/>
    <n v="60"/>
    <n v="775"/>
    <n v="46500"/>
    <n v="232499.99999999997"/>
    <n v="0.49999999999999994"/>
    <x v="1"/>
  </r>
  <r>
    <x v="2"/>
    <n v="1197831"/>
    <x v="414"/>
    <x v="1"/>
    <x v="8"/>
    <x v="1"/>
    <x v="13"/>
    <x v="15"/>
    <x v="2"/>
    <n v="65"/>
    <n v="700"/>
    <n v="45500"/>
    <n v="227499.99999999997"/>
    <n v="0.49999999999999994"/>
    <x v="1"/>
  </r>
  <r>
    <x v="2"/>
    <n v="1197831"/>
    <x v="415"/>
    <x v="1"/>
    <x v="8"/>
    <x v="1"/>
    <x v="13"/>
    <x v="15"/>
    <x v="3"/>
    <n v="65"/>
    <n v="550"/>
    <n v="35750"/>
    <n v="214500.00000000003"/>
    <n v="0.60000000000000009"/>
    <x v="1"/>
  </r>
  <r>
    <x v="2"/>
    <n v="1197831"/>
    <x v="416"/>
    <x v="1"/>
    <x v="8"/>
    <x v="1"/>
    <x v="13"/>
    <x v="15"/>
    <x v="4"/>
    <n v="60"/>
    <n v="500"/>
    <n v="30000"/>
    <n v="135000"/>
    <n v="0.44999999999999996"/>
    <x v="1"/>
  </r>
  <r>
    <x v="2"/>
    <n v="1197831"/>
    <x v="417"/>
    <x v="1"/>
    <x v="8"/>
    <x v="1"/>
    <x v="13"/>
    <x v="15"/>
    <x v="5"/>
    <n v="70"/>
    <n v="750"/>
    <n v="52500"/>
    <n v="341250.00000000006"/>
    <n v="0.65000000000000013"/>
    <x v="1"/>
  </r>
  <r>
    <x v="5"/>
    <n v="1185732"/>
    <x v="418"/>
    <x v="1"/>
    <x v="8"/>
    <x v="1"/>
    <x v="13"/>
    <x v="15"/>
    <x v="0"/>
    <n v="40"/>
    <n v="450"/>
    <n v="18000"/>
    <n v="62999.999999999993"/>
    <n v="0.35"/>
    <x v="1"/>
  </r>
  <r>
    <x v="5"/>
    <n v="1185732"/>
    <x v="419"/>
    <x v="1"/>
    <x v="8"/>
    <x v="1"/>
    <x v="13"/>
    <x v="15"/>
    <x v="1"/>
    <n v="40"/>
    <n v="250"/>
    <n v="10000"/>
    <n v="35000"/>
    <n v="0.35"/>
    <x v="1"/>
  </r>
  <r>
    <x v="5"/>
    <n v="1185732"/>
    <x v="420"/>
    <x v="1"/>
    <x v="8"/>
    <x v="1"/>
    <x v="13"/>
    <x v="15"/>
    <x v="2"/>
    <n v="30.000000000000004"/>
    <n v="250"/>
    <n v="7500.0000000000009"/>
    <n v="30000.000000000004"/>
    <n v="0.39999999999999997"/>
    <x v="1"/>
  </r>
  <r>
    <x v="5"/>
    <n v="1185732"/>
    <x v="421"/>
    <x v="1"/>
    <x v="8"/>
    <x v="1"/>
    <x v="13"/>
    <x v="15"/>
    <x v="3"/>
    <n v="35"/>
    <n v="100"/>
    <n v="3500"/>
    <n v="10500"/>
    <n v="0.3"/>
    <x v="1"/>
  </r>
  <r>
    <x v="5"/>
    <n v="1185732"/>
    <x v="422"/>
    <x v="1"/>
    <x v="8"/>
    <x v="0"/>
    <x v="14"/>
    <x v="16"/>
    <x v="4"/>
    <n v="50"/>
    <n v="150"/>
    <n v="7500"/>
    <n v="18750"/>
    <n v="0.25"/>
    <x v="1"/>
  </r>
  <r>
    <x v="5"/>
    <n v="1185732"/>
    <x v="423"/>
    <x v="1"/>
    <x v="8"/>
    <x v="0"/>
    <x v="14"/>
    <x v="16"/>
    <x v="5"/>
    <n v="40"/>
    <n v="250"/>
    <n v="10000"/>
    <n v="40000"/>
    <n v="0.4"/>
    <x v="1"/>
  </r>
  <r>
    <x v="5"/>
    <n v="1185732"/>
    <x v="424"/>
    <x v="1"/>
    <x v="8"/>
    <x v="0"/>
    <x v="14"/>
    <x v="16"/>
    <x v="0"/>
    <n v="40"/>
    <n v="500"/>
    <n v="20000"/>
    <n v="70000"/>
    <n v="0.35"/>
    <x v="1"/>
  </r>
  <r>
    <x v="5"/>
    <n v="1185732"/>
    <x v="425"/>
    <x v="1"/>
    <x v="8"/>
    <x v="0"/>
    <x v="14"/>
    <x v="16"/>
    <x v="1"/>
    <n v="40"/>
    <n v="150"/>
    <n v="6000"/>
    <n v="21000"/>
    <n v="0.35"/>
    <x v="1"/>
  </r>
  <r>
    <x v="5"/>
    <n v="1185732"/>
    <x v="426"/>
    <x v="1"/>
    <x v="8"/>
    <x v="0"/>
    <x v="14"/>
    <x v="16"/>
    <x v="2"/>
    <n v="30.000000000000004"/>
    <n v="200"/>
    <n v="6000.0000000000009"/>
    <n v="24000"/>
    <n v="0.39999999999999997"/>
    <x v="1"/>
  </r>
  <r>
    <x v="5"/>
    <n v="1185732"/>
    <x v="427"/>
    <x v="1"/>
    <x v="8"/>
    <x v="0"/>
    <x v="14"/>
    <x v="16"/>
    <x v="3"/>
    <n v="35"/>
    <n v="75"/>
    <n v="2625"/>
    <n v="7875"/>
    <n v="0.3"/>
    <x v="1"/>
  </r>
  <r>
    <x v="5"/>
    <n v="1185732"/>
    <x v="428"/>
    <x v="1"/>
    <x v="8"/>
    <x v="0"/>
    <x v="14"/>
    <x v="16"/>
    <x v="4"/>
    <n v="50"/>
    <n v="150"/>
    <n v="7500"/>
    <n v="18750"/>
    <n v="0.25"/>
    <x v="1"/>
  </r>
  <r>
    <x v="5"/>
    <n v="1185732"/>
    <x v="429"/>
    <x v="1"/>
    <x v="8"/>
    <x v="0"/>
    <x v="14"/>
    <x v="16"/>
    <x v="5"/>
    <n v="40"/>
    <n v="250"/>
    <n v="10000"/>
    <n v="40000"/>
    <n v="0.4"/>
    <x v="1"/>
  </r>
  <r>
    <x v="5"/>
    <n v="1185732"/>
    <x v="430"/>
    <x v="1"/>
    <x v="8"/>
    <x v="0"/>
    <x v="14"/>
    <x v="16"/>
    <x v="0"/>
    <n v="40"/>
    <n v="470"/>
    <n v="18800"/>
    <n v="65800"/>
    <n v="0.35"/>
    <x v="1"/>
  </r>
  <r>
    <x v="5"/>
    <n v="1185732"/>
    <x v="431"/>
    <x v="1"/>
    <x v="8"/>
    <x v="0"/>
    <x v="14"/>
    <x v="16"/>
    <x v="1"/>
    <n v="40"/>
    <n v="175"/>
    <n v="7000"/>
    <n v="24500"/>
    <n v="0.35"/>
    <x v="1"/>
  </r>
  <r>
    <x v="5"/>
    <n v="1185732"/>
    <x v="432"/>
    <x v="1"/>
    <x v="8"/>
    <x v="0"/>
    <x v="14"/>
    <x v="16"/>
    <x v="2"/>
    <n v="30.000000000000004"/>
    <n v="200"/>
    <n v="6000.0000000000009"/>
    <n v="24000"/>
    <n v="0.39999999999999997"/>
    <x v="1"/>
  </r>
  <r>
    <x v="5"/>
    <n v="1185732"/>
    <x v="433"/>
    <x v="1"/>
    <x v="8"/>
    <x v="0"/>
    <x v="14"/>
    <x v="16"/>
    <x v="3"/>
    <n v="35"/>
    <n v="50"/>
    <n v="1750"/>
    <n v="5250"/>
    <n v="0.3"/>
    <x v="1"/>
  </r>
  <r>
    <x v="5"/>
    <n v="1185732"/>
    <x v="434"/>
    <x v="1"/>
    <x v="8"/>
    <x v="0"/>
    <x v="14"/>
    <x v="16"/>
    <x v="4"/>
    <n v="50"/>
    <n v="100"/>
    <n v="5000"/>
    <n v="12500"/>
    <n v="0.25"/>
    <x v="1"/>
  </r>
  <r>
    <x v="5"/>
    <n v="1185732"/>
    <x v="435"/>
    <x v="1"/>
    <x v="8"/>
    <x v="0"/>
    <x v="14"/>
    <x v="16"/>
    <x v="5"/>
    <n v="40"/>
    <n v="200"/>
    <n v="8000"/>
    <n v="32000"/>
    <n v="0.4"/>
    <x v="1"/>
  </r>
  <r>
    <x v="5"/>
    <n v="1185732"/>
    <x v="436"/>
    <x v="1"/>
    <x v="8"/>
    <x v="0"/>
    <x v="14"/>
    <x v="16"/>
    <x v="0"/>
    <n v="40"/>
    <n v="450"/>
    <n v="18000"/>
    <n v="62999.999999999993"/>
    <n v="0.35"/>
    <x v="1"/>
  </r>
  <r>
    <x v="5"/>
    <n v="1185732"/>
    <x v="437"/>
    <x v="1"/>
    <x v="8"/>
    <x v="0"/>
    <x v="14"/>
    <x v="16"/>
    <x v="1"/>
    <n v="40"/>
    <n v="150"/>
    <n v="6000"/>
    <n v="21000"/>
    <n v="0.35"/>
    <x v="1"/>
  </r>
  <r>
    <x v="5"/>
    <n v="1185732"/>
    <x v="438"/>
    <x v="1"/>
    <x v="9"/>
    <x v="0"/>
    <x v="14"/>
    <x v="16"/>
    <x v="2"/>
    <n v="30.000000000000004"/>
    <n v="150"/>
    <n v="4500.0000000000009"/>
    <n v="18000"/>
    <n v="0.39999999999999997"/>
    <x v="1"/>
  </r>
  <r>
    <x v="5"/>
    <n v="1185732"/>
    <x v="439"/>
    <x v="1"/>
    <x v="9"/>
    <x v="0"/>
    <x v="14"/>
    <x v="16"/>
    <x v="3"/>
    <n v="35"/>
    <n v="75"/>
    <n v="2625"/>
    <n v="7875"/>
    <n v="0.3"/>
    <x v="1"/>
  </r>
  <r>
    <x v="5"/>
    <n v="1185732"/>
    <x v="440"/>
    <x v="1"/>
    <x v="9"/>
    <x v="0"/>
    <x v="14"/>
    <x v="16"/>
    <x v="4"/>
    <n v="50"/>
    <n v="75"/>
    <n v="3750"/>
    <n v="9375"/>
    <n v="0.25"/>
    <x v="1"/>
  </r>
  <r>
    <x v="5"/>
    <n v="1185732"/>
    <x v="441"/>
    <x v="1"/>
    <x v="9"/>
    <x v="0"/>
    <x v="14"/>
    <x v="16"/>
    <x v="5"/>
    <n v="40"/>
    <n v="225"/>
    <n v="9000"/>
    <n v="36000"/>
    <n v="0.4"/>
    <x v="1"/>
  </r>
  <r>
    <x v="5"/>
    <n v="1185732"/>
    <x v="442"/>
    <x v="1"/>
    <x v="9"/>
    <x v="0"/>
    <x v="14"/>
    <x v="16"/>
    <x v="0"/>
    <n v="54.999999999999993"/>
    <n v="495"/>
    <n v="27224.999999999996"/>
    <n v="95287.499999999971"/>
    <n v="0.35"/>
    <x v="1"/>
  </r>
  <r>
    <x v="5"/>
    <n v="1185732"/>
    <x v="443"/>
    <x v="1"/>
    <x v="9"/>
    <x v="0"/>
    <x v="14"/>
    <x v="16"/>
    <x v="1"/>
    <n v="50"/>
    <n v="200"/>
    <n v="10000"/>
    <n v="35000"/>
    <n v="0.35"/>
    <x v="1"/>
  </r>
  <r>
    <x v="5"/>
    <n v="1185732"/>
    <x v="444"/>
    <x v="1"/>
    <x v="9"/>
    <x v="0"/>
    <x v="14"/>
    <x v="16"/>
    <x v="2"/>
    <n v="45"/>
    <n v="175"/>
    <n v="7875"/>
    <n v="31499.999999999996"/>
    <n v="0.39999999999999997"/>
    <x v="1"/>
  </r>
  <r>
    <x v="5"/>
    <n v="1185732"/>
    <x v="445"/>
    <x v="1"/>
    <x v="9"/>
    <x v="0"/>
    <x v="14"/>
    <x v="16"/>
    <x v="3"/>
    <n v="45"/>
    <n v="125"/>
    <n v="5625"/>
    <n v="16875"/>
    <n v="0.3"/>
    <x v="1"/>
  </r>
  <r>
    <x v="5"/>
    <n v="1185732"/>
    <x v="446"/>
    <x v="1"/>
    <x v="9"/>
    <x v="0"/>
    <x v="14"/>
    <x v="16"/>
    <x v="4"/>
    <n v="54.999999999999993"/>
    <n v="150"/>
    <n v="8249.9999999999982"/>
    <n v="20624.999999999996"/>
    <n v="0.25"/>
    <x v="1"/>
  </r>
  <r>
    <x v="5"/>
    <n v="1185732"/>
    <x v="447"/>
    <x v="1"/>
    <x v="9"/>
    <x v="0"/>
    <x v="14"/>
    <x v="16"/>
    <x v="5"/>
    <n v="60"/>
    <n v="275"/>
    <n v="16500"/>
    <n v="66000"/>
    <n v="0.4"/>
    <x v="1"/>
  </r>
  <r>
    <x v="5"/>
    <n v="1185732"/>
    <x v="448"/>
    <x v="1"/>
    <x v="9"/>
    <x v="0"/>
    <x v="14"/>
    <x v="16"/>
    <x v="0"/>
    <n v="54.999999999999993"/>
    <n v="525"/>
    <n v="28874.999999999996"/>
    <n v="101062.49999999997"/>
    <n v="0.35"/>
    <x v="1"/>
  </r>
  <r>
    <x v="5"/>
    <n v="1185732"/>
    <x v="449"/>
    <x v="1"/>
    <x v="9"/>
    <x v="0"/>
    <x v="14"/>
    <x v="16"/>
    <x v="1"/>
    <n v="50"/>
    <n v="275"/>
    <n v="13750"/>
    <n v="48125"/>
    <n v="0.35"/>
    <x v="1"/>
  </r>
  <r>
    <x v="5"/>
    <n v="1185732"/>
    <x v="450"/>
    <x v="1"/>
    <x v="9"/>
    <x v="0"/>
    <x v="14"/>
    <x v="16"/>
    <x v="2"/>
    <n v="45"/>
    <n v="200"/>
    <n v="9000"/>
    <n v="36000"/>
    <n v="0.39999999999999997"/>
    <x v="1"/>
  </r>
  <r>
    <x v="5"/>
    <n v="1185732"/>
    <x v="451"/>
    <x v="1"/>
    <x v="9"/>
    <x v="0"/>
    <x v="14"/>
    <x v="16"/>
    <x v="3"/>
    <n v="45"/>
    <n v="175"/>
    <n v="7875"/>
    <n v="23625"/>
    <n v="0.3"/>
    <x v="1"/>
  </r>
  <r>
    <x v="5"/>
    <n v="1185732"/>
    <x v="452"/>
    <x v="1"/>
    <x v="9"/>
    <x v="0"/>
    <x v="14"/>
    <x v="16"/>
    <x v="4"/>
    <n v="54.999999999999993"/>
    <n v="175"/>
    <n v="9624.9999999999982"/>
    <n v="24062.499999999996"/>
    <n v="0.25"/>
    <x v="1"/>
  </r>
  <r>
    <x v="5"/>
    <n v="1185732"/>
    <x v="453"/>
    <x v="1"/>
    <x v="9"/>
    <x v="0"/>
    <x v="14"/>
    <x v="16"/>
    <x v="5"/>
    <n v="60"/>
    <n v="325"/>
    <n v="19500"/>
    <n v="78000"/>
    <n v="0.4"/>
    <x v="1"/>
  </r>
  <r>
    <x v="5"/>
    <n v="1185732"/>
    <x v="454"/>
    <x v="1"/>
    <x v="9"/>
    <x v="0"/>
    <x v="14"/>
    <x v="16"/>
    <x v="0"/>
    <n v="54.999999999999993"/>
    <n v="550"/>
    <n v="30249.999999999996"/>
    <n v="105874.99999999997"/>
    <n v="0.35"/>
    <x v="1"/>
  </r>
  <r>
    <x v="5"/>
    <n v="1185732"/>
    <x v="455"/>
    <x v="1"/>
    <x v="9"/>
    <x v="0"/>
    <x v="14"/>
    <x v="16"/>
    <x v="1"/>
    <n v="50"/>
    <n v="300"/>
    <n v="15000"/>
    <n v="52500"/>
    <n v="0.35"/>
    <x v="1"/>
  </r>
  <r>
    <x v="5"/>
    <n v="1185732"/>
    <x v="456"/>
    <x v="1"/>
    <x v="9"/>
    <x v="0"/>
    <x v="14"/>
    <x v="16"/>
    <x v="2"/>
    <n v="45"/>
    <n v="225"/>
    <n v="10125"/>
    <n v="40500"/>
    <n v="0.39999999999999997"/>
    <x v="1"/>
  </r>
  <r>
    <x v="5"/>
    <n v="1185732"/>
    <x v="457"/>
    <x v="1"/>
    <x v="9"/>
    <x v="0"/>
    <x v="14"/>
    <x v="16"/>
    <x v="3"/>
    <n v="45"/>
    <n v="175"/>
    <n v="7875"/>
    <n v="23625"/>
    <n v="0.3"/>
    <x v="1"/>
  </r>
  <r>
    <x v="5"/>
    <n v="1185732"/>
    <x v="458"/>
    <x v="1"/>
    <x v="9"/>
    <x v="0"/>
    <x v="14"/>
    <x v="16"/>
    <x v="4"/>
    <n v="54.999999999999993"/>
    <n v="200"/>
    <n v="10999.999999999998"/>
    <n v="27499.999999999996"/>
    <n v="0.25"/>
    <x v="1"/>
  </r>
  <r>
    <x v="5"/>
    <n v="1185732"/>
    <x v="487"/>
    <x v="1"/>
    <x v="10"/>
    <x v="0"/>
    <x v="14"/>
    <x v="16"/>
    <x v="5"/>
    <n v="60"/>
    <n v="375"/>
    <n v="22500"/>
    <n v="90000"/>
    <n v="0.4"/>
    <x v="1"/>
  </r>
  <r>
    <x v="5"/>
    <n v="1185732"/>
    <x v="488"/>
    <x v="1"/>
    <x v="10"/>
    <x v="0"/>
    <x v="14"/>
    <x v="16"/>
    <x v="0"/>
    <n v="54.999999999999993"/>
    <n v="525"/>
    <n v="28874.999999999996"/>
    <n v="101062.49999999997"/>
    <n v="0.35"/>
    <x v="1"/>
  </r>
  <r>
    <x v="5"/>
    <n v="1185732"/>
    <x v="489"/>
    <x v="1"/>
    <x v="10"/>
    <x v="0"/>
    <x v="14"/>
    <x v="16"/>
    <x v="1"/>
    <n v="50"/>
    <n v="300"/>
    <n v="15000"/>
    <n v="52500"/>
    <n v="0.35"/>
    <x v="1"/>
  </r>
  <r>
    <x v="5"/>
    <n v="1185732"/>
    <x v="490"/>
    <x v="1"/>
    <x v="10"/>
    <x v="0"/>
    <x v="14"/>
    <x v="16"/>
    <x v="2"/>
    <n v="45"/>
    <n v="225"/>
    <n v="10125"/>
    <n v="40500"/>
    <n v="0.39999999999999997"/>
    <x v="1"/>
  </r>
  <r>
    <x v="5"/>
    <n v="1185732"/>
    <x v="491"/>
    <x v="1"/>
    <x v="10"/>
    <x v="0"/>
    <x v="14"/>
    <x v="16"/>
    <x v="3"/>
    <n v="45"/>
    <n v="175"/>
    <n v="7875"/>
    <n v="23625"/>
    <n v="0.3"/>
    <x v="1"/>
  </r>
  <r>
    <x v="5"/>
    <n v="1185732"/>
    <x v="492"/>
    <x v="1"/>
    <x v="10"/>
    <x v="0"/>
    <x v="14"/>
    <x v="16"/>
    <x v="4"/>
    <n v="54.999999999999993"/>
    <n v="150"/>
    <n v="8249.9999999999982"/>
    <n v="20624.999999999996"/>
    <n v="0.25"/>
    <x v="1"/>
  </r>
  <r>
    <x v="5"/>
    <n v="1185732"/>
    <x v="493"/>
    <x v="1"/>
    <x v="10"/>
    <x v="0"/>
    <x v="14"/>
    <x v="16"/>
    <x v="5"/>
    <n v="60"/>
    <n v="325"/>
    <n v="19500"/>
    <n v="78000"/>
    <n v="0.4"/>
    <x v="1"/>
  </r>
  <r>
    <x v="5"/>
    <n v="1185732"/>
    <x v="494"/>
    <x v="1"/>
    <x v="10"/>
    <x v="0"/>
    <x v="14"/>
    <x v="16"/>
    <x v="0"/>
    <n v="54.999999999999993"/>
    <n v="450"/>
    <n v="24749.999999999996"/>
    <n v="86624.999999999985"/>
    <n v="0.35"/>
    <x v="1"/>
  </r>
  <r>
    <x v="5"/>
    <n v="1185732"/>
    <x v="495"/>
    <x v="1"/>
    <x v="10"/>
    <x v="0"/>
    <x v="14"/>
    <x v="16"/>
    <x v="1"/>
    <n v="50"/>
    <n v="250"/>
    <n v="12500"/>
    <n v="43750"/>
    <n v="0.35"/>
    <x v="1"/>
  </r>
  <r>
    <x v="5"/>
    <n v="1185732"/>
    <x v="496"/>
    <x v="1"/>
    <x v="10"/>
    <x v="0"/>
    <x v="14"/>
    <x v="16"/>
    <x v="2"/>
    <n v="45"/>
    <n v="150"/>
    <n v="6750"/>
    <n v="26999.999999999996"/>
    <n v="0.39999999999999997"/>
    <x v="1"/>
  </r>
  <r>
    <x v="5"/>
    <n v="1185732"/>
    <x v="497"/>
    <x v="1"/>
    <x v="10"/>
    <x v="0"/>
    <x v="14"/>
    <x v="16"/>
    <x v="3"/>
    <n v="45"/>
    <n v="125"/>
    <n v="5625"/>
    <n v="16875"/>
    <n v="0.3"/>
    <x v="1"/>
  </r>
  <r>
    <x v="5"/>
    <n v="1185732"/>
    <x v="498"/>
    <x v="1"/>
    <x v="10"/>
    <x v="0"/>
    <x v="14"/>
    <x v="16"/>
    <x v="4"/>
    <n v="54.999999999999993"/>
    <n v="125"/>
    <n v="6874.9999999999991"/>
    <n v="17187.499999999996"/>
    <n v="0.25"/>
    <x v="1"/>
  </r>
  <r>
    <x v="5"/>
    <n v="1185732"/>
    <x v="393"/>
    <x v="1"/>
    <x v="7"/>
    <x v="0"/>
    <x v="14"/>
    <x v="16"/>
    <x v="5"/>
    <n v="60"/>
    <n v="225"/>
    <n v="13500"/>
    <n v="54000"/>
    <n v="0.4"/>
    <x v="1"/>
  </r>
  <r>
    <x v="5"/>
    <n v="1185732"/>
    <x v="425"/>
    <x v="1"/>
    <x v="8"/>
    <x v="0"/>
    <x v="14"/>
    <x v="16"/>
    <x v="0"/>
    <n v="60"/>
    <n v="400"/>
    <n v="24000"/>
    <n v="84000"/>
    <n v="0.35"/>
    <x v="1"/>
  </r>
  <r>
    <x v="5"/>
    <n v="1185732"/>
    <x v="425"/>
    <x v="1"/>
    <x v="8"/>
    <x v="0"/>
    <x v="14"/>
    <x v="16"/>
    <x v="1"/>
    <n v="55.000000000000007"/>
    <n v="225"/>
    <n v="12375.000000000002"/>
    <n v="43312.5"/>
    <n v="0.35"/>
    <x v="1"/>
  </r>
  <r>
    <x v="5"/>
    <n v="1185732"/>
    <x v="425"/>
    <x v="1"/>
    <x v="8"/>
    <x v="0"/>
    <x v="14"/>
    <x v="16"/>
    <x v="2"/>
    <n v="55.000000000000007"/>
    <n v="125"/>
    <n v="6875.0000000000009"/>
    <n v="27500.000000000004"/>
    <n v="0.39999999999999997"/>
    <x v="1"/>
  </r>
  <r>
    <x v="5"/>
    <n v="1185732"/>
    <x v="425"/>
    <x v="1"/>
    <x v="8"/>
    <x v="0"/>
    <x v="14"/>
    <x v="16"/>
    <x v="3"/>
    <n v="55.000000000000007"/>
    <n v="100"/>
    <n v="5500.0000000000009"/>
    <n v="16500"/>
    <n v="0.3"/>
    <x v="1"/>
  </r>
  <r>
    <x v="5"/>
    <n v="1185732"/>
    <x v="425"/>
    <x v="1"/>
    <x v="8"/>
    <x v="0"/>
    <x v="14"/>
    <x v="16"/>
    <x v="4"/>
    <n v="65"/>
    <n v="100"/>
    <n v="6500"/>
    <n v="16250"/>
    <n v="0.25"/>
    <x v="1"/>
  </r>
  <r>
    <x v="5"/>
    <n v="1185732"/>
    <x v="425"/>
    <x v="1"/>
    <x v="8"/>
    <x v="0"/>
    <x v="14"/>
    <x v="16"/>
    <x v="5"/>
    <n v="70"/>
    <n v="225"/>
    <n v="15750"/>
    <n v="63000"/>
    <n v="0.4"/>
    <x v="1"/>
  </r>
  <r>
    <x v="5"/>
    <n v="1185732"/>
    <x v="455"/>
    <x v="1"/>
    <x v="9"/>
    <x v="0"/>
    <x v="14"/>
    <x v="16"/>
    <x v="0"/>
    <n v="65"/>
    <n v="375"/>
    <n v="24375"/>
    <n v="85312.5"/>
    <n v="0.35"/>
    <x v="1"/>
  </r>
  <r>
    <x v="5"/>
    <n v="1185732"/>
    <x v="455"/>
    <x v="1"/>
    <x v="9"/>
    <x v="0"/>
    <x v="14"/>
    <x v="16"/>
    <x v="1"/>
    <n v="55.000000000000007"/>
    <n v="200"/>
    <n v="11000.000000000002"/>
    <n v="38500"/>
    <n v="0.35"/>
    <x v="1"/>
  </r>
  <r>
    <x v="5"/>
    <n v="1185732"/>
    <x v="455"/>
    <x v="1"/>
    <x v="9"/>
    <x v="0"/>
    <x v="14"/>
    <x v="16"/>
    <x v="2"/>
    <n v="55.000000000000007"/>
    <n v="195"/>
    <n v="10725.000000000002"/>
    <n v="42900"/>
    <n v="0.39999999999999997"/>
    <x v="1"/>
  </r>
  <r>
    <x v="5"/>
    <n v="1185732"/>
    <x v="455"/>
    <x v="1"/>
    <x v="9"/>
    <x v="0"/>
    <x v="14"/>
    <x v="16"/>
    <x v="3"/>
    <n v="55.000000000000007"/>
    <n v="175"/>
    <n v="9625.0000000000018"/>
    <n v="28875.000000000004"/>
    <n v="0.3"/>
    <x v="1"/>
  </r>
  <r>
    <x v="5"/>
    <n v="1185732"/>
    <x v="455"/>
    <x v="1"/>
    <x v="9"/>
    <x v="0"/>
    <x v="14"/>
    <x v="16"/>
    <x v="4"/>
    <n v="65"/>
    <n v="150"/>
    <n v="9750"/>
    <n v="24375"/>
    <n v="0.25"/>
    <x v="1"/>
  </r>
  <r>
    <x v="5"/>
    <n v="1185732"/>
    <x v="455"/>
    <x v="1"/>
    <x v="9"/>
    <x v="0"/>
    <x v="14"/>
    <x v="16"/>
    <x v="5"/>
    <n v="70"/>
    <n v="250"/>
    <n v="17500"/>
    <n v="70000"/>
    <n v="0.4"/>
    <x v="1"/>
  </r>
  <r>
    <x v="5"/>
    <n v="1185732"/>
    <x v="484"/>
    <x v="1"/>
    <x v="10"/>
    <x v="0"/>
    <x v="14"/>
    <x v="16"/>
    <x v="0"/>
    <n v="65"/>
    <n v="475"/>
    <n v="30875"/>
    <n v="108062.5"/>
    <n v="0.35"/>
    <x v="1"/>
  </r>
  <r>
    <x v="5"/>
    <n v="1185732"/>
    <x v="484"/>
    <x v="1"/>
    <x v="10"/>
    <x v="0"/>
    <x v="14"/>
    <x v="16"/>
    <x v="1"/>
    <n v="55.000000000000007"/>
    <n v="275"/>
    <n v="15125.000000000002"/>
    <n v="52937.500000000007"/>
    <n v="0.35"/>
    <x v="1"/>
  </r>
  <r>
    <x v="5"/>
    <n v="1185732"/>
    <x v="484"/>
    <x v="1"/>
    <x v="10"/>
    <x v="0"/>
    <x v="14"/>
    <x v="16"/>
    <x v="2"/>
    <n v="55.000000000000007"/>
    <n v="250"/>
    <n v="13750.000000000002"/>
    <n v="55000.000000000007"/>
    <n v="0.39999999999999997"/>
    <x v="1"/>
  </r>
  <r>
    <x v="5"/>
    <n v="1185732"/>
    <x v="484"/>
    <x v="1"/>
    <x v="10"/>
    <x v="0"/>
    <x v="14"/>
    <x v="16"/>
    <x v="3"/>
    <n v="55.000000000000007"/>
    <n v="200"/>
    <n v="11000.000000000002"/>
    <n v="33000"/>
    <n v="0.3"/>
    <x v="1"/>
  </r>
  <r>
    <x v="5"/>
    <n v="1185732"/>
    <x v="484"/>
    <x v="1"/>
    <x v="10"/>
    <x v="0"/>
    <x v="14"/>
    <x v="16"/>
    <x v="4"/>
    <n v="65"/>
    <n v="200"/>
    <n v="13000"/>
    <n v="32500"/>
    <n v="0.25"/>
    <x v="1"/>
  </r>
  <r>
    <x v="5"/>
    <n v="1185732"/>
    <x v="484"/>
    <x v="1"/>
    <x v="10"/>
    <x v="0"/>
    <x v="14"/>
    <x v="16"/>
    <x v="5"/>
    <n v="70"/>
    <n v="300"/>
    <n v="21000"/>
    <n v="84000"/>
    <n v="0.4"/>
    <x v="1"/>
  </r>
  <r>
    <x v="3"/>
    <n v="1128299"/>
    <x v="174"/>
    <x v="1"/>
    <x v="0"/>
    <x v="0"/>
    <x v="14"/>
    <x v="16"/>
    <x v="0"/>
    <n v="35"/>
    <n v="375"/>
    <n v="13125"/>
    <n v="32812.5"/>
    <n v="0.25"/>
    <x v="1"/>
  </r>
  <r>
    <x v="3"/>
    <n v="1128299"/>
    <x v="174"/>
    <x v="1"/>
    <x v="0"/>
    <x v="0"/>
    <x v="14"/>
    <x v="16"/>
    <x v="1"/>
    <n v="45"/>
    <n v="375"/>
    <n v="16875"/>
    <n v="33750"/>
    <n v="0.2"/>
    <x v="1"/>
  </r>
  <r>
    <x v="3"/>
    <n v="1128299"/>
    <x v="174"/>
    <x v="1"/>
    <x v="0"/>
    <x v="0"/>
    <x v="14"/>
    <x v="16"/>
    <x v="2"/>
    <n v="45"/>
    <n v="375"/>
    <n v="16875"/>
    <n v="42187.5"/>
    <n v="0.25"/>
    <x v="1"/>
  </r>
  <r>
    <x v="3"/>
    <n v="1128299"/>
    <x v="174"/>
    <x v="1"/>
    <x v="0"/>
    <x v="0"/>
    <x v="14"/>
    <x v="16"/>
    <x v="3"/>
    <n v="45"/>
    <n v="225"/>
    <n v="10125"/>
    <n v="25312.5"/>
    <n v="0.25"/>
    <x v="1"/>
  </r>
  <r>
    <x v="5"/>
    <n v="1185732"/>
    <x v="188"/>
    <x v="1"/>
    <x v="0"/>
    <x v="2"/>
    <x v="15"/>
    <x v="17"/>
    <x v="5"/>
    <n v="55.000000000000007"/>
    <n v="300"/>
    <n v="16500.000000000004"/>
    <n v="49500.000000000007"/>
    <n v="0.3"/>
    <x v="1"/>
  </r>
  <r>
    <x v="5"/>
    <n v="1185732"/>
    <x v="696"/>
    <x v="1"/>
    <x v="1"/>
    <x v="2"/>
    <x v="15"/>
    <x v="17"/>
    <x v="0"/>
    <n v="55.000000000000007"/>
    <n v="575"/>
    <n v="31625.000000000004"/>
    <n v="110687.50000000003"/>
    <n v="0.35000000000000003"/>
    <x v="1"/>
  </r>
  <r>
    <x v="5"/>
    <n v="1185732"/>
    <x v="696"/>
    <x v="1"/>
    <x v="1"/>
    <x v="2"/>
    <x v="15"/>
    <x v="17"/>
    <x v="1"/>
    <n v="55.000000000000007"/>
    <n v="225"/>
    <n v="12375.000000000002"/>
    <n v="43312.500000000007"/>
    <n v="0.35000000000000003"/>
    <x v="1"/>
  </r>
  <r>
    <x v="5"/>
    <n v="1185732"/>
    <x v="696"/>
    <x v="1"/>
    <x v="1"/>
    <x v="2"/>
    <x v="15"/>
    <x v="17"/>
    <x v="2"/>
    <n v="45"/>
    <n v="275"/>
    <n v="12375"/>
    <n v="30937.5"/>
    <n v="0.25"/>
    <x v="1"/>
  </r>
  <r>
    <x v="5"/>
    <n v="1185732"/>
    <x v="696"/>
    <x v="1"/>
    <x v="1"/>
    <x v="2"/>
    <x v="15"/>
    <x v="17"/>
    <x v="3"/>
    <n v="49.999999999999993"/>
    <n v="175"/>
    <n v="8749.9999999999982"/>
    <n v="21874.999999999996"/>
    <n v="0.25"/>
    <x v="1"/>
  </r>
  <r>
    <x v="5"/>
    <n v="1185732"/>
    <x v="696"/>
    <x v="1"/>
    <x v="1"/>
    <x v="2"/>
    <x v="15"/>
    <x v="17"/>
    <x v="4"/>
    <n v="65.000000000000014"/>
    <n v="250"/>
    <n v="16250.000000000004"/>
    <n v="40625.000000000007"/>
    <n v="0.25"/>
    <x v="1"/>
  </r>
  <r>
    <x v="5"/>
    <n v="1185732"/>
    <x v="696"/>
    <x v="1"/>
    <x v="1"/>
    <x v="2"/>
    <x v="15"/>
    <x v="17"/>
    <x v="5"/>
    <n v="55.000000000000007"/>
    <n v="350"/>
    <n v="19250.000000000004"/>
    <n v="57750.000000000007"/>
    <n v="0.3"/>
    <x v="1"/>
  </r>
  <r>
    <x v="5"/>
    <n v="1185732"/>
    <x v="225"/>
    <x v="1"/>
    <x v="2"/>
    <x v="2"/>
    <x v="15"/>
    <x v="17"/>
    <x v="0"/>
    <n v="55.000000000000007"/>
    <n v="545"/>
    <n v="29975.000000000004"/>
    <n v="104912.50000000003"/>
    <n v="0.35000000000000003"/>
    <x v="1"/>
  </r>
  <r>
    <x v="5"/>
    <n v="1185732"/>
    <x v="225"/>
    <x v="1"/>
    <x v="2"/>
    <x v="2"/>
    <x v="15"/>
    <x v="17"/>
    <x v="1"/>
    <n v="55.000000000000007"/>
    <n v="250"/>
    <n v="13750.000000000002"/>
    <n v="48125.000000000015"/>
    <n v="0.35000000000000003"/>
    <x v="1"/>
  </r>
  <r>
    <x v="5"/>
    <n v="1185732"/>
    <x v="225"/>
    <x v="1"/>
    <x v="2"/>
    <x v="2"/>
    <x v="15"/>
    <x v="17"/>
    <x v="2"/>
    <n v="45"/>
    <n v="275"/>
    <n v="12375"/>
    <n v="30937.5"/>
    <n v="0.25"/>
    <x v="1"/>
  </r>
  <r>
    <x v="5"/>
    <n v="1185732"/>
    <x v="225"/>
    <x v="1"/>
    <x v="2"/>
    <x v="2"/>
    <x v="15"/>
    <x v="17"/>
    <x v="3"/>
    <n v="49.999999999999993"/>
    <n v="125"/>
    <n v="6249.9999999999991"/>
    <n v="15624.999999999998"/>
    <n v="0.25"/>
    <x v="1"/>
  </r>
  <r>
    <x v="5"/>
    <n v="1185732"/>
    <x v="225"/>
    <x v="1"/>
    <x v="2"/>
    <x v="2"/>
    <x v="15"/>
    <x v="17"/>
    <x v="4"/>
    <n v="65.000000000000014"/>
    <n v="175"/>
    <n v="11375.000000000002"/>
    <n v="28437.500000000007"/>
    <n v="0.25"/>
    <x v="1"/>
  </r>
  <r>
    <x v="5"/>
    <n v="1185732"/>
    <x v="225"/>
    <x v="1"/>
    <x v="2"/>
    <x v="2"/>
    <x v="15"/>
    <x v="17"/>
    <x v="5"/>
    <n v="55.000000000000007"/>
    <n v="275"/>
    <n v="15125.000000000002"/>
    <n v="45375.000000000007"/>
    <n v="0.3"/>
    <x v="1"/>
  </r>
  <r>
    <x v="5"/>
    <n v="1185732"/>
    <x v="244"/>
    <x v="1"/>
    <x v="3"/>
    <x v="2"/>
    <x v="15"/>
    <x v="17"/>
    <x v="0"/>
    <n v="55.000000000000007"/>
    <n v="525"/>
    <n v="28875.000000000004"/>
    <n v="101062.50000000003"/>
    <n v="0.35000000000000003"/>
    <x v="1"/>
  </r>
  <r>
    <x v="5"/>
    <n v="1185732"/>
    <x v="244"/>
    <x v="1"/>
    <x v="3"/>
    <x v="2"/>
    <x v="15"/>
    <x v="17"/>
    <x v="1"/>
    <n v="55.000000000000007"/>
    <n v="225"/>
    <n v="12375.000000000002"/>
    <n v="43312.500000000007"/>
    <n v="0.35000000000000003"/>
    <x v="1"/>
  </r>
  <r>
    <x v="5"/>
    <n v="1185732"/>
    <x v="244"/>
    <x v="1"/>
    <x v="3"/>
    <x v="2"/>
    <x v="15"/>
    <x v="17"/>
    <x v="2"/>
    <n v="45"/>
    <n v="225"/>
    <n v="10125"/>
    <n v="25312.5"/>
    <n v="0.25"/>
    <x v="1"/>
  </r>
  <r>
    <x v="5"/>
    <n v="1185732"/>
    <x v="244"/>
    <x v="1"/>
    <x v="3"/>
    <x v="2"/>
    <x v="15"/>
    <x v="17"/>
    <x v="3"/>
    <n v="49.999999999999993"/>
    <n v="150"/>
    <n v="7499.9999999999991"/>
    <n v="18749.999999999996"/>
    <n v="0.25"/>
    <x v="1"/>
  </r>
  <r>
    <x v="5"/>
    <n v="1185732"/>
    <x v="244"/>
    <x v="1"/>
    <x v="3"/>
    <x v="2"/>
    <x v="15"/>
    <x v="17"/>
    <x v="4"/>
    <n v="60.000000000000007"/>
    <n v="150"/>
    <n v="9000.0000000000018"/>
    <n v="22500.000000000004"/>
    <n v="0.25"/>
    <x v="1"/>
  </r>
  <r>
    <x v="5"/>
    <n v="1185732"/>
    <x v="244"/>
    <x v="1"/>
    <x v="3"/>
    <x v="2"/>
    <x v="15"/>
    <x v="17"/>
    <x v="5"/>
    <n v="50"/>
    <n v="300"/>
    <n v="15000"/>
    <n v="45000"/>
    <n v="0.3"/>
    <x v="1"/>
  </r>
  <r>
    <x v="5"/>
    <n v="1185732"/>
    <x v="273"/>
    <x v="1"/>
    <x v="4"/>
    <x v="2"/>
    <x v="15"/>
    <x v="17"/>
    <x v="0"/>
    <n v="65"/>
    <n v="570"/>
    <n v="37050"/>
    <n v="129675.00000000001"/>
    <n v="0.35000000000000003"/>
    <x v="1"/>
  </r>
  <r>
    <x v="5"/>
    <n v="1185732"/>
    <x v="273"/>
    <x v="1"/>
    <x v="4"/>
    <x v="2"/>
    <x v="15"/>
    <x v="17"/>
    <x v="1"/>
    <n v="60.000000000000007"/>
    <n v="275"/>
    <n v="16500.000000000004"/>
    <n v="57750.000000000015"/>
    <n v="0.35000000000000003"/>
    <x v="1"/>
  </r>
  <r>
    <x v="5"/>
    <n v="1185732"/>
    <x v="273"/>
    <x v="1"/>
    <x v="4"/>
    <x v="2"/>
    <x v="15"/>
    <x v="17"/>
    <x v="2"/>
    <n v="55.000000000000007"/>
    <n v="300"/>
    <n v="16500.000000000004"/>
    <n v="41250.000000000007"/>
    <n v="0.25"/>
    <x v="1"/>
  </r>
  <r>
    <x v="5"/>
    <n v="1185732"/>
    <x v="273"/>
    <x v="1"/>
    <x v="4"/>
    <x v="2"/>
    <x v="15"/>
    <x v="17"/>
    <x v="3"/>
    <n v="55.000000000000007"/>
    <n v="250"/>
    <n v="13750.000000000002"/>
    <n v="34375.000000000007"/>
    <n v="0.25"/>
    <x v="1"/>
  </r>
  <r>
    <x v="5"/>
    <n v="1185732"/>
    <x v="273"/>
    <x v="1"/>
    <x v="4"/>
    <x v="2"/>
    <x v="15"/>
    <x v="17"/>
    <x v="4"/>
    <n v="65"/>
    <n v="275"/>
    <n v="17875"/>
    <n v="44687.5"/>
    <n v="0.25"/>
    <x v="1"/>
  </r>
  <r>
    <x v="5"/>
    <n v="1185732"/>
    <x v="273"/>
    <x v="1"/>
    <x v="4"/>
    <x v="2"/>
    <x v="15"/>
    <x v="17"/>
    <x v="5"/>
    <n v="70"/>
    <n v="400"/>
    <n v="28000"/>
    <n v="84000"/>
    <n v="0.3"/>
    <x v="1"/>
  </r>
  <r>
    <x v="5"/>
    <n v="1185732"/>
    <x v="306"/>
    <x v="1"/>
    <x v="11"/>
    <x v="2"/>
    <x v="15"/>
    <x v="17"/>
    <x v="0"/>
    <n v="65"/>
    <n v="650"/>
    <n v="42250"/>
    <n v="147875"/>
    <n v="0.35000000000000003"/>
    <x v="1"/>
  </r>
  <r>
    <x v="5"/>
    <n v="1185732"/>
    <x v="306"/>
    <x v="1"/>
    <x v="11"/>
    <x v="2"/>
    <x v="15"/>
    <x v="17"/>
    <x v="1"/>
    <n v="60.000000000000007"/>
    <n v="400"/>
    <n v="24000.000000000004"/>
    <n v="84000.000000000015"/>
    <n v="0.35000000000000003"/>
    <x v="1"/>
  </r>
  <r>
    <x v="5"/>
    <n v="1185732"/>
    <x v="306"/>
    <x v="1"/>
    <x v="11"/>
    <x v="2"/>
    <x v="15"/>
    <x v="17"/>
    <x v="2"/>
    <n v="55.000000000000007"/>
    <n v="325"/>
    <n v="17875.000000000004"/>
    <n v="44687.500000000007"/>
    <n v="0.25"/>
    <x v="1"/>
  </r>
  <r>
    <x v="5"/>
    <n v="1185732"/>
    <x v="306"/>
    <x v="1"/>
    <x v="11"/>
    <x v="2"/>
    <x v="15"/>
    <x v="17"/>
    <x v="3"/>
    <n v="55.000000000000007"/>
    <n v="300"/>
    <n v="16500.000000000004"/>
    <n v="41250.000000000007"/>
    <n v="0.25"/>
    <x v="1"/>
  </r>
  <r>
    <x v="5"/>
    <n v="1185732"/>
    <x v="306"/>
    <x v="1"/>
    <x v="11"/>
    <x v="2"/>
    <x v="15"/>
    <x v="17"/>
    <x v="4"/>
    <n v="65"/>
    <n v="300"/>
    <n v="19500"/>
    <n v="48750"/>
    <n v="0.25"/>
    <x v="1"/>
  </r>
  <r>
    <x v="5"/>
    <n v="1185732"/>
    <x v="306"/>
    <x v="1"/>
    <x v="11"/>
    <x v="2"/>
    <x v="15"/>
    <x v="17"/>
    <x v="5"/>
    <n v="70"/>
    <n v="450"/>
    <n v="31500"/>
    <n v="94500"/>
    <n v="0.3"/>
    <x v="1"/>
  </r>
  <r>
    <x v="5"/>
    <n v="1185732"/>
    <x v="334"/>
    <x v="1"/>
    <x v="5"/>
    <x v="2"/>
    <x v="15"/>
    <x v="17"/>
    <x v="0"/>
    <n v="65"/>
    <n v="675"/>
    <n v="43875"/>
    <n v="153562.50000000003"/>
    <n v="0.35000000000000003"/>
    <x v="1"/>
  </r>
  <r>
    <x v="5"/>
    <n v="1185732"/>
    <x v="334"/>
    <x v="1"/>
    <x v="5"/>
    <x v="2"/>
    <x v="15"/>
    <x v="17"/>
    <x v="1"/>
    <n v="60.000000000000007"/>
    <n v="425"/>
    <n v="25500.000000000004"/>
    <n v="89250.000000000015"/>
    <n v="0.35000000000000003"/>
    <x v="1"/>
  </r>
  <r>
    <x v="5"/>
    <n v="1185732"/>
    <x v="334"/>
    <x v="1"/>
    <x v="5"/>
    <x v="2"/>
    <x v="15"/>
    <x v="17"/>
    <x v="2"/>
    <n v="55.000000000000007"/>
    <n v="350"/>
    <n v="19250.000000000004"/>
    <n v="48125.000000000007"/>
    <n v="0.25"/>
    <x v="1"/>
  </r>
  <r>
    <x v="5"/>
    <n v="1185732"/>
    <x v="334"/>
    <x v="1"/>
    <x v="5"/>
    <x v="2"/>
    <x v="15"/>
    <x v="17"/>
    <x v="3"/>
    <n v="55.000000000000007"/>
    <n v="300"/>
    <n v="16500.000000000004"/>
    <n v="41250.000000000007"/>
    <n v="0.25"/>
    <x v="1"/>
  </r>
  <r>
    <x v="5"/>
    <n v="1185732"/>
    <x v="334"/>
    <x v="1"/>
    <x v="5"/>
    <x v="2"/>
    <x v="15"/>
    <x v="17"/>
    <x v="4"/>
    <n v="65"/>
    <n v="325"/>
    <n v="21125"/>
    <n v="52812.5"/>
    <n v="0.25"/>
    <x v="1"/>
  </r>
  <r>
    <x v="5"/>
    <n v="1185732"/>
    <x v="334"/>
    <x v="1"/>
    <x v="5"/>
    <x v="2"/>
    <x v="15"/>
    <x v="17"/>
    <x v="5"/>
    <n v="70"/>
    <n v="500"/>
    <n v="35000"/>
    <n v="105000"/>
    <n v="0.3"/>
    <x v="1"/>
  </r>
  <r>
    <x v="5"/>
    <n v="1185732"/>
    <x v="366"/>
    <x v="1"/>
    <x v="6"/>
    <x v="2"/>
    <x v="15"/>
    <x v="17"/>
    <x v="0"/>
    <n v="65"/>
    <n v="650"/>
    <n v="42250"/>
    <n v="147875"/>
    <n v="0.35000000000000003"/>
    <x v="1"/>
  </r>
  <r>
    <x v="5"/>
    <n v="1185732"/>
    <x v="366"/>
    <x v="1"/>
    <x v="6"/>
    <x v="2"/>
    <x v="15"/>
    <x v="17"/>
    <x v="1"/>
    <n v="60.000000000000007"/>
    <n v="425"/>
    <n v="25500.000000000004"/>
    <n v="89250.000000000015"/>
    <n v="0.35000000000000003"/>
    <x v="1"/>
  </r>
  <r>
    <x v="5"/>
    <n v="1185732"/>
    <x v="366"/>
    <x v="1"/>
    <x v="6"/>
    <x v="2"/>
    <x v="15"/>
    <x v="17"/>
    <x v="2"/>
    <n v="55.000000000000007"/>
    <n v="350"/>
    <n v="19250.000000000004"/>
    <n v="48125.000000000007"/>
    <n v="0.25"/>
    <x v="1"/>
  </r>
  <r>
    <x v="5"/>
    <n v="1185732"/>
    <x v="366"/>
    <x v="1"/>
    <x v="6"/>
    <x v="2"/>
    <x v="15"/>
    <x v="17"/>
    <x v="3"/>
    <n v="55.000000000000007"/>
    <n v="250"/>
    <n v="13750.000000000002"/>
    <n v="34375.000000000007"/>
    <n v="0.25"/>
    <x v="1"/>
  </r>
  <r>
    <x v="5"/>
    <n v="1185732"/>
    <x v="366"/>
    <x v="1"/>
    <x v="6"/>
    <x v="2"/>
    <x v="15"/>
    <x v="17"/>
    <x v="4"/>
    <n v="65"/>
    <n v="225"/>
    <n v="14625"/>
    <n v="36562.5"/>
    <n v="0.25"/>
    <x v="1"/>
  </r>
  <r>
    <x v="5"/>
    <n v="1185732"/>
    <x v="366"/>
    <x v="1"/>
    <x v="6"/>
    <x v="2"/>
    <x v="15"/>
    <x v="17"/>
    <x v="5"/>
    <n v="70"/>
    <n v="400"/>
    <n v="28000"/>
    <n v="84000"/>
    <n v="0.3"/>
    <x v="1"/>
  </r>
  <r>
    <x v="5"/>
    <n v="1185732"/>
    <x v="396"/>
    <x v="1"/>
    <x v="7"/>
    <x v="2"/>
    <x v="15"/>
    <x v="17"/>
    <x v="0"/>
    <n v="65"/>
    <n v="525"/>
    <n v="34125"/>
    <n v="119437.50000000001"/>
    <n v="0.35000000000000003"/>
    <x v="1"/>
  </r>
  <r>
    <x v="5"/>
    <n v="1185732"/>
    <x v="396"/>
    <x v="1"/>
    <x v="7"/>
    <x v="2"/>
    <x v="15"/>
    <x v="17"/>
    <x v="1"/>
    <n v="60.000000000000007"/>
    <n v="325"/>
    <n v="19500.000000000004"/>
    <n v="68250.000000000015"/>
    <n v="0.35000000000000003"/>
    <x v="1"/>
  </r>
  <r>
    <x v="5"/>
    <n v="1185732"/>
    <x v="396"/>
    <x v="1"/>
    <x v="7"/>
    <x v="2"/>
    <x v="15"/>
    <x v="17"/>
    <x v="2"/>
    <n v="55.000000000000007"/>
    <n v="225"/>
    <n v="12375.000000000002"/>
    <n v="30937.500000000004"/>
    <n v="0.25"/>
    <x v="1"/>
  </r>
  <r>
    <x v="5"/>
    <n v="1185732"/>
    <x v="396"/>
    <x v="1"/>
    <x v="7"/>
    <x v="2"/>
    <x v="15"/>
    <x v="17"/>
    <x v="3"/>
    <n v="55.000000000000007"/>
    <n v="200"/>
    <n v="11000.000000000002"/>
    <n v="27500.000000000004"/>
    <n v="0.25"/>
    <x v="1"/>
  </r>
  <r>
    <x v="5"/>
    <n v="1185732"/>
    <x v="396"/>
    <x v="1"/>
    <x v="7"/>
    <x v="2"/>
    <x v="15"/>
    <x v="17"/>
    <x v="4"/>
    <n v="65"/>
    <n v="200"/>
    <n v="13000"/>
    <n v="32500"/>
    <n v="0.25"/>
    <x v="1"/>
  </r>
  <r>
    <x v="5"/>
    <n v="1185732"/>
    <x v="396"/>
    <x v="1"/>
    <x v="7"/>
    <x v="2"/>
    <x v="15"/>
    <x v="17"/>
    <x v="5"/>
    <n v="70"/>
    <n v="300"/>
    <n v="21000"/>
    <n v="63000"/>
    <n v="0.3"/>
    <x v="1"/>
  </r>
  <r>
    <x v="5"/>
    <n v="1185732"/>
    <x v="428"/>
    <x v="1"/>
    <x v="8"/>
    <x v="2"/>
    <x v="15"/>
    <x v="17"/>
    <x v="0"/>
    <n v="70"/>
    <n v="450"/>
    <n v="31500"/>
    <n v="110250.00000000001"/>
    <n v="0.35000000000000003"/>
    <x v="1"/>
  </r>
  <r>
    <x v="5"/>
    <n v="1185732"/>
    <x v="428"/>
    <x v="1"/>
    <x v="8"/>
    <x v="2"/>
    <x v="15"/>
    <x v="17"/>
    <x v="1"/>
    <n v="65.000000000000014"/>
    <n v="275"/>
    <n v="17875.000000000004"/>
    <n v="62562.500000000015"/>
    <n v="0.35000000000000003"/>
    <x v="1"/>
  </r>
  <r>
    <x v="5"/>
    <n v="1185732"/>
    <x v="428"/>
    <x v="1"/>
    <x v="8"/>
    <x v="2"/>
    <x v="15"/>
    <x v="17"/>
    <x v="2"/>
    <n v="65.000000000000014"/>
    <n v="175"/>
    <n v="11375.000000000002"/>
    <n v="28437.500000000007"/>
    <n v="0.25"/>
    <x v="1"/>
  </r>
  <r>
    <x v="5"/>
    <n v="1185732"/>
    <x v="428"/>
    <x v="1"/>
    <x v="8"/>
    <x v="2"/>
    <x v="15"/>
    <x v="17"/>
    <x v="3"/>
    <n v="65.000000000000014"/>
    <n v="150"/>
    <n v="9750.0000000000018"/>
    <n v="24375.000000000004"/>
    <n v="0.25"/>
    <x v="1"/>
  </r>
  <r>
    <x v="5"/>
    <n v="1185732"/>
    <x v="428"/>
    <x v="1"/>
    <x v="8"/>
    <x v="2"/>
    <x v="15"/>
    <x v="17"/>
    <x v="4"/>
    <n v="75.000000000000014"/>
    <n v="150"/>
    <n v="11250.000000000002"/>
    <n v="28125.000000000004"/>
    <n v="0.25"/>
    <x v="1"/>
  </r>
  <r>
    <x v="5"/>
    <n v="1185732"/>
    <x v="428"/>
    <x v="1"/>
    <x v="8"/>
    <x v="2"/>
    <x v="15"/>
    <x v="17"/>
    <x v="5"/>
    <n v="80"/>
    <n v="275"/>
    <n v="22000"/>
    <n v="66000"/>
    <n v="0.3"/>
    <x v="1"/>
  </r>
  <r>
    <x v="5"/>
    <n v="1185732"/>
    <x v="458"/>
    <x v="1"/>
    <x v="9"/>
    <x v="2"/>
    <x v="15"/>
    <x v="17"/>
    <x v="0"/>
    <n v="75.000000000000014"/>
    <n v="425"/>
    <n v="31875.000000000007"/>
    <n v="111562.50000000003"/>
    <n v="0.35000000000000003"/>
    <x v="1"/>
  </r>
  <r>
    <x v="5"/>
    <n v="1185732"/>
    <x v="458"/>
    <x v="1"/>
    <x v="9"/>
    <x v="2"/>
    <x v="15"/>
    <x v="17"/>
    <x v="1"/>
    <n v="65.000000000000014"/>
    <n v="300"/>
    <n v="19500.000000000004"/>
    <n v="68250.000000000015"/>
    <n v="0.35000000000000003"/>
    <x v="1"/>
  </r>
  <r>
    <x v="5"/>
    <n v="1185732"/>
    <x v="458"/>
    <x v="1"/>
    <x v="9"/>
    <x v="2"/>
    <x v="15"/>
    <x v="17"/>
    <x v="2"/>
    <n v="65.000000000000014"/>
    <n v="320"/>
    <n v="20800.000000000004"/>
    <n v="52000.000000000015"/>
    <n v="0.25"/>
    <x v="1"/>
  </r>
  <r>
    <x v="5"/>
    <n v="1185732"/>
    <x v="458"/>
    <x v="1"/>
    <x v="9"/>
    <x v="2"/>
    <x v="15"/>
    <x v="17"/>
    <x v="3"/>
    <n v="65.000000000000014"/>
    <n v="300"/>
    <n v="19500.000000000004"/>
    <n v="48750.000000000007"/>
    <n v="0.25"/>
    <x v="1"/>
  </r>
  <r>
    <x v="5"/>
    <n v="1185732"/>
    <x v="458"/>
    <x v="1"/>
    <x v="9"/>
    <x v="2"/>
    <x v="15"/>
    <x v="17"/>
    <x v="4"/>
    <n v="75.000000000000014"/>
    <n v="275"/>
    <n v="20625.000000000004"/>
    <n v="51562.500000000007"/>
    <n v="0.25"/>
    <x v="1"/>
  </r>
  <r>
    <x v="5"/>
    <n v="1185732"/>
    <x v="458"/>
    <x v="1"/>
    <x v="9"/>
    <x v="2"/>
    <x v="15"/>
    <x v="17"/>
    <x v="5"/>
    <n v="80"/>
    <n v="375"/>
    <n v="30000"/>
    <n v="90000"/>
    <n v="0.3"/>
    <x v="1"/>
  </r>
  <r>
    <x v="5"/>
    <n v="1185732"/>
    <x v="487"/>
    <x v="1"/>
    <x v="10"/>
    <x v="2"/>
    <x v="15"/>
    <x v="17"/>
    <x v="0"/>
    <n v="75.000000000000014"/>
    <n v="600"/>
    <n v="45000.000000000007"/>
    <n v="157500.00000000003"/>
    <n v="0.35000000000000003"/>
    <x v="1"/>
  </r>
  <r>
    <x v="5"/>
    <n v="1185732"/>
    <x v="487"/>
    <x v="1"/>
    <x v="10"/>
    <x v="2"/>
    <x v="15"/>
    <x v="17"/>
    <x v="1"/>
    <n v="65.000000000000014"/>
    <n v="400"/>
    <n v="26000.000000000007"/>
    <n v="91000.000000000029"/>
    <n v="0.35000000000000003"/>
    <x v="1"/>
  </r>
  <r>
    <x v="0"/>
    <n v="1128299"/>
    <x v="174"/>
    <x v="1"/>
    <x v="0"/>
    <x v="2"/>
    <x v="15"/>
    <x v="17"/>
    <x v="0"/>
    <n v="35"/>
    <n v="375"/>
    <n v="13125"/>
    <n v="32812.5"/>
    <n v="0.25"/>
    <x v="1"/>
  </r>
  <r>
    <x v="0"/>
    <n v="1128299"/>
    <x v="174"/>
    <x v="1"/>
    <x v="0"/>
    <x v="2"/>
    <x v="15"/>
    <x v="17"/>
    <x v="1"/>
    <n v="45"/>
    <n v="375"/>
    <n v="16875"/>
    <n v="33750"/>
    <n v="0.2"/>
    <x v="1"/>
  </r>
  <r>
    <x v="0"/>
    <n v="1128299"/>
    <x v="174"/>
    <x v="1"/>
    <x v="0"/>
    <x v="2"/>
    <x v="15"/>
    <x v="17"/>
    <x v="2"/>
    <n v="45"/>
    <n v="375"/>
    <n v="16875"/>
    <n v="42187.5"/>
    <n v="0.25"/>
    <x v="1"/>
  </r>
  <r>
    <x v="0"/>
    <n v="1128299"/>
    <x v="174"/>
    <x v="1"/>
    <x v="0"/>
    <x v="2"/>
    <x v="15"/>
    <x v="17"/>
    <x v="3"/>
    <n v="45"/>
    <n v="225"/>
    <n v="10125"/>
    <n v="25312.5"/>
    <n v="0.25"/>
    <x v="1"/>
  </r>
  <r>
    <x v="0"/>
    <n v="1128299"/>
    <x v="174"/>
    <x v="1"/>
    <x v="0"/>
    <x v="2"/>
    <x v="15"/>
    <x v="17"/>
    <x v="4"/>
    <n v="50"/>
    <n v="175"/>
    <n v="8750"/>
    <n v="13125"/>
    <n v="0.15"/>
    <x v="1"/>
  </r>
  <r>
    <x v="0"/>
    <n v="1128299"/>
    <x v="174"/>
    <x v="1"/>
    <x v="0"/>
    <x v="2"/>
    <x v="15"/>
    <x v="17"/>
    <x v="5"/>
    <n v="45"/>
    <n v="425"/>
    <n v="19125"/>
    <n v="76500"/>
    <n v="0.4"/>
    <x v="1"/>
  </r>
  <r>
    <x v="0"/>
    <n v="1128299"/>
    <x v="205"/>
    <x v="1"/>
    <x v="1"/>
    <x v="2"/>
    <x v="15"/>
    <x v="17"/>
    <x v="0"/>
    <n v="35"/>
    <n v="475"/>
    <n v="16625"/>
    <n v="41562.5"/>
    <n v="0.25"/>
    <x v="1"/>
  </r>
  <r>
    <x v="0"/>
    <n v="1128299"/>
    <x v="205"/>
    <x v="1"/>
    <x v="1"/>
    <x v="2"/>
    <x v="15"/>
    <x v="17"/>
    <x v="1"/>
    <n v="45"/>
    <n v="375"/>
    <n v="16875"/>
    <n v="33750"/>
    <n v="0.2"/>
    <x v="1"/>
  </r>
  <r>
    <x v="0"/>
    <n v="1128299"/>
    <x v="205"/>
    <x v="1"/>
    <x v="1"/>
    <x v="2"/>
    <x v="15"/>
    <x v="17"/>
    <x v="2"/>
    <n v="45"/>
    <n v="375"/>
    <n v="16875"/>
    <n v="42187.5"/>
    <n v="0.25"/>
    <x v="1"/>
  </r>
  <r>
    <x v="0"/>
    <n v="1128299"/>
    <x v="205"/>
    <x v="1"/>
    <x v="1"/>
    <x v="2"/>
    <x v="16"/>
    <x v="18"/>
    <x v="3"/>
    <n v="45"/>
    <n v="225"/>
    <n v="10125"/>
    <n v="25312.5"/>
    <n v="0.25"/>
    <x v="1"/>
  </r>
  <r>
    <x v="0"/>
    <n v="1128299"/>
    <x v="205"/>
    <x v="1"/>
    <x v="1"/>
    <x v="2"/>
    <x v="16"/>
    <x v="18"/>
    <x v="4"/>
    <n v="50"/>
    <n v="150"/>
    <n v="7500"/>
    <n v="11250"/>
    <n v="0.15"/>
    <x v="1"/>
  </r>
  <r>
    <x v="0"/>
    <n v="1128299"/>
    <x v="205"/>
    <x v="1"/>
    <x v="1"/>
    <x v="2"/>
    <x v="16"/>
    <x v="18"/>
    <x v="5"/>
    <n v="45"/>
    <n v="350"/>
    <n v="15750"/>
    <n v="63000"/>
    <n v="0.4"/>
    <x v="1"/>
  </r>
  <r>
    <x v="0"/>
    <n v="1128299"/>
    <x v="214"/>
    <x v="1"/>
    <x v="2"/>
    <x v="2"/>
    <x v="16"/>
    <x v="18"/>
    <x v="0"/>
    <n v="45"/>
    <n v="500"/>
    <n v="22500"/>
    <n v="56250"/>
    <n v="0.25"/>
    <x v="1"/>
  </r>
  <r>
    <x v="0"/>
    <n v="1128299"/>
    <x v="214"/>
    <x v="1"/>
    <x v="2"/>
    <x v="2"/>
    <x v="16"/>
    <x v="18"/>
    <x v="1"/>
    <n v="54.999999999999993"/>
    <n v="350"/>
    <n v="19249.999999999996"/>
    <n v="38499.999999999993"/>
    <n v="0.2"/>
    <x v="1"/>
  </r>
  <r>
    <x v="0"/>
    <n v="1128299"/>
    <x v="214"/>
    <x v="1"/>
    <x v="2"/>
    <x v="2"/>
    <x v="16"/>
    <x v="18"/>
    <x v="2"/>
    <n v="59.999999999999986"/>
    <n v="375"/>
    <n v="22499.999999999996"/>
    <n v="56249.999999999985"/>
    <n v="0.25"/>
    <x v="1"/>
  </r>
  <r>
    <x v="0"/>
    <n v="1128299"/>
    <x v="214"/>
    <x v="1"/>
    <x v="2"/>
    <x v="2"/>
    <x v="16"/>
    <x v="18"/>
    <x v="3"/>
    <n v="54.999999999999993"/>
    <n v="275"/>
    <n v="15124.999999999998"/>
    <n v="37812.499999999993"/>
    <n v="0.25"/>
    <x v="1"/>
  </r>
  <r>
    <x v="0"/>
    <n v="1128299"/>
    <x v="214"/>
    <x v="1"/>
    <x v="2"/>
    <x v="2"/>
    <x v="16"/>
    <x v="18"/>
    <x v="4"/>
    <n v="60"/>
    <n v="125"/>
    <n v="7500"/>
    <n v="11250"/>
    <n v="0.15"/>
    <x v="1"/>
  </r>
  <r>
    <x v="0"/>
    <n v="1128299"/>
    <x v="214"/>
    <x v="1"/>
    <x v="2"/>
    <x v="2"/>
    <x v="16"/>
    <x v="18"/>
    <x v="5"/>
    <n v="54.999999999999993"/>
    <n v="325"/>
    <n v="17874.999999999996"/>
    <n v="71499.999999999985"/>
    <n v="0.4"/>
    <x v="1"/>
  </r>
  <r>
    <x v="0"/>
    <n v="1128299"/>
    <x v="233"/>
    <x v="1"/>
    <x v="3"/>
    <x v="2"/>
    <x v="16"/>
    <x v="18"/>
    <x v="0"/>
    <n v="60"/>
    <n v="500"/>
    <n v="30000"/>
    <n v="75000"/>
    <n v="0.25"/>
    <x v="1"/>
  </r>
  <r>
    <x v="0"/>
    <n v="1128299"/>
    <x v="233"/>
    <x v="1"/>
    <x v="3"/>
    <x v="2"/>
    <x v="16"/>
    <x v="18"/>
    <x v="1"/>
    <n v="65"/>
    <n v="300"/>
    <n v="19500"/>
    <n v="39000"/>
    <n v="0.2"/>
    <x v="1"/>
  </r>
  <r>
    <x v="0"/>
    <n v="1128299"/>
    <x v="233"/>
    <x v="1"/>
    <x v="3"/>
    <x v="2"/>
    <x v="16"/>
    <x v="18"/>
    <x v="2"/>
    <n v="65"/>
    <n v="350"/>
    <n v="22750"/>
    <n v="56875"/>
    <n v="0.25"/>
    <x v="1"/>
  </r>
  <r>
    <x v="0"/>
    <n v="1128299"/>
    <x v="233"/>
    <x v="1"/>
    <x v="3"/>
    <x v="2"/>
    <x v="16"/>
    <x v="18"/>
    <x v="3"/>
    <n v="50"/>
    <n v="250"/>
    <n v="12500"/>
    <n v="31250"/>
    <n v="0.25"/>
    <x v="1"/>
  </r>
  <r>
    <x v="0"/>
    <n v="1128299"/>
    <x v="233"/>
    <x v="1"/>
    <x v="3"/>
    <x v="2"/>
    <x v="16"/>
    <x v="18"/>
    <x v="4"/>
    <n v="55.000000000000007"/>
    <n v="150"/>
    <n v="8250.0000000000018"/>
    <n v="12375.000000000002"/>
    <n v="0.15"/>
    <x v="1"/>
  </r>
  <r>
    <x v="0"/>
    <n v="1128299"/>
    <x v="233"/>
    <x v="1"/>
    <x v="3"/>
    <x v="2"/>
    <x v="16"/>
    <x v="18"/>
    <x v="5"/>
    <n v="70"/>
    <n v="325"/>
    <n v="22750"/>
    <n v="91000"/>
    <n v="0.4"/>
    <x v="1"/>
  </r>
  <r>
    <x v="0"/>
    <n v="1128299"/>
    <x v="264"/>
    <x v="1"/>
    <x v="4"/>
    <x v="2"/>
    <x v="16"/>
    <x v="18"/>
    <x v="0"/>
    <n v="54.999999999999993"/>
    <n v="525"/>
    <n v="28874.999999999996"/>
    <n v="72187.499999999985"/>
    <n v="0.25"/>
    <x v="1"/>
  </r>
  <r>
    <x v="0"/>
    <n v="1128299"/>
    <x v="264"/>
    <x v="1"/>
    <x v="4"/>
    <x v="2"/>
    <x v="16"/>
    <x v="18"/>
    <x v="1"/>
    <n v="60"/>
    <n v="375"/>
    <n v="22500"/>
    <n v="45000"/>
    <n v="0.2"/>
    <x v="1"/>
  </r>
  <r>
    <x v="0"/>
    <n v="1128299"/>
    <x v="264"/>
    <x v="1"/>
    <x v="4"/>
    <x v="2"/>
    <x v="16"/>
    <x v="18"/>
    <x v="2"/>
    <n v="60"/>
    <n v="375"/>
    <n v="22500"/>
    <n v="56250"/>
    <n v="0.25"/>
    <x v="1"/>
  </r>
  <r>
    <x v="0"/>
    <n v="1128299"/>
    <x v="264"/>
    <x v="1"/>
    <x v="4"/>
    <x v="2"/>
    <x v="16"/>
    <x v="18"/>
    <x v="3"/>
    <n v="54.999999999999993"/>
    <n v="275"/>
    <n v="15124.999999999998"/>
    <n v="37812.499999999993"/>
    <n v="0.25"/>
    <x v="1"/>
  </r>
  <r>
    <x v="0"/>
    <n v="1128299"/>
    <x v="264"/>
    <x v="1"/>
    <x v="4"/>
    <x v="2"/>
    <x v="16"/>
    <x v="18"/>
    <x v="4"/>
    <n v="60"/>
    <n v="175"/>
    <n v="10500"/>
    <n v="15750"/>
    <n v="0.15"/>
    <x v="1"/>
  </r>
  <r>
    <x v="0"/>
    <n v="1128299"/>
    <x v="264"/>
    <x v="1"/>
    <x v="4"/>
    <x v="2"/>
    <x v="16"/>
    <x v="18"/>
    <x v="5"/>
    <n v="75"/>
    <n v="475"/>
    <n v="35625"/>
    <n v="142500"/>
    <n v="0.4"/>
    <x v="1"/>
  </r>
  <r>
    <x v="0"/>
    <n v="1128299"/>
    <x v="294"/>
    <x v="1"/>
    <x v="11"/>
    <x v="2"/>
    <x v="16"/>
    <x v="18"/>
    <x v="0"/>
    <n v="70"/>
    <n v="725"/>
    <n v="50750"/>
    <n v="126875"/>
    <n v="0.25"/>
    <x v="1"/>
  </r>
  <r>
    <x v="0"/>
    <n v="1128299"/>
    <x v="294"/>
    <x v="1"/>
    <x v="11"/>
    <x v="2"/>
    <x v="16"/>
    <x v="18"/>
    <x v="1"/>
    <n v="75"/>
    <n v="600"/>
    <n v="45000"/>
    <n v="90000"/>
    <n v="0.2"/>
    <x v="1"/>
  </r>
  <r>
    <x v="0"/>
    <n v="1128299"/>
    <x v="294"/>
    <x v="1"/>
    <x v="11"/>
    <x v="2"/>
    <x v="16"/>
    <x v="18"/>
    <x v="2"/>
    <n v="75"/>
    <n v="600"/>
    <n v="45000"/>
    <n v="112500"/>
    <n v="0.25"/>
    <x v="1"/>
  </r>
  <r>
    <x v="0"/>
    <n v="1128299"/>
    <x v="294"/>
    <x v="1"/>
    <x v="11"/>
    <x v="2"/>
    <x v="16"/>
    <x v="18"/>
    <x v="3"/>
    <n v="75"/>
    <n v="475"/>
    <n v="35625"/>
    <n v="89062.5"/>
    <n v="0.25"/>
    <x v="1"/>
  </r>
  <r>
    <x v="0"/>
    <n v="1128299"/>
    <x v="294"/>
    <x v="1"/>
    <x v="11"/>
    <x v="2"/>
    <x v="16"/>
    <x v="18"/>
    <x v="4"/>
    <n v="85.000000000000014"/>
    <n v="350"/>
    <n v="29750.000000000004"/>
    <n v="44625.000000000007"/>
    <n v="0.15"/>
    <x v="1"/>
  </r>
  <r>
    <x v="0"/>
    <n v="1128299"/>
    <x v="294"/>
    <x v="1"/>
    <x v="11"/>
    <x v="2"/>
    <x v="16"/>
    <x v="18"/>
    <x v="5"/>
    <n v="100"/>
    <n v="650"/>
    <n v="65000"/>
    <n v="260000"/>
    <n v="0.4"/>
    <x v="1"/>
  </r>
  <r>
    <x v="0"/>
    <n v="1128299"/>
    <x v="323"/>
    <x v="1"/>
    <x v="5"/>
    <x v="2"/>
    <x v="16"/>
    <x v="18"/>
    <x v="0"/>
    <n v="80"/>
    <n v="800"/>
    <n v="64000"/>
    <n v="160000"/>
    <n v="0.25"/>
    <x v="1"/>
  </r>
  <r>
    <x v="0"/>
    <n v="1128299"/>
    <x v="323"/>
    <x v="1"/>
    <x v="5"/>
    <x v="2"/>
    <x v="16"/>
    <x v="18"/>
    <x v="1"/>
    <n v="85.000000000000014"/>
    <n v="650"/>
    <n v="55250.000000000007"/>
    <n v="110500.00000000003"/>
    <n v="0.2"/>
    <x v="1"/>
  </r>
  <r>
    <x v="0"/>
    <n v="1128299"/>
    <x v="323"/>
    <x v="1"/>
    <x v="5"/>
    <x v="2"/>
    <x v="16"/>
    <x v="18"/>
    <x v="2"/>
    <n v="85.000000000000014"/>
    <n v="600"/>
    <n v="51000.000000000007"/>
    <n v="127500.00000000001"/>
    <n v="0.25"/>
    <x v="1"/>
  </r>
  <r>
    <x v="0"/>
    <n v="1128299"/>
    <x v="323"/>
    <x v="1"/>
    <x v="5"/>
    <x v="2"/>
    <x v="16"/>
    <x v="18"/>
    <x v="3"/>
    <n v="80"/>
    <n v="500"/>
    <n v="40000"/>
    <n v="100000"/>
    <n v="0.25"/>
    <x v="1"/>
  </r>
  <r>
    <x v="0"/>
    <n v="1128299"/>
    <x v="323"/>
    <x v="1"/>
    <x v="5"/>
    <x v="2"/>
    <x v="16"/>
    <x v="18"/>
    <x v="4"/>
    <n v="85.000000000000014"/>
    <n v="550"/>
    <n v="46750.000000000007"/>
    <n v="70125"/>
    <n v="0.15"/>
    <x v="1"/>
  </r>
  <r>
    <x v="0"/>
    <n v="1128299"/>
    <x v="323"/>
    <x v="1"/>
    <x v="5"/>
    <x v="2"/>
    <x v="16"/>
    <x v="18"/>
    <x v="5"/>
    <n v="100"/>
    <n v="550"/>
    <n v="55000"/>
    <n v="220000"/>
    <n v="0.4"/>
    <x v="1"/>
  </r>
  <r>
    <x v="0"/>
    <n v="1128299"/>
    <x v="355"/>
    <x v="1"/>
    <x v="6"/>
    <x v="2"/>
    <x v="16"/>
    <x v="18"/>
    <x v="0"/>
    <n v="85.000000000000014"/>
    <n v="750"/>
    <n v="63750.000000000007"/>
    <n v="159375.00000000003"/>
    <n v="0.25"/>
    <x v="1"/>
  </r>
  <r>
    <x v="0"/>
    <n v="1128299"/>
    <x v="355"/>
    <x v="1"/>
    <x v="6"/>
    <x v="2"/>
    <x v="16"/>
    <x v="18"/>
    <x v="1"/>
    <n v="75.000000000000014"/>
    <n v="725"/>
    <n v="54375.000000000007"/>
    <n v="108750.00000000003"/>
    <n v="0.2"/>
    <x v="1"/>
  </r>
  <r>
    <x v="0"/>
    <n v="1128299"/>
    <x v="355"/>
    <x v="1"/>
    <x v="6"/>
    <x v="2"/>
    <x v="16"/>
    <x v="18"/>
    <x v="2"/>
    <n v="70"/>
    <n v="600"/>
    <n v="42000"/>
    <n v="105000"/>
    <n v="0.25"/>
    <x v="1"/>
  </r>
  <r>
    <x v="0"/>
    <n v="1128299"/>
    <x v="355"/>
    <x v="1"/>
    <x v="6"/>
    <x v="2"/>
    <x v="16"/>
    <x v="18"/>
    <x v="3"/>
    <n v="70"/>
    <n v="525"/>
    <n v="36750"/>
    <n v="91875"/>
    <n v="0.25"/>
    <x v="1"/>
  </r>
  <r>
    <x v="1"/>
    <n v="1128299"/>
    <x v="355"/>
    <x v="1"/>
    <x v="6"/>
    <x v="2"/>
    <x v="16"/>
    <x v="18"/>
    <x v="4"/>
    <n v="70"/>
    <n v="525"/>
    <n v="36750"/>
    <n v="55125"/>
    <n v="0.15"/>
    <x v="1"/>
  </r>
  <r>
    <x v="1"/>
    <n v="1128299"/>
    <x v="355"/>
    <x v="1"/>
    <x v="6"/>
    <x v="2"/>
    <x v="16"/>
    <x v="18"/>
    <x v="5"/>
    <n v="75"/>
    <n v="350"/>
    <n v="26250"/>
    <n v="105000"/>
    <n v="0.4"/>
    <x v="1"/>
  </r>
  <r>
    <x v="1"/>
    <n v="1128299"/>
    <x v="387"/>
    <x v="1"/>
    <x v="7"/>
    <x v="2"/>
    <x v="16"/>
    <x v="18"/>
    <x v="0"/>
    <n v="65.000000000000014"/>
    <n v="550"/>
    <n v="35750.000000000007"/>
    <n v="89375.000000000015"/>
    <n v="0.25"/>
    <x v="1"/>
  </r>
  <r>
    <x v="1"/>
    <n v="1128299"/>
    <x v="387"/>
    <x v="1"/>
    <x v="7"/>
    <x v="2"/>
    <x v="16"/>
    <x v="18"/>
    <x v="1"/>
    <n v="70.000000000000014"/>
    <n v="550"/>
    <n v="38500.000000000007"/>
    <n v="77000.000000000015"/>
    <n v="0.2"/>
    <x v="1"/>
  </r>
  <r>
    <x v="1"/>
    <n v="1128299"/>
    <x v="387"/>
    <x v="1"/>
    <x v="7"/>
    <x v="2"/>
    <x v="16"/>
    <x v="18"/>
    <x v="2"/>
    <n v="65.000000000000014"/>
    <n v="375"/>
    <n v="24375.000000000004"/>
    <n v="60937.500000000015"/>
    <n v="0.25"/>
    <x v="1"/>
  </r>
  <r>
    <x v="1"/>
    <n v="1128299"/>
    <x v="387"/>
    <x v="1"/>
    <x v="7"/>
    <x v="2"/>
    <x v="16"/>
    <x v="18"/>
    <x v="3"/>
    <n v="65.000000000000014"/>
    <n v="325"/>
    <n v="21125.000000000004"/>
    <n v="52812.500000000015"/>
    <n v="0.25"/>
    <x v="1"/>
  </r>
  <r>
    <x v="1"/>
    <n v="1128299"/>
    <x v="387"/>
    <x v="1"/>
    <x v="7"/>
    <x v="2"/>
    <x v="16"/>
    <x v="18"/>
    <x v="4"/>
    <n v="75.000000000000014"/>
    <n v="350"/>
    <n v="26250.000000000004"/>
    <n v="39375.000000000007"/>
    <n v="0.15"/>
    <x v="1"/>
  </r>
  <r>
    <x v="1"/>
    <n v="1128299"/>
    <x v="387"/>
    <x v="1"/>
    <x v="7"/>
    <x v="2"/>
    <x v="16"/>
    <x v="18"/>
    <x v="5"/>
    <n v="60"/>
    <n v="375"/>
    <n v="22500"/>
    <n v="90000"/>
    <n v="0.4"/>
    <x v="1"/>
  </r>
  <r>
    <x v="1"/>
    <n v="1128299"/>
    <x v="416"/>
    <x v="1"/>
    <x v="8"/>
    <x v="2"/>
    <x v="16"/>
    <x v="18"/>
    <x v="0"/>
    <n v="55.000000000000007"/>
    <n v="475"/>
    <n v="26125.000000000004"/>
    <n v="65312.500000000007"/>
    <n v="0.25"/>
    <x v="1"/>
  </r>
  <r>
    <x v="1"/>
    <n v="1128299"/>
    <x v="416"/>
    <x v="1"/>
    <x v="8"/>
    <x v="2"/>
    <x v="16"/>
    <x v="18"/>
    <x v="1"/>
    <n v="65.000000000000014"/>
    <n v="475"/>
    <n v="30875.000000000007"/>
    <n v="61750.000000000015"/>
    <n v="0.2"/>
    <x v="1"/>
  </r>
  <r>
    <x v="1"/>
    <n v="1128299"/>
    <x v="416"/>
    <x v="1"/>
    <x v="8"/>
    <x v="2"/>
    <x v="16"/>
    <x v="18"/>
    <x v="2"/>
    <n v="60.000000000000007"/>
    <n v="300"/>
    <n v="18000.000000000004"/>
    <n v="45000.000000000007"/>
    <n v="0.25"/>
    <x v="1"/>
  </r>
  <r>
    <x v="1"/>
    <n v="1128299"/>
    <x v="416"/>
    <x v="1"/>
    <x v="8"/>
    <x v="2"/>
    <x v="16"/>
    <x v="18"/>
    <x v="3"/>
    <n v="55.000000000000007"/>
    <n v="275"/>
    <n v="15125.000000000002"/>
    <n v="37812.500000000007"/>
    <n v="0.25"/>
    <x v="1"/>
  </r>
  <r>
    <x v="1"/>
    <n v="1128299"/>
    <x v="416"/>
    <x v="1"/>
    <x v="8"/>
    <x v="2"/>
    <x v="16"/>
    <x v="18"/>
    <x v="4"/>
    <n v="65"/>
    <n v="250"/>
    <n v="16250"/>
    <n v="24375"/>
    <n v="0.15"/>
    <x v="1"/>
  </r>
  <r>
    <x v="1"/>
    <n v="1128299"/>
    <x v="416"/>
    <x v="1"/>
    <x v="8"/>
    <x v="2"/>
    <x v="16"/>
    <x v="18"/>
    <x v="5"/>
    <n v="70"/>
    <n v="300"/>
    <n v="21000"/>
    <n v="84000"/>
    <n v="0.4"/>
    <x v="1"/>
  </r>
  <r>
    <x v="1"/>
    <n v="1128299"/>
    <x v="447"/>
    <x v="1"/>
    <x v="9"/>
    <x v="2"/>
    <x v="16"/>
    <x v="18"/>
    <x v="0"/>
    <n v="55.000000000000007"/>
    <n v="525"/>
    <n v="28875.000000000004"/>
    <n v="72187.500000000015"/>
    <n v="0.25"/>
    <x v="1"/>
  </r>
  <r>
    <x v="1"/>
    <n v="1128299"/>
    <x v="447"/>
    <x v="1"/>
    <x v="9"/>
    <x v="2"/>
    <x v="16"/>
    <x v="18"/>
    <x v="1"/>
    <n v="60.000000000000007"/>
    <n v="600"/>
    <n v="36000.000000000007"/>
    <n v="72000.000000000015"/>
    <n v="0.2"/>
    <x v="1"/>
  </r>
  <r>
    <x v="1"/>
    <n v="1128299"/>
    <x v="447"/>
    <x v="1"/>
    <x v="9"/>
    <x v="2"/>
    <x v="16"/>
    <x v="18"/>
    <x v="2"/>
    <n v="55.000000000000007"/>
    <n v="425"/>
    <n v="23375.000000000004"/>
    <n v="58437.500000000007"/>
    <n v="0.25"/>
    <x v="1"/>
  </r>
  <r>
    <x v="1"/>
    <n v="1128299"/>
    <x v="447"/>
    <x v="1"/>
    <x v="9"/>
    <x v="2"/>
    <x v="16"/>
    <x v="18"/>
    <x v="3"/>
    <n v="65.000000000000014"/>
    <n v="400"/>
    <n v="26000.000000000007"/>
    <n v="65000.000000000015"/>
    <n v="0.25"/>
    <x v="1"/>
  </r>
  <r>
    <x v="1"/>
    <n v="1128299"/>
    <x v="447"/>
    <x v="1"/>
    <x v="9"/>
    <x v="2"/>
    <x v="16"/>
    <x v="18"/>
    <x v="4"/>
    <n v="85.000000000000014"/>
    <n v="375"/>
    <n v="31875.000000000004"/>
    <n v="47812.500000000007"/>
    <n v="0.15"/>
    <x v="1"/>
  </r>
  <r>
    <x v="1"/>
    <n v="1128299"/>
    <x v="447"/>
    <x v="1"/>
    <x v="9"/>
    <x v="2"/>
    <x v="16"/>
    <x v="18"/>
    <x v="5"/>
    <n v="90.000000000000014"/>
    <n v="500"/>
    <n v="45000.000000000007"/>
    <n v="180000.00000000003"/>
    <n v="0.4"/>
    <x v="1"/>
  </r>
  <r>
    <x v="1"/>
    <n v="1128299"/>
    <x v="476"/>
    <x v="1"/>
    <x v="10"/>
    <x v="2"/>
    <x v="16"/>
    <x v="18"/>
    <x v="0"/>
    <n v="75.000000000000014"/>
    <n v="700"/>
    <n v="52500.000000000007"/>
    <n v="131250.00000000003"/>
    <n v="0.25"/>
    <x v="1"/>
  </r>
  <r>
    <x v="1"/>
    <n v="1128299"/>
    <x v="476"/>
    <x v="1"/>
    <x v="10"/>
    <x v="2"/>
    <x v="16"/>
    <x v="18"/>
    <x v="1"/>
    <n v="85.000000000000014"/>
    <n v="700"/>
    <n v="59500.000000000007"/>
    <n v="119000.00000000003"/>
    <n v="0.2"/>
    <x v="1"/>
  </r>
  <r>
    <x v="2"/>
    <n v="1128299"/>
    <x v="476"/>
    <x v="1"/>
    <x v="10"/>
    <x v="2"/>
    <x v="16"/>
    <x v="18"/>
    <x v="2"/>
    <n v="80.000000000000014"/>
    <n v="500"/>
    <n v="40000.000000000007"/>
    <n v="100000.00000000001"/>
    <n v="0.25"/>
    <x v="1"/>
  </r>
  <r>
    <x v="2"/>
    <n v="1128299"/>
    <x v="476"/>
    <x v="1"/>
    <x v="10"/>
    <x v="2"/>
    <x v="16"/>
    <x v="18"/>
    <x v="3"/>
    <n v="80.000000000000014"/>
    <n v="500"/>
    <n v="40000.000000000007"/>
    <n v="100000.00000000001"/>
    <n v="0.25"/>
    <x v="1"/>
  </r>
  <r>
    <x v="2"/>
    <n v="1128299"/>
    <x v="476"/>
    <x v="1"/>
    <x v="10"/>
    <x v="2"/>
    <x v="16"/>
    <x v="18"/>
    <x v="4"/>
    <n v="90.000000000000014"/>
    <n v="425"/>
    <n v="38250.000000000007"/>
    <n v="57375.000000000007"/>
    <n v="0.15"/>
    <x v="1"/>
  </r>
  <r>
    <x v="2"/>
    <n v="1128299"/>
    <x v="476"/>
    <x v="1"/>
    <x v="10"/>
    <x v="2"/>
    <x v="16"/>
    <x v="18"/>
    <x v="5"/>
    <n v="95.000000000000014"/>
    <n v="525"/>
    <n v="49875.000000000007"/>
    <n v="199500.00000000003"/>
    <n v="0.4"/>
    <x v="1"/>
  </r>
  <r>
    <x v="2"/>
    <n v="1128299"/>
    <x v="181"/>
    <x v="1"/>
    <x v="0"/>
    <x v="2"/>
    <x v="16"/>
    <x v="18"/>
    <x v="0"/>
    <n v="40"/>
    <n v="425"/>
    <n v="17000"/>
    <n v="51000"/>
    <n v="0.3"/>
    <x v="1"/>
  </r>
  <r>
    <x v="2"/>
    <n v="1128299"/>
    <x v="181"/>
    <x v="1"/>
    <x v="0"/>
    <x v="2"/>
    <x v="16"/>
    <x v="18"/>
    <x v="1"/>
    <n v="50"/>
    <n v="425"/>
    <n v="21250"/>
    <n v="53125"/>
    <n v="0.25"/>
    <x v="1"/>
  </r>
  <r>
    <x v="2"/>
    <n v="1128299"/>
    <x v="181"/>
    <x v="1"/>
    <x v="0"/>
    <x v="2"/>
    <x v="16"/>
    <x v="18"/>
    <x v="2"/>
    <n v="50"/>
    <n v="425"/>
    <n v="21250"/>
    <n v="63750"/>
    <n v="0.3"/>
    <x v="1"/>
  </r>
  <r>
    <x v="2"/>
    <n v="1128299"/>
    <x v="181"/>
    <x v="1"/>
    <x v="0"/>
    <x v="2"/>
    <x v="16"/>
    <x v="18"/>
    <x v="3"/>
    <n v="50"/>
    <n v="275"/>
    <n v="13750"/>
    <n v="41250"/>
    <n v="0.3"/>
    <x v="1"/>
  </r>
  <r>
    <x v="2"/>
    <n v="1128299"/>
    <x v="181"/>
    <x v="1"/>
    <x v="0"/>
    <x v="2"/>
    <x v="16"/>
    <x v="18"/>
    <x v="4"/>
    <n v="55.000000000000007"/>
    <n v="225"/>
    <n v="12375.000000000002"/>
    <n v="24750.000000000004"/>
    <n v="0.2"/>
    <x v="1"/>
  </r>
  <r>
    <x v="2"/>
    <n v="1128299"/>
    <x v="181"/>
    <x v="1"/>
    <x v="0"/>
    <x v="2"/>
    <x v="16"/>
    <x v="18"/>
    <x v="5"/>
    <n v="50"/>
    <n v="475"/>
    <n v="23750"/>
    <n v="106875"/>
    <n v="0.45"/>
    <x v="1"/>
  </r>
  <r>
    <x v="2"/>
    <n v="1128299"/>
    <x v="212"/>
    <x v="1"/>
    <x v="1"/>
    <x v="2"/>
    <x v="16"/>
    <x v="18"/>
    <x v="0"/>
    <n v="40"/>
    <n v="525"/>
    <n v="21000"/>
    <n v="63000"/>
    <n v="0.3"/>
    <x v="1"/>
  </r>
  <r>
    <x v="2"/>
    <n v="1128299"/>
    <x v="212"/>
    <x v="1"/>
    <x v="1"/>
    <x v="2"/>
    <x v="16"/>
    <x v="18"/>
    <x v="1"/>
    <n v="50"/>
    <n v="425"/>
    <n v="21250"/>
    <n v="53125"/>
    <n v="0.25"/>
    <x v="1"/>
  </r>
  <r>
    <x v="2"/>
    <n v="1128299"/>
    <x v="212"/>
    <x v="1"/>
    <x v="1"/>
    <x v="2"/>
    <x v="16"/>
    <x v="18"/>
    <x v="2"/>
    <n v="50"/>
    <n v="425"/>
    <n v="21250"/>
    <n v="63750"/>
    <n v="0.3"/>
    <x v="1"/>
  </r>
  <r>
    <x v="2"/>
    <n v="1128299"/>
    <x v="212"/>
    <x v="1"/>
    <x v="1"/>
    <x v="4"/>
    <x v="8"/>
    <x v="19"/>
    <x v="3"/>
    <n v="50"/>
    <n v="275"/>
    <n v="13750"/>
    <n v="41250"/>
    <n v="0.3"/>
    <x v="1"/>
  </r>
  <r>
    <x v="2"/>
    <n v="1128299"/>
    <x v="212"/>
    <x v="1"/>
    <x v="1"/>
    <x v="4"/>
    <x v="8"/>
    <x v="19"/>
    <x v="4"/>
    <n v="55.000000000000007"/>
    <n v="200"/>
    <n v="11000.000000000002"/>
    <n v="22000.000000000004"/>
    <n v="0.2"/>
    <x v="1"/>
  </r>
  <r>
    <x v="2"/>
    <n v="1128299"/>
    <x v="212"/>
    <x v="1"/>
    <x v="1"/>
    <x v="4"/>
    <x v="8"/>
    <x v="19"/>
    <x v="5"/>
    <n v="50"/>
    <n v="400"/>
    <n v="20000"/>
    <n v="90000"/>
    <n v="0.45"/>
    <x v="1"/>
  </r>
  <r>
    <x v="2"/>
    <n v="1128299"/>
    <x v="221"/>
    <x v="1"/>
    <x v="2"/>
    <x v="4"/>
    <x v="8"/>
    <x v="19"/>
    <x v="0"/>
    <n v="50"/>
    <n v="550"/>
    <n v="27500"/>
    <n v="82500"/>
    <n v="0.3"/>
    <x v="1"/>
  </r>
  <r>
    <x v="2"/>
    <n v="1128299"/>
    <x v="221"/>
    <x v="1"/>
    <x v="2"/>
    <x v="4"/>
    <x v="8"/>
    <x v="19"/>
    <x v="1"/>
    <n v="60"/>
    <n v="400"/>
    <n v="24000"/>
    <n v="60000"/>
    <n v="0.25"/>
    <x v="1"/>
  </r>
  <r>
    <x v="2"/>
    <n v="1128299"/>
    <x v="221"/>
    <x v="1"/>
    <x v="2"/>
    <x v="4"/>
    <x v="8"/>
    <x v="19"/>
    <x v="2"/>
    <n v="64.999999999999986"/>
    <n v="425"/>
    <n v="27624.999999999993"/>
    <n v="82874.999999999985"/>
    <n v="0.3"/>
    <x v="1"/>
  </r>
  <r>
    <x v="2"/>
    <n v="1128299"/>
    <x v="221"/>
    <x v="1"/>
    <x v="2"/>
    <x v="4"/>
    <x v="8"/>
    <x v="19"/>
    <x v="3"/>
    <n v="60"/>
    <n v="325"/>
    <n v="19500"/>
    <n v="58500"/>
    <n v="0.3"/>
    <x v="1"/>
  </r>
  <r>
    <x v="2"/>
    <n v="1128299"/>
    <x v="221"/>
    <x v="1"/>
    <x v="2"/>
    <x v="4"/>
    <x v="8"/>
    <x v="19"/>
    <x v="4"/>
    <n v="65"/>
    <n v="175"/>
    <n v="11375"/>
    <n v="22750"/>
    <n v="0.2"/>
    <x v="1"/>
  </r>
  <r>
    <x v="2"/>
    <n v="1128299"/>
    <x v="221"/>
    <x v="1"/>
    <x v="2"/>
    <x v="4"/>
    <x v="8"/>
    <x v="19"/>
    <x v="5"/>
    <n v="60"/>
    <n v="375"/>
    <n v="22500"/>
    <n v="101250"/>
    <n v="0.45"/>
    <x v="1"/>
  </r>
  <r>
    <x v="1"/>
    <n v="1128299"/>
    <x v="240"/>
    <x v="1"/>
    <x v="3"/>
    <x v="4"/>
    <x v="8"/>
    <x v="19"/>
    <x v="0"/>
    <n v="65"/>
    <n v="550"/>
    <n v="35750"/>
    <n v="107250"/>
    <n v="0.3"/>
    <x v="1"/>
  </r>
  <r>
    <x v="1"/>
    <n v="1128299"/>
    <x v="240"/>
    <x v="1"/>
    <x v="3"/>
    <x v="4"/>
    <x v="8"/>
    <x v="19"/>
    <x v="1"/>
    <n v="70"/>
    <n v="350"/>
    <n v="24500"/>
    <n v="61250"/>
    <n v="0.25"/>
    <x v="1"/>
  </r>
  <r>
    <x v="1"/>
    <n v="1128299"/>
    <x v="240"/>
    <x v="1"/>
    <x v="3"/>
    <x v="4"/>
    <x v="8"/>
    <x v="19"/>
    <x v="2"/>
    <n v="70"/>
    <n v="400"/>
    <n v="28000"/>
    <n v="84000"/>
    <n v="0.3"/>
    <x v="1"/>
  </r>
  <r>
    <x v="1"/>
    <n v="1128299"/>
    <x v="240"/>
    <x v="1"/>
    <x v="3"/>
    <x v="4"/>
    <x v="8"/>
    <x v="19"/>
    <x v="3"/>
    <n v="55.000000000000007"/>
    <n v="300"/>
    <n v="16500.000000000004"/>
    <n v="49500.000000000007"/>
    <n v="0.3"/>
    <x v="1"/>
  </r>
  <r>
    <x v="1"/>
    <n v="1128299"/>
    <x v="240"/>
    <x v="1"/>
    <x v="3"/>
    <x v="4"/>
    <x v="8"/>
    <x v="19"/>
    <x v="4"/>
    <n v="60.000000000000007"/>
    <n v="200"/>
    <n v="12000.000000000002"/>
    <n v="24000.000000000004"/>
    <n v="0.2"/>
    <x v="1"/>
  </r>
  <r>
    <x v="1"/>
    <n v="1128299"/>
    <x v="240"/>
    <x v="1"/>
    <x v="3"/>
    <x v="4"/>
    <x v="8"/>
    <x v="19"/>
    <x v="5"/>
    <n v="75.000000000000014"/>
    <n v="375"/>
    <n v="28125.000000000004"/>
    <n v="126562.50000000003"/>
    <n v="0.45"/>
    <x v="1"/>
  </r>
  <r>
    <x v="1"/>
    <n v="1128299"/>
    <x v="271"/>
    <x v="1"/>
    <x v="4"/>
    <x v="4"/>
    <x v="8"/>
    <x v="19"/>
    <x v="0"/>
    <n v="60"/>
    <n v="575"/>
    <n v="34500"/>
    <n v="103500"/>
    <n v="0.3"/>
    <x v="1"/>
  </r>
  <r>
    <x v="1"/>
    <n v="1128299"/>
    <x v="271"/>
    <x v="1"/>
    <x v="4"/>
    <x v="4"/>
    <x v="8"/>
    <x v="19"/>
    <x v="1"/>
    <n v="65"/>
    <n v="425"/>
    <n v="27625"/>
    <n v="69062.5"/>
    <n v="0.25"/>
    <x v="1"/>
  </r>
  <r>
    <x v="1"/>
    <n v="1128299"/>
    <x v="271"/>
    <x v="1"/>
    <x v="4"/>
    <x v="4"/>
    <x v="8"/>
    <x v="19"/>
    <x v="2"/>
    <n v="65"/>
    <n v="425"/>
    <n v="27625"/>
    <n v="82875"/>
    <n v="0.3"/>
    <x v="1"/>
  </r>
  <r>
    <x v="1"/>
    <n v="1128299"/>
    <x v="271"/>
    <x v="1"/>
    <x v="4"/>
    <x v="4"/>
    <x v="8"/>
    <x v="19"/>
    <x v="3"/>
    <n v="60"/>
    <n v="325"/>
    <n v="19500"/>
    <n v="58500"/>
    <n v="0.3"/>
    <x v="1"/>
  </r>
  <r>
    <x v="1"/>
    <n v="1128299"/>
    <x v="271"/>
    <x v="1"/>
    <x v="4"/>
    <x v="4"/>
    <x v="8"/>
    <x v="19"/>
    <x v="4"/>
    <n v="54.999999999999993"/>
    <n v="225"/>
    <n v="12374.999999999998"/>
    <n v="24750"/>
    <n v="0.2"/>
    <x v="1"/>
  </r>
  <r>
    <x v="1"/>
    <n v="1128299"/>
    <x v="271"/>
    <x v="1"/>
    <x v="4"/>
    <x v="4"/>
    <x v="8"/>
    <x v="19"/>
    <x v="5"/>
    <n v="70"/>
    <n v="575"/>
    <n v="40250"/>
    <n v="181125"/>
    <n v="0.45"/>
    <x v="1"/>
  </r>
  <r>
    <x v="1"/>
    <n v="1128299"/>
    <x v="301"/>
    <x v="1"/>
    <x v="11"/>
    <x v="4"/>
    <x v="8"/>
    <x v="19"/>
    <x v="0"/>
    <n v="64.999999999999986"/>
    <n v="825"/>
    <n v="53624.999999999985"/>
    <n v="160874.99999999997"/>
    <n v="0.3"/>
    <x v="1"/>
  </r>
  <r>
    <x v="1"/>
    <n v="1128299"/>
    <x v="301"/>
    <x v="1"/>
    <x v="11"/>
    <x v="4"/>
    <x v="8"/>
    <x v="19"/>
    <x v="1"/>
    <n v="70"/>
    <n v="700"/>
    <n v="49000"/>
    <n v="122500"/>
    <n v="0.25"/>
    <x v="0"/>
  </r>
  <r>
    <x v="1"/>
    <n v="1128299"/>
    <x v="301"/>
    <x v="1"/>
    <x v="11"/>
    <x v="4"/>
    <x v="8"/>
    <x v="19"/>
    <x v="2"/>
    <n v="85"/>
    <n v="700"/>
    <n v="59500"/>
    <n v="178500"/>
    <n v="0.3"/>
    <x v="0"/>
  </r>
  <r>
    <x v="1"/>
    <n v="1128299"/>
    <x v="301"/>
    <x v="1"/>
    <x v="11"/>
    <x v="4"/>
    <x v="8"/>
    <x v="19"/>
    <x v="3"/>
    <n v="85"/>
    <n v="575"/>
    <n v="48875"/>
    <n v="146625"/>
    <n v="0.3"/>
    <x v="0"/>
  </r>
  <r>
    <x v="1"/>
    <n v="1128299"/>
    <x v="301"/>
    <x v="1"/>
    <x v="11"/>
    <x v="4"/>
    <x v="8"/>
    <x v="19"/>
    <x v="4"/>
    <n v="95"/>
    <n v="450"/>
    <n v="42750"/>
    <n v="85500"/>
    <n v="0.2"/>
    <x v="0"/>
  </r>
  <r>
    <x v="1"/>
    <n v="1128299"/>
    <x v="301"/>
    <x v="1"/>
    <x v="11"/>
    <x v="4"/>
    <x v="8"/>
    <x v="19"/>
    <x v="5"/>
    <n v="110.00000000000001"/>
    <n v="750"/>
    <n v="82500.000000000015"/>
    <n v="371250.00000000006"/>
    <n v="0.45"/>
    <x v="0"/>
  </r>
  <r>
    <x v="1"/>
    <n v="1128299"/>
    <x v="330"/>
    <x v="1"/>
    <x v="5"/>
    <x v="4"/>
    <x v="8"/>
    <x v="19"/>
    <x v="0"/>
    <n v="90"/>
    <n v="900"/>
    <n v="81000"/>
    <n v="243000"/>
    <n v="0.3"/>
    <x v="0"/>
  </r>
  <r>
    <x v="1"/>
    <n v="1128299"/>
    <x v="330"/>
    <x v="1"/>
    <x v="5"/>
    <x v="4"/>
    <x v="8"/>
    <x v="19"/>
    <x v="1"/>
    <n v="95"/>
    <n v="750"/>
    <n v="71250"/>
    <n v="178125"/>
    <n v="0.25"/>
    <x v="0"/>
  </r>
  <r>
    <x v="1"/>
    <n v="1128299"/>
    <x v="330"/>
    <x v="1"/>
    <x v="5"/>
    <x v="4"/>
    <x v="8"/>
    <x v="19"/>
    <x v="2"/>
    <n v="95"/>
    <n v="700"/>
    <n v="66500"/>
    <n v="199500"/>
    <n v="0.3"/>
    <x v="0"/>
  </r>
  <r>
    <x v="1"/>
    <n v="1128299"/>
    <x v="330"/>
    <x v="1"/>
    <x v="5"/>
    <x v="4"/>
    <x v="8"/>
    <x v="19"/>
    <x v="3"/>
    <n v="90"/>
    <n v="600"/>
    <n v="54000"/>
    <n v="162000"/>
    <n v="0.3"/>
    <x v="0"/>
  </r>
  <r>
    <x v="1"/>
    <n v="1128299"/>
    <x v="330"/>
    <x v="1"/>
    <x v="5"/>
    <x v="4"/>
    <x v="8"/>
    <x v="19"/>
    <x v="4"/>
    <n v="95"/>
    <n v="650"/>
    <n v="61750"/>
    <n v="123500"/>
    <n v="0.2"/>
    <x v="0"/>
  </r>
  <r>
    <x v="1"/>
    <n v="1128299"/>
    <x v="330"/>
    <x v="1"/>
    <x v="5"/>
    <x v="4"/>
    <x v="8"/>
    <x v="19"/>
    <x v="5"/>
    <n v="110.00000000000001"/>
    <n v="650"/>
    <n v="71500.000000000015"/>
    <n v="321750.00000000006"/>
    <n v="0.45"/>
    <x v="0"/>
  </r>
  <r>
    <x v="1"/>
    <n v="1128299"/>
    <x v="362"/>
    <x v="1"/>
    <x v="6"/>
    <x v="4"/>
    <x v="8"/>
    <x v="19"/>
    <x v="0"/>
    <n v="95"/>
    <n v="850"/>
    <n v="80750"/>
    <n v="242250"/>
    <n v="0.3"/>
    <x v="0"/>
  </r>
  <r>
    <x v="1"/>
    <n v="1128299"/>
    <x v="362"/>
    <x v="1"/>
    <x v="6"/>
    <x v="4"/>
    <x v="8"/>
    <x v="19"/>
    <x v="1"/>
    <n v="85.000000000000014"/>
    <n v="825"/>
    <n v="70125.000000000015"/>
    <n v="175312.50000000003"/>
    <n v="0.25"/>
    <x v="0"/>
  </r>
  <r>
    <x v="1"/>
    <n v="1128299"/>
    <x v="362"/>
    <x v="1"/>
    <x v="6"/>
    <x v="4"/>
    <x v="8"/>
    <x v="19"/>
    <x v="2"/>
    <n v="80"/>
    <n v="700"/>
    <n v="56000"/>
    <n v="168000"/>
    <n v="0.3"/>
    <x v="0"/>
  </r>
  <r>
    <x v="1"/>
    <n v="1128299"/>
    <x v="362"/>
    <x v="1"/>
    <x v="6"/>
    <x v="4"/>
    <x v="8"/>
    <x v="19"/>
    <x v="3"/>
    <n v="80"/>
    <n v="475"/>
    <n v="38000"/>
    <n v="114000"/>
    <n v="0.3"/>
    <x v="0"/>
  </r>
  <r>
    <x v="1"/>
    <n v="1128299"/>
    <x v="362"/>
    <x v="1"/>
    <x v="6"/>
    <x v="4"/>
    <x v="8"/>
    <x v="19"/>
    <x v="4"/>
    <n v="80"/>
    <n v="475"/>
    <n v="38000"/>
    <n v="76000"/>
    <n v="0.2"/>
    <x v="0"/>
  </r>
  <r>
    <x v="1"/>
    <n v="1128299"/>
    <x v="362"/>
    <x v="1"/>
    <x v="6"/>
    <x v="4"/>
    <x v="8"/>
    <x v="19"/>
    <x v="5"/>
    <n v="85"/>
    <n v="300"/>
    <n v="25500"/>
    <n v="114750"/>
    <n v="0.45"/>
    <x v="0"/>
  </r>
  <r>
    <x v="1"/>
    <n v="1128299"/>
    <x v="394"/>
    <x v="1"/>
    <x v="7"/>
    <x v="4"/>
    <x v="8"/>
    <x v="19"/>
    <x v="0"/>
    <n v="60.000000000000007"/>
    <n v="500"/>
    <n v="30000.000000000004"/>
    <n v="90000.000000000015"/>
    <n v="0.3"/>
    <x v="0"/>
  </r>
  <r>
    <x v="1"/>
    <n v="1128299"/>
    <x v="394"/>
    <x v="1"/>
    <x v="7"/>
    <x v="4"/>
    <x v="8"/>
    <x v="19"/>
    <x v="1"/>
    <n v="65.000000000000014"/>
    <n v="500"/>
    <n v="32500.000000000007"/>
    <n v="81250.000000000015"/>
    <n v="0.25"/>
    <x v="0"/>
  </r>
  <r>
    <x v="1"/>
    <n v="1128299"/>
    <x v="394"/>
    <x v="1"/>
    <x v="7"/>
    <x v="4"/>
    <x v="8"/>
    <x v="19"/>
    <x v="2"/>
    <n v="60.000000000000007"/>
    <n v="300"/>
    <n v="18000.000000000004"/>
    <n v="54000.000000000007"/>
    <n v="0.3"/>
    <x v="0"/>
  </r>
  <r>
    <x v="1"/>
    <n v="1128299"/>
    <x v="394"/>
    <x v="1"/>
    <x v="7"/>
    <x v="4"/>
    <x v="8"/>
    <x v="19"/>
    <x v="3"/>
    <n v="60.000000000000007"/>
    <n v="250"/>
    <n v="15000.000000000002"/>
    <n v="45000.000000000007"/>
    <n v="0.3"/>
    <x v="0"/>
  </r>
  <r>
    <x v="1"/>
    <n v="1128299"/>
    <x v="394"/>
    <x v="1"/>
    <x v="7"/>
    <x v="4"/>
    <x v="8"/>
    <x v="19"/>
    <x v="4"/>
    <n v="70"/>
    <n v="275"/>
    <n v="19250"/>
    <n v="38500"/>
    <n v="0.2"/>
    <x v="0"/>
  </r>
  <r>
    <x v="1"/>
    <n v="1128299"/>
    <x v="394"/>
    <x v="1"/>
    <x v="7"/>
    <x v="4"/>
    <x v="8"/>
    <x v="19"/>
    <x v="5"/>
    <n v="54.999999999999993"/>
    <n v="300"/>
    <n v="16499.999999999996"/>
    <n v="74249.999999999985"/>
    <n v="0.45"/>
    <x v="0"/>
  </r>
  <r>
    <x v="1"/>
    <n v="1128299"/>
    <x v="423"/>
    <x v="1"/>
    <x v="8"/>
    <x v="4"/>
    <x v="8"/>
    <x v="19"/>
    <x v="0"/>
    <n v="50"/>
    <n v="400"/>
    <n v="20000"/>
    <n v="60000"/>
    <n v="0.3"/>
    <x v="0"/>
  </r>
  <r>
    <x v="1"/>
    <n v="1128299"/>
    <x v="423"/>
    <x v="1"/>
    <x v="8"/>
    <x v="4"/>
    <x v="8"/>
    <x v="19"/>
    <x v="1"/>
    <n v="65.000000000000014"/>
    <n v="575"/>
    <n v="37375.000000000007"/>
    <n v="93437.500000000015"/>
    <n v="0.25"/>
    <x v="0"/>
  </r>
  <r>
    <x v="1"/>
    <n v="1128299"/>
    <x v="423"/>
    <x v="1"/>
    <x v="8"/>
    <x v="4"/>
    <x v="8"/>
    <x v="19"/>
    <x v="2"/>
    <n v="60.000000000000007"/>
    <n v="400"/>
    <n v="24000.000000000004"/>
    <n v="72000"/>
    <n v="0.3"/>
    <x v="0"/>
  </r>
  <r>
    <x v="1"/>
    <n v="1128299"/>
    <x v="423"/>
    <x v="1"/>
    <x v="8"/>
    <x v="4"/>
    <x v="8"/>
    <x v="19"/>
    <x v="3"/>
    <n v="55.000000000000007"/>
    <n v="375"/>
    <n v="20625.000000000004"/>
    <n v="61875.000000000007"/>
    <n v="0.3"/>
    <x v="0"/>
  </r>
  <r>
    <x v="1"/>
    <n v="1128299"/>
    <x v="423"/>
    <x v="1"/>
    <x v="8"/>
    <x v="4"/>
    <x v="8"/>
    <x v="19"/>
    <x v="4"/>
    <n v="65"/>
    <n v="350"/>
    <n v="22750"/>
    <n v="45500"/>
    <n v="0.2"/>
    <x v="0"/>
  </r>
  <r>
    <x v="1"/>
    <n v="1128299"/>
    <x v="423"/>
    <x v="1"/>
    <x v="8"/>
    <x v="4"/>
    <x v="8"/>
    <x v="19"/>
    <x v="5"/>
    <n v="70"/>
    <n v="400"/>
    <n v="28000"/>
    <n v="126000"/>
    <n v="0.45"/>
    <x v="0"/>
  </r>
  <r>
    <x v="1"/>
    <n v="1128299"/>
    <x v="454"/>
    <x v="1"/>
    <x v="9"/>
    <x v="4"/>
    <x v="8"/>
    <x v="19"/>
    <x v="0"/>
    <n v="55.000000000000007"/>
    <n v="625"/>
    <n v="34375.000000000007"/>
    <n v="103125.00000000001"/>
    <n v="0.3"/>
    <x v="0"/>
  </r>
  <r>
    <x v="1"/>
    <n v="1128299"/>
    <x v="454"/>
    <x v="1"/>
    <x v="9"/>
    <x v="4"/>
    <x v="8"/>
    <x v="19"/>
    <x v="1"/>
    <n v="60.000000000000007"/>
    <n v="700"/>
    <n v="42000.000000000007"/>
    <n v="105000.00000000001"/>
    <n v="0.25"/>
    <x v="0"/>
  </r>
  <r>
    <x v="1"/>
    <n v="1128299"/>
    <x v="454"/>
    <x v="1"/>
    <x v="9"/>
    <x v="4"/>
    <x v="8"/>
    <x v="19"/>
    <x v="2"/>
    <n v="55.000000000000007"/>
    <n v="525"/>
    <n v="28875.000000000004"/>
    <n v="86625.000000000015"/>
    <n v="0.3"/>
    <x v="0"/>
  </r>
  <r>
    <x v="1"/>
    <n v="1128299"/>
    <x v="454"/>
    <x v="1"/>
    <x v="9"/>
    <x v="4"/>
    <x v="8"/>
    <x v="19"/>
    <x v="3"/>
    <n v="65.000000000000014"/>
    <n v="500"/>
    <n v="32500.000000000007"/>
    <n v="97500.000000000015"/>
    <n v="0.3"/>
    <x v="0"/>
  </r>
  <r>
    <x v="1"/>
    <n v="1128299"/>
    <x v="454"/>
    <x v="1"/>
    <x v="9"/>
    <x v="4"/>
    <x v="8"/>
    <x v="19"/>
    <x v="4"/>
    <n v="85.000000000000014"/>
    <n v="475"/>
    <n v="40375.000000000007"/>
    <n v="80750.000000000015"/>
    <n v="0.2"/>
    <x v="0"/>
  </r>
  <r>
    <x v="1"/>
    <n v="1128299"/>
    <x v="454"/>
    <x v="1"/>
    <x v="9"/>
    <x v="4"/>
    <x v="8"/>
    <x v="19"/>
    <x v="5"/>
    <n v="90.000000000000014"/>
    <n v="600"/>
    <n v="54000.000000000007"/>
    <n v="243000.00000000006"/>
    <n v="0.45"/>
    <x v="0"/>
  </r>
  <r>
    <x v="1"/>
    <n v="1128299"/>
    <x v="483"/>
    <x v="1"/>
    <x v="10"/>
    <x v="4"/>
    <x v="8"/>
    <x v="19"/>
    <x v="0"/>
    <n v="75.000000000000014"/>
    <n v="800"/>
    <n v="60000.000000000015"/>
    <n v="180000.00000000003"/>
    <n v="0.3"/>
    <x v="0"/>
  </r>
  <r>
    <x v="1"/>
    <n v="1128299"/>
    <x v="483"/>
    <x v="1"/>
    <x v="10"/>
    <x v="4"/>
    <x v="8"/>
    <x v="19"/>
    <x v="1"/>
    <n v="85.000000000000014"/>
    <n v="800"/>
    <n v="68000.000000000015"/>
    <n v="170000.00000000003"/>
    <n v="0.25"/>
    <x v="0"/>
  </r>
  <r>
    <x v="3"/>
    <n v="1128299"/>
    <x v="483"/>
    <x v="1"/>
    <x v="10"/>
    <x v="4"/>
    <x v="8"/>
    <x v="19"/>
    <x v="2"/>
    <n v="80.000000000000014"/>
    <n v="600"/>
    <n v="48000.000000000007"/>
    <n v="144000"/>
    <n v="0.3"/>
    <x v="0"/>
  </r>
  <r>
    <x v="3"/>
    <n v="1128299"/>
    <x v="483"/>
    <x v="1"/>
    <x v="10"/>
    <x v="4"/>
    <x v="8"/>
    <x v="19"/>
    <x v="3"/>
    <n v="80.000000000000014"/>
    <n v="600"/>
    <n v="48000.000000000007"/>
    <n v="144000"/>
    <n v="0.3"/>
    <x v="0"/>
  </r>
  <r>
    <x v="3"/>
    <n v="1128299"/>
    <x v="483"/>
    <x v="1"/>
    <x v="10"/>
    <x v="4"/>
    <x v="8"/>
    <x v="19"/>
    <x v="4"/>
    <n v="90.000000000000014"/>
    <n v="525"/>
    <n v="47250.000000000007"/>
    <n v="94500.000000000015"/>
    <n v="0.2"/>
    <x v="0"/>
  </r>
  <r>
    <x v="3"/>
    <n v="1128299"/>
    <x v="483"/>
    <x v="1"/>
    <x v="10"/>
    <x v="4"/>
    <x v="8"/>
    <x v="19"/>
    <x v="5"/>
    <n v="95.000000000000014"/>
    <n v="625"/>
    <n v="59375.000000000007"/>
    <n v="267187.50000000006"/>
    <n v="0.45"/>
    <x v="0"/>
  </r>
  <r>
    <x v="3"/>
    <n v="1185732"/>
    <x v="176"/>
    <x v="1"/>
    <x v="0"/>
    <x v="4"/>
    <x v="8"/>
    <x v="19"/>
    <x v="0"/>
    <n v="45"/>
    <n v="850"/>
    <n v="38250"/>
    <n v="172125"/>
    <n v="0.45"/>
    <x v="0"/>
  </r>
  <r>
    <x v="3"/>
    <n v="1185732"/>
    <x v="176"/>
    <x v="1"/>
    <x v="0"/>
    <x v="4"/>
    <x v="8"/>
    <x v="19"/>
    <x v="1"/>
    <n v="45"/>
    <n v="650"/>
    <n v="29250"/>
    <n v="102375"/>
    <n v="0.35"/>
    <x v="0"/>
  </r>
  <r>
    <x v="3"/>
    <n v="1185732"/>
    <x v="176"/>
    <x v="1"/>
    <x v="0"/>
    <x v="4"/>
    <x v="8"/>
    <x v="19"/>
    <x v="2"/>
    <n v="35"/>
    <n v="650"/>
    <n v="22750"/>
    <n v="56875"/>
    <n v="0.25"/>
    <x v="0"/>
  </r>
  <r>
    <x v="3"/>
    <n v="1185732"/>
    <x v="176"/>
    <x v="1"/>
    <x v="0"/>
    <x v="4"/>
    <x v="8"/>
    <x v="19"/>
    <x v="3"/>
    <n v="40"/>
    <n v="500"/>
    <n v="20000"/>
    <n v="60000"/>
    <n v="0.3"/>
    <x v="0"/>
  </r>
  <r>
    <x v="3"/>
    <n v="1185732"/>
    <x v="176"/>
    <x v="1"/>
    <x v="0"/>
    <x v="4"/>
    <x v="8"/>
    <x v="19"/>
    <x v="4"/>
    <n v="55.000000000000007"/>
    <n v="550"/>
    <n v="30250.000000000004"/>
    <n v="105875.00000000001"/>
    <n v="0.35"/>
    <x v="0"/>
  </r>
  <r>
    <x v="3"/>
    <n v="1185732"/>
    <x v="176"/>
    <x v="1"/>
    <x v="0"/>
    <x v="4"/>
    <x v="8"/>
    <x v="19"/>
    <x v="5"/>
    <n v="45"/>
    <n v="650"/>
    <n v="29250"/>
    <n v="146250"/>
    <n v="0.5"/>
    <x v="0"/>
  </r>
  <r>
    <x v="3"/>
    <n v="1185732"/>
    <x v="205"/>
    <x v="1"/>
    <x v="1"/>
    <x v="4"/>
    <x v="8"/>
    <x v="19"/>
    <x v="0"/>
    <n v="45"/>
    <n v="900"/>
    <n v="40500"/>
    <n v="182250"/>
    <n v="0.45"/>
    <x v="0"/>
  </r>
  <r>
    <x v="3"/>
    <n v="1185732"/>
    <x v="205"/>
    <x v="1"/>
    <x v="1"/>
    <x v="4"/>
    <x v="8"/>
    <x v="19"/>
    <x v="1"/>
    <n v="45"/>
    <n v="550"/>
    <n v="24750"/>
    <n v="86625"/>
    <n v="0.35"/>
    <x v="0"/>
  </r>
  <r>
    <x v="3"/>
    <n v="1185732"/>
    <x v="205"/>
    <x v="1"/>
    <x v="1"/>
    <x v="4"/>
    <x v="8"/>
    <x v="19"/>
    <x v="2"/>
    <n v="35"/>
    <n v="600"/>
    <n v="21000"/>
    <n v="52500"/>
    <n v="0.25"/>
    <x v="0"/>
  </r>
  <r>
    <x v="3"/>
    <n v="1185732"/>
    <x v="205"/>
    <x v="1"/>
    <x v="1"/>
    <x v="0"/>
    <x v="0"/>
    <x v="20"/>
    <x v="3"/>
    <n v="40"/>
    <n v="475"/>
    <n v="19000"/>
    <n v="57000"/>
    <n v="0.3"/>
    <x v="0"/>
  </r>
  <r>
    <x v="3"/>
    <n v="1185732"/>
    <x v="205"/>
    <x v="1"/>
    <x v="1"/>
    <x v="0"/>
    <x v="0"/>
    <x v="20"/>
    <x v="4"/>
    <n v="55.000000000000007"/>
    <n v="550"/>
    <n v="30250.000000000004"/>
    <n v="105875.00000000001"/>
    <n v="0.35"/>
    <x v="0"/>
  </r>
  <r>
    <x v="3"/>
    <n v="1185732"/>
    <x v="205"/>
    <x v="1"/>
    <x v="1"/>
    <x v="0"/>
    <x v="0"/>
    <x v="20"/>
    <x v="5"/>
    <n v="45"/>
    <n v="650"/>
    <n v="29250"/>
    <n v="146250"/>
    <n v="0.5"/>
    <x v="0"/>
  </r>
  <r>
    <x v="3"/>
    <n v="1185732"/>
    <x v="710"/>
    <x v="1"/>
    <x v="2"/>
    <x v="0"/>
    <x v="0"/>
    <x v="20"/>
    <x v="0"/>
    <n v="45"/>
    <n v="870"/>
    <n v="39150"/>
    <n v="176175"/>
    <n v="0.45"/>
    <x v="0"/>
  </r>
  <r>
    <x v="3"/>
    <n v="1185732"/>
    <x v="710"/>
    <x v="1"/>
    <x v="2"/>
    <x v="0"/>
    <x v="0"/>
    <x v="20"/>
    <x v="1"/>
    <n v="45"/>
    <n v="550"/>
    <n v="24750"/>
    <n v="86625"/>
    <n v="0.35"/>
    <x v="0"/>
  </r>
  <r>
    <x v="3"/>
    <n v="1185732"/>
    <x v="710"/>
    <x v="1"/>
    <x v="2"/>
    <x v="0"/>
    <x v="0"/>
    <x v="20"/>
    <x v="2"/>
    <n v="35"/>
    <n v="575"/>
    <n v="20125"/>
    <n v="50312.5"/>
    <n v="0.25"/>
    <x v="0"/>
  </r>
  <r>
    <x v="3"/>
    <n v="1185732"/>
    <x v="710"/>
    <x v="1"/>
    <x v="2"/>
    <x v="0"/>
    <x v="0"/>
    <x v="20"/>
    <x v="3"/>
    <n v="40"/>
    <n v="425"/>
    <n v="17000"/>
    <n v="51000"/>
    <n v="0.3"/>
    <x v="0"/>
  </r>
  <r>
    <x v="3"/>
    <n v="1185732"/>
    <x v="710"/>
    <x v="1"/>
    <x v="2"/>
    <x v="0"/>
    <x v="0"/>
    <x v="20"/>
    <x v="4"/>
    <n v="55.000000000000007"/>
    <n v="475"/>
    <n v="26125.000000000004"/>
    <n v="91437.5"/>
    <n v="0.35"/>
    <x v="0"/>
  </r>
  <r>
    <x v="3"/>
    <n v="1185732"/>
    <x v="710"/>
    <x v="1"/>
    <x v="2"/>
    <x v="0"/>
    <x v="0"/>
    <x v="20"/>
    <x v="5"/>
    <n v="45"/>
    <n v="575"/>
    <n v="25875"/>
    <n v="129375"/>
    <n v="0.5"/>
    <x v="0"/>
  </r>
  <r>
    <x v="3"/>
    <n v="1185732"/>
    <x v="232"/>
    <x v="1"/>
    <x v="3"/>
    <x v="0"/>
    <x v="0"/>
    <x v="20"/>
    <x v="0"/>
    <n v="45"/>
    <n v="825"/>
    <n v="37125"/>
    <n v="167062.5"/>
    <n v="0.45"/>
    <x v="0"/>
  </r>
  <r>
    <x v="3"/>
    <n v="1185732"/>
    <x v="232"/>
    <x v="1"/>
    <x v="3"/>
    <x v="0"/>
    <x v="0"/>
    <x v="20"/>
    <x v="1"/>
    <n v="45"/>
    <n v="525"/>
    <n v="23625"/>
    <n v="82687.5"/>
    <n v="0.35"/>
    <x v="0"/>
  </r>
  <r>
    <x v="3"/>
    <n v="1185732"/>
    <x v="232"/>
    <x v="1"/>
    <x v="3"/>
    <x v="0"/>
    <x v="0"/>
    <x v="20"/>
    <x v="2"/>
    <n v="35"/>
    <n v="525"/>
    <n v="18375"/>
    <n v="45937.5"/>
    <n v="0.25"/>
    <x v="0"/>
  </r>
  <r>
    <x v="3"/>
    <n v="1185732"/>
    <x v="232"/>
    <x v="1"/>
    <x v="3"/>
    <x v="0"/>
    <x v="0"/>
    <x v="20"/>
    <x v="3"/>
    <n v="40"/>
    <n v="450"/>
    <n v="18000"/>
    <n v="54000"/>
    <n v="0.3"/>
    <x v="0"/>
  </r>
  <r>
    <x v="3"/>
    <n v="1185732"/>
    <x v="232"/>
    <x v="1"/>
    <x v="3"/>
    <x v="0"/>
    <x v="0"/>
    <x v="20"/>
    <x v="4"/>
    <n v="55.000000000000007"/>
    <n v="475"/>
    <n v="26125.000000000004"/>
    <n v="91437.5"/>
    <n v="0.35"/>
    <x v="0"/>
  </r>
  <r>
    <x v="3"/>
    <n v="1185732"/>
    <x v="232"/>
    <x v="1"/>
    <x v="3"/>
    <x v="0"/>
    <x v="0"/>
    <x v="20"/>
    <x v="5"/>
    <n v="45"/>
    <n v="600"/>
    <n v="27000"/>
    <n v="135000"/>
    <n v="0.5"/>
    <x v="0"/>
  </r>
  <r>
    <x v="3"/>
    <n v="1185732"/>
    <x v="261"/>
    <x v="1"/>
    <x v="4"/>
    <x v="0"/>
    <x v="0"/>
    <x v="20"/>
    <x v="0"/>
    <n v="55.000000000000007"/>
    <n v="870"/>
    <n v="47850.000000000007"/>
    <n v="215325.00000000003"/>
    <n v="0.45"/>
    <x v="0"/>
  </r>
  <r>
    <x v="3"/>
    <n v="1185732"/>
    <x v="261"/>
    <x v="1"/>
    <x v="4"/>
    <x v="0"/>
    <x v="0"/>
    <x v="20"/>
    <x v="1"/>
    <n v="55.000000000000007"/>
    <n v="575"/>
    <n v="31625.000000000004"/>
    <n v="110687.50000000001"/>
    <n v="0.35"/>
    <x v="0"/>
  </r>
  <r>
    <x v="3"/>
    <n v="1185732"/>
    <x v="261"/>
    <x v="1"/>
    <x v="4"/>
    <x v="0"/>
    <x v="0"/>
    <x v="20"/>
    <x v="2"/>
    <n v="50"/>
    <n v="550"/>
    <n v="27500"/>
    <n v="68750"/>
    <n v="0.25"/>
    <x v="0"/>
  </r>
  <r>
    <x v="3"/>
    <n v="1185732"/>
    <x v="261"/>
    <x v="1"/>
    <x v="4"/>
    <x v="0"/>
    <x v="0"/>
    <x v="20"/>
    <x v="3"/>
    <n v="50"/>
    <n v="500"/>
    <n v="25000"/>
    <n v="75000"/>
    <n v="0.3"/>
    <x v="0"/>
  </r>
  <r>
    <x v="3"/>
    <n v="1185732"/>
    <x v="261"/>
    <x v="1"/>
    <x v="4"/>
    <x v="0"/>
    <x v="0"/>
    <x v="20"/>
    <x v="4"/>
    <n v="60"/>
    <n v="525"/>
    <n v="31500"/>
    <n v="110250"/>
    <n v="0.35"/>
    <x v="0"/>
  </r>
  <r>
    <x v="3"/>
    <n v="1185732"/>
    <x v="261"/>
    <x v="1"/>
    <x v="4"/>
    <x v="0"/>
    <x v="0"/>
    <x v="20"/>
    <x v="5"/>
    <n v="65"/>
    <n v="625"/>
    <n v="40625"/>
    <n v="203125"/>
    <n v="0.5"/>
    <x v="0"/>
  </r>
  <r>
    <x v="3"/>
    <n v="1185732"/>
    <x v="294"/>
    <x v="1"/>
    <x v="11"/>
    <x v="0"/>
    <x v="0"/>
    <x v="20"/>
    <x v="0"/>
    <n v="60"/>
    <n v="875"/>
    <n v="52500"/>
    <n v="236250"/>
    <n v="0.45"/>
    <x v="0"/>
  </r>
  <r>
    <x v="3"/>
    <n v="1185732"/>
    <x v="294"/>
    <x v="1"/>
    <x v="11"/>
    <x v="0"/>
    <x v="0"/>
    <x v="20"/>
    <x v="1"/>
    <n v="55.000000000000007"/>
    <n v="625"/>
    <n v="34375.000000000007"/>
    <n v="120312.50000000001"/>
    <n v="0.35"/>
    <x v="0"/>
  </r>
  <r>
    <x v="3"/>
    <n v="1185732"/>
    <x v="294"/>
    <x v="1"/>
    <x v="11"/>
    <x v="0"/>
    <x v="0"/>
    <x v="20"/>
    <x v="2"/>
    <n v="50"/>
    <n v="600"/>
    <n v="30000"/>
    <n v="75000"/>
    <n v="0.25"/>
    <x v="0"/>
  </r>
  <r>
    <x v="3"/>
    <n v="1185732"/>
    <x v="294"/>
    <x v="1"/>
    <x v="11"/>
    <x v="0"/>
    <x v="0"/>
    <x v="20"/>
    <x v="3"/>
    <n v="50"/>
    <n v="575"/>
    <n v="28750"/>
    <n v="86250"/>
    <n v="0.3"/>
    <x v="0"/>
  </r>
  <r>
    <x v="3"/>
    <n v="1185732"/>
    <x v="294"/>
    <x v="1"/>
    <x v="11"/>
    <x v="0"/>
    <x v="0"/>
    <x v="20"/>
    <x v="4"/>
    <n v="65"/>
    <n v="575"/>
    <n v="37375"/>
    <n v="130812.49999999999"/>
    <n v="0.35"/>
    <x v="0"/>
  </r>
  <r>
    <x v="3"/>
    <n v="1185732"/>
    <x v="294"/>
    <x v="1"/>
    <x v="11"/>
    <x v="0"/>
    <x v="0"/>
    <x v="20"/>
    <x v="5"/>
    <n v="70"/>
    <n v="725"/>
    <n v="50750"/>
    <n v="253750"/>
    <n v="0.5"/>
    <x v="0"/>
  </r>
  <r>
    <x v="3"/>
    <n v="1185732"/>
    <x v="322"/>
    <x v="1"/>
    <x v="5"/>
    <x v="0"/>
    <x v="0"/>
    <x v="20"/>
    <x v="0"/>
    <n v="65"/>
    <n v="950"/>
    <n v="61750"/>
    <n v="277875"/>
    <n v="0.45"/>
    <x v="0"/>
  </r>
  <r>
    <x v="3"/>
    <n v="1185732"/>
    <x v="322"/>
    <x v="1"/>
    <x v="5"/>
    <x v="0"/>
    <x v="0"/>
    <x v="20"/>
    <x v="1"/>
    <n v="60.000000000000007"/>
    <n v="700"/>
    <n v="42000.000000000007"/>
    <n v="147000"/>
    <n v="0.35"/>
    <x v="0"/>
  </r>
  <r>
    <x v="3"/>
    <n v="1185732"/>
    <x v="322"/>
    <x v="1"/>
    <x v="5"/>
    <x v="0"/>
    <x v="0"/>
    <x v="20"/>
    <x v="2"/>
    <n v="55.000000000000007"/>
    <n v="625"/>
    <n v="34375.000000000007"/>
    <n v="85937.500000000015"/>
    <n v="0.25"/>
    <x v="0"/>
  </r>
  <r>
    <x v="3"/>
    <n v="1185732"/>
    <x v="322"/>
    <x v="1"/>
    <x v="5"/>
    <x v="0"/>
    <x v="0"/>
    <x v="20"/>
    <x v="3"/>
    <n v="55.000000000000007"/>
    <n v="575"/>
    <n v="31625.000000000004"/>
    <n v="94875.000000000015"/>
    <n v="0.3"/>
    <x v="0"/>
  </r>
  <r>
    <x v="3"/>
    <n v="1185732"/>
    <x v="322"/>
    <x v="1"/>
    <x v="5"/>
    <x v="0"/>
    <x v="0"/>
    <x v="20"/>
    <x v="4"/>
    <n v="65"/>
    <n v="600"/>
    <n v="39000"/>
    <n v="136500"/>
    <n v="0.35"/>
    <x v="0"/>
  </r>
  <r>
    <x v="3"/>
    <n v="1185732"/>
    <x v="322"/>
    <x v="1"/>
    <x v="5"/>
    <x v="0"/>
    <x v="0"/>
    <x v="20"/>
    <x v="5"/>
    <n v="70"/>
    <n v="775"/>
    <n v="54250"/>
    <n v="271250"/>
    <n v="0.5"/>
    <x v="0"/>
  </r>
  <r>
    <x v="3"/>
    <n v="1185732"/>
    <x v="354"/>
    <x v="1"/>
    <x v="6"/>
    <x v="0"/>
    <x v="0"/>
    <x v="20"/>
    <x v="0"/>
    <n v="65"/>
    <n v="925"/>
    <n v="60125"/>
    <n v="270562.5"/>
    <n v="0.45"/>
    <x v="0"/>
  </r>
  <r>
    <x v="3"/>
    <n v="1185732"/>
    <x v="354"/>
    <x v="1"/>
    <x v="6"/>
    <x v="0"/>
    <x v="0"/>
    <x v="20"/>
    <x v="1"/>
    <n v="60.000000000000007"/>
    <n v="700"/>
    <n v="42000.000000000007"/>
    <n v="147000"/>
    <n v="0.35"/>
    <x v="0"/>
  </r>
  <r>
    <x v="3"/>
    <n v="1185732"/>
    <x v="354"/>
    <x v="1"/>
    <x v="6"/>
    <x v="0"/>
    <x v="0"/>
    <x v="20"/>
    <x v="2"/>
    <n v="55.000000000000007"/>
    <n v="625"/>
    <n v="34375.000000000007"/>
    <n v="85937.500000000015"/>
    <n v="0.25"/>
    <x v="0"/>
  </r>
  <r>
    <x v="3"/>
    <n v="1185732"/>
    <x v="354"/>
    <x v="1"/>
    <x v="6"/>
    <x v="0"/>
    <x v="0"/>
    <x v="20"/>
    <x v="3"/>
    <n v="45"/>
    <n v="575"/>
    <n v="25875"/>
    <n v="77625"/>
    <n v="0.3"/>
    <x v="0"/>
  </r>
  <r>
    <x v="3"/>
    <n v="1185732"/>
    <x v="354"/>
    <x v="1"/>
    <x v="6"/>
    <x v="0"/>
    <x v="0"/>
    <x v="20"/>
    <x v="4"/>
    <n v="55.000000000000007"/>
    <n v="550"/>
    <n v="30250.000000000004"/>
    <n v="105875.00000000001"/>
    <n v="0.35"/>
    <x v="0"/>
  </r>
  <r>
    <x v="3"/>
    <n v="1185732"/>
    <x v="354"/>
    <x v="1"/>
    <x v="6"/>
    <x v="0"/>
    <x v="0"/>
    <x v="20"/>
    <x v="5"/>
    <n v="60.000000000000007"/>
    <n v="725"/>
    <n v="43500.000000000007"/>
    <n v="217500.00000000003"/>
    <n v="0.5"/>
    <x v="0"/>
  </r>
  <r>
    <x v="3"/>
    <n v="1185732"/>
    <x v="384"/>
    <x v="1"/>
    <x v="7"/>
    <x v="0"/>
    <x v="0"/>
    <x v="20"/>
    <x v="0"/>
    <n v="55.000000000000007"/>
    <n v="850"/>
    <n v="46750.000000000007"/>
    <n v="210375.00000000003"/>
    <n v="0.45"/>
    <x v="0"/>
  </r>
  <r>
    <x v="3"/>
    <n v="1185732"/>
    <x v="384"/>
    <x v="1"/>
    <x v="7"/>
    <x v="0"/>
    <x v="0"/>
    <x v="20"/>
    <x v="1"/>
    <n v="50.000000000000014"/>
    <n v="650"/>
    <n v="32500.000000000011"/>
    <n v="113750.00000000003"/>
    <n v="0.35"/>
    <x v="0"/>
  </r>
  <r>
    <x v="3"/>
    <n v="1185732"/>
    <x v="384"/>
    <x v="1"/>
    <x v="7"/>
    <x v="0"/>
    <x v="0"/>
    <x v="20"/>
    <x v="2"/>
    <n v="45"/>
    <n v="550"/>
    <n v="24750"/>
    <n v="61875"/>
    <n v="0.25"/>
    <x v="0"/>
  </r>
  <r>
    <x v="3"/>
    <n v="1185732"/>
    <x v="384"/>
    <x v="1"/>
    <x v="7"/>
    <x v="0"/>
    <x v="0"/>
    <x v="20"/>
    <x v="3"/>
    <n v="45"/>
    <n v="525"/>
    <n v="23625"/>
    <n v="70875"/>
    <n v="0.3"/>
    <x v="0"/>
  </r>
  <r>
    <x v="3"/>
    <n v="1185732"/>
    <x v="384"/>
    <x v="1"/>
    <x v="7"/>
    <x v="0"/>
    <x v="0"/>
    <x v="20"/>
    <x v="4"/>
    <n v="55.000000000000007"/>
    <n v="525"/>
    <n v="28875.000000000004"/>
    <n v="101062.50000000001"/>
    <n v="0.35"/>
    <x v="0"/>
  </r>
  <r>
    <x v="3"/>
    <n v="1185732"/>
    <x v="384"/>
    <x v="1"/>
    <x v="7"/>
    <x v="0"/>
    <x v="0"/>
    <x v="20"/>
    <x v="5"/>
    <n v="60.000000000000007"/>
    <n v="625"/>
    <n v="37500.000000000007"/>
    <n v="187500.00000000003"/>
    <n v="0.5"/>
    <x v="0"/>
  </r>
  <r>
    <x v="3"/>
    <n v="1185732"/>
    <x v="416"/>
    <x v="1"/>
    <x v="8"/>
    <x v="0"/>
    <x v="0"/>
    <x v="20"/>
    <x v="0"/>
    <n v="60.000000000000007"/>
    <n v="800"/>
    <n v="48000.000000000007"/>
    <n v="216000.00000000003"/>
    <n v="0.45"/>
    <x v="0"/>
  </r>
  <r>
    <x v="3"/>
    <n v="1185732"/>
    <x v="416"/>
    <x v="1"/>
    <x v="8"/>
    <x v="0"/>
    <x v="0"/>
    <x v="20"/>
    <x v="1"/>
    <n v="50.000000000000014"/>
    <n v="625"/>
    <n v="31250.000000000007"/>
    <n v="109375.00000000003"/>
    <n v="0.35"/>
    <x v="0"/>
  </r>
  <r>
    <x v="3"/>
    <n v="1185732"/>
    <x v="416"/>
    <x v="1"/>
    <x v="8"/>
    <x v="0"/>
    <x v="0"/>
    <x v="20"/>
    <x v="2"/>
    <n v="50.000000000000014"/>
    <n v="525"/>
    <n v="26250.000000000007"/>
    <n v="65625.000000000015"/>
    <n v="0.25"/>
    <x v="0"/>
  </r>
  <r>
    <x v="3"/>
    <n v="1185732"/>
    <x v="416"/>
    <x v="1"/>
    <x v="8"/>
    <x v="0"/>
    <x v="0"/>
    <x v="20"/>
    <x v="3"/>
    <n v="50.000000000000014"/>
    <n v="500"/>
    <n v="25000.000000000007"/>
    <n v="75000.000000000015"/>
    <n v="0.3"/>
    <x v="0"/>
  </r>
  <r>
    <x v="3"/>
    <n v="1185732"/>
    <x v="416"/>
    <x v="1"/>
    <x v="8"/>
    <x v="0"/>
    <x v="0"/>
    <x v="20"/>
    <x v="4"/>
    <n v="60.000000000000007"/>
    <n v="500"/>
    <n v="30000.000000000004"/>
    <n v="105000.00000000001"/>
    <n v="0.35"/>
    <x v="0"/>
  </r>
  <r>
    <x v="3"/>
    <n v="1185732"/>
    <x v="416"/>
    <x v="1"/>
    <x v="8"/>
    <x v="0"/>
    <x v="0"/>
    <x v="20"/>
    <x v="5"/>
    <n v="65"/>
    <n v="625"/>
    <n v="40625"/>
    <n v="203125"/>
    <n v="0.5"/>
    <x v="0"/>
  </r>
  <r>
    <x v="3"/>
    <n v="1185732"/>
    <x v="446"/>
    <x v="1"/>
    <x v="9"/>
    <x v="0"/>
    <x v="0"/>
    <x v="20"/>
    <x v="0"/>
    <n v="60.000000000000007"/>
    <n v="775"/>
    <n v="46500.000000000007"/>
    <n v="209250.00000000003"/>
    <n v="0.45"/>
    <x v="0"/>
  </r>
  <r>
    <x v="3"/>
    <n v="1185732"/>
    <x v="446"/>
    <x v="1"/>
    <x v="9"/>
    <x v="0"/>
    <x v="0"/>
    <x v="20"/>
    <x v="1"/>
    <n v="50.000000000000014"/>
    <n v="600"/>
    <n v="30000.000000000007"/>
    <n v="105000.00000000001"/>
    <n v="0.35"/>
    <x v="0"/>
  </r>
  <r>
    <x v="3"/>
    <n v="1185732"/>
    <x v="446"/>
    <x v="1"/>
    <x v="9"/>
    <x v="0"/>
    <x v="0"/>
    <x v="20"/>
    <x v="2"/>
    <n v="50.000000000000014"/>
    <n v="545"/>
    <n v="27250.000000000007"/>
    <n v="68125.000000000015"/>
    <n v="0.25"/>
    <x v="0"/>
  </r>
  <r>
    <x v="3"/>
    <n v="1185732"/>
    <x v="446"/>
    <x v="1"/>
    <x v="9"/>
    <x v="0"/>
    <x v="0"/>
    <x v="20"/>
    <x v="3"/>
    <n v="50.000000000000014"/>
    <n v="575"/>
    <n v="28750.000000000007"/>
    <n v="86250.000000000015"/>
    <n v="0.3"/>
    <x v="0"/>
  </r>
  <r>
    <x v="3"/>
    <n v="1185732"/>
    <x v="446"/>
    <x v="1"/>
    <x v="9"/>
    <x v="0"/>
    <x v="0"/>
    <x v="20"/>
    <x v="4"/>
    <n v="65"/>
    <n v="550"/>
    <n v="35750"/>
    <n v="125124.99999999999"/>
    <n v="0.35"/>
    <x v="0"/>
  </r>
  <r>
    <x v="3"/>
    <n v="1185732"/>
    <x v="446"/>
    <x v="1"/>
    <x v="9"/>
    <x v="0"/>
    <x v="0"/>
    <x v="20"/>
    <x v="5"/>
    <n v="70"/>
    <n v="650"/>
    <n v="45500"/>
    <n v="227500"/>
    <n v="0.5"/>
    <x v="0"/>
  </r>
  <r>
    <x v="3"/>
    <n v="1185732"/>
    <x v="475"/>
    <x v="1"/>
    <x v="10"/>
    <x v="0"/>
    <x v="0"/>
    <x v="20"/>
    <x v="0"/>
    <n v="65"/>
    <n v="875"/>
    <n v="56875"/>
    <n v="255937.5"/>
    <n v="0.45"/>
    <x v="0"/>
  </r>
  <r>
    <x v="3"/>
    <n v="1185732"/>
    <x v="475"/>
    <x v="1"/>
    <x v="10"/>
    <x v="0"/>
    <x v="0"/>
    <x v="20"/>
    <x v="1"/>
    <n v="55.000000000000007"/>
    <n v="675"/>
    <n v="37125.000000000007"/>
    <n v="129937.50000000001"/>
    <n v="0.35"/>
    <x v="0"/>
  </r>
  <r>
    <x v="4"/>
    <n v="1185732"/>
    <x v="475"/>
    <x v="1"/>
    <x v="10"/>
    <x v="0"/>
    <x v="0"/>
    <x v="20"/>
    <x v="2"/>
    <n v="55.000000000000007"/>
    <n v="625"/>
    <n v="34375.000000000007"/>
    <n v="85937.500000000015"/>
    <n v="0.25"/>
    <x v="0"/>
  </r>
  <r>
    <x v="4"/>
    <n v="1185732"/>
    <x v="475"/>
    <x v="1"/>
    <x v="10"/>
    <x v="0"/>
    <x v="0"/>
    <x v="20"/>
    <x v="3"/>
    <n v="55.000000000000007"/>
    <n v="575"/>
    <n v="31625.000000000004"/>
    <n v="94875.000000000015"/>
    <n v="0.3"/>
    <x v="0"/>
  </r>
  <r>
    <x v="4"/>
    <n v="1185732"/>
    <x v="475"/>
    <x v="1"/>
    <x v="10"/>
    <x v="0"/>
    <x v="0"/>
    <x v="20"/>
    <x v="4"/>
    <n v="65"/>
    <n v="575"/>
    <n v="37375"/>
    <n v="130812.49999999999"/>
    <n v="0.35"/>
    <x v="0"/>
  </r>
  <r>
    <x v="4"/>
    <n v="1185732"/>
    <x v="475"/>
    <x v="1"/>
    <x v="10"/>
    <x v="0"/>
    <x v="0"/>
    <x v="20"/>
    <x v="5"/>
    <n v="70"/>
    <n v="675"/>
    <n v="47250"/>
    <n v="236250"/>
    <n v="0.5"/>
    <x v="0"/>
  </r>
  <r>
    <x v="4"/>
    <n v="1185732"/>
    <x v="178"/>
    <x v="1"/>
    <x v="0"/>
    <x v="0"/>
    <x v="0"/>
    <x v="20"/>
    <x v="0"/>
    <n v="40"/>
    <n v="800"/>
    <n v="32000"/>
    <n v="160000"/>
    <n v="0.5"/>
    <x v="0"/>
  </r>
  <r>
    <x v="4"/>
    <n v="1185732"/>
    <x v="178"/>
    <x v="1"/>
    <x v="0"/>
    <x v="0"/>
    <x v="0"/>
    <x v="20"/>
    <x v="1"/>
    <n v="40"/>
    <n v="600"/>
    <n v="24000"/>
    <n v="72000"/>
    <n v="0.3"/>
    <x v="0"/>
  </r>
  <r>
    <x v="4"/>
    <n v="1185732"/>
    <x v="178"/>
    <x v="1"/>
    <x v="0"/>
    <x v="0"/>
    <x v="0"/>
    <x v="20"/>
    <x v="2"/>
    <n v="30.000000000000004"/>
    <n v="600"/>
    <n v="18000.000000000004"/>
    <n v="63000.000000000007"/>
    <n v="0.35"/>
    <x v="0"/>
  </r>
  <r>
    <x v="4"/>
    <n v="1185732"/>
    <x v="178"/>
    <x v="1"/>
    <x v="0"/>
    <x v="0"/>
    <x v="0"/>
    <x v="20"/>
    <x v="3"/>
    <n v="35"/>
    <n v="450"/>
    <n v="15750"/>
    <n v="55125"/>
    <n v="0.35"/>
    <x v="0"/>
  </r>
  <r>
    <x v="4"/>
    <n v="1185732"/>
    <x v="178"/>
    <x v="1"/>
    <x v="0"/>
    <x v="0"/>
    <x v="0"/>
    <x v="20"/>
    <x v="4"/>
    <n v="50"/>
    <n v="500"/>
    <n v="25000"/>
    <n v="75000"/>
    <n v="0.3"/>
    <x v="0"/>
  </r>
  <r>
    <x v="4"/>
    <n v="1185732"/>
    <x v="178"/>
    <x v="1"/>
    <x v="0"/>
    <x v="0"/>
    <x v="0"/>
    <x v="20"/>
    <x v="5"/>
    <n v="40"/>
    <n v="600"/>
    <n v="24000"/>
    <n v="60000"/>
    <n v="0.25"/>
    <x v="0"/>
  </r>
  <r>
    <x v="4"/>
    <n v="1185732"/>
    <x v="207"/>
    <x v="1"/>
    <x v="1"/>
    <x v="0"/>
    <x v="0"/>
    <x v="20"/>
    <x v="0"/>
    <n v="40"/>
    <n v="850"/>
    <n v="34000"/>
    <n v="170000"/>
    <n v="0.5"/>
    <x v="0"/>
  </r>
  <r>
    <x v="4"/>
    <n v="1185732"/>
    <x v="207"/>
    <x v="1"/>
    <x v="1"/>
    <x v="0"/>
    <x v="0"/>
    <x v="20"/>
    <x v="1"/>
    <n v="40"/>
    <n v="500"/>
    <n v="20000"/>
    <n v="60000"/>
    <n v="0.3"/>
    <x v="0"/>
  </r>
  <r>
    <x v="4"/>
    <n v="1185732"/>
    <x v="207"/>
    <x v="1"/>
    <x v="1"/>
    <x v="0"/>
    <x v="0"/>
    <x v="20"/>
    <x v="2"/>
    <n v="30.000000000000004"/>
    <n v="550"/>
    <n v="16500.000000000004"/>
    <n v="57750.000000000007"/>
    <n v="0.35"/>
    <x v="0"/>
  </r>
  <r>
    <x v="4"/>
    <n v="1185732"/>
    <x v="207"/>
    <x v="1"/>
    <x v="1"/>
    <x v="2"/>
    <x v="17"/>
    <x v="21"/>
    <x v="3"/>
    <n v="35"/>
    <n v="425"/>
    <n v="14875"/>
    <n v="52062.5"/>
    <n v="0.35"/>
    <x v="0"/>
  </r>
  <r>
    <x v="4"/>
    <n v="1185732"/>
    <x v="207"/>
    <x v="1"/>
    <x v="1"/>
    <x v="2"/>
    <x v="17"/>
    <x v="21"/>
    <x v="4"/>
    <n v="50"/>
    <n v="500"/>
    <n v="25000"/>
    <n v="75000"/>
    <n v="0.3"/>
    <x v="0"/>
  </r>
  <r>
    <x v="4"/>
    <n v="1185732"/>
    <x v="207"/>
    <x v="1"/>
    <x v="1"/>
    <x v="2"/>
    <x v="17"/>
    <x v="21"/>
    <x v="5"/>
    <n v="40"/>
    <n v="600"/>
    <n v="24000"/>
    <n v="60000"/>
    <n v="0.25"/>
    <x v="0"/>
  </r>
  <r>
    <x v="4"/>
    <n v="1185732"/>
    <x v="215"/>
    <x v="1"/>
    <x v="2"/>
    <x v="2"/>
    <x v="17"/>
    <x v="21"/>
    <x v="0"/>
    <n v="40"/>
    <n v="820"/>
    <n v="32800"/>
    <n v="164000"/>
    <n v="0.5"/>
    <x v="0"/>
  </r>
  <r>
    <x v="4"/>
    <n v="1185732"/>
    <x v="215"/>
    <x v="1"/>
    <x v="2"/>
    <x v="2"/>
    <x v="17"/>
    <x v="21"/>
    <x v="1"/>
    <n v="40"/>
    <n v="525"/>
    <n v="21000"/>
    <n v="63000"/>
    <n v="0.3"/>
    <x v="0"/>
  </r>
  <r>
    <x v="4"/>
    <n v="1185732"/>
    <x v="215"/>
    <x v="1"/>
    <x v="2"/>
    <x v="2"/>
    <x v="17"/>
    <x v="21"/>
    <x v="2"/>
    <n v="30.000000000000004"/>
    <n v="550"/>
    <n v="16500.000000000004"/>
    <n v="57750.000000000007"/>
    <n v="0.35"/>
    <x v="0"/>
  </r>
  <r>
    <x v="4"/>
    <n v="1185732"/>
    <x v="215"/>
    <x v="1"/>
    <x v="2"/>
    <x v="2"/>
    <x v="17"/>
    <x v="21"/>
    <x v="3"/>
    <n v="35"/>
    <n v="400"/>
    <n v="14000"/>
    <n v="49000"/>
    <n v="0.35"/>
    <x v="0"/>
  </r>
  <r>
    <x v="4"/>
    <n v="1185732"/>
    <x v="215"/>
    <x v="1"/>
    <x v="2"/>
    <x v="2"/>
    <x v="17"/>
    <x v="21"/>
    <x v="4"/>
    <n v="50"/>
    <n v="450"/>
    <n v="22500"/>
    <n v="67500"/>
    <n v="0.3"/>
    <x v="0"/>
  </r>
  <r>
    <x v="4"/>
    <n v="1185732"/>
    <x v="215"/>
    <x v="1"/>
    <x v="2"/>
    <x v="2"/>
    <x v="17"/>
    <x v="21"/>
    <x v="5"/>
    <n v="40"/>
    <n v="550"/>
    <n v="22000"/>
    <n v="55000"/>
    <n v="0.25"/>
    <x v="0"/>
  </r>
  <r>
    <x v="4"/>
    <n v="1185732"/>
    <x v="234"/>
    <x v="1"/>
    <x v="3"/>
    <x v="2"/>
    <x v="17"/>
    <x v="21"/>
    <x v="0"/>
    <n v="40"/>
    <n v="800"/>
    <n v="32000"/>
    <n v="160000"/>
    <n v="0.5"/>
    <x v="0"/>
  </r>
  <r>
    <x v="4"/>
    <n v="1185732"/>
    <x v="234"/>
    <x v="1"/>
    <x v="3"/>
    <x v="2"/>
    <x v="17"/>
    <x v="21"/>
    <x v="1"/>
    <n v="40"/>
    <n v="500"/>
    <n v="20000"/>
    <n v="60000"/>
    <n v="0.3"/>
    <x v="0"/>
  </r>
  <r>
    <x v="4"/>
    <n v="1185732"/>
    <x v="234"/>
    <x v="1"/>
    <x v="3"/>
    <x v="2"/>
    <x v="17"/>
    <x v="21"/>
    <x v="2"/>
    <n v="30.000000000000004"/>
    <n v="500"/>
    <n v="15000.000000000002"/>
    <n v="52500.000000000007"/>
    <n v="0.35"/>
    <x v="0"/>
  </r>
  <r>
    <x v="4"/>
    <n v="1185732"/>
    <x v="234"/>
    <x v="1"/>
    <x v="3"/>
    <x v="2"/>
    <x v="17"/>
    <x v="21"/>
    <x v="3"/>
    <n v="35"/>
    <n v="425"/>
    <n v="14875"/>
    <n v="52062.5"/>
    <n v="0.35"/>
    <x v="0"/>
  </r>
  <r>
    <x v="4"/>
    <n v="1185732"/>
    <x v="234"/>
    <x v="1"/>
    <x v="3"/>
    <x v="2"/>
    <x v="17"/>
    <x v="21"/>
    <x v="4"/>
    <n v="50"/>
    <n v="425"/>
    <n v="21250"/>
    <n v="63750"/>
    <n v="0.3"/>
    <x v="0"/>
  </r>
  <r>
    <x v="4"/>
    <n v="1185732"/>
    <x v="234"/>
    <x v="1"/>
    <x v="3"/>
    <x v="2"/>
    <x v="17"/>
    <x v="21"/>
    <x v="5"/>
    <n v="40"/>
    <n v="550"/>
    <n v="22000"/>
    <n v="55000"/>
    <n v="0.25"/>
    <x v="0"/>
  </r>
  <r>
    <x v="4"/>
    <n v="1185732"/>
    <x v="263"/>
    <x v="1"/>
    <x v="4"/>
    <x v="2"/>
    <x v="17"/>
    <x v="21"/>
    <x v="0"/>
    <n v="50"/>
    <n v="820"/>
    <n v="41000"/>
    <n v="205000"/>
    <n v="0.5"/>
    <x v="0"/>
  </r>
  <r>
    <x v="4"/>
    <n v="1185732"/>
    <x v="263"/>
    <x v="1"/>
    <x v="4"/>
    <x v="2"/>
    <x v="17"/>
    <x v="21"/>
    <x v="1"/>
    <n v="45.000000000000007"/>
    <n v="525"/>
    <n v="23625.000000000004"/>
    <n v="70875"/>
    <n v="0.3"/>
    <x v="0"/>
  </r>
  <r>
    <x v="4"/>
    <n v="1185732"/>
    <x v="263"/>
    <x v="1"/>
    <x v="4"/>
    <x v="2"/>
    <x v="17"/>
    <x v="21"/>
    <x v="2"/>
    <n v="40"/>
    <n v="500"/>
    <n v="20000"/>
    <n v="70000"/>
    <n v="0.35"/>
    <x v="0"/>
  </r>
  <r>
    <x v="4"/>
    <n v="1185732"/>
    <x v="263"/>
    <x v="1"/>
    <x v="4"/>
    <x v="2"/>
    <x v="17"/>
    <x v="21"/>
    <x v="3"/>
    <n v="40"/>
    <n v="450"/>
    <n v="18000"/>
    <n v="62999.999999999993"/>
    <n v="0.35"/>
    <x v="0"/>
  </r>
  <r>
    <x v="4"/>
    <n v="1185732"/>
    <x v="263"/>
    <x v="1"/>
    <x v="4"/>
    <x v="2"/>
    <x v="17"/>
    <x v="21"/>
    <x v="4"/>
    <n v="50"/>
    <n v="475"/>
    <n v="23750"/>
    <n v="71250"/>
    <n v="0.3"/>
    <x v="0"/>
  </r>
  <r>
    <x v="4"/>
    <n v="1185732"/>
    <x v="263"/>
    <x v="1"/>
    <x v="4"/>
    <x v="2"/>
    <x v="17"/>
    <x v="21"/>
    <x v="5"/>
    <n v="55.000000000000007"/>
    <n v="600"/>
    <n v="33000.000000000007"/>
    <n v="82500.000000000015"/>
    <n v="0.25"/>
    <x v="0"/>
  </r>
  <r>
    <x v="4"/>
    <n v="1185732"/>
    <x v="296"/>
    <x v="1"/>
    <x v="11"/>
    <x v="2"/>
    <x v="17"/>
    <x v="21"/>
    <x v="0"/>
    <n v="50"/>
    <n v="850"/>
    <n v="42500"/>
    <n v="212500"/>
    <n v="0.5"/>
    <x v="0"/>
  </r>
  <r>
    <x v="4"/>
    <n v="1185732"/>
    <x v="296"/>
    <x v="1"/>
    <x v="11"/>
    <x v="2"/>
    <x v="17"/>
    <x v="21"/>
    <x v="1"/>
    <n v="45.000000000000007"/>
    <n v="600"/>
    <n v="27000.000000000004"/>
    <n v="81000.000000000015"/>
    <n v="0.3"/>
    <x v="0"/>
  </r>
  <r>
    <x v="4"/>
    <n v="1185732"/>
    <x v="296"/>
    <x v="1"/>
    <x v="11"/>
    <x v="2"/>
    <x v="17"/>
    <x v="21"/>
    <x v="2"/>
    <n v="40"/>
    <n v="525"/>
    <n v="21000"/>
    <n v="73500"/>
    <n v="0.35"/>
    <x v="0"/>
  </r>
  <r>
    <x v="4"/>
    <n v="1185732"/>
    <x v="296"/>
    <x v="1"/>
    <x v="11"/>
    <x v="2"/>
    <x v="17"/>
    <x v="21"/>
    <x v="3"/>
    <n v="40"/>
    <n v="500"/>
    <n v="20000"/>
    <n v="70000"/>
    <n v="0.35"/>
    <x v="0"/>
  </r>
  <r>
    <x v="4"/>
    <n v="1185732"/>
    <x v="296"/>
    <x v="1"/>
    <x v="11"/>
    <x v="2"/>
    <x v="17"/>
    <x v="21"/>
    <x v="4"/>
    <n v="50"/>
    <n v="500"/>
    <n v="25000"/>
    <n v="75000"/>
    <n v="0.3"/>
    <x v="0"/>
  </r>
  <r>
    <x v="4"/>
    <n v="1185732"/>
    <x v="296"/>
    <x v="1"/>
    <x v="11"/>
    <x v="2"/>
    <x v="17"/>
    <x v="21"/>
    <x v="5"/>
    <n v="55.000000000000007"/>
    <n v="650"/>
    <n v="35750.000000000007"/>
    <n v="89375.000000000015"/>
    <n v="0.25"/>
    <x v="0"/>
  </r>
  <r>
    <x v="4"/>
    <n v="1185732"/>
    <x v="324"/>
    <x v="1"/>
    <x v="5"/>
    <x v="2"/>
    <x v="17"/>
    <x v="21"/>
    <x v="0"/>
    <n v="50"/>
    <n v="875"/>
    <n v="43750"/>
    <n v="218750"/>
    <n v="0.5"/>
    <x v="0"/>
  </r>
  <r>
    <x v="4"/>
    <n v="1185732"/>
    <x v="324"/>
    <x v="1"/>
    <x v="5"/>
    <x v="2"/>
    <x v="17"/>
    <x v="21"/>
    <x v="1"/>
    <n v="45.000000000000007"/>
    <n v="625"/>
    <n v="28125.000000000004"/>
    <n v="84375.000000000015"/>
    <n v="0.3"/>
    <x v="0"/>
  </r>
  <r>
    <x v="4"/>
    <n v="1185732"/>
    <x v="324"/>
    <x v="1"/>
    <x v="5"/>
    <x v="2"/>
    <x v="17"/>
    <x v="21"/>
    <x v="2"/>
    <n v="40"/>
    <n v="550"/>
    <n v="22000"/>
    <n v="77000"/>
    <n v="0.35"/>
    <x v="0"/>
  </r>
  <r>
    <x v="4"/>
    <n v="1185732"/>
    <x v="324"/>
    <x v="1"/>
    <x v="5"/>
    <x v="2"/>
    <x v="17"/>
    <x v="21"/>
    <x v="3"/>
    <n v="40"/>
    <n v="500"/>
    <n v="20000"/>
    <n v="70000"/>
    <n v="0.35"/>
    <x v="0"/>
  </r>
  <r>
    <x v="4"/>
    <n v="1185732"/>
    <x v="324"/>
    <x v="1"/>
    <x v="5"/>
    <x v="2"/>
    <x v="17"/>
    <x v="21"/>
    <x v="4"/>
    <n v="50"/>
    <n v="525"/>
    <n v="26250"/>
    <n v="78750"/>
    <n v="0.3"/>
    <x v="0"/>
  </r>
  <r>
    <x v="4"/>
    <n v="1185732"/>
    <x v="324"/>
    <x v="1"/>
    <x v="5"/>
    <x v="2"/>
    <x v="17"/>
    <x v="21"/>
    <x v="5"/>
    <n v="55.000000000000007"/>
    <n v="700"/>
    <n v="38500.000000000007"/>
    <n v="96250.000000000015"/>
    <n v="0.25"/>
    <x v="0"/>
  </r>
  <r>
    <x v="4"/>
    <n v="1185732"/>
    <x v="356"/>
    <x v="1"/>
    <x v="6"/>
    <x v="2"/>
    <x v="17"/>
    <x v="21"/>
    <x v="0"/>
    <n v="50"/>
    <n v="850"/>
    <n v="42500"/>
    <n v="212500"/>
    <n v="0.5"/>
    <x v="0"/>
  </r>
  <r>
    <x v="4"/>
    <n v="1185732"/>
    <x v="356"/>
    <x v="1"/>
    <x v="6"/>
    <x v="2"/>
    <x v="17"/>
    <x v="21"/>
    <x v="1"/>
    <n v="45.000000000000007"/>
    <n v="625"/>
    <n v="28125.000000000004"/>
    <n v="84375.000000000015"/>
    <n v="0.3"/>
    <x v="0"/>
  </r>
  <r>
    <x v="4"/>
    <n v="1185732"/>
    <x v="356"/>
    <x v="1"/>
    <x v="6"/>
    <x v="2"/>
    <x v="17"/>
    <x v="21"/>
    <x v="2"/>
    <n v="40"/>
    <n v="550"/>
    <n v="22000"/>
    <n v="77000"/>
    <n v="0.35"/>
    <x v="0"/>
  </r>
  <r>
    <x v="4"/>
    <n v="1185732"/>
    <x v="356"/>
    <x v="1"/>
    <x v="6"/>
    <x v="2"/>
    <x v="17"/>
    <x v="21"/>
    <x v="3"/>
    <n v="40"/>
    <n v="525"/>
    <n v="21000"/>
    <n v="73500"/>
    <n v="0.35"/>
    <x v="0"/>
  </r>
  <r>
    <x v="4"/>
    <n v="1185732"/>
    <x v="356"/>
    <x v="1"/>
    <x v="6"/>
    <x v="2"/>
    <x v="17"/>
    <x v="21"/>
    <x v="4"/>
    <n v="50"/>
    <n v="500"/>
    <n v="25000"/>
    <n v="75000"/>
    <n v="0.3"/>
    <x v="0"/>
  </r>
  <r>
    <x v="4"/>
    <n v="1185732"/>
    <x v="356"/>
    <x v="1"/>
    <x v="6"/>
    <x v="2"/>
    <x v="17"/>
    <x v="21"/>
    <x v="5"/>
    <n v="55.000000000000007"/>
    <n v="675"/>
    <n v="37125.000000000007"/>
    <n v="92812.500000000015"/>
    <n v="0.25"/>
    <x v="0"/>
  </r>
  <r>
    <x v="4"/>
    <n v="1185732"/>
    <x v="386"/>
    <x v="1"/>
    <x v="7"/>
    <x v="2"/>
    <x v="17"/>
    <x v="21"/>
    <x v="0"/>
    <n v="50"/>
    <n v="800"/>
    <n v="40000"/>
    <n v="200000"/>
    <n v="0.5"/>
    <x v="0"/>
  </r>
  <r>
    <x v="4"/>
    <n v="1185732"/>
    <x v="386"/>
    <x v="1"/>
    <x v="7"/>
    <x v="2"/>
    <x v="17"/>
    <x v="21"/>
    <x v="1"/>
    <n v="45.000000000000007"/>
    <n v="600"/>
    <n v="27000.000000000004"/>
    <n v="81000.000000000015"/>
    <n v="0.3"/>
    <x v="0"/>
  </r>
  <r>
    <x v="4"/>
    <n v="1185732"/>
    <x v="386"/>
    <x v="1"/>
    <x v="7"/>
    <x v="2"/>
    <x v="17"/>
    <x v="21"/>
    <x v="2"/>
    <n v="40"/>
    <n v="525"/>
    <n v="21000"/>
    <n v="73500"/>
    <n v="0.35"/>
    <x v="0"/>
  </r>
  <r>
    <x v="4"/>
    <n v="1185732"/>
    <x v="386"/>
    <x v="1"/>
    <x v="7"/>
    <x v="2"/>
    <x v="17"/>
    <x v="21"/>
    <x v="3"/>
    <n v="40"/>
    <n v="500"/>
    <n v="20000"/>
    <n v="70000"/>
    <n v="0.35"/>
    <x v="0"/>
  </r>
  <r>
    <x v="4"/>
    <n v="1185732"/>
    <x v="386"/>
    <x v="1"/>
    <x v="7"/>
    <x v="2"/>
    <x v="17"/>
    <x v="21"/>
    <x v="4"/>
    <n v="50"/>
    <n v="500"/>
    <n v="25000"/>
    <n v="75000"/>
    <n v="0.3"/>
    <x v="0"/>
  </r>
  <r>
    <x v="4"/>
    <n v="1185732"/>
    <x v="386"/>
    <x v="1"/>
    <x v="7"/>
    <x v="2"/>
    <x v="17"/>
    <x v="21"/>
    <x v="5"/>
    <n v="55.000000000000007"/>
    <n v="600"/>
    <n v="33000.000000000007"/>
    <n v="82500.000000000015"/>
    <n v="0.25"/>
    <x v="0"/>
  </r>
  <r>
    <x v="4"/>
    <n v="1185732"/>
    <x v="418"/>
    <x v="1"/>
    <x v="8"/>
    <x v="2"/>
    <x v="17"/>
    <x v="21"/>
    <x v="0"/>
    <n v="55.000000000000007"/>
    <n v="775"/>
    <n v="42625.000000000007"/>
    <n v="213125.00000000003"/>
    <n v="0.5"/>
    <x v="0"/>
  </r>
  <r>
    <x v="4"/>
    <n v="1185732"/>
    <x v="418"/>
    <x v="1"/>
    <x v="8"/>
    <x v="2"/>
    <x v="17"/>
    <x v="21"/>
    <x v="1"/>
    <n v="45.000000000000007"/>
    <n v="600"/>
    <n v="27000.000000000004"/>
    <n v="81000.000000000015"/>
    <n v="0.3"/>
    <x v="0"/>
  </r>
  <r>
    <x v="4"/>
    <n v="1185732"/>
    <x v="418"/>
    <x v="1"/>
    <x v="8"/>
    <x v="2"/>
    <x v="17"/>
    <x v="21"/>
    <x v="2"/>
    <n v="45.000000000000007"/>
    <n v="500"/>
    <n v="22500.000000000004"/>
    <n v="78750"/>
    <n v="0.35"/>
    <x v="0"/>
  </r>
  <r>
    <x v="4"/>
    <n v="1185732"/>
    <x v="418"/>
    <x v="1"/>
    <x v="8"/>
    <x v="2"/>
    <x v="17"/>
    <x v="21"/>
    <x v="3"/>
    <n v="45.000000000000007"/>
    <n v="475"/>
    <n v="21375.000000000004"/>
    <n v="74812.5"/>
    <n v="0.35"/>
    <x v="0"/>
  </r>
  <r>
    <x v="4"/>
    <n v="1185732"/>
    <x v="418"/>
    <x v="1"/>
    <x v="8"/>
    <x v="2"/>
    <x v="17"/>
    <x v="21"/>
    <x v="4"/>
    <n v="55.000000000000007"/>
    <n v="475"/>
    <n v="26125.000000000004"/>
    <n v="78375"/>
    <n v="0.3"/>
    <x v="0"/>
  </r>
  <r>
    <x v="4"/>
    <n v="1185732"/>
    <x v="418"/>
    <x v="1"/>
    <x v="8"/>
    <x v="2"/>
    <x v="17"/>
    <x v="21"/>
    <x v="5"/>
    <n v="60"/>
    <n v="600"/>
    <n v="36000"/>
    <n v="90000"/>
    <n v="0.25"/>
    <x v="0"/>
  </r>
  <r>
    <x v="4"/>
    <n v="1185732"/>
    <x v="448"/>
    <x v="1"/>
    <x v="9"/>
    <x v="2"/>
    <x v="17"/>
    <x v="21"/>
    <x v="0"/>
    <n v="55.000000000000007"/>
    <n v="750"/>
    <n v="41250.000000000007"/>
    <n v="206250.00000000003"/>
    <n v="0.5"/>
    <x v="0"/>
  </r>
  <r>
    <x v="4"/>
    <n v="1185732"/>
    <x v="448"/>
    <x v="1"/>
    <x v="9"/>
    <x v="2"/>
    <x v="17"/>
    <x v="21"/>
    <x v="1"/>
    <n v="45.000000000000007"/>
    <n v="575"/>
    <n v="25875.000000000004"/>
    <n v="77625"/>
    <n v="0.3"/>
    <x v="0"/>
  </r>
  <r>
    <x v="4"/>
    <n v="1185732"/>
    <x v="448"/>
    <x v="1"/>
    <x v="9"/>
    <x v="2"/>
    <x v="17"/>
    <x v="21"/>
    <x v="2"/>
    <n v="45.000000000000007"/>
    <n v="520"/>
    <n v="23400.000000000004"/>
    <n v="81900"/>
    <n v="0.35"/>
    <x v="0"/>
  </r>
  <r>
    <x v="4"/>
    <n v="1185732"/>
    <x v="448"/>
    <x v="1"/>
    <x v="9"/>
    <x v="2"/>
    <x v="17"/>
    <x v="21"/>
    <x v="3"/>
    <n v="45.000000000000007"/>
    <n v="500"/>
    <n v="22500.000000000004"/>
    <n v="78750"/>
    <n v="0.35"/>
    <x v="0"/>
  </r>
  <r>
    <x v="4"/>
    <n v="1185732"/>
    <x v="448"/>
    <x v="1"/>
    <x v="9"/>
    <x v="2"/>
    <x v="17"/>
    <x v="21"/>
    <x v="4"/>
    <n v="55.000000000000007"/>
    <n v="475"/>
    <n v="26125.000000000004"/>
    <n v="78375"/>
    <n v="0.3"/>
    <x v="0"/>
  </r>
  <r>
    <x v="4"/>
    <n v="1185732"/>
    <x v="448"/>
    <x v="1"/>
    <x v="9"/>
    <x v="2"/>
    <x v="17"/>
    <x v="21"/>
    <x v="5"/>
    <n v="60"/>
    <n v="575"/>
    <n v="34500"/>
    <n v="86250"/>
    <n v="0.25"/>
    <x v="0"/>
  </r>
  <r>
    <x v="4"/>
    <n v="1185732"/>
    <x v="477"/>
    <x v="1"/>
    <x v="10"/>
    <x v="2"/>
    <x v="17"/>
    <x v="21"/>
    <x v="0"/>
    <n v="55.000000000000007"/>
    <n v="800"/>
    <n v="44000.000000000007"/>
    <n v="220000.00000000003"/>
    <n v="0.5"/>
    <x v="0"/>
  </r>
  <r>
    <x v="4"/>
    <n v="1185732"/>
    <x v="477"/>
    <x v="1"/>
    <x v="10"/>
    <x v="2"/>
    <x v="17"/>
    <x v="21"/>
    <x v="1"/>
    <n v="45.000000000000007"/>
    <n v="600"/>
    <n v="27000.000000000004"/>
    <n v="81000.000000000015"/>
    <n v="0.3"/>
    <x v="0"/>
  </r>
  <r>
    <x v="0"/>
    <n v="1185732"/>
    <x v="477"/>
    <x v="1"/>
    <x v="10"/>
    <x v="2"/>
    <x v="17"/>
    <x v="21"/>
    <x v="2"/>
    <n v="45.000000000000007"/>
    <n v="550"/>
    <n v="24750.000000000004"/>
    <n v="86625"/>
    <n v="0.35"/>
    <x v="0"/>
  </r>
  <r>
    <x v="0"/>
    <n v="1185732"/>
    <x v="477"/>
    <x v="1"/>
    <x v="10"/>
    <x v="2"/>
    <x v="17"/>
    <x v="21"/>
    <x v="3"/>
    <n v="45.000000000000007"/>
    <n v="500"/>
    <n v="22500.000000000004"/>
    <n v="78750"/>
    <n v="0.35"/>
    <x v="0"/>
  </r>
  <r>
    <x v="0"/>
    <n v="1185732"/>
    <x v="477"/>
    <x v="1"/>
    <x v="10"/>
    <x v="2"/>
    <x v="17"/>
    <x v="21"/>
    <x v="4"/>
    <n v="55.000000000000007"/>
    <n v="500"/>
    <n v="27500.000000000004"/>
    <n v="82500.000000000015"/>
    <n v="0.3"/>
    <x v="0"/>
  </r>
  <r>
    <x v="0"/>
    <n v="1185732"/>
    <x v="477"/>
    <x v="1"/>
    <x v="10"/>
    <x v="2"/>
    <x v="17"/>
    <x v="21"/>
    <x v="5"/>
    <n v="60"/>
    <n v="600"/>
    <n v="36000"/>
    <n v="90000"/>
    <n v="0.25"/>
    <x v="0"/>
  </r>
  <r>
    <x v="0"/>
    <n v="1128299"/>
    <x v="188"/>
    <x v="1"/>
    <x v="0"/>
    <x v="2"/>
    <x v="17"/>
    <x v="21"/>
    <x v="0"/>
    <n v="30.000000000000004"/>
    <n v="350"/>
    <n v="10500.000000000002"/>
    <n v="36750"/>
    <n v="0.35"/>
    <x v="0"/>
  </r>
  <r>
    <x v="0"/>
    <n v="1128299"/>
    <x v="188"/>
    <x v="1"/>
    <x v="0"/>
    <x v="2"/>
    <x v="17"/>
    <x v="21"/>
    <x v="1"/>
    <n v="40"/>
    <n v="350"/>
    <n v="14000"/>
    <n v="49000"/>
    <n v="0.35"/>
    <x v="0"/>
  </r>
  <r>
    <x v="0"/>
    <n v="1128299"/>
    <x v="188"/>
    <x v="1"/>
    <x v="0"/>
    <x v="2"/>
    <x v="17"/>
    <x v="21"/>
    <x v="2"/>
    <n v="40"/>
    <n v="350"/>
    <n v="14000"/>
    <n v="49000"/>
    <n v="0.35"/>
    <x v="0"/>
  </r>
  <r>
    <x v="0"/>
    <n v="1128299"/>
    <x v="188"/>
    <x v="1"/>
    <x v="0"/>
    <x v="2"/>
    <x v="17"/>
    <x v="21"/>
    <x v="3"/>
    <n v="40"/>
    <n v="200"/>
    <n v="8000"/>
    <n v="28000"/>
    <n v="0.35"/>
    <x v="0"/>
  </r>
  <r>
    <x v="0"/>
    <n v="1128299"/>
    <x v="188"/>
    <x v="1"/>
    <x v="0"/>
    <x v="2"/>
    <x v="17"/>
    <x v="21"/>
    <x v="4"/>
    <n v="45.000000000000007"/>
    <n v="150"/>
    <n v="6750.0000000000009"/>
    <n v="27000.000000000007"/>
    <n v="0.4"/>
    <x v="0"/>
  </r>
  <r>
    <x v="0"/>
    <n v="1128299"/>
    <x v="188"/>
    <x v="1"/>
    <x v="0"/>
    <x v="2"/>
    <x v="17"/>
    <x v="21"/>
    <x v="5"/>
    <n v="40"/>
    <n v="400"/>
    <n v="16000"/>
    <n v="48000"/>
    <n v="0.3"/>
    <x v="0"/>
  </r>
  <r>
    <x v="0"/>
    <n v="1128299"/>
    <x v="698"/>
    <x v="1"/>
    <x v="1"/>
    <x v="2"/>
    <x v="17"/>
    <x v="21"/>
    <x v="0"/>
    <n v="30.000000000000004"/>
    <n v="450"/>
    <n v="13500.000000000002"/>
    <n v="47250.000000000007"/>
    <n v="0.35"/>
    <x v="0"/>
  </r>
  <r>
    <x v="0"/>
    <n v="1128299"/>
    <x v="698"/>
    <x v="1"/>
    <x v="1"/>
    <x v="2"/>
    <x v="17"/>
    <x v="21"/>
    <x v="1"/>
    <n v="40"/>
    <n v="350"/>
    <n v="14000"/>
    <n v="49000"/>
    <n v="0.35"/>
    <x v="0"/>
  </r>
  <r>
    <x v="0"/>
    <n v="1128299"/>
    <x v="698"/>
    <x v="1"/>
    <x v="1"/>
    <x v="2"/>
    <x v="17"/>
    <x v="21"/>
    <x v="2"/>
    <n v="40"/>
    <n v="350"/>
    <n v="14000"/>
    <n v="49000"/>
    <n v="0.35"/>
    <x v="0"/>
  </r>
  <r>
    <x v="0"/>
    <n v="1128299"/>
    <x v="698"/>
    <x v="1"/>
    <x v="1"/>
    <x v="4"/>
    <x v="18"/>
    <x v="22"/>
    <x v="3"/>
    <n v="40"/>
    <n v="200"/>
    <n v="8000"/>
    <n v="28000"/>
    <n v="0.35"/>
    <x v="0"/>
  </r>
  <r>
    <x v="0"/>
    <n v="1128299"/>
    <x v="698"/>
    <x v="1"/>
    <x v="1"/>
    <x v="4"/>
    <x v="18"/>
    <x v="22"/>
    <x v="4"/>
    <n v="45.000000000000007"/>
    <n v="125"/>
    <n v="5625.0000000000009"/>
    <n v="22500.000000000004"/>
    <n v="0.4"/>
    <x v="0"/>
  </r>
  <r>
    <x v="0"/>
    <n v="1128299"/>
    <x v="698"/>
    <x v="1"/>
    <x v="1"/>
    <x v="4"/>
    <x v="18"/>
    <x v="22"/>
    <x v="5"/>
    <n v="40"/>
    <n v="325"/>
    <n v="13000"/>
    <n v="39000"/>
    <n v="0.3"/>
    <x v="0"/>
  </r>
  <r>
    <x v="0"/>
    <n v="1128299"/>
    <x v="228"/>
    <x v="1"/>
    <x v="2"/>
    <x v="4"/>
    <x v="18"/>
    <x v="22"/>
    <x v="0"/>
    <n v="40"/>
    <n v="475"/>
    <n v="19000"/>
    <n v="66500"/>
    <n v="0.35"/>
    <x v="0"/>
  </r>
  <r>
    <x v="0"/>
    <n v="1128299"/>
    <x v="228"/>
    <x v="1"/>
    <x v="2"/>
    <x v="4"/>
    <x v="18"/>
    <x v="22"/>
    <x v="1"/>
    <n v="50"/>
    <n v="325"/>
    <n v="16250"/>
    <n v="56875"/>
    <n v="0.35"/>
    <x v="0"/>
  </r>
  <r>
    <x v="0"/>
    <n v="1128299"/>
    <x v="228"/>
    <x v="1"/>
    <x v="2"/>
    <x v="4"/>
    <x v="18"/>
    <x v="22"/>
    <x v="2"/>
    <n v="54.999999999999993"/>
    <n v="350"/>
    <n v="19249.999999999996"/>
    <n v="67374.999999999985"/>
    <n v="0.35"/>
    <x v="0"/>
  </r>
  <r>
    <x v="0"/>
    <n v="1128299"/>
    <x v="228"/>
    <x v="1"/>
    <x v="2"/>
    <x v="4"/>
    <x v="18"/>
    <x v="22"/>
    <x v="3"/>
    <n v="50"/>
    <n v="250"/>
    <n v="12500"/>
    <n v="43750"/>
    <n v="0.35"/>
    <x v="0"/>
  </r>
  <r>
    <x v="0"/>
    <n v="1128299"/>
    <x v="228"/>
    <x v="1"/>
    <x v="2"/>
    <x v="4"/>
    <x v="18"/>
    <x v="22"/>
    <x v="4"/>
    <n v="55.000000000000007"/>
    <n v="100"/>
    <n v="5500.0000000000009"/>
    <n v="22000.000000000004"/>
    <n v="0.4"/>
    <x v="0"/>
  </r>
  <r>
    <x v="0"/>
    <n v="1128299"/>
    <x v="228"/>
    <x v="1"/>
    <x v="2"/>
    <x v="4"/>
    <x v="18"/>
    <x v="22"/>
    <x v="5"/>
    <n v="50"/>
    <n v="300"/>
    <n v="15000"/>
    <n v="45000"/>
    <n v="0.3"/>
    <x v="0"/>
  </r>
  <r>
    <x v="0"/>
    <n v="1128299"/>
    <x v="247"/>
    <x v="1"/>
    <x v="3"/>
    <x v="4"/>
    <x v="18"/>
    <x v="22"/>
    <x v="0"/>
    <n v="55.000000000000007"/>
    <n v="475"/>
    <n v="26125.000000000004"/>
    <n v="91437.5"/>
    <n v="0.35"/>
    <x v="0"/>
  </r>
  <r>
    <x v="0"/>
    <n v="1128299"/>
    <x v="247"/>
    <x v="1"/>
    <x v="3"/>
    <x v="4"/>
    <x v="18"/>
    <x v="22"/>
    <x v="1"/>
    <n v="60.000000000000007"/>
    <n v="275"/>
    <n v="16500.000000000004"/>
    <n v="57750.000000000007"/>
    <n v="0.35"/>
    <x v="0"/>
  </r>
  <r>
    <x v="0"/>
    <n v="1128299"/>
    <x v="247"/>
    <x v="1"/>
    <x v="3"/>
    <x v="4"/>
    <x v="18"/>
    <x v="22"/>
    <x v="2"/>
    <n v="60.000000000000007"/>
    <n v="325"/>
    <n v="19500.000000000004"/>
    <n v="68250"/>
    <n v="0.35"/>
    <x v="0"/>
  </r>
  <r>
    <x v="0"/>
    <n v="1128299"/>
    <x v="247"/>
    <x v="1"/>
    <x v="3"/>
    <x v="4"/>
    <x v="18"/>
    <x v="22"/>
    <x v="3"/>
    <n v="45.000000000000007"/>
    <n v="225"/>
    <n v="10125.000000000002"/>
    <n v="35437.5"/>
    <n v="0.35"/>
    <x v="0"/>
  </r>
  <r>
    <x v="0"/>
    <n v="1128299"/>
    <x v="247"/>
    <x v="1"/>
    <x v="3"/>
    <x v="4"/>
    <x v="18"/>
    <x v="22"/>
    <x v="4"/>
    <n v="50.000000000000014"/>
    <n v="125"/>
    <n v="6250.0000000000018"/>
    <n v="25000.000000000007"/>
    <n v="0.4"/>
    <x v="0"/>
  </r>
  <r>
    <x v="0"/>
    <n v="1128299"/>
    <x v="247"/>
    <x v="1"/>
    <x v="3"/>
    <x v="4"/>
    <x v="18"/>
    <x v="22"/>
    <x v="5"/>
    <n v="65.000000000000014"/>
    <n v="300"/>
    <n v="19500.000000000004"/>
    <n v="58500.000000000007"/>
    <n v="0.3"/>
    <x v="0"/>
  </r>
  <r>
    <x v="0"/>
    <n v="1128299"/>
    <x v="278"/>
    <x v="1"/>
    <x v="4"/>
    <x v="4"/>
    <x v="18"/>
    <x v="22"/>
    <x v="0"/>
    <n v="50"/>
    <n v="500"/>
    <n v="25000"/>
    <n v="87500"/>
    <n v="0.35"/>
    <x v="0"/>
  </r>
  <r>
    <x v="0"/>
    <n v="1128299"/>
    <x v="278"/>
    <x v="1"/>
    <x v="4"/>
    <x v="4"/>
    <x v="18"/>
    <x v="22"/>
    <x v="1"/>
    <n v="55.000000000000007"/>
    <n v="350"/>
    <n v="19250.000000000004"/>
    <n v="67375"/>
    <n v="0.35"/>
    <x v="0"/>
  </r>
  <r>
    <x v="0"/>
    <n v="1128299"/>
    <x v="278"/>
    <x v="1"/>
    <x v="4"/>
    <x v="4"/>
    <x v="18"/>
    <x v="22"/>
    <x v="2"/>
    <n v="55.000000000000007"/>
    <n v="350"/>
    <n v="19250.000000000004"/>
    <n v="67375"/>
    <n v="0.35"/>
    <x v="0"/>
  </r>
  <r>
    <x v="0"/>
    <n v="1128299"/>
    <x v="278"/>
    <x v="1"/>
    <x v="4"/>
    <x v="4"/>
    <x v="18"/>
    <x v="22"/>
    <x v="3"/>
    <n v="50"/>
    <n v="275"/>
    <n v="13750"/>
    <n v="48125"/>
    <n v="0.35"/>
    <x v="0"/>
  </r>
  <r>
    <x v="0"/>
    <n v="1128299"/>
    <x v="278"/>
    <x v="1"/>
    <x v="4"/>
    <x v="4"/>
    <x v="18"/>
    <x v="22"/>
    <x v="4"/>
    <n v="44.999999999999993"/>
    <n v="175"/>
    <n v="7874.9999999999991"/>
    <n v="31499.999999999996"/>
    <n v="0.4"/>
    <x v="0"/>
  </r>
  <r>
    <x v="0"/>
    <n v="1128299"/>
    <x v="278"/>
    <x v="1"/>
    <x v="4"/>
    <x v="4"/>
    <x v="18"/>
    <x v="22"/>
    <x v="5"/>
    <n v="60"/>
    <n v="525"/>
    <n v="31500"/>
    <n v="94500"/>
    <n v="0.3"/>
    <x v="0"/>
  </r>
  <r>
    <x v="0"/>
    <n v="1128299"/>
    <x v="308"/>
    <x v="1"/>
    <x v="11"/>
    <x v="4"/>
    <x v="18"/>
    <x v="22"/>
    <x v="0"/>
    <n v="54.999999999999993"/>
    <n v="775"/>
    <n v="42624.999999999993"/>
    <n v="149187.49999999997"/>
    <n v="0.35"/>
    <x v="0"/>
  </r>
  <r>
    <x v="0"/>
    <n v="1128299"/>
    <x v="308"/>
    <x v="1"/>
    <x v="11"/>
    <x v="4"/>
    <x v="18"/>
    <x v="22"/>
    <x v="1"/>
    <n v="64.999999999999986"/>
    <n v="650"/>
    <n v="42249.999999999993"/>
    <n v="147874.99999999994"/>
    <n v="0.35"/>
    <x v="0"/>
  </r>
  <r>
    <x v="0"/>
    <n v="1128299"/>
    <x v="308"/>
    <x v="1"/>
    <x v="11"/>
    <x v="4"/>
    <x v="18"/>
    <x v="22"/>
    <x v="2"/>
    <n v="80"/>
    <n v="650"/>
    <n v="52000"/>
    <n v="182000"/>
    <n v="0.35"/>
    <x v="0"/>
  </r>
  <r>
    <x v="0"/>
    <n v="1128299"/>
    <x v="308"/>
    <x v="1"/>
    <x v="11"/>
    <x v="4"/>
    <x v="18"/>
    <x v="22"/>
    <x v="3"/>
    <n v="80"/>
    <n v="525"/>
    <n v="42000"/>
    <n v="147000"/>
    <n v="0.35"/>
    <x v="0"/>
  </r>
  <r>
    <x v="0"/>
    <n v="1128299"/>
    <x v="308"/>
    <x v="1"/>
    <x v="11"/>
    <x v="4"/>
    <x v="18"/>
    <x v="22"/>
    <x v="4"/>
    <n v="90"/>
    <n v="400"/>
    <n v="36000"/>
    <n v="144000"/>
    <n v="0.4"/>
    <x v="0"/>
  </r>
  <r>
    <x v="0"/>
    <n v="1128299"/>
    <x v="308"/>
    <x v="1"/>
    <x v="11"/>
    <x v="4"/>
    <x v="18"/>
    <x v="22"/>
    <x v="5"/>
    <n v="105"/>
    <n v="700"/>
    <n v="73500"/>
    <n v="220500"/>
    <n v="0.3"/>
    <x v="0"/>
  </r>
  <r>
    <x v="0"/>
    <n v="1128299"/>
    <x v="337"/>
    <x v="1"/>
    <x v="5"/>
    <x v="4"/>
    <x v="18"/>
    <x v="22"/>
    <x v="0"/>
    <n v="85"/>
    <n v="850"/>
    <n v="72250"/>
    <n v="252874.99999999997"/>
    <n v="0.35"/>
    <x v="0"/>
  </r>
  <r>
    <x v="0"/>
    <n v="1128299"/>
    <x v="337"/>
    <x v="1"/>
    <x v="5"/>
    <x v="4"/>
    <x v="18"/>
    <x v="22"/>
    <x v="1"/>
    <n v="90"/>
    <n v="700"/>
    <n v="63000"/>
    <n v="220500"/>
    <n v="0.35"/>
    <x v="0"/>
  </r>
  <r>
    <x v="0"/>
    <n v="1128299"/>
    <x v="337"/>
    <x v="1"/>
    <x v="5"/>
    <x v="4"/>
    <x v="18"/>
    <x v="22"/>
    <x v="2"/>
    <n v="90"/>
    <n v="650"/>
    <n v="58500"/>
    <n v="204750"/>
    <n v="0.35"/>
    <x v="0"/>
  </r>
  <r>
    <x v="0"/>
    <n v="1128299"/>
    <x v="337"/>
    <x v="1"/>
    <x v="5"/>
    <x v="4"/>
    <x v="18"/>
    <x v="22"/>
    <x v="3"/>
    <n v="85"/>
    <n v="550"/>
    <n v="46750"/>
    <n v="163625"/>
    <n v="0.35"/>
    <x v="0"/>
  </r>
  <r>
    <x v="0"/>
    <n v="1128299"/>
    <x v="337"/>
    <x v="1"/>
    <x v="5"/>
    <x v="4"/>
    <x v="18"/>
    <x v="22"/>
    <x v="4"/>
    <n v="90"/>
    <n v="600"/>
    <n v="54000"/>
    <n v="216000"/>
    <n v="0.4"/>
    <x v="0"/>
  </r>
  <r>
    <x v="0"/>
    <n v="1128299"/>
    <x v="337"/>
    <x v="1"/>
    <x v="5"/>
    <x v="4"/>
    <x v="18"/>
    <x v="22"/>
    <x v="5"/>
    <n v="105"/>
    <n v="600"/>
    <n v="63000"/>
    <n v="189000"/>
    <n v="0.3"/>
    <x v="0"/>
  </r>
  <r>
    <x v="0"/>
    <n v="1128299"/>
    <x v="369"/>
    <x v="1"/>
    <x v="6"/>
    <x v="4"/>
    <x v="18"/>
    <x v="22"/>
    <x v="0"/>
    <n v="90"/>
    <n v="800"/>
    <n v="72000"/>
    <n v="251999.99999999997"/>
    <n v="0.35"/>
    <x v="0"/>
  </r>
  <r>
    <x v="0"/>
    <n v="1128299"/>
    <x v="369"/>
    <x v="1"/>
    <x v="6"/>
    <x v="4"/>
    <x v="18"/>
    <x v="22"/>
    <x v="1"/>
    <n v="80"/>
    <n v="775"/>
    <n v="62000"/>
    <n v="217000"/>
    <n v="0.35"/>
    <x v="0"/>
  </r>
  <r>
    <x v="0"/>
    <n v="1128299"/>
    <x v="369"/>
    <x v="1"/>
    <x v="6"/>
    <x v="4"/>
    <x v="18"/>
    <x v="22"/>
    <x v="2"/>
    <n v="70"/>
    <n v="650"/>
    <n v="45500"/>
    <n v="159250"/>
    <n v="0.35"/>
    <x v="0"/>
  </r>
  <r>
    <x v="0"/>
    <n v="1128299"/>
    <x v="369"/>
    <x v="1"/>
    <x v="6"/>
    <x v="4"/>
    <x v="18"/>
    <x v="22"/>
    <x v="3"/>
    <n v="70"/>
    <n v="425"/>
    <n v="29750"/>
    <n v="104125"/>
    <n v="0.35"/>
    <x v="0"/>
  </r>
  <r>
    <x v="0"/>
    <n v="1128299"/>
    <x v="369"/>
    <x v="1"/>
    <x v="6"/>
    <x v="4"/>
    <x v="18"/>
    <x v="22"/>
    <x v="4"/>
    <n v="70"/>
    <n v="425"/>
    <n v="29750"/>
    <n v="119000"/>
    <n v="0.4"/>
    <x v="0"/>
  </r>
  <r>
    <x v="0"/>
    <n v="1128299"/>
    <x v="369"/>
    <x v="1"/>
    <x v="6"/>
    <x v="4"/>
    <x v="18"/>
    <x v="22"/>
    <x v="5"/>
    <n v="75"/>
    <n v="250"/>
    <n v="18750"/>
    <n v="56250"/>
    <n v="0.3"/>
    <x v="0"/>
  </r>
  <r>
    <x v="0"/>
    <n v="1128299"/>
    <x v="401"/>
    <x v="1"/>
    <x v="7"/>
    <x v="4"/>
    <x v="18"/>
    <x v="22"/>
    <x v="0"/>
    <n v="50.000000000000014"/>
    <n v="450"/>
    <n v="22500.000000000007"/>
    <n v="78750.000000000015"/>
    <n v="0.35"/>
    <x v="0"/>
  </r>
  <r>
    <x v="0"/>
    <n v="1128299"/>
    <x v="401"/>
    <x v="1"/>
    <x v="7"/>
    <x v="4"/>
    <x v="18"/>
    <x v="22"/>
    <x v="1"/>
    <n v="55.000000000000014"/>
    <n v="450"/>
    <n v="24750.000000000007"/>
    <n v="86625.000000000015"/>
    <n v="0.35"/>
    <x v="0"/>
  </r>
  <r>
    <x v="0"/>
    <n v="1128299"/>
    <x v="401"/>
    <x v="1"/>
    <x v="7"/>
    <x v="4"/>
    <x v="18"/>
    <x v="22"/>
    <x v="2"/>
    <n v="50.000000000000014"/>
    <n v="250"/>
    <n v="12500.000000000004"/>
    <n v="43750.000000000007"/>
    <n v="0.35"/>
    <x v="0"/>
  </r>
  <r>
    <x v="0"/>
    <n v="1128299"/>
    <x v="401"/>
    <x v="1"/>
    <x v="7"/>
    <x v="4"/>
    <x v="18"/>
    <x v="22"/>
    <x v="3"/>
    <n v="50.000000000000014"/>
    <n v="200"/>
    <n v="10000.000000000004"/>
    <n v="35000.000000000007"/>
    <n v="0.35"/>
    <x v="0"/>
  </r>
  <r>
    <x v="0"/>
    <n v="1128299"/>
    <x v="401"/>
    <x v="1"/>
    <x v="7"/>
    <x v="4"/>
    <x v="18"/>
    <x v="22"/>
    <x v="4"/>
    <n v="60.000000000000007"/>
    <n v="225"/>
    <n v="13500.000000000002"/>
    <n v="54000.000000000015"/>
    <n v="0.4"/>
    <x v="0"/>
  </r>
  <r>
    <x v="0"/>
    <n v="1128299"/>
    <x v="401"/>
    <x v="1"/>
    <x v="7"/>
    <x v="4"/>
    <x v="18"/>
    <x v="22"/>
    <x v="5"/>
    <n v="44.999999999999993"/>
    <n v="250"/>
    <n v="11249.999999999998"/>
    <n v="33749.999999999993"/>
    <n v="0.3"/>
    <x v="0"/>
  </r>
  <r>
    <x v="0"/>
    <n v="1128299"/>
    <x v="430"/>
    <x v="1"/>
    <x v="8"/>
    <x v="4"/>
    <x v="18"/>
    <x v="22"/>
    <x v="0"/>
    <n v="40"/>
    <n v="350"/>
    <n v="14000"/>
    <n v="49000"/>
    <n v="0.35"/>
    <x v="0"/>
  </r>
  <r>
    <x v="0"/>
    <n v="1128299"/>
    <x v="430"/>
    <x v="1"/>
    <x v="8"/>
    <x v="4"/>
    <x v="18"/>
    <x v="22"/>
    <x v="1"/>
    <n v="55.000000000000014"/>
    <n v="525"/>
    <n v="28875.000000000007"/>
    <n v="101062.50000000001"/>
    <n v="0.35"/>
    <x v="0"/>
  </r>
  <r>
    <x v="0"/>
    <n v="1128299"/>
    <x v="430"/>
    <x v="1"/>
    <x v="8"/>
    <x v="4"/>
    <x v="18"/>
    <x v="22"/>
    <x v="2"/>
    <n v="50.000000000000014"/>
    <n v="350"/>
    <n v="17500.000000000004"/>
    <n v="61250.000000000015"/>
    <n v="0.35"/>
    <x v="0"/>
  </r>
  <r>
    <x v="0"/>
    <n v="1128299"/>
    <x v="430"/>
    <x v="1"/>
    <x v="8"/>
    <x v="4"/>
    <x v="18"/>
    <x v="22"/>
    <x v="3"/>
    <n v="45.000000000000007"/>
    <n v="325"/>
    <n v="14625.000000000002"/>
    <n v="51187.500000000007"/>
    <n v="0.35"/>
    <x v="0"/>
  </r>
  <r>
    <x v="0"/>
    <n v="1128299"/>
    <x v="430"/>
    <x v="1"/>
    <x v="8"/>
    <x v="4"/>
    <x v="18"/>
    <x v="22"/>
    <x v="4"/>
    <n v="55.000000000000007"/>
    <n v="300"/>
    <n v="16500.000000000004"/>
    <n v="66000.000000000015"/>
    <n v="0.4"/>
    <x v="0"/>
  </r>
  <r>
    <x v="0"/>
    <n v="1128299"/>
    <x v="430"/>
    <x v="1"/>
    <x v="8"/>
    <x v="4"/>
    <x v="18"/>
    <x v="22"/>
    <x v="5"/>
    <n v="60.000000000000007"/>
    <n v="350"/>
    <n v="21000.000000000004"/>
    <n v="63000.000000000007"/>
    <n v="0.3"/>
    <x v="0"/>
  </r>
  <r>
    <x v="0"/>
    <n v="1128299"/>
    <x v="461"/>
    <x v="1"/>
    <x v="9"/>
    <x v="4"/>
    <x v="18"/>
    <x v="22"/>
    <x v="0"/>
    <n v="45.000000000000007"/>
    <n v="575"/>
    <n v="25875.000000000004"/>
    <n v="90562.5"/>
    <n v="0.35"/>
    <x v="0"/>
  </r>
  <r>
    <x v="0"/>
    <n v="1128299"/>
    <x v="461"/>
    <x v="1"/>
    <x v="9"/>
    <x v="4"/>
    <x v="18"/>
    <x v="22"/>
    <x v="1"/>
    <n v="50.000000000000014"/>
    <n v="650"/>
    <n v="32500.000000000011"/>
    <n v="113750.00000000003"/>
    <n v="0.35"/>
    <x v="0"/>
  </r>
  <r>
    <x v="0"/>
    <n v="1128299"/>
    <x v="461"/>
    <x v="1"/>
    <x v="9"/>
    <x v="4"/>
    <x v="18"/>
    <x v="22"/>
    <x v="2"/>
    <n v="45.000000000000007"/>
    <n v="475"/>
    <n v="21375.000000000004"/>
    <n v="74812.5"/>
    <n v="0.35"/>
    <x v="0"/>
  </r>
  <r>
    <x v="0"/>
    <n v="1128299"/>
    <x v="461"/>
    <x v="1"/>
    <x v="9"/>
    <x v="4"/>
    <x v="18"/>
    <x v="22"/>
    <x v="3"/>
    <n v="55.000000000000014"/>
    <n v="450"/>
    <n v="24750.000000000007"/>
    <n v="86625.000000000015"/>
    <n v="0.35"/>
    <x v="0"/>
  </r>
  <r>
    <x v="0"/>
    <n v="1128299"/>
    <x v="461"/>
    <x v="1"/>
    <x v="9"/>
    <x v="4"/>
    <x v="18"/>
    <x v="22"/>
    <x v="4"/>
    <n v="75.000000000000014"/>
    <n v="425"/>
    <n v="31875.000000000007"/>
    <n v="127500.00000000003"/>
    <n v="0.4"/>
    <x v="0"/>
  </r>
  <r>
    <x v="0"/>
    <n v="1128299"/>
    <x v="461"/>
    <x v="1"/>
    <x v="9"/>
    <x v="4"/>
    <x v="18"/>
    <x v="22"/>
    <x v="5"/>
    <n v="80.000000000000014"/>
    <n v="550"/>
    <n v="44000.000000000007"/>
    <n v="132000"/>
    <n v="0.3"/>
    <x v="0"/>
  </r>
  <r>
    <x v="0"/>
    <n v="1128299"/>
    <x v="490"/>
    <x v="1"/>
    <x v="10"/>
    <x v="4"/>
    <x v="18"/>
    <x v="22"/>
    <x v="0"/>
    <n v="65.000000000000014"/>
    <n v="750"/>
    <n v="48750.000000000007"/>
    <n v="170625.00000000003"/>
    <n v="0.35"/>
    <x v="0"/>
  </r>
  <r>
    <x v="0"/>
    <n v="1128299"/>
    <x v="490"/>
    <x v="1"/>
    <x v="10"/>
    <x v="4"/>
    <x v="18"/>
    <x v="22"/>
    <x v="1"/>
    <n v="75.000000000000028"/>
    <n v="750"/>
    <n v="56250.000000000022"/>
    <n v="196875.00000000006"/>
    <n v="0.35"/>
    <x v="0"/>
  </r>
  <r>
    <x v="2"/>
    <n v="1128299"/>
    <x v="490"/>
    <x v="1"/>
    <x v="10"/>
    <x v="4"/>
    <x v="18"/>
    <x v="22"/>
    <x v="2"/>
    <n v="70.000000000000014"/>
    <n v="550"/>
    <n v="38500.000000000007"/>
    <n v="134750"/>
    <n v="0.35"/>
    <x v="0"/>
  </r>
  <r>
    <x v="2"/>
    <n v="1128299"/>
    <x v="490"/>
    <x v="1"/>
    <x v="10"/>
    <x v="4"/>
    <x v="18"/>
    <x v="22"/>
    <x v="3"/>
    <n v="70.000000000000014"/>
    <n v="550"/>
    <n v="38500.000000000007"/>
    <n v="134750"/>
    <n v="0.35"/>
    <x v="0"/>
  </r>
  <r>
    <x v="2"/>
    <n v="1128299"/>
    <x v="490"/>
    <x v="1"/>
    <x v="10"/>
    <x v="4"/>
    <x v="18"/>
    <x v="22"/>
    <x v="4"/>
    <n v="80.000000000000014"/>
    <n v="475"/>
    <n v="38000.000000000007"/>
    <n v="152000.00000000003"/>
    <n v="0.4"/>
    <x v="0"/>
  </r>
  <r>
    <x v="2"/>
    <n v="1128299"/>
    <x v="490"/>
    <x v="1"/>
    <x v="10"/>
    <x v="4"/>
    <x v="18"/>
    <x v="22"/>
    <x v="5"/>
    <n v="85.000000000000014"/>
    <n v="575"/>
    <n v="48875.000000000007"/>
    <n v="146625"/>
    <n v="0.3"/>
    <x v="0"/>
  </r>
  <r>
    <x v="2"/>
    <n v="1185732"/>
    <x v="183"/>
    <x v="1"/>
    <x v="0"/>
    <x v="4"/>
    <x v="18"/>
    <x v="22"/>
    <x v="0"/>
    <n v="35"/>
    <n v="750"/>
    <n v="26250"/>
    <n v="131250"/>
    <n v="0.5"/>
    <x v="0"/>
  </r>
  <r>
    <x v="2"/>
    <n v="1185732"/>
    <x v="183"/>
    <x v="1"/>
    <x v="0"/>
    <x v="4"/>
    <x v="18"/>
    <x v="22"/>
    <x v="1"/>
    <n v="35"/>
    <n v="550"/>
    <n v="19250"/>
    <n v="77000"/>
    <n v="0.39999999999999997"/>
    <x v="0"/>
  </r>
  <r>
    <x v="2"/>
    <n v="1185732"/>
    <x v="183"/>
    <x v="1"/>
    <x v="0"/>
    <x v="4"/>
    <x v="18"/>
    <x v="22"/>
    <x v="2"/>
    <n v="25"/>
    <n v="550"/>
    <n v="13750"/>
    <n v="41250"/>
    <n v="0.3"/>
    <x v="0"/>
  </r>
  <r>
    <x v="2"/>
    <n v="1185732"/>
    <x v="183"/>
    <x v="1"/>
    <x v="0"/>
    <x v="4"/>
    <x v="18"/>
    <x v="22"/>
    <x v="3"/>
    <n v="29.999999999999993"/>
    <n v="400"/>
    <n v="11999.999999999996"/>
    <n v="41999.999999999985"/>
    <n v="0.35"/>
    <x v="0"/>
  </r>
  <r>
    <x v="2"/>
    <n v="1185732"/>
    <x v="183"/>
    <x v="1"/>
    <x v="0"/>
    <x v="4"/>
    <x v="18"/>
    <x v="22"/>
    <x v="4"/>
    <n v="45.000000000000007"/>
    <n v="450"/>
    <n v="20250.000000000004"/>
    <n v="81000"/>
    <n v="0.39999999999999997"/>
    <x v="0"/>
  </r>
  <r>
    <x v="2"/>
    <n v="1185732"/>
    <x v="183"/>
    <x v="1"/>
    <x v="0"/>
    <x v="4"/>
    <x v="18"/>
    <x v="22"/>
    <x v="5"/>
    <n v="35"/>
    <n v="550"/>
    <n v="19250"/>
    <n v="105875.00000000001"/>
    <n v="0.55000000000000004"/>
    <x v="0"/>
  </r>
  <r>
    <x v="2"/>
    <n v="1185732"/>
    <x v="212"/>
    <x v="1"/>
    <x v="1"/>
    <x v="4"/>
    <x v="18"/>
    <x v="22"/>
    <x v="0"/>
    <n v="35"/>
    <n v="800"/>
    <n v="28000"/>
    <n v="140000"/>
    <n v="0.5"/>
    <x v="0"/>
  </r>
  <r>
    <x v="2"/>
    <n v="1185732"/>
    <x v="212"/>
    <x v="1"/>
    <x v="1"/>
    <x v="4"/>
    <x v="18"/>
    <x v="22"/>
    <x v="1"/>
    <n v="35"/>
    <n v="450"/>
    <n v="15750"/>
    <n v="62999.999999999993"/>
    <n v="0.39999999999999997"/>
    <x v="0"/>
  </r>
  <r>
    <x v="2"/>
    <n v="1185732"/>
    <x v="212"/>
    <x v="1"/>
    <x v="1"/>
    <x v="4"/>
    <x v="18"/>
    <x v="22"/>
    <x v="2"/>
    <n v="25"/>
    <n v="500"/>
    <n v="12500"/>
    <n v="37500"/>
    <n v="0.3"/>
    <x v="0"/>
  </r>
  <r>
    <x v="2"/>
    <n v="1185732"/>
    <x v="212"/>
    <x v="1"/>
    <x v="1"/>
    <x v="3"/>
    <x v="19"/>
    <x v="23"/>
    <x v="3"/>
    <n v="29.999999999999993"/>
    <n v="375"/>
    <n v="11249.999999999998"/>
    <n v="39374.999999999985"/>
    <n v="0.35"/>
    <x v="0"/>
  </r>
  <r>
    <x v="2"/>
    <n v="1185732"/>
    <x v="212"/>
    <x v="1"/>
    <x v="1"/>
    <x v="3"/>
    <x v="19"/>
    <x v="23"/>
    <x v="4"/>
    <n v="45.000000000000007"/>
    <n v="450"/>
    <n v="20250.000000000004"/>
    <n v="81000"/>
    <n v="0.39999999999999997"/>
    <x v="0"/>
  </r>
  <r>
    <x v="2"/>
    <n v="1185732"/>
    <x v="212"/>
    <x v="1"/>
    <x v="1"/>
    <x v="3"/>
    <x v="19"/>
    <x v="23"/>
    <x v="5"/>
    <n v="35"/>
    <n v="550"/>
    <n v="19250"/>
    <n v="105875.00000000001"/>
    <n v="0.55000000000000004"/>
    <x v="0"/>
  </r>
  <r>
    <x v="2"/>
    <n v="1185732"/>
    <x v="220"/>
    <x v="1"/>
    <x v="2"/>
    <x v="3"/>
    <x v="19"/>
    <x v="23"/>
    <x v="0"/>
    <n v="35"/>
    <n v="770"/>
    <n v="26950"/>
    <n v="134750"/>
    <n v="0.5"/>
    <x v="0"/>
  </r>
  <r>
    <x v="2"/>
    <n v="1185732"/>
    <x v="220"/>
    <x v="1"/>
    <x v="2"/>
    <x v="3"/>
    <x v="19"/>
    <x v="23"/>
    <x v="1"/>
    <n v="35"/>
    <n v="450"/>
    <n v="15750"/>
    <n v="62999.999999999993"/>
    <n v="0.39999999999999997"/>
    <x v="0"/>
  </r>
  <r>
    <x v="2"/>
    <n v="1185732"/>
    <x v="220"/>
    <x v="1"/>
    <x v="2"/>
    <x v="3"/>
    <x v="19"/>
    <x v="23"/>
    <x v="2"/>
    <n v="25"/>
    <n v="475"/>
    <n v="11875"/>
    <n v="35625"/>
    <n v="0.3"/>
    <x v="0"/>
  </r>
  <r>
    <x v="2"/>
    <n v="1185732"/>
    <x v="220"/>
    <x v="1"/>
    <x v="2"/>
    <x v="3"/>
    <x v="19"/>
    <x v="23"/>
    <x v="3"/>
    <n v="29.999999999999993"/>
    <n v="325"/>
    <n v="9749.9999999999982"/>
    <n v="34124.999999999985"/>
    <n v="0.35"/>
    <x v="0"/>
  </r>
  <r>
    <x v="2"/>
    <n v="1185732"/>
    <x v="220"/>
    <x v="1"/>
    <x v="2"/>
    <x v="3"/>
    <x v="19"/>
    <x v="23"/>
    <x v="4"/>
    <n v="45.000000000000007"/>
    <n v="375"/>
    <n v="16875.000000000004"/>
    <n v="67500"/>
    <n v="0.39999999999999997"/>
    <x v="0"/>
  </r>
  <r>
    <x v="2"/>
    <n v="1185732"/>
    <x v="220"/>
    <x v="1"/>
    <x v="2"/>
    <x v="3"/>
    <x v="19"/>
    <x v="23"/>
    <x v="5"/>
    <n v="35"/>
    <n v="475"/>
    <n v="16625"/>
    <n v="91437.500000000015"/>
    <n v="0.55000000000000004"/>
    <x v="0"/>
  </r>
  <r>
    <x v="2"/>
    <n v="1185732"/>
    <x v="239"/>
    <x v="1"/>
    <x v="3"/>
    <x v="3"/>
    <x v="19"/>
    <x v="23"/>
    <x v="0"/>
    <n v="35"/>
    <n v="725"/>
    <n v="25375"/>
    <n v="126875"/>
    <n v="0.5"/>
    <x v="0"/>
  </r>
  <r>
    <x v="2"/>
    <n v="1185732"/>
    <x v="239"/>
    <x v="1"/>
    <x v="3"/>
    <x v="3"/>
    <x v="19"/>
    <x v="23"/>
    <x v="1"/>
    <n v="40"/>
    <n v="425"/>
    <n v="17000"/>
    <n v="68000"/>
    <n v="0.39999999999999997"/>
    <x v="0"/>
  </r>
  <r>
    <x v="2"/>
    <n v="1185732"/>
    <x v="239"/>
    <x v="1"/>
    <x v="3"/>
    <x v="3"/>
    <x v="19"/>
    <x v="23"/>
    <x v="2"/>
    <n v="30.000000000000004"/>
    <n v="450"/>
    <n v="13500.000000000002"/>
    <n v="40500.000000000007"/>
    <n v="0.3"/>
    <x v="0"/>
  </r>
  <r>
    <x v="2"/>
    <n v="1185732"/>
    <x v="239"/>
    <x v="1"/>
    <x v="3"/>
    <x v="3"/>
    <x v="19"/>
    <x v="23"/>
    <x v="3"/>
    <n v="35"/>
    <n v="375"/>
    <n v="13125"/>
    <n v="45937.5"/>
    <n v="0.35"/>
    <x v="0"/>
  </r>
  <r>
    <x v="2"/>
    <n v="1185732"/>
    <x v="239"/>
    <x v="1"/>
    <x v="3"/>
    <x v="3"/>
    <x v="19"/>
    <x v="23"/>
    <x v="4"/>
    <n v="50"/>
    <n v="400"/>
    <n v="20000"/>
    <n v="80000"/>
    <n v="0.39999999999999997"/>
    <x v="0"/>
  </r>
  <r>
    <x v="2"/>
    <n v="1185732"/>
    <x v="239"/>
    <x v="1"/>
    <x v="3"/>
    <x v="3"/>
    <x v="19"/>
    <x v="23"/>
    <x v="5"/>
    <n v="40"/>
    <n v="525"/>
    <n v="21000"/>
    <n v="115500.00000000001"/>
    <n v="0.55000000000000004"/>
    <x v="0"/>
  </r>
  <r>
    <x v="2"/>
    <n v="1185732"/>
    <x v="268"/>
    <x v="1"/>
    <x v="4"/>
    <x v="3"/>
    <x v="19"/>
    <x v="23"/>
    <x v="0"/>
    <n v="50"/>
    <n v="795"/>
    <n v="39750"/>
    <n v="198750"/>
    <n v="0.5"/>
    <x v="0"/>
  </r>
  <r>
    <x v="2"/>
    <n v="1185732"/>
    <x v="268"/>
    <x v="1"/>
    <x v="4"/>
    <x v="3"/>
    <x v="19"/>
    <x v="23"/>
    <x v="1"/>
    <n v="50"/>
    <n v="500"/>
    <n v="25000"/>
    <n v="99999.999999999985"/>
    <n v="0.39999999999999997"/>
    <x v="0"/>
  </r>
  <r>
    <x v="2"/>
    <n v="1185732"/>
    <x v="268"/>
    <x v="1"/>
    <x v="4"/>
    <x v="3"/>
    <x v="19"/>
    <x v="23"/>
    <x v="2"/>
    <n v="45"/>
    <n v="475"/>
    <n v="21375"/>
    <n v="64125"/>
    <n v="0.3"/>
    <x v="0"/>
  </r>
  <r>
    <x v="2"/>
    <n v="1185732"/>
    <x v="268"/>
    <x v="1"/>
    <x v="4"/>
    <x v="3"/>
    <x v="19"/>
    <x v="23"/>
    <x v="3"/>
    <n v="45"/>
    <n v="450"/>
    <n v="20250"/>
    <n v="70875"/>
    <n v="0.35"/>
    <x v="0"/>
  </r>
  <r>
    <x v="2"/>
    <n v="1185732"/>
    <x v="268"/>
    <x v="1"/>
    <x v="4"/>
    <x v="3"/>
    <x v="19"/>
    <x v="23"/>
    <x v="4"/>
    <n v="54.999999999999993"/>
    <n v="475"/>
    <n v="26124.999999999996"/>
    <n v="104499.99999999999"/>
    <n v="0.39999999999999997"/>
    <x v="0"/>
  </r>
  <r>
    <x v="2"/>
    <n v="1185732"/>
    <x v="268"/>
    <x v="1"/>
    <x v="4"/>
    <x v="3"/>
    <x v="19"/>
    <x v="23"/>
    <x v="5"/>
    <n v="60"/>
    <n v="575"/>
    <n v="34500"/>
    <n v="189750.00000000003"/>
    <n v="0.55000000000000004"/>
    <x v="0"/>
  </r>
  <r>
    <x v="2"/>
    <n v="1185732"/>
    <x v="301"/>
    <x v="1"/>
    <x v="11"/>
    <x v="3"/>
    <x v="19"/>
    <x v="23"/>
    <x v="0"/>
    <n v="54.999999999999993"/>
    <n v="825"/>
    <n v="45374.999999999993"/>
    <n v="226874.99999999997"/>
    <n v="0.5"/>
    <x v="0"/>
  </r>
  <r>
    <x v="2"/>
    <n v="1185732"/>
    <x v="301"/>
    <x v="1"/>
    <x v="11"/>
    <x v="3"/>
    <x v="19"/>
    <x v="23"/>
    <x v="1"/>
    <n v="50"/>
    <n v="575"/>
    <n v="28750"/>
    <n v="114999.99999999999"/>
    <n v="0.39999999999999997"/>
    <x v="0"/>
  </r>
  <r>
    <x v="2"/>
    <n v="1185732"/>
    <x v="301"/>
    <x v="1"/>
    <x v="11"/>
    <x v="3"/>
    <x v="19"/>
    <x v="23"/>
    <x v="2"/>
    <n v="45"/>
    <n v="550"/>
    <n v="24750"/>
    <n v="74250"/>
    <n v="0.3"/>
    <x v="0"/>
  </r>
  <r>
    <x v="2"/>
    <n v="1185732"/>
    <x v="301"/>
    <x v="1"/>
    <x v="11"/>
    <x v="3"/>
    <x v="19"/>
    <x v="23"/>
    <x v="3"/>
    <n v="45"/>
    <n v="525"/>
    <n v="23625"/>
    <n v="82687.5"/>
    <n v="0.35"/>
    <x v="0"/>
  </r>
  <r>
    <x v="2"/>
    <n v="1185732"/>
    <x v="301"/>
    <x v="1"/>
    <x v="11"/>
    <x v="3"/>
    <x v="19"/>
    <x v="23"/>
    <x v="4"/>
    <n v="60"/>
    <n v="525"/>
    <n v="31500"/>
    <n v="125999.99999999999"/>
    <n v="0.39999999999999997"/>
    <x v="0"/>
  </r>
  <r>
    <x v="2"/>
    <n v="1185732"/>
    <x v="301"/>
    <x v="1"/>
    <x v="11"/>
    <x v="3"/>
    <x v="19"/>
    <x v="23"/>
    <x v="5"/>
    <n v="65"/>
    <n v="675"/>
    <n v="43875"/>
    <n v="241312.50000000003"/>
    <n v="0.55000000000000004"/>
    <x v="0"/>
  </r>
  <r>
    <x v="2"/>
    <n v="1185732"/>
    <x v="329"/>
    <x v="1"/>
    <x v="5"/>
    <x v="3"/>
    <x v="19"/>
    <x v="23"/>
    <x v="0"/>
    <n v="60"/>
    <n v="900"/>
    <n v="54000"/>
    <n v="270000"/>
    <n v="0.5"/>
    <x v="0"/>
  </r>
  <r>
    <x v="2"/>
    <n v="1185732"/>
    <x v="329"/>
    <x v="1"/>
    <x v="5"/>
    <x v="3"/>
    <x v="19"/>
    <x v="23"/>
    <x v="1"/>
    <n v="55.000000000000007"/>
    <n v="650"/>
    <n v="35750.000000000007"/>
    <n v="143000"/>
    <n v="0.39999999999999997"/>
    <x v="0"/>
  </r>
  <r>
    <x v="2"/>
    <n v="1185732"/>
    <x v="329"/>
    <x v="1"/>
    <x v="5"/>
    <x v="3"/>
    <x v="19"/>
    <x v="23"/>
    <x v="2"/>
    <n v="50"/>
    <n v="575"/>
    <n v="28750"/>
    <n v="86250"/>
    <n v="0.3"/>
    <x v="0"/>
  </r>
  <r>
    <x v="2"/>
    <n v="1185732"/>
    <x v="329"/>
    <x v="1"/>
    <x v="5"/>
    <x v="3"/>
    <x v="19"/>
    <x v="23"/>
    <x v="3"/>
    <n v="50"/>
    <n v="525"/>
    <n v="26250"/>
    <n v="91875"/>
    <n v="0.35"/>
    <x v="0"/>
  </r>
  <r>
    <x v="2"/>
    <n v="1185732"/>
    <x v="329"/>
    <x v="1"/>
    <x v="5"/>
    <x v="3"/>
    <x v="19"/>
    <x v="23"/>
    <x v="4"/>
    <n v="60"/>
    <n v="550"/>
    <n v="33000"/>
    <n v="132000"/>
    <n v="0.39999999999999997"/>
    <x v="0"/>
  </r>
  <r>
    <x v="2"/>
    <n v="1185732"/>
    <x v="329"/>
    <x v="1"/>
    <x v="5"/>
    <x v="3"/>
    <x v="19"/>
    <x v="23"/>
    <x v="5"/>
    <n v="65"/>
    <n v="725"/>
    <n v="47125"/>
    <n v="259187.50000000003"/>
    <n v="0.55000000000000004"/>
    <x v="0"/>
  </r>
  <r>
    <x v="2"/>
    <n v="1185732"/>
    <x v="361"/>
    <x v="1"/>
    <x v="6"/>
    <x v="3"/>
    <x v="19"/>
    <x v="23"/>
    <x v="0"/>
    <n v="60"/>
    <n v="875"/>
    <n v="52500"/>
    <n v="262500"/>
    <n v="0.5"/>
    <x v="0"/>
  </r>
  <r>
    <x v="2"/>
    <n v="1185732"/>
    <x v="361"/>
    <x v="1"/>
    <x v="6"/>
    <x v="3"/>
    <x v="19"/>
    <x v="23"/>
    <x v="1"/>
    <n v="55.000000000000007"/>
    <n v="650"/>
    <n v="35750.000000000007"/>
    <n v="143000"/>
    <n v="0.39999999999999997"/>
    <x v="0"/>
  </r>
  <r>
    <x v="2"/>
    <n v="1185732"/>
    <x v="361"/>
    <x v="1"/>
    <x v="6"/>
    <x v="3"/>
    <x v="19"/>
    <x v="23"/>
    <x v="2"/>
    <n v="45.000000000000007"/>
    <n v="575"/>
    <n v="25875.000000000004"/>
    <n v="77625"/>
    <n v="0.3"/>
    <x v="0"/>
  </r>
  <r>
    <x v="2"/>
    <n v="1185732"/>
    <x v="361"/>
    <x v="1"/>
    <x v="6"/>
    <x v="3"/>
    <x v="19"/>
    <x v="23"/>
    <x v="3"/>
    <n v="35"/>
    <n v="525"/>
    <n v="18375"/>
    <n v="64312.499999999993"/>
    <n v="0.35"/>
    <x v="0"/>
  </r>
  <r>
    <x v="2"/>
    <n v="1185732"/>
    <x v="361"/>
    <x v="1"/>
    <x v="6"/>
    <x v="3"/>
    <x v="19"/>
    <x v="23"/>
    <x v="4"/>
    <n v="45.000000000000007"/>
    <n v="500"/>
    <n v="22500.000000000004"/>
    <n v="90000"/>
    <n v="0.39999999999999997"/>
    <x v="0"/>
  </r>
  <r>
    <x v="2"/>
    <n v="1185732"/>
    <x v="361"/>
    <x v="1"/>
    <x v="6"/>
    <x v="3"/>
    <x v="19"/>
    <x v="23"/>
    <x v="5"/>
    <n v="50.000000000000014"/>
    <n v="675"/>
    <n v="33750.000000000007"/>
    <n v="185625.00000000009"/>
    <n v="0.55000000000000004"/>
    <x v="0"/>
  </r>
  <r>
    <x v="2"/>
    <n v="1185732"/>
    <x v="391"/>
    <x v="1"/>
    <x v="7"/>
    <x v="3"/>
    <x v="19"/>
    <x v="23"/>
    <x v="0"/>
    <n v="45.000000000000007"/>
    <n v="800"/>
    <n v="36000.000000000007"/>
    <n v="180000.00000000003"/>
    <n v="0.5"/>
    <x v="0"/>
  </r>
  <r>
    <x v="2"/>
    <n v="1185732"/>
    <x v="391"/>
    <x v="1"/>
    <x v="7"/>
    <x v="3"/>
    <x v="19"/>
    <x v="23"/>
    <x v="1"/>
    <n v="40.000000000000014"/>
    <n v="600"/>
    <n v="24000.000000000007"/>
    <n v="96000.000000000029"/>
    <n v="0.39999999999999997"/>
    <x v="0"/>
  </r>
  <r>
    <x v="2"/>
    <n v="1185732"/>
    <x v="391"/>
    <x v="1"/>
    <x v="7"/>
    <x v="3"/>
    <x v="19"/>
    <x v="23"/>
    <x v="2"/>
    <n v="35"/>
    <n v="500"/>
    <n v="17500"/>
    <n v="52500"/>
    <n v="0.3"/>
    <x v="0"/>
  </r>
  <r>
    <x v="2"/>
    <n v="1185732"/>
    <x v="391"/>
    <x v="1"/>
    <x v="7"/>
    <x v="3"/>
    <x v="19"/>
    <x v="23"/>
    <x v="3"/>
    <n v="35"/>
    <n v="475"/>
    <n v="16625"/>
    <n v="58187.499999999993"/>
    <n v="0.35"/>
    <x v="0"/>
  </r>
  <r>
    <x v="2"/>
    <n v="1185732"/>
    <x v="391"/>
    <x v="1"/>
    <x v="7"/>
    <x v="3"/>
    <x v="19"/>
    <x v="23"/>
    <x v="4"/>
    <n v="45.000000000000007"/>
    <n v="475"/>
    <n v="21375.000000000004"/>
    <n v="85500"/>
    <n v="0.39999999999999997"/>
    <x v="0"/>
  </r>
  <r>
    <x v="2"/>
    <n v="1185732"/>
    <x v="391"/>
    <x v="1"/>
    <x v="7"/>
    <x v="3"/>
    <x v="19"/>
    <x v="23"/>
    <x v="5"/>
    <n v="50.000000000000014"/>
    <n v="575"/>
    <n v="28750.000000000007"/>
    <n v="158125.00000000006"/>
    <n v="0.55000000000000004"/>
    <x v="0"/>
  </r>
  <r>
    <x v="2"/>
    <n v="1185732"/>
    <x v="423"/>
    <x v="1"/>
    <x v="8"/>
    <x v="3"/>
    <x v="19"/>
    <x v="23"/>
    <x v="0"/>
    <n v="50.000000000000014"/>
    <n v="750"/>
    <n v="37500.000000000007"/>
    <n v="187500.00000000006"/>
    <n v="0.5"/>
    <x v="0"/>
  </r>
  <r>
    <x v="2"/>
    <n v="1185732"/>
    <x v="423"/>
    <x v="1"/>
    <x v="8"/>
    <x v="3"/>
    <x v="19"/>
    <x v="23"/>
    <x v="1"/>
    <n v="40.000000000000014"/>
    <n v="575"/>
    <n v="23000.000000000007"/>
    <n v="92000.000000000029"/>
    <n v="0.39999999999999997"/>
    <x v="0"/>
  </r>
  <r>
    <x v="2"/>
    <n v="1185732"/>
    <x v="423"/>
    <x v="1"/>
    <x v="8"/>
    <x v="3"/>
    <x v="19"/>
    <x v="23"/>
    <x v="2"/>
    <n v="40.000000000000014"/>
    <n v="425"/>
    <n v="17000.000000000007"/>
    <n v="51000.000000000015"/>
    <n v="0.3"/>
    <x v="0"/>
  </r>
  <r>
    <x v="2"/>
    <n v="1185732"/>
    <x v="423"/>
    <x v="1"/>
    <x v="8"/>
    <x v="3"/>
    <x v="19"/>
    <x v="23"/>
    <x v="3"/>
    <n v="40.000000000000014"/>
    <n v="400"/>
    <n v="16000.000000000005"/>
    <n v="56000.000000000015"/>
    <n v="0.35"/>
    <x v="0"/>
  </r>
  <r>
    <x v="2"/>
    <n v="1185732"/>
    <x v="423"/>
    <x v="1"/>
    <x v="8"/>
    <x v="3"/>
    <x v="19"/>
    <x v="23"/>
    <x v="4"/>
    <n v="50.000000000000014"/>
    <n v="400"/>
    <n v="20000.000000000007"/>
    <n v="80000.000000000015"/>
    <n v="0.39999999999999997"/>
    <x v="0"/>
  </r>
  <r>
    <x v="2"/>
    <n v="1185732"/>
    <x v="423"/>
    <x v="1"/>
    <x v="8"/>
    <x v="3"/>
    <x v="19"/>
    <x v="23"/>
    <x v="5"/>
    <n v="55.000000000000007"/>
    <n v="525"/>
    <n v="28875.000000000004"/>
    <n v="158812.50000000006"/>
    <n v="0.55000000000000004"/>
    <x v="0"/>
  </r>
  <r>
    <x v="2"/>
    <n v="1185732"/>
    <x v="453"/>
    <x v="1"/>
    <x v="9"/>
    <x v="3"/>
    <x v="19"/>
    <x v="23"/>
    <x v="0"/>
    <n v="50.000000000000014"/>
    <n v="675"/>
    <n v="33750.000000000007"/>
    <n v="168750.00000000006"/>
    <n v="0.5"/>
    <x v="0"/>
  </r>
  <r>
    <x v="2"/>
    <n v="1185732"/>
    <x v="453"/>
    <x v="1"/>
    <x v="9"/>
    <x v="3"/>
    <x v="19"/>
    <x v="23"/>
    <x v="1"/>
    <n v="45.000000000000014"/>
    <n v="500"/>
    <n v="22500.000000000007"/>
    <n v="90000.000000000015"/>
    <n v="0.39999999999999997"/>
    <x v="0"/>
  </r>
  <r>
    <x v="2"/>
    <n v="1185732"/>
    <x v="453"/>
    <x v="1"/>
    <x v="9"/>
    <x v="3"/>
    <x v="19"/>
    <x v="23"/>
    <x v="2"/>
    <n v="45.000000000000014"/>
    <n v="445"/>
    <n v="20025.000000000007"/>
    <n v="60075.000000000015"/>
    <n v="0.3"/>
    <x v="0"/>
  </r>
  <r>
    <x v="2"/>
    <n v="1185732"/>
    <x v="453"/>
    <x v="1"/>
    <x v="9"/>
    <x v="3"/>
    <x v="19"/>
    <x v="23"/>
    <x v="3"/>
    <n v="45.000000000000014"/>
    <n v="475"/>
    <n v="21375.000000000007"/>
    <n v="74812.500000000015"/>
    <n v="0.35"/>
    <x v="0"/>
  </r>
  <r>
    <x v="2"/>
    <n v="1185732"/>
    <x v="453"/>
    <x v="1"/>
    <x v="9"/>
    <x v="3"/>
    <x v="19"/>
    <x v="23"/>
    <x v="4"/>
    <n v="60"/>
    <n v="450"/>
    <n v="27000"/>
    <n v="107999.99999999999"/>
    <n v="0.39999999999999997"/>
    <x v="0"/>
  </r>
  <r>
    <x v="2"/>
    <n v="1185732"/>
    <x v="453"/>
    <x v="1"/>
    <x v="9"/>
    <x v="3"/>
    <x v="19"/>
    <x v="23"/>
    <x v="5"/>
    <n v="64.999999999999986"/>
    <n v="625"/>
    <n v="40624.999999999993"/>
    <n v="223437.49999999994"/>
    <n v="0.55000000000000004"/>
    <x v="0"/>
  </r>
  <r>
    <x v="2"/>
    <n v="1185732"/>
    <x v="482"/>
    <x v="1"/>
    <x v="10"/>
    <x v="3"/>
    <x v="19"/>
    <x v="23"/>
    <x v="0"/>
    <n v="60"/>
    <n v="850"/>
    <n v="51000"/>
    <n v="255000"/>
    <n v="0.5"/>
    <x v="0"/>
  </r>
  <r>
    <x v="2"/>
    <n v="1185732"/>
    <x v="482"/>
    <x v="1"/>
    <x v="10"/>
    <x v="3"/>
    <x v="19"/>
    <x v="23"/>
    <x v="1"/>
    <n v="50"/>
    <n v="650"/>
    <n v="32500"/>
    <n v="129999.99999999999"/>
    <n v="0.39999999999999997"/>
    <x v="0"/>
  </r>
  <r>
    <x v="0"/>
    <n v="1185732"/>
    <x v="482"/>
    <x v="1"/>
    <x v="10"/>
    <x v="3"/>
    <x v="19"/>
    <x v="23"/>
    <x v="2"/>
    <n v="50"/>
    <n v="600"/>
    <n v="30000"/>
    <n v="90000"/>
    <n v="0.3"/>
    <x v="0"/>
  </r>
  <r>
    <x v="0"/>
    <n v="1185732"/>
    <x v="482"/>
    <x v="1"/>
    <x v="10"/>
    <x v="3"/>
    <x v="19"/>
    <x v="23"/>
    <x v="3"/>
    <n v="50"/>
    <n v="550"/>
    <n v="27500"/>
    <n v="96250"/>
    <n v="0.35"/>
    <x v="0"/>
  </r>
  <r>
    <x v="0"/>
    <n v="1185732"/>
    <x v="482"/>
    <x v="1"/>
    <x v="10"/>
    <x v="3"/>
    <x v="19"/>
    <x v="23"/>
    <x v="4"/>
    <n v="60"/>
    <n v="550"/>
    <n v="33000"/>
    <n v="132000"/>
    <n v="0.39999999999999997"/>
    <x v="0"/>
  </r>
  <r>
    <x v="0"/>
    <n v="1185732"/>
    <x v="482"/>
    <x v="1"/>
    <x v="10"/>
    <x v="3"/>
    <x v="19"/>
    <x v="23"/>
    <x v="5"/>
    <n v="64.999999999999986"/>
    <n v="650"/>
    <n v="42249.999999999993"/>
    <n v="232374.99999999994"/>
    <n v="0.55000000000000004"/>
    <x v="0"/>
  </r>
  <r>
    <x v="0"/>
    <n v="1185732"/>
    <x v="182"/>
    <x v="1"/>
    <x v="0"/>
    <x v="3"/>
    <x v="19"/>
    <x v="23"/>
    <x v="0"/>
    <n v="30"/>
    <n v="625"/>
    <n v="18750"/>
    <n v="75000"/>
    <n v="0.4"/>
    <x v="0"/>
  </r>
  <r>
    <x v="0"/>
    <n v="1185732"/>
    <x v="182"/>
    <x v="1"/>
    <x v="0"/>
    <x v="3"/>
    <x v="19"/>
    <x v="23"/>
    <x v="1"/>
    <n v="30"/>
    <n v="425"/>
    <n v="12750"/>
    <n v="44625"/>
    <n v="0.35"/>
    <x v="0"/>
  </r>
  <r>
    <x v="0"/>
    <n v="1185732"/>
    <x v="182"/>
    <x v="1"/>
    <x v="0"/>
    <x v="3"/>
    <x v="19"/>
    <x v="23"/>
    <x v="2"/>
    <n v="20"/>
    <n v="425"/>
    <n v="8500"/>
    <n v="29749.999999999996"/>
    <n v="0.35"/>
    <x v="0"/>
  </r>
  <r>
    <x v="0"/>
    <n v="1185732"/>
    <x v="182"/>
    <x v="1"/>
    <x v="0"/>
    <x v="3"/>
    <x v="19"/>
    <x v="23"/>
    <x v="3"/>
    <n v="25.000000000000007"/>
    <n v="275"/>
    <n v="6875.0000000000018"/>
    <n v="27500.000000000007"/>
    <n v="0.4"/>
    <x v="0"/>
  </r>
  <r>
    <x v="0"/>
    <n v="1185732"/>
    <x v="182"/>
    <x v="1"/>
    <x v="0"/>
    <x v="3"/>
    <x v="19"/>
    <x v="23"/>
    <x v="4"/>
    <n v="40"/>
    <n v="325"/>
    <n v="13000"/>
    <n v="45500"/>
    <n v="0.35"/>
    <x v="0"/>
  </r>
  <r>
    <x v="0"/>
    <n v="1185732"/>
    <x v="182"/>
    <x v="1"/>
    <x v="0"/>
    <x v="3"/>
    <x v="19"/>
    <x v="23"/>
    <x v="5"/>
    <n v="30"/>
    <n v="425"/>
    <n v="12750"/>
    <n v="63750"/>
    <n v="0.5"/>
    <x v="0"/>
  </r>
  <r>
    <x v="0"/>
    <n v="1185732"/>
    <x v="213"/>
    <x v="1"/>
    <x v="1"/>
    <x v="3"/>
    <x v="19"/>
    <x v="23"/>
    <x v="0"/>
    <n v="30"/>
    <n v="675"/>
    <n v="20250"/>
    <n v="81000"/>
    <n v="0.4"/>
    <x v="0"/>
  </r>
  <r>
    <x v="0"/>
    <n v="1185732"/>
    <x v="213"/>
    <x v="1"/>
    <x v="1"/>
    <x v="3"/>
    <x v="19"/>
    <x v="23"/>
    <x v="1"/>
    <n v="30"/>
    <n v="325"/>
    <n v="9750"/>
    <n v="34125"/>
    <n v="0.35"/>
    <x v="0"/>
  </r>
  <r>
    <x v="0"/>
    <n v="1185732"/>
    <x v="213"/>
    <x v="1"/>
    <x v="1"/>
    <x v="3"/>
    <x v="19"/>
    <x v="23"/>
    <x v="2"/>
    <n v="20"/>
    <n v="375"/>
    <n v="7500"/>
    <n v="26250"/>
    <n v="0.35"/>
    <x v="0"/>
  </r>
  <r>
    <x v="0"/>
    <n v="1185732"/>
    <x v="213"/>
    <x v="1"/>
    <x v="1"/>
    <x v="3"/>
    <x v="20"/>
    <x v="24"/>
    <x v="3"/>
    <n v="25.000000000000007"/>
    <n v="250"/>
    <n v="6250.0000000000018"/>
    <n v="25000.000000000007"/>
    <n v="0.4"/>
    <x v="0"/>
  </r>
  <r>
    <x v="0"/>
    <n v="1185732"/>
    <x v="213"/>
    <x v="1"/>
    <x v="1"/>
    <x v="3"/>
    <x v="20"/>
    <x v="24"/>
    <x v="4"/>
    <n v="40"/>
    <n v="325"/>
    <n v="13000"/>
    <n v="45500"/>
    <n v="0.35"/>
    <x v="0"/>
  </r>
  <r>
    <x v="0"/>
    <n v="1185732"/>
    <x v="213"/>
    <x v="1"/>
    <x v="1"/>
    <x v="3"/>
    <x v="20"/>
    <x v="24"/>
    <x v="5"/>
    <n v="30"/>
    <n v="400"/>
    <n v="12000"/>
    <n v="60000"/>
    <n v="0.5"/>
    <x v="0"/>
  </r>
  <r>
    <x v="0"/>
    <n v="1185732"/>
    <x v="222"/>
    <x v="1"/>
    <x v="2"/>
    <x v="3"/>
    <x v="20"/>
    <x v="24"/>
    <x v="0"/>
    <n v="35"/>
    <n v="620"/>
    <n v="21700"/>
    <n v="86800"/>
    <n v="0.4"/>
    <x v="0"/>
  </r>
  <r>
    <x v="0"/>
    <n v="1185732"/>
    <x v="222"/>
    <x v="1"/>
    <x v="2"/>
    <x v="3"/>
    <x v="20"/>
    <x v="24"/>
    <x v="1"/>
    <n v="35"/>
    <n v="300"/>
    <n v="10500"/>
    <n v="36750"/>
    <n v="0.35"/>
    <x v="0"/>
  </r>
  <r>
    <x v="0"/>
    <n v="1185732"/>
    <x v="222"/>
    <x v="1"/>
    <x v="2"/>
    <x v="3"/>
    <x v="20"/>
    <x v="24"/>
    <x v="2"/>
    <n v="25.000000000000007"/>
    <n v="350"/>
    <n v="8750.0000000000018"/>
    <n v="30625.000000000007"/>
    <n v="0.35"/>
    <x v="0"/>
  </r>
  <r>
    <x v="0"/>
    <n v="1185732"/>
    <x v="222"/>
    <x v="1"/>
    <x v="2"/>
    <x v="3"/>
    <x v="20"/>
    <x v="24"/>
    <x v="3"/>
    <n v="30"/>
    <n v="200"/>
    <n v="6000"/>
    <n v="24000"/>
    <n v="0.4"/>
    <x v="0"/>
  </r>
  <r>
    <x v="0"/>
    <n v="1185732"/>
    <x v="222"/>
    <x v="1"/>
    <x v="2"/>
    <x v="3"/>
    <x v="20"/>
    <x v="24"/>
    <x v="4"/>
    <n v="45"/>
    <n v="250"/>
    <n v="11250"/>
    <n v="39375"/>
    <n v="0.35"/>
    <x v="0"/>
  </r>
  <r>
    <x v="0"/>
    <n v="1185732"/>
    <x v="222"/>
    <x v="1"/>
    <x v="2"/>
    <x v="3"/>
    <x v="20"/>
    <x v="24"/>
    <x v="5"/>
    <n v="35"/>
    <n v="350"/>
    <n v="12250"/>
    <n v="61250"/>
    <n v="0.5"/>
    <x v="0"/>
  </r>
  <r>
    <x v="0"/>
    <n v="1185732"/>
    <x v="241"/>
    <x v="1"/>
    <x v="3"/>
    <x v="3"/>
    <x v="20"/>
    <x v="24"/>
    <x v="0"/>
    <n v="35"/>
    <n v="575"/>
    <n v="20125"/>
    <n v="80500"/>
    <n v="0.4"/>
    <x v="0"/>
  </r>
  <r>
    <x v="0"/>
    <n v="1185732"/>
    <x v="241"/>
    <x v="1"/>
    <x v="3"/>
    <x v="3"/>
    <x v="20"/>
    <x v="24"/>
    <x v="1"/>
    <n v="30.000000000000004"/>
    <n v="275"/>
    <n v="8250.0000000000018"/>
    <n v="28875.000000000004"/>
    <n v="0.35"/>
    <x v="0"/>
  </r>
  <r>
    <x v="0"/>
    <n v="1185732"/>
    <x v="241"/>
    <x v="1"/>
    <x v="3"/>
    <x v="3"/>
    <x v="20"/>
    <x v="24"/>
    <x v="2"/>
    <n v="20.000000000000007"/>
    <n v="275"/>
    <n v="5500.0000000000018"/>
    <n v="19250.000000000007"/>
    <n v="0.35"/>
    <x v="0"/>
  </r>
  <r>
    <x v="0"/>
    <n v="1185732"/>
    <x v="241"/>
    <x v="1"/>
    <x v="3"/>
    <x v="3"/>
    <x v="20"/>
    <x v="24"/>
    <x v="3"/>
    <n v="25"/>
    <n v="200"/>
    <n v="5000"/>
    <n v="20000"/>
    <n v="0.4"/>
    <x v="0"/>
  </r>
  <r>
    <x v="0"/>
    <n v="1185732"/>
    <x v="241"/>
    <x v="1"/>
    <x v="3"/>
    <x v="3"/>
    <x v="20"/>
    <x v="24"/>
    <x v="4"/>
    <n v="40"/>
    <n v="225"/>
    <n v="9000"/>
    <n v="31499.999999999996"/>
    <n v="0.35"/>
    <x v="0"/>
  </r>
  <r>
    <x v="0"/>
    <n v="1185732"/>
    <x v="241"/>
    <x v="1"/>
    <x v="3"/>
    <x v="3"/>
    <x v="20"/>
    <x v="24"/>
    <x v="5"/>
    <n v="30.000000000000004"/>
    <n v="350"/>
    <n v="10500.000000000002"/>
    <n v="52500.000000000007"/>
    <n v="0.5"/>
    <x v="0"/>
  </r>
  <r>
    <x v="0"/>
    <n v="1185732"/>
    <x v="272"/>
    <x v="1"/>
    <x v="4"/>
    <x v="3"/>
    <x v="20"/>
    <x v="24"/>
    <x v="0"/>
    <n v="40"/>
    <n v="620"/>
    <n v="24800"/>
    <n v="99200"/>
    <n v="0.4"/>
    <x v="0"/>
  </r>
  <r>
    <x v="0"/>
    <n v="1185732"/>
    <x v="272"/>
    <x v="1"/>
    <x v="4"/>
    <x v="3"/>
    <x v="20"/>
    <x v="24"/>
    <x v="1"/>
    <n v="35.000000000000007"/>
    <n v="325"/>
    <n v="11375.000000000002"/>
    <n v="39812.500000000007"/>
    <n v="0.35"/>
    <x v="0"/>
  </r>
  <r>
    <x v="0"/>
    <n v="1185732"/>
    <x v="272"/>
    <x v="1"/>
    <x v="4"/>
    <x v="3"/>
    <x v="20"/>
    <x v="24"/>
    <x v="2"/>
    <n v="30.000000000000004"/>
    <n v="300"/>
    <n v="9000.0000000000018"/>
    <n v="31500.000000000004"/>
    <n v="0.35"/>
    <x v="0"/>
  </r>
  <r>
    <x v="0"/>
    <n v="1185732"/>
    <x v="272"/>
    <x v="1"/>
    <x v="4"/>
    <x v="3"/>
    <x v="20"/>
    <x v="24"/>
    <x v="3"/>
    <n v="30.000000000000004"/>
    <n v="225"/>
    <n v="6750.0000000000009"/>
    <n v="27000.000000000007"/>
    <n v="0.4"/>
    <x v="0"/>
  </r>
  <r>
    <x v="0"/>
    <n v="1185732"/>
    <x v="272"/>
    <x v="1"/>
    <x v="4"/>
    <x v="3"/>
    <x v="20"/>
    <x v="24"/>
    <x v="4"/>
    <n v="44.999999999999993"/>
    <n v="250"/>
    <n v="11249.999999999998"/>
    <n v="39374.999999999993"/>
    <n v="0.35"/>
    <x v="0"/>
  </r>
  <r>
    <x v="0"/>
    <n v="1185732"/>
    <x v="272"/>
    <x v="1"/>
    <x v="4"/>
    <x v="3"/>
    <x v="20"/>
    <x v="24"/>
    <x v="5"/>
    <n v="49.999999999999993"/>
    <n v="350"/>
    <n v="17499.999999999996"/>
    <n v="87499.999999999985"/>
    <n v="0.5"/>
    <x v="0"/>
  </r>
  <r>
    <x v="0"/>
    <n v="1185732"/>
    <x v="302"/>
    <x v="1"/>
    <x v="11"/>
    <x v="3"/>
    <x v="20"/>
    <x v="24"/>
    <x v="0"/>
    <n v="35"/>
    <n v="600"/>
    <n v="21000"/>
    <n v="84000"/>
    <n v="0.4"/>
    <x v="0"/>
  </r>
  <r>
    <x v="0"/>
    <n v="1185732"/>
    <x v="302"/>
    <x v="1"/>
    <x v="11"/>
    <x v="3"/>
    <x v="20"/>
    <x v="24"/>
    <x v="1"/>
    <n v="30.000000000000011"/>
    <n v="350"/>
    <n v="10500.000000000004"/>
    <n v="36750.000000000015"/>
    <n v="0.35"/>
    <x v="0"/>
  </r>
  <r>
    <x v="0"/>
    <n v="1185732"/>
    <x v="302"/>
    <x v="1"/>
    <x v="11"/>
    <x v="3"/>
    <x v="20"/>
    <x v="24"/>
    <x v="2"/>
    <n v="25.000000000000007"/>
    <n v="375"/>
    <n v="9375.0000000000018"/>
    <n v="32812.500000000007"/>
    <n v="0.35"/>
    <x v="0"/>
  </r>
  <r>
    <x v="0"/>
    <n v="1185732"/>
    <x v="302"/>
    <x v="1"/>
    <x v="11"/>
    <x v="3"/>
    <x v="20"/>
    <x v="24"/>
    <x v="3"/>
    <n v="25.000000000000007"/>
    <n v="350"/>
    <n v="8750.0000000000018"/>
    <n v="35000.000000000015"/>
    <n v="0.4"/>
    <x v="0"/>
  </r>
  <r>
    <x v="0"/>
    <n v="1185732"/>
    <x v="302"/>
    <x v="1"/>
    <x v="11"/>
    <x v="3"/>
    <x v="20"/>
    <x v="24"/>
    <x v="4"/>
    <n v="40"/>
    <n v="350"/>
    <n v="14000"/>
    <n v="49000"/>
    <n v="0.35"/>
    <x v="0"/>
  </r>
  <r>
    <x v="0"/>
    <n v="1185732"/>
    <x v="302"/>
    <x v="1"/>
    <x v="11"/>
    <x v="3"/>
    <x v="20"/>
    <x v="24"/>
    <x v="5"/>
    <n v="45"/>
    <n v="525"/>
    <n v="23625"/>
    <n v="118125"/>
    <n v="0.5"/>
    <x v="0"/>
  </r>
  <r>
    <x v="0"/>
    <n v="1185732"/>
    <x v="331"/>
    <x v="1"/>
    <x v="5"/>
    <x v="3"/>
    <x v="20"/>
    <x v="24"/>
    <x v="0"/>
    <n v="40"/>
    <n v="750"/>
    <n v="30000"/>
    <n v="120000"/>
    <n v="0.4"/>
    <x v="0"/>
  </r>
  <r>
    <x v="0"/>
    <n v="1185732"/>
    <x v="331"/>
    <x v="1"/>
    <x v="5"/>
    <x v="3"/>
    <x v="20"/>
    <x v="24"/>
    <x v="1"/>
    <n v="35.000000000000007"/>
    <n v="500"/>
    <n v="17500.000000000004"/>
    <n v="61250.000000000007"/>
    <n v="0.35"/>
    <x v="0"/>
  </r>
  <r>
    <x v="0"/>
    <n v="1185732"/>
    <x v="331"/>
    <x v="1"/>
    <x v="5"/>
    <x v="3"/>
    <x v="20"/>
    <x v="24"/>
    <x v="2"/>
    <n v="30.000000000000004"/>
    <n v="425"/>
    <n v="12750.000000000002"/>
    <n v="44625"/>
    <n v="0.35"/>
    <x v="0"/>
  </r>
  <r>
    <x v="0"/>
    <n v="1185732"/>
    <x v="331"/>
    <x v="1"/>
    <x v="5"/>
    <x v="3"/>
    <x v="20"/>
    <x v="24"/>
    <x v="3"/>
    <n v="30.000000000000004"/>
    <n v="375"/>
    <n v="11250.000000000002"/>
    <n v="45000.000000000007"/>
    <n v="0.4"/>
    <x v="0"/>
  </r>
  <r>
    <x v="0"/>
    <n v="1185732"/>
    <x v="331"/>
    <x v="1"/>
    <x v="5"/>
    <x v="3"/>
    <x v="20"/>
    <x v="24"/>
    <x v="4"/>
    <n v="40"/>
    <n v="375"/>
    <n v="15000"/>
    <n v="52500"/>
    <n v="0.35"/>
    <x v="0"/>
  </r>
  <r>
    <x v="0"/>
    <n v="1185732"/>
    <x v="331"/>
    <x v="1"/>
    <x v="5"/>
    <x v="3"/>
    <x v="20"/>
    <x v="24"/>
    <x v="5"/>
    <n v="45"/>
    <n v="550"/>
    <n v="24750"/>
    <n v="123750"/>
    <n v="0.5"/>
    <x v="0"/>
  </r>
  <r>
    <x v="0"/>
    <n v="1185732"/>
    <x v="363"/>
    <x v="1"/>
    <x v="6"/>
    <x v="3"/>
    <x v="20"/>
    <x v="24"/>
    <x v="0"/>
    <n v="40"/>
    <n v="700"/>
    <n v="28000"/>
    <n v="112000"/>
    <n v="0.4"/>
    <x v="0"/>
  </r>
  <r>
    <x v="0"/>
    <n v="1185732"/>
    <x v="363"/>
    <x v="1"/>
    <x v="6"/>
    <x v="3"/>
    <x v="20"/>
    <x v="24"/>
    <x v="1"/>
    <n v="40.000000000000007"/>
    <n v="475"/>
    <n v="19000.000000000004"/>
    <n v="66500"/>
    <n v="0.35"/>
    <x v="0"/>
  </r>
  <r>
    <x v="0"/>
    <n v="1185732"/>
    <x v="363"/>
    <x v="1"/>
    <x v="6"/>
    <x v="3"/>
    <x v="20"/>
    <x v="24"/>
    <x v="2"/>
    <n v="35"/>
    <n v="400"/>
    <n v="14000"/>
    <n v="49000"/>
    <n v="0.35"/>
    <x v="0"/>
  </r>
  <r>
    <x v="0"/>
    <n v="1185732"/>
    <x v="363"/>
    <x v="1"/>
    <x v="6"/>
    <x v="3"/>
    <x v="20"/>
    <x v="24"/>
    <x v="3"/>
    <n v="25.000000000000007"/>
    <n v="325"/>
    <n v="8125.0000000000027"/>
    <n v="32500.000000000015"/>
    <n v="0.4"/>
    <x v="0"/>
  </r>
  <r>
    <x v="0"/>
    <n v="1185732"/>
    <x v="363"/>
    <x v="1"/>
    <x v="6"/>
    <x v="3"/>
    <x v="20"/>
    <x v="24"/>
    <x v="4"/>
    <n v="35"/>
    <n v="300"/>
    <n v="10500"/>
    <n v="36750"/>
    <n v="0.35"/>
    <x v="0"/>
  </r>
  <r>
    <x v="0"/>
    <n v="1185732"/>
    <x v="363"/>
    <x v="1"/>
    <x v="6"/>
    <x v="3"/>
    <x v="20"/>
    <x v="24"/>
    <x v="5"/>
    <n v="40"/>
    <n v="475"/>
    <n v="19000"/>
    <n v="95000"/>
    <n v="0.5"/>
    <x v="0"/>
  </r>
  <r>
    <x v="0"/>
    <n v="1185732"/>
    <x v="395"/>
    <x v="1"/>
    <x v="7"/>
    <x v="3"/>
    <x v="20"/>
    <x v="24"/>
    <x v="0"/>
    <n v="35"/>
    <n v="600"/>
    <n v="21000"/>
    <n v="84000"/>
    <n v="0.4"/>
    <x v="0"/>
  </r>
  <r>
    <x v="0"/>
    <n v="1185732"/>
    <x v="395"/>
    <x v="1"/>
    <x v="7"/>
    <x v="3"/>
    <x v="20"/>
    <x v="24"/>
    <x v="1"/>
    <n v="30.000000000000011"/>
    <n v="400"/>
    <n v="12000.000000000004"/>
    <n v="42000.000000000015"/>
    <n v="0.35"/>
    <x v="0"/>
  </r>
  <r>
    <x v="0"/>
    <n v="1185732"/>
    <x v="395"/>
    <x v="1"/>
    <x v="7"/>
    <x v="3"/>
    <x v="20"/>
    <x v="24"/>
    <x v="2"/>
    <n v="15.000000000000002"/>
    <n v="300"/>
    <n v="4500.0000000000009"/>
    <n v="15750.000000000002"/>
    <n v="0.35"/>
    <x v="0"/>
  </r>
  <r>
    <x v="0"/>
    <n v="1185732"/>
    <x v="395"/>
    <x v="1"/>
    <x v="7"/>
    <x v="3"/>
    <x v="20"/>
    <x v="24"/>
    <x v="3"/>
    <n v="15.000000000000002"/>
    <n v="275"/>
    <n v="4125.0000000000009"/>
    <n v="16500.000000000004"/>
    <n v="0.4"/>
    <x v="0"/>
  </r>
  <r>
    <x v="0"/>
    <n v="1185732"/>
    <x v="395"/>
    <x v="1"/>
    <x v="7"/>
    <x v="3"/>
    <x v="20"/>
    <x v="24"/>
    <x v="4"/>
    <n v="25"/>
    <n v="275"/>
    <n v="6875"/>
    <n v="24062.5"/>
    <n v="0.35"/>
    <x v="0"/>
  </r>
  <r>
    <x v="0"/>
    <n v="1185732"/>
    <x v="395"/>
    <x v="1"/>
    <x v="7"/>
    <x v="3"/>
    <x v="20"/>
    <x v="24"/>
    <x v="5"/>
    <n v="30.000000000000004"/>
    <n v="350"/>
    <n v="10500.000000000002"/>
    <n v="52500.000000000007"/>
    <n v="0.5"/>
    <x v="0"/>
  </r>
  <r>
    <x v="0"/>
    <n v="1185732"/>
    <x v="424"/>
    <x v="1"/>
    <x v="8"/>
    <x v="3"/>
    <x v="20"/>
    <x v="24"/>
    <x v="0"/>
    <n v="35"/>
    <n v="525"/>
    <n v="18375"/>
    <n v="73500"/>
    <n v="0.4"/>
    <x v="0"/>
  </r>
  <r>
    <x v="0"/>
    <n v="1185732"/>
    <x v="424"/>
    <x v="1"/>
    <x v="8"/>
    <x v="3"/>
    <x v="20"/>
    <x v="24"/>
    <x v="1"/>
    <n v="25"/>
    <n v="350"/>
    <n v="8750"/>
    <n v="30624.999999999996"/>
    <n v="0.35"/>
    <x v="0"/>
  </r>
  <r>
    <x v="0"/>
    <n v="1185732"/>
    <x v="424"/>
    <x v="1"/>
    <x v="8"/>
    <x v="3"/>
    <x v="20"/>
    <x v="24"/>
    <x v="2"/>
    <n v="25"/>
    <n v="250"/>
    <n v="6250"/>
    <n v="21875"/>
    <n v="0.35"/>
    <x v="0"/>
  </r>
  <r>
    <x v="0"/>
    <n v="1185732"/>
    <x v="424"/>
    <x v="1"/>
    <x v="8"/>
    <x v="3"/>
    <x v="20"/>
    <x v="24"/>
    <x v="3"/>
    <n v="25"/>
    <n v="225"/>
    <n v="5625"/>
    <n v="22500"/>
    <n v="0.4"/>
    <x v="0"/>
  </r>
  <r>
    <x v="0"/>
    <n v="1185732"/>
    <x v="424"/>
    <x v="1"/>
    <x v="8"/>
    <x v="3"/>
    <x v="20"/>
    <x v="24"/>
    <x v="4"/>
    <n v="35"/>
    <n v="225"/>
    <n v="7875"/>
    <n v="27562.5"/>
    <n v="0.35"/>
    <x v="0"/>
  </r>
  <r>
    <x v="0"/>
    <n v="1185732"/>
    <x v="424"/>
    <x v="1"/>
    <x v="8"/>
    <x v="3"/>
    <x v="20"/>
    <x v="24"/>
    <x v="5"/>
    <n v="39.999999999999993"/>
    <n v="350"/>
    <n v="13999.999999999998"/>
    <n v="69999.999999999985"/>
    <n v="0.5"/>
    <x v="0"/>
  </r>
  <r>
    <x v="0"/>
    <n v="1185732"/>
    <x v="455"/>
    <x v="1"/>
    <x v="9"/>
    <x v="3"/>
    <x v="20"/>
    <x v="24"/>
    <x v="0"/>
    <n v="35"/>
    <n v="500"/>
    <n v="17500"/>
    <n v="70000"/>
    <n v="0.4"/>
    <x v="0"/>
  </r>
  <r>
    <x v="0"/>
    <n v="1185732"/>
    <x v="455"/>
    <x v="1"/>
    <x v="9"/>
    <x v="3"/>
    <x v="20"/>
    <x v="24"/>
    <x v="1"/>
    <n v="25.000000000000007"/>
    <n v="350"/>
    <n v="8750.0000000000018"/>
    <n v="30625.000000000007"/>
    <n v="0.35"/>
    <x v="0"/>
  </r>
  <r>
    <x v="0"/>
    <n v="1185732"/>
    <x v="455"/>
    <x v="1"/>
    <x v="9"/>
    <x v="3"/>
    <x v="20"/>
    <x v="24"/>
    <x v="2"/>
    <n v="25.000000000000007"/>
    <n v="295"/>
    <n v="7375.0000000000018"/>
    <n v="25812.500000000004"/>
    <n v="0.35"/>
    <x v="0"/>
  </r>
  <r>
    <x v="0"/>
    <n v="1185732"/>
    <x v="455"/>
    <x v="1"/>
    <x v="9"/>
    <x v="3"/>
    <x v="20"/>
    <x v="24"/>
    <x v="3"/>
    <n v="25.000000000000007"/>
    <n v="325"/>
    <n v="8125.0000000000027"/>
    <n v="32500.000000000015"/>
    <n v="0.4"/>
    <x v="0"/>
  </r>
  <r>
    <x v="0"/>
    <n v="1185732"/>
    <x v="455"/>
    <x v="1"/>
    <x v="9"/>
    <x v="3"/>
    <x v="20"/>
    <x v="24"/>
    <x v="4"/>
    <n v="44.999999999999993"/>
    <n v="300"/>
    <n v="13499.999999999998"/>
    <n v="47249.999999999985"/>
    <n v="0.35"/>
    <x v="0"/>
  </r>
  <r>
    <x v="0"/>
    <n v="1185732"/>
    <x v="455"/>
    <x v="1"/>
    <x v="9"/>
    <x v="3"/>
    <x v="20"/>
    <x v="24"/>
    <x v="5"/>
    <n v="49.999999999999986"/>
    <n v="400"/>
    <n v="19999.999999999993"/>
    <n v="99999.999999999971"/>
    <n v="0.5"/>
    <x v="0"/>
  </r>
  <r>
    <x v="0"/>
    <n v="1185732"/>
    <x v="484"/>
    <x v="1"/>
    <x v="10"/>
    <x v="3"/>
    <x v="20"/>
    <x v="24"/>
    <x v="0"/>
    <n v="44.999999999999993"/>
    <n v="650"/>
    <n v="29249.999999999996"/>
    <n v="116999.99999999999"/>
    <n v="0.4"/>
    <x v="0"/>
  </r>
  <r>
    <x v="0"/>
    <n v="1185732"/>
    <x v="484"/>
    <x v="1"/>
    <x v="10"/>
    <x v="3"/>
    <x v="20"/>
    <x v="24"/>
    <x v="1"/>
    <n v="35"/>
    <n v="450"/>
    <n v="15750"/>
    <n v="55125"/>
    <n v="0.35"/>
    <x v="0"/>
  </r>
  <r>
    <x v="3"/>
    <n v="1185732"/>
    <x v="484"/>
    <x v="1"/>
    <x v="10"/>
    <x v="3"/>
    <x v="20"/>
    <x v="24"/>
    <x v="2"/>
    <n v="35"/>
    <n v="400"/>
    <n v="14000"/>
    <n v="49000"/>
    <n v="0.35"/>
    <x v="0"/>
  </r>
  <r>
    <x v="3"/>
    <n v="1185732"/>
    <x v="484"/>
    <x v="1"/>
    <x v="10"/>
    <x v="3"/>
    <x v="20"/>
    <x v="24"/>
    <x v="3"/>
    <n v="35"/>
    <n v="350"/>
    <n v="12250"/>
    <n v="49000"/>
    <n v="0.4"/>
    <x v="0"/>
  </r>
  <r>
    <x v="3"/>
    <n v="1185732"/>
    <x v="484"/>
    <x v="1"/>
    <x v="10"/>
    <x v="3"/>
    <x v="20"/>
    <x v="24"/>
    <x v="4"/>
    <n v="44.999999999999993"/>
    <n v="350"/>
    <n v="15749.999999999998"/>
    <n v="55124.999999999985"/>
    <n v="0.35"/>
    <x v="0"/>
  </r>
  <r>
    <x v="3"/>
    <n v="1185732"/>
    <x v="484"/>
    <x v="1"/>
    <x v="10"/>
    <x v="3"/>
    <x v="20"/>
    <x v="24"/>
    <x v="5"/>
    <n v="49.999999999999986"/>
    <n v="450"/>
    <n v="22499.999999999993"/>
    <n v="112499.99999999997"/>
    <n v="0.5"/>
    <x v="0"/>
  </r>
  <r>
    <x v="3"/>
    <n v="1185732"/>
    <x v="175"/>
    <x v="1"/>
    <x v="0"/>
    <x v="3"/>
    <x v="20"/>
    <x v="24"/>
    <x v="0"/>
    <n v="25"/>
    <n v="675"/>
    <n v="16875"/>
    <n v="67500"/>
    <n v="0.4"/>
    <x v="0"/>
  </r>
  <r>
    <x v="3"/>
    <n v="1185732"/>
    <x v="175"/>
    <x v="1"/>
    <x v="0"/>
    <x v="3"/>
    <x v="20"/>
    <x v="24"/>
    <x v="1"/>
    <n v="25"/>
    <n v="475"/>
    <n v="11875"/>
    <n v="41562.5"/>
    <n v="0.35"/>
    <x v="0"/>
  </r>
  <r>
    <x v="3"/>
    <n v="1185732"/>
    <x v="175"/>
    <x v="1"/>
    <x v="0"/>
    <x v="3"/>
    <x v="20"/>
    <x v="24"/>
    <x v="2"/>
    <n v="15.000000000000002"/>
    <n v="475"/>
    <n v="7125.0000000000009"/>
    <n v="24937.500000000004"/>
    <n v="0.35"/>
    <x v="0"/>
  </r>
  <r>
    <x v="3"/>
    <n v="1185732"/>
    <x v="175"/>
    <x v="1"/>
    <x v="0"/>
    <x v="3"/>
    <x v="20"/>
    <x v="24"/>
    <x v="3"/>
    <n v="20.000000000000007"/>
    <n v="325"/>
    <n v="6500.0000000000027"/>
    <n v="26000.000000000011"/>
    <n v="0.4"/>
    <x v="0"/>
  </r>
  <r>
    <x v="3"/>
    <n v="1185732"/>
    <x v="175"/>
    <x v="1"/>
    <x v="0"/>
    <x v="3"/>
    <x v="20"/>
    <x v="24"/>
    <x v="4"/>
    <n v="35"/>
    <n v="375"/>
    <n v="13125"/>
    <n v="45937.5"/>
    <n v="0.35"/>
    <x v="0"/>
  </r>
  <r>
    <x v="3"/>
    <n v="1185732"/>
    <x v="175"/>
    <x v="1"/>
    <x v="0"/>
    <x v="3"/>
    <x v="20"/>
    <x v="24"/>
    <x v="5"/>
    <n v="25"/>
    <n v="475"/>
    <n v="11875"/>
    <n v="59375"/>
    <n v="0.5"/>
    <x v="0"/>
  </r>
  <r>
    <x v="3"/>
    <n v="1185732"/>
    <x v="206"/>
    <x v="1"/>
    <x v="1"/>
    <x v="3"/>
    <x v="20"/>
    <x v="24"/>
    <x v="0"/>
    <n v="25"/>
    <n v="725"/>
    <n v="18125"/>
    <n v="72500"/>
    <n v="0.4"/>
    <x v="0"/>
  </r>
  <r>
    <x v="3"/>
    <n v="1185732"/>
    <x v="206"/>
    <x v="1"/>
    <x v="1"/>
    <x v="3"/>
    <x v="20"/>
    <x v="24"/>
    <x v="1"/>
    <n v="25"/>
    <n v="375"/>
    <n v="9375"/>
    <n v="32812.5"/>
    <n v="0.35"/>
    <x v="0"/>
  </r>
  <r>
    <x v="3"/>
    <n v="1185732"/>
    <x v="206"/>
    <x v="1"/>
    <x v="1"/>
    <x v="3"/>
    <x v="20"/>
    <x v="24"/>
    <x v="2"/>
    <n v="15.000000000000002"/>
    <n v="425"/>
    <n v="6375.0000000000009"/>
    <n v="22312.5"/>
    <n v="0.35"/>
    <x v="0"/>
  </r>
  <r>
    <x v="3"/>
    <n v="1185732"/>
    <x v="206"/>
    <x v="1"/>
    <x v="1"/>
    <x v="2"/>
    <x v="21"/>
    <x v="25"/>
    <x v="3"/>
    <n v="20.000000000000007"/>
    <n v="300"/>
    <n v="6000.0000000000018"/>
    <n v="24000.000000000011"/>
    <n v="0.4"/>
    <x v="0"/>
  </r>
  <r>
    <x v="3"/>
    <n v="1185732"/>
    <x v="206"/>
    <x v="1"/>
    <x v="1"/>
    <x v="2"/>
    <x v="21"/>
    <x v="25"/>
    <x v="4"/>
    <n v="35"/>
    <n v="375"/>
    <n v="13125"/>
    <n v="45937.5"/>
    <n v="0.35"/>
    <x v="0"/>
  </r>
  <r>
    <x v="3"/>
    <n v="1185732"/>
    <x v="206"/>
    <x v="1"/>
    <x v="1"/>
    <x v="2"/>
    <x v="21"/>
    <x v="25"/>
    <x v="5"/>
    <n v="25"/>
    <n v="450"/>
    <n v="11250"/>
    <n v="56250"/>
    <n v="0.5"/>
    <x v="0"/>
  </r>
  <r>
    <x v="3"/>
    <n v="1185732"/>
    <x v="215"/>
    <x v="1"/>
    <x v="2"/>
    <x v="2"/>
    <x v="21"/>
    <x v="25"/>
    <x v="0"/>
    <n v="30.000000000000004"/>
    <n v="670"/>
    <n v="20100.000000000004"/>
    <n v="80400.000000000015"/>
    <n v="0.4"/>
    <x v="0"/>
  </r>
  <r>
    <x v="3"/>
    <n v="1185732"/>
    <x v="215"/>
    <x v="1"/>
    <x v="2"/>
    <x v="2"/>
    <x v="21"/>
    <x v="25"/>
    <x v="1"/>
    <n v="30.000000000000004"/>
    <n v="350"/>
    <n v="10500.000000000002"/>
    <n v="36750"/>
    <n v="0.35"/>
    <x v="0"/>
  </r>
  <r>
    <x v="3"/>
    <n v="1185732"/>
    <x v="215"/>
    <x v="1"/>
    <x v="2"/>
    <x v="2"/>
    <x v="21"/>
    <x v="25"/>
    <x v="2"/>
    <n v="20.000000000000007"/>
    <n v="400"/>
    <n v="8000.0000000000027"/>
    <n v="28000.000000000007"/>
    <n v="0.35"/>
    <x v="0"/>
  </r>
  <r>
    <x v="3"/>
    <n v="1185732"/>
    <x v="215"/>
    <x v="1"/>
    <x v="2"/>
    <x v="2"/>
    <x v="21"/>
    <x v="25"/>
    <x v="3"/>
    <n v="25"/>
    <n v="250"/>
    <n v="6250"/>
    <n v="25000"/>
    <n v="0.4"/>
    <x v="0"/>
  </r>
  <r>
    <x v="3"/>
    <n v="1185732"/>
    <x v="215"/>
    <x v="1"/>
    <x v="2"/>
    <x v="2"/>
    <x v="21"/>
    <x v="25"/>
    <x v="4"/>
    <n v="40"/>
    <n v="300"/>
    <n v="12000"/>
    <n v="42000"/>
    <n v="0.35"/>
    <x v="0"/>
  </r>
  <r>
    <x v="3"/>
    <n v="1185732"/>
    <x v="215"/>
    <x v="1"/>
    <x v="2"/>
    <x v="2"/>
    <x v="21"/>
    <x v="25"/>
    <x v="5"/>
    <n v="30.000000000000004"/>
    <n v="400"/>
    <n v="12000.000000000002"/>
    <n v="60000.000000000007"/>
    <n v="0.5"/>
    <x v="0"/>
  </r>
  <r>
    <x v="3"/>
    <n v="1185732"/>
    <x v="234"/>
    <x v="1"/>
    <x v="3"/>
    <x v="2"/>
    <x v="21"/>
    <x v="25"/>
    <x v="0"/>
    <n v="30.000000000000004"/>
    <n v="625"/>
    <n v="18750.000000000004"/>
    <n v="75000.000000000015"/>
    <n v="0.4"/>
    <x v="0"/>
  </r>
  <r>
    <x v="3"/>
    <n v="1185732"/>
    <x v="234"/>
    <x v="1"/>
    <x v="3"/>
    <x v="2"/>
    <x v="21"/>
    <x v="25"/>
    <x v="1"/>
    <n v="25.000000000000007"/>
    <n v="325"/>
    <n v="8125.0000000000027"/>
    <n v="28437.500000000007"/>
    <n v="0.35"/>
    <x v="0"/>
  </r>
  <r>
    <x v="3"/>
    <n v="1185732"/>
    <x v="234"/>
    <x v="1"/>
    <x v="3"/>
    <x v="2"/>
    <x v="21"/>
    <x v="25"/>
    <x v="2"/>
    <n v="15.000000000000007"/>
    <n v="325"/>
    <n v="4875.0000000000027"/>
    <n v="17062.500000000007"/>
    <n v="0.35"/>
    <x v="0"/>
  </r>
  <r>
    <x v="3"/>
    <n v="1185732"/>
    <x v="234"/>
    <x v="1"/>
    <x v="3"/>
    <x v="2"/>
    <x v="21"/>
    <x v="25"/>
    <x v="3"/>
    <n v="20"/>
    <n v="250"/>
    <n v="5000"/>
    <n v="20000"/>
    <n v="0.4"/>
    <x v="0"/>
  </r>
  <r>
    <x v="3"/>
    <n v="1185732"/>
    <x v="234"/>
    <x v="1"/>
    <x v="3"/>
    <x v="2"/>
    <x v="21"/>
    <x v="25"/>
    <x v="4"/>
    <n v="35"/>
    <n v="275"/>
    <n v="9625"/>
    <n v="33687.5"/>
    <n v="0.35"/>
    <x v="0"/>
  </r>
  <r>
    <x v="3"/>
    <n v="1185732"/>
    <x v="234"/>
    <x v="1"/>
    <x v="3"/>
    <x v="2"/>
    <x v="21"/>
    <x v="25"/>
    <x v="5"/>
    <n v="25.000000000000007"/>
    <n v="400"/>
    <n v="10000.000000000004"/>
    <n v="50000.000000000015"/>
    <n v="0.5"/>
    <x v="0"/>
  </r>
  <r>
    <x v="3"/>
    <n v="1185732"/>
    <x v="265"/>
    <x v="1"/>
    <x v="4"/>
    <x v="2"/>
    <x v="21"/>
    <x v="25"/>
    <x v="0"/>
    <n v="35"/>
    <n v="670"/>
    <n v="23450"/>
    <n v="93800"/>
    <n v="0.4"/>
    <x v="0"/>
  </r>
  <r>
    <x v="3"/>
    <n v="1185732"/>
    <x v="265"/>
    <x v="1"/>
    <x v="4"/>
    <x v="2"/>
    <x v="21"/>
    <x v="25"/>
    <x v="1"/>
    <n v="30.000000000000011"/>
    <n v="375"/>
    <n v="11250.000000000004"/>
    <n v="39375.000000000015"/>
    <n v="0.35"/>
    <x v="0"/>
  </r>
  <r>
    <x v="3"/>
    <n v="1185732"/>
    <x v="265"/>
    <x v="1"/>
    <x v="4"/>
    <x v="2"/>
    <x v="21"/>
    <x v="25"/>
    <x v="2"/>
    <n v="25.000000000000007"/>
    <n v="350"/>
    <n v="8750.0000000000018"/>
    <n v="30625.000000000007"/>
    <n v="0.35"/>
    <x v="0"/>
  </r>
  <r>
    <x v="3"/>
    <n v="1185732"/>
    <x v="265"/>
    <x v="1"/>
    <x v="4"/>
    <x v="2"/>
    <x v="21"/>
    <x v="25"/>
    <x v="3"/>
    <n v="25.000000000000007"/>
    <n v="275"/>
    <n v="6875.0000000000018"/>
    <n v="27500.000000000007"/>
    <n v="0.4"/>
    <x v="0"/>
  </r>
  <r>
    <x v="3"/>
    <n v="1185732"/>
    <x v="265"/>
    <x v="1"/>
    <x v="4"/>
    <x v="2"/>
    <x v="21"/>
    <x v="25"/>
    <x v="4"/>
    <n v="40"/>
    <n v="300"/>
    <n v="12000"/>
    <n v="42000"/>
    <n v="0.35"/>
    <x v="0"/>
  </r>
  <r>
    <x v="3"/>
    <n v="1185732"/>
    <x v="265"/>
    <x v="1"/>
    <x v="4"/>
    <x v="2"/>
    <x v="21"/>
    <x v="25"/>
    <x v="5"/>
    <n v="44.999999999999993"/>
    <n v="400"/>
    <n v="17999.999999999996"/>
    <n v="89999.999999999985"/>
    <n v="0.5"/>
    <x v="0"/>
  </r>
  <r>
    <x v="3"/>
    <n v="1185732"/>
    <x v="295"/>
    <x v="1"/>
    <x v="11"/>
    <x v="2"/>
    <x v="21"/>
    <x v="25"/>
    <x v="0"/>
    <n v="30.000000000000004"/>
    <n v="650"/>
    <n v="19500.000000000004"/>
    <n v="78000.000000000015"/>
    <n v="0.4"/>
    <x v="0"/>
  </r>
  <r>
    <x v="3"/>
    <n v="1185732"/>
    <x v="295"/>
    <x v="1"/>
    <x v="11"/>
    <x v="2"/>
    <x v="21"/>
    <x v="25"/>
    <x v="1"/>
    <n v="25.000000000000011"/>
    <n v="400"/>
    <n v="10000.000000000004"/>
    <n v="35000.000000000015"/>
    <n v="0.35"/>
    <x v="0"/>
  </r>
  <r>
    <x v="3"/>
    <n v="1185732"/>
    <x v="295"/>
    <x v="1"/>
    <x v="11"/>
    <x v="2"/>
    <x v="21"/>
    <x v="25"/>
    <x v="2"/>
    <n v="20.000000000000007"/>
    <n v="425"/>
    <n v="8500.0000000000036"/>
    <n v="29750.000000000007"/>
    <n v="0.35"/>
    <x v="0"/>
  </r>
  <r>
    <x v="3"/>
    <n v="1185732"/>
    <x v="295"/>
    <x v="1"/>
    <x v="11"/>
    <x v="2"/>
    <x v="21"/>
    <x v="25"/>
    <x v="3"/>
    <n v="20.000000000000007"/>
    <n v="400"/>
    <n v="8000.0000000000027"/>
    <n v="32000.000000000015"/>
    <n v="0.4"/>
    <x v="0"/>
  </r>
  <r>
    <x v="3"/>
    <n v="1185732"/>
    <x v="295"/>
    <x v="1"/>
    <x v="11"/>
    <x v="2"/>
    <x v="21"/>
    <x v="25"/>
    <x v="4"/>
    <n v="35"/>
    <n v="400"/>
    <n v="14000"/>
    <n v="49000"/>
    <n v="0.35"/>
    <x v="0"/>
  </r>
  <r>
    <x v="3"/>
    <n v="1185732"/>
    <x v="295"/>
    <x v="1"/>
    <x v="11"/>
    <x v="2"/>
    <x v="21"/>
    <x v="25"/>
    <x v="5"/>
    <n v="40"/>
    <n v="575"/>
    <n v="23000"/>
    <n v="115000"/>
    <n v="0.5"/>
    <x v="0"/>
  </r>
  <r>
    <x v="3"/>
    <n v="1185732"/>
    <x v="324"/>
    <x v="1"/>
    <x v="5"/>
    <x v="2"/>
    <x v="21"/>
    <x v="25"/>
    <x v="0"/>
    <n v="35"/>
    <n v="800"/>
    <n v="28000"/>
    <n v="112000"/>
    <n v="0.4"/>
    <x v="0"/>
  </r>
  <r>
    <x v="3"/>
    <n v="1185732"/>
    <x v="324"/>
    <x v="1"/>
    <x v="5"/>
    <x v="2"/>
    <x v="21"/>
    <x v="25"/>
    <x v="1"/>
    <n v="30.000000000000011"/>
    <n v="550"/>
    <n v="16500.000000000007"/>
    <n v="57750.000000000015"/>
    <n v="0.35"/>
    <x v="0"/>
  </r>
  <r>
    <x v="3"/>
    <n v="1185732"/>
    <x v="324"/>
    <x v="1"/>
    <x v="5"/>
    <x v="2"/>
    <x v="21"/>
    <x v="25"/>
    <x v="2"/>
    <n v="25.000000000000007"/>
    <n v="475"/>
    <n v="11875.000000000004"/>
    <n v="41562.500000000007"/>
    <n v="0.35"/>
    <x v="0"/>
  </r>
  <r>
    <x v="3"/>
    <n v="1185732"/>
    <x v="324"/>
    <x v="1"/>
    <x v="5"/>
    <x v="2"/>
    <x v="21"/>
    <x v="25"/>
    <x v="3"/>
    <n v="25.000000000000007"/>
    <n v="425"/>
    <n v="10625.000000000004"/>
    <n v="42500.000000000015"/>
    <n v="0.4"/>
    <x v="0"/>
  </r>
  <r>
    <x v="3"/>
    <n v="1185732"/>
    <x v="324"/>
    <x v="1"/>
    <x v="5"/>
    <x v="2"/>
    <x v="21"/>
    <x v="25"/>
    <x v="4"/>
    <n v="35"/>
    <n v="425"/>
    <n v="14875"/>
    <n v="52062.5"/>
    <n v="0.35"/>
    <x v="0"/>
  </r>
  <r>
    <x v="3"/>
    <n v="1185732"/>
    <x v="324"/>
    <x v="1"/>
    <x v="5"/>
    <x v="2"/>
    <x v="21"/>
    <x v="25"/>
    <x v="5"/>
    <n v="40"/>
    <n v="600"/>
    <n v="24000"/>
    <n v="120000"/>
    <n v="0.5"/>
    <x v="0"/>
  </r>
  <r>
    <x v="3"/>
    <n v="1185732"/>
    <x v="356"/>
    <x v="1"/>
    <x v="6"/>
    <x v="2"/>
    <x v="21"/>
    <x v="25"/>
    <x v="0"/>
    <n v="35"/>
    <n v="750"/>
    <n v="26250"/>
    <n v="105000"/>
    <n v="0.4"/>
    <x v="0"/>
  </r>
  <r>
    <x v="3"/>
    <n v="1185732"/>
    <x v="356"/>
    <x v="1"/>
    <x v="6"/>
    <x v="2"/>
    <x v="21"/>
    <x v="25"/>
    <x v="1"/>
    <n v="35.000000000000007"/>
    <n v="525"/>
    <n v="18375.000000000004"/>
    <n v="64312.500000000007"/>
    <n v="0.35"/>
    <x v="0"/>
  </r>
  <r>
    <x v="3"/>
    <n v="1185732"/>
    <x v="356"/>
    <x v="1"/>
    <x v="6"/>
    <x v="2"/>
    <x v="21"/>
    <x v="25"/>
    <x v="2"/>
    <n v="30.000000000000004"/>
    <n v="450"/>
    <n v="13500.000000000002"/>
    <n v="47250.000000000007"/>
    <n v="0.35"/>
    <x v="0"/>
  </r>
  <r>
    <x v="3"/>
    <n v="1185732"/>
    <x v="356"/>
    <x v="1"/>
    <x v="6"/>
    <x v="2"/>
    <x v="21"/>
    <x v="25"/>
    <x v="3"/>
    <n v="20.000000000000007"/>
    <n v="375"/>
    <n v="7500.0000000000027"/>
    <n v="30000.000000000015"/>
    <n v="0.4"/>
    <x v="0"/>
  </r>
  <r>
    <x v="3"/>
    <n v="1185732"/>
    <x v="356"/>
    <x v="1"/>
    <x v="6"/>
    <x v="2"/>
    <x v="21"/>
    <x v="25"/>
    <x v="4"/>
    <n v="30.000000000000004"/>
    <n v="350"/>
    <n v="10500.000000000002"/>
    <n v="36750"/>
    <n v="0.35"/>
    <x v="0"/>
  </r>
  <r>
    <x v="3"/>
    <n v="1185732"/>
    <x v="356"/>
    <x v="1"/>
    <x v="6"/>
    <x v="2"/>
    <x v="21"/>
    <x v="25"/>
    <x v="5"/>
    <n v="35"/>
    <n v="525"/>
    <n v="18375"/>
    <n v="91875"/>
    <n v="0.5"/>
    <x v="0"/>
  </r>
  <r>
    <x v="3"/>
    <n v="1185732"/>
    <x v="388"/>
    <x v="1"/>
    <x v="7"/>
    <x v="2"/>
    <x v="21"/>
    <x v="25"/>
    <x v="0"/>
    <n v="30.000000000000004"/>
    <n v="650"/>
    <n v="19500.000000000004"/>
    <n v="78000.000000000015"/>
    <n v="0.4"/>
    <x v="0"/>
  </r>
  <r>
    <x v="3"/>
    <n v="1185732"/>
    <x v="388"/>
    <x v="1"/>
    <x v="7"/>
    <x v="2"/>
    <x v="21"/>
    <x v="25"/>
    <x v="1"/>
    <n v="25.000000000000011"/>
    <n v="450"/>
    <n v="11250.000000000005"/>
    <n v="39375.000000000015"/>
    <n v="0.35"/>
    <x v="0"/>
  </r>
  <r>
    <x v="3"/>
    <n v="1185732"/>
    <x v="388"/>
    <x v="1"/>
    <x v="7"/>
    <x v="2"/>
    <x v="21"/>
    <x v="25"/>
    <x v="2"/>
    <n v="10.000000000000002"/>
    <n v="350"/>
    <n v="3500.0000000000005"/>
    <n v="12250.000000000002"/>
    <n v="0.35"/>
    <x v="0"/>
  </r>
  <r>
    <x v="3"/>
    <n v="1185732"/>
    <x v="388"/>
    <x v="1"/>
    <x v="7"/>
    <x v="2"/>
    <x v="21"/>
    <x v="25"/>
    <x v="3"/>
    <n v="10.000000000000002"/>
    <n v="325"/>
    <n v="3250.0000000000005"/>
    <n v="13000.000000000004"/>
    <n v="0.4"/>
    <x v="0"/>
  </r>
  <r>
    <x v="3"/>
    <n v="1185732"/>
    <x v="388"/>
    <x v="1"/>
    <x v="7"/>
    <x v="2"/>
    <x v="21"/>
    <x v="25"/>
    <x v="4"/>
    <n v="20"/>
    <n v="325"/>
    <n v="6500"/>
    <n v="22750"/>
    <n v="0.35"/>
    <x v="0"/>
  </r>
  <r>
    <x v="3"/>
    <n v="1185732"/>
    <x v="388"/>
    <x v="1"/>
    <x v="7"/>
    <x v="2"/>
    <x v="21"/>
    <x v="25"/>
    <x v="5"/>
    <n v="25.000000000000007"/>
    <n v="400"/>
    <n v="10000.000000000004"/>
    <n v="50000.000000000015"/>
    <n v="0.5"/>
    <x v="0"/>
  </r>
  <r>
    <x v="3"/>
    <n v="1185732"/>
    <x v="417"/>
    <x v="1"/>
    <x v="8"/>
    <x v="2"/>
    <x v="21"/>
    <x v="25"/>
    <x v="0"/>
    <n v="30"/>
    <n v="575"/>
    <n v="17250"/>
    <n v="69000"/>
    <n v="0.4"/>
    <x v="0"/>
  </r>
  <r>
    <x v="3"/>
    <n v="1185732"/>
    <x v="417"/>
    <x v="1"/>
    <x v="8"/>
    <x v="2"/>
    <x v="21"/>
    <x v="25"/>
    <x v="1"/>
    <n v="20"/>
    <n v="400"/>
    <n v="8000"/>
    <n v="28000"/>
    <n v="0.35"/>
    <x v="0"/>
  </r>
  <r>
    <x v="3"/>
    <n v="1185732"/>
    <x v="417"/>
    <x v="1"/>
    <x v="8"/>
    <x v="2"/>
    <x v="21"/>
    <x v="25"/>
    <x v="2"/>
    <n v="20"/>
    <n v="300"/>
    <n v="6000"/>
    <n v="21000"/>
    <n v="0.35"/>
    <x v="0"/>
  </r>
  <r>
    <x v="3"/>
    <n v="1185732"/>
    <x v="417"/>
    <x v="1"/>
    <x v="8"/>
    <x v="2"/>
    <x v="21"/>
    <x v="25"/>
    <x v="3"/>
    <n v="20"/>
    <n v="275"/>
    <n v="5500"/>
    <n v="22000"/>
    <n v="0.4"/>
    <x v="0"/>
  </r>
  <r>
    <x v="3"/>
    <n v="1185732"/>
    <x v="417"/>
    <x v="1"/>
    <x v="8"/>
    <x v="2"/>
    <x v="21"/>
    <x v="25"/>
    <x v="4"/>
    <n v="30"/>
    <n v="275"/>
    <n v="8250"/>
    <n v="28874.999999999996"/>
    <n v="0.35"/>
    <x v="0"/>
  </r>
  <r>
    <x v="3"/>
    <n v="1185732"/>
    <x v="417"/>
    <x v="1"/>
    <x v="8"/>
    <x v="2"/>
    <x v="21"/>
    <x v="25"/>
    <x v="5"/>
    <n v="34.999999999999993"/>
    <n v="400"/>
    <n v="13999.999999999996"/>
    <n v="69999.999999999985"/>
    <n v="0.5"/>
    <x v="0"/>
  </r>
  <r>
    <x v="3"/>
    <n v="1185732"/>
    <x v="448"/>
    <x v="1"/>
    <x v="9"/>
    <x v="2"/>
    <x v="21"/>
    <x v="25"/>
    <x v="0"/>
    <n v="30.000000000000004"/>
    <n v="550"/>
    <n v="16500.000000000004"/>
    <n v="66000.000000000015"/>
    <n v="0.4"/>
    <x v="0"/>
  </r>
  <r>
    <x v="3"/>
    <n v="1185732"/>
    <x v="448"/>
    <x v="1"/>
    <x v="9"/>
    <x v="2"/>
    <x v="21"/>
    <x v="25"/>
    <x v="1"/>
    <n v="20.000000000000007"/>
    <n v="400"/>
    <n v="8000.0000000000027"/>
    <n v="28000.000000000007"/>
    <n v="0.35"/>
    <x v="0"/>
  </r>
  <r>
    <x v="3"/>
    <n v="1185732"/>
    <x v="448"/>
    <x v="1"/>
    <x v="9"/>
    <x v="2"/>
    <x v="21"/>
    <x v="25"/>
    <x v="2"/>
    <n v="20.000000000000007"/>
    <n v="345"/>
    <n v="6900.0000000000027"/>
    <n v="24150.000000000007"/>
    <n v="0.35"/>
    <x v="0"/>
  </r>
  <r>
    <x v="3"/>
    <n v="1185732"/>
    <x v="448"/>
    <x v="1"/>
    <x v="9"/>
    <x v="2"/>
    <x v="21"/>
    <x v="25"/>
    <x v="3"/>
    <n v="20.000000000000007"/>
    <n v="375"/>
    <n v="7500.0000000000027"/>
    <n v="30000.000000000015"/>
    <n v="0.4"/>
    <x v="0"/>
  </r>
  <r>
    <x v="3"/>
    <n v="1185732"/>
    <x v="448"/>
    <x v="1"/>
    <x v="9"/>
    <x v="2"/>
    <x v="21"/>
    <x v="25"/>
    <x v="4"/>
    <n v="40"/>
    <n v="350"/>
    <n v="14000"/>
    <n v="49000"/>
    <n v="0.35"/>
    <x v="0"/>
  </r>
  <r>
    <x v="3"/>
    <n v="1185732"/>
    <x v="448"/>
    <x v="1"/>
    <x v="9"/>
    <x v="2"/>
    <x v="21"/>
    <x v="25"/>
    <x v="5"/>
    <n v="44.999999999999986"/>
    <n v="450"/>
    <n v="20249.999999999993"/>
    <n v="101249.99999999997"/>
    <n v="0.5"/>
    <x v="0"/>
  </r>
  <r>
    <x v="3"/>
    <n v="1185732"/>
    <x v="477"/>
    <x v="1"/>
    <x v="10"/>
    <x v="2"/>
    <x v="21"/>
    <x v="25"/>
    <x v="0"/>
    <n v="40"/>
    <n v="700"/>
    <n v="28000"/>
    <n v="112000"/>
    <n v="0.4"/>
    <x v="0"/>
  </r>
  <r>
    <x v="3"/>
    <n v="1185732"/>
    <x v="477"/>
    <x v="1"/>
    <x v="10"/>
    <x v="2"/>
    <x v="21"/>
    <x v="25"/>
    <x v="1"/>
    <n v="30.000000000000004"/>
    <n v="500"/>
    <n v="15000.000000000002"/>
    <n v="52500.000000000007"/>
    <n v="0.35"/>
    <x v="0"/>
  </r>
  <r>
    <x v="3"/>
    <n v="1185732"/>
    <x v="477"/>
    <x v="1"/>
    <x v="10"/>
    <x v="2"/>
    <x v="21"/>
    <x v="25"/>
    <x v="2"/>
    <n v="30.000000000000004"/>
    <n v="450"/>
    <n v="13500.000000000002"/>
    <n v="47250.000000000007"/>
    <n v="0.35"/>
    <x v="0"/>
  </r>
  <r>
    <x v="3"/>
    <n v="1185732"/>
    <x v="477"/>
    <x v="1"/>
    <x v="10"/>
    <x v="2"/>
    <x v="21"/>
    <x v="25"/>
    <x v="3"/>
    <n v="30.000000000000004"/>
    <n v="400"/>
    <n v="12000.000000000002"/>
    <n v="48000.000000000007"/>
    <n v="0.4"/>
    <x v="0"/>
  </r>
  <r>
    <x v="3"/>
    <n v="1185732"/>
    <x v="477"/>
    <x v="1"/>
    <x v="10"/>
    <x v="2"/>
    <x v="21"/>
    <x v="25"/>
    <x v="4"/>
    <n v="40"/>
    <n v="400"/>
    <n v="16000"/>
    <n v="56000"/>
    <n v="0.35"/>
    <x v="0"/>
  </r>
  <r>
    <x v="3"/>
    <n v="1185732"/>
    <x v="477"/>
    <x v="1"/>
    <x v="10"/>
    <x v="2"/>
    <x v="21"/>
    <x v="25"/>
    <x v="5"/>
    <n v="44.999999999999986"/>
    <n v="500"/>
    <n v="22499.999999999993"/>
    <n v="112499.99999999997"/>
    <n v="0.5"/>
    <x v="0"/>
  </r>
  <r>
    <x v="3"/>
    <n v="1128299"/>
    <x v="188"/>
    <x v="1"/>
    <x v="0"/>
    <x v="2"/>
    <x v="21"/>
    <x v="25"/>
    <x v="0"/>
    <n v="30.000000000000004"/>
    <n v="350"/>
    <n v="10500.000000000002"/>
    <n v="36750"/>
    <n v="0.35"/>
    <x v="0"/>
  </r>
  <r>
    <x v="3"/>
    <n v="1128299"/>
    <x v="188"/>
    <x v="1"/>
    <x v="0"/>
    <x v="2"/>
    <x v="21"/>
    <x v="25"/>
    <x v="1"/>
    <n v="40"/>
    <n v="350"/>
    <n v="14000"/>
    <n v="49000"/>
    <n v="0.35"/>
    <x v="0"/>
  </r>
  <r>
    <x v="3"/>
    <n v="1128299"/>
    <x v="188"/>
    <x v="1"/>
    <x v="0"/>
    <x v="2"/>
    <x v="21"/>
    <x v="25"/>
    <x v="2"/>
    <n v="40"/>
    <n v="350"/>
    <n v="14000"/>
    <n v="49000"/>
    <n v="0.35"/>
    <x v="0"/>
  </r>
  <r>
    <x v="3"/>
    <n v="1128299"/>
    <x v="188"/>
    <x v="1"/>
    <x v="0"/>
    <x v="2"/>
    <x v="21"/>
    <x v="25"/>
    <x v="3"/>
    <n v="40"/>
    <n v="200"/>
    <n v="8000"/>
    <n v="28000"/>
    <n v="0.35"/>
    <x v="0"/>
  </r>
  <r>
    <x v="3"/>
    <n v="1128299"/>
    <x v="188"/>
    <x v="1"/>
    <x v="0"/>
    <x v="2"/>
    <x v="21"/>
    <x v="25"/>
    <x v="4"/>
    <n v="45.000000000000007"/>
    <n v="150"/>
    <n v="6750.0000000000009"/>
    <n v="27000.000000000007"/>
    <n v="0.4"/>
    <x v="0"/>
  </r>
  <r>
    <x v="3"/>
    <n v="1128299"/>
    <x v="188"/>
    <x v="1"/>
    <x v="0"/>
    <x v="2"/>
    <x v="21"/>
    <x v="25"/>
    <x v="5"/>
    <n v="40"/>
    <n v="400"/>
    <n v="16000"/>
    <n v="48000"/>
    <n v="0.3"/>
    <x v="0"/>
  </r>
  <r>
    <x v="3"/>
    <n v="1128299"/>
    <x v="698"/>
    <x v="1"/>
    <x v="1"/>
    <x v="2"/>
    <x v="21"/>
    <x v="25"/>
    <x v="0"/>
    <n v="30.000000000000004"/>
    <n v="450"/>
    <n v="13500.000000000002"/>
    <n v="47250.000000000007"/>
    <n v="0.35"/>
    <x v="0"/>
  </r>
  <r>
    <x v="3"/>
    <n v="1128299"/>
    <x v="698"/>
    <x v="1"/>
    <x v="1"/>
    <x v="2"/>
    <x v="21"/>
    <x v="25"/>
    <x v="1"/>
    <n v="40"/>
    <n v="350"/>
    <n v="14000"/>
    <n v="49000"/>
    <n v="0.35"/>
    <x v="0"/>
  </r>
  <r>
    <x v="3"/>
    <n v="1128299"/>
    <x v="698"/>
    <x v="1"/>
    <x v="1"/>
    <x v="2"/>
    <x v="21"/>
    <x v="25"/>
    <x v="2"/>
    <n v="40"/>
    <n v="350"/>
    <n v="14000"/>
    <n v="49000"/>
    <n v="0.35"/>
    <x v="0"/>
  </r>
  <r>
    <x v="3"/>
    <n v="1128299"/>
    <x v="698"/>
    <x v="1"/>
    <x v="1"/>
    <x v="2"/>
    <x v="22"/>
    <x v="16"/>
    <x v="3"/>
    <n v="40"/>
    <n v="200"/>
    <n v="8000"/>
    <n v="28000"/>
    <n v="0.35"/>
    <x v="0"/>
  </r>
  <r>
    <x v="3"/>
    <n v="1128299"/>
    <x v="698"/>
    <x v="1"/>
    <x v="1"/>
    <x v="2"/>
    <x v="22"/>
    <x v="16"/>
    <x v="4"/>
    <n v="45.000000000000007"/>
    <n v="125"/>
    <n v="5625.0000000000009"/>
    <n v="22500.000000000004"/>
    <n v="0.4"/>
    <x v="0"/>
  </r>
  <r>
    <x v="3"/>
    <n v="1128299"/>
    <x v="698"/>
    <x v="1"/>
    <x v="1"/>
    <x v="2"/>
    <x v="22"/>
    <x v="16"/>
    <x v="5"/>
    <n v="40"/>
    <n v="325"/>
    <n v="13000"/>
    <n v="39000"/>
    <n v="0.3"/>
    <x v="0"/>
  </r>
  <r>
    <x v="3"/>
    <n v="1128299"/>
    <x v="228"/>
    <x v="1"/>
    <x v="2"/>
    <x v="2"/>
    <x v="22"/>
    <x v="16"/>
    <x v="0"/>
    <n v="40"/>
    <n v="475"/>
    <n v="19000"/>
    <n v="66500"/>
    <n v="0.35"/>
    <x v="0"/>
  </r>
  <r>
    <x v="3"/>
    <n v="1128299"/>
    <x v="228"/>
    <x v="1"/>
    <x v="2"/>
    <x v="2"/>
    <x v="22"/>
    <x v="16"/>
    <x v="1"/>
    <n v="50"/>
    <n v="325"/>
    <n v="16250"/>
    <n v="56875"/>
    <n v="0.35"/>
    <x v="0"/>
  </r>
  <r>
    <x v="3"/>
    <n v="1128299"/>
    <x v="228"/>
    <x v="1"/>
    <x v="2"/>
    <x v="2"/>
    <x v="22"/>
    <x v="16"/>
    <x v="2"/>
    <n v="54.999999999999993"/>
    <n v="350"/>
    <n v="19249.999999999996"/>
    <n v="67374.999999999985"/>
    <n v="0.35"/>
    <x v="0"/>
  </r>
  <r>
    <x v="3"/>
    <n v="1128299"/>
    <x v="228"/>
    <x v="1"/>
    <x v="2"/>
    <x v="2"/>
    <x v="22"/>
    <x v="16"/>
    <x v="3"/>
    <n v="50"/>
    <n v="250"/>
    <n v="12500"/>
    <n v="43750"/>
    <n v="0.35"/>
    <x v="0"/>
  </r>
  <r>
    <x v="3"/>
    <n v="1128299"/>
    <x v="228"/>
    <x v="1"/>
    <x v="2"/>
    <x v="2"/>
    <x v="22"/>
    <x v="16"/>
    <x v="4"/>
    <n v="55.000000000000007"/>
    <n v="100"/>
    <n v="5500.0000000000009"/>
    <n v="22000.000000000004"/>
    <n v="0.4"/>
    <x v="0"/>
  </r>
  <r>
    <x v="3"/>
    <n v="1128299"/>
    <x v="228"/>
    <x v="1"/>
    <x v="2"/>
    <x v="2"/>
    <x v="22"/>
    <x v="16"/>
    <x v="5"/>
    <n v="50"/>
    <n v="300"/>
    <n v="15000"/>
    <n v="45000"/>
    <n v="0.3"/>
    <x v="0"/>
  </r>
  <r>
    <x v="3"/>
    <n v="1128299"/>
    <x v="247"/>
    <x v="1"/>
    <x v="3"/>
    <x v="2"/>
    <x v="22"/>
    <x v="16"/>
    <x v="0"/>
    <n v="55.000000000000007"/>
    <n v="475"/>
    <n v="26125.000000000004"/>
    <n v="91437.5"/>
    <n v="0.35"/>
    <x v="0"/>
  </r>
  <r>
    <x v="3"/>
    <n v="1128299"/>
    <x v="247"/>
    <x v="1"/>
    <x v="3"/>
    <x v="2"/>
    <x v="22"/>
    <x v="16"/>
    <x v="1"/>
    <n v="60.000000000000007"/>
    <n v="275"/>
    <n v="16500.000000000004"/>
    <n v="57750.000000000007"/>
    <n v="0.35"/>
    <x v="0"/>
  </r>
  <r>
    <x v="3"/>
    <n v="1128299"/>
    <x v="247"/>
    <x v="1"/>
    <x v="3"/>
    <x v="2"/>
    <x v="22"/>
    <x v="16"/>
    <x v="2"/>
    <n v="60.000000000000007"/>
    <n v="325"/>
    <n v="19500.000000000004"/>
    <n v="68250"/>
    <n v="0.35"/>
    <x v="0"/>
  </r>
  <r>
    <x v="3"/>
    <n v="1128299"/>
    <x v="247"/>
    <x v="1"/>
    <x v="3"/>
    <x v="2"/>
    <x v="22"/>
    <x v="16"/>
    <x v="3"/>
    <n v="45.000000000000007"/>
    <n v="225"/>
    <n v="10125.000000000002"/>
    <n v="35437.5"/>
    <n v="0.35"/>
    <x v="0"/>
  </r>
  <r>
    <x v="3"/>
    <n v="1128299"/>
    <x v="247"/>
    <x v="1"/>
    <x v="3"/>
    <x v="2"/>
    <x v="22"/>
    <x v="16"/>
    <x v="4"/>
    <n v="50.000000000000014"/>
    <n v="125"/>
    <n v="6250.0000000000018"/>
    <n v="25000.000000000007"/>
    <n v="0.4"/>
    <x v="0"/>
  </r>
  <r>
    <x v="3"/>
    <n v="1128299"/>
    <x v="247"/>
    <x v="1"/>
    <x v="3"/>
    <x v="2"/>
    <x v="22"/>
    <x v="16"/>
    <x v="5"/>
    <n v="65.000000000000014"/>
    <n v="300"/>
    <n v="19500.000000000004"/>
    <n v="58500.000000000007"/>
    <n v="0.3"/>
    <x v="0"/>
  </r>
  <r>
    <x v="3"/>
    <n v="1128299"/>
    <x v="278"/>
    <x v="1"/>
    <x v="4"/>
    <x v="2"/>
    <x v="22"/>
    <x v="16"/>
    <x v="0"/>
    <n v="50"/>
    <n v="500"/>
    <n v="25000"/>
    <n v="87500"/>
    <n v="0.35"/>
    <x v="0"/>
  </r>
  <r>
    <x v="3"/>
    <n v="1128299"/>
    <x v="278"/>
    <x v="1"/>
    <x v="4"/>
    <x v="2"/>
    <x v="22"/>
    <x v="16"/>
    <x v="1"/>
    <n v="55.000000000000007"/>
    <n v="350"/>
    <n v="19250.000000000004"/>
    <n v="67375"/>
    <n v="0.35"/>
    <x v="0"/>
  </r>
  <r>
    <x v="3"/>
    <n v="1128299"/>
    <x v="278"/>
    <x v="1"/>
    <x v="4"/>
    <x v="2"/>
    <x v="22"/>
    <x v="16"/>
    <x v="2"/>
    <n v="55.000000000000007"/>
    <n v="350"/>
    <n v="19250.000000000004"/>
    <n v="67375"/>
    <n v="0.35"/>
    <x v="0"/>
  </r>
  <r>
    <x v="3"/>
    <n v="1128299"/>
    <x v="278"/>
    <x v="1"/>
    <x v="4"/>
    <x v="2"/>
    <x v="22"/>
    <x v="16"/>
    <x v="3"/>
    <n v="50"/>
    <n v="275"/>
    <n v="13750"/>
    <n v="48125"/>
    <n v="0.35"/>
    <x v="0"/>
  </r>
  <r>
    <x v="3"/>
    <n v="1128299"/>
    <x v="278"/>
    <x v="1"/>
    <x v="4"/>
    <x v="2"/>
    <x v="22"/>
    <x v="16"/>
    <x v="4"/>
    <n v="44.999999999999993"/>
    <n v="175"/>
    <n v="7874.9999999999991"/>
    <n v="31499.999999999996"/>
    <n v="0.4"/>
    <x v="0"/>
  </r>
  <r>
    <x v="3"/>
    <n v="1128299"/>
    <x v="278"/>
    <x v="1"/>
    <x v="4"/>
    <x v="2"/>
    <x v="22"/>
    <x v="16"/>
    <x v="5"/>
    <n v="60"/>
    <n v="525"/>
    <n v="31500"/>
    <n v="94500"/>
    <n v="0.3"/>
    <x v="0"/>
  </r>
  <r>
    <x v="3"/>
    <n v="1128299"/>
    <x v="308"/>
    <x v="1"/>
    <x v="11"/>
    <x v="2"/>
    <x v="22"/>
    <x v="16"/>
    <x v="0"/>
    <n v="54.999999999999993"/>
    <n v="775"/>
    <n v="42624.999999999993"/>
    <n v="149187.49999999997"/>
    <n v="0.35"/>
    <x v="0"/>
  </r>
  <r>
    <x v="3"/>
    <n v="1128299"/>
    <x v="308"/>
    <x v="1"/>
    <x v="11"/>
    <x v="2"/>
    <x v="22"/>
    <x v="16"/>
    <x v="1"/>
    <n v="64.999999999999986"/>
    <n v="650"/>
    <n v="42249.999999999993"/>
    <n v="147874.99999999994"/>
    <n v="0.35"/>
    <x v="0"/>
  </r>
  <r>
    <x v="3"/>
    <n v="1128299"/>
    <x v="308"/>
    <x v="1"/>
    <x v="11"/>
    <x v="2"/>
    <x v="22"/>
    <x v="16"/>
    <x v="2"/>
    <n v="80"/>
    <n v="650"/>
    <n v="52000"/>
    <n v="182000"/>
    <n v="0.35"/>
    <x v="0"/>
  </r>
  <r>
    <x v="3"/>
    <n v="1128299"/>
    <x v="308"/>
    <x v="1"/>
    <x v="11"/>
    <x v="2"/>
    <x v="22"/>
    <x v="16"/>
    <x v="3"/>
    <n v="80"/>
    <n v="525"/>
    <n v="42000"/>
    <n v="147000"/>
    <n v="0.35"/>
    <x v="0"/>
  </r>
  <r>
    <x v="3"/>
    <n v="1128299"/>
    <x v="308"/>
    <x v="1"/>
    <x v="11"/>
    <x v="2"/>
    <x v="22"/>
    <x v="16"/>
    <x v="4"/>
    <n v="90"/>
    <n v="400"/>
    <n v="36000"/>
    <n v="144000"/>
    <n v="0.4"/>
    <x v="0"/>
  </r>
  <r>
    <x v="3"/>
    <n v="1128299"/>
    <x v="308"/>
    <x v="1"/>
    <x v="11"/>
    <x v="2"/>
    <x v="22"/>
    <x v="16"/>
    <x v="5"/>
    <n v="105"/>
    <n v="700"/>
    <n v="73500"/>
    <n v="220500"/>
    <n v="0.3"/>
    <x v="0"/>
  </r>
  <r>
    <x v="3"/>
    <n v="1128299"/>
    <x v="337"/>
    <x v="1"/>
    <x v="5"/>
    <x v="2"/>
    <x v="22"/>
    <x v="16"/>
    <x v="0"/>
    <n v="85"/>
    <n v="850"/>
    <n v="72250"/>
    <n v="252874.99999999997"/>
    <n v="0.35"/>
    <x v="0"/>
  </r>
  <r>
    <x v="3"/>
    <n v="1128299"/>
    <x v="337"/>
    <x v="1"/>
    <x v="5"/>
    <x v="2"/>
    <x v="22"/>
    <x v="16"/>
    <x v="1"/>
    <n v="90"/>
    <n v="700"/>
    <n v="63000"/>
    <n v="220500"/>
    <n v="0.35"/>
    <x v="0"/>
  </r>
  <r>
    <x v="3"/>
    <n v="1128299"/>
    <x v="337"/>
    <x v="1"/>
    <x v="5"/>
    <x v="2"/>
    <x v="22"/>
    <x v="16"/>
    <x v="2"/>
    <n v="90"/>
    <n v="650"/>
    <n v="58500"/>
    <n v="204750"/>
    <n v="0.35"/>
    <x v="0"/>
  </r>
  <r>
    <x v="3"/>
    <n v="1128299"/>
    <x v="337"/>
    <x v="1"/>
    <x v="5"/>
    <x v="2"/>
    <x v="22"/>
    <x v="16"/>
    <x v="3"/>
    <n v="85"/>
    <n v="550"/>
    <n v="46750"/>
    <n v="163625"/>
    <n v="0.35"/>
    <x v="0"/>
  </r>
  <r>
    <x v="3"/>
    <n v="1128299"/>
    <x v="337"/>
    <x v="1"/>
    <x v="5"/>
    <x v="2"/>
    <x v="22"/>
    <x v="16"/>
    <x v="4"/>
    <n v="90"/>
    <n v="600"/>
    <n v="54000"/>
    <n v="216000"/>
    <n v="0.4"/>
    <x v="0"/>
  </r>
  <r>
    <x v="3"/>
    <n v="1128299"/>
    <x v="337"/>
    <x v="1"/>
    <x v="5"/>
    <x v="2"/>
    <x v="22"/>
    <x v="16"/>
    <x v="5"/>
    <n v="105"/>
    <n v="600"/>
    <n v="63000"/>
    <n v="189000"/>
    <n v="0.3"/>
    <x v="0"/>
  </r>
  <r>
    <x v="3"/>
    <n v="1128299"/>
    <x v="369"/>
    <x v="1"/>
    <x v="6"/>
    <x v="2"/>
    <x v="22"/>
    <x v="16"/>
    <x v="0"/>
    <n v="90"/>
    <n v="800"/>
    <n v="72000"/>
    <n v="251999.99999999997"/>
    <n v="0.35"/>
    <x v="0"/>
  </r>
  <r>
    <x v="3"/>
    <n v="1128299"/>
    <x v="369"/>
    <x v="1"/>
    <x v="6"/>
    <x v="2"/>
    <x v="22"/>
    <x v="16"/>
    <x v="1"/>
    <n v="80"/>
    <n v="775"/>
    <n v="62000"/>
    <n v="217000"/>
    <n v="0.35"/>
    <x v="0"/>
  </r>
  <r>
    <x v="3"/>
    <n v="1128299"/>
    <x v="369"/>
    <x v="1"/>
    <x v="6"/>
    <x v="2"/>
    <x v="22"/>
    <x v="16"/>
    <x v="2"/>
    <n v="70"/>
    <n v="650"/>
    <n v="45500"/>
    <n v="159250"/>
    <n v="0.35"/>
    <x v="0"/>
  </r>
  <r>
    <x v="3"/>
    <n v="1128299"/>
    <x v="369"/>
    <x v="1"/>
    <x v="6"/>
    <x v="2"/>
    <x v="22"/>
    <x v="16"/>
    <x v="3"/>
    <n v="70"/>
    <n v="425"/>
    <n v="29750"/>
    <n v="104125"/>
    <n v="0.35"/>
    <x v="0"/>
  </r>
  <r>
    <x v="3"/>
    <n v="1128299"/>
    <x v="369"/>
    <x v="1"/>
    <x v="6"/>
    <x v="2"/>
    <x v="22"/>
    <x v="16"/>
    <x v="4"/>
    <n v="70"/>
    <n v="425"/>
    <n v="29750"/>
    <n v="119000"/>
    <n v="0.4"/>
    <x v="0"/>
  </r>
  <r>
    <x v="3"/>
    <n v="1128299"/>
    <x v="369"/>
    <x v="1"/>
    <x v="6"/>
    <x v="2"/>
    <x v="22"/>
    <x v="16"/>
    <x v="5"/>
    <n v="75"/>
    <n v="250"/>
    <n v="18750"/>
    <n v="56250"/>
    <n v="0.3"/>
    <x v="0"/>
  </r>
  <r>
    <x v="3"/>
    <n v="1128299"/>
    <x v="401"/>
    <x v="1"/>
    <x v="7"/>
    <x v="2"/>
    <x v="22"/>
    <x v="16"/>
    <x v="0"/>
    <n v="50.000000000000014"/>
    <n v="450"/>
    <n v="22500.000000000007"/>
    <n v="78750.000000000015"/>
    <n v="0.35"/>
    <x v="0"/>
  </r>
  <r>
    <x v="3"/>
    <n v="1128299"/>
    <x v="401"/>
    <x v="1"/>
    <x v="7"/>
    <x v="2"/>
    <x v="22"/>
    <x v="16"/>
    <x v="1"/>
    <n v="55.000000000000014"/>
    <n v="450"/>
    <n v="24750.000000000007"/>
    <n v="86625.000000000015"/>
    <n v="0.35"/>
    <x v="0"/>
  </r>
  <r>
    <x v="3"/>
    <n v="1128299"/>
    <x v="401"/>
    <x v="1"/>
    <x v="7"/>
    <x v="2"/>
    <x v="22"/>
    <x v="16"/>
    <x v="2"/>
    <n v="50.000000000000014"/>
    <n v="250"/>
    <n v="12500.000000000004"/>
    <n v="43750.000000000007"/>
    <n v="0.35"/>
    <x v="0"/>
  </r>
  <r>
    <x v="3"/>
    <n v="1128299"/>
    <x v="401"/>
    <x v="1"/>
    <x v="7"/>
    <x v="2"/>
    <x v="22"/>
    <x v="16"/>
    <x v="3"/>
    <n v="50.000000000000014"/>
    <n v="200"/>
    <n v="10000.000000000004"/>
    <n v="35000.000000000007"/>
    <n v="0.35"/>
    <x v="0"/>
  </r>
  <r>
    <x v="3"/>
    <n v="1128299"/>
    <x v="401"/>
    <x v="1"/>
    <x v="7"/>
    <x v="2"/>
    <x v="22"/>
    <x v="16"/>
    <x v="4"/>
    <n v="60.000000000000007"/>
    <n v="225"/>
    <n v="13500.000000000002"/>
    <n v="54000.000000000015"/>
    <n v="0.4"/>
    <x v="0"/>
  </r>
  <r>
    <x v="3"/>
    <n v="1128299"/>
    <x v="401"/>
    <x v="1"/>
    <x v="7"/>
    <x v="2"/>
    <x v="22"/>
    <x v="16"/>
    <x v="5"/>
    <n v="44.999999999999993"/>
    <n v="250"/>
    <n v="11249.999999999998"/>
    <n v="33749.999999999993"/>
    <n v="0.3"/>
    <x v="0"/>
  </r>
  <r>
    <x v="3"/>
    <n v="1128299"/>
    <x v="430"/>
    <x v="1"/>
    <x v="8"/>
    <x v="2"/>
    <x v="22"/>
    <x v="16"/>
    <x v="0"/>
    <n v="40"/>
    <n v="350"/>
    <n v="14000"/>
    <n v="49000"/>
    <n v="0.35"/>
    <x v="0"/>
  </r>
  <r>
    <x v="3"/>
    <n v="1128299"/>
    <x v="430"/>
    <x v="1"/>
    <x v="8"/>
    <x v="2"/>
    <x v="22"/>
    <x v="16"/>
    <x v="1"/>
    <n v="55.000000000000014"/>
    <n v="525"/>
    <n v="28875.000000000007"/>
    <n v="101062.50000000001"/>
    <n v="0.35"/>
    <x v="0"/>
  </r>
  <r>
    <x v="3"/>
    <n v="1128299"/>
    <x v="430"/>
    <x v="1"/>
    <x v="8"/>
    <x v="2"/>
    <x v="22"/>
    <x v="16"/>
    <x v="2"/>
    <n v="50.000000000000014"/>
    <n v="350"/>
    <n v="17500.000000000004"/>
    <n v="61250.000000000015"/>
    <n v="0.35"/>
    <x v="0"/>
  </r>
  <r>
    <x v="3"/>
    <n v="1128299"/>
    <x v="430"/>
    <x v="1"/>
    <x v="8"/>
    <x v="2"/>
    <x v="22"/>
    <x v="16"/>
    <x v="3"/>
    <n v="45.000000000000007"/>
    <n v="325"/>
    <n v="14625.000000000002"/>
    <n v="51187.500000000007"/>
    <n v="0.35"/>
    <x v="0"/>
  </r>
  <r>
    <x v="3"/>
    <n v="1128299"/>
    <x v="430"/>
    <x v="1"/>
    <x v="8"/>
    <x v="2"/>
    <x v="22"/>
    <x v="16"/>
    <x v="4"/>
    <n v="55.000000000000007"/>
    <n v="300"/>
    <n v="16500.000000000004"/>
    <n v="66000.000000000015"/>
    <n v="0.4"/>
    <x v="0"/>
  </r>
  <r>
    <x v="3"/>
    <n v="1128299"/>
    <x v="430"/>
    <x v="1"/>
    <x v="8"/>
    <x v="2"/>
    <x v="22"/>
    <x v="16"/>
    <x v="5"/>
    <n v="60.000000000000007"/>
    <n v="350"/>
    <n v="21000.000000000004"/>
    <n v="63000.000000000007"/>
    <n v="0.3"/>
    <x v="0"/>
  </r>
  <r>
    <x v="3"/>
    <n v="1128299"/>
    <x v="461"/>
    <x v="1"/>
    <x v="9"/>
    <x v="2"/>
    <x v="22"/>
    <x v="16"/>
    <x v="0"/>
    <n v="45.000000000000007"/>
    <n v="575"/>
    <n v="25875.000000000004"/>
    <n v="90562.5"/>
    <n v="0.35"/>
    <x v="0"/>
  </r>
  <r>
    <x v="3"/>
    <n v="1128299"/>
    <x v="461"/>
    <x v="1"/>
    <x v="9"/>
    <x v="2"/>
    <x v="22"/>
    <x v="16"/>
    <x v="1"/>
    <n v="50.000000000000014"/>
    <n v="650"/>
    <n v="32500.000000000011"/>
    <n v="113750.00000000003"/>
    <n v="0.35"/>
    <x v="0"/>
  </r>
  <r>
    <x v="3"/>
    <n v="1128299"/>
    <x v="461"/>
    <x v="1"/>
    <x v="9"/>
    <x v="2"/>
    <x v="22"/>
    <x v="16"/>
    <x v="2"/>
    <n v="45.000000000000007"/>
    <n v="475"/>
    <n v="21375.000000000004"/>
    <n v="74812.5"/>
    <n v="0.35"/>
    <x v="0"/>
  </r>
  <r>
    <x v="3"/>
    <n v="1128299"/>
    <x v="461"/>
    <x v="1"/>
    <x v="9"/>
    <x v="2"/>
    <x v="22"/>
    <x v="16"/>
    <x v="3"/>
    <n v="55.000000000000014"/>
    <n v="450"/>
    <n v="24750.000000000007"/>
    <n v="86625.000000000015"/>
    <n v="0.35"/>
    <x v="0"/>
  </r>
  <r>
    <x v="3"/>
    <n v="1128299"/>
    <x v="461"/>
    <x v="1"/>
    <x v="9"/>
    <x v="2"/>
    <x v="22"/>
    <x v="16"/>
    <x v="4"/>
    <n v="75.000000000000014"/>
    <n v="425"/>
    <n v="31875.000000000007"/>
    <n v="127500.00000000003"/>
    <n v="0.4"/>
    <x v="0"/>
  </r>
  <r>
    <x v="3"/>
    <n v="1128299"/>
    <x v="461"/>
    <x v="1"/>
    <x v="9"/>
    <x v="2"/>
    <x v="22"/>
    <x v="16"/>
    <x v="5"/>
    <n v="80.000000000000014"/>
    <n v="550"/>
    <n v="44000.000000000007"/>
    <n v="132000"/>
    <n v="0.3"/>
    <x v="0"/>
  </r>
  <r>
    <x v="3"/>
    <n v="1128299"/>
    <x v="490"/>
    <x v="1"/>
    <x v="10"/>
    <x v="2"/>
    <x v="22"/>
    <x v="16"/>
    <x v="0"/>
    <n v="65.000000000000014"/>
    <n v="750"/>
    <n v="48750.000000000007"/>
    <n v="170625.00000000003"/>
    <n v="0.35"/>
    <x v="0"/>
  </r>
  <r>
    <x v="3"/>
    <n v="1128299"/>
    <x v="490"/>
    <x v="1"/>
    <x v="10"/>
    <x v="2"/>
    <x v="22"/>
    <x v="16"/>
    <x v="1"/>
    <n v="75.000000000000028"/>
    <n v="750"/>
    <n v="56250.000000000022"/>
    <n v="196875.00000000006"/>
    <n v="0.35"/>
    <x v="0"/>
  </r>
  <r>
    <x v="3"/>
    <n v="1128299"/>
    <x v="490"/>
    <x v="1"/>
    <x v="10"/>
    <x v="2"/>
    <x v="22"/>
    <x v="16"/>
    <x v="2"/>
    <n v="70.000000000000014"/>
    <n v="550"/>
    <n v="38500.000000000007"/>
    <n v="134750"/>
    <n v="0.35"/>
    <x v="0"/>
  </r>
  <r>
    <x v="3"/>
    <n v="1128299"/>
    <x v="490"/>
    <x v="1"/>
    <x v="10"/>
    <x v="2"/>
    <x v="22"/>
    <x v="16"/>
    <x v="3"/>
    <n v="70.000000000000014"/>
    <n v="550"/>
    <n v="38500.000000000007"/>
    <n v="134750"/>
    <n v="0.35"/>
    <x v="0"/>
  </r>
  <r>
    <x v="3"/>
    <n v="1128299"/>
    <x v="490"/>
    <x v="1"/>
    <x v="10"/>
    <x v="2"/>
    <x v="22"/>
    <x v="16"/>
    <x v="4"/>
    <n v="80.000000000000014"/>
    <n v="475"/>
    <n v="38000.000000000007"/>
    <n v="152000.00000000003"/>
    <n v="0.4"/>
    <x v="0"/>
  </r>
  <r>
    <x v="3"/>
    <n v="1128299"/>
    <x v="490"/>
    <x v="1"/>
    <x v="10"/>
    <x v="2"/>
    <x v="22"/>
    <x v="16"/>
    <x v="5"/>
    <n v="85.000000000000014"/>
    <n v="575"/>
    <n v="48875.000000000007"/>
    <n v="146625"/>
    <n v="0.3"/>
    <x v="0"/>
  </r>
  <r>
    <x v="3"/>
    <n v="1128299"/>
    <x v="181"/>
    <x v="1"/>
    <x v="0"/>
    <x v="2"/>
    <x v="22"/>
    <x v="16"/>
    <x v="0"/>
    <n v="35"/>
    <n v="400"/>
    <n v="14000"/>
    <n v="55999.999999999993"/>
    <n v="0.39999999999999997"/>
    <x v="0"/>
  </r>
  <r>
    <x v="3"/>
    <n v="1128299"/>
    <x v="181"/>
    <x v="1"/>
    <x v="0"/>
    <x v="2"/>
    <x v="22"/>
    <x v="16"/>
    <x v="1"/>
    <n v="45"/>
    <n v="400"/>
    <n v="18000"/>
    <n v="72000"/>
    <n v="0.39999999999999997"/>
    <x v="0"/>
  </r>
  <r>
    <x v="3"/>
    <n v="1128299"/>
    <x v="181"/>
    <x v="1"/>
    <x v="0"/>
    <x v="2"/>
    <x v="22"/>
    <x v="16"/>
    <x v="2"/>
    <n v="45"/>
    <n v="400"/>
    <n v="18000"/>
    <n v="72000"/>
    <n v="0.39999999999999997"/>
    <x v="0"/>
  </r>
  <r>
    <x v="3"/>
    <n v="1128299"/>
    <x v="181"/>
    <x v="1"/>
    <x v="0"/>
    <x v="2"/>
    <x v="22"/>
    <x v="16"/>
    <x v="3"/>
    <n v="45"/>
    <n v="250"/>
    <n v="11250"/>
    <n v="44999.999999999993"/>
    <n v="0.39999999999999997"/>
    <x v="0"/>
  </r>
  <r>
    <x v="3"/>
    <n v="1128299"/>
    <x v="181"/>
    <x v="1"/>
    <x v="0"/>
    <x v="2"/>
    <x v="22"/>
    <x v="16"/>
    <x v="4"/>
    <n v="50.000000000000014"/>
    <n v="200"/>
    <n v="10000.000000000004"/>
    <n v="45000.000000000015"/>
    <n v="0.45"/>
    <x v="0"/>
  </r>
  <r>
    <x v="3"/>
    <n v="1128299"/>
    <x v="181"/>
    <x v="1"/>
    <x v="0"/>
    <x v="2"/>
    <x v="22"/>
    <x v="16"/>
    <x v="5"/>
    <n v="45"/>
    <n v="450"/>
    <n v="20250"/>
    <n v="70875"/>
    <n v="0.35"/>
    <x v="0"/>
  </r>
  <r>
    <x v="3"/>
    <n v="1128299"/>
    <x v="212"/>
    <x v="1"/>
    <x v="1"/>
    <x v="2"/>
    <x v="22"/>
    <x v="16"/>
    <x v="0"/>
    <n v="35"/>
    <n v="500"/>
    <n v="17500"/>
    <n v="70000"/>
    <n v="0.39999999999999997"/>
    <x v="0"/>
  </r>
  <r>
    <x v="3"/>
    <n v="1128299"/>
    <x v="212"/>
    <x v="1"/>
    <x v="1"/>
    <x v="2"/>
    <x v="22"/>
    <x v="16"/>
    <x v="1"/>
    <n v="45"/>
    <n v="400"/>
    <n v="18000"/>
    <n v="72000"/>
    <n v="0.39999999999999997"/>
    <x v="0"/>
  </r>
  <r>
    <x v="3"/>
    <n v="1128299"/>
    <x v="212"/>
    <x v="1"/>
    <x v="1"/>
    <x v="2"/>
    <x v="22"/>
    <x v="16"/>
    <x v="2"/>
    <n v="45"/>
    <n v="400"/>
    <n v="18000"/>
    <n v="72000"/>
    <n v="0.39999999999999997"/>
    <x v="0"/>
  </r>
  <r>
    <x v="3"/>
    <n v="1128299"/>
    <x v="212"/>
    <x v="1"/>
    <x v="1"/>
    <x v="1"/>
    <x v="23"/>
    <x v="26"/>
    <x v="3"/>
    <n v="45"/>
    <n v="250"/>
    <n v="11250"/>
    <n v="44999.999999999993"/>
    <n v="0.39999999999999997"/>
    <x v="0"/>
  </r>
  <r>
    <x v="3"/>
    <n v="1128299"/>
    <x v="212"/>
    <x v="1"/>
    <x v="1"/>
    <x v="1"/>
    <x v="23"/>
    <x v="26"/>
    <x v="4"/>
    <n v="50.000000000000014"/>
    <n v="175"/>
    <n v="8750.0000000000018"/>
    <n v="39375.000000000015"/>
    <n v="0.45"/>
    <x v="0"/>
  </r>
  <r>
    <x v="3"/>
    <n v="1128299"/>
    <x v="212"/>
    <x v="1"/>
    <x v="1"/>
    <x v="1"/>
    <x v="23"/>
    <x v="26"/>
    <x v="5"/>
    <n v="45"/>
    <n v="375"/>
    <n v="16875"/>
    <n v="59062.499999999993"/>
    <n v="0.35"/>
    <x v="0"/>
  </r>
  <r>
    <x v="3"/>
    <n v="1128299"/>
    <x v="221"/>
    <x v="1"/>
    <x v="2"/>
    <x v="1"/>
    <x v="23"/>
    <x v="26"/>
    <x v="0"/>
    <n v="45"/>
    <n v="525"/>
    <n v="23625"/>
    <n v="94499.999999999985"/>
    <n v="0.39999999999999997"/>
    <x v="0"/>
  </r>
  <r>
    <x v="3"/>
    <n v="1128299"/>
    <x v="221"/>
    <x v="1"/>
    <x v="2"/>
    <x v="1"/>
    <x v="23"/>
    <x v="26"/>
    <x v="1"/>
    <n v="55.000000000000007"/>
    <n v="375"/>
    <n v="20625.000000000004"/>
    <n v="82500"/>
    <n v="0.39999999999999997"/>
    <x v="0"/>
  </r>
  <r>
    <x v="3"/>
    <n v="1128299"/>
    <x v="221"/>
    <x v="1"/>
    <x v="2"/>
    <x v="1"/>
    <x v="23"/>
    <x v="26"/>
    <x v="2"/>
    <n v="60"/>
    <n v="400"/>
    <n v="24000"/>
    <n v="95999.999999999985"/>
    <n v="0.39999999999999997"/>
    <x v="0"/>
  </r>
  <r>
    <x v="3"/>
    <n v="1128299"/>
    <x v="221"/>
    <x v="1"/>
    <x v="2"/>
    <x v="1"/>
    <x v="23"/>
    <x v="26"/>
    <x v="3"/>
    <n v="55.000000000000007"/>
    <n v="300"/>
    <n v="16500.000000000004"/>
    <n v="66000"/>
    <n v="0.39999999999999997"/>
    <x v="0"/>
  </r>
  <r>
    <x v="3"/>
    <n v="1128299"/>
    <x v="221"/>
    <x v="1"/>
    <x v="2"/>
    <x v="1"/>
    <x v="23"/>
    <x v="26"/>
    <x v="4"/>
    <n v="60.000000000000007"/>
    <n v="150"/>
    <n v="9000.0000000000018"/>
    <n v="40500.000000000007"/>
    <n v="0.45"/>
    <x v="0"/>
  </r>
  <r>
    <x v="3"/>
    <n v="1128299"/>
    <x v="221"/>
    <x v="1"/>
    <x v="2"/>
    <x v="1"/>
    <x v="23"/>
    <x v="26"/>
    <x v="5"/>
    <n v="45"/>
    <n v="350"/>
    <n v="15750"/>
    <n v="55125"/>
    <n v="0.35"/>
    <x v="0"/>
  </r>
  <r>
    <x v="3"/>
    <n v="1128299"/>
    <x v="240"/>
    <x v="1"/>
    <x v="3"/>
    <x v="1"/>
    <x v="23"/>
    <x v="26"/>
    <x v="0"/>
    <n v="50"/>
    <n v="525"/>
    <n v="26250"/>
    <n v="104999.99999999999"/>
    <n v="0.39999999999999997"/>
    <x v="0"/>
  </r>
  <r>
    <x v="3"/>
    <n v="1128299"/>
    <x v="240"/>
    <x v="1"/>
    <x v="3"/>
    <x v="1"/>
    <x v="23"/>
    <x v="26"/>
    <x v="1"/>
    <n v="55.000000000000007"/>
    <n v="325"/>
    <n v="17875.000000000004"/>
    <n v="71500"/>
    <n v="0.39999999999999997"/>
    <x v="0"/>
  </r>
  <r>
    <x v="3"/>
    <n v="1128299"/>
    <x v="240"/>
    <x v="1"/>
    <x v="3"/>
    <x v="1"/>
    <x v="23"/>
    <x v="26"/>
    <x v="2"/>
    <n v="55.000000000000007"/>
    <n v="375"/>
    <n v="20625.000000000004"/>
    <n v="82500"/>
    <n v="0.39999999999999997"/>
    <x v="0"/>
  </r>
  <r>
    <x v="3"/>
    <n v="1128299"/>
    <x v="240"/>
    <x v="1"/>
    <x v="3"/>
    <x v="1"/>
    <x v="23"/>
    <x v="26"/>
    <x v="3"/>
    <n v="40.000000000000007"/>
    <n v="275"/>
    <n v="11000.000000000002"/>
    <n v="44000"/>
    <n v="0.39999999999999997"/>
    <x v="0"/>
  </r>
  <r>
    <x v="3"/>
    <n v="1128299"/>
    <x v="240"/>
    <x v="1"/>
    <x v="3"/>
    <x v="1"/>
    <x v="23"/>
    <x v="26"/>
    <x v="4"/>
    <n v="45.000000000000014"/>
    <n v="175"/>
    <n v="7875.0000000000027"/>
    <n v="35437.500000000015"/>
    <n v="0.45"/>
    <x v="0"/>
  </r>
  <r>
    <x v="3"/>
    <n v="1128299"/>
    <x v="240"/>
    <x v="1"/>
    <x v="3"/>
    <x v="1"/>
    <x v="23"/>
    <x v="26"/>
    <x v="5"/>
    <n v="60.000000000000007"/>
    <n v="350"/>
    <n v="21000.000000000004"/>
    <n v="73500"/>
    <n v="0.35"/>
    <x v="0"/>
  </r>
  <r>
    <x v="3"/>
    <n v="1128299"/>
    <x v="271"/>
    <x v="1"/>
    <x v="4"/>
    <x v="1"/>
    <x v="23"/>
    <x v="26"/>
    <x v="0"/>
    <n v="45"/>
    <n v="550"/>
    <n v="24750"/>
    <n v="98999.999999999985"/>
    <n v="0.39999999999999997"/>
    <x v="0"/>
  </r>
  <r>
    <x v="3"/>
    <n v="1128299"/>
    <x v="271"/>
    <x v="1"/>
    <x v="4"/>
    <x v="1"/>
    <x v="23"/>
    <x v="26"/>
    <x v="1"/>
    <n v="50"/>
    <n v="400"/>
    <n v="20000"/>
    <n v="80000"/>
    <n v="0.39999999999999997"/>
    <x v="0"/>
  </r>
  <r>
    <x v="3"/>
    <n v="1128299"/>
    <x v="271"/>
    <x v="1"/>
    <x v="4"/>
    <x v="1"/>
    <x v="23"/>
    <x v="26"/>
    <x v="2"/>
    <n v="50"/>
    <n v="400"/>
    <n v="20000"/>
    <n v="80000"/>
    <n v="0.39999999999999997"/>
    <x v="0"/>
  </r>
  <r>
    <x v="3"/>
    <n v="1128299"/>
    <x v="271"/>
    <x v="1"/>
    <x v="4"/>
    <x v="1"/>
    <x v="23"/>
    <x v="26"/>
    <x v="3"/>
    <n v="45"/>
    <n v="325"/>
    <n v="14625"/>
    <n v="58499.999999999993"/>
    <n v="0.39999999999999997"/>
    <x v="0"/>
  </r>
  <r>
    <x v="3"/>
    <n v="1128299"/>
    <x v="271"/>
    <x v="1"/>
    <x v="4"/>
    <x v="1"/>
    <x v="23"/>
    <x v="26"/>
    <x v="4"/>
    <n v="40"/>
    <n v="225"/>
    <n v="9000"/>
    <n v="40500"/>
    <n v="0.45"/>
    <x v="0"/>
  </r>
  <r>
    <x v="3"/>
    <n v="1128299"/>
    <x v="271"/>
    <x v="1"/>
    <x v="4"/>
    <x v="1"/>
    <x v="23"/>
    <x v="26"/>
    <x v="5"/>
    <n v="65"/>
    <n v="575"/>
    <n v="37375"/>
    <n v="130812.49999999999"/>
    <n v="0.35"/>
    <x v="2"/>
  </r>
  <r>
    <x v="3"/>
    <n v="1128299"/>
    <x v="301"/>
    <x v="1"/>
    <x v="11"/>
    <x v="1"/>
    <x v="23"/>
    <x v="26"/>
    <x v="0"/>
    <n v="60"/>
    <n v="825"/>
    <n v="49500"/>
    <n v="197999.99999999997"/>
    <n v="0.39999999999999997"/>
    <x v="2"/>
  </r>
  <r>
    <x v="3"/>
    <n v="1128299"/>
    <x v="301"/>
    <x v="1"/>
    <x v="11"/>
    <x v="1"/>
    <x v="23"/>
    <x v="26"/>
    <x v="1"/>
    <n v="70"/>
    <n v="700"/>
    <n v="49000"/>
    <n v="195999.99999999997"/>
    <n v="0.39999999999999997"/>
    <x v="2"/>
  </r>
  <r>
    <x v="3"/>
    <n v="1128299"/>
    <x v="301"/>
    <x v="1"/>
    <x v="11"/>
    <x v="1"/>
    <x v="23"/>
    <x v="26"/>
    <x v="2"/>
    <n v="85"/>
    <n v="700"/>
    <n v="59500"/>
    <n v="237999.99999999997"/>
    <n v="0.39999999999999997"/>
    <x v="2"/>
  </r>
  <r>
    <x v="3"/>
    <n v="1128299"/>
    <x v="301"/>
    <x v="1"/>
    <x v="11"/>
    <x v="1"/>
    <x v="23"/>
    <x v="26"/>
    <x v="3"/>
    <n v="85"/>
    <n v="575"/>
    <n v="48875"/>
    <n v="195499.99999999997"/>
    <n v="0.39999999999999997"/>
    <x v="2"/>
  </r>
  <r>
    <x v="3"/>
    <n v="1128299"/>
    <x v="301"/>
    <x v="1"/>
    <x v="11"/>
    <x v="1"/>
    <x v="23"/>
    <x v="26"/>
    <x v="4"/>
    <n v="95"/>
    <n v="450"/>
    <n v="42750"/>
    <n v="192375"/>
    <n v="0.45"/>
    <x v="2"/>
  </r>
  <r>
    <x v="3"/>
    <n v="1128299"/>
    <x v="301"/>
    <x v="1"/>
    <x v="11"/>
    <x v="1"/>
    <x v="23"/>
    <x v="26"/>
    <x v="5"/>
    <n v="110.00000000000001"/>
    <n v="750"/>
    <n v="82500.000000000015"/>
    <n v="288750"/>
    <n v="0.35"/>
    <x v="2"/>
  </r>
  <r>
    <x v="3"/>
    <n v="1128299"/>
    <x v="330"/>
    <x v="1"/>
    <x v="5"/>
    <x v="1"/>
    <x v="23"/>
    <x v="26"/>
    <x v="0"/>
    <n v="90"/>
    <n v="900"/>
    <n v="81000"/>
    <n v="324000"/>
    <n v="0.39999999999999997"/>
    <x v="2"/>
  </r>
  <r>
    <x v="3"/>
    <n v="1128299"/>
    <x v="330"/>
    <x v="1"/>
    <x v="5"/>
    <x v="1"/>
    <x v="23"/>
    <x v="26"/>
    <x v="1"/>
    <n v="95"/>
    <n v="750"/>
    <n v="71250"/>
    <n v="285000"/>
    <n v="0.39999999999999997"/>
    <x v="2"/>
  </r>
  <r>
    <x v="3"/>
    <n v="1128299"/>
    <x v="330"/>
    <x v="1"/>
    <x v="5"/>
    <x v="1"/>
    <x v="23"/>
    <x v="26"/>
    <x v="2"/>
    <n v="95"/>
    <n v="700"/>
    <n v="66500"/>
    <n v="266000"/>
    <n v="0.39999999999999997"/>
    <x v="2"/>
  </r>
  <r>
    <x v="3"/>
    <n v="1128299"/>
    <x v="330"/>
    <x v="1"/>
    <x v="5"/>
    <x v="1"/>
    <x v="23"/>
    <x v="26"/>
    <x v="3"/>
    <n v="90"/>
    <n v="600"/>
    <n v="54000"/>
    <n v="215999.99999999997"/>
    <n v="0.39999999999999997"/>
    <x v="2"/>
  </r>
  <r>
    <x v="3"/>
    <n v="1128299"/>
    <x v="330"/>
    <x v="1"/>
    <x v="5"/>
    <x v="1"/>
    <x v="23"/>
    <x v="26"/>
    <x v="4"/>
    <n v="95"/>
    <n v="650"/>
    <n v="61750"/>
    <n v="277875"/>
    <n v="0.45"/>
    <x v="2"/>
  </r>
  <r>
    <x v="3"/>
    <n v="1128299"/>
    <x v="330"/>
    <x v="1"/>
    <x v="5"/>
    <x v="1"/>
    <x v="23"/>
    <x v="26"/>
    <x v="5"/>
    <n v="110.00000000000001"/>
    <n v="650"/>
    <n v="71500.000000000015"/>
    <n v="250250.00000000003"/>
    <n v="0.35"/>
    <x v="2"/>
  </r>
  <r>
    <x v="3"/>
    <n v="1128299"/>
    <x v="362"/>
    <x v="1"/>
    <x v="6"/>
    <x v="1"/>
    <x v="23"/>
    <x v="26"/>
    <x v="0"/>
    <n v="95"/>
    <n v="850"/>
    <n v="80750"/>
    <n v="323000"/>
    <n v="0.39999999999999997"/>
    <x v="2"/>
  </r>
  <r>
    <x v="3"/>
    <n v="1128299"/>
    <x v="362"/>
    <x v="1"/>
    <x v="6"/>
    <x v="1"/>
    <x v="23"/>
    <x v="26"/>
    <x v="1"/>
    <n v="85.000000000000014"/>
    <n v="825"/>
    <n v="70125.000000000015"/>
    <n v="280500"/>
    <n v="0.39999999999999997"/>
    <x v="2"/>
  </r>
  <r>
    <x v="3"/>
    <n v="1128299"/>
    <x v="362"/>
    <x v="1"/>
    <x v="6"/>
    <x v="1"/>
    <x v="23"/>
    <x v="26"/>
    <x v="2"/>
    <n v="75.000000000000014"/>
    <n v="700"/>
    <n v="52500.000000000007"/>
    <n v="210000.00000000003"/>
    <n v="0.39999999999999997"/>
    <x v="2"/>
  </r>
  <r>
    <x v="3"/>
    <n v="1128299"/>
    <x v="362"/>
    <x v="1"/>
    <x v="6"/>
    <x v="1"/>
    <x v="23"/>
    <x v="26"/>
    <x v="3"/>
    <n v="75.000000000000014"/>
    <n v="475"/>
    <n v="35625.000000000007"/>
    <n v="142500"/>
    <n v="0.39999999999999997"/>
    <x v="2"/>
  </r>
  <r>
    <x v="3"/>
    <n v="1128299"/>
    <x v="362"/>
    <x v="1"/>
    <x v="6"/>
    <x v="1"/>
    <x v="23"/>
    <x v="26"/>
    <x v="4"/>
    <n v="64.999999999999986"/>
    <n v="475"/>
    <n v="30874.999999999993"/>
    <n v="138937.49999999997"/>
    <n v="0.45"/>
    <x v="2"/>
  </r>
  <r>
    <x v="3"/>
    <n v="1128299"/>
    <x v="362"/>
    <x v="1"/>
    <x v="6"/>
    <x v="1"/>
    <x v="23"/>
    <x v="26"/>
    <x v="5"/>
    <n v="70"/>
    <n v="300"/>
    <n v="21000"/>
    <n v="73500"/>
    <n v="0.35"/>
    <x v="2"/>
  </r>
  <r>
    <x v="3"/>
    <n v="1128299"/>
    <x v="394"/>
    <x v="1"/>
    <x v="7"/>
    <x v="1"/>
    <x v="23"/>
    <x v="26"/>
    <x v="0"/>
    <n v="45.000000000000014"/>
    <n v="500"/>
    <n v="22500.000000000007"/>
    <n v="90000.000000000015"/>
    <n v="0.39999999999999997"/>
    <x v="2"/>
  </r>
  <r>
    <x v="3"/>
    <n v="1128299"/>
    <x v="394"/>
    <x v="1"/>
    <x v="7"/>
    <x v="1"/>
    <x v="23"/>
    <x v="26"/>
    <x v="1"/>
    <n v="50.000000000000014"/>
    <n v="500"/>
    <n v="25000.000000000007"/>
    <n v="100000.00000000001"/>
    <n v="0.39999999999999997"/>
    <x v="2"/>
  </r>
  <r>
    <x v="3"/>
    <n v="1128299"/>
    <x v="394"/>
    <x v="1"/>
    <x v="7"/>
    <x v="1"/>
    <x v="23"/>
    <x v="26"/>
    <x v="2"/>
    <n v="45.000000000000014"/>
    <n v="300"/>
    <n v="13500.000000000004"/>
    <n v="54000.000000000007"/>
    <n v="0.39999999999999997"/>
    <x v="2"/>
  </r>
  <r>
    <x v="3"/>
    <n v="1128299"/>
    <x v="394"/>
    <x v="1"/>
    <x v="7"/>
    <x v="1"/>
    <x v="23"/>
    <x v="26"/>
    <x v="3"/>
    <n v="45.000000000000014"/>
    <n v="250"/>
    <n v="11250.000000000004"/>
    <n v="45000.000000000007"/>
    <n v="0.39999999999999997"/>
    <x v="2"/>
  </r>
  <r>
    <x v="3"/>
    <n v="1128299"/>
    <x v="394"/>
    <x v="1"/>
    <x v="7"/>
    <x v="1"/>
    <x v="23"/>
    <x v="26"/>
    <x v="4"/>
    <n v="55.000000000000007"/>
    <n v="275"/>
    <n v="15125.000000000002"/>
    <n v="68062.500000000015"/>
    <n v="0.45"/>
    <x v="2"/>
  </r>
  <r>
    <x v="3"/>
    <n v="1128299"/>
    <x v="394"/>
    <x v="1"/>
    <x v="7"/>
    <x v="1"/>
    <x v="23"/>
    <x v="26"/>
    <x v="5"/>
    <n v="40"/>
    <n v="300"/>
    <n v="12000"/>
    <n v="42000"/>
    <n v="0.35"/>
    <x v="2"/>
  </r>
  <r>
    <x v="3"/>
    <n v="1128299"/>
    <x v="423"/>
    <x v="1"/>
    <x v="8"/>
    <x v="1"/>
    <x v="23"/>
    <x v="26"/>
    <x v="0"/>
    <n v="35"/>
    <n v="400"/>
    <n v="14000"/>
    <n v="55999.999999999993"/>
    <n v="0.39999999999999997"/>
    <x v="2"/>
  </r>
  <r>
    <x v="3"/>
    <n v="1128299"/>
    <x v="423"/>
    <x v="1"/>
    <x v="8"/>
    <x v="1"/>
    <x v="23"/>
    <x v="26"/>
    <x v="1"/>
    <n v="50.000000000000014"/>
    <n v="575"/>
    <n v="28750.000000000007"/>
    <n v="115000.00000000001"/>
    <n v="0.39999999999999997"/>
    <x v="2"/>
  </r>
  <r>
    <x v="3"/>
    <n v="1128299"/>
    <x v="423"/>
    <x v="1"/>
    <x v="8"/>
    <x v="1"/>
    <x v="23"/>
    <x v="26"/>
    <x v="2"/>
    <n v="45.000000000000014"/>
    <n v="400"/>
    <n v="18000.000000000007"/>
    <n v="72000.000000000015"/>
    <n v="0.39999999999999997"/>
    <x v="2"/>
  </r>
  <r>
    <x v="3"/>
    <n v="1128299"/>
    <x v="423"/>
    <x v="1"/>
    <x v="8"/>
    <x v="1"/>
    <x v="23"/>
    <x v="26"/>
    <x v="3"/>
    <n v="40.000000000000007"/>
    <n v="375"/>
    <n v="15000.000000000002"/>
    <n v="60000.000000000007"/>
    <n v="0.39999999999999997"/>
    <x v="2"/>
  </r>
  <r>
    <x v="3"/>
    <n v="1128299"/>
    <x v="423"/>
    <x v="1"/>
    <x v="8"/>
    <x v="1"/>
    <x v="23"/>
    <x v="26"/>
    <x v="4"/>
    <n v="50"/>
    <n v="350"/>
    <n v="17500"/>
    <n v="78750"/>
    <n v="0.45"/>
    <x v="2"/>
  </r>
  <r>
    <x v="3"/>
    <n v="1128299"/>
    <x v="423"/>
    <x v="1"/>
    <x v="8"/>
    <x v="1"/>
    <x v="23"/>
    <x v="26"/>
    <x v="5"/>
    <n v="55.000000000000007"/>
    <n v="400"/>
    <n v="22000.000000000004"/>
    <n v="77000"/>
    <n v="0.35"/>
    <x v="2"/>
  </r>
  <r>
    <x v="3"/>
    <n v="1128299"/>
    <x v="454"/>
    <x v="1"/>
    <x v="9"/>
    <x v="1"/>
    <x v="23"/>
    <x v="26"/>
    <x v="0"/>
    <n v="40.000000000000007"/>
    <n v="625"/>
    <n v="25000.000000000004"/>
    <n v="100000.00000000001"/>
    <n v="0.39999999999999997"/>
    <x v="2"/>
  </r>
  <r>
    <x v="3"/>
    <n v="1128299"/>
    <x v="454"/>
    <x v="1"/>
    <x v="9"/>
    <x v="1"/>
    <x v="23"/>
    <x v="26"/>
    <x v="1"/>
    <n v="45.000000000000014"/>
    <n v="700"/>
    <n v="31500.000000000011"/>
    <n v="126000.00000000003"/>
    <n v="0.39999999999999997"/>
    <x v="2"/>
  </r>
  <r>
    <x v="3"/>
    <n v="1128299"/>
    <x v="454"/>
    <x v="1"/>
    <x v="9"/>
    <x v="1"/>
    <x v="23"/>
    <x v="26"/>
    <x v="2"/>
    <n v="40.000000000000007"/>
    <n v="525"/>
    <n v="21000.000000000004"/>
    <n v="84000"/>
    <n v="0.39999999999999997"/>
    <x v="2"/>
  </r>
  <r>
    <x v="3"/>
    <n v="1128299"/>
    <x v="454"/>
    <x v="1"/>
    <x v="9"/>
    <x v="1"/>
    <x v="23"/>
    <x v="26"/>
    <x v="3"/>
    <n v="50.000000000000014"/>
    <n v="500"/>
    <n v="25000.000000000007"/>
    <n v="100000.00000000001"/>
    <n v="0.39999999999999997"/>
    <x v="2"/>
  </r>
  <r>
    <x v="3"/>
    <n v="1128299"/>
    <x v="454"/>
    <x v="1"/>
    <x v="9"/>
    <x v="1"/>
    <x v="23"/>
    <x v="26"/>
    <x v="4"/>
    <n v="70"/>
    <n v="475"/>
    <n v="33250"/>
    <n v="149625"/>
    <n v="0.45"/>
    <x v="2"/>
  </r>
  <r>
    <x v="3"/>
    <n v="1128299"/>
    <x v="454"/>
    <x v="1"/>
    <x v="9"/>
    <x v="1"/>
    <x v="23"/>
    <x v="26"/>
    <x v="5"/>
    <n v="85.000000000000014"/>
    <n v="600"/>
    <n v="51000.000000000007"/>
    <n v="178500"/>
    <n v="0.35"/>
    <x v="2"/>
  </r>
  <r>
    <x v="3"/>
    <n v="1128299"/>
    <x v="483"/>
    <x v="1"/>
    <x v="10"/>
    <x v="1"/>
    <x v="23"/>
    <x v="26"/>
    <x v="0"/>
    <n v="70.000000000000014"/>
    <n v="800"/>
    <n v="56000.000000000015"/>
    <n v="224000.00000000003"/>
    <n v="0.39999999999999997"/>
    <x v="2"/>
  </r>
  <r>
    <x v="3"/>
    <n v="1128299"/>
    <x v="483"/>
    <x v="1"/>
    <x v="10"/>
    <x v="1"/>
    <x v="23"/>
    <x v="26"/>
    <x v="1"/>
    <n v="80.000000000000028"/>
    <n v="800"/>
    <n v="64000.000000000022"/>
    <n v="256000.00000000006"/>
    <n v="0.39999999999999997"/>
    <x v="2"/>
  </r>
  <r>
    <x v="0"/>
    <n v="1128299"/>
    <x v="483"/>
    <x v="1"/>
    <x v="10"/>
    <x v="1"/>
    <x v="23"/>
    <x v="26"/>
    <x v="2"/>
    <n v="75.000000000000028"/>
    <n v="600"/>
    <n v="45000.000000000015"/>
    <n v="180000.00000000006"/>
    <n v="0.39999999999999997"/>
    <x v="2"/>
  </r>
  <r>
    <x v="0"/>
    <n v="1128299"/>
    <x v="483"/>
    <x v="1"/>
    <x v="10"/>
    <x v="1"/>
    <x v="23"/>
    <x v="26"/>
    <x v="3"/>
    <n v="75.000000000000028"/>
    <n v="600"/>
    <n v="45000.000000000015"/>
    <n v="180000.00000000006"/>
    <n v="0.39999999999999997"/>
    <x v="2"/>
  </r>
  <r>
    <x v="0"/>
    <n v="1128299"/>
    <x v="483"/>
    <x v="1"/>
    <x v="10"/>
    <x v="1"/>
    <x v="23"/>
    <x v="26"/>
    <x v="4"/>
    <n v="85.000000000000014"/>
    <n v="525"/>
    <n v="44625.000000000007"/>
    <n v="200812.50000000003"/>
    <n v="0.45"/>
    <x v="2"/>
  </r>
  <r>
    <x v="0"/>
    <n v="1128299"/>
    <x v="483"/>
    <x v="1"/>
    <x v="10"/>
    <x v="1"/>
    <x v="23"/>
    <x v="26"/>
    <x v="5"/>
    <n v="90.000000000000028"/>
    <n v="625"/>
    <n v="56250.000000000015"/>
    <n v="196875.00000000006"/>
    <n v="0.35"/>
    <x v="2"/>
  </r>
  <r>
    <x v="0"/>
    <n v="1197831"/>
    <x v="169"/>
    <x v="1"/>
    <x v="0"/>
    <x v="1"/>
    <x v="23"/>
    <x v="26"/>
    <x v="0"/>
    <n v="20"/>
    <n v="675"/>
    <n v="13500"/>
    <n v="40500"/>
    <n v="0.3"/>
    <x v="2"/>
  </r>
  <r>
    <x v="0"/>
    <n v="1197831"/>
    <x v="169"/>
    <x v="1"/>
    <x v="0"/>
    <x v="1"/>
    <x v="23"/>
    <x v="26"/>
    <x v="1"/>
    <n v="30"/>
    <n v="675"/>
    <n v="20250"/>
    <n v="60750"/>
    <n v="0.3"/>
    <x v="2"/>
  </r>
  <r>
    <x v="0"/>
    <n v="1197831"/>
    <x v="169"/>
    <x v="1"/>
    <x v="0"/>
    <x v="1"/>
    <x v="23"/>
    <x v="26"/>
    <x v="2"/>
    <n v="30"/>
    <n v="475"/>
    <n v="14250"/>
    <n v="42750"/>
    <n v="0.3"/>
    <x v="2"/>
  </r>
  <r>
    <x v="0"/>
    <n v="1197831"/>
    <x v="169"/>
    <x v="1"/>
    <x v="0"/>
    <x v="1"/>
    <x v="23"/>
    <x v="26"/>
    <x v="3"/>
    <n v="35"/>
    <n v="475"/>
    <n v="16625"/>
    <n v="66500"/>
    <n v="0.4"/>
    <x v="2"/>
  </r>
  <r>
    <x v="0"/>
    <n v="1197831"/>
    <x v="169"/>
    <x v="1"/>
    <x v="0"/>
    <x v="1"/>
    <x v="23"/>
    <x v="26"/>
    <x v="4"/>
    <n v="40"/>
    <n v="325"/>
    <n v="13000"/>
    <n v="32500"/>
    <n v="0.25"/>
    <x v="2"/>
  </r>
  <r>
    <x v="3"/>
    <n v="1197831"/>
    <x v="169"/>
    <x v="1"/>
    <x v="0"/>
    <x v="1"/>
    <x v="23"/>
    <x v="26"/>
    <x v="5"/>
    <n v="35"/>
    <n v="475"/>
    <n v="16625"/>
    <n v="74812.5"/>
    <n v="0.45"/>
    <x v="2"/>
  </r>
  <r>
    <x v="0"/>
    <n v="1197831"/>
    <x v="199"/>
    <x v="1"/>
    <x v="1"/>
    <x v="1"/>
    <x v="23"/>
    <x v="26"/>
    <x v="0"/>
    <n v="25"/>
    <n v="625"/>
    <n v="15625"/>
    <n v="46875"/>
    <n v="0.3"/>
    <x v="2"/>
  </r>
  <r>
    <x v="0"/>
    <n v="1197831"/>
    <x v="199"/>
    <x v="1"/>
    <x v="1"/>
    <x v="1"/>
    <x v="23"/>
    <x v="26"/>
    <x v="1"/>
    <n v="35"/>
    <n v="600"/>
    <n v="21000"/>
    <n v="63000"/>
    <n v="0.3"/>
    <x v="2"/>
  </r>
  <r>
    <x v="0"/>
    <n v="1197831"/>
    <x v="199"/>
    <x v="1"/>
    <x v="1"/>
    <x v="1"/>
    <x v="23"/>
    <x v="26"/>
    <x v="2"/>
    <n v="35"/>
    <n v="425"/>
    <n v="14875"/>
    <n v="44625"/>
    <n v="0.3"/>
    <x v="2"/>
  </r>
  <r>
    <x v="0"/>
    <n v="1197831"/>
    <x v="199"/>
    <x v="1"/>
    <x v="1"/>
    <x v="2"/>
    <x v="24"/>
    <x v="27"/>
    <x v="3"/>
    <n v="35"/>
    <n v="375"/>
    <n v="13125"/>
    <n v="52500"/>
    <n v="0.4"/>
    <x v="2"/>
  </r>
  <r>
    <x v="0"/>
    <n v="1197831"/>
    <x v="199"/>
    <x v="1"/>
    <x v="1"/>
    <x v="2"/>
    <x v="24"/>
    <x v="27"/>
    <x v="4"/>
    <n v="40"/>
    <n v="250"/>
    <n v="10000"/>
    <n v="25000"/>
    <n v="0.25"/>
    <x v="2"/>
  </r>
  <r>
    <x v="0"/>
    <n v="1197831"/>
    <x v="199"/>
    <x v="1"/>
    <x v="1"/>
    <x v="2"/>
    <x v="24"/>
    <x v="27"/>
    <x v="5"/>
    <n v="35"/>
    <n v="450"/>
    <n v="15750"/>
    <n v="70875"/>
    <n v="0.45"/>
    <x v="2"/>
  </r>
  <r>
    <x v="0"/>
    <n v="1197831"/>
    <x v="708"/>
    <x v="1"/>
    <x v="2"/>
    <x v="2"/>
    <x v="24"/>
    <x v="27"/>
    <x v="0"/>
    <n v="30"/>
    <n v="625"/>
    <n v="18750"/>
    <n v="65625"/>
    <n v="0.35"/>
    <x v="2"/>
  </r>
  <r>
    <x v="0"/>
    <n v="1197831"/>
    <x v="708"/>
    <x v="1"/>
    <x v="2"/>
    <x v="2"/>
    <x v="24"/>
    <x v="27"/>
    <x v="1"/>
    <n v="40"/>
    <n v="625"/>
    <n v="25000"/>
    <n v="87500"/>
    <n v="0.35"/>
    <x v="2"/>
  </r>
  <r>
    <x v="0"/>
    <n v="1197831"/>
    <x v="708"/>
    <x v="1"/>
    <x v="2"/>
    <x v="2"/>
    <x v="24"/>
    <x v="27"/>
    <x v="2"/>
    <n v="30"/>
    <n v="450"/>
    <n v="13500"/>
    <n v="47250"/>
    <n v="0.35"/>
    <x v="2"/>
  </r>
  <r>
    <x v="0"/>
    <n v="1197831"/>
    <x v="708"/>
    <x v="1"/>
    <x v="2"/>
    <x v="2"/>
    <x v="24"/>
    <x v="27"/>
    <x v="3"/>
    <n v="35"/>
    <n v="350"/>
    <n v="12250"/>
    <n v="55125"/>
    <n v="0.45"/>
    <x v="2"/>
  </r>
  <r>
    <x v="3"/>
    <n v="1197831"/>
    <x v="708"/>
    <x v="1"/>
    <x v="2"/>
    <x v="2"/>
    <x v="24"/>
    <x v="27"/>
    <x v="4"/>
    <n v="40"/>
    <n v="250"/>
    <n v="10000"/>
    <n v="30000"/>
    <n v="0.3"/>
    <x v="2"/>
  </r>
  <r>
    <x v="3"/>
    <n v="1197831"/>
    <x v="708"/>
    <x v="1"/>
    <x v="2"/>
    <x v="2"/>
    <x v="24"/>
    <x v="27"/>
    <x v="5"/>
    <n v="35"/>
    <n v="400"/>
    <n v="14000"/>
    <n v="70000"/>
    <n v="0.5"/>
    <x v="2"/>
  </r>
  <r>
    <x v="3"/>
    <n v="1197831"/>
    <x v="723"/>
    <x v="1"/>
    <x v="3"/>
    <x v="2"/>
    <x v="24"/>
    <x v="27"/>
    <x v="0"/>
    <n v="20"/>
    <n v="650"/>
    <n v="13000"/>
    <n v="45500"/>
    <n v="0.35"/>
    <x v="2"/>
  </r>
  <r>
    <x v="3"/>
    <n v="1197831"/>
    <x v="723"/>
    <x v="1"/>
    <x v="3"/>
    <x v="2"/>
    <x v="24"/>
    <x v="27"/>
    <x v="1"/>
    <n v="30.000000000000004"/>
    <n v="650"/>
    <n v="19500.000000000004"/>
    <n v="68250"/>
    <n v="0.35"/>
    <x v="2"/>
  </r>
  <r>
    <x v="3"/>
    <n v="1197831"/>
    <x v="723"/>
    <x v="1"/>
    <x v="3"/>
    <x v="2"/>
    <x v="24"/>
    <x v="27"/>
    <x v="2"/>
    <n v="24.999999999999996"/>
    <n v="475"/>
    <n v="11874.999999999998"/>
    <n v="41562.499999999993"/>
    <n v="0.35"/>
    <x v="2"/>
  </r>
  <r>
    <x v="3"/>
    <n v="1197831"/>
    <x v="723"/>
    <x v="1"/>
    <x v="3"/>
    <x v="2"/>
    <x v="24"/>
    <x v="27"/>
    <x v="3"/>
    <n v="30.000000000000004"/>
    <n v="375"/>
    <n v="11250.000000000002"/>
    <n v="50625.000000000007"/>
    <n v="0.45"/>
    <x v="2"/>
  </r>
  <r>
    <x v="3"/>
    <n v="1197831"/>
    <x v="723"/>
    <x v="1"/>
    <x v="3"/>
    <x v="2"/>
    <x v="24"/>
    <x v="27"/>
    <x v="4"/>
    <n v="35"/>
    <n v="275"/>
    <n v="9625"/>
    <n v="28875"/>
    <n v="0.3"/>
    <x v="2"/>
  </r>
  <r>
    <x v="3"/>
    <n v="1197831"/>
    <x v="723"/>
    <x v="1"/>
    <x v="3"/>
    <x v="2"/>
    <x v="24"/>
    <x v="27"/>
    <x v="5"/>
    <n v="30.000000000000004"/>
    <n v="550"/>
    <n v="16500.000000000004"/>
    <n v="82500.000000000015"/>
    <n v="0.5"/>
    <x v="2"/>
  </r>
  <r>
    <x v="3"/>
    <n v="1197831"/>
    <x v="258"/>
    <x v="1"/>
    <x v="4"/>
    <x v="2"/>
    <x v="24"/>
    <x v="27"/>
    <x v="0"/>
    <n v="20"/>
    <n v="700"/>
    <n v="14000"/>
    <n v="49000"/>
    <n v="0.35"/>
    <x v="2"/>
  </r>
  <r>
    <x v="3"/>
    <n v="1197831"/>
    <x v="258"/>
    <x v="1"/>
    <x v="4"/>
    <x v="2"/>
    <x v="24"/>
    <x v="27"/>
    <x v="1"/>
    <n v="30.000000000000004"/>
    <n v="725"/>
    <n v="21750.000000000004"/>
    <n v="76125"/>
    <n v="0.35"/>
    <x v="2"/>
  </r>
  <r>
    <x v="3"/>
    <n v="1197831"/>
    <x v="258"/>
    <x v="1"/>
    <x v="4"/>
    <x v="2"/>
    <x v="24"/>
    <x v="27"/>
    <x v="2"/>
    <n v="24.999999999999996"/>
    <n v="575"/>
    <n v="14374.999999999998"/>
    <n v="50312.499999999985"/>
    <n v="0.35"/>
    <x v="2"/>
  </r>
  <r>
    <x v="3"/>
    <n v="1197831"/>
    <x v="258"/>
    <x v="1"/>
    <x v="4"/>
    <x v="2"/>
    <x v="24"/>
    <x v="27"/>
    <x v="3"/>
    <n v="35"/>
    <n v="500"/>
    <n v="17500"/>
    <n v="78750"/>
    <n v="0.45"/>
    <x v="2"/>
  </r>
  <r>
    <x v="3"/>
    <n v="1197831"/>
    <x v="258"/>
    <x v="1"/>
    <x v="4"/>
    <x v="2"/>
    <x v="24"/>
    <x v="27"/>
    <x v="4"/>
    <n v="50"/>
    <n v="400"/>
    <n v="20000"/>
    <n v="60000"/>
    <n v="0.3"/>
    <x v="2"/>
  </r>
  <r>
    <x v="3"/>
    <n v="1197831"/>
    <x v="258"/>
    <x v="1"/>
    <x v="4"/>
    <x v="2"/>
    <x v="24"/>
    <x v="27"/>
    <x v="5"/>
    <n v="45"/>
    <n v="750"/>
    <n v="33750"/>
    <n v="168750"/>
    <n v="0.5"/>
    <x v="2"/>
  </r>
  <r>
    <x v="3"/>
    <n v="1197831"/>
    <x v="288"/>
    <x v="1"/>
    <x v="11"/>
    <x v="2"/>
    <x v="24"/>
    <x v="27"/>
    <x v="0"/>
    <n v="45"/>
    <n v="750"/>
    <n v="33750"/>
    <n v="118124.99999999999"/>
    <n v="0.35"/>
    <x v="2"/>
  </r>
  <r>
    <x v="3"/>
    <n v="1197831"/>
    <x v="288"/>
    <x v="1"/>
    <x v="11"/>
    <x v="2"/>
    <x v="24"/>
    <x v="27"/>
    <x v="1"/>
    <n v="50"/>
    <n v="750"/>
    <n v="37500"/>
    <n v="131250"/>
    <n v="0.35"/>
    <x v="2"/>
  </r>
  <r>
    <x v="3"/>
    <n v="1197831"/>
    <x v="288"/>
    <x v="1"/>
    <x v="11"/>
    <x v="2"/>
    <x v="24"/>
    <x v="27"/>
    <x v="2"/>
    <n v="50"/>
    <n v="600"/>
    <n v="30000"/>
    <n v="105000"/>
    <n v="0.35"/>
    <x v="2"/>
  </r>
  <r>
    <x v="3"/>
    <n v="1197831"/>
    <x v="288"/>
    <x v="1"/>
    <x v="11"/>
    <x v="2"/>
    <x v="24"/>
    <x v="27"/>
    <x v="3"/>
    <n v="50"/>
    <n v="550"/>
    <n v="27500"/>
    <n v="123750"/>
    <n v="0.45"/>
    <x v="2"/>
  </r>
  <r>
    <x v="3"/>
    <n v="1197831"/>
    <x v="288"/>
    <x v="1"/>
    <x v="11"/>
    <x v="2"/>
    <x v="24"/>
    <x v="27"/>
    <x v="4"/>
    <n v="55.000000000000007"/>
    <n v="450"/>
    <n v="24750.000000000004"/>
    <n v="74250"/>
    <n v="0.3"/>
    <x v="2"/>
  </r>
  <r>
    <x v="3"/>
    <n v="1197831"/>
    <x v="288"/>
    <x v="1"/>
    <x v="11"/>
    <x v="2"/>
    <x v="24"/>
    <x v="27"/>
    <x v="5"/>
    <n v="60.000000000000007"/>
    <n v="825"/>
    <n v="49500.000000000007"/>
    <n v="247500.00000000003"/>
    <n v="0.5"/>
    <x v="2"/>
  </r>
  <r>
    <x v="3"/>
    <n v="1197831"/>
    <x v="320"/>
    <x v="1"/>
    <x v="5"/>
    <x v="2"/>
    <x v="24"/>
    <x v="27"/>
    <x v="0"/>
    <n v="50"/>
    <n v="775"/>
    <n v="38750"/>
    <n v="155000"/>
    <n v="0.39999999999999997"/>
    <x v="2"/>
  </r>
  <r>
    <x v="3"/>
    <n v="1197831"/>
    <x v="320"/>
    <x v="1"/>
    <x v="5"/>
    <x v="2"/>
    <x v="24"/>
    <x v="27"/>
    <x v="1"/>
    <n v="55.000000000000007"/>
    <n v="775"/>
    <n v="42625.000000000007"/>
    <n v="170500"/>
    <n v="0.39999999999999997"/>
    <x v="2"/>
  </r>
  <r>
    <x v="3"/>
    <n v="1197831"/>
    <x v="320"/>
    <x v="1"/>
    <x v="5"/>
    <x v="2"/>
    <x v="24"/>
    <x v="27"/>
    <x v="2"/>
    <n v="50"/>
    <n v="925"/>
    <n v="46250"/>
    <n v="184999.99999999997"/>
    <n v="0.39999999999999997"/>
    <x v="2"/>
  </r>
  <r>
    <x v="3"/>
    <n v="1197831"/>
    <x v="320"/>
    <x v="1"/>
    <x v="5"/>
    <x v="2"/>
    <x v="24"/>
    <x v="27"/>
    <x v="3"/>
    <n v="50"/>
    <n v="525"/>
    <n v="26250"/>
    <n v="131250"/>
    <n v="0.5"/>
    <x v="2"/>
  </r>
  <r>
    <x v="3"/>
    <n v="1197831"/>
    <x v="320"/>
    <x v="1"/>
    <x v="5"/>
    <x v="2"/>
    <x v="24"/>
    <x v="27"/>
    <x v="4"/>
    <n v="55.000000000000007"/>
    <n v="525"/>
    <n v="28875.000000000004"/>
    <n v="101062.50000000001"/>
    <n v="0.35"/>
    <x v="2"/>
  </r>
  <r>
    <x v="0"/>
    <n v="1197831"/>
    <x v="320"/>
    <x v="1"/>
    <x v="5"/>
    <x v="2"/>
    <x v="24"/>
    <x v="27"/>
    <x v="5"/>
    <n v="65"/>
    <n v="800"/>
    <n v="52000"/>
    <n v="286000"/>
    <n v="0.55000000000000004"/>
    <x v="2"/>
  </r>
  <r>
    <x v="0"/>
    <n v="1197831"/>
    <x v="353"/>
    <x v="1"/>
    <x v="6"/>
    <x v="2"/>
    <x v="24"/>
    <x v="27"/>
    <x v="0"/>
    <n v="50"/>
    <n v="750"/>
    <n v="37500"/>
    <n v="150000"/>
    <n v="0.39999999999999997"/>
    <x v="2"/>
  </r>
  <r>
    <x v="0"/>
    <n v="1197831"/>
    <x v="353"/>
    <x v="1"/>
    <x v="6"/>
    <x v="2"/>
    <x v="24"/>
    <x v="27"/>
    <x v="1"/>
    <n v="55.000000000000007"/>
    <n v="750"/>
    <n v="41250.000000000007"/>
    <n v="165000"/>
    <n v="0.39999999999999997"/>
    <x v="2"/>
  </r>
  <r>
    <x v="0"/>
    <n v="1197831"/>
    <x v="353"/>
    <x v="1"/>
    <x v="6"/>
    <x v="2"/>
    <x v="24"/>
    <x v="27"/>
    <x v="2"/>
    <n v="50"/>
    <n v="925"/>
    <n v="46250"/>
    <n v="184999.99999999997"/>
    <n v="0.39999999999999997"/>
    <x v="2"/>
  </r>
  <r>
    <x v="0"/>
    <n v="1197831"/>
    <x v="353"/>
    <x v="1"/>
    <x v="6"/>
    <x v="2"/>
    <x v="24"/>
    <x v="27"/>
    <x v="3"/>
    <n v="50"/>
    <n v="475"/>
    <n v="23750"/>
    <n v="118750"/>
    <n v="0.5"/>
    <x v="2"/>
  </r>
  <r>
    <x v="2"/>
    <n v="1197831"/>
    <x v="353"/>
    <x v="1"/>
    <x v="6"/>
    <x v="2"/>
    <x v="24"/>
    <x v="27"/>
    <x v="4"/>
    <n v="55.000000000000007"/>
    <n v="475"/>
    <n v="26125.000000000004"/>
    <n v="91437.5"/>
    <n v="0.35"/>
    <x v="2"/>
  </r>
  <r>
    <x v="2"/>
    <n v="1197831"/>
    <x v="353"/>
    <x v="1"/>
    <x v="6"/>
    <x v="2"/>
    <x v="24"/>
    <x v="27"/>
    <x v="5"/>
    <n v="60"/>
    <n v="725"/>
    <n v="43500"/>
    <n v="239250.00000000003"/>
    <n v="0.55000000000000004"/>
    <x v="2"/>
  </r>
  <r>
    <x v="2"/>
    <n v="1197831"/>
    <x v="381"/>
    <x v="1"/>
    <x v="7"/>
    <x v="2"/>
    <x v="24"/>
    <x v="27"/>
    <x v="0"/>
    <n v="55.000000000000007"/>
    <n v="675"/>
    <n v="37125.000000000007"/>
    <n v="148500"/>
    <n v="0.39999999999999997"/>
    <x v="2"/>
  </r>
  <r>
    <x v="2"/>
    <n v="1197831"/>
    <x v="381"/>
    <x v="1"/>
    <x v="7"/>
    <x v="2"/>
    <x v="24"/>
    <x v="27"/>
    <x v="1"/>
    <n v="55.000000000000007"/>
    <n v="625"/>
    <n v="34375.000000000007"/>
    <n v="137500"/>
    <n v="0.39999999999999997"/>
    <x v="2"/>
  </r>
  <r>
    <x v="2"/>
    <n v="1197831"/>
    <x v="381"/>
    <x v="1"/>
    <x v="7"/>
    <x v="2"/>
    <x v="24"/>
    <x v="27"/>
    <x v="2"/>
    <n v="60"/>
    <n v="675"/>
    <n v="40500"/>
    <n v="162000"/>
    <n v="0.39999999999999997"/>
    <x v="2"/>
  </r>
  <r>
    <x v="2"/>
    <n v="1197831"/>
    <x v="381"/>
    <x v="1"/>
    <x v="7"/>
    <x v="2"/>
    <x v="24"/>
    <x v="27"/>
    <x v="3"/>
    <n v="60"/>
    <n v="400"/>
    <n v="24000"/>
    <n v="120000"/>
    <n v="0.5"/>
    <x v="2"/>
  </r>
  <r>
    <x v="2"/>
    <n v="1197831"/>
    <x v="381"/>
    <x v="1"/>
    <x v="7"/>
    <x v="2"/>
    <x v="24"/>
    <x v="27"/>
    <x v="4"/>
    <n v="55.000000000000007"/>
    <n v="400"/>
    <n v="22000.000000000004"/>
    <n v="77000"/>
    <n v="0.35"/>
    <x v="2"/>
  </r>
  <r>
    <x v="2"/>
    <n v="1197831"/>
    <x v="381"/>
    <x v="1"/>
    <x v="7"/>
    <x v="2"/>
    <x v="24"/>
    <x v="27"/>
    <x v="5"/>
    <n v="50"/>
    <n v="625"/>
    <n v="31250"/>
    <n v="171875"/>
    <n v="0.55000000000000004"/>
    <x v="2"/>
  </r>
  <r>
    <x v="2"/>
    <n v="1197831"/>
    <x v="410"/>
    <x v="1"/>
    <x v="8"/>
    <x v="2"/>
    <x v="24"/>
    <x v="27"/>
    <x v="0"/>
    <n v="40"/>
    <n v="575"/>
    <n v="23000"/>
    <n v="91999.999999999985"/>
    <n v="0.39999999999999997"/>
    <x v="2"/>
  </r>
  <r>
    <x v="2"/>
    <n v="1197831"/>
    <x v="410"/>
    <x v="1"/>
    <x v="8"/>
    <x v="2"/>
    <x v="24"/>
    <x v="27"/>
    <x v="1"/>
    <n v="40"/>
    <n v="575"/>
    <n v="23000"/>
    <n v="91999.999999999985"/>
    <n v="0.39999999999999997"/>
    <x v="2"/>
  </r>
  <r>
    <x v="2"/>
    <n v="1197831"/>
    <x v="410"/>
    <x v="1"/>
    <x v="8"/>
    <x v="2"/>
    <x v="24"/>
    <x v="27"/>
    <x v="2"/>
    <n v="45"/>
    <n v="525"/>
    <n v="23625"/>
    <n v="94499.999999999985"/>
    <n v="0.39999999999999997"/>
    <x v="2"/>
  </r>
  <r>
    <x v="2"/>
    <n v="1197831"/>
    <x v="410"/>
    <x v="1"/>
    <x v="8"/>
    <x v="2"/>
    <x v="24"/>
    <x v="27"/>
    <x v="3"/>
    <n v="45"/>
    <n v="375"/>
    <n v="16875"/>
    <n v="84375"/>
    <n v="0.5"/>
    <x v="2"/>
  </r>
  <r>
    <x v="2"/>
    <n v="1197831"/>
    <x v="410"/>
    <x v="1"/>
    <x v="8"/>
    <x v="2"/>
    <x v="24"/>
    <x v="27"/>
    <x v="4"/>
    <n v="35"/>
    <n v="350"/>
    <n v="12250"/>
    <n v="42875"/>
    <n v="0.35"/>
    <x v="2"/>
  </r>
  <r>
    <x v="2"/>
    <n v="1197831"/>
    <x v="410"/>
    <x v="1"/>
    <x v="8"/>
    <x v="2"/>
    <x v="24"/>
    <x v="27"/>
    <x v="5"/>
    <n v="45"/>
    <n v="525"/>
    <n v="23625"/>
    <n v="129937.50000000001"/>
    <n v="0.55000000000000004"/>
    <x v="2"/>
  </r>
  <r>
    <x v="2"/>
    <n v="1197831"/>
    <x v="442"/>
    <x v="1"/>
    <x v="9"/>
    <x v="2"/>
    <x v="24"/>
    <x v="27"/>
    <x v="0"/>
    <n v="35"/>
    <n v="675"/>
    <n v="23625"/>
    <n v="94499.999999999985"/>
    <n v="0.39999999999999997"/>
    <x v="2"/>
  </r>
  <r>
    <x v="2"/>
    <n v="1197831"/>
    <x v="442"/>
    <x v="1"/>
    <x v="9"/>
    <x v="2"/>
    <x v="24"/>
    <x v="27"/>
    <x v="1"/>
    <n v="35"/>
    <n v="675"/>
    <n v="23625"/>
    <n v="94499.999999999985"/>
    <n v="0.39999999999999997"/>
    <x v="2"/>
  </r>
  <r>
    <x v="2"/>
    <n v="1197831"/>
    <x v="442"/>
    <x v="1"/>
    <x v="9"/>
    <x v="2"/>
    <x v="24"/>
    <x v="27"/>
    <x v="2"/>
    <n v="60"/>
    <n v="600"/>
    <n v="36000"/>
    <n v="144000"/>
    <n v="0.39999999999999997"/>
    <x v="2"/>
  </r>
  <r>
    <x v="2"/>
    <n v="1197831"/>
    <x v="442"/>
    <x v="1"/>
    <x v="9"/>
    <x v="2"/>
    <x v="24"/>
    <x v="27"/>
    <x v="3"/>
    <n v="60"/>
    <n v="450"/>
    <n v="27000"/>
    <n v="135000"/>
    <n v="0.5"/>
    <x v="2"/>
  </r>
  <r>
    <x v="2"/>
    <n v="1197831"/>
    <x v="442"/>
    <x v="1"/>
    <x v="9"/>
    <x v="2"/>
    <x v="24"/>
    <x v="27"/>
    <x v="4"/>
    <n v="54.999999999999993"/>
    <n v="425"/>
    <n v="23374.999999999996"/>
    <n v="81812.499999999985"/>
    <n v="0.35"/>
    <x v="2"/>
  </r>
  <r>
    <x v="2"/>
    <n v="1197831"/>
    <x v="442"/>
    <x v="1"/>
    <x v="9"/>
    <x v="2"/>
    <x v="24"/>
    <x v="27"/>
    <x v="5"/>
    <n v="65"/>
    <n v="625"/>
    <n v="40625"/>
    <n v="223437.50000000003"/>
    <n v="0.55000000000000004"/>
    <x v="2"/>
  </r>
  <r>
    <x v="0"/>
    <n v="1197831"/>
    <x v="471"/>
    <x v="1"/>
    <x v="10"/>
    <x v="2"/>
    <x v="24"/>
    <x v="27"/>
    <x v="0"/>
    <n v="54.999999999999993"/>
    <n v="775"/>
    <n v="42624.999999999993"/>
    <n v="170499.99999999997"/>
    <n v="0.39999999999999997"/>
    <x v="2"/>
  </r>
  <r>
    <x v="0"/>
    <n v="1197831"/>
    <x v="471"/>
    <x v="1"/>
    <x v="10"/>
    <x v="2"/>
    <x v="24"/>
    <x v="27"/>
    <x v="1"/>
    <n v="54.999999999999993"/>
    <n v="775"/>
    <n v="42624.999999999993"/>
    <n v="170499.99999999997"/>
    <n v="0.39999999999999997"/>
    <x v="2"/>
  </r>
  <r>
    <x v="0"/>
    <n v="1197831"/>
    <x v="471"/>
    <x v="1"/>
    <x v="10"/>
    <x v="2"/>
    <x v="24"/>
    <x v="27"/>
    <x v="2"/>
    <n v="60"/>
    <n v="675"/>
    <n v="40500"/>
    <n v="162000"/>
    <n v="0.39999999999999997"/>
    <x v="2"/>
  </r>
  <r>
    <x v="0"/>
    <n v="1197831"/>
    <x v="471"/>
    <x v="1"/>
    <x v="10"/>
    <x v="2"/>
    <x v="24"/>
    <x v="27"/>
    <x v="3"/>
    <n v="60"/>
    <n v="525"/>
    <n v="31500"/>
    <n v="157500"/>
    <n v="0.5"/>
    <x v="2"/>
  </r>
  <r>
    <x v="0"/>
    <n v="1197831"/>
    <x v="471"/>
    <x v="1"/>
    <x v="10"/>
    <x v="2"/>
    <x v="24"/>
    <x v="27"/>
    <x v="4"/>
    <n v="54.999999999999993"/>
    <n v="475"/>
    <n v="26124.999999999996"/>
    <n v="91437.499999999985"/>
    <n v="0.35"/>
    <x v="2"/>
  </r>
  <r>
    <x v="0"/>
    <n v="1197831"/>
    <x v="471"/>
    <x v="1"/>
    <x v="10"/>
    <x v="2"/>
    <x v="24"/>
    <x v="27"/>
    <x v="5"/>
    <n v="65"/>
    <n v="725"/>
    <n v="47125"/>
    <n v="259187.50000000003"/>
    <n v="0.55000000000000004"/>
    <x v="2"/>
  </r>
  <r>
    <x v="0"/>
    <n v="1128299"/>
    <x v="187"/>
    <x v="1"/>
    <x v="0"/>
    <x v="2"/>
    <x v="24"/>
    <x v="27"/>
    <x v="0"/>
    <n v="29.999999999999993"/>
    <n v="425"/>
    <n v="12749.999999999996"/>
    <n v="44624.999999999985"/>
    <n v="0.35"/>
    <x v="2"/>
  </r>
  <r>
    <x v="0"/>
    <n v="1128299"/>
    <x v="187"/>
    <x v="1"/>
    <x v="0"/>
    <x v="2"/>
    <x v="24"/>
    <x v="27"/>
    <x v="1"/>
    <n v="40"/>
    <n v="425"/>
    <n v="17000"/>
    <n v="68000"/>
    <n v="0.4"/>
    <x v="2"/>
  </r>
  <r>
    <x v="0"/>
    <n v="1128299"/>
    <x v="187"/>
    <x v="1"/>
    <x v="0"/>
    <x v="2"/>
    <x v="24"/>
    <x v="27"/>
    <x v="2"/>
    <n v="40"/>
    <n v="425"/>
    <n v="17000"/>
    <n v="59499.999999999993"/>
    <n v="0.35"/>
    <x v="2"/>
  </r>
  <r>
    <x v="0"/>
    <n v="1128299"/>
    <x v="187"/>
    <x v="1"/>
    <x v="0"/>
    <x v="2"/>
    <x v="24"/>
    <x v="27"/>
    <x v="3"/>
    <n v="40"/>
    <n v="275"/>
    <n v="11000"/>
    <n v="38500"/>
    <n v="0.35"/>
    <x v="2"/>
  </r>
  <r>
    <x v="0"/>
    <n v="1128299"/>
    <x v="187"/>
    <x v="1"/>
    <x v="0"/>
    <x v="2"/>
    <x v="24"/>
    <x v="27"/>
    <x v="4"/>
    <n v="45.000000000000007"/>
    <n v="225"/>
    <n v="10125.000000000002"/>
    <n v="30375.000000000004"/>
    <n v="0.3"/>
    <x v="2"/>
  </r>
  <r>
    <x v="0"/>
    <n v="1128299"/>
    <x v="187"/>
    <x v="1"/>
    <x v="0"/>
    <x v="2"/>
    <x v="24"/>
    <x v="27"/>
    <x v="5"/>
    <n v="40"/>
    <n v="425"/>
    <n v="17000"/>
    <n v="42500"/>
    <n v="0.25"/>
    <x v="2"/>
  </r>
  <r>
    <x v="0"/>
    <n v="1128299"/>
    <x v="697"/>
    <x v="1"/>
    <x v="1"/>
    <x v="2"/>
    <x v="24"/>
    <x v="27"/>
    <x v="0"/>
    <n v="29.999999999999993"/>
    <n v="475"/>
    <n v="14249.999999999996"/>
    <n v="49874.999999999985"/>
    <n v="0.35"/>
    <x v="2"/>
  </r>
  <r>
    <x v="0"/>
    <n v="1128299"/>
    <x v="697"/>
    <x v="1"/>
    <x v="1"/>
    <x v="2"/>
    <x v="24"/>
    <x v="27"/>
    <x v="1"/>
    <n v="40"/>
    <n v="375"/>
    <n v="15000"/>
    <n v="60000"/>
    <n v="0.4"/>
    <x v="2"/>
  </r>
  <r>
    <x v="0"/>
    <n v="1128299"/>
    <x v="697"/>
    <x v="1"/>
    <x v="1"/>
    <x v="2"/>
    <x v="24"/>
    <x v="27"/>
    <x v="2"/>
    <n v="40"/>
    <n v="375"/>
    <n v="15000"/>
    <n v="52500"/>
    <n v="0.35"/>
    <x v="2"/>
  </r>
  <r>
    <x v="0"/>
    <n v="1128299"/>
    <x v="697"/>
    <x v="1"/>
    <x v="1"/>
    <x v="2"/>
    <x v="25"/>
    <x v="28"/>
    <x v="3"/>
    <n v="40"/>
    <n v="225"/>
    <n v="9000"/>
    <n v="31499.999999999996"/>
    <n v="0.35"/>
    <x v="2"/>
  </r>
  <r>
    <x v="0"/>
    <n v="1128299"/>
    <x v="697"/>
    <x v="1"/>
    <x v="1"/>
    <x v="2"/>
    <x v="25"/>
    <x v="28"/>
    <x v="4"/>
    <n v="45.000000000000007"/>
    <n v="150"/>
    <n v="6750.0000000000009"/>
    <n v="20250.000000000004"/>
    <n v="0.3"/>
    <x v="2"/>
  </r>
  <r>
    <x v="0"/>
    <n v="1128299"/>
    <x v="697"/>
    <x v="1"/>
    <x v="1"/>
    <x v="2"/>
    <x v="25"/>
    <x v="28"/>
    <x v="5"/>
    <n v="40"/>
    <n v="350"/>
    <n v="14000"/>
    <n v="35000"/>
    <n v="0.25"/>
    <x v="2"/>
  </r>
  <r>
    <x v="0"/>
    <n v="1128299"/>
    <x v="227"/>
    <x v="1"/>
    <x v="2"/>
    <x v="2"/>
    <x v="25"/>
    <x v="28"/>
    <x v="0"/>
    <n v="40"/>
    <n v="500"/>
    <n v="20000"/>
    <n v="70000"/>
    <n v="0.35"/>
    <x v="2"/>
  </r>
  <r>
    <x v="0"/>
    <n v="1128299"/>
    <x v="227"/>
    <x v="1"/>
    <x v="2"/>
    <x v="2"/>
    <x v="25"/>
    <x v="28"/>
    <x v="1"/>
    <n v="50"/>
    <n v="350"/>
    <n v="17500"/>
    <n v="70000"/>
    <n v="0.4"/>
    <x v="2"/>
  </r>
  <r>
    <x v="0"/>
    <n v="1128299"/>
    <x v="227"/>
    <x v="1"/>
    <x v="2"/>
    <x v="2"/>
    <x v="25"/>
    <x v="28"/>
    <x v="2"/>
    <n v="50"/>
    <n v="350"/>
    <n v="17500"/>
    <n v="61249.999999999993"/>
    <n v="0.35"/>
    <x v="2"/>
  </r>
  <r>
    <x v="0"/>
    <n v="1128299"/>
    <x v="227"/>
    <x v="1"/>
    <x v="2"/>
    <x v="2"/>
    <x v="25"/>
    <x v="28"/>
    <x v="3"/>
    <n v="50"/>
    <n v="225"/>
    <n v="11250"/>
    <n v="39375"/>
    <n v="0.35"/>
    <x v="2"/>
  </r>
  <r>
    <x v="0"/>
    <n v="1128299"/>
    <x v="227"/>
    <x v="1"/>
    <x v="2"/>
    <x v="2"/>
    <x v="25"/>
    <x v="28"/>
    <x v="4"/>
    <n v="55.000000000000007"/>
    <n v="125"/>
    <n v="6875.0000000000009"/>
    <n v="20625.000000000004"/>
    <n v="0.3"/>
    <x v="2"/>
  </r>
  <r>
    <x v="0"/>
    <n v="1128299"/>
    <x v="227"/>
    <x v="1"/>
    <x v="2"/>
    <x v="2"/>
    <x v="25"/>
    <x v="28"/>
    <x v="5"/>
    <n v="50"/>
    <n v="325"/>
    <n v="16250"/>
    <n v="40625"/>
    <n v="0.25"/>
    <x v="2"/>
  </r>
  <r>
    <x v="0"/>
    <n v="1128299"/>
    <x v="246"/>
    <x v="1"/>
    <x v="3"/>
    <x v="2"/>
    <x v="25"/>
    <x v="28"/>
    <x v="0"/>
    <n v="50"/>
    <n v="500"/>
    <n v="25000"/>
    <n v="87500"/>
    <n v="0.35"/>
    <x v="2"/>
  </r>
  <r>
    <x v="0"/>
    <n v="1128299"/>
    <x v="246"/>
    <x v="1"/>
    <x v="3"/>
    <x v="2"/>
    <x v="25"/>
    <x v="28"/>
    <x v="1"/>
    <n v="55.000000000000007"/>
    <n v="300"/>
    <n v="16500.000000000004"/>
    <n v="66000.000000000015"/>
    <n v="0.4"/>
    <x v="2"/>
  </r>
  <r>
    <x v="0"/>
    <n v="1128299"/>
    <x v="246"/>
    <x v="1"/>
    <x v="3"/>
    <x v="2"/>
    <x v="25"/>
    <x v="28"/>
    <x v="2"/>
    <n v="55.000000000000007"/>
    <n v="350"/>
    <n v="19250.000000000004"/>
    <n v="67375"/>
    <n v="0.35"/>
    <x v="2"/>
  </r>
  <r>
    <x v="0"/>
    <n v="1128299"/>
    <x v="246"/>
    <x v="1"/>
    <x v="3"/>
    <x v="2"/>
    <x v="25"/>
    <x v="28"/>
    <x v="3"/>
    <n v="50"/>
    <n v="250"/>
    <n v="12500"/>
    <n v="43750"/>
    <n v="0.35"/>
    <x v="2"/>
  </r>
  <r>
    <x v="0"/>
    <n v="1128299"/>
    <x v="246"/>
    <x v="1"/>
    <x v="3"/>
    <x v="2"/>
    <x v="25"/>
    <x v="28"/>
    <x v="4"/>
    <n v="55.000000000000007"/>
    <n v="150"/>
    <n v="8250.0000000000018"/>
    <n v="24750.000000000004"/>
    <n v="0.3"/>
    <x v="2"/>
  </r>
  <r>
    <x v="0"/>
    <n v="1128299"/>
    <x v="246"/>
    <x v="1"/>
    <x v="3"/>
    <x v="2"/>
    <x v="25"/>
    <x v="28"/>
    <x v="5"/>
    <n v="70"/>
    <n v="325"/>
    <n v="22750"/>
    <n v="56875"/>
    <n v="0.25"/>
    <x v="2"/>
  </r>
  <r>
    <x v="0"/>
    <n v="1128299"/>
    <x v="277"/>
    <x v="1"/>
    <x v="4"/>
    <x v="2"/>
    <x v="25"/>
    <x v="28"/>
    <x v="0"/>
    <n v="50"/>
    <n v="525"/>
    <n v="26250"/>
    <n v="91875"/>
    <n v="0.35"/>
    <x v="2"/>
  </r>
  <r>
    <x v="0"/>
    <n v="1128299"/>
    <x v="277"/>
    <x v="1"/>
    <x v="4"/>
    <x v="2"/>
    <x v="25"/>
    <x v="28"/>
    <x v="1"/>
    <n v="55.000000000000007"/>
    <n v="375"/>
    <n v="20625.000000000004"/>
    <n v="82500.000000000015"/>
    <n v="0.4"/>
    <x v="2"/>
  </r>
  <r>
    <x v="0"/>
    <n v="1128299"/>
    <x v="277"/>
    <x v="1"/>
    <x v="4"/>
    <x v="2"/>
    <x v="25"/>
    <x v="28"/>
    <x v="2"/>
    <n v="55.000000000000007"/>
    <n v="400"/>
    <n v="22000.000000000004"/>
    <n v="77000"/>
    <n v="0.35"/>
    <x v="2"/>
  </r>
  <r>
    <x v="0"/>
    <n v="1128299"/>
    <x v="277"/>
    <x v="1"/>
    <x v="4"/>
    <x v="2"/>
    <x v="25"/>
    <x v="28"/>
    <x v="3"/>
    <n v="50"/>
    <n v="300"/>
    <n v="15000"/>
    <n v="52500"/>
    <n v="0.35"/>
    <x v="2"/>
  </r>
  <r>
    <x v="0"/>
    <n v="1128299"/>
    <x v="277"/>
    <x v="1"/>
    <x v="4"/>
    <x v="2"/>
    <x v="25"/>
    <x v="28"/>
    <x v="4"/>
    <n v="55.000000000000007"/>
    <n v="200"/>
    <n v="11000.000000000002"/>
    <n v="33000"/>
    <n v="0.3"/>
    <x v="2"/>
  </r>
  <r>
    <x v="0"/>
    <n v="1128299"/>
    <x v="277"/>
    <x v="1"/>
    <x v="4"/>
    <x v="2"/>
    <x v="25"/>
    <x v="28"/>
    <x v="5"/>
    <n v="70"/>
    <n v="375"/>
    <n v="26250"/>
    <n v="65625"/>
    <n v="0.25"/>
    <x v="2"/>
  </r>
  <r>
    <x v="0"/>
    <n v="1128299"/>
    <x v="307"/>
    <x v="1"/>
    <x v="11"/>
    <x v="2"/>
    <x v="25"/>
    <x v="28"/>
    <x v="0"/>
    <n v="50"/>
    <n v="625"/>
    <n v="31250"/>
    <n v="109375"/>
    <n v="0.35"/>
    <x v="2"/>
  </r>
  <r>
    <x v="0"/>
    <n v="1128299"/>
    <x v="307"/>
    <x v="1"/>
    <x v="11"/>
    <x v="2"/>
    <x v="25"/>
    <x v="28"/>
    <x v="1"/>
    <n v="55.000000000000007"/>
    <n v="475"/>
    <n v="26125.000000000004"/>
    <n v="104500.00000000001"/>
    <n v="0.4"/>
    <x v="2"/>
  </r>
  <r>
    <x v="0"/>
    <n v="1128299"/>
    <x v="307"/>
    <x v="1"/>
    <x v="11"/>
    <x v="2"/>
    <x v="25"/>
    <x v="28"/>
    <x v="2"/>
    <n v="55.000000000000007"/>
    <n v="475"/>
    <n v="26125.000000000004"/>
    <n v="91437.5"/>
    <n v="0.35"/>
    <x v="2"/>
  </r>
  <r>
    <x v="0"/>
    <n v="1128299"/>
    <x v="307"/>
    <x v="1"/>
    <x v="11"/>
    <x v="2"/>
    <x v="25"/>
    <x v="28"/>
    <x v="3"/>
    <n v="50"/>
    <n v="350"/>
    <n v="17500"/>
    <n v="61249.999999999993"/>
    <n v="0.35"/>
    <x v="2"/>
  </r>
  <r>
    <x v="0"/>
    <n v="1128299"/>
    <x v="307"/>
    <x v="1"/>
    <x v="11"/>
    <x v="2"/>
    <x v="25"/>
    <x v="28"/>
    <x v="4"/>
    <n v="55.000000000000007"/>
    <n v="225"/>
    <n v="12375.000000000002"/>
    <n v="37125"/>
    <n v="0.3"/>
    <x v="2"/>
  </r>
  <r>
    <x v="0"/>
    <n v="1128299"/>
    <x v="307"/>
    <x v="1"/>
    <x v="11"/>
    <x v="2"/>
    <x v="25"/>
    <x v="28"/>
    <x v="5"/>
    <n v="70"/>
    <n v="525"/>
    <n v="36750"/>
    <n v="91875"/>
    <n v="0.25"/>
    <x v="2"/>
  </r>
  <r>
    <x v="0"/>
    <n v="1128299"/>
    <x v="336"/>
    <x v="1"/>
    <x v="5"/>
    <x v="2"/>
    <x v="25"/>
    <x v="28"/>
    <x v="0"/>
    <n v="50"/>
    <n v="675"/>
    <n v="33750"/>
    <n v="118124.99999999999"/>
    <n v="0.35"/>
    <x v="2"/>
  </r>
  <r>
    <x v="0"/>
    <n v="1128299"/>
    <x v="336"/>
    <x v="1"/>
    <x v="5"/>
    <x v="2"/>
    <x v="25"/>
    <x v="28"/>
    <x v="1"/>
    <n v="55.000000000000007"/>
    <n v="525"/>
    <n v="28875.000000000004"/>
    <n v="115500.00000000003"/>
    <n v="0.4"/>
    <x v="2"/>
  </r>
  <r>
    <x v="0"/>
    <n v="1128299"/>
    <x v="336"/>
    <x v="1"/>
    <x v="5"/>
    <x v="2"/>
    <x v="25"/>
    <x v="28"/>
    <x v="2"/>
    <n v="55.000000000000007"/>
    <n v="475"/>
    <n v="26125.000000000004"/>
    <n v="91437.5"/>
    <n v="0.35"/>
    <x v="2"/>
  </r>
  <r>
    <x v="0"/>
    <n v="1128299"/>
    <x v="336"/>
    <x v="1"/>
    <x v="5"/>
    <x v="2"/>
    <x v="25"/>
    <x v="28"/>
    <x v="3"/>
    <n v="50"/>
    <n v="375"/>
    <n v="18750"/>
    <n v="65625"/>
    <n v="0.35"/>
    <x v="2"/>
  </r>
  <r>
    <x v="0"/>
    <n v="1128299"/>
    <x v="336"/>
    <x v="1"/>
    <x v="5"/>
    <x v="2"/>
    <x v="25"/>
    <x v="28"/>
    <x v="4"/>
    <n v="55.000000000000007"/>
    <n v="425"/>
    <n v="23375.000000000004"/>
    <n v="70125"/>
    <n v="0.3"/>
    <x v="2"/>
  </r>
  <r>
    <x v="0"/>
    <n v="1128299"/>
    <x v="336"/>
    <x v="1"/>
    <x v="5"/>
    <x v="2"/>
    <x v="25"/>
    <x v="28"/>
    <x v="5"/>
    <n v="70"/>
    <n v="425"/>
    <n v="29750"/>
    <n v="74375"/>
    <n v="0.25"/>
    <x v="2"/>
  </r>
  <r>
    <x v="0"/>
    <n v="1128299"/>
    <x v="368"/>
    <x v="1"/>
    <x v="6"/>
    <x v="2"/>
    <x v="25"/>
    <x v="28"/>
    <x v="0"/>
    <n v="55.000000000000007"/>
    <n v="625"/>
    <n v="34375.000000000007"/>
    <n v="120312.50000000001"/>
    <n v="0.35"/>
    <x v="2"/>
  </r>
  <r>
    <x v="0"/>
    <n v="1128299"/>
    <x v="368"/>
    <x v="1"/>
    <x v="6"/>
    <x v="2"/>
    <x v="25"/>
    <x v="28"/>
    <x v="1"/>
    <n v="60.000000000000007"/>
    <n v="575"/>
    <n v="34500.000000000007"/>
    <n v="138000.00000000003"/>
    <n v="0.4"/>
    <x v="2"/>
  </r>
  <r>
    <x v="0"/>
    <n v="1128299"/>
    <x v="368"/>
    <x v="1"/>
    <x v="6"/>
    <x v="2"/>
    <x v="25"/>
    <x v="28"/>
    <x v="2"/>
    <n v="55.000000000000007"/>
    <n v="450"/>
    <n v="24750.000000000004"/>
    <n v="86625"/>
    <n v="0.35"/>
    <x v="2"/>
  </r>
  <r>
    <x v="0"/>
    <n v="1128299"/>
    <x v="368"/>
    <x v="1"/>
    <x v="6"/>
    <x v="2"/>
    <x v="25"/>
    <x v="28"/>
    <x v="3"/>
    <n v="55.000000000000007"/>
    <n v="400"/>
    <n v="22000.000000000004"/>
    <n v="77000"/>
    <n v="0.35"/>
    <x v="2"/>
  </r>
  <r>
    <x v="0"/>
    <n v="1128299"/>
    <x v="368"/>
    <x v="1"/>
    <x v="6"/>
    <x v="2"/>
    <x v="25"/>
    <x v="28"/>
    <x v="4"/>
    <n v="65"/>
    <n v="400"/>
    <n v="26000"/>
    <n v="78000"/>
    <n v="0.3"/>
    <x v="2"/>
  </r>
  <r>
    <x v="0"/>
    <n v="1128299"/>
    <x v="368"/>
    <x v="1"/>
    <x v="6"/>
    <x v="2"/>
    <x v="25"/>
    <x v="28"/>
    <x v="5"/>
    <n v="70"/>
    <n v="375"/>
    <n v="26250"/>
    <n v="65625"/>
    <n v="0.25"/>
    <x v="2"/>
  </r>
  <r>
    <x v="0"/>
    <n v="1128299"/>
    <x v="400"/>
    <x v="1"/>
    <x v="7"/>
    <x v="2"/>
    <x v="25"/>
    <x v="28"/>
    <x v="0"/>
    <n v="45.000000000000007"/>
    <n v="575"/>
    <n v="25875.000000000004"/>
    <n v="90562.5"/>
    <n v="0.35"/>
    <x v="2"/>
  </r>
  <r>
    <x v="0"/>
    <n v="1128299"/>
    <x v="400"/>
    <x v="1"/>
    <x v="7"/>
    <x v="2"/>
    <x v="25"/>
    <x v="28"/>
    <x v="1"/>
    <n v="50.000000000000014"/>
    <n v="575"/>
    <n v="28750.000000000007"/>
    <n v="115000.00000000003"/>
    <n v="0.4"/>
    <x v="2"/>
  </r>
  <r>
    <x v="0"/>
    <n v="1128299"/>
    <x v="400"/>
    <x v="1"/>
    <x v="7"/>
    <x v="2"/>
    <x v="25"/>
    <x v="28"/>
    <x v="2"/>
    <n v="45.000000000000007"/>
    <n v="425"/>
    <n v="19125.000000000004"/>
    <n v="66937.5"/>
    <n v="0.35"/>
    <x v="2"/>
  </r>
  <r>
    <x v="0"/>
    <n v="1128299"/>
    <x v="400"/>
    <x v="1"/>
    <x v="7"/>
    <x v="2"/>
    <x v="25"/>
    <x v="28"/>
    <x v="3"/>
    <n v="45.000000000000007"/>
    <n v="375"/>
    <n v="16875.000000000004"/>
    <n v="59062.500000000007"/>
    <n v="0.35"/>
    <x v="2"/>
  </r>
  <r>
    <x v="0"/>
    <n v="1128299"/>
    <x v="400"/>
    <x v="1"/>
    <x v="7"/>
    <x v="2"/>
    <x v="25"/>
    <x v="28"/>
    <x v="4"/>
    <n v="55.000000000000007"/>
    <n v="375"/>
    <n v="20625.000000000004"/>
    <n v="61875.000000000007"/>
    <n v="0.3"/>
    <x v="2"/>
  </r>
  <r>
    <x v="0"/>
    <n v="1128299"/>
    <x v="400"/>
    <x v="1"/>
    <x v="7"/>
    <x v="2"/>
    <x v="25"/>
    <x v="28"/>
    <x v="5"/>
    <n v="60.000000000000007"/>
    <n v="425"/>
    <n v="25500.000000000004"/>
    <n v="63750.000000000007"/>
    <n v="0.25"/>
    <x v="2"/>
  </r>
  <r>
    <x v="0"/>
    <n v="1128299"/>
    <x v="429"/>
    <x v="1"/>
    <x v="8"/>
    <x v="2"/>
    <x v="25"/>
    <x v="28"/>
    <x v="0"/>
    <n v="45.000000000000007"/>
    <n v="500"/>
    <n v="22500.000000000004"/>
    <n v="78750"/>
    <n v="0.35"/>
    <x v="2"/>
  </r>
  <r>
    <x v="0"/>
    <n v="1128299"/>
    <x v="429"/>
    <x v="1"/>
    <x v="8"/>
    <x v="2"/>
    <x v="25"/>
    <x v="28"/>
    <x v="1"/>
    <n v="50.000000000000014"/>
    <n v="500"/>
    <n v="25000.000000000007"/>
    <n v="100000.00000000003"/>
    <n v="0.4"/>
    <x v="2"/>
  </r>
  <r>
    <x v="0"/>
    <n v="1128299"/>
    <x v="429"/>
    <x v="1"/>
    <x v="8"/>
    <x v="2"/>
    <x v="25"/>
    <x v="28"/>
    <x v="2"/>
    <n v="45.000000000000007"/>
    <n v="325"/>
    <n v="14625.000000000002"/>
    <n v="51187.500000000007"/>
    <n v="0.35"/>
    <x v="2"/>
  </r>
  <r>
    <x v="0"/>
    <n v="1128299"/>
    <x v="429"/>
    <x v="1"/>
    <x v="8"/>
    <x v="2"/>
    <x v="25"/>
    <x v="28"/>
    <x v="3"/>
    <n v="45.000000000000007"/>
    <n v="300"/>
    <n v="13500.000000000002"/>
    <n v="47250.000000000007"/>
    <n v="0.35"/>
    <x v="2"/>
  </r>
  <r>
    <x v="0"/>
    <n v="1128299"/>
    <x v="429"/>
    <x v="1"/>
    <x v="8"/>
    <x v="2"/>
    <x v="25"/>
    <x v="28"/>
    <x v="4"/>
    <n v="55.000000000000007"/>
    <n v="275"/>
    <n v="15125.000000000002"/>
    <n v="45375.000000000007"/>
    <n v="0.3"/>
    <x v="2"/>
  </r>
  <r>
    <x v="0"/>
    <n v="1128299"/>
    <x v="429"/>
    <x v="1"/>
    <x v="8"/>
    <x v="2"/>
    <x v="25"/>
    <x v="28"/>
    <x v="5"/>
    <n v="60.000000000000007"/>
    <n v="325"/>
    <n v="19500.000000000004"/>
    <n v="48750.000000000007"/>
    <n v="0.25"/>
    <x v="2"/>
  </r>
  <r>
    <x v="0"/>
    <n v="1128299"/>
    <x v="460"/>
    <x v="1"/>
    <x v="9"/>
    <x v="2"/>
    <x v="25"/>
    <x v="28"/>
    <x v="0"/>
    <n v="45.000000000000007"/>
    <n v="500"/>
    <n v="22500.000000000004"/>
    <n v="78750"/>
    <n v="0.35"/>
    <x v="2"/>
  </r>
  <r>
    <x v="0"/>
    <n v="1128299"/>
    <x v="460"/>
    <x v="1"/>
    <x v="9"/>
    <x v="2"/>
    <x v="25"/>
    <x v="28"/>
    <x v="1"/>
    <n v="50.000000000000014"/>
    <n v="525"/>
    <n v="26250.000000000007"/>
    <n v="105000.00000000003"/>
    <n v="0.4"/>
    <x v="2"/>
  </r>
  <r>
    <x v="0"/>
    <n v="1128299"/>
    <x v="460"/>
    <x v="1"/>
    <x v="9"/>
    <x v="2"/>
    <x v="25"/>
    <x v="28"/>
    <x v="2"/>
    <n v="45.000000000000007"/>
    <n v="375"/>
    <n v="16875.000000000004"/>
    <n v="59062.500000000007"/>
    <n v="0.35"/>
    <x v="2"/>
  </r>
  <r>
    <x v="0"/>
    <n v="1128299"/>
    <x v="460"/>
    <x v="1"/>
    <x v="9"/>
    <x v="2"/>
    <x v="25"/>
    <x v="28"/>
    <x v="3"/>
    <n v="45.000000000000007"/>
    <n v="350"/>
    <n v="15750.000000000002"/>
    <n v="55125.000000000007"/>
    <n v="0.35"/>
    <x v="2"/>
  </r>
  <r>
    <x v="0"/>
    <n v="1128299"/>
    <x v="460"/>
    <x v="1"/>
    <x v="9"/>
    <x v="2"/>
    <x v="25"/>
    <x v="28"/>
    <x v="4"/>
    <n v="55.000000000000007"/>
    <n v="300"/>
    <n v="16500.000000000004"/>
    <n v="49500.000000000007"/>
    <n v="0.3"/>
    <x v="2"/>
  </r>
  <r>
    <x v="0"/>
    <n v="1128299"/>
    <x v="460"/>
    <x v="1"/>
    <x v="9"/>
    <x v="2"/>
    <x v="25"/>
    <x v="28"/>
    <x v="5"/>
    <n v="60.000000000000007"/>
    <n v="425"/>
    <n v="25500.000000000004"/>
    <n v="63750.000000000007"/>
    <n v="0.25"/>
    <x v="2"/>
  </r>
  <r>
    <x v="0"/>
    <n v="1128299"/>
    <x v="489"/>
    <x v="1"/>
    <x v="10"/>
    <x v="2"/>
    <x v="25"/>
    <x v="28"/>
    <x v="0"/>
    <n v="45.000000000000007"/>
    <n v="625"/>
    <n v="28125.000000000004"/>
    <n v="98437.500000000015"/>
    <n v="0.35"/>
    <x v="2"/>
  </r>
  <r>
    <x v="0"/>
    <n v="1128299"/>
    <x v="489"/>
    <x v="1"/>
    <x v="10"/>
    <x v="2"/>
    <x v="25"/>
    <x v="28"/>
    <x v="1"/>
    <n v="50.000000000000014"/>
    <n v="625"/>
    <n v="31250.000000000007"/>
    <n v="125000.00000000006"/>
    <n v="0.4"/>
    <x v="2"/>
  </r>
  <r>
    <x v="4"/>
    <n v="1128299"/>
    <x v="489"/>
    <x v="1"/>
    <x v="10"/>
    <x v="2"/>
    <x v="25"/>
    <x v="28"/>
    <x v="2"/>
    <n v="45.000000000000007"/>
    <n v="425"/>
    <n v="19125.000000000004"/>
    <n v="66937.5"/>
    <n v="0.35"/>
    <x v="2"/>
  </r>
  <r>
    <x v="4"/>
    <n v="1128299"/>
    <x v="489"/>
    <x v="1"/>
    <x v="10"/>
    <x v="2"/>
    <x v="25"/>
    <x v="28"/>
    <x v="3"/>
    <n v="45.000000000000007"/>
    <n v="425"/>
    <n v="19125.000000000004"/>
    <n v="66937.5"/>
    <n v="0.35"/>
    <x v="2"/>
  </r>
  <r>
    <x v="4"/>
    <n v="1128299"/>
    <x v="489"/>
    <x v="1"/>
    <x v="10"/>
    <x v="2"/>
    <x v="25"/>
    <x v="28"/>
    <x v="4"/>
    <n v="55.000000000000007"/>
    <n v="350"/>
    <n v="19250.000000000004"/>
    <n v="57750.000000000007"/>
    <n v="0.3"/>
    <x v="2"/>
  </r>
  <r>
    <x v="4"/>
    <n v="1128299"/>
    <x v="489"/>
    <x v="1"/>
    <x v="10"/>
    <x v="2"/>
    <x v="25"/>
    <x v="28"/>
    <x v="5"/>
    <n v="60.000000000000007"/>
    <n v="450"/>
    <n v="27000.000000000004"/>
    <n v="67500.000000000015"/>
    <n v="0.25"/>
    <x v="2"/>
  </r>
  <r>
    <x v="4"/>
    <n v="1128299"/>
    <x v="190"/>
    <x v="1"/>
    <x v="0"/>
    <x v="2"/>
    <x v="25"/>
    <x v="28"/>
    <x v="0"/>
    <n v="34.999999999999993"/>
    <n v="475"/>
    <n v="16624.999999999996"/>
    <n v="58187.499999999985"/>
    <n v="0.35"/>
    <x v="2"/>
  </r>
  <r>
    <x v="4"/>
    <n v="1128299"/>
    <x v="190"/>
    <x v="1"/>
    <x v="0"/>
    <x v="2"/>
    <x v="25"/>
    <x v="28"/>
    <x v="1"/>
    <n v="45"/>
    <n v="475"/>
    <n v="21375"/>
    <n v="85500"/>
    <n v="0.4"/>
    <x v="2"/>
  </r>
  <r>
    <x v="4"/>
    <n v="1128299"/>
    <x v="190"/>
    <x v="1"/>
    <x v="0"/>
    <x v="2"/>
    <x v="25"/>
    <x v="28"/>
    <x v="2"/>
    <n v="45"/>
    <n v="475"/>
    <n v="21375"/>
    <n v="74812.5"/>
    <n v="0.35"/>
    <x v="2"/>
  </r>
  <r>
    <x v="4"/>
    <n v="1128299"/>
    <x v="190"/>
    <x v="1"/>
    <x v="0"/>
    <x v="2"/>
    <x v="25"/>
    <x v="28"/>
    <x v="3"/>
    <n v="45"/>
    <n v="325"/>
    <n v="14625"/>
    <n v="51187.5"/>
    <n v="0.35"/>
    <x v="2"/>
  </r>
  <r>
    <x v="4"/>
    <n v="1128299"/>
    <x v="190"/>
    <x v="1"/>
    <x v="0"/>
    <x v="2"/>
    <x v="25"/>
    <x v="28"/>
    <x v="4"/>
    <n v="50.000000000000014"/>
    <n v="275"/>
    <n v="13750.000000000004"/>
    <n v="41250.000000000007"/>
    <n v="0.3"/>
    <x v="2"/>
  </r>
  <r>
    <x v="4"/>
    <n v="1128299"/>
    <x v="190"/>
    <x v="1"/>
    <x v="0"/>
    <x v="2"/>
    <x v="25"/>
    <x v="28"/>
    <x v="5"/>
    <n v="45"/>
    <n v="475"/>
    <n v="21375"/>
    <n v="53437.5"/>
    <n v="0.25"/>
    <x v="2"/>
  </r>
  <r>
    <x v="4"/>
    <n v="1128299"/>
    <x v="700"/>
    <x v="1"/>
    <x v="1"/>
    <x v="2"/>
    <x v="25"/>
    <x v="28"/>
    <x v="0"/>
    <n v="34.999999999999993"/>
    <n v="525"/>
    <n v="18374.999999999996"/>
    <n v="64312.499999999985"/>
    <n v="0.35"/>
    <x v="2"/>
  </r>
  <r>
    <x v="4"/>
    <n v="1128299"/>
    <x v="700"/>
    <x v="1"/>
    <x v="1"/>
    <x v="2"/>
    <x v="25"/>
    <x v="28"/>
    <x v="1"/>
    <n v="45"/>
    <n v="425"/>
    <n v="19125"/>
    <n v="76500"/>
    <n v="0.4"/>
    <x v="2"/>
  </r>
  <r>
    <x v="4"/>
    <n v="1128299"/>
    <x v="700"/>
    <x v="1"/>
    <x v="1"/>
    <x v="2"/>
    <x v="25"/>
    <x v="28"/>
    <x v="2"/>
    <n v="45"/>
    <n v="425"/>
    <n v="19125"/>
    <n v="66937.5"/>
    <n v="0.35"/>
    <x v="2"/>
  </r>
  <r>
    <x v="4"/>
    <n v="1128299"/>
    <x v="700"/>
    <x v="1"/>
    <x v="1"/>
    <x v="2"/>
    <x v="26"/>
    <x v="29"/>
    <x v="3"/>
    <n v="45"/>
    <n v="275"/>
    <n v="12375"/>
    <n v="43312.5"/>
    <n v="0.35"/>
    <x v="2"/>
  </r>
  <r>
    <x v="4"/>
    <n v="1128299"/>
    <x v="700"/>
    <x v="1"/>
    <x v="1"/>
    <x v="2"/>
    <x v="26"/>
    <x v="29"/>
    <x v="4"/>
    <n v="50.000000000000014"/>
    <n v="200"/>
    <n v="10000.000000000004"/>
    <n v="30000.000000000007"/>
    <n v="0.3"/>
    <x v="2"/>
  </r>
  <r>
    <x v="4"/>
    <n v="1128299"/>
    <x v="700"/>
    <x v="1"/>
    <x v="1"/>
    <x v="2"/>
    <x v="26"/>
    <x v="29"/>
    <x v="5"/>
    <n v="45"/>
    <n v="400"/>
    <n v="18000"/>
    <n v="45000"/>
    <n v="0.25"/>
    <x v="2"/>
  </r>
  <r>
    <x v="4"/>
    <n v="1128299"/>
    <x v="712"/>
    <x v="1"/>
    <x v="2"/>
    <x v="2"/>
    <x v="26"/>
    <x v="29"/>
    <x v="0"/>
    <n v="45"/>
    <n v="550"/>
    <n v="24750"/>
    <n v="86625"/>
    <n v="0.35"/>
    <x v="2"/>
  </r>
  <r>
    <x v="4"/>
    <n v="1128299"/>
    <x v="712"/>
    <x v="1"/>
    <x v="2"/>
    <x v="2"/>
    <x v="26"/>
    <x v="29"/>
    <x v="1"/>
    <n v="55.000000000000007"/>
    <n v="400"/>
    <n v="22000.000000000004"/>
    <n v="88000.000000000015"/>
    <n v="0.4"/>
    <x v="2"/>
  </r>
  <r>
    <x v="4"/>
    <n v="1128299"/>
    <x v="712"/>
    <x v="1"/>
    <x v="2"/>
    <x v="2"/>
    <x v="26"/>
    <x v="29"/>
    <x v="2"/>
    <n v="55.000000000000007"/>
    <n v="400"/>
    <n v="22000.000000000004"/>
    <n v="77000"/>
    <n v="0.35"/>
    <x v="2"/>
  </r>
  <r>
    <x v="4"/>
    <n v="1128299"/>
    <x v="712"/>
    <x v="1"/>
    <x v="2"/>
    <x v="2"/>
    <x v="26"/>
    <x v="29"/>
    <x v="3"/>
    <n v="55.000000000000007"/>
    <n v="275"/>
    <n v="15125.000000000002"/>
    <n v="52937.500000000007"/>
    <n v="0.35"/>
    <x v="2"/>
  </r>
  <r>
    <x v="4"/>
    <n v="1128299"/>
    <x v="712"/>
    <x v="1"/>
    <x v="2"/>
    <x v="2"/>
    <x v="26"/>
    <x v="29"/>
    <x v="4"/>
    <n v="60.000000000000007"/>
    <n v="175"/>
    <n v="10500.000000000002"/>
    <n v="31500.000000000004"/>
    <n v="0.3"/>
    <x v="2"/>
  </r>
  <r>
    <x v="4"/>
    <n v="1128299"/>
    <x v="712"/>
    <x v="1"/>
    <x v="2"/>
    <x v="2"/>
    <x v="26"/>
    <x v="29"/>
    <x v="5"/>
    <n v="55.000000000000007"/>
    <n v="375"/>
    <n v="20625.000000000004"/>
    <n v="51562.500000000007"/>
    <n v="0.25"/>
    <x v="2"/>
  </r>
  <r>
    <x v="4"/>
    <n v="1128299"/>
    <x v="249"/>
    <x v="1"/>
    <x v="3"/>
    <x v="2"/>
    <x v="26"/>
    <x v="29"/>
    <x v="0"/>
    <n v="55.000000000000007"/>
    <n v="550"/>
    <n v="30250.000000000004"/>
    <n v="105875.00000000001"/>
    <n v="0.35"/>
    <x v="2"/>
  </r>
  <r>
    <x v="4"/>
    <n v="1128299"/>
    <x v="249"/>
    <x v="1"/>
    <x v="3"/>
    <x v="2"/>
    <x v="26"/>
    <x v="29"/>
    <x v="1"/>
    <n v="60.000000000000007"/>
    <n v="350"/>
    <n v="21000.000000000004"/>
    <n v="84000.000000000015"/>
    <n v="0.4"/>
    <x v="2"/>
  </r>
  <r>
    <x v="4"/>
    <n v="1128299"/>
    <x v="249"/>
    <x v="1"/>
    <x v="3"/>
    <x v="2"/>
    <x v="26"/>
    <x v="29"/>
    <x v="2"/>
    <n v="60.000000000000007"/>
    <n v="400"/>
    <n v="24000.000000000004"/>
    <n v="84000"/>
    <n v="0.35"/>
    <x v="2"/>
  </r>
  <r>
    <x v="4"/>
    <n v="1128299"/>
    <x v="249"/>
    <x v="1"/>
    <x v="3"/>
    <x v="2"/>
    <x v="26"/>
    <x v="29"/>
    <x v="3"/>
    <n v="55.000000000000007"/>
    <n v="300"/>
    <n v="16500.000000000004"/>
    <n v="57750.000000000007"/>
    <n v="0.35"/>
    <x v="2"/>
  </r>
  <r>
    <x v="4"/>
    <n v="1128299"/>
    <x v="249"/>
    <x v="1"/>
    <x v="3"/>
    <x v="2"/>
    <x v="26"/>
    <x v="29"/>
    <x v="4"/>
    <n v="60.000000000000007"/>
    <n v="200"/>
    <n v="12000.000000000002"/>
    <n v="36000"/>
    <n v="0.3"/>
    <x v="2"/>
  </r>
  <r>
    <x v="4"/>
    <n v="1128299"/>
    <x v="249"/>
    <x v="1"/>
    <x v="3"/>
    <x v="2"/>
    <x v="26"/>
    <x v="29"/>
    <x v="5"/>
    <n v="75.000000000000014"/>
    <n v="375"/>
    <n v="28125.000000000004"/>
    <n v="70312.500000000015"/>
    <n v="0.25"/>
    <x v="2"/>
  </r>
  <r>
    <x v="4"/>
    <n v="1128299"/>
    <x v="280"/>
    <x v="1"/>
    <x v="4"/>
    <x v="2"/>
    <x v="26"/>
    <x v="29"/>
    <x v="0"/>
    <n v="55.000000000000007"/>
    <n v="575"/>
    <n v="31625.000000000004"/>
    <n v="110687.50000000001"/>
    <n v="0.35"/>
    <x v="2"/>
  </r>
  <r>
    <x v="4"/>
    <n v="1128299"/>
    <x v="280"/>
    <x v="1"/>
    <x v="4"/>
    <x v="2"/>
    <x v="26"/>
    <x v="29"/>
    <x v="1"/>
    <n v="60.000000000000007"/>
    <n v="425"/>
    <n v="25500.000000000004"/>
    <n v="102000.00000000001"/>
    <n v="0.4"/>
    <x v="2"/>
  </r>
  <r>
    <x v="4"/>
    <n v="1128299"/>
    <x v="280"/>
    <x v="1"/>
    <x v="4"/>
    <x v="2"/>
    <x v="26"/>
    <x v="29"/>
    <x v="2"/>
    <n v="60.000000000000007"/>
    <n v="450"/>
    <n v="27000.000000000004"/>
    <n v="94500.000000000015"/>
    <n v="0.35"/>
    <x v="2"/>
  </r>
  <r>
    <x v="4"/>
    <n v="1128299"/>
    <x v="280"/>
    <x v="1"/>
    <x v="4"/>
    <x v="2"/>
    <x v="26"/>
    <x v="29"/>
    <x v="3"/>
    <n v="55.000000000000007"/>
    <n v="350"/>
    <n v="19250.000000000004"/>
    <n v="67375"/>
    <n v="0.35"/>
    <x v="2"/>
  </r>
  <r>
    <x v="4"/>
    <n v="1128299"/>
    <x v="280"/>
    <x v="1"/>
    <x v="4"/>
    <x v="2"/>
    <x v="26"/>
    <x v="29"/>
    <x v="4"/>
    <n v="60.000000000000007"/>
    <n v="250"/>
    <n v="15000.000000000002"/>
    <n v="45000.000000000007"/>
    <n v="0.3"/>
    <x v="2"/>
  </r>
  <r>
    <x v="4"/>
    <n v="1128299"/>
    <x v="280"/>
    <x v="1"/>
    <x v="4"/>
    <x v="2"/>
    <x v="26"/>
    <x v="29"/>
    <x v="5"/>
    <n v="75.000000000000014"/>
    <n v="425"/>
    <n v="31875.000000000007"/>
    <n v="79687.500000000015"/>
    <n v="0.25"/>
    <x v="2"/>
  </r>
  <r>
    <x v="4"/>
    <n v="1128299"/>
    <x v="310"/>
    <x v="1"/>
    <x v="11"/>
    <x v="2"/>
    <x v="26"/>
    <x v="29"/>
    <x v="0"/>
    <n v="55.000000000000007"/>
    <n v="700"/>
    <n v="38500.000000000007"/>
    <n v="134750"/>
    <n v="0.35"/>
    <x v="2"/>
  </r>
  <r>
    <x v="4"/>
    <n v="1128299"/>
    <x v="310"/>
    <x v="1"/>
    <x v="11"/>
    <x v="2"/>
    <x v="26"/>
    <x v="29"/>
    <x v="1"/>
    <n v="60.000000000000007"/>
    <n v="550"/>
    <n v="33000.000000000007"/>
    <n v="132000.00000000003"/>
    <n v="0.4"/>
    <x v="2"/>
  </r>
  <r>
    <x v="4"/>
    <n v="1128299"/>
    <x v="310"/>
    <x v="1"/>
    <x v="11"/>
    <x v="2"/>
    <x v="26"/>
    <x v="29"/>
    <x v="2"/>
    <n v="60.000000000000007"/>
    <n v="550"/>
    <n v="33000.000000000007"/>
    <n v="115500.00000000001"/>
    <n v="0.35"/>
    <x v="2"/>
  </r>
  <r>
    <x v="4"/>
    <n v="1128299"/>
    <x v="310"/>
    <x v="1"/>
    <x v="11"/>
    <x v="2"/>
    <x v="26"/>
    <x v="29"/>
    <x v="3"/>
    <n v="55.000000000000007"/>
    <n v="425"/>
    <n v="23375.000000000004"/>
    <n v="81812.5"/>
    <n v="0.35"/>
    <x v="2"/>
  </r>
  <r>
    <x v="4"/>
    <n v="1128299"/>
    <x v="310"/>
    <x v="1"/>
    <x v="11"/>
    <x v="2"/>
    <x v="26"/>
    <x v="29"/>
    <x v="4"/>
    <n v="60.000000000000007"/>
    <n v="300"/>
    <n v="18000.000000000004"/>
    <n v="54000.000000000007"/>
    <n v="0.3"/>
    <x v="2"/>
  </r>
  <r>
    <x v="4"/>
    <n v="1128299"/>
    <x v="310"/>
    <x v="1"/>
    <x v="11"/>
    <x v="2"/>
    <x v="26"/>
    <x v="29"/>
    <x v="5"/>
    <n v="75.000000000000014"/>
    <n v="600"/>
    <n v="45000.000000000007"/>
    <n v="112500.00000000001"/>
    <n v="0.25"/>
    <x v="2"/>
  </r>
  <r>
    <x v="4"/>
    <n v="1128299"/>
    <x v="339"/>
    <x v="1"/>
    <x v="5"/>
    <x v="2"/>
    <x v="26"/>
    <x v="29"/>
    <x v="0"/>
    <n v="55.000000000000007"/>
    <n v="750"/>
    <n v="41250.000000000007"/>
    <n v="144375"/>
    <n v="0.35"/>
    <x v="2"/>
  </r>
  <r>
    <x v="4"/>
    <n v="1128299"/>
    <x v="339"/>
    <x v="1"/>
    <x v="5"/>
    <x v="2"/>
    <x v="26"/>
    <x v="29"/>
    <x v="1"/>
    <n v="60.000000000000007"/>
    <n v="600"/>
    <n v="36000.000000000007"/>
    <n v="144000.00000000003"/>
    <n v="0.4"/>
    <x v="2"/>
  </r>
  <r>
    <x v="4"/>
    <n v="1128299"/>
    <x v="339"/>
    <x v="1"/>
    <x v="5"/>
    <x v="2"/>
    <x v="26"/>
    <x v="29"/>
    <x v="2"/>
    <n v="60.000000000000007"/>
    <n v="550"/>
    <n v="33000.000000000007"/>
    <n v="115500.00000000001"/>
    <n v="0.35"/>
    <x v="2"/>
  </r>
  <r>
    <x v="4"/>
    <n v="1128299"/>
    <x v="339"/>
    <x v="1"/>
    <x v="5"/>
    <x v="2"/>
    <x v="26"/>
    <x v="29"/>
    <x v="3"/>
    <n v="55.000000000000007"/>
    <n v="450"/>
    <n v="24750.000000000004"/>
    <n v="86625"/>
    <n v="0.35"/>
    <x v="2"/>
  </r>
  <r>
    <x v="4"/>
    <n v="1128299"/>
    <x v="339"/>
    <x v="1"/>
    <x v="5"/>
    <x v="2"/>
    <x v="26"/>
    <x v="29"/>
    <x v="4"/>
    <n v="60.000000000000007"/>
    <n v="500"/>
    <n v="30000.000000000004"/>
    <n v="90000.000000000015"/>
    <n v="0.3"/>
    <x v="2"/>
  </r>
  <r>
    <x v="4"/>
    <n v="1128299"/>
    <x v="339"/>
    <x v="1"/>
    <x v="5"/>
    <x v="2"/>
    <x v="26"/>
    <x v="29"/>
    <x v="5"/>
    <n v="75.000000000000014"/>
    <n v="500"/>
    <n v="37500.000000000007"/>
    <n v="93750.000000000015"/>
    <n v="0.25"/>
    <x v="2"/>
  </r>
  <r>
    <x v="4"/>
    <n v="1128299"/>
    <x v="371"/>
    <x v="1"/>
    <x v="6"/>
    <x v="2"/>
    <x v="26"/>
    <x v="29"/>
    <x v="0"/>
    <n v="60.000000000000007"/>
    <n v="700"/>
    <n v="42000.000000000007"/>
    <n v="147000"/>
    <n v="0.35"/>
    <x v="2"/>
  </r>
  <r>
    <x v="4"/>
    <n v="1128299"/>
    <x v="371"/>
    <x v="1"/>
    <x v="6"/>
    <x v="2"/>
    <x v="26"/>
    <x v="29"/>
    <x v="1"/>
    <n v="65.000000000000014"/>
    <n v="650"/>
    <n v="42250.000000000007"/>
    <n v="169000.00000000006"/>
    <n v="0.4"/>
    <x v="2"/>
  </r>
  <r>
    <x v="4"/>
    <n v="1128299"/>
    <x v="371"/>
    <x v="1"/>
    <x v="6"/>
    <x v="2"/>
    <x v="26"/>
    <x v="29"/>
    <x v="2"/>
    <n v="60.000000000000007"/>
    <n v="525"/>
    <n v="31500.000000000004"/>
    <n v="110250.00000000001"/>
    <n v="0.35"/>
    <x v="2"/>
  </r>
  <r>
    <x v="4"/>
    <n v="1128299"/>
    <x v="371"/>
    <x v="1"/>
    <x v="6"/>
    <x v="2"/>
    <x v="26"/>
    <x v="29"/>
    <x v="3"/>
    <n v="60.000000000000007"/>
    <n v="475"/>
    <n v="28500.000000000004"/>
    <n v="99750.000000000015"/>
    <n v="0.35"/>
    <x v="2"/>
  </r>
  <r>
    <x v="4"/>
    <n v="1128299"/>
    <x v="371"/>
    <x v="1"/>
    <x v="6"/>
    <x v="2"/>
    <x v="26"/>
    <x v="29"/>
    <x v="4"/>
    <n v="70"/>
    <n v="475"/>
    <n v="33250"/>
    <n v="99750"/>
    <n v="0.3"/>
    <x v="2"/>
  </r>
  <r>
    <x v="4"/>
    <n v="1128299"/>
    <x v="371"/>
    <x v="1"/>
    <x v="6"/>
    <x v="2"/>
    <x v="26"/>
    <x v="29"/>
    <x v="5"/>
    <n v="75.000000000000014"/>
    <n v="450"/>
    <n v="33750.000000000007"/>
    <n v="84375.000000000015"/>
    <n v="0.25"/>
    <x v="2"/>
  </r>
  <r>
    <x v="4"/>
    <n v="1128299"/>
    <x v="403"/>
    <x v="1"/>
    <x v="7"/>
    <x v="2"/>
    <x v="26"/>
    <x v="29"/>
    <x v="0"/>
    <n v="50.000000000000014"/>
    <n v="625"/>
    <n v="31250.000000000007"/>
    <n v="109375.00000000003"/>
    <n v="0.35"/>
    <x v="2"/>
  </r>
  <r>
    <x v="4"/>
    <n v="1128299"/>
    <x v="403"/>
    <x v="1"/>
    <x v="7"/>
    <x v="2"/>
    <x v="26"/>
    <x v="29"/>
    <x v="1"/>
    <n v="55.000000000000014"/>
    <n v="625"/>
    <n v="34375.000000000007"/>
    <n v="137500.00000000006"/>
    <n v="0.4"/>
    <x v="2"/>
  </r>
  <r>
    <x v="4"/>
    <n v="1128299"/>
    <x v="403"/>
    <x v="1"/>
    <x v="7"/>
    <x v="2"/>
    <x v="26"/>
    <x v="29"/>
    <x v="2"/>
    <n v="50.000000000000014"/>
    <n v="475"/>
    <n v="23750.000000000007"/>
    <n v="83125.000000000015"/>
    <n v="0.35"/>
    <x v="2"/>
  </r>
  <r>
    <x v="4"/>
    <n v="1128299"/>
    <x v="403"/>
    <x v="1"/>
    <x v="7"/>
    <x v="2"/>
    <x v="26"/>
    <x v="29"/>
    <x v="3"/>
    <n v="50.000000000000014"/>
    <n v="425"/>
    <n v="21250.000000000007"/>
    <n v="74375.000000000015"/>
    <n v="0.35"/>
    <x v="2"/>
  </r>
  <r>
    <x v="4"/>
    <n v="1128299"/>
    <x v="403"/>
    <x v="1"/>
    <x v="7"/>
    <x v="2"/>
    <x v="26"/>
    <x v="29"/>
    <x v="4"/>
    <n v="60.000000000000007"/>
    <n v="425"/>
    <n v="25500.000000000004"/>
    <n v="76500"/>
    <n v="0.3"/>
    <x v="2"/>
  </r>
  <r>
    <x v="4"/>
    <n v="1128299"/>
    <x v="403"/>
    <x v="1"/>
    <x v="7"/>
    <x v="2"/>
    <x v="26"/>
    <x v="29"/>
    <x v="5"/>
    <n v="65.000000000000014"/>
    <n v="475"/>
    <n v="30875.000000000007"/>
    <n v="77187.500000000015"/>
    <n v="0.25"/>
    <x v="2"/>
  </r>
  <r>
    <x v="4"/>
    <n v="1128299"/>
    <x v="432"/>
    <x v="1"/>
    <x v="8"/>
    <x v="2"/>
    <x v="26"/>
    <x v="29"/>
    <x v="0"/>
    <n v="50.000000000000014"/>
    <n v="550"/>
    <n v="27500.000000000007"/>
    <n v="96250.000000000015"/>
    <n v="0.35"/>
    <x v="2"/>
  </r>
  <r>
    <x v="4"/>
    <n v="1128299"/>
    <x v="432"/>
    <x v="1"/>
    <x v="8"/>
    <x v="2"/>
    <x v="26"/>
    <x v="29"/>
    <x v="1"/>
    <n v="55.000000000000014"/>
    <n v="550"/>
    <n v="30250.000000000007"/>
    <n v="121000.00000000003"/>
    <n v="0.4"/>
    <x v="2"/>
  </r>
  <r>
    <x v="4"/>
    <n v="1128299"/>
    <x v="432"/>
    <x v="1"/>
    <x v="8"/>
    <x v="2"/>
    <x v="26"/>
    <x v="29"/>
    <x v="2"/>
    <n v="50.000000000000014"/>
    <n v="375"/>
    <n v="18750.000000000004"/>
    <n v="65625.000000000015"/>
    <n v="0.35"/>
    <x v="2"/>
  </r>
  <r>
    <x v="4"/>
    <n v="1128299"/>
    <x v="432"/>
    <x v="1"/>
    <x v="8"/>
    <x v="2"/>
    <x v="26"/>
    <x v="29"/>
    <x v="3"/>
    <n v="50.000000000000014"/>
    <n v="350"/>
    <n v="17500.000000000004"/>
    <n v="61250.000000000015"/>
    <n v="0.35"/>
    <x v="2"/>
  </r>
  <r>
    <x v="4"/>
    <n v="1128299"/>
    <x v="432"/>
    <x v="1"/>
    <x v="8"/>
    <x v="2"/>
    <x v="26"/>
    <x v="29"/>
    <x v="4"/>
    <n v="60.000000000000007"/>
    <n v="325"/>
    <n v="19500.000000000004"/>
    <n v="58500.000000000007"/>
    <n v="0.3"/>
    <x v="2"/>
  </r>
  <r>
    <x v="4"/>
    <n v="1128299"/>
    <x v="432"/>
    <x v="1"/>
    <x v="8"/>
    <x v="2"/>
    <x v="26"/>
    <x v="29"/>
    <x v="5"/>
    <n v="75.000000000000014"/>
    <n v="375"/>
    <n v="28125.000000000004"/>
    <n v="70312.500000000015"/>
    <n v="0.25"/>
    <x v="2"/>
  </r>
  <r>
    <x v="4"/>
    <n v="1128299"/>
    <x v="463"/>
    <x v="1"/>
    <x v="9"/>
    <x v="2"/>
    <x v="26"/>
    <x v="29"/>
    <x v="0"/>
    <n v="60.000000000000007"/>
    <n v="550"/>
    <n v="33000.000000000007"/>
    <n v="115500.00000000001"/>
    <n v="0.35"/>
    <x v="2"/>
  </r>
  <r>
    <x v="4"/>
    <n v="1128299"/>
    <x v="463"/>
    <x v="1"/>
    <x v="9"/>
    <x v="2"/>
    <x v="26"/>
    <x v="29"/>
    <x v="1"/>
    <n v="65.000000000000014"/>
    <n v="600"/>
    <n v="39000.000000000007"/>
    <n v="156000.00000000003"/>
    <n v="0.4"/>
    <x v="2"/>
  </r>
  <r>
    <x v="4"/>
    <n v="1128299"/>
    <x v="463"/>
    <x v="1"/>
    <x v="9"/>
    <x v="2"/>
    <x v="26"/>
    <x v="29"/>
    <x v="2"/>
    <n v="60.000000000000007"/>
    <n v="450"/>
    <n v="27000.000000000004"/>
    <n v="94500.000000000015"/>
    <n v="0.35"/>
    <x v="2"/>
  </r>
  <r>
    <x v="4"/>
    <n v="1128299"/>
    <x v="463"/>
    <x v="1"/>
    <x v="9"/>
    <x v="2"/>
    <x v="26"/>
    <x v="29"/>
    <x v="3"/>
    <n v="60.000000000000007"/>
    <n v="425"/>
    <n v="25500.000000000004"/>
    <n v="89250"/>
    <n v="0.35"/>
    <x v="2"/>
  </r>
  <r>
    <x v="4"/>
    <n v="1128299"/>
    <x v="463"/>
    <x v="1"/>
    <x v="9"/>
    <x v="2"/>
    <x v="26"/>
    <x v="29"/>
    <x v="4"/>
    <n v="70"/>
    <n v="375"/>
    <n v="26250"/>
    <n v="78750"/>
    <n v="0.3"/>
    <x v="2"/>
  </r>
  <r>
    <x v="4"/>
    <n v="1128299"/>
    <x v="463"/>
    <x v="1"/>
    <x v="9"/>
    <x v="2"/>
    <x v="26"/>
    <x v="29"/>
    <x v="5"/>
    <n v="75.000000000000014"/>
    <n v="500"/>
    <n v="37500.000000000007"/>
    <n v="93750.000000000015"/>
    <n v="0.25"/>
    <x v="2"/>
  </r>
  <r>
    <x v="4"/>
    <n v="1128299"/>
    <x v="492"/>
    <x v="1"/>
    <x v="10"/>
    <x v="2"/>
    <x v="26"/>
    <x v="29"/>
    <x v="0"/>
    <n v="60.000000000000007"/>
    <n v="700"/>
    <n v="42000.000000000007"/>
    <n v="147000"/>
    <n v="0.35"/>
    <x v="2"/>
  </r>
  <r>
    <x v="4"/>
    <n v="1128299"/>
    <x v="492"/>
    <x v="1"/>
    <x v="10"/>
    <x v="2"/>
    <x v="26"/>
    <x v="29"/>
    <x v="1"/>
    <n v="65.000000000000014"/>
    <n v="700"/>
    <n v="45500.000000000007"/>
    <n v="182000.00000000006"/>
    <n v="0.4"/>
    <x v="2"/>
  </r>
  <r>
    <x v="2"/>
    <n v="1128299"/>
    <x v="492"/>
    <x v="1"/>
    <x v="10"/>
    <x v="2"/>
    <x v="26"/>
    <x v="29"/>
    <x v="2"/>
    <n v="60.000000000000007"/>
    <n v="500"/>
    <n v="30000.000000000004"/>
    <n v="105000.00000000001"/>
    <n v="0.35"/>
    <x v="2"/>
  </r>
  <r>
    <x v="2"/>
    <n v="1128299"/>
    <x v="492"/>
    <x v="1"/>
    <x v="10"/>
    <x v="2"/>
    <x v="26"/>
    <x v="29"/>
    <x v="3"/>
    <n v="60.000000000000007"/>
    <n v="500"/>
    <n v="30000.000000000004"/>
    <n v="105000.00000000001"/>
    <n v="0.35"/>
    <x v="2"/>
  </r>
  <r>
    <x v="2"/>
    <n v="1128299"/>
    <x v="492"/>
    <x v="1"/>
    <x v="10"/>
    <x v="2"/>
    <x v="26"/>
    <x v="29"/>
    <x v="4"/>
    <n v="70"/>
    <n v="425"/>
    <n v="29750"/>
    <n v="89250"/>
    <n v="0.3"/>
    <x v="2"/>
  </r>
  <r>
    <x v="2"/>
    <n v="1128299"/>
    <x v="492"/>
    <x v="1"/>
    <x v="10"/>
    <x v="2"/>
    <x v="26"/>
    <x v="29"/>
    <x v="5"/>
    <n v="75.000000000000014"/>
    <n v="525"/>
    <n v="39375.000000000007"/>
    <n v="98437.500000000015"/>
    <n v="0.25"/>
    <x v="2"/>
  </r>
  <r>
    <x v="2"/>
    <n v="1128299"/>
    <x v="177"/>
    <x v="1"/>
    <x v="0"/>
    <x v="2"/>
    <x v="26"/>
    <x v="29"/>
    <x v="0"/>
    <n v="29.999999999999993"/>
    <n v="450"/>
    <n v="13499.999999999996"/>
    <n v="53999.999999999993"/>
    <n v="0.4"/>
    <x v="2"/>
  </r>
  <r>
    <x v="2"/>
    <n v="1128299"/>
    <x v="177"/>
    <x v="1"/>
    <x v="0"/>
    <x v="2"/>
    <x v="26"/>
    <x v="29"/>
    <x v="1"/>
    <n v="40"/>
    <n v="450"/>
    <n v="18000"/>
    <n v="72000"/>
    <n v="0.4"/>
    <x v="2"/>
  </r>
  <r>
    <x v="2"/>
    <n v="1128299"/>
    <x v="177"/>
    <x v="1"/>
    <x v="0"/>
    <x v="2"/>
    <x v="26"/>
    <x v="29"/>
    <x v="2"/>
    <n v="40"/>
    <n v="450"/>
    <n v="18000"/>
    <n v="62999.999999999993"/>
    <n v="0.35"/>
    <x v="2"/>
  </r>
  <r>
    <x v="2"/>
    <n v="1128299"/>
    <x v="177"/>
    <x v="1"/>
    <x v="0"/>
    <x v="2"/>
    <x v="26"/>
    <x v="29"/>
    <x v="3"/>
    <n v="40"/>
    <n v="300"/>
    <n v="12000"/>
    <n v="48000"/>
    <n v="0.4"/>
    <x v="2"/>
  </r>
  <r>
    <x v="2"/>
    <n v="1128299"/>
    <x v="177"/>
    <x v="1"/>
    <x v="0"/>
    <x v="2"/>
    <x v="26"/>
    <x v="29"/>
    <x v="4"/>
    <n v="45.000000000000014"/>
    <n v="250"/>
    <n v="11250.000000000004"/>
    <n v="39375.000000000007"/>
    <n v="0.35"/>
    <x v="2"/>
  </r>
  <r>
    <x v="2"/>
    <n v="1128299"/>
    <x v="177"/>
    <x v="1"/>
    <x v="0"/>
    <x v="2"/>
    <x v="26"/>
    <x v="29"/>
    <x v="5"/>
    <n v="40"/>
    <n v="450"/>
    <n v="18000"/>
    <n v="45000"/>
    <n v="0.25"/>
    <x v="2"/>
  </r>
  <r>
    <x v="2"/>
    <n v="1128299"/>
    <x v="208"/>
    <x v="1"/>
    <x v="1"/>
    <x v="2"/>
    <x v="26"/>
    <x v="29"/>
    <x v="0"/>
    <n v="29.999999999999993"/>
    <n v="500"/>
    <n v="14999.999999999996"/>
    <n v="59999.999999999993"/>
    <n v="0.4"/>
    <x v="2"/>
  </r>
  <r>
    <x v="2"/>
    <n v="1128299"/>
    <x v="208"/>
    <x v="1"/>
    <x v="1"/>
    <x v="2"/>
    <x v="26"/>
    <x v="29"/>
    <x v="1"/>
    <n v="40"/>
    <n v="400"/>
    <n v="16000"/>
    <n v="64000"/>
    <n v="0.4"/>
    <x v="2"/>
  </r>
  <r>
    <x v="2"/>
    <n v="1128299"/>
    <x v="208"/>
    <x v="1"/>
    <x v="1"/>
    <x v="2"/>
    <x v="26"/>
    <x v="29"/>
    <x v="2"/>
    <n v="40"/>
    <n v="400"/>
    <n v="16000"/>
    <n v="56000"/>
    <n v="0.35"/>
    <x v="2"/>
  </r>
  <r>
    <x v="2"/>
    <n v="1128299"/>
    <x v="208"/>
    <x v="1"/>
    <x v="1"/>
    <x v="4"/>
    <x v="27"/>
    <x v="30"/>
    <x v="3"/>
    <n v="40"/>
    <n v="250"/>
    <n v="10000"/>
    <n v="40000"/>
    <n v="0.4"/>
    <x v="2"/>
  </r>
  <r>
    <x v="2"/>
    <n v="1128299"/>
    <x v="208"/>
    <x v="1"/>
    <x v="1"/>
    <x v="4"/>
    <x v="27"/>
    <x v="30"/>
    <x v="4"/>
    <n v="45.000000000000014"/>
    <n v="175"/>
    <n v="7875.0000000000027"/>
    <n v="27562.500000000007"/>
    <n v="0.35"/>
    <x v="2"/>
  </r>
  <r>
    <x v="2"/>
    <n v="1128299"/>
    <x v="208"/>
    <x v="1"/>
    <x v="1"/>
    <x v="4"/>
    <x v="27"/>
    <x v="30"/>
    <x v="5"/>
    <n v="40"/>
    <n v="375"/>
    <n v="15000"/>
    <n v="37500"/>
    <n v="0.25"/>
    <x v="2"/>
  </r>
  <r>
    <x v="2"/>
    <n v="1128299"/>
    <x v="217"/>
    <x v="1"/>
    <x v="2"/>
    <x v="4"/>
    <x v="27"/>
    <x v="30"/>
    <x v="0"/>
    <n v="40"/>
    <n v="525"/>
    <n v="21000"/>
    <n v="84000"/>
    <n v="0.4"/>
    <x v="2"/>
  </r>
  <r>
    <x v="2"/>
    <n v="1128299"/>
    <x v="217"/>
    <x v="1"/>
    <x v="2"/>
    <x v="4"/>
    <x v="27"/>
    <x v="30"/>
    <x v="1"/>
    <n v="50"/>
    <n v="375"/>
    <n v="18750"/>
    <n v="75000"/>
    <n v="0.4"/>
    <x v="2"/>
  </r>
  <r>
    <x v="2"/>
    <n v="1128299"/>
    <x v="217"/>
    <x v="1"/>
    <x v="2"/>
    <x v="4"/>
    <x v="27"/>
    <x v="30"/>
    <x v="2"/>
    <n v="50"/>
    <n v="375"/>
    <n v="18750"/>
    <n v="65625"/>
    <n v="0.35"/>
    <x v="2"/>
  </r>
  <r>
    <x v="2"/>
    <n v="1128299"/>
    <x v="217"/>
    <x v="1"/>
    <x v="2"/>
    <x v="4"/>
    <x v="27"/>
    <x v="30"/>
    <x v="3"/>
    <n v="50"/>
    <n v="250"/>
    <n v="12500"/>
    <n v="50000"/>
    <n v="0.4"/>
    <x v="2"/>
  </r>
  <r>
    <x v="2"/>
    <n v="1128299"/>
    <x v="217"/>
    <x v="1"/>
    <x v="2"/>
    <x v="4"/>
    <x v="27"/>
    <x v="30"/>
    <x v="4"/>
    <n v="55.000000000000007"/>
    <n v="150"/>
    <n v="8250.0000000000018"/>
    <n v="28875.000000000004"/>
    <n v="0.35"/>
    <x v="2"/>
  </r>
  <r>
    <x v="2"/>
    <n v="1128299"/>
    <x v="217"/>
    <x v="1"/>
    <x v="2"/>
    <x v="4"/>
    <x v="27"/>
    <x v="30"/>
    <x v="5"/>
    <n v="50"/>
    <n v="350"/>
    <n v="17500"/>
    <n v="43750"/>
    <n v="0.25"/>
    <x v="2"/>
  </r>
  <r>
    <x v="2"/>
    <n v="1128299"/>
    <x v="236"/>
    <x v="1"/>
    <x v="3"/>
    <x v="4"/>
    <x v="27"/>
    <x v="30"/>
    <x v="0"/>
    <n v="50"/>
    <n v="525"/>
    <n v="26250"/>
    <n v="105000"/>
    <n v="0.4"/>
    <x v="2"/>
  </r>
  <r>
    <x v="2"/>
    <n v="1128299"/>
    <x v="236"/>
    <x v="1"/>
    <x v="3"/>
    <x v="4"/>
    <x v="27"/>
    <x v="30"/>
    <x v="1"/>
    <n v="55.000000000000007"/>
    <n v="325"/>
    <n v="17875.000000000004"/>
    <n v="71500.000000000015"/>
    <n v="0.4"/>
    <x v="2"/>
  </r>
  <r>
    <x v="2"/>
    <n v="1128299"/>
    <x v="236"/>
    <x v="1"/>
    <x v="3"/>
    <x v="4"/>
    <x v="27"/>
    <x v="30"/>
    <x v="2"/>
    <n v="55.000000000000007"/>
    <n v="375"/>
    <n v="20625.000000000004"/>
    <n v="72187.5"/>
    <n v="0.35"/>
    <x v="2"/>
  </r>
  <r>
    <x v="2"/>
    <n v="1128299"/>
    <x v="236"/>
    <x v="1"/>
    <x v="3"/>
    <x v="4"/>
    <x v="27"/>
    <x v="30"/>
    <x v="3"/>
    <n v="50"/>
    <n v="275"/>
    <n v="13750"/>
    <n v="55000"/>
    <n v="0.4"/>
    <x v="2"/>
  </r>
  <r>
    <x v="2"/>
    <n v="1128299"/>
    <x v="236"/>
    <x v="1"/>
    <x v="3"/>
    <x v="4"/>
    <x v="27"/>
    <x v="30"/>
    <x v="4"/>
    <n v="55.000000000000007"/>
    <n v="175"/>
    <n v="9625.0000000000018"/>
    <n v="33687.5"/>
    <n v="0.35"/>
    <x v="2"/>
  </r>
  <r>
    <x v="2"/>
    <n v="1128299"/>
    <x v="236"/>
    <x v="1"/>
    <x v="3"/>
    <x v="4"/>
    <x v="27"/>
    <x v="30"/>
    <x v="5"/>
    <n v="70"/>
    <n v="350"/>
    <n v="24500"/>
    <n v="61250"/>
    <n v="0.25"/>
    <x v="2"/>
  </r>
  <r>
    <x v="2"/>
    <n v="1128299"/>
    <x v="267"/>
    <x v="1"/>
    <x v="4"/>
    <x v="4"/>
    <x v="27"/>
    <x v="30"/>
    <x v="0"/>
    <n v="50"/>
    <n v="550"/>
    <n v="27500"/>
    <n v="110000"/>
    <n v="0.4"/>
    <x v="2"/>
  </r>
  <r>
    <x v="2"/>
    <n v="1128299"/>
    <x v="267"/>
    <x v="1"/>
    <x v="4"/>
    <x v="4"/>
    <x v="27"/>
    <x v="30"/>
    <x v="1"/>
    <n v="55.000000000000007"/>
    <n v="400"/>
    <n v="22000.000000000004"/>
    <n v="88000.000000000015"/>
    <n v="0.4"/>
    <x v="2"/>
  </r>
  <r>
    <x v="2"/>
    <n v="1128299"/>
    <x v="267"/>
    <x v="1"/>
    <x v="4"/>
    <x v="4"/>
    <x v="27"/>
    <x v="30"/>
    <x v="2"/>
    <n v="55.000000000000007"/>
    <n v="425"/>
    <n v="23375.000000000004"/>
    <n v="81812.5"/>
    <n v="0.35"/>
    <x v="2"/>
  </r>
  <r>
    <x v="2"/>
    <n v="1128299"/>
    <x v="267"/>
    <x v="1"/>
    <x v="4"/>
    <x v="4"/>
    <x v="27"/>
    <x v="30"/>
    <x v="3"/>
    <n v="50"/>
    <n v="325"/>
    <n v="16250"/>
    <n v="65000"/>
    <n v="0.4"/>
    <x v="2"/>
  </r>
  <r>
    <x v="2"/>
    <n v="1128299"/>
    <x v="267"/>
    <x v="1"/>
    <x v="4"/>
    <x v="4"/>
    <x v="27"/>
    <x v="30"/>
    <x v="4"/>
    <n v="55.000000000000007"/>
    <n v="225"/>
    <n v="12375.000000000002"/>
    <n v="43312.5"/>
    <n v="0.35"/>
    <x v="2"/>
  </r>
  <r>
    <x v="2"/>
    <n v="1128299"/>
    <x v="267"/>
    <x v="1"/>
    <x v="4"/>
    <x v="4"/>
    <x v="27"/>
    <x v="30"/>
    <x v="5"/>
    <n v="70"/>
    <n v="400"/>
    <n v="28000"/>
    <n v="70000"/>
    <n v="0.25"/>
    <x v="2"/>
  </r>
  <r>
    <x v="2"/>
    <n v="1128299"/>
    <x v="297"/>
    <x v="1"/>
    <x v="11"/>
    <x v="4"/>
    <x v="27"/>
    <x v="30"/>
    <x v="0"/>
    <n v="50"/>
    <n v="675"/>
    <n v="33750"/>
    <n v="135000"/>
    <n v="0.4"/>
    <x v="2"/>
  </r>
  <r>
    <x v="2"/>
    <n v="1128299"/>
    <x v="297"/>
    <x v="1"/>
    <x v="11"/>
    <x v="4"/>
    <x v="27"/>
    <x v="30"/>
    <x v="1"/>
    <n v="55.000000000000007"/>
    <n v="525"/>
    <n v="28875.000000000004"/>
    <n v="115500.00000000003"/>
    <n v="0.4"/>
    <x v="2"/>
  </r>
  <r>
    <x v="2"/>
    <n v="1128299"/>
    <x v="297"/>
    <x v="1"/>
    <x v="11"/>
    <x v="4"/>
    <x v="27"/>
    <x v="30"/>
    <x v="2"/>
    <n v="55.000000000000007"/>
    <n v="525"/>
    <n v="28875.000000000004"/>
    <n v="101062.50000000001"/>
    <n v="0.35"/>
    <x v="2"/>
  </r>
  <r>
    <x v="2"/>
    <n v="1128299"/>
    <x v="297"/>
    <x v="1"/>
    <x v="11"/>
    <x v="4"/>
    <x v="27"/>
    <x v="30"/>
    <x v="3"/>
    <n v="50"/>
    <n v="400"/>
    <n v="20000"/>
    <n v="80000"/>
    <n v="0.4"/>
    <x v="2"/>
  </r>
  <r>
    <x v="2"/>
    <n v="1128299"/>
    <x v="297"/>
    <x v="1"/>
    <x v="11"/>
    <x v="4"/>
    <x v="27"/>
    <x v="30"/>
    <x v="4"/>
    <n v="55.000000000000007"/>
    <n v="275"/>
    <n v="15125.000000000002"/>
    <n v="52937.500000000007"/>
    <n v="0.35"/>
    <x v="2"/>
  </r>
  <r>
    <x v="2"/>
    <n v="1128299"/>
    <x v="297"/>
    <x v="1"/>
    <x v="11"/>
    <x v="4"/>
    <x v="27"/>
    <x v="30"/>
    <x v="5"/>
    <n v="70"/>
    <n v="575"/>
    <n v="40250"/>
    <n v="100625"/>
    <n v="0.25"/>
    <x v="2"/>
  </r>
  <r>
    <x v="2"/>
    <n v="1128299"/>
    <x v="326"/>
    <x v="1"/>
    <x v="5"/>
    <x v="4"/>
    <x v="27"/>
    <x v="30"/>
    <x v="0"/>
    <n v="50"/>
    <n v="725"/>
    <n v="36250"/>
    <n v="145000"/>
    <n v="0.4"/>
    <x v="2"/>
  </r>
  <r>
    <x v="2"/>
    <n v="1128299"/>
    <x v="326"/>
    <x v="1"/>
    <x v="5"/>
    <x v="4"/>
    <x v="27"/>
    <x v="30"/>
    <x v="1"/>
    <n v="55.000000000000007"/>
    <n v="575"/>
    <n v="31625.000000000004"/>
    <n v="126500.00000000003"/>
    <n v="0.4"/>
    <x v="2"/>
  </r>
  <r>
    <x v="2"/>
    <n v="1128299"/>
    <x v="326"/>
    <x v="1"/>
    <x v="5"/>
    <x v="4"/>
    <x v="27"/>
    <x v="30"/>
    <x v="2"/>
    <n v="55.000000000000007"/>
    <n v="525"/>
    <n v="28875.000000000004"/>
    <n v="101062.50000000001"/>
    <n v="0.35"/>
    <x v="2"/>
  </r>
  <r>
    <x v="2"/>
    <n v="1128299"/>
    <x v="326"/>
    <x v="1"/>
    <x v="5"/>
    <x v="4"/>
    <x v="27"/>
    <x v="30"/>
    <x v="3"/>
    <n v="50"/>
    <n v="425"/>
    <n v="21250"/>
    <n v="85000"/>
    <n v="0.4"/>
    <x v="2"/>
  </r>
  <r>
    <x v="2"/>
    <n v="1128299"/>
    <x v="326"/>
    <x v="1"/>
    <x v="5"/>
    <x v="4"/>
    <x v="27"/>
    <x v="30"/>
    <x v="4"/>
    <n v="55.000000000000007"/>
    <n v="475"/>
    <n v="26125.000000000004"/>
    <n v="91437.5"/>
    <n v="0.35"/>
    <x v="2"/>
  </r>
  <r>
    <x v="2"/>
    <n v="1128299"/>
    <x v="326"/>
    <x v="1"/>
    <x v="5"/>
    <x v="4"/>
    <x v="27"/>
    <x v="30"/>
    <x v="5"/>
    <n v="70"/>
    <n v="475"/>
    <n v="33250"/>
    <n v="83125"/>
    <n v="0.25"/>
    <x v="2"/>
  </r>
  <r>
    <x v="2"/>
    <n v="1128299"/>
    <x v="358"/>
    <x v="1"/>
    <x v="6"/>
    <x v="4"/>
    <x v="27"/>
    <x v="30"/>
    <x v="0"/>
    <n v="55.000000000000007"/>
    <n v="675"/>
    <n v="37125.000000000007"/>
    <n v="148500.00000000003"/>
    <n v="0.4"/>
    <x v="2"/>
  </r>
  <r>
    <x v="2"/>
    <n v="1128299"/>
    <x v="358"/>
    <x v="1"/>
    <x v="6"/>
    <x v="4"/>
    <x v="27"/>
    <x v="30"/>
    <x v="1"/>
    <n v="60.000000000000007"/>
    <n v="625"/>
    <n v="37500.000000000007"/>
    <n v="150000.00000000003"/>
    <n v="0.4"/>
    <x v="2"/>
  </r>
  <r>
    <x v="2"/>
    <n v="1128299"/>
    <x v="358"/>
    <x v="1"/>
    <x v="6"/>
    <x v="4"/>
    <x v="27"/>
    <x v="30"/>
    <x v="2"/>
    <n v="55.000000000000007"/>
    <n v="500"/>
    <n v="27500.000000000004"/>
    <n v="96250.000000000015"/>
    <n v="0.35"/>
    <x v="2"/>
  </r>
  <r>
    <x v="2"/>
    <n v="1128299"/>
    <x v="358"/>
    <x v="1"/>
    <x v="6"/>
    <x v="4"/>
    <x v="27"/>
    <x v="30"/>
    <x v="3"/>
    <n v="55.000000000000007"/>
    <n v="450"/>
    <n v="24750.000000000004"/>
    <n v="99000.000000000015"/>
    <n v="0.4"/>
    <x v="2"/>
  </r>
  <r>
    <x v="2"/>
    <n v="1128299"/>
    <x v="358"/>
    <x v="1"/>
    <x v="6"/>
    <x v="4"/>
    <x v="27"/>
    <x v="30"/>
    <x v="4"/>
    <n v="65"/>
    <n v="450"/>
    <n v="29250"/>
    <n v="102375"/>
    <n v="0.35"/>
    <x v="2"/>
  </r>
  <r>
    <x v="2"/>
    <n v="1128299"/>
    <x v="358"/>
    <x v="1"/>
    <x v="6"/>
    <x v="4"/>
    <x v="27"/>
    <x v="30"/>
    <x v="5"/>
    <n v="70"/>
    <n v="425"/>
    <n v="29750"/>
    <n v="74375"/>
    <n v="0.25"/>
    <x v="2"/>
  </r>
  <r>
    <x v="2"/>
    <n v="1128299"/>
    <x v="390"/>
    <x v="1"/>
    <x v="7"/>
    <x v="4"/>
    <x v="27"/>
    <x v="30"/>
    <x v="0"/>
    <n v="45.000000000000014"/>
    <n v="600"/>
    <n v="27000.000000000007"/>
    <n v="108000.00000000003"/>
    <n v="0.4"/>
    <x v="2"/>
  </r>
  <r>
    <x v="2"/>
    <n v="1128299"/>
    <x v="390"/>
    <x v="1"/>
    <x v="7"/>
    <x v="4"/>
    <x v="27"/>
    <x v="30"/>
    <x v="1"/>
    <n v="50.000000000000014"/>
    <n v="600"/>
    <n v="30000.000000000007"/>
    <n v="120000.00000000003"/>
    <n v="0.4"/>
    <x v="2"/>
  </r>
  <r>
    <x v="2"/>
    <n v="1128299"/>
    <x v="390"/>
    <x v="1"/>
    <x v="7"/>
    <x v="4"/>
    <x v="27"/>
    <x v="30"/>
    <x v="2"/>
    <n v="45.000000000000014"/>
    <n v="450"/>
    <n v="20250.000000000007"/>
    <n v="70875.000000000015"/>
    <n v="0.35"/>
    <x v="2"/>
  </r>
  <r>
    <x v="2"/>
    <n v="1128299"/>
    <x v="390"/>
    <x v="1"/>
    <x v="7"/>
    <x v="4"/>
    <x v="27"/>
    <x v="30"/>
    <x v="3"/>
    <n v="45.000000000000014"/>
    <n v="400"/>
    <n v="18000.000000000007"/>
    <n v="72000.000000000029"/>
    <n v="0.4"/>
    <x v="2"/>
  </r>
  <r>
    <x v="2"/>
    <n v="1128299"/>
    <x v="390"/>
    <x v="1"/>
    <x v="7"/>
    <x v="4"/>
    <x v="27"/>
    <x v="30"/>
    <x v="4"/>
    <n v="55.000000000000007"/>
    <n v="400"/>
    <n v="22000.000000000004"/>
    <n v="77000"/>
    <n v="0.35"/>
    <x v="2"/>
  </r>
  <r>
    <x v="2"/>
    <n v="1128299"/>
    <x v="390"/>
    <x v="1"/>
    <x v="7"/>
    <x v="4"/>
    <x v="27"/>
    <x v="30"/>
    <x v="5"/>
    <n v="60.000000000000007"/>
    <n v="450"/>
    <n v="27000.000000000004"/>
    <n v="67500.000000000015"/>
    <n v="0.25"/>
    <x v="2"/>
  </r>
  <r>
    <x v="2"/>
    <n v="1128299"/>
    <x v="419"/>
    <x v="1"/>
    <x v="8"/>
    <x v="4"/>
    <x v="27"/>
    <x v="30"/>
    <x v="0"/>
    <n v="45.000000000000014"/>
    <n v="525"/>
    <n v="23625.000000000007"/>
    <n v="94500.000000000044"/>
    <n v="0.4"/>
    <x v="2"/>
  </r>
  <r>
    <x v="2"/>
    <n v="1128299"/>
    <x v="419"/>
    <x v="1"/>
    <x v="8"/>
    <x v="4"/>
    <x v="27"/>
    <x v="30"/>
    <x v="1"/>
    <n v="50.000000000000014"/>
    <n v="525"/>
    <n v="26250.000000000007"/>
    <n v="105000.00000000003"/>
    <n v="0.4"/>
    <x v="2"/>
  </r>
  <r>
    <x v="2"/>
    <n v="1128299"/>
    <x v="419"/>
    <x v="1"/>
    <x v="8"/>
    <x v="4"/>
    <x v="27"/>
    <x v="30"/>
    <x v="2"/>
    <n v="45.000000000000014"/>
    <n v="350"/>
    <n v="15750.000000000005"/>
    <n v="55125.000000000015"/>
    <n v="0.35"/>
    <x v="2"/>
  </r>
  <r>
    <x v="2"/>
    <n v="1128299"/>
    <x v="419"/>
    <x v="1"/>
    <x v="8"/>
    <x v="4"/>
    <x v="27"/>
    <x v="30"/>
    <x v="3"/>
    <n v="45.000000000000014"/>
    <n v="325"/>
    <n v="14625.000000000005"/>
    <n v="58500.000000000029"/>
    <n v="0.4"/>
    <x v="2"/>
  </r>
  <r>
    <x v="2"/>
    <n v="1128299"/>
    <x v="419"/>
    <x v="1"/>
    <x v="8"/>
    <x v="4"/>
    <x v="27"/>
    <x v="30"/>
    <x v="4"/>
    <n v="55.000000000000007"/>
    <n v="300"/>
    <n v="16500.000000000004"/>
    <n v="57750.000000000007"/>
    <n v="0.35"/>
    <x v="2"/>
  </r>
  <r>
    <x v="2"/>
    <n v="1128299"/>
    <x v="419"/>
    <x v="1"/>
    <x v="8"/>
    <x v="4"/>
    <x v="27"/>
    <x v="30"/>
    <x v="5"/>
    <n v="70"/>
    <n v="350"/>
    <n v="24500"/>
    <n v="61250"/>
    <n v="0.25"/>
    <x v="2"/>
  </r>
  <r>
    <x v="2"/>
    <n v="1128299"/>
    <x v="450"/>
    <x v="1"/>
    <x v="9"/>
    <x v="4"/>
    <x v="27"/>
    <x v="30"/>
    <x v="0"/>
    <n v="55.000000000000007"/>
    <n v="525"/>
    <n v="28875.000000000004"/>
    <n v="115500.00000000003"/>
    <n v="0.4"/>
    <x v="2"/>
  </r>
  <r>
    <x v="2"/>
    <n v="1128299"/>
    <x v="450"/>
    <x v="1"/>
    <x v="9"/>
    <x v="4"/>
    <x v="27"/>
    <x v="30"/>
    <x v="1"/>
    <n v="60.000000000000007"/>
    <n v="575"/>
    <n v="34500.000000000007"/>
    <n v="138000.00000000003"/>
    <n v="0.4"/>
    <x v="2"/>
  </r>
  <r>
    <x v="2"/>
    <n v="1128299"/>
    <x v="450"/>
    <x v="1"/>
    <x v="9"/>
    <x v="4"/>
    <x v="27"/>
    <x v="30"/>
    <x v="2"/>
    <n v="55.000000000000007"/>
    <n v="425"/>
    <n v="23375.000000000004"/>
    <n v="81812.5"/>
    <n v="0.35"/>
    <x v="2"/>
  </r>
  <r>
    <x v="2"/>
    <n v="1128299"/>
    <x v="450"/>
    <x v="1"/>
    <x v="9"/>
    <x v="4"/>
    <x v="27"/>
    <x v="30"/>
    <x v="3"/>
    <n v="55.000000000000007"/>
    <n v="400"/>
    <n v="22000.000000000004"/>
    <n v="88000.000000000015"/>
    <n v="0.4"/>
    <x v="2"/>
  </r>
  <r>
    <x v="2"/>
    <n v="1128299"/>
    <x v="450"/>
    <x v="1"/>
    <x v="9"/>
    <x v="4"/>
    <x v="27"/>
    <x v="30"/>
    <x v="4"/>
    <n v="65"/>
    <n v="350"/>
    <n v="22750"/>
    <n v="79625"/>
    <n v="0.35"/>
    <x v="2"/>
  </r>
  <r>
    <x v="2"/>
    <n v="1128299"/>
    <x v="450"/>
    <x v="1"/>
    <x v="9"/>
    <x v="4"/>
    <x v="27"/>
    <x v="30"/>
    <x v="5"/>
    <n v="70"/>
    <n v="475"/>
    <n v="33250"/>
    <n v="83125"/>
    <n v="0.25"/>
    <x v="2"/>
  </r>
  <r>
    <x v="2"/>
    <n v="1128299"/>
    <x v="479"/>
    <x v="1"/>
    <x v="10"/>
    <x v="4"/>
    <x v="27"/>
    <x v="30"/>
    <x v="0"/>
    <n v="55.000000000000007"/>
    <n v="675"/>
    <n v="37125.000000000007"/>
    <n v="148500.00000000003"/>
    <n v="0.4"/>
    <x v="2"/>
  </r>
  <r>
    <x v="2"/>
    <n v="1128299"/>
    <x v="479"/>
    <x v="1"/>
    <x v="10"/>
    <x v="4"/>
    <x v="27"/>
    <x v="30"/>
    <x v="1"/>
    <n v="60.000000000000007"/>
    <n v="675"/>
    <n v="40500.000000000007"/>
    <n v="162000.00000000003"/>
    <n v="0.4"/>
    <x v="2"/>
  </r>
  <r>
    <x v="0"/>
    <n v="1128299"/>
    <x v="479"/>
    <x v="1"/>
    <x v="10"/>
    <x v="4"/>
    <x v="27"/>
    <x v="30"/>
    <x v="2"/>
    <n v="55.000000000000007"/>
    <n v="475"/>
    <n v="26125.000000000004"/>
    <n v="91437.5"/>
    <n v="0.35"/>
    <x v="2"/>
  </r>
  <r>
    <x v="0"/>
    <n v="1128299"/>
    <x v="479"/>
    <x v="1"/>
    <x v="10"/>
    <x v="4"/>
    <x v="27"/>
    <x v="30"/>
    <x v="3"/>
    <n v="55.000000000000007"/>
    <n v="475"/>
    <n v="26125.000000000004"/>
    <n v="104500.00000000001"/>
    <n v="0.4"/>
    <x v="2"/>
  </r>
  <r>
    <x v="0"/>
    <n v="1128299"/>
    <x v="479"/>
    <x v="1"/>
    <x v="10"/>
    <x v="4"/>
    <x v="27"/>
    <x v="30"/>
    <x v="4"/>
    <n v="65"/>
    <n v="400"/>
    <n v="26000"/>
    <n v="91000"/>
    <n v="0.35"/>
    <x v="2"/>
  </r>
  <r>
    <x v="0"/>
    <n v="1128299"/>
    <x v="479"/>
    <x v="1"/>
    <x v="10"/>
    <x v="4"/>
    <x v="27"/>
    <x v="30"/>
    <x v="5"/>
    <n v="70"/>
    <n v="500"/>
    <n v="35000"/>
    <n v="87500"/>
    <n v="0.25"/>
    <x v="2"/>
  </r>
  <r>
    <x v="0"/>
    <n v="1185732"/>
    <x v="173"/>
    <x v="1"/>
    <x v="0"/>
    <x v="4"/>
    <x v="27"/>
    <x v="30"/>
    <x v="0"/>
    <n v="40"/>
    <n v="1025"/>
    <n v="41000"/>
    <n v="184500"/>
    <n v="0.45"/>
    <x v="2"/>
  </r>
  <r>
    <x v="0"/>
    <n v="1185732"/>
    <x v="173"/>
    <x v="1"/>
    <x v="0"/>
    <x v="4"/>
    <x v="27"/>
    <x v="30"/>
    <x v="1"/>
    <n v="40"/>
    <n v="825"/>
    <n v="33000"/>
    <n v="115499.99999999999"/>
    <n v="0.35"/>
    <x v="2"/>
  </r>
  <r>
    <x v="0"/>
    <n v="1185732"/>
    <x v="173"/>
    <x v="1"/>
    <x v="0"/>
    <x v="4"/>
    <x v="27"/>
    <x v="30"/>
    <x v="2"/>
    <n v="30.000000000000004"/>
    <n v="825"/>
    <n v="24750.000000000004"/>
    <n v="61875.000000000007"/>
    <n v="0.25"/>
    <x v="2"/>
  </r>
  <r>
    <x v="0"/>
    <n v="1185732"/>
    <x v="173"/>
    <x v="1"/>
    <x v="0"/>
    <x v="4"/>
    <x v="27"/>
    <x v="30"/>
    <x v="3"/>
    <n v="35"/>
    <n v="675"/>
    <n v="23625"/>
    <n v="70875"/>
    <n v="0.3"/>
    <x v="2"/>
  </r>
  <r>
    <x v="0"/>
    <n v="1185732"/>
    <x v="173"/>
    <x v="1"/>
    <x v="0"/>
    <x v="4"/>
    <x v="27"/>
    <x v="30"/>
    <x v="4"/>
    <n v="50"/>
    <n v="725"/>
    <n v="36250"/>
    <n v="126874.99999999999"/>
    <n v="0.35"/>
    <x v="2"/>
  </r>
  <r>
    <x v="0"/>
    <n v="1185732"/>
    <x v="173"/>
    <x v="1"/>
    <x v="0"/>
    <x v="4"/>
    <x v="27"/>
    <x v="30"/>
    <x v="5"/>
    <n v="40"/>
    <n v="825"/>
    <n v="33000"/>
    <n v="165000"/>
    <n v="0.5"/>
    <x v="2"/>
  </r>
  <r>
    <x v="0"/>
    <n v="1185732"/>
    <x v="202"/>
    <x v="1"/>
    <x v="1"/>
    <x v="4"/>
    <x v="27"/>
    <x v="30"/>
    <x v="0"/>
    <n v="40"/>
    <n v="1075"/>
    <n v="43000"/>
    <n v="193500"/>
    <n v="0.45"/>
    <x v="2"/>
  </r>
  <r>
    <x v="0"/>
    <n v="1185732"/>
    <x v="202"/>
    <x v="1"/>
    <x v="1"/>
    <x v="4"/>
    <x v="27"/>
    <x v="30"/>
    <x v="1"/>
    <n v="40"/>
    <n v="725"/>
    <n v="29000"/>
    <n v="101500"/>
    <n v="0.35"/>
    <x v="2"/>
  </r>
  <r>
    <x v="0"/>
    <n v="1185732"/>
    <x v="202"/>
    <x v="1"/>
    <x v="1"/>
    <x v="4"/>
    <x v="27"/>
    <x v="30"/>
    <x v="2"/>
    <n v="30.000000000000004"/>
    <n v="775"/>
    <n v="23250.000000000004"/>
    <n v="58125.000000000007"/>
    <n v="0.25"/>
    <x v="2"/>
  </r>
  <r>
    <x v="0"/>
    <n v="1185732"/>
    <x v="202"/>
    <x v="1"/>
    <x v="1"/>
    <x v="4"/>
    <x v="28"/>
    <x v="31"/>
    <x v="3"/>
    <n v="35"/>
    <n v="625"/>
    <n v="21875"/>
    <n v="65625"/>
    <n v="0.3"/>
    <x v="2"/>
  </r>
  <r>
    <x v="0"/>
    <n v="1185732"/>
    <x v="202"/>
    <x v="1"/>
    <x v="1"/>
    <x v="4"/>
    <x v="28"/>
    <x v="31"/>
    <x v="4"/>
    <n v="50"/>
    <n v="700"/>
    <n v="35000"/>
    <n v="122499.99999999999"/>
    <n v="0.35"/>
    <x v="2"/>
  </r>
  <r>
    <x v="0"/>
    <n v="1185732"/>
    <x v="202"/>
    <x v="1"/>
    <x v="1"/>
    <x v="4"/>
    <x v="28"/>
    <x v="31"/>
    <x v="5"/>
    <n v="35"/>
    <n v="800"/>
    <n v="28000"/>
    <n v="140000"/>
    <n v="0.5"/>
    <x v="2"/>
  </r>
  <r>
    <x v="0"/>
    <n v="1185732"/>
    <x v="707"/>
    <x v="1"/>
    <x v="2"/>
    <x v="4"/>
    <x v="28"/>
    <x v="31"/>
    <x v="0"/>
    <n v="35"/>
    <n v="1020"/>
    <n v="35700"/>
    <n v="160650"/>
    <n v="0.45"/>
    <x v="2"/>
  </r>
  <r>
    <x v="0"/>
    <n v="1185732"/>
    <x v="707"/>
    <x v="1"/>
    <x v="2"/>
    <x v="4"/>
    <x v="28"/>
    <x v="31"/>
    <x v="1"/>
    <n v="35"/>
    <n v="700"/>
    <n v="24500"/>
    <n v="85750"/>
    <n v="0.35"/>
    <x v="2"/>
  </r>
  <r>
    <x v="0"/>
    <n v="1185732"/>
    <x v="707"/>
    <x v="1"/>
    <x v="2"/>
    <x v="4"/>
    <x v="28"/>
    <x v="31"/>
    <x v="2"/>
    <n v="25"/>
    <n v="725"/>
    <n v="18125"/>
    <n v="45312.5"/>
    <n v="0.25"/>
    <x v="2"/>
  </r>
  <r>
    <x v="0"/>
    <n v="1185732"/>
    <x v="707"/>
    <x v="1"/>
    <x v="2"/>
    <x v="4"/>
    <x v="28"/>
    <x v="31"/>
    <x v="3"/>
    <n v="29.999999999999993"/>
    <n v="575"/>
    <n v="17249.999999999996"/>
    <n v="51749.999999999993"/>
    <n v="0.3"/>
    <x v="2"/>
  </r>
  <r>
    <x v="0"/>
    <n v="1185732"/>
    <x v="707"/>
    <x v="1"/>
    <x v="2"/>
    <x v="4"/>
    <x v="28"/>
    <x v="31"/>
    <x v="4"/>
    <n v="45.000000000000007"/>
    <n v="625"/>
    <n v="28125.000000000004"/>
    <n v="98437.500000000015"/>
    <n v="0.35"/>
    <x v="2"/>
  </r>
  <r>
    <x v="0"/>
    <n v="1185732"/>
    <x v="707"/>
    <x v="1"/>
    <x v="2"/>
    <x v="4"/>
    <x v="28"/>
    <x v="31"/>
    <x v="5"/>
    <n v="35"/>
    <n v="725"/>
    <n v="25375"/>
    <n v="126875"/>
    <n v="0.5"/>
    <x v="2"/>
  </r>
  <r>
    <x v="0"/>
    <n v="1185732"/>
    <x v="229"/>
    <x v="1"/>
    <x v="3"/>
    <x v="4"/>
    <x v="28"/>
    <x v="31"/>
    <x v="0"/>
    <n v="35"/>
    <n v="975"/>
    <n v="34125"/>
    <n v="153562.5"/>
    <n v="0.45"/>
    <x v="2"/>
  </r>
  <r>
    <x v="0"/>
    <n v="1185732"/>
    <x v="229"/>
    <x v="1"/>
    <x v="3"/>
    <x v="4"/>
    <x v="28"/>
    <x v="31"/>
    <x v="1"/>
    <n v="35"/>
    <n v="675"/>
    <n v="23625"/>
    <n v="82687.5"/>
    <n v="0.35"/>
    <x v="2"/>
  </r>
  <r>
    <x v="0"/>
    <n v="1185732"/>
    <x v="229"/>
    <x v="1"/>
    <x v="3"/>
    <x v="4"/>
    <x v="28"/>
    <x v="31"/>
    <x v="2"/>
    <n v="25"/>
    <n v="675"/>
    <n v="16875"/>
    <n v="42187.5"/>
    <n v="0.25"/>
    <x v="2"/>
  </r>
  <r>
    <x v="0"/>
    <n v="1185732"/>
    <x v="229"/>
    <x v="1"/>
    <x v="3"/>
    <x v="4"/>
    <x v="28"/>
    <x v="31"/>
    <x v="3"/>
    <n v="29.999999999999993"/>
    <n v="600"/>
    <n v="17999.999999999996"/>
    <n v="53999.999999999993"/>
    <n v="0.3"/>
    <x v="2"/>
  </r>
  <r>
    <x v="0"/>
    <n v="1185732"/>
    <x v="229"/>
    <x v="1"/>
    <x v="3"/>
    <x v="4"/>
    <x v="28"/>
    <x v="31"/>
    <x v="4"/>
    <n v="50"/>
    <n v="625"/>
    <n v="31250"/>
    <n v="109375"/>
    <n v="0.35"/>
    <x v="2"/>
  </r>
  <r>
    <x v="0"/>
    <n v="1185732"/>
    <x v="229"/>
    <x v="1"/>
    <x v="3"/>
    <x v="4"/>
    <x v="28"/>
    <x v="31"/>
    <x v="5"/>
    <n v="40"/>
    <n v="775"/>
    <n v="31000"/>
    <n v="155000"/>
    <n v="0.5"/>
    <x v="2"/>
  </r>
  <r>
    <x v="0"/>
    <n v="1185732"/>
    <x v="258"/>
    <x v="1"/>
    <x v="4"/>
    <x v="4"/>
    <x v="28"/>
    <x v="31"/>
    <x v="0"/>
    <n v="50"/>
    <n v="1045"/>
    <n v="52250"/>
    <n v="235125"/>
    <n v="0.45"/>
    <x v="2"/>
  </r>
  <r>
    <x v="0"/>
    <n v="1185732"/>
    <x v="258"/>
    <x v="1"/>
    <x v="4"/>
    <x v="4"/>
    <x v="28"/>
    <x v="31"/>
    <x v="1"/>
    <n v="50"/>
    <n v="750"/>
    <n v="37500"/>
    <n v="131250"/>
    <n v="0.35"/>
    <x v="2"/>
  </r>
  <r>
    <x v="0"/>
    <n v="1185732"/>
    <x v="258"/>
    <x v="1"/>
    <x v="4"/>
    <x v="4"/>
    <x v="28"/>
    <x v="31"/>
    <x v="2"/>
    <n v="45"/>
    <n v="725"/>
    <n v="32625"/>
    <n v="81562.5"/>
    <n v="0.25"/>
    <x v="2"/>
  </r>
  <r>
    <x v="0"/>
    <n v="1185732"/>
    <x v="258"/>
    <x v="1"/>
    <x v="4"/>
    <x v="4"/>
    <x v="28"/>
    <x v="31"/>
    <x v="3"/>
    <n v="45"/>
    <n v="675"/>
    <n v="30375"/>
    <n v="91125"/>
    <n v="0.3"/>
    <x v="2"/>
  </r>
  <r>
    <x v="0"/>
    <n v="1185732"/>
    <x v="258"/>
    <x v="1"/>
    <x v="4"/>
    <x v="4"/>
    <x v="28"/>
    <x v="31"/>
    <x v="4"/>
    <n v="54.999999999999993"/>
    <n v="700"/>
    <n v="38499.999999999993"/>
    <n v="134749.99999999997"/>
    <n v="0.35"/>
    <x v="2"/>
  </r>
  <r>
    <x v="0"/>
    <n v="1185732"/>
    <x v="258"/>
    <x v="1"/>
    <x v="4"/>
    <x v="4"/>
    <x v="28"/>
    <x v="31"/>
    <x v="5"/>
    <n v="60"/>
    <n v="800"/>
    <n v="48000"/>
    <n v="240000"/>
    <n v="0.5"/>
    <x v="2"/>
  </r>
  <r>
    <x v="0"/>
    <n v="1185732"/>
    <x v="291"/>
    <x v="1"/>
    <x v="11"/>
    <x v="4"/>
    <x v="28"/>
    <x v="31"/>
    <x v="0"/>
    <n v="54.999999999999993"/>
    <n v="1050"/>
    <n v="57749.999999999993"/>
    <n v="259874.99999999994"/>
    <n v="0.45"/>
    <x v="2"/>
  </r>
  <r>
    <x v="0"/>
    <n v="1185732"/>
    <x v="291"/>
    <x v="1"/>
    <x v="11"/>
    <x v="4"/>
    <x v="28"/>
    <x v="31"/>
    <x v="1"/>
    <n v="50"/>
    <n v="800"/>
    <n v="40000"/>
    <n v="140000"/>
    <n v="0.35"/>
    <x v="2"/>
  </r>
  <r>
    <x v="0"/>
    <n v="1185732"/>
    <x v="291"/>
    <x v="1"/>
    <x v="11"/>
    <x v="4"/>
    <x v="28"/>
    <x v="31"/>
    <x v="2"/>
    <n v="50"/>
    <n v="775"/>
    <n v="38750"/>
    <n v="96875"/>
    <n v="0.25"/>
    <x v="2"/>
  </r>
  <r>
    <x v="0"/>
    <n v="1185732"/>
    <x v="291"/>
    <x v="1"/>
    <x v="11"/>
    <x v="4"/>
    <x v="28"/>
    <x v="31"/>
    <x v="3"/>
    <n v="50"/>
    <n v="750"/>
    <n v="37500"/>
    <n v="112500"/>
    <n v="0.3"/>
    <x v="2"/>
  </r>
  <r>
    <x v="0"/>
    <n v="1185732"/>
    <x v="291"/>
    <x v="1"/>
    <x v="11"/>
    <x v="4"/>
    <x v="28"/>
    <x v="31"/>
    <x v="4"/>
    <n v="65"/>
    <n v="750"/>
    <n v="48750"/>
    <n v="170625"/>
    <n v="0.35"/>
    <x v="2"/>
  </r>
  <r>
    <x v="0"/>
    <n v="1185732"/>
    <x v="291"/>
    <x v="1"/>
    <x v="11"/>
    <x v="4"/>
    <x v="28"/>
    <x v="31"/>
    <x v="5"/>
    <n v="70"/>
    <n v="925"/>
    <n v="64750"/>
    <n v="323750"/>
    <n v="0.5"/>
    <x v="2"/>
  </r>
  <r>
    <x v="0"/>
    <n v="1185732"/>
    <x v="319"/>
    <x v="1"/>
    <x v="5"/>
    <x v="4"/>
    <x v="28"/>
    <x v="31"/>
    <x v="0"/>
    <n v="65"/>
    <n v="1150"/>
    <n v="74750"/>
    <n v="336375"/>
    <n v="0.45"/>
    <x v="2"/>
  </r>
  <r>
    <x v="0"/>
    <n v="1185732"/>
    <x v="319"/>
    <x v="1"/>
    <x v="5"/>
    <x v="4"/>
    <x v="28"/>
    <x v="31"/>
    <x v="1"/>
    <n v="60.000000000000007"/>
    <n v="900"/>
    <n v="54000.000000000007"/>
    <n v="189000.00000000003"/>
    <n v="0.35"/>
    <x v="2"/>
  </r>
  <r>
    <x v="0"/>
    <n v="1185732"/>
    <x v="319"/>
    <x v="1"/>
    <x v="5"/>
    <x v="4"/>
    <x v="28"/>
    <x v="31"/>
    <x v="2"/>
    <n v="55.000000000000007"/>
    <n v="825"/>
    <n v="45375.000000000007"/>
    <n v="113437.50000000001"/>
    <n v="0.25"/>
    <x v="2"/>
  </r>
  <r>
    <x v="0"/>
    <n v="1185732"/>
    <x v="319"/>
    <x v="1"/>
    <x v="5"/>
    <x v="4"/>
    <x v="28"/>
    <x v="31"/>
    <x v="3"/>
    <n v="55.000000000000007"/>
    <n v="775"/>
    <n v="42625.000000000007"/>
    <n v="127875.00000000001"/>
    <n v="0.3"/>
    <x v="2"/>
  </r>
  <r>
    <x v="0"/>
    <n v="1185732"/>
    <x v="319"/>
    <x v="1"/>
    <x v="5"/>
    <x v="4"/>
    <x v="28"/>
    <x v="31"/>
    <x v="4"/>
    <n v="65"/>
    <n v="800"/>
    <n v="52000"/>
    <n v="182000"/>
    <n v="0.35"/>
    <x v="2"/>
  </r>
  <r>
    <x v="0"/>
    <n v="1185732"/>
    <x v="319"/>
    <x v="1"/>
    <x v="5"/>
    <x v="4"/>
    <x v="28"/>
    <x v="31"/>
    <x v="5"/>
    <n v="70"/>
    <n v="975"/>
    <n v="68250"/>
    <n v="341250"/>
    <n v="0.5"/>
    <x v="2"/>
  </r>
  <r>
    <x v="0"/>
    <n v="1185732"/>
    <x v="351"/>
    <x v="1"/>
    <x v="6"/>
    <x v="4"/>
    <x v="28"/>
    <x v="31"/>
    <x v="0"/>
    <n v="65"/>
    <n v="1125"/>
    <n v="73125"/>
    <n v="329062.5"/>
    <n v="0.45"/>
    <x v="2"/>
  </r>
  <r>
    <x v="0"/>
    <n v="1185732"/>
    <x v="351"/>
    <x v="1"/>
    <x v="6"/>
    <x v="4"/>
    <x v="28"/>
    <x v="31"/>
    <x v="1"/>
    <n v="60.000000000000007"/>
    <n v="900"/>
    <n v="54000.000000000007"/>
    <n v="189000.00000000003"/>
    <n v="0.35"/>
    <x v="2"/>
  </r>
  <r>
    <x v="0"/>
    <n v="1185732"/>
    <x v="351"/>
    <x v="1"/>
    <x v="6"/>
    <x v="4"/>
    <x v="28"/>
    <x v="31"/>
    <x v="2"/>
    <n v="55.000000000000007"/>
    <n v="825"/>
    <n v="45375.000000000007"/>
    <n v="113437.50000000001"/>
    <n v="0.25"/>
    <x v="2"/>
  </r>
  <r>
    <x v="0"/>
    <n v="1185732"/>
    <x v="351"/>
    <x v="1"/>
    <x v="6"/>
    <x v="4"/>
    <x v="28"/>
    <x v="31"/>
    <x v="3"/>
    <n v="45"/>
    <n v="775"/>
    <n v="34875"/>
    <n v="104625"/>
    <n v="0.3"/>
    <x v="2"/>
  </r>
  <r>
    <x v="0"/>
    <n v="1185732"/>
    <x v="351"/>
    <x v="1"/>
    <x v="6"/>
    <x v="4"/>
    <x v="28"/>
    <x v="31"/>
    <x v="4"/>
    <n v="55.000000000000007"/>
    <n v="750"/>
    <n v="41250.000000000007"/>
    <n v="144375"/>
    <n v="0.35"/>
    <x v="2"/>
  </r>
  <r>
    <x v="0"/>
    <n v="1185732"/>
    <x v="351"/>
    <x v="1"/>
    <x v="6"/>
    <x v="4"/>
    <x v="28"/>
    <x v="31"/>
    <x v="5"/>
    <n v="60.000000000000007"/>
    <n v="925"/>
    <n v="55500.000000000007"/>
    <n v="277500.00000000006"/>
    <n v="0.5"/>
    <x v="2"/>
  </r>
  <r>
    <x v="0"/>
    <n v="1185732"/>
    <x v="381"/>
    <x v="1"/>
    <x v="7"/>
    <x v="4"/>
    <x v="28"/>
    <x v="31"/>
    <x v="0"/>
    <n v="55.000000000000007"/>
    <n v="1025"/>
    <n v="56375.000000000007"/>
    <n v="253687.50000000006"/>
    <n v="0.45"/>
    <x v="2"/>
  </r>
  <r>
    <x v="0"/>
    <n v="1185732"/>
    <x v="381"/>
    <x v="1"/>
    <x v="7"/>
    <x v="4"/>
    <x v="28"/>
    <x v="31"/>
    <x v="1"/>
    <n v="50.000000000000014"/>
    <n v="825"/>
    <n v="41250.000000000015"/>
    <n v="144375.00000000003"/>
    <n v="0.35"/>
    <x v="2"/>
  </r>
  <r>
    <x v="0"/>
    <n v="1185732"/>
    <x v="381"/>
    <x v="1"/>
    <x v="7"/>
    <x v="4"/>
    <x v="28"/>
    <x v="31"/>
    <x v="2"/>
    <n v="40"/>
    <n v="725"/>
    <n v="29000"/>
    <n v="72500"/>
    <n v="0.25"/>
    <x v="2"/>
  </r>
  <r>
    <x v="0"/>
    <n v="1185732"/>
    <x v="381"/>
    <x v="1"/>
    <x v="7"/>
    <x v="4"/>
    <x v="28"/>
    <x v="31"/>
    <x v="3"/>
    <n v="40"/>
    <n v="700"/>
    <n v="28000"/>
    <n v="84000"/>
    <n v="0.3"/>
    <x v="2"/>
  </r>
  <r>
    <x v="0"/>
    <n v="1185732"/>
    <x v="381"/>
    <x v="1"/>
    <x v="7"/>
    <x v="4"/>
    <x v="28"/>
    <x v="31"/>
    <x v="4"/>
    <n v="50"/>
    <n v="700"/>
    <n v="35000"/>
    <n v="122499.99999999999"/>
    <n v="0.35"/>
    <x v="2"/>
  </r>
  <r>
    <x v="0"/>
    <n v="1185732"/>
    <x v="381"/>
    <x v="1"/>
    <x v="7"/>
    <x v="4"/>
    <x v="28"/>
    <x v="31"/>
    <x v="5"/>
    <n v="55.000000000000007"/>
    <n v="800"/>
    <n v="44000.000000000007"/>
    <n v="220000.00000000003"/>
    <n v="0.5"/>
    <x v="2"/>
  </r>
  <r>
    <x v="0"/>
    <n v="1185732"/>
    <x v="413"/>
    <x v="1"/>
    <x v="8"/>
    <x v="4"/>
    <x v="28"/>
    <x v="31"/>
    <x v="0"/>
    <n v="55.000000000000007"/>
    <n v="975"/>
    <n v="53625.000000000007"/>
    <n v="241312.50000000006"/>
    <n v="0.45"/>
    <x v="2"/>
  </r>
  <r>
    <x v="0"/>
    <n v="1185732"/>
    <x v="413"/>
    <x v="1"/>
    <x v="8"/>
    <x v="4"/>
    <x v="28"/>
    <x v="31"/>
    <x v="1"/>
    <n v="45.000000000000014"/>
    <n v="800"/>
    <n v="36000.000000000015"/>
    <n v="126000.00000000003"/>
    <n v="0.35"/>
    <x v="2"/>
  </r>
  <r>
    <x v="0"/>
    <n v="1185732"/>
    <x v="413"/>
    <x v="1"/>
    <x v="8"/>
    <x v="4"/>
    <x v="28"/>
    <x v="31"/>
    <x v="2"/>
    <n v="45.000000000000014"/>
    <n v="675"/>
    <n v="30375.000000000011"/>
    <n v="75937.500000000029"/>
    <n v="0.25"/>
    <x v="2"/>
  </r>
  <r>
    <x v="0"/>
    <n v="1185732"/>
    <x v="413"/>
    <x v="1"/>
    <x v="8"/>
    <x v="4"/>
    <x v="28"/>
    <x v="31"/>
    <x v="3"/>
    <n v="45.000000000000014"/>
    <n v="650"/>
    <n v="29250.000000000011"/>
    <n v="87750.000000000029"/>
    <n v="0.3"/>
    <x v="2"/>
  </r>
  <r>
    <x v="0"/>
    <n v="1185732"/>
    <x v="413"/>
    <x v="1"/>
    <x v="8"/>
    <x v="4"/>
    <x v="28"/>
    <x v="31"/>
    <x v="4"/>
    <n v="55.000000000000007"/>
    <n v="650"/>
    <n v="35750.000000000007"/>
    <n v="125125.00000000001"/>
    <n v="0.35"/>
    <x v="2"/>
  </r>
  <r>
    <x v="0"/>
    <n v="1185732"/>
    <x v="413"/>
    <x v="1"/>
    <x v="8"/>
    <x v="4"/>
    <x v="28"/>
    <x v="31"/>
    <x v="5"/>
    <n v="60"/>
    <n v="775"/>
    <n v="46500"/>
    <n v="232500"/>
    <n v="0.5"/>
    <x v="2"/>
  </r>
  <r>
    <x v="0"/>
    <n v="1185732"/>
    <x v="443"/>
    <x v="1"/>
    <x v="9"/>
    <x v="4"/>
    <x v="28"/>
    <x v="31"/>
    <x v="0"/>
    <n v="55.000000000000007"/>
    <n v="925"/>
    <n v="50875.000000000007"/>
    <n v="228937.50000000003"/>
    <n v="0.45"/>
    <x v="2"/>
  </r>
  <r>
    <x v="0"/>
    <n v="1185732"/>
    <x v="443"/>
    <x v="1"/>
    <x v="9"/>
    <x v="4"/>
    <x v="28"/>
    <x v="31"/>
    <x v="1"/>
    <n v="45.000000000000014"/>
    <n v="750"/>
    <n v="33750.000000000007"/>
    <n v="118125.00000000003"/>
    <n v="0.35"/>
    <x v="2"/>
  </r>
  <r>
    <x v="0"/>
    <n v="1185732"/>
    <x v="443"/>
    <x v="1"/>
    <x v="9"/>
    <x v="4"/>
    <x v="28"/>
    <x v="31"/>
    <x v="2"/>
    <n v="45.000000000000014"/>
    <n v="695"/>
    <n v="31275.000000000011"/>
    <n v="78187.500000000029"/>
    <n v="0.25"/>
    <x v="2"/>
  </r>
  <r>
    <x v="0"/>
    <n v="1185732"/>
    <x v="443"/>
    <x v="1"/>
    <x v="9"/>
    <x v="4"/>
    <x v="28"/>
    <x v="31"/>
    <x v="3"/>
    <n v="55.000000000000014"/>
    <n v="750"/>
    <n v="41250.000000000007"/>
    <n v="123750.00000000003"/>
    <n v="0.3"/>
    <x v="2"/>
  </r>
  <r>
    <x v="0"/>
    <n v="1185732"/>
    <x v="443"/>
    <x v="1"/>
    <x v="9"/>
    <x v="4"/>
    <x v="28"/>
    <x v="31"/>
    <x v="4"/>
    <n v="70"/>
    <n v="725"/>
    <n v="50750"/>
    <n v="177625"/>
    <n v="0.35"/>
    <x v="2"/>
  </r>
  <r>
    <x v="0"/>
    <n v="1185732"/>
    <x v="443"/>
    <x v="1"/>
    <x v="9"/>
    <x v="4"/>
    <x v="28"/>
    <x v="31"/>
    <x v="5"/>
    <n v="75"/>
    <n v="825"/>
    <n v="61875"/>
    <n v="309375"/>
    <n v="0.5"/>
    <x v="2"/>
  </r>
  <r>
    <x v="0"/>
    <n v="1185732"/>
    <x v="472"/>
    <x v="1"/>
    <x v="10"/>
    <x v="4"/>
    <x v="28"/>
    <x v="31"/>
    <x v="0"/>
    <n v="70"/>
    <n v="1075"/>
    <n v="75250"/>
    <n v="338625"/>
    <n v="0.45"/>
    <x v="2"/>
  </r>
  <r>
    <x v="0"/>
    <n v="1185732"/>
    <x v="472"/>
    <x v="1"/>
    <x v="10"/>
    <x v="4"/>
    <x v="28"/>
    <x v="31"/>
    <x v="1"/>
    <n v="60.000000000000007"/>
    <n v="875"/>
    <n v="52500.000000000007"/>
    <n v="183750.00000000003"/>
    <n v="0.35"/>
    <x v="2"/>
  </r>
  <r>
    <x v="2"/>
    <n v="1185732"/>
    <x v="472"/>
    <x v="1"/>
    <x v="10"/>
    <x v="4"/>
    <x v="28"/>
    <x v="31"/>
    <x v="2"/>
    <n v="60.000000000000007"/>
    <n v="825"/>
    <n v="49500.000000000007"/>
    <n v="123750.00000000001"/>
    <n v="0.25"/>
    <x v="2"/>
  </r>
  <r>
    <x v="2"/>
    <n v="1185732"/>
    <x v="472"/>
    <x v="1"/>
    <x v="10"/>
    <x v="4"/>
    <x v="28"/>
    <x v="31"/>
    <x v="3"/>
    <n v="60.000000000000007"/>
    <n v="775"/>
    <n v="46500.000000000007"/>
    <n v="139500"/>
    <n v="0.3"/>
    <x v="2"/>
  </r>
  <r>
    <x v="2"/>
    <n v="1185732"/>
    <x v="472"/>
    <x v="1"/>
    <x v="10"/>
    <x v="4"/>
    <x v="28"/>
    <x v="31"/>
    <x v="4"/>
    <n v="70"/>
    <n v="775"/>
    <n v="54250"/>
    <n v="189875"/>
    <n v="0.35"/>
    <x v="2"/>
  </r>
  <r>
    <x v="2"/>
    <n v="1185732"/>
    <x v="472"/>
    <x v="1"/>
    <x v="10"/>
    <x v="4"/>
    <x v="28"/>
    <x v="31"/>
    <x v="5"/>
    <n v="75"/>
    <n v="875"/>
    <n v="65625"/>
    <n v="328125"/>
    <n v="0.5"/>
    <x v="2"/>
  </r>
  <r>
    <x v="2"/>
    <n v="1185732"/>
    <x v="170"/>
    <x v="1"/>
    <x v="0"/>
    <x v="4"/>
    <x v="28"/>
    <x v="31"/>
    <x v="0"/>
    <n v="35"/>
    <n v="925"/>
    <n v="32375"/>
    <n v="129500"/>
    <n v="0.4"/>
    <x v="2"/>
  </r>
  <r>
    <x v="2"/>
    <n v="1185732"/>
    <x v="170"/>
    <x v="1"/>
    <x v="0"/>
    <x v="4"/>
    <x v="28"/>
    <x v="31"/>
    <x v="1"/>
    <n v="35"/>
    <n v="725"/>
    <n v="25375"/>
    <n v="88812.5"/>
    <n v="0.35"/>
    <x v="2"/>
  </r>
  <r>
    <x v="2"/>
    <n v="1185732"/>
    <x v="170"/>
    <x v="1"/>
    <x v="0"/>
    <x v="4"/>
    <x v="28"/>
    <x v="31"/>
    <x v="2"/>
    <n v="25.000000000000007"/>
    <n v="725"/>
    <n v="18125.000000000004"/>
    <n v="72500.000000000029"/>
    <n v="0.4"/>
    <x v="2"/>
  </r>
  <r>
    <x v="2"/>
    <n v="1185732"/>
    <x v="170"/>
    <x v="1"/>
    <x v="0"/>
    <x v="4"/>
    <x v="28"/>
    <x v="31"/>
    <x v="3"/>
    <n v="30"/>
    <n v="575"/>
    <n v="17250"/>
    <n v="69000"/>
    <n v="0.4"/>
    <x v="2"/>
  </r>
  <r>
    <x v="2"/>
    <n v="1185732"/>
    <x v="170"/>
    <x v="1"/>
    <x v="0"/>
    <x v="4"/>
    <x v="28"/>
    <x v="31"/>
    <x v="4"/>
    <n v="45"/>
    <n v="625"/>
    <n v="28125"/>
    <n v="98437.5"/>
    <n v="0.35"/>
    <x v="2"/>
  </r>
  <r>
    <x v="2"/>
    <n v="1185732"/>
    <x v="170"/>
    <x v="1"/>
    <x v="0"/>
    <x v="4"/>
    <x v="28"/>
    <x v="31"/>
    <x v="5"/>
    <n v="35"/>
    <n v="725"/>
    <n v="25375"/>
    <n v="126875"/>
    <n v="0.5"/>
    <x v="2"/>
  </r>
  <r>
    <x v="2"/>
    <n v="1185732"/>
    <x v="199"/>
    <x v="1"/>
    <x v="1"/>
    <x v="4"/>
    <x v="28"/>
    <x v="31"/>
    <x v="0"/>
    <n v="35"/>
    <n v="975"/>
    <n v="34125"/>
    <n v="136500"/>
    <n v="0.4"/>
    <x v="2"/>
  </r>
  <r>
    <x v="2"/>
    <n v="1185732"/>
    <x v="199"/>
    <x v="1"/>
    <x v="1"/>
    <x v="4"/>
    <x v="28"/>
    <x v="31"/>
    <x v="1"/>
    <n v="35"/>
    <n v="625"/>
    <n v="21875"/>
    <n v="76562.5"/>
    <n v="0.35"/>
    <x v="2"/>
  </r>
  <r>
    <x v="2"/>
    <n v="1185732"/>
    <x v="199"/>
    <x v="1"/>
    <x v="1"/>
    <x v="4"/>
    <x v="28"/>
    <x v="31"/>
    <x v="2"/>
    <n v="25.000000000000007"/>
    <n v="675"/>
    <n v="16875.000000000004"/>
    <n v="67500.000000000029"/>
    <n v="0.4"/>
    <x v="2"/>
  </r>
  <r>
    <x v="2"/>
    <n v="1185732"/>
    <x v="199"/>
    <x v="1"/>
    <x v="1"/>
    <x v="4"/>
    <x v="29"/>
    <x v="32"/>
    <x v="3"/>
    <n v="30"/>
    <n v="525"/>
    <n v="15750"/>
    <n v="63000"/>
    <n v="0.4"/>
    <x v="2"/>
  </r>
  <r>
    <x v="2"/>
    <n v="1185732"/>
    <x v="199"/>
    <x v="1"/>
    <x v="1"/>
    <x v="4"/>
    <x v="29"/>
    <x v="32"/>
    <x v="4"/>
    <n v="45"/>
    <n v="600"/>
    <n v="27000"/>
    <n v="94500"/>
    <n v="0.35"/>
    <x v="2"/>
  </r>
  <r>
    <x v="2"/>
    <n v="1185732"/>
    <x v="199"/>
    <x v="1"/>
    <x v="1"/>
    <x v="4"/>
    <x v="29"/>
    <x v="32"/>
    <x v="5"/>
    <n v="30"/>
    <n v="700"/>
    <n v="21000"/>
    <n v="105000"/>
    <n v="0.5"/>
    <x v="2"/>
  </r>
  <r>
    <x v="2"/>
    <n v="1185732"/>
    <x v="704"/>
    <x v="1"/>
    <x v="2"/>
    <x v="4"/>
    <x v="29"/>
    <x v="32"/>
    <x v="0"/>
    <n v="30"/>
    <n v="920"/>
    <n v="27600"/>
    <n v="110400"/>
    <n v="0.4"/>
    <x v="2"/>
  </r>
  <r>
    <x v="2"/>
    <n v="1185732"/>
    <x v="704"/>
    <x v="1"/>
    <x v="2"/>
    <x v="4"/>
    <x v="29"/>
    <x v="32"/>
    <x v="1"/>
    <n v="30"/>
    <n v="600"/>
    <n v="18000"/>
    <n v="62999.999999999993"/>
    <n v="0.35"/>
    <x v="2"/>
  </r>
  <r>
    <x v="2"/>
    <n v="1185732"/>
    <x v="704"/>
    <x v="1"/>
    <x v="2"/>
    <x v="4"/>
    <x v="29"/>
    <x v="32"/>
    <x v="2"/>
    <n v="20"/>
    <n v="625"/>
    <n v="12500"/>
    <n v="50000"/>
    <n v="0.4"/>
    <x v="2"/>
  </r>
  <r>
    <x v="2"/>
    <n v="1185732"/>
    <x v="704"/>
    <x v="1"/>
    <x v="2"/>
    <x v="4"/>
    <x v="29"/>
    <x v="32"/>
    <x v="3"/>
    <n v="24.999999999999993"/>
    <n v="475"/>
    <n v="11874.999999999996"/>
    <n v="47499.999999999993"/>
    <n v="0.4"/>
    <x v="2"/>
  </r>
  <r>
    <x v="2"/>
    <n v="1185732"/>
    <x v="704"/>
    <x v="1"/>
    <x v="2"/>
    <x v="4"/>
    <x v="29"/>
    <x v="32"/>
    <x v="4"/>
    <n v="40.000000000000007"/>
    <n v="525"/>
    <n v="21000.000000000004"/>
    <n v="73500"/>
    <n v="0.35"/>
    <x v="2"/>
  </r>
  <r>
    <x v="2"/>
    <n v="1185732"/>
    <x v="704"/>
    <x v="1"/>
    <x v="2"/>
    <x v="4"/>
    <x v="29"/>
    <x v="32"/>
    <x v="5"/>
    <n v="30"/>
    <n v="625"/>
    <n v="18750"/>
    <n v="93750"/>
    <n v="0.5"/>
    <x v="2"/>
  </r>
  <r>
    <x v="2"/>
    <n v="1185732"/>
    <x v="721"/>
    <x v="1"/>
    <x v="3"/>
    <x v="4"/>
    <x v="29"/>
    <x v="32"/>
    <x v="0"/>
    <n v="30"/>
    <n v="875"/>
    <n v="26250"/>
    <n v="105000"/>
    <n v="0.4"/>
    <x v="2"/>
  </r>
  <r>
    <x v="2"/>
    <n v="1185732"/>
    <x v="721"/>
    <x v="1"/>
    <x v="3"/>
    <x v="4"/>
    <x v="29"/>
    <x v="32"/>
    <x v="1"/>
    <n v="30"/>
    <n v="575"/>
    <n v="17250"/>
    <n v="60374.999999999993"/>
    <n v="0.35"/>
    <x v="2"/>
  </r>
  <r>
    <x v="2"/>
    <n v="1185732"/>
    <x v="721"/>
    <x v="1"/>
    <x v="3"/>
    <x v="4"/>
    <x v="29"/>
    <x v="32"/>
    <x v="2"/>
    <n v="20"/>
    <n v="575"/>
    <n v="11500"/>
    <n v="46000"/>
    <n v="0.4"/>
    <x v="2"/>
  </r>
  <r>
    <x v="2"/>
    <n v="1185732"/>
    <x v="721"/>
    <x v="1"/>
    <x v="3"/>
    <x v="4"/>
    <x v="29"/>
    <x v="32"/>
    <x v="3"/>
    <n v="24.999999999999993"/>
    <n v="500"/>
    <n v="12499.999999999996"/>
    <n v="49999.999999999993"/>
    <n v="0.4"/>
    <x v="2"/>
  </r>
  <r>
    <x v="2"/>
    <n v="1185732"/>
    <x v="721"/>
    <x v="1"/>
    <x v="3"/>
    <x v="4"/>
    <x v="29"/>
    <x v="32"/>
    <x v="4"/>
    <n v="45"/>
    <n v="525"/>
    <n v="23625"/>
    <n v="82687.5"/>
    <n v="0.35"/>
    <x v="2"/>
  </r>
  <r>
    <x v="2"/>
    <n v="1185732"/>
    <x v="721"/>
    <x v="1"/>
    <x v="3"/>
    <x v="4"/>
    <x v="29"/>
    <x v="32"/>
    <x v="5"/>
    <n v="35"/>
    <n v="675"/>
    <n v="23625"/>
    <n v="118125"/>
    <n v="0.5"/>
    <x v="2"/>
  </r>
  <r>
    <x v="2"/>
    <n v="1185732"/>
    <x v="255"/>
    <x v="1"/>
    <x v="4"/>
    <x v="4"/>
    <x v="29"/>
    <x v="32"/>
    <x v="0"/>
    <n v="45"/>
    <n v="945"/>
    <n v="42525"/>
    <n v="170100"/>
    <n v="0.4"/>
    <x v="2"/>
  </r>
  <r>
    <x v="2"/>
    <n v="1185732"/>
    <x v="255"/>
    <x v="1"/>
    <x v="4"/>
    <x v="4"/>
    <x v="29"/>
    <x v="32"/>
    <x v="1"/>
    <n v="45"/>
    <n v="650"/>
    <n v="29250"/>
    <n v="102375"/>
    <n v="0.35"/>
    <x v="2"/>
  </r>
  <r>
    <x v="2"/>
    <n v="1185732"/>
    <x v="255"/>
    <x v="1"/>
    <x v="4"/>
    <x v="4"/>
    <x v="29"/>
    <x v="32"/>
    <x v="2"/>
    <n v="40"/>
    <n v="625"/>
    <n v="25000"/>
    <n v="100000"/>
    <n v="0.4"/>
    <x v="2"/>
  </r>
  <r>
    <x v="2"/>
    <n v="1185732"/>
    <x v="255"/>
    <x v="1"/>
    <x v="4"/>
    <x v="4"/>
    <x v="29"/>
    <x v="32"/>
    <x v="3"/>
    <n v="40"/>
    <n v="575"/>
    <n v="23000"/>
    <n v="92000"/>
    <n v="0.4"/>
    <x v="2"/>
  </r>
  <r>
    <x v="2"/>
    <n v="1185732"/>
    <x v="255"/>
    <x v="1"/>
    <x v="4"/>
    <x v="4"/>
    <x v="29"/>
    <x v="32"/>
    <x v="4"/>
    <n v="49.999999999999993"/>
    <n v="600"/>
    <n v="29999.999999999996"/>
    <n v="104999.99999999997"/>
    <n v="0.35"/>
    <x v="2"/>
  </r>
  <r>
    <x v="2"/>
    <n v="1185732"/>
    <x v="255"/>
    <x v="1"/>
    <x v="4"/>
    <x v="4"/>
    <x v="29"/>
    <x v="32"/>
    <x v="5"/>
    <n v="54.999999999999993"/>
    <n v="700"/>
    <n v="38499.999999999993"/>
    <n v="192499.99999999997"/>
    <n v="0.5"/>
    <x v="2"/>
  </r>
  <r>
    <x v="2"/>
    <n v="1185732"/>
    <x v="288"/>
    <x v="1"/>
    <x v="11"/>
    <x v="4"/>
    <x v="29"/>
    <x v="32"/>
    <x v="0"/>
    <n v="49.999999999999993"/>
    <n v="950"/>
    <n v="47499.999999999993"/>
    <n v="190000"/>
    <n v="0.4"/>
    <x v="2"/>
  </r>
  <r>
    <x v="2"/>
    <n v="1185732"/>
    <x v="288"/>
    <x v="1"/>
    <x v="11"/>
    <x v="4"/>
    <x v="29"/>
    <x v="32"/>
    <x v="1"/>
    <n v="45"/>
    <n v="700"/>
    <n v="31500"/>
    <n v="110250"/>
    <n v="0.35"/>
    <x v="2"/>
  </r>
  <r>
    <x v="2"/>
    <n v="1185732"/>
    <x v="288"/>
    <x v="1"/>
    <x v="11"/>
    <x v="4"/>
    <x v="29"/>
    <x v="32"/>
    <x v="2"/>
    <n v="50"/>
    <n v="675"/>
    <n v="33750"/>
    <n v="135000"/>
    <n v="0.4"/>
    <x v="2"/>
  </r>
  <r>
    <x v="2"/>
    <n v="1185732"/>
    <x v="288"/>
    <x v="1"/>
    <x v="11"/>
    <x v="4"/>
    <x v="29"/>
    <x v="32"/>
    <x v="3"/>
    <n v="50"/>
    <n v="650"/>
    <n v="32500"/>
    <n v="130000"/>
    <n v="0.4"/>
    <x v="2"/>
  </r>
  <r>
    <x v="2"/>
    <n v="1185732"/>
    <x v="288"/>
    <x v="1"/>
    <x v="11"/>
    <x v="4"/>
    <x v="29"/>
    <x v="32"/>
    <x v="4"/>
    <n v="65"/>
    <n v="650"/>
    <n v="42250"/>
    <n v="147875"/>
    <n v="0.35"/>
    <x v="2"/>
  </r>
  <r>
    <x v="2"/>
    <n v="1185732"/>
    <x v="288"/>
    <x v="1"/>
    <x v="11"/>
    <x v="4"/>
    <x v="29"/>
    <x v="32"/>
    <x v="5"/>
    <n v="70"/>
    <n v="825"/>
    <n v="57750"/>
    <n v="288750"/>
    <n v="0.5"/>
    <x v="2"/>
  </r>
  <r>
    <x v="2"/>
    <n v="1185732"/>
    <x v="316"/>
    <x v="1"/>
    <x v="5"/>
    <x v="4"/>
    <x v="29"/>
    <x v="32"/>
    <x v="0"/>
    <n v="65"/>
    <n v="1050"/>
    <n v="68250"/>
    <n v="273000"/>
    <n v="0.4"/>
    <x v="2"/>
  </r>
  <r>
    <x v="2"/>
    <n v="1185732"/>
    <x v="316"/>
    <x v="1"/>
    <x v="5"/>
    <x v="4"/>
    <x v="29"/>
    <x v="32"/>
    <x v="1"/>
    <n v="60.000000000000007"/>
    <n v="800"/>
    <n v="48000.000000000007"/>
    <n v="168000"/>
    <n v="0.35"/>
    <x v="2"/>
  </r>
  <r>
    <x v="2"/>
    <n v="1185732"/>
    <x v="316"/>
    <x v="1"/>
    <x v="5"/>
    <x v="4"/>
    <x v="29"/>
    <x v="32"/>
    <x v="2"/>
    <n v="55.000000000000007"/>
    <n v="725"/>
    <n v="39875.000000000007"/>
    <n v="159500.00000000003"/>
    <n v="0.4"/>
    <x v="2"/>
  </r>
  <r>
    <x v="2"/>
    <n v="1185732"/>
    <x v="316"/>
    <x v="1"/>
    <x v="5"/>
    <x v="4"/>
    <x v="29"/>
    <x v="32"/>
    <x v="3"/>
    <n v="55.000000000000007"/>
    <n v="675"/>
    <n v="37125.000000000007"/>
    <n v="148500.00000000003"/>
    <n v="0.4"/>
    <x v="2"/>
  </r>
  <r>
    <x v="2"/>
    <n v="1185732"/>
    <x v="316"/>
    <x v="1"/>
    <x v="5"/>
    <x v="4"/>
    <x v="29"/>
    <x v="32"/>
    <x v="4"/>
    <n v="65"/>
    <n v="700"/>
    <n v="45500"/>
    <n v="159250"/>
    <n v="0.35"/>
    <x v="2"/>
  </r>
  <r>
    <x v="2"/>
    <n v="1185732"/>
    <x v="316"/>
    <x v="1"/>
    <x v="5"/>
    <x v="4"/>
    <x v="29"/>
    <x v="32"/>
    <x v="5"/>
    <n v="70"/>
    <n v="875"/>
    <n v="61250"/>
    <n v="306250"/>
    <n v="0.5"/>
    <x v="2"/>
  </r>
  <r>
    <x v="2"/>
    <n v="1185732"/>
    <x v="348"/>
    <x v="1"/>
    <x v="6"/>
    <x v="4"/>
    <x v="29"/>
    <x v="32"/>
    <x v="0"/>
    <n v="65"/>
    <n v="1025"/>
    <n v="66625"/>
    <n v="266500"/>
    <n v="0.4"/>
    <x v="2"/>
  </r>
  <r>
    <x v="2"/>
    <n v="1185732"/>
    <x v="348"/>
    <x v="1"/>
    <x v="6"/>
    <x v="4"/>
    <x v="29"/>
    <x v="32"/>
    <x v="1"/>
    <n v="60.000000000000007"/>
    <n v="800"/>
    <n v="48000.000000000007"/>
    <n v="168000"/>
    <n v="0.35"/>
    <x v="2"/>
  </r>
  <r>
    <x v="2"/>
    <n v="1185732"/>
    <x v="348"/>
    <x v="1"/>
    <x v="6"/>
    <x v="4"/>
    <x v="29"/>
    <x v="32"/>
    <x v="2"/>
    <n v="55.000000000000007"/>
    <n v="725"/>
    <n v="39875.000000000007"/>
    <n v="159500.00000000003"/>
    <n v="0.4"/>
    <x v="2"/>
  </r>
  <r>
    <x v="2"/>
    <n v="1185732"/>
    <x v="348"/>
    <x v="1"/>
    <x v="6"/>
    <x v="4"/>
    <x v="29"/>
    <x v="32"/>
    <x v="3"/>
    <n v="45"/>
    <n v="675"/>
    <n v="30375"/>
    <n v="121500"/>
    <n v="0.4"/>
    <x v="2"/>
  </r>
  <r>
    <x v="2"/>
    <n v="1185732"/>
    <x v="348"/>
    <x v="1"/>
    <x v="6"/>
    <x v="4"/>
    <x v="29"/>
    <x v="32"/>
    <x v="4"/>
    <n v="55.000000000000007"/>
    <n v="650"/>
    <n v="35750.000000000007"/>
    <n v="125125.00000000001"/>
    <n v="0.35"/>
    <x v="2"/>
  </r>
  <r>
    <x v="2"/>
    <n v="1185732"/>
    <x v="348"/>
    <x v="1"/>
    <x v="6"/>
    <x v="4"/>
    <x v="29"/>
    <x v="32"/>
    <x v="5"/>
    <n v="60.000000000000007"/>
    <n v="825"/>
    <n v="49500.000000000007"/>
    <n v="247500.00000000003"/>
    <n v="0.5"/>
    <x v="2"/>
  </r>
  <r>
    <x v="2"/>
    <n v="1185732"/>
    <x v="378"/>
    <x v="1"/>
    <x v="7"/>
    <x v="4"/>
    <x v="29"/>
    <x v="32"/>
    <x v="0"/>
    <n v="55.000000000000007"/>
    <n v="925"/>
    <n v="50875.000000000007"/>
    <n v="203500.00000000003"/>
    <n v="0.4"/>
    <x v="2"/>
  </r>
  <r>
    <x v="2"/>
    <n v="1185732"/>
    <x v="378"/>
    <x v="1"/>
    <x v="7"/>
    <x v="4"/>
    <x v="29"/>
    <x v="32"/>
    <x v="1"/>
    <n v="50.000000000000014"/>
    <n v="725"/>
    <n v="36250.000000000007"/>
    <n v="126875.00000000003"/>
    <n v="0.35"/>
    <x v="2"/>
  </r>
  <r>
    <x v="2"/>
    <n v="1185732"/>
    <x v="378"/>
    <x v="1"/>
    <x v="7"/>
    <x v="4"/>
    <x v="29"/>
    <x v="32"/>
    <x v="2"/>
    <n v="30.000000000000004"/>
    <n v="625"/>
    <n v="18750.000000000004"/>
    <n v="75000.000000000015"/>
    <n v="0.4"/>
    <x v="2"/>
  </r>
  <r>
    <x v="2"/>
    <n v="1185732"/>
    <x v="378"/>
    <x v="1"/>
    <x v="7"/>
    <x v="4"/>
    <x v="29"/>
    <x v="32"/>
    <x v="3"/>
    <n v="30.000000000000004"/>
    <n v="600"/>
    <n v="18000.000000000004"/>
    <n v="72000.000000000015"/>
    <n v="0.4"/>
    <x v="2"/>
  </r>
  <r>
    <x v="2"/>
    <n v="1185732"/>
    <x v="378"/>
    <x v="1"/>
    <x v="7"/>
    <x v="4"/>
    <x v="29"/>
    <x v="32"/>
    <x v="4"/>
    <n v="40"/>
    <n v="600"/>
    <n v="24000"/>
    <n v="84000"/>
    <n v="0.35"/>
    <x v="2"/>
  </r>
  <r>
    <x v="2"/>
    <n v="1185732"/>
    <x v="378"/>
    <x v="1"/>
    <x v="7"/>
    <x v="4"/>
    <x v="29"/>
    <x v="32"/>
    <x v="5"/>
    <n v="45.000000000000007"/>
    <n v="700"/>
    <n v="31500.000000000004"/>
    <n v="157500.00000000003"/>
    <n v="0.5"/>
    <x v="2"/>
  </r>
  <r>
    <x v="2"/>
    <n v="1185732"/>
    <x v="410"/>
    <x v="1"/>
    <x v="8"/>
    <x v="4"/>
    <x v="29"/>
    <x v="32"/>
    <x v="0"/>
    <n v="45.000000000000007"/>
    <n v="875"/>
    <n v="39375.000000000007"/>
    <n v="157500.00000000003"/>
    <n v="0.4"/>
    <x v="2"/>
  </r>
  <r>
    <x v="2"/>
    <n v="1185732"/>
    <x v="410"/>
    <x v="1"/>
    <x v="8"/>
    <x v="4"/>
    <x v="29"/>
    <x v="32"/>
    <x v="1"/>
    <n v="35.000000000000007"/>
    <n v="700"/>
    <n v="24500.000000000004"/>
    <n v="85750.000000000015"/>
    <n v="0.35"/>
    <x v="2"/>
  </r>
  <r>
    <x v="2"/>
    <n v="1185732"/>
    <x v="410"/>
    <x v="1"/>
    <x v="8"/>
    <x v="4"/>
    <x v="29"/>
    <x v="32"/>
    <x v="2"/>
    <n v="35.000000000000007"/>
    <n v="575"/>
    <n v="20125.000000000004"/>
    <n v="80500.000000000015"/>
    <n v="0.4"/>
    <x v="2"/>
  </r>
  <r>
    <x v="2"/>
    <n v="1185732"/>
    <x v="410"/>
    <x v="1"/>
    <x v="8"/>
    <x v="4"/>
    <x v="29"/>
    <x v="32"/>
    <x v="3"/>
    <n v="35.000000000000007"/>
    <n v="550"/>
    <n v="19250.000000000004"/>
    <n v="77000.000000000015"/>
    <n v="0.4"/>
    <x v="2"/>
  </r>
  <r>
    <x v="2"/>
    <n v="1185732"/>
    <x v="410"/>
    <x v="1"/>
    <x v="8"/>
    <x v="4"/>
    <x v="29"/>
    <x v="32"/>
    <x v="4"/>
    <n v="45.000000000000007"/>
    <n v="550"/>
    <n v="24750.000000000004"/>
    <n v="86625"/>
    <n v="0.35"/>
    <x v="2"/>
  </r>
  <r>
    <x v="2"/>
    <n v="1185732"/>
    <x v="410"/>
    <x v="1"/>
    <x v="8"/>
    <x v="4"/>
    <x v="29"/>
    <x v="32"/>
    <x v="5"/>
    <n v="50"/>
    <n v="675"/>
    <n v="33750"/>
    <n v="168750"/>
    <n v="0.5"/>
    <x v="2"/>
  </r>
  <r>
    <x v="2"/>
    <n v="1185732"/>
    <x v="440"/>
    <x v="1"/>
    <x v="9"/>
    <x v="4"/>
    <x v="29"/>
    <x v="32"/>
    <x v="0"/>
    <n v="45.000000000000007"/>
    <n v="825"/>
    <n v="37125.000000000007"/>
    <n v="148500.00000000003"/>
    <n v="0.4"/>
    <x v="2"/>
  </r>
  <r>
    <x v="2"/>
    <n v="1185732"/>
    <x v="440"/>
    <x v="1"/>
    <x v="9"/>
    <x v="4"/>
    <x v="29"/>
    <x v="32"/>
    <x v="1"/>
    <n v="35.000000000000007"/>
    <n v="650"/>
    <n v="22750.000000000004"/>
    <n v="79625.000000000015"/>
    <n v="0.35"/>
    <x v="2"/>
  </r>
  <r>
    <x v="2"/>
    <n v="1185732"/>
    <x v="440"/>
    <x v="1"/>
    <x v="9"/>
    <x v="4"/>
    <x v="29"/>
    <x v="32"/>
    <x v="2"/>
    <n v="40.000000000000014"/>
    <n v="595"/>
    <n v="23800.000000000007"/>
    <n v="95200.000000000044"/>
    <n v="0.4"/>
    <x v="2"/>
  </r>
  <r>
    <x v="2"/>
    <n v="1185732"/>
    <x v="440"/>
    <x v="1"/>
    <x v="9"/>
    <x v="4"/>
    <x v="29"/>
    <x v="32"/>
    <x v="3"/>
    <n v="60.000000000000021"/>
    <n v="650"/>
    <n v="39000.000000000015"/>
    <n v="156000.00000000006"/>
    <n v="0.4"/>
    <x v="2"/>
  </r>
  <r>
    <x v="2"/>
    <n v="1185732"/>
    <x v="440"/>
    <x v="1"/>
    <x v="9"/>
    <x v="4"/>
    <x v="29"/>
    <x v="32"/>
    <x v="4"/>
    <n v="75.000000000000014"/>
    <n v="625"/>
    <n v="46875.000000000007"/>
    <n v="164062.50000000003"/>
    <n v="0.35"/>
    <x v="2"/>
  </r>
  <r>
    <x v="2"/>
    <n v="1185732"/>
    <x v="440"/>
    <x v="1"/>
    <x v="9"/>
    <x v="4"/>
    <x v="29"/>
    <x v="32"/>
    <x v="5"/>
    <n v="75"/>
    <n v="725"/>
    <n v="54375"/>
    <n v="271875"/>
    <n v="0.5"/>
    <x v="2"/>
  </r>
  <r>
    <x v="2"/>
    <n v="1185732"/>
    <x v="469"/>
    <x v="1"/>
    <x v="10"/>
    <x v="4"/>
    <x v="29"/>
    <x v="32"/>
    <x v="0"/>
    <n v="70"/>
    <n v="975"/>
    <n v="68250"/>
    <n v="273000"/>
    <n v="0.4"/>
    <x v="2"/>
  </r>
  <r>
    <x v="2"/>
    <n v="1185732"/>
    <x v="469"/>
    <x v="1"/>
    <x v="10"/>
    <x v="4"/>
    <x v="29"/>
    <x v="32"/>
    <x v="1"/>
    <n v="60.000000000000007"/>
    <n v="775"/>
    <n v="46500.000000000007"/>
    <n v="162750"/>
    <n v="0.35"/>
    <x v="2"/>
  </r>
  <r>
    <x v="5"/>
    <n v="1185732"/>
    <x v="469"/>
    <x v="1"/>
    <x v="10"/>
    <x v="4"/>
    <x v="29"/>
    <x v="32"/>
    <x v="2"/>
    <n v="60.000000000000007"/>
    <n v="725"/>
    <n v="43500.000000000007"/>
    <n v="174000.00000000003"/>
    <n v="0.4"/>
    <x v="2"/>
  </r>
  <r>
    <x v="5"/>
    <n v="1185732"/>
    <x v="469"/>
    <x v="1"/>
    <x v="10"/>
    <x v="4"/>
    <x v="29"/>
    <x v="32"/>
    <x v="3"/>
    <n v="60.000000000000007"/>
    <n v="675"/>
    <n v="40500.000000000007"/>
    <n v="162000.00000000003"/>
    <n v="0.4"/>
    <x v="2"/>
  </r>
  <r>
    <x v="5"/>
    <n v="1185732"/>
    <x v="469"/>
    <x v="1"/>
    <x v="10"/>
    <x v="4"/>
    <x v="29"/>
    <x v="32"/>
    <x v="4"/>
    <n v="70"/>
    <n v="675"/>
    <n v="47250"/>
    <n v="165375"/>
    <n v="0.35"/>
    <x v="2"/>
  </r>
  <r>
    <x v="5"/>
    <n v="1185732"/>
    <x v="469"/>
    <x v="1"/>
    <x v="10"/>
    <x v="4"/>
    <x v="29"/>
    <x v="32"/>
    <x v="5"/>
    <n v="75"/>
    <n v="775"/>
    <n v="58125"/>
    <n v="290625"/>
    <n v="0.5"/>
    <x v="2"/>
  </r>
  <r>
    <x v="5"/>
    <n v="1185732"/>
    <x v="177"/>
    <x v="1"/>
    <x v="0"/>
    <x v="4"/>
    <x v="29"/>
    <x v="32"/>
    <x v="0"/>
    <n v="35"/>
    <n v="775"/>
    <n v="27125"/>
    <n v="108500"/>
    <n v="0.4"/>
    <x v="2"/>
  </r>
  <r>
    <x v="5"/>
    <n v="1185732"/>
    <x v="177"/>
    <x v="1"/>
    <x v="0"/>
    <x v="4"/>
    <x v="29"/>
    <x v="32"/>
    <x v="1"/>
    <n v="35"/>
    <n v="575"/>
    <n v="20125"/>
    <n v="70437.5"/>
    <n v="0.35"/>
    <x v="2"/>
  </r>
  <r>
    <x v="5"/>
    <n v="1185732"/>
    <x v="177"/>
    <x v="1"/>
    <x v="0"/>
    <x v="4"/>
    <x v="29"/>
    <x v="32"/>
    <x v="2"/>
    <n v="25.000000000000007"/>
    <n v="575"/>
    <n v="14375.000000000004"/>
    <n v="57500.000000000015"/>
    <n v="0.4"/>
    <x v="2"/>
  </r>
  <r>
    <x v="5"/>
    <n v="1185732"/>
    <x v="177"/>
    <x v="1"/>
    <x v="0"/>
    <x v="4"/>
    <x v="29"/>
    <x v="32"/>
    <x v="3"/>
    <n v="30"/>
    <n v="425"/>
    <n v="12750"/>
    <n v="51000"/>
    <n v="0.4"/>
    <x v="2"/>
  </r>
  <r>
    <x v="5"/>
    <n v="1185732"/>
    <x v="177"/>
    <x v="1"/>
    <x v="0"/>
    <x v="4"/>
    <x v="29"/>
    <x v="32"/>
    <x v="4"/>
    <n v="45"/>
    <n v="475"/>
    <n v="21375"/>
    <n v="74812.5"/>
    <n v="0.35"/>
    <x v="2"/>
  </r>
  <r>
    <x v="5"/>
    <n v="1185732"/>
    <x v="177"/>
    <x v="1"/>
    <x v="0"/>
    <x v="4"/>
    <x v="29"/>
    <x v="32"/>
    <x v="5"/>
    <n v="35"/>
    <n v="575"/>
    <n v="20125"/>
    <n v="100625"/>
    <n v="0.5"/>
    <x v="2"/>
  </r>
  <r>
    <x v="5"/>
    <n v="1185732"/>
    <x v="206"/>
    <x v="1"/>
    <x v="1"/>
    <x v="4"/>
    <x v="29"/>
    <x v="32"/>
    <x v="0"/>
    <n v="35"/>
    <n v="825"/>
    <n v="28875"/>
    <n v="115500"/>
    <n v="0.4"/>
    <x v="2"/>
  </r>
  <r>
    <x v="5"/>
    <n v="1185732"/>
    <x v="206"/>
    <x v="1"/>
    <x v="1"/>
    <x v="4"/>
    <x v="29"/>
    <x v="32"/>
    <x v="1"/>
    <n v="35"/>
    <n v="475"/>
    <n v="16625"/>
    <n v="58187.499999999993"/>
    <n v="0.35"/>
    <x v="2"/>
  </r>
  <r>
    <x v="5"/>
    <n v="1185732"/>
    <x v="206"/>
    <x v="1"/>
    <x v="1"/>
    <x v="4"/>
    <x v="29"/>
    <x v="32"/>
    <x v="2"/>
    <n v="25.000000000000007"/>
    <n v="525"/>
    <n v="13125.000000000004"/>
    <n v="52500.000000000015"/>
    <n v="0.4"/>
    <x v="2"/>
  </r>
  <r>
    <x v="5"/>
    <n v="1185732"/>
    <x v="206"/>
    <x v="1"/>
    <x v="1"/>
    <x v="3"/>
    <x v="30"/>
    <x v="33"/>
    <x v="3"/>
    <n v="30"/>
    <n v="375"/>
    <n v="11250"/>
    <n v="45000"/>
    <n v="0.4"/>
    <x v="2"/>
  </r>
  <r>
    <x v="5"/>
    <n v="1185732"/>
    <x v="206"/>
    <x v="1"/>
    <x v="1"/>
    <x v="3"/>
    <x v="30"/>
    <x v="33"/>
    <x v="4"/>
    <n v="45"/>
    <n v="450"/>
    <n v="20250"/>
    <n v="70875"/>
    <n v="0.35"/>
    <x v="2"/>
  </r>
  <r>
    <x v="5"/>
    <n v="1185732"/>
    <x v="206"/>
    <x v="1"/>
    <x v="1"/>
    <x v="3"/>
    <x v="30"/>
    <x v="33"/>
    <x v="5"/>
    <n v="30"/>
    <n v="550"/>
    <n v="16500"/>
    <n v="82500"/>
    <n v="0.5"/>
    <x v="2"/>
  </r>
  <r>
    <x v="5"/>
    <n v="1185732"/>
    <x v="214"/>
    <x v="1"/>
    <x v="2"/>
    <x v="3"/>
    <x v="30"/>
    <x v="33"/>
    <x v="0"/>
    <n v="30"/>
    <n v="770"/>
    <n v="23100"/>
    <n v="92400"/>
    <n v="0.4"/>
    <x v="2"/>
  </r>
  <r>
    <x v="5"/>
    <n v="1185732"/>
    <x v="214"/>
    <x v="1"/>
    <x v="2"/>
    <x v="3"/>
    <x v="30"/>
    <x v="33"/>
    <x v="1"/>
    <n v="30"/>
    <n v="450"/>
    <n v="13500"/>
    <n v="47250"/>
    <n v="0.35"/>
    <x v="2"/>
  </r>
  <r>
    <x v="5"/>
    <n v="1185732"/>
    <x v="214"/>
    <x v="1"/>
    <x v="2"/>
    <x v="3"/>
    <x v="30"/>
    <x v="33"/>
    <x v="2"/>
    <n v="20"/>
    <n v="475"/>
    <n v="9500"/>
    <n v="38000"/>
    <n v="0.4"/>
    <x v="2"/>
  </r>
  <r>
    <x v="5"/>
    <n v="1185732"/>
    <x v="214"/>
    <x v="1"/>
    <x v="2"/>
    <x v="3"/>
    <x v="30"/>
    <x v="33"/>
    <x v="3"/>
    <n v="24.999999999999993"/>
    <n v="325"/>
    <n v="8124.9999999999973"/>
    <n v="32499.999999999989"/>
    <n v="0.4"/>
    <x v="2"/>
  </r>
  <r>
    <x v="5"/>
    <n v="1185732"/>
    <x v="214"/>
    <x v="1"/>
    <x v="2"/>
    <x v="3"/>
    <x v="30"/>
    <x v="33"/>
    <x v="4"/>
    <n v="40.000000000000007"/>
    <n v="375"/>
    <n v="15000.000000000002"/>
    <n v="52500.000000000007"/>
    <n v="0.35"/>
    <x v="2"/>
  </r>
  <r>
    <x v="5"/>
    <n v="1185732"/>
    <x v="214"/>
    <x v="1"/>
    <x v="2"/>
    <x v="3"/>
    <x v="30"/>
    <x v="33"/>
    <x v="5"/>
    <n v="30"/>
    <n v="475"/>
    <n v="14250"/>
    <n v="71250"/>
    <n v="0.5"/>
    <x v="2"/>
  </r>
  <r>
    <x v="5"/>
    <n v="1185732"/>
    <x v="233"/>
    <x v="1"/>
    <x v="3"/>
    <x v="3"/>
    <x v="30"/>
    <x v="33"/>
    <x v="0"/>
    <n v="30"/>
    <n v="725"/>
    <n v="21750"/>
    <n v="87000"/>
    <n v="0.4"/>
    <x v="2"/>
  </r>
  <r>
    <x v="5"/>
    <n v="1185732"/>
    <x v="233"/>
    <x v="1"/>
    <x v="3"/>
    <x v="3"/>
    <x v="30"/>
    <x v="33"/>
    <x v="1"/>
    <n v="30"/>
    <n v="425"/>
    <n v="12750"/>
    <n v="44625"/>
    <n v="0.35"/>
    <x v="2"/>
  </r>
  <r>
    <x v="5"/>
    <n v="1185732"/>
    <x v="233"/>
    <x v="1"/>
    <x v="3"/>
    <x v="3"/>
    <x v="30"/>
    <x v="33"/>
    <x v="2"/>
    <n v="20"/>
    <n v="425"/>
    <n v="8500"/>
    <n v="34000"/>
    <n v="0.4"/>
    <x v="2"/>
  </r>
  <r>
    <x v="5"/>
    <n v="1185732"/>
    <x v="233"/>
    <x v="1"/>
    <x v="3"/>
    <x v="3"/>
    <x v="30"/>
    <x v="33"/>
    <x v="3"/>
    <n v="24.999999999999993"/>
    <n v="350"/>
    <n v="8749.9999999999982"/>
    <n v="34999.999999999993"/>
    <n v="0.4"/>
    <x v="2"/>
  </r>
  <r>
    <x v="5"/>
    <n v="1185732"/>
    <x v="233"/>
    <x v="1"/>
    <x v="3"/>
    <x v="3"/>
    <x v="30"/>
    <x v="33"/>
    <x v="4"/>
    <n v="45"/>
    <n v="375"/>
    <n v="16875"/>
    <n v="59062.499999999993"/>
    <n v="0.35"/>
    <x v="2"/>
  </r>
  <r>
    <x v="5"/>
    <n v="1185732"/>
    <x v="233"/>
    <x v="1"/>
    <x v="3"/>
    <x v="3"/>
    <x v="30"/>
    <x v="33"/>
    <x v="5"/>
    <n v="35"/>
    <n v="525"/>
    <n v="18375"/>
    <n v="91875"/>
    <n v="0.5"/>
    <x v="2"/>
  </r>
  <r>
    <x v="5"/>
    <n v="1185732"/>
    <x v="262"/>
    <x v="1"/>
    <x v="4"/>
    <x v="3"/>
    <x v="30"/>
    <x v="33"/>
    <x v="0"/>
    <n v="45"/>
    <n v="795"/>
    <n v="35775"/>
    <n v="143100"/>
    <n v="0.4"/>
    <x v="2"/>
  </r>
  <r>
    <x v="5"/>
    <n v="1185732"/>
    <x v="262"/>
    <x v="1"/>
    <x v="4"/>
    <x v="3"/>
    <x v="30"/>
    <x v="33"/>
    <x v="1"/>
    <n v="45"/>
    <n v="500"/>
    <n v="22500"/>
    <n v="78750"/>
    <n v="0.35"/>
    <x v="2"/>
  </r>
  <r>
    <x v="5"/>
    <n v="1185732"/>
    <x v="262"/>
    <x v="1"/>
    <x v="4"/>
    <x v="3"/>
    <x v="30"/>
    <x v="33"/>
    <x v="2"/>
    <n v="40"/>
    <n v="475"/>
    <n v="19000"/>
    <n v="76000"/>
    <n v="0.4"/>
    <x v="2"/>
  </r>
  <r>
    <x v="5"/>
    <n v="1185732"/>
    <x v="262"/>
    <x v="1"/>
    <x v="4"/>
    <x v="3"/>
    <x v="30"/>
    <x v="33"/>
    <x v="3"/>
    <n v="40"/>
    <n v="425"/>
    <n v="17000"/>
    <n v="68000"/>
    <n v="0.4"/>
    <x v="2"/>
  </r>
  <r>
    <x v="5"/>
    <n v="1185732"/>
    <x v="262"/>
    <x v="1"/>
    <x v="4"/>
    <x v="3"/>
    <x v="30"/>
    <x v="33"/>
    <x v="4"/>
    <n v="49.999999999999993"/>
    <n v="450"/>
    <n v="22499.999999999996"/>
    <n v="78749.999999999985"/>
    <n v="0.35"/>
    <x v="2"/>
  </r>
  <r>
    <x v="5"/>
    <n v="1185732"/>
    <x v="262"/>
    <x v="1"/>
    <x v="4"/>
    <x v="3"/>
    <x v="30"/>
    <x v="33"/>
    <x v="5"/>
    <n v="54.999999999999993"/>
    <n v="550"/>
    <n v="30249.999999999996"/>
    <n v="151249.99999999997"/>
    <n v="0.5"/>
    <x v="2"/>
  </r>
  <r>
    <x v="5"/>
    <n v="1185732"/>
    <x v="295"/>
    <x v="1"/>
    <x v="11"/>
    <x v="3"/>
    <x v="30"/>
    <x v="33"/>
    <x v="0"/>
    <n v="49.999999999999993"/>
    <n v="800"/>
    <n v="39999.999999999993"/>
    <n v="160000"/>
    <n v="0.4"/>
    <x v="2"/>
  </r>
  <r>
    <x v="5"/>
    <n v="1185732"/>
    <x v="295"/>
    <x v="1"/>
    <x v="11"/>
    <x v="3"/>
    <x v="30"/>
    <x v="33"/>
    <x v="1"/>
    <n v="45"/>
    <n v="550"/>
    <n v="24750"/>
    <n v="86625"/>
    <n v="0.35"/>
    <x v="2"/>
  </r>
  <r>
    <x v="5"/>
    <n v="1185732"/>
    <x v="295"/>
    <x v="1"/>
    <x v="11"/>
    <x v="3"/>
    <x v="30"/>
    <x v="33"/>
    <x v="2"/>
    <n v="50"/>
    <n v="525"/>
    <n v="26250"/>
    <n v="105000"/>
    <n v="0.4"/>
    <x v="2"/>
  </r>
  <r>
    <x v="5"/>
    <n v="1185732"/>
    <x v="295"/>
    <x v="1"/>
    <x v="11"/>
    <x v="3"/>
    <x v="30"/>
    <x v="33"/>
    <x v="3"/>
    <n v="50"/>
    <n v="500"/>
    <n v="25000"/>
    <n v="100000"/>
    <n v="0.4"/>
    <x v="2"/>
  </r>
  <r>
    <x v="5"/>
    <n v="1185732"/>
    <x v="295"/>
    <x v="1"/>
    <x v="11"/>
    <x v="3"/>
    <x v="30"/>
    <x v="33"/>
    <x v="4"/>
    <n v="65"/>
    <n v="500"/>
    <n v="32500"/>
    <n v="113750"/>
    <n v="0.35"/>
    <x v="2"/>
  </r>
  <r>
    <x v="5"/>
    <n v="1185732"/>
    <x v="295"/>
    <x v="1"/>
    <x v="11"/>
    <x v="3"/>
    <x v="30"/>
    <x v="33"/>
    <x v="5"/>
    <n v="70"/>
    <n v="675"/>
    <n v="47250"/>
    <n v="236250"/>
    <n v="0.5"/>
    <x v="2"/>
  </r>
  <r>
    <x v="5"/>
    <n v="1185732"/>
    <x v="323"/>
    <x v="1"/>
    <x v="5"/>
    <x v="3"/>
    <x v="30"/>
    <x v="33"/>
    <x v="0"/>
    <n v="65"/>
    <n v="900"/>
    <n v="58500"/>
    <n v="234000"/>
    <n v="0.4"/>
    <x v="2"/>
  </r>
  <r>
    <x v="5"/>
    <n v="1185732"/>
    <x v="323"/>
    <x v="1"/>
    <x v="5"/>
    <x v="3"/>
    <x v="30"/>
    <x v="33"/>
    <x v="1"/>
    <n v="60.000000000000007"/>
    <n v="650"/>
    <n v="39000.000000000007"/>
    <n v="136500"/>
    <n v="0.35"/>
    <x v="2"/>
  </r>
  <r>
    <x v="5"/>
    <n v="1185732"/>
    <x v="323"/>
    <x v="1"/>
    <x v="5"/>
    <x v="3"/>
    <x v="30"/>
    <x v="33"/>
    <x v="2"/>
    <n v="55.000000000000007"/>
    <n v="575"/>
    <n v="31625.000000000004"/>
    <n v="126500.00000000003"/>
    <n v="0.4"/>
    <x v="2"/>
  </r>
  <r>
    <x v="5"/>
    <n v="1185732"/>
    <x v="323"/>
    <x v="1"/>
    <x v="5"/>
    <x v="3"/>
    <x v="30"/>
    <x v="33"/>
    <x v="3"/>
    <n v="55.000000000000007"/>
    <n v="525"/>
    <n v="28875.000000000004"/>
    <n v="115500.00000000003"/>
    <n v="0.4"/>
    <x v="2"/>
  </r>
  <r>
    <x v="5"/>
    <n v="1185732"/>
    <x v="323"/>
    <x v="1"/>
    <x v="5"/>
    <x v="3"/>
    <x v="30"/>
    <x v="33"/>
    <x v="4"/>
    <n v="65"/>
    <n v="550"/>
    <n v="35750"/>
    <n v="125124.99999999999"/>
    <n v="0.35"/>
    <x v="2"/>
  </r>
  <r>
    <x v="5"/>
    <n v="1185732"/>
    <x v="323"/>
    <x v="1"/>
    <x v="5"/>
    <x v="3"/>
    <x v="30"/>
    <x v="33"/>
    <x v="5"/>
    <n v="70"/>
    <n v="725"/>
    <n v="50750"/>
    <n v="253750"/>
    <n v="0.5"/>
    <x v="2"/>
  </r>
  <r>
    <x v="5"/>
    <n v="1185732"/>
    <x v="355"/>
    <x v="1"/>
    <x v="6"/>
    <x v="3"/>
    <x v="30"/>
    <x v="33"/>
    <x v="0"/>
    <n v="65"/>
    <n v="875"/>
    <n v="56875"/>
    <n v="227500"/>
    <n v="0.4"/>
    <x v="2"/>
  </r>
  <r>
    <x v="5"/>
    <n v="1185732"/>
    <x v="355"/>
    <x v="1"/>
    <x v="6"/>
    <x v="3"/>
    <x v="30"/>
    <x v="33"/>
    <x v="1"/>
    <n v="60.000000000000007"/>
    <n v="650"/>
    <n v="39000.000000000007"/>
    <n v="136500"/>
    <n v="0.35"/>
    <x v="2"/>
  </r>
  <r>
    <x v="5"/>
    <n v="1185732"/>
    <x v="355"/>
    <x v="1"/>
    <x v="6"/>
    <x v="3"/>
    <x v="30"/>
    <x v="33"/>
    <x v="2"/>
    <n v="55.000000000000007"/>
    <n v="575"/>
    <n v="31625.000000000004"/>
    <n v="126500.00000000003"/>
    <n v="0.4"/>
    <x v="2"/>
  </r>
  <r>
    <x v="5"/>
    <n v="1185732"/>
    <x v="355"/>
    <x v="1"/>
    <x v="6"/>
    <x v="3"/>
    <x v="30"/>
    <x v="33"/>
    <x v="3"/>
    <n v="45"/>
    <n v="525"/>
    <n v="23625"/>
    <n v="94500"/>
    <n v="0.4"/>
    <x v="2"/>
  </r>
  <r>
    <x v="5"/>
    <n v="1185732"/>
    <x v="355"/>
    <x v="1"/>
    <x v="6"/>
    <x v="3"/>
    <x v="30"/>
    <x v="33"/>
    <x v="4"/>
    <n v="55.000000000000007"/>
    <n v="500"/>
    <n v="27500.000000000004"/>
    <n v="96250.000000000015"/>
    <n v="0.35"/>
    <x v="2"/>
  </r>
  <r>
    <x v="5"/>
    <n v="1185732"/>
    <x v="355"/>
    <x v="1"/>
    <x v="6"/>
    <x v="3"/>
    <x v="30"/>
    <x v="33"/>
    <x v="5"/>
    <n v="60.000000000000007"/>
    <n v="675"/>
    <n v="40500.000000000007"/>
    <n v="202500.00000000003"/>
    <n v="0.5"/>
    <x v="2"/>
  </r>
  <r>
    <x v="5"/>
    <n v="1185732"/>
    <x v="385"/>
    <x v="1"/>
    <x v="7"/>
    <x v="3"/>
    <x v="30"/>
    <x v="33"/>
    <x v="0"/>
    <n v="55.000000000000007"/>
    <n v="775"/>
    <n v="42625.000000000007"/>
    <n v="170500.00000000003"/>
    <n v="0.4"/>
    <x v="2"/>
  </r>
  <r>
    <x v="5"/>
    <n v="1185732"/>
    <x v="385"/>
    <x v="1"/>
    <x v="7"/>
    <x v="3"/>
    <x v="30"/>
    <x v="33"/>
    <x v="1"/>
    <n v="50.000000000000014"/>
    <n v="575"/>
    <n v="28750.000000000007"/>
    <n v="100625.00000000001"/>
    <n v="0.35"/>
    <x v="2"/>
  </r>
  <r>
    <x v="5"/>
    <n v="1185732"/>
    <x v="385"/>
    <x v="1"/>
    <x v="7"/>
    <x v="3"/>
    <x v="30"/>
    <x v="33"/>
    <x v="2"/>
    <n v="25.000000000000007"/>
    <n v="475"/>
    <n v="11875.000000000004"/>
    <n v="47500.000000000015"/>
    <n v="0.4"/>
    <x v="2"/>
  </r>
  <r>
    <x v="5"/>
    <n v="1185732"/>
    <x v="385"/>
    <x v="1"/>
    <x v="7"/>
    <x v="3"/>
    <x v="30"/>
    <x v="33"/>
    <x v="3"/>
    <n v="25.000000000000007"/>
    <n v="450"/>
    <n v="11250.000000000004"/>
    <n v="45000.000000000015"/>
    <n v="0.4"/>
    <x v="2"/>
  </r>
  <r>
    <x v="5"/>
    <n v="1185732"/>
    <x v="385"/>
    <x v="1"/>
    <x v="7"/>
    <x v="3"/>
    <x v="30"/>
    <x v="33"/>
    <x v="4"/>
    <n v="35"/>
    <n v="450"/>
    <n v="15750"/>
    <n v="55125"/>
    <n v="0.35"/>
    <x v="2"/>
  </r>
  <r>
    <x v="5"/>
    <n v="1185732"/>
    <x v="385"/>
    <x v="1"/>
    <x v="7"/>
    <x v="3"/>
    <x v="30"/>
    <x v="33"/>
    <x v="5"/>
    <n v="40.000000000000007"/>
    <n v="550"/>
    <n v="22000.000000000004"/>
    <n v="110000.00000000001"/>
    <n v="0.5"/>
    <x v="2"/>
  </r>
  <r>
    <x v="5"/>
    <n v="1185732"/>
    <x v="417"/>
    <x v="1"/>
    <x v="8"/>
    <x v="3"/>
    <x v="30"/>
    <x v="33"/>
    <x v="0"/>
    <n v="40.000000000000007"/>
    <n v="725"/>
    <n v="29000.000000000004"/>
    <n v="116000.00000000003"/>
    <n v="0.4"/>
    <x v="2"/>
  </r>
  <r>
    <x v="5"/>
    <n v="1185732"/>
    <x v="417"/>
    <x v="1"/>
    <x v="8"/>
    <x v="3"/>
    <x v="30"/>
    <x v="33"/>
    <x v="1"/>
    <n v="30.000000000000011"/>
    <n v="550"/>
    <n v="16500.000000000007"/>
    <n v="57750.000000000015"/>
    <n v="0.35"/>
    <x v="2"/>
  </r>
  <r>
    <x v="5"/>
    <n v="1185732"/>
    <x v="417"/>
    <x v="1"/>
    <x v="8"/>
    <x v="3"/>
    <x v="30"/>
    <x v="33"/>
    <x v="2"/>
    <n v="30.000000000000011"/>
    <n v="425"/>
    <n v="12750.000000000004"/>
    <n v="51000.000000000022"/>
    <n v="0.4"/>
    <x v="2"/>
  </r>
  <r>
    <x v="5"/>
    <n v="1185732"/>
    <x v="417"/>
    <x v="1"/>
    <x v="8"/>
    <x v="3"/>
    <x v="30"/>
    <x v="33"/>
    <x v="3"/>
    <n v="30.000000000000011"/>
    <n v="400"/>
    <n v="12000.000000000004"/>
    <n v="48000.000000000022"/>
    <n v="0.4"/>
    <x v="2"/>
  </r>
  <r>
    <x v="5"/>
    <n v="1185732"/>
    <x v="417"/>
    <x v="1"/>
    <x v="8"/>
    <x v="3"/>
    <x v="30"/>
    <x v="33"/>
    <x v="4"/>
    <n v="40.000000000000007"/>
    <n v="400"/>
    <n v="16000.000000000004"/>
    <n v="56000.000000000007"/>
    <n v="0.35"/>
    <x v="2"/>
  </r>
  <r>
    <x v="5"/>
    <n v="1185732"/>
    <x v="417"/>
    <x v="1"/>
    <x v="8"/>
    <x v="3"/>
    <x v="30"/>
    <x v="33"/>
    <x v="5"/>
    <n v="40"/>
    <n v="525"/>
    <n v="21000"/>
    <n v="105000"/>
    <n v="0.5"/>
    <x v="2"/>
  </r>
  <r>
    <x v="5"/>
    <n v="1185732"/>
    <x v="447"/>
    <x v="1"/>
    <x v="9"/>
    <x v="3"/>
    <x v="30"/>
    <x v="33"/>
    <x v="0"/>
    <n v="35.000000000000007"/>
    <n v="675"/>
    <n v="23625.000000000004"/>
    <n v="94500.000000000029"/>
    <n v="0.4"/>
    <x v="2"/>
  </r>
  <r>
    <x v="5"/>
    <n v="1185732"/>
    <x v="447"/>
    <x v="1"/>
    <x v="9"/>
    <x v="3"/>
    <x v="30"/>
    <x v="33"/>
    <x v="1"/>
    <n v="25.000000000000011"/>
    <n v="500"/>
    <n v="12500.000000000005"/>
    <n v="43750.000000000015"/>
    <n v="0.35"/>
    <x v="2"/>
  </r>
  <r>
    <x v="5"/>
    <n v="1185732"/>
    <x v="447"/>
    <x v="1"/>
    <x v="9"/>
    <x v="3"/>
    <x v="30"/>
    <x v="33"/>
    <x v="2"/>
    <n v="35.000000000000014"/>
    <n v="445"/>
    <n v="15575.000000000005"/>
    <n v="62300.000000000029"/>
    <n v="0.4"/>
    <x v="2"/>
  </r>
  <r>
    <x v="5"/>
    <n v="1185732"/>
    <x v="447"/>
    <x v="1"/>
    <x v="9"/>
    <x v="3"/>
    <x v="30"/>
    <x v="33"/>
    <x v="3"/>
    <n v="65.000000000000028"/>
    <n v="500"/>
    <n v="32500.000000000015"/>
    <n v="130000.00000000006"/>
    <n v="0.4"/>
    <x v="2"/>
  </r>
  <r>
    <x v="5"/>
    <n v="1185732"/>
    <x v="447"/>
    <x v="1"/>
    <x v="9"/>
    <x v="3"/>
    <x v="30"/>
    <x v="33"/>
    <x v="4"/>
    <n v="80.000000000000014"/>
    <n v="475"/>
    <n v="38000.000000000007"/>
    <n v="133000"/>
    <n v="0.35"/>
    <x v="2"/>
  </r>
  <r>
    <x v="5"/>
    <n v="1185732"/>
    <x v="447"/>
    <x v="1"/>
    <x v="9"/>
    <x v="3"/>
    <x v="30"/>
    <x v="33"/>
    <x v="5"/>
    <n v="80"/>
    <n v="575"/>
    <n v="46000"/>
    <n v="230000"/>
    <n v="0.5"/>
    <x v="2"/>
  </r>
  <r>
    <x v="5"/>
    <n v="1185732"/>
    <x v="476"/>
    <x v="1"/>
    <x v="10"/>
    <x v="3"/>
    <x v="30"/>
    <x v="33"/>
    <x v="0"/>
    <n v="75.000000000000014"/>
    <n v="825"/>
    <n v="61875.000000000015"/>
    <n v="247500.00000000006"/>
    <n v="0.4"/>
    <x v="2"/>
  </r>
  <r>
    <x v="5"/>
    <n v="1185732"/>
    <x v="476"/>
    <x v="1"/>
    <x v="10"/>
    <x v="3"/>
    <x v="30"/>
    <x v="33"/>
    <x v="1"/>
    <n v="65.000000000000014"/>
    <n v="625"/>
    <n v="40625.000000000007"/>
    <n v="142187.50000000003"/>
    <n v="0.35"/>
    <x v="2"/>
  </r>
  <r>
    <x v="3"/>
    <n v="1185732"/>
    <x v="476"/>
    <x v="1"/>
    <x v="10"/>
    <x v="3"/>
    <x v="30"/>
    <x v="33"/>
    <x v="2"/>
    <n v="65.000000000000014"/>
    <n v="575"/>
    <n v="37375.000000000007"/>
    <n v="149500.00000000003"/>
    <n v="0.4"/>
    <x v="2"/>
  </r>
  <r>
    <x v="3"/>
    <n v="1185732"/>
    <x v="476"/>
    <x v="1"/>
    <x v="10"/>
    <x v="3"/>
    <x v="30"/>
    <x v="33"/>
    <x v="3"/>
    <n v="65.000000000000014"/>
    <n v="525"/>
    <n v="34125.000000000007"/>
    <n v="136500.00000000003"/>
    <n v="0.4"/>
    <x v="2"/>
  </r>
  <r>
    <x v="3"/>
    <n v="1185732"/>
    <x v="476"/>
    <x v="1"/>
    <x v="10"/>
    <x v="3"/>
    <x v="30"/>
    <x v="33"/>
    <x v="4"/>
    <n v="75.000000000000014"/>
    <n v="525"/>
    <n v="39375.000000000007"/>
    <n v="137812.5"/>
    <n v="0.35"/>
    <x v="2"/>
  </r>
  <r>
    <x v="3"/>
    <n v="1185732"/>
    <x v="476"/>
    <x v="1"/>
    <x v="10"/>
    <x v="3"/>
    <x v="30"/>
    <x v="33"/>
    <x v="5"/>
    <n v="80"/>
    <n v="625"/>
    <n v="50000"/>
    <n v="250000"/>
    <n v="0.5"/>
    <x v="2"/>
  </r>
  <r>
    <x v="5"/>
    <n v="1185732"/>
    <x v="186"/>
    <x v="1"/>
    <x v="0"/>
    <x v="3"/>
    <x v="30"/>
    <x v="33"/>
    <x v="0"/>
    <n v="40"/>
    <n v="500"/>
    <n v="20000"/>
    <n v="80000"/>
    <n v="0.4"/>
    <x v="2"/>
  </r>
  <r>
    <x v="5"/>
    <n v="1185732"/>
    <x v="186"/>
    <x v="1"/>
    <x v="0"/>
    <x v="3"/>
    <x v="30"/>
    <x v="33"/>
    <x v="1"/>
    <n v="40"/>
    <n v="300"/>
    <n v="12000"/>
    <n v="42000"/>
    <n v="0.35"/>
    <x v="2"/>
  </r>
  <r>
    <x v="5"/>
    <n v="1185732"/>
    <x v="186"/>
    <x v="1"/>
    <x v="0"/>
    <x v="3"/>
    <x v="30"/>
    <x v="33"/>
    <x v="2"/>
    <n v="30.000000000000004"/>
    <n v="300"/>
    <n v="9000.0000000000018"/>
    <n v="36000.000000000007"/>
    <n v="0.4"/>
    <x v="2"/>
  </r>
  <r>
    <x v="5"/>
    <n v="1185732"/>
    <x v="186"/>
    <x v="1"/>
    <x v="0"/>
    <x v="3"/>
    <x v="30"/>
    <x v="33"/>
    <x v="3"/>
    <n v="35"/>
    <n v="150"/>
    <n v="5250"/>
    <n v="21000"/>
    <n v="0.4"/>
    <x v="2"/>
  </r>
  <r>
    <x v="5"/>
    <n v="1185732"/>
    <x v="186"/>
    <x v="1"/>
    <x v="0"/>
    <x v="3"/>
    <x v="30"/>
    <x v="33"/>
    <x v="4"/>
    <n v="49.999999999999993"/>
    <n v="200"/>
    <n v="9999.9999999999982"/>
    <n v="34999.999999999993"/>
    <n v="0.35"/>
    <x v="2"/>
  </r>
  <r>
    <x v="5"/>
    <n v="1185732"/>
    <x v="186"/>
    <x v="1"/>
    <x v="0"/>
    <x v="3"/>
    <x v="30"/>
    <x v="33"/>
    <x v="5"/>
    <n v="40"/>
    <n v="300"/>
    <n v="12000"/>
    <n v="48000"/>
    <n v="0.4"/>
    <x v="2"/>
  </r>
  <r>
    <x v="5"/>
    <n v="1185732"/>
    <x v="696"/>
    <x v="1"/>
    <x v="1"/>
    <x v="3"/>
    <x v="30"/>
    <x v="33"/>
    <x v="0"/>
    <n v="40"/>
    <n v="550"/>
    <n v="22000"/>
    <n v="88000"/>
    <n v="0.4"/>
    <x v="2"/>
  </r>
  <r>
    <x v="5"/>
    <n v="1185732"/>
    <x v="696"/>
    <x v="1"/>
    <x v="1"/>
    <x v="3"/>
    <x v="30"/>
    <x v="33"/>
    <x v="1"/>
    <n v="40"/>
    <n v="200"/>
    <n v="8000"/>
    <n v="28000"/>
    <n v="0.35"/>
    <x v="2"/>
  </r>
  <r>
    <x v="5"/>
    <n v="1185732"/>
    <x v="696"/>
    <x v="1"/>
    <x v="1"/>
    <x v="3"/>
    <x v="30"/>
    <x v="33"/>
    <x v="2"/>
    <n v="30.000000000000004"/>
    <n v="250"/>
    <n v="7500.0000000000009"/>
    <n v="30000.000000000007"/>
    <n v="0.4"/>
    <x v="2"/>
  </r>
  <r>
    <x v="5"/>
    <n v="1185732"/>
    <x v="696"/>
    <x v="1"/>
    <x v="1"/>
    <x v="4"/>
    <x v="31"/>
    <x v="34"/>
    <x v="3"/>
    <n v="35"/>
    <n v="125"/>
    <n v="4375"/>
    <n v="17500"/>
    <n v="0.4"/>
    <x v="2"/>
  </r>
  <r>
    <x v="5"/>
    <n v="1185732"/>
    <x v="696"/>
    <x v="1"/>
    <x v="1"/>
    <x v="4"/>
    <x v="31"/>
    <x v="34"/>
    <x v="4"/>
    <n v="49.999999999999993"/>
    <n v="200"/>
    <n v="9999.9999999999982"/>
    <n v="34999.999999999993"/>
    <n v="0.35"/>
    <x v="2"/>
  </r>
  <r>
    <x v="5"/>
    <n v="1185732"/>
    <x v="696"/>
    <x v="1"/>
    <x v="1"/>
    <x v="4"/>
    <x v="31"/>
    <x v="34"/>
    <x v="5"/>
    <n v="40"/>
    <n v="300"/>
    <n v="12000"/>
    <n v="48000"/>
    <n v="0.4"/>
    <x v="2"/>
  </r>
  <r>
    <x v="5"/>
    <n v="1185732"/>
    <x v="226"/>
    <x v="1"/>
    <x v="2"/>
    <x v="4"/>
    <x v="31"/>
    <x v="34"/>
    <x v="0"/>
    <n v="45"/>
    <n v="520"/>
    <n v="23400"/>
    <n v="93600"/>
    <n v="0.4"/>
    <x v="2"/>
  </r>
  <r>
    <x v="5"/>
    <n v="1185732"/>
    <x v="226"/>
    <x v="1"/>
    <x v="2"/>
    <x v="4"/>
    <x v="31"/>
    <x v="34"/>
    <x v="1"/>
    <n v="45"/>
    <n v="225"/>
    <n v="10125"/>
    <n v="35437.5"/>
    <n v="0.35"/>
    <x v="2"/>
  </r>
  <r>
    <x v="5"/>
    <n v="1185732"/>
    <x v="226"/>
    <x v="1"/>
    <x v="2"/>
    <x v="4"/>
    <x v="31"/>
    <x v="34"/>
    <x v="2"/>
    <n v="35"/>
    <n v="250"/>
    <n v="8750"/>
    <n v="35000"/>
    <n v="0.4"/>
    <x v="2"/>
  </r>
  <r>
    <x v="5"/>
    <n v="1185732"/>
    <x v="226"/>
    <x v="1"/>
    <x v="2"/>
    <x v="4"/>
    <x v="31"/>
    <x v="34"/>
    <x v="3"/>
    <n v="40"/>
    <n v="100"/>
    <n v="4000"/>
    <n v="16000"/>
    <n v="0.4"/>
    <x v="2"/>
  </r>
  <r>
    <x v="5"/>
    <n v="1185732"/>
    <x v="226"/>
    <x v="1"/>
    <x v="2"/>
    <x v="4"/>
    <x v="31"/>
    <x v="34"/>
    <x v="4"/>
    <n v="54.999999999999993"/>
    <n v="150"/>
    <n v="8249.9999999999982"/>
    <n v="28874.999999999993"/>
    <n v="0.35"/>
    <x v="2"/>
  </r>
  <r>
    <x v="5"/>
    <n v="1185732"/>
    <x v="226"/>
    <x v="1"/>
    <x v="2"/>
    <x v="4"/>
    <x v="31"/>
    <x v="34"/>
    <x v="5"/>
    <n v="45"/>
    <n v="250"/>
    <n v="11250"/>
    <n v="45000"/>
    <n v="0.4"/>
    <x v="2"/>
  </r>
  <r>
    <x v="5"/>
    <n v="1185732"/>
    <x v="245"/>
    <x v="1"/>
    <x v="3"/>
    <x v="4"/>
    <x v="31"/>
    <x v="34"/>
    <x v="0"/>
    <n v="45"/>
    <n v="475"/>
    <n v="21375"/>
    <n v="85500"/>
    <n v="0.4"/>
    <x v="2"/>
  </r>
  <r>
    <x v="5"/>
    <n v="1185732"/>
    <x v="245"/>
    <x v="1"/>
    <x v="3"/>
    <x v="4"/>
    <x v="31"/>
    <x v="34"/>
    <x v="1"/>
    <n v="45"/>
    <n v="175"/>
    <n v="7875"/>
    <n v="27562.5"/>
    <n v="0.35"/>
    <x v="2"/>
  </r>
  <r>
    <x v="5"/>
    <n v="1185732"/>
    <x v="245"/>
    <x v="1"/>
    <x v="3"/>
    <x v="4"/>
    <x v="31"/>
    <x v="34"/>
    <x v="2"/>
    <n v="40"/>
    <n v="175"/>
    <n v="7000"/>
    <n v="28000"/>
    <n v="0.4"/>
    <x v="2"/>
  </r>
  <r>
    <x v="5"/>
    <n v="1185732"/>
    <x v="245"/>
    <x v="1"/>
    <x v="3"/>
    <x v="4"/>
    <x v="31"/>
    <x v="34"/>
    <x v="3"/>
    <n v="45"/>
    <n v="100"/>
    <n v="4500"/>
    <n v="18000"/>
    <n v="0.4"/>
    <x v="2"/>
  </r>
  <r>
    <x v="5"/>
    <n v="1185732"/>
    <x v="245"/>
    <x v="1"/>
    <x v="3"/>
    <x v="4"/>
    <x v="31"/>
    <x v="34"/>
    <x v="4"/>
    <n v="50"/>
    <n v="125"/>
    <n v="6250"/>
    <n v="21875"/>
    <n v="0.35"/>
    <x v="2"/>
  </r>
  <r>
    <x v="5"/>
    <n v="1185732"/>
    <x v="245"/>
    <x v="1"/>
    <x v="3"/>
    <x v="4"/>
    <x v="31"/>
    <x v="34"/>
    <x v="5"/>
    <n v="40"/>
    <n v="250"/>
    <n v="10000"/>
    <n v="40000"/>
    <n v="0.4"/>
    <x v="2"/>
  </r>
  <r>
    <x v="5"/>
    <n v="1185732"/>
    <x v="276"/>
    <x v="1"/>
    <x v="4"/>
    <x v="4"/>
    <x v="31"/>
    <x v="34"/>
    <x v="0"/>
    <n v="50"/>
    <n v="520"/>
    <n v="26000"/>
    <n v="104000"/>
    <n v="0.4"/>
    <x v="2"/>
  </r>
  <r>
    <x v="5"/>
    <n v="1185732"/>
    <x v="276"/>
    <x v="1"/>
    <x v="4"/>
    <x v="4"/>
    <x v="31"/>
    <x v="34"/>
    <x v="1"/>
    <n v="45.000000000000007"/>
    <n v="225"/>
    <n v="10125.000000000002"/>
    <n v="35437.5"/>
    <n v="0.35"/>
    <x v="2"/>
  </r>
  <r>
    <x v="5"/>
    <n v="1185732"/>
    <x v="276"/>
    <x v="1"/>
    <x v="4"/>
    <x v="4"/>
    <x v="31"/>
    <x v="34"/>
    <x v="2"/>
    <n v="40"/>
    <n v="200"/>
    <n v="8000"/>
    <n v="32000"/>
    <n v="0.4"/>
    <x v="2"/>
  </r>
  <r>
    <x v="5"/>
    <n v="1185732"/>
    <x v="276"/>
    <x v="1"/>
    <x v="4"/>
    <x v="4"/>
    <x v="31"/>
    <x v="34"/>
    <x v="3"/>
    <n v="40"/>
    <n v="125"/>
    <n v="5000"/>
    <n v="20000"/>
    <n v="0.4"/>
    <x v="2"/>
  </r>
  <r>
    <x v="5"/>
    <n v="1185732"/>
    <x v="276"/>
    <x v="1"/>
    <x v="4"/>
    <x v="4"/>
    <x v="31"/>
    <x v="34"/>
    <x v="4"/>
    <n v="50"/>
    <n v="150"/>
    <n v="7500"/>
    <n v="26250"/>
    <n v="0.35"/>
    <x v="2"/>
  </r>
  <r>
    <x v="5"/>
    <n v="1185732"/>
    <x v="276"/>
    <x v="1"/>
    <x v="4"/>
    <x v="4"/>
    <x v="31"/>
    <x v="34"/>
    <x v="5"/>
    <n v="55.000000000000007"/>
    <n v="275"/>
    <n v="15125.000000000002"/>
    <n v="60500.000000000015"/>
    <n v="0.4"/>
    <x v="2"/>
  </r>
  <r>
    <x v="5"/>
    <n v="1185732"/>
    <x v="306"/>
    <x v="1"/>
    <x v="11"/>
    <x v="4"/>
    <x v="31"/>
    <x v="34"/>
    <x v="0"/>
    <n v="40"/>
    <n v="525"/>
    <n v="21000"/>
    <n v="84000"/>
    <n v="0.4"/>
    <x v="2"/>
  </r>
  <r>
    <x v="5"/>
    <n v="1185732"/>
    <x v="306"/>
    <x v="1"/>
    <x v="11"/>
    <x v="4"/>
    <x v="31"/>
    <x v="34"/>
    <x v="1"/>
    <n v="35.000000000000007"/>
    <n v="275"/>
    <n v="9625.0000000000018"/>
    <n v="33687.5"/>
    <n v="0.35"/>
    <x v="2"/>
  </r>
  <r>
    <x v="5"/>
    <n v="1185732"/>
    <x v="306"/>
    <x v="1"/>
    <x v="11"/>
    <x v="4"/>
    <x v="31"/>
    <x v="34"/>
    <x v="2"/>
    <n v="30.000000000000004"/>
    <n v="225"/>
    <n v="6750.0000000000009"/>
    <n v="27000.000000000007"/>
    <n v="0.4"/>
    <x v="2"/>
  </r>
  <r>
    <x v="5"/>
    <n v="1185732"/>
    <x v="306"/>
    <x v="1"/>
    <x v="11"/>
    <x v="4"/>
    <x v="31"/>
    <x v="34"/>
    <x v="3"/>
    <n v="30.000000000000004"/>
    <n v="200"/>
    <n v="6000.0000000000009"/>
    <n v="24000.000000000004"/>
    <n v="0.4"/>
    <x v="2"/>
  </r>
  <r>
    <x v="5"/>
    <n v="1185732"/>
    <x v="306"/>
    <x v="1"/>
    <x v="11"/>
    <x v="4"/>
    <x v="31"/>
    <x v="34"/>
    <x v="4"/>
    <n v="50"/>
    <n v="200"/>
    <n v="10000"/>
    <n v="35000"/>
    <n v="0.35"/>
    <x v="2"/>
  </r>
  <r>
    <x v="5"/>
    <n v="1185732"/>
    <x v="306"/>
    <x v="1"/>
    <x v="11"/>
    <x v="4"/>
    <x v="31"/>
    <x v="34"/>
    <x v="5"/>
    <n v="55.000000000000007"/>
    <n v="375"/>
    <n v="20625.000000000004"/>
    <n v="82500.000000000015"/>
    <n v="0.4"/>
    <x v="2"/>
  </r>
  <r>
    <x v="5"/>
    <n v="1185732"/>
    <x v="335"/>
    <x v="1"/>
    <x v="5"/>
    <x v="4"/>
    <x v="31"/>
    <x v="34"/>
    <x v="0"/>
    <n v="50"/>
    <n v="600"/>
    <n v="30000"/>
    <n v="120000"/>
    <n v="0.4"/>
    <x v="2"/>
  </r>
  <r>
    <x v="5"/>
    <n v="1185732"/>
    <x v="335"/>
    <x v="1"/>
    <x v="5"/>
    <x v="4"/>
    <x v="31"/>
    <x v="34"/>
    <x v="1"/>
    <n v="45.000000000000007"/>
    <n v="350"/>
    <n v="15750.000000000002"/>
    <n v="55125.000000000007"/>
    <n v="0.35"/>
    <x v="2"/>
  </r>
  <r>
    <x v="5"/>
    <n v="1185732"/>
    <x v="335"/>
    <x v="1"/>
    <x v="5"/>
    <x v="4"/>
    <x v="31"/>
    <x v="34"/>
    <x v="2"/>
    <n v="40"/>
    <n v="275"/>
    <n v="11000"/>
    <n v="44000"/>
    <n v="0.4"/>
    <x v="2"/>
  </r>
  <r>
    <x v="5"/>
    <n v="1185732"/>
    <x v="335"/>
    <x v="1"/>
    <x v="5"/>
    <x v="4"/>
    <x v="31"/>
    <x v="34"/>
    <x v="3"/>
    <n v="40"/>
    <n v="225"/>
    <n v="9000"/>
    <n v="36000"/>
    <n v="0.4"/>
    <x v="2"/>
  </r>
  <r>
    <x v="5"/>
    <n v="1185732"/>
    <x v="335"/>
    <x v="1"/>
    <x v="5"/>
    <x v="4"/>
    <x v="31"/>
    <x v="34"/>
    <x v="4"/>
    <n v="50"/>
    <n v="250"/>
    <n v="12500"/>
    <n v="43750"/>
    <n v="0.35"/>
    <x v="2"/>
  </r>
  <r>
    <x v="5"/>
    <n v="1185732"/>
    <x v="335"/>
    <x v="1"/>
    <x v="5"/>
    <x v="4"/>
    <x v="31"/>
    <x v="34"/>
    <x v="5"/>
    <n v="55.000000000000007"/>
    <n v="425"/>
    <n v="23375.000000000004"/>
    <n v="93500.000000000015"/>
    <n v="0.4"/>
    <x v="2"/>
  </r>
  <r>
    <x v="5"/>
    <n v="1185732"/>
    <x v="367"/>
    <x v="1"/>
    <x v="6"/>
    <x v="4"/>
    <x v="31"/>
    <x v="34"/>
    <x v="0"/>
    <n v="50"/>
    <n v="575"/>
    <n v="28750"/>
    <n v="115000"/>
    <n v="0.4"/>
    <x v="2"/>
  </r>
  <r>
    <x v="5"/>
    <n v="1185732"/>
    <x v="367"/>
    <x v="1"/>
    <x v="6"/>
    <x v="4"/>
    <x v="31"/>
    <x v="34"/>
    <x v="1"/>
    <n v="45.000000000000007"/>
    <n v="350"/>
    <n v="15750.000000000002"/>
    <n v="55125.000000000007"/>
    <n v="0.35"/>
    <x v="2"/>
  </r>
  <r>
    <x v="5"/>
    <n v="1185732"/>
    <x v="367"/>
    <x v="1"/>
    <x v="6"/>
    <x v="4"/>
    <x v="31"/>
    <x v="34"/>
    <x v="2"/>
    <n v="40"/>
    <n v="275"/>
    <n v="11000"/>
    <n v="44000"/>
    <n v="0.4"/>
    <x v="2"/>
  </r>
  <r>
    <x v="5"/>
    <n v="1185732"/>
    <x v="367"/>
    <x v="1"/>
    <x v="6"/>
    <x v="4"/>
    <x v="31"/>
    <x v="34"/>
    <x v="3"/>
    <n v="40"/>
    <n v="250"/>
    <n v="10000"/>
    <n v="40000"/>
    <n v="0.4"/>
    <x v="2"/>
  </r>
  <r>
    <x v="5"/>
    <n v="1185732"/>
    <x v="367"/>
    <x v="1"/>
    <x v="6"/>
    <x v="4"/>
    <x v="31"/>
    <x v="34"/>
    <x v="4"/>
    <n v="50"/>
    <n v="225"/>
    <n v="11250"/>
    <n v="39375"/>
    <n v="0.35"/>
    <x v="2"/>
  </r>
  <r>
    <x v="5"/>
    <n v="1185732"/>
    <x v="367"/>
    <x v="1"/>
    <x v="6"/>
    <x v="4"/>
    <x v="31"/>
    <x v="34"/>
    <x v="5"/>
    <n v="55.000000000000007"/>
    <n v="400"/>
    <n v="22000.000000000004"/>
    <n v="88000.000000000015"/>
    <n v="0.4"/>
    <x v="2"/>
  </r>
  <r>
    <x v="5"/>
    <n v="1185732"/>
    <x v="399"/>
    <x v="1"/>
    <x v="7"/>
    <x v="4"/>
    <x v="31"/>
    <x v="34"/>
    <x v="0"/>
    <n v="50"/>
    <n v="525"/>
    <n v="26250"/>
    <n v="105000"/>
    <n v="0.4"/>
    <x v="2"/>
  </r>
  <r>
    <x v="5"/>
    <n v="1185732"/>
    <x v="399"/>
    <x v="1"/>
    <x v="7"/>
    <x v="4"/>
    <x v="31"/>
    <x v="34"/>
    <x v="1"/>
    <n v="45.000000000000007"/>
    <n v="325"/>
    <n v="14625.000000000002"/>
    <n v="51187.500000000007"/>
    <n v="0.35"/>
    <x v="2"/>
  </r>
  <r>
    <x v="5"/>
    <n v="1185732"/>
    <x v="399"/>
    <x v="1"/>
    <x v="7"/>
    <x v="4"/>
    <x v="31"/>
    <x v="34"/>
    <x v="2"/>
    <n v="35"/>
    <n v="225"/>
    <n v="7875"/>
    <n v="31500"/>
    <n v="0.4"/>
    <x v="2"/>
  </r>
  <r>
    <x v="5"/>
    <n v="1185732"/>
    <x v="399"/>
    <x v="1"/>
    <x v="7"/>
    <x v="4"/>
    <x v="31"/>
    <x v="34"/>
    <x v="3"/>
    <n v="35"/>
    <n v="200"/>
    <n v="7000"/>
    <n v="28000"/>
    <n v="0.4"/>
    <x v="2"/>
  </r>
  <r>
    <x v="5"/>
    <n v="1185732"/>
    <x v="399"/>
    <x v="1"/>
    <x v="7"/>
    <x v="4"/>
    <x v="31"/>
    <x v="34"/>
    <x v="4"/>
    <n v="45"/>
    <n v="200"/>
    <n v="9000"/>
    <n v="31499.999999999996"/>
    <n v="0.35"/>
    <x v="2"/>
  </r>
  <r>
    <x v="5"/>
    <n v="1185732"/>
    <x v="399"/>
    <x v="1"/>
    <x v="7"/>
    <x v="4"/>
    <x v="31"/>
    <x v="34"/>
    <x v="5"/>
    <n v="50"/>
    <n v="275"/>
    <n v="13750"/>
    <n v="55000"/>
    <n v="0.4"/>
    <x v="2"/>
  </r>
  <r>
    <x v="5"/>
    <n v="1185732"/>
    <x v="428"/>
    <x v="1"/>
    <x v="8"/>
    <x v="4"/>
    <x v="31"/>
    <x v="34"/>
    <x v="0"/>
    <n v="54.999999999999993"/>
    <n v="450"/>
    <n v="24749.999999999996"/>
    <n v="99000"/>
    <n v="0.4"/>
    <x v="2"/>
  </r>
  <r>
    <x v="5"/>
    <n v="1185732"/>
    <x v="428"/>
    <x v="1"/>
    <x v="8"/>
    <x v="4"/>
    <x v="31"/>
    <x v="34"/>
    <x v="1"/>
    <n v="45"/>
    <n v="275"/>
    <n v="12375"/>
    <n v="43312.5"/>
    <n v="0.35"/>
    <x v="2"/>
  </r>
  <r>
    <x v="5"/>
    <n v="1185732"/>
    <x v="428"/>
    <x v="1"/>
    <x v="8"/>
    <x v="4"/>
    <x v="31"/>
    <x v="34"/>
    <x v="2"/>
    <n v="45"/>
    <n v="175"/>
    <n v="7875"/>
    <n v="31500"/>
    <n v="0.4"/>
    <x v="2"/>
  </r>
  <r>
    <x v="5"/>
    <n v="1185732"/>
    <x v="428"/>
    <x v="1"/>
    <x v="8"/>
    <x v="4"/>
    <x v="31"/>
    <x v="34"/>
    <x v="3"/>
    <n v="45"/>
    <n v="150"/>
    <n v="6750"/>
    <n v="27000"/>
    <n v="0.4"/>
    <x v="2"/>
  </r>
  <r>
    <x v="5"/>
    <n v="1185732"/>
    <x v="428"/>
    <x v="1"/>
    <x v="8"/>
    <x v="4"/>
    <x v="31"/>
    <x v="34"/>
    <x v="4"/>
    <n v="54.999999999999993"/>
    <n v="150"/>
    <n v="8249.9999999999982"/>
    <n v="28874.999999999993"/>
    <n v="0.35"/>
    <x v="2"/>
  </r>
  <r>
    <x v="5"/>
    <n v="1185732"/>
    <x v="428"/>
    <x v="1"/>
    <x v="8"/>
    <x v="4"/>
    <x v="31"/>
    <x v="34"/>
    <x v="5"/>
    <n v="54.999999999999993"/>
    <n v="275"/>
    <n v="15124.999999999998"/>
    <n v="60499.999999999993"/>
    <n v="0.4"/>
    <x v="2"/>
  </r>
  <r>
    <x v="5"/>
    <n v="1185732"/>
    <x v="459"/>
    <x v="1"/>
    <x v="9"/>
    <x v="4"/>
    <x v="31"/>
    <x v="34"/>
    <x v="0"/>
    <n v="50"/>
    <n v="425"/>
    <n v="21250"/>
    <n v="85000"/>
    <n v="0.4"/>
    <x v="2"/>
  </r>
  <r>
    <x v="5"/>
    <n v="1185732"/>
    <x v="459"/>
    <x v="1"/>
    <x v="9"/>
    <x v="4"/>
    <x v="31"/>
    <x v="34"/>
    <x v="1"/>
    <n v="40"/>
    <n v="275"/>
    <n v="11000"/>
    <n v="38500"/>
    <n v="0.35"/>
    <x v="2"/>
  </r>
  <r>
    <x v="5"/>
    <n v="1185732"/>
    <x v="459"/>
    <x v="1"/>
    <x v="9"/>
    <x v="4"/>
    <x v="31"/>
    <x v="34"/>
    <x v="2"/>
    <n v="45"/>
    <n v="220"/>
    <n v="9900"/>
    <n v="39600"/>
    <n v="0.4"/>
    <x v="2"/>
  </r>
  <r>
    <x v="0"/>
    <n v="1185732"/>
    <x v="459"/>
    <x v="1"/>
    <x v="9"/>
    <x v="4"/>
    <x v="31"/>
    <x v="34"/>
    <x v="3"/>
    <n v="55.000000000000007"/>
    <n v="200"/>
    <n v="11000.000000000002"/>
    <n v="44000.000000000007"/>
    <n v="0.4"/>
    <x v="2"/>
  </r>
  <r>
    <x v="0"/>
    <n v="1185732"/>
    <x v="459"/>
    <x v="1"/>
    <x v="9"/>
    <x v="4"/>
    <x v="31"/>
    <x v="34"/>
    <x v="4"/>
    <n v="65"/>
    <n v="175"/>
    <n v="11375"/>
    <n v="39812.5"/>
    <n v="0.35"/>
    <x v="2"/>
  </r>
  <r>
    <x v="0"/>
    <n v="1185732"/>
    <x v="459"/>
    <x v="1"/>
    <x v="9"/>
    <x v="4"/>
    <x v="31"/>
    <x v="34"/>
    <x v="5"/>
    <n v="70"/>
    <n v="275"/>
    <n v="19250"/>
    <n v="77000"/>
    <n v="0.4"/>
    <x v="2"/>
  </r>
  <r>
    <x v="0"/>
    <n v="1185732"/>
    <x v="488"/>
    <x v="1"/>
    <x v="10"/>
    <x v="4"/>
    <x v="31"/>
    <x v="34"/>
    <x v="0"/>
    <n v="65"/>
    <n v="525"/>
    <n v="34125"/>
    <n v="136500"/>
    <n v="0.4"/>
    <x v="2"/>
  </r>
  <r>
    <x v="0"/>
    <n v="1185732"/>
    <x v="488"/>
    <x v="1"/>
    <x v="10"/>
    <x v="4"/>
    <x v="31"/>
    <x v="34"/>
    <x v="1"/>
    <n v="55.000000000000007"/>
    <n v="325"/>
    <n v="17875.000000000004"/>
    <n v="62562.500000000007"/>
    <n v="0.35"/>
    <x v="2"/>
  </r>
  <r>
    <x v="0"/>
    <n v="1185732"/>
    <x v="488"/>
    <x v="1"/>
    <x v="10"/>
    <x v="4"/>
    <x v="31"/>
    <x v="34"/>
    <x v="2"/>
    <n v="55.000000000000007"/>
    <n v="275"/>
    <n v="15125.000000000002"/>
    <n v="60500.000000000015"/>
    <n v="0.4"/>
    <x v="2"/>
  </r>
  <r>
    <x v="0"/>
    <n v="1185732"/>
    <x v="488"/>
    <x v="1"/>
    <x v="10"/>
    <x v="4"/>
    <x v="31"/>
    <x v="34"/>
    <x v="3"/>
    <n v="50"/>
    <n v="225"/>
    <n v="11250"/>
    <n v="45000"/>
    <n v="0.4"/>
    <x v="2"/>
  </r>
  <r>
    <x v="0"/>
    <n v="1185732"/>
    <x v="488"/>
    <x v="1"/>
    <x v="10"/>
    <x v="4"/>
    <x v="31"/>
    <x v="34"/>
    <x v="4"/>
    <n v="60"/>
    <n v="225"/>
    <n v="13500"/>
    <n v="47250"/>
    <n v="0.35"/>
    <x v="2"/>
  </r>
  <r>
    <x v="0"/>
    <n v="1185732"/>
    <x v="488"/>
    <x v="1"/>
    <x v="10"/>
    <x v="4"/>
    <x v="31"/>
    <x v="34"/>
    <x v="5"/>
    <n v="64.999999999999986"/>
    <n v="325"/>
    <n v="21124.999999999996"/>
    <n v="84499.999999999985"/>
    <n v="0.4"/>
    <x v="2"/>
  </r>
  <r>
    <x v="0"/>
    <n v="1185732"/>
    <x v="184"/>
    <x v="1"/>
    <x v="0"/>
    <x v="4"/>
    <x v="31"/>
    <x v="34"/>
    <x v="0"/>
    <n v="30.000000000000004"/>
    <n v="725"/>
    <n v="21750.000000000004"/>
    <n v="87000.000000000015"/>
    <n v="0.4"/>
    <x v="2"/>
  </r>
  <r>
    <x v="0"/>
    <n v="1185732"/>
    <x v="184"/>
    <x v="1"/>
    <x v="0"/>
    <x v="4"/>
    <x v="31"/>
    <x v="34"/>
    <x v="1"/>
    <n v="30.000000000000004"/>
    <n v="525"/>
    <n v="15750.000000000002"/>
    <n v="55125.000000000007"/>
    <n v="0.35"/>
    <x v="2"/>
  </r>
  <r>
    <x v="0"/>
    <n v="1185732"/>
    <x v="184"/>
    <x v="1"/>
    <x v="0"/>
    <x v="4"/>
    <x v="31"/>
    <x v="34"/>
    <x v="2"/>
    <n v="20.000000000000007"/>
    <n v="525"/>
    <n v="10500.000000000004"/>
    <n v="42000.000000000022"/>
    <n v="0.4"/>
    <x v="2"/>
  </r>
  <r>
    <x v="0"/>
    <n v="1185732"/>
    <x v="184"/>
    <x v="1"/>
    <x v="0"/>
    <x v="4"/>
    <x v="31"/>
    <x v="34"/>
    <x v="3"/>
    <n v="25"/>
    <n v="375"/>
    <n v="9375"/>
    <n v="37500"/>
    <n v="0.4"/>
    <x v="2"/>
  </r>
  <r>
    <x v="0"/>
    <n v="1185732"/>
    <x v="184"/>
    <x v="1"/>
    <x v="0"/>
    <x v="4"/>
    <x v="31"/>
    <x v="34"/>
    <x v="4"/>
    <n v="40"/>
    <n v="425"/>
    <n v="17000"/>
    <n v="59499.999999999993"/>
    <n v="0.35"/>
    <x v="2"/>
  </r>
  <r>
    <x v="0"/>
    <n v="1185732"/>
    <x v="184"/>
    <x v="1"/>
    <x v="0"/>
    <x v="4"/>
    <x v="31"/>
    <x v="34"/>
    <x v="5"/>
    <n v="30.000000000000004"/>
    <n v="525"/>
    <n v="15750.000000000002"/>
    <n v="78750.000000000015"/>
    <n v="0.5"/>
    <x v="2"/>
  </r>
  <r>
    <x v="0"/>
    <n v="1185732"/>
    <x v="213"/>
    <x v="1"/>
    <x v="1"/>
    <x v="4"/>
    <x v="31"/>
    <x v="34"/>
    <x v="0"/>
    <n v="30.000000000000004"/>
    <n v="775"/>
    <n v="23250.000000000004"/>
    <n v="93000.000000000015"/>
    <n v="0.4"/>
    <x v="2"/>
  </r>
  <r>
    <x v="0"/>
    <n v="1185732"/>
    <x v="213"/>
    <x v="1"/>
    <x v="1"/>
    <x v="4"/>
    <x v="31"/>
    <x v="34"/>
    <x v="1"/>
    <n v="30.000000000000004"/>
    <n v="425"/>
    <n v="12750.000000000002"/>
    <n v="44625"/>
    <n v="0.35"/>
    <x v="2"/>
  </r>
  <r>
    <x v="0"/>
    <n v="1185732"/>
    <x v="213"/>
    <x v="1"/>
    <x v="1"/>
    <x v="4"/>
    <x v="31"/>
    <x v="34"/>
    <x v="2"/>
    <n v="20.000000000000007"/>
    <n v="475"/>
    <n v="9500.0000000000036"/>
    <n v="38000.000000000015"/>
    <n v="0.4"/>
    <x v="2"/>
  </r>
  <r>
    <x v="0"/>
    <n v="1185732"/>
    <x v="213"/>
    <x v="1"/>
    <x v="1"/>
    <x v="1"/>
    <x v="32"/>
    <x v="35"/>
    <x v="3"/>
    <n v="25"/>
    <n v="325"/>
    <n v="8125"/>
    <n v="32500"/>
    <n v="0.4"/>
    <x v="2"/>
  </r>
  <r>
    <x v="0"/>
    <n v="1185732"/>
    <x v="213"/>
    <x v="1"/>
    <x v="1"/>
    <x v="1"/>
    <x v="32"/>
    <x v="35"/>
    <x v="4"/>
    <n v="40"/>
    <n v="400"/>
    <n v="16000"/>
    <n v="56000"/>
    <n v="0.35"/>
    <x v="2"/>
  </r>
  <r>
    <x v="0"/>
    <n v="1185732"/>
    <x v="213"/>
    <x v="1"/>
    <x v="1"/>
    <x v="1"/>
    <x v="32"/>
    <x v="35"/>
    <x v="5"/>
    <n v="25"/>
    <n v="500"/>
    <n v="12500"/>
    <n v="62500"/>
    <n v="0.5"/>
    <x v="2"/>
  </r>
  <r>
    <x v="0"/>
    <n v="1185732"/>
    <x v="221"/>
    <x v="1"/>
    <x v="2"/>
    <x v="1"/>
    <x v="32"/>
    <x v="35"/>
    <x v="0"/>
    <n v="25"/>
    <n v="720"/>
    <n v="18000"/>
    <n v="72000"/>
    <n v="0.4"/>
    <x v="2"/>
  </r>
  <r>
    <x v="0"/>
    <n v="1185732"/>
    <x v="221"/>
    <x v="1"/>
    <x v="2"/>
    <x v="1"/>
    <x v="32"/>
    <x v="35"/>
    <x v="1"/>
    <n v="25"/>
    <n v="400"/>
    <n v="10000"/>
    <n v="35000"/>
    <n v="0.35"/>
    <x v="2"/>
  </r>
  <r>
    <x v="0"/>
    <n v="1185732"/>
    <x v="221"/>
    <x v="1"/>
    <x v="2"/>
    <x v="1"/>
    <x v="32"/>
    <x v="35"/>
    <x v="2"/>
    <n v="15.000000000000002"/>
    <n v="425"/>
    <n v="6375.0000000000009"/>
    <n v="25500.000000000004"/>
    <n v="0.4"/>
    <x v="2"/>
  </r>
  <r>
    <x v="0"/>
    <n v="1185732"/>
    <x v="221"/>
    <x v="1"/>
    <x v="2"/>
    <x v="1"/>
    <x v="32"/>
    <x v="35"/>
    <x v="3"/>
    <n v="19.999999999999996"/>
    <n v="275"/>
    <n v="5499.9999999999991"/>
    <n v="22000"/>
    <n v="0.4"/>
    <x v="2"/>
  </r>
  <r>
    <x v="0"/>
    <n v="1185732"/>
    <x v="221"/>
    <x v="1"/>
    <x v="2"/>
    <x v="1"/>
    <x v="32"/>
    <x v="35"/>
    <x v="4"/>
    <n v="35.000000000000007"/>
    <n v="325"/>
    <n v="11375.000000000002"/>
    <n v="39812.500000000007"/>
    <n v="0.35"/>
    <x v="2"/>
  </r>
  <r>
    <x v="0"/>
    <n v="1185732"/>
    <x v="221"/>
    <x v="1"/>
    <x v="2"/>
    <x v="1"/>
    <x v="32"/>
    <x v="35"/>
    <x v="5"/>
    <n v="25"/>
    <n v="425"/>
    <n v="10625"/>
    <n v="53125"/>
    <n v="0.5"/>
    <x v="2"/>
  </r>
  <r>
    <x v="0"/>
    <n v="1185732"/>
    <x v="240"/>
    <x v="1"/>
    <x v="3"/>
    <x v="1"/>
    <x v="32"/>
    <x v="35"/>
    <x v="0"/>
    <n v="25"/>
    <n v="675"/>
    <n v="16875"/>
    <n v="67500"/>
    <n v="0.4"/>
    <x v="2"/>
  </r>
  <r>
    <x v="0"/>
    <n v="1185732"/>
    <x v="240"/>
    <x v="1"/>
    <x v="3"/>
    <x v="1"/>
    <x v="32"/>
    <x v="35"/>
    <x v="1"/>
    <n v="25"/>
    <n v="375"/>
    <n v="9375"/>
    <n v="32812.5"/>
    <n v="0.35"/>
    <x v="2"/>
  </r>
  <r>
    <x v="0"/>
    <n v="1185732"/>
    <x v="240"/>
    <x v="1"/>
    <x v="3"/>
    <x v="1"/>
    <x v="32"/>
    <x v="35"/>
    <x v="2"/>
    <n v="15.000000000000002"/>
    <n v="375"/>
    <n v="5625.0000000000009"/>
    <n v="22500.000000000004"/>
    <n v="0.4"/>
    <x v="2"/>
  </r>
  <r>
    <x v="0"/>
    <n v="1185732"/>
    <x v="240"/>
    <x v="1"/>
    <x v="3"/>
    <x v="1"/>
    <x v="32"/>
    <x v="35"/>
    <x v="3"/>
    <n v="19.999999999999996"/>
    <n v="300"/>
    <n v="5999.9999999999991"/>
    <n v="24000"/>
    <n v="0.4"/>
    <x v="2"/>
  </r>
  <r>
    <x v="0"/>
    <n v="1185732"/>
    <x v="240"/>
    <x v="1"/>
    <x v="3"/>
    <x v="1"/>
    <x v="32"/>
    <x v="35"/>
    <x v="4"/>
    <n v="40"/>
    <n v="325"/>
    <n v="13000"/>
    <n v="45500"/>
    <n v="0.35"/>
    <x v="2"/>
  </r>
  <r>
    <x v="0"/>
    <n v="1185732"/>
    <x v="240"/>
    <x v="1"/>
    <x v="3"/>
    <x v="1"/>
    <x v="32"/>
    <x v="35"/>
    <x v="5"/>
    <n v="30.000000000000004"/>
    <n v="475"/>
    <n v="14250.000000000002"/>
    <n v="71250.000000000015"/>
    <n v="0.5"/>
    <x v="2"/>
  </r>
  <r>
    <x v="0"/>
    <n v="1185732"/>
    <x v="269"/>
    <x v="1"/>
    <x v="4"/>
    <x v="1"/>
    <x v="32"/>
    <x v="35"/>
    <x v="0"/>
    <n v="40"/>
    <n v="745"/>
    <n v="29800"/>
    <n v="119200"/>
    <n v="0.4"/>
    <x v="2"/>
  </r>
  <r>
    <x v="0"/>
    <n v="1185732"/>
    <x v="269"/>
    <x v="1"/>
    <x v="4"/>
    <x v="1"/>
    <x v="32"/>
    <x v="35"/>
    <x v="1"/>
    <n v="40"/>
    <n v="450"/>
    <n v="18000"/>
    <n v="62999.999999999993"/>
    <n v="0.35"/>
    <x v="2"/>
  </r>
  <r>
    <x v="0"/>
    <n v="1185732"/>
    <x v="269"/>
    <x v="1"/>
    <x v="4"/>
    <x v="1"/>
    <x v="32"/>
    <x v="35"/>
    <x v="2"/>
    <n v="35"/>
    <n v="425"/>
    <n v="14875"/>
    <n v="59500"/>
    <n v="0.4"/>
    <x v="2"/>
  </r>
  <r>
    <x v="0"/>
    <n v="1185732"/>
    <x v="269"/>
    <x v="1"/>
    <x v="4"/>
    <x v="1"/>
    <x v="32"/>
    <x v="35"/>
    <x v="3"/>
    <n v="35"/>
    <n v="375"/>
    <n v="13125"/>
    <n v="52500"/>
    <n v="0.4"/>
    <x v="2"/>
  </r>
  <r>
    <x v="0"/>
    <n v="1185732"/>
    <x v="269"/>
    <x v="1"/>
    <x v="4"/>
    <x v="1"/>
    <x v="32"/>
    <x v="35"/>
    <x v="4"/>
    <n v="44.999999999999993"/>
    <n v="400"/>
    <n v="17999.999999999996"/>
    <n v="62999.999999999985"/>
    <n v="0.35"/>
    <x v="2"/>
  </r>
  <r>
    <x v="0"/>
    <n v="1185732"/>
    <x v="269"/>
    <x v="1"/>
    <x v="4"/>
    <x v="1"/>
    <x v="32"/>
    <x v="35"/>
    <x v="5"/>
    <n v="49.999999999999993"/>
    <n v="500"/>
    <n v="24999.999999999996"/>
    <n v="124999.99999999999"/>
    <n v="0.5"/>
    <x v="2"/>
  </r>
  <r>
    <x v="0"/>
    <n v="1185732"/>
    <x v="302"/>
    <x v="1"/>
    <x v="11"/>
    <x v="1"/>
    <x v="32"/>
    <x v="35"/>
    <x v="0"/>
    <n v="44.999999999999993"/>
    <n v="750"/>
    <n v="33749.999999999993"/>
    <n v="134999.99999999997"/>
    <n v="0.4"/>
    <x v="2"/>
  </r>
  <r>
    <x v="0"/>
    <n v="1185732"/>
    <x v="302"/>
    <x v="1"/>
    <x v="11"/>
    <x v="1"/>
    <x v="32"/>
    <x v="35"/>
    <x v="1"/>
    <n v="40"/>
    <n v="500"/>
    <n v="20000"/>
    <n v="70000"/>
    <n v="0.35"/>
    <x v="2"/>
  </r>
  <r>
    <x v="0"/>
    <n v="1185732"/>
    <x v="302"/>
    <x v="1"/>
    <x v="11"/>
    <x v="1"/>
    <x v="32"/>
    <x v="35"/>
    <x v="2"/>
    <n v="45"/>
    <n v="475"/>
    <n v="21375"/>
    <n v="85500"/>
    <n v="0.4"/>
    <x v="2"/>
  </r>
  <r>
    <x v="0"/>
    <n v="1185732"/>
    <x v="302"/>
    <x v="1"/>
    <x v="11"/>
    <x v="1"/>
    <x v="32"/>
    <x v="35"/>
    <x v="3"/>
    <n v="45"/>
    <n v="450"/>
    <n v="20250"/>
    <n v="81000"/>
    <n v="0.4"/>
    <x v="2"/>
  </r>
  <r>
    <x v="0"/>
    <n v="1185732"/>
    <x v="302"/>
    <x v="1"/>
    <x v="11"/>
    <x v="1"/>
    <x v="32"/>
    <x v="35"/>
    <x v="4"/>
    <n v="60"/>
    <n v="450"/>
    <n v="27000"/>
    <n v="94500"/>
    <n v="0.35"/>
    <x v="2"/>
  </r>
  <r>
    <x v="0"/>
    <n v="1185732"/>
    <x v="302"/>
    <x v="1"/>
    <x v="11"/>
    <x v="1"/>
    <x v="32"/>
    <x v="35"/>
    <x v="5"/>
    <n v="65"/>
    <n v="625"/>
    <n v="40625"/>
    <n v="203125"/>
    <n v="0.5"/>
    <x v="2"/>
  </r>
  <r>
    <x v="0"/>
    <n v="1185732"/>
    <x v="330"/>
    <x v="1"/>
    <x v="5"/>
    <x v="1"/>
    <x v="32"/>
    <x v="35"/>
    <x v="0"/>
    <n v="60"/>
    <n v="850"/>
    <n v="51000"/>
    <n v="204000"/>
    <n v="0.4"/>
    <x v="2"/>
  </r>
  <r>
    <x v="1"/>
    <n v="1185732"/>
    <x v="330"/>
    <x v="1"/>
    <x v="5"/>
    <x v="1"/>
    <x v="32"/>
    <x v="35"/>
    <x v="1"/>
    <n v="55.000000000000007"/>
    <n v="600"/>
    <n v="33000.000000000007"/>
    <n v="115500.00000000001"/>
    <n v="0.35"/>
    <x v="2"/>
  </r>
  <r>
    <x v="1"/>
    <n v="1185732"/>
    <x v="330"/>
    <x v="1"/>
    <x v="5"/>
    <x v="1"/>
    <x v="32"/>
    <x v="35"/>
    <x v="2"/>
    <n v="50"/>
    <n v="525"/>
    <n v="26250"/>
    <n v="105000"/>
    <n v="0.4"/>
    <x v="2"/>
  </r>
  <r>
    <x v="1"/>
    <n v="1185732"/>
    <x v="330"/>
    <x v="1"/>
    <x v="5"/>
    <x v="1"/>
    <x v="32"/>
    <x v="35"/>
    <x v="3"/>
    <n v="50"/>
    <n v="475"/>
    <n v="23750"/>
    <n v="95000"/>
    <n v="0.4"/>
    <x v="2"/>
  </r>
  <r>
    <x v="1"/>
    <n v="1185732"/>
    <x v="330"/>
    <x v="1"/>
    <x v="5"/>
    <x v="1"/>
    <x v="32"/>
    <x v="35"/>
    <x v="4"/>
    <n v="60"/>
    <n v="500"/>
    <n v="30000"/>
    <n v="105000"/>
    <n v="0.35"/>
    <x v="2"/>
  </r>
  <r>
    <x v="1"/>
    <n v="1185732"/>
    <x v="330"/>
    <x v="1"/>
    <x v="5"/>
    <x v="1"/>
    <x v="32"/>
    <x v="35"/>
    <x v="5"/>
    <n v="65"/>
    <n v="675"/>
    <n v="43875"/>
    <n v="219375"/>
    <n v="0.5"/>
    <x v="2"/>
  </r>
  <r>
    <x v="1"/>
    <n v="1185732"/>
    <x v="362"/>
    <x v="1"/>
    <x v="6"/>
    <x v="1"/>
    <x v="32"/>
    <x v="35"/>
    <x v="0"/>
    <n v="60"/>
    <n v="825"/>
    <n v="49500"/>
    <n v="198000"/>
    <n v="0.4"/>
    <x v="2"/>
  </r>
  <r>
    <x v="1"/>
    <n v="1185732"/>
    <x v="362"/>
    <x v="1"/>
    <x v="6"/>
    <x v="1"/>
    <x v="32"/>
    <x v="35"/>
    <x v="1"/>
    <n v="55.000000000000007"/>
    <n v="600"/>
    <n v="33000.000000000007"/>
    <n v="115500.00000000001"/>
    <n v="0.35"/>
    <x v="2"/>
  </r>
  <r>
    <x v="1"/>
    <n v="1185732"/>
    <x v="362"/>
    <x v="1"/>
    <x v="6"/>
    <x v="1"/>
    <x v="32"/>
    <x v="35"/>
    <x v="2"/>
    <n v="50"/>
    <n v="525"/>
    <n v="26250"/>
    <n v="105000"/>
    <n v="0.4"/>
    <x v="2"/>
  </r>
  <r>
    <x v="1"/>
    <n v="1185732"/>
    <x v="362"/>
    <x v="1"/>
    <x v="6"/>
    <x v="1"/>
    <x v="32"/>
    <x v="35"/>
    <x v="3"/>
    <n v="40"/>
    <n v="475"/>
    <n v="19000"/>
    <n v="76000"/>
    <n v="0.4"/>
    <x v="2"/>
  </r>
  <r>
    <x v="1"/>
    <n v="1185732"/>
    <x v="362"/>
    <x v="1"/>
    <x v="6"/>
    <x v="1"/>
    <x v="32"/>
    <x v="35"/>
    <x v="4"/>
    <n v="50"/>
    <n v="450"/>
    <n v="22500"/>
    <n v="78750"/>
    <n v="0.35"/>
    <x v="2"/>
  </r>
  <r>
    <x v="1"/>
    <n v="1185732"/>
    <x v="362"/>
    <x v="1"/>
    <x v="6"/>
    <x v="1"/>
    <x v="32"/>
    <x v="35"/>
    <x v="5"/>
    <n v="55.000000000000007"/>
    <n v="625"/>
    <n v="34375.000000000007"/>
    <n v="171875.00000000003"/>
    <n v="0.5"/>
    <x v="2"/>
  </r>
  <r>
    <x v="1"/>
    <n v="1185732"/>
    <x v="392"/>
    <x v="1"/>
    <x v="7"/>
    <x v="1"/>
    <x v="32"/>
    <x v="35"/>
    <x v="0"/>
    <n v="50"/>
    <n v="725"/>
    <n v="36250"/>
    <n v="145000"/>
    <n v="0.4"/>
    <x v="2"/>
  </r>
  <r>
    <x v="1"/>
    <n v="1185732"/>
    <x v="392"/>
    <x v="1"/>
    <x v="7"/>
    <x v="1"/>
    <x v="32"/>
    <x v="35"/>
    <x v="1"/>
    <n v="45.000000000000014"/>
    <n v="525"/>
    <n v="23625.000000000007"/>
    <n v="82687.500000000029"/>
    <n v="0.35"/>
    <x v="2"/>
  </r>
  <r>
    <x v="1"/>
    <n v="1185732"/>
    <x v="392"/>
    <x v="1"/>
    <x v="7"/>
    <x v="1"/>
    <x v="32"/>
    <x v="35"/>
    <x v="2"/>
    <n v="20.000000000000007"/>
    <n v="425"/>
    <n v="8500.0000000000036"/>
    <n v="34000.000000000015"/>
    <n v="0.4"/>
    <x v="2"/>
  </r>
  <r>
    <x v="1"/>
    <n v="1185732"/>
    <x v="392"/>
    <x v="1"/>
    <x v="7"/>
    <x v="1"/>
    <x v="32"/>
    <x v="35"/>
    <x v="3"/>
    <n v="20.000000000000007"/>
    <n v="400"/>
    <n v="8000.0000000000027"/>
    <n v="32000.000000000015"/>
    <n v="0.4"/>
    <x v="2"/>
  </r>
  <r>
    <x v="1"/>
    <n v="1185732"/>
    <x v="392"/>
    <x v="1"/>
    <x v="7"/>
    <x v="1"/>
    <x v="32"/>
    <x v="35"/>
    <x v="4"/>
    <n v="30.000000000000004"/>
    <n v="400"/>
    <n v="12000.000000000002"/>
    <n v="42000"/>
    <n v="0.35"/>
    <x v="2"/>
  </r>
  <r>
    <x v="1"/>
    <n v="1185732"/>
    <x v="392"/>
    <x v="1"/>
    <x v="7"/>
    <x v="1"/>
    <x v="32"/>
    <x v="35"/>
    <x v="5"/>
    <n v="35.000000000000007"/>
    <n v="500"/>
    <n v="17500.000000000004"/>
    <n v="87500.000000000015"/>
    <n v="0.5"/>
    <x v="2"/>
  </r>
  <r>
    <x v="1"/>
    <n v="1185732"/>
    <x v="424"/>
    <x v="1"/>
    <x v="8"/>
    <x v="1"/>
    <x v="32"/>
    <x v="35"/>
    <x v="0"/>
    <n v="35.000000000000007"/>
    <n v="675"/>
    <n v="23625.000000000004"/>
    <n v="94500.000000000029"/>
    <n v="0.4"/>
    <x v="2"/>
  </r>
  <r>
    <x v="1"/>
    <n v="1185732"/>
    <x v="424"/>
    <x v="1"/>
    <x v="8"/>
    <x v="1"/>
    <x v="32"/>
    <x v="35"/>
    <x v="1"/>
    <n v="25.000000000000011"/>
    <n v="500"/>
    <n v="12500.000000000005"/>
    <n v="43750.000000000015"/>
    <n v="0.35"/>
    <x v="2"/>
  </r>
  <r>
    <x v="1"/>
    <n v="1185732"/>
    <x v="424"/>
    <x v="1"/>
    <x v="8"/>
    <x v="1"/>
    <x v="32"/>
    <x v="35"/>
    <x v="2"/>
    <n v="25.000000000000011"/>
    <n v="375"/>
    <n v="9375.0000000000036"/>
    <n v="37500.000000000022"/>
    <n v="0.4"/>
    <x v="2"/>
  </r>
  <r>
    <x v="1"/>
    <n v="1185732"/>
    <x v="424"/>
    <x v="1"/>
    <x v="8"/>
    <x v="1"/>
    <x v="32"/>
    <x v="35"/>
    <x v="3"/>
    <n v="25.000000000000011"/>
    <n v="350"/>
    <n v="8750.0000000000036"/>
    <n v="35000.000000000022"/>
    <n v="0.4"/>
    <x v="2"/>
  </r>
  <r>
    <x v="1"/>
    <n v="1185732"/>
    <x v="424"/>
    <x v="1"/>
    <x v="8"/>
    <x v="1"/>
    <x v="32"/>
    <x v="35"/>
    <x v="4"/>
    <n v="35.000000000000007"/>
    <n v="350"/>
    <n v="12250.000000000002"/>
    <n v="42875.000000000007"/>
    <n v="0.35"/>
    <x v="2"/>
  </r>
  <r>
    <x v="2"/>
    <n v="1185732"/>
    <x v="424"/>
    <x v="1"/>
    <x v="8"/>
    <x v="1"/>
    <x v="32"/>
    <x v="35"/>
    <x v="5"/>
    <n v="35"/>
    <n v="475"/>
    <n v="16625"/>
    <n v="83125"/>
    <n v="0.5"/>
    <x v="2"/>
  </r>
  <r>
    <x v="2"/>
    <n v="1185732"/>
    <x v="454"/>
    <x v="1"/>
    <x v="9"/>
    <x v="1"/>
    <x v="32"/>
    <x v="35"/>
    <x v="0"/>
    <n v="30.000000000000011"/>
    <n v="625"/>
    <n v="18750.000000000007"/>
    <n v="75000.000000000029"/>
    <n v="0.4"/>
    <x v="2"/>
  </r>
  <r>
    <x v="2"/>
    <n v="1185732"/>
    <x v="454"/>
    <x v="1"/>
    <x v="9"/>
    <x v="1"/>
    <x v="32"/>
    <x v="35"/>
    <x v="1"/>
    <n v="20.000000000000011"/>
    <n v="450"/>
    <n v="9000.0000000000055"/>
    <n v="31500.000000000015"/>
    <n v="0.35"/>
    <x v="2"/>
  </r>
  <r>
    <x v="2"/>
    <n v="1185732"/>
    <x v="454"/>
    <x v="1"/>
    <x v="9"/>
    <x v="1"/>
    <x v="32"/>
    <x v="35"/>
    <x v="2"/>
    <n v="30.000000000000014"/>
    <n v="395"/>
    <n v="11850.000000000005"/>
    <n v="47400.000000000029"/>
    <n v="0.4"/>
    <x v="2"/>
  </r>
  <r>
    <x v="2"/>
    <n v="1185732"/>
    <x v="454"/>
    <x v="1"/>
    <x v="9"/>
    <x v="1"/>
    <x v="32"/>
    <x v="35"/>
    <x v="3"/>
    <n v="60.000000000000021"/>
    <n v="450"/>
    <n v="27000.000000000011"/>
    <n v="108000.00000000006"/>
    <n v="0.4"/>
    <x v="2"/>
  </r>
  <r>
    <x v="2"/>
    <n v="1185732"/>
    <x v="454"/>
    <x v="1"/>
    <x v="9"/>
    <x v="1"/>
    <x v="32"/>
    <x v="35"/>
    <x v="4"/>
    <n v="75.000000000000014"/>
    <n v="425"/>
    <n v="31875.000000000007"/>
    <n v="111562.50000000001"/>
    <n v="0.35"/>
    <x v="2"/>
  </r>
  <r>
    <x v="2"/>
    <n v="1185732"/>
    <x v="454"/>
    <x v="1"/>
    <x v="9"/>
    <x v="1"/>
    <x v="32"/>
    <x v="35"/>
    <x v="5"/>
    <n v="75"/>
    <n v="525"/>
    <n v="39375"/>
    <n v="196875"/>
    <n v="0.5"/>
    <x v="2"/>
  </r>
  <r>
    <x v="2"/>
    <n v="1185732"/>
    <x v="483"/>
    <x v="1"/>
    <x v="10"/>
    <x v="1"/>
    <x v="32"/>
    <x v="35"/>
    <x v="0"/>
    <n v="70"/>
    <n v="775"/>
    <n v="54250"/>
    <n v="217000"/>
    <n v="0.4"/>
    <x v="2"/>
  </r>
  <r>
    <x v="2"/>
    <n v="1185732"/>
    <x v="483"/>
    <x v="1"/>
    <x v="10"/>
    <x v="1"/>
    <x v="32"/>
    <x v="35"/>
    <x v="1"/>
    <n v="60.000000000000007"/>
    <n v="575"/>
    <n v="34500.000000000007"/>
    <n v="120750.00000000001"/>
    <n v="0.35"/>
    <x v="2"/>
  </r>
  <r>
    <x v="2"/>
    <n v="1185732"/>
    <x v="483"/>
    <x v="1"/>
    <x v="10"/>
    <x v="1"/>
    <x v="32"/>
    <x v="35"/>
    <x v="2"/>
    <n v="60.000000000000007"/>
    <n v="525"/>
    <n v="31500.000000000004"/>
    <n v="126000.00000000003"/>
    <n v="0.4"/>
    <x v="2"/>
  </r>
  <r>
    <x v="2"/>
    <n v="1185732"/>
    <x v="483"/>
    <x v="1"/>
    <x v="10"/>
    <x v="1"/>
    <x v="32"/>
    <x v="35"/>
    <x v="3"/>
    <n v="60.000000000000007"/>
    <n v="475"/>
    <n v="28500.000000000004"/>
    <n v="114000.00000000003"/>
    <n v="0.4"/>
    <x v="2"/>
  </r>
  <r>
    <x v="2"/>
    <n v="1185732"/>
    <x v="483"/>
    <x v="1"/>
    <x v="10"/>
    <x v="1"/>
    <x v="32"/>
    <x v="35"/>
    <x v="4"/>
    <n v="70"/>
    <n v="475"/>
    <n v="33250"/>
    <n v="116374.99999999999"/>
    <n v="0.35"/>
    <x v="2"/>
  </r>
  <r>
    <x v="2"/>
    <n v="1185732"/>
    <x v="483"/>
    <x v="1"/>
    <x v="10"/>
    <x v="1"/>
    <x v="32"/>
    <x v="35"/>
    <x v="5"/>
    <n v="75"/>
    <n v="575"/>
    <n v="43125"/>
    <n v="215625"/>
    <n v="0.5"/>
    <x v="2"/>
  </r>
  <r>
    <x v="2"/>
    <n v="1197831"/>
    <x v="187"/>
    <x v="1"/>
    <x v="0"/>
    <x v="1"/>
    <x v="32"/>
    <x v="35"/>
    <x v="0"/>
    <n v="25.000000000000007"/>
    <n v="650"/>
    <n v="16250.000000000005"/>
    <n v="65000.000000000029"/>
    <n v="0.4"/>
    <x v="2"/>
  </r>
  <r>
    <x v="2"/>
    <n v="1197831"/>
    <x v="187"/>
    <x v="1"/>
    <x v="0"/>
    <x v="1"/>
    <x v="32"/>
    <x v="35"/>
    <x v="1"/>
    <n v="25.000000000000007"/>
    <n v="450"/>
    <n v="11250.000000000004"/>
    <n v="39375.000000000007"/>
    <n v="0.35"/>
    <x v="2"/>
  </r>
  <r>
    <x v="2"/>
    <n v="1197831"/>
    <x v="187"/>
    <x v="1"/>
    <x v="0"/>
    <x v="1"/>
    <x v="32"/>
    <x v="35"/>
    <x v="2"/>
    <n v="15.000000000000007"/>
    <n v="450"/>
    <n v="6750.0000000000036"/>
    <n v="27000.000000000015"/>
    <n v="0.4"/>
    <x v="2"/>
  </r>
  <r>
    <x v="2"/>
    <n v="1197831"/>
    <x v="187"/>
    <x v="1"/>
    <x v="0"/>
    <x v="1"/>
    <x v="32"/>
    <x v="35"/>
    <x v="3"/>
    <n v="20"/>
    <n v="300"/>
    <n v="6000"/>
    <n v="24000"/>
    <n v="0.4"/>
    <x v="2"/>
  </r>
  <r>
    <x v="2"/>
    <n v="1197831"/>
    <x v="187"/>
    <x v="1"/>
    <x v="0"/>
    <x v="1"/>
    <x v="32"/>
    <x v="35"/>
    <x v="4"/>
    <n v="35"/>
    <n v="350"/>
    <n v="12250"/>
    <n v="42875"/>
    <n v="0.35"/>
    <x v="2"/>
  </r>
  <r>
    <x v="2"/>
    <n v="1197831"/>
    <x v="187"/>
    <x v="1"/>
    <x v="0"/>
    <x v="1"/>
    <x v="32"/>
    <x v="35"/>
    <x v="5"/>
    <n v="25.000000000000007"/>
    <n v="450"/>
    <n v="11250.000000000004"/>
    <n v="45000.000000000015"/>
    <n v="0.4"/>
    <x v="2"/>
  </r>
  <r>
    <x v="2"/>
    <n v="1197831"/>
    <x v="695"/>
    <x v="1"/>
    <x v="1"/>
    <x v="1"/>
    <x v="32"/>
    <x v="35"/>
    <x v="0"/>
    <n v="25.000000000000007"/>
    <n v="700"/>
    <n v="17500.000000000004"/>
    <n v="70000.000000000029"/>
    <n v="0.4"/>
    <x v="2"/>
  </r>
  <r>
    <x v="2"/>
    <n v="1197831"/>
    <x v="695"/>
    <x v="1"/>
    <x v="1"/>
    <x v="1"/>
    <x v="32"/>
    <x v="35"/>
    <x v="1"/>
    <n v="25.000000000000007"/>
    <n v="350"/>
    <n v="8750.0000000000018"/>
    <n v="30625.000000000007"/>
    <n v="0.35"/>
    <x v="2"/>
  </r>
  <r>
    <x v="2"/>
    <n v="1197831"/>
    <x v="695"/>
    <x v="1"/>
    <x v="1"/>
    <x v="1"/>
    <x v="32"/>
    <x v="35"/>
    <x v="2"/>
    <n v="15.000000000000007"/>
    <n v="400"/>
    <n v="6000.0000000000027"/>
    <n v="24000.000000000015"/>
    <n v="0.4"/>
    <x v="2"/>
  </r>
  <r>
    <x v="1"/>
    <n v="1197831"/>
    <x v="695"/>
    <x v="1"/>
    <x v="1"/>
    <x v="1"/>
    <x v="33"/>
    <x v="36"/>
    <x v="3"/>
    <n v="20"/>
    <n v="250"/>
    <n v="5000"/>
    <n v="20000"/>
    <n v="0.4"/>
    <x v="2"/>
  </r>
  <r>
    <x v="1"/>
    <n v="1197831"/>
    <x v="695"/>
    <x v="1"/>
    <x v="1"/>
    <x v="1"/>
    <x v="33"/>
    <x v="36"/>
    <x v="4"/>
    <n v="35"/>
    <n v="325"/>
    <n v="11375"/>
    <n v="39812.5"/>
    <n v="0.35"/>
    <x v="2"/>
  </r>
  <r>
    <x v="1"/>
    <n v="1197831"/>
    <x v="695"/>
    <x v="1"/>
    <x v="1"/>
    <x v="1"/>
    <x v="33"/>
    <x v="36"/>
    <x v="5"/>
    <n v="20"/>
    <n v="425"/>
    <n v="8500"/>
    <n v="34000"/>
    <n v="0.4"/>
    <x v="2"/>
  </r>
  <r>
    <x v="1"/>
    <n v="1197831"/>
    <x v="224"/>
    <x v="1"/>
    <x v="2"/>
    <x v="1"/>
    <x v="33"/>
    <x v="36"/>
    <x v="0"/>
    <n v="20"/>
    <n v="645"/>
    <n v="12900"/>
    <n v="51600"/>
    <n v="0.4"/>
    <x v="2"/>
  </r>
  <r>
    <x v="1"/>
    <n v="1197831"/>
    <x v="224"/>
    <x v="1"/>
    <x v="2"/>
    <x v="1"/>
    <x v="33"/>
    <x v="36"/>
    <x v="1"/>
    <n v="20"/>
    <n v="325"/>
    <n v="6500"/>
    <n v="22750"/>
    <n v="0.35"/>
    <x v="2"/>
  </r>
  <r>
    <x v="1"/>
    <n v="1197831"/>
    <x v="224"/>
    <x v="1"/>
    <x v="2"/>
    <x v="1"/>
    <x v="33"/>
    <x v="36"/>
    <x v="2"/>
    <n v="10.000000000000002"/>
    <n v="350"/>
    <n v="3500.0000000000005"/>
    <n v="14000.000000000004"/>
    <n v="0.4"/>
    <x v="2"/>
  </r>
  <r>
    <x v="1"/>
    <n v="1197831"/>
    <x v="224"/>
    <x v="1"/>
    <x v="2"/>
    <x v="1"/>
    <x v="33"/>
    <x v="36"/>
    <x v="3"/>
    <n v="19.999999999999996"/>
    <n v="200"/>
    <n v="3999.9999999999991"/>
    <n v="15999.999999999998"/>
    <n v="0.4"/>
    <x v="2"/>
  </r>
  <r>
    <x v="1"/>
    <n v="1197831"/>
    <x v="224"/>
    <x v="1"/>
    <x v="2"/>
    <x v="1"/>
    <x v="33"/>
    <x v="36"/>
    <x v="4"/>
    <n v="35.000000000000007"/>
    <n v="250"/>
    <n v="8750.0000000000018"/>
    <n v="30625.000000000004"/>
    <n v="0.35"/>
    <x v="2"/>
  </r>
  <r>
    <x v="1"/>
    <n v="1197831"/>
    <x v="224"/>
    <x v="1"/>
    <x v="2"/>
    <x v="1"/>
    <x v="33"/>
    <x v="36"/>
    <x v="5"/>
    <n v="25"/>
    <n v="350"/>
    <n v="8750"/>
    <n v="35000"/>
    <n v="0.4"/>
    <x v="2"/>
  </r>
  <r>
    <x v="1"/>
    <n v="1197831"/>
    <x v="243"/>
    <x v="1"/>
    <x v="3"/>
    <x v="1"/>
    <x v="33"/>
    <x v="36"/>
    <x v="0"/>
    <n v="25"/>
    <n v="600"/>
    <n v="15000"/>
    <n v="60000"/>
    <n v="0.4"/>
    <x v="2"/>
  </r>
  <r>
    <x v="1"/>
    <n v="1197831"/>
    <x v="243"/>
    <x v="1"/>
    <x v="3"/>
    <x v="1"/>
    <x v="33"/>
    <x v="36"/>
    <x v="1"/>
    <n v="25"/>
    <n v="300"/>
    <n v="7500"/>
    <n v="26250"/>
    <n v="0.35"/>
    <x v="2"/>
  </r>
  <r>
    <x v="1"/>
    <n v="1197831"/>
    <x v="243"/>
    <x v="1"/>
    <x v="3"/>
    <x v="1"/>
    <x v="33"/>
    <x v="36"/>
    <x v="2"/>
    <n v="15.000000000000002"/>
    <n v="300"/>
    <n v="4500.0000000000009"/>
    <n v="18000.000000000004"/>
    <n v="0.4"/>
    <x v="2"/>
  </r>
  <r>
    <x v="1"/>
    <n v="1197831"/>
    <x v="243"/>
    <x v="1"/>
    <x v="3"/>
    <x v="1"/>
    <x v="33"/>
    <x v="36"/>
    <x v="3"/>
    <n v="19.999999999999996"/>
    <n v="225"/>
    <n v="4499.9999999999991"/>
    <n v="17999.999999999996"/>
    <n v="0.4"/>
    <x v="2"/>
  </r>
  <r>
    <x v="1"/>
    <n v="1197831"/>
    <x v="243"/>
    <x v="1"/>
    <x v="3"/>
    <x v="1"/>
    <x v="33"/>
    <x v="36"/>
    <x v="4"/>
    <n v="40"/>
    <n v="250"/>
    <n v="10000"/>
    <n v="35000"/>
    <n v="0.35"/>
    <x v="2"/>
  </r>
  <r>
    <x v="1"/>
    <n v="1197831"/>
    <x v="243"/>
    <x v="1"/>
    <x v="3"/>
    <x v="1"/>
    <x v="33"/>
    <x v="36"/>
    <x v="5"/>
    <n v="30.000000000000004"/>
    <n v="400"/>
    <n v="12000.000000000002"/>
    <n v="48000.000000000007"/>
    <n v="0.4"/>
    <x v="2"/>
  </r>
  <r>
    <x v="1"/>
    <n v="1197831"/>
    <x v="272"/>
    <x v="1"/>
    <x v="4"/>
    <x v="1"/>
    <x v="33"/>
    <x v="36"/>
    <x v="0"/>
    <n v="40"/>
    <n v="670"/>
    <n v="26800"/>
    <n v="107200"/>
    <n v="0.4"/>
    <x v="2"/>
  </r>
  <r>
    <x v="1"/>
    <n v="1197831"/>
    <x v="272"/>
    <x v="1"/>
    <x v="4"/>
    <x v="1"/>
    <x v="33"/>
    <x v="36"/>
    <x v="1"/>
    <n v="40"/>
    <n v="375"/>
    <n v="15000"/>
    <n v="52500"/>
    <n v="0.35"/>
    <x v="2"/>
  </r>
  <r>
    <x v="1"/>
    <n v="1197831"/>
    <x v="272"/>
    <x v="1"/>
    <x v="4"/>
    <x v="1"/>
    <x v="33"/>
    <x v="36"/>
    <x v="2"/>
    <n v="35"/>
    <n v="350"/>
    <n v="12250"/>
    <n v="49000"/>
    <n v="0.4"/>
    <x v="2"/>
  </r>
  <r>
    <x v="1"/>
    <n v="1197831"/>
    <x v="272"/>
    <x v="1"/>
    <x v="4"/>
    <x v="1"/>
    <x v="33"/>
    <x v="36"/>
    <x v="3"/>
    <n v="35"/>
    <n v="300"/>
    <n v="10500"/>
    <n v="42000"/>
    <n v="0.4"/>
    <x v="2"/>
  </r>
  <r>
    <x v="1"/>
    <n v="1197831"/>
    <x v="272"/>
    <x v="1"/>
    <x v="4"/>
    <x v="1"/>
    <x v="33"/>
    <x v="36"/>
    <x v="4"/>
    <n v="44.999999999999993"/>
    <n v="325"/>
    <n v="14624.999999999998"/>
    <n v="51187.499999999985"/>
    <n v="0.35"/>
    <x v="2"/>
  </r>
  <r>
    <x v="1"/>
    <n v="1197831"/>
    <x v="272"/>
    <x v="1"/>
    <x v="4"/>
    <x v="1"/>
    <x v="33"/>
    <x v="36"/>
    <x v="5"/>
    <n v="44.999999999999993"/>
    <n v="425"/>
    <n v="19124.999999999996"/>
    <n v="76499.999999999985"/>
    <n v="0.4"/>
    <x v="2"/>
  </r>
  <r>
    <x v="1"/>
    <n v="1197831"/>
    <x v="305"/>
    <x v="1"/>
    <x v="11"/>
    <x v="1"/>
    <x v="33"/>
    <x v="36"/>
    <x v="0"/>
    <n v="40"/>
    <n v="675"/>
    <n v="27000"/>
    <n v="108000"/>
    <n v="0.4"/>
    <x v="2"/>
  </r>
  <r>
    <x v="1"/>
    <n v="1197831"/>
    <x v="305"/>
    <x v="1"/>
    <x v="11"/>
    <x v="1"/>
    <x v="33"/>
    <x v="36"/>
    <x v="1"/>
    <n v="35"/>
    <n v="425"/>
    <n v="14875"/>
    <n v="52062.5"/>
    <n v="0.35"/>
    <x v="2"/>
  </r>
  <r>
    <x v="1"/>
    <n v="1197831"/>
    <x v="305"/>
    <x v="1"/>
    <x v="11"/>
    <x v="1"/>
    <x v="33"/>
    <x v="36"/>
    <x v="2"/>
    <n v="40"/>
    <n v="400"/>
    <n v="16000"/>
    <n v="64000"/>
    <n v="0.4"/>
    <x v="2"/>
  </r>
  <r>
    <x v="1"/>
    <n v="1197831"/>
    <x v="305"/>
    <x v="1"/>
    <x v="11"/>
    <x v="1"/>
    <x v="33"/>
    <x v="36"/>
    <x v="3"/>
    <n v="40"/>
    <n v="375"/>
    <n v="15000"/>
    <n v="60000"/>
    <n v="0.4"/>
    <x v="2"/>
  </r>
  <r>
    <x v="1"/>
    <n v="1197831"/>
    <x v="305"/>
    <x v="1"/>
    <x v="11"/>
    <x v="1"/>
    <x v="33"/>
    <x v="36"/>
    <x v="4"/>
    <n v="54.999999999999993"/>
    <n v="375"/>
    <n v="20624.999999999996"/>
    <n v="72187.499999999985"/>
    <n v="0.35"/>
    <x v="2"/>
  </r>
  <r>
    <x v="1"/>
    <n v="1197831"/>
    <x v="305"/>
    <x v="1"/>
    <x v="11"/>
    <x v="1"/>
    <x v="33"/>
    <x v="36"/>
    <x v="5"/>
    <n v="60"/>
    <n v="550"/>
    <n v="33000"/>
    <n v="132000"/>
    <n v="0.4"/>
    <x v="2"/>
  </r>
  <r>
    <x v="1"/>
    <n v="1197831"/>
    <x v="333"/>
    <x v="1"/>
    <x v="5"/>
    <x v="1"/>
    <x v="33"/>
    <x v="36"/>
    <x v="0"/>
    <n v="54.999999999999993"/>
    <n v="775"/>
    <n v="42624.999999999993"/>
    <n v="170500"/>
    <n v="0.4"/>
    <x v="2"/>
  </r>
  <r>
    <x v="1"/>
    <n v="1197831"/>
    <x v="333"/>
    <x v="1"/>
    <x v="5"/>
    <x v="1"/>
    <x v="33"/>
    <x v="36"/>
    <x v="1"/>
    <n v="50"/>
    <n v="525"/>
    <n v="26250"/>
    <n v="91875"/>
    <n v="0.35"/>
    <x v="2"/>
  </r>
  <r>
    <x v="1"/>
    <n v="1197831"/>
    <x v="333"/>
    <x v="1"/>
    <x v="5"/>
    <x v="1"/>
    <x v="33"/>
    <x v="36"/>
    <x v="2"/>
    <n v="45"/>
    <n v="450"/>
    <n v="20250"/>
    <n v="81000"/>
    <n v="0.4"/>
    <x v="2"/>
  </r>
  <r>
    <x v="1"/>
    <n v="1197831"/>
    <x v="333"/>
    <x v="1"/>
    <x v="5"/>
    <x v="1"/>
    <x v="33"/>
    <x v="36"/>
    <x v="3"/>
    <n v="45"/>
    <n v="400"/>
    <n v="18000"/>
    <n v="72000"/>
    <n v="0.4"/>
    <x v="2"/>
  </r>
  <r>
    <x v="1"/>
    <n v="1197831"/>
    <x v="333"/>
    <x v="1"/>
    <x v="5"/>
    <x v="1"/>
    <x v="33"/>
    <x v="36"/>
    <x v="4"/>
    <n v="60"/>
    <n v="425"/>
    <n v="25500"/>
    <n v="89250"/>
    <n v="0.35"/>
    <x v="2"/>
  </r>
  <r>
    <x v="1"/>
    <n v="1197831"/>
    <x v="333"/>
    <x v="1"/>
    <x v="5"/>
    <x v="1"/>
    <x v="33"/>
    <x v="36"/>
    <x v="5"/>
    <n v="65"/>
    <n v="600"/>
    <n v="39000"/>
    <n v="156000"/>
    <n v="0.4"/>
    <x v="2"/>
  </r>
  <r>
    <x v="1"/>
    <n v="1197831"/>
    <x v="365"/>
    <x v="1"/>
    <x v="6"/>
    <x v="1"/>
    <x v="33"/>
    <x v="36"/>
    <x v="0"/>
    <n v="60"/>
    <n v="750"/>
    <n v="45000"/>
    <n v="180000"/>
    <n v="0.4"/>
    <x v="2"/>
  </r>
  <r>
    <x v="1"/>
    <n v="1197831"/>
    <x v="365"/>
    <x v="1"/>
    <x v="6"/>
    <x v="1"/>
    <x v="33"/>
    <x v="36"/>
    <x v="1"/>
    <n v="55.000000000000007"/>
    <n v="525"/>
    <n v="28875.000000000004"/>
    <n v="101062.50000000001"/>
    <n v="0.35"/>
    <x v="2"/>
  </r>
  <r>
    <x v="1"/>
    <n v="1197831"/>
    <x v="365"/>
    <x v="1"/>
    <x v="6"/>
    <x v="1"/>
    <x v="33"/>
    <x v="36"/>
    <x v="2"/>
    <n v="50"/>
    <n v="450"/>
    <n v="22500"/>
    <n v="90000"/>
    <n v="0.4"/>
    <x v="2"/>
  </r>
  <r>
    <x v="1"/>
    <n v="1197831"/>
    <x v="365"/>
    <x v="1"/>
    <x v="6"/>
    <x v="1"/>
    <x v="33"/>
    <x v="36"/>
    <x v="3"/>
    <n v="40"/>
    <n v="400"/>
    <n v="16000"/>
    <n v="64000"/>
    <n v="0.4"/>
    <x v="2"/>
  </r>
  <r>
    <x v="1"/>
    <n v="1197831"/>
    <x v="365"/>
    <x v="1"/>
    <x v="6"/>
    <x v="1"/>
    <x v="33"/>
    <x v="36"/>
    <x v="4"/>
    <n v="50"/>
    <n v="375"/>
    <n v="18750"/>
    <n v="65625"/>
    <n v="0.35"/>
    <x v="2"/>
  </r>
  <r>
    <x v="1"/>
    <n v="1197831"/>
    <x v="365"/>
    <x v="1"/>
    <x v="6"/>
    <x v="1"/>
    <x v="33"/>
    <x v="36"/>
    <x v="5"/>
    <n v="55.000000000000007"/>
    <n v="550"/>
    <n v="30250.000000000004"/>
    <n v="121000.00000000003"/>
    <n v="0.4"/>
    <x v="2"/>
  </r>
  <r>
    <x v="1"/>
    <n v="1197831"/>
    <x v="395"/>
    <x v="1"/>
    <x v="7"/>
    <x v="1"/>
    <x v="33"/>
    <x v="36"/>
    <x v="0"/>
    <n v="50"/>
    <n v="650"/>
    <n v="32500"/>
    <n v="130000"/>
    <n v="0.4"/>
    <x v="2"/>
  </r>
  <r>
    <x v="1"/>
    <n v="1197831"/>
    <x v="395"/>
    <x v="1"/>
    <x v="7"/>
    <x v="1"/>
    <x v="33"/>
    <x v="36"/>
    <x v="1"/>
    <n v="40.000000000000014"/>
    <n v="450"/>
    <n v="18000.000000000007"/>
    <n v="63000.000000000015"/>
    <n v="0.35"/>
    <x v="2"/>
  </r>
  <r>
    <x v="1"/>
    <n v="1197831"/>
    <x v="395"/>
    <x v="1"/>
    <x v="7"/>
    <x v="1"/>
    <x v="33"/>
    <x v="36"/>
    <x v="2"/>
    <n v="15.000000000000007"/>
    <n v="350"/>
    <n v="5250.0000000000027"/>
    <n v="21000.000000000011"/>
    <n v="0.4"/>
    <x v="2"/>
  </r>
  <r>
    <x v="1"/>
    <n v="1197831"/>
    <x v="395"/>
    <x v="1"/>
    <x v="7"/>
    <x v="1"/>
    <x v="33"/>
    <x v="36"/>
    <x v="3"/>
    <n v="15.000000000000007"/>
    <n v="325"/>
    <n v="4875.0000000000027"/>
    <n v="19500.000000000011"/>
    <n v="0.4"/>
    <x v="2"/>
  </r>
  <r>
    <x v="1"/>
    <n v="1197831"/>
    <x v="395"/>
    <x v="1"/>
    <x v="7"/>
    <x v="1"/>
    <x v="33"/>
    <x v="36"/>
    <x v="4"/>
    <n v="25.000000000000007"/>
    <n v="325"/>
    <n v="8125.0000000000027"/>
    <n v="28437.500000000007"/>
    <n v="0.35"/>
    <x v="2"/>
  </r>
  <r>
    <x v="1"/>
    <n v="1197831"/>
    <x v="395"/>
    <x v="1"/>
    <x v="7"/>
    <x v="1"/>
    <x v="33"/>
    <x v="36"/>
    <x v="5"/>
    <n v="30.000000000000011"/>
    <n v="425"/>
    <n v="12750.000000000004"/>
    <n v="51000.000000000022"/>
    <n v="0.4"/>
    <x v="2"/>
  </r>
  <r>
    <x v="1"/>
    <n v="1197831"/>
    <x v="427"/>
    <x v="1"/>
    <x v="8"/>
    <x v="1"/>
    <x v="33"/>
    <x v="36"/>
    <x v="0"/>
    <n v="30.000000000000011"/>
    <n v="600"/>
    <n v="18000.000000000007"/>
    <n v="72000.000000000029"/>
    <n v="0.4"/>
    <x v="2"/>
  </r>
  <r>
    <x v="1"/>
    <n v="1197831"/>
    <x v="427"/>
    <x v="1"/>
    <x v="8"/>
    <x v="1"/>
    <x v="33"/>
    <x v="36"/>
    <x v="1"/>
    <n v="20.000000000000011"/>
    <n v="425"/>
    <n v="8500.0000000000036"/>
    <n v="29750.000000000015"/>
    <n v="0.35"/>
    <x v="2"/>
  </r>
  <r>
    <x v="1"/>
    <n v="1197831"/>
    <x v="427"/>
    <x v="1"/>
    <x v="8"/>
    <x v="1"/>
    <x v="33"/>
    <x v="36"/>
    <x v="2"/>
    <n v="20.000000000000011"/>
    <n v="300"/>
    <n v="6000.0000000000036"/>
    <n v="24000.000000000015"/>
    <n v="0.4"/>
    <x v="2"/>
  </r>
  <r>
    <x v="1"/>
    <n v="1197831"/>
    <x v="427"/>
    <x v="1"/>
    <x v="8"/>
    <x v="1"/>
    <x v="33"/>
    <x v="36"/>
    <x v="3"/>
    <n v="20.000000000000011"/>
    <n v="275"/>
    <n v="5500.0000000000027"/>
    <n v="22000.000000000015"/>
    <n v="0.4"/>
    <x v="2"/>
  </r>
  <r>
    <x v="1"/>
    <n v="1197831"/>
    <x v="427"/>
    <x v="1"/>
    <x v="8"/>
    <x v="1"/>
    <x v="33"/>
    <x v="36"/>
    <x v="4"/>
    <n v="30.000000000000011"/>
    <n v="275"/>
    <n v="8250.0000000000036"/>
    <n v="28875.000000000007"/>
    <n v="0.35"/>
    <x v="2"/>
  </r>
  <r>
    <x v="3"/>
    <n v="1197831"/>
    <x v="427"/>
    <x v="1"/>
    <x v="8"/>
    <x v="1"/>
    <x v="33"/>
    <x v="36"/>
    <x v="5"/>
    <n v="30.000000000000004"/>
    <n v="400"/>
    <n v="12000.000000000002"/>
    <n v="48000.000000000007"/>
    <n v="0.4"/>
    <x v="2"/>
  </r>
  <r>
    <x v="3"/>
    <n v="1197831"/>
    <x v="457"/>
    <x v="1"/>
    <x v="9"/>
    <x v="1"/>
    <x v="33"/>
    <x v="36"/>
    <x v="0"/>
    <n v="25.000000000000011"/>
    <n v="550"/>
    <n v="13750.000000000005"/>
    <n v="55000.000000000029"/>
    <n v="0.4"/>
    <x v="2"/>
  </r>
  <r>
    <x v="3"/>
    <n v="1197831"/>
    <x v="457"/>
    <x v="1"/>
    <x v="9"/>
    <x v="1"/>
    <x v="33"/>
    <x v="36"/>
    <x v="1"/>
    <n v="15.000000000000014"/>
    <n v="375"/>
    <n v="5625.0000000000055"/>
    <n v="19687.500000000018"/>
    <n v="0.35"/>
    <x v="2"/>
  </r>
  <r>
    <x v="3"/>
    <n v="1197831"/>
    <x v="457"/>
    <x v="1"/>
    <x v="9"/>
    <x v="1"/>
    <x v="33"/>
    <x v="36"/>
    <x v="2"/>
    <n v="25.000000000000018"/>
    <n v="320"/>
    <n v="8000.0000000000055"/>
    <n v="32000.000000000025"/>
    <n v="0.4"/>
    <x v="2"/>
  </r>
  <r>
    <x v="3"/>
    <n v="1197831"/>
    <x v="457"/>
    <x v="1"/>
    <x v="9"/>
    <x v="1"/>
    <x v="33"/>
    <x v="36"/>
    <x v="3"/>
    <n v="55.000000000000014"/>
    <n v="375"/>
    <n v="20625.000000000004"/>
    <n v="82500.000000000029"/>
    <n v="0.4"/>
    <x v="2"/>
  </r>
  <r>
    <x v="3"/>
    <n v="1197831"/>
    <x v="457"/>
    <x v="1"/>
    <x v="9"/>
    <x v="1"/>
    <x v="33"/>
    <x v="36"/>
    <x v="4"/>
    <n v="75.000000000000014"/>
    <n v="350"/>
    <n v="26250.000000000004"/>
    <n v="91875.000000000015"/>
    <n v="0.35"/>
    <x v="2"/>
  </r>
  <r>
    <x v="3"/>
    <n v="1197831"/>
    <x v="457"/>
    <x v="1"/>
    <x v="9"/>
    <x v="1"/>
    <x v="33"/>
    <x v="36"/>
    <x v="5"/>
    <n v="75"/>
    <n v="450"/>
    <n v="33750"/>
    <n v="135000"/>
    <n v="0.4"/>
    <x v="2"/>
  </r>
  <r>
    <x v="3"/>
    <n v="1197831"/>
    <x v="486"/>
    <x v="1"/>
    <x v="10"/>
    <x v="1"/>
    <x v="33"/>
    <x v="36"/>
    <x v="0"/>
    <n v="70"/>
    <n v="700"/>
    <n v="49000"/>
    <n v="196000"/>
    <n v="0.4"/>
    <x v="2"/>
  </r>
  <r>
    <x v="3"/>
    <n v="1197831"/>
    <x v="486"/>
    <x v="1"/>
    <x v="10"/>
    <x v="1"/>
    <x v="33"/>
    <x v="36"/>
    <x v="1"/>
    <n v="60.000000000000007"/>
    <n v="500"/>
    <n v="30000.000000000004"/>
    <n v="105000.00000000001"/>
    <n v="0.35"/>
    <x v="2"/>
  </r>
  <r>
    <x v="3"/>
    <n v="1197831"/>
    <x v="486"/>
    <x v="1"/>
    <x v="10"/>
    <x v="1"/>
    <x v="33"/>
    <x v="36"/>
    <x v="2"/>
    <n v="60.000000000000007"/>
    <n v="450"/>
    <n v="27000.000000000004"/>
    <n v="108000.00000000003"/>
    <n v="0.4"/>
    <x v="2"/>
  </r>
  <r>
    <x v="3"/>
    <n v="1197831"/>
    <x v="486"/>
    <x v="1"/>
    <x v="10"/>
    <x v="1"/>
    <x v="33"/>
    <x v="36"/>
    <x v="3"/>
    <n v="60.000000000000007"/>
    <n v="400"/>
    <n v="24000.000000000004"/>
    <n v="96000.000000000015"/>
    <n v="0.4"/>
    <x v="2"/>
  </r>
  <r>
    <x v="3"/>
    <n v="1197831"/>
    <x v="486"/>
    <x v="1"/>
    <x v="10"/>
    <x v="1"/>
    <x v="33"/>
    <x v="36"/>
    <x v="4"/>
    <n v="70"/>
    <n v="400"/>
    <n v="28000"/>
    <n v="98000"/>
    <n v="0.35"/>
    <x v="2"/>
  </r>
  <r>
    <x v="3"/>
    <n v="1197831"/>
    <x v="486"/>
    <x v="1"/>
    <x v="10"/>
    <x v="1"/>
    <x v="33"/>
    <x v="36"/>
    <x v="5"/>
    <n v="75"/>
    <n v="500"/>
    <n v="37500"/>
    <n v="150000"/>
    <n v="0.4"/>
    <x v="2"/>
  </r>
  <r>
    <x v="3"/>
    <n v="1197831"/>
    <x v="187"/>
    <x v="1"/>
    <x v="0"/>
    <x v="1"/>
    <x v="33"/>
    <x v="36"/>
    <x v="0"/>
    <n v="25.000000000000007"/>
    <n v="575"/>
    <n v="14375.000000000004"/>
    <n v="57500.000000000015"/>
    <n v="0.4"/>
    <x v="2"/>
  </r>
  <r>
    <x v="3"/>
    <n v="1197831"/>
    <x v="187"/>
    <x v="1"/>
    <x v="0"/>
    <x v="1"/>
    <x v="33"/>
    <x v="36"/>
    <x v="1"/>
    <n v="25.000000000000007"/>
    <n v="375"/>
    <n v="9375.0000000000018"/>
    <n v="32812.500000000007"/>
    <n v="0.35"/>
    <x v="2"/>
  </r>
  <r>
    <x v="3"/>
    <n v="1197831"/>
    <x v="187"/>
    <x v="1"/>
    <x v="0"/>
    <x v="1"/>
    <x v="33"/>
    <x v="36"/>
    <x v="2"/>
    <n v="15.000000000000007"/>
    <n v="375"/>
    <n v="5625.0000000000027"/>
    <n v="22500.000000000015"/>
    <n v="0.4"/>
    <x v="2"/>
  </r>
  <r>
    <x v="3"/>
    <n v="1197831"/>
    <x v="187"/>
    <x v="1"/>
    <x v="0"/>
    <x v="1"/>
    <x v="33"/>
    <x v="36"/>
    <x v="3"/>
    <n v="20"/>
    <n v="225"/>
    <n v="4500"/>
    <n v="18000"/>
    <n v="0.4"/>
    <x v="2"/>
  </r>
  <r>
    <x v="3"/>
    <n v="1197831"/>
    <x v="187"/>
    <x v="1"/>
    <x v="0"/>
    <x v="1"/>
    <x v="33"/>
    <x v="36"/>
    <x v="4"/>
    <n v="35"/>
    <n v="275"/>
    <n v="9625"/>
    <n v="33687.5"/>
    <n v="0.35"/>
    <x v="2"/>
  </r>
  <r>
    <x v="3"/>
    <n v="1197831"/>
    <x v="187"/>
    <x v="1"/>
    <x v="0"/>
    <x v="1"/>
    <x v="33"/>
    <x v="36"/>
    <x v="5"/>
    <n v="25.000000000000007"/>
    <n v="375"/>
    <n v="9375.0000000000018"/>
    <n v="37500.000000000015"/>
    <n v="0.4"/>
    <x v="2"/>
  </r>
  <r>
    <x v="3"/>
    <n v="1197831"/>
    <x v="695"/>
    <x v="1"/>
    <x v="1"/>
    <x v="1"/>
    <x v="33"/>
    <x v="36"/>
    <x v="0"/>
    <n v="25.000000000000007"/>
    <n v="625"/>
    <n v="15625.000000000004"/>
    <n v="62500.000000000029"/>
    <n v="0.4"/>
    <x v="2"/>
  </r>
  <r>
    <x v="3"/>
    <n v="1197831"/>
    <x v="695"/>
    <x v="1"/>
    <x v="1"/>
    <x v="1"/>
    <x v="33"/>
    <x v="36"/>
    <x v="1"/>
    <n v="25.000000000000007"/>
    <n v="275"/>
    <n v="6875.0000000000018"/>
    <n v="24062.500000000004"/>
    <n v="0.35"/>
    <x v="2"/>
  </r>
  <r>
    <x v="3"/>
    <n v="1197831"/>
    <x v="695"/>
    <x v="1"/>
    <x v="1"/>
    <x v="1"/>
    <x v="33"/>
    <x v="36"/>
    <x v="2"/>
    <n v="15.000000000000007"/>
    <n v="325"/>
    <n v="4875.0000000000027"/>
    <n v="19500.000000000011"/>
    <n v="0.4"/>
    <x v="2"/>
  </r>
  <r>
    <x v="3"/>
    <n v="1197831"/>
    <x v="695"/>
    <x v="1"/>
    <x v="1"/>
    <x v="1"/>
    <x v="34"/>
    <x v="37"/>
    <x v="3"/>
    <n v="20"/>
    <n v="175"/>
    <n v="3500"/>
    <n v="14000"/>
    <n v="0.4"/>
    <x v="2"/>
  </r>
  <r>
    <x v="3"/>
    <n v="1197831"/>
    <x v="695"/>
    <x v="1"/>
    <x v="1"/>
    <x v="1"/>
    <x v="34"/>
    <x v="37"/>
    <x v="4"/>
    <n v="35"/>
    <n v="250"/>
    <n v="8750"/>
    <n v="30624.999999999996"/>
    <n v="0.35"/>
    <x v="2"/>
  </r>
  <r>
    <x v="3"/>
    <n v="1197831"/>
    <x v="695"/>
    <x v="1"/>
    <x v="1"/>
    <x v="1"/>
    <x v="34"/>
    <x v="37"/>
    <x v="5"/>
    <n v="20"/>
    <n v="350"/>
    <n v="7000"/>
    <n v="28000"/>
    <n v="0.4"/>
    <x v="2"/>
  </r>
  <r>
    <x v="3"/>
    <n v="1197831"/>
    <x v="224"/>
    <x v="1"/>
    <x v="2"/>
    <x v="1"/>
    <x v="34"/>
    <x v="37"/>
    <x v="0"/>
    <n v="20"/>
    <n v="570"/>
    <n v="11400"/>
    <n v="45600"/>
    <n v="0.4"/>
    <x v="2"/>
  </r>
  <r>
    <x v="3"/>
    <n v="1197831"/>
    <x v="224"/>
    <x v="1"/>
    <x v="2"/>
    <x v="1"/>
    <x v="34"/>
    <x v="37"/>
    <x v="1"/>
    <n v="20"/>
    <n v="250"/>
    <n v="5000"/>
    <n v="17500"/>
    <n v="0.35"/>
    <x v="2"/>
  </r>
  <r>
    <x v="3"/>
    <n v="1197831"/>
    <x v="224"/>
    <x v="1"/>
    <x v="2"/>
    <x v="1"/>
    <x v="34"/>
    <x v="37"/>
    <x v="2"/>
    <n v="10.000000000000002"/>
    <n v="275"/>
    <n v="2750.0000000000005"/>
    <n v="11000.000000000002"/>
    <n v="0.4"/>
    <x v="2"/>
  </r>
  <r>
    <x v="3"/>
    <n v="1197831"/>
    <x v="224"/>
    <x v="1"/>
    <x v="2"/>
    <x v="1"/>
    <x v="34"/>
    <x v="37"/>
    <x v="3"/>
    <n v="19.999999999999996"/>
    <n v="125"/>
    <n v="2499.9999999999995"/>
    <n v="10000"/>
    <n v="0.4"/>
    <x v="2"/>
  </r>
  <r>
    <x v="3"/>
    <n v="1197831"/>
    <x v="224"/>
    <x v="1"/>
    <x v="2"/>
    <x v="1"/>
    <x v="34"/>
    <x v="37"/>
    <x v="4"/>
    <n v="35.000000000000007"/>
    <n v="175"/>
    <n v="6125.0000000000009"/>
    <n v="21437.500000000004"/>
    <n v="0.35"/>
    <x v="2"/>
  </r>
  <r>
    <x v="3"/>
    <n v="1197831"/>
    <x v="224"/>
    <x v="1"/>
    <x v="2"/>
    <x v="1"/>
    <x v="34"/>
    <x v="37"/>
    <x v="5"/>
    <n v="25"/>
    <n v="275"/>
    <n v="6875"/>
    <n v="27500"/>
    <n v="0.4"/>
    <x v="2"/>
  </r>
  <r>
    <x v="3"/>
    <n v="1197831"/>
    <x v="243"/>
    <x v="1"/>
    <x v="3"/>
    <x v="1"/>
    <x v="34"/>
    <x v="37"/>
    <x v="0"/>
    <n v="25"/>
    <n v="525"/>
    <n v="13125"/>
    <n v="52500"/>
    <n v="0.4"/>
    <x v="2"/>
  </r>
  <r>
    <x v="3"/>
    <n v="1197831"/>
    <x v="243"/>
    <x v="1"/>
    <x v="3"/>
    <x v="1"/>
    <x v="34"/>
    <x v="37"/>
    <x v="1"/>
    <n v="25"/>
    <n v="225"/>
    <n v="5625"/>
    <n v="19687.5"/>
    <n v="0.35"/>
    <x v="2"/>
  </r>
  <r>
    <x v="3"/>
    <n v="1197831"/>
    <x v="243"/>
    <x v="1"/>
    <x v="3"/>
    <x v="1"/>
    <x v="34"/>
    <x v="37"/>
    <x v="2"/>
    <n v="15.000000000000002"/>
    <n v="225"/>
    <n v="3375.0000000000005"/>
    <n v="13500.000000000004"/>
    <n v="0.4"/>
    <x v="2"/>
  </r>
  <r>
    <x v="3"/>
    <n v="1197831"/>
    <x v="243"/>
    <x v="1"/>
    <x v="3"/>
    <x v="1"/>
    <x v="34"/>
    <x v="37"/>
    <x v="3"/>
    <n v="19.999999999999996"/>
    <n v="150"/>
    <n v="2999.9999999999995"/>
    <n v="12000"/>
    <n v="0.4"/>
    <x v="2"/>
  </r>
  <r>
    <x v="3"/>
    <n v="1197831"/>
    <x v="243"/>
    <x v="1"/>
    <x v="3"/>
    <x v="1"/>
    <x v="34"/>
    <x v="37"/>
    <x v="4"/>
    <n v="40"/>
    <n v="175"/>
    <n v="7000"/>
    <n v="24500"/>
    <n v="0.35"/>
    <x v="2"/>
  </r>
  <r>
    <x v="3"/>
    <n v="1197831"/>
    <x v="243"/>
    <x v="1"/>
    <x v="3"/>
    <x v="1"/>
    <x v="34"/>
    <x v="37"/>
    <x v="5"/>
    <n v="30.000000000000004"/>
    <n v="325"/>
    <n v="9750.0000000000018"/>
    <n v="39000.000000000007"/>
    <n v="0.4"/>
    <x v="2"/>
  </r>
  <r>
    <x v="3"/>
    <n v="1197831"/>
    <x v="272"/>
    <x v="1"/>
    <x v="4"/>
    <x v="1"/>
    <x v="34"/>
    <x v="37"/>
    <x v="0"/>
    <n v="40"/>
    <n v="595"/>
    <n v="23800"/>
    <n v="95200"/>
    <n v="0.4"/>
    <x v="2"/>
  </r>
  <r>
    <x v="3"/>
    <n v="1197831"/>
    <x v="272"/>
    <x v="1"/>
    <x v="4"/>
    <x v="1"/>
    <x v="34"/>
    <x v="37"/>
    <x v="1"/>
    <n v="40"/>
    <n v="300"/>
    <n v="12000"/>
    <n v="42000"/>
    <n v="0.35"/>
    <x v="2"/>
  </r>
  <r>
    <x v="3"/>
    <n v="1197831"/>
    <x v="272"/>
    <x v="1"/>
    <x v="4"/>
    <x v="1"/>
    <x v="34"/>
    <x v="37"/>
    <x v="2"/>
    <n v="35"/>
    <n v="275"/>
    <n v="9625"/>
    <n v="38500"/>
    <n v="0.4"/>
    <x v="2"/>
  </r>
  <r>
    <x v="3"/>
    <n v="1197831"/>
    <x v="272"/>
    <x v="1"/>
    <x v="4"/>
    <x v="1"/>
    <x v="34"/>
    <x v="37"/>
    <x v="3"/>
    <n v="35"/>
    <n v="225"/>
    <n v="7875"/>
    <n v="31500"/>
    <n v="0.4"/>
    <x v="2"/>
  </r>
  <r>
    <x v="3"/>
    <n v="1197831"/>
    <x v="272"/>
    <x v="1"/>
    <x v="4"/>
    <x v="1"/>
    <x v="34"/>
    <x v="37"/>
    <x v="4"/>
    <n v="44.999999999999993"/>
    <n v="250"/>
    <n v="11249.999999999998"/>
    <n v="39374.999999999993"/>
    <n v="0.35"/>
    <x v="2"/>
  </r>
  <r>
    <x v="3"/>
    <n v="1197831"/>
    <x v="272"/>
    <x v="1"/>
    <x v="4"/>
    <x v="1"/>
    <x v="34"/>
    <x v="37"/>
    <x v="5"/>
    <n v="44.999999999999993"/>
    <n v="350"/>
    <n v="15749.999999999998"/>
    <n v="62999.999999999993"/>
    <n v="0.4"/>
    <x v="2"/>
  </r>
  <r>
    <x v="3"/>
    <n v="1197831"/>
    <x v="305"/>
    <x v="1"/>
    <x v="11"/>
    <x v="1"/>
    <x v="34"/>
    <x v="37"/>
    <x v="0"/>
    <n v="40"/>
    <n v="600"/>
    <n v="24000"/>
    <n v="96000"/>
    <n v="0.4"/>
    <x v="2"/>
  </r>
  <r>
    <x v="3"/>
    <n v="1197831"/>
    <x v="305"/>
    <x v="1"/>
    <x v="11"/>
    <x v="1"/>
    <x v="34"/>
    <x v="37"/>
    <x v="1"/>
    <n v="35"/>
    <n v="350"/>
    <n v="12250"/>
    <n v="42875"/>
    <n v="0.35"/>
    <x v="2"/>
  </r>
  <r>
    <x v="3"/>
    <n v="1197831"/>
    <x v="305"/>
    <x v="1"/>
    <x v="11"/>
    <x v="1"/>
    <x v="34"/>
    <x v="37"/>
    <x v="2"/>
    <n v="40"/>
    <n v="325"/>
    <n v="13000"/>
    <n v="52000"/>
    <n v="0.4"/>
    <x v="2"/>
  </r>
  <r>
    <x v="3"/>
    <n v="1197831"/>
    <x v="305"/>
    <x v="1"/>
    <x v="11"/>
    <x v="1"/>
    <x v="34"/>
    <x v="37"/>
    <x v="3"/>
    <n v="40"/>
    <n v="300"/>
    <n v="12000"/>
    <n v="48000"/>
    <n v="0.4"/>
    <x v="2"/>
  </r>
  <r>
    <x v="3"/>
    <n v="1197831"/>
    <x v="305"/>
    <x v="1"/>
    <x v="11"/>
    <x v="1"/>
    <x v="34"/>
    <x v="37"/>
    <x v="4"/>
    <n v="54.999999999999993"/>
    <n v="300"/>
    <n v="16499.999999999996"/>
    <n v="57749.999999999985"/>
    <n v="0.35"/>
    <x v="2"/>
  </r>
  <r>
    <x v="3"/>
    <n v="1197831"/>
    <x v="305"/>
    <x v="1"/>
    <x v="11"/>
    <x v="1"/>
    <x v="34"/>
    <x v="37"/>
    <x v="5"/>
    <n v="60"/>
    <n v="475"/>
    <n v="28500"/>
    <n v="114000"/>
    <n v="0.4"/>
    <x v="2"/>
  </r>
  <r>
    <x v="3"/>
    <n v="1197831"/>
    <x v="333"/>
    <x v="1"/>
    <x v="5"/>
    <x v="1"/>
    <x v="34"/>
    <x v="37"/>
    <x v="0"/>
    <n v="54.999999999999993"/>
    <n v="700"/>
    <n v="38499.999999999993"/>
    <n v="153999.99999999997"/>
    <n v="0.4"/>
    <x v="2"/>
  </r>
  <r>
    <x v="3"/>
    <n v="1197831"/>
    <x v="333"/>
    <x v="1"/>
    <x v="5"/>
    <x v="1"/>
    <x v="34"/>
    <x v="37"/>
    <x v="1"/>
    <n v="50"/>
    <n v="450"/>
    <n v="22500"/>
    <n v="78750"/>
    <n v="0.35"/>
    <x v="2"/>
  </r>
  <r>
    <x v="3"/>
    <n v="1197831"/>
    <x v="333"/>
    <x v="1"/>
    <x v="5"/>
    <x v="1"/>
    <x v="34"/>
    <x v="37"/>
    <x v="2"/>
    <n v="45"/>
    <n v="375"/>
    <n v="16875"/>
    <n v="67500"/>
    <n v="0.4"/>
    <x v="2"/>
  </r>
  <r>
    <x v="3"/>
    <n v="1197831"/>
    <x v="333"/>
    <x v="1"/>
    <x v="5"/>
    <x v="1"/>
    <x v="34"/>
    <x v="37"/>
    <x v="3"/>
    <n v="45"/>
    <n v="325"/>
    <n v="14625"/>
    <n v="58500"/>
    <n v="0.4"/>
    <x v="2"/>
  </r>
  <r>
    <x v="3"/>
    <n v="1197831"/>
    <x v="333"/>
    <x v="1"/>
    <x v="5"/>
    <x v="1"/>
    <x v="34"/>
    <x v="37"/>
    <x v="4"/>
    <n v="60"/>
    <n v="350"/>
    <n v="21000"/>
    <n v="73500"/>
    <n v="0.35"/>
    <x v="2"/>
  </r>
  <r>
    <x v="3"/>
    <n v="1197831"/>
    <x v="333"/>
    <x v="1"/>
    <x v="5"/>
    <x v="1"/>
    <x v="34"/>
    <x v="37"/>
    <x v="5"/>
    <n v="65"/>
    <n v="525"/>
    <n v="34125"/>
    <n v="136500"/>
    <n v="0.4"/>
    <x v="2"/>
  </r>
  <r>
    <x v="3"/>
    <n v="1197831"/>
    <x v="365"/>
    <x v="1"/>
    <x v="6"/>
    <x v="1"/>
    <x v="34"/>
    <x v="37"/>
    <x v="0"/>
    <n v="60"/>
    <n v="675"/>
    <n v="40500"/>
    <n v="162000"/>
    <n v="0.4"/>
    <x v="2"/>
  </r>
  <r>
    <x v="3"/>
    <n v="1197831"/>
    <x v="365"/>
    <x v="1"/>
    <x v="6"/>
    <x v="1"/>
    <x v="34"/>
    <x v="37"/>
    <x v="1"/>
    <n v="55.000000000000007"/>
    <n v="450"/>
    <n v="24750.000000000004"/>
    <n v="86625"/>
    <n v="0.35"/>
    <x v="2"/>
  </r>
  <r>
    <x v="3"/>
    <n v="1197831"/>
    <x v="365"/>
    <x v="1"/>
    <x v="6"/>
    <x v="1"/>
    <x v="34"/>
    <x v="37"/>
    <x v="2"/>
    <n v="50"/>
    <n v="375"/>
    <n v="18750"/>
    <n v="75000"/>
    <n v="0.4"/>
    <x v="2"/>
  </r>
  <r>
    <x v="3"/>
    <n v="1197831"/>
    <x v="365"/>
    <x v="1"/>
    <x v="6"/>
    <x v="1"/>
    <x v="34"/>
    <x v="37"/>
    <x v="3"/>
    <n v="40"/>
    <n v="325"/>
    <n v="13000"/>
    <n v="52000"/>
    <n v="0.4"/>
    <x v="2"/>
  </r>
  <r>
    <x v="3"/>
    <n v="1197831"/>
    <x v="365"/>
    <x v="1"/>
    <x v="6"/>
    <x v="1"/>
    <x v="34"/>
    <x v="37"/>
    <x v="4"/>
    <n v="50"/>
    <n v="300"/>
    <n v="15000"/>
    <n v="52500"/>
    <n v="0.35"/>
    <x v="2"/>
  </r>
  <r>
    <x v="3"/>
    <n v="1197831"/>
    <x v="365"/>
    <x v="1"/>
    <x v="6"/>
    <x v="1"/>
    <x v="34"/>
    <x v="37"/>
    <x v="5"/>
    <n v="55.000000000000007"/>
    <n v="475"/>
    <n v="26125.000000000004"/>
    <n v="104500.00000000001"/>
    <n v="0.4"/>
    <x v="2"/>
  </r>
  <r>
    <x v="3"/>
    <n v="1197831"/>
    <x v="395"/>
    <x v="1"/>
    <x v="7"/>
    <x v="1"/>
    <x v="34"/>
    <x v="37"/>
    <x v="0"/>
    <n v="50"/>
    <n v="575"/>
    <n v="28750"/>
    <n v="115000"/>
    <n v="0.4"/>
    <x v="2"/>
  </r>
  <r>
    <x v="3"/>
    <n v="1197831"/>
    <x v="395"/>
    <x v="1"/>
    <x v="7"/>
    <x v="1"/>
    <x v="34"/>
    <x v="37"/>
    <x v="1"/>
    <n v="40.000000000000014"/>
    <n v="375"/>
    <n v="15000.000000000005"/>
    <n v="52500.000000000015"/>
    <n v="0.35"/>
    <x v="2"/>
  </r>
  <r>
    <x v="3"/>
    <n v="1197831"/>
    <x v="395"/>
    <x v="1"/>
    <x v="7"/>
    <x v="1"/>
    <x v="34"/>
    <x v="37"/>
    <x v="2"/>
    <n v="15.000000000000007"/>
    <n v="275"/>
    <n v="4125.0000000000018"/>
    <n v="16500.000000000011"/>
    <n v="0.4"/>
    <x v="2"/>
  </r>
  <r>
    <x v="3"/>
    <n v="1197831"/>
    <x v="395"/>
    <x v="1"/>
    <x v="7"/>
    <x v="1"/>
    <x v="34"/>
    <x v="37"/>
    <x v="3"/>
    <n v="15.000000000000007"/>
    <n v="250"/>
    <n v="3750.0000000000018"/>
    <n v="15000.000000000007"/>
    <n v="0.4"/>
    <x v="2"/>
  </r>
  <r>
    <x v="3"/>
    <n v="1197831"/>
    <x v="395"/>
    <x v="1"/>
    <x v="7"/>
    <x v="1"/>
    <x v="34"/>
    <x v="37"/>
    <x v="4"/>
    <n v="25.000000000000007"/>
    <n v="250"/>
    <n v="6250.0000000000018"/>
    <n v="21875.000000000004"/>
    <n v="0.35"/>
    <x v="2"/>
  </r>
  <r>
    <x v="3"/>
    <n v="1197831"/>
    <x v="395"/>
    <x v="1"/>
    <x v="7"/>
    <x v="1"/>
    <x v="34"/>
    <x v="37"/>
    <x v="5"/>
    <n v="30.000000000000011"/>
    <n v="350"/>
    <n v="10500.000000000004"/>
    <n v="42000.000000000022"/>
    <n v="0.4"/>
    <x v="2"/>
  </r>
  <r>
    <x v="3"/>
    <n v="1197831"/>
    <x v="427"/>
    <x v="1"/>
    <x v="8"/>
    <x v="1"/>
    <x v="34"/>
    <x v="37"/>
    <x v="0"/>
    <n v="30.000000000000011"/>
    <n v="525"/>
    <n v="15750.000000000005"/>
    <n v="63000.000000000029"/>
    <n v="0.4"/>
    <x v="2"/>
  </r>
  <r>
    <x v="3"/>
    <n v="1197831"/>
    <x v="427"/>
    <x v="1"/>
    <x v="8"/>
    <x v="1"/>
    <x v="34"/>
    <x v="37"/>
    <x v="1"/>
    <n v="20.000000000000011"/>
    <n v="350"/>
    <n v="7000.0000000000036"/>
    <n v="24500.000000000015"/>
    <n v="0.35"/>
    <x v="2"/>
  </r>
  <r>
    <x v="3"/>
    <n v="1197831"/>
    <x v="427"/>
    <x v="1"/>
    <x v="8"/>
    <x v="1"/>
    <x v="34"/>
    <x v="37"/>
    <x v="2"/>
    <n v="20.000000000000011"/>
    <n v="225"/>
    <n v="4500.0000000000027"/>
    <n v="18000.000000000011"/>
    <n v="0.4"/>
    <x v="2"/>
  </r>
  <r>
    <x v="3"/>
    <n v="1197831"/>
    <x v="427"/>
    <x v="1"/>
    <x v="8"/>
    <x v="1"/>
    <x v="34"/>
    <x v="37"/>
    <x v="3"/>
    <n v="20.000000000000011"/>
    <n v="200"/>
    <n v="4000.0000000000023"/>
    <n v="16000.000000000009"/>
    <n v="0.4"/>
    <x v="2"/>
  </r>
  <r>
    <x v="3"/>
    <n v="1197831"/>
    <x v="427"/>
    <x v="1"/>
    <x v="8"/>
    <x v="1"/>
    <x v="34"/>
    <x v="37"/>
    <x v="4"/>
    <n v="30.000000000000011"/>
    <n v="200"/>
    <n v="6000.0000000000018"/>
    <n v="21000.000000000007"/>
    <n v="0.35"/>
    <x v="2"/>
  </r>
  <r>
    <x v="4"/>
    <n v="1197831"/>
    <x v="427"/>
    <x v="1"/>
    <x v="8"/>
    <x v="1"/>
    <x v="34"/>
    <x v="37"/>
    <x v="5"/>
    <n v="30.000000000000004"/>
    <n v="325"/>
    <n v="9750.0000000000018"/>
    <n v="39000.000000000007"/>
    <n v="0.4"/>
    <x v="2"/>
  </r>
  <r>
    <x v="4"/>
    <n v="1197831"/>
    <x v="457"/>
    <x v="1"/>
    <x v="9"/>
    <x v="1"/>
    <x v="34"/>
    <x v="37"/>
    <x v="0"/>
    <n v="25.000000000000011"/>
    <n v="475"/>
    <n v="11875.000000000005"/>
    <n v="47500.000000000022"/>
    <n v="0.4"/>
    <x v="2"/>
  </r>
  <r>
    <x v="4"/>
    <n v="1197831"/>
    <x v="457"/>
    <x v="1"/>
    <x v="9"/>
    <x v="1"/>
    <x v="34"/>
    <x v="37"/>
    <x v="1"/>
    <n v="15.000000000000014"/>
    <n v="300"/>
    <n v="4500.0000000000045"/>
    <n v="15750.000000000015"/>
    <n v="0.35"/>
    <x v="2"/>
  </r>
  <r>
    <x v="4"/>
    <n v="1197831"/>
    <x v="457"/>
    <x v="1"/>
    <x v="9"/>
    <x v="1"/>
    <x v="34"/>
    <x v="37"/>
    <x v="2"/>
    <n v="25.000000000000018"/>
    <n v="245"/>
    <n v="6125.0000000000045"/>
    <n v="24500.000000000018"/>
    <n v="0.4"/>
    <x v="2"/>
  </r>
  <r>
    <x v="4"/>
    <n v="1197831"/>
    <x v="457"/>
    <x v="1"/>
    <x v="9"/>
    <x v="1"/>
    <x v="34"/>
    <x v="37"/>
    <x v="3"/>
    <n v="55.000000000000014"/>
    <n v="300"/>
    <n v="16500.000000000004"/>
    <n v="66000.000000000015"/>
    <n v="0.4"/>
    <x v="2"/>
  </r>
  <r>
    <x v="4"/>
    <n v="1197831"/>
    <x v="457"/>
    <x v="1"/>
    <x v="9"/>
    <x v="1"/>
    <x v="34"/>
    <x v="37"/>
    <x v="4"/>
    <n v="75.000000000000014"/>
    <n v="275"/>
    <n v="20625.000000000004"/>
    <n v="72187.5"/>
    <n v="0.35"/>
    <x v="2"/>
  </r>
  <r>
    <x v="4"/>
    <n v="1197831"/>
    <x v="457"/>
    <x v="1"/>
    <x v="9"/>
    <x v="1"/>
    <x v="34"/>
    <x v="37"/>
    <x v="5"/>
    <n v="75"/>
    <n v="375"/>
    <n v="28125"/>
    <n v="112500"/>
    <n v="0.4"/>
    <x v="2"/>
  </r>
  <r>
    <x v="4"/>
    <n v="1197831"/>
    <x v="486"/>
    <x v="1"/>
    <x v="10"/>
    <x v="1"/>
    <x v="34"/>
    <x v="37"/>
    <x v="0"/>
    <n v="70"/>
    <n v="625"/>
    <n v="43750"/>
    <n v="175000"/>
    <n v="0.4"/>
    <x v="2"/>
  </r>
  <r>
    <x v="4"/>
    <n v="1197831"/>
    <x v="486"/>
    <x v="1"/>
    <x v="10"/>
    <x v="1"/>
    <x v="34"/>
    <x v="37"/>
    <x v="1"/>
    <n v="60.000000000000007"/>
    <n v="425"/>
    <n v="25500.000000000004"/>
    <n v="89250"/>
    <n v="0.35"/>
    <x v="2"/>
  </r>
  <r>
    <x v="4"/>
    <n v="1197831"/>
    <x v="486"/>
    <x v="1"/>
    <x v="10"/>
    <x v="1"/>
    <x v="34"/>
    <x v="37"/>
    <x v="2"/>
    <n v="60.000000000000007"/>
    <n v="375"/>
    <n v="22500.000000000004"/>
    <n v="90000.000000000015"/>
    <n v="0.4"/>
    <x v="2"/>
  </r>
  <r>
    <x v="4"/>
    <n v="1197831"/>
    <x v="486"/>
    <x v="1"/>
    <x v="10"/>
    <x v="1"/>
    <x v="34"/>
    <x v="37"/>
    <x v="3"/>
    <n v="60.000000000000007"/>
    <n v="325"/>
    <n v="19500.000000000004"/>
    <n v="78000.000000000015"/>
    <n v="0.4"/>
    <x v="2"/>
  </r>
  <r>
    <x v="4"/>
    <n v="1197831"/>
    <x v="486"/>
    <x v="1"/>
    <x v="10"/>
    <x v="1"/>
    <x v="34"/>
    <x v="37"/>
    <x v="4"/>
    <n v="70"/>
    <n v="325"/>
    <n v="22750"/>
    <n v="79625"/>
    <n v="0.35"/>
    <x v="2"/>
  </r>
  <r>
    <x v="4"/>
    <n v="1197831"/>
    <x v="486"/>
    <x v="1"/>
    <x v="10"/>
    <x v="1"/>
    <x v="34"/>
    <x v="37"/>
    <x v="5"/>
    <n v="75"/>
    <n v="425"/>
    <n v="31875"/>
    <n v="127500"/>
    <n v="0.4"/>
    <x v="2"/>
  </r>
  <r>
    <x v="4"/>
    <n v="1197831"/>
    <x v="180"/>
    <x v="1"/>
    <x v="0"/>
    <x v="1"/>
    <x v="34"/>
    <x v="37"/>
    <x v="0"/>
    <n v="25.000000000000007"/>
    <n v="550"/>
    <n v="13750.000000000004"/>
    <n v="48125.000000000007"/>
    <n v="0.35"/>
    <x v="2"/>
  </r>
  <r>
    <x v="4"/>
    <n v="1197831"/>
    <x v="180"/>
    <x v="1"/>
    <x v="0"/>
    <x v="1"/>
    <x v="34"/>
    <x v="37"/>
    <x v="1"/>
    <n v="25.000000000000007"/>
    <n v="350"/>
    <n v="8750.0000000000018"/>
    <n v="30625.000000000007"/>
    <n v="0.35"/>
    <x v="2"/>
  </r>
  <r>
    <x v="4"/>
    <n v="1197831"/>
    <x v="180"/>
    <x v="1"/>
    <x v="0"/>
    <x v="1"/>
    <x v="34"/>
    <x v="37"/>
    <x v="2"/>
    <n v="15.000000000000007"/>
    <n v="350"/>
    <n v="5250.0000000000027"/>
    <n v="18375.000000000007"/>
    <n v="0.35"/>
    <x v="2"/>
  </r>
  <r>
    <x v="4"/>
    <n v="1197831"/>
    <x v="180"/>
    <x v="1"/>
    <x v="0"/>
    <x v="1"/>
    <x v="34"/>
    <x v="37"/>
    <x v="3"/>
    <n v="20"/>
    <n v="200"/>
    <n v="4000"/>
    <n v="14000"/>
    <n v="0.35"/>
    <x v="2"/>
  </r>
  <r>
    <x v="4"/>
    <n v="1197831"/>
    <x v="180"/>
    <x v="1"/>
    <x v="0"/>
    <x v="1"/>
    <x v="34"/>
    <x v="37"/>
    <x v="4"/>
    <n v="35"/>
    <n v="250"/>
    <n v="8750"/>
    <n v="30624.999999999996"/>
    <n v="0.35"/>
    <x v="2"/>
  </r>
  <r>
    <x v="4"/>
    <n v="1197831"/>
    <x v="180"/>
    <x v="1"/>
    <x v="0"/>
    <x v="1"/>
    <x v="34"/>
    <x v="37"/>
    <x v="5"/>
    <n v="25.000000000000007"/>
    <n v="350"/>
    <n v="8750.0000000000018"/>
    <n v="30625.000000000007"/>
    <n v="0.35"/>
    <x v="2"/>
  </r>
  <r>
    <x v="4"/>
    <n v="1197831"/>
    <x v="209"/>
    <x v="1"/>
    <x v="1"/>
    <x v="1"/>
    <x v="34"/>
    <x v="37"/>
    <x v="0"/>
    <n v="25.000000000000007"/>
    <n v="600"/>
    <n v="15000.000000000004"/>
    <n v="52500.000000000007"/>
    <n v="0.35"/>
    <x v="2"/>
  </r>
  <r>
    <x v="4"/>
    <n v="1197831"/>
    <x v="209"/>
    <x v="1"/>
    <x v="1"/>
    <x v="1"/>
    <x v="34"/>
    <x v="37"/>
    <x v="1"/>
    <n v="25.000000000000007"/>
    <n v="250"/>
    <n v="6250.0000000000018"/>
    <n v="21875.000000000004"/>
    <n v="0.35"/>
    <x v="2"/>
  </r>
  <r>
    <x v="4"/>
    <n v="1197831"/>
    <x v="209"/>
    <x v="1"/>
    <x v="1"/>
    <x v="1"/>
    <x v="34"/>
    <x v="37"/>
    <x v="2"/>
    <n v="15.000000000000007"/>
    <n v="300"/>
    <n v="4500.0000000000018"/>
    <n v="15750.000000000007"/>
    <n v="0.35"/>
    <x v="2"/>
  </r>
  <r>
    <x v="4"/>
    <n v="1197831"/>
    <x v="209"/>
    <x v="1"/>
    <x v="1"/>
    <x v="3"/>
    <x v="35"/>
    <x v="38"/>
    <x v="3"/>
    <n v="20"/>
    <n v="150"/>
    <n v="3000"/>
    <n v="10500"/>
    <n v="0.35"/>
    <x v="2"/>
  </r>
  <r>
    <x v="4"/>
    <n v="1197831"/>
    <x v="209"/>
    <x v="1"/>
    <x v="1"/>
    <x v="3"/>
    <x v="35"/>
    <x v="38"/>
    <x v="4"/>
    <n v="35"/>
    <n v="225"/>
    <n v="7875"/>
    <n v="27562.5"/>
    <n v="0.35"/>
    <x v="2"/>
  </r>
  <r>
    <x v="4"/>
    <n v="1197831"/>
    <x v="209"/>
    <x v="1"/>
    <x v="1"/>
    <x v="3"/>
    <x v="35"/>
    <x v="38"/>
    <x v="5"/>
    <n v="20"/>
    <n v="325"/>
    <n v="6500"/>
    <n v="22750"/>
    <n v="0.35"/>
    <x v="2"/>
  </r>
  <r>
    <x v="4"/>
    <n v="1197831"/>
    <x v="217"/>
    <x v="1"/>
    <x v="2"/>
    <x v="3"/>
    <x v="35"/>
    <x v="38"/>
    <x v="0"/>
    <n v="20"/>
    <n v="545"/>
    <n v="10900"/>
    <n v="38150"/>
    <n v="0.35"/>
    <x v="2"/>
  </r>
  <r>
    <x v="4"/>
    <n v="1197831"/>
    <x v="217"/>
    <x v="1"/>
    <x v="2"/>
    <x v="3"/>
    <x v="35"/>
    <x v="38"/>
    <x v="1"/>
    <n v="20"/>
    <n v="225"/>
    <n v="4500"/>
    <n v="15749.999999999998"/>
    <n v="0.35"/>
    <x v="2"/>
  </r>
  <r>
    <x v="4"/>
    <n v="1197831"/>
    <x v="217"/>
    <x v="1"/>
    <x v="2"/>
    <x v="3"/>
    <x v="35"/>
    <x v="38"/>
    <x v="2"/>
    <n v="10.000000000000002"/>
    <n v="250"/>
    <n v="2500.0000000000005"/>
    <n v="8750"/>
    <n v="0.35"/>
    <x v="2"/>
  </r>
  <r>
    <x v="4"/>
    <n v="1197831"/>
    <x v="217"/>
    <x v="1"/>
    <x v="2"/>
    <x v="3"/>
    <x v="35"/>
    <x v="38"/>
    <x v="3"/>
    <n v="19.999999999999996"/>
    <n v="100"/>
    <n v="1999.9999999999995"/>
    <n v="6999.9999999999982"/>
    <n v="0.35"/>
    <x v="2"/>
  </r>
  <r>
    <x v="4"/>
    <n v="1197831"/>
    <x v="217"/>
    <x v="1"/>
    <x v="2"/>
    <x v="3"/>
    <x v="35"/>
    <x v="38"/>
    <x v="4"/>
    <n v="35.000000000000007"/>
    <n v="150"/>
    <n v="5250.0000000000009"/>
    <n v="18375"/>
    <n v="0.35"/>
    <x v="2"/>
  </r>
  <r>
    <x v="4"/>
    <n v="1197831"/>
    <x v="217"/>
    <x v="1"/>
    <x v="2"/>
    <x v="3"/>
    <x v="35"/>
    <x v="38"/>
    <x v="5"/>
    <n v="25"/>
    <n v="250"/>
    <n v="6250"/>
    <n v="21875"/>
    <n v="0.35"/>
    <x v="2"/>
  </r>
  <r>
    <x v="4"/>
    <n v="1197831"/>
    <x v="236"/>
    <x v="1"/>
    <x v="3"/>
    <x v="3"/>
    <x v="35"/>
    <x v="38"/>
    <x v="0"/>
    <n v="25"/>
    <n v="500"/>
    <n v="12500"/>
    <n v="43750"/>
    <n v="0.35"/>
    <x v="2"/>
  </r>
  <r>
    <x v="4"/>
    <n v="1197831"/>
    <x v="236"/>
    <x v="1"/>
    <x v="3"/>
    <x v="3"/>
    <x v="35"/>
    <x v="38"/>
    <x v="1"/>
    <n v="25"/>
    <n v="200"/>
    <n v="5000"/>
    <n v="17500"/>
    <n v="0.35"/>
    <x v="2"/>
  </r>
  <r>
    <x v="4"/>
    <n v="1197831"/>
    <x v="236"/>
    <x v="1"/>
    <x v="3"/>
    <x v="3"/>
    <x v="35"/>
    <x v="38"/>
    <x v="2"/>
    <n v="15.000000000000002"/>
    <n v="200"/>
    <n v="3000.0000000000005"/>
    <n v="10500"/>
    <n v="0.35"/>
    <x v="2"/>
  </r>
  <r>
    <x v="4"/>
    <n v="1197831"/>
    <x v="236"/>
    <x v="1"/>
    <x v="3"/>
    <x v="3"/>
    <x v="35"/>
    <x v="38"/>
    <x v="3"/>
    <n v="19.999999999999996"/>
    <n v="125"/>
    <n v="2499.9999999999995"/>
    <n v="8749.9999999999982"/>
    <n v="0.35"/>
    <x v="2"/>
  </r>
  <r>
    <x v="4"/>
    <n v="1197831"/>
    <x v="236"/>
    <x v="1"/>
    <x v="3"/>
    <x v="3"/>
    <x v="35"/>
    <x v="38"/>
    <x v="4"/>
    <n v="40"/>
    <n v="150"/>
    <n v="6000"/>
    <n v="21000"/>
    <n v="0.35"/>
    <x v="2"/>
  </r>
  <r>
    <x v="4"/>
    <n v="1197831"/>
    <x v="236"/>
    <x v="1"/>
    <x v="3"/>
    <x v="3"/>
    <x v="35"/>
    <x v="38"/>
    <x v="5"/>
    <n v="30.000000000000004"/>
    <n v="300"/>
    <n v="9000.0000000000018"/>
    <n v="31500.000000000004"/>
    <n v="0.35"/>
    <x v="2"/>
  </r>
  <r>
    <x v="4"/>
    <n v="1197831"/>
    <x v="265"/>
    <x v="1"/>
    <x v="4"/>
    <x v="3"/>
    <x v="35"/>
    <x v="38"/>
    <x v="0"/>
    <n v="40"/>
    <n v="570"/>
    <n v="22800"/>
    <n v="79800"/>
    <n v="0.35"/>
    <x v="2"/>
  </r>
  <r>
    <x v="4"/>
    <n v="1197831"/>
    <x v="265"/>
    <x v="1"/>
    <x v="4"/>
    <x v="3"/>
    <x v="35"/>
    <x v="38"/>
    <x v="1"/>
    <n v="40"/>
    <n v="275"/>
    <n v="11000"/>
    <n v="38500"/>
    <n v="0.35"/>
    <x v="2"/>
  </r>
  <r>
    <x v="4"/>
    <n v="1197831"/>
    <x v="265"/>
    <x v="1"/>
    <x v="4"/>
    <x v="3"/>
    <x v="35"/>
    <x v="38"/>
    <x v="2"/>
    <n v="35"/>
    <n v="250"/>
    <n v="8750"/>
    <n v="30624.999999999996"/>
    <n v="0.35"/>
    <x v="2"/>
  </r>
  <r>
    <x v="4"/>
    <n v="1197831"/>
    <x v="265"/>
    <x v="1"/>
    <x v="4"/>
    <x v="3"/>
    <x v="35"/>
    <x v="38"/>
    <x v="3"/>
    <n v="35"/>
    <n v="200"/>
    <n v="7000"/>
    <n v="24500"/>
    <n v="0.35"/>
    <x v="2"/>
  </r>
  <r>
    <x v="4"/>
    <n v="1197831"/>
    <x v="265"/>
    <x v="1"/>
    <x v="4"/>
    <x v="3"/>
    <x v="35"/>
    <x v="38"/>
    <x v="4"/>
    <n v="44.999999999999993"/>
    <n v="225"/>
    <n v="10124.999999999998"/>
    <n v="35437.499999999993"/>
    <n v="0.35"/>
    <x v="2"/>
  </r>
  <r>
    <x v="4"/>
    <n v="1197831"/>
    <x v="265"/>
    <x v="1"/>
    <x v="4"/>
    <x v="3"/>
    <x v="35"/>
    <x v="38"/>
    <x v="5"/>
    <n v="44.999999999999993"/>
    <n v="325"/>
    <n v="14624.999999999998"/>
    <n v="51187.499999999985"/>
    <n v="0.35"/>
    <x v="2"/>
  </r>
  <r>
    <x v="4"/>
    <n v="1197831"/>
    <x v="298"/>
    <x v="1"/>
    <x v="11"/>
    <x v="3"/>
    <x v="35"/>
    <x v="38"/>
    <x v="0"/>
    <n v="40"/>
    <n v="575"/>
    <n v="23000"/>
    <n v="80500"/>
    <n v="0.35"/>
    <x v="2"/>
  </r>
  <r>
    <x v="4"/>
    <n v="1197831"/>
    <x v="298"/>
    <x v="1"/>
    <x v="11"/>
    <x v="3"/>
    <x v="35"/>
    <x v="38"/>
    <x v="1"/>
    <n v="35"/>
    <n v="325"/>
    <n v="11375"/>
    <n v="39812.5"/>
    <n v="0.35"/>
    <x v="2"/>
  </r>
  <r>
    <x v="4"/>
    <n v="1197831"/>
    <x v="298"/>
    <x v="1"/>
    <x v="11"/>
    <x v="3"/>
    <x v="35"/>
    <x v="38"/>
    <x v="2"/>
    <n v="40"/>
    <n v="300"/>
    <n v="12000"/>
    <n v="42000"/>
    <n v="0.35"/>
    <x v="2"/>
  </r>
  <r>
    <x v="4"/>
    <n v="1197831"/>
    <x v="298"/>
    <x v="1"/>
    <x v="11"/>
    <x v="3"/>
    <x v="35"/>
    <x v="38"/>
    <x v="3"/>
    <n v="40"/>
    <n v="275"/>
    <n v="11000"/>
    <n v="38500"/>
    <n v="0.35"/>
    <x v="2"/>
  </r>
  <r>
    <x v="4"/>
    <n v="1197831"/>
    <x v="298"/>
    <x v="1"/>
    <x v="11"/>
    <x v="3"/>
    <x v="35"/>
    <x v="38"/>
    <x v="4"/>
    <n v="54.999999999999993"/>
    <n v="275"/>
    <n v="15124.999999999998"/>
    <n v="52937.499999999985"/>
    <n v="0.35"/>
    <x v="2"/>
  </r>
  <r>
    <x v="4"/>
    <n v="1197831"/>
    <x v="298"/>
    <x v="1"/>
    <x v="11"/>
    <x v="3"/>
    <x v="35"/>
    <x v="38"/>
    <x v="5"/>
    <n v="60"/>
    <n v="450"/>
    <n v="27000"/>
    <n v="94500"/>
    <n v="0.35"/>
    <x v="2"/>
  </r>
  <r>
    <x v="4"/>
    <n v="1197831"/>
    <x v="326"/>
    <x v="1"/>
    <x v="5"/>
    <x v="3"/>
    <x v="35"/>
    <x v="38"/>
    <x v="0"/>
    <n v="54.999999999999993"/>
    <n v="675"/>
    <n v="37124.999999999993"/>
    <n v="129937.49999999997"/>
    <n v="0.35"/>
    <x v="2"/>
  </r>
  <r>
    <x v="4"/>
    <n v="1197831"/>
    <x v="326"/>
    <x v="1"/>
    <x v="5"/>
    <x v="3"/>
    <x v="35"/>
    <x v="38"/>
    <x v="1"/>
    <n v="50"/>
    <n v="425"/>
    <n v="21250"/>
    <n v="74375"/>
    <n v="0.35"/>
    <x v="2"/>
  </r>
  <r>
    <x v="4"/>
    <n v="1197831"/>
    <x v="326"/>
    <x v="1"/>
    <x v="5"/>
    <x v="3"/>
    <x v="35"/>
    <x v="38"/>
    <x v="2"/>
    <n v="45"/>
    <n v="350"/>
    <n v="15750"/>
    <n v="55125"/>
    <n v="0.35"/>
    <x v="2"/>
  </r>
  <r>
    <x v="4"/>
    <n v="1197831"/>
    <x v="326"/>
    <x v="1"/>
    <x v="5"/>
    <x v="3"/>
    <x v="35"/>
    <x v="38"/>
    <x v="3"/>
    <n v="45"/>
    <n v="300"/>
    <n v="13500"/>
    <n v="47250"/>
    <n v="0.35"/>
    <x v="2"/>
  </r>
  <r>
    <x v="4"/>
    <n v="1197831"/>
    <x v="326"/>
    <x v="1"/>
    <x v="5"/>
    <x v="3"/>
    <x v="35"/>
    <x v="38"/>
    <x v="4"/>
    <n v="60"/>
    <n v="325"/>
    <n v="19500"/>
    <n v="68250"/>
    <n v="0.35"/>
    <x v="2"/>
  </r>
  <r>
    <x v="4"/>
    <n v="1197831"/>
    <x v="326"/>
    <x v="1"/>
    <x v="5"/>
    <x v="3"/>
    <x v="35"/>
    <x v="38"/>
    <x v="5"/>
    <n v="65"/>
    <n v="500"/>
    <n v="32500"/>
    <n v="113750"/>
    <n v="0.35"/>
    <x v="2"/>
  </r>
  <r>
    <x v="4"/>
    <n v="1197831"/>
    <x v="358"/>
    <x v="1"/>
    <x v="6"/>
    <x v="3"/>
    <x v="35"/>
    <x v="38"/>
    <x v="0"/>
    <n v="60"/>
    <n v="650"/>
    <n v="39000"/>
    <n v="136500"/>
    <n v="0.35"/>
    <x v="2"/>
  </r>
  <r>
    <x v="4"/>
    <n v="1197831"/>
    <x v="358"/>
    <x v="1"/>
    <x v="6"/>
    <x v="3"/>
    <x v="35"/>
    <x v="38"/>
    <x v="1"/>
    <n v="55.000000000000007"/>
    <n v="425"/>
    <n v="23375.000000000004"/>
    <n v="81812.5"/>
    <n v="0.35"/>
    <x v="2"/>
  </r>
  <r>
    <x v="4"/>
    <n v="1197831"/>
    <x v="358"/>
    <x v="1"/>
    <x v="6"/>
    <x v="3"/>
    <x v="35"/>
    <x v="38"/>
    <x v="2"/>
    <n v="50"/>
    <n v="350"/>
    <n v="17500"/>
    <n v="61249.999999999993"/>
    <n v="0.35"/>
    <x v="2"/>
  </r>
  <r>
    <x v="4"/>
    <n v="1197831"/>
    <x v="358"/>
    <x v="1"/>
    <x v="6"/>
    <x v="3"/>
    <x v="35"/>
    <x v="38"/>
    <x v="3"/>
    <n v="40"/>
    <n v="300"/>
    <n v="12000"/>
    <n v="42000"/>
    <n v="0.35"/>
    <x v="2"/>
  </r>
  <r>
    <x v="4"/>
    <n v="1197831"/>
    <x v="358"/>
    <x v="1"/>
    <x v="6"/>
    <x v="3"/>
    <x v="35"/>
    <x v="38"/>
    <x v="4"/>
    <n v="50"/>
    <n v="275"/>
    <n v="13750"/>
    <n v="48125"/>
    <n v="0.35"/>
    <x v="2"/>
  </r>
  <r>
    <x v="4"/>
    <n v="1197831"/>
    <x v="358"/>
    <x v="1"/>
    <x v="6"/>
    <x v="3"/>
    <x v="35"/>
    <x v="38"/>
    <x v="5"/>
    <n v="55.000000000000007"/>
    <n v="450"/>
    <n v="24750.000000000004"/>
    <n v="86625"/>
    <n v="0.35"/>
    <x v="2"/>
  </r>
  <r>
    <x v="4"/>
    <n v="1197831"/>
    <x v="388"/>
    <x v="1"/>
    <x v="7"/>
    <x v="3"/>
    <x v="35"/>
    <x v="38"/>
    <x v="0"/>
    <n v="50"/>
    <n v="550"/>
    <n v="27500"/>
    <n v="96250"/>
    <n v="0.35"/>
    <x v="2"/>
  </r>
  <r>
    <x v="4"/>
    <n v="1197831"/>
    <x v="388"/>
    <x v="1"/>
    <x v="7"/>
    <x v="3"/>
    <x v="35"/>
    <x v="38"/>
    <x v="1"/>
    <n v="40.000000000000014"/>
    <n v="350"/>
    <n v="14000.000000000005"/>
    <n v="49000.000000000015"/>
    <n v="0.35"/>
    <x v="2"/>
  </r>
  <r>
    <x v="4"/>
    <n v="1197831"/>
    <x v="388"/>
    <x v="1"/>
    <x v="7"/>
    <x v="3"/>
    <x v="35"/>
    <x v="38"/>
    <x v="2"/>
    <n v="15.000000000000007"/>
    <n v="250"/>
    <n v="3750.0000000000018"/>
    <n v="13125.000000000004"/>
    <n v="0.35"/>
    <x v="2"/>
  </r>
  <r>
    <x v="4"/>
    <n v="1197831"/>
    <x v="388"/>
    <x v="1"/>
    <x v="7"/>
    <x v="3"/>
    <x v="35"/>
    <x v="38"/>
    <x v="3"/>
    <n v="15.000000000000007"/>
    <n v="225"/>
    <n v="3375.0000000000018"/>
    <n v="11812.500000000004"/>
    <n v="0.35"/>
    <x v="2"/>
  </r>
  <r>
    <x v="4"/>
    <n v="1197831"/>
    <x v="388"/>
    <x v="1"/>
    <x v="7"/>
    <x v="3"/>
    <x v="35"/>
    <x v="38"/>
    <x v="4"/>
    <n v="25.000000000000007"/>
    <n v="225"/>
    <n v="5625.0000000000018"/>
    <n v="19687.500000000004"/>
    <n v="0.35"/>
    <x v="2"/>
  </r>
  <r>
    <x v="4"/>
    <n v="1197831"/>
    <x v="388"/>
    <x v="1"/>
    <x v="7"/>
    <x v="3"/>
    <x v="35"/>
    <x v="38"/>
    <x v="5"/>
    <n v="30.000000000000011"/>
    <n v="325"/>
    <n v="9750.0000000000036"/>
    <n v="34125.000000000007"/>
    <n v="0.35"/>
    <x v="2"/>
  </r>
  <r>
    <x v="4"/>
    <n v="1197831"/>
    <x v="420"/>
    <x v="1"/>
    <x v="8"/>
    <x v="3"/>
    <x v="35"/>
    <x v="38"/>
    <x v="0"/>
    <n v="30.000000000000011"/>
    <n v="500"/>
    <n v="15000.000000000005"/>
    <n v="52500.000000000015"/>
    <n v="0.35"/>
    <x v="2"/>
  </r>
  <r>
    <x v="4"/>
    <n v="1197831"/>
    <x v="420"/>
    <x v="1"/>
    <x v="8"/>
    <x v="3"/>
    <x v="35"/>
    <x v="38"/>
    <x v="1"/>
    <n v="20.000000000000011"/>
    <n v="325"/>
    <n v="6500.0000000000036"/>
    <n v="22750.000000000011"/>
    <n v="0.35"/>
    <x v="2"/>
  </r>
  <r>
    <x v="4"/>
    <n v="1197831"/>
    <x v="420"/>
    <x v="1"/>
    <x v="8"/>
    <x v="3"/>
    <x v="35"/>
    <x v="38"/>
    <x v="2"/>
    <n v="20.000000000000011"/>
    <n v="200"/>
    <n v="4000.0000000000023"/>
    <n v="14000.000000000007"/>
    <n v="0.35"/>
    <x v="2"/>
  </r>
  <r>
    <x v="4"/>
    <n v="1197831"/>
    <x v="420"/>
    <x v="1"/>
    <x v="8"/>
    <x v="3"/>
    <x v="35"/>
    <x v="38"/>
    <x v="3"/>
    <n v="20.000000000000011"/>
    <n v="175"/>
    <n v="3500.0000000000018"/>
    <n v="12250.000000000007"/>
    <n v="0.35"/>
    <x v="2"/>
  </r>
  <r>
    <x v="4"/>
    <n v="1197831"/>
    <x v="420"/>
    <x v="1"/>
    <x v="8"/>
    <x v="3"/>
    <x v="35"/>
    <x v="38"/>
    <x v="4"/>
    <n v="30.000000000000011"/>
    <n v="175"/>
    <n v="5250.0000000000018"/>
    <n v="18375.000000000007"/>
    <n v="0.35"/>
    <x v="2"/>
  </r>
  <r>
    <x v="0"/>
    <n v="1197831"/>
    <x v="420"/>
    <x v="1"/>
    <x v="8"/>
    <x v="3"/>
    <x v="35"/>
    <x v="38"/>
    <x v="5"/>
    <n v="30.000000000000004"/>
    <n v="300"/>
    <n v="9000.0000000000018"/>
    <n v="31500.000000000004"/>
    <n v="0.35"/>
    <x v="2"/>
  </r>
  <r>
    <x v="0"/>
    <n v="1197831"/>
    <x v="450"/>
    <x v="1"/>
    <x v="9"/>
    <x v="3"/>
    <x v="35"/>
    <x v="38"/>
    <x v="0"/>
    <n v="25.000000000000011"/>
    <n v="450"/>
    <n v="11250.000000000005"/>
    <n v="39375.000000000015"/>
    <n v="0.35"/>
    <x v="2"/>
  </r>
  <r>
    <x v="0"/>
    <n v="1197831"/>
    <x v="450"/>
    <x v="1"/>
    <x v="9"/>
    <x v="3"/>
    <x v="35"/>
    <x v="38"/>
    <x v="1"/>
    <n v="15.000000000000014"/>
    <n v="275"/>
    <n v="4125.0000000000036"/>
    <n v="14437.500000000011"/>
    <n v="0.35"/>
    <x v="2"/>
  </r>
  <r>
    <x v="0"/>
    <n v="1197831"/>
    <x v="450"/>
    <x v="1"/>
    <x v="9"/>
    <x v="3"/>
    <x v="35"/>
    <x v="38"/>
    <x v="2"/>
    <n v="25.000000000000018"/>
    <n v="220"/>
    <n v="5500.0000000000036"/>
    <n v="19250.000000000011"/>
    <n v="0.35"/>
    <x v="2"/>
  </r>
  <r>
    <x v="0"/>
    <n v="1197831"/>
    <x v="450"/>
    <x v="1"/>
    <x v="9"/>
    <x v="3"/>
    <x v="35"/>
    <x v="38"/>
    <x v="3"/>
    <n v="55.000000000000014"/>
    <n v="275"/>
    <n v="15125.000000000004"/>
    <n v="52937.500000000007"/>
    <n v="0.35"/>
    <x v="2"/>
  </r>
  <r>
    <x v="0"/>
    <n v="1197831"/>
    <x v="450"/>
    <x v="1"/>
    <x v="9"/>
    <x v="3"/>
    <x v="35"/>
    <x v="38"/>
    <x v="4"/>
    <n v="75.000000000000014"/>
    <n v="250"/>
    <n v="18750.000000000004"/>
    <n v="65625"/>
    <n v="0.35"/>
    <x v="2"/>
  </r>
  <r>
    <x v="0"/>
    <n v="1197831"/>
    <x v="450"/>
    <x v="1"/>
    <x v="9"/>
    <x v="3"/>
    <x v="35"/>
    <x v="38"/>
    <x v="5"/>
    <n v="75"/>
    <n v="350"/>
    <n v="26250"/>
    <n v="91875"/>
    <n v="0.35"/>
    <x v="2"/>
  </r>
  <r>
    <x v="0"/>
    <n v="1197831"/>
    <x v="479"/>
    <x v="1"/>
    <x v="10"/>
    <x v="3"/>
    <x v="35"/>
    <x v="38"/>
    <x v="0"/>
    <n v="70"/>
    <n v="600"/>
    <n v="42000"/>
    <n v="147000"/>
    <n v="0.35"/>
    <x v="2"/>
  </r>
  <r>
    <x v="0"/>
    <n v="1197831"/>
    <x v="479"/>
    <x v="1"/>
    <x v="10"/>
    <x v="3"/>
    <x v="35"/>
    <x v="38"/>
    <x v="1"/>
    <n v="60.000000000000007"/>
    <n v="400"/>
    <n v="24000.000000000004"/>
    <n v="84000"/>
    <n v="0.35"/>
    <x v="2"/>
  </r>
  <r>
    <x v="0"/>
    <n v="1197831"/>
    <x v="479"/>
    <x v="1"/>
    <x v="10"/>
    <x v="3"/>
    <x v="35"/>
    <x v="38"/>
    <x v="2"/>
    <n v="60.000000000000007"/>
    <n v="350"/>
    <n v="21000.000000000004"/>
    <n v="73500"/>
    <n v="0.35"/>
    <x v="2"/>
  </r>
  <r>
    <x v="0"/>
    <n v="1197831"/>
    <x v="479"/>
    <x v="1"/>
    <x v="10"/>
    <x v="3"/>
    <x v="35"/>
    <x v="38"/>
    <x v="3"/>
    <n v="60.000000000000007"/>
    <n v="300"/>
    <n v="18000.000000000004"/>
    <n v="63000.000000000007"/>
    <n v="0.35"/>
    <x v="2"/>
  </r>
  <r>
    <x v="0"/>
    <n v="1197831"/>
    <x v="479"/>
    <x v="1"/>
    <x v="10"/>
    <x v="3"/>
    <x v="35"/>
    <x v="38"/>
    <x v="4"/>
    <n v="70"/>
    <n v="300"/>
    <n v="21000"/>
    <n v="73500"/>
    <n v="0.35"/>
    <x v="2"/>
  </r>
  <r>
    <x v="0"/>
    <n v="1197831"/>
    <x v="479"/>
    <x v="1"/>
    <x v="10"/>
    <x v="3"/>
    <x v="35"/>
    <x v="38"/>
    <x v="5"/>
    <n v="75"/>
    <n v="400"/>
    <n v="30000"/>
    <n v="105000"/>
    <n v="0.35"/>
    <x v="2"/>
  </r>
  <r>
    <x v="0"/>
    <n v="1185732"/>
    <x v="176"/>
    <x v="1"/>
    <x v="0"/>
    <x v="3"/>
    <x v="35"/>
    <x v="38"/>
    <x v="0"/>
    <n v="40"/>
    <n v="475"/>
    <n v="19000"/>
    <n v="66500"/>
    <n v="0.35"/>
    <x v="2"/>
  </r>
  <r>
    <x v="0"/>
    <n v="1185732"/>
    <x v="176"/>
    <x v="1"/>
    <x v="0"/>
    <x v="3"/>
    <x v="35"/>
    <x v="38"/>
    <x v="1"/>
    <n v="40"/>
    <n v="275"/>
    <n v="11000"/>
    <n v="33000"/>
    <n v="0.3"/>
    <x v="2"/>
  </r>
  <r>
    <x v="0"/>
    <n v="1185732"/>
    <x v="176"/>
    <x v="1"/>
    <x v="0"/>
    <x v="3"/>
    <x v="35"/>
    <x v="38"/>
    <x v="2"/>
    <n v="30.000000000000004"/>
    <n v="275"/>
    <n v="8250.0000000000018"/>
    <n v="24750.000000000004"/>
    <n v="0.3"/>
    <x v="2"/>
  </r>
  <r>
    <x v="0"/>
    <n v="1185732"/>
    <x v="176"/>
    <x v="1"/>
    <x v="0"/>
    <x v="3"/>
    <x v="35"/>
    <x v="38"/>
    <x v="3"/>
    <n v="35"/>
    <n v="125"/>
    <n v="4375"/>
    <n v="13125"/>
    <n v="0.3"/>
    <x v="2"/>
  </r>
  <r>
    <x v="0"/>
    <n v="1185732"/>
    <x v="176"/>
    <x v="1"/>
    <x v="0"/>
    <x v="3"/>
    <x v="35"/>
    <x v="38"/>
    <x v="4"/>
    <n v="49.999999999999993"/>
    <n v="175"/>
    <n v="8749.9999999999982"/>
    <n v="30624.999999999993"/>
    <n v="0.35"/>
    <x v="2"/>
  </r>
  <r>
    <x v="0"/>
    <n v="1185732"/>
    <x v="176"/>
    <x v="1"/>
    <x v="0"/>
    <x v="3"/>
    <x v="35"/>
    <x v="38"/>
    <x v="5"/>
    <n v="40"/>
    <n v="275"/>
    <n v="11000"/>
    <n v="44000"/>
    <n v="0.4"/>
    <x v="2"/>
  </r>
  <r>
    <x v="0"/>
    <n v="1185732"/>
    <x v="207"/>
    <x v="1"/>
    <x v="1"/>
    <x v="3"/>
    <x v="35"/>
    <x v="38"/>
    <x v="0"/>
    <n v="40"/>
    <n v="525"/>
    <n v="21000"/>
    <n v="73500"/>
    <n v="0.35"/>
    <x v="2"/>
  </r>
  <r>
    <x v="0"/>
    <n v="1185732"/>
    <x v="207"/>
    <x v="1"/>
    <x v="1"/>
    <x v="3"/>
    <x v="35"/>
    <x v="38"/>
    <x v="1"/>
    <n v="40"/>
    <n v="175"/>
    <n v="7000"/>
    <n v="21000"/>
    <n v="0.3"/>
    <x v="2"/>
  </r>
  <r>
    <x v="0"/>
    <n v="1185732"/>
    <x v="207"/>
    <x v="1"/>
    <x v="1"/>
    <x v="3"/>
    <x v="35"/>
    <x v="38"/>
    <x v="2"/>
    <n v="30.000000000000004"/>
    <n v="225"/>
    <n v="6750.0000000000009"/>
    <n v="20250.000000000004"/>
    <n v="0.3"/>
    <x v="2"/>
  </r>
  <r>
    <x v="0"/>
    <n v="1185732"/>
    <x v="207"/>
    <x v="1"/>
    <x v="1"/>
    <x v="3"/>
    <x v="36"/>
    <x v="39"/>
    <x v="3"/>
    <n v="35"/>
    <n v="100"/>
    <n v="3500"/>
    <n v="10500"/>
    <n v="0.3"/>
    <x v="2"/>
  </r>
  <r>
    <x v="0"/>
    <n v="1185732"/>
    <x v="207"/>
    <x v="1"/>
    <x v="1"/>
    <x v="3"/>
    <x v="36"/>
    <x v="39"/>
    <x v="4"/>
    <n v="49.999999999999993"/>
    <n v="175"/>
    <n v="8749.9999999999982"/>
    <n v="30624.999999999993"/>
    <n v="0.35"/>
    <x v="2"/>
  </r>
  <r>
    <x v="0"/>
    <n v="1185732"/>
    <x v="207"/>
    <x v="1"/>
    <x v="1"/>
    <x v="3"/>
    <x v="36"/>
    <x v="39"/>
    <x v="5"/>
    <n v="35"/>
    <n v="275"/>
    <n v="9625"/>
    <n v="38500"/>
    <n v="0.4"/>
    <x v="2"/>
  </r>
  <r>
    <x v="0"/>
    <n v="1185732"/>
    <x v="216"/>
    <x v="1"/>
    <x v="2"/>
    <x v="3"/>
    <x v="36"/>
    <x v="39"/>
    <x v="0"/>
    <n v="40"/>
    <n v="495"/>
    <n v="19800"/>
    <n v="69300"/>
    <n v="0.35"/>
    <x v="2"/>
  </r>
  <r>
    <x v="0"/>
    <n v="1185732"/>
    <x v="216"/>
    <x v="1"/>
    <x v="2"/>
    <x v="3"/>
    <x v="36"/>
    <x v="39"/>
    <x v="1"/>
    <n v="40"/>
    <n v="200"/>
    <n v="8000"/>
    <n v="24000"/>
    <n v="0.3"/>
    <x v="2"/>
  </r>
  <r>
    <x v="0"/>
    <n v="1185732"/>
    <x v="216"/>
    <x v="1"/>
    <x v="2"/>
    <x v="3"/>
    <x v="36"/>
    <x v="39"/>
    <x v="2"/>
    <n v="30.000000000000004"/>
    <n v="225"/>
    <n v="6750.0000000000009"/>
    <n v="20250.000000000004"/>
    <n v="0.3"/>
    <x v="2"/>
  </r>
  <r>
    <x v="0"/>
    <n v="1185732"/>
    <x v="216"/>
    <x v="1"/>
    <x v="2"/>
    <x v="3"/>
    <x v="36"/>
    <x v="39"/>
    <x v="3"/>
    <n v="35"/>
    <n v="75"/>
    <n v="2625"/>
    <n v="7875"/>
    <n v="0.3"/>
    <x v="2"/>
  </r>
  <r>
    <x v="0"/>
    <n v="1185732"/>
    <x v="216"/>
    <x v="1"/>
    <x v="2"/>
    <x v="3"/>
    <x v="36"/>
    <x v="39"/>
    <x v="4"/>
    <n v="50"/>
    <n v="125"/>
    <n v="6250"/>
    <n v="21875"/>
    <n v="0.35"/>
    <x v="2"/>
  </r>
  <r>
    <x v="0"/>
    <n v="1185732"/>
    <x v="216"/>
    <x v="1"/>
    <x v="2"/>
    <x v="3"/>
    <x v="36"/>
    <x v="39"/>
    <x v="5"/>
    <n v="40"/>
    <n v="225"/>
    <n v="9000"/>
    <n v="36000"/>
    <n v="0.4"/>
    <x v="2"/>
  </r>
  <r>
    <x v="0"/>
    <n v="1185732"/>
    <x v="235"/>
    <x v="1"/>
    <x v="3"/>
    <x v="3"/>
    <x v="36"/>
    <x v="39"/>
    <x v="0"/>
    <n v="40"/>
    <n v="450"/>
    <n v="18000"/>
    <n v="62999.999999999993"/>
    <n v="0.35"/>
    <x v="2"/>
  </r>
  <r>
    <x v="0"/>
    <n v="1185732"/>
    <x v="235"/>
    <x v="1"/>
    <x v="3"/>
    <x v="3"/>
    <x v="36"/>
    <x v="39"/>
    <x v="1"/>
    <n v="40"/>
    <n v="150"/>
    <n v="6000"/>
    <n v="18000"/>
    <n v="0.3"/>
    <x v="2"/>
  </r>
  <r>
    <x v="0"/>
    <n v="1185732"/>
    <x v="235"/>
    <x v="1"/>
    <x v="3"/>
    <x v="3"/>
    <x v="36"/>
    <x v="39"/>
    <x v="2"/>
    <n v="30.000000000000004"/>
    <n v="150"/>
    <n v="4500.0000000000009"/>
    <n v="13500.000000000002"/>
    <n v="0.3"/>
    <x v="2"/>
  </r>
  <r>
    <x v="0"/>
    <n v="1185732"/>
    <x v="235"/>
    <x v="1"/>
    <x v="3"/>
    <x v="3"/>
    <x v="36"/>
    <x v="39"/>
    <x v="3"/>
    <n v="35"/>
    <n v="75"/>
    <n v="2625"/>
    <n v="7875"/>
    <n v="0.3"/>
    <x v="2"/>
  </r>
  <r>
    <x v="0"/>
    <n v="1185732"/>
    <x v="235"/>
    <x v="1"/>
    <x v="3"/>
    <x v="3"/>
    <x v="36"/>
    <x v="39"/>
    <x v="4"/>
    <n v="60"/>
    <n v="100"/>
    <n v="6000"/>
    <n v="21000"/>
    <n v="0.35"/>
    <x v="2"/>
  </r>
  <r>
    <x v="0"/>
    <n v="1185732"/>
    <x v="235"/>
    <x v="1"/>
    <x v="3"/>
    <x v="3"/>
    <x v="36"/>
    <x v="39"/>
    <x v="5"/>
    <n v="50"/>
    <n v="225"/>
    <n v="11250"/>
    <n v="45000"/>
    <n v="0.4"/>
    <x v="2"/>
  </r>
  <r>
    <x v="0"/>
    <n v="1185732"/>
    <x v="266"/>
    <x v="1"/>
    <x v="4"/>
    <x v="3"/>
    <x v="36"/>
    <x v="39"/>
    <x v="0"/>
    <n v="60"/>
    <n v="495"/>
    <n v="29700"/>
    <n v="103950"/>
    <n v="0.35"/>
    <x v="2"/>
  </r>
  <r>
    <x v="0"/>
    <n v="1185732"/>
    <x v="266"/>
    <x v="1"/>
    <x v="4"/>
    <x v="3"/>
    <x v="36"/>
    <x v="39"/>
    <x v="1"/>
    <n v="50"/>
    <n v="200"/>
    <n v="10000"/>
    <n v="30000"/>
    <n v="0.3"/>
    <x v="2"/>
  </r>
  <r>
    <x v="0"/>
    <n v="1185732"/>
    <x v="266"/>
    <x v="1"/>
    <x v="4"/>
    <x v="3"/>
    <x v="36"/>
    <x v="39"/>
    <x v="2"/>
    <n v="45"/>
    <n v="175"/>
    <n v="7875"/>
    <n v="23625"/>
    <n v="0.3"/>
    <x v="2"/>
  </r>
  <r>
    <x v="0"/>
    <n v="1185732"/>
    <x v="266"/>
    <x v="1"/>
    <x v="4"/>
    <x v="3"/>
    <x v="36"/>
    <x v="39"/>
    <x v="3"/>
    <n v="45"/>
    <n v="100"/>
    <n v="4500"/>
    <n v="13500"/>
    <n v="0.3"/>
    <x v="2"/>
  </r>
  <r>
    <x v="0"/>
    <n v="1185732"/>
    <x v="266"/>
    <x v="1"/>
    <x v="4"/>
    <x v="3"/>
    <x v="36"/>
    <x v="39"/>
    <x v="4"/>
    <n v="54.999999999999993"/>
    <n v="125"/>
    <n v="6874.9999999999991"/>
    <n v="24062.499999999993"/>
    <n v="0.35"/>
    <x v="2"/>
  </r>
  <r>
    <x v="0"/>
    <n v="1185732"/>
    <x v="266"/>
    <x v="1"/>
    <x v="4"/>
    <x v="3"/>
    <x v="36"/>
    <x v="39"/>
    <x v="5"/>
    <n v="60"/>
    <n v="250"/>
    <n v="15000"/>
    <n v="60000"/>
    <n v="0.4"/>
    <x v="2"/>
  </r>
  <r>
    <x v="0"/>
    <n v="1185732"/>
    <x v="296"/>
    <x v="1"/>
    <x v="11"/>
    <x v="3"/>
    <x v="36"/>
    <x v="39"/>
    <x v="0"/>
    <n v="45"/>
    <n v="500"/>
    <n v="22500"/>
    <n v="78750"/>
    <n v="0.35"/>
    <x v="2"/>
  </r>
  <r>
    <x v="0"/>
    <n v="1185732"/>
    <x v="296"/>
    <x v="1"/>
    <x v="11"/>
    <x v="3"/>
    <x v="36"/>
    <x v="39"/>
    <x v="1"/>
    <n v="40.000000000000007"/>
    <n v="250"/>
    <n v="10000.000000000002"/>
    <n v="30000.000000000004"/>
    <n v="0.3"/>
    <x v="2"/>
  </r>
  <r>
    <x v="0"/>
    <n v="1185732"/>
    <x v="296"/>
    <x v="1"/>
    <x v="11"/>
    <x v="3"/>
    <x v="36"/>
    <x v="39"/>
    <x v="2"/>
    <n v="35"/>
    <n v="200"/>
    <n v="7000"/>
    <n v="21000"/>
    <n v="0.3"/>
    <x v="2"/>
  </r>
  <r>
    <x v="0"/>
    <n v="1185732"/>
    <x v="296"/>
    <x v="1"/>
    <x v="11"/>
    <x v="3"/>
    <x v="36"/>
    <x v="39"/>
    <x v="3"/>
    <n v="35"/>
    <n v="175"/>
    <n v="6125"/>
    <n v="18375"/>
    <n v="0.3"/>
    <x v="2"/>
  </r>
  <r>
    <x v="0"/>
    <n v="1185732"/>
    <x v="296"/>
    <x v="1"/>
    <x v="11"/>
    <x v="3"/>
    <x v="36"/>
    <x v="39"/>
    <x v="4"/>
    <n v="45"/>
    <n v="175"/>
    <n v="7875"/>
    <n v="27562.5"/>
    <n v="0.35"/>
    <x v="2"/>
  </r>
  <r>
    <x v="0"/>
    <n v="1185732"/>
    <x v="296"/>
    <x v="1"/>
    <x v="11"/>
    <x v="3"/>
    <x v="36"/>
    <x v="39"/>
    <x v="5"/>
    <n v="55.000000000000007"/>
    <n v="325"/>
    <n v="17875.000000000004"/>
    <n v="71500.000000000015"/>
    <n v="0.4"/>
    <x v="2"/>
  </r>
  <r>
    <x v="0"/>
    <n v="1185732"/>
    <x v="325"/>
    <x v="1"/>
    <x v="5"/>
    <x v="3"/>
    <x v="36"/>
    <x v="39"/>
    <x v="0"/>
    <n v="50"/>
    <n v="550"/>
    <n v="27500"/>
    <n v="96250"/>
    <n v="0.35"/>
    <x v="2"/>
  </r>
  <r>
    <x v="0"/>
    <n v="1185732"/>
    <x v="325"/>
    <x v="1"/>
    <x v="5"/>
    <x v="3"/>
    <x v="36"/>
    <x v="39"/>
    <x v="1"/>
    <n v="45.000000000000007"/>
    <n v="300"/>
    <n v="13500.000000000002"/>
    <n v="40500.000000000007"/>
    <n v="0.3"/>
    <x v="2"/>
  </r>
  <r>
    <x v="0"/>
    <n v="1185732"/>
    <x v="325"/>
    <x v="1"/>
    <x v="5"/>
    <x v="3"/>
    <x v="36"/>
    <x v="39"/>
    <x v="2"/>
    <n v="40"/>
    <n v="225"/>
    <n v="9000"/>
    <n v="27000"/>
    <n v="0.3"/>
    <x v="2"/>
  </r>
  <r>
    <x v="0"/>
    <n v="1185732"/>
    <x v="325"/>
    <x v="1"/>
    <x v="5"/>
    <x v="3"/>
    <x v="36"/>
    <x v="39"/>
    <x v="3"/>
    <n v="40"/>
    <n v="175"/>
    <n v="7000"/>
    <n v="21000"/>
    <n v="0.3"/>
    <x v="2"/>
  </r>
  <r>
    <x v="0"/>
    <n v="1185732"/>
    <x v="325"/>
    <x v="1"/>
    <x v="5"/>
    <x v="3"/>
    <x v="36"/>
    <x v="39"/>
    <x v="4"/>
    <n v="50"/>
    <n v="200"/>
    <n v="10000"/>
    <n v="35000"/>
    <n v="0.35"/>
    <x v="2"/>
  </r>
  <r>
    <x v="0"/>
    <n v="1185732"/>
    <x v="325"/>
    <x v="1"/>
    <x v="5"/>
    <x v="3"/>
    <x v="36"/>
    <x v="39"/>
    <x v="5"/>
    <n v="55.000000000000007"/>
    <n v="375"/>
    <n v="20625.000000000004"/>
    <n v="82500.000000000015"/>
    <n v="0.4"/>
    <x v="2"/>
  </r>
  <r>
    <x v="0"/>
    <n v="1185732"/>
    <x v="357"/>
    <x v="1"/>
    <x v="6"/>
    <x v="3"/>
    <x v="36"/>
    <x v="39"/>
    <x v="0"/>
    <n v="50"/>
    <n v="525"/>
    <n v="26250"/>
    <n v="91875"/>
    <n v="0.35"/>
    <x v="2"/>
  </r>
  <r>
    <x v="0"/>
    <n v="1185732"/>
    <x v="357"/>
    <x v="1"/>
    <x v="6"/>
    <x v="3"/>
    <x v="36"/>
    <x v="39"/>
    <x v="1"/>
    <n v="45.000000000000007"/>
    <n v="300"/>
    <n v="13500.000000000002"/>
    <n v="40500.000000000007"/>
    <n v="0.3"/>
    <x v="2"/>
  </r>
  <r>
    <x v="0"/>
    <n v="1185732"/>
    <x v="357"/>
    <x v="1"/>
    <x v="6"/>
    <x v="3"/>
    <x v="36"/>
    <x v="39"/>
    <x v="2"/>
    <n v="40"/>
    <n v="225"/>
    <n v="9000"/>
    <n v="27000"/>
    <n v="0.3"/>
    <x v="2"/>
  </r>
  <r>
    <x v="0"/>
    <n v="1185732"/>
    <x v="357"/>
    <x v="1"/>
    <x v="6"/>
    <x v="3"/>
    <x v="36"/>
    <x v="39"/>
    <x v="3"/>
    <n v="40"/>
    <n v="200"/>
    <n v="8000"/>
    <n v="24000"/>
    <n v="0.3"/>
    <x v="2"/>
  </r>
  <r>
    <x v="0"/>
    <n v="1185732"/>
    <x v="357"/>
    <x v="1"/>
    <x v="6"/>
    <x v="3"/>
    <x v="36"/>
    <x v="39"/>
    <x v="4"/>
    <n v="50"/>
    <n v="175"/>
    <n v="8750"/>
    <n v="30624.999999999996"/>
    <n v="0.35"/>
    <x v="2"/>
  </r>
  <r>
    <x v="0"/>
    <n v="1185732"/>
    <x v="357"/>
    <x v="1"/>
    <x v="6"/>
    <x v="3"/>
    <x v="36"/>
    <x v="39"/>
    <x v="5"/>
    <n v="55.000000000000007"/>
    <n v="350"/>
    <n v="19250.000000000004"/>
    <n v="77000.000000000015"/>
    <n v="0.4"/>
    <x v="2"/>
  </r>
  <r>
    <x v="0"/>
    <n v="1185732"/>
    <x v="389"/>
    <x v="1"/>
    <x v="7"/>
    <x v="3"/>
    <x v="36"/>
    <x v="39"/>
    <x v="0"/>
    <n v="45"/>
    <n v="475"/>
    <n v="21375"/>
    <n v="74812.5"/>
    <n v="0.35"/>
    <x v="2"/>
  </r>
  <r>
    <x v="0"/>
    <n v="1185732"/>
    <x v="389"/>
    <x v="1"/>
    <x v="7"/>
    <x v="3"/>
    <x v="36"/>
    <x v="39"/>
    <x v="1"/>
    <n v="40.000000000000007"/>
    <n v="275"/>
    <n v="11000.000000000002"/>
    <n v="33000"/>
    <n v="0.3"/>
    <x v="2"/>
  </r>
  <r>
    <x v="0"/>
    <n v="1185732"/>
    <x v="389"/>
    <x v="1"/>
    <x v="7"/>
    <x v="3"/>
    <x v="36"/>
    <x v="39"/>
    <x v="2"/>
    <n v="35"/>
    <n v="175"/>
    <n v="6125"/>
    <n v="18375"/>
    <n v="0.3"/>
    <x v="2"/>
  </r>
  <r>
    <x v="0"/>
    <n v="1185732"/>
    <x v="389"/>
    <x v="1"/>
    <x v="7"/>
    <x v="3"/>
    <x v="36"/>
    <x v="39"/>
    <x v="3"/>
    <n v="35"/>
    <n v="150"/>
    <n v="5250"/>
    <n v="15750"/>
    <n v="0.3"/>
    <x v="2"/>
  </r>
  <r>
    <x v="0"/>
    <n v="1185732"/>
    <x v="389"/>
    <x v="1"/>
    <x v="7"/>
    <x v="3"/>
    <x v="36"/>
    <x v="39"/>
    <x v="4"/>
    <n v="45"/>
    <n v="150"/>
    <n v="6750"/>
    <n v="23625"/>
    <n v="0.35"/>
    <x v="2"/>
  </r>
  <r>
    <x v="0"/>
    <n v="1185732"/>
    <x v="389"/>
    <x v="1"/>
    <x v="7"/>
    <x v="3"/>
    <x v="36"/>
    <x v="39"/>
    <x v="5"/>
    <n v="50"/>
    <n v="225"/>
    <n v="11250"/>
    <n v="45000"/>
    <n v="0.4"/>
    <x v="2"/>
  </r>
  <r>
    <x v="0"/>
    <n v="1185732"/>
    <x v="418"/>
    <x v="1"/>
    <x v="8"/>
    <x v="3"/>
    <x v="36"/>
    <x v="39"/>
    <x v="0"/>
    <n v="54.999999999999993"/>
    <n v="400"/>
    <n v="21999.999999999996"/>
    <n v="76999.999999999985"/>
    <n v="0.35"/>
    <x v="2"/>
  </r>
  <r>
    <x v="0"/>
    <n v="1185732"/>
    <x v="418"/>
    <x v="1"/>
    <x v="8"/>
    <x v="3"/>
    <x v="36"/>
    <x v="39"/>
    <x v="1"/>
    <n v="45"/>
    <n v="250"/>
    <n v="11250"/>
    <n v="33750"/>
    <n v="0.3"/>
    <x v="2"/>
  </r>
  <r>
    <x v="0"/>
    <n v="1185732"/>
    <x v="418"/>
    <x v="1"/>
    <x v="8"/>
    <x v="3"/>
    <x v="36"/>
    <x v="39"/>
    <x v="2"/>
    <n v="45"/>
    <n v="150"/>
    <n v="6750"/>
    <n v="20250"/>
    <n v="0.3"/>
    <x v="2"/>
  </r>
  <r>
    <x v="0"/>
    <n v="1185732"/>
    <x v="418"/>
    <x v="1"/>
    <x v="8"/>
    <x v="3"/>
    <x v="36"/>
    <x v="39"/>
    <x v="3"/>
    <n v="45"/>
    <n v="125"/>
    <n v="5625"/>
    <n v="16875"/>
    <n v="0.3"/>
    <x v="2"/>
  </r>
  <r>
    <x v="0"/>
    <n v="1185732"/>
    <x v="418"/>
    <x v="1"/>
    <x v="8"/>
    <x v="3"/>
    <x v="36"/>
    <x v="39"/>
    <x v="4"/>
    <n v="54.999999999999993"/>
    <n v="125"/>
    <n v="6874.9999999999991"/>
    <n v="24062.499999999993"/>
    <n v="0.35"/>
    <x v="2"/>
  </r>
  <r>
    <x v="2"/>
    <n v="1185732"/>
    <x v="418"/>
    <x v="1"/>
    <x v="8"/>
    <x v="3"/>
    <x v="36"/>
    <x v="39"/>
    <x v="5"/>
    <n v="59.999999999999986"/>
    <n v="250"/>
    <n v="14999.999999999996"/>
    <n v="59999.999999999993"/>
    <n v="0.4"/>
    <x v="2"/>
  </r>
  <r>
    <x v="2"/>
    <n v="1185732"/>
    <x v="449"/>
    <x v="1"/>
    <x v="9"/>
    <x v="3"/>
    <x v="36"/>
    <x v="39"/>
    <x v="0"/>
    <n v="54.999999999999993"/>
    <n v="400"/>
    <n v="21999.999999999996"/>
    <n v="76999.999999999985"/>
    <n v="0.35"/>
    <x v="2"/>
  </r>
  <r>
    <x v="2"/>
    <n v="1185732"/>
    <x v="449"/>
    <x v="1"/>
    <x v="9"/>
    <x v="3"/>
    <x v="36"/>
    <x v="39"/>
    <x v="1"/>
    <n v="45"/>
    <n v="250"/>
    <n v="11250"/>
    <n v="33750"/>
    <n v="0.3"/>
    <x v="2"/>
  </r>
  <r>
    <x v="2"/>
    <n v="1185732"/>
    <x v="449"/>
    <x v="1"/>
    <x v="9"/>
    <x v="3"/>
    <x v="36"/>
    <x v="39"/>
    <x v="2"/>
    <n v="45"/>
    <n v="195"/>
    <n v="8775"/>
    <n v="26325"/>
    <n v="0.3"/>
    <x v="2"/>
  </r>
  <r>
    <x v="2"/>
    <n v="1185732"/>
    <x v="449"/>
    <x v="1"/>
    <x v="9"/>
    <x v="3"/>
    <x v="36"/>
    <x v="39"/>
    <x v="3"/>
    <n v="45"/>
    <n v="175"/>
    <n v="7875"/>
    <n v="23625"/>
    <n v="0.3"/>
    <x v="2"/>
  </r>
  <r>
    <x v="2"/>
    <n v="1185732"/>
    <x v="449"/>
    <x v="1"/>
    <x v="9"/>
    <x v="3"/>
    <x v="36"/>
    <x v="39"/>
    <x v="4"/>
    <n v="60"/>
    <n v="150"/>
    <n v="9000"/>
    <n v="31499.999999999996"/>
    <n v="0.35"/>
    <x v="2"/>
  </r>
  <r>
    <x v="2"/>
    <n v="1185732"/>
    <x v="449"/>
    <x v="1"/>
    <x v="9"/>
    <x v="3"/>
    <x v="36"/>
    <x v="39"/>
    <x v="5"/>
    <n v="64.999999999999986"/>
    <n v="250"/>
    <n v="16249.999999999996"/>
    <n v="64999.999999999993"/>
    <n v="0.4"/>
    <x v="2"/>
  </r>
  <r>
    <x v="2"/>
    <n v="1185732"/>
    <x v="478"/>
    <x v="1"/>
    <x v="10"/>
    <x v="3"/>
    <x v="36"/>
    <x v="39"/>
    <x v="0"/>
    <n v="60"/>
    <n v="500"/>
    <n v="30000"/>
    <n v="105000"/>
    <n v="0.35"/>
    <x v="2"/>
  </r>
  <r>
    <x v="2"/>
    <n v="1185732"/>
    <x v="478"/>
    <x v="1"/>
    <x v="10"/>
    <x v="3"/>
    <x v="36"/>
    <x v="39"/>
    <x v="1"/>
    <n v="50"/>
    <n v="300"/>
    <n v="15000"/>
    <n v="45000"/>
    <n v="0.3"/>
    <x v="2"/>
  </r>
  <r>
    <x v="2"/>
    <n v="1185732"/>
    <x v="478"/>
    <x v="1"/>
    <x v="10"/>
    <x v="3"/>
    <x v="36"/>
    <x v="39"/>
    <x v="2"/>
    <n v="50"/>
    <n v="250"/>
    <n v="12500"/>
    <n v="37500"/>
    <n v="0.3"/>
    <x v="2"/>
  </r>
  <r>
    <x v="2"/>
    <n v="1185732"/>
    <x v="478"/>
    <x v="1"/>
    <x v="10"/>
    <x v="3"/>
    <x v="36"/>
    <x v="39"/>
    <x v="3"/>
    <n v="50"/>
    <n v="200"/>
    <n v="10000"/>
    <n v="30000"/>
    <n v="0.3"/>
    <x v="2"/>
  </r>
  <r>
    <x v="2"/>
    <n v="1185732"/>
    <x v="478"/>
    <x v="1"/>
    <x v="10"/>
    <x v="3"/>
    <x v="36"/>
    <x v="39"/>
    <x v="4"/>
    <n v="60"/>
    <n v="200"/>
    <n v="12000"/>
    <n v="42000"/>
    <n v="0.35"/>
    <x v="2"/>
  </r>
  <r>
    <x v="2"/>
    <n v="1185732"/>
    <x v="478"/>
    <x v="1"/>
    <x v="10"/>
    <x v="3"/>
    <x v="36"/>
    <x v="39"/>
    <x v="5"/>
    <n v="64.999999999999986"/>
    <n v="300"/>
    <n v="19499.999999999996"/>
    <n v="77999.999999999985"/>
    <n v="0.4"/>
    <x v="2"/>
  </r>
  <r>
    <x v="2"/>
    <n v="1185732"/>
    <x v="173"/>
    <x v="1"/>
    <x v="0"/>
    <x v="3"/>
    <x v="36"/>
    <x v="39"/>
    <x v="0"/>
    <n v="35"/>
    <n v="475"/>
    <n v="16625"/>
    <n v="58187.499999999993"/>
    <n v="0.35"/>
    <x v="2"/>
  </r>
  <r>
    <x v="2"/>
    <n v="1185732"/>
    <x v="173"/>
    <x v="1"/>
    <x v="0"/>
    <x v="3"/>
    <x v="36"/>
    <x v="39"/>
    <x v="1"/>
    <n v="35"/>
    <n v="275"/>
    <n v="9625"/>
    <n v="28875"/>
    <n v="0.3"/>
    <x v="2"/>
  </r>
  <r>
    <x v="2"/>
    <n v="1185732"/>
    <x v="173"/>
    <x v="1"/>
    <x v="0"/>
    <x v="3"/>
    <x v="36"/>
    <x v="39"/>
    <x v="2"/>
    <n v="25.000000000000007"/>
    <n v="275"/>
    <n v="6875.0000000000018"/>
    <n v="20625.000000000004"/>
    <n v="0.3"/>
    <x v="2"/>
  </r>
  <r>
    <x v="2"/>
    <n v="1185732"/>
    <x v="173"/>
    <x v="1"/>
    <x v="0"/>
    <x v="3"/>
    <x v="36"/>
    <x v="39"/>
    <x v="3"/>
    <n v="30.000000000000004"/>
    <n v="125"/>
    <n v="3750.0000000000005"/>
    <n v="11250.000000000002"/>
    <n v="0.3"/>
    <x v="2"/>
  </r>
  <r>
    <x v="2"/>
    <n v="1185732"/>
    <x v="173"/>
    <x v="1"/>
    <x v="0"/>
    <x v="3"/>
    <x v="36"/>
    <x v="39"/>
    <x v="4"/>
    <n v="44.999999999999993"/>
    <n v="175"/>
    <n v="7874.9999999999991"/>
    <n v="27562.499999999993"/>
    <n v="0.35"/>
    <x v="2"/>
  </r>
  <r>
    <x v="2"/>
    <n v="1185732"/>
    <x v="173"/>
    <x v="1"/>
    <x v="0"/>
    <x v="3"/>
    <x v="36"/>
    <x v="39"/>
    <x v="5"/>
    <n v="35"/>
    <n v="275"/>
    <n v="9625"/>
    <n v="38500"/>
    <n v="0.4"/>
    <x v="2"/>
  </r>
  <r>
    <x v="2"/>
    <n v="1185732"/>
    <x v="204"/>
    <x v="1"/>
    <x v="1"/>
    <x v="3"/>
    <x v="36"/>
    <x v="39"/>
    <x v="0"/>
    <n v="35"/>
    <n v="525"/>
    <n v="18375"/>
    <n v="64312.499999999993"/>
    <n v="0.35"/>
    <x v="2"/>
  </r>
  <r>
    <x v="2"/>
    <n v="1185732"/>
    <x v="204"/>
    <x v="1"/>
    <x v="1"/>
    <x v="3"/>
    <x v="36"/>
    <x v="39"/>
    <x v="1"/>
    <n v="35"/>
    <n v="175"/>
    <n v="6125"/>
    <n v="18375"/>
    <n v="0.3"/>
    <x v="2"/>
  </r>
  <r>
    <x v="2"/>
    <n v="1185732"/>
    <x v="204"/>
    <x v="1"/>
    <x v="1"/>
    <x v="3"/>
    <x v="36"/>
    <x v="39"/>
    <x v="2"/>
    <n v="25.000000000000007"/>
    <n v="225"/>
    <n v="5625.0000000000018"/>
    <n v="16875.000000000004"/>
    <n v="0.3"/>
    <x v="2"/>
  </r>
  <r>
    <x v="2"/>
    <n v="1185732"/>
    <x v="204"/>
    <x v="1"/>
    <x v="1"/>
    <x v="3"/>
    <x v="37"/>
    <x v="40"/>
    <x v="3"/>
    <n v="30.000000000000004"/>
    <n v="100"/>
    <n v="3000.0000000000005"/>
    <n v="9000"/>
    <n v="0.3"/>
    <x v="2"/>
  </r>
  <r>
    <x v="2"/>
    <n v="1185732"/>
    <x v="204"/>
    <x v="1"/>
    <x v="1"/>
    <x v="3"/>
    <x v="37"/>
    <x v="40"/>
    <x v="4"/>
    <n v="44.999999999999993"/>
    <n v="175"/>
    <n v="7874.9999999999991"/>
    <n v="27562.499999999993"/>
    <n v="0.35"/>
    <x v="2"/>
  </r>
  <r>
    <x v="2"/>
    <n v="1185732"/>
    <x v="204"/>
    <x v="1"/>
    <x v="1"/>
    <x v="3"/>
    <x v="37"/>
    <x v="40"/>
    <x v="5"/>
    <n v="24.999999999999996"/>
    <n v="275"/>
    <n v="6874.9999999999991"/>
    <n v="27499.999999999996"/>
    <n v="0.4"/>
    <x v="2"/>
  </r>
  <r>
    <x v="2"/>
    <n v="1185732"/>
    <x v="710"/>
    <x v="1"/>
    <x v="2"/>
    <x v="3"/>
    <x v="37"/>
    <x v="40"/>
    <x v="0"/>
    <n v="30.000000000000004"/>
    <n v="495"/>
    <n v="14850.000000000002"/>
    <n v="51975.000000000007"/>
    <n v="0.35"/>
    <x v="2"/>
  </r>
  <r>
    <x v="2"/>
    <n v="1185732"/>
    <x v="710"/>
    <x v="1"/>
    <x v="2"/>
    <x v="3"/>
    <x v="37"/>
    <x v="40"/>
    <x v="1"/>
    <n v="30.000000000000004"/>
    <n v="200"/>
    <n v="6000.0000000000009"/>
    <n v="18000"/>
    <n v="0.3"/>
    <x v="2"/>
  </r>
  <r>
    <x v="2"/>
    <n v="1185732"/>
    <x v="710"/>
    <x v="1"/>
    <x v="2"/>
    <x v="3"/>
    <x v="37"/>
    <x v="40"/>
    <x v="2"/>
    <n v="20.000000000000004"/>
    <n v="225"/>
    <n v="4500.0000000000009"/>
    <n v="13500.000000000002"/>
    <n v="0.3"/>
    <x v="2"/>
  </r>
  <r>
    <x v="2"/>
    <n v="1185732"/>
    <x v="710"/>
    <x v="1"/>
    <x v="2"/>
    <x v="3"/>
    <x v="37"/>
    <x v="40"/>
    <x v="3"/>
    <n v="24.999999999999996"/>
    <n v="75"/>
    <n v="1874.9999999999998"/>
    <n v="5624.9999999999991"/>
    <n v="0.3"/>
    <x v="2"/>
  </r>
  <r>
    <x v="2"/>
    <n v="1185732"/>
    <x v="710"/>
    <x v="1"/>
    <x v="2"/>
    <x v="3"/>
    <x v="37"/>
    <x v="40"/>
    <x v="4"/>
    <n v="40"/>
    <n v="125"/>
    <n v="5000"/>
    <n v="17500"/>
    <n v="0.35"/>
    <x v="2"/>
  </r>
  <r>
    <x v="2"/>
    <n v="1185732"/>
    <x v="710"/>
    <x v="1"/>
    <x v="2"/>
    <x v="3"/>
    <x v="37"/>
    <x v="40"/>
    <x v="5"/>
    <n v="30.000000000000004"/>
    <n v="225"/>
    <n v="6750.0000000000009"/>
    <n v="27000.000000000007"/>
    <n v="0.4"/>
    <x v="2"/>
  </r>
  <r>
    <x v="2"/>
    <n v="1185732"/>
    <x v="232"/>
    <x v="1"/>
    <x v="3"/>
    <x v="3"/>
    <x v="37"/>
    <x v="40"/>
    <x v="0"/>
    <n v="30.000000000000004"/>
    <n v="450"/>
    <n v="13500.000000000002"/>
    <n v="47250.000000000007"/>
    <n v="0.35"/>
    <x v="2"/>
  </r>
  <r>
    <x v="2"/>
    <n v="1185732"/>
    <x v="232"/>
    <x v="1"/>
    <x v="3"/>
    <x v="3"/>
    <x v="37"/>
    <x v="40"/>
    <x v="1"/>
    <n v="30.000000000000004"/>
    <n v="150"/>
    <n v="4500.0000000000009"/>
    <n v="13500.000000000002"/>
    <n v="0.3"/>
    <x v="2"/>
  </r>
  <r>
    <x v="2"/>
    <n v="1185732"/>
    <x v="232"/>
    <x v="1"/>
    <x v="3"/>
    <x v="3"/>
    <x v="37"/>
    <x v="40"/>
    <x v="2"/>
    <n v="20.000000000000004"/>
    <n v="150"/>
    <n v="3000.0000000000005"/>
    <n v="9000"/>
    <n v="0.3"/>
    <x v="2"/>
  </r>
  <r>
    <x v="2"/>
    <n v="1185732"/>
    <x v="232"/>
    <x v="1"/>
    <x v="3"/>
    <x v="3"/>
    <x v="37"/>
    <x v="40"/>
    <x v="3"/>
    <n v="24.999999999999996"/>
    <n v="75"/>
    <n v="1874.9999999999998"/>
    <n v="5624.9999999999991"/>
    <n v="0.3"/>
    <x v="2"/>
  </r>
  <r>
    <x v="2"/>
    <n v="1185732"/>
    <x v="232"/>
    <x v="1"/>
    <x v="3"/>
    <x v="3"/>
    <x v="37"/>
    <x v="40"/>
    <x v="4"/>
    <n v="60"/>
    <n v="100"/>
    <n v="6000"/>
    <n v="21000"/>
    <n v="0.35"/>
    <x v="0"/>
  </r>
  <r>
    <x v="2"/>
    <n v="1185732"/>
    <x v="232"/>
    <x v="1"/>
    <x v="3"/>
    <x v="3"/>
    <x v="37"/>
    <x v="40"/>
    <x v="5"/>
    <n v="50"/>
    <n v="225"/>
    <n v="11250"/>
    <n v="45000"/>
    <n v="0.4"/>
    <x v="0"/>
  </r>
  <r>
    <x v="2"/>
    <n v="1185732"/>
    <x v="263"/>
    <x v="1"/>
    <x v="4"/>
    <x v="3"/>
    <x v="37"/>
    <x v="40"/>
    <x v="0"/>
    <n v="60"/>
    <n v="495"/>
    <n v="29700"/>
    <n v="103950"/>
    <n v="0.35"/>
    <x v="0"/>
  </r>
  <r>
    <x v="2"/>
    <n v="1185732"/>
    <x v="263"/>
    <x v="1"/>
    <x v="4"/>
    <x v="3"/>
    <x v="37"/>
    <x v="40"/>
    <x v="1"/>
    <n v="45"/>
    <n v="200"/>
    <n v="9000"/>
    <n v="27000"/>
    <n v="0.3"/>
    <x v="0"/>
  </r>
  <r>
    <x v="2"/>
    <n v="1185732"/>
    <x v="263"/>
    <x v="1"/>
    <x v="4"/>
    <x v="3"/>
    <x v="37"/>
    <x v="40"/>
    <x v="2"/>
    <n v="40"/>
    <n v="175"/>
    <n v="7000"/>
    <n v="21000"/>
    <n v="0.3"/>
    <x v="0"/>
  </r>
  <r>
    <x v="2"/>
    <n v="1185732"/>
    <x v="263"/>
    <x v="1"/>
    <x v="4"/>
    <x v="3"/>
    <x v="37"/>
    <x v="40"/>
    <x v="3"/>
    <n v="40"/>
    <n v="100"/>
    <n v="4000"/>
    <n v="12000"/>
    <n v="0.3"/>
    <x v="0"/>
  </r>
  <r>
    <x v="2"/>
    <n v="1185732"/>
    <x v="263"/>
    <x v="1"/>
    <x v="4"/>
    <x v="3"/>
    <x v="37"/>
    <x v="40"/>
    <x v="4"/>
    <n v="49.999999999999993"/>
    <n v="125"/>
    <n v="6249.9999999999991"/>
    <n v="21874.999999999996"/>
    <n v="0.35"/>
    <x v="0"/>
  </r>
  <r>
    <x v="2"/>
    <n v="1185732"/>
    <x v="263"/>
    <x v="1"/>
    <x v="4"/>
    <x v="3"/>
    <x v="37"/>
    <x v="40"/>
    <x v="5"/>
    <n v="54.999999999999993"/>
    <n v="250"/>
    <n v="13749.999999999998"/>
    <n v="54999.999999999993"/>
    <n v="0.4"/>
    <x v="0"/>
  </r>
  <r>
    <x v="2"/>
    <n v="1185732"/>
    <x v="293"/>
    <x v="1"/>
    <x v="11"/>
    <x v="3"/>
    <x v="37"/>
    <x v="40"/>
    <x v="0"/>
    <n v="40"/>
    <n v="500"/>
    <n v="20000"/>
    <n v="70000"/>
    <n v="0.35"/>
    <x v="0"/>
  </r>
  <r>
    <x v="2"/>
    <n v="1185732"/>
    <x v="293"/>
    <x v="1"/>
    <x v="11"/>
    <x v="3"/>
    <x v="37"/>
    <x v="40"/>
    <x v="1"/>
    <n v="35.000000000000007"/>
    <n v="250"/>
    <n v="8750.0000000000018"/>
    <n v="26250.000000000004"/>
    <n v="0.3"/>
    <x v="0"/>
  </r>
  <r>
    <x v="2"/>
    <n v="1185732"/>
    <x v="293"/>
    <x v="1"/>
    <x v="11"/>
    <x v="3"/>
    <x v="37"/>
    <x v="40"/>
    <x v="2"/>
    <n v="30.000000000000004"/>
    <n v="200"/>
    <n v="6000.0000000000009"/>
    <n v="18000"/>
    <n v="0.3"/>
    <x v="0"/>
  </r>
  <r>
    <x v="2"/>
    <n v="1185732"/>
    <x v="293"/>
    <x v="1"/>
    <x v="11"/>
    <x v="3"/>
    <x v="37"/>
    <x v="40"/>
    <x v="3"/>
    <n v="30.000000000000004"/>
    <n v="175"/>
    <n v="5250.0000000000009"/>
    <n v="15750.000000000002"/>
    <n v="0.3"/>
    <x v="0"/>
  </r>
  <r>
    <x v="2"/>
    <n v="1185732"/>
    <x v="293"/>
    <x v="1"/>
    <x v="11"/>
    <x v="3"/>
    <x v="37"/>
    <x v="40"/>
    <x v="4"/>
    <n v="40"/>
    <n v="175"/>
    <n v="7000"/>
    <n v="24500"/>
    <n v="0.35"/>
    <x v="0"/>
  </r>
  <r>
    <x v="2"/>
    <n v="1185732"/>
    <x v="293"/>
    <x v="1"/>
    <x v="11"/>
    <x v="3"/>
    <x v="37"/>
    <x v="40"/>
    <x v="5"/>
    <n v="55.000000000000007"/>
    <n v="325"/>
    <n v="17875.000000000004"/>
    <n v="71500.000000000015"/>
    <n v="0.4"/>
    <x v="0"/>
  </r>
  <r>
    <x v="2"/>
    <n v="1185732"/>
    <x v="322"/>
    <x v="1"/>
    <x v="5"/>
    <x v="3"/>
    <x v="37"/>
    <x v="40"/>
    <x v="0"/>
    <n v="50"/>
    <n v="550"/>
    <n v="27500"/>
    <n v="96250"/>
    <n v="0.35"/>
    <x v="0"/>
  </r>
  <r>
    <x v="2"/>
    <n v="1185732"/>
    <x v="322"/>
    <x v="1"/>
    <x v="5"/>
    <x v="3"/>
    <x v="37"/>
    <x v="40"/>
    <x v="1"/>
    <n v="45.000000000000007"/>
    <n v="300"/>
    <n v="13500.000000000002"/>
    <n v="40500.000000000007"/>
    <n v="0.3"/>
    <x v="0"/>
  </r>
  <r>
    <x v="2"/>
    <n v="1185732"/>
    <x v="322"/>
    <x v="1"/>
    <x v="5"/>
    <x v="3"/>
    <x v="37"/>
    <x v="40"/>
    <x v="2"/>
    <n v="40"/>
    <n v="225"/>
    <n v="9000"/>
    <n v="27000"/>
    <n v="0.3"/>
    <x v="0"/>
  </r>
  <r>
    <x v="2"/>
    <n v="1185732"/>
    <x v="322"/>
    <x v="1"/>
    <x v="5"/>
    <x v="3"/>
    <x v="37"/>
    <x v="40"/>
    <x v="3"/>
    <n v="40"/>
    <n v="175"/>
    <n v="7000"/>
    <n v="21000"/>
    <n v="0.3"/>
    <x v="0"/>
  </r>
  <r>
    <x v="2"/>
    <n v="1185732"/>
    <x v="322"/>
    <x v="1"/>
    <x v="5"/>
    <x v="3"/>
    <x v="37"/>
    <x v="40"/>
    <x v="4"/>
    <n v="50"/>
    <n v="200"/>
    <n v="10000"/>
    <n v="35000"/>
    <n v="0.35"/>
    <x v="0"/>
  </r>
  <r>
    <x v="2"/>
    <n v="1185732"/>
    <x v="322"/>
    <x v="1"/>
    <x v="5"/>
    <x v="3"/>
    <x v="37"/>
    <x v="40"/>
    <x v="5"/>
    <n v="55.000000000000007"/>
    <n v="375"/>
    <n v="20625.000000000004"/>
    <n v="82500.000000000015"/>
    <n v="0.4"/>
    <x v="0"/>
  </r>
  <r>
    <x v="2"/>
    <n v="1185732"/>
    <x v="354"/>
    <x v="1"/>
    <x v="6"/>
    <x v="3"/>
    <x v="37"/>
    <x v="40"/>
    <x v="0"/>
    <n v="50"/>
    <n v="525"/>
    <n v="26250"/>
    <n v="91875"/>
    <n v="0.35"/>
    <x v="0"/>
  </r>
  <r>
    <x v="2"/>
    <n v="1185732"/>
    <x v="354"/>
    <x v="1"/>
    <x v="6"/>
    <x v="3"/>
    <x v="37"/>
    <x v="40"/>
    <x v="1"/>
    <n v="45.000000000000007"/>
    <n v="300"/>
    <n v="13500.000000000002"/>
    <n v="40500.000000000007"/>
    <n v="0.3"/>
    <x v="0"/>
  </r>
  <r>
    <x v="2"/>
    <n v="1185732"/>
    <x v="354"/>
    <x v="1"/>
    <x v="6"/>
    <x v="3"/>
    <x v="37"/>
    <x v="40"/>
    <x v="2"/>
    <n v="40"/>
    <n v="225"/>
    <n v="9000"/>
    <n v="27000"/>
    <n v="0.3"/>
    <x v="0"/>
  </r>
  <r>
    <x v="2"/>
    <n v="1185732"/>
    <x v="354"/>
    <x v="1"/>
    <x v="6"/>
    <x v="3"/>
    <x v="37"/>
    <x v="40"/>
    <x v="3"/>
    <n v="40"/>
    <n v="200"/>
    <n v="8000"/>
    <n v="24000"/>
    <n v="0.3"/>
    <x v="0"/>
  </r>
  <r>
    <x v="2"/>
    <n v="1185732"/>
    <x v="354"/>
    <x v="1"/>
    <x v="6"/>
    <x v="3"/>
    <x v="37"/>
    <x v="40"/>
    <x v="4"/>
    <n v="50"/>
    <n v="175"/>
    <n v="8750"/>
    <n v="30624.999999999996"/>
    <n v="0.35"/>
    <x v="0"/>
  </r>
  <r>
    <x v="2"/>
    <n v="1185732"/>
    <x v="354"/>
    <x v="1"/>
    <x v="6"/>
    <x v="3"/>
    <x v="37"/>
    <x v="40"/>
    <x v="5"/>
    <n v="55.000000000000007"/>
    <n v="350"/>
    <n v="19250.000000000004"/>
    <n v="77000.000000000015"/>
    <n v="0.4"/>
    <x v="0"/>
  </r>
  <r>
    <x v="2"/>
    <n v="1185732"/>
    <x v="386"/>
    <x v="1"/>
    <x v="7"/>
    <x v="3"/>
    <x v="37"/>
    <x v="40"/>
    <x v="0"/>
    <n v="40"/>
    <n v="475"/>
    <n v="19000"/>
    <n v="66500"/>
    <n v="0.35"/>
    <x v="0"/>
  </r>
  <r>
    <x v="2"/>
    <n v="1185732"/>
    <x v="386"/>
    <x v="1"/>
    <x v="7"/>
    <x v="3"/>
    <x v="37"/>
    <x v="40"/>
    <x v="1"/>
    <n v="35.000000000000007"/>
    <n v="275"/>
    <n v="9625.0000000000018"/>
    <n v="28875.000000000004"/>
    <n v="0.3"/>
    <x v="0"/>
  </r>
  <r>
    <x v="2"/>
    <n v="1185732"/>
    <x v="386"/>
    <x v="1"/>
    <x v="7"/>
    <x v="3"/>
    <x v="37"/>
    <x v="40"/>
    <x v="2"/>
    <n v="30.000000000000004"/>
    <n v="175"/>
    <n v="5250.0000000000009"/>
    <n v="15750.000000000002"/>
    <n v="0.3"/>
    <x v="0"/>
  </r>
  <r>
    <x v="2"/>
    <n v="1185732"/>
    <x v="386"/>
    <x v="1"/>
    <x v="7"/>
    <x v="3"/>
    <x v="37"/>
    <x v="40"/>
    <x v="3"/>
    <n v="30.000000000000004"/>
    <n v="150"/>
    <n v="4500.0000000000009"/>
    <n v="13500.000000000002"/>
    <n v="0.3"/>
    <x v="0"/>
  </r>
  <r>
    <x v="2"/>
    <n v="1185732"/>
    <x v="386"/>
    <x v="1"/>
    <x v="7"/>
    <x v="3"/>
    <x v="37"/>
    <x v="40"/>
    <x v="4"/>
    <n v="40"/>
    <n v="150"/>
    <n v="6000"/>
    <n v="21000"/>
    <n v="0.35"/>
    <x v="0"/>
  </r>
  <r>
    <x v="2"/>
    <n v="1185732"/>
    <x v="386"/>
    <x v="1"/>
    <x v="7"/>
    <x v="3"/>
    <x v="37"/>
    <x v="40"/>
    <x v="5"/>
    <n v="45"/>
    <n v="225"/>
    <n v="10125"/>
    <n v="40500"/>
    <n v="0.4"/>
    <x v="0"/>
  </r>
  <r>
    <x v="2"/>
    <n v="1185732"/>
    <x v="415"/>
    <x v="1"/>
    <x v="8"/>
    <x v="3"/>
    <x v="37"/>
    <x v="40"/>
    <x v="0"/>
    <n v="49.999999999999993"/>
    <n v="400"/>
    <n v="19999.999999999996"/>
    <n v="69999.999999999985"/>
    <n v="0.35"/>
    <x v="0"/>
  </r>
  <r>
    <x v="2"/>
    <n v="1185732"/>
    <x v="415"/>
    <x v="1"/>
    <x v="8"/>
    <x v="3"/>
    <x v="37"/>
    <x v="40"/>
    <x v="1"/>
    <n v="40"/>
    <n v="250"/>
    <n v="10000"/>
    <n v="30000"/>
    <n v="0.3"/>
    <x v="0"/>
  </r>
  <r>
    <x v="2"/>
    <n v="1185732"/>
    <x v="415"/>
    <x v="1"/>
    <x v="8"/>
    <x v="3"/>
    <x v="37"/>
    <x v="40"/>
    <x v="2"/>
    <n v="40"/>
    <n v="150"/>
    <n v="6000"/>
    <n v="18000"/>
    <n v="0.3"/>
    <x v="0"/>
  </r>
  <r>
    <x v="2"/>
    <n v="1185732"/>
    <x v="415"/>
    <x v="1"/>
    <x v="8"/>
    <x v="3"/>
    <x v="37"/>
    <x v="40"/>
    <x v="3"/>
    <n v="40"/>
    <n v="125"/>
    <n v="5000"/>
    <n v="15000"/>
    <n v="0.3"/>
    <x v="0"/>
  </r>
  <r>
    <x v="2"/>
    <n v="1185732"/>
    <x v="415"/>
    <x v="1"/>
    <x v="8"/>
    <x v="3"/>
    <x v="37"/>
    <x v="40"/>
    <x v="4"/>
    <n v="49.999999999999993"/>
    <n v="125"/>
    <n v="6249.9999999999991"/>
    <n v="21874.999999999996"/>
    <n v="0.35"/>
    <x v="0"/>
  </r>
  <r>
    <x v="0"/>
    <n v="1185732"/>
    <x v="415"/>
    <x v="1"/>
    <x v="8"/>
    <x v="3"/>
    <x v="37"/>
    <x v="40"/>
    <x v="5"/>
    <n v="54.999999999999986"/>
    <n v="250"/>
    <n v="13749.999999999996"/>
    <n v="54999.999999999993"/>
    <n v="0.4"/>
    <x v="0"/>
  </r>
  <r>
    <x v="0"/>
    <n v="1185732"/>
    <x v="446"/>
    <x v="1"/>
    <x v="9"/>
    <x v="3"/>
    <x v="37"/>
    <x v="40"/>
    <x v="0"/>
    <n v="49.999999999999993"/>
    <n v="400"/>
    <n v="19999.999999999996"/>
    <n v="69999.999999999985"/>
    <n v="0.35"/>
    <x v="0"/>
  </r>
  <r>
    <x v="0"/>
    <n v="1185732"/>
    <x v="446"/>
    <x v="1"/>
    <x v="9"/>
    <x v="3"/>
    <x v="37"/>
    <x v="40"/>
    <x v="1"/>
    <n v="40"/>
    <n v="250"/>
    <n v="10000"/>
    <n v="30000"/>
    <n v="0.3"/>
    <x v="0"/>
  </r>
  <r>
    <x v="0"/>
    <n v="1185732"/>
    <x v="446"/>
    <x v="1"/>
    <x v="9"/>
    <x v="3"/>
    <x v="37"/>
    <x v="40"/>
    <x v="2"/>
    <n v="40"/>
    <n v="195"/>
    <n v="7800"/>
    <n v="23400"/>
    <n v="0.3"/>
    <x v="0"/>
  </r>
  <r>
    <x v="0"/>
    <n v="1185732"/>
    <x v="446"/>
    <x v="1"/>
    <x v="9"/>
    <x v="3"/>
    <x v="37"/>
    <x v="40"/>
    <x v="3"/>
    <n v="40"/>
    <n v="175"/>
    <n v="7000"/>
    <n v="21000"/>
    <n v="0.3"/>
    <x v="0"/>
  </r>
  <r>
    <x v="0"/>
    <n v="1185732"/>
    <x v="446"/>
    <x v="1"/>
    <x v="9"/>
    <x v="3"/>
    <x v="37"/>
    <x v="40"/>
    <x v="4"/>
    <n v="60"/>
    <n v="150"/>
    <n v="9000"/>
    <n v="31499.999999999996"/>
    <n v="0.35"/>
    <x v="0"/>
  </r>
  <r>
    <x v="0"/>
    <n v="1185732"/>
    <x v="446"/>
    <x v="1"/>
    <x v="9"/>
    <x v="3"/>
    <x v="37"/>
    <x v="40"/>
    <x v="5"/>
    <n v="64.999999999999986"/>
    <n v="250"/>
    <n v="16249.999999999996"/>
    <n v="64999.999999999993"/>
    <n v="0.4"/>
    <x v="0"/>
  </r>
  <r>
    <x v="0"/>
    <n v="1185732"/>
    <x v="475"/>
    <x v="1"/>
    <x v="10"/>
    <x v="3"/>
    <x v="37"/>
    <x v="40"/>
    <x v="0"/>
    <n v="60"/>
    <n v="500"/>
    <n v="30000"/>
    <n v="105000"/>
    <n v="0.35"/>
    <x v="0"/>
  </r>
  <r>
    <x v="0"/>
    <n v="1185732"/>
    <x v="475"/>
    <x v="1"/>
    <x v="10"/>
    <x v="3"/>
    <x v="37"/>
    <x v="40"/>
    <x v="1"/>
    <n v="50"/>
    <n v="300"/>
    <n v="15000"/>
    <n v="45000"/>
    <n v="0.3"/>
    <x v="0"/>
  </r>
  <r>
    <x v="0"/>
    <n v="1185732"/>
    <x v="475"/>
    <x v="1"/>
    <x v="10"/>
    <x v="3"/>
    <x v="37"/>
    <x v="40"/>
    <x v="2"/>
    <n v="50"/>
    <n v="250"/>
    <n v="12500"/>
    <n v="37500"/>
    <n v="0.3"/>
    <x v="0"/>
  </r>
  <r>
    <x v="0"/>
    <n v="1185732"/>
    <x v="475"/>
    <x v="1"/>
    <x v="10"/>
    <x v="3"/>
    <x v="37"/>
    <x v="40"/>
    <x v="3"/>
    <n v="50"/>
    <n v="200"/>
    <n v="10000"/>
    <n v="30000"/>
    <n v="0.3"/>
    <x v="0"/>
  </r>
  <r>
    <x v="0"/>
    <n v="1185732"/>
    <x v="475"/>
    <x v="1"/>
    <x v="10"/>
    <x v="3"/>
    <x v="37"/>
    <x v="40"/>
    <x v="4"/>
    <n v="60"/>
    <n v="200"/>
    <n v="12000"/>
    <n v="42000"/>
    <n v="0.35"/>
    <x v="0"/>
  </r>
  <r>
    <x v="0"/>
    <n v="1185732"/>
    <x v="475"/>
    <x v="1"/>
    <x v="10"/>
    <x v="3"/>
    <x v="37"/>
    <x v="40"/>
    <x v="5"/>
    <n v="64.999999999999986"/>
    <n v="300"/>
    <n v="19499.999999999996"/>
    <n v="77999.999999999985"/>
    <n v="0.4"/>
    <x v="0"/>
  </r>
  <r>
    <x v="0"/>
    <n v="1185732"/>
    <x v="170"/>
    <x v="1"/>
    <x v="0"/>
    <x v="3"/>
    <x v="37"/>
    <x v="40"/>
    <x v="0"/>
    <n v="30.000000000000004"/>
    <n v="450"/>
    <n v="13500.000000000002"/>
    <n v="40500.000000000007"/>
    <n v="0.3"/>
    <x v="0"/>
  </r>
  <r>
    <x v="0"/>
    <n v="1185732"/>
    <x v="170"/>
    <x v="1"/>
    <x v="0"/>
    <x v="3"/>
    <x v="37"/>
    <x v="40"/>
    <x v="1"/>
    <n v="30.000000000000004"/>
    <n v="250"/>
    <n v="7500.0000000000009"/>
    <n v="26250.000000000004"/>
    <n v="0.35"/>
    <x v="0"/>
  </r>
  <r>
    <x v="0"/>
    <n v="1185732"/>
    <x v="170"/>
    <x v="1"/>
    <x v="0"/>
    <x v="3"/>
    <x v="37"/>
    <x v="40"/>
    <x v="2"/>
    <n v="20.000000000000007"/>
    <n v="250"/>
    <n v="5000.0000000000018"/>
    <n v="15000.000000000004"/>
    <n v="0.3"/>
    <x v="0"/>
  </r>
  <r>
    <x v="0"/>
    <n v="1185732"/>
    <x v="170"/>
    <x v="1"/>
    <x v="0"/>
    <x v="3"/>
    <x v="37"/>
    <x v="40"/>
    <x v="3"/>
    <n v="25.000000000000007"/>
    <n v="100"/>
    <n v="2500.0000000000009"/>
    <n v="7500.0000000000018"/>
    <n v="0.3"/>
    <x v="0"/>
  </r>
  <r>
    <x v="0"/>
    <n v="1185732"/>
    <x v="170"/>
    <x v="1"/>
    <x v="0"/>
    <x v="3"/>
    <x v="37"/>
    <x v="40"/>
    <x v="4"/>
    <n v="40"/>
    <n v="150"/>
    <n v="6000"/>
    <n v="30000"/>
    <n v="0.5"/>
    <x v="0"/>
  </r>
  <r>
    <x v="0"/>
    <n v="1185732"/>
    <x v="170"/>
    <x v="1"/>
    <x v="0"/>
    <x v="3"/>
    <x v="37"/>
    <x v="40"/>
    <x v="5"/>
    <n v="30.000000000000004"/>
    <n v="250"/>
    <n v="7500.0000000000009"/>
    <n v="30000.000000000007"/>
    <n v="0.4"/>
    <x v="0"/>
  </r>
  <r>
    <x v="0"/>
    <n v="1185732"/>
    <x v="201"/>
    <x v="1"/>
    <x v="1"/>
    <x v="3"/>
    <x v="37"/>
    <x v="40"/>
    <x v="0"/>
    <n v="30.000000000000004"/>
    <n v="500"/>
    <n v="15000.000000000002"/>
    <n v="45000.000000000007"/>
    <n v="0.3"/>
    <x v="0"/>
  </r>
  <r>
    <x v="0"/>
    <n v="1185732"/>
    <x v="201"/>
    <x v="1"/>
    <x v="1"/>
    <x v="3"/>
    <x v="37"/>
    <x v="40"/>
    <x v="1"/>
    <n v="30.000000000000004"/>
    <n v="150"/>
    <n v="4500.0000000000009"/>
    <n v="15750.000000000002"/>
    <n v="0.35"/>
    <x v="0"/>
  </r>
  <r>
    <x v="0"/>
    <n v="1185732"/>
    <x v="201"/>
    <x v="1"/>
    <x v="1"/>
    <x v="3"/>
    <x v="37"/>
    <x v="40"/>
    <x v="2"/>
    <n v="20.000000000000007"/>
    <n v="200"/>
    <n v="4000.0000000000014"/>
    <n v="12000.000000000004"/>
    <n v="0.3"/>
    <x v="0"/>
  </r>
  <r>
    <x v="0"/>
    <n v="1185732"/>
    <x v="201"/>
    <x v="1"/>
    <x v="1"/>
    <x v="3"/>
    <x v="38"/>
    <x v="41"/>
    <x v="3"/>
    <n v="25.000000000000007"/>
    <n v="75"/>
    <n v="1875.0000000000005"/>
    <n v="5625.0000000000009"/>
    <n v="0.3"/>
    <x v="0"/>
  </r>
  <r>
    <x v="0"/>
    <n v="1185732"/>
    <x v="201"/>
    <x v="1"/>
    <x v="1"/>
    <x v="3"/>
    <x v="38"/>
    <x v="41"/>
    <x v="4"/>
    <n v="40"/>
    <n v="150"/>
    <n v="6000"/>
    <n v="30000"/>
    <n v="0.5"/>
    <x v="0"/>
  </r>
  <r>
    <x v="0"/>
    <n v="1185732"/>
    <x v="201"/>
    <x v="1"/>
    <x v="1"/>
    <x v="3"/>
    <x v="38"/>
    <x v="41"/>
    <x v="5"/>
    <n v="14.999999999999996"/>
    <n v="250"/>
    <n v="3749.9999999999991"/>
    <n v="14999.999999999998"/>
    <n v="0.4"/>
    <x v="0"/>
  </r>
  <r>
    <x v="0"/>
    <n v="1185732"/>
    <x v="707"/>
    <x v="1"/>
    <x v="2"/>
    <x v="3"/>
    <x v="38"/>
    <x v="41"/>
    <x v="0"/>
    <n v="20.000000000000004"/>
    <n v="470"/>
    <n v="9400.0000000000018"/>
    <n v="28200.000000000004"/>
    <n v="0.3"/>
    <x v="0"/>
  </r>
  <r>
    <x v="0"/>
    <n v="1185732"/>
    <x v="707"/>
    <x v="1"/>
    <x v="2"/>
    <x v="3"/>
    <x v="38"/>
    <x v="41"/>
    <x v="1"/>
    <n v="20.000000000000004"/>
    <n v="175"/>
    <n v="3500.0000000000005"/>
    <n v="12250.000000000002"/>
    <n v="0.35"/>
    <x v="0"/>
  </r>
  <r>
    <x v="0"/>
    <n v="1185732"/>
    <x v="707"/>
    <x v="1"/>
    <x v="2"/>
    <x v="3"/>
    <x v="38"/>
    <x v="41"/>
    <x v="2"/>
    <n v="10.000000000000004"/>
    <n v="225"/>
    <n v="2250.0000000000009"/>
    <n v="6750.0000000000018"/>
    <n v="0.3"/>
    <x v="0"/>
  </r>
  <r>
    <x v="0"/>
    <n v="1185732"/>
    <x v="707"/>
    <x v="1"/>
    <x v="2"/>
    <x v="3"/>
    <x v="38"/>
    <x v="41"/>
    <x v="3"/>
    <n v="14.999999999999996"/>
    <n v="100"/>
    <n v="1499.9999999999995"/>
    <n v="4499.9999999999991"/>
    <n v="0.3"/>
    <x v="0"/>
  </r>
  <r>
    <x v="0"/>
    <n v="1185732"/>
    <x v="707"/>
    <x v="1"/>
    <x v="2"/>
    <x v="3"/>
    <x v="38"/>
    <x v="41"/>
    <x v="4"/>
    <n v="30.000000000000004"/>
    <n v="150"/>
    <n v="4500.0000000000009"/>
    <n v="22500.000000000004"/>
    <n v="0.5"/>
    <x v="0"/>
  </r>
  <r>
    <x v="0"/>
    <n v="1185732"/>
    <x v="707"/>
    <x v="1"/>
    <x v="2"/>
    <x v="3"/>
    <x v="38"/>
    <x v="41"/>
    <x v="5"/>
    <n v="20.000000000000004"/>
    <n v="250"/>
    <n v="5000.0000000000009"/>
    <n v="20000.000000000004"/>
    <n v="0.4"/>
    <x v="0"/>
  </r>
  <r>
    <x v="0"/>
    <n v="1185732"/>
    <x v="229"/>
    <x v="1"/>
    <x v="3"/>
    <x v="3"/>
    <x v="38"/>
    <x v="41"/>
    <x v="0"/>
    <n v="20.000000000000004"/>
    <n v="475"/>
    <n v="9500.0000000000018"/>
    <n v="28500.000000000004"/>
    <n v="0.3"/>
    <x v="0"/>
  </r>
  <r>
    <x v="0"/>
    <n v="1185732"/>
    <x v="229"/>
    <x v="1"/>
    <x v="3"/>
    <x v="3"/>
    <x v="38"/>
    <x v="41"/>
    <x v="1"/>
    <n v="20.000000000000004"/>
    <n v="175"/>
    <n v="3500.0000000000005"/>
    <n v="12250.000000000002"/>
    <n v="0.35"/>
    <x v="0"/>
  </r>
  <r>
    <x v="0"/>
    <n v="1185732"/>
    <x v="229"/>
    <x v="1"/>
    <x v="3"/>
    <x v="3"/>
    <x v="38"/>
    <x v="41"/>
    <x v="2"/>
    <n v="10.000000000000004"/>
    <n v="175"/>
    <n v="1750.0000000000007"/>
    <n v="5250.0000000000018"/>
    <n v="0.3"/>
    <x v="0"/>
  </r>
  <r>
    <x v="0"/>
    <n v="1185732"/>
    <x v="229"/>
    <x v="1"/>
    <x v="3"/>
    <x v="3"/>
    <x v="38"/>
    <x v="41"/>
    <x v="3"/>
    <n v="14.999999999999996"/>
    <n v="100"/>
    <n v="1499.9999999999995"/>
    <n v="4499.9999999999991"/>
    <n v="0.3"/>
    <x v="0"/>
  </r>
  <r>
    <x v="0"/>
    <n v="1185732"/>
    <x v="229"/>
    <x v="1"/>
    <x v="3"/>
    <x v="3"/>
    <x v="38"/>
    <x v="41"/>
    <x v="4"/>
    <n v="60"/>
    <n v="125"/>
    <n v="7500"/>
    <n v="37500"/>
    <n v="0.5"/>
    <x v="0"/>
  </r>
  <r>
    <x v="0"/>
    <n v="1185732"/>
    <x v="229"/>
    <x v="1"/>
    <x v="3"/>
    <x v="3"/>
    <x v="38"/>
    <x v="41"/>
    <x v="5"/>
    <n v="50"/>
    <n v="250"/>
    <n v="12500"/>
    <n v="50000"/>
    <n v="0.4"/>
    <x v="0"/>
  </r>
  <r>
    <x v="0"/>
    <n v="1185732"/>
    <x v="260"/>
    <x v="1"/>
    <x v="4"/>
    <x v="3"/>
    <x v="38"/>
    <x v="41"/>
    <x v="0"/>
    <n v="60"/>
    <n v="520"/>
    <n v="31200"/>
    <n v="93600"/>
    <n v="0.3"/>
    <x v="0"/>
  </r>
  <r>
    <x v="0"/>
    <n v="1185732"/>
    <x v="260"/>
    <x v="1"/>
    <x v="4"/>
    <x v="3"/>
    <x v="38"/>
    <x v="41"/>
    <x v="1"/>
    <n v="40"/>
    <n v="225"/>
    <n v="9000"/>
    <n v="31499.999999999996"/>
    <n v="0.35"/>
    <x v="0"/>
  </r>
  <r>
    <x v="0"/>
    <n v="1185732"/>
    <x v="260"/>
    <x v="1"/>
    <x v="4"/>
    <x v="3"/>
    <x v="38"/>
    <x v="41"/>
    <x v="2"/>
    <n v="35"/>
    <n v="200"/>
    <n v="7000"/>
    <n v="21000"/>
    <n v="0.3"/>
    <x v="0"/>
  </r>
  <r>
    <x v="0"/>
    <n v="1185732"/>
    <x v="260"/>
    <x v="1"/>
    <x v="4"/>
    <x v="3"/>
    <x v="38"/>
    <x v="41"/>
    <x v="3"/>
    <n v="35"/>
    <n v="125"/>
    <n v="4375"/>
    <n v="13125"/>
    <n v="0.3"/>
    <x v="0"/>
  </r>
  <r>
    <x v="0"/>
    <n v="1185732"/>
    <x v="260"/>
    <x v="1"/>
    <x v="4"/>
    <x v="3"/>
    <x v="38"/>
    <x v="41"/>
    <x v="4"/>
    <n v="44.999999999999993"/>
    <n v="150"/>
    <n v="6749.9999999999991"/>
    <n v="33749.999999999993"/>
    <n v="0.5"/>
    <x v="0"/>
  </r>
  <r>
    <x v="0"/>
    <n v="1185732"/>
    <x v="260"/>
    <x v="1"/>
    <x v="4"/>
    <x v="3"/>
    <x v="38"/>
    <x v="41"/>
    <x v="5"/>
    <n v="49.999999999999993"/>
    <n v="275"/>
    <n v="13749.999999999998"/>
    <n v="54999.999999999993"/>
    <n v="0.4"/>
    <x v="0"/>
  </r>
  <r>
    <x v="0"/>
    <n v="1185732"/>
    <x v="290"/>
    <x v="1"/>
    <x v="11"/>
    <x v="3"/>
    <x v="38"/>
    <x v="41"/>
    <x v="0"/>
    <n v="35"/>
    <n v="525"/>
    <n v="18375"/>
    <n v="55125"/>
    <n v="0.3"/>
    <x v="0"/>
  </r>
  <r>
    <x v="0"/>
    <n v="1185732"/>
    <x v="290"/>
    <x v="1"/>
    <x v="11"/>
    <x v="3"/>
    <x v="38"/>
    <x v="41"/>
    <x v="1"/>
    <n v="30.000000000000011"/>
    <n v="275"/>
    <n v="8250.0000000000036"/>
    <n v="28875.000000000007"/>
    <n v="0.35"/>
    <x v="0"/>
  </r>
  <r>
    <x v="0"/>
    <n v="1185732"/>
    <x v="290"/>
    <x v="1"/>
    <x v="11"/>
    <x v="3"/>
    <x v="38"/>
    <x v="41"/>
    <x v="2"/>
    <n v="25.000000000000007"/>
    <n v="200"/>
    <n v="5000.0000000000018"/>
    <n v="15000.000000000004"/>
    <n v="0.3"/>
    <x v="0"/>
  </r>
  <r>
    <x v="0"/>
    <n v="1185732"/>
    <x v="290"/>
    <x v="1"/>
    <x v="11"/>
    <x v="3"/>
    <x v="38"/>
    <x v="41"/>
    <x v="3"/>
    <n v="25.000000000000007"/>
    <n v="175"/>
    <n v="4375.0000000000009"/>
    <n v="13125.000000000004"/>
    <n v="0.3"/>
    <x v="0"/>
  </r>
  <r>
    <x v="0"/>
    <n v="1185732"/>
    <x v="290"/>
    <x v="1"/>
    <x v="11"/>
    <x v="3"/>
    <x v="38"/>
    <x v="41"/>
    <x v="4"/>
    <n v="35"/>
    <n v="175"/>
    <n v="6125"/>
    <n v="30625"/>
    <n v="0.5"/>
    <x v="0"/>
  </r>
  <r>
    <x v="0"/>
    <n v="1185732"/>
    <x v="290"/>
    <x v="1"/>
    <x v="11"/>
    <x v="3"/>
    <x v="38"/>
    <x v="41"/>
    <x v="5"/>
    <n v="55.000000000000007"/>
    <n v="325"/>
    <n v="17875.000000000004"/>
    <n v="71500.000000000015"/>
    <n v="0.4"/>
    <x v="0"/>
  </r>
  <r>
    <x v="0"/>
    <n v="1185732"/>
    <x v="319"/>
    <x v="1"/>
    <x v="5"/>
    <x v="3"/>
    <x v="38"/>
    <x v="41"/>
    <x v="0"/>
    <n v="50"/>
    <n v="550"/>
    <n v="27500"/>
    <n v="82500"/>
    <n v="0.3"/>
    <x v="0"/>
  </r>
  <r>
    <x v="0"/>
    <n v="1185732"/>
    <x v="319"/>
    <x v="1"/>
    <x v="5"/>
    <x v="3"/>
    <x v="38"/>
    <x v="41"/>
    <x v="1"/>
    <n v="45.000000000000007"/>
    <n v="300"/>
    <n v="13500.000000000002"/>
    <n v="47250.000000000007"/>
    <n v="0.35"/>
    <x v="0"/>
  </r>
  <r>
    <x v="0"/>
    <n v="1185732"/>
    <x v="319"/>
    <x v="1"/>
    <x v="5"/>
    <x v="3"/>
    <x v="38"/>
    <x v="41"/>
    <x v="2"/>
    <n v="40"/>
    <n v="225"/>
    <n v="9000"/>
    <n v="27000"/>
    <n v="0.3"/>
    <x v="0"/>
  </r>
  <r>
    <x v="0"/>
    <n v="1185732"/>
    <x v="319"/>
    <x v="1"/>
    <x v="5"/>
    <x v="3"/>
    <x v="38"/>
    <x v="41"/>
    <x v="3"/>
    <n v="40"/>
    <n v="175"/>
    <n v="7000"/>
    <n v="21000"/>
    <n v="0.3"/>
    <x v="0"/>
  </r>
  <r>
    <x v="0"/>
    <n v="1185732"/>
    <x v="319"/>
    <x v="1"/>
    <x v="5"/>
    <x v="3"/>
    <x v="38"/>
    <x v="41"/>
    <x v="4"/>
    <n v="50"/>
    <n v="200"/>
    <n v="10000"/>
    <n v="50000"/>
    <n v="0.5"/>
    <x v="0"/>
  </r>
  <r>
    <x v="0"/>
    <n v="1185732"/>
    <x v="319"/>
    <x v="1"/>
    <x v="5"/>
    <x v="3"/>
    <x v="38"/>
    <x v="41"/>
    <x v="5"/>
    <n v="55.000000000000007"/>
    <n v="375"/>
    <n v="20625.000000000004"/>
    <n v="82500.000000000015"/>
    <n v="0.4"/>
    <x v="0"/>
  </r>
  <r>
    <x v="0"/>
    <n v="1185732"/>
    <x v="351"/>
    <x v="1"/>
    <x v="6"/>
    <x v="3"/>
    <x v="38"/>
    <x v="41"/>
    <x v="0"/>
    <n v="50"/>
    <n v="525"/>
    <n v="26250"/>
    <n v="78750"/>
    <n v="0.3"/>
    <x v="0"/>
  </r>
  <r>
    <x v="0"/>
    <n v="1185732"/>
    <x v="351"/>
    <x v="1"/>
    <x v="6"/>
    <x v="3"/>
    <x v="38"/>
    <x v="41"/>
    <x v="1"/>
    <n v="45.000000000000007"/>
    <n v="300"/>
    <n v="13500.000000000002"/>
    <n v="47250.000000000007"/>
    <n v="0.35"/>
    <x v="0"/>
  </r>
  <r>
    <x v="0"/>
    <n v="1185732"/>
    <x v="351"/>
    <x v="1"/>
    <x v="6"/>
    <x v="3"/>
    <x v="38"/>
    <x v="41"/>
    <x v="2"/>
    <n v="40"/>
    <n v="225"/>
    <n v="9000"/>
    <n v="27000"/>
    <n v="0.3"/>
    <x v="0"/>
  </r>
  <r>
    <x v="0"/>
    <n v="1185732"/>
    <x v="351"/>
    <x v="1"/>
    <x v="6"/>
    <x v="3"/>
    <x v="38"/>
    <x v="41"/>
    <x v="3"/>
    <n v="40"/>
    <n v="200"/>
    <n v="8000"/>
    <n v="24000"/>
    <n v="0.3"/>
    <x v="0"/>
  </r>
  <r>
    <x v="0"/>
    <n v="1185732"/>
    <x v="351"/>
    <x v="1"/>
    <x v="6"/>
    <x v="3"/>
    <x v="38"/>
    <x v="41"/>
    <x v="4"/>
    <n v="50"/>
    <n v="175"/>
    <n v="8750"/>
    <n v="43750"/>
    <n v="0.5"/>
    <x v="0"/>
  </r>
  <r>
    <x v="0"/>
    <n v="1185732"/>
    <x v="351"/>
    <x v="1"/>
    <x v="6"/>
    <x v="3"/>
    <x v="38"/>
    <x v="41"/>
    <x v="5"/>
    <n v="55.000000000000007"/>
    <n v="350"/>
    <n v="19250.000000000004"/>
    <n v="77000.000000000015"/>
    <n v="0.4"/>
    <x v="0"/>
  </r>
  <r>
    <x v="0"/>
    <n v="1185732"/>
    <x v="383"/>
    <x v="1"/>
    <x v="7"/>
    <x v="3"/>
    <x v="38"/>
    <x v="41"/>
    <x v="0"/>
    <n v="35"/>
    <n v="475"/>
    <n v="16625"/>
    <n v="49875"/>
    <n v="0.3"/>
    <x v="0"/>
  </r>
  <r>
    <x v="0"/>
    <n v="1185732"/>
    <x v="383"/>
    <x v="1"/>
    <x v="7"/>
    <x v="3"/>
    <x v="38"/>
    <x v="41"/>
    <x v="1"/>
    <n v="30.000000000000011"/>
    <n v="275"/>
    <n v="8250.0000000000036"/>
    <n v="28875.000000000007"/>
    <n v="0.35"/>
    <x v="0"/>
  </r>
  <r>
    <x v="0"/>
    <n v="1185732"/>
    <x v="383"/>
    <x v="1"/>
    <x v="7"/>
    <x v="3"/>
    <x v="38"/>
    <x v="41"/>
    <x v="2"/>
    <n v="25.000000000000007"/>
    <n v="175"/>
    <n v="4375.0000000000009"/>
    <n v="13125.000000000004"/>
    <n v="0.3"/>
    <x v="0"/>
  </r>
  <r>
    <x v="0"/>
    <n v="1185732"/>
    <x v="383"/>
    <x v="1"/>
    <x v="7"/>
    <x v="3"/>
    <x v="38"/>
    <x v="41"/>
    <x v="3"/>
    <n v="25.000000000000007"/>
    <n v="150"/>
    <n v="3750.0000000000009"/>
    <n v="11250.000000000002"/>
    <n v="0.3"/>
    <x v="0"/>
  </r>
  <r>
    <x v="0"/>
    <n v="1185732"/>
    <x v="383"/>
    <x v="1"/>
    <x v="7"/>
    <x v="3"/>
    <x v="38"/>
    <x v="41"/>
    <x v="4"/>
    <n v="35"/>
    <n v="150"/>
    <n v="5250"/>
    <n v="26250"/>
    <n v="0.5"/>
    <x v="0"/>
  </r>
  <r>
    <x v="0"/>
    <n v="1185732"/>
    <x v="383"/>
    <x v="1"/>
    <x v="7"/>
    <x v="3"/>
    <x v="38"/>
    <x v="41"/>
    <x v="5"/>
    <n v="40"/>
    <n v="225"/>
    <n v="9000"/>
    <n v="36000"/>
    <n v="0.4"/>
    <x v="0"/>
  </r>
  <r>
    <x v="0"/>
    <n v="1185732"/>
    <x v="412"/>
    <x v="1"/>
    <x v="8"/>
    <x v="3"/>
    <x v="38"/>
    <x v="41"/>
    <x v="0"/>
    <n v="44.999999999999993"/>
    <n v="400"/>
    <n v="17999.999999999996"/>
    <n v="53999.999999999993"/>
    <n v="0.3"/>
    <x v="0"/>
  </r>
  <r>
    <x v="0"/>
    <n v="1185732"/>
    <x v="412"/>
    <x v="1"/>
    <x v="8"/>
    <x v="3"/>
    <x v="38"/>
    <x v="41"/>
    <x v="1"/>
    <n v="35"/>
    <n v="250"/>
    <n v="8750"/>
    <n v="30624.999999999996"/>
    <n v="0.35"/>
    <x v="0"/>
  </r>
  <r>
    <x v="0"/>
    <n v="1185732"/>
    <x v="412"/>
    <x v="1"/>
    <x v="8"/>
    <x v="3"/>
    <x v="38"/>
    <x v="41"/>
    <x v="2"/>
    <n v="35"/>
    <n v="150"/>
    <n v="5250"/>
    <n v="15750"/>
    <n v="0.3"/>
    <x v="0"/>
  </r>
  <r>
    <x v="0"/>
    <n v="1185732"/>
    <x v="412"/>
    <x v="1"/>
    <x v="8"/>
    <x v="3"/>
    <x v="38"/>
    <x v="41"/>
    <x v="3"/>
    <n v="35"/>
    <n v="125"/>
    <n v="4375"/>
    <n v="13125"/>
    <n v="0.3"/>
    <x v="0"/>
  </r>
  <r>
    <x v="0"/>
    <n v="1185732"/>
    <x v="412"/>
    <x v="1"/>
    <x v="8"/>
    <x v="3"/>
    <x v="38"/>
    <x v="41"/>
    <x v="4"/>
    <n v="44.999999999999993"/>
    <n v="125"/>
    <n v="5624.9999999999991"/>
    <n v="28124.999999999996"/>
    <n v="0.5"/>
    <x v="0"/>
  </r>
  <r>
    <x v="3"/>
    <n v="1185732"/>
    <x v="412"/>
    <x v="1"/>
    <x v="8"/>
    <x v="3"/>
    <x v="38"/>
    <x v="41"/>
    <x v="5"/>
    <n v="49.999999999999986"/>
    <n v="250"/>
    <n v="12499.999999999996"/>
    <n v="49999.999999999993"/>
    <n v="0.4"/>
    <x v="0"/>
  </r>
  <r>
    <x v="3"/>
    <n v="1185732"/>
    <x v="443"/>
    <x v="1"/>
    <x v="9"/>
    <x v="3"/>
    <x v="38"/>
    <x v="41"/>
    <x v="0"/>
    <n v="44.999999999999993"/>
    <n v="400"/>
    <n v="17999.999999999996"/>
    <n v="53999.999999999993"/>
    <n v="0.3"/>
    <x v="0"/>
  </r>
  <r>
    <x v="3"/>
    <n v="1185732"/>
    <x v="443"/>
    <x v="1"/>
    <x v="9"/>
    <x v="3"/>
    <x v="38"/>
    <x v="41"/>
    <x v="1"/>
    <n v="35"/>
    <n v="275"/>
    <n v="9625"/>
    <n v="33687.5"/>
    <n v="0.35"/>
    <x v="0"/>
  </r>
  <r>
    <x v="3"/>
    <n v="1185732"/>
    <x v="443"/>
    <x v="1"/>
    <x v="9"/>
    <x v="3"/>
    <x v="38"/>
    <x v="41"/>
    <x v="2"/>
    <n v="35"/>
    <n v="220"/>
    <n v="7700"/>
    <n v="23100"/>
    <n v="0.3"/>
    <x v="0"/>
  </r>
  <r>
    <x v="3"/>
    <n v="1185732"/>
    <x v="443"/>
    <x v="1"/>
    <x v="9"/>
    <x v="3"/>
    <x v="38"/>
    <x v="41"/>
    <x v="3"/>
    <n v="35"/>
    <n v="200"/>
    <n v="7000"/>
    <n v="21000"/>
    <n v="0.3"/>
    <x v="0"/>
  </r>
  <r>
    <x v="3"/>
    <n v="1185732"/>
    <x v="443"/>
    <x v="1"/>
    <x v="9"/>
    <x v="3"/>
    <x v="38"/>
    <x v="41"/>
    <x v="4"/>
    <n v="60"/>
    <n v="175"/>
    <n v="10500"/>
    <n v="52500"/>
    <n v="0.5"/>
    <x v="0"/>
  </r>
  <r>
    <x v="3"/>
    <n v="1185732"/>
    <x v="443"/>
    <x v="1"/>
    <x v="9"/>
    <x v="3"/>
    <x v="38"/>
    <x v="41"/>
    <x v="5"/>
    <n v="64.999999999999986"/>
    <n v="275"/>
    <n v="17874.999999999996"/>
    <n v="71499.999999999985"/>
    <n v="0.4"/>
    <x v="0"/>
  </r>
  <r>
    <x v="3"/>
    <n v="1185732"/>
    <x v="472"/>
    <x v="1"/>
    <x v="10"/>
    <x v="3"/>
    <x v="38"/>
    <x v="41"/>
    <x v="0"/>
    <n v="60"/>
    <n v="525"/>
    <n v="31500"/>
    <n v="94500"/>
    <n v="0.3"/>
    <x v="0"/>
  </r>
  <r>
    <x v="3"/>
    <n v="1185732"/>
    <x v="472"/>
    <x v="1"/>
    <x v="10"/>
    <x v="3"/>
    <x v="38"/>
    <x v="41"/>
    <x v="1"/>
    <n v="50"/>
    <n v="325"/>
    <n v="16250"/>
    <n v="56875"/>
    <n v="0.35"/>
    <x v="0"/>
  </r>
  <r>
    <x v="3"/>
    <n v="1185732"/>
    <x v="472"/>
    <x v="1"/>
    <x v="10"/>
    <x v="3"/>
    <x v="38"/>
    <x v="41"/>
    <x v="2"/>
    <n v="50"/>
    <n v="275"/>
    <n v="13750"/>
    <n v="41250"/>
    <n v="0.3"/>
    <x v="0"/>
  </r>
  <r>
    <x v="3"/>
    <n v="1185732"/>
    <x v="472"/>
    <x v="1"/>
    <x v="10"/>
    <x v="3"/>
    <x v="38"/>
    <x v="41"/>
    <x v="3"/>
    <n v="50"/>
    <n v="225"/>
    <n v="11250"/>
    <n v="33750"/>
    <n v="0.3"/>
    <x v="0"/>
  </r>
  <r>
    <x v="3"/>
    <n v="1185732"/>
    <x v="472"/>
    <x v="1"/>
    <x v="10"/>
    <x v="3"/>
    <x v="38"/>
    <x v="41"/>
    <x v="4"/>
    <n v="60"/>
    <n v="225"/>
    <n v="13500"/>
    <n v="67500"/>
    <n v="0.5"/>
    <x v="0"/>
  </r>
  <r>
    <x v="3"/>
    <n v="1185732"/>
    <x v="472"/>
    <x v="1"/>
    <x v="10"/>
    <x v="3"/>
    <x v="38"/>
    <x v="41"/>
    <x v="5"/>
    <n v="64.999999999999986"/>
    <n v="325"/>
    <n v="21124.999999999996"/>
    <n v="84499.999999999985"/>
    <n v="0.4"/>
    <x v="0"/>
  </r>
  <r>
    <x v="3"/>
    <n v="1185732"/>
    <x v="167"/>
    <x v="1"/>
    <x v="0"/>
    <x v="3"/>
    <x v="38"/>
    <x v="41"/>
    <x v="0"/>
    <n v="30.000000000000004"/>
    <n v="450"/>
    <n v="13500.000000000002"/>
    <n v="40500.000000000007"/>
    <n v="0.3"/>
    <x v="0"/>
  </r>
  <r>
    <x v="3"/>
    <n v="1185732"/>
    <x v="167"/>
    <x v="1"/>
    <x v="0"/>
    <x v="3"/>
    <x v="38"/>
    <x v="41"/>
    <x v="1"/>
    <n v="30.000000000000004"/>
    <n v="250"/>
    <n v="7500.0000000000009"/>
    <n v="26250.000000000004"/>
    <n v="0.35"/>
    <x v="0"/>
  </r>
  <r>
    <x v="3"/>
    <n v="1185732"/>
    <x v="167"/>
    <x v="1"/>
    <x v="0"/>
    <x v="3"/>
    <x v="38"/>
    <x v="41"/>
    <x v="2"/>
    <n v="20.000000000000007"/>
    <n v="250"/>
    <n v="5000.0000000000018"/>
    <n v="15000.000000000004"/>
    <n v="0.3"/>
    <x v="0"/>
  </r>
  <r>
    <x v="3"/>
    <n v="1185732"/>
    <x v="167"/>
    <x v="1"/>
    <x v="0"/>
    <x v="3"/>
    <x v="38"/>
    <x v="41"/>
    <x v="3"/>
    <n v="25.000000000000007"/>
    <n v="100"/>
    <n v="2500.0000000000009"/>
    <n v="7500.0000000000018"/>
    <n v="0.3"/>
    <x v="0"/>
  </r>
  <r>
    <x v="3"/>
    <n v="1185732"/>
    <x v="167"/>
    <x v="1"/>
    <x v="0"/>
    <x v="3"/>
    <x v="38"/>
    <x v="41"/>
    <x v="4"/>
    <n v="40"/>
    <n v="150"/>
    <n v="6000"/>
    <n v="30000"/>
    <n v="0.5"/>
    <x v="0"/>
  </r>
  <r>
    <x v="3"/>
    <n v="1185732"/>
    <x v="167"/>
    <x v="1"/>
    <x v="0"/>
    <x v="3"/>
    <x v="38"/>
    <x v="41"/>
    <x v="5"/>
    <n v="30.000000000000004"/>
    <n v="250"/>
    <n v="7500.0000000000009"/>
    <n v="30000.000000000007"/>
    <n v="0.4"/>
    <x v="0"/>
  </r>
  <r>
    <x v="3"/>
    <n v="1185732"/>
    <x v="198"/>
    <x v="1"/>
    <x v="1"/>
    <x v="3"/>
    <x v="38"/>
    <x v="41"/>
    <x v="0"/>
    <n v="30.000000000000004"/>
    <n v="500"/>
    <n v="15000.000000000002"/>
    <n v="45000.000000000007"/>
    <n v="0.3"/>
    <x v="0"/>
  </r>
  <r>
    <x v="3"/>
    <n v="1185732"/>
    <x v="198"/>
    <x v="1"/>
    <x v="1"/>
    <x v="3"/>
    <x v="38"/>
    <x v="41"/>
    <x v="1"/>
    <n v="30.000000000000004"/>
    <n v="150"/>
    <n v="4500.0000000000009"/>
    <n v="15750.000000000002"/>
    <n v="0.35"/>
    <x v="0"/>
  </r>
  <r>
    <x v="3"/>
    <n v="1185732"/>
    <x v="198"/>
    <x v="1"/>
    <x v="1"/>
    <x v="3"/>
    <x v="38"/>
    <x v="41"/>
    <x v="2"/>
    <n v="20.000000000000007"/>
    <n v="200"/>
    <n v="4000.0000000000014"/>
    <n v="12000.000000000004"/>
    <n v="0.3"/>
    <x v="0"/>
  </r>
  <r>
    <x v="3"/>
    <n v="1185732"/>
    <x v="198"/>
    <x v="1"/>
    <x v="1"/>
    <x v="3"/>
    <x v="39"/>
    <x v="42"/>
    <x v="3"/>
    <n v="25.000000000000007"/>
    <n v="75"/>
    <n v="1875.0000000000005"/>
    <n v="5625.0000000000009"/>
    <n v="0.3"/>
    <x v="0"/>
  </r>
  <r>
    <x v="3"/>
    <n v="1185732"/>
    <x v="198"/>
    <x v="1"/>
    <x v="1"/>
    <x v="3"/>
    <x v="39"/>
    <x v="42"/>
    <x v="4"/>
    <n v="40"/>
    <n v="150"/>
    <n v="6000"/>
    <n v="30000"/>
    <n v="0.5"/>
    <x v="0"/>
  </r>
  <r>
    <x v="3"/>
    <n v="1185732"/>
    <x v="198"/>
    <x v="1"/>
    <x v="1"/>
    <x v="3"/>
    <x v="39"/>
    <x v="42"/>
    <x v="5"/>
    <n v="14.999999999999996"/>
    <n v="250"/>
    <n v="3749.9999999999991"/>
    <n v="14999.999999999998"/>
    <n v="0.4"/>
    <x v="0"/>
  </r>
  <r>
    <x v="3"/>
    <n v="1185732"/>
    <x v="704"/>
    <x v="1"/>
    <x v="2"/>
    <x v="3"/>
    <x v="39"/>
    <x v="42"/>
    <x v="0"/>
    <n v="20.000000000000004"/>
    <n v="470"/>
    <n v="9400.0000000000018"/>
    <n v="28200.000000000004"/>
    <n v="0.3"/>
    <x v="0"/>
  </r>
  <r>
    <x v="3"/>
    <n v="1185732"/>
    <x v="704"/>
    <x v="1"/>
    <x v="2"/>
    <x v="3"/>
    <x v="39"/>
    <x v="42"/>
    <x v="1"/>
    <n v="20.000000000000004"/>
    <n v="175"/>
    <n v="3500.0000000000005"/>
    <n v="12250.000000000002"/>
    <n v="0.35"/>
    <x v="0"/>
  </r>
  <r>
    <x v="3"/>
    <n v="1185732"/>
    <x v="704"/>
    <x v="1"/>
    <x v="2"/>
    <x v="3"/>
    <x v="39"/>
    <x v="42"/>
    <x v="2"/>
    <n v="10.000000000000004"/>
    <n v="225"/>
    <n v="2250.0000000000009"/>
    <n v="6750.0000000000018"/>
    <n v="0.3"/>
    <x v="0"/>
  </r>
  <r>
    <x v="3"/>
    <n v="1185732"/>
    <x v="704"/>
    <x v="1"/>
    <x v="2"/>
    <x v="3"/>
    <x v="39"/>
    <x v="42"/>
    <x v="3"/>
    <n v="14.999999999999996"/>
    <n v="75"/>
    <n v="1124.9999999999998"/>
    <n v="3374.9999999999995"/>
    <n v="0.3"/>
    <x v="0"/>
  </r>
  <r>
    <x v="3"/>
    <n v="1185732"/>
    <x v="704"/>
    <x v="1"/>
    <x v="2"/>
    <x v="3"/>
    <x v="39"/>
    <x v="42"/>
    <x v="4"/>
    <n v="30.000000000000004"/>
    <n v="125"/>
    <n v="3750.0000000000005"/>
    <n v="18750.000000000004"/>
    <n v="0.5"/>
    <x v="0"/>
  </r>
  <r>
    <x v="3"/>
    <n v="1185732"/>
    <x v="704"/>
    <x v="1"/>
    <x v="2"/>
    <x v="3"/>
    <x v="39"/>
    <x v="42"/>
    <x v="5"/>
    <n v="20.000000000000004"/>
    <n v="225"/>
    <n v="4500.0000000000009"/>
    <n v="18000.000000000004"/>
    <n v="0.4"/>
    <x v="0"/>
  </r>
  <r>
    <x v="3"/>
    <n v="1185732"/>
    <x v="721"/>
    <x v="1"/>
    <x v="3"/>
    <x v="3"/>
    <x v="39"/>
    <x v="42"/>
    <x v="0"/>
    <n v="20.000000000000004"/>
    <n v="450"/>
    <n v="9000.0000000000018"/>
    <n v="27000.000000000004"/>
    <n v="0.3"/>
    <x v="0"/>
  </r>
  <r>
    <x v="3"/>
    <n v="1185732"/>
    <x v="721"/>
    <x v="1"/>
    <x v="3"/>
    <x v="3"/>
    <x v="39"/>
    <x v="42"/>
    <x v="1"/>
    <n v="20.000000000000004"/>
    <n v="150"/>
    <n v="3000.0000000000005"/>
    <n v="10500"/>
    <n v="0.35"/>
    <x v="0"/>
  </r>
  <r>
    <x v="3"/>
    <n v="1185732"/>
    <x v="721"/>
    <x v="1"/>
    <x v="3"/>
    <x v="3"/>
    <x v="39"/>
    <x v="42"/>
    <x v="2"/>
    <n v="10.000000000000004"/>
    <n v="150"/>
    <n v="1500.0000000000005"/>
    <n v="4500.0000000000018"/>
    <n v="0.3"/>
    <x v="0"/>
  </r>
  <r>
    <x v="3"/>
    <n v="1185732"/>
    <x v="721"/>
    <x v="1"/>
    <x v="3"/>
    <x v="3"/>
    <x v="39"/>
    <x v="42"/>
    <x v="3"/>
    <n v="14.999999999999996"/>
    <n v="75"/>
    <n v="1124.9999999999998"/>
    <n v="3374.9999999999995"/>
    <n v="0.3"/>
    <x v="0"/>
  </r>
  <r>
    <x v="3"/>
    <n v="1185732"/>
    <x v="721"/>
    <x v="1"/>
    <x v="3"/>
    <x v="3"/>
    <x v="39"/>
    <x v="42"/>
    <x v="4"/>
    <n v="60"/>
    <n v="100"/>
    <n v="6000"/>
    <n v="30000"/>
    <n v="0.5"/>
    <x v="0"/>
  </r>
  <r>
    <x v="3"/>
    <n v="1185732"/>
    <x v="721"/>
    <x v="1"/>
    <x v="3"/>
    <x v="3"/>
    <x v="39"/>
    <x v="42"/>
    <x v="5"/>
    <n v="50"/>
    <n v="225"/>
    <n v="11250"/>
    <n v="45000"/>
    <n v="0.4"/>
    <x v="0"/>
  </r>
  <r>
    <x v="3"/>
    <n v="1185732"/>
    <x v="257"/>
    <x v="1"/>
    <x v="4"/>
    <x v="3"/>
    <x v="39"/>
    <x v="42"/>
    <x v="0"/>
    <n v="60"/>
    <n v="495"/>
    <n v="29700"/>
    <n v="89100"/>
    <n v="0.3"/>
    <x v="0"/>
  </r>
  <r>
    <x v="3"/>
    <n v="1185732"/>
    <x v="257"/>
    <x v="1"/>
    <x v="4"/>
    <x v="3"/>
    <x v="39"/>
    <x v="42"/>
    <x v="1"/>
    <n v="40"/>
    <n v="200"/>
    <n v="8000"/>
    <n v="28000"/>
    <n v="0.35"/>
    <x v="0"/>
  </r>
  <r>
    <x v="3"/>
    <n v="1185732"/>
    <x v="257"/>
    <x v="1"/>
    <x v="4"/>
    <x v="3"/>
    <x v="39"/>
    <x v="42"/>
    <x v="2"/>
    <n v="35"/>
    <n v="175"/>
    <n v="6125"/>
    <n v="18375"/>
    <n v="0.3"/>
    <x v="0"/>
  </r>
  <r>
    <x v="3"/>
    <n v="1185732"/>
    <x v="257"/>
    <x v="1"/>
    <x v="4"/>
    <x v="3"/>
    <x v="39"/>
    <x v="42"/>
    <x v="3"/>
    <n v="35"/>
    <n v="150"/>
    <n v="5250"/>
    <n v="15750"/>
    <n v="0.3"/>
    <x v="0"/>
  </r>
  <r>
    <x v="3"/>
    <n v="1185732"/>
    <x v="257"/>
    <x v="1"/>
    <x v="4"/>
    <x v="3"/>
    <x v="39"/>
    <x v="42"/>
    <x v="4"/>
    <n v="44.999999999999993"/>
    <n v="175"/>
    <n v="7874.9999999999991"/>
    <n v="39374.999999999993"/>
    <n v="0.5"/>
    <x v="0"/>
  </r>
  <r>
    <x v="3"/>
    <n v="1185732"/>
    <x v="257"/>
    <x v="1"/>
    <x v="4"/>
    <x v="3"/>
    <x v="39"/>
    <x v="42"/>
    <x v="5"/>
    <n v="49.999999999999993"/>
    <n v="300"/>
    <n v="14999.999999999998"/>
    <n v="59999.999999999993"/>
    <n v="0.4"/>
    <x v="0"/>
  </r>
  <r>
    <x v="3"/>
    <n v="1185732"/>
    <x v="287"/>
    <x v="1"/>
    <x v="11"/>
    <x v="3"/>
    <x v="39"/>
    <x v="42"/>
    <x v="0"/>
    <n v="35"/>
    <n v="550"/>
    <n v="19250"/>
    <n v="57750"/>
    <n v="0.3"/>
    <x v="0"/>
  </r>
  <r>
    <x v="3"/>
    <n v="1185732"/>
    <x v="287"/>
    <x v="1"/>
    <x v="11"/>
    <x v="3"/>
    <x v="39"/>
    <x v="42"/>
    <x v="1"/>
    <n v="30.000000000000011"/>
    <n v="300"/>
    <n v="9000.0000000000036"/>
    <n v="31500.000000000007"/>
    <n v="0.35"/>
    <x v="0"/>
  </r>
  <r>
    <x v="3"/>
    <n v="1185732"/>
    <x v="287"/>
    <x v="1"/>
    <x v="11"/>
    <x v="3"/>
    <x v="39"/>
    <x v="42"/>
    <x v="2"/>
    <n v="25.000000000000007"/>
    <n v="200"/>
    <n v="5000.0000000000018"/>
    <n v="15000.000000000004"/>
    <n v="0.3"/>
    <x v="0"/>
  </r>
  <r>
    <x v="3"/>
    <n v="1185732"/>
    <x v="287"/>
    <x v="1"/>
    <x v="11"/>
    <x v="3"/>
    <x v="39"/>
    <x v="42"/>
    <x v="3"/>
    <n v="25.000000000000007"/>
    <n v="175"/>
    <n v="4375.0000000000009"/>
    <n v="13125.000000000004"/>
    <n v="0.3"/>
    <x v="0"/>
  </r>
  <r>
    <x v="3"/>
    <n v="1185732"/>
    <x v="287"/>
    <x v="1"/>
    <x v="11"/>
    <x v="3"/>
    <x v="39"/>
    <x v="42"/>
    <x v="4"/>
    <n v="35"/>
    <n v="175"/>
    <n v="6125"/>
    <n v="30625"/>
    <n v="0.5"/>
    <x v="0"/>
  </r>
  <r>
    <x v="3"/>
    <n v="1185732"/>
    <x v="287"/>
    <x v="1"/>
    <x v="11"/>
    <x v="3"/>
    <x v="39"/>
    <x v="42"/>
    <x v="5"/>
    <n v="55.000000000000007"/>
    <n v="325"/>
    <n v="17875.000000000004"/>
    <n v="71500.000000000015"/>
    <n v="0.4"/>
    <x v="0"/>
  </r>
  <r>
    <x v="3"/>
    <n v="1185732"/>
    <x v="316"/>
    <x v="1"/>
    <x v="5"/>
    <x v="3"/>
    <x v="39"/>
    <x v="42"/>
    <x v="0"/>
    <n v="50"/>
    <n v="550"/>
    <n v="27500"/>
    <n v="82500"/>
    <n v="0.3"/>
    <x v="0"/>
  </r>
  <r>
    <x v="3"/>
    <n v="1185732"/>
    <x v="316"/>
    <x v="1"/>
    <x v="5"/>
    <x v="3"/>
    <x v="39"/>
    <x v="42"/>
    <x v="1"/>
    <n v="45.000000000000007"/>
    <n v="300"/>
    <n v="13500.000000000002"/>
    <n v="47250.000000000007"/>
    <n v="0.35"/>
    <x v="0"/>
  </r>
  <r>
    <x v="3"/>
    <n v="1185732"/>
    <x v="316"/>
    <x v="1"/>
    <x v="5"/>
    <x v="3"/>
    <x v="39"/>
    <x v="42"/>
    <x v="2"/>
    <n v="40"/>
    <n v="225"/>
    <n v="9000"/>
    <n v="27000"/>
    <n v="0.3"/>
    <x v="0"/>
  </r>
  <r>
    <x v="3"/>
    <n v="1185732"/>
    <x v="316"/>
    <x v="1"/>
    <x v="5"/>
    <x v="3"/>
    <x v="39"/>
    <x v="42"/>
    <x v="3"/>
    <n v="40"/>
    <n v="175"/>
    <n v="7000"/>
    <n v="21000"/>
    <n v="0.3"/>
    <x v="0"/>
  </r>
  <r>
    <x v="3"/>
    <n v="1185732"/>
    <x v="316"/>
    <x v="1"/>
    <x v="5"/>
    <x v="3"/>
    <x v="39"/>
    <x v="42"/>
    <x v="4"/>
    <n v="50"/>
    <n v="200"/>
    <n v="10000"/>
    <n v="50000"/>
    <n v="0.5"/>
    <x v="0"/>
  </r>
  <r>
    <x v="3"/>
    <n v="1185732"/>
    <x v="316"/>
    <x v="1"/>
    <x v="5"/>
    <x v="3"/>
    <x v="39"/>
    <x v="42"/>
    <x v="5"/>
    <n v="55.000000000000007"/>
    <n v="375"/>
    <n v="20625.000000000004"/>
    <n v="82500.000000000015"/>
    <n v="0.4"/>
    <x v="0"/>
  </r>
  <r>
    <x v="3"/>
    <n v="1185732"/>
    <x v="348"/>
    <x v="1"/>
    <x v="6"/>
    <x v="3"/>
    <x v="39"/>
    <x v="42"/>
    <x v="0"/>
    <n v="50"/>
    <n v="525"/>
    <n v="26250"/>
    <n v="78750"/>
    <n v="0.3"/>
    <x v="0"/>
  </r>
  <r>
    <x v="3"/>
    <n v="1185732"/>
    <x v="348"/>
    <x v="1"/>
    <x v="6"/>
    <x v="3"/>
    <x v="39"/>
    <x v="42"/>
    <x v="1"/>
    <n v="45.000000000000007"/>
    <n v="300"/>
    <n v="13500.000000000002"/>
    <n v="47250.000000000007"/>
    <n v="0.35"/>
    <x v="0"/>
  </r>
  <r>
    <x v="3"/>
    <n v="1185732"/>
    <x v="348"/>
    <x v="1"/>
    <x v="6"/>
    <x v="3"/>
    <x v="39"/>
    <x v="42"/>
    <x v="2"/>
    <n v="40"/>
    <n v="225"/>
    <n v="9000"/>
    <n v="27000"/>
    <n v="0.3"/>
    <x v="0"/>
  </r>
  <r>
    <x v="3"/>
    <n v="1185732"/>
    <x v="348"/>
    <x v="1"/>
    <x v="6"/>
    <x v="3"/>
    <x v="39"/>
    <x v="42"/>
    <x v="3"/>
    <n v="40"/>
    <n v="200"/>
    <n v="8000"/>
    <n v="24000"/>
    <n v="0.3"/>
    <x v="0"/>
  </r>
  <r>
    <x v="3"/>
    <n v="1185732"/>
    <x v="348"/>
    <x v="1"/>
    <x v="6"/>
    <x v="3"/>
    <x v="39"/>
    <x v="42"/>
    <x v="4"/>
    <n v="50"/>
    <n v="175"/>
    <n v="8750"/>
    <n v="43750"/>
    <n v="0.5"/>
    <x v="0"/>
  </r>
  <r>
    <x v="3"/>
    <n v="1185732"/>
    <x v="348"/>
    <x v="1"/>
    <x v="6"/>
    <x v="3"/>
    <x v="39"/>
    <x v="42"/>
    <x v="5"/>
    <n v="55.000000000000007"/>
    <n v="350"/>
    <n v="19250.000000000004"/>
    <n v="77000.000000000015"/>
    <n v="0.4"/>
    <x v="0"/>
  </r>
  <r>
    <x v="3"/>
    <n v="1185732"/>
    <x v="380"/>
    <x v="1"/>
    <x v="7"/>
    <x v="3"/>
    <x v="39"/>
    <x v="42"/>
    <x v="0"/>
    <n v="35"/>
    <n v="475"/>
    <n v="16625"/>
    <n v="49875"/>
    <n v="0.3"/>
    <x v="0"/>
  </r>
  <r>
    <x v="3"/>
    <n v="1185732"/>
    <x v="380"/>
    <x v="1"/>
    <x v="7"/>
    <x v="3"/>
    <x v="39"/>
    <x v="42"/>
    <x v="1"/>
    <n v="30.000000000000011"/>
    <n v="250"/>
    <n v="7500.0000000000027"/>
    <n v="26250.000000000007"/>
    <n v="0.35"/>
    <x v="0"/>
  </r>
  <r>
    <x v="3"/>
    <n v="1185732"/>
    <x v="380"/>
    <x v="1"/>
    <x v="7"/>
    <x v="3"/>
    <x v="39"/>
    <x v="42"/>
    <x v="2"/>
    <n v="25.000000000000007"/>
    <n v="150"/>
    <n v="3750.0000000000009"/>
    <n v="11250.000000000002"/>
    <n v="0.3"/>
    <x v="0"/>
  </r>
  <r>
    <x v="3"/>
    <n v="1185732"/>
    <x v="380"/>
    <x v="1"/>
    <x v="7"/>
    <x v="3"/>
    <x v="39"/>
    <x v="42"/>
    <x v="3"/>
    <n v="25.000000000000007"/>
    <n v="125"/>
    <n v="3125.0000000000009"/>
    <n v="9375.0000000000018"/>
    <n v="0.3"/>
    <x v="0"/>
  </r>
  <r>
    <x v="3"/>
    <n v="1185732"/>
    <x v="380"/>
    <x v="1"/>
    <x v="7"/>
    <x v="3"/>
    <x v="39"/>
    <x v="42"/>
    <x v="4"/>
    <n v="35"/>
    <n v="125"/>
    <n v="4375"/>
    <n v="21875"/>
    <n v="0.5"/>
    <x v="0"/>
  </r>
  <r>
    <x v="3"/>
    <n v="1185732"/>
    <x v="380"/>
    <x v="1"/>
    <x v="7"/>
    <x v="3"/>
    <x v="39"/>
    <x v="42"/>
    <x v="5"/>
    <n v="40"/>
    <n v="200"/>
    <n v="8000"/>
    <n v="32000"/>
    <n v="0.4"/>
    <x v="0"/>
  </r>
  <r>
    <x v="3"/>
    <n v="1185732"/>
    <x v="409"/>
    <x v="1"/>
    <x v="8"/>
    <x v="3"/>
    <x v="39"/>
    <x v="42"/>
    <x v="0"/>
    <n v="44.999999999999993"/>
    <n v="375"/>
    <n v="16874.999999999996"/>
    <n v="50624.999999999993"/>
    <n v="0.3"/>
    <x v="0"/>
  </r>
  <r>
    <x v="3"/>
    <n v="1185732"/>
    <x v="409"/>
    <x v="1"/>
    <x v="8"/>
    <x v="3"/>
    <x v="39"/>
    <x v="42"/>
    <x v="1"/>
    <n v="35"/>
    <n v="225"/>
    <n v="7875"/>
    <n v="27562.5"/>
    <n v="0.35"/>
    <x v="0"/>
  </r>
  <r>
    <x v="3"/>
    <n v="1185732"/>
    <x v="409"/>
    <x v="1"/>
    <x v="8"/>
    <x v="3"/>
    <x v="39"/>
    <x v="42"/>
    <x v="2"/>
    <n v="35"/>
    <n v="125"/>
    <n v="4375"/>
    <n v="13125"/>
    <n v="0.3"/>
    <x v="0"/>
  </r>
  <r>
    <x v="3"/>
    <n v="1185732"/>
    <x v="409"/>
    <x v="1"/>
    <x v="8"/>
    <x v="3"/>
    <x v="39"/>
    <x v="42"/>
    <x v="3"/>
    <n v="35"/>
    <n v="125"/>
    <n v="4375"/>
    <n v="13125"/>
    <n v="0.3"/>
    <x v="0"/>
  </r>
  <r>
    <x v="3"/>
    <n v="1185732"/>
    <x v="409"/>
    <x v="1"/>
    <x v="8"/>
    <x v="3"/>
    <x v="39"/>
    <x v="42"/>
    <x v="4"/>
    <n v="44.999999999999993"/>
    <n v="125"/>
    <n v="5624.9999999999991"/>
    <n v="28124.999999999996"/>
    <n v="0.5"/>
    <x v="0"/>
  </r>
  <r>
    <x v="3"/>
    <n v="1185732"/>
    <x v="409"/>
    <x v="1"/>
    <x v="8"/>
    <x v="3"/>
    <x v="39"/>
    <x v="42"/>
    <x v="5"/>
    <n v="49.999999999999986"/>
    <n v="250"/>
    <n v="12499.999999999996"/>
    <n v="49999.999999999993"/>
    <n v="0.4"/>
    <x v="0"/>
  </r>
  <r>
    <x v="3"/>
    <n v="1185732"/>
    <x v="440"/>
    <x v="1"/>
    <x v="9"/>
    <x v="3"/>
    <x v="39"/>
    <x v="42"/>
    <x v="0"/>
    <n v="44.999999999999993"/>
    <n v="400"/>
    <n v="17999.999999999996"/>
    <n v="53999.999999999993"/>
    <n v="0.3"/>
    <x v="0"/>
  </r>
  <r>
    <x v="3"/>
    <n v="1185732"/>
    <x v="440"/>
    <x v="1"/>
    <x v="9"/>
    <x v="3"/>
    <x v="39"/>
    <x v="42"/>
    <x v="1"/>
    <n v="35"/>
    <n v="300"/>
    <n v="10500"/>
    <n v="36750"/>
    <n v="0.35"/>
    <x v="0"/>
  </r>
  <r>
    <x v="3"/>
    <n v="1185732"/>
    <x v="440"/>
    <x v="1"/>
    <x v="9"/>
    <x v="3"/>
    <x v="39"/>
    <x v="42"/>
    <x v="2"/>
    <n v="35"/>
    <n v="245"/>
    <n v="8575"/>
    <n v="25725"/>
    <n v="0.3"/>
    <x v="0"/>
  </r>
  <r>
    <x v="3"/>
    <n v="1185732"/>
    <x v="440"/>
    <x v="1"/>
    <x v="9"/>
    <x v="3"/>
    <x v="39"/>
    <x v="42"/>
    <x v="3"/>
    <n v="35"/>
    <n v="225"/>
    <n v="7875"/>
    <n v="23625"/>
    <n v="0.3"/>
    <x v="0"/>
  </r>
  <r>
    <x v="3"/>
    <n v="1185732"/>
    <x v="440"/>
    <x v="1"/>
    <x v="9"/>
    <x v="3"/>
    <x v="39"/>
    <x v="42"/>
    <x v="4"/>
    <n v="60"/>
    <n v="200"/>
    <n v="12000"/>
    <n v="60000"/>
    <n v="0.5"/>
    <x v="0"/>
  </r>
  <r>
    <x v="3"/>
    <n v="1185732"/>
    <x v="440"/>
    <x v="1"/>
    <x v="9"/>
    <x v="3"/>
    <x v="39"/>
    <x v="42"/>
    <x v="5"/>
    <n v="64.999999999999986"/>
    <n v="300"/>
    <n v="19499.999999999996"/>
    <n v="77999.999999999985"/>
    <n v="0.4"/>
    <x v="0"/>
  </r>
  <r>
    <x v="3"/>
    <n v="1185732"/>
    <x v="469"/>
    <x v="1"/>
    <x v="10"/>
    <x v="3"/>
    <x v="39"/>
    <x v="42"/>
    <x v="0"/>
    <n v="60"/>
    <n v="550"/>
    <n v="33000"/>
    <n v="99000"/>
    <n v="0.3"/>
    <x v="0"/>
  </r>
  <r>
    <x v="3"/>
    <n v="1185732"/>
    <x v="469"/>
    <x v="1"/>
    <x v="10"/>
    <x v="3"/>
    <x v="39"/>
    <x v="42"/>
    <x v="1"/>
    <n v="50"/>
    <n v="350"/>
    <n v="17500"/>
    <n v="61249.999999999993"/>
    <n v="0.35"/>
    <x v="0"/>
  </r>
  <r>
    <x v="3"/>
    <n v="1185732"/>
    <x v="469"/>
    <x v="1"/>
    <x v="10"/>
    <x v="3"/>
    <x v="39"/>
    <x v="42"/>
    <x v="2"/>
    <n v="50"/>
    <n v="300"/>
    <n v="15000"/>
    <n v="45000"/>
    <n v="0.3"/>
    <x v="0"/>
  </r>
  <r>
    <x v="3"/>
    <n v="1185732"/>
    <x v="469"/>
    <x v="1"/>
    <x v="10"/>
    <x v="3"/>
    <x v="39"/>
    <x v="42"/>
    <x v="3"/>
    <n v="50"/>
    <n v="250"/>
    <n v="12500"/>
    <n v="37500"/>
    <n v="0.3"/>
    <x v="0"/>
  </r>
  <r>
    <x v="3"/>
    <n v="1185732"/>
    <x v="469"/>
    <x v="1"/>
    <x v="10"/>
    <x v="3"/>
    <x v="39"/>
    <x v="42"/>
    <x v="4"/>
    <n v="60"/>
    <n v="250"/>
    <n v="15000"/>
    <n v="75000"/>
    <n v="0.5"/>
    <x v="0"/>
  </r>
  <r>
    <x v="3"/>
    <n v="1185732"/>
    <x v="469"/>
    <x v="1"/>
    <x v="10"/>
    <x v="3"/>
    <x v="39"/>
    <x v="42"/>
    <x v="5"/>
    <n v="64.999999999999986"/>
    <n v="350"/>
    <n v="22749.999999999996"/>
    <n v="90999.999999999985"/>
    <n v="0.4"/>
    <x v="0"/>
  </r>
  <r>
    <x v="3"/>
    <n v="1185732"/>
    <x v="174"/>
    <x v="1"/>
    <x v="0"/>
    <x v="3"/>
    <x v="39"/>
    <x v="42"/>
    <x v="0"/>
    <n v="35"/>
    <n v="500"/>
    <n v="17500"/>
    <n v="70000"/>
    <n v="0.4"/>
    <x v="0"/>
  </r>
  <r>
    <x v="3"/>
    <n v="1185732"/>
    <x v="174"/>
    <x v="1"/>
    <x v="0"/>
    <x v="3"/>
    <x v="39"/>
    <x v="42"/>
    <x v="1"/>
    <n v="35"/>
    <n v="300"/>
    <n v="10500"/>
    <n v="42000"/>
    <n v="0.4"/>
    <x v="0"/>
  </r>
  <r>
    <x v="3"/>
    <n v="1185732"/>
    <x v="174"/>
    <x v="1"/>
    <x v="0"/>
    <x v="3"/>
    <x v="39"/>
    <x v="42"/>
    <x v="2"/>
    <n v="25.000000000000007"/>
    <n v="300"/>
    <n v="7500.0000000000018"/>
    <n v="26250.000000000004"/>
    <n v="0.35"/>
    <x v="0"/>
  </r>
  <r>
    <x v="3"/>
    <n v="1185732"/>
    <x v="174"/>
    <x v="1"/>
    <x v="0"/>
    <x v="3"/>
    <x v="39"/>
    <x v="42"/>
    <x v="3"/>
    <n v="30.000000000000004"/>
    <n v="150"/>
    <n v="4500.0000000000009"/>
    <n v="15750.000000000002"/>
    <n v="0.35"/>
    <x v="0"/>
  </r>
  <r>
    <x v="3"/>
    <n v="1185732"/>
    <x v="174"/>
    <x v="1"/>
    <x v="0"/>
    <x v="3"/>
    <x v="39"/>
    <x v="42"/>
    <x v="4"/>
    <n v="44.999999999999993"/>
    <n v="200"/>
    <n v="8999.9999999999982"/>
    <n v="26999.999999999996"/>
    <n v="0.3"/>
    <x v="0"/>
  </r>
  <r>
    <x v="3"/>
    <n v="1185732"/>
    <x v="174"/>
    <x v="1"/>
    <x v="0"/>
    <x v="3"/>
    <x v="39"/>
    <x v="42"/>
    <x v="5"/>
    <n v="35"/>
    <n v="300"/>
    <n v="10500"/>
    <n v="42000"/>
    <n v="0.4"/>
    <x v="0"/>
  </r>
  <r>
    <x v="3"/>
    <n v="1185732"/>
    <x v="205"/>
    <x v="1"/>
    <x v="1"/>
    <x v="3"/>
    <x v="39"/>
    <x v="42"/>
    <x v="0"/>
    <n v="35"/>
    <n v="550"/>
    <n v="19250"/>
    <n v="77000"/>
    <n v="0.4"/>
    <x v="0"/>
  </r>
  <r>
    <x v="3"/>
    <n v="1185732"/>
    <x v="205"/>
    <x v="1"/>
    <x v="1"/>
    <x v="3"/>
    <x v="39"/>
    <x v="42"/>
    <x v="1"/>
    <n v="35"/>
    <n v="200"/>
    <n v="7000"/>
    <n v="28000"/>
    <n v="0.4"/>
    <x v="0"/>
  </r>
  <r>
    <x v="3"/>
    <n v="1185732"/>
    <x v="205"/>
    <x v="1"/>
    <x v="1"/>
    <x v="3"/>
    <x v="39"/>
    <x v="42"/>
    <x v="2"/>
    <n v="25.000000000000007"/>
    <n v="250"/>
    <n v="6250.0000000000018"/>
    <n v="21875.000000000004"/>
    <n v="0.35"/>
    <x v="0"/>
  </r>
  <r>
    <x v="3"/>
    <n v="1185732"/>
    <x v="205"/>
    <x v="1"/>
    <x v="1"/>
    <x v="3"/>
    <x v="40"/>
    <x v="43"/>
    <x v="3"/>
    <n v="30.000000000000004"/>
    <n v="125"/>
    <n v="3750.0000000000005"/>
    <n v="13125.000000000002"/>
    <n v="0.35"/>
    <x v="0"/>
  </r>
  <r>
    <x v="3"/>
    <n v="1185732"/>
    <x v="205"/>
    <x v="1"/>
    <x v="1"/>
    <x v="3"/>
    <x v="40"/>
    <x v="43"/>
    <x v="4"/>
    <n v="44.999999999999993"/>
    <n v="200"/>
    <n v="8999.9999999999982"/>
    <n v="26999.999999999996"/>
    <n v="0.3"/>
    <x v="0"/>
  </r>
  <r>
    <x v="3"/>
    <n v="1185732"/>
    <x v="205"/>
    <x v="1"/>
    <x v="1"/>
    <x v="3"/>
    <x v="40"/>
    <x v="43"/>
    <x v="5"/>
    <n v="19.999999999999996"/>
    <n v="300"/>
    <n v="5999.9999999999991"/>
    <n v="24000"/>
    <n v="0.4"/>
    <x v="0"/>
  </r>
  <r>
    <x v="3"/>
    <n v="1185732"/>
    <x v="214"/>
    <x v="1"/>
    <x v="2"/>
    <x v="3"/>
    <x v="40"/>
    <x v="43"/>
    <x v="0"/>
    <n v="25.000000000000007"/>
    <n v="520"/>
    <n v="13000.000000000004"/>
    <n v="52000.000000000022"/>
    <n v="0.4"/>
    <x v="0"/>
  </r>
  <r>
    <x v="3"/>
    <n v="1185732"/>
    <x v="214"/>
    <x v="1"/>
    <x v="2"/>
    <x v="3"/>
    <x v="40"/>
    <x v="43"/>
    <x v="1"/>
    <n v="25.000000000000007"/>
    <n v="225"/>
    <n v="5625.0000000000018"/>
    <n v="22500.000000000007"/>
    <n v="0.4"/>
    <x v="0"/>
  </r>
  <r>
    <x v="3"/>
    <n v="1185732"/>
    <x v="214"/>
    <x v="1"/>
    <x v="2"/>
    <x v="3"/>
    <x v="40"/>
    <x v="43"/>
    <x v="2"/>
    <n v="15.000000000000002"/>
    <n v="275"/>
    <n v="4125.0000000000009"/>
    <n v="14437.500000000002"/>
    <n v="0.35"/>
    <x v="0"/>
  </r>
  <r>
    <x v="3"/>
    <n v="1185732"/>
    <x v="214"/>
    <x v="1"/>
    <x v="2"/>
    <x v="3"/>
    <x v="40"/>
    <x v="43"/>
    <x v="3"/>
    <n v="19.999999999999996"/>
    <n v="125"/>
    <n v="2499.9999999999995"/>
    <n v="8749.9999999999982"/>
    <n v="0.35"/>
    <x v="0"/>
  </r>
  <r>
    <x v="3"/>
    <n v="1185732"/>
    <x v="214"/>
    <x v="1"/>
    <x v="2"/>
    <x v="3"/>
    <x v="40"/>
    <x v="43"/>
    <x v="4"/>
    <n v="35"/>
    <n v="175"/>
    <n v="6125"/>
    <n v="18375"/>
    <n v="0.3"/>
    <x v="0"/>
  </r>
  <r>
    <x v="3"/>
    <n v="1185732"/>
    <x v="214"/>
    <x v="1"/>
    <x v="2"/>
    <x v="3"/>
    <x v="40"/>
    <x v="43"/>
    <x v="5"/>
    <n v="25.000000000000007"/>
    <n v="275"/>
    <n v="6875.0000000000018"/>
    <n v="27500.000000000007"/>
    <n v="0.4"/>
    <x v="0"/>
  </r>
  <r>
    <x v="3"/>
    <n v="1185732"/>
    <x v="233"/>
    <x v="1"/>
    <x v="3"/>
    <x v="3"/>
    <x v="40"/>
    <x v="43"/>
    <x v="0"/>
    <n v="25.000000000000007"/>
    <n v="500"/>
    <n v="12500.000000000004"/>
    <n v="50000.000000000015"/>
    <n v="0.4"/>
    <x v="0"/>
  </r>
  <r>
    <x v="3"/>
    <n v="1185732"/>
    <x v="233"/>
    <x v="1"/>
    <x v="3"/>
    <x v="3"/>
    <x v="40"/>
    <x v="43"/>
    <x v="1"/>
    <n v="25.000000000000007"/>
    <n v="200"/>
    <n v="5000.0000000000018"/>
    <n v="20000.000000000007"/>
    <n v="0.4"/>
    <x v="0"/>
  </r>
  <r>
    <x v="3"/>
    <n v="1185732"/>
    <x v="233"/>
    <x v="1"/>
    <x v="3"/>
    <x v="3"/>
    <x v="40"/>
    <x v="43"/>
    <x v="2"/>
    <n v="15.000000000000002"/>
    <n v="200"/>
    <n v="3000.0000000000005"/>
    <n v="10500"/>
    <n v="0.35"/>
    <x v="0"/>
  </r>
  <r>
    <x v="3"/>
    <n v="1185732"/>
    <x v="233"/>
    <x v="1"/>
    <x v="3"/>
    <x v="3"/>
    <x v="40"/>
    <x v="43"/>
    <x v="3"/>
    <n v="19.999999999999996"/>
    <n v="125"/>
    <n v="2499.9999999999995"/>
    <n v="8749.9999999999982"/>
    <n v="0.35"/>
    <x v="0"/>
  </r>
  <r>
    <x v="3"/>
    <n v="1185732"/>
    <x v="233"/>
    <x v="1"/>
    <x v="3"/>
    <x v="3"/>
    <x v="40"/>
    <x v="43"/>
    <x v="4"/>
    <n v="65"/>
    <n v="150"/>
    <n v="9750"/>
    <n v="29250"/>
    <n v="0.3"/>
    <x v="0"/>
  </r>
  <r>
    <x v="3"/>
    <n v="1185732"/>
    <x v="233"/>
    <x v="1"/>
    <x v="3"/>
    <x v="3"/>
    <x v="40"/>
    <x v="43"/>
    <x v="5"/>
    <n v="50"/>
    <n v="275"/>
    <n v="13750"/>
    <n v="55000"/>
    <n v="0.4"/>
    <x v="0"/>
  </r>
  <r>
    <x v="3"/>
    <n v="1185732"/>
    <x v="264"/>
    <x v="1"/>
    <x v="4"/>
    <x v="3"/>
    <x v="40"/>
    <x v="43"/>
    <x v="0"/>
    <n v="60"/>
    <n v="545"/>
    <n v="32700"/>
    <n v="130800"/>
    <n v="0.4"/>
    <x v="0"/>
  </r>
  <r>
    <x v="3"/>
    <n v="1185732"/>
    <x v="264"/>
    <x v="1"/>
    <x v="4"/>
    <x v="3"/>
    <x v="40"/>
    <x v="43"/>
    <x v="1"/>
    <n v="40"/>
    <n v="250"/>
    <n v="10000"/>
    <n v="40000"/>
    <n v="0.4"/>
    <x v="0"/>
  </r>
  <r>
    <x v="3"/>
    <n v="1185732"/>
    <x v="264"/>
    <x v="1"/>
    <x v="4"/>
    <x v="3"/>
    <x v="40"/>
    <x v="43"/>
    <x v="2"/>
    <n v="35"/>
    <n v="225"/>
    <n v="7875"/>
    <n v="27562.5"/>
    <n v="0.35"/>
    <x v="0"/>
  </r>
  <r>
    <x v="3"/>
    <n v="1185732"/>
    <x v="264"/>
    <x v="1"/>
    <x v="4"/>
    <x v="3"/>
    <x v="40"/>
    <x v="43"/>
    <x v="3"/>
    <n v="35"/>
    <n v="175"/>
    <n v="6125"/>
    <n v="21437.5"/>
    <n v="0.35"/>
    <x v="0"/>
  </r>
  <r>
    <x v="3"/>
    <n v="1185732"/>
    <x v="264"/>
    <x v="1"/>
    <x v="4"/>
    <x v="3"/>
    <x v="40"/>
    <x v="43"/>
    <x v="4"/>
    <n v="44.999999999999993"/>
    <n v="200"/>
    <n v="8999.9999999999982"/>
    <n v="26999.999999999996"/>
    <n v="0.3"/>
    <x v="0"/>
  </r>
  <r>
    <x v="3"/>
    <n v="1185732"/>
    <x v="264"/>
    <x v="1"/>
    <x v="4"/>
    <x v="3"/>
    <x v="40"/>
    <x v="43"/>
    <x v="5"/>
    <n v="54.999999999999993"/>
    <n v="325"/>
    <n v="17874.999999999996"/>
    <n v="71499.999999999985"/>
    <n v="0.4"/>
    <x v="0"/>
  </r>
  <r>
    <x v="3"/>
    <n v="1185732"/>
    <x v="294"/>
    <x v="1"/>
    <x v="11"/>
    <x v="3"/>
    <x v="40"/>
    <x v="43"/>
    <x v="0"/>
    <n v="40"/>
    <n v="575"/>
    <n v="23000"/>
    <n v="92000"/>
    <n v="0.4"/>
    <x v="0"/>
  </r>
  <r>
    <x v="3"/>
    <n v="1185732"/>
    <x v="294"/>
    <x v="1"/>
    <x v="11"/>
    <x v="3"/>
    <x v="40"/>
    <x v="43"/>
    <x v="1"/>
    <n v="35.000000000000007"/>
    <n v="325"/>
    <n v="11375.000000000002"/>
    <n v="45500.000000000015"/>
    <n v="0.4"/>
    <x v="0"/>
  </r>
  <r>
    <x v="3"/>
    <n v="1185732"/>
    <x v="294"/>
    <x v="1"/>
    <x v="11"/>
    <x v="3"/>
    <x v="40"/>
    <x v="43"/>
    <x v="2"/>
    <n v="30.000000000000004"/>
    <n v="200"/>
    <n v="6000.0000000000009"/>
    <n v="21000"/>
    <n v="0.35"/>
    <x v="0"/>
  </r>
  <r>
    <x v="3"/>
    <n v="1185732"/>
    <x v="294"/>
    <x v="1"/>
    <x v="11"/>
    <x v="3"/>
    <x v="40"/>
    <x v="43"/>
    <x v="3"/>
    <n v="30.000000000000004"/>
    <n v="175"/>
    <n v="5250.0000000000009"/>
    <n v="18375"/>
    <n v="0.35"/>
    <x v="0"/>
  </r>
  <r>
    <x v="3"/>
    <n v="1185732"/>
    <x v="294"/>
    <x v="1"/>
    <x v="11"/>
    <x v="3"/>
    <x v="40"/>
    <x v="43"/>
    <x v="4"/>
    <n v="40"/>
    <n v="175"/>
    <n v="7000"/>
    <n v="21000"/>
    <n v="0.3"/>
    <x v="0"/>
  </r>
  <r>
    <x v="3"/>
    <n v="1185732"/>
    <x v="294"/>
    <x v="1"/>
    <x v="11"/>
    <x v="3"/>
    <x v="40"/>
    <x v="43"/>
    <x v="5"/>
    <n v="60.000000000000007"/>
    <n v="325"/>
    <n v="19500.000000000004"/>
    <n v="78000.000000000015"/>
    <n v="0.4"/>
    <x v="0"/>
  </r>
  <r>
    <x v="3"/>
    <n v="1185732"/>
    <x v="323"/>
    <x v="1"/>
    <x v="5"/>
    <x v="3"/>
    <x v="40"/>
    <x v="43"/>
    <x v="0"/>
    <n v="55.000000000000007"/>
    <n v="550"/>
    <n v="30250.000000000004"/>
    <n v="121000.00000000003"/>
    <n v="0.4"/>
    <x v="0"/>
  </r>
  <r>
    <x v="3"/>
    <n v="1185732"/>
    <x v="323"/>
    <x v="1"/>
    <x v="5"/>
    <x v="3"/>
    <x v="40"/>
    <x v="43"/>
    <x v="1"/>
    <n v="50.000000000000014"/>
    <n v="300"/>
    <n v="15000.000000000004"/>
    <n v="60000.000000000015"/>
    <n v="0.4"/>
    <x v="0"/>
  </r>
  <r>
    <x v="3"/>
    <n v="1185732"/>
    <x v="323"/>
    <x v="1"/>
    <x v="5"/>
    <x v="3"/>
    <x v="40"/>
    <x v="43"/>
    <x v="2"/>
    <n v="45"/>
    <n v="225"/>
    <n v="10125"/>
    <n v="35437.5"/>
    <n v="0.35"/>
    <x v="0"/>
  </r>
  <r>
    <x v="3"/>
    <n v="1185732"/>
    <x v="323"/>
    <x v="1"/>
    <x v="5"/>
    <x v="3"/>
    <x v="40"/>
    <x v="43"/>
    <x v="3"/>
    <n v="45"/>
    <n v="175"/>
    <n v="7875"/>
    <n v="27562.5"/>
    <n v="0.35"/>
    <x v="0"/>
  </r>
  <r>
    <x v="3"/>
    <n v="1185732"/>
    <x v="323"/>
    <x v="1"/>
    <x v="5"/>
    <x v="3"/>
    <x v="40"/>
    <x v="43"/>
    <x v="4"/>
    <n v="55.000000000000007"/>
    <n v="200"/>
    <n v="11000.000000000002"/>
    <n v="33000"/>
    <n v="0.3"/>
    <x v="0"/>
  </r>
  <r>
    <x v="3"/>
    <n v="1185732"/>
    <x v="323"/>
    <x v="1"/>
    <x v="5"/>
    <x v="3"/>
    <x v="40"/>
    <x v="43"/>
    <x v="5"/>
    <n v="60.000000000000007"/>
    <n v="375"/>
    <n v="22500.000000000004"/>
    <n v="90000.000000000015"/>
    <n v="0.4"/>
    <x v="0"/>
  </r>
  <r>
    <x v="3"/>
    <n v="1185732"/>
    <x v="355"/>
    <x v="1"/>
    <x v="6"/>
    <x v="3"/>
    <x v="40"/>
    <x v="43"/>
    <x v="0"/>
    <n v="50"/>
    <n v="525"/>
    <n v="26250"/>
    <n v="105000"/>
    <n v="0.4"/>
    <x v="0"/>
  </r>
  <r>
    <x v="3"/>
    <n v="1185732"/>
    <x v="355"/>
    <x v="1"/>
    <x v="6"/>
    <x v="3"/>
    <x v="40"/>
    <x v="43"/>
    <x v="1"/>
    <n v="45.000000000000007"/>
    <n v="300"/>
    <n v="13500.000000000002"/>
    <n v="54000.000000000015"/>
    <n v="0.4"/>
    <x v="0"/>
  </r>
  <r>
    <x v="3"/>
    <n v="1185732"/>
    <x v="355"/>
    <x v="1"/>
    <x v="6"/>
    <x v="3"/>
    <x v="40"/>
    <x v="43"/>
    <x v="2"/>
    <n v="40"/>
    <n v="225"/>
    <n v="9000"/>
    <n v="31499.999999999996"/>
    <n v="0.35"/>
    <x v="0"/>
  </r>
  <r>
    <x v="3"/>
    <n v="1185732"/>
    <x v="355"/>
    <x v="1"/>
    <x v="6"/>
    <x v="3"/>
    <x v="40"/>
    <x v="43"/>
    <x v="3"/>
    <n v="40"/>
    <n v="200"/>
    <n v="8000"/>
    <n v="28000"/>
    <n v="0.35"/>
    <x v="0"/>
  </r>
  <r>
    <x v="3"/>
    <n v="1185732"/>
    <x v="355"/>
    <x v="1"/>
    <x v="6"/>
    <x v="3"/>
    <x v="40"/>
    <x v="43"/>
    <x v="4"/>
    <n v="50"/>
    <n v="175"/>
    <n v="8750"/>
    <n v="26250"/>
    <n v="0.3"/>
    <x v="0"/>
  </r>
  <r>
    <x v="3"/>
    <n v="1185732"/>
    <x v="355"/>
    <x v="1"/>
    <x v="6"/>
    <x v="3"/>
    <x v="40"/>
    <x v="43"/>
    <x v="5"/>
    <n v="55.000000000000007"/>
    <n v="350"/>
    <n v="19250.000000000004"/>
    <n v="77000.000000000015"/>
    <n v="0.4"/>
    <x v="0"/>
  </r>
  <r>
    <x v="3"/>
    <n v="1185732"/>
    <x v="387"/>
    <x v="1"/>
    <x v="7"/>
    <x v="3"/>
    <x v="40"/>
    <x v="43"/>
    <x v="0"/>
    <n v="35"/>
    <n v="475"/>
    <n v="16625"/>
    <n v="66500"/>
    <n v="0.4"/>
    <x v="0"/>
  </r>
  <r>
    <x v="3"/>
    <n v="1185732"/>
    <x v="387"/>
    <x v="1"/>
    <x v="7"/>
    <x v="3"/>
    <x v="40"/>
    <x v="43"/>
    <x v="1"/>
    <n v="30.000000000000011"/>
    <n v="275"/>
    <n v="8250.0000000000036"/>
    <n v="33000.000000000015"/>
    <n v="0.4"/>
    <x v="0"/>
  </r>
  <r>
    <x v="3"/>
    <n v="1185732"/>
    <x v="387"/>
    <x v="1"/>
    <x v="7"/>
    <x v="3"/>
    <x v="40"/>
    <x v="43"/>
    <x v="2"/>
    <n v="25.000000000000007"/>
    <n v="175"/>
    <n v="4375.0000000000009"/>
    <n v="15312.500000000004"/>
    <n v="0.35"/>
    <x v="0"/>
  </r>
  <r>
    <x v="3"/>
    <n v="1185732"/>
    <x v="387"/>
    <x v="1"/>
    <x v="7"/>
    <x v="3"/>
    <x v="40"/>
    <x v="43"/>
    <x v="3"/>
    <n v="25.000000000000007"/>
    <n v="150"/>
    <n v="3750.0000000000009"/>
    <n v="13125.000000000002"/>
    <n v="0.35"/>
    <x v="0"/>
  </r>
  <r>
    <x v="3"/>
    <n v="1185732"/>
    <x v="387"/>
    <x v="1"/>
    <x v="7"/>
    <x v="3"/>
    <x v="40"/>
    <x v="43"/>
    <x v="4"/>
    <n v="35"/>
    <n v="150"/>
    <n v="5250"/>
    <n v="15750"/>
    <n v="0.3"/>
    <x v="0"/>
  </r>
  <r>
    <x v="3"/>
    <n v="1185732"/>
    <x v="387"/>
    <x v="1"/>
    <x v="7"/>
    <x v="3"/>
    <x v="40"/>
    <x v="43"/>
    <x v="5"/>
    <n v="40"/>
    <n v="225"/>
    <n v="9000"/>
    <n v="36000"/>
    <n v="0.4"/>
    <x v="0"/>
  </r>
  <r>
    <x v="3"/>
    <n v="1185732"/>
    <x v="416"/>
    <x v="1"/>
    <x v="8"/>
    <x v="3"/>
    <x v="40"/>
    <x v="43"/>
    <x v="0"/>
    <n v="44.999999999999993"/>
    <n v="400"/>
    <n v="17999.999999999996"/>
    <n v="71999.999999999985"/>
    <n v="0.4"/>
    <x v="0"/>
  </r>
  <r>
    <x v="3"/>
    <n v="1185732"/>
    <x v="416"/>
    <x v="1"/>
    <x v="8"/>
    <x v="3"/>
    <x v="40"/>
    <x v="43"/>
    <x v="1"/>
    <n v="35"/>
    <n v="250"/>
    <n v="8750"/>
    <n v="35000"/>
    <n v="0.4"/>
    <x v="0"/>
  </r>
  <r>
    <x v="3"/>
    <n v="1185732"/>
    <x v="416"/>
    <x v="1"/>
    <x v="8"/>
    <x v="3"/>
    <x v="40"/>
    <x v="43"/>
    <x v="2"/>
    <n v="35"/>
    <n v="150"/>
    <n v="5250"/>
    <n v="18375"/>
    <n v="0.35"/>
    <x v="0"/>
  </r>
  <r>
    <x v="3"/>
    <n v="1185732"/>
    <x v="416"/>
    <x v="1"/>
    <x v="8"/>
    <x v="3"/>
    <x v="40"/>
    <x v="43"/>
    <x v="3"/>
    <n v="35"/>
    <n v="150"/>
    <n v="5250"/>
    <n v="18375"/>
    <n v="0.35"/>
    <x v="0"/>
  </r>
  <r>
    <x v="3"/>
    <n v="1185732"/>
    <x v="416"/>
    <x v="1"/>
    <x v="8"/>
    <x v="3"/>
    <x v="40"/>
    <x v="43"/>
    <x v="4"/>
    <n v="44.999999999999993"/>
    <n v="150"/>
    <n v="6749.9999999999991"/>
    <n v="20249.999999999996"/>
    <n v="0.3"/>
    <x v="0"/>
  </r>
  <r>
    <x v="3"/>
    <n v="1185732"/>
    <x v="416"/>
    <x v="1"/>
    <x v="8"/>
    <x v="3"/>
    <x v="40"/>
    <x v="43"/>
    <x v="5"/>
    <n v="49.999999999999986"/>
    <n v="275"/>
    <n v="13749.999999999996"/>
    <n v="54999.999999999993"/>
    <n v="0.4"/>
    <x v="0"/>
  </r>
  <r>
    <x v="3"/>
    <n v="1185732"/>
    <x v="447"/>
    <x v="1"/>
    <x v="9"/>
    <x v="3"/>
    <x v="40"/>
    <x v="43"/>
    <x v="0"/>
    <n v="44.999999999999993"/>
    <n v="425"/>
    <n v="19124.999999999996"/>
    <n v="76499.999999999985"/>
    <n v="0.4"/>
    <x v="0"/>
  </r>
  <r>
    <x v="3"/>
    <n v="1185732"/>
    <x v="447"/>
    <x v="1"/>
    <x v="9"/>
    <x v="3"/>
    <x v="40"/>
    <x v="43"/>
    <x v="1"/>
    <n v="35"/>
    <n v="325"/>
    <n v="11375"/>
    <n v="45500"/>
    <n v="0.4"/>
    <x v="0"/>
  </r>
  <r>
    <x v="3"/>
    <n v="1185732"/>
    <x v="447"/>
    <x v="1"/>
    <x v="9"/>
    <x v="3"/>
    <x v="40"/>
    <x v="43"/>
    <x v="2"/>
    <n v="35"/>
    <n v="270"/>
    <n v="9450"/>
    <n v="33075"/>
    <n v="0.35"/>
    <x v="0"/>
  </r>
  <r>
    <x v="3"/>
    <n v="1185732"/>
    <x v="447"/>
    <x v="1"/>
    <x v="9"/>
    <x v="3"/>
    <x v="40"/>
    <x v="43"/>
    <x v="3"/>
    <n v="35"/>
    <n v="275"/>
    <n v="9625"/>
    <n v="33687.5"/>
    <n v="0.35"/>
    <x v="0"/>
  </r>
  <r>
    <x v="3"/>
    <n v="1185732"/>
    <x v="447"/>
    <x v="1"/>
    <x v="9"/>
    <x v="3"/>
    <x v="40"/>
    <x v="43"/>
    <x v="4"/>
    <n v="60"/>
    <n v="250"/>
    <n v="15000"/>
    <n v="45000"/>
    <n v="0.3"/>
    <x v="0"/>
  </r>
  <r>
    <x v="3"/>
    <n v="1185732"/>
    <x v="447"/>
    <x v="1"/>
    <x v="9"/>
    <x v="3"/>
    <x v="40"/>
    <x v="43"/>
    <x v="5"/>
    <n v="64.999999999999986"/>
    <n v="350"/>
    <n v="22749.999999999996"/>
    <n v="90999.999999999985"/>
    <n v="0.4"/>
    <x v="0"/>
  </r>
  <r>
    <x v="3"/>
    <n v="1185732"/>
    <x v="476"/>
    <x v="1"/>
    <x v="10"/>
    <x v="3"/>
    <x v="40"/>
    <x v="43"/>
    <x v="0"/>
    <n v="60"/>
    <n v="600"/>
    <n v="36000"/>
    <n v="144000"/>
    <n v="0.4"/>
    <x v="0"/>
  </r>
  <r>
    <x v="3"/>
    <n v="1185732"/>
    <x v="476"/>
    <x v="1"/>
    <x v="10"/>
    <x v="3"/>
    <x v="40"/>
    <x v="43"/>
    <x v="1"/>
    <n v="50"/>
    <n v="400"/>
    <n v="20000"/>
    <n v="80000"/>
    <n v="0.4"/>
    <x v="0"/>
  </r>
  <r>
    <x v="3"/>
    <n v="1185732"/>
    <x v="476"/>
    <x v="1"/>
    <x v="10"/>
    <x v="3"/>
    <x v="40"/>
    <x v="43"/>
    <x v="2"/>
    <n v="50"/>
    <n v="350"/>
    <n v="17500"/>
    <n v="61249.999999999993"/>
    <n v="0.35"/>
    <x v="0"/>
  </r>
  <r>
    <x v="3"/>
    <n v="1185732"/>
    <x v="476"/>
    <x v="1"/>
    <x v="10"/>
    <x v="3"/>
    <x v="40"/>
    <x v="43"/>
    <x v="3"/>
    <n v="50"/>
    <n v="300"/>
    <n v="15000"/>
    <n v="52500"/>
    <n v="0.35"/>
    <x v="0"/>
  </r>
  <r>
    <x v="3"/>
    <n v="1185732"/>
    <x v="476"/>
    <x v="1"/>
    <x v="10"/>
    <x v="3"/>
    <x v="40"/>
    <x v="43"/>
    <x v="4"/>
    <n v="60"/>
    <n v="300"/>
    <n v="18000"/>
    <n v="54000"/>
    <n v="0.3"/>
    <x v="0"/>
  </r>
  <r>
    <x v="3"/>
    <n v="1185732"/>
    <x v="476"/>
    <x v="1"/>
    <x v="10"/>
    <x v="3"/>
    <x v="40"/>
    <x v="43"/>
    <x v="5"/>
    <n v="64.999999999999986"/>
    <n v="400"/>
    <n v="25999.999999999993"/>
    <n v="103999.99999999999"/>
    <n v="0.4"/>
    <x v="0"/>
  </r>
  <r>
    <x v="3"/>
    <n v="1185732"/>
    <x v="181"/>
    <x v="1"/>
    <x v="0"/>
    <x v="3"/>
    <x v="40"/>
    <x v="43"/>
    <x v="0"/>
    <n v="35"/>
    <n v="500"/>
    <n v="17500"/>
    <n v="70000"/>
    <n v="0.4"/>
    <x v="0"/>
  </r>
  <r>
    <x v="3"/>
    <n v="1185732"/>
    <x v="181"/>
    <x v="1"/>
    <x v="0"/>
    <x v="3"/>
    <x v="40"/>
    <x v="43"/>
    <x v="1"/>
    <n v="35"/>
    <n v="300"/>
    <n v="10500"/>
    <n v="42000"/>
    <n v="0.4"/>
    <x v="0"/>
  </r>
  <r>
    <x v="3"/>
    <n v="1185732"/>
    <x v="181"/>
    <x v="1"/>
    <x v="0"/>
    <x v="3"/>
    <x v="40"/>
    <x v="43"/>
    <x v="2"/>
    <n v="25.000000000000007"/>
    <n v="300"/>
    <n v="7500.0000000000018"/>
    <n v="30000.000000000007"/>
    <n v="0.4"/>
    <x v="0"/>
  </r>
  <r>
    <x v="3"/>
    <n v="1185732"/>
    <x v="181"/>
    <x v="1"/>
    <x v="0"/>
    <x v="3"/>
    <x v="40"/>
    <x v="43"/>
    <x v="3"/>
    <n v="30.000000000000004"/>
    <n v="150"/>
    <n v="4500.0000000000009"/>
    <n v="18000.000000000004"/>
    <n v="0.4"/>
    <x v="0"/>
  </r>
  <r>
    <x v="3"/>
    <n v="1185732"/>
    <x v="181"/>
    <x v="1"/>
    <x v="0"/>
    <x v="3"/>
    <x v="40"/>
    <x v="43"/>
    <x v="4"/>
    <n v="44.999999999999993"/>
    <n v="200"/>
    <n v="8999.9999999999982"/>
    <n v="35999.999999999993"/>
    <n v="0.4"/>
    <x v="0"/>
  </r>
  <r>
    <x v="3"/>
    <n v="1185732"/>
    <x v="181"/>
    <x v="1"/>
    <x v="0"/>
    <x v="3"/>
    <x v="40"/>
    <x v="43"/>
    <x v="5"/>
    <n v="35"/>
    <n v="300"/>
    <n v="10500"/>
    <n v="42000"/>
    <n v="0.4"/>
    <x v="0"/>
  </r>
  <r>
    <x v="3"/>
    <n v="1185732"/>
    <x v="212"/>
    <x v="1"/>
    <x v="1"/>
    <x v="3"/>
    <x v="40"/>
    <x v="43"/>
    <x v="0"/>
    <n v="35"/>
    <n v="550"/>
    <n v="19250"/>
    <n v="77000"/>
    <n v="0.4"/>
    <x v="0"/>
  </r>
  <r>
    <x v="3"/>
    <n v="1185732"/>
    <x v="212"/>
    <x v="1"/>
    <x v="1"/>
    <x v="3"/>
    <x v="40"/>
    <x v="43"/>
    <x v="1"/>
    <n v="40"/>
    <n v="200"/>
    <n v="8000"/>
    <n v="32000"/>
    <n v="0.4"/>
    <x v="0"/>
  </r>
  <r>
    <x v="3"/>
    <n v="1185732"/>
    <x v="212"/>
    <x v="1"/>
    <x v="1"/>
    <x v="3"/>
    <x v="40"/>
    <x v="43"/>
    <x v="2"/>
    <n v="30.000000000000004"/>
    <n v="300"/>
    <n v="9000.0000000000018"/>
    <n v="36000.000000000007"/>
    <n v="0.4"/>
    <x v="0"/>
  </r>
  <r>
    <x v="3"/>
    <n v="1185732"/>
    <x v="212"/>
    <x v="1"/>
    <x v="1"/>
    <x v="0"/>
    <x v="41"/>
    <x v="31"/>
    <x v="3"/>
    <n v="35"/>
    <n v="175"/>
    <n v="6125"/>
    <n v="24500"/>
    <n v="0.4"/>
    <x v="0"/>
  </r>
  <r>
    <x v="3"/>
    <n v="1185732"/>
    <x v="212"/>
    <x v="1"/>
    <x v="1"/>
    <x v="0"/>
    <x v="41"/>
    <x v="31"/>
    <x v="4"/>
    <n v="49.999999999999993"/>
    <n v="250"/>
    <n v="12499.999999999998"/>
    <n v="50000"/>
    <n v="0.4"/>
    <x v="0"/>
  </r>
  <r>
    <x v="3"/>
    <n v="1185732"/>
    <x v="212"/>
    <x v="1"/>
    <x v="1"/>
    <x v="0"/>
    <x v="41"/>
    <x v="31"/>
    <x v="5"/>
    <n v="24.999999999999993"/>
    <n v="350"/>
    <n v="8749.9999999999982"/>
    <n v="34999.999999999993"/>
    <n v="0.4"/>
    <x v="0"/>
  </r>
  <r>
    <x v="3"/>
    <n v="1185732"/>
    <x v="221"/>
    <x v="1"/>
    <x v="2"/>
    <x v="0"/>
    <x v="41"/>
    <x v="31"/>
    <x v="0"/>
    <n v="30.000000000000004"/>
    <n v="570"/>
    <n v="17100.000000000004"/>
    <n v="68400.000000000015"/>
    <n v="0.4"/>
    <x v="0"/>
  </r>
  <r>
    <x v="3"/>
    <n v="1185732"/>
    <x v="221"/>
    <x v="1"/>
    <x v="2"/>
    <x v="0"/>
    <x v="41"/>
    <x v="31"/>
    <x v="1"/>
    <n v="30.000000000000004"/>
    <n v="275"/>
    <n v="8250.0000000000018"/>
    <n v="33000.000000000007"/>
    <n v="0.4"/>
    <x v="0"/>
  </r>
  <r>
    <x v="3"/>
    <n v="1185732"/>
    <x v="221"/>
    <x v="1"/>
    <x v="2"/>
    <x v="0"/>
    <x v="41"/>
    <x v="31"/>
    <x v="2"/>
    <n v="20"/>
    <n v="325"/>
    <n v="6500"/>
    <n v="26000"/>
    <n v="0.4"/>
    <x v="0"/>
  </r>
  <r>
    <x v="3"/>
    <n v="1185732"/>
    <x v="221"/>
    <x v="1"/>
    <x v="2"/>
    <x v="0"/>
    <x v="41"/>
    <x v="31"/>
    <x v="3"/>
    <n v="24.999999999999993"/>
    <n v="175"/>
    <n v="4374.9999999999991"/>
    <n v="17499.999999999996"/>
    <n v="0.4"/>
    <x v="0"/>
  </r>
  <r>
    <x v="3"/>
    <n v="1185732"/>
    <x v="221"/>
    <x v="1"/>
    <x v="2"/>
    <x v="0"/>
    <x v="41"/>
    <x v="31"/>
    <x v="4"/>
    <n v="40"/>
    <n v="225"/>
    <n v="9000"/>
    <n v="36000"/>
    <n v="0.4"/>
    <x v="0"/>
  </r>
  <r>
    <x v="3"/>
    <n v="1185732"/>
    <x v="221"/>
    <x v="1"/>
    <x v="2"/>
    <x v="0"/>
    <x v="41"/>
    <x v="31"/>
    <x v="5"/>
    <n v="30.000000000000004"/>
    <n v="325"/>
    <n v="9750.0000000000018"/>
    <n v="39000.000000000007"/>
    <n v="0.4"/>
    <x v="0"/>
  </r>
  <r>
    <x v="3"/>
    <n v="1185732"/>
    <x v="240"/>
    <x v="1"/>
    <x v="3"/>
    <x v="0"/>
    <x v="41"/>
    <x v="31"/>
    <x v="0"/>
    <n v="30.000000000000004"/>
    <n v="550"/>
    <n v="16500.000000000004"/>
    <n v="66000.000000000015"/>
    <n v="0.4"/>
    <x v="0"/>
  </r>
  <r>
    <x v="3"/>
    <n v="1185732"/>
    <x v="240"/>
    <x v="1"/>
    <x v="3"/>
    <x v="0"/>
    <x v="41"/>
    <x v="31"/>
    <x v="1"/>
    <n v="30.000000000000004"/>
    <n v="250"/>
    <n v="7500.0000000000009"/>
    <n v="30000.000000000007"/>
    <n v="0.4"/>
    <x v="0"/>
  </r>
  <r>
    <x v="3"/>
    <n v="1185732"/>
    <x v="240"/>
    <x v="1"/>
    <x v="3"/>
    <x v="0"/>
    <x v="41"/>
    <x v="31"/>
    <x v="2"/>
    <n v="20"/>
    <n v="250"/>
    <n v="5000"/>
    <n v="20000"/>
    <n v="0.4"/>
    <x v="0"/>
  </r>
  <r>
    <x v="3"/>
    <n v="1185732"/>
    <x v="240"/>
    <x v="1"/>
    <x v="3"/>
    <x v="0"/>
    <x v="41"/>
    <x v="31"/>
    <x v="3"/>
    <n v="24.999999999999993"/>
    <n v="175"/>
    <n v="4374.9999999999991"/>
    <n v="17499.999999999996"/>
    <n v="0.4"/>
    <x v="0"/>
  </r>
  <r>
    <x v="3"/>
    <n v="1185732"/>
    <x v="240"/>
    <x v="1"/>
    <x v="3"/>
    <x v="0"/>
    <x v="41"/>
    <x v="31"/>
    <x v="4"/>
    <n v="65"/>
    <n v="200"/>
    <n v="13000"/>
    <n v="52000"/>
    <n v="0.4"/>
    <x v="0"/>
  </r>
  <r>
    <x v="3"/>
    <n v="1185732"/>
    <x v="240"/>
    <x v="1"/>
    <x v="3"/>
    <x v="0"/>
    <x v="41"/>
    <x v="31"/>
    <x v="5"/>
    <n v="50"/>
    <n v="325"/>
    <n v="16250"/>
    <n v="65000"/>
    <n v="0.4"/>
    <x v="0"/>
  </r>
  <r>
    <x v="3"/>
    <n v="1185732"/>
    <x v="271"/>
    <x v="1"/>
    <x v="4"/>
    <x v="0"/>
    <x v="41"/>
    <x v="31"/>
    <x v="0"/>
    <n v="60"/>
    <n v="595"/>
    <n v="35700"/>
    <n v="142800"/>
    <n v="0.4"/>
    <x v="0"/>
  </r>
  <r>
    <x v="3"/>
    <n v="1185732"/>
    <x v="271"/>
    <x v="1"/>
    <x v="4"/>
    <x v="0"/>
    <x v="41"/>
    <x v="31"/>
    <x v="1"/>
    <n v="40"/>
    <n v="300"/>
    <n v="12000"/>
    <n v="48000"/>
    <n v="0.4"/>
    <x v="0"/>
  </r>
  <r>
    <x v="3"/>
    <n v="1185732"/>
    <x v="271"/>
    <x v="1"/>
    <x v="4"/>
    <x v="0"/>
    <x v="41"/>
    <x v="31"/>
    <x v="2"/>
    <n v="35"/>
    <n v="275"/>
    <n v="9625"/>
    <n v="38500"/>
    <n v="0.4"/>
    <x v="0"/>
  </r>
  <r>
    <x v="3"/>
    <n v="1185732"/>
    <x v="271"/>
    <x v="1"/>
    <x v="4"/>
    <x v="0"/>
    <x v="41"/>
    <x v="31"/>
    <x v="3"/>
    <n v="35"/>
    <n v="200"/>
    <n v="7000"/>
    <n v="28000"/>
    <n v="0.4"/>
    <x v="0"/>
  </r>
  <r>
    <x v="3"/>
    <n v="1185732"/>
    <x v="271"/>
    <x v="1"/>
    <x v="4"/>
    <x v="0"/>
    <x v="41"/>
    <x v="31"/>
    <x v="4"/>
    <n v="44.999999999999993"/>
    <n v="225"/>
    <n v="10124.999999999998"/>
    <n v="40500"/>
    <n v="0.4"/>
    <x v="0"/>
  </r>
  <r>
    <x v="3"/>
    <n v="1185732"/>
    <x v="271"/>
    <x v="1"/>
    <x v="4"/>
    <x v="0"/>
    <x v="41"/>
    <x v="31"/>
    <x v="5"/>
    <n v="54.999999999999993"/>
    <n v="350"/>
    <n v="19249.999999999996"/>
    <n v="76999.999999999985"/>
    <n v="0.4"/>
    <x v="0"/>
  </r>
  <r>
    <x v="3"/>
    <n v="1185732"/>
    <x v="301"/>
    <x v="1"/>
    <x v="11"/>
    <x v="0"/>
    <x v="41"/>
    <x v="31"/>
    <x v="0"/>
    <n v="45"/>
    <n v="600"/>
    <n v="27000"/>
    <n v="108000"/>
    <n v="0.4"/>
    <x v="0"/>
  </r>
  <r>
    <x v="3"/>
    <n v="1185732"/>
    <x v="301"/>
    <x v="1"/>
    <x v="11"/>
    <x v="0"/>
    <x v="41"/>
    <x v="31"/>
    <x v="1"/>
    <n v="40.000000000000007"/>
    <n v="425"/>
    <n v="17000.000000000004"/>
    <n v="68000.000000000015"/>
    <n v="0.4"/>
    <x v="0"/>
  </r>
  <r>
    <x v="3"/>
    <n v="1185732"/>
    <x v="301"/>
    <x v="1"/>
    <x v="11"/>
    <x v="0"/>
    <x v="41"/>
    <x v="31"/>
    <x v="2"/>
    <n v="35"/>
    <n v="300"/>
    <n v="10500"/>
    <n v="42000"/>
    <n v="0.4"/>
    <x v="0"/>
  </r>
  <r>
    <x v="3"/>
    <n v="1185732"/>
    <x v="301"/>
    <x v="1"/>
    <x v="11"/>
    <x v="0"/>
    <x v="41"/>
    <x v="31"/>
    <x v="3"/>
    <n v="35"/>
    <n v="275"/>
    <n v="9625"/>
    <n v="38500"/>
    <n v="0.4"/>
    <x v="0"/>
  </r>
  <r>
    <x v="3"/>
    <n v="1185732"/>
    <x v="301"/>
    <x v="1"/>
    <x v="11"/>
    <x v="0"/>
    <x v="41"/>
    <x v="31"/>
    <x v="4"/>
    <n v="45"/>
    <n v="275"/>
    <n v="12375"/>
    <n v="49500"/>
    <n v="0.4"/>
    <x v="0"/>
  </r>
  <r>
    <x v="3"/>
    <n v="1185732"/>
    <x v="301"/>
    <x v="1"/>
    <x v="11"/>
    <x v="0"/>
    <x v="41"/>
    <x v="31"/>
    <x v="5"/>
    <n v="65.000000000000014"/>
    <n v="425"/>
    <n v="27625.000000000007"/>
    <n v="110500.00000000003"/>
    <n v="0.4"/>
    <x v="0"/>
  </r>
  <r>
    <x v="3"/>
    <n v="1185732"/>
    <x v="330"/>
    <x v="1"/>
    <x v="5"/>
    <x v="0"/>
    <x v="41"/>
    <x v="31"/>
    <x v="0"/>
    <n v="60.000000000000007"/>
    <n v="650"/>
    <n v="39000.000000000007"/>
    <n v="156000.00000000003"/>
    <n v="0.4"/>
    <x v="0"/>
  </r>
  <r>
    <x v="3"/>
    <n v="1185732"/>
    <x v="330"/>
    <x v="1"/>
    <x v="5"/>
    <x v="0"/>
    <x v="41"/>
    <x v="31"/>
    <x v="1"/>
    <n v="55.000000000000014"/>
    <n v="400"/>
    <n v="22000.000000000007"/>
    <n v="88000.000000000029"/>
    <n v="0.4"/>
    <x v="0"/>
  </r>
  <r>
    <x v="3"/>
    <n v="1185732"/>
    <x v="330"/>
    <x v="1"/>
    <x v="5"/>
    <x v="0"/>
    <x v="41"/>
    <x v="31"/>
    <x v="2"/>
    <n v="50"/>
    <n v="325"/>
    <n v="16250"/>
    <n v="65000"/>
    <n v="0.4"/>
    <x v="0"/>
  </r>
  <r>
    <x v="3"/>
    <n v="1185732"/>
    <x v="330"/>
    <x v="1"/>
    <x v="5"/>
    <x v="0"/>
    <x v="41"/>
    <x v="31"/>
    <x v="3"/>
    <n v="50"/>
    <n v="275"/>
    <n v="13750"/>
    <n v="55000"/>
    <n v="0.4"/>
    <x v="0"/>
  </r>
  <r>
    <x v="3"/>
    <n v="1185732"/>
    <x v="330"/>
    <x v="1"/>
    <x v="5"/>
    <x v="0"/>
    <x v="41"/>
    <x v="31"/>
    <x v="4"/>
    <n v="60.000000000000007"/>
    <n v="300"/>
    <n v="18000.000000000004"/>
    <n v="72000.000000000015"/>
    <n v="0.4"/>
    <x v="0"/>
  </r>
  <r>
    <x v="3"/>
    <n v="1185732"/>
    <x v="330"/>
    <x v="1"/>
    <x v="5"/>
    <x v="0"/>
    <x v="41"/>
    <x v="31"/>
    <x v="5"/>
    <n v="65.000000000000014"/>
    <n v="475"/>
    <n v="30875.000000000007"/>
    <n v="123500.00000000003"/>
    <n v="0.4"/>
    <x v="0"/>
  </r>
  <r>
    <x v="3"/>
    <n v="1185732"/>
    <x v="362"/>
    <x v="1"/>
    <x v="6"/>
    <x v="0"/>
    <x v="41"/>
    <x v="31"/>
    <x v="0"/>
    <n v="50"/>
    <n v="525"/>
    <n v="26250"/>
    <n v="105000"/>
    <n v="0.4"/>
    <x v="0"/>
  </r>
  <r>
    <x v="3"/>
    <n v="1185732"/>
    <x v="362"/>
    <x v="1"/>
    <x v="6"/>
    <x v="0"/>
    <x v="41"/>
    <x v="31"/>
    <x v="1"/>
    <n v="45.000000000000007"/>
    <n v="300"/>
    <n v="13500.000000000002"/>
    <n v="54000.000000000015"/>
    <n v="0.4"/>
    <x v="0"/>
  </r>
  <r>
    <x v="3"/>
    <n v="1185732"/>
    <x v="362"/>
    <x v="1"/>
    <x v="6"/>
    <x v="0"/>
    <x v="41"/>
    <x v="31"/>
    <x v="2"/>
    <n v="40"/>
    <n v="300"/>
    <n v="12000"/>
    <n v="48000"/>
    <n v="0.4"/>
    <x v="0"/>
  </r>
  <r>
    <x v="3"/>
    <n v="1185732"/>
    <x v="362"/>
    <x v="1"/>
    <x v="6"/>
    <x v="0"/>
    <x v="41"/>
    <x v="31"/>
    <x v="3"/>
    <n v="40"/>
    <n v="275"/>
    <n v="11000"/>
    <n v="44000"/>
    <n v="0.4"/>
    <x v="0"/>
  </r>
  <r>
    <x v="3"/>
    <n v="1185732"/>
    <x v="362"/>
    <x v="1"/>
    <x v="6"/>
    <x v="0"/>
    <x v="41"/>
    <x v="31"/>
    <x v="4"/>
    <n v="50"/>
    <n v="250"/>
    <n v="12500"/>
    <n v="50000"/>
    <n v="0.4"/>
    <x v="0"/>
  </r>
  <r>
    <x v="3"/>
    <n v="1185732"/>
    <x v="362"/>
    <x v="1"/>
    <x v="6"/>
    <x v="0"/>
    <x v="41"/>
    <x v="31"/>
    <x v="5"/>
    <n v="55.000000000000007"/>
    <n v="425"/>
    <n v="23375.000000000004"/>
    <n v="93500.000000000015"/>
    <n v="0.4"/>
    <x v="0"/>
  </r>
  <r>
    <x v="3"/>
    <n v="1185732"/>
    <x v="394"/>
    <x v="1"/>
    <x v="7"/>
    <x v="0"/>
    <x v="41"/>
    <x v="31"/>
    <x v="0"/>
    <n v="35"/>
    <n v="550"/>
    <n v="19250"/>
    <n v="77000"/>
    <n v="0.4"/>
    <x v="0"/>
  </r>
  <r>
    <x v="3"/>
    <n v="1185732"/>
    <x v="394"/>
    <x v="1"/>
    <x v="7"/>
    <x v="0"/>
    <x v="41"/>
    <x v="31"/>
    <x v="1"/>
    <n v="30.000000000000011"/>
    <n v="350"/>
    <n v="10500.000000000004"/>
    <n v="42000.000000000022"/>
    <n v="0.4"/>
    <x v="0"/>
  </r>
  <r>
    <x v="3"/>
    <n v="1185732"/>
    <x v="394"/>
    <x v="1"/>
    <x v="7"/>
    <x v="0"/>
    <x v="41"/>
    <x v="31"/>
    <x v="2"/>
    <n v="25.000000000000007"/>
    <n v="250"/>
    <n v="6250.0000000000018"/>
    <n v="25000.000000000007"/>
    <n v="0.4"/>
    <x v="0"/>
  </r>
  <r>
    <x v="3"/>
    <n v="1185732"/>
    <x v="394"/>
    <x v="1"/>
    <x v="7"/>
    <x v="0"/>
    <x v="41"/>
    <x v="31"/>
    <x v="3"/>
    <n v="25.000000000000007"/>
    <n v="225"/>
    <n v="5625.0000000000018"/>
    <n v="22500.000000000007"/>
    <n v="0.4"/>
    <x v="0"/>
  </r>
  <r>
    <x v="3"/>
    <n v="1185732"/>
    <x v="394"/>
    <x v="1"/>
    <x v="7"/>
    <x v="0"/>
    <x v="41"/>
    <x v="31"/>
    <x v="4"/>
    <n v="35"/>
    <n v="225"/>
    <n v="7875"/>
    <n v="31500"/>
    <n v="0.4"/>
    <x v="0"/>
  </r>
  <r>
    <x v="3"/>
    <n v="1185732"/>
    <x v="394"/>
    <x v="1"/>
    <x v="7"/>
    <x v="0"/>
    <x v="41"/>
    <x v="31"/>
    <x v="5"/>
    <n v="40"/>
    <n v="300"/>
    <n v="12000"/>
    <n v="48000"/>
    <n v="0.4"/>
    <x v="0"/>
  </r>
  <r>
    <x v="3"/>
    <n v="1185732"/>
    <x v="423"/>
    <x v="1"/>
    <x v="8"/>
    <x v="0"/>
    <x v="41"/>
    <x v="31"/>
    <x v="0"/>
    <n v="44.999999999999993"/>
    <n v="425"/>
    <n v="19124.999999999996"/>
    <n v="76499.999999999985"/>
    <n v="0.4"/>
    <x v="0"/>
  </r>
  <r>
    <x v="3"/>
    <n v="1185732"/>
    <x v="423"/>
    <x v="1"/>
    <x v="8"/>
    <x v="0"/>
    <x v="41"/>
    <x v="31"/>
    <x v="1"/>
    <n v="35"/>
    <n v="275"/>
    <n v="9625"/>
    <n v="38500"/>
    <n v="0.4"/>
    <x v="0"/>
  </r>
  <r>
    <x v="3"/>
    <n v="1185732"/>
    <x v="423"/>
    <x v="1"/>
    <x v="8"/>
    <x v="0"/>
    <x v="41"/>
    <x v="31"/>
    <x v="2"/>
    <n v="35"/>
    <n v="175"/>
    <n v="6125"/>
    <n v="24500"/>
    <n v="0.4"/>
    <x v="0"/>
  </r>
  <r>
    <x v="3"/>
    <n v="1185732"/>
    <x v="423"/>
    <x v="1"/>
    <x v="8"/>
    <x v="0"/>
    <x v="41"/>
    <x v="31"/>
    <x v="3"/>
    <n v="35"/>
    <n v="175"/>
    <n v="6125"/>
    <n v="24500"/>
    <n v="0.4"/>
    <x v="0"/>
  </r>
  <r>
    <x v="3"/>
    <n v="1185732"/>
    <x v="423"/>
    <x v="1"/>
    <x v="8"/>
    <x v="0"/>
    <x v="41"/>
    <x v="31"/>
    <x v="4"/>
    <n v="44.999999999999993"/>
    <n v="175"/>
    <n v="7874.9999999999991"/>
    <n v="31499.999999999996"/>
    <n v="0.4"/>
    <x v="0"/>
  </r>
  <r>
    <x v="0"/>
    <n v="1185732"/>
    <x v="423"/>
    <x v="1"/>
    <x v="8"/>
    <x v="0"/>
    <x v="41"/>
    <x v="31"/>
    <x v="5"/>
    <n v="49.999999999999986"/>
    <n v="300"/>
    <n v="14999.999999999996"/>
    <n v="59999.999999999993"/>
    <n v="0.4"/>
    <x v="0"/>
  </r>
  <r>
    <x v="0"/>
    <n v="1185732"/>
    <x v="454"/>
    <x v="1"/>
    <x v="9"/>
    <x v="0"/>
    <x v="41"/>
    <x v="31"/>
    <x v="0"/>
    <n v="44.999999999999993"/>
    <n v="450"/>
    <n v="20249.999999999996"/>
    <n v="81000"/>
    <n v="0.4"/>
    <x v="0"/>
  </r>
  <r>
    <x v="0"/>
    <n v="1185732"/>
    <x v="454"/>
    <x v="1"/>
    <x v="9"/>
    <x v="0"/>
    <x v="41"/>
    <x v="31"/>
    <x v="1"/>
    <n v="35"/>
    <n v="350"/>
    <n v="12250"/>
    <n v="49000"/>
    <n v="0.4"/>
    <x v="0"/>
  </r>
  <r>
    <x v="0"/>
    <n v="1185732"/>
    <x v="454"/>
    <x v="1"/>
    <x v="9"/>
    <x v="0"/>
    <x v="41"/>
    <x v="31"/>
    <x v="2"/>
    <n v="35"/>
    <n v="295"/>
    <n v="10325"/>
    <n v="41300"/>
    <n v="0.4"/>
    <x v="0"/>
  </r>
  <r>
    <x v="0"/>
    <n v="1185732"/>
    <x v="454"/>
    <x v="1"/>
    <x v="9"/>
    <x v="0"/>
    <x v="41"/>
    <x v="31"/>
    <x v="3"/>
    <n v="40"/>
    <n v="325"/>
    <n v="13000"/>
    <n v="52000"/>
    <n v="0.4"/>
    <x v="0"/>
  </r>
  <r>
    <x v="0"/>
    <n v="1185732"/>
    <x v="454"/>
    <x v="1"/>
    <x v="9"/>
    <x v="0"/>
    <x v="41"/>
    <x v="31"/>
    <x v="4"/>
    <n v="65"/>
    <n v="300"/>
    <n v="19500"/>
    <n v="78000"/>
    <n v="0.4"/>
    <x v="0"/>
  </r>
  <r>
    <x v="0"/>
    <n v="1185732"/>
    <x v="454"/>
    <x v="1"/>
    <x v="9"/>
    <x v="0"/>
    <x v="41"/>
    <x v="31"/>
    <x v="5"/>
    <n v="70"/>
    <n v="400"/>
    <n v="28000"/>
    <n v="112000"/>
    <n v="0.4"/>
    <x v="0"/>
  </r>
  <r>
    <x v="0"/>
    <n v="1185732"/>
    <x v="483"/>
    <x v="1"/>
    <x v="10"/>
    <x v="0"/>
    <x v="41"/>
    <x v="31"/>
    <x v="0"/>
    <n v="65"/>
    <n v="650"/>
    <n v="42250"/>
    <n v="169000"/>
    <n v="0.4"/>
    <x v="0"/>
  </r>
  <r>
    <x v="0"/>
    <n v="1185732"/>
    <x v="483"/>
    <x v="1"/>
    <x v="10"/>
    <x v="0"/>
    <x v="41"/>
    <x v="31"/>
    <x v="1"/>
    <n v="55.000000000000007"/>
    <n v="450"/>
    <n v="24750.000000000004"/>
    <n v="99000.000000000015"/>
    <n v="0.4"/>
    <x v="0"/>
  </r>
  <r>
    <x v="3"/>
    <n v="1185732"/>
    <x v="483"/>
    <x v="1"/>
    <x v="10"/>
    <x v="0"/>
    <x v="41"/>
    <x v="31"/>
    <x v="2"/>
    <n v="55.000000000000007"/>
    <n v="400"/>
    <n v="22000.000000000004"/>
    <n v="88000.000000000015"/>
    <n v="0.4"/>
    <x v="0"/>
  </r>
  <r>
    <x v="0"/>
    <n v="1185732"/>
    <x v="483"/>
    <x v="1"/>
    <x v="10"/>
    <x v="0"/>
    <x v="41"/>
    <x v="31"/>
    <x v="3"/>
    <n v="55.000000000000007"/>
    <n v="350"/>
    <n v="19250.000000000004"/>
    <n v="77000.000000000015"/>
    <n v="0.4"/>
    <x v="0"/>
  </r>
  <r>
    <x v="0"/>
    <n v="1185732"/>
    <x v="483"/>
    <x v="1"/>
    <x v="10"/>
    <x v="0"/>
    <x v="41"/>
    <x v="31"/>
    <x v="4"/>
    <n v="65"/>
    <n v="350"/>
    <n v="22750"/>
    <n v="91000"/>
    <n v="0.4"/>
    <x v="0"/>
  </r>
  <r>
    <x v="0"/>
    <n v="1185732"/>
    <x v="483"/>
    <x v="1"/>
    <x v="10"/>
    <x v="0"/>
    <x v="41"/>
    <x v="31"/>
    <x v="5"/>
    <n v="70"/>
    <n v="450"/>
    <n v="31500"/>
    <n v="126000"/>
    <n v="0.4"/>
    <x v="0"/>
  </r>
  <r>
    <x v="0"/>
    <n v="1185732"/>
    <x v="188"/>
    <x v="1"/>
    <x v="0"/>
    <x v="0"/>
    <x v="41"/>
    <x v="31"/>
    <x v="0"/>
    <n v="35"/>
    <n v="425"/>
    <n v="14875"/>
    <n v="59500"/>
    <n v="0.4"/>
    <x v="0"/>
  </r>
  <r>
    <x v="0"/>
    <n v="1185732"/>
    <x v="188"/>
    <x v="1"/>
    <x v="0"/>
    <x v="0"/>
    <x v="41"/>
    <x v="31"/>
    <x v="1"/>
    <n v="35"/>
    <n v="225"/>
    <n v="7875"/>
    <n v="27562.5"/>
    <n v="0.35"/>
    <x v="0"/>
  </r>
  <r>
    <x v="0"/>
    <n v="1185732"/>
    <x v="188"/>
    <x v="1"/>
    <x v="0"/>
    <x v="0"/>
    <x v="41"/>
    <x v="31"/>
    <x v="2"/>
    <n v="25.000000000000007"/>
    <n v="225"/>
    <n v="5625.0000000000018"/>
    <n v="19687.500000000004"/>
    <n v="0.35"/>
    <x v="0"/>
  </r>
  <r>
    <x v="0"/>
    <n v="1185732"/>
    <x v="188"/>
    <x v="1"/>
    <x v="0"/>
    <x v="0"/>
    <x v="41"/>
    <x v="31"/>
    <x v="3"/>
    <n v="30"/>
    <n v="75"/>
    <n v="2250"/>
    <n v="7874.9999999999991"/>
    <n v="0.35"/>
    <x v="0"/>
  </r>
  <r>
    <x v="0"/>
    <n v="1185732"/>
    <x v="188"/>
    <x v="1"/>
    <x v="0"/>
    <x v="0"/>
    <x v="41"/>
    <x v="31"/>
    <x v="4"/>
    <n v="45"/>
    <n v="125"/>
    <n v="5625"/>
    <n v="16875"/>
    <n v="0.3"/>
    <x v="0"/>
  </r>
  <r>
    <x v="0"/>
    <n v="1185732"/>
    <x v="188"/>
    <x v="1"/>
    <x v="0"/>
    <x v="0"/>
    <x v="41"/>
    <x v="31"/>
    <x v="5"/>
    <n v="35"/>
    <n v="225"/>
    <n v="7875"/>
    <n v="23625"/>
    <n v="0.3"/>
    <x v="0"/>
  </r>
  <r>
    <x v="0"/>
    <n v="1185732"/>
    <x v="696"/>
    <x v="1"/>
    <x v="1"/>
    <x v="0"/>
    <x v="41"/>
    <x v="31"/>
    <x v="0"/>
    <n v="35"/>
    <n v="475"/>
    <n v="16625"/>
    <n v="66500"/>
    <n v="0.4"/>
    <x v="0"/>
  </r>
  <r>
    <x v="3"/>
    <n v="1185732"/>
    <x v="696"/>
    <x v="1"/>
    <x v="1"/>
    <x v="0"/>
    <x v="41"/>
    <x v="31"/>
    <x v="1"/>
    <n v="35"/>
    <n v="125"/>
    <n v="4375"/>
    <n v="15312.499999999998"/>
    <n v="0.35"/>
    <x v="0"/>
  </r>
  <r>
    <x v="3"/>
    <n v="1185732"/>
    <x v="696"/>
    <x v="1"/>
    <x v="1"/>
    <x v="0"/>
    <x v="41"/>
    <x v="31"/>
    <x v="2"/>
    <n v="25.000000000000007"/>
    <n v="175"/>
    <n v="4375.0000000000009"/>
    <n v="15312.500000000004"/>
    <n v="0.35"/>
    <x v="0"/>
  </r>
  <r>
    <x v="3"/>
    <n v="1185732"/>
    <x v="696"/>
    <x v="1"/>
    <x v="1"/>
    <x v="0"/>
    <x v="42"/>
    <x v="44"/>
    <x v="3"/>
    <n v="30"/>
    <n v="50"/>
    <n v="1500"/>
    <n v="5250"/>
    <n v="0.35"/>
    <x v="0"/>
  </r>
  <r>
    <x v="3"/>
    <n v="1185732"/>
    <x v="696"/>
    <x v="1"/>
    <x v="1"/>
    <x v="0"/>
    <x v="42"/>
    <x v="44"/>
    <x v="4"/>
    <n v="45"/>
    <n v="125"/>
    <n v="5625"/>
    <n v="16875"/>
    <n v="0.3"/>
    <x v="0"/>
  </r>
  <r>
    <x v="3"/>
    <n v="1185732"/>
    <x v="696"/>
    <x v="1"/>
    <x v="1"/>
    <x v="0"/>
    <x v="42"/>
    <x v="44"/>
    <x v="5"/>
    <n v="35"/>
    <n v="225"/>
    <n v="7875"/>
    <n v="23625"/>
    <n v="0.3"/>
    <x v="0"/>
  </r>
  <r>
    <x v="3"/>
    <n v="1185732"/>
    <x v="225"/>
    <x v="1"/>
    <x v="2"/>
    <x v="0"/>
    <x v="42"/>
    <x v="44"/>
    <x v="0"/>
    <n v="35"/>
    <n v="445"/>
    <n v="15575"/>
    <n v="62300"/>
    <n v="0.4"/>
    <x v="0"/>
  </r>
  <r>
    <x v="3"/>
    <n v="1185732"/>
    <x v="225"/>
    <x v="1"/>
    <x v="2"/>
    <x v="0"/>
    <x v="42"/>
    <x v="44"/>
    <x v="1"/>
    <n v="35"/>
    <n v="150"/>
    <n v="5250"/>
    <n v="18375"/>
    <n v="0.35"/>
    <x v="0"/>
  </r>
  <r>
    <x v="3"/>
    <n v="1185732"/>
    <x v="225"/>
    <x v="1"/>
    <x v="2"/>
    <x v="0"/>
    <x v="42"/>
    <x v="44"/>
    <x v="2"/>
    <n v="25.000000000000007"/>
    <n v="175"/>
    <n v="4375.0000000000009"/>
    <n v="15312.500000000004"/>
    <n v="0.35"/>
    <x v="0"/>
  </r>
  <r>
    <x v="3"/>
    <n v="1185732"/>
    <x v="225"/>
    <x v="1"/>
    <x v="2"/>
    <x v="0"/>
    <x v="42"/>
    <x v="44"/>
    <x v="3"/>
    <n v="30"/>
    <n v="25"/>
    <n v="750"/>
    <n v="2625"/>
    <n v="0.35"/>
    <x v="0"/>
  </r>
  <r>
    <x v="3"/>
    <n v="1185732"/>
    <x v="225"/>
    <x v="1"/>
    <x v="2"/>
    <x v="0"/>
    <x v="42"/>
    <x v="44"/>
    <x v="4"/>
    <n v="45"/>
    <n v="75"/>
    <n v="3375"/>
    <n v="10125"/>
    <n v="0.3"/>
    <x v="0"/>
  </r>
  <r>
    <x v="3"/>
    <n v="1185732"/>
    <x v="225"/>
    <x v="1"/>
    <x v="2"/>
    <x v="0"/>
    <x v="42"/>
    <x v="44"/>
    <x v="5"/>
    <n v="35"/>
    <n v="175"/>
    <n v="6125"/>
    <n v="18375"/>
    <n v="0.3"/>
    <x v="0"/>
  </r>
  <r>
    <x v="3"/>
    <n v="1185732"/>
    <x v="244"/>
    <x v="1"/>
    <x v="3"/>
    <x v="0"/>
    <x v="42"/>
    <x v="44"/>
    <x v="0"/>
    <n v="35"/>
    <n v="425"/>
    <n v="14875"/>
    <n v="59500"/>
    <n v="0.4"/>
    <x v="0"/>
  </r>
  <r>
    <x v="3"/>
    <n v="1185732"/>
    <x v="244"/>
    <x v="1"/>
    <x v="3"/>
    <x v="0"/>
    <x v="42"/>
    <x v="44"/>
    <x v="1"/>
    <n v="35"/>
    <n v="125"/>
    <n v="4375"/>
    <n v="15312.499999999998"/>
    <n v="0.35"/>
    <x v="0"/>
  </r>
  <r>
    <x v="3"/>
    <n v="1185732"/>
    <x v="244"/>
    <x v="1"/>
    <x v="3"/>
    <x v="0"/>
    <x v="42"/>
    <x v="44"/>
    <x v="2"/>
    <n v="25.000000000000007"/>
    <n v="125"/>
    <n v="3125.0000000000009"/>
    <n v="10937.500000000002"/>
    <n v="0.35"/>
    <x v="0"/>
  </r>
  <r>
    <x v="3"/>
    <n v="1185732"/>
    <x v="244"/>
    <x v="1"/>
    <x v="3"/>
    <x v="0"/>
    <x v="42"/>
    <x v="44"/>
    <x v="3"/>
    <n v="30"/>
    <n v="50"/>
    <n v="1500"/>
    <n v="5250"/>
    <n v="0.35"/>
    <x v="0"/>
  </r>
  <r>
    <x v="3"/>
    <n v="1185732"/>
    <x v="244"/>
    <x v="1"/>
    <x v="3"/>
    <x v="0"/>
    <x v="42"/>
    <x v="44"/>
    <x v="4"/>
    <n v="45"/>
    <n v="50"/>
    <n v="2250"/>
    <n v="6750"/>
    <n v="0.3"/>
    <x v="0"/>
  </r>
  <r>
    <x v="3"/>
    <n v="1185732"/>
    <x v="244"/>
    <x v="1"/>
    <x v="3"/>
    <x v="0"/>
    <x v="42"/>
    <x v="44"/>
    <x v="5"/>
    <n v="35"/>
    <n v="200"/>
    <n v="7000"/>
    <n v="21000"/>
    <n v="0.3"/>
    <x v="0"/>
  </r>
  <r>
    <x v="3"/>
    <n v="1185732"/>
    <x v="273"/>
    <x v="1"/>
    <x v="4"/>
    <x v="0"/>
    <x v="42"/>
    <x v="44"/>
    <x v="0"/>
    <n v="49.999999999999993"/>
    <n v="470"/>
    <n v="23499.999999999996"/>
    <n v="94000"/>
    <n v="0.4"/>
    <x v="0"/>
  </r>
  <r>
    <x v="3"/>
    <n v="1185732"/>
    <x v="273"/>
    <x v="1"/>
    <x v="4"/>
    <x v="0"/>
    <x v="42"/>
    <x v="44"/>
    <x v="1"/>
    <n v="45"/>
    <n v="175"/>
    <n v="7875"/>
    <n v="27562.5"/>
    <n v="0.35"/>
    <x v="0"/>
  </r>
  <r>
    <x v="3"/>
    <n v="1185732"/>
    <x v="273"/>
    <x v="1"/>
    <x v="4"/>
    <x v="0"/>
    <x v="42"/>
    <x v="44"/>
    <x v="2"/>
    <n v="40"/>
    <n v="150"/>
    <n v="6000"/>
    <n v="21000"/>
    <n v="0.35"/>
    <x v="0"/>
  </r>
  <r>
    <x v="3"/>
    <n v="1185732"/>
    <x v="273"/>
    <x v="1"/>
    <x v="4"/>
    <x v="0"/>
    <x v="42"/>
    <x v="44"/>
    <x v="3"/>
    <n v="40"/>
    <n v="100"/>
    <n v="4000"/>
    <n v="14000"/>
    <n v="0.35"/>
    <x v="0"/>
  </r>
  <r>
    <x v="3"/>
    <n v="1185732"/>
    <x v="273"/>
    <x v="1"/>
    <x v="4"/>
    <x v="0"/>
    <x v="42"/>
    <x v="44"/>
    <x v="4"/>
    <n v="49.999999999999993"/>
    <n v="125"/>
    <n v="6249.9999999999991"/>
    <n v="18749.999999999996"/>
    <n v="0.3"/>
    <x v="0"/>
  </r>
  <r>
    <x v="3"/>
    <n v="1185732"/>
    <x v="273"/>
    <x v="1"/>
    <x v="4"/>
    <x v="0"/>
    <x v="42"/>
    <x v="44"/>
    <x v="5"/>
    <n v="54.999999999999993"/>
    <n v="250"/>
    <n v="13749.999999999998"/>
    <n v="41249.999999999993"/>
    <n v="0.3"/>
    <x v="0"/>
  </r>
  <r>
    <x v="3"/>
    <n v="1185732"/>
    <x v="306"/>
    <x v="1"/>
    <x v="11"/>
    <x v="0"/>
    <x v="42"/>
    <x v="44"/>
    <x v="0"/>
    <n v="49.999999999999993"/>
    <n v="500"/>
    <n v="24999.999999999996"/>
    <n v="100000"/>
    <n v="0.4"/>
    <x v="0"/>
  </r>
  <r>
    <x v="3"/>
    <n v="1185732"/>
    <x v="306"/>
    <x v="1"/>
    <x v="11"/>
    <x v="0"/>
    <x v="42"/>
    <x v="44"/>
    <x v="1"/>
    <n v="45"/>
    <n v="250"/>
    <n v="11250"/>
    <n v="39375"/>
    <n v="0.35"/>
    <x v="0"/>
  </r>
  <r>
    <x v="0"/>
    <n v="1185732"/>
    <x v="306"/>
    <x v="1"/>
    <x v="11"/>
    <x v="0"/>
    <x v="42"/>
    <x v="44"/>
    <x v="2"/>
    <n v="40"/>
    <n v="175"/>
    <n v="7000"/>
    <n v="24500"/>
    <n v="0.35"/>
    <x v="0"/>
  </r>
  <r>
    <x v="0"/>
    <n v="1185732"/>
    <x v="306"/>
    <x v="1"/>
    <x v="11"/>
    <x v="0"/>
    <x v="42"/>
    <x v="44"/>
    <x v="3"/>
    <n v="40"/>
    <n v="150"/>
    <n v="6000"/>
    <n v="21000"/>
    <n v="0.35"/>
    <x v="0"/>
  </r>
  <r>
    <x v="0"/>
    <n v="1185732"/>
    <x v="306"/>
    <x v="1"/>
    <x v="11"/>
    <x v="0"/>
    <x v="42"/>
    <x v="44"/>
    <x v="4"/>
    <n v="49.999999999999993"/>
    <n v="150"/>
    <n v="7499.9999999999991"/>
    <n v="22499.999999999996"/>
    <n v="0.3"/>
    <x v="0"/>
  </r>
  <r>
    <x v="0"/>
    <n v="1185732"/>
    <x v="306"/>
    <x v="1"/>
    <x v="11"/>
    <x v="0"/>
    <x v="42"/>
    <x v="44"/>
    <x v="5"/>
    <n v="54.999999999999993"/>
    <n v="300"/>
    <n v="16499.999999999996"/>
    <n v="49499.999999999993"/>
    <n v="0.3"/>
    <x v="0"/>
  </r>
  <r>
    <x v="0"/>
    <n v="1185732"/>
    <x v="334"/>
    <x v="1"/>
    <x v="5"/>
    <x v="0"/>
    <x v="42"/>
    <x v="44"/>
    <x v="0"/>
    <n v="49.999999999999993"/>
    <n v="525"/>
    <n v="26249.999999999996"/>
    <n v="104999.99999999999"/>
    <n v="0.4"/>
    <x v="0"/>
  </r>
  <r>
    <x v="2"/>
    <n v="1185732"/>
    <x v="334"/>
    <x v="1"/>
    <x v="5"/>
    <x v="0"/>
    <x v="42"/>
    <x v="44"/>
    <x v="1"/>
    <n v="45"/>
    <n v="275"/>
    <n v="12375"/>
    <n v="43312.5"/>
    <n v="0.35"/>
    <x v="0"/>
  </r>
  <r>
    <x v="2"/>
    <n v="1185732"/>
    <x v="334"/>
    <x v="1"/>
    <x v="5"/>
    <x v="0"/>
    <x v="42"/>
    <x v="44"/>
    <x v="2"/>
    <n v="40"/>
    <n v="200"/>
    <n v="8000"/>
    <n v="28000"/>
    <n v="0.35"/>
    <x v="0"/>
  </r>
  <r>
    <x v="2"/>
    <n v="1185732"/>
    <x v="334"/>
    <x v="1"/>
    <x v="5"/>
    <x v="0"/>
    <x v="42"/>
    <x v="44"/>
    <x v="3"/>
    <n v="40"/>
    <n v="150"/>
    <n v="6000"/>
    <n v="21000"/>
    <n v="0.35"/>
    <x v="0"/>
  </r>
  <r>
    <x v="2"/>
    <n v="1185732"/>
    <x v="334"/>
    <x v="1"/>
    <x v="5"/>
    <x v="0"/>
    <x v="42"/>
    <x v="44"/>
    <x v="4"/>
    <n v="49.999999999999993"/>
    <n v="175"/>
    <n v="8749.9999999999982"/>
    <n v="26249.999999999996"/>
    <n v="0.3"/>
    <x v="0"/>
  </r>
  <r>
    <x v="2"/>
    <n v="1185732"/>
    <x v="334"/>
    <x v="1"/>
    <x v="5"/>
    <x v="0"/>
    <x v="42"/>
    <x v="44"/>
    <x v="5"/>
    <n v="54.999999999999993"/>
    <n v="350"/>
    <n v="19249.999999999996"/>
    <n v="57749.999999999993"/>
    <n v="0.3"/>
    <x v="0"/>
  </r>
  <r>
    <x v="2"/>
    <n v="1185732"/>
    <x v="366"/>
    <x v="1"/>
    <x v="6"/>
    <x v="0"/>
    <x v="42"/>
    <x v="44"/>
    <x v="0"/>
    <n v="49.999999999999993"/>
    <n v="500"/>
    <n v="24999.999999999996"/>
    <n v="100000"/>
    <n v="0.4"/>
    <x v="0"/>
  </r>
  <r>
    <x v="2"/>
    <n v="1185732"/>
    <x v="366"/>
    <x v="1"/>
    <x v="6"/>
    <x v="0"/>
    <x v="42"/>
    <x v="44"/>
    <x v="1"/>
    <n v="45"/>
    <n v="275"/>
    <n v="12375"/>
    <n v="43312.5"/>
    <n v="0.35"/>
    <x v="0"/>
  </r>
  <r>
    <x v="2"/>
    <n v="1185732"/>
    <x v="366"/>
    <x v="1"/>
    <x v="6"/>
    <x v="0"/>
    <x v="42"/>
    <x v="44"/>
    <x v="2"/>
    <n v="40"/>
    <n v="200"/>
    <n v="8000"/>
    <n v="28000"/>
    <n v="0.35"/>
    <x v="0"/>
  </r>
  <r>
    <x v="2"/>
    <n v="1185732"/>
    <x v="366"/>
    <x v="1"/>
    <x v="6"/>
    <x v="0"/>
    <x v="42"/>
    <x v="44"/>
    <x v="3"/>
    <n v="40"/>
    <n v="150"/>
    <n v="6000"/>
    <n v="21000"/>
    <n v="0.35"/>
    <x v="0"/>
  </r>
  <r>
    <x v="2"/>
    <n v="1185732"/>
    <x v="366"/>
    <x v="1"/>
    <x v="6"/>
    <x v="0"/>
    <x v="42"/>
    <x v="44"/>
    <x v="4"/>
    <n v="49.999999999999993"/>
    <n v="125"/>
    <n v="6249.9999999999991"/>
    <n v="18749.999999999996"/>
    <n v="0.3"/>
    <x v="0"/>
  </r>
  <r>
    <x v="2"/>
    <n v="1185732"/>
    <x v="366"/>
    <x v="1"/>
    <x v="6"/>
    <x v="0"/>
    <x v="42"/>
    <x v="44"/>
    <x v="5"/>
    <n v="54.999999999999993"/>
    <n v="300"/>
    <n v="16499.999999999996"/>
    <n v="49499.999999999993"/>
    <n v="0.3"/>
    <x v="0"/>
  </r>
  <r>
    <x v="2"/>
    <n v="1185732"/>
    <x v="396"/>
    <x v="1"/>
    <x v="7"/>
    <x v="0"/>
    <x v="42"/>
    <x v="44"/>
    <x v="0"/>
    <n v="49.999999999999993"/>
    <n v="425"/>
    <n v="21249.999999999996"/>
    <n v="85000"/>
    <n v="0.4"/>
    <x v="0"/>
  </r>
  <r>
    <x v="2"/>
    <n v="1185732"/>
    <x v="396"/>
    <x v="1"/>
    <x v="7"/>
    <x v="0"/>
    <x v="42"/>
    <x v="44"/>
    <x v="1"/>
    <n v="45"/>
    <n v="225"/>
    <n v="10125"/>
    <n v="35437.5"/>
    <n v="0.35"/>
    <x v="0"/>
  </r>
  <r>
    <x v="2"/>
    <n v="1185732"/>
    <x v="396"/>
    <x v="1"/>
    <x v="7"/>
    <x v="0"/>
    <x v="42"/>
    <x v="44"/>
    <x v="2"/>
    <n v="40"/>
    <n v="125"/>
    <n v="5000"/>
    <n v="17500"/>
    <n v="0.35"/>
    <x v="0"/>
  </r>
  <r>
    <x v="2"/>
    <n v="1185732"/>
    <x v="396"/>
    <x v="1"/>
    <x v="7"/>
    <x v="0"/>
    <x v="42"/>
    <x v="44"/>
    <x v="3"/>
    <n v="40"/>
    <n v="100"/>
    <n v="4000"/>
    <n v="14000"/>
    <n v="0.35"/>
    <x v="0"/>
  </r>
  <r>
    <x v="2"/>
    <n v="1185732"/>
    <x v="396"/>
    <x v="1"/>
    <x v="7"/>
    <x v="0"/>
    <x v="42"/>
    <x v="44"/>
    <x v="4"/>
    <n v="49.999999999999993"/>
    <n v="100"/>
    <n v="4999.9999999999991"/>
    <n v="14999.999999999996"/>
    <n v="0.3"/>
    <x v="0"/>
  </r>
  <r>
    <x v="2"/>
    <n v="1185732"/>
    <x v="396"/>
    <x v="1"/>
    <x v="7"/>
    <x v="0"/>
    <x v="42"/>
    <x v="44"/>
    <x v="5"/>
    <n v="54.999999999999993"/>
    <n v="200"/>
    <n v="10999.999999999998"/>
    <n v="32999.999999999993"/>
    <n v="0.3"/>
    <x v="0"/>
  </r>
  <r>
    <x v="2"/>
    <n v="1185732"/>
    <x v="428"/>
    <x v="1"/>
    <x v="8"/>
    <x v="0"/>
    <x v="42"/>
    <x v="44"/>
    <x v="0"/>
    <n v="54.999999999999993"/>
    <n v="375"/>
    <n v="20624.999999999996"/>
    <n v="82500"/>
    <n v="0.4"/>
    <x v="0"/>
  </r>
  <r>
    <x v="2"/>
    <n v="1185732"/>
    <x v="428"/>
    <x v="1"/>
    <x v="8"/>
    <x v="0"/>
    <x v="42"/>
    <x v="44"/>
    <x v="1"/>
    <n v="50"/>
    <n v="200"/>
    <n v="10000"/>
    <n v="35000"/>
    <n v="0.35"/>
    <x v="0"/>
  </r>
  <r>
    <x v="2"/>
    <n v="1185732"/>
    <x v="428"/>
    <x v="1"/>
    <x v="8"/>
    <x v="0"/>
    <x v="42"/>
    <x v="44"/>
    <x v="2"/>
    <n v="50"/>
    <n v="100"/>
    <n v="5000"/>
    <n v="17500"/>
    <n v="0.35"/>
    <x v="0"/>
  </r>
  <r>
    <x v="0"/>
    <n v="1185732"/>
    <x v="428"/>
    <x v="1"/>
    <x v="8"/>
    <x v="0"/>
    <x v="42"/>
    <x v="44"/>
    <x v="3"/>
    <n v="50"/>
    <n v="75"/>
    <n v="3750"/>
    <n v="13125"/>
    <n v="0.35"/>
    <x v="0"/>
  </r>
  <r>
    <x v="0"/>
    <n v="1185732"/>
    <x v="428"/>
    <x v="1"/>
    <x v="8"/>
    <x v="0"/>
    <x v="42"/>
    <x v="44"/>
    <x v="4"/>
    <n v="60"/>
    <n v="75"/>
    <n v="4500"/>
    <n v="13500"/>
    <n v="0.3"/>
    <x v="0"/>
  </r>
  <r>
    <x v="0"/>
    <n v="1185732"/>
    <x v="428"/>
    <x v="1"/>
    <x v="8"/>
    <x v="0"/>
    <x v="42"/>
    <x v="44"/>
    <x v="5"/>
    <n v="64.999999999999986"/>
    <n v="200"/>
    <n v="12999.999999999996"/>
    <n v="38999.999999999993"/>
    <n v="0.3"/>
    <x v="0"/>
  </r>
  <r>
    <x v="0"/>
    <n v="1185732"/>
    <x v="458"/>
    <x v="1"/>
    <x v="9"/>
    <x v="0"/>
    <x v="42"/>
    <x v="44"/>
    <x v="0"/>
    <n v="60"/>
    <n v="350"/>
    <n v="21000"/>
    <n v="84000"/>
    <n v="0.4"/>
    <x v="0"/>
  </r>
  <r>
    <x v="0"/>
    <n v="1185732"/>
    <x v="458"/>
    <x v="1"/>
    <x v="9"/>
    <x v="0"/>
    <x v="42"/>
    <x v="44"/>
    <x v="1"/>
    <n v="50"/>
    <n v="175"/>
    <n v="8750"/>
    <n v="30624.999999999996"/>
    <n v="0.35"/>
    <x v="0"/>
  </r>
  <r>
    <x v="0"/>
    <n v="1185732"/>
    <x v="458"/>
    <x v="1"/>
    <x v="9"/>
    <x v="0"/>
    <x v="42"/>
    <x v="44"/>
    <x v="2"/>
    <n v="50"/>
    <n v="170"/>
    <n v="8500"/>
    <n v="29749.999999999996"/>
    <n v="0.35"/>
    <x v="0"/>
  </r>
  <r>
    <x v="0"/>
    <n v="1185732"/>
    <x v="458"/>
    <x v="1"/>
    <x v="9"/>
    <x v="0"/>
    <x v="42"/>
    <x v="44"/>
    <x v="3"/>
    <n v="50"/>
    <n v="150"/>
    <n v="7500"/>
    <n v="26250"/>
    <n v="0.35"/>
    <x v="0"/>
  </r>
  <r>
    <x v="0"/>
    <n v="1185732"/>
    <x v="458"/>
    <x v="1"/>
    <x v="9"/>
    <x v="0"/>
    <x v="42"/>
    <x v="44"/>
    <x v="4"/>
    <n v="60"/>
    <n v="125"/>
    <n v="7500"/>
    <n v="22500"/>
    <n v="0.3"/>
    <x v="0"/>
  </r>
  <r>
    <x v="0"/>
    <n v="1185732"/>
    <x v="458"/>
    <x v="1"/>
    <x v="9"/>
    <x v="0"/>
    <x v="42"/>
    <x v="44"/>
    <x v="5"/>
    <n v="64.999999999999986"/>
    <n v="225"/>
    <n v="14624.999999999996"/>
    <n v="43874.999999999993"/>
    <n v="0.3"/>
    <x v="0"/>
  </r>
  <r>
    <x v="0"/>
    <n v="1185732"/>
    <x v="487"/>
    <x v="1"/>
    <x v="10"/>
    <x v="0"/>
    <x v="42"/>
    <x v="44"/>
    <x v="0"/>
    <n v="60"/>
    <n v="450"/>
    <n v="27000"/>
    <n v="108000"/>
    <n v="0.4"/>
    <x v="0"/>
  </r>
  <r>
    <x v="0"/>
    <n v="1185732"/>
    <x v="487"/>
    <x v="1"/>
    <x v="10"/>
    <x v="0"/>
    <x v="42"/>
    <x v="44"/>
    <x v="1"/>
    <n v="50"/>
    <n v="250"/>
    <n v="12500"/>
    <n v="43750"/>
    <n v="0.35"/>
    <x v="0"/>
  </r>
  <r>
    <x v="0"/>
    <n v="1185732"/>
    <x v="487"/>
    <x v="1"/>
    <x v="10"/>
    <x v="0"/>
    <x v="42"/>
    <x v="44"/>
    <x v="2"/>
    <n v="50"/>
    <n v="225"/>
    <n v="11250"/>
    <n v="39375"/>
    <n v="0.35"/>
    <x v="0"/>
  </r>
  <r>
    <x v="0"/>
    <n v="1185732"/>
    <x v="487"/>
    <x v="1"/>
    <x v="10"/>
    <x v="0"/>
    <x v="42"/>
    <x v="44"/>
    <x v="3"/>
    <n v="50"/>
    <n v="175"/>
    <n v="8750"/>
    <n v="30624.999999999996"/>
    <n v="0.35"/>
    <x v="0"/>
  </r>
  <r>
    <x v="0"/>
    <n v="1185732"/>
    <x v="487"/>
    <x v="1"/>
    <x v="10"/>
    <x v="0"/>
    <x v="42"/>
    <x v="44"/>
    <x v="4"/>
    <n v="60"/>
    <n v="175"/>
    <n v="10500"/>
    <n v="31500"/>
    <n v="0.3"/>
    <x v="0"/>
  </r>
  <r>
    <x v="0"/>
    <n v="1185732"/>
    <x v="487"/>
    <x v="1"/>
    <x v="10"/>
    <x v="0"/>
    <x v="42"/>
    <x v="44"/>
    <x v="5"/>
    <n v="64.999999999999986"/>
    <n v="275"/>
    <n v="17874.999999999996"/>
    <n v="53624.999999999993"/>
    <n v="0.3"/>
    <x v="0"/>
  </r>
  <r>
    <x v="0"/>
    <n v="1185732"/>
    <x v="181"/>
    <x v="1"/>
    <x v="0"/>
    <x v="0"/>
    <x v="42"/>
    <x v="44"/>
    <x v="0"/>
    <n v="40"/>
    <n v="525"/>
    <n v="21000"/>
    <n v="73500"/>
    <n v="0.35"/>
    <x v="0"/>
  </r>
  <r>
    <x v="0"/>
    <n v="1185732"/>
    <x v="181"/>
    <x v="1"/>
    <x v="0"/>
    <x v="0"/>
    <x v="42"/>
    <x v="44"/>
    <x v="1"/>
    <n v="40"/>
    <n v="325"/>
    <n v="13000"/>
    <n v="45500"/>
    <n v="0.35"/>
    <x v="0"/>
  </r>
  <r>
    <x v="0"/>
    <n v="1185732"/>
    <x v="181"/>
    <x v="1"/>
    <x v="0"/>
    <x v="0"/>
    <x v="42"/>
    <x v="44"/>
    <x v="2"/>
    <n v="30.000000000000004"/>
    <n v="325"/>
    <n v="9750.0000000000018"/>
    <n v="39000.000000000007"/>
    <n v="0.4"/>
    <x v="0"/>
  </r>
  <r>
    <x v="0"/>
    <n v="1185732"/>
    <x v="181"/>
    <x v="1"/>
    <x v="0"/>
    <x v="0"/>
    <x v="42"/>
    <x v="44"/>
    <x v="3"/>
    <n v="35"/>
    <n v="175"/>
    <n v="6125"/>
    <n v="24500"/>
    <n v="0.4"/>
    <x v="0"/>
  </r>
  <r>
    <x v="0"/>
    <n v="1185732"/>
    <x v="181"/>
    <x v="1"/>
    <x v="0"/>
    <x v="0"/>
    <x v="42"/>
    <x v="44"/>
    <x v="4"/>
    <n v="50"/>
    <n v="225"/>
    <n v="11250"/>
    <n v="33750"/>
    <n v="0.3"/>
    <x v="0"/>
  </r>
  <r>
    <x v="0"/>
    <n v="1185732"/>
    <x v="181"/>
    <x v="1"/>
    <x v="0"/>
    <x v="0"/>
    <x v="42"/>
    <x v="44"/>
    <x v="5"/>
    <n v="40"/>
    <n v="325"/>
    <n v="13000"/>
    <n v="52000"/>
    <n v="0.4"/>
    <x v="0"/>
  </r>
  <r>
    <x v="0"/>
    <n v="1185732"/>
    <x v="210"/>
    <x v="1"/>
    <x v="1"/>
    <x v="0"/>
    <x v="42"/>
    <x v="44"/>
    <x v="0"/>
    <n v="40"/>
    <n v="575"/>
    <n v="23000"/>
    <n v="80500"/>
    <n v="0.35"/>
    <x v="0"/>
  </r>
  <r>
    <x v="0"/>
    <n v="1185732"/>
    <x v="210"/>
    <x v="1"/>
    <x v="1"/>
    <x v="0"/>
    <x v="42"/>
    <x v="44"/>
    <x v="1"/>
    <n v="40"/>
    <n v="225"/>
    <n v="9000"/>
    <n v="31499.999999999996"/>
    <n v="0.35"/>
    <x v="0"/>
  </r>
  <r>
    <x v="0"/>
    <n v="1185732"/>
    <x v="210"/>
    <x v="1"/>
    <x v="1"/>
    <x v="0"/>
    <x v="42"/>
    <x v="44"/>
    <x v="2"/>
    <n v="30.000000000000004"/>
    <n v="275"/>
    <n v="8250.0000000000018"/>
    <n v="33000.000000000007"/>
    <n v="0.4"/>
    <x v="0"/>
  </r>
  <r>
    <x v="0"/>
    <n v="1185732"/>
    <x v="210"/>
    <x v="1"/>
    <x v="1"/>
    <x v="0"/>
    <x v="43"/>
    <x v="45"/>
    <x v="3"/>
    <n v="35"/>
    <n v="150"/>
    <n v="5250"/>
    <n v="21000"/>
    <n v="0.4"/>
    <x v="0"/>
  </r>
  <r>
    <x v="0"/>
    <n v="1185732"/>
    <x v="210"/>
    <x v="1"/>
    <x v="1"/>
    <x v="0"/>
    <x v="43"/>
    <x v="45"/>
    <x v="4"/>
    <n v="50"/>
    <n v="225"/>
    <n v="11250"/>
    <n v="33750"/>
    <n v="0.3"/>
    <x v="0"/>
  </r>
  <r>
    <x v="0"/>
    <n v="1185732"/>
    <x v="210"/>
    <x v="1"/>
    <x v="1"/>
    <x v="0"/>
    <x v="43"/>
    <x v="45"/>
    <x v="5"/>
    <n v="40"/>
    <n v="325"/>
    <n v="13000"/>
    <n v="52000"/>
    <n v="0.4"/>
    <x v="0"/>
  </r>
  <r>
    <x v="0"/>
    <n v="1185732"/>
    <x v="218"/>
    <x v="1"/>
    <x v="2"/>
    <x v="0"/>
    <x v="43"/>
    <x v="45"/>
    <x v="0"/>
    <n v="40"/>
    <n v="545"/>
    <n v="21800"/>
    <n v="76300"/>
    <n v="0.35"/>
    <x v="0"/>
  </r>
  <r>
    <x v="0"/>
    <n v="1185732"/>
    <x v="218"/>
    <x v="1"/>
    <x v="2"/>
    <x v="0"/>
    <x v="43"/>
    <x v="45"/>
    <x v="1"/>
    <n v="40"/>
    <n v="250"/>
    <n v="10000"/>
    <n v="35000"/>
    <n v="0.35"/>
    <x v="0"/>
  </r>
  <r>
    <x v="0"/>
    <n v="1185732"/>
    <x v="218"/>
    <x v="1"/>
    <x v="2"/>
    <x v="0"/>
    <x v="43"/>
    <x v="45"/>
    <x v="2"/>
    <n v="30.000000000000004"/>
    <n v="275"/>
    <n v="8250.0000000000018"/>
    <n v="33000.000000000007"/>
    <n v="0.4"/>
    <x v="0"/>
  </r>
  <r>
    <x v="0"/>
    <n v="1185732"/>
    <x v="218"/>
    <x v="1"/>
    <x v="2"/>
    <x v="0"/>
    <x v="43"/>
    <x v="45"/>
    <x v="3"/>
    <n v="35"/>
    <n v="125"/>
    <n v="4375"/>
    <n v="17500"/>
    <n v="0.4"/>
    <x v="0"/>
  </r>
  <r>
    <x v="0"/>
    <n v="1185732"/>
    <x v="218"/>
    <x v="1"/>
    <x v="2"/>
    <x v="0"/>
    <x v="43"/>
    <x v="45"/>
    <x v="4"/>
    <n v="50"/>
    <n v="175"/>
    <n v="8750"/>
    <n v="26250"/>
    <n v="0.3"/>
    <x v="0"/>
  </r>
  <r>
    <x v="0"/>
    <n v="1185732"/>
    <x v="218"/>
    <x v="1"/>
    <x v="2"/>
    <x v="0"/>
    <x v="43"/>
    <x v="45"/>
    <x v="5"/>
    <n v="40"/>
    <n v="275"/>
    <n v="11000"/>
    <n v="44000"/>
    <n v="0.4"/>
    <x v="0"/>
  </r>
  <r>
    <x v="0"/>
    <n v="1185732"/>
    <x v="237"/>
    <x v="1"/>
    <x v="3"/>
    <x v="0"/>
    <x v="43"/>
    <x v="45"/>
    <x v="0"/>
    <n v="40"/>
    <n v="525"/>
    <n v="21000"/>
    <n v="73500"/>
    <n v="0.35"/>
    <x v="0"/>
  </r>
  <r>
    <x v="0"/>
    <n v="1185732"/>
    <x v="237"/>
    <x v="1"/>
    <x v="3"/>
    <x v="0"/>
    <x v="43"/>
    <x v="45"/>
    <x v="1"/>
    <n v="40"/>
    <n v="225"/>
    <n v="9000"/>
    <n v="31499.999999999996"/>
    <n v="0.35"/>
    <x v="0"/>
  </r>
  <r>
    <x v="0"/>
    <n v="1185732"/>
    <x v="237"/>
    <x v="1"/>
    <x v="3"/>
    <x v="0"/>
    <x v="43"/>
    <x v="45"/>
    <x v="2"/>
    <n v="30.000000000000004"/>
    <n v="225"/>
    <n v="6750.0000000000009"/>
    <n v="27000.000000000007"/>
    <n v="0.4"/>
    <x v="0"/>
  </r>
  <r>
    <x v="0"/>
    <n v="1185732"/>
    <x v="237"/>
    <x v="1"/>
    <x v="3"/>
    <x v="0"/>
    <x v="43"/>
    <x v="45"/>
    <x v="3"/>
    <n v="35"/>
    <n v="150"/>
    <n v="5250"/>
    <n v="21000"/>
    <n v="0.4"/>
    <x v="0"/>
  </r>
  <r>
    <x v="0"/>
    <n v="1185732"/>
    <x v="237"/>
    <x v="1"/>
    <x v="3"/>
    <x v="0"/>
    <x v="43"/>
    <x v="45"/>
    <x v="4"/>
    <n v="50"/>
    <n v="150"/>
    <n v="7500"/>
    <n v="22500"/>
    <n v="0.3"/>
    <x v="0"/>
  </r>
  <r>
    <x v="0"/>
    <n v="1185732"/>
    <x v="237"/>
    <x v="1"/>
    <x v="3"/>
    <x v="0"/>
    <x v="43"/>
    <x v="45"/>
    <x v="5"/>
    <n v="40"/>
    <n v="300"/>
    <n v="12000"/>
    <n v="48000"/>
    <n v="0.4"/>
    <x v="0"/>
  </r>
  <r>
    <x v="0"/>
    <n v="1185732"/>
    <x v="266"/>
    <x v="1"/>
    <x v="4"/>
    <x v="0"/>
    <x v="43"/>
    <x v="45"/>
    <x v="0"/>
    <n v="54.999999999999993"/>
    <n v="570"/>
    <n v="31349.999999999996"/>
    <n v="109724.99999999997"/>
    <n v="0.35"/>
    <x v="0"/>
  </r>
  <r>
    <x v="0"/>
    <n v="1185732"/>
    <x v="266"/>
    <x v="1"/>
    <x v="4"/>
    <x v="0"/>
    <x v="43"/>
    <x v="45"/>
    <x v="1"/>
    <n v="50"/>
    <n v="275"/>
    <n v="13750"/>
    <n v="48125"/>
    <n v="0.35"/>
    <x v="0"/>
  </r>
  <r>
    <x v="0"/>
    <n v="1185732"/>
    <x v="266"/>
    <x v="1"/>
    <x v="4"/>
    <x v="0"/>
    <x v="43"/>
    <x v="45"/>
    <x v="2"/>
    <n v="45"/>
    <n v="300"/>
    <n v="13500"/>
    <n v="54000"/>
    <n v="0.4"/>
    <x v="0"/>
  </r>
  <r>
    <x v="0"/>
    <n v="1185732"/>
    <x v="266"/>
    <x v="1"/>
    <x v="4"/>
    <x v="0"/>
    <x v="43"/>
    <x v="45"/>
    <x v="3"/>
    <n v="45"/>
    <n v="250"/>
    <n v="11250"/>
    <n v="45000"/>
    <n v="0.4"/>
    <x v="0"/>
  </r>
  <r>
    <x v="0"/>
    <n v="1185732"/>
    <x v="266"/>
    <x v="1"/>
    <x v="4"/>
    <x v="0"/>
    <x v="43"/>
    <x v="45"/>
    <x v="4"/>
    <n v="54.999999999999993"/>
    <n v="275"/>
    <n v="15124.999999999998"/>
    <n v="45374.999999999993"/>
    <n v="0.3"/>
    <x v="0"/>
  </r>
  <r>
    <x v="0"/>
    <n v="1185732"/>
    <x v="266"/>
    <x v="1"/>
    <x v="4"/>
    <x v="0"/>
    <x v="43"/>
    <x v="45"/>
    <x v="5"/>
    <n v="60"/>
    <n v="400"/>
    <n v="24000"/>
    <n v="96000"/>
    <n v="0.4"/>
    <x v="0"/>
  </r>
  <r>
    <x v="0"/>
    <n v="1185732"/>
    <x v="299"/>
    <x v="1"/>
    <x v="11"/>
    <x v="0"/>
    <x v="43"/>
    <x v="45"/>
    <x v="0"/>
    <n v="54.999999999999993"/>
    <n v="650"/>
    <n v="35749.999999999993"/>
    <n v="125124.99999999997"/>
    <n v="0.35"/>
    <x v="0"/>
  </r>
  <r>
    <x v="0"/>
    <n v="1185732"/>
    <x v="299"/>
    <x v="1"/>
    <x v="11"/>
    <x v="0"/>
    <x v="43"/>
    <x v="45"/>
    <x v="1"/>
    <n v="50"/>
    <n v="400"/>
    <n v="20000"/>
    <n v="70000"/>
    <n v="0.35"/>
    <x v="0"/>
  </r>
  <r>
    <x v="0"/>
    <n v="1185732"/>
    <x v="299"/>
    <x v="1"/>
    <x v="11"/>
    <x v="0"/>
    <x v="43"/>
    <x v="45"/>
    <x v="2"/>
    <n v="45"/>
    <n v="325"/>
    <n v="14625"/>
    <n v="58500"/>
    <n v="0.4"/>
    <x v="0"/>
  </r>
  <r>
    <x v="0"/>
    <n v="1185732"/>
    <x v="299"/>
    <x v="1"/>
    <x v="11"/>
    <x v="0"/>
    <x v="43"/>
    <x v="45"/>
    <x v="3"/>
    <n v="45"/>
    <n v="300"/>
    <n v="13500"/>
    <n v="54000"/>
    <n v="0.4"/>
    <x v="0"/>
  </r>
  <r>
    <x v="0"/>
    <n v="1185732"/>
    <x v="299"/>
    <x v="1"/>
    <x v="11"/>
    <x v="0"/>
    <x v="43"/>
    <x v="45"/>
    <x v="4"/>
    <n v="54.999999999999993"/>
    <n v="300"/>
    <n v="16499.999999999996"/>
    <n v="49499.999999999993"/>
    <n v="0.3"/>
    <x v="0"/>
  </r>
  <r>
    <x v="0"/>
    <n v="1185732"/>
    <x v="299"/>
    <x v="1"/>
    <x v="11"/>
    <x v="0"/>
    <x v="43"/>
    <x v="45"/>
    <x v="5"/>
    <n v="60"/>
    <n v="450"/>
    <n v="27000"/>
    <n v="108000"/>
    <n v="0.4"/>
    <x v="0"/>
  </r>
  <r>
    <x v="0"/>
    <n v="1185732"/>
    <x v="327"/>
    <x v="1"/>
    <x v="5"/>
    <x v="0"/>
    <x v="43"/>
    <x v="45"/>
    <x v="0"/>
    <n v="54.999999999999993"/>
    <n v="675"/>
    <n v="37124.999999999993"/>
    <n v="129937.49999999997"/>
    <n v="0.35"/>
    <x v="0"/>
  </r>
  <r>
    <x v="0"/>
    <n v="1185732"/>
    <x v="327"/>
    <x v="1"/>
    <x v="5"/>
    <x v="0"/>
    <x v="43"/>
    <x v="45"/>
    <x v="1"/>
    <n v="50"/>
    <n v="425"/>
    <n v="21250"/>
    <n v="74375"/>
    <n v="0.35"/>
    <x v="0"/>
  </r>
  <r>
    <x v="0"/>
    <n v="1185732"/>
    <x v="327"/>
    <x v="1"/>
    <x v="5"/>
    <x v="0"/>
    <x v="43"/>
    <x v="45"/>
    <x v="2"/>
    <n v="45"/>
    <n v="350"/>
    <n v="15750"/>
    <n v="63000"/>
    <n v="0.4"/>
    <x v="0"/>
  </r>
  <r>
    <x v="0"/>
    <n v="1185732"/>
    <x v="327"/>
    <x v="1"/>
    <x v="5"/>
    <x v="0"/>
    <x v="43"/>
    <x v="45"/>
    <x v="3"/>
    <n v="45"/>
    <n v="300"/>
    <n v="13500"/>
    <n v="54000"/>
    <n v="0.4"/>
    <x v="0"/>
  </r>
  <r>
    <x v="0"/>
    <n v="1185732"/>
    <x v="327"/>
    <x v="1"/>
    <x v="5"/>
    <x v="0"/>
    <x v="43"/>
    <x v="45"/>
    <x v="4"/>
    <n v="54.999999999999993"/>
    <n v="325"/>
    <n v="17874.999999999996"/>
    <n v="53624.999999999993"/>
    <n v="0.3"/>
    <x v="0"/>
  </r>
  <r>
    <x v="0"/>
    <n v="1185732"/>
    <x v="327"/>
    <x v="1"/>
    <x v="5"/>
    <x v="0"/>
    <x v="43"/>
    <x v="45"/>
    <x v="5"/>
    <n v="60"/>
    <n v="500"/>
    <n v="30000"/>
    <n v="120000"/>
    <n v="0.4"/>
    <x v="0"/>
  </r>
  <r>
    <x v="0"/>
    <n v="1185732"/>
    <x v="359"/>
    <x v="1"/>
    <x v="6"/>
    <x v="0"/>
    <x v="43"/>
    <x v="45"/>
    <x v="0"/>
    <n v="54.999999999999993"/>
    <n v="650"/>
    <n v="35749.999999999993"/>
    <n v="125124.99999999997"/>
    <n v="0.35"/>
    <x v="0"/>
  </r>
  <r>
    <x v="0"/>
    <n v="1185732"/>
    <x v="359"/>
    <x v="1"/>
    <x v="6"/>
    <x v="0"/>
    <x v="43"/>
    <x v="45"/>
    <x v="1"/>
    <n v="50"/>
    <n v="425"/>
    <n v="21250"/>
    <n v="74375"/>
    <n v="0.35"/>
    <x v="0"/>
  </r>
  <r>
    <x v="0"/>
    <n v="1185732"/>
    <x v="359"/>
    <x v="1"/>
    <x v="6"/>
    <x v="0"/>
    <x v="43"/>
    <x v="45"/>
    <x v="2"/>
    <n v="45"/>
    <n v="350"/>
    <n v="15750"/>
    <n v="63000"/>
    <n v="0.4"/>
    <x v="0"/>
  </r>
  <r>
    <x v="0"/>
    <n v="1185732"/>
    <x v="359"/>
    <x v="1"/>
    <x v="6"/>
    <x v="0"/>
    <x v="43"/>
    <x v="45"/>
    <x v="3"/>
    <n v="45"/>
    <n v="250"/>
    <n v="11250"/>
    <n v="45000"/>
    <n v="0.4"/>
    <x v="0"/>
  </r>
  <r>
    <x v="0"/>
    <n v="1185732"/>
    <x v="359"/>
    <x v="1"/>
    <x v="6"/>
    <x v="0"/>
    <x v="43"/>
    <x v="45"/>
    <x v="4"/>
    <n v="54.999999999999993"/>
    <n v="225"/>
    <n v="12374.999999999998"/>
    <n v="37124.999999999993"/>
    <n v="0.3"/>
    <x v="0"/>
  </r>
  <r>
    <x v="0"/>
    <n v="1185732"/>
    <x v="359"/>
    <x v="1"/>
    <x v="6"/>
    <x v="0"/>
    <x v="43"/>
    <x v="45"/>
    <x v="5"/>
    <n v="60"/>
    <n v="400"/>
    <n v="24000"/>
    <n v="96000"/>
    <n v="0.4"/>
    <x v="0"/>
  </r>
  <r>
    <x v="0"/>
    <n v="1185732"/>
    <x v="389"/>
    <x v="1"/>
    <x v="7"/>
    <x v="0"/>
    <x v="43"/>
    <x v="45"/>
    <x v="0"/>
    <n v="54.999999999999993"/>
    <n v="525"/>
    <n v="28874.999999999996"/>
    <n v="101062.49999999997"/>
    <n v="0.35"/>
    <x v="0"/>
  </r>
  <r>
    <x v="0"/>
    <n v="1185732"/>
    <x v="389"/>
    <x v="1"/>
    <x v="7"/>
    <x v="0"/>
    <x v="43"/>
    <x v="45"/>
    <x v="1"/>
    <n v="50"/>
    <n v="325"/>
    <n v="16250"/>
    <n v="56875"/>
    <n v="0.35"/>
    <x v="0"/>
  </r>
  <r>
    <x v="0"/>
    <n v="1185732"/>
    <x v="389"/>
    <x v="1"/>
    <x v="7"/>
    <x v="0"/>
    <x v="43"/>
    <x v="45"/>
    <x v="2"/>
    <n v="45"/>
    <n v="225"/>
    <n v="10125"/>
    <n v="40500"/>
    <n v="0.4"/>
    <x v="0"/>
  </r>
  <r>
    <x v="0"/>
    <n v="1185732"/>
    <x v="389"/>
    <x v="1"/>
    <x v="7"/>
    <x v="0"/>
    <x v="43"/>
    <x v="45"/>
    <x v="3"/>
    <n v="45"/>
    <n v="200"/>
    <n v="9000"/>
    <n v="36000"/>
    <n v="0.4"/>
    <x v="0"/>
  </r>
  <r>
    <x v="0"/>
    <n v="1185732"/>
    <x v="389"/>
    <x v="1"/>
    <x v="7"/>
    <x v="0"/>
    <x v="43"/>
    <x v="45"/>
    <x v="4"/>
    <n v="54.999999999999993"/>
    <n v="200"/>
    <n v="10999.999999999998"/>
    <n v="32999.999999999993"/>
    <n v="0.3"/>
    <x v="0"/>
  </r>
  <r>
    <x v="0"/>
    <n v="1185732"/>
    <x v="389"/>
    <x v="1"/>
    <x v="7"/>
    <x v="0"/>
    <x v="43"/>
    <x v="45"/>
    <x v="5"/>
    <n v="60"/>
    <n v="300"/>
    <n v="18000"/>
    <n v="72000"/>
    <n v="0.4"/>
    <x v="0"/>
  </r>
  <r>
    <x v="0"/>
    <n v="1185732"/>
    <x v="421"/>
    <x v="1"/>
    <x v="8"/>
    <x v="0"/>
    <x v="43"/>
    <x v="45"/>
    <x v="0"/>
    <n v="60"/>
    <n v="475"/>
    <n v="28500"/>
    <n v="99750"/>
    <n v="0.35"/>
    <x v="0"/>
  </r>
  <r>
    <x v="0"/>
    <n v="1185732"/>
    <x v="421"/>
    <x v="1"/>
    <x v="8"/>
    <x v="0"/>
    <x v="43"/>
    <x v="45"/>
    <x v="1"/>
    <n v="55.000000000000007"/>
    <n v="300"/>
    <n v="16500.000000000004"/>
    <n v="57750.000000000007"/>
    <n v="0.35"/>
    <x v="0"/>
  </r>
  <r>
    <x v="0"/>
    <n v="1185732"/>
    <x v="421"/>
    <x v="1"/>
    <x v="8"/>
    <x v="0"/>
    <x v="43"/>
    <x v="45"/>
    <x v="2"/>
    <n v="55.000000000000007"/>
    <n v="200"/>
    <n v="11000.000000000002"/>
    <n v="44000.000000000007"/>
    <n v="0.4"/>
    <x v="0"/>
  </r>
  <r>
    <x v="0"/>
    <n v="1185732"/>
    <x v="421"/>
    <x v="1"/>
    <x v="8"/>
    <x v="0"/>
    <x v="43"/>
    <x v="45"/>
    <x v="3"/>
    <n v="55.000000000000007"/>
    <n v="175"/>
    <n v="9625.0000000000018"/>
    <n v="38500.000000000007"/>
    <n v="0.4"/>
    <x v="0"/>
  </r>
  <r>
    <x v="0"/>
    <n v="1185732"/>
    <x v="421"/>
    <x v="1"/>
    <x v="8"/>
    <x v="0"/>
    <x v="43"/>
    <x v="45"/>
    <x v="4"/>
    <n v="65"/>
    <n v="175"/>
    <n v="11375"/>
    <n v="34125"/>
    <n v="0.3"/>
    <x v="0"/>
  </r>
  <r>
    <x v="4"/>
    <n v="1185732"/>
    <x v="421"/>
    <x v="1"/>
    <x v="8"/>
    <x v="0"/>
    <x v="43"/>
    <x v="45"/>
    <x v="5"/>
    <n v="70"/>
    <n v="300"/>
    <n v="21000"/>
    <n v="84000"/>
    <n v="0.4"/>
    <x v="0"/>
  </r>
  <r>
    <x v="4"/>
    <n v="1185732"/>
    <x v="451"/>
    <x v="1"/>
    <x v="9"/>
    <x v="0"/>
    <x v="43"/>
    <x v="45"/>
    <x v="0"/>
    <n v="65"/>
    <n v="450"/>
    <n v="29250"/>
    <n v="102375"/>
    <n v="0.35"/>
    <x v="0"/>
  </r>
  <r>
    <x v="4"/>
    <n v="1185732"/>
    <x v="451"/>
    <x v="1"/>
    <x v="9"/>
    <x v="0"/>
    <x v="43"/>
    <x v="45"/>
    <x v="1"/>
    <n v="55.000000000000007"/>
    <n v="325"/>
    <n v="17875.000000000004"/>
    <n v="62562.500000000007"/>
    <n v="0.35"/>
    <x v="0"/>
  </r>
  <r>
    <x v="4"/>
    <n v="1185732"/>
    <x v="451"/>
    <x v="1"/>
    <x v="9"/>
    <x v="0"/>
    <x v="43"/>
    <x v="45"/>
    <x v="2"/>
    <n v="55.000000000000007"/>
    <n v="320"/>
    <n v="17600.000000000004"/>
    <n v="70400.000000000015"/>
    <n v="0.4"/>
    <x v="0"/>
  </r>
  <r>
    <x v="4"/>
    <n v="1185732"/>
    <x v="451"/>
    <x v="1"/>
    <x v="9"/>
    <x v="0"/>
    <x v="43"/>
    <x v="45"/>
    <x v="3"/>
    <n v="55.000000000000007"/>
    <n v="300"/>
    <n v="16500.000000000004"/>
    <n v="66000.000000000015"/>
    <n v="0.4"/>
    <x v="0"/>
  </r>
  <r>
    <x v="4"/>
    <n v="1185732"/>
    <x v="451"/>
    <x v="1"/>
    <x v="9"/>
    <x v="0"/>
    <x v="43"/>
    <x v="45"/>
    <x v="4"/>
    <n v="65"/>
    <n v="275"/>
    <n v="17875"/>
    <n v="53625"/>
    <n v="0.3"/>
    <x v="0"/>
  </r>
  <r>
    <x v="4"/>
    <n v="1185732"/>
    <x v="451"/>
    <x v="1"/>
    <x v="9"/>
    <x v="0"/>
    <x v="43"/>
    <x v="45"/>
    <x v="5"/>
    <n v="70"/>
    <n v="375"/>
    <n v="26250"/>
    <n v="105000"/>
    <n v="0.4"/>
    <x v="0"/>
  </r>
  <r>
    <x v="4"/>
    <n v="1185732"/>
    <x v="480"/>
    <x v="1"/>
    <x v="10"/>
    <x v="0"/>
    <x v="43"/>
    <x v="45"/>
    <x v="0"/>
    <n v="65"/>
    <n v="600"/>
    <n v="39000"/>
    <n v="136500"/>
    <n v="0.35"/>
    <x v="0"/>
  </r>
  <r>
    <x v="4"/>
    <n v="1185732"/>
    <x v="480"/>
    <x v="1"/>
    <x v="10"/>
    <x v="0"/>
    <x v="43"/>
    <x v="45"/>
    <x v="1"/>
    <n v="55.000000000000007"/>
    <n v="400"/>
    <n v="22000.000000000004"/>
    <n v="77000"/>
    <n v="0.35"/>
    <x v="0"/>
  </r>
  <r>
    <x v="4"/>
    <n v="1185732"/>
    <x v="480"/>
    <x v="1"/>
    <x v="10"/>
    <x v="0"/>
    <x v="43"/>
    <x v="45"/>
    <x v="2"/>
    <n v="55.000000000000007"/>
    <n v="375"/>
    <n v="20625.000000000004"/>
    <n v="82500.000000000015"/>
    <n v="0.4"/>
    <x v="0"/>
  </r>
  <r>
    <x v="4"/>
    <n v="1185732"/>
    <x v="480"/>
    <x v="1"/>
    <x v="10"/>
    <x v="0"/>
    <x v="43"/>
    <x v="45"/>
    <x v="3"/>
    <n v="55.000000000000007"/>
    <n v="325"/>
    <n v="17875.000000000004"/>
    <n v="71500.000000000015"/>
    <n v="0.4"/>
    <x v="0"/>
  </r>
  <r>
    <x v="4"/>
    <n v="1185732"/>
    <x v="480"/>
    <x v="1"/>
    <x v="10"/>
    <x v="0"/>
    <x v="43"/>
    <x v="45"/>
    <x v="4"/>
    <n v="65"/>
    <n v="325"/>
    <n v="21125"/>
    <n v="63375"/>
    <n v="0.3"/>
    <x v="0"/>
  </r>
  <r>
    <x v="4"/>
    <n v="1185732"/>
    <x v="480"/>
    <x v="1"/>
    <x v="10"/>
    <x v="0"/>
    <x v="43"/>
    <x v="45"/>
    <x v="5"/>
    <n v="70"/>
    <n v="425"/>
    <n v="29750"/>
    <n v="119000"/>
    <n v="0.4"/>
    <x v="0"/>
  </r>
  <r>
    <x v="4"/>
    <n v="1185732"/>
    <x v="174"/>
    <x v="1"/>
    <x v="0"/>
    <x v="0"/>
    <x v="43"/>
    <x v="45"/>
    <x v="0"/>
    <n v="35"/>
    <n v="475"/>
    <n v="16625"/>
    <n v="58187.499999999993"/>
    <n v="0.35"/>
    <x v="0"/>
  </r>
  <r>
    <x v="4"/>
    <n v="1185732"/>
    <x v="174"/>
    <x v="1"/>
    <x v="0"/>
    <x v="0"/>
    <x v="43"/>
    <x v="45"/>
    <x v="1"/>
    <n v="35"/>
    <n v="275"/>
    <n v="9625"/>
    <n v="33687.5"/>
    <n v="0.35"/>
    <x v="0"/>
  </r>
  <r>
    <x v="4"/>
    <n v="1185732"/>
    <x v="174"/>
    <x v="1"/>
    <x v="0"/>
    <x v="0"/>
    <x v="43"/>
    <x v="45"/>
    <x v="2"/>
    <n v="25.000000000000007"/>
    <n v="275"/>
    <n v="6875.0000000000018"/>
    <n v="27500.000000000007"/>
    <n v="0.4"/>
    <x v="0"/>
  </r>
  <r>
    <x v="4"/>
    <n v="1185732"/>
    <x v="174"/>
    <x v="1"/>
    <x v="0"/>
    <x v="0"/>
    <x v="43"/>
    <x v="45"/>
    <x v="3"/>
    <n v="30"/>
    <n v="125"/>
    <n v="3750"/>
    <n v="15000"/>
    <n v="0.4"/>
    <x v="0"/>
  </r>
  <r>
    <x v="4"/>
    <n v="1185732"/>
    <x v="174"/>
    <x v="1"/>
    <x v="0"/>
    <x v="0"/>
    <x v="43"/>
    <x v="45"/>
    <x v="4"/>
    <n v="45"/>
    <n v="175"/>
    <n v="7875"/>
    <n v="23625"/>
    <n v="0.3"/>
    <x v="0"/>
  </r>
  <r>
    <x v="4"/>
    <n v="1185732"/>
    <x v="174"/>
    <x v="1"/>
    <x v="0"/>
    <x v="0"/>
    <x v="43"/>
    <x v="45"/>
    <x v="5"/>
    <n v="35"/>
    <n v="275"/>
    <n v="9625"/>
    <n v="38500"/>
    <n v="0.4"/>
    <x v="0"/>
  </r>
  <r>
    <x v="4"/>
    <n v="1185732"/>
    <x v="203"/>
    <x v="1"/>
    <x v="1"/>
    <x v="0"/>
    <x v="43"/>
    <x v="45"/>
    <x v="0"/>
    <n v="35"/>
    <n v="525"/>
    <n v="18375"/>
    <n v="64312.499999999993"/>
    <n v="0.35"/>
    <x v="0"/>
  </r>
  <r>
    <x v="4"/>
    <n v="1185732"/>
    <x v="203"/>
    <x v="1"/>
    <x v="1"/>
    <x v="0"/>
    <x v="43"/>
    <x v="45"/>
    <x v="1"/>
    <n v="35"/>
    <n v="175"/>
    <n v="6125"/>
    <n v="21437.5"/>
    <n v="0.35"/>
    <x v="0"/>
  </r>
  <r>
    <x v="4"/>
    <n v="1185732"/>
    <x v="203"/>
    <x v="1"/>
    <x v="1"/>
    <x v="0"/>
    <x v="43"/>
    <x v="45"/>
    <x v="2"/>
    <n v="25.000000000000007"/>
    <n v="225"/>
    <n v="5625.0000000000018"/>
    <n v="22500.000000000007"/>
    <n v="0.4"/>
    <x v="0"/>
  </r>
  <r>
    <x v="4"/>
    <n v="1185732"/>
    <x v="203"/>
    <x v="1"/>
    <x v="1"/>
    <x v="0"/>
    <x v="44"/>
    <x v="46"/>
    <x v="3"/>
    <n v="30"/>
    <n v="100"/>
    <n v="3000"/>
    <n v="12000"/>
    <n v="0.4"/>
    <x v="0"/>
  </r>
  <r>
    <x v="4"/>
    <n v="1185732"/>
    <x v="203"/>
    <x v="1"/>
    <x v="1"/>
    <x v="0"/>
    <x v="44"/>
    <x v="46"/>
    <x v="4"/>
    <n v="45"/>
    <n v="175"/>
    <n v="7875"/>
    <n v="23625"/>
    <n v="0.3"/>
    <x v="0"/>
  </r>
  <r>
    <x v="4"/>
    <n v="1185732"/>
    <x v="203"/>
    <x v="1"/>
    <x v="1"/>
    <x v="0"/>
    <x v="44"/>
    <x v="46"/>
    <x v="5"/>
    <n v="35"/>
    <n v="275"/>
    <n v="9625"/>
    <n v="38500"/>
    <n v="0.4"/>
    <x v="0"/>
  </r>
  <r>
    <x v="4"/>
    <n v="1185732"/>
    <x v="708"/>
    <x v="1"/>
    <x v="2"/>
    <x v="0"/>
    <x v="44"/>
    <x v="46"/>
    <x v="0"/>
    <n v="35"/>
    <n v="495"/>
    <n v="17325"/>
    <n v="60637.499999999993"/>
    <n v="0.35"/>
    <x v="0"/>
  </r>
  <r>
    <x v="4"/>
    <n v="1185732"/>
    <x v="708"/>
    <x v="1"/>
    <x v="2"/>
    <x v="0"/>
    <x v="44"/>
    <x v="46"/>
    <x v="1"/>
    <n v="35"/>
    <n v="200"/>
    <n v="7000"/>
    <n v="24500"/>
    <n v="0.35"/>
    <x v="0"/>
  </r>
  <r>
    <x v="4"/>
    <n v="1185732"/>
    <x v="708"/>
    <x v="1"/>
    <x v="2"/>
    <x v="0"/>
    <x v="44"/>
    <x v="46"/>
    <x v="2"/>
    <n v="25.000000000000007"/>
    <n v="225"/>
    <n v="5625.0000000000018"/>
    <n v="22500.000000000007"/>
    <n v="0.4"/>
    <x v="0"/>
  </r>
  <r>
    <x v="4"/>
    <n v="1185732"/>
    <x v="708"/>
    <x v="1"/>
    <x v="2"/>
    <x v="0"/>
    <x v="44"/>
    <x v="46"/>
    <x v="3"/>
    <n v="30"/>
    <n v="75"/>
    <n v="2250"/>
    <n v="9000"/>
    <n v="0.4"/>
    <x v="0"/>
  </r>
  <r>
    <x v="4"/>
    <n v="1185732"/>
    <x v="708"/>
    <x v="1"/>
    <x v="2"/>
    <x v="0"/>
    <x v="44"/>
    <x v="46"/>
    <x v="4"/>
    <n v="45"/>
    <n v="125"/>
    <n v="5625"/>
    <n v="16875"/>
    <n v="0.3"/>
    <x v="0"/>
  </r>
  <r>
    <x v="4"/>
    <n v="1185732"/>
    <x v="708"/>
    <x v="1"/>
    <x v="2"/>
    <x v="0"/>
    <x v="44"/>
    <x v="46"/>
    <x v="5"/>
    <n v="35"/>
    <n v="225"/>
    <n v="7875"/>
    <n v="31500"/>
    <n v="0.4"/>
    <x v="0"/>
  </r>
  <r>
    <x v="4"/>
    <n v="1185732"/>
    <x v="230"/>
    <x v="1"/>
    <x v="3"/>
    <x v="0"/>
    <x v="44"/>
    <x v="46"/>
    <x v="0"/>
    <n v="35"/>
    <n v="475"/>
    <n v="16625"/>
    <n v="58187.499999999993"/>
    <n v="0.35"/>
    <x v="0"/>
  </r>
  <r>
    <x v="4"/>
    <n v="1185732"/>
    <x v="230"/>
    <x v="1"/>
    <x v="3"/>
    <x v="0"/>
    <x v="44"/>
    <x v="46"/>
    <x v="1"/>
    <n v="35"/>
    <n v="175"/>
    <n v="6125"/>
    <n v="21437.5"/>
    <n v="0.35"/>
    <x v="0"/>
  </r>
  <r>
    <x v="4"/>
    <n v="1185732"/>
    <x v="230"/>
    <x v="1"/>
    <x v="3"/>
    <x v="0"/>
    <x v="44"/>
    <x v="46"/>
    <x v="2"/>
    <n v="25.000000000000007"/>
    <n v="175"/>
    <n v="4375.0000000000009"/>
    <n v="17500.000000000007"/>
    <n v="0.4"/>
    <x v="0"/>
  </r>
  <r>
    <x v="4"/>
    <n v="1185732"/>
    <x v="230"/>
    <x v="1"/>
    <x v="3"/>
    <x v="0"/>
    <x v="44"/>
    <x v="46"/>
    <x v="3"/>
    <n v="30"/>
    <n v="100"/>
    <n v="3000"/>
    <n v="12000"/>
    <n v="0.4"/>
    <x v="0"/>
  </r>
  <r>
    <x v="4"/>
    <n v="1185732"/>
    <x v="230"/>
    <x v="1"/>
    <x v="3"/>
    <x v="0"/>
    <x v="44"/>
    <x v="46"/>
    <x v="4"/>
    <n v="45"/>
    <n v="100"/>
    <n v="4500"/>
    <n v="13500"/>
    <n v="0.3"/>
    <x v="0"/>
  </r>
  <r>
    <x v="4"/>
    <n v="1185732"/>
    <x v="230"/>
    <x v="1"/>
    <x v="3"/>
    <x v="0"/>
    <x v="44"/>
    <x v="46"/>
    <x v="5"/>
    <n v="35"/>
    <n v="250"/>
    <n v="8750"/>
    <n v="35000"/>
    <n v="0.4"/>
    <x v="0"/>
  </r>
  <r>
    <x v="4"/>
    <n v="1185732"/>
    <x v="259"/>
    <x v="1"/>
    <x v="4"/>
    <x v="0"/>
    <x v="44"/>
    <x v="46"/>
    <x v="0"/>
    <n v="49.999999999999993"/>
    <n v="520"/>
    <n v="25999.999999999996"/>
    <n v="90999.999999999985"/>
    <n v="0.35"/>
    <x v="0"/>
  </r>
  <r>
    <x v="4"/>
    <n v="1185732"/>
    <x v="259"/>
    <x v="1"/>
    <x v="4"/>
    <x v="0"/>
    <x v="44"/>
    <x v="46"/>
    <x v="1"/>
    <n v="45"/>
    <n v="225"/>
    <n v="10125"/>
    <n v="35437.5"/>
    <n v="0.35"/>
    <x v="0"/>
  </r>
  <r>
    <x v="4"/>
    <n v="1185732"/>
    <x v="259"/>
    <x v="1"/>
    <x v="4"/>
    <x v="0"/>
    <x v="44"/>
    <x v="46"/>
    <x v="2"/>
    <n v="40"/>
    <n v="250"/>
    <n v="10000"/>
    <n v="40000"/>
    <n v="0.4"/>
    <x v="0"/>
  </r>
  <r>
    <x v="4"/>
    <n v="1185732"/>
    <x v="259"/>
    <x v="1"/>
    <x v="4"/>
    <x v="0"/>
    <x v="44"/>
    <x v="46"/>
    <x v="3"/>
    <n v="40"/>
    <n v="200"/>
    <n v="8000"/>
    <n v="32000"/>
    <n v="0.4"/>
    <x v="0"/>
  </r>
  <r>
    <x v="4"/>
    <n v="1185732"/>
    <x v="259"/>
    <x v="1"/>
    <x v="4"/>
    <x v="0"/>
    <x v="44"/>
    <x v="46"/>
    <x v="4"/>
    <n v="49.999999999999993"/>
    <n v="225"/>
    <n v="11249.999999999998"/>
    <n v="33749.999999999993"/>
    <n v="0.3"/>
    <x v="0"/>
  </r>
  <r>
    <x v="4"/>
    <n v="1185732"/>
    <x v="259"/>
    <x v="1"/>
    <x v="4"/>
    <x v="0"/>
    <x v="44"/>
    <x v="46"/>
    <x v="5"/>
    <n v="54.999999999999993"/>
    <n v="350"/>
    <n v="19249.999999999996"/>
    <n v="76999.999999999985"/>
    <n v="0.4"/>
    <x v="0"/>
  </r>
  <r>
    <x v="4"/>
    <n v="1185732"/>
    <x v="292"/>
    <x v="1"/>
    <x v="11"/>
    <x v="0"/>
    <x v="44"/>
    <x v="46"/>
    <x v="0"/>
    <n v="49.999999999999993"/>
    <n v="600"/>
    <n v="29999.999999999996"/>
    <n v="104999.99999999997"/>
    <n v="0.35"/>
    <x v="0"/>
  </r>
  <r>
    <x v="4"/>
    <n v="1185732"/>
    <x v="292"/>
    <x v="1"/>
    <x v="11"/>
    <x v="0"/>
    <x v="44"/>
    <x v="46"/>
    <x v="1"/>
    <n v="45"/>
    <n v="350"/>
    <n v="15750"/>
    <n v="55125"/>
    <n v="0.35"/>
    <x v="0"/>
  </r>
  <r>
    <x v="4"/>
    <n v="1185732"/>
    <x v="292"/>
    <x v="1"/>
    <x v="11"/>
    <x v="0"/>
    <x v="44"/>
    <x v="46"/>
    <x v="2"/>
    <n v="40"/>
    <n v="275"/>
    <n v="11000"/>
    <n v="44000"/>
    <n v="0.4"/>
    <x v="0"/>
  </r>
  <r>
    <x v="4"/>
    <n v="1185732"/>
    <x v="292"/>
    <x v="1"/>
    <x v="11"/>
    <x v="0"/>
    <x v="44"/>
    <x v="46"/>
    <x v="3"/>
    <n v="40"/>
    <n v="250"/>
    <n v="10000"/>
    <n v="40000"/>
    <n v="0.4"/>
    <x v="0"/>
  </r>
  <r>
    <x v="4"/>
    <n v="1185732"/>
    <x v="292"/>
    <x v="1"/>
    <x v="11"/>
    <x v="0"/>
    <x v="44"/>
    <x v="46"/>
    <x v="4"/>
    <n v="49.999999999999993"/>
    <n v="250"/>
    <n v="12499.999999999998"/>
    <n v="37499.999999999993"/>
    <n v="0.3"/>
    <x v="0"/>
  </r>
  <r>
    <x v="4"/>
    <n v="1185732"/>
    <x v="292"/>
    <x v="1"/>
    <x v="11"/>
    <x v="0"/>
    <x v="44"/>
    <x v="46"/>
    <x v="5"/>
    <n v="54.999999999999993"/>
    <n v="400"/>
    <n v="21999.999999999996"/>
    <n v="88000"/>
    <n v="0.4"/>
    <x v="0"/>
  </r>
  <r>
    <x v="4"/>
    <n v="1185732"/>
    <x v="320"/>
    <x v="1"/>
    <x v="5"/>
    <x v="0"/>
    <x v="44"/>
    <x v="46"/>
    <x v="0"/>
    <n v="49.999999999999993"/>
    <n v="625"/>
    <n v="31249.999999999996"/>
    <n v="109374.99999999997"/>
    <n v="0.35"/>
    <x v="0"/>
  </r>
  <r>
    <x v="4"/>
    <n v="1185732"/>
    <x v="320"/>
    <x v="1"/>
    <x v="5"/>
    <x v="0"/>
    <x v="44"/>
    <x v="46"/>
    <x v="1"/>
    <n v="45"/>
    <n v="375"/>
    <n v="16875"/>
    <n v="59062.499999999993"/>
    <n v="0.35"/>
    <x v="0"/>
  </r>
  <r>
    <x v="4"/>
    <n v="1185732"/>
    <x v="320"/>
    <x v="1"/>
    <x v="5"/>
    <x v="0"/>
    <x v="44"/>
    <x v="46"/>
    <x v="2"/>
    <n v="40"/>
    <n v="300"/>
    <n v="12000"/>
    <n v="48000"/>
    <n v="0.4"/>
    <x v="0"/>
  </r>
  <r>
    <x v="4"/>
    <n v="1185732"/>
    <x v="320"/>
    <x v="1"/>
    <x v="5"/>
    <x v="0"/>
    <x v="44"/>
    <x v="46"/>
    <x v="3"/>
    <n v="40"/>
    <n v="250"/>
    <n v="10000"/>
    <n v="40000"/>
    <n v="0.4"/>
    <x v="0"/>
  </r>
  <r>
    <x v="4"/>
    <n v="1185732"/>
    <x v="320"/>
    <x v="1"/>
    <x v="5"/>
    <x v="0"/>
    <x v="44"/>
    <x v="46"/>
    <x v="4"/>
    <n v="49.999999999999993"/>
    <n v="275"/>
    <n v="13749.999999999998"/>
    <n v="41249.999999999993"/>
    <n v="0.3"/>
    <x v="0"/>
  </r>
  <r>
    <x v="4"/>
    <n v="1185732"/>
    <x v="320"/>
    <x v="1"/>
    <x v="5"/>
    <x v="0"/>
    <x v="44"/>
    <x v="46"/>
    <x v="5"/>
    <n v="54.999999999999993"/>
    <n v="450"/>
    <n v="24749.999999999996"/>
    <n v="99000"/>
    <n v="0.4"/>
    <x v="0"/>
  </r>
  <r>
    <x v="4"/>
    <n v="1185732"/>
    <x v="352"/>
    <x v="1"/>
    <x v="6"/>
    <x v="0"/>
    <x v="44"/>
    <x v="46"/>
    <x v="0"/>
    <n v="49.999999999999993"/>
    <n v="600"/>
    <n v="29999.999999999996"/>
    <n v="104999.99999999997"/>
    <n v="0.35"/>
    <x v="0"/>
  </r>
  <r>
    <x v="4"/>
    <n v="1185732"/>
    <x v="352"/>
    <x v="1"/>
    <x v="6"/>
    <x v="0"/>
    <x v="44"/>
    <x v="46"/>
    <x v="1"/>
    <n v="45"/>
    <n v="375"/>
    <n v="16875"/>
    <n v="59062.499999999993"/>
    <n v="0.35"/>
    <x v="0"/>
  </r>
  <r>
    <x v="4"/>
    <n v="1185732"/>
    <x v="352"/>
    <x v="1"/>
    <x v="6"/>
    <x v="0"/>
    <x v="44"/>
    <x v="46"/>
    <x v="2"/>
    <n v="40"/>
    <n v="300"/>
    <n v="12000"/>
    <n v="48000"/>
    <n v="0.4"/>
    <x v="0"/>
  </r>
  <r>
    <x v="4"/>
    <n v="1185732"/>
    <x v="352"/>
    <x v="1"/>
    <x v="6"/>
    <x v="0"/>
    <x v="44"/>
    <x v="46"/>
    <x v="3"/>
    <n v="40"/>
    <n v="200"/>
    <n v="8000"/>
    <n v="32000"/>
    <n v="0.4"/>
    <x v="0"/>
  </r>
  <r>
    <x v="4"/>
    <n v="1185732"/>
    <x v="352"/>
    <x v="1"/>
    <x v="6"/>
    <x v="0"/>
    <x v="44"/>
    <x v="46"/>
    <x v="4"/>
    <n v="49.999999999999993"/>
    <n v="175"/>
    <n v="8749.9999999999982"/>
    <n v="26249.999999999996"/>
    <n v="0.3"/>
    <x v="0"/>
  </r>
  <r>
    <x v="4"/>
    <n v="1185732"/>
    <x v="352"/>
    <x v="1"/>
    <x v="6"/>
    <x v="0"/>
    <x v="44"/>
    <x v="46"/>
    <x v="5"/>
    <n v="54.999999999999993"/>
    <n v="350"/>
    <n v="19249.999999999996"/>
    <n v="76999.999999999985"/>
    <n v="0.4"/>
    <x v="0"/>
  </r>
  <r>
    <x v="4"/>
    <n v="1185732"/>
    <x v="382"/>
    <x v="1"/>
    <x v="7"/>
    <x v="0"/>
    <x v="44"/>
    <x v="46"/>
    <x v="0"/>
    <n v="49.999999999999993"/>
    <n v="475"/>
    <n v="23749.999999999996"/>
    <n v="83124.999999999985"/>
    <n v="0.35"/>
    <x v="0"/>
  </r>
  <r>
    <x v="4"/>
    <n v="1185732"/>
    <x v="382"/>
    <x v="1"/>
    <x v="7"/>
    <x v="0"/>
    <x v="44"/>
    <x v="46"/>
    <x v="1"/>
    <n v="45"/>
    <n v="275"/>
    <n v="12375"/>
    <n v="43312.5"/>
    <n v="0.35"/>
    <x v="0"/>
  </r>
  <r>
    <x v="4"/>
    <n v="1185732"/>
    <x v="382"/>
    <x v="1"/>
    <x v="7"/>
    <x v="0"/>
    <x v="44"/>
    <x v="46"/>
    <x v="2"/>
    <n v="40"/>
    <n v="175"/>
    <n v="7000"/>
    <n v="28000"/>
    <n v="0.4"/>
    <x v="0"/>
  </r>
  <r>
    <x v="4"/>
    <n v="1185732"/>
    <x v="382"/>
    <x v="1"/>
    <x v="7"/>
    <x v="0"/>
    <x v="44"/>
    <x v="46"/>
    <x v="3"/>
    <n v="40"/>
    <n v="150"/>
    <n v="6000"/>
    <n v="24000"/>
    <n v="0.4"/>
    <x v="0"/>
  </r>
  <r>
    <x v="4"/>
    <n v="1185732"/>
    <x v="382"/>
    <x v="1"/>
    <x v="7"/>
    <x v="0"/>
    <x v="44"/>
    <x v="46"/>
    <x v="4"/>
    <n v="49.999999999999993"/>
    <n v="150"/>
    <n v="7499.9999999999991"/>
    <n v="22499.999999999996"/>
    <n v="0.3"/>
    <x v="0"/>
  </r>
  <r>
    <x v="4"/>
    <n v="1185732"/>
    <x v="382"/>
    <x v="1"/>
    <x v="7"/>
    <x v="0"/>
    <x v="44"/>
    <x v="46"/>
    <x v="5"/>
    <n v="54.999999999999993"/>
    <n v="250"/>
    <n v="13749.999999999998"/>
    <n v="54999.999999999993"/>
    <n v="0.4"/>
    <x v="0"/>
  </r>
  <r>
    <x v="4"/>
    <n v="1185732"/>
    <x v="414"/>
    <x v="1"/>
    <x v="8"/>
    <x v="0"/>
    <x v="44"/>
    <x v="46"/>
    <x v="0"/>
    <n v="54.999999999999993"/>
    <n v="425"/>
    <n v="23374.999999999996"/>
    <n v="81812.499999999985"/>
    <n v="0.35"/>
    <x v="0"/>
  </r>
  <r>
    <x v="4"/>
    <n v="1185732"/>
    <x v="414"/>
    <x v="1"/>
    <x v="8"/>
    <x v="0"/>
    <x v="44"/>
    <x v="46"/>
    <x v="1"/>
    <n v="50"/>
    <n v="250"/>
    <n v="12500"/>
    <n v="43750"/>
    <n v="0.35"/>
    <x v="0"/>
  </r>
  <r>
    <x v="4"/>
    <n v="1185732"/>
    <x v="414"/>
    <x v="1"/>
    <x v="8"/>
    <x v="0"/>
    <x v="44"/>
    <x v="46"/>
    <x v="2"/>
    <n v="50"/>
    <n v="150"/>
    <n v="7500"/>
    <n v="30000"/>
    <n v="0.4"/>
    <x v="0"/>
  </r>
  <r>
    <x v="4"/>
    <n v="1185732"/>
    <x v="414"/>
    <x v="1"/>
    <x v="8"/>
    <x v="0"/>
    <x v="44"/>
    <x v="46"/>
    <x v="3"/>
    <n v="50"/>
    <n v="125"/>
    <n v="6250"/>
    <n v="25000"/>
    <n v="0.4"/>
    <x v="0"/>
  </r>
  <r>
    <x v="4"/>
    <n v="1185732"/>
    <x v="414"/>
    <x v="1"/>
    <x v="8"/>
    <x v="0"/>
    <x v="44"/>
    <x v="46"/>
    <x v="4"/>
    <n v="60"/>
    <n v="125"/>
    <n v="7500"/>
    <n v="22500"/>
    <n v="0.3"/>
    <x v="0"/>
  </r>
  <r>
    <x v="2"/>
    <n v="1185732"/>
    <x v="414"/>
    <x v="1"/>
    <x v="8"/>
    <x v="0"/>
    <x v="44"/>
    <x v="46"/>
    <x v="5"/>
    <n v="64.999999999999986"/>
    <n v="250"/>
    <n v="16249.999999999996"/>
    <n v="64999.999999999993"/>
    <n v="0.4"/>
    <x v="0"/>
  </r>
  <r>
    <x v="2"/>
    <n v="1185732"/>
    <x v="444"/>
    <x v="1"/>
    <x v="9"/>
    <x v="0"/>
    <x v="44"/>
    <x v="46"/>
    <x v="0"/>
    <n v="60"/>
    <n v="400"/>
    <n v="24000"/>
    <n v="84000"/>
    <n v="0.35"/>
    <x v="0"/>
  </r>
  <r>
    <x v="2"/>
    <n v="1185732"/>
    <x v="444"/>
    <x v="1"/>
    <x v="9"/>
    <x v="0"/>
    <x v="44"/>
    <x v="46"/>
    <x v="1"/>
    <n v="50"/>
    <n v="275"/>
    <n v="13750"/>
    <n v="48125"/>
    <n v="0.35"/>
    <x v="0"/>
  </r>
  <r>
    <x v="2"/>
    <n v="1185732"/>
    <x v="444"/>
    <x v="1"/>
    <x v="9"/>
    <x v="0"/>
    <x v="44"/>
    <x v="46"/>
    <x v="2"/>
    <n v="50"/>
    <n v="270"/>
    <n v="13500"/>
    <n v="54000"/>
    <n v="0.4"/>
    <x v="0"/>
  </r>
  <r>
    <x v="2"/>
    <n v="1185732"/>
    <x v="444"/>
    <x v="1"/>
    <x v="9"/>
    <x v="0"/>
    <x v="44"/>
    <x v="46"/>
    <x v="3"/>
    <n v="50"/>
    <n v="250"/>
    <n v="12500"/>
    <n v="50000"/>
    <n v="0.4"/>
    <x v="0"/>
  </r>
  <r>
    <x v="2"/>
    <n v="1185732"/>
    <x v="444"/>
    <x v="1"/>
    <x v="9"/>
    <x v="0"/>
    <x v="44"/>
    <x v="46"/>
    <x v="4"/>
    <n v="60"/>
    <n v="225"/>
    <n v="13500"/>
    <n v="40500"/>
    <n v="0.3"/>
    <x v="0"/>
  </r>
  <r>
    <x v="2"/>
    <n v="1185732"/>
    <x v="444"/>
    <x v="1"/>
    <x v="9"/>
    <x v="0"/>
    <x v="44"/>
    <x v="46"/>
    <x v="5"/>
    <n v="64.999999999999986"/>
    <n v="325"/>
    <n v="21124.999999999996"/>
    <n v="84499.999999999985"/>
    <n v="0.4"/>
    <x v="0"/>
  </r>
  <r>
    <x v="2"/>
    <n v="1185732"/>
    <x v="473"/>
    <x v="1"/>
    <x v="10"/>
    <x v="0"/>
    <x v="44"/>
    <x v="46"/>
    <x v="0"/>
    <n v="60"/>
    <n v="550"/>
    <n v="33000"/>
    <n v="115499.99999999999"/>
    <n v="0.35"/>
    <x v="0"/>
  </r>
  <r>
    <x v="2"/>
    <n v="1185732"/>
    <x v="473"/>
    <x v="1"/>
    <x v="10"/>
    <x v="0"/>
    <x v="44"/>
    <x v="46"/>
    <x v="1"/>
    <n v="50"/>
    <n v="350"/>
    <n v="17500"/>
    <n v="61249.999999999993"/>
    <n v="0.35"/>
    <x v="0"/>
  </r>
  <r>
    <x v="2"/>
    <n v="1185732"/>
    <x v="473"/>
    <x v="1"/>
    <x v="10"/>
    <x v="0"/>
    <x v="44"/>
    <x v="46"/>
    <x v="2"/>
    <n v="50"/>
    <n v="325"/>
    <n v="16250"/>
    <n v="65000"/>
    <n v="0.4"/>
    <x v="0"/>
  </r>
  <r>
    <x v="2"/>
    <n v="1185732"/>
    <x v="473"/>
    <x v="1"/>
    <x v="10"/>
    <x v="0"/>
    <x v="44"/>
    <x v="46"/>
    <x v="3"/>
    <n v="50"/>
    <n v="275"/>
    <n v="13750"/>
    <n v="55000"/>
    <n v="0.4"/>
    <x v="0"/>
  </r>
  <r>
    <x v="2"/>
    <n v="1185732"/>
    <x v="473"/>
    <x v="1"/>
    <x v="10"/>
    <x v="0"/>
    <x v="44"/>
    <x v="46"/>
    <x v="4"/>
    <n v="60"/>
    <n v="275"/>
    <n v="16500"/>
    <n v="49500"/>
    <n v="0.3"/>
    <x v="0"/>
  </r>
  <r>
    <x v="2"/>
    <n v="1185732"/>
    <x v="473"/>
    <x v="1"/>
    <x v="10"/>
    <x v="0"/>
    <x v="44"/>
    <x v="46"/>
    <x v="5"/>
    <n v="64.999999999999986"/>
    <n v="375"/>
    <n v="24374.999999999996"/>
    <n v="97499.999999999985"/>
    <n v="0.4"/>
    <x v="0"/>
  </r>
  <r>
    <x v="2"/>
    <n v="1185732"/>
    <x v="171"/>
    <x v="1"/>
    <x v="0"/>
    <x v="0"/>
    <x v="44"/>
    <x v="46"/>
    <x v="0"/>
    <n v="40"/>
    <n v="500"/>
    <n v="20000"/>
    <n v="80000"/>
    <n v="0.4"/>
    <x v="0"/>
  </r>
  <r>
    <x v="2"/>
    <n v="1185732"/>
    <x v="171"/>
    <x v="1"/>
    <x v="0"/>
    <x v="0"/>
    <x v="44"/>
    <x v="46"/>
    <x v="1"/>
    <n v="40"/>
    <n v="300"/>
    <n v="12000"/>
    <n v="48000"/>
    <n v="0.4"/>
    <x v="0"/>
  </r>
  <r>
    <x v="2"/>
    <n v="1185732"/>
    <x v="171"/>
    <x v="1"/>
    <x v="0"/>
    <x v="0"/>
    <x v="44"/>
    <x v="46"/>
    <x v="2"/>
    <n v="30.000000000000004"/>
    <n v="300"/>
    <n v="9000.0000000000018"/>
    <n v="27000.000000000004"/>
    <n v="0.3"/>
    <x v="0"/>
  </r>
  <r>
    <x v="2"/>
    <n v="1185732"/>
    <x v="171"/>
    <x v="1"/>
    <x v="0"/>
    <x v="0"/>
    <x v="44"/>
    <x v="46"/>
    <x v="3"/>
    <n v="35"/>
    <n v="150"/>
    <n v="5250"/>
    <n v="15750"/>
    <n v="0.3"/>
    <x v="0"/>
  </r>
  <r>
    <x v="2"/>
    <n v="1185732"/>
    <x v="171"/>
    <x v="1"/>
    <x v="0"/>
    <x v="0"/>
    <x v="44"/>
    <x v="46"/>
    <x v="4"/>
    <n v="50"/>
    <n v="200"/>
    <n v="10000"/>
    <n v="30000"/>
    <n v="0.3"/>
    <x v="0"/>
  </r>
  <r>
    <x v="2"/>
    <n v="1185732"/>
    <x v="171"/>
    <x v="1"/>
    <x v="0"/>
    <x v="0"/>
    <x v="44"/>
    <x v="46"/>
    <x v="5"/>
    <n v="40"/>
    <n v="300"/>
    <n v="12000"/>
    <n v="42000"/>
    <n v="0.35"/>
    <x v="0"/>
  </r>
  <r>
    <x v="2"/>
    <n v="1185732"/>
    <x v="200"/>
    <x v="1"/>
    <x v="1"/>
    <x v="0"/>
    <x v="44"/>
    <x v="46"/>
    <x v="0"/>
    <n v="40"/>
    <n v="550"/>
    <n v="22000"/>
    <n v="88000"/>
    <n v="0.4"/>
    <x v="0"/>
  </r>
  <r>
    <x v="2"/>
    <n v="1185732"/>
    <x v="200"/>
    <x v="1"/>
    <x v="1"/>
    <x v="0"/>
    <x v="44"/>
    <x v="46"/>
    <x v="1"/>
    <n v="40"/>
    <n v="200"/>
    <n v="8000"/>
    <n v="32000"/>
    <n v="0.4"/>
    <x v="0"/>
  </r>
  <r>
    <x v="2"/>
    <n v="1185732"/>
    <x v="200"/>
    <x v="1"/>
    <x v="1"/>
    <x v="0"/>
    <x v="44"/>
    <x v="46"/>
    <x v="2"/>
    <n v="30.000000000000004"/>
    <n v="250"/>
    <n v="7500.0000000000009"/>
    <n v="22500.000000000004"/>
    <n v="0.3"/>
    <x v="0"/>
  </r>
  <r>
    <x v="2"/>
    <n v="1185732"/>
    <x v="200"/>
    <x v="1"/>
    <x v="1"/>
    <x v="0"/>
    <x v="45"/>
    <x v="47"/>
    <x v="3"/>
    <n v="35"/>
    <n v="125"/>
    <n v="4375"/>
    <n v="13125"/>
    <n v="0.3"/>
    <x v="0"/>
  </r>
  <r>
    <x v="2"/>
    <n v="1185732"/>
    <x v="200"/>
    <x v="1"/>
    <x v="1"/>
    <x v="0"/>
    <x v="45"/>
    <x v="47"/>
    <x v="4"/>
    <n v="50"/>
    <n v="200"/>
    <n v="10000"/>
    <n v="30000"/>
    <n v="0.3"/>
    <x v="0"/>
  </r>
  <r>
    <x v="2"/>
    <n v="1185732"/>
    <x v="200"/>
    <x v="1"/>
    <x v="1"/>
    <x v="0"/>
    <x v="45"/>
    <x v="47"/>
    <x v="5"/>
    <n v="40"/>
    <n v="300"/>
    <n v="12000"/>
    <n v="42000"/>
    <n v="0.35"/>
    <x v="0"/>
  </r>
  <r>
    <x v="2"/>
    <n v="1185732"/>
    <x v="705"/>
    <x v="1"/>
    <x v="2"/>
    <x v="0"/>
    <x v="45"/>
    <x v="47"/>
    <x v="0"/>
    <n v="40"/>
    <n v="520"/>
    <n v="20800"/>
    <n v="83200"/>
    <n v="0.4"/>
    <x v="0"/>
  </r>
  <r>
    <x v="2"/>
    <n v="1185732"/>
    <x v="705"/>
    <x v="1"/>
    <x v="2"/>
    <x v="0"/>
    <x v="45"/>
    <x v="47"/>
    <x v="1"/>
    <n v="40"/>
    <n v="225"/>
    <n v="9000"/>
    <n v="36000"/>
    <n v="0.4"/>
    <x v="0"/>
  </r>
  <r>
    <x v="2"/>
    <n v="1185732"/>
    <x v="705"/>
    <x v="1"/>
    <x v="2"/>
    <x v="0"/>
    <x v="45"/>
    <x v="47"/>
    <x v="2"/>
    <n v="30.000000000000004"/>
    <n v="250"/>
    <n v="7500.0000000000009"/>
    <n v="22500.000000000004"/>
    <n v="0.3"/>
    <x v="0"/>
  </r>
  <r>
    <x v="2"/>
    <n v="1185732"/>
    <x v="705"/>
    <x v="1"/>
    <x v="2"/>
    <x v="0"/>
    <x v="45"/>
    <x v="47"/>
    <x v="3"/>
    <n v="35"/>
    <n v="100"/>
    <n v="3500"/>
    <n v="10500"/>
    <n v="0.3"/>
    <x v="0"/>
  </r>
  <r>
    <x v="2"/>
    <n v="1185732"/>
    <x v="705"/>
    <x v="1"/>
    <x v="2"/>
    <x v="0"/>
    <x v="45"/>
    <x v="47"/>
    <x v="4"/>
    <n v="50"/>
    <n v="150"/>
    <n v="7500"/>
    <n v="22500"/>
    <n v="0.3"/>
    <x v="0"/>
  </r>
  <r>
    <x v="2"/>
    <n v="1185732"/>
    <x v="705"/>
    <x v="1"/>
    <x v="2"/>
    <x v="0"/>
    <x v="45"/>
    <x v="47"/>
    <x v="5"/>
    <n v="40"/>
    <n v="250"/>
    <n v="10000"/>
    <n v="35000"/>
    <n v="0.35"/>
    <x v="0"/>
  </r>
  <r>
    <x v="2"/>
    <n v="1185732"/>
    <x v="722"/>
    <x v="1"/>
    <x v="3"/>
    <x v="0"/>
    <x v="45"/>
    <x v="47"/>
    <x v="0"/>
    <n v="40"/>
    <n v="500"/>
    <n v="20000"/>
    <n v="80000"/>
    <n v="0.4"/>
    <x v="0"/>
  </r>
  <r>
    <x v="2"/>
    <n v="1185732"/>
    <x v="722"/>
    <x v="1"/>
    <x v="3"/>
    <x v="0"/>
    <x v="45"/>
    <x v="47"/>
    <x v="1"/>
    <n v="40"/>
    <n v="200"/>
    <n v="8000"/>
    <n v="32000"/>
    <n v="0.4"/>
    <x v="0"/>
  </r>
  <r>
    <x v="2"/>
    <n v="1185732"/>
    <x v="722"/>
    <x v="1"/>
    <x v="3"/>
    <x v="0"/>
    <x v="45"/>
    <x v="47"/>
    <x v="2"/>
    <n v="30.000000000000004"/>
    <n v="200"/>
    <n v="6000.0000000000009"/>
    <n v="18000"/>
    <n v="0.3"/>
    <x v="0"/>
  </r>
  <r>
    <x v="2"/>
    <n v="1185732"/>
    <x v="722"/>
    <x v="1"/>
    <x v="3"/>
    <x v="0"/>
    <x v="45"/>
    <x v="47"/>
    <x v="3"/>
    <n v="35"/>
    <n v="125"/>
    <n v="4375"/>
    <n v="13125"/>
    <n v="0.3"/>
    <x v="0"/>
  </r>
  <r>
    <x v="2"/>
    <n v="1185732"/>
    <x v="722"/>
    <x v="1"/>
    <x v="3"/>
    <x v="0"/>
    <x v="45"/>
    <x v="47"/>
    <x v="4"/>
    <n v="50"/>
    <n v="125"/>
    <n v="6250"/>
    <n v="18750"/>
    <n v="0.3"/>
    <x v="0"/>
  </r>
  <r>
    <x v="2"/>
    <n v="1185732"/>
    <x v="722"/>
    <x v="1"/>
    <x v="3"/>
    <x v="0"/>
    <x v="45"/>
    <x v="47"/>
    <x v="5"/>
    <n v="40"/>
    <n v="275"/>
    <n v="11000"/>
    <n v="38500"/>
    <n v="0.35"/>
    <x v="0"/>
  </r>
  <r>
    <x v="2"/>
    <n v="1185732"/>
    <x v="256"/>
    <x v="1"/>
    <x v="4"/>
    <x v="0"/>
    <x v="45"/>
    <x v="47"/>
    <x v="0"/>
    <n v="54.999999999999993"/>
    <n v="545"/>
    <n v="29974.999999999996"/>
    <n v="119899.99999999999"/>
    <n v="0.4"/>
    <x v="0"/>
  </r>
  <r>
    <x v="2"/>
    <n v="1185732"/>
    <x v="256"/>
    <x v="1"/>
    <x v="4"/>
    <x v="0"/>
    <x v="45"/>
    <x v="47"/>
    <x v="1"/>
    <n v="50"/>
    <n v="250"/>
    <n v="12500"/>
    <n v="50000"/>
    <n v="0.4"/>
    <x v="0"/>
  </r>
  <r>
    <x v="2"/>
    <n v="1185732"/>
    <x v="256"/>
    <x v="1"/>
    <x v="4"/>
    <x v="0"/>
    <x v="45"/>
    <x v="47"/>
    <x v="2"/>
    <n v="45"/>
    <n v="275"/>
    <n v="12375"/>
    <n v="37125"/>
    <n v="0.3"/>
    <x v="0"/>
  </r>
  <r>
    <x v="2"/>
    <n v="1185732"/>
    <x v="256"/>
    <x v="1"/>
    <x v="4"/>
    <x v="0"/>
    <x v="45"/>
    <x v="47"/>
    <x v="3"/>
    <n v="45"/>
    <n v="225"/>
    <n v="10125"/>
    <n v="30375"/>
    <n v="0.3"/>
    <x v="0"/>
  </r>
  <r>
    <x v="2"/>
    <n v="1185732"/>
    <x v="256"/>
    <x v="1"/>
    <x v="4"/>
    <x v="0"/>
    <x v="45"/>
    <x v="47"/>
    <x v="4"/>
    <n v="54.999999999999993"/>
    <n v="250"/>
    <n v="13749.999999999998"/>
    <n v="41249.999999999993"/>
    <n v="0.3"/>
    <x v="0"/>
  </r>
  <r>
    <x v="2"/>
    <n v="1185732"/>
    <x v="256"/>
    <x v="1"/>
    <x v="4"/>
    <x v="0"/>
    <x v="45"/>
    <x v="47"/>
    <x v="5"/>
    <n v="60"/>
    <n v="375"/>
    <n v="22500"/>
    <n v="78750"/>
    <n v="0.35"/>
    <x v="0"/>
  </r>
  <r>
    <x v="2"/>
    <n v="1185732"/>
    <x v="289"/>
    <x v="1"/>
    <x v="11"/>
    <x v="0"/>
    <x v="45"/>
    <x v="47"/>
    <x v="0"/>
    <n v="54.999999999999993"/>
    <n v="625"/>
    <n v="34374.999999999993"/>
    <n v="137499.99999999997"/>
    <n v="0.4"/>
    <x v="0"/>
  </r>
  <r>
    <x v="2"/>
    <n v="1185732"/>
    <x v="289"/>
    <x v="1"/>
    <x v="11"/>
    <x v="0"/>
    <x v="45"/>
    <x v="47"/>
    <x v="1"/>
    <n v="50"/>
    <n v="375"/>
    <n v="18750"/>
    <n v="75000"/>
    <n v="0.4"/>
    <x v="0"/>
  </r>
  <r>
    <x v="2"/>
    <n v="1185732"/>
    <x v="289"/>
    <x v="1"/>
    <x v="11"/>
    <x v="0"/>
    <x v="45"/>
    <x v="47"/>
    <x v="2"/>
    <n v="45"/>
    <n v="300"/>
    <n v="13500"/>
    <n v="40500"/>
    <n v="0.3"/>
    <x v="0"/>
  </r>
  <r>
    <x v="2"/>
    <n v="1185732"/>
    <x v="289"/>
    <x v="1"/>
    <x v="11"/>
    <x v="0"/>
    <x v="45"/>
    <x v="47"/>
    <x v="3"/>
    <n v="45"/>
    <n v="275"/>
    <n v="12375"/>
    <n v="37125"/>
    <n v="0.3"/>
    <x v="0"/>
  </r>
  <r>
    <x v="2"/>
    <n v="1185732"/>
    <x v="289"/>
    <x v="1"/>
    <x v="11"/>
    <x v="0"/>
    <x v="45"/>
    <x v="47"/>
    <x v="4"/>
    <n v="54.999999999999993"/>
    <n v="275"/>
    <n v="15124.999999999998"/>
    <n v="45374.999999999993"/>
    <n v="0.3"/>
    <x v="0"/>
  </r>
  <r>
    <x v="2"/>
    <n v="1185732"/>
    <x v="289"/>
    <x v="1"/>
    <x v="11"/>
    <x v="0"/>
    <x v="45"/>
    <x v="47"/>
    <x v="5"/>
    <n v="60"/>
    <n v="425"/>
    <n v="25500"/>
    <n v="89250"/>
    <n v="0.35"/>
    <x v="0"/>
  </r>
  <r>
    <x v="2"/>
    <n v="1185732"/>
    <x v="317"/>
    <x v="1"/>
    <x v="5"/>
    <x v="0"/>
    <x v="45"/>
    <x v="47"/>
    <x v="0"/>
    <n v="54.999999999999993"/>
    <n v="650"/>
    <n v="35749.999999999993"/>
    <n v="142999.99999999997"/>
    <n v="0.4"/>
    <x v="0"/>
  </r>
  <r>
    <x v="2"/>
    <n v="1185732"/>
    <x v="317"/>
    <x v="1"/>
    <x v="5"/>
    <x v="0"/>
    <x v="45"/>
    <x v="47"/>
    <x v="1"/>
    <n v="50"/>
    <n v="400"/>
    <n v="20000"/>
    <n v="80000"/>
    <n v="0.4"/>
    <x v="0"/>
  </r>
  <r>
    <x v="2"/>
    <n v="1185732"/>
    <x v="317"/>
    <x v="1"/>
    <x v="5"/>
    <x v="0"/>
    <x v="45"/>
    <x v="47"/>
    <x v="2"/>
    <n v="45"/>
    <n v="325"/>
    <n v="14625"/>
    <n v="43875"/>
    <n v="0.3"/>
    <x v="0"/>
  </r>
  <r>
    <x v="2"/>
    <n v="1185732"/>
    <x v="317"/>
    <x v="1"/>
    <x v="5"/>
    <x v="0"/>
    <x v="45"/>
    <x v="47"/>
    <x v="3"/>
    <n v="45"/>
    <n v="275"/>
    <n v="12375"/>
    <n v="37125"/>
    <n v="0.3"/>
    <x v="0"/>
  </r>
  <r>
    <x v="2"/>
    <n v="1185732"/>
    <x v="317"/>
    <x v="1"/>
    <x v="5"/>
    <x v="0"/>
    <x v="45"/>
    <x v="47"/>
    <x v="4"/>
    <n v="54.999999999999993"/>
    <n v="300"/>
    <n v="16499.999999999996"/>
    <n v="49499.999999999993"/>
    <n v="0.3"/>
    <x v="0"/>
  </r>
  <r>
    <x v="2"/>
    <n v="1185732"/>
    <x v="317"/>
    <x v="1"/>
    <x v="5"/>
    <x v="0"/>
    <x v="45"/>
    <x v="47"/>
    <x v="5"/>
    <n v="60"/>
    <n v="475"/>
    <n v="28500"/>
    <n v="99750"/>
    <n v="0.35"/>
    <x v="0"/>
  </r>
  <r>
    <x v="2"/>
    <n v="1185732"/>
    <x v="349"/>
    <x v="1"/>
    <x v="6"/>
    <x v="0"/>
    <x v="45"/>
    <x v="47"/>
    <x v="0"/>
    <n v="54.999999999999993"/>
    <n v="625"/>
    <n v="34374.999999999993"/>
    <n v="137499.99999999997"/>
    <n v="0.4"/>
    <x v="0"/>
  </r>
  <r>
    <x v="2"/>
    <n v="1185732"/>
    <x v="349"/>
    <x v="1"/>
    <x v="6"/>
    <x v="0"/>
    <x v="45"/>
    <x v="47"/>
    <x v="1"/>
    <n v="50"/>
    <n v="400"/>
    <n v="20000"/>
    <n v="80000"/>
    <n v="0.4"/>
    <x v="0"/>
  </r>
  <r>
    <x v="2"/>
    <n v="1185732"/>
    <x v="349"/>
    <x v="1"/>
    <x v="6"/>
    <x v="0"/>
    <x v="45"/>
    <x v="47"/>
    <x v="2"/>
    <n v="45"/>
    <n v="325"/>
    <n v="14625"/>
    <n v="43875"/>
    <n v="0.3"/>
    <x v="0"/>
  </r>
  <r>
    <x v="2"/>
    <n v="1185732"/>
    <x v="349"/>
    <x v="1"/>
    <x v="6"/>
    <x v="0"/>
    <x v="45"/>
    <x v="47"/>
    <x v="3"/>
    <n v="45"/>
    <n v="225"/>
    <n v="10125"/>
    <n v="30375"/>
    <n v="0.3"/>
    <x v="0"/>
  </r>
  <r>
    <x v="2"/>
    <n v="1185732"/>
    <x v="349"/>
    <x v="1"/>
    <x v="6"/>
    <x v="0"/>
    <x v="45"/>
    <x v="47"/>
    <x v="4"/>
    <n v="54.999999999999993"/>
    <n v="200"/>
    <n v="10999.999999999998"/>
    <n v="32999.999999999993"/>
    <n v="0.3"/>
    <x v="0"/>
  </r>
  <r>
    <x v="2"/>
    <n v="1185732"/>
    <x v="349"/>
    <x v="1"/>
    <x v="6"/>
    <x v="0"/>
    <x v="45"/>
    <x v="47"/>
    <x v="5"/>
    <n v="60"/>
    <n v="375"/>
    <n v="22500"/>
    <n v="78750"/>
    <n v="0.35"/>
    <x v="0"/>
  </r>
  <r>
    <x v="2"/>
    <n v="1185732"/>
    <x v="379"/>
    <x v="1"/>
    <x v="7"/>
    <x v="0"/>
    <x v="45"/>
    <x v="47"/>
    <x v="0"/>
    <n v="54.999999999999993"/>
    <n v="500"/>
    <n v="27499.999999999996"/>
    <n v="109999.99999999999"/>
    <n v="0.4"/>
    <x v="0"/>
  </r>
  <r>
    <x v="2"/>
    <n v="1185732"/>
    <x v="379"/>
    <x v="1"/>
    <x v="7"/>
    <x v="0"/>
    <x v="45"/>
    <x v="47"/>
    <x v="1"/>
    <n v="50"/>
    <n v="300"/>
    <n v="15000"/>
    <n v="60000"/>
    <n v="0.4"/>
    <x v="0"/>
  </r>
  <r>
    <x v="2"/>
    <n v="1185732"/>
    <x v="379"/>
    <x v="1"/>
    <x v="7"/>
    <x v="0"/>
    <x v="45"/>
    <x v="47"/>
    <x v="2"/>
    <n v="45"/>
    <n v="200"/>
    <n v="9000"/>
    <n v="27000"/>
    <n v="0.3"/>
    <x v="0"/>
  </r>
  <r>
    <x v="2"/>
    <n v="1185732"/>
    <x v="379"/>
    <x v="1"/>
    <x v="7"/>
    <x v="0"/>
    <x v="45"/>
    <x v="47"/>
    <x v="3"/>
    <n v="45"/>
    <n v="175"/>
    <n v="7875"/>
    <n v="23625"/>
    <n v="0.3"/>
    <x v="0"/>
  </r>
  <r>
    <x v="2"/>
    <n v="1185732"/>
    <x v="379"/>
    <x v="1"/>
    <x v="7"/>
    <x v="0"/>
    <x v="45"/>
    <x v="47"/>
    <x v="4"/>
    <n v="54.999999999999993"/>
    <n v="175"/>
    <n v="9624.9999999999982"/>
    <n v="28874.999999999996"/>
    <n v="0.3"/>
    <x v="0"/>
  </r>
  <r>
    <x v="2"/>
    <n v="1185732"/>
    <x v="379"/>
    <x v="1"/>
    <x v="7"/>
    <x v="0"/>
    <x v="45"/>
    <x v="47"/>
    <x v="5"/>
    <n v="60"/>
    <n v="275"/>
    <n v="16500"/>
    <n v="57749.999999999993"/>
    <n v="0.35"/>
    <x v="0"/>
  </r>
  <r>
    <x v="2"/>
    <n v="1185732"/>
    <x v="411"/>
    <x v="1"/>
    <x v="8"/>
    <x v="0"/>
    <x v="45"/>
    <x v="47"/>
    <x v="0"/>
    <n v="60"/>
    <n v="450"/>
    <n v="27000"/>
    <n v="108000"/>
    <n v="0.4"/>
    <x v="0"/>
  </r>
  <r>
    <x v="2"/>
    <n v="1185732"/>
    <x v="411"/>
    <x v="1"/>
    <x v="8"/>
    <x v="0"/>
    <x v="45"/>
    <x v="47"/>
    <x v="1"/>
    <n v="55.000000000000007"/>
    <n v="275"/>
    <n v="15125.000000000002"/>
    <n v="60500.000000000015"/>
    <n v="0.4"/>
    <x v="0"/>
  </r>
  <r>
    <x v="2"/>
    <n v="1185732"/>
    <x v="411"/>
    <x v="1"/>
    <x v="8"/>
    <x v="0"/>
    <x v="45"/>
    <x v="47"/>
    <x v="2"/>
    <n v="55.000000000000007"/>
    <n v="175"/>
    <n v="9625.0000000000018"/>
    <n v="28875.000000000004"/>
    <n v="0.3"/>
    <x v="0"/>
  </r>
  <r>
    <x v="2"/>
    <n v="1185732"/>
    <x v="411"/>
    <x v="1"/>
    <x v="8"/>
    <x v="0"/>
    <x v="45"/>
    <x v="47"/>
    <x v="3"/>
    <n v="55.000000000000007"/>
    <n v="150"/>
    <n v="8250.0000000000018"/>
    <n v="24750.000000000004"/>
    <n v="0.3"/>
    <x v="0"/>
  </r>
  <r>
    <x v="2"/>
    <n v="1185732"/>
    <x v="411"/>
    <x v="1"/>
    <x v="8"/>
    <x v="0"/>
    <x v="45"/>
    <x v="47"/>
    <x v="4"/>
    <n v="65"/>
    <n v="150"/>
    <n v="9750"/>
    <n v="29250"/>
    <n v="0.3"/>
    <x v="0"/>
  </r>
  <r>
    <x v="0"/>
    <n v="1185732"/>
    <x v="411"/>
    <x v="1"/>
    <x v="8"/>
    <x v="0"/>
    <x v="45"/>
    <x v="47"/>
    <x v="5"/>
    <n v="70"/>
    <n v="275"/>
    <n v="19250"/>
    <n v="67375"/>
    <n v="0.35"/>
    <x v="0"/>
  </r>
  <r>
    <x v="0"/>
    <n v="1185732"/>
    <x v="441"/>
    <x v="1"/>
    <x v="9"/>
    <x v="0"/>
    <x v="45"/>
    <x v="47"/>
    <x v="0"/>
    <n v="65"/>
    <n v="425"/>
    <n v="27625"/>
    <n v="110500"/>
    <n v="0.4"/>
    <x v="0"/>
  </r>
  <r>
    <x v="0"/>
    <n v="1185732"/>
    <x v="441"/>
    <x v="1"/>
    <x v="9"/>
    <x v="0"/>
    <x v="45"/>
    <x v="47"/>
    <x v="1"/>
    <n v="55.000000000000007"/>
    <n v="300"/>
    <n v="16500.000000000004"/>
    <n v="66000.000000000015"/>
    <n v="0.4"/>
    <x v="0"/>
  </r>
  <r>
    <x v="0"/>
    <n v="1185732"/>
    <x v="441"/>
    <x v="1"/>
    <x v="9"/>
    <x v="0"/>
    <x v="45"/>
    <x v="47"/>
    <x v="2"/>
    <n v="55.000000000000007"/>
    <n v="295"/>
    <n v="16225.000000000002"/>
    <n v="48675.000000000007"/>
    <n v="0.3"/>
    <x v="0"/>
  </r>
  <r>
    <x v="0"/>
    <n v="1185732"/>
    <x v="441"/>
    <x v="1"/>
    <x v="9"/>
    <x v="0"/>
    <x v="45"/>
    <x v="47"/>
    <x v="3"/>
    <n v="55.000000000000007"/>
    <n v="275"/>
    <n v="15125.000000000002"/>
    <n v="45375.000000000007"/>
    <n v="0.3"/>
    <x v="0"/>
  </r>
  <r>
    <x v="0"/>
    <n v="1185732"/>
    <x v="441"/>
    <x v="1"/>
    <x v="9"/>
    <x v="0"/>
    <x v="45"/>
    <x v="47"/>
    <x v="4"/>
    <n v="65"/>
    <n v="250"/>
    <n v="16250"/>
    <n v="48750"/>
    <n v="0.3"/>
    <x v="0"/>
  </r>
  <r>
    <x v="0"/>
    <n v="1185732"/>
    <x v="441"/>
    <x v="1"/>
    <x v="9"/>
    <x v="0"/>
    <x v="45"/>
    <x v="47"/>
    <x v="5"/>
    <n v="70"/>
    <n v="350"/>
    <n v="24500"/>
    <n v="85750"/>
    <n v="0.35"/>
    <x v="0"/>
  </r>
  <r>
    <x v="0"/>
    <n v="1185732"/>
    <x v="470"/>
    <x v="1"/>
    <x v="10"/>
    <x v="0"/>
    <x v="45"/>
    <x v="47"/>
    <x v="0"/>
    <n v="65"/>
    <n v="575"/>
    <n v="37375"/>
    <n v="149500"/>
    <n v="0.4"/>
    <x v="0"/>
  </r>
  <r>
    <x v="0"/>
    <n v="1185732"/>
    <x v="470"/>
    <x v="1"/>
    <x v="10"/>
    <x v="0"/>
    <x v="45"/>
    <x v="47"/>
    <x v="1"/>
    <n v="55.000000000000007"/>
    <n v="375"/>
    <n v="20625.000000000004"/>
    <n v="82500.000000000015"/>
    <n v="0.4"/>
    <x v="0"/>
  </r>
  <r>
    <x v="0"/>
    <n v="1185732"/>
    <x v="470"/>
    <x v="1"/>
    <x v="10"/>
    <x v="0"/>
    <x v="45"/>
    <x v="47"/>
    <x v="2"/>
    <n v="55.000000000000007"/>
    <n v="350"/>
    <n v="19250.000000000004"/>
    <n v="57750.000000000007"/>
    <n v="0.3"/>
    <x v="0"/>
  </r>
  <r>
    <x v="0"/>
    <n v="1185732"/>
    <x v="470"/>
    <x v="1"/>
    <x v="10"/>
    <x v="0"/>
    <x v="45"/>
    <x v="47"/>
    <x v="3"/>
    <n v="55.000000000000007"/>
    <n v="300"/>
    <n v="16500.000000000004"/>
    <n v="49500.000000000007"/>
    <n v="0.3"/>
    <x v="0"/>
  </r>
  <r>
    <x v="0"/>
    <n v="1185732"/>
    <x v="470"/>
    <x v="1"/>
    <x v="10"/>
    <x v="0"/>
    <x v="45"/>
    <x v="47"/>
    <x v="4"/>
    <n v="65"/>
    <n v="300"/>
    <n v="19500"/>
    <n v="58500"/>
    <n v="0.3"/>
    <x v="0"/>
  </r>
  <r>
    <x v="0"/>
    <n v="1185732"/>
    <x v="470"/>
    <x v="1"/>
    <x v="10"/>
    <x v="0"/>
    <x v="45"/>
    <x v="47"/>
    <x v="5"/>
    <n v="70"/>
    <n v="400"/>
    <n v="28000"/>
    <n v="98000"/>
    <n v="0.35"/>
    <x v="0"/>
  </r>
  <r>
    <x v="0"/>
    <n v="1185732"/>
    <x v="174"/>
    <x v="1"/>
    <x v="0"/>
    <x v="0"/>
    <x v="45"/>
    <x v="47"/>
    <x v="0"/>
    <n v="35"/>
    <n v="425"/>
    <n v="14875"/>
    <n v="52062.5"/>
    <n v="0.35"/>
    <x v="0"/>
  </r>
  <r>
    <x v="0"/>
    <n v="1185732"/>
    <x v="174"/>
    <x v="1"/>
    <x v="0"/>
    <x v="0"/>
    <x v="45"/>
    <x v="47"/>
    <x v="1"/>
    <n v="35"/>
    <n v="225"/>
    <n v="7875"/>
    <n v="27562.5"/>
    <n v="0.35"/>
    <x v="0"/>
  </r>
  <r>
    <x v="0"/>
    <n v="1185732"/>
    <x v="174"/>
    <x v="1"/>
    <x v="0"/>
    <x v="0"/>
    <x v="45"/>
    <x v="47"/>
    <x v="2"/>
    <n v="25.000000000000007"/>
    <n v="225"/>
    <n v="5625.0000000000018"/>
    <n v="22500.000000000007"/>
    <n v="0.4"/>
    <x v="0"/>
  </r>
  <r>
    <x v="0"/>
    <n v="1185732"/>
    <x v="174"/>
    <x v="1"/>
    <x v="0"/>
    <x v="0"/>
    <x v="45"/>
    <x v="47"/>
    <x v="3"/>
    <n v="30"/>
    <n v="75"/>
    <n v="2250"/>
    <n v="9000"/>
    <n v="0.4"/>
    <x v="0"/>
  </r>
  <r>
    <x v="0"/>
    <n v="1185732"/>
    <x v="174"/>
    <x v="1"/>
    <x v="0"/>
    <x v="0"/>
    <x v="45"/>
    <x v="47"/>
    <x v="4"/>
    <n v="45"/>
    <n v="125"/>
    <n v="5625"/>
    <n v="16875"/>
    <n v="0.3"/>
    <x v="0"/>
  </r>
  <r>
    <x v="0"/>
    <n v="1185732"/>
    <x v="174"/>
    <x v="1"/>
    <x v="0"/>
    <x v="0"/>
    <x v="45"/>
    <x v="47"/>
    <x v="5"/>
    <n v="35"/>
    <n v="225"/>
    <n v="7875"/>
    <n v="31500"/>
    <n v="0.4"/>
    <x v="0"/>
  </r>
  <r>
    <x v="0"/>
    <n v="1185732"/>
    <x v="203"/>
    <x v="1"/>
    <x v="1"/>
    <x v="0"/>
    <x v="45"/>
    <x v="47"/>
    <x v="0"/>
    <n v="35"/>
    <n v="475"/>
    <n v="16625"/>
    <n v="58187.499999999993"/>
    <n v="0.35"/>
    <x v="0"/>
  </r>
  <r>
    <x v="0"/>
    <n v="1185732"/>
    <x v="203"/>
    <x v="1"/>
    <x v="1"/>
    <x v="0"/>
    <x v="45"/>
    <x v="47"/>
    <x v="1"/>
    <n v="35"/>
    <n v="125"/>
    <n v="4375"/>
    <n v="15312.499999999998"/>
    <n v="0.35"/>
    <x v="0"/>
  </r>
  <r>
    <x v="0"/>
    <n v="1185732"/>
    <x v="203"/>
    <x v="1"/>
    <x v="1"/>
    <x v="0"/>
    <x v="45"/>
    <x v="47"/>
    <x v="2"/>
    <n v="25.000000000000007"/>
    <n v="175"/>
    <n v="4375.0000000000009"/>
    <n v="17500.000000000007"/>
    <n v="0.4"/>
    <x v="0"/>
  </r>
  <r>
    <x v="0"/>
    <n v="1185732"/>
    <x v="203"/>
    <x v="1"/>
    <x v="1"/>
    <x v="0"/>
    <x v="46"/>
    <x v="48"/>
    <x v="3"/>
    <n v="30"/>
    <n v="50"/>
    <n v="1500"/>
    <n v="6000"/>
    <n v="0.4"/>
    <x v="0"/>
  </r>
  <r>
    <x v="0"/>
    <n v="1185732"/>
    <x v="203"/>
    <x v="1"/>
    <x v="1"/>
    <x v="0"/>
    <x v="46"/>
    <x v="48"/>
    <x v="4"/>
    <n v="45"/>
    <n v="125"/>
    <n v="5625"/>
    <n v="16875"/>
    <n v="0.3"/>
    <x v="0"/>
  </r>
  <r>
    <x v="0"/>
    <n v="1185732"/>
    <x v="203"/>
    <x v="1"/>
    <x v="1"/>
    <x v="0"/>
    <x v="46"/>
    <x v="48"/>
    <x v="5"/>
    <n v="35"/>
    <n v="225"/>
    <n v="7875"/>
    <n v="31500"/>
    <n v="0.4"/>
    <x v="0"/>
  </r>
  <r>
    <x v="0"/>
    <n v="1185732"/>
    <x v="708"/>
    <x v="1"/>
    <x v="2"/>
    <x v="0"/>
    <x v="46"/>
    <x v="48"/>
    <x v="0"/>
    <n v="35"/>
    <n v="445"/>
    <n v="15575"/>
    <n v="54512.5"/>
    <n v="0.35"/>
    <x v="0"/>
  </r>
  <r>
    <x v="0"/>
    <n v="1185732"/>
    <x v="708"/>
    <x v="1"/>
    <x v="2"/>
    <x v="0"/>
    <x v="46"/>
    <x v="48"/>
    <x v="1"/>
    <n v="35"/>
    <n v="150"/>
    <n v="5250"/>
    <n v="18375"/>
    <n v="0.35"/>
    <x v="0"/>
  </r>
  <r>
    <x v="0"/>
    <n v="1185732"/>
    <x v="708"/>
    <x v="1"/>
    <x v="2"/>
    <x v="0"/>
    <x v="46"/>
    <x v="48"/>
    <x v="2"/>
    <n v="25.000000000000007"/>
    <n v="175"/>
    <n v="4375.0000000000009"/>
    <n v="17500.000000000007"/>
    <n v="0.4"/>
    <x v="0"/>
  </r>
  <r>
    <x v="0"/>
    <n v="1185732"/>
    <x v="708"/>
    <x v="1"/>
    <x v="2"/>
    <x v="0"/>
    <x v="46"/>
    <x v="48"/>
    <x v="3"/>
    <n v="30"/>
    <n v="25"/>
    <n v="750"/>
    <n v="3000"/>
    <n v="0.4"/>
    <x v="0"/>
  </r>
  <r>
    <x v="0"/>
    <n v="1185732"/>
    <x v="708"/>
    <x v="1"/>
    <x v="2"/>
    <x v="0"/>
    <x v="46"/>
    <x v="48"/>
    <x v="4"/>
    <n v="45"/>
    <n v="75"/>
    <n v="3375"/>
    <n v="10125"/>
    <n v="0.3"/>
    <x v="0"/>
  </r>
  <r>
    <x v="0"/>
    <n v="1185732"/>
    <x v="708"/>
    <x v="1"/>
    <x v="2"/>
    <x v="0"/>
    <x v="46"/>
    <x v="48"/>
    <x v="5"/>
    <n v="35"/>
    <n v="175"/>
    <n v="6125"/>
    <n v="24500"/>
    <n v="0.4"/>
    <x v="0"/>
  </r>
  <r>
    <x v="0"/>
    <n v="1185732"/>
    <x v="230"/>
    <x v="1"/>
    <x v="3"/>
    <x v="0"/>
    <x v="46"/>
    <x v="48"/>
    <x v="0"/>
    <n v="35"/>
    <n v="425"/>
    <n v="14875"/>
    <n v="52062.5"/>
    <n v="0.35"/>
    <x v="0"/>
  </r>
  <r>
    <x v="0"/>
    <n v="1185732"/>
    <x v="230"/>
    <x v="1"/>
    <x v="3"/>
    <x v="0"/>
    <x v="46"/>
    <x v="48"/>
    <x v="1"/>
    <n v="35"/>
    <n v="125"/>
    <n v="4375"/>
    <n v="15312.499999999998"/>
    <n v="0.35"/>
    <x v="0"/>
  </r>
  <r>
    <x v="0"/>
    <n v="1185732"/>
    <x v="230"/>
    <x v="1"/>
    <x v="3"/>
    <x v="0"/>
    <x v="46"/>
    <x v="48"/>
    <x v="2"/>
    <n v="25.000000000000007"/>
    <n v="125"/>
    <n v="3125.0000000000009"/>
    <n v="12500.000000000004"/>
    <n v="0.4"/>
    <x v="0"/>
  </r>
  <r>
    <x v="0"/>
    <n v="1185732"/>
    <x v="230"/>
    <x v="1"/>
    <x v="3"/>
    <x v="0"/>
    <x v="46"/>
    <x v="48"/>
    <x v="3"/>
    <n v="30"/>
    <n v="50"/>
    <n v="1500"/>
    <n v="6000"/>
    <n v="0.4"/>
    <x v="0"/>
  </r>
  <r>
    <x v="0"/>
    <n v="1185732"/>
    <x v="230"/>
    <x v="1"/>
    <x v="3"/>
    <x v="0"/>
    <x v="46"/>
    <x v="48"/>
    <x v="4"/>
    <n v="45"/>
    <n v="50"/>
    <n v="2250"/>
    <n v="6750"/>
    <n v="0.3"/>
    <x v="0"/>
  </r>
  <r>
    <x v="0"/>
    <n v="1185732"/>
    <x v="230"/>
    <x v="1"/>
    <x v="3"/>
    <x v="0"/>
    <x v="46"/>
    <x v="48"/>
    <x v="5"/>
    <n v="35"/>
    <n v="200"/>
    <n v="7000"/>
    <n v="28000"/>
    <n v="0.4"/>
    <x v="0"/>
  </r>
  <r>
    <x v="0"/>
    <n v="1185732"/>
    <x v="259"/>
    <x v="1"/>
    <x v="4"/>
    <x v="0"/>
    <x v="46"/>
    <x v="48"/>
    <x v="0"/>
    <n v="49.999999999999993"/>
    <n v="470"/>
    <n v="23499.999999999996"/>
    <n v="82249.999999999985"/>
    <n v="0.35"/>
    <x v="0"/>
  </r>
  <r>
    <x v="0"/>
    <n v="1185732"/>
    <x v="259"/>
    <x v="1"/>
    <x v="4"/>
    <x v="0"/>
    <x v="46"/>
    <x v="48"/>
    <x v="1"/>
    <n v="45"/>
    <n v="175"/>
    <n v="7875"/>
    <n v="27562.5"/>
    <n v="0.35"/>
    <x v="0"/>
  </r>
  <r>
    <x v="0"/>
    <n v="1185732"/>
    <x v="259"/>
    <x v="1"/>
    <x v="4"/>
    <x v="0"/>
    <x v="46"/>
    <x v="48"/>
    <x v="2"/>
    <n v="40"/>
    <n v="200"/>
    <n v="8000"/>
    <n v="32000"/>
    <n v="0.4"/>
    <x v="0"/>
  </r>
  <r>
    <x v="0"/>
    <n v="1185732"/>
    <x v="259"/>
    <x v="1"/>
    <x v="4"/>
    <x v="0"/>
    <x v="46"/>
    <x v="48"/>
    <x v="3"/>
    <n v="40"/>
    <n v="150"/>
    <n v="6000"/>
    <n v="24000"/>
    <n v="0.4"/>
    <x v="0"/>
  </r>
  <r>
    <x v="0"/>
    <n v="1185732"/>
    <x v="259"/>
    <x v="1"/>
    <x v="4"/>
    <x v="0"/>
    <x v="46"/>
    <x v="48"/>
    <x v="4"/>
    <n v="49.999999999999993"/>
    <n v="175"/>
    <n v="8749.9999999999982"/>
    <n v="26249.999999999996"/>
    <n v="0.3"/>
    <x v="0"/>
  </r>
  <r>
    <x v="0"/>
    <n v="1185732"/>
    <x v="259"/>
    <x v="1"/>
    <x v="4"/>
    <x v="0"/>
    <x v="46"/>
    <x v="48"/>
    <x v="5"/>
    <n v="54.999999999999993"/>
    <n v="300"/>
    <n v="16499.999999999996"/>
    <n v="65999.999999999985"/>
    <n v="0.4"/>
    <x v="0"/>
  </r>
  <r>
    <x v="0"/>
    <n v="1185732"/>
    <x v="292"/>
    <x v="1"/>
    <x v="11"/>
    <x v="0"/>
    <x v="46"/>
    <x v="48"/>
    <x v="0"/>
    <n v="49.999999999999993"/>
    <n v="550"/>
    <n v="27499.999999999996"/>
    <n v="96249.999999999971"/>
    <n v="0.35"/>
    <x v="0"/>
  </r>
  <r>
    <x v="0"/>
    <n v="1185732"/>
    <x v="292"/>
    <x v="1"/>
    <x v="11"/>
    <x v="0"/>
    <x v="46"/>
    <x v="48"/>
    <x v="1"/>
    <n v="45"/>
    <n v="300"/>
    <n v="13500"/>
    <n v="47250"/>
    <n v="0.35"/>
    <x v="0"/>
  </r>
  <r>
    <x v="0"/>
    <n v="1185732"/>
    <x v="292"/>
    <x v="1"/>
    <x v="11"/>
    <x v="0"/>
    <x v="46"/>
    <x v="48"/>
    <x v="2"/>
    <n v="40"/>
    <n v="225"/>
    <n v="9000"/>
    <n v="36000"/>
    <n v="0.4"/>
    <x v="0"/>
  </r>
  <r>
    <x v="0"/>
    <n v="1185732"/>
    <x v="292"/>
    <x v="1"/>
    <x v="11"/>
    <x v="0"/>
    <x v="46"/>
    <x v="48"/>
    <x v="3"/>
    <n v="40"/>
    <n v="200"/>
    <n v="8000"/>
    <n v="32000"/>
    <n v="0.4"/>
    <x v="0"/>
  </r>
  <r>
    <x v="0"/>
    <n v="1185732"/>
    <x v="292"/>
    <x v="1"/>
    <x v="11"/>
    <x v="0"/>
    <x v="46"/>
    <x v="48"/>
    <x v="4"/>
    <n v="49.999999999999993"/>
    <n v="200"/>
    <n v="9999.9999999999982"/>
    <n v="29999.999999999993"/>
    <n v="0.3"/>
    <x v="0"/>
  </r>
  <r>
    <x v="0"/>
    <n v="1185732"/>
    <x v="292"/>
    <x v="1"/>
    <x v="11"/>
    <x v="0"/>
    <x v="46"/>
    <x v="48"/>
    <x v="5"/>
    <n v="54.999999999999993"/>
    <n v="350"/>
    <n v="19249.999999999996"/>
    <n v="76999.999999999985"/>
    <n v="0.4"/>
    <x v="0"/>
  </r>
  <r>
    <x v="0"/>
    <n v="1185732"/>
    <x v="320"/>
    <x v="1"/>
    <x v="5"/>
    <x v="0"/>
    <x v="46"/>
    <x v="48"/>
    <x v="0"/>
    <n v="49.999999999999993"/>
    <n v="575"/>
    <n v="28749.999999999996"/>
    <n v="100624.99999999997"/>
    <n v="0.35"/>
    <x v="0"/>
  </r>
  <r>
    <x v="0"/>
    <n v="1185732"/>
    <x v="320"/>
    <x v="1"/>
    <x v="5"/>
    <x v="0"/>
    <x v="46"/>
    <x v="48"/>
    <x v="1"/>
    <n v="45"/>
    <n v="325"/>
    <n v="14625"/>
    <n v="51187.5"/>
    <n v="0.35"/>
    <x v="0"/>
  </r>
  <r>
    <x v="0"/>
    <n v="1185732"/>
    <x v="320"/>
    <x v="1"/>
    <x v="5"/>
    <x v="0"/>
    <x v="46"/>
    <x v="48"/>
    <x v="2"/>
    <n v="40"/>
    <n v="250"/>
    <n v="10000"/>
    <n v="40000"/>
    <n v="0.4"/>
    <x v="0"/>
  </r>
  <r>
    <x v="0"/>
    <n v="1185732"/>
    <x v="320"/>
    <x v="1"/>
    <x v="5"/>
    <x v="0"/>
    <x v="46"/>
    <x v="48"/>
    <x v="3"/>
    <n v="40"/>
    <n v="200"/>
    <n v="8000"/>
    <n v="32000"/>
    <n v="0.4"/>
    <x v="0"/>
  </r>
  <r>
    <x v="0"/>
    <n v="1185732"/>
    <x v="320"/>
    <x v="1"/>
    <x v="5"/>
    <x v="0"/>
    <x v="46"/>
    <x v="48"/>
    <x v="4"/>
    <n v="49.999999999999993"/>
    <n v="225"/>
    <n v="11249.999999999998"/>
    <n v="33749.999999999993"/>
    <n v="0.3"/>
    <x v="0"/>
  </r>
  <r>
    <x v="0"/>
    <n v="1185732"/>
    <x v="320"/>
    <x v="1"/>
    <x v="5"/>
    <x v="0"/>
    <x v="46"/>
    <x v="48"/>
    <x v="5"/>
    <n v="54.999999999999993"/>
    <n v="400"/>
    <n v="21999.999999999996"/>
    <n v="88000"/>
    <n v="0.4"/>
    <x v="0"/>
  </r>
  <r>
    <x v="0"/>
    <n v="1185732"/>
    <x v="352"/>
    <x v="1"/>
    <x v="6"/>
    <x v="0"/>
    <x v="46"/>
    <x v="48"/>
    <x v="0"/>
    <n v="49.999999999999993"/>
    <n v="550"/>
    <n v="27499.999999999996"/>
    <n v="96249.999999999971"/>
    <n v="0.35"/>
    <x v="0"/>
  </r>
  <r>
    <x v="0"/>
    <n v="1185732"/>
    <x v="352"/>
    <x v="1"/>
    <x v="6"/>
    <x v="0"/>
    <x v="46"/>
    <x v="48"/>
    <x v="1"/>
    <n v="45"/>
    <n v="325"/>
    <n v="14625"/>
    <n v="51187.5"/>
    <n v="0.35"/>
    <x v="0"/>
  </r>
  <r>
    <x v="0"/>
    <n v="1185732"/>
    <x v="352"/>
    <x v="1"/>
    <x v="6"/>
    <x v="0"/>
    <x v="46"/>
    <x v="48"/>
    <x v="2"/>
    <n v="40"/>
    <n v="250"/>
    <n v="10000"/>
    <n v="40000"/>
    <n v="0.4"/>
    <x v="0"/>
  </r>
  <r>
    <x v="0"/>
    <n v="1185732"/>
    <x v="352"/>
    <x v="1"/>
    <x v="6"/>
    <x v="0"/>
    <x v="46"/>
    <x v="48"/>
    <x v="3"/>
    <n v="40"/>
    <n v="150"/>
    <n v="6000"/>
    <n v="24000"/>
    <n v="0.4"/>
    <x v="0"/>
  </r>
  <r>
    <x v="0"/>
    <n v="1185732"/>
    <x v="352"/>
    <x v="1"/>
    <x v="6"/>
    <x v="0"/>
    <x v="46"/>
    <x v="48"/>
    <x v="4"/>
    <n v="49.999999999999993"/>
    <n v="125"/>
    <n v="6249.9999999999991"/>
    <n v="18749.999999999996"/>
    <n v="0.3"/>
    <x v="0"/>
  </r>
  <r>
    <x v="0"/>
    <n v="1185732"/>
    <x v="352"/>
    <x v="1"/>
    <x v="6"/>
    <x v="0"/>
    <x v="46"/>
    <x v="48"/>
    <x v="5"/>
    <n v="54.999999999999993"/>
    <n v="300"/>
    <n v="16499.999999999996"/>
    <n v="65999.999999999985"/>
    <n v="0.4"/>
    <x v="0"/>
  </r>
  <r>
    <x v="0"/>
    <n v="1185732"/>
    <x v="382"/>
    <x v="1"/>
    <x v="7"/>
    <x v="0"/>
    <x v="46"/>
    <x v="48"/>
    <x v="0"/>
    <n v="49.999999999999993"/>
    <n v="425"/>
    <n v="21249.999999999996"/>
    <n v="74374.999999999985"/>
    <n v="0.35"/>
    <x v="0"/>
  </r>
  <r>
    <x v="0"/>
    <n v="1185732"/>
    <x v="382"/>
    <x v="1"/>
    <x v="7"/>
    <x v="0"/>
    <x v="46"/>
    <x v="48"/>
    <x v="1"/>
    <n v="45"/>
    <n v="225"/>
    <n v="10125"/>
    <n v="35437.5"/>
    <n v="0.35"/>
    <x v="0"/>
  </r>
  <r>
    <x v="0"/>
    <n v="1185732"/>
    <x v="382"/>
    <x v="1"/>
    <x v="7"/>
    <x v="0"/>
    <x v="46"/>
    <x v="48"/>
    <x v="2"/>
    <n v="40"/>
    <n v="125"/>
    <n v="5000"/>
    <n v="20000"/>
    <n v="0.4"/>
    <x v="0"/>
  </r>
  <r>
    <x v="0"/>
    <n v="1185732"/>
    <x v="382"/>
    <x v="1"/>
    <x v="7"/>
    <x v="0"/>
    <x v="46"/>
    <x v="48"/>
    <x v="3"/>
    <n v="40"/>
    <n v="100"/>
    <n v="4000"/>
    <n v="16000"/>
    <n v="0.4"/>
    <x v="0"/>
  </r>
  <r>
    <x v="0"/>
    <n v="1185732"/>
    <x v="382"/>
    <x v="1"/>
    <x v="7"/>
    <x v="0"/>
    <x v="46"/>
    <x v="48"/>
    <x v="4"/>
    <n v="49.999999999999993"/>
    <n v="100"/>
    <n v="4999.9999999999991"/>
    <n v="14999.999999999996"/>
    <n v="0.3"/>
    <x v="0"/>
  </r>
  <r>
    <x v="0"/>
    <n v="1185732"/>
    <x v="382"/>
    <x v="1"/>
    <x v="7"/>
    <x v="0"/>
    <x v="46"/>
    <x v="48"/>
    <x v="5"/>
    <n v="54.999999999999993"/>
    <n v="200"/>
    <n v="10999.999999999998"/>
    <n v="44000"/>
    <n v="0.4"/>
    <x v="0"/>
  </r>
  <r>
    <x v="0"/>
    <n v="1185732"/>
    <x v="414"/>
    <x v="1"/>
    <x v="8"/>
    <x v="0"/>
    <x v="46"/>
    <x v="48"/>
    <x v="0"/>
    <n v="54.999999999999993"/>
    <n v="375"/>
    <n v="20624.999999999996"/>
    <n v="72187.499999999985"/>
    <n v="0.35"/>
    <x v="0"/>
  </r>
  <r>
    <x v="0"/>
    <n v="1185732"/>
    <x v="414"/>
    <x v="1"/>
    <x v="8"/>
    <x v="0"/>
    <x v="46"/>
    <x v="48"/>
    <x v="1"/>
    <n v="50"/>
    <n v="200"/>
    <n v="10000"/>
    <n v="35000"/>
    <n v="0.35"/>
    <x v="0"/>
  </r>
  <r>
    <x v="0"/>
    <n v="1185732"/>
    <x v="414"/>
    <x v="1"/>
    <x v="8"/>
    <x v="0"/>
    <x v="46"/>
    <x v="48"/>
    <x v="2"/>
    <n v="50"/>
    <n v="100"/>
    <n v="5000"/>
    <n v="20000"/>
    <n v="0.4"/>
    <x v="0"/>
  </r>
  <r>
    <x v="0"/>
    <n v="1185732"/>
    <x v="414"/>
    <x v="1"/>
    <x v="8"/>
    <x v="0"/>
    <x v="46"/>
    <x v="48"/>
    <x v="3"/>
    <n v="50"/>
    <n v="75"/>
    <n v="3750"/>
    <n v="15000"/>
    <n v="0.4"/>
    <x v="0"/>
  </r>
  <r>
    <x v="0"/>
    <n v="1185732"/>
    <x v="414"/>
    <x v="1"/>
    <x v="8"/>
    <x v="0"/>
    <x v="46"/>
    <x v="48"/>
    <x v="4"/>
    <n v="60"/>
    <n v="75"/>
    <n v="4500"/>
    <n v="13500"/>
    <n v="0.3"/>
    <x v="0"/>
  </r>
  <r>
    <x v="2"/>
    <n v="1185732"/>
    <x v="414"/>
    <x v="1"/>
    <x v="8"/>
    <x v="0"/>
    <x v="46"/>
    <x v="48"/>
    <x v="5"/>
    <n v="64.999999999999986"/>
    <n v="200"/>
    <n v="12999.999999999996"/>
    <n v="51999.999999999993"/>
    <n v="0.4"/>
    <x v="0"/>
  </r>
  <r>
    <x v="2"/>
    <n v="1185732"/>
    <x v="444"/>
    <x v="1"/>
    <x v="9"/>
    <x v="0"/>
    <x v="46"/>
    <x v="48"/>
    <x v="0"/>
    <n v="60"/>
    <n v="350"/>
    <n v="21000"/>
    <n v="73500"/>
    <n v="0.35"/>
    <x v="0"/>
  </r>
  <r>
    <x v="2"/>
    <n v="1185732"/>
    <x v="444"/>
    <x v="1"/>
    <x v="9"/>
    <x v="0"/>
    <x v="46"/>
    <x v="48"/>
    <x v="1"/>
    <n v="50"/>
    <n v="225"/>
    <n v="11250"/>
    <n v="39375"/>
    <n v="0.35"/>
    <x v="0"/>
  </r>
  <r>
    <x v="2"/>
    <n v="1185732"/>
    <x v="444"/>
    <x v="1"/>
    <x v="9"/>
    <x v="0"/>
    <x v="46"/>
    <x v="48"/>
    <x v="2"/>
    <n v="50"/>
    <n v="220"/>
    <n v="11000"/>
    <n v="44000"/>
    <n v="0.4"/>
    <x v="0"/>
  </r>
  <r>
    <x v="2"/>
    <n v="1185732"/>
    <x v="444"/>
    <x v="1"/>
    <x v="9"/>
    <x v="0"/>
    <x v="46"/>
    <x v="48"/>
    <x v="3"/>
    <n v="50"/>
    <n v="200"/>
    <n v="10000"/>
    <n v="40000"/>
    <n v="0.4"/>
    <x v="0"/>
  </r>
  <r>
    <x v="2"/>
    <n v="1185732"/>
    <x v="444"/>
    <x v="1"/>
    <x v="9"/>
    <x v="0"/>
    <x v="46"/>
    <x v="48"/>
    <x v="4"/>
    <n v="60"/>
    <n v="175"/>
    <n v="10500"/>
    <n v="31500"/>
    <n v="0.3"/>
    <x v="0"/>
  </r>
  <r>
    <x v="2"/>
    <n v="1185732"/>
    <x v="444"/>
    <x v="1"/>
    <x v="9"/>
    <x v="0"/>
    <x v="46"/>
    <x v="48"/>
    <x v="5"/>
    <n v="64.999999999999986"/>
    <n v="275"/>
    <n v="17874.999999999996"/>
    <n v="71499.999999999985"/>
    <n v="0.4"/>
    <x v="0"/>
  </r>
  <r>
    <x v="2"/>
    <n v="1185732"/>
    <x v="473"/>
    <x v="1"/>
    <x v="10"/>
    <x v="0"/>
    <x v="46"/>
    <x v="48"/>
    <x v="0"/>
    <n v="60"/>
    <n v="500"/>
    <n v="30000"/>
    <n v="105000"/>
    <n v="0.35"/>
    <x v="0"/>
  </r>
  <r>
    <x v="2"/>
    <n v="1185732"/>
    <x v="473"/>
    <x v="1"/>
    <x v="10"/>
    <x v="0"/>
    <x v="46"/>
    <x v="48"/>
    <x v="1"/>
    <n v="50"/>
    <n v="300"/>
    <n v="15000"/>
    <n v="52500"/>
    <n v="0.35"/>
    <x v="0"/>
  </r>
  <r>
    <x v="2"/>
    <n v="1185732"/>
    <x v="473"/>
    <x v="1"/>
    <x v="10"/>
    <x v="0"/>
    <x v="46"/>
    <x v="48"/>
    <x v="2"/>
    <n v="50"/>
    <n v="275"/>
    <n v="13750"/>
    <n v="55000"/>
    <n v="0.4"/>
    <x v="0"/>
  </r>
  <r>
    <x v="2"/>
    <n v="1185732"/>
    <x v="473"/>
    <x v="1"/>
    <x v="10"/>
    <x v="0"/>
    <x v="46"/>
    <x v="48"/>
    <x v="3"/>
    <n v="50"/>
    <n v="225"/>
    <n v="11250"/>
    <n v="45000"/>
    <n v="0.4"/>
    <x v="0"/>
  </r>
  <r>
    <x v="2"/>
    <n v="1185732"/>
    <x v="473"/>
    <x v="1"/>
    <x v="10"/>
    <x v="0"/>
    <x v="46"/>
    <x v="48"/>
    <x v="4"/>
    <n v="60"/>
    <n v="225"/>
    <n v="13500"/>
    <n v="40500"/>
    <n v="0.3"/>
    <x v="0"/>
  </r>
  <r>
    <x v="2"/>
    <n v="1185732"/>
    <x v="473"/>
    <x v="1"/>
    <x v="10"/>
    <x v="0"/>
    <x v="46"/>
    <x v="48"/>
    <x v="5"/>
    <n v="64.999999999999986"/>
    <n v="325"/>
    <n v="21124.999999999996"/>
    <n v="84499.999999999985"/>
    <n v="0.4"/>
    <x v="0"/>
  </r>
  <r>
    <x v="2"/>
    <n v="1185732"/>
    <x v="181"/>
    <x v="1"/>
    <x v="0"/>
    <x v="0"/>
    <x v="46"/>
    <x v="48"/>
    <x v="0"/>
    <n v="40"/>
    <n v="450"/>
    <n v="18000"/>
    <n v="54000"/>
    <n v="0.3"/>
    <x v="0"/>
  </r>
  <r>
    <x v="2"/>
    <n v="1185732"/>
    <x v="181"/>
    <x v="1"/>
    <x v="0"/>
    <x v="0"/>
    <x v="46"/>
    <x v="48"/>
    <x v="1"/>
    <n v="40"/>
    <n v="250"/>
    <n v="10000"/>
    <n v="30000"/>
    <n v="0.3"/>
    <x v="0"/>
  </r>
  <r>
    <x v="2"/>
    <n v="1185732"/>
    <x v="181"/>
    <x v="1"/>
    <x v="0"/>
    <x v="0"/>
    <x v="46"/>
    <x v="48"/>
    <x v="2"/>
    <n v="30.000000000000004"/>
    <n v="250"/>
    <n v="7500.0000000000009"/>
    <n v="18750.000000000004"/>
    <n v="0.25"/>
    <x v="0"/>
  </r>
  <r>
    <x v="2"/>
    <n v="1185732"/>
    <x v="181"/>
    <x v="1"/>
    <x v="0"/>
    <x v="0"/>
    <x v="46"/>
    <x v="48"/>
    <x v="3"/>
    <n v="35"/>
    <n v="100"/>
    <n v="3500"/>
    <n v="8750"/>
    <n v="0.25"/>
    <x v="0"/>
  </r>
  <r>
    <x v="2"/>
    <n v="1185732"/>
    <x v="181"/>
    <x v="1"/>
    <x v="0"/>
    <x v="0"/>
    <x v="46"/>
    <x v="48"/>
    <x v="4"/>
    <n v="50"/>
    <n v="150"/>
    <n v="7500"/>
    <n v="18750"/>
    <n v="0.25"/>
    <x v="0"/>
  </r>
  <r>
    <x v="2"/>
    <n v="1185732"/>
    <x v="181"/>
    <x v="1"/>
    <x v="0"/>
    <x v="0"/>
    <x v="46"/>
    <x v="48"/>
    <x v="5"/>
    <n v="40"/>
    <n v="250"/>
    <n v="10000"/>
    <n v="30000"/>
    <n v="0.3"/>
    <x v="0"/>
  </r>
  <r>
    <x v="2"/>
    <n v="1185732"/>
    <x v="210"/>
    <x v="1"/>
    <x v="1"/>
    <x v="0"/>
    <x v="46"/>
    <x v="48"/>
    <x v="0"/>
    <n v="40"/>
    <n v="500"/>
    <n v="20000"/>
    <n v="60000"/>
    <n v="0.3"/>
    <x v="0"/>
  </r>
  <r>
    <x v="2"/>
    <n v="1185732"/>
    <x v="210"/>
    <x v="1"/>
    <x v="1"/>
    <x v="0"/>
    <x v="46"/>
    <x v="48"/>
    <x v="1"/>
    <n v="40"/>
    <n v="150"/>
    <n v="6000"/>
    <n v="18000"/>
    <n v="0.3"/>
    <x v="0"/>
  </r>
  <r>
    <x v="2"/>
    <n v="1185732"/>
    <x v="210"/>
    <x v="1"/>
    <x v="1"/>
    <x v="0"/>
    <x v="46"/>
    <x v="48"/>
    <x v="2"/>
    <n v="30.000000000000004"/>
    <n v="200"/>
    <n v="6000.0000000000009"/>
    <n v="15000.000000000002"/>
    <n v="0.25"/>
    <x v="0"/>
  </r>
  <r>
    <x v="2"/>
    <n v="1185732"/>
    <x v="210"/>
    <x v="1"/>
    <x v="1"/>
    <x v="0"/>
    <x v="47"/>
    <x v="49"/>
    <x v="3"/>
    <n v="35"/>
    <n v="250"/>
    <n v="8750"/>
    <n v="21875"/>
    <n v="0.25"/>
    <x v="0"/>
  </r>
  <r>
    <x v="2"/>
    <n v="1185732"/>
    <x v="210"/>
    <x v="1"/>
    <x v="1"/>
    <x v="0"/>
    <x v="47"/>
    <x v="49"/>
    <x v="4"/>
    <n v="50"/>
    <n v="150"/>
    <n v="7500"/>
    <n v="18750"/>
    <n v="0.25"/>
    <x v="0"/>
  </r>
  <r>
    <x v="2"/>
    <n v="1185732"/>
    <x v="210"/>
    <x v="1"/>
    <x v="1"/>
    <x v="0"/>
    <x v="47"/>
    <x v="49"/>
    <x v="5"/>
    <n v="40"/>
    <n v="250"/>
    <n v="10000"/>
    <n v="30000"/>
    <n v="0.3"/>
    <x v="0"/>
  </r>
  <r>
    <x v="2"/>
    <n v="1185732"/>
    <x v="218"/>
    <x v="1"/>
    <x v="2"/>
    <x v="0"/>
    <x v="47"/>
    <x v="49"/>
    <x v="0"/>
    <n v="40"/>
    <n v="470"/>
    <n v="18800"/>
    <n v="56400"/>
    <n v="0.3"/>
    <x v="0"/>
  </r>
  <r>
    <x v="2"/>
    <n v="1185732"/>
    <x v="218"/>
    <x v="1"/>
    <x v="2"/>
    <x v="0"/>
    <x v="47"/>
    <x v="49"/>
    <x v="1"/>
    <n v="40"/>
    <n v="175"/>
    <n v="7000"/>
    <n v="21000"/>
    <n v="0.3"/>
    <x v="0"/>
  </r>
  <r>
    <x v="2"/>
    <n v="1185732"/>
    <x v="218"/>
    <x v="1"/>
    <x v="2"/>
    <x v="0"/>
    <x v="47"/>
    <x v="49"/>
    <x v="2"/>
    <n v="30.000000000000004"/>
    <n v="200"/>
    <n v="6000.0000000000009"/>
    <n v="15000.000000000002"/>
    <n v="0.25"/>
    <x v="0"/>
  </r>
  <r>
    <x v="2"/>
    <n v="1185732"/>
    <x v="218"/>
    <x v="1"/>
    <x v="2"/>
    <x v="0"/>
    <x v="47"/>
    <x v="49"/>
    <x v="3"/>
    <n v="35"/>
    <n v="300"/>
    <n v="10500"/>
    <n v="26250"/>
    <n v="0.25"/>
    <x v="0"/>
  </r>
  <r>
    <x v="2"/>
    <n v="1185732"/>
    <x v="218"/>
    <x v="1"/>
    <x v="2"/>
    <x v="0"/>
    <x v="47"/>
    <x v="49"/>
    <x v="4"/>
    <n v="50"/>
    <n v="100"/>
    <n v="5000"/>
    <n v="12500"/>
    <n v="0.25"/>
    <x v="0"/>
  </r>
  <r>
    <x v="2"/>
    <n v="1185732"/>
    <x v="218"/>
    <x v="1"/>
    <x v="2"/>
    <x v="0"/>
    <x v="47"/>
    <x v="49"/>
    <x v="5"/>
    <n v="40"/>
    <n v="200"/>
    <n v="8000"/>
    <n v="24000"/>
    <n v="0.3"/>
    <x v="0"/>
  </r>
  <r>
    <x v="2"/>
    <n v="1185732"/>
    <x v="237"/>
    <x v="1"/>
    <x v="3"/>
    <x v="0"/>
    <x v="47"/>
    <x v="49"/>
    <x v="0"/>
    <n v="40"/>
    <n v="450"/>
    <n v="18000"/>
    <n v="54000"/>
    <n v="0.3"/>
    <x v="0"/>
  </r>
  <r>
    <x v="2"/>
    <n v="1185732"/>
    <x v="237"/>
    <x v="1"/>
    <x v="3"/>
    <x v="0"/>
    <x v="47"/>
    <x v="49"/>
    <x v="1"/>
    <n v="40"/>
    <n v="150"/>
    <n v="6000"/>
    <n v="18000"/>
    <n v="0.3"/>
    <x v="0"/>
  </r>
  <r>
    <x v="2"/>
    <n v="1185732"/>
    <x v="237"/>
    <x v="1"/>
    <x v="3"/>
    <x v="0"/>
    <x v="47"/>
    <x v="49"/>
    <x v="2"/>
    <n v="30.000000000000004"/>
    <n v="150"/>
    <n v="4500.0000000000009"/>
    <n v="11250.000000000002"/>
    <n v="0.25"/>
    <x v="0"/>
  </r>
  <r>
    <x v="2"/>
    <n v="1185732"/>
    <x v="237"/>
    <x v="1"/>
    <x v="3"/>
    <x v="0"/>
    <x v="47"/>
    <x v="49"/>
    <x v="3"/>
    <n v="35"/>
    <n v="125"/>
    <n v="4375"/>
    <n v="10937.5"/>
    <n v="0.25"/>
    <x v="0"/>
  </r>
  <r>
    <x v="2"/>
    <n v="1185732"/>
    <x v="237"/>
    <x v="1"/>
    <x v="3"/>
    <x v="0"/>
    <x v="47"/>
    <x v="49"/>
    <x v="4"/>
    <n v="50"/>
    <n v="125"/>
    <n v="6250"/>
    <n v="15625"/>
    <n v="0.25"/>
    <x v="0"/>
  </r>
  <r>
    <x v="2"/>
    <n v="1185732"/>
    <x v="237"/>
    <x v="1"/>
    <x v="3"/>
    <x v="0"/>
    <x v="47"/>
    <x v="49"/>
    <x v="5"/>
    <n v="40"/>
    <n v="275"/>
    <n v="11000"/>
    <n v="33000"/>
    <n v="0.3"/>
    <x v="0"/>
  </r>
  <r>
    <x v="2"/>
    <n v="1185732"/>
    <x v="266"/>
    <x v="1"/>
    <x v="4"/>
    <x v="0"/>
    <x v="47"/>
    <x v="49"/>
    <x v="0"/>
    <n v="54.999999999999993"/>
    <n v="495"/>
    <n v="27224.999999999996"/>
    <n v="81674.999999999985"/>
    <n v="0.3"/>
    <x v="0"/>
  </r>
  <r>
    <x v="2"/>
    <n v="1185732"/>
    <x v="266"/>
    <x v="1"/>
    <x v="4"/>
    <x v="0"/>
    <x v="47"/>
    <x v="49"/>
    <x v="1"/>
    <n v="50"/>
    <n v="200"/>
    <n v="10000"/>
    <n v="30000"/>
    <n v="0.3"/>
    <x v="0"/>
  </r>
  <r>
    <x v="2"/>
    <n v="1185732"/>
    <x v="266"/>
    <x v="1"/>
    <x v="4"/>
    <x v="0"/>
    <x v="47"/>
    <x v="49"/>
    <x v="2"/>
    <n v="45"/>
    <n v="225"/>
    <n v="10125"/>
    <n v="25312.5"/>
    <n v="0.25"/>
    <x v="0"/>
  </r>
  <r>
    <x v="2"/>
    <n v="1185732"/>
    <x v="266"/>
    <x v="1"/>
    <x v="4"/>
    <x v="0"/>
    <x v="47"/>
    <x v="49"/>
    <x v="3"/>
    <n v="45"/>
    <n v="175"/>
    <n v="7875"/>
    <n v="19687.5"/>
    <n v="0.25"/>
    <x v="0"/>
  </r>
  <r>
    <x v="2"/>
    <n v="1185732"/>
    <x v="266"/>
    <x v="1"/>
    <x v="4"/>
    <x v="0"/>
    <x v="47"/>
    <x v="49"/>
    <x v="4"/>
    <n v="54.999999999999993"/>
    <n v="200"/>
    <n v="10999.999999999998"/>
    <n v="27499.999999999996"/>
    <n v="0.25"/>
    <x v="0"/>
  </r>
  <r>
    <x v="2"/>
    <n v="1185732"/>
    <x v="266"/>
    <x v="1"/>
    <x v="4"/>
    <x v="0"/>
    <x v="47"/>
    <x v="49"/>
    <x v="5"/>
    <n v="60"/>
    <n v="325"/>
    <n v="19500"/>
    <n v="58500"/>
    <n v="0.3"/>
    <x v="0"/>
  </r>
  <r>
    <x v="2"/>
    <n v="1185732"/>
    <x v="299"/>
    <x v="1"/>
    <x v="11"/>
    <x v="0"/>
    <x v="47"/>
    <x v="49"/>
    <x v="0"/>
    <n v="54.999999999999993"/>
    <n v="575"/>
    <n v="31624.999999999996"/>
    <n v="94874.999999999985"/>
    <n v="0.3"/>
    <x v="0"/>
  </r>
  <r>
    <x v="2"/>
    <n v="1185732"/>
    <x v="299"/>
    <x v="1"/>
    <x v="11"/>
    <x v="0"/>
    <x v="47"/>
    <x v="49"/>
    <x v="1"/>
    <n v="50"/>
    <n v="325"/>
    <n v="16250"/>
    <n v="48750"/>
    <n v="0.3"/>
    <x v="0"/>
  </r>
  <r>
    <x v="2"/>
    <n v="1185732"/>
    <x v="299"/>
    <x v="1"/>
    <x v="11"/>
    <x v="0"/>
    <x v="47"/>
    <x v="49"/>
    <x v="2"/>
    <n v="45"/>
    <n v="250"/>
    <n v="11250"/>
    <n v="28125"/>
    <n v="0.25"/>
    <x v="0"/>
  </r>
  <r>
    <x v="2"/>
    <n v="1185732"/>
    <x v="299"/>
    <x v="1"/>
    <x v="11"/>
    <x v="0"/>
    <x v="47"/>
    <x v="49"/>
    <x v="3"/>
    <n v="45"/>
    <n v="225"/>
    <n v="10125"/>
    <n v="25312.5"/>
    <n v="0.25"/>
    <x v="0"/>
  </r>
  <r>
    <x v="2"/>
    <n v="1185732"/>
    <x v="299"/>
    <x v="1"/>
    <x v="11"/>
    <x v="0"/>
    <x v="47"/>
    <x v="49"/>
    <x v="4"/>
    <n v="54.999999999999993"/>
    <n v="225"/>
    <n v="12374.999999999998"/>
    <n v="30937.499999999996"/>
    <n v="0.25"/>
    <x v="0"/>
  </r>
  <r>
    <x v="2"/>
    <n v="1185732"/>
    <x v="299"/>
    <x v="1"/>
    <x v="11"/>
    <x v="0"/>
    <x v="47"/>
    <x v="49"/>
    <x v="5"/>
    <n v="60"/>
    <n v="375"/>
    <n v="22500"/>
    <n v="67500"/>
    <n v="0.3"/>
    <x v="0"/>
  </r>
  <r>
    <x v="2"/>
    <n v="1185732"/>
    <x v="327"/>
    <x v="1"/>
    <x v="5"/>
    <x v="0"/>
    <x v="47"/>
    <x v="49"/>
    <x v="0"/>
    <n v="54.999999999999993"/>
    <n v="600"/>
    <n v="32999.999999999993"/>
    <n v="98999.999999999985"/>
    <n v="0.3"/>
    <x v="0"/>
  </r>
  <r>
    <x v="2"/>
    <n v="1185732"/>
    <x v="327"/>
    <x v="1"/>
    <x v="5"/>
    <x v="0"/>
    <x v="47"/>
    <x v="49"/>
    <x v="1"/>
    <n v="50"/>
    <n v="350"/>
    <n v="17500"/>
    <n v="52500"/>
    <n v="0.3"/>
    <x v="0"/>
  </r>
  <r>
    <x v="2"/>
    <n v="1185732"/>
    <x v="327"/>
    <x v="1"/>
    <x v="5"/>
    <x v="0"/>
    <x v="47"/>
    <x v="49"/>
    <x v="2"/>
    <n v="45"/>
    <n v="275"/>
    <n v="12375"/>
    <n v="30937.5"/>
    <n v="0.25"/>
    <x v="0"/>
  </r>
  <r>
    <x v="2"/>
    <n v="1185732"/>
    <x v="327"/>
    <x v="1"/>
    <x v="5"/>
    <x v="0"/>
    <x v="47"/>
    <x v="49"/>
    <x v="3"/>
    <n v="45"/>
    <n v="225"/>
    <n v="10125"/>
    <n v="25312.5"/>
    <n v="0.25"/>
    <x v="0"/>
  </r>
  <r>
    <x v="2"/>
    <n v="1185732"/>
    <x v="327"/>
    <x v="1"/>
    <x v="5"/>
    <x v="0"/>
    <x v="47"/>
    <x v="49"/>
    <x v="4"/>
    <n v="54.999999999999993"/>
    <n v="250"/>
    <n v="13749.999999999998"/>
    <n v="34374.999999999993"/>
    <n v="0.25"/>
    <x v="0"/>
  </r>
  <r>
    <x v="2"/>
    <n v="1185732"/>
    <x v="327"/>
    <x v="1"/>
    <x v="5"/>
    <x v="0"/>
    <x v="47"/>
    <x v="49"/>
    <x v="5"/>
    <n v="60"/>
    <n v="425"/>
    <n v="25500"/>
    <n v="76500"/>
    <n v="0.3"/>
    <x v="0"/>
  </r>
  <r>
    <x v="2"/>
    <n v="1185732"/>
    <x v="359"/>
    <x v="1"/>
    <x v="6"/>
    <x v="0"/>
    <x v="47"/>
    <x v="49"/>
    <x v="0"/>
    <n v="54.999999999999993"/>
    <n v="575"/>
    <n v="31624.999999999996"/>
    <n v="94874.999999999985"/>
    <n v="0.3"/>
    <x v="0"/>
  </r>
  <r>
    <x v="2"/>
    <n v="1185732"/>
    <x v="359"/>
    <x v="1"/>
    <x v="6"/>
    <x v="0"/>
    <x v="47"/>
    <x v="49"/>
    <x v="1"/>
    <n v="50"/>
    <n v="350"/>
    <n v="17500"/>
    <n v="52500"/>
    <n v="0.3"/>
    <x v="0"/>
  </r>
  <r>
    <x v="2"/>
    <n v="1185732"/>
    <x v="359"/>
    <x v="1"/>
    <x v="6"/>
    <x v="0"/>
    <x v="47"/>
    <x v="49"/>
    <x v="2"/>
    <n v="45"/>
    <n v="275"/>
    <n v="12375"/>
    <n v="30937.5"/>
    <n v="0.25"/>
    <x v="0"/>
  </r>
  <r>
    <x v="2"/>
    <n v="1185732"/>
    <x v="359"/>
    <x v="1"/>
    <x v="6"/>
    <x v="0"/>
    <x v="47"/>
    <x v="49"/>
    <x v="3"/>
    <n v="45"/>
    <n v="175"/>
    <n v="7875"/>
    <n v="19687.5"/>
    <n v="0.25"/>
    <x v="0"/>
  </r>
  <r>
    <x v="2"/>
    <n v="1185732"/>
    <x v="359"/>
    <x v="1"/>
    <x v="6"/>
    <x v="0"/>
    <x v="47"/>
    <x v="49"/>
    <x v="4"/>
    <n v="54.999999999999993"/>
    <n v="150"/>
    <n v="8249.9999999999982"/>
    <n v="20624.999999999996"/>
    <n v="0.25"/>
    <x v="0"/>
  </r>
  <r>
    <x v="2"/>
    <n v="1185732"/>
    <x v="359"/>
    <x v="1"/>
    <x v="6"/>
    <x v="0"/>
    <x v="47"/>
    <x v="49"/>
    <x v="5"/>
    <n v="60"/>
    <n v="325"/>
    <n v="19500"/>
    <n v="58500"/>
    <n v="0.3"/>
    <x v="0"/>
  </r>
  <r>
    <x v="2"/>
    <n v="1185732"/>
    <x v="389"/>
    <x v="1"/>
    <x v="7"/>
    <x v="0"/>
    <x v="47"/>
    <x v="49"/>
    <x v="0"/>
    <n v="54.999999999999993"/>
    <n v="450"/>
    <n v="24749.999999999996"/>
    <n v="74249.999999999985"/>
    <n v="0.3"/>
    <x v="0"/>
  </r>
  <r>
    <x v="2"/>
    <n v="1185732"/>
    <x v="389"/>
    <x v="1"/>
    <x v="7"/>
    <x v="0"/>
    <x v="47"/>
    <x v="49"/>
    <x v="1"/>
    <n v="50"/>
    <n v="250"/>
    <n v="12500"/>
    <n v="37500"/>
    <n v="0.3"/>
    <x v="0"/>
  </r>
  <r>
    <x v="2"/>
    <n v="1185732"/>
    <x v="389"/>
    <x v="1"/>
    <x v="7"/>
    <x v="0"/>
    <x v="47"/>
    <x v="49"/>
    <x v="2"/>
    <n v="45"/>
    <n v="150"/>
    <n v="6750"/>
    <n v="16875"/>
    <n v="0.25"/>
    <x v="0"/>
  </r>
  <r>
    <x v="2"/>
    <n v="1185732"/>
    <x v="389"/>
    <x v="1"/>
    <x v="7"/>
    <x v="0"/>
    <x v="47"/>
    <x v="49"/>
    <x v="3"/>
    <n v="45"/>
    <n v="125"/>
    <n v="5625"/>
    <n v="14062.5"/>
    <n v="0.25"/>
    <x v="0"/>
  </r>
  <r>
    <x v="2"/>
    <n v="1185732"/>
    <x v="389"/>
    <x v="1"/>
    <x v="7"/>
    <x v="0"/>
    <x v="47"/>
    <x v="49"/>
    <x v="4"/>
    <n v="54.999999999999993"/>
    <n v="125"/>
    <n v="6874.9999999999991"/>
    <n v="17187.499999999996"/>
    <n v="0.25"/>
    <x v="0"/>
  </r>
  <r>
    <x v="2"/>
    <n v="1185732"/>
    <x v="389"/>
    <x v="1"/>
    <x v="7"/>
    <x v="0"/>
    <x v="47"/>
    <x v="49"/>
    <x v="5"/>
    <n v="60"/>
    <n v="225"/>
    <n v="13500"/>
    <n v="40500"/>
    <n v="0.3"/>
    <x v="0"/>
  </r>
  <r>
    <x v="2"/>
    <n v="1185732"/>
    <x v="421"/>
    <x v="1"/>
    <x v="8"/>
    <x v="0"/>
    <x v="47"/>
    <x v="49"/>
    <x v="0"/>
    <n v="60"/>
    <n v="400"/>
    <n v="24000"/>
    <n v="72000"/>
    <n v="0.3"/>
    <x v="0"/>
  </r>
  <r>
    <x v="2"/>
    <n v="1185732"/>
    <x v="421"/>
    <x v="1"/>
    <x v="8"/>
    <x v="0"/>
    <x v="47"/>
    <x v="49"/>
    <x v="1"/>
    <n v="55.000000000000007"/>
    <n v="225"/>
    <n v="12375.000000000002"/>
    <n v="37125"/>
    <n v="0.3"/>
    <x v="0"/>
  </r>
  <r>
    <x v="2"/>
    <n v="1185732"/>
    <x v="421"/>
    <x v="1"/>
    <x v="8"/>
    <x v="0"/>
    <x v="47"/>
    <x v="49"/>
    <x v="2"/>
    <n v="55.000000000000007"/>
    <n v="125"/>
    <n v="6875.0000000000009"/>
    <n v="17187.500000000004"/>
    <n v="0.25"/>
    <x v="0"/>
  </r>
  <r>
    <x v="2"/>
    <n v="1185732"/>
    <x v="421"/>
    <x v="1"/>
    <x v="8"/>
    <x v="0"/>
    <x v="47"/>
    <x v="49"/>
    <x v="3"/>
    <n v="55.000000000000007"/>
    <n v="100"/>
    <n v="5500.0000000000009"/>
    <n v="13750.000000000002"/>
    <n v="0.25"/>
    <x v="0"/>
  </r>
  <r>
    <x v="2"/>
    <n v="1185732"/>
    <x v="421"/>
    <x v="1"/>
    <x v="8"/>
    <x v="0"/>
    <x v="47"/>
    <x v="49"/>
    <x v="4"/>
    <n v="65"/>
    <n v="100"/>
    <n v="6500"/>
    <n v="16250"/>
    <n v="0.25"/>
    <x v="0"/>
  </r>
  <r>
    <x v="5"/>
    <n v="1185732"/>
    <x v="421"/>
    <x v="1"/>
    <x v="8"/>
    <x v="0"/>
    <x v="47"/>
    <x v="49"/>
    <x v="5"/>
    <n v="70"/>
    <n v="225"/>
    <n v="15750"/>
    <n v="47250"/>
    <n v="0.3"/>
    <x v="0"/>
  </r>
  <r>
    <x v="5"/>
    <n v="1185732"/>
    <x v="451"/>
    <x v="1"/>
    <x v="9"/>
    <x v="0"/>
    <x v="47"/>
    <x v="49"/>
    <x v="0"/>
    <n v="65"/>
    <n v="375"/>
    <n v="24375"/>
    <n v="73125"/>
    <n v="0.3"/>
    <x v="0"/>
  </r>
  <r>
    <x v="5"/>
    <n v="1185732"/>
    <x v="451"/>
    <x v="1"/>
    <x v="9"/>
    <x v="0"/>
    <x v="47"/>
    <x v="49"/>
    <x v="1"/>
    <n v="55.000000000000007"/>
    <n v="300"/>
    <n v="16500.000000000004"/>
    <n v="49500.000000000007"/>
    <n v="0.3"/>
    <x v="0"/>
  </r>
  <r>
    <x v="5"/>
    <n v="1185732"/>
    <x v="451"/>
    <x v="1"/>
    <x v="9"/>
    <x v="0"/>
    <x v="47"/>
    <x v="49"/>
    <x v="2"/>
    <n v="55.000000000000007"/>
    <n v="295"/>
    <n v="16225.000000000002"/>
    <n v="40562.500000000007"/>
    <n v="0.25"/>
    <x v="0"/>
  </r>
  <r>
    <x v="5"/>
    <n v="1185732"/>
    <x v="451"/>
    <x v="1"/>
    <x v="9"/>
    <x v="0"/>
    <x v="47"/>
    <x v="49"/>
    <x v="3"/>
    <n v="55.000000000000007"/>
    <n v="275"/>
    <n v="15125.000000000002"/>
    <n v="37812.500000000007"/>
    <n v="0.25"/>
    <x v="0"/>
  </r>
  <r>
    <x v="5"/>
    <n v="1185732"/>
    <x v="451"/>
    <x v="1"/>
    <x v="9"/>
    <x v="0"/>
    <x v="47"/>
    <x v="49"/>
    <x v="4"/>
    <n v="65"/>
    <n v="250"/>
    <n v="16250"/>
    <n v="40625"/>
    <n v="0.25"/>
    <x v="0"/>
  </r>
  <r>
    <x v="5"/>
    <n v="1185732"/>
    <x v="451"/>
    <x v="1"/>
    <x v="9"/>
    <x v="0"/>
    <x v="47"/>
    <x v="49"/>
    <x v="5"/>
    <n v="70"/>
    <n v="350"/>
    <n v="24500"/>
    <n v="73500"/>
    <n v="0.3"/>
    <x v="0"/>
  </r>
  <r>
    <x v="5"/>
    <n v="1185732"/>
    <x v="480"/>
    <x v="1"/>
    <x v="10"/>
    <x v="0"/>
    <x v="47"/>
    <x v="49"/>
    <x v="0"/>
    <n v="65"/>
    <n v="575"/>
    <n v="37375"/>
    <n v="112125"/>
    <n v="0.3"/>
    <x v="0"/>
  </r>
  <r>
    <x v="5"/>
    <n v="1185732"/>
    <x v="480"/>
    <x v="1"/>
    <x v="10"/>
    <x v="0"/>
    <x v="47"/>
    <x v="49"/>
    <x v="1"/>
    <n v="55.000000000000007"/>
    <n v="375"/>
    <n v="20625.000000000004"/>
    <n v="61875.000000000007"/>
    <n v="0.3"/>
    <x v="0"/>
  </r>
  <r>
    <x v="5"/>
    <n v="1185732"/>
    <x v="480"/>
    <x v="1"/>
    <x v="10"/>
    <x v="0"/>
    <x v="47"/>
    <x v="49"/>
    <x v="2"/>
    <n v="55.000000000000007"/>
    <n v="350"/>
    <n v="19250.000000000004"/>
    <n v="48125.000000000007"/>
    <n v="0.25"/>
    <x v="0"/>
  </r>
  <r>
    <x v="5"/>
    <n v="1185732"/>
    <x v="480"/>
    <x v="1"/>
    <x v="10"/>
    <x v="0"/>
    <x v="47"/>
    <x v="49"/>
    <x v="3"/>
    <n v="55.000000000000007"/>
    <n v="300"/>
    <n v="16500.000000000004"/>
    <n v="41250.000000000007"/>
    <n v="0.25"/>
    <x v="0"/>
  </r>
  <r>
    <x v="5"/>
    <n v="1185732"/>
    <x v="480"/>
    <x v="1"/>
    <x v="10"/>
    <x v="0"/>
    <x v="47"/>
    <x v="49"/>
    <x v="4"/>
    <n v="65"/>
    <n v="300"/>
    <n v="19500"/>
    <n v="48750"/>
    <n v="0.25"/>
    <x v="0"/>
  </r>
  <r>
    <x v="5"/>
    <n v="1185732"/>
    <x v="480"/>
    <x v="1"/>
    <x v="10"/>
    <x v="0"/>
    <x v="47"/>
    <x v="49"/>
    <x v="5"/>
    <n v="70"/>
    <n v="400"/>
    <n v="28000"/>
    <n v="84000"/>
    <n v="0.3"/>
    <x v="0"/>
  </r>
  <r>
    <x v="5"/>
    <n v="1185732"/>
    <x v="178"/>
    <x v="1"/>
    <x v="0"/>
    <x v="0"/>
    <x v="47"/>
    <x v="49"/>
    <x v="0"/>
    <n v="45"/>
    <n v="525"/>
    <n v="23625"/>
    <n v="106312.5"/>
    <n v="0.45"/>
    <x v="0"/>
  </r>
  <r>
    <x v="5"/>
    <n v="1185732"/>
    <x v="178"/>
    <x v="1"/>
    <x v="0"/>
    <x v="0"/>
    <x v="47"/>
    <x v="49"/>
    <x v="1"/>
    <n v="45"/>
    <n v="325"/>
    <n v="14625"/>
    <n v="65812.5"/>
    <n v="0.45"/>
    <x v="0"/>
  </r>
  <r>
    <x v="5"/>
    <n v="1185732"/>
    <x v="178"/>
    <x v="1"/>
    <x v="0"/>
    <x v="0"/>
    <x v="47"/>
    <x v="49"/>
    <x v="2"/>
    <n v="35"/>
    <n v="325"/>
    <n v="11375"/>
    <n v="39812.5"/>
    <n v="0.35"/>
    <x v="0"/>
  </r>
  <r>
    <x v="5"/>
    <n v="1185732"/>
    <x v="178"/>
    <x v="1"/>
    <x v="0"/>
    <x v="0"/>
    <x v="47"/>
    <x v="49"/>
    <x v="3"/>
    <n v="40"/>
    <n v="175"/>
    <n v="7000"/>
    <n v="24500"/>
    <n v="0.35"/>
    <x v="0"/>
  </r>
  <r>
    <x v="5"/>
    <n v="1185732"/>
    <x v="178"/>
    <x v="1"/>
    <x v="0"/>
    <x v="0"/>
    <x v="47"/>
    <x v="49"/>
    <x v="4"/>
    <n v="55.000000000000007"/>
    <n v="225"/>
    <n v="12375.000000000002"/>
    <n v="43312.5"/>
    <n v="0.35"/>
    <x v="0"/>
  </r>
  <r>
    <x v="5"/>
    <n v="1185732"/>
    <x v="178"/>
    <x v="1"/>
    <x v="0"/>
    <x v="0"/>
    <x v="47"/>
    <x v="49"/>
    <x v="5"/>
    <n v="45"/>
    <n v="325"/>
    <n v="14625"/>
    <n v="58499.999999999993"/>
    <n v="0.39999999999999997"/>
    <x v="0"/>
  </r>
  <r>
    <x v="5"/>
    <n v="1185732"/>
    <x v="207"/>
    <x v="1"/>
    <x v="1"/>
    <x v="0"/>
    <x v="47"/>
    <x v="49"/>
    <x v="0"/>
    <n v="45"/>
    <n v="575"/>
    <n v="25875"/>
    <n v="116437.5"/>
    <n v="0.45"/>
    <x v="0"/>
  </r>
  <r>
    <x v="5"/>
    <n v="1185732"/>
    <x v="207"/>
    <x v="1"/>
    <x v="1"/>
    <x v="0"/>
    <x v="47"/>
    <x v="49"/>
    <x v="1"/>
    <n v="45"/>
    <n v="225"/>
    <n v="10125"/>
    <n v="45562.5"/>
    <n v="0.45"/>
    <x v="0"/>
  </r>
  <r>
    <x v="5"/>
    <n v="1185732"/>
    <x v="207"/>
    <x v="1"/>
    <x v="1"/>
    <x v="0"/>
    <x v="47"/>
    <x v="49"/>
    <x v="2"/>
    <n v="35"/>
    <n v="275"/>
    <n v="9625"/>
    <n v="33687.5"/>
    <n v="0.35"/>
    <x v="0"/>
  </r>
  <r>
    <x v="5"/>
    <n v="1185732"/>
    <x v="207"/>
    <x v="1"/>
    <x v="1"/>
    <x v="0"/>
    <x v="48"/>
    <x v="50"/>
    <x v="3"/>
    <n v="40"/>
    <n v="150"/>
    <n v="6000"/>
    <n v="21000"/>
    <n v="0.35"/>
    <x v="0"/>
  </r>
  <r>
    <x v="5"/>
    <n v="1185732"/>
    <x v="207"/>
    <x v="1"/>
    <x v="1"/>
    <x v="0"/>
    <x v="48"/>
    <x v="50"/>
    <x v="4"/>
    <n v="55.000000000000007"/>
    <n v="225"/>
    <n v="12375.000000000002"/>
    <n v="43312.5"/>
    <n v="0.35"/>
    <x v="0"/>
  </r>
  <r>
    <x v="5"/>
    <n v="1185732"/>
    <x v="207"/>
    <x v="1"/>
    <x v="1"/>
    <x v="0"/>
    <x v="48"/>
    <x v="50"/>
    <x v="5"/>
    <n v="45"/>
    <n v="325"/>
    <n v="14625"/>
    <n v="58499.999999999993"/>
    <n v="0.39999999999999997"/>
    <x v="0"/>
  </r>
  <r>
    <x v="5"/>
    <n v="1185732"/>
    <x v="215"/>
    <x v="1"/>
    <x v="2"/>
    <x v="0"/>
    <x v="48"/>
    <x v="50"/>
    <x v="0"/>
    <n v="45"/>
    <n v="545"/>
    <n v="24525"/>
    <n v="110362.5"/>
    <n v="0.45"/>
    <x v="0"/>
  </r>
  <r>
    <x v="5"/>
    <n v="1185732"/>
    <x v="215"/>
    <x v="1"/>
    <x v="2"/>
    <x v="0"/>
    <x v="48"/>
    <x v="50"/>
    <x v="1"/>
    <n v="45"/>
    <n v="250"/>
    <n v="11250"/>
    <n v="50625"/>
    <n v="0.45"/>
    <x v="0"/>
  </r>
  <r>
    <x v="5"/>
    <n v="1185732"/>
    <x v="215"/>
    <x v="1"/>
    <x v="2"/>
    <x v="0"/>
    <x v="48"/>
    <x v="50"/>
    <x v="2"/>
    <n v="35"/>
    <n v="275"/>
    <n v="9625"/>
    <n v="33687.5"/>
    <n v="0.35"/>
    <x v="0"/>
  </r>
  <r>
    <x v="5"/>
    <n v="1185732"/>
    <x v="215"/>
    <x v="1"/>
    <x v="2"/>
    <x v="0"/>
    <x v="48"/>
    <x v="50"/>
    <x v="3"/>
    <n v="40"/>
    <n v="125"/>
    <n v="5000"/>
    <n v="17500"/>
    <n v="0.35"/>
    <x v="0"/>
  </r>
  <r>
    <x v="5"/>
    <n v="1185732"/>
    <x v="215"/>
    <x v="1"/>
    <x v="2"/>
    <x v="0"/>
    <x v="48"/>
    <x v="50"/>
    <x v="4"/>
    <n v="55.000000000000007"/>
    <n v="175"/>
    <n v="9625.0000000000018"/>
    <n v="33687.5"/>
    <n v="0.35"/>
    <x v="0"/>
  </r>
  <r>
    <x v="5"/>
    <n v="1185732"/>
    <x v="215"/>
    <x v="1"/>
    <x v="2"/>
    <x v="0"/>
    <x v="48"/>
    <x v="50"/>
    <x v="5"/>
    <n v="45"/>
    <n v="275"/>
    <n v="12375"/>
    <n v="49499.999999999993"/>
    <n v="0.39999999999999997"/>
    <x v="0"/>
  </r>
  <r>
    <x v="5"/>
    <n v="1185732"/>
    <x v="234"/>
    <x v="1"/>
    <x v="3"/>
    <x v="0"/>
    <x v="48"/>
    <x v="50"/>
    <x v="0"/>
    <n v="45"/>
    <n v="525"/>
    <n v="23625"/>
    <n v="106312.5"/>
    <n v="0.45"/>
    <x v="0"/>
  </r>
  <r>
    <x v="5"/>
    <n v="1185732"/>
    <x v="234"/>
    <x v="1"/>
    <x v="3"/>
    <x v="0"/>
    <x v="48"/>
    <x v="50"/>
    <x v="1"/>
    <n v="45"/>
    <n v="225"/>
    <n v="10125"/>
    <n v="45562.5"/>
    <n v="0.45"/>
    <x v="0"/>
  </r>
  <r>
    <x v="5"/>
    <n v="1185732"/>
    <x v="234"/>
    <x v="1"/>
    <x v="3"/>
    <x v="0"/>
    <x v="48"/>
    <x v="50"/>
    <x v="2"/>
    <n v="35"/>
    <n v="225"/>
    <n v="7875"/>
    <n v="27562.5"/>
    <n v="0.35"/>
    <x v="0"/>
  </r>
  <r>
    <x v="5"/>
    <n v="1185732"/>
    <x v="234"/>
    <x v="1"/>
    <x v="3"/>
    <x v="0"/>
    <x v="48"/>
    <x v="50"/>
    <x v="3"/>
    <n v="40"/>
    <n v="150"/>
    <n v="6000"/>
    <n v="21000"/>
    <n v="0.35"/>
    <x v="0"/>
  </r>
  <r>
    <x v="5"/>
    <n v="1185732"/>
    <x v="234"/>
    <x v="1"/>
    <x v="3"/>
    <x v="0"/>
    <x v="48"/>
    <x v="50"/>
    <x v="4"/>
    <n v="55.000000000000007"/>
    <n v="150"/>
    <n v="8250.0000000000018"/>
    <n v="28875.000000000004"/>
    <n v="0.35"/>
    <x v="0"/>
  </r>
  <r>
    <x v="5"/>
    <n v="1185732"/>
    <x v="234"/>
    <x v="1"/>
    <x v="3"/>
    <x v="0"/>
    <x v="48"/>
    <x v="50"/>
    <x v="5"/>
    <n v="45"/>
    <n v="300"/>
    <n v="13500"/>
    <n v="53999.999999999993"/>
    <n v="0.39999999999999997"/>
    <x v="0"/>
  </r>
  <r>
    <x v="5"/>
    <n v="1185732"/>
    <x v="263"/>
    <x v="1"/>
    <x v="4"/>
    <x v="0"/>
    <x v="48"/>
    <x v="50"/>
    <x v="0"/>
    <n v="60"/>
    <n v="570"/>
    <n v="34200"/>
    <n v="153900"/>
    <n v="0.45"/>
    <x v="0"/>
  </r>
  <r>
    <x v="5"/>
    <n v="1185732"/>
    <x v="263"/>
    <x v="1"/>
    <x v="4"/>
    <x v="0"/>
    <x v="48"/>
    <x v="50"/>
    <x v="1"/>
    <n v="55.000000000000007"/>
    <n v="275"/>
    <n v="15125.000000000002"/>
    <n v="68062.500000000015"/>
    <n v="0.45"/>
    <x v="0"/>
  </r>
  <r>
    <x v="5"/>
    <n v="1185732"/>
    <x v="263"/>
    <x v="1"/>
    <x v="4"/>
    <x v="0"/>
    <x v="48"/>
    <x v="50"/>
    <x v="2"/>
    <n v="50"/>
    <n v="300"/>
    <n v="15000"/>
    <n v="52500"/>
    <n v="0.35"/>
    <x v="0"/>
  </r>
  <r>
    <x v="5"/>
    <n v="1185732"/>
    <x v="263"/>
    <x v="1"/>
    <x v="4"/>
    <x v="0"/>
    <x v="48"/>
    <x v="50"/>
    <x v="3"/>
    <n v="50"/>
    <n v="250"/>
    <n v="12500"/>
    <n v="43750"/>
    <n v="0.35"/>
    <x v="0"/>
  </r>
  <r>
    <x v="5"/>
    <n v="1185732"/>
    <x v="263"/>
    <x v="1"/>
    <x v="4"/>
    <x v="0"/>
    <x v="48"/>
    <x v="50"/>
    <x v="4"/>
    <n v="60"/>
    <n v="275"/>
    <n v="16500"/>
    <n v="57749.999999999993"/>
    <n v="0.35"/>
    <x v="0"/>
  </r>
  <r>
    <x v="5"/>
    <n v="1185732"/>
    <x v="263"/>
    <x v="1"/>
    <x v="4"/>
    <x v="0"/>
    <x v="48"/>
    <x v="50"/>
    <x v="5"/>
    <n v="65"/>
    <n v="400"/>
    <n v="26000"/>
    <n v="103999.99999999999"/>
    <n v="0.39999999999999997"/>
    <x v="0"/>
  </r>
  <r>
    <x v="5"/>
    <n v="1185732"/>
    <x v="296"/>
    <x v="1"/>
    <x v="11"/>
    <x v="0"/>
    <x v="48"/>
    <x v="50"/>
    <x v="0"/>
    <n v="60"/>
    <n v="650"/>
    <n v="39000"/>
    <n v="175500"/>
    <n v="0.45"/>
    <x v="0"/>
  </r>
  <r>
    <x v="5"/>
    <n v="1185732"/>
    <x v="296"/>
    <x v="1"/>
    <x v="11"/>
    <x v="0"/>
    <x v="48"/>
    <x v="50"/>
    <x v="1"/>
    <n v="55.000000000000007"/>
    <n v="400"/>
    <n v="22000.000000000004"/>
    <n v="99000.000000000015"/>
    <n v="0.45"/>
    <x v="0"/>
  </r>
  <r>
    <x v="5"/>
    <n v="1185732"/>
    <x v="296"/>
    <x v="1"/>
    <x v="11"/>
    <x v="0"/>
    <x v="48"/>
    <x v="50"/>
    <x v="2"/>
    <n v="50"/>
    <n v="325"/>
    <n v="16250"/>
    <n v="56875"/>
    <n v="0.35"/>
    <x v="0"/>
  </r>
  <r>
    <x v="5"/>
    <n v="1185732"/>
    <x v="296"/>
    <x v="1"/>
    <x v="11"/>
    <x v="0"/>
    <x v="48"/>
    <x v="50"/>
    <x v="3"/>
    <n v="50"/>
    <n v="300"/>
    <n v="15000"/>
    <n v="52500"/>
    <n v="0.35"/>
    <x v="0"/>
  </r>
  <r>
    <x v="5"/>
    <n v="1185732"/>
    <x v="296"/>
    <x v="1"/>
    <x v="11"/>
    <x v="0"/>
    <x v="48"/>
    <x v="50"/>
    <x v="4"/>
    <n v="60"/>
    <n v="300"/>
    <n v="18000"/>
    <n v="62999.999999999993"/>
    <n v="0.35"/>
    <x v="0"/>
  </r>
  <r>
    <x v="5"/>
    <n v="1185732"/>
    <x v="296"/>
    <x v="1"/>
    <x v="11"/>
    <x v="0"/>
    <x v="48"/>
    <x v="50"/>
    <x v="5"/>
    <n v="65"/>
    <n v="450"/>
    <n v="29250"/>
    <n v="116999.99999999999"/>
    <n v="0.39999999999999997"/>
    <x v="0"/>
  </r>
  <r>
    <x v="5"/>
    <n v="1185732"/>
    <x v="324"/>
    <x v="1"/>
    <x v="5"/>
    <x v="0"/>
    <x v="48"/>
    <x v="50"/>
    <x v="0"/>
    <n v="60"/>
    <n v="675"/>
    <n v="40500"/>
    <n v="182250"/>
    <n v="0.45"/>
    <x v="0"/>
  </r>
  <r>
    <x v="5"/>
    <n v="1185732"/>
    <x v="324"/>
    <x v="1"/>
    <x v="5"/>
    <x v="0"/>
    <x v="48"/>
    <x v="50"/>
    <x v="1"/>
    <n v="55.000000000000007"/>
    <n v="425"/>
    <n v="23375.000000000004"/>
    <n v="105187.50000000001"/>
    <n v="0.45"/>
    <x v="0"/>
  </r>
  <r>
    <x v="5"/>
    <n v="1185732"/>
    <x v="324"/>
    <x v="1"/>
    <x v="5"/>
    <x v="0"/>
    <x v="48"/>
    <x v="50"/>
    <x v="2"/>
    <n v="50"/>
    <n v="350"/>
    <n v="17500"/>
    <n v="61249.999999999993"/>
    <n v="0.35"/>
    <x v="0"/>
  </r>
  <r>
    <x v="5"/>
    <n v="1185732"/>
    <x v="324"/>
    <x v="1"/>
    <x v="5"/>
    <x v="0"/>
    <x v="48"/>
    <x v="50"/>
    <x v="3"/>
    <n v="50"/>
    <n v="300"/>
    <n v="15000"/>
    <n v="52500"/>
    <n v="0.35"/>
    <x v="0"/>
  </r>
  <r>
    <x v="5"/>
    <n v="1185732"/>
    <x v="324"/>
    <x v="1"/>
    <x v="5"/>
    <x v="0"/>
    <x v="48"/>
    <x v="50"/>
    <x v="4"/>
    <n v="60"/>
    <n v="325"/>
    <n v="19500"/>
    <n v="68250"/>
    <n v="0.35"/>
    <x v="0"/>
  </r>
  <r>
    <x v="5"/>
    <n v="1185732"/>
    <x v="324"/>
    <x v="1"/>
    <x v="5"/>
    <x v="0"/>
    <x v="48"/>
    <x v="50"/>
    <x v="5"/>
    <n v="65"/>
    <n v="500"/>
    <n v="32500"/>
    <n v="129999.99999999999"/>
    <n v="0.39999999999999997"/>
    <x v="0"/>
  </r>
  <r>
    <x v="5"/>
    <n v="1185732"/>
    <x v="356"/>
    <x v="1"/>
    <x v="6"/>
    <x v="0"/>
    <x v="48"/>
    <x v="50"/>
    <x v="0"/>
    <n v="60"/>
    <n v="650"/>
    <n v="39000"/>
    <n v="175500"/>
    <n v="0.45"/>
    <x v="0"/>
  </r>
  <r>
    <x v="5"/>
    <n v="1185732"/>
    <x v="356"/>
    <x v="1"/>
    <x v="6"/>
    <x v="0"/>
    <x v="48"/>
    <x v="50"/>
    <x v="1"/>
    <n v="55.000000000000007"/>
    <n v="425"/>
    <n v="23375.000000000004"/>
    <n v="105187.50000000001"/>
    <n v="0.45"/>
    <x v="0"/>
  </r>
  <r>
    <x v="5"/>
    <n v="1185732"/>
    <x v="356"/>
    <x v="1"/>
    <x v="6"/>
    <x v="0"/>
    <x v="48"/>
    <x v="50"/>
    <x v="2"/>
    <n v="50"/>
    <n v="350"/>
    <n v="17500"/>
    <n v="61249.999999999993"/>
    <n v="0.35"/>
    <x v="0"/>
  </r>
  <r>
    <x v="5"/>
    <n v="1185732"/>
    <x v="356"/>
    <x v="1"/>
    <x v="6"/>
    <x v="0"/>
    <x v="48"/>
    <x v="50"/>
    <x v="3"/>
    <n v="50"/>
    <n v="250"/>
    <n v="12500"/>
    <n v="43750"/>
    <n v="0.35"/>
    <x v="0"/>
  </r>
  <r>
    <x v="5"/>
    <n v="1185732"/>
    <x v="356"/>
    <x v="1"/>
    <x v="6"/>
    <x v="0"/>
    <x v="48"/>
    <x v="50"/>
    <x v="4"/>
    <n v="60"/>
    <n v="225"/>
    <n v="13500"/>
    <n v="47250"/>
    <n v="0.35"/>
    <x v="0"/>
  </r>
  <r>
    <x v="5"/>
    <n v="1185732"/>
    <x v="356"/>
    <x v="1"/>
    <x v="6"/>
    <x v="0"/>
    <x v="48"/>
    <x v="50"/>
    <x v="5"/>
    <n v="65"/>
    <n v="400"/>
    <n v="26000"/>
    <n v="103999.99999999999"/>
    <n v="0.39999999999999997"/>
    <x v="0"/>
  </r>
  <r>
    <x v="5"/>
    <n v="1185732"/>
    <x v="386"/>
    <x v="1"/>
    <x v="7"/>
    <x v="0"/>
    <x v="48"/>
    <x v="50"/>
    <x v="0"/>
    <n v="60"/>
    <n v="525"/>
    <n v="31500"/>
    <n v="141750"/>
    <n v="0.45"/>
    <x v="0"/>
  </r>
  <r>
    <x v="5"/>
    <n v="1185732"/>
    <x v="386"/>
    <x v="1"/>
    <x v="7"/>
    <x v="0"/>
    <x v="48"/>
    <x v="50"/>
    <x v="1"/>
    <n v="55.000000000000007"/>
    <n v="325"/>
    <n v="17875.000000000004"/>
    <n v="80437.500000000015"/>
    <n v="0.45"/>
    <x v="0"/>
  </r>
  <r>
    <x v="5"/>
    <n v="1185732"/>
    <x v="386"/>
    <x v="1"/>
    <x v="7"/>
    <x v="0"/>
    <x v="48"/>
    <x v="50"/>
    <x v="2"/>
    <n v="50"/>
    <n v="225"/>
    <n v="11250"/>
    <n v="39375"/>
    <n v="0.35"/>
    <x v="0"/>
  </r>
  <r>
    <x v="5"/>
    <n v="1185732"/>
    <x v="386"/>
    <x v="1"/>
    <x v="7"/>
    <x v="0"/>
    <x v="48"/>
    <x v="50"/>
    <x v="3"/>
    <n v="50"/>
    <n v="200"/>
    <n v="10000"/>
    <n v="35000"/>
    <n v="0.35"/>
    <x v="0"/>
  </r>
  <r>
    <x v="5"/>
    <n v="1185732"/>
    <x v="386"/>
    <x v="1"/>
    <x v="7"/>
    <x v="0"/>
    <x v="48"/>
    <x v="50"/>
    <x v="4"/>
    <n v="60"/>
    <n v="200"/>
    <n v="12000"/>
    <n v="42000"/>
    <n v="0.35"/>
    <x v="0"/>
  </r>
  <r>
    <x v="5"/>
    <n v="1185732"/>
    <x v="386"/>
    <x v="1"/>
    <x v="7"/>
    <x v="0"/>
    <x v="48"/>
    <x v="50"/>
    <x v="5"/>
    <n v="65"/>
    <n v="300"/>
    <n v="19500"/>
    <n v="78000"/>
    <n v="0.39999999999999997"/>
    <x v="0"/>
  </r>
  <r>
    <x v="5"/>
    <n v="1185732"/>
    <x v="418"/>
    <x v="1"/>
    <x v="8"/>
    <x v="0"/>
    <x v="48"/>
    <x v="50"/>
    <x v="0"/>
    <n v="65"/>
    <n v="475"/>
    <n v="30875"/>
    <n v="138937.5"/>
    <n v="0.45"/>
    <x v="0"/>
  </r>
  <r>
    <x v="5"/>
    <n v="1185732"/>
    <x v="418"/>
    <x v="1"/>
    <x v="8"/>
    <x v="0"/>
    <x v="48"/>
    <x v="50"/>
    <x v="1"/>
    <n v="60.000000000000007"/>
    <n v="300"/>
    <n v="18000.000000000004"/>
    <n v="81000.000000000015"/>
    <n v="0.45"/>
    <x v="0"/>
  </r>
  <r>
    <x v="5"/>
    <n v="1185732"/>
    <x v="418"/>
    <x v="1"/>
    <x v="8"/>
    <x v="0"/>
    <x v="48"/>
    <x v="50"/>
    <x v="2"/>
    <n v="60.000000000000007"/>
    <n v="200"/>
    <n v="12000.000000000002"/>
    <n v="42000"/>
    <n v="0.35"/>
    <x v="0"/>
  </r>
  <r>
    <x v="5"/>
    <n v="1185732"/>
    <x v="418"/>
    <x v="1"/>
    <x v="8"/>
    <x v="0"/>
    <x v="48"/>
    <x v="50"/>
    <x v="3"/>
    <n v="60.000000000000007"/>
    <n v="175"/>
    <n v="10500.000000000002"/>
    <n v="36750"/>
    <n v="0.35"/>
    <x v="0"/>
  </r>
  <r>
    <x v="5"/>
    <n v="1185732"/>
    <x v="418"/>
    <x v="1"/>
    <x v="8"/>
    <x v="0"/>
    <x v="48"/>
    <x v="50"/>
    <x v="4"/>
    <n v="70"/>
    <n v="175"/>
    <n v="12250"/>
    <n v="42875"/>
    <n v="0.35"/>
    <x v="0"/>
  </r>
  <r>
    <x v="3"/>
    <n v="1185732"/>
    <x v="418"/>
    <x v="1"/>
    <x v="8"/>
    <x v="0"/>
    <x v="48"/>
    <x v="50"/>
    <x v="5"/>
    <n v="75"/>
    <n v="300"/>
    <n v="22500"/>
    <n v="89999.999999999985"/>
    <n v="0.39999999999999997"/>
    <x v="0"/>
  </r>
  <r>
    <x v="3"/>
    <n v="1185732"/>
    <x v="448"/>
    <x v="1"/>
    <x v="9"/>
    <x v="0"/>
    <x v="48"/>
    <x v="50"/>
    <x v="0"/>
    <n v="70"/>
    <n v="450"/>
    <n v="31500"/>
    <n v="141750"/>
    <n v="0.45"/>
    <x v="0"/>
  </r>
  <r>
    <x v="3"/>
    <n v="1185732"/>
    <x v="448"/>
    <x v="1"/>
    <x v="9"/>
    <x v="0"/>
    <x v="48"/>
    <x v="50"/>
    <x v="1"/>
    <n v="60.000000000000007"/>
    <n v="325"/>
    <n v="19500.000000000004"/>
    <n v="87750.000000000015"/>
    <n v="0.45"/>
    <x v="0"/>
  </r>
  <r>
    <x v="3"/>
    <n v="1185732"/>
    <x v="448"/>
    <x v="1"/>
    <x v="9"/>
    <x v="0"/>
    <x v="48"/>
    <x v="50"/>
    <x v="2"/>
    <n v="60.000000000000007"/>
    <n v="320"/>
    <n v="19200.000000000004"/>
    <n v="67200"/>
    <n v="0.35"/>
    <x v="0"/>
  </r>
  <r>
    <x v="5"/>
    <n v="1185732"/>
    <x v="448"/>
    <x v="1"/>
    <x v="9"/>
    <x v="0"/>
    <x v="48"/>
    <x v="50"/>
    <x v="3"/>
    <n v="60.000000000000007"/>
    <n v="300"/>
    <n v="18000.000000000004"/>
    <n v="63000.000000000007"/>
    <n v="0.35"/>
    <x v="0"/>
  </r>
  <r>
    <x v="5"/>
    <n v="1185732"/>
    <x v="448"/>
    <x v="1"/>
    <x v="9"/>
    <x v="0"/>
    <x v="48"/>
    <x v="50"/>
    <x v="4"/>
    <n v="70"/>
    <n v="275"/>
    <n v="19250"/>
    <n v="67375"/>
    <n v="0.35"/>
    <x v="0"/>
  </r>
  <r>
    <x v="5"/>
    <n v="1185732"/>
    <x v="448"/>
    <x v="1"/>
    <x v="9"/>
    <x v="0"/>
    <x v="48"/>
    <x v="50"/>
    <x v="5"/>
    <n v="75"/>
    <n v="375"/>
    <n v="28125"/>
    <n v="112499.99999999999"/>
    <n v="0.39999999999999997"/>
    <x v="0"/>
  </r>
  <r>
    <x v="5"/>
    <n v="1185732"/>
    <x v="477"/>
    <x v="1"/>
    <x v="10"/>
    <x v="0"/>
    <x v="48"/>
    <x v="50"/>
    <x v="0"/>
    <n v="70"/>
    <n v="600"/>
    <n v="42000"/>
    <n v="189000"/>
    <n v="0.45"/>
    <x v="0"/>
  </r>
  <r>
    <x v="5"/>
    <n v="1185732"/>
    <x v="477"/>
    <x v="1"/>
    <x v="10"/>
    <x v="0"/>
    <x v="48"/>
    <x v="50"/>
    <x v="1"/>
    <n v="60.000000000000007"/>
    <n v="400"/>
    <n v="24000.000000000004"/>
    <n v="108000.00000000001"/>
    <n v="0.45"/>
    <x v="0"/>
  </r>
  <r>
    <x v="5"/>
    <n v="1185732"/>
    <x v="477"/>
    <x v="1"/>
    <x v="10"/>
    <x v="0"/>
    <x v="48"/>
    <x v="50"/>
    <x v="2"/>
    <n v="60.000000000000007"/>
    <n v="375"/>
    <n v="22500.000000000004"/>
    <n v="78750"/>
    <n v="0.35"/>
    <x v="0"/>
  </r>
  <r>
    <x v="5"/>
    <n v="1185732"/>
    <x v="477"/>
    <x v="1"/>
    <x v="10"/>
    <x v="0"/>
    <x v="48"/>
    <x v="50"/>
    <x v="3"/>
    <n v="60.000000000000007"/>
    <n v="325"/>
    <n v="19500.000000000004"/>
    <n v="68250"/>
    <n v="0.35"/>
    <x v="0"/>
  </r>
  <r>
    <x v="5"/>
    <n v="1185732"/>
    <x v="477"/>
    <x v="1"/>
    <x v="10"/>
    <x v="0"/>
    <x v="48"/>
    <x v="50"/>
    <x v="4"/>
    <n v="70"/>
    <n v="325"/>
    <n v="22750"/>
    <n v="79625"/>
    <n v="0.35"/>
    <x v="0"/>
  </r>
  <r>
    <x v="5"/>
    <n v="1185732"/>
    <x v="477"/>
    <x v="1"/>
    <x v="10"/>
    <x v="0"/>
    <x v="48"/>
    <x v="50"/>
    <x v="5"/>
    <n v="75"/>
    <n v="425"/>
    <n v="31875"/>
    <n v="127499.99999999999"/>
    <n v="0.39999999999999997"/>
    <x v="0"/>
  </r>
  <r>
    <x v="5"/>
    <n v="1185732"/>
    <x v="185"/>
    <x v="1"/>
    <x v="0"/>
    <x v="0"/>
    <x v="48"/>
    <x v="50"/>
    <x v="0"/>
    <n v="50"/>
    <n v="525"/>
    <n v="26250"/>
    <n v="105000"/>
    <n v="0.4"/>
    <x v="0"/>
  </r>
  <r>
    <x v="5"/>
    <n v="1185732"/>
    <x v="185"/>
    <x v="1"/>
    <x v="0"/>
    <x v="0"/>
    <x v="48"/>
    <x v="50"/>
    <x v="1"/>
    <n v="50"/>
    <n v="325"/>
    <n v="16250"/>
    <n v="65000"/>
    <n v="0.4"/>
    <x v="0"/>
  </r>
  <r>
    <x v="5"/>
    <n v="1185732"/>
    <x v="185"/>
    <x v="1"/>
    <x v="0"/>
    <x v="0"/>
    <x v="48"/>
    <x v="50"/>
    <x v="2"/>
    <n v="40"/>
    <n v="325"/>
    <n v="13000"/>
    <n v="39000"/>
    <n v="0.3"/>
    <x v="0"/>
  </r>
  <r>
    <x v="5"/>
    <n v="1185732"/>
    <x v="185"/>
    <x v="1"/>
    <x v="0"/>
    <x v="0"/>
    <x v="48"/>
    <x v="50"/>
    <x v="3"/>
    <n v="44.999999999999993"/>
    <n v="175"/>
    <n v="7874.9999999999991"/>
    <n v="23624.999999999996"/>
    <n v="0.3"/>
    <x v="0"/>
  </r>
  <r>
    <x v="5"/>
    <n v="1185732"/>
    <x v="185"/>
    <x v="1"/>
    <x v="0"/>
    <x v="0"/>
    <x v="48"/>
    <x v="50"/>
    <x v="4"/>
    <n v="60.000000000000007"/>
    <n v="225"/>
    <n v="13500.000000000002"/>
    <n v="40500.000000000007"/>
    <n v="0.3"/>
    <x v="0"/>
  </r>
  <r>
    <x v="5"/>
    <n v="1185732"/>
    <x v="185"/>
    <x v="1"/>
    <x v="0"/>
    <x v="0"/>
    <x v="48"/>
    <x v="50"/>
    <x v="5"/>
    <n v="50"/>
    <n v="325"/>
    <n v="16250"/>
    <n v="56875"/>
    <n v="0.35"/>
    <x v="0"/>
  </r>
  <r>
    <x v="5"/>
    <n v="1185732"/>
    <x v="693"/>
    <x v="1"/>
    <x v="1"/>
    <x v="0"/>
    <x v="48"/>
    <x v="50"/>
    <x v="0"/>
    <n v="50"/>
    <n v="600"/>
    <n v="30000"/>
    <n v="120000"/>
    <n v="0.4"/>
    <x v="0"/>
  </r>
  <r>
    <x v="5"/>
    <n v="1185732"/>
    <x v="693"/>
    <x v="1"/>
    <x v="1"/>
    <x v="0"/>
    <x v="48"/>
    <x v="50"/>
    <x v="1"/>
    <n v="50"/>
    <n v="250"/>
    <n v="12500"/>
    <n v="50000"/>
    <n v="0.4"/>
    <x v="0"/>
  </r>
  <r>
    <x v="5"/>
    <n v="1185732"/>
    <x v="693"/>
    <x v="1"/>
    <x v="1"/>
    <x v="0"/>
    <x v="48"/>
    <x v="50"/>
    <x v="2"/>
    <n v="40"/>
    <n v="300"/>
    <n v="12000"/>
    <n v="36000"/>
    <n v="0.3"/>
    <x v="0"/>
  </r>
  <r>
    <x v="5"/>
    <n v="1185732"/>
    <x v="693"/>
    <x v="1"/>
    <x v="1"/>
    <x v="0"/>
    <x v="49"/>
    <x v="51"/>
    <x v="3"/>
    <n v="44.999999999999993"/>
    <n v="200"/>
    <n v="8999.9999999999982"/>
    <n v="26999.999999999996"/>
    <n v="0.3"/>
    <x v="0"/>
  </r>
  <r>
    <x v="5"/>
    <n v="1185732"/>
    <x v="693"/>
    <x v="1"/>
    <x v="1"/>
    <x v="0"/>
    <x v="49"/>
    <x v="51"/>
    <x v="4"/>
    <n v="60.000000000000007"/>
    <n v="275"/>
    <n v="16500.000000000004"/>
    <n v="49500.000000000007"/>
    <n v="0.3"/>
    <x v="0"/>
  </r>
  <r>
    <x v="5"/>
    <n v="1185732"/>
    <x v="693"/>
    <x v="1"/>
    <x v="1"/>
    <x v="0"/>
    <x v="49"/>
    <x v="51"/>
    <x v="5"/>
    <n v="50"/>
    <n v="375"/>
    <n v="18750"/>
    <n v="65625"/>
    <n v="0.35"/>
    <x v="0"/>
  </r>
  <r>
    <x v="5"/>
    <n v="1185732"/>
    <x v="222"/>
    <x v="1"/>
    <x v="2"/>
    <x v="0"/>
    <x v="49"/>
    <x v="51"/>
    <x v="0"/>
    <n v="50"/>
    <n v="570"/>
    <n v="28500"/>
    <n v="114000"/>
    <n v="0.4"/>
    <x v="0"/>
  </r>
  <r>
    <x v="5"/>
    <n v="1185732"/>
    <x v="222"/>
    <x v="1"/>
    <x v="2"/>
    <x v="0"/>
    <x v="49"/>
    <x v="51"/>
    <x v="1"/>
    <n v="50"/>
    <n v="275"/>
    <n v="13750"/>
    <n v="55000"/>
    <n v="0.4"/>
    <x v="0"/>
  </r>
  <r>
    <x v="5"/>
    <n v="1185732"/>
    <x v="222"/>
    <x v="1"/>
    <x v="2"/>
    <x v="0"/>
    <x v="49"/>
    <x v="51"/>
    <x v="2"/>
    <n v="40"/>
    <n v="300"/>
    <n v="12000"/>
    <n v="36000"/>
    <n v="0.3"/>
    <x v="0"/>
  </r>
  <r>
    <x v="5"/>
    <n v="1185732"/>
    <x v="222"/>
    <x v="1"/>
    <x v="2"/>
    <x v="0"/>
    <x v="49"/>
    <x v="51"/>
    <x v="3"/>
    <n v="44.999999999999993"/>
    <n v="150"/>
    <n v="6749.9999999999991"/>
    <n v="20249.999999999996"/>
    <n v="0.3"/>
    <x v="0"/>
  </r>
  <r>
    <x v="5"/>
    <n v="1185732"/>
    <x v="222"/>
    <x v="1"/>
    <x v="2"/>
    <x v="0"/>
    <x v="49"/>
    <x v="51"/>
    <x v="4"/>
    <n v="60.000000000000007"/>
    <n v="200"/>
    <n v="12000.000000000002"/>
    <n v="36000"/>
    <n v="0.3"/>
    <x v="0"/>
  </r>
  <r>
    <x v="5"/>
    <n v="1185732"/>
    <x v="222"/>
    <x v="1"/>
    <x v="2"/>
    <x v="0"/>
    <x v="49"/>
    <x v="51"/>
    <x v="5"/>
    <n v="50"/>
    <n v="300"/>
    <n v="15000"/>
    <n v="52500"/>
    <n v="0.35"/>
    <x v="0"/>
  </r>
  <r>
    <x v="5"/>
    <n v="1185732"/>
    <x v="241"/>
    <x v="1"/>
    <x v="3"/>
    <x v="0"/>
    <x v="49"/>
    <x v="51"/>
    <x v="0"/>
    <n v="50"/>
    <n v="550"/>
    <n v="27500"/>
    <n v="110000"/>
    <n v="0.4"/>
    <x v="0"/>
  </r>
  <r>
    <x v="5"/>
    <n v="1185732"/>
    <x v="241"/>
    <x v="1"/>
    <x v="3"/>
    <x v="0"/>
    <x v="49"/>
    <x v="51"/>
    <x v="1"/>
    <n v="50"/>
    <n v="250"/>
    <n v="12500"/>
    <n v="50000"/>
    <n v="0.4"/>
    <x v="0"/>
  </r>
  <r>
    <x v="5"/>
    <n v="1185732"/>
    <x v="241"/>
    <x v="1"/>
    <x v="3"/>
    <x v="0"/>
    <x v="49"/>
    <x v="51"/>
    <x v="2"/>
    <n v="40"/>
    <n v="250"/>
    <n v="10000"/>
    <n v="30000"/>
    <n v="0.3"/>
    <x v="0"/>
  </r>
  <r>
    <x v="5"/>
    <n v="1185732"/>
    <x v="241"/>
    <x v="1"/>
    <x v="3"/>
    <x v="0"/>
    <x v="49"/>
    <x v="51"/>
    <x v="3"/>
    <n v="44.999999999999993"/>
    <n v="175"/>
    <n v="7874.9999999999991"/>
    <n v="23624.999999999996"/>
    <n v="0.3"/>
    <x v="0"/>
  </r>
  <r>
    <x v="5"/>
    <n v="1185732"/>
    <x v="241"/>
    <x v="1"/>
    <x v="3"/>
    <x v="0"/>
    <x v="49"/>
    <x v="51"/>
    <x v="4"/>
    <n v="60.000000000000007"/>
    <n v="175"/>
    <n v="10500.000000000002"/>
    <n v="31500.000000000004"/>
    <n v="0.3"/>
    <x v="0"/>
  </r>
  <r>
    <x v="5"/>
    <n v="1185732"/>
    <x v="241"/>
    <x v="1"/>
    <x v="3"/>
    <x v="0"/>
    <x v="49"/>
    <x v="51"/>
    <x v="5"/>
    <n v="50"/>
    <n v="325"/>
    <n v="16250"/>
    <n v="56875"/>
    <n v="0.35"/>
    <x v="0"/>
  </r>
  <r>
    <x v="5"/>
    <n v="1185732"/>
    <x v="270"/>
    <x v="1"/>
    <x v="4"/>
    <x v="0"/>
    <x v="49"/>
    <x v="51"/>
    <x v="0"/>
    <n v="65"/>
    <n v="595"/>
    <n v="38675"/>
    <n v="154700"/>
    <n v="0.4"/>
    <x v="0"/>
  </r>
  <r>
    <x v="5"/>
    <n v="1185732"/>
    <x v="270"/>
    <x v="1"/>
    <x v="4"/>
    <x v="0"/>
    <x v="49"/>
    <x v="51"/>
    <x v="1"/>
    <n v="60.000000000000007"/>
    <n v="300"/>
    <n v="18000.000000000004"/>
    <n v="72000.000000000015"/>
    <n v="0.4"/>
    <x v="0"/>
  </r>
  <r>
    <x v="5"/>
    <n v="1185732"/>
    <x v="270"/>
    <x v="1"/>
    <x v="4"/>
    <x v="0"/>
    <x v="49"/>
    <x v="51"/>
    <x v="2"/>
    <n v="55.000000000000007"/>
    <n v="325"/>
    <n v="17875.000000000004"/>
    <n v="53625.000000000007"/>
    <n v="0.3"/>
    <x v="0"/>
  </r>
  <r>
    <x v="5"/>
    <n v="1185732"/>
    <x v="270"/>
    <x v="1"/>
    <x v="4"/>
    <x v="0"/>
    <x v="49"/>
    <x v="51"/>
    <x v="3"/>
    <n v="55.000000000000007"/>
    <n v="275"/>
    <n v="15125.000000000002"/>
    <n v="45375.000000000007"/>
    <n v="0.3"/>
    <x v="0"/>
  </r>
  <r>
    <x v="5"/>
    <n v="1185732"/>
    <x v="270"/>
    <x v="1"/>
    <x v="4"/>
    <x v="0"/>
    <x v="49"/>
    <x v="51"/>
    <x v="4"/>
    <n v="65"/>
    <n v="300"/>
    <n v="19500"/>
    <n v="58500"/>
    <n v="0.3"/>
    <x v="0"/>
  </r>
  <r>
    <x v="5"/>
    <n v="1185732"/>
    <x v="270"/>
    <x v="1"/>
    <x v="4"/>
    <x v="0"/>
    <x v="49"/>
    <x v="51"/>
    <x v="5"/>
    <n v="70"/>
    <n v="425"/>
    <n v="29750"/>
    <n v="104125"/>
    <n v="0.35"/>
    <x v="0"/>
  </r>
  <r>
    <x v="5"/>
    <n v="1185732"/>
    <x v="303"/>
    <x v="1"/>
    <x v="11"/>
    <x v="0"/>
    <x v="49"/>
    <x v="51"/>
    <x v="0"/>
    <n v="65"/>
    <n v="675"/>
    <n v="43875"/>
    <n v="175500"/>
    <n v="0.4"/>
    <x v="0"/>
  </r>
  <r>
    <x v="5"/>
    <n v="1185732"/>
    <x v="303"/>
    <x v="1"/>
    <x v="11"/>
    <x v="0"/>
    <x v="49"/>
    <x v="51"/>
    <x v="1"/>
    <n v="60.000000000000007"/>
    <n v="425"/>
    <n v="25500.000000000004"/>
    <n v="102000.00000000001"/>
    <n v="0.4"/>
    <x v="0"/>
  </r>
  <r>
    <x v="5"/>
    <n v="1185732"/>
    <x v="303"/>
    <x v="1"/>
    <x v="11"/>
    <x v="0"/>
    <x v="49"/>
    <x v="51"/>
    <x v="2"/>
    <n v="55.000000000000007"/>
    <n v="350"/>
    <n v="19250.000000000004"/>
    <n v="57750.000000000007"/>
    <n v="0.3"/>
    <x v="0"/>
  </r>
  <r>
    <x v="5"/>
    <n v="1185732"/>
    <x v="303"/>
    <x v="1"/>
    <x v="11"/>
    <x v="0"/>
    <x v="49"/>
    <x v="51"/>
    <x v="3"/>
    <n v="55.000000000000007"/>
    <n v="325"/>
    <n v="17875.000000000004"/>
    <n v="53625.000000000007"/>
    <n v="0.3"/>
    <x v="0"/>
  </r>
  <r>
    <x v="5"/>
    <n v="1185732"/>
    <x v="303"/>
    <x v="1"/>
    <x v="11"/>
    <x v="0"/>
    <x v="49"/>
    <x v="51"/>
    <x v="4"/>
    <n v="65"/>
    <n v="325"/>
    <n v="21125"/>
    <n v="63375"/>
    <n v="0.3"/>
    <x v="0"/>
  </r>
  <r>
    <x v="5"/>
    <n v="1185732"/>
    <x v="303"/>
    <x v="1"/>
    <x v="11"/>
    <x v="0"/>
    <x v="49"/>
    <x v="51"/>
    <x v="5"/>
    <n v="70"/>
    <n v="475"/>
    <n v="33250"/>
    <n v="116374.99999999999"/>
    <n v="0.35"/>
    <x v="0"/>
  </r>
  <r>
    <x v="5"/>
    <n v="1185732"/>
    <x v="331"/>
    <x v="1"/>
    <x v="5"/>
    <x v="0"/>
    <x v="49"/>
    <x v="51"/>
    <x v="0"/>
    <n v="65"/>
    <n v="700"/>
    <n v="45500"/>
    <n v="182000"/>
    <n v="0.4"/>
    <x v="0"/>
  </r>
  <r>
    <x v="5"/>
    <n v="1185732"/>
    <x v="331"/>
    <x v="1"/>
    <x v="5"/>
    <x v="0"/>
    <x v="49"/>
    <x v="51"/>
    <x v="1"/>
    <n v="60.000000000000007"/>
    <n v="450"/>
    <n v="27000.000000000004"/>
    <n v="108000.00000000003"/>
    <n v="0.4"/>
    <x v="1"/>
  </r>
  <r>
    <x v="5"/>
    <n v="1185732"/>
    <x v="331"/>
    <x v="1"/>
    <x v="5"/>
    <x v="0"/>
    <x v="49"/>
    <x v="51"/>
    <x v="2"/>
    <n v="55.000000000000007"/>
    <n v="375"/>
    <n v="20625.000000000004"/>
    <n v="61875.000000000007"/>
    <n v="0.3"/>
    <x v="1"/>
  </r>
  <r>
    <x v="5"/>
    <n v="1185732"/>
    <x v="331"/>
    <x v="1"/>
    <x v="5"/>
    <x v="0"/>
    <x v="49"/>
    <x v="51"/>
    <x v="3"/>
    <n v="55.000000000000007"/>
    <n v="325"/>
    <n v="17875.000000000004"/>
    <n v="53625.000000000007"/>
    <n v="0.3"/>
    <x v="1"/>
  </r>
  <r>
    <x v="5"/>
    <n v="1185732"/>
    <x v="331"/>
    <x v="1"/>
    <x v="5"/>
    <x v="0"/>
    <x v="49"/>
    <x v="51"/>
    <x v="4"/>
    <n v="65"/>
    <n v="350"/>
    <n v="22750"/>
    <n v="68250"/>
    <n v="0.3"/>
    <x v="1"/>
  </r>
  <r>
    <x v="5"/>
    <n v="1185732"/>
    <x v="331"/>
    <x v="1"/>
    <x v="5"/>
    <x v="0"/>
    <x v="49"/>
    <x v="51"/>
    <x v="5"/>
    <n v="70"/>
    <n v="525"/>
    <n v="36750"/>
    <n v="128624.99999999999"/>
    <n v="0.35"/>
    <x v="1"/>
  </r>
  <r>
    <x v="5"/>
    <n v="1185732"/>
    <x v="363"/>
    <x v="1"/>
    <x v="6"/>
    <x v="0"/>
    <x v="49"/>
    <x v="51"/>
    <x v="0"/>
    <n v="65"/>
    <n v="675"/>
    <n v="43875"/>
    <n v="175500"/>
    <n v="0.4"/>
    <x v="1"/>
  </r>
  <r>
    <x v="5"/>
    <n v="1185732"/>
    <x v="363"/>
    <x v="1"/>
    <x v="6"/>
    <x v="0"/>
    <x v="49"/>
    <x v="51"/>
    <x v="1"/>
    <n v="60.000000000000007"/>
    <n v="450"/>
    <n v="27000.000000000004"/>
    <n v="108000.00000000003"/>
    <n v="0.4"/>
    <x v="1"/>
  </r>
  <r>
    <x v="5"/>
    <n v="1185732"/>
    <x v="363"/>
    <x v="1"/>
    <x v="6"/>
    <x v="0"/>
    <x v="49"/>
    <x v="51"/>
    <x v="2"/>
    <n v="55.000000000000007"/>
    <n v="375"/>
    <n v="20625.000000000004"/>
    <n v="61875.000000000007"/>
    <n v="0.3"/>
    <x v="1"/>
  </r>
  <r>
    <x v="5"/>
    <n v="1185732"/>
    <x v="363"/>
    <x v="1"/>
    <x v="6"/>
    <x v="0"/>
    <x v="49"/>
    <x v="51"/>
    <x v="3"/>
    <n v="55.000000000000007"/>
    <n v="275"/>
    <n v="15125.000000000002"/>
    <n v="45375.000000000007"/>
    <n v="0.3"/>
    <x v="1"/>
  </r>
  <r>
    <x v="5"/>
    <n v="1185732"/>
    <x v="363"/>
    <x v="1"/>
    <x v="6"/>
    <x v="0"/>
    <x v="49"/>
    <x v="51"/>
    <x v="4"/>
    <n v="65"/>
    <n v="250"/>
    <n v="16250"/>
    <n v="48750"/>
    <n v="0.3"/>
    <x v="1"/>
  </r>
  <r>
    <x v="5"/>
    <n v="1185732"/>
    <x v="363"/>
    <x v="1"/>
    <x v="6"/>
    <x v="0"/>
    <x v="49"/>
    <x v="51"/>
    <x v="5"/>
    <n v="70"/>
    <n v="425"/>
    <n v="29750"/>
    <n v="104125"/>
    <n v="0.35"/>
    <x v="1"/>
  </r>
  <r>
    <x v="5"/>
    <n v="1185732"/>
    <x v="393"/>
    <x v="1"/>
    <x v="7"/>
    <x v="0"/>
    <x v="49"/>
    <x v="51"/>
    <x v="0"/>
    <n v="65"/>
    <n v="550"/>
    <n v="35750"/>
    <n v="143000"/>
    <n v="0.4"/>
    <x v="1"/>
  </r>
  <r>
    <x v="5"/>
    <n v="1185732"/>
    <x v="393"/>
    <x v="1"/>
    <x v="7"/>
    <x v="0"/>
    <x v="49"/>
    <x v="51"/>
    <x v="1"/>
    <n v="60.000000000000007"/>
    <n v="350"/>
    <n v="21000.000000000004"/>
    <n v="84000.000000000015"/>
    <n v="0.4"/>
    <x v="1"/>
  </r>
  <r>
    <x v="5"/>
    <n v="1185732"/>
    <x v="393"/>
    <x v="1"/>
    <x v="7"/>
    <x v="0"/>
    <x v="49"/>
    <x v="51"/>
    <x v="2"/>
    <n v="55.000000000000007"/>
    <n v="250"/>
    <n v="13750.000000000002"/>
    <n v="41250.000000000007"/>
    <n v="0.3"/>
    <x v="1"/>
  </r>
  <r>
    <x v="5"/>
    <n v="1185732"/>
    <x v="393"/>
    <x v="1"/>
    <x v="7"/>
    <x v="0"/>
    <x v="49"/>
    <x v="51"/>
    <x v="3"/>
    <n v="55.000000000000007"/>
    <n v="225"/>
    <n v="12375.000000000002"/>
    <n v="37125"/>
    <n v="0.3"/>
    <x v="1"/>
  </r>
  <r>
    <x v="5"/>
    <n v="1185732"/>
    <x v="393"/>
    <x v="1"/>
    <x v="7"/>
    <x v="0"/>
    <x v="49"/>
    <x v="51"/>
    <x v="4"/>
    <n v="65"/>
    <n v="225"/>
    <n v="14625"/>
    <n v="43875"/>
    <n v="0.3"/>
    <x v="1"/>
  </r>
  <r>
    <x v="5"/>
    <n v="1185732"/>
    <x v="393"/>
    <x v="1"/>
    <x v="7"/>
    <x v="0"/>
    <x v="49"/>
    <x v="51"/>
    <x v="5"/>
    <n v="70"/>
    <n v="325"/>
    <n v="22750"/>
    <n v="79625"/>
    <n v="0.35"/>
    <x v="1"/>
  </r>
  <r>
    <x v="0"/>
    <n v="1185732"/>
    <x v="425"/>
    <x v="1"/>
    <x v="8"/>
    <x v="0"/>
    <x v="49"/>
    <x v="51"/>
    <x v="0"/>
    <n v="70"/>
    <n v="475"/>
    <n v="33250"/>
    <n v="133000"/>
    <n v="0.4"/>
    <x v="1"/>
  </r>
  <r>
    <x v="0"/>
    <n v="1185732"/>
    <x v="425"/>
    <x v="1"/>
    <x v="8"/>
    <x v="0"/>
    <x v="49"/>
    <x v="51"/>
    <x v="1"/>
    <n v="65.000000000000014"/>
    <n v="300"/>
    <n v="19500.000000000004"/>
    <n v="78000.000000000015"/>
    <n v="0.4"/>
    <x v="1"/>
  </r>
  <r>
    <x v="0"/>
    <n v="1185732"/>
    <x v="425"/>
    <x v="1"/>
    <x v="8"/>
    <x v="0"/>
    <x v="49"/>
    <x v="51"/>
    <x v="2"/>
    <n v="65.000000000000014"/>
    <n v="200"/>
    <n v="13000.000000000004"/>
    <n v="39000.000000000007"/>
    <n v="0.3"/>
    <x v="1"/>
  </r>
  <r>
    <x v="0"/>
    <n v="1185732"/>
    <x v="425"/>
    <x v="1"/>
    <x v="8"/>
    <x v="0"/>
    <x v="49"/>
    <x v="51"/>
    <x v="3"/>
    <n v="65.000000000000014"/>
    <n v="175"/>
    <n v="11375.000000000002"/>
    <n v="34125.000000000007"/>
    <n v="0.3"/>
    <x v="1"/>
  </r>
  <r>
    <x v="0"/>
    <n v="1185732"/>
    <x v="425"/>
    <x v="1"/>
    <x v="8"/>
    <x v="0"/>
    <x v="49"/>
    <x v="51"/>
    <x v="4"/>
    <n v="75.000000000000014"/>
    <n v="175"/>
    <n v="13125.000000000002"/>
    <n v="39375.000000000007"/>
    <n v="0.3"/>
    <x v="1"/>
  </r>
  <r>
    <x v="0"/>
    <n v="1185732"/>
    <x v="425"/>
    <x v="1"/>
    <x v="8"/>
    <x v="0"/>
    <x v="49"/>
    <x v="51"/>
    <x v="5"/>
    <n v="80"/>
    <n v="300"/>
    <n v="24000"/>
    <n v="84000"/>
    <n v="0.35"/>
    <x v="1"/>
  </r>
  <r>
    <x v="0"/>
    <n v="1185732"/>
    <x v="455"/>
    <x v="1"/>
    <x v="9"/>
    <x v="0"/>
    <x v="49"/>
    <x v="51"/>
    <x v="0"/>
    <n v="75.000000000000014"/>
    <n v="450"/>
    <n v="33750.000000000007"/>
    <n v="135000.00000000003"/>
    <n v="0.4"/>
    <x v="1"/>
  </r>
  <r>
    <x v="0"/>
    <n v="1185732"/>
    <x v="455"/>
    <x v="1"/>
    <x v="9"/>
    <x v="0"/>
    <x v="49"/>
    <x v="51"/>
    <x v="1"/>
    <n v="65.000000000000014"/>
    <n v="325"/>
    <n v="21125.000000000004"/>
    <n v="84500.000000000029"/>
    <n v="0.4"/>
    <x v="1"/>
  </r>
  <r>
    <x v="0"/>
    <n v="1185732"/>
    <x v="455"/>
    <x v="1"/>
    <x v="9"/>
    <x v="0"/>
    <x v="49"/>
    <x v="51"/>
    <x v="2"/>
    <n v="65.000000000000014"/>
    <n v="345"/>
    <n v="22425.000000000004"/>
    <n v="67275.000000000015"/>
    <n v="0.3"/>
    <x v="1"/>
  </r>
  <r>
    <x v="0"/>
    <n v="1185732"/>
    <x v="455"/>
    <x v="1"/>
    <x v="9"/>
    <x v="0"/>
    <x v="49"/>
    <x v="51"/>
    <x v="3"/>
    <n v="65.000000000000014"/>
    <n v="325"/>
    <n v="21125.000000000004"/>
    <n v="63375.000000000015"/>
    <n v="0.3"/>
    <x v="1"/>
  </r>
  <r>
    <x v="0"/>
    <n v="1185732"/>
    <x v="455"/>
    <x v="1"/>
    <x v="9"/>
    <x v="0"/>
    <x v="49"/>
    <x v="51"/>
    <x v="4"/>
    <n v="75.000000000000014"/>
    <n v="300"/>
    <n v="22500.000000000004"/>
    <n v="67500"/>
    <n v="0.3"/>
    <x v="1"/>
  </r>
  <r>
    <x v="0"/>
    <n v="1185732"/>
    <x v="455"/>
    <x v="1"/>
    <x v="9"/>
    <x v="0"/>
    <x v="49"/>
    <x v="51"/>
    <x v="5"/>
    <n v="80"/>
    <n v="400"/>
    <n v="32000"/>
    <n v="112000"/>
    <n v="0.35"/>
    <x v="1"/>
  </r>
  <r>
    <x v="0"/>
    <n v="1185732"/>
    <x v="484"/>
    <x v="1"/>
    <x v="10"/>
    <x v="0"/>
    <x v="49"/>
    <x v="51"/>
    <x v="0"/>
    <n v="75.000000000000014"/>
    <n v="625"/>
    <n v="46875.000000000007"/>
    <n v="187500.00000000006"/>
    <n v="0.4"/>
    <x v="1"/>
  </r>
  <r>
    <x v="0"/>
    <n v="1185732"/>
    <x v="484"/>
    <x v="1"/>
    <x v="10"/>
    <x v="0"/>
    <x v="49"/>
    <x v="51"/>
    <x v="1"/>
    <n v="65.000000000000014"/>
    <n v="425"/>
    <n v="27625.000000000007"/>
    <n v="110500.00000000003"/>
    <n v="0.4"/>
    <x v="1"/>
  </r>
  <r>
    <x v="0"/>
    <n v="1185732"/>
    <x v="484"/>
    <x v="1"/>
    <x v="10"/>
    <x v="0"/>
    <x v="49"/>
    <x v="51"/>
    <x v="2"/>
    <n v="65.000000000000014"/>
    <n v="400"/>
    <n v="26000.000000000007"/>
    <n v="78000.000000000015"/>
    <n v="0.3"/>
    <x v="1"/>
  </r>
  <r>
    <x v="0"/>
    <n v="1185732"/>
    <x v="484"/>
    <x v="1"/>
    <x v="10"/>
    <x v="0"/>
    <x v="49"/>
    <x v="51"/>
    <x v="3"/>
    <n v="65.000000000000014"/>
    <n v="350"/>
    <n v="22750.000000000004"/>
    <n v="68250.000000000015"/>
    <n v="0.3"/>
    <x v="1"/>
  </r>
  <r>
    <x v="0"/>
    <n v="1185732"/>
    <x v="484"/>
    <x v="1"/>
    <x v="10"/>
    <x v="0"/>
    <x v="49"/>
    <x v="51"/>
    <x v="4"/>
    <n v="75.000000000000014"/>
    <n v="350"/>
    <n v="26250.000000000004"/>
    <n v="78750.000000000015"/>
    <n v="0.3"/>
    <x v="1"/>
  </r>
  <r>
    <x v="0"/>
    <n v="1185732"/>
    <x v="484"/>
    <x v="1"/>
    <x v="10"/>
    <x v="0"/>
    <x v="49"/>
    <x v="51"/>
    <x v="5"/>
    <n v="80"/>
    <n v="450"/>
    <n v="36000"/>
    <n v="125999.99999999999"/>
    <n v="0.35"/>
    <x v="1"/>
  </r>
  <r>
    <x v="0"/>
    <n v="1185732"/>
    <x v="188"/>
    <x v="1"/>
    <x v="0"/>
    <x v="0"/>
    <x v="49"/>
    <x v="51"/>
    <x v="0"/>
    <n v="55.000000000000007"/>
    <n v="500"/>
    <n v="27500.000000000004"/>
    <n v="96250.000000000029"/>
    <n v="0.35000000000000003"/>
    <x v="1"/>
  </r>
  <r>
    <x v="0"/>
    <n v="1185732"/>
    <x v="188"/>
    <x v="1"/>
    <x v="0"/>
    <x v="0"/>
    <x v="49"/>
    <x v="51"/>
    <x v="1"/>
    <n v="55.000000000000007"/>
    <n v="300"/>
    <n v="16500.000000000004"/>
    <n v="57750.000000000015"/>
    <n v="0.35000000000000003"/>
    <x v="1"/>
  </r>
  <r>
    <x v="0"/>
    <n v="1185732"/>
    <x v="188"/>
    <x v="1"/>
    <x v="0"/>
    <x v="0"/>
    <x v="49"/>
    <x v="51"/>
    <x v="2"/>
    <n v="45"/>
    <n v="300"/>
    <n v="13500"/>
    <n v="33750"/>
    <n v="0.25"/>
    <x v="1"/>
  </r>
  <r>
    <x v="0"/>
    <n v="1185732"/>
    <x v="188"/>
    <x v="1"/>
    <x v="0"/>
    <x v="0"/>
    <x v="49"/>
    <x v="51"/>
    <x v="3"/>
    <n v="49.999999999999993"/>
    <n v="150"/>
    <n v="7499.9999999999991"/>
    <n v="18749.999999999996"/>
    <n v="0.25"/>
    <x v="1"/>
  </r>
  <r>
    <x v="0"/>
    <n v="1185732"/>
    <x v="188"/>
    <x v="1"/>
    <x v="0"/>
    <x v="0"/>
    <x v="49"/>
    <x v="51"/>
    <x v="4"/>
    <n v="65.000000000000014"/>
    <n v="200"/>
    <n v="13000.000000000004"/>
    <n v="32500.000000000007"/>
    <n v="0.25"/>
    <x v="1"/>
  </r>
  <r>
    <x v="0"/>
    <n v="1185732"/>
    <x v="188"/>
    <x v="1"/>
    <x v="0"/>
    <x v="0"/>
    <x v="49"/>
    <x v="51"/>
    <x v="5"/>
    <n v="55.000000000000007"/>
    <n v="300"/>
    <n v="16500.000000000004"/>
    <n v="49500.000000000007"/>
    <n v="0.3"/>
    <x v="1"/>
  </r>
  <r>
    <x v="0"/>
    <n v="1185732"/>
    <x v="696"/>
    <x v="1"/>
    <x v="1"/>
    <x v="0"/>
    <x v="49"/>
    <x v="51"/>
    <x v="0"/>
    <n v="55.000000000000007"/>
    <n v="575"/>
    <n v="31625.000000000004"/>
    <n v="110687.50000000003"/>
    <n v="0.35000000000000003"/>
    <x v="1"/>
  </r>
  <r>
    <x v="0"/>
    <n v="1185732"/>
    <x v="696"/>
    <x v="1"/>
    <x v="1"/>
    <x v="0"/>
    <x v="49"/>
    <x v="51"/>
    <x v="1"/>
    <n v="55.000000000000007"/>
    <n v="225"/>
    <n v="12375.000000000002"/>
    <n v="43312.500000000007"/>
    <n v="0.35000000000000003"/>
    <x v="1"/>
  </r>
  <r>
    <x v="0"/>
    <n v="1185732"/>
    <x v="696"/>
    <x v="1"/>
    <x v="1"/>
    <x v="0"/>
    <x v="49"/>
    <x v="51"/>
    <x v="2"/>
    <n v="45"/>
    <n v="275"/>
    <n v="12375"/>
    <n v="30937.5"/>
    <n v="0.25"/>
    <x v="1"/>
  </r>
  <r>
    <x v="0"/>
    <n v="1185732"/>
    <x v="0"/>
    <x v="0"/>
    <x v="0"/>
    <x v="0"/>
    <x v="0"/>
    <x v="0"/>
    <x v="0"/>
    <n v="47"/>
    <n v="336"/>
    <n v="15792"/>
    <n v="9633.119999999999"/>
    <n v="0.61"/>
    <x v="2"/>
  </r>
  <r>
    <x v="0"/>
    <n v="1185732"/>
    <x v="1"/>
    <x v="0"/>
    <x v="0"/>
    <x v="0"/>
    <x v="0"/>
    <x v="0"/>
    <x v="1"/>
    <n v="47"/>
    <n v="260"/>
    <n v="12220"/>
    <n v="5132.3999999999996"/>
    <n v="0.42"/>
    <x v="2"/>
  </r>
  <r>
    <x v="0"/>
    <n v="1185732"/>
    <x v="2"/>
    <x v="0"/>
    <x v="0"/>
    <x v="0"/>
    <x v="0"/>
    <x v="0"/>
    <x v="2"/>
    <n v="36"/>
    <n v="250"/>
    <n v="9000"/>
    <n v="4140"/>
    <n v="0.45999999999999996"/>
    <x v="2"/>
  </r>
  <r>
    <x v="0"/>
    <n v="1185732"/>
    <x v="3"/>
    <x v="0"/>
    <x v="0"/>
    <x v="0"/>
    <x v="0"/>
    <x v="0"/>
    <x v="3"/>
    <n v="41"/>
    <n v="247"/>
    <n v="10127"/>
    <n v="4658.42"/>
    <n v="0.45999999999999996"/>
    <x v="2"/>
  </r>
  <r>
    <x v="0"/>
    <n v="1185732"/>
    <x v="4"/>
    <x v="0"/>
    <x v="0"/>
    <x v="0"/>
    <x v="0"/>
    <x v="0"/>
    <x v="4"/>
    <n v="55"/>
    <n v="234"/>
    <n v="12870"/>
    <n v="5148"/>
    <n v="0.4"/>
    <x v="2"/>
  </r>
  <r>
    <x v="0"/>
    <n v="1185732"/>
    <x v="5"/>
    <x v="0"/>
    <x v="0"/>
    <x v="0"/>
    <x v="0"/>
    <x v="0"/>
    <x v="5"/>
    <n v="46"/>
    <n v="260"/>
    <n v="11960"/>
    <n v="4425.2"/>
    <n v="0.37"/>
    <x v="2"/>
  </r>
  <r>
    <x v="0"/>
    <n v="1185732"/>
    <x v="6"/>
    <x v="0"/>
    <x v="0"/>
    <x v="0"/>
    <x v="0"/>
    <x v="0"/>
    <x v="0"/>
    <n v="46"/>
    <n v="313"/>
    <n v="14398"/>
    <n v="8926.76"/>
    <n v="0.62"/>
    <x v="2"/>
  </r>
  <r>
    <x v="0"/>
    <n v="1185732"/>
    <x v="7"/>
    <x v="0"/>
    <x v="0"/>
    <x v="0"/>
    <x v="0"/>
    <x v="0"/>
    <x v="1"/>
    <n v="46"/>
    <n v="261"/>
    <n v="12006"/>
    <n v="5282.64"/>
    <n v="0.44"/>
    <x v="2"/>
  </r>
  <r>
    <x v="0"/>
    <n v="1185732"/>
    <x v="8"/>
    <x v="0"/>
    <x v="0"/>
    <x v="0"/>
    <x v="0"/>
    <x v="0"/>
    <x v="2"/>
    <n v="36"/>
    <n v="276"/>
    <n v="9936"/>
    <n v="4669.92"/>
    <n v="0.47"/>
    <x v="2"/>
  </r>
  <r>
    <x v="0"/>
    <n v="1185732"/>
    <x v="9"/>
    <x v="0"/>
    <x v="0"/>
    <x v="0"/>
    <x v="0"/>
    <x v="0"/>
    <x v="3"/>
    <n v="44"/>
    <n v="206"/>
    <n v="9064"/>
    <n v="4441.3599999999997"/>
    <n v="0.49"/>
    <x v="2"/>
  </r>
  <r>
    <x v="0"/>
    <n v="1185732"/>
    <x v="10"/>
    <x v="0"/>
    <x v="0"/>
    <x v="0"/>
    <x v="0"/>
    <x v="0"/>
    <x v="4"/>
    <n v="58"/>
    <n v="243"/>
    <n v="14094"/>
    <n v="6060.42"/>
    <n v="0.43"/>
    <x v="2"/>
  </r>
  <r>
    <x v="0"/>
    <n v="1185732"/>
    <x v="11"/>
    <x v="0"/>
    <x v="0"/>
    <x v="0"/>
    <x v="0"/>
    <x v="0"/>
    <x v="5"/>
    <n v="48"/>
    <n v="290"/>
    <n v="13920"/>
    <n v="5289.6"/>
    <n v="0.38"/>
    <x v="2"/>
  </r>
  <r>
    <x v="0"/>
    <n v="1185732"/>
    <x v="12"/>
    <x v="0"/>
    <x v="0"/>
    <x v="0"/>
    <x v="0"/>
    <x v="0"/>
    <x v="0"/>
    <n v="46"/>
    <n v="354"/>
    <n v="16284"/>
    <n v="10258.92"/>
    <n v="0.63"/>
    <x v="2"/>
  </r>
  <r>
    <x v="0"/>
    <n v="1185732"/>
    <x v="13"/>
    <x v="0"/>
    <x v="0"/>
    <x v="0"/>
    <x v="0"/>
    <x v="0"/>
    <x v="1"/>
    <n v="48"/>
    <n v="259"/>
    <n v="12432"/>
    <n v="5345.76"/>
    <n v="0.43"/>
    <x v="2"/>
  </r>
  <r>
    <x v="0"/>
    <n v="1185732"/>
    <x v="14"/>
    <x v="0"/>
    <x v="0"/>
    <x v="0"/>
    <x v="0"/>
    <x v="0"/>
    <x v="2"/>
    <n v="39"/>
    <n v="247"/>
    <n v="9633"/>
    <n v="4720.17"/>
    <n v="0.49"/>
    <x v="2"/>
  </r>
  <r>
    <x v="0"/>
    <n v="1185732"/>
    <x v="15"/>
    <x v="0"/>
    <x v="0"/>
    <x v="0"/>
    <x v="0"/>
    <x v="0"/>
    <x v="3"/>
    <n v="43"/>
    <n v="216"/>
    <n v="9288"/>
    <n v="4644"/>
    <n v="0.5"/>
    <x v="2"/>
  </r>
  <r>
    <x v="0"/>
    <n v="1185732"/>
    <x v="16"/>
    <x v="0"/>
    <x v="0"/>
    <x v="0"/>
    <x v="0"/>
    <x v="0"/>
    <x v="4"/>
    <n v="59"/>
    <n v="230"/>
    <n v="13570"/>
    <n v="5699.4"/>
    <n v="0.42"/>
    <x v="2"/>
  </r>
  <r>
    <x v="0"/>
    <n v="1185732"/>
    <x v="17"/>
    <x v="0"/>
    <x v="0"/>
    <x v="0"/>
    <x v="0"/>
    <x v="0"/>
    <x v="5"/>
    <n v="45"/>
    <n v="238"/>
    <n v="10710"/>
    <n v="3748.4999999999995"/>
    <n v="0.35"/>
    <x v="2"/>
  </r>
  <r>
    <x v="0"/>
    <n v="1185732"/>
    <x v="18"/>
    <x v="0"/>
    <x v="0"/>
    <x v="0"/>
    <x v="0"/>
    <x v="0"/>
    <x v="0"/>
    <n v="45"/>
    <n v="300"/>
    <n v="13500"/>
    <n v="8370"/>
    <n v="0.62"/>
    <x v="2"/>
  </r>
  <r>
    <x v="0"/>
    <n v="1185732"/>
    <x v="19"/>
    <x v="0"/>
    <x v="1"/>
    <x v="0"/>
    <x v="0"/>
    <x v="0"/>
    <x v="1"/>
    <n v="47"/>
    <n v="234"/>
    <n v="10998"/>
    <n v="4509.1799999999994"/>
    <n v="0.41"/>
    <x v="2"/>
  </r>
  <r>
    <x v="0"/>
    <n v="1185732"/>
    <x v="20"/>
    <x v="0"/>
    <x v="1"/>
    <x v="0"/>
    <x v="0"/>
    <x v="0"/>
    <x v="2"/>
    <n v="39"/>
    <n v="252"/>
    <n v="9828"/>
    <n v="4914"/>
    <n v="0.5"/>
    <x v="2"/>
  </r>
  <r>
    <x v="0"/>
    <n v="1185732"/>
    <x v="21"/>
    <x v="0"/>
    <x v="1"/>
    <x v="0"/>
    <x v="0"/>
    <x v="0"/>
    <x v="3"/>
    <n v="41"/>
    <n v="239"/>
    <n v="9799"/>
    <n v="4801.51"/>
    <n v="0.49"/>
    <x v="2"/>
  </r>
  <r>
    <x v="0"/>
    <n v="1185732"/>
    <x v="22"/>
    <x v="0"/>
    <x v="1"/>
    <x v="0"/>
    <x v="0"/>
    <x v="0"/>
    <x v="4"/>
    <n v="56"/>
    <n v="215"/>
    <n v="12040"/>
    <n v="5056.8"/>
    <n v="0.42"/>
    <x v="2"/>
  </r>
  <r>
    <x v="0"/>
    <n v="1185732"/>
    <x v="23"/>
    <x v="0"/>
    <x v="1"/>
    <x v="0"/>
    <x v="0"/>
    <x v="0"/>
    <x v="5"/>
    <n v="49"/>
    <n v="238"/>
    <n v="11662"/>
    <n v="4314.9399999999996"/>
    <n v="0.37"/>
    <x v="2"/>
  </r>
  <r>
    <x v="0"/>
    <n v="1185732"/>
    <x v="24"/>
    <x v="0"/>
    <x v="1"/>
    <x v="0"/>
    <x v="0"/>
    <x v="0"/>
    <x v="0"/>
    <n v="54"/>
    <n v="317"/>
    <n v="17118"/>
    <n v="10955.52"/>
    <n v="0.64"/>
    <x v="2"/>
  </r>
  <r>
    <x v="0"/>
    <n v="1185732"/>
    <x v="25"/>
    <x v="0"/>
    <x v="1"/>
    <x v="0"/>
    <x v="0"/>
    <x v="0"/>
    <x v="1"/>
    <n v="50"/>
    <n v="259"/>
    <n v="12950"/>
    <n v="5180"/>
    <n v="0.4"/>
    <x v="2"/>
  </r>
  <r>
    <x v="0"/>
    <n v="1185732"/>
    <x v="26"/>
    <x v="0"/>
    <x v="1"/>
    <x v="0"/>
    <x v="0"/>
    <x v="0"/>
    <x v="2"/>
    <n v="46"/>
    <n v="261"/>
    <n v="12006"/>
    <n v="5642.82"/>
    <n v="0.47"/>
    <x v="2"/>
  </r>
  <r>
    <x v="0"/>
    <n v="1185732"/>
    <x v="27"/>
    <x v="0"/>
    <x v="1"/>
    <x v="0"/>
    <x v="0"/>
    <x v="0"/>
    <x v="3"/>
    <n v="46"/>
    <n v="230"/>
    <n v="10580"/>
    <n v="5078.3999999999996"/>
    <n v="0.48"/>
    <x v="2"/>
  </r>
  <r>
    <x v="0"/>
    <n v="1185732"/>
    <x v="28"/>
    <x v="0"/>
    <x v="1"/>
    <x v="0"/>
    <x v="0"/>
    <x v="0"/>
    <x v="4"/>
    <n v="59"/>
    <n v="245"/>
    <n v="14455"/>
    <n v="6504.7499999999991"/>
    <n v="0.44999999999999996"/>
    <x v="2"/>
  </r>
  <r>
    <x v="0"/>
    <n v="1185732"/>
    <x v="29"/>
    <x v="0"/>
    <x v="2"/>
    <x v="0"/>
    <x v="0"/>
    <x v="0"/>
    <x v="5"/>
    <n v="59"/>
    <n v="290"/>
    <n v="17110"/>
    <n v="6159.5999999999995"/>
    <n v="0.36"/>
    <x v="2"/>
  </r>
  <r>
    <x v="0"/>
    <n v="1185732"/>
    <x v="30"/>
    <x v="0"/>
    <x v="2"/>
    <x v="0"/>
    <x v="0"/>
    <x v="0"/>
    <x v="0"/>
    <n v="55"/>
    <n v="313"/>
    <n v="17215"/>
    <n v="10501.15"/>
    <n v="0.61"/>
    <x v="2"/>
  </r>
  <r>
    <x v="0"/>
    <n v="1185732"/>
    <x v="31"/>
    <x v="0"/>
    <x v="2"/>
    <x v="0"/>
    <x v="0"/>
    <x v="0"/>
    <x v="1"/>
    <n v="54"/>
    <n v="270"/>
    <n v="14580"/>
    <n v="5977.7999999999993"/>
    <n v="0.41"/>
    <x v="2"/>
  </r>
  <r>
    <x v="0"/>
    <n v="1185732"/>
    <x v="32"/>
    <x v="0"/>
    <x v="2"/>
    <x v="0"/>
    <x v="0"/>
    <x v="0"/>
    <x v="2"/>
    <n v="46"/>
    <n v="278"/>
    <n v="12788"/>
    <n v="6138.24"/>
    <n v="0.48"/>
    <x v="2"/>
  </r>
  <r>
    <x v="0"/>
    <n v="1185732"/>
    <x v="33"/>
    <x v="0"/>
    <x v="2"/>
    <x v="0"/>
    <x v="0"/>
    <x v="0"/>
    <x v="3"/>
    <n v="47"/>
    <n v="261"/>
    <n v="12267"/>
    <n v="5520.15"/>
    <n v="0.44999999999999996"/>
    <x v="2"/>
  </r>
  <r>
    <x v="0"/>
    <n v="1185732"/>
    <x v="34"/>
    <x v="0"/>
    <x v="2"/>
    <x v="0"/>
    <x v="0"/>
    <x v="0"/>
    <x v="4"/>
    <n v="55"/>
    <n v="252"/>
    <n v="13860"/>
    <n v="6236.9999999999991"/>
    <n v="0.44999999999999996"/>
    <x v="2"/>
  </r>
  <r>
    <x v="0"/>
    <n v="1185732"/>
    <x v="35"/>
    <x v="0"/>
    <x v="2"/>
    <x v="0"/>
    <x v="0"/>
    <x v="0"/>
    <x v="5"/>
    <n v="64"/>
    <n v="305"/>
    <n v="19520"/>
    <n v="7612.8"/>
    <n v="0.39"/>
    <x v="2"/>
  </r>
  <r>
    <x v="0"/>
    <n v="1185732"/>
    <x v="36"/>
    <x v="0"/>
    <x v="2"/>
    <x v="0"/>
    <x v="0"/>
    <x v="0"/>
    <x v="0"/>
    <n v="59"/>
    <n v="319"/>
    <n v="18821"/>
    <n v="11292.6"/>
    <n v="0.6"/>
    <x v="2"/>
  </r>
  <r>
    <x v="0"/>
    <n v="1185732"/>
    <x v="37"/>
    <x v="0"/>
    <x v="2"/>
    <x v="0"/>
    <x v="0"/>
    <x v="0"/>
    <x v="1"/>
    <n v="53"/>
    <n v="267"/>
    <n v="14151"/>
    <n v="5943.42"/>
    <n v="0.42"/>
    <x v="2"/>
  </r>
  <r>
    <x v="0"/>
    <n v="1185732"/>
    <x v="38"/>
    <x v="0"/>
    <x v="2"/>
    <x v="0"/>
    <x v="0"/>
    <x v="0"/>
    <x v="2"/>
    <n v="46"/>
    <n v="247"/>
    <n v="11362"/>
    <n v="5112.8999999999996"/>
    <n v="0.44999999999999996"/>
    <x v="2"/>
  </r>
  <r>
    <x v="0"/>
    <n v="1185732"/>
    <x v="39"/>
    <x v="0"/>
    <x v="2"/>
    <x v="0"/>
    <x v="0"/>
    <x v="0"/>
    <x v="3"/>
    <n v="46"/>
    <n v="243"/>
    <n v="11178"/>
    <n v="5141.8799999999992"/>
    <n v="0.45999999999999996"/>
    <x v="2"/>
  </r>
  <r>
    <x v="0"/>
    <n v="1185732"/>
    <x v="40"/>
    <x v="0"/>
    <x v="2"/>
    <x v="0"/>
    <x v="0"/>
    <x v="0"/>
    <x v="4"/>
    <n v="58"/>
    <n v="231"/>
    <n v="13398"/>
    <n v="5761.14"/>
    <n v="0.43"/>
    <x v="2"/>
  </r>
  <r>
    <x v="0"/>
    <n v="1185732"/>
    <x v="41"/>
    <x v="0"/>
    <x v="2"/>
    <x v="0"/>
    <x v="0"/>
    <x v="0"/>
    <x v="5"/>
    <n v="61"/>
    <n v="286"/>
    <n v="17446"/>
    <n v="6978.4000000000005"/>
    <n v="0.4"/>
    <x v="2"/>
  </r>
  <r>
    <x v="0"/>
    <n v="1185732"/>
    <x v="42"/>
    <x v="0"/>
    <x v="2"/>
    <x v="0"/>
    <x v="0"/>
    <x v="0"/>
    <x v="0"/>
    <n v="58"/>
    <n v="325"/>
    <n v="18850"/>
    <n v="11498.5"/>
    <n v="0.61"/>
    <x v="2"/>
  </r>
  <r>
    <x v="0"/>
    <n v="1185732"/>
    <x v="43"/>
    <x v="0"/>
    <x v="2"/>
    <x v="0"/>
    <x v="0"/>
    <x v="0"/>
    <x v="1"/>
    <n v="53"/>
    <n v="308"/>
    <n v="16324"/>
    <n v="6692.8399999999992"/>
    <n v="0.41"/>
    <x v="2"/>
  </r>
  <r>
    <x v="0"/>
    <n v="1185732"/>
    <x v="44"/>
    <x v="0"/>
    <x v="2"/>
    <x v="0"/>
    <x v="0"/>
    <x v="0"/>
    <x v="2"/>
    <n v="45"/>
    <n v="257"/>
    <n v="11565"/>
    <n v="5319.9"/>
    <n v="0.45999999999999996"/>
    <x v="2"/>
  </r>
  <r>
    <x v="0"/>
    <n v="1185732"/>
    <x v="45"/>
    <x v="0"/>
    <x v="2"/>
    <x v="0"/>
    <x v="0"/>
    <x v="0"/>
    <x v="3"/>
    <n v="47"/>
    <n v="241"/>
    <n v="11327"/>
    <n v="5323.69"/>
    <n v="0.47"/>
    <x v="2"/>
  </r>
  <r>
    <x v="1"/>
    <n v="1185732"/>
    <x v="46"/>
    <x v="0"/>
    <x v="3"/>
    <x v="0"/>
    <x v="0"/>
    <x v="0"/>
    <x v="4"/>
    <n v="54"/>
    <n v="270"/>
    <n v="14580"/>
    <n v="6560.9999999999991"/>
    <n v="0.44999999999999996"/>
    <x v="2"/>
  </r>
  <r>
    <x v="1"/>
    <n v="1185732"/>
    <x v="47"/>
    <x v="0"/>
    <x v="3"/>
    <x v="0"/>
    <x v="0"/>
    <x v="0"/>
    <x v="5"/>
    <n v="62"/>
    <n v="290"/>
    <n v="17980"/>
    <n v="6652.6"/>
    <n v="0.37"/>
    <x v="2"/>
  </r>
  <r>
    <x v="1"/>
    <n v="1185732"/>
    <x v="48"/>
    <x v="0"/>
    <x v="3"/>
    <x v="0"/>
    <x v="0"/>
    <x v="0"/>
    <x v="0"/>
    <n v="56"/>
    <n v="360"/>
    <n v="20160"/>
    <n v="12499.2"/>
    <n v="0.62"/>
    <x v="2"/>
  </r>
  <r>
    <x v="1"/>
    <n v="1185732"/>
    <x v="49"/>
    <x v="0"/>
    <x v="3"/>
    <x v="0"/>
    <x v="0"/>
    <x v="0"/>
    <x v="1"/>
    <n v="50"/>
    <n v="270"/>
    <n v="13500"/>
    <n v="5940"/>
    <n v="0.44"/>
    <x v="2"/>
  </r>
  <r>
    <x v="1"/>
    <n v="1185732"/>
    <x v="50"/>
    <x v="0"/>
    <x v="3"/>
    <x v="0"/>
    <x v="0"/>
    <x v="0"/>
    <x v="2"/>
    <n v="47"/>
    <n v="268"/>
    <n v="12596"/>
    <n v="5920.12"/>
    <n v="0.47"/>
    <x v="2"/>
  </r>
  <r>
    <x v="1"/>
    <n v="1185732"/>
    <x v="51"/>
    <x v="0"/>
    <x v="3"/>
    <x v="0"/>
    <x v="0"/>
    <x v="0"/>
    <x v="3"/>
    <n v="47"/>
    <n v="252"/>
    <n v="11844"/>
    <n v="5448.24"/>
    <n v="0.45999999999999996"/>
    <x v="2"/>
  </r>
  <r>
    <x v="1"/>
    <n v="1185732"/>
    <x v="52"/>
    <x v="0"/>
    <x v="3"/>
    <x v="0"/>
    <x v="0"/>
    <x v="0"/>
    <x v="4"/>
    <n v="58"/>
    <n v="252"/>
    <n v="14616"/>
    <n v="5846.4000000000005"/>
    <n v="0.4"/>
    <x v="2"/>
  </r>
  <r>
    <x v="1"/>
    <n v="1185732"/>
    <x v="53"/>
    <x v="0"/>
    <x v="3"/>
    <x v="0"/>
    <x v="0"/>
    <x v="0"/>
    <x v="5"/>
    <n v="59"/>
    <n v="280"/>
    <n v="16520"/>
    <n v="6608"/>
    <n v="0.4"/>
    <x v="2"/>
  </r>
  <r>
    <x v="1"/>
    <n v="1185732"/>
    <x v="54"/>
    <x v="0"/>
    <x v="3"/>
    <x v="0"/>
    <x v="0"/>
    <x v="0"/>
    <x v="4"/>
    <n v="64"/>
    <n v="236"/>
    <n v="15104"/>
    <n v="6343.6799999999994"/>
    <n v="0.42"/>
    <x v="2"/>
  </r>
  <r>
    <x v="1"/>
    <n v="1185732"/>
    <x v="55"/>
    <x v="0"/>
    <x v="3"/>
    <x v="0"/>
    <x v="0"/>
    <x v="0"/>
    <x v="5"/>
    <n v="68"/>
    <n v="290"/>
    <n v="19720"/>
    <n v="7493.6"/>
    <n v="0.38"/>
    <x v="2"/>
  </r>
  <r>
    <x v="1"/>
    <n v="1185732"/>
    <x v="56"/>
    <x v="0"/>
    <x v="3"/>
    <x v="0"/>
    <x v="0"/>
    <x v="0"/>
    <x v="0"/>
    <n v="60"/>
    <n v="299"/>
    <n v="17940"/>
    <n v="10764"/>
    <n v="0.6"/>
    <x v="2"/>
  </r>
  <r>
    <x v="1"/>
    <n v="1185732"/>
    <x v="57"/>
    <x v="0"/>
    <x v="3"/>
    <x v="0"/>
    <x v="0"/>
    <x v="0"/>
    <x v="1"/>
    <n v="53"/>
    <n v="273"/>
    <n v="14469"/>
    <n v="6221.67"/>
    <n v="0.43"/>
    <x v="2"/>
  </r>
  <r>
    <x v="1"/>
    <n v="1185732"/>
    <x v="58"/>
    <x v="0"/>
    <x v="3"/>
    <x v="0"/>
    <x v="0"/>
    <x v="0"/>
    <x v="2"/>
    <n v="52"/>
    <n v="258"/>
    <n v="13416"/>
    <n v="6439.6799999999994"/>
    <n v="0.48"/>
    <x v="2"/>
  </r>
  <r>
    <x v="1"/>
    <n v="1185732"/>
    <x v="59"/>
    <x v="0"/>
    <x v="3"/>
    <x v="0"/>
    <x v="0"/>
    <x v="0"/>
    <x v="3"/>
    <n v="50"/>
    <n v="252"/>
    <n v="12600"/>
    <n v="6174"/>
    <n v="0.49"/>
    <x v="2"/>
  </r>
  <r>
    <x v="1"/>
    <n v="1185732"/>
    <x v="60"/>
    <x v="0"/>
    <x v="4"/>
    <x v="0"/>
    <x v="0"/>
    <x v="0"/>
    <x v="4"/>
    <n v="64"/>
    <n v="254"/>
    <n v="16256"/>
    <n v="6827.5199999999995"/>
    <n v="0.42"/>
    <x v="2"/>
  </r>
  <r>
    <x v="1"/>
    <n v="1185732"/>
    <x v="61"/>
    <x v="0"/>
    <x v="4"/>
    <x v="0"/>
    <x v="0"/>
    <x v="0"/>
    <x v="5"/>
    <n v="66"/>
    <n v="263"/>
    <n v="17358"/>
    <n v="6422.46"/>
    <n v="0.37"/>
    <x v="2"/>
  </r>
  <r>
    <x v="1"/>
    <n v="1185732"/>
    <x v="62"/>
    <x v="0"/>
    <x v="4"/>
    <x v="0"/>
    <x v="0"/>
    <x v="0"/>
    <x v="0"/>
    <n v="62"/>
    <n v="312"/>
    <n v="19344"/>
    <n v="12380.16"/>
    <n v="0.64"/>
    <x v="2"/>
  </r>
  <r>
    <x v="1"/>
    <n v="1185732"/>
    <x v="63"/>
    <x v="0"/>
    <x v="4"/>
    <x v="0"/>
    <x v="0"/>
    <x v="0"/>
    <x v="1"/>
    <n v="51"/>
    <n v="300"/>
    <n v="15300"/>
    <n v="6426"/>
    <n v="0.42"/>
    <x v="2"/>
  </r>
  <r>
    <x v="1"/>
    <n v="1185732"/>
    <x v="64"/>
    <x v="0"/>
    <x v="4"/>
    <x v="0"/>
    <x v="0"/>
    <x v="0"/>
    <x v="2"/>
    <n v="54"/>
    <n v="285"/>
    <n v="15390"/>
    <n v="7233.2999999999993"/>
    <n v="0.47"/>
    <x v="2"/>
  </r>
  <r>
    <x v="1"/>
    <n v="1185732"/>
    <x v="65"/>
    <x v="0"/>
    <x v="4"/>
    <x v="0"/>
    <x v="0"/>
    <x v="0"/>
    <x v="3"/>
    <n v="54"/>
    <n v="225"/>
    <n v="12150"/>
    <n v="5589"/>
    <n v="0.45999999999999996"/>
    <x v="2"/>
  </r>
  <r>
    <x v="1"/>
    <n v="1185732"/>
    <x v="66"/>
    <x v="0"/>
    <x v="4"/>
    <x v="0"/>
    <x v="0"/>
    <x v="0"/>
    <x v="4"/>
    <n v="60"/>
    <n v="261"/>
    <n v="15660"/>
    <n v="6733.8"/>
    <n v="0.43"/>
    <x v="2"/>
  </r>
  <r>
    <x v="1"/>
    <n v="1185732"/>
    <x v="67"/>
    <x v="0"/>
    <x v="5"/>
    <x v="0"/>
    <x v="0"/>
    <x v="0"/>
    <x v="5"/>
    <n v="68"/>
    <n v="290"/>
    <n v="19720"/>
    <n v="6902"/>
    <n v="0.35"/>
    <x v="2"/>
  </r>
  <r>
    <x v="2"/>
    <n v="1197831"/>
    <x v="68"/>
    <x v="0"/>
    <x v="5"/>
    <x v="0"/>
    <x v="0"/>
    <x v="0"/>
    <x v="0"/>
    <n v="24"/>
    <n v="234"/>
    <n v="5616"/>
    <n v="2639.52"/>
    <n v="0.47"/>
    <x v="2"/>
  </r>
  <r>
    <x v="2"/>
    <n v="1197831"/>
    <x v="69"/>
    <x v="0"/>
    <x v="5"/>
    <x v="0"/>
    <x v="0"/>
    <x v="0"/>
    <x v="1"/>
    <n v="34"/>
    <n v="225"/>
    <n v="7650"/>
    <n v="3748.5"/>
    <n v="0.49"/>
    <x v="2"/>
  </r>
  <r>
    <x v="2"/>
    <n v="1197831"/>
    <x v="70"/>
    <x v="0"/>
    <x v="5"/>
    <x v="0"/>
    <x v="0"/>
    <x v="0"/>
    <x v="2"/>
    <n v="33"/>
    <n v="210"/>
    <n v="6930"/>
    <n v="3187.7999999999997"/>
    <n v="0.45999999999999996"/>
    <x v="2"/>
  </r>
  <r>
    <x v="2"/>
    <n v="1197831"/>
    <x v="71"/>
    <x v="0"/>
    <x v="5"/>
    <x v="0"/>
    <x v="0"/>
    <x v="0"/>
    <x v="3"/>
    <n v="34"/>
    <n v="175"/>
    <n v="5950"/>
    <n v="3272.5000000000005"/>
    <n v="0.55000000000000004"/>
    <x v="2"/>
  </r>
  <r>
    <x v="2"/>
    <n v="1197831"/>
    <x v="72"/>
    <x v="0"/>
    <x v="5"/>
    <x v="1"/>
    <x v="1"/>
    <x v="1"/>
    <x v="4"/>
    <n v="36"/>
    <n v="154"/>
    <n v="5544"/>
    <n v="2383.92"/>
    <n v="0.43"/>
    <x v="2"/>
  </r>
  <r>
    <x v="2"/>
    <n v="1197831"/>
    <x v="73"/>
    <x v="0"/>
    <x v="5"/>
    <x v="1"/>
    <x v="1"/>
    <x v="1"/>
    <x v="5"/>
    <n v="34"/>
    <n v="203"/>
    <n v="6902"/>
    <n v="4417.28"/>
    <n v="0.64"/>
    <x v="2"/>
  </r>
  <r>
    <x v="2"/>
    <n v="1197831"/>
    <x v="74"/>
    <x v="0"/>
    <x v="5"/>
    <x v="1"/>
    <x v="1"/>
    <x v="1"/>
    <x v="0"/>
    <n v="23"/>
    <n v="213"/>
    <n v="4899"/>
    <n v="2449.5"/>
    <n v="0.5"/>
    <x v="2"/>
  </r>
  <r>
    <x v="2"/>
    <n v="1197831"/>
    <x v="75"/>
    <x v="0"/>
    <x v="5"/>
    <x v="1"/>
    <x v="1"/>
    <x v="1"/>
    <x v="1"/>
    <n v="33"/>
    <n v="255"/>
    <n v="8415"/>
    <n v="3786.7499999999995"/>
    <n v="0.44999999999999996"/>
    <x v="2"/>
  </r>
  <r>
    <x v="2"/>
    <n v="1197831"/>
    <x v="76"/>
    <x v="0"/>
    <x v="5"/>
    <x v="1"/>
    <x v="1"/>
    <x v="1"/>
    <x v="2"/>
    <n v="32"/>
    <n v="176"/>
    <n v="5632"/>
    <n v="2534.3999999999996"/>
    <n v="0.44999999999999996"/>
    <x v="2"/>
  </r>
  <r>
    <x v="2"/>
    <n v="1197831"/>
    <x v="77"/>
    <x v="0"/>
    <x v="5"/>
    <x v="1"/>
    <x v="1"/>
    <x v="1"/>
    <x v="3"/>
    <n v="34"/>
    <n v="175"/>
    <n v="5950"/>
    <n v="3570"/>
    <n v="0.6"/>
    <x v="2"/>
  </r>
  <r>
    <x v="2"/>
    <n v="1197831"/>
    <x v="78"/>
    <x v="0"/>
    <x v="5"/>
    <x v="1"/>
    <x v="1"/>
    <x v="1"/>
    <x v="4"/>
    <n v="38"/>
    <n v="125"/>
    <n v="4750"/>
    <n v="2137.5"/>
    <n v="0.44999999999999996"/>
    <x v="2"/>
  </r>
  <r>
    <x v="2"/>
    <n v="1197831"/>
    <x v="79"/>
    <x v="0"/>
    <x v="5"/>
    <x v="1"/>
    <x v="1"/>
    <x v="1"/>
    <x v="5"/>
    <n v="34"/>
    <n v="196"/>
    <n v="6664"/>
    <n v="4198.32"/>
    <n v="0.63"/>
    <x v="2"/>
  </r>
  <r>
    <x v="2"/>
    <n v="1197831"/>
    <x v="80"/>
    <x v="0"/>
    <x v="5"/>
    <x v="1"/>
    <x v="1"/>
    <x v="1"/>
    <x v="0"/>
    <n v="29"/>
    <n v="254"/>
    <n v="7366"/>
    <n v="3314.7"/>
    <n v="0.44999999999999996"/>
    <x v="2"/>
  </r>
  <r>
    <x v="2"/>
    <n v="1197831"/>
    <x v="81"/>
    <x v="0"/>
    <x v="6"/>
    <x v="1"/>
    <x v="1"/>
    <x v="1"/>
    <x v="1"/>
    <n v="39"/>
    <n v="236"/>
    <n v="9204"/>
    <n v="4141.7999999999993"/>
    <n v="0.44999999999999996"/>
    <x v="2"/>
  </r>
  <r>
    <x v="2"/>
    <n v="1197831"/>
    <x v="82"/>
    <x v="0"/>
    <x v="6"/>
    <x v="1"/>
    <x v="1"/>
    <x v="1"/>
    <x v="2"/>
    <n v="32"/>
    <n v="182"/>
    <n v="5824"/>
    <n v="2853.7599999999998"/>
    <n v="0.49"/>
    <x v="2"/>
  </r>
  <r>
    <x v="2"/>
    <n v="1197831"/>
    <x v="83"/>
    <x v="0"/>
    <x v="6"/>
    <x v="1"/>
    <x v="1"/>
    <x v="1"/>
    <x v="3"/>
    <n v="37"/>
    <n v="174"/>
    <n v="6438"/>
    <n v="3734.0400000000004"/>
    <n v="0.58000000000000007"/>
    <x v="2"/>
  </r>
  <r>
    <x v="2"/>
    <n v="1197831"/>
    <x v="84"/>
    <x v="0"/>
    <x v="6"/>
    <x v="1"/>
    <x v="1"/>
    <x v="1"/>
    <x v="4"/>
    <n v="41"/>
    <n v="125"/>
    <n v="5125"/>
    <n v="2050"/>
    <n v="0.4"/>
    <x v="2"/>
  </r>
  <r>
    <x v="2"/>
    <n v="1197831"/>
    <x v="85"/>
    <x v="0"/>
    <x v="6"/>
    <x v="1"/>
    <x v="1"/>
    <x v="1"/>
    <x v="5"/>
    <n v="39"/>
    <n v="189"/>
    <n v="7371"/>
    <n v="4422.5999999999995"/>
    <n v="0.6"/>
    <x v="2"/>
  </r>
  <r>
    <x v="2"/>
    <n v="1197831"/>
    <x v="86"/>
    <x v="0"/>
    <x v="6"/>
    <x v="1"/>
    <x v="1"/>
    <x v="1"/>
    <x v="0"/>
    <n v="27"/>
    <n v="234"/>
    <n v="6318"/>
    <n v="3032.64"/>
    <n v="0.48"/>
    <x v="2"/>
  </r>
  <r>
    <x v="2"/>
    <n v="1197831"/>
    <x v="87"/>
    <x v="0"/>
    <x v="6"/>
    <x v="1"/>
    <x v="1"/>
    <x v="1"/>
    <x v="1"/>
    <n v="38"/>
    <n v="225"/>
    <n v="8550"/>
    <n v="3847.4999999999995"/>
    <n v="0.44999999999999996"/>
    <x v="2"/>
  </r>
  <r>
    <x v="2"/>
    <n v="1197831"/>
    <x v="88"/>
    <x v="0"/>
    <x v="6"/>
    <x v="1"/>
    <x v="1"/>
    <x v="1"/>
    <x v="2"/>
    <n v="34"/>
    <n v="203"/>
    <n v="6902"/>
    <n v="3174.9199999999996"/>
    <n v="0.45999999999999996"/>
    <x v="2"/>
  </r>
  <r>
    <x v="2"/>
    <n v="1197831"/>
    <x v="89"/>
    <x v="0"/>
    <x v="6"/>
    <x v="1"/>
    <x v="1"/>
    <x v="1"/>
    <x v="3"/>
    <n v="36"/>
    <n v="163"/>
    <n v="5868"/>
    <n v="3462.1200000000003"/>
    <n v="0.59000000000000008"/>
    <x v="2"/>
  </r>
  <r>
    <x v="1"/>
    <n v="1197831"/>
    <x v="90"/>
    <x v="0"/>
    <x v="6"/>
    <x v="1"/>
    <x v="1"/>
    <x v="1"/>
    <x v="4"/>
    <n v="42"/>
    <n v="147"/>
    <n v="6174"/>
    <n v="2593.08"/>
    <n v="0.42"/>
    <x v="2"/>
  </r>
  <r>
    <x v="1"/>
    <n v="1197831"/>
    <x v="91"/>
    <x v="0"/>
    <x v="6"/>
    <x v="1"/>
    <x v="1"/>
    <x v="1"/>
    <x v="5"/>
    <n v="39"/>
    <n v="232"/>
    <n v="9048"/>
    <n v="5519.28"/>
    <n v="0.61"/>
    <x v="2"/>
  </r>
  <r>
    <x v="1"/>
    <n v="1197831"/>
    <x v="92"/>
    <x v="0"/>
    <x v="6"/>
    <x v="1"/>
    <x v="1"/>
    <x v="1"/>
    <x v="0"/>
    <n v="29"/>
    <n v="268"/>
    <n v="7772"/>
    <n v="3730.56"/>
    <n v="0.48"/>
    <x v="2"/>
  </r>
  <r>
    <x v="1"/>
    <n v="1197831"/>
    <x v="93"/>
    <x v="0"/>
    <x v="6"/>
    <x v="1"/>
    <x v="1"/>
    <x v="1"/>
    <x v="1"/>
    <n v="38"/>
    <n v="259"/>
    <n v="9842"/>
    <n v="4527.32"/>
    <n v="0.45999999999999996"/>
    <x v="2"/>
  </r>
  <r>
    <x v="1"/>
    <n v="1197831"/>
    <x v="94"/>
    <x v="0"/>
    <x v="6"/>
    <x v="1"/>
    <x v="1"/>
    <x v="1"/>
    <x v="2"/>
    <n v="33"/>
    <n v="225"/>
    <n v="7425"/>
    <n v="3564"/>
    <n v="0.48"/>
    <x v="2"/>
  </r>
  <r>
    <x v="1"/>
    <n v="1197831"/>
    <x v="95"/>
    <x v="0"/>
    <x v="6"/>
    <x v="1"/>
    <x v="1"/>
    <x v="1"/>
    <x v="3"/>
    <n v="39"/>
    <n v="189"/>
    <n v="7371"/>
    <n v="4275.18"/>
    <n v="0.58000000000000007"/>
    <x v="2"/>
  </r>
  <r>
    <x v="1"/>
    <n v="1197831"/>
    <x v="96"/>
    <x v="0"/>
    <x v="6"/>
    <x v="1"/>
    <x v="1"/>
    <x v="1"/>
    <x v="4"/>
    <n v="42"/>
    <n v="168"/>
    <n v="7056"/>
    <n v="2822.4"/>
    <n v="0.4"/>
    <x v="2"/>
  </r>
  <r>
    <x v="1"/>
    <n v="1197831"/>
    <x v="97"/>
    <x v="0"/>
    <x v="6"/>
    <x v="1"/>
    <x v="1"/>
    <x v="1"/>
    <x v="5"/>
    <n v="37"/>
    <n v="276"/>
    <n v="10212"/>
    <n v="6433.56"/>
    <n v="0.63"/>
    <x v="2"/>
  </r>
  <r>
    <x v="1"/>
    <n v="1197831"/>
    <x v="98"/>
    <x v="0"/>
    <x v="6"/>
    <x v="1"/>
    <x v="1"/>
    <x v="1"/>
    <x v="0"/>
    <n v="39"/>
    <n v="238"/>
    <n v="9282"/>
    <n v="4362.54"/>
    <n v="0.47"/>
    <x v="2"/>
  </r>
  <r>
    <x v="1"/>
    <n v="1197831"/>
    <x v="99"/>
    <x v="0"/>
    <x v="6"/>
    <x v="1"/>
    <x v="1"/>
    <x v="1"/>
    <x v="1"/>
    <n v="42"/>
    <n v="238"/>
    <n v="9996"/>
    <n v="4498.2"/>
    <n v="0.44999999999999996"/>
    <x v="2"/>
  </r>
  <r>
    <x v="1"/>
    <n v="1197831"/>
    <x v="100"/>
    <x v="0"/>
    <x v="6"/>
    <x v="1"/>
    <x v="1"/>
    <x v="1"/>
    <x v="2"/>
    <n v="37"/>
    <n v="232"/>
    <n v="8584"/>
    <n v="4206.16"/>
    <n v="0.49"/>
    <x v="2"/>
  </r>
  <r>
    <x v="1"/>
    <n v="1197831"/>
    <x v="101"/>
    <x v="0"/>
    <x v="6"/>
    <x v="1"/>
    <x v="1"/>
    <x v="1"/>
    <x v="3"/>
    <n v="38"/>
    <n v="203"/>
    <n v="7714"/>
    <n v="4396.9800000000005"/>
    <n v="0.57000000000000006"/>
    <x v="2"/>
  </r>
  <r>
    <x v="1"/>
    <n v="1197831"/>
    <x v="102"/>
    <x v="0"/>
    <x v="6"/>
    <x v="1"/>
    <x v="1"/>
    <x v="1"/>
    <x v="4"/>
    <n v="41"/>
    <n v="169"/>
    <n v="6929"/>
    <n v="3118.0499999999997"/>
    <n v="0.44999999999999996"/>
    <x v="2"/>
  </r>
  <r>
    <x v="1"/>
    <n v="1197831"/>
    <x v="103"/>
    <x v="0"/>
    <x v="6"/>
    <x v="1"/>
    <x v="1"/>
    <x v="1"/>
    <x v="5"/>
    <n v="47"/>
    <n v="250"/>
    <n v="11750"/>
    <n v="7520"/>
    <n v="0.64"/>
    <x v="2"/>
  </r>
  <r>
    <x v="1"/>
    <n v="1197831"/>
    <x v="104"/>
    <x v="0"/>
    <x v="6"/>
    <x v="1"/>
    <x v="1"/>
    <x v="1"/>
    <x v="0"/>
    <n v="37"/>
    <n v="238"/>
    <n v="8806"/>
    <n v="3962.7"/>
    <n v="0.44999999999999996"/>
    <x v="2"/>
  </r>
  <r>
    <x v="1"/>
    <n v="1197831"/>
    <x v="105"/>
    <x v="0"/>
    <x v="6"/>
    <x v="1"/>
    <x v="1"/>
    <x v="1"/>
    <x v="1"/>
    <n v="42"/>
    <n v="238"/>
    <n v="9996"/>
    <n v="4598.16"/>
    <n v="0.45999999999999996"/>
    <x v="2"/>
  </r>
  <r>
    <x v="1"/>
    <n v="1197831"/>
    <x v="106"/>
    <x v="0"/>
    <x v="6"/>
    <x v="1"/>
    <x v="1"/>
    <x v="1"/>
    <x v="2"/>
    <n v="37"/>
    <n v="319"/>
    <n v="11803"/>
    <n v="5311.3499999999995"/>
    <n v="0.44999999999999996"/>
    <x v="2"/>
  </r>
  <r>
    <x v="1"/>
    <n v="1197831"/>
    <x v="107"/>
    <x v="0"/>
    <x v="6"/>
    <x v="1"/>
    <x v="1"/>
    <x v="1"/>
    <x v="3"/>
    <n v="36"/>
    <n v="210"/>
    <n v="7560"/>
    <n v="4536"/>
    <n v="0.6"/>
    <x v="2"/>
  </r>
  <r>
    <x v="1"/>
    <n v="1197831"/>
    <x v="108"/>
    <x v="0"/>
    <x v="6"/>
    <x v="1"/>
    <x v="1"/>
    <x v="1"/>
    <x v="4"/>
    <n v="41"/>
    <n v="196"/>
    <n v="8036"/>
    <n v="3214.4"/>
    <n v="0.4"/>
    <x v="2"/>
  </r>
  <r>
    <x v="1"/>
    <n v="1197831"/>
    <x v="109"/>
    <x v="0"/>
    <x v="6"/>
    <x v="1"/>
    <x v="1"/>
    <x v="1"/>
    <x v="5"/>
    <n v="47"/>
    <n v="293"/>
    <n v="13771"/>
    <n v="8675.73"/>
    <n v="0.63"/>
    <x v="2"/>
  </r>
  <r>
    <x v="1"/>
    <n v="1197831"/>
    <x v="110"/>
    <x v="0"/>
    <x v="6"/>
    <x v="1"/>
    <x v="1"/>
    <x v="1"/>
    <x v="0"/>
    <n v="37"/>
    <n v="268"/>
    <n v="9916"/>
    <n v="4858.84"/>
    <n v="0.49"/>
    <x v="2"/>
  </r>
  <r>
    <x v="1"/>
    <n v="1197831"/>
    <x v="111"/>
    <x v="0"/>
    <x v="6"/>
    <x v="1"/>
    <x v="1"/>
    <x v="1"/>
    <x v="1"/>
    <n v="41"/>
    <n v="259"/>
    <n v="10619"/>
    <n v="4778.5499999999993"/>
    <n v="0.44999999999999996"/>
    <x v="2"/>
  </r>
  <r>
    <x v="1"/>
    <n v="1197831"/>
    <x v="112"/>
    <x v="0"/>
    <x v="7"/>
    <x v="1"/>
    <x v="1"/>
    <x v="1"/>
    <x v="2"/>
    <n v="39"/>
    <n v="297"/>
    <n v="11583"/>
    <n v="5328.1799999999994"/>
    <n v="0.45999999999999996"/>
    <x v="2"/>
  </r>
  <r>
    <x v="1"/>
    <n v="1197831"/>
    <x v="113"/>
    <x v="0"/>
    <x v="7"/>
    <x v="1"/>
    <x v="1"/>
    <x v="1"/>
    <x v="3"/>
    <n v="38"/>
    <n v="189"/>
    <n v="7182"/>
    <n v="4237.380000000001"/>
    <n v="0.59000000000000008"/>
    <x v="2"/>
  </r>
  <r>
    <x v="1"/>
    <n v="1197831"/>
    <x v="114"/>
    <x v="0"/>
    <x v="7"/>
    <x v="1"/>
    <x v="1"/>
    <x v="1"/>
    <x v="4"/>
    <n v="41"/>
    <n v="169"/>
    <n v="6929"/>
    <n v="2771.6000000000004"/>
    <n v="0.4"/>
    <x v="2"/>
  </r>
  <r>
    <x v="1"/>
    <n v="1197831"/>
    <x v="115"/>
    <x v="0"/>
    <x v="7"/>
    <x v="1"/>
    <x v="1"/>
    <x v="1"/>
    <x v="5"/>
    <n v="46"/>
    <n v="225"/>
    <n v="10350"/>
    <n v="6727.5"/>
    <n v="0.65"/>
    <x v="2"/>
  </r>
  <r>
    <x v="1"/>
    <n v="1197831"/>
    <x v="116"/>
    <x v="0"/>
    <x v="7"/>
    <x v="1"/>
    <x v="1"/>
    <x v="1"/>
    <x v="0"/>
    <n v="44"/>
    <n v="255"/>
    <n v="11220"/>
    <n v="5385.5999999999995"/>
    <n v="0.48"/>
    <x v="2"/>
  </r>
  <r>
    <x v="1"/>
    <n v="1197831"/>
    <x v="117"/>
    <x v="0"/>
    <x v="7"/>
    <x v="1"/>
    <x v="1"/>
    <x v="1"/>
    <x v="1"/>
    <n v="41"/>
    <n v="213"/>
    <n v="8733"/>
    <n v="4017.18"/>
    <n v="0.45999999999999996"/>
    <x v="2"/>
  </r>
  <r>
    <x v="1"/>
    <n v="1197831"/>
    <x v="118"/>
    <x v="0"/>
    <x v="7"/>
    <x v="1"/>
    <x v="1"/>
    <x v="1"/>
    <x v="2"/>
    <n v="46"/>
    <n v="234"/>
    <n v="10764"/>
    <n v="5274.36"/>
    <n v="0.49"/>
    <x v="2"/>
  </r>
  <r>
    <x v="1"/>
    <n v="1197831"/>
    <x v="119"/>
    <x v="0"/>
    <x v="7"/>
    <x v="1"/>
    <x v="1"/>
    <x v="1"/>
    <x v="3"/>
    <n v="47"/>
    <n v="181"/>
    <n v="8507"/>
    <n v="4678.8500000000004"/>
    <n v="0.55000000000000004"/>
    <x v="2"/>
  </r>
  <r>
    <x v="1"/>
    <n v="1197831"/>
    <x v="120"/>
    <x v="0"/>
    <x v="7"/>
    <x v="1"/>
    <x v="1"/>
    <x v="1"/>
    <x v="4"/>
    <n v="44"/>
    <n v="175"/>
    <n v="7700"/>
    <n v="3311"/>
    <n v="0.43"/>
    <x v="2"/>
  </r>
  <r>
    <x v="1"/>
    <n v="1197831"/>
    <x v="121"/>
    <x v="0"/>
    <x v="7"/>
    <x v="1"/>
    <x v="1"/>
    <x v="1"/>
    <x v="5"/>
    <n v="50"/>
    <n v="213"/>
    <n v="10650"/>
    <n v="6816"/>
    <n v="0.64"/>
    <x v="2"/>
  </r>
  <r>
    <x v="1"/>
    <n v="1197831"/>
    <x v="122"/>
    <x v="0"/>
    <x v="7"/>
    <x v="1"/>
    <x v="1"/>
    <x v="1"/>
    <x v="0"/>
    <n v="44"/>
    <n v="240"/>
    <n v="10560"/>
    <n v="5280"/>
    <n v="0.5"/>
    <x v="2"/>
  </r>
  <r>
    <x v="1"/>
    <n v="1197831"/>
    <x v="123"/>
    <x v="0"/>
    <x v="7"/>
    <x v="1"/>
    <x v="1"/>
    <x v="1"/>
    <x v="1"/>
    <n v="43"/>
    <n v="216"/>
    <n v="9288"/>
    <n v="4365.3599999999997"/>
    <n v="0.47"/>
    <x v="2"/>
  </r>
  <r>
    <x v="1"/>
    <n v="1197831"/>
    <x v="124"/>
    <x v="0"/>
    <x v="7"/>
    <x v="1"/>
    <x v="1"/>
    <x v="1"/>
    <x v="2"/>
    <n v="48"/>
    <n v="188"/>
    <n v="9024"/>
    <n v="4241.28"/>
    <n v="0.47"/>
    <x v="2"/>
  </r>
  <r>
    <x v="1"/>
    <n v="1197831"/>
    <x v="125"/>
    <x v="0"/>
    <x v="7"/>
    <x v="1"/>
    <x v="1"/>
    <x v="1"/>
    <x v="3"/>
    <n v="45"/>
    <n v="168"/>
    <n v="7560"/>
    <n v="4384.8"/>
    <n v="0.58000000000000007"/>
    <x v="2"/>
  </r>
  <r>
    <x v="1"/>
    <n v="1197831"/>
    <x v="126"/>
    <x v="0"/>
    <x v="7"/>
    <x v="1"/>
    <x v="1"/>
    <x v="1"/>
    <x v="4"/>
    <n v="42"/>
    <n v="150"/>
    <n v="6300"/>
    <n v="2583"/>
    <n v="0.41"/>
    <x v="2"/>
  </r>
  <r>
    <x v="1"/>
    <n v="1197831"/>
    <x v="127"/>
    <x v="0"/>
    <x v="7"/>
    <x v="1"/>
    <x v="1"/>
    <x v="1"/>
    <x v="5"/>
    <n v="53"/>
    <n v="210"/>
    <n v="11130"/>
    <n v="6900.6"/>
    <n v="0.62"/>
    <x v="2"/>
  </r>
  <r>
    <x v="1"/>
    <n v="1197831"/>
    <x v="128"/>
    <x v="0"/>
    <x v="8"/>
    <x v="1"/>
    <x v="1"/>
    <x v="1"/>
    <x v="0"/>
    <n v="43"/>
    <n v="234"/>
    <n v="10062"/>
    <n v="4930.38"/>
    <n v="0.49"/>
    <x v="2"/>
  </r>
  <r>
    <x v="1"/>
    <n v="1197831"/>
    <x v="129"/>
    <x v="0"/>
    <x v="8"/>
    <x v="1"/>
    <x v="1"/>
    <x v="1"/>
    <x v="1"/>
    <n v="43"/>
    <n v="243"/>
    <n v="10449"/>
    <n v="5120.01"/>
    <n v="0.49"/>
    <x v="2"/>
  </r>
  <r>
    <x v="1"/>
    <n v="1197831"/>
    <x v="130"/>
    <x v="0"/>
    <x v="8"/>
    <x v="1"/>
    <x v="1"/>
    <x v="1"/>
    <x v="2"/>
    <n v="47"/>
    <n v="206"/>
    <n v="9682"/>
    <n v="4647.3599999999997"/>
    <n v="0.48"/>
    <x v="2"/>
  </r>
  <r>
    <x v="1"/>
    <n v="1197831"/>
    <x v="131"/>
    <x v="0"/>
    <x v="8"/>
    <x v="1"/>
    <x v="1"/>
    <x v="1"/>
    <x v="3"/>
    <n v="48"/>
    <n v="203"/>
    <n v="9744"/>
    <n v="5359.2000000000007"/>
    <n v="0.55000000000000004"/>
    <x v="2"/>
  </r>
  <r>
    <x v="1"/>
    <n v="1197831"/>
    <x v="132"/>
    <x v="0"/>
    <x v="8"/>
    <x v="1"/>
    <x v="1"/>
    <x v="1"/>
    <x v="4"/>
    <n v="42"/>
    <n v="195"/>
    <n v="8190"/>
    <n v="3685.4999999999995"/>
    <n v="0.44999999999999996"/>
    <x v="2"/>
  </r>
  <r>
    <x v="1"/>
    <n v="1197831"/>
    <x v="133"/>
    <x v="0"/>
    <x v="8"/>
    <x v="1"/>
    <x v="1"/>
    <x v="1"/>
    <x v="5"/>
    <n v="51"/>
    <n v="247"/>
    <n v="12597"/>
    <n v="7810.14"/>
    <n v="0.62"/>
    <x v="2"/>
  </r>
  <r>
    <x v="1"/>
    <n v="1197831"/>
    <x v="134"/>
    <x v="0"/>
    <x v="8"/>
    <x v="1"/>
    <x v="1"/>
    <x v="1"/>
    <x v="0"/>
    <n v="41"/>
    <n v="238"/>
    <n v="9758"/>
    <n v="4683.84"/>
    <n v="0.48"/>
    <x v="2"/>
  </r>
  <r>
    <x v="1"/>
    <n v="1197831"/>
    <x v="135"/>
    <x v="0"/>
    <x v="8"/>
    <x v="1"/>
    <x v="1"/>
    <x v="1"/>
    <x v="1"/>
    <n v="44"/>
    <n v="285"/>
    <n v="12540"/>
    <n v="6019.2"/>
    <n v="0.48"/>
    <x v="2"/>
  </r>
  <r>
    <x v="1"/>
    <n v="1197831"/>
    <x v="136"/>
    <x v="0"/>
    <x v="8"/>
    <x v="1"/>
    <x v="1"/>
    <x v="1"/>
    <x v="2"/>
    <n v="47"/>
    <n v="255"/>
    <n v="11985"/>
    <n v="5872.65"/>
    <n v="0.49"/>
    <x v="2"/>
  </r>
  <r>
    <x v="1"/>
    <n v="1197831"/>
    <x v="137"/>
    <x v="0"/>
    <x v="8"/>
    <x v="1"/>
    <x v="1"/>
    <x v="1"/>
    <x v="3"/>
    <n v="47"/>
    <n v="182"/>
    <n v="8554"/>
    <n v="4961.3200000000006"/>
    <n v="0.58000000000000007"/>
    <x v="2"/>
  </r>
  <r>
    <x v="1"/>
    <n v="1197831"/>
    <x v="138"/>
    <x v="0"/>
    <x v="8"/>
    <x v="1"/>
    <x v="1"/>
    <x v="1"/>
    <x v="4"/>
    <n v="42"/>
    <n v="169"/>
    <n v="7098"/>
    <n v="3194.1"/>
    <n v="0.44999999999999996"/>
    <x v="2"/>
  </r>
  <r>
    <x v="1"/>
    <n v="1197831"/>
    <x v="139"/>
    <x v="0"/>
    <x v="8"/>
    <x v="1"/>
    <x v="1"/>
    <x v="1"/>
    <x v="5"/>
    <n v="53"/>
    <n v="261"/>
    <n v="13833"/>
    <n v="8576.4599999999991"/>
    <n v="0.62"/>
    <x v="2"/>
  </r>
  <r>
    <x v="3"/>
    <n v="1128299"/>
    <x v="140"/>
    <x v="0"/>
    <x v="9"/>
    <x v="1"/>
    <x v="1"/>
    <x v="1"/>
    <x v="0"/>
    <n v="37"/>
    <n v="209"/>
    <n v="7733"/>
    <n v="3479.8500000000004"/>
    <n v="0.45000000000000007"/>
    <x v="2"/>
  </r>
  <r>
    <x v="3"/>
    <n v="1128299"/>
    <x v="141"/>
    <x v="0"/>
    <x v="9"/>
    <x v="1"/>
    <x v="1"/>
    <x v="1"/>
    <x v="1"/>
    <n v="49"/>
    <n v="194"/>
    <n v="9506"/>
    <n v="2946.86"/>
    <n v="0.31"/>
    <x v="2"/>
  </r>
  <r>
    <x v="3"/>
    <n v="1128299"/>
    <x v="142"/>
    <x v="0"/>
    <x v="9"/>
    <x v="1"/>
    <x v="1"/>
    <x v="1"/>
    <x v="2"/>
    <n v="46"/>
    <n v="217"/>
    <n v="9982"/>
    <n v="4491.9000000000005"/>
    <n v="0.45000000000000007"/>
    <x v="2"/>
  </r>
  <r>
    <x v="3"/>
    <n v="1128299"/>
    <x v="143"/>
    <x v="0"/>
    <x v="9"/>
    <x v="1"/>
    <x v="1"/>
    <x v="1"/>
    <x v="3"/>
    <n v="48"/>
    <n v="175"/>
    <n v="8400"/>
    <n v="3360"/>
    <n v="0.4"/>
    <x v="2"/>
  </r>
  <r>
    <x v="3"/>
    <n v="1128299"/>
    <x v="144"/>
    <x v="0"/>
    <x v="9"/>
    <x v="2"/>
    <x v="2"/>
    <x v="2"/>
    <x v="4"/>
    <n v="51"/>
    <n v="161"/>
    <n v="8211"/>
    <n v="5172.93"/>
    <n v="0.63"/>
    <x v="2"/>
  </r>
  <r>
    <x v="3"/>
    <n v="1128299"/>
    <x v="145"/>
    <x v="0"/>
    <x v="9"/>
    <x v="2"/>
    <x v="2"/>
    <x v="2"/>
    <x v="5"/>
    <n v="49"/>
    <n v="233"/>
    <n v="11417"/>
    <n v="2854.25"/>
    <n v="0.25"/>
    <x v="2"/>
  </r>
  <r>
    <x v="3"/>
    <n v="1128299"/>
    <x v="146"/>
    <x v="0"/>
    <x v="9"/>
    <x v="2"/>
    <x v="2"/>
    <x v="2"/>
    <x v="0"/>
    <n v="37"/>
    <n v="223"/>
    <n v="8251"/>
    <n v="4125.5"/>
    <n v="0.5"/>
    <x v="2"/>
  </r>
  <r>
    <x v="3"/>
    <n v="1128299"/>
    <x v="147"/>
    <x v="0"/>
    <x v="9"/>
    <x v="2"/>
    <x v="2"/>
    <x v="2"/>
    <x v="1"/>
    <n v="49"/>
    <n v="210"/>
    <n v="10290"/>
    <n v="3189.9"/>
    <n v="0.31"/>
    <x v="2"/>
  </r>
  <r>
    <x v="3"/>
    <n v="1128299"/>
    <x v="148"/>
    <x v="0"/>
    <x v="9"/>
    <x v="2"/>
    <x v="2"/>
    <x v="2"/>
    <x v="2"/>
    <n v="49"/>
    <n v="196"/>
    <n v="9604"/>
    <n v="4705.96"/>
    <n v="0.49000000000000005"/>
    <x v="2"/>
  </r>
  <r>
    <x v="3"/>
    <n v="1128299"/>
    <x v="149"/>
    <x v="0"/>
    <x v="9"/>
    <x v="2"/>
    <x v="2"/>
    <x v="2"/>
    <x v="3"/>
    <n v="47"/>
    <n v="150"/>
    <n v="7050"/>
    <n v="2961"/>
    <n v="0.42"/>
    <x v="2"/>
  </r>
  <r>
    <x v="3"/>
    <n v="1128299"/>
    <x v="150"/>
    <x v="0"/>
    <x v="9"/>
    <x v="2"/>
    <x v="2"/>
    <x v="2"/>
    <x v="4"/>
    <n v="50"/>
    <n v="140"/>
    <n v="7000"/>
    <n v="4270"/>
    <n v="0.61"/>
    <x v="2"/>
  </r>
  <r>
    <x v="3"/>
    <n v="1128299"/>
    <x v="151"/>
    <x v="0"/>
    <x v="9"/>
    <x v="2"/>
    <x v="2"/>
    <x v="2"/>
    <x v="5"/>
    <n v="46"/>
    <n v="182"/>
    <n v="8372"/>
    <n v="2344.1600000000003"/>
    <n v="0.28000000000000003"/>
    <x v="2"/>
  </r>
  <r>
    <x v="3"/>
    <n v="1128299"/>
    <x v="152"/>
    <x v="0"/>
    <x v="9"/>
    <x v="2"/>
    <x v="2"/>
    <x v="2"/>
    <x v="0"/>
    <n v="49"/>
    <n v="230"/>
    <n v="11270"/>
    <n v="5071.5000000000009"/>
    <n v="0.45000000000000007"/>
    <x v="2"/>
  </r>
  <r>
    <x v="3"/>
    <n v="1128299"/>
    <x v="153"/>
    <x v="0"/>
    <x v="9"/>
    <x v="2"/>
    <x v="2"/>
    <x v="2"/>
    <x v="1"/>
    <n v="58"/>
    <n v="175"/>
    <n v="10150"/>
    <n v="3045.0000000000005"/>
    <n v="0.30000000000000004"/>
    <x v="2"/>
  </r>
  <r>
    <x v="3"/>
    <n v="1128299"/>
    <x v="154"/>
    <x v="0"/>
    <x v="9"/>
    <x v="2"/>
    <x v="2"/>
    <x v="2"/>
    <x v="2"/>
    <n v="55"/>
    <n v="203"/>
    <n v="11165"/>
    <n v="5247.55"/>
    <n v="0.47000000000000003"/>
    <x v="2"/>
  </r>
  <r>
    <x v="3"/>
    <n v="1128299"/>
    <x v="155"/>
    <x v="0"/>
    <x v="10"/>
    <x v="2"/>
    <x v="2"/>
    <x v="2"/>
    <x v="3"/>
    <n v="58"/>
    <n v="174"/>
    <n v="10092"/>
    <n v="4339.5599999999995"/>
    <n v="0.43"/>
    <x v="2"/>
  </r>
  <r>
    <x v="3"/>
    <n v="1128299"/>
    <x v="156"/>
    <x v="0"/>
    <x v="10"/>
    <x v="2"/>
    <x v="2"/>
    <x v="2"/>
    <x v="4"/>
    <n v="62"/>
    <n v="145"/>
    <n v="8990"/>
    <n v="5663.7"/>
    <n v="0.63"/>
    <x v="2"/>
  </r>
  <r>
    <x v="3"/>
    <n v="1128299"/>
    <x v="157"/>
    <x v="0"/>
    <x v="10"/>
    <x v="2"/>
    <x v="2"/>
    <x v="2"/>
    <x v="5"/>
    <n v="54"/>
    <n v="210"/>
    <n v="11340"/>
    <n v="3061.8"/>
    <n v="0.27"/>
    <x v="2"/>
  </r>
  <r>
    <x v="3"/>
    <n v="1128299"/>
    <x v="158"/>
    <x v="0"/>
    <x v="10"/>
    <x v="2"/>
    <x v="2"/>
    <x v="2"/>
    <x v="0"/>
    <n v="56"/>
    <n v="228"/>
    <n v="12768"/>
    <n v="6000.96"/>
    <n v="0.47000000000000003"/>
    <x v="2"/>
  </r>
  <r>
    <x v="3"/>
    <n v="1128299"/>
    <x v="159"/>
    <x v="0"/>
    <x v="10"/>
    <x v="2"/>
    <x v="2"/>
    <x v="2"/>
    <x v="1"/>
    <n v="62"/>
    <n v="203"/>
    <n v="12586"/>
    <n v="3775.8000000000006"/>
    <n v="0.30000000000000004"/>
    <x v="2"/>
  </r>
  <r>
    <x v="3"/>
    <n v="1128299"/>
    <x v="160"/>
    <x v="0"/>
    <x v="10"/>
    <x v="2"/>
    <x v="2"/>
    <x v="2"/>
    <x v="2"/>
    <n v="64"/>
    <n v="210"/>
    <n v="13440"/>
    <n v="6720"/>
    <n v="0.5"/>
    <x v="2"/>
  </r>
  <r>
    <x v="3"/>
    <n v="1128299"/>
    <x v="161"/>
    <x v="0"/>
    <x v="10"/>
    <x v="2"/>
    <x v="2"/>
    <x v="2"/>
    <x v="3"/>
    <n v="54"/>
    <n v="188"/>
    <n v="10152"/>
    <n v="4162.32"/>
    <n v="0.41"/>
    <x v="2"/>
  </r>
  <r>
    <x v="3"/>
    <n v="1128299"/>
    <x v="162"/>
    <x v="0"/>
    <x v="10"/>
    <x v="2"/>
    <x v="2"/>
    <x v="2"/>
    <x v="4"/>
    <n v="59"/>
    <n v="152"/>
    <n v="8968"/>
    <n v="5829.2"/>
    <n v="0.65"/>
    <x v="2"/>
  </r>
  <r>
    <x v="3"/>
    <n v="1128299"/>
    <x v="163"/>
    <x v="0"/>
    <x v="10"/>
    <x v="2"/>
    <x v="2"/>
    <x v="2"/>
    <x v="5"/>
    <n v="72"/>
    <n v="203"/>
    <n v="14616"/>
    <n v="3946.32"/>
    <n v="0.27"/>
    <x v="2"/>
  </r>
  <r>
    <x v="3"/>
    <n v="1128299"/>
    <x v="164"/>
    <x v="0"/>
    <x v="10"/>
    <x v="2"/>
    <x v="2"/>
    <x v="2"/>
    <x v="0"/>
    <n v="56"/>
    <n v="252"/>
    <n v="14112"/>
    <n v="7056"/>
    <n v="0.5"/>
    <x v="2"/>
  </r>
  <r>
    <x v="3"/>
    <n v="1128299"/>
    <x v="165"/>
    <x v="1"/>
    <x v="0"/>
    <x v="2"/>
    <x v="2"/>
    <x v="2"/>
    <x v="1"/>
    <n v="64"/>
    <n v="225"/>
    <n v="14400"/>
    <n v="5184"/>
    <n v="0.36"/>
    <x v="2"/>
  </r>
  <r>
    <x v="3"/>
    <n v="1128299"/>
    <x v="166"/>
    <x v="1"/>
    <x v="0"/>
    <x v="2"/>
    <x v="2"/>
    <x v="2"/>
    <x v="2"/>
    <n v="60"/>
    <n v="218"/>
    <n v="13080"/>
    <n v="6670.8"/>
    <n v="0.51"/>
    <x v="2"/>
  </r>
  <r>
    <x v="3"/>
    <n v="1128299"/>
    <x v="167"/>
    <x v="1"/>
    <x v="0"/>
    <x v="2"/>
    <x v="2"/>
    <x v="2"/>
    <x v="3"/>
    <n v="56"/>
    <n v="182"/>
    <n v="10192"/>
    <n v="4586.3999999999996"/>
    <n v="0.44999999999999996"/>
    <x v="2"/>
  </r>
  <r>
    <x v="3"/>
    <n v="1128299"/>
    <x v="168"/>
    <x v="1"/>
    <x v="0"/>
    <x v="2"/>
    <x v="2"/>
    <x v="2"/>
    <x v="4"/>
    <n v="60"/>
    <n v="154"/>
    <n v="9240"/>
    <n v="6098.4000000000005"/>
    <n v="0.66"/>
    <x v="2"/>
  </r>
  <r>
    <x v="3"/>
    <n v="1128299"/>
    <x v="169"/>
    <x v="1"/>
    <x v="0"/>
    <x v="2"/>
    <x v="2"/>
    <x v="2"/>
    <x v="5"/>
    <n v="72"/>
    <n v="189"/>
    <n v="13608"/>
    <n v="4490.6400000000003"/>
    <n v="0.33"/>
    <x v="2"/>
  </r>
  <r>
    <x v="3"/>
    <n v="1128299"/>
    <x v="170"/>
    <x v="1"/>
    <x v="0"/>
    <x v="2"/>
    <x v="2"/>
    <x v="2"/>
    <x v="0"/>
    <n v="56"/>
    <n v="273"/>
    <n v="15288"/>
    <n v="7644"/>
    <n v="0.5"/>
    <x v="2"/>
  </r>
  <r>
    <x v="3"/>
    <n v="1128299"/>
    <x v="171"/>
    <x v="1"/>
    <x v="0"/>
    <x v="2"/>
    <x v="2"/>
    <x v="2"/>
    <x v="1"/>
    <n v="63"/>
    <n v="248"/>
    <n v="15624"/>
    <n v="5780.88"/>
    <n v="0.37"/>
    <x v="2"/>
  </r>
  <r>
    <x v="3"/>
    <n v="1128299"/>
    <x v="172"/>
    <x v="1"/>
    <x v="0"/>
    <x v="2"/>
    <x v="2"/>
    <x v="2"/>
    <x v="2"/>
    <n v="64"/>
    <n v="206"/>
    <n v="13184"/>
    <n v="7251.2000000000007"/>
    <n v="0.55000000000000004"/>
    <x v="2"/>
  </r>
  <r>
    <x v="3"/>
    <n v="1128299"/>
    <x v="173"/>
    <x v="1"/>
    <x v="0"/>
    <x v="2"/>
    <x v="2"/>
    <x v="2"/>
    <x v="3"/>
    <n v="59"/>
    <n v="210"/>
    <n v="12390"/>
    <n v="6071.0999999999995"/>
    <n v="0.49"/>
    <x v="2"/>
  </r>
  <r>
    <x v="3"/>
    <n v="1128299"/>
    <x v="174"/>
    <x v="1"/>
    <x v="0"/>
    <x v="2"/>
    <x v="2"/>
    <x v="2"/>
    <x v="4"/>
    <n v="62"/>
    <n v="155"/>
    <n v="9610"/>
    <n v="6342.6"/>
    <n v="0.66"/>
    <x v="2"/>
  </r>
  <r>
    <x v="3"/>
    <n v="1128299"/>
    <x v="175"/>
    <x v="1"/>
    <x v="0"/>
    <x v="2"/>
    <x v="2"/>
    <x v="2"/>
    <x v="5"/>
    <n v="72"/>
    <n v="219"/>
    <n v="15768"/>
    <n v="5518.7999999999993"/>
    <n v="0.35"/>
    <x v="2"/>
  </r>
  <r>
    <x v="3"/>
    <n v="1128299"/>
    <x v="176"/>
    <x v="1"/>
    <x v="0"/>
    <x v="2"/>
    <x v="2"/>
    <x v="2"/>
    <x v="0"/>
    <n v="56"/>
    <n v="277"/>
    <n v="15512"/>
    <n v="6980.4000000000015"/>
    <n v="0.45000000000000007"/>
    <x v="2"/>
  </r>
  <r>
    <x v="3"/>
    <n v="1128299"/>
    <x v="177"/>
    <x v="1"/>
    <x v="0"/>
    <x v="2"/>
    <x v="2"/>
    <x v="2"/>
    <x v="1"/>
    <n v="59"/>
    <n v="245"/>
    <n v="14455"/>
    <n v="4914.7000000000007"/>
    <n v="0.34"/>
    <x v="2"/>
  </r>
  <r>
    <x v="3"/>
    <n v="1128299"/>
    <x v="178"/>
    <x v="1"/>
    <x v="0"/>
    <x v="2"/>
    <x v="2"/>
    <x v="2"/>
    <x v="2"/>
    <n v="62"/>
    <n v="248"/>
    <n v="15376"/>
    <n v="7072.96"/>
    <n v="0.46"/>
    <x v="2"/>
  </r>
  <r>
    <x v="3"/>
    <n v="1128299"/>
    <x v="179"/>
    <x v="1"/>
    <x v="0"/>
    <x v="2"/>
    <x v="2"/>
    <x v="2"/>
    <x v="3"/>
    <n v="55"/>
    <n v="218"/>
    <n v="11990"/>
    <n v="4796"/>
    <n v="0.4"/>
    <x v="2"/>
  </r>
  <r>
    <x v="3"/>
    <n v="1128299"/>
    <x v="180"/>
    <x v="1"/>
    <x v="0"/>
    <x v="2"/>
    <x v="2"/>
    <x v="2"/>
    <x v="4"/>
    <n v="64"/>
    <n v="233"/>
    <n v="14912"/>
    <n v="9543.68"/>
    <n v="0.64"/>
    <x v="2"/>
  </r>
  <r>
    <x v="3"/>
    <n v="1128299"/>
    <x v="181"/>
    <x v="1"/>
    <x v="0"/>
    <x v="2"/>
    <x v="2"/>
    <x v="2"/>
    <x v="5"/>
    <n v="72"/>
    <n v="233"/>
    <n v="16776"/>
    <n v="4865.0400000000009"/>
    <n v="0.29000000000000004"/>
    <x v="2"/>
  </r>
  <r>
    <x v="3"/>
    <n v="1128299"/>
    <x v="182"/>
    <x v="1"/>
    <x v="0"/>
    <x v="2"/>
    <x v="2"/>
    <x v="2"/>
    <x v="0"/>
    <n v="62"/>
    <n v="273"/>
    <n v="16926"/>
    <n v="7785.96"/>
    <n v="0.46"/>
    <x v="2"/>
  </r>
  <r>
    <x v="3"/>
    <n v="1128299"/>
    <x v="183"/>
    <x v="1"/>
    <x v="0"/>
    <x v="2"/>
    <x v="2"/>
    <x v="2"/>
    <x v="1"/>
    <n v="66"/>
    <n v="259"/>
    <n v="17094"/>
    <n v="5128.2000000000007"/>
    <n v="0.30000000000000004"/>
    <x v="2"/>
  </r>
  <r>
    <x v="3"/>
    <n v="1128299"/>
    <x v="184"/>
    <x v="1"/>
    <x v="0"/>
    <x v="2"/>
    <x v="2"/>
    <x v="2"/>
    <x v="2"/>
    <n v="60"/>
    <n v="200"/>
    <n v="12000"/>
    <n v="5640"/>
    <n v="0.47000000000000003"/>
    <x v="2"/>
  </r>
  <r>
    <x v="3"/>
    <n v="1128299"/>
    <x v="185"/>
    <x v="1"/>
    <x v="0"/>
    <x v="2"/>
    <x v="2"/>
    <x v="2"/>
    <x v="3"/>
    <n v="59"/>
    <n v="188"/>
    <n v="11092"/>
    <n v="4547.7199999999993"/>
    <n v="0.41"/>
    <x v="2"/>
  </r>
  <r>
    <x v="3"/>
    <n v="1128299"/>
    <x v="186"/>
    <x v="1"/>
    <x v="0"/>
    <x v="2"/>
    <x v="2"/>
    <x v="2"/>
    <x v="4"/>
    <n v="69"/>
    <n v="188"/>
    <n v="12972"/>
    <n v="7912.92"/>
    <n v="0.61"/>
    <x v="2"/>
  </r>
  <r>
    <x v="3"/>
    <n v="1128299"/>
    <x v="187"/>
    <x v="1"/>
    <x v="0"/>
    <x v="2"/>
    <x v="2"/>
    <x v="2"/>
    <x v="5"/>
    <n v="76"/>
    <n v="181"/>
    <n v="13756"/>
    <n v="3439"/>
    <n v="0.25"/>
    <x v="2"/>
  </r>
  <r>
    <x v="3"/>
    <n v="1128299"/>
    <x v="188"/>
    <x v="1"/>
    <x v="0"/>
    <x v="2"/>
    <x v="2"/>
    <x v="2"/>
    <x v="0"/>
    <n v="51"/>
    <n v="241"/>
    <n v="12291"/>
    <n v="5162.22"/>
    <n v="0.42000000000000004"/>
    <x v="2"/>
  </r>
  <r>
    <x v="3"/>
    <n v="1128299"/>
    <x v="189"/>
    <x v="1"/>
    <x v="0"/>
    <x v="2"/>
    <x v="2"/>
    <x v="2"/>
    <x v="1"/>
    <n v="56"/>
    <n v="268"/>
    <n v="15008"/>
    <n v="4202.2400000000007"/>
    <n v="0.28000000000000003"/>
    <x v="2"/>
  </r>
  <r>
    <x v="3"/>
    <n v="1128299"/>
    <x v="190"/>
    <x v="1"/>
    <x v="0"/>
    <x v="2"/>
    <x v="2"/>
    <x v="2"/>
    <x v="2"/>
    <n v="52"/>
    <n v="225"/>
    <n v="11700"/>
    <n v="4680"/>
    <n v="0.4"/>
    <x v="2"/>
  </r>
  <r>
    <x v="3"/>
    <n v="1128299"/>
    <x v="191"/>
    <x v="1"/>
    <x v="0"/>
    <x v="2"/>
    <x v="2"/>
    <x v="2"/>
    <x v="3"/>
    <n v="53"/>
    <n v="203"/>
    <n v="10759"/>
    <n v="3765.6499999999996"/>
    <n v="0.35"/>
    <x v="2"/>
  </r>
  <r>
    <x v="3"/>
    <n v="1128299"/>
    <x v="192"/>
    <x v="1"/>
    <x v="0"/>
    <x v="2"/>
    <x v="2"/>
    <x v="2"/>
    <x v="4"/>
    <n v="63"/>
    <n v="218"/>
    <n v="13734"/>
    <n v="7965.7200000000012"/>
    <n v="0.58000000000000007"/>
    <x v="2"/>
  </r>
  <r>
    <x v="3"/>
    <n v="1128299"/>
    <x v="193"/>
    <x v="1"/>
    <x v="0"/>
    <x v="2"/>
    <x v="2"/>
    <x v="2"/>
    <x v="5"/>
    <n v="65"/>
    <n v="217"/>
    <n v="14105"/>
    <n v="3385.2000000000003"/>
    <n v="0.24000000000000002"/>
    <x v="2"/>
  </r>
  <r>
    <x v="3"/>
    <n v="1128299"/>
    <x v="194"/>
    <x v="1"/>
    <x v="0"/>
    <x v="2"/>
    <x v="2"/>
    <x v="2"/>
    <x v="0"/>
    <n v="51"/>
    <n v="236"/>
    <n v="12036"/>
    <n v="5416.2000000000007"/>
    <n v="0.45000000000000007"/>
    <x v="2"/>
  </r>
  <r>
    <x v="3"/>
    <n v="1128299"/>
    <x v="195"/>
    <x v="1"/>
    <x v="0"/>
    <x v="2"/>
    <x v="2"/>
    <x v="2"/>
    <x v="1"/>
    <n v="59"/>
    <n v="219"/>
    <n v="12921"/>
    <n v="3747.0900000000006"/>
    <n v="0.29000000000000004"/>
    <x v="2"/>
  </r>
  <r>
    <x v="3"/>
    <n v="1128299"/>
    <x v="196"/>
    <x v="1"/>
    <x v="1"/>
    <x v="2"/>
    <x v="2"/>
    <x v="2"/>
    <x v="2"/>
    <n v="50"/>
    <n v="182"/>
    <n v="9100"/>
    <n v="3822.0000000000005"/>
    <n v="0.42000000000000004"/>
    <x v="2"/>
  </r>
  <r>
    <x v="3"/>
    <n v="1128299"/>
    <x v="197"/>
    <x v="1"/>
    <x v="1"/>
    <x v="2"/>
    <x v="2"/>
    <x v="2"/>
    <x v="3"/>
    <n v="51"/>
    <n v="203"/>
    <n v="10353"/>
    <n v="3727.08"/>
    <n v="0.36"/>
    <x v="2"/>
  </r>
  <r>
    <x v="3"/>
    <n v="1128299"/>
    <x v="198"/>
    <x v="1"/>
    <x v="1"/>
    <x v="2"/>
    <x v="2"/>
    <x v="2"/>
    <x v="4"/>
    <n v="59"/>
    <n v="182"/>
    <n v="10738"/>
    <n v="6228.0400000000009"/>
    <n v="0.58000000000000007"/>
    <x v="2"/>
  </r>
  <r>
    <x v="3"/>
    <n v="1128299"/>
    <x v="199"/>
    <x v="1"/>
    <x v="1"/>
    <x v="2"/>
    <x v="2"/>
    <x v="2"/>
    <x v="5"/>
    <n v="63"/>
    <n v="196"/>
    <n v="12348"/>
    <n v="2840.04"/>
    <n v="0.23"/>
    <x v="2"/>
  </r>
  <r>
    <x v="3"/>
    <n v="1128299"/>
    <x v="200"/>
    <x v="1"/>
    <x v="1"/>
    <x v="2"/>
    <x v="2"/>
    <x v="2"/>
    <x v="0"/>
    <n v="52"/>
    <n v="263"/>
    <n v="13676"/>
    <n v="6017.4400000000005"/>
    <n v="0.44000000000000006"/>
    <x v="2"/>
  </r>
  <r>
    <x v="3"/>
    <n v="1128299"/>
    <x v="201"/>
    <x v="1"/>
    <x v="1"/>
    <x v="2"/>
    <x v="2"/>
    <x v="2"/>
    <x v="1"/>
    <n v="58"/>
    <n v="236"/>
    <n v="13688"/>
    <n v="3422"/>
    <n v="0.25"/>
    <x v="2"/>
  </r>
  <r>
    <x v="3"/>
    <n v="1128299"/>
    <x v="202"/>
    <x v="1"/>
    <x v="1"/>
    <x v="2"/>
    <x v="2"/>
    <x v="2"/>
    <x v="2"/>
    <n v="50"/>
    <n v="210"/>
    <n v="10500"/>
    <n v="4200"/>
    <n v="0.4"/>
    <x v="2"/>
  </r>
  <r>
    <x v="3"/>
    <n v="1128299"/>
    <x v="203"/>
    <x v="1"/>
    <x v="1"/>
    <x v="2"/>
    <x v="2"/>
    <x v="2"/>
    <x v="3"/>
    <n v="53"/>
    <n v="210"/>
    <n v="11130"/>
    <n v="4452"/>
    <n v="0.39999999999999997"/>
    <x v="2"/>
  </r>
  <r>
    <x v="3"/>
    <n v="1128299"/>
    <x v="204"/>
    <x v="1"/>
    <x v="1"/>
    <x v="2"/>
    <x v="2"/>
    <x v="2"/>
    <x v="4"/>
    <n v="63"/>
    <n v="163"/>
    <n v="10269"/>
    <n v="5853.3300000000008"/>
    <n v="0.57000000000000006"/>
    <x v="2"/>
  </r>
  <r>
    <x v="3"/>
    <n v="1128299"/>
    <x v="205"/>
    <x v="1"/>
    <x v="1"/>
    <x v="2"/>
    <x v="2"/>
    <x v="2"/>
    <x v="5"/>
    <n v="67"/>
    <n v="202"/>
    <n v="13534"/>
    <n v="2842.1400000000003"/>
    <n v="0.21000000000000002"/>
    <x v="2"/>
  </r>
  <r>
    <x v="3"/>
    <n v="1128299"/>
    <x v="206"/>
    <x v="1"/>
    <x v="1"/>
    <x v="2"/>
    <x v="2"/>
    <x v="2"/>
    <x v="0"/>
    <n v="51"/>
    <n v="293"/>
    <n v="14943"/>
    <n v="5977.2000000000007"/>
    <n v="0.4"/>
    <x v="2"/>
  </r>
  <r>
    <x v="3"/>
    <n v="1128299"/>
    <x v="207"/>
    <x v="1"/>
    <x v="1"/>
    <x v="2"/>
    <x v="2"/>
    <x v="2"/>
    <x v="1"/>
    <n v="58"/>
    <n v="273"/>
    <n v="15834"/>
    <n v="4275.18"/>
    <n v="0.27"/>
    <x v="2"/>
  </r>
  <r>
    <x v="3"/>
    <n v="1128299"/>
    <x v="208"/>
    <x v="1"/>
    <x v="1"/>
    <x v="2"/>
    <x v="2"/>
    <x v="2"/>
    <x v="2"/>
    <n v="52"/>
    <n v="233"/>
    <n v="12116"/>
    <n v="4846.4000000000005"/>
    <n v="0.4"/>
    <x v="2"/>
  </r>
  <r>
    <x v="3"/>
    <n v="1128299"/>
    <x v="209"/>
    <x v="1"/>
    <x v="1"/>
    <x v="2"/>
    <x v="2"/>
    <x v="2"/>
    <x v="3"/>
    <n v="51"/>
    <n v="194"/>
    <n v="9894"/>
    <n v="3957.5999999999995"/>
    <n v="0.39999999999999997"/>
    <x v="2"/>
  </r>
  <r>
    <x v="3"/>
    <n v="1128299"/>
    <x v="210"/>
    <x v="1"/>
    <x v="1"/>
    <x v="2"/>
    <x v="2"/>
    <x v="2"/>
    <x v="4"/>
    <n v="59"/>
    <n v="175"/>
    <n v="10325"/>
    <n v="6195.0000000000009"/>
    <n v="0.60000000000000009"/>
    <x v="2"/>
  </r>
  <r>
    <x v="3"/>
    <n v="1128299"/>
    <x v="211"/>
    <x v="1"/>
    <x v="1"/>
    <x v="2"/>
    <x v="2"/>
    <x v="2"/>
    <x v="5"/>
    <n v="67"/>
    <n v="208"/>
    <n v="13936"/>
    <n v="3205.28"/>
    <n v="0.23"/>
    <x v="2"/>
  </r>
  <r>
    <x v="4"/>
    <n v="1189833"/>
    <x v="212"/>
    <x v="1"/>
    <x v="1"/>
    <x v="2"/>
    <x v="2"/>
    <x v="2"/>
    <x v="0"/>
    <n v="32"/>
    <n v="203"/>
    <n v="6496"/>
    <n v="3312.96"/>
    <n v="0.51"/>
    <x v="2"/>
  </r>
  <r>
    <x v="4"/>
    <n v="1189833"/>
    <x v="213"/>
    <x v="1"/>
    <x v="1"/>
    <x v="2"/>
    <x v="2"/>
    <x v="2"/>
    <x v="1"/>
    <n v="41"/>
    <n v="196"/>
    <n v="8036"/>
    <n v="2892.96"/>
    <n v="0.36"/>
    <x v="2"/>
  </r>
  <r>
    <x v="4"/>
    <n v="1189833"/>
    <x v="214"/>
    <x v="1"/>
    <x v="2"/>
    <x v="2"/>
    <x v="2"/>
    <x v="2"/>
    <x v="2"/>
    <n v="41"/>
    <n v="189"/>
    <n v="7749"/>
    <n v="4029.48"/>
    <n v="0.52"/>
    <x v="2"/>
  </r>
  <r>
    <x v="4"/>
    <n v="1189833"/>
    <x v="215"/>
    <x v="1"/>
    <x v="2"/>
    <x v="2"/>
    <x v="2"/>
    <x v="2"/>
    <x v="3"/>
    <n v="41"/>
    <n v="160"/>
    <n v="6560"/>
    <n v="3214.4"/>
    <n v="0.49"/>
    <x v="2"/>
  </r>
  <r>
    <x v="4"/>
    <n v="1189833"/>
    <x v="216"/>
    <x v="1"/>
    <x v="2"/>
    <x v="2"/>
    <x v="2"/>
    <x v="3"/>
    <x v="4"/>
    <n v="49"/>
    <n v="145"/>
    <n v="7105"/>
    <n v="4689.3"/>
    <n v="0.66"/>
    <x v="2"/>
  </r>
  <r>
    <x v="4"/>
    <n v="1189833"/>
    <x v="217"/>
    <x v="1"/>
    <x v="2"/>
    <x v="2"/>
    <x v="2"/>
    <x v="3"/>
    <x v="5"/>
    <n v="41"/>
    <n v="182"/>
    <n v="7462"/>
    <n v="2313.2199999999998"/>
    <n v="0.31"/>
    <x v="2"/>
  </r>
  <r>
    <x v="4"/>
    <n v="1189833"/>
    <x v="218"/>
    <x v="1"/>
    <x v="2"/>
    <x v="2"/>
    <x v="2"/>
    <x v="3"/>
    <x v="0"/>
    <n v="34"/>
    <n v="225"/>
    <n v="7650"/>
    <n v="4054.5"/>
    <n v="0.53"/>
    <x v="2"/>
  </r>
  <r>
    <x v="4"/>
    <n v="1189833"/>
    <x v="219"/>
    <x v="1"/>
    <x v="2"/>
    <x v="2"/>
    <x v="2"/>
    <x v="3"/>
    <x v="1"/>
    <n v="43"/>
    <n v="195"/>
    <n v="8385"/>
    <n v="3354"/>
    <n v="0.4"/>
    <x v="2"/>
  </r>
  <r>
    <x v="4"/>
    <n v="1189833"/>
    <x v="220"/>
    <x v="1"/>
    <x v="2"/>
    <x v="2"/>
    <x v="2"/>
    <x v="3"/>
    <x v="2"/>
    <n v="44"/>
    <n v="169"/>
    <n v="7436"/>
    <n v="3718"/>
    <n v="0.5"/>
    <x v="2"/>
  </r>
  <r>
    <x v="4"/>
    <n v="1189833"/>
    <x v="221"/>
    <x v="1"/>
    <x v="2"/>
    <x v="2"/>
    <x v="2"/>
    <x v="3"/>
    <x v="3"/>
    <n v="41"/>
    <n v="152"/>
    <n v="6232"/>
    <n v="3053.68"/>
    <n v="0.49"/>
    <x v="2"/>
  </r>
  <r>
    <x v="4"/>
    <n v="1189833"/>
    <x v="222"/>
    <x v="1"/>
    <x v="2"/>
    <x v="2"/>
    <x v="2"/>
    <x v="3"/>
    <x v="4"/>
    <n v="46"/>
    <n v="113"/>
    <n v="5198"/>
    <n v="3534.6400000000003"/>
    <n v="0.68"/>
    <x v="2"/>
  </r>
  <r>
    <x v="4"/>
    <n v="1189833"/>
    <x v="223"/>
    <x v="1"/>
    <x v="2"/>
    <x v="2"/>
    <x v="2"/>
    <x v="3"/>
    <x v="5"/>
    <n v="41"/>
    <n v="176"/>
    <n v="7216"/>
    <n v="2164.8000000000002"/>
    <n v="0.30000000000000004"/>
    <x v="2"/>
  </r>
  <r>
    <x v="4"/>
    <n v="1189833"/>
    <x v="224"/>
    <x v="1"/>
    <x v="2"/>
    <x v="2"/>
    <x v="2"/>
    <x v="3"/>
    <x v="0"/>
    <n v="32"/>
    <n v="216"/>
    <n v="6912"/>
    <n v="3456"/>
    <n v="0.5"/>
    <x v="2"/>
  </r>
  <r>
    <x v="4"/>
    <n v="1189833"/>
    <x v="225"/>
    <x v="1"/>
    <x v="2"/>
    <x v="2"/>
    <x v="2"/>
    <x v="3"/>
    <x v="1"/>
    <n v="41"/>
    <n v="195"/>
    <n v="7995"/>
    <n v="2798.25"/>
    <n v="0.35"/>
    <x v="2"/>
  </r>
  <r>
    <x v="4"/>
    <n v="1189833"/>
    <x v="226"/>
    <x v="1"/>
    <x v="2"/>
    <x v="2"/>
    <x v="2"/>
    <x v="3"/>
    <x v="2"/>
    <n v="42"/>
    <n v="169"/>
    <n v="7098"/>
    <n v="3903.9"/>
    <n v="0.55000000000000004"/>
    <x v="2"/>
  </r>
  <r>
    <x v="4"/>
    <n v="1189833"/>
    <x v="227"/>
    <x v="1"/>
    <x v="2"/>
    <x v="2"/>
    <x v="2"/>
    <x v="3"/>
    <x v="3"/>
    <n v="41"/>
    <n v="154"/>
    <n v="6314"/>
    <n v="2841.2999999999997"/>
    <n v="0.44999999999999996"/>
    <x v="2"/>
  </r>
  <r>
    <x v="4"/>
    <n v="1189833"/>
    <x v="228"/>
    <x v="1"/>
    <x v="2"/>
    <x v="2"/>
    <x v="2"/>
    <x v="3"/>
    <x v="4"/>
    <n v="46"/>
    <n v="106"/>
    <n v="4876"/>
    <n v="3315.6800000000003"/>
    <n v="0.68"/>
    <x v="2"/>
  </r>
  <r>
    <x v="4"/>
    <n v="1189833"/>
    <x v="229"/>
    <x v="1"/>
    <x v="3"/>
    <x v="2"/>
    <x v="2"/>
    <x v="3"/>
    <x v="5"/>
    <n v="41"/>
    <n v="188"/>
    <n v="7708"/>
    <n v="2697.7999999999997"/>
    <n v="0.35"/>
    <x v="2"/>
  </r>
  <r>
    <x v="4"/>
    <n v="1189833"/>
    <x v="230"/>
    <x v="1"/>
    <x v="3"/>
    <x v="2"/>
    <x v="2"/>
    <x v="3"/>
    <x v="0"/>
    <n v="43"/>
    <n v="240"/>
    <n v="10320"/>
    <n v="5160"/>
    <n v="0.5"/>
    <x v="2"/>
  </r>
  <r>
    <x v="4"/>
    <n v="1189833"/>
    <x v="231"/>
    <x v="1"/>
    <x v="3"/>
    <x v="2"/>
    <x v="2"/>
    <x v="3"/>
    <x v="1"/>
    <n v="49"/>
    <n v="156"/>
    <n v="7644"/>
    <n v="2751.8399999999997"/>
    <n v="0.36"/>
    <x v="2"/>
  </r>
  <r>
    <x v="4"/>
    <n v="1189833"/>
    <x v="232"/>
    <x v="1"/>
    <x v="3"/>
    <x v="2"/>
    <x v="2"/>
    <x v="3"/>
    <x v="2"/>
    <n v="49"/>
    <n v="175"/>
    <n v="8575"/>
    <n v="4716.25"/>
    <n v="0.55000000000000004"/>
    <x v="2"/>
  </r>
  <r>
    <x v="4"/>
    <n v="1189833"/>
    <x v="233"/>
    <x v="1"/>
    <x v="3"/>
    <x v="2"/>
    <x v="2"/>
    <x v="3"/>
    <x v="3"/>
    <n v="43"/>
    <n v="152"/>
    <n v="6536"/>
    <n v="3202.64"/>
    <n v="0.49"/>
    <x v="2"/>
  </r>
  <r>
    <x v="4"/>
    <n v="1189833"/>
    <x v="234"/>
    <x v="1"/>
    <x v="3"/>
    <x v="2"/>
    <x v="2"/>
    <x v="3"/>
    <x v="4"/>
    <n v="49"/>
    <n v="119"/>
    <n v="5831"/>
    <n v="3848.46"/>
    <n v="0.66"/>
    <x v="2"/>
  </r>
  <r>
    <x v="4"/>
    <n v="1189833"/>
    <x v="235"/>
    <x v="1"/>
    <x v="3"/>
    <x v="2"/>
    <x v="2"/>
    <x v="3"/>
    <x v="5"/>
    <n v="62"/>
    <n v="174"/>
    <n v="10788"/>
    <n v="3560.04"/>
    <n v="0.33"/>
    <x v="2"/>
  </r>
  <r>
    <x v="4"/>
    <n v="1189833"/>
    <x v="236"/>
    <x v="1"/>
    <x v="3"/>
    <x v="2"/>
    <x v="2"/>
    <x v="3"/>
    <x v="0"/>
    <n v="41"/>
    <n v="208"/>
    <n v="8528"/>
    <n v="4434.5600000000004"/>
    <n v="0.52"/>
    <x v="2"/>
  </r>
  <r>
    <x v="4"/>
    <n v="1189833"/>
    <x v="237"/>
    <x v="1"/>
    <x v="3"/>
    <x v="2"/>
    <x v="2"/>
    <x v="3"/>
    <x v="1"/>
    <n v="47"/>
    <n v="169"/>
    <n v="7943"/>
    <n v="2780.0499999999997"/>
    <n v="0.35"/>
    <x v="2"/>
  </r>
  <r>
    <x v="4"/>
    <n v="1189833"/>
    <x v="238"/>
    <x v="1"/>
    <x v="3"/>
    <x v="2"/>
    <x v="2"/>
    <x v="3"/>
    <x v="2"/>
    <n v="45"/>
    <n v="163"/>
    <n v="7335"/>
    <n v="3814.2000000000003"/>
    <n v="0.52"/>
    <x v="2"/>
  </r>
  <r>
    <x v="4"/>
    <n v="1189833"/>
    <x v="239"/>
    <x v="1"/>
    <x v="3"/>
    <x v="2"/>
    <x v="2"/>
    <x v="3"/>
    <x v="3"/>
    <n v="41"/>
    <n v="154"/>
    <n v="6314"/>
    <n v="3030.72"/>
    <n v="0.48"/>
    <x v="2"/>
  </r>
  <r>
    <x v="4"/>
    <n v="1189833"/>
    <x v="240"/>
    <x v="1"/>
    <x v="3"/>
    <x v="2"/>
    <x v="2"/>
    <x v="3"/>
    <x v="4"/>
    <n v="45"/>
    <n v="131"/>
    <n v="5895"/>
    <n v="3831.75"/>
    <n v="0.65"/>
    <x v="2"/>
  </r>
  <r>
    <x v="4"/>
    <n v="1189833"/>
    <x v="241"/>
    <x v="1"/>
    <x v="3"/>
    <x v="2"/>
    <x v="2"/>
    <x v="3"/>
    <x v="5"/>
    <n v="64"/>
    <n v="181"/>
    <n v="11584"/>
    <n v="3591.04"/>
    <n v="0.31"/>
    <x v="2"/>
  </r>
  <r>
    <x v="4"/>
    <n v="1189833"/>
    <x v="242"/>
    <x v="1"/>
    <x v="3"/>
    <x v="2"/>
    <x v="2"/>
    <x v="3"/>
    <x v="0"/>
    <n v="44"/>
    <n v="270"/>
    <n v="11880"/>
    <n v="6534.0000000000009"/>
    <n v="0.55000000000000004"/>
    <x v="2"/>
  </r>
  <r>
    <x v="4"/>
    <n v="1189833"/>
    <x v="243"/>
    <x v="1"/>
    <x v="3"/>
    <x v="2"/>
    <x v="2"/>
    <x v="3"/>
    <x v="1"/>
    <n v="47"/>
    <n v="225"/>
    <n v="10575"/>
    <n v="3701.2499999999995"/>
    <n v="0.35"/>
    <x v="2"/>
  </r>
  <r>
    <x v="4"/>
    <n v="1189833"/>
    <x v="244"/>
    <x v="1"/>
    <x v="3"/>
    <x v="2"/>
    <x v="2"/>
    <x v="3"/>
    <x v="2"/>
    <n v="48"/>
    <n v="203"/>
    <n v="9744"/>
    <n v="5359.2000000000007"/>
    <n v="0.55000000000000004"/>
    <x v="2"/>
  </r>
  <r>
    <x v="4"/>
    <n v="1189833"/>
    <x v="245"/>
    <x v="1"/>
    <x v="3"/>
    <x v="2"/>
    <x v="2"/>
    <x v="3"/>
    <x v="3"/>
    <n v="44"/>
    <n v="175"/>
    <n v="7700"/>
    <n v="3696"/>
    <n v="0.48"/>
    <x v="2"/>
  </r>
  <r>
    <x v="4"/>
    <n v="1189833"/>
    <x v="246"/>
    <x v="1"/>
    <x v="3"/>
    <x v="2"/>
    <x v="2"/>
    <x v="3"/>
    <x v="4"/>
    <n v="45"/>
    <n v="125"/>
    <n v="5625"/>
    <n v="3881.2500000000005"/>
    <n v="0.69000000000000006"/>
    <x v="2"/>
  </r>
  <r>
    <x v="4"/>
    <n v="1189833"/>
    <x v="247"/>
    <x v="1"/>
    <x v="3"/>
    <x v="2"/>
    <x v="2"/>
    <x v="3"/>
    <x v="5"/>
    <n v="60"/>
    <n v="200"/>
    <n v="12000"/>
    <n v="3720"/>
    <n v="0.31"/>
    <x v="2"/>
  </r>
  <r>
    <x v="4"/>
    <n v="1189833"/>
    <x v="248"/>
    <x v="1"/>
    <x v="3"/>
    <x v="2"/>
    <x v="2"/>
    <x v="3"/>
    <x v="0"/>
    <n v="41"/>
    <n v="238"/>
    <n v="9758"/>
    <n v="4976.58"/>
    <n v="0.51"/>
    <x v="2"/>
  </r>
  <r>
    <x v="4"/>
    <n v="1189833"/>
    <x v="249"/>
    <x v="1"/>
    <x v="3"/>
    <x v="2"/>
    <x v="2"/>
    <x v="3"/>
    <x v="1"/>
    <n v="46"/>
    <n v="216"/>
    <n v="9936"/>
    <n v="3775.68"/>
    <n v="0.38"/>
    <x v="2"/>
  </r>
  <r>
    <x v="4"/>
    <n v="1189833"/>
    <x v="250"/>
    <x v="1"/>
    <x v="3"/>
    <x v="2"/>
    <x v="2"/>
    <x v="3"/>
    <x v="2"/>
    <n v="47"/>
    <n v="218"/>
    <n v="10246"/>
    <n v="5327.92"/>
    <n v="0.52"/>
    <x v="2"/>
  </r>
  <r>
    <x v="4"/>
    <n v="1189833"/>
    <x v="251"/>
    <x v="1"/>
    <x v="3"/>
    <x v="2"/>
    <x v="2"/>
    <x v="3"/>
    <x v="3"/>
    <n v="44"/>
    <n v="189"/>
    <n v="8316"/>
    <n v="3991.68"/>
    <n v="0.48"/>
    <x v="2"/>
  </r>
  <r>
    <x v="4"/>
    <n v="1189833"/>
    <x v="252"/>
    <x v="1"/>
    <x v="3"/>
    <x v="2"/>
    <x v="2"/>
    <x v="3"/>
    <x v="4"/>
    <n v="46"/>
    <n v="189"/>
    <n v="8694"/>
    <n v="5738.04"/>
    <n v="0.66"/>
    <x v="2"/>
  </r>
  <r>
    <x v="4"/>
    <n v="1189833"/>
    <x v="253"/>
    <x v="1"/>
    <x v="3"/>
    <x v="2"/>
    <x v="2"/>
    <x v="3"/>
    <x v="5"/>
    <n v="59"/>
    <n v="203"/>
    <n v="11977"/>
    <n v="3593.1000000000004"/>
    <n v="0.30000000000000004"/>
    <x v="2"/>
  </r>
  <r>
    <x v="4"/>
    <n v="1189833"/>
    <x v="254"/>
    <x v="1"/>
    <x v="4"/>
    <x v="2"/>
    <x v="2"/>
    <x v="3"/>
    <x v="0"/>
    <n v="47"/>
    <n v="252"/>
    <n v="11844"/>
    <n v="6158.88"/>
    <n v="0.52"/>
    <x v="2"/>
  </r>
  <r>
    <x v="4"/>
    <n v="1189833"/>
    <x v="255"/>
    <x v="1"/>
    <x v="4"/>
    <x v="2"/>
    <x v="2"/>
    <x v="3"/>
    <x v="1"/>
    <n v="51"/>
    <n v="221"/>
    <n v="11271"/>
    <n v="4508.4000000000005"/>
    <n v="0.4"/>
    <x v="2"/>
  </r>
  <r>
    <x v="4"/>
    <n v="1189833"/>
    <x v="256"/>
    <x v="1"/>
    <x v="4"/>
    <x v="2"/>
    <x v="2"/>
    <x v="3"/>
    <x v="2"/>
    <n v="48"/>
    <n v="218"/>
    <n v="10464"/>
    <n v="5336.64"/>
    <n v="0.51"/>
    <x v="2"/>
  </r>
  <r>
    <x v="4"/>
    <n v="1189833"/>
    <x v="257"/>
    <x v="1"/>
    <x v="4"/>
    <x v="2"/>
    <x v="2"/>
    <x v="3"/>
    <x v="3"/>
    <n v="47"/>
    <n v="169"/>
    <n v="7943"/>
    <n v="3812.64"/>
    <n v="0.48"/>
    <x v="2"/>
  </r>
  <r>
    <x v="4"/>
    <n v="1189833"/>
    <x v="258"/>
    <x v="1"/>
    <x v="4"/>
    <x v="2"/>
    <x v="2"/>
    <x v="3"/>
    <x v="4"/>
    <n v="58"/>
    <n v="182"/>
    <n v="10556"/>
    <n v="7072.52"/>
    <n v="0.67"/>
    <x v="2"/>
  </r>
  <r>
    <x v="4"/>
    <n v="1189833"/>
    <x v="259"/>
    <x v="1"/>
    <x v="4"/>
    <x v="2"/>
    <x v="2"/>
    <x v="3"/>
    <x v="5"/>
    <n v="61"/>
    <n v="189"/>
    <n v="11529"/>
    <n v="4035.1499999999996"/>
    <n v="0.35"/>
    <x v="2"/>
  </r>
  <r>
    <x v="4"/>
    <n v="1189833"/>
    <x v="260"/>
    <x v="1"/>
    <x v="4"/>
    <x v="2"/>
    <x v="2"/>
    <x v="3"/>
    <x v="0"/>
    <n v="47"/>
    <n v="213"/>
    <n v="10011"/>
    <n v="5405.9400000000005"/>
    <n v="0.54"/>
    <x v="2"/>
  </r>
  <r>
    <x v="4"/>
    <n v="1189833"/>
    <x v="261"/>
    <x v="1"/>
    <x v="4"/>
    <x v="2"/>
    <x v="2"/>
    <x v="3"/>
    <x v="1"/>
    <n v="50"/>
    <n v="247"/>
    <n v="12350"/>
    <n v="4569.5"/>
    <n v="0.37"/>
    <x v="2"/>
  </r>
  <r>
    <x v="4"/>
    <n v="1189833"/>
    <x v="262"/>
    <x v="1"/>
    <x v="4"/>
    <x v="2"/>
    <x v="2"/>
    <x v="3"/>
    <x v="2"/>
    <n v="46"/>
    <n v="196"/>
    <n v="9016"/>
    <n v="4508"/>
    <n v="0.5"/>
    <x v="2"/>
  </r>
  <r>
    <x v="4"/>
    <n v="1189833"/>
    <x v="263"/>
    <x v="1"/>
    <x v="4"/>
    <x v="2"/>
    <x v="2"/>
    <x v="3"/>
    <x v="3"/>
    <n v="46"/>
    <n v="176"/>
    <n v="8096"/>
    <n v="4048"/>
    <n v="0.5"/>
    <x v="2"/>
  </r>
  <r>
    <x v="4"/>
    <n v="1189833"/>
    <x v="264"/>
    <x v="1"/>
    <x v="4"/>
    <x v="2"/>
    <x v="2"/>
    <x v="3"/>
    <x v="4"/>
    <n v="58"/>
    <n v="163"/>
    <n v="9454"/>
    <n v="6334.18"/>
    <n v="0.67"/>
    <x v="2"/>
  </r>
  <r>
    <x v="4"/>
    <n v="1189833"/>
    <x v="265"/>
    <x v="1"/>
    <x v="4"/>
    <x v="2"/>
    <x v="2"/>
    <x v="3"/>
    <x v="5"/>
    <n v="59"/>
    <n v="189"/>
    <n v="11151"/>
    <n v="3456.81"/>
    <n v="0.31"/>
    <x v="2"/>
  </r>
  <r>
    <x v="4"/>
    <n v="1189833"/>
    <x v="266"/>
    <x v="1"/>
    <x v="4"/>
    <x v="2"/>
    <x v="2"/>
    <x v="3"/>
    <x v="0"/>
    <n v="49"/>
    <n v="224"/>
    <n v="10976"/>
    <n v="5488"/>
    <n v="0.5"/>
    <x v="2"/>
  </r>
  <r>
    <x v="4"/>
    <n v="1189833"/>
    <x v="267"/>
    <x v="1"/>
    <x v="4"/>
    <x v="2"/>
    <x v="2"/>
    <x v="3"/>
    <x v="1"/>
    <n v="51"/>
    <n v="232"/>
    <n v="11832"/>
    <n v="4259.5199999999995"/>
    <n v="0.36"/>
    <x v="2"/>
  </r>
  <r>
    <x v="4"/>
    <n v="1189833"/>
    <x v="268"/>
    <x v="1"/>
    <x v="4"/>
    <x v="2"/>
    <x v="2"/>
    <x v="3"/>
    <x v="2"/>
    <n v="49"/>
    <n v="176"/>
    <n v="8624"/>
    <n v="4398.24"/>
    <n v="0.51"/>
    <x v="2"/>
  </r>
  <r>
    <x v="4"/>
    <n v="1189833"/>
    <x v="269"/>
    <x v="1"/>
    <x v="4"/>
    <x v="2"/>
    <x v="2"/>
    <x v="3"/>
    <x v="3"/>
    <n v="48"/>
    <n v="175"/>
    <n v="8400"/>
    <n v="3779.9999999999995"/>
    <n v="0.44999999999999996"/>
    <x v="2"/>
  </r>
  <r>
    <x v="4"/>
    <n v="1189833"/>
    <x v="270"/>
    <x v="1"/>
    <x v="4"/>
    <x v="2"/>
    <x v="2"/>
    <x v="3"/>
    <x v="4"/>
    <n v="56"/>
    <n v="174"/>
    <n v="9744"/>
    <n v="6625.92"/>
    <n v="0.68"/>
    <x v="2"/>
  </r>
  <r>
    <x v="4"/>
    <n v="1189833"/>
    <x v="271"/>
    <x v="1"/>
    <x v="4"/>
    <x v="2"/>
    <x v="2"/>
    <x v="3"/>
    <x v="5"/>
    <n v="62"/>
    <n v="176"/>
    <n v="10912"/>
    <n v="3819.2"/>
    <n v="0.35"/>
    <x v="2"/>
  </r>
  <r>
    <x v="4"/>
    <n v="1189833"/>
    <x v="272"/>
    <x v="1"/>
    <x v="4"/>
    <x v="2"/>
    <x v="2"/>
    <x v="3"/>
    <x v="0"/>
    <n v="49"/>
    <n v="231"/>
    <n v="11319"/>
    <n v="5659.5"/>
    <n v="0.5"/>
    <x v="2"/>
  </r>
  <r>
    <x v="4"/>
    <n v="1189833"/>
    <x v="273"/>
    <x v="1"/>
    <x v="4"/>
    <x v="2"/>
    <x v="2"/>
    <x v="3"/>
    <x v="1"/>
    <n v="54"/>
    <n v="215"/>
    <n v="11610"/>
    <n v="4411.8"/>
    <n v="0.38"/>
    <x v="2"/>
  </r>
  <r>
    <x v="4"/>
    <n v="1189833"/>
    <x v="274"/>
    <x v="1"/>
    <x v="4"/>
    <x v="2"/>
    <x v="2"/>
    <x v="3"/>
    <x v="2"/>
    <n v="47"/>
    <n v="169"/>
    <n v="7943"/>
    <n v="3971.5"/>
    <n v="0.5"/>
    <x v="2"/>
  </r>
  <r>
    <x v="4"/>
    <n v="1189833"/>
    <x v="275"/>
    <x v="1"/>
    <x v="4"/>
    <x v="2"/>
    <x v="2"/>
    <x v="3"/>
    <x v="3"/>
    <n v="47"/>
    <n v="176"/>
    <n v="8272"/>
    <n v="3722.3999999999996"/>
    <n v="0.44999999999999996"/>
    <x v="2"/>
  </r>
  <r>
    <x v="4"/>
    <n v="1189833"/>
    <x v="276"/>
    <x v="1"/>
    <x v="4"/>
    <x v="2"/>
    <x v="2"/>
    <x v="3"/>
    <x v="4"/>
    <n v="55"/>
    <n v="174"/>
    <n v="9570"/>
    <n v="6603.3"/>
    <n v="0.69000000000000006"/>
    <x v="2"/>
  </r>
  <r>
    <x v="4"/>
    <n v="1189833"/>
    <x v="277"/>
    <x v="1"/>
    <x v="4"/>
    <x v="2"/>
    <x v="2"/>
    <x v="3"/>
    <x v="5"/>
    <n v="59"/>
    <n v="189"/>
    <n v="11151"/>
    <n v="3791.34"/>
    <n v="0.34"/>
    <x v="2"/>
  </r>
  <r>
    <x v="4"/>
    <n v="1189833"/>
    <x v="278"/>
    <x v="1"/>
    <x v="4"/>
    <x v="2"/>
    <x v="2"/>
    <x v="3"/>
    <x v="0"/>
    <n v="49"/>
    <n v="225"/>
    <n v="11025"/>
    <n v="5622.75"/>
    <n v="0.51"/>
    <x v="2"/>
  </r>
  <r>
    <x v="4"/>
    <n v="1189833"/>
    <x v="279"/>
    <x v="1"/>
    <x v="4"/>
    <x v="2"/>
    <x v="2"/>
    <x v="3"/>
    <x v="1"/>
    <n v="50"/>
    <n v="243"/>
    <n v="12150"/>
    <n v="4617"/>
    <n v="0.38"/>
    <x v="2"/>
  </r>
  <r>
    <x v="4"/>
    <n v="1189833"/>
    <x v="280"/>
    <x v="1"/>
    <x v="4"/>
    <x v="2"/>
    <x v="2"/>
    <x v="3"/>
    <x v="2"/>
    <n v="46"/>
    <n v="182"/>
    <n v="8372"/>
    <n v="4520.88"/>
    <n v="0.54"/>
    <x v="2"/>
  </r>
  <r>
    <x v="4"/>
    <n v="1189833"/>
    <x v="281"/>
    <x v="1"/>
    <x v="4"/>
    <x v="2"/>
    <x v="2"/>
    <x v="3"/>
    <x v="3"/>
    <n v="49"/>
    <n v="210"/>
    <n v="10290"/>
    <n v="5145"/>
    <n v="0.5"/>
    <x v="2"/>
  </r>
  <r>
    <x v="4"/>
    <n v="1189833"/>
    <x v="282"/>
    <x v="1"/>
    <x v="4"/>
    <x v="2"/>
    <x v="2"/>
    <x v="3"/>
    <x v="4"/>
    <n v="55"/>
    <n v="156"/>
    <n v="8580"/>
    <n v="5577"/>
    <n v="0.65"/>
    <x v="2"/>
  </r>
  <r>
    <x v="4"/>
    <n v="1189833"/>
    <x v="283"/>
    <x v="1"/>
    <x v="4"/>
    <x v="2"/>
    <x v="2"/>
    <x v="3"/>
    <x v="5"/>
    <n v="59"/>
    <n v="196"/>
    <n v="11564"/>
    <n v="4047.3999999999996"/>
    <n v="0.35"/>
    <x v="2"/>
  </r>
  <r>
    <x v="0"/>
    <n v="1185732"/>
    <x v="284"/>
    <x v="1"/>
    <x v="4"/>
    <x v="2"/>
    <x v="2"/>
    <x v="3"/>
    <x v="0"/>
    <n v="44"/>
    <n v="124"/>
    <n v="5456"/>
    <n v="2837.12"/>
    <n v="0.52"/>
    <x v="2"/>
  </r>
  <r>
    <x v="0"/>
    <n v="1185732"/>
    <x v="285"/>
    <x v="1"/>
    <x v="11"/>
    <x v="2"/>
    <x v="2"/>
    <x v="3"/>
    <x v="1"/>
    <n v="41"/>
    <n v="77"/>
    <n v="3157"/>
    <n v="1452.2199999999998"/>
    <n v="0.45999999999999996"/>
    <x v="2"/>
  </r>
  <r>
    <x v="0"/>
    <n v="1185732"/>
    <x v="286"/>
    <x v="1"/>
    <x v="11"/>
    <x v="2"/>
    <x v="2"/>
    <x v="3"/>
    <x v="2"/>
    <n v="32"/>
    <n v="83"/>
    <n v="2656"/>
    <n v="1248.32"/>
    <n v="0.47"/>
    <x v="2"/>
  </r>
  <r>
    <x v="0"/>
    <n v="1185732"/>
    <x v="287"/>
    <x v="1"/>
    <x v="11"/>
    <x v="2"/>
    <x v="2"/>
    <x v="3"/>
    <x v="3"/>
    <n v="37"/>
    <n v="34"/>
    <n v="1258"/>
    <n v="654.16"/>
    <n v="0.52"/>
    <x v="2"/>
  </r>
  <r>
    <x v="0"/>
    <n v="1185732"/>
    <x v="288"/>
    <x v="1"/>
    <x v="11"/>
    <x v="3"/>
    <x v="3"/>
    <x v="4"/>
    <x v="4"/>
    <n v="53"/>
    <n v="47"/>
    <n v="2491"/>
    <n v="1220.5899999999999"/>
    <n v="0.49"/>
    <x v="2"/>
  </r>
  <r>
    <x v="0"/>
    <n v="1185732"/>
    <x v="289"/>
    <x v="1"/>
    <x v="11"/>
    <x v="3"/>
    <x v="3"/>
    <x v="4"/>
    <x v="5"/>
    <n v="41"/>
    <n v="69"/>
    <n v="2829"/>
    <n v="1697.3999999999999"/>
    <n v="0.6"/>
    <x v="2"/>
  </r>
  <r>
    <x v="0"/>
    <n v="1185732"/>
    <x v="290"/>
    <x v="1"/>
    <x v="11"/>
    <x v="3"/>
    <x v="3"/>
    <x v="4"/>
    <x v="0"/>
    <n v="44"/>
    <n v="158"/>
    <n v="6952"/>
    <n v="3545.52"/>
    <n v="0.51"/>
    <x v="2"/>
  </r>
  <r>
    <x v="0"/>
    <n v="1185732"/>
    <x v="291"/>
    <x v="1"/>
    <x v="11"/>
    <x v="3"/>
    <x v="3"/>
    <x v="4"/>
    <x v="1"/>
    <n v="43"/>
    <n v="51"/>
    <n v="2193"/>
    <n v="1030.71"/>
    <n v="0.47"/>
    <x v="2"/>
  </r>
  <r>
    <x v="0"/>
    <n v="1185732"/>
    <x v="292"/>
    <x v="1"/>
    <x v="11"/>
    <x v="3"/>
    <x v="3"/>
    <x v="4"/>
    <x v="2"/>
    <n v="32"/>
    <n v="61"/>
    <n v="1952"/>
    <n v="897.92"/>
    <n v="0.45999999999999996"/>
    <x v="2"/>
  </r>
  <r>
    <x v="0"/>
    <n v="1185732"/>
    <x v="293"/>
    <x v="1"/>
    <x v="11"/>
    <x v="3"/>
    <x v="3"/>
    <x v="4"/>
    <x v="3"/>
    <n v="39"/>
    <n v="28"/>
    <n v="1092"/>
    <n v="578.76"/>
    <n v="0.53"/>
    <x v="2"/>
  </r>
  <r>
    <x v="0"/>
    <n v="1185732"/>
    <x v="294"/>
    <x v="1"/>
    <x v="11"/>
    <x v="3"/>
    <x v="3"/>
    <x v="4"/>
    <x v="4"/>
    <n v="50"/>
    <n v="44"/>
    <n v="2200"/>
    <n v="1034"/>
    <n v="0.47"/>
    <x v="2"/>
  </r>
  <r>
    <x v="0"/>
    <n v="1185732"/>
    <x v="295"/>
    <x v="1"/>
    <x v="11"/>
    <x v="3"/>
    <x v="3"/>
    <x v="4"/>
    <x v="5"/>
    <n v="43"/>
    <n v="77"/>
    <n v="3311"/>
    <n v="2152.15"/>
    <n v="0.65"/>
    <x v="2"/>
  </r>
  <r>
    <x v="0"/>
    <n v="1185732"/>
    <x v="296"/>
    <x v="1"/>
    <x v="11"/>
    <x v="3"/>
    <x v="3"/>
    <x v="4"/>
    <x v="0"/>
    <n v="47"/>
    <n v="144"/>
    <n v="6768"/>
    <n v="3722.4"/>
    <n v="0.55000000000000004"/>
    <x v="2"/>
  </r>
  <r>
    <x v="0"/>
    <n v="1185732"/>
    <x v="297"/>
    <x v="1"/>
    <x v="11"/>
    <x v="3"/>
    <x v="3"/>
    <x v="4"/>
    <x v="1"/>
    <n v="46"/>
    <n v="60"/>
    <n v="2760"/>
    <n v="1324.8"/>
    <n v="0.48"/>
    <x v="2"/>
  </r>
  <r>
    <x v="0"/>
    <n v="1185732"/>
    <x v="298"/>
    <x v="1"/>
    <x v="11"/>
    <x v="3"/>
    <x v="3"/>
    <x v="4"/>
    <x v="2"/>
    <n v="37"/>
    <n v="68"/>
    <n v="2516"/>
    <n v="1132.1999999999998"/>
    <n v="0.44999999999999996"/>
    <x v="2"/>
  </r>
  <r>
    <x v="0"/>
    <n v="1185732"/>
    <x v="299"/>
    <x v="1"/>
    <x v="11"/>
    <x v="3"/>
    <x v="3"/>
    <x v="4"/>
    <x v="3"/>
    <n v="41"/>
    <n v="19"/>
    <n v="779"/>
    <n v="412.87"/>
    <n v="0.53"/>
    <x v="2"/>
  </r>
  <r>
    <x v="0"/>
    <n v="1185732"/>
    <x v="300"/>
    <x v="1"/>
    <x v="11"/>
    <x v="3"/>
    <x v="3"/>
    <x v="4"/>
    <x v="4"/>
    <n v="56"/>
    <n v="38"/>
    <n v="2128"/>
    <n v="1000.16"/>
    <n v="0.47"/>
    <x v="2"/>
  </r>
  <r>
    <x v="0"/>
    <n v="1185732"/>
    <x v="301"/>
    <x v="1"/>
    <x v="11"/>
    <x v="3"/>
    <x v="3"/>
    <x v="4"/>
    <x v="5"/>
    <n v="45"/>
    <n v="63"/>
    <n v="2835"/>
    <n v="1786.05"/>
    <n v="0.63"/>
    <x v="2"/>
  </r>
  <r>
    <x v="0"/>
    <n v="1185732"/>
    <x v="302"/>
    <x v="1"/>
    <x v="11"/>
    <x v="3"/>
    <x v="3"/>
    <x v="4"/>
    <x v="0"/>
    <n v="48"/>
    <n v="122"/>
    <n v="5856"/>
    <n v="3045.12"/>
    <n v="0.52"/>
    <x v="2"/>
  </r>
  <r>
    <x v="0"/>
    <n v="1185732"/>
    <x v="303"/>
    <x v="1"/>
    <x v="11"/>
    <x v="3"/>
    <x v="3"/>
    <x v="4"/>
    <x v="1"/>
    <n v="48"/>
    <n v="44"/>
    <n v="2112"/>
    <n v="971.52"/>
    <n v="0.45999999999999996"/>
    <x v="2"/>
  </r>
  <r>
    <x v="0"/>
    <n v="1185732"/>
    <x v="304"/>
    <x v="1"/>
    <x v="11"/>
    <x v="3"/>
    <x v="3"/>
    <x v="4"/>
    <x v="2"/>
    <n v="36"/>
    <n v="42"/>
    <n v="1512"/>
    <n v="725.76"/>
    <n v="0.48"/>
    <x v="2"/>
  </r>
  <r>
    <x v="0"/>
    <n v="1185732"/>
    <x v="305"/>
    <x v="1"/>
    <x v="11"/>
    <x v="3"/>
    <x v="3"/>
    <x v="4"/>
    <x v="3"/>
    <n v="44"/>
    <n v="20"/>
    <n v="880"/>
    <n v="440"/>
    <n v="0.5"/>
    <x v="2"/>
  </r>
  <r>
    <x v="0"/>
    <n v="1185732"/>
    <x v="306"/>
    <x v="1"/>
    <x v="11"/>
    <x v="3"/>
    <x v="3"/>
    <x v="4"/>
    <x v="4"/>
    <n v="54"/>
    <n v="28"/>
    <n v="1512"/>
    <n v="710.64"/>
    <n v="0.47"/>
    <x v="2"/>
  </r>
  <r>
    <x v="0"/>
    <n v="1185732"/>
    <x v="307"/>
    <x v="1"/>
    <x v="11"/>
    <x v="3"/>
    <x v="3"/>
    <x v="4"/>
    <x v="5"/>
    <n v="49"/>
    <n v="65"/>
    <n v="3185"/>
    <n v="1911"/>
    <n v="0.6"/>
    <x v="2"/>
  </r>
  <r>
    <x v="0"/>
    <n v="1185732"/>
    <x v="308"/>
    <x v="1"/>
    <x v="11"/>
    <x v="3"/>
    <x v="3"/>
    <x v="4"/>
    <x v="0"/>
    <n v="58"/>
    <n v="134"/>
    <n v="7772"/>
    <n v="4196.88"/>
    <n v="0.54"/>
    <x v="2"/>
  </r>
  <r>
    <x v="0"/>
    <n v="1185732"/>
    <x v="309"/>
    <x v="1"/>
    <x v="11"/>
    <x v="3"/>
    <x v="3"/>
    <x v="4"/>
    <x v="1"/>
    <n v="53"/>
    <n v="54"/>
    <n v="2862"/>
    <n v="1287.8999999999999"/>
    <n v="0.44999999999999996"/>
    <x v="2"/>
  </r>
  <r>
    <x v="0"/>
    <n v="1185732"/>
    <x v="310"/>
    <x v="1"/>
    <x v="11"/>
    <x v="3"/>
    <x v="3"/>
    <x v="4"/>
    <x v="2"/>
    <n v="49"/>
    <n v="44"/>
    <n v="2156"/>
    <n v="991.75999999999988"/>
    <n v="0.45999999999999996"/>
    <x v="2"/>
  </r>
  <r>
    <x v="0"/>
    <n v="1185732"/>
    <x v="311"/>
    <x v="1"/>
    <x v="11"/>
    <x v="3"/>
    <x v="3"/>
    <x v="4"/>
    <x v="3"/>
    <n v="48"/>
    <n v="28"/>
    <n v="1344"/>
    <n v="712.32"/>
    <n v="0.53"/>
    <x v="2"/>
  </r>
  <r>
    <x v="0"/>
    <n v="1185732"/>
    <x v="312"/>
    <x v="1"/>
    <x v="11"/>
    <x v="3"/>
    <x v="3"/>
    <x v="4"/>
    <x v="4"/>
    <n v="59"/>
    <n v="35"/>
    <n v="2065"/>
    <n v="949.9"/>
    <n v="0.45999999999999996"/>
    <x v="2"/>
  </r>
  <r>
    <x v="0"/>
    <n v="1185732"/>
    <x v="313"/>
    <x v="1"/>
    <x v="11"/>
    <x v="3"/>
    <x v="3"/>
    <x v="4"/>
    <x v="5"/>
    <n v="64"/>
    <n v="63"/>
    <n v="4032"/>
    <n v="2419.1999999999998"/>
    <n v="0.6"/>
    <x v="2"/>
  </r>
  <r>
    <x v="0"/>
    <n v="1185732"/>
    <x v="314"/>
    <x v="1"/>
    <x v="11"/>
    <x v="3"/>
    <x v="3"/>
    <x v="4"/>
    <x v="0"/>
    <n v="46"/>
    <n v="135"/>
    <n v="6210"/>
    <n v="3415.5000000000005"/>
    <n v="0.55000000000000004"/>
    <x v="2"/>
  </r>
  <r>
    <x v="0"/>
    <n v="1185732"/>
    <x v="315"/>
    <x v="1"/>
    <x v="5"/>
    <x v="3"/>
    <x v="3"/>
    <x v="4"/>
    <x v="1"/>
    <n v="43"/>
    <n v="63"/>
    <n v="2709"/>
    <n v="1219.05"/>
    <n v="0.44999999999999996"/>
    <x v="2"/>
  </r>
  <r>
    <x v="0"/>
    <n v="1185732"/>
    <x v="316"/>
    <x v="1"/>
    <x v="5"/>
    <x v="3"/>
    <x v="3"/>
    <x v="4"/>
    <x v="2"/>
    <n v="39"/>
    <n v="54"/>
    <n v="2106"/>
    <n v="947.69999999999993"/>
    <n v="0.44999999999999996"/>
    <x v="2"/>
  </r>
  <r>
    <x v="0"/>
    <n v="1185732"/>
    <x v="317"/>
    <x v="1"/>
    <x v="5"/>
    <x v="3"/>
    <x v="3"/>
    <x v="4"/>
    <x v="3"/>
    <n v="38"/>
    <n v="47"/>
    <n v="1786"/>
    <n v="946.58"/>
    <n v="0.53"/>
    <x v="2"/>
  </r>
  <r>
    <x v="0"/>
    <n v="1185732"/>
    <x v="318"/>
    <x v="1"/>
    <x v="5"/>
    <x v="3"/>
    <x v="3"/>
    <x v="4"/>
    <x v="4"/>
    <n v="46"/>
    <n v="51"/>
    <n v="2346"/>
    <n v="1173"/>
    <n v="0.5"/>
    <x v="2"/>
  </r>
  <r>
    <x v="0"/>
    <n v="1185732"/>
    <x v="319"/>
    <x v="1"/>
    <x v="5"/>
    <x v="3"/>
    <x v="3"/>
    <x v="4"/>
    <x v="5"/>
    <n v="51"/>
    <n v="105"/>
    <n v="5355"/>
    <n v="3373.65"/>
    <n v="0.63"/>
    <x v="2"/>
  </r>
  <r>
    <x v="0"/>
    <n v="1185732"/>
    <x v="320"/>
    <x v="1"/>
    <x v="5"/>
    <x v="3"/>
    <x v="3"/>
    <x v="4"/>
    <x v="0"/>
    <n v="47"/>
    <n v="161"/>
    <n v="7567"/>
    <n v="3934.84"/>
    <n v="0.52"/>
    <x v="2"/>
  </r>
  <r>
    <x v="0"/>
    <n v="1185732"/>
    <x v="321"/>
    <x v="1"/>
    <x v="5"/>
    <x v="3"/>
    <x v="3"/>
    <x v="4"/>
    <x v="1"/>
    <n v="43"/>
    <n v="81"/>
    <n v="3483"/>
    <n v="1567.35"/>
    <n v="0.44999999999999996"/>
    <x v="2"/>
  </r>
  <r>
    <x v="0"/>
    <n v="1185732"/>
    <x v="322"/>
    <x v="1"/>
    <x v="5"/>
    <x v="3"/>
    <x v="3"/>
    <x v="4"/>
    <x v="2"/>
    <n v="36"/>
    <n v="65"/>
    <n v="2340"/>
    <n v="1053"/>
    <n v="0.44999999999999996"/>
    <x v="2"/>
  </r>
  <r>
    <x v="0"/>
    <n v="1185732"/>
    <x v="323"/>
    <x v="1"/>
    <x v="5"/>
    <x v="3"/>
    <x v="3"/>
    <x v="4"/>
    <x v="3"/>
    <n v="39"/>
    <n v="50"/>
    <n v="1950"/>
    <n v="1053"/>
    <n v="0.54"/>
    <x v="2"/>
  </r>
  <r>
    <x v="0"/>
    <n v="1185732"/>
    <x v="324"/>
    <x v="1"/>
    <x v="5"/>
    <x v="3"/>
    <x v="3"/>
    <x v="4"/>
    <x v="4"/>
    <n v="47"/>
    <n v="56"/>
    <n v="2632"/>
    <n v="1210.7199999999998"/>
    <n v="0.45999999999999996"/>
    <x v="2"/>
  </r>
  <r>
    <x v="0"/>
    <n v="1185732"/>
    <x v="325"/>
    <x v="1"/>
    <x v="5"/>
    <x v="3"/>
    <x v="3"/>
    <x v="4"/>
    <x v="5"/>
    <n v="54"/>
    <n v="120"/>
    <n v="6480"/>
    <n v="3952.7999999999997"/>
    <n v="0.61"/>
    <x v="2"/>
  </r>
  <r>
    <x v="0"/>
    <n v="1185732"/>
    <x v="326"/>
    <x v="1"/>
    <x v="5"/>
    <x v="3"/>
    <x v="3"/>
    <x v="4"/>
    <x v="0"/>
    <n v="49"/>
    <n v="149"/>
    <n v="7301"/>
    <n v="3723.51"/>
    <n v="0.51"/>
    <x v="2"/>
  </r>
  <r>
    <x v="0"/>
    <n v="1185732"/>
    <x v="327"/>
    <x v="1"/>
    <x v="5"/>
    <x v="3"/>
    <x v="3"/>
    <x v="4"/>
    <x v="1"/>
    <n v="41"/>
    <n v="94"/>
    <n v="3854"/>
    <n v="1772.84"/>
    <n v="0.45999999999999996"/>
    <x v="2"/>
  </r>
  <r>
    <x v="0"/>
    <n v="1185732"/>
    <x v="328"/>
    <x v="1"/>
    <x v="5"/>
    <x v="3"/>
    <x v="3"/>
    <x v="4"/>
    <x v="2"/>
    <n v="38"/>
    <n v="75"/>
    <n v="2850"/>
    <n v="1396.5"/>
    <n v="0.49"/>
    <x v="2"/>
  </r>
  <r>
    <x v="0"/>
    <n v="1185732"/>
    <x v="329"/>
    <x v="1"/>
    <x v="5"/>
    <x v="3"/>
    <x v="3"/>
    <x v="4"/>
    <x v="3"/>
    <n v="37"/>
    <n v="63"/>
    <n v="2331"/>
    <n v="1165.5"/>
    <n v="0.5"/>
    <x v="2"/>
  </r>
  <r>
    <x v="0"/>
    <n v="1185732"/>
    <x v="330"/>
    <x v="1"/>
    <x v="5"/>
    <x v="3"/>
    <x v="3"/>
    <x v="4"/>
    <x v="4"/>
    <n v="49"/>
    <n v="50"/>
    <n v="2450"/>
    <n v="1225"/>
    <n v="0.5"/>
    <x v="2"/>
  </r>
  <r>
    <x v="0"/>
    <n v="1185732"/>
    <x v="331"/>
    <x v="1"/>
    <x v="5"/>
    <x v="3"/>
    <x v="3"/>
    <x v="4"/>
    <x v="5"/>
    <n v="50"/>
    <n v="94"/>
    <n v="4700"/>
    <n v="3055"/>
    <n v="0.65"/>
    <x v="2"/>
  </r>
  <r>
    <x v="0"/>
    <n v="1185732"/>
    <x v="332"/>
    <x v="1"/>
    <x v="5"/>
    <x v="3"/>
    <x v="3"/>
    <x v="4"/>
    <x v="0"/>
    <n v="47"/>
    <n v="135"/>
    <n v="6345"/>
    <n v="3172.5"/>
    <n v="0.5"/>
    <x v="2"/>
  </r>
  <r>
    <x v="0"/>
    <n v="1185732"/>
    <x v="333"/>
    <x v="1"/>
    <x v="5"/>
    <x v="3"/>
    <x v="3"/>
    <x v="4"/>
    <x v="1"/>
    <n v="41"/>
    <n v="84"/>
    <n v="3444"/>
    <n v="1687.56"/>
    <n v="0.49"/>
    <x v="2"/>
  </r>
  <r>
    <x v="0"/>
    <n v="1185732"/>
    <x v="334"/>
    <x v="1"/>
    <x v="5"/>
    <x v="3"/>
    <x v="3"/>
    <x v="4"/>
    <x v="2"/>
    <n v="36"/>
    <n v="60"/>
    <n v="2160"/>
    <n v="1015.1999999999999"/>
    <n v="0.47"/>
    <x v="2"/>
  </r>
  <r>
    <x v="0"/>
    <n v="1185732"/>
    <x v="335"/>
    <x v="1"/>
    <x v="5"/>
    <x v="3"/>
    <x v="3"/>
    <x v="4"/>
    <x v="3"/>
    <n v="36"/>
    <n v="44"/>
    <n v="1584"/>
    <n v="839.5200000000001"/>
    <n v="0.53"/>
    <x v="2"/>
  </r>
  <r>
    <x v="0"/>
    <n v="1185732"/>
    <x v="336"/>
    <x v="1"/>
    <x v="5"/>
    <x v="3"/>
    <x v="3"/>
    <x v="4"/>
    <x v="4"/>
    <n v="49"/>
    <n v="49"/>
    <n v="2401"/>
    <n v="1104.4599999999998"/>
    <n v="0.45999999999999996"/>
    <x v="2"/>
  </r>
  <r>
    <x v="0"/>
    <n v="1185732"/>
    <x v="337"/>
    <x v="1"/>
    <x v="5"/>
    <x v="3"/>
    <x v="3"/>
    <x v="4"/>
    <x v="5"/>
    <n v="53"/>
    <n v="73"/>
    <n v="3869"/>
    <n v="2476.16"/>
    <n v="0.64"/>
    <x v="2"/>
  </r>
  <r>
    <x v="0"/>
    <n v="1185732"/>
    <x v="338"/>
    <x v="1"/>
    <x v="5"/>
    <x v="3"/>
    <x v="3"/>
    <x v="4"/>
    <x v="0"/>
    <n v="56"/>
    <n v="115"/>
    <n v="6440"/>
    <n v="3542.0000000000005"/>
    <n v="0.55000000000000004"/>
    <x v="2"/>
  </r>
  <r>
    <x v="0"/>
    <n v="1185732"/>
    <x v="339"/>
    <x v="1"/>
    <x v="5"/>
    <x v="3"/>
    <x v="3"/>
    <x v="4"/>
    <x v="1"/>
    <n v="49"/>
    <n v="75"/>
    <n v="3675"/>
    <n v="1800.75"/>
    <n v="0.49"/>
    <x v="2"/>
  </r>
  <r>
    <x v="0"/>
    <n v="1185732"/>
    <x v="340"/>
    <x v="1"/>
    <x v="5"/>
    <x v="3"/>
    <x v="3"/>
    <x v="4"/>
    <x v="2"/>
    <n v="48"/>
    <n v="39"/>
    <n v="1872"/>
    <n v="842.39999999999986"/>
    <n v="0.44999999999999996"/>
    <x v="2"/>
  </r>
  <r>
    <x v="0"/>
    <n v="1185732"/>
    <x v="341"/>
    <x v="1"/>
    <x v="5"/>
    <x v="3"/>
    <x v="3"/>
    <x v="4"/>
    <x v="3"/>
    <n v="47"/>
    <n v="33"/>
    <n v="1551"/>
    <n v="791.01"/>
    <n v="0.51"/>
    <x v="2"/>
  </r>
  <r>
    <x v="0"/>
    <n v="1185732"/>
    <x v="342"/>
    <x v="1"/>
    <x v="5"/>
    <x v="3"/>
    <x v="3"/>
    <x v="4"/>
    <x v="4"/>
    <n v="56"/>
    <n v="33"/>
    <n v="1848"/>
    <n v="868.56"/>
    <n v="0.47"/>
    <x v="2"/>
  </r>
  <r>
    <x v="0"/>
    <n v="1185732"/>
    <x v="343"/>
    <x v="1"/>
    <x v="5"/>
    <x v="3"/>
    <x v="3"/>
    <x v="4"/>
    <x v="5"/>
    <n v="60"/>
    <n v="65"/>
    <n v="3900"/>
    <n v="2340"/>
    <n v="0.6"/>
    <x v="2"/>
  </r>
  <r>
    <x v="0"/>
    <n v="1185732"/>
    <x v="344"/>
    <x v="1"/>
    <x v="5"/>
    <x v="3"/>
    <x v="3"/>
    <x v="4"/>
    <x v="0"/>
    <n v="55"/>
    <n v="112"/>
    <n v="6160"/>
    <n v="3326.4"/>
    <n v="0.54"/>
    <x v="2"/>
  </r>
  <r>
    <x v="0"/>
    <n v="1185732"/>
    <x v="345"/>
    <x v="1"/>
    <x v="5"/>
    <x v="3"/>
    <x v="3"/>
    <x v="4"/>
    <x v="1"/>
    <n v="46"/>
    <n v="65"/>
    <n v="2990"/>
    <n v="1405.3"/>
    <n v="0.47"/>
    <x v="2"/>
  </r>
  <r>
    <x v="0"/>
    <n v="1185732"/>
    <x v="346"/>
    <x v="1"/>
    <x v="6"/>
    <x v="3"/>
    <x v="3"/>
    <x v="4"/>
    <x v="2"/>
    <n v="48"/>
    <n v="49"/>
    <n v="2352"/>
    <n v="1105.4399999999998"/>
    <n v="0.47"/>
    <x v="2"/>
  </r>
  <r>
    <x v="0"/>
    <n v="1185732"/>
    <x v="347"/>
    <x v="1"/>
    <x v="6"/>
    <x v="3"/>
    <x v="3"/>
    <x v="4"/>
    <x v="3"/>
    <n v="46"/>
    <n v="53"/>
    <n v="2438"/>
    <n v="1292.1400000000001"/>
    <n v="0.53"/>
    <x v="2"/>
  </r>
  <r>
    <x v="0"/>
    <n v="1185732"/>
    <x v="348"/>
    <x v="1"/>
    <x v="6"/>
    <x v="3"/>
    <x v="3"/>
    <x v="4"/>
    <x v="4"/>
    <n v="56"/>
    <n v="41"/>
    <n v="2296"/>
    <n v="1148"/>
    <n v="0.5"/>
    <x v="2"/>
  </r>
  <r>
    <x v="0"/>
    <n v="1185732"/>
    <x v="349"/>
    <x v="1"/>
    <x v="6"/>
    <x v="3"/>
    <x v="3"/>
    <x v="4"/>
    <x v="5"/>
    <n v="61"/>
    <n v="65"/>
    <n v="3965"/>
    <n v="2379"/>
    <n v="0.6"/>
    <x v="2"/>
  </r>
  <r>
    <x v="0"/>
    <n v="1185732"/>
    <x v="350"/>
    <x v="1"/>
    <x v="6"/>
    <x v="3"/>
    <x v="3"/>
    <x v="4"/>
    <x v="0"/>
    <n v="57"/>
    <n v="150"/>
    <n v="8550"/>
    <n v="4702.5"/>
    <n v="0.55000000000000004"/>
    <x v="2"/>
  </r>
  <r>
    <x v="0"/>
    <n v="1185732"/>
    <x v="351"/>
    <x v="1"/>
    <x v="6"/>
    <x v="3"/>
    <x v="3"/>
    <x v="4"/>
    <x v="1"/>
    <n v="46"/>
    <n v="75"/>
    <n v="3450"/>
    <n v="1656"/>
    <n v="0.48"/>
    <x v="2"/>
  </r>
  <r>
    <x v="0"/>
    <n v="1185732"/>
    <x v="352"/>
    <x v="1"/>
    <x v="6"/>
    <x v="3"/>
    <x v="3"/>
    <x v="4"/>
    <x v="2"/>
    <n v="46"/>
    <n v="75"/>
    <n v="3450"/>
    <n v="1690.5"/>
    <n v="0.49"/>
    <x v="2"/>
  </r>
  <r>
    <x v="0"/>
    <n v="1185732"/>
    <x v="353"/>
    <x v="1"/>
    <x v="6"/>
    <x v="3"/>
    <x v="3"/>
    <x v="4"/>
    <x v="3"/>
    <n v="49"/>
    <n v="54"/>
    <n v="2646"/>
    <n v="1402.38"/>
    <n v="0.53"/>
    <x v="2"/>
  </r>
  <r>
    <x v="0"/>
    <n v="1185732"/>
    <x v="354"/>
    <x v="1"/>
    <x v="6"/>
    <x v="3"/>
    <x v="3"/>
    <x v="4"/>
    <x v="4"/>
    <n v="59"/>
    <n v="58"/>
    <n v="3422"/>
    <n v="1539.8999999999999"/>
    <n v="0.44999999999999996"/>
    <x v="2"/>
  </r>
  <r>
    <x v="0"/>
    <n v="1185732"/>
    <x v="355"/>
    <x v="1"/>
    <x v="6"/>
    <x v="3"/>
    <x v="3"/>
    <x v="4"/>
    <x v="5"/>
    <n v="64"/>
    <n v="81"/>
    <n v="5184"/>
    <n v="3265.92"/>
    <n v="0.63"/>
    <x v="2"/>
  </r>
  <r>
    <x v="2"/>
    <n v="1197831"/>
    <x v="356"/>
    <x v="1"/>
    <x v="6"/>
    <x v="3"/>
    <x v="3"/>
    <x v="4"/>
    <x v="0"/>
    <n v="20"/>
    <n v="189"/>
    <n v="3780"/>
    <n v="1512"/>
    <n v="0.4"/>
    <x v="2"/>
  </r>
  <r>
    <x v="2"/>
    <n v="1197831"/>
    <x v="357"/>
    <x v="1"/>
    <x v="6"/>
    <x v="3"/>
    <x v="3"/>
    <x v="4"/>
    <x v="1"/>
    <n v="28"/>
    <n v="196"/>
    <n v="5488"/>
    <n v="2195.2000000000003"/>
    <n v="0.4"/>
    <x v="2"/>
  </r>
  <r>
    <x v="2"/>
    <n v="1197831"/>
    <x v="358"/>
    <x v="1"/>
    <x v="6"/>
    <x v="3"/>
    <x v="3"/>
    <x v="4"/>
    <x v="2"/>
    <n v="27"/>
    <n v="158"/>
    <n v="4266"/>
    <n v="1749.06"/>
    <n v="0.41"/>
    <x v="2"/>
  </r>
  <r>
    <x v="2"/>
    <n v="1197831"/>
    <x v="359"/>
    <x v="1"/>
    <x v="6"/>
    <x v="3"/>
    <x v="3"/>
    <x v="4"/>
    <x v="3"/>
    <n v="34"/>
    <n v="152"/>
    <n v="5168"/>
    <n v="2635.68"/>
    <n v="0.51"/>
    <x v="2"/>
  </r>
  <r>
    <x v="2"/>
    <n v="1197831"/>
    <x v="360"/>
    <x v="1"/>
    <x v="6"/>
    <x v="1"/>
    <x v="1"/>
    <x v="5"/>
    <x v="4"/>
    <n v="37"/>
    <n v="94"/>
    <n v="3478"/>
    <n v="1217.3"/>
    <n v="0.35"/>
    <x v="2"/>
  </r>
  <r>
    <x v="2"/>
    <n v="1197831"/>
    <x v="361"/>
    <x v="1"/>
    <x v="6"/>
    <x v="1"/>
    <x v="1"/>
    <x v="5"/>
    <x v="5"/>
    <n v="33"/>
    <n v="147"/>
    <n v="4851"/>
    <n v="2668.05"/>
    <n v="0.55000000000000004"/>
    <x v="2"/>
  </r>
  <r>
    <x v="2"/>
    <n v="1197831"/>
    <x v="362"/>
    <x v="1"/>
    <x v="6"/>
    <x v="1"/>
    <x v="1"/>
    <x v="5"/>
    <x v="0"/>
    <n v="23"/>
    <n v="176"/>
    <n v="4048"/>
    <n v="1740.6399999999999"/>
    <n v="0.43"/>
    <x v="2"/>
  </r>
  <r>
    <x v="2"/>
    <n v="1197831"/>
    <x v="363"/>
    <x v="1"/>
    <x v="6"/>
    <x v="1"/>
    <x v="1"/>
    <x v="5"/>
    <x v="1"/>
    <n v="32"/>
    <n v="163"/>
    <n v="5216"/>
    <n v="2086.4"/>
    <n v="0.4"/>
    <x v="2"/>
  </r>
  <r>
    <x v="2"/>
    <n v="1197831"/>
    <x v="364"/>
    <x v="1"/>
    <x v="6"/>
    <x v="1"/>
    <x v="1"/>
    <x v="5"/>
    <x v="2"/>
    <n v="34"/>
    <n v="119"/>
    <n v="4046"/>
    <n v="1739.78"/>
    <n v="0.43"/>
    <x v="2"/>
  </r>
  <r>
    <x v="2"/>
    <n v="1197831"/>
    <x v="365"/>
    <x v="1"/>
    <x v="6"/>
    <x v="1"/>
    <x v="1"/>
    <x v="5"/>
    <x v="3"/>
    <n v="32"/>
    <n v="128"/>
    <n v="4096"/>
    <n v="2170.88"/>
    <n v="0.53"/>
    <x v="2"/>
  </r>
  <r>
    <x v="2"/>
    <n v="1197831"/>
    <x v="366"/>
    <x v="1"/>
    <x v="6"/>
    <x v="1"/>
    <x v="1"/>
    <x v="5"/>
    <x v="4"/>
    <n v="38"/>
    <n v="75"/>
    <n v="2850"/>
    <n v="997.49999999999989"/>
    <n v="0.35"/>
    <x v="2"/>
  </r>
  <r>
    <x v="2"/>
    <n v="1197831"/>
    <x v="367"/>
    <x v="1"/>
    <x v="6"/>
    <x v="1"/>
    <x v="1"/>
    <x v="5"/>
    <x v="5"/>
    <n v="32"/>
    <n v="140"/>
    <n v="4480"/>
    <n v="2508.8000000000002"/>
    <n v="0.56000000000000005"/>
    <x v="2"/>
  </r>
  <r>
    <x v="2"/>
    <n v="1197831"/>
    <x v="368"/>
    <x v="1"/>
    <x v="6"/>
    <x v="1"/>
    <x v="1"/>
    <x v="5"/>
    <x v="0"/>
    <n v="29"/>
    <n v="182"/>
    <n v="5278"/>
    <n v="2639"/>
    <n v="0.5"/>
    <x v="2"/>
  </r>
  <r>
    <x v="2"/>
    <n v="1197831"/>
    <x v="369"/>
    <x v="1"/>
    <x v="6"/>
    <x v="1"/>
    <x v="1"/>
    <x v="5"/>
    <x v="1"/>
    <n v="39"/>
    <n v="169"/>
    <n v="6591"/>
    <n v="3295.5"/>
    <n v="0.5"/>
    <x v="2"/>
  </r>
  <r>
    <x v="2"/>
    <n v="1197831"/>
    <x v="370"/>
    <x v="1"/>
    <x v="6"/>
    <x v="1"/>
    <x v="1"/>
    <x v="5"/>
    <x v="2"/>
    <n v="28"/>
    <n v="145"/>
    <n v="4060"/>
    <n v="1908.1999999999998"/>
    <n v="0.47"/>
    <x v="2"/>
  </r>
  <r>
    <x v="2"/>
    <n v="1197831"/>
    <x v="371"/>
    <x v="1"/>
    <x v="6"/>
    <x v="1"/>
    <x v="1"/>
    <x v="5"/>
    <x v="3"/>
    <n v="32"/>
    <n v="116"/>
    <n v="3712"/>
    <n v="2115.84"/>
    <n v="0.57000000000000006"/>
    <x v="2"/>
  </r>
  <r>
    <x v="2"/>
    <n v="1197831"/>
    <x v="372"/>
    <x v="1"/>
    <x v="6"/>
    <x v="1"/>
    <x v="1"/>
    <x v="5"/>
    <x v="4"/>
    <n v="38"/>
    <n v="81"/>
    <n v="3078"/>
    <n v="1385.1"/>
    <n v="0.44999999999999996"/>
    <x v="2"/>
  </r>
  <r>
    <x v="2"/>
    <n v="1197831"/>
    <x v="373"/>
    <x v="1"/>
    <x v="6"/>
    <x v="1"/>
    <x v="1"/>
    <x v="5"/>
    <x v="5"/>
    <n v="32"/>
    <n v="135"/>
    <n v="4320"/>
    <n v="2721.6"/>
    <n v="0.63"/>
    <x v="2"/>
  </r>
  <r>
    <x v="2"/>
    <n v="1197831"/>
    <x v="374"/>
    <x v="1"/>
    <x v="6"/>
    <x v="1"/>
    <x v="1"/>
    <x v="5"/>
    <x v="0"/>
    <n v="18"/>
    <n v="182"/>
    <n v="3276"/>
    <n v="1474.1999999999998"/>
    <n v="0.44999999999999996"/>
    <x v="2"/>
  </r>
  <r>
    <x v="2"/>
    <n v="1197831"/>
    <x v="375"/>
    <x v="1"/>
    <x v="6"/>
    <x v="1"/>
    <x v="1"/>
    <x v="5"/>
    <x v="1"/>
    <n v="28"/>
    <n v="175"/>
    <n v="4900"/>
    <n v="2352"/>
    <n v="0.48"/>
    <x v="2"/>
  </r>
  <r>
    <x v="2"/>
    <n v="1197831"/>
    <x v="376"/>
    <x v="1"/>
    <x v="6"/>
    <x v="1"/>
    <x v="1"/>
    <x v="5"/>
    <x v="2"/>
    <n v="25"/>
    <n v="152"/>
    <n v="3800"/>
    <n v="1862"/>
    <n v="0.49"/>
    <x v="2"/>
  </r>
  <r>
    <x v="2"/>
    <n v="1197831"/>
    <x v="377"/>
    <x v="1"/>
    <x v="7"/>
    <x v="1"/>
    <x v="1"/>
    <x v="5"/>
    <x v="3"/>
    <n v="29"/>
    <n v="128"/>
    <n v="3712"/>
    <n v="2190.0800000000004"/>
    <n v="0.59000000000000008"/>
    <x v="2"/>
  </r>
  <r>
    <x v="2"/>
    <n v="1197831"/>
    <x v="378"/>
    <x v="1"/>
    <x v="7"/>
    <x v="1"/>
    <x v="1"/>
    <x v="5"/>
    <x v="4"/>
    <n v="34"/>
    <n v="85"/>
    <n v="2890"/>
    <n v="1156"/>
    <n v="0.4"/>
    <x v="2"/>
  </r>
  <r>
    <x v="2"/>
    <n v="1197831"/>
    <x v="379"/>
    <x v="1"/>
    <x v="7"/>
    <x v="1"/>
    <x v="1"/>
    <x v="5"/>
    <x v="5"/>
    <n v="29"/>
    <n v="156"/>
    <n v="4524"/>
    <n v="2804.88"/>
    <n v="0.62"/>
    <x v="2"/>
  </r>
  <r>
    <x v="2"/>
    <n v="1197831"/>
    <x v="380"/>
    <x v="1"/>
    <x v="7"/>
    <x v="1"/>
    <x v="1"/>
    <x v="5"/>
    <x v="0"/>
    <n v="19"/>
    <n v="195"/>
    <n v="3705"/>
    <n v="1852.5"/>
    <n v="0.5"/>
    <x v="2"/>
  </r>
  <r>
    <x v="2"/>
    <n v="1197831"/>
    <x v="381"/>
    <x v="1"/>
    <x v="7"/>
    <x v="1"/>
    <x v="1"/>
    <x v="5"/>
    <x v="1"/>
    <n v="29"/>
    <n v="194"/>
    <n v="5626"/>
    <n v="2756.74"/>
    <n v="0.49"/>
    <x v="2"/>
  </r>
  <r>
    <x v="2"/>
    <n v="1197831"/>
    <x v="382"/>
    <x v="1"/>
    <x v="7"/>
    <x v="1"/>
    <x v="1"/>
    <x v="5"/>
    <x v="2"/>
    <n v="24"/>
    <n v="175"/>
    <n v="4200"/>
    <n v="1974"/>
    <n v="0.47"/>
    <x v="2"/>
  </r>
  <r>
    <x v="2"/>
    <n v="1197831"/>
    <x v="383"/>
    <x v="1"/>
    <x v="7"/>
    <x v="1"/>
    <x v="1"/>
    <x v="5"/>
    <x v="3"/>
    <n v="34"/>
    <n v="154"/>
    <n v="5236"/>
    <n v="3141.6"/>
    <n v="0.6"/>
    <x v="2"/>
  </r>
  <r>
    <x v="2"/>
    <n v="1197831"/>
    <x v="384"/>
    <x v="1"/>
    <x v="7"/>
    <x v="1"/>
    <x v="1"/>
    <x v="5"/>
    <x v="4"/>
    <n v="49"/>
    <n v="131"/>
    <n v="6419"/>
    <n v="2888.5499999999997"/>
    <n v="0.44999999999999996"/>
    <x v="2"/>
  </r>
  <r>
    <x v="2"/>
    <n v="1197831"/>
    <x v="385"/>
    <x v="1"/>
    <x v="7"/>
    <x v="1"/>
    <x v="1"/>
    <x v="5"/>
    <x v="5"/>
    <n v="43"/>
    <n v="224"/>
    <n v="9632"/>
    <n v="6260.8"/>
    <n v="0.65"/>
    <x v="2"/>
  </r>
  <r>
    <x v="2"/>
    <n v="1197831"/>
    <x v="386"/>
    <x v="1"/>
    <x v="7"/>
    <x v="1"/>
    <x v="1"/>
    <x v="5"/>
    <x v="0"/>
    <n v="41"/>
    <n v="224"/>
    <n v="9184"/>
    <n v="4132.7999999999993"/>
    <n v="0.44999999999999996"/>
    <x v="2"/>
  </r>
  <r>
    <x v="2"/>
    <n v="1197831"/>
    <x v="387"/>
    <x v="1"/>
    <x v="7"/>
    <x v="1"/>
    <x v="1"/>
    <x v="5"/>
    <x v="1"/>
    <n v="49"/>
    <n v="200"/>
    <n v="9800"/>
    <n v="4704"/>
    <n v="0.48"/>
    <x v="2"/>
  </r>
  <r>
    <x v="2"/>
    <n v="1197831"/>
    <x v="388"/>
    <x v="1"/>
    <x v="7"/>
    <x v="1"/>
    <x v="1"/>
    <x v="5"/>
    <x v="2"/>
    <n v="44"/>
    <n v="176"/>
    <n v="7744"/>
    <n v="3639.68"/>
    <n v="0.47"/>
    <x v="2"/>
  </r>
  <r>
    <x v="2"/>
    <n v="1197831"/>
    <x v="389"/>
    <x v="1"/>
    <x v="7"/>
    <x v="1"/>
    <x v="1"/>
    <x v="5"/>
    <x v="3"/>
    <n v="43"/>
    <n v="174"/>
    <n v="7482"/>
    <n v="4115.1000000000004"/>
    <n v="0.55000000000000004"/>
    <x v="2"/>
  </r>
  <r>
    <x v="2"/>
    <n v="1197831"/>
    <x v="390"/>
    <x v="1"/>
    <x v="7"/>
    <x v="1"/>
    <x v="1"/>
    <x v="5"/>
    <x v="4"/>
    <n v="45"/>
    <n v="145"/>
    <n v="6525"/>
    <n v="2805.75"/>
    <n v="0.43"/>
    <x v="2"/>
  </r>
  <r>
    <x v="2"/>
    <n v="1197831"/>
    <x v="391"/>
    <x v="1"/>
    <x v="7"/>
    <x v="1"/>
    <x v="1"/>
    <x v="5"/>
    <x v="5"/>
    <n v="53"/>
    <n v="263"/>
    <n v="13939"/>
    <n v="8781.57"/>
    <n v="0.63"/>
    <x v="2"/>
  </r>
  <r>
    <x v="2"/>
    <n v="1197831"/>
    <x v="392"/>
    <x v="1"/>
    <x v="7"/>
    <x v="1"/>
    <x v="1"/>
    <x v="5"/>
    <x v="0"/>
    <n v="41"/>
    <n v="231"/>
    <n v="9471"/>
    <n v="4924.92"/>
    <n v="0.52"/>
    <x v="2"/>
  </r>
  <r>
    <x v="2"/>
    <n v="1197831"/>
    <x v="393"/>
    <x v="1"/>
    <x v="7"/>
    <x v="1"/>
    <x v="1"/>
    <x v="5"/>
    <x v="1"/>
    <n v="48"/>
    <n v="215"/>
    <n v="10320"/>
    <n v="5572.8"/>
    <n v="0.54"/>
    <x v="2"/>
  </r>
  <r>
    <x v="2"/>
    <n v="1197831"/>
    <x v="394"/>
    <x v="1"/>
    <x v="7"/>
    <x v="1"/>
    <x v="1"/>
    <x v="5"/>
    <x v="2"/>
    <n v="44"/>
    <n v="254"/>
    <n v="11176"/>
    <n v="6146.7999999999993"/>
    <n v="0.54999999999999993"/>
    <x v="2"/>
  </r>
  <r>
    <x v="2"/>
    <n v="1197831"/>
    <x v="395"/>
    <x v="1"/>
    <x v="7"/>
    <x v="1"/>
    <x v="1"/>
    <x v="5"/>
    <x v="3"/>
    <n v="43"/>
    <n v="150"/>
    <n v="6450"/>
    <n v="3934.5"/>
    <n v="0.61"/>
    <x v="2"/>
  </r>
  <r>
    <x v="2"/>
    <n v="1197831"/>
    <x v="396"/>
    <x v="1"/>
    <x v="7"/>
    <x v="1"/>
    <x v="1"/>
    <x v="5"/>
    <x v="4"/>
    <n v="47"/>
    <n v="167"/>
    <n v="7849"/>
    <n v="3610.5399999999995"/>
    <n v="0.45999999999999996"/>
    <x v="2"/>
  </r>
  <r>
    <x v="2"/>
    <n v="1197831"/>
    <x v="397"/>
    <x v="1"/>
    <x v="7"/>
    <x v="1"/>
    <x v="1"/>
    <x v="5"/>
    <x v="5"/>
    <n v="54"/>
    <n v="255"/>
    <n v="13770"/>
    <n v="9225.9000000000015"/>
    <n v="0.67"/>
    <x v="2"/>
  </r>
  <r>
    <x v="2"/>
    <n v="1197831"/>
    <x v="398"/>
    <x v="1"/>
    <x v="7"/>
    <x v="1"/>
    <x v="1"/>
    <x v="5"/>
    <x v="0"/>
    <n v="49"/>
    <n v="208"/>
    <n v="10192"/>
    <n v="5197.92"/>
    <n v="0.51"/>
    <x v="2"/>
  </r>
  <r>
    <x v="2"/>
    <n v="1197831"/>
    <x v="399"/>
    <x v="1"/>
    <x v="7"/>
    <x v="1"/>
    <x v="1"/>
    <x v="5"/>
    <x v="1"/>
    <n v="53"/>
    <n v="208"/>
    <n v="11024"/>
    <n v="5512"/>
    <n v="0.5"/>
    <x v="2"/>
  </r>
  <r>
    <x v="2"/>
    <n v="1197831"/>
    <x v="400"/>
    <x v="1"/>
    <x v="7"/>
    <x v="1"/>
    <x v="1"/>
    <x v="5"/>
    <x v="2"/>
    <n v="46"/>
    <n v="273"/>
    <n v="12558"/>
    <n v="6906.8999999999987"/>
    <n v="0.54999999999999993"/>
    <x v="2"/>
  </r>
  <r>
    <x v="2"/>
    <n v="1197831"/>
    <x v="401"/>
    <x v="1"/>
    <x v="7"/>
    <x v="1"/>
    <x v="1"/>
    <x v="5"/>
    <x v="3"/>
    <n v="47"/>
    <n v="147"/>
    <n v="6909"/>
    <n v="4490.8500000000004"/>
    <n v="0.65"/>
    <x v="2"/>
  </r>
  <r>
    <x v="2"/>
    <n v="1197831"/>
    <x v="402"/>
    <x v="1"/>
    <x v="7"/>
    <x v="1"/>
    <x v="1"/>
    <x v="5"/>
    <x v="4"/>
    <n v="53"/>
    <n v="142"/>
    <n v="7526"/>
    <n v="3612.48"/>
    <n v="0.48"/>
    <x v="2"/>
  </r>
  <r>
    <x v="2"/>
    <n v="1197831"/>
    <x v="403"/>
    <x v="1"/>
    <x v="7"/>
    <x v="1"/>
    <x v="1"/>
    <x v="5"/>
    <x v="5"/>
    <n v="56"/>
    <n v="233"/>
    <n v="13048"/>
    <n v="9133.6"/>
    <n v="0.70000000000000007"/>
    <x v="2"/>
  </r>
  <r>
    <x v="2"/>
    <n v="1197831"/>
    <x v="404"/>
    <x v="1"/>
    <x v="7"/>
    <x v="1"/>
    <x v="1"/>
    <x v="5"/>
    <x v="0"/>
    <n v="53"/>
    <n v="181"/>
    <n v="9593"/>
    <n v="5276.15"/>
    <n v="0.54999999999999993"/>
    <x v="2"/>
  </r>
  <r>
    <x v="2"/>
    <n v="1197831"/>
    <x v="405"/>
    <x v="1"/>
    <x v="7"/>
    <x v="1"/>
    <x v="1"/>
    <x v="5"/>
    <x v="1"/>
    <n v="54"/>
    <n v="176"/>
    <n v="9504"/>
    <n v="4847.04"/>
    <n v="0.51"/>
    <x v="2"/>
  </r>
  <r>
    <x v="2"/>
    <n v="1197831"/>
    <x v="406"/>
    <x v="1"/>
    <x v="7"/>
    <x v="1"/>
    <x v="1"/>
    <x v="5"/>
    <x v="2"/>
    <n v="59"/>
    <n v="203"/>
    <n v="11977"/>
    <n v="6347.81"/>
    <n v="0.53"/>
    <x v="2"/>
  </r>
  <r>
    <x v="2"/>
    <n v="1197831"/>
    <x v="407"/>
    <x v="1"/>
    <x v="8"/>
    <x v="1"/>
    <x v="1"/>
    <x v="5"/>
    <x v="3"/>
    <n v="56"/>
    <n v="126"/>
    <n v="7056"/>
    <n v="4586.4000000000005"/>
    <n v="0.65"/>
    <x v="2"/>
  </r>
  <r>
    <x v="2"/>
    <n v="1197831"/>
    <x v="408"/>
    <x v="1"/>
    <x v="8"/>
    <x v="1"/>
    <x v="1"/>
    <x v="5"/>
    <x v="4"/>
    <n v="53"/>
    <n v="135"/>
    <n v="7155"/>
    <n v="3505.95"/>
    <n v="0.49"/>
    <x v="2"/>
  </r>
  <r>
    <x v="2"/>
    <n v="1197831"/>
    <x v="409"/>
    <x v="1"/>
    <x v="8"/>
    <x v="1"/>
    <x v="1"/>
    <x v="5"/>
    <x v="5"/>
    <n v="48"/>
    <n v="203"/>
    <n v="9744"/>
    <n v="6820.8000000000011"/>
    <n v="0.70000000000000007"/>
    <x v="2"/>
  </r>
  <r>
    <x v="2"/>
    <n v="1197831"/>
    <x v="410"/>
    <x v="1"/>
    <x v="8"/>
    <x v="1"/>
    <x v="1"/>
    <x v="5"/>
    <x v="0"/>
    <n v="39"/>
    <n v="156"/>
    <n v="6084"/>
    <n v="3042"/>
    <n v="0.5"/>
    <x v="2"/>
  </r>
  <r>
    <x v="2"/>
    <n v="1197831"/>
    <x v="411"/>
    <x v="1"/>
    <x v="8"/>
    <x v="1"/>
    <x v="1"/>
    <x v="5"/>
    <x v="1"/>
    <n v="38"/>
    <n v="169"/>
    <n v="6422"/>
    <n v="3275.2200000000003"/>
    <n v="0.51"/>
    <x v="2"/>
  </r>
  <r>
    <x v="2"/>
    <n v="1197831"/>
    <x v="412"/>
    <x v="1"/>
    <x v="8"/>
    <x v="1"/>
    <x v="1"/>
    <x v="5"/>
    <x v="2"/>
    <n v="41"/>
    <n v="144"/>
    <n v="5904"/>
    <n v="3070.08"/>
    <n v="0.52"/>
    <x v="2"/>
  </r>
  <r>
    <x v="2"/>
    <n v="1197831"/>
    <x v="413"/>
    <x v="1"/>
    <x v="8"/>
    <x v="1"/>
    <x v="1"/>
    <x v="5"/>
    <x v="3"/>
    <n v="41"/>
    <n v="111"/>
    <n v="4551"/>
    <n v="2730.6"/>
    <n v="0.6"/>
    <x v="2"/>
  </r>
  <r>
    <x v="2"/>
    <n v="1197831"/>
    <x v="414"/>
    <x v="1"/>
    <x v="8"/>
    <x v="1"/>
    <x v="1"/>
    <x v="5"/>
    <x v="4"/>
    <n v="36"/>
    <n v="100"/>
    <n v="3600"/>
    <n v="1619.9999999999998"/>
    <n v="0.44999999999999996"/>
    <x v="2"/>
  </r>
  <r>
    <x v="2"/>
    <n v="1197831"/>
    <x v="415"/>
    <x v="1"/>
    <x v="8"/>
    <x v="1"/>
    <x v="1"/>
    <x v="5"/>
    <x v="5"/>
    <n v="45"/>
    <n v="161"/>
    <n v="7245"/>
    <n v="5071.5000000000009"/>
    <n v="0.70000000000000007"/>
    <x v="2"/>
  </r>
  <r>
    <x v="2"/>
    <n v="1197831"/>
    <x v="416"/>
    <x v="1"/>
    <x v="8"/>
    <x v="1"/>
    <x v="1"/>
    <x v="5"/>
    <x v="0"/>
    <n v="38"/>
    <n v="181"/>
    <n v="6878"/>
    <n v="3782.8999999999996"/>
    <n v="0.54999999999999993"/>
    <x v="2"/>
  </r>
  <r>
    <x v="2"/>
    <n v="1197831"/>
    <x v="417"/>
    <x v="1"/>
    <x v="8"/>
    <x v="1"/>
    <x v="1"/>
    <x v="5"/>
    <x v="1"/>
    <n v="37"/>
    <n v="218"/>
    <n v="8066"/>
    <n v="4033"/>
    <n v="0.5"/>
    <x v="2"/>
  </r>
  <r>
    <x v="2"/>
    <n v="1197831"/>
    <x v="418"/>
    <x v="1"/>
    <x v="8"/>
    <x v="1"/>
    <x v="1"/>
    <x v="5"/>
    <x v="2"/>
    <n v="63"/>
    <n v="176"/>
    <n v="11088"/>
    <n v="6098.4"/>
    <n v="0.54999999999999993"/>
    <x v="2"/>
  </r>
  <r>
    <x v="2"/>
    <n v="1197831"/>
    <x v="419"/>
    <x v="1"/>
    <x v="8"/>
    <x v="1"/>
    <x v="1"/>
    <x v="5"/>
    <x v="3"/>
    <n v="59"/>
    <n v="145"/>
    <n v="8555"/>
    <n v="5304.1"/>
    <n v="0.62"/>
    <x v="2"/>
  </r>
  <r>
    <x v="2"/>
    <n v="1197831"/>
    <x v="420"/>
    <x v="1"/>
    <x v="8"/>
    <x v="1"/>
    <x v="1"/>
    <x v="5"/>
    <x v="4"/>
    <n v="56"/>
    <n v="138"/>
    <n v="7728"/>
    <n v="3709.44"/>
    <n v="0.48"/>
    <x v="2"/>
  </r>
  <r>
    <x v="2"/>
    <n v="1197831"/>
    <x v="421"/>
    <x v="1"/>
    <x v="8"/>
    <x v="1"/>
    <x v="1"/>
    <x v="5"/>
    <x v="5"/>
    <n v="67"/>
    <n v="176"/>
    <n v="11792"/>
    <n v="7664.8"/>
    <n v="0.65"/>
    <x v="2"/>
  </r>
  <r>
    <x v="2"/>
    <n v="1197831"/>
    <x v="422"/>
    <x v="1"/>
    <x v="8"/>
    <x v="1"/>
    <x v="1"/>
    <x v="5"/>
    <x v="0"/>
    <n v="59"/>
    <n v="223"/>
    <n v="13157"/>
    <n v="7104.7800000000007"/>
    <n v="0.54"/>
    <x v="2"/>
  </r>
  <r>
    <x v="2"/>
    <n v="1197831"/>
    <x v="423"/>
    <x v="1"/>
    <x v="8"/>
    <x v="1"/>
    <x v="1"/>
    <x v="5"/>
    <x v="1"/>
    <n v="56"/>
    <n v="231"/>
    <n v="12936"/>
    <n v="6726.72"/>
    <n v="0.52"/>
    <x v="2"/>
  </r>
  <r>
    <x v="2"/>
    <n v="1197831"/>
    <x v="424"/>
    <x v="1"/>
    <x v="8"/>
    <x v="1"/>
    <x v="1"/>
    <x v="5"/>
    <x v="2"/>
    <n v="62"/>
    <n v="189"/>
    <n v="11718"/>
    <n v="6327.72"/>
    <n v="0.54"/>
    <x v="2"/>
  </r>
  <r>
    <x v="2"/>
    <n v="1197831"/>
    <x v="425"/>
    <x v="1"/>
    <x v="8"/>
    <x v="1"/>
    <x v="1"/>
    <x v="5"/>
    <x v="3"/>
    <n v="59"/>
    <n v="173"/>
    <n v="10207"/>
    <n v="6328.34"/>
    <n v="0.62"/>
    <x v="2"/>
  </r>
  <r>
    <x v="2"/>
    <n v="1197831"/>
    <x v="426"/>
    <x v="1"/>
    <x v="8"/>
    <x v="1"/>
    <x v="1"/>
    <x v="5"/>
    <x v="4"/>
    <n v="58"/>
    <n v="158"/>
    <n v="9164"/>
    <n v="4582"/>
    <n v="0.5"/>
    <x v="2"/>
  </r>
  <r>
    <x v="2"/>
    <n v="1197831"/>
    <x v="427"/>
    <x v="1"/>
    <x v="8"/>
    <x v="1"/>
    <x v="1"/>
    <x v="5"/>
    <x v="5"/>
    <n v="65"/>
    <n v="233"/>
    <n v="15145"/>
    <n v="9995.7000000000007"/>
    <n v="0.66"/>
    <x v="2"/>
  </r>
  <r>
    <x v="0"/>
    <n v="1185732"/>
    <x v="428"/>
    <x v="1"/>
    <x v="8"/>
    <x v="1"/>
    <x v="1"/>
    <x v="5"/>
    <x v="0"/>
    <n v="44"/>
    <n v="111"/>
    <n v="4884"/>
    <n v="3418.8"/>
    <n v="0.70000000000000007"/>
    <x v="2"/>
  </r>
  <r>
    <x v="0"/>
    <n v="1185732"/>
    <x v="429"/>
    <x v="1"/>
    <x v="8"/>
    <x v="1"/>
    <x v="1"/>
    <x v="5"/>
    <x v="1"/>
    <n v="41"/>
    <n v="68"/>
    <n v="2788"/>
    <n v="1310.3599999999999"/>
    <n v="0.47"/>
    <x v="2"/>
  </r>
  <r>
    <x v="0"/>
    <n v="1185732"/>
    <x v="430"/>
    <x v="1"/>
    <x v="8"/>
    <x v="1"/>
    <x v="1"/>
    <x v="5"/>
    <x v="2"/>
    <n v="33"/>
    <n v="56"/>
    <n v="1848"/>
    <n v="942.48"/>
    <n v="0.51"/>
    <x v="2"/>
  </r>
  <r>
    <x v="0"/>
    <n v="1185732"/>
    <x v="431"/>
    <x v="1"/>
    <x v="8"/>
    <x v="1"/>
    <x v="1"/>
    <x v="5"/>
    <x v="3"/>
    <n v="38"/>
    <n v="19"/>
    <n v="722"/>
    <n v="368.22"/>
    <n v="0.51"/>
    <x v="2"/>
  </r>
  <r>
    <x v="0"/>
    <n v="1185732"/>
    <x v="432"/>
    <x v="1"/>
    <x v="8"/>
    <x v="0"/>
    <x v="4"/>
    <x v="6"/>
    <x v="4"/>
    <n v="54"/>
    <n v="36"/>
    <n v="1944"/>
    <n v="874.8"/>
    <n v="0.44999999999999996"/>
    <x v="2"/>
  </r>
  <r>
    <x v="0"/>
    <n v="1185732"/>
    <x v="433"/>
    <x v="1"/>
    <x v="8"/>
    <x v="0"/>
    <x v="4"/>
    <x v="6"/>
    <x v="5"/>
    <n v="43"/>
    <n v="61"/>
    <n v="2623"/>
    <n v="1154.1200000000001"/>
    <n v="0.44"/>
    <x v="2"/>
  </r>
  <r>
    <x v="0"/>
    <n v="1185732"/>
    <x v="434"/>
    <x v="1"/>
    <x v="8"/>
    <x v="0"/>
    <x v="4"/>
    <x v="6"/>
    <x v="0"/>
    <n v="42"/>
    <n v="119"/>
    <n v="4998"/>
    <n v="3348.6600000000003"/>
    <n v="0.67"/>
    <x v="2"/>
  </r>
  <r>
    <x v="0"/>
    <n v="1185732"/>
    <x v="435"/>
    <x v="1"/>
    <x v="8"/>
    <x v="0"/>
    <x v="4"/>
    <x v="6"/>
    <x v="1"/>
    <n v="44"/>
    <n v="35"/>
    <n v="1540"/>
    <n v="739.19999999999993"/>
    <n v="0.48"/>
    <x v="2"/>
  </r>
  <r>
    <x v="0"/>
    <n v="1185732"/>
    <x v="436"/>
    <x v="1"/>
    <x v="8"/>
    <x v="0"/>
    <x v="4"/>
    <x v="6"/>
    <x v="2"/>
    <n v="34"/>
    <n v="46"/>
    <n v="1564"/>
    <n v="813.28"/>
    <n v="0.52"/>
    <x v="2"/>
  </r>
  <r>
    <x v="0"/>
    <n v="1185732"/>
    <x v="437"/>
    <x v="1"/>
    <x v="8"/>
    <x v="0"/>
    <x v="4"/>
    <x v="6"/>
    <x v="3"/>
    <n v="39"/>
    <n v="13"/>
    <n v="507"/>
    <n v="263.64"/>
    <n v="0.52"/>
    <x v="2"/>
  </r>
  <r>
    <x v="0"/>
    <n v="1185732"/>
    <x v="438"/>
    <x v="1"/>
    <x v="9"/>
    <x v="0"/>
    <x v="4"/>
    <x v="6"/>
    <x v="4"/>
    <n v="51"/>
    <n v="36"/>
    <n v="1836"/>
    <n v="844.56"/>
    <n v="0.45999999999999996"/>
    <x v="2"/>
  </r>
  <r>
    <x v="0"/>
    <n v="1185732"/>
    <x v="439"/>
    <x v="1"/>
    <x v="9"/>
    <x v="0"/>
    <x v="4"/>
    <x v="6"/>
    <x v="5"/>
    <n v="44"/>
    <n v="68"/>
    <n v="2992"/>
    <n v="1346.3999999999999"/>
    <n v="0.44999999999999996"/>
    <x v="2"/>
  </r>
  <r>
    <x v="0"/>
    <n v="1185732"/>
    <x v="440"/>
    <x v="1"/>
    <x v="9"/>
    <x v="0"/>
    <x v="4"/>
    <x v="6"/>
    <x v="0"/>
    <n v="49"/>
    <n v="120"/>
    <n v="5880"/>
    <n v="4116"/>
    <n v="0.70000000000000007"/>
    <x v="2"/>
  </r>
  <r>
    <x v="0"/>
    <n v="1185732"/>
    <x v="441"/>
    <x v="1"/>
    <x v="9"/>
    <x v="0"/>
    <x v="4"/>
    <x v="6"/>
    <x v="1"/>
    <n v="47"/>
    <n v="38"/>
    <n v="1786"/>
    <n v="875.14"/>
    <n v="0.49"/>
    <x v="2"/>
  </r>
  <r>
    <x v="0"/>
    <n v="1185732"/>
    <x v="442"/>
    <x v="1"/>
    <x v="9"/>
    <x v="0"/>
    <x v="4"/>
    <x v="6"/>
    <x v="2"/>
    <n v="36"/>
    <n v="51"/>
    <n v="1836"/>
    <n v="991.44"/>
    <n v="0.54"/>
    <x v="2"/>
  </r>
  <r>
    <x v="0"/>
    <n v="1185732"/>
    <x v="443"/>
    <x v="1"/>
    <x v="9"/>
    <x v="0"/>
    <x v="4"/>
    <x v="6"/>
    <x v="3"/>
    <n v="43"/>
    <n v="8"/>
    <n v="344"/>
    <n v="175.44"/>
    <n v="0.51"/>
    <x v="2"/>
  </r>
  <r>
    <x v="0"/>
    <n v="1185732"/>
    <x v="444"/>
    <x v="1"/>
    <x v="9"/>
    <x v="0"/>
    <x v="4"/>
    <x v="6"/>
    <x v="4"/>
    <n v="58"/>
    <n v="20"/>
    <n v="1160"/>
    <n v="464"/>
    <n v="0.4"/>
    <x v="2"/>
  </r>
  <r>
    <x v="0"/>
    <n v="1185732"/>
    <x v="445"/>
    <x v="1"/>
    <x v="9"/>
    <x v="0"/>
    <x v="4"/>
    <x v="6"/>
    <x v="5"/>
    <n v="47"/>
    <n v="44"/>
    <n v="2068"/>
    <n v="723.8"/>
    <n v="0.35"/>
    <x v="2"/>
  </r>
  <r>
    <x v="0"/>
    <n v="1185732"/>
    <x v="446"/>
    <x v="1"/>
    <x v="9"/>
    <x v="0"/>
    <x v="4"/>
    <x v="6"/>
    <x v="0"/>
    <n v="46"/>
    <n v="122"/>
    <n v="5612"/>
    <n v="3535.56"/>
    <n v="0.63"/>
    <x v="2"/>
  </r>
  <r>
    <x v="0"/>
    <n v="1185732"/>
    <x v="447"/>
    <x v="1"/>
    <x v="9"/>
    <x v="0"/>
    <x v="4"/>
    <x v="6"/>
    <x v="1"/>
    <n v="45"/>
    <n v="45"/>
    <n v="2025"/>
    <n v="850.5"/>
    <n v="0.42"/>
    <x v="2"/>
  </r>
  <r>
    <x v="0"/>
    <n v="1185732"/>
    <x v="448"/>
    <x v="1"/>
    <x v="9"/>
    <x v="0"/>
    <x v="4"/>
    <x v="6"/>
    <x v="2"/>
    <n v="38"/>
    <n v="38"/>
    <n v="1444"/>
    <n v="664.2399999999999"/>
    <n v="0.45999999999999996"/>
    <x v="2"/>
  </r>
  <r>
    <x v="0"/>
    <n v="1185732"/>
    <x v="449"/>
    <x v="1"/>
    <x v="9"/>
    <x v="0"/>
    <x v="4"/>
    <x v="6"/>
    <x v="3"/>
    <n v="42"/>
    <n v="20"/>
    <n v="840"/>
    <n v="386.4"/>
    <n v="0.45999999999999996"/>
    <x v="2"/>
  </r>
  <r>
    <x v="0"/>
    <n v="1185732"/>
    <x v="450"/>
    <x v="1"/>
    <x v="9"/>
    <x v="0"/>
    <x v="4"/>
    <x v="6"/>
    <x v="4"/>
    <n v="55"/>
    <n v="22"/>
    <n v="1210"/>
    <n v="508.2"/>
    <n v="0.42"/>
    <x v="2"/>
  </r>
  <r>
    <x v="0"/>
    <n v="1185732"/>
    <x v="451"/>
    <x v="1"/>
    <x v="9"/>
    <x v="0"/>
    <x v="4"/>
    <x v="6"/>
    <x v="5"/>
    <n v="48"/>
    <n v="54"/>
    <n v="2592"/>
    <n v="933.12"/>
    <n v="0.36"/>
    <x v="2"/>
  </r>
  <r>
    <x v="0"/>
    <n v="1185732"/>
    <x v="452"/>
    <x v="1"/>
    <x v="9"/>
    <x v="0"/>
    <x v="4"/>
    <x v="6"/>
    <x v="0"/>
    <n v="58"/>
    <n v="136"/>
    <n v="7888"/>
    <n v="4969.4399999999996"/>
    <n v="0.63"/>
    <x v="2"/>
  </r>
  <r>
    <x v="0"/>
    <n v="1185732"/>
    <x v="453"/>
    <x v="1"/>
    <x v="9"/>
    <x v="0"/>
    <x v="4"/>
    <x v="6"/>
    <x v="1"/>
    <n v="54"/>
    <n v="53"/>
    <n v="2862"/>
    <n v="1144.8"/>
    <n v="0.4"/>
    <x v="2"/>
  </r>
  <r>
    <x v="0"/>
    <n v="1185732"/>
    <x v="454"/>
    <x v="1"/>
    <x v="9"/>
    <x v="0"/>
    <x v="4"/>
    <x v="6"/>
    <x v="2"/>
    <n v="52"/>
    <n v="42"/>
    <n v="2184"/>
    <n v="1004.6399999999999"/>
    <n v="0.45999999999999996"/>
    <x v="2"/>
  </r>
  <r>
    <x v="0"/>
    <n v="1185732"/>
    <x v="455"/>
    <x v="1"/>
    <x v="9"/>
    <x v="0"/>
    <x v="4"/>
    <x v="6"/>
    <x v="3"/>
    <n v="51"/>
    <n v="29"/>
    <n v="1479"/>
    <n v="695.13"/>
    <n v="0.47"/>
    <x v="2"/>
  </r>
  <r>
    <x v="0"/>
    <n v="1185732"/>
    <x v="456"/>
    <x v="1"/>
    <x v="9"/>
    <x v="0"/>
    <x v="4"/>
    <x v="6"/>
    <x v="4"/>
    <n v="59"/>
    <n v="31"/>
    <n v="1829"/>
    <n v="768.18"/>
    <n v="0.42"/>
    <x v="2"/>
  </r>
  <r>
    <x v="0"/>
    <n v="1185732"/>
    <x v="457"/>
    <x v="1"/>
    <x v="9"/>
    <x v="0"/>
    <x v="4"/>
    <x v="6"/>
    <x v="5"/>
    <n v="64"/>
    <n v="63"/>
    <n v="4032"/>
    <n v="1814.3999999999999"/>
    <n v="0.44999999999999996"/>
    <x v="2"/>
  </r>
  <r>
    <x v="0"/>
    <n v="1185732"/>
    <x v="458"/>
    <x v="1"/>
    <x v="9"/>
    <x v="0"/>
    <x v="4"/>
    <x v="6"/>
    <x v="0"/>
    <n v="64"/>
    <n v="135"/>
    <n v="8640"/>
    <n v="5616"/>
    <n v="0.65"/>
    <x v="2"/>
  </r>
  <r>
    <x v="0"/>
    <n v="1185732"/>
    <x v="459"/>
    <x v="1"/>
    <x v="9"/>
    <x v="0"/>
    <x v="4"/>
    <x v="6"/>
    <x v="1"/>
    <n v="59"/>
    <n v="70"/>
    <n v="4130"/>
    <n v="1899.8"/>
    <n v="0.45999999999999996"/>
    <x v="2"/>
  </r>
  <r>
    <x v="0"/>
    <n v="1185732"/>
    <x v="460"/>
    <x v="1"/>
    <x v="9"/>
    <x v="0"/>
    <x v="4"/>
    <x v="6"/>
    <x v="2"/>
    <n v="52"/>
    <n v="44"/>
    <n v="2288"/>
    <n v="1144"/>
    <n v="0.5"/>
    <x v="2"/>
  </r>
  <r>
    <x v="0"/>
    <n v="1185732"/>
    <x v="461"/>
    <x v="1"/>
    <x v="9"/>
    <x v="0"/>
    <x v="4"/>
    <x v="6"/>
    <x v="3"/>
    <n v="52"/>
    <n v="39"/>
    <n v="2028"/>
    <n v="1074.8400000000001"/>
    <n v="0.53"/>
    <x v="2"/>
  </r>
  <r>
    <x v="0"/>
    <n v="1185732"/>
    <x v="462"/>
    <x v="1"/>
    <x v="9"/>
    <x v="0"/>
    <x v="4"/>
    <x v="6"/>
    <x v="4"/>
    <n v="60"/>
    <n v="45"/>
    <n v="2700"/>
    <n v="1242"/>
    <n v="0.45999999999999996"/>
    <x v="2"/>
  </r>
  <r>
    <x v="0"/>
    <n v="1185732"/>
    <x v="463"/>
    <x v="1"/>
    <x v="9"/>
    <x v="0"/>
    <x v="4"/>
    <x v="6"/>
    <x v="5"/>
    <n v="65"/>
    <n v="81"/>
    <n v="5265"/>
    <n v="2211.2999999999997"/>
    <n v="0.42"/>
    <x v="2"/>
  </r>
  <r>
    <x v="0"/>
    <n v="1185732"/>
    <x v="464"/>
    <x v="1"/>
    <x v="9"/>
    <x v="0"/>
    <x v="4"/>
    <x v="6"/>
    <x v="0"/>
    <n v="60"/>
    <n v="145"/>
    <n v="8700"/>
    <n v="5829"/>
    <n v="0.67"/>
    <x v="2"/>
  </r>
  <r>
    <x v="0"/>
    <n v="1185732"/>
    <x v="465"/>
    <x v="1"/>
    <x v="9"/>
    <x v="0"/>
    <x v="4"/>
    <x v="6"/>
    <x v="1"/>
    <n v="55"/>
    <n v="90"/>
    <n v="4950"/>
    <n v="2475"/>
    <n v="0.5"/>
    <x v="2"/>
  </r>
  <r>
    <x v="0"/>
    <n v="1185732"/>
    <x v="466"/>
    <x v="1"/>
    <x v="9"/>
    <x v="0"/>
    <x v="4"/>
    <x v="6"/>
    <x v="2"/>
    <n v="51"/>
    <n v="59"/>
    <n v="3009"/>
    <n v="1504.5"/>
    <n v="0.5"/>
    <x v="2"/>
  </r>
  <r>
    <x v="0"/>
    <n v="1185732"/>
    <x v="467"/>
    <x v="1"/>
    <x v="9"/>
    <x v="0"/>
    <x v="4"/>
    <x v="6"/>
    <x v="3"/>
    <n v="51"/>
    <n v="44"/>
    <n v="2244"/>
    <n v="1189.3200000000002"/>
    <n v="0.53"/>
    <x v="2"/>
  </r>
  <r>
    <x v="0"/>
    <n v="1185732"/>
    <x v="468"/>
    <x v="1"/>
    <x v="10"/>
    <x v="0"/>
    <x v="4"/>
    <x v="6"/>
    <x v="4"/>
    <n v="64"/>
    <n v="60"/>
    <n v="3840"/>
    <n v="1843.1999999999998"/>
    <n v="0.48"/>
    <x v="2"/>
  </r>
  <r>
    <x v="0"/>
    <n v="1185732"/>
    <x v="469"/>
    <x v="1"/>
    <x v="10"/>
    <x v="0"/>
    <x v="4"/>
    <x v="6"/>
    <x v="5"/>
    <n v="64"/>
    <n v="98"/>
    <n v="6272"/>
    <n v="2634.24"/>
    <n v="0.42"/>
    <x v="2"/>
  </r>
  <r>
    <x v="0"/>
    <n v="1185732"/>
    <x v="470"/>
    <x v="1"/>
    <x v="10"/>
    <x v="0"/>
    <x v="4"/>
    <x v="6"/>
    <x v="0"/>
    <n v="60"/>
    <n v="158"/>
    <n v="9480"/>
    <n v="6256.8"/>
    <n v="0.66"/>
    <x v="2"/>
  </r>
  <r>
    <x v="0"/>
    <n v="1185732"/>
    <x v="471"/>
    <x v="1"/>
    <x v="10"/>
    <x v="0"/>
    <x v="4"/>
    <x v="6"/>
    <x v="1"/>
    <n v="54"/>
    <n v="75"/>
    <n v="4050"/>
    <n v="1903.5"/>
    <n v="0.47"/>
    <x v="2"/>
  </r>
  <r>
    <x v="0"/>
    <n v="1185732"/>
    <x v="472"/>
    <x v="1"/>
    <x v="10"/>
    <x v="0"/>
    <x v="4"/>
    <x v="6"/>
    <x v="2"/>
    <n v="54"/>
    <n v="61"/>
    <n v="3294"/>
    <n v="1811.6999999999998"/>
    <n v="0.54999999999999993"/>
    <x v="2"/>
  </r>
  <r>
    <x v="0"/>
    <n v="1185732"/>
    <x v="473"/>
    <x v="1"/>
    <x v="10"/>
    <x v="0"/>
    <x v="4"/>
    <x v="6"/>
    <x v="3"/>
    <n v="53"/>
    <n v="58"/>
    <n v="3074"/>
    <n v="1659.96"/>
    <n v="0.54"/>
    <x v="2"/>
  </r>
  <r>
    <x v="0"/>
    <n v="1185732"/>
    <x v="474"/>
    <x v="1"/>
    <x v="10"/>
    <x v="0"/>
    <x v="4"/>
    <x v="6"/>
    <x v="4"/>
    <n v="61"/>
    <n v="46"/>
    <n v="2806"/>
    <n v="1290.76"/>
    <n v="0.45999999999999996"/>
    <x v="2"/>
  </r>
  <r>
    <x v="0"/>
    <n v="1185732"/>
    <x v="475"/>
    <x v="1"/>
    <x v="10"/>
    <x v="0"/>
    <x v="4"/>
    <x v="6"/>
    <x v="5"/>
    <n v="64"/>
    <n v="95"/>
    <n v="6080"/>
    <n v="2614.4"/>
    <n v="0.43"/>
    <x v="2"/>
  </r>
  <r>
    <x v="0"/>
    <n v="1185732"/>
    <x v="476"/>
    <x v="1"/>
    <x v="10"/>
    <x v="0"/>
    <x v="4"/>
    <x v="6"/>
    <x v="0"/>
    <n v="62"/>
    <n v="143"/>
    <n v="8866"/>
    <n v="5319.5999999999995"/>
    <n v="0.6"/>
    <x v="2"/>
  </r>
  <r>
    <x v="0"/>
    <n v="1185732"/>
    <x v="477"/>
    <x v="1"/>
    <x v="10"/>
    <x v="0"/>
    <x v="4"/>
    <x v="6"/>
    <x v="1"/>
    <n v="48"/>
    <n v="80"/>
    <n v="3840"/>
    <n v="1536"/>
    <n v="0.4"/>
    <x v="2"/>
  </r>
  <r>
    <x v="0"/>
    <n v="1185732"/>
    <x v="478"/>
    <x v="1"/>
    <x v="10"/>
    <x v="0"/>
    <x v="4"/>
    <x v="6"/>
    <x v="2"/>
    <n v="41"/>
    <n v="50"/>
    <n v="2050"/>
    <n v="922.49999999999989"/>
    <n v="0.44999999999999996"/>
    <x v="2"/>
  </r>
  <r>
    <x v="0"/>
    <n v="1185732"/>
    <x v="479"/>
    <x v="1"/>
    <x v="10"/>
    <x v="0"/>
    <x v="4"/>
    <x v="6"/>
    <x v="3"/>
    <n v="41"/>
    <n v="53"/>
    <n v="2173"/>
    <n v="1021.31"/>
    <n v="0.47"/>
    <x v="2"/>
  </r>
  <r>
    <x v="0"/>
    <n v="1185732"/>
    <x v="480"/>
    <x v="1"/>
    <x v="10"/>
    <x v="0"/>
    <x v="4"/>
    <x v="6"/>
    <x v="4"/>
    <n v="50"/>
    <n v="36"/>
    <n v="1800"/>
    <n v="809.99999999999989"/>
    <n v="0.44999999999999996"/>
    <x v="2"/>
  </r>
  <r>
    <x v="0"/>
    <n v="1185732"/>
    <x v="481"/>
    <x v="1"/>
    <x v="10"/>
    <x v="0"/>
    <x v="4"/>
    <x v="6"/>
    <x v="5"/>
    <n v="55"/>
    <n v="61"/>
    <n v="3355"/>
    <n v="1342"/>
    <n v="0.4"/>
    <x v="2"/>
  </r>
  <r>
    <x v="0"/>
    <n v="1185732"/>
    <x v="482"/>
    <x v="1"/>
    <x v="10"/>
    <x v="0"/>
    <x v="4"/>
    <x v="6"/>
    <x v="0"/>
    <n v="55"/>
    <n v="104"/>
    <n v="5720"/>
    <n v="3546.4"/>
    <n v="0.62"/>
    <x v="2"/>
  </r>
  <r>
    <x v="0"/>
    <n v="1185732"/>
    <x v="483"/>
    <x v="1"/>
    <x v="10"/>
    <x v="0"/>
    <x v="4"/>
    <x v="6"/>
    <x v="1"/>
    <n v="47"/>
    <n v="63"/>
    <n v="2961"/>
    <n v="1243.6199999999999"/>
    <n v="0.42"/>
    <x v="2"/>
  </r>
  <r>
    <x v="0"/>
    <n v="1185732"/>
    <x v="484"/>
    <x v="1"/>
    <x v="10"/>
    <x v="0"/>
    <x v="4"/>
    <x v="6"/>
    <x v="2"/>
    <n v="48"/>
    <n v="34"/>
    <n v="1632"/>
    <n v="734.4"/>
    <n v="0.44999999999999996"/>
    <x v="2"/>
  </r>
  <r>
    <x v="0"/>
    <n v="1185732"/>
    <x v="485"/>
    <x v="1"/>
    <x v="10"/>
    <x v="0"/>
    <x v="4"/>
    <x v="6"/>
    <x v="3"/>
    <n v="48"/>
    <n v="29"/>
    <n v="1392"/>
    <n v="626.4"/>
    <n v="0.44999999999999996"/>
    <x v="2"/>
  </r>
  <r>
    <x v="0"/>
    <n v="1185732"/>
    <x v="486"/>
    <x v="1"/>
    <x v="10"/>
    <x v="0"/>
    <x v="4"/>
    <x v="6"/>
    <x v="4"/>
    <n v="56"/>
    <n v="27"/>
    <n v="1512"/>
    <n v="650.16"/>
    <n v="0.43"/>
    <x v="2"/>
  </r>
  <r>
    <x v="0"/>
    <n v="1185732"/>
    <x v="487"/>
    <x v="1"/>
    <x v="10"/>
    <x v="0"/>
    <x v="4"/>
    <x v="6"/>
    <x v="5"/>
    <n v="60"/>
    <n v="63"/>
    <n v="3780"/>
    <n v="1474.2"/>
    <n v="0.39"/>
    <x v="2"/>
  </r>
  <r>
    <x v="0"/>
    <n v="1185732"/>
    <x v="488"/>
    <x v="1"/>
    <x v="10"/>
    <x v="0"/>
    <x v="4"/>
    <x v="6"/>
    <x v="0"/>
    <n v="66"/>
    <n v="113"/>
    <n v="7458"/>
    <n v="4847.7"/>
    <n v="0.65"/>
    <x v="2"/>
  </r>
  <r>
    <x v="0"/>
    <n v="1185732"/>
    <x v="489"/>
    <x v="1"/>
    <x v="10"/>
    <x v="0"/>
    <x v="4"/>
    <x v="6"/>
    <x v="1"/>
    <n v="55"/>
    <n v="60"/>
    <n v="3300"/>
    <n v="1551"/>
    <n v="0.47"/>
    <x v="2"/>
  </r>
  <r>
    <x v="0"/>
    <n v="1185732"/>
    <x v="490"/>
    <x v="1"/>
    <x v="10"/>
    <x v="0"/>
    <x v="4"/>
    <x v="6"/>
    <x v="2"/>
    <n v="55"/>
    <n v="55"/>
    <n v="3025"/>
    <n v="1603.25"/>
    <n v="0.53"/>
    <x v="2"/>
  </r>
  <r>
    <x v="0"/>
    <n v="1185732"/>
    <x v="491"/>
    <x v="1"/>
    <x v="10"/>
    <x v="0"/>
    <x v="4"/>
    <x v="6"/>
    <x v="3"/>
    <n v="56"/>
    <n v="44"/>
    <n v="2464"/>
    <n v="1256.6400000000001"/>
    <n v="0.51"/>
    <x v="2"/>
  </r>
  <r>
    <x v="0"/>
    <n v="1185732"/>
    <x v="492"/>
    <x v="1"/>
    <x v="10"/>
    <x v="0"/>
    <x v="4"/>
    <x v="6"/>
    <x v="4"/>
    <n v="64"/>
    <n v="42"/>
    <n v="2688"/>
    <n v="1290.24"/>
    <n v="0.48"/>
    <x v="2"/>
  </r>
  <r>
    <x v="0"/>
    <n v="1185732"/>
    <x v="493"/>
    <x v="1"/>
    <x v="10"/>
    <x v="0"/>
    <x v="4"/>
    <x v="6"/>
    <x v="5"/>
    <n v="71"/>
    <n v="65"/>
    <n v="4615"/>
    <n v="2030.6"/>
    <n v="0.44"/>
    <x v="2"/>
  </r>
  <r>
    <x v="0"/>
    <n v="1185732"/>
    <x v="494"/>
    <x v="1"/>
    <x v="10"/>
    <x v="0"/>
    <x v="4"/>
    <x v="6"/>
    <x v="0"/>
    <n v="67"/>
    <n v="124"/>
    <n v="8308"/>
    <n v="5732.52"/>
    <n v="0.69000000000000006"/>
    <x v="2"/>
  </r>
  <r>
    <x v="0"/>
    <n v="1185732"/>
    <x v="495"/>
    <x v="1"/>
    <x v="10"/>
    <x v="0"/>
    <x v="4"/>
    <x v="6"/>
    <x v="1"/>
    <n v="55"/>
    <n v="69"/>
    <n v="3795"/>
    <n v="1707.7499999999998"/>
    <n v="0.44999999999999996"/>
    <x v="2"/>
  </r>
  <r>
    <x v="0"/>
    <n v="1185732"/>
    <x v="496"/>
    <x v="1"/>
    <x v="10"/>
    <x v="0"/>
    <x v="4"/>
    <x v="6"/>
    <x v="2"/>
    <n v="55"/>
    <n v="65"/>
    <n v="3575"/>
    <n v="1894.75"/>
    <n v="0.53"/>
    <x v="2"/>
  </r>
  <r>
    <x v="0"/>
    <n v="1185732"/>
    <x v="497"/>
    <x v="1"/>
    <x v="10"/>
    <x v="0"/>
    <x v="4"/>
    <x v="6"/>
    <x v="3"/>
    <n v="57"/>
    <n v="53"/>
    <n v="3021"/>
    <n v="1601.13"/>
    <n v="0.53"/>
    <x v="2"/>
  </r>
  <r>
    <x v="0"/>
    <n v="1185732"/>
    <x v="498"/>
    <x v="1"/>
    <x v="10"/>
    <x v="0"/>
    <x v="4"/>
    <x v="6"/>
    <x v="4"/>
    <n v="63"/>
    <n v="47"/>
    <n v="2961"/>
    <n v="1362.06"/>
    <n v="0.45999999999999996"/>
    <x v="2"/>
  </r>
  <r>
    <x v="0"/>
    <n v="1185732"/>
    <x v="0"/>
    <x v="0"/>
    <x v="0"/>
    <x v="0"/>
    <x v="4"/>
    <x v="6"/>
    <x v="5"/>
    <n v="68"/>
    <n v="83"/>
    <n v="5644"/>
    <n v="2426.92"/>
    <n v="0.43"/>
    <x v="2"/>
  </r>
  <r>
    <x v="3"/>
    <n v="1128299"/>
    <x v="1"/>
    <x v="0"/>
    <x v="0"/>
    <x v="0"/>
    <x v="4"/>
    <x v="6"/>
    <x v="0"/>
    <n v="32"/>
    <n v="122"/>
    <n v="3904"/>
    <n v="1991.04"/>
    <n v="0.51"/>
    <x v="2"/>
  </r>
  <r>
    <x v="3"/>
    <n v="1128299"/>
    <x v="2"/>
    <x v="0"/>
    <x v="0"/>
    <x v="0"/>
    <x v="4"/>
    <x v="6"/>
    <x v="1"/>
    <n v="44"/>
    <n v="117"/>
    <n v="5148"/>
    <n v="1904.76"/>
    <n v="0.37"/>
    <x v="2"/>
  </r>
  <r>
    <x v="3"/>
    <n v="1128299"/>
    <x v="3"/>
    <x v="0"/>
    <x v="0"/>
    <x v="0"/>
    <x v="4"/>
    <x v="6"/>
    <x v="2"/>
    <n v="41"/>
    <n v="117"/>
    <n v="4797"/>
    <n v="2590.38"/>
    <n v="0.54"/>
    <x v="2"/>
  </r>
  <r>
    <x v="3"/>
    <n v="1128299"/>
    <x v="4"/>
    <x v="0"/>
    <x v="0"/>
    <x v="0"/>
    <x v="4"/>
    <x v="6"/>
    <x v="3"/>
    <n v="43"/>
    <n v="87"/>
    <n v="3741"/>
    <n v="1870.5"/>
    <n v="0.5"/>
    <x v="2"/>
  </r>
  <r>
    <x v="3"/>
    <n v="1128299"/>
    <x v="5"/>
    <x v="0"/>
    <x v="0"/>
    <x v="2"/>
    <x v="5"/>
    <x v="7"/>
    <x v="4"/>
    <n v="47"/>
    <n v="70"/>
    <n v="3290"/>
    <n v="2138.5"/>
    <n v="0.65"/>
    <x v="2"/>
  </r>
  <r>
    <x v="3"/>
    <n v="1128299"/>
    <x v="6"/>
    <x v="0"/>
    <x v="0"/>
    <x v="2"/>
    <x v="5"/>
    <x v="7"/>
    <x v="5"/>
    <n v="41"/>
    <n v="128"/>
    <n v="5248"/>
    <n v="1574.4000000000003"/>
    <n v="0.30000000000000004"/>
    <x v="2"/>
  </r>
  <r>
    <x v="3"/>
    <n v="1128299"/>
    <x v="7"/>
    <x v="0"/>
    <x v="0"/>
    <x v="2"/>
    <x v="5"/>
    <x v="7"/>
    <x v="0"/>
    <n v="34"/>
    <n v="158"/>
    <n v="5372"/>
    <n v="2686"/>
    <n v="0.5"/>
    <x v="2"/>
  </r>
  <r>
    <x v="3"/>
    <n v="1128299"/>
    <x v="499"/>
    <x v="0"/>
    <x v="0"/>
    <x v="2"/>
    <x v="5"/>
    <x v="7"/>
    <x v="1"/>
    <n v="43"/>
    <n v="128"/>
    <n v="5504"/>
    <n v="2201.6"/>
    <n v="0.4"/>
    <x v="2"/>
  </r>
  <r>
    <x v="3"/>
    <n v="1128299"/>
    <x v="500"/>
    <x v="0"/>
    <x v="0"/>
    <x v="2"/>
    <x v="5"/>
    <x v="7"/>
    <x v="2"/>
    <n v="41"/>
    <n v="119"/>
    <n v="4879"/>
    <n v="2585.8700000000003"/>
    <n v="0.53"/>
    <x v="2"/>
  </r>
  <r>
    <x v="3"/>
    <n v="1128299"/>
    <x v="501"/>
    <x v="0"/>
    <x v="0"/>
    <x v="2"/>
    <x v="5"/>
    <x v="7"/>
    <x v="3"/>
    <n v="44"/>
    <n v="74"/>
    <n v="3256"/>
    <n v="1497.76"/>
    <n v="0.45999999999999996"/>
    <x v="2"/>
  </r>
  <r>
    <x v="3"/>
    <n v="1128299"/>
    <x v="502"/>
    <x v="0"/>
    <x v="0"/>
    <x v="2"/>
    <x v="5"/>
    <x v="7"/>
    <x v="4"/>
    <n v="46"/>
    <n v="52"/>
    <n v="2392"/>
    <n v="1674.4"/>
    <n v="0.70000000000000007"/>
    <x v="2"/>
  </r>
  <r>
    <x v="3"/>
    <n v="1128299"/>
    <x v="503"/>
    <x v="0"/>
    <x v="0"/>
    <x v="2"/>
    <x v="5"/>
    <x v="7"/>
    <x v="5"/>
    <n v="41"/>
    <n v="116"/>
    <n v="4756"/>
    <n v="1617.0400000000002"/>
    <n v="0.34"/>
    <x v="2"/>
  </r>
  <r>
    <x v="3"/>
    <n v="1128299"/>
    <x v="504"/>
    <x v="0"/>
    <x v="0"/>
    <x v="2"/>
    <x v="5"/>
    <x v="7"/>
    <x v="0"/>
    <n v="43"/>
    <n v="160"/>
    <n v="6880"/>
    <n v="3784.0000000000005"/>
    <n v="0.55000000000000004"/>
    <x v="2"/>
  </r>
  <r>
    <x v="3"/>
    <n v="1128299"/>
    <x v="505"/>
    <x v="0"/>
    <x v="0"/>
    <x v="2"/>
    <x v="5"/>
    <x v="7"/>
    <x v="1"/>
    <n v="50"/>
    <n v="120"/>
    <n v="6000"/>
    <n v="2400"/>
    <n v="0.4"/>
    <x v="2"/>
  </r>
  <r>
    <x v="3"/>
    <n v="1128299"/>
    <x v="506"/>
    <x v="0"/>
    <x v="0"/>
    <x v="2"/>
    <x v="5"/>
    <x v="7"/>
    <x v="2"/>
    <n v="52"/>
    <n v="104"/>
    <n v="5408"/>
    <n v="2866.2400000000002"/>
    <n v="0.53"/>
    <x v="2"/>
  </r>
  <r>
    <x v="3"/>
    <n v="1128299"/>
    <x v="507"/>
    <x v="0"/>
    <x v="0"/>
    <x v="2"/>
    <x v="5"/>
    <x v="7"/>
    <x v="3"/>
    <n v="50"/>
    <n v="84"/>
    <n v="4200"/>
    <n v="1974"/>
    <n v="0.47"/>
    <x v="2"/>
  </r>
  <r>
    <x v="3"/>
    <n v="1128299"/>
    <x v="508"/>
    <x v="0"/>
    <x v="0"/>
    <x v="2"/>
    <x v="5"/>
    <x v="7"/>
    <x v="4"/>
    <n v="55"/>
    <n v="47"/>
    <n v="2585"/>
    <n v="1809.5000000000002"/>
    <n v="0.70000000000000007"/>
    <x v="2"/>
  </r>
  <r>
    <x v="3"/>
    <n v="1128299"/>
    <x v="509"/>
    <x v="0"/>
    <x v="0"/>
    <x v="2"/>
    <x v="5"/>
    <x v="7"/>
    <x v="5"/>
    <n v="54"/>
    <n v="94"/>
    <n v="5076"/>
    <n v="1725.8400000000001"/>
    <n v="0.34"/>
    <x v="2"/>
  </r>
  <r>
    <x v="3"/>
    <n v="1128299"/>
    <x v="510"/>
    <x v="0"/>
    <x v="0"/>
    <x v="2"/>
    <x v="5"/>
    <x v="7"/>
    <x v="0"/>
    <n v="58"/>
    <n v="143"/>
    <n v="8294"/>
    <n v="4229.9400000000005"/>
    <n v="0.51"/>
    <x v="2"/>
  </r>
  <r>
    <x v="3"/>
    <n v="1128299"/>
    <x v="8"/>
    <x v="0"/>
    <x v="0"/>
    <x v="2"/>
    <x v="5"/>
    <x v="7"/>
    <x v="1"/>
    <n v="62"/>
    <n v="102"/>
    <n v="6324"/>
    <n v="2403.12"/>
    <n v="0.38"/>
    <x v="2"/>
  </r>
  <r>
    <x v="3"/>
    <n v="1128299"/>
    <x v="9"/>
    <x v="0"/>
    <x v="0"/>
    <x v="2"/>
    <x v="5"/>
    <x v="7"/>
    <x v="2"/>
    <n v="61"/>
    <n v="120"/>
    <n v="7320"/>
    <n v="3879.6000000000004"/>
    <n v="0.53"/>
    <x v="2"/>
  </r>
  <r>
    <x v="3"/>
    <n v="1128299"/>
    <x v="10"/>
    <x v="0"/>
    <x v="0"/>
    <x v="2"/>
    <x v="5"/>
    <x v="7"/>
    <x v="3"/>
    <n v="59"/>
    <n v="75"/>
    <n v="4425"/>
    <n v="2035.4999999999998"/>
    <n v="0.45999999999999996"/>
    <x v="2"/>
  </r>
  <r>
    <x v="3"/>
    <n v="1128299"/>
    <x v="11"/>
    <x v="0"/>
    <x v="0"/>
    <x v="2"/>
    <x v="5"/>
    <x v="7"/>
    <x v="4"/>
    <n v="63"/>
    <n v="52"/>
    <n v="3276"/>
    <n v="2162.1600000000003"/>
    <n v="0.66"/>
    <x v="2"/>
  </r>
  <r>
    <x v="3"/>
    <n v="1128299"/>
    <x v="12"/>
    <x v="0"/>
    <x v="0"/>
    <x v="2"/>
    <x v="5"/>
    <x v="7"/>
    <x v="5"/>
    <n v="78"/>
    <n v="95"/>
    <n v="7410"/>
    <n v="2519.4"/>
    <n v="0.34"/>
    <x v="2"/>
  </r>
  <r>
    <x v="3"/>
    <n v="1128299"/>
    <x v="13"/>
    <x v="0"/>
    <x v="0"/>
    <x v="2"/>
    <x v="5"/>
    <x v="7"/>
    <x v="0"/>
    <n v="58"/>
    <n v="149"/>
    <n v="8642"/>
    <n v="5012.3600000000006"/>
    <n v="0.58000000000000007"/>
    <x v="2"/>
  </r>
  <r>
    <x v="3"/>
    <n v="1128299"/>
    <x v="14"/>
    <x v="0"/>
    <x v="0"/>
    <x v="2"/>
    <x v="5"/>
    <x v="7"/>
    <x v="1"/>
    <n v="60"/>
    <n v="104"/>
    <n v="6240"/>
    <n v="2683.2"/>
    <n v="0.43"/>
    <x v="2"/>
  </r>
  <r>
    <x v="3"/>
    <n v="1128299"/>
    <x v="15"/>
    <x v="0"/>
    <x v="0"/>
    <x v="2"/>
    <x v="5"/>
    <x v="7"/>
    <x v="2"/>
    <n v="63"/>
    <n v="116"/>
    <n v="7308"/>
    <n v="4165.5600000000004"/>
    <n v="0.57000000000000006"/>
    <x v="2"/>
  </r>
  <r>
    <x v="3"/>
    <n v="1128299"/>
    <x v="16"/>
    <x v="0"/>
    <x v="0"/>
    <x v="2"/>
    <x v="5"/>
    <x v="7"/>
    <x v="3"/>
    <n v="57"/>
    <n v="90"/>
    <n v="5130"/>
    <n v="2565"/>
    <n v="0.5"/>
    <x v="2"/>
  </r>
  <r>
    <x v="3"/>
    <n v="1128299"/>
    <x v="17"/>
    <x v="0"/>
    <x v="0"/>
    <x v="2"/>
    <x v="5"/>
    <x v="7"/>
    <x v="4"/>
    <n v="60"/>
    <n v="60"/>
    <n v="3600"/>
    <n v="2520.0000000000005"/>
    <n v="0.70000000000000007"/>
    <x v="2"/>
  </r>
  <r>
    <x v="3"/>
    <n v="1128299"/>
    <x v="18"/>
    <x v="0"/>
    <x v="0"/>
    <x v="2"/>
    <x v="5"/>
    <x v="7"/>
    <x v="5"/>
    <n v="78"/>
    <n v="131"/>
    <n v="10218"/>
    <n v="3576.2999999999997"/>
    <n v="0.35"/>
    <x v="2"/>
  </r>
  <r>
    <x v="3"/>
    <n v="1128299"/>
    <x v="19"/>
    <x v="0"/>
    <x v="1"/>
    <x v="2"/>
    <x v="5"/>
    <x v="7"/>
    <x v="0"/>
    <n v="56"/>
    <n v="189"/>
    <n v="10584"/>
    <n v="6032.880000000001"/>
    <n v="0.57000000000000006"/>
    <x v="2"/>
  </r>
  <r>
    <x v="3"/>
    <n v="1128299"/>
    <x v="20"/>
    <x v="0"/>
    <x v="1"/>
    <x v="2"/>
    <x v="5"/>
    <x v="7"/>
    <x v="1"/>
    <n v="62"/>
    <n v="165"/>
    <n v="10230"/>
    <n v="4194.3"/>
    <n v="0.41"/>
    <x v="2"/>
  </r>
  <r>
    <x v="3"/>
    <n v="1128299"/>
    <x v="21"/>
    <x v="0"/>
    <x v="1"/>
    <x v="2"/>
    <x v="5"/>
    <x v="7"/>
    <x v="2"/>
    <n v="62"/>
    <n v="165"/>
    <n v="10230"/>
    <n v="6035.7000000000007"/>
    <n v="0.59000000000000008"/>
    <x v="2"/>
  </r>
  <r>
    <x v="3"/>
    <n v="1128299"/>
    <x v="22"/>
    <x v="0"/>
    <x v="1"/>
    <x v="2"/>
    <x v="5"/>
    <x v="7"/>
    <x v="3"/>
    <n v="58"/>
    <n v="111"/>
    <n v="6438"/>
    <n v="3283.38"/>
    <n v="0.51"/>
    <x v="2"/>
  </r>
  <r>
    <x v="3"/>
    <n v="1128299"/>
    <x v="23"/>
    <x v="0"/>
    <x v="1"/>
    <x v="2"/>
    <x v="5"/>
    <x v="7"/>
    <x v="4"/>
    <n v="59"/>
    <n v="81"/>
    <n v="4779"/>
    <n v="3536.4600000000005"/>
    <n v="0.7400000000000001"/>
    <x v="2"/>
  </r>
  <r>
    <x v="3"/>
    <n v="1128299"/>
    <x v="24"/>
    <x v="0"/>
    <x v="1"/>
    <x v="2"/>
    <x v="5"/>
    <x v="7"/>
    <x v="5"/>
    <n v="73"/>
    <n v="174"/>
    <n v="12702"/>
    <n v="5080.8"/>
    <n v="0.4"/>
    <x v="2"/>
  </r>
  <r>
    <x v="3"/>
    <n v="1128299"/>
    <x v="25"/>
    <x v="0"/>
    <x v="1"/>
    <x v="2"/>
    <x v="5"/>
    <x v="7"/>
    <x v="0"/>
    <n v="58"/>
    <n v="218"/>
    <n v="12644"/>
    <n v="6701.3200000000006"/>
    <n v="0.53"/>
    <x v="2"/>
  </r>
  <r>
    <x v="3"/>
    <n v="1128299"/>
    <x v="26"/>
    <x v="0"/>
    <x v="1"/>
    <x v="2"/>
    <x v="5"/>
    <x v="7"/>
    <x v="1"/>
    <n v="61"/>
    <n v="174"/>
    <n v="10614"/>
    <n v="3821.04"/>
    <n v="0.36"/>
    <x v="2"/>
  </r>
  <r>
    <x v="3"/>
    <n v="1128299"/>
    <x v="27"/>
    <x v="0"/>
    <x v="1"/>
    <x v="2"/>
    <x v="5"/>
    <x v="7"/>
    <x v="2"/>
    <n v="61"/>
    <n v="143"/>
    <n v="8723"/>
    <n v="4623.1900000000005"/>
    <n v="0.53"/>
    <x v="2"/>
  </r>
  <r>
    <x v="3"/>
    <n v="1128299"/>
    <x v="28"/>
    <x v="0"/>
    <x v="1"/>
    <x v="2"/>
    <x v="5"/>
    <x v="7"/>
    <x v="3"/>
    <n v="55"/>
    <n v="117"/>
    <n v="6435"/>
    <n v="3153.15"/>
    <n v="0.49"/>
    <x v="2"/>
  </r>
  <r>
    <x v="3"/>
    <n v="1128299"/>
    <x v="511"/>
    <x v="0"/>
    <x v="1"/>
    <x v="2"/>
    <x v="5"/>
    <x v="7"/>
    <x v="4"/>
    <n v="60"/>
    <n v="130"/>
    <n v="7800"/>
    <n v="5460.0000000000009"/>
    <n v="0.70000000000000007"/>
    <x v="2"/>
  </r>
  <r>
    <x v="3"/>
    <n v="1128299"/>
    <x v="512"/>
    <x v="0"/>
    <x v="1"/>
    <x v="2"/>
    <x v="5"/>
    <x v="7"/>
    <x v="5"/>
    <n v="78"/>
    <n v="145"/>
    <n v="11310"/>
    <n v="3393.0000000000005"/>
    <n v="0.30000000000000004"/>
    <x v="2"/>
  </r>
  <r>
    <x v="3"/>
    <n v="1128299"/>
    <x v="513"/>
    <x v="0"/>
    <x v="1"/>
    <x v="2"/>
    <x v="5"/>
    <x v="7"/>
    <x v="0"/>
    <n v="62"/>
    <n v="210"/>
    <n v="13020"/>
    <n v="6900.6"/>
    <n v="0.53"/>
    <x v="2"/>
  </r>
  <r>
    <x v="3"/>
    <n v="1128299"/>
    <x v="514"/>
    <x v="0"/>
    <x v="1"/>
    <x v="2"/>
    <x v="5"/>
    <x v="7"/>
    <x v="1"/>
    <n v="64"/>
    <n v="182"/>
    <n v="11648"/>
    <n v="4542.72"/>
    <n v="0.39"/>
    <x v="2"/>
  </r>
  <r>
    <x v="3"/>
    <n v="1128299"/>
    <x v="515"/>
    <x v="0"/>
    <x v="1"/>
    <x v="2"/>
    <x v="5"/>
    <x v="7"/>
    <x v="2"/>
    <n v="60"/>
    <n v="152"/>
    <n v="9120"/>
    <n v="4742.4000000000005"/>
    <n v="0.52"/>
    <x v="2"/>
  </r>
  <r>
    <x v="3"/>
    <n v="1128299"/>
    <x v="516"/>
    <x v="0"/>
    <x v="1"/>
    <x v="2"/>
    <x v="5"/>
    <x v="7"/>
    <x v="3"/>
    <n v="64"/>
    <n v="124"/>
    <n v="7936"/>
    <n v="3729.9199999999996"/>
    <n v="0.47"/>
    <x v="2"/>
  </r>
  <r>
    <x v="3"/>
    <n v="1128299"/>
    <x v="517"/>
    <x v="0"/>
    <x v="1"/>
    <x v="2"/>
    <x v="5"/>
    <x v="7"/>
    <x v="4"/>
    <n v="68"/>
    <n v="138"/>
    <n v="9384"/>
    <n v="6381.1200000000008"/>
    <n v="0.68"/>
    <x v="2"/>
  </r>
  <r>
    <x v="3"/>
    <n v="1128299"/>
    <x v="518"/>
    <x v="0"/>
    <x v="1"/>
    <x v="2"/>
    <x v="5"/>
    <x v="7"/>
    <x v="5"/>
    <n v="78"/>
    <n v="108"/>
    <n v="8424"/>
    <n v="2864.1600000000003"/>
    <n v="0.34"/>
    <x v="2"/>
  </r>
  <r>
    <x v="3"/>
    <n v="1128299"/>
    <x v="519"/>
    <x v="0"/>
    <x v="1"/>
    <x v="2"/>
    <x v="5"/>
    <x v="7"/>
    <x v="0"/>
    <n v="56"/>
    <n v="174"/>
    <n v="9744"/>
    <n v="4677.1200000000008"/>
    <n v="0.48000000000000004"/>
    <x v="2"/>
  </r>
  <r>
    <x v="3"/>
    <n v="1128299"/>
    <x v="520"/>
    <x v="0"/>
    <x v="1"/>
    <x v="2"/>
    <x v="5"/>
    <x v="7"/>
    <x v="1"/>
    <n v="61"/>
    <n v="162"/>
    <n v="9882"/>
    <n v="3359.88"/>
    <n v="0.34"/>
    <x v="2"/>
  </r>
  <r>
    <x v="3"/>
    <n v="1128299"/>
    <x v="521"/>
    <x v="0"/>
    <x v="1"/>
    <x v="2"/>
    <x v="5"/>
    <x v="7"/>
    <x v="2"/>
    <n v="57"/>
    <n v="117"/>
    <n v="6669"/>
    <n v="3334.5"/>
    <n v="0.5"/>
    <x v="2"/>
  </r>
  <r>
    <x v="3"/>
    <n v="1128299"/>
    <x v="522"/>
    <x v="0"/>
    <x v="1"/>
    <x v="2"/>
    <x v="5"/>
    <x v="7"/>
    <x v="3"/>
    <n v="58"/>
    <n v="112"/>
    <n v="6496"/>
    <n v="2858.2400000000002"/>
    <n v="0.44"/>
    <x v="2"/>
  </r>
  <r>
    <x v="3"/>
    <n v="1128299"/>
    <x v="523"/>
    <x v="0"/>
    <x v="1"/>
    <x v="2"/>
    <x v="5"/>
    <x v="7"/>
    <x v="4"/>
    <n v="67"/>
    <n v="120"/>
    <n v="8040"/>
    <n v="4904.4000000000005"/>
    <n v="0.6100000000000001"/>
    <x v="2"/>
  </r>
  <r>
    <x v="3"/>
    <n v="1128299"/>
    <x v="524"/>
    <x v="0"/>
    <x v="1"/>
    <x v="2"/>
    <x v="5"/>
    <x v="7"/>
    <x v="5"/>
    <n v="74"/>
    <n v="113"/>
    <n v="8362"/>
    <n v="2508.6000000000004"/>
    <n v="0.30000000000000004"/>
    <x v="2"/>
  </r>
  <r>
    <x v="3"/>
    <n v="1128299"/>
    <x v="525"/>
    <x v="0"/>
    <x v="1"/>
    <x v="2"/>
    <x v="5"/>
    <x v="7"/>
    <x v="0"/>
    <n v="56"/>
    <n v="138"/>
    <n v="7728"/>
    <n v="3786.7200000000003"/>
    <n v="0.49000000000000005"/>
    <x v="2"/>
  </r>
  <r>
    <x v="3"/>
    <n v="1128299"/>
    <x v="526"/>
    <x v="0"/>
    <x v="1"/>
    <x v="2"/>
    <x v="5"/>
    <x v="7"/>
    <x v="1"/>
    <n v="59"/>
    <n v="165"/>
    <n v="9735"/>
    <n v="3407.25"/>
    <n v="0.35"/>
    <x v="2"/>
  </r>
  <r>
    <x v="3"/>
    <n v="1128299"/>
    <x v="527"/>
    <x v="0"/>
    <x v="1"/>
    <x v="2"/>
    <x v="5"/>
    <x v="7"/>
    <x v="2"/>
    <n v="54"/>
    <n v="109"/>
    <n v="5886"/>
    <n v="2648.7000000000003"/>
    <n v="0.45000000000000007"/>
    <x v="2"/>
  </r>
  <r>
    <x v="3"/>
    <n v="1128299"/>
    <x v="528"/>
    <x v="0"/>
    <x v="1"/>
    <x v="2"/>
    <x v="5"/>
    <x v="7"/>
    <x v="3"/>
    <n v="54"/>
    <n v="105"/>
    <n v="5670"/>
    <n v="2381.4"/>
    <n v="0.42"/>
    <x v="2"/>
  </r>
  <r>
    <x v="3"/>
    <n v="1128299"/>
    <x v="529"/>
    <x v="0"/>
    <x v="2"/>
    <x v="2"/>
    <x v="5"/>
    <x v="7"/>
    <x v="4"/>
    <n v="63"/>
    <n v="81"/>
    <n v="5103"/>
    <n v="3112.8300000000004"/>
    <n v="0.6100000000000001"/>
    <x v="2"/>
  </r>
  <r>
    <x v="3"/>
    <n v="1128299"/>
    <x v="530"/>
    <x v="0"/>
    <x v="2"/>
    <x v="2"/>
    <x v="5"/>
    <x v="7"/>
    <x v="5"/>
    <n v="68"/>
    <n v="94"/>
    <n v="6392"/>
    <n v="1598"/>
    <n v="0.25"/>
    <x v="2"/>
  </r>
  <r>
    <x v="3"/>
    <n v="1128299"/>
    <x v="29"/>
    <x v="0"/>
    <x v="2"/>
    <x v="2"/>
    <x v="5"/>
    <x v="7"/>
    <x v="0"/>
    <n v="57"/>
    <n v="155"/>
    <n v="8835"/>
    <n v="4240.8"/>
    <n v="0.48000000000000004"/>
    <x v="2"/>
  </r>
  <r>
    <x v="3"/>
    <n v="1128299"/>
    <x v="30"/>
    <x v="0"/>
    <x v="2"/>
    <x v="2"/>
    <x v="5"/>
    <x v="7"/>
    <x v="1"/>
    <n v="64"/>
    <n v="150"/>
    <n v="9600"/>
    <n v="3264.0000000000005"/>
    <n v="0.34"/>
    <x v="2"/>
  </r>
  <r>
    <x v="3"/>
    <n v="1128299"/>
    <x v="31"/>
    <x v="0"/>
    <x v="2"/>
    <x v="2"/>
    <x v="5"/>
    <x v="7"/>
    <x v="2"/>
    <n v="55"/>
    <n v="106"/>
    <n v="5830"/>
    <n v="2681.8"/>
    <n v="0.46"/>
    <x v="2"/>
  </r>
  <r>
    <x v="3"/>
    <n v="1128299"/>
    <x v="32"/>
    <x v="0"/>
    <x v="2"/>
    <x v="2"/>
    <x v="5"/>
    <x v="7"/>
    <x v="3"/>
    <n v="56"/>
    <n v="108"/>
    <n v="6048"/>
    <n v="2479.6799999999998"/>
    <n v="0.41"/>
    <x v="2"/>
  </r>
  <r>
    <x v="3"/>
    <n v="1128299"/>
    <x v="33"/>
    <x v="0"/>
    <x v="2"/>
    <x v="2"/>
    <x v="5"/>
    <x v="7"/>
    <x v="4"/>
    <n v="64"/>
    <n v="88"/>
    <n v="5632"/>
    <n v="3604.4800000000005"/>
    <n v="0.64000000000000012"/>
    <x v="2"/>
  </r>
  <r>
    <x v="3"/>
    <n v="1128299"/>
    <x v="34"/>
    <x v="0"/>
    <x v="2"/>
    <x v="2"/>
    <x v="5"/>
    <x v="7"/>
    <x v="5"/>
    <n v="68"/>
    <n v="133"/>
    <n v="9044"/>
    <n v="2351.44"/>
    <n v="0.26"/>
    <x v="2"/>
  </r>
  <r>
    <x v="3"/>
    <n v="1128299"/>
    <x v="35"/>
    <x v="0"/>
    <x v="2"/>
    <x v="2"/>
    <x v="5"/>
    <x v="7"/>
    <x v="0"/>
    <n v="58"/>
    <n v="196"/>
    <n v="11368"/>
    <n v="5342.96"/>
    <n v="0.47000000000000003"/>
    <x v="2"/>
  </r>
  <r>
    <x v="3"/>
    <n v="1128299"/>
    <x v="36"/>
    <x v="0"/>
    <x v="2"/>
    <x v="2"/>
    <x v="5"/>
    <x v="7"/>
    <x v="1"/>
    <n v="62"/>
    <n v="189"/>
    <n v="11718"/>
    <n v="3984.1200000000003"/>
    <n v="0.34"/>
    <x v="2"/>
  </r>
  <r>
    <x v="3"/>
    <n v="1128299"/>
    <x v="37"/>
    <x v="0"/>
    <x v="2"/>
    <x v="2"/>
    <x v="5"/>
    <x v="7"/>
    <x v="2"/>
    <n v="59"/>
    <n v="119"/>
    <n v="7021"/>
    <n v="3299.8700000000003"/>
    <n v="0.47000000000000003"/>
    <x v="2"/>
  </r>
  <r>
    <x v="3"/>
    <n v="1128299"/>
    <x v="38"/>
    <x v="0"/>
    <x v="2"/>
    <x v="2"/>
    <x v="5"/>
    <x v="7"/>
    <x v="3"/>
    <n v="57"/>
    <n v="133"/>
    <n v="7581"/>
    <n v="3335.64"/>
    <n v="0.44"/>
    <x v="2"/>
  </r>
  <r>
    <x v="3"/>
    <n v="1128299"/>
    <x v="39"/>
    <x v="0"/>
    <x v="2"/>
    <x v="2"/>
    <x v="5"/>
    <x v="7"/>
    <x v="4"/>
    <n v="69"/>
    <n v="112"/>
    <n v="7728"/>
    <n v="4636.8000000000011"/>
    <n v="0.60000000000000009"/>
    <x v="2"/>
  </r>
  <r>
    <x v="3"/>
    <n v="1128299"/>
    <x v="40"/>
    <x v="0"/>
    <x v="2"/>
    <x v="2"/>
    <x v="5"/>
    <x v="7"/>
    <x v="5"/>
    <n v="74"/>
    <n v="150"/>
    <n v="11100"/>
    <n v="2997"/>
    <n v="0.27"/>
    <x v="2"/>
  </r>
  <r>
    <x v="3"/>
    <n v="1128299"/>
    <x v="41"/>
    <x v="0"/>
    <x v="2"/>
    <x v="2"/>
    <x v="5"/>
    <x v="7"/>
    <x v="0"/>
    <n v="28"/>
    <n v="123"/>
    <n v="3444"/>
    <n v="1722"/>
    <n v="0.5"/>
    <x v="2"/>
  </r>
  <r>
    <x v="3"/>
    <n v="1128299"/>
    <x v="42"/>
    <x v="0"/>
    <x v="2"/>
    <x v="2"/>
    <x v="5"/>
    <x v="7"/>
    <x v="1"/>
    <n v="38"/>
    <n v="123"/>
    <n v="4674"/>
    <n v="1542.42"/>
    <n v="0.33"/>
    <x v="2"/>
  </r>
  <r>
    <x v="3"/>
    <n v="1128299"/>
    <x v="43"/>
    <x v="0"/>
    <x v="2"/>
    <x v="2"/>
    <x v="5"/>
    <x v="7"/>
    <x v="2"/>
    <n v="39"/>
    <n v="115"/>
    <n v="4485"/>
    <n v="2063.1"/>
    <n v="0.46"/>
    <x v="2"/>
  </r>
  <r>
    <x v="3"/>
    <n v="1128299"/>
    <x v="44"/>
    <x v="0"/>
    <x v="2"/>
    <x v="2"/>
    <x v="5"/>
    <x v="7"/>
    <x v="3"/>
    <n v="38"/>
    <n v="72"/>
    <n v="2736"/>
    <n v="1231.1999999999998"/>
    <n v="0.44999999999999996"/>
    <x v="2"/>
  </r>
  <r>
    <x v="3"/>
    <n v="1128299"/>
    <x v="531"/>
    <x v="0"/>
    <x v="2"/>
    <x v="2"/>
    <x v="6"/>
    <x v="8"/>
    <x v="4"/>
    <n v="41"/>
    <n v="56"/>
    <n v="2296"/>
    <n v="1469.44"/>
    <n v="0.64"/>
    <x v="2"/>
  </r>
  <r>
    <x v="3"/>
    <n v="1128299"/>
    <x v="532"/>
    <x v="0"/>
    <x v="2"/>
    <x v="2"/>
    <x v="6"/>
    <x v="8"/>
    <x v="5"/>
    <n v="37"/>
    <n v="128"/>
    <n v="4736"/>
    <n v="1231.3600000000001"/>
    <n v="0.26"/>
    <x v="2"/>
  </r>
  <r>
    <x v="3"/>
    <n v="1128299"/>
    <x v="533"/>
    <x v="0"/>
    <x v="2"/>
    <x v="2"/>
    <x v="6"/>
    <x v="8"/>
    <x v="0"/>
    <n v="27"/>
    <n v="131"/>
    <n v="3537"/>
    <n v="1697.7600000000002"/>
    <n v="0.48000000000000004"/>
    <x v="2"/>
  </r>
  <r>
    <x v="3"/>
    <n v="1128299"/>
    <x v="534"/>
    <x v="0"/>
    <x v="2"/>
    <x v="2"/>
    <x v="6"/>
    <x v="8"/>
    <x v="1"/>
    <n v="38"/>
    <n v="111"/>
    <n v="4218"/>
    <n v="1265.4000000000001"/>
    <n v="0.30000000000000004"/>
    <x v="2"/>
  </r>
  <r>
    <x v="3"/>
    <n v="1128299"/>
    <x v="535"/>
    <x v="0"/>
    <x v="2"/>
    <x v="2"/>
    <x v="6"/>
    <x v="8"/>
    <x v="2"/>
    <n v="38"/>
    <n v="123"/>
    <n v="4674"/>
    <n v="2337"/>
    <n v="0.5"/>
    <x v="2"/>
  </r>
  <r>
    <x v="3"/>
    <n v="1128299"/>
    <x v="536"/>
    <x v="0"/>
    <x v="2"/>
    <x v="2"/>
    <x v="6"/>
    <x v="8"/>
    <x v="3"/>
    <n v="36"/>
    <n v="72"/>
    <n v="2592"/>
    <n v="1166.3999999999999"/>
    <n v="0.44999999999999996"/>
    <x v="2"/>
  </r>
  <r>
    <x v="3"/>
    <n v="1128299"/>
    <x v="537"/>
    <x v="0"/>
    <x v="2"/>
    <x v="2"/>
    <x v="6"/>
    <x v="8"/>
    <x v="4"/>
    <n v="43"/>
    <n v="58"/>
    <n v="2494"/>
    <n v="1546.28"/>
    <n v="0.62"/>
    <x v="2"/>
  </r>
  <r>
    <x v="3"/>
    <n v="1128299"/>
    <x v="538"/>
    <x v="0"/>
    <x v="2"/>
    <x v="2"/>
    <x v="6"/>
    <x v="8"/>
    <x v="5"/>
    <n v="37"/>
    <n v="116"/>
    <n v="4292"/>
    <n v="1158.8400000000001"/>
    <n v="0.27"/>
    <x v="2"/>
  </r>
  <r>
    <x v="3"/>
    <n v="1128299"/>
    <x v="539"/>
    <x v="0"/>
    <x v="2"/>
    <x v="2"/>
    <x v="6"/>
    <x v="8"/>
    <x v="0"/>
    <n v="37"/>
    <n v="165"/>
    <n v="6105"/>
    <n v="2930.4"/>
    <n v="0.48000000000000004"/>
    <x v="2"/>
  </r>
  <r>
    <x v="3"/>
    <n v="1128299"/>
    <x v="540"/>
    <x v="0"/>
    <x v="2"/>
    <x v="2"/>
    <x v="6"/>
    <x v="8"/>
    <x v="1"/>
    <n v="48"/>
    <n v="112"/>
    <n v="5376"/>
    <n v="1827.8400000000001"/>
    <n v="0.34"/>
    <x v="2"/>
  </r>
  <r>
    <x v="3"/>
    <n v="1128299"/>
    <x v="541"/>
    <x v="0"/>
    <x v="2"/>
    <x v="2"/>
    <x v="6"/>
    <x v="8"/>
    <x v="2"/>
    <n v="51"/>
    <n v="116"/>
    <n v="5916"/>
    <n v="2898.84"/>
    <n v="0.49000000000000005"/>
    <x v="2"/>
  </r>
  <r>
    <x v="3"/>
    <n v="1128299"/>
    <x v="542"/>
    <x v="0"/>
    <x v="2"/>
    <x v="2"/>
    <x v="6"/>
    <x v="8"/>
    <x v="3"/>
    <n v="51"/>
    <n v="90"/>
    <n v="4590"/>
    <n v="1973.7"/>
    <n v="0.43"/>
    <x v="2"/>
  </r>
  <r>
    <x v="3"/>
    <n v="1128299"/>
    <x v="45"/>
    <x v="0"/>
    <x v="2"/>
    <x v="2"/>
    <x v="6"/>
    <x v="8"/>
    <x v="4"/>
    <n v="56"/>
    <n v="39"/>
    <n v="2184"/>
    <n v="1310.3999999999999"/>
    <n v="0.6"/>
    <x v="2"/>
  </r>
  <r>
    <x v="3"/>
    <n v="1128299"/>
    <x v="543"/>
    <x v="0"/>
    <x v="3"/>
    <x v="2"/>
    <x v="6"/>
    <x v="8"/>
    <x v="5"/>
    <n v="52"/>
    <n v="95"/>
    <n v="4940"/>
    <n v="1432.6000000000001"/>
    <n v="0.29000000000000004"/>
    <x v="2"/>
  </r>
  <r>
    <x v="3"/>
    <n v="1128299"/>
    <x v="544"/>
    <x v="0"/>
    <x v="3"/>
    <x v="2"/>
    <x v="6"/>
    <x v="8"/>
    <x v="0"/>
    <n v="55"/>
    <n v="131"/>
    <n v="7205"/>
    <n v="3386.3500000000004"/>
    <n v="0.47000000000000003"/>
    <x v="2"/>
  </r>
  <r>
    <x v="3"/>
    <n v="1128299"/>
    <x v="545"/>
    <x v="0"/>
    <x v="3"/>
    <x v="2"/>
    <x v="6"/>
    <x v="8"/>
    <x v="1"/>
    <n v="59"/>
    <n v="94"/>
    <n v="5546"/>
    <n v="1941.1"/>
    <n v="0.35"/>
    <x v="2"/>
  </r>
  <r>
    <x v="3"/>
    <n v="1128299"/>
    <x v="546"/>
    <x v="0"/>
    <x v="3"/>
    <x v="2"/>
    <x v="6"/>
    <x v="8"/>
    <x v="2"/>
    <n v="61"/>
    <n v="113"/>
    <n v="6893"/>
    <n v="3446.5"/>
    <n v="0.5"/>
    <x v="2"/>
  </r>
  <r>
    <x v="3"/>
    <n v="1128299"/>
    <x v="547"/>
    <x v="0"/>
    <x v="3"/>
    <x v="2"/>
    <x v="6"/>
    <x v="8"/>
    <x v="3"/>
    <n v="56"/>
    <n v="74"/>
    <n v="4144"/>
    <n v="1781.92"/>
    <n v="0.43"/>
    <x v="2"/>
  </r>
  <r>
    <x v="3"/>
    <n v="1128299"/>
    <x v="548"/>
    <x v="0"/>
    <x v="3"/>
    <x v="2"/>
    <x v="6"/>
    <x v="8"/>
    <x v="4"/>
    <n v="62"/>
    <n v="44"/>
    <n v="2728"/>
    <n v="1664.08"/>
    <n v="0.61"/>
    <x v="2"/>
  </r>
  <r>
    <x v="3"/>
    <n v="1128299"/>
    <x v="549"/>
    <x v="0"/>
    <x v="3"/>
    <x v="2"/>
    <x v="6"/>
    <x v="8"/>
    <x v="5"/>
    <n v="72"/>
    <n v="98"/>
    <n v="7056"/>
    <n v="1764"/>
    <n v="0.25"/>
    <x v="2"/>
  </r>
  <r>
    <x v="3"/>
    <n v="1128299"/>
    <x v="550"/>
    <x v="0"/>
    <x v="3"/>
    <x v="2"/>
    <x v="6"/>
    <x v="8"/>
    <x v="0"/>
    <n v="55"/>
    <n v="131"/>
    <n v="7205"/>
    <n v="4395.05"/>
    <n v="0.61"/>
    <x v="2"/>
  </r>
  <r>
    <x v="3"/>
    <n v="1128299"/>
    <x v="551"/>
    <x v="0"/>
    <x v="3"/>
    <x v="2"/>
    <x v="6"/>
    <x v="8"/>
    <x v="1"/>
    <n v="60"/>
    <n v="105"/>
    <n v="6300"/>
    <n v="2898"/>
    <n v="0.45999999999999996"/>
    <x v="2"/>
  </r>
  <r>
    <x v="3"/>
    <n v="1128299"/>
    <x v="552"/>
    <x v="0"/>
    <x v="3"/>
    <x v="2"/>
    <x v="6"/>
    <x v="8"/>
    <x v="2"/>
    <n v="59"/>
    <n v="98"/>
    <n v="5782"/>
    <n v="3469.2"/>
    <n v="0.6"/>
    <x v="2"/>
  </r>
  <r>
    <x v="3"/>
    <n v="1128299"/>
    <x v="553"/>
    <x v="0"/>
    <x v="3"/>
    <x v="2"/>
    <x v="6"/>
    <x v="8"/>
    <x v="3"/>
    <n v="58"/>
    <n v="69"/>
    <n v="4002"/>
    <n v="2361.1799999999998"/>
    <n v="0.59"/>
    <x v="2"/>
  </r>
  <r>
    <x v="3"/>
    <n v="1128299"/>
    <x v="554"/>
    <x v="0"/>
    <x v="3"/>
    <x v="2"/>
    <x v="6"/>
    <x v="8"/>
    <x v="4"/>
    <n v="63"/>
    <n v="44"/>
    <n v="2772"/>
    <n v="2106.7200000000003"/>
    <n v="0.76000000000000012"/>
    <x v="2"/>
  </r>
  <r>
    <x v="3"/>
    <n v="1128299"/>
    <x v="555"/>
    <x v="0"/>
    <x v="3"/>
    <x v="2"/>
    <x v="6"/>
    <x v="8"/>
    <x v="5"/>
    <n v="74"/>
    <n v="133"/>
    <n v="9842"/>
    <n v="4232.0599999999995"/>
    <n v="0.43"/>
    <x v="2"/>
  </r>
  <r>
    <x v="3"/>
    <n v="1128299"/>
    <x v="556"/>
    <x v="0"/>
    <x v="3"/>
    <x v="2"/>
    <x v="6"/>
    <x v="8"/>
    <x v="0"/>
    <n v="54"/>
    <n v="189"/>
    <n v="10206"/>
    <n v="6531.84"/>
    <n v="0.64"/>
    <x v="2"/>
  </r>
  <r>
    <x v="3"/>
    <n v="1128299"/>
    <x v="557"/>
    <x v="0"/>
    <x v="3"/>
    <x v="2"/>
    <x v="6"/>
    <x v="8"/>
    <x v="1"/>
    <n v="59"/>
    <n v="144"/>
    <n v="8496"/>
    <n v="4248"/>
    <n v="0.5"/>
    <x v="2"/>
  </r>
  <r>
    <x v="3"/>
    <n v="1128299"/>
    <x v="558"/>
    <x v="0"/>
    <x v="3"/>
    <x v="2"/>
    <x v="6"/>
    <x v="8"/>
    <x v="2"/>
    <n v="64"/>
    <n v="150"/>
    <n v="9600"/>
    <n v="6144"/>
    <n v="0.64"/>
    <x v="2"/>
  </r>
  <r>
    <x v="3"/>
    <n v="1128299"/>
    <x v="46"/>
    <x v="0"/>
    <x v="3"/>
    <x v="2"/>
    <x v="6"/>
    <x v="8"/>
    <x v="3"/>
    <n v="62"/>
    <n v="135"/>
    <n v="8370"/>
    <n v="5022"/>
    <n v="0.6"/>
    <x v="2"/>
  </r>
  <r>
    <x v="3"/>
    <n v="1128299"/>
    <x v="47"/>
    <x v="0"/>
    <x v="3"/>
    <x v="2"/>
    <x v="6"/>
    <x v="8"/>
    <x v="4"/>
    <n v="66"/>
    <n v="91"/>
    <n v="6006"/>
    <n v="4624.6200000000008"/>
    <n v="0.77000000000000013"/>
    <x v="2"/>
  </r>
  <r>
    <x v="3"/>
    <n v="1128299"/>
    <x v="48"/>
    <x v="0"/>
    <x v="3"/>
    <x v="2"/>
    <x v="6"/>
    <x v="8"/>
    <x v="5"/>
    <n v="83"/>
    <n v="181"/>
    <n v="15023"/>
    <n v="6459.89"/>
    <n v="0.43"/>
    <x v="2"/>
  </r>
  <r>
    <x v="3"/>
    <n v="1128299"/>
    <x v="49"/>
    <x v="0"/>
    <x v="3"/>
    <x v="2"/>
    <x v="6"/>
    <x v="8"/>
    <x v="0"/>
    <n v="64"/>
    <n v="202"/>
    <n v="12928"/>
    <n v="7756.7999999999993"/>
    <n v="0.6"/>
    <x v="2"/>
  </r>
  <r>
    <x v="3"/>
    <n v="1128299"/>
    <x v="50"/>
    <x v="0"/>
    <x v="3"/>
    <x v="2"/>
    <x v="6"/>
    <x v="8"/>
    <x v="1"/>
    <n v="67"/>
    <n v="188"/>
    <n v="12596"/>
    <n v="5038.4000000000005"/>
    <n v="0.4"/>
    <x v="2"/>
  </r>
  <r>
    <x v="3"/>
    <n v="1128299"/>
    <x v="51"/>
    <x v="0"/>
    <x v="3"/>
    <x v="2"/>
    <x v="6"/>
    <x v="8"/>
    <x v="2"/>
    <n v="67"/>
    <n v="161"/>
    <n v="10787"/>
    <n v="5932.85"/>
    <n v="0.55000000000000004"/>
    <x v="2"/>
  </r>
  <r>
    <x v="3"/>
    <n v="1128299"/>
    <x v="52"/>
    <x v="0"/>
    <x v="3"/>
    <x v="2"/>
    <x v="6"/>
    <x v="8"/>
    <x v="3"/>
    <n v="61"/>
    <n v="143"/>
    <n v="8723"/>
    <n v="4535.96"/>
    <n v="0.52"/>
    <x v="2"/>
  </r>
  <r>
    <x v="3"/>
    <n v="1128299"/>
    <x v="53"/>
    <x v="0"/>
    <x v="3"/>
    <x v="2"/>
    <x v="6"/>
    <x v="8"/>
    <x v="4"/>
    <n v="67"/>
    <n v="131"/>
    <n v="8777"/>
    <n v="6143.9000000000005"/>
    <n v="0.70000000000000007"/>
    <x v="2"/>
  </r>
  <r>
    <x v="3"/>
    <n v="1128299"/>
    <x v="54"/>
    <x v="0"/>
    <x v="3"/>
    <x v="2"/>
    <x v="6"/>
    <x v="8"/>
    <x v="5"/>
    <n v="78"/>
    <n v="137"/>
    <n v="10686"/>
    <n v="4274.4000000000005"/>
    <n v="0.4"/>
    <x v="2"/>
  </r>
  <r>
    <x v="3"/>
    <n v="1128299"/>
    <x v="55"/>
    <x v="0"/>
    <x v="3"/>
    <x v="2"/>
    <x v="6"/>
    <x v="8"/>
    <x v="0"/>
    <n v="63"/>
    <n v="196"/>
    <n v="12348"/>
    <n v="7285.3200000000006"/>
    <n v="0.59000000000000008"/>
    <x v="2"/>
  </r>
  <r>
    <x v="3"/>
    <n v="1128299"/>
    <x v="56"/>
    <x v="0"/>
    <x v="3"/>
    <x v="2"/>
    <x v="6"/>
    <x v="8"/>
    <x v="1"/>
    <n v="73"/>
    <n v="189"/>
    <n v="13797"/>
    <n v="5794.74"/>
    <n v="0.42"/>
    <x v="2"/>
  </r>
  <r>
    <x v="3"/>
    <n v="1128299"/>
    <x v="57"/>
    <x v="0"/>
    <x v="3"/>
    <x v="2"/>
    <x v="6"/>
    <x v="8"/>
    <x v="2"/>
    <n v="67"/>
    <n v="143"/>
    <n v="9581"/>
    <n v="5461.170000000001"/>
    <n v="0.57000000000000006"/>
    <x v="2"/>
  </r>
  <r>
    <x v="3"/>
    <n v="1128299"/>
    <x v="58"/>
    <x v="0"/>
    <x v="3"/>
    <x v="2"/>
    <x v="6"/>
    <x v="8"/>
    <x v="3"/>
    <n v="63"/>
    <n v="135"/>
    <n v="8505"/>
    <n v="4592.7000000000007"/>
    <n v="0.54"/>
    <x v="2"/>
  </r>
  <r>
    <x v="3"/>
    <n v="1128299"/>
    <x v="59"/>
    <x v="0"/>
    <x v="3"/>
    <x v="2"/>
    <x v="6"/>
    <x v="8"/>
    <x v="4"/>
    <n v="74"/>
    <n v="140"/>
    <n v="10360"/>
    <n v="7562.8000000000011"/>
    <n v="0.73000000000000009"/>
    <x v="2"/>
  </r>
  <r>
    <x v="3"/>
    <n v="1128299"/>
    <x v="60"/>
    <x v="0"/>
    <x v="4"/>
    <x v="2"/>
    <x v="6"/>
    <x v="8"/>
    <x v="5"/>
    <n v="74"/>
    <n v="100"/>
    <n v="7400"/>
    <n v="2590"/>
    <n v="0.35"/>
    <x v="2"/>
  </r>
  <r>
    <x v="3"/>
    <n v="1128299"/>
    <x v="61"/>
    <x v="0"/>
    <x v="4"/>
    <x v="2"/>
    <x v="6"/>
    <x v="8"/>
    <x v="0"/>
    <n v="59"/>
    <n v="162"/>
    <n v="9558"/>
    <n v="5065.7400000000007"/>
    <n v="0.53"/>
    <x v="2"/>
  </r>
  <r>
    <x v="3"/>
    <n v="1128299"/>
    <x v="62"/>
    <x v="0"/>
    <x v="4"/>
    <x v="2"/>
    <x v="6"/>
    <x v="8"/>
    <x v="1"/>
    <n v="69"/>
    <n v="168"/>
    <n v="11592"/>
    <n v="4173.12"/>
    <n v="0.36"/>
    <x v="2"/>
  </r>
  <r>
    <x v="3"/>
    <n v="1128299"/>
    <x v="63"/>
    <x v="0"/>
    <x v="4"/>
    <x v="2"/>
    <x v="6"/>
    <x v="8"/>
    <x v="2"/>
    <n v="60"/>
    <n v="113"/>
    <n v="6780"/>
    <n v="3390"/>
    <n v="0.5"/>
    <x v="2"/>
  </r>
  <r>
    <x v="3"/>
    <n v="1128299"/>
    <x v="64"/>
    <x v="0"/>
    <x v="4"/>
    <x v="2"/>
    <x v="6"/>
    <x v="8"/>
    <x v="3"/>
    <n v="59"/>
    <n v="100"/>
    <n v="5900"/>
    <n v="2832"/>
    <n v="0.48"/>
    <x v="2"/>
  </r>
  <r>
    <x v="3"/>
    <n v="1128299"/>
    <x v="65"/>
    <x v="0"/>
    <x v="4"/>
    <x v="2"/>
    <x v="6"/>
    <x v="8"/>
    <x v="4"/>
    <n v="74"/>
    <n v="120"/>
    <n v="8880"/>
    <n v="6127.2000000000016"/>
    <n v="0.69000000000000017"/>
    <x v="2"/>
  </r>
  <r>
    <x v="3"/>
    <n v="1128299"/>
    <x v="66"/>
    <x v="0"/>
    <x v="4"/>
    <x v="2"/>
    <x v="6"/>
    <x v="8"/>
    <x v="5"/>
    <n v="65"/>
    <n v="106"/>
    <n v="6890"/>
    <n v="2135.9"/>
    <n v="0.31"/>
    <x v="2"/>
  </r>
  <r>
    <x v="3"/>
    <n v="1128299"/>
    <x v="559"/>
    <x v="0"/>
    <x v="4"/>
    <x v="2"/>
    <x v="6"/>
    <x v="8"/>
    <x v="0"/>
    <n v="51"/>
    <n v="137"/>
    <n v="6987"/>
    <n v="3493.5"/>
    <n v="0.5"/>
    <x v="2"/>
  </r>
  <r>
    <x v="3"/>
    <n v="1128299"/>
    <x v="560"/>
    <x v="0"/>
    <x v="4"/>
    <x v="2"/>
    <x v="6"/>
    <x v="8"/>
    <x v="1"/>
    <n v="54"/>
    <n v="152"/>
    <n v="8208"/>
    <n v="2872.7999999999997"/>
    <n v="0.35"/>
    <x v="2"/>
  </r>
  <r>
    <x v="3"/>
    <n v="1128299"/>
    <x v="561"/>
    <x v="0"/>
    <x v="4"/>
    <x v="2"/>
    <x v="6"/>
    <x v="8"/>
    <x v="2"/>
    <n v="51"/>
    <n v="102"/>
    <n v="5202"/>
    <n v="2601"/>
    <n v="0.5"/>
    <x v="2"/>
  </r>
  <r>
    <x v="3"/>
    <n v="1128299"/>
    <x v="562"/>
    <x v="0"/>
    <x v="4"/>
    <x v="2"/>
    <x v="6"/>
    <x v="8"/>
    <x v="3"/>
    <n v="53"/>
    <n v="85"/>
    <n v="4505"/>
    <n v="2072.2999999999997"/>
    <n v="0.45999999999999996"/>
    <x v="2"/>
  </r>
  <r>
    <x v="3"/>
    <n v="1128299"/>
    <x v="563"/>
    <x v="0"/>
    <x v="4"/>
    <x v="2"/>
    <x v="6"/>
    <x v="8"/>
    <x v="4"/>
    <n v="64"/>
    <n v="75"/>
    <n v="4800"/>
    <n v="3168.0000000000009"/>
    <n v="0.66000000000000014"/>
    <x v="2"/>
  </r>
  <r>
    <x v="3"/>
    <n v="1128299"/>
    <x v="564"/>
    <x v="0"/>
    <x v="4"/>
    <x v="2"/>
    <x v="6"/>
    <x v="8"/>
    <x v="5"/>
    <n v="65"/>
    <n v="105"/>
    <n v="6825"/>
    <n v="2047.5000000000002"/>
    <n v="0.30000000000000004"/>
    <x v="2"/>
  </r>
  <r>
    <x v="3"/>
    <n v="1128299"/>
    <x v="565"/>
    <x v="0"/>
    <x v="4"/>
    <x v="2"/>
    <x v="6"/>
    <x v="8"/>
    <x v="0"/>
    <n v="52"/>
    <n v="150"/>
    <n v="7800"/>
    <n v="4290"/>
    <n v="0.55000000000000004"/>
    <x v="2"/>
  </r>
  <r>
    <x v="3"/>
    <n v="1128299"/>
    <x v="566"/>
    <x v="0"/>
    <x v="4"/>
    <x v="2"/>
    <x v="6"/>
    <x v="8"/>
    <x v="1"/>
    <n v="55"/>
    <n v="150"/>
    <n v="8250"/>
    <n v="3052.5"/>
    <n v="0.37"/>
    <x v="2"/>
  </r>
  <r>
    <x v="3"/>
    <n v="1128299"/>
    <x v="567"/>
    <x v="0"/>
    <x v="4"/>
    <x v="2"/>
    <x v="6"/>
    <x v="8"/>
    <x v="2"/>
    <n v="51"/>
    <n v="128"/>
    <n v="6528"/>
    <n v="3459.84"/>
    <n v="0.53"/>
    <x v="2"/>
  </r>
  <r>
    <x v="3"/>
    <n v="1128299"/>
    <x v="568"/>
    <x v="0"/>
    <x v="4"/>
    <x v="2"/>
    <x v="6"/>
    <x v="8"/>
    <x v="3"/>
    <n v="60"/>
    <n v="116"/>
    <n v="6960"/>
    <n v="3340.7999999999997"/>
    <n v="0.48"/>
    <x v="2"/>
  </r>
  <r>
    <x v="3"/>
    <n v="1128299"/>
    <x v="569"/>
    <x v="0"/>
    <x v="4"/>
    <x v="2"/>
    <x v="6"/>
    <x v="8"/>
    <x v="4"/>
    <n v="68"/>
    <n v="105"/>
    <n v="7140"/>
    <n v="4926.6000000000013"/>
    <n v="0.69000000000000017"/>
    <x v="2"/>
  </r>
  <r>
    <x v="3"/>
    <n v="1128299"/>
    <x v="570"/>
    <x v="0"/>
    <x v="4"/>
    <x v="2"/>
    <x v="6"/>
    <x v="8"/>
    <x v="5"/>
    <n v="73"/>
    <n v="130"/>
    <n v="9490"/>
    <n v="2941.9"/>
    <n v="0.31"/>
    <x v="2"/>
  </r>
  <r>
    <x v="3"/>
    <n v="1128299"/>
    <x v="571"/>
    <x v="0"/>
    <x v="4"/>
    <x v="2"/>
    <x v="6"/>
    <x v="8"/>
    <x v="0"/>
    <n v="59"/>
    <n v="203"/>
    <n v="11977"/>
    <n v="6228.04"/>
    <n v="0.52"/>
    <x v="2"/>
  </r>
  <r>
    <x v="3"/>
    <n v="1128299"/>
    <x v="572"/>
    <x v="0"/>
    <x v="4"/>
    <x v="2"/>
    <x v="6"/>
    <x v="8"/>
    <x v="1"/>
    <n v="64"/>
    <n v="182"/>
    <n v="11648"/>
    <n v="4426.24"/>
    <n v="0.38"/>
    <x v="2"/>
  </r>
  <r>
    <x v="3"/>
    <n v="1128299"/>
    <x v="573"/>
    <x v="0"/>
    <x v="4"/>
    <x v="2"/>
    <x v="6"/>
    <x v="8"/>
    <x v="2"/>
    <n v="60"/>
    <n v="125"/>
    <n v="7500"/>
    <n v="4125"/>
    <n v="0.55000000000000004"/>
    <x v="2"/>
  </r>
  <r>
    <x v="3"/>
    <n v="1128299"/>
    <x v="574"/>
    <x v="0"/>
    <x v="4"/>
    <x v="2"/>
    <x v="6"/>
    <x v="8"/>
    <x v="3"/>
    <n v="63"/>
    <n v="125"/>
    <n v="7875"/>
    <n v="3543.7499999999995"/>
    <n v="0.44999999999999996"/>
    <x v="2"/>
  </r>
  <r>
    <x v="3"/>
    <n v="1128299"/>
    <x v="575"/>
    <x v="0"/>
    <x v="4"/>
    <x v="2"/>
    <x v="6"/>
    <x v="8"/>
    <x v="4"/>
    <n v="68"/>
    <n v="115"/>
    <n v="7820"/>
    <n v="5239.4000000000015"/>
    <n v="0.67000000000000015"/>
    <x v="2"/>
  </r>
  <r>
    <x v="3"/>
    <n v="1128299"/>
    <x v="576"/>
    <x v="0"/>
    <x v="4"/>
    <x v="2"/>
    <x v="6"/>
    <x v="8"/>
    <x v="5"/>
    <n v="75"/>
    <n v="137"/>
    <n v="10275"/>
    <n v="3390.75"/>
    <n v="0.33"/>
    <x v="2"/>
  </r>
  <r>
    <x v="3"/>
    <n v="1128299"/>
    <x v="577"/>
    <x v="0"/>
    <x v="4"/>
    <x v="2"/>
    <x v="6"/>
    <x v="8"/>
    <x v="0"/>
    <n v="36"/>
    <n v="117"/>
    <n v="4212"/>
    <n v="1726.9199999999998"/>
    <n v="0.41"/>
    <x v="2"/>
  </r>
  <r>
    <x v="3"/>
    <n v="1128299"/>
    <x v="578"/>
    <x v="0"/>
    <x v="4"/>
    <x v="2"/>
    <x v="6"/>
    <x v="8"/>
    <x v="1"/>
    <n v="48"/>
    <n v="131"/>
    <n v="6288"/>
    <n v="2515.2000000000003"/>
    <n v="0.4"/>
    <x v="2"/>
  </r>
  <r>
    <x v="3"/>
    <n v="1128299"/>
    <x v="579"/>
    <x v="0"/>
    <x v="4"/>
    <x v="2"/>
    <x v="6"/>
    <x v="8"/>
    <x v="2"/>
    <n v="46"/>
    <n v="135"/>
    <n v="6210"/>
    <n v="2173.5"/>
    <n v="0.35"/>
    <x v="2"/>
  </r>
  <r>
    <x v="3"/>
    <n v="1128299"/>
    <x v="580"/>
    <x v="0"/>
    <x v="4"/>
    <x v="2"/>
    <x v="6"/>
    <x v="8"/>
    <x v="3"/>
    <n v="49"/>
    <n v="78"/>
    <n v="3822"/>
    <n v="1567.02"/>
    <n v="0.41"/>
    <x v="2"/>
  </r>
  <r>
    <x v="3"/>
    <n v="1128299"/>
    <x v="581"/>
    <x v="0"/>
    <x v="4"/>
    <x v="2"/>
    <x v="7"/>
    <x v="9"/>
    <x v="4"/>
    <n v="51"/>
    <n v="73"/>
    <n v="3723"/>
    <n v="1451.97"/>
    <n v="0.39"/>
    <x v="2"/>
  </r>
  <r>
    <x v="3"/>
    <n v="1128299"/>
    <x v="582"/>
    <x v="0"/>
    <x v="4"/>
    <x v="2"/>
    <x v="7"/>
    <x v="9"/>
    <x v="5"/>
    <n v="46"/>
    <n v="125"/>
    <n v="5750"/>
    <n v="1782.5"/>
    <n v="0.31"/>
    <x v="2"/>
  </r>
  <r>
    <x v="3"/>
    <n v="1128299"/>
    <x v="583"/>
    <x v="0"/>
    <x v="11"/>
    <x v="2"/>
    <x v="7"/>
    <x v="9"/>
    <x v="0"/>
    <n v="36"/>
    <n v="138"/>
    <n v="4968"/>
    <n v="2136.2399999999998"/>
    <n v="0.43"/>
    <x v="2"/>
  </r>
  <r>
    <x v="3"/>
    <n v="1128299"/>
    <x v="584"/>
    <x v="0"/>
    <x v="11"/>
    <x v="2"/>
    <x v="7"/>
    <x v="9"/>
    <x v="1"/>
    <n v="47"/>
    <n v="131"/>
    <n v="6157"/>
    <n v="2401.23"/>
    <n v="0.39"/>
    <x v="2"/>
  </r>
  <r>
    <x v="3"/>
    <n v="1128299"/>
    <x v="585"/>
    <x v="0"/>
    <x v="11"/>
    <x v="2"/>
    <x v="7"/>
    <x v="9"/>
    <x v="2"/>
    <n v="47"/>
    <n v="122"/>
    <n v="5734"/>
    <n v="2236.2600000000002"/>
    <n v="0.39"/>
    <x v="2"/>
  </r>
  <r>
    <x v="3"/>
    <n v="1128299"/>
    <x v="586"/>
    <x v="0"/>
    <x v="11"/>
    <x v="2"/>
    <x v="7"/>
    <x v="9"/>
    <x v="3"/>
    <n v="48"/>
    <n v="87"/>
    <n v="4176"/>
    <n v="1753.9199999999998"/>
    <n v="0.42"/>
    <x v="2"/>
  </r>
  <r>
    <x v="3"/>
    <n v="1128299"/>
    <x v="587"/>
    <x v="0"/>
    <x v="11"/>
    <x v="2"/>
    <x v="7"/>
    <x v="9"/>
    <x v="4"/>
    <n v="52"/>
    <n v="65"/>
    <n v="3380"/>
    <n v="1352"/>
    <n v="0.4"/>
    <x v="2"/>
  </r>
  <r>
    <x v="3"/>
    <n v="1128299"/>
    <x v="588"/>
    <x v="0"/>
    <x v="11"/>
    <x v="2"/>
    <x v="7"/>
    <x v="9"/>
    <x v="5"/>
    <n v="46"/>
    <n v="123"/>
    <n v="5658"/>
    <n v="1753.98"/>
    <n v="0.31"/>
    <x v="2"/>
  </r>
  <r>
    <x v="3"/>
    <n v="1128299"/>
    <x v="589"/>
    <x v="0"/>
    <x v="11"/>
    <x v="2"/>
    <x v="7"/>
    <x v="9"/>
    <x v="0"/>
    <n v="46"/>
    <n v="167"/>
    <n v="7682"/>
    <n v="3456.8999999999996"/>
    <n v="0.44999999999999996"/>
    <x v="2"/>
  </r>
  <r>
    <x v="3"/>
    <n v="1128299"/>
    <x v="590"/>
    <x v="0"/>
    <x v="11"/>
    <x v="2"/>
    <x v="7"/>
    <x v="9"/>
    <x v="1"/>
    <n v="58"/>
    <n v="115"/>
    <n v="6670"/>
    <n v="2401.1999999999998"/>
    <n v="0.36"/>
    <x v="2"/>
  </r>
  <r>
    <x v="3"/>
    <n v="1128299"/>
    <x v="591"/>
    <x v="0"/>
    <x v="11"/>
    <x v="2"/>
    <x v="7"/>
    <x v="9"/>
    <x v="2"/>
    <n v="60"/>
    <n v="115"/>
    <n v="6900"/>
    <n v="2760"/>
    <n v="0.4"/>
    <x v="2"/>
  </r>
  <r>
    <x v="3"/>
    <n v="1128299"/>
    <x v="592"/>
    <x v="0"/>
    <x v="11"/>
    <x v="2"/>
    <x v="7"/>
    <x v="9"/>
    <x v="3"/>
    <n v="64"/>
    <n v="85"/>
    <n v="5440"/>
    <n v="2284.7999999999997"/>
    <n v="0.42"/>
    <x v="2"/>
  </r>
  <r>
    <x v="3"/>
    <n v="1128299"/>
    <x v="593"/>
    <x v="0"/>
    <x v="11"/>
    <x v="2"/>
    <x v="7"/>
    <x v="9"/>
    <x v="4"/>
    <n v="69"/>
    <n v="46"/>
    <n v="3174"/>
    <n v="1206.1200000000001"/>
    <n v="0.38"/>
    <x v="2"/>
  </r>
  <r>
    <x v="3"/>
    <n v="1128299"/>
    <x v="594"/>
    <x v="0"/>
    <x v="11"/>
    <x v="2"/>
    <x v="7"/>
    <x v="9"/>
    <x v="5"/>
    <n v="62"/>
    <n v="105"/>
    <n v="6510"/>
    <n v="2213.4"/>
    <n v="0.34"/>
    <x v="2"/>
  </r>
  <r>
    <x v="3"/>
    <n v="1128299"/>
    <x v="595"/>
    <x v="0"/>
    <x v="11"/>
    <x v="2"/>
    <x v="7"/>
    <x v="9"/>
    <x v="0"/>
    <n v="68"/>
    <n v="160"/>
    <n v="10880"/>
    <n v="4787.2"/>
    <n v="0.44"/>
    <x v="2"/>
  </r>
  <r>
    <x v="3"/>
    <n v="1128299"/>
    <x v="596"/>
    <x v="0"/>
    <x v="11"/>
    <x v="2"/>
    <x v="7"/>
    <x v="9"/>
    <x v="1"/>
    <n v="71"/>
    <n v="88"/>
    <n v="6248"/>
    <n v="2436.7200000000003"/>
    <n v="0.39"/>
    <x v="2"/>
  </r>
  <r>
    <x v="3"/>
    <n v="1128299"/>
    <x v="597"/>
    <x v="0"/>
    <x v="11"/>
    <x v="2"/>
    <x v="7"/>
    <x v="9"/>
    <x v="2"/>
    <n v="74"/>
    <n v="120"/>
    <n v="8880"/>
    <n v="3463.2000000000003"/>
    <n v="0.39"/>
    <x v="2"/>
  </r>
  <r>
    <x v="3"/>
    <n v="1128299"/>
    <x v="598"/>
    <x v="0"/>
    <x v="11"/>
    <x v="2"/>
    <x v="7"/>
    <x v="9"/>
    <x v="3"/>
    <n v="55"/>
    <n v="90"/>
    <n v="4950"/>
    <n v="2079"/>
    <n v="0.42"/>
    <x v="2"/>
  </r>
  <r>
    <x v="3"/>
    <n v="1128299"/>
    <x v="599"/>
    <x v="0"/>
    <x v="11"/>
    <x v="2"/>
    <x v="7"/>
    <x v="9"/>
    <x v="4"/>
    <n v="59"/>
    <n v="56"/>
    <n v="3304"/>
    <n v="1321.6000000000001"/>
    <n v="0.4"/>
    <x v="2"/>
  </r>
  <r>
    <x v="3"/>
    <n v="1128299"/>
    <x v="600"/>
    <x v="0"/>
    <x v="11"/>
    <x v="2"/>
    <x v="7"/>
    <x v="9"/>
    <x v="5"/>
    <n v="78"/>
    <n v="88"/>
    <n v="6864"/>
    <n v="2196.48"/>
    <n v="0.32"/>
    <x v="2"/>
  </r>
  <r>
    <x v="3"/>
    <n v="1128299"/>
    <x v="601"/>
    <x v="0"/>
    <x v="11"/>
    <x v="2"/>
    <x v="7"/>
    <x v="9"/>
    <x v="0"/>
    <n v="55"/>
    <n v="165"/>
    <n v="9075"/>
    <n v="3720.75"/>
    <n v="0.41"/>
    <x v="2"/>
  </r>
  <r>
    <x v="3"/>
    <n v="1128299"/>
    <x v="602"/>
    <x v="0"/>
    <x v="11"/>
    <x v="2"/>
    <x v="7"/>
    <x v="9"/>
    <x v="1"/>
    <n v="60"/>
    <n v="108"/>
    <n v="6480"/>
    <n v="2462.4"/>
    <n v="0.38"/>
    <x v="2"/>
  </r>
  <r>
    <x v="3"/>
    <n v="1128299"/>
    <x v="603"/>
    <x v="0"/>
    <x v="11"/>
    <x v="2"/>
    <x v="7"/>
    <x v="9"/>
    <x v="2"/>
    <n v="61"/>
    <n v="120"/>
    <n v="7320"/>
    <n v="2781.6"/>
    <n v="0.38"/>
    <x v="2"/>
  </r>
  <r>
    <x v="3"/>
    <n v="1128299"/>
    <x v="604"/>
    <x v="0"/>
    <x v="11"/>
    <x v="2"/>
    <x v="7"/>
    <x v="9"/>
    <x v="3"/>
    <n v="59"/>
    <n v="90"/>
    <n v="5310"/>
    <n v="2336.4"/>
    <n v="0.44"/>
    <x v="2"/>
  </r>
  <r>
    <x v="3"/>
    <n v="1128299"/>
    <x v="605"/>
    <x v="0"/>
    <x v="11"/>
    <x v="2"/>
    <x v="7"/>
    <x v="9"/>
    <x v="4"/>
    <n v="60"/>
    <n v="52"/>
    <n v="3120"/>
    <n v="1185.5999999999999"/>
    <n v="0.38"/>
    <x v="2"/>
  </r>
  <r>
    <x v="3"/>
    <n v="1128299"/>
    <x v="606"/>
    <x v="0"/>
    <x v="11"/>
    <x v="2"/>
    <x v="7"/>
    <x v="9"/>
    <x v="5"/>
    <n v="75"/>
    <n v="125"/>
    <n v="9375"/>
    <n v="3093.75"/>
    <n v="0.33"/>
    <x v="2"/>
  </r>
  <r>
    <x v="3"/>
    <n v="1128299"/>
    <x v="607"/>
    <x v="0"/>
    <x v="11"/>
    <x v="2"/>
    <x v="7"/>
    <x v="9"/>
    <x v="0"/>
    <n v="71"/>
    <n v="195"/>
    <n v="13845"/>
    <n v="5814.9"/>
    <n v="0.42"/>
    <x v="2"/>
  </r>
  <r>
    <x v="3"/>
    <n v="1128299"/>
    <x v="608"/>
    <x v="0"/>
    <x v="11"/>
    <x v="2"/>
    <x v="7"/>
    <x v="9"/>
    <x v="1"/>
    <n v="74"/>
    <n v="188"/>
    <n v="13912"/>
    <n v="5147.4399999999996"/>
    <n v="0.37"/>
    <x v="2"/>
  </r>
  <r>
    <x v="3"/>
    <n v="1128299"/>
    <x v="609"/>
    <x v="0"/>
    <x v="11"/>
    <x v="2"/>
    <x v="7"/>
    <x v="9"/>
    <x v="2"/>
    <n v="72"/>
    <n v="163"/>
    <n v="11736"/>
    <n v="4459.68"/>
    <n v="0.38"/>
    <x v="2"/>
  </r>
  <r>
    <x v="3"/>
    <n v="1128299"/>
    <x v="610"/>
    <x v="0"/>
    <x v="11"/>
    <x v="2"/>
    <x v="7"/>
    <x v="9"/>
    <x v="3"/>
    <n v="75"/>
    <n v="125"/>
    <n v="9375"/>
    <n v="3750"/>
    <n v="0.4"/>
    <x v="2"/>
  </r>
  <r>
    <x v="3"/>
    <n v="1128299"/>
    <x v="611"/>
    <x v="0"/>
    <x v="11"/>
    <x v="2"/>
    <x v="7"/>
    <x v="9"/>
    <x v="4"/>
    <n v="82"/>
    <n v="105"/>
    <n v="8610"/>
    <n v="3357.9"/>
    <n v="0.39"/>
    <x v="2"/>
  </r>
  <r>
    <x v="3"/>
    <n v="1128299"/>
    <x v="612"/>
    <x v="0"/>
    <x v="11"/>
    <x v="2"/>
    <x v="7"/>
    <x v="9"/>
    <x v="5"/>
    <n v="98"/>
    <n v="182"/>
    <n v="17836"/>
    <n v="6064.2400000000007"/>
    <n v="0.34"/>
    <x v="2"/>
  </r>
  <r>
    <x v="3"/>
    <n v="1128299"/>
    <x v="613"/>
    <x v="0"/>
    <x v="5"/>
    <x v="2"/>
    <x v="7"/>
    <x v="9"/>
    <x v="0"/>
    <n v="73"/>
    <n v="239"/>
    <n v="17447"/>
    <n v="6978.8"/>
    <n v="0.4"/>
    <x v="2"/>
  </r>
  <r>
    <x v="3"/>
    <n v="1128299"/>
    <x v="614"/>
    <x v="0"/>
    <x v="5"/>
    <x v="2"/>
    <x v="7"/>
    <x v="9"/>
    <x v="1"/>
    <n v="82"/>
    <n v="182"/>
    <n v="14924"/>
    <n v="5372.6399999999994"/>
    <n v="0.36"/>
    <x v="2"/>
  </r>
  <r>
    <x v="3"/>
    <n v="1128299"/>
    <x v="615"/>
    <x v="0"/>
    <x v="5"/>
    <x v="2"/>
    <x v="7"/>
    <x v="9"/>
    <x v="2"/>
    <n v="78"/>
    <n v="175"/>
    <n v="13650"/>
    <n v="4777.5"/>
    <n v="0.35"/>
    <x v="2"/>
  </r>
  <r>
    <x v="3"/>
    <n v="1128299"/>
    <x v="616"/>
    <x v="0"/>
    <x v="5"/>
    <x v="2"/>
    <x v="7"/>
    <x v="9"/>
    <x v="3"/>
    <n v="78"/>
    <n v="137"/>
    <n v="10686"/>
    <n v="4381.2599999999993"/>
    <n v="0.41"/>
    <x v="2"/>
  </r>
  <r>
    <x v="3"/>
    <n v="1128299"/>
    <x v="617"/>
    <x v="0"/>
    <x v="5"/>
    <x v="2"/>
    <x v="7"/>
    <x v="9"/>
    <x v="4"/>
    <n v="77"/>
    <n v="144"/>
    <n v="11088"/>
    <n v="3880.7999999999997"/>
    <n v="0.35"/>
    <x v="2"/>
  </r>
  <r>
    <x v="3"/>
    <n v="1128299"/>
    <x v="618"/>
    <x v="0"/>
    <x v="5"/>
    <x v="2"/>
    <x v="7"/>
    <x v="9"/>
    <x v="5"/>
    <n v="95"/>
    <n v="155"/>
    <n v="14725"/>
    <n v="5153.75"/>
    <n v="0.35"/>
    <x v="2"/>
  </r>
  <r>
    <x v="3"/>
    <n v="1128299"/>
    <x v="619"/>
    <x v="0"/>
    <x v="5"/>
    <x v="2"/>
    <x v="7"/>
    <x v="9"/>
    <x v="0"/>
    <n v="80"/>
    <n v="217"/>
    <n v="17360"/>
    <n v="7811.9999999999991"/>
    <n v="0.44999999999999996"/>
    <x v="2"/>
  </r>
  <r>
    <x v="3"/>
    <n v="1128299"/>
    <x v="620"/>
    <x v="0"/>
    <x v="5"/>
    <x v="2"/>
    <x v="7"/>
    <x v="9"/>
    <x v="1"/>
    <n v="77"/>
    <n v="210"/>
    <n v="16170"/>
    <n v="6306.3"/>
    <n v="0.39"/>
    <x v="2"/>
  </r>
  <r>
    <x v="3"/>
    <n v="1128299"/>
    <x v="621"/>
    <x v="0"/>
    <x v="5"/>
    <x v="2"/>
    <x v="7"/>
    <x v="9"/>
    <x v="2"/>
    <n v="73"/>
    <n v="163"/>
    <n v="11899"/>
    <n v="4164.6499999999996"/>
    <n v="0.35"/>
    <x v="2"/>
  </r>
  <r>
    <x v="3"/>
    <n v="1128299"/>
    <x v="622"/>
    <x v="0"/>
    <x v="5"/>
    <x v="2"/>
    <x v="7"/>
    <x v="9"/>
    <x v="3"/>
    <n v="74"/>
    <n v="155"/>
    <n v="11470"/>
    <n v="5046.8"/>
    <n v="0.44"/>
    <x v="2"/>
  </r>
  <r>
    <x v="3"/>
    <n v="1128299"/>
    <x v="623"/>
    <x v="0"/>
    <x v="5"/>
    <x v="2"/>
    <x v="7"/>
    <x v="9"/>
    <x v="4"/>
    <n v="71"/>
    <n v="155"/>
    <n v="11005"/>
    <n v="4291.95"/>
    <n v="0.39"/>
    <x v="2"/>
  </r>
  <r>
    <x v="3"/>
    <n v="1128299"/>
    <x v="624"/>
    <x v="0"/>
    <x v="5"/>
    <x v="2"/>
    <x v="7"/>
    <x v="9"/>
    <x v="5"/>
    <n v="76"/>
    <n v="108"/>
    <n v="8208"/>
    <n v="2708.6400000000003"/>
    <n v="0.33"/>
    <x v="2"/>
  </r>
  <r>
    <x v="3"/>
    <n v="1128299"/>
    <x v="625"/>
    <x v="0"/>
    <x v="5"/>
    <x v="2"/>
    <x v="7"/>
    <x v="9"/>
    <x v="0"/>
    <n v="64"/>
    <n v="156"/>
    <n v="9984"/>
    <n v="4093.4399999999996"/>
    <n v="0.41"/>
    <x v="2"/>
  </r>
  <r>
    <x v="3"/>
    <n v="1128299"/>
    <x v="626"/>
    <x v="0"/>
    <x v="5"/>
    <x v="2"/>
    <x v="7"/>
    <x v="9"/>
    <x v="1"/>
    <n v="71"/>
    <n v="174"/>
    <n v="12354"/>
    <n v="4323.8999999999996"/>
    <n v="0.35"/>
    <x v="2"/>
  </r>
  <r>
    <x v="3"/>
    <n v="1128299"/>
    <x v="627"/>
    <x v="0"/>
    <x v="5"/>
    <x v="2"/>
    <x v="7"/>
    <x v="9"/>
    <x v="2"/>
    <n v="63"/>
    <n v="135"/>
    <n v="8505"/>
    <n v="3146.85"/>
    <n v="0.37"/>
    <x v="2"/>
  </r>
  <r>
    <x v="3"/>
    <n v="1128299"/>
    <x v="628"/>
    <x v="0"/>
    <x v="5"/>
    <x v="2"/>
    <x v="7"/>
    <x v="9"/>
    <x v="3"/>
    <n v="67"/>
    <n v="112"/>
    <n v="7504"/>
    <n v="3001.6000000000004"/>
    <n v="0.4"/>
    <x v="2"/>
  </r>
  <r>
    <x v="3"/>
    <n v="1128299"/>
    <x v="629"/>
    <x v="0"/>
    <x v="5"/>
    <x v="2"/>
    <x v="7"/>
    <x v="9"/>
    <x v="4"/>
    <n v="72"/>
    <n v="111"/>
    <n v="7992"/>
    <n v="3196.8"/>
    <n v="0.4"/>
    <x v="2"/>
  </r>
  <r>
    <x v="3"/>
    <n v="1128299"/>
    <x v="67"/>
    <x v="0"/>
    <x v="5"/>
    <x v="2"/>
    <x v="7"/>
    <x v="9"/>
    <x v="5"/>
    <n v="62"/>
    <n v="113"/>
    <n v="7006"/>
    <n v="2452.1"/>
    <n v="0.35"/>
    <x v="2"/>
  </r>
  <r>
    <x v="3"/>
    <n v="1128299"/>
    <x v="68"/>
    <x v="0"/>
    <x v="5"/>
    <x v="2"/>
    <x v="7"/>
    <x v="9"/>
    <x v="0"/>
    <n v="58"/>
    <n v="149"/>
    <n v="8642"/>
    <n v="3456.8"/>
    <n v="0.4"/>
    <x v="2"/>
  </r>
  <r>
    <x v="3"/>
    <n v="1128299"/>
    <x v="69"/>
    <x v="0"/>
    <x v="5"/>
    <x v="2"/>
    <x v="7"/>
    <x v="9"/>
    <x v="1"/>
    <n v="64"/>
    <n v="138"/>
    <n v="8832"/>
    <n v="3267.84"/>
    <n v="0.37"/>
    <x v="2"/>
  </r>
  <r>
    <x v="3"/>
    <n v="1128299"/>
    <x v="70"/>
    <x v="0"/>
    <x v="5"/>
    <x v="2"/>
    <x v="7"/>
    <x v="9"/>
    <x v="2"/>
    <n v="56"/>
    <n v="113"/>
    <n v="6328"/>
    <n v="2278.08"/>
    <n v="0.36"/>
    <x v="2"/>
  </r>
  <r>
    <x v="3"/>
    <n v="1128299"/>
    <x v="71"/>
    <x v="0"/>
    <x v="5"/>
    <x v="2"/>
    <x v="7"/>
    <x v="9"/>
    <x v="3"/>
    <n v="58"/>
    <n v="98"/>
    <n v="5684"/>
    <n v="2500.96"/>
    <n v="0.44"/>
    <x v="2"/>
  </r>
  <r>
    <x v="3"/>
    <n v="1128299"/>
    <x v="72"/>
    <x v="0"/>
    <x v="5"/>
    <x v="2"/>
    <x v="7"/>
    <x v="9"/>
    <x v="4"/>
    <n v="69"/>
    <n v="94"/>
    <n v="6486"/>
    <n v="2270.1"/>
    <n v="0.35"/>
    <x v="2"/>
  </r>
  <r>
    <x v="3"/>
    <n v="1128299"/>
    <x v="73"/>
    <x v="0"/>
    <x v="5"/>
    <x v="2"/>
    <x v="7"/>
    <x v="9"/>
    <x v="5"/>
    <n v="71"/>
    <n v="101"/>
    <n v="7171"/>
    <n v="2509.85"/>
    <n v="0.35"/>
    <x v="2"/>
  </r>
  <r>
    <x v="3"/>
    <n v="1128299"/>
    <x v="74"/>
    <x v="0"/>
    <x v="5"/>
    <x v="2"/>
    <x v="7"/>
    <x v="9"/>
    <x v="0"/>
    <n v="54"/>
    <n v="162"/>
    <n v="8748"/>
    <n v="3849.12"/>
    <n v="0.44"/>
    <x v="2"/>
  </r>
  <r>
    <x v="3"/>
    <n v="1128299"/>
    <x v="75"/>
    <x v="0"/>
    <x v="5"/>
    <x v="2"/>
    <x v="7"/>
    <x v="9"/>
    <x v="1"/>
    <n v="60"/>
    <n v="188"/>
    <n v="11280"/>
    <n v="4173.6000000000004"/>
    <n v="0.37"/>
    <x v="2"/>
  </r>
  <r>
    <x v="3"/>
    <n v="1128299"/>
    <x v="76"/>
    <x v="0"/>
    <x v="5"/>
    <x v="2"/>
    <x v="7"/>
    <x v="9"/>
    <x v="2"/>
    <n v="54"/>
    <n v="124"/>
    <n v="6696"/>
    <n v="2477.52"/>
    <n v="0.37"/>
    <x v="2"/>
  </r>
  <r>
    <x v="3"/>
    <n v="1128299"/>
    <x v="77"/>
    <x v="0"/>
    <x v="5"/>
    <x v="2"/>
    <x v="7"/>
    <x v="9"/>
    <x v="3"/>
    <n v="69"/>
    <n v="117"/>
    <n v="8073"/>
    <n v="3471.39"/>
    <n v="0.43"/>
    <x v="2"/>
  </r>
  <r>
    <x v="3"/>
    <n v="1128299"/>
    <x v="78"/>
    <x v="0"/>
    <x v="5"/>
    <x v="2"/>
    <x v="7"/>
    <x v="9"/>
    <x v="4"/>
    <n v="85"/>
    <n v="115"/>
    <n v="9775"/>
    <n v="3910"/>
    <n v="0.4"/>
    <x v="2"/>
  </r>
  <r>
    <x v="3"/>
    <n v="1128299"/>
    <x v="79"/>
    <x v="0"/>
    <x v="5"/>
    <x v="2"/>
    <x v="7"/>
    <x v="9"/>
    <x v="5"/>
    <n v="88"/>
    <n v="138"/>
    <n v="12144"/>
    <n v="3764.64"/>
    <n v="0.31"/>
    <x v="2"/>
  </r>
  <r>
    <x v="3"/>
    <n v="1128299"/>
    <x v="80"/>
    <x v="0"/>
    <x v="5"/>
    <x v="2"/>
    <x v="7"/>
    <x v="9"/>
    <x v="0"/>
    <n v="78"/>
    <n v="188"/>
    <n v="14664"/>
    <n v="5865.6"/>
    <n v="0.4"/>
    <x v="2"/>
  </r>
  <r>
    <x v="3"/>
    <n v="1128299"/>
    <x v="81"/>
    <x v="0"/>
    <x v="6"/>
    <x v="2"/>
    <x v="7"/>
    <x v="9"/>
    <x v="1"/>
    <n v="77"/>
    <n v="195"/>
    <n v="15015"/>
    <n v="5705.7"/>
    <n v="0.38"/>
    <x v="2"/>
  </r>
  <r>
    <x v="3"/>
    <n v="1128299"/>
    <x v="82"/>
    <x v="0"/>
    <x v="6"/>
    <x v="2"/>
    <x v="7"/>
    <x v="9"/>
    <x v="2"/>
    <n v="73"/>
    <n v="138"/>
    <n v="10074"/>
    <n v="3928.86"/>
    <n v="0.39"/>
    <x v="2"/>
  </r>
  <r>
    <x v="3"/>
    <n v="1128299"/>
    <x v="83"/>
    <x v="0"/>
    <x v="6"/>
    <x v="2"/>
    <x v="7"/>
    <x v="9"/>
    <x v="3"/>
    <n v="76"/>
    <n v="138"/>
    <n v="10488"/>
    <n v="4509.84"/>
    <n v="0.43"/>
    <x v="2"/>
  </r>
  <r>
    <x v="3"/>
    <n v="1128299"/>
    <x v="84"/>
    <x v="0"/>
    <x v="6"/>
    <x v="2"/>
    <x v="7"/>
    <x v="9"/>
    <x v="4"/>
    <n v="82"/>
    <n v="133"/>
    <n v="10906"/>
    <n v="4144.28"/>
    <n v="0.38"/>
    <x v="2"/>
  </r>
  <r>
    <x v="3"/>
    <n v="1128299"/>
    <x v="85"/>
    <x v="0"/>
    <x v="6"/>
    <x v="2"/>
    <x v="7"/>
    <x v="9"/>
    <x v="5"/>
    <n v="86"/>
    <n v="150"/>
    <n v="12900"/>
    <n v="4386"/>
    <n v="0.34"/>
    <x v="2"/>
  </r>
  <r>
    <x v="0"/>
    <n v="1185732"/>
    <x v="86"/>
    <x v="0"/>
    <x v="6"/>
    <x v="2"/>
    <x v="7"/>
    <x v="9"/>
    <x v="0"/>
    <n v="44"/>
    <n v="273"/>
    <n v="12012"/>
    <n v="6606.6"/>
    <n v="0.55000000000000004"/>
    <x v="2"/>
  </r>
  <r>
    <x v="0"/>
    <n v="1185732"/>
    <x v="87"/>
    <x v="0"/>
    <x v="6"/>
    <x v="2"/>
    <x v="7"/>
    <x v="9"/>
    <x v="1"/>
    <n v="41"/>
    <n v="221"/>
    <n v="9061"/>
    <n v="4439.8900000000003"/>
    <n v="0.49"/>
    <x v="2"/>
  </r>
  <r>
    <x v="0"/>
    <n v="1185732"/>
    <x v="88"/>
    <x v="0"/>
    <x v="6"/>
    <x v="2"/>
    <x v="7"/>
    <x v="9"/>
    <x v="2"/>
    <n v="34"/>
    <n v="230"/>
    <n v="7820"/>
    <n v="3049.8"/>
    <n v="0.39"/>
    <x v="2"/>
  </r>
  <r>
    <x v="0"/>
    <n v="1185732"/>
    <x v="89"/>
    <x v="0"/>
    <x v="6"/>
    <x v="2"/>
    <x v="7"/>
    <x v="9"/>
    <x v="3"/>
    <n v="38"/>
    <n v="175"/>
    <n v="6650"/>
    <n v="2660"/>
    <n v="0.4"/>
    <x v="2"/>
  </r>
  <r>
    <x v="0"/>
    <n v="1185732"/>
    <x v="90"/>
    <x v="0"/>
    <x v="6"/>
    <x v="4"/>
    <x v="8"/>
    <x v="10"/>
    <x v="4"/>
    <n v="50"/>
    <n v="195"/>
    <n v="9750"/>
    <n v="4875"/>
    <n v="0.5"/>
    <x v="2"/>
  </r>
  <r>
    <x v="0"/>
    <n v="1185732"/>
    <x v="91"/>
    <x v="0"/>
    <x v="6"/>
    <x v="4"/>
    <x v="8"/>
    <x v="10"/>
    <x v="5"/>
    <n v="41"/>
    <n v="247"/>
    <n v="10127"/>
    <n v="6278.74"/>
    <n v="0.62"/>
    <x v="2"/>
  </r>
  <r>
    <x v="0"/>
    <n v="1185732"/>
    <x v="92"/>
    <x v="0"/>
    <x v="6"/>
    <x v="4"/>
    <x v="8"/>
    <x v="10"/>
    <x v="0"/>
    <n v="43"/>
    <n v="319"/>
    <n v="13717"/>
    <n v="7818.6900000000005"/>
    <n v="0.57000000000000006"/>
    <x v="2"/>
  </r>
  <r>
    <x v="0"/>
    <n v="1185732"/>
    <x v="93"/>
    <x v="0"/>
    <x v="6"/>
    <x v="4"/>
    <x v="8"/>
    <x v="10"/>
    <x v="1"/>
    <n v="43"/>
    <n v="195"/>
    <n v="8385"/>
    <n v="4108.6499999999996"/>
    <n v="0.49"/>
    <x v="2"/>
  </r>
  <r>
    <x v="0"/>
    <n v="1185732"/>
    <x v="94"/>
    <x v="0"/>
    <x v="6"/>
    <x v="4"/>
    <x v="8"/>
    <x v="10"/>
    <x v="2"/>
    <n v="32"/>
    <n v="240"/>
    <n v="7680"/>
    <n v="2918.4"/>
    <n v="0.38"/>
    <x v="2"/>
  </r>
  <r>
    <x v="3"/>
    <n v="1185732"/>
    <x v="95"/>
    <x v="0"/>
    <x v="6"/>
    <x v="4"/>
    <x v="8"/>
    <x v="10"/>
    <x v="3"/>
    <n v="38"/>
    <n v="169"/>
    <n v="6422"/>
    <n v="2825.68"/>
    <n v="0.44"/>
    <x v="2"/>
  </r>
  <r>
    <x v="0"/>
    <n v="1185732"/>
    <x v="96"/>
    <x v="0"/>
    <x v="6"/>
    <x v="4"/>
    <x v="8"/>
    <x v="10"/>
    <x v="4"/>
    <n v="53"/>
    <n v="218"/>
    <n v="11554"/>
    <n v="5545.92"/>
    <n v="0.48"/>
    <x v="2"/>
  </r>
  <r>
    <x v="0"/>
    <n v="1185732"/>
    <x v="97"/>
    <x v="0"/>
    <x v="6"/>
    <x v="4"/>
    <x v="8"/>
    <x v="10"/>
    <x v="5"/>
    <n v="41"/>
    <n v="221"/>
    <n v="9061"/>
    <n v="5889.6500000000005"/>
    <n v="0.65"/>
    <x v="2"/>
  </r>
  <r>
    <x v="0"/>
    <n v="1185732"/>
    <x v="98"/>
    <x v="0"/>
    <x v="6"/>
    <x v="4"/>
    <x v="8"/>
    <x v="10"/>
    <x v="0"/>
    <n v="41"/>
    <n v="268"/>
    <n v="10988"/>
    <n v="6592.8"/>
    <n v="0.6"/>
    <x v="2"/>
  </r>
  <r>
    <x v="0"/>
    <n v="1185732"/>
    <x v="99"/>
    <x v="0"/>
    <x v="6"/>
    <x v="4"/>
    <x v="8"/>
    <x v="10"/>
    <x v="1"/>
    <n v="42"/>
    <n v="225"/>
    <n v="9450"/>
    <n v="4536"/>
    <n v="0.48"/>
    <x v="2"/>
  </r>
  <r>
    <x v="0"/>
    <n v="1185732"/>
    <x v="100"/>
    <x v="0"/>
    <x v="6"/>
    <x v="4"/>
    <x v="8"/>
    <x v="10"/>
    <x v="2"/>
    <n v="32"/>
    <n v="217"/>
    <n v="6944"/>
    <n v="2430.3999999999996"/>
    <n v="0.35"/>
    <x v="2"/>
  </r>
  <r>
    <x v="0"/>
    <n v="1185732"/>
    <x v="101"/>
    <x v="0"/>
    <x v="6"/>
    <x v="4"/>
    <x v="8"/>
    <x v="10"/>
    <x v="3"/>
    <n v="36"/>
    <n v="175"/>
    <n v="6300"/>
    <n v="2520"/>
    <n v="0.4"/>
    <x v="2"/>
  </r>
  <r>
    <x v="0"/>
    <n v="1185732"/>
    <x v="102"/>
    <x v="0"/>
    <x v="6"/>
    <x v="4"/>
    <x v="8"/>
    <x v="10"/>
    <x v="4"/>
    <n v="53"/>
    <n v="182"/>
    <n v="9646"/>
    <n v="4437.16"/>
    <n v="0.45999999999999996"/>
    <x v="2"/>
  </r>
  <r>
    <x v="0"/>
    <n v="1185732"/>
    <x v="103"/>
    <x v="0"/>
    <x v="6"/>
    <x v="4"/>
    <x v="8"/>
    <x v="10"/>
    <x v="5"/>
    <n v="42"/>
    <n v="225"/>
    <n v="9450"/>
    <n v="6048"/>
    <n v="0.64"/>
    <x v="2"/>
  </r>
  <r>
    <x v="0"/>
    <n v="1185732"/>
    <x v="53"/>
    <x v="0"/>
    <x v="3"/>
    <x v="4"/>
    <x v="8"/>
    <x v="10"/>
    <x v="0"/>
    <n v="42"/>
    <n v="256"/>
    <n v="10752"/>
    <n v="6236.1600000000008"/>
    <n v="0.58000000000000007"/>
    <x v="2"/>
  </r>
  <r>
    <x v="0"/>
    <n v="1185732"/>
    <x v="53"/>
    <x v="0"/>
    <x v="3"/>
    <x v="4"/>
    <x v="8"/>
    <x v="10"/>
    <x v="1"/>
    <n v="41"/>
    <n v="210"/>
    <n v="8610"/>
    <n v="4305"/>
    <n v="0.5"/>
    <x v="2"/>
  </r>
  <r>
    <x v="3"/>
    <n v="1185732"/>
    <x v="53"/>
    <x v="0"/>
    <x v="3"/>
    <x v="4"/>
    <x v="8"/>
    <x v="10"/>
    <x v="2"/>
    <n v="32"/>
    <n v="203"/>
    <n v="6496"/>
    <n v="2598.4"/>
    <n v="0.4"/>
    <x v="2"/>
  </r>
  <r>
    <x v="3"/>
    <n v="1185732"/>
    <x v="53"/>
    <x v="0"/>
    <x v="3"/>
    <x v="4"/>
    <x v="8"/>
    <x v="10"/>
    <x v="3"/>
    <n v="38"/>
    <n v="189"/>
    <n v="7182"/>
    <n v="3231.8999999999996"/>
    <n v="0.44999999999999996"/>
    <x v="2"/>
  </r>
  <r>
    <x v="3"/>
    <n v="1185732"/>
    <x v="53"/>
    <x v="0"/>
    <x v="3"/>
    <x v="4"/>
    <x v="8"/>
    <x v="10"/>
    <x v="4"/>
    <n v="52"/>
    <n v="196"/>
    <n v="10192"/>
    <n v="4586.3999999999996"/>
    <n v="0.44999999999999996"/>
    <x v="2"/>
  </r>
  <r>
    <x v="3"/>
    <n v="1185732"/>
    <x v="53"/>
    <x v="0"/>
    <x v="3"/>
    <x v="4"/>
    <x v="8"/>
    <x v="10"/>
    <x v="5"/>
    <n v="44"/>
    <n v="208"/>
    <n v="9152"/>
    <n v="5491.2"/>
    <n v="0.6"/>
    <x v="2"/>
  </r>
  <r>
    <x v="3"/>
    <n v="1185732"/>
    <x v="53"/>
    <x v="0"/>
    <x v="3"/>
    <x v="4"/>
    <x v="8"/>
    <x v="10"/>
    <x v="0"/>
    <n v="52"/>
    <n v="300"/>
    <n v="15600"/>
    <n v="8736"/>
    <n v="0.56000000000000005"/>
    <x v="2"/>
  </r>
  <r>
    <x v="3"/>
    <n v="1185732"/>
    <x v="53"/>
    <x v="0"/>
    <x v="3"/>
    <x v="4"/>
    <x v="8"/>
    <x v="10"/>
    <x v="1"/>
    <n v="54"/>
    <n v="194"/>
    <n v="10476"/>
    <n v="5238"/>
    <n v="0.5"/>
    <x v="2"/>
  </r>
  <r>
    <x v="3"/>
    <n v="1185732"/>
    <x v="53"/>
    <x v="0"/>
    <x v="3"/>
    <x v="4"/>
    <x v="8"/>
    <x v="10"/>
    <x v="2"/>
    <n v="47"/>
    <n v="188"/>
    <n v="8836"/>
    <n v="3269.32"/>
    <n v="0.37"/>
    <x v="2"/>
  </r>
  <r>
    <x v="3"/>
    <n v="1185732"/>
    <x v="53"/>
    <x v="0"/>
    <x v="3"/>
    <x v="4"/>
    <x v="8"/>
    <x v="10"/>
    <x v="3"/>
    <n v="49"/>
    <n v="175"/>
    <n v="8575"/>
    <n v="3687.25"/>
    <n v="0.43"/>
    <x v="2"/>
  </r>
  <r>
    <x v="3"/>
    <n v="1185732"/>
    <x v="53"/>
    <x v="0"/>
    <x v="3"/>
    <x v="4"/>
    <x v="8"/>
    <x v="10"/>
    <x v="4"/>
    <n v="58"/>
    <n v="196"/>
    <n v="11368"/>
    <n v="5342.96"/>
    <n v="0.47"/>
    <x v="2"/>
  </r>
  <r>
    <x v="3"/>
    <n v="1185732"/>
    <x v="53"/>
    <x v="0"/>
    <x v="3"/>
    <x v="4"/>
    <x v="8"/>
    <x v="10"/>
    <x v="5"/>
    <n v="64"/>
    <n v="248"/>
    <n v="15872"/>
    <n v="10158.08"/>
    <n v="0.64"/>
    <x v="2"/>
  </r>
  <r>
    <x v="3"/>
    <n v="1185732"/>
    <x v="53"/>
    <x v="0"/>
    <x v="3"/>
    <x v="4"/>
    <x v="8"/>
    <x v="10"/>
    <x v="0"/>
    <n v="55"/>
    <n v="290"/>
    <n v="15950"/>
    <n v="9410.5000000000018"/>
    <n v="0.59000000000000008"/>
    <x v="2"/>
  </r>
  <r>
    <x v="3"/>
    <n v="1185732"/>
    <x v="53"/>
    <x v="0"/>
    <x v="3"/>
    <x v="4"/>
    <x v="8"/>
    <x v="10"/>
    <x v="1"/>
    <n v="54"/>
    <n v="206"/>
    <n v="11124"/>
    <n v="5450.76"/>
    <n v="0.49"/>
    <x v="2"/>
  </r>
  <r>
    <x v="3"/>
    <n v="1185732"/>
    <x v="118"/>
    <x v="0"/>
    <x v="7"/>
    <x v="4"/>
    <x v="8"/>
    <x v="10"/>
    <x v="2"/>
    <n v="49"/>
    <n v="208"/>
    <n v="10192"/>
    <n v="3567.2"/>
    <n v="0.35"/>
    <x v="2"/>
  </r>
  <r>
    <x v="3"/>
    <n v="1185732"/>
    <x v="119"/>
    <x v="0"/>
    <x v="7"/>
    <x v="4"/>
    <x v="8"/>
    <x v="10"/>
    <x v="3"/>
    <n v="47"/>
    <n v="217"/>
    <n v="10199"/>
    <n v="4079.6000000000004"/>
    <n v="0.4"/>
    <x v="2"/>
  </r>
  <r>
    <x v="3"/>
    <n v="1185732"/>
    <x v="120"/>
    <x v="0"/>
    <x v="7"/>
    <x v="4"/>
    <x v="8"/>
    <x v="10"/>
    <x v="4"/>
    <n v="62"/>
    <n v="233"/>
    <n v="14446"/>
    <n v="7078.54"/>
    <n v="0.49"/>
    <x v="2"/>
  </r>
  <r>
    <x v="3"/>
    <n v="1185732"/>
    <x v="121"/>
    <x v="0"/>
    <x v="7"/>
    <x v="4"/>
    <x v="8"/>
    <x v="10"/>
    <x v="5"/>
    <n v="63"/>
    <n v="259"/>
    <n v="16317"/>
    <n v="10606.050000000001"/>
    <n v="0.65"/>
    <x v="2"/>
  </r>
  <r>
    <x v="3"/>
    <n v="1185732"/>
    <x v="122"/>
    <x v="0"/>
    <x v="7"/>
    <x v="4"/>
    <x v="8"/>
    <x v="10"/>
    <x v="0"/>
    <n v="60"/>
    <n v="299"/>
    <n v="17940"/>
    <n v="10764"/>
    <n v="0.6"/>
    <x v="2"/>
  </r>
  <r>
    <x v="3"/>
    <n v="1185732"/>
    <x v="123"/>
    <x v="0"/>
    <x v="7"/>
    <x v="4"/>
    <x v="8"/>
    <x v="10"/>
    <x v="1"/>
    <n v="57"/>
    <n v="225"/>
    <n v="12825"/>
    <n v="5899.4999999999991"/>
    <n v="0.45999999999999996"/>
    <x v="2"/>
  </r>
  <r>
    <x v="3"/>
    <n v="1185732"/>
    <x v="124"/>
    <x v="0"/>
    <x v="7"/>
    <x v="4"/>
    <x v="8"/>
    <x v="10"/>
    <x v="2"/>
    <n v="50"/>
    <n v="215"/>
    <n v="10750"/>
    <n v="3977.5"/>
    <n v="0.37"/>
    <x v="2"/>
  </r>
  <r>
    <x v="3"/>
    <n v="1185732"/>
    <x v="125"/>
    <x v="0"/>
    <x v="7"/>
    <x v="4"/>
    <x v="8"/>
    <x v="10"/>
    <x v="3"/>
    <n v="53"/>
    <n v="233"/>
    <n v="12349"/>
    <n v="5310.07"/>
    <n v="0.43"/>
    <x v="2"/>
  </r>
  <r>
    <x v="3"/>
    <n v="1185732"/>
    <x v="126"/>
    <x v="0"/>
    <x v="7"/>
    <x v="4"/>
    <x v="8"/>
    <x v="10"/>
    <x v="4"/>
    <n v="61"/>
    <n v="208"/>
    <n v="12688"/>
    <n v="6217.12"/>
    <n v="0.49"/>
    <x v="2"/>
  </r>
  <r>
    <x v="3"/>
    <n v="1185732"/>
    <x v="127"/>
    <x v="0"/>
    <x v="7"/>
    <x v="4"/>
    <x v="8"/>
    <x v="10"/>
    <x v="5"/>
    <n v="67"/>
    <n v="244"/>
    <n v="16348"/>
    <n v="10626.2"/>
    <n v="0.65"/>
    <x v="2"/>
  </r>
  <r>
    <x v="3"/>
    <n v="1185732"/>
    <x v="630"/>
    <x v="0"/>
    <x v="7"/>
    <x v="4"/>
    <x v="8"/>
    <x v="10"/>
    <x v="0"/>
    <n v="60"/>
    <n v="304"/>
    <n v="18240"/>
    <n v="10396.800000000001"/>
    <n v="0.57000000000000006"/>
    <x v="2"/>
  </r>
  <r>
    <x v="3"/>
    <n v="1185732"/>
    <x v="631"/>
    <x v="0"/>
    <x v="7"/>
    <x v="4"/>
    <x v="8"/>
    <x v="10"/>
    <x v="1"/>
    <n v="55"/>
    <n v="252"/>
    <n v="13860"/>
    <n v="6236.9999999999991"/>
    <n v="0.44999999999999996"/>
    <x v="2"/>
  </r>
  <r>
    <x v="3"/>
    <n v="1185732"/>
    <x v="632"/>
    <x v="0"/>
    <x v="7"/>
    <x v="4"/>
    <x v="8"/>
    <x v="10"/>
    <x v="2"/>
    <n v="53"/>
    <n v="231"/>
    <n v="12243"/>
    <n v="4529.91"/>
    <n v="0.37"/>
    <x v="2"/>
  </r>
  <r>
    <x v="0"/>
    <n v="1185732"/>
    <x v="633"/>
    <x v="0"/>
    <x v="7"/>
    <x v="4"/>
    <x v="8"/>
    <x v="10"/>
    <x v="3"/>
    <n v="44"/>
    <n v="233"/>
    <n v="10252"/>
    <n v="4100.8"/>
    <n v="0.4"/>
    <x v="2"/>
  </r>
  <r>
    <x v="0"/>
    <n v="1185732"/>
    <x v="634"/>
    <x v="0"/>
    <x v="7"/>
    <x v="4"/>
    <x v="8"/>
    <x v="10"/>
    <x v="4"/>
    <n v="52"/>
    <n v="225"/>
    <n v="11700"/>
    <n v="5264.9999999999991"/>
    <n v="0.44999999999999996"/>
    <x v="2"/>
  </r>
  <r>
    <x v="0"/>
    <n v="1185732"/>
    <x v="635"/>
    <x v="0"/>
    <x v="7"/>
    <x v="4"/>
    <x v="8"/>
    <x v="10"/>
    <x v="5"/>
    <n v="56"/>
    <n v="278"/>
    <n v="15568"/>
    <n v="9496.48"/>
    <n v="0.61"/>
    <x v="2"/>
  </r>
  <r>
    <x v="0"/>
    <n v="1185732"/>
    <x v="636"/>
    <x v="0"/>
    <x v="7"/>
    <x v="4"/>
    <x v="8"/>
    <x v="10"/>
    <x v="0"/>
    <n v="53"/>
    <n v="284"/>
    <n v="15052"/>
    <n v="8278.6"/>
    <n v="0.55000000000000004"/>
    <x v="2"/>
  </r>
  <r>
    <x v="0"/>
    <n v="1185732"/>
    <x v="637"/>
    <x v="0"/>
    <x v="7"/>
    <x v="4"/>
    <x v="8"/>
    <x v="10"/>
    <x v="1"/>
    <n v="46"/>
    <n v="255"/>
    <n v="11730"/>
    <n v="5278.4999999999991"/>
    <n v="0.44999999999999996"/>
    <x v="2"/>
  </r>
  <r>
    <x v="2"/>
    <n v="1185732"/>
    <x v="638"/>
    <x v="0"/>
    <x v="7"/>
    <x v="4"/>
    <x v="8"/>
    <x v="10"/>
    <x v="2"/>
    <n v="41"/>
    <n v="225"/>
    <n v="9225"/>
    <n v="3413.25"/>
    <n v="0.37"/>
    <x v="2"/>
  </r>
  <r>
    <x v="2"/>
    <n v="1185732"/>
    <x v="639"/>
    <x v="0"/>
    <x v="7"/>
    <x v="4"/>
    <x v="8"/>
    <x v="10"/>
    <x v="3"/>
    <n v="42"/>
    <n v="210"/>
    <n v="8820"/>
    <n v="3792.6"/>
    <n v="0.43"/>
    <x v="2"/>
  </r>
  <r>
    <x v="2"/>
    <n v="1185732"/>
    <x v="640"/>
    <x v="0"/>
    <x v="7"/>
    <x v="4"/>
    <x v="8"/>
    <x v="10"/>
    <x v="4"/>
    <n v="50"/>
    <n v="210"/>
    <n v="10500"/>
    <n v="5250"/>
    <n v="0.5"/>
    <x v="2"/>
  </r>
  <r>
    <x v="2"/>
    <n v="1185732"/>
    <x v="641"/>
    <x v="0"/>
    <x v="7"/>
    <x v="4"/>
    <x v="8"/>
    <x v="10"/>
    <x v="5"/>
    <n v="55"/>
    <n v="223"/>
    <n v="12265"/>
    <n v="7726.95"/>
    <n v="0.63"/>
    <x v="2"/>
  </r>
  <r>
    <x v="2"/>
    <n v="1185732"/>
    <x v="642"/>
    <x v="0"/>
    <x v="7"/>
    <x v="4"/>
    <x v="8"/>
    <x v="10"/>
    <x v="0"/>
    <n v="56"/>
    <n v="270"/>
    <n v="15120"/>
    <n v="9072"/>
    <n v="0.6"/>
    <x v="2"/>
  </r>
  <r>
    <x v="2"/>
    <n v="1185732"/>
    <x v="643"/>
    <x v="0"/>
    <x v="7"/>
    <x v="4"/>
    <x v="8"/>
    <x v="10"/>
    <x v="1"/>
    <n v="47"/>
    <n v="215"/>
    <n v="10105"/>
    <n v="4547.25"/>
    <n v="0.44999999999999996"/>
    <x v="2"/>
  </r>
  <r>
    <x v="2"/>
    <n v="1185732"/>
    <x v="644"/>
    <x v="0"/>
    <x v="8"/>
    <x v="4"/>
    <x v="8"/>
    <x v="10"/>
    <x v="2"/>
    <n v="47"/>
    <n v="203"/>
    <n v="9541"/>
    <n v="3720.9900000000002"/>
    <n v="0.39"/>
    <x v="2"/>
  </r>
  <r>
    <x v="2"/>
    <n v="1185732"/>
    <x v="645"/>
    <x v="0"/>
    <x v="8"/>
    <x v="4"/>
    <x v="8"/>
    <x v="10"/>
    <x v="3"/>
    <n v="45"/>
    <n v="182"/>
    <n v="8190"/>
    <n v="3603.6"/>
    <n v="0.44"/>
    <x v="2"/>
  </r>
  <r>
    <x v="2"/>
    <n v="1185732"/>
    <x v="646"/>
    <x v="0"/>
    <x v="8"/>
    <x v="4"/>
    <x v="8"/>
    <x v="10"/>
    <x v="4"/>
    <n v="57"/>
    <n v="189"/>
    <n v="10773"/>
    <n v="5386.5"/>
    <n v="0.5"/>
    <x v="2"/>
  </r>
  <r>
    <x v="2"/>
    <n v="1185732"/>
    <x v="647"/>
    <x v="0"/>
    <x v="8"/>
    <x v="4"/>
    <x v="8"/>
    <x v="10"/>
    <x v="5"/>
    <n v="59"/>
    <n v="223"/>
    <n v="13157"/>
    <n v="8552.0500000000011"/>
    <n v="0.65"/>
    <x v="2"/>
  </r>
  <r>
    <x v="2"/>
    <n v="1185732"/>
    <x v="648"/>
    <x v="0"/>
    <x v="8"/>
    <x v="4"/>
    <x v="8"/>
    <x v="10"/>
    <x v="0"/>
    <n v="56"/>
    <n v="244"/>
    <n v="13664"/>
    <n v="7925.1200000000008"/>
    <n v="0.58000000000000007"/>
    <x v="2"/>
  </r>
  <r>
    <x v="2"/>
    <n v="1185732"/>
    <x v="649"/>
    <x v="0"/>
    <x v="8"/>
    <x v="4"/>
    <x v="8"/>
    <x v="10"/>
    <x v="1"/>
    <n v="49"/>
    <n v="224"/>
    <n v="10976"/>
    <n v="5268.48"/>
    <n v="0.48"/>
    <x v="2"/>
  </r>
  <r>
    <x v="2"/>
    <n v="1185732"/>
    <x v="650"/>
    <x v="0"/>
    <x v="8"/>
    <x v="4"/>
    <x v="8"/>
    <x v="10"/>
    <x v="2"/>
    <n v="46"/>
    <n v="224"/>
    <n v="10304"/>
    <n v="3812.48"/>
    <n v="0.37"/>
    <x v="2"/>
  </r>
  <r>
    <x v="2"/>
    <n v="1185732"/>
    <x v="651"/>
    <x v="0"/>
    <x v="8"/>
    <x v="4"/>
    <x v="8"/>
    <x v="10"/>
    <x v="3"/>
    <n v="49"/>
    <n v="202"/>
    <n v="9898"/>
    <n v="4355.12"/>
    <n v="0.44"/>
    <x v="2"/>
  </r>
  <r>
    <x v="2"/>
    <n v="1185732"/>
    <x v="652"/>
    <x v="0"/>
    <x v="8"/>
    <x v="4"/>
    <x v="8"/>
    <x v="10"/>
    <x v="4"/>
    <n v="64"/>
    <n v="195"/>
    <n v="12480"/>
    <n v="6240"/>
    <n v="0.5"/>
    <x v="2"/>
  </r>
  <r>
    <x v="2"/>
    <n v="1185732"/>
    <x v="653"/>
    <x v="0"/>
    <x v="8"/>
    <x v="4"/>
    <x v="8"/>
    <x v="10"/>
    <x v="5"/>
    <n v="64"/>
    <n v="213"/>
    <n v="13632"/>
    <n v="8179.2"/>
    <n v="0.6"/>
    <x v="2"/>
  </r>
  <r>
    <x v="2"/>
    <n v="1185732"/>
    <x v="575"/>
    <x v="0"/>
    <x v="4"/>
    <x v="4"/>
    <x v="8"/>
    <x v="10"/>
    <x v="0"/>
    <n v="63"/>
    <n v="323"/>
    <n v="20349"/>
    <n v="11395.44"/>
    <n v="0.56000000000000005"/>
    <x v="2"/>
  </r>
  <r>
    <x v="2"/>
    <n v="1185732"/>
    <x v="575"/>
    <x v="0"/>
    <x v="4"/>
    <x v="4"/>
    <x v="8"/>
    <x v="10"/>
    <x v="1"/>
    <n v="51"/>
    <n v="254"/>
    <n v="12954"/>
    <n v="6088.38"/>
    <n v="0.47"/>
    <x v="2"/>
  </r>
  <r>
    <x v="2"/>
    <n v="1185732"/>
    <x v="575"/>
    <x v="0"/>
    <x v="4"/>
    <x v="4"/>
    <x v="8"/>
    <x v="10"/>
    <x v="2"/>
    <n v="52"/>
    <n v="248"/>
    <n v="12896"/>
    <n v="4771.5199999999995"/>
    <n v="0.37"/>
    <x v="2"/>
  </r>
  <r>
    <x v="2"/>
    <n v="1185732"/>
    <x v="575"/>
    <x v="0"/>
    <x v="4"/>
    <x v="4"/>
    <x v="8"/>
    <x v="10"/>
    <x v="3"/>
    <n v="54"/>
    <n v="209"/>
    <n v="11286"/>
    <n v="4852.9799999999996"/>
    <n v="0.43"/>
    <x v="2"/>
  </r>
  <r>
    <x v="0"/>
    <n v="1185732"/>
    <x v="575"/>
    <x v="0"/>
    <x v="4"/>
    <x v="4"/>
    <x v="8"/>
    <x v="10"/>
    <x v="4"/>
    <n v="60"/>
    <n v="202"/>
    <n v="12120"/>
    <n v="5938.8"/>
    <n v="0.49"/>
    <x v="2"/>
  </r>
  <r>
    <x v="0"/>
    <n v="1185732"/>
    <x v="575"/>
    <x v="0"/>
    <x v="4"/>
    <x v="4"/>
    <x v="8"/>
    <x v="10"/>
    <x v="5"/>
    <n v="64"/>
    <n v="219"/>
    <n v="14016"/>
    <n v="8830.08"/>
    <n v="0.63"/>
    <x v="2"/>
  </r>
  <r>
    <x v="0"/>
    <n v="1185732"/>
    <x v="654"/>
    <x v="0"/>
    <x v="8"/>
    <x v="4"/>
    <x v="8"/>
    <x v="10"/>
    <x v="0"/>
    <n v="33"/>
    <n v="131"/>
    <n v="4323"/>
    <n v="1945.3500000000004"/>
    <n v="0.45000000000000007"/>
    <x v="2"/>
  </r>
  <r>
    <x v="0"/>
    <n v="1185732"/>
    <x v="655"/>
    <x v="0"/>
    <x v="8"/>
    <x v="4"/>
    <x v="8"/>
    <x v="10"/>
    <x v="1"/>
    <n v="33"/>
    <n v="65"/>
    <n v="2145"/>
    <n v="858"/>
    <n v="0.4"/>
    <x v="2"/>
  </r>
  <r>
    <x v="0"/>
    <n v="1185732"/>
    <x v="656"/>
    <x v="0"/>
    <x v="8"/>
    <x v="4"/>
    <x v="8"/>
    <x v="10"/>
    <x v="2"/>
    <n v="24"/>
    <n v="63"/>
    <n v="1512"/>
    <n v="665.28"/>
    <n v="0.44"/>
    <x v="2"/>
  </r>
  <r>
    <x v="0"/>
    <n v="1185732"/>
    <x v="128"/>
    <x v="0"/>
    <x v="8"/>
    <x v="4"/>
    <x v="8"/>
    <x v="10"/>
    <x v="3"/>
    <n v="29"/>
    <n v="26"/>
    <n v="754"/>
    <n v="339.30000000000007"/>
    <n v="0.45000000000000007"/>
    <x v="2"/>
  </r>
  <r>
    <x v="0"/>
    <n v="1185732"/>
    <x v="129"/>
    <x v="0"/>
    <x v="8"/>
    <x v="3"/>
    <x v="9"/>
    <x v="11"/>
    <x v="4"/>
    <n v="43"/>
    <n v="39"/>
    <n v="1677"/>
    <n v="754.65"/>
    <n v="0.44999999999999996"/>
    <x v="2"/>
  </r>
  <r>
    <x v="0"/>
    <n v="1185732"/>
    <x v="130"/>
    <x v="0"/>
    <x v="8"/>
    <x v="3"/>
    <x v="9"/>
    <x v="11"/>
    <x v="5"/>
    <n v="32"/>
    <n v="65"/>
    <n v="2080"/>
    <n v="1164.8000000000002"/>
    <n v="0.56000000000000005"/>
    <x v="2"/>
  </r>
  <r>
    <x v="0"/>
    <n v="1185732"/>
    <x v="131"/>
    <x v="0"/>
    <x v="8"/>
    <x v="3"/>
    <x v="9"/>
    <x v="11"/>
    <x v="0"/>
    <n v="32"/>
    <n v="135"/>
    <n v="4320"/>
    <n v="1944.0000000000002"/>
    <n v="0.45000000000000007"/>
    <x v="2"/>
  </r>
  <r>
    <x v="0"/>
    <n v="1185732"/>
    <x v="132"/>
    <x v="0"/>
    <x v="8"/>
    <x v="3"/>
    <x v="9"/>
    <x v="11"/>
    <x v="1"/>
    <n v="34"/>
    <n v="38"/>
    <n v="1292"/>
    <n v="581.4"/>
    <n v="0.44999999999999996"/>
    <x v="2"/>
  </r>
  <r>
    <x v="0"/>
    <n v="1185732"/>
    <x v="133"/>
    <x v="0"/>
    <x v="8"/>
    <x v="3"/>
    <x v="9"/>
    <x v="11"/>
    <x v="2"/>
    <n v="25"/>
    <n v="56"/>
    <n v="1400"/>
    <n v="588"/>
    <n v="0.42"/>
    <x v="2"/>
  </r>
  <r>
    <x v="0"/>
    <n v="1185732"/>
    <x v="134"/>
    <x v="0"/>
    <x v="8"/>
    <x v="3"/>
    <x v="9"/>
    <x v="11"/>
    <x v="3"/>
    <n v="27"/>
    <n v="20"/>
    <n v="540"/>
    <n v="253.8"/>
    <n v="0.47000000000000003"/>
    <x v="2"/>
  </r>
  <r>
    <x v="0"/>
    <n v="1185732"/>
    <x v="135"/>
    <x v="0"/>
    <x v="8"/>
    <x v="3"/>
    <x v="9"/>
    <x v="11"/>
    <x v="4"/>
    <n v="41"/>
    <n v="44"/>
    <n v="1804"/>
    <n v="739.64"/>
    <n v="0.41"/>
    <x v="2"/>
  </r>
  <r>
    <x v="0"/>
    <n v="1185732"/>
    <x v="136"/>
    <x v="0"/>
    <x v="8"/>
    <x v="3"/>
    <x v="9"/>
    <x v="11"/>
    <x v="5"/>
    <n v="34"/>
    <n v="65"/>
    <n v="2210"/>
    <n v="1215.5"/>
    <n v="0.55000000000000004"/>
    <x v="2"/>
  </r>
  <r>
    <x v="0"/>
    <n v="1185732"/>
    <x v="137"/>
    <x v="0"/>
    <x v="8"/>
    <x v="3"/>
    <x v="9"/>
    <x v="11"/>
    <x v="0"/>
    <n v="39"/>
    <n v="116"/>
    <n v="4524"/>
    <n v="2262"/>
    <n v="0.5"/>
    <x v="2"/>
  </r>
  <r>
    <x v="0"/>
    <n v="1185732"/>
    <x v="138"/>
    <x v="0"/>
    <x v="8"/>
    <x v="3"/>
    <x v="9"/>
    <x v="11"/>
    <x v="1"/>
    <n v="38"/>
    <n v="35"/>
    <n v="1330"/>
    <n v="532"/>
    <n v="0.4"/>
    <x v="2"/>
  </r>
  <r>
    <x v="0"/>
    <n v="1185732"/>
    <x v="139"/>
    <x v="0"/>
    <x v="8"/>
    <x v="3"/>
    <x v="9"/>
    <x v="11"/>
    <x v="2"/>
    <n v="29"/>
    <n v="53"/>
    <n v="1537"/>
    <n v="691.65"/>
    <n v="0.44999999999999996"/>
    <x v="2"/>
  </r>
  <r>
    <x v="0"/>
    <n v="1185732"/>
    <x v="140"/>
    <x v="0"/>
    <x v="9"/>
    <x v="3"/>
    <x v="9"/>
    <x v="11"/>
    <x v="3"/>
    <n v="32"/>
    <n v="7"/>
    <n v="224"/>
    <n v="112"/>
    <n v="0.5"/>
    <x v="2"/>
  </r>
  <r>
    <x v="0"/>
    <n v="1185732"/>
    <x v="141"/>
    <x v="0"/>
    <x v="9"/>
    <x v="3"/>
    <x v="9"/>
    <x v="11"/>
    <x v="4"/>
    <n v="47"/>
    <n v="19"/>
    <n v="893"/>
    <n v="375.06"/>
    <n v="0.42"/>
    <x v="2"/>
  </r>
  <r>
    <x v="0"/>
    <n v="1185732"/>
    <x v="142"/>
    <x v="0"/>
    <x v="9"/>
    <x v="3"/>
    <x v="9"/>
    <x v="11"/>
    <x v="5"/>
    <n v="38"/>
    <n v="47"/>
    <n v="1786"/>
    <n v="982.30000000000007"/>
    <n v="0.55000000000000004"/>
    <x v="2"/>
  </r>
  <r>
    <x v="0"/>
    <n v="1185732"/>
    <x v="143"/>
    <x v="0"/>
    <x v="9"/>
    <x v="3"/>
    <x v="9"/>
    <x v="11"/>
    <x v="0"/>
    <n v="36"/>
    <n v="120"/>
    <n v="4320"/>
    <n v="2030.4"/>
    <n v="0.47000000000000003"/>
    <x v="2"/>
  </r>
  <r>
    <x v="0"/>
    <n v="1185732"/>
    <x v="144"/>
    <x v="0"/>
    <x v="9"/>
    <x v="3"/>
    <x v="9"/>
    <x v="11"/>
    <x v="1"/>
    <n v="38"/>
    <n v="28"/>
    <n v="1064"/>
    <n v="446.88"/>
    <n v="0.42"/>
    <x v="2"/>
  </r>
  <r>
    <x v="0"/>
    <n v="1185732"/>
    <x v="145"/>
    <x v="0"/>
    <x v="9"/>
    <x v="3"/>
    <x v="9"/>
    <x v="11"/>
    <x v="2"/>
    <n v="29"/>
    <n v="26"/>
    <n v="754"/>
    <n v="331.76"/>
    <n v="0.44"/>
    <x v="2"/>
  </r>
  <r>
    <x v="0"/>
    <n v="1185732"/>
    <x v="146"/>
    <x v="0"/>
    <x v="9"/>
    <x v="3"/>
    <x v="9"/>
    <x v="11"/>
    <x v="3"/>
    <n v="32"/>
    <n v="7"/>
    <n v="224"/>
    <n v="112"/>
    <n v="0.5"/>
    <x v="2"/>
  </r>
  <r>
    <x v="0"/>
    <n v="1185732"/>
    <x v="147"/>
    <x v="0"/>
    <x v="9"/>
    <x v="3"/>
    <x v="9"/>
    <x v="11"/>
    <x v="4"/>
    <n v="47"/>
    <n v="14"/>
    <n v="658"/>
    <n v="263.2"/>
    <n v="0.4"/>
    <x v="2"/>
  </r>
  <r>
    <x v="0"/>
    <n v="1185732"/>
    <x v="148"/>
    <x v="0"/>
    <x v="9"/>
    <x v="3"/>
    <x v="9"/>
    <x v="11"/>
    <x v="5"/>
    <n v="36"/>
    <n v="53"/>
    <n v="1908"/>
    <n v="1144.8"/>
    <n v="0.6"/>
    <x v="2"/>
  </r>
  <r>
    <x v="0"/>
    <n v="1185732"/>
    <x v="149"/>
    <x v="0"/>
    <x v="9"/>
    <x v="3"/>
    <x v="9"/>
    <x v="11"/>
    <x v="0"/>
    <n v="48"/>
    <n v="116"/>
    <n v="5568"/>
    <n v="2616.96"/>
    <n v="0.47000000000000003"/>
    <x v="2"/>
  </r>
  <r>
    <x v="0"/>
    <n v="1185732"/>
    <x v="150"/>
    <x v="0"/>
    <x v="9"/>
    <x v="3"/>
    <x v="9"/>
    <x v="11"/>
    <x v="1"/>
    <n v="44"/>
    <n v="44"/>
    <n v="1936"/>
    <n v="793.76"/>
    <n v="0.41"/>
    <x v="2"/>
  </r>
  <r>
    <x v="0"/>
    <n v="1185732"/>
    <x v="151"/>
    <x v="0"/>
    <x v="9"/>
    <x v="3"/>
    <x v="9"/>
    <x v="11"/>
    <x v="2"/>
    <n v="37"/>
    <n v="38"/>
    <n v="1406"/>
    <n v="618.64"/>
    <n v="0.44"/>
    <x v="2"/>
  </r>
  <r>
    <x v="0"/>
    <n v="1185732"/>
    <x v="152"/>
    <x v="0"/>
    <x v="9"/>
    <x v="3"/>
    <x v="9"/>
    <x v="11"/>
    <x v="3"/>
    <n v="36"/>
    <n v="13"/>
    <n v="468"/>
    <n v="229.32000000000002"/>
    <n v="0.49000000000000005"/>
    <x v="2"/>
  </r>
  <r>
    <x v="0"/>
    <n v="1185732"/>
    <x v="153"/>
    <x v="0"/>
    <x v="9"/>
    <x v="3"/>
    <x v="9"/>
    <x v="11"/>
    <x v="4"/>
    <n v="50"/>
    <n v="20"/>
    <n v="1000"/>
    <n v="410"/>
    <n v="0.41"/>
    <x v="2"/>
  </r>
  <r>
    <x v="0"/>
    <n v="1185732"/>
    <x v="154"/>
    <x v="0"/>
    <x v="9"/>
    <x v="3"/>
    <x v="9"/>
    <x v="11"/>
    <x v="5"/>
    <n v="58"/>
    <n v="51"/>
    <n v="2958"/>
    <n v="1745.2200000000003"/>
    <n v="0.59000000000000008"/>
    <x v="2"/>
  </r>
  <r>
    <x v="0"/>
    <n v="1185732"/>
    <x v="657"/>
    <x v="0"/>
    <x v="9"/>
    <x v="3"/>
    <x v="9"/>
    <x v="11"/>
    <x v="0"/>
    <n v="44"/>
    <n v="106"/>
    <n v="4664"/>
    <n v="2285.36"/>
    <n v="0.49000000000000005"/>
    <x v="2"/>
  </r>
  <r>
    <x v="0"/>
    <n v="1185732"/>
    <x v="658"/>
    <x v="0"/>
    <x v="9"/>
    <x v="3"/>
    <x v="9"/>
    <x v="11"/>
    <x v="1"/>
    <n v="38"/>
    <n v="49"/>
    <n v="1862"/>
    <n v="763.42"/>
    <n v="0.41"/>
    <x v="2"/>
  </r>
  <r>
    <x v="0"/>
    <n v="1185732"/>
    <x v="659"/>
    <x v="0"/>
    <x v="9"/>
    <x v="3"/>
    <x v="9"/>
    <x v="11"/>
    <x v="2"/>
    <n v="33"/>
    <n v="47"/>
    <n v="1551"/>
    <n v="697.94999999999993"/>
    <n v="0.44999999999999996"/>
    <x v="2"/>
  </r>
  <r>
    <x v="0"/>
    <n v="1185732"/>
    <x v="660"/>
    <x v="0"/>
    <x v="9"/>
    <x v="3"/>
    <x v="9"/>
    <x v="11"/>
    <x v="3"/>
    <n v="32"/>
    <n v="45"/>
    <n v="1440"/>
    <n v="676.80000000000007"/>
    <n v="0.47000000000000003"/>
    <x v="2"/>
  </r>
  <r>
    <x v="0"/>
    <n v="1185732"/>
    <x v="661"/>
    <x v="0"/>
    <x v="9"/>
    <x v="3"/>
    <x v="9"/>
    <x v="11"/>
    <x v="4"/>
    <n v="49"/>
    <n v="45"/>
    <n v="2205"/>
    <n v="926.09999999999991"/>
    <n v="0.42"/>
    <x v="2"/>
  </r>
  <r>
    <x v="0"/>
    <n v="1185732"/>
    <x v="662"/>
    <x v="0"/>
    <x v="9"/>
    <x v="3"/>
    <x v="9"/>
    <x v="11"/>
    <x v="5"/>
    <n v="53"/>
    <n v="81"/>
    <n v="4293"/>
    <n v="2404.0800000000004"/>
    <n v="0.56000000000000005"/>
    <x v="2"/>
  </r>
  <r>
    <x v="0"/>
    <n v="1185732"/>
    <x v="663"/>
    <x v="0"/>
    <x v="9"/>
    <x v="3"/>
    <x v="9"/>
    <x v="11"/>
    <x v="0"/>
    <n v="49"/>
    <n v="160"/>
    <n v="7840"/>
    <n v="3684.8"/>
    <n v="0.47000000000000003"/>
    <x v="2"/>
  </r>
  <r>
    <x v="0"/>
    <n v="1185732"/>
    <x v="664"/>
    <x v="0"/>
    <x v="9"/>
    <x v="3"/>
    <x v="9"/>
    <x v="11"/>
    <x v="1"/>
    <n v="42"/>
    <n v="75"/>
    <n v="3150"/>
    <n v="1417.4999999999998"/>
    <n v="0.44999999999999996"/>
    <x v="2"/>
  </r>
  <r>
    <x v="0"/>
    <n v="1185732"/>
    <x v="665"/>
    <x v="0"/>
    <x v="9"/>
    <x v="3"/>
    <x v="9"/>
    <x v="11"/>
    <x v="2"/>
    <n v="36"/>
    <n v="63"/>
    <n v="2268"/>
    <n v="952.56"/>
    <n v="0.42"/>
    <x v="2"/>
  </r>
  <r>
    <x v="0"/>
    <n v="1185732"/>
    <x v="666"/>
    <x v="0"/>
    <x v="9"/>
    <x v="3"/>
    <x v="9"/>
    <x v="11"/>
    <x v="3"/>
    <n v="38"/>
    <n v="51"/>
    <n v="1938"/>
    <n v="930.24000000000012"/>
    <n v="0.48000000000000004"/>
    <x v="2"/>
  </r>
  <r>
    <x v="0"/>
    <n v="1185732"/>
    <x v="667"/>
    <x v="0"/>
    <x v="9"/>
    <x v="3"/>
    <x v="9"/>
    <x v="11"/>
    <x v="4"/>
    <n v="49"/>
    <n v="58"/>
    <n v="2842"/>
    <n v="1165.22"/>
    <n v="0.41"/>
    <x v="2"/>
  </r>
  <r>
    <x v="0"/>
    <n v="1185732"/>
    <x v="668"/>
    <x v="0"/>
    <x v="9"/>
    <x v="3"/>
    <x v="9"/>
    <x v="11"/>
    <x v="5"/>
    <n v="54"/>
    <n v="98"/>
    <n v="5292"/>
    <n v="2910.6000000000004"/>
    <n v="0.55000000000000004"/>
    <x v="2"/>
  </r>
  <r>
    <x v="0"/>
    <n v="1185732"/>
    <x v="669"/>
    <x v="0"/>
    <x v="9"/>
    <x v="3"/>
    <x v="9"/>
    <x v="11"/>
    <x v="0"/>
    <n v="47"/>
    <n v="137"/>
    <n v="6439"/>
    <n v="3026.3300000000004"/>
    <n v="0.47000000000000003"/>
    <x v="2"/>
  </r>
  <r>
    <x v="0"/>
    <n v="1185732"/>
    <x v="670"/>
    <x v="0"/>
    <x v="9"/>
    <x v="3"/>
    <x v="9"/>
    <x v="11"/>
    <x v="1"/>
    <n v="43"/>
    <n v="87"/>
    <n v="3741"/>
    <n v="1533.81"/>
    <n v="0.41"/>
    <x v="2"/>
  </r>
  <r>
    <x v="0"/>
    <n v="1185732"/>
    <x v="671"/>
    <x v="0"/>
    <x v="9"/>
    <x v="3"/>
    <x v="9"/>
    <x v="11"/>
    <x v="2"/>
    <n v="37"/>
    <n v="68"/>
    <n v="2516"/>
    <n v="1006.4000000000001"/>
    <n v="0.4"/>
    <x v="2"/>
  </r>
  <r>
    <x v="0"/>
    <n v="1185732"/>
    <x v="672"/>
    <x v="0"/>
    <x v="10"/>
    <x v="3"/>
    <x v="9"/>
    <x v="11"/>
    <x v="3"/>
    <n v="33"/>
    <n v="47"/>
    <n v="1551"/>
    <n v="759.99000000000012"/>
    <n v="0.49000000000000005"/>
    <x v="2"/>
  </r>
  <r>
    <x v="0"/>
    <n v="1185732"/>
    <x v="673"/>
    <x v="0"/>
    <x v="10"/>
    <x v="3"/>
    <x v="9"/>
    <x v="11"/>
    <x v="4"/>
    <n v="42"/>
    <n v="42"/>
    <n v="1764"/>
    <n v="723.24"/>
    <n v="0.41"/>
    <x v="2"/>
  </r>
  <r>
    <x v="0"/>
    <n v="1185732"/>
    <x v="674"/>
    <x v="0"/>
    <x v="10"/>
    <x v="3"/>
    <x v="9"/>
    <x v="11"/>
    <x v="5"/>
    <n v="46"/>
    <n v="88"/>
    <n v="4048"/>
    <n v="2307.36"/>
    <n v="0.57000000000000006"/>
    <x v="2"/>
  </r>
  <r>
    <x v="0"/>
    <n v="1185732"/>
    <x v="675"/>
    <x v="0"/>
    <x v="10"/>
    <x v="3"/>
    <x v="9"/>
    <x v="11"/>
    <x v="0"/>
    <n v="43"/>
    <n v="113"/>
    <n v="4859"/>
    <n v="2332.3200000000002"/>
    <n v="0.48000000000000004"/>
    <x v="2"/>
  </r>
  <r>
    <x v="0"/>
    <n v="1185732"/>
    <x v="676"/>
    <x v="0"/>
    <x v="10"/>
    <x v="3"/>
    <x v="9"/>
    <x v="11"/>
    <x v="1"/>
    <n v="37"/>
    <n v="73"/>
    <n v="2701"/>
    <n v="1215.4499999999998"/>
    <n v="0.44999999999999996"/>
    <x v="2"/>
  </r>
  <r>
    <x v="0"/>
    <n v="1185732"/>
    <x v="677"/>
    <x v="0"/>
    <x v="10"/>
    <x v="3"/>
    <x v="9"/>
    <x v="11"/>
    <x v="2"/>
    <n v="24"/>
    <n v="41"/>
    <n v="984"/>
    <n v="393.6"/>
    <n v="0.4"/>
    <x v="2"/>
  </r>
  <r>
    <x v="0"/>
    <n v="1185732"/>
    <x v="678"/>
    <x v="0"/>
    <x v="10"/>
    <x v="3"/>
    <x v="9"/>
    <x v="11"/>
    <x v="3"/>
    <n v="24"/>
    <n v="31"/>
    <n v="744"/>
    <n v="342.24"/>
    <n v="0.46"/>
    <x v="2"/>
  </r>
  <r>
    <x v="0"/>
    <n v="1185732"/>
    <x v="679"/>
    <x v="0"/>
    <x v="10"/>
    <x v="3"/>
    <x v="9"/>
    <x v="11"/>
    <x v="4"/>
    <n v="32"/>
    <n v="34"/>
    <n v="1088"/>
    <n v="478.72"/>
    <n v="0.44"/>
    <x v="2"/>
  </r>
  <r>
    <x v="0"/>
    <n v="1185732"/>
    <x v="680"/>
    <x v="0"/>
    <x v="10"/>
    <x v="3"/>
    <x v="9"/>
    <x v="11"/>
    <x v="5"/>
    <n v="39"/>
    <n v="52"/>
    <n v="2028"/>
    <n v="1155.96"/>
    <n v="0.57000000000000006"/>
    <x v="2"/>
  </r>
  <r>
    <x v="0"/>
    <n v="1185732"/>
    <x v="681"/>
    <x v="0"/>
    <x v="10"/>
    <x v="3"/>
    <x v="9"/>
    <x v="11"/>
    <x v="0"/>
    <n v="41"/>
    <n v="98"/>
    <n v="4018"/>
    <n v="1888.46"/>
    <n v="0.47000000000000003"/>
    <x v="2"/>
  </r>
  <r>
    <x v="0"/>
    <n v="1185732"/>
    <x v="682"/>
    <x v="0"/>
    <x v="10"/>
    <x v="3"/>
    <x v="9"/>
    <x v="11"/>
    <x v="1"/>
    <n v="34"/>
    <n v="58"/>
    <n v="1972"/>
    <n v="847.96"/>
    <n v="0.43"/>
    <x v="2"/>
  </r>
  <r>
    <x v="0"/>
    <n v="1185732"/>
    <x v="683"/>
    <x v="0"/>
    <x v="10"/>
    <x v="3"/>
    <x v="9"/>
    <x v="11"/>
    <x v="2"/>
    <n v="32"/>
    <n v="25"/>
    <n v="800"/>
    <n v="336"/>
    <n v="0.42"/>
    <x v="2"/>
  </r>
  <r>
    <x v="0"/>
    <n v="1185732"/>
    <x v="684"/>
    <x v="0"/>
    <x v="10"/>
    <x v="3"/>
    <x v="9"/>
    <x v="11"/>
    <x v="3"/>
    <n v="32"/>
    <n v="21"/>
    <n v="672"/>
    <n v="309.12"/>
    <n v="0.46"/>
    <x v="2"/>
  </r>
  <r>
    <x v="0"/>
    <n v="1185732"/>
    <x v="685"/>
    <x v="0"/>
    <x v="10"/>
    <x v="3"/>
    <x v="9"/>
    <x v="11"/>
    <x v="4"/>
    <n v="41"/>
    <n v="19"/>
    <n v="779"/>
    <n v="327.18"/>
    <n v="0.42"/>
    <x v="2"/>
  </r>
  <r>
    <x v="0"/>
    <n v="1185732"/>
    <x v="686"/>
    <x v="0"/>
    <x v="10"/>
    <x v="3"/>
    <x v="9"/>
    <x v="11"/>
    <x v="5"/>
    <n v="49"/>
    <n v="60"/>
    <n v="2940"/>
    <n v="1764"/>
    <n v="0.6"/>
    <x v="2"/>
  </r>
  <r>
    <x v="0"/>
    <n v="1185732"/>
    <x v="687"/>
    <x v="0"/>
    <x v="10"/>
    <x v="3"/>
    <x v="9"/>
    <x v="11"/>
    <x v="0"/>
    <n v="46"/>
    <n v="91"/>
    <n v="4186"/>
    <n v="1967.42"/>
    <n v="0.47000000000000003"/>
    <x v="2"/>
  </r>
  <r>
    <x v="0"/>
    <n v="1185732"/>
    <x v="688"/>
    <x v="0"/>
    <x v="10"/>
    <x v="3"/>
    <x v="9"/>
    <x v="11"/>
    <x v="1"/>
    <n v="38"/>
    <n v="52"/>
    <n v="1976"/>
    <n v="790.40000000000009"/>
    <n v="0.4"/>
    <x v="2"/>
  </r>
  <r>
    <x v="0"/>
    <n v="1185732"/>
    <x v="689"/>
    <x v="0"/>
    <x v="10"/>
    <x v="3"/>
    <x v="9"/>
    <x v="11"/>
    <x v="2"/>
    <n v="36"/>
    <n v="38"/>
    <n v="1368"/>
    <n v="547.20000000000005"/>
    <n v="0.4"/>
    <x v="2"/>
  </r>
  <r>
    <x v="0"/>
    <n v="1185732"/>
    <x v="690"/>
    <x v="0"/>
    <x v="10"/>
    <x v="3"/>
    <x v="9"/>
    <x v="11"/>
    <x v="3"/>
    <n v="38"/>
    <n v="45"/>
    <n v="1710"/>
    <n v="837.90000000000009"/>
    <n v="0.49000000000000005"/>
    <x v="2"/>
  </r>
  <r>
    <x v="0"/>
    <n v="1185732"/>
    <x v="691"/>
    <x v="0"/>
    <x v="10"/>
    <x v="3"/>
    <x v="9"/>
    <x v="11"/>
    <x v="4"/>
    <n v="52"/>
    <n v="34"/>
    <n v="1768"/>
    <n v="742.56"/>
    <n v="0.42"/>
    <x v="2"/>
  </r>
  <r>
    <x v="0"/>
    <n v="1185732"/>
    <x v="692"/>
    <x v="0"/>
    <x v="10"/>
    <x v="3"/>
    <x v="9"/>
    <x v="11"/>
    <x v="5"/>
    <n v="59"/>
    <n v="61"/>
    <n v="3599"/>
    <n v="2159.4"/>
    <n v="0.6"/>
    <x v="2"/>
  </r>
  <r>
    <x v="0"/>
    <n v="1185732"/>
    <x v="155"/>
    <x v="0"/>
    <x v="10"/>
    <x v="3"/>
    <x v="9"/>
    <x v="11"/>
    <x v="0"/>
    <n v="50"/>
    <n v="124"/>
    <n v="6200"/>
    <n v="3100"/>
    <n v="0.5"/>
    <x v="2"/>
  </r>
  <r>
    <x v="0"/>
    <n v="1185732"/>
    <x v="156"/>
    <x v="0"/>
    <x v="10"/>
    <x v="3"/>
    <x v="9"/>
    <x v="11"/>
    <x v="1"/>
    <n v="42"/>
    <n v="77"/>
    <n v="3234"/>
    <n v="1455.3"/>
    <n v="0.44999999999999996"/>
    <x v="2"/>
  </r>
  <r>
    <x v="0"/>
    <n v="1185732"/>
    <x v="157"/>
    <x v="0"/>
    <x v="10"/>
    <x v="3"/>
    <x v="9"/>
    <x v="11"/>
    <x v="2"/>
    <n v="44"/>
    <n v="56"/>
    <n v="2464"/>
    <n v="1010.2399999999999"/>
    <n v="0.41"/>
    <x v="2"/>
  </r>
  <r>
    <x v="0"/>
    <n v="1185732"/>
    <x v="158"/>
    <x v="0"/>
    <x v="10"/>
    <x v="3"/>
    <x v="9"/>
    <x v="11"/>
    <x v="3"/>
    <n v="44"/>
    <n v="49"/>
    <n v="2156"/>
    <n v="1056.44"/>
    <n v="0.49000000000000005"/>
    <x v="2"/>
  </r>
  <r>
    <x v="0"/>
    <n v="1185732"/>
    <x v="159"/>
    <x v="0"/>
    <x v="10"/>
    <x v="3"/>
    <x v="9"/>
    <x v="11"/>
    <x v="4"/>
    <n v="54"/>
    <n v="44"/>
    <n v="2376"/>
    <n v="974.16"/>
    <n v="0.41"/>
    <x v="2"/>
  </r>
  <r>
    <x v="0"/>
    <n v="1185732"/>
    <x v="160"/>
    <x v="0"/>
    <x v="10"/>
    <x v="3"/>
    <x v="9"/>
    <x v="11"/>
    <x v="5"/>
    <n v="54"/>
    <n v="77"/>
    <n v="4158"/>
    <n v="2370.0600000000004"/>
    <n v="0.57000000000000006"/>
    <x v="2"/>
  </r>
  <r>
    <x v="4"/>
    <n v="1189833"/>
    <x v="161"/>
    <x v="0"/>
    <x v="10"/>
    <x v="3"/>
    <x v="9"/>
    <x v="11"/>
    <x v="0"/>
    <n v="32"/>
    <n v="119"/>
    <n v="3808"/>
    <n v="2208.6400000000003"/>
    <n v="0.58000000000000007"/>
    <x v="2"/>
  </r>
  <r>
    <x v="4"/>
    <n v="1189833"/>
    <x v="162"/>
    <x v="0"/>
    <x v="10"/>
    <x v="3"/>
    <x v="9"/>
    <x v="11"/>
    <x v="1"/>
    <n v="43"/>
    <n v="128"/>
    <n v="5504"/>
    <n v="2311.6799999999998"/>
    <n v="0.42"/>
    <x v="2"/>
  </r>
  <r>
    <x v="4"/>
    <n v="1189833"/>
    <x v="163"/>
    <x v="0"/>
    <x v="10"/>
    <x v="3"/>
    <x v="9"/>
    <x v="11"/>
    <x v="2"/>
    <n v="41"/>
    <n v="119"/>
    <n v="4879"/>
    <n v="2878.6100000000006"/>
    <n v="0.59000000000000008"/>
    <x v="2"/>
  </r>
  <r>
    <x v="4"/>
    <n v="1189833"/>
    <x v="164"/>
    <x v="0"/>
    <x v="10"/>
    <x v="3"/>
    <x v="9"/>
    <x v="11"/>
    <x v="3"/>
    <n v="44"/>
    <n v="98"/>
    <n v="4312"/>
    <n v="2242.2400000000002"/>
    <n v="0.52"/>
    <x v="2"/>
  </r>
  <r>
    <x v="4"/>
    <n v="1189833"/>
    <x v="165"/>
    <x v="1"/>
    <x v="0"/>
    <x v="3"/>
    <x v="10"/>
    <x v="12"/>
    <x v="4"/>
    <n v="47"/>
    <n v="77"/>
    <n v="3619"/>
    <n v="2714.2500000000005"/>
    <n v="0.75000000000000011"/>
    <x v="2"/>
  </r>
  <r>
    <x v="4"/>
    <n v="1189833"/>
    <x v="166"/>
    <x v="1"/>
    <x v="0"/>
    <x v="3"/>
    <x v="10"/>
    <x v="12"/>
    <x v="5"/>
    <n v="43"/>
    <n v="138"/>
    <n v="5934"/>
    <n v="2314.2600000000002"/>
    <n v="0.39"/>
    <x v="2"/>
  </r>
  <r>
    <x v="4"/>
    <n v="1189833"/>
    <x v="167"/>
    <x v="1"/>
    <x v="0"/>
    <x v="3"/>
    <x v="10"/>
    <x v="12"/>
    <x v="0"/>
    <n v="34"/>
    <n v="158"/>
    <n v="5372"/>
    <n v="3062.0400000000004"/>
    <n v="0.57000000000000006"/>
    <x v="2"/>
  </r>
  <r>
    <x v="4"/>
    <n v="1189833"/>
    <x v="168"/>
    <x v="1"/>
    <x v="0"/>
    <x v="3"/>
    <x v="10"/>
    <x v="12"/>
    <x v="1"/>
    <n v="42"/>
    <n v="123"/>
    <n v="5166"/>
    <n v="2324.6999999999998"/>
    <n v="0.44999999999999996"/>
    <x v="2"/>
  </r>
  <r>
    <x v="4"/>
    <n v="1189833"/>
    <x v="169"/>
    <x v="1"/>
    <x v="0"/>
    <x v="3"/>
    <x v="10"/>
    <x v="12"/>
    <x v="2"/>
    <n v="43"/>
    <n v="122"/>
    <n v="5246"/>
    <n v="2990.2200000000003"/>
    <n v="0.57000000000000006"/>
    <x v="2"/>
  </r>
  <r>
    <x v="4"/>
    <n v="1189833"/>
    <x v="170"/>
    <x v="1"/>
    <x v="0"/>
    <x v="3"/>
    <x v="10"/>
    <x v="12"/>
    <x v="3"/>
    <n v="44"/>
    <n v="81"/>
    <n v="3564"/>
    <n v="1960.1999999999998"/>
    <n v="0.54999999999999993"/>
    <x v="2"/>
  </r>
  <r>
    <x v="4"/>
    <n v="1189833"/>
    <x v="171"/>
    <x v="1"/>
    <x v="0"/>
    <x v="3"/>
    <x v="10"/>
    <x v="12"/>
    <x v="4"/>
    <n v="48"/>
    <n v="59"/>
    <n v="2832"/>
    <n v="2039.0400000000002"/>
    <n v="0.72000000000000008"/>
    <x v="2"/>
  </r>
  <r>
    <x v="4"/>
    <n v="1189833"/>
    <x v="172"/>
    <x v="1"/>
    <x v="0"/>
    <x v="3"/>
    <x v="10"/>
    <x v="12"/>
    <x v="5"/>
    <n v="43"/>
    <n v="119"/>
    <n v="5117"/>
    <n v="1893.29"/>
    <n v="0.37"/>
    <x v="2"/>
  </r>
  <r>
    <x v="4"/>
    <n v="1189833"/>
    <x v="173"/>
    <x v="1"/>
    <x v="0"/>
    <x v="3"/>
    <x v="10"/>
    <x v="12"/>
    <x v="0"/>
    <n v="32"/>
    <n v="173"/>
    <n v="5536"/>
    <n v="3044.8"/>
    <n v="0.55000000000000004"/>
    <x v="2"/>
  </r>
  <r>
    <x v="4"/>
    <n v="1189833"/>
    <x v="174"/>
    <x v="1"/>
    <x v="0"/>
    <x v="3"/>
    <x v="10"/>
    <x v="12"/>
    <x v="1"/>
    <n v="41"/>
    <n v="115"/>
    <n v="4715"/>
    <n v="1933.1499999999999"/>
    <n v="0.41"/>
    <x v="2"/>
  </r>
  <r>
    <x v="4"/>
    <n v="1189833"/>
    <x v="175"/>
    <x v="1"/>
    <x v="0"/>
    <x v="3"/>
    <x v="10"/>
    <x v="12"/>
    <x v="2"/>
    <n v="42"/>
    <n v="128"/>
    <n v="5376"/>
    <n v="3064.32"/>
    <n v="0.57000000000000006"/>
    <x v="2"/>
  </r>
  <r>
    <x v="4"/>
    <n v="1189833"/>
    <x v="176"/>
    <x v="1"/>
    <x v="0"/>
    <x v="3"/>
    <x v="10"/>
    <x v="12"/>
    <x v="3"/>
    <n v="44"/>
    <n v="91"/>
    <n v="4004"/>
    <n v="2122.12"/>
    <n v="0.53"/>
    <x v="2"/>
  </r>
  <r>
    <x v="4"/>
    <n v="1189833"/>
    <x v="177"/>
    <x v="1"/>
    <x v="0"/>
    <x v="3"/>
    <x v="10"/>
    <x v="12"/>
    <x v="4"/>
    <n v="48"/>
    <n v="60"/>
    <n v="2880"/>
    <n v="2044.8000000000002"/>
    <n v="0.71000000000000008"/>
    <x v="2"/>
  </r>
  <r>
    <x v="4"/>
    <n v="1189833"/>
    <x v="178"/>
    <x v="1"/>
    <x v="0"/>
    <x v="3"/>
    <x v="10"/>
    <x v="12"/>
    <x v="5"/>
    <n v="42"/>
    <n v="112"/>
    <n v="4704"/>
    <n v="1834.5600000000002"/>
    <n v="0.39"/>
    <x v="2"/>
  </r>
  <r>
    <x v="4"/>
    <n v="1189833"/>
    <x v="179"/>
    <x v="1"/>
    <x v="0"/>
    <x v="3"/>
    <x v="10"/>
    <x v="12"/>
    <x v="0"/>
    <n v="44"/>
    <n v="161"/>
    <n v="7084"/>
    <n v="4179.5600000000004"/>
    <n v="0.59000000000000008"/>
    <x v="2"/>
  </r>
  <r>
    <x v="4"/>
    <n v="1189833"/>
    <x v="180"/>
    <x v="1"/>
    <x v="0"/>
    <x v="3"/>
    <x v="10"/>
    <x v="12"/>
    <x v="1"/>
    <n v="43"/>
    <n v="101"/>
    <n v="4343"/>
    <n v="1954.35"/>
    <n v="0.44999999999999996"/>
    <x v="2"/>
  </r>
  <r>
    <x v="4"/>
    <n v="1189833"/>
    <x v="181"/>
    <x v="1"/>
    <x v="0"/>
    <x v="3"/>
    <x v="10"/>
    <x v="12"/>
    <x v="2"/>
    <n v="44"/>
    <n v="120"/>
    <n v="5280"/>
    <n v="3168"/>
    <n v="0.6"/>
    <x v="2"/>
  </r>
  <r>
    <x v="4"/>
    <n v="1189833"/>
    <x v="182"/>
    <x v="1"/>
    <x v="0"/>
    <x v="3"/>
    <x v="10"/>
    <x v="12"/>
    <x v="3"/>
    <n v="36"/>
    <n v="78"/>
    <n v="2808"/>
    <n v="1404"/>
    <n v="0.5"/>
    <x v="2"/>
  </r>
  <r>
    <x v="4"/>
    <n v="1189833"/>
    <x v="183"/>
    <x v="1"/>
    <x v="0"/>
    <x v="3"/>
    <x v="10"/>
    <x v="12"/>
    <x v="4"/>
    <n v="44"/>
    <n v="56"/>
    <n v="2464"/>
    <n v="1823.3600000000004"/>
    <n v="0.7400000000000001"/>
    <x v="2"/>
  </r>
  <r>
    <x v="4"/>
    <n v="1189833"/>
    <x v="184"/>
    <x v="1"/>
    <x v="0"/>
    <x v="3"/>
    <x v="10"/>
    <x v="12"/>
    <x v="5"/>
    <n v="55"/>
    <n v="101"/>
    <n v="5555"/>
    <n v="2166.4500000000003"/>
    <n v="0.39"/>
    <x v="2"/>
  </r>
  <r>
    <x v="4"/>
    <n v="1189833"/>
    <x v="185"/>
    <x v="1"/>
    <x v="0"/>
    <x v="3"/>
    <x v="10"/>
    <x v="12"/>
    <x v="0"/>
    <n v="39"/>
    <n v="150"/>
    <n v="5850"/>
    <n v="3334.5000000000005"/>
    <n v="0.57000000000000006"/>
    <x v="2"/>
  </r>
  <r>
    <x v="4"/>
    <n v="1189833"/>
    <x v="186"/>
    <x v="1"/>
    <x v="0"/>
    <x v="3"/>
    <x v="10"/>
    <x v="12"/>
    <x v="1"/>
    <n v="41"/>
    <n v="106"/>
    <n v="4346"/>
    <n v="1912.24"/>
    <n v="0.44"/>
    <x v="2"/>
  </r>
  <r>
    <x v="4"/>
    <n v="1189833"/>
    <x v="187"/>
    <x v="1"/>
    <x v="0"/>
    <x v="3"/>
    <x v="10"/>
    <x v="12"/>
    <x v="2"/>
    <n v="44"/>
    <n v="111"/>
    <n v="4884"/>
    <n v="2686.2000000000003"/>
    <n v="0.55000000000000004"/>
    <x v="2"/>
  </r>
  <r>
    <x v="4"/>
    <n v="1189833"/>
    <x v="188"/>
    <x v="1"/>
    <x v="0"/>
    <x v="3"/>
    <x v="10"/>
    <x v="12"/>
    <x v="3"/>
    <n v="38"/>
    <n v="88"/>
    <n v="3344"/>
    <n v="1772.3200000000002"/>
    <n v="0.53"/>
    <x v="2"/>
  </r>
  <r>
    <x v="4"/>
    <n v="1189833"/>
    <x v="189"/>
    <x v="1"/>
    <x v="0"/>
    <x v="3"/>
    <x v="10"/>
    <x v="12"/>
    <x v="4"/>
    <n v="41"/>
    <n v="61"/>
    <n v="2501"/>
    <n v="1850.7400000000002"/>
    <n v="0.7400000000000001"/>
    <x v="2"/>
  </r>
  <r>
    <x v="4"/>
    <n v="1189833"/>
    <x v="190"/>
    <x v="1"/>
    <x v="0"/>
    <x v="3"/>
    <x v="10"/>
    <x v="12"/>
    <x v="5"/>
    <n v="59"/>
    <n v="108"/>
    <n v="6372"/>
    <n v="2421.36"/>
    <n v="0.38"/>
    <x v="2"/>
  </r>
  <r>
    <x v="4"/>
    <n v="1189833"/>
    <x v="191"/>
    <x v="1"/>
    <x v="0"/>
    <x v="3"/>
    <x v="10"/>
    <x v="12"/>
    <x v="0"/>
    <n v="36"/>
    <n v="169"/>
    <n v="6084"/>
    <n v="3589.5600000000004"/>
    <n v="0.59000000000000008"/>
    <x v="2"/>
  </r>
  <r>
    <x v="4"/>
    <n v="1189833"/>
    <x v="192"/>
    <x v="1"/>
    <x v="0"/>
    <x v="3"/>
    <x v="10"/>
    <x v="12"/>
    <x v="1"/>
    <n v="42"/>
    <n v="147"/>
    <n v="6174"/>
    <n v="2531.3399999999997"/>
    <n v="0.41"/>
    <x v="2"/>
  </r>
  <r>
    <x v="4"/>
    <n v="1189833"/>
    <x v="193"/>
    <x v="1"/>
    <x v="0"/>
    <x v="3"/>
    <x v="10"/>
    <x v="12"/>
    <x v="2"/>
    <n v="44"/>
    <n v="165"/>
    <n v="7260"/>
    <n v="3993.0000000000005"/>
    <n v="0.55000000000000004"/>
    <x v="2"/>
  </r>
  <r>
    <x v="4"/>
    <n v="1189833"/>
    <x v="194"/>
    <x v="1"/>
    <x v="0"/>
    <x v="3"/>
    <x v="10"/>
    <x v="12"/>
    <x v="3"/>
    <n v="38"/>
    <n v="106"/>
    <n v="4028"/>
    <n v="2134.84"/>
    <n v="0.53"/>
    <x v="2"/>
  </r>
  <r>
    <x v="4"/>
    <n v="1189833"/>
    <x v="195"/>
    <x v="1"/>
    <x v="0"/>
    <x v="3"/>
    <x v="10"/>
    <x v="12"/>
    <x v="4"/>
    <n v="41"/>
    <n v="75"/>
    <n v="3075"/>
    <n v="2275.5000000000005"/>
    <n v="0.7400000000000001"/>
    <x v="2"/>
  </r>
  <r>
    <x v="4"/>
    <n v="1189833"/>
    <x v="196"/>
    <x v="1"/>
    <x v="1"/>
    <x v="3"/>
    <x v="10"/>
    <x v="12"/>
    <x v="5"/>
    <n v="55"/>
    <n v="150"/>
    <n v="8250"/>
    <n v="2970"/>
    <n v="0.36"/>
    <x v="2"/>
  </r>
  <r>
    <x v="4"/>
    <n v="1189833"/>
    <x v="197"/>
    <x v="1"/>
    <x v="1"/>
    <x v="3"/>
    <x v="10"/>
    <x v="12"/>
    <x v="0"/>
    <n v="37"/>
    <n v="203"/>
    <n v="7511"/>
    <n v="4431.4900000000007"/>
    <n v="0.59000000000000008"/>
    <x v="2"/>
  </r>
  <r>
    <x v="4"/>
    <n v="1189833"/>
    <x v="198"/>
    <x v="1"/>
    <x v="1"/>
    <x v="3"/>
    <x v="10"/>
    <x v="12"/>
    <x v="1"/>
    <n v="41"/>
    <n v="156"/>
    <n v="6396"/>
    <n v="2750.2799999999997"/>
    <n v="0.43"/>
    <x v="2"/>
  </r>
  <r>
    <x v="4"/>
    <n v="1189833"/>
    <x v="199"/>
    <x v="1"/>
    <x v="1"/>
    <x v="3"/>
    <x v="10"/>
    <x v="12"/>
    <x v="2"/>
    <n v="44"/>
    <n v="143"/>
    <n v="6292"/>
    <n v="3712.2800000000007"/>
    <n v="0.59000000000000008"/>
    <x v="2"/>
  </r>
  <r>
    <x v="4"/>
    <n v="1189833"/>
    <x v="200"/>
    <x v="1"/>
    <x v="1"/>
    <x v="3"/>
    <x v="10"/>
    <x v="12"/>
    <x v="3"/>
    <n v="36"/>
    <n v="113"/>
    <n v="4068"/>
    <n v="2156.04"/>
    <n v="0.53"/>
    <x v="2"/>
  </r>
  <r>
    <x v="4"/>
    <n v="1189833"/>
    <x v="201"/>
    <x v="1"/>
    <x v="1"/>
    <x v="3"/>
    <x v="10"/>
    <x v="12"/>
    <x v="4"/>
    <n v="42"/>
    <n v="124"/>
    <n v="5208"/>
    <n v="3645.6000000000004"/>
    <n v="0.70000000000000007"/>
    <x v="2"/>
  </r>
  <r>
    <x v="4"/>
    <n v="1189833"/>
    <x v="202"/>
    <x v="1"/>
    <x v="1"/>
    <x v="3"/>
    <x v="10"/>
    <x v="12"/>
    <x v="5"/>
    <n v="58"/>
    <n v="143"/>
    <n v="8294"/>
    <n v="2902.8999999999996"/>
    <n v="0.35"/>
    <x v="2"/>
  </r>
  <r>
    <x v="4"/>
    <n v="1189833"/>
    <x v="203"/>
    <x v="1"/>
    <x v="1"/>
    <x v="3"/>
    <x v="10"/>
    <x v="12"/>
    <x v="0"/>
    <n v="42"/>
    <n v="203"/>
    <n v="8526"/>
    <n v="4945.0800000000008"/>
    <n v="0.58000000000000007"/>
    <x v="2"/>
  </r>
  <r>
    <x v="4"/>
    <n v="1189833"/>
    <x v="204"/>
    <x v="1"/>
    <x v="1"/>
    <x v="3"/>
    <x v="10"/>
    <x v="12"/>
    <x v="1"/>
    <n v="54"/>
    <n v="188"/>
    <n v="10152"/>
    <n v="4365.3599999999997"/>
    <n v="0.43"/>
    <x v="2"/>
  </r>
  <r>
    <x v="4"/>
    <n v="1189833"/>
    <x v="205"/>
    <x v="1"/>
    <x v="1"/>
    <x v="3"/>
    <x v="10"/>
    <x v="12"/>
    <x v="2"/>
    <n v="49"/>
    <n v="130"/>
    <n v="6370"/>
    <n v="3758.3000000000006"/>
    <n v="0.59000000000000008"/>
    <x v="2"/>
  </r>
  <r>
    <x v="4"/>
    <n v="1189833"/>
    <x v="206"/>
    <x v="1"/>
    <x v="1"/>
    <x v="3"/>
    <x v="10"/>
    <x v="12"/>
    <x v="3"/>
    <n v="41"/>
    <n v="106"/>
    <n v="4346"/>
    <n v="2346.84"/>
    <n v="0.54"/>
    <x v="2"/>
  </r>
  <r>
    <x v="4"/>
    <n v="1189833"/>
    <x v="207"/>
    <x v="1"/>
    <x v="1"/>
    <x v="3"/>
    <x v="10"/>
    <x v="12"/>
    <x v="4"/>
    <n v="52"/>
    <n v="106"/>
    <n v="5512"/>
    <n v="3858.4000000000005"/>
    <n v="0.70000000000000007"/>
    <x v="2"/>
  </r>
  <r>
    <x v="4"/>
    <n v="1189833"/>
    <x v="208"/>
    <x v="1"/>
    <x v="1"/>
    <x v="3"/>
    <x v="10"/>
    <x v="12"/>
    <x v="5"/>
    <n v="56"/>
    <n v="112"/>
    <n v="6272"/>
    <n v="2383.36"/>
    <n v="0.38"/>
    <x v="2"/>
  </r>
  <r>
    <x v="4"/>
    <n v="1189833"/>
    <x v="209"/>
    <x v="1"/>
    <x v="1"/>
    <x v="3"/>
    <x v="10"/>
    <x v="12"/>
    <x v="0"/>
    <n v="41"/>
    <n v="180"/>
    <n v="7380"/>
    <n v="4280.4000000000005"/>
    <n v="0.58000000000000007"/>
    <x v="2"/>
  </r>
  <r>
    <x v="4"/>
    <n v="1189833"/>
    <x v="210"/>
    <x v="1"/>
    <x v="1"/>
    <x v="3"/>
    <x v="10"/>
    <x v="12"/>
    <x v="1"/>
    <n v="48"/>
    <n v="156"/>
    <n v="7488"/>
    <n v="3294.72"/>
    <n v="0.44"/>
    <x v="2"/>
  </r>
  <r>
    <x v="4"/>
    <n v="1189833"/>
    <x v="211"/>
    <x v="1"/>
    <x v="1"/>
    <x v="3"/>
    <x v="10"/>
    <x v="12"/>
    <x v="2"/>
    <n v="42"/>
    <n v="117"/>
    <n v="4914"/>
    <n v="2751.84"/>
    <n v="0.56000000000000005"/>
    <x v="2"/>
  </r>
  <r>
    <x v="4"/>
    <n v="1189833"/>
    <x v="212"/>
    <x v="1"/>
    <x v="1"/>
    <x v="3"/>
    <x v="10"/>
    <x v="12"/>
    <x v="3"/>
    <n v="41"/>
    <n v="116"/>
    <n v="4756"/>
    <n v="2615.7999999999997"/>
    <n v="0.54999999999999993"/>
    <x v="2"/>
  </r>
  <r>
    <x v="4"/>
    <n v="1189833"/>
    <x v="213"/>
    <x v="1"/>
    <x v="1"/>
    <x v="3"/>
    <x v="10"/>
    <x v="12"/>
    <x v="4"/>
    <n v="50"/>
    <n v="100"/>
    <n v="5000"/>
    <n v="3650.0000000000005"/>
    <n v="0.73000000000000009"/>
    <x v="2"/>
  </r>
  <r>
    <x v="4"/>
    <n v="1189833"/>
    <x v="693"/>
    <x v="1"/>
    <x v="1"/>
    <x v="3"/>
    <x v="10"/>
    <x v="12"/>
    <x v="5"/>
    <n v="59"/>
    <n v="122"/>
    <n v="7198"/>
    <n v="2879.2000000000003"/>
    <n v="0.4"/>
    <x v="2"/>
  </r>
  <r>
    <x v="4"/>
    <n v="1189833"/>
    <x v="694"/>
    <x v="1"/>
    <x v="1"/>
    <x v="3"/>
    <x v="10"/>
    <x v="12"/>
    <x v="0"/>
    <n v="44"/>
    <n v="160"/>
    <n v="7040"/>
    <n v="3942.4000000000005"/>
    <n v="0.56000000000000005"/>
    <x v="2"/>
  </r>
  <r>
    <x v="4"/>
    <n v="1189833"/>
    <x v="695"/>
    <x v="1"/>
    <x v="1"/>
    <x v="3"/>
    <x v="10"/>
    <x v="12"/>
    <x v="1"/>
    <n v="49"/>
    <n v="160"/>
    <n v="7840"/>
    <n v="3371.2"/>
    <n v="0.43"/>
    <x v="2"/>
  </r>
  <r>
    <x v="4"/>
    <n v="1189833"/>
    <x v="696"/>
    <x v="1"/>
    <x v="1"/>
    <x v="3"/>
    <x v="10"/>
    <x v="12"/>
    <x v="2"/>
    <n v="41"/>
    <n v="116"/>
    <n v="4756"/>
    <n v="2710.92"/>
    <n v="0.57000000000000006"/>
    <x v="2"/>
  </r>
  <r>
    <x v="4"/>
    <n v="1189833"/>
    <x v="697"/>
    <x v="1"/>
    <x v="1"/>
    <x v="3"/>
    <x v="10"/>
    <x v="12"/>
    <x v="3"/>
    <n v="44"/>
    <n v="105"/>
    <n v="4620"/>
    <n v="2402.4"/>
    <n v="0.52"/>
    <x v="2"/>
  </r>
  <r>
    <x v="4"/>
    <n v="1189833"/>
    <x v="698"/>
    <x v="1"/>
    <x v="1"/>
    <x v="3"/>
    <x v="10"/>
    <x v="12"/>
    <x v="4"/>
    <n v="54"/>
    <n v="98"/>
    <n v="5292"/>
    <n v="3969.0000000000005"/>
    <n v="0.75000000000000011"/>
    <x v="2"/>
  </r>
  <r>
    <x v="4"/>
    <n v="1189833"/>
    <x v="699"/>
    <x v="1"/>
    <x v="1"/>
    <x v="3"/>
    <x v="10"/>
    <x v="12"/>
    <x v="5"/>
    <n v="58"/>
    <n v="108"/>
    <n v="6264"/>
    <n v="2442.96"/>
    <n v="0.39"/>
    <x v="2"/>
  </r>
  <r>
    <x v="4"/>
    <n v="1189833"/>
    <x v="700"/>
    <x v="1"/>
    <x v="1"/>
    <x v="3"/>
    <x v="10"/>
    <x v="12"/>
    <x v="0"/>
    <n v="38"/>
    <n v="167"/>
    <n v="6346"/>
    <n v="3744.1400000000003"/>
    <n v="0.59000000000000008"/>
    <x v="2"/>
  </r>
  <r>
    <x v="4"/>
    <n v="1189833"/>
    <x v="701"/>
    <x v="1"/>
    <x v="1"/>
    <x v="3"/>
    <x v="10"/>
    <x v="12"/>
    <x v="1"/>
    <n v="42"/>
    <n v="173"/>
    <n v="7266"/>
    <n v="2979.06"/>
    <n v="0.41"/>
    <x v="2"/>
  </r>
  <r>
    <x v="4"/>
    <n v="1189833"/>
    <x v="702"/>
    <x v="1"/>
    <x v="1"/>
    <x v="3"/>
    <x v="10"/>
    <x v="12"/>
    <x v="2"/>
    <n v="37"/>
    <n v="123"/>
    <n v="4551"/>
    <n v="2594.0700000000002"/>
    <n v="0.57000000000000006"/>
    <x v="2"/>
  </r>
  <r>
    <x v="4"/>
    <n v="1189833"/>
    <x v="703"/>
    <x v="1"/>
    <x v="2"/>
    <x v="3"/>
    <x v="10"/>
    <x v="12"/>
    <x v="3"/>
    <n v="39"/>
    <n v="119"/>
    <n v="4641"/>
    <n v="2552.5499999999997"/>
    <n v="0.54999999999999993"/>
    <x v="2"/>
  </r>
  <r>
    <x v="4"/>
    <n v="1189833"/>
    <x v="704"/>
    <x v="1"/>
    <x v="2"/>
    <x v="3"/>
    <x v="10"/>
    <x v="12"/>
    <x v="4"/>
    <n v="51"/>
    <n v="113"/>
    <n v="5763"/>
    <n v="4264.6200000000008"/>
    <n v="0.7400000000000001"/>
    <x v="2"/>
  </r>
  <r>
    <x v="4"/>
    <n v="1189833"/>
    <x v="705"/>
    <x v="1"/>
    <x v="2"/>
    <x v="3"/>
    <x v="10"/>
    <x v="12"/>
    <x v="5"/>
    <n v="56"/>
    <n v="133"/>
    <n v="7448"/>
    <n v="2830.2400000000002"/>
    <n v="0.38"/>
    <x v="2"/>
  </r>
  <r>
    <x v="4"/>
    <n v="1189833"/>
    <x v="706"/>
    <x v="1"/>
    <x v="2"/>
    <x v="3"/>
    <x v="10"/>
    <x v="12"/>
    <x v="0"/>
    <n v="41"/>
    <n v="196"/>
    <n v="8036"/>
    <n v="4500.1600000000008"/>
    <n v="0.56000000000000005"/>
    <x v="2"/>
  </r>
  <r>
    <x v="4"/>
    <n v="1189833"/>
    <x v="707"/>
    <x v="1"/>
    <x v="2"/>
    <x v="3"/>
    <x v="10"/>
    <x v="12"/>
    <x v="1"/>
    <n v="45"/>
    <n v="182"/>
    <n v="8190"/>
    <n v="3521.7"/>
    <n v="0.43"/>
    <x v="2"/>
  </r>
  <r>
    <x v="4"/>
    <n v="1189833"/>
    <x v="708"/>
    <x v="1"/>
    <x v="2"/>
    <x v="3"/>
    <x v="10"/>
    <x v="12"/>
    <x v="2"/>
    <n v="42"/>
    <n v="133"/>
    <n v="5586"/>
    <n v="3351.6"/>
    <n v="0.6"/>
    <x v="2"/>
  </r>
  <r>
    <x v="4"/>
    <n v="1189833"/>
    <x v="709"/>
    <x v="1"/>
    <x v="2"/>
    <x v="3"/>
    <x v="10"/>
    <x v="12"/>
    <x v="3"/>
    <n v="43"/>
    <n v="143"/>
    <n v="6149"/>
    <n v="3135.9900000000002"/>
    <n v="0.51"/>
    <x v="2"/>
  </r>
  <r>
    <x v="4"/>
    <n v="1189833"/>
    <x v="710"/>
    <x v="1"/>
    <x v="2"/>
    <x v="3"/>
    <x v="10"/>
    <x v="12"/>
    <x v="4"/>
    <n v="53"/>
    <n v="120"/>
    <n v="6360"/>
    <n v="4642.8"/>
    <n v="0.73000000000000009"/>
    <x v="2"/>
  </r>
  <r>
    <x v="4"/>
    <n v="1189833"/>
    <x v="214"/>
    <x v="1"/>
    <x v="2"/>
    <x v="3"/>
    <x v="10"/>
    <x v="12"/>
    <x v="5"/>
    <n v="55"/>
    <n v="130"/>
    <n v="7150"/>
    <n v="2860"/>
    <n v="0.4"/>
    <x v="2"/>
  </r>
  <r>
    <x v="2"/>
    <n v="1197831"/>
    <x v="215"/>
    <x v="1"/>
    <x v="2"/>
    <x v="3"/>
    <x v="10"/>
    <x v="12"/>
    <x v="0"/>
    <n v="18"/>
    <n v="210"/>
    <n v="3780"/>
    <n v="1890"/>
    <n v="0.5"/>
    <x v="2"/>
  </r>
  <r>
    <x v="2"/>
    <n v="1197831"/>
    <x v="216"/>
    <x v="1"/>
    <x v="2"/>
    <x v="3"/>
    <x v="10"/>
    <x v="12"/>
    <x v="1"/>
    <n v="29"/>
    <n v="182"/>
    <n v="5278"/>
    <n v="2427.8799999999997"/>
    <n v="0.45999999999999996"/>
    <x v="2"/>
  </r>
  <r>
    <x v="2"/>
    <n v="1197831"/>
    <x v="217"/>
    <x v="1"/>
    <x v="2"/>
    <x v="3"/>
    <x v="10"/>
    <x v="12"/>
    <x v="2"/>
    <n v="27"/>
    <n v="130"/>
    <n v="3510"/>
    <n v="1579.4999999999998"/>
    <n v="0.44999999999999996"/>
    <x v="2"/>
  </r>
  <r>
    <x v="2"/>
    <n v="1197831"/>
    <x v="218"/>
    <x v="1"/>
    <x v="2"/>
    <x v="3"/>
    <x v="10"/>
    <x v="12"/>
    <x v="3"/>
    <n v="32"/>
    <n v="135"/>
    <n v="4320"/>
    <n v="2462.4"/>
    <n v="0.57000000000000006"/>
    <x v="2"/>
  </r>
  <r>
    <x v="2"/>
    <n v="1197831"/>
    <x v="219"/>
    <x v="1"/>
    <x v="2"/>
    <x v="1"/>
    <x v="11"/>
    <x v="13"/>
    <x v="4"/>
    <n v="39"/>
    <n v="95"/>
    <n v="3705"/>
    <n v="1482"/>
    <n v="0.4"/>
    <x v="2"/>
  </r>
  <r>
    <x v="2"/>
    <n v="1197831"/>
    <x v="220"/>
    <x v="1"/>
    <x v="2"/>
    <x v="1"/>
    <x v="11"/>
    <x v="13"/>
    <x v="5"/>
    <n v="33"/>
    <n v="125"/>
    <n v="4125"/>
    <n v="2681.25"/>
    <n v="0.65"/>
    <x v="2"/>
  </r>
  <r>
    <x v="2"/>
    <n v="1197831"/>
    <x v="221"/>
    <x v="1"/>
    <x v="2"/>
    <x v="1"/>
    <x v="11"/>
    <x v="13"/>
    <x v="0"/>
    <n v="24"/>
    <n v="169"/>
    <n v="4056"/>
    <n v="2028"/>
    <n v="0.5"/>
    <x v="2"/>
  </r>
  <r>
    <x v="2"/>
    <n v="1197831"/>
    <x v="222"/>
    <x v="1"/>
    <x v="2"/>
    <x v="1"/>
    <x v="11"/>
    <x v="13"/>
    <x v="1"/>
    <n v="33"/>
    <n v="181"/>
    <n v="5973"/>
    <n v="2867.04"/>
    <n v="0.48"/>
    <x v="2"/>
  </r>
  <r>
    <x v="2"/>
    <n v="1197831"/>
    <x v="223"/>
    <x v="1"/>
    <x v="2"/>
    <x v="1"/>
    <x v="11"/>
    <x v="13"/>
    <x v="2"/>
    <n v="32"/>
    <n v="122"/>
    <n v="3904"/>
    <n v="1873.9199999999998"/>
    <n v="0.48"/>
    <x v="2"/>
  </r>
  <r>
    <x v="2"/>
    <n v="1197831"/>
    <x v="224"/>
    <x v="1"/>
    <x v="2"/>
    <x v="1"/>
    <x v="11"/>
    <x v="13"/>
    <x v="3"/>
    <n v="33"/>
    <n v="108"/>
    <n v="3564"/>
    <n v="2138.4"/>
    <n v="0.6"/>
    <x v="2"/>
  </r>
  <r>
    <x v="2"/>
    <n v="1197831"/>
    <x v="225"/>
    <x v="1"/>
    <x v="2"/>
    <x v="1"/>
    <x v="11"/>
    <x v="13"/>
    <x v="4"/>
    <n v="37"/>
    <n v="83"/>
    <n v="3071"/>
    <n v="1259.1099999999999"/>
    <n v="0.41"/>
    <x v="2"/>
  </r>
  <r>
    <x v="2"/>
    <n v="1197831"/>
    <x v="226"/>
    <x v="1"/>
    <x v="2"/>
    <x v="1"/>
    <x v="11"/>
    <x v="13"/>
    <x v="5"/>
    <n v="32"/>
    <n v="133"/>
    <n v="4256"/>
    <n v="2723.84"/>
    <n v="0.64"/>
    <x v="2"/>
  </r>
  <r>
    <x v="2"/>
    <n v="1197831"/>
    <x v="227"/>
    <x v="1"/>
    <x v="2"/>
    <x v="1"/>
    <x v="11"/>
    <x v="13"/>
    <x v="0"/>
    <n v="27"/>
    <n v="189"/>
    <n v="5103"/>
    <n v="2602.5300000000002"/>
    <n v="0.51"/>
    <x v="2"/>
  </r>
  <r>
    <x v="2"/>
    <n v="1197831"/>
    <x v="228"/>
    <x v="1"/>
    <x v="2"/>
    <x v="1"/>
    <x v="11"/>
    <x v="13"/>
    <x v="1"/>
    <n v="37"/>
    <n v="163"/>
    <n v="6031"/>
    <n v="3136.12"/>
    <n v="0.52"/>
    <x v="2"/>
  </r>
  <r>
    <x v="2"/>
    <n v="1197831"/>
    <x v="711"/>
    <x v="1"/>
    <x v="2"/>
    <x v="1"/>
    <x v="11"/>
    <x v="13"/>
    <x v="2"/>
    <n v="28"/>
    <n v="124"/>
    <n v="3472"/>
    <n v="1909.5999999999997"/>
    <n v="0.54999999999999993"/>
    <x v="2"/>
  </r>
  <r>
    <x v="2"/>
    <n v="1197831"/>
    <x v="712"/>
    <x v="1"/>
    <x v="2"/>
    <x v="1"/>
    <x v="11"/>
    <x v="13"/>
    <x v="3"/>
    <n v="33"/>
    <n v="101"/>
    <n v="3333"/>
    <n v="2133.12"/>
    <n v="0.64"/>
    <x v="2"/>
  </r>
  <r>
    <x v="2"/>
    <n v="1197831"/>
    <x v="713"/>
    <x v="1"/>
    <x v="2"/>
    <x v="1"/>
    <x v="11"/>
    <x v="13"/>
    <x v="4"/>
    <n v="39"/>
    <n v="69"/>
    <n v="2691"/>
    <n v="1264.77"/>
    <n v="0.47"/>
    <x v="2"/>
  </r>
  <r>
    <x v="2"/>
    <n v="1197831"/>
    <x v="714"/>
    <x v="1"/>
    <x v="2"/>
    <x v="1"/>
    <x v="11"/>
    <x v="13"/>
    <x v="5"/>
    <n v="33"/>
    <n v="111"/>
    <n v="3663"/>
    <n v="2417.58"/>
    <n v="0.66"/>
    <x v="2"/>
  </r>
  <r>
    <x v="2"/>
    <n v="1197831"/>
    <x v="715"/>
    <x v="1"/>
    <x v="2"/>
    <x v="1"/>
    <x v="11"/>
    <x v="13"/>
    <x v="0"/>
    <n v="19"/>
    <n v="169"/>
    <n v="3211"/>
    <n v="1605.5"/>
    <n v="0.5"/>
    <x v="2"/>
  </r>
  <r>
    <x v="2"/>
    <n v="1197831"/>
    <x v="716"/>
    <x v="1"/>
    <x v="2"/>
    <x v="1"/>
    <x v="11"/>
    <x v="13"/>
    <x v="1"/>
    <n v="24"/>
    <n v="176"/>
    <n v="4224"/>
    <n v="2154.2400000000002"/>
    <n v="0.51"/>
    <x v="2"/>
  </r>
  <r>
    <x v="2"/>
    <n v="1197831"/>
    <x v="717"/>
    <x v="1"/>
    <x v="2"/>
    <x v="1"/>
    <x v="11"/>
    <x v="13"/>
    <x v="2"/>
    <n v="19"/>
    <n v="135"/>
    <n v="2565"/>
    <n v="1410.7499999999998"/>
    <n v="0.54999999999999993"/>
    <x v="2"/>
  </r>
  <r>
    <x v="2"/>
    <n v="1197831"/>
    <x v="718"/>
    <x v="1"/>
    <x v="2"/>
    <x v="1"/>
    <x v="11"/>
    <x v="13"/>
    <x v="3"/>
    <n v="23"/>
    <n v="112"/>
    <n v="2576"/>
    <n v="1674.4"/>
    <n v="0.65"/>
    <x v="2"/>
  </r>
  <r>
    <x v="2"/>
    <n v="1197831"/>
    <x v="719"/>
    <x v="1"/>
    <x v="3"/>
    <x v="1"/>
    <x v="11"/>
    <x v="13"/>
    <x v="4"/>
    <n v="28"/>
    <n v="84"/>
    <n v="2352"/>
    <n v="1058.3999999999999"/>
    <n v="0.44999999999999996"/>
    <x v="2"/>
  </r>
  <r>
    <x v="2"/>
    <n v="1197831"/>
    <x v="720"/>
    <x v="1"/>
    <x v="3"/>
    <x v="1"/>
    <x v="11"/>
    <x v="13"/>
    <x v="5"/>
    <n v="24"/>
    <n v="161"/>
    <n v="3864"/>
    <n v="2627.52"/>
    <n v="0.68"/>
    <x v="2"/>
  </r>
  <r>
    <x v="2"/>
    <n v="1197831"/>
    <x v="721"/>
    <x v="1"/>
    <x v="3"/>
    <x v="1"/>
    <x v="11"/>
    <x v="13"/>
    <x v="0"/>
    <n v="14"/>
    <n v="189"/>
    <n v="2646"/>
    <n v="1323"/>
    <n v="0.5"/>
    <x v="2"/>
  </r>
  <r>
    <x v="2"/>
    <n v="1197831"/>
    <x v="722"/>
    <x v="1"/>
    <x v="3"/>
    <x v="1"/>
    <x v="11"/>
    <x v="13"/>
    <x v="1"/>
    <n v="23"/>
    <n v="218"/>
    <n v="5014"/>
    <n v="2507"/>
    <n v="0.5"/>
    <x v="2"/>
  </r>
  <r>
    <x v="2"/>
    <n v="1197831"/>
    <x v="723"/>
    <x v="1"/>
    <x v="3"/>
    <x v="1"/>
    <x v="11"/>
    <x v="13"/>
    <x v="2"/>
    <n v="19"/>
    <n v="180"/>
    <n v="3420"/>
    <n v="1846.8000000000002"/>
    <n v="0.54"/>
    <x v="2"/>
  </r>
  <r>
    <x v="2"/>
    <n v="1197831"/>
    <x v="229"/>
    <x v="1"/>
    <x v="3"/>
    <x v="1"/>
    <x v="11"/>
    <x v="13"/>
    <x v="3"/>
    <n v="27"/>
    <n v="142"/>
    <n v="3834"/>
    <n v="2300.4"/>
    <n v="0.6"/>
    <x v="2"/>
  </r>
  <r>
    <x v="2"/>
    <n v="1197831"/>
    <x v="230"/>
    <x v="1"/>
    <x v="3"/>
    <x v="1"/>
    <x v="11"/>
    <x v="13"/>
    <x v="4"/>
    <n v="41"/>
    <n v="106"/>
    <n v="4346"/>
    <n v="2129.54"/>
    <n v="0.49"/>
    <x v="2"/>
  </r>
  <r>
    <x v="2"/>
    <n v="1197831"/>
    <x v="231"/>
    <x v="1"/>
    <x v="3"/>
    <x v="1"/>
    <x v="11"/>
    <x v="13"/>
    <x v="5"/>
    <n v="38"/>
    <n v="202"/>
    <n v="7676"/>
    <n v="5142.92"/>
    <n v="0.67"/>
    <x v="2"/>
  </r>
  <r>
    <x v="2"/>
    <n v="1197831"/>
    <x v="232"/>
    <x v="1"/>
    <x v="3"/>
    <x v="1"/>
    <x v="11"/>
    <x v="13"/>
    <x v="0"/>
    <n v="36"/>
    <n v="217"/>
    <n v="7812"/>
    <n v="3984.12"/>
    <n v="0.51"/>
    <x v="2"/>
  </r>
  <r>
    <x v="2"/>
    <n v="1197831"/>
    <x v="233"/>
    <x v="1"/>
    <x v="3"/>
    <x v="1"/>
    <x v="11"/>
    <x v="13"/>
    <x v="1"/>
    <n v="42"/>
    <n v="202"/>
    <n v="8484"/>
    <n v="4326.84"/>
    <n v="0.51"/>
    <x v="2"/>
  </r>
  <r>
    <x v="2"/>
    <n v="1197831"/>
    <x v="234"/>
    <x v="1"/>
    <x v="3"/>
    <x v="1"/>
    <x v="11"/>
    <x v="13"/>
    <x v="2"/>
    <n v="36"/>
    <n v="169"/>
    <n v="6084"/>
    <n v="3102.84"/>
    <n v="0.51"/>
    <x v="2"/>
  </r>
  <r>
    <x v="2"/>
    <n v="1197831"/>
    <x v="235"/>
    <x v="1"/>
    <x v="3"/>
    <x v="1"/>
    <x v="11"/>
    <x v="13"/>
    <x v="3"/>
    <n v="36"/>
    <n v="174"/>
    <n v="6264"/>
    <n v="3821.04"/>
    <n v="0.61"/>
    <x v="2"/>
  </r>
  <r>
    <x v="2"/>
    <n v="1197831"/>
    <x v="236"/>
    <x v="1"/>
    <x v="3"/>
    <x v="1"/>
    <x v="11"/>
    <x v="13"/>
    <x v="4"/>
    <n v="43"/>
    <n v="145"/>
    <n v="6235"/>
    <n v="2992.7999999999997"/>
    <n v="0.48"/>
    <x v="2"/>
  </r>
  <r>
    <x v="2"/>
    <n v="1197831"/>
    <x v="237"/>
    <x v="1"/>
    <x v="3"/>
    <x v="1"/>
    <x v="11"/>
    <x v="13"/>
    <x v="5"/>
    <n v="49"/>
    <n v="236"/>
    <n v="11564"/>
    <n v="7516.6"/>
    <n v="0.65"/>
    <x v="2"/>
  </r>
  <r>
    <x v="2"/>
    <n v="1197831"/>
    <x v="238"/>
    <x v="1"/>
    <x v="3"/>
    <x v="1"/>
    <x v="11"/>
    <x v="13"/>
    <x v="0"/>
    <n v="36"/>
    <n v="215"/>
    <n v="7740"/>
    <n v="4411.7999999999993"/>
    <n v="0.56999999999999995"/>
    <x v="2"/>
  </r>
  <r>
    <x v="2"/>
    <n v="1197831"/>
    <x v="239"/>
    <x v="1"/>
    <x v="3"/>
    <x v="1"/>
    <x v="11"/>
    <x v="13"/>
    <x v="1"/>
    <n v="43"/>
    <n v="206"/>
    <n v="8858"/>
    <n v="5137.6399999999994"/>
    <n v="0.57999999999999996"/>
    <x v="2"/>
  </r>
  <r>
    <x v="2"/>
    <n v="1197831"/>
    <x v="240"/>
    <x v="1"/>
    <x v="3"/>
    <x v="1"/>
    <x v="11"/>
    <x v="13"/>
    <x v="2"/>
    <n v="36"/>
    <n v="263"/>
    <n v="9468"/>
    <n v="5680.8"/>
    <n v="0.6"/>
    <x v="2"/>
  </r>
  <r>
    <x v="2"/>
    <n v="1197831"/>
    <x v="241"/>
    <x v="1"/>
    <x v="3"/>
    <x v="1"/>
    <x v="11"/>
    <x v="13"/>
    <x v="3"/>
    <n v="37"/>
    <n v="161"/>
    <n v="5957"/>
    <n v="3872.05"/>
    <n v="0.65"/>
    <x v="2"/>
  </r>
  <r>
    <x v="2"/>
    <n v="1197831"/>
    <x v="242"/>
    <x v="1"/>
    <x v="3"/>
    <x v="1"/>
    <x v="11"/>
    <x v="13"/>
    <x v="4"/>
    <n v="43"/>
    <n v="165"/>
    <n v="7095"/>
    <n v="3760.3500000000004"/>
    <n v="0.53"/>
    <x v="2"/>
  </r>
  <r>
    <x v="2"/>
    <n v="1197831"/>
    <x v="243"/>
    <x v="1"/>
    <x v="3"/>
    <x v="1"/>
    <x v="11"/>
    <x v="13"/>
    <x v="5"/>
    <n v="52"/>
    <n v="223"/>
    <n v="11596"/>
    <n v="8117.2000000000007"/>
    <n v="0.70000000000000007"/>
    <x v="2"/>
  </r>
  <r>
    <x v="2"/>
    <n v="1197831"/>
    <x v="244"/>
    <x v="1"/>
    <x v="3"/>
    <x v="1"/>
    <x v="11"/>
    <x v="13"/>
    <x v="0"/>
    <n v="41"/>
    <n v="233"/>
    <n v="9553"/>
    <n v="5445.2099999999991"/>
    <n v="0.56999999999999995"/>
    <x v="2"/>
  </r>
  <r>
    <x v="2"/>
    <n v="1197831"/>
    <x v="245"/>
    <x v="1"/>
    <x v="3"/>
    <x v="1"/>
    <x v="11"/>
    <x v="13"/>
    <x v="1"/>
    <n v="54"/>
    <n v="233"/>
    <n v="12582"/>
    <n v="7171.74"/>
    <n v="0.56999999999999995"/>
    <x v="2"/>
  </r>
  <r>
    <x v="2"/>
    <n v="1197831"/>
    <x v="246"/>
    <x v="1"/>
    <x v="3"/>
    <x v="1"/>
    <x v="11"/>
    <x v="13"/>
    <x v="2"/>
    <n v="46"/>
    <n v="285"/>
    <n v="13110"/>
    <n v="7866"/>
    <n v="0.6"/>
    <x v="2"/>
  </r>
  <r>
    <x v="2"/>
    <n v="1197831"/>
    <x v="247"/>
    <x v="1"/>
    <x v="3"/>
    <x v="1"/>
    <x v="11"/>
    <x v="13"/>
    <x v="3"/>
    <n v="42"/>
    <n v="133"/>
    <n v="5586"/>
    <n v="3854.34"/>
    <n v="0.69000000000000006"/>
    <x v="2"/>
  </r>
  <r>
    <x v="2"/>
    <n v="1197831"/>
    <x v="248"/>
    <x v="1"/>
    <x v="3"/>
    <x v="1"/>
    <x v="11"/>
    <x v="13"/>
    <x v="4"/>
    <n v="49"/>
    <n v="133"/>
    <n v="6517"/>
    <n v="3454.01"/>
    <n v="0.53"/>
    <x v="2"/>
  </r>
  <r>
    <x v="2"/>
    <n v="1197831"/>
    <x v="249"/>
    <x v="1"/>
    <x v="3"/>
    <x v="1"/>
    <x v="11"/>
    <x v="13"/>
    <x v="5"/>
    <n v="53"/>
    <n v="181"/>
    <n v="9593"/>
    <n v="6811.0300000000007"/>
    <n v="0.71000000000000008"/>
    <x v="2"/>
  </r>
  <r>
    <x v="2"/>
    <n v="1197831"/>
    <x v="250"/>
    <x v="1"/>
    <x v="3"/>
    <x v="1"/>
    <x v="11"/>
    <x v="13"/>
    <x v="0"/>
    <n v="49"/>
    <n v="182"/>
    <n v="8918"/>
    <n v="5350.8"/>
    <n v="0.6"/>
    <x v="2"/>
  </r>
  <r>
    <x v="2"/>
    <n v="1197831"/>
    <x v="251"/>
    <x v="1"/>
    <x v="3"/>
    <x v="1"/>
    <x v="11"/>
    <x v="13"/>
    <x v="1"/>
    <n v="47"/>
    <n v="169"/>
    <n v="7943"/>
    <n v="4765.8"/>
    <n v="0.6"/>
    <x v="2"/>
  </r>
  <r>
    <x v="2"/>
    <n v="1197831"/>
    <x v="252"/>
    <x v="1"/>
    <x v="3"/>
    <x v="1"/>
    <x v="11"/>
    <x v="13"/>
    <x v="2"/>
    <n v="54"/>
    <n v="182"/>
    <n v="9828"/>
    <n v="5798.5199999999995"/>
    <n v="0.59"/>
    <x v="2"/>
  </r>
  <r>
    <x v="2"/>
    <n v="1197831"/>
    <x v="253"/>
    <x v="1"/>
    <x v="3"/>
    <x v="1"/>
    <x v="11"/>
    <x v="13"/>
    <x v="3"/>
    <n v="53"/>
    <n v="100"/>
    <n v="5300"/>
    <n v="3710.0000000000005"/>
    <n v="0.70000000000000007"/>
    <x v="2"/>
  </r>
  <r>
    <x v="2"/>
    <n v="1197831"/>
    <x v="254"/>
    <x v="1"/>
    <x v="4"/>
    <x v="1"/>
    <x v="11"/>
    <x v="13"/>
    <x v="4"/>
    <n v="47"/>
    <n v="120"/>
    <n v="5640"/>
    <n v="2876.4"/>
    <n v="0.51"/>
    <x v="2"/>
  </r>
  <r>
    <x v="2"/>
    <n v="1197831"/>
    <x v="255"/>
    <x v="1"/>
    <x v="4"/>
    <x v="1"/>
    <x v="11"/>
    <x v="13"/>
    <x v="5"/>
    <n v="42"/>
    <n v="163"/>
    <n v="6846"/>
    <n v="5066.0400000000009"/>
    <n v="0.7400000000000001"/>
    <x v="2"/>
  </r>
  <r>
    <x v="2"/>
    <n v="1197831"/>
    <x v="256"/>
    <x v="1"/>
    <x v="4"/>
    <x v="1"/>
    <x v="11"/>
    <x v="13"/>
    <x v="0"/>
    <n v="33"/>
    <n v="173"/>
    <n v="5709"/>
    <n v="3254.1299999999997"/>
    <n v="0.56999999999999995"/>
    <x v="2"/>
  </r>
  <r>
    <x v="2"/>
    <n v="1197831"/>
    <x v="257"/>
    <x v="1"/>
    <x v="4"/>
    <x v="1"/>
    <x v="11"/>
    <x v="13"/>
    <x v="1"/>
    <n v="32"/>
    <n v="150"/>
    <n v="4800"/>
    <n v="2880"/>
    <n v="0.6"/>
    <x v="2"/>
  </r>
  <r>
    <x v="2"/>
    <n v="1197831"/>
    <x v="258"/>
    <x v="1"/>
    <x v="4"/>
    <x v="1"/>
    <x v="11"/>
    <x v="13"/>
    <x v="2"/>
    <n v="36"/>
    <n v="147"/>
    <n v="5292"/>
    <n v="3069.3599999999997"/>
    <n v="0.57999999999999996"/>
    <x v="2"/>
  </r>
  <r>
    <x v="2"/>
    <n v="1197831"/>
    <x v="259"/>
    <x v="1"/>
    <x v="4"/>
    <x v="1"/>
    <x v="11"/>
    <x v="13"/>
    <x v="3"/>
    <n v="38"/>
    <n v="98"/>
    <n v="3724"/>
    <n v="2606.8000000000002"/>
    <n v="0.70000000000000007"/>
    <x v="2"/>
  </r>
  <r>
    <x v="2"/>
    <n v="1197831"/>
    <x v="260"/>
    <x v="1"/>
    <x v="4"/>
    <x v="1"/>
    <x v="11"/>
    <x v="13"/>
    <x v="4"/>
    <n v="32"/>
    <n v="88"/>
    <n v="2816"/>
    <n v="1436.16"/>
    <n v="0.51"/>
    <x v="2"/>
  </r>
  <r>
    <x v="2"/>
    <n v="1197831"/>
    <x v="261"/>
    <x v="1"/>
    <x v="4"/>
    <x v="1"/>
    <x v="11"/>
    <x v="13"/>
    <x v="5"/>
    <n v="43"/>
    <n v="131"/>
    <n v="5633"/>
    <n v="3999.4300000000003"/>
    <n v="0.71000000000000008"/>
    <x v="2"/>
  </r>
  <r>
    <x v="2"/>
    <n v="1197831"/>
    <x v="262"/>
    <x v="1"/>
    <x v="4"/>
    <x v="1"/>
    <x v="11"/>
    <x v="13"/>
    <x v="0"/>
    <n v="29"/>
    <n v="196"/>
    <n v="5684"/>
    <n v="3183.0399999999995"/>
    <n v="0.55999999999999994"/>
    <x v="2"/>
  </r>
  <r>
    <x v="2"/>
    <n v="1197831"/>
    <x v="263"/>
    <x v="1"/>
    <x v="4"/>
    <x v="1"/>
    <x v="11"/>
    <x v="13"/>
    <x v="1"/>
    <n v="29"/>
    <n v="189"/>
    <n v="5481"/>
    <n v="3069.3599999999997"/>
    <n v="0.55999999999999994"/>
    <x v="2"/>
  </r>
  <r>
    <x v="2"/>
    <n v="1197831"/>
    <x v="264"/>
    <x v="1"/>
    <x v="4"/>
    <x v="1"/>
    <x v="11"/>
    <x v="13"/>
    <x v="2"/>
    <n v="50"/>
    <n v="174"/>
    <n v="8700"/>
    <n v="4871.9999999999991"/>
    <n v="0.55999999999999994"/>
    <x v="2"/>
  </r>
  <r>
    <x v="2"/>
    <n v="1197831"/>
    <x v="265"/>
    <x v="1"/>
    <x v="4"/>
    <x v="1"/>
    <x v="11"/>
    <x v="13"/>
    <x v="3"/>
    <n v="52"/>
    <n v="133"/>
    <n v="6916"/>
    <n v="4772.04"/>
    <n v="0.69000000000000006"/>
    <x v="2"/>
  </r>
  <r>
    <x v="2"/>
    <n v="1197831"/>
    <x v="266"/>
    <x v="1"/>
    <x v="4"/>
    <x v="1"/>
    <x v="11"/>
    <x v="13"/>
    <x v="4"/>
    <n v="51"/>
    <n v="113"/>
    <n v="5763"/>
    <n v="3054.3900000000003"/>
    <n v="0.53"/>
    <x v="2"/>
  </r>
  <r>
    <x v="2"/>
    <n v="1197831"/>
    <x v="267"/>
    <x v="1"/>
    <x v="4"/>
    <x v="1"/>
    <x v="11"/>
    <x v="13"/>
    <x v="5"/>
    <n v="59"/>
    <n v="169"/>
    <n v="9971"/>
    <n v="7079.4100000000008"/>
    <n v="0.71000000000000008"/>
    <x v="2"/>
  </r>
  <r>
    <x v="2"/>
    <n v="1197831"/>
    <x v="268"/>
    <x v="1"/>
    <x v="4"/>
    <x v="1"/>
    <x v="11"/>
    <x v="13"/>
    <x v="0"/>
    <n v="53"/>
    <n v="200"/>
    <n v="10600"/>
    <n v="6148"/>
    <n v="0.57999999999999996"/>
    <x v="2"/>
  </r>
  <r>
    <x v="2"/>
    <n v="1197831"/>
    <x v="269"/>
    <x v="1"/>
    <x v="4"/>
    <x v="1"/>
    <x v="11"/>
    <x v="13"/>
    <x v="1"/>
    <n v="51"/>
    <n v="240"/>
    <n v="12240"/>
    <n v="6731.9999999999991"/>
    <n v="0.54999999999999993"/>
    <x v="2"/>
  </r>
  <r>
    <x v="2"/>
    <n v="1197831"/>
    <x v="270"/>
    <x v="1"/>
    <x v="4"/>
    <x v="1"/>
    <x v="11"/>
    <x v="13"/>
    <x v="2"/>
    <n v="54"/>
    <n v="210"/>
    <n v="11340"/>
    <n v="6236.9999999999991"/>
    <n v="0.54999999999999993"/>
    <x v="2"/>
  </r>
  <r>
    <x v="2"/>
    <n v="1197831"/>
    <x v="271"/>
    <x v="1"/>
    <x v="4"/>
    <x v="1"/>
    <x v="11"/>
    <x v="13"/>
    <x v="3"/>
    <n v="54"/>
    <n v="149"/>
    <n v="8046"/>
    <n v="5551.7400000000007"/>
    <n v="0.69000000000000006"/>
    <x v="2"/>
  </r>
  <r>
    <x v="2"/>
    <n v="1197831"/>
    <x v="272"/>
    <x v="1"/>
    <x v="4"/>
    <x v="1"/>
    <x v="11"/>
    <x v="13"/>
    <x v="4"/>
    <n v="50"/>
    <n v="140"/>
    <n v="7000"/>
    <n v="3500"/>
    <n v="0.5"/>
    <x v="2"/>
  </r>
  <r>
    <x v="2"/>
    <n v="1197831"/>
    <x v="273"/>
    <x v="1"/>
    <x v="4"/>
    <x v="1"/>
    <x v="11"/>
    <x v="13"/>
    <x v="5"/>
    <n v="61"/>
    <n v="225"/>
    <n v="13725"/>
    <n v="10156.500000000002"/>
    <n v="0.7400000000000001"/>
    <x v="2"/>
  </r>
  <r>
    <x v="0"/>
    <n v="1185732"/>
    <x v="274"/>
    <x v="1"/>
    <x v="4"/>
    <x v="1"/>
    <x v="11"/>
    <x v="13"/>
    <x v="0"/>
    <n v="32"/>
    <n v="119"/>
    <n v="3808"/>
    <n v="1904"/>
    <n v="0.5"/>
    <x v="2"/>
  </r>
  <r>
    <x v="0"/>
    <n v="1185732"/>
    <x v="275"/>
    <x v="1"/>
    <x v="4"/>
    <x v="1"/>
    <x v="11"/>
    <x v="13"/>
    <x v="1"/>
    <n v="32"/>
    <n v="56"/>
    <n v="1792"/>
    <n v="878.07999999999993"/>
    <n v="0.49"/>
    <x v="2"/>
  </r>
  <r>
    <x v="0"/>
    <n v="1185732"/>
    <x v="276"/>
    <x v="1"/>
    <x v="4"/>
    <x v="1"/>
    <x v="11"/>
    <x v="13"/>
    <x v="2"/>
    <n v="24"/>
    <n v="65"/>
    <n v="1560"/>
    <n v="748.8"/>
    <n v="0.48"/>
    <x v="2"/>
  </r>
  <r>
    <x v="0"/>
    <n v="1185732"/>
    <x v="277"/>
    <x v="1"/>
    <x v="4"/>
    <x v="1"/>
    <x v="11"/>
    <x v="13"/>
    <x v="3"/>
    <n v="27"/>
    <n v="19"/>
    <n v="513"/>
    <n v="271.89"/>
    <n v="0.53"/>
    <x v="2"/>
  </r>
  <r>
    <x v="0"/>
    <n v="1185732"/>
    <x v="278"/>
    <x v="1"/>
    <x v="4"/>
    <x v="3"/>
    <x v="12"/>
    <x v="14"/>
    <x v="4"/>
    <n v="43"/>
    <n v="35"/>
    <n v="1505"/>
    <n v="677.24999999999989"/>
    <n v="0.44999999999999996"/>
    <x v="2"/>
  </r>
  <r>
    <x v="0"/>
    <n v="1185732"/>
    <x v="279"/>
    <x v="1"/>
    <x v="4"/>
    <x v="3"/>
    <x v="12"/>
    <x v="14"/>
    <x v="5"/>
    <n v="32"/>
    <n v="68"/>
    <n v="2176"/>
    <n v="1327.36"/>
    <n v="0.61"/>
    <x v="2"/>
  </r>
  <r>
    <x v="0"/>
    <n v="1185732"/>
    <x v="280"/>
    <x v="1"/>
    <x v="4"/>
    <x v="3"/>
    <x v="12"/>
    <x v="14"/>
    <x v="0"/>
    <n v="32"/>
    <n v="119"/>
    <n v="3808"/>
    <n v="2056.3200000000002"/>
    <n v="0.54"/>
    <x v="2"/>
  </r>
  <r>
    <x v="0"/>
    <n v="1185732"/>
    <x v="281"/>
    <x v="1"/>
    <x v="4"/>
    <x v="3"/>
    <x v="12"/>
    <x v="14"/>
    <x v="1"/>
    <n v="33"/>
    <n v="38"/>
    <n v="1254"/>
    <n v="627"/>
    <n v="0.5"/>
    <x v="2"/>
  </r>
  <r>
    <x v="0"/>
    <n v="1185732"/>
    <x v="282"/>
    <x v="1"/>
    <x v="4"/>
    <x v="3"/>
    <x v="12"/>
    <x v="14"/>
    <x v="2"/>
    <n v="23"/>
    <n v="47"/>
    <n v="1081"/>
    <n v="540.5"/>
    <n v="0.5"/>
    <x v="2"/>
  </r>
  <r>
    <x v="0"/>
    <n v="1185732"/>
    <x v="283"/>
    <x v="1"/>
    <x v="4"/>
    <x v="3"/>
    <x v="12"/>
    <x v="14"/>
    <x v="3"/>
    <n v="29"/>
    <n v="14"/>
    <n v="406"/>
    <n v="203"/>
    <n v="0.5"/>
    <x v="2"/>
  </r>
  <r>
    <x v="0"/>
    <n v="1185732"/>
    <x v="284"/>
    <x v="1"/>
    <x v="4"/>
    <x v="3"/>
    <x v="12"/>
    <x v="14"/>
    <x v="4"/>
    <n v="41"/>
    <n v="31"/>
    <n v="1271"/>
    <n v="622.79"/>
    <n v="0.49"/>
    <x v="2"/>
  </r>
  <r>
    <x v="0"/>
    <n v="1185732"/>
    <x v="285"/>
    <x v="1"/>
    <x v="11"/>
    <x v="3"/>
    <x v="12"/>
    <x v="14"/>
    <x v="5"/>
    <n v="32"/>
    <n v="60"/>
    <n v="1920"/>
    <n v="1190.4000000000001"/>
    <n v="0.62"/>
    <x v="2"/>
  </r>
  <r>
    <x v="0"/>
    <n v="1185732"/>
    <x v="286"/>
    <x v="1"/>
    <x v="11"/>
    <x v="3"/>
    <x v="12"/>
    <x v="14"/>
    <x v="0"/>
    <n v="38"/>
    <n v="122"/>
    <n v="4636"/>
    <n v="2503.44"/>
    <n v="0.54"/>
    <x v="2"/>
  </r>
  <r>
    <x v="0"/>
    <n v="1185732"/>
    <x v="287"/>
    <x v="1"/>
    <x v="11"/>
    <x v="3"/>
    <x v="12"/>
    <x v="14"/>
    <x v="1"/>
    <n v="39"/>
    <n v="26"/>
    <n v="1014"/>
    <n v="466.43999999999994"/>
    <n v="0.45999999999999996"/>
    <x v="2"/>
  </r>
  <r>
    <x v="0"/>
    <n v="1185732"/>
    <x v="288"/>
    <x v="1"/>
    <x v="11"/>
    <x v="3"/>
    <x v="12"/>
    <x v="14"/>
    <x v="2"/>
    <n v="29"/>
    <n v="39"/>
    <n v="1131"/>
    <n v="565.5"/>
    <n v="0.5"/>
    <x v="2"/>
  </r>
  <r>
    <x v="0"/>
    <n v="1185732"/>
    <x v="289"/>
    <x v="1"/>
    <x v="11"/>
    <x v="3"/>
    <x v="12"/>
    <x v="14"/>
    <x v="3"/>
    <n v="33"/>
    <n v="0"/>
    <n v="0"/>
    <n v="0"/>
    <n v="0.55000000000000004"/>
    <x v="2"/>
  </r>
  <r>
    <x v="0"/>
    <n v="1185732"/>
    <x v="290"/>
    <x v="1"/>
    <x v="11"/>
    <x v="3"/>
    <x v="12"/>
    <x v="14"/>
    <x v="4"/>
    <n v="45"/>
    <n v="13"/>
    <n v="585"/>
    <n v="274.95"/>
    <n v="0.47"/>
    <x v="2"/>
  </r>
  <r>
    <x v="0"/>
    <n v="1185732"/>
    <x v="291"/>
    <x v="1"/>
    <x v="11"/>
    <x v="3"/>
    <x v="12"/>
    <x v="14"/>
    <x v="5"/>
    <n v="37"/>
    <n v="38"/>
    <n v="1406"/>
    <n v="857.66"/>
    <n v="0.61"/>
    <x v="2"/>
  </r>
  <r>
    <x v="0"/>
    <n v="1185732"/>
    <x v="292"/>
    <x v="1"/>
    <x v="11"/>
    <x v="3"/>
    <x v="12"/>
    <x v="14"/>
    <x v="0"/>
    <n v="38"/>
    <n v="105"/>
    <n v="3990"/>
    <n v="2114.7000000000003"/>
    <n v="0.53"/>
    <x v="2"/>
  </r>
  <r>
    <x v="0"/>
    <n v="1185732"/>
    <x v="293"/>
    <x v="1"/>
    <x v="11"/>
    <x v="3"/>
    <x v="12"/>
    <x v="14"/>
    <x v="1"/>
    <n v="32"/>
    <n v="23"/>
    <n v="736"/>
    <n v="331.2"/>
    <n v="0.44999999999999996"/>
    <x v="2"/>
  </r>
  <r>
    <x v="0"/>
    <n v="1185732"/>
    <x v="294"/>
    <x v="1"/>
    <x v="11"/>
    <x v="3"/>
    <x v="12"/>
    <x v="14"/>
    <x v="2"/>
    <n v="23"/>
    <n v="21"/>
    <n v="483"/>
    <n v="217.34999999999997"/>
    <n v="0.44999999999999996"/>
    <x v="2"/>
  </r>
  <r>
    <x v="0"/>
    <n v="1185732"/>
    <x v="295"/>
    <x v="1"/>
    <x v="11"/>
    <x v="3"/>
    <x v="12"/>
    <x v="14"/>
    <x v="3"/>
    <n v="27"/>
    <n v="0"/>
    <n v="0"/>
    <n v="0"/>
    <n v="0.53"/>
    <x v="2"/>
  </r>
  <r>
    <x v="0"/>
    <n v="1185732"/>
    <x v="296"/>
    <x v="1"/>
    <x v="11"/>
    <x v="3"/>
    <x v="12"/>
    <x v="14"/>
    <x v="4"/>
    <n v="42"/>
    <n v="6"/>
    <n v="252"/>
    <n v="120.96"/>
    <n v="0.48"/>
    <x v="2"/>
  </r>
  <r>
    <x v="0"/>
    <n v="1185732"/>
    <x v="297"/>
    <x v="1"/>
    <x v="11"/>
    <x v="3"/>
    <x v="12"/>
    <x v="14"/>
    <x v="5"/>
    <n v="34"/>
    <n v="39"/>
    <n v="1326"/>
    <n v="822.12"/>
    <n v="0.62"/>
    <x v="2"/>
  </r>
  <r>
    <x v="0"/>
    <n v="1185732"/>
    <x v="298"/>
    <x v="1"/>
    <x v="11"/>
    <x v="3"/>
    <x v="12"/>
    <x v="14"/>
    <x v="0"/>
    <n v="44"/>
    <n v="118"/>
    <n v="5192"/>
    <n v="2803.6800000000003"/>
    <n v="0.54"/>
    <x v="2"/>
  </r>
  <r>
    <x v="0"/>
    <n v="1185732"/>
    <x v="299"/>
    <x v="1"/>
    <x v="11"/>
    <x v="3"/>
    <x v="12"/>
    <x v="14"/>
    <x v="1"/>
    <n v="38"/>
    <n v="33"/>
    <n v="1254"/>
    <n v="627"/>
    <n v="0.5"/>
    <x v="2"/>
  </r>
  <r>
    <x v="0"/>
    <n v="1185732"/>
    <x v="300"/>
    <x v="1"/>
    <x v="11"/>
    <x v="3"/>
    <x v="12"/>
    <x v="14"/>
    <x v="2"/>
    <n v="32"/>
    <n v="30"/>
    <n v="960"/>
    <n v="460.79999999999995"/>
    <n v="0.48"/>
    <x v="2"/>
  </r>
  <r>
    <x v="0"/>
    <n v="1185732"/>
    <x v="301"/>
    <x v="1"/>
    <x v="11"/>
    <x v="3"/>
    <x v="12"/>
    <x v="14"/>
    <x v="3"/>
    <n v="34"/>
    <n v="7"/>
    <n v="238"/>
    <n v="126.14"/>
    <n v="0.53"/>
    <x v="2"/>
  </r>
  <r>
    <x v="0"/>
    <n v="1185732"/>
    <x v="302"/>
    <x v="1"/>
    <x v="11"/>
    <x v="3"/>
    <x v="12"/>
    <x v="14"/>
    <x v="4"/>
    <n v="46"/>
    <n v="13"/>
    <n v="598"/>
    <n v="275.08"/>
    <n v="0.45999999999999996"/>
    <x v="2"/>
  </r>
  <r>
    <x v="0"/>
    <n v="1185732"/>
    <x v="303"/>
    <x v="1"/>
    <x v="11"/>
    <x v="3"/>
    <x v="12"/>
    <x v="14"/>
    <x v="5"/>
    <n v="51"/>
    <n v="41"/>
    <n v="2091"/>
    <n v="1296.42"/>
    <n v="0.62"/>
    <x v="2"/>
  </r>
  <r>
    <x v="0"/>
    <n v="1185732"/>
    <x v="304"/>
    <x v="1"/>
    <x v="11"/>
    <x v="3"/>
    <x v="12"/>
    <x v="14"/>
    <x v="0"/>
    <n v="36"/>
    <n v="120"/>
    <n v="4320"/>
    <n v="2289.6"/>
    <n v="0.53"/>
    <x v="2"/>
  </r>
  <r>
    <x v="0"/>
    <n v="1185732"/>
    <x v="305"/>
    <x v="1"/>
    <x v="11"/>
    <x v="3"/>
    <x v="12"/>
    <x v="14"/>
    <x v="1"/>
    <n v="32"/>
    <n v="45"/>
    <n v="1440"/>
    <n v="720"/>
    <n v="0.5"/>
    <x v="2"/>
  </r>
  <r>
    <x v="0"/>
    <n v="1185732"/>
    <x v="306"/>
    <x v="1"/>
    <x v="11"/>
    <x v="3"/>
    <x v="12"/>
    <x v="14"/>
    <x v="2"/>
    <n v="27"/>
    <n v="46"/>
    <n v="1242"/>
    <n v="558.9"/>
    <n v="0.44999999999999996"/>
    <x v="2"/>
  </r>
  <r>
    <x v="0"/>
    <n v="1185732"/>
    <x v="307"/>
    <x v="1"/>
    <x v="11"/>
    <x v="3"/>
    <x v="12"/>
    <x v="14"/>
    <x v="3"/>
    <n v="27"/>
    <n v="39"/>
    <n v="1053"/>
    <n v="568.62"/>
    <n v="0.54"/>
    <x v="2"/>
  </r>
  <r>
    <x v="0"/>
    <n v="1185732"/>
    <x v="308"/>
    <x v="1"/>
    <x v="11"/>
    <x v="3"/>
    <x v="12"/>
    <x v="14"/>
    <x v="4"/>
    <n v="42"/>
    <n v="42"/>
    <n v="1764"/>
    <n v="882"/>
    <n v="0.5"/>
    <x v="2"/>
  </r>
  <r>
    <x v="0"/>
    <n v="1185732"/>
    <x v="309"/>
    <x v="1"/>
    <x v="11"/>
    <x v="3"/>
    <x v="12"/>
    <x v="14"/>
    <x v="5"/>
    <n v="49"/>
    <n v="85"/>
    <n v="4165"/>
    <n v="2582.3000000000002"/>
    <n v="0.62"/>
    <x v="2"/>
  </r>
  <r>
    <x v="0"/>
    <n v="1185732"/>
    <x v="310"/>
    <x v="1"/>
    <x v="11"/>
    <x v="3"/>
    <x v="12"/>
    <x v="14"/>
    <x v="0"/>
    <n v="43"/>
    <n v="165"/>
    <n v="7095"/>
    <n v="3618.4500000000003"/>
    <n v="0.51"/>
    <x v="2"/>
  </r>
  <r>
    <x v="0"/>
    <n v="1185732"/>
    <x v="311"/>
    <x v="1"/>
    <x v="11"/>
    <x v="3"/>
    <x v="12"/>
    <x v="14"/>
    <x v="1"/>
    <n v="37"/>
    <n v="81"/>
    <n v="2997"/>
    <n v="1348.6499999999999"/>
    <n v="0.44999999999999996"/>
    <x v="2"/>
  </r>
  <r>
    <x v="0"/>
    <n v="1185732"/>
    <x v="312"/>
    <x v="1"/>
    <x v="11"/>
    <x v="3"/>
    <x v="12"/>
    <x v="14"/>
    <x v="2"/>
    <n v="34"/>
    <n v="63"/>
    <n v="2142"/>
    <n v="963.89999999999986"/>
    <n v="0.44999999999999996"/>
    <x v="2"/>
  </r>
  <r>
    <x v="0"/>
    <n v="1185732"/>
    <x v="313"/>
    <x v="1"/>
    <x v="11"/>
    <x v="3"/>
    <x v="12"/>
    <x v="14"/>
    <x v="3"/>
    <n v="33"/>
    <n v="46"/>
    <n v="1518"/>
    <n v="789.36"/>
    <n v="0.52"/>
    <x v="2"/>
  </r>
  <r>
    <x v="0"/>
    <n v="1185732"/>
    <x v="314"/>
    <x v="1"/>
    <x v="11"/>
    <x v="3"/>
    <x v="12"/>
    <x v="14"/>
    <x v="4"/>
    <n v="41"/>
    <n v="44"/>
    <n v="1804"/>
    <n v="883.96"/>
    <n v="0.49"/>
    <x v="2"/>
  </r>
  <r>
    <x v="0"/>
    <n v="1185732"/>
    <x v="315"/>
    <x v="1"/>
    <x v="5"/>
    <x v="3"/>
    <x v="12"/>
    <x v="14"/>
    <x v="5"/>
    <n v="49"/>
    <n v="91"/>
    <n v="4459"/>
    <n v="2809.17"/>
    <n v="0.63"/>
    <x v="2"/>
  </r>
  <r>
    <x v="0"/>
    <n v="1185732"/>
    <x v="316"/>
    <x v="1"/>
    <x v="5"/>
    <x v="3"/>
    <x v="12"/>
    <x v="14"/>
    <x v="0"/>
    <n v="41"/>
    <n v="145"/>
    <n v="5945"/>
    <n v="3150.8500000000004"/>
    <n v="0.53"/>
    <x v="2"/>
  </r>
  <r>
    <x v="0"/>
    <n v="1185732"/>
    <x v="317"/>
    <x v="1"/>
    <x v="5"/>
    <x v="3"/>
    <x v="12"/>
    <x v="14"/>
    <x v="1"/>
    <n v="42"/>
    <n v="80"/>
    <n v="3360"/>
    <n v="1646.3999999999999"/>
    <n v="0.49"/>
    <x v="2"/>
  </r>
  <r>
    <x v="0"/>
    <n v="1185732"/>
    <x v="318"/>
    <x v="1"/>
    <x v="5"/>
    <x v="3"/>
    <x v="12"/>
    <x v="14"/>
    <x v="2"/>
    <n v="36"/>
    <n v="52"/>
    <n v="1872"/>
    <n v="898.56"/>
    <n v="0.48"/>
    <x v="2"/>
  </r>
  <r>
    <x v="0"/>
    <n v="1185732"/>
    <x v="319"/>
    <x v="1"/>
    <x v="5"/>
    <x v="3"/>
    <x v="12"/>
    <x v="14"/>
    <x v="3"/>
    <n v="29"/>
    <n v="38"/>
    <n v="1102"/>
    <n v="562.02"/>
    <n v="0.51"/>
    <x v="2"/>
  </r>
  <r>
    <x v="0"/>
    <n v="1185732"/>
    <x v="320"/>
    <x v="1"/>
    <x v="5"/>
    <x v="3"/>
    <x v="12"/>
    <x v="14"/>
    <x v="4"/>
    <n v="37"/>
    <n v="27"/>
    <n v="999"/>
    <n v="479.52"/>
    <n v="0.48"/>
    <x v="2"/>
  </r>
  <r>
    <x v="0"/>
    <n v="1185732"/>
    <x v="321"/>
    <x v="1"/>
    <x v="5"/>
    <x v="3"/>
    <x v="12"/>
    <x v="14"/>
    <x v="5"/>
    <n v="44"/>
    <n v="69"/>
    <n v="3036"/>
    <n v="1821.6"/>
    <n v="0.6"/>
    <x v="2"/>
  </r>
  <r>
    <x v="0"/>
    <n v="1185732"/>
    <x v="322"/>
    <x v="1"/>
    <x v="5"/>
    <x v="3"/>
    <x v="12"/>
    <x v="14"/>
    <x v="0"/>
    <n v="38"/>
    <n v="112"/>
    <n v="4256"/>
    <n v="2298.2400000000002"/>
    <n v="0.54"/>
    <x v="2"/>
  </r>
  <r>
    <x v="0"/>
    <n v="1185732"/>
    <x v="323"/>
    <x v="1"/>
    <x v="5"/>
    <x v="3"/>
    <x v="12"/>
    <x v="14"/>
    <x v="1"/>
    <n v="33"/>
    <n v="56"/>
    <n v="1848"/>
    <n v="850.07999999999993"/>
    <n v="0.45999999999999996"/>
    <x v="2"/>
  </r>
  <r>
    <x v="0"/>
    <n v="1185732"/>
    <x v="324"/>
    <x v="1"/>
    <x v="5"/>
    <x v="3"/>
    <x v="12"/>
    <x v="14"/>
    <x v="2"/>
    <n v="18"/>
    <n v="25"/>
    <n v="450"/>
    <n v="216"/>
    <n v="0.48"/>
    <x v="2"/>
  </r>
  <r>
    <x v="0"/>
    <n v="1185732"/>
    <x v="325"/>
    <x v="1"/>
    <x v="5"/>
    <x v="3"/>
    <x v="12"/>
    <x v="14"/>
    <x v="3"/>
    <n v="19"/>
    <n v="23"/>
    <n v="437"/>
    <n v="227.24"/>
    <n v="0.52"/>
    <x v="2"/>
  </r>
  <r>
    <x v="0"/>
    <n v="1185732"/>
    <x v="326"/>
    <x v="1"/>
    <x v="5"/>
    <x v="3"/>
    <x v="12"/>
    <x v="14"/>
    <x v="4"/>
    <n v="29"/>
    <n v="21"/>
    <n v="609"/>
    <n v="292.32"/>
    <n v="0.48"/>
    <x v="2"/>
  </r>
  <r>
    <x v="0"/>
    <n v="1185732"/>
    <x v="327"/>
    <x v="1"/>
    <x v="5"/>
    <x v="3"/>
    <x v="12"/>
    <x v="14"/>
    <x v="5"/>
    <n v="34"/>
    <n v="39"/>
    <n v="1326"/>
    <n v="822.12"/>
    <n v="0.62"/>
    <x v="2"/>
  </r>
  <r>
    <x v="0"/>
    <n v="1185732"/>
    <x v="328"/>
    <x v="1"/>
    <x v="5"/>
    <x v="3"/>
    <x v="12"/>
    <x v="14"/>
    <x v="0"/>
    <n v="36"/>
    <n v="94"/>
    <n v="3384"/>
    <n v="1827.3600000000001"/>
    <n v="0.54"/>
    <x v="2"/>
  </r>
  <r>
    <x v="0"/>
    <n v="1185732"/>
    <x v="329"/>
    <x v="1"/>
    <x v="5"/>
    <x v="3"/>
    <x v="12"/>
    <x v="14"/>
    <x v="1"/>
    <n v="29"/>
    <n v="41"/>
    <n v="1189"/>
    <n v="546.93999999999994"/>
    <n v="0.45999999999999996"/>
    <x v="2"/>
  </r>
  <r>
    <x v="0"/>
    <n v="1185732"/>
    <x v="330"/>
    <x v="1"/>
    <x v="5"/>
    <x v="3"/>
    <x v="12"/>
    <x v="14"/>
    <x v="2"/>
    <n v="29"/>
    <n v="14"/>
    <n v="406"/>
    <n v="203"/>
    <n v="0.5"/>
    <x v="2"/>
  </r>
  <r>
    <x v="0"/>
    <n v="1185732"/>
    <x v="331"/>
    <x v="1"/>
    <x v="5"/>
    <x v="3"/>
    <x v="12"/>
    <x v="14"/>
    <x v="3"/>
    <n v="29"/>
    <n v="7"/>
    <n v="203"/>
    <n v="107.59"/>
    <n v="0.53"/>
    <x v="2"/>
  </r>
  <r>
    <x v="0"/>
    <n v="1185732"/>
    <x v="332"/>
    <x v="1"/>
    <x v="5"/>
    <x v="3"/>
    <x v="12"/>
    <x v="14"/>
    <x v="4"/>
    <n v="37"/>
    <n v="7"/>
    <n v="259"/>
    <n v="124.32"/>
    <n v="0.48"/>
    <x v="2"/>
  </r>
  <r>
    <x v="0"/>
    <n v="1185732"/>
    <x v="333"/>
    <x v="1"/>
    <x v="5"/>
    <x v="3"/>
    <x v="12"/>
    <x v="14"/>
    <x v="5"/>
    <n v="44"/>
    <n v="38"/>
    <n v="1672"/>
    <n v="1053.3599999999999"/>
    <n v="0.63"/>
    <x v="2"/>
  </r>
  <r>
    <x v="0"/>
    <n v="1185732"/>
    <x v="334"/>
    <x v="1"/>
    <x v="5"/>
    <x v="3"/>
    <x v="12"/>
    <x v="14"/>
    <x v="0"/>
    <n v="37"/>
    <n v="84"/>
    <n v="3108"/>
    <n v="1678.3200000000002"/>
    <n v="0.54"/>
    <x v="2"/>
  </r>
  <r>
    <x v="0"/>
    <n v="1185732"/>
    <x v="335"/>
    <x v="1"/>
    <x v="5"/>
    <x v="3"/>
    <x v="12"/>
    <x v="14"/>
    <x v="1"/>
    <n v="29"/>
    <n v="41"/>
    <n v="1189"/>
    <n v="546.93999999999994"/>
    <n v="0.45999999999999996"/>
    <x v="2"/>
  </r>
  <r>
    <x v="0"/>
    <n v="1185732"/>
    <x v="336"/>
    <x v="1"/>
    <x v="5"/>
    <x v="3"/>
    <x v="12"/>
    <x v="14"/>
    <x v="2"/>
    <n v="29"/>
    <n v="25"/>
    <n v="725"/>
    <n v="340.75"/>
    <n v="0.47"/>
    <x v="2"/>
  </r>
  <r>
    <x v="0"/>
    <n v="1185732"/>
    <x v="337"/>
    <x v="1"/>
    <x v="5"/>
    <x v="3"/>
    <x v="12"/>
    <x v="14"/>
    <x v="3"/>
    <n v="27"/>
    <n v="36"/>
    <n v="972"/>
    <n v="534.6"/>
    <n v="0.55000000000000004"/>
    <x v="2"/>
  </r>
  <r>
    <x v="0"/>
    <n v="1185732"/>
    <x v="338"/>
    <x v="1"/>
    <x v="5"/>
    <x v="3"/>
    <x v="12"/>
    <x v="14"/>
    <x v="4"/>
    <n v="48"/>
    <n v="27"/>
    <n v="1296"/>
    <n v="583.19999999999993"/>
    <n v="0.44999999999999996"/>
    <x v="2"/>
  </r>
  <r>
    <x v="0"/>
    <n v="1185732"/>
    <x v="339"/>
    <x v="1"/>
    <x v="5"/>
    <x v="3"/>
    <x v="12"/>
    <x v="14"/>
    <x v="5"/>
    <n v="53"/>
    <n v="58"/>
    <n v="3074"/>
    <n v="1905.8799999999999"/>
    <n v="0.62"/>
    <x v="2"/>
  </r>
  <r>
    <x v="0"/>
    <n v="1185732"/>
    <x v="340"/>
    <x v="1"/>
    <x v="5"/>
    <x v="3"/>
    <x v="12"/>
    <x v="14"/>
    <x v="0"/>
    <n v="49"/>
    <n v="117"/>
    <n v="5733"/>
    <n v="2866.5"/>
    <n v="0.5"/>
    <x v="2"/>
  </r>
  <r>
    <x v="0"/>
    <n v="1185732"/>
    <x v="341"/>
    <x v="1"/>
    <x v="5"/>
    <x v="3"/>
    <x v="12"/>
    <x v="14"/>
    <x v="1"/>
    <n v="36"/>
    <n v="63"/>
    <n v="2268"/>
    <n v="1134"/>
    <n v="0.5"/>
    <x v="2"/>
  </r>
  <r>
    <x v="0"/>
    <n v="1185732"/>
    <x v="342"/>
    <x v="1"/>
    <x v="5"/>
    <x v="3"/>
    <x v="12"/>
    <x v="14"/>
    <x v="2"/>
    <n v="39"/>
    <n v="60"/>
    <n v="2340"/>
    <n v="1146.5999999999999"/>
    <n v="0.49"/>
    <x v="2"/>
  </r>
  <r>
    <x v="0"/>
    <n v="1185732"/>
    <x v="343"/>
    <x v="1"/>
    <x v="5"/>
    <x v="3"/>
    <x v="12"/>
    <x v="14"/>
    <x v="3"/>
    <n v="38"/>
    <n v="38"/>
    <n v="1444"/>
    <n v="794.2"/>
    <n v="0.55000000000000004"/>
    <x v="2"/>
  </r>
  <r>
    <x v="0"/>
    <n v="1185732"/>
    <x v="344"/>
    <x v="1"/>
    <x v="5"/>
    <x v="3"/>
    <x v="12"/>
    <x v="14"/>
    <x v="4"/>
    <n v="45"/>
    <n v="39"/>
    <n v="1755"/>
    <n v="842.4"/>
    <n v="0.48"/>
    <x v="2"/>
  </r>
  <r>
    <x v="0"/>
    <n v="1185732"/>
    <x v="345"/>
    <x v="1"/>
    <x v="5"/>
    <x v="3"/>
    <x v="12"/>
    <x v="14"/>
    <x v="5"/>
    <n v="54"/>
    <n v="65"/>
    <n v="3510"/>
    <n v="2176.1999999999998"/>
    <n v="0.62"/>
    <x v="2"/>
  </r>
  <r>
    <x v="2"/>
    <n v="1197831"/>
    <x v="346"/>
    <x v="1"/>
    <x v="6"/>
    <x v="3"/>
    <x v="12"/>
    <x v="14"/>
    <x v="0"/>
    <n v="19"/>
    <n v="203"/>
    <n v="3857"/>
    <n v="2044.21"/>
    <n v="0.53"/>
    <x v="2"/>
  </r>
  <r>
    <x v="2"/>
    <n v="1197831"/>
    <x v="347"/>
    <x v="1"/>
    <x v="6"/>
    <x v="3"/>
    <x v="12"/>
    <x v="14"/>
    <x v="1"/>
    <n v="29"/>
    <n v="196"/>
    <n v="5684"/>
    <n v="3069.36"/>
    <n v="0.54"/>
    <x v="2"/>
  </r>
  <r>
    <x v="2"/>
    <n v="1197831"/>
    <x v="348"/>
    <x v="1"/>
    <x v="6"/>
    <x v="3"/>
    <x v="12"/>
    <x v="14"/>
    <x v="2"/>
    <n v="28"/>
    <n v="138"/>
    <n v="3864"/>
    <n v="2125.1999999999998"/>
    <n v="0.54999999999999993"/>
    <x v="2"/>
  </r>
  <r>
    <x v="2"/>
    <n v="1197831"/>
    <x v="349"/>
    <x v="1"/>
    <x v="6"/>
    <x v="3"/>
    <x v="12"/>
    <x v="14"/>
    <x v="3"/>
    <n v="33"/>
    <n v="138"/>
    <n v="4554"/>
    <n v="2914.56"/>
    <n v="0.64"/>
    <x v="2"/>
  </r>
  <r>
    <x v="2"/>
    <n v="1197831"/>
    <x v="350"/>
    <x v="1"/>
    <x v="6"/>
    <x v="1"/>
    <x v="13"/>
    <x v="15"/>
    <x v="4"/>
    <n v="37"/>
    <n v="88"/>
    <n v="3256"/>
    <n v="1562.8799999999999"/>
    <n v="0.48"/>
    <x v="2"/>
  </r>
  <r>
    <x v="2"/>
    <n v="1197831"/>
    <x v="351"/>
    <x v="1"/>
    <x v="6"/>
    <x v="1"/>
    <x v="13"/>
    <x v="15"/>
    <x v="5"/>
    <n v="32"/>
    <n v="138"/>
    <n v="4416"/>
    <n v="3091.2000000000003"/>
    <n v="0.70000000000000007"/>
    <x v="2"/>
  </r>
  <r>
    <x v="2"/>
    <n v="1197831"/>
    <x v="352"/>
    <x v="1"/>
    <x v="6"/>
    <x v="1"/>
    <x v="13"/>
    <x v="15"/>
    <x v="0"/>
    <n v="24"/>
    <n v="156"/>
    <n v="3744"/>
    <n v="2021.7600000000002"/>
    <n v="0.54"/>
    <x v="2"/>
  </r>
  <r>
    <x v="2"/>
    <n v="1197831"/>
    <x v="353"/>
    <x v="1"/>
    <x v="6"/>
    <x v="1"/>
    <x v="13"/>
    <x v="15"/>
    <x v="1"/>
    <n v="33"/>
    <n v="174"/>
    <n v="5742"/>
    <n v="3100.6800000000003"/>
    <n v="0.54"/>
    <x v="2"/>
  </r>
  <r>
    <x v="2"/>
    <n v="1197831"/>
    <x v="354"/>
    <x v="1"/>
    <x v="6"/>
    <x v="1"/>
    <x v="13"/>
    <x v="15"/>
    <x v="2"/>
    <n v="32"/>
    <n v="128"/>
    <n v="4096"/>
    <n v="2129.92"/>
    <n v="0.52"/>
    <x v="2"/>
  </r>
  <r>
    <x v="2"/>
    <n v="1197831"/>
    <x v="355"/>
    <x v="1"/>
    <x v="6"/>
    <x v="1"/>
    <x v="13"/>
    <x v="15"/>
    <x v="3"/>
    <n v="32"/>
    <n v="98"/>
    <n v="3136"/>
    <n v="1944.32"/>
    <n v="0.62"/>
    <x v="2"/>
  </r>
  <r>
    <x v="2"/>
    <n v="1197831"/>
    <x v="356"/>
    <x v="1"/>
    <x v="6"/>
    <x v="1"/>
    <x v="13"/>
    <x v="15"/>
    <x v="4"/>
    <n v="38"/>
    <n v="68"/>
    <n v="2584"/>
    <n v="1240.32"/>
    <n v="0.48"/>
    <x v="2"/>
  </r>
  <r>
    <x v="2"/>
    <n v="1197831"/>
    <x v="357"/>
    <x v="1"/>
    <x v="6"/>
    <x v="1"/>
    <x v="13"/>
    <x v="15"/>
    <x v="5"/>
    <n v="33"/>
    <n v="126"/>
    <n v="4158"/>
    <n v="2785.86"/>
    <n v="0.67"/>
    <x v="2"/>
  </r>
  <r>
    <x v="2"/>
    <n v="1197831"/>
    <x v="358"/>
    <x v="1"/>
    <x v="6"/>
    <x v="1"/>
    <x v="13"/>
    <x v="15"/>
    <x v="0"/>
    <n v="28"/>
    <n v="163"/>
    <n v="4564"/>
    <n v="2510.1999999999998"/>
    <n v="0.54999999999999993"/>
    <x v="2"/>
  </r>
  <r>
    <x v="2"/>
    <n v="1197831"/>
    <x v="359"/>
    <x v="1"/>
    <x v="6"/>
    <x v="1"/>
    <x v="13"/>
    <x v="15"/>
    <x v="1"/>
    <n v="36"/>
    <n v="188"/>
    <n v="6768"/>
    <n v="3722.3999999999996"/>
    <n v="0.54999999999999993"/>
    <x v="2"/>
  </r>
  <r>
    <x v="2"/>
    <n v="1197831"/>
    <x v="360"/>
    <x v="1"/>
    <x v="6"/>
    <x v="1"/>
    <x v="13"/>
    <x v="15"/>
    <x v="2"/>
    <n v="27"/>
    <n v="117"/>
    <n v="3159"/>
    <n v="1832.2199999999998"/>
    <n v="0.57999999999999996"/>
    <x v="2"/>
  </r>
  <r>
    <x v="2"/>
    <n v="1197831"/>
    <x v="361"/>
    <x v="1"/>
    <x v="6"/>
    <x v="1"/>
    <x v="13"/>
    <x v="15"/>
    <x v="3"/>
    <n v="33"/>
    <n v="105"/>
    <n v="3465"/>
    <n v="2356.2000000000003"/>
    <n v="0.68"/>
    <x v="2"/>
  </r>
  <r>
    <x v="2"/>
    <n v="1197831"/>
    <x v="362"/>
    <x v="1"/>
    <x v="6"/>
    <x v="1"/>
    <x v="13"/>
    <x v="15"/>
    <x v="4"/>
    <n v="37"/>
    <n v="73"/>
    <n v="2701"/>
    <n v="1350.5"/>
    <n v="0.5"/>
    <x v="2"/>
  </r>
  <r>
    <x v="2"/>
    <n v="1197831"/>
    <x v="363"/>
    <x v="1"/>
    <x v="6"/>
    <x v="1"/>
    <x v="13"/>
    <x v="15"/>
    <x v="5"/>
    <n v="34"/>
    <n v="104"/>
    <n v="3536"/>
    <n v="2652.0000000000005"/>
    <n v="0.75000000000000011"/>
    <x v="2"/>
  </r>
  <r>
    <x v="2"/>
    <n v="1197831"/>
    <x v="364"/>
    <x v="1"/>
    <x v="6"/>
    <x v="1"/>
    <x v="13"/>
    <x v="15"/>
    <x v="0"/>
    <n v="19"/>
    <n v="195"/>
    <n v="3705"/>
    <n v="2148.8999999999996"/>
    <n v="0.57999999999999996"/>
    <x v="2"/>
  </r>
  <r>
    <x v="2"/>
    <n v="1197831"/>
    <x v="365"/>
    <x v="1"/>
    <x v="6"/>
    <x v="1"/>
    <x v="13"/>
    <x v="15"/>
    <x v="1"/>
    <n v="19"/>
    <n v="189"/>
    <n v="3591"/>
    <n v="2082.7799999999997"/>
    <n v="0.57999999999999996"/>
    <x v="2"/>
  </r>
  <r>
    <x v="2"/>
    <n v="1197831"/>
    <x v="366"/>
    <x v="1"/>
    <x v="6"/>
    <x v="1"/>
    <x v="13"/>
    <x v="15"/>
    <x v="2"/>
    <n v="14"/>
    <n v="119"/>
    <n v="1666"/>
    <n v="982.93999999999994"/>
    <n v="0.59"/>
    <x v="2"/>
  </r>
  <r>
    <x v="2"/>
    <n v="1197831"/>
    <x v="367"/>
    <x v="1"/>
    <x v="6"/>
    <x v="1"/>
    <x v="13"/>
    <x v="15"/>
    <x v="3"/>
    <n v="18"/>
    <n v="113"/>
    <n v="2034"/>
    <n v="1342.44"/>
    <n v="0.66"/>
    <x v="2"/>
  </r>
  <r>
    <x v="2"/>
    <n v="1197831"/>
    <x v="368"/>
    <x v="1"/>
    <x v="6"/>
    <x v="1"/>
    <x v="13"/>
    <x v="15"/>
    <x v="4"/>
    <n v="23"/>
    <n v="74"/>
    <n v="1702"/>
    <n v="902.06000000000006"/>
    <n v="0.53"/>
    <x v="2"/>
  </r>
  <r>
    <x v="2"/>
    <n v="1197831"/>
    <x v="369"/>
    <x v="1"/>
    <x v="6"/>
    <x v="1"/>
    <x v="13"/>
    <x v="15"/>
    <x v="5"/>
    <n v="20"/>
    <n v="149"/>
    <n v="2980"/>
    <n v="2235.0000000000005"/>
    <n v="0.75000000000000011"/>
    <x v="2"/>
  </r>
  <r>
    <x v="2"/>
    <n v="1197831"/>
    <x v="370"/>
    <x v="1"/>
    <x v="6"/>
    <x v="1"/>
    <x v="13"/>
    <x v="15"/>
    <x v="0"/>
    <n v="9"/>
    <n v="203"/>
    <n v="1827"/>
    <n v="1077.9299999999998"/>
    <n v="0.59"/>
    <x v="2"/>
  </r>
  <r>
    <x v="2"/>
    <n v="1197831"/>
    <x v="371"/>
    <x v="1"/>
    <x v="6"/>
    <x v="1"/>
    <x v="13"/>
    <x v="15"/>
    <x v="1"/>
    <n v="19"/>
    <n v="189"/>
    <n v="3591"/>
    <n v="2118.69"/>
    <n v="0.59"/>
    <x v="2"/>
  </r>
  <r>
    <x v="2"/>
    <n v="1197831"/>
    <x v="372"/>
    <x v="1"/>
    <x v="6"/>
    <x v="1"/>
    <x v="13"/>
    <x v="15"/>
    <x v="2"/>
    <n v="15"/>
    <n v="173"/>
    <n v="2595"/>
    <n v="1453.1999999999998"/>
    <n v="0.55999999999999994"/>
    <x v="2"/>
  </r>
  <r>
    <x v="2"/>
    <n v="1197831"/>
    <x v="373"/>
    <x v="1"/>
    <x v="6"/>
    <x v="1"/>
    <x v="13"/>
    <x v="15"/>
    <x v="3"/>
    <n v="34"/>
    <n v="135"/>
    <n v="4590"/>
    <n v="3121.2000000000003"/>
    <n v="0.68"/>
    <x v="2"/>
  </r>
  <r>
    <x v="2"/>
    <n v="1197831"/>
    <x v="374"/>
    <x v="1"/>
    <x v="6"/>
    <x v="1"/>
    <x v="13"/>
    <x v="15"/>
    <x v="4"/>
    <n v="49"/>
    <n v="120"/>
    <n v="5880"/>
    <n v="3175.2000000000003"/>
    <n v="0.54"/>
    <x v="2"/>
  </r>
  <r>
    <x v="2"/>
    <n v="1197831"/>
    <x v="375"/>
    <x v="1"/>
    <x v="6"/>
    <x v="1"/>
    <x v="13"/>
    <x v="15"/>
    <x v="5"/>
    <n v="43"/>
    <n v="203"/>
    <n v="8729"/>
    <n v="6284.880000000001"/>
    <n v="0.72000000000000008"/>
    <x v="2"/>
  </r>
  <r>
    <x v="2"/>
    <n v="1197831"/>
    <x v="376"/>
    <x v="1"/>
    <x v="6"/>
    <x v="1"/>
    <x v="13"/>
    <x v="15"/>
    <x v="0"/>
    <n v="43"/>
    <n v="203"/>
    <n v="8729"/>
    <n v="4800.95"/>
    <n v="0.54999999999999993"/>
    <x v="2"/>
  </r>
  <r>
    <x v="2"/>
    <n v="1197831"/>
    <x v="377"/>
    <x v="1"/>
    <x v="7"/>
    <x v="1"/>
    <x v="13"/>
    <x v="15"/>
    <x v="1"/>
    <n v="49"/>
    <n v="203"/>
    <n v="9947"/>
    <n v="5570.32"/>
    <n v="0.55999999999999994"/>
    <x v="2"/>
  </r>
  <r>
    <x v="2"/>
    <n v="1197831"/>
    <x v="378"/>
    <x v="1"/>
    <x v="7"/>
    <x v="1"/>
    <x v="13"/>
    <x v="15"/>
    <x v="2"/>
    <n v="44"/>
    <n v="189"/>
    <n v="8316"/>
    <n v="4906.4399999999996"/>
    <n v="0.59"/>
    <x v="2"/>
  </r>
  <r>
    <x v="2"/>
    <n v="1197831"/>
    <x v="379"/>
    <x v="1"/>
    <x v="7"/>
    <x v="1"/>
    <x v="13"/>
    <x v="15"/>
    <x v="3"/>
    <n v="41"/>
    <n v="180"/>
    <n v="7380"/>
    <n v="5092.2000000000007"/>
    <n v="0.69000000000000006"/>
    <x v="2"/>
  </r>
  <r>
    <x v="2"/>
    <n v="1197831"/>
    <x v="380"/>
    <x v="1"/>
    <x v="7"/>
    <x v="1"/>
    <x v="13"/>
    <x v="15"/>
    <x v="4"/>
    <n v="49"/>
    <n v="145"/>
    <n v="7105"/>
    <n v="3907.7499999999995"/>
    <n v="0.54999999999999993"/>
    <x v="2"/>
  </r>
  <r>
    <x v="2"/>
    <n v="1197831"/>
    <x v="381"/>
    <x v="1"/>
    <x v="7"/>
    <x v="1"/>
    <x v="13"/>
    <x v="15"/>
    <x v="5"/>
    <n v="50"/>
    <n v="245"/>
    <n v="12250"/>
    <n v="8820.0000000000018"/>
    <n v="0.72000000000000008"/>
    <x v="2"/>
  </r>
  <r>
    <x v="2"/>
    <n v="1197831"/>
    <x v="382"/>
    <x v="1"/>
    <x v="7"/>
    <x v="1"/>
    <x v="13"/>
    <x v="15"/>
    <x v="0"/>
    <n v="44"/>
    <n v="206"/>
    <n v="9064"/>
    <n v="5800.9599999999991"/>
    <n v="0.6399999999999999"/>
    <x v="2"/>
  </r>
  <r>
    <x v="2"/>
    <n v="1197831"/>
    <x v="383"/>
    <x v="1"/>
    <x v="7"/>
    <x v="1"/>
    <x v="13"/>
    <x v="15"/>
    <x v="1"/>
    <n v="49"/>
    <n v="215"/>
    <n v="10535"/>
    <n v="6742.3999999999987"/>
    <n v="0.6399999999999999"/>
    <x v="2"/>
  </r>
  <r>
    <x v="2"/>
    <n v="1197831"/>
    <x v="384"/>
    <x v="1"/>
    <x v="7"/>
    <x v="1"/>
    <x v="13"/>
    <x v="15"/>
    <x v="2"/>
    <n v="41"/>
    <n v="254"/>
    <n v="10414"/>
    <n v="6560.8199999999988"/>
    <n v="0.62999999999999989"/>
    <x v="2"/>
  </r>
  <r>
    <x v="2"/>
    <n v="1197831"/>
    <x v="385"/>
    <x v="1"/>
    <x v="7"/>
    <x v="1"/>
    <x v="13"/>
    <x v="15"/>
    <x v="3"/>
    <n v="44"/>
    <n v="173"/>
    <n v="7612"/>
    <n v="5632.880000000001"/>
    <n v="0.7400000000000001"/>
    <x v="2"/>
  </r>
  <r>
    <x v="2"/>
    <n v="1197831"/>
    <x v="386"/>
    <x v="1"/>
    <x v="7"/>
    <x v="1"/>
    <x v="13"/>
    <x v="15"/>
    <x v="4"/>
    <n v="45"/>
    <n v="131"/>
    <n v="5895"/>
    <n v="3419.1"/>
    <n v="0.57999999999999996"/>
    <x v="2"/>
  </r>
  <r>
    <x v="2"/>
    <n v="1197831"/>
    <x v="387"/>
    <x v="1"/>
    <x v="7"/>
    <x v="1"/>
    <x v="13"/>
    <x v="15"/>
    <x v="5"/>
    <n v="56"/>
    <n v="240"/>
    <n v="13440"/>
    <n v="10752.000000000002"/>
    <n v="0.80000000000000016"/>
    <x v="2"/>
  </r>
  <r>
    <x v="2"/>
    <n v="1197831"/>
    <x v="388"/>
    <x v="1"/>
    <x v="7"/>
    <x v="1"/>
    <x v="13"/>
    <x v="15"/>
    <x v="0"/>
    <n v="38"/>
    <n v="225"/>
    <n v="8550"/>
    <n v="5215.5"/>
    <n v="0.61"/>
    <x v="2"/>
  </r>
  <r>
    <x v="2"/>
    <n v="1197831"/>
    <x v="389"/>
    <x v="1"/>
    <x v="7"/>
    <x v="1"/>
    <x v="13"/>
    <x v="15"/>
    <x v="1"/>
    <n v="52"/>
    <n v="210"/>
    <n v="10920"/>
    <n v="7097.9999999999991"/>
    <n v="0.64999999999999991"/>
    <x v="2"/>
  </r>
  <r>
    <x v="2"/>
    <n v="1197831"/>
    <x v="390"/>
    <x v="1"/>
    <x v="7"/>
    <x v="1"/>
    <x v="13"/>
    <x v="15"/>
    <x v="2"/>
    <n v="51"/>
    <n v="268"/>
    <n v="13668"/>
    <n v="8200.7999999999993"/>
    <n v="0.6"/>
    <x v="2"/>
  </r>
  <r>
    <x v="2"/>
    <n v="1197831"/>
    <x v="391"/>
    <x v="1"/>
    <x v="7"/>
    <x v="1"/>
    <x v="13"/>
    <x v="15"/>
    <x v="3"/>
    <n v="46"/>
    <n v="119"/>
    <n v="5474"/>
    <n v="3886.5400000000004"/>
    <n v="0.71000000000000008"/>
    <x v="2"/>
  </r>
  <r>
    <x v="2"/>
    <n v="1197831"/>
    <x v="392"/>
    <x v="1"/>
    <x v="7"/>
    <x v="1"/>
    <x v="13"/>
    <x v="15"/>
    <x v="4"/>
    <n v="50"/>
    <n v="123"/>
    <n v="6150"/>
    <n v="3628.5"/>
    <n v="0.59"/>
    <x v="2"/>
  </r>
  <r>
    <x v="2"/>
    <n v="1197831"/>
    <x v="393"/>
    <x v="1"/>
    <x v="7"/>
    <x v="1"/>
    <x v="13"/>
    <x v="15"/>
    <x v="5"/>
    <n v="59"/>
    <n v="182"/>
    <n v="10738"/>
    <n v="8268.260000000002"/>
    <n v="0.77000000000000013"/>
    <x v="2"/>
  </r>
  <r>
    <x v="2"/>
    <n v="1197831"/>
    <x v="394"/>
    <x v="1"/>
    <x v="7"/>
    <x v="1"/>
    <x v="13"/>
    <x v="15"/>
    <x v="0"/>
    <n v="51"/>
    <n v="175"/>
    <n v="8925"/>
    <n v="5355"/>
    <n v="0.6"/>
    <x v="2"/>
  </r>
  <r>
    <x v="2"/>
    <n v="1197831"/>
    <x v="395"/>
    <x v="1"/>
    <x v="7"/>
    <x v="1"/>
    <x v="13"/>
    <x v="15"/>
    <x v="1"/>
    <n v="50"/>
    <n v="144"/>
    <n v="7200"/>
    <n v="4535.9999999999991"/>
    <n v="0.62999999999999989"/>
    <x v="2"/>
  </r>
  <r>
    <x v="2"/>
    <n v="1197831"/>
    <x v="396"/>
    <x v="1"/>
    <x v="7"/>
    <x v="1"/>
    <x v="13"/>
    <x v="15"/>
    <x v="2"/>
    <n v="59"/>
    <n v="188"/>
    <n v="11092"/>
    <n v="6987.9599999999991"/>
    <n v="0.62999999999999989"/>
    <x v="2"/>
  </r>
  <r>
    <x v="2"/>
    <n v="1197831"/>
    <x v="397"/>
    <x v="1"/>
    <x v="7"/>
    <x v="1"/>
    <x v="13"/>
    <x v="15"/>
    <x v="3"/>
    <n v="58"/>
    <n v="95"/>
    <n v="5510"/>
    <n v="3912.1000000000004"/>
    <n v="0.71000000000000008"/>
    <x v="2"/>
  </r>
  <r>
    <x v="2"/>
    <n v="1197831"/>
    <x v="398"/>
    <x v="1"/>
    <x v="7"/>
    <x v="1"/>
    <x v="13"/>
    <x v="15"/>
    <x v="4"/>
    <n v="41"/>
    <n v="88"/>
    <n v="3608"/>
    <n v="2056.56"/>
    <n v="0.56999999999999995"/>
    <x v="2"/>
  </r>
  <r>
    <x v="2"/>
    <n v="1197831"/>
    <x v="399"/>
    <x v="1"/>
    <x v="7"/>
    <x v="1"/>
    <x v="13"/>
    <x v="15"/>
    <x v="5"/>
    <n v="37"/>
    <n v="150"/>
    <n v="5550"/>
    <n v="4273.5000000000009"/>
    <n v="0.77000000000000013"/>
    <x v="2"/>
  </r>
  <r>
    <x v="2"/>
    <n v="1197831"/>
    <x v="400"/>
    <x v="1"/>
    <x v="7"/>
    <x v="1"/>
    <x v="13"/>
    <x v="15"/>
    <x v="0"/>
    <n v="29"/>
    <n v="131"/>
    <n v="3799"/>
    <n v="2279.4"/>
    <n v="0.6"/>
    <x v="2"/>
  </r>
  <r>
    <x v="2"/>
    <n v="1197831"/>
    <x v="401"/>
    <x v="1"/>
    <x v="7"/>
    <x v="1"/>
    <x v="13"/>
    <x v="15"/>
    <x v="1"/>
    <n v="29"/>
    <n v="158"/>
    <n v="4582"/>
    <n v="2886.6599999999994"/>
    <n v="0.62999999999999989"/>
    <x v="2"/>
  </r>
  <r>
    <x v="2"/>
    <n v="1197831"/>
    <x v="402"/>
    <x v="1"/>
    <x v="7"/>
    <x v="1"/>
    <x v="13"/>
    <x v="15"/>
    <x v="2"/>
    <n v="32"/>
    <n v="124"/>
    <n v="3968"/>
    <n v="2380.7999999999997"/>
    <n v="0.6"/>
    <x v="2"/>
  </r>
  <r>
    <x v="2"/>
    <n v="1197831"/>
    <x v="403"/>
    <x v="1"/>
    <x v="7"/>
    <x v="1"/>
    <x v="13"/>
    <x v="15"/>
    <x v="3"/>
    <n v="32"/>
    <n v="91"/>
    <n v="2912"/>
    <n v="2125.7600000000002"/>
    <n v="0.73000000000000009"/>
    <x v="2"/>
  </r>
  <r>
    <x v="2"/>
    <n v="1197831"/>
    <x v="404"/>
    <x v="1"/>
    <x v="7"/>
    <x v="1"/>
    <x v="13"/>
    <x v="15"/>
    <x v="4"/>
    <n v="29"/>
    <n v="78"/>
    <n v="2262"/>
    <n v="1357.2"/>
    <n v="0.6"/>
    <x v="2"/>
  </r>
  <r>
    <x v="2"/>
    <n v="1197831"/>
    <x v="405"/>
    <x v="1"/>
    <x v="7"/>
    <x v="1"/>
    <x v="13"/>
    <x v="15"/>
    <x v="5"/>
    <n v="36"/>
    <n v="143"/>
    <n v="5148"/>
    <n v="3861.0000000000005"/>
    <n v="0.75000000000000011"/>
    <x v="2"/>
  </r>
  <r>
    <x v="2"/>
    <n v="1197831"/>
    <x v="406"/>
    <x v="1"/>
    <x v="7"/>
    <x v="1"/>
    <x v="13"/>
    <x v="15"/>
    <x v="0"/>
    <n v="18"/>
    <n v="169"/>
    <n v="3042"/>
    <n v="1946.8799999999997"/>
    <n v="0.6399999999999999"/>
    <x v="2"/>
  </r>
  <r>
    <x v="2"/>
    <n v="1197831"/>
    <x v="407"/>
    <x v="1"/>
    <x v="8"/>
    <x v="1"/>
    <x v="13"/>
    <x v="15"/>
    <x v="1"/>
    <n v="19"/>
    <n v="169"/>
    <n v="3211"/>
    <n v="1958.71"/>
    <n v="0.61"/>
    <x v="2"/>
  </r>
  <r>
    <x v="2"/>
    <n v="1197831"/>
    <x v="408"/>
    <x v="1"/>
    <x v="8"/>
    <x v="1"/>
    <x v="13"/>
    <x v="15"/>
    <x v="2"/>
    <n v="43"/>
    <n v="144"/>
    <n v="6192"/>
    <n v="3962.8799999999992"/>
    <n v="0.6399999999999999"/>
    <x v="2"/>
  </r>
  <r>
    <x v="2"/>
    <n v="1197831"/>
    <x v="409"/>
    <x v="1"/>
    <x v="8"/>
    <x v="1"/>
    <x v="13"/>
    <x v="15"/>
    <x v="3"/>
    <n v="44"/>
    <n v="131"/>
    <n v="5764"/>
    <n v="4207.72"/>
    <n v="0.73000000000000009"/>
    <x v="2"/>
  </r>
  <r>
    <x v="2"/>
    <n v="1197831"/>
    <x v="410"/>
    <x v="1"/>
    <x v="8"/>
    <x v="1"/>
    <x v="13"/>
    <x v="15"/>
    <x v="4"/>
    <n v="48"/>
    <n v="111"/>
    <n v="5328"/>
    <n v="3143.52"/>
    <n v="0.59"/>
    <x v="2"/>
  </r>
  <r>
    <x v="2"/>
    <n v="1197831"/>
    <x v="411"/>
    <x v="1"/>
    <x v="8"/>
    <x v="1"/>
    <x v="13"/>
    <x v="15"/>
    <x v="5"/>
    <n v="56"/>
    <n v="188"/>
    <n v="10528"/>
    <n v="8317.1200000000008"/>
    <n v="0.79000000000000015"/>
    <x v="2"/>
  </r>
  <r>
    <x v="2"/>
    <n v="1197831"/>
    <x v="412"/>
    <x v="1"/>
    <x v="8"/>
    <x v="1"/>
    <x v="13"/>
    <x v="15"/>
    <x v="0"/>
    <n v="56"/>
    <n v="233"/>
    <n v="13048"/>
    <n v="8220.239999999998"/>
    <n v="0.62999999999999989"/>
    <x v="2"/>
  </r>
  <r>
    <x v="2"/>
    <n v="1197831"/>
    <x v="413"/>
    <x v="1"/>
    <x v="8"/>
    <x v="1"/>
    <x v="13"/>
    <x v="15"/>
    <x v="1"/>
    <n v="58"/>
    <n v="225"/>
    <n v="13050"/>
    <n v="8351.9999999999982"/>
    <n v="0.6399999999999999"/>
    <x v="2"/>
  </r>
  <r>
    <x v="2"/>
    <n v="1197831"/>
    <x v="414"/>
    <x v="1"/>
    <x v="8"/>
    <x v="1"/>
    <x v="13"/>
    <x v="15"/>
    <x v="2"/>
    <n v="64"/>
    <n v="175"/>
    <n v="11200"/>
    <n v="6943.9999999999991"/>
    <n v="0.61999999999999988"/>
    <x v="2"/>
  </r>
  <r>
    <x v="2"/>
    <n v="1197831"/>
    <x v="415"/>
    <x v="1"/>
    <x v="8"/>
    <x v="1"/>
    <x v="13"/>
    <x v="15"/>
    <x v="3"/>
    <n v="63"/>
    <n v="143"/>
    <n v="9009"/>
    <n v="6756.7500000000009"/>
    <n v="0.75000000000000011"/>
    <x v="2"/>
  </r>
  <r>
    <x v="2"/>
    <n v="1197831"/>
    <x v="416"/>
    <x v="1"/>
    <x v="8"/>
    <x v="1"/>
    <x v="13"/>
    <x v="15"/>
    <x v="4"/>
    <n v="58"/>
    <n v="145"/>
    <n v="8410"/>
    <n v="4709.5999999999995"/>
    <n v="0.55999999999999994"/>
    <x v="2"/>
  </r>
  <r>
    <x v="2"/>
    <n v="1197831"/>
    <x v="417"/>
    <x v="1"/>
    <x v="8"/>
    <x v="1"/>
    <x v="13"/>
    <x v="15"/>
    <x v="5"/>
    <n v="68"/>
    <n v="203"/>
    <n v="13804"/>
    <n v="11043.200000000003"/>
    <n v="0.80000000000000016"/>
    <x v="2"/>
  </r>
  <r>
    <x v="5"/>
    <n v="1185732"/>
    <x v="418"/>
    <x v="1"/>
    <x v="8"/>
    <x v="1"/>
    <x v="13"/>
    <x v="15"/>
    <x v="0"/>
    <n v="38"/>
    <n v="117"/>
    <n v="4446"/>
    <n v="2223"/>
    <n v="0.5"/>
    <x v="2"/>
  </r>
  <r>
    <x v="5"/>
    <n v="1185732"/>
    <x v="419"/>
    <x v="1"/>
    <x v="8"/>
    <x v="1"/>
    <x v="13"/>
    <x v="15"/>
    <x v="1"/>
    <n v="38"/>
    <n v="75"/>
    <n v="2850"/>
    <n v="1311"/>
    <n v="0.45999999999999996"/>
    <x v="2"/>
  </r>
  <r>
    <x v="5"/>
    <n v="1185732"/>
    <x v="420"/>
    <x v="1"/>
    <x v="8"/>
    <x v="1"/>
    <x v="13"/>
    <x v="15"/>
    <x v="2"/>
    <n v="28"/>
    <n v="63"/>
    <n v="1764"/>
    <n v="917.28000000000009"/>
    <n v="0.52"/>
    <x v="2"/>
  </r>
  <r>
    <x v="5"/>
    <n v="1185732"/>
    <x v="421"/>
    <x v="1"/>
    <x v="8"/>
    <x v="1"/>
    <x v="13"/>
    <x v="15"/>
    <x v="3"/>
    <n v="34"/>
    <n v="28"/>
    <n v="952"/>
    <n v="390.32"/>
    <n v="0.41"/>
    <x v="2"/>
  </r>
  <r>
    <x v="5"/>
    <n v="1185732"/>
    <x v="422"/>
    <x v="1"/>
    <x v="8"/>
    <x v="0"/>
    <x v="14"/>
    <x v="16"/>
    <x v="4"/>
    <n v="47"/>
    <n v="42"/>
    <n v="1974"/>
    <n v="769.86"/>
    <n v="0.39"/>
    <x v="2"/>
  </r>
  <r>
    <x v="5"/>
    <n v="1185732"/>
    <x v="423"/>
    <x v="1"/>
    <x v="8"/>
    <x v="0"/>
    <x v="14"/>
    <x v="16"/>
    <x v="5"/>
    <n v="38"/>
    <n v="68"/>
    <n v="2584"/>
    <n v="1343.68"/>
    <n v="0.52"/>
    <x v="2"/>
  </r>
  <r>
    <x v="5"/>
    <n v="1185732"/>
    <x v="424"/>
    <x v="1"/>
    <x v="8"/>
    <x v="0"/>
    <x v="14"/>
    <x v="16"/>
    <x v="0"/>
    <n v="38"/>
    <n v="140"/>
    <n v="5320"/>
    <n v="2606.7999999999997"/>
    <n v="0.49"/>
    <x v="2"/>
  </r>
  <r>
    <x v="5"/>
    <n v="1185732"/>
    <x v="425"/>
    <x v="1"/>
    <x v="8"/>
    <x v="0"/>
    <x v="14"/>
    <x v="16"/>
    <x v="1"/>
    <n v="38"/>
    <n v="45"/>
    <n v="1710"/>
    <n v="803.69999999999993"/>
    <n v="0.47"/>
    <x v="2"/>
  </r>
  <r>
    <x v="5"/>
    <n v="1185732"/>
    <x v="426"/>
    <x v="1"/>
    <x v="8"/>
    <x v="0"/>
    <x v="14"/>
    <x v="16"/>
    <x v="2"/>
    <n v="29"/>
    <n v="60"/>
    <n v="1740"/>
    <n v="922.2"/>
    <n v="0.53"/>
    <x v="2"/>
  </r>
  <r>
    <x v="5"/>
    <n v="1185732"/>
    <x v="427"/>
    <x v="1"/>
    <x v="8"/>
    <x v="0"/>
    <x v="14"/>
    <x v="16"/>
    <x v="3"/>
    <n v="34"/>
    <n v="19"/>
    <n v="646"/>
    <n v="271.32"/>
    <n v="0.42"/>
    <x v="2"/>
  </r>
  <r>
    <x v="5"/>
    <n v="1185732"/>
    <x v="428"/>
    <x v="1"/>
    <x v="8"/>
    <x v="0"/>
    <x v="14"/>
    <x v="16"/>
    <x v="4"/>
    <n v="46"/>
    <n v="45"/>
    <n v="2070"/>
    <n v="807.30000000000007"/>
    <n v="0.39"/>
    <x v="2"/>
  </r>
  <r>
    <x v="5"/>
    <n v="1185732"/>
    <x v="429"/>
    <x v="1"/>
    <x v="8"/>
    <x v="0"/>
    <x v="14"/>
    <x v="16"/>
    <x v="5"/>
    <n v="37"/>
    <n v="63"/>
    <n v="2331"/>
    <n v="1188.81"/>
    <n v="0.51"/>
    <x v="2"/>
  </r>
  <r>
    <x v="5"/>
    <n v="1185732"/>
    <x v="430"/>
    <x v="1"/>
    <x v="8"/>
    <x v="0"/>
    <x v="14"/>
    <x v="16"/>
    <x v="0"/>
    <n v="39"/>
    <n v="127"/>
    <n v="4953"/>
    <n v="2426.9699999999998"/>
    <n v="0.49"/>
    <x v="2"/>
  </r>
  <r>
    <x v="5"/>
    <n v="1185732"/>
    <x v="431"/>
    <x v="1"/>
    <x v="8"/>
    <x v="0"/>
    <x v="14"/>
    <x v="16"/>
    <x v="1"/>
    <n v="39"/>
    <n v="46"/>
    <n v="1794"/>
    <n v="879.06"/>
    <n v="0.49"/>
    <x v="2"/>
  </r>
  <r>
    <x v="5"/>
    <n v="1185732"/>
    <x v="432"/>
    <x v="1"/>
    <x v="8"/>
    <x v="0"/>
    <x v="14"/>
    <x v="16"/>
    <x v="2"/>
    <n v="27"/>
    <n v="52"/>
    <n v="1404"/>
    <n v="772.19999999999993"/>
    <n v="0.54999999999999993"/>
    <x v="2"/>
  </r>
  <r>
    <x v="5"/>
    <n v="1185732"/>
    <x v="433"/>
    <x v="1"/>
    <x v="8"/>
    <x v="0"/>
    <x v="14"/>
    <x v="16"/>
    <x v="3"/>
    <n v="32"/>
    <n v="13"/>
    <n v="416"/>
    <n v="166.4"/>
    <n v="0.4"/>
    <x v="2"/>
  </r>
  <r>
    <x v="5"/>
    <n v="1185732"/>
    <x v="434"/>
    <x v="1"/>
    <x v="8"/>
    <x v="0"/>
    <x v="14"/>
    <x v="16"/>
    <x v="4"/>
    <n v="49"/>
    <n v="29"/>
    <n v="1421"/>
    <n v="511.56"/>
    <n v="0.36"/>
    <x v="2"/>
  </r>
  <r>
    <x v="5"/>
    <n v="1185732"/>
    <x v="435"/>
    <x v="1"/>
    <x v="8"/>
    <x v="0"/>
    <x v="14"/>
    <x v="16"/>
    <x v="5"/>
    <n v="36"/>
    <n v="50"/>
    <n v="1800"/>
    <n v="990.00000000000011"/>
    <n v="0.55000000000000004"/>
    <x v="2"/>
  </r>
  <r>
    <x v="5"/>
    <n v="1185732"/>
    <x v="436"/>
    <x v="1"/>
    <x v="8"/>
    <x v="0"/>
    <x v="14"/>
    <x v="16"/>
    <x v="0"/>
    <n v="37"/>
    <n v="122"/>
    <n v="4514"/>
    <n v="2166.7199999999998"/>
    <n v="0.48"/>
    <x v="2"/>
  </r>
  <r>
    <x v="5"/>
    <n v="1185732"/>
    <x v="437"/>
    <x v="1"/>
    <x v="8"/>
    <x v="0"/>
    <x v="14"/>
    <x v="16"/>
    <x v="1"/>
    <n v="37"/>
    <n v="44"/>
    <n v="1628"/>
    <n v="765.16"/>
    <n v="0.47"/>
    <x v="2"/>
  </r>
  <r>
    <x v="5"/>
    <n v="1185732"/>
    <x v="438"/>
    <x v="1"/>
    <x v="9"/>
    <x v="0"/>
    <x v="14"/>
    <x v="16"/>
    <x v="2"/>
    <n v="27"/>
    <n v="44"/>
    <n v="1188"/>
    <n v="641.5200000000001"/>
    <n v="0.54"/>
    <x v="2"/>
  </r>
  <r>
    <x v="5"/>
    <n v="1185732"/>
    <x v="439"/>
    <x v="1"/>
    <x v="9"/>
    <x v="0"/>
    <x v="14"/>
    <x v="16"/>
    <x v="3"/>
    <n v="33"/>
    <n v="21"/>
    <n v="693"/>
    <n v="277.2"/>
    <n v="0.4"/>
    <x v="2"/>
  </r>
  <r>
    <x v="5"/>
    <n v="1185732"/>
    <x v="440"/>
    <x v="1"/>
    <x v="9"/>
    <x v="0"/>
    <x v="14"/>
    <x v="16"/>
    <x v="4"/>
    <n v="47"/>
    <n v="20"/>
    <n v="940"/>
    <n v="357.2"/>
    <n v="0.38"/>
    <x v="2"/>
  </r>
  <r>
    <x v="5"/>
    <n v="1185732"/>
    <x v="441"/>
    <x v="1"/>
    <x v="9"/>
    <x v="0"/>
    <x v="14"/>
    <x v="16"/>
    <x v="5"/>
    <n v="39"/>
    <n v="63"/>
    <n v="2457"/>
    <n v="1253.07"/>
    <n v="0.51"/>
    <x v="2"/>
  </r>
  <r>
    <x v="5"/>
    <n v="1185732"/>
    <x v="442"/>
    <x v="1"/>
    <x v="9"/>
    <x v="0"/>
    <x v="14"/>
    <x v="16"/>
    <x v="0"/>
    <n v="52"/>
    <n v="144"/>
    <n v="7488"/>
    <n v="3369.5999999999995"/>
    <n v="0.44999999999999996"/>
    <x v="2"/>
  </r>
  <r>
    <x v="5"/>
    <n v="1185732"/>
    <x v="443"/>
    <x v="1"/>
    <x v="9"/>
    <x v="0"/>
    <x v="14"/>
    <x v="16"/>
    <x v="1"/>
    <n v="48"/>
    <n v="60"/>
    <n v="2880"/>
    <n v="1440"/>
    <n v="0.5"/>
    <x v="2"/>
  </r>
  <r>
    <x v="5"/>
    <n v="1185732"/>
    <x v="444"/>
    <x v="1"/>
    <x v="9"/>
    <x v="0"/>
    <x v="14"/>
    <x v="16"/>
    <x v="2"/>
    <n v="42"/>
    <n v="47"/>
    <n v="1974"/>
    <n v="1065.96"/>
    <n v="0.54"/>
    <x v="2"/>
  </r>
  <r>
    <x v="5"/>
    <n v="1185732"/>
    <x v="445"/>
    <x v="1"/>
    <x v="9"/>
    <x v="0"/>
    <x v="14"/>
    <x v="16"/>
    <x v="3"/>
    <n v="41"/>
    <n v="34"/>
    <n v="1394"/>
    <n v="557.6"/>
    <n v="0.4"/>
    <x v="2"/>
  </r>
  <r>
    <x v="5"/>
    <n v="1185732"/>
    <x v="446"/>
    <x v="1"/>
    <x v="9"/>
    <x v="0"/>
    <x v="14"/>
    <x v="16"/>
    <x v="4"/>
    <n v="51"/>
    <n v="42"/>
    <n v="2142"/>
    <n v="792.54"/>
    <n v="0.37"/>
    <x v="2"/>
  </r>
  <r>
    <x v="5"/>
    <n v="1185732"/>
    <x v="447"/>
    <x v="1"/>
    <x v="9"/>
    <x v="0"/>
    <x v="14"/>
    <x v="16"/>
    <x v="5"/>
    <n v="56"/>
    <n v="72"/>
    <n v="4032"/>
    <n v="2136.96"/>
    <n v="0.53"/>
    <x v="2"/>
  </r>
  <r>
    <x v="5"/>
    <n v="1185732"/>
    <x v="448"/>
    <x v="1"/>
    <x v="9"/>
    <x v="0"/>
    <x v="14"/>
    <x v="16"/>
    <x v="0"/>
    <n v="54"/>
    <n v="158"/>
    <n v="8532"/>
    <n v="4010.04"/>
    <n v="0.47"/>
    <x v="2"/>
  </r>
  <r>
    <x v="5"/>
    <n v="1185732"/>
    <x v="449"/>
    <x v="1"/>
    <x v="9"/>
    <x v="0"/>
    <x v="14"/>
    <x v="16"/>
    <x v="1"/>
    <n v="48"/>
    <n v="77"/>
    <n v="3696"/>
    <n v="1811.04"/>
    <n v="0.49"/>
    <x v="2"/>
  </r>
  <r>
    <x v="5"/>
    <n v="1185732"/>
    <x v="450"/>
    <x v="1"/>
    <x v="9"/>
    <x v="0"/>
    <x v="14"/>
    <x v="16"/>
    <x v="2"/>
    <n v="42"/>
    <n v="58"/>
    <n v="2436"/>
    <n v="1242.3600000000001"/>
    <n v="0.51"/>
    <x v="2"/>
  </r>
  <r>
    <x v="5"/>
    <n v="1185732"/>
    <x v="451"/>
    <x v="1"/>
    <x v="9"/>
    <x v="0"/>
    <x v="14"/>
    <x v="16"/>
    <x v="3"/>
    <n v="41"/>
    <n v="51"/>
    <n v="2091"/>
    <n v="878.21999999999991"/>
    <n v="0.42"/>
    <x v="2"/>
  </r>
  <r>
    <x v="5"/>
    <n v="1185732"/>
    <x v="452"/>
    <x v="1"/>
    <x v="9"/>
    <x v="0"/>
    <x v="14"/>
    <x v="16"/>
    <x v="4"/>
    <n v="50"/>
    <n v="53"/>
    <n v="2650"/>
    <n v="954"/>
    <n v="0.36"/>
    <x v="2"/>
  </r>
  <r>
    <x v="5"/>
    <n v="1185732"/>
    <x v="453"/>
    <x v="1"/>
    <x v="9"/>
    <x v="0"/>
    <x v="14"/>
    <x v="16"/>
    <x v="5"/>
    <n v="56"/>
    <n v="85"/>
    <n v="4760"/>
    <n v="2427.6"/>
    <n v="0.51"/>
    <x v="2"/>
  </r>
  <r>
    <x v="5"/>
    <n v="1185732"/>
    <x v="454"/>
    <x v="1"/>
    <x v="9"/>
    <x v="0"/>
    <x v="14"/>
    <x v="16"/>
    <x v="0"/>
    <n v="51"/>
    <n v="143"/>
    <n v="7293"/>
    <n v="3573.5699999999997"/>
    <n v="0.49"/>
    <x v="2"/>
  </r>
  <r>
    <x v="5"/>
    <n v="1185732"/>
    <x v="455"/>
    <x v="1"/>
    <x v="9"/>
    <x v="0"/>
    <x v="14"/>
    <x v="16"/>
    <x v="1"/>
    <n v="46"/>
    <n v="84"/>
    <n v="3864"/>
    <n v="1854.72"/>
    <n v="0.48"/>
    <x v="2"/>
  </r>
  <r>
    <x v="5"/>
    <n v="1185732"/>
    <x v="456"/>
    <x v="1"/>
    <x v="9"/>
    <x v="0"/>
    <x v="14"/>
    <x v="16"/>
    <x v="2"/>
    <n v="43"/>
    <n v="63"/>
    <n v="2709"/>
    <n v="1489.9499999999998"/>
    <n v="0.54999999999999993"/>
    <x v="2"/>
  </r>
  <r>
    <x v="5"/>
    <n v="1185732"/>
    <x v="457"/>
    <x v="1"/>
    <x v="9"/>
    <x v="0"/>
    <x v="14"/>
    <x v="16"/>
    <x v="3"/>
    <n v="43"/>
    <n v="44"/>
    <n v="1892"/>
    <n v="775.71999999999991"/>
    <n v="0.41"/>
    <x v="2"/>
  </r>
  <r>
    <x v="5"/>
    <n v="1185732"/>
    <x v="458"/>
    <x v="1"/>
    <x v="9"/>
    <x v="0"/>
    <x v="14"/>
    <x v="16"/>
    <x v="4"/>
    <n v="53"/>
    <n v="60"/>
    <n v="3180"/>
    <n v="1208.4000000000001"/>
    <n v="0.38"/>
    <x v="2"/>
  </r>
  <r>
    <x v="5"/>
    <n v="1185732"/>
    <x v="487"/>
    <x v="1"/>
    <x v="10"/>
    <x v="0"/>
    <x v="14"/>
    <x v="16"/>
    <x v="5"/>
    <n v="58"/>
    <n v="113"/>
    <n v="6554"/>
    <n v="3539.1600000000003"/>
    <n v="0.54"/>
    <x v="2"/>
  </r>
  <r>
    <x v="5"/>
    <n v="1185732"/>
    <x v="488"/>
    <x v="1"/>
    <x v="10"/>
    <x v="0"/>
    <x v="14"/>
    <x v="16"/>
    <x v="0"/>
    <n v="50"/>
    <n v="147"/>
    <n v="7350"/>
    <n v="3380.9999999999995"/>
    <n v="0.45999999999999996"/>
    <x v="2"/>
  </r>
  <r>
    <x v="5"/>
    <n v="1185732"/>
    <x v="489"/>
    <x v="1"/>
    <x v="10"/>
    <x v="0"/>
    <x v="14"/>
    <x v="16"/>
    <x v="1"/>
    <n v="49"/>
    <n v="90"/>
    <n v="4410"/>
    <n v="2072.6999999999998"/>
    <n v="0.47"/>
    <x v="2"/>
  </r>
  <r>
    <x v="5"/>
    <n v="1185732"/>
    <x v="490"/>
    <x v="1"/>
    <x v="10"/>
    <x v="0"/>
    <x v="14"/>
    <x v="16"/>
    <x v="2"/>
    <n v="41"/>
    <n v="68"/>
    <n v="2788"/>
    <n v="1394"/>
    <n v="0.5"/>
    <x v="2"/>
  </r>
  <r>
    <x v="5"/>
    <n v="1185732"/>
    <x v="491"/>
    <x v="1"/>
    <x v="10"/>
    <x v="0"/>
    <x v="14"/>
    <x v="16"/>
    <x v="3"/>
    <n v="41"/>
    <n v="51"/>
    <n v="2091"/>
    <n v="857.31"/>
    <n v="0.41"/>
    <x v="2"/>
  </r>
  <r>
    <x v="5"/>
    <n v="1185732"/>
    <x v="492"/>
    <x v="1"/>
    <x v="10"/>
    <x v="0"/>
    <x v="14"/>
    <x v="16"/>
    <x v="4"/>
    <n v="54"/>
    <n v="41"/>
    <n v="2214"/>
    <n v="819.18"/>
    <n v="0.37"/>
    <x v="2"/>
  </r>
  <r>
    <x v="5"/>
    <n v="1185732"/>
    <x v="493"/>
    <x v="1"/>
    <x v="10"/>
    <x v="0"/>
    <x v="14"/>
    <x v="16"/>
    <x v="5"/>
    <n v="54"/>
    <n v="91"/>
    <n v="4914"/>
    <n v="2653.5600000000004"/>
    <n v="0.54"/>
    <x v="2"/>
  </r>
  <r>
    <x v="5"/>
    <n v="1185732"/>
    <x v="494"/>
    <x v="1"/>
    <x v="10"/>
    <x v="0"/>
    <x v="14"/>
    <x v="16"/>
    <x v="0"/>
    <n v="53"/>
    <n v="122"/>
    <n v="6466"/>
    <n v="3103.68"/>
    <n v="0.48"/>
    <x v="2"/>
  </r>
  <r>
    <x v="5"/>
    <n v="1185732"/>
    <x v="495"/>
    <x v="1"/>
    <x v="10"/>
    <x v="0"/>
    <x v="14"/>
    <x v="16"/>
    <x v="1"/>
    <n v="46"/>
    <n v="70"/>
    <n v="3220"/>
    <n v="1513.3999999999999"/>
    <n v="0.47"/>
    <x v="2"/>
  </r>
  <r>
    <x v="5"/>
    <n v="1185732"/>
    <x v="496"/>
    <x v="1"/>
    <x v="10"/>
    <x v="0"/>
    <x v="14"/>
    <x v="16"/>
    <x v="2"/>
    <n v="41"/>
    <n v="38"/>
    <n v="1558"/>
    <n v="856.89999999999986"/>
    <n v="0.54999999999999993"/>
    <x v="2"/>
  </r>
  <r>
    <x v="5"/>
    <n v="1185732"/>
    <x v="497"/>
    <x v="1"/>
    <x v="10"/>
    <x v="0"/>
    <x v="14"/>
    <x v="16"/>
    <x v="3"/>
    <n v="42"/>
    <n v="36"/>
    <n v="1512"/>
    <n v="680.4"/>
    <n v="0.44999999999999996"/>
    <x v="2"/>
  </r>
  <r>
    <x v="5"/>
    <n v="1185732"/>
    <x v="498"/>
    <x v="1"/>
    <x v="10"/>
    <x v="0"/>
    <x v="14"/>
    <x v="16"/>
    <x v="4"/>
    <n v="52"/>
    <n v="36"/>
    <n v="1872"/>
    <n v="692.64"/>
    <n v="0.37"/>
    <x v="2"/>
  </r>
  <r>
    <x v="5"/>
    <n v="1185732"/>
    <x v="393"/>
    <x v="1"/>
    <x v="7"/>
    <x v="0"/>
    <x v="14"/>
    <x v="16"/>
    <x v="5"/>
    <n v="57"/>
    <n v="59"/>
    <n v="3363"/>
    <n v="1748.76"/>
    <n v="0.52"/>
    <x v="2"/>
  </r>
  <r>
    <x v="5"/>
    <n v="1185732"/>
    <x v="425"/>
    <x v="1"/>
    <x v="8"/>
    <x v="0"/>
    <x v="14"/>
    <x v="16"/>
    <x v="0"/>
    <n v="55"/>
    <n v="120"/>
    <n v="6600"/>
    <n v="3300"/>
    <n v="0.5"/>
    <x v="2"/>
  </r>
  <r>
    <x v="5"/>
    <n v="1185732"/>
    <x v="425"/>
    <x v="1"/>
    <x v="8"/>
    <x v="0"/>
    <x v="14"/>
    <x v="16"/>
    <x v="1"/>
    <n v="54"/>
    <n v="59"/>
    <n v="3186"/>
    <n v="1561.1399999999999"/>
    <n v="0.49"/>
    <x v="2"/>
  </r>
  <r>
    <x v="5"/>
    <n v="1185732"/>
    <x v="425"/>
    <x v="1"/>
    <x v="8"/>
    <x v="0"/>
    <x v="14"/>
    <x v="16"/>
    <x v="2"/>
    <n v="52"/>
    <n v="31"/>
    <n v="1612"/>
    <n v="886.59999999999991"/>
    <n v="0.54999999999999993"/>
    <x v="2"/>
  </r>
  <r>
    <x v="5"/>
    <n v="1185732"/>
    <x v="425"/>
    <x v="1"/>
    <x v="8"/>
    <x v="0"/>
    <x v="14"/>
    <x v="16"/>
    <x v="3"/>
    <n v="50"/>
    <n v="26"/>
    <n v="1300"/>
    <n v="520"/>
    <n v="0.4"/>
    <x v="2"/>
  </r>
  <r>
    <x v="5"/>
    <n v="1185732"/>
    <x v="425"/>
    <x v="1"/>
    <x v="8"/>
    <x v="0"/>
    <x v="14"/>
    <x v="16"/>
    <x v="4"/>
    <n v="61"/>
    <n v="27"/>
    <n v="1647"/>
    <n v="625.86"/>
    <n v="0.38"/>
    <x v="2"/>
  </r>
  <r>
    <x v="5"/>
    <n v="1185732"/>
    <x v="425"/>
    <x v="1"/>
    <x v="8"/>
    <x v="0"/>
    <x v="14"/>
    <x v="16"/>
    <x v="5"/>
    <n v="68"/>
    <n v="56"/>
    <n v="3808"/>
    <n v="2018.24"/>
    <n v="0.53"/>
    <x v="2"/>
  </r>
  <r>
    <x v="5"/>
    <n v="1185732"/>
    <x v="455"/>
    <x v="1"/>
    <x v="9"/>
    <x v="0"/>
    <x v="14"/>
    <x v="16"/>
    <x v="0"/>
    <n v="62"/>
    <n v="98"/>
    <n v="6076"/>
    <n v="2977.24"/>
    <n v="0.49"/>
    <x v="2"/>
  </r>
  <r>
    <x v="5"/>
    <n v="1185732"/>
    <x v="455"/>
    <x v="1"/>
    <x v="9"/>
    <x v="0"/>
    <x v="14"/>
    <x v="16"/>
    <x v="1"/>
    <n v="52"/>
    <n v="52"/>
    <n v="2704"/>
    <n v="1352"/>
    <n v="0.5"/>
    <x v="2"/>
  </r>
  <r>
    <x v="5"/>
    <n v="1185732"/>
    <x v="455"/>
    <x v="1"/>
    <x v="9"/>
    <x v="0"/>
    <x v="14"/>
    <x v="16"/>
    <x v="2"/>
    <n v="52"/>
    <n v="55"/>
    <n v="2860"/>
    <n v="1487.2"/>
    <n v="0.52"/>
    <x v="2"/>
  </r>
  <r>
    <x v="5"/>
    <n v="1185732"/>
    <x v="455"/>
    <x v="1"/>
    <x v="9"/>
    <x v="0"/>
    <x v="14"/>
    <x v="16"/>
    <x v="3"/>
    <n v="54"/>
    <n v="46"/>
    <n v="2484"/>
    <n v="1068.1199999999999"/>
    <n v="0.43"/>
    <x v="2"/>
  </r>
  <r>
    <x v="5"/>
    <n v="1185732"/>
    <x v="455"/>
    <x v="1"/>
    <x v="9"/>
    <x v="0"/>
    <x v="14"/>
    <x v="16"/>
    <x v="4"/>
    <n v="60"/>
    <n v="41"/>
    <n v="2460"/>
    <n v="885.6"/>
    <n v="0.36"/>
    <x v="2"/>
  </r>
  <r>
    <x v="5"/>
    <n v="1185732"/>
    <x v="455"/>
    <x v="1"/>
    <x v="9"/>
    <x v="0"/>
    <x v="14"/>
    <x v="16"/>
    <x v="5"/>
    <n v="67"/>
    <n v="63"/>
    <n v="4221"/>
    <n v="2279.34"/>
    <n v="0.54"/>
    <x v="2"/>
  </r>
  <r>
    <x v="5"/>
    <n v="1185732"/>
    <x v="484"/>
    <x v="1"/>
    <x v="10"/>
    <x v="0"/>
    <x v="14"/>
    <x v="16"/>
    <x v="0"/>
    <n v="62"/>
    <n v="138"/>
    <n v="8556"/>
    <n v="4106.88"/>
    <n v="0.48"/>
    <x v="2"/>
  </r>
  <r>
    <x v="5"/>
    <n v="1185732"/>
    <x v="484"/>
    <x v="1"/>
    <x v="10"/>
    <x v="0"/>
    <x v="14"/>
    <x v="16"/>
    <x v="1"/>
    <n v="53"/>
    <n v="74"/>
    <n v="3922"/>
    <n v="1961"/>
    <n v="0.5"/>
    <x v="2"/>
  </r>
  <r>
    <x v="5"/>
    <n v="1185732"/>
    <x v="484"/>
    <x v="1"/>
    <x v="10"/>
    <x v="0"/>
    <x v="14"/>
    <x v="16"/>
    <x v="2"/>
    <n v="52"/>
    <n v="68"/>
    <n v="3536"/>
    <n v="1768"/>
    <n v="0.5"/>
    <x v="2"/>
  </r>
  <r>
    <x v="5"/>
    <n v="1185732"/>
    <x v="484"/>
    <x v="1"/>
    <x v="10"/>
    <x v="0"/>
    <x v="14"/>
    <x v="16"/>
    <x v="3"/>
    <n v="52"/>
    <n v="50"/>
    <n v="2600"/>
    <n v="1118"/>
    <n v="0.43"/>
    <x v="2"/>
  </r>
  <r>
    <x v="5"/>
    <n v="1185732"/>
    <x v="484"/>
    <x v="1"/>
    <x v="10"/>
    <x v="0"/>
    <x v="14"/>
    <x v="16"/>
    <x v="4"/>
    <n v="60"/>
    <n v="54"/>
    <n v="3240"/>
    <n v="1166.3999999999999"/>
    <n v="0.36"/>
    <x v="2"/>
  </r>
  <r>
    <x v="5"/>
    <n v="1185732"/>
    <x v="484"/>
    <x v="1"/>
    <x v="10"/>
    <x v="0"/>
    <x v="14"/>
    <x v="16"/>
    <x v="5"/>
    <n v="69"/>
    <n v="75"/>
    <n v="5175"/>
    <n v="2742.75"/>
    <n v="0.53"/>
    <x v="2"/>
  </r>
  <r>
    <x v="3"/>
    <n v="1128299"/>
    <x v="174"/>
    <x v="1"/>
    <x v="0"/>
    <x v="0"/>
    <x v="14"/>
    <x v="16"/>
    <x v="0"/>
    <n v="33"/>
    <n v="98"/>
    <n v="3234"/>
    <n v="1131.8999999999999"/>
    <n v="0.35"/>
    <x v="2"/>
  </r>
  <r>
    <x v="3"/>
    <n v="1128299"/>
    <x v="174"/>
    <x v="1"/>
    <x v="0"/>
    <x v="0"/>
    <x v="14"/>
    <x v="16"/>
    <x v="1"/>
    <n v="41"/>
    <n v="109"/>
    <n v="4469"/>
    <n v="1474.77"/>
    <n v="0.33"/>
    <x v="2"/>
  </r>
  <r>
    <x v="3"/>
    <n v="1128299"/>
    <x v="174"/>
    <x v="1"/>
    <x v="0"/>
    <x v="0"/>
    <x v="14"/>
    <x v="16"/>
    <x v="2"/>
    <n v="43"/>
    <n v="101"/>
    <n v="4343"/>
    <n v="1737.2"/>
    <n v="0.4"/>
    <x v="2"/>
  </r>
  <r>
    <x v="3"/>
    <n v="1128299"/>
    <x v="174"/>
    <x v="1"/>
    <x v="0"/>
    <x v="0"/>
    <x v="14"/>
    <x v="16"/>
    <x v="3"/>
    <n v="43"/>
    <n v="59"/>
    <n v="2537"/>
    <n v="989.43000000000006"/>
    <n v="0.39"/>
    <x v="2"/>
  </r>
  <r>
    <x v="5"/>
    <n v="1185732"/>
    <x v="188"/>
    <x v="1"/>
    <x v="0"/>
    <x v="2"/>
    <x v="15"/>
    <x v="17"/>
    <x v="5"/>
    <n v="52"/>
    <n v="84"/>
    <n v="4368"/>
    <n v="1790.8799999999999"/>
    <n v="0.41"/>
    <x v="2"/>
  </r>
  <r>
    <x v="5"/>
    <n v="1185732"/>
    <x v="696"/>
    <x v="1"/>
    <x v="1"/>
    <x v="2"/>
    <x v="15"/>
    <x v="17"/>
    <x v="0"/>
    <n v="51"/>
    <n v="173"/>
    <n v="8823"/>
    <n v="4146.8100000000004"/>
    <n v="0.47000000000000003"/>
    <x v="2"/>
  </r>
  <r>
    <x v="5"/>
    <n v="1185732"/>
    <x v="696"/>
    <x v="1"/>
    <x v="1"/>
    <x v="2"/>
    <x v="15"/>
    <x v="17"/>
    <x v="1"/>
    <n v="53"/>
    <n v="65"/>
    <n v="3445"/>
    <n v="1653.6000000000001"/>
    <n v="0.48000000000000004"/>
    <x v="2"/>
  </r>
  <r>
    <x v="5"/>
    <n v="1185732"/>
    <x v="696"/>
    <x v="1"/>
    <x v="1"/>
    <x v="2"/>
    <x v="15"/>
    <x v="17"/>
    <x v="2"/>
    <n v="43"/>
    <n v="77"/>
    <n v="3311"/>
    <n v="1225.07"/>
    <n v="0.37"/>
    <x v="2"/>
  </r>
  <r>
    <x v="5"/>
    <n v="1185732"/>
    <x v="696"/>
    <x v="1"/>
    <x v="1"/>
    <x v="2"/>
    <x v="15"/>
    <x v="17"/>
    <x v="3"/>
    <n v="49"/>
    <n v="46"/>
    <n v="2254"/>
    <n v="879.06000000000006"/>
    <n v="0.39"/>
    <x v="2"/>
  </r>
  <r>
    <x v="5"/>
    <n v="1185732"/>
    <x v="696"/>
    <x v="1"/>
    <x v="1"/>
    <x v="2"/>
    <x v="15"/>
    <x v="17"/>
    <x v="4"/>
    <n v="60"/>
    <n v="75"/>
    <n v="4500"/>
    <n v="1710"/>
    <n v="0.38"/>
    <x v="2"/>
  </r>
  <r>
    <x v="5"/>
    <n v="1185732"/>
    <x v="696"/>
    <x v="1"/>
    <x v="1"/>
    <x v="2"/>
    <x v="15"/>
    <x v="17"/>
    <x v="5"/>
    <n v="52"/>
    <n v="102"/>
    <n v="5304"/>
    <n v="2333.7600000000002"/>
    <n v="0.44"/>
    <x v="2"/>
  </r>
  <r>
    <x v="5"/>
    <n v="1185732"/>
    <x v="225"/>
    <x v="1"/>
    <x v="2"/>
    <x v="2"/>
    <x v="15"/>
    <x v="17"/>
    <x v="0"/>
    <n v="53"/>
    <n v="153"/>
    <n v="8109"/>
    <n v="3973.4100000000003"/>
    <n v="0.49000000000000005"/>
    <x v="2"/>
  </r>
  <r>
    <x v="5"/>
    <n v="1185732"/>
    <x v="225"/>
    <x v="1"/>
    <x v="2"/>
    <x v="2"/>
    <x v="15"/>
    <x v="17"/>
    <x v="1"/>
    <n v="52"/>
    <n v="65"/>
    <n v="3380"/>
    <n v="1690"/>
    <n v="0.5"/>
    <x v="2"/>
  </r>
  <r>
    <x v="5"/>
    <n v="1185732"/>
    <x v="225"/>
    <x v="1"/>
    <x v="2"/>
    <x v="2"/>
    <x v="15"/>
    <x v="17"/>
    <x v="2"/>
    <n v="41"/>
    <n v="69"/>
    <n v="2829"/>
    <n v="1046.73"/>
    <n v="0.37"/>
    <x v="2"/>
  </r>
  <r>
    <x v="5"/>
    <n v="1185732"/>
    <x v="225"/>
    <x v="1"/>
    <x v="2"/>
    <x v="2"/>
    <x v="15"/>
    <x v="17"/>
    <x v="3"/>
    <n v="49"/>
    <n v="36"/>
    <n v="1764"/>
    <n v="670.32"/>
    <n v="0.38"/>
    <x v="2"/>
  </r>
  <r>
    <x v="5"/>
    <n v="1185732"/>
    <x v="225"/>
    <x v="1"/>
    <x v="2"/>
    <x v="2"/>
    <x v="15"/>
    <x v="17"/>
    <x v="4"/>
    <n v="64"/>
    <n v="53"/>
    <n v="3392"/>
    <n v="1322.88"/>
    <n v="0.39"/>
    <x v="2"/>
  </r>
  <r>
    <x v="5"/>
    <n v="1185732"/>
    <x v="225"/>
    <x v="1"/>
    <x v="2"/>
    <x v="2"/>
    <x v="15"/>
    <x v="17"/>
    <x v="5"/>
    <n v="53"/>
    <n v="72"/>
    <n v="3816"/>
    <n v="1526.4"/>
    <n v="0.4"/>
    <x v="2"/>
  </r>
  <r>
    <x v="5"/>
    <n v="1185732"/>
    <x v="244"/>
    <x v="1"/>
    <x v="3"/>
    <x v="2"/>
    <x v="15"/>
    <x v="17"/>
    <x v="0"/>
    <n v="54"/>
    <n v="131"/>
    <n v="7074"/>
    <n v="3254.04"/>
    <n v="0.46"/>
    <x v="2"/>
  </r>
  <r>
    <x v="5"/>
    <n v="1185732"/>
    <x v="244"/>
    <x v="1"/>
    <x v="3"/>
    <x v="2"/>
    <x v="15"/>
    <x v="17"/>
    <x v="1"/>
    <n v="50"/>
    <n v="61"/>
    <n v="3050"/>
    <n v="1525"/>
    <n v="0.5"/>
    <x v="2"/>
  </r>
  <r>
    <x v="5"/>
    <n v="1185732"/>
    <x v="244"/>
    <x v="1"/>
    <x v="3"/>
    <x v="2"/>
    <x v="15"/>
    <x v="17"/>
    <x v="2"/>
    <n v="44"/>
    <n v="61"/>
    <n v="2684"/>
    <n v="1073.6000000000001"/>
    <n v="0.4"/>
    <x v="2"/>
  </r>
  <r>
    <x v="5"/>
    <n v="1185732"/>
    <x v="244"/>
    <x v="1"/>
    <x v="3"/>
    <x v="2"/>
    <x v="15"/>
    <x v="17"/>
    <x v="3"/>
    <n v="47"/>
    <n v="44"/>
    <n v="2068"/>
    <n v="765.16"/>
    <n v="0.37"/>
    <x v="2"/>
  </r>
  <r>
    <x v="5"/>
    <n v="1185732"/>
    <x v="244"/>
    <x v="1"/>
    <x v="3"/>
    <x v="2"/>
    <x v="15"/>
    <x v="17"/>
    <x v="4"/>
    <n v="56"/>
    <n v="41"/>
    <n v="2296"/>
    <n v="849.52"/>
    <n v="0.37"/>
    <x v="2"/>
  </r>
  <r>
    <x v="5"/>
    <n v="1185732"/>
    <x v="244"/>
    <x v="1"/>
    <x v="3"/>
    <x v="2"/>
    <x v="15"/>
    <x v="17"/>
    <x v="5"/>
    <n v="49"/>
    <n v="84"/>
    <n v="4116"/>
    <n v="1811.04"/>
    <n v="0.44"/>
    <x v="2"/>
  </r>
  <r>
    <x v="5"/>
    <n v="1185732"/>
    <x v="273"/>
    <x v="1"/>
    <x v="4"/>
    <x v="2"/>
    <x v="15"/>
    <x v="17"/>
    <x v="0"/>
    <n v="59"/>
    <n v="160"/>
    <n v="9440"/>
    <n v="4720"/>
    <n v="0.5"/>
    <x v="2"/>
  </r>
  <r>
    <x v="5"/>
    <n v="1185732"/>
    <x v="273"/>
    <x v="1"/>
    <x v="4"/>
    <x v="2"/>
    <x v="15"/>
    <x v="17"/>
    <x v="1"/>
    <n v="56"/>
    <n v="72"/>
    <n v="4032"/>
    <n v="1814.4000000000003"/>
    <n v="0.45000000000000007"/>
    <x v="2"/>
  </r>
  <r>
    <x v="5"/>
    <n v="1185732"/>
    <x v="273"/>
    <x v="1"/>
    <x v="4"/>
    <x v="2"/>
    <x v="15"/>
    <x v="17"/>
    <x v="2"/>
    <n v="53"/>
    <n v="84"/>
    <n v="4452"/>
    <n v="1780.8000000000002"/>
    <n v="0.4"/>
    <x v="2"/>
  </r>
  <r>
    <x v="5"/>
    <n v="1185732"/>
    <x v="273"/>
    <x v="1"/>
    <x v="4"/>
    <x v="2"/>
    <x v="15"/>
    <x v="17"/>
    <x v="3"/>
    <n v="51"/>
    <n v="63"/>
    <n v="3213"/>
    <n v="1220.94"/>
    <n v="0.38"/>
    <x v="2"/>
  </r>
  <r>
    <x v="5"/>
    <n v="1185732"/>
    <x v="273"/>
    <x v="1"/>
    <x v="4"/>
    <x v="2"/>
    <x v="15"/>
    <x v="17"/>
    <x v="4"/>
    <n v="62"/>
    <n v="69"/>
    <n v="4278"/>
    <n v="1625.64"/>
    <n v="0.38"/>
    <x v="2"/>
  </r>
  <r>
    <x v="5"/>
    <n v="1185732"/>
    <x v="273"/>
    <x v="1"/>
    <x v="4"/>
    <x v="2"/>
    <x v="15"/>
    <x v="17"/>
    <x v="5"/>
    <n v="67"/>
    <n v="100"/>
    <n v="6700"/>
    <n v="2747"/>
    <n v="0.41"/>
    <x v="2"/>
  </r>
  <r>
    <x v="5"/>
    <n v="1185732"/>
    <x v="306"/>
    <x v="1"/>
    <x v="11"/>
    <x v="2"/>
    <x v="15"/>
    <x v="17"/>
    <x v="0"/>
    <n v="59"/>
    <n v="189"/>
    <n v="11151"/>
    <n v="5129.46"/>
    <n v="0.46"/>
    <x v="2"/>
  </r>
  <r>
    <x v="5"/>
    <n v="1185732"/>
    <x v="306"/>
    <x v="1"/>
    <x v="11"/>
    <x v="2"/>
    <x v="15"/>
    <x v="17"/>
    <x v="1"/>
    <n v="55"/>
    <n v="112"/>
    <n v="6160"/>
    <n v="3080"/>
    <n v="0.5"/>
    <x v="2"/>
  </r>
  <r>
    <x v="5"/>
    <n v="1185732"/>
    <x v="306"/>
    <x v="1"/>
    <x v="11"/>
    <x v="2"/>
    <x v="15"/>
    <x v="17"/>
    <x v="2"/>
    <n v="53"/>
    <n v="81"/>
    <n v="4293"/>
    <n v="1545.48"/>
    <n v="0.36"/>
    <x v="2"/>
  </r>
  <r>
    <x v="5"/>
    <n v="1185732"/>
    <x v="306"/>
    <x v="1"/>
    <x v="11"/>
    <x v="2"/>
    <x v="15"/>
    <x v="17"/>
    <x v="3"/>
    <n v="53"/>
    <n v="90"/>
    <n v="4770"/>
    <n v="1717.2"/>
    <n v="0.36"/>
    <x v="2"/>
  </r>
  <r>
    <x v="5"/>
    <n v="1185732"/>
    <x v="306"/>
    <x v="1"/>
    <x v="11"/>
    <x v="2"/>
    <x v="15"/>
    <x v="17"/>
    <x v="4"/>
    <n v="60"/>
    <n v="84"/>
    <n v="5040"/>
    <n v="1814.3999999999999"/>
    <n v="0.36"/>
    <x v="2"/>
  </r>
  <r>
    <x v="5"/>
    <n v="1185732"/>
    <x v="306"/>
    <x v="1"/>
    <x v="11"/>
    <x v="2"/>
    <x v="15"/>
    <x v="17"/>
    <x v="5"/>
    <n v="67"/>
    <n v="126"/>
    <n v="8442"/>
    <n v="3545.64"/>
    <n v="0.42"/>
    <x v="2"/>
  </r>
  <r>
    <x v="5"/>
    <n v="1185732"/>
    <x v="334"/>
    <x v="1"/>
    <x v="5"/>
    <x v="2"/>
    <x v="15"/>
    <x v="17"/>
    <x v="0"/>
    <n v="63"/>
    <n v="182"/>
    <n v="11466"/>
    <n v="5274.3600000000006"/>
    <n v="0.46"/>
    <x v="2"/>
  </r>
  <r>
    <x v="5"/>
    <n v="1185732"/>
    <x v="334"/>
    <x v="1"/>
    <x v="5"/>
    <x v="2"/>
    <x v="15"/>
    <x v="17"/>
    <x v="1"/>
    <n v="59"/>
    <n v="111"/>
    <n v="6549"/>
    <n v="3078.03"/>
    <n v="0.47000000000000003"/>
    <x v="2"/>
  </r>
  <r>
    <x v="5"/>
    <n v="1185732"/>
    <x v="334"/>
    <x v="1"/>
    <x v="5"/>
    <x v="2"/>
    <x v="15"/>
    <x v="17"/>
    <x v="2"/>
    <n v="53"/>
    <n v="102"/>
    <n v="5406"/>
    <n v="1946.1599999999999"/>
    <n v="0.36"/>
    <x v="2"/>
  </r>
  <r>
    <x v="5"/>
    <n v="1185732"/>
    <x v="334"/>
    <x v="1"/>
    <x v="5"/>
    <x v="2"/>
    <x v="15"/>
    <x v="17"/>
    <x v="3"/>
    <n v="51"/>
    <n v="75"/>
    <n v="3825"/>
    <n v="1453.5"/>
    <n v="0.38"/>
    <x v="2"/>
  </r>
  <r>
    <x v="5"/>
    <n v="1185732"/>
    <x v="334"/>
    <x v="1"/>
    <x v="5"/>
    <x v="2"/>
    <x v="15"/>
    <x v="17"/>
    <x v="4"/>
    <n v="61"/>
    <n v="91"/>
    <n v="5551"/>
    <n v="2164.89"/>
    <n v="0.39"/>
    <x v="2"/>
  </r>
  <r>
    <x v="5"/>
    <n v="1185732"/>
    <x v="334"/>
    <x v="1"/>
    <x v="5"/>
    <x v="2"/>
    <x v="15"/>
    <x v="17"/>
    <x v="5"/>
    <n v="67"/>
    <n v="130"/>
    <n v="8710"/>
    <n v="3919.4999999999995"/>
    <n v="0.44999999999999996"/>
    <x v="2"/>
  </r>
  <r>
    <x v="5"/>
    <n v="1185732"/>
    <x v="366"/>
    <x v="1"/>
    <x v="6"/>
    <x v="2"/>
    <x v="15"/>
    <x v="17"/>
    <x v="0"/>
    <n v="59"/>
    <n v="163"/>
    <n v="9617"/>
    <n v="4327.6500000000005"/>
    <n v="0.45000000000000007"/>
    <x v="2"/>
  </r>
  <r>
    <x v="5"/>
    <n v="1185732"/>
    <x v="366"/>
    <x v="1"/>
    <x v="6"/>
    <x v="2"/>
    <x v="15"/>
    <x v="17"/>
    <x v="1"/>
    <n v="56"/>
    <n v="106"/>
    <n v="5936"/>
    <n v="2671.2000000000003"/>
    <n v="0.45000000000000007"/>
    <x v="2"/>
  </r>
  <r>
    <x v="5"/>
    <n v="1185732"/>
    <x v="366"/>
    <x v="1"/>
    <x v="6"/>
    <x v="2"/>
    <x v="15"/>
    <x v="17"/>
    <x v="2"/>
    <n v="54"/>
    <n v="102"/>
    <n v="5508"/>
    <n v="1982.8799999999999"/>
    <n v="0.36"/>
    <x v="2"/>
  </r>
  <r>
    <x v="5"/>
    <n v="1185732"/>
    <x v="366"/>
    <x v="1"/>
    <x v="6"/>
    <x v="2"/>
    <x v="15"/>
    <x v="17"/>
    <x v="3"/>
    <n v="53"/>
    <n v="68"/>
    <n v="3604"/>
    <n v="1441.6000000000001"/>
    <n v="0.4"/>
    <x v="2"/>
  </r>
  <r>
    <x v="5"/>
    <n v="1185732"/>
    <x v="366"/>
    <x v="1"/>
    <x v="6"/>
    <x v="2"/>
    <x v="15"/>
    <x v="17"/>
    <x v="4"/>
    <n v="62"/>
    <n v="65"/>
    <n v="4030"/>
    <n v="1531.4"/>
    <n v="0.38"/>
    <x v="2"/>
  </r>
  <r>
    <x v="5"/>
    <n v="1185732"/>
    <x v="366"/>
    <x v="1"/>
    <x v="6"/>
    <x v="2"/>
    <x v="15"/>
    <x v="17"/>
    <x v="5"/>
    <n v="67"/>
    <n v="104"/>
    <n v="6968"/>
    <n v="2926.56"/>
    <n v="0.42"/>
    <x v="2"/>
  </r>
  <r>
    <x v="5"/>
    <n v="1185732"/>
    <x v="396"/>
    <x v="1"/>
    <x v="7"/>
    <x v="2"/>
    <x v="15"/>
    <x v="17"/>
    <x v="0"/>
    <n v="64"/>
    <n v="131"/>
    <n v="8384"/>
    <n v="4024.32"/>
    <n v="0.48000000000000004"/>
    <x v="2"/>
  </r>
  <r>
    <x v="5"/>
    <n v="1185732"/>
    <x v="396"/>
    <x v="1"/>
    <x v="7"/>
    <x v="2"/>
    <x v="15"/>
    <x v="17"/>
    <x v="1"/>
    <n v="55"/>
    <n v="91"/>
    <n v="5005"/>
    <n v="2402.4"/>
    <n v="0.48000000000000004"/>
    <x v="2"/>
  </r>
  <r>
    <x v="5"/>
    <n v="1185732"/>
    <x v="396"/>
    <x v="1"/>
    <x v="7"/>
    <x v="2"/>
    <x v="15"/>
    <x v="17"/>
    <x v="2"/>
    <n v="50"/>
    <n v="59"/>
    <n v="2950"/>
    <n v="1121"/>
    <n v="0.38"/>
    <x v="2"/>
  </r>
  <r>
    <x v="5"/>
    <n v="1185732"/>
    <x v="396"/>
    <x v="1"/>
    <x v="7"/>
    <x v="2"/>
    <x v="15"/>
    <x v="17"/>
    <x v="3"/>
    <n v="50"/>
    <n v="56"/>
    <n v="2800"/>
    <n v="1092"/>
    <n v="0.39"/>
    <x v="2"/>
  </r>
  <r>
    <x v="5"/>
    <n v="1185732"/>
    <x v="396"/>
    <x v="1"/>
    <x v="7"/>
    <x v="2"/>
    <x v="15"/>
    <x v="17"/>
    <x v="4"/>
    <n v="62"/>
    <n v="60"/>
    <n v="3720"/>
    <n v="1488"/>
    <n v="0.4"/>
    <x v="2"/>
  </r>
  <r>
    <x v="5"/>
    <n v="1185732"/>
    <x v="396"/>
    <x v="1"/>
    <x v="7"/>
    <x v="2"/>
    <x v="15"/>
    <x v="17"/>
    <x v="5"/>
    <n v="64"/>
    <n v="84"/>
    <n v="5376"/>
    <n v="2204.16"/>
    <n v="0.41"/>
    <x v="2"/>
  </r>
  <r>
    <x v="5"/>
    <n v="1185732"/>
    <x v="428"/>
    <x v="1"/>
    <x v="8"/>
    <x v="2"/>
    <x v="15"/>
    <x v="17"/>
    <x v="0"/>
    <n v="68"/>
    <n v="113"/>
    <n v="7684"/>
    <n v="3611.48"/>
    <n v="0.47000000000000003"/>
    <x v="2"/>
  </r>
  <r>
    <x v="5"/>
    <n v="1185732"/>
    <x v="428"/>
    <x v="1"/>
    <x v="8"/>
    <x v="2"/>
    <x v="15"/>
    <x v="17"/>
    <x v="1"/>
    <n v="60"/>
    <n v="77"/>
    <n v="4620"/>
    <n v="2217.6000000000004"/>
    <n v="0.48000000000000004"/>
    <x v="2"/>
  </r>
  <r>
    <x v="5"/>
    <n v="1185732"/>
    <x v="428"/>
    <x v="1"/>
    <x v="8"/>
    <x v="2"/>
    <x v="15"/>
    <x v="17"/>
    <x v="2"/>
    <n v="59"/>
    <n v="46"/>
    <n v="2714"/>
    <n v="1085.6000000000001"/>
    <n v="0.4"/>
    <x v="2"/>
  </r>
  <r>
    <x v="5"/>
    <n v="1185732"/>
    <x v="428"/>
    <x v="1"/>
    <x v="8"/>
    <x v="2"/>
    <x v="15"/>
    <x v="17"/>
    <x v="3"/>
    <n v="59"/>
    <n v="42"/>
    <n v="2478"/>
    <n v="892.07999999999993"/>
    <n v="0.36"/>
    <x v="2"/>
  </r>
  <r>
    <x v="5"/>
    <n v="1185732"/>
    <x v="428"/>
    <x v="1"/>
    <x v="8"/>
    <x v="2"/>
    <x v="15"/>
    <x v="17"/>
    <x v="4"/>
    <n v="71"/>
    <n v="44"/>
    <n v="3124"/>
    <n v="1093.3999999999999"/>
    <n v="0.35"/>
    <x v="2"/>
  </r>
  <r>
    <x v="5"/>
    <n v="1185732"/>
    <x v="428"/>
    <x v="1"/>
    <x v="8"/>
    <x v="2"/>
    <x v="15"/>
    <x v="17"/>
    <x v="5"/>
    <n v="73"/>
    <n v="83"/>
    <n v="6059"/>
    <n v="2423.6"/>
    <n v="0.4"/>
    <x v="2"/>
  </r>
  <r>
    <x v="5"/>
    <n v="1185732"/>
    <x v="458"/>
    <x v="1"/>
    <x v="9"/>
    <x v="2"/>
    <x v="15"/>
    <x v="17"/>
    <x v="0"/>
    <n v="68"/>
    <n v="123"/>
    <n v="8364"/>
    <n v="4014.7200000000003"/>
    <n v="0.48000000000000004"/>
    <x v="2"/>
  </r>
  <r>
    <x v="5"/>
    <n v="1185732"/>
    <x v="458"/>
    <x v="1"/>
    <x v="9"/>
    <x v="2"/>
    <x v="15"/>
    <x v="17"/>
    <x v="1"/>
    <n v="59"/>
    <n v="81"/>
    <n v="4779"/>
    <n v="2198.34"/>
    <n v="0.46"/>
    <x v="2"/>
  </r>
  <r>
    <x v="5"/>
    <n v="1185732"/>
    <x v="458"/>
    <x v="1"/>
    <x v="9"/>
    <x v="2"/>
    <x v="15"/>
    <x v="17"/>
    <x v="2"/>
    <n v="59"/>
    <n v="93"/>
    <n v="5487"/>
    <n v="2139.9300000000003"/>
    <n v="0.39"/>
    <x v="2"/>
  </r>
  <r>
    <x v="5"/>
    <n v="1185732"/>
    <x v="458"/>
    <x v="1"/>
    <x v="9"/>
    <x v="2"/>
    <x v="15"/>
    <x v="17"/>
    <x v="3"/>
    <n v="62"/>
    <n v="90"/>
    <n v="5580"/>
    <n v="2120.4"/>
    <n v="0.38"/>
    <x v="2"/>
  </r>
  <r>
    <x v="5"/>
    <n v="1185732"/>
    <x v="458"/>
    <x v="1"/>
    <x v="9"/>
    <x v="2"/>
    <x v="15"/>
    <x v="17"/>
    <x v="4"/>
    <n v="69"/>
    <n v="83"/>
    <n v="5727"/>
    <n v="2004.4499999999998"/>
    <n v="0.35"/>
    <x v="2"/>
  </r>
  <r>
    <x v="5"/>
    <n v="1185732"/>
    <x v="458"/>
    <x v="1"/>
    <x v="9"/>
    <x v="2"/>
    <x v="15"/>
    <x v="17"/>
    <x v="5"/>
    <n v="74"/>
    <n v="101"/>
    <n v="7474"/>
    <n v="3139.08"/>
    <n v="0.42"/>
    <x v="2"/>
  </r>
  <r>
    <x v="5"/>
    <n v="1185732"/>
    <x v="487"/>
    <x v="1"/>
    <x v="10"/>
    <x v="2"/>
    <x v="15"/>
    <x v="17"/>
    <x v="0"/>
    <n v="69"/>
    <n v="174"/>
    <n v="12006"/>
    <n v="5642.8200000000006"/>
    <n v="0.47000000000000003"/>
    <x v="2"/>
  </r>
  <r>
    <x v="5"/>
    <n v="1185732"/>
    <x v="487"/>
    <x v="1"/>
    <x v="10"/>
    <x v="2"/>
    <x v="15"/>
    <x v="17"/>
    <x v="1"/>
    <n v="60"/>
    <n v="112"/>
    <n v="6720"/>
    <n v="3158.4"/>
    <n v="0.47000000000000003"/>
    <x v="2"/>
  </r>
  <r>
    <x v="0"/>
    <n v="1128299"/>
    <x v="174"/>
    <x v="1"/>
    <x v="0"/>
    <x v="2"/>
    <x v="15"/>
    <x v="17"/>
    <x v="0"/>
    <n v="33"/>
    <n v="109"/>
    <n v="3597"/>
    <n v="1366.8600000000001"/>
    <n v="0.38"/>
    <x v="2"/>
  </r>
  <r>
    <x v="0"/>
    <n v="1128299"/>
    <x v="174"/>
    <x v="1"/>
    <x v="0"/>
    <x v="2"/>
    <x v="15"/>
    <x v="17"/>
    <x v="1"/>
    <n v="43"/>
    <n v="109"/>
    <n v="4687"/>
    <n v="1546.71"/>
    <n v="0.33"/>
    <x v="2"/>
  </r>
  <r>
    <x v="0"/>
    <n v="1128299"/>
    <x v="174"/>
    <x v="1"/>
    <x v="0"/>
    <x v="2"/>
    <x v="15"/>
    <x v="17"/>
    <x v="2"/>
    <n v="41"/>
    <n v="113"/>
    <n v="4633"/>
    <n v="1667.8799999999999"/>
    <n v="0.36"/>
    <x v="2"/>
  </r>
  <r>
    <x v="0"/>
    <n v="1128299"/>
    <x v="174"/>
    <x v="1"/>
    <x v="0"/>
    <x v="2"/>
    <x v="15"/>
    <x v="17"/>
    <x v="3"/>
    <n v="43"/>
    <n v="56"/>
    <n v="2408"/>
    <n v="842.8"/>
    <n v="0.35"/>
    <x v="2"/>
  </r>
  <r>
    <x v="0"/>
    <n v="1128299"/>
    <x v="174"/>
    <x v="1"/>
    <x v="0"/>
    <x v="2"/>
    <x v="15"/>
    <x v="17"/>
    <x v="4"/>
    <n v="46"/>
    <n v="46"/>
    <n v="2116"/>
    <n v="634.79999999999995"/>
    <n v="0.3"/>
    <x v="2"/>
  </r>
  <r>
    <x v="0"/>
    <n v="1128299"/>
    <x v="174"/>
    <x v="1"/>
    <x v="0"/>
    <x v="2"/>
    <x v="15"/>
    <x v="17"/>
    <x v="5"/>
    <n v="42"/>
    <n v="123"/>
    <n v="5166"/>
    <n v="2789.6400000000003"/>
    <n v="0.54"/>
    <x v="2"/>
  </r>
  <r>
    <x v="0"/>
    <n v="1128299"/>
    <x v="205"/>
    <x v="1"/>
    <x v="1"/>
    <x v="2"/>
    <x v="15"/>
    <x v="17"/>
    <x v="0"/>
    <n v="33"/>
    <n v="143"/>
    <n v="4719"/>
    <n v="1698.84"/>
    <n v="0.36"/>
    <x v="2"/>
  </r>
  <r>
    <x v="0"/>
    <n v="1128299"/>
    <x v="205"/>
    <x v="1"/>
    <x v="1"/>
    <x v="2"/>
    <x v="15"/>
    <x v="17"/>
    <x v="1"/>
    <n v="42"/>
    <n v="98"/>
    <n v="4116"/>
    <n v="1317.1200000000001"/>
    <n v="0.32"/>
    <x v="2"/>
  </r>
  <r>
    <x v="0"/>
    <n v="1128299"/>
    <x v="205"/>
    <x v="1"/>
    <x v="1"/>
    <x v="2"/>
    <x v="15"/>
    <x v="17"/>
    <x v="2"/>
    <n v="44"/>
    <n v="94"/>
    <n v="4136"/>
    <n v="1488.96"/>
    <n v="0.36"/>
    <x v="2"/>
  </r>
  <r>
    <x v="0"/>
    <n v="1128299"/>
    <x v="205"/>
    <x v="1"/>
    <x v="1"/>
    <x v="2"/>
    <x v="16"/>
    <x v="18"/>
    <x v="3"/>
    <n v="41"/>
    <n v="56"/>
    <n v="2296"/>
    <n v="895.44"/>
    <n v="0.39"/>
    <x v="2"/>
  </r>
  <r>
    <x v="0"/>
    <n v="1128299"/>
    <x v="205"/>
    <x v="1"/>
    <x v="1"/>
    <x v="2"/>
    <x v="16"/>
    <x v="18"/>
    <x v="4"/>
    <n v="47"/>
    <n v="38"/>
    <n v="1786"/>
    <n v="535.79999999999995"/>
    <n v="0.3"/>
    <x v="2"/>
  </r>
  <r>
    <x v="0"/>
    <n v="1128299"/>
    <x v="205"/>
    <x v="1"/>
    <x v="1"/>
    <x v="2"/>
    <x v="16"/>
    <x v="18"/>
    <x v="5"/>
    <n v="44"/>
    <n v="102"/>
    <n v="4488"/>
    <n v="2468.4"/>
    <n v="0.55000000000000004"/>
    <x v="2"/>
  </r>
  <r>
    <x v="0"/>
    <n v="1128299"/>
    <x v="214"/>
    <x v="1"/>
    <x v="2"/>
    <x v="2"/>
    <x v="16"/>
    <x v="18"/>
    <x v="0"/>
    <n v="44"/>
    <n v="135"/>
    <n v="5940"/>
    <n v="2376"/>
    <n v="0.4"/>
    <x v="2"/>
  </r>
  <r>
    <x v="0"/>
    <n v="1128299"/>
    <x v="214"/>
    <x v="1"/>
    <x v="2"/>
    <x v="2"/>
    <x v="16"/>
    <x v="18"/>
    <x v="1"/>
    <n v="54"/>
    <n v="91"/>
    <n v="4914"/>
    <n v="1523.34"/>
    <n v="0.31"/>
    <x v="2"/>
  </r>
  <r>
    <x v="0"/>
    <n v="1128299"/>
    <x v="214"/>
    <x v="1"/>
    <x v="2"/>
    <x v="2"/>
    <x v="16"/>
    <x v="18"/>
    <x v="2"/>
    <n v="57"/>
    <n v="101"/>
    <n v="5757"/>
    <n v="2245.23"/>
    <n v="0.39"/>
    <x v="2"/>
  </r>
  <r>
    <x v="0"/>
    <n v="1128299"/>
    <x v="214"/>
    <x v="1"/>
    <x v="2"/>
    <x v="2"/>
    <x v="16"/>
    <x v="18"/>
    <x v="3"/>
    <n v="52"/>
    <n v="69"/>
    <n v="3588"/>
    <n v="1291.68"/>
    <n v="0.36"/>
    <x v="2"/>
  </r>
  <r>
    <x v="0"/>
    <n v="1128299"/>
    <x v="214"/>
    <x v="1"/>
    <x v="2"/>
    <x v="2"/>
    <x v="16"/>
    <x v="18"/>
    <x v="4"/>
    <n v="55"/>
    <n v="36"/>
    <n v="1980"/>
    <n v="514.80000000000007"/>
    <n v="0.26"/>
    <x v="2"/>
  </r>
  <r>
    <x v="0"/>
    <n v="1128299"/>
    <x v="214"/>
    <x v="1"/>
    <x v="2"/>
    <x v="2"/>
    <x v="16"/>
    <x v="18"/>
    <x v="5"/>
    <n v="50"/>
    <n v="85"/>
    <n v="4250"/>
    <n v="2337.5"/>
    <n v="0.55000000000000004"/>
    <x v="2"/>
  </r>
  <r>
    <x v="0"/>
    <n v="1128299"/>
    <x v="233"/>
    <x v="1"/>
    <x v="3"/>
    <x v="2"/>
    <x v="16"/>
    <x v="18"/>
    <x v="0"/>
    <n v="59"/>
    <n v="130"/>
    <n v="7670"/>
    <n v="2761.2"/>
    <n v="0.36"/>
    <x v="2"/>
  </r>
  <r>
    <x v="0"/>
    <n v="1128299"/>
    <x v="233"/>
    <x v="1"/>
    <x v="3"/>
    <x v="2"/>
    <x v="16"/>
    <x v="18"/>
    <x v="1"/>
    <n v="61"/>
    <n v="81"/>
    <n v="4941"/>
    <n v="1729.35"/>
    <n v="0.35"/>
    <x v="2"/>
  </r>
  <r>
    <x v="0"/>
    <n v="1128299"/>
    <x v="233"/>
    <x v="1"/>
    <x v="3"/>
    <x v="2"/>
    <x v="16"/>
    <x v="18"/>
    <x v="2"/>
    <n v="60"/>
    <n v="91"/>
    <n v="5460"/>
    <n v="2074.8000000000002"/>
    <n v="0.38"/>
    <x v="2"/>
  </r>
  <r>
    <x v="0"/>
    <n v="1128299"/>
    <x v="233"/>
    <x v="1"/>
    <x v="3"/>
    <x v="2"/>
    <x v="16"/>
    <x v="18"/>
    <x v="3"/>
    <n v="48"/>
    <n v="73"/>
    <n v="3504"/>
    <n v="1226.3999999999999"/>
    <n v="0.35"/>
    <x v="2"/>
  </r>
  <r>
    <x v="0"/>
    <n v="1128299"/>
    <x v="233"/>
    <x v="1"/>
    <x v="3"/>
    <x v="2"/>
    <x v="16"/>
    <x v="18"/>
    <x v="4"/>
    <n v="52"/>
    <n v="42"/>
    <n v="2184"/>
    <n v="589.68000000000006"/>
    <n v="0.27"/>
    <x v="2"/>
  </r>
  <r>
    <x v="0"/>
    <n v="1128299"/>
    <x v="233"/>
    <x v="1"/>
    <x v="3"/>
    <x v="2"/>
    <x v="16"/>
    <x v="18"/>
    <x v="5"/>
    <n v="66"/>
    <n v="94"/>
    <n v="6204"/>
    <n v="3102"/>
    <n v="0.5"/>
    <x v="2"/>
  </r>
  <r>
    <x v="0"/>
    <n v="1128299"/>
    <x v="264"/>
    <x v="1"/>
    <x v="4"/>
    <x v="2"/>
    <x v="16"/>
    <x v="18"/>
    <x v="0"/>
    <n v="51"/>
    <n v="158"/>
    <n v="8058"/>
    <n v="2981.46"/>
    <n v="0.37"/>
    <x v="2"/>
  </r>
  <r>
    <x v="0"/>
    <n v="1128299"/>
    <x v="264"/>
    <x v="1"/>
    <x v="4"/>
    <x v="2"/>
    <x v="16"/>
    <x v="18"/>
    <x v="1"/>
    <n v="58"/>
    <n v="98"/>
    <n v="5684"/>
    <n v="1875.72"/>
    <n v="0.33"/>
    <x v="2"/>
  </r>
  <r>
    <x v="0"/>
    <n v="1128299"/>
    <x v="264"/>
    <x v="1"/>
    <x v="4"/>
    <x v="2"/>
    <x v="16"/>
    <x v="18"/>
    <x v="2"/>
    <n v="56"/>
    <n v="98"/>
    <n v="5488"/>
    <n v="2195.2000000000003"/>
    <n v="0.4"/>
    <x v="2"/>
  </r>
  <r>
    <x v="0"/>
    <n v="1128299"/>
    <x v="264"/>
    <x v="1"/>
    <x v="4"/>
    <x v="2"/>
    <x v="16"/>
    <x v="18"/>
    <x v="3"/>
    <n v="52"/>
    <n v="80"/>
    <n v="4160"/>
    <n v="1664"/>
    <n v="0.4"/>
    <x v="2"/>
  </r>
  <r>
    <x v="0"/>
    <n v="1128299"/>
    <x v="264"/>
    <x v="1"/>
    <x v="4"/>
    <x v="2"/>
    <x v="16"/>
    <x v="18"/>
    <x v="4"/>
    <n v="55"/>
    <n v="46"/>
    <n v="2530"/>
    <n v="708.40000000000009"/>
    <n v="0.28000000000000003"/>
    <x v="2"/>
  </r>
  <r>
    <x v="0"/>
    <n v="1128299"/>
    <x v="264"/>
    <x v="1"/>
    <x v="4"/>
    <x v="2"/>
    <x v="16"/>
    <x v="18"/>
    <x v="5"/>
    <n v="69"/>
    <n v="143"/>
    <n v="9867"/>
    <n v="5426.85"/>
    <n v="0.55000000000000004"/>
    <x v="2"/>
  </r>
  <r>
    <x v="0"/>
    <n v="1128299"/>
    <x v="294"/>
    <x v="1"/>
    <x v="11"/>
    <x v="2"/>
    <x v="16"/>
    <x v="18"/>
    <x v="0"/>
    <n v="67"/>
    <n v="210"/>
    <n v="14070"/>
    <n v="5628"/>
    <n v="0.4"/>
    <x v="2"/>
  </r>
  <r>
    <x v="0"/>
    <n v="1128299"/>
    <x v="294"/>
    <x v="1"/>
    <x v="11"/>
    <x v="2"/>
    <x v="16"/>
    <x v="18"/>
    <x v="1"/>
    <n v="72"/>
    <n v="156"/>
    <n v="11232"/>
    <n v="3481.92"/>
    <n v="0.31"/>
    <x v="2"/>
  </r>
  <r>
    <x v="0"/>
    <n v="1128299"/>
    <x v="294"/>
    <x v="1"/>
    <x v="11"/>
    <x v="2"/>
    <x v="16"/>
    <x v="18"/>
    <x v="2"/>
    <n v="71"/>
    <n v="180"/>
    <n v="12780"/>
    <n v="4600.8"/>
    <n v="0.36"/>
    <x v="2"/>
  </r>
  <r>
    <x v="0"/>
    <n v="1128299"/>
    <x v="294"/>
    <x v="1"/>
    <x v="11"/>
    <x v="2"/>
    <x v="16"/>
    <x v="18"/>
    <x v="3"/>
    <n v="74"/>
    <n v="133"/>
    <n v="9842"/>
    <n v="3739.96"/>
    <n v="0.38"/>
    <x v="2"/>
  </r>
  <r>
    <x v="0"/>
    <n v="1128299"/>
    <x v="294"/>
    <x v="1"/>
    <x v="11"/>
    <x v="2"/>
    <x v="16"/>
    <x v="18"/>
    <x v="4"/>
    <n v="83"/>
    <n v="88"/>
    <n v="7304"/>
    <n v="2191.1999999999998"/>
    <n v="0.3"/>
    <x v="2"/>
  </r>
  <r>
    <x v="0"/>
    <n v="1128299"/>
    <x v="294"/>
    <x v="1"/>
    <x v="11"/>
    <x v="2"/>
    <x v="16"/>
    <x v="18"/>
    <x v="5"/>
    <n v="97"/>
    <n v="169"/>
    <n v="16393"/>
    <n v="8524.36"/>
    <n v="0.52"/>
    <x v="2"/>
  </r>
  <r>
    <x v="0"/>
    <n v="1128299"/>
    <x v="323"/>
    <x v="1"/>
    <x v="5"/>
    <x v="2"/>
    <x v="16"/>
    <x v="18"/>
    <x v="0"/>
    <n v="74"/>
    <n v="208"/>
    <n v="15392"/>
    <n v="5695.04"/>
    <n v="0.37"/>
    <x v="2"/>
  </r>
  <r>
    <x v="0"/>
    <n v="1128299"/>
    <x v="323"/>
    <x v="1"/>
    <x v="5"/>
    <x v="2"/>
    <x v="16"/>
    <x v="18"/>
    <x v="1"/>
    <n v="81"/>
    <n v="182"/>
    <n v="14742"/>
    <n v="5012.2800000000007"/>
    <n v="0.34"/>
    <x v="2"/>
  </r>
  <r>
    <x v="0"/>
    <n v="1128299"/>
    <x v="323"/>
    <x v="1"/>
    <x v="5"/>
    <x v="2"/>
    <x v="16"/>
    <x v="18"/>
    <x v="2"/>
    <n v="79"/>
    <n v="150"/>
    <n v="11850"/>
    <n v="4266"/>
    <n v="0.36"/>
    <x v="2"/>
  </r>
  <r>
    <x v="0"/>
    <n v="1128299"/>
    <x v="323"/>
    <x v="1"/>
    <x v="5"/>
    <x v="2"/>
    <x v="16"/>
    <x v="18"/>
    <x v="3"/>
    <n v="73"/>
    <n v="130"/>
    <n v="9490"/>
    <n v="3796"/>
    <n v="0.4"/>
    <x v="2"/>
  </r>
  <r>
    <x v="0"/>
    <n v="1128299"/>
    <x v="323"/>
    <x v="1"/>
    <x v="5"/>
    <x v="2"/>
    <x v="16"/>
    <x v="18"/>
    <x v="4"/>
    <n v="80"/>
    <n v="149"/>
    <n v="11920"/>
    <n v="3576"/>
    <n v="0.3"/>
    <x v="2"/>
  </r>
  <r>
    <x v="0"/>
    <n v="1128299"/>
    <x v="323"/>
    <x v="1"/>
    <x v="5"/>
    <x v="2"/>
    <x v="16"/>
    <x v="18"/>
    <x v="5"/>
    <n v="96"/>
    <n v="154"/>
    <n v="14784"/>
    <n v="7687.68"/>
    <n v="0.52"/>
    <x v="2"/>
  </r>
  <r>
    <x v="0"/>
    <n v="1128299"/>
    <x v="355"/>
    <x v="1"/>
    <x v="6"/>
    <x v="2"/>
    <x v="16"/>
    <x v="18"/>
    <x v="0"/>
    <n v="79"/>
    <n v="210"/>
    <n v="16590"/>
    <n v="6138.3"/>
    <n v="0.37"/>
    <x v="2"/>
  </r>
  <r>
    <x v="0"/>
    <n v="1128299"/>
    <x v="355"/>
    <x v="1"/>
    <x v="6"/>
    <x v="2"/>
    <x v="16"/>
    <x v="18"/>
    <x v="1"/>
    <n v="71"/>
    <n v="218"/>
    <n v="15478"/>
    <n v="5262.52"/>
    <n v="0.34"/>
    <x v="2"/>
  </r>
  <r>
    <x v="0"/>
    <n v="1128299"/>
    <x v="355"/>
    <x v="1"/>
    <x v="6"/>
    <x v="2"/>
    <x v="16"/>
    <x v="18"/>
    <x v="2"/>
    <n v="64"/>
    <n v="162"/>
    <n v="10368"/>
    <n v="4043.52"/>
    <n v="0.39"/>
    <x v="2"/>
  </r>
  <r>
    <x v="0"/>
    <n v="1128299"/>
    <x v="355"/>
    <x v="1"/>
    <x v="6"/>
    <x v="2"/>
    <x v="16"/>
    <x v="18"/>
    <x v="3"/>
    <n v="67"/>
    <n v="142"/>
    <n v="9514"/>
    <n v="3615.32"/>
    <n v="0.38"/>
    <x v="2"/>
  </r>
  <r>
    <x v="1"/>
    <n v="1128299"/>
    <x v="355"/>
    <x v="1"/>
    <x v="6"/>
    <x v="2"/>
    <x v="16"/>
    <x v="18"/>
    <x v="4"/>
    <n v="69"/>
    <n v="147"/>
    <n v="10143"/>
    <n v="2738.61"/>
    <n v="0.27"/>
    <x v="2"/>
  </r>
  <r>
    <x v="1"/>
    <n v="1128299"/>
    <x v="355"/>
    <x v="1"/>
    <x v="6"/>
    <x v="2"/>
    <x v="16"/>
    <x v="18"/>
    <x v="5"/>
    <n v="72"/>
    <n v="88"/>
    <n v="6336"/>
    <n v="3358.0800000000004"/>
    <n v="0.53"/>
    <x v="2"/>
  </r>
  <r>
    <x v="1"/>
    <n v="1128299"/>
    <x v="387"/>
    <x v="1"/>
    <x v="7"/>
    <x v="2"/>
    <x v="16"/>
    <x v="18"/>
    <x v="0"/>
    <n v="62"/>
    <n v="149"/>
    <n v="9238"/>
    <n v="3325.68"/>
    <n v="0.36"/>
    <x v="2"/>
  </r>
  <r>
    <x v="1"/>
    <n v="1128299"/>
    <x v="387"/>
    <x v="1"/>
    <x v="7"/>
    <x v="2"/>
    <x v="16"/>
    <x v="18"/>
    <x v="1"/>
    <n v="69"/>
    <n v="149"/>
    <n v="10281"/>
    <n v="3392.73"/>
    <n v="0.33"/>
    <x v="2"/>
  </r>
  <r>
    <x v="1"/>
    <n v="1128299"/>
    <x v="387"/>
    <x v="1"/>
    <x v="7"/>
    <x v="2"/>
    <x v="16"/>
    <x v="18"/>
    <x v="2"/>
    <n v="64"/>
    <n v="105"/>
    <n v="6720"/>
    <n v="2620.8000000000002"/>
    <n v="0.39"/>
    <x v="2"/>
  </r>
  <r>
    <x v="1"/>
    <n v="1128299"/>
    <x v="387"/>
    <x v="1"/>
    <x v="7"/>
    <x v="2"/>
    <x v="16"/>
    <x v="18"/>
    <x v="3"/>
    <n v="62"/>
    <n v="85"/>
    <n v="5270"/>
    <n v="2108"/>
    <n v="0.4"/>
    <x v="2"/>
  </r>
  <r>
    <x v="1"/>
    <n v="1128299"/>
    <x v="387"/>
    <x v="1"/>
    <x v="7"/>
    <x v="2"/>
    <x v="16"/>
    <x v="18"/>
    <x v="4"/>
    <n v="71"/>
    <n v="91"/>
    <n v="6461"/>
    <n v="1938.3"/>
    <n v="0.3"/>
    <x v="2"/>
  </r>
  <r>
    <x v="1"/>
    <n v="1128299"/>
    <x v="387"/>
    <x v="1"/>
    <x v="7"/>
    <x v="2"/>
    <x v="16"/>
    <x v="18"/>
    <x v="5"/>
    <n v="56"/>
    <n v="105"/>
    <n v="5880"/>
    <n v="3116.4"/>
    <n v="0.53"/>
    <x v="2"/>
  </r>
  <r>
    <x v="1"/>
    <n v="1128299"/>
    <x v="416"/>
    <x v="1"/>
    <x v="8"/>
    <x v="2"/>
    <x v="16"/>
    <x v="18"/>
    <x v="0"/>
    <n v="52"/>
    <n v="124"/>
    <n v="6448"/>
    <n v="2579.2000000000003"/>
    <n v="0.4"/>
    <x v="2"/>
  </r>
  <r>
    <x v="1"/>
    <n v="1128299"/>
    <x v="416"/>
    <x v="1"/>
    <x v="8"/>
    <x v="2"/>
    <x v="16"/>
    <x v="18"/>
    <x v="1"/>
    <n v="61"/>
    <n v="138"/>
    <n v="8418"/>
    <n v="2525.4000000000005"/>
    <n v="0.30000000000000004"/>
    <x v="2"/>
  </r>
  <r>
    <x v="1"/>
    <n v="1128299"/>
    <x v="416"/>
    <x v="1"/>
    <x v="8"/>
    <x v="2"/>
    <x v="16"/>
    <x v="18"/>
    <x v="2"/>
    <n v="56"/>
    <n v="87"/>
    <n v="4872"/>
    <n v="1705.1999999999998"/>
    <n v="0.35"/>
    <x v="2"/>
  </r>
  <r>
    <x v="1"/>
    <n v="1128299"/>
    <x v="416"/>
    <x v="1"/>
    <x v="8"/>
    <x v="2"/>
    <x v="16"/>
    <x v="18"/>
    <x v="3"/>
    <n v="50"/>
    <n v="83"/>
    <n v="4150"/>
    <n v="1535.5"/>
    <n v="0.37"/>
    <x v="2"/>
  </r>
  <r>
    <x v="1"/>
    <n v="1128299"/>
    <x v="416"/>
    <x v="1"/>
    <x v="8"/>
    <x v="2"/>
    <x v="16"/>
    <x v="18"/>
    <x v="4"/>
    <n v="63"/>
    <n v="70"/>
    <n v="4410"/>
    <n v="1234.8000000000002"/>
    <n v="0.28000000000000003"/>
    <x v="2"/>
  </r>
  <r>
    <x v="1"/>
    <n v="1128299"/>
    <x v="416"/>
    <x v="1"/>
    <x v="8"/>
    <x v="2"/>
    <x v="16"/>
    <x v="18"/>
    <x v="5"/>
    <n v="64"/>
    <n v="75"/>
    <n v="4800"/>
    <n v="2448"/>
    <n v="0.51"/>
    <x v="2"/>
  </r>
  <r>
    <x v="1"/>
    <n v="1128299"/>
    <x v="447"/>
    <x v="1"/>
    <x v="9"/>
    <x v="2"/>
    <x v="16"/>
    <x v="18"/>
    <x v="0"/>
    <n v="51"/>
    <n v="158"/>
    <n v="8058"/>
    <n v="2981.46"/>
    <n v="0.37"/>
    <x v="2"/>
  </r>
  <r>
    <x v="1"/>
    <n v="1128299"/>
    <x v="447"/>
    <x v="1"/>
    <x v="9"/>
    <x v="2"/>
    <x v="16"/>
    <x v="18"/>
    <x v="1"/>
    <n v="56"/>
    <n v="168"/>
    <n v="9408"/>
    <n v="3010.56"/>
    <n v="0.32"/>
    <x v="2"/>
  </r>
  <r>
    <x v="1"/>
    <n v="1128299"/>
    <x v="447"/>
    <x v="1"/>
    <x v="9"/>
    <x v="2"/>
    <x v="16"/>
    <x v="18"/>
    <x v="2"/>
    <n v="50"/>
    <n v="123"/>
    <n v="6150"/>
    <n v="2460"/>
    <n v="0.4"/>
    <x v="2"/>
  </r>
  <r>
    <x v="1"/>
    <n v="1128299"/>
    <x v="447"/>
    <x v="1"/>
    <x v="9"/>
    <x v="2"/>
    <x v="16"/>
    <x v="18"/>
    <x v="3"/>
    <n v="60"/>
    <n v="104"/>
    <n v="6240"/>
    <n v="2433.6"/>
    <n v="0.39"/>
    <x v="2"/>
  </r>
  <r>
    <x v="1"/>
    <n v="1128299"/>
    <x v="447"/>
    <x v="1"/>
    <x v="9"/>
    <x v="2"/>
    <x v="16"/>
    <x v="18"/>
    <x v="4"/>
    <n v="83"/>
    <n v="113"/>
    <n v="9379"/>
    <n v="2813.7"/>
    <n v="0.3"/>
    <x v="2"/>
  </r>
  <r>
    <x v="1"/>
    <n v="1128299"/>
    <x v="447"/>
    <x v="1"/>
    <x v="9"/>
    <x v="2"/>
    <x v="16"/>
    <x v="18"/>
    <x v="5"/>
    <n v="82"/>
    <n v="140"/>
    <n v="11480"/>
    <n v="5969.6"/>
    <n v="0.52"/>
    <x v="2"/>
  </r>
  <r>
    <x v="1"/>
    <n v="1128299"/>
    <x v="476"/>
    <x v="1"/>
    <x v="10"/>
    <x v="2"/>
    <x v="16"/>
    <x v="18"/>
    <x v="0"/>
    <n v="68"/>
    <n v="189"/>
    <n v="12852"/>
    <n v="5140.8"/>
    <n v="0.4"/>
    <x v="2"/>
  </r>
  <r>
    <x v="1"/>
    <n v="1128299"/>
    <x v="476"/>
    <x v="1"/>
    <x v="10"/>
    <x v="2"/>
    <x v="16"/>
    <x v="18"/>
    <x v="1"/>
    <n v="77"/>
    <n v="182"/>
    <n v="14014"/>
    <n v="4204.2000000000007"/>
    <n v="0.30000000000000004"/>
    <x v="2"/>
  </r>
  <r>
    <x v="2"/>
    <n v="1128299"/>
    <x v="476"/>
    <x v="1"/>
    <x v="10"/>
    <x v="2"/>
    <x v="16"/>
    <x v="18"/>
    <x v="2"/>
    <n v="74"/>
    <n v="135"/>
    <n v="9990"/>
    <n v="3496.5"/>
    <n v="0.35"/>
    <x v="2"/>
  </r>
  <r>
    <x v="2"/>
    <n v="1128299"/>
    <x v="476"/>
    <x v="1"/>
    <x v="10"/>
    <x v="2"/>
    <x v="16"/>
    <x v="18"/>
    <x v="3"/>
    <n v="73"/>
    <n v="145"/>
    <n v="10585"/>
    <n v="3704.7499999999995"/>
    <n v="0.35"/>
    <x v="2"/>
  </r>
  <r>
    <x v="2"/>
    <n v="1128299"/>
    <x v="476"/>
    <x v="1"/>
    <x v="10"/>
    <x v="2"/>
    <x v="16"/>
    <x v="18"/>
    <x v="4"/>
    <n v="84"/>
    <n v="128"/>
    <n v="10752"/>
    <n v="2795.52"/>
    <n v="0.26"/>
    <x v="2"/>
  </r>
  <r>
    <x v="2"/>
    <n v="1128299"/>
    <x v="476"/>
    <x v="1"/>
    <x v="10"/>
    <x v="2"/>
    <x v="16"/>
    <x v="18"/>
    <x v="5"/>
    <n v="89"/>
    <n v="142"/>
    <n v="12638"/>
    <n v="6319"/>
    <n v="0.5"/>
    <x v="2"/>
  </r>
  <r>
    <x v="2"/>
    <n v="1128299"/>
    <x v="181"/>
    <x v="1"/>
    <x v="0"/>
    <x v="2"/>
    <x v="16"/>
    <x v="18"/>
    <x v="0"/>
    <n v="38"/>
    <n v="115"/>
    <n v="4370"/>
    <n v="1879.1"/>
    <n v="0.43"/>
    <x v="2"/>
  </r>
  <r>
    <x v="2"/>
    <n v="1128299"/>
    <x v="181"/>
    <x v="1"/>
    <x v="0"/>
    <x v="2"/>
    <x v="16"/>
    <x v="18"/>
    <x v="1"/>
    <n v="48"/>
    <n v="123"/>
    <n v="5904"/>
    <n v="2066.4"/>
    <n v="0.35"/>
    <x v="2"/>
  </r>
  <r>
    <x v="2"/>
    <n v="1128299"/>
    <x v="181"/>
    <x v="1"/>
    <x v="0"/>
    <x v="2"/>
    <x v="16"/>
    <x v="18"/>
    <x v="2"/>
    <n v="45"/>
    <n v="123"/>
    <n v="5535"/>
    <n v="2269.35"/>
    <n v="0.41"/>
    <x v="2"/>
  </r>
  <r>
    <x v="2"/>
    <n v="1128299"/>
    <x v="181"/>
    <x v="1"/>
    <x v="0"/>
    <x v="2"/>
    <x v="16"/>
    <x v="18"/>
    <x v="3"/>
    <n v="47"/>
    <n v="77"/>
    <n v="3619"/>
    <n v="1628.5499999999997"/>
    <n v="0.44999999999999996"/>
    <x v="2"/>
  </r>
  <r>
    <x v="2"/>
    <n v="1128299"/>
    <x v="181"/>
    <x v="1"/>
    <x v="0"/>
    <x v="2"/>
    <x v="16"/>
    <x v="18"/>
    <x v="4"/>
    <n v="54"/>
    <n v="68"/>
    <n v="3672"/>
    <n v="1101.6000000000001"/>
    <n v="0.30000000000000004"/>
    <x v="2"/>
  </r>
  <r>
    <x v="2"/>
    <n v="1128299"/>
    <x v="181"/>
    <x v="1"/>
    <x v="0"/>
    <x v="2"/>
    <x v="16"/>
    <x v="18"/>
    <x v="5"/>
    <n v="49"/>
    <n v="124"/>
    <n v="6076"/>
    <n v="3584.8400000000006"/>
    <n v="0.59000000000000008"/>
    <x v="2"/>
  </r>
  <r>
    <x v="2"/>
    <n v="1128299"/>
    <x v="212"/>
    <x v="1"/>
    <x v="1"/>
    <x v="2"/>
    <x v="16"/>
    <x v="18"/>
    <x v="0"/>
    <n v="36"/>
    <n v="137"/>
    <n v="4932"/>
    <n v="2071.44"/>
    <n v="0.42"/>
    <x v="2"/>
  </r>
  <r>
    <x v="2"/>
    <n v="1128299"/>
    <x v="212"/>
    <x v="1"/>
    <x v="1"/>
    <x v="2"/>
    <x v="16"/>
    <x v="18"/>
    <x v="1"/>
    <n v="49"/>
    <n v="111"/>
    <n v="5439"/>
    <n v="1903.6499999999999"/>
    <n v="0.35"/>
    <x v="2"/>
  </r>
  <r>
    <x v="2"/>
    <n v="1128299"/>
    <x v="212"/>
    <x v="1"/>
    <x v="1"/>
    <x v="2"/>
    <x v="16"/>
    <x v="18"/>
    <x v="2"/>
    <n v="49"/>
    <n v="111"/>
    <n v="5439"/>
    <n v="2175.6"/>
    <n v="0.4"/>
    <x v="2"/>
  </r>
  <r>
    <x v="2"/>
    <n v="1128299"/>
    <x v="212"/>
    <x v="1"/>
    <x v="1"/>
    <x v="4"/>
    <x v="8"/>
    <x v="19"/>
    <x v="3"/>
    <n v="45"/>
    <n v="74"/>
    <n v="3330"/>
    <n v="1465.2"/>
    <n v="0.44"/>
    <x v="2"/>
  </r>
  <r>
    <x v="2"/>
    <n v="1128299"/>
    <x v="212"/>
    <x v="1"/>
    <x v="1"/>
    <x v="4"/>
    <x v="8"/>
    <x v="19"/>
    <x v="4"/>
    <n v="52"/>
    <n v="60"/>
    <n v="3120"/>
    <n v="998.4"/>
    <n v="0.32"/>
    <x v="2"/>
  </r>
  <r>
    <x v="2"/>
    <n v="1128299"/>
    <x v="212"/>
    <x v="1"/>
    <x v="1"/>
    <x v="4"/>
    <x v="8"/>
    <x v="19"/>
    <x v="5"/>
    <n v="47"/>
    <n v="108"/>
    <n v="5076"/>
    <n v="2944.0800000000004"/>
    <n v="0.58000000000000007"/>
    <x v="2"/>
  </r>
  <r>
    <x v="2"/>
    <n v="1128299"/>
    <x v="221"/>
    <x v="1"/>
    <x v="2"/>
    <x v="4"/>
    <x v="8"/>
    <x v="19"/>
    <x v="0"/>
    <n v="46"/>
    <n v="160"/>
    <n v="7360"/>
    <n v="3017.6"/>
    <n v="0.41"/>
    <x v="2"/>
  </r>
  <r>
    <x v="2"/>
    <n v="1128299"/>
    <x v="221"/>
    <x v="1"/>
    <x v="2"/>
    <x v="4"/>
    <x v="8"/>
    <x v="19"/>
    <x v="1"/>
    <n v="58"/>
    <n v="100"/>
    <n v="5800"/>
    <n v="2204"/>
    <n v="0.38"/>
    <x v="2"/>
  </r>
  <r>
    <x v="2"/>
    <n v="1128299"/>
    <x v="221"/>
    <x v="1"/>
    <x v="2"/>
    <x v="4"/>
    <x v="8"/>
    <x v="19"/>
    <x v="2"/>
    <n v="59"/>
    <n v="115"/>
    <n v="6785"/>
    <n v="2917.55"/>
    <n v="0.43"/>
    <x v="2"/>
  </r>
  <r>
    <x v="2"/>
    <n v="1128299"/>
    <x v="221"/>
    <x v="1"/>
    <x v="2"/>
    <x v="4"/>
    <x v="8"/>
    <x v="19"/>
    <x v="3"/>
    <n v="58"/>
    <n v="91"/>
    <n v="5278"/>
    <n v="2216.7599999999998"/>
    <n v="0.42"/>
    <x v="2"/>
  </r>
  <r>
    <x v="2"/>
    <n v="1128299"/>
    <x v="221"/>
    <x v="1"/>
    <x v="2"/>
    <x v="4"/>
    <x v="8"/>
    <x v="19"/>
    <x v="4"/>
    <n v="61"/>
    <n v="44"/>
    <n v="2684"/>
    <n v="885.72"/>
    <n v="0.33"/>
    <x v="2"/>
  </r>
  <r>
    <x v="2"/>
    <n v="1128299"/>
    <x v="221"/>
    <x v="1"/>
    <x v="2"/>
    <x v="4"/>
    <x v="8"/>
    <x v="19"/>
    <x v="5"/>
    <n v="54"/>
    <n v="101"/>
    <n v="5454"/>
    <n v="3272.4"/>
    <n v="0.6"/>
    <x v="2"/>
  </r>
  <r>
    <x v="1"/>
    <n v="1128299"/>
    <x v="240"/>
    <x v="1"/>
    <x v="3"/>
    <x v="4"/>
    <x v="8"/>
    <x v="19"/>
    <x v="0"/>
    <n v="62"/>
    <n v="138"/>
    <n v="8556"/>
    <n v="3593.52"/>
    <n v="0.42"/>
    <x v="2"/>
  </r>
  <r>
    <x v="1"/>
    <n v="1128299"/>
    <x v="240"/>
    <x v="1"/>
    <x v="3"/>
    <x v="4"/>
    <x v="8"/>
    <x v="19"/>
    <x v="1"/>
    <n v="66"/>
    <n v="98"/>
    <n v="6468"/>
    <n v="2263.7999999999997"/>
    <n v="0.35"/>
    <x v="2"/>
  </r>
  <r>
    <x v="1"/>
    <n v="1128299"/>
    <x v="240"/>
    <x v="1"/>
    <x v="3"/>
    <x v="4"/>
    <x v="8"/>
    <x v="19"/>
    <x v="2"/>
    <n v="66"/>
    <n v="120"/>
    <n v="7920"/>
    <n v="3247.2"/>
    <n v="0.41"/>
    <x v="2"/>
  </r>
  <r>
    <x v="1"/>
    <n v="1128299"/>
    <x v="240"/>
    <x v="1"/>
    <x v="3"/>
    <x v="4"/>
    <x v="8"/>
    <x v="19"/>
    <x v="3"/>
    <n v="52"/>
    <n v="84"/>
    <n v="4368"/>
    <n v="1965.6"/>
    <n v="0.44999999999999996"/>
    <x v="2"/>
  </r>
  <r>
    <x v="1"/>
    <n v="1128299"/>
    <x v="240"/>
    <x v="1"/>
    <x v="3"/>
    <x v="4"/>
    <x v="8"/>
    <x v="19"/>
    <x v="4"/>
    <n v="59"/>
    <n v="58"/>
    <n v="3422"/>
    <n v="1197.6999999999998"/>
    <n v="0.35"/>
    <x v="2"/>
  </r>
  <r>
    <x v="1"/>
    <n v="1128299"/>
    <x v="240"/>
    <x v="1"/>
    <x v="3"/>
    <x v="4"/>
    <x v="8"/>
    <x v="19"/>
    <x v="5"/>
    <n v="72"/>
    <n v="109"/>
    <n v="7848"/>
    <n v="4708.8"/>
    <n v="0.6"/>
    <x v="2"/>
  </r>
  <r>
    <x v="1"/>
    <n v="1128299"/>
    <x v="271"/>
    <x v="1"/>
    <x v="4"/>
    <x v="4"/>
    <x v="8"/>
    <x v="19"/>
    <x v="0"/>
    <n v="58"/>
    <n v="155"/>
    <n v="8990"/>
    <n v="3865.7"/>
    <n v="0.43"/>
    <x v="2"/>
  </r>
  <r>
    <x v="1"/>
    <n v="1128299"/>
    <x v="271"/>
    <x v="1"/>
    <x v="4"/>
    <x v="4"/>
    <x v="8"/>
    <x v="19"/>
    <x v="1"/>
    <n v="60"/>
    <n v="128"/>
    <n v="7680"/>
    <n v="3072"/>
    <n v="0.4"/>
    <x v="2"/>
  </r>
  <r>
    <x v="1"/>
    <n v="1128299"/>
    <x v="271"/>
    <x v="1"/>
    <x v="4"/>
    <x v="4"/>
    <x v="8"/>
    <x v="19"/>
    <x v="2"/>
    <n v="59"/>
    <n v="119"/>
    <n v="7021"/>
    <n v="3159.45"/>
    <n v="0.44999999999999996"/>
    <x v="2"/>
  </r>
  <r>
    <x v="1"/>
    <n v="1128299"/>
    <x v="271"/>
    <x v="1"/>
    <x v="4"/>
    <x v="4"/>
    <x v="8"/>
    <x v="19"/>
    <x v="3"/>
    <n v="59"/>
    <n v="88"/>
    <n v="5192"/>
    <n v="2232.56"/>
    <n v="0.43"/>
    <x v="2"/>
  </r>
  <r>
    <x v="1"/>
    <n v="1128299"/>
    <x v="271"/>
    <x v="1"/>
    <x v="4"/>
    <x v="4"/>
    <x v="8"/>
    <x v="19"/>
    <x v="4"/>
    <n v="52"/>
    <n v="68"/>
    <n v="3536"/>
    <n v="1131.52"/>
    <n v="0.32"/>
    <x v="2"/>
  </r>
  <r>
    <x v="1"/>
    <n v="1128299"/>
    <x v="271"/>
    <x v="1"/>
    <x v="4"/>
    <x v="4"/>
    <x v="8"/>
    <x v="19"/>
    <x v="5"/>
    <n v="67"/>
    <n v="173"/>
    <n v="11591"/>
    <n v="6722.7800000000007"/>
    <n v="0.58000000000000007"/>
    <x v="2"/>
  </r>
  <r>
    <x v="1"/>
    <n v="1128299"/>
    <x v="301"/>
    <x v="1"/>
    <x v="11"/>
    <x v="4"/>
    <x v="8"/>
    <x v="19"/>
    <x v="0"/>
    <n v="61"/>
    <n v="223"/>
    <n v="13603"/>
    <n v="6121.3499999999995"/>
    <n v="0.44999999999999996"/>
    <x v="2"/>
  </r>
  <r>
    <x v="1"/>
    <n v="1128299"/>
    <x v="301"/>
    <x v="1"/>
    <x v="11"/>
    <x v="4"/>
    <x v="8"/>
    <x v="19"/>
    <x v="1"/>
    <n v="64"/>
    <n v="203"/>
    <n v="12992"/>
    <n v="4547.2"/>
    <n v="0.35"/>
    <x v="2"/>
  </r>
  <r>
    <x v="1"/>
    <n v="1128299"/>
    <x v="301"/>
    <x v="1"/>
    <x v="11"/>
    <x v="4"/>
    <x v="8"/>
    <x v="19"/>
    <x v="2"/>
    <n v="80"/>
    <n v="210"/>
    <n v="16800"/>
    <n v="7224"/>
    <n v="0.43"/>
    <x v="2"/>
  </r>
  <r>
    <x v="1"/>
    <n v="1128299"/>
    <x v="301"/>
    <x v="1"/>
    <x v="11"/>
    <x v="4"/>
    <x v="8"/>
    <x v="19"/>
    <x v="3"/>
    <n v="77"/>
    <n v="155"/>
    <n v="11935"/>
    <n v="5012.7"/>
    <n v="0.42"/>
    <x v="2"/>
  </r>
  <r>
    <x v="1"/>
    <n v="1128299"/>
    <x v="301"/>
    <x v="1"/>
    <x v="11"/>
    <x v="4"/>
    <x v="8"/>
    <x v="19"/>
    <x v="4"/>
    <n v="89"/>
    <n v="126"/>
    <n v="11214"/>
    <n v="3588.48"/>
    <n v="0.32"/>
    <x v="2"/>
  </r>
  <r>
    <x v="1"/>
    <n v="1128299"/>
    <x v="301"/>
    <x v="1"/>
    <x v="11"/>
    <x v="4"/>
    <x v="8"/>
    <x v="19"/>
    <x v="5"/>
    <n v="103"/>
    <n v="218"/>
    <n v="22454"/>
    <n v="12574.240000000002"/>
    <n v="0.56000000000000005"/>
    <x v="2"/>
  </r>
  <r>
    <x v="1"/>
    <n v="1128299"/>
    <x v="330"/>
    <x v="1"/>
    <x v="5"/>
    <x v="4"/>
    <x v="8"/>
    <x v="19"/>
    <x v="0"/>
    <n v="83"/>
    <n v="261"/>
    <n v="21663"/>
    <n v="9531.7199999999993"/>
    <n v="0.44"/>
    <x v="2"/>
  </r>
  <r>
    <x v="1"/>
    <n v="1128299"/>
    <x v="330"/>
    <x v="1"/>
    <x v="5"/>
    <x v="4"/>
    <x v="8"/>
    <x v="19"/>
    <x v="1"/>
    <n v="88"/>
    <n v="225"/>
    <n v="19800"/>
    <n v="7920"/>
    <n v="0.4"/>
    <x v="2"/>
  </r>
  <r>
    <x v="1"/>
    <n v="1128299"/>
    <x v="330"/>
    <x v="1"/>
    <x v="5"/>
    <x v="4"/>
    <x v="8"/>
    <x v="19"/>
    <x v="2"/>
    <n v="86"/>
    <n v="189"/>
    <n v="16254"/>
    <n v="7151.76"/>
    <n v="0.44"/>
    <x v="2"/>
  </r>
  <r>
    <x v="1"/>
    <n v="1128299"/>
    <x v="330"/>
    <x v="1"/>
    <x v="5"/>
    <x v="4"/>
    <x v="8"/>
    <x v="19"/>
    <x v="3"/>
    <n v="82"/>
    <n v="180"/>
    <n v="14760"/>
    <n v="6346.8"/>
    <n v="0.43"/>
    <x v="2"/>
  </r>
  <r>
    <x v="1"/>
    <n v="1128299"/>
    <x v="330"/>
    <x v="1"/>
    <x v="5"/>
    <x v="4"/>
    <x v="8"/>
    <x v="19"/>
    <x v="4"/>
    <n v="89"/>
    <n v="195"/>
    <n v="17355"/>
    <n v="5553.6"/>
    <n v="0.32"/>
    <x v="2"/>
  </r>
  <r>
    <x v="1"/>
    <n v="1128299"/>
    <x v="330"/>
    <x v="1"/>
    <x v="5"/>
    <x v="4"/>
    <x v="8"/>
    <x v="19"/>
    <x v="5"/>
    <n v="101"/>
    <n v="163"/>
    <n v="16463"/>
    <n v="9383.9100000000017"/>
    <n v="0.57000000000000006"/>
    <x v="2"/>
  </r>
  <r>
    <x v="1"/>
    <n v="1128299"/>
    <x v="362"/>
    <x v="1"/>
    <x v="6"/>
    <x v="4"/>
    <x v="8"/>
    <x v="19"/>
    <x v="0"/>
    <n v="87"/>
    <n v="213"/>
    <n v="18531"/>
    <n v="7597.7099999999991"/>
    <n v="0.41"/>
    <x v="2"/>
  </r>
  <r>
    <x v="1"/>
    <n v="1128299"/>
    <x v="362"/>
    <x v="1"/>
    <x v="6"/>
    <x v="4"/>
    <x v="8"/>
    <x v="19"/>
    <x v="1"/>
    <n v="77"/>
    <n v="206"/>
    <n v="15862"/>
    <n v="5551.7"/>
    <n v="0.35"/>
    <x v="2"/>
  </r>
  <r>
    <x v="1"/>
    <n v="1128299"/>
    <x v="362"/>
    <x v="1"/>
    <x v="6"/>
    <x v="4"/>
    <x v="8"/>
    <x v="19"/>
    <x v="2"/>
    <n v="78"/>
    <n v="189"/>
    <n v="14742"/>
    <n v="6339.0599999999995"/>
    <n v="0.43"/>
    <x v="2"/>
  </r>
  <r>
    <x v="1"/>
    <n v="1128299"/>
    <x v="362"/>
    <x v="1"/>
    <x v="6"/>
    <x v="4"/>
    <x v="8"/>
    <x v="19"/>
    <x v="3"/>
    <n v="77"/>
    <n v="143"/>
    <n v="11011"/>
    <n v="4624.62"/>
    <n v="0.42"/>
    <x v="2"/>
  </r>
  <r>
    <x v="1"/>
    <n v="1128299"/>
    <x v="362"/>
    <x v="1"/>
    <x v="6"/>
    <x v="4"/>
    <x v="8"/>
    <x v="19"/>
    <x v="4"/>
    <n v="74"/>
    <n v="143"/>
    <n v="10582"/>
    <n v="3280.42"/>
    <n v="0.31"/>
    <x v="2"/>
  </r>
  <r>
    <x v="1"/>
    <n v="1128299"/>
    <x v="362"/>
    <x v="1"/>
    <x v="6"/>
    <x v="4"/>
    <x v="8"/>
    <x v="19"/>
    <x v="5"/>
    <n v="81"/>
    <n v="87"/>
    <n v="7047"/>
    <n v="4087.2600000000007"/>
    <n v="0.58000000000000007"/>
    <x v="2"/>
  </r>
  <r>
    <x v="1"/>
    <n v="1128299"/>
    <x v="394"/>
    <x v="1"/>
    <x v="7"/>
    <x v="4"/>
    <x v="8"/>
    <x v="19"/>
    <x v="0"/>
    <n v="58"/>
    <n v="140"/>
    <n v="8120"/>
    <n v="3248"/>
    <n v="0.4"/>
    <x v="2"/>
  </r>
  <r>
    <x v="1"/>
    <n v="1128299"/>
    <x v="394"/>
    <x v="1"/>
    <x v="7"/>
    <x v="4"/>
    <x v="8"/>
    <x v="19"/>
    <x v="1"/>
    <n v="60"/>
    <n v="135"/>
    <n v="8100"/>
    <n v="2997"/>
    <n v="0.37"/>
    <x v="2"/>
  </r>
  <r>
    <x v="1"/>
    <n v="1128299"/>
    <x v="394"/>
    <x v="1"/>
    <x v="7"/>
    <x v="4"/>
    <x v="8"/>
    <x v="19"/>
    <x v="2"/>
    <n v="54"/>
    <n v="75"/>
    <n v="4050"/>
    <n v="1822.4999999999998"/>
    <n v="0.44999999999999996"/>
    <x v="2"/>
  </r>
  <r>
    <x v="1"/>
    <n v="1128299"/>
    <x v="394"/>
    <x v="1"/>
    <x v="7"/>
    <x v="4"/>
    <x v="8"/>
    <x v="19"/>
    <x v="3"/>
    <n v="54"/>
    <n v="65"/>
    <n v="3510"/>
    <n v="1544.4"/>
    <n v="0.44"/>
    <x v="2"/>
  </r>
  <r>
    <x v="1"/>
    <n v="1128299"/>
    <x v="394"/>
    <x v="1"/>
    <x v="7"/>
    <x v="4"/>
    <x v="8"/>
    <x v="19"/>
    <x v="4"/>
    <n v="64"/>
    <n v="74"/>
    <n v="4736"/>
    <n v="1468.16"/>
    <n v="0.31"/>
    <x v="2"/>
  </r>
  <r>
    <x v="1"/>
    <n v="1128299"/>
    <x v="394"/>
    <x v="1"/>
    <x v="7"/>
    <x v="4"/>
    <x v="8"/>
    <x v="19"/>
    <x v="5"/>
    <n v="51"/>
    <n v="75"/>
    <n v="3825"/>
    <n v="2103.75"/>
    <n v="0.55000000000000004"/>
    <x v="2"/>
  </r>
  <r>
    <x v="1"/>
    <n v="1128299"/>
    <x v="423"/>
    <x v="1"/>
    <x v="8"/>
    <x v="4"/>
    <x v="8"/>
    <x v="19"/>
    <x v="0"/>
    <n v="47"/>
    <n v="100"/>
    <n v="4700"/>
    <n v="2068"/>
    <n v="0.44"/>
    <x v="2"/>
  </r>
  <r>
    <x v="1"/>
    <n v="1128299"/>
    <x v="423"/>
    <x v="1"/>
    <x v="8"/>
    <x v="4"/>
    <x v="8"/>
    <x v="19"/>
    <x v="1"/>
    <n v="59"/>
    <n v="144"/>
    <n v="8496"/>
    <n v="3228.48"/>
    <n v="0.38"/>
    <x v="2"/>
  </r>
  <r>
    <x v="1"/>
    <n v="1128299"/>
    <x v="423"/>
    <x v="1"/>
    <x v="8"/>
    <x v="4"/>
    <x v="8"/>
    <x v="19"/>
    <x v="2"/>
    <n v="55"/>
    <n v="112"/>
    <n v="6160"/>
    <n v="2525.6"/>
    <n v="0.41"/>
    <x v="2"/>
  </r>
  <r>
    <x v="1"/>
    <n v="1128299"/>
    <x v="423"/>
    <x v="1"/>
    <x v="8"/>
    <x v="4"/>
    <x v="8"/>
    <x v="19"/>
    <x v="3"/>
    <n v="51"/>
    <n v="113"/>
    <n v="5763"/>
    <n v="2362.83"/>
    <n v="0.41"/>
    <x v="2"/>
  </r>
  <r>
    <x v="1"/>
    <n v="1128299"/>
    <x v="423"/>
    <x v="1"/>
    <x v="8"/>
    <x v="4"/>
    <x v="8"/>
    <x v="19"/>
    <x v="4"/>
    <n v="59"/>
    <n v="98"/>
    <n v="5782"/>
    <n v="1792.42"/>
    <n v="0.31"/>
    <x v="2"/>
  </r>
  <r>
    <x v="1"/>
    <n v="1128299"/>
    <x v="423"/>
    <x v="1"/>
    <x v="8"/>
    <x v="4"/>
    <x v="8"/>
    <x v="19"/>
    <x v="5"/>
    <n v="65"/>
    <n v="104"/>
    <n v="6760"/>
    <n v="3920.8000000000006"/>
    <n v="0.58000000000000007"/>
    <x v="2"/>
  </r>
  <r>
    <x v="1"/>
    <n v="1128299"/>
    <x v="454"/>
    <x v="1"/>
    <x v="9"/>
    <x v="4"/>
    <x v="8"/>
    <x v="19"/>
    <x v="0"/>
    <n v="52"/>
    <n v="169"/>
    <n v="8788"/>
    <n v="3515.2000000000003"/>
    <n v="0.4"/>
    <x v="2"/>
  </r>
  <r>
    <x v="1"/>
    <n v="1128299"/>
    <x v="454"/>
    <x v="1"/>
    <x v="9"/>
    <x v="4"/>
    <x v="8"/>
    <x v="19"/>
    <x v="1"/>
    <n v="54"/>
    <n v="175"/>
    <n v="9450"/>
    <n v="3591"/>
    <n v="0.38"/>
    <x v="2"/>
  </r>
  <r>
    <x v="1"/>
    <n v="1128299"/>
    <x v="454"/>
    <x v="1"/>
    <x v="9"/>
    <x v="4"/>
    <x v="8"/>
    <x v="19"/>
    <x v="2"/>
    <n v="53"/>
    <n v="147"/>
    <n v="7791"/>
    <n v="3194.31"/>
    <n v="0.41"/>
    <x v="2"/>
  </r>
  <r>
    <x v="1"/>
    <n v="1128299"/>
    <x v="454"/>
    <x v="1"/>
    <x v="9"/>
    <x v="4"/>
    <x v="8"/>
    <x v="19"/>
    <x v="3"/>
    <n v="64"/>
    <n v="150"/>
    <n v="9600"/>
    <n v="4128"/>
    <n v="0.43"/>
    <x v="2"/>
  </r>
  <r>
    <x v="1"/>
    <n v="1128299"/>
    <x v="454"/>
    <x v="1"/>
    <x v="9"/>
    <x v="4"/>
    <x v="8"/>
    <x v="19"/>
    <x v="4"/>
    <n v="77"/>
    <n v="124"/>
    <n v="9548"/>
    <n v="2864.4000000000005"/>
    <n v="0.30000000000000004"/>
    <x v="2"/>
  </r>
  <r>
    <x v="1"/>
    <n v="1128299"/>
    <x v="454"/>
    <x v="1"/>
    <x v="9"/>
    <x v="4"/>
    <x v="8"/>
    <x v="19"/>
    <x v="5"/>
    <n v="86"/>
    <n v="162"/>
    <n v="13932"/>
    <n v="8219.880000000001"/>
    <n v="0.59000000000000008"/>
    <x v="2"/>
  </r>
  <r>
    <x v="1"/>
    <n v="1128299"/>
    <x v="483"/>
    <x v="1"/>
    <x v="10"/>
    <x v="4"/>
    <x v="8"/>
    <x v="19"/>
    <x v="0"/>
    <n v="72"/>
    <n v="216"/>
    <n v="15552"/>
    <n v="6220.8"/>
    <n v="0.4"/>
    <x v="2"/>
  </r>
  <r>
    <x v="1"/>
    <n v="1128299"/>
    <x v="483"/>
    <x v="1"/>
    <x v="10"/>
    <x v="4"/>
    <x v="8"/>
    <x v="19"/>
    <x v="1"/>
    <n v="82"/>
    <n v="200"/>
    <n v="16400"/>
    <n v="5740"/>
    <n v="0.35"/>
    <x v="2"/>
  </r>
  <r>
    <x v="3"/>
    <n v="1128299"/>
    <x v="483"/>
    <x v="1"/>
    <x v="10"/>
    <x v="4"/>
    <x v="8"/>
    <x v="19"/>
    <x v="2"/>
    <n v="75"/>
    <n v="174"/>
    <n v="13050"/>
    <n v="5220"/>
    <n v="0.4"/>
    <x v="2"/>
  </r>
  <r>
    <x v="3"/>
    <n v="1128299"/>
    <x v="483"/>
    <x v="1"/>
    <x v="10"/>
    <x v="4"/>
    <x v="8"/>
    <x v="19"/>
    <x v="3"/>
    <n v="78"/>
    <n v="180"/>
    <n v="14040"/>
    <n v="5756.4"/>
    <n v="0.41"/>
    <x v="2"/>
  </r>
  <r>
    <x v="3"/>
    <n v="1128299"/>
    <x v="483"/>
    <x v="1"/>
    <x v="10"/>
    <x v="4"/>
    <x v="8"/>
    <x v="19"/>
    <x v="4"/>
    <n v="86"/>
    <n v="147"/>
    <n v="12642"/>
    <n v="4424.7"/>
    <n v="0.35"/>
    <x v="2"/>
  </r>
  <r>
    <x v="3"/>
    <n v="1128299"/>
    <x v="483"/>
    <x v="1"/>
    <x v="10"/>
    <x v="4"/>
    <x v="8"/>
    <x v="19"/>
    <x v="5"/>
    <n v="87"/>
    <n v="156"/>
    <n v="13572"/>
    <n v="7464.6"/>
    <n v="0.55000000000000004"/>
    <x v="2"/>
  </r>
  <r>
    <x v="3"/>
    <n v="1185732"/>
    <x v="176"/>
    <x v="1"/>
    <x v="0"/>
    <x v="4"/>
    <x v="8"/>
    <x v="19"/>
    <x v="0"/>
    <n v="41"/>
    <n v="255"/>
    <n v="10455"/>
    <n v="5750.2500000000009"/>
    <n v="0.55000000000000004"/>
    <x v="2"/>
  </r>
  <r>
    <x v="3"/>
    <n v="1185732"/>
    <x v="176"/>
    <x v="1"/>
    <x v="0"/>
    <x v="4"/>
    <x v="8"/>
    <x v="19"/>
    <x v="1"/>
    <n v="44"/>
    <n v="189"/>
    <n v="8316"/>
    <n v="3908.52"/>
    <n v="0.47"/>
    <x v="2"/>
  </r>
  <r>
    <x v="3"/>
    <n v="1185732"/>
    <x v="176"/>
    <x v="1"/>
    <x v="0"/>
    <x v="4"/>
    <x v="8"/>
    <x v="19"/>
    <x v="2"/>
    <n v="32"/>
    <n v="169"/>
    <n v="5408"/>
    <n v="2055.04"/>
    <n v="0.38"/>
    <x v="2"/>
  </r>
  <r>
    <x v="3"/>
    <n v="1185732"/>
    <x v="176"/>
    <x v="1"/>
    <x v="0"/>
    <x v="4"/>
    <x v="8"/>
    <x v="19"/>
    <x v="3"/>
    <n v="37"/>
    <n v="145"/>
    <n v="5365"/>
    <n v="2199.65"/>
    <n v="0.41"/>
    <x v="2"/>
  </r>
  <r>
    <x v="3"/>
    <n v="1185732"/>
    <x v="176"/>
    <x v="1"/>
    <x v="0"/>
    <x v="4"/>
    <x v="8"/>
    <x v="19"/>
    <x v="4"/>
    <n v="51"/>
    <n v="165"/>
    <n v="8415"/>
    <n v="3786.7499999999995"/>
    <n v="0.44999999999999996"/>
    <x v="2"/>
  </r>
  <r>
    <x v="3"/>
    <n v="1185732"/>
    <x v="176"/>
    <x v="1"/>
    <x v="0"/>
    <x v="4"/>
    <x v="8"/>
    <x v="19"/>
    <x v="5"/>
    <n v="44"/>
    <n v="176"/>
    <n v="7744"/>
    <n v="5033.6000000000004"/>
    <n v="0.65"/>
    <x v="2"/>
  </r>
  <r>
    <x v="3"/>
    <n v="1185732"/>
    <x v="205"/>
    <x v="1"/>
    <x v="1"/>
    <x v="4"/>
    <x v="8"/>
    <x v="19"/>
    <x v="0"/>
    <n v="44"/>
    <n v="234"/>
    <n v="10296"/>
    <n v="5662.8"/>
    <n v="0.55000000000000004"/>
    <x v="2"/>
  </r>
  <r>
    <x v="3"/>
    <n v="1185732"/>
    <x v="205"/>
    <x v="1"/>
    <x v="1"/>
    <x v="4"/>
    <x v="8"/>
    <x v="19"/>
    <x v="1"/>
    <n v="42"/>
    <n v="138"/>
    <n v="5796"/>
    <n v="2840.04"/>
    <n v="0.49"/>
    <x v="2"/>
  </r>
  <r>
    <x v="3"/>
    <n v="1185732"/>
    <x v="205"/>
    <x v="1"/>
    <x v="1"/>
    <x v="4"/>
    <x v="8"/>
    <x v="19"/>
    <x v="2"/>
    <n v="33"/>
    <n v="174"/>
    <n v="5742"/>
    <n v="2124.54"/>
    <n v="0.37"/>
    <x v="2"/>
  </r>
  <r>
    <x v="3"/>
    <n v="1185732"/>
    <x v="205"/>
    <x v="1"/>
    <x v="1"/>
    <x v="0"/>
    <x v="0"/>
    <x v="20"/>
    <x v="3"/>
    <n v="37"/>
    <n v="133"/>
    <n v="4921"/>
    <n v="2066.8199999999997"/>
    <n v="0.42"/>
    <x v="2"/>
  </r>
  <r>
    <x v="3"/>
    <n v="1185732"/>
    <x v="205"/>
    <x v="1"/>
    <x v="1"/>
    <x v="0"/>
    <x v="0"/>
    <x v="20"/>
    <x v="4"/>
    <n v="50"/>
    <n v="154"/>
    <n v="7700"/>
    <n v="3541.9999999999995"/>
    <n v="0.45999999999999996"/>
    <x v="2"/>
  </r>
  <r>
    <x v="3"/>
    <n v="1185732"/>
    <x v="205"/>
    <x v="1"/>
    <x v="1"/>
    <x v="0"/>
    <x v="0"/>
    <x v="20"/>
    <x v="5"/>
    <n v="42"/>
    <n v="182"/>
    <n v="7644"/>
    <n v="4892.16"/>
    <n v="0.64"/>
    <x v="2"/>
  </r>
  <r>
    <x v="3"/>
    <n v="1185732"/>
    <x v="710"/>
    <x v="1"/>
    <x v="2"/>
    <x v="0"/>
    <x v="0"/>
    <x v="20"/>
    <x v="0"/>
    <n v="44"/>
    <n v="252"/>
    <n v="11088"/>
    <n v="6541.920000000001"/>
    <n v="0.59000000000000008"/>
    <x v="2"/>
  </r>
  <r>
    <x v="3"/>
    <n v="1185732"/>
    <x v="710"/>
    <x v="1"/>
    <x v="2"/>
    <x v="0"/>
    <x v="0"/>
    <x v="20"/>
    <x v="1"/>
    <n v="44"/>
    <n v="165"/>
    <n v="7260"/>
    <n v="3339.6"/>
    <n v="0.45999999999999996"/>
    <x v="2"/>
  </r>
  <r>
    <x v="3"/>
    <n v="1185732"/>
    <x v="710"/>
    <x v="1"/>
    <x v="2"/>
    <x v="0"/>
    <x v="0"/>
    <x v="20"/>
    <x v="2"/>
    <n v="33"/>
    <n v="161"/>
    <n v="5313"/>
    <n v="1912.6799999999998"/>
    <n v="0.36"/>
    <x v="2"/>
  </r>
  <r>
    <x v="3"/>
    <n v="1185732"/>
    <x v="710"/>
    <x v="1"/>
    <x v="2"/>
    <x v="0"/>
    <x v="0"/>
    <x v="20"/>
    <x v="3"/>
    <n v="39"/>
    <n v="106"/>
    <n v="4134"/>
    <n v="1694.9399999999998"/>
    <n v="0.41"/>
    <x v="2"/>
  </r>
  <r>
    <x v="3"/>
    <n v="1185732"/>
    <x v="710"/>
    <x v="1"/>
    <x v="2"/>
    <x v="0"/>
    <x v="0"/>
    <x v="20"/>
    <x v="4"/>
    <n v="51"/>
    <n v="133"/>
    <n v="6783"/>
    <n v="3323.67"/>
    <n v="0.49"/>
    <x v="2"/>
  </r>
  <r>
    <x v="3"/>
    <n v="1185732"/>
    <x v="710"/>
    <x v="1"/>
    <x v="2"/>
    <x v="0"/>
    <x v="0"/>
    <x v="20"/>
    <x v="5"/>
    <n v="43"/>
    <n v="161"/>
    <n v="6923"/>
    <n v="4153.8"/>
    <n v="0.6"/>
    <x v="2"/>
  </r>
  <r>
    <x v="3"/>
    <n v="1185732"/>
    <x v="232"/>
    <x v="1"/>
    <x v="3"/>
    <x v="0"/>
    <x v="0"/>
    <x v="20"/>
    <x v="0"/>
    <n v="42"/>
    <n v="248"/>
    <n v="10416"/>
    <n v="5832.9600000000009"/>
    <n v="0.56000000000000005"/>
    <x v="2"/>
  </r>
  <r>
    <x v="3"/>
    <n v="1185732"/>
    <x v="232"/>
    <x v="1"/>
    <x v="3"/>
    <x v="0"/>
    <x v="0"/>
    <x v="20"/>
    <x v="1"/>
    <n v="43"/>
    <n v="147"/>
    <n v="6321"/>
    <n v="2844.45"/>
    <n v="0.44999999999999996"/>
    <x v="2"/>
  </r>
  <r>
    <x v="3"/>
    <n v="1185732"/>
    <x v="232"/>
    <x v="1"/>
    <x v="3"/>
    <x v="0"/>
    <x v="0"/>
    <x v="20"/>
    <x v="2"/>
    <n v="34"/>
    <n v="152"/>
    <n v="5168"/>
    <n v="1860.48"/>
    <n v="0.36"/>
    <x v="2"/>
  </r>
  <r>
    <x v="3"/>
    <n v="1185732"/>
    <x v="232"/>
    <x v="1"/>
    <x v="3"/>
    <x v="0"/>
    <x v="0"/>
    <x v="20"/>
    <x v="3"/>
    <n v="37"/>
    <n v="135"/>
    <n v="4995"/>
    <n v="2047.9499999999998"/>
    <n v="0.41"/>
    <x v="2"/>
  </r>
  <r>
    <x v="3"/>
    <n v="1185732"/>
    <x v="232"/>
    <x v="1"/>
    <x v="3"/>
    <x v="0"/>
    <x v="0"/>
    <x v="20"/>
    <x v="4"/>
    <n v="50"/>
    <n v="124"/>
    <n v="6200"/>
    <n v="2914"/>
    <n v="0.47"/>
    <x v="2"/>
  </r>
  <r>
    <x v="3"/>
    <n v="1185732"/>
    <x v="232"/>
    <x v="1"/>
    <x v="3"/>
    <x v="0"/>
    <x v="0"/>
    <x v="20"/>
    <x v="5"/>
    <n v="41"/>
    <n v="156"/>
    <n v="6396"/>
    <n v="4157.4000000000005"/>
    <n v="0.65"/>
    <x v="2"/>
  </r>
  <r>
    <x v="3"/>
    <n v="1185732"/>
    <x v="261"/>
    <x v="1"/>
    <x v="4"/>
    <x v="0"/>
    <x v="0"/>
    <x v="20"/>
    <x v="0"/>
    <n v="50"/>
    <n v="261"/>
    <n v="13050"/>
    <n v="7830"/>
    <n v="0.6"/>
    <x v="2"/>
  </r>
  <r>
    <x v="3"/>
    <n v="1185732"/>
    <x v="261"/>
    <x v="1"/>
    <x v="4"/>
    <x v="0"/>
    <x v="0"/>
    <x v="20"/>
    <x v="1"/>
    <n v="53"/>
    <n v="161"/>
    <n v="8533"/>
    <n v="4010.5099999999998"/>
    <n v="0.47"/>
    <x v="2"/>
  </r>
  <r>
    <x v="3"/>
    <n v="1185732"/>
    <x v="261"/>
    <x v="1"/>
    <x v="4"/>
    <x v="0"/>
    <x v="0"/>
    <x v="20"/>
    <x v="2"/>
    <n v="49"/>
    <n v="160"/>
    <n v="7840"/>
    <n v="2822.4"/>
    <n v="0.36"/>
    <x v="2"/>
  </r>
  <r>
    <x v="3"/>
    <n v="1185732"/>
    <x v="261"/>
    <x v="1"/>
    <x v="4"/>
    <x v="0"/>
    <x v="0"/>
    <x v="20"/>
    <x v="3"/>
    <n v="47"/>
    <n v="130"/>
    <n v="6110"/>
    <n v="2444"/>
    <n v="0.4"/>
    <x v="2"/>
  </r>
  <r>
    <x v="3"/>
    <n v="1185732"/>
    <x v="261"/>
    <x v="1"/>
    <x v="4"/>
    <x v="0"/>
    <x v="0"/>
    <x v="20"/>
    <x v="4"/>
    <n v="56"/>
    <n v="137"/>
    <n v="7672"/>
    <n v="3759.2799999999997"/>
    <n v="0.49"/>
    <x v="2"/>
  </r>
  <r>
    <x v="3"/>
    <n v="1185732"/>
    <x v="261"/>
    <x v="1"/>
    <x v="4"/>
    <x v="0"/>
    <x v="0"/>
    <x v="20"/>
    <x v="5"/>
    <n v="59"/>
    <n v="169"/>
    <n v="9971"/>
    <n v="6281.7300000000005"/>
    <n v="0.63"/>
    <x v="2"/>
  </r>
  <r>
    <x v="3"/>
    <n v="1185732"/>
    <x v="294"/>
    <x v="1"/>
    <x v="11"/>
    <x v="0"/>
    <x v="0"/>
    <x v="20"/>
    <x v="0"/>
    <n v="59"/>
    <n v="263"/>
    <n v="15517"/>
    <n v="8689.52"/>
    <n v="0.56000000000000005"/>
    <x v="2"/>
  </r>
  <r>
    <x v="3"/>
    <n v="1185732"/>
    <x v="294"/>
    <x v="1"/>
    <x v="11"/>
    <x v="0"/>
    <x v="0"/>
    <x v="20"/>
    <x v="1"/>
    <n v="54"/>
    <n v="175"/>
    <n v="9450"/>
    <n v="4536"/>
    <n v="0.48"/>
    <x v="2"/>
  </r>
  <r>
    <x v="3"/>
    <n v="1185732"/>
    <x v="294"/>
    <x v="1"/>
    <x v="11"/>
    <x v="0"/>
    <x v="0"/>
    <x v="20"/>
    <x v="2"/>
    <n v="48"/>
    <n v="150"/>
    <n v="7200"/>
    <n v="2736"/>
    <n v="0.38"/>
    <x v="2"/>
  </r>
  <r>
    <x v="3"/>
    <n v="1185732"/>
    <x v="294"/>
    <x v="1"/>
    <x v="11"/>
    <x v="0"/>
    <x v="0"/>
    <x v="20"/>
    <x v="3"/>
    <n v="49"/>
    <n v="144"/>
    <n v="7056"/>
    <n v="2892.96"/>
    <n v="0.41"/>
    <x v="2"/>
  </r>
  <r>
    <x v="3"/>
    <n v="1185732"/>
    <x v="294"/>
    <x v="1"/>
    <x v="11"/>
    <x v="0"/>
    <x v="0"/>
    <x v="20"/>
    <x v="4"/>
    <n v="62"/>
    <n v="150"/>
    <n v="9300"/>
    <n v="4557"/>
    <n v="0.49"/>
    <x v="2"/>
  </r>
  <r>
    <x v="3"/>
    <n v="1185732"/>
    <x v="294"/>
    <x v="1"/>
    <x v="11"/>
    <x v="0"/>
    <x v="0"/>
    <x v="20"/>
    <x v="5"/>
    <n v="69"/>
    <n v="181"/>
    <n v="12489"/>
    <n v="7743.18"/>
    <n v="0.62"/>
    <x v="2"/>
  </r>
  <r>
    <x v="3"/>
    <n v="1185732"/>
    <x v="322"/>
    <x v="1"/>
    <x v="5"/>
    <x v="0"/>
    <x v="0"/>
    <x v="20"/>
    <x v="0"/>
    <n v="59"/>
    <n v="247"/>
    <n v="14573"/>
    <n v="8015.1500000000005"/>
    <n v="0.55000000000000004"/>
    <x v="2"/>
  </r>
  <r>
    <x v="3"/>
    <n v="1185732"/>
    <x v="322"/>
    <x v="1"/>
    <x v="5"/>
    <x v="0"/>
    <x v="0"/>
    <x v="20"/>
    <x v="1"/>
    <n v="56"/>
    <n v="196"/>
    <n v="10976"/>
    <n v="4939.2"/>
    <n v="0.44999999999999996"/>
    <x v="2"/>
  </r>
  <r>
    <x v="3"/>
    <n v="1185732"/>
    <x v="322"/>
    <x v="1"/>
    <x v="5"/>
    <x v="0"/>
    <x v="0"/>
    <x v="20"/>
    <x v="2"/>
    <n v="51"/>
    <n v="169"/>
    <n v="8619"/>
    <n v="3016.6499999999996"/>
    <n v="0.35"/>
    <x v="2"/>
  </r>
  <r>
    <x v="3"/>
    <n v="1185732"/>
    <x v="322"/>
    <x v="1"/>
    <x v="5"/>
    <x v="0"/>
    <x v="0"/>
    <x v="20"/>
    <x v="3"/>
    <n v="53"/>
    <n v="150"/>
    <n v="7950"/>
    <n v="3418.5"/>
    <n v="0.43"/>
    <x v="2"/>
  </r>
  <r>
    <x v="3"/>
    <n v="1185732"/>
    <x v="322"/>
    <x v="1"/>
    <x v="5"/>
    <x v="0"/>
    <x v="0"/>
    <x v="20"/>
    <x v="4"/>
    <n v="62"/>
    <n v="168"/>
    <n v="10416"/>
    <n v="4791.3599999999997"/>
    <n v="0.45999999999999996"/>
    <x v="2"/>
  </r>
  <r>
    <x v="3"/>
    <n v="1185732"/>
    <x v="322"/>
    <x v="1"/>
    <x v="5"/>
    <x v="0"/>
    <x v="0"/>
    <x v="20"/>
    <x v="5"/>
    <n v="66"/>
    <n v="194"/>
    <n v="12804"/>
    <n v="8322.6"/>
    <n v="0.65"/>
    <x v="2"/>
  </r>
  <r>
    <x v="3"/>
    <n v="1185732"/>
    <x v="354"/>
    <x v="1"/>
    <x v="6"/>
    <x v="0"/>
    <x v="0"/>
    <x v="20"/>
    <x v="0"/>
    <n v="62"/>
    <n v="250"/>
    <n v="15500"/>
    <n v="8680"/>
    <n v="0.56000000000000005"/>
    <x v="2"/>
  </r>
  <r>
    <x v="3"/>
    <n v="1185732"/>
    <x v="354"/>
    <x v="1"/>
    <x v="6"/>
    <x v="0"/>
    <x v="0"/>
    <x v="20"/>
    <x v="1"/>
    <n v="55"/>
    <n v="210"/>
    <n v="11550"/>
    <n v="5197.4999999999991"/>
    <n v="0.44999999999999996"/>
    <x v="2"/>
  </r>
  <r>
    <x v="3"/>
    <n v="1185732"/>
    <x v="354"/>
    <x v="1"/>
    <x v="6"/>
    <x v="0"/>
    <x v="0"/>
    <x v="20"/>
    <x v="2"/>
    <n v="51"/>
    <n v="188"/>
    <n v="9588"/>
    <n v="3451.68"/>
    <n v="0.36"/>
    <x v="2"/>
  </r>
  <r>
    <x v="3"/>
    <n v="1185732"/>
    <x v="354"/>
    <x v="1"/>
    <x v="6"/>
    <x v="0"/>
    <x v="0"/>
    <x v="20"/>
    <x v="3"/>
    <n v="41"/>
    <n v="150"/>
    <n v="6150"/>
    <n v="2460"/>
    <n v="0.4"/>
    <x v="2"/>
  </r>
  <r>
    <x v="3"/>
    <n v="1185732"/>
    <x v="354"/>
    <x v="1"/>
    <x v="6"/>
    <x v="0"/>
    <x v="0"/>
    <x v="20"/>
    <x v="4"/>
    <n v="52"/>
    <n v="149"/>
    <n v="7748"/>
    <n v="3719.04"/>
    <n v="0.48"/>
    <x v="2"/>
  </r>
  <r>
    <x v="3"/>
    <n v="1185732"/>
    <x v="354"/>
    <x v="1"/>
    <x v="6"/>
    <x v="0"/>
    <x v="0"/>
    <x v="20"/>
    <x v="5"/>
    <n v="55"/>
    <n v="218"/>
    <n v="11990"/>
    <n v="7194"/>
    <n v="0.6"/>
    <x v="2"/>
  </r>
  <r>
    <x v="3"/>
    <n v="1185732"/>
    <x v="384"/>
    <x v="1"/>
    <x v="7"/>
    <x v="0"/>
    <x v="0"/>
    <x v="20"/>
    <x v="0"/>
    <n v="50"/>
    <n v="238"/>
    <n v="11900"/>
    <n v="7021.0000000000009"/>
    <n v="0.59000000000000008"/>
    <x v="2"/>
  </r>
  <r>
    <x v="3"/>
    <n v="1185732"/>
    <x v="384"/>
    <x v="1"/>
    <x v="7"/>
    <x v="0"/>
    <x v="0"/>
    <x v="20"/>
    <x v="1"/>
    <n v="48"/>
    <n v="163"/>
    <n v="7824"/>
    <n v="3520.7999999999997"/>
    <n v="0.44999999999999996"/>
    <x v="2"/>
  </r>
  <r>
    <x v="3"/>
    <n v="1185732"/>
    <x v="384"/>
    <x v="1"/>
    <x v="7"/>
    <x v="0"/>
    <x v="0"/>
    <x v="20"/>
    <x v="2"/>
    <n v="41"/>
    <n v="138"/>
    <n v="5658"/>
    <n v="1980.3"/>
    <n v="0.35"/>
    <x v="2"/>
  </r>
  <r>
    <x v="3"/>
    <n v="1185732"/>
    <x v="384"/>
    <x v="1"/>
    <x v="7"/>
    <x v="0"/>
    <x v="0"/>
    <x v="20"/>
    <x v="3"/>
    <n v="44"/>
    <n v="137"/>
    <n v="6028"/>
    <n v="2471.48"/>
    <n v="0.41"/>
    <x v="2"/>
  </r>
  <r>
    <x v="3"/>
    <n v="1185732"/>
    <x v="384"/>
    <x v="1"/>
    <x v="7"/>
    <x v="0"/>
    <x v="0"/>
    <x v="20"/>
    <x v="4"/>
    <n v="51"/>
    <n v="131"/>
    <n v="6681"/>
    <n v="3206.8799999999997"/>
    <n v="0.48"/>
    <x v="2"/>
  </r>
  <r>
    <x v="3"/>
    <n v="1185732"/>
    <x v="384"/>
    <x v="1"/>
    <x v="7"/>
    <x v="0"/>
    <x v="0"/>
    <x v="20"/>
    <x v="5"/>
    <n v="59"/>
    <n v="156"/>
    <n v="9204"/>
    <n v="5522.4"/>
    <n v="0.6"/>
    <x v="2"/>
  </r>
  <r>
    <x v="3"/>
    <n v="1185732"/>
    <x v="416"/>
    <x v="1"/>
    <x v="8"/>
    <x v="0"/>
    <x v="0"/>
    <x v="20"/>
    <x v="0"/>
    <n v="57"/>
    <n v="208"/>
    <n v="11856"/>
    <n v="6757.920000000001"/>
    <n v="0.57000000000000006"/>
    <x v="2"/>
  </r>
  <r>
    <x v="3"/>
    <n v="1185732"/>
    <x v="416"/>
    <x v="1"/>
    <x v="8"/>
    <x v="0"/>
    <x v="0"/>
    <x v="20"/>
    <x v="1"/>
    <n v="46"/>
    <n v="156"/>
    <n v="7176"/>
    <n v="3300.9599999999996"/>
    <n v="0.45999999999999996"/>
    <x v="2"/>
  </r>
  <r>
    <x v="3"/>
    <n v="1185732"/>
    <x v="416"/>
    <x v="1"/>
    <x v="8"/>
    <x v="0"/>
    <x v="0"/>
    <x v="20"/>
    <x v="2"/>
    <n v="46"/>
    <n v="137"/>
    <n v="6302"/>
    <n v="2520.8000000000002"/>
    <n v="0.4"/>
    <x v="2"/>
  </r>
  <r>
    <x v="3"/>
    <n v="1185732"/>
    <x v="416"/>
    <x v="1"/>
    <x v="8"/>
    <x v="0"/>
    <x v="0"/>
    <x v="20"/>
    <x v="3"/>
    <n v="45"/>
    <n v="135"/>
    <n v="6075"/>
    <n v="2490.75"/>
    <n v="0.41"/>
    <x v="2"/>
  </r>
  <r>
    <x v="3"/>
    <n v="1185732"/>
    <x v="416"/>
    <x v="1"/>
    <x v="8"/>
    <x v="0"/>
    <x v="0"/>
    <x v="20"/>
    <x v="4"/>
    <n v="59"/>
    <n v="150"/>
    <n v="8850"/>
    <n v="4159.5"/>
    <n v="0.47"/>
    <x v="2"/>
  </r>
  <r>
    <x v="3"/>
    <n v="1185732"/>
    <x v="416"/>
    <x v="1"/>
    <x v="8"/>
    <x v="0"/>
    <x v="0"/>
    <x v="20"/>
    <x v="5"/>
    <n v="64"/>
    <n v="156"/>
    <n v="9984"/>
    <n v="6190.08"/>
    <n v="0.62"/>
    <x v="2"/>
  </r>
  <r>
    <x v="3"/>
    <n v="1185732"/>
    <x v="446"/>
    <x v="1"/>
    <x v="9"/>
    <x v="0"/>
    <x v="0"/>
    <x v="20"/>
    <x v="0"/>
    <n v="56"/>
    <n v="217"/>
    <n v="12152"/>
    <n v="6683.6"/>
    <n v="0.55000000000000004"/>
    <x v="2"/>
  </r>
  <r>
    <x v="3"/>
    <n v="1185732"/>
    <x v="446"/>
    <x v="1"/>
    <x v="9"/>
    <x v="0"/>
    <x v="0"/>
    <x v="20"/>
    <x v="1"/>
    <n v="49"/>
    <n v="162"/>
    <n v="7938"/>
    <n v="3889.62"/>
    <n v="0.49"/>
    <x v="2"/>
  </r>
  <r>
    <x v="3"/>
    <n v="1185732"/>
    <x v="446"/>
    <x v="1"/>
    <x v="9"/>
    <x v="0"/>
    <x v="0"/>
    <x v="20"/>
    <x v="2"/>
    <n v="45"/>
    <n v="147"/>
    <n v="6615"/>
    <n v="2381.4"/>
    <n v="0.36"/>
    <x v="2"/>
  </r>
  <r>
    <x v="3"/>
    <n v="1185732"/>
    <x v="446"/>
    <x v="1"/>
    <x v="9"/>
    <x v="0"/>
    <x v="0"/>
    <x v="20"/>
    <x v="3"/>
    <n v="47"/>
    <n v="144"/>
    <n v="6768"/>
    <n v="2707.2000000000003"/>
    <n v="0.4"/>
    <x v="2"/>
  </r>
  <r>
    <x v="3"/>
    <n v="1185732"/>
    <x v="446"/>
    <x v="1"/>
    <x v="9"/>
    <x v="0"/>
    <x v="0"/>
    <x v="20"/>
    <x v="4"/>
    <n v="62"/>
    <n v="154"/>
    <n v="9548"/>
    <n v="4296.5999999999995"/>
    <n v="0.44999999999999996"/>
    <x v="2"/>
  </r>
  <r>
    <x v="3"/>
    <n v="1185732"/>
    <x v="446"/>
    <x v="1"/>
    <x v="9"/>
    <x v="0"/>
    <x v="0"/>
    <x v="20"/>
    <x v="5"/>
    <n v="68"/>
    <n v="176"/>
    <n v="11968"/>
    <n v="7659.52"/>
    <n v="0.64"/>
    <x v="2"/>
  </r>
  <r>
    <x v="3"/>
    <n v="1185732"/>
    <x v="475"/>
    <x v="1"/>
    <x v="10"/>
    <x v="0"/>
    <x v="0"/>
    <x v="20"/>
    <x v="0"/>
    <n v="59"/>
    <n v="245"/>
    <n v="14455"/>
    <n v="8383.9000000000015"/>
    <n v="0.58000000000000007"/>
    <x v="2"/>
  </r>
  <r>
    <x v="3"/>
    <n v="1185732"/>
    <x v="475"/>
    <x v="1"/>
    <x v="10"/>
    <x v="0"/>
    <x v="0"/>
    <x v="20"/>
    <x v="1"/>
    <n v="51"/>
    <n v="169"/>
    <n v="8619"/>
    <n v="4309.5"/>
    <n v="0.5"/>
    <x v="2"/>
  </r>
  <r>
    <x v="4"/>
    <n v="1185732"/>
    <x v="475"/>
    <x v="1"/>
    <x v="10"/>
    <x v="0"/>
    <x v="0"/>
    <x v="20"/>
    <x v="2"/>
    <n v="52"/>
    <n v="163"/>
    <n v="8476"/>
    <n v="3305.6400000000003"/>
    <n v="0.39"/>
    <x v="2"/>
  </r>
  <r>
    <x v="4"/>
    <n v="1185732"/>
    <x v="475"/>
    <x v="1"/>
    <x v="10"/>
    <x v="0"/>
    <x v="0"/>
    <x v="20"/>
    <x v="3"/>
    <n v="54"/>
    <n v="155"/>
    <n v="8370"/>
    <n v="3431.7"/>
    <n v="0.41"/>
    <x v="2"/>
  </r>
  <r>
    <x v="4"/>
    <n v="1185732"/>
    <x v="475"/>
    <x v="1"/>
    <x v="10"/>
    <x v="0"/>
    <x v="0"/>
    <x v="20"/>
    <x v="4"/>
    <n v="60"/>
    <n v="155"/>
    <n v="9300"/>
    <n v="4278"/>
    <n v="0.45999999999999996"/>
    <x v="2"/>
  </r>
  <r>
    <x v="4"/>
    <n v="1185732"/>
    <x v="475"/>
    <x v="1"/>
    <x v="10"/>
    <x v="0"/>
    <x v="0"/>
    <x v="20"/>
    <x v="5"/>
    <n v="69"/>
    <n v="182"/>
    <n v="12558"/>
    <n v="8037.12"/>
    <n v="0.64"/>
    <x v="2"/>
  </r>
  <r>
    <x v="4"/>
    <n v="1185732"/>
    <x v="178"/>
    <x v="1"/>
    <x v="0"/>
    <x v="0"/>
    <x v="0"/>
    <x v="20"/>
    <x v="0"/>
    <n v="39"/>
    <n v="216"/>
    <n v="8424"/>
    <n v="5307.12"/>
    <n v="0.63"/>
    <x v="2"/>
  </r>
  <r>
    <x v="4"/>
    <n v="1185732"/>
    <x v="178"/>
    <x v="1"/>
    <x v="0"/>
    <x v="0"/>
    <x v="0"/>
    <x v="20"/>
    <x v="1"/>
    <n v="39"/>
    <n v="156"/>
    <n v="6084"/>
    <n v="2737.7999999999997"/>
    <n v="0.44999999999999996"/>
    <x v="2"/>
  </r>
  <r>
    <x v="4"/>
    <n v="1185732"/>
    <x v="178"/>
    <x v="1"/>
    <x v="0"/>
    <x v="0"/>
    <x v="0"/>
    <x v="20"/>
    <x v="2"/>
    <n v="29"/>
    <n v="168"/>
    <n v="4872"/>
    <n v="2338.56"/>
    <n v="0.48"/>
    <x v="2"/>
  </r>
  <r>
    <x v="4"/>
    <n v="1185732"/>
    <x v="178"/>
    <x v="1"/>
    <x v="0"/>
    <x v="0"/>
    <x v="0"/>
    <x v="20"/>
    <x v="3"/>
    <n v="34"/>
    <n v="131"/>
    <n v="4454"/>
    <n v="2093.3799999999997"/>
    <n v="0.47"/>
    <x v="2"/>
  </r>
  <r>
    <x v="4"/>
    <n v="1185732"/>
    <x v="178"/>
    <x v="1"/>
    <x v="0"/>
    <x v="0"/>
    <x v="0"/>
    <x v="20"/>
    <x v="4"/>
    <n v="49"/>
    <n v="145"/>
    <n v="7105"/>
    <n v="3197.2499999999995"/>
    <n v="0.44999999999999996"/>
    <x v="2"/>
  </r>
  <r>
    <x v="4"/>
    <n v="1185732"/>
    <x v="178"/>
    <x v="1"/>
    <x v="0"/>
    <x v="0"/>
    <x v="0"/>
    <x v="20"/>
    <x v="5"/>
    <n v="38"/>
    <n v="156"/>
    <n v="5928"/>
    <n v="2371.2000000000003"/>
    <n v="0.4"/>
    <x v="2"/>
  </r>
  <r>
    <x v="4"/>
    <n v="1185732"/>
    <x v="207"/>
    <x v="1"/>
    <x v="1"/>
    <x v="0"/>
    <x v="0"/>
    <x v="20"/>
    <x v="0"/>
    <n v="37"/>
    <n v="238"/>
    <n v="8806"/>
    <n v="5371.66"/>
    <n v="0.61"/>
    <x v="2"/>
  </r>
  <r>
    <x v="4"/>
    <n v="1185732"/>
    <x v="207"/>
    <x v="1"/>
    <x v="1"/>
    <x v="0"/>
    <x v="0"/>
    <x v="20"/>
    <x v="1"/>
    <n v="37"/>
    <n v="145"/>
    <n v="5365"/>
    <n v="2199.65"/>
    <n v="0.41"/>
    <x v="2"/>
  </r>
  <r>
    <x v="4"/>
    <n v="1185732"/>
    <x v="207"/>
    <x v="1"/>
    <x v="1"/>
    <x v="0"/>
    <x v="0"/>
    <x v="20"/>
    <x v="2"/>
    <n v="29"/>
    <n v="143"/>
    <n v="4147"/>
    <n v="2032.03"/>
    <n v="0.49"/>
    <x v="2"/>
  </r>
  <r>
    <x v="4"/>
    <n v="1185732"/>
    <x v="207"/>
    <x v="1"/>
    <x v="1"/>
    <x v="2"/>
    <x v="17"/>
    <x v="21"/>
    <x v="3"/>
    <n v="32"/>
    <n v="123"/>
    <n v="3936"/>
    <n v="1889.28"/>
    <n v="0.48"/>
    <x v="2"/>
  </r>
  <r>
    <x v="4"/>
    <n v="1185732"/>
    <x v="207"/>
    <x v="1"/>
    <x v="1"/>
    <x v="2"/>
    <x v="17"/>
    <x v="21"/>
    <x v="4"/>
    <n v="47"/>
    <n v="145"/>
    <n v="6815"/>
    <n v="2794.1499999999996"/>
    <n v="0.41"/>
    <x v="2"/>
  </r>
  <r>
    <x v="4"/>
    <n v="1185732"/>
    <x v="207"/>
    <x v="1"/>
    <x v="1"/>
    <x v="2"/>
    <x v="17"/>
    <x v="21"/>
    <x v="5"/>
    <n v="38"/>
    <n v="174"/>
    <n v="6612"/>
    <n v="2578.6800000000003"/>
    <n v="0.39"/>
    <x v="2"/>
  </r>
  <r>
    <x v="4"/>
    <n v="1185732"/>
    <x v="215"/>
    <x v="1"/>
    <x v="2"/>
    <x v="2"/>
    <x v="17"/>
    <x v="21"/>
    <x v="0"/>
    <n v="38"/>
    <n v="246"/>
    <n v="9348"/>
    <n v="5608.8"/>
    <n v="0.6"/>
    <x v="2"/>
  </r>
  <r>
    <x v="4"/>
    <n v="1185732"/>
    <x v="215"/>
    <x v="1"/>
    <x v="2"/>
    <x v="2"/>
    <x v="17"/>
    <x v="21"/>
    <x v="1"/>
    <n v="37"/>
    <n v="131"/>
    <n v="4847"/>
    <n v="2132.6799999999998"/>
    <n v="0.44"/>
    <x v="2"/>
  </r>
  <r>
    <x v="4"/>
    <n v="1185732"/>
    <x v="215"/>
    <x v="1"/>
    <x v="2"/>
    <x v="2"/>
    <x v="17"/>
    <x v="21"/>
    <x v="2"/>
    <n v="27"/>
    <n v="149"/>
    <n v="4023"/>
    <n v="1810.35"/>
    <n v="0.44999999999999996"/>
    <x v="2"/>
  </r>
  <r>
    <x v="4"/>
    <n v="1185732"/>
    <x v="215"/>
    <x v="1"/>
    <x v="2"/>
    <x v="2"/>
    <x v="17"/>
    <x v="21"/>
    <x v="3"/>
    <n v="33"/>
    <n v="112"/>
    <n v="3696"/>
    <n v="1737.12"/>
    <n v="0.47"/>
    <x v="2"/>
  </r>
  <r>
    <x v="4"/>
    <n v="1185732"/>
    <x v="215"/>
    <x v="1"/>
    <x v="2"/>
    <x v="2"/>
    <x v="17"/>
    <x v="21"/>
    <x v="4"/>
    <n v="47"/>
    <n v="126"/>
    <n v="5922"/>
    <n v="2664.8999999999996"/>
    <n v="0.44999999999999996"/>
    <x v="2"/>
  </r>
  <r>
    <x v="4"/>
    <n v="1185732"/>
    <x v="215"/>
    <x v="1"/>
    <x v="2"/>
    <x v="2"/>
    <x v="17"/>
    <x v="21"/>
    <x v="5"/>
    <n v="37"/>
    <n v="165"/>
    <n v="6105"/>
    <n v="2258.85"/>
    <n v="0.37"/>
    <x v="2"/>
  </r>
  <r>
    <x v="4"/>
    <n v="1185732"/>
    <x v="234"/>
    <x v="1"/>
    <x v="3"/>
    <x v="2"/>
    <x v="17"/>
    <x v="21"/>
    <x v="0"/>
    <n v="39"/>
    <n v="208"/>
    <n v="8112"/>
    <n v="5029.4399999999996"/>
    <n v="0.62"/>
    <x v="2"/>
  </r>
  <r>
    <x v="4"/>
    <n v="1185732"/>
    <x v="234"/>
    <x v="1"/>
    <x v="3"/>
    <x v="2"/>
    <x v="17"/>
    <x v="21"/>
    <x v="1"/>
    <n v="39"/>
    <n v="140"/>
    <n v="5460"/>
    <n v="2456.9999999999995"/>
    <n v="0.44999999999999996"/>
    <x v="2"/>
  </r>
  <r>
    <x v="4"/>
    <n v="1185732"/>
    <x v="234"/>
    <x v="1"/>
    <x v="3"/>
    <x v="2"/>
    <x v="17"/>
    <x v="21"/>
    <x v="2"/>
    <n v="28"/>
    <n v="145"/>
    <n v="4060"/>
    <n v="1867.6"/>
    <n v="0.45999999999999996"/>
    <x v="2"/>
  </r>
  <r>
    <x v="4"/>
    <n v="1185732"/>
    <x v="234"/>
    <x v="1"/>
    <x v="3"/>
    <x v="2"/>
    <x v="17"/>
    <x v="21"/>
    <x v="3"/>
    <n v="33"/>
    <n v="119"/>
    <n v="3927"/>
    <n v="1845.6899999999998"/>
    <n v="0.47"/>
    <x v="2"/>
  </r>
  <r>
    <x v="4"/>
    <n v="1185732"/>
    <x v="234"/>
    <x v="1"/>
    <x v="3"/>
    <x v="2"/>
    <x v="17"/>
    <x v="21"/>
    <x v="4"/>
    <n v="47"/>
    <n v="106"/>
    <n v="4982"/>
    <n v="2092.44"/>
    <n v="0.42"/>
    <x v="2"/>
  </r>
  <r>
    <x v="4"/>
    <n v="1185732"/>
    <x v="234"/>
    <x v="1"/>
    <x v="3"/>
    <x v="2"/>
    <x v="17"/>
    <x v="21"/>
    <x v="5"/>
    <n v="36"/>
    <n v="149"/>
    <n v="5364"/>
    <n v="1877.3999999999999"/>
    <n v="0.35"/>
    <x v="2"/>
  </r>
  <r>
    <x v="4"/>
    <n v="1185732"/>
    <x v="263"/>
    <x v="1"/>
    <x v="4"/>
    <x v="2"/>
    <x v="17"/>
    <x v="21"/>
    <x v="0"/>
    <n v="45"/>
    <n v="246"/>
    <n v="11070"/>
    <n v="7195.5"/>
    <n v="0.65"/>
    <x v="2"/>
  </r>
  <r>
    <x v="4"/>
    <n v="1185732"/>
    <x v="263"/>
    <x v="1"/>
    <x v="4"/>
    <x v="2"/>
    <x v="17"/>
    <x v="21"/>
    <x v="1"/>
    <n v="41"/>
    <n v="152"/>
    <n v="6232"/>
    <n v="2492.8000000000002"/>
    <n v="0.4"/>
    <x v="2"/>
  </r>
  <r>
    <x v="4"/>
    <n v="1185732"/>
    <x v="263"/>
    <x v="1"/>
    <x v="4"/>
    <x v="2"/>
    <x v="17"/>
    <x v="21"/>
    <x v="2"/>
    <n v="39"/>
    <n v="145"/>
    <n v="5655"/>
    <n v="2770.95"/>
    <n v="0.49"/>
    <x v="2"/>
  </r>
  <r>
    <x v="4"/>
    <n v="1185732"/>
    <x v="263"/>
    <x v="1"/>
    <x v="4"/>
    <x v="2"/>
    <x v="17"/>
    <x v="21"/>
    <x v="3"/>
    <n v="39"/>
    <n v="131"/>
    <n v="5109"/>
    <n v="2554.5"/>
    <n v="0.5"/>
    <x v="2"/>
  </r>
  <r>
    <x v="4"/>
    <n v="1185732"/>
    <x v="263"/>
    <x v="1"/>
    <x v="4"/>
    <x v="2"/>
    <x v="17"/>
    <x v="21"/>
    <x v="4"/>
    <n v="45"/>
    <n v="133"/>
    <n v="5985"/>
    <n v="2513.6999999999998"/>
    <n v="0.42"/>
    <x v="2"/>
  </r>
  <r>
    <x v="4"/>
    <n v="1185732"/>
    <x v="263"/>
    <x v="1"/>
    <x v="4"/>
    <x v="2"/>
    <x v="17"/>
    <x v="21"/>
    <x v="5"/>
    <n v="52"/>
    <n v="156"/>
    <n v="8112"/>
    <n v="3244.8"/>
    <n v="0.4"/>
    <x v="2"/>
  </r>
  <r>
    <x v="4"/>
    <n v="1185732"/>
    <x v="296"/>
    <x v="1"/>
    <x v="11"/>
    <x v="2"/>
    <x v="17"/>
    <x v="21"/>
    <x v="0"/>
    <n v="46"/>
    <n v="247"/>
    <n v="11362"/>
    <n v="7158.06"/>
    <n v="0.63"/>
    <x v="2"/>
  </r>
  <r>
    <x v="4"/>
    <n v="1185732"/>
    <x v="296"/>
    <x v="1"/>
    <x v="11"/>
    <x v="2"/>
    <x v="17"/>
    <x v="21"/>
    <x v="1"/>
    <n v="42"/>
    <n v="168"/>
    <n v="7056"/>
    <n v="2892.96"/>
    <n v="0.41"/>
    <x v="2"/>
  </r>
  <r>
    <x v="4"/>
    <n v="1185732"/>
    <x v="296"/>
    <x v="1"/>
    <x v="11"/>
    <x v="2"/>
    <x v="17"/>
    <x v="21"/>
    <x v="2"/>
    <n v="38"/>
    <n v="131"/>
    <n v="4978"/>
    <n v="2240.1"/>
    <n v="0.44999999999999996"/>
    <x v="2"/>
  </r>
  <r>
    <x v="4"/>
    <n v="1185732"/>
    <x v="296"/>
    <x v="1"/>
    <x v="11"/>
    <x v="2"/>
    <x v="17"/>
    <x v="21"/>
    <x v="3"/>
    <n v="38"/>
    <n v="140"/>
    <n v="5320"/>
    <n v="2500.3999999999996"/>
    <n v="0.47"/>
    <x v="2"/>
  </r>
  <r>
    <x v="4"/>
    <n v="1185732"/>
    <x v="296"/>
    <x v="1"/>
    <x v="11"/>
    <x v="2"/>
    <x v="17"/>
    <x v="21"/>
    <x v="4"/>
    <n v="49"/>
    <n v="135"/>
    <n v="6615"/>
    <n v="2910.6"/>
    <n v="0.44"/>
    <x v="2"/>
  </r>
  <r>
    <x v="4"/>
    <n v="1185732"/>
    <x v="296"/>
    <x v="1"/>
    <x v="11"/>
    <x v="2"/>
    <x v="17"/>
    <x v="21"/>
    <x v="5"/>
    <n v="50"/>
    <n v="163"/>
    <n v="8150"/>
    <n v="3015.5"/>
    <n v="0.37"/>
    <x v="2"/>
  </r>
  <r>
    <x v="4"/>
    <n v="1185732"/>
    <x v="324"/>
    <x v="1"/>
    <x v="5"/>
    <x v="2"/>
    <x v="17"/>
    <x v="21"/>
    <x v="0"/>
    <n v="48"/>
    <n v="228"/>
    <n v="10944"/>
    <n v="7004.16"/>
    <n v="0.64"/>
    <x v="2"/>
  </r>
  <r>
    <x v="4"/>
    <n v="1185732"/>
    <x v="324"/>
    <x v="1"/>
    <x v="5"/>
    <x v="2"/>
    <x v="17"/>
    <x v="21"/>
    <x v="1"/>
    <n v="44"/>
    <n v="163"/>
    <n v="7172"/>
    <n v="3083.96"/>
    <n v="0.43"/>
    <x v="2"/>
  </r>
  <r>
    <x v="4"/>
    <n v="1185732"/>
    <x v="324"/>
    <x v="1"/>
    <x v="5"/>
    <x v="2"/>
    <x v="17"/>
    <x v="21"/>
    <x v="2"/>
    <n v="38"/>
    <n v="149"/>
    <n v="5662"/>
    <n v="2717.7599999999998"/>
    <n v="0.48"/>
    <x v="2"/>
  </r>
  <r>
    <x v="4"/>
    <n v="1185732"/>
    <x v="324"/>
    <x v="1"/>
    <x v="5"/>
    <x v="2"/>
    <x v="17"/>
    <x v="21"/>
    <x v="3"/>
    <n v="39"/>
    <n v="150"/>
    <n v="5850"/>
    <n v="2749.5"/>
    <n v="0.47"/>
    <x v="2"/>
  </r>
  <r>
    <x v="4"/>
    <n v="1185732"/>
    <x v="324"/>
    <x v="1"/>
    <x v="5"/>
    <x v="2"/>
    <x v="17"/>
    <x v="21"/>
    <x v="4"/>
    <n v="48"/>
    <n v="137"/>
    <n v="6576"/>
    <n v="2761.92"/>
    <n v="0.42"/>
    <x v="2"/>
  </r>
  <r>
    <x v="4"/>
    <n v="1185732"/>
    <x v="324"/>
    <x v="1"/>
    <x v="5"/>
    <x v="2"/>
    <x v="17"/>
    <x v="21"/>
    <x v="5"/>
    <n v="51"/>
    <n v="196"/>
    <n v="9996"/>
    <n v="3598.56"/>
    <n v="0.36"/>
    <x v="2"/>
  </r>
  <r>
    <x v="4"/>
    <n v="1185732"/>
    <x v="356"/>
    <x v="1"/>
    <x v="6"/>
    <x v="2"/>
    <x v="17"/>
    <x v="21"/>
    <x v="0"/>
    <n v="47"/>
    <n v="255"/>
    <n v="11985"/>
    <n v="7670.4000000000005"/>
    <n v="0.64"/>
    <x v="2"/>
  </r>
  <r>
    <x v="4"/>
    <n v="1185732"/>
    <x v="356"/>
    <x v="1"/>
    <x v="6"/>
    <x v="2"/>
    <x v="17"/>
    <x v="21"/>
    <x v="1"/>
    <n v="43"/>
    <n v="163"/>
    <n v="7009"/>
    <n v="2873.69"/>
    <n v="0.41"/>
    <x v="2"/>
  </r>
  <r>
    <x v="4"/>
    <n v="1185732"/>
    <x v="356"/>
    <x v="1"/>
    <x v="6"/>
    <x v="2"/>
    <x v="17"/>
    <x v="21"/>
    <x v="2"/>
    <n v="38"/>
    <n v="143"/>
    <n v="5434"/>
    <n v="2445.2999999999997"/>
    <n v="0.44999999999999996"/>
    <x v="2"/>
  </r>
  <r>
    <x v="4"/>
    <n v="1185732"/>
    <x v="356"/>
    <x v="1"/>
    <x v="6"/>
    <x v="2"/>
    <x v="17"/>
    <x v="21"/>
    <x v="3"/>
    <n v="38"/>
    <n v="147"/>
    <n v="5586"/>
    <n v="2737.14"/>
    <n v="0.49"/>
    <x v="2"/>
  </r>
  <r>
    <x v="4"/>
    <n v="1185732"/>
    <x v="356"/>
    <x v="1"/>
    <x v="6"/>
    <x v="2"/>
    <x v="17"/>
    <x v="21"/>
    <x v="4"/>
    <n v="47"/>
    <n v="140"/>
    <n v="6580"/>
    <n v="2697.7999999999997"/>
    <n v="0.41"/>
    <x v="2"/>
  </r>
  <r>
    <x v="4"/>
    <n v="1185732"/>
    <x v="356"/>
    <x v="1"/>
    <x v="6"/>
    <x v="2"/>
    <x v="17"/>
    <x v="21"/>
    <x v="5"/>
    <n v="52"/>
    <n v="196"/>
    <n v="10192"/>
    <n v="4076.8"/>
    <n v="0.4"/>
    <x v="2"/>
  </r>
  <r>
    <x v="4"/>
    <n v="1185732"/>
    <x v="386"/>
    <x v="1"/>
    <x v="7"/>
    <x v="2"/>
    <x v="17"/>
    <x v="21"/>
    <x v="0"/>
    <n v="48"/>
    <n v="208"/>
    <n v="9984"/>
    <n v="6389.76"/>
    <n v="0.64"/>
    <x v="2"/>
  </r>
  <r>
    <x v="4"/>
    <n v="1185732"/>
    <x v="386"/>
    <x v="1"/>
    <x v="7"/>
    <x v="2"/>
    <x v="17"/>
    <x v="21"/>
    <x v="1"/>
    <n v="44"/>
    <n v="150"/>
    <n v="6600"/>
    <n v="2838"/>
    <n v="0.43"/>
    <x v="2"/>
  </r>
  <r>
    <x v="4"/>
    <n v="1185732"/>
    <x v="386"/>
    <x v="1"/>
    <x v="7"/>
    <x v="2"/>
    <x v="17"/>
    <x v="21"/>
    <x v="2"/>
    <n v="38"/>
    <n v="137"/>
    <n v="5206"/>
    <n v="2394.7599999999998"/>
    <n v="0.45999999999999996"/>
    <x v="2"/>
  </r>
  <r>
    <x v="4"/>
    <n v="1185732"/>
    <x v="386"/>
    <x v="1"/>
    <x v="7"/>
    <x v="2"/>
    <x v="17"/>
    <x v="21"/>
    <x v="3"/>
    <n v="38"/>
    <n v="135"/>
    <n v="5130"/>
    <n v="2513.6999999999998"/>
    <n v="0.49"/>
    <x v="2"/>
  </r>
  <r>
    <x v="4"/>
    <n v="1185732"/>
    <x v="386"/>
    <x v="1"/>
    <x v="7"/>
    <x v="2"/>
    <x v="17"/>
    <x v="21"/>
    <x v="4"/>
    <n v="48"/>
    <n v="125"/>
    <n v="6000"/>
    <n v="2580"/>
    <n v="0.43"/>
    <x v="2"/>
  </r>
  <r>
    <x v="4"/>
    <n v="1185732"/>
    <x v="386"/>
    <x v="1"/>
    <x v="7"/>
    <x v="2"/>
    <x v="17"/>
    <x v="21"/>
    <x v="5"/>
    <n v="52"/>
    <n v="174"/>
    <n v="9048"/>
    <n v="3619.2000000000003"/>
    <n v="0.4"/>
    <x v="2"/>
  </r>
  <r>
    <x v="4"/>
    <n v="1185732"/>
    <x v="418"/>
    <x v="1"/>
    <x v="8"/>
    <x v="2"/>
    <x v="17"/>
    <x v="21"/>
    <x v="0"/>
    <n v="50"/>
    <n v="202"/>
    <n v="10100"/>
    <n v="6464"/>
    <n v="0.64"/>
    <x v="2"/>
  </r>
  <r>
    <x v="4"/>
    <n v="1185732"/>
    <x v="418"/>
    <x v="1"/>
    <x v="8"/>
    <x v="2"/>
    <x v="17"/>
    <x v="21"/>
    <x v="1"/>
    <n v="44"/>
    <n v="174"/>
    <n v="7656"/>
    <n v="3062.4"/>
    <n v="0.4"/>
    <x v="2"/>
  </r>
  <r>
    <x v="4"/>
    <n v="1185732"/>
    <x v="418"/>
    <x v="1"/>
    <x v="8"/>
    <x v="2"/>
    <x v="17"/>
    <x v="21"/>
    <x v="2"/>
    <n v="42"/>
    <n v="125"/>
    <n v="5250"/>
    <n v="2415"/>
    <n v="0.45999999999999996"/>
    <x v="2"/>
  </r>
  <r>
    <x v="4"/>
    <n v="1185732"/>
    <x v="418"/>
    <x v="1"/>
    <x v="8"/>
    <x v="2"/>
    <x v="17"/>
    <x v="21"/>
    <x v="3"/>
    <n v="41"/>
    <n v="119"/>
    <n v="4879"/>
    <n v="2244.3399999999997"/>
    <n v="0.45999999999999996"/>
    <x v="2"/>
  </r>
  <r>
    <x v="4"/>
    <n v="1185732"/>
    <x v="418"/>
    <x v="1"/>
    <x v="8"/>
    <x v="2"/>
    <x v="17"/>
    <x v="21"/>
    <x v="4"/>
    <n v="54"/>
    <n v="128"/>
    <n v="6912"/>
    <n v="3041.28"/>
    <n v="0.44"/>
    <x v="2"/>
  </r>
  <r>
    <x v="4"/>
    <n v="1185732"/>
    <x v="418"/>
    <x v="1"/>
    <x v="8"/>
    <x v="2"/>
    <x v="17"/>
    <x v="21"/>
    <x v="5"/>
    <n v="55"/>
    <n v="150"/>
    <n v="8250"/>
    <n v="3052.5"/>
    <n v="0.37"/>
    <x v="2"/>
  </r>
  <r>
    <x v="4"/>
    <n v="1185732"/>
    <x v="448"/>
    <x v="1"/>
    <x v="9"/>
    <x v="2"/>
    <x v="17"/>
    <x v="21"/>
    <x v="0"/>
    <n v="53"/>
    <n v="218"/>
    <n v="11554"/>
    <n v="7047.94"/>
    <n v="0.61"/>
    <x v="2"/>
  </r>
  <r>
    <x v="4"/>
    <n v="1185732"/>
    <x v="448"/>
    <x v="1"/>
    <x v="9"/>
    <x v="2"/>
    <x v="17"/>
    <x v="21"/>
    <x v="1"/>
    <n v="42"/>
    <n v="167"/>
    <n v="7014"/>
    <n v="3016.02"/>
    <n v="0.43"/>
    <x v="2"/>
  </r>
  <r>
    <x v="4"/>
    <n v="1185732"/>
    <x v="448"/>
    <x v="1"/>
    <x v="9"/>
    <x v="2"/>
    <x v="17"/>
    <x v="21"/>
    <x v="2"/>
    <n v="42"/>
    <n v="146"/>
    <n v="6132"/>
    <n v="3066"/>
    <n v="0.5"/>
    <x v="2"/>
  </r>
  <r>
    <x v="4"/>
    <n v="1185732"/>
    <x v="448"/>
    <x v="1"/>
    <x v="9"/>
    <x v="2"/>
    <x v="17"/>
    <x v="21"/>
    <x v="3"/>
    <n v="42"/>
    <n v="135"/>
    <n v="5670"/>
    <n v="2778.2999999999997"/>
    <n v="0.49"/>
    <x v="2"/>
  </r>
  <r>
    <x v="4"/>
    <n v="1185732"/>
    <x v="448"/>
    <x v="1"/>
    <x v="9"/>
    <x v="2"/>
    <x v="17"/>
    <x v="21"/>
    <x v="4"/>
    <n v="51"/>
    <n v="143"/>
    <n v="7293"/>
    <n v="2990.1299999999997"/>
    <n v="0.41"/>
    <x v="2"/>
  </r>
  <r>
    <x v="4"/>
    <n v="1185732"/>
    <x v="448"/>
    <x v="1"/>
    <x v="9"/>
    <x v="2"/>
    <x v="17"/>
    <x v="21"/>
    <x v="5"/>
    <n v="55"/>
    <n v="161"/>
    <n v="8855"/>
    <n v="3453.4500000000003"/>
    <n v="0.39"/>
    <x v="2"/>
  </r>
  <r>
    <x v="4"/>
    <n v="1185732"/>
    <x v="477"/>
    <x v="1"/>
    <x v="10"/>
    <x v="2"/>
    <x v="17"/>
    <x v="21"/>
    <x v="0"/>
    <n v="52"/>
    <n v="224"/>
    <n v="11648"/>
    <n v="7105.28"/>
    <n v="0.61"/>
    <x v="2"/>
  </r>
  <r>
    <x v="4"/>
    <n v="1185732"/>
    <x v="477"/>
    <x v="1"/>
    <x v="10"/>
    <x v="2"/>
    <x v="17"/>
    <x v="21"/>
    <x v="1"/>
    <n v="44"/>
    <n v="168"/>
    <n v="7392"/>
    <n v="3030.72"/>
    <n v="0.41"/>
    <x v="2"/>
  </r>
  <r>
    <x v="0"/>
    <n v="1185732"/>
    <x v="477"/>
    <x v="1"/>
    <x v="10"/>
    <x v="2"/>
    <x v="17"/>
    <x v="21"/>
    <x v="2"/>
    <n v="44"/>
    <n v="165"/>
    <n v="7260"/>
    <n v="3339.6"/>
    <n v="0.45999999999999996"/>
    <x v="2"/>
  </r>
  <r>
    <x v="0"/>
    <n v="1185732"/>
    <x v="477"/>
    <x v="1"/>
    <x v="10"/>
    <x v="2"/>
    <x v="17"/>
    <x v="21"/>
    <x v="3"/>
    <n v="44"/>
    <n v="135"/>
    <n v="5940"/>
    <n v="2910.6"/>
    <n v="0.49"/>
    <x v="2"/>
  </r>
  <r>
    <x v="0"/>
    <n v="1185732"/>
    <x v="477"/>
    <x v="1"/>
    <x v="10"/>
    <x v="2"/>
    <x v="17"/>
    <x v="21"/>
    <x v="4"/>
    <n v="54"/>
    <n v="145"/>
    <n v="7830"/>
    <n v="3523.4999999999995"/>
    <n v="0.44999999999999996"/>
    <x v="2"/>
  </r>
  <r>
    <x v="0"/>
    <n v="1185732"/>
    <x v="477"/>
    <x v="1"/>
    <x v="10"/>
    <x v="2"/>
    <x v="17"/>
    <x v="21"/>
    <x v="5"/>
    <n v="56"/>
    <n v="174"/>
    <n v="9744"/>
    <n v="3507.8399999999997"/>
    <n v="0.36"/>
    <x v="2"/>
  </r>
  <r>
    <x v="0"/>
    <n v="1128299"/>
    <x v="188"/>
    <x v="1"/>
    <x v="0"/>
    <x v="2"/>
    <x v="17"/>
    <x v="21"/>
    <x v="0"/>
    <n v="29"/>
    <n v="91"/>
    <n v="2639"/>
    <n v="1213.9399999999998"/>
    <n v="0.45999999999999996"/>
    <x v="2"/>
  </r>
  <r>
    <x v="0"/>
    <n v="1128299"/>
    <x v="188"/>
    <x v="1"/>
    <x v="0"/>
    <x v="2"/>
    <x v="17"/>
    <x v="21"/>
    <x v="1"/>
    <n v="36"/>
    <n v="105"/>
    <n v="3780"/>
    <n v="1738.8"/>
    <n v="0.45999999999999996"/>
    <x v="2"/>
  </r>
  <r>
    <x v="0"/>
    <n v="1128299"/>
    <x v="188"/>
    <x v="1"/>
    <x v="0"/>
    <x v="2"/>
    <x v="17"/>
    <x v="21"/>
    <x v="2"/>
    <n v="39"/>
    <n v="91"/>
    <n v="3549"/>
    <n v="1597.05"/>
    <n v="0.44999999999999996"/>
    <x v="2"/>
  </r>
  <r>
    <x v="0"/>
    <n v="1128299"/>
    <x v="188"/>
    <x v="1"/>
    <x v="0"/>
    <x v="2"/>
    <x v="17"/>
    <x v="21"/>
    <x v="3"/>
    <n v="38"/>
    <n v="54"/>
    <n v="2052"/>
    <n v="964.43999999999994"/>
    <n v="0.47"/>
    <x v="2"/>
  </r>
  <r>
    <x v="0"/>
    <n v="1128299"/>
    <x v="188"/>
    <x v="1"/>
    <x v="0"/>
    <x v="2"/>
    <x v="17"/>
    <x v="21"/>
    <x v="4"/>
    <n v="42"/>
    <n v="45"/>
    <n v="1890"/>
    <n v="963.9"/>
    <n v="0.51"/>
    <x v="2"/>
  </r>
  <r>
    <x v="0"/>
    <n v="1128299"/>
    <x v="188"/>
    <x v="1"/>
    <x v="0"/>
    <x v="2"/>
    <x v="17"/>
    <x v="21"/>
    <x v="5"/>
    <n v="38"/>
    <n v="116"/>
    <n v="4408"/>
    <n v="1983.6"/>
    <n v="0.44999999999999996"/>
    <x v="2"/>
  </r>
  <r>
    <x v="0"/>
    <n v="1128299"/>
    <x v="698"/>
    <x v="1"/>
    <x v="1"/>
    <x v="2"/>
    <x v="17"/>
    <x v="21"/>
    <x v="0"/>
    <n v="27"/>
    <n v="113"/>
    <n v="3051"/>
    <n v="1403.4599999999998"/>
    <n v="0.45999999999999996"/>
    <x v="2"/>
  </r>
  <r>
    <x v="0"/>
    <n v="1128299"/>
    <x v="698"/>
    <x v="1"/>
    <x v="1"/>
    <x v="2"/>
    <x v="17"/>
    <x v="21"/>
    <x v="1"/>
    <n v="36"/>
    <n v="105"/>
    <n v="3780"/>
    <n v="1700.9999999999998"/>
    <n v="0.44999999999999996"/>
    <x v="2"/>
  </r>
  <r>
    <x v="0"/>
    <n v="1128299"/>
    <x v="698"/>
    <x v="1"/>
    <x v="1"/>
    <x v="2"/>
    <x v="17"/>
    <x v="21"/>
    <x v="2"/>
    <n v="39"/>
    <n v="88"/>
    <n v="3432"/>
    <n v="1544.3999999999999"/>
    <n v="0.44999999999999996"/>
    <x v="2"/>
  </r>
  <r>
    <x v="0"/>
    <n v="1128299"/>
    <x v="698"/>
    <x v="1"/>
    <x v="1"/>
    <x v="4"/>
    <x v="18"/>
    <x v="22"/>
    <x v="3"/>
    <n v="38"/>
    <n v="58"/>
    <n v="2204"/>
    <n v="1102"/>
    <n v="0.5"/>
    <x v="2"/>
  </r>
  <r>
    <x v="0"/>
    <n v="1128299"/>
    <x v="698"/>
    <x v="1"/>
    <x v="1"/>
    <x v="4"/>
    <x v="18"/>
    <x v="22"/>
    <x v="4"/>
    <n v="42"/>
    <n v="38"/>
    <n v="1596"/>
    <n v="877.80000000000007"/>
    <n v="0.55000000000000004"/>
    <x v="2"/>
  </r>
  <r>
    <x v="0"/>
    <n v="1128299"/>
    <x v="698"/>
    <x v="1"/>
    <x v="1"/>
    <x v="4"/>
    <x v="18"/>
    <x v="22"/>
    <x v="5"/>
    <n v="38"/>
    <n v="81"/>
    <n v="3078"/>
    <n v="1323.54"/>
    <n v="0.43"/>
    <x v="2"/>
  </r>
  <r>
    <x v="0"/>
    <n v="1128299"/>
    <x v="228"/>
    <x v="1"/>
    <x v="2"/>
    <x v="4"/>
    <x v="18"/>
    <x v="22"/>
    <x v="0"/>
    <n v="38"/>
    <n v="143"/>
    <n v="5434"/>
    <n v="2553.98"/>
    <n v="0.47"/>
    <x v="2"/>
  </r>
  <r>
    <x v="0"/>
    <n v="1128299"/>
    <x v="228"/>
    <x v="1"/>
    <x v="2"/>
    <x v="4"/>
    <x v="18"/>
    <x v="22"/>
    <x v="1"/>
    <n v="45"/>
    <n v="85"/>
    <n v="3825"/>
    <n v="1797.75"/>
    <n v="0.47"/>
    <x v="2"/>
  </r>
  <r>
    <x v="0"/>
    <n v="1128299"/>
    <x v="228"/>
    <x v="1"/>
    <x v="2"/>
    <x v="4"/>
    <x v="18"/>
    <x v="22"/>
    <x v="2"/>
    <n v="52"/>
    <n v="91"/>
    <n v="4732"/>
    <n v="2271.36"/>
    <n v="0.48"/>
    <x v="2"/>
  </r>
  <r>
    <x v="0"/>
    <n v="1128299"/>
    <x v="228"/>
    <x v="1"/>
    <x v="2"/>
    <x v="4"/>
    <x v="18"/>
    <x v="22"/>
    <x v="3"/>
    <n v="48"/>
    <n v="65"/>
    <n v="3120"/>
    <n v="1435.1999999999998"/>
    <n v="0.45999999999999996"/>
    <x v="2"/>
  </r>
  <r>
    <x v="0"/>
    <n v="1128299"/>
    <x v="228"/>
    <x v="1"/>
    <x v="2"/>
    <x v="4"/>
    <x v="18"/>
    <x v="22"/>
    <x v="4"/>
    <n v="51"/>
    <n v="30"/>
    <n v="1530"/>
    <n v="795.6"/>
    <n v="0.52"/>
    <x v="2"/>
  </r>
  <r>
    <x v="0"/>
    <n v="1128299"/>
    <x v="228"/>
    <x v="1"/>
    <x v="2"/>
    <x v="4"/>
    <x v="18"/>
    <x v="22"/>
    <x v="5"/>
    <n v="49"/>
    <n v="78"/>
    <n v="3822"/>
    <n v="1605.24"/>
    <n v="0.42"/>
    <x v="2"/>
  </r>
  <r>
    <x v="0"/>
    <n v="1128299"/>
    <x v="247"/>
    <x v="1"/>
    <x v="3"/>
    <x v="4"/>
    <x v="18"/>
    <x v="22"/>
    <x v="0"/>
    <n v="52"/>
    <n v="124"/>
    <n v="6448"/>
    <n v="3095.04"/>
    <n v="0.48"/>
    <x v="2"/>
  </r>
  <r>
    <x v="0"/>
    <n v="1128299"/>
    <x v="247"/>
    <x v="1"/>
    <x v="3"/>
    <x v="4"/>
    <x v="18"/>
    <x v="22"/>
    <x v="1"/>
    <n v="59"/>
    <n v="69"/>
    <n v="4071"/>
    <n v="1954.08"/>
    <n v="0.48"/>
    <x v="2"/>
  </r>
  <r>
    <x v="0"/>
    <n v="1128299"/>
    <x v="247"/>
    <x v="1"/>
    <x v="3"/>
    <x v="4"/>
    <x v="18"/>
    <x v="22"/>
    <x v="2"/>
    <n v="57"/>
    <n v="85"/>
    <n v="4845"/>
    <n v="2374.0500000000002"/>
    <n v="0.49"/>
    <x v="2"/>
  </r>
  <r>
    <x v="0"/>
    <n v="1128299"/>
    <x v="247"/>
    <x v="1"/>
    <x v="3"/>
    <x v="4"/>
    <x v="18"/>
    <x v="22"/>
    <x v="3"/>
    <n v="42"/>
    <n v="56"/>
    <n v="2352"/>
    <n v="1105.4399999999998"/>
    <n v="0.47"/>
    <x v="2"/>
  </r>
  <r>
    <x v="0"/>
    <n v="1128299"/>
    <x v="247"/>
    <x v="1"/>
    <x v="3"/>
    <x v="4"/>
    <x v="18"/>
    <x v="22"/>
    <x v="4"/>
    <n v="49"/>
    <n v="35"/>
    <n v="1715"/>
    <n v="874.65"/>
    <n v="0.51"/>
    <x v="2"/>
  </r>
  <r>
    <x v="0"/>
    <n v="1128299"/>
    <x v="247"/>
    <x v="1"/>
    <x v="3"/>
    <x v="4"/>
    <x v="18"/>
    <x v="22"/>
    <x v="5"/>
    <n v="64"/>
    <n v="78"/>
    <n v="4992"/>
    <n v="2196.48"/>
    <n v="0.44"/>
    <x v="2"/>
  </r>
  <r>
    <x v="0"/>
    <n v="1128299"/>
    <x v="278"/>
    <x v="1"/>
    <x v="4"/>
    <x v="4"/>
    <x v="18"/>
    <x v="22"/>
    <x v="0"/>
    <n v="46"/>
    <n v="125"/>
    <n v="5750"/>
    <n v="2645"/>
    <n v="0.45999999999999996"/>
    <x v="2"/>
  </r>
  <r>
    <x v="0"/>
    <n v="1128299"/>
    <x v="278"/>
    <x v="1"/>
    <x v="4"/>
    <x v="4"/>
    <x v="18"/>
    <x v="22"/>
    <x v="1"/>
    <n v="51"/>
    <n v="98"/>
    <n v="4998"/>
    <n v="2249.1"/>
    <n v="0.44999999999999996"/>
    <x v="2"/>
  </r>
  <r>
    <x v="0"/>
    <n v="1128299"/>
    <x v="278"/>
    <x v="1"/>
    <x v="4"/>
    <x v="4"/>
    <x v="18"/>
    <x v="22"/>
    <x v="2"/>
    <n v="50"/>
    <n v="88"/>
    <n v="4400"/>
    <n v="2200"/>
    <n v="0.5"/>
    <x v="2"/>
  </r>
  <r>
    <x v="0"/>
    <n v="1128299"/>
    <x v="278"/>
    <x v="1"/>
    <x v="4"/>
    <x v="4"/>
    <x v="18"/>
    <x v="22"/>
    <x v="3"/>
    <n v="47"/>
    <n v="69"/>
    <n v="3243"/>
    <n v="1621.5"/>
    <n v="0.5"/>
    <x v="2"/>
  </r>
  <r>
    <x v="0"/>
    <n v="1128299"/>
    <x v="278"/>
    <x v="1"/>
    <x v="4"/>
    <x v="4"/>
    <x v="18"/>
    <x v="22"/>
    <x v="4"/>
    <n v="44"/>
    <n v="49"/>
    <n v="2156"/>
    <n v="1164.24"/>
    <n v="0.54"/>
    <x v="2"/>
  </r>
  <r>
    <x v="0"/>
    <n v="1128299"/>
    <x v="278"/>
    <x v="1"/>
    <x v="4"/>
    <x v="4"/>
    <x v="18"/>
    <x v="22"/>
    <x v="5"/>
    <n v="56"/>
    <n v="152"/>
    <n v="8512"/>
    <n v="3660.16"/>
    <n v="0.43"/>
    <x v="2"/>
  </r>
  <r>
    <x v="0"/>
    <n v="1128299"/>
    <x v="308"/>
    <x v="1"/>
    <x v="11"/>
    <x v="4"/>
    <x v="18"/>
    <x v="22"/>
    <x v="0"/>
    <n v="53"/>
    <n v="233"/>
    <n v="12349"/>
    <n v="5804.03"/>
    <n v="0.47"/>
    <x v="2"/>
  </r>
  <r>
    <x v="0"/>
    <n v="1128299"/>
    <x v="308"/>
    <x v="1"/>
    <x v="11"/>
    <x v="4"/>
    <x v="18"/>
    <x v="22"/>
    <x v="1"/>
    <n v="62"/>
    <n v="176"/>
    <n v="10912"/>
    <n v="5019.5199999999995"/>
    <n v="0.45999999999999996"/>
    <x v="2"/>
  </r>
  <r>
    <x v="0"/>
    <n v="1128299"/>
    <x v="308"/>
    <x v="1"/>
    <x v="11"/>
    <x v="4"/>
    <x v="18"/>
    <x v="22"/>
    <x v="2"/>
    <n v="73"/>
    <n v="195"/>
    <n v="14235"/>
    <n v="6832.8"/>
    <n v="0.48"/>
    <x v="2"/>
  </r>
  <r>
    <x v="0"/>
    <n v="1128299"/>
    <x v="308"/>
    <x v="1"/>
    <x v="11"/>
    <x v="4"/>
    <x v="18"/>
    <x v="22"/>
    <x v="3"/>
    <n v="72"/>
    <n v="142"/>
    <n v="10224"/>
    <n v="5009.76"/>
    <n v="0.49"/>
    <x v="2"/>
  </r>
  <r>
    <x v="0"/>
    <n v="1128299"/>
    <x v="308"/>
    <x v="1"/>
    <x v="11"/>
    <x v="4"/>
    <x v="18"/>
    <x v="22"/>
    <x v="4"/>
    <n v="81"/>
    <n v="104"/>
    <n v="8424"/>
    <n v="4296.24"/>
    <n v="0.51"/>
    <x v="2"/>
  </r>
  <r>
    <x v="0"/>
    <n v="1128299"/>
    <x v="308"/>
    <x v="1"/>
    <x v="11"/>
    <x v="4"/>
    <x v="18"/>
    <x v="22"/>
    <x v="5"/>
    <n v="96"/>
    <n v="182"/>
    <n v="17472"/>
    <n v="6988.8"/>
    <n v="0.4"/>
    <x v="2"/>
  </r>
  <r>
    <x v="0"/>
    <n v="1128299"/>
    <x v="337"/>
    <x v="1"/>
    <x v="5"/>
    <x v="4"/>
    <x v="18"/>
    <x v="22"/>
    <x v="0"/>
    <n v="79"/>
    <n v="255"/>
    <n v="20145"/>
    <n v="10072.5"/>
    <n v="0.5"/>
    <x v="2"/>
  </r>
  <r>
    <x v="0"/>
    <n v="1128299"/>
    <x v="337"/>
    <x v="1"/>
    <x v="5"/>
    <x v="4"/>
    <x v="18"/>
    <x v="22"/>
    <x v="1"/>
    <n v="81"/>
    <n v="203"/>
    <n v="16443"/>
    <n v="8221.5"/>
    <n v="0.5"/>
    <x v="2"/>
  </r>
  <r>
    <x v="0"/>
    <n v="1128299"/>
    <x v="337"/>
    <x v="1"/>
    <x v="5"/>
    <x v="4"/>
    <x v="18"/>
    <x v="22"/>
    <x v="2"/>
    <n v="86"/>
    <n v="182"/>
    <n v="15652"/>
    <n v="7043.4"/>
    <n v="0.44999999999999996"/>
    <x v="2"/>
  </r>
  <r>
    <x v="0"/>
    <n v="1128299"/>
    <x v="337"/>
    <x v="1"/>
    <x v="5"/>
    <x v="4"/>
    <x v="18"/>
    <x v="22"/>
    <x v="3"/>
    <n v="82"/>
    <n v="149"/>
    <n v="12218"/>
    <n v="5620.28"/>
    <n v="0.45999999999999996"/>
    <x v="2"/>
  </r>
  <r>
    <x v="0"/>
    <n v="1128299"/>
    <x v="337"/>
    <x v="1"/>
    <x v="5"/>
    <x v="4"/>
    <x v="18"/>
    <x v="22"/>
    <x v="4"/>
    <n v="85"/>
    <n v="162"/>
    <n v="13770"/>
    <n v="7573.5000000000009"/>
    <n v="0.55000000000000004"/>
    <x v="2"/>
  </r>
  <r>
    <x v="0"/>
    <n v="1128299"/>
    <x v="337"/>
    <x v="1"/>
    <x v="5"/>
    <x v="4"/>
    <x v="18"/>
    <x v="22"/>
    <x v="5"/>
    <n v="96"/>
    <n v="180"/>
    <n v="17280"/>
    <n v="6912"/>
    <n v="0.4"/>
    <x v="2"/>
  </r>
  <r>
    <x v="0"/>
    <n v="1128299"/>
    <x v="369"/>
    <x v="1"/>
    <x v="6"/>
    <x v="4"/>
    <x v="18"/>
    <x v="22"/>
    <x v="0"/>
    <n v="83"/>
    <n v="240"/>
    <n v="19920"/>
    <n v="8964"/>
    <n v="0.44999999999999996"/>
    <x v="2"/>
  </r>
  <r>
    <x v="0"/>
    <n v="1128299"/>
    <x v="369"/>
    <x v="1"/>
    <x v="6"/>
    <x v="4"/>
    <x v="18"/>
    <x v="22"/>
    <x v="1"/>
    <n v="76"/>
    <n v="202"/>
    <n v="15352"/>
    <n v="7368.96"/>
    <n v="0.48"/>
    <x v="2"/>
  </r>
  <r>
    <x v="0"/>
    <n v="1128299"/>
    <x v="369"/>
    <x v="1"/>
    <x v="6"/>
    <x v="4"/>
    <x v="18"/>
    <x v="22"/>
    <x v="2"/>
    <n v="69"/>
    <n v="189"/>
    <n v="13041"/>
    <n v="6259.6799999999994"/>
    <n v="0.48"/>
    <x v="2"/>
  </r>
  <r>
    <x v="0"/>
    <n v="1128299"/>
    <x v="369"/>
    <x v="1"/>
    <x v="6"/>
    <x v="4"/>
    <x v="18"/>
    <x v="22"/>
    <x v="3"/>
    <n v="66"/>
    <n v="111"/>
    <n v="7326"/>
    <n v="3589.74"/>
    <n v="0.49"/>
    <x v="2"/>
  </r>
  <r>
    <x v="0"/>
    <n v="1128299"/>
    <x v="369"/>
    <x v="1"/>
    <x v="6"/>
    <x v="4"/>
    <x v="18"/>
    <x v="22"/>
    <x v="4"/>
    <n v="64"/>
    <n v="106"/>
    <n v="6784"/>
    <n v="3459.84"/>
    <n v="0.51"/>
    <x v="2"/>
  </r>
  <r>
    <x v="0"/>
    <n v="1128299"/>
    <x v="369"/>
    <x v="1"/>
    <x v="6"/>
    <x v="4"/>
    <x v="18"/>
    <x v="22"/>
    <x v="5"/>
    <n v="73"/>
    <n v="75"/>
    <n v="5475"/>
    <n v="2299.5"/>
    <n v="0.42"/>
    <x v="2"/>
  </r>
  <r>
    <x v="0"/>
    <n v="1128299"/>
    <x v="401"/>
    <x v="1"/>
    <x v="7"/>
    <x v="4"/>
    <x v="18"/>
    <x v="22"/>
    <x v="0"/>
    <n v="46"/>
    <n v="113"/>
    <n v="5198"/>
    <n v="2599"/>
    <n v="0.5"/>
    <x v="2"/>
  </r>
  <r>
    <x v="0"/>
    <n v="1128299"/>
    <x v="401"/>
    <x v="1"/>
    <x v="7"/>
    <x v="4"/>
    <x v="18"/>
    <x v="22"/>
    <x v="1"/>
    <n v="52"/>
    <n v="113"/>
    <n v="5876"/>
    <n v="2702.9599999999996"/>
    <n v="0.45999999999999996"/>
    <x v="2"/>
  </r>
  <r>
    <x v="0"/>
    <n v="1128299"/>
    <x v="401"/>
    <x v="1"/>
    <x v="7"/>
    <x v="4"/>
    <x v="18"/>
    <x v="22"/>
    <x v="2"/>
    <n v="47"/>
    <n v="65"/>
    <n v="3055"/>
    <n v="1435.85"/>
    <n v="0.47"/>
    <x v="2"/>
  </r>
  <r>
    <x v="0"/>
    <n v="1128299"/>
    <x v="401"/>
    <x v="1"/>
    <x v="7"/>
    <x v="4"/>
    <x v="18"/>
    <x v="22"/>
    <x v="3"/>
    <n v="45"/>
    <n v="54"/>
    <n v="2430"/>
    <n v="1190.7"/>
    <n v="0.49"/>
    <x v="2"/>
  </r>
  <r>
    <x v="0"/>
    <n v="1128299"/>
    <x v="401"/>
    <x v="1"/>
    <x v="7"/>
    <x v="4"/>
    <x v="18"/>
    <x v="22"/>
    <x v="4"/>
    <n v="58"/>
    <n v="56"/>
    <n v="3248"/>
    <n v="1624"/>
    <n v="0.5"/>
    <x v="2"/>
  </r>
  <r>
    <x v="0"/>
    <n v="1128299"/>
    <x v="401"/>
    <x v="1"/>
    <x v="7"/>
    <x v="4"/>
    <x v="18"/>
    <x v="22"/>
    <x v="5"/>
    <n v="42"/>
    <n v="70"/>
    <n v="2940"/>
    <n v="1264.2"/>
    <n v="0.43"/>
    <x v="2"/>
  </r>
  <r>
    <x v="0"/>
    <n v="1128299"/>
    <x v="430"/>
    <x v="1"/>
    <x v="8"/>
    <x v="4"/>
    <x v="18"/>
    <x v="22"/>
    <x v="0"/>
    <n v="38"/>
    <n v="102"/>
    <n v="3876"/>
    <n v="1744.1999999999998"/>
    <n v="0.44999999999999996"/>
    <x v="2"/>
  </r>
  <r>
    <x v="0"/>
    <n v="1128299"/>
    <x v="430"/>
    <x v="1"/>
    <x v="8"/>
    <x v="4"/>
    <x v="18"/>
    <x v="22"/>
    <x v="1"/>
    <n v="51"/>
    <n v="142"/>
    <n v="7242"/>
    <n v="3548.58"/>
    <n v="0.49"/>
    <x v="2"/>
  </r>
  <r>
    <x v="0"/>
    <n v="1128299"/>
    <x v="430"/>
    <x v="1"/>
    <x v="8"/>
    <x v="4"/>
    <x v="18"/>
    <x v="22"/>
    <x v="2"/>
    <n v="46"/>
    <n v="95"/>
    <n v="4370"/>
    <n v="2010.1999999999998"/>
    <n v="0.45999999999999996"/>
    <x v="2"/>
  </r>
  <r>
    <x v="0"/>
    <n v="1128299"/>
    <x v="430"/>
    <x v="1"/>
    <x v="8"/>
    <x v="4"/>
    <x v="18"/>
    <x v="22"/>
    <x v="3"/>
    <n v="41"/>
    <n v="98"/>
    <n v="4018"/>
    <n v="1968.82"/>
    <n v="0.49"/>
    <x v="2"/>
  </r>
  <r>
    <x v="0"/>
    <n v="1128299"/>
    <x v="430"/>
    <x v="1"/>
    <x v="8"/>
    <x v="4"/>
    <x v="18"/>
    <x v="22"/>
    <x v="4"/>
    <n v="53"/>
    <n v="87"/>
    <n v="4611"/>
    <n v="2489.94"/>
    <n v="0.54"/>
    <x v="2"/>
  </r>
  <r>
    <x v="0"/>
    <n v="1128299"/>
    <x v="430"/>
    <x v="1"/>
    <x v="8"/>
    <x v="4"/>
    <x v="18"/>
    <x v="22"/>
    <x v="5"/>
    <n v="59"/>
    <n v="102"/>
    <n v="6018"/>
    <n v="2647.92"/>
    <n v="0.44"/>
    <x v="2"/>
  </r>
  <r>
    <x v="0"/>
    <n v="1128299"/>
    <x v="461"/>
    <x v="1"/>
    <x v="9"/>
    <x v="4"/>
    <x v="18"/>
    <x v="22"/>
    <x v="0"/>
    <n v="42"/>
    <n v="155"/>
    <n v="6510"/>
    <n v="3059.7"/>
    <n v="0.47"/>
    <x v="2"/>
  </r>
  <r>
    <x v="0"/>
    <n v="1128299"/>
    <x v="461"/>
    <x v="1"/>
    <x v="9"/>
    <x v="4"/>
    <x v="18"/>
    <x v="22"/>
    <x v="1"/>
    <n v="47"/>
    <n v="169"/>
    <n v="7943"/>
    <n v="3892.0699999999997"/>
    <n v="0.49"/>
    <x v="2"/>
  </r>
  <r>
    <x v="0"/>
    <n v="1128299"/>
    <x v="461"/>
    <x v="1"/>
    <x v="9"/>
    <x v="4"/>
    <x v="18"/>
    <x v="22"/>
    <x v="2"/>
    <n v="43"/>
    <n v="138"/>
    <n v="5934"/>
    <n v="2848.3199999999997"/>
    <n v="0.48"/>
    <x v="2"/>
  </r>
  <r>
    <x v="0"/>
    <n v="1128299"/>
    <x v="461"/>
    <x v="1"/>
    <x v="9"/>
    <x v="4"/>
    <x v="18"/>
    <x v="22"/>
    <x v="3"/>
    <n v="52"/>
    <n v="113"/>
    <n v="5876"/>
    <n v="2820.48"/>
    <n v="0.48"/>
    <x v="2"/>
  </r>
  <r>
    <x v="0"/>
    <n v="1128299"/>
    <x v="461"/>
    <x v="1"/>
    <x v="9"/>
    <x v="4"/>
    <x v="18"/>
    <x v="22"/>
    <x v="4"/>
    <n v="73"/>
    <n v="111"/>
    <n v="8103"/>
    <n v="4456.6500000000005"/>
    <n v="0.55000000000000004"/>
    <x v="2"/>
  </r>
  <r>
    <x v="0"/>
    <n v="1128299"/>
    <x v="461"/>
    <x v="1"/>
    <x v="9"/>
    <x v="4"/>
    <x v="18"/>
    <x v="22"/>
    <x v="5"/>
    <n v="74"/>
    <n v="149"/>
    <n v="11026"/>
    <n v="4410.4000000000005"/>
    <n v="0.4"/>
    <x v="2"/>
  </r>
  <r>
    <x v="0"/>
    <n v="1128299"/>
    <x v="490"/>
    <x v="1"/>
    <x v="10"/>
    <x v="4"/>
    <x v="18"/>
    <x v="22"/>
    <x v="0"/>
    <n v="60"/>
    <n v="225"/>
    <n v="13500"/>
    <n v="6345"/>
    <n v="0.47"/>
    <x v="2"/>
  </r>
  <r>
    <x v="0"/>
    <n v="1128299"/>
    <x v="490"/>
    <x v="1"/>
    <x v="10"/>
    <x v="4"/>
    <x v="18"/>
    <x v="22"/>
    <x v="1"/>
    <n v="74"/>
    <n v="225"/>
    <n v="16650"/>
    <n v="7492.4999999999991"/>
    <n v="0.44999999999999996"/>
    <x v="2"/>
  </r>
  <r>
    <x v="2"/>
    <n v="1128299"/>
    <x v="490"/>
    <x v="1"/>
    <x v="10"/>
    <x v="4"/>
    <x v="18"/>
    <x v="22"/>
    <x v="2"/>
    <n v="64"/>
    <n v="154"/>
    <n v="9856"/>
    <n v="4730.88"/>
    <n v="0.48"/>
    <x v="2"/>
  </r>
  <r>
    <x v="2"/>
    <n v="1128299"/>
    <x v="490"/>
    <x v="1"/>
    <x v="10"/>
    <x v="4"/>
    <x v="18"/>
    <x v="22"/>
    <x v="3"/>
    <n v="67"/>
    <n v="160"/>
    <n v="10720"/>
    <n v="5360"/>
    <n v="0.5"/>
    <x v="2"/>
  </r>
  <r>
    <x v="2"/>
    <n v="1128299"/>
    <x v="490"/>
    <x v="1"/>
    <x v="10"/>
    <x v="4"/>
    <x v="18"/>
    <x v="22"/>
    <x v="4"/>
    <n v="72"/>
    <n v="133"/>
    <n v="9576"/>
    <n v="4883.76"/>
    <n v="0.51"/>
    <x v="2"/>
  </r>
  <r>
    <x v="2"/>
    <n v="1128299"/>
    <x v="490"/>
    <x v="1"/>
    <x v="10"/>
    <x v="4"/>
    <x v="18"/>
    <x v="22"/>
    <x v="5"/>
    <n v="82"/>
    <n v="150"/>
    <n v="12300"/>
    <n v="5289"/>
    <n v="0.43"/>
    <x v="2"/>
  </r>
  <r>
    <x v="2"/>
    <n v="1185732"/>
    <x v="183"/>
    <x v="1"/>
    <x v="0"/>
    <x v="4"/>
    <x v="18"/>
    <x v="22"/>
    <x v="0"/>
    <n v="34"/>
    <n v="203"/>
    <n v="6902"/>
    <n v="4210.22"/>
    <n v="0.61"/>
    <x v="2"/>
  </r>
  <r>
    <x v="2"/>
    <n v="1185732"/>
    <x v="183"/>
    <x v="1"/>
    <x v="0"/>
    <x v="4"/>
    <x v="18"/>
    <x v="22"/>
    <x v="1"/>
    <n v="34"/>
    <n v="154"/>
    <n v="5236"/>
    <n v="2670.36"/>
    <n v="0.51"/>
    <x v="2"/>
  </r>
  <r>
    <x v="2"/>
    <n v="1185732"/>
    <x v="183"/>
    <x v="1"/>
    <x v="0"/>
    <x v="4"/>
    <x v="18"/>
    <x v="22"/>
    <x v="2"/>
    <n v="23"/>
    <n v="149"/>
    <n v="3427"/>
    <n v="1370.8000000000002"/>
    <n v="0.4"/>
    <x v="2"/>
  </r>
  <r>
    <x v="2"/>
    <n v="1185732"/>
    <x v="183"/>
    <x v="1"/>
    <x v="0"/>
    <x v="4"/>
    <x v="18"/>
    <x v="22"/>
    <x v="3"/>
    <n v="29"/>
    <n v="116"/>
    <n v="3364"/>
    <n v="1682"/>
    <n v="0.5"/>
    <x v="2"/>
  </r>
  <r>
    <x v="2"/>
    <n v="1185732"/>
    <x v="183"/>
    <x v="1"/>
    <x v="0"/>
    <x v="4"/>
    <x v="18"/>
    <x v="22"/>
    <x v="4"/>
    <n v="43"/>
    <n v="122"/>
    <n v="5246"/>
    <n v="2727.92"/>
    <n v="0.52"/>
    <x v="2"/>
  </r>
  <r>
    <x v="2"/>
    <n v="1185732"/>
    <x v="183"/>
    <x v="1"/>
    <x v="0"/>
    <x v="4"/>
    <x v="18"/>
    <x v="22"/>
    <x v="5"/>
    <n v="33"/>
    <n v="138"/>
    <n v="4554"/>
    <n v="3096.7200000000003"/>
    <n v="0.68"/>
    <x v="2"/>
  </r>
  <r>
    <x v="2"/>
    <n v="1185732"/>
    <x v="212"/>
    <x v="1"/>
    <x v="1"/>
    <x v="4"/>
    <x v="18"/>
    <x v="22"/>
    <x v="0"/>
    <n v="34"/>
    <n v="200"/>
    <n v="6800"/>
    <n v="4284"/>
    <n v="0.63"/>
    <x v="2"/>
  </r>
  <r>
    <x v="2"/>
    <n v="1185732"/>
    <x v="212"/>
    <x v="1"/>
    <x v="1"/>
    <x v="4"/>
    <x v="18"/>
    <x v="22"/>
    <x v="1"/>
    <n v="33"/>
    <n v="117"/>
    <n v="3861"/>
    <n v="2007.72"/>
    <n v="0.52"/>
    <x v="2"/>
  </r>
  <r>
    <x v="2"/>
    <n v="1185732"/>
    <x v="212"/>
    <x v="1"/>
    <x v="1"/>
    <x v="4"/>
    <x v="18"/>
    <x v="22"/>
    <x v="2"/>
    <n v="23"/>
    <n v="150"/>
    <n v="3450"/>
    <n v="1483.5"/>
    <n v="0.43"/>
    <x v="2"/>
  </r>
  <r>
    <x v="2"/>
    <n v="1185732"/>
    <x v="212"/>
    <x v="1"/>
    <x v="1"/>
    <x v="3"/>
    <x v="19"/>
    <x v="23"/>
    <x v="3"/>
    <n v="28"/>
    <n v="109"/>
    <n v="3052"/>
    <n v="1495.48"/>
    <n v="0.49"/>
    <x v="2"/>
  </r>
  <r>
    <x v="2"/>
    <n v="1185732"/>
    <x v="212"/>
    <x v="1"/>
    <x v="1"/>
    <x v="3"/>
    <x v="19"/>
    <x v="23"/>
    <x v="4"/>
    <n v="41"/>
    <n v="126"/>
    <n v="5166"/>
    <n v="2841.2999999999997"/>
    <n v="0.54999999999999993"/>
    <x v="2"/>
  </r>
  <r>
    <x v="2"/>
    <n v="1185732"/>
    <x v="212"/>
    <x v="1"/>
    <x v="1"/>
    <x v="3"/>
    <x v="19"/>
    <x v="23"/>
    <x v="5"/>
    <n v="33"/>
    <n v="138"/>
    <n v="4554"/>
    <n v="3051.1800000000003"/>
    <n v="0.67"/>
    <x v="2"/>
  </r>
  <r>
    <x v="2"/>
    <n v="1185732"/>
    <x v="220"/>
    <x v="1"/>
    <x v="2"/>
    <x v="3"/>
    <x v="19"/>
    <x v="23"/>
    <x v="0"/>
    <n v="34"/>
    <n v="216"/>
    <n v="7344"/>
    <n v="4479.84"/>
    <n v="0.61"/>
    <x v="2"/>
  </r>
  <r>
    <x v="2"/>
    <n v="1185732"/>
    <x v="220"/>
    <x v="1"/>
    <x v="2"/>
    <x v="3"/>
    <x v="19"/>
    <x v="23"/>
    <x v="1"/>
    <n v="32"/>
    <n v="126"/>
    <n v="4032"/>
    <n v="2177.2800000000002"/>
    <n v="0.54"/>
    <x v="2"/>
  </r>
  <r>
    <x v="2"/>
    <n v="1185732"/>
    <x v="220"/>
    <x v="1"/>
    <x v="2"/>
    <x v="3"/>
    <x v="19"/>
    <x v="23"/>
    <x v="2"/>
    <n v="25"/>
    <n v="124"/>
    <n v="3100"/>
    <n v="1240"/>
    <n v="0.4"/>
    <x v="2"/>
  </r>
  <r>
    <x v="2"/>
    <n v="1185732"/>
    <x v="220"/>
    <x v="1"/>
    <x v="2"/>
    <x v="3"/>
    <x v="19"/>
    <x v="23"/>
    <x v="3"/>
    <n v="29"/>
    <n v="91"/>
    <n v="2639"/>
    <n v="1266.72"/>
    <n v="0.48"/>
    <x v="2"/>
  </r>
  <r>
    <x v="2"/>
    <n v="1185732"/>
    <x v="220"/>
    <x v="1"/>
    <x v="2"/>
    <x v="3"/>
    <x v="19"/>
    <x v="23"/>
    <x v="4"/>
    <n v="43"/>
    <n v="94"/>
    <n v="4042"/>
    <n v="2101.84"/>
    <n v="0.52"/>
    <x v="2"/>
  </r>
  <r>
    <x v="2"/>
    <n v="1185732"/>
    <x v="220"/>
    <x v="1"/>
    <x v="2"/>
    <x v="3"/>
    <x v="19"/>
    <x v="23"/>
    <x v="5"/>
    <n v="33"/>
    <n v="143"/>
    <n v="4719"/>
    <n v="3256.11"/>
    <n v="0.69000000000000006"/>
    <x v="2"/>
  </r>
  <r>
    <x v="2"/>
    <n v="1185732"/>
    <x v="239"/>
    <x v="1"/>
    <x v="3"/>
    <x v="3"/>
    <x v="19"/>
    <x v="23"/>
    <x v="0"/>
    <n v="32"/>
    <n v="181"/>
    <n v="5792"/>
    <n v="3475.2"/>
    <n v="0.6"/>
    <x v="2"/>
  </r>
  <r>
    <x v="2"/>
    <n v="1185732"/>
    <x v="239"/>
    <x v="1"/>
    <x v="3"/>
    <x v="3"/>
    <x v="19"/>
    <x v="23"/>
    <x v="1"/>
    <n v="38"/>
    <n v="111"/>
    <n v="4218"/>
    <n v="2235.54"/>
    <n v="0.53"/>
    <x v="2"/>
  </r>
  <r>
    <x v="2"/>
    <n v="1185732"/>
    <x v="239"/>
    <x v="1"/>
    <x v="3"/>
    <x v="3"/>
    <x v="19"/>
    <x v="23"/>
    <x v="2"/>
    <n v="27"/>
    <n v="135"/>
    <n v="3645"/>
    <n v="1530.8999999999999"/>
    <n v="0.42"/>
    <x v="2"/>
  </r>
  <r>
    <x v="2"/>
    <n v="1185732"/>
    <x v="239"/>
    <x v="1"/>
    <x v="3"/>
    <x v="3"/>
    <x v="19"/>
    <x v="23"/>
    <x v="3"/>
    <n v="32"/>
    <n v="109"/>
    <n v="3488"/>
    <n v="1604.4799999999998"/>
    <n v="0.45999999999999996"/>
    <x v="2"/>
  </r>
  <r>
    <x v="2"/>
    <n v="1185732"/>
    <x v="239"/>
    <x v="1"/>
    <x v="3"/>
    <x v="3"/>
    <x v="19"/>
    <x v="23"/>
    <x v="4"/>
    <n v="45"/>
    <n v="120"/>
    <n v="5400"/>
    <n v="2700"/>
    <n v="0.5"/>
    <x v="2"/>
  </r>
  <r>
    <x v="2"/>
    <n v="1185732"/>
    <x v="239"/>
    <x v="1"/>
    <x v="3"/>
    <x v="3"/>
    <x v="19"/>
    <x v="23"/>
    <x v="5"/>
    <n v="37"/>
    <n v="152"/>
    <n v="5624"/>
    <n v="3880.5600000000004"/>
    <n v="0.69000000000000006"/>
    <x v="2"/>
  </r>
  <r>
    <x v="2"/>
    <n v="1185732"/>
    <x v="268"/>
    <x v="1"/>
    <x v="4"/>
    <x v="3"/>
    <x v="19"/>
    <x v="23"/>
    <x v="0"/>
    <n v="48"/>
    <n v="207"/>
    <n v="9936"/>
    <n v="6060.96"/>
    <n v="0.61"/>
    <x v="2"/>
  </r>
  <r>
    <x v="2"/>
    <n v="1185732"/>
    <x v="268"/>
    <x v="1"/>
    <x v="4"/>
    <x v="3"/>
    <x v="19"/>
    <x v="23"/>
    <x v="1"/>
    <n v="47"/>
    <n v="150"/>
    <n v="7050"/>
    <n v="3877.4999999999995"/>
    <n v="0.54999999999999993"/>
    <x v="2"/>
  </r>
  <r>
    <x v="2"/>
    <n v="1185732"/>
    <x v="268"/>
    <x v="1"/>
    <x v="4"/>
    <x v="3"/>
    <x v="19"/>
    <x v="23"/>
    <x v="2"/>
    <n v="44"/>
    <n v="133"/>
    <n v="5852"/>
    <n v="2340.8000000000002"/>
    <n v="0.4"/>
    <x v="2"/>
  </r>
  <r>
    <x v="2"/>
    <n v="1185732"/>
    <x v="268"/>
    <x v="1"/>
    <x v="4"/>
    <x v="3"/>
    <x v="19"/>
    <x v="23"/>
    <x v="3"/>
    <n v="42"/>
    <n v="126"/>
    <n v="5292"/>
    <n v="2646"/>
    <n v="0.5"/>
    <x v="2"/>
  </r>
  <r>
    <x v="2"/>
    <n v="1185732"/>
    <x v="268"/>
    <x v="1"/>
    <x v="4"/>
    <x v="3"/>
    <x v="19"/>
    <x v="23"/>
    <x v="4"/>
    <n v="52"/>
    <n v="124"/>
    <n v="6448"/>
    <n v="3417.44"/>
    <n v="0.53"/>
    <x v="2"/>
  </r>
  <r>
    <x v="2"/>
    <n v="1185732"/>
    <x v="268"/>
    <x v="1"/>
    <x v="4"/>
    <x v="3"/>
    <x v="19"/>
    <x v="23"/>
    <x v="5"/>
    <n v="55"/>
    <n v="150"/>
    <n v="8250"/>
    <n v="5775.0000000000009"/>
    <n v="0.70000000000000007"/>
    <x v="2"/>
  </r>
  <r>
    <x v="2"/>
    <n v="1185732"/>
    <x v="301"/>
    <x v="1"/>
    <x v="11"/>
    <x v="3"/>
    <x v="19"/>
    <x v="23"/>
    <x v="0"/>
    <n v="52"/>
    <n v="206"/>
    <n v="10712"/>
    <n v="6641.44"/>
    <n v="0.62"/>
    <x v="2"/>
  </r>
  <r>
    <x v="2"/>
    <n v="1185732"/>
    <x v="301"/>
    <x v="1"/>
    <x v="11"/>
    <x v="3"/>
    <x v="19"/>
    <x v="23"/>
    <x v="1"/>
    <n v="46"/>
    <n v="167"/>
    <n v="7682"/>
    <n v="4148.2800000000007"/>
    <n v="0.54"/>
    <x v="2"/>
  </r>
  <r>
    <x v="2"/>
    <n v="1185732"/>
    <x v="301"/>
    <x v="1"/>
    <x v="11"/>
    <x v="3"/>
    <x v="19"/>
    <x v="23"/>
    <x v="2"/>
    <n v="41"/>
    <n v="138"/>
    <n v="5658"/>
    <n v="2489.52"/>
    <n v="0.44"/>
    <x v="2"/>
  </r>
  <r>
    <x v="2"/>
    <n v="1185732"/>
    <x v="301"/>
    <x v="1"/>
    <x v="11"/>
    <x v="3"/>
    <x v="19"/>
    <x v="23"/>
    <x v="3"/>
    <n v="43"/>
    <n v="158"/>
    <n v="6794"/>
    <n v="3261.12"/>
    <n v="0.48"/>
    <x v="2"/>
  </r>
  <r>
    <x v="2"/>
    <n v="1185732"/>
    <x v="301"/>
    <x v="1"/>
    <x v="11"/>
    <x v="3"/>
    <x v="19"/>
    <x v="23"/>
    <x v="4"/>
    <n v="57"/>
    <n v="152"/>
    <n v="8664"/>
    <n v="4765.2"/>
    <n v="0.54999999999999993"/>
    <x v="2"/>
  </r>
  <r>
    <x v="2"/>
    <n v="1185732"/>
    <x v="301"/>
    <x v="1"/>
    <x v="11"/>
    <x v="3"/>
    <x v="19"/>
    <x v="23"/>
    <x v="5"/>
    <n v="60"/>
    <n v="169"/>
    <n v="10140"/>
    <n v="6591"/>
    <n v="0.65"/>
    <x v="2"/>
  </r>
  <r>
    <x v="2"/>
    <n v="1185732"/>
    <x v="329"/>
    <x v="1"/>
    <x v="5"/>
    <x v="3"/>
    <x v="19"/>
    <x v="23"/>
    <x v="0"/>
    <n v="57"/>
    <n v="225"/>
    <n v="12825"/>
    <n v="7695"/>
    <n v="0.6"/>
    <x v="2"/>
  </r>
  <r>
    <x v="2"/>
    <n v="1185732"/>
    <x v="329"/>
    <x v="1"/>
    <x v="5"/>
    <x v="3"/>
    <x v="19"/>
    <x v="23"/>
    <x v="1"/>
    <n v="53"/>
    <n v="189"/>
    <n v="10017"/>
    <n v="5108.67"/>
    <n v="0.51"/>
    <x v="2"/>
  </r>
  <r>
    <x v="2"/>
    <n v="1185732"/>
    <x v="329"/>
    <x v="1"/>
    <x v="5"/>
    <x v="3"/>
    <x v="19"/>
    <x v="23"/>
    <x v="2"/>
    <n v="46"/>
    <n v="173"/>
    <n v="7958"/>
    <n v="3581.0999999999995"/>
    <n v="0.44999999999999996"/>
    <x v="2"/>
  </r>
  <r>
    <x v="2"/>
    <n v="1185732"/>
    <x v="329"/>
    <x v="1"/>
    <x v="5"/>
    <x v="3"/>
    <x v="19"/>
    <x v="23"/>
    <x v="3"/>
    <n v="47"/>
    <n v="158"/>
    <n v="7426"/>
    <n v="3341.7"/>
    <n v="0.44999999999999996"/>
    <x v="2"/>
  </r>
  <r>
    <x v="2"/>
    <n v="1185732"/>
    <x v="329"/>
    <x v="1"/>
    <x v="5"/>
    <x v="3"/>
    <x v="19"/>
    <x v="23"/>
    <x v="4"/>
    <n v="54"/>
    <n v="143"/>
    <n v="7722"/>
    <n v="3938.2200000000003"/>
    <n v="0.51"/>
    <x v="2"/>
  </r>
  <r>
    <x v="2"/>
    <n v="1185732"/>
    <x v="329"/>
    <x v="1"/>
    <x v="5"/>
    <x v="3"/>
    <x v="19"/>
    <x v="23"/>
    <x v="5"/>
    <n v="62"/>
    <n v="210"/>
    <n v="13020"/>
    <n v="8983.8000000000011"/>
    <n v="0.69000000000000006"/>
    <x v="2"/>
  </r>
  <r>
    <x v="2"/>
    <n v="1185732"/>
    <x v="361"/>
    <x v="1"/>
    <x v="6"/>
    <x v="3"/>
    <x v="19"/>
    <x v="23"/>
    <x v="0"/>
    <n v="55"/>
    <n v="263"/>
    <n v="14465"/>
    <n v="9257.6"/>
    <n v="0.64"/>
    <x v="2"/>
  </r>
  <r>
    <x v="2"/>
    <n v="1185732"/>
    <x v="361"/>
    <x v="1"/>
    <x v="6"/>
    <x v="3"/>
    <x v="19"/>
    <x v="23"/>
    <x v="1"/>
    <n v="50"/>
    <n v="195"/>
    <n v="9750"/>
    <n v="4875"/>
    <n v="0.5"/>
    <x v="2"/>
  </r>
  <r>
    <x v="2"/>
    <n v="1185732"/>
    <x v="361"/>
    <x v="1"/>
    <x v="6"/>
    <x v="3"/>
    <x v="19"/>
    <x v="23"/>
    <x v="2"/>
    <n v="42"/>
    <n v="144"/>
    <n v="6048"/>
    <n v="2540.16"/>
    <n v="0.42"/>
    <x v="2"/>
  </r>
  <r>
    <x v="2"/>
    <n v="1185732"/>
    <x v="361"/>
    <x v="1"/>
    <x v="6"/>
    <x v="3"/>
    <x v="19"/>
    <x v="23"/>
    <x v="3"/>
    <n v="34"/>
    <n v="142"/>
    <n v="4828"/>
    <n v="2172.6"/>
    <n v="0.44999999999999996"/>
    <x v="2"/>
  </r>
  <r>
    <x v="2"/>
    <n v="1185732"/>
    <x v="361"/>
    <x v="1"/>
    <x v="6"/>
    <x v="3"/>
    <x v="19"/>
    <x v="23"/>
    <x v="4"/>
    <n v="42"/>
    <n v="135"/>
    <n v="5670"/>
    <n v="3005.1000000000004"/>
    <n v="0.53"/>
    <x v="2"/>
  </r>
  <r>
    <x v="2"/>
    <n v="1185732"/>
    <x v="361"/>
    <x v="1"/>
    <x v="6"/>
    <x v="3"/>
    <x v="19"/>
    <x v="23"/>
    <x v="5"/>
    <n v="45"/>
    <n v="176"/>
    <n v="7920"/>
    <n v="5385.6"/>
    <n v="0.68"/>
    <x v="2"/>
  </r>
  <r>
    <x v="2"/>
    <n v="1185732"/>
    <x v="391"/>
    <x v="1"/>
    <x v="7"/>
    <x v="3"/>
    <x v="19"/>
    <x v="23"/>
    <x v="0"/>
    <n v="42"/>
    <n v="232"/>
    <n v="9744"/>
    <n v="6138.72"/>
    <n v="0.63"/>
    <x v="2"/>
  </r>
  <r>
    <x v="2"/>
    <n v="1185732"/>
    <x v="391"/>
    <x v="1"/>
    <x v="7"/>
    <x v="3"/>
    <x v="19"/>
    <x v="23"/>
    <x v="1"/>
    <n v="37"/>
    <n v="174"/>
    <n v="6438"/>
    <n v="3283.38"/>
    <n v="0.51"/>
    <x v="2"/>
  </r>
  <r>
    <x v="2"/>
    <n v="1185732"/>
    <x v="391"/>
    <x v="1"/>
    <x v="7"/>
    <x v="3"/>
    <x v="19"/>
    <x v="23"/>
    <x v="2"/>
    <n v="34"/>
    <n v="145"/>
    <n v="4930"/>
    <n v="2070.6"/>
    <n v="0.42"/>
    <x v="2"/>
  </r>
  <r>
    <x v="2"/>
    <n v="1185732"/>
    <x v="391"/>
    <x v="1"/>
    <x v="7"/>
    <x v="3"/>
    <x v="19"/>
    <x v="23"/>
    <x v="3"/>
    <n v="34"/>
    <n v="119"/>
    <n v="4046"/>
    <n v="1820.6999999999998"/>
    <n v="0.44999999999999996"/>
    <x v="2"/>
  </r>
  <r>
    <x v="2"/>
    <n v="1185732"/>
    <x v="391"/>
    <x v="1"/>
    <x v="7"/>
    <x v="3"/>
    <x v="19"/>
    <x v="23"/>
    <x v="4"/>
    <n v="41"/>
    <n v="128"/>
    <n v="5248"/>
    <n v="2624"/>
    <n v="0.5"/>
    <x v="2"/>
  </r>
  <r>
    <x v="2"/>
    <n v="1185732"/>
    <x v="391"/>
    <x v="1"/>
    <x v="7"/>
    <x v="3"/>
    <x v="19"/>
    <x v="23"/>
    <x v="5"/>
    <n v="48"/>
    <n v="173"/>
    <n v="8304"/>
    <n v="5397.6"/>
    <n v="0.65"/>
    <x v="2"/>
  </r>
  <r>
    <x v="2"/>
    <n v="1185732"/>
    <x v="423"/>
    <x v="1"/>
    <x v="8"/>
    <x v="3"/>
    <x v="19"/>
    <x v="23"/>
    <x v="0"/>
    <n v="49"/>
    <n v="225"/>
    <n v="11025"/>
    <n v="6725.25"/>
    <n v="0.61"/>
    <x v="2"/>
  </r>
  <r>
    <x v="2"/>
    <n v="1185732"/>
    <x v="423"/>
    <x v="1"/>
    <x v="8"/>
    <x v="3"/>
    <x v="19"/>
    <x v="23"/>
    <x v="1"/>
    <n v="37"/>
    <n v="167"/>
    <n v="6179"/>
    <n v="3151.29"/>
    <n v="0.51"/>
    <x v="2"/>
  </r>
  <r>
    <x v="2"/>
    <n v="1185732"/>
    <x v="423"/>
    <x v="1"/>
    <x v="8"/>
    <x v="3"/>
    <x v="19"/>
    <x v="23"/>
    <x v="2"/>
    <n v="37"/>
    <n v="123"/>
    <n v="4551"/>
    <n v="2047.9499999999998"/>
    <n v="0.44999999999999996"/>
    <x v="2"/>
  </r>
  <r>
    <x v="2"/>
    <n v="1185732"/>
    <x v="423"/>
    <x v="1"/>
    <x v="8"/>
    <x v="3"/>
    <x v="19"/>
    <x v="23"/>
    <x v="3"/>
    <n v="38"/>
    <n v="116"/>
    <n v="4408"/>
    <n v="2204"/>
    <n v="0.5"/>
    <x v="2"/>
  </r>
  <r>
    <x v="2"/>
    <n v="1185732"/>
    <x v="423"/>
    <x v="1"/>
    <x v="8"/>
    <x v="3"/>
    <x v="19"/>
    <x v="23"/>
    <x v="4"/>
    <n v="48"/>
    <n v="112"/>
    <n v="5376"/>
    <n v="2956.7999999999997"/>
    <n v="0.54999999999999993"/>
    <x v="2"/>
  </r>
  <r>
    <x v="2"/>
    <n v="1185732"/>
    <x v="423"/>
    <x v="1"/>
    <x v="8"/>
    <x v="3"/>
    <x v="19"/>
    <x v="23"/>
    <x v="5"/>
    <n v="52"/>
    <n v="137"/>
    <n v="7124"/>
    <n v="4986.8"/>
    <n v="0.70000000000000007"/>
    <x v="2"/>
  </r>
  <r>
    <x v="2"/>
    <n v="1185732"/>
    <x v="453"/>
    <x v="1"/>
    <x v="9"/>
    <x v="3"/>
    <x v="19"/>
    <x v="23"/>
    <x v="0"/>
    <n v="49"/>
    <n v="196"/>
    <n v="9604"/>
    <n v="6050.52"/>
    <n v="0.63"/>
    <x v="2"/>
  </r>
  <r>
    <x v="2"/>
    <n v="1185732"/>
    <x v="453"/>
    <x v="1"/>
    <x v="9"/>
    <x v="3"/>
    <x v="19"/>
    <x v="23"/>
    <x v="1"/>
    <n v="42"/>
    <n v="145"/>
    <n v="6090"/>
    <n v="3349.4999999999995"/>
    <n v="0.54999999999999993"/>
    <x v="2"/>
  </r>
  <r>
    <x v="2"/>
    <n v="1185732"/>
    <x v="453"/>
    <x v="1"/>
    <x v="9"/>
    <x v="3"/>
    <x v="19"/>
    <x v="23"/>
    <x v="2"/>
    <n v="43"/>
    <n v="120"/>
    <n v="5160"/>
    <n v="2321.9999999999995"/>
    <n v="0.44999999999999996"/>
    <x v="2"/>
  </r>
  <r>
    <x v="2"/>
    <n v="1185732"/>
    <x v="453"/>
    <x v="1"/>
    <x v="9"/>
    <x v="3"/>
    <x v="19"/>
    <x v="23"/>
    <x v="3"/>
    <n v="41"/>
    <n v="138"/>
    <n v="5658"/>
    <n v="2772.42"/>
    <n v="0.49"/>
    <x v="2"/>
  </r>
  <r>
    <x v="2"/>
    <n v="1185732"/>
    <x v="453"/>
    <x v="1"/>
    <x v="9"/>
    <x v="3"/>
    <x v="19"/>
    <x v="23"/>
    <x v="4"/>
    <n v="59"/>
    <n v="126"/>
    <n v="7434"/>
    <n v="4088.6999999999994"/>
    <n v="0.54999999999999993"/>
    <x v="2"/>
  </r>
  <r>
    <x v="2"/>
    <n v="1185732"/>
    <x v="453"/>
    <x v="1"/>
    <x v="9"/>
    <x v="3"/>
    <x v="19"/>
    <x v="23"/>
    <x v="5"/>
    <n v="59"/>
    <n v="169"/>
    <n v="9971"/>
    <n v="6879.9900000000007"/>
    <n v="0.69000000000000006"/>
    <x v="2"/>
  </r>
  <r>
    <x v="2"/>
    <n v="1185732"/>
    <x v="482"/>
    <x v="1"/>
    <x v="10"/>
    <x v="3"/>
    <x v="19"/>
    <x v="23"/>
    <x v="0"/>
    <n v="55"/>
    <n v="255"/>
    <n v="14025"/>
    <n v="8555.25"/>
    <n v="0.61"/>
    <x v="2"/>
  </r>
  <r>
    <x v="2"/>
    <n v="1185732"/>
    <x v="482"/>
    <x v="1"/>
    <x v="10"/>
    <x v="3"/>
    <x v="19"/>
    <x v="23"/>
    <x v="1"/>
    <n v="46"/>
    <n v="176"/>
    <n v="8096"/>
    <n v="4290.88"/>
    <n v="0.53"/>
    <x v="2"/>
  </r>
  <r>
    <x v="0"/>
    <n v="1185732"/>
    <x v="482"/>
    <x v="1"/>
    <x v="10"/>
    <x v="3"/>
    <x v="19"/>
    <x v="23"/>
    <x v="2"/>
    <n v="48"/>
    <n v="168"/>
    <n v="8064"/>
    <n v="3628.7999999999997"/>
    <n v="0.44999999999999996"/>
    <x v="2"/>
  </r>
  <r>
    <x v="0"/>
    <n v="1185732"/>
    <x v="482"/>
    <x v="1"/>
    <x v="10"/>
    <x v="3"/>
    <x v="19"/>
    <x v="23"/>
    <x v="3"/>
    <n v="48"/>
    <n v="138"/>
    <n v="6624"/>
    <n v="3179.52"/>
    <n v="0.48"/>
    <x v="2"/>
  </r>
  <r>
    <x v="0"/>
    <n v="1185732"/>
    <x v="482"/>
    <x v="1"/>
    <x v="10"/>
    <x v="3"/>
    <x v="19"/>
    <x v="23"/>
    <x v="4"/>
    <n v="55"/>
    <n v="143"/>
    <n v="7865"/>
    <n v="4089.8"/>
    <n v="0.52"/>
    <x v="2"/>
  </r>
  <r>
    <x v="0"/>
    <n v="1185732"/>
    <x v="482"/>
    <x v="1"/>
    <x v="10"/>
    <x v="3"/>
    <x v="19"/>
    <x v="23"/>
    <x v="5"/>
    <n v="59"/>
    <n v="163"/>
    <n v="9617"/>
    <n v="6251.05"/>
    <n v="0.65"/>
    <x v="2"/>
  </r>
  <r>
    <x v="0"/>
    <n v="1185732"/>
    <x v="182"/>
    <x v="1"/>
    <x v="0"/>
    <x v="3"/>
    <x v="19"/>
    <x v="23"/>
    <x v="0"/>
    <n v="27"/>
    <n v="156"/>
    <n v="4212"/>
    <n v="2106"/>
    <n v="0.5"/>
    <x v="2"/>
  </r>
  <r>
    <x v="0"/>
    <n v="1185732"/>
    <x v="182"/>
    <x v="1"/>
    <x v="0"/>
    <x v="3"/>
    <x v="19"/>
    <x v="23"/>
    <x v="1"/>
    <n v="29"/>
    <n v="123"/>
    <n v="3567"/>
    <n v="1676.49"/>
    <n v="0.47"/>
    <x v="2"/>
  </r>
  <r>
    <x v="0"/>
    <n v="1185732"/>
    <x v="182"/>
    <x v="1"/>
    <x v="0"/>
    <x v="3"/>
    <x v="19"/>
    <x v="23"/>
    <x v="2"/>
    <n v="19"/>
    <n v="123"/>
    <n v="2337"/>
    <n v="1051.6499999999999"/>
    <n v="0.44999999999999996"/>
    <x v="2"/>
  </r>
  <r>
    <x v="0"/>
    <n v="1185732"/>
    <x v="182"/>
    <x v="1"/>
    <x v="0"/>
    <x v="3"/>
    <x v="19"/>
    <x v="23"/>
    <x v="3"/>
    <n v="24"/>
    <n v="77"/>
    <n v="1848"/>
    <n v="960.96"/>
    <n v="0.52"/>
    <x v="2"/>
  </r>
  <r>
    <x v="0"/>
    <n v="1185732"/>
    <x v="182"/>
    <x v="1"/>
    <x v="0"/>
    <x v="3"/>
    <x v="19"/>
    <x v="23"/>
    <x v="4"/>
    <n v="39"/>
    <n v="98"/>
    <n v="3822"/>
    <n v="1872.78"/>
    <n v="0.49"/>
    <x v="2"/>
  </r>
  <r>
    <x v="0"/>
    <n v="1185732"/>
    <x v="182"/>
    <x v="1"/>
    <x v="0"/>
    <x v="3"/>
    <x v="19"/>
    <x v="23"/>
    <x v="5"/>
    <n v="29"/>
    <n v="123"/>
    <n v="3567"/>
    <n v="2247.21"/>
    <n v="0.63"/>
    <x v="2"/>
  </r>
  <r>
    <x v="0"/>
    <n v="1185732"/>
    <x v="213"/>
    <x v="1"/>
    <x v="1"/>
    <x v="3"/>
    <x v="19"/>
    <x v="23"/>
    <x v="0"/>
    <n v="29"/>
    <n v="182"/>
    <n v="5278"/>
    <n v="2797.34"/>
    <n v="0.53"/>
    <x v="2"/>
  </r>
  <r>
    <x v="0"/>
    <n v="1185732"/>
    <x v="213"/>
    <x v="1"/>
    <x v="1"/>
    <x v="3"/>
    <x v="19"/>
    <x v="23"/>
    <x v="1"/>
    <n v="28"/>
    <n v="94"/>
    <n v="2632"/>
    <n v="1289.68"/>
    <n v="0.49"/>
    <x v="2"/>
  </r>
  <r>
    <x v="0"/>
    <n v="1185732"/>
    <x v="213"/>
    <x v="1"/>
    <x v="1"/>
    <x v="3"/>
    <x v="19"/>
    <x v="23"/>
    <x v="2"/>
    <n v="19"/>
    <n v="113"/>
    <n v="2147"/>
    <n v="966.14999999999986"/>
    <n v="0.44999999999999996"/>
    <x v="2"/>
  </r>
  <r>
    <x v="0"/>
    <n v="1185732"/>
    <x v="213"/>
    <x v="1"/>
    <x v="1"/>
    <x v="3"/>
    <x v="20"/>
    <x v="24"/>
    <x v="3"/>
    <n v="24"/>
    <n v="70"/>
    <n v="1680"/>
    <n v="873.6"/>
    <n v="0.52"/>
    <x v="2"/>
  </r>
  <r>
    <x v="0"/>
    <n v="1185732"/>
    <x v="213"/>
    <x v="1"/>
    <x v="1"/>
    <x v="3"/>
    <x v="20"/>
    <x v="24"/>
    <x v="4"/>
    <n v="38"/>
    <n v="88"/>
    <n v="3344"/>
    <n v="1504.8"/>
    <n v="0.44999999999999996"/>
    <x v="2"/>
  </r>
  <r>
    <x v="0"/>
    <n v="1185732"/>
    <x v="213"/>
    <x v="1"/>
    <x v="1"/>
    <x v="3"/>
    <x v="20"/>
    <x v="24"/>
    <x v="5"/>
    <n v="28"/>
    <n v="120"/>
    <n v="3360"/>
    <n v="2116.8000000000002"/>
    <n v="0.63"/>
    <x v="2"/>
  </r>
  <r>
    <x v="0"/>
    <n v="1185732"/>
    <x v="222"/>
    <x v="1"/>
    <x v="2"/>
    <x v="3"/>
    <x v="20"/>
    <x v="24"/>
    <x v="0"/>
    <n v="34"/>
    <n v="186"/>
    <n v="6324"/>
    <n v="3225.2400000000002"/>
    <n v="0.51"/>
    <x v="2"/>
  </r>
  <r>
    <x v="0"/>
    <n v="1185732"/>
    <x v="222"/>
    <x v="1"/>
    <x v="2"/>
    <x v="3"/>
    <x v="20"/>
    <x v="24"/>
    <x v="1"/>
    <n v="34"/>
    <n v="87"/>
    <n v="2958"/>
    <n v="1331.1"/>
    <n v="0.44999999999999996"/>
    <x v="2"/>
  </r>
  <r>
    <x v="0"/>
    <n v="1185732"/>
    <x v="222"/>
    <x v="1"/>
    <x v="2"/>
    <x v="3"/>
    <x v="20"/>
    <x v="24"/>
    <x v="2"/>
    <n v="23"/>
    <n v="95"/>
    <n v="2185"/>
    <n v="1005.0999999999999"/>
    <n v="0.45999999999999996"/>
    <x v="2"/>
  </r>
  <r>
    <x v="0"/>
    <n v="1185732"/>
    <x v="222"/>
    <x v="1"/>
    <x v="2"/>
    <x v="3"/>
    <x v="20"/>
    <x v="24"/>
    <x v="3"/>
    <n v="28"/>
    <n v="54"/>
    <n v="1512"/>
    <n v="771.12"/>
    <n v="0.51"/>
    <x v="2"/>
  </r>
  <r>
    <x v="0"/>
    <n v="1185732"/>
    <x v="222"/>
    <x v="1"/>
    <x v="2"/>
    <x v="3"/>
    <x v="20"/>
    <x v="24"/>
    <x v="4"/>
    <n v="41"/>
    <n v="75"/>
    <n v="3075"/>
    <n v="1506.75"/>
    <n v="0.49"/>
    <x v="2"/>
  </r>
  <r>
    <x v="0"/>
    <n v="1185732"/>
    <x v="222"/>
    <x v="1"/>
    <x v="2"/>
    <x v="3"/>
    <x v="20"/>
    <x v="24"/>
    <x v="5"/>
    <n v="34"/>
    <n v="102"/>
    <n v="3468"/>
    <n v="2254.2000000000003"/>
    <n v="0.65"/>
    <x v="2"/>
  </r>
  <r>
    <x v="0"/>
    <n v="1185732"/>
    <x v="241"/>
    <x v="1"/>
    <x v="3"/>
    <x v="3"/>
    <x v="20"/>
    <x v="24"/>
    <x v="0"/>
    <n v="33"/>
    <n v="144"/>
    <n v="4752"/>
    <n v="2471.04"/>
    <n v="0.52"/>
    <x v="2"/>
  </r>
  <r>
    <x v="0"/>
    <n v="1185732"/>
    <x v="241"/>
    <x v="1"/>
    <x v="3"/>
    <x v="3"/>
    <x v="20"/>
    <x v="24"/>
    <x v="1"/>
    <n v="27"/>
    <n v="72"/>
    <n v="1944"/>
    <n v="952.56"/>
    <n v="0.49"/>
    <x v="2"/>
  </r>
  <r>
    <x v="0"/>
    <n v="1185732"/>
    <x v="241"/>
    <x v="1"/>
    <x v="3"/>
    <x v="3"/>
    <x v="20"/>
    <x v="24"/>
    <x v="2"/>
    <n v="18"/>
    <n v="83"/>
    <n v="1494"/>
    <n v="732.06"/>
    <n v="0.49"/>
    <x v="2"/>
  </r>
  <r>
    <x v="0"/>
    <n v="1185732"/>
    <x v="241"/>
    <x v="1"/>
    <x v="3"/>
    <x v="3"/>
    <x v="20"/>
    <x v="24"/>
    <x v="3"/>
    <n v="23"/>
    <n v="52"/>
    <n v="1196"/>
    <n v="621.92000000000007"/>
    <n v="0.52"/>
    <x v="2"/>
  </r>
  <r>
    <x v="0"/>
    <n v="1185732"/>
    <x v="241"/>
    <x v="1"/>
    <x v="3"/>
    <x v="3"/>
    <x v="20"/>
    <x v="24"/>
    <x v="4"/>
    <n v="36"/>
    <n v="65"/>
    <n v="2340"/>
    <n v="1053"/>
    <n v="0.44999999999999996"/>
    <x v="2"/>
  </r>
  <r>
    <x v="0"/>
    <n v="1185732"/>
    <x v="241"/>
    <x v="1"/>
    <x v="3"/>
    <x v="3"/>
    <x v="20"/>
    <x v="24"/>
    <x v="5"/>
    <n v="28"/>
    <n v="105"/>
    <n v="2940"/>
    <n v="1793.3999999999999"/>
    <n v="0.61"/>
    <x v="2"/>
  </r>
  <r>
    <x v="0"/>
    <n v="1185732"/>
    <x v="272"/>
    <x v="1"/>
    <x v="4"/>
    <x v="3"/>
    <x v="20"/>
    <x v="24"/>
    <x v="0"/>
    <n v="39"/>
    <n v="180"/>
    <n v="7020"/>
    <n v="3580.2000000000003"/>
    <n v="0.51"/>
    <x v="2"/>
  </r>
  <r>
    <x v="0"/>
    <n v="1185732"/>
    <x v="272"/>
    <x v="1"/>
    <x v="4"/>
    <x v="3"/>
    <x v="20"/>
    <x v="24"/>
    <x v="1"/>
    <n v="34"/>
    <n v="88"/>
    <n v="2992"/>
    <n v="1406.24"/>
    <n v="0.47"/>
    <x v="2"/>
  </r>
  <r>
    <x v="0"/>
    <n v="1185732"/>
    <x v="272"/>
    <x v="1"/>
    <x v="4"/>
    <x v="3"/>
    <x v="20"/>
    <x v="24"/>
    <x v="2"/>
    <n v="29"/>
    <n v="87"/>
    <n v="2523"/>
    <n v="1160.58"/>
    <n v="0.45999999999999996"/>
    <x v="2"/>
  </r>
  <r>
    <x v="0"/>
    <n v="1185732"/>
    <x v="272"/>
    <x v="1"/>
    <x v="4"/>
    <x v="3"/>
    <x v="20"/>
    <x v="24"/>
    <x v="3"/>
    <n v="29"/>
    <n v="65"/>
    <n v="1885"/>
    <n v="1036.75"/>
    <n v="0.55000000000000004"/>
    <x v="2"/>
  </r>
  <r>
    <x v="0"/>
    <n v="1185732"/>
    <x v="272"/>
    <x v="1"/>
    <x v="4"/>
    <x v="3"/>
    <x v="20"/>
    <x v="24"/>
    <x v="4"/>
    <n v="44"/>
    <n v="70"/>
    <n v="3080"/>
    <n v="1478.3999999999999"/>
    <n v="0.48"/>
    <x v="2"/>
  </r>
  <r>
    <x v="0"/>
    <n v="1185732"/>
    <x v="272"/>
    <x v="1"/>
    <x v="4"/>
    <x v="3"/>
    <x v="20"/>
    <x v="24"/>
    <x v="5"/>
    <n v="45"/>
    <n v="105"/>
    <n v="4725"/>
    <n v="2835"/>
    <n v="0.6"/>
    <x v="2"/>
  </r>
  <r>
    <x v="0"/>
    <n v="1185732"/>
    <x v="302"/>
    <x v="1"/>
    <x v="11"/>
    <x v="3"/>
    <x v="20"/>
    <x v="24"/>
    <x v="0"/>
    <n v="32"/>
    <n v="168"/>
    <n v="5376"/>
    <n v="2903.04"/>
    <n v="0.54"/>
    <x v="2"/>
  </r>
  <r>
    <x v="0"/>
    <n v="1185732"/>
    <x v="302"/>
    <x v="1"/>
    <x v="11"/>
    <x v="3"/>
    <x v="20"/>
    <x v="24"/>
    <x v="1"/>
    <n v="27"/>
    <n v="91"/>
    <n v="2457"/>
    <n v="1130.2199999999998"/>
    <n v="0.45999999999999996"/>
    <x v="2"/>
  </r>
  <r>
    <x v="0"/>
    <n v="1185732"/>
    <x v="302"/>
    <x v="1"/>
    <x v="11"/>
    <x v="3"/>
    <x v="20"/>
    <x v="24"/>
    <x v="2"/>
    <n v="23"/>
    <n v="113"/>
    <n v="2599"/>
    <n v="1273.51"/>
    <n v="0.49"/>
    <x v="2"/>
  </r>
  <r>
    <x v="0"/>
    <n v="1185732"/>
    <x v="302"/>
    <x v="1"/>
    <x v="11"/>
    <x v="3"/>
    <x v="20"/>
    <x v="24"/>
    <x v="3"/>
    <n v="23"/>
    <n v="91"/>
    <n v="2093"/>
    <n v="1046.5"/>
    <n v="0.5"/>
    <x v="2"/>
  </r>
  <r>
    <x v="0"/>
    <n v="1185732"/>
    <x v="302"/>
    <x v="1"/>
    <x v="11"/>
    <x v="3"/>
    <x v="20"/>
    <x v="24"/>
    <x v="4"/>
    <n v="38"/>
    <n v="102"/>
    <n v="3876"/>
    <n v="1744.1999999999998"/>
    <n v="0.44999999999999996"/>
    <x v="2"/>
  </r>
  <r>
    <x v="0"/>
    <n v="1185732"/>
    <x v="302"/>
    <x v="1"/>
    <x v="11"/>
    <x v="3"/>
    <x v="20"/>
    <x v="24"/>
    <x v="5"/>
    <n v="42"/>
    <n v="142"/>
    <n v="5964"/>
    <n v="3876.6"/>
    <n v="0.65"/>
    <x v="2"/>
  </r>
  <r>
    <x v="0"/>
    <n v="1185732"/>
    <x v="331"/>
    <x v="1"/>
    <x v="5"/>
    <x v="3"/>
    <x v="20"/>
    <x v="24"/>
    <x v="0"/>
    <n v="36"/>
    <n v="203"/>
    <n v="7308"/>
    <n v="4019.4000000000005"/>
    <n v="0.55000000000000004"/>
    <x v="2"/>
  </r>
  <r>
    <x v="0"/>
    <n v="1185732"/>
    <x v="331"/>
    <x v="1"/>
    <x v="5"/>
    <x v="3"/>
    <x v="20"/>
    <x v="24"/>
    <x v="1"/>
    <n v="33"/>
    <n v="130"/>
    <n v="4290"/>
    <n v="2016.3"/>
    <n v="0.47"/>
    <x v="2"/>
  </r>
  <r>
    <x v="0"/>
    <n v="1185732"/>
    <x v="331"/>
    <x v="1"/>
    <x v="5"/>
    <x v="3"/>
    <x v="20"/>
    <x v="24"/>
    <x v="2"/>
    <n v="29"/>
    <n v="128"/>
    <n v="3712"/>
    <n v="1707.52"/>
    <n v="0.45999999999999996"/>
    <x v="2"/>
  </r>
  <r>
    <x v="0"/>
    <n v="1185732"/>
    <x v="331"/>
    <x v="1"/>
    <x v="5"/>
    <x v="3"/>
    <x v="20"/>
    <x v="24"/>
    <x v="3"/>
    <n v="29"/>
    <n v="101"/>
    <n v="2929"/>
    <n v="1552.3700000000001"/>
    <n v="0.53"/>
    <x v="2"/>
  </r>
  <r>
    <x v="0"/>
    <n v="1185732"/>
    <x v="331"/>
    <x v="1"/>
    <x v="5"/>
    <x v="3"/>
    <x v="20"/>
    <x v="24"/>
    <x v="4"/>
    <n v="37"/>
    <n v="94"/>
    <n v="3478"/>
    <n v="1704.22"/>
    <n v="0.49"/>
    <x v="2"/>
  </r>
  <r>
    <x v="0"/>
    <n v="1185732"/>
    <x v="331"/>
    <x v="1"/>
    <x v="5"/>
    <x v="3"/>
    <x v="20"/>
    <x v="24"/>
    <x v="5"/>
    <n v="41"/>
    <n v="160"/>
    <n v="6560"/>
    <n v="4001.6"/>
    <n v="0.61"/>
    <x v="2"/>
  </r>
  <r>
    <x v="0"/>
    <n v="1185732"/>
    <x v="363"/>
    <x v="1"/>
    <x v="6"/>
    <x v="3"/>
    <x v="20"/>
    <x v="24"/>
    <x v="0"/>
    <n v="38"/>
    <n v="203"/>
    <n v="7714"/>
    <n v="3857"/>
    <n v="0.5"/>
    <x v="2"/>
  </r>
  <r>
    <x v="0"/>
    <n v="1185732"/>
    <x v="363"/>
    <x v="1"/>
    <x v="6"/>
    <x v="3"/>
    <x v="20"/>
    <x v="24"/>
    <x v="1"/>
    <n v="38"/>
    <n v="143"/>
    <n v="5434"/>
    <n v="2499.64"/>
    <n v="0.45999999999999996"/>
    <x v="2"/>
  </r>
  <r>
    <x v="0"/>
    <n v="1185732"/>
    <x v="363"/>
    <x v="1"/>
    <x v="6"/>
    <x v="3"/>
    <x v="20"/>
    <x v="24"/>
    <x v="2"/>
    <n v="32"/>
    <n v="120"/>
    <n v="3840"/>
    <n v="1766.3999999999999"/>
    <n v="0.45999999999999996"/>
    <x v="2"/>
  </r>
  <r>
    <x v="0"/>
    <n v="1185732"/>
    <x v="363"/>
    <x v="1"/>
    <x v="6"/>
    <x v="3"/>
    <x v="20"/>
    <x v="24"/>
    <x v="3"/>
    <n v="24"/>
    <n v="91"/>
    <n v="2184"/>
    <n v="1201.2"/>
    <n v="0.55000000000000004"/>
    <x v="2"/>
  </r>
  <r>
    <x v="0"/>
    <n v="1185732"/>
    <x v="363"/>
    <x v="1"/>
    <x v="6"/>
    <x v="3"/>
    <x v="20"/>
    <x v="24"/>
    <x v="4"/>
    <n v="34"/>
    <n v="81"/>
    <n v="2754"/>
    <n v="1294.3799999999999"/>
    <n v="0.47"/>
    <x v="2"/>
  </r>
  <r>
    <x v="0"/>
    <n v="1185732"/>
    <x v="363"/>
    <x v="1"/>
    <x v="6"/>
    <x v="3"/>
    <x v="20"/>
    <x v="24"/>
    <x v="5"/>
    <n v="36"/>
    <n v="128"/>
    <n v="4608"/>
    <n v="2995.2000000000003"/>
    <n v="0.65"/>
    <x v="2"/>
  </r>
  <r>
    <x v="0"/>
    <n v="1185732"/>
    <x v="395"/>
    <x v="1"/>
    <x v="7"/>
    <x v="3"/>
    <x v="20"/>
    <x v="24"/>
    <x v="0"/>
    <n v="32"/>
    <n v="174"/>
    <n v="5568"/>
    <n v="2784"/>
    <n v="0.5"/>
    <x v="2"/>
  </r>
  <r>
    <x v="0"/>
    <n v="1185732"/>
    <x v="395"/>
    <x v="1"/>
    <x v="7"/>
    <x v="3"/>
    <x v="20"/>
    <x v="24"/>
    <x v="1"/>
    <n v="28"/>
    <n v="100"/>
    <n v="2800"/>
    <n v="1316"/>
    <n v="0.47"/>
    <x v="2"/>
  </r>
  <r>
    <x v="0"/>
    <n v="1185732"/>
    <x v="395"/>
    <x v="1"/>
    <x v="7"/>
    <x v="3"/>
    <x v="20"/>
    <x v="24"/>
    <x v="2"/>
    <n v="14"/>
    <n v="75"/>
    <n v="1050"/>
    <n v="514.5"/>
    <n v="0.49"/>
    <x v="2"/>
  </r>
  <r>
    <x v="0"/>
    <n v="1185732"/>
    <x v="395"/>
    <x v="1"/>
    <x v="7"/>
    <x v="3"/>
    <x v="20"/>
    <x v="24"/>
    <x v="3"/>
    <n v="14"/>
    <n v="83"/>
    <n v="1162"/>
    <n v="615.86"/>
    <n v="0.53"/>
    <x v="2"/>
  </r>
  <r>
    <x v="0"/>
    <n v="1185732"/>
    <x v="395"/>
    <x v="1"/>
    <x v="7"/>
    <x v="3"/>
    <x v="20"/>
    <x v="24"/>
    <x v="4"/>
    <n v="23"/>
    <n v="77"/>
    <n v="1771"/>
    <n v="832.37"/>
    <n v="0.47"/>
    <x v="2"/>
  </r>
  <r>
    <x v="0"/>
    <n v="1185732"/>
    <x v="395"/>
    <x v="1"/>
    <x v="7"/>
    <x v="3"/>
    <x v="20"/>
    <x v="24"/>
    <x v="5"/>
    <n v="28"/>
    <n v="95"/>
    <n v="2660"/>
    <n v="1702.4"/>
    <n v="0.64"/>
    <x v="2"/>
  </r>
  <r>
    <x v="0"/>
    <n v="1185732"/>
    <x v="424"/>
    <x v="1"/>
    <x v="8"/>
    <x v="3"/>
    <x v="20"/>
    <x v="24"/>
    <x v="0"/>
    <n v="34"/>
    <n v="131"/>
    <n v="4454"/>
    <n v="2271.54"/>
    <n v="0.51"/>
    <x v="2"/>
  </r>
  <r>
    <x v="0"/>
    <n v="1185732"/>
    <x v="424"/>
    <x v="1"/>
    <x v="8"/>
    <x v="3"/>
    <x v="20"/>
    <x v="24"/>
    <x v="1"/>
    <n v="24"/>
    <n v="91"/>
    <n v="2184"/>
    <n v="1092"/>
    <n v="0.5"/>
    <x v="2"/>
  </r>
  <r>
    <x v="0"/>
    <n v="1185732"/>
    <x v="424"/>
    <x v="1"/>
    <x v="8"/>
    <x v="3"/>
    <x v="20"/>
    <x v="24"/>
    <x v="2"/>
    <n v="23"/>
    <n v="73"/>
    <n v="1679"/>
    <n v="805.92"/>
    <n v="0.48"/>
    <x v="2"/>
  </r>
  <r>
    <x v="0"/>
    <n v="1185732"/>
    <x v="424"/>
    <x v="1"/>
    <x v="8"/>
    <x v="3"/>
    <x v="20"/>
    <x v="24"/>
    <x v="3"/>
    <n v="23"/>
    <n v="59"/>
    <n v="1357"/>
    <n v="678.5"/>
    <n v="0.5"/>
    <x v="2"/>
  </r>
  <r>
    <x v="0"/>
    <n v="1185732"/>
    <x v="424"/>
    <x v="1"/>
    <x v="8"/>
    <x v="3"/>
    <x v="20"/>
    <x v="24"/>
    <x v="4"/>
    <n v="32"/>
    <n v="68"/>
    <n v="2176"/>
    <n v="1022.7199999999999"/>
    <n v="0.47"/>
    <x v="2"/>
  </r>
  <r>
    <x v="0"/>
    <n v="1185732"/>
    <x v="424"/>
    <x v="1"/>
    <x v="8"/>
    <x v="3"/>
    <x v="20"/>
    <x v="24"/>
    <x v="5"/>
    <n v="38"/>
    <n v="88"/>
    <n v="3344"/>
    <n v="2140.16"/>
    <n v="0.64"/>
    <x v="2"/>
  </r>
  <r>
    <x v="0"/>
    <n v="1185732"/>
    <x v="455"/>
    <x v="1"/>
    <x v="9"/>
    <x v="3"/>
    <x v="20"/>
    <x v="24"/>
    <x v="0"/>
    <n v="34"/>
    <n v="150"/>
    <n v="5100"/>
    <n v="2601"/>
    <n v="0.51"/>
    <x v="2"/>
  </r>
  <r>
    <x v="0"/>
    <n v="1185732"/>
    <x v="455"/>
    <x v="1"/>
    <x v="9"/>
    <x v="3"/>
    <x v="20"/>
    <x v="24"/>
    <x v="1"/>
    <n v="23"/>
    <n v="88"/>
    <n v="2024"/>
    <n v="910.8"/>
    <n v="0.44999999999999996"/>
    <x v="2"/>
  </r>
  <r>
    <x v="0"/>
    <n v="1185732"/>
    <x v="455"/>
    <x v="1"/>
    <x v="9"/>
    <x v="3"/>
    <x v="20"/>
    <x v="24"/>
    <x v="2"/>
    <n v="23"/>
    <n v="80"/>
    <n v="1840"/>
    <n v="901.6"/>
    <n v="0.49"/>
    <x v="2"/>
  </r>
  <r>
    <x v="0"/>
    <n v="1185732"/>
    <x v="455"/>
    <x v="1"/>
    <x v="9"/>
    <x v="3"/>
    <x v="20"/>
    <x v="24"/>
    <x v="3"/>
    <n v="23"/>
    <n v="88"/>
    <n v="2024"/>
    <n v="1052.48"/>
    <n v="0.52"/>
    <x v="2"/>
  </r>
  <r>
    <x v="0"/>
    <n v="1185732"/>
    <x v="455"/>
    <x v="1"/>
    <x v="9"/>
    <x v="3"/>
    <x v="20"/>
    <x v="24"/>
    <x v="4"/>
    <n v="43"/>
    <n v="81"/>
    <n v="3483"/>
    <n v="1671.84"/>
    <n v="0.48"/>
    <x v="2"/>
  </r>
  <r>
    <x v="0"/>
    <n v="1185732"/>
    <x v="455"/>
    <x v="1"/>
    <x v="9"/>
    <x v="3"/>
    <x v="20"/>
    <x v="24"/>
    <x v="5"/>
    <n v="48"/>
    <n v="108"/>
    <n v="5184"/>
    <n v="3265.92"/>
    <n v="0.63"/>
    <x v="2"/>
  </r>
  <r>
    <x v="0"/>
    <n v="1185732"/>
    <x v="484"/>
    <x v="1"/>
    <x v="10"/>
    <x v="3"/>
    <x v="20"/>
    <x v="24"/>
    <x v="0"/>
    <n v="41"/>
    <n v="163"/>
    <n v="6683"/>
    <n v="3475.1600000000003"/>
    <n v="0.52"/>
    <x v="2"/>
  </r>
  <r>
    <x v="0"/>
    <n v="1185732"/>
    <x v="484"/>
    <x v="1"/>
    <x v="10"/>
    <x v="3"/>
    <x v="20"/>
    <x v="24"/>
    <x v="1"/>
    <n v="32"/>
    <n v="113"/>
    <n v="3616"/>
    <n v="1735.6799999999998"/>
    <n v="0.48"/>
    <x v="2"/>
  </r>
  <r>
    <x v="3"/>
    <n v="1185732"/>
    <x v="484"/>
    <x v="1"/>
    <x v="10"/>
    <x v="3"/>
    <x v="20"/>
    <x v="24"/>
    <x v="2"/>
    <n v="32"/>
    <n v="120"/>
    <n v="3840"/>
    <n v="1804.8"/>
    <n v="0.47"/>
    <x v="2"/>
  </r>
  <r>
    <x v="3"/>
    <n v="1185732"/>
    <x v="484"/>
    <x v="1"/>
    <x v="10"/>
    <x v="3"/>
    <x v="20"/>
    <x v="24"/>
    <x v="3"/>
    <n v="34"/>
    <n v="88"/>
    <n v="2992"/>
    <n v="1555.8400000000001"/>
    <n v="0.52"/>
    <x v="2"/>
  </r>
  <r>
    <x v="3"/>
    <n v="1185732"/>
    <x v="484"/>
    <x v="1"/>
    <x v="10"/>
    <x v="3"/>
    <x v="20"/>
    <x v="24"/>
    <x v="4"/>
    <n v="42"/>
    <n v="88"/>
    <n v="3696"/>
    <n v="1848"/>
    <n v="0.5"/>
    <x v="2"/>
  </r>
  <r>
    <x v="3"/>
    <n v="1185732"/>
    <x v="484"/>
    <x v="1"/>
    <x v="10"/>
    <x v="3"/>
    <x v="20"/>
    <x v="24"/>
    <x v="5"/>
    <n v="47"/>
    <n v="126"/>
    <n v="5922"/>
    <n v="3612.42"/>
    <n v="0.61"/>
    <x v="2"/>
  </r>
  <r>
    <x v="3"/>
    <n v="1185732"/>
    <x v="175"/>
    <x v="1"/>
    <x v="0"/>
    <x v="3"/>
    <x v="20"/>
    <x v="24"/>
    <x v="0"/>
    <n v="23"/>
    <n v="196"/>
    <n v="4508"/>
    <n v="2479.4"/>
    <n v="0.55000000000000004"/>
    <x v="2"/>
  </r>
  <r>
    <x v="3"/>
    <n v="1185732"/>
    <x v="175"/>
    <x v="1"/>
    <x v="0"/>
    <x v="3"/>
    <x v="20"/>
    <x v="24"/>
    <x v="1"/>
    <n v="23"/>
    <n v="133"/>
    <n v="3059"/>
    <n v="1437.73"/>
    <n v="0.47"/>
    <x v="2"/>
  </r>
  <r>
    <x v="3"/>
    <n v="1185732"/>
    <x v="175"/>
    <x v="1"/>
    <x v="0"/>
    <x v="3"/>
    <x v="20"/>
    <x v="24"/>
    <x v="2"/>
    <n v="14"/>
    <n v="143"/>
    <n v="2002"/>
    <n v="940.93999999999994"/>
    <n v="0.47"/>
    <x v="2"/>
  </r>
  <r>
    <x v="3"/>
    <n v="1185732"/>
    <x v="175"/>
    <x v="1"/>
    <x v="0"/>
    <x v="3"/>
    <x v="20"/>
    <x v="24"/>
    <x v="3"/>
    <n v="18"/>
    <n v="88"/>
    <n v="1584"/>
    <n v="823.68000000000006"/>
    <n v="0.52"/>
    <x v="2"/>
  </r>
  <r>
    <x v="3"/>
    <n v="1185732"/>
    <x v="175"/>
    <x v="1"/>
    <x v="0"/>
    <x v="3"/>
    <x v="20"/>
    <x v="24"/>
    <x v="4"/>
    <n v="33"/>
    <n v="98"/>
    <n v="3234"/>
    <n v="1519.98"/>
    <n v="0.47"/>
    <x v="2"/>
  </r>
  <r>
    <x v="3"/>
    <n v="1185732"/>
    <x v="175"/>
    <x v="1"/>
    <x v="0"/>
    <x v="3"/>
    <x v="20"/>
    <x v="24"/>
    <x v="5"/>
    <n v="24"/>
    <n v="138"/>
    <n v="3312"/>
    <n v="2119.6799999999998"/>
    <n v="0.64"/>
    <x v="2"/>
  </r>
  <r>
    <x v="3"/>
    <n v="1185732"/>
    <x v="206"/>
    <x v="1"/>
    <x v="1"/>
    <x v="3"/>
    <x v="20"/>
    <x v="24"/>
    <x v="0"/>
    <n v="25"/>
    <n v="218"/>
    <n v="5450"/>
    <n v="2888.5"/>
    <n v="0.53"/>
    <x v="2"/>
  </r>
  <r>
    <x v="3"/>
    <n v="1185732"/>
    <x v="206"/>
    <x v="1"/>
    <x v="1"/>
    <x v="3"/>
    <x v="20"/>
    <x v="24"/>
    <x v="1"/>
    <n v="24"/>
    <n v="101"/>
    <n v="2424"/>
    <n v="1139.28"/>
    <n v="0.47"/>
    <x v="2"/>
  </r>
  <r>
    <x v="3"/>
    <n v="1185732"/>
    <x v="206"/>
    <x v="1"/>
    <x v="1"/>
    <x v="3"/>
    <x v="20"/>
    <x v="24"/>
    <x v="2"/>
    <n v="14"/>
    <n v="115"/>
    <n v="1610"/>
    <n v="724.49999999999989"/>
    <n v="0.44999999999999996"/>
    <x v="2"/>
  </r>
  <r>
    <x v="3"/>
    <n v="1185732"/>
    <x v="206"/>
    <x v="1"/>
    <x v="1"/>
    <x v="2"/>
    <x v="21"/>
    <x v="25"/>
    <x v="3"/>
    <n v="19"/>
    <n v="87"/>
    <n v="1653"/>
    <n v="826.5"/>
    <n v="0.5"/>
    <x v="2"/>
  </r>
  <r>
    <x v="3"/>
    <n v="1185732"/>
    <x v="206"/>
    <x v="1"/>
    <x v="1"/>
    <x v="2"/>
    <x v="21"/>
    <x v="25"/>
    <x v="4"/>
    <n v="32"/>
    <n v="101"/>
    <n v="3232"/>
    <n v="1454.3999999999999"/>
    <n v="0.44999999999999996"/>
    <x v="2"/>
  </r>
  <r>
    <x v="3"/>
    <n v="1185732"/>
    <x v="206"/>
    <x v="1"/>
    <x v="1"/>
    <x v="2"/>
    <x v="21"/>
    <x v="25"/>
    <x v="5"/>
    <n v="24"/>
    <n v="131"/>
    <n v="3144"/>
    <n v="1949.28"/>
    <n v="0.62"/>
    <x v="2"/>
  </r>
  <r>
    <x v="3"/>
    <n v="1185732"/>
    <x v="215"/>
    <x v="1"/>
    <x v="2"/>
    <x v="2"/>
    <x v="21"/>
    <x v="25"/>
    <x v="0"/>
    <n v="29"/>
    <n v="168"/>
    <n v="4872"/>
    <n v="2533.44"/>
    <n v="0.52"/>
    <x v="2"/>
  </r>
  <r>
    <x v="3"/>
    <n v="1185732"/>
    <x v="215"/>
    <x v="1"/>
    <x v="2"/>
    <x v="2"/>
    <x v="21"/>
    <x v="25"/>
    <x v="1"/>
    <n v="28"/>
    <n v="102"/>
    <n v="2856"/>
    <n v="1428"/>
    <n v="0.5"/>
    <x v="2"/>
  </r>
  <r>
    <x v="3"/>
    <n v="1185732"/>
    <x v="215"/>
    <x v="1"/>
    <x v="2"/>
    <x v="2"/>
    <x v="21"/>
    <x v="25"/>
    <x v="2"/>
    <n v="18"/>
    <n v="112"/>
    <n v="2016"/>
    <n v="1008"/>
    <n v="0.5"/>
    <x v="2"/>
  </r>
  <r>
    <x v="3"/>
    <n v="1185732"/>
    <x v="215"/>
    <x v="1"/>
    <x v="2"/>
    <x v="2"/>
    <x v="21"/>
    <x v="25"/>
    <x v="3"/>
    <n v="23"/>
    <n v="73"/>
    <n v="1679"/>
    <n v="889.87"/>
    <n v="0.53"/>
    <x v="2"/>
  </r>
  <r>
    <x v="3"/>
    <n v="1185732"/>
    <x v="215"/>
    <x v="1"/>
    <x v="2"/>
    <x v="2"/>
    <x v="21"/>
    <x v="25"/>
    <x v="4"/>
    <n v="38"/>
    <n v="75"/>
    <n v="2850"/>
    <n v="1425"/>
    <n v="0.5"/>
    <x v="2"/>
  </r>
  <r>
    <x v="3"/>
    <n v="1185732"/>
    <x v="215"/>
    <x v="1"/>
    <x v="2"/>
    <x v="2"/>
    <x v="21"/>
    <x v="25"/>
    <x v="5"/>
    <n v="29"/>
    <n v="100"/>
    <n v="2900"/>
    <n v="1856"/>
    <n v="0.64"/>
    <x v="2"/>
  </r>
  <r>
    <x v="3"/>
    <n v="1185732"/>
    <x v="234"/>
    <x v="1"/>
    <x v="3"/>
    <x v="2"/>
    <x v="21"/>
    <x v="25"/>
    <x v="0"/>
    <n v="27"/>
    <n v="181"/>
    <n v="4887"/>
    <n v="2443.5"/>
    <n v="0.5"/>
    <x v="2"/>
  </r>
  <r>
    <x v="3"/>
    <n v="1185732"/>
    <x v="234"/>
    <x v="1"/>
    <x v="3"/>
    <x v="2"/>
    <x v="21"/>
    <x v="25"/>
    <x v="1"/>
    <n v="25"/>
    <n v="94"/>
    <n v="2350"/>
    <n v="1057.5"/>
    <n v="0.44999999999999996"/>
    <x v="2"/>
  </r>
  <r>
    <x v="3"/>
    <n v="1185732"/>
    <x v="234"/>
    <x v="1"/>
    <x v="3"/>
    <x v="2"/>
    <x v="21"/>
    <x v="25"/>
    <x v="2"/>
    <n v="14"/>
    <n v="98"/>
    <n v="1372"/>
    <n v="631.12"/>
    <n v="0.45999999999999996"/>
    <x v="2"/>
  </r>
  <r>
    <x v="3"/>
    <n v="1185732"/>
    <x v="234"/>
    <x v="1"/>
    <x v="3"/>
    <x v="2"/>
    <x v="21"/>
    <x v="25"/>
    <x v="3"/>
    <n v="18"/>
    <n v="70"/>
    <n v="1260"/>
    <n v="667.80000000000007"/>
    <n v="0.53"/>
    <x v="2"/>
  </r>
  <r>
    <x v="3"/>
    <n v="1185732"/>
    <x v="234"/>
    <x v="1"/>
    <x v="3"/>
    <x v="2"/>
    <x v="21"/>
    <x v="25"/>
    <x v="4"/>
    <n v="33"/>
    <n v="74"/>
    <n v="2442"/>
    <n v="1123.32"/>
    <n v="0.45999999999999996"/>
    <x v="2"/>
  </r>
  <r>
    <x v="3"/>
    <n v="1185732"/>
    <x v="234"/>
    <x v="1"/>
    <x v="3"/>
    <x v="2"/>
    <x v="21"/>
    <x v="25"/>
    <x v="5"/>
    <n v="24"/>
    <n v="112"/>
    <n v="2688"/>
    <n v="1612.8"/>
    <n v="0.6"/>
    <x v="2"/>
  </r>
  <r>
    <x v="3"/>
    <n v="1185732"/>
    <x v="265"/>
    <x v="1"/>
    <x v="4"/>
    <x v="2"/>
    <x v="21"/>
    <x v="25"/>
    <x v="0"/>
    <n v="32"/>
    <n v="174"/>
    <n v="5568"/>
    <n v="2839.68"/>
    <n v="0.51"/>
    <x v="2"/>
  </r>
  <r>
    <x v="3"/>
    <n v="1185732"/>
    <x v="265"/>
    <x v="1"/>
    <x v="4"/>
    <x v="2"/>
    <x v="21"/>
    <x v="25"/>
    <x v="1"/>
    <n v="29"/>
    <n v="101"/>
    <n v="2929"/>
    <n v="1435.21"/>
    <n v="0.49"/>
    <x v="2"/>
  </r>
  <r>
    <x v="3"/>
    <n v="1185732"/>
    <x v="265"/>
    <x v="1"/>
    <x v="4"/>
    <x v="2"/>
    <x v="21"/>
    <x v="25"/>
    <x v="2"/>
    <n v="25"/>
    <n v="98"/>
    <n v="2450"/>
    <n v="1225"/>
    <n v="0.5"/>
    <x v="2"/>
  </r>
  <r>
    <x v="3"/>
    <n v="1185732"/>
    <x v="265"/>
    <x v="1"/>
    <x v="4"/>
    <x v="2"/>
    <x v="21"/>
    <x v="25"/>
    <x v="3"/>
    <n v="23"/>
    <n v="72"/>
    <n v="1656"/>
    <n v="910.80000000000007"/>
    <n v="0.55000000000000004"/>
    <x v="2"/>
  </r>
  <r>
    <x v="3"/>
    <n v="1185732"/>
    <x v="265"/>
    <x v="1"/>
    <x v="4"/>
    <x v="2"/>
    <x v="21"/>
    <x v="25"/>
    <x v="4"/>
    <n v="39"/>
    <n v="75"/>
    <n v="2925"/>
    <n v="1462.5"/>
    <n v="0.5"/>
    <x v="2"/>
  </r>
  <r>
    <x v="3"/>
    <n v="1185732"/>
    <x v="265"/>
    <x v="1"/>
    <x v="4"/>
    <x v="2"/>
    <x v="21"/>
    <x v="25"/>
    <x v="5"/>
    <n v="44"/>
    <n v="120"/>
    <n v="5280"/>
    <n v="3432"/>
    <n v="0.65"/>
    <x v="2"/>
  </r>
  <r>
    <x v="3"/>
    <n v="1185732"/>
    <x v="295"/>
    <x v="1"/>
    <x v="11"/>
    <x v="2"/>
    <x v="21"/>
    <x v="25"/>
    <x v="0"/>
    <n v="28"/>
    <n v="182"/>
    <n v="5096"/>
    <n v="2598.96"/>
    <n v="0.51"/>
    <x v="2"/>
  </r>
  <r>
    <x v="3"/>
    <n v="1185732"/>
    <x v="295"/>
    <x v="1"/>
    <x v="11"/>
    <x v="2"/>
    <x v="21"/>
    <x v="25"/>
    <x v="1"/>
    <n v="24"/>
    <n v="112"/>
    <n v="2688"/>
    <n v="1317.12"/>
    <n v="0.49"/>
    <x v="2"/>
  </r>
  <r>
    <x v="3"/>
    <n v="1185732"/>
    <x v="295"/>
    <x v="1"/>
    <x v="11"/>
    <x v="2"/>
    <x v="21"/>
    <x v="25"/>
    <x v="2"/>
    <n v="19"/>
    <n v="115"/>
    <n v="2185"/>
    <n v="1070.6500000000001"/>
    <n v="0.49"/>
    <x v="2"/>
  </r>
  <r>
    <x v="3"/>
    <n v="1185732"/>
    <x v="295"/>
    <x v="1"/>
    <x v="11"/>
    <x v="2"/>
    <x v="21"/>
    <x v="25"/>
    <x v="3"/>
    <n v="19"/>
    <n v="108"/>
    <n v="2052"/>
    <n v="1046.52"/>
    <n v="0.51"/>
    <x v="2"/>
  </r>
  <r>
    <x v="3"/>
    <n v="1185732"/>
    <x v="295"/>
    <x v="1"/>
    <x v="11"/>
    <x v="2"/>
    <x v="21"/>
    <x v="25"/>
    <x v="4"/>
    <n v="34"/>
    <n v="108"/>
    <n v="3672"/>
    <n v="1652.3999999999999"/>
    <n v="0.44999999999999996"/>
    <x v="2"/>
  </r>
  <r>
    <x v="3"/>
    <n v="1185732"/>
    <x v="295"/>
    <x v="1"/>
    <x v="11"/>
    <x v="2"/>
    <x v="21"/>
    <x v="25"/>
    <x v="5"/>
    <n v="38"/>
    <n v="150"/>
    <n v="5700"/>
    <n v="3420"/>
    <n v="0.6"/>
    <x v="2"/>
  </r>
  <r>
    <x v="3"/>
    <n v="1185732"/>
    <x v="324"/>
    <x v="1"/>
    <x v="5"/>
    <x v="2"/>
    <x v="21"/>
    <x v="25"/>
    <x v="0"/>
    <n v="34"/>
    <n v="224"/>
    <n v="7616"/>
    <n v="3960.32"/>
    <n v="0.52"/>
    <x v="2"/>
  </r>
  <r>
    <x v="3"/>
    <n v="1185732"/>
    <x v="324"/>
    <x v="1"/>
    <x v="5"/>
    <x v="2"/>
    <x v="21"/>
    <x v="25"/>
    <x v="1"/>
    <n v="29"/>
    <n v="160"/>
    <n v="4640"/>
    <n v="2227.1999999999998"/>
    <n v="0.48"/>
    <x v="2"/>
  </r>
  <r>
    <x v="3"/>
    <n v="1185732"/>
    <x v="324"/>
    <x v="1"/>
    <x v="5"/>
    <x v="2"/>
    <x v="21"/>
    <x v="25"/>
    <x v="2"/>
    <n v="24"/>
    <n v="138"/>
    <n v="3312"/>
    <n v="1589.76"/>
    <n v="0.48"/>
    <x v="2"/>
  </r>
  <r>
    <x v="3"/>
    <n v="1185732"/>
    <x v="324"/>
    <x v="1"/>
    <x v="5"/>
    <x v="2"/>
    <x v="21"/>
    <x v="25"/>
    <x v="3"/>
    <n v="23"/>
    <n v="115"/>
    <n v="2645"/>
    <n v="1322.5"/>
    <n v="0.5"/>
    <x v="2"/>
  </r>
  <r>
    <x v="3"/>
    <n v="1185732"/>
    <x v="324"/>
    <x v="1"/>
    <x v="5"/>
    <x v="2"/>
    <x v="21"/>
    <x v="25"/>
    <x v="4"/>
    <n v="32"/>
    <n v="128"/>
    <n v="4096"/>
    <n v="1884.1599999999999"/>
    <n v="0.45999999999999996"/>
    <x v="2"/>
  </r>
  <r>
    <x v="3"/>
    <n v="1185732"/>
    <x v="324"/>
    <x v="1"/>
    <x v="5"/>
    <x v="2"/>
    <x v="21"/>
    <x v="25"/>
    <x v="5"/>
    <n v="38"/>
    <n v="150"/>
    <n v="5700"/>
    <n v="3705"/>
    <n v="0.65"/>
    <x v="2"/>
  </r>
  <r>
    <x v="3"/>
    <n v="1185732"/>
    <x v="356"/>
    <x v="1"/>
    <x v="6"/>
    <x v="2"/>
    <x v="21"/>
    <x v="25"/>
    <x v="0"/>
    <n v="33"/>
    <n v="203"/>
    <n v="6699"/>
    <n v="3349.5"/>
    <n v="0.5"/>
    <x v="2"/>
  </r>
  <r>
    <x v="3"/>
    <n v="1185732"/>
    <x v="356"/>
    <x v="1"/>
    <x v="6"/>
    <x v="2"/>
    <x v="21"/>
    <x v="25"/>
    <x v="1"/>
    <n v="34"/>
    <n v="131"/>
    <n v="4454"/>
    <n v="2093.3799999999997"/>
    <n v="0.47"/>
    <x v="2"/>
  </r>
  <r>
    <x v="3"/>
    <n v="1185732"/>
    <x v="356"/>
    <x v="1"/>
    <x v="6"/>
    <x v="2"/>
    <x v="21"/>
    <x v="25"/>
    <x v="2"/>
    <n v="29"/>
    <n v="113"/>
    <n v="3277"/>
    <n v="1605.73"/>
    <n v="0.49"/>
    <x v="2"/>
  </r>
  <r>
    <x v="3"/>
    <n v="1185732"/>
    <x v="356"/>
    <x v="1"/>
    <x v="6"/>
    <x v="2"/>
    <x v="21"/>
    <x v="25"/>
    <x v="3"/>
    <n v="19"/>
    <n v="101"/>
    <n v="1919"/>
    <n v="1017.07"/>
    <n v="0.53"/>
    <x v="2"/>
  </r>
  <r>
    <x v="3"/>
    <n v="1185732"/>
    <x v="356"/>
    <x v="1"/>
    <x v="6"/>
    <x v="2"/>
    <x v="21"/>
    <x v="25"/>
    <x v="4"/>
    <n v="29"/>
    <n v="105"/>
    <n v="3045"/>
    <n v="1400.6999999999998"/>
    <n v="0.45999999999999996"/>
    <x v="2"/>
  </r>
  <r>
    <x v="3"/>
    <n v="1185732"/>
    <x v="356"/>
    <x v="1"/>
    <x v="6"/>
    <x v="2"/>
    <x v="21"/>
    <x v="25"/>
    <x v="5"/>
    <n v="32"/>
    <n v="152"/>
    <n v="4864"/>
    <n v="2918.4"/>
    <n v="0.6"/>
    <x v="2"/>
  </r>
  <r>
    <x v="3"/>
    <n v="1185732"/>
    <x v="388"/>
    <x v="1"/>
    <x v="7"/>
    <x v="2"/>
    <x v="21"/>
    <x v="25"/>
    <x v="0"/>
    <n v="29"/>
    <n v="169"/>
    <n v="4901"/>
    <n v="2548.52"/>
    <n v="0.52"/>
    <x v="2"/>
  </r>
  <r>
    <x v="3"/>
    <n v="1185732"/>
    <x v="388"/>
    <x v="1"/>
    <x v="7"/>
    <x v="2"/>
    <x v="21"/>
    <x v="25"/>
    <x v="1"/>
    <n v="23"/>
    <n v="122"/>
    <n v="2806"/>
    <n v="1262.6999999999998"/>
    <n v="0.44999999999999996"/>
    <x v="2"/>
  </r>
  <r>
    <x v="3"/>
    <n v="1185732"/>
    <x v="388"/>
    <x v="1"/>
    <x v="7"/>
    <x v="2"/>
    <x v="21"/>
    <x v="25"/>
    <x v="2"/>
    <n v="9"/>
    <n v="91"/>
    <n v="819"/>
    <n v="409.5"/>
    <n v="0.5"/>
    <x v="2"/>
  </r>
  <r>
    <x v="3"/>
    <n v="1185732"/>
    <x v="388"/>
    <x v="1"/>
    <x v="7"/>
    <x v="2"/>
    <x v="21"/>
    <x v="25"/>
    <x v="3"/>
    <n v="10"/>
    <n v="88"/>
    <n v="880"/>
    <n v="448.8"/>
    <n v="0.51"/>
    <x v="2"/>
  </r>
  <r>
    <x v="3"/>
    <n v="1185732"/>
    <x v="388"/>
    <x v="1"/>
    <x v="7"/>
    <x v="2"/>
    <x v="21"/>
    <x v="25"/>
    <x v="4"/>
    <n v="19"/>
    <n v="88"/>
    <n v="1672"/>
    <n v="836"/>
    <n v="0.5"/>
    <x v="2"/>
  </r>
  <r>
    <x v="3"/>
    <n v="1185732"/>
    <x v="388"/>
    <x v="1"/>
    <x v="7"/>
    <x v="2"/>
    <x v="21"/>
    <x v="25"/>
    <x v="5"/>
    <n v="24"/>
    <n v="120"/>
    <n v="2880"/>
    <n v="1843.2"/>
    <n v="0.64"/>
    <x v="2"/>
  </r>
  <r>
    <x v="3"/>
    <n v="1185732"/>
    <x v="417"/>
    <x v="1"/>
    <x v="8"/>
    <x v="2"/>
    <x v="21"/>
    <x v="25"/>
    <x v="0"/>
    <n v="28"/>
    <n v="173"/>
    <n v="4844"/>
    <n v="2470.44"/>
    <n v="0.51"/>
    <x v="2"/>
  </r>
  <r>
    <x v="3"/>
    <n v="1185732"/>
    <x v="417"/>
    <x v="1"/>
    <x v="8"/>
    <x v="2"/>
    <x v="21"/>
    <x v="25"/>
    <x v="1"/>
    <n v="19"/>
    <n v="100"/>
    <n v="1900"/>
    <n v="950"/>
    <n v="0.5"/>
    <x v="2"/>
  </r>
  <r>
    <x v="3"/>
    <n v="1185732"/>
    <x v="417"/>
    <x v="1"/>
    <x v="8"/>
    <x v="2"/>
    <x v="21"/>
    <x v="25"/>
    <x v="2"/>
    <n v="19"/>
    <n v="87"/>
    <n v="1653"/>
    <n v="809.97"/>
    <n v="0.49"/>
    <x v="2"/>
  </r>
  <r>
    <x v="3"/>
    <n v="1185732"/>
    <x v="417"/>
    <x v="1"/>
    <x v="8"/>
    <x v="2"/>
    <x v="21"/>
    <x v="25"/>
    <x v="3"/>
    <n v="19"/>
    <n v="72"/>
    <n v="1368"/>
    <n v="752.40000000000009"/>
    <n v="0.55000000000000004"/>
    <x v="2"/>
  </r>
  <r>
    <x v="3"/>
    <n v="1185732"/>
    <x v="417"/>
    <x v="1"/>
    <x v="8"/>
    <x v="2"/>
    <x v="21"/>
    <x v="25"/>
    <x v="4"/>
    <n v="29"/>
    <n v="83"/>
    <n v="2407"/>
    <n v="1203.5"/>
    <n v="0.5"/>
    <x v="2"/>
  </r>
  <r>
    <x v="3"/>
    <n v="1185732"/>
    <x v="417"/>
    <x v="1"/>
    <x v="8"/>
    <x v="2"/>
    <x v="21"/>
    <x v="25"/>
    <x v="5"/>
    <n v="32"/>
    <n v="104"/>
    <n v="3328"/>
    <n v="2063.36"/>
    <n v="0.62"/>
    <x v="2"/>
  </r>
  <r>
    <x v="3"/>
    <n v="1185732"/>
    <x v="448"/>
    <x v="1"/>
    <x v="9"/>
    <x v="2"/>
    <x v="21"/>
    <x v="25"/>
    <x v="0"/>
    <n v="29"/>
    <n v="149"/>
    <n v="4321"/>
    <n v="2160.5"/>
    <n v="0.5"/>
    <x v="2"/>
  </r>
  <r>
    <x v="3"/>
    <n v="1185732"/>
    <x v="448"/>
    <x v="1"/>
    <x v="9"/>
    <x v="2"/>
    <x v="21"/>
    <x v="25"/>
    <x v="1"/>
    <n v="20"/>
    <n v="108"/>
    <n v="2160"/>
    <n v="993.59999999999991"/>
    <n v="0.45999999999999996"/>
    <x v="2"/>
  </r>
  <r>
    <x v="3"/>
    <n v="1185732"/>
    <x v="448"/>
    <x v="1"/>
    <x v="9"/>
    <x v="2"/>
    <x v="21"/>
    <x v="25"/>
    <x v="2"/>
    <n v="19"/>
    <n v="93"/>
    <n v="1767"/>
    <n v="848.16"/>
    <n v="0.48"/>
    <x v="2"/>
  </r>
  <r>
    <x v="3"/>
    <n v="1185732"/>
    <x v="448"/>
    <x v="1"/>
    <x v="9"/>
    <x v="2"/>
    <x v="21"/>
    <x v="25"/>
    <x v="3"/>
    <n v="19"/>
    <n v="113"/>
    <n v="2147"/>
    <n v="1094.97"/>
    <n v="0.51"/>
    <x v="2"/>
  </r>
  <r>
    <x v="3"/>
    <n v="1185732"/>
    <x v="448"/>
    <x v="1"/>
    <x v="9"/>
    <x v="2"/>
    <x v="21"/>
    <x v="25"/>
    <x v="4"/>
    <n v="39"/>
    <n v="91"/>
    <n v="3549"/>
    <n v="1739.01"/>
    <n v="0.49"/>
    <x v="2"/>
  </r>
  <r>
    <x v="3"/>
    <n v="1185732"/>
    <x v="448"/>
    <x v="1"/>
    <x v="9"/>
    <x v="2"/>
    <x v="21"/>
    <x v="25"/>
    <x v="5"/>
    <n v="43"/>
    <n v="113"/>
    <n v="4859"/>
    <n v="3158.35"/>
    <n v="0.65"/>
    <x v="2"/>
  </r>
  <r>
    <x v="3"/>
    <n v="1185732"/>
    <x v="477"/>
    <x v="1"/>
    <x v="10"/>
    <x v="2"/>
    <x v="21"/>
    <x v="25"/>
    <x v="0"/>
    <n v="39"/>
    <n v="203"/>
    <n v="7917"/>
    <n v="4354.3500000000004"/>
    <n v="0.55000000000000004"/>
    <x v="2"/>
  </r>
  <r>
    <x v="3"/>
    <n v="1185732"/>
    <x v="477"/>
    <x v="1"/>
    <x v="10"/>
    <x v="2"/>
    <x v="21"/>
    <x v="25"/>
    <x v="1"/>
    <n v="28"/>
    <n v="145"/>
    <n v="4060"/>
    <n v="1989.3999999999999"/>
    <n v="0.49"/>
    <x v="2"/>
  </r>
  <r>
    <x v="3"/>
    <n v="1185732"/>
    <x v="477"/>
    <x v="1"/>
    <x v="10"/>
    <x v="2"/>
    <x v="21"/>
    <x v="25"/>
    <x v="2"/>
    <n v="29"/>
    <n v="113"/>
    <n v="3277"/>
    <n v="1540.1899999999998"/>
    <n v="0.47"/>
    <x v="2"/>
  </r>
  <r>
    <x v="3"/>
    <n v="1185732"/>
    <x v="477"/>
    <x v="1"/>
    <x v="10"/>
    <x v="2"/>
    <x v="21"/>
    <x v="25"/>
    <x v="3"/>
    <n v="27"/>
    <n v="112"/>
    <n v="3024"/>
    <n v="1542.24"/>
    <n v="0.51"/>
    <x v="2"/>
  </r>
  <r>
    <x v="3"/>
    <n v="1185732"/>
    <x v="477"/>
    <x v="1"/>
    <x v="10"/>
    <x v="2"/>
    <x v="21"/>
    <x v="25"/>
    <x v="4"/>
    <n v="38"/>
    <n v="112"/>
    <n v="4256"/>
    <n v="2128"/>
    <n v="0.5"/>
    <x v="2"/>
  </r>
  <r>
    <x v="3"/>
    <n v="1185732"/>
    <x v="477"/>
    <x v="1"/>
    <x v="10"/>
    <x v="2"/>
    <x v="21"/>
    <x v="25"/>
    <x v="5"/>
    <n v="42"/>
    <n v="125"/>
    <n v="5250"/>
    <n v="3202.5"/>
    <n v="0.61"/>
    <x v="2"/>
  </r>
  <r>
    <x v="3"/>
    <n v="1128299"/>
    <x v="188"/>
    <x v="1"/>
    <x v="0"/>
    <x v="2"/>
    <x v="21"/>
    <x v="25"/>
    <x v="0"/>
    <n v="27"/>
    <n v="98"/>
    <n v="2646"/>
    <n v="1270.08"/>
    <n v="0.48"/>
    <x v="2"/>
  </r>
  <r>
    <x v="3"/>
    <n v="1128299"/>
    <x v="188"/>
    <x v="1"/>
    <x v="0"/>
    <x v="2"/>
    <x v="21"/>
    <x v="25"/>
    <x v="1"/>
    <n v="39"/>
    <n v="105"/>
    <n v="4095"/>
    <n v="2006.55"/>
    <n v="0.49"/>
    <x v="2"/>
  </r>
  <r>
    <x v="3"/>
    <n v="1128299"/>
    <x v="188"/>
    <x v="1"/>
    <x v="0"/>
    <x v="2"/>
    <x v="21"/>
    <x v="25"/>
    <x v="2"/>
    <n v="39"/>
    <n v="105"/>
    <n v="4095"/>
    <n v="1965.6"/>
    <n v="0.48"/>
    <x v="2"/>
  </r>
  <r>
    <x v="3"/>
    <n v="1128299"/>
    <x v="188"/>
    <x v="1"/>
    <x v="0"/>
    <x v="2"/>
    <x v="21"/>
    <x v="25"/>
    <x v="3"/>
    <n v="39"/>
    <n v="58"/>
    <n v="2262"/>
    <n v="1040.52"/>
    <n v="0.45999999999999996"/>
    <x v="2"/>
  </r>
  <r>
    <x v="3"/>
    <n v="1128299"/>
    <x v="188"/>
    <x v="1"/>
    <x v="0"/>
    <x v="2"/>
    <x v="21"/>
    <x v="25"/>
    <x v="4"/>
    <n v="42"/>
    <n v="44"/>
    <n v="1848"/>
    <n v="1016.4000000000001"/>
    <n v="0.55000000000000004"/>
    <x v="2"/>
  </r>
  <r>
    <x v="3"/>
    <n v="1128299"/>
    <x v="188"/>
    <x v="1"/>
    <x v="0"/>
    <x v="2"/>
    <x v="21"/>
    <x v="25"/>
    <x v="5"/>
    <n v="39"/>
    <n v="108"/>
    <n v="4212"/>
    <n v="1811.16"/>
    <n v="0.43"/>
    <x v="2"/>
  </r>
  <r>
    <x v="3"/>
    <n v="1128299"/>
    <x v="698"/>
    <x v="1"/>
    <x v="1"/>
    <x v="2"/>
    <x v="21"/>
    <x v="25"/>
    <x v="0"/>
    <n v="29"/>
    <n v="117"/>
    <n v="3393"/>
    <n v="1526.85"/>
    <n v="0.44999999999999996"/>
    <x v="2"/>
  </r>
  <r>
    <x v="3"/>
    <n v="1128299"/>
    <x v="698"/>
    <x v="1"/>
    <x v="1"/>
    <x v="2"/>
    <x v="21"/>
    <x v="25"/>
    <x v="1"/>
    <n v="39"/>
    <n v="91"/>
    <n v="3549"/>
    <n v="1703.52"/>
    <n v="0.48"/>
    <x v="2"/>
  </r>
  <r>
    <x v="3"/>
    <n v="1128299"/>
    <x v="698"/>
    <x v="1"/>
    <x v="1"/>
    <x v="2"/>
    <x v="21"/>
    <x v="25"/>
    <x v="2"/>
    <n v="36"/>
    <n v="88"/>
    <n v="3168"/>
    <n v="1425.6"/>
    <n v="0.44999999999999996"/>
    <x v="2"/>
  </r>
  <r>
    <x v="3"/>
    <n v="1128299"/>
    <x v="698"/>
    <x v="1"/>
    <x v="1"/>
    <x v="2"/>
    <x v="22"/>
    <x v="16"/>
    <x v="3"/>
    <n v="39"/>
    <n v="58"/>
    <n v="2262"/>
    <n v="1085.76"/>
    <n v="0.48"/>
    <x v="2"/>
  </r>
  <r>
    <x v="3"/>
    <n v="1128299"/>
    <x v="698"/>
    <x v="1"/>
    <x v="1"/>
    <x v="2"/>
    <x v="22"/>
    <x v="16"/>
    <x v="4"/>
    <n v="42"/>
    <n v="38"/>
    <n v="1596"/>
    <n v="829.92000000000007"/>
    <n v="0.52"/>
    <x v="2"/>
  </r>
  <r>
    <x v="3"/>
    <n v="1128299"/>
    <x v="698"/>
    <x v="1"/>
    <x v="1"/>
    <x v="2"/>
    <x v="22"/>
    <x v="16"/>
    <x v="5"/>
    <n v="37"/>
    <n v="85"/>
    <n v="3145"/>
    <n v="1258"/>
    <n v="0.4"/>
    <x v="2"/>
  </r>
  <r>
    <x v="3"/>
    <n v="1128299"/>
    <x v="228"/>
    <x v="1"/>
    <x v="2"/>
    <x v="2"/>
    <x v="22"/>
    <x v="16"/>
    <x v="0"/>
    <n v="38"/>
    <n v="128"/>
    <n v="4864"/>
    <n v="2383.36"/>
    <n v="0.49"/>
    <x v="2"/>
  </r>
  <r>
    <x v="3"/>
    <n v="1128299"/>
    <x v="228"/>
    <x v="1"/>
    <x v="2"/>
    <x v="2"/>
    <x v="22"/>
    <x v="16"/>
    <x v="1"/>
    <n v="45"/>
    <n v="85"/>
    <n v="3825"/>
    <n v="1836"/>
    <n v="0.48"/>
    <x v="2"/>
  </r>
  <r>
    <x v="3"/>
    <n v="1128299"/>
    <x v="228"/>
    <x v="1"/>
    <x v="2"/>
    <x v="2"/>
    <x v="22"/>
    <x v="16"/>
    <x v="2"/>
    <n v="54"/>
    <n v="88"/>
    <n v="4752"/>
    <n v="2138.3999999999996"/>
    <n v="0.44999999999999996"/>
    <x v="2"/>
  </r>
  <r>
    <x v="3"/>
    <n v="1128299"/>
    <x v="228"/>
    <x v="1"/>
    <x v="2"/>
    <x v="2"/>
    <x v="22"/>
    <x v="16"/>
    <x v="3"/>
    <n v="49"/>
    <n v="65"/>
    <n v="3185"/>
    <n v="1528.8"/>
    <n v="0.48"/>
    <x v="2"/>
  </r>
  <r>
    <x v="3"/>
    <n v="1128299"/>
    <x v="228"/>
    <x v="1"/>
    <x v="2"/>
    <x v="2"/>
    <x v="22"/>
    <x v="16"/>
    <x v="4"/>
    <n v="54"/>
    <n v="26"/>
    <n v="1404"/>
    <n v="744.12"/>
    <n v="0.53"/>
    <x v="2"/>
  </r>
  <r>
    <x v="3"/>
    <n v="1128299"/>
    <x v="228"/>
    <x v="1"/>
    <x v="2"/>
    <x v="2"/>
    <x v="22"/>
    <x v="16"/>
    <x v="5"/>
    <n v="49"/>
    <n v="87"/>
    <n v="4263"/>
    <n v="1790.46"/>
    <n v="0.42"/>
    <x v="2"/>
  </r>
  <r>
    <x v="3"/>
    <n v="1128299"/>
    <x v="247"/>
    <x v="1"/>
    <x v="3"/>
    <x v="2"/>
    <x v="22"/>
    <x v="16"/>
    <x v="0"/>
    <n v="51"/>
    <n v="124"/>
    <n v="6324"/>
    <n v="2909.04"/>
    <n v="0.45999999999999996"/>
    <x v="2"/>
  </r>
  <r>
    <x v="3"/>
    <n v="1128299"/>
    <x v="247"/>
    <x v="1"/>
    <x v="3"/>
    <x v="2"/>
    <x v="22"/>
    <x v="16"/>
    <x v="1"/>
    <n v="54"/>
    <n v="83"/>
    <n v="4482"/>
    <n v="2196.1799999999998"/>
    <n v="0.49"/>
    <x v="2"/>
  </r>
  <r>
    <x v="3"/>
    <n v="1128299"/>
    <x v="247"/>
    <x v="1"/>
    <x v="3"/>
    <x v="2"/>
    <x v="22"/>
    <x v="16"/>
    <x v="2"/>
    <n v="55"/>
    <n v="85"/>
    <n v="4675"/>
    <n v="2244"/>
    <n v="0.48"/>
    <x v="2"/>
  </r>
  <r>
    <x v="3"/>
    <n v="1128299"/>
    <x v="247"/>
    <x v="1"/>
    <x v="3"/>
    <x v="2"/>
    <x v="22"/>
    <x v="16"/>
    <x v="3"/>
    <n v="41"/>
    <n v="63"/>
    <n v="2583"/>
    <n v="1291.5"/>
    <n v="0.5"/>
    <x v="2"/>
  </r>
  <r>
    <x v="3"/>
    <n v="1128299"/>
    <x v="247"/>
    <x v="1"/>
    <x v="3"/>
    <x v="2"/>
    <x v="22"/>
    <x v="16"/>
    <x v="4"/>
    <n v="48"/>
    <n v="36"/>
    <n v="1728"/>
    <n v="864"/>
    <n v="0.5"/>
    <x v="2"/>
  </r>
  <r>
    <x v="3"/>
    <n v="1128299"/>
    <x v="247"/>
    <x v="1"/>
    <x v="3"/>
    <x v="2"/>
    <x v="22"/>
    <x v="16"/>
    <x v="5"/>
    <n v="59"/>
    <n v="84"/>
    <n v="4956"/>
    <n v="2230.1999999999998"/>
    <n v="0.44999999999999996"/>
    <x v="2"/>
  </r>
  <r>
    <x v="3"/>
    <n v="1128299"/>
    <x v="278"/>
    <x v="1"/>
    <x v="4"/>
    <x v="2"/>
    <x v="22"/>
    <x v="16"/>
    <x v="0"/>
    <n v="48"/>
    <n v="145"/>
    <n v="6960"/>
    <n v="3131.9999999999995"/>
    <n v="0.44999999999999996"/>
    <x v="2"/>
  </r>
  <r>
    <x v="3"/>
    <n v="1128299"/>
    <x v="278"/>
    <x v="1"/>
    <x v="4"/>
    <x v="2"/>
    <x v="22"/>
    <x v="16"/>
    <x v="1"/>
    <n v="50"/>
    <n v="105"/>
    <n v="5250"/>
    <n v="2415"/>
    <n v="0.45999999999999996"/>
    <x v="2"/>
  </r>
  <r>
    <x v="3"/>
    <n v="1128299"/>
    <x v="278"/>
    <x v="1"/>
    <x v="4"/>
    <x v="2"/>
    <x v="22"/>
    <x v="16"/>
    <x v="2"/>
    <n v="50"/>
    <n v="95"/>
    <n v="4750"/>
    <n v="2375"/>
    <n v="0.5"/>
    <x v="2"/>
  </r>
  <r>
    <x v="3"/>
    <n v="1128299"/>
    <x v="278"/>
    <x v="1"/>
    <x v="4"/>
    <x v="2"/>
    <x v="22"/>
    <x v="16"/>
    <x v="3"/>
    <n v="49"/>
    <n v="83"/>
    <n v="4067"/>
    <n v="1952.1599999999999"/>
    <n v="0.48"/>
    <x v="2"/>
  </r>
  <r>
    <x v="3"/>
    <n v="1128299"/>
    <x v="278"/>
    <x v="1"/>
    <x v="4"/>
    <x v="2"/>
    <x v="22"/>
    <x v="16"/>
    <x v="4"/>
    <n v="41"/>
    <n v="44"/>
    <n v="1804"/>
    <n v="992.2"/>
    <n v="0.55000000000000004"/>
    <x v="2"/>
  </r>
  <r>
    <x v="3"/>
    <n v="1128299"/>
    <x v="278"/>
    <x v="1"/>
    <x v="4"/>
    <x v="2"/>
    <x v="22"/>
    <x v="16"/>
    <x v="5"/>
    <n v="54"/>
    <n v="158"/>
    <n v="8532"/>
    <n v="3839.3999999999996"/>
    <n v="0.44999999999999996"/>
    <x v="2"/>
  </r>
  <r>
    <x v="3"/>
    <n v="1128299"/>
    <x v="308"/>
    <x v="1"/>
    <x v="11"/>
    <x v="2"/>
    <x v="22"/>
    <x v="16"/>
    <x v="0"/>
    <n v="51"/>
    <n v="225"/>
    <n v="11475"/>
    <n v="5622.75"/>
    <n v="0.49"/>
    <x v="2"/>
  </r>
  <r>
    <x v="3"/>
    <n v="1128299"/>
    <x v="308"/>
    <x v="1"/>
    <x v="11"/>
    <x v="2"/>
    <x v="22"/>
    <x v="16"/>
    <x v="1"/>
    <n v="62"/>
    <n v="169"/>
    <n v="10478"/>
    <n v="5134.22"/>
    <n v="0.49"/>
    <x v="2"/>
  </r>
  <r>
    <x v="3"/>
    <n v="1128299"/>
    <x v="308"/>
    <x v="1"/>
    <x v="11"/>
    <x v="2"/>
    <x v="22"/>
    <x v="16"/>
    <x v="2"/>
    <n v="78"/>
    <n v="189"/>
    <n v="14742"/>
    <n v="6781.32"/>
    <n v="0.45999999999999996"/>
    <x v="2"/>
  </r>
  <r>
    <x v="3"/>
    <n v="1128299"/>
    <x v="308"/>
    <x v="1"/>
    <x v="11"/>
    <x v="2"/>
    <x v="22"/>
    <x v="16"/>
    <x v="3"/>
    <n v="74"/>
    <n v="158"/>
    <n v="11692"/>
    <n v="5846"/>
    <n v="0.5"/>
    <x v="2"/>
  </r>
  <r>
    <x v="3"/>
    <n v="1128299"/>
    <x v="308"/>
    <x v="1"/>
    <x v="11"/>
    <x v="2"/>
    <x v="22"/>
    <x v="16"/>
    <x v="4"/>
    <n v="86"/>
    <n v="108"/>
    <n v="9288"/>
    <n v="4922.6400000000003"/>
    <n v="0.53"/>
    <x v="2"/>
  </r>
  <r>
    <x v="3"/>
    <n v="1128299"/>
    <x v="308"/>
    <x v="1"/>
    <x v="11"/>
    <x v="2"/>
    <x v="22"/>
    <x v="16"/>
    <x v="5"/>
    <n v="95"/>
    <n v="189"/>
    <n v="17955"/>
    <n v="8079.7499999999991"/>
    <n v="0.44999999999999996"/>
    <x v="2"/>
  </r>
  <r>
    <x v="3"/>
    <n v="1128299"/>
    <x v="337"/>
    <x v="1"/>
    <x v="5"/>
    <x v="2"/>
    <x v="22"/>
    <x v="16"/>
    <x v="0"/>
    <n v="79"/>
    <n v="255"/>
    <n v="20145"/>
    <n v="9669.6"/>
    <n v="0.48"/>
    <x v="2"/>
  </r>
  <r>
    <x v="3"/>
    <n v="1128299"/>
    <x v="337"/>
    <x v="1"/>
    <x v="5"/>
    <x v="2"/>
    <x v="22"/>
    <x v="16"/>
    <x v="1"/>
    <n v="85"/>
    <n v="196"/>
    <n v="16660"/>
    <n v="7830.2"/>
    <n v="0.47"/>
    <x v="2"/>
  </r>
  <r>
    <x v="3"/>
    <n v="1128299"/>
    <x v="337"/>
    <x v="1"/>
    <x v="5"/>
    <x v="2"/>
    <x v="22"/>
    <x v="16"/>
    <x v="2"/>
    <n v="86"/>
    <n v="163"/>
    <n v="14018"/>
    <n v="6588.46"/>
    <n v="0.47"/>
    <x v="2"/>
  </r>
  <r>
    <x v="3"/>
    <n v="1128299"/>
    <x v="337"/>
    <x v="1"/>
    <x v="5"/>
    <x v="2"/>
    <x v="22"/>
    <x v="16"/>
    <x v="3"/>
    <n v="82"/>
    <n v="165"/>
    <n v="13530"/>
    <n v="6494.4"/>
    <n v="0.48"/>
    <x v="2"/>
  </r>
  <r>
    <x v="3"/>
    <n v="1128299"/>
    <x v="337"/>
    <x v="1"/>
    <x v="5"/>
    <x v="2"/>
    <x v="22"/>
    <x v="16"/>
    <x v="4"/>
    <n v="84"/>
    <n v="156"/>
    <n v="13104"/>
    <n v="6552"/>
    <n v="0.5"/>
    <x v="2"/>
  </r>
  <r>
    <x v="3"/>
    <n v="1128299"/>
    <x v="337"/>
    <x v="1"/>
    <x v="5"/>
    <x v="2"/>
    <x v="22"/>
    <x v="16"/>
    <x v="5"/>
    <n v="97"/>
    <n v="150"/>
    <n v="14550"/>
    <n v="6111"/>
    <n v="0.42"/>
    <x v="2"/>
  </r>
  <r>
    <x v="3"/>
    <n v="1128299"/>
    <x v="369"/>
    <x v="1"/>
    <x v="6"/>
    <x v="2"/>
    <x v="22"/>
    <x v="16"/>
    <x v="0"/>
    <n v="81"/>
    <n v="200"/>
    <n v="16200"/>
    <n v="7776"/>
    <n v="0.48"/>
    <x v="2"/>
  </r>
  <r>
    <x v="3"/>
    <n v="1128299"/>
    <x v="369"/>
    <x v="1"/>
    <x v="6"/>
    <x v="2"/>
    <x v="22"/>
    <x v="16"/>
    <x v="1"/>
    <n v="76"/>
    <n v="233"/>
    <n v="17708"/>
    <n v="8676.92"/>
    <n v="0.49"/>
    <x v="2"/>
  </r>
  <r>
    <x v="3"/>
    <n v="1128299"/>
    <x v="369"/>
    <x v="1"/>
    <x v="6"/>
    <x v="2"/>
    <x v="22"/>
    <x v="16"/>
    <x v="2"/>
    <n v="68"/>
    <n v="195"/>
    <n v="13260"/>
    <n v="6497.4"/>
    <n v="0.49"/>
    <x v="2"/>
  </r>
  <r>
    <x v="3"/>
    <n v="1128299"/>
    <x v="369"/>
    <x v="1"/>
    <x v="6"/>
    <x v="2"/>
    <x v="22"/>
    <x v="16"/>
    <x v="3"/>
    <n v="68"/>
    <n v="119"/>
    <n v="8092"/>
    <n v="3722.3199999999997"/>
    <n v="0.45999999999999996"/>
    <x v="2"/>
  </r>
  <r>
    <x v="3"/>
    <n v="1128299"/>
    <x v="369"/>
    <x v="1"/>
    <x v="6"/>
    <x v="2"/>
    <x v="22"/>
    <x v="16"/>
    <x v="4"/>
    <n v="65"/>
    <n v="128"/>
    <n v="8320"/>
    <n v="4409.6000000000004"/>
    <n v="0.53"/>
    <x v="2"/>
  </r>
  <r>
    <x v="3"/>
    <n v="1128299"/>
    <x v="369"/>
    <x v="1"/>
    <x v="6"/>
    <x v="2"/>
    <x v="22"/>
    <x v="16"/>
    <x v="5"/>
    <n v="69"/>
    <n v="73"/>
    <n v="5037"/>
    <n v="2216.2800000000002"/>
    <n v="0.44"/>
    <x v="2"/>
  </r>
  <r>
    <x v="3"/>
    <n v="1128299"/>
    <x v="401"/>
    <x v="1"/>
    <x v="7"/>
    <x v="2"/>
    <x v="22"/>
    <x v="16"/>
    <x v="0"/>
    <n v="46"/>
    <n v="122"/>
    <n v="5612"/>
    <n v="2525.3999999999996"/>
    <n v="0.44999999999999996"/>
    <x v="2"/>
  </r>
  <r>
    <x v="3"/>
    <n v="1128299"/>
    <x v="401"/>
    <x v="1"/>
    <x v="7"/>
    <x v="2"/>
    <x v="22"/>
    <x v="16"/>
    <x v="1"/>
    <n v="51"/>
    <n v="122"/>
    <n v="6222"/>
    <n v="2862.12"/>
    <n v="0.45999999999999996"/>
    <x v="2"/>
  </r>
  <r>
    <x v="3"/>
    <n v="1128299"/>
    <x v="401"/>
    <x v="1"/>
    <x v="7"/>
    <x v="2"/>
    <x v="22"/>
    <x v="16"/>
    <x v="2"/>
    <n v="49"/>
    <n v="75"/>
    <n v="3675"/>
    <n v="1653.7499999999998"/>
    <n v="0.44999999999999996"/>
    <x v="2"/>
  </r>
  <r>
    <x v="3"/>
    <n v="1128299"/>
    <x v="401"/>
    <x v="1"/>
    <x v="7"/>
    <x v="2"/>
    <x v="22"/>
    <x v="16"/>
    <x v="3"/>
    <n v="49"/>
    <n v="52"/>
    <n v="2548"/>
    <n v="1172.08"/>
    <n v="0.45999999999999996"/>
    <x v="2"/>
  </r>
  <r>
    <x v="3"/>
    <n v="1128299"/>
    <x v="401"/>
    <x v="1"/>
    <x v="7"/>
    <x v="2"/>
    <x v="22"/>
    <x v="16"/>
    <x v="4"/>
    <n v="58"/>
    <n v="59"/>
    <n v="3422"/>
    <n v="1813.66"/>
    <n v="0.53"/>
    <x v="2"/>
  </r>
  <r>
    <x v="3"/>
    <n v="1128299"/>
    <x v="401"/>
    <x v="1"/>
    <x v="7"/>
    <x v="2"/>
    <x v="22"/>
    <x v="16"/>
    <x v="5"/>
    <n v="41"/>
    <n v="73"/>
    <n v="2993"/>
    <n v="1257.06"/>
    <n v="0.42"/>
    <x v="2"/>
  </r>
  <r>
    <x v="3"/>
    <n v="1128299"/>
    <x v="430"/>
    <x v="1"/>
    <x v="8"/>
    <x v="2"/>
    <x v="22"/>
    <x v="16"/>
    <x v="0"/>
    <n v="38"/>
    <n v="102"/>
    <n v="3876"/>
    <n v="1821.7199999999998"/>
    <n v="0.47"/>
    <x v="2"/>
  </r>
  <r>
    <x v="3"/>
    <n v="1128299"/>
    <x v="430"/>
    <x v="1"/>
    <x v="8"/>
    <x v="2"/>
    <x v="22"/>
    <x v="16"/>
    <x v="1"/>
    <n v="50"/>
    <n v="142"/>
    <n v="7100"/>
    <n v="3265.9999999999995"/>
    <n v="0.45999999999999996"/>
    <x v="2"/>
  </r>
  <r>
    <x v="3"/>
    <n v="1128299"/>
    <x v="430"/>
    <x v="1"/>
    <x v="8"/>
    <x v="2"/>
    <x v="22"/>
    <x v="16"/>
    <x v="2"/>
    <n v="46"/>
    <n v="91"/>
    <n v="4186"/>
    <n v="2051.14"/>
    <n v="0.49"/>
    <x v="2"/>
  </r>
  <r>
    <x v="3"/>
    <n v="1128299"/>
    <x v="430"/>
    <x v="1"/>
    <x v="8"/>
    <x v="2"/>
    <x v="22"/>
    <x v="16"/>
    <x v="3"/>
    <n v="44"/>
    <n v="81"/>
    <n v="3564"/>
    <n v="1710.72"/>
    <n v="0.48"/>
    <x v="2"/>
  </r>
  <r>
    <x v="3"/>
    <n v="1128299"/>
    <x v="430"/>
    <x v="1"/>
    <x v="8"/>
    <x v="2"/>
    <x v="22"/>
    <x v="16"/>
    <x v="4"/>
    <n v="51"/>
    <n v="75"/>
    <n v="3825"/>
    <n v="2065.5"/>
    <n v="0.54"/>
    <x v="2"/>
  </r>
  <r>
    <x v="3"/>
    <n v="1128299"/>
    <x v="430"/>
    <x v="1"/>
    <x v="8"/>
    <x v="2"/>
    <x v="22"/>
    <x v="16"/>
    <x v="5"/>
    <n v="58"/>
    <n v="105"/>
    <n v="6090"/>
    <n v="2618.6999999999998"/>
    <n v="0.43"/>
    <x v="2"/>
  </r>
  <r>
    <x v="3"/>
    <n v="1128299"/>
    <x v="461"/>
    <x v="1"/>
    <x v="9"/>
    <x v="2"/>
    <x v="22"/>
    <x v="16"/>
    <x v="0"/>
    <n v="44"/>
    <n v="173"/>
    <n v="7612"/>
    <n v="3501.5199999999995"/>
    <n v="0.45999999999999996"/>
    <x v="2"/>
  </r>
  <r>
    <x v="3"/>
    <n v="1128299"/>
    <x v="461"/>
    <x v="1"/>
    <x v="9"/>
    <x v="2"/>
    <x v="22"/>
    <x v="16"/>
    <x v="1"/>
    <n v="48"/>
    <n v="195"/>
    <n v="9360"/>
    <n v="4680"/>
    <n v="0.5"/>
    <x v="2"/>
  </r>
  <r>
    <x v="3"/>
    <n v="1128299"/>
    <x v="461"/>
    <x v="1"/>
    <x v="9"/>
    <x v="2"/>
    <x v="22"/>
    <x v="16"/>
    <x v="2"/>
    <n v="42"/>
    <n v="128"/>
    <n v="5376"/>
    <n v="2688"/>
    <n v="0.5"/>
    <x v="2"/>
  </r>
  <r>
    <x v="3"/>
    <n v="1128299"/>
    <x v="461"/>
    <x v="1"/>
    <x v="9"/>
    <x v="2"/>
    <x v="22"/>
    <x v="16"/>
    <x v="3"/>
    <n v="51"/>
    <n v="131"/>
    <n v="6681"/>
    <n v="3073.2599999999998"/>
    <n v="0.45999999999999996"/>
    <x v="2"/>
  </r>
  <r>
    <x v="3"/>
    <n v="1128299"/>
    <x v="461"/>
    <x v="1"/>
    <x v="9"/>
    <x v="2"/>
    <x v="22"/>
    <x v="16"/>
    <x v="4"/>
    <n v="68"/>
    <n v="111"/>
    <n v="7548"/>
    <n v="4075.92"/>
    <n v="0.54"/>
    <x v="2"/>
  </r>
  <r>
    <x v="3"/>
    <n v="1128299"/>
    <x v="461"/>
    <x v="1"/>
    <x v="9"/>
    <x v="2"/>
    <x v="22"/>
    <x v="16"/>
    <x v="5"/>
    <n v="76"/>
    <n v="149"/>
    <n v="11324"/>
    <n v="4756.08"/>
    <n v="0.42"/>
    <x v="2"/>
  </r>
  <r>
    <x v="3"/>
    <n v="1128299"/>
    <x v="490"/>
    <x v="1"/>
    <x v="10"/>
    <x v="2"/>
    <x v="22"/>
    <x v="16"/>
    <x v="0"/>
    <n v="61"/>
    <n v="188"/>
    <n v="11468"/>
    <n v="5504.6399999999994"/>
    <n v="0.48"/>
    <x v="2"/>
  </r>
  <r>
    <x v="3"/>
    <n v="1128299"/>
    <x v="490"/>
    <x v="1"/>
    <x v="10"/>
    <x v="2"/>
    <x v="22"/>
    <x v="16"/>
    <x v="1"/>
    <n v="72"/>
    <n v="218"/>
    <n v="15696"/>
    <n v="7377.12"/>
    <n v="0.47"/>
    <x v="2"/>
  </r>
  <r>
    <x v="3"/>
    <n v="1128299"/>
    <x v="490"/>
    <x v="1"/>
    <x v="10"/>
    <x v="2"/>
    <x v="22"/>
    <x v="16"/>
    <x v="2"/>
    <n v="67"/>
    <n v="165"/>
    <n v="11055"/>
    <n v="4974.7499999999991"/>
    <n v="0.44999999999999996"/>
    <x v="2"/>
  </r>
  <r>
    <x v="3"/>
    <n v="1128299"/>
    <x v="490"/>
    <x v="1"/>
    <x v="10"/>
    <x v="2"/>
    <x v="22"/>
    <x v="16"/>
    <x v="3"/>
    <n v="67"/>
    <n v="143"/>
    <n v="9581"/>
    <n v="4311.45"/>
    <n v="0.44999999999999996"/>
    <x v="2"/>
  </r>
  <r>
    <x v="3"/>
    <n v="1128299"/>
    <x v="490"/>
    <x v="1"/>
    <x v="10"/>
    <x v="2"/>
    <x v="22"/>
    <x v="16"/>
    <x v="4"/>
    <n v="72"/>
    <n v="133"/>
    <n v="9576"/>
    <n v="4788"/>
    <n v="0.5"/>
    <x v="2"/>
  </r>
  <r>
    <x v="3"/>
    <n v="1128299"/>
    <x v="490"/>
    <x v="1"/>
    <x v="10"/>
    <x v="2"/>
    <x v="22"/>
    <x v="16"/>
    <x v="5"/>
    <n v="77"/>
    <n v="173"/>
    <n v="13321"/>
    <n v="5328.4000000000005"/>
    <n v="0.4"/>
    <x v="2"/>
  </r>
  <r>
    <x v="3"/>
    <n v="1128299"/>
    <x v="181"/>
    <x v="1"/>
    <x v="0"/>
    <x v="2"/>
    <x v="22"/>
    <x v="16"/>
    <x v="0"/>
    <n v="33"/>
    <n v="100"/>
    <n v="3300"/>
    <n v="1683"/>
    <n v="0.51"/>
    <x v="2"/>
  </r>
  <r>
    <x v="3"/>
    <n v="1128299"/>
    <x v="181"/>
    <x v="1"/>
    <x v="0"/>
    <x v="2"/>
    <x v="22"/>
    <x v="16"/>
    <x v="1"/>
    <n v="42"/>
    <n v="100"/>
    <n v="4200"/>
    <n v="2268"/>
    <n v="0.54"/>
    <x v="2"/>
  </r>
  <r>
    <x v="3"/>
    <n v="1128299"/>
    <x v="181"/>
    <x v="1"/>
    <x v="0"/>
    <x v="2"/>
    <x v="22"/>
    <x v="16"/>
    <x v="2"/>
    <n v="43"/>
    <n v="112"/>
    <n v="4816"/>
    <n v="2600.6400000000003"/>
    <n v="0.54"/>
    <x v="2"/>
  </r>
  <r>
    <x v="3"/>
    <n v="1128299"/>
    <x v="181"/>
    <x v="1"/>
    <x v="0"/>
    <x v="2"/>
    <x v="22"/>
    <x v="16"/>
    <x v="3"/>
    <n v="41"/>
    <n v="68"/>
    <n v="2788"/>
    <n v="1533.3999999999999"/>
    <n v="0.54999999999999993"/>
    <x v="2"/>
  </r>
  <r>
    <x v="3"/>
    <n v="1128299"/>
    <x v="181"/>
    <x v="1"/>
    <x v="0"/>
    <x v="2"/>
    <x v="22"/>
    <x v="16"/>
    <x v="4"/>
    <n v="46"/>
    <n v="58"/>
    <n v="2668"/>
    <n v="1574.1200000000001"/>
    <n v="0.59000000000000008"/>
    <x v="2"/>
  </r>
  <r>
    <x v="3"/>
    <n v="1128299"/>
    <x v="181"/>
    <x v="1"/>
    <x v="0"/>
    <x v="2"/>
    <x v="22"/>
    <x v="16"/>
    <x v="5"/>
    <n v="41"/>
    <n v="122"/>
    <n v="5002"/>
    <n v="2400.96"/>
    <n v="0.48"/>
    <x v="2"/>
  </r>
  <r>
    <x v="3"/>
    <n v="1128299"/>
    <x v="212"/>
    <x v="1"/>
    <x v="1"/>
    <x v="2"/>
    <x v="22"/>
    <x v="16"/>
    <x v="0"/>
    <n v="33"/>
    <n v="140"/>
    <n v="4620"/>
    <n v="2448.6"/>
    <n v="0.53"/>
    <x v="2"/>
  </r>
  <r>
    <x v="3"/>
    <n v="1128299"/>
    <x v="212"/>
    <x v="1"/>
    <x v="1"/>
    <x v="2"/>
    <x v="22"/>
    <x v="16"/>
    <x v="1"/>
    <n v="41"/>
    <n v="116"/>
    <n v="4756"/>
    <n v="2425.56"/>
    <n v="0.51"/>
    <x v="2"/>
  </r>
  <r>
    <x v="3"/>
    <n v="1128299"/>
    <x v="212"/>
    <x v="1"/>
    <x v="1"/>
    <x v="2"/>
    <x v="22"/>
    <x v="16"/>
    <x v="2"/>
    <n v="41"/>
    <n v="120"/>
    <n v="4920"/>
    <n v="2558.4"/>
    <n v="0.52"/>
    <x v="2"/>
  </r>
  <r>
    <x v="3"/>
    <n v="1128299"/>
    <x v="212"/>
    <x v="1"/>
    <x v="1"/>
    <x v="1"/>
    <x v="23"/>
    <x v="26"/>
    <x v="3"/>
    <n v="44"/>
    <n v="73"/>
    <n v="3212"/>
    <n v="1766.5999999999997"/>
    <n v="0.54999999999999993"/>
    <x v="2"/>
  </r>
  <r>
    <x v="3"/>
    <n v="1128299"/>
    <x v="212"/>
    <x v="1"/>
    <x v="1"/>
    <x v="1"/>
    <x v="23"/>
    <x v="26"/>
    <x v="4"/>
    <n v="48"/>
    <n v="51"/>
    <n v="2448"/>
    <n v="1468.8"/>
    <n v="0.6"/>
    <x v="2"/>
  </r>
  <r>
    <x v="3"/>
    <n v="1128299"/>
    <x v="212"/>
    <x v="1"/>
    <x v="1"/>
    <x v="1"/>
    <x v="23"/>
    <x v="26"/>
    <x v="5"/>
    <n v="44"/>
    <n v="105"/>
    <n v="4620"/>
    <n v="2217.6"/>
    <n v="0.48"/>
    <x v="2"/>
  </r>
  <r>
    <x v="3"/>
    <n v="1128299"/>
    <x v="221"/>
    <x v="1"/>
    <x v="2"/>
    <x v="1"/>
    <x v="23"/>
    <x v="26"/>
    <x v="0"/>
    <n v="44"/>
    <n v="147"/>
    <n v="6468"/>
    <n v="3298.68"/>
    <n v="0.51"/>
    <x v="2"/>
  </r>
  <r>
    <x v="3"/>
    <n v="1128299"/>
    <x v="221"/>
    <x v="1"/>
    <x v="2"/>
    <x v="1"/>
    <x v="23"/>
    <x v="26"/>
    <x v="1"/>
    <n v="51"/>
    <n v="101"/>
    <n v="5151"/>
    <n v="2833.0499999999997"/>
    <n v="0.54999999999999993"/>
    <x v="2"/>
  </r>
  <r>
    <x v="3"/>
    <n v="1128299"/>
    <x v="221"/>
    <x v="1"/>
    <x v="2"/>
    <x v="1"/>
    <x v="23"/>
    <x v="26"/>
    <x v="2"/>
    <n v="56"/>
    <n v="116"/>
    <n v="6496"/>
    <n v="3572.7999999999997"/>
    <n v="0.54999999999999993"/>
    <x v="2"/>
  </r>
  <r>
    <x v="3"/>
    <n v="1128299"/>
    <x v="221"/>
    <x v="1"/>
    <x v="2"/>
    <x v="1"/>
    <x v="23"/>
    <x v="26"/>
    <x v="3"/>
    <n v="50"/>
    <n v="84"/>
    <n v="4200"/>
    <n v="2309.9999999999995"/>
    <n v="0.54999999999999993"/>
    <x v="2"/>
  </r>
  <r>
    <x v="3"/>
    <n v="1128299"/>
    <x v="221"/>
    <x v="1"/>
    <x v="2"/>
    <x v="1"/>
    <x v="23"/>
    <x v="26"/>
    <x v="4"/>
    <n v="56"/>
    <n v="39"/>
    <n v="2184"/>
    <n v="1310.3999999999999"/>
    <n v="0.6"/>
    <x v="2"/>
  </r>
  <r>
    <x v="3"/>
    <n v="1128299"/>
    <x v="221"/>
    <x v="1"/>
    <x v="2"/>
    <x v="1"/>
    <x v="23"/>
    <x v="26"/>
    <x v="5"/>
    <n v="41"/>
    <n v="95"/>
    <n v="3895"/>
    <n v="1752.7499999999998"/>
    <n v="0.44999999999999996"/>
    <x v="2"/>
  </r>
  <r>
    <x v="3"/>
    <n v="1128299"/>
    <x v="240"/>
    <x v="1"/>
    <x v="3"/>
    <x v="1"/>
    <x v="23"/>
    <x v="26"/>
    <x v="0"/>
    <n v="48"/>
    <n v="142"/>
    <n v="6816"/>
    <n v="3544.32"/>
    <n v="0.52"/>
    <x v="2"/>
  </r>
  <r>
    <x v="3"/>
    <n v="1128299"/>
    <x v="240"/>
    <x v="1"/>
    <x v="3"/>
    <x v="1"/>
    <x v="23"/>
    <x v="26"/>
    <x v="1"/>
    <n v="52"/>
    <n v="88"/>
    <n v="4576"/>
    <n v="2288"/>
    <n v="0.5"/>
    <x v="2"/>
  </r>
  <r>
    <x v="3"/>
    <n v="1128299"/>
    <x v="240"/>
    <x v="1"/>
    <x v="3"/>
    <x v="1"/>
    <x v="23"/>
    <x v="26"/>
    <x v="2"/>
    <n v="52"/>
    <n v="105"/>
    <n v="5460"/>
    <n v="2784.6"/>
    <n v="0.51"/>
    <x v="2"/>
  </r>
  <r>
    <x v="3"/>
    <n v="1128299"/>
    <x v="240"/>
    <x v="1"/>
    <x v="3"/>
    <x v="1"/>
    <x v="23"/>
    <x v="26"/>
    <x v="3"/>
    <n v="39"/>
    <n v="74"/>
    <n v="2886"/>
    <n v="1529.5800000000002"/>
    <n v="0.53"/>
    <x v="2"/>
  </r>
  <r>
    <x v="3"/>
    <n v="1128299"/>
    <x v="240"/>
    <x v="1"/>
    <x v="3"/>
    <x v="1"/>
    <x v="23"/>
    <x v="26"/>
    <x v="4"/>
    <n v="43"/>
    <n v="53"/>
    <n v="2279"/>
    <n v="1299.0300000000002"/>
    <n v="0.57000000000000006"/>
    <x v="2"/>
  </r>
  <r>
    <x v="3"/>
    <n v="1128299"/>
    <x v="240"/>
    <x v="1"/>
    <x v="3"/>
    <x v="1"/>
    <x v="23"/>
    <x v="26"/>
    <x v="5"/>
    <n v="55"/>
    <n v="105"/>
    <n v="5775"/>
    <n v="2887.5"/>
    <n v="0.5"/>
    <x v="2"/>
  </r>
  <r>
    <x v="3"/>
    <n v="1128299"/>
    <x v="271"/>
    <x v="1"/>
    <x v="4"/>
    <x v="1"/>
    <x v="23"/>
    <x v="26"/>
    <x v="0"/>
    <n v="43"/>
    <n v="160"/>
    <n v="6880"/>
    <n v="3646.4"/>
    <n v="0.53"/>
    <x v="2"/>
  </r>
  <r>
    <x v="3"/>
    <n v="1128299"/>
    <x v="271"/>
    <x v="1"/>
    <x v="4"/>
    <x v="1"/>
    <x v="23"/>
    <x v="26"/>
    <x v="1"/>
    <n v="47"/>
    <n v="100"/>
    <n v="4700"/>
    <n v="2444"/>
    <n v="0.52"/>
    <x v="2"/>
  </r>
  <r>
    <x v="3"/>
    <n v="1128299"/>
    <x v="271"/>
    <x v="1"/>
    <x v="4"/>
    <x v="1"/>
    <x v="23"/>
    <x v="26"/>
    <x v="2"/>
    <n v="49"/>
    <n v="112"/>
    <n v="5488"/>
    <n v="2798.88"/>
    <n v="0.51"/>
    <x v="2"/>
  </r>
  <r>
    <x v="3"/>
    <n v="1128299"/>
    <x v="271"/>
    <x v="1"/>
    <x v="4"/>
    <x v="1"/>
    <x v="23"/>
    <x v="26"/>
    <x v="3"/>
    <n v="44"/>
    <n v="85"/>
    <n v="3740"/>
    <n v="1907.4"/>
    <n v="0.51"/>
    <x v="2"/>
  </r>
  <r>
    <x v="3"/>
    <n v="1128299"/>
    <x v="271"/>
    <x v="1"/>
    <x v="4"/>
    <x v="1"/>
    <x v="23"/>
    <x v="26"/>
    <x v="4"/>
    <n v="36"/>
    <n v="65"/>
    <n v="2340"/>
    <n v="1380.6000000000001"/>
    <n v="0.59000000000000008"/>
    <x v="2"/>
  </r>
  <r>
    <x v="3"/>
    <n v="1128299"/>
    <x v="271"/>
    <x v="1"/>
    <x v="4"/>
    <x v="1"/>
    <x v="23"/>
    <x v="26"/>
    <x v="5"/>
    <n v="59"/>
    <n v="167"/>
    <n v="9853"/>
    <n v="4433.8499999999995"/>
    <n v="0.44999999999999996"/>
    <x v="2"/>
  </r>
  <r>
    <x v="3"/>
    <n v="1128299"/>
    <x v="301"/>
    <x v="1"/>
    <x v="11"/>
    <x v="1"/>
    <x v="23"/>
    <x v="26"/>
    <x v="0"/>
    <n v="58"/>
    <n v="248"/>
    <n v="14384"/>
    <n v="7335.84"/>
    <n v="0.51"/>
    <x v="2"/>
  </r>
  <r>
    <x v="3"/>
    <n v="1128299"/>
    <x v="301"/>
    <x v="1"/>
    <x v="11"/>
    <x v="1"/>
    <x v="23"/>
    <x v="26"/>
    <x v="1"/>
    <n v="65"/>
    <n v="210"/>
    <n v="13650"/>
    <n v="7098"/>
    <n v="0.52"/>
    <x v="2"/>
  </r>
  <r>
    <x v="3"/>
    <n v="1128299"/>
    <x v="301"/>
    <x v="1"/>
    <x v="11"/>
    <x v="1"/>
    <x v="23"/>
    <x v="26"/>
    <x v="2"/>
    <n v="83"/>
    <n v="203"/>
    <n v="16849"/>
    <n v="9266.9499999999989"/>
    <n v="0.54999999999999993"/>
    <x v="2"/>
  </r>
  <r>
    <x v="3"/>
    <n v="1128299"/>
    <x v="301"/>
    <x v="1"/>
    <x v="11"/>
    <x v="1"/>
    <x v="23"/>
    <x v="26"/>
    <x v="3"/>
    <n v="82"/>
    <n v="161"/>
    <n v="13202"/>
    <n v="7261.0999999999995"/>
    <n v="0.54999999999999993"/>
    <x v="2"/>
  </r>
  <r>
    <x v="3"/>
    <n v="1128299"/>
    <x v="301"/>
    <x v="1"/>
    <x v="11"/>
    <x v="1"/>
    <x v="23"/>
    <x v="26"/>
    <x v="4"/>
    <n v="92"/>
    <n v="117"/>
    <n v="10764"/>
    <n v="6135.4800000000005"/>
    <n v="0.57000000000000006"/>
    <x v="2"/>
  </r>
  <r>
    <x v="3"/>
    <n v="1128299"/>
    <x v="301"/>
    <x v="1"/>
    <x v="11"/>
    <x v="1"/>
    <x v="23"/>
    <x v="26"/>
    <x v="5"/>
    <n v="100"/>
    <n v="195"/>
    <n v="19500"/>
    <n v="9360"/>
    <n v="0.48"/>
    <x v="2"/>
  </r>
  <r>
    <x v="3"/>
    <n v="1128299"/>
    <x v="330"/>
    <x v="1"/>
    <x v="5"/>
    <x v="1"/>
    <x v="23"/>
    <x v="26"/>
    <x v="0"/>
    <n v="86"/>
    <n v="270"/>
    <n v="23220"/>
    <n v="12306.6"/>
    <n v="0.53"/>
    <x v="2"/>
  </r>
  <r>
    <x v="3"/>
    <n v="1128299"/>
    <x v="330"/>
    <x v="1"/>
    <x v="5"/>
    <x v="1"/>
    <x v="23"/>
    <x v="26"/>
    <x v="1"/>
    <n v="92"/>
    <n v="203"/>
    <n v="18676"/>
    <n v="10271.799999999999"/>
    <n v="0.54999999999999993"/>
    <x v="2"/>
  </r>
  <r>
    <x v="3"/>
    <n v="1128299"/>
    <x v="330"/>
    <x v="1"/>
    <x v="5"/>
    <x v="1"/>
    <x v="23"/>
    <x v="26"/>
    <x v="2"/>
    <n v="90"/>
    <n v="196"/>
    <n v="17640"/>
    <n v="9525.6"/>
    <n v="0.54"/>
    <x v="2"/>
  </r>
  <r>
    <x v="3"/>
    <n v="1128299"/>
    <x v="330"/>
    <x v="1"/>
    <x v="5"/>
    <x v="1"/>
    <x v="23"/>
    <x v="26"/>
    <x v="3"/>
    <n v="86"/>
    <n v="168"/>
    <n v="14448"/>
    <n v="7801.92"/>
    <n v="0.54"/>
    <x v="2"/>
  </r>
  <r>
    <x v="3"/>
    <n v="1128299"/>
    <x v="330"/>
    <x v="1"/>
    <x v="5"/>
    <x v="1"/>
    <x v="23"/>
    <x v="26"/>
    <x v="4"/>
    <n v="86"/>
    <n v="189"/>
    <n v="16254"/>
    <n v="9427.3200000000015"/>
    <n v="0.58000000000000007"/>
    <x v="2"/>
  </r>
  <r>
    <x v="3"/>
    <n v="1128299"/>
    <x v="330"/>
    <x v="1"/>
    <x v="5"/>
    <x v="1"/>
    <x v="23"/>
    <x v="26"/>
    <x v="5"/>
    <n v="103"/>
    <n v="163"/>
    <n v="16789"/>
    <n v="8058.7199999999993"/>
    <n v="0.48"/>
    <x v="2"/>
  </r>
  <r>
    <x v="3"/>
    <n v="1128299"/>
    <x v="362"/>
    <x v="1"/>
    <x v="6"/>
    <x v="1"/>
    <x v="23"/>
    <x v="26"/>
    <x v="0"/>
    <n v="86"/>
    <n v="255"/>
    <n v="21930"/>
    <n v="11184.300000000001"/>
    <n v="0.51"/>
    <x v="2"/>
  </r>
  <r>
    <x v="3"/>
    <n v="1128299"/>
    <x v="362"/>
    <x v="1"/>
    <x v="6"/>
    <x v="1"/>
    <x v="23"/>
    <x v="26"/>
    <x v="1"/>
    <n v="77"/>
    <n v="239"/>
    <n v="18403"/>
    <n v="9385.5300000000007"/>
    <n v="0.51"/>
    <x v="2"/>
  </r>
  <r>
    <x v="3"/>
    <n v="1128299"/>
    <x v="362"/>
    <x v="1"/>
    <x v="6"/>
    <x v="1"/>
    <x v="23"/>
    <x v="26"/>
    <x v="2"/>
    <n v="70"/>
    <n v="189"/>
    <n v="13230"/>
    <n v="7276.4999999999991"/>
    <n v="0.54999999999999993"/>
    <x v="2"/>
  </r>
  <r>
    <x v="3"/>
    <n v="1128299"/>
    <x v="362"/>
    <x v="1"/>
    <x v="6"/>
    <x v="1"/>
    <x v="23"/>
    <x v="26"/>
    <x v="3"/>
    <n v="74"/>
    <n v="128"/>
    <n v="9472"/>
    <n v="5020.16"/>
    <n v="0.53"/>
    <x v="2"/>
  </r>
  <r>
    <x v="3"/>
    <n v="1128299"/>
    <x v="362"/>
    <x v="1"/>
    <x v="6"/>
    <x v="1"/>
    <x v="23"/>
    <x v="26"/>
    <x v="4"/>
    <n v="64"/>
    <n v="138"/>
    <n v="8832"/>
    <n v="5210.880000000001"/>
    <n v="0.59000000000000008"/>
    <x v="2"/>
  </r>
  <r>
    <x v="3"/>
    <n v="1128299"/>
    <x v="362"/>
    <x v="1"/>
    <x v="6"/>
    <x v="1"/>
    <x v="23"/>
    <x v="26"/>
    <x v="5"/>
    <n v="63"/>
    <n v="90"/>
    <n v="5670"/>
    <n v="2778.2999999999997"/>
    <n v="0.49"/>
    <x v="2"/>
  </r>
  <r>
    <x v="3"/>
    <n v="1128299"/>
    <x v="394"/>
    <x v="1"/>
    <x v="7"/>
    <x v="1"/>
    <x v="23"/>
    <x v="26"/>
    <x v="0"/>
    <n v="43"/>
    <n v="145"/>
    <n v="6235"/>
    <n v="3429.2499999999995"/>
    <n v="0.54999999999999993"/>
    <x v="2"/>
  </r>
  <r>
    <x v="3"/>
    <n v="1128299"/>
    <x v="394"/>
    <x v="1"/>
    <x v="7"/>
    <x v="1"/>
    <x v="23"/>
    <x v="26"/>
    <x v="1"/>
    <n v="46"/>
    <n v="125"/>
    <n v="5750"/>
    <n v="2932.5"/>
    <n v="0.51"/>
    <x v="2"/>
  </r>
  <r>
    <x v="3"/>
    <n v="1128299"/>
    <x v="394"/>
    <x v="1"/>
    <x v="7"/>
    <x v="1"/>
    <x v="23"/>
    <x v="26"/>
    <x v="2"/>
    <n v="43"/>
    <n v="78"/>
    <n v="3354"/>
    <n v="1744.0800000000002"/>
    <n v="0.52"/>
    <x v="2"/>
  </r>
  <r>
    <x v="3"/>
    <n v="1128299"/>
    <x v="394"/>
    <x v="1"/>
    <x v="7"/>
    <x v="1"/>
    <x v="23"/>
    <x v="26"/>
    <x v="3"/>
    <n v="41"/>
    <n v="63"/>
    <n v="2583"/>
    <n v="1317.33"/>
    <n v="0.51"/>
    <x v="2"/>
  </r>
  <r>
    <x v="3"/>
    <n v="1128299"/>
    <x v="394"/>
    <x v="1"/>
    <x v="7"/>
    <x v="1"/>
    <x v="23"/>
    <x v="26"/>
    <x v="4"/>
    <n v="51"/>
    <n v="77"/>
    <n v="3927"/>
    <n v="2159.8500000000004"/>
    <n v="0.55000000000000004"/>
    <x v="2"/>
  </r>
  <r>
    <x v="3"/>
    <n v="1128299"/>
    <x v="394"/>
    <x v="1"/>
    <x v="7"/>
    <x v="1"/>
    <x v="23"/>
    <x v="26"/>
    <x v="5"/>
    <n v="39"/>
    <n v="75"/>
    <n v="2925"/>
    <n v="1462.5"/>
    <n v="0.5"/>
    <x v="2"/>
  </r>
  <r>
    <x v="3"/>
    <n v="1128299"/>
    <x v="423"/>
    <x v="1"/>
    <x v="8"/>
    <x v="1"/>
    <x v="23"/>
    <x v="26"/>
    <x v="0"/>
    <n v="34"/>
    <n v="112"/>
    <n v="3808"/>
    <n v="2056.3200000000002"/>
    <n v="0.54"/>
    <x v="2"/>
  </r>
  <r>
    <x v="3"/>
    <n v="1128299"/>
    <x v="423"/>
    <x v="1"/>
    <x v="8"/>
    <x v="1"/>
    <x v="23"/>
    <x v="26"/>
    <x v="1"/>
    <n v="45"/>
    <n v="155"/>
    <n v="6975"/>
    <n v="3836.2499999999995"/>
    <n v="0.54999999999999993"/>
    <x v="2"/>
  </r>
  <r>
    <x v="3"/>
    <n v="1128299"/>
    <x v="423"/>
    <x v="1"/>
    <x v="8"/>
    <x v="1"/>
    <x v="23"/>
    <x v="26"/>
    <x v="2"/>
    <n v="42"/>
    <n v="100"/>
    <n v="4200"/>
    <n v="2100"/>
    <n v="0.5"/>
    <x v="2"/>
  </r>
  <r>
    <x v="3"/>
    <n v="1128299"/>
    <x v="423"/>
    <x v="1"/>
    <x v="8"/>
    <x v="1"/>
    <x v="23"/>
    <x v="26"/>
    <x v="3"/>
    <n v="36"/>
    <n v="105"/>
    <n v="3780"/>
    <n v="1890"/>
    <n v="0.5"/>
    <x v="2"/>
  </r>
  <r>
    <x v="3"/>
    <n v="1128299"/>
    <x v="423"/>
    <x v="1"/>
    <x v="8"/>
    <x v="1"/>
    <x v="23"/>
    <x v="26"/>
    <x v="4"/>
    <n v="47"/>
    <n v="95"/>
    <n v="4465"/>
    <n v="2634.3500000000004"/>
    <n v="0.59000000000000008"/>
    <x v="2"/>
  </r>
  <r>
    <x v="3"/>
    <n v="1128299"/>
    <x v="423"/>
    <x v="1"/>
    <x v="8"/>
    <x v="1"/>
    <x v="23"/>
    <x v="26"/>
    <x v="5"/>
    <n v="50"/>
    <n v="108"/>
    <n v="5400"/>
    <n v="2538"/>
    <n v="0.47"/>
    <x v="2"/>
  </r>
  <r>
    <x v="3"/>
    <n v="1128299"/>
    <x v="454"/>
    <x v="1"/>
    <x v="9"/>
    <x v="1"/>
    <x v="23"/>
    <x v="26"/>
    <x v="0"/>
    <n v="39"/>
    <n v="188"/>
    <n v="7332"/>
    <n v="3666"/>
    <n v="0.5"/>
    <x v="2"/>
  </r>
  <r>
    <x v="3"/>
    <n v="1128299"/>
    <x v="454"/>
    <x v="1"/>
    <x v="9"/>
    <x v="1"/>
    <x v="23"/>
    <x v="26"/>
    <x v="1"/>
    <n v="42"/>
    <n v="210"/>
    <n v="8820"/>
    <n v="4586.4000000000005"/>
    <n v="0.52"/>
    <x v="2"/>
  </r>
  <r>
    <x v="3"/>
    <n v="1128299"/>
    <x v="454"/>
    <x v="1"/>
    <x v="9"/>
    <x v="1"/>
    <x v="23"/>
    <x v="26"/>
    <x v="2"/>
    <n v="38"/>
    <n v="137"/>
    <n v="5206"/>
    <n v="2707.12"/>
    <n v="0.52"/>
    <x v="2"/>
  </r>
  <r>
    <x v="3"/>
    <n v="1128299"/>
    <x v="454"/>
    <x v="1"/>
    <x v="9"/>
    <x v="1"/>
    <x v="23"/>
    <x v="26"/>
    <x v="3"/>
    <n v="48"/>
    <n v="125"/>
    <n v="6000"/>
    <n v="3000"/>
    <n v="0.5"/>
    <x v="2"/>
  </r>
  <r>
    <x v="3"/>
    <n v="1128299"/>
    <x v="454"/>
    <x v="1"/>
    <x v="9"/>
    <x v="1"/>
    <x v="23"/>
    <x v="26"/>
    <x v="4"/>
    <n v="68"/>
    <n v="119"/>
    <n v="8092"/>
    <n v="4450.6000000000004"/>
    <n v="0.55000000000000004"/>
    <x v="2"/>
  </r>
  <r>
    <x v="3"/>
    <n v="1128299"/>
    <x v="454"/>
    <x v="1"/>
    <x v="9"/>
    <x v="1"/>
    <x v="23"/>
    <x v="26"/>
    <x v="5"/>
    <n v="81"/>
    <n v="174"/>
    <n v="14094"/>
    <n v="6765.12"/>
    <n v="0.48"/>
    <x v="2"/>
  </r>
  <r>
    <x v="3"/>
    <n v="1128299"/>
    <x v="483"/>
    <x v="1"/>
    <x v="10"/>
    <x v="1"/>
    <x v="23"/>
    <x v="26"/>
    <x v="0"/>
    <n v="69"/>
    <n v="240"/>
    <n v="16560"/>
    <n v="8611.2000000000007"/>
    <n v="0.52"/>
    <x v="2"/>
  </r>
  <r>
    <x v="3"/>
    <n v="1128299"/>
    <x v="483"/>
    <x v="1"/>
    <x v="10"/>
    <x v="1"/>
    <x v="23"/>
    <x v="26"/>
    <x v="1"/>
    <n v="72"/>
    <n v="216"/>
    <n v="15552"/>
    <n v="7776"/>
    <n v="0.5"/>
    <x v="2"/>
  </r>
  <r>
    <x v="0"/>
    <n v="1128299"/>
    <x v="483"/>
    <x v="1"/>
    <x v="10"/>
    <x v="1"/>
    <x v="23"/>
    <x v="26"/>
    <x v="2"/>
    <n v="69"/>
    <n v="162"/>
    <n v="11178"/>
    <n v="5812.56"/>
    <n v="0.52"/>
    <x v="2"/>
  </r>
  <r>
    <x v="0"/>
    <n v="1128299"/>
    <x v="483"/>
    <x v="1"/>
    <x v="10"/>
    <x v="1"/>
    <x v="23"/>
    <x v="26"/>
    <x v="3"/>
    <n v="72"/>
    <n v="156"/>
    <n v="11232"/>
    <n v="6065.2800000000007"/>
    <n v="0.54"/>
    <x v="2"/>
  </r>
  <r>
    <x v="0"/>
    <n v="1128299"/>
    <x v="483"/>
    <x v="1"/>
    <x v="10"/>
    <x v="1"/>
    <x v="23"/>
    <x v="26"/>
    <x v="4"/>
    <n v="82"/>
    <n v="131"/>
    <n v="10742"/>
    <n v="6230.3600000000006"/>
    <n v="0.58000000000000007"/>
    <x v="2"/>
  </r>
  <r>
    <x v="0"/>
    <n v="1128299"/>
    <x v="483"/>
    <x v="1"/>
    <x v="10"/>
    <x v="1"/>
    <x v="23"/>
    <x v="26"/>
    <x v="5"/>
    <n v="87"/>
    <n v="175"/>
    <n v="15225"/>
    <n v="6851.2499999999991"/>
    <n v="0.44999999999999996"/>
    <x v="2"/>
  </r>
  <r>
    <x v="0"/>
    <n v="1197831"/>
    <x v="169"/>
    <x v="1"/>
    <x v="0"/>
    <x v="1"/>
    <x v="23"/>
    <x v="26"/>
    <x v="0"/>
    <n v="19"/>
    <n v="182"/>
    <n v="3458"/>
    <n v="1486.94"/>
    <n v="0.43"/>
    <x v="2"/>
  </r>
  <r>
    <x v="0"/>
    <n v="1197831"/>
    <x v="169"/>
    <x v="1"/>
    <x v="0"/>
    <x v="1"/>
    <x v="23"/>
    <x v="26"/>
    <x v="1"/>
    <n v="28"/>
    <n v="196"/>
    <n v="5488"/>
    <n v="2469.6"/>
    <n v="0.44999999999999996"/>
    <x v="2"/>
  </r>
  <r>
    <x v="0"/>
    <n v="1197831"/>
    <x v="169"/>
    <x v="1"/>
    <x v="0"/>
    <x v="1"/>
    <x v="23"/>
    <x v="26"/>
    <x v="2"/>
    <n v="28"/>
    <n v="119"/>
    <n v="3332"/>
    <n v="1332.8000000000002"/>
    <n v="0.4"/>
    <x v="2"/>
  </r>
  <r>
    <x v="0"/>
    <n v="1197831"/>
    <x v="169"/>
    <x v="1"/>
    <x v="0"/>
    <x v="1"/>
    <x v="23"/>
    <x v="26"/>
    <x v="3"/>
    <n v="33"/>
    <n v="133"/>
    <n v="4389"/>
    <n v="2326.17"/>
    <n v="0.53"/>
    <x v="2"/>
  </r>
  <r>
    <x v="0"/>
    <n v="1197831"/>
    <x v="169"/>
    <x v="1"/>
    <x v="0"/>
    <x v="1"/>
    <x v="23"/>
    <x v="26"/>
    <x v="4"/>
    <n v="36"/>
    <n v="85"/>
    <n v="3060"/>
    <n v="1132.2"/>
    <n v="0.37"/>
    <x v="2"/>
  </r>
  <r>
    <x v="3"/>
    <n v="1197831"/>
    <x v="169"/>
    <x v="1"/>
    <x v="0"/>
    <x v="1"/>
    <x v="23"/>
    <x v="26"/>
    <x v="5"/>
    <n v="34"/>
    <n v="143"/>
    <n v="4862"/>
    <n v="2917.2"/>
    <n v="0.6"/>
    <x v="2"/>
  </r>
  <r>
    <x v="0"/>
    <n v="1197831"/>
    <x v="199"/>
    <x v="1"/>
    <x v="1"/>
    <x v="1"/>
    <x v="23"/>
    <x v="26"/>
    <x v="0"/>
    <n v="23"/>
    <n v="163"/>
    <n v="3749"/>
    <n v="1499.6000000000001"/>
    <n v="0.4"/>
    <x v="2"/>
  </r>
  <r>
    <x v="0"/>
    <n v="1197831"/>
    <x v="199"/>
    <x v="1"/>
    <x v="1"/>
    <x v="1"/>
    <x v="23"/>
    <x v="26"/>
    <x v="1"/>
    <n v="32"/>
    <n v="174"/>
    <n v="5568"/>
    <n v="2338.56"/>
    <n v="0.42"/>
    <x v="2"/>
  </r>
  <r>
    <x v="0"/>
    <n v="1197831"/>
    <x v="199"/>
    <x v="1"/>
    <x v="1"/>
    <x v="1"/>
    <x v="23"/>
    <x v="26"/>
    <x v="2"/>
    <n v="34"/>
    <n v="128"/>
    <n v="4352"/>
    <n v="1784.32"/>
    <n v="0.41"/>
    <x v="2"/>
  </r>
  <r>
    <x v="0"/>
    <n v="1197831"/>
    <x v="199"/>
    <x v="1"/>
    <x v="1"/>
    <x v="2"/>
    <x v="24"/>
    <x v="27"/>
    <x v="3"/>
    <n v="32"/>
    <n v="109"/>
    <n v="3488"/>
    <n v="1883.5200000000002"/>
    <n v="0.54"/>
    <x v="2"/>
  </r>
  <r>
    <x v="0"/>
    <n v="1197831"/>
    <x v="199"/>
    <x v="1"/>
    <x v="1"/>
    <x v="2"/>
    <x v="24"/>
    <x v="27"/>
    <x v="4"/>
    <n v="39"/>
    <n v="70"/>
    <n v="2730"/>
    <n v="955.49999999999989"/>
    <n v="0.35"/>
    <x v="2"/>
  </r>
  <r>
    <x v="0"/>
    <n v="1197831"/>
    <x v="199"/>
    <x v="1"/>
    <x v="1"/>
    <x v="2"/>
    <x v="24"/>
    <x v="27"/>
    <x v="5"/>
    <n v="34"/>
    <n v="131"/>
    <n v="4454"/>
    <n v="2449.7000000000003"/>
    <n v="0.55000000000000004"/>
    <x v="2"/>
  </r>
  <r>
    <x v="0"/>
    <n v="1197831"/>
    <x v="708"/>
    <x v="1"/>
    <x v="2"/>
    <x v="2"/>
    <x v="24"/>
    <x v="27"/>
    <x v="0"/>
    <n v="28"/>
    <n v="156"/>
    <n v="4368"/>
    <n v="1965.6"/>
    <n v="0.44999999999999996"/>
    <x v="2"/>
  </r>
  <r>
    <x v="0"/>
    <n v="1197831"/>
    <x v="708"/>
    <x v="1"/>
    <x v="2"/>
    <x v="2"/>
    <x v="24"/>
    <x v="27"/>
    <x v="1"/>
    <n v="36"/>
    <n v="169"/>
    <n v="6084"/>
    <n v="2798.64"/>
    <n v="0.45999999999999996"/>
    <x v="2"/>
  </r>
  <r>
    <x v="0"/>
    <n v="1197831"/>
    <x v="708"/>
    <x v="1"/>
    <x v="2"/>
    <x v="2"/>
    <x v="24"/>
    <x v="27"/>
    <x v="2"/>
    <n v="28"/>
    <n v="113"/>
    <n v="3164"/>
    <n v="1550.36"/>
    <n v="0.49"/>
    <x v="2"/>
  </r>
  <r>
    <x v="0"/>
    <n v="1197831"/>
    <x v="708"/>
    <x v="1"/>
    <x v="2"/>
    <x v="2"/>
    <x v="24"/>
    <x v="27"/>
    <x v="3"/>
    <n v="33"/>
    <n v="105"/>
    <n v="3465"/>
    <n v="2009.7000000000003"/>
    <n v="0.58000000000000007"/>
    <x v="2"/>
  </r>
  <r>
    <x v="3"/>
    <n v="1197831"/>
    <x v="708"/>
    <x v="1"/>
    <x v="2"/>
    <x v="2"/>
    <x v="24"/>
    <x v="27"/>
    <x v="4"/>
    <n v="37"/>
    <n v="75"/>
    <n v="2775"/>
    <n v="1248.7499999999998"/>
    <n v="0.44999999999999996"/>
    <x v="2"/>
  </r>
  <r>
    <x v="3"/>
    <n v="1197831"/>
    <x v="708"/>
    <x v="1"/>
    <x v="2"/>
    <x v="2"/>
    <x v="24"/>
    <x v="27"/>
    <x v="5"/>
    <n v="33"/>
    <n v="116"/>
    <n v="3828"/>
    <n v="2488.2000000000003"/>
    <n v="0.65"/>
    <x v="2"/>
  </r>
  <r>
    <x v="3"/>
    <n v="1197831"/>
    <x v="723"/>
    <x v="1"/>
    <x v="3"/>
    <x v="2"/>
    <x v="24"/>
    <x v="27"/>
    <x v="0"/>
    <n v="19"/>
    <n v="195"/>
    <n v="3705"/>
    <n v="1741.35"/>
    <n v="0.47"/>
    <x v="2"/>
  </r>
  <r>
    <x v="3"/>
    <n v="1197831"/>
    <x v="723"/>
    <x v="1"/>
    <x v="3"/>
    <x v="2"/>
    <x v="24"/>
    <x v="27"/>
    <x v="1"/>
    <n v="29"/>
    <n v="195"/>
    <n v="5655"/>
    <n v="2714.4"/>
    <n v="0.48"/>
    <x v="2"/>
  </r>
  <r>
    <x v="3"/>
    <n v="1197831"/>
    <x v="723"/>
    <x v="1"/>
    <x v="3"/>
    <x v="2"/>
    <x v="24"/>
    <x v="27"/>
    <x v="2"/>
    <n v="24"/>
    <n v="138"/>
    <n v="3312"/>
    <n v="1556.6399999999999"/>
    <n v="0.47"/>
    <x v="2"/>
  </r>
  <r>
    <x v="3"/>
    <n v="1197831"/>
    <x v="723"/>
    <x v="1"/>
    <x v="3"/>
    <x v="2"/>
    <x v="24"/>
    <x v="27"/>
    <x v="3"/>
    <n v="29"/>
    <n v="113"/>
    <n v="3277"/>
    <n v="1802.3500000000001"/>
    <n v="0.55000000000000004"/>
    <x v="2"/>
  </r>
  <r>
    <x v="3"/>
    <n v="1197831"/>
    <x v="723"/>
    <x v="1"/>
    <x v="3"/>
    <x v="2"/>
    <x v="24"/>
    <x v="27"/>
    <x v="4"/>
    <n v="34"/>
    <n v="72"/>
    <n v="2448"/>
    <n v="1052.6399999999999"/>
    <n v="0.43"/>
    <x v="2"/>
  </r>
  <r>
    <x v="3"/>
    <n v="1197831"/>
    <x v="723"/>
    <x v="1"/>
    <x v="3"/>
    <x v="2"/>
    <x v="24"/>
    <x v="27"/>
    <x v="5"/>
    <n v="28"/>
    <n v="138"/>
    <n v="3864"/>
    <n v="2357.04"/>
    <n v="0.61"/>
    <x v="2"/>
  </r>
  <r>
    <x v="3"/>
    <n v="1197831"/>
    <x v="258"/>
    <x v="1"/>
    <x v="4"/>
    <x v="2"/>
    <x v="24"/>
    <x v="27"/>
    <x v="0"/>
    <n v="18"/>
    <n v="203"/>
    <n v="3654"/>
    <n v="1827"/>
    <n v="0.5"/>
    <x v="2"/>
  </r>
  <r>
    <x v="3"/>
    <n v="1197831"/>
    <x v="258"/>
    <x v="1"/>
    <x v="4"/>
    <x v="2"/>
    <x v="24"/>
    <x v="27"/>
    <x v="1"/>
    <n v="28"/>
    <n v="196"/>
    <n v="5488"/>
    <n v="2634.24"/>
    <n v="0.48"/>
    <x v="2"/>
  </r>
  <r>
    <x v="3"/>
    <n v="1197831"/>
    <x v="258"/>
    <x v="1"/>
    <x v="4"/>
    <x v="2"/>
    <x v="24"/>
    <x v="27"/>
    <x v="2"/>
    <n v="23"/>
    <n v="167"/>
    <n v="3841"/>
    <n v="1805.27"/>
    <n v="0.47"/>
    <x v="2"/>
  </r>
  <r>
    <x v="3"/>
    <n v="1197831"/>
    <x v="258"/>
    <x v="1"/>
    <x v="4"/>
    <x v="2"/>
    <x v="24"/>
    <x v="27"/>
    <x v="3"/>
    <n v="33"/>
    <n v="130"/>
    <n v="4290"/>
    <n v="2359.5"/>
    <n v="0.55000000000000004"/>
    <x v="2"/>
  </r>
  <r>
    <x v="3"/>
    <n v="1197831"/>
    <x v="258"/>
    <x v="1"/>
    <x v="4"/>
    <x v="2"/>
    <x v="24"/>
    <x v="27"/>
    <x v="4"/>
    <n v="47"/>
    <n v="120"/>
    <n v="5640"/>
    <n v="2256"/>
    <n v="0.4"/>
    <x v="2"/>
  </r>
  <r>
    <x v="3"/>
    <n v="1197831"/>
    <x v="258"/>
    <x v="1"/>
    <x v="4"/>
    <x v="2"/>
    <x v="24"/>
    <x v="27"/>
    <x v="5"/>
    <n v="42"/>
    <n v="218"/>
    <n v="9156"/>
    <n v="5768.28"/>
    <n v="0.63"/>
    <x v="2"/>
  </r>
  <r>
    <x v="3"/>
    <n v="1197831"/>
    <x v="288"/>
    <x v="1"/>
    <x v="11"/>
    <x v="2"/>
    <x v="24"/>
    <x v="27"/>
    <x v="0"/>
    <n v="42"/>
    <n v="195"/>
    <n v="8190"/>
    <n v="4013.1"/>
    <n v="0.49"/>
    <x v="2"/>
  </r>
  <r>
    <x v="3"/>
    <n v="1197831"/>
    <x v="288"/>
    <x v="1"/>
    <x v="11"/>
    <x v="2"/>
    <x v="24"/>
    <x v="27"/>
    <x v="1"/>
    <n v="46"/>
    <n v="188"/>
    <n v="8648"/>
    <n v="4151.04"/>
    <n v="0.48"/>
    <x v="2"/>
  </r>
  <r>
    <x v="3"/>
    <n v="1197831"/>
    <x v="288"/>
    <x v="1"/>
    <x v="11"/>
    <x v="2"/>
    <x v="24"/>
    <x v="27"/>
    <x v="2"/>
    <n v="47"/>
    <n v="174"/>
    <n v="8178"/>
    <n v="3925.44"/>
    <n v="0.48"/>
    <x v="2"/>
  </r>
  <r>
    <x v="3"/>
    <n v="1197831"/>
    <x v="288"/>
    <x v="1"/>
    <x v="11"/>
    <x v="2"/>
    <x v="24"/>
    <x v="27"/>
    <x v="3"/>
    <n v="48"/>
    <n v="143"/>
    <n v="6864"/>
    <n v="4049.7600000000007"/>
    <n v="0.59000000000000008"/>
    <x v="2"/>
  </r>
  <r>
    <x v="3"/>
    <n v="1197831"/>
    <x v="288"/>
    <x v="1"/>
    <x v="11"/>
    <x v="2"/>
    <x v="24"/>
    <x v="27"/>
    <x v="4"/>
    <n v="52"/>
    <n v="117"/>
    <n v="6084"/>
    <n v="2616.12"/>
    <n v="0.43"/>
    <x v="2"/>
  </r>
  <r>
    <x v="3"/>
    <n v="1197831"/>
    <x v="288"/>
    <x v="1"/>
    <x v="11"/>
    <x v="2"/>
    <x v="24"/>
    <x v="27"/>
    <x v="5"/>
    <n v="55"/>
    <n v="231"/>
    <n v="12705"/>
    <n v="7750.05"/>
    <n v="0.61"/>
    <x v="2"/>
  </r>
  <r>
    <x v="3"/>
    <n v="1197831"/>
    <x v="320"/>
    <x v="1"/>
    <x v="5"/>
    <x v="2"/>
    <x v="24"/>
    <x v="27"/>
    <x v="0"/>
    <n v="48"/>
    <n v="217"/>
    <n v="10416"/>
    <n v="5208"/>
    <n v="0.5"/>
    <x v="2"/>
  </r>
  <r>
    <x v="3"/>
    <n v="1197831"/>
    <x v="320"/>
    <x v="1"/>
    <x v="5"/>
    <x v="2"/>
    <x v="24"/>
    <x v="27"/>
    <x v="1"/>
    <n v="52"/>
    <n v="202"/>
    <n v="10504"/>
    <n v="5462.08"/>
    <n v="0.52"/>
    <x v="2"/>
  </r>
  <r>
    <x v="3"/>
    <n v="1197831"/>
    <x v="320"/>
    <x v="1"/>
    <x v="5"/>
    <x v="2"/>
    <x v="24"/>
    <x v="27"/>
    <x v="2"/>
    <n v="46"/>
    <n v="241"/>
    <n v="11086"/>
    <n v="6097.2999999999993"/>
    <n v="0.54999999999999993"/>
    <x v="2"/>
  </r>
  <r>
    <x v="3"/>
    <n v="1197831"/>
    <x v="320"/>
    <x v="1"/>
    <x v="5"/>
    <x v="2"/>
    <x v="24"/>
    <x v="27"/>
    <x v="3"/>
    <n v="47"/>
    <n v="137"/>
    <n v="6439"/>
    <n v="4120.96"/>
    <n v="0.64"/>
    <x v="2"/>
  </r>
  <r>
    <x v="3"/>
    <n v="1197831"/>
    <x v="320"/>
    <x v="1"/>
    <x v="5"/>
    <x v="2"/>
    <x v="24"/>
    <x v="27"/>
    <x v="4"/>
    <n v="53"/>
    <n v="131"/>
    <n v="6943"/>
    <n v="3332.64"/>
    <n v="0.48"/>
    <x v="2"/>
  </r>
  <r>
    <x v="0"/>
    <n v="1197831"/>
    <x v="320"/>
    <x v="1"/>
    <x v="5"/>
    <x v="2"/>
    <x v="24"/>
    <x v="27"/>
    <x v="5"/>
    <n v="64"/>
    <n v="208"/>
    <n v="13312"/>
    <n v="9185.2800000000007"/>
    <n v="0.69000000000000006"/>
    <x v="2"/>
  </r>
  <r>
    <x v="0"/>
    <n v="1197831"/>
    <x v="353"/>
    <x v="1"/>
    <x v="6"/>
    <x v="2"/>
    <x v="24"/>
    <x v="27"/>
    <x v="0"/>
    <n v="46"/>
    <n v="210"/>
    <n v="9660"/>
    <n v="5312.9999999999991"/>
    <n v="0.54999999999999993"/>
    <x v="2"/>
  </r>
  <r>
    <x v="0"/>
    <n v="1197831"/>
    <x v="353"/>
    <x v="1"/>
    <x v="6"/>
    <x v="2"/>
    <x v="24"/>
    <x v="27"/>
    <x v="1"/>
    <n v="53"/>
    <n v="195"/>
    <n v="10335"/>
    <n v="5477.55"/>
    <n v="0.53"/>
    <x v="2"/>
  </r>
  <r>
    <x v="0"/>
    <n v="1197831"/>
    <x v="353"/>
    <x v="1"/>
    <x v="6"/>
    <x v="2"/>
    <x v="24"/>
    <x v="27"/>
    <x v="2"/>
    <n v="46"/>
    <n v="250"/>
    <n v="11500"/>
    <n v="6095"/>
    <n v="0.53"/>
    <x v="2"/>
  </r>
  <r>
    <x v="0"/>
    <n v="1197831"/>
    <x v="353"/>
    <x v="1"/>
    <x v="6"/>
    <x v="2"/>
    <x v="24"/>
    <x v="27"/>
    <x v="3"/>
    <n v="48"/>
    <n v="124"/>
    <n v="5952"/>
    <n v="3868.8"/>
    <n v="0.65"/>
    <x v="2"/>
  </r>
  <r>
    <x v="2"/>
    <n v="1197831"/>
    <x v="353"/>
    <x v="1"/>
    <x v="6"/>
    <x v="2"/>
    <x v="24"/>
    <x v="27"/>
    <x v="4"/>
    <n v="52"/>
    <n v="133"/>
    <n v="6916"/>
    <n v="3181.3599999999997"/>
    <n v="0.45999999999999996"/>
    <x v="2"/>
  </r>
  <r>
    <x v="2"/>
    <n v="1197831"/>
    <x v="353"/>
    <x v="1"/>
    <x v="6"/>
    <x v="2"/>
    <x v="24"/>
    <x v="27"/>
    <x v="5"/>
    <n v="54"/>
    <n v="196"/>
    <n v="10584"/>
    <n v="7197.1200000000008"/>
    <n v="0.68"/>
    <x v="2"/>
  </r>
  <r>
    <x v="2"/>
    <n v="1197831"/>
    <x v="381"/>
    <x v="1"/>
    <x v="7"/>
    <x v="2"/>
    <x v="24"/>
    <x v="27"/>
    <x v="0"/>
    <n v="50"/>
    <n v="176"/>
    <n v="8800"/>
    <n v="4400"/>
    <n v="0.5"/>
    <x v="2"/>
  </r>
  <r>
    <x v="2"/>
    <n v="1197831"/>
    <x v="381"/>
    <x v="1"/>
    <x v="7"/>
    <x v="2"/>
    <x v="24"/>
    <x v="27"/>
    <x v="1"/>
    <n v="50"/>
    <n v="188"/>
    <n v="9400"/>
    <n v="4888"/>
    <n v="0.52"/>
    <x v="2"/>
  </r>
  <r>
    <x v="2"/>
    <n v="1197831"/>
    <x v="381"/>
    <x v="1"/>
    <x v="7"/>
    <x v="2"/>
    <x v="24"/>
    <x v="27"/>
    <x v="2"/>
    <n v="56"/>
    <n v="182"/>
    <n v="10192"/>
    <n v="5299.84"/>
    <n v="0.52"/>
    <x v="2"/>
  </r>
  <r>
    <x v="2"/>
    <n v="1197831"/>
    <x v="381"/>
    <x v="1"/>
    <x v="7"/>
    <x v="2"/>
    <x v="24"/>
    <x v="27"/>
    <x v="3"/>
    <n v="55"/>
    <n v="116"/>
    <n v="6380"/>
    <n v="4019.4"/>
    <n v="0.63"/>
    <x v="2"/>
  </r>
  <r>
    <x v="2"/>
    <n v="1197831"/>
    <x v="381"/>
    <x v="1"/>
    <x v="7"/>
    <x v="2"/>
    <x v="24"/>
    <x v="27"/>
    <x v="4"/>
    <n v="50"/>
    <n v="104"/>
    <n v="5200"/>
    <n v="2392"/>
    <n v="0.45999999999999996"/>
    <x v="2"/>
  </r>
  <r>
    <x v="2"/>
    <n v="1197831"/>
    <x v="381"/>
    <x v="1"/>
    <x v="7"/>
    <x v="2"/>
    <x v="24"/>
    <x v="27"/>
    <x v="5"/>
    <n v="49"/>
    <n v="181"/>
    <n v="8869"/>
    <n v="5942.2300000000005"/>
    <n v="0.67"/>
    <x v="2"/>
  </r>
  <r>
    <x v="2"/>
    <n v="1197831"/>
    <x v="410"/>
    <x v="1"/>
    <x v="8"/>
    <x v="2"/>
    <x v="24"/>
    <x v="27"/>
    <x v="0"/>
    <n v="36"/>
    <n v="167"/>
    <n v="6012"/>
    <n v="3066.12"/>
    <n v="0.51"/>
    <x v="2"/>
  </r>
  <r>
    <x v="2"/>
    <n v="1197831"/>
    <x v="410"/>
    <x v="1"/>
    <x v="8"/>
    <x v="2"/>
    <x v="24"/>
    <x v="27"/>
    <x v="1"/>
    <n v="37"/>
    <n v="173"/>
    <n v="6401"/>
    <n v="3456.5400000000004"/>
    <n v="0.54"/>
    <x v="2"/>
  </r>
  <r>
    <x v="2"/>
    <n v="1197831"/>
    <x v="410"/>
    <x v="1"/>
    <x v="8"/>
    <x v="2"/>
    <x v="24"/>
    <x v="27"/>
    <x v="2"/>
    <n v="41"/>
    <n v="131"/>
    <n v="5371"/>
    <n v="2739.21"/>
    <n v="0.51"/>
    <x v="2"/>
  </r>
  <r>
    <x v="2"/>
    <n v="1197831"/>
    <x v="410"/>
    <x v="1"/>
    <x v="8"/>
    <x v="2"/>
    <x v="24"/>
    <x v="27"/>
    <x v="3"/>
    <n v="44"/>
    <n v="101"/>
    <n v="4444"/>
    <n v="2888.6"/>
    <n v="0.65"/>
    <x v="2"/>
  </r>
  <r>
    <x v="2"/>
    <n v="1197831"/>
    <x v="410"/>
    <x v="1"/>
    <x v="8"/>
    <x v="2"/>
    <x v="24"/>
    <x v="27"/>
    <x v="4"/>
    <n v="32"/>
    <n v="91"/>
    <n v="2912"/>
    <n v="1397.76"/>
    <n v="0.48"/>
    <x v="2"/>
  </r>
  <r>
    <x v="2"/>
    <n v="1197831"/>
    <x v="410"/>
    <x v="1"/>
    <x v="8"/>
    <x v="2"/>
    <x v="24"/>
    <x v="27"/>
    <x v="5"/>
    <n v="42"/>
    <n v="142"/>
    <n v="5964"/>
    <n v="3936.2400000000002"/>
    <n v="0.66"/>
    <x v="2"/>
  </r>
  <r>
    <x v="2"/>
    <n v="1197831"/>
    <x v="442"/>
    <x v="1"/>
    <x v="9"/>
    <x v="2"/>
    <x v="24"/>
    <x v="27"/>
    <x v="0"/>
    <n v="33"/>
    <n v="182"/>
    <n v="6006"/>
    <n v="3303.2999999999997"/>
    <n v="0.54999999999999993"/>
    <x v="2"/>
  </r>
  <r>
    <x v="2"/>
    <n v="1197831"/>
    <x v="442"/>
    <x v="1"/>
    <x v="9"/>
    <x v="2"/>
    <x v="24"/>
    <x v="27"/>
    <x v="1"/>
    <n v="32"/>
    <n v="189"/>
    <n v="6048"/>
    <n v="3144.96"/>
    <n v="0.52"/>
    <x v="2"/>
  </r>
  <r>
    <x v="2"/>
    <n v="1197831"/>
    <x v="442"/>
    <x v="1"/>
    <x v="9"/>
    <x v="2"/>
    <x v="24"/>
    <x v="27"/>
    <x v="2"/>
    <n v="58"/>
    <n v="150"/>
    <n v="8700"/>
    <n v="4698"/>
    <n v="0.54"/>
    <x v="2"/>
  </r>
  <r>
    <x v="2"/>
    <n v="1197831"/>
    <x v="442"/>
    <x v="1"/>
    <x v="9"/>
    <x v="2"/>
    <x v="24"/>
    <x v="27"/>
    <x v="3"/>
    <n v="54"/>
    <n v="122"/>
    <n v="6588"/>
    <n v="4018.68"/>
    <n v="0.61"/>
    <x v="2"/>
  </r>
  <r>
    <x v="2"/>
    <n v="1197831"/>
    <x v="442"/>
    <x v="1"/>
    <x v="9"/>
    <x v="2"/>
    <x v="24"/>
    <x v="27"/>
    <x v="4"/>
    <n v="54"/>
    <n v="106"/>
    <n v="5724"/>
    <n v="2862"/>
    <n v="0.5"/>
    <x v="2"/>
  </r>
  <r>
    <x v="2"/>
    <n v="1197831"/>
    <x v="442"/>
    <x v="1"/>
    <x v="9"/>
    <x v="2"/>
    <x v="24"/>
    <x v="27"/>
    <x v="5"/>
    <n v="63"/>
    <n v="163"/>
    <n v="10269"/>
    <n v="6880.2300000000005"/>
    <n v="0.67"/>
    <x v="2"/>
  </r>
  <r>
    <x v="0"/>
    <n v="1197831"/>
    <x v="471"/>
    <x v="1"/>
    <x v="10"/>
    <x v="2"/>
    <x v="24"/>
    <x v="27"/>
    <x v="0"/>
    <n v="54"/>
    <n v="233"/>
    <n v="12582"/>
    <n v="6794.2800000000007"/>
    <n v="0.54"/>
    <x v="2"/>
  </r>
  <r>
    <x v="0"/>
    <n v="1197831"/>
    <x v="471"/>
    <x v="1"/>
    <x v="10"/>
    <x v="2"/>
    <x v="24"/>
    <x v="27"/>
    <x v="1"/>
    <n v="51"/>
    <n v="209"/>
    <n v="10659"/>
    <n v="5755.8600000000006"/>
    <n v="0.54"/>
    <x v="2"/>
  </r>
  <r>
    <x v="0"/>
    <n v="1197831"/>
    <x v="471"/>
    <x v="1"/>
    <x v="10"/>
    <x v="2"/>
    <x v="24"/>
    <x v="27"/>
    <x v="2"/>
    <n v="56"/>
    <n v="176"/>
    <n v="9856"/>
    <n v="5125.12"/>
    <n v="0.52"/>
    <x v="2"/>
  </r>
  <r>
    <x v="0"/>
    <n v="1197831"/>
    <x v="471"/>
    <x v="1"/>
    <x v="10"/>
    <x v="2"/>
    <x v="24"/>
    <x v="27"/>
    <x v="3"/>
    <n v="59"/>
    <n v="142"/>
    <n v="8378"/>
    <n v="5445.7"/>
    <n v="0.65"/>
    <x v="2"/>
  </r>
  <r>
    <x v="0"/>
    <n v="1197831"/>
    <x v="471"/>
    <x v="1"/>
    <x v="10"/>
    <x v="2"/>
    <x v="24"/>
    <x v="27"/>
    <x v="4"/>
    <n v="50"/>
    <n v="133"/>
    <n v="6650"/>
    <n v="3258.5"/>
    <n v="0.49"/>
    <x v="2"/>
  </r>
  <r>
    <x v="0"/>
    <n v="1197831"/>
    <x v="471"/>
    <x v="1"/>
    <x v="10"/>
    <x v="2"/>
    <x v="24"/>
    <x v="27"/>
    <x v="5"/>
    <n v="60"/>
    <n v="196"/>
    <n v="11760"/>
    <n v="8114.4000000000005"/>
    <n v="0.69000000000000006"/>
    <x v="2"/>
  </r>
  <r>
    <x v="0"/>
    <n v="1128299"/>
    <x v="187"/>
    <x v="1"/>
    <x v="0"/>
    <x v="2"/>
    <x v="24"/>
    <x v="27"/>
    <x v="0"/>
    <n v="29"/>
    <n v="119"/>
    <n v="3451"/>
    <n v="1656.48"/>
    <n v="0.48"/>
    <x v="2"/>
  </r>
  <r>
    <x v="0"/>
    <n v="1128299"/>
    <x v="187"/>
    <x v="1"/>
    <x v="0"/>
    <x v="2"/>
    <x v="24"/>
    <x v="27"/>
    <x v="1"/>
    <n v="37"/>
    <n v="106"/>
    <n v="3922"/>
    <n v="2000.22"/>
    <n v="0.51"/>
    <x v="2"/>
  </r>
  <r>
    <x v="0"/>
    <n v="1128299"/>
    <x v="187"/>
    <x v="1"/>
    <x v="0"/>
    <x v="2"/>
    <x v="24"/>
    <x v="27"/>
    <x v="2"/>
    <n v="37"/>
    <n v="106"/>
    <n v="3922"/>
    <n v="1921.78"/>
    <n v="0.49"/>
    <x v="2"/>
  </r>
  <r>
    <x v="0"/>
    <n v="1128299"/>
    <x v="187"/>
    <x v="1"/>
    <x v="0"/>
    <x v="2"/>
    <x v="24"/>
    <x v="27"/>
    <x v="3"/>
    <n v="38"/>
    <n v="77"/>
    <n v="2926"/>
    <n v="1345.9599999999998"/>
    <n v="0.45999999999999996"/>
    <x v="2"/>
  </r>
  <r>
    <x v="0"/>
    <n v="1128299"/>
    <x v="187"/>
    <x v="1"/>
    <x v="0"/>
    <x v="2"/>
    <x v="24"/>
    <x v="27"/>
    <x v="4"/>
    <n v="42"/>
    <n v="63"/>
    <n v="2646"/>
    <n v="1190.6999999999998"/>
    <n v="0.44999999999999996"/>
    <x v="2"/>
  </r>
  <r>
    <x v="0"/>
    <n v="1128299"/>
    <x v="187"/>
    <x v="1"/>
    <x v="0"/>
    <x v="2"/>
    <x v="24"/>
    <x v="27"/>
    <x v="5"/>
    <n v="36"/>
    <n v="111"/>
    <n v="3996"/>
    <n v="1398.6"/>
    <n v="0.35"/>
    <x v="2"/>
  </r>
  <r>
    <x v="0"/>
    <n v="1128299"/>
    <x v="697"/>
    <x v="1"/>
    <x v="1"/>
    <x v="2"/>
    <x v="24"/>
    <x v="27"/>
    <x v="0"/>
    <n v="29"/>
    <n v="143"/>
    <n v="4147"/>
    <n v="2073.5"/>
    <n v="0.5"/>
    <x v="2"/>
  </r>
  <r>
    <x v="0"/>
    <n v="1128299"/>
    <x v="697"/>
    <x v="1"/>
    <x v="1"/>
    <x v="2"/>
    <x v="24"/>
    <x v="27"/>
    <x v="1"/>
    <n v="38"/>
    <n v="113"/>
    <n v="4294"/>
    <n v="2318.7600000000002"/>
    <n v="0.54"/>
    <x v="2"/>
  </r>
  <r>
    <x v="0"/>
    <n v="1128299"/>
    <x v="697"/>
    <x v="1"/>
    <x v="1"/>
    <x v="2"/>
    <x v="24"/>
    <x v="27"/>
    <x v="2"/>
    <n v="38"/>
    <n v="105"/>
    <n v="3990"/>
    <n v="1875.3"/>
    <n v="0.47"/>
    <x v="2"/>
  </r>
  <r>
    <x v="0"/>
    <n v="1128299"/>
    <x v="697"/>
    <x v="1"/>
    <x v="1"/>
    <x v="2"/>
    <x v="25"/>
    <x v="28"/>
    <x v="3"/>
    <n v="38"/>
    <n v="63"/>
    <n v="2394"/>
    <n v="1149.1199999999999"/>
    <n v="0.48"/>
    <x v="2"/>
  </r>
  <r>
    <x v="0"/>
    <n v="1128299"/>
    <x v="697"/>
    <x v="1"/>
    <x v="1"/>
    <x v="2"/>
    <x v="25"/>
    <x v="28"/>
    <x v="4"/>
    <n v="42"/>
    <n v="44"/>
    <n v="1848"/>
    <n v="813.12"/>
    <n v="0.44"/>
    <x v="2"/>
  </r>
  <r>
    <x v="0"/>
    <n v="1128299"/>
    <x v="697"/>
    <x v="1"/>
    <x v="1"/>
    <x v="2"/>
    <x v="25"/>
    <x v="28"/>
    <x v="5"/>
    <n v="38"/>
    <n v="88"/>
    <n v="3344"/>
    <n v="1203.8399999999999"/>
    <n v="0.36"/>
    <x v="2"/>
  </r>
  <r>
    <x v="0"/>
    <n v="1128299"/>
    <x v="227"/>
    <x v="1"/>
    <x v="2"/>
    <x v="2"/>
    <x v="25"/>
    <x v="28"/>
    <x v="0"/>
    <n v="37"/>
    <n v="145"/>
    <n v="5365"/>
    <n v="2521.5499999999997"/>
    <n v="0.47"/>
    <x v="2"/>
  </r>
  <r>
    <x v="0"/>
    <n v="1128299"/>
    <x v="227"/>
    <x v="1"/>
    <x v="2"/>
    <x v="2"/>
    <x v="25"/>
    <x v="28"/>
    <x v="1"/>
    <n v="48"/>
    <n v="95"/>
    <n v="4560"/>
    <n v="2508"/>
    <n v="0.55000000000000004"/>
    <x v="2"/>
  </r>
  <r>
    <x v="0"/>
    <n v="1128299"/>
    <x v="227"/>
    <x v="1"/>
    <x v="2"/>
    <x v="2"/>
    <x v="25"/>
    <x v="28"/>
    <x v="2"/>
    <n v="49"/>
    <n v="91"/>
    <n v="4459"/>
    <n v="2229.5"/>
    <n v="0.5"/>
    <x v="2"/>
  </r>
  <r>
    <x v="0"/>
    <n v="1128299"/>
    <x v="227"/>
    <x v="1"/>
    <x v="2"/>
    <x v="2"/>
    <x v="25"/>
    <x v="28"/>
    <x v="3"/>
    <n v="47"/>
    <n v="68"/>
    <n v="3196"/>
    <n v="1470.1599999999999"/>
    <n v="0.45999999999999996"/>
    <x v="2"/>
  </r>
  <r>
    <x v="0"/>
    <n v="1128299"/>
    <x v="227"/>
    <x v="1"/>
    <x v="2"/>
    <x v="2"/>
    <x v="25"/>
    <x v="28"/>
    <x v="4"/>
    <n v="54"/>
    <n v="31"/>
    <n v="1674"/>
    <n v="686.33999999999992"/>
    <n v="0.41"/>
    <x v="2"/>
  </r>
  <r>
    <x v="0"/>
    <n v="1128299"/>
    <x v="227"/>
    <x v="1"/>
    <x v="2"/>
    <x v="2"/>
    <x v="25"/>
    <x v="28"/>
    <x v="5"/>
    <n v="47"/>
    <n v="88"/>
    <n v="4136"/>
    <n v="1654.4"/>
    <n v="0.4"/>
    <x v="2"/>
  </r>
  <r>
    <x v="0"/>
    <n v="1128299"/>
    <x v="246"/>
    <x v="1"/>
    <x v="3"/>
    <x v="2"/>
    <x v="25"/>
    <x v="28"/>
    <x v="0"/>
    <n v="48"/>
    <n v="130"/>
    <n v="6240"/>
    <n v="2807.9999999999995"/>
    <n v="0.44999999999999996"/>
    <x v="2"/>
  </r>
  <r>
    <x v="0"/>
    <n v="1128299"/>
    <x v="246"/>
    <x v="1"/>
    <x v="3"/>
    <x v="2"/>
    <x v="25"/>
    <x v="28"/>
    <x v="1"/>
    <n v="53"/>
    <n v="90"/>
    <n v="4770"/>
    <n v="2385"/>
    <n v="0.5"/>
    <x v="2"/>
  </r>
  <r>
    <x v="0"/>
    <n v="1128299"/>
    <x v="246"/>
    <x v="1"/>
    <x v="3"/>
    <x v="2"/>
    <x v="25"/>
    <x v="28"/>
    <x v="2"/>
    <n v="50"/>
    <n v="102"/>
    <n v="5100"/>
    <n v="2550"/>
    <n v="0.5"/>
    <x v="2"/>
  </r>
  <r>
    <x v="0"/>
    <n v="1128299"/>
    <x v="246"/>
    <x v="1"/>
    <x v="3"/>
    <x v="2"/>
    <x v="25"/>
    <x v="28"/>
    <x v="3"/>
    <n v="46"/>
    <n v="75"/>
    <n v="3450"/>
    <n v="1725"/>
    <n v="0.5"/>
    <x v="2"/>
  </r>
  <r>
    <x v="0"/>
    <n v="1128299"/>
    <x v="246"/>
    <x v="1"/>
    <x v="3"/>
    <x v="2"/>
    <x v="25"/>
    <x v="28"/>
    <x v="4"/>
    <n v="50"/>
    <n v="39"/>
    <n v="1950"/>
    <n v="819"/>
    <n v="0.42"/>
    <x v="2"/>
  </r>
  <r>
    <x v="0"/>
    <n v="1128299"/>
    <x v="246"/>
    <x v="1"/>
    <x v="3"/>
    <x v="2"/>
    <x v="25"/>
    <x v="28"/>
    <x v="5"/>
    <n v="67"/>
    <n v="94"/>
    <n v="6298"/>
    <n v="2267.2799999999997"/>
    <n v="0.36"/>
    <x v="2"/>
  </r>
  <r>
    <x v="0"/>
    <n v="1128299"/>
    <x v="277"/>
    <x v="1"/>
    <x v="4"/>
    <x v="2"/>
    <x v="25"/>
    <x v="28"/>
    <x v="0"/>
    <n v="47"/>
    <n v="147"/>
    <n v="6909"/>
    <n v="3247.23"/>
    <n v="0.47"/>
    <x v="2"/>
  </r>
  <r>
    <x v="0"/>
    <n v="1128299"/>
    <x v="277"/>
    <x v="1"/>
    <x v="4"/>
    <x v="2"/>
    <x v="25"/>
    <x v="28"/>
    <x v="1"/>
    <n v="53"/>
    <n v="113"/>
    <n v="5989"/>
    <n v="3234.0600000000004"/>
    <n v="0.54"/>
    <x v="2"/>
  </r>
  <r>
    <x v="0"/>
    <n v="1128299"/>
    <x v="277"/>
    <x v="1"/>
    <x v="4"/>
    <x v="2"/>
    <x v="25"/>
    <x v="28"/>
    <x v="2"/>
    <n v="50"/>
    <n v="120"/>
    <n v="6000"/>
    <n v="2820"/>
    <n v="0.47"/>
    <x v="2"/>
  </r>
  <r>
    <x v="0"/>
    <n v="1128299"/>
    <x v="277"/>
    <x v="1"/>
    <x v="4"/>
    <x v="2"/>
    <x v="25"/>
    <x v="28"/>
    <x v="3"/>
    <n v="49"/>
    <n v="90"/>
    <n v="4410"/>
    <n v="2205"/>
    <n v="0.5"/>
    <x v="2"/>
  </r>
  <r>
    <x v="0"/>
    <n v="1128299"/>
    <x v="277"/>
    <x v="1"/>
    <x v="4"/>
    <x v="2"/>
    <x v="25"/>
    <x v="28"/>
    <x v="4"/>
    <n v="51"/>
    <n v="58"/>
    <n v="2958"/>
    <n v="1212.78"/>
    <n v="0.41"/>
    <x v="2"/>
  </r>
  <r>
    <x v="0"/>
    <n v="1128299"/>
    <x v="277"/>
    <x v="1"/>
    <x v="4"/>
    <x v="2"/>
    <x v="25"/>
    <x v="28"/>
    <x v="5"/>
    <n v="64"/>
    <n v="98"/>
    <n v="6272"/>
    <n v="2257.92"/>
    <n v="0.36"/>
    <x v="2"/>
  </r>
  <r>
    <x v="0"/>
    <n v="1128299"/>
    <x v="307"/>
    <x v="1"/>
    <x v="11"/>
    <x v="2"/>
    <x v="25"/>
    <x v="28"/>
    <x v="0"/>
    <n v="48"/>
    <n v="156"/>
    <n v="7488"/>
    <n v="3669.12"/>
    <n v="0.49"/>
    <x v="2"/>
  </r>
  <r>
    <x v="0"/>
    <n v="1128299"/>
    <x v="307"/>
    <x v="1"/>
    <x v="11"/>
    <x v="2"/>
    <x v="25"/>
    <x v="28"/>
    <x v="1"/>
    <n v="51"/>
    <n v="138"/>
    <n v="7038"/>
    <n v="3659.76"/>
    <n v="0.52"/>
    <x v="2"/>
  </r>
  <r>
    <x v="0"/>
    <n v="1128299"/>
    <x v="307"/>
    <x v="1"/>
    <x v="11"/>
    <x v="2"/>
    <x v="25"/>
    <x v="28"/>
    <x v="2"/>
    <n v="51"/>
    <n v="138"/>
    <n v="7038"/>
    <n v="3167.1"/>
    <n v="0.44999999999999996"/>
    <x v="2"/>
  </r>
  <r>
    <x v="0"/>
    <n v="1128299"/>
    <x v="307"/>
    <x v="1"/>
    <x v="11"/>
    <x v="2"/>
    <x v="25"/>
    <x v="28"/>
    <x v="3"/>
    <n v="46"/>
    <n v="95"/>
    <n v="4370"/>
    <n v="2185"/>
    <n v="0.5"/>
    <x v="2"/>
  </r>
  <r>
    <x v="0"/>
    <n v="1128299"/>
    <x v="307"/>
    <x v="1"/>
    <x v="11"/>
    <x v="2"/>
    <x v="25"/>
    <x v="28"/>
    <x v="4"/>
    <n v="51"/>
    <n v="68"/>
    <n v="3468"/>
    <n v="1456.56"/>
    <n v="0.42"/>
    <x v="2"/>
  </r>
  <r>
    <x v="0"/>
    <n v="1128299"/>
    <x v="307"/>
    <x v="1"/>
    <x v="11"/>
    <x v="2"/>
    <x v="25"/>
    <x v="28"/>
    <x v="5"/>
    <n v="69"/>
    <n v="131"/>
    <n v="9039"/>
    <n v="3525.21"/>
    <n v="0.39"/>
    <x v="2"/>
  </r>
  <r>
    <x v="0"/>
    <n v="1128299"/>
    <x v="336"/>
    <x v="1"/>
    <x v="5"/>
    <x v="2"/>
    <x v="25"/>
    <x v="28"/>
    <x v="0"/>
    <n v="49"/>
    <n v="196"/>
    <n v="9604"/>
    <n v="4705.96"/>
    <n v="0.49"/>
    <x v="2"/>
  </r>
  <r>
    <x v="0"/>
    <n v="1128299"/>
    <x v="336"/>
    <x v="1"/>
    <x v="5"/>
    <x v="2"/>
    <x v="25"/>
    <x v="28"/>
    <x v="1"/>
    <n v="50"/>
    <n v="142"/>
    <n v="7100"/>
    <n v="3621"/>
    <n v="0.51"/>
    <x v="2"/>
  </r>
  <r>
    <x v="0"/>
    <n v="1128299"/>
    <x v="336"/>
    <x v="1"/>
    <x v="5"/>
    <x v="2"/>
    <x v="25"/>
    <x v="28"/>
    <x v="2"/>
    <n v="51"/>
    <n v="133"/>
    <n v="6783"/>
    <n v="3188.0099999999998"/>
    <n v="0.47"/>
    <x v="2"/>
  </r>
  <r>
    <x v="0"/>
    <n v="1128299"/>
    <x v="336"/>
    <x v="1"/>
    <x v="5"/>
    <x v="2"/>
    <x v="25"/>
    <x v="28"/>
    <x v="3"/>
    <n v="48"/>
    <n v="101"/>
    <n v="4848"/>
    <n v="2181.6"/>
    <n v="0.44999999999999996"/>
    <x v="2"/>
  </r>
  <r>
    <x v="0"/>
    <n v="1128299"/>
    <x v="336"/>
    <x v="1"/>
    <x v="5"/>
    <x v="2"/>
    <x v="25"/>
    <x v="28"/>
    <x v="4"/>
    <n v="52"/>
    <n v="128"/>
    <n v="6656"/>
    <n v="2862.08"/>
    <n v="0.43"/>
    <x v="2"/>
  </r>
  <r>
    <x v="0"/>
    <n v="1128299"/>
    <x v="336"/>
    <x v="1"/>
    <x v="5"/>
    <x v="2"/>
    <x v="25"/>
    <x v="28"/>
    <x v="5"/>
    <n v="67"/>
    <n v="123"/>
    <n v="8241"/>
    <n v="3131.58"/>
    <n v="0.38"/>
    <x v="2"/>
  </r>
  <r>
    <x v="0"/>
    <n v="1128299"/>
    <x v="368"/>
    <x v="1"/>
    <x v="6"/>
    <x v="2"/>
    <x v="25"/>
    <x v="28"/>
    <x v="0"/>
    <n v="50"/>
    <n v="163"/>
    <n v="8150"/>
    <n v="4075"/>
    <n v="0.5"/>
    <x v="2"/>
  </r>
  <r>
    <x v="0"/>
    <n v="1128299"/>
    <x v="368"/>
    <x v="1"/>
    <x v="6"/>
    <x v="2"/>
    <x v="25"/>
    <x v="28"/>
    <x v="1"/>
    <n v="57"/>
    <n v="161"/>
    <n v="9177"/>
    <n v="4588.5"/>
    <n v="0.5"/>
    <x v="2"/>
  </r>
  <r>
    <x v="0"/>
    <n v="1128299"/>
    <x v="368"/>
    <x v="1"/>
    <x v="6"/>
    <x v="2"/>
    <x v="25"/>
    <x v="28"/>
    <x v="2"/>
    <n v="54"/>
    <n v="113"/>
    <n v="6102"/>
    <n v="2989.98"/>
    <n v="0.49"/>
    <x v="2"/>
  </r>
  <r>
    <x v="0"/>
    <n v="1128299"/>
    <x v="368"/>
    <x v="1"/>
    <x v="6"/>
    <x v="2"/>
    <x v="25"/>
    <x v="28"/>
    <x v="3"/>
    <n v="52"/>
    <n v="112"/>
    <n v="5824"/>
    <n v="2853.7599999999998"/>
    <n v="0.49"/>
    <x v="2"/>
  </r>
  <r>
    <x v="0"/>
    <n v="1128299"/>
    <x v="368"/>
    <x v="1"/>
    <x v="6"/>
    <x v="2"/>
    <x v="25"/>
    <x v="28"/>
    <x v="4"/>
    <n v="59"/>
    <n v="116"/>
    <n v="6844"/>
    <n v="2806.04"/>
    <n v="0.41"/>
    <x v="2"/>
  </r>
  <r>
    <x v="0"/>
    <n v="1128299"/>
    <x v="368"/>
    <x v="1"/>
    <x v="6"/>
    <x v="2"/>
    <x v="25"/>
    <x v="28"/>
    <x v="5"/>
    <n v="65"/>
    <n v="94"/>
    <n v="6110"/>
    <n v="2444"/>
    <n v="0.4"/>
    <x v="2"/>
  </r>
  <r>
    <x v="0"/>
    <n v="1128299"/>
    <x v="400"/>
    <x v="1"/>
    <x v="7"/>
    <x v="2"/>
    <x v="25"/>
    <x v="28"/>
    <x v="0"/>
    <n v="41"/>
    <n v="167"/>
    <n v="6847"/>
    <n v="3355.0299999999997"/>
    <n v="0.49"/>
    <x v="2"/>
  </r>
  <r>
    <x v="0"/>
    <n v="1128299"/>
    <x v="400"/>
    <x v="1"/>
    <x v="7"/>
    <x v="2"/>
    <x v="25"/>
    <x v="28"/>
    <x v="1"/>
    <n v="45"/>
    <n v="161"/>
    <n v="7245"/>
    <n v="3839.8500000000004"/>
    <n v="0.53"/>
    <x v="2"/>
  </r>
  <r>
    <x v="0"/>
    <n v="1128299"/>
    <x v="400"/>
    <x v="1"/>
    <x v="7"/>
    <x v="2"/>
    <x v="25"/>
    <x v="28"/>
    <x v="2"/>
    <n v="43"/>
    <n v="128"/>
    <n v="5504"/>
    <n v="2476.7999999999997"/>
    <n v="0.44999999999999996"/>
    <x v="2"/>
  </r>
  <r>
    <x v="0"/>
    <n v="1128299"/>
    <x v="400"/>
    <x v="1"/>
    <x v="7"/>
    <x v="2"/>
    <x v="25"/>
    <x v="28"/>
    <x v="3"/>
    <n v="41"/>
    <n v="113"/>
    <n v="4633"/>
    <n v="2177.5099999999998"/>
    <n v="0.47"/>
    <x v="2"/>
  </r>
  <r>
    <x v="0"/>
    <n v="1128299"/>
    <x v="400"/>
    <x v="1"/>
    <x v="7"/>
    <x v="2"/>
    <x v="25"/>
    <x v="28"/>
    <x v="4"/>
    <n v="54"/>
    <n v="105"/>
    <n v="5670"/>
    <n v="2494.8000000000002"/>
    <n v="0.44"/>
    <x v="2"/>
  </r>
  <r>
    <x v="0"/>
    <n v="1128299"/>
    <x v="400"/>
    <x v="1"/>
    <x v="7"/>
    <x v="2"/>
    <x v="25"/>
    <x v="28"/>
    <x v="5"/>
    <n v="56"/>
    <n v="119"/>
    <n v="6664"/>
    <n v="2465.6799999999998"/>
    <n v="0.37"/>
    <x v="2"/>
  </r>
  <r>
    <x v="0"/>
    <n v="1128299"/>
    <x v="429"/>
    <x v="1"/>
    <x v="8"/>
    <x v="2"/>
    <x v="25"/>
    <x v="28"/>
    <x v="0"/>
    <n v="41"/>
    <n v="135"/>
    <n v="5535"/>
    <n v="2656.7999999999997"/>
    <n v="0.48"/>
    <x v="2"/>
  </r>
  <r>
    <x v="0"/>
    <n v="1128299"/>
    <x v="429"/>
    <x v="1"/>
    <x v="8"/>
    <x v="2"/>
    <x v="25"/>
    <x v="28"/>
    <x v="1"/>
    <n v="47"/>
    <n v="145"/>
    <n v="6815"/>
    <n v="3611.9500000000003"/>
    <n v="0.53"/>
    <x v="2"/>
  </r>
  <r>
    <x v="0"/>
    <n v="1128299"/>
    <x v="429"/>
    <x v="1"/>
    <x v="8"/>
    <x v="2"/>
    <x v="25"/>
    <x v="28"/>
    <x v="2"/>
    <n v="44"/>
    <n v="91"/>
    <n v="4004"/>
    <n v="1921.9199999999998"/>
    <n v="0.48"/>
    <x v="2"/>
  </r>
  <r>
    <x v="0"/>
    <n v="1128299"/>
    <x v="429"/>
    <x v="1"/>
    <x v="8"/>
    <x v="2"/>
    <x v="25"/>
    <x v="28"/>
    <x v="3"/>
    <n v="43"/>
    <n v="90"/>
    <n v="3870"/>
    <n v="1896.3"/>
    <n v="0.49"/>
    <x v="2"/>
  </r>
  <r>
    <x v="0"/>
    <n v="1128299"/>
    <x v="429"/>
    <x v="1"/>
    <x v="8"/>
    <x v="2"/>
    <x v="25"/>
    <x v="28"/>
    <x v="4"/>
    <n v="53"/>
    <n v="69"/>
    <n v="3657"/>
    <n v="1462.8000000000002"/>
    <n v="0.4"/>
    <x v="2"/>
  </r>
  <r>
    <x v="0"/>
    <n v="1128299"/>
    <x v="429"/>
    <x v="1"/>
    <x v="8"/>
    <x v="2"/>
    <x v="25"/>
    <x v="28"/>
    <x v="5"/>
    <n v="56"/>
    <n v="85"/>
    <n v="4760"/>
    <n v="1808.8"/>
    <n v="0.38"/>
    <x v="2"/>
  </r>
  <r>
    <x v="0"/>
    <n v="1128299"/>
    <x v="460"/>
    <x v="1"/>
    <x v="9"/>
    <x v="2"/>
    <x v="25"/>
    <x v="28"/>
    <x v="0"/>
    <n v="42"/>
    <n v="135"/>
    <n v="5670"/>
    <n v="2664.8999999999996"/>
    <n v="0.47"/>
    <x v="2"/>
  </r>
  <r>
    <x v="0"/>
    <n v="1128299"/>
    <x v="460"/>
    <x v="1"/>
    <x v="9"/>
    <x v="2"/>
    <x v="25"/>
    <x v="28"/>
    <x v="1"/>
    <n v="46"/>
    <n v="147"/>
    <n v="6762"/>
    <n v="3516.2400000000002"/>
    <n v="0.52"/>
    <x v="2"/>
  </r>
  <r>
    <x v="0"/>
    <n v="1128299"/>
    <x v="460"/>
    <x v="1"/>
    <x v="9"/>
    <x v="2"/>
    <x v="25"/>
    <x v="28"/>
    <x v="2"/>
    <n v="44"/>
    <n v="105"/>
    <n v="4620"/>
    <n v="2125.1999999999998"/>
    <n v="0.45999999999999996"/>
    <x v="2"/>
  </r>
  <r>
    <x v="0"/>
    <n v="1128299"/>
    <x v="460"/>
    <x v="1"/>
    <x v="9"/>
    <x v="2"/>
    <x v="25"/>
    <x v="28"/>
    <x v="3"/>
    <n v="42"/>
    <n v="98"/>
    <n v="4116"/>
    <n v="1934.52"/>
    <n v="0.47"/>
    <x v="2"/>
  </r>
  <r>
    <x v="0"/>
    <n v="1128299"/>
    <x v="460"/>
    <x v="1"/>
    <x v="9"/>
    <x v="2"/>
    <x v="25"/>
    <x v="28"/>
    <x v="4"/>
    <n v="53"/>
    <n v="87"/>
    <n v="4611"/>
    <n v="1890.51"/>
    <n v="0.41"/>
    <x v="2"/>
  </r>
  <r>
    <x v="0"/>
    <n v="1128299"/>
    <x v="460"/>
    <x v="1"/>
    <x v="9"/>
    <x v="2"/>
    <x v="25"/>
    <x v="28"/>
    <x v="5"/>
    <n v="55"/>
    <n v="111"/>
    <n v="6105"/>
    <n v="2258.85"/>
    <n v="0.37"/>
    <x v="2"/>
  </r>
  <r>
    <x v="0"/>
    <n v="1128299"/>
    <x v="489"/>
    <x v="1"/>
    <x v="10"/>
    <x v="2"/>
    <x v="25"/>
    <x v="28"/>
    <x v="0"/>
    <n v="44"/>
    <n v="181"/>
    <n v="7964"/>
    <n v="3663.4399999999996"/>
    <n v="0.45999999999999996"/>
    <x v="2"/>
  </r>
  <r>
    <x v="0"/>
    <n v="1128299"/>
    <x v="489"/>
    <x v="1"/>
    <x v="10"/>
    <x v="2"/>
    <x v="25"/>
    <x v="28"/>
    <x v="1"/>
    <n v="49"/>
    <n v="175"/>
    <n v="8575"/>
    <n v="4630.5"/>
    <n v="0.54"/>
    <x v="2"/>
  </r>
  <r>
    <x v="4"/>
    <n v="1128299"/>
    <x v="489"/>
    <x v="1"/>
    <x v="10"/>
    <x v="2"/>
    <x v="25"/>
    <x v="28"/>
    <x v="2"/>
    <n v="43"/>
    <n v="123"/>
    <n v="5289"/>
    <n v="2538.7199999999998"/>
    <n v="0.48"/>
    <x v="2"/>
  </r>
  <r>
    <x v="4"/>
    <n v="1128299"/>
    <x v="489"/>
    <x v="1"/>
    <x v="10"/>
    <x v="2"/>
    <x v="25"/>
    <x v="28"/>
    <x v="3"/>
    <n v="44"/>
    <n v="115"/>
    <n v="5060"/>
    <n v="2277"/>
    <n v="0.44999999999999996"/>
    <x v="2"/>
  </r>
  <r>
    <x v="4"/>
    <n v="1128299"/>
    <x v="489"/>
    <x v="1"/>
    <x v="10"/>
    <x v="2"/>
    <x v="25"/>
    <x v="28"/>
    <x v="4"/>
    <n v="52"/>
    <n v="88"/>
    <n v="4576"/>
    <n v="1967.68"/>
    <n v="0.43"/>
    <x v="2"/>
  </r>
  <r>
    <x v="4"/>
    <n v="1128299"/>
    <x v="489"/>
    <x v="1"/>
    <x v="10"/>
    <x v="2"/>
    <x v="25"/>
    <x v="28"/>
    <x v="5"/>
    <n v="58"/>
    <n v="135"/>
    <n v="7830"/>
    <n v="2897.1"/>
    <n v="0.37"/>
    <x v="2"/>
  </r>
  <r>
    <x v="4"/>
    <n v="1128299"/>
    <x v="190"/>
    <x v="1"/>
    <x v="0"/>
    <x v="2"/>
    <x v="25"/>
    <x v="28"/>
    <x v="0"/>
    <n v="33"/>
    <n v="133"/>
    <n v="4389"/>
    <n v="2150.61"/>
    <n v="0.49"/>
    <x v="2"/>
  </r>
  <r>
    <x v="4"/>
    <n v="1128299"/>
    <x v="190"/>
    <x v="1"/>
    <x v="0"/>
    <x v="2"/>
    <x v="25"/>
    <x v="28"/>
    <x v="1"/>
    <n v="42"/>
    <n v="138"/>
    <n v="5796"/>
    <n v="3071.88"/>
    <n v="0.53"/>
    <x v="2"/>
  </r>
  <r>
    <x v="4"/>
    <n v="1128299"/>
    <x v="190"/>
    <x v="1"/>
    <x v="0"/>
    <x v="2"/>
    <x v="25"/>
    <x v="28"/>
    <x v="2"/>
    <n v="42"/>
    <n v="138"/>
    <n v="5796"/>
    <n v="2666.16"/>
    <n v="0.45999999999999996"/>
    <x v="2"/>
  </r>
  <r>
    <x v="4"/>
    <n v="1128299"/>
    <x v="190"/>
    <x v="1"/>
    <x v="0"/>
    <x v="2"/>
    <x v="25"/>
    <x v="28"/>
    <x v="3"/>
    <n v="43"/>
    <n v="85"/>
    <n v="3655"/>
    <n v="1790.95"/>
    <n v="0.49"/>
    <x v="2"/>
  </r>
  <r>
    <x v="4"/>
    <n v="1128299"/>
    <x v="190"/>
    <x v="1"/>
    <x v="0"/>
    <x v="2"/>
    <x v="25"/>
    <x v="28"/>
    <x v="4"/>
    <n v="45"/>
    <n v="80"/>
    <n v="3600"/>
    <n v="1476"/>
    <n v="0.41"/>
    <x v="2"/>
  </r>
  <r>
    <x v="4"/>
    <n v="1128299"/>
    <x v="190"/>
    <x v="1"/>
    <x v="0"/>
    <x v="2"/>
    <x v="25"/>
    <x v="28"/>
    <x v="5"/>
    <n v="42"/>
    <n v="128"/>
    <n v="5376"/>
    <n v="1935.36"/>
    <n v="0.36"/>
    <x v="2"/>
  </r>
  <r>
    <x v="4"/>
    <n v="1128299"/>
    <x v="700"/>
    <x v="1"/>
    <x v="1"/>
    <x v="2"/>
    <x v="25"/>
    <x v="28"/>
    <x v="0"/>
    <n v="33"/>
    <n v="147"/>
    <n v="4851"/>
    <n v="2376.9899999999998"/>
    <n v="0.49"/>
    <x v="2"/>
  </r>
  <r>
    <x v="4"/>
    <n v="1128299"/>
    <x v="700"/>
    <x v="1"/>
    <x v="1"/>
    <x v="2"/>
    <x v="25"/>
    <x v="28"/>
    <x v="1"/>
    <n v="44"/>
    <n v="106"/>
    <n v="4664"/>
    <n v="2565.2000000000003"/>
    <n v="0.55000000000000004"/>
    <x v="2"/>
  </r>
  <r>
    <x v="4"/>
    <n v="1128299"/>
    <x v="700"/>
    <x v="1"/>
    <x v="1"/>
    <x v="2"/>
    <x v="25"/>
    <x v="28"/>
    <x v="2"/>
    <n v="41"/>
    <n v="111"/>
    <n v="4551"/>
    <n v="2093.46"/>
    <n v="0.45999999999999996"/>
    <x v="2"/>
  </r>
  <r>
    <x v="4"/>
    <n v="1128299"/>
    <x v="700"/>
    <x v="1"/>
    <x v="1"/>
    <x v="2"/>
    <x v="26"/>
    <x v="29"/>
    <x v="3"/>
    <n v="43"/>
    <n v="74"/>
    <n v="3182"/>
    <n v="1559.18"/>
    <n v="0.49"/>
    <x v="2"/>
  </r>
  <r>
    <x v="4"/>
    <n v="1128299"/>
    <x v="700"/>
    <x v="1"/>
    <x v="1"/>
    <x v="2"/>
    <x v="26"/>
    <x v="29"/>
    <x v="4"/>
    <n v="45"/>
    <n v="54"/>
    <n v="2430"/>
    <n v="1069.2"/>
    <n v="0.44"/>
    <x v="2"/>
  </r>
  <r>
    <x v="4"/>
    <n v="1128299"/>
    <x v="700"/>
    <x v="1"/>
    <x v="1"/>
    <x v="2"/>
    <x v="26"/>
    <x v="29"/>
    <x v="5"/>
    <n v="41"/>
    <n v="104"/>
    <n v="4264"/>
    <n v="1620.32"/>
    <n v="0.38"/>
    <x v="2"/>
  </r>
  <r>
    <x v="4"/>
    <n v="1128299"/>
    <x v="712"/>
    <x v="1"/>
    <x v="2"/>
    <x v="2"/>
    <x v="26"/>
    <x v="29"/>
    <x v="0"/>
    <n v="44"/>
    <n v="165"/>
    <n v="7260"/>
    <n v="3630"/>
    <n v="0.5"/>
    <x v="2"/>
  </r>
  <r>
    <x v="4"/>
    <n v="1128299"/>
    <x v="712"/>
    <x v="1"/>
    <x v="2"/>
    <x v="2"/>
    <x v="26"/>
    <x v="29"/>
    <x v="1"/>
    <n v="51"/>
    <n v="112"/>
    <n v="5712"/>
    <n v="3027.36"/>
    <n v="0.53"/>
    <x v="2"/>
  </r>
  <r>
    <x v="4"/>
    <n v="1128299"/>
    <x v="712"/>
    <x v="1"/>
    <x v="2"/>
    <x v="2"/>
    <x v="26"/>
    <x v="29"/>
    <x v="2"/>
    <n v="52"/>
    <n v="112"/>
    <n v="5824"/>
    <n v="2853.7599999999998"/>
    <n v="0.49"/>
    <x v="2"/>
  </r>
  <r>
    <x v="4"/>
    <n v="1128299"/>
    <x v="712"/>
    <x v="1"/>
    <x v="2"/>
    <x v="2"/>
    <x v="26"/>
    <x v="29"/>
    <x v="3"/>
    <n v="50"/>
    <n v="83"/>
    <n v="4150"/>
    <n v="1908.9999999999998"/>
    <n v="0.45999999999999996"/>
    <x v="2"/>
  </r>
  <r>
    <x v="4"/>
    <n v="1128299"/>
    <x v="712"/>
    <x v="1"/>
    <x v="2"/>
    <x v="2"/>
    <x v="26"/>
    <x v="29"/>
    <x v="4"/>
    <n v="55"/>
    <n v="53"/>
    <n v="2915"/>
    <n v="1253.45"/>
    <n v="0.43"/>
    <x v="2"/>
  </r>
  <r>
    <x v="4"/>
    <n v="1128299"/>
    <x v="712"/>
    <x v="1"/>
    <x v="2"/>
    <x v="2"/>
    <x v="26"/>
    <x v="29"/>
    <x v="5"/>
    <n v="50"/>
    <n v="98"/>
    <n v="4900"/>
    <n v="1862"/>
    <n v="0.38"/>
    <x v="2"/>
  </r>
  <r>
    <x v="4"/>
    <n v="1128299"/>
    <x v="249"/>
    <x v="1"/>
    <x v="3"/>
    <x v="2"/>
    <x v="26"/>
    <x v="29"/>
    <x v="0"/>
    <n v="51"/>
    <n v="154"/>
    <n v="7854"/>
    <n v="3534.2999999999997"/>
    <n v="0.44999999999999996"/>
    <x v="2"/>
  </r>
  <r>
    <x v="4"/>
    <n v="1128299"/>
    <x v="249"/>
    <x v="1"/>
    <x v="3"/>
    <x v="2"/>
    <x v="26"/>
    <x v="29"/>
    <x v="1"/>
    <n v="59"/>
    <n v="98"/>
    <n v="5782"/>
    <n v="2891"/>
    <n v="0.5"/>
    <x v="2"/>
  </r>
  <r>
    <x v="4"/>
    <n v="1128299"/>
    <x v="249"/>
    <x v="1"/>
    <x v="3"/>
    <x v="2"/>
    <x v="26"/>
    <x v="29"/>
    <x v="2"/>
    <n v="55"/>
    <n v="116"/>
    <n v="6380"/>
    <n v="3190"/>
    <n v="0.5"/>
    <x v="2"/>
  </r>
  <r>
    <x v="4"/>
    <n v="1128299"/>
    <x v="249"/>
    <x v="1"/>
    <x v="3"/>
    <x v="2"/>
    <x v="26"/>
    <x v="29"/>
    <x v="3"/>
    <n v="54"/>
    <n v="87"/>
    <n v="4698"/>
    <n v="2161.08"/>
    <n v="0.45999999999999996"/>
    <x v="2"/>
  </r>
  <r>
    <x v="4"/>
    <n v="1128299"/>
    <x v="249"/>
    <x v="1"/>
    <x v="3"/>
    <x v="2"/>
    <x v="26"/>
    <x v="29"/>
    <x v="4"/>
    <n v="56"/>
    <n v="58"/>
    <n v="3248"/>
    <n v="1331.6799999999998"/>
    <n v="0.41"/>
    <x v="2"/>
  </r>
  <r>
    <x v="4"/>
    <n v="1128299"/>
    <x v="249"/>
    <x v="1"/>
    <x v="3"/>
    <x v="2"/>
    <x v="26"/>
    <x v="29"/>
    <x v="5"/>
    <n v="69"/>
    <n v="101"/>
    <n v="6969"/>
    <n v="2648.2200000000003"/>
    <n v="0.38"/>
    <x v="2"/>
  </r>
  <r>
    <x v="4"/>
    <n v="1128299"/>
    <x v="280"/>
    <x v="1"/>
    <x v="4"/>
    <x v="2"/>
    <x v="26"/>
    <x v="29"/>
    <x v="0"/>
    <n v="51"/>
    <n v="150"/>
    <n v="7650"/>
    <n v="3442.4999999999995"/>
    <n v="0.44999999999999996"/>
    <x v="2"/>
  </r>
  <r>
    <x v="4"/>
    <n v="1128299"/>
    <x v="280"/>
    <x v="1"/>
    <x v="4"/>
    <x v="2"/>
    <x v="26"/>
    <x v="29"/>
    <x v="1"/>
    <n v="58"/>
    <n v="111"/>
    <n v="6438"/>
    <n v="3283.38"/>
    <n v="0.51"/>
    <x v="2"/>
  </r>
  <r>
    <x v="4"/>
    <n v="1128299"/>
    <x v="280"/>
    <x v="1"/>
    <x v="4"/>
    <x v="2"/>
    <x v="26"/>
    <x v="29"/>
    <x v="2"/>
    <n v="56"/>
    <n v="126"/>
    <n v="7056"/>
    <n v="3316.3199999999997"/>
    <n v="0.47"/>
    <x v="2"/>
  </r>
  <r>
    <x v="4"/>
    <n v="1128299"/>
    <x v="280"/>
    <x v="1"/>
    <x v="4"/>
    <x v="2"/>
    <x v="26"/>
    <x v="29"/>
    <x v="3"/>
    <n v="51"/>
    <n v="91"/>
    <n v="4641"/>
    <n v="2134.8599999999997"/>
    <n v="0.45999999999999996"/>
    <x v="2"/>
  </r>
  <r>
    <x v="4"/>
    <n v="1128299"/>
    <x v="280"/>
    <x v="1"/>
    <x v="4"/>
    <x v="2"/>
    <x v="26"/>
    <x v="29"/>
    <x v="4"/>
    <n v="56"/>
    <n v="65"/>
    <n v="3640"/>
    <n v="1528.8"/>
    <n v="0.42"/>
    <x v="2"/>
  </r>
  <r>
    <x v="4"/>
    <n v="1128299"/>
    <x v="280"/>
    <x v="1"/>
    <x v="4"/>
    <x v="2"/>
    <x v="26"/>
    <x v="29"/>
    <x v="5"/>
    <n v="69"/>
    <n v="115"/>
    <n v="7935"/>
    <n v="3094.65"/>
    <n v="0.39"/>
    <x v="2"/>
  </r>
  <r>
    <x v="4"/>
    <n v="1128299"/>
    <x v="310"/>
    <x v="1"/>
    <x v="11"/>
    <x v="2"/>
    <x v="26"/>
    <x v="29"/>
    <x v="0"/>
    <n v="52"/>
    <n v="203"/>
    <n v="10556"/>
    <n v="5066.88"/>
    <n v="0.48"/>
    <x v="2"/>
  </r>
  <r>
    <x v="4"/>
    <n v="1128299"/>
    <x v="310"/>
    <x v="1"/>
    <x v="11"/>
    <x v="2"/>
    <x v="26"/>
    <x v="29"/>
    <x v="1"/>
    <n v="54"/>
    <n v="154"/>
    <n v="8316"/>
    <n v="4324.32"/>
    <n v="0.52"/>
    <x v="2"/>
  </r>
  <r>
    <x v="4"/>
    <n v="1128299"/>
    <x v="310"/>
    <x v="1"/>
    <x v="11"/>
    <x v="2"/>
    <x v="26"/>
    <x v="29"/>
    <x v="2"/>
    <n v="54"/>
    <n v="149"/>
    <n v="8046"/>
    <n v="4023"/>
    <n v="0.5"/>
    <x v="2"/>
  </r>
  <r>
    <x v="4"/>
    <n v="1128299"/>
    <x v="310"/>
    <x v="1"/>
    <x v="11"/>
    <x v="2"/>
    <x v="26"/>
    <x v="29"/>
    <x v="3"/>
    <n v="54"/>
    <n v="106"/>
    <n v="5724"/>
    <n v="2575.7999999999997"/>
    <n v="0.44999999999999996"/>
    <x v="2"/>
  </r>
  <r>
    <x v="4"/>
    <n v="1128299"/>
    <x v="310"/>
    <x v="1"/>
    <x v="11"/>
    <x v="2"/>
    <x v="26"/>
    <x v="29"/>
    <x v="4"/>
    <n v="56"/>
    <n v="87"/>
    <n v="4872"/>
    <n v="2094.96"/>
    <n v="0.43"/>
    <x v="2"/>
  </r>
  <r>
    <x v="4"/>
    <n v="1128299"/>
    <x v="310"/>
    <x v="1"/>
    <x v="11"/>
    <x v="2"/>
    <x v="26"/>
    <x v="29"/>
    <x v="5"/>
    <n v="74"/>
    <n v="162"/>
    <n v="11988"/>
    <n v="4315.68"/>
    <n v="0.36"/>
    <x v="2"/>
  </r>
  <r>
    <x v="4"/>
    <n v="1128299"/>
    <x v="339"/>
    <x v="1"/>
    <x v="5"/>
    <x v="2"/>
    <x v="26"/>
    <x v="29"/>
    <x v="0"/>
    <n v="54"/>
    <n v="203"/>
    <n v="10962"/>
    <n v="5152.1399999999994"/>
    <n v="0.47"/>
    <x v="2"/>
  </r>
  <r>
    <x v="4"/>
    <n v="1128299"/>
    <x v="339"/>
    <x v="1"/>
    <x v="5"/>
    <x v="2"/>
    <x v="26"/>
    <x v="29"/>
    <x v="1"/>
    <n v="56"/>
    <n v="180"/>
    <n v="10080"/>
    <n v="5443.2000000000007"/>
    <n v="0.54"/>
    <x v="2"/>
  </r>
  <r>
    <x v="4"/>
    <n v="1128299"/>
    <x v="339"/>
    <x v="1"/>
    <x v="5"/>
    <x v="2"/>
    <x v="26"/>
    <x v="29"/>
    <x v="2"/>
    <n v="58"/>
    <n v="160"/>
    <n v="9280"/>
    <n v="4454.3999999999996"/>
    <n v="0.48"/>
    <x v="2"/>
  </r>
  <r>
    <x v="4"/>
    <n v="1128299"/>
    <x v="339"/>
    <x v="1"/>
    <x v="5"/>
    <x v="2"/>
    <x v="26"/>
    <x v="29"/>
    <x v="3"/>
    <n v="54"/>
    <n v="135"/>
    <n v="7290"/>
    <n v="3280.4999999999995"/>
    <n v="0.44999999999999996"/>
    <x v="2"/>
  </r>
  <r>
    <x v="4"/>
    <n v="1128299"/>
    <x v="339"/>
    <x v="1"/>
    <x v="5"/>
    <x v="2"/>
    <x v="26"/>
    <x v="29"/>
    <x v="4"/>
    <n v="57"/>
    <n v="145"/>
    <n v="8265"/>
    <n v="3553.95"/>
    <n v="0.43"/>
    <x v="2"/>
  </r>
  <r>
    <x v="4"/>
    <n v="1128299"/>
    <x v="339"/>
    <x v="1"/>
    <x v="5"/>
    <x v="2"/>
    <x v="26"/>
    <x v="29"/>
    <x v="5"/>
    <n v="69"/>
    <n v="140"/>
    <n v="9660"/>
    <n v="3670.8"/>
    <n v="0.38"/>
    <x v="2"/>
  </r>
  <r>
    <x v="4"/>
    <n v="1128299"/>
    <x v="371"/>
    <x v="1"/>
    <x v="6"/>
    <x v="2"/>
    <x v="26"/>
    <x v="29"/>
    <x v="0"/>
    <n v="56"/>
    <n v="175"/>
    <n v="9800"/>
    <n v="4900"/>
    <n v="0.5"/>
    <x v="2"/>
  </r>
  <r>
    <x v="4"/>
    <n v="1128299"/>
    <x v="371"/>
    <x v="1"/>
    <x v="6"/>
    <x v="2"/>
    <x v="26"/>
    <x v="29"/>
    <x v="1"/>
    <n v="60"/>
    <n v="176"/>
    <n v="10560"/>
    <n v="5491.2"/>
    <n v="0.52"/>
    <x v="2"/>
  </r>
  <r>
    <x v="4"/>
    <n v="1128299"/>
    <x v="371"/>
    <x v="1"/>
    <x v="6"/>
    <x v="2"/>
    <x v="26"/>
    <x v="29"/>
    <x v="2"/>
    <n v="58"/>
    <n v="142"/>
    <n v="8236"/>
    <n v="3788.5599999999995"/>
    <n v="0.45999999999999996"/>
    <x v="2"/>
  </r>
  <r>
    <x v="4"/>
    <n v="1128299"/>
    <x v="371"/>
    <x v="1"/>
    <x v="6"/>
    <x v="2"/>
    <x v="26"/>
    <x v="29"/>
    <x v="3"/>
    <n v="55"/>
    <n v="143"/>
    <n v="7865"/>
    <n v="3696.5499999999997"/>
    <n v="0.47"/>
    <x v="2"/>
  </r>
  <r>
    <x v="4"/>
    <n v="1128299"/>
    <x v="371"/>
    <x v="1"/>
    <x v="6"/>
    <x v="2"/>
    <x v="26"/>
    <x v="29"/>
    <x v="4"/>
    <n v="67"/>
    <n v="124"/>
    <n v="8308"/>
    <n v="3323.2000000000003"/>
    <n v="0.4"/>
    <x v="2"/>
  </r>
  <r>
    <x v="4"/>
    <n v="1128299"/>
    <x v="371"/>
    <x v="1"/>
    <x v="6"/>
    <x v="2"/>
    <x v="26"/>
    <x v="29"/>
    <x v="5"/>
    <n v="70"/>
    <n v="126"/>
    <n v="8820"/>
    <n v="3351.6"/>
    <n v="0.38"/>
    <x v="2"/>
  </r>
  <r>
    <x v="4"/>
    <n v="1128299"/>
    <x v="403"/>
    <x v="1"/>
    <x v="7"/>
    <x v="2"/>
    <x v="26"/>
    <x v="29"/>
    <x v="0"/>
    <n v="49"/>
    <n v="163"/>
    <n v="7987"/>
    <n v="3594.1499999999996"/>
    <n v="0.44999999999999996"/>
    <x v="2"/>
  </r>
  <r>
    <x v="4"/>
    <n v="1128299"/>
    <x v="403"/>
    <x v="1"/>
    <x v="7"/>
    <x v="2"/>
    <x v="26"/>
    <x v="29"/>
    <x v="1"/>
    <n v="51"/>
    <n v="156"/>
    <n v="7956"/>
    <n v="4057.56"/>
    <n v="0.51"/>
    <x v="2"/>
  </r>
  <r>
    <x v="4"/>
    <n v="1128299"/>
    <x v="403"/>
    <x v="1"/>
    <x v="7"/>
    <x v="2"/>
    <x v="26"/>
    <x v="29"/>
    <x v="2"/>
    <n v="46"/>
    <n v="143"/>
    <n v="6578"/>
    <n v="3091.66"/>
    <n v="0.47"/>
    <x v="2"/>
  </r>
  <r>
    <x v="4"/>
    <n v="1128299"/>
    <x v="403"/>
    <x v="1"/>
    <x v="7"/>
    <x v="2"/>
    <x v="26"/>
    <x v="29"/>
    <x v="3"/>
    <n v="49"/>
    <n v="123"/>
    <n v="6027"/>
    <n v="2832.69"/>
    <n v="0.47"/>
    <x v="2"/>
  </r>
  <r>
    <x v="4"/>
    <n v="1128299"/>
    <x v="403"/>
    <x v="1"/>
    <x v="7"/>
    <x v="2"/>
    <x v="26"/>
    <x v="29"/>
    <x v="4"/>
    <n v="54"/>
    <n v="111"/>
    <n v="5994"/>
    <n v="2397.6"/>
    <n v="0.4"/>
    <x v="2"/>
  </r>
  <r>
    <x v="4"/>
    <n v="1128299"/>
    <x v="403"/>
    <x v="1"/>
    <x v="7"/>
    <x v="2"/>
    <x v="26"/>
    <x v="29"/>
    <x v="5"/>
    <n v="59"/>
    <n v="133"/>
    <n v="7847"/>
    <n v="2824.92"/>
    <n v="0.36"/>
    <x v="2"/>
  </r>
  <r>
    <x v="4"/>
    <n v="1128299"/>
    <x v="432"/>
    <x v="1"/>
    <x v="8"/>
    <x v="2"/>
    <x v="26"/>
    <x v="29"/>
    <x v="0"/>
    <n v="48"/>
    <n v="165"/>
    <n v="7920"/>
    <n v="3960"/>
    <n v="0.5"/>
    <x v="2"/>
  </r>
  <r>
    <x v="4"/>
    <n v="1128299"/>
    <x v="432"/>
    <x v="1"/>
    <x v="8"/>
    <x v="2"/>
    <x v="26"/>
    <x v="29"/>
    <x v="1"/>
    <n v="50"/>
    <n v="149"/>
    <n v="7450"/>
    <n v="3948.5"/>
    <n v="0.53"/>
    <x v="2"/>
  </r>
  <r>
    <x v="4"/>
    <n v="1128299"/>
    <x v="432"/>
    <x v="1"/>
    <x v="8"/>
    <x v="2"/>
    <x v="26"/>
    <x v="29"/>
    <x v="2"/>
    <n v="48"/>
    <n v="105"/>
    <n v="5040"/>
    <n v="2368.7999999999997"/>
    <n v="0.47"/>
    <x v="2"/>
  </r>
  <r>
    <x v="4"/>
    <n v="1128299"/>
    <x v="432"/>
    <x v="1"/>
    <x v="8"/>
    <x v="2"/>
    <x v="26"/>
    <x v="29"/>
    <x v="3"/>
    <n v="46"/>
    <n v="95"/>
    <n v="4370"/>
    <n v="2141.3000000000002"/>
    <n v="0.49"/>
    <x v="2"/>
  </r>
  <r>
    <x v="4"/>
    <n v="1128299"/>
    <x v="432"/>
    <x v="1"/>
    <x v="8"/>
    <x v="2"/>
    <x v="26"/>
    <x v="29"/>
    <x v="4"/>
    <n v="56"/>
    <n v="91"/>
    <n v="5096"/>
    <n v="2242.2400000000002"/>
    <n v="0.44"/>
    <x v="2"/>
  </r>
  <r>
    <x v="4"/>
    <n v="1128299"/>
    <x v="432"/>
    <x v="1"/>
    <x v="8"/>
    <x v="2"/>
    <x v="26"/>
    <x v="29"/>
    <x v="5"/>
    <n v="68"/>
    <n v="105"/>
    <n v="7140"/>
    <n v="2641.8"/>
    <n v="0.37"/>
    <x v="2"/>
  </r>
  <r>
    <x v="4"/>
    <n v="1128299"/>
    <x v="463"/>
    <x v="1"/>
    <x v="9"/>
    <x v="2"/>
    <x v="26"/>
    <x v="29"/>
    <x v="0"/>
    <n v="58"/>
    <n v="160"/>
    <n v="9280"/>
    <n v="4547.2"/>
    <n v="0.49"/>
    <x v="2"/>
  </r>
  <r>
    <x v="4"/>
    <n v="1128299"/>
    <x v="463"/>
    <x v="1"/>
    <x v="9"/>
    <x v="2"/>
    <x v="26"/>
    <x v="29"/>
    <x v="1"/>
    <n v="59"/>
    <n v="150"/>
    <n v="8850"/>
    <n v="4779"/>
    <n v="0.54"/>
    <x v="2"/>
  </r>
  <r>
    <x v="4"/>
    <n v="1128299"/>
    <x v="463"/>
    <x v="1"/>
    <x v="9"/>
    <x v="2"/>
    <x v="26"/>
    <x v="29"/>
    <x v="2"/>
    <n v="54"/>
    <n v="117"/>
    <n v="6318"/>
    <n v="3032.64"/>
    <n v="0.48"/>
    <x v="2"/>
  </r>
  <r>
    <x v="4"/>
    <n v="1128299"/>
    <x v="463"/>
    <x v="1"/>
    <x v="9"/>
    <x v="2"/>
    <x v="26"/>
    <x v="29"/>
    <x v="3"/>
    <n v="55"/>
    <n v="115"/>
    <n v="6325"/>
    <n v="2972.75"/>
    <n v="0.47"/>
    <x v="2"/>
  </r>
  <r>
    <x v="4"/>
    <n v="1128299"/>
    <x v="463"/>
    <x v="1"/>
    <x v="9"/>
    <x v="2"/>
    <x v="26"/>
    <x v="29"/>
    <x v="4"/>
    <n v="65"/>
    <n v="113"/>
    <n v="7345"/>
    <n v="3231.8"/>
    <n v="0.44"/>
    <x v="2"/>
  </r>
  <r>
    <x v="4"/>
    <n v="1128299"/>
    <x v="463"/>
    <x v="1"/>
    <x v="9"/>
    <x v="2"/>
    <x v="26"/>
    <x v="29"/>
    <x v="5"/>
    <n v="72"/>
    <n v="140"/>
    <n v="10080"/>
    <n v="3931.2000000000003"/>
    <n v="0.39"/>
    <x v="2"/>
  </r>
  <r>
    <x v="4"/>
    <n v="1128299"/>
    <x v="492"/>
    <x v="1"/>
    <x v="10"/>
    <x v="2"/>
    <x v="26"/>
    <x v="29"/>
    <x v="0"/>
    <n v="55"/>
    <n v="210"/>
    <n v="11550"/>
    <n v="5313"/>
    <n v="0.45999999999999996"/>
    <x v="2"/>
  </r>
  <r>
    <x v="4"/>
    <n v="1128299"/>
    <x v="492"/>
    <x v="1"/>
    <x v="10"/>
    <x v="2"/>
    <x v="26"/>
    <x v="29"/>
    <x v="1"/>
    <n v="61"/>
    <n v="182"/>
    <n v="11102"/>
    <n v="5551"/>
    <n v="0.5"/>
    <x v="2"/>
  </r>
  <r>
    <x v="2"/>
    <n v="1128299"/>
    <x v="492"/>
    <x v="1"/>
    <x v="10"/>
    <x v="2"/>
    <x v="26"/>
    <x v="29"/>
    <x v="2"/>
    <n v="59"/>
    <n v="130"/>
    <n v="7670"/>
    <n v="3758.2999999999997"/>
    <n v="0.49"/>
    <x v="2"/>
  </r>
  <r>
    <x v="2"/>
    <n v="1128299"/>
    <x v="492"/>
    <x v="1"/>
    <x v="10"/>
    <x v="2"/>
    <x v="26"/>
    <x v="29"/>
    <x v="3"/>
    <n v="55"/>
    <n v="145"/>
    <n v="7975"/>
    <n v="3668.4999999999995"/>
    <n v="0.45999999999999996"/>
    <x v="2"/>
  </r>
  <r>
    <x v="2"/>
    <n v="1128299"/>
    <x v="492"/>
    <x v="1"/>
    <x v="10"/>
    <x v="2"/>
    <x v="26"/>
    <x v="29"/>
    <x v="4"/>
    <n v="64"/>
    <n v="119"/>
    <n v="7616"/>
    <n v="3427.2"/>
    <n v="0.44999999999999996"/>
    <x v="2"/>
  </r>
  <r>
    <x v="2"/>
    <n v="1128299"/>
    <x v="492"/>
    <x v="1"/>
    <x v="10"/>
    <x v="2"/>
    <x v="26"/>
    <x v="29"/>
    <x v="5"/>
    <n v="72"/>
    <n v="131"/>
    <n v="9432"/>
    <n v="3301.2"/>
    <n v="0.35"/>
    <x v="2"/>
  </r>
  <r>
    <x v="2"/>
    <n v="1128299"/>
    <x v="177"/>
    <x v="1"/>
    <x v="0"/>
    <x v="2"/>
    <x v="26"/>
    <x v="29"/>
    <x v="0"/>
    <n v="29"/>
    <n v="131"/>
    <n v="3799"/>
    <n v="1937.49"/>
    <n v="0.51"/>
    <x v="2"/>
  </r>
  <r>
    <x v="2"/>
    <n v="1128299"/>
    <x v="177"/>
    <x v="1"/>
    <x v="0"/>
    <x v="2"/>
    <x v="26"/>
    <x v="29"/>
    <x v="1"/>
    <n v="39"/>
    <n v="135"/>
    <n v="5265"/>
    <n v="2685.15"/>
    <n v="0.51"/>
    <x v="2"/>
  </r>
  <r>
    <x v="2"/>
    <n v="1128299"/>
    <x v="177"/>
    <x v="1"/>
    <x v="0"/>
    <x v="2"/>
    <x v="26"/>
    <x v="29"/>
    <x v="2"/>
    <n v="38"/>
    <n v="126"/>
    <n v="4788"/>
    <n v="2154.6"/>
    <n v="0.44999999999999996"/>
    <x v="2"/>
  </r>
  <r>
    <x v="2"/>
    <n v="1128299"/>
    <x v="177"/>
    <x v="1"/>
    <x v="0"/>
    <x v="2"/>
    <x v="26"/>
    <x v="29"/>
    <x v="3"/>
    <n v="39"/>
    <n v="75"/>
    <n v="2925"/>
    <n v="1462.5"/>
    <n v="0.5"/>
    <x v="2"/>
  </r>
  <r>
    <x v="2"/>
    <n v="1128299"/>
    <x v="177"/>
    <x v="1"/>
    <x v="0"/>
    <x v="2"/>
    <x v="26"/>
    <x v="29"/>
    <x v="4"/>
    <n v="41"/>
    <n v="63"/>
    <n v="2583"/>
    <n v="1162.3499999999999"/>
    <n v="0.44999999999999996"/>
    <x v="2"/>
  </r>
  <r>
    <x v="2"/>
    <n v="1128299"/>
    <x v="177"/>
    <x v="1"/>
    <x v="0"/>
    <x v="2"/>
    <x v="26"/>
    <x v="29"/>
    <x v="5"/>
    <n v="36"/>
    <n v="117"/>
    <n v="4212"/>
    <n v="1642.68"/>
    <n v="0.39"/>
    <x v="2"/>
  </r>
  <r>
    <x v="2"/>
    <n v="1128299"/>
    <x v="208"/>
    <x v="1"/>
    <x v="1"/>
    <x v="2"/>
    <x v="26"/>
    <x v="29"/>
    <x v="0"/>
    <n v="29"/>
    <n v="145"/>
    <n v="4205"/>
    <n v="2228.65"/>
    <n v="0.53"/>
    <x v="2"/>
  </r>
  <r>
    <x v="2"/>
    <n v="1128299"/>
    <x v="208"/>
    <x v="1"/>
    <x v="1"/>
    <x v="2"/>
    <x v="26"/>
    <x v="29"/>
    <x v="1"/>
    <n v="37"/>
    <n v="112"/>
    <n v="4144"/>
    <n v="2279.2000000000003"/>
    <n v="0.55000000000000004"/>
    <x v="2"/>
  </r>
  <r>
    <x v="2"/>
    <n v="1128299"/>
    <x v="208"/>
    <x v="1"/>
    <x v="1"/>
    <x v="2"/>
    <x v="26"/>
    <x v="29"/>
    <x v="2"/>
    <n v="37"/>
    <n v="104"/>
    <n v="3848"/>
    <n v="1924"/>
    <n v="0.5"/>
    <x v="2"/>
  </r>
  <r>
    <x v="2"/>
    <n v="1128299"/>
    <x v="208"/>
    <x v="1"/>
    <x v="1"/>
    <x v="4"/>
    <x v="27"/>
    <x v="30"/>
    <x v="3"/>
    <n v="36"/>
    <n v="63"/>
    <n v="2268"/>
    <n v="1179.3600000000001"/>
    <n v="0.52"/>
    <x v="2"/>
  </r>
  <r>
    <x v="2"/>
    <n v="1128299"/>
    <x v="208"/>
    <x v="1"/>
    <x v="1"/>
    <x v="4"/>
    <x v="27"/>
    <x v="30"/>
    <x v="4"/>
    <n v="41"/>
    <n v="51"/>
    <n v="2091"/>
    <n v="1003.68"/>
    <n v="0.48"/>
    <x v="2"/>
  </r>
  <r>
    <x v="2"/>
    <n v="1128299"/>
    <x v="208"/>
    <x v="1"/>
    <x v="1"/>
    <x v="4"/>
    <x v="27"/>
    <x v="30"/>
    <x v="5"/>
    <n v="37"/>
    <n v="98"/>
    <n v="3626"/>
    <n v="1305.3599999999999"/>
    <n v="0.36"/>
    <x v="2"/>
  </r>
  <r>
    <x v="2"/>
    <n v="1128299"/>
    <x v="217"/>
    <x v="1"/>
    <x v="2"/>
    <x v="4"/>
    <x v="27"/>
    <x v="30"/>
    <x v="0"/>
    <n v="37"/>
    <n v="137"/>
    <n v="5069"/>
    <n v="2534.5"/>
    <n v="0.5"/>
    <x v="2"/>
  </r>
  <r>
    <x v="2"/>
    <n v="1128299"/>
    <x v="217"/>
    <x v="1"/>
    <x v="2"/>
    <x v="4"/>
    <x v="27"/>
    <x v="30"/>
    <x v="1"/>
    <n v="46"/>
    <n v="101"/>
    <n v="4646"/>
    <n v="2462.38"/>
    <n v="0.53"/>
    <x v="2"/>
  </r>
  <r>
    <x v="2"/>
    <n v="1128299"/>
    <x v="217"/>
    <x v="1"/>
    <x v="2"/>
    <x v="4"/>
    <x v="27"/>
    <x v="30"/>
    <x v="2"/>
    <n v="49"/>
    <n v="113"/>
    <n v="5537"/>
    <n v="2713.13"/>
    <n v="0.49"/>
    <x v="2"/>
  </r>
  <r>
    <x v="2"/>
    <n v="1128299"/>
    <x v="217"/>
    <x v="1"/>
    <x v="2"/>
    <x v="4"/>
    <x v="27"/>
    <x v="30"/>
    <x v="3"/>
    <n v="47"/>
    <n v="73"/>
    <n v="3431"/>
    <n v="1784.1200000000001"/>
    <n v="0.52"/>
    <x v="2"/>
  </r>
  <r>
    <x v="2"/>
    <n v="1128299"/>
    <x v="217"/>
    <x v="1"/>
    <x v="2"/>
    <x v="4"/>
    <x v="27"/>
    <x v="30"/>
    <x v="4"/>
    <n v="51"/>
    <n v="39"/>
    <n v="1989"/>
    <n v="934.82999999999993"/>
    <n v="0.47"/>
    <x v="2"/>
  </r>
  <r>
    <x v="2"/>
    <n v="1128299"/>
    <x v="217"/>
    <x v="1"/>
    <x v="2"/>
    <x v="4"/>
    <x v="27"/>
    <x v="30"/>
    <x v="5"/>
    <n v="48"/>
    <n v="95"/>
    <n v="4560"/>
    <n v="1641.6"/>
    <n v="0.36"/>
    <x v="2"/>
  </r>
  <r>
    <x v="2"/>
    <n v="1128299"/>
    <x v="236"/>
    <x v="1"/>
    <x v="3"/>
    <x v="4"/>
    <x v="27"/>
    <x v="30"/>
    <x v="0"/>
    <n v="45"/>
    <n v="142"/>
    <n v="6390"/>
    <n v="3258.9"/>
    <n v="0.51"/>
    <x v="2"/>
  </r>
  <r>
    <x v="2"/>
    <n v="1128299"/>
    <x v="236"/>
    <x v="1"/>
    <x v="3"/>
    <x v="4"/>
    <x v="27"/>
    <x v="30"/>
    <x v="1"/>
    <n v="51"/>
    <n v="88"/>
    <n v="4488"/>
    <n v="2244"/>
    <n v="0.5"/>
    <x v="2"/>
  </r>
  <r>
    <x v="2"/>
    <n v="1128299"/>
    <x v="236"/>
    <x v="1"/>
    <x v="3"/>
    <x v="4"/>
    <x v="27"/>
    <x v="30"/>
    <x v="2"/>
    <n v="50"/>
    <n v="94"/>
    <n v="4700"/>
    <n v="2350"/>
    <n v="0.5"/>
    <x v="2"/>
  </r>
  <r>
    <x v="2"/>
    <n v="1128299"/>
    <x v="236"/>
    <x v="1"/>
    <x v="3"/>
    <x v="4"/>
    <x v="27"/>
    <x v="30"/>
    <x v="3"/>
    <n v="48"/>
    <n v="69"/>
    <n v="3312"/>
    <n v="1821.6000000000001"/>
    <n v="0.55000000000000004"/>
    <x v="2"/>
  </r>
  <r>
    <x v="2"/>
    <n v="1128299"/>
    <x v="236"/>
    <x v="1"/>
    <x v="3"/>
    <x v="4"/>
    <x v="27"/>
    <x v="30"/>
    <x v="4"/>
    <n v="52"/>
    <n v="53"/>
    <n v="2756"/>
    <n v="1322.8799999999999"/>
    <n v="0.48"/>
    <x v="2"/>
  </r>
  <r>
    <x v="2"/>
    <n v="1128299"/>
    <x v="236"/>
    <x v="1"/>
    <x v="3"/>
    <x v="4"/>
    <x v="27"/>
    <x v="30"/>
    <x v="5"/>
    <n v="63"/>
    <n v="105"/>
    <n v="6615"/>
    <n v="2646"/>
    <n v="0.4"/>
    <x v="2"/>
  </r>
  <r>
    <x v="2"/>
    <n v="1128299"/>
    <x v="267"/>
    <x v="1"/>
    <x v="4"/>
    <x v="4"/>
    <x v="27"/>
    <x v="30"/>
    <x v="0"/>
    <n v="47"/>
    <n v="160"/>
    <n v="7520"/>
    <n v="4060.8"/>
    <n v="0.54"/>
    <x v="2"/>
  </r>
  <r>
    <x v="2"/>
    <n v="1128299"/>
    <x v="267"/>
    <x v="1"/>
    <x v="4"/>
    <x v="4"/>
    <x v="27"/>
    <x v="30"/>
    <x v="1"/>
    <n v="52"/>
    <n v="108"/>
    <n v="5616"/>
    <n v="2920.32"/>
    <n v="0.52"/>
    <x v="2"/>
  </r>
  <r>
    <x v="2"/>
    <n v="1128299"/>
    <x v="267"/>
    <x v="1"/>
    <x v="4"/>
    <x v="4"/>
    <x v="27"/>
    <x v="30"/>
    <x v="2"/>
    <n v="52"/>
    <n v="123"/>
    <n v="6396"/>
    <n v="3198"/>
    <n v="0.5"/>
    <x v="2"/>
  </r>
  <r>
    <x v="2"/>
    <n v="1128299"/>
    <x v="267"/>
    <x v="1"/>
    <x v="4"/>
    <x v="4"/>
    <x v="27"/>
    <x v="30"/>
    <x v="3"/>
    <n v="47"/>
    <n v="91"/>
    <n v="4277"/>
    <n v="2309.58"/>
    <n v="0.54"/>
    <x v="2"/>
  </r>
  <r>
    <x v="2"/>
    <n v="1128299"/>
    <x v="267"/>
    <x v="1"/>
    <x v="4"/>
    <x v="4"/>
    <x v="27"/>
    <x v="30"/>
    <x v="4"/>
    <n v="50"/>
    <n v="56"/>
    <n v="2800"/>
    <n v="1344"/>
    <n v="0.48"/>
    <x v="2"/>
  </r>
  <r>
    <x v="2"/>
    <n v="1128299"/>
    <x v="267"/>
    <x v="1"/>
    <x v="4"/>
    <x v="4"/>
    <x v="27"/>
    <x v="30"/>
    <x v="5"/>
    <n v="64"/>
    <n v="120"/>
    <n v="7680"/>
    <n v="3072"/>
    <n v="0.4"/>
    <x v="2"/>
  </r>
  <r>
    <x v="2"/>
    <n v="1128299"/>
    <x v="297"/>
    <x v="1"/>
    <x v="11"/>
    <x v="4"/>
    <x v="27"/>
    <x v="30"/>
    <x v="0"/>
    <n v="46"/>
    <n v="176"/>
    <n v="8096"/>
    <n v="4290.88"/>
    <n v="0.53"/>
    <x v="2"/>
  </r>
  <r>
    <x v="2"/>
    <n v="1128299"/>
    <x v="297"/>
    <x v="1"/>
    <x v="11"/>
    <x v="4"/>
    <x v="27"/>
    <x v="30"/>
    <x v="1"/>
    <n v="54"/>
    <n v="147"/>
    <n v="7938"/>
    <n v="4048.38"/>
    <n v="0.51"/>
    <x v="2"/>
  </r>
  <r>
    <x v="2"/>
    <n v="1128299"/>
    <x v="297"/>
    <x v="1"/>
    <x v="11"/>
    <x v="4"/>
    <x v="27"/>
    <x v="30"/>
    <x v="2"/>
    <n v="52"/>
    <n v="142"/>
    <n v="7384"/>
    <n v="3544.3199999999997"/>
    <n v="0.48"/>
    <x v="2"/>
  </r>
  <r>
    <x v="2"/>
    <n v="1128299"/>
    <x v="297"/>
    <x v="1"/>
    <x v="11"/>
    <x v="4"/>
    <x v="27"/>
    <x v="30"/>
    <x v="3"/>
    <n v="49"/>
    <n v="120"/>
    <n v="5880"/>
    <n v="2998.8"/>
    <n v="0.51"/>
    <x v="2"/>
  </r>
  <r>
    <x v="2"/>
    <n v="1128299"/>
    <x v="297"/>
    <x v="1"/>
    <x v="11"/>
    <x v="4"/>
    <x v="27"/>
    <x v="30"/>
    <x v="4"/>
    <n v="51"/>
    <n v="72"/>
    <n v="3672"/>
    <n v="1762.56"/>
    <n v="0.48"/>
    <x v="2"/>
  </r>
  <r>
    <x v="2"/>
    <n v="1128299"/>
    <x v="297"/>
    <x v="1"/>
    <x v="11"/>
    <x v="4"/>
    <x v="27"/>
    <x v="30"/>
    <x v="5"/>
    <n v="67"/>
    <n v="150"/>
    <n v="10050"/>
    <n v="3517.5"/>
    <n v="0.35"/>
    <x v="2"/>
  </r>
  <r>
    <x v="2"/>
    <n v="1128299"/>
    <x v="326"/>
    <x v="1"/>
    <x v="5"/>
    <x v="4"/>
    <x v="27"/>
    <x v="30"/>
    <x v="0"/>
    <n v="47"/>
    <n v="196"/>
    <n v="9212"/>
    <n v="4606"/>
    <n v="0.5"/>
    <x v="2"/>
  </r>
  <r>
    <x v="2"/>
    <n v="1128299"/>
    <x v="326"/>
    <x v="1"/>
    <x v="5"/>
    <x v="4"/>
    <x v="27"/>
    <x v="30"/>
    <x v="1"/>
    <n v="51"/>
    <n v="173"/>
    <n v="8823"/>
    <n v="4499.7300000000005"/>
    <n v="0.51"/>
    <x v="2"/>
  </r>
  <r>
    <x v="2"/>
    <n v="1128299"/>
    <x v="326"/>
    <x v="1"/>
    <x v="5"/>
    <x v="4"/>
    <x v="27"/>
    <x v="30"/>
    <x v="2"/>
    <n v="50"/>
    <n v="137"/>
    <n v="6850"/>
    <n v="3425"/>
    <n v="0.5"/>
    <x v="2"/>
  </r>
  <r>
    <x v="2"/>
    <n v="1128299"/>
    <x v="326"/>
    <x v="1"/>
    <x v="5"/>
    <x v="4"/>
    <x v="27"/>
    <x v="30"/>
    <x v="3"/>
    <n v="46"/>
    <n v="128"/>
    <n v="5888"/>
    <n v="3002.88"/>
    <n v="0.51"/>
    <x v="2"/>
  </r>
  <r>
    <x v="2"/>
    <n v="1128299"/>
    <x v="326"/>
    <x v="1"/>
    <x v="5"/>
    <x v="4"/>
    <x v="27"/>
    <x v="30"/>
    <x v="4"/>
    <n v="54"/>
    <n v="138"/>
    <n v="7452"/>
    <n v="3576.96"/>
    <n v="0.48"/>
    <x v="2"/>
  </r>
  <r>
    <x v="2"/>
    <n v="1128299"/>
    <x v="326"/>
    <x v="1"/>
    <x v="5"/>
    <x v="4"/>
    <x v="27"/>
    <x v="30"/>
    <x v="5"/>
    <n v="67"/>
    <n v="143"/>
    <n v="9581"/>
    <n v="3640.78"/>
    <n v="0.38"/>
    <x v="2"/>
  </r>
  <r>
    <x v="2"/>
    <n v="1128299"/>
    <x v="358"/>
    <x v="1"/>
    <x v="6"/>
    <x v="4"/>
    <x v="27"/>
    <x v="30"/>
    <x v="0"/>
    <n v="53"/>
    <n v="182"/>
    <n v="9646"/>
    <n v="4919.46"/>
    <n v="0.51"/>
    <x v="2"/>
  </r>
  <r>
    <x v="2"/>
    <n v="1128299"/>
    <x v="358"/>
    <x v="1"/>
    <x v="6"/>
    <x v="4"/>
    <x v="27"/>
    <x v="30"/>
    <x v="1"/>
    <n v="58"/>
    <n v="175"/>
    <n v="10150"/>
    <n v="5278"/>
    <n v="0.52"/>
    <x v="2"/>
  </r>
  <r>
    <x v="2"/>
    <n v="1128299"/>
    <x v="358"/>
    <x v="1"/>
    <x v="6"/>
    <x v="4"/>
    <x v="27"/>
    <x v="30"/>
    <x v="2"/>
    <n v="54"/>
    <n v="150"/>
    <n v="8100"/>
    <n v="3725.9999999999995"/>
    <n v="0.45999999999999996"/>
    <x v="2"/>
  </r>
  <r>
    <x v="2"/>
    <n v="1128299"/>
    <x v="358"/>
    <x v="1"/>
    <x v="6"/>
    <x v="4"/>
    <x v="27"/>
    <x v="30"/>
    <x v="3"/>
    <n v="53"/>
    <n v="113"/>
    <n v="5989"/>
    <n v="3114.28"/>
    <n v="0.52"/>
    <x v="2"/>
  </r>
  <r>
    <x v="2"/>
    <n v="1128299"/>
    <x v="358"/>
    <x v="1"/>
    <x v="6"/>
    <x v="4"/>
    <x v="27"/>
    <x v="30"/>
    <x v="4"/>
    <n v="60"/>
    <n v="126"/>
    <n v="7560"/>
    <n v="3628.7999999999997"/>
    <n v="0.48"/>
    <x v="2"/>
  </r>
  <r>
    <x v="2"/>
    <n v="1128299"/>
    <x v="358"/>
    <x v="1"/>
    <x v="6"/>
    <x v="4"/>
    <x v="27"/>
    <x v="30"/>
    <x v="5"/>
    <n v="68"/>
    <n v="119"/>
    <n v="8092"/>
    <n v="2832.2"/>
    <n v="0.35"/>
    <x v="2"/>
  </r>
  <r>
    <x v="2"/>
    <n v="1128299"/>
    <x v="390"/>
    <x v="1"/>
    <x v="7"/>
    <x v="4"/>
    <x v="27"/>
    <x v="30"/>
    <x v="0"/>
    <n v="43"/>
    <n v="180"/>
    <n v="7740"/>
    <n v="4179.6000000000004"/>
    <n v="0.54"/>
    <x v="2"/>
  </r>
  <r>
    <x v="2"/>
    <n v="1128299"/>
    <x v="390"/>
    <x v="1"/>
    <x v="7"/>
    <x v="4"/>
    <x v="27"/>
    <x v="30"/>
    <x v="1"/>
    <n v="47"/>
    <n v="156"/>
    <n v="7332"/>
    <n v="4032.6000000000004"/>
    <n v="0.55000000000000004"/>
    <x v="2"/>
  </r>
  <r>
    <x v="2"/>
    <n v="1128299"/>
    <x v="390"/>
    <x v="1"/>
    <x v="7"/>
    <x v="4"/>
    <x v="27"/>
    <x v="30"/>
    <x v="2"/>
    <n v="42"/>
    <n v="135"/>
    <n v="5670"/>
    <n v="2664.8999999999996"/>
    <n v="0.47"/>
    <x v="2"/>
  </r>
  <r>
    <x v="2"/>
    <n v="1128299"/>
    <x v="390"/>
    <x v="1"/>
    <x v="7"/>
    <x v="4"/>
    <x v="27"/>
    <x v="30"/>
    <x v="3"/>
    <n v="43"/>
    <n v="120"/>
    <n v="5160"/>
    <n v="2786.4"/>
    <n v="0.54"/>
    <x v="2"/>
  </r>
  <r>
    <x v="2"/>
    <n v="1128299"/>
    <x v="390"/>
    <x v="1"/>
    <x v="7"/>
    <x v="4"/>
    <x v="27"/>
    <x v="30"/>
    <x v="4"/>
    <n v="54"/>
    <n v="100"/>
    <n v="5400"/>
    <n v="2592"/>
    <n v="0.48"/>
    <x v="2"/>
  </r>
  <r>
    <x v="2"/>
    <n v="1128299"/>
    <x v="390"/>
    <x v="1"/>
    <x v="7"/>
    <x v="4"/>
    <x v="27"/>
    <x v="30"/>
    <x v="5"/>
    <n v="59"/>
    <n v="131"/>
    <n v="7729"/>
    <n v="3091.6000000000004"/>
    <n v="0.4"/>
    <x v="2"/>
  </r>
  <r>
    <x v="2"/>
    <n v="1128299"/>
    <x v="419"/>
    <x v="1"/>
    <x v="8"/>
    <x v="4"/>
    <x v="27"/>
    <x v="30"/>
    <x v="0"/>
    <n v="42"/>
    <n v="131"/>
    <n v="5502"/>
    <n v="2806.02"/>
    <n v="0.51"/>
    <x v="2"/>
  </r>
  <r>
    <x v="2"/>
    <n v="1128299"/>
    <x v="419"/>
    <x v="1"/>
    <x v="8"/>
    <x v="4"/>
    <x v="27"/>
    <x v="30"/>
    <x v="1"/>
    <n v="47"/>
    <n v="142"/>
    <n v="6674"/>
    <n v="3470.48"/>
    <n v="0.52"/>
    <x v="2"/>
  </r>
  <r>
    <x v="2"/>
    <n v="1128299"/>
    <x v="419"/>
    <x v="1"/>
    <x v="8"/>
    <x v="4"/>
    <x v="27"/>
    <x v="30"/>
    <x v="2"/>
    <n v="42"/>
    <n v="105"/>
    <n v="4410"/>
    <n v="2072.6999999999998"/>
    <n v="0.47"/>
    <x v="2"/>
  </r>
  <r>
    <x v="2"/>
    <n v="1128299"/>
    <x v="419"/>
    <x v="1"/>
    <x v="8"/>
    <x v="4"/>
    <x v="27"/>
    <x v="30"/>
    <x v="3"/>
    <n v="44"/>
    <n v="88"/>
    <n v="3872"/>
    <n v="1936"/>
    <n v="0.5"/>
    <x v="2"/>
  </r>
  <r>
    <x v="2"/>
    <n v="1128299"/>
    <x v="419"/>
    <x v="1"/>
    <x v="8"/>
    <x v="4"/>
    <x v="27"/>
    <x v="30"/>
    <x v="4"/>
    <n v="50"/>
    <n v="90"/>
    <n v="4500"/>
    <n v="2070"/>
    <n v="0.45999999999999996"/>
    <x v="2"/>
  </r>
  <r>
    <x v="2"/>
    <n v="1128299"/>
    <x v="419"/>
    <x v="1"/>
    <x v="8"/>
    <x v="4"/>
    <x v="27"/>
    <x v="30"/>
    <x v="5"/>
    <n v="64"/>
    <n v="102"/>
    <n v="6528"/>
    <n v="2545.92"/>
    <n v="0.39"/>
    <x v="2"/>
  </r>
  <r>
    <x v="2"/>
    <n v="1128299"/>
    <x v="450"/>
    <x v="1"/>
    <x v="9"/>
    <x v="4"/>
    <x v="27"/>
    <x v="30"/>
    <x v="0"/>
    <n v="51"/>
    <n v="137"/>
    <n v="6987"/>
    <n v="3563.37"/>
    <n v="0.51"/>
    <x v="2"/>
  </r>
  <r>
    <x v="2"/>
    <n v="1128299"/>
    <x v="450"/>
    <x v="1"/>
    <x v="9"/>
    <x v="4"/>
    <x v="27"/>
    <x v="30"/>
    <x v="1"/>
    <n v="58"/>
    <n v="173"/>
    <n v="10034"/>
    <n v="5418.3600000000006"/>
    <n v="0.54"/>
    <x v="2"/>
  </r>
  <r>
    <x v="2"/>
    <n v="1128299"/>
    <x v="450"/>
    <x v="1"/>
    <x v="9"/>
    <x v="4"/>
    <x v="27"/>
    <x v="30"/>
    <x v="2"/>
    <n v="54"/>
    <n v="115"/>
    <n v="6210"/>
    <n v="2918.7"/>
    <n v="0.47"/>
    <x v="2"/>
  </r>
  <r>
    <x v="2"/>
    <n v="1128299"/>
    <x v="450"/>
    <x v="1"/>
    <x v="9"/>
    <x v="4"/>
    <x v="27"/>
    <x v="30"/>
    <x v="3"/>
    <n v="51"/>
    <n v="116"/>
    <n v="5916"/>
    <n v="3076.32"/>
    <n v="0.52"/>
    <x v="2"/>
  </r>
  <r>
    <x v="2"/>
    <n v="1128299"/>
    <x v="450"/>
    <x v="1"/>
    <x v="9"/>
    <x v="4"/>
    <x v="27"/>
    <x v="30"/>
    <x v="4"/>
    <n v="60"/>
    <n v="102"/>
    <n v="6120"/>
    <n v="2876.3999999999996"/>
    <n v="0.47"/>
    <x v="2"/>
  </r>
  <r>
    <x v="2"/>
    <n v="1128299"/>
    <x v="450"/>
    <x v="1"/>
    <x v="9"/>
    <x v="4"/>
    <x v="27"/>
    <x v="30"/>
    <x v="5"/>
    <n v="65"/>
    <n v="124"/>
    <n v="8060"/>
    <n v="2821"/>
    <n v="0.35"/>
    <x v="2"/>
  </r>
  <r>
    <x v="2"/>
    <n v="1128299"/>
    <x v="479"/>
    <x v="1"/>
    <x v="10"/>
    <x v="4"/>
    <x v="27"/>
    <x v="30"/>
    <x v="0"/>
    <n v="50"/>
    <n v="203"/>
    <n v="10150"/>
    <n v="5582.5"/>
    <n v="0.55000000000000004"/>
    <x v="2"/>
  </r>
  <r>
    <x v="2"/>
    <n v="1128299"/>
    <x v="479"/>
    <x v="1"/>
    <x v="10"/>
    <x v="4"/>
    <x v="27"/>
    <x v="30"/>
    <x v="1"/>
    <n v="58"/>
    <n v="189"/>
    <n v="10962"/>
    <n v="5809.8600000000006"/>
    <n v="0.53"/>
    <x v="2"/>
  </r>
  <r>
    <x v="0"/>
    <n v="1128299"/>
    <x v="479"/>
    <x v="1"/>
    <x v="10"/>
    <x v="4"/>
    <x v="27"/>
    <x v="30"/>
    <x v="2"/>
    <n v="53"/>
    <n v="138"/>
    <n v="7314"/>
    <n v="3657"/>
    <n v="0.5"/>
    <x v="2"/>
  </r>
  <r>
    <x v="0"/>
    <n v="1128299"/>
    <x v="479"/>
    <x v="1"/>
    <x v="10"/>
    <x v="4"/>
    <x v="27"/>
    <x v="30"/>
    <x v="3"/>
    <n v="51"/>
    <n v="128"/>
    <n v="6528"/>
    <n v="3264"/>
    <n v="0.5"/>
    <x v="2"/>
  </r>
  <r>
    <x v="0"/>
    <n v="1128299"/>
    <x v="479"/>
    <x v="1"/>
    <x v="10"/>
    <x v="4"/>
    <x v="27"/>
    <x v="30"/>
    <x v="4"/>
    <n v="64"/>
    <n v="116"/>
    <n v="7424"/>
    <n v="3712"/>
    <n v="0.5"/>
    <x v="2"/>
  </r>
  <r>
    <x v="0"/>
    <n v="1128299"/>
    <x v="479"/>
    <x v="1"/>
    <x v="10"/>
    <x v="4"/>
    <x v="27"/>
    <x v="30"/>
    <x v="5"/>
    <n v="64"/>
    <n v="135"/>
    <n v="8640"/>
    <n v="3024"/>
    <n v="0.35"/>
    <x v="2"/>
  </r>
  <r>
    <x v="0"/>
    <n v="1185732"/>
    <x v="173"/>
    <x v="1"/>
    <x v="0"/>
    <x v="4"/>
    <x v="27"/>
    <x v="30"/>
    <x v="0"/>
    <n v="39"/>
    <n v="256"/>
    <n v="9984"/>
    <n v="5790.7200000000012"/>
    <n v="0.58000000000000007"/>
    <x v="2"/>
  </r>
  <r>
    <x v="0"/>
    <n v="1185732"/>
    <x v="173"/>
    <x v="1"/>
    <x v="0"/>
    <x v="4"/>
    <x v="27"/>
    <x v="30"/>
    <x v="1"/>
    <n v="37"/>
    <n v="206"/>
    <n v="7622"/>
    <n v="3429.8999999999996"/>
    <n v="0.44999999999999996"/>
    <x v="2"/>
  </r>
  <r>
    <x v="0"/>
    <n v="1185732"/>
    <x v="173"/>
    <x v="1"/>
    <x v="0"/>
    <x v="4"/>
    <x v="27"/>
    <x v="30"/>
    <x v="2"/>
    <n v="29"/>
    <n v="248"/>
    <n v="7192"/>
    <n v="2804.88"/>
    <n v="0.39"/>
    <x v="2"/>
  </r>
  <r>
    <x v="0"/>
    <n v="1185732"/>
    <x v="173"/>
    <x v="1"/>
    <x v="0"/>
    <x v="4"/>
    <x v="27"/>
    <x v="30"/>
    <x v="3"/>
    <n v="34"/>
    <n v="203"/>
    <n v="6902"/>
    <n v="3036.88"/>
    <n v="0.44"/>
    <x v="2"/>
  </r>
  <r>
    <x v="0"/>
    <n v="1185732"/>
    <x v="173"/>
    <x v="1"/>
    <x v="0"/>
    <x v="4"/>
    <x v="27"/>
    <x v="30"/>
    <x v="4"/>
    <n v="47"/>
    <n v="189"/>
    <n v="8883"/>
    <n v="4175.01"/>
    <n v="0.47"/>
    <x v="2"/>
  </r>
  <r>
    <x v="0"/>
    <n v="1185732"/>
    <x v="173"/>
    <x v="1"/>
    <x v="0"/>
    <x v="4"/>
    <x v="27"/>
    <x v="30"/>
    <x v="5"/>
    <n v="37"/>
    <n v="239"/>
    <n v="8843"/>
    <n v="5305.8"/>
    <n v="0.6"/>
    <x v="2"/>
  </r>
  <r>
    <x v="0"/>
    <n v="1185732"/>
    <x v="202"/>
    <x v="1"/>
    <x v="1"/>
    <x v="4"/>
    <x v="27"/>
    <x v="30"/>
    <x v="0"/>
    <n v="38"/>
    <n v="312"/>
    <n v="11856"/>
    <n v="6995.0400000000009"/>
    <n v="0.59000000000000008"/>
    <x v="2"/>
  </r>
  <r>
    <x v="0"/>
    <n v="1185732"/>
    <x v="202"/>
    <x v="1"/>
    <x v="1"/>
    <x v="4"/>
    <x v="27"/>
    <x v="30"/>
    <x v="1"/>
    <n v="39"/>
    <n v="218"/>
    <n v="8502"/>
    <n v="3910.9199999999996"/>
    <n v="0.45999999999999996"/>
    <x v="2"/>
  </r>
  <r>
    <x v="0"/>
    <n v="1185732"/>
    <x v="202"/>
    <x v="1"/>
    <x v="1"/>
    <x v="4"/>
    <x v="27"/>
    <x v="30"/>
    <x v="2"/>
    <n v="29"/>
    <n v="217"/>
    <n v="6293"/>
    <n v="2328.41"/>
    <n v="0.37"/>
    <x v="2"/>
  </r>
  <r>
    <x v="0"/>
    <n v="1185732"/>
    <x v="202"/>
    <x v="1"/>
    <x v="1"/>
    <x v="4"/>
    <x v="28"/>
    <x v="31"/>
    <x v="3"/>
    <n v="33"/>
    <n v="169"/>
    <n v="5577"/>
    <n v="2509.6499999999996"/>
    <n v="0.44999999999999996"/>
    <x v="2"/>
  </r>
  <r>
    <x v="0"/>
    <n v="1185732"/>
    <x v="202"/>
    <x v="1"/>
    <x v="1"/>
    <x v="4"/>
    <x v="28"/>
    <x v="31"/>
    <x v="4"/>
    <n v="49"/>
    <n v="189"/>
    <n v="9261"/>
    <n v="4352.67"/>
    <n v="0.47"/>
    <x v="2"/>
  </r>
  <r>
    <x v="0"/>
    <n v="1185732"/>
    <x v="202"/>
    <x v="1"/>
    <x v="1"/>
    <x v="4"/>
    <x v="28"/>
    <x v="31"/>
    <x v="5"/>
    <n v="34"/>
    <n v="216"/>
    <n v="7344"/>
    <n v="4773.6000000000004"/>
    <n v="0.65"/>
    <x v="2"/>
  </r>
  <r>
    <x v="0"/>
    <n v="1185732"/>
    <x v="707"/>
    <x v="1"/>
    <x v="2"/>
    <x v="4"/>
    <x v="28"/>
    <x v="31"/>
    <x v="0"/>
    <n v="33"/>
    <n v="265"/>
    <n v="8745"/>
    <n v="5072.1000000000004"/>
    <n v="0.58000000000000007"/>
    <x v="2"/>
  </r>
  <r>
    <x v="0"/>
    <n v="1185732"/>
    <x v="707"/>
    <x v="1"/>
    <x v="2"/>
    <x v="4"/>
    <x v="28"/>
    <x v="31"/>
    <x v="1"/>
    <n v="32"/>
    <n v="210"/>
    <n v="6720"/>
    <n v="3292.7999999999997"/>
    <n v="0.49"/>
    <x v="2"/>
  </r>
  <r>
    <x v="0"/>
    <n v="1185732"/>
    <x v="707"/>
    <x v="1"/>
    <x v="2"/>
    <x v="4"/>
    <x v="28"/>
    <x v="31"/>
    <x v="2"/>
    <n v="24"/>
    <n v="181"/>
    <n v="4344"/>
    <n v="1650.72"/>
    <n v="0.38"/>
    <x v="2"/>
  </r>
  <r>
    <x v="0"/>
    <n v="1185732"/>
    <x v="707"/>
    <x v="1"/>
    <x v="2"/>
    <x v="4"/>
    <x v="28"/>
    <x v="31"/>
    <x v="3"/>
    <n v="27"/>
    <n v="144"/>
    <n v="3888"/>
    <n v="1632.96"/>
    <n v="0.42"/>
    <x v="2"/>
  </r>
  <r>
    <x v="0"/>
    <n v="1185732"/>
    <x v="707"/>
    <x v="1"/>
    <x v="2"/>
    <x v="4"/>
    <x v="28"/>
    <x v="31"/>
    <x v="4"/>
    <n v="41"/>
    <n v="181"/>
    <n v="7421"/>
    <n v="3562.08"/>
    <n v="0.48"/>
    <x v="2"/>
  </r>
  <r>
    <x v="0"/>
    <n v="1185732"/>
    <x v="707"/>
    <x v="1"/>
    <x v="2"/>
    <x v="4"/>
    <x v="28"/>
    <x v="31"/>
    <x v="5"/>
    <n v="32"/>
    <n v="189"/>
    <n v="6048"/>
    <n v="3810.2400000000002"/>
    <n v="0.63"/>
    <x v="2"/>
  </r>
  <r>
    <x v="0"/>
    <n v="1185732"/>
    <x v="229"/>
    <x v="1"/>
    <x v="3"/>
    <x v="4"/>
    <x v="28"/>
    <x v="31"/>
    <x v="0"/>
    <n v="33"/>
    <n v="283"/>
    <n v="9339"/>
    <n v="5323.2300000000005"/>
    <n v="0.57000000000000006"/>
    <x v="2"/>
  </r>
  <r>
    <x v="0"/>
    <n v="1185732"/>
    <x v="229"/>
    <x v="1"/>
    <x v="3"/>
    <x v="4"/>
    <x v="28"/>
    <x v="31"/>
    <x v="1"/>
    <n v="34"/>
    <n v="182"/>
    <n v="6188"/>
    <n v="2846.4799999999996"/>
    <n v="0.45999999999999996"/>
    <x v="2"/>
  </r>
  <r>
    <x v="0"/>
    <n v="1185732"/>
    <x v="229"/>
    <x v="1"/>
    <x v="3"/>
    <x v="4"/>
    <x v="28"/>
    <x v="31"/>
    <x v="2"/>
    <n v="24"/>
    <n v="182"/>
    <n v="4368"/>
    <n v="1659.84"/>
    <n v="0.38"/>
    <x v="2"/>
  </r>
  <r>
    <x v="0"/>
    <n v="1185732"/>
    <x v="229"/>
    <x v="1"/>
    <x v="3"/>
    <x v="4"/>
    <x v="28"/>
    <x v="31"/>
    <x v="3"/>
    <n v="27"/>
    <n v="180"/>
    <n v="4860"/>
    <n v="2089.8000000000002"/>
    <n v="0.43"/>
    <x v="2"/>
  </r>
  <r>
    <x v="0"/>
    <n v="1185732"/>
    <x v="229"/>
    <x v="1"/>
    <x v="3"/>
    <x v="4"/>
    <x v="28"/>
    <x v="31"/>
    <x v="4"/>
    <n v="47"/>
    <n v="188"/>
    <n v="8836"/>
    <n v="4418"/>
    <n v="0.5"/>
    <x v="2"/>
  </r>
  <r>
    <x v="0"/>
    <n v="1185732"/>
    <x v="229"/>
    <x v="1"/>
    <x v="3"/>
    <x v="4"/>
    <x v="28"/>
    <x v="31"/>
    <x v="5"/>
    <n v="39"/>
    <n v="209"/>
    <n v="8151"/>
    <n v="5135.13"/>
    <n v="0.63"/>
    <x v="2"/>
  </r>
  <r>
    <x v="0"/>
    <n v="1185732"/>
    <x v="258"/>
    <x v="1"/>
    <x v="4"/>
    <x v="4"/>
    <x v="28"/>
    <x v="31"/>
    <x v="0"/>
    <n v="48"/>
    <n v="282"/>
    <n v="13536"/>
    <n v="7444.8"/>
    <n v="0.55000000000000004"/>
    <x v="2"/>
  </r>
  <r>
    <x v="0"/>
    <n v="1185732"/>
    <x v="258"/>
    <x v="1"/>
    <x v="4"/>
    <x v="4"/>
    <x v="28"/>
    <x v="31"/>
    <x v="1"/>
    <n v="45"/>
    <n v="188"/>
    <n v="8460"/>
    <n v="3806.9999999999995"/>
    <n v="0.44999999999999996"/>
    <x v="2"/>
  </r>
  <r>
    <x v="0"/>
    <n v="1185732"/>
    <x v="258"/>
    <x v="1"/>
    <x v="4"/>
    <x v="4"/>
    <x v="28"/>
    <x v="31"/>
    <x v="2"/>
    <n v="41"/>
    <n v="210"/>
    <n v="8610"/>
    <n v="3185.7"/>
    <n v="0.37"/>
    <x v="2"/>
  </r>
  <r>
    <x v="0"/>
    <n v="1185732"/>
    <x v="258"/>
    <x v="1"/>
    <x v="4"/>
    <x v="4"/>
    <x v="28"/>
    <x v="31"/>
    <x v="3"/>
    <n v="43"/>
    <n v="182"/>
    <n v="7826"/>
    <n v="3286.92"/>
    <n v="0.42"/>
    <x v="2"/>
  </r>
  <r>
    <x v="0"/>
    <n v="1185732"/>
    <x v="258"/>
    <x v="1"/>
    <x v="4"/>
    <x v="4"/>
    <x v="28"/>
    <x v="31"/>
    <x v="4"/>
    <n v="53"/>
    <n v="196"/>
    <n v="10388"/>
    <n v="5194"/>
    <n v="0.5"/>
    <x v="2"/>
  </r>
  <r>
    <x v="0"/>
    <n v="1185732"/>
    <x v="258"/>
    <x v="1"/>
    <x v="4"/>
    <x v="4"/>
    <x v="28"/>
    <x v="31"/>
    <x v="5"/>
    <n v="59"/>
    <n v="200"/>
    <n v="11800"/>
    <n v="7080"/>
    <n v="0.6"/>
    <x v="2"/>
  </r>
  <r>
    <x v="0"/>
    <n v="1185732"/>
    <x v="291"/>
    <x v="1"/>
    <x v="11"/>
    <x v="4"/>
    <x v="28"/>
    <x v="31"/>
    <x v="0"/>
    <n v="51"/>
    <n v="273"/>
    <n v="13923"/>
    <n v="7796.880000000001"/>
    <n v="0.56000000000000005"/>
    <x v="2"/>
  </r>
  <r>
    <x v="0"/>
    <n v="1185732"/>
    <x v="291"/>
    <x v="1"/>
    <x v="11"/>
    <x v="4"/>
    <x v="28"/>
    <x v="31"/>
    <x v="1"/>
    <n v="49"/>
    <n v="200"/>
    <n v="9800"/>
    <n v="4410"/>
    <n v="0.44999999999999996"/>
    <x v="2"/>
  </r>
  <r>
    <x v="0"/>
    <n v="1185732"/>
    <x v="291"/>
    <x v="1"/>
    <x v="11"/>
    <x v="4"/>
    <x v="28"/>
    <x v="31"/>
    <x v="2"/>
    <n v="47"/>
    <n v="209"/>
    <n v="9823"/>
    <n v="3536.2799999999997"/>
    <n v="0.36"/>
    <x v="2"/>
  </r>
  <r>
    <x v="0"/>
    <n v="1185732"/>
    <x v="291"/>
    <x v="1"/>
    <x v="11"/>
    <x v="4"/>
    <x v="28"/>
    <x v="31"/>
    <x v="3"/>
    <n v="47"/>
    <n v="218"/>
    <n v="10246"/>
    <n v="4610.7"/>
    <n v="0.44999999999999996"/>
    <x v="2"/>
  </r>
  <r>
    <x v="0"/>
    <n v="1185732"/>
    <x v="291"/>
    <x v="1"/>
    <x v="11"/>
    <x v="4"/>
    <x v="28"/>
    <x v="31"/>
    <x v="4"/>
    <n v="62"/>
    <n v="195"/>
    <n v="12090"/>
    <n v="5440.4999999999991"/>
    <n v="0.44999999999999996"/>
    <x v="2"/>
  </r>
  <r>
    <x v="0"/>
    <n v="1185732"/>
    <x v="291"/>
    <x v="1"/>
    <x v="11"/>
    <x v="4"/>
    <x v="28"/>
    <x v="31"/>
    <x v="5"/>
    <n v="65"/>
    <n v="250"/>
    <n v="16250"/>
    <n v="10400"/>
    <n v="0.64"/>
    <x v="2"/>
  </r>
  <r>
    <x v="0"/>
    <n v="1185732"/>
    <x v="319"/>
    <x v="1"/>
    <x v="5"/>
    <x v="4"/>
    <x v="28"/>
    <x v="31"/>
    <x v="0"/>
    <n v="63"/>
    <n v="311"/>
    <n v="19593"/>
    <n v="11559.87"/>
    <n v="0.59000000000000008"/>
    <x v="2"/>
  </r>
  <r>
    <x v="0"/>
    <n v="1185732"/>
    <x v="319"/>
    <x v="1"/>
    <x v="5"/>
    <x v="4"/>
    <x v="28"/>
    <x v="31"/>
    <x v="1"/>
    <n v="58"/>
    <n v="270"/>
    <n v="15660"/>
    <n v="7673.4"/>
    <n v="0.49"/>
    <x v="2"/>
  </r>
  <r>
    <x v="0"/>
    <n v="1185732"/>
    <x v="319"/>
    <x v="1"/>
    <x v="5"/>
    <x v="4"/>
    <x v="28"/>
    <x v="31"/>
    <x v="2"/>
    <n v="51"/>
    <n v="248"/>
    <n v="12648"/>
    <n v="4553.28"/>
    <n v="0.36"/>
    <x v="2"/>
  </r>
  <r>
    <x v="0"/>
    <n v="1185732"/>
    <x v="319"/>
    <x v="1"/>
    <x v="5"/>
    <x v="4"/>
    <x v="28"/>
    <x v="31"/>
    <x v="3"/>
    <n v="52"/>
    <n v="202"/>
    <n v="10504"/>
    <n v="4411.68"/>
    <n v="0.42"/>
    <x v="2"/>
  </r>
  <r>
    <x v="0"/>
    <n v="1185732"/>
    <x v="319"/>
    <x v="1"/>
    <x v="5"/>
    <x v="4"/>
    <x v="28"/>
    <x v="31"/>
    <x v="4"/>
    <n v="64"/>
    <n v="240"/>
    <n v="15360"/>
    <n v="6911.9999999999991"/>
    <n v="0.44999999999999996"/>
    <x v="2"/>
  </r>
  <r>
    <x v="0"/>
    <n v="1185732"/>
    <x v="319"/>
    <x v="1"/>
    <x v="5"/>
    <x v="4"/>
    <x v="28"/>
    <x v="31"/>
    <x v="5"/>
    <n v="66"/>
    <n v="244"/>
    <n v="16104"/>
    <n v="10467.6"/>
    <n v="0.65"/>
    <x v="2"/>
  </r>
  <r>
    <x v="0"/>
    <n v="1185732"/>
    <x v="351"/>
    <x v="1"/>
    <x v="6"/>
    <x v="4"/>
    <x v="28"/>
    <x v="31"/>
    <x v="0"/>
    <n v="62"/>
    <n v="326"/>
    <n v="20212"/>
    <n v="11520.840000000002"/>
    <n v="0.57000000000000006"/>
    <x v="2"/>
  </r>
  <r>
    <x v="0"/>
    <n v="1185732"/>
    <x v="351"/>
    <x v="1"/>
    <x v="6"/>
    <x v="4"/>
    <x v="28"/>
    <x v="31"/>
    <x v="1"/>
    <n v="54"/>
    <n v="243"/>
    <n v="13122"/>
    <n v="6429.78"/>
    <n v="0.49"/>
    <x v="2"/>
  </r>
  <r>
    <x v="0"/>
    <n v="1185732"/>
    <x v="351"/>
    <x v="1"/>
    <x v="6"/>
    <x v="4"/>
    <x v="28"/>
    <x v="31"/>
    <x v="2"/>
    <n v="50"/>
    <n v="231"/>
    <n v="11550"/>
    <n v="4620"/>
    <n v="0.4"/>
    <x v="2"/>
  </r>
  <r>
    <x v="0"/>
    <n v="1185732"/>
    <x v="351"/>
    <x v="1"/>
    <x v="6"/>
    <x v="4"/>
    <x v="28"/>
    <x v="31"/>
    <x v="3"/>
    <n v="44"/>
    <n v="233"/>
    <n v="10252"/>
    <n v="4203.32"/>
    <n v="0.41"/>
    <x v="2"/>
  </r>
  <r>
    <x v="0"/>
    <n v="1185732"/>
    <x v="351"/>
    <x v="1"/>
    <x v="6"/>
    <x v="4"/>
    <x v="28"/>
    <x v="31"/>
    <x v="4"/>
    <n v="51"/>
    <n v="225"/>
    <n v="11475"/>
    <n v="5278.5"/>
    <n v="0.45999999999999996"/>
    <x v="2"/>
  </r>
  <r>
    <x v="0"/>
    <n v="1185732"/>
    <x v="351"/>
    <x v="1"/>
    <x v="6"/>
    <x v="4"/>
    <x v="28"/>
    <x v="31"/>
    <x v="5"/>
    <n v="58"/>
    <n v="278"/>
    <n v="16124"/>
    <n v="9835.64"/>
    <n v="0.61"/>
    <x v="2"/>
  </r>
  <r>
    <x v="0"/>
    <n v="1185732"/>
    <x v="381"/>
    <x v="1"/>
    <x v="7"/>
    <x v="4"/>
    <x v="28"/>
    <x v="31"/>
    <x v="0"/>
    <n v="51"/>
    <n v="287"/>
    <n v="14637"/>
    <n v="8489.4600000000009"/>
    <n v="0.58000000000000007"/>
    <x v="2"/>
  </r>
  <r>
    <x v="0"/>
    <n v="1185732"/>
    <x v="381"/>
    <x v="1"/>
    <x v="7"/>
    <x v="4"/>
    <x v="28"/>
    <x v="31"/>
    <x v="1"/>
    <n v="48"/>
    <n v="223"/>
    <n v="10704"/>
    <n v="5137.92"/>
    <n v="0.48"/>
    <x v="2"/>
  </r>
  <r>
    <x v="0"/>
    <n v="1185732"/>
    <x v="381"/>
    <x v="1"/>
    <x v="7"/>
    <x v="4"/>
    <x v="28"/>
    <x v="31"/>
    <x v="2"/>
    <n v="38"/>
    <n v="196"/>
    <n v="7448"/>
    <n v="2904.7200000000003"/>
    <n v="0.39"/>
    <x v="2"/>
  </r>
  <r>
    <x v="0"/>
    <n v="1185732"/>
    <x v="381"/>
    <x v="1"/>
    <x v="7"/>
    <x v="4"/>
    <x v="28"/>
    <x v="31"/>
    <x v="3"/>
    <n v="39"/>
    <n v="210"/>
    <n v="8190"/>
    <n v="3276"/>
    <n v="0.4"/>
    <x v="2"/>
  </r>
  <r>
    <x v="0"/>
    <n v="1185732"/>
    <x v="381"/>
    <x v="1"/>
    <x v="7"/>
    <x v="4"/>
    <x v="28"/>
    <x v="31"/>
    <x v="4"/>
    <n v="48"/>
    <n v="175"/>
    <n v="8400"/>
    <n v="3863.9999999999995"/>
    <n v="0.45999999999999996"/>
    <x v="2"/>
  </r>
  <r>
    <x v="0"/>
    <n v="1185732"/>
    <x v="381"/>
    <x v="1"/>
    <x v="7"/>
    <x v="4"/>
    <x v="28"/>
    <x v="31"/>
    <x v="5"/>
    <n v="52"/>
    <n v="232"/>
    <n v="12064"/>
    <n v="7238.4"/>
    <n v="0.6"/>
    <x v="2"/>
  </r>
  <r>
    <x v="0"/>
    <n v="1185732"/>
    <x v="413"/>
    <x v="1"/>
    <x v="8"/>
    <x v="4"/>
    <x v="28"/>
    <x v="31"/>
    <x v="0"/>
    <n v="50"/>
    <n v="244"/>
    <n v="12200"/>
    <n v="7320"/>
    <n v="0.6"/>
    <x v="2"/>
  </r>
  <r>
    <x v="0"/>
    <n v="1185732"/>
    <x v="413"/>
    <x v="1"/>
    <x v="8"/>
    <x v="4"/>
    <x v="28"/>
    <x v="31"/>
    <x v="1"/>
    <n v="42"/>
    <n v="208"/>
    <n v="8736"/>
    <n v="4368"/>
    <n v="0.5"/>
    <x v="2"/>
  </r>
  <r>
    <x v="0"/>
    <n v="1185732"/>
    <x v="413"/>
    <x v="1"/>
    <x v="8"/>
    <x v="4"/>
    <x v="28"/>
    <x v="31"/>
    <x v="2"/>
    <n v="41"/>
    <n v="176"/>
    <n v="7216"/>
    <n v="2814.2400000000002"/>
    <n v="0.39"/>
    <x v="2"/>
  </r>
  <r>
    <x v="0"/>
    <n v="1185732"/>
    <x v="413"/>
    <x v="1"/>
    <x v="8"/>
    <x v="4"/>
    <x v="28"/>
    <x v="31"/>
    <x v="3"/>
    <n v="41"/>
    <n v="176"/>
    <n v="7216"/>
    <n v="2886.4"/>
    <n v="0.4"/>
    <x v="2"/>
  </r>
  <r>
    <x v="0"/>
    <n v="1185732"/>
    <x v="413"/>
    <x v="1"/>
    <x v="8"/>
    <x v="4"/>
    <x v="28"/>
    <x v="31"/>
    <x v="4"/>
    <n v="52"/>
    <n v="189"/>
    <n v="9828"/>
    <n v="4717.4399999999996"/>
    <n v="0.48"/>
    <x v="2"/>
  </r>
  <r>
    <x v="0"/>
    <n v="1185732"/>
    <x v="413"/>
    <x v="1"/>
    <x v="8"/>
    <x v="4"/>
    <x v="28"/>
    <x v="31"/>
    <x v="5"/>
    <n v="56"/>
    <n v="225"/>
    <n v="12600"/>
    <n v="8190"/>
    <n v="0.65"/>
    <x v="2"/>
  </r>
  <r>
    <x v="0"/>
    <n v="1185732"/>
    <x v="443"/>
    <x v="1"/>
    <x v="9"/>
    <x v="4"/>
    <x v="28"/>
    <x v="31"/>
    <x v="0"/>
    <n v="50"/>
    <n v="278"/>
    <n v="13900"/>
    <n v="7923.0000000000009"/>
    <n v="0.57000000000000006"/>
    <x v="2"/>
  </r>
  <r>
    <x v="0"/>
    <n v="1185732"/>
    <x v="443"/>
    <x v="1"/>
    <x v="9"/>
    <x v="4"/>
    <x v="28"/>
    <x v="31"/>
    <x v="1"/>
    <n v="44"/>
    <n v="188"/>
    <n v="8272"/>
    <n v="3722.3999999999996"/>
    <n v="0.44999999999999996"/>
    <x v="2"/>
  </r>
  <r>
    <x v="0"/>
    <n v="1185732"/>
    <x v="443"/>
    <x v="1"/>
    <x v="9"/>
    <x v="4"/>
    <x v="28"/>
    <x v="31"/>
    <x v="2"/>
    <n v="43"/>
    <n v="202"/>
    <n v="8686"/>
    <n v="3040.1"/>
    <n v="0.35"/>
    <x v="2"/>
  </r>
  <r>
    <x v="0"/>
    <n v="1185732"/>
    <x v="443"/>
    <x v="1"/>
    <x v="9"/>
    <x v="4"/>
    <x v="28"/>
    <x v="31"/>
    <x v="3"/>
    <n v="53"/>
    <n v="225"/>
    <n v="11925"/>
    <n v="5008.5"/>
    <n v="0.42"/>
    <x v="2"/>
  </r>
  <r>
    <x v="0"/>
    <n v="1185732"/>
    <x v="443"/>
    <x v="1"/>
    <x v="9"/>
    <x v="4"/>
    <x v="28"/>
    <x v="31"/>
    <x v="4"/>
    <n v="66"/>
    <n v="196"/>
    <n v="12936"/>
    <n v="6079.92"/>
    <n v="0.47"/>
    <x v="2"/>
  </r>
  <r>
    <x v="0"/>
    <n v="1185732"/>
    <x v="443"/>
    <x v="1"/>
    <x v="9"/>
    <x v="4"/>
    <x v="28"/>
    <x v="31"/>
    <x v="5"/>
    <n v="74"/>
    <n v="206"/>
    <n v="15244"/>
    <n v="9603.7199999999993"/>
    <n v="0.63"/>
    <x v="2"/>
  </r>
  <r>
    <x v="0"/>
    <n v="1185732"/>
    <x v="472"/>
    <x v="1"/>
    <x v="10"/>
    <x v="4"/>
    <x v="28"/>
    <x v="31"/>
    <x v="0"/>
    <n v="67"/>
    <n v="290"/>
    <n v="19430"/>
    <n v="11658"/>
    <n v="0.6"/>
    <x v="2"/>
  </r>
  <r>
    <x v="0"/>
    <n v="1185732"/>
    <x v="472"/>
    <x v="1"/>
    <x v="10"/>
    <x v="4"/>
    <x v="28"/>
    <x v="31"/>
    <x v="1"/>
    <n v="58"/>
    <n v="219"/>
    <n v="12702"/>
    <n v="5715.9"/>
    <n v="0.44999999999999996"/>
    <x v="2"/>
  </r>
  <r>
    <x v="2"/>
    <n v="1185732"/>
    <x v="472"/>
    <x v="1"/>
    <x v="10"/>
    <x v="4"/>
    <x v="28"/>
    <x v="31"/>
    <x v="2"/>
    <n v="56"/>
    <n v="215"/>
    <n v="12040"/>
    <n v="4214"/>
    <n v="0.35"/>
    <x v="2"/>
  </r>
  <r>
    <x v="2"/>
    <n v="1185732"/>
    <x v="472"/>
    <x v="1"/>
    <x v="10"/>
    <x v="4"/>
    <x v="28"/>
    <x v="31"/>
    <x v="3"/>
    <n v="59"/>
    <n v="194"/>
    <n v="11446"/>
    <n v="5150.7"/>
    <n v="0.44999999999999996"/>
    <x v="2"/>
  </r>
  <r>
    <x v="2"/>
    <n v="1185732"/>
    <x v="472"/>
    <x v="1"/>
    <x v="10"/>
    <x v="4"/>
    <x v="28"/>
    <x v="31"/>
    <x v="4"/>
    <n v="66"/>
    <n v="225"/>
    <n v="14850"/>
    <n v="6682.4999999999991"/>
    <n v="0.44999999999999996"/>
    <x v="2"/>
  </r>
  <r>
    <x v="2"/>
    <n v="1185732"/>
    <x v="472"/>
    <x v="1"/>
    <x v="10"/>
    <x v="4"/>
    <x v="28"/>
    <x v="31"/>
    <x v="5"/>
    <n v="68"/>
    <n v="228"/>
    <n v="15504"/>
    <n v="9302.4"/>
    <n v="0.6"/>
    <x v="2"/>
  </r>
  <r>
    <x v="2"/>
    <n v="1185732"/>
    <x v="170"/>
    <x v="1"/>
    <x v="0"/>
    <x v="4"/>
    <x v="28"/>
    <x v="31"/>
    <x v="0"/>
    <n v="33"/>
    <n v="231"/>
    <n v="7623"/>
    <n v="3811.5"/>
    <n v="0.5"/>
    <x v="2"/>
  </r>
  <r>
    <x v="2"/>
    <n v="1185732"/>
    <x v="170"/>
    <x v="1"/>
    <x v="0"/>
    <x v="4"/>
    <x v="28"/>
    <x v="31"/>
    <x v="1"/>
    <n v="34"/>
    <n v="181"/>
    <n v="6154"/>
    <n v="3077"/>
    <n v="0.5"/>
    <x v="2"/>
  </r>
  <r>
    <x v="2"/>
    <n v="1185732"/>
    <x v="170"/>
    <x v="1"/>
    <x v="0"/>
    <x v="4"/>
    <x v="28"/>
    <x v="31"/>
    <x v="2"/>
    <n v="24"/>
    <n v="189"/>
    <n v="4536"/>
    <n v="2449.44"/>
    <n v="0.54"/>
    <x v="2"/>
  </r>
  <r>
    <x v="2"/>
    <n v="1185732"/>
    <x v="170"/>
    <x v="1"/>
    <x v="0"/>
    <x v="4"/>
    <x v="28"/>
    <x v="31"/>
    <x v="3"/>
    <n v="29"/>
    <n v="173"/>
    <n v="5017"/>
    <n v="2759.3500000000004"/>
    <n v="0.55000000000000004"/>
    <x v="2"/>
  </r>
  <r>
    <x v="2"/>
    <n v="1185732"/>
    <x v="170"/>
    <x v="1"/>
    <x v="0"/>
    <x v="4"/>
    <x v="28"/>
    <x v="31"/>
    <x v="4"/>
    <n v="42"/>
    <n v="156"/>
    <n v="6552"/>
    <n v="3013.9199999999996"/>
    <n v="0.45999999999999996"/>
    <x v="2"/>
  </r>
  <r>
    <x v="2"/>
    <n v="1185732"/>
    <x v="170"/>
    <x v="1"/>
    <x v="0"/>
    <x v="4"/>
    <x v="28"/>
    <x v="31"/>
    <x v="5"/>
    <n v="34"/>
    <n v="196"/>
    <n v="6664"/>
    <n v="4264.96"/>
    <n v="0.64"/>
    <x v="2"/>
  </r>
  <r>
    <x v="2"/>
    <n v="1185732"/>
    <x v="199"/>
    <x v="1"/>
    <x v="1"/>
    <x v="4"/>
    <x v="28"/>
    <x v="31"/>
    <x v="0"/>
    <n v="34"/>
    <n v="263"/>
    <n v="8942"/>
    <n v="4471"/>
    <n v="0.5"/>
    <x v="2"/>
  </r>
  <r>
    <x v="2"/>
    <n v="1185732"/>
    <x v="199"/>
    <x v="1"/>
    <x v="1"/>
    <x v="4"/>
    <x v="28"/>
    <x v="31"/>
    <x v="1"/>
    <n v="34"/>
    <n v="188"/>
    <n v="6392"/>
    <n v="3068.16"/>
    <n v="0.48"/>
    <x v="2"/>
  </r>
  <r>
    <x v="2"/>
    <n v="1185732"/>
    <x v="199"/>
    <x v="1"/>
    <x v="1"/>
    <x v="4"/>
    <x v="28"/>
    <x v="31"/>
    <x v="2"/>
    <n v="23"/>
    <n v="169"/>
    <n v="3887"/>
    <n v="2137.8500000000004"/>
    <n v="0.55000000000000004"/>
    <x v="2"/>
  </r>
  <r>
    <x v="2"/>
    <n v="1185732"/>
    <x v="199"/>
    <x v="1"/>
    <x v="1"/>
    <x v="4"/>
    <x v="29"/>
    <x v="32"/>
    <x v="3"/>
    <n v="29"/>
    <n v="142"/>
    <n v="4118"/>
    <n v="2059"/>
    <n v="0.5"/>
    <x v="2"/>
  </r>
  <r>
    <x v="2"/>
    <n v="1185732"/>
    <x v="199"/>
    <x v="1"/>
    <x v="1"/>
    <x v="4"/>
    <x v="29"/>
    <x v="32"/>
    <x v="4"/>
    <n v="44"/>
    <n v="180"/>
    <n v="7920"/>
    <n v="3960"/>
    <n v="0.5"/>
    <x v="2"/>
  </r>
  <r>
    <x v="2"/>
    <n v="1185732"/>
    <x v="199"/>
    <x v="1"/>
    <x v="1"/>
    <x v="4"/>
    <x v="29"/>
    <x v="32"/>
    <x v="5"/>
    <n v="29"/>
    <n v="203"/>
    <n v="5887"/>
    <n v="3532.2"/>
    <n v="0.6"/>
    <x v="2"/>
  </r>
  <r>
    <x v="2"/>
    <n v="1185732"/>
    <x v="704"/>
    <x v="1"/>
    <x v="2"/>
    <x v="4"/>
    <x v="29"/>
    <x v="32"/>
    <x v="0"/>
    <n v="28"/>
    <n v="276"/>
    <n v="7728"/>
    <n v="4173.12"/>
    <n v="0.54"/>
    <x v="2"/>
  </r>
  <r>
    <x v="2"/>
    <n v="1185732"/>
    <x v="704"/>
    <x v="1"/>
    <x v="2"/>
    <x v="4"/>
    <x v="29"/>
    <x v="32"/>
    <x v="1"/>
    <n v="29"/>
    <n v="150"/>
    <n v="4350"/>
    <n v="1957.4999999999998"/>
    <n v="0.44999999999999996"/>
    <x v="2"/>
  </r>
  <r>
    <x v="2"/>
    <n v="1185732"/>
    <x v="704"/>
    <x v="1"/>
    <x v="2"/>
    <x v="4"/>
    <x v="29"/>
    <x v="32"/>
    <x v="2"/>
    <n v="19"/>
    <n v="181"/>
    <n v="3439"/>
    <n v="1788.28"/>
    <n v="0.52"/>
    <x v="2"/>
  </r>
  <r>
    <x v="2"/>
    <n v="1185732"/>
    <x v="704"/>
    <x v="1"/>
    <x v="2"/>
    <x v="4"/>
    <x v="29"/>
    <x v="32"/>
    <x v="3"/>
    <n v="25"/>
    <n v="124"/>
    <n v="3100"/>
    <n v="1674"/>
    <n v="0.54"/>
    <x v="2"/>
  </r>
  <r>
    <x v="2"/>
    <n v="1185732"/>
    <x v="704"/>
    <x v="1"/>
    <x v="2"/>
    <x v="4"/>
    <x v="29"/>
    <x v="32"/>
    <x v="4"/>
    <n v="37"/>
    <n v="158"/>
    <n v="5846"/>
    <n v="2630.7"/>
    <n v="0.44999999999999996"/>
    <x v="2"/>
  </r>
  <r>
    <x v="2"/>
    <n v="1185732"/>
    <x v="704"/>
    <x v="1"/>
    <x v="2"/>
    <x v="4"/>
    <x v="29"/>
    <x v="32"/>
    <x v="5"/>
    <n v="27"/>
    <n v="169"/>
    <n v="4563"/>
    <n v="2829.06"/>
    <n v="0.62"/>
    <x v="2"/>
  </r>
  <r>
    <x v="2"/>
    <n v="1185732"/>
    <x v="721"/>
    <x v="1"/>
    <x v="3"/>
    <x v="4"/>
    <x v="29"/>
    <x v="32"/>
    <x v="0"/>
    <n v="27"/>
    <n v="263"/>
    <n v="7101"/>
    <n v="3834.5400000000004"/>
    <n v="0.54"/>
    <x v="2"/>
  </r>
  <r>
    <x v="2"/>
    <n v="1185732"/>
    <x v="721"/>
    <x v="1"/>
    <x v="3"/>
    <x v="4"/>
    <x v="29"/>
    <x v="32"/>
    <x v="1"/>
    <n v="28"/>
    <n v="155"/>
    <n v="4340"/>
    <n v="2039.8"/>
    <n v="0.47"/>
    <x v="2"/>
  </r>
  <r>
    <x v="2"/>
    <n v="1185732"/>
    <x v="721"/>
    <x v="1"/>
    <x v="3"/>
    <x v="4"/>
    <x v="29"/>
    <x v="32"/>
    <x v="2"/>
    <n v="20"/>
    <n v="144"/>
    <n v="2880"/>
    <n v="1584.0000000000002"/>
    <n v="0.55000000000000004"/>
    <x v="2"/>
  </r>
  <r>
    <x v="2"/>
    <n v="1185732"/>
    <x v="721"/>
    <x v="1"/>
    <x v="3"/>
    <x v="4"/>
    <x v="29"/>
    <x v="32"/>
    <x v="3"/>
    <n v="24"/>
    <n v="140"/>
    <n v="3360"/>
    <n v="1814.4"/>
    <n v="0.54"/>
    <x v="2"/>
  </r>
  <r>
    <x v="2"/>
    <n v="1185732"/>
    <x v="721"/>
    <x v="1"/>
    <x v="3"/>
    <x v="4"/>
    <x v="29"/>
    <x v="32"/>
    <x v="4"/>
    <n v="42"/>
    <n v="131"/>
    <n v="5502"/>
    <n v="2751"/>
    <n v="0.5"/>
    <x v="2"/>
  </r>
  <r>
    <x v="2"/>
    <n v="1185732"/>
    <x v="721"/>
    <x v="1"/>
    <x v="3"/>
    <x v="4"/>
    <x v="29"/>
    <x v="32"/>
    <x v="5"/>
    <n v="32"/>
    <n v="189"/>
    <n v="6048"/>
    <n v="3689.2799999999997"/>
    <n v="0.61"/>
    <x v="2"/>
  </r>
  <r>
    <x v="2"/>
    <n v="1185732"/>
    <x v="255"/>
    <x v="1"/>
    <x v="4"/>
    <x v="4"/>
    <x v="29"/>
    <x v="32"/>
    <x v="0"/>
    <n v="41"/>
    <n v="246"/>
    <n v="10086"/>
    <n v="5547.3"/>
    <n v="0.55000000000000004"/>
    <x v="2"/>
  </r>
  <r>
    <x v="2"/>
    <n v="1185732"/>
    <x v="255"/>
    <x v="1"/>
    <x v="4"/>
    <x v="4"/>
    <x v="29"/>
    <x v="32"/>
    <x v="1"/>
    <n v="42"/>
    <n v="182"/>
    <n v="7644"/>
    <n v="3516.24"/>
    <n v="0.45999999999999996"/>
    <x v="2"/>
  </r>
  <r>
    <x v="2"/>
    <n v="1185732"/>
    <x v="255"/>
    <x v="1"/>
    <x v="4"/>
    <x v="4"/>
    <x v="29"/>
    <x v="32"/>
    <x v="2"/>
    <n v="37"/>
    <n v="169"/>
    <n v="6253"/>
    <n v="3314.09"/>
    <n v="0.53"/>
    <x v="2"/>
  </r>
  <r>
    <x v="2"/>
    <n v="1185732"/>
    <x v="255"/>
    <x v="1"/>
    <x v="4"/>
    <x v="4"/>
    <x v="29"/>
    <x v="32"/>
    <x v="3"/>
    <n v="38"/>
    <n v="150"/>
    <n v="5700"/>
    <n v="3078"/>
    <n v="0.54"/>
    <x v="2"/>
  </r>
  <r>
    <x v="2"/>
    <n v="1185732"/>
    <x v="255"/>
    <x v="1"/>
    <x v="4"/>
    <x v="4"/>
    <x v="29"/>
    <x v="32"/>
    <x v="4"/>
    <n v="46"/>
    <n v="150"/>
    <n v="6900"/>
    <n v="3381"/>
    <n v="0.49"/>
    <x v="2"/>
  </r>
  <r>
    <x v="2"/>
    <n v="1185732"/>
    <x v="255"/>
    <x v="1"/>
    <x v="4"/>
    <x v="4"/>
    <x v="29"/>
    <x v="32"/>
    <x v="5"/>
    <n v="51"/>
    <n v="203"/>
    <n v="10353"/>
    <n v="6418.86"/>
    <n v="0.62"/>
    <x v="2"/>
  </r>
  <r>
    <x v="2"/>
    <n v="1185732"/>
    <x v="288"/>
    <x v="1"/>
    <x v="11"/>
    <x v="4"/>
    <x v="29"/>
    <x v="32"/>
    <x v="0"/>
    <n v="46"/>
    <n v="238"/>
    <n v="10948"/>
    <n v="6021.4000000000005"/>
    <n v="0.55000000000000004"/>
    <x v="2"/>
  </r>
  <r>
    <x v="2"/>
    <n v="1185732"/>
    <x v="288"/>
    <x v="1"/>
    <x v="11"/>
    <x v="4"/>
    <x v="29"/>
    <x v="32"/>
    <x v="1"/>
    <n v="42"/>
    <n v="182"/>
    <n v="7644"/>
    <n v="3592.68"/>
    <n v="0.47"/>
    <x v="2"/>
  </r>
  <r>
    <x v="2"/>
    <n v="1185732"/>
    <x v="288"/>
    <x v="1"/>
    <x v="11"/>
    <x v="4"/>
    <x v="29"/>
    <x v="32"/>
    <x v="2"/>
    <n v="47"/>
    <n v="169"/>
    <n v="7943"/>
    <n v="4289.22"/>
    <n v="0.54"/>
    <x v="2"/>
  </r>
  <r>
    <x v="2"/>
    <n v="1185732"/>
    <x v="288"/>
    <x v="1"/>
    <x v="11"/>
    <x v="4"/>
    <x v="29"/>
    <x v="32"/>
    <x v="3"/>
    <n v="49"/>
    <n v="169"/>
    <n v="8281"/>
    <n v="4223.3100000000004"/>
    <n v="0.51"/>
    <x v="2"/>
  </r>
  <r>
    <x v="2"/>
    <n v="1185732"/>
    <x v="288"/>
    <x v="1"/>
    <x v="11"/>
    <x v="4"/>
    <x v="29"/>
    <x v="32"/>
    <x v="4"/>
    <n v="61"/>
    <n v="163"/>
    <n v="9943"/>
    <n v="4872.07"/>
    <n v="0.49"/>
    <x v="2"/>
  </r>
  <r>
    <x v="2"/>
    <n v="1185732"/>
    <x v="288"/>
    <x v="1"/>
    <x v="11"/>
    <x v="4"/>
    <x v="29"/>
    <x v="32"/>
    <x v="5"/>
    <n v="67"/>
    <n v="231"/>
    <n v="15477"/>
    <n v="9286.1999999999989"/>
    <n v="0.6"/>
    <x v="2"/>
  </r>
  <r>
    <x v="2"/>
    <n v="1185732"/>
    <x v="316"/>
    <x v="1"/>
    <x v="5"/>
    <x v="4"/>
    <x v="29"/>
    <x v="32"/>
    <x v="0"/>
    <n v="60"/>
    <n v="294"/>
    <n v="17640"/>
    <n v="8820"/>
    <n v="0.5"/>
    <x v="2"/>
  </r>
  <r>
    <x v="2"/>
    <n v="1185732"/>
    <x v="316"/>
    <x v="1"/>
    <x v="5"/>
    <x v="4"/>
    <x v="29"/>
    <x v="32"/>
    <x v="1"/>
    <n v="58"/>
    <n v="224"/>
    <n v="12992"/>
    <n v="6496"/>
    <n v="0.5"/>
    <x v="2"/>
  </r>
  <r>
    <x v="2"/>
    <n v="1185732"/>
    <x v="316"/>
    <x v="1"/>
    <x v="5"/>
    <x v="4"/>
    <x v="29"/>
    <x v="32"/>
    <x v="2"/>
    <n v="53"/>
    <n v="196"/>
    <n v="10388"/>
    <n v="5713.4000000000005"/>
    <n v="0.55000000000000004"/>
    <x v="2"/>
  </r>
  <r>
    <x v="2"/>
    <n v="1185732"/>
    <x v="316"/>
    <x v="1"/>
    <x v="5"/>
    <x v="4"/>
    <x v="29"/>
    <x v="32"/>
    <x v="3"/>
    <n v="52"/>
    <n v="203"/>
    <n v="10556"/>
    <n v="5383.56"/>
    <n v="0.51"/>
    <x v="2"/>
  </r>
  <r>
    <x v="2"/>
    <n v="1185732"/>
    <x v="316"/>
    <x v="1"/>
    <x v="5"/>
    <x v="4"/>
    <x v="29"/>
    <x v="32"/>
    <x v="4"/>
    <n v="59"/>
    <n v="182"/>
    <n v="10738"/>
    <n v="5261.62"/>
    <n v="0.49"/>
    <x v="2"/>
  </r>
  <r>
    <x v="2"/>
    <n v="1185732"/>
    <x v="316"/>
    <x v="1"/>
    <x v="5"/>
    <x v="4"/>
    <x v="29"/>
    <x v="32"/>
    <x v="5"/>
    <n v="64"/>
    <n v="263"/>
    <n v="16832"/>
    <n v="10604.16"/>
    <n v="0.63"/>
    <x v="2"/>
  </r>
  <r>
    <x v="2"/>
    <n v="1185732"/>
    <x v="348"/>
    <x v="1"/>
    <x v="6"/>
    <x v="4"/>
    <x v="29"/>
    <x v="32"/>
    <x v="0"/>
    <n v="61"/>
    <n v="308"/>
    <n v="18788"/>
    <n v="9957.6400000000012"/>
    <n v="0.53"/>
    <x v="2"/>
  </r>
  <r>
    <x v="2"/>
    <n v="1185732"/>
    <x v="348"/>
    <x v="1"/>
    <x v="6"/>
    <x v="4"/>
    <x v="29"/>
    <x v="32"/>
    <x v="1"/>
    <n v="58"/>
    <n v="200"/>
    <n v="11600"/>
    <n v="5219.9999999999991"/>
    <n v="0.44999999999999996"/>
    <x v="2"/>
  </r>
  <r>
    <x v="2"/>
    <n v="1185732"/>
    <x v="348"/>
    <x v="1"/>
    <x v="6"/>
    <x v="4"/>
    <x v="29"/>
    <x v="32"/>
    <x v="2"/>
    <n v="54"/>
    <n v="210"/>
    <n v="11340"/>
    <n v="6010.2000000000007"/>
    <n v="0.53"/>
    <x v="2"/>
  </r>
  <r>
    <x v="2"/>
    <n v="1185732"/>
    <x v="348"/>
    <x v="1"/>
    <x v="6"/>
    <x v="4"/>
    <x v="29"/>
    <x v="32"/>
    <x v="3"/>
    <n v="44"/>
    <n v="182"/>
    <n v="8008"/>
    <n v="4244.24"/>
    <n v="0.53"/>
    <x v="2"/>
  </r>
  <r>
    <x v="2"/>
    <n v="1185732"/>
    <x v="348"/>
    <x v="1"/>
    <x v="6"/>
    <x v="4"/>
    <x v="29"/>
    <x v="32"/>
    <x v="4"/>
    <n v="53"/>
    <n v="176"/>
    <n v="9328"/>
    <n v="4477.4399999999996"/>
    <n v="0.48"/>
    <x v="2"/>
  </r>
  <r>
    <x v="2"/>
    <n v="1185732"/>
    <x v="348"/>
    <x v="1"/>
    <x v="6"/>
    <x v="4"/>
    <x v="29"/>
    <x v="32"/>
    <x v="5"/>
    <n v="54"/>
    <n v="231"/>
    <n v="12474"/>
    <n v="7983.3600000000006"/>
    <n v="0.64"/>
    <x v="2"/>
  </r>
  <r>
    <x v="2"/>
    <n v="1185732"/>
    <x v="378"/>
    <x v="1"/>
    <x v="7"/>
    <x v="4"/>
    <x v="29"/>
    <x v="32"/>
    <x v="0"/>
    <n v="53"/>
    <n v="250"/>
    <n v="13250"/>
    <n v="6890"/>
    <n v="0.52"/>
    <x v="2"/>
  </r>
  <r>
    <x v="2"/>
    <n v="1185732"/>
    <x v="378"/>
    <x v="1"/>
    <x v="7"/>
    <x v="4"/>
    <x v="29"/>
    <x v="32"/>
    <x v="1"/>
    <n v="49"/>
    <n v="181"/>
    <n v="8869"/>
    <n v="4434.5"/>
    <n v="0.5"/>
    <x v="2"/>
  </r>
  <r>
    <x v="2"/>
    <n v="1185732"/>
    <x v="378"/>
    <x v="1"/>
    <x v="7"/>
    <x v="4"/>
    <x v="29"/>
    <x v="32"/>
    <x v="2"/>
    <n v="28"/>
    <n v="175"/>
    <n v="4900"/>
    <n v="2499"/>
    <n v="0.51"/>
    <x v="2"/>
  </r>
  <r>
    <x v="2"/>
    <n v="1185732"/>
    <x v="378"/>
    <x v="1"/>
    <x v="7"/>
    <x v="4"/>
    <x v="29"/>
    <x v="32"/>
    <x v="3"/>
    <n v="28"/>
    <n v="150"/>
    <n v="4200"/>
    <n v="2100"/>
    <n v="0.5"/>
    <x v="2"/>
  </r>
  <r>
    <x v="2"/>
    <n v="1185732"/>
    <x v="378"/>
    <x v="1"/>
    <x v="7"/>
    <x v="4"/>
    <x v="29"/>
    <x v="32"/>
    <x v="4"/>
    <n v="38"/>
    <n v="156"/>
    <n v="5928"/>
    <n v="2726.8799999999997"/>
    <n v="0.45999999999999996"/>
    <x v="2"/>
  </r>
  <r>
    <x v="2"/>
    <n v="1185732"/>
    <x v="378"/>
    <x v="1"/>
    <x v="7"/>
    <x v="4"/>
    <x v="29"/>
    <x v="32"/>
    <x v="5"/>
    <n v="41"/>
    <n v="203"/>
    <n v="8323"/>
    <n v="5077.03"/>
    <n v="0.61"/>
    <x v="2"/>
  </r>
  <r>
    <x v="2"/>
    <n v="1185732"/>
    <x v="410"/>
    <x v="1"/>
    <x v="8"/>
    <x v="4"/>
    <x v="29"/>
    <x v="32"/>
    <x v="0"/>
    <n v="42"/>
    <n v="245"/>
    <n v="10290"/>
    <n v="5556.6"/>
    <n v="0.54"/>
    <x v="2"/>
  </r>
  <r>
    <x v="2"/>
    <n v="1185732"/>
    <x v="410"/>
    <x v="1"/>
    <x v="8"/>
    <x v="4"/>
    <x v="29"/>
    <x v="32"/>
    <x v="1"/>
    <n v="33"/>
    <n v="196"/>
    <n v="6468"/>
    <n v="2975.2799999999997"/>
    <n v="0.45999999999999996"/>
    <x v="2"/>
  </r>
  <r>
    <x v="2"/>
    <n v="1185732"/>
    <x v="410"/>
    <x v="1"/>
    <x v="8"/>
    <x v="4"/>
    <x v="29"/>
    <x v="32"/>
    <x v="2"/>
    <n v="34"/>
    <n v="150"/>
    <n v="5100"/>
    <n v="2601"/>
    <n v="0.51"/>
    <x v="2"/>
  </r>
  <r>
    <x v="2"/>
    <n v="1185732"/>
    <x v="410"/>
    <x v="1"/>
    <x v="8"/>
    <x v="4"/>
    <x v="29"/>
    <x v="32"/>
    <x v="3"/>
    <n v="34"/>
    <n v="160"/>
    <n v="5440"/>
    <n v="2937.6000000000004"/>
    <n v="0.54"/>
    <x v="2"/>
  </r>
  <r>
    <x v="2"/>
    <n v="1185732"/>
    <x v="410"/>
    <x v="1"/>
    <x v="8"/>
    <x v="4"/>
    <x v="29"/>
    <x v="32"/>
    <x v="4"/>
    <n v="42"/>
    <n v="149"/>
    <n v="6258"/>
    <n v="2941.2599999999998"/>
    <n v="0.47"/>
    <x v="2"/>
  </r>
  <r>
    <x v="2"/>
    <n v="1185732"/>
    <x v="410"/>
    <x v="1"/>
    <x v="8"/>
    <x v="4"/>
    <x v="29"/>
    <x v="32"/>
    <x v="5"/>
    <n v="48"/>
    <n v="176"/>
    <n v="8448"/>
    <n v="5322.24"/>
    <n v="0.63"/>
    <x v="2"/>
  </r>
  <r>
    <x v="2"/>
    <n v="1185732"/>
    <x v="440"/>
    <x v="1"/>
    <x v="9"/>
    <x v="4"/>
    <x v="29"/>
    <x v="32"/>
    <x v="0"/>
    <n v="44"/>
    <n v="215"/>
    <n v="9460"/>
    <n v="5203"/>
    <n v="0.55000000000000004"/>
    <x v="2"/>
  </r>
  <r>
    <x v="2"/>
    <n v="1185732"/>
    <x v="440"/>
    <x v="1"/>
    <x v="9"/>
    <x v="4"/>
    <x v="29"/>
    <x v="32"/>
    <x v="1"/>
    <n v="32"/>
    <n v="195"/>
    <n v="6240"/>
    <n v="2932.7999999999997"/>
    <n v="0.47"/>
    <x v="2"/>
  </r>
  <r>
    <x v="2"/>
    <n v="1185732"/>
    <x v="440"/>
    <x v="1"/>
    <x v="9"/>
    <x v="4"/>
    <x v="29"/>
    <x v="32"/>
    <x v="2"/>
    <n v="38"/>
    <n v="167"/>
    <n v="6346"/>
    <n v="3426.84"/>
    <n v="0.54"/>
    <x v="2"/>
  </r>
  <r>
    <x v="2"/>
    <n v="1185732"/>
    <x v="440"/>
    <x v="1"/>
    <x v="9"/>
    <x v="4"/>
    <x v="29"/>
    <x v="32"/>
    <x v="3"/>
    <n v="55"/>
    <n v="163"/>
    <n v="8965"/>
    <n v="4572.1499999999996"/>
    <n v="0.51"/>
    <x v="2"/>
  </r>
  <r>
    <x v="2"/>
    <n v="1185732"/>
    <x v="440"/>
    <x v="1"/>
    <x v="9"/>
    <x v="4"/>
    <x v="29"/>
    <x v="32"/>
    <x v="4"/>
    <n v="72"/>
    <n v="163"/>
    <n v="11736"/>
    <n v="5750.64"/>
    <n v="0.49"/>
    <x v="2"/>
  </r>
  <r>
    <x v="2"/>
    <n v="1185732"/>
    <x v="440"/>
    <x v="1"/>
    <x v="9"/>
    <x v="4"/>
    <x v="29"/>
    <x v="32"/>
    <x v="5"/>
    <n v="72"/>
    <n v="210"/>
    <n v="15120"/>
    <n v="9676.8000000000011"/>
    <n v="0.64"/>
    <x v="2"/>
  </r>
  <r>
    <x v="2"/>
    <n v="1185732"/>
    <x v="469"/>
    <x v="1"/>
    <x v="10"/>
    <x v="4"/>
    <x v="29"/>
    <x v="32"/>
    <x v="0"/>
    <n v="64"/>
    <n v="244"/>
    <n v="15616"/>
    <n v="7964.16"/>
    <n v="0.51"/>
    <x v="2"/>
  </r>
  <r>
    <x v="2"/>
    <n v="1185732"/>
    <x v="469"/>
    <x v="1"/>
    <x v="10"/>
    <x v="4"/>
    <x v="29"/>
    <x v="32"/>
    <x v="1"/>
    <n v="55"/>
    <n v="202"/>
    <n v="11110"/>
    <n v="4999.4999999999991"/>
    <n v="0.44999999999999996"/>
    <x v="2"/>
  </r>
  <r>
    <x v="5"/>
    <n v="1185732"/>
    <x v="469"/>
    <x v="1"/>
    <x v="10"/>
    <x v="4"/>
    <x v="29"/>
    <x v="32"/>
    <x v="2"/>
    <n v="55"/>
    <n v="218"/>
    <n v="11990"/>
    <n v="6114.9000000000005"/>
    <n v="0.51"/>
    <x v="2"/>
  </r>
  <r>
    <x v="5"/>
    <n v="1185732"/>
    <x v="469"/>
    <x v="1"/>
    <x v="10"/>
    <x v="4"/>
    <x v="29"/>
    <x v="32"/>
    <x v="3"/>
    <n v="55"/>
    <n v="196"/>
    <n v="10780"/>
    <n v="5821.2000000000007"/>
    <n v="0.54"/>
    <x v="2"/>
  </r>
  <r>
    <x v="5"/>
    <n v="1185732"/>
    <x v="469"/>
    <x v="1"/>
    <x v="10"/>
    <x v="4"/>
    <x v="29"/>
    <x v="32"/>
    <x v="4"/>
    <n v="65"/>
    <n v="169"/>
    <n v="10985"/>
    <n v="5382.65"/>
    <n v="0.49"/>
    <x v="2"/>
  </r>
  <r>
    <x v="5"/>
    <n v="1185732"/>
    <x v="469"/>
    <x v="1"/>
    <x v="10"/>
    <x v="4"/>
    <x v="29"/>
    <x v="32"/>
    <x v="5"/>
    <n v="69"/>
    <n v="225"/>
    <n v="15525"/>
    <n v="10091.25"/>
    <n v="0.65"/>
    <x v="2"/>
  </r>
  <r>
    <x v="5"/>
    <n v="1185732"/>
    <x v="177"/>
    <x v="1"/>
    <x v="0"/>
    <x v="4"/>
    <x v="29"/>
    <x v="32"/>
    <x v="0"/>
    <n v="32"/>
    <n v="194"/>
    <n v="6208"/>
    <n v="3228.1600000000003"/>
    <n v="0.52"/>
    <x v="2"/>
  </r>
  <r>
    <x v="5"/>
    <n v="1185732"/>
    <x v="177"/>
    <x v="1"/>
    <x v="0"/>
    <x v="4"/>
    <x v="29"/>
    <x v="32"/>
    <x v="1"/>
    <n v="33"/>
    <n v="150"/>
    <n v="4950"/>
    <n v="2475"/>
    <n v="0.5"/>
    <x v="2"/>
  </r>
  <r>
    <x v="5"/>
    <n v="1185732"/>
    <x v="177"/>
    <x v="1"/>
    <x v="0"/>
    <x v="4"/>
    <x v="29"/>
    <x v="32"/>
    <x v="2"/>
    <n v="24"/>
    <n v="167"/>
    <n v="4008"/>
    <n v="2164.3200000000002"/>
    <n v="0.54"/>
    <x v="2"/>
  </r>
  <r>
    <x v="5"/>
    <n v="1185732"/>
    <x v="177"/>
    <x v="1"/>
    <x v="0"/>
    <x v="4"/>
    <x v="29"/>
    <x v="32"/>
    <x v="3"/>
    <n v="29"/>
    <n v="123"/>
    <n v="3567"/>
    <n v="1854.8400000000001"/>
    <n v="0.52"/>
    <x v="2"/>
  </r>
  <r>
    <x v="5"/>
    <n v="1185732"/>
    <x v="177"/>
    <x v="1"/>
    <x v="0"/>
    <x v="4"/>
    <x v="29"/>
    <x v="32"/>
    <x v="4"/>
    <n v="44"/>
    <n v="128"/>
    <n v="5632"/>
    <n v="2816"/>
    <n v="0.5"/>
    <x v="2"/>
  </r>
  <r>
    <x v="5"/>
    <n v="1185732"/>
    <x v="177"/>
    <x v="1"/>
    <x v="0"/>
    <x v="4"/>
    <x v="29"/>
    <x v="32"/>
    <x v="5"/>
    <n v="32"/>
    <n v="173"/>
    <n v="5536"/>
    <n v="3598.4"/>
    <n v="0.65"/>
    <x v="2"/>
  </r>
  <r>
    <x v="5"/>
    <n v="1185732"/>
    <x v="206"/>
    <x v="1"/>
    <x v="1"/>
    <x v="4"/>
    <x v="29"/>
    <x v="32"/>
    <x v="0"/>
    <n v="32"/>
    <n v="231"/>
    <n v="7392"/>
    <n v="3696"/>
    <n v="0.5"/>
    <x v="2"/>
  </r>
  <r>
    <x v="5"/>
    <n v="1185732"/>
    <x v="206"/>
    <x v="1"/>
    <x v="1"/>
    <x v="4"/>
    <x v="29"/>
    <x v="32"/>
    <x v="1"/>
    <n v="33"/>
    <n v="143"/>
    <n v="4719"/>
    <n v="2359.5"/>
    <n v="0.5"/>
    <x v="2"/>
  </r>
  <r>
    <x v="5"/>
    <n v="1185732"/>
    <x v="206"/>
    <x v="1"/>
    <x v="1"/>
    <x v="4"/>
    <x v="29"/>
    <x v="32"/>
    <x v="2"/>
    <n v="23"/>
    <n v="158"/>
    <n v="3634"/>
    <n v="1817"/>
    <n v="0.5"/>
    <x v="2"/>
  </r>
  <r>
    <x v="5"/>
    <n v="1185732"/>
    <x v="206"/>
    <x v="1"/>
    <x v="1"/>
    <x v="3"/>
    <x v="30"/>
    <x v="33"/>
    <x v="3"/>
    <n v="29"/>
    <n v="101"/>
    <n v="2929"/>
    <n v="1464.5"/>
    <n v="0.5"/>
    <x v="2"/>
  </r>
  <r>
    <x v="5"/>
    <n v="1185732"/>
    <x v="206"/>
    <x v="1"/>
    <x v="1"/>
    <x v="3"/>
    <x v="30"/>
    <x v="33"/>
    <x v="4"/>
    <n v="41"/>
    <n v="122"/>
    <n v="5002"/>
    <n v="2300.9199999999996"/>
    <n v="0.45999999999999996"/>
    <x v="2"/>
  </r>
  <r>
    <x v="5"/>
    <n v="1185732"/>
    <x v="206"/>
    <x v="1"/>
    <x v="1"/>
    <x v="3"/>
    <x v="30"/>
    <x v="33"/>
    <x v="5"/>
    <n v="29"/>
    <n v="143"/>
    <n v="4147"/>
    <n v="2529.67"/>
    <n v="0.61"/>
    <x v="2"/>
  </r>
  <r>
    <x v="5"/>
    <n v="1185732"/>
    <x v="214"/>
    <x v="1"/>
    <x v="2"/>
    <x v="3"/>
    <x v="30"/>
    <x v="33"/>
    <x v="0"/>
    <n v="27"/>
    <n v="231"/>
    <n v="6237"/>
    <n v="3243.2400000000002"/>
    <n v="0.52"/>
    <x v="2"/>
  </r>
  <r>
    <x v="5"/>
    <n v="1185732"/>
    <x v="214"/>
    <x v="1"/>
    <x v="2"/>
    <x v="3"/>
    <x v="30"/>
    <x v="33"/>
    <x v="1"/>
    <n v="27"/>
    <n v="126"/>
    <n v="3402"/>
    <n v="1530.8999999999999"/>
    <n v="0.44999999999999996"/>
    <x v="2"/>
  </r>
  <r>
    <x v="5"/>
    <n v="1185732"/>
    <x v="214"/>
    <x v="1"/>
    <x v="2"/>
    <x v="3"/>
    <x v="30"/>
    <x v="33"/>
    <x v="2"/>
    <n v="20"/>
    <n v="124"/>
    <n v="2480"/>
    <n v="1314.4"/>
    <n v="0.53"/>
    <x v="2"/>
  </r>
  <r>
    <x v="5"/>
    <n v="1185732"/>
    <x v="214"/>
    <x v="1"/>
    <x v="2"/>
    <x v="3"/>
    <x v="30"/>
    <x v="33"/>
    <x v="3"/>
    <n v="24"/>
    <n v="98"/>
    <n v="2352"/>
    <n v="1223.04"/>
    <n v="0.52"/>
    <x v="2"/>
  </r>
  <r>
    <x v="5"/>
    <n v="1185732"/>
    <x v="214"/>
    <x v="1"/>
    <x v="2"/>
    <x v="3"/>
    <x v="30"/>
    <x v="33"/>
    <x v="4"/>
    <n v="37"/>
    <n v="113"/>
    <n v="4181"/>
    <n v="2048.69"/>
    <n v="0.49"/>
    <x v="2"/>
  </r>
  <r>
    <x v="5"/>
    <n v="1185732"/>
    <x v="214"/>
    <x v="1"/>
    <x v="2"/>
    <x v="3"/>
    <x v="30"/>
    <x v="33"/>
    <x v="5"/>
    <n v="28"/>
    <n v="128"/>
    <n v="3584"/>
    <n v="2186.2399999999998"/>
    <n v="0.61"/>
    <x v="2"/>
  </r>
  <r>
    <x v="5"/>
    <n v="1185732"/>
    <x v="233"/>
    <x v="1"/>
    <x v="3"/>
    <x v="3"/>
    <x v="30"/>
    <x v="33"/>
    <x v="0"/>
    <n v="28"/>
    <n v="218"/>
    <n v="6104"/>
    <n v="3357.2000000000003"/>
    <n v="0.55000000000000004"/>
    <x v="2"/>
  </r>
  <r>
    <x v="5"/>
    <n v="1185732"/>
    <x v="233"/>
    <x v="1"/>
    <x v="3"/>
    <x v="3"/>
    <x v="30"/>
    <x v="33"/>
    <x v="1"/>
    <n v="28"/>
    <n v="111"/>
    <n v="3108"/>
    <n v="1522.92"/>
    <n v="0.49"/>
    <x v="2"/>
  </r>
  <r>
    <x v="5"/>
    <n v="1185732"/>
    <x v="233"/>
    <x v="1"/>
    <x v="3"/>
    <x v="3"/>
    <x v="30"/>
    <x v="33"/>
    <x v="2"/>
    <n v="19"/>
    <n v="106"/>
    <n v="2014"/>
    <n v="1067.42"/>
    <n v="0.53"/>
    <x v="2"/>
  </r>
  <r>
    <x v="5"/>
    <n v="1185732"/>
    <x v="233"/>
    <x v="1"/>
    <x v="3"/>
    <x v="3"/>
    <x v="30"/>
    <x v="33"/>
    <x v="3"/>
    <n v="24"/>
    <n v="102"/>
    <n v="2448"/>
    <n v="1224"/>
    <n v="0.5"/>
    <x v="2"/>
  </r>
  <r>
    <x v="5"/>
    <n v="1185732"/>
    <x v="233"/>
    <x v="1"/>
    <x v="3"/>
    <x v="3"/>
    <x v="30"/>
    <x v="33"/>
    <x v="4"/>
    <n v="42"/>
    <n v="101"/>
    <n v="4242"/>
    <n v="1993.7399999999998"/>
    <n v="0.47"/>
    <x v="2"/>
  </r>
  <r>
    <x v="5"/>
    <n v="1185732"/>
    <x v="233"/>
    <x v="1"/>
    <x v="3"/>
    <x v="3"/>
    <x v="30"/>
    <x v="33"/>
    <x v="5"/>
    <n v="34"/>
    <n v="137"/>
    <n v="4658"/>
    <n v="3027.7000000000003"/>
    <n v="0.65"/>
    <x v="2"/>
  </r>
  <r>
    <x v="5"/>
    <n v="1185732"/>
    <x v="262"/>
    <x v="1"/>
    <x v="4"/>
    <x v="3"/>
    <x v="30"/>
    <x v="33"/>
    <x v="0"/>
    <n v="42"/>
    <n v="207"/>
    <n v="8694"/>
    <n v="4347"/>
    <n v="0.5"/>
    <x v="2"/>
  </r>
  <r>
    <x v="5"/>
    <n v="1185732"/>
    <x v="262"/>
    <x v="1"/>
    <x v="4"/>
    <x v="3"/>
    <x v="30"/>
    <x v="33"/>
    <x v="1"/>
    <n v="44"/>
    <n v="135"/>
    <n v="5940"/>
    <n v="2910.6"/>
    <n v="0.49"/>
    <x v="2"/>
  </r>
  <r>
    <x v="5"/>
    <n v="1185732"/>
    <x v="262"/>
    <x v="1"/>
    <x v="4"/>
    <x v="3"/>
    <x v="30"/>
    <x v="33"/>
    <x v="2"/>
    <n v="39"/>
    <n v="143"/>
    <n v="5577"/>
    <n v="2844.27"/>
    <n v="0.51"/>
    <x v="2"/>
  </r>
  <r>
    <x v="5"/>
    <n v="1185732"/>
    <x v="262"/>
    <x v="1"/>
    <x v="4"/>
    <x v="3"/>
    <x v="30"/>
    <x v="33"/>
    <x v="3"/>
    <n v="38"/>
    <n v="123"/>
    <n v="4674"/>
    <n v="2570.7000000000003"/>
    <n v="0.55000000000000004"/>
    <x v="2"/>
  </r>
  <r>
    <x v="5"/>
    <n v="1185732"/>
    <x v="262"/>
    <x v="1"/>
    <x v="4"/>
    <x v="3"/>
    <x v="30"/>
    <x v="33"/>
    <x v="4"/>
    <n v="49"/>
    <n v="126"/>
    <n v="6174"/>
    <n v="2840.04"/>
    <n v="0.45999999999999996"/>
    <x v="2"/>
  </r>
  <r>
    <x v="5"/>
    <n v="1185732"/>
    <x v="262"/>
    <x v="1"/>
    <x v="4"/>
    <x v="3"/>
    <x v="30"/>
    <x v="33"/>
    <x v="5"/>
    <n v="53"/>
    <n v="143"/>
    <n v="7579"/>
    <n v="4850.5600000000004"/>
    <n v="0.64"/>
    <x v="2"/>
  </r>
  <r>
    <x v="5"/>
    <n v="1185732"/>
    <x v="295"/>
    <x v="1"/>
    <x v="11"/>
    <x v="3"/>
    <x v="30"/>
    <x v="33"/>
    <x v="0"/>
    <n v="49"/>
    <n v="232"/>
    <n v="11368"/>
    <n v="6025.04"/>
    <n v="0.53"/>
    <x v="2"/>
  </r>
  <r>
    <x v="5"/>
    <n v="1185732"/>
    <x v="295"/>
    <x v="1"/>
    <x v="11"/>
    <x v="3"/>
    <x v="30"/>
    <x v="33"/>
    <x v="1"/>
    <n v="41"/>
    <n v="138"/>
    <n v="5658"/>
    <n v="2602.6799999999998"/>
    <n v="0.45999999999999996"/>
    <x v="2"/>
  </r>
  <r>
    <x v="5"/>
    <n v="1185732"/>
    <x v="295"/>
    <x v="1"/>
    <x v="11"/>
    <x v="3"/>
    <x v="30"/>
    <x v="33"/>
    <x v="2"/>
    <n v="49"/>
    <n v="142"/>
    <n v="6958"/>
    <n v="3757.32"/>
    <n v="0.54"/>
    <x v="2"/>
  </r>
  <r>
    <x v="5"/>
    <n v="1185732"/>
    <x v="295"/>
    <x v="1"/>
    <x v="11"/>
    <x v="3"/>
    <x v="30"/>
    <x v="33"/>
    <x v="3"/>
    <n v="49"/>
    <n v="140"/>
    <n v="6860"/>
    <n v="3498.6"/>
    <n v="0.51"/>
    <x v="2"/>
  </r>
  <r>
    <x v="5"/>
    <n v="1185732"/>
    <x v="295"/>
    <x v="1"/>
    <x v="11"/>
    <x v="3"/>
    <x v="30"/>
    <x v="33"/>
    <x v="4"/>
    <n v="62"/>
    <n v="150"/>
    <n v="9300"/>
    <n v="4371"/>
    <n v="0.47"/>
    <x v="2"/>
  </r>
  <r>
    <x v="5"/>
    <n v="1185732"/>
    <x v="295"/>
    <x v="1"/>
    <x v="11"/>
    <x v="3"/>
    <x v="30"/>
    <x v="33"/>
    <x v="5"/>
    <n v="64"/>
    <n v="196"/>
    <n v="12544"/>
    <n v="7777.28"/>
    <n v="0.62"/>
    <x v="2"/>
  </r>
  <r>
    <x v="5"/>
    <n v="1185732"/>
    <x v="323"/>
    <x v="1"/>
    <x v="5"/>
    <x v="3"/>
    <x v="30"/>
    <x v="33"/>
    <x v="0"/>
    <n v="63"/>
    <n v="252"/>
    <n v="15876"/>
    <n v="8255.52"/>
    <n v="0.52"/>
    <x v="2"/>
  </r>
  <r>
    <x v="5"/>
    <n v="1185732"/>
    <x v="323"/>
    <x v="1"/>
    <x v="5"/>
    <x v="3"/>
    <x v="30"/>
    <x v="33"/>
    <x v="1"/>
    <n v="56"/>
    <n v="195"/>
    <n v="10920"/>
    <n v="5132.3999999999996"/>
    <n v="0.47"/>
    <x v="2"/>
  </r>
  <r>
    <x v="5"/>
    <n v="1185732"/>
    <x v="323"/>
    <x v="1"/>
    <x v="5"/>
    <x v="3"/>
    <x v="30"/>
    <x v="33"/>
    <x v="2"/>
    <n v="51"/>
    <n v="173"/>
    <n v="8823"/>
    <n v="4499.7300000000005"/>
    <n v="0.51"/>
    <x v="2"/>
  </r>
  <r>
    <x v="5"/>
    <n v="1185732"/>
    <x v="323"/>
    <x v="1"/>
    <x v="5"/>
    <x v="3"/>
    <x v="30"/>
    <x v="33"/>
    <x v="3"/>
    <n v="53"/>
    <n v="152"/>
    <n v="8056"/>
    <n v="4350.2400000000007"/>
    <n v="0.54"/>
    <x v="2"/>
  </r>
  <r>
    <x v="5"/>
    <n v="1185732"/>
    <x v="323"/>
    <x v="1"/>
    <x v="5"/>
    <x v="3"/>
    <x v="30"/>
    <x v="33"/>
    <x v="4"/>
    <n v="59"/>
    <n v="154"/>
    <n v="9086"/>
    <n v="4179.5599999999995"/>
    <n v="0.45999999999999996"/>
    <x v="2"/>
  </r>
  <r>
    <x v="5"/>
    <n v="1185732"/>
    <x v="323"/>
    <x v="1"/>
    <x v="5"/>
    <x v="3"/>
    <x v="30"/>
    <x v="33"/>
    <x v="5"/>
    <n v="69"/>
    <n v="181"/>
    <n v="12489"/>
    <n v="7868.07"/>
    <n v="0.63"/>
    <x v="2"/>
  </r>
  <r>
    <x v="5"/>
    <n v="1185732"/>
    <x v="355"/>
    <x v="1"/>
    <x v="6"/>
    <x v="3"/>
    <x v="30"/>
    <x v="33"/>
    <x v="0"/>
    <n v="61"/>
    <n v="228"/>
    <n v="13908"/>
    <n v="6954"/>
    <n v="0.5"/>
    <x v="2"/>
  </r>
  <r>
    <x v="5"/>
    <n v="1185732"/>
    <x v="355"/>
    <x v="1"/>
    <x v="6"/>
    <x v="3"/>
    <x v="30"/>
    <x v="33"/>
    <x v="1"/>
    <n v="58"/>
    <n v="195"/>
    <n v="11310"/>
    <n v="5202.5999999999995"/>
    <n v="0.45999999999999996"/>
    <x v="2"/>
  </r>
  <r>
    <x v="5"/>
    <n v="1185732"/>
    <x v="355"/>
    <x v="1"/>
    <x v="6"/>
    <x v="3"/>
    <x v="30"/>
    <x v="33"/>
    <x v="2"/>
    <n v="53"/>
    <n v="150"/>
    <n v="7950"/>
    <n v="4054.5"/>
    <n v="0.51"/>
    <x v="2"/>
  </r>
  <r>
    <x v="5"/>
    <n v="1185732"/>
    <x v="355"/>
    <x v="1"/>
    <x v="6"/>
    <x v="3"/>
    <x v="30"/>
    <x v="33"/>
    <x v="3"/>
    <n v="41"/>
    <n v="158"/>
    <n v="6478"/>
    <n v="3303.78"/>
    <n v="0.51"/>
    <x v="2"/>
  </r>
  <r>
    <x v="5"/>
    <n v="1185732"/>
    <x v="355"/>
    <x v="1"/>
    <x v="6"/>
    <x v="3"/>
    <x v="30"/>
    <x v="33"/>
    <x v="4"/>
    <n v="50"/>
    <n v="135"/>
    <n v="6750"/>
    <n v="3307.5"/>
    <n v="0.49"/>
    <x v="2"/>
  </r>
  <r>
    <x v="5"/>
    <n v="1185732"/>
    <x v="355"/>
    <x v="1"/>
    <x v="6"/>
    <x v="3"/>
    <x v="30"/>
    <x v="33"/>
    <x v="5"/>
    <n v="54"/>
    <n v="169"/>
    <n v="9126"/>
    <n v="5566.86"/>
    <n v="0.61"/>
    <x v="2"/>
  </r>
  <r>
    <x v="5"/>
    <n v="1185732"/>
    <x v="385"/>
    <x v="1"/>
    <x v="7"/>
    <x v="3"/>
    <x v="30"/>
    <x v="33"/>
    <x v="0"/>
    <n v="50"/>
    <n v="225"/>
    <n v="11250"/>
    <n v="6075"/>
    <n v="0.54"/>
    <x v="2"/>
  </r>
  <r>
    <x v="5"/>
    <n v="1185732"/>
    <x v="385"/>
    <x v="1"/>
    <x v="7"/>
    <x v="3"/>
    <x v="30"/>
    <x v="33"/>
    <x v="1"/>
    <n v="47"/>
    <n v="173"/>
    <n v="8131"/>
    <n v="3821.5699999999997"/>
    <n v="0.47"/>
    <x v="2"/>
  </r>
  <r>
    <x v="5"/>
    <n v="1185732"/>
    <x v="385"/>
    <x v="1"/>
    <x v="7"/>
    <x v="3"/>
    <x v="30"/>
    <x v="33"/>
    <x v="2"/>
    <n v="23"/>
    <n v="138"/>
    <n v="3174"/>
    <n v="1745.7"/>
    <n v="0.55000000000000004"/>
    <x v="2"/>
  </r>
  <r>
    <x v="5"/>
    <n v="1185732"/>
    <x v="385"/>
    <x v="1"/>
    <x v="7"/>
    <x v="3"/>
    <x v="30"/>
    <x v="33"/>
    <x v="3"/>
    <n v="24"/>
    <n v="113"/>
    <n v="2712"/>
    <n v="1383.1200000000001"/>
    <n v="0.51"/>
    <x v="2"/>
  </r>
  <r>
    <x v="5"/>
    <n v="1185732"/>
    <x v="385"/>
    <x v="1"/>
    <x v="7"/>
    <x v="3"/>
    <x v="30"/>
    <x v="33"/>
    <x v="4"/>
    <n v="32"/>
    <n v="122"/>
    <n v="3904"/>
    <n v="1873.9199999999998"/>
    <n v="0.48"/>
    <x v="2"/>
  </r>
  <r>
    <x v="5"/>
    <n v="1185732"/>
    <x v="385"/>
    <x v="1"/>
    <x v="7"/>
    <x v="3"/>
    <x v="30"/>
    <x v="33"/>
    <x v="5"/>
    <n v="37"/>
    <n v="138"/>
    <n v="5106"/>
    <n v="3165.72"/>
    <n v="0.62"/>
    <x v="2"/>
  </r>
  <r>
    <x v="5"/>
    <n v="1185732"/>
    <x v="417"/>
    <x v="1"/>
    <x v="8"/>
    <x v="3"/>
    <x v="30"/>
    <x v="33"/>
    <x v="0"/>
    <n v="36"/>
    <n v="210"/>
    <n v="7560"/>
    <n v="3931.2000000000003"/>
    <n v="0.52"/>
    <x v="2"/>
  </r>
  <r>
    <x v="5"/>
    <n v="1185732"/>
    <x v="417"/>
    <x v="1"/>
    <x v="8"/>
    <x v="3"/>
    <x v="30"/>
    <x v="33"/>
    <x v="1"/>
    <n v="29"/>
    <n v="138"/>
    <n v="4002"/>
    <n v="1880.9399999999998"/>
    <n v="0.47"/>
    <x v="2"/>
  </r>
  <r>
    <x v="5"/>
    <n v="1185732"/>
    <x v="417"/>
    <x v="1"/>
    <x v="8"/>
    <x v="3"/>
    <x v="30"/>
    <x v="33"/>
    <x v="2"/>
    <n v="27"/>
    <n v="106"/>
    <n v="2862"/>
    <n v="1516.8600000000001"/>
    <n v="0.53"/>
    <x v="2"/>
  </r>
  <r>
    <x v="5"/>
    <n v="1185732"/>
    <x v="417"/>
    <x v="1"/>
    <x v="8"/>
    <x v="3"/>
    <x v="30"/>
    <x v="33"/>
    <x v="3"/>
    <n v="29"/>
    <n v="112"/>
    <n v="3248"/>
    <n v="1656.48"/>
    <n v="0.51"/>
    <x v="2"/>
  </r>
  <r>
    <x v="5"/>
    <n v="1185732"/>
    <x v="417"/>
    <x v="1"/>
    <x v="8"/>
    <x v="3"/>
    <x v="30"/>
    <x v="33"/>
    <x v="4"/>
    <n v="37"/>
    <n v="116"/>
    <n v="4292"/>
    <n v="1974.32"/>
    <n v="0.45999999999999996"/>
    <x v="2"/>
  </r>
  <r>
    <x v="5"/>
    <n v="1185732"/>
    <x v="417"/>
    <x v="1"/>
    <x v="8"/>
    <x v="3"/>
    <x v="30"/>
    <x v="33"/>
    <x v="5"/>
    <n v="38"/>
    <n v="147"/>
    <n v="5586"/>
    <n v="3519.18"/>
    <n v="0.63"/>
    <x v="2"/>
  </r>
  <r>
    <x v="5"/>
    <n v="1185732"/>
    <x v="447"/>
    <x v="1"/>
    <x v="9"/>
    <x v="3"/>
    <x v="30"/>
    <x v="33"/>
    <x v="0"/>
    <n v="34"/>
    <n v="169"/>
    <n v="5746"/>
    <n v="2987.92"/>
    <n v="0.52"/>
    <x v="2"/>
  </r>
  <r>
    <x v="5"/>
    <n v="1185732"/>
    <x v="447"/>
    <x v="1"/>
    <x v="9"/>
    <x v="3"/>
    <x v="30"/>
    <x v="33"/>
    <x v="1"/>
    <n v="24"/>
    <n v="140"/>
    <n v="3360"/>
    <n v="1511.9999999999998"/>
    <n v="0.44999999999999996"/>
    <x v="2"/>
  </r>
  <r>
    <x v="5"/>
    <n v="1185732"/>
    <x v="447"/>
    <x v="1"/>
    <x v="9"/>
    <x v="3"/>
    <x v="30"/>
    <x v="33"/>
    <x v="2"/>
    <n v="32"/>
    <n v="116"/>
    <n v="3712"/>
    <n v="1856"/>
    <n v="0.5"/>
    <x v="2"/>
  </r>
  <r>
    <x v="5"/>
    <n v="1185732"/>
    <x v="447"/>
    <x v="1"/>
    <x v="9"/>
    <x v="3"/>
    <x v="30"/>
    <x v="33"/>
    <x v="3"/>
    <n v="59"/>
    <n v="135"/>
    <n v="7965"/>
    <n v="3982.5"/>
    <n v="0.5"/>
    <x v="2"/>
  </r>
  <r>
    <x v="5"/>
    <n v="1185732"/>
    <x v="447"/>
    <x v="1"/>
    <x v="9"/>
    <x v="3"/>
    <x v="30"/>
    <x v="33"/>
    <x v="4"/>
    <n v="76"/>
    <n v="138"/>
    <n v="10488"/>
    <n v="5139.12"/>
    <n v="0.49"/>
    <x v="2"/>
  </r>
  <r>
    <x v="5"/>
    <n v="1185732"/>
    <x v="447"/>
    <x v="1"/>
    <x v="9"/>
    <x v="3"/>
    <x v="30"/>
    <x v="33"/>
    <x v="5"/>
    <n v="74"/>
    <n v="167"/>
    <n v="12358"/>
    <n v="7909.12"/>
    <n v="0.64"/>
    <x v="2"/>
  </r>
  <r>
    <x v="5"/>
    <n v="1185732"/>
    <x v="476"/>
    <x v="1"/>
    <x v="10"/>
    <x v="3"/>
    <x v="30"/>
    <x v="33"/>
    <x v="0"/>
    <n v="70"/>
    <n v="231"/>
    <n v="16170"/>
    <n v="8085"/>
    <n v="0.5"/>
    <x v="2"/>
  </r>
  <r>
    <x v="5"/>
    <n v="1185732"/>
    <x v="476"/>
    <x v="1"/>
    <x v="10"/>
    <x v="3"/>
    <x v="30"/>
    <x v="33"/>
    <x v="1"/>
    <n v="60"/>
    <n v="181"/>
    <n v="10860"/>
    <n v="5104.2"/>
    <n v="0.47"/>
    <x v="2"/>
  </r>
  <r>
    <x v="3"/>
    <n v="1185732"/>
    <x v="476"/>
    <x v="1"/>
    <x v="10"/>
    <x v="3"/>
    <x v="30"/>
    <x v="33"/>
    <x v="2"/>
    <n v="59"/>
    <n v="161"/>
    <n v="9499"/>
    <n v="4939.4800000000005"/>
    <n v="0.52"/>
    <x v="2"/>
  </r>
  <r>
    <x v="3"/>
    <n v="1185732"/>
    <x v="476"/>
    <x v="1"/>
    <x v="10"/>
    <x v="3"/>
    <x v="30"/>
    <x v="33"/>
    <x v="3"/>
    <n v="63"/>
    <n v="147"/>
    <n v="9261"/>
    <n v="4630.5"/>
    <n v="0.5"/>
    <x v="2"/>
  </r>
  <r>
    <x v="3"/>
    <n v="1185732"/>
    <x v="476"/>
    <x v="1"/>
    <x v="10"/>
    <x v="3"/>
    <x v="30"/>
    <x v="33"/>
    <x v="4"/>
    <n v="68"/>
    <n v="142"/>
    <n v="9656"/>
    <n v="4731.4399999999996"/>
    <n v="0.49"/>
    <x v="2"/>
  </r>
  <r>
    <x v="3"/>
    <n v="1185732"/>
    <x v="476"/>
    <x v="1"/>
    <x v="10"/>
    <x v="3"/>
    <x v="30"/>
    <x v="33"/>
    <x v="5"/>
    <n v="74"/>
    <n v="156"/>
    <n v="11544"/>
    <n v="6926.4"/>
    <n v="0.6"/>
    <x v="2"/>
  </r>
  <r>
    <x v="5"/>
    <n v="1185732"/>
    <x v="186"/>
    <x v="1"/>
    <x v="0"/>
    <x v="3"/>
    <x v="30"/>
    <x v="33"/>
    <x v="0"/>
    <n v="37"/>
    <n v="135"/>
    <n v="4995"/>
    <n v="2697.3"/>
    <n v="0.54"/>
    <x v="2"/>
  </r>
  <r>
    <x v="5"/>
    <n v="1185732"/>
    <x v="186"/>
    <x v="1"/>
    <x v="0"/>
    <x v="3"/>
    <x v="30"/>
    <x v="33"/>
    <x v="1"/>
    <n v="38"/>
    <n v="78"/>
    <n v="2964"/>
    <n v="1393.08"/>
    <n v="0.47"/>
    <x v="2"/>
  </r>
  <r>
    <x v="5"/>
    <n v="1185732"/>
    <x v="186"/>
    <x v="1"/>
    <x v="0"/>
    <x v="3"/>
    <x v="30"/>
    <x v="33"/>
    <x v="2"/>
    <n v="28"/>
    <n v="75"/>
    <n v="2100"/>
    <n v="1092"/>
    <n v="0.52"/>
    <x v="2"/>
  </r>
  <r>
    <x v="5"/>
    <n v="1185732"/>
    <x v="186"/>
    <x v="1"/>
    <x v="0"/>
    <x v="3"/>
    <x v="30"/>
    <x v="33"/>
    <x v="3"/>
    <n v="34"/>
    <n v="42"/>
    <n v="1428"/>
    <n v="714"/>
    <n v="0.5"/>
    <x v="2"/>
  </r>
  <r>
    <x v="5"/>
    <n v="1185732"/>
    <x v="186"/>
    <x v="1"/>
    <x v="0"/>
    <x v="3"/>
    <x v="30"/>
    <x v="33"/>
    <x v="4"/>
    <n v="46"/>
    <n v="52"/>
    <n v="2392"/>
    <n v="1124.24"/>
    <n v="0.47"/>
    <x v="2"/>
  </r>
  <r>
    <x v="5"/>
    <n v="1185732"/>
    <x v="186"/>
    <x v="1"/>
    <x v="0"/>
    <x v="3"/>
    <x v="30"/>
    <x v="33"/>
    <x v="5"/>
    <n v="37"/>
    <n v="81"/>
    <n v="2997"/>
    <n v="1618.38"/>
    <n v="0.54"/>
    <x v="2"/>
  </r>
  <r>
    <x v="5"/>
    <n v="1185732"/>
    <x v="696"/>
    <x v="1"/>
    <x v="1"/>
    <x v="3"/>
    <x v="30"/>
    <x v="33"/>
    <x v="0"/>
    <n v="38"/>
    <n v="138"/>
    <n v="5244"/>
    <n v="2779.32"/>
    <n v="0.53"/>
    <x v="2"/>
  </r>
  <r>
    <x v="5"/>
    <n v="1185732"/>
    <x v="696"/>
    <x v="1"/>
    <x v="1"/>
    <x v="3"/>
    <x v="30"/>
    <x v="33"/>
    <x v="1"/>
    <n v="38"/>
    <n v="58"/>
    <n v="2204"/>
    <n v="1013.8399999999999"/>
    <n v="0.45999999999999996"/>
    <x v="2"/>
  </r>
  <r>
    <x v="5"/>
    <n v="1185732"/>
    <x v="696"/>
    <x v="1"/>
    <x v="1"/>
    <x v="3"/>
    <x v="30"/>
    <x v="33"/>
    <x v="2"/>
    <n v="29"/>
    <n v="63"/>
    <n v="1827"/>
    <n v="968.31000000000006"/>
    <n v="0.53"/>
    <x v="2"/>
  </r>
  <r>
    <x v="5"/>
    <n v="1185732"/>
    <x v="696"/>
    <x v="1"/>
    <x v="1"/>
    <x v="4"/>
    <x v="31"/>
    <x v="34"/>
    <x v="3"/>
    <n v="34"/>
    <n v="34"/>
    <n v="1156"/>
    <n v="624.24"/>
    <n v="0.54"/>
    <x v="2"/>
  </r>
  <r>
    <x v="5"/>
    <n v="1185732"/>
    <x v="696"/>
    <x v="1"/>
    <x v="1"/>
    <x v="4"/>
    <x v="31"/>
    <x v="34"/>
    <x v="4"/>
    <n v="48"/>
    <n v="54"/>
    <n v="2592"/>
    <n v="1218.24"/>
    <n v="0.47"/>
    <x v="2"/>
  </r>
  <r>
    <x v="5"/>
    <n v="1185732"/>
    <x v="696"/>
    <x v="1"/>
    <x v="1"/>
    <x v="4"/>
    <x v="31"/>
    <x v="34"/>
    <x v="5"/>
    <n v="39"/>
    <n v="78"/>
    <n v="3042"/>
    <n v="1551.42"/>
    <n v="0.51"/>
    <x v="2"/>
  </r>
  <r>
    <x v="5"/>
    <n v="1185732"/>
    <x v="226"/>
    <x v="1"/>
    <x v="2"/>
    <x v="4"/>
    <x v="31"/>
    <x v="34"/>
    <x v="0"/>
    <n v="41"/>
    <n v="156"/>
    <n v="6396"/>
    <n v="3261.96"/>
    <n v="0.51"/>
    <x v="2"/>
  </r>
  <r>
    <x v="5"/>
    <n v="1185732"/>
    <x v="226"/>
    <x v="1"/>
    <x v="2"/>
    <x v="4"/>
    <x v="31"/>
    <x v="34"/>
    <x v="1"/>
    <n v="41"/>
    <n v="59"/>
    <n v="2419"/>
    <n v="1185.31"/>
    <n v="0.49"/>
    <x v="2"/>
  </r>
  <r>
    <x v="5"/>
    <n v="1185732"/>
    <x v="226"/>
    <x v="1"/>
    <x v="2"/>
    <x v="4"/>
    <x v="31"/>
    <x v="34"/>
    <x v="2"/>
    <n v="34"/>
    <n v="73"/>
    <n v="2482"/>
    <n v="1241"/>
    <n v="0.5"/>
    <x v="2"/>
  </r>
  <r>
    <x v="5"/>
    <n v="1185732"/>
    <x v="226"/>
    <x v="1"/>
    <x v="2"/>
    <x v="4"/>
    <x v="31"/>
    <x v="34"/>
    <x v="3"/>
    <n v="36"/>
    <n v="27"/>
    <n v="972"/>
    <n v="505.44"/>
    <n v="0.52"/>
    <x v="2"/>
  </r>
  <r>
    <x v="5"/>
    <n v="1185732"/>
    <x v="226"/>
    <x v="1"/>
    <x v="2"/>
    <x v="4"/>
    <x v="31"/>
    <x v="34"/>
    <x v="4"/>
    <n v="52"/>
    <n v="44"/>
    <n v="2288"/>
    <n v="1052.48"/>
    <n v="0.45999999999999996"/>
    <x v="2"/>
  </r>
  <r>
    <x v="5"/>
    <n v="1185732"/>
    <x v="226"/>
    <x v="1"/>
    <x v="2"/>
    <x v="4"/>
    <x v="31"/>
    <x v="34"/>
    <x v="5"/>
    <n v="42"/>
    <n v="65"/>
    <n v="2730"/>
    <n v="1392.3"/>
    <n v="0.51"/>
    <x v="2"/>
  </r>
  <r>
    <x v="5"/>
    <n v="1185732"/>
    <x v="245"/>
    <x v="1"/>
    <x v="3"/>
    <x v="4"/>
    <x v="31"/>
    <x v="34"/>
    <x v="0"/>
    <n v="41"/>
    <n v="119"/>
    <n v="4879"/>
    <n v="2683.4500000000003"/>
    <n v="0.55000000000000004"/>
    <x v="2"/>
  </r>
  <r>
    <x v="5"/>
    <n v="1185732"/>
    <x v="245"/>
    <x v="1"/>
    <x v="3"/>
    <x v="4"/>
    <x v="31"/>
    <x v="34"/>
    <x v="1"/>
    <n v="41"/>
    <n v="49"/>
    <n v="2009"/>
    <n v="964.31999999999994"/>
    <n v="0.48"/>
    <x v="2"/>
  </r>
  <r>
    <x v="5"/>
    <n v="1185732"/>
    <x v="245"/>
    <x v="1"/>
    <x v="3"/>
    <x v="4"/>
    <x v="31"/>
    <x v="34"/>
    <x v="2"/>
    <n v="38"/>
    <n v="49"/>
    <n v="1862"/>
    <n v="1024.1000000000001"/>
    <n v="0.55000000000000004"/>
    <x v="2"/>
  </r>
  <r>
    <x v="5"/>
    <n v="1185732"/>
    <x v="245"/>
    <x v="1"/>
    <x v="3"/>
    <x v="4"/>
    <x v="31"/>
    <x v="34"/>
    <x v="3"/>
    <n v="42"/>
    <n v="29"/>
    <n v="1218"/>
    <n v="609"/>
    <n v="0.5"/>
    <x v="2"/>
  </r>
  <r>
    <x v="5"/>
    <n v="1185732"/>
    <x v="245"/>
    <x v="1"/>
    <x v="3"/>
    <x v="4"/>
    <x v="31"/>
    <x v="34"/>
    <x v="4"/>
    <n v="47"/>
    <n v="35"/>
    <n v="1645"/>
    <n v="806.05"/>
    <n v="0.49"/>
    <x v="2"/>
  </r>
  <r>
    <x v="5"/>
    <n v="1185732"/>
    <x v="245"/>
    <x v="1"/>
    <x v="3"/>
    <x v="4"/>
    <x v="31"/>
    <x v="34"/>
    <x v="5"/>
    <n v="36"/>
    <n v="75"/>
    <n v="2700"/>
    <n v="1350"/>
    <n v="0.5"/>
    <x v="2"/>
  </r>
  <r>
    <x v="5"/>
    <n v="1185732"/>
    <x v="276"/>
    <x v="1"/>
    <x v="4"/>
    <x v="4"/>
    <x v="31"/>
    <x v="34"/>
    <x v="0"/>
    <n v="49"/>
    <n v="156"/>
    <n v="7644"/>
    <n v="3898.44"/>
    <n v="0.51"/>
    <x v="2"/>
  </r>
  <r>
    <x v="5"/>
    <n v="1185732"/>
    <x v="276"/>
    <x v="1"/>
    <x v="4"/>
    <x v="4"/>
    <x v="31"/>
    <x v="34"/>
    <x v="1"/>
    <n v="42"/>
    <n v="68"/>
    <n v="2856"/>
    <n v="1428"/>
    <n v="0.5"/>
    <x v="2"/>
  </r>
  <r>
    <x v="5"/>
    <n v="1185732"/>
    <x v="276"/>
    <x v="1"/>
    <x v="4"/>
    <x v="4"/>
    <x v="31"/>
    <x v="34"/>
    <x v="2"/>
    <n v="38"/>
    <n v="58"/>
    <n v="2204"/>
    <n v="1146.08"/>
    <n v="0.52"/>
    <x v="2"/>
  </r>
  <r>
    <x v="5"/>
    <n v="1185732"/>
    <x v="276"/>
    <x v="1"/>
    <x v="4"/>
    <x v="4"/>
    <x v="31"/>
    <x v="34"/>
    <x v="3"/>
    <n v="38"/>
    <n v="38"/>
    <n v="1444"/>
    <n v="779.7600000000001"/>
    <n v="0.54"/>
    <x v="2"/>
  </r>
  <r>
    <x v="5"/>
    <n v="1185732"/>
    <x v="276"/>
    <x v="1"/>
    <x v="4"/>
    <x v="4"/>
    <x v="31"/>
    <x v="34"/>
    <x v="4"/>
    <n v="46"/>
    <n v="42"/>
    <n v="1932"/>
    <n v="888.71999999999991"/>
    <n v="0.45999999999999996"/>
    <x v="2"/>
  </r>
  <r>
    <x v="5"/>
    <n v="1185732"/>
    <x v="276"/>
    <x v="1"/>
    <x v="4"/>
    <x v="4"/>
    <x v="31"/>
    <x v="34"/>
    <x v="5"/>
    <n v="51"/>
    <n v="83"/>
    <n v="4233"/>
    <n v="2158.83"/>
    <n v="0.51"/>
    <x v="2"/>
  </r>
  <r>
    <x v="5"/>
    <n v="1185732"/>
    <x v="306"/>
    <x v="1"/>
    <x v="11"/>
    <x v="4"/>
    <x v="31"/>
    <x v="34"/>
    <x v="0"/>
    <n v="36"/>
    <n v="142"/>
    <n v="5112"/>
    <n v="2556"/>
    <n v="0.5"/>
    <x v="2"/>
  </r>
  <r>
    <x v="5"/>
    <n v="1185732"/>
    <x v="306"/>
    <x v="1"/>
    <x v="11"/>
    <x v="4"/>
    <x v="31"/>
    <x v="34"/>
    <x v="1"/>
    <n v="33"/>
    <n v="77"/>
    <n v="2541"/>
    <n v="1245.0899999999999"/>
    <n v="0.49"/>
    <x v="2"/>
  </r>
  <r>
    <x v="5"/>
    <n v="1185732"/>
    <x v="306"/>
    <x v="1"/>
    <x v="11"/>
    <x v="4"/>
    <x v="31"/>
    <x v="34"/>
    <x v="2"/>
    <n v="28"/>
    <n v="56"/>
    <n v="1568"/>
    <n v="862.40000000000009"/>
    <n v="0.55000000000000004"/>
    <x v="2"/>
  </r>
  <r>
    <x v="5"/>
    <n v="1185732"/>
    <x v="306"/>
    <x v="1"/>
    <x v="11"/>
    <x v="4"/>
    <x v="31"/>
    <x v="34"/>
    <x v="3"/>
    <n v="29"/>
    <n v="52"/>
    <n v="1508"/>
    <n v="829.40000000000009"/>
    <n v="0.55000000000000004"/>
    <x v="2"/>
  </r>
  <r>
    <x v="5"/>
    <n v="1185732"/>
    <x v="306"/>
    <x v="1"/>
    <x v="11"/>
    <x v="4"/>
    <x v="31"/>
    <x v="34"/>
    <x v="4"/>
    <n v="49"/>
    <n v="54"/>
    <n v="2646"/>
    <n v="1296.54"/>
    <n v="0.49"/>
    <x v="2"/>
  </r>
  <r>
    <x v="5"/>
    <n v="1185732"/>
    <x v="306"/>
    <x v="1"/>
    <x v="11"/>
    <x v="4"/>
    <x v="31"/>
    <x v="34"/>
    <x v="5"/>
    <n v="52"/>
    <n v="101"/>
    <n v="5252"/>
    <n v="2731.04"/>
    <n v="0.52"/>
    <x v="2"/>
  </r>
  <r>
    <x v="5"/>
    <n v="1185732"/>
    <x v="335"/>
    <x v="1"/>
    <x v="5"/>
    <x v="4"/>
    <x v="31"/>
    <x v="34"/>
    <x v="0"/>
    <n v="47"/>
    <n v="168"/>
    <n v="7896"/>
    <n v="4342.8"/>
    <n v="0.55000000000000004"/>
    <x v="2"/>
  </r>
  <r>
    <x v="5"/>
    <n v="1185732"/>
    <x v="335"/>
    <x v="1"/>
    <x v="5"/>
    <x v="4"/>
    <x v="31"/>
    <x v="34"/>
    <x v="1"/>
    <n v="44"/>
    <n v="95"/>
    <n v="4180"/>
    <n v="2048.1999999999998"/>
    <n v="0.49"/>
    <x v="2"/>
  </r>
  <r>
    <x v="5"/>
    <n v="1185732"/>
    <x v="335"/>
    <x v="1"/>
    <x v="5"/>
    <x v="4"/>
    <x v="31"/>
    <x v="34"/>
    <x v="2"/>
    <n v="38"/>
    <n v="69"/>
    <n v="2622"/>
    <n v="1363.44"/>
    <n v="0.52"/>
    <x v="2"/>
  </r>
  <r>
    <x v="5"/>
    <n v="1185732"/>
    <x v="335"/>
    <x v="1"/>
    <x v="5"/>
    <x v="4"/>
    <x v="31"/>
    <x v="34"/>
    <x v="3"/>
    <n v="37"/>
    <n v="63"/>
    <n v="2331"/>
    <n v="1258.74"/>
    <n v="0.54"/>
    <x v="2"/>
  </r>
  <r>
    <x v="5"/>
    <n v="1185732"/>
    <x v="335"/>
    <x v="1"/>
    <x v="5"/>
    <x v="4"/>
    <x v="31"/>
    <x v="34"/>
    <x v="4"/>
    <n v="46"/>
    <n v="75"/>
    <n v="3450"/>
    <n v="1586.9999999999998"/>
    <n v="0.45999999999999996"/>
    <x v="2"/>
  </r>
  <r>
    <x v="5"/>
    <n v="1185732"/>
    <x v="335"/>
    <x v="1"/>
    <x v="5"/>
    <x v="4"/>
    <x v="31"/>
    <x v="34"/>
    <x v="5"/>
    <n v="50"/>
    <n v="115"/>
    <n v="5750"/>
    <n v="3105"/>
    <n v="0.54"/>
    <x v="2"/>
  </r>
  <r>
    <x v="5"/>
    <n v="1185732"/>
    <x v="367"/>
    <x v="1"/>
    <x v="6"/>
    <x v="4"/>
    <x v="31"/>
    <x v="34"/>
    <x v="0"/>
    <n v="46"/>
    <n v="167"/>
    <n v="7682"/>
    <n v="4148.2800000000007"/>
    <n v="0.54"/>
    <x v="2"/>
  </r>
  <r>
    <x v="5"/>
    <n v="1185732"/>
    <x v="367"/>
    <x v="1"/>
    <x v="6"/>
    <x v="4"/>
    <x v="31"/>
    <x v="34"/>
    <x v="1"/>
    <n v="41"/>
    <n v="91"/>
    <n v="3731"/>
    <n v="1753.57"/>
    <n v="0.47"/>
    <x v="2"/>
  </r>
  <r>
    <x v="5"/>
    <n v="1185732"/>
    <x v="367"/>
    <x v="1"/>
    <x v="6"/>
    <x v="4"/>
    <x v="31"/>
    <x v="34"/>
    <x v="2"/>
    <n v="36"/>
    <n v="80"/>
    <n v="2880"/>
    <n v="1555.2"/>
    <n v="0.54"/>
    <x v="2"/>
  </r>
  <r>
    <x v="5"/>
    <n v="1185732"/>
    <x v="367"/>
    <x v="1"/>
    <x v="6"/>
    <x v="4"/>
    <x v="31"/>
    <x v="34"/>
    <x v="3"/>
    <n v="38"/>
    <n v="75"/>
    <n v="2850"/>
    <n v="1425"/>
    <n v="0.5"/>
    <x v="2"/>
  </r>
  <r>
    <x v="5"/>
    <n v="1185732"/>
    <x v="367"/>
    <x v="1"/>
    <x v="6"/>
    <x v="4"/>
    <x v="31"/>
    <x v="34"/>
    <x v="4"/>
    <n v="49"/>
    <n v="65"/>
    <n v="3185"/>
    <n v="1560.6499999999999"/>
    <n v="0.49"/>
    <x v="2"/>
  </r>
  <r>
    <x v="5"/>
    <n v="1185732"/>
    <x v="367"/>
    <x v="1"/>
    <x v="6"/>
    <x v="4"/>
    <x v="31"/>
    <x v="34"/>
    <x v="5"/>
    <n v="51"/>
    <n v="120"/>
    <n v="6120"/>
    <n v="3304.8"/>
    <n v="0.54"/>
    <x v="2"/>
  </r>
  <r>
    <x v="5"/>
    <n v="1185732"/>
    <x v="399"/>
    <x v="1"/>
    <x v="7"/>
    <x v="4"/>
    <x v="31"/>
    <x v="34"/>
    <x v="0"/>
    <n v="48"/>
    <n v="137"/>
    <n v="6576"/>
    <n v="3485.28"/>
    <n v="0.53"/>
    <x v="2"/>
  </r>
  <r>
    <x v="5"/>
    <n v="1185732"/>
    <x v="399"/>
    <x v="1"/>
    <x v="7"/>
    <x v="4"/>
    <x v="31"/>
    <x v="34"/>
    <x v="1"/>
    <n v="44"/>
    <n v="94"/>
    <n v="4136"/>
    <n v="2026.6399999999999"/>
    <n v="0.49"/>
    <x v="2"/>
  </r>
  <r>
    <x v="5"/>
    <n v="1185732"/>
    <x v="399"/>
    <x v="1"/>
    <x v="7"/>
    <x v="4"/>
    <x v="31"/>
    <x v="34"/>
    <x v="2"/>
    <n v="33"/>
    <n v="65"/>
    <n v="2145"/>
    <n v="1136.8500000000001"/>
    <n v="0.53"/>
    <x v="2"/>
  </r>
  <r>
    <x v="5"/>
    <n v="1185732"/>
    <x v="399"/>
    <x v="1"/>
    <x v="7"/>
    <x v="4"/>
    <x v="31"/>
    <x v="34"/>
    <x v="3"/>
    <n v="32"/>
    <n v="54"/>
    <n v="1728"/>
    <n v="881.28"/>
    <n v="0.51"/>
    <x v="2"/>
  </r>
  <r>
    <x v="5"/>
    <n v="1185732"/>
    <x v="399"/>
    <x v="1"/>
    <x v="7"/>
    <x v="4"/>
    <x v="31"/>
    <x v="34"/>
    <x v="4"/>
    <n v="43"/>
    <n v="58"/>
    <n v="2494"/>
    <n v="1172.1799999999998"/>
    <n v="0.47"/>
    <x v="2"/>
  </r>
  <r>
    <x v="5"/>
    <n v="1185732"/>
    <x v="399"/>
    <x v="1"/>
    <x v="7"/>
    <x v="4"/>
    <x v="31"/>
    <x v="34"/>
    <x v="5"/>
    <n v="49"/>
    <n v="74"/>
    <n v="3626"/>
    <n v="1885.52"/>
    <n v="0.52"/>
    <x v="2"/>
  </r>
  <r>
    <x v="5"/>
    <n v="1185732"/>
    <x v="428"/>
    <x v="1"/>
    <x v="8"/>
    <x v="4"/>
    <x v="31"/>
    <x v="34"/>
    <x v="0"/>
    <n v="53"/>
    <n v="126"/>
    <n v="6678"/>
    <n v="3672.9"/>
    <n v="0.55000000000000004"/>
    <x v="2"/>
  </r>
  <r>
    <x v="5"/>
    <n v="1185732"/>
    <x v="428"/>
    <x v="1"/>
    <x v="8"/>
    <x v="4"/>
    <x v="31"/>
    <x v="34"/>
    <x v="1"/>
    <n v="41"/>
    <n v="83"/>
    <n v="3403"/>
    <n v="1701.5"/>
    <n v="0.5"/>
    <x v="2"/>
  </r>
  <r>
    <x v="5"/>
    <n v="1185732"/>
    <x v="428"/>
    <x v="1"/>
    <x v="8"/>
    <x v="4"/>
    <x v="31"/>
    <x v="34"/>
    <x v="2"/>
    <n v="43"/>
    <n v="47"/>
    <n v="2021"/>
    <n v="1091.3400000000001"/>
    <n v="0.54"/>
    <x v="2"/>
  </r>
  <r>
    <x v="5"/>
    <n v="1185732"/>
    <x v="428"/>
    <x v="1"/>
    <x v="8"/>
    <x v="4"/>
    <x v="31"/>
    <x v="34"/>
    <x v="3"/>
    <n v="41"/>
    <n v="42"/>
    <n v="1722"/>
    <n v="895.44"/>
    <n v="0.52"/>
    <x v="2"/>
  </r>
  <r>
    <x v="5"/>
    <n v="1185732"/>
    <x v="428"/>
    <x v="1"/>
    <x v="8"/>
    <x v="4"/>
    <x v="31"/>
    <x v="34"/>
    <x v="4"/>
    <n v="53"/>
    <n v="41"/>
    <n v="2173"/>
    <n v="1064.77"/>
    <n v="0.49"/>
    <x v="2"/>
  </r>
  <r>
    <x v="5"/>
    <n v="1185732"/>
    <x v="428"/>
    <x v="1"/>
    <x v="8"/>
    <x v="4"/>
    <x v="31"/>
    <x v="34"/>
    <x v="5"/>
    <n v="53"/>
    <n v="83"/>
    <n v="4399"/>
    <n v="2199.5"/>
    <n v="0.5"/>
    <x v="2"/>
  </r>
  <r>
    <x v="5"/>
    <n v="1185732"/>
    <x v="459"/>
    <x v="1"/>
    <x v="9"/>
    <x v="4"/>
    <x v="31"/>
    <x v="34"/>
    <x v="0"/>
    <n v="48"/>
    <n v="123"/>
    <n v="5904"/>
    <n v="3070.08"/>
    <n v="0.52"/>
    <x v="2"/>
  </r>
  <r>
    <x v="5"/>
    <n v="1185732"/>
    <x v="459"/>
    <x v="1"/>
    <x v="9"/>
    <x v="4"/>
    <x v="31"/>
    <x v="34"/>
    <x v="1"/>
    <n v="39"/>
    <n v="72"/>
    <n v="2808"/>
    <n v="1319.76"/>
    <n v="0.47"/>
    <x v="2"/>
  </r>
  <r>
    <x v="5"/>
    <n v="1185732"/>
    <x v="459"/>
    <x v="1"/>
    <x v="9"/>
    <x v="4"/>
    <x v="31"/>
    <x v="34"/>
    <x v="2"/>
    <n v="41"/>
    <n v="57"/>
    <n v="2337"/>
    <n v="1191.8700000000001"/>
    <n v="0.51"/>
    <x v="2"/>
  </r>
  <r>
    <x v="0"/>
    <n v="1185732"/>
    <x v="459"/>
    <x v="1"/>
    <x v="9"/>
    <x v="4"/>
    <x v="31"/>
    <x v="34"/>
    <x v="3"/>
    <n v="52"/>
    <n v="52"/>
    <n v="2704"/>
    <n v="1352"/>
    <n v="0.5"/>
    <x v="2"/>
  </r>
  <r>
    <x v="0"/>
    <n v="1185732"/>
    <x v="459"/>
    <x v="1"/>
    <x v="9"/>
    <x v="4"/>
    <x v="31"/>
    <x v="34"/>
    <x v="4"/>
    <n v="59"/>
    <n v="53"/>
    <n v="3127"/>
    <n v="1500.96"/>
    <n v="0.48"/>
    <x v="2"/>
  </r>
  <r>
    <x v="0"/>
    <n v="1185732"/>
    <x v="459"/>
    <x v="1"/>
    <x v="9"/>
    <x v="4"/>
    <x v="31"/>
    <x v="34"/>
    <x v="5"/>
    <n v="66"/>
    <n v="80"/>
    <n v="5280"/>
    <n v="2851.2000000000003"/>
    <n v="0.54"/>
    <x v="2"/>
  </r>
  <r>
    <x v="0"/>
    <n v="1185732"/>
    <x v="488"/>
    <x v="1"/>
    <x v="10"/>
    <x v="4"/>
    <x v="31"/>
    <x v="34"/>
    <x v="0"/>
    <n v="59"/>
    <n v="158"/>
    <n v="9322"/>
    <n v="5127.1000000000004"/>
    <n v="0.55000000000000004"/>
    <x v="2"/>
  </r>
  <r>
    <x v="0"/>
    <n v="1185732"/>
    <x v="488"/>
    <x v="1"/>
    <x v="10"/>
    <x v="4"/>
    <x v="31"/>
    <x v="34"/>
    <x v="1"/>
    <n v="52"/>
    <n v="98"/>
    <n v="5096"/>
    <n v="2446.08"/>
    <n v="0.48"/>
    <x v="2"/>
  </r>
  <r>
    <x v="0"/>
    <n v="1185732"/>
    <x v="488"/>
    <x v="1"/>
    <x v="10"/>
    <x v="4"/>
    <x v="31"/>
    <x v="34"/>
    <x v="2"/>
    <n v="51"/>
    <n v="74"/>
    <n v="3774"/>
    <n v="2075.7000000000003"/>
    <n v="0.55000000000000004"/>
    <x v="2"/>
  </r>
  <r>
    <x v="0"/>
    <n v="1185732"/>
    <x v="488"/>
    <x v="1"/>
    <x v="10"/>
    <x v="4"/>
    <x v="31"/>
    <x v="34"/>
    <x v="3"/>
    <n v="49"/>
    <n v="68"/>
    <n v="3332"/>
    <n v="1765.96"/>
    <n v="0.53"/>
    <x v="2"/>
  </r>
  <r>
    <x v="0"/>
    <n v="1185732"/>
    <x v="488"/>
    <x v="1"/>
    <x v="10"/>
    <x v="4"/>
    <x v="31"/>
    <x v="34"/>
    <x v="4"/>
    <n v="54"/>
    <n v="68"/>
    <n v="3672"/>
    <n v="1725.84"/>
    <n v="0.47"/>
    <x v="2"/>
  </r>
  <r>
    <x v="0"/>
    <n v="1185732"/>
    <x v="488"/>
    <x v="1"/>
    <x v="10"/>
    <x v="4"/>
    <x v="31"/>
    <x v="34"/>
    <x v="5"/>
    <n v="64"/>
    <n v="98"/>
    <n v="6272"/>
    <n v="3324.1600000000003"/>
    <n v="0.53"/>
    <x v="2"/>
  </r>
  <r>
    <x v="0"/>
    <n v="1185732"/>
    <x v="184"/>
    <x v="1"/>
    <x v="0"/>
    <x v="4"/>
    <x v="31"/>
    <x v="34"/>
    <x v="0"/>
    <n v="29"/>
    <n v="189"/>
    <n v="5481"/>
    <n v="2959.7400000000002"/>
    <n v="0.54"/>
    <x v="2"/>
  </r>
  <r>
    <x v="0"/>
    <n v="1185732"/>
    <x v="184"/>
    <x v="1"/>
    <x v="0"/>
    <x v="4"/>
    <x v="31"/>
    <x v="34"/>
    <x v="1"/>
    <n v="29"/>
    <n v="142"/>
    <n v="4118"/>
    <n v="1853.1"/>
    <n v="0.44999999999999996"/>
    <x v="2"/>
  </r>
  <r>
    <x v="0"/>
    <n v="1185732"/>
    <x v="184"/>
    <x v="1"/>
    <x v="0"/>
    <x v="4"/>
    <x v="31"/>
    <x v="34"/>
    <x v="2"/>
    <n v="18"/>
    <n v="158"/>
    <n v="2844"/>
    <n v="1564.2"/>
    <n v="0.55000000000000004"/>
    <x v="2"/>
  </r>
  <r>
    <x v="0"/>
    <n v="1185732"/>
    <x v="184"/>
    <x v="1"/>
    <x v="0"/>
    <x v="4"/>
    <x v="31"/>
    <x v="34"/>
    <x v="3"/>
    <n v="23"/>
    <n v="101"/>
    <n v="2323"/>
    <n v="1231.19"/>
    <n v="0.53"/>
    <x v="2"/>
  </r>
  <r>
    <x v="0"/>
    <n v="1185732"/>
    <x v="184"/>
    <x v="1"/>
    <x v="0"/>
    <x v="4"/>
    <x v="31"/>
    <x v="34"/>
    <x v="4"/>
    <n v="38"/>
    <n v="115"/>
    <n v="4370"/>
    <n v="2097.6"/>
    <n v="0.48"/>
    <x v="2"/>
  </r>
  <r>
    <x v="0"/>
    <n v="1185732"/>
    <x v="184"/>
    <x v="1"/>
    <x v="0"/>
    <x v="4"/>
    <x v="31"/>
    <x v="34"/>
    <x v="5"/>
    <n v="29"/>
    <n v="158"/>
    <n v="4582"/>
    <n v="2840.84"/>
    <n v="0.62"/>
    <x v="2"/>
  </r>
  <r>
    <x v="0"/>
    <n v="1185732"/>
    <x v="213"/>
    <x v="1"/>
    <x v="1"/>
    <x v="4"/>
    <x v="31"/>
    <x v="34"/>
    <x v="0"/>
    <n v="28"/>
    <n v="225"/>
    <n v="6300"/>
    <n v="3276"/>
    <n v="0.52"/>
    <x v="2"/>
  </r>
  <r>
    <x v="0"/>
    <n v="1185732"/>
    <x v="213"/>
    <x v="1"/>
    <x v="1"/>
    <x v="4"/>
    <x v="31"/>
    <x v="34"/>
    <x v="1"/>
    <n v="27"/>
    <n v="106"/>
    <n v="2862"/>
    <n v="1373.76"/>
    <n v="0.48"/>
    <x v="2"/>
  </r>
  <r>
    <x v="0"/>
    <n v="1185732"/>
    <x v="213"/>
    <x v="1"/>
    <x v="1"/>
    <x v="4"/>
    <x v="31"/>
    <x v="34"/>
    <x v="2"/>
    <n v="18"/>
    <n v="124"/>
    <n v="2232"/>
    <n v="1227.6000000000001"/>
    <n v="0.55000000000000004"/>
    <x v="2"/>
  </r>
  <r>
    <x v="0"/>
    <n v="1185732"/>
    <x v="213"/>
    <x v="1"/>
    <x v="1"/>
    <x v="1"/>
    <x v="32"/>
    <x v="35"/>
    <x v="3"/>
    <n v="25"/>
    <n v="91"/>
    <n v="2275"/>
    <n v="1137.5"/>
    <n v="0.5"/>
    <x v="2"/>
  </r>
  <r>
    <x v="0"/>
    <n v="1185732"/>
    <x v="213"/>
    <x v="1"/>
    <x v="1"/>
    <x v="1"/>
    <x v="32"/>
    <x v="35"/>
    <x v="4"/>
    <n v="39"/>
    <n v="108"/>
    <n v="4212"/>
    <n v="1937.5199999999998"/>
    <n v="0.45999999999999996"/>
    <x v="2"/>
  </r>
  <r>
    <x v="0"/>
    <n v="1185732"/>
    <x v="213"/>
    <x v="1"/>
    <x v="1"/>
    <x v="1"/>
    <x v="32"/>
    <x v="35"/>
    <x v="5"/>
    <n v="24"/>
    <n v="125"/>
    <n v="3000"/>
    <n v="1800"/>
    <n v="0.6"/>
    <x v="2"/>
  </r>
  <r>
    <x v="0"/>
    <n v="1185732"/>
    <x v="221"/>
    <x v="1"/>
    <x v="2"/>
    <x v="1"/>
    <x v="32"/>
    <x v="35"/>
    <x v="0"/>
    <n v="23"/>
    <n v="187"/>
    <n v="4301"/>
    <n v="2365.5500000000002"/>
    <n v="0.55000000000000004"/>
    <x v="2"/>
  </r>
  <r>
    <x v="0"/>
    <n v="1185732"/>
    <x v="221"/>
    <x v="1"/>
    <x v="2"/>
    <x v="1"/>
    <x v="32"/>
    <x v="35"/>
    <x v="1"/>
    <n v="24"/>
    <n v="100"/>
    <n v="2400"/>
    <n v="1128"/>
    <n v="0.47"/>
    <x v="2"/>
  </r>
  <r>
    <x v="0"/>
    <n v="1185732"/>
    <x v="221"/>
    <x v="1"/>
    <x v="2"/>
    <x v="1"/>
    <x v="32"/>
    <x v="35"/>
    <x v="2"/>
    <n v="14"/>
    <n v="128"/>
    <n v="1792"/>
    <n v="949.76"/>
    <n v="0.53"/>
    <x v="2"/>
  </r>
  <r>
    <x v="0"/>
    <n v="1185732"/>
    <x v="221"/>
    <x v="1"/>
    <x v="2"/>
    <x v="1"/>
    <x v="32"/>
    <x v="35"/>
    <x v="3"/>
    <n v="19"/>
    <n v="80"/>
    <n v="1520"/>
    <n v="790.4"/>
    <n v="0.52"/>
    <x v="2"/>
  </r>
  <r>
    <x v="0"/>
    <n v="1185732"/>
    <x v="221"/>
    <x v="1"/>
    <x v="2"/>
    <x v="1"/>
    <x v="32"/>
    <x v="35"/>
    <x v="4"/>
    <n v="32"/>
    <n v="81"/>
    <n v="2592"/>
    <n v="1192.32"/>
    <n v="0.45999999999999996"/>
    <x v="2"/>
  </r>
  <r>
    <x v="0"/>
    <n v="1185732"/>
    <x v="221"/>
    <x v="1"/>
    <x v="2"/>
    <x v="1"/>
    <x v="32"/>
    <x v="35"/>
    <x v="5"/>
    <n v="24"/>
    <n v="123"/>
    <n v="2952"/>
    <n v="1830.24"/>
    <n v="0.62"/>
    <x v="2"/>
  </r>
  <r>
    <x v="0"/>
    <n v="1185732"/>
    <x v="240"/>
    <x v="1"/>
    <x v="3"/>
    <x v="1"/>
    <x v="32"/>
    <x v="35"/>
    <x v="0"/>
    <n v="23"/>
    <n v="169"/>
    <n v="3887"/>
    <n v="2098.98"/>
    <n v="0.54"/>
    <x v="2"/>
  </r>
  <r>
    <x v="0"/>
    <n v="1185732"/>
    <x v="240"/>
    <x v="1"/>
    <x v="3"/>
    <x v="1"/>
    <x v="32"/>
    <x v="35"/>
    <x v="1"/>
    <n v="23"/>
    <n v="109"/>
    <n v="2507"/>
    <n v="1253.5"/>
    <n v="0.5"/>
    <x v="2"/>
  </r>
  <r>
    <x v="0"/>
    <n v="1185732"/>
    <x v="240"/>
    <x v="1"/>
    <x v="3"/>
    <x v="1"/>
    <x v="32"/>
    <x v="35"/>
    <x v="2"/>
    <n v="14"/>
    <n v="101"/>
    <n v="1414"/>
    <n v="777.7"/>
    <n v="0.55000000000000004"/>
    <x v="2"/>
  </r>
  <r>
    <x v="0"/>
    <n v="1185732"/>
    <x v="240"/>
    <x v="1"/>
    <x v="3"/>
    <x v="1"/>
    <x v="32"/>
    <x v="35"/>
    <x v="3"/>
    <n v="19"/>
    <n v="75"/>
    <n v="1425"/>
    <n v="741"/>
    <n v="0.52"/>
    <x v="2"/>
  </r>
  <r>
    <x v="0"/>
    <n v="1185732"/>
    <x v="240"/>
    <x v="1"/>
    <x v="3"/>
    <x v="1"/>
    <x v="32"/>
    <x v="35"/>
    <x v="4"/>
    <n v="38"/>
    <n v="81"/>
    <n v="3078"/>
    <n v="1477.44"/>
    <n v="0.48"/>
    <x v="2"/>
  </r>
  <r>
    <x v="0"/>
    <n v="1185732"/>
    <x v="240"/>
    <x v="1"/>
    <x v="3"/>
    <x v="1"/>
    <x v="32"/>
    <x v="35"/>
    <x v="5"/>
    <n v="28"/>
    <n v="124"/>
    <n v="3472"/>
    <n v="2117.92"/>
    <n v="0.61"/>
    <x v="2"/>
  </r>
  <r>
    <x v="0"/>
    <n v="1185732"/>
    <x v="269"/>
    <x v="1"/>
    <x v="4"/>
    <x v="1"/>
    <x v="32"/>
    <x v="35"/>
    <x v="0"/>
    <n v="39"/>
    <n v="194"/>
    <n v="7566"/>
    <n v="4161.3"/>
    <n v="0.55000000000000004"/>
    <x v="2"/>
  </r>
  <r>
    <x v="0"/>
    <n v="1185732"/>
    <x v="269"/>
    <x v="1"/>
    <x v="4"/>
    <x v="1"/>
    <x v="32"/>
    <x v="35"/>
    <x v="1"/>
    <n v="37"/>
    <n v="131"/>
    <n v="4847"/>
    <n v="2181.1499999999996"/>
    <n v="0.44999999999999996"/>
    <x v="2"/>
  </r>
  <r>
    <x v="0"/>
    <n v="1185732"/>
    <x v="269"/>
    <x v="1"/>
    <x v="4"/>
    <x v="1"/>
    <x v="32"/>
    <x v="35"/>
    <x v="2"/>
    <n v="33"/>
    <n v="119"/>
    <n v="3927"/>
    <n v="2120.58"/>
    <n v="0.54"/>
    <x v="2"/>
  </r>
  <r>
    <x v="0"/>
    <n v="1185732"/>
    <x v="269"/>
    <x v="1"/>
    <x v="4"/>
    <x v="1"/>
    <x v="32"/>
    <x v="35"/>
    <x v="3"/>
    <n v="33"/>
    <n v="101"/>
    <n v="3333"/>
    <n v="1699.83"/>
    <n v="0.51"/>
    <x v="2"/>
  </r>
  <r>
    <x v="0"/>
    <n v="1185732"/>
    <x v="269"/>
    <x v="1"/>
    <x v="4"/>
    <x v="1"/>
    <x v="32"/>
    <x v="35"/>
    <x v="4"/>
    <n v="41"/>
    <n v="116"/>
    <n v="4756"/>
    <n v="2235.3199999999997"/>
    <n v="0.47"/>
    <x v="2"/>
  </r>
  <r>
    <x v="0"/>
    <n v="1185732"/>
    <x v="269"/>
    <x v="1"/>
    <x v="4"/>
    <x v="1"/>
    <x v="32"/>
    <x v="35"/>
    <x v="5"/>
    <n v="47"/>
    <n v="140"/>
    <n v="6580"/>
    <n v="4211.2"/>
    <n v="0.64"/>
    <x v="2"/>
  </r>
  <r>
    <x v="0"/>
    <n v="1185732"/>
    <x v="302"/>
    <x v="1"/>
    <x v="11"/>
    <x v="1"/>
    <x v="32"/>
    <x v="35"/>
    <x v="0"/>
    <n v="44"/>
    <n v="210"/>
    <n v="9240"/>
    <n v="4804.8"/>
    <n v="0.52"/>
    <x v="2"/>
  </r>
  <r>
    <x v="0"/>
    <n v="1185732"/>
    <x v="302"/>
    <x v="1"/>
    <x v="11"/>
    <x v="1"/>
    <x v="32"/>
    <x v="35"/>
    <x v="1"/>
    <n v="37"/>
    <n v="125"/>
    <n v="4625"/>
    <n v="2173.75"/>
    <n v="0.47"/>
    <x v="2"/>
  </r>
  <r>
    <x v="0"/>
    <n v="1185732"/>
    <x v="302"/>
    <x v="1"/>
    <x v="11"/>
    <x v="1"/>
    <x v="32"/>
    <x v="35"/>
    <x v="2"/>
    <n v="41"/>
    <n v="143"/>
    <n v="5863"/>
    <n v="3224.65"/>
    <n v="0.55000000000000004"/>
    <x v="2"/>
  </r>
  <r>
    <x v="0"/>
    <n v="1185732"/>
    <x v="302"/>
    <x v="1"/>
    <x v="11"/>
    <x v="1"/>
    <x v="32"/>
    <x v="35"/>
    <x v="3"/>
    <n v="43"/>
    <n v="117"/>
    <n v="5031"/>
    <n v="2515.5"/>
    <n v="0.5"/>
    <x v="2"/>
  </r>
  <r>
    <x v="0"/>
    <n v="1185732"/>
    <x v="302"/>
    <x v="1"/>
    <x v="11"/>
    <x v="1"/>
    <x v="32"/>
    <x v="35"/>
    <x v="4"/>
    <n v="57"/>
    <n v="135"/>
    <n v="7695"/>
    <n v="3462.7499999999995"/>
    <n v="0.44999999999999996"/>
    <x v="2"/>
  </r>
  <r>
    <x v="0"/>
    <n v="1185732"/>
    <x v="302"/>
    <x v="1"/>
    <x v="11"/>
    <x v="1"/>
    <x v="32"/>
    <x v="35"/>
    <x v="5"/>
    <n v="60"/>
    <n v="188"/>
    <n v="11280"/>
    <n v="7106.4"/>
    <n v="0.63"/>
    <x v="2"/>
  </r>
  <r>
    <x v="0"/>
    <n v="1185732"/>
    <x v="330"/>
    <x v="1"/>
    <x v="5"/>
    <x v="1"/>
    <x v="32"/>
    <x v="35"/>
    <x v="0"/>
    <n v="58"/>
    <n v="221"/>
    <n v="12818"/>
    <n v="6537.18"/>
    <n v="0.51"/>
    <x v="2"/>
  </r>
  <r>
    <x v="1"/>
    <n v="1185732"/>
    <x v="330"/>
    <x v="1"/>
    <x v="5"/>
    <x v="1"/>
    <x v="32"/>
    <x v="35"/>
    <x v="1"/>
    <n v="53"/>
    <n v="156"/>
    <n v="8268"/>
    <n v="3720.5999999999995"/>
    <n v="0.44999999999999996"/>
    <x v="2"/>
  </r>
  <r>
    <x v="1"/>
    <n v="1185732"/>
    <x v="330"/>
    <x v="1"/>
    <x v="5"/>
    <x v="1"/>
    <x v="32"/>
    <x v="35"/>
    <x v="2"/>
    <n v="48"/>
    <n v="142"/>
    <n v="6816"/>
    <n v="3408"/>
    <n v="0.5"/>
    <x v="2"/>
  </r>
  <r>
    <x v="1"/>
    <n v="1185732"/>
    <x v="330"/>
    <x v="1"/>
    <x v="5"/>
    <x v="1"/>
    <x v="32"/>
    <x v="35"/>
    <x v="3"/>
    <n v="48"/>
    <n v="124"/>
    <n v="5952"/>
    <n v="3154.56"/>
    <n v="0.53"/>
    <x v="2"/>
  </r>
  <r>
    <x v="1"/>
    <n v="1185732"/>
    <x v="330"/>
    <x v="1"/>
    <x v="5"/>
    <x v="1"/>
    <x v="32"/>
    <x v="35"/>
    <x v="4"/>
    <n v="59"/>
    <n v="150"/>
    <n v="8850"/>
    <n v="4248"/>
    <n v="0.48"/>
    <x v="2"/>
  </r>
  <r>
    <x v="1"/>
    <n v="1185732"/>
    <x v="330"/>
    <x v="1"/>
    <x v="5"/>
    <x v="1"/>
    <x v="32"/>
    <x v="35"/>
    <x v="5"/>
    <n v="61"/>
    <n v="176"/>
    <n v="10736"/>
    <n v="6548.96"/>
    <n v="0.61"/>
    <x v="2"/>
  </r>
  <r>
    <x v="1"/>
    <n v="1185732"/>
    <x v="362"/>
    <x v="1"/>
    <x v="6"/>
    <x v="1"/>
    <x v="32"/>
    <x v="35"/>
    <x v="0"/>
    <n v="56"/>
    <n v="215"/>
    <n v="12040"/>
    <n v="6501.6"/>
    <n v="0.54"/>
    <x v="2"/>
  </r>
  <r>
    <x v="1"/>
    <n v="1185732"/>
    <x v="362"/>
    <x v="1"/>
    <x v="6"/>
    <x v="1"/>
    <x v="32"/>
    <x v="35"/>
    <x v="1"/>
    <n v="50"/>
    <n v="168"/>
    <n v="8400"/>
    <n v="4032"/>
    <n v="0.48"/>
    <x v="2"/>
  </r>
  <r>
    <x v="1"/>
    <n v="1185732"/>
    <x v="362"/>
    <x v="1"/>
    <x v="6"/>
    <x v="1"/>
    <x v="32"/>
    <x v="35"/>
    <x v="2"/>
    <n v="48"/>
    <n v="147"/>
    <n v="7056"/>
    <n v="3669.1200000000003"/>
    <n v="0.52"/>
    <x v="2"/>
  </r>
  <r>
    <x v="1"/>
    <n v="1185732"/>
    <x v="362"/>
    <x v="1"/>
    <x v="6"/>
    <x v="1"/>
    <x v="32"/>
    <x v="35"/>
    <x v="3"/>
    <n v="39"/>
    <n v="128"/>
    <n v="4992"/>
    <n v="2595.84"/>
    <n v="0.52"/>
    <x v="2"/>
  </r>
  <r>
    <x v="1"/>
    <n v="1185732"/>
    <x v="362"/>
    <x v="1"/>
    <x v="6"/>
    <x v="1"/>
    <x v="32"/>
    <x v="35"/>
    <x v="4"/>
    <n v="46"/>
    <n v="122"/>
    <n v="5612"/>
    <n v="2525.3999999999996"/>
    <n v="0.44999999999999996"/>
    <x v="2"/>
  </r>
  <r>
    <x v="1"/>
    <n v="1185732"/>
    <x v="362"/>
    <x v="1"/>
    <x v="6"/>
    <x v="1"/>
    <x v="32"/>
    <x v="35"/>
    <x v="5"/>
    <n v="53"/>
    <n v="169"/>
    <n v="8957"/>
    <n v="5822.05"/>
    <n v="0.65"/>
    <x v="2"/>
  </r>
  <r>
    <x v="1"/>
    <n v="1185732"/>
    <x v="392"/>
    <x v="1"/>
    <x v="7"/>
    <x v="1"/>
    <x v="32"/>
    <x v="35"/>
    <x v="0"/>
    <n v="47"/>
    <n v="203"/>
    <n v="9541"/>
    <n v="5152.1400000000003"/>
    <n v="0.54"/>
    <x v="2"/>
  </r>
  <r>
    <x v="1"/>
    <n v="1185732"/>
    <x v="392"/>
    <x v="1"/>
    <x v="7"/>
    <x v="1"/>
    <x v="32"/>
    <x v="35"/>
    <x v="1"/>
    <n v="42"/>
    <n v="147"/>
    <n v="6174"/>
    <n v="2778.2999999999997"/>
    <n v="0.44999999999999996"/>
    <x v="2"/>
  </r>
  <r>
    <x v="1"/>
    <n v="1185732"/>
    <x v="392"/>
    <x v="1"/>
    <x v="7"/>
    <x v="1"/>
    <x v="32"/>
    <x v="35"/>
    <x v="2"/>
    <n v="19"/>
    <n v="123"/>
    <n v="2337"/>
    <n v="1168.5"/>
    <n v="0.5"/>
    <x v="2"/>
  </r>
  <r>
    <x v="1"/>
    <n v="1185732"/>
    <x v="392"/>
    <x v="1"/>
    <x v="7"/>
    <x v="1"/>
    <x v="32"/>
    <x v="35"/>
    <x v="3"/>
    <n v="19"/>
    <n v="100"/>
    <n v="1900"/>
    <n v="1045"/>
    <n v="0.55000000000000004"/>
    <x v="2"/>
  </r>
  <r>
    <x v="1"/>
    <n v="1185732"/>
    <x v="392"/>
    <x v="1"/>
    <x v="7"/>
    <x v="1"/>
    <x v="32"/>
    <x v="35"/>
    <x v="4"/>
    <n v="29"/>
    <n v="108"/>
    <n v="3132"/>
    <n v="1503.36"/>
    <n v="0.48"/>
    <x v="2"/>
  </r>
  <r>
    <x v="1"/>
    <n v="1185732"/>
    <x v="392"/>
    <x v="1"/>
    <x v="7"/>
    <x v="1"/>
    <x v="32"/>
    <x v="35"/>
    <x v="5"/>
    <n v="32"/>
    <n v="130"/>
    <n v="4160"/>
    <n v="2579.1999999999998"/>
    <n v="0.62"/>
    <x v="2"/>
  </r>
  <r>
    <x v="1"/>
    <n v="1185732"/>
    <x v="424"/>
    <x v="1"/>
    <x v="8"/>
    <x v="1"/>
    <x v="32"/>
    <x v="35"/>
    <x v="0"/>
    <n v="32"/>
    <n v="176"/>
    <n v="5632"/>
    <n v="3041.28"/>
    <n v="0.54"/>
    <x v="2"/>
  </r>
  <r>
    <x v="1"/>
    <n v="1185732"/>
    <x v="424"/>
    <x v="1"/>
    <x v="8"/>
    <x v="1"/>
    <x v="32"/>
    <x v="35"/>
    <x v="1"/>
    <n v="25"/>
    <n v="145"/>
    <n v="3625"/>
    <n v="1631.2499999999998"/>
    <n v="0.44999999999999996"/>
    <x v="2"/>
  </r>
  <r>
    <x v="1"/>
    <n v="1185732"/>
    <x v="424"/>
    <x v="1"/>
    <x v="8"/>
    <x v="1"/>
    <x v="32"/>
    <x v="35"/>
    <x v="2"/>
    <n v="24"/>
    <n v="98"/>
    <n v="2352"/>
    <n v="1270.0800000000002"/>
    <n v="0.54"/>
    <x v="2"/>
  </r>
  <r>
    <x v="1"/>
    <n v="1185732"/>
    <x v="424"/>
    <x v="1"/>
    <x v="8"/>
    <x v="1"/>
    <x v="32"/>
    <x v="35"/>
    <x v="3"/>
    <n v="23"/>
    <n v="105"/>
    <n v="2415"/>
    <n v="1207.5"/>
    <n v="0.5"/>
    <x v="2"/>
  </r>
  <r>
    <x v="1"/>
    <n v="1185732"/>
    <x v="424"/>
    <x v="1"/>
    <x v="8"/>
    <x v="1"/>
    <x v="32"/>
    <x v="35"/>
    <x v="4"/>
    <n v="32"/>
    <n v="98"/>
    <n v="3136"/>
    <n v="1568"/>
    <n v="0.5"/>
    <x v="2"/>
  </r>
  <r>
    <x v="2"/>
    <n v="1185732"/>
    <x v="424"/>
    <x v="1"/>
    <x v="8"/>
    <x v="1"/>
    <x v="32"/>
    <x v="35"/>
    <x v="5"/>
    <n v="33"/>
    <n v="124"/>
    <n v="4092"/>
    <n v="2618.88"/>
    <n v="0.64"/>
    <x v="2"/>
  </r>
  <r>
    <x v="2"/>
    <n v="1185732"/>
    <x v="454"/>
    <x v="1"/>
    <x v="9"/>
    <x v="1"/>
    <x v="32"/>
    <x v="35"/>
    <x v="0"/>
    <n v="28"/>
    <n v="163"/>
    <n v="4564"/>
    <n v="2464.56"/>
    <n v="0.54"/>
    <x v="2"/>
  </r>
  <r>
    <x v="2"/>
    <n v="1185732"/>
    <x v="454"/>
    <x v="1"/>
    <x v="9"/>
    <x v="1"/>
    <x v="32"/>
    <x v="35"/>
    <x v="1"/>
    <n v="18"/>
    <n v="117"/>
    <n v="2106"/>
    <n v="947.69999999999993"/>
    <n v="0.44999999999999996"/>
    <x v="2"/>
  </r>
  <r>
    <x v="2"/>
    <n v="1185732"/>
    <x v="454"/>
    <x v="1"/>
    <x v="9"/>
    <x v="1"/>
    <x v="32"/>
    <x v="35"/>
    <x v="2"/>
    <n v="28"/>
    <n v="111"/>
    <n v="3108"/>
    <n v="1678.3200000000002"/>
    <n v="0.54"/>
    <x v="2"/>
  </r>
  <r>
    <x v="2"/>
    <n v="1185732"/>
    <x v="454"/>
    <x v="1"/>
    <x v="9"/>
    <x v="1"/>
    <x v="32"/>
    <x v="35"/>
    <x v="3"/>
    <n v="54"/>
    <n v="117"/>
    <n v="6318"/>
    <n v="3348.54"/>
    <n v="0.53"/>
    <x v="2"/>
  </r>
  <r>
    <x v="2"/>
    <n v="1185732"/>
    <x v="454"/>
    <x v="1"/>
    <x v="9"/>
    <x v="1"/>
    <x v="32"/>
    <x v="35"/>
    <x v="4"/>
    <n v="71"/>
    <n v="123"/>
    <n v="8733"/>
    <n v="3929.8499999999995"/>
    <n v="0.44999999999999996"/>
    <x v="2"/>
  </r>
  <r>
    <x v="2"/>
    <n v="1185732"/>
    <x v="454"/>
    <x v="1"/>
    <x v="9"/>
    <x v="1"/>
    <x v="32"/>
    <x v="35"/>
    <x v="5"/>
    <n v="68"/>
    <n v="158"/>
    <n v="10744"/>
    <n v="6553.84"/>
    <n v="0.61"/>
    <x v="2"/>
  </r>
  <r>
    <x v="2"/>
    <n v="1185732"/>
    <x v="483"/>
    <x v="1"/>
    <x v="10"/>
    <x v="1"/>
    <x v="32"/>
    <x v="35"/>
    <x v="0"/>
    <n v="68"/>
    <n v="194"/>
    <n v="13192"/>
    <n v="6991.76"/>
    <n v="0.53"/>
    <x v="2"/>
  </r>
  <r>
    <x v="2"/>
    <n v="1185732"/>
    <x v="483"/>
    <x v="1"/>
    <x v="10"/>
    <x v="1"/>
    <x v="32"/>
    <x v="35"/>
    <x v="1"/>
    <n v="58"/>
    <n v="155"/>
    <n v="8990"/>
    <n v="4405.1000000000004"/>
    <n v="0.49"/>
    <x v="2"/>
  </r>
  <r>
    <x v="2"/>
    <n v="1185732"/>
    <x v="483"/>
    <x v="1"/>
    <x v="10"/>
    <x v="1"/>
    <x v="32"/>
    <x v="35"/>
    <x v="2"/>
    <n v="59"/>
    <n v="137"/>
    <n v="8083"/>
    <n v="4364.8200000000006"/>
    <n v="0.54"/>
    <x v="2"/>
  </r>
  <r>
    <x v="2"/>
    <n v="1185732"/>
    <x v="483"/>
    <x v="1"/>
    <x v="10"/>
    <x v="1"/>
    <x v="32"/>
    <x v="35"/>
    <x v="3"/>
    <n v="56"/>
    <n v="133"/>
    <n v="7448"/>
    <n v="3872.96"/>
    <n v="0.52"/>
    <x v="2"/>
  </r>
  <r>
    <x v="2"/>
    <n v="1185732"/>
    <x v="483"/>
    <x v="1"/>
    <x v="10"/>
    <x v="1"/>
    <x v="32"/>
    <x v="35"/>
    <x v="4"/>
    <n v="65"/>
    <n v="124"/>
    <n v="8060"/>
    <n v="4030"/>
    <n v="0.5"/>
    <x v="2"/>
  </r>
  <r>
    <x v="2"/>
    <n v="1185732"/>
    <x v="483"/>
    <x v="1"/>
    <x v="10"/>
    <x v="1"/>
    <x v="32"/>
    <x v="35"/>
    <x v="5"/>
    <n v="71"/>
    <n v="144"/>
    <n v="10224"/>
    <n v="6236.6399999999994"/>
    <n v="0.61"/>
    <x v="2"/>
  </r>
  <r>
    <x v="2"/>
    <n v="1197831"/>
    <x v="187"/>
    <x v="1"/>
    <x v="0"/>
    <x v="1"/>
    <x v="32"/>
    <x v="35"/>
    <x v="0"/>
    <n v="24"/>
    <n v="176"/>
    <n v="4224"/>
    <n v="2154.2400000000002"/>
    <n v="0.51"/>
    <x v="2"/>
  </r>
  <r>
    <x v="2"/>
    <n v="1197831"/>
    <x v="187"/>
    <x v="1"/>
    <x v="0"/>
    <x v="1"/>
    <x v="32"/>
    <x v="35"/>
    <x v="1"/>
    <n v="25"/>
    <n v="131"/>
    <n v="3275"/>
    <n v="1473.7499999999998"/>
    <n v="0.44999999999999996"/>
    <x v="2"/>
  </r>
  <r>
    <x v="2"/>
    <n v="1197831"/>
    <x v="187"/>
    <x v="1"/>
    <x v="0"/>
    <x v="1"/>
    <x v="32"/>
    <x v="35"/>
    <x v="2"/>
    <n v="14"/>
    <n v="117"/>
    <n v="1638"/>
    <n v="835.38"/>
    <n v="0.51"/>
    <x v="2"/>
  </r>
  <r>
    <x v="2"/>
    <n v="1197831"/>
    <x v="187"/>
    <x v="1"/>
    <x v="0"/>
    <x v="1"/>
    <x v="32"/>
    <x v="35"/>
    <x v="3"/>
    <n v="19"/>
    <n v="78"/>
    <n v="1482"/>
    <n v="785.46"/>
    <n v="0.53"/>
    <x v="2"/>
  </r>
  <r>
    <x v="2"/>
    <n v="1197831"/>
    <x v="187"/>
    <x v="1"/>
    <x v="0"/>
    <x v="1"/>
    <x v="32"/>
    <x v="35"/>
    <x v="4"/>
    <n v="34"/>
    <n v="95"/>
    <n v="3230"/>
    <n v="1550.3999999999999"/>
    <n v="0.48"/>
    <x v="2"/>
  </r>
  <r>
    <x v="2"/>
    <n v="1197831"/>
    <x v="187"/>
    <x v="1"/>
    <x v="0"/>
    <x v="1"/>
    <x v="32"/>
    <x v="35"/>
    <x v="5"/>
    <n v="23"/>
    <n v="122"/>
    <n v="2806"/>
    <n v="1459.1200000000001"/>
    <n v="0.52"/>
    <x v="2"/>
  </r>
  <r>
    <x v="2"/>
    <n v="1197831"/>
    <x v="695"/>
    <x v="1"/>
    <x v="1"/>
    <x v="1"/>
    <x v="32"/>
    <x v="35"/>
    <x v="0"/>
    <n v="24"/>
    <n v="189"/>
    <n v="4536"/>
    <n v="2313.36"/>
    <n v="0.51"/>
    <x v="2"/>
  </r>
  <r>
    <x v="2"/>
    <n v="1197831"/>
    <x v="695"/>
    <x v="1"/>
    <x v="1"/>
    <x v="1"/>
    <x v="32"/>
    <x v="35"/>
    <x v="1"/>
    <n v="24"/>
    <n v="105"/>
    <n v="2520"/>
    <n v="1134"/>
    <n v="0.44999999999999996"/>
    <x v="2"/>
  </r>
  <r>
    <x v="2"/>
    <n v="1197831"/>
    <x v="695"/>
    <x v="1"/>
    <x v="1"/>
    <x v="1"/>
    <x v="32"/>
    <x v="35"/>
    <x v="2"/>
    <n v="14"/>
    <n v="120"/>
    <n v="1680"/>
    <n v="840"/>
    <n v="0.5"/>
    <x v="2"/>
  </r>
  <r>
    <x v="1"/>
    <n v="1197831"/>
    <x v="695"/>
    <x v="1"/>
    <x v="1"/>
    <x v="1"/>
    <x v="33"/>
    <x v="36"/>
    <x v="3"/>
    <n v="18"/>
    <n v="70"/>
    <n v="1260"/>
    <n v="630"/>
    <n v="0.5"/>
    <x v="2"/>
  </r>
  <r>
    <x v="1"/>
    <n v="1197831"/>
    <x v="695"/>
    <x v="1"/>
    <x v="1"/>
    <x v="1"/>
    <x v="33"/>
    <x v="36"/>
    <x v="4"/>
    <n v="34"/>
    <n v="98"/>
    <n v="3332"/>
    <n v="1499.3999999999999"/>
    <n v="0.44999999999999996"/>
    <x v="2"/>
  </r>
  <r>
    <x v="1"/>
    <n v="1197831"/>
    <x v="695"/>
    <x v="1"/>
    <x v="1"/>
    <x v="1"/>
    <x v="33"/>
    <x v="36"/>
    <x v="5"/>
    <n v="19"/>
    <n v="115"/>
    <n v="2185"/>
    <n v="1179.9000000000001"/>
    <n v="0.54"/>
    <x v="2"/>
  </r>
  <r>
    <x v="1"/>
    <n v="1197831"/>
    <x v="224"/>
    <x v="1"/>
    <x v="2"/>
    <x v="1"/>
    <x v="33"/>
    <x v="36"/>
    <x v="0"/>
    <n v="18"/>
    <n v="181"/>
    <n v="3258"/>
    <n v="1726.74"/>
    <n v="0.53"/>
    <x v="2"/>
  </r>
  <r>
    <x v="1"/>
    <n v="1197831"/>
    <x v="224"/>
    <x v="1"/>
    <x v="2"/>
    <x v="1"/>
    <x v="33"/>
    <x v="36"/>
    <x v="1"/>
    <n v="20"/>
    <n v="98"/>
    <n v="1960"/>
    <n v="881.99999999999989"/>
    <n v="0.44999999999999996"/>
    <x v="2"/>
  </r>
  <r>
    <x v="1"/>
    <n v="1197831"/>
    <x v="224"/>
    <x v="1"/>
    <x v="2"/>
    <x v="1"/>
    <x v="33"/>
    <x v="36"/>
    <x v="2"/>
    <n v="10"/>
    <n v="88"/>
    <n v="880"/>
    <n v="475.20000000000005"/>
    <n v="0.54"/>
    <x v="2"/>
  </r>
  <r>
    <x v="1"/>
    <n v="1197831"/>
    <x v="224"/>
    <x v="1"/>
    <x v="2"/>
    <x v="1"/>
    <x v="33"/>
    <x v="36"/>
    <x v="3"/>
    <n v="19"/>
    <n v="60"/>
    <n v="1140"/>
    <n v="592.80000000000007"/>
    <n v="0.52"/>
    <x v="2"/>
  </r>
  <r>
    <x v="1"/>
    <n v="1197831"/>
    <x v="224"/>
    <x v="1"/>
    <x v="2"/>
    <x v="1"/>
    <x v="33"/>
    <x v="36"/>
    <x v="4"/>
    <n v="32"/>
    <n v="65"/>
    <n v="2080"/>
    <n v="956.8"/>
    <n v="0.45999999999999996"/>
    <x v="2"/>
  </r>
  <r>
    <x v="1"/>
    <n v="1197831"/>
    <x v="224"/>
    <x v="1"/>
    <x v="2"/>
    <x v="1"/>
    <x v="33"/>
    <x v="36"/>
    <x v="5"/>
    <n v="24"/>
    <n v="102"/>
    <n v="2448"/>
    <n v="1248.48"/>
    <n v="0.51"/>
    <x v="2"/>
  </r>
  <r>
    <x v="1"/>
    <n v="1197831"/>
    <x v="243"/>
    <x v="1"/>
    <x v="3"/>
    <x v="1"/>
    <x v="33"/>
    <x v="36"/>
    <x v="0"/>
    <n v="23"/>
    <n v="174"/>
    <n v="4002"/>
    <n v="2161.08"/>
    <n v="0.54"/>
    <x v="2"/>
  </r>
  <r>
    <x v="1"/>
    <n v="1197831"/>
    <x v="243"/>
    <x v="1"/>
    <x v="3"/>
    <x v="1"/>
    <x v="33"/>
    <x v="36"/>
    <x v="1"/>
    <n v="24"/>
    <n v="81"/>
    <n v="1944"/>
    <n v="952.56"/>
    <n v="0.49"/>
    <x v="2"/>
  </r>
  <r>
    <x v="1"/>
    <n v="1197831"/>
    <x v="243"/>
    <x v="1"/>
    <x v="3"/>
    <x v="1"/>
    <x v="33"/>
    <x v="36"/>
    <x v="2"/>
    <n v="14"/>
    <n v="75"/>
    <n v="1050"/>
    <n v="546"/>
    <n v="0.52"/>
    <x v="2"/>
  </r>
  <r>
    <x v="1"/>
    <n v="1197831"/>
    <x v="243"/>
    <x v="1"/>
    <x v="3"/>
    <x v="1"/>
    <x v="33"/>
    <x v="36"/>
    <x v="3"/>
    <n v="20"/>
    <n v="63"/>
    <n v="1260"/>
    <n v="667.80000000000007"/>
    <n v="0.53"/>
    <x v="2"/>
  </r>
  <r>
    <x v="1"/>
    <n v="1197831"/>
    <x v="243"/>
    <x v="1"/>
    <x v="3"/>
    <x v="1"/>
    <x v="33"/>
    <x v="36"/>
    <x v="4"/>
    <n v="37"/>
    <n v="73"/>
    <n v="2701"/>
    <n v="1296.48"/>
    <n v="0.48"/>
    <x v="2"/>
  </r>
  <r>
    <x v="1"/>
    <n v="1197831"/>
    <x v="243"/>
    <x v="1"/>
    <x v="3"/>
    <x v="1"/>
    <x v="33"/>
    <x v="36"/>
    <x v="5"/>
    <n v="28"/>
    <n v="116"/>
    <n v="3248"/>
    <n v="1656.48"/>
    <n v="0.51"/>
    <x v="2"/>
  </r>
  <r>
    <x v="1"/>
    <n v="1197831"/>
    <x v="272"/>
    <x v="1"/>
    <x v="4"/>
    <x v="1"/>
    <x v="33"/>
    <x v="36"/>
    <x v="0"/>
    <n v="39"/>
    <n v="181"/>
    <n v="7059"/>
    <n v="3811.86"/>
    <n v="0.54"/>
    <x v="2"/>
  </r>
  <r>
    <x v="1"/>
    <n v="1197831"/>
    <x v="272"/>
    <x v="1"/>
    <x v="4"/>
    <x v="1"/>
    <x v="33"/>
    <x v="36"/>
    <x v="1"/>
    <n v="38"/>
    <n v="113"/>
    <n v="4294"/>
    <n v="2147"/>
    <n v="0.5"/>
    <x v="2"/>
  </r>
  <r>
    <x v="1"/>
    <n v="1197831"/>
    <x v="272"/>
    <x v="1"/>
    <x v="4"/>
    <x v="1"/>
    <x v="33"/>
    <x v="36"/>
    <x v="2"/>
    <n v="34"/>
    <n v="91"/>
    <n v="3094"/>
    <n v="1701.7"/>
    <n v="0.55000000000000004"/>
    <x v="2"/>
  </r>
  <r>
    <x v="1"/>
    <n v="1197831"/>
    <x v="272"/>
    <x v="1"/>
    <x v="4"/>
    <x v="1"/>
    <x v="33"/>
    <x v="36"/>
    <x v="3"/>
    <n v="34"/>
    <n v="78"/>
    <n v="2652"/>
    <n v="1405.5600000000002"/>
    <n v="0.53"/>
    <x v="2"/>
  </r>
  <r>
    <x v="1"/>
    <n v="1197831"/>
    <x v="272"/>
    <x v="1"/>
    <x v="4"/>
    <x v="1"/>
    <x v="33"/>
    <x v="36"/>
    <x v="4"/>
    <n v="42"/>
    <n v="85"/>
    <n v="3570"/>
    <n v="1677.8999999999999"/>
    <n v="0.47"/>
    <x v="2"/>
  </r>
  <r>
    <x v="1"/>
    <n v="1197831"/>
    <x v="272"/>
    <x v="1"/>
    <x v="4"/>
    <x v="1"/>
    <x v="33"/>
    <x v="36"/>
    <x v="5"/>
    <n v="44"/>
    <n v="111"/>
    <n v="4884"/>
    <n v="2686.2000000000003"/>
    <n v="0.55000000000000004"/>
    <x v="2"/>
  </r>
  <r>
    <x v="1"/>
    <n v="1197831"/>
    <x v="305"/>
    <x v="1"/>
    <x v="11"/>
    <x v="1"/>
    <x v="33"/>
    <x v="36"/>
    <x v="0"/>
    <n v="36"/>
    <n v="203"/>
    <n v="7308"/>
    <n v="3654"/>
    <n v="0.5"/>
    <x v="2"/>
  </r>
  <r>
    <x v="1"/>
    <n v="1197831"/>
    <x v="305"/>
    <x v="1"/>
    <x v="11"/>
    <x v="1"/>
    <x v="33"/>
    <x v="36"/>
    <x v="1"/>
    <n v="32"/>
    <n v="106"/>
    <n v="3392"/>
    <n v="1662.08"/>
    <n v="0.49"/>
    <x v="2"/>
  </r>
  <r>
    <x v="1"/>
    <n v="1197831"/>
    <x v="305"/>
    <x v="1"/>
    <x v="11"/>
    <x v="1"/>
    <x v="33"/>
    <x v="36"/>
    <x v="2"/>
    <n v="38"/>
    <n v="104"/>
    <n v="3952"/>
    <n v="2134.08"/>
    <n v="0.54"/>
    <x v="2"/>
  </r>
  <r>
    <x v="1"/>
    <n v="1197831"/>
    <x v="305"/>
    <x v="1"/>
    <x v="11"/>
    <x v="1"/>
    <x v="33"/>
    <x v="36"/>
    <x v="3"/>
    <n v="37"/>
    <n v="98"/>
    <n v="3626"/>
    <n v="1885.52"/>
    <n v="0.52"/>
    <x v="2"/>
  </r>
  <r>
    <x v="1"/>
    <n v="1197831"/>
    <x v="305"/>
    <x v="1"/>
    <x v="11"/>
    <x v="1"/>
    <x v="33"/>
    <x v="36"/>
    <x v="4"/>
    <n v="54"/>
    <n v="98"/>
    <n v="5292"/>
    <n v="2540.16"/>
    <n v="0.48"/>
    <x v="2"/>
  </r>
  <r>
    <x v="1"/>
    <n v="1197831"/>
    <x v="305"/>
    <x v="1"/>
    <x v="11"/>
    <x v="1"/>
    <x v="33"/>
    <x v="36"/>
    <x v="5"/>
    <n v="54"/>
    <n v="160"/>
    <n v="8640"/>
    <n v="4665.6000000000004"/>
    <n v="0.54"/>
    <x v="2"/>
  </r>
  <r>
    <x v="1"/>
    <n v="1197831"/>
    <x v="333"/>
    <x v="1"/>
    <x v="5"/>
    <x v="1"/>
    <x v="33"/>
    <x v="36"/>
    <x v="0"/>
    <n v="50"/>
    <n v="233"/>
    <n v="11650"/>
    <n v="5825"/>
    <n v="0.5"/>
    <x v="2"/>
  </r>
  <r>
    <x v="1"/>
    <n v="1197831"/>
    <x v="333"/>
    <x v="1"/>
    <x v="5"/>
    <x v="1"/>
    <x v="33"/>
    <x v="36"/>
    <x v="1"/>
    <n v="47"/>
    <n v="147"/>
    <n v="6909"/>
    <n v="3109.0499999999997"/>
    <n v="0.44999999999999996"/>
    <x v="2"/>
  </r>
  <r>
    <x v="1"/>
    <n v="1197831"/>
    <x v="333"/>
    <x v="1"/>
    <x v="5"/>
    <x v="1"/>
    <x v="33"/>
    <x v="36"/>
    <x v="2"/>
    <n v="43"/>
    <n v="126"/>
    <n v="5418"/>
    <n v="2763.18"/>
    <n v="0.51"/>
    <x v="2"/>
  </r>
  <r>
    <x v="1"/>
    <n v="1197831"/>
    <x v="333"/>
    <x v="1"/>
    <x v="5"/>
    <x v="1"/>
    <x v="33"/>
    <x v="36"/>
    <x v="3"/>
    <n v="41"/>
    <n v="116"/>
    <n v="4756"/>
    <n v="2568.2400000000002"/>
    <n v="0.54"/>
    <x v="2"/>
  </r>
  <r>
    <x v="1"/>
    <n v="1197831"/>
    <x v="333"/>
    <x v="1"/>
    <x v="5"/>
    <x v="1"/>
    <x v="33"/>
    <x v="36"/>
    <x v="4"/>
    <n v="55"/>
    <n v="119"/>
    <n v="6545"/>
    <n v="3207.0499999999997"/>
    <n v="0.49"/>
    <x v="2"/>
  </r>
  <r>
    <x v="1"/>
    <n v="1197831"/>
    <x v="333"/>
    <x v="1"/>
    <x v="5"/>
    <x v="1"/>
    <x v="33"/>
    <x v="36"/>
    <x v="5"/>
    <n v="63"/>
    <n v="150"/>
    <n v="9450"/>
    <n v="5103"/>
    <n v="0.54"/>
    <x v="2"/>
  </r>
  <r>
    <x v="1"/>
    <n v="1197831"/>
    <x v="365"/>
    <x v="1"/>
    <x v="6"/>
    <x v="1"/>
    <x v="33"/>
    <x v="36"/>
    <x v="0"/>
    <n v="55"/>
    <n v="210"/>
    <n v="11550"/>
    <n v="6237"/>
    <n v="0.54"/>
    <x v="2"/>
  </r>
  <r>
    <x v="1"/>
    <n v="1197831"/>
    <x v="365"/>
    <x v="1"/>
    <x v="6"/>
    <x v="1"/>
    <x v="33"/>
    <x v="36"/>
    <x v="1"/>
    <n v="50"/>
    <n v="152"/>
    <n v="7600"/>
    <n v="3648"/>
    <n v="0.48"/>
    <x v="2"/>
  </r>
  <r>
    <x v="1"/>
    <n v="1197831"/>
    <x v="365"/>
    <x v="1"/>
    <x v="6"/>
    <x v="1"/>
    <x v="33"/>
    <x v="36"/>
    <x v="2"/>
    <n v="47"/>
    <n v="126"/>
    <n v="5922"/>
    <n v="3079.44"/>
    <n v="0.52"/>
    <x v="2"/>
  </r>
  <r>
    <x v="1"/>
    <n v="1197831"/>
    <x v="365"/>
    <x v="1"/>
    <x v="6"/>
    <x v="1"/>
    <x v="33"/>
    <x v="36"/>
    <x v="3"/>
    <n v="39"/>
    <n v="104"/>
    <n v="4056"/>
    <n v="2028"/>
    <n v="0.5"/>
    <x v="2"/>
  </r>
  <r>
    <x v="1"/>
    <n v="1197831"/>
    <x v="365"/>
    <x v="1"/>
    <x v="6"/>
    <x v="1"/>
    <x v="33"/>
    <x v="36"/>
    <x v="4"/>
    <n v="48"/>
    <n v="113"/>
    <n v="5424"/>
    <n v="2657.7599999999998"/>
    <n v="0.49"/>
    <x v="2"/>
  </r>
  <r>
    <x v="1"/>
    <n v="1197831"/>
    <x v="365"/>
    <x v="1"/>
    <x v="6"/>
    <x v="1"/>
    <x v="33"/>
    <x v="36"/>
    <x v="5"/>
    <n v="50"/>
    <n v="143"/>
    <n v="7150"/>
    <n v="3718"/>
    <n v="0.52"/>
    <x v="2"/>
  </r>
  <r>
    <x v="1"/>
    <n v="1197831"/>
    <x v="395"/>
    <x v="1"/>
    <x v="7"/>
    <x v="1"/>
    <x v="33"/>
    <x v="36"/>
    <x v="0"/>
    <n v="48"/>
    <n v="182"/>
    <n v="8736"/>
    <n v="4542.72"/>
    <n v="0.52"/>
    <x v="2"/>
  </r>
  <r>
    <x v="1"/>
    <n v="1197831"/>
    <x v="395"/>
    <x v="1"/>
    <x v="7"/>
    <x v="1"/>
    <x v="33"/>
    <x v="36"/>
    <x v="1"/>
    <n v="39"/>
    <n v="126"/>
    <n v="4914"/>
    <n v="2358.7199999999998"/>
    <n v="0.48"/>
    <x v="2"/>
  </r>
  <r>
    <x v="1"/>
    <n v="1197831"/>
    <x v="395"/>
    <x v="1"/>
    <x v="7"/>
    <x v="1"/>
    <x v="33"/>
    <x v="36"/>
    <x v="2"/>
    <n v="14"/>
    <n v="88"/>
    <n v="1232"/>
    <n v="640.64"/>
    <n v="0.52"/>
    <x v="2"/>
  </r>
  <r>
    <x v="1"/>
    <n v="1197831"/>
    <x v="395"/>
    <x v="1"/>
    <x v="7"/>
    <x v="1"/>
    <x v="33"/>
    <x v="36"/>
    <x v="3"/>
    <n v="14"/>
    <n v="88"/>
    <n v="1232"/>
    <n v="640.64"/>
    <n v="0.52"/>
    <x v="2"/>
  </r>
  <r>
    <x v="1"/>
    <n v="1197831"/>
    <x v="395"/>
    <x v="1"/>
    <x v="7"/>
    <x v="1"/>
    <x v="33"/>
    <x v="36"/>
    <x v="4"/>
    <n v="23"/>
    <n v="94"/>
    <n v="2162"/>
    <n v="1081"/>
    <n v="0.5"/>
    <x v="2"/>
  </r>
  <r>
    <x v="1"/>
    <n v="1197831"/>
    <x v="395"/>
    <x v="1"/>
    <x v="7"/>
    <x v="1"/>
    <x v="33"/>
    <x v="36"/>
    <x v="5"/>
    <n v="29"/>
    <n v="119"/>
    <n v="3451"/>
    <n v="1863.5400000000002"/>
    <n v="0.54"/>
    <x v="2"/>
  </r>
  <r>
    <x v="1"/>
    <n v="1197831"/>
    <x v="427"/>
    <x v="1"/>
    <x v="8"/>
    <x v="1"/>
    <x v="33"/>
    <x v="36"/>
    <x v="0"/>
    <n v="27"/>
    <n v="150"/>
    <n v="4050"/>
    <n v="2025"/>
    <n v="0.5"/>
    <x v="2"/>
  </r>
  <r>
    <x v="1"/>
    <n v="1197831"/>
    <x v="427"/>
    <x v="1"/>
    <x v="8"/>
    <x v="1"/>
    <x v="33"/>
    <x v="36"/>
    <x v="1"/>
    <n v="19"/>
    <n v="106"/>
    <n v="2014"/>
    <n v="906.3"/>
    <n v="0.44999999999999996"/>
    <x v="2"/>
  </r>
  <r>
    <x v="1"/>
    <n v="1197831"/>
    <x v="427"/>
    <x v="1"/>
    <x v="8"/>
    <x v="1"/>
    <x v="33"/>
    <x v="36"/>
    <x v="2"/>
    <n v="19"/>
    <n v="78"/>
    <n v="1482"/>
    <n v="741"/>
    <n v="0.5"/>
    <x v="2"/>
  </r>
  <r>
    <x v="1"/>
    <n v="1197831"/>
    <x v="427"/>
    <x v="1"/>
    <x v="8"/>
    <x v="1"/>
    <x v="33"/>
    <x v="36"/>
    <x v="3"/>
    <n v="19"/>
    <n v="72"/>
    <n v="1368"/>
    <n v="725.04000000000008"/>
    <n v="0.53"/>
    <x v="2"/>
  </r>
  <r>
    <x v="1"/>
    <n v="1197831"/>
    <x v="427"/>
    <x v="1"/>
    <x v="8"/>
    <x v="1"/>
    <x v="33"/>
    <x v="36"/>
    <x v="4"/>
    <n v="27"/>
    <n v="83"/>
    <n v="2241"/>
    <n v="1053.27"/>
    <n v="0.47"/>
    <x v="2"/>
  </r>
  <r>
    <x v="3"/>
    <n v="1197831"/>
    <x v="427"/>
    <x v="1"/>
    <x v="8"/>
    <x v="1"/>
    <x v="33"/>
    <x v="36"/>
    <x v="5"/>
    <n v="29"/>
    <n v="104"/>
    <n v="3016"/>
    <n v="1598.48"/>
    <n v="0.53"/>
    <x v="2"/>
  </r>
  <r>
    <x v="3"/>
    <n v="1197831"/>
    <x v="457"/>
    <x v="1"/>
    <x v="9"/>
    <x v="1"/>
    <x v="33"/>
    <x v="36"/>
    <x v="0"/>
    <n v="24"/>
    <n v="143"/>
    <n v="3432"/>
    <n v="1716"/>
    <n v="0.5"/>
    <x v="2"/>
  </r>
  <r>
    <x v="3"/>
    <n v="1197831"/>
    <x v="457"/>
    <x v="1"/>
    <x v="9"/>
    <x v="1"/>
    <x v="33"/>
    <x v="36"/>
    <x v="1"/>
    <n v="14"/>
    <n v="94"/>
    <n v="1316"/>
    <n v="658"/>
    <n v="0.5"/>
    <x v="2"/>
  </r>
  <r>
    <x v="3"/>
    <n v="1197831"/>
    <x v="457"/>
    <x v="1"/>
    <x v="9"/>
    <x v="1"/>
    <x v="33"/>
    <x v="36"/>
    <x v="2"/>
    <n v="23"/>
    <n v="90"/>
    <n v="2070"/>
    <n v="1055.7"/>
    <n v="0.51"/>
    <x v="2"/>
  </r>
  <r>
    <x v="3"/>
    <n v="1197831"/>
    <x v="457"/>
    <x v="1"/>
    <x v="9"/>
    <x v="1"/>
    <x v="33"/>
    <x v="36"/>
    <x v="3"/>
    <n v="51"/>
    <n v="109"/>
    <n v="5559"/>
    <n v="2779.5"/>
    <n v="0.5"/>
    <x v="2"/>
  </r>
  <r>
    <x v="3"/>
    <n v="1197831"/>
    <x v="457"/>
    <x v="1"/>
    <x v="9"/>
    <x v="1"/>
    <x v="33"/>
    <x v="36"/>
    <x v="4"/>
    <n v="69"/>
    <n v="91"/>
    <n v="6279"/>
    <n v="2951.1299999999997"/>
    <n v="0.47"/>
    <x v="2"/>
  </r>
  <r>
    <x v="3"/>
    <n v="1197831"/>
    <x v="457"/>
    <x v="1"/>
    <x v="9"/>
    <x v="1"/>
    <x v="33"/>
    <x v="36"/>
    <x v="5"/>
    <n v="73"/>
    <n v="117"/>
    <n v="8541"/>
    <n v="4526.7300000000005"/>
    <n v="0.53"/>
    <x v="2"/>
  </r>
  <r>
    <x v="3"/>
    <n v="1197831"/>
    <x v="486"/>
    <x v="1"/>
    <x v="10"/>
    <x v="1"/>
    <x v="33"/>
    <x v="36"/>
    <x v="0"/>
    <n v="67"/>
    <n v="203"/>
    <n v="13601"/>
    <n v="7480.55"/>
    <n v="0.55000000000000004"/>
    <x v="2"/>
  </r>
  <r>
    <x v="3"/>
    <n v="1197831"/>
    <x v="486"/>
    <x v="1"/>
    <x v="10"/>
    <x v="1"/>
    <x v="33"/>
    <x v="36"/>
    <x v="1"/>
    <n v="54"/>
    <n v="140"/>
    <n v="7560"/>
    <n v="3553.2"/>
    <n v="0.47"/>
    <x v="2"/>
  </r>
  <r>
    <x v="3"/>
    <n v="1197831"/>
    <x v="486"/>
    <x v="1"/>
    <x v="10"/>
    <x v="1"/>
    <x v="33"/>
    <x v="36"/>
    <x v="2"/>
    <n v="55"/>
    <n v="126"/>
    <n v="6930"/>
    <n v="3742.2000000000003"/>
    <n v="0.54"/>
    <x v="2"/>
  </r>
  <r>
    <x v="3"/>
    <n v="1197831"/>
    <x v="486"/>
    <x v="1"/>
    <x v="10"/>
    <x v="1"/>
    <x v="33"/>
    <x v="36"/>
    <x v="3"/>
    <n v="57"/>
    <n v="120"/>
    <n v="6840"/>
    <n v="3488.4"/>
    <n v="0.51"/>
    <x v="2"/>
  </r>
  <r>
    <x v="3"/>
    <n v="1197831"/>
    <x v="486"/>
    <x v="1"/>
    <x v="10"/>
    <x v="1"/>
    <x v="33"/>
    <x v="36"/>
    <x v="4"/>
    <n v="64"/>
    <n v="112"/>
    <n v="7168"/>
    <n v="3512.3199999999997"/>
    <n v="0.49"/>
    <x v="2"/>
  </r>
  <r>
    <x v="3"/>
    <n v="1197831"/>
    <x v="486"/>
    <x v="1"/>
    <x v="10"/>
    <x v="1"/>
    <x v="33"/>
    <x v="36"/>
    <x v="5"/>
    <n v="70"/>
    <n v="150"/>
    <n v="10500"/>
    <n v="5355"/>
    <n v="0.51"/>
    <x v="2"/>
  </r>
  <r>
    <x v="3"/>
    <n v="1197831"/>
    <x v="187"/>
    <x v="1"/>
    <x v="0"/>
    <x v="1"/>
    <x v="33"/>
    <x v="36"/>
    <x v="0"/>
    <n v="24"/>
    <n v="167"/>
    <n v="4008"/>
    <n v="2124.2400000000002"/>
    <n v="0.53"/>
    <x v="2"/>
  </r>
  <r>
    <x v="3"/>
    <n v="1197831"/>
    <x v="187"/>
    <x v="1"/>
    <x v="0"/>
    <x v="1"/>
    <x v="33"/>
    <x v="36"/>
    <x v="1"/>
    <n v="25"/>
    <n v="109"/>
    <n v="2725"/>
    <n v="1226.2499999999998"/>
    <n v="0.44999999999999996"/>
    <x v="2"/>
  </r>
  <r>
    <x v="3"/>
    <n v="1197831"/>
    <x v="187"/>
    <x v="1"/>
    <x v="0"/>
    <x v="1"/>
    <x v="33"/>
    <x v="36"/>
    <x v="2"/>
    <n v="15"/>
    <n v="98"/>
    <n v="1470"/>
    <n v="808.50000000000011"/>
    <n v="0.55000000000000004"/>
    <x v="2"/>
  </r>
  <r>
    <x v="3"/>
    <n v="1197831"/>
    <x v="187"/>
    <x v="1"/>
    <x v="0"/>
    <x v="1"/>
    <x v="33"/>
    <x v="36"/>
    <x v="3"/>
    <n v="18"/>
    <n v="65"/>
    <n v="1170"/>
    <n v="643.5"/>
    <n v="0.55000000000000004"/>
    <x v="2"/>
  </r>
  <r>
    <x v="3"/>
    <n v="1197831"/>
    <x v="187"/>
    <x v="1"/>
    <x v="0"/>
    <x v="1"/>
    <x v="33"/>
    <x v="36"/>
    <x v="4"/>
    <n v="33"/>
    <n v="80"/>
    <n v="2640"/>
    <n v="1320"/>
    <n v="0.5"/>
    <x v="2"/>
  </r>
  <r>
    <x v="3"/>
    <n v="1197831"/>
    <x v="187"/>
    <x v="1"/>
    <x v="0"/>
    <x v="1"/>
    <x v="33"/>
    <x v="36"/>
    <x v="5"/>
    <n v="23"/>
    <n v="101"/>
    <n v="2323"/>
    <n v="1207.96"/>
    <n v="0.52"/>
    <x v="2"/>
  </r>
  <r>
    <x v="3"/>
    <n v="1197831"/>
    <x v="695"/>
    <x v="1"/>
    <x v="1"/>
    <x v="1"/>
    <x v="33"/>
    <x v="36"/>
    <x v="0"/>
    <n v="24"/>
    <n v="169"/>
    <n v="4056"/>
    <n v="2109.12"/>
    <n v="0.52"/>
    <x v="2"/>
  </r>
  <r>
    <x v="3"/>
    <n v="1197831"/>
    <x v="695"/>
    <x v="1"/>
    <x v="1"/>
    <x v="1"/>
    <x v="33"/>
    <x v="36"/>
    <x v="1"/>
    <n v="23"/>
    <n v="80"/>
    <n v="1840"/>
    <n v="846.4"/>
    <n v="0.45999999999999996"/>
    <x v="2"/>
  </r>
  <r>
    <x v="3"/>
    <n v="1197831"/>
    <x v="695"/>
    <x v="1"/>
    <x v="1"/>
    <x v="1"/>
    <x v="33"/>
    <x v="36"/>
    <x v="2"/>
    <n v="15"/>
    <n v="91"/>
    <n v="1365"/>
    <n v="682.5"/>
    <n v="0.5"/>
    <x v="2"/>
  </r>
  <r>
    <x v="3"/>
    <n v="1197831"/>
    <x v="695"/>
    <x v="1"/>
    <x v="1"/>
    <x v="1"/>
    <x v="34"/>
    <x v="37"/>
    <x v="3"/>
    <n v="19"/>
    <n v="49"/>
    <n v="931"/>
    <n v="474.81"/>
    <n v="0.51"/>
    <x v="2"/>
  </r>
  <r>
    <x v="3"/>
    <n v="1197831"/>
    <x v="695"/>
    <x v="1"/>
    <x v="1"/>
    <x v="1"/>
    <x v="34"/>
    <x v="37"/>
    <x v="4"/>
    <n v="34"/>
    <n v="75"/>
    <n v="2550"/>
    <n v="1198.5"/>
    <n v="0.47"/>
    <x v="2"/>
  </r>
  <r>
    <x v="3"/>
    <n v="1197831"/>
    <x v="695"/>
    <x v="1"/>
    <x v="1"/>
    <x v="1"/>
    <x v="34"/>
    <x v="37"/>
    <x v="5"/>
    <n v="18"/>
    <n v="98"/>
    <n v="1764"/>
    <n v="899.64"/>
    <n v="0.51"/>
    <x v="2"/>
  </r>
  <r>
    <x v="3"/>
    <n v="1197831"/>
    <x v="224"/>
    <x v="1"/>
    <x v="2"/>
    <x v="1"/>
    <x v="34"/>
    <x v="37"/>
    <x v="0"/>
    <n v="19"/>
    <n v="154"/>
    <n v="2926"/>
    <n v="1463"/>
    <n v="0.5"/>
    <x v="2"/>
  </r>
  <r>
    <x v="3"/>
    <n v="1197831"/>
    <x v="224"/>
    <x v="1"/>
    <x v="2"/>
    <x v="1"/>
    <x v="34"/>
    <x v="37"/>
    <x v="1"/>
    <n v="19"/>
    <n v="73"/>
    <n v="1387"/>
    <n v="665.76"/>
    <n v="0.48"/>
    <x v="2"/>
  </r>
  <r>
    <x v="3"/>
    <n v="1197831"/>
    <x v="224"/>
    <x v="1"/>
    <x v="2"/>
    <x v="1"/>
    <x v="34"/>
    <x v="37"/>
    <x v="2"/>
    <n v="9"/>
    <n v="80"/>
    <n v="720"/>
    <n v="360"/>
    <n v="0.5"/>
    <x v="2"/>
  </r>
  <r>
    <x v="3"/>
    <n v="1197831"/>
    <x v="224"/>
    <x v="1"/>
    <x v="2"/>
    <x v="1"/>
    <x v="34"/>
    <x v="37"/>
    <x v="3"/>
    <n v="20"/>
    <n v="34"/>
    <n v="680"/>
    <n v="340"/>
    <n v="0.5"/>
    <x v="2"/>
  </r>
  <r>
    <x v="3"/>
    <n v="1197831"/>
    <x v="224"/>
    <x v="1"/>
    <x v="2"/>
    <x v="1"/>
    <x v="34"/>
    <x v="37"/>
    <x v="4"/>
    <n v="34"/>
    <n v="49"/>
    <n v="1666"/>
    <n v="783.02"/>
    <n v="0.47"/>
    <x v="2"/>
  </r>
  <r>
    <x v="3"/>
    <n v="1197831"/>
    <x v="224"/>
    <x v="1"/>
    <x v="2"/>
    <x v="1"/>
    <x v="34"/>
    <x v="37"/>
    <x v="5"/>
    <n v="23"/>
    <n v="69"/>
    <n v="1587"/>
    <n v="856.98"/>
    <n v="0.54"/>
    <x v="2"/>
  </r>
  <r>
    <x v="3"/>
    <n v="1197831"/>
    <x v="243"/>
    <x v="1"/>
    <x v="3"/>
    <x v="1"/>
    <x v="34"/>
    <x v="37"/>
    <x v="0"/>
    <n v="24"/>
    <n v="152"/>
    <n v="3648"/>
    <n v="1933.44"/>
    <n v="0.53"/>
    <x v="2"/>
  </r>
  <r>
    <x v="3"/>
    <n v="1197831"/>
    <x v="243"/>
    <x v="1"/>
    <x v="3"/>
    <x v="1"/>
    <x v="34"/>
    <x v="37"/>
    <x v="1"/>
    <n v="23"/>
    <n v="65"/>
    <n v="1495"/>
    <n v="717.6"/>
    <n v="0.48"/>
    <x v="2"/>
  </r>
  <r>
    <x v="3"/>
    <n v="1197831"/>
    <x v="243"/>
    <x v="1"/>
    <x v="3"/>
    <x v="1"/>
    <x v="34"/>
    <x v="37"/>
    <x v="2"/>
    <n v="14"/>
    <n v="68"/>
    <n v="952"/>
    <n v="504.56"/>
    <n v="0.53"/>
    <x v="2"/>
  </r>
  <r>
    <x v="3"/>
    <n v="1197831"/>
    <x v="243"/>
    <x v="1"/>
    <x v="3"/>
    <x v="1"/>
    <x v="34"/>
    <x v="37"/>
    <x v="3"/>
    <n v="18"/>
    <n v="45"/>
    <n v="810"/>
    <n v="429.3"/>
    <n v="0.53"/>
    <x v="2"/>
  </r>
  <r>
    <x v="3"/>
    <n v="1197831"/>
    <x v="243"/>
    <x v="1"/>
    <x v="3"/>
    <x v="1"/>
    <x v="34"/>
    <x v="37"/>
    <x v="4"/>
    <n v="38"/>
    <n v="53"/>
    <n v="2014"/>
    <n v="1007"/>
    <n v="0.5"/>
    <x v="2"/>
  </r>
  <r>
    <x v="3"/>
    <n v="1197831"/>
    <x v="243"/>
    <x v="1"/>
    <x v="3"/>
    <x v="1"/>
    <x v="34"/>
    <x v="37"/>
    <x v="5"/>
    <n v="28"/>
    <n v="94"/>
    <n v="2632"/>
    <n v="1447.6000000000001"/>
    <n v="0.55000000000000004"/>
    <x v="2"/>
  </r>
  <r>
    <x v="3"/>
    <n v="1197831"/>
    <x v="272"/>
    <x v="1"/>
    <x v="4"/>
    <x v="1"/>
    <x v="34"/>
    <x v="37"/>
    <x v="0"/>
    <n v="36"/>
    <n v="167"/>
    <n v="6012"/>
    <n v="3246.48"/>
    <n v="0.54"/>
    <x v="2"/>
  </r>
  <r>
    <x v="3"/>
    <n v="1197831"/>
    <x v="272"/>
    <x v="1"/>
    <x v="4"/>
    <x v="1"/>
    <x v="34"/>
    <x v="37"/>
    <x v="1"/>
    <n v="39"/>
    <n v="87"/>
    <n v="3393"/>
    <n v="1526.85"/>
    <n v="0.44999999999999996"/>
    <x v="2"/>
  </r>
  <r>
    <x v="3"/>
    <n v="1197831"/>
    <x v="272"/>
    <x v="1"/>
    <x v="4"/>
    <x v="1"/>
    <x v="34"/>
    <x v="37"/>
    <x v="2"/>
    <n v="34"/>
    <n v="72"/>
    <n v="2448"/>
    <n v="1272.96"/>
    <n v="0.52"/>
    <x v="2"/>
  </r>
  <r>
    <x v="3"/>
    <n v="1197831"/>
    <x v="272"/>
    <x v="1"/>
    <x v="4"/>
    <x v="1"/>
    <x v="34"/>
    <x v="37"/>
    <x v="3"/>
    <n v="34"/>
    <n v="59"/>
    <n v="2006"/>
    <n v="1103.3000000000002"/>
    <n v="0.55000000000000004"/>
    <x v="2"/>
  </r>
  <r>
    <x v="3"/>
    <n v="1197831"/>
    <x v="272"/>
    <x v="1"/>
    <x v="4"/>
    <x v="1"/>
    <x v="34"/>
    <x v="37"/>
    <x v="4"/>
    <n v="43"/>
    <n v="75"/>
    <n v="3225"/>
    <n v="1451.2499999999998"/>
    <n v="0.44999999999999996"/>
    <x v="2"/>
  </r>
  <r>
    <x v="3"/>
    <n v="1197831"/>
    <x v="272"/>
    <x v="1"/>
    <x v="4"/>
    <x v="1"/>
    <x v="34"/>
    <x v="37"/>
    <x v="5"/>
    <n v="42"/>
    <n v="98"/>
    <n v="4116"/>
    <n v="2140.3200000000002"/>
    <n v="0.52"/>
    <x v="2"/>
  </r>
  <r>
    <x v="3"/>
    <n v="1197831"/>
    <x v="305"/>
    <x v="1"/>
    <x v="11"/>
    <x v="1"/>
    <x v="34"/>
    <x v="37"/>
    <x v="0"/>
    <n v="38"/>
    <n v="156"/>
    <n v="5928"/>
    <n v="3023.28"/>
    <n v="0.51"/>
    <x v="2"/>
  </r>
  <r>
    <x v="3"/>
    <n v="1197831"/>
    <x v="305"/>
    <x v="1"/>
    <x v="11"/>
    <x v="1"/>
    <x v="34"/>
    <x v="37"/>
    <x v="1"/>
    <n v="33"/>
    <n v="88"/>
    <n v="2904"/>
    <n v="1306.8"/>
    <n v="0.44999999999999996"/>
    <x v="2"/>
  </r>
  <r>
    <x v="3"/>
    <n v="1197831"/>
    <x v="305"/>
    <x v="1"/>
    <x v="11"/>
    <x v="1"/>
    <x v="34"/>
    <x v="37"/>
    <x v="2"/>
    <n v="36"/>
    <n v="88"/>
    <n v="3168"/>
    <n v="1647.3600000000001"/>
    <n v="0.52"/>
    <x v="2"/>
  </r>
  <r>
    <x v="3"/>
    <n v="1197831"/>
    <x v="305"/>
    <x v="1"/>
    <x v="11"/>
    <x v="1"/>
    <x v="34"/>
    <x v="37"/>
    <x v="3"/>
    <n v="38"/>
    <n v="87"/>
    <n v="3306"/>
    <n v="1653"/>
    <n v="0.5"/>
    <x v="2"/>
  </r>
  <r>
    <x v="3"/>
    <n v="1197831"/>
    <x v="305"/>
    <x v="1"/>
    <x v="11"/>
    <x v="1"/>
    <x v="34"/>
    <x v="37"/>
    <x v="4"/>
    <n v="51"/>
    <n v="87"/>
    <n v="4437"/>
    <n v="2085.39"/>
    <n v="0.47"/>
    <x v="2"/>
  </r>
  <r>
    <x v="3"/>
    <n v="1197831"/>
    <x v="305"/>
    <x v="1"/>
    <x v="11"/>
    <x v="1"/>
    <x v="34"/>
    <x v="37"/>
    <x v="5"/>
    <n v="55"/>
    <n v="124"/>
    <n v="6820"/>
    <n v="3478.2000000000003"/>
    <n v="0.51"/>
    <x v="2"/>
  </r>
  <r>
    <x v="3"/>
    <n v="1197831"/>
    <x v="333"/>
    <x v="1"/>
    <x v="5"/>
    <x v="1"/>
    <x v="34"/>
    <x v="37"/>
    <x v="0"/>
    <n v="50"/>
    <n v="182"/>
    <n v="9100"/>
    <n v="4732"/>
    <n v="0.52"/>
    <x v="2"/>
  </r>
  <r>
    <x v="3"/>
    <n v="1197831"/>
    <x v="333"/>
    <x v="1"/>
    <x v="5"/>
    <x v="1"/>
    <x v="34"/>
    <x v="37"/>
    <x v="1"/>
    <n v="45"/>
    <n v="117"/>
    <n v="5265"/>
    <n v="2632.5"/>
    <n v="0.5"/>
    <x v="2"/>
  </r>
  <r>
    <x v="3"/>
    <n v="1197831"/>
    <x v="333"/>
    <x v="1"/>
    <x v="5"/>
    <x v="1"/>
    <x v="34"/>
    <x v="37"/>
    <x v="2"/>
    <n v="44"/>
    <n v="94"/>
    <n v="4136"/>
    <n v="2233.44"/>
    <n v="0.54"/>
    <x v="2"/>
  </r>
  <r>
    <x v="3"/>
    <n v="1197831"/>
    <x v="333"/>
    <x v="1"/>
    <x v="5"/>
    <x v="1"/>
    <x v="34"/>
    <x v="37"/>
    <x v="3"/>
    <n v="41"/>
    <n v="85"/>
    <n v="3485"/>
    <n v="1847.0500000000002"/>
    <n v="0.53"/>
    <x v="2"/>
  </r>
  <r>
    <x v="3"/>
    <n v="1197831"/>
    <x v="333"/>
    <x v="1"/>
    <x v="5"/>
    <x v="1"/>
    <x v="34"/>
    <x v="37"/>
    <x v="4"/>
    <n v="59"/>
    <n v="98"/>
    <n v="5782"/>
    <n v="2659.72"/>
    <n v="0.45999999999999996"/>
    <x v="2"/>
  </r>
  <r>
    <x v="3"/>
    <n v="1197831"/>
    <x v="333"/>
    <x v="1"/>
    <x v="5"/>
    <x v="1"/>
    <x v="34"/>
    <x v="37"/>
    <x v="5"/>
    <n v="61"/>
    <n v="142"/>
    <n v="8662"/>
    <n v="4677.4800000000005"/>
    <n v="0.54"/>
    <x v="2"/>
  </r>
  <r>
    <x v="3"/>
    <n v="1197831"/>
    <x v="365"/>
    <x v="1"/>
    <x v="6"/>
    <x v="1"/>
    <x v="34"/>
    <x v="37"/>
    <x v="0"/>
    <n v="56"/>
    <n v="189"/>
    <n v="10584"/>
    <n v="5397.84"/>
    <n v="0.51"/>
    <x v="2"/>
  </r>
  <r>
    <x v="3"/>
    <n v="1197831"/>
    <x v="365"/>
    <x v="1"/>
    <x v="6"/>
    <x v="1"/>
    <x v="34"/>
    <x v="37"/>
    <x v="1"/>
    <n v="51"/>
    <n v="113"/>
    <n v="5763"/>
    <n v="2708.6099999999997"/>
    <n v="0.47"/>
    <x v="2"/>
  </r>
  <r>
    <x v="3"/>
    <n v="1197831"/>
    <x v="365"/>
    <x v="1"/>
    <x v="6"/>
    <x v="1"/>
    <x v="34"/>
    <x v="37"/>
    <x v="2"/>
    <n v="47"/>
    <n v="113"/>
    <n v="5311"/>
    <n v="2814.83"/>
    <n v="0.53"/>
    <x v="2"/>
  </r>
  <r>
    <x v="3"/>
    <n v="1197831"/>
    <x v="365"/>
    <x v="1"/>
    <x v="6"/>
    <x v="1"/>
    <x v="34"/>
    <x v="37"/>
    <x v="3"/>
    <n v="37"/>
    <n v="88"/>
    <n v="3256"/>
    <n v="1693.1200000000001"/>
    <n v="0.52"/>
    <x v="2"/>
  </r>
  <r>
    <x v="3"/>
    <n v="1197831"/>
    <x v="365"/>
    <x v="1"/>
    <x v="6"/>
    <x v="1"/>
    <x v="34"/>
    <x v="37"/>
    <x v="4"/>
    <n v="47"/>
    <n v="81"/>
    <n v="3807"/>
    <n v="1713.1499999999999"/>
    <n v="0.44999999999999996"/>
    <x v="2"/>
  </r>
  <r>
    <x v="3"/>
    <n v="1197831"/>
    <x v="365"/>
    <x v="1"/>
    <x v="6"/>
    <x v="1"/>
    <x v="34"/>
    <x v="37"/>
    <x v="5"/>
    <n v="50"/>
    <n v="124"/>
    <n v="6200"/>
    <n v="3224"/>
    <n v="0.52"/>
    <x v="2"/>
  </r>
  <r>
    <x v="3"/>
    <n v="1197831"/>
    <x v="395"/>
    <x v="1"/>
    <x v="7"/>
    <x v="1"/>
    <x v="34"/>
    <x v="37"/>
    <x v="0"/>
    <n v="49"/>
    <n v="150"/>
    <n v="7350"/>
    <n v="3969.0000000000005"/>
    <n v="0.54"/>
    <x v="2"/>
  </r>
  <r>
    <x v="3"/>
    <n v="1197831"/>
    <x v="395"/>
    <x v="1"/>
    <x v="7"/>
    <x v="1"/>
    <x v="34"/>
    <x v="37"/>
    <x v="1"/>
    <n v="38"/>
    <n v="98"/>
    <n v="3724"/>
    <n v="1675.7999999999997"/>
    <n v="0.44999999999999996"/>
    <x v="2"/>
  </r>
  <r>
    <x v="3"/>
    <n v="1197831"/>
    <x v="395"/>
    <x v="1"/>
    <x v="7"/>
    <x v="1"/>
    <x v="34"/>
    <x v="37"/>
    <x v="2"/>
    <n v="14"/>
    <n v="69"/>
    <n v="966"/>
    <n v="492.66"/>
    <n v="0.51"/>
    <x v="2"/>
  </r>
  <r>
    <x v="3"/>
    <n v="1197831"/>
    <x v="395"/>
    <x v="1"/>
    <x v="7"/>
    <x v="1"/>
    <x v="34"/>
    <x v="37"/>
    <x v="3"/>
    <n v="14"/>
    <n v="63"/>
    <n v="882"/>
    <n v="449.82"/>
    <n v="0.51"/>
    <x v="2"/>
  </r>
  <r>
    <x v="3"/>
    <n v="1197831"/>
    <x v="395"/>
    <x v="1"/>
    <x v="7"/>
    <x v="1"/>
    <x v="34"/>
    <x v="37"/>
    <x v="4"/>
    <n v="23"/>
    <n v="68"/>
    <n v="1564"/>
    <n v="703.8"/>
    <n v="0.44999999999999996"/>
    <x v="2"/>
  </r>
  <r>
    <x v="3"/>
    <n v="1197831"/>
    <x v="395"/>
    <x v="1"/>
    <x v="7"/>
    <x v="1"/>
    <x v="34"/>
    <x v="37"/>
    <x v="5"/>
    <n v="28"/>
    <n v="91"/>
    <n v="2548"/>
    <n v="1324.96"/>
    <n v="0.52"/>
    <x v="2"/>
  </r>
  <r>
    <x v="3"/>
    <n v="1197831"/>
    <x v="427"/>
    <x v="1"/>
    <x v="8"/>
    <x v="1"/>
    <x v="34"/>
    <x v="37"/>
    <x v="0"/>
    <n v="29"/>
    <n v="137"/>
    <n v="3973"/>
    <n v="2145.42"/>
    <n v="0.54"/>
    <x v="2"/>
  </r>
  <r>
    <x v="3"/>
    <n v="1197831"/>
    <x v="427"/>
    <x v="1"/>
    <x v="8"/>
    <x v="1"/>
    <x v="34"/>
    <x v="37"/>
    <x v="1"/>
    <n v="19"/>
    <n v="88"/>
    <n v="1672"/>
    <n v="769.11999999999989"/>
    <n v="0.45999999999999996"/>
    <x v="2"/>
  </r>
  <r>
    <x v="3"/>
    <n v="1197831"/>
    <x v="427"/>
    <x v="1"/>
    <x v="8"/>
    <x v="1"/>
    <x v="34"/>
    <x v="37"/>
    <x v="2"/>
    <n v="20"/>
    <n v="56"/>
    <n v="1120"/>
    <n v="571.20000000000005"/>
    <n v="0.51"/>
    <x v="2"/>
  </r>
  <r>
    <x v="3"/>
    <n v="1197831"/>
    <x v="427"/>
    <x v="1"/>
    <x v="8"/>
    <x v="1"/>
    <x v="34"/>
    <x v="37"/>
    <x v="3"/>
    <n v="18"/>
    <n v="52"/>
    <n v="936"/>
    <n v="486.72"/>
    <n v="0.52"/>
    <x v="2"/>
  </r>
  <r>
    <x v="3"/>
    <n v="1197831"/>
    <x v="427"/>
    <x v="1"/>
    <x v="8"/>
    <x v="1"/>
    <x v="34"/>
    <x v="37"/>
    <x v="4"/>
    <n v="29"/>
    <n v="50"/>
    <n v="1450"/>
    <n v="696"/>
    <n v="0.48"/>
    <x v="2"/>
  </r>
  <r>
    <x v="4"/>
    <n v="1197831"/>
    <x v="427"/>
    <x v="1"/>
    <x v="8"/>
    <x v="1"/>
    <x v="34"/>
    <x v="37"/>
    <x v="5"/>
    <n v="29"/>
    <n v="91"/>
    <n v="2639"/>
    <n v="1451.45"/>
    <n v="0.55000000000000004"/>
    <x v="2"/>
  </r>
  <r>
    <x v="4"/>
    <n v="1197831"/>
    <x v="457"/>
    <x v="1"/>
    <x v="9"/>
    <x v="1"/>
    <x v="34"/>
    <x v="37"/>
    <x v="0"/>
    <n v="23"/>
    <n v="133"/>
    <n v="3059"/>
    <n v="1651.8600000000001"/>
    <n v="0.54"/>
    <x v="2"/>
  </r>
  <r>
    <x v="4"/>
    <n v="1197831"/>
    <x v="457"/>
    <x v="1"/>
    <x v="9"/>
    <x v="1"/>
    <x v="34"/>
    <x v="37"/>
    <x v="1"/>
    <n v="14"/>
    <n v="78"/>
    <n v="1092"/>
    <n v="513.24"/>
    <n v="0.47"/>
    <x v="2"/>
  </r>
  <r>
    <x v="4"/>
    <n v="1197831"/>
    <x v="457"/>
    <x v="1"/>
    <x v="9"/>
    <x v="1"/>
    <x v="34"/>
    <x v="37"/>
    <x v="2"/>
    <n v="23"/>
    <n v="74"/>
    <n v="1702"/>
    <n v="919.08"/>
    <n v="0.54"/>
    <x v="2"/>
  </r>
  <r>
    <x v="4"/>
    <n v="1197831"/>
    <x v="457"/>
    <x v="1"/>
    <x v="9"/>
    <x v="1"/>
    <x v="34"/>
    <x v="37"/>
    <x v="3"/>
    <n v="52"/>
    <n v="75"/>
    <n v="3900"/>
    <n v="2067"/>
    <n v="0.53"/>
    <x v="2"/>
  </r>
  <r>
    <x v="4"/>
    <n v="1197831"/>
    <x v="457"/>
    <x v="1"/>
    <x v="9"/>
    <x v="1"/>
    <x v="34"/>
    <x v="37"/>
    <x v="4"/>
    <n v="71"/>
    <n v="77"/>
    <n v="5467"/>
    <n v="2678.83"/>
    <n v="0.49"/>
    <x v="2"/>
  </r>
  <r>
    <x v="4"/>
    <n v="1197831"/>
    <x v="457"/>
    <x v="1"/>
    <x v="9"/>
    <x v="1"/>
    <x v="34"/>
    <x v="37"/>
    <x v="5"/>
    <n v="72"/>
    <n v="105"/>
    <n v="7560"/>
    <n v="3780"/>
    <n v="0.5"/>
    <x v="2"/>
  </r>
  <r>
    <x v="4"/>
    <n v="1197831"/>
    <x v="486"/>
    <x v="1"/>
    <x v="10"/>
    <x v="1"/>
    <x v="34"/>
    <x v="37"/>
    <x v="0"/>
    <n v="64"/>
    <n v="169"/>
    <n v="10816"/>
    <n v="5948.8"/>
    <n v="0.55000000000000004"/>
    <x v="2"/>
  </r>
  <r>
    <x v="4"/>
    <n v="1197831"/>
    <x v="486"/>
    <x v="1"/>
    <x v="10"/>
    <x v="1"/>
    <x v="34"/>
    <x v="37"/>
    <x v="1"/>
    <n v="58"/>
    <n v="119"/>
    <n v="6902"/>
    <n v="3105.8999999999996"/>
    <n v="0.44999999999999996"/>
    <x v="2"/>
  </r>
  <r>
    <x v="4"/>
    <n v="1197831"/>
    <x v="486"/>
    <x v="1"/>
    <x v="10"/>
    <x v="1"/>
    <x v="34"/>
    <x v="37"/>
    <x v="2"/>
    <n v="55"/>
    <n v="101"/>
    <n v="5555"/>
    <n v="2777.5"/>
    <n v="0.5"/>
    <x v="2"/>
  </r>
  <r>
    <x v="4"/>
    <n v="1197831"/>
    <x v="486"/>
    <x v="1"/>
    <x v="10"/>
    <x v="1"/>
    <x v="34"/>
    <x v="37"/>
    <x v="3"/>
    <n v="54"/>
    <n v="94"/>
    <n v="5076"/>
    <n v="2690.28"/>
    <n v="0.53"/>
    <x v="2"/>
  </r>
  <r>
    <x v="4"/>
    <n v="1197831"/>
    <x v="486"/>
    <x v="1"/>
    <x v="10"/>
    <x v="1"/>
    <x v="34"/>
    <x v="37"/>
    <x v="4"/>
    <n v="69"/>
    <n v="81"/>
    <n v="5589"/>
    <n v="2682.72"/>
    <n v="0.48"/>
    <x v="2"/>
  </r>
  <r>
    <x v="4"/>
    <n v="1197831"/>
    <x v="486"/>
    <x v="1"/>
    <x v="10"/>
    <x v="1"/>
    <x v="34"/>
    <x v="37"/>
    <x v="5"/>
    <n v="68"/>
    <n v="123"/>
    <n v="8364"/>
    <n v="4182"/>
    <n v="0.5"/>
    <x v="2"/>
  </r>
  <r>
    <x v="4"/>
    <n v="1197831"/>
    <x v="180"/>
    <x v="1"/>
    <x v="0"/>
    <x v="1"/>
    <x v="34"/>
    <x v="37"/>
    <x v="0"/>
    <n v="23"/>
    <n v="149"/>
    <n v="3427"/>
    <n v="1679.23"/>
    <n v="0.49"/>
    <x v="2"/>
  </r>
  <r>
    <x v="4"/>
    <n v="1197831"/>
    <x v="180"/>
    <x v="1"/>
    <x v="0"/>
    <x v="1"/>
    <x v="34"/>
    <x v="37"/>
    <x v="1"/>
    <n v="23"/>
    <n v="91"/>
    <n v="2093"/>
    <n v="1025.57"/>
    <n v="0.49"/>
    <x v="2"/>
  </r>
  <r>
    <x v="4"/>
    <n v="1197831"/>
    <x v="180"/>
    <x v="1"/>
    <x v="0"/>
    <x v="1"/>
    <x v="34"/>
    <x v="37"/>
    <x v="2"/>
    <n v="14"/>
    <n v="88"/>
    <n v="1232"/>
    <n v="591.36"/>
    <n v="0.48"/>
    <x v="2"/>
  </r>
  <r>
    <x v="4"/>
    <n v="1197831"/>
    <x v="180"/>
    <x v="1"/>
    <x v="0"/>
    <x v="1"/>
    <x v="34"/>
    <x v="37"/>
    <x v="3"/>
    <n v="19"/>
    <n v="56"/>
    <n v="1064"/>
    <n v="521.36"/>
    <n v="0.49"/>
    <x v="2"/>
  </r>
  <r>
    <x v="4"/>
    <n v="1197831"/>
    <x v="180"/>
    <x v="1"/>
    <x v="0"/>
    <x v="1"/>
    <x v="34"/>
    <x v="37"/>
    <x v="4"/>
    <n v="33"/>
    <n v="65"/>
    <n v="2145"/>
    <n v="1029.5999999999999"/>
    <n v="0.48"/>
    <x v="2"/>
  </r>
  <r>
    <x v="4"/>
    <n v="1197831"/>
    <x v="180"/>
    <x v="1"/>
    <x v="0"/>
    <x v="1"/>
    <x v="34"/>
    <x v="37"/>
    <x v="5"/>
    <n v="23"/>
    <n v="102"/>
    <n v="2346"/>
    <n v="1173"/>
    <n v="0.5"/>
    <x v="2"/>
  </r>
  <r>
    <x v="4"/>
    <n v="1197831"/>
    <x v="209"/>
    <x v="1"/>
    <x v="1"/>
    <x v="1"/>
    <x v="34"/>
    <x v="37"/>
    <x v="0"/>
    <n v="23"/>
    <n v="162"/>
    <n v="3726"/>
    <n v="1751.2199999999998"/>
    <n v="0.47"/>
    <x v="2"/>
  </r>
  <r>
    <x v="4"/>
    <n v="1197831"/>
    <x v="209"/>
    <x v="1"/>
    <x v="1"/>
    <x v="1"/>
    <x v="34"/>
    <x v="37"/>
    <x v="1"/>
    <n v="23"/>
    <n v="65"/>
    <n v="1495"/>
    <n v="747.5"/>
    <n v="0.5"/>
    <x v="2"/>
  </r>
  <r>
    <x v="4"/>
    <n v="1197831"/>
    <x v="209"/>
    <x v="1"/>
    <x v="1"/>
    <x v="1"/>
    <x v="34"/>
    <x v="37"/>
    <x v="2"/>
    <n v="14"/>
    <n v="75"/>
    <n v="1050"/>
    <n v="514.5"/>
    <n v="0.49"/>
    <x v="2"/>
  </r>
  <r>
    <x v="4"/>
    <n v="1197831"/>
    <x v="209"/>
    <x v="1"/>
    <x v="1"/>
    <x v="3"/>
    <x v="35"/>
    <x v="38"/>
    <x v="3"/>
    <n v="20"/>
    <n v="42"/>
    <n v="840"/>
    <n v="377.99999999999994"/>
    <n v="0.44999999999999996"/>
    <x v="2"/>
  </r>
  <r>
    <x v="4"/>
    <n v="1197831"/>
    <x v="209"/>
    <x v="1"/>
    <x v="1"/>
    <x v="3"/>
    <x v="35"/>
    <x v="38"/>
    <x v="4"/>
    <n v="32"/>
    <n v="68"/>
    <n v="2176"/>
    <n v="1044.48"/>
    <n v="0.48"/>
    <x v="2"/>
  </r>
  <r>
    <x v="4"/>
    <n v="1197831"/>
    <x v="209"/>
    <x v="1"/>
    <x v="1"/>
    <x v="3"/>
    <x v="35"/>
    <x v="38"/>
    <x v="5"/>
    <n v="18"/>
    <n v="98"/>
    <n v="1764"/>
    <n v="864.36"/>
    <n v="0.49"/>
    <x v="2"/>
  </r>
  <r>
    <x v="4"/>
    <n v="1197831"/>
    <x v="217"/>
    <x v="1"/>
    <x v="2"/>
    <x v="3"/>
    <x v="35"/>
    <x v="38"/>
    <x v="0"/>
    <n v="20"/>
    <n v="153"/>
    <n v="3060"/>
    <n v="1499.3999999999999"/>
    <n v="0.49"/>
    <x v="2"/>
  </r>
  <r>
    <x v="4"/>
    <n v="1197831"/>
    <x v="217"/>
    <x v="1"/>
    <x v="2"/>
    <x v="3"/>
    <x v="35"/>
    <x v="38"/>
    <x v="1"/>
    <n v="19"/>
    <n v="59"/>
    <n v="1121"/>
    <n v="526.87"/>
    <n v="0.47"/>
    <x v="2"/>
  </r>
  <r>
    <x v="4"/>
    <n v="1197831"/>
    <x v="217"/>
    <x v="1"/>
    <x v="2"/>
    <x v="3"/>
    <x v="35"/>
    <x v="38"/>
    <x v="2"/>
    <n v="9"/>
    <n v="75"/>
    <n v="675"/>
    <n v="310.5"/>
    <n v="0.45999999999999996"/>
    <x v="2"/>
  </r>
  <r>
    <x v="4"/>
    <n v="1197831"/>
    <x v="217"/>
    <x v="1"/>
    <x v="2"/>
    <x v="3"/>
    <x v="35"/>
    <x v="38"/>
    <x v="3"/>
    <n v="20"/>
    <n v="26"/>
    <n v="520"/>
    <n v="249.6"/>
    <n v="0.48"/>
    <x v="2"/>
  </r>
  <r>
    <x v="4"/>
    <n v="1197831"/>
    <x v="217"/>
    <x v="1"/>
    <x v="2"/>
    <x v="3"/>
    <x v="35"/>
    <x v="38"/>
    <x v="4"/>
    <n v="32"/>
    <n v="41"/>
    <n v="1312"/>
    <n v="603.52"/>
    <n v="0.45999999999999996"/>
    <x v="2"/>
  </r>
  <r>
    <x v="4"/>
    <n v="1197831"/>
    <x v="217"/>
    <x v="1"/>
    <x v="2"/>
    <x v="3"/>
    <x v="35"/>
    <x v="38"/>
    <x v="5"/>
    <n v="23"/>
    <n v="65"/>
    <n v="1495"/>
    <n v="747.5"/>
    <n v="0.5"/>
    <x v="2"/>
  </r>
  <r>
    <x v="4"/>
    <n v="1197831"/>
    <x v="236"/>
    <x v="1"/>
    <x v="3"/>
    <x v="3"/>
    <x v="35"/>
    <x v="38"/>
    <x v="0"/>
    <n v="24"/>
    <n v="150"/>
    <n v="3600"/>
    <n v="1619.9999999999998"/>
    <n v="0.44999999999999996"/>
    <x v="2"/>
  </r>
  <r>
    <x v="4"/>
    <n v="1197831"/>
    <x v="236"/>
    <x v="1"/>
    <x v="3"/>
    <x v="3"/>
    <x v="35"/>
    <x v="38"/>
    <x v="1"/>
    <n v="25"/>
    <n v="58"/>
    <n v="1450"/>
    <n v="696"/>
    <n v="0.48"/>
    <x v="2"/>
  </r>
  <r>
    <x v="4"/>
    <n v="1197831"/>
    <x v="236"/>
    <x v="1"/>
    <x v="3"/>
    <x v="3"/>
    <x v="35"/>
    <x v="38"/>
    <x v="2"/>
    <n v="14"/>
    <n v="60"/>
    <n v="840"/>
    <n v="420"/>
    <n v="0.5"/>
    <x v="2"/>
  </r>
  <r>
    <x v="4"/>
    <n v="1197831"/>
    <x v="236"/>
    <x v="1"/>
    <x v="3"/>
    <x v="3"/>
    <x v="35"/>
    <x v="38"/>
    <x v="3"/>
    <n v="19"/>
    <n v="35"/>
    <n v="665"/>
    <n v="299.24999999999994"/>
    <n v="0.44999999999999996"/>
    <x v="2"/>
  </r>
  <r>
    <x v="4"/>
    <n v="1197831"/>
    <x v="236"/>
    <x v="1"/>
    <x v="3"/>
    <x v="3"/>
    <x v="35"/>
    <x v="38"/>
    <x v="4"/>
    <n v="39"/>
    <n v="38"/>
    <n v="1482"/>
    <n v="726.18"/>
    <n v="0.49"/>
    <x v="2"/>
  </r>
  <r>
    <x v="4"/>
    <n v="1197831"/>
    <x v="236"/>
    <x v="1"/>
    <x v="3"/>
    <x v="3"/>
    <x v="35"/>
    <x v="38"/>
    <x v="5"/>
    <n v="29"/>
    <n v="81"/>
    <n v="2349"/>
    <n v="1151.01"/>
    <n v="0.49"/>
    <x v="2"/>
  </r>
  <r>
    <x v="4"/>
    <n v="1197831"/>
    <x v="265"/>
    <x v="1"/>
    <x v="4"/>
    <x v="3"/>
    <x v="35"/>
    <x v="38"/>
    <x v="0"/>
    <n v="36"/>
    <n v="143"/>
    <n v="5148"/>
    <n v="2316.6"/>
    <n v="0.44999999999999996"/>
    <x v="2"/>
  </r>
  <r>
    <x v="4"/>
    <n v="1197831"/>
    <x v="265"/>
    <x v="1"/>
    <x v="4"/>
    <x v="3"/>
    <x v="35"/>
    <x v="38"/>
    <x v="1"/>
    <n v="39"/>
    <n v="77"/>
    <n v="3003"/>
    <n v="1441.44"/>
    <n v="0.48"/>
    <x v="2"/>
  </r>
  <r>
    <x v="4"/>
    <n v="1197831"/>
    <x v="265"/>
    <x v="1"/>
    <x v="4"/>
    <x v="3"/>
    <x v="35"/>
    <x v="38"/>
    <x v="2"/>
    <n v="32"/>
    <n v="65"/>
    <n v="2080"/>
    <n v="1019.1999999999999"/>
    <n v="0.49"/>
    <x v="2"/>
  </r>
  <r>
    <x v="4"/>
    <n v="1197831"/>
    <x v="265"/>
    <x v="1"/>
    <x v="4"/>
    <x v="3"/>
    <x v="35"/>
    <x v="38"/>
    <x v="3"/>
    <n v="32"/>
    <n v="58"/>
    <n v="1856"/>
    <n v="928"/>
    <n v="0.5"/>
    <x v="2"/>
  </r>
  <r>
    <x v="4"/>
    <n v="1197831"/>
    <x v="265"/>
    <x v="1"/>
    <x v="4"/>
    <x v="3"/>
    <x v="35"/>
    <x v="38"/>
    <x v="4"/>
    <n v="43"/>
    <n v="56"/>
    <n v="2408"/>
    <n v="1204"/>
    <n v="0.5"/>
    <x v="2"/>
  </r>
  <r>
    <x v="4"/>
    <n v="1197831"/>
    <x v="265"/>
    <x v="1"/>
    <x v="4"/>
    <x v="3"/>
    <x v="35"/>
    <x v="38"/>
    <x v="5"/>
    <n v="42"/>
    <n v="94"/>
    <n v="3948"/>
    <n v="1776.6"/>
    <n v="0.44999999999999996"/>
    <x v="2"/>
  </r>
  <r>
    <x v="4"/>
    <n v="1197831"/>
    <x v="298"/>
    <x v="1"/>
    <x v="11"/>
    <x v="3"/>
    <x v="35"/>
    <x v="38"/>
    <x v="0"/>
    <n v="37"/>
    <n v="144"/>
    <n v="5328"/>
    <n v="2664"/>
    <n v="0.5"/>
    <x v="2"/>
  </r>
  <r>
    <x v="4"/>
    <n v="1197831"/>
    <x v="298"/>
    <x v="1"/>
    <x v="11"/>
    <x v="3"/>
    <x v="35"/>
    <x v="38"/>
    <x v="1"/>
    <n v="32"/>
    <n v="94"/>
    <n v="3008"/>
    <n v="1443.84"/>
    <n v="0.48"/>
    <x v="2"/>
  </r>
  <r>
    <x v="4"/>
    <n v="1197831"/>
    <x v="298"/>
    <x v="1"/>
    <x v="11"/>
    <x v="3"/>
    <x v="35"/>
    <x v="38"/>
    <x v="2"/>
    <n v="37"/>
    <n v="81"/>
    <n v="2997"/>
    <n v="1378.62"/>
    <n v="0.45999999999999996"/>
    <x v="2"/>
  </r>
  <r>
    <x v="4"/>
    <n v="1197831"/>
    <x v="298"/>
    <x v="1"/>
    <x v="11"/>
    <x v="3"/>
    <x v="35"/>
    <x v="38"/>
    <x v="3"/>
    <n v="38"/>
    <n v="80"/>
    <n v="3040"/>
    <n v="1367.9999999999998"/>
    <n v="0.44999999999999996"/>
    <x v="2"/>
  </r>
  <r>
    <x v="4"/>
    <n v="1197831"/>
    <x v="298"/>
    <x v="1"/>
    <x v="11"/>
    <x v="3"/>
    <x v="35"/>
    <x v="38"/>
    <x v="4"/>
    <n v="54"/>
    <n v="83"/>
    <n v="4482"/>
    <n v="2151.36"/>
    <n v="0.48"/>
    <x v="2"/>
  </r>
  <r>
    <x v="4"/>
    <n v="1197831"/>
    <x v="298"/>
    <x v="1"/>
    <x v="11"/>
    <x v="3"/>
    <x v="35"/>
    <x v="38"/>
    <x v="5"/>
    <n v="58"/>
    <n v="117"/>
    <n v="6786"/>
    <n v="3325.14"/>
    <n v="0.49"/>
    <x v="2"/>
  </r>
  <r>
    <x v="4"/>
    <n v="1197831"/>
    <x v="326"/>
    <x v="1"/>
    <x v="5"/>
    <x v="3"/>
    <x v="35"/>
    <x v="38"/>
    <x v="0"/>
    <n v="51"/>
    <n v="182"/>
    <n v="9282"/>
    <n v="4641"/>
    <n v="0.5"/>
    <x v="2"/>
  </r>
  <r>
    <x v="4"/>
    <n v="1197831"/>
    <x v="326"/>
    <x v="1"/>
    <x v="5"/>
    <x v="3"/>
    <x v="35"/>
    <x v="38"/>
    <x v="1"/>
    <n v="49"/>
    <n v="119"/>
    <n v="5831"/>
    <n v="2915.5"/>
    <n v="0.5"/>
    <x v="2"/>
  </r>
  <r>
    <x v="4"/>
    <n v="1197831"/>
    <x v="326"/>
    <x v="1"/>
    <x v="5"/>
    <x v="3"/>
    <x v="35"/>
    <x v="38"/>
    <x v="2"/>
    <n v="42"/>
    <n v="102"/>
    <n v="4284"/>
    <n v="1970.6399999999999"/>
    <n v="0.45999999999999996"/>
    <x v="2"/>
  </r>
  <r>
    <x v="4"/>
    <n v="1197831"/>
    <x v="326"/>
    <x v="1"/>
    <x v="5"/>
    <x v="3"/>
    <x v="35"/>
    <x v="38"/>
    <x v="3"/>
    <n v="43"/>
    <n v="75"/>
    <n v="3225"/>
    <n v="1580.25"/>
    <n v="0.49"/>
    <x v="2"/>
  </r>
  <r>
    <x v="4"/>
    <n v="1197831"/>
    <x v="326"/>
    <x v="1"/>
    <x v="5"/>
    <x v="3"/>
    <x v="35"/>
    <x v="38"/>
    <x v="4"/>
    <n v="56"/>
    <n v="91"/>
    <n v="5096"/>
    <n v="2344.16"/>
    <n v="0.45999999999999996"/>
    <x v="2"/>
  </r>
  <r>
    <x v="4"/>
    <n v="1197831"/>
    <x v="326"/>
    <x v="1"/>
    <x v="5"/>
    <x v="3"/>
    <x v="35"/>
    <x v="38"/>
    <x v="5"/>
    <n v="60"/>
    <n v="140"/>
    <n v="8400"/>
    <n v="4116"/>
    <n v="0.49"/>
    <x v="2"/>
  </r>
  <r>
    <x v="4"/>
    <n v="1197831"/>
    <x v="358"/>
    <x v="1"/>
    <x v="6"/>
    <x v="3"/>
    <x v="35"/>
    <x v="38"/>
    <x v="0"/>
    <n v="56"/>
    <n v="189"/>
    <n v="10584"/>
    <n v="5292"/>
    <n v="0.5"/>
    <x v="2"/>
  </r>
  <r>
    <x v="4"/>
    <n v="1197831"/>
    <x v="358"/>
    <x v="1"/>
    <x v="6"/>
    <x v="3"/>
    <x v="35"/>
    <x v="38"/>
    <x v="1"/>
    <n v="51"/>
    <n v="111"/>
    <n v="5661"/>
    <n v="2547.4499999999998"/>
    <n v="0.44999999999999996"/>
    <x v="2"/>
  </r>
  <r>
    <x v="4"/>
    <n v="1197831"/>
    <x v="358"/>
    <x v="1"/>
    <x v="6"/>
    <x v="3"/>
    <x v="35"/>
    <x v="38"/>
    <x v="2"/>
    <n v="47"/>
    <n v="102"/>
    <n v="4794"/>
    <n v="2397"/>
    <n v="0.5"/>
    <x v="2"/>
  </r>
  <r>
    <x v="4"/>
    <n v="1197831"/>
    <x v="358"/>
    <x v="1"/>
    <x v="6"/>
    <x v="3"/>
    <x v="35"/>
    <x v="38"/>
    <x v="3"/>
    <n v="37"/>
    <n v="90"/>
    <n v="3330"/>
    <n v="1631.7"/>
    <n v="0.49"/>
    <x v="2"/>
  </r>
  <r>
    <x v="4"/>
    <n v="1197831"/>
    <x v="358"/>
    <x v="1"/>
    <x v="6"/>
    <x v="3"/>
    <x v="35"/>
    <x v="38"/>
    <x v="4"/>
    <n v="47"/>
    <n v="69"/>
    <n v="3243"/>
    <n v="1621.5"/>
    <n v="0.5"/>
    <x v="2"/>
  </r>
  <r>
    <x v="4"/>
    <n v="1197831"/>
    <x v="358"/>
    <x v="1"/>
    <x v="6"/>
    <x v="3"/>
    <x v="35"/>
    <x v="38"/>
    <x v="5"/>
    <n v="52"/>
    <n v="113"/>
    <n v="5876"/>
    <n v="2938"/>
    <n v="0.5"/>
    <x v="2"/>
  </r>
  <r>
    <x v="4"/>
    <n v="1197831"/>
    <x v="388"/>
    <x v="1"/>
    <x v="7"/>
    <x v="3"/>
    <x v="35"/>
    <x v="38"/>
    <x v="0"/>
    <n v="47"/>
    <n v="165"/>
    <n v="7755"/>
    <n v="3877.5"/>
    <n v="0.5"/>
    <x v="2"/>
  </r>
  <r>
    <x v="4"/>
    <n v="1197831"/>
    <x v="388"/>
    <x v="1"/>
    <x v="7"/>
    <x v="3"/>
    <x v="35"/>
    <x v="38"/>
    <x v="1"/>
    <n v="38"/>
    <n v="91"/>
    <n v="3458"/>
    <n v="1556.1"/>
    <n v="0.44999999999999996"/>
    <x v="2"/>
  </r>
  <r>
    <x v="4"/>
    <n v="1197831"/>
    <x v="388"/>
    <x v="1"/>
    <x v="7"/>
    <x v="3"/>
    <x v="35"/>
    <x v="38"/>
    <x v="2"/>
    <n v="15"/>
    <n v="75"/>
    <n v="1125"/>
    <n v="528.75"/>
    <n v="0.47"/>
    <x v="2"/>
  </r>
  <r>
    <x v="4"/>
    <n v="1197831"/>
    <x v="388"/>
    <x v="1"/>
    <x v="7"/>
    <x v="3"/>
    <x v="35"/>
    <x v="38"/>
    <x v="3"/>
    <n v="14"/>
    <n v="65"/>
    <n v="910"/>
    <n v="427.7"/>
    <n v="0.47"/>
    <x v="2"/>
  </r>
  <r>
    <x v="4"/>
    <n v="1197831"/>
    <x v="388"/>
    <x v="1"/>
    <x v="7"/>
    <x v="3"/>
    <x v="35"/>
    <x v="38"/>
    <x v="4"/>
    <n v="24"/>
    <n v="61"/>
    <n v="1464"/>
    <n v="717.36"/>
    <n v="0.49"/>
    <x v="2"/>
  </r>
  <r>
    <x v="4"/>
    <n v="1197831"/>
    <x v="388"/>
    <x v="1"/>
    <x v="7"/>
    <x v="3"/>
    <x v="35"/>
    <x v="38"/>
    <x v="5"/>
    <n v="29"/>
    <n v="94"/>
    <n v="2726"/>
    <n v="1335.74"/>
    <n v="0.49"/>
    <x v="2"/>
  </r>
  <r>
    <x v="4"/>
    <n v="1197831"/>
    <x v="420"/>
    <x v="1"/>
    <x v="8"/>
    <x v="3"/>
    <x v="35"/>
    <x v="38"/>
    <x v="0"/>
    <n v="29"/>
    <n v="145"/>
    <n v="4205"/>
    <n v="1934.3"/>
    <n v="0.45999999999999996"/>
    <x v="2"/>
  </r>
  <r>
    <x v="4"/>
    <n v="1197831"/>
    <x v="420"/>
    <x v="1"/>
    <x v="8"/>
    <x v="3"/>
    <x v="35"/>
    <x v="38"/>
    <x v="1"/>
    <n v="19"/>
    <n v="85"/>
    <n v="1615"/>
    <n v="742.9"/>
    <n v="0.45999999999999996"/>
    <x v="2"/>
  </r>
  <r>
    <x v="4"/>
    <n v="1197831"/>
    <x v="420"/>
    <x v="1"/>
    <x v="8"/>
    <x v="3"/>
    <x v="35"/>
    <x v="38"/>
    <x v="2"/>
    <n v="19"/>
    <n v="60"/>
    <n v="1140"/>
    <n v="535.79999999999995"/>
    <n v="0.47"/>
    <x v="2"/>
  </r>
  <r>
    <x v="4"/>
    <n v="1197831"/>
    <x v="420"/>
    <x v="1"/>
    <x v="8"/>
    <x v="3"/>
    <x v="35"/>
    <x v="38"/>
    <x v="3"/>
    <n v="19"/>
    <n v="47"/>
    <n v="893"/>
    <n v="428.64"/>
    <n v="0.48"/>
    <x v="2"/>
  </r>
  <r>
    <x v="4"/>
    <n v="1197831"/>
    <x v="420"/>
    <x v="1"/>
    <x v="8"/>
    <x v="3"/>
    <x v="35"/>
    <x v="38"/>
    <x v="4"/>
    <n v="29"/>
    <n v="46"/>
    <n v="1334"/>
    <n v="653.66"/>
    <n v="0.49"/>
    <x v="2"/>
  </r>
  <r>
    <x v="0"/>
    <n v="1197831"/>
    <x v="420"/>
    <x v="1"/>
    <x v="8"/>
    <x v="3"/>
    <x v="35"/>
    <x v="38"/>
    <x v="5"/>
    <n v="28"/>
    <n v="90"/>
    <n v="2520"/>
    <n v="1209.5999999999999"/>
    <n v="0.48"/>
    <x v="2"/>
  </r>
  <r>
    <x v="0"/>
    <n v="1197831"/>
    <x v="450"/>
    <x v="1"/>
    <x v="9"/>
    <x v="3"/>
    <x v="35"/>
    <x v="38"/>
    <x v="0"/>
    <n v="23"/>
    <n v="122"/>
    <n v="2806"/>
    <n v="1318.82"/>
    <n v="0.47"/>
    <x v="2"/>
  </r>
  <r>
    <x v="0"/>
    <n v="1197831"/>
    <x v="450"/>
    <x v="1"/>
    <x v="9"/>
    <x v="3"/>
    <x v="35"/>
    <x v="38"/>
    <x v="1"/>
    <n v="14"/>
    <n v="72"/>
    <n v="1008"/>
    <n v="504"/>
    <n v="0.5"/>
    <x v="2"/>
  </r>
  <r>
    <x v="0"/>
    <n v="1197831"/>
    <x v="450"/>
    <x v="1"/>
    <x v="9"/>
    <x v="3"/>
    <x v="35"/>
    <x v="38"/>
    <x v="2"/>
    <n v="23"/>
    <n v="55"/>
    <n v="1265"/>
    <n v="632.5"/>
    <n v="0.5"/>
    <x v="2"/>
  </r>
  <r>
    <x v="0"/>
    <n v="1197831"/>
    <x v="450"/>
    <x v="1"/>
    <x v="9"/>
    <x v="3"/>
    <x v="35"/>
    <x v="38"/>
    <x v="3"/>
    <n v="54"/>
    <n v="83"/>
    <n v="4482"/>
    <n v="2151.36"/>
    <n v="0.48"/>
    <x v="2"/>
  </r>
  <r>
    <x v="0"/>
    <n v="1197831"/>
    <x v="450"/>
    <x v="1"/>
    <x v="9"/>
    <x v="3"/>
    <x v="35"/>
    <x v="38"/>
    <x v="4"/>
    <n v="68"/>
    <n v="70"/>
    <n v="4760"/>
    <n v="2189.6"/>
    <n v="0.45999999999999996"/>
    <x v="2"/>
  </r>
  <r>
    <x v="0"/>
    <n v="1197831"/>
    <x v="450"/>
    <x v="1"/>
    <x v="9"/>
    <x v="3"/>
    <x v="35"/>
    <x v="38"/>
    <x v="5"/>
    <n v="73"/>
    <n v="88"/>
    <n v="6424"/>
    <n v="2955.04"/>
    <n v="0.45999999999999996"/>
    <x v="2"/>
  </r>
  <r>
    <x v="0"/>
    <n v="1197831"/>
    <x v="479"/>
    <x v="1"/>
    <x v="10"/>
    <x v="3"/>
    <x v="35"/>
    <x v="38"/>
    <x v="0"/>
    <n v="66"/>
    <n v="150"/>
    <n v="9900"/>
    <n v="4950"/>
    <n v="0.5"/>
    <x v="2"/>
  </r>
  <r>
    <x v="0"/>
    <n v="1197831"/>
    <x v="479"/>
    <x v="1"/>
    <x v="10"/>
    <x v="3"/>
    <x v="35"/>
    <x v="38"/>
    <x v="1"/>
    <n v="59"/>
    <n v="120"/>
    <n v="7080"/>
    <n v="3540"/>
    <n v="0.5"/>
    <x v="2"/>
  </r>
  <r>
    <x v="0"/>
    <n v="1197831"/>
    <x v="479"/>
    <x v="1"/>
    <x v="10"/>
    <x v="3"/>
    <x v="35"/>
    <x v="38"/>
    <x v="2"/>
    <n v="58"/>
    <n v="95"/>
    <n v="5510"/>
    <n v="2534.6"/>
    <n v="0.45999999999999996"/>
    <x v="2"/>
  </r>
  <r>
    <x v="0"/>
    <n v="1197831"/>
    <x v="479"/>
    <x v="1"/>
    <x v="10"/>
    <x v="3"/>
    <x v="35"/>
    <x v="38"/>
    <x v="3"/>
    <n v="59"/>
    <n v="90"/>
    <n v="5310"/>
    <n v="2389.4999999999995"/>
    <n v="0.44999999999999996"/>
    <x v="2"/>
  </r>
  <r>
    <x v="0"/>
    <n v="1197831"/>
    <x v="479"/>
    <x v="1"/>
    <x v="10"/>
    <x v="3"/>
    <x v="35"/>
    <x v="38"/>
    <x v="4"/>
    <n v="64"/>
    <n v="81"/>
    <n v="5184"/>
    <n v="2592"/>
    <n v="0.5"/>
    <x v="2"/>
  </r>
  <r>
    <x v="0"/>
    <n v="1197831"/>
    <x v="479"/>
    <x v="1"/>
    <x v="10"/>
    <x v="3"/>
    <x v="35"/>
    <x v="38"/>
    <x v="5"/>
    <n v="68"/>
    <n v="112"/>
    <n v="7616"/>
    <n v="3503.3599999999997"/>
    <n v="0.45999999999999996"/>
    <x v="2"/>
  </r>
  <r>
    <x v="0"/>
    <n v="1185732"/>
    <x v="176"/>
    <x v="1"/>
    <x v="0"/>
    <x v="3"/>
    <x v="35"/>
    <x v="38"/>
    <x v="0"/>
    <n v="38"/>
    <n v="138"/>
    <n v="5244"/>
    <n v="2569.56"/>
    <n v="0.49"/>
    <x v="2"/>
  </r>
  <r>
    <x v="0"/>
    <n v="1185732"/>
    <x v="176"/>
    <x v="1"/>
    <x v="0"/>
    <x v="3"/>
    <x v="35"/>
    <x v="38"/>
    <x v="1"/>
    <n v="37"/>
    <n v="80"/>
    <n v="2960"/>
    <n v="1184"/>
    <n v="0.4"/>
    <x v="2"/>
  </r>
  <r>
    <x v="0"/>
    <n v="1185732"/>
    <x v="176"/>
    <x v="1"/>
    <x v="0"/>
    <x v="3"/>
    <x v="35"/>
    <x v="38"/>
    <x v="2"/>
    <n v="27"/>
    <n v="83"/>
    <n v="2241"/>
    <n v="986.04"/>
    <n v="0.44"/>
    <x v="2"/>
  </r>
  <r>
    <x v="0"/>
    <n v="1185732"/>
    <x v="176"/>
    <x v="1"/>
    <x v="0"/>
    <x v="3"/>
    <x v="35"/>
    <x v="38"/>
    <x v="3"/>
    <n v="34"/>
    <n v="36"/>
    <n v="1224"/>
    <n v="489.6"/>
    <n v="0.4"/>
    <x v="2"/>
  </r>
  <r>
    <x v="0"/>
    <n v="1185732"/>
    <x v="176"/>
    <x v="1"/>
    <x v="0"/>
    <x v="3"/>
    <x v="35"/>
    <x v="38"/>
    <x v="4"/>
    <n v="48"/>
    <n v="44"/>
    <n v="2112"/>
    <n v="992.64"/>
    <n v="0.47"/>
    <x v="2"/>
  </r>
  <r>
    <x v="0"/>
    <n v="1185732"/>
    <x v="176"/>
    <x v="1"/>
    <x v="0"/>
    <x v="3"/>
    <x v="35"/>
    <x v="38"/>
    <x v="5"/>
    <n v="37"/>
    <n v="72"/>
    <n v="2664"/>
    <n v="1465.2"/>
    <n v="0.55000000000000004"/>
    <x v="2"/>
  </r>
  <r>
    <x v="0"/>
    <n v="1185732"/>
    <x v="207"/>
    <x v="1"/>
    <x v="1"/>
    <x v="3"/>
    <x v="35"/>
    <x v="38"/>
    <x v="0"/>
    <n v="37"/>
    <n v="158"/>
    <n v="5846"/>
    <n v="2923"/>
    <n v="0.5"/>
    <x v="2"/>
  </r>
  <r>
    <x v="0"/>
    <n v="1185732"/>
    <x v="207"/>
    <x v="1"/>
    <x v="1"/>
    <x v="3"/>
    <x v="35"/>
    <x v="38"/>
    <x v="1"/>
    <n v="39"/>
    <n v="47"/>
    <n v="1833"/>
    <n v="806.52"/>
    <n v="0.44"/>
    <x v="2"/>
  </r>
  <r>
    <x v="0"/>
    <n v="1185732"/>
    <x v="207"/>
    <x v="1"/>
    <x v="1"/>
    <x v="3"/>
    <x v="35"/>
    <x v="38"/>
    <x v="2"/>
    <n v="29"/>
    <n v="59"/>
    <n v="1711"/>
    <n v="735.73"/>
    <n v="0.43"/>
    <x v="2"/>
  </r>
  <r>
    <x v="0"/>
    <n v="1185732"/>
    <x v="207"/>
    <x v="1"/>
    <x v="1"/>
    <x v="3"/>
    <x v="36"/>
    <x v="39"/>
    <x v="3"/>
    <n v="33"/>
    <n v="25"/>
    <n v="825"/>
    <n v="363"/>
    <n v="0.44"/>
    <x v="2"/>
  </r>
  <r>
    <x v="0"/>
    <n v="1185732"/>
    <x v="207"/>
    <x v="1"/>
    <x v="1"/>
    <x v="3"/>
    <x v="36"/>
    <x v="39"/>
    <x v="4"/>
    <n v="48"/>
    <n v="46"/>
    <n v="2208"/>
    <n v="993.59999999999991"/>
    <n v="0.44999999999999996"/>
    <x v="2"/>
  </r>
  <r>
    <x v="0"/>
    <n v="1185732"/>
    <x v="207"/>
    <x v="1"/>
    <x v="1"/>
    <x v="3"/>
    <x v="36"/>
    <x v="39"/>
    <x v="5"/>
    <n v="32"/>
    <n v="80"/>
    <n v="2560"/>
    <n v="1408"/>
    <n v="0.55000000000000004"/>
    <x v="2"/>
  </r>
  <r>
    <x v="0"/>
    <n v="1185732"/>
    <x v="216"/>
    <x v="1"/>
    <x v="2"/>
    <x v="3"/>
    <x v="36"/>
    <x v="39"/>
    <x v="0"/>
    <n v="39"/>
    <n v="124"/>
    <n v="4836"/>
    <n v="2369.64"/>
    <n v="0.49"/>
    <x v="2"/>
  </r>
  <r>
    <x v="0"/>
    <n v="1185732"/>
    <x v="216"/>
    <x v="1"/>
    <x v="2"/>
    <x v="3"/>
    <x v="36"/>
    <x v="39"/>
    <x v="1"/>
    <n v="37"/>
    <n v="50"/>
    <n v="1850"/>
    <n v="777"/>
    <n v="0.42"/>
    <x v="2"/>
  </r>
  <r>
    <x v="0"/>
    <n v="1185732"/>
    <x v="216"/>
    <x v="1"/>
    <x v="2"/>
    <x v="3"/>
    <x v="36"/>
    <x v="39"/>
    <x v="2"/>
    <n v="27"/>
    <n v="59"/>
    <n v="1593"/>
    <n v="669.06"/>
    <n v="0.42"/>
    <x v="2"/>
  </r>
  <r>
    <x v="0"/>
    <n v="1185732"/>
    <x v="216"/>
    <x v="1"/>
    <x v="2"/>
    <x v="3"/>
    <x v="36"/>
    <x v="39"/>
    <x v="3"/>
    <n v="33"/>
    <n v="23"/>
    <n v="759"/>
    <n v="333.96"/>
    <n v="0.44"/>
    <x v="2"/>
  </r>
  <r>
    <x v="0"/>
    <n v="1185732"/>
    <x v="216"/>
    <x v="1"/>
    <x v="2"/>
    <x v="3"/>
    <x v="36"/>
    <x v="39"/>
    <x v="4"/>
    <n v="47"/>
    <n v="31"/>
    <n v="1457"/>
    <n v="728.5"/>
    <n v="0.5"/>
    <x v="2"/>
  </r>
  <r>
    <x v="0"/>
    <n v="1185732"/>
    <x v="216"/>
    <x v="1"/>
    <x v="2"/>
    <x v="3"/>
    <x v="36"/>
    <x v="39"/>
    <x v="5"/>
    <n v="37"/>
    <n v="59"/>
    <n v="2183"/>
    <n v="1156.99"/>
    <n v="0.53"/>
    <x v="2"/>
  </r>
  <r>
    <x v="0"/>
    <n v="1185732"/>
    <x v="235"/>
    <x v="1"/>
    <x v="3"/>
    <x v="3"/>
    <x v="36"/>
    <x v="39"/>
    <x v="0"/>
    <n v="38"/>
    <n v="113"/>
    <n v="4294"/>
    <n v="1975.2399999999998"/>
    <n v="0.45999999999999996"/>
    <x v="2"/>
  </r>
  <r>
    <x v="0"/>
    <n v="1185732"/>
    <x v="235"/>
    <x v="1"/>
    <x v="3"/>
    <x v="3"/>
    <x v="36"/>
    <x v="39"/>
    <x v="1"/>
    <n v="39"/>
    <n v="42"/>
    <n v="1638"/>
    <n v="671.57999999999993"/>
    <n v="0.41"/>
    <x v="2"/>
  </r>
  <r>
    <x v="0"/>
    <n v="1185732"/>
    <x v="235"/>
    <x v="1"/>
    <x v="3"/>
    <x v="3"/>
    <x v="36"/>
    <x v="39"/>
    <x v="2"/>
    <n v="29"/>
    <n v="45"/>
    <n v="1305"/>
    <n v="522"/>
    <n v="0.4"/>
    <x v="2"/>
  </r>
  <r>
    <x v="0"/>
    <n v="1185732"/>
    <x v="235"/>
    <x v="1"/>
    <x v="3"/>
    <x v="3"/>
    <x v="36"/>
    <x v="39"/>
    <x v="3"/>
    <n v="34"/>
    <n v="20"/>
    <n v="680"/>
    <n v="292.39999999999998"/>
    <n v="0.43"/>
    <x v="2"/>
  </r>
  <r>
    <x v="0"/>
    <n v="1185732"/>
    <x v="235"/>
    <x v="1"/>
    <x v="3"/>
    <x v="3"/>
    <x v="36"/>
    <x v="39"/>
    <x v="4"/>
    <n v="56"/>
    <n v="29"/>
    <n v="1624"/>
    <n v="747.04"/>
    <n v="0.45999999999999996"/>
    <x v="2"/>
  </r>
  <r>
    <x v="0"/>
    <n v="1185732"/>
    <x v="235"/>
    <x v="1"/>
    <x v="3"/>
    <x v="3"/>
    <x v="36"/>
    <x v="39"/>
    <x v="5"/>
    <n v="48"/>
    <n v="61"/>
    <n v="2928"/>
    <n v="1551.8400000000001"/>
    <n v="0.53"/>
    <x v="2"/>
  </r>
  <r>
    <x v="0"/>
    <n v="1185732"/>
    <x v="266"/>
    <x v="1"/>
    <x v="4"/>
    <x v="3"/>
    <x v="36"/>
    <x v="39"/>
    <x v="0"/>
    <n v="58"/>
    <n v="139"/>
    <n v="8062"/>
    <n v="3789.14"/>
    <n v="0.47"/>
    <x v="2"/>
  </r>
  <r>
    <x v="0"/>
    <n v="1185732"/>
    <x v="266"/>
    <x v="1"/>
    <x v="4"/>
    <x v="3"/>
    <x v="36"/>
    <x v="39"/>
    <x v="1"/>
    <n v="45"/>
    <n v="60"/>
    <n v="2700"/>
    <n v="1214.9999999999998"/>
    <n v="0.44999999999999996"/>
    <x v="2"/>
  </r>
  <r>
    <x v="0"/>
    <n v="1185732"/>
    <x v="266"/>
    <x v="1"/>
    <x v="4"/>
    <x v="3"/>
    <x v="36"/>
    <x v="39"/>
    <x v="2"/>
    <n v="43"/>
    <n v="46"/>
    <n v="1978"/>
    <n v="830.76"/>
    <n v="0.42"/>
    <x v="2"/>
  </r>
  <r>
    <x v="0"/>
    <n v="1185732"/>
    <x v="266"/>
    <x v="1"/>
    <x v="4"/>
    <x v="3"/>
    <x v="36"/>
    <x v="39"/>
    <x v="3"/>
    <n v="43"/>
    <n v="26"/>
    <n v="1118"/>
    <n v="503.09999999999997"/>
    <n v="0.44999999999999996"/>
    <x v="2"/>
  </r>
  <r>
    <x v="0"/>
    <n v="1185732"/>
    <x v="266"/>
    <x v="1"/>
    <x v="4"/>
    <x v="3"/>
    <x v="36"/>
    <x v="39"/>
    <x v="4"/>
    <n v="51"/>
    <n v="38"/>
    <n v="1938"/>
    <n v="969"/>
    <n v="0.5"/>
    <x v="2"/>
  </r>
  <r>
    <x v="0"/>
    <n v="1185732"/>
    <x v="266"/>
    <x v="1"/>
    <x v="4"/>
    <x v="3"/>
    <x v="36"/>
    <x v="39"/>
    <x v="5"/>
    <n v="58"/>
    <n v="68"/>
    <n v="3944"/>
    <n v="2011.44"/>
    <n v="0.51"/>
    <x v="2"/>
  </r>
  <r>
    <x v="0"/>
    <n v="1185732"/>
    <x v="296"/>
    <x v="1"/>
    <x v="11"/>
    <x v="3"/>
    <x v="36"/>
    <x v="39"/>
    <x v="0"/>
    <n v="41"/>
    <n v="135"/>
    <n v="5535"/>
    <n v="2546.1"/>
    <n v="0.45999999999999996"/>
    <x v="2"/>
  </r>
  <r>
    <x v="0"/>
    <n v="1185732"/>
    <x v="296"/>
    <x v="1"/>
    <x v="11"/>
    <x v="3"/>
    <x v="36"/>
    <x v="39"/>
    <x v="1"/>
    <n v="39"/>
    <n v="70"/>
    <n v="2730"/>
    <n v="1092"/>
    <n v="0.4"/>
    <x v="2"/>
  </r>
  <r>
    <x v="0"/>
    <n v="1185732"/>
    <x v="296"/>
    <x v="1"/>
    <x v="11"/>
    <x v="3"/>
    <x v="36"/>
    <x v="39"/>
    <x v="2"/>
    <n v="32"/>
    <n v="54"/>
    <n v="1728"/>
    <n v="743.04"/>
    <n v="0.43"/>
    <x v="2"/>
  </r>
  <r>
    <x v="0"/>
    <n v="1185732"/>
    <x v="296"/>
    <x v="1"/>
    <x v="11"/>
    <x v="3"/>
    <x v="36"/>
    <x v="39"/>
    <x v="3"/>
    <n v="32"/>
    <n v="49"/>
    <n v="1568"/>
    <n v="705.59999999999991"/>
    <n v="0.44999999999999996"/>
    <x v="2"/>
  </r>
  <r>
    <x v="0"/>
    <n v="1185732"/>
    <x v="296"/>
    <x v="1"/>
    <x v="11"/>
    <x v="3"/>
    <x v="36"/>
    <x v="39"/>
    <x v="4"/>
    <n v="41"/>
    <n v="51"/>
    <n v="2091"/>
    <n v="940.94999999999993"/>
    <n v="0.44999999999999996"/>
    <x v="2"/>
  </r>
  <r>
    <x v="0"/>
    <n v="1185732"/>
    <x v="296"/>
    <x v="1"/>
    <x v="11"/>
    <x v="3"/>
    <x v="36"/>
    <x v="39"/>
    <x v="5"/>
    <n v="50"/>
    <n v="94"/>
    <n v="4700"/>
    <n v="2491"/>
    <n v="0.53"/>
    <x v="2"/>
  </r>
  <r>
    <x v="0"/>
    <n v="1185732"/>
    <x v="325"/>
    <x v="1"/>
    <x v="5"/>
    <x v="3"/>
    <x v="36"/>
    <x v="39"/>
    <x v="0"/>
    <n v="47"/>
    <n v="154"/>
    <n v="7238"/>
    <n v="3329.4799999999996"/>
    <n v="0.45999999999999996"/>
    <x v="2"/>
  </r>
  <r>
    <x v="0"/>
    <n v="1185732"/>
    <x v="325"/>
    <x v="1"/>
    <x v="5"/>
    <x v="3"/>
    <x v="36"/>
    <x v="39"/>
    <x v="1"/>
    <n v="44"/>
    <n v="81"/>
    <n v="3564"/>
    <n v="1603.8"/>
    <n v="0.44999999999999996"/>
    <x v="2"/>
  </r>
  <r>
    <x v="0"/>
    <n v="1185732"/>
    <x v="325"/>
    <x v="1"/>
    <x v="5"/>
    <x v="3"/>
    <x v="36"/>
    <x v="39"/>
    <x v="2"/>
    <n v="37"/>
    <n v="61"/>
    <n v="2257"/>
    <n v="947.93999999999994"/>
    <n v="0.42"/>
    <x v="2"/>
  </r>
  <r>
    <x v="0"/>
    <n v="1185732"/>
    <x v="325"/>
    <x v="1"/>
    <x v="5"/>
    <x v="3"/>
    <x v="36"/>
    <x v="39"/>
    <x v="3"/>
    <n v="38"/>
    <n v="44"/>
    <n v="1672"/>
    <n v="718.96"/>
    <n v="0.43"/>
    <x v="2"/>
  </r>
  <r>
    <x v="0"/>
    <n v="1185732"/>
    <x v="325"/>
    <x v="1"/>
    <x v="5"/>
    <x v="3"/>
    <x v="36"/>
    <x v="39"/>
    <x v="4"/>
    <n v="49"/>
    <n v="52"/>
    <n v="2548"/>
    <n v="1172.08"/>
    <n v="0.45999999999999996"/>
    <x v="2"/>
  </r>
  <r>
    <x v="0"/>
    <n v="1185732"/>
    <x v="325"/>
    <x v="1"/>
    <x v="5"/>
    <x v="3"/>
    <x v="36"/>
    <x v="39"/>
    <x v="5"/>
    <n v="53"/>
    <n v="94"/>
    <n v="4982"/>
    <n v="2640.46"/>
    <n v="0.53"/>
    <x v="2"/>
  </r>
  <r>
    <x v="0"/>
    <n v="1185732"/>
    <x v="357"/>
    <x v="1"/>
    <x v="6"/>
    <x v="3"/>
    <x v="36"/>
    <x v="39"/>
    <x v="0"/>
    <n v="49"/>
    <n v="131"/>
    <n v="6419"/>
    <n v="3081.12"/>
    <n v="0.48"/>
    <x v="2"/>
  </r>
  <r>
    <x v="0"/>
    <n v="1185732"/>
    <x v="357"/>
    <x v="1"/>
    <x v="6"/>
    <x v="3"/>
    <x v="36"/>
    <x v="39"/>
    <x v="1"/>
    <n v="42"/>
    <n v="78"/>
    <n v="3276"/>
    <n v="1474.1999999999998"/>
    <n v="0.44999999999999996"/>
    <x v="2"/>
  </r>
  <r>
    <x v="0"/>
    <n v="1185732"/>
    <x v="357"/>
    <x v="1"/>
    <x v="6"/>
    <x v="3"/>
    <x v="36"/>
    <x v="39"/>
    <x v="2"/>
    <n v="36"/>
    <n v="65"/>
    <n v="2340"/>
    <n v="936"/>
    <n v="0.4"/>
    <x v="2"/>
  </r>
  <r>
    <x v="0"/>
    <n v="1185732"/>
    <x v="357"/>
    <x v="1"/>
    <x v="6"/>
    <x v="3"/>
    <x v="36"/>
    <x v="39"/>
    <x v="3"/>
    <n v="38"/>
    <n v="58"/>
    <n v="2204"/>
    <n v="947.72"/>
    <n v="0.43"/>
    <x v="2"/>
  </r>
  <r>
    <x v="0"/>
    <n v="1185732"/>
    <x v="357"/>
    <x v="1"/>
    <x v="6"/>
    <x v="3"/>
    <x v="36"/>
    <x v="39"/>
    <x v="4"/>
    <n v="47"/>
    <n v="46"/>
    <n v="2162"/>
    <n v="994.51999999999987"/>
    <n v="0.45999999999999996"/>
    <x v="2"/>
  </r>
  <r>
    <x v="0"/>
    <n v="1185732"/>
    <x v="357"/>
    <x v="1"/>
    <x v="6"/>
    <x v="3"/>
    <x v="36"/>
    <x v="39"/>
    <x v="5"/>
    <n v="53"/>
    <n v="88"/>
    <n v="4664"/>
    <n v="2332"/>
    <n v="0.5"/>
    <x v="2"/>
  </r>
  <r>
    <x v="0"/>
    <n v="1185732"/>
    <x v="389"/>
    <x v="1"/>
    <x v="7"/>
    <x v="3"/>
    <x v="36"/>
    <x v="39"/>
    <x v="0"/>
    <n v="42"/>
    <n v="138"/>
    <n v="5796"/>
    <n v="2608.1999999999998"/>
    <n v="0.44999999999999996"/>
    <x v="2"/>
  </r>
  <r>
    <x v="0"/>
    <n v="1185732"/>
    <x v="389"/>
    <x v="1"/>
    <x v="7"/>
    <x v="3"/>
    <x v="36"/>
    <x v="39"/>
    <x v="1"/>
    <n v="39"/>
    <n v="80"/>
    <n v="3120"/>
    <n v="1248"/>
    <n v="0.4"/>
    <x v="2"/>
  </r>
  <r>
    <x v="0"/>
    <n v="1185732"/>
    <x v="389"/>
    <x v="1"/>
    <x v="7"/>
    <x v="3"/>
    <x v="36"/>
    <x v="39"/>
    <x v="2"/>
    <n v="32"/>
    <n v="53"/>
    <n v="1696"/>
    <n v="678.40000000000009"/>
    <n v="0.4"/>
    <x v="2"/>
  </r>
  <r>
    <x v="0"/>
    <n v="1185732"/>
    <x v="389"/>
    <x v="1"/>
    <x v="7"/>
    <x v="3"/>
    <x v="36"/>
    <x v="39"/>
    <x v="3"/>
    <n v="34"/>
    <n v="39"/>
    <n v="1326"/>
    <n v="530.4"/>
    <n v="0.4"/>
    <x v="2"/>
  </r>
  <r>
    <x v="0"/>
    <n v="1185732"/>
    <x v="389"/>
    <x v="1"/>
    <x v="7"/>
    <x v="3"/>
    <x v="36"/>
    <x v="39"/>
    <x v="4"/>
    <n v="41"/>
    <n v="42"/>
    <n v="1722"/>
    <n v="861"/>
    <n v="0.5"/>
    <x v="2"/>
  </r>
  <r>
    <x v="0"/>
    <n v="1185732"/>
    <x v="389"/>
    <x v="1"/>
    <x v="7"/>
    <x v="3"/>
    <x v="36"/>
    <x v="39"/>
    <x v="5"/>
    <n v="46"/>
    <n v="65"/>
    <n v="2990"/>
    <n v="1495"/>
    <n v="0.5"/>
    <x v="2"/>
  </r>
  <r>
    <x v="0"/>
    <n v="1185732"/>
    <x v="418"/>
    <x v="1"/>
    <x v="8"/>
    <x v="3"/>
    <x v="36"/>
    <x v="39"/>
    <x v="0"/>
    <n v="54"/>
    <n v="104"/>
    <n v="5616"/>
    <n v="2583.3599999999997"/>
    <n v="0.45999999999999996"/>
    <x v="2"/>
  </r>
  <r>
    <x v="0"/>
    <n v="1185732"/>
    <x v="418"/>
    <x v="1"/>
    <x v="8"/>
    <x v="3"/>
    <x v="36"/>
    <x v="39"/>
    <x v="1"/>
    <n v="41"/>
    <n v="75"/>
    <n v="3075"/>
    <n v="1291.5"/>
    <n v="0.42"/>
    <x v="2"/>
  </r>
  <r>
    <x v="0"/>
    <n v="1185732"/>
    <x v="418"/>
    <x v="1"/>
    <x v="8"/>
    <x v="3"/>
    <x v="36"/>
    <x v="39"/>
    <x v="2"/>
    <n v="43"/>
    <n v="42"/>
    <n v="1806"/>
    <n v="722.40000000000009"/>
    <n v="0.4"/>
    <x v="2"/>
  </r>
  <r>
    <x v="0"/>
    <n v="1185732"/>
    <x v="418"/>
    <x v="1"/>
    <x v="8"/>
    <x v="3"/>
    <x v="36"/>
    <x v="39"/>
    <x v="3"/>
    <n v="43"/>
    <n v="36"/>
    <n v="1548"/>
    <n v="696.59999999999991"/>
    <n v="0.44999999999999996"/>
    <x v="2"/>
  </r>
  <r>
    <x v="0"/>
    <n v="1185732"/>
    <x v="418"/>
    <x v="1"/>
    <x v="8"/>
    <x v="3"/>
    <x v="36"/>
    <x v="39"/>
    <x v="4"/>
    <n v="54"/>
    <n v="38"/>
    <n v="2052"/>
    <n v="964.43999999999994"/>
    <n v="0.47"/>
    <x v="2"/>
  </r>
  <r>
    <x v="2"/>
    <n v="1185732"/>
    <x v="418"/>
    <x v="1"/>
    <x v="8"/>
    <x v="3"/>
    <x v="36"/>
    <x v="39"/>
    <x v="5"/>
    <n v="55"/>
    <n v="70"/>
    <n v="3850"/>
    <n v="2117.5"/>
    <n v="0.55000000000000004"/>
    <x v="2"/>
  </r>
  <r>
    <x v="2"/>
    <n v="1185732"/>
    <x v="449"/>
    <x v="1"/>
    <x v="9"/>
    <x v="3"/>
    <x v="36"/>
    <x v="39"/>
    <x v="0"/>
    <n v="53"/>
    <n v="104"/>
    <n v="5512"/>
    <n v="2700.88"/>
    <n v="0.49"/>
    <x v="2"/>
  </r>
  <r>
    <x v="2"/>
    <n v="1185732"/>
    <x v="449"/>
    <x v="1"/>
    <x v="9"/>
    <x v="3"/>
    <x v="36"/>
    <x v="39"/>
    <x v="1"/>
    <n v="41"/>
    <n v="63"/>
    <n v="2583"/>
    <n v="1059.03"/>
    <n v="0.41"/>
    <x v="2"/>
  </r>
  <r>
    <x v="2"/>
    <n v="1185732"/>
    <x v="449"/>
    <x v="1"/>
    <x v="9"/>
    <x v="3"/>
    <x v="36"/>
    <x v="39"/>
    <x v="2"/>
    <n v="43"/>
    <n v="57"/>
    <n v="2451"/>
    <n v="1078.44"/>
    <n v="0.44"/>
    <x v="2"/>
  </r>
  <r>
    <x v="2"/>
    <n v="1185732"/>
    <x v="449"/>
    <x v="1"/>
    <x v="9"/>
    <x v="3"/>
    <x v="36"/>
    <x v="39"/>
    <x v="3"/>
    <n v="43"/>
    <n v="44"/>
    <n v="1892"/>
    <n v="832.48"/>
    <n v="0.44"/>
    <x v="2"/>
  </r>
  <r>
    <x v="2"/>
    <n v="1185732"/>
    <x v="449"/>
    <x v="1"/>
    <x v="9"/>
    <x v="3"/>
    <x v="36"/>
    <x v="39"/>
    <x v="4"/>
    <n v="59"/>
    <n v="45"/>
    <n v="2655"/>
    <n v="1221.3"/>
    <n v="0.45999999999999996"/>
    <x v="2"/>
  </r>
  <r>
    <x v="2"/>
    <n v="1185732"/>
    <x v="449"/>
    <x v="1"/>
    <x v="9"/>
    <x v="3"/>
    <x v="36"/>
    <x v="39"/>
    <x v="5"/>
    <n v="61"/>
    <n v="65"/>
    <n v="3965"/>
    <n v="1982.5"/>
    <n v="0.5"/>
    <x v="2"/>
  </r>
  <r>
    <x v="2"/>
    <n v="1185732"/>
    <x v="478"/>
    <x v="1"/>
    <x v="10"/>
    <x v="3"/>
    <x v="36"/>
    <x v="39"/>
    <x v="0"/>
    <n v="58"/>
    <n v="140"/>
    <n v="8120"/>
    <n v="3735.2"/>
    <n v="0.45999999999999996"/>
    <x v="2"/>
  </r>
  <r>
    <x v="2"/>
    <n v="1185732"/>
    <x v="478"/>
    <x v="1"/>
    <x v="10"/>
    <x v="3"/>
    <x v="36"/>
    <x v="39"/>
    <x v="1"/>
    <n v="45"/>
    <n v="75"/>
    <n v="3375"/>
    <n v="1451.25"/>
    <n v="0.43"/>
    <x v="2"/>
  </r>
  <r>
    <x v="2"/>
    <n v="1185732"/>
    <x v="478"/>
    <x v="1"/>
    <x v="10"/>
    <x v="3"/>
    <x v="36"/>
    <x v="39"/>
    <x v="2"/>
    <n v="45"/>
    <n v="73"/>
    <n v="3285"/>
    <n v="1379.7"/>
    <n v="0.42"/>
    <x v="2"/>
  </r>
  <r>
    <x v="2"/>
    <n v="1185732"/>
    <x v="478"/>
    <x v="1"/>
    <x v="10"/>
    <x v="3"/>
    <x v="36"/>
    <x v="39"/>
    <x v="3"/>
    <n v="45"/>
    <n v="50"/>
    <n v="2250"/>
    <n v="1012.4999999999999"/>
    <n v="0.44999999999999996"/>
    <x v="2"/>
  </r>
  <r>
    <x v="2"/>
    <n v="1185732"/>
    <x v="478"/>
    <x v="1"/>
    <x v="10"/>
    <x v="3"/>
    <x v="36"/>
    <x v="39"/>
    <x v="4"/>
    <n v="56"/>
    <n v="50"/>
    <n v="2800"/>
    <n v="1259.9999999999998"/>
    <n v="0.44999999999999996"/>
    <x v="2"/>
  </r>
  <r>
    <x v="2"/>
    <n v="1185732"/>
    <x v="478"/>
    <x v="1"/>
    <x v="10"/>
    <x v="3"/>
    <x v="36"/>
    <x v="39"/>
    <x v="5"/>
    <n v="64"/>
    <n v="75"/>
    <n v="4800"/>
    <n v="2496"/>
    <n v="0.52"/>
    <x v="2"/>
  </r>
  <r>
    <x v="2"/>
    <n v="1185732"/>
    <x v="173"/>
    <x v="1"/>
    <x v="0"/>
    <x v="3"/>
    <x v="36"/>
    <x v="39"/>
    <x v="0"/>
    <n v="33"/>
    <n v="128"/>
    <n v="4224"/>
    <n v="1900.7999999999997"/>
    <n v="0.44999999999999996"/>
    <x v="2"/>
  </r>
  <r>
    <x v="2"/>
    <n v="1185732"/>
    <x v="173"/>
    <x v="1"/>
    <x v="0"/>
    <x v="3"/>
    <x v="36"/>
    <x v="39"/>
    <x v="1"/>
    <n v="32"/>
    <n v="74"/>
    <n v="2368"/>
    <n v="1041.92"/>
    <n v="0.44"/>
    <x v="2"/>
  </r>
  <r>
    <x v="2"/>
    <n v="1185732"/>
    <x v="173"/>
    <x v="1"/>
    <x v="0"/>
    <x v="3"/>
    <x v="36"/>
    <x v="39"/>
    <x v="2"/>
    <n v="25"/>
    <n v="74"/>
    <n v="1850"/>
    <n v="740"/>
    <n v="0.4"/>
    <x v="2"/>
  </r>
  <r>
    <x v="2"/>
    <n v="1185732"/>
    <x v="173"/>
    <x v="1"/>
    <x v="0"/>
    <x v="3"/>
    <x v="36"/>
    <x v="39"/>
    <x v="3"/>
    <n v="28"/>
    <n v="33"/>
    <n v="924"/>
    <n v="415.79999999999995"/>
    <n v="0.44999999999999996"/>
    <x v="2"/>
  </r>
  <r>
    <x v="2"/>
    <n v="1185732"/>
    <x v="173"/>
    <x v="1"/>
    <x v="0"/>
    <x v="3"/>
    <x v="36"/>
    <x v="39"/>
    <x v="4"/>
    <n v="43"/>
    <n v="49"/>
    <n v="2107"/>
    <n v="1032.43"/>
    <n v="0.49"/>
    <x v="2"/>
  </r>
  <r>
    <x v="2"/>
    <n v="1185732"/>
    <x v="173"/>
    <x v="1"/>
    <x v="0"/>
    <x v="3"/>
    <x v="36"/>
    <x v="39"/>
    <x v="5"/>
    <n v="33"/>
    <n v="72"/>
    <n v="2376"/>
    <n v="1211.76"/>
    <n v="0.51"/>
    <x v="2"/>
  </r>
  <r>
    <x v="2"/>
    <n v="1185732"/>
    <x v="204"/>
    <x v="1"/>
    <x v="1"/>
    <x v="3"/>
    <x v="36"/>
    <x v="39"/>
    <x v="0"/>
    <n v="34"/>
    <n v="152"/>
    <n v="5168"/>
    <n v="2325.6"/>
    <n v="0.44999999999999996"/>
    <x v="2"/>
  </r>
  <r>
    <x v="2"/>
    <n v="1185732"/>
    <x v="204"/>
    <x v="1"/>
    <x v="1"/>
    <x v="3"/>
    <x v="36"/>
    <x v="39"/>
    <x v="1"/>
    <n v="34"/>
    <n v="51"/>
    <n v="1734"/>
    <n v="745.62"/>
    <n v="0.43"/>
    <x v="2"/>
  </r>
  <r>
    <x v="2"/>
    <n v="1185732"/>
    <x v="204"/>
    <x v="1"/>
    <x v="1"/>
    <x v="3"/>
    <x v="36"/>
    <x v="39"/>
    <x v="2"/>
    <n v="24"/>
    <n v="68"/>
    <n v="1632"/>
    <n v="685.43999999999994"/>
    <n v="0.42"/>
    <x v="2"/>
  </r>
  <r>
    <x v="2"/>
    <n v="1185732"/>
    <x v="204"/>
    <x v="1"/>
    <x v="1"/>
    <x v="3"/>
    <x v="37"/>
    <x v="40"/>
    <x v="3"/>
    <n v="29"/>
    <n v="30"/>
    <n v="870"/>
    <n v="391.49999999999994"/>
    <n v="0.44999999999999996"/>
    <x v="2"/>
  </r>
  <r>
    <x v="2"/>
    <n v="1185732"/>
    <x v="204"/>
    <x v="1"/>
    <x v="1"/>
    <x v="3"/>
    <x v="37"/>
    <x v="40"/>
    <x v="4"/>
    <n v="42"/>
    <n v="51"/>
    <n v="2142"/>
    <n v="1049.58"/>
    <n v="0.49"/>
    <x v="2"/>
  </r>
  <r>
    <x v="2"/>
    <n v="1185732"/>
    <x v="204"/>
    <x v="1"/>
    <x v="1"/>
    <x v="3"/>
    <x v="37"/>
    <x v="40"/>
    <x v="5"/>
    <n v="23"/>
    <n v="69"/>
    <n v="1587"/>
    <n v="809.37"/>
    <n v="0.51"/>
    <x v="2"/>
  </r>
  <r>
    <x v="2"/>
    <n v="1185732"/>
    <x v="710"/>
    <x v="1"/>
    <x v="2"/>
    <x v="3"/>
    <x v="37"/>
    <x v="40"/>
    <x v="0"/>
    <n v="29"/>
    <n v="134"/>
    <n v="3886"/>
    <n v="1826.4199999999998"/>
    <n v="0.47"/>
    <x v="2"/>
  </r>
  <r>
    <x v="2"/>
    <n v="1185732"/>
    <x v="710"/>
    <x v="1"/>
    <x v="2"/>
    <x v="3"/>
    <x v="37"/>
    <x v="40"/>
    <x v="1"/>
    <n v="27"/>
    <n v="58"/>
    <n v="1566"/>
    <n v="657.72"/>
    <n v="0.42"/>
    <x v="2"/>
  </r>
  <r>
    <x v="2"/>
    <n v="1185732"/>
    <x v="710"/>
    <x v="1"/>
    <x v="2"/>
    <x v="3"/>
    <x v="37"/>
    <x v="40"/>
    <x v="2"/>
    <n v="19"/>
    <n v="56"/>
    <n v="1064"/>
    <n v="446.88"/>
    <n v="0.42"/>
    <x v="2"/>
  </r>
  <r>
    <x v="2"/>
    <n v="1185732"/>
    <x v="710"/>
    <x v="1"/>
    <x v="2"/>
    <x v="3"/>
    <x v="37"/>
    <x v="40"/>
    <x v="3"/>
    <n v="25"/>
    <n v="22"/>
    <n v="550"/>
    <n v="231"/>
    <n v="0.42"/>
    <x v="2"/>
  </r>
  <r>
    <x v="2"/>
    <n v="1185732"/>
    <x v="710"/>
    <x v="1"/>
    <x v="2"/>
    <x v="3"/>
    <x v="37"/>
    <x v="40"/>
    <x v="4"/>
    <n v="36"/>
    <n v="36"/>
    <n v="1296"/>
    <n v="648"/>
    <n v="0.5"/>
    <x v="2"/>
  </r>
  <r>
    <x v="2"/>
    <n v="1185732"/>
    <x v="710"/>
    <x v="1"/>
    <x v="2"/>
    <x v="3"/>
    <x v="37"/>
    <x v="40"/>
    <x v="5"/>
    <n v="28"/>
    <n v="63"/>
    <n v="1764"/>
    <n v="917.28000000000009"/>
    <n v="0.52"/>
    <x v="2"/>
  </r>
  <r>
    <x v="2"/>
    <n v="1185732"/>
    <x v="232"/>
    <x v="1"/>
    <x v="3"/>
    <x v="3"/>
    <x v="37"/>
    <x v="40"/>
    <x v="0"/>
    <n v="28"/>
    <n v="113"/>
    <n v="3164"/>
    <n v="1550.36"/>
    <n v="0.49"/>
    <x v="2"/>
  </r>
  <r>
    <x v="2"/>
    <n v="1185732"/>
    <x v="232"/>
    <x v="1"/>
    <x v="3"/>
    <x v="3"/>
    <x v="37"/>
    <x v="40"/>
    <x v="1"/>
    <n v="28"/>
    <n v="44"/>
    <n v="1232"/>
    <n v="529.76"/>
    <n v="0.43"/>
    <x v="2"/>
  </r>
  <r>
    <x v="2"/>
    <n v="1185732"/>
    <x v="232"/>
    <x v="1"/>
    <x v="3"/>
    <x v="3"/>
    <x v="37"/>
    <x v="40"/>
    <x v="2"/>
    <n v="19"/>
    <n v="41"/>
    <n v="779"/>
    <n v="327.18"/>
    <n v="0.42"/>
    <x v="2"/>
  </r>
  <r>
    <x v="2"/>
    <n v="1185732"/>
    <x v="232"/>
    <x v="1"/>
    <x v="3"/>
    <x v="3"/>
    <x v="37"/>
    <x v="40"/>
    <x v="3"/>
    <n v="24"/>
    <n v="22"/>
    <n v="528"/>
    <n v="227.04"/>
    <n v="0.43"/>
    <x v="2"/>
  </r>
  <r>
    <x v="2"/>
    <n v="1185732"/>
    <x v="232"/>
    <x v="1"/>
    <x v="3"/>
    <x v="3"/>
    <x v="37"/>
    <x v="40"/>
    <x v="4"/>
    <n v="58"/>
    <n v="30"/>
    <n v="1740"/>
    <n v="835.19999999999993"/>
    <n v="0.48"/>
    <x v="2"/>
  </r>
  <r>
    <x v="2"/>
    <n v="1185732"/>
    <x v="232"/>
    <x v="1"/>
    <x v="3"/>
    <x v="3"/>
    <x v="37"/>
    <x v="40"/>
    <x v="5"/>
    <n v="49"/>
    <n v="68"/>
    <n v="3332"/>
    <n v="1765.96"/>
    <n v="0.53"/>
    <x v="2"/>
  </r>
  <r>
    <x v="2"/>
    <n v="1185732"/>
    <x v="263"/>
    <x v="1"/>
    <x v="4"/>
    <x v="3"/>
    <x v="37"/>
    <x v="40"/>
    <x v="0"/>
    <n v="55"/>
    <n v="129"/>
    <n v="7095"/>
    <n v="3405.6"/>
    <n v="0.48"/>
    <x v="2"/>
  </r>
  <r>
    <x v="2"/>
    <n v="1185732"/>
    <x v="263"/>
    <x v="1"/>
    <x v="4"/>
    <x v="3"/>
    <x v="37"/>
    <x v="40"/>
    <x v="1"/>
    <n v="41"/>
    <n v="54"/>
    <n v="2214"/>
    <n v="974.16"/>
    <n v="0.44"/>
    <x v="2"/>
  </r>
  <r>
    <x v="2"/>
    <n v="1185732"/>
    <x v="263"/>
    <x v="1"/>
    <x v="4"/>
    <x v="3"/>
    <x v="37"/>
    <x v="40"/>
    <x v="2"/>
    <n v="37"/>
    <n v="51"/>
    <n v="1887"/>
    <n v="811.41"/>
    <n v="0.43"/>
    <x v="2"/>
  </r>
  <r>
    <x v="2"/>
    <n v="1185732"/>
    <x v="263"/>
    <x v="1"/>
    <x v="4"/>
    <x v="3"/>
    <x v="37"/>
    <x v="40"/>
    <x v="3"/>
    <n v="36"/>
    <n v="26"/>
    <n v="936"/>
    <n v="411.84"/>
    <n v="0.44"/>
    <x v="2"/>
  </r>
  <r>
    <x v="2"/>
    <n v="1185732"/>
    <x v="263"/>
    <x v="1"/>
    <x v="4"/>
    <x v="3"/>
    <x v="37"/>
    <x v="40"/>
    <x v="4"/>
    <n v="46"/>
    <n v="31"/>
    <n v="1426"/>
    <n v="684.48"/>
    <n v="0.48"/>
    <x v="2"/>
  </r>
  <r>
    <x v="2"/>
    <n v="1185732"/>
    <x v="263"/>
    <x v="1"/>
    <x v="4"/>
    <x v="3"/>
    <x v="37"/>
    <x v="40"/>
    <x v="5"/>
    <n v="52"/>
    <n v="75"/>
    <n v="3900"/>
    <n v="1989"/>
    <n v="0.51"/>
    <x v="2"/>
  </r>
  <r>
    <x v="2"/>
    <n v="1185732"/>
    <x v="293"/>
    <x v="1"/>
    <x v="11"/>
    <x v="3"/>
    <x v="37"/>
    <x v="40"/>
    <x v="0"/>
    <n v="36"/>
    <n v="125"/>
    <n v="4500"/>
    <n v="2024.9999999999998"/>
    <n v="0.44999999999999996"/>
    <x v="2"/>
  </r>
  <r>
    <x v="2"/>
    <n v="1185732"/>
    <x v="293"/>
    <x v="1"/>
    <x v="11"/>
    <x v="3"/>
    <x v="37"/>
    <x v="40"/>
    <x v="1"/>
    <n v="32"/>
    <n v="65"/>
    <n v="2080"/>
    <n v="894.4"/>
    <n v="0.43"/>
    <x v="2"/>
  </r>
  <r>
    <x v="2"/>
    <n v="1185732"/>
    <x v="293"/>
    <x v="1"/>
    <x v="11"/>
    <x v="3"/>
    <x v="37"/>
    <x v="40"/>
    <x v="2"/>
    <n v="27"/>
    <n v="60"/>
    <n v="1620"/>
    <n v="648"/>
    <n v="0.4"/>
    <x v="2"/>
  </r>
  <r>
    <x v="2"/>
    <n v="1185732"/>
    <x v="293"/>
    <x v="1"/>
    <x v="11"/>
    <x v="3"/>
    <x v="37"/>
    <x v="40"/>
    <x v="3"/>
    <n v="29"/>
    <n v="51"/>
    <n v="1479"/>
    <n v="621.17999999999995"/>
    <n v="0.42"/>
    <x v="2"/>
  </r>
  <r>
    <x v="2"/>
    <n v="1185732"/>
    <x v="293"/>
    <x v="1"/>
    <x v="11"/>
    <x v="3"/>
    <x v="37"/>
    <x v="40"/>
    <x v="4"/>
    <n v="38"/>
    <n v="47"/>
    <n v="1786"/>
    <n v="821.56"/>
    <n v="0.45999999999999996"/>
    <x v="2"/>
  </r>
  <r>
    <x v="2"/>
    <n v="1185732"/>
    <x v="293"/>
    <x v="1"/>
    <x v="11"/>
    <x v="3"/>
    <x v="37"/>
    <x v="40"/>
    <x v="5"/>
    <n v="51"/>
    <n v="91"/>
    <n v="4641"/>
    <n v="2506.1400000000003"/>
    <n v="0.54"/>
    <x v="2"/>
  </r>
  <r>
    <x v="2"/>
    <n v="1185732"/>
    <x v="322"/>
    <x v="1"/>
    <x v="5"/>
    <x v="3"/>
    <x v="37"/>
    <x v="40"/>
    <x v="0"/>
    <n v="48"/>
    <n v="160"/>
    <n v="7680"/>
    <n v="3763.2"/>
    <n v="0.49"/>
    <x v="2"/>
  </r>
  <r>
    <x v="2"/>
    <n v="1185732"/>
    <x v="322"/>
    <x v="1"/>
    <x v="5"/>
    <x v="3"/>
    <x v="37"/>
    <x v="40"/>
    <x v="1"/>
    <n v="44"/>
    <n v="84"/>
    <n v="3696"/>
    <n v="1589.28"/>
    <n v="0.43"/>
    <x v="2"/>
  </r>
  <r>
    <x v="2"/>
    <n v="1185732"/>
    <x v="322"/>
    <x v="1"/>
    <x v="5"/>
    <x v="3"/>
    <x v="37"/>
    <x v="40"/>
    <x v="2"/>
    <n v="37"/>
    <n v="59"/>
    <n v="2183"/>
    <n v="873.2"/>
    <n v="0.4"/>
    <x v="2"/>
  </r>
  <r>
    <x v="2"/>
    <n v="1185732"/>
    <x v="322"/>
    <x v="1"/>
    <x v="5"/>
    <x v="3"/>
    <x v="37"/>
    <x v="40"/>
    <x v="3"/>
    <n v="38"/>
    <n v="53"/>
    <n v="2014"/>
    <n v="866.02"/>
    <n v="0.43"/>
    <x v="2"/>
  </r>
  <r>
    <x v="2"/>
    <n v="1185732"/>
    <x v="322"/>
    <x v="1"/>
    <x v="5"/>
    <x v="3"/>
    <x v="37"/>
    <x v="40"/>
    <x v="4"/>
    <n v="49"/>
    <n v="60"/>
    <n v="2940"/>
    <n v="1352.3999999999999"/>
    <n v="0.45999999999999996"/>
    <x v="2"/>
  </r>
  <r>
    <x v="2"/>
    <n v="1185732"/>
    <x v="322"/>
    <x v="1"/>
    <x v="5"/>
    <x v="3"/>
    <x v="37"/>
    <x v="40"/>
    <x v="5"/>
    <n v="54"/>
    <n v="98"/>
    <n v="5292"/>
    <n v="2857.6800000000003"/>
    <n v="0.54"/>
    <x v="2"/>
  </r>
  <r>
    <x v="2"/>
    <n v="1185732"/>
    <x v="354"/>
    <x v="1"/>
    <x v="6"/>
    <x v="3"/>
    <x v="37"/>
    <x v="40"/>
    <x v="0"/>
    <n v="46"/>
    <n v="147"/>
    <n v="6762"/>
    <n v="3313.38"/>
    <n v="0.49"/>
    <x v="2"/>
  </r>
  <r>
    <x v="2"/>
    <n v="1185732"/>
    <x v="354"/>
    <x v="1"/>
    <x v="6"/>
    <x v="3"/>
    <x v="37"/>
    <x v="40"/>
    <x v="1"/>
    <n v="42"/>
    <n v="90"/>
    <n v="3780"/>
    <n v="1512"/>
    <n v="0.4"/>
    <x v="2"/>
  </r>
  <r>
    <x v="2"/>
    <n v="1185732"/>
    <x v="354"/>
    <x v="1"/>
    <x v="6"/>
    <x v="3"/>
    <x v="37"/>
    <x v="40"/>
    <x v="2"/>
    <n v="37"/>
    <n v="63"/>
    <n v="2331"/>
    <n v="955.70999999999992"/>
    <n v="0.41"/>
    <x v="2"/>
  </r>
  <r>
    <x v="2"/>
    <n v="1185732"/>
    <x v="354"/>
    <x v="1"/>
    <x v="6"/>
    <x v="3"/>
    <x v="37"/>
    <x v="40"/>
    <x v="3"/>
    <n v="38"/>
    <n v="52"/>
    <n v="1976"/>
    <n v="810.16"/>
    <n v="0.41"/>
    <x v="2"/>
  </r>
  <r>
    <x v="2"/>
    <n v="1185732"/>
    <x v="354"/>
    <x v="1"/>
    <x v="6"/>
    <x v="3"/>
    <x v="37"/>
    <x v="40"/>
    <x v="4"/>
    <n v="46"/>
    <n v="44"/>
    <n v="2024"/>
    <n v="931.04"/>
    <n v="0.45999999999999996"/>
    <x v="2"/>
  </r>
  <r>
    <x v="2"/>
    <n v="1185732"/>
    <x v="354"/>
    <x v="1"/>
    <x v="6"/>
    <x v="3"/>
    <x v="37"/>
    <x v="40"/>
    <x v="5"/>
    <n v="54"/>
    <n v="95"/>
    <n v="5130"/>
    <n v="2718.9"/>
    <n v="0.53"/>
    <x v="2"/>
  </r>
  <r>
    <x v="2"/>
    <n v="1185732"/>
    <x v="386"/>
    <x v="1"/>
    <x v="7"/>
    <x v="3"/>
    <x v="37"/>
    <x v="40"/>
    <x v="0"/>
    <n v="36"/>
    <n v="133"/>
    <n v="4788"/>
    <n v="2394"/>
    <n v="0.5"/>
    <x v="2"/>
  </r>
  <r>
    <x v="2"/>
    <n v="1185732"/>
    <x v="386"/>
    <x v="1"/>
    <x v="7"/>
    <x v="3"/>
    <x v="37"/>
    <x v="40"/>
    <x v="1"/>
    <n v="34"/>
    <n v="72"/>
    <n v="2448"/>
    <n v="1052.6399999999999"/>
    <n v="0.43"/>
    <x v="2"/>
  </r>
  <r>
    <x v="2"/>
    <n v="1185732"/>
    <x v="386"/>
    <x v="1"/>
    <x v="7"/>
    <x v="3"/>
    <x v="37"/>
    <x v="40"/>
    <x v="2"/>
    <n v="27"/>
    <n v="51"/>
    <n v="1377"/>
    <n v="605.88"/>
    <n v="0.44"/>
    <x v="2"/>
  </r>
  <r>
    <x v="2"/>
    <n v="1185732"/>
    <x v="386"/>
    <x v="1"/>
    <x v="7"/>
    <x v="3"/>
    <x v="37"/>
    <x v="40"/>
    <x v="3"/>
    <n v="28"/>
    <n v="44"/>
    <n v="1232"/>
    <n v="505.11999999999995"/>
    <n v="0.41"/>
    <x v="2"/>
  </r>
  <r>
    <x v="2"/>
    <n v="1185732"/>
    <x v="386"/>
    <x v="1"/>
    <x v="7"/>
    <x v="3"/>
    <x v="37"/>
    <x v="40"/>
    <x v="4"/>
    <n v="36"/>
    <n v="42"/>
    <n v="1512"/>
    <n v="740.88"/>
    <n v="0.49"/>
    <x v="2"/>
  </r>
  <r>
    <x v="2"/>
    <n v="1185732"/>
    <x v="386"/>
    <x v="1"/>
    <x v="7"/>
    <x v="3"/>
    <x v="37"/>
    <x v="40"/>
    <x v="5"/>
    <n v="44"/>
    <n v="63"/>
    <n v="2772"/>
    <n v="1524.6000000000001"/>
    <n v="0.55000000000000004"/>
    <x v="2"/>
  </r>
  <r>
    <x v="2"/>
    <n v="1185732"/>
    <x v="415"/>
    <x v="1"/>
    <x v="8"/>
    <x v="3"/>
    <x v="37"/>
    <x v="40"/>
    <x v="0"/>
    <n v="49"/>
    <n v="116"/>
    <n v="5684"/>
    <n v="2671.48"/>
    <n v="0.47"/>
    <x v="2"/>
  </r>
  <r>
    <x v="2"/>
    <n v="1185732"/>
    <x v="415"/>
    <x v="1"/>
    <x v="8"/>
    <x v="3"/>
    <x v="37"/>
    <x v="40"/>
    <x v="1"/>
    <n v="36"/>
    <n v="73"/>
    <n v="2628"/>
    <n v="1077.48"/>
    <n v="0.41"/>
    <x v="2"/>
  </r>
  <r>
    <x v="2"/>
    <n v="1185732"/>
    <x v="415"/>
    <x v="1"/>
    <x v="8"/>
    <x v="3"/>
    <x v="37"/>
    <x v="40"/>
    <x v="2"/>
    <n v="39"/>
    <n v="39"/>
    <n v="1521"/>
    <n v="669.24"/>
    <n v="0.44"/>
    <x v="2"/>
  </r>
  <r>
    <x v="2"/>
    <n v="1185732"/>
    <x v="415"/>
    <x v="1"/>
    <x v="8"/>
    <x v="3"/>
    <x v="37"/>
    <x v="40"/>
    <x v="3"/>
    <n v="38"/>
    <n v="33"/>
    <n v="1254"/>
    <n v="501.6"/>
    <n v="0.4"/>
    <x v="2"/>
  </r>
  <r>
    <x v="2"/>
    <n v="1185732"/>
    <x v="415"/>
    <x v="1"/>
    <x v="8"/>
    <x v="3"/>
    <x v="37"/>
    <x v="40"/>
    <x v="4"/>
    <n v="45"/>
    <n v="34"/>
    <n v="1530"/>
    <n v="719.09999999999991"/>
    <n v="0.47"/>
    <x v="2"/>
  </r>
  <r>
    <x v="0"/>
    <n v="1185732"/>
    <x v="415"/>
    <x v="1"/>
    <x v="8"/>
    <x v="3"/>
    <x v="37"/>
    <x v="40"/>
    <x v="5"/>
    <n v="53"/>
    <n v="73"/>
    <n v="3869"/>
    <n v="2050.5700000000002"/>
    <n v="0.53"/>
    <x v="2"/>
  </r>
  <r>
    <x v="0"/>
    <n v="1185732"/>
    <x v="446"/>
    <x v="1"/>
    <x v="9"/>
    <x v="3"/>
    <x v="37"/>
    <x v="40"/>
    <x v="0"/>
    <n v="49"/>
    <n v="120"/>
    <n v="5880"/>
    <n v="2940"/>
    <n v="0.5"/>
    <x v="2"/>
  </r>
  <r>
    <x v="0"/>
    <n v="1185732"/>
    <x v="446"/>
    <x v="1"/>
    <x v="9"/>
    <x v="3"/>
    <x v="37"/>
    <x v="40"/>
    <x v="1"/>
    <n v="36"/>
    <n v="73"/>
    <n v="2628"/>
    <n v="1182.5999999999999"/>
    <n v="0.44999999999999996"/>
    <x v="2"/>
  </r>
  <r>
    <x v="0"/>
    <n v="1185732"/>
    <x v="446"/>
    <x v="1"/>
    <x v="9"/>
    <x v="3"/>
    <x v="37"/>
    <x v="40"/>
    <x v="2"/>
    <n v="39"/>
    <n v="53"/>
    <n v="2067"/>
    <n v="909.48"/>
    <n v="0.44"/>
    <x v="2"/>
  </r>
  <r>
    <x v="0"/>
    <n v="1185732"/>
    <x v="446"/>
    <x v="1"/>
    <x v="9"/>
    <x v="3"/>
    <x v="37"/>
    <x v="40"/>
    <x v="3"/>
    <n v="39"/>
    <n v="47"/>
    <n v="1833"/>
    <n v="788.18999999999994"/>
    <n v="0.43"/>
    <x v="2"/>
  </r>
  <r>
    <x v="0"/>
    <n v="1185732"/>
    <x v="446"/>
    <x v="1"/>
    <x v="9"/>
    <x v="3"/>
    <x v="37"/>
    <x v="40"/>
    <x v="4"/>
    <n v="55"/>
    <n v="44"/>
    <n v="2420"/>
    <n v="1089"/>
    <n v="0.44999999999999996"/>
    <x v="2"/>
  </r>
  <r>
    <x v="0"/>
    <n v="1185732"/>
    <x v="446"/>
    <x v="1"/>
    <x v="9"/>
    <x v="3"/>
    <x v="37"/>
    <x v="40"/>
    <x v="5"/>
    <n v="60"/>
    <n v="65"/>
    <n v="3900"/>
    <n v="1989"/>
    <n v="0.51"/>
    <x v="2"/>
  </r>
  <r>
    <x v="0"/>
    <n v="1185732"/>
    <x v="475"/>
    <x v="1"/>
    <x v="10"/>
    <x v="3"/>
    <x v="37"/>
    <x v="40"/>
    <x v="0"/>
    <n v="55"/>
    <n v="150"/>
    <n v="8250"/>
    <n v="3794.9999999999995"/>
    <n v="0.45999999999999996"/>
    <x v="2"/>
  </r>
  <r>
    <x v="0"/>
    <n v="1185732"/>
    <x v="475"/>
    <x v="1"/>
    <x v="10"/>
    <x v="3"/>
    <x v="37"/>
    <x v="40"/>
    <x v="1"/>
    <n v="46"/>
    <n v="75"/>
    <n v="3450"/>
    <n v="1552.4999999999998"/>
    <n v="0.44999999999999996"/>
    <x v="2"/>
  </r>
  <r>
    <x v="0"/>
    <n v="1185732"/>
    <x v="475"/>
    <x v="1"/>
    <x v="10"/>
    <x v="3"/>
    <x v="37"/>
    <x v="40"/>
    <x v="2"/>
    <n v="48"/>
    <n v="73"/>
    <n v="3504"/>
    <n v="1576.8"/>
    <n v="0.44999999999999996"/>
    <x v="2"/>
  </r>
  <r>
    <x v="0"/>
    <n v="1185732"/>
    <x v="475"/>
    <x v="1"/>
    <x v="10"/>
    <x v="3"/>
    <x v="37"/>
    <x v="40"/>
    <x v="3"/>
    <n v="47"/>
    <n v="54"/>
    <n v="2538"/>
    <n v="1040.58"/>
    <n v="0.41"/>
    <x v="2"/>
  </r>
  <r>
    <x v="0"/>
    <n v="1185732"/>
    <x v="475"/>
    <x v="1"/>
    <x v="10"/>
    <x v="3"/>
    <x v="37"/>
    <x v="40"/>
    <x v="4"/>
    <n v="58"/>
    <n v="54"/>
    <n v="3132"/>
    <n v="1409.3999999999999"/>
    <n v="0.44999999999999996"/>
    <x v="2"/>
  </r>
  <r>
    <x v="0"/>
    <n v="1185732"/>
    <x v="475"/>
    <x v="1"/>
    <x v="10"/>
    <x v="3"/>
    <x v="37"/>
    <x v="40"/>
    <x v="5"/>
    <n v="63"/>
    <n v="78"/>
    <n v="4914"/>
    <n v="2604.42"/>
    <n v="0.53"/>
    <x v="2"/>
  </r>
  <r>
    <x v="0"/>
    <n v="1185732"/>
    <x v="170"/>
    <x v="1"/>
    <x v="0"/>
    <x v="3"/>
    <x v="37"/>
    <x v="40"/>
    <x v="0"/>
    <n v="27"/>
    <n v="113"/>
    <n v="3051"/>
    <n v="1372.9499999999998"/>
    <n v="0.44999999999999996"/>
    <x v="2"/>
  </r>
  <r>
    <x v="0"/>
    <n v="1185732"/>
    <x v="170"/>
    <x v="1"/>
    <x v="0"/>
    <x v="3"/>
    <x v="37"/>
    <x v="40"/>
    <x v="1"/>
    <n v="29"/>
    <n v="70"/>
    <n v="2030"/>
    <n v="933.8"/>
    <n v="0.45999999999999996"/>
    <x v="2"/>
  </r>
  <r>
    <x v="0"/>
    <n v="1185732"/>
    <x v="170"/>
    <x v="1"/>
    <x v="0"/>
    <x v="3"/>
    <x v="37"/>
    <x v="40"/>
    <x v="2"/>
    <n v="19"/>
    <n v="68"/>
    <n v="1292"/>
    <n v="581.4"/>
    <n v="0.44999999999999996"/>
    <x v="2"/>
  </r>
  <r>
    <x v="0"/>
    <n v="1185732"/>
    <x v="170"/>
    <x v="1"/>
    <x v="0"/>
    <x v="3"/>
    <x v="37"/>
    <x v="40"/>
    <x v="3"/>
    <n v="24"/>
    <n v="26"/>
    <n v="624"/>
    <n v="280.79999999999995"/>
    <n v="0.44999999999999996"/>
    <x v="2"/>
  </r>
  <r>
    <x v="0"/>
    <n v="1185732"/>
    <x v="170"/>
    <x v="1"/>
    <x v="0"/>
    <x v="3"/>
    <x v="37"/>
    <x v="40"/>
    <x v="4"/>
    <n v="38"/>
    <n v="42"/>
    <n v="1596"/>
    <n v="1005.48"/>
    <n v="0.63"/>
    <x v="2"/>
  </r>
  <r>
    <x v="0"/>
    <n v="1185732"/>
    <x v="170"/>
    <x v="1"/>
    <x v="0"/>
    <x v="3"/>
    <x v="37"/>
    <x v="40"/>
    <x v="5"/>
    <n v="28"/>
    <n v="75"/>
    <n v="2100"/>
    <n v="1092"/>
    <n v="0.52"/>
    <x v="2"/>
  </r>
  <r>
    <x v="0"/>
    <n v="1185732"/>
    <x v="201"/>
    <x v="1"/>
    <x v="1"/>
    <x v="3"/>
    <x v="37"/>
    <x v="40"/>
    <x v="0"/>
    <n v="28"/>
    <n v="145"/>
    <n v="4060"/>
    <n v="1786.4"/>
    <n v="0.44"/>
    <x v="2"/>
  </r>
  <r>
    <x v="0"/>
    <n v="1185732"/>
    <x v="201"/>
    <x v="1"/>
    <x v="1"/>
    <x v="3"/>
    <x v="37"/>
    <x v="40"/>
    <x v="1"/>
    <n v="28"/>
    <n v="45"/>
    <n v="1260"/>
    <n v="579.59999999999991"/>
    <n v="0.45999999999999996"/>
    <x v="2"/>
  </r>
  <r>
    <x v="0"/>
    <n v="1185732"/>
    <x v="201"/>
    <x v="1"/>
    <x v="1"/>
    <x v="3"/>
    <x v="37"/>
    <x v="40"/>
    <x v="2"/>
    <n v="19"/>
    <n v="56"/>
    <n v="1064"/>
    <n v="436.23999999999995"/>
    <n v="0.41"/>
    <x v="2"/>
  </r>
  <r>
    <x v="0"/>
    <n v="1185732"/>
    <x v="201"/>
    <x v="1"/>
    <x v="1"/>
    <x v="3"/>
    <x v="38"/>
    <x v="41"/>
    <x v="3"/>
    <n v="25"/>
    <n v="23"/>
    <n v="575"/>
    <n v="253"/>
    <n v="0.44"/>
    <x v="2"/>
  </r>
  <r>
    <x v="0"/>
    <n v="1185732"/>
    <x v="201"/>
    <x v="1"/>
    <x v="1"/>
    <x v="3"/>
    <x v="38"/>
    <x v="41"/>
    <x v="4"/>
    <n v="38"/>
    <n v="38"/>
    <n v="1444"/>
    <n v="938.6"/>
    <n v="0.65"/>
    <x v="2"/>
  </r>
  <r>
    <x v="0"/>
    <n v="1185732"/>
    <x v="201"/>
    <x v="1"/>
    <x v="1"/>
    <x v="3"/>
    <x v="38"/>
    <x v="41"/>
    <x v="5"/>
    <n v="14"/>
    <n v="68"/>
    <n v="952"/>
    <n v="514.08000000000004"/>
    <n v="0.54"/>
    <x v="2"/>
  </r>
  <r>
    <x v="0"/>
    <n v="1185732"/>
    <x v="707"/>
    <x v="1"/>
    <x v="2"/>
    <x v="3"/>
    <x v="38"/>
    <x v="41"/>
    <x v="0"/>
    <n v="19"/>
    <n v="136"/>
    <n v="2584"/>
    <n v="1033.6000000000001"/>
    <n v="0.4"/>
    <x v="2"/>
  </r>
  <r>
    <x v="0"/>
    <n v="1185732"/>
    <x v="707"/>
    <x v="1"/>
    <x v="2"/>
    <x v="3"/>
    <x v="38"/>
    <x v="41"/>
    <x v="1"/>
    <n v="19"/>
    <n v="47"/>
    <n v="893"/>
    <n v="401.84999999999997"/>
    <n v="0.44999999999999996"/>
    <x v="2"/>
  </r>
  <r>
    <x v="0"/>
    <n v="1185732"/>
    <x v="707"/>
    <x v="1"/>
    <x v="2"/>
    <x v="3"/>
    <x v="38"/>
    <x v="41"/>
    <x v="2"/>
    <n v="9"/>
    <n v="65"/>
    <n v="585"/>
    <n v="234"/>
    <n v="0.4"/>
    <x v="2"/>
  </r>
  <r>
    <x v="0"/>
    <n v="1185732"/>
    <x v="707"/>
    <x v="1"/>
    <x v="2"/>
    <x v="3"/>
    <x v="38"/>
    <x v="41"/>
    <x v="3"/>
    <n v="14"/>
    <n v="28"/>
    <n v="392"/>
    <n v="164.64"/>
    <n v="0.42"/>
    <x v="2"/>
  </r>
  <r>
    <x v="0"/>
    <n v="1185732"/>
    <x v="707"/>
    <x v="1"/>
    <x v="2"/>
    <x v="3"/>
    <x v="38"/>
    <x v="41"/>
    <x v="4"/>
    <n v="28"/>
    <n v="39"/>
    <n v="1092"/>
    <n v="698.88"/>
    <n v="0.64"/>
    <x v="2"/>
  </r>
  <r>
    <x v="0"/>
    <n v="1185732"/>
    <x v="707"/>
    <x v="1"/>
    <x v="2"/>
    <x v="3"/>
    <x v="38"/>
    <x v="41"/>
    <x v="5"/>
    <n v="20"/>
    <n v="68"/>
    <n v="1360"/>
    <n v="720.80000000000007"/>
    <n v="0.53"/>
    <x v="2"/>
  </r>
  <r>
    <x v="0"/>
    <n v="1185732"/>
    <x v="229"/>
    <x v="1"/>
    <x v="3"/>
    <x v="3"/>
    <x v="38"/>
    <x v="41"/>
    <x v="0"/>
    <n v="20"/>
    <n v="124"/>
    <n v="2480"/>
    <n v="1116"/>
    <n v="0.44999999999999996"/>
    <x v="2"/>
  </r>
  <r>
    <x v="0"/>
    <n v="1185732"/>
    <x v="229"/>
    <x v="1"/>
    <x v="3"/>
    <x v="3"/>
    <x v="38"/>
    <x v="41"/>
    <x v="1"/>
    <n v="18"/>
    <n v="49"/>
    <n v="882"/>
    <n v="432.18"/>
    <n v="0.49"/>
    <x v="2"/>
  </r>
  <r>
    <x v="0"/>
    <n v="1185732"/>
    <x v="229"/>
    <x v="1"/>
    <x v="3"/>
    <x v="3"/>
    <x v="38"/>
    <x v="41"/>
    <x v="2"/>
    <n v="10"/>
    <n v="53"/>
    <n v="530"/>
    <n v="233.2"/>
    <n v="0.44"/>
    <x v="2"/>
  </r>
  <r>
    <x v="0"/>
    <n v="1185732"/>
    <x v="229"/>
    <x v="1"/>
    <x v="3"/>
    <x v="3"/>
    <x v="38"/>
    <x v="41"/>
    <x v="3"/>
    <n v="15"/>
    <n v="28"/>
    <n v="420"/>
    <n v="188.99999999999997"/>
    <n v="0.44999999999999996"/>
    <x v="2"/>
  </r>
  <r>
    <x v="0"/>
    <n v="1185732"/>
    <x v="229"/>
    <x v="1"/>
    <x v="3"/>
    <x v="3"/>
    <x v="38"/>
    <x v="41"/>
    <x v="4"/>
    <n v="55"/>
    <n v="34"/>
    <n v="1870"/>
    <n v="1140.7"/>
    <n v="0.61"/>
    <x v="2"/>
  </r>
  <r>
    <x v="0"/>
    <n v="1185732"/>
    <x v="229"/>
    <x v="1"/>
    <x v="3"/>
    <x v="3"/>
    <x v="38"/>
    <x v="41"/>
    <x v="5"/>
    <n v="46"/>
    <n v="63"/>
    <n v="2898"/>
    <n v="1506.96"/>
    <n v="0.52"/>
    <x v="2"/>
  </r>
  <r>
    <x v="0"/>
    <n v="1185732"/>
    <x v="260"/>
    <x v="1"/>
    <x v="4"/>
    <x v="3"/>
    <x v="38"/>
    <x v="41"/>
    <x v="0"/>
    <n v="57"/>
    <n v="146"/>
    <n v="8322"/>
    <n v="3495.24"/>
    <n v="0.42"/>
    <x v="2"/>
  </r>
  <r>
    <x v="0"/>
    <n v="1185732"/>
    <x v="260"/>
    <x v="1"/>
    <x v="4"/>
    <x v="3"/>
    <x v="38"/>
    <x v="41"/>
    <x v="1"/>
    <n v="37"/>
    <n v="63"/>
    <n v="2331"/>
    <n v="1072.26"/>
    <n v="0.45999999999999996"/>
    <x v="2"/>
  </r>
  <r>
    <x v="0"/>
    <n v="1185732"/>
    <x v="260"/>
    <x v="1"/>
    <x v="4"/>
    <x v="3"/>
    <x v="38"/>
    <x v="41"/>
    <x v="2"/>
    <n v="33"/>
    <n v="54"/>
    <n v="1782"/>
    <n v="730.62"/>
    <n v="0.41"/>
    <x v="2"/>
  </r>
  <r>
    <x v="0"/>
    <n v="1185732"/>
    <x v="260"/>
    <x v="1"/>
    <x v="4"/>
    <x v="3"/>
    <x v="38"/>
    <x v="41"/>
    <x v="3"/>
    <n v="33"/>
    <n v="34"/>
    <n v="1122"/>
    <n v="493.68"/>
    <n v="0.44"/>
    <x v="2"/>
  </r>
  <r>
    <x v="0"/>
    <n v="1185732"/>
    <x v="260"/>
    <x v="1"/>
    <x v="4"/>
    <x v="3"/>
    <x v="38"/>
    <x v="41"/>
    <x v="4"/>
    <n v="43"/>
    <n v="42"/>
    <n v="1806"/>
    <n v="1173.9000000000001"/>
    <n v="0.65"/>
    <x v="2"/>
  </r>
  <r>
    <x v="0"/>
    <n v="1185732"/>
    <x v="260"/>
    <x v="1"/>
    <x v="4"/>
    <x v="3"/>
    <x v="38"/>
    <x v="41"/>
    <x v="5"/>
    <n v="46"/>
    <n v="69"/>
    <n v="3174"/>
    <n v="1650.48"/>
    <n v="0.52"/>
    <x v="2"/>
  </r>
  <r>
    <x v="0"/>
    <n v="1185732"/>
    <x v="290"/>
    <x v="1"/>
    <x v="11"/>
    <x v="3"/>
    <x v="38"/>
    <x v="41"/>
    <x v="0"/>
    <n v="32"/>
    <n v="137"/>
    <n v="4384"/>
    <n v="1841.28"/>
    <n v="0.42"/>
    <x v="2"/>
  </r>
  <r>
    <x v="0"/>
    <n v="1185732"/>
    <x v="290"/>
    <x v="1"/>
    <x v="11"/>
    <x v="3"/>
    <x v="38"/>
    <x v="41"/>
    <x v="1"/>
    <n v="28"/>
    <n v="77"/>
    <n v="2156"/>
    <n v="1034.8799999999999"/>
    <n v="0.48"/>
    <x v="2"/>
  </r>
  <r>
    <x v="0"/>
    <n v="1185732"/>
    <x v="290"/>
    <x v="1"/>
    <x v="11"/>
    <x v="3"/>
    <x v="38"/>
    <x v="41"/>
    <x v="2"/>
    <n v="23"/>
    <n v="50"/>
    <n v="1150"/>
    <n v="517.5"/>
    <n v="0.44999999999999996"/>
    <x v="2"/>
  </r>
  <r>
    <x v="0"/>
    <n v="1185732"/>
    <x v="290"/>
    <x v="1"/>
    <x v="11"/>
    <x v="3"/>
    <x v="38"/>
    <x v="41"/>
    <x v="3"/>
    <n v="24"/>
    <n v="44"/>
    <n v="1056"/>
    <n v="464.64"/>
    <n v="0.44"/>
    <x v="2"/>
  </r>
  <r>
    <x v="0"/>
    <n v="1185732"/>
    <x v="290"/>
    <x v="1"/>
    <x v="11"/>
    <x v="3"/>
    <x v="38"/>
    <x v="41"/>
    <x v="4"/>
    <n v="34"/>
    <n v="44"/>
    <n v="1496"/>
    <n v="957.44"/>
    <n v="0.64"/>
    <x v="2"/>
  </r>
  <r>
    <x v="0"/>
    <n v="1185732"/>
    <x v="290"/>
    <x v="1"/>
    <x v="11"/>
    <x v="3"/>
    <x v="38"/>
    <x v="41"/>
    <x v="5"/>
    <n v="51"/>
    <n v="85"/>
    <n v="4335"/>
    <n v="2297.5500000000002"/>
    <n v="0.53"/>
    <x v="2"/>
  </r>
  <r>
    <x v="0"/>
    <n v="1185732"/>
    <x v="319"/>
    <x v="1"/>
    <x v="5"/>
    <x v="3"/>
    <x v="38"/>
    <x v="41"/>
    <x v="0"/>
    <n v="49"/>
    <n v="138"/>
    <n v="6762"/>
    <n v="2975.28"/>
    <n v="0.44"/>
    <x v="2"/>
  </r>
  <r>
    <x v="0"/>
    <n v="1185732"/>
    <x v="319"/>
    <x v="1"/>
    <x v="5"/>
    <x v="3"/>
    <x v="38"/>
    <x v="41"/>
    <x v="1"/>
    <n v="44"/>
    <n v="87"/>
    <n v="3828"/>
    <n v="1875.72"/>
    <n v="0.49"/>
    <x v="2"/>
  </r>
  <r>
    <x v="0"/>
    <n v="1185732"/>
    <x v="319"/>
    <x v="1"/>
    <x v="5"/>
    <x v="3"/>
    <x v="38"/>
    <x v="41"/>
    <x v="2"/>
    <n v="36"/>
    <n v="68"/>
    <n v="2448"/>
    <n v="1077.1200000000001"/>
    <n v="0.44"/>
    <x v="2"/>
  </r>
  <r>
    <x v="0"/>
    <n v="1185732"/>
    <x v="319"/>
    <x v="1"/>
    <x v="5"/>
    <x v="3"/>
    <x v="38"/>
    <x v="41"/>
    <x v="3"/>
    <n v="37"/>
    <n v="47"/>
    <n v="1739"/>
    <n v="712.99"/>
    <n v="0.41"/>
    <x v="2"/>
  </r>
  <r>
    <x v="0"/>
    <n v="1185732"/>
    <x v="319"/>
    <x v="1"/>
    <x v="5"/>
    <x v="3"/>
    <x v="38"/>
    <x v="41"/>
    <x v="4"/>
    <n v="46"/>
    <n v="60"/>
    <n v="2760"/>
    <n v="1656"/>
    <n v="0.6"/>
    <x v="2"/>
  </r>
  <r>
    <x v="0"/>
    <n v="1185732"/>
    <x v="319"/>
    <x v="1"/>
    <x v="5"/>
    <x v="3"/>
    <x v="38"/>
    <x v="41"/>
    <x v="5"/>
    <n v="51"/>
    <n v="94"/>
    <n v="4794"/>
    <n v="2397"/>
    <n v="0.5"/>
    <x v="2"/>
  </r>
  <r>
    <x v="0"/>
    <n v="1185732"/>
    <x v="351"/>
    <x v="1"/>
    <x v="6"/>
    <x v="3"/>
    <x v="38"/>
    <x v="41"/>
    <x v="0"/>
    <n v="49"/>
    <n v="131"/>
    <n v="6419"/>
    <n v="2695.98"/>
    <n v="0.42"/>
    <x v="2"/>
  </r>
  <r>
    <x v="0"/>
    <n v="1185732"/>
    <x v="351"/>
    <x v="1"/>
    <x v="6"/>
    <x v="3"/>
    <x v="38"/>
    <x v="41"/>
    <x v="1"/>
    <n v="42"/>
    <n v="78"/>
    <n v="3276"/>
    <n v="1506.9599999999998"/>
    <n v="0.45999999999999996"/>
    <x v="2"/>
  </r>
  <r>
    <x v="0"/>
    <n v="1185732"/>
    <x v="351"/>
    <x v="1"/>
    <x v="6"/>
    <x v="3"/>
    <x v="38"/>
    <x v="41"/>
    <x v="2"/>
    <n v="39"/>
    <n v="61"/>
    <n v="2379"/>
    <n v="1022.97"/>
    <n v="0.43"/>
    <x v="2"/>
  </r>
  <r>
    <x v="0"/>
    <n v="1185732"/>
    <x v="351"/>
    <x v="1"/>
    <x v="6"/>
    <x v="3"/>
    <x v="38"/>
    <x v="41"/>
    <x v="3"/>
    <n v="37"/>
    <n v="54"/>
    <n v="1998"/>
    <n v="819.18"/>
    <n v="0.41"/>
    <x v="2"/>
  </r>
  <r>
    <x v="0"/>
    <n v="1185732"/>
    <x v="351"/>
    <x v="1"/>
    <x v="6"/>
    <x v="3"/>
    <x v="38"/>
    <x v="41"/>
    <x v="4"/>
    <n v="48"/>
    <n v="51"/>
    <n v="2448"/>
    <n v="1468.8"/>
    <n v="0.6"/>
    <x v="2"/>
  </r>
  <r>
    <x v="0"/>
    <n v="1185732"/>
    <x v="351"/>
    <x v="1"/>
    <x v="6"/>
    <x v="3"/>
    <x v="38"/>
    <x v="41"/>
    <x v="5"/>
    <n v="53"/>
    <n v="98"/>
    <n v="5194"/>
    <n v="2856.7000000000003"/>
    <n v="0.55000000000000004"/>
    <x v="2"/>
  </r>
  <r>
    <x v="0"/>
    <n v="1185732"/>
    <x v="383"/>
    <x v="1"/>
    <x v="7"/>
    <x v="3"/>
    <x v="38"/>
    <x v="41"/>
    <x v="0"/>
    <n v="34"/>
    <n v="133"/>
    <n v="4522"/>
    <n v="1808.8000000000002"/>
    <n v="0.4"/>
    <x v="2"/>
  </r>
  <r>
    <x v="0"/>
    <n v="1185732"/>
    <x v="383"/>
    <x v="1"/>
    <x v="7"/>
    <x v="3"/>
    <x v="38"/>
    <x v="41"/>
    <x v="1"/>
    <n v="27"/>
    <n v="77"/>
    <n v="2079"/>
    <n v="977.13"/>
    <n v="0.47"/>
    <x v="2"/>
  </r>
  <r>
    <x v="0"/>
    <n v="1185732"/>
    <x v="383"/>
    <x v="1"/>
    <x v="7"/>
    <x v="3"/>
    <x v="38"/>
    <x v="41"/>
    <x v="2"/>
    <n v="24"/>
    <n v="49"/>
    <n v="1176"/>
    <n v="470.40000000000003"/>
    <n v="0.4"/>
    <x v="2"/>
  </r>
  <r>
    <x v="0"/>
    <n v="1185732"/>
    <x v="383"/>
    <x v="1"/>
    <x v="7"/>
    <x v="3"/>
    <x v="38"/>
    <x v="41"/>
    <x v="3"/>
    <n v="23"/>
    <n v="38"/>
    <n v="874"/>
    <n v="393.29999999999995"/>
    <n v="0.44999999999999996"/>
    <x v="2"/>
  </r>
  <r>
    <x v="0"/>
    <n v="1185732"/>
    <x v="383"/>
    <x v="1"/>
    <x v="7"/>
    <x v="3"/>
    <x v="38"/>
    <x v="41"/>
    <x v="4"/>
    <n v="34"/>
    <n v="45"/>
    <n v="1530"/>
    <n v="933.3"/>
    <n v="0.61"/>
    <x v="2"/>
  </r>
  <r>
    <x v="0"/>
    <n v="1185732"/>
    <x v="383"/>
    <x v="1"/>
    <x v="7"/>
    <x v="3"/>
    <x v="38"/>
    <x v="41"/>
    <x v="5"/>
    <n v="36"/>
    <n v="61"/>
    <n v="2196"/>
    <n v="1098"/>
    <n v="0.5"/>
    <x v="2"/>
  </r>
  <r>
    <x v="0"/>
    <n v="1185732"/>
    <x v="412"/>
    <x v="1"/>
    <x v="8"/>
    <x v="3"/>
    <x v="38"/>
    <x v="41"/>
    <x v="0"/>
    <n v="43"/>
    <n v="112"/>
    <n v="4816"/>
    <n v="1974.56"/>
    <n v="0.41"/>
    <x v="2"/>
  </r>
  <r>
    <x v="0"/>
    <n v="1185732"/>
    <x v="412"/>
    <x v="1"/>
    <x v="8"/>
    <x v="3"/>
    <x v="38"/>
    <x v="41"/>
    <x v="1"/>
    <n v="32"/>
    <n v="75"/>
    <n v="2400"/>
    <n v="1104"/>
    <n v="0.45999999999999996"/>
    <x v="2"/>
  </r>
  <r>
    <x v="0"/>
    <n v="1185732"/>
    <x v="412"/>
    <x v="1"/>
    <x v="8"/>
    <x v="3"/>
    <x v="38"/>
    <x v="41"/>
    <x v="2"/>
    <n v="34"/>
    <n v="39"/>
    <n v="1326"/>
    <n v="543.66"/>
    <n v="0.41"/>
    <x v="2"/>
  </r>
  <r>
    <x v="0"/>
    <n v="1185732"/>
    <x v="412"/>
    <x v="1"/>
    <x v="8"/>
    <x v="3"/>
    <x v="38"/>
    <x v="41"/>
    <x v="3"/>
    <n v="34"/>
    <n v="31"/>
    <n v="1054"/>
    <n v="442.68"/>
    <n v="0.42"/>
    <x v="2"/>
  </r>
  <r>
    <x v="0"/>
    <n v="1185732"/>
    <x v="412"/>
    <x v="1"/>
    <x v="8"/>
    <x v="3"/>
    <x v="38"/>
    <x v="41"/>
    <x v="4"/>
    <n v="42"/>
    <n v="38"/>
    <n v="1596"/>
    <n v="1021.44"/>
    <n v="0.64"/>
    <x v="2"/>
  </r>
  <r>
    <x v="3"/>
    <n v="1185732"/>
    <x v="412"/>
    <x v="1"/>
    <x v="8"/>
    <x v="3"/>
    <x v="38"/>
    <x v="41"/>
    <x v="5"/>
    <n v="49"/>
    <n v="73"/>
    <n v="3577"/>
    <n v="1895.8100000000002"/>
    <n v="0.53"/>
    <x v="2"/>
  </r>
  <r>
    <x v="3"/>
    <n v="1185732"/>
    <x v="443"/>
    <x v="1"/>
    <x v="9"/>
    <x v="3"/>
    <x v="38"/>
    <x v="41"/>
    <x v="0"/>
    <n v="41"/>
    <n v="112"/>
    <n v="4592"/>
    <n v="2020.48"/>
    <n v="0.44"/>
    <x v="2"/>
  </r>
  <r>
    <x v="3"/>
    <n v="1185732"/>
    <x v="443"/>
    <x v="1"/>
    <x v="9"/>
    <x v="3"/>
    <x v="38"/>
    <x v="41"/>
    <x v="1"/>
    <n v="32"/>
    <n v="72"/>
    <n v="2304"/>
    <n v="1128.96"/>
    <n v="0.49"/>
    <x v="2"/>
  </r>
  <r>
    <x v="3"/>
    <n v="1185732"/>
    <x v="443"/>
    <x v="1"/>
    <x v="9"/>
    <x v="3"/>
    <x v="38"/>
    <x v="41"/>
    <x v="2"/>
    <n v="32"/>
    <n v="57"/>
    <n v="1824"/>
    <n v="802.56000000000006"/>
    <n v="0.44"/>
    <x v="2"/>
  </r>
  <r>
    <x v="3"/>
    <n v="1185732"/>
    <x v="443"/>
    <x v="1"/>
    <x v="9"/>
    <x v="3"/>
    <x v="38"/>
    <x v="41"/>
    <x v="3"/>
    <n v="34"/>
    <n v="52"/>
    <n v="1768"/>
    <n v="724.88"/>
    <n v="0.41"/>
    <x v="2"/>
  </r>
  <r>
    <x v="3"/>
    <n v="1185732"/>
    <x v="443"/>
    <x v="1"/>
    <x v="9"/>
    <x v="3"/>
    <x v="38"/>
    <x v="41"/>
    <x v="4"/>
    <n v="55"/>
    <n v="49"/>
    <n v="2695"/>
    <n v="1617"/>
    <n v="0.6"/>
    <x v="2"/>
  </r>
  <r>
    <x v="3"/>
    <n v="1185732"/>
    <x v="443"/>
    <x v="1"/>
    <x v="9"/>
    <x v="3"/>
    <x v="38"/>
    <x v="41"/>
    <x v="5"/>
    <n v="59"/>
    <n v="72"/>
    <n v="4248"/>
    <n v="2208.96"/>
    <n v="0.52"/>
    <x v="2"/>
  </r>
  <r>
    <x v="3"/>
    <n v="1185732"/>
    <x v="472"/>
    <x v="1"/>
    <x v="10"/>
    <x v="3"/>
    <x v="38"/>
    <x v="41"/>
    <x v="0"/>
    <n v="54"/>
    <n v="147"/>
    <n v="7938"/>
    <n v="3333.96"/>
    <n v="0.42"/>
    <x v="2"/>
  </r>
  <r>
    <x v="3"/>
    <n v="1185732"/>
    <x v="472"/>
    <x v="1"/>
    <x v="10"/>
    <x v="3"/>
    <x v="38"/>
    <x v="41"/>
    <x v="1"/>
    <n v="47"/>
    <n v="91"/>
    <n v="4277"/>
    <n v="2010.1899999999998"/>
    <n v="0.47"/>
    <x v="2"/>
  </r>
  <r>
    <x v="3"/>
    <n v="1185732"/>
    <x v="472"/>
    <x v="1"/>
    <x v="10"/>
    <x v="3"/>
    <x v="38"/>
    <x v="41"/>
    <x v="2"/>
    <n v="47"/>
    <n v="83"/>
    <n v="3901"/>
    <n v="1638.4199999999998"/>
    <n v="0.42"/>
    <x v="2"/>
  </r>
  <r>
    <x v="3"/>
    <n v="1185732"/>
    <x v="472"/>
    <x v="1"/>
    <x v="10"/>
    <x v="3"/>
    <x v="38"/>
    <x v="41"/>
    <x v="3"/>
    <n v="49"/>
    <n v="61"/>
    <n v="2989"/>
    <n v="1285.27"/>
    <n v="0.43"/>
    <x v="2"/>
  </r>
  <r>
    <x v="3"/>
    <n v="1185732"/>
    <x v="472"/>
    <x v="1"/>
    <x v="10"/>
    <x v="3"/>
    <x v="38"/>
    <x v="41"/>
    <x v="4"/>
    <n v="59"/>
    <n v="59"/>
    <n v="3481"/>
    <n v="2123.41"/>
    <n v="0.61"/>
    <x v="2"/>
  </r>
  <r>
    <x v="3"/>
    <n v="1185732"/>
    <x v="472"/>
    <x v="1"/>
    <x v="10"/>
    <x v="3"/>
    <x v="38"/>
    <x v="41"/>
    <x v="5"/>
    <n v="59"/>
    <n v="88"/>
    <n v="5192"/>
    <n v="2855.6000000000004"/>
    <n v="0.55000000000000004"/>
    <x v="2"/>
  </r>
  <r>
    <x v="3"/>
    <n v="1185732"/>
    <x v="167"/>
    <x v="1"/>
    <x v="0"/>
    <x v="3"/>
    <x v="38"/>
    <x v="41"/>
    <x v="0"/>
    <n v="28"/>
    <n v="126"/>
    <n v="3528"/>
    <n v="1587.6"/>
    <n v="0.44999999999999996"/>
    <x v="2"/>
  </r>
  <r>
    <x v="3"/>
    <n v="1185732"/>
    <x v="167"/>
    <x v="1"/>
    <x v="0"/>
    <x v="3"/>
    <x v="38"/>
    <x v="41"/>
    <x v="1"/>
    <n v="29"/>
    <n v="70"/>
    <n v="2030"/>
    <n v="933.8"/>
    <n v="0.45999999999999996"/>
    <x v="2"/>
  </r>
  <r>
    <x v="3"/>
    <n v="1185732"/>
    <x v="167"/>
    <x v="1"/>
    <x v="0"/>
    <x v="3"/>
    <x v="38"/>
    <x v="41"/>
    <x v="2"/>
    <n v="18"/>
    <n v="65"/>
    <n v="1170"/>
    <n v="479.7"/>
    <n v="0.41"/>
    <x v="2"/>
  </r>
  <r>
    <x v="3"/>
    <n v="1185732"/>
    <x v="167"/>
    <x v="1"/>
    <x v="0"/>
    <x v="3"/>
    <x v="38"/>
    <x v="41"/>
    <x v="3"/>
    <n v="23"/>
    <n v="29"/>
    <n v="667"/>
    <n v="300.14999999999998"/>
    <n v="0.44999999999999996"/>
    <x v="2"/>
  </r>
  <r>
    <x v="3"/>
    <n v="1185732"/>
    <x v="167"/>
    <x v="1"/>
    <x v="0"/>
    <x v="3"/>
    <x v="38"/>
    <x v="41"/>
    <x v="4"/>
    <n v="38"/>
    <n v="45"/>
    <n v="1710"/>
    <n v="1060.2"/>
    <n v="0.62"/>
    <x v="2"/>
  </r>
  <r>
    <x v="3"/>
    <n v="1185732"/>
    <x v="167"/>
    <x v="1"/>
    <x v="0"/>
    <x v="3"/>
    <x v="38"/>
    <x v="41"/>
    <x v="5"/>
    <n v="28"/>
    <n v="73"/>
    <n v="2044"/>
    <n v="1124.2"/>
    <n v="0.55000000000000004"/>
    <x v="2"/>
  </r>
  <r>
    <x v="3"/>
    <n v="1185732"/>
    <x v="198"/>
    <x v="1"/>
    <x v="1"/>
    <x v="3"/>
    <x v="38"/>
    <x v="41"/>
    <x v="0"/>
    <n v="29"/>
    <n v="140"/>
    <n v="4060"/>
    <n v="1664.6"/>
    <n v="0.41"/>
    <x v="2"/>
  </r>
  <r>
    <x v="3"/>
    <n v="1185732"/>
    <x v="198"/>
    <x v="1"/>
    <x v="1"/>
    <x v="3"/>
    <x v="38"/>
    <x v="41"/>
    <x v="1"/>
    <n v="29"/>
    <n v="39"/>
    <n v="1131"/>
    <n v="554.18999999999994"/>
    <n v="0.49"/>
    <x v="2"/>
  </r>
  <r>
    <x v="3"/>
    <n v="1185732"/>
    <x v="198"/>
    <x v="1"/>
    <x v="1"/>
    <x v="3"/>
    <x v="38"/>
    <x v="41"/>
    <x v="2"/>
    <n v="20"/>
    <n v="60"/>
    <n v="1200"/>
    <n v="516"/>
    <n v="0.43"/>
    <x v="2"/>
  </r>
  <r>
    <x v="3"/>
    <n v="1185732"/>
    <x v="198"/>
    <x v="1"/>
    <x v="1"/>
    <x v="3"/>
    <x v="39"/>
    <x v="42"/>
    <x v="3"/>
    <n v="23"/>
    <n v="20"/>
    <n v="460"/>
    <n v="197.79999999999998"/>
    <n v="0.43"/>
    <x v="2"/>
  </r>
  <r>
    <x v="3"/>
    <n v="1185732"/>
    <x v="198"/>
    <x v="1"/>
    <x v="1"/>
    <x v="3"/>
    <x v="39"/>
    <x v="42"/>
    <x v="4"/>
    <n v="38"/>
    <n v="38"/>
    <n v="1444"/>
    <n v="880.84"/>
    <n v="0.61"/>
    <x v="2"/>
  </r>
  <r>
    <x v="3"/>
    <n v="1185732"/>
    <x v="198"/>
    <x v="1"/>
    <x v="1"/>
    <x v="3"/>
    <x v="39"/>
    <x v="42"/>
    <x v="5"/>
    <n v="14"/>
    <n v="65"/>
    <n v="910"/>
    <n v="464.1"/>
    <n v="0.51"/>
    <x v="2"/>
  </r>
  <r>
    <x v="3"/>
    <n v="1185732"/>
    <x v="704"/>
    <x v="1"/>
    <x v="2"/>
    <x v="3"/>
    <x v="39"/>
    <x v="42"/>
    <x v="0"/>
    <n v="19"/>
    <n v="141"/>
    <n v="2679"/>
    <n v="1098.3899999999999"/>
    <n v="0.41"/>
    <x v="2"/>
  </r>
  <r>
    <x v="3"/>
    <n v="1185732"/>
    <x v="704"/>
    <x v="1"/>
    <x v="2"/>
    <x v="3"/>
    <x v="39"/>
    <x v="42"/>
    <x v="1"/>
    <n v="19"/>
    <n v="44"/>
    <n v="836"/>
    <n v="418"/>
    <n v="0.5"/>
    <x v="2"/>
  </r>
  <r>
    <x v="3"/>
    <n v="1185732"/>
    <x v="704"/>
    <x v="1"/>
    <x v="2"/>
    <x v="3"/>
    <x v="39"/>
    <x v="42"/>
    <x v="2"/>
    <n v="9"/>
    <n v="59"/>
    <n v="531"/>
    <n v="233.64000000000001"/>
    <n v="0.44"/>
    <x v="2"/>
  </r>
  <r>
    <x v="3"/>
    <n v="1185732"/>
    <x v="704"/>
    <x v="1"/>
    <x v="2"/>
    <x v="3"/>
    <x v="39"/>
    <x v="42"/>
    <x v="3"/>
    <n v="14"/>
    <n v="20"/>
    <n v="280"/>
    <n v="114.8"/>
    <n v="0.41"/>
    <x v="2"/>
  </r>
  <r>
    <x v="3"/>
    <n v="1185732"/>
    <x v="704"/>
    <x v="1"/>
    <x v="2"/>
    <x v="3"/>
    <x v="39"/>
    <x v="42"/>
    <x v="4"/>
    <n v="29"/>
    <n v="34"/>
    <n v="986"/>
    <n v="601.46"/>
    <n v="0.61"/>
    <x v="2"/>
  </r>
  <r>
    <x v="3"/>
    <n v="1185732"/>
    <x v="704"/>
    <x v="1"/>
    <x v="2"/>
    <x v="3"/>
    <x v="39"/>
    <x v="42"/>
    <x v="5"/>
    <n v="18"/>
    <n v="63"/>
    <n v="1134"/>
    <n v="612.36"/>
    <n v="0.54"/>
    <x v="2"/>
  </r>
  <r>
    <x v="3"/>
    <n v="1185732"/>
    <x v="721"/>
    <x v="1"/>
    <x v="3"/>
    <x v="3"/>
    <x v="39"/>
    <x v="42"/>
    <x v="0"/>
    <n v="18"/>
    <n v="122"/>
    <n v="2196"/>
    <n v="900.3599999999999"/>
    <n v="0.41"/>
    <x v="2"/>
  </r>
  <r>
    <x v="3"/>
    <n v="1185732"/>
    <x v="721"/>
    <x v="1"/>
    <x v="3"/>
    <x v="3"/>
    <x v="39"/>
    <x v="42"/>
    <x v="1"/>
    <n v="20"/>
    <n v="39"/>
    <n v="780"/>
    <n v="358.79999999999995"/>
    <n v="0.45999999999999996"/>
    <x v="2"/>
  </r>
  <r>
    <x v="3"/>
    <n v="1185732"/>
    <x v="721"/>
    <x v="1"/>
    <x v="3"/>
    <x v="3"/>
    <x v="39"/>
    <x v="42"/>
    <x v="2"/>
    <n v="9"/>
    <n v="41"/>
    <n v="369"/>
    <n v="158.66999999999999"/>
    <n v="0.43"/>
    <x v="2"/>
  </r>
  <r>
    <x v="3"/>
    <n v="1185732"/>
    <x v="721"/>
    <x v="1"/>
    <x v="3"/>
    <x v="3"/>
    <x v="39"/>
    <x v="42"/>
    <x v="3"/>
    <n v="15"/>
    <n v="22"/>
    <n v="330"/>
    <n v="135.29999999999998"/>
    <n v="0.41"/>
    <x v="2"/>
  </r>
  <r>
    <x v="3"/>
    <n v="1185732"/>
    <x v="721"/>
    <x v="1"/>
    <x v="3"/>
    <x v="3"/>
    <x v="39"/>
    <x v="42"/>
    <x v="4"/>
    <n v="55"/>
    <n v="26"/>
    <n v="1430"/>
    <n v="886.6"/>
    <n v="0.62"/>
    <x v="2"/>
  </r>
  <r>
    <x v="3"/>
    <n v="1185732"/>
    <x v="721"/>
    <x v="1"/>
    <x v="3"/>
    <x v="3"/>
    <x v="39"/>
    <x v="42"/>
    <x v="5"/>
    <n v="49"/>
    <n v="61"/>
    <n v="2989"/>
    <n v="1643.95"/>
    <n v="0.55000000000000004"/>
    <x v="2"/>
  </r>
  <r>
    <x v="3"/>
    <n v="1185732"/>
    <x v="257"/>
    <x v="1"/>
    <x v="4"/>
    <x v="3"/>
    <x v="39"/>
    <x v="42"/>
    <x v="0"/>
    <n v="58"/>
    <n v="134"/>
    <n v="7772"/>
    <n v="3186.52"/>
    <n v="0.41"/>
    <x v="2"/>
  </r>
  <r>
    <x v="3"/>
    <n v="1185732"/>
    <x v="257"/>
    <x v="1"/>
    <x v="4"/>
    <x v="3"/>
    <x v="39"/>
    <x v="42"/>
    <x v="1"/>
    <n v="39"/>
    <n v="50"/>
    <n v="1950"/>
    <n v="955.5"/>
    <n v="0.49"/>
    <x v="2"/>
  </r>
  <r>
    <x v="3"/>
    <n v="1185732"/>
    <x v="257"/>
    <x v="1"/>
    <x v="4"/>
    <x v="3"/>
    <x v="39"/>
    <x v="42"/>
    <x v="2"/>
    <n v="33"/>
    <n v="49"/>
    <n v="1617"/>
    <n v="727.65"/>
    <n v="0.44999999999999996"/>
    <x v="2"/>
  </r>
  <r>
    <x v="3"/>
    <n v="1185732"/>
    <x v="257"/>
    <x v="1"/>
    <x v="4"/>
    <x v="3"/>
    <x v="39"/>
    <x v="42"/>
    <x v="3"/>
    <n v="32"/>
    <n v="38"/>
    <n v="1216"/>
    <n v="535.04"/>
    <n v="0.44"/>
    <x v="2"/>
  </r>
  <r>
    <x v="3"/>
    <n v="1185732"/>
    <x v="257"/>
    <x v="1"/>
    <x v="4"/>
    <x v="3"/>
    <x v="39"/>
    <x v="42"/>
    <x v="4"/>
    <n v="44"/>
    <n v="53"/>
    <n v="2332"/>
    <n v="1422.52"/>
    <n v="0.61"/>
    <x v="2"/>
  </r>
  <r>
    <x v="3"/>
    <n v="1185732"/>
    <x v="257"/>
    <x v="1"/>
    <x v="4"/>
    <x v="3"/>
    <x v="39"/>
    <x v="42"/>
    <x v="5"/>
    <n v="47"/>
    <n v="90"/>
    <n v="4230"/>
    <n v="2157.3000000000002"/>
    <n v="0.51"/>
    <x v="2"/>
  </r>
  <r>
    <x v="3"/>
    <n v="1185732"/>
    <x v="287"/>
    <x v="1"/>
    <x v="11"/>
    <x v="3"/>
    <x v="39"/>
    <x v="42"/>
    <x v="0"/>
    <n v="32"/>
    <n v="160"/>
    <n v="5120"/>
    <n v="2252.8000000000002"/>
    <n v="0.44"/>
    <x v="2"/>
  </r>
  <r>
    <x v="3"/>
    <n v="1185732"/>
    <x v="287"/>
    <x v="1"/>
    <x v="11"/>
    <x v="3"/>
    <x v="39"/>
    <x v="42"/>
    <x v="1"/>
    <n v="27"/>
    <n v="90"/>
    <n v="2430"/>
    <n v="1190.7"/>
    <n v="0.49"/>
    <x v="2"/>
  </r>
  <r>
    <x v="3"/>
    <n v="1185732"/>
    <x v="287"/>
    <x v="1"/>
    <x v="11"/>
    <x v="3"/>
    <x v="39"/>
    <x v="42"/>
    <x v="2"/>
    <n v="24"/>
    <n v="52"/>
    <n v="1248"/>
    <n v="549.12"/>
    <n v="0.44"/>
    <x v="2"/>
  </r>
  <r>
    <x v="3"/>
    <n v="1185732"/>
    <x v="287"/>
    <x v="1"/>
    <x v="11"/>
    <x v="3"/>
    <x v="39"/>
    <x v="42"/>
    <x v="3"/>
    <n v="24"/>
    <n v="47"/>
    <n v="1128"/>
    <n v="462.47999999999996"/>
    <n v="0.41"/>
    <x v="2"/>
  </r>
  <r>
    <x v="3"/>
    <n v="1185732"/>
    <x v="287"/>
    <x v="1"/>
    <x v="11"/>
    <x v="3"/>
    <x v="39"/>
    <x v="42"/>
    <x v="4"/>
    <n v="34"/>
    <n v="46"/>
    <n v="1564"/>
    <n v="938.4"/>
    <n v="0.6"/>
    <x v="2"/>
  </r>
  <r>
    <x v="3"/>
    <n v="1185732"/>
    <x v="287"/>
    <x v="1"/>
    <x v="11"/>
    <x v="3"/>
    <x v="39"/>
    <x v="42"/>
    <x v="5"/>
    <n v="51"/>
    <n v="98"/>
    <n v="4998"/>
    <n v="2748.9"/>
    <n v="0.55000000000000004"/>
    <x v="2"/>
  </r>
  <r>
    <x v="3"/>
    <n v="1185732"/>
    <x v="316"/>
    <x v="1"/>
    <x v="5"/>
    <x v="3"/>
    <x v="39"/>
    <x v="42"/>
    <x v="0"/>
    <n v="45"/>
    <n v="149"/>
    <n v="6705"/>
    <n v="2816.1"/>
    <n v="0.42"/>
    <x v="2"/>
  </r>
  <r>
    <x v="3"/>
    <n v="1185732"/>
    <x v="316"/>
    <x v="1"/>
    <x v="5"/>
    <x v="3"/>
    <x v="39"/>
    <x v="42"/>
    <x v="1"/>
    <n v="42"/>
    <n v="87"/>
    <n v="3654"/>
    <n v="1790.46"/>
    <n v="0.49"/>
    <x v="2"/>
  </r>
  <r>
    <x v="3"/>
    <n v="1185732"/>
    <x v="316"/>
    <x v="1"/>
    <x v="5"/>
    <x v="3"/>
    <x v="39"/>
    <x v="42"/>
    <x v="2"/>
    <n v="38"/>
    <n v="61"/>
    <n v="2318"/>
    <n v="996.74"/>
    <n v="0.43"/>
    <x v="2"/>
  </r>
  <r>
    <x v="3"/>
    <n v="1185732"/>
    <x v="316"/>
    <x v="1"/>
    <x v="5"/>
    <x v="3"/>
    <x v="39"/>
    <x v="42"/>
    <x v="3"/>
    <n v="38"/>
    <n v="51"/>
    <n v="1938"/>
    <n v="813.95999999999992"/>
    <n v="0.42"/>
    <x v="2"/>
  </r>
  <r>
    <x v="3"/>
    <n v="1185732"/>
    <x v="316"/>
    <x v="1"/>
    <x v="5"/>
    <x v="3"/>
    <x v="39"/>
    <x v="42"/>
    <x v="4"/>
    <n v="48"/>
    <n v="50"/>
    <n v="2400"/>
    <n v="1488"/>
    <n v="0.62"/>
    <x v="2"/>
  </r>
  <r>
    <x v="3"/>
    <n v="1185732"/>
    <x v="316"/>
    <x v="1"/>
    <x v="5"/>
    <x v="3"/>
    <x v="39"/>
    <x v="42"/>
    <x v="5"/>
    <n v="52"/>
    <n v="94"/>
    <n v="4888"/>
    <n v="2639.52"/>
    <n v="0.54"/>
    <x v="2"/>
  </r>
  <r>
    <x v="3"/>
    <n v="1185732"/>
    <x v="348"/>
    <x v="1"/>
    <x v="6"/>
    <x v="3"/>
    <x v="39"/>
    <x v="42"/>
    <x v="0"/>
    <n v="46"/>
    <n v="158"/>
    <n v="7268"/>
    <n v="3052.56"/>
    <n v="0.42"/>
    <x v="2"/>
  </r>
  <r>
    <x v="3"/>
    <n v="1185732"/>
    <x v="348"/>
    <x v="1"/>
    <x v="6"/>
    <x v="3"/>
    <x v="39"/>
    <x v="42"/>
    <x v="1"/>
    <n v="43"/>
    <n v="84"/>
    <n v="3612"/>
    <n v="1697.6399999999999"/>
    <n v="0.47"/>
    <x v="2"/>
  </r>
  <r>
    <x v="3"/>
    <n v="1185732"/>
    <x v="348"/>
    <x v="1"/>
    <x v="6"/>
    <x v="3"/>
    <x v="39"/>
    <x v="42"/>
    <x v="2"/>
    <n v="39"/>
    <n v="56"/>
    <n v="2184"/>
    <n v="873.6"/>
    <n v="0.4"/>
    <x v="2"/>
  </r>
  <r>
    <x v="3"/>
    <n v="1185732"/>
    <x v="348"/>
    <x v="1"/>
    <x v="6"/>
    <x v="3"/>
    <x v="39"/>
    <x v="42"/>
    <x v="3"/>
    <n v="39"/>
    <n v="50"/>
    <n v="1950"/>
    <n v="877.49999999999989"/>
    <n v="0.44999999999999996"/>
    <x v="2"/>
  </r>
  <r>
    <x v="3"/>
    <n v="1185732"/>
    <x v="348"/>
    <x v="1"/>
    <x v="6"/>
    <x v="3"/>
    <x v="39"/>
    <x v="42"/>
    <x v="4"/>
    <n v="48"/>
    <n v="46"/>
    <n v="2208"/>
    <n v="1435.2"/>
    <n v="0.65"/>
    <x v="2"/>
  </r>
  <r>
    <x v="3"/>
    <n v="1185732"/>
    <x v="348"/>
    <x v="1"/>
    <x v="6"/>
    <x v="3"/>
    <x v="39"/>
    <x v="42"/>
    <x v="5"/>
    <n v="52"/>
    <n v="102"/>
    <n v="5304"/>
    <n v="2705.04"/>
    <n v="0.51"/>
    <x v="2"/>
  </r>
  <r>
    <x v="3"/>
    <n v="1185732"/>
    <x v="380"/>
    <x v="1"/>
    <x v="7"/>
    <x v="3"/>
    <x v="39"/>
    <x v="42"/>
    <x v="0"/>
    <n v="33"/>
    <n v="143"/>
    <n v="4719"/>
    <n v="1934.79"/>
    <n v="0.41"/>
    <x v="2"/>
  </r>
  <r>
    <x v="3"/>
    <n v="1185732"/>
    <x v="380"/>
    <x v="1"/>
    <x v="7"/>
    <x v="3"/>
    <x v="39"/>
    <x v="42"/>
    <x v="1"/>
    <n v="29"/>
    <n v="65"/>
    <n v="1885"/>
    <n v="848.24999999999989"/>
    <n v="0.44999999999999996"/>
    <x v="2"/>
  </r>
  <r>
    <x v="3"/>
    <n v="1185732"/>
    <x v="380"/>
    <x v="1"/>
    <x v="7"/>
    <x v="3"/>
    <x v="39"/>
    <x v="42"/>
    <x v="2"/>
    <n v="24"/>
    <n v="44"/>
    <n v="1056"/>
    <n v="475.19999999999993"/>
    <n v="0.44999999999999996"/>
    <x v="2"/>
  </r>
  <r>
    <x v="3"/>
    <n v="1185732"/>
    <x v="380"/>
    <x v="1"/>
    <x v="7"/>
    <x v="3"/>
    <x v="39"/>
    <x v="42"/>
    <x v="3"/>
    <n v="23"/>
    <n v="34"/>
    <n v="782"/>
    <n v="351.9"/>
    <n v="0.44999999999999996"/>
    <x v="2"/>
  </r>
  <r>
    <x v="3"/>
    <n v="1185732"/>
    <x v="380"/>
    <x v="1"/>
    <x v="7"/>
    <x v="3"/>
    <x v="39"/>
    <x v="42"/>
    <x v="4"/>
    <n v="33"/>
    <n v="33"/>
    <n v="1089"/>
    <n v="707.85"/>
    <n v="0.65"/>
    <x v="2"/>
  </r>
  <r>
    <x v="3"/>
    <n v="1185732"/>
    <x v="380"/>
    <x v="1"/>
    <x v="7"/>
    <x v="3"/>
    <x v="39"/>
    <x v="42"/>
    <x v="5"/>
    <n v="38"/>
    <n v="52"/>
    <n v="1976"/>
    <n v="988"/>
    <n v="0.5"/>
    <x v="2"/>
  </r>
  <r>
    <x v="3"/>
    <n v="1185732"/>
    <x v="409"/>
    <x v="1"/>
    <x v="8"/>
    <x v="3"/>
    <x v="39"/>
    <x v="42"/>
    <x v="0"/>
    <n v="43"/>
    <n v="113"/>
    <n v="4859"/>
    <n v="2040.78"/>
    <n v="0.42"/>
    <x v="2"/>
  </r>
  <r>
    <x v="3"/>
    <n v="1185732"/>
    <x v="409"/>
    <x v="1"/>
    <x v="8"/>
    <x v="3"/>
    <x v="39"/>
    <x v="42"/>
    <x v="1"/>
    <n v="33"/>
    <n v="68"/>
    <n v="2244"/>
    <n v="1077.1199999999999"/>
    <n v="0.48"/>
    <x v="2"/>
  </r>
  <r>
    <x v="3"/>
    <n v="1185732"/>
    <x v="409"/>
    <x v="1"/>
    <x v="8"/>
    <x v="3"/>
    <x v="39"/>
    <x v="42"/>
    <x v="2"/>
    <n v="34"/>
    <n v="33"/>
    <n v="1122"/>
    <n v="482.46"/>
    <n v="0.43"/>
    <x v="2"/>
  </r>
  <r>
    <x v="3"/>
    <n v="1185732"/>
    <x v="409"/>
    <x v="1"/>
    <x v="8"/>
    <x v="3"/>
    <x v="39"/>
    <x v="42"/>
    <x v="3"/>
    <n v="32"/>
    <n v="33"/>
    <n v="1056"/>
    <n v="432.96"/>
    <n v="0.41"/>
    <x v="2"/>
  </r>
  <r>
    <x v="3"/>
    <n v="1185732"/>
    <x v="409"/>
    <x v="1"/>
    <x v="8"/>
    <x v="3"/>
    <x v="39"/>
    <x v="42"/>
    <x v="4"/>
    <n v="44"/>
    <n v="33"/>
    <n v="1452"/>
    <n v="914.76"/>
    <n v="0.63"/>
    <x v="2"/>
  </r>
  <r>
    <x v="3"/>
    <n v="1185732"/>
    <x v="409"/>
    <x v="1"/>
    <x v="8"/>
    <x v="3"/>
    <x v="39"/>
    <x v="42"/>
    <x v="5"/>
    <n v="46"/>
    <n v="65"/>
    <n v="2990"/>
    <n v="1524.9"/>
    <n v="0.51"/>
    <x v="2"/>
  </r>
  <r>
    <x v="3"/>
    <n v="1185732"/>
    <x v="440"/>
    <x v="1"/>
    <x v="9"/>
    <x v="3"/>
    <x v="39"/>
    <x v="42"/>
    <x v="0"/>
    <n v="41"/>
    <n v="104"/>
    <n v="4264"/>
    <n v="1833.52"/>
    <n v="0.43"/>
    <x v="2"/>
  </r>
  <r>
    <x v="3"/>
    <n v="1185732"/>
    <x v="440"/>
    <x v="1"/>
    <x v="9"/>
    <x v="3"/>
    <x v="39"/>
    <x v="42"/>
    <x v="1"/>
    <n v="32"/>
    <n v="78"/>
    <n v="2496"/>
    <n v="1173.1199999999999"/>
    <n v="0.47"/>
    <x v="2"/>
  </r>
  <r>
    <x v="3"/>
    <n v="1185732"/>
    <x v="440"/>
    <x v="1"/>
    <x v="9"/>
    <x v="3"/>
    <x v="39"/>
    <x v="42"/>
    <x v="2"/>
    <n v="33"/>
    <n v="69"/>
    <n v="2277"/>
    <n v="956.33999999999992"/>
    <n v="0.42"/>
    <x v="2"/>
  </r>
  <r>
    <x v="3"/>
    <n v="1185732"/>
    <x v="440"/>
    <x v="1"/>
    <x v="9"/>
    <x v="3"/>
    <x v="39"/>
    <x v="42"/>
    <x v="3"/>
    <n v="33"/>
    <n v="65"/>
    <n v="2145"/>
    <n v="965.24999999999989"/>
    <n v="0.44999999999999996"/>
    <x v="2"/>
  </r>
  <r>
    <x v="3"/>
    <n v="1185732"/>
    <x v="440"/>
    <x v="1"/>
    <x v="9"/>
    <x v="3"/>
    <x v="39"/>
    <x v="42"/>
    <x v="4"/>
    <n v="58"/>
    <n v="56"/>
    <n v="3248"/>
    <n v="2013.76"/>
    <n v="0.62"/>
    <x v="2"/>
  </r>
  <r>
    <x v="3"/>
    <n v="1185732"/>
    <x v="440"/>
    <x v="1"/>
    <x v="9"/>
    <x v="3"/>
    <x v="39"/>
    <x v="42"/>
    <x v="5"/>
    <n v="61"/>
    <n v="75"/>
    <n v="4575"/>
    <n v="2333.25"/>
    <n v="0.51"/>
    <x v="2"/>
  </r>
  <r>
    <x v="3"/>
    <n v="1185732"/>
    <x v="469"/>
    <x v="1"/>
    <x v="10"/>
    <x v="3"/>
    <x v="39"/>
    <x v="42"/>
    <x v="0"/>
    <n v="58"/>
    <n v="138"/>
    <n v="8004"/>
    <n v="3281.64"/>
    <n v="0.41"/>
    <x v="2"/>
  </r>
  <r>
    <x v="3"/>
    <n v="1185732"/>
    <x v="469"/>
    <x v="1"/>
    <x v="10"/>
    <x v="3"/>
    <x v="39"/>
    <x v="42"/>
    <x v="1"/>
    <n v="49"/>
    <n v="102"/>
    <n v="4998"/>
    <n v="2349.06"/>
    <n v="0.47"/>
    <x v="2"/>
  </r>
  <r>
    <x v="3"/>
    <n v="1185732"/>
    <x v="469"/>
    <x v="1"/>
    <x v="10"/>
    <x v="3"/>
    <x v="39"/>
    <x v="42"/>
    <x v="2"/>
    <n v="45"/>
    <n v="87"/>
    <n v="3915"/>
    <n v="1722.6"/>
    <n v="0.44"/>
    <x v="2"/>
  </r>
  <r>
    <x v="3"/>
    <n v="1185732"/>
    <x v="469"/>
    <x v="1"/>
    <x v="10"/>
    <x v="3"/>
    <x v="39"/>
    <x v="42"/>
    <x v="3"/>
    <n v="48"/>
    <n v="73"/>
    <n v="3504"/>
    <n v="1576.8"/>
    <n v="0.44999999999999996"/>
    <x v="2"/>
  </r>
  <r>
    <x v="3"/>
    <n v="1185732"/>
    <x v="469"/>
    <x v="1"/>
    <x v="10"/>
    <x v="3"/>
    <x v="39"/>
    <x v="42"/>
    <x v="4"/>
    <n v="57"/>
    <n v="73"/>
    <n v="4161"/>
    <n v="2496.6"/>
    <n v="0.6"/>
    <x v="2"/>
  </r>
  <r>
    <x v="3"/>
    <n v="1185732"/>
    <x v="469"/>
    <x v="1"/>
    <x v="10"/>
    <x v="3"/>
    <x v="39"/>
    <x v="42"/>
    <x v="5"/>
    <n v="59"/>
    <n v="88"/>
    <n v="5192"/>
    <n v="2699.84"/>
    <n v="0.52"/>
    <x v="2"/>
  </r>
  <r>
    <x v="3"/>
    <n v="1185732"/>
    <x v="174"/>
    <x v="1"/>
    <x v="0"/>
    <x v="3"/>
    <x v="39"/>
    <x v="42"/>
    <x v="0"/>
    <n v="32"/>
    <n v="140"/>
    <n v="4480"/>
    <n v="2329.6"/>
    <n v="0.52"/>
    <x v="2"/>
  </r>
  <r>
    <x v="3"/>
    <n v="1185732"/>
    <x v="174"/>
    <x v="1"/>
    <x v="0"/>
    <x v="3"/>
    <x v="39"/>
    <x v="42"/>
    <x v="1"/>
    <n v="32"/>
    <n v="78"/>
    <n v="2496"/>
    <n v="1272.96"/>
    <n v="0.51"/>
    <x v="2"/>
  </r>
  <r>
    <x v="3"/>
    <n v="1185732"/>
    <x v="174"/>
    <x v="1"/>
    <x v="0"/>
    <x v="3"/>
    <x v="39"/>
    <x v="42"/>
    <x v="2"/>
    <n v="24"/>
    <n v="87"/>
    <n v="2088"/>
    <n v="939.59999999999991"/>
    <n v="0.44999999999999996"/>
    <x v="2"/>
  </r>
  <r>
    <x v="3"/>
    <n v="1185732"/>
    <x v="174"/>
    <x v="1"/>
    <x v="0"/>
    <x v="3"/>
    <x v="39"/>
    <x v="42"/>
    <x v="3"/>
    <n v="28"/>
    <n v="44"/>
    <n v="1232"/>
    <n v="591.36"/>
    <n v="0.48"/>
    <x v="2"/>
  </r>
  <r>
    <x v="3"/>
    <n v="1185732"/>
    <x v="174"/>
    <x v="1"/>
    <x v="0"/>
    <x v="3"/>
    <x v="39"/>
    <x v="42"/>
    <x v="4"/>
    <n v="41"/>
    <n v="58"/>
    <n v="2378"/>
    <n v="1046.32"/>
    <n v="0.44"/>
    <x v="2"/>
  </r>
  <r>
    <x v="3"/>
    <n v="1185732"/>
    <x v="174"/>
    <x v="1"/>
    <x v="0"/>
    <x v="3"/>
    <x v="39"/>
    <x v="42"/>
    <x v="5"/>
    <n v="32"/>
    <n v="84"/>
    <n v="2688"/>
    <n v="1344"/>
    <n v="0.5"/>
    <x v="2"/>
  </r>
  <r>
    <x v="3"/>
    <n v="1185732"/>
    <x v="205"/>
    <x v="1"/>
    <x v="1"/>
    <x v="3"/>
    <x v="39"/>
    <x v="42"/>
    <x v="0"/>
    <n v="34"/>
    <n v="160"/>
    <n v="5440"/>
    <n v="2992.0000000000005"/>
    <n v="0.55000000000000004"/>
    <x v="2"/>
  </r>
  <r>
    <x v="3"/>
    <n v="1185732"/>
    <x v="205"/>
    <x v="1"/>
    <x v="1"/>
    <x v="3"/>
    <x v="39"/>
    <x v="42"/>
    <x v="1"/>
    <n v="34"/>
    <n v="52"/>
    <n v="1768"/>
    <n v="901.68000000000006"/>
    <n v="0.51"/>
    <x v="2"/>
  </r>
  <r>
    <x v="3"/>
    <n v="1185732"/>
    <x v="205"/>
    <x v="1"/>
    <x v="1"/>
    <x v="3"/>
    <x v="39"/>
    <x v="42"/>
    <x v="2"/>
    <n v="24"/>
    <n v="73"/>
    <n v="1752"/>
    <n v="876"/>
    <n v="0.5"/>
    <x v="2"/>
  </r>
  <r>
    <x v="3"/>
    <n v="1185732"/>
    <x v="205"/>
    <x v="1"/>
    <x v="1"/>
    <x v="3"/>
    <x v="40"/>
    <x v="43"/>
    <x v="3"/>
    <n v="29"/>
    <n v="36"/>
    <n v="1044"/>
    <n v="490.67999999999995"/>
    <n v="0.47"/>
    <x v="2"/>
  </r>
  <r>
    <x v="3"/>
    <n v="1185732"/>
    <x v="205"/>
    <x v="1"/>
    <x v="1"/>
    <x v="3"/>
    <x v="40"/>
    <x v="43"/>
    <x v="4"/>
    <n v="41"/>
    <n v="58"/>
    <n v="2378"/>
    <n v="1046.32"/>
    <n v="0.44"/>
    <x v="2"/>
  </r>
  <r>
    <x v="3"/>
    <n v="1185732"/>
    <x v="205"/>
    <x v="1"/>
    <x v="1"/>
    <x v="3"/>
    <x v="40"/>
    <x v="43"/>
    <x v="5"/>
    <n v="19"/>
    <n v="75"/>
    <n v="1425"/>
    <n v="726.75"/>
    <n v="0.51"/>
    <x v="2"/>
  </r>
  <r>
    <x v="3"/>
    <n v="1185732"/>
    <x v="214"/>
    <x v="1"/>
    <x v="2"/>
    <x v="3"/>
    <x v="40"/>
    <x v="43"/>
    <x v="0"/>
    <n v="23"/>
    <n v="151"/>
    <n v="3473"/>
    <n v="1771.23"/>
    <n v="0.51"/>
    <x v="2"/>
  </r>
  <r>
    <x v="3"/>
    <n v="1185732"/>
    <x v="214"/>
    <x v="1"/>
    <x v="2"/>
    <x v="3"/>
    <x v="40"/>
    <x v="43"/>
    <x v="1"/>
    <n v="23"/>
    <n v="61"/>
    <n v="1403"/>
    <n v="771.65000000000009"/>
    <n v="0.55000000000000004"/>
    <x v="2"/>
  </r>
  <r>
    <x v="3"/>
    <n v="1185732"/>
    <x v="214"/>
    <x v="1"/>
    <x v="2"/>
    <x v="3"/>
    <x v="40"/>
    <x v="43"/>
    <x v="2"/>
    <n v="14"/>
    <n v="72"/>
    <n v="1008"/>
    <n v="504"/>
    <n v="0.5"/>
    <x v="2"/>
  </r>
  <r>
    <x v="3"/>
    <n v="1185732"/>
    <x v="214"/>
    <x v="1"/>
    <x v="2"/>
    <x v="3"/>
    <x v="40"/>
    <x v="43"/>
    <x v="3"/>
    <n v="19"/>
    <n v="31"/>
    <n v="589"/>
    <n v="265.04999999999995"/>
    <n v="0.44999999999999996"/>
    <x v="2"/>
  </r>
  <r>
    <x v="3"/>
    <n v="1185732"/>
    <x v="214"/>
    <x v="1"/>
    <x v="2"/>
    <x v="3"/>
    <x v="40"/>
    <x v="43"/>
    <x v="4"/>
    <n v="32"/>
    <n v="44"/>
    <n v="1408"/>
    <n v="605.43999999999994"/>
    <n v="0.43"/>
    <x v="2"/>
  </r>
  <r>
    <x v="3"/>
    <n v="1185732"/>
    <x v="214"/>
    <x v="1"/>
    <x v="2"/>
    <x v="3"/>
    <x v="40"/>
    <x v="43"/>
    <x v="5"/>
    <n v="24"/>
    <n v="74"/>
    <n v="1776"/>
    <n v="923.52"/>
    <n v="0.52"/>
    <x v="2"/>
  </r>
  <r>
    <x v="3"/>
    <n v="1185732"/>
    <x v="233"/>
    <x v="1"/>
    <x v="3"/>
    <x v="3"/>
    <x v="40"/>
    <x v="43"/>
    <x v="0"/>
    <n v="23"/>
    <n v="125"/>
    <n v="2875"/>
    <n v="1581.2500000000002"/>
    <n v="0.55000000000000004"/>
    <x v="2"/>
  </r>
  <r>
    <x v="3"/>
    <n v="1185732"/>
    <x v="233"/>
    <x v="1"/>
    <x v="3"/>
    <x v="3"/>
    <x v="40"/>
    <x v="43"/>
    <x v="1"/>
    <n v="23"/>
    <n v="54"/>
    <n v="1242"/>
    <n v="645.84"/>
    <n v="0.52"/>
    <x v="2"/>
  </r>
  <r>
    <x v="3"/>
    <n v="1185732"/>
    <x v="233"/>
    <x v="1"/>
    <x v="3"/>
    <x v="3"/>
    <x v="40"/>
    <x v="43"/>
    <x v="2"/>
    <n v="14"/>
    <n v="52"/>
    <n v="728"/>
    <n v="364"/>
    <n v="0.5"/>
    <x v="2"/>
  </r>
  <r>
    <x v="3"/>
    <n v="1185732"/>
    <x v="233"/>
    <x v="1"/>
    <x v="3"/>
    <x v="3"/>
    <x v="40"/>
    <x v="43"/>
    <x v="3"/>
    <n v="19"/>
    <n v="36"/>
    <n v="684"/>
    <n v="328.32"/>
    <n v="0.48"/>
    <x v="2"/>
  </r>
  <r>
    <x v="3"/>
    <n v="1185732"/>
    <x v="233"/>
    <x v="1"/>
    <x v="3"/>
    <x v="3"/>
    <x v="40"/>
    <x v="43"/>
    <x v="4"/>
    <n v="61"/>
    <n v="45"/>
    <n v="2745"/>
    <n v="1207.8"/>
    <n v="0.44"/>
    <x v="2"/>
  </r>
  <r>
    <x v="3"/>
    <n v="1185732"/>
    <x v="233"/>
    <x v="1"/>
    <x v="3"/>
    <x v="3"/>
    <x v="40"/>
    <x v="43"/>
    <x v="5"/>
    <n v="47"/>
    <n v="72"/>
    <n v="3384"/>
    <n v="1861.2"/>
    <n v="0.55000000000000004"/>
    <x v="2"/>
  </r>
  <r>
    <x v="3"/>
    <n v="1185732"/>
    <x v="264"/>
    <x v="1"/>
    <x v="4"/>
    <x v="3"/>
    <x v="40"/>
    <x v="43"/>
    <x v="0"/>
    <n v="54"/>
    <n v="164"/>
    <n v="8856"/>
    <n v="4428"/>
    <n v="0.5"/>
    <x v="2"/>
  </r>
  <r>
    <x v="3"/>
    <n v="1185732"/>
    <x v="264"/>
    <x v="1"/>
    <x v="4"/>
    <x v="3"/>
    <x v="40"/>
    <x v="43"/>
    <x v="1"/>
    <n v="37"/>
    <n v="73"/>
    <n v="2701"/>
    <n v="1485.5500000000002"/>
    <n v="0.55000000000000004"/>
    <x v="2"/>
  </r>
  <r>
    <x v="3"/>
    <n v="1185732"/>
    <x v="264"/>
    <x v="1"/>
    <x v="4"/>
    <x v="3"/>
    <x v="40"/>
    <x v="43"/>
    <x v="2"/>
    <n v="34"/>
    <n v="56"/>
    <n v="1904"/>
    <n v="894.88"/>
    <n v="0.47"/>
    <x v="2"/>
  </r>
  <r>
    <x v="3"/>
    <n v="1185732"/>
    <x v="264"/>
    <x v="1"/>
    <x v="4"/>
    <x v="3"/>
    <x v="40"/>
    <x v="43"/>
    <x v="3"/>
    <n v="34"/>
    <n v="49"/>
    <n v="1666"/>
    <n v="816.34"/>
    <n v="0.49"/>
    <x v="2"/>
  </r>
  <r>
    <x v="3"/>
    <n v="1185732"/>
    <x v="264"/>
    <x v="1"/>
    <x v="4"/>
    <x v="3"/>
    <x v="40"/>
    <x v="43"/>
    <x v="4"/>
    <n v="44"/>
    <n v="58"/>
    <n v="2552"/>
    <n v="1148.3999999999999"/>
    <n v="0.44999999999999996"/>
    <x v="2"/>
  </r>
  <r>
    <x v="3"/>
    <n v="1185732"/>
    <x v="264"/>
    <x v="1"/>
    <x v="4"/>
    <x v="3"/>
    <x v="40"/>
    <x v="43"/>
    <x v="5"/>
    <n v="53"/>
    <n v="91"/>
    <n v="4823"/>
    <n v="2507.96"/>
    <n v="0.52"/>
    <x v="2"/>
  </r>
  <r>
    <x v="3"/>
    <n v="1185732"/>
    <x v="294"/>
    <x v="1"/>
    <x v="11"/>
    <x v="3"/>
    <x v="40"/>
    <x v="43"/>
    <x v="0"/>
    <n v="36"/>
    <n v="155"/>
    <n v="5580"/>
    <n v="3069.0000000000005"/>
    <n v="0.55000000000000004"/>
    <x v="2"/>
  </r>
  <r>
    <x v="3"/>
    <n v="1185732"/>
    <x v="294"/>
    <x v="1"/>
    <x v="11"/>
    <x v="3"/>
    <x v="40"/>
    <x v="43"/>
    <x v="1"/>
    <n v="32"/>
    <n v="94"/>
    <n v="3008"/>
    <n v="1594.24"/>
    <n v="0.53"/>
    <x v="2"/>
  </r>
  <r>
    <x v="3"/>
    <n v="1185732"/>
    <x v="294"/>
    <x v="1"/>
    <x v="11"/>
    <x v="3"/>
    <x v="40"/>
    <x v="43"/>
    <x v="2"/>
    <n v="27"/>
    <n v="50"/>
    <n v="1350"/>
    <n v="607.49999999999989"/>
    <n v="0.44999999999999996"/>
    <x v="2"/>
  </r>
  <r>
    <x v="3"/>
    <n v="1185732"/>
    <x v="294"/>
    <x v="1"/>
    <x v="11"/>
    <x v="3"/>
    <x v="40"/>
    <x v="43"/>
    <x v="3"/>
    <n v="29"/>
    <n v="46"/>
    <n v="1334"/>
    <n v="626.98"/>
    <n v="0.47"/>
    <x v="2"/>
  </r>
  <r>
    <x v="3"/>
    <n v="1185732"/>
    <x v="294"/>
    <x v="1"/>
    <x v="11"/>
    <x v="3"/>
    <x v="40"/>
    <x v="43"/>
    <x v="4"/>
    <n v="36"/>
    <n v="53"/>
    <n v="1908"/>
    <n v="858.59999999999991"/>
    <n v="0.44999999999999996"/>
    <x v="2"/>
  </r>
  <r>
    <x v="3"/>
    <n v="1185732"/>
    <x v="294"/>
    <x v="1"/>
    <x v="11"/>
    <x v="3"/>
    <x v="40"/>
    <x v="43"/>
    <x v="5"/>
    <n v="56"/>
    <n v="91"/>
    <n v="5096"/>
    <n v="2598.96"/>
    <n v="0.51"/>
    <x v="2"/>
  </r>
  <r>
    <x v="3"/>
    <n v="1185732"/>
    <x v="323"/>
    <x v="1"/>
    <x v="5"/>
    <x v="3"/>
    <x v="40"/>
    <x v="43"/>
    <x v="0"/>
    <n v="51"/>
    <n v="149"/>
    <n v="7599"/>
    <n v="4027.4700000000003"/>
    <n v="0.53"/>
    <x v="2"/>
  </r>
  <r>
    <x v="3"/>
    <n v="1185732"/>
    <x v="323"/>
    <x v="1"/>
    <x v="5"/>
    <x v="3"/>
    <x v="40"/>
    <x v="43"/>
    <x v="1"/>
    <n v="49"/>
    <n v="84"/>
    <n v="4116"/>
    <n v="2058"/>
    <n v="0.5"/>
    <x v="2"/>
  </r>
  <r>
    <x v="3"/>
    <n v="1185732"/>
    <x v="323"/>
    <x v="1"/>
    <x v="5"/>
    <x v="3"/>
    <x v="40"/>
    <x v="43"/>
    <x v="2"/>
    <n v="42"/>
    <n v="68"/>
    <n v="2856"/>
    <n v="1285.1999999999998"/>
    <n v="0.44999999999999996"/>
    <x v="2"/>
  </r>
  <r>
    <x v="3"/>
    <n v="1185732"/>
    <x v="323"/>
    <x v="1"/>
    <x v="5"/>
    <x v="3"/>
    <x v="40"/>
    <x v="43"/>
    <x v="3"/>
    <n v="42"/>
    <n v="49"/>
    <n v="2058"/>
    <n v="967.26"/>
    <n v="0.47"/>
    <x v="2"/>
  </r>
  <r>
    <x v="3"/>
    <n v="1185732"/>
    <x v="323"/>
    <x v="1"/>
    <x v="5"/>
    <x v="3"/>
    <x v="40"/>
    <x v="43"/>
    <x v="4"/>
    <n v="51"/>
    <n v="50"/>
    <n v="2550"/>
    <n v="1071"/>
    <n v="0.42"/>
    <x v="2"/>
  </r>
  <r>
    <x v="3"/>
    <n v="1185732"/>
    <x v="323"/>
    <x v="1"/>
    <x v="5"/>
    <x v="3"/>
    <x v="40"/>
    <x v="43"/>
    <x v="5"/>
    <n v="54"/>
    <n v="101"/>
    <n v="5454"/>
    <n v="2781.54"/>
    <n v="0.51"/>
    <x v="2"/>
  </r>
  <r>
    <x v="3"/>
    <n v="1185732"/>
    <x v="355"/>
    <x v="1"/>
    <x v="6"/>
    <x v="3"/>
    <x v="40"/>
    <x v="43"/>
    <x v="0"/>
    <n v="47"/>
    <n v="152"/>
    <n v="7144"/>
    <n v="3929.2000000000003"/>
    <n v="0.55000000000000004"/>
    <x v="2"/>
  </r>
  <r>
    <x v="3"/>
    <n v="1185732"/>
    <x v="355"/>
    <x v="1"/>
    <x v="6"/>
    <x v="3"/>
    <x v="40"/>
    <x v="43"/>
    <x v="1"/>
    <n v="41"/>
    <n v="87"/>
    <n v="3567"/>
    <n v="1926.18"/>
    <n v="0.54"/>
    <x v="2"/>
  </r>
  <r>
    <x v="3"/>
    <n v="1185732"/>
    <x v="355"/>
    <x v="1"/>
    <x v="6"/>
    <x v="3"/>
    <x v="40"/>
    <x v="43"/>
    <x v="2"/>
    <n v="37"/>
    <n v="56"/>
    <n v="2072"/>
    <n v="973.83999999999992"/>
    <n v="0.47"/>
    <x v="2"/>
  </r>
  <r>
    <x v="3"/>
    <n v="1185732"/>
    <x v="355"/>
    <x v="1"/>
    <x v="6"/>
    <x v="3"/>
    <x v="40"/>
    <x v="43"/>
    <x v="3"/>
    <n v="38"/>
    <n v="60"/>
    <n v="2280"/>
    <n v="1071.5999999999999"/>
    <n v="0.47"/>
    <x v="2"/>
  </r>
  <r>
    <x v="3"/>
    <n v="1185732"/>
    <x v="355"/>
    <x v="1"/>
    <x v="6"/>
    <x v="3"/>
    <x v="40"/>
    <x v="43"/>
    <x v="4"/>
    <n v="47"/>
    <n v="53"/>
    <n v="2491"/>
    <n v="1120.9499999999998"/>
    <n v="0.44999999999999996"/>
    <x v="2"/>
  </r>
  <r>
    <x v="3"/>
    <n v="1185732"/>
    <x v="355"/>
    <x v="1"/>
    <x v="6"/>
    <x v="3"/>
    <x v="40"/>
    <x v="43"/>
    <x v="5"/>
    <n v="54"/>
    <n v="91"/>
    <n v="4914"/>
    <n v="2604.42"/>
    <n v="0.53"/>
    <x v="2"/>
  </r>
  <r>
    <x v="3"/>
    <n v="1185732"/>
    <x v="387"/>
    <x v="1"/>
    <x v="7"/>
    <x v="3"/>
    <x v="40"/>
    <x v="43"/>
    <x v="0"/>
    <n v="33"/>
    <n v="133"/>
    <n v="4389"/>
    <n v="2370.06"/>
    <n v="0.54"/>
    <x v="2"/>
  </r>
  <r>
    <x v="3"/>
    <n v="1185732"/>
    <x v="387"/>
    <x v="1"/>
    <x v="7"/>
    <x v="3"/>
    <x v="40"/>
    <x v="43"/>
    <x v="1"/>
    <n v="29"/>
    <n v="74"/>
    <n v="2146"/>
    <n v="1073"/>
    <n v="0.5"/>
    <x v="2"/>
  </r>
  <r>
    <x v="3"/>
    <n v="1185732"/>
    <x v="387"/>
    <x v="1"/>
    <x v="7"/>
    <x v="3"/>
    <x v="40"/>
    <x v="43"/>
    <x v="2"/>
    <n v="23"/>
    <n v="49"/>
    <n v="1127"/>
    <n v="529.68999999999994"/>
    <n v="0.47"/>
    <x v="2"/>
  </r>
  <r>
    <x v="3"/>
    <n v="1185732"/>
    <x v="387"/>
    <x v="1"/>
    <x v="7"/>
    <x v="3"/>
    <x v="40"/>
    <x v="43"/>
    <x v="3"/>
    <n v="24"/>
    <n v="41"/>
    <n v="984"/>
    <n v="462.47999999999996"/>
    <n v="0.47"/>
    <x v="2"/>
  </r>
  <r>
    <x v="3"/>
    <n v="1185732"/>
    <x v="387"/>
    <x v="1"/>
    <x v="7"/>
    <x v="3"/>
    <x v="40"/>
    <x v="43"/>
    <x v="4"/>
    <n v="33"/>
    <n v="42"/>
    <n v="1386"/>
    <n v="554.4"/>
    <n v="0.4"/>
    <x v="2"/>
  </r>
  <r>
    <x v="3"/>
    <n v="1185732"/>
    <x v="387"/>
    <x v="1"/>
    <x v="7"/>
    <x v="3"/>
    <x v="40"/>
    <x v="43"/>
    <x v="5"/>
    <n v="36"/>
    <n v="68"/>
    <n v="2448"/>
    <n v="1272.96"/>
    <n v="0.52"/>
    <x v="2"/>
  </r>
  <r>
    <x v="3"/>
    <n v="1185732"/>
    <x v="416"/>
    <x v="1"/>
    <x v="8"/>
    <x v="3"/>
    <x v="40"/>
    <x v="43"/>
    <x v="0"/>
    <n v="41"/>
    <n v="116"/>
    <n v="4756"/>
    <n v="2520.6800000000003"/>
    <n v="0.53"/>
    <x v="2"/>
  </r>
  <r>
    <x v="3"/>
    <n v="1185732"/>
    <x v="416"/>
    <x v="1"/>
    <x v="8"/>
    <x v="3"/>
    <x v="40"/>
    <x v="43"/>
    <x v="1"/>
    <n v="32"/>
    <n v="65"/>
    <n v="2080"/>
    <n v="1144"/>
    <n v="0.55000000000000004"/>
    <x v="2"/>
  </r>
  <r>
    <x v="3"/>
    <n v="1185732"/>
    <x v="416"/>
    <x v="1"/>
    <x v="8"/>
    <x v="3"/>
    <x v="40"/>
    <x v="43"/>
    <x v="2"/>
    <n v="32"/>
    <n v="38"/>
    <n v="1216"/>
    <n v="571.52"/>
    <n v="0.47"/>
    <x v="2"/>
  </r>
  <r>
    <x v="3"/>
    <n v="1185732"/>
    <x v="416"/>
    <x v="1"/>
    <x v="8"/>
    <x v="3"/>
    <x v="40"/>
    <x v="43"/>
    <x v="3"/>
    <n v="33"/>
    <n v="44"/>
    <n v="1452"/>
    <n v="667.92"/>
    <n v="0.45999999999999996"/>
    <x v="2"/>
  </r>
  <r>
    <x v="3"/>
    <n v="1185732"/>
    <x v="416"/>
    <x v="1"/>
    <x v="8"/>
    <x v="3"/>
    <x v="40"/>
    <x v="43"/>
    <x v="4"/>
    <n v="41"/>
    <n v="38"/>
    <n v="1558"/>
    <n v="685.52"/>
    <n v="0.44"/>
    <x v="2"/>
  </r>
  <r>
    <x v="3"/>
    <n v="1185732"/>
    <x v="416"/>
    <x v="1"/>
    <x v="8"/>
    <x v="3"/>
    <x v="40"/>
    <x v="43"/>
    <x v="5"/>
    <n v="48"/>
    <n v="83"/>
    <n v="3984"/>
    <n v="2111.52"/>
    <n v="0.53"/>
    <x v="2"/>
  </r>
  <r>
    <x v="3"/>
    <n v="1185732"/>
    <x v="447"/>
    <x v="1"/>
    <x v="9"/>
    <x v="3"/>
    <x v="40"/>
    <x v="43"/>
    <x v="0"/>
    <n v="41"/>
    <n v="123"/>
    <n v="5043"/>
    <n v="2571.9299999999998"/>
    <n v="0.51"/>
    <x v="2"/>
  </r>
  <r>
    <x v="3"/>
    <n v="1185732"/>
    <x v="447"/>
    <x v="1"/>
    <x v="9"/>
    <x v="3"/>
    <x v="40"/>
    <x v="43"/>
    <x v="1"/>
    <n v="33"/>
    <n v="98"/>
    <n v="3234"/>
    <n v="1778.7"/>
    <n v="0.55000000000000004"/>
    <x v="2"/>
  </r>
  <r>
    <x v="3"/>
    <n v="1185732"/>
    <x v="447"/>
    <x v="1"/>
    <x v="9"/>
    <x v="3"/>
    <x v="40"/>
    <x v="43"/>
    <x v="2"/>
    <n v="32"/>
    <n v="81"/>
    <n v="2592"/>
    <n v="1244.1599999999999"/>
    <n v="0.48"/>
    <x v="2"/>
  </r>
  <r>
    <x v="3"/>
    <n v="1185732"/>
    <x v="447"/>
    <x v="1"/>
    <x v="9"/>
    <x v="3"/>
    <x v="40"/>
    <x v="43"/>
    <x v="3"/>
    <n v="34"/>
    <n v="83"/>
    <n v="2822"/>
    <n v="1411"/>
    <n v="0.5"/>
    <x v="2"/>
  </r>
  <r>
    <x v="3"/>
    <n v="1185732"/>
    <x v="447"/>
    <x v="1"/>
    <x v="9"/>
    <x v="3"/>
    <x v="40"/>
    <x v="43"/>
    <x v="4"/>
    <n v="55"/>
    <n v="75"/>
    <n v="4125"/>
    <n v="1650"/>
    <n v="0.4"/>
    <x v="2"/>
  </r>
  <r>
    <x v="3"/>
    <n v="1185732"/>
    <x v="447"/>
    <x v="1"/>
    <x v="9"/>
    <x v="3"/>
    <x v="40"/>
    <x v="43"/>
    <x v="5"/>
    <n v="61"/>
    <n v="91"/>
    <n v="5551"/>
    <n v="2997.5400000000004"/>
    <n v="0.54"/>
    <x v="2"/>
  </r>
  <r>
    <x v="3"/>
    <n v="1185732"/>
    <x v="476"/>
    <x v="1"/>
    <x v="10"/>
    <x v="3"/>
    <x v="40"/>
    <x v="43"/>
    <x v="0"/>
    <n v="58"/>
    <n v="150"/>
    <n v="8700"/>
    <n v="4437"/>
    <n v="0.51"/>
    <x v="2"/>
  </r>
  <r>
    <x v="3"/>
    <n v="1185732"/>
    <x v="476"/>
    <x v="1"/>
    <x v="10"/>
    <x v="3"/>
    <x v="40"/>
    <x v="43"/>
    <x v="1"/>
    <n v="49"/>
    <n v="108"/>
    <n v="5292"/>
    <n v="2910.6000000000004"/>
    <n v="0.55000000000000004"/>
    <x v="2"/>
  </r>
  <r>
    <x v="3"/>
    <n v="1185732"/>
    <x v="476"/>
    <x v="1"/>
    <x v="10"/>
    <x v="3"/>
    <x v="40"/>
    <x v="43"/>
    <x v="2"/>
    <n v="49"/>
    <n v="105"/>
    <n v="5145"/>
    <n v="2366.6999999999998"/>
    <n v="0.45999999999999996"/>
    <x v="2"/>
  </r>
  <r>
    <x v="3"/>
    <n v="1185732"/>
    <x v="476"/>
    <x v="1"/>
    <x v="10"/>
    <x v="3"/>
    <x v="40"/>
    <x v="43"/>
    <x v="3"/>
    <n v="45"/>
    <n v="87"/>
    <n v="3915"/>
    <n v="1957.5"/>
    <n v="0.5"/>
    <x v="2"/>
  </r>
  <r>
    <x v="3"/>
    <n v="1185732"/>
    <x v="476"/>
    <x v="1"/>
    <x v="10"/>
    <x v="3"/>
    <x v="40"/>
    <x v="43"/>
    <x v="4"/>
    <n v="54"/>
    <n v="84"/>
    <n v="4536"/>
    <n v="1950.48"/>
    <n v="0.43"/>
    <x v="2"/>
  </r>
  <r>
    <x v="3"/>
    <n v="1185732"/>
    <x v="476"/>
    <x v="1"/>
    <x v="10"/>
    <x v="3"/>
    <x v="40"/>
    <x v="43"/>
    <x v="5"/>
    <n v="62"/>
    <n v="120"/>
    <n v="7440"/>
    <n v="3720"/>
    <n v="0.5"/>
    <x v="2"/>
  </r>
  <r>
    <x v="3"/>
    <n v="1185732"/>
    <x v="181"/>
    <x v="1"/>
    <x v="0"/>
    <x v="3"/>
    <x v="40"/>
    <x v="43"/>
    <x v="0"/>
    <n v="32"/>
    <n v="125"/>
    <n v="4000"/>
    <n v="2080"/>
    <n v="0.52"/>
    <x v="2"/>
  </r>
  <r>
    <x v="3"/>
    <n v="1185732"/>
    <x v="181"/>
    <x v="1"/>
    <x v="0"/>
    <x v="3"/>
    <x v="40"/>
    <x v="43"/>
    <x v="1"/>
    <n v="32"/>
    <n v="75"/>
    <n v="2400"/>
    <n v="1320"/>
    <n v="0.55000000000000004"/>
    <x v="2"/>
  </r>
  <r>
    <x v="3"/>
    <n v="1185732"/>
    <x v="181"/>
    <x v="1"/>
    <x v="0"/>
    <x v="3"/>
    <x v="40"/>
    <x v="43"/>
    <x v="2"/>
    <n v="25"/>
    <n v="87"/>
    <n v="2175"/>
    <n v="1196.25"/>
    <n v="0.55000000000000004"/>
    <x v="2"/>
  </r>
  <r>
    <x v="3"/>
    <n v="1185732"/>
    <x v="181"/>
    <x v="1"/>
    <x v="0"/>
    <x v="3"/>
    <x v="40"/>
    <x v="43"/>
    <x v="3"/>
    <n v="29"/>
    <n v="45"/>
    <n v="1305"/>
    <n v="704.7"/>
    <n v="0.54"/>
    <x v="2"/>
  </r>
  <r>
    <x v="3"/>
    <n v="1185732"/>
    <x v="181"/>
    <x v="1"/>
    <x v="0"/>
    <x v="3"/>
    <x v="40"/>
    <x v="43"/>
    <x v="4"/>
    <n v="41"/>
    <n v="54"/>
    <n v="2214"/>
    <n v="1129.1400000000001"/>
    <n v="0.51"/>
    <x v="2"/>
  </r>
  <r>
    <x v="3"/>
    <n v="1185732"/>
    <x v="181"/>
    <x v="1"/>
    <x v="0"/>
    <x v="3"/>
    <x v="40"/>
    <x v="43"/>
    <x v="5"/>
    <n v="34"/>
    <n v="75"/>
    <n v="2550"/>
    <n v="1275"/>
    <n v="0.5"/>
    <x v="2"/>
  </r>
  <r>
    <x v="3"/>
    <n v="1185732"/>
    <x v="212"/>
    <x v="1"/>
    <x v="1"/>
    <x v="3"/>
    <x v="40"/>
    <x v="43"/>
    <x v="0"/>
    <n v="33"/>
    <n v="149"/>
    <n v="4917"/>
    <n v="2655.1800000000003"/>
    <n v="0.54"/>
    <x v="2"/>
  </r>
  <r>
    <x v="3"/>
    <n v="1185732"/>
    <x v="212"/>
    <x v="1"/>
    <x v="1"/>
    <x v="3"/>
    <x v="40"/>
    <x v="43"/>
    <x v="1"/>
    <n v="38"/>
    <n v="50"/>
    <n v="1900"/>
    <n v="1045"/>
    <n v="0.55000000000000004"/>
    <x v="2"/>
  </r>
  <r>
    <x v="3"/>
    <n v="1185732"/>
    <x v="212"/>
    <x v="1"/>
    <x v="1"/>
    <x v="3"/>
    <x v="40"/>
    <x v="43"/>
    <x v="2"/>
    <n v="27"/>
    <n v="75"/>
    <n v="2025"/>
    <n v="1032.75"/>
    <n v="0.51"/>
    <x v="2"/>
  </r>
  <r>
    <x v="3"/>
    <n v="1185732"/>
    <x v="212"/>
    <x v="1"/>
    <x v="1"/>
    <x v="0"/>
    <x v="41"/>
    <x v="31"/>
    <x v="3"/>
    <n v="34"/>
    <n v="49"/>
    <n v="1666"/>
    <n v="882.98"/>
    <n v="0.53"/>
    <x v="2"/>
  </r>
  <r>
    <x v="3"/>
    <n v="1185732"/>
    <x v="212"/>
    <x v="1"/>
    <x v="1"/>
    <x v="0"/>
    <x v="41"/>
    <x v="31"/>
    <x v="4"/>
    <n v="48"/>
    <n v="65"/>
    <n v="3120"/>
    <n v="1653.6000000000001"/>
    <n v="0.53"/>
    <x v="2"/>
  </r>
  <r>
    <x v="3"/>
    <n v="1185732"/>
    <x v="212"/>
    <x v="1"/>
    <x v="1"/>
    <x v="0"/>
    <x v="41"/>
    <x v="31"/>
    <x v="5"/>
    <n v="24"/>
    <n v="105"/>
    <n v="2520"/>
    <n v="1360.8000000000002"/>
    <n v="0.54"/>
    <x v="2"/>
  </r>
  <r>
    <x v="3"/>
    <n v="1185732"/>
    <x v="221"/>
    <x v="1"/>
    <x v="2"/>
    <x v="0"/>
    <x v="41"/>
    <x v="31"/>
    <x v="0"/>
    <n v="28"/>
    <n v="165"/>
    <n v="4620"/>
    <n v="2356.1999999999998"/>
    <n v="0.51"/>
    <x v="2"/>
  </r>
  <r>
    <x v="3"/>
    <n v="1185732"/>
    <x v="221"/>
    <x v="1"/>
    <x v="2"/>
    <x v="0"/>
    <x v="41"/>
    <x v="31"/>
    <x v="1"/>
    <n v="27"/>
    <n v="69"/>
    <n v="1863"/>
    <n v="1006.0200000000001"/>
    <n v="0.54"/>
    <x v="2"/>
  </r>
  <r>
    <x v="3"/>
    <n v="1185732"/>
    <x v="221"/>
    <x v="1"/>
    <x v="2"/>
    <x v="0"/>
    <x v="41"/>
    <x v="31"/>
    <x v="2"/>
    <n v="19"/>
    <n v="91"/>
    <n v="1729"/>
    <n v="933.66000000000008"/>
    <n v="0.54"/>
    <x v="2"/>
  </r>
  <r>
    <x v="3"/>
    <n v="1185732"/>
    <x v="221"/>
    <x v="1"/>
    <x v="2"/>
    <x v="0"/>
    <x v="41"/>
    <x v="31"/>
    <x v="3"/>
    <n v="23"/>
    <n v="49"/>
    <n v="1127"/>
    <n v="597.31000000000006"/>
    <n v="0.53"/>
    <x v="2"/>
  </r>
  <r>
    <x v="3"/>
    <n v="1185732"/>
    <x v="221"/>
    <x v="1"/>
    <x v="2"/>
    <x v="0"/>
    <x v="41"/>
    <x v="31"/>
    <x v="4"/>
    <n v="37"/>
    <n v="59"/>
    <n v="2183"/>
    <n v="1091.5"/>
    <n v="0.5"/>
    <x v="2"/>
  </r>
  <r>
    <x v="3"/>
    <n v="1185732"/>
    <x v="221"/>
    <x v="1"/>
    <x v="2"/>
    <x v="0"/>
    <x v="41"/>
    <x v="31"/>
    <x v="5"/>
    <n v="29"/>
    <n v="81"/>
    <n v="2349"/>
    <n v="1268.46"/>
    <n v="0.54"/>
    <x v="2"/>
  </r>
  <r>
    <x v="3"/>
    <n v="1185732"/>
    <x v="240"/>
    <x v="1"/>
    <x v="3"/>
    <x v="0"/>
    <x v="41"/>
    <x v="31"/>
    <x v="0"/>
    <n v="27"/>
    <n v="143"/>
    <n v="3861"/>
    <n v="1969.1100000000001"/>
    <n v="0.51"/>
    <x v="2"/>
  </r>
  <r>
    <x v="3"/>
    <n v="1185732"/>
    <x v="240"/>
    <x v="1"/>
    <x v="3"/>
    <x v="0"/>
    <x v="41"/>
    <x v="31"/>
    <x v="1"/>
    <n v="28"/>
    <n v="75"/>
    <n v="2100"/>
    <n v="1155"/>
    <n v="0.55000000000000004"/>
    <x v="2"/>
  </r>
  <r>
    <x v="3"/>
    <n v="1185732"/>
    <x v="240"/>
    <x v="1"/>
    <x v="3"/>
    <x v="0"/>
    <x v="41"/>
    <x v="31"/>
    <x v="2"/>
    <n v="19"/>
    <n v="68"/>
    <n v="1292"/>
    <n v="697.68000000000006"/>
    <n v="0.54"/>
    <x v="2"/>
  </r>
  <r>
    <x v="3"/>
    <n v="1185732"/>
    <x v="240"/>
    <x v="1"/>
    <x v="3"/>
    <x v="0"/>
    <x v="41"/>
    <x v="31"/>
    <x v="3"/>
    <n v="25"/>
    <n v="47"/>
    <n v="1175"/>
    <n v="611"/>
    <n v="0.52"/>
    <x v="2"/>
  </r>
  <r>
    <x v="3"/>
    <n v="1185732"/>
    <x v="240"/>
    <x v="1"/>
    <x v="3"/>
    <x v="0"/>
    <x v="41"/>
    <x v="31"/>
    <x v="4"/>
    <n v="60"/>
    <n v="56"/>
    <n v="3360"/>
    <n v="1848.0000000000002"/>
    <n v="0.55000000000000004"/>
    <x v="2"/>
  </r>
  <r>
    <x v="3"/>
    <n v="1185732"/>
    <x v="240"/>
    <x v="1"/>
    <x v="3"/>
    <x v="0"/>
    <x v="41"/>
    <x v="31"/>
    <x v="5"/>
    <n v="47"/>
    <n v="94"/>
    <n v="4418"/>
    <n v="2253.1799999999998"/>
    <n v="0.51"/>
    <x v="2"/>
  </r>
  <r>
    <x v="3"/>
    <n v="1185732"/>
    <x v="271"/>
    <x v="1"/>
    <x v="4"/>
    <x v="0"/>
    <x v="41"/>
    <x v="31"/>
    <x v="0"/>
    <n v="58"/>
    <n v="179"/>
    <n v="10382"/>
    <n v="5398.64"/>
    <n v="0.52"/>
    <x v="2"/>
  </r>
  <r>
    <x v="3"/>
    <n v="1185732"/>
    <x v="271"/>
    <x v="1"/>
    <x v="4"/>
    <x v="0"/>
    <x v="41"/>
    <x v="31"/>
    <x v="1"/>
    <n v="37"/>
    <n v="87"/>
    <n v="3219"/>
    <n v="1641.69"/>
    <n v="0.51"/>
    <x v="2"/>
  </r>
  <r>
    <x v="3"/>
    <n v="1185732"/>
    <x v="271"/>
    <x v="1"/>
    <x v="4"/>
    <x v="0"/>
    <x v="41"/>
    <x v="31"/>
    <x v="2"/>
    <n v="32"/>
    <n v="77"/>
    <n v="2464"/>
    <n v="1355.2"/>
    <n v="0.55000000000000004"/>
    <x v="2"/>
  </r>
  <r>
    <x v="3"/>
    <n v="1185732"/>
    <x v="271"/>
    <x v="1"/>
    <x v="4"/>
    <x v="0"/>
    <x v="41"/>
    <x v="31"/>
    <x v="3"/>
    <n v="33"/>
    <n v="50"/>
    <n v="1650"/>
    <n v="907.50000000000011"/>
    <n v="0.55000000000000004"/>
    <x v="2"/>
  </r>
  <r>
    <x v="3"/>
    <n v="1185732"/>
    <x v="271"/>
    <x v="1"/>
    <x v="4"/>
    <x v="0"/>
    <x v="41"/>
    <x v="31"/>
    <x v="4"/>
    <n v="42"/>
    <n v="68"/>
    <n v="2856"/>
    <n v="1542.24"/>
    <n v="0.54"/>
    <x v="2"/>
  </r>
  <r>
    <x v="3"/>
    <n v="1185732"/>
    <x v="271"/>
    <x v="1"/>
    <x v="4"/>
    <x v="0"/>
    <x v="41"/>
    <x v="31"/>
    <x v="5"/>
    <n v="52"/>
    <n v="95"/>
    <n v="4940"/>
    <n v="2717"/>
    <n v="0.55000000000000004"/>
    <x v="2"/>
  </r>
  <r>
    <x v="3"/>
    <n v="1185732"/>
    <x v="301"/>
    <x v="1"/>
    <x v="11"/>
    <x v="0"/>
    <x v="41"/>
    <x v="31"/>
    <x v="0"/>
    <n v="43"/>
    <n v="150"/>
    <n v="6450"/>
    <n v="3354"/>
    <n v="0.52"/>
    <x v="2"/>
  </r>
  <r>
    <x v="3"/>
    <n v="1185732"/>
    <x v="301"/>
    <x v="1"/>
    <x v="11"/>
    <x v="0"/>
    <x v="41"/>
    <x v="31"/>
    <x v="1"/>
    <n v="37"/>
    <n v="119"/>
    <n v="4403"/>
    <n v="2201.5"/>
    <n v="0.5"/>
    <x v="2"/>
  </r>
  <r>
    <x v="3"/>
    <n v="1185732"/>
    <x v="301"/>
    <x v="1"/>
    <x v="11"/>
    <x v="0"/>
    <x v="41"/>
    <x v="31"/>
    <x v="2"/>
    <n v="33"/>
    <n v="81"/>
    <n v="2673"/>
    <n v="1443.42"/>
    <n v="0.54"/>
    <x v="2"/>
  </r>
  <r>
    <x v="3"/>
    <n v="1185732"/>
    <x v="301"/>
    <x v="1"/>
    <x v="11"/>
    <x v="0"/>
    <x v="41"/>
    <x v="31"/>
    <x v="3"/>
    <n v="33"/>
    <n v="69"/>
    <n v="2277"/>
    <n v="1184.04"/>
    <n v="0.52"/>
    <x v="2"/>
  </r>
  <r>
    <x v="3"/>
    <n v="1185732"/>
    <x v="301"/>
    <x v="1"/>
    <x v="11"/>
    <x v="0"/>
    <x v="41"/>
    <x v="31"/>
    <x v="4"/>
    <n v="41"/>
    <n v="74"/>
    <n v="3034"/>
    <n v="1668.7"/>
    <n v="0.55000000000000004"/>
    <x v="2"/>
  </r>
  <r>
    <x v="3"/>
    <n v="1185732"/>
    <x v="301"/>
    <x v="1"/>
    <x v="11"/>
    <x v="0"/>
    <x v="41"/>
    <x v="31"/>
    <x v="5"/>
    <n v="59"/>
    <n v="115"/>
    <n v="6785"/>
    <n v="3528.2000000000003"/>
    <n v="0.52"/>
    <x v="2"/>
  </r>
  <r>
    <x v="3"/>
    <n v="1185732"/>
    <x v="330"/>
    <x v="1"/>
    <x v="5"/>
    <x v="0"/>
    <x v="41"/>
    <x v="31"/>
    <x v="0"/>
    <n v="55"/>
    <n v="182"/>
    <n v="10010"/>
    <n v="5205.2"/>
    <n v="0.52"/>
    <x v="2"/>
  </r>
  <r>
    <x v="3"/>
    <n v="1185732"/>
    <x v="330"/>
    <x v="1"/>
    <x v="5"/>
    <x v="0"/>
    <x v="41"/>
    <x v="31"/>
    <x v="1"/>
    <n v="50"/>
    <n v="116"/>
    <n v="5800"/>
    <n v="3074"/>
    <n v="0.53"/>
    <x v="2"/>
  </r>
  <r>
    <x v="3"/>
    <n v="1185732"/>
    <x v="330"/>
    <x v="1"/>
    <x v="5"/>
    <x v="0"/>
    <x v="41"/>
    <x v="31"/>
    <x v="2"/>
    <n v="49"/>
    <n v="98"/>
    <n v="4802"/>
    <n v="2545.06"/>
    <n v="0.53"/>
    <x v="2"/>
  </r>
  <r>
    <x v="3"/>
    <n v="1185732"/>
    <x v="330"/>
    <x v="1"/>
    <x v="5"/>
    <x v="0"/>
    <x v="41"/>
    <x v="31"/>
    <x v="3"/>
    <n v="48"/>
    <n v="77"/>
    <n v="3696"/>
    <n v="1884.96"/>
    <n v="0.51"/>
    <x v="2"/>
  </r>
  <r>
    <x v="3"/>
    <n v="1185732"/>
    <x v="330"/>
    <x v="1"/>
    <x v="5"/>
    <x v="0"/>
    <x v="41"/>
    <x v="31"/>
    <x v="4"/>
    <n v="54"/>
    <n v="87"/>
    <n v="4698"/>
    <n v="2536.92"/>
    <n v="0.54"/>
    <x v="2"/>
  </r>
  <r>
    <x v="3"/>
    <n v="1185732"/>
    <x v="330"/>
    <x v="1"/>
    <x v="5"/>
    <x v="0"/>
    <x v="41"/>
    <x v="31"/>
    <x v="5"/>
    <n v="63"/>
    <n v="133"/>
    <n v="8379"/>
    <n v="4524.66"/>
    <n v="0.54"/>
    <x v="2"/>
  </r>
  <r>
    <x v="3"/>
    <n v="1185732"/>
    <x v="362"/>
    <x v="1"/>
    <x v="6"/>
    <x v="0"/>
    <x v="41"/>
    <x v="31"/>
    <x v="0"/>
    <n v="46"/>
    <n v="131"/>
    <n v="6026"/>
    <n v="3133.52"/>
    <n v="0.52"/>
    <x v="2"/>
  </r>
  <r>
    <x v="3"/>
    <n v="1185732"/>
    <x v="362"/>
    <x v="1"/>
    <x v="6"/>
    <x v="0"/>
    <x v="41"/>
    <x v="31"/>
    <x v="1"/>
    <n v="42"/>
    <n v="90"/>
    <n v="3780"/>
    <n v="2079"/>
    <n v="0.55000000000000004"/>
    <x v="2"/>
  </r>
  <r>
    <x v="3"/>
    <n v="1185732"/>
    <x v="362"/>
    <x v="1"/>
    <x v="6"/>
    <x v="0"/>
    <x v="41"/>
    <x v="31"/>
    <x v="2"/>
    <n v="38"/>
    <n v="87"/>
    <n v="3306"/>
    <n v="1719.1200000000001"/>
    <n v="0.52"/>
    <x v="2"/>
  </r>
  <r>
    <x v="3"/>
    <n v="1185732"/>
    <x v="362"/>
    <x v="1"/>
    <x v="6"/>
    <x v="0"/>
    <x v="41"/>
    <x v="31"/>
    <x v="3"/>
    <n v="36"/>
    <n v="72"/>
    <n v="2592"/>
    <n v="1321.92"/>
    <n v="0.51"/>
    <x v="2"/>
  </r>
  <r>
    <x v="3"/>
    <n v="1185732"/>
    <x v="362"/>
    <x v="1"/>
    <x v="6"/>
    <x v="0"/>
    <x v="41"/>
    <x v="31"/>
    <x v="4"/>
    <n v="49"/>
    <n v="68"/>
    <n v="3332"/>
    <n v="1799.2800000000002"/>
    <n v="0.54"/>
    <x v="2"/>
  </r>
  <r>
    <x v="3"/>
    <n v="1185732"/>
    <x v="362"/>
    <x v="1"/>
    <x v="6"/>
    <x v="0"/>
    <x v="41"/>
    <x v="31"/>
    <x v="5"/>
    <n v="54"/>
    <n v="115"/>
    <n v="6210"/>
    <n v="3353.4"/>
    <n v="0.54"/>
    <x v="2"/>
  </r>
  <r>
    <x v="3"/>
    <n v="1185732"/>
    <x v="394"/>
    <x v="1"/>
    <x v="7"/>
    <x v="0"/>
    <x v="41"/>
    <x v="31"/>
    <x v="0"/>
    <n v="34"/>
    <n v="154"/>
    <n v="5236"/>
    <n v="2670.36"/>
    <n v="0.51"/>
    <x v="2"/>
  </r>
  <r>
    <x v="3"/>
    <n v="1185732"/>
    <x v="394"/>
    <x v="1"/>
    <x v="7"/>
    <x v="0"/>
    <x v="41"/>
    <x v="31"/>
    <x v="1"/>
    <n v="29"/>
    <n v="91"/>
    <n v="2639"/>
    <n v="1398.67"/>
    <n v="0.53"/>
    <x v="2"/>
  </r>
  <r>
    <x v="3"/>
    <n v="1185732"/>
    <x v="394"/>
    <x v="1"/>
    <x v="7"/>
    <x v="0"/>
    <x v="41"/>
    <x v="31"/>
    <x v="2"/>
    <n v="24"/>
    <n v="68"/>
    <n v="1632"/>
    <n v="881.28000000000009"/>
    <n v="0.54"/>
    <x v="2"/>
  </r>
  <r>
    <x v="3"/>
    <n v="1185732"/>
    <x v="394"/>
    <x v="1"/>
    <x v="7"/>
    <x v="0"/>
    <x v="41"/>
    <x v="31"/>
    <x v="3"/>
    <n v="23"/>
    <n v="59"/>
    <n v="1357"/>
    <n v="678.5"/>
    <n v="0.5"/>
    <x v="2"/>
  </r>
  <r>
    <x v="3"/>
    <n v="1185732"/>
    <x v="394"/>
    <x v="1"/>
    <x v="7"/>
    <x v="0"/>
    <x v="41"/>
    <x v="31"/>
    <x v="4"/>
    <n v="32"/>
    <n v="61"/>
    <n v="1952"/>
    <n v="1015.0400000000001"/>
    <n v="0.52"/>
    <x v="2"/>
  </r>
  <r>
    <x v="3"/>
    <n v="1185732"/>
    <x v="394"/>
    <x v="1"/>
    <x v="7"/>
    <x v="0"/>
    <x v="41"/>
    <x v="31"/>
    <x v="5"/>
    <n v="36"/>
    <n v="75"/>
    <n v="2700"/>
    <n v="1377"/>
    <n v="0.51"/>
    <x v="2"/>
  </r>
  <r>
    <x v="3"/>
    <n v="1185732"/>
    <x v="423"/>
    <x v="1"/>
    <x v="8"/>
    <x v="0"/>
    <x v="41"/>
    <x v="31"/>
    <x v="0"/>
    <n v="41"/>
    <n v="115"/>
    <n v="4715"/>
    <n v="2546.1000000000004"/>
    <n v="0.54"/>
    <x v="2"/>
  </r>
  <r>
    <x v="3"/>
    <n v="1185732"/>
    <x v="423"/>
    <x v="1"/>
    <x v="8"/>
    <x v="0"/>
    <x v="41"/>
    <x v="31"/>
    <x v="1"/>
    <n v="32"/>
    <n v="80"/>
    <n v="2560"/>
    <n v="1331.2"/>
    <n v="0.52"/>
    <x v="2"/>
  </r>
  <r>
    <x v="3"/>
    <n v="1185732"/>
    <x v="423"/>
    <x v="1"/>
    <x v="8"/>
    <x v="0"/>
    <x v="41"/>
    <x v="31"/>
    <x v="2"/>
    <n v="33"/>
    <n v="44"/>
    <n v="1452"/>
    <n v="769.56000000000006"/>
    <n v="0.53"/>
    <x v="2"/>
  </r>
  <r>
    <x v="3"/>
    <n v="1185732"/>
    <x v="423"/>
    <x v="1"/>
    <x v="8"/>
    <x v="0"/>
    <x v="41"/>
    <x v="31"/>
    <x v="3"/>
    <n v="32"/>
    <n v="47"/>
    <n v="1504"/>
    <n v="797.12"/>
    <n v="0.53"/>
    <x v="2"/>
  </r>
  <r>
    <x v="3"/>
    <n v="1185732"/>
    <x v="423"/>
    <x v="1"/>
    <x v="8"/>
    <x v="0"/>
    <x v="41"/>
    <x v="31"/>
    <x v="4"/>
    <n v="41"/>
    <n v="53"/>
    <n v="2173"/>
    <n v="1195.1500000000001"/>
    <n v="0.55000000000000004"/>
    <x v="2"/>
  </r>
  <r>
    <x v="0"/>
    <n v="1185732"/>
    <x v="423"/>
    <x v="1"/>
    <x v="8"/>
    <x v="0"/>
    <x v="41"/>
    <x v="31"/>
    <x v="5"/>
    <n v="47"/>
    <n v="84"/>
    <n v="3948"/>
    <n v="1974"/>
    <n v="0.5"/>
    <x v="2"/>
  </r>
  <r>
    <x v="0"/>
    <n v="1185732"/>
    <x v="454"/>
    <x v="1"/>
    <x v="9"/>
    <x v="0"/>
    <x v="41"/>
    <x v="31"/>
    <x v="0"/>
    <n v="44"/>
    <n v="117"/>
    <n v="5148"/>
    <n v="2676.96"/>
    <n v="0.52"/>
    <x v="2"/>
  </r>
  <r>
    <x v="0"/>
    <n v="1185732"/>
    <x v="454"/>
    <x v="1"/>
    <x v="9"/>
    <x v="0"/>
    <x v="41"/>
    <x v="31"/>
    <x v="1"/>
    <n v="33"/>
    <n v="95"/>
    <n v="3135"/>
    <n v="1661.5500000000002"/>
    <n v="0.53"/>
    <x v="2"/>
  </r>
  <r>
    <x v="0"/>
    <n v="1185732"/>
    <x v="454"/>
    <x v="1"/>
    <x v="9"/>
    <x v="0"/>
    <x v="41"/>
    <x v="31"/>
    <x v="2"/>
    <n v="32"/>
    <n v="77"/>
    <n v="2464"/>
    <n v="1232"/>
    <n v="0.5"/>
    <x v="2"/>
  </r>
  <r>
    <x v="0"/>
    <n v="1185732"/>
    <x v="454"/>
    <x v="1"/>
    <x v="9"/>
    <x v="0"/>
    <x v="41"/>
    <x v="31"/>
    <x v="3"/>
    <n v="38"/>
    <n v="91"/>
    <n v="3458"/>
    <n v="1901.9"/>
    <n v="0.55000000000000004"/>
    <x v="2"/>
  </r>
  <r>
    <x v="0"/>
    <n v="1185732"/>
    <x v="454"/>
    <x v="1"/>
    <x v="9"/>
    <x v="0"/>
    <x v="41"/>
    <x v="31"/>
    <x v="4"/>
    <n v="62"/>
    <n v="78"/>
    <n v="4836"/>
    <n v="2563.08"/>
    <n v="0.53"/>
    <x v="2"/>
  </r>
  <r>
    <x v="0"/>
    <n v="1185732"/>
    <x v="454"/>
    <x v="1"/>
    <x v="9"/>
    <x v="0"/>
    <x v="41"/>
    <x v="31"/>
    <x v="5"/>
    <n v="64"/>
    <n v="100"/>
    <n v="6400"/>
    <n v="3264"/>
    <n v="0.51"/>
    <x v="2"/>
  </r>
  <r>
    <x v="0"/>
    <n v="1185732"/>
    <x v="483"/>
    <x v="1"/>
    <x v="10"/>
    <x v="0"/>
    <x v="41"/>
    <x v="31"/>
    <x v="0"/>
    <n v="60"/>
    <n v="176"/>
    <n v="10560"/>
    <n v="5491.2"/>
    <n v="0.52"/>
    <x v="2"/>
  </r>
  <r>
    <x v="0"/>
    <n v="1185732"/>
    <x v="483"/>
    <x v="1"/>
    <x v="10"/>
    <x v="0"/>
    <x v="41"/>
    <x v="31"/>
    <x v="1"/>
    <n v="52"/>
    <n v="135"/>
    <n v="7020"/>
    <n v="3650.4"/>
    <n v="0.52"/>
    <x v="2"/>
  </r>
  <r>
    <x v="3"/>
    <n v="1185732"/>
    <x v="483"/>
    <x v="1"/>
    <x v="10"/>
    <x v="0"/>
    <x v="41"/>
    <x v="31"/>
    <x v="2"/>
    <n v="50"/>
    <n v="112"/>
    <n v="5600"/>
    <n v="2968"/>
    <n v="0.53"/>
    <x v="2"/>
  </r>
  <r>
    <x v="0"/>
    <n v="1185732"/>
    <x v="483"/>
    <x v="1"/>
    <x v="10"/>
    <x v="0"/>
    <x v="41"/>
    <x v="31"/>
    <x v="3"/>
    <n v="53"/>
    <n v="102"/>
    <n v="5406"/>
    <n v="2757.06"/>
    <n v="0.51"/>
    <x v="2"/>
  </r>
  <r>
    <x v="0"/>
    <n v="1185732"/>
    <x v="483"/>
    <x v="1"/>
    <x v="10"/>
    <x v="0"/>
    <x v="41"/>
    <x v="31"/>
    <x v="4"/>
    <n v="61"/>
    <n v="95"/>
    <n v="5795"/>
    <n v="2897.5"/>
    <n v="0.5"/>
    <x v="2"/>
  </r>
  <r>
    <x v="0"/>
    <n v="1185732"/>
    <x v="483"/>
    <x v="1"/>
    <x v="10"/>
    <x v="0"/>
    <x v="41"/>
    <x v="31"/>
    <x v="5"/>
    <n v="68"/>
    <n v="122"/>
    <n v="8296"/>
    <n v="4562.8"/>
    <n v="0.55000000000000004"/>
    <x v="2"/>
  </r>
  <r>
    <x v="0"/>
    <n v="1185732"/>
    <x v="188"/>
    <x v="1"/>
    <x v="0"/>
    <x v="0"/>
    <x v="41"/>
    <x v="31"/>
    <x v="0"/>
    <n v="33"/>
    <n v="106"/>
    <n v="3498"/>
    <n v="1749"/>
    <n v="0.5"/>
    <x v="2"/>
  </r>
  <r>
    <x v="0"/>
    <n v="1185732"/>
    <x v="188"/>
    <x v="1"/>
    <x v="0"/>
    <x v="0"/>
    <x v="41"/>
    <x v="31"/>
    <x v="1"/>
    <n v="34"/>
    <n v="68"/>
    <n v="2312"/>
    <n v="1086.6399999999999"/>
    <n v="0.47"/>
    <x v="2"/>
  </r>
  <r>
    <x v="0"/>
    <n v="1185732"/>
    <x v="188"/>
    <x v="1"/>
    <x v="0"/>
    <x v="0"/>
    <x v="41"/>
    <x v="31"/>
    <x v="2"/>
    <n v="24"/>
    <n v="63"/>
    <n v="1512"/>
    <n v="695.52"/>
    <n v="0.45999999999999996"/>
    <x v="2"/>
  </r>
  <r>
    <x v="0"/>
    <n v="1185732"/>
    <x v="188"/>
    <x v="1"/>
    <x v="0"/>
    <x v="0"/>
    <x v="41"/>
    <x v="31"/>
    <x v="3"/>
    <n v="28"/>
    <n v="20"/>
    <n v="560"/>
    <n v="280"/>
    <n v="0.5"/>
    <x v="2"/>
  </r>
  <r>
    <x v="0"/>
    <n v="1185732"/>
    <x v="188"/>
    <x v="1"/>
    <x v="0"/>
    <x v="0"/>
    <x v="41"/>
    <x v="31"/>
    <x v="4"/>
    <n v="42"/>
    <n v="33"/>
    <n v="1386"/>
    <n v="595.98"/>
    <n v="0.43"/>
    <x v="2"/>
  </r>
  <r>
    <x v="0"/>
    <n v="1185732"/>
    <x v="188"/>
    <x v="1"/>
    <x v="0"/>
    <x v="0"/>
    <x v="41"/>
    <x v="31"/>
    <x v="5"/>
    <n v="33"/>
    <n v="59"/>
    <n v="1947"/>
    <n v="778.80000000000007"/>
    <n v="0.4"/>
    <x v="2"/>
  </r>
  <r>
    <x v="0"/>
    <n v="1185732"/>
    <x v="696"/>
    <x v="1"/>
    <x v="1"/>
    <x v="0"/>
    <x v="41"/>
    <x v="31"/>
    <x v="0"/>
    <n v="32"/>
    <n v="138"/>
    <n v="4416"/>
    <n v="2340.48"/>
    <n v="0.53"/>
    <x v="2"/>
  </r>
  <r>
    <x v="3"/>
    <n v="1185732"/>
    <x v="696"/>
    <x v="1"/>
    <x v="1"/>
    <x v="0"/>
    <x v="41"/>
    <x v="31"/>
    <x v="1"/>
    <n v="34"/>
    <n v="38"/>
    <n v="1292"/>
    <n v="594.31999999999994"/>
    <n v="0.45999999999999996"/>
    <x v="2"/>
  </r>
  <r>
    <x v="3"/>
    <n v="1185732"/>
    <x v="696"/>
    <x v="1"/>
    <x v="1"/>
    <x v="0"/>
    <x v="41"/>
    <x v="31"/>
    <x v="2"/>
    <n v="24"/>
    <n v="46"/>
    <n v="1104"/>
    <n v="518.88"/>
    <n v="0.47"/>
    <x v="2"/>
  </r>
  <r>
    <x v="3"/>
    <n v="1185732"/>
    <x v="696"/>
    <x v="1"/>
    <x v="1"/>
    <x v="0"/>
    <x v="42"/>
    <x v="44"/>
    <x v="3"/>
    <n v="28"/>
    <n v="14"/>
    <n v="392"/>
    <n v="196"/>
    <n v="0.5"/>
    <x v="2"/>
  </r>
  <r>
    <x v="3"/>
    <n v="1185732"/>
    <x v="696"/>
    <x v="1"/>
    <x v="1"/>
    <x v="0"/>
    <x v="42"/>
    <x v="44"/>
    <x v="4"/>
    <n v="41"/>
    <n v="31"/>
    <n v="1271"/>
    <n v="571.94999999999993"/>
    <n v="0.44999999999999996"/>
    <x v="2"/>
  </r>
  <r>
    <x v="3"/>
    <n v="1185732"/>
    <x v="696"/>
    <x v="1"/>
    <x v="1"/>
    <x v="0"/>
    <x v="42"/>
    <x v="44"/>
    <x v="5"/>
    <n v="34"/>
    <n v="63"/>
    <n v="2142"/>
    <n v="921.06"/>
    <n v="0.43"/>
    <x v="2"/>
  </r>
  <r>
    <x v="3"/>
    <n v="1185732"/>
    <x v="225"/>
    <x v="1"/>
    <x v="2"/>
    <x v="0"/>
    <x v="42"/>
    <x v="44"/>
    <x v="0"/>
    <n v="32"/>
    <n v="125"/>
    <n v="4000"/>
    <n v="2120"/>
    <n v="0.53"/>
    <x v="2"/>
  </r>
  <r>
    <x v="3"/>
    <n v="1185732"/>
    <x v="225"/>
    <x v="1"/>
    <x v="2"/>
    <x v="0"/>
    <x v="42"/>
    <x v="44"/>
    <x v="1"/>
    <n v="34"/>
    <n v="39"/>
    <n v="1326"/>
    <n v="623.21999999999991"/>
    <n v="0.47"/>
    <x v="2"/>
  </r>
  <r>
    <x v="3"/>
    <n v="1185732"/>
    <x v="225"/>
    <x v="1"/>
    <x v="2"/>
    <x v="0"/>
    <x v="42"/>
    <x v="44"/>
    <x v="2"/>
    <n v="24"/>
    <n v="53"/>
    <n v="1272"/>
    <n v="623.28"/>
    <n v="0.49"/>
    <x v="2"/>
  </r>
  <r>
    <x v="3"/>
    <n v="1185732"/>
    <x v="225"/>
    <x v="1"/>
    <x v="2"/>
    <x v="0"/>
    <x v="42"/>
    <x v="44"/>
    <x v="3"/>
    <n v="29"/>
    <n v="7"/>
    <n v="203"/>
    <n v="93.38"/>
    <n v="0.45999999999999996"/>
    <x v="2"/>
  </r>
  <r>
    <x v="3"/>
    <n v="1185732"/>
    <x v="225"/>
    <x v="1"/>
    <x v="2"/>
    <x v="0"/>
    <x v="42"/>
    <x v="44"/>
    <x v="4"/>
    <n v="43"/>
    <n v="22"/>
    <n v="946"/>
    <n v="406.78"/>
    <n v="0.43"/>
    <x v="2"/>
  </r>
  <r>
    <x v="3"/>
    <n v="1185732"/>
    <x v="225"/>
    <x v="1"/>
    <x v="2"/>
    <x v="0"/>
    <x v="42"/>
    <x v="44"/>
    <x v="5"/>
    <n v="33"/>
    <n v="49"/>
    <n v="1617"/>
    <n v="727.65"/>
    <n v="0.44999999999999996"/>
    <x v="2"/>
  </r>
  <r>
    <x v="3"/>
    <n v="1185732"/>
    <x v="244"/>
    <x v="1"/>
    <x v="3"/>
    <x v="0"/>
    <x v="42"/>
    <x v="44"/>
    <x v="0"/>
    <n v="33"/>
    <n v="128"/>
    <n v="4224"/>
    <n v="2154.2400000000002"/>
    <n v="0.51"/>
    <x v="2"/>
  </r>
  <r>
    <x v="3"/>
    <n v="1185732"/>
    <x v="244"/>
    <x v="1"/>
    <x v="3"/>
    <x v="0"/>
    <x v="42"/>
    <x v="44"/>
    <x v="1"/>
    <n v="32"/>
    <n v="31"/>
    <n v="992"/>
    <n v="466.23999999999995"/>
    <n v="0.47"/>
    <x v="2"/>
  </r>
  <r>
    <x v="3"/>
    <n v="1185732"/>
    <x v="244"/>
    <x v="1"/>
    <x v="3"/>
    <x v="0"/>
    <x v="42"/>
    <x v="44"/>
    <x v="2"/>
    <n v="24"/>
    <n v="33"/>
    <n v="792"/>
    <n v="388.08"/>
    <n v="0.49"/>
    <x v="2"/>
  </r>
  <r>
    <x v="3"/>
    <n v="1185732"/>
    <x v="244"/>
    <x v="1"/>
    <x v="3"/>
    <x v="0"/>
    <x v="42"/>
    <x v="44"/>
    <x v="3"/>
    <n v="27"/>
    <n v="13"/>
    <n v="351"/>
    <n v="164.97"/>
    <n v="0.47"/>
    <x v="2"/>
  </r>
  <r>
    <x v="3"/>
    <n v="1185732"/>
    <x v="244"/>
    <x v="1"/>
    <x v="3"/>
    <x v="0"/>
    <x v="42"/>
    <x v="44"/>
    <x v="4"/>
    <n v="41"/>
    <n v="15"/>
    <n v="615"/>
    <n v="276.75"/>
    <n v="0.44999999999999996"/>
    <x v="2"/>
  </r>
  <r>
    <x v="3"/>
    <n v="1185732"/>
    <x v="244"/>
    <x v="1"/>
    <x v="3"/>
    <x v="0"/>
    <x v="42"/>
    <x v="44"/>
    <x v="5"/>
    <n v="32"/>
    <n v="52"/>
    <n v="1664"/>
    <n v="732.16"/>
    <n v="0.44"/>
    <x v="2"/>
  </r>
  <r>
    <x v="3"/>
    <n v="1185732"/>
    <x v="273"/>
    <x v="1"/>
    <x v="4"/>
    <x v="0"/>
    <x v="42"/>
    <x v="44"/>
    <x v="0"/>
    <n v="49"/>
    <n v="118"/>
    <n v="5782"/>
    <n v="3006.6400000000003"/>
    <n v="0.52"/>
    <x v="2"/>
  </r>
  <r>
    <x v="3"/>
    <n v="1185732"/>
    <x v="273"/>
    <x v="1"/>
    <x v="4"/>
    <x v="0"/>
    <x v="42"/>
    <x v="44"/>
    <x v="1"/>
    <n v="42"/>
    <n v="47"/>
    <n v="1974"/>
    <n v="908.04"/>
    <n v="0.45999999999999996"/>
    <x v="2"/>
  </r>
  <r>
    <x v="3"/>
    <n v="1185732"/>
    <x v="273"/>
    <x v="1"/>
    <x v="4"/>
    <x v="0"/>
    <x v="42"/>
    <x v="44"/>
    <x v="2"/>
    <n v="36"/>
    <n v="38"/>
    <n v="1368"/>
    <n v="656.64"/>
    <n v="0.48"/>
    <x v="2"/>
  </r>
  <r>
    <x v="3"/>
    <n v="1185732"/>
    <x v="273"/>
    <x v="1"/>
    <x v="4"/>
    <x v="0"/>
    <x v="42"/>
    <x v="44"/>
    <x v="3"/>
    <n v="37"/>
    <n v="30"/>
    <n v="1110"/>
    <n v="532.79999999999995"/>
    <n v="0.48"/>
    <x v="2"/>
  </r>
  <r>
    <x v="3"/>
    <n v="1185732"/>
    <x v="273"/>
    <x v="1"/>
    <x v="4"/>
    <x v="0"/>
    <x v="42"/>
    <x v="44"/>
    <x v="4"/>
    <n v="49"/>
    <n v="36"/>
    <n v="1764"/>
    <n v="740.88"/>
    <n v="0.42"/>
    <x v="2"/>
  </r>
  <r>
    <x v="3"/>
    <n v="1185732"/>
    <x v="273"/>
    <x v="1"/>
    <x v="4"/>
    <x v="0"/>
    <x v="42"/>
    <x v="44"/>
    <x v="5"/>
    <n v="52"/>
    <n v="63"/>
    <n v="3276"/>
    <n v="1343.1599999999999"/>
    <n v="0.41"/>
    <x v="2"/>
  </r>
  <r>
    <x v="3"/>
    <n v="1185732"/>
    <x v="306"/>
    <x v="1"/>
    <x v="11"/>
    <x v="0"/>
    <x v="42"/>
    <x v="44"/>
    <x v="0"/>
    <n v="47"/>
    <n v="125"/>
    <n v="5875"/>
    <n v="2937.5"/>
    <n v="0.5"/>
    <x v="2"/>
  </r>
  <r>
    <x v="3"/>
    <n v="1185732"/>
    <x v="306"/>
    <x v="1"/>
    <x v="11"/>
    <x v="0"/>
    <x v="42"/>
    <x v="44"/>
    <x v="1"/>
    <n v="41"/>
    <n v="75"/>
    <n v="3075"/>
    <n v="1445.25"/>
    <n v="0.47"/>
    <x v="2"/>
  </r>
  <r>
    <x v="0"/>
    <n v="1185732"/>
    <x v="306"/>
    <x v="1"/>
    <x v="11"/>
    <x v="0"/>
    <x v="42"/>
    <x v="44"/>
    <x v="2"/>
    <n v="37"/>
    <n v="47"/>
    <n v="1739"/>
    <n v="869.5"/>
    <n v="0.5"/>
    <x v="2"/>
  </r>
  <r>
    <x v="0"/>
    <n v="1185732"/>
    <x v="306"/>
    <x v="1"/>
    <x v="11"/>
    <x v="0"/>
    <x v="42"/>
    <x v="44"/>
    <x v="3"/>
    <n v="37"/>
    <n v="44"/>
    <n v="1628"/>
    <n v="814"/>
    <n v="0.5"/>
    <x v="2"/>
  </r>
  <r>
    <x v="0"/>
    <n v="1185732"/>
    <x v="306"/>
    <x v="1"/>
    <x v="11"/>
    <x v="0"/>
    <x v="42"/>
    <x v="44"/>
    <x v="4"/>
    <n v="49"/>
    <n v="42"/>
    <n v="2058"/>
    <n v="905.52"/>
    <n v="0.44"/>
    <x v="2"/>
  </r>
  <r>
    <x v="0"/>
    <n v="1185732"/>
    <x v="306"/>
    <x v="1"/>
    <x v="11"/>
    <x v="0"/>
    <x v="42"/>
    <x v="44"/>
    <x v="5"/>
    <n v="53"/>
    <n v="84"/>
    <n v="4452"/>
    <n v="2003.3999999999999"/>
    <n v="0.44999999999999996"/>
    <x v="2"/>
  </r>
  <r>
    <x v="0"/>
    <n v="1185732"/>
    <x v="334"/>
    <x v="1"/>
    <x v="5"/>
    <x v="0"/>
    <x v="42"/>
    <x v="44"/>
    <x v="0"/>
    <n v="49"/>
    <n v="131"/>
    <n v="6419"/>
    <n v="3337.88"/>
    <n v="0.52"/>
    <x v="2"/>
  </r>
  <r>
    <x v="2"/>
    <n v="1185732"/>
    <x v="334"/>
    <x v="1"/>
    <x v="5"/>
    <x v="0"/>
    <x v="42"/>
    <x v="44"/>
    <x v="1"/>
    <n v="42"/>
    <n v="72"/>
    <n v="3024"/>
    <n v="1451.52"/>
    <n v="0.48"/>
    <x v="2"/>
  </r>
  <r>
    <x v="2"/>
    <n v="1185732"/>
    <x v="334"/>
    <x v="1"/>
    <x v="5"/>
    <x v="0"/>
    <x v="42"/>
    <x v="44"/>
    <x v="2"/>
    <n v="37"/>
    <n v="60"/>
    <n v="2220"/>
    <n v="1087.8"/>
    <n v="0.49"/>
    <x v="2"/>
  </r>
  <r>
    <x v="2"/>
    <n v="1185732"/>
    <x v="334"/>
    <x v="1"/>
    <x v="5"/>
    <x v="0"/>
    <x v="42"/>
    <x v="44"/>
    <x v="3"/>
    <n v="36"/>
    <n v="45"/>
    <n v="1620"/>
    <n v="761.4"/>
    <n v="0.47"/>
    <x v="2"/>
  </r>
  <r>
    <x v="2"/>
    <n v="1185732"/>
    <x v="334"/>
    <x v="1"/>
    <x v="5"/>
    <x v="0"/>
    <x v="42"/>
    <x v="44"/>
    <x v="4"/>
    <n v="46"/>
    <n v="51"/>
    <n v="2346"/>
    <n v="1055.6999999999998"/>
    <n v="0.44999999999999996"/>
    <x v="2"/>
  </r>
  <r>
    <x v="2"/>
    <n v="1185732"/>
    <x v="334"/>
    <x v="1"/>
    <x v="5"/>
    <x v="0"/>
    <x v="42"/>
    <x v="44"/>
    <x v="5"/>
    <n v="54"/>
    <n v="102"/>
    <n v="5508"/>
    <n v="2313.36"/>
    <n v="0.42"/>
    <x v="2"/>
  </r>
  <r>
    <x v="2"/>
    <n v="1185732"/>
    <x v="366"/>
    <x v="1"/>
    <x v="6"/>
    <x v="0"/>
    <x v="42"/>
    <x v="44"/>
    <x v="0"/>
    <n v="48"/>
    <n v="135"/>
    <n v="6480"/>
    <n v="3434.4"/>
    <n v="0.53"/>
    <x v="2"/>
  </r>
  <r>
    <x v="2"/>
    <n v="1185732"/>
    <x v="366"/>
    <x v="1"/>
    <x v="6"/>
    <x v="0"/>
    <x v="42"/>
    <x v="44"/>
    <x v="1"/>
    <n v="41"/>
    <n v="83"/>
    <n v="3403"/>
    <n v="1701.5"/>
    <n v="0.5"/>
    <x v="2"/>
  </r>
  <r>
    <x v="2"/>
    <n v="1185732"/>
    <x v="366"/>
    <x v="1"/>
    <x v="6"/>
    <x v="0"/>
    <x v="42"/>
    <x v="44"/>
    <x v="2"/>
    <n v="39"/>
    <n v="60"/>
    <n v="2340"/>
    <n v="1170"/>
    <n v="0.5"/>
    <x v="2"/>
  </r>
  <r>
    <x v="2"/>
    <n v="1185732"/>
    <x v="366"/>
    <x v="1"/>
    <x v="6"/>
    <x v="0"/>
    <x v="42"/>
    <x v="44"/>
    <x v="3"/>
    <n v="37"/>
    <n v="44"/>
    <n v="1628"/>
    <n v="748.88"/>
    <n v="0.45999999999999996"/>
    <x v="2"/>
  </r>
  <r>
    <x v="2"/>
    <n v="1185732"/>
    <x v="366"/>
    <x v="1"/>
    <x v="6"/>
    <x v="0"/>
    <x v="42"/>
    <x v="44"/>
    <x v="4"/>
    <n v="47"/>
    <n v="38"/>
    <n v="1786"/>
    <n v="803.69999999999993"/>
    <n v="0.44999999999999996"/>
    <x v="2"/>
  </r>
  <r>
    <x v="2"/>
    <n v="1185732"/>
    <x v="366"/>
    <x v="1"/>
    <x v="6"/>
    <x v="0"/>
    <x v="42"/>
    <x v="44"/>
    <x v="5"/>
    <n v="53"/>
    <n v="81"/>
    <n v="4293"/>
    <n v="1845.99"/>
    <n v="0.43"/>
    <x v="2"/>
  </r>
  <r>
    <x v="2"/>
    <n v="1185732"/>
    <x v="396"/>
    <x v="1"/>
    <x v="7"/>
    <x v="0"/>
    <x v="42"/>
    <x v="44"/>
    <x v="0"/>
    <n v="49"/>
    <n v="128"/>
    <n v="6272"/>
    <n v="3198.7200000000003"/>
    <n v="0.51"/>
    <x v="2"/>
  </r>
  <r>
    <x v="2"/>
    <n v="1185732"/>
    <x v="396"/>
    <x v="1"/>
    <x v="7"/>
    <x v="0"/>
    <x v="42"/>
    <x v="44"/>
    <x v="1"/>
    <n v="44"/>
    <n v="63"/>
    <n v="2772"/>
    <n v="1247.3999999999999"/>
    <n v="0.44999999999999996"/>
    <x v="2"/>
  </r>
  <r>
    <x v="2"/>
    <n v="1185732"/>
    <x v="396"/>
    <x v="1"/>
    <x v="7"/>
    <x v="0"/>
    <x v="42"/>
    <x v="44"/>
    <x v="2"/>
    <n v="38"/>
    <n v="36"/>
    <n v="1368"/>
    <n v="684"/>
    <n v="0.5"/>
    <x v="2"/>
  </r>
  <r>
    <x v="2"/>
    <n v="1185732"/>
    <x v="396"/>
    <x v="1"/>
    <x v="7"/>
    <x v="0"/>
    <x v="42"/>
    <x v="44"/>
    <x v="3"/>
    <n v="36"/>
    <n v="25"/>
    <n v="900"/>
    <n v="404.99999999999994"/>
    <n v="0.44999999999999996"/>
    <x v="2"/>
  </r>
  <r>
    <x v="2"/>
    <n v="1185732"/>
    <x v="396"/>
    <x v="1"/>
    <x v="7"/>
    <x v="0"/>
    <x v="42"/>
    <x v="44"/>
    <x v="4"/>
    <n v="48"/>
    <n v="30"/>
    <n v="1440"/>
    <n v="619.20000000000005"/>
    <n v="0.43"/>
    <x v="2"/>
  </r>
  <r>
    <x v="2"/>
    <n v="1185732"/>
    <x v="396"/>
    <x v="1"/>
    <x v="7"/>
    <x v="0"/>
    <x v="42"/>
    <x v="44"/>
    <x v="5"/>
    <n v="54"/>
    <n v="50"/>
    <n v="2700"/>
    <n v="1080"/>
    <n v="0.4"/>
    <x v="2"/>
  </r>
  <r>
    <x v="2"/>
    <n v="1185732"/>
    <x v="428"/>
    <x v="1"/>
    <x v="8"/>
    <x v="0"/>
    <x v="42"/>
    <x v="44"/>
    <x v="0"/>
    <n v="52"/>
    <n v="113"/>
    <n v="5876"/>
    <n v="3173.0400000000004"/>
    <n v="0.54"/>
    <x v="2"/>
  </r>
  <r>
    <x v="2"/>
    <n v="1185732"/>
    <x v="428"/>
    <x v="1"/>
    <x v="8"/>
    <x v="0"/>
    <x v="42"/>
    <x v="44"/>
    <x v="1"/>
    <n v="48"/>
    <n v="58"/>
    <n v="2784"/>
    <n v="1280.6399999999999"/>
    <n v="0.45999999999999996"/>
    <x v="2"/>
  </r>
  <r>
    <x v="2"/>
    <n v="1185732"/>
    <x v="428"/>
    <x v="1"/>
    <x v="8"/>
    <x v="0"/>
    <x v="42"/>
    <x v="44"/>
    <x v="2"/>
    <n v="49"/>
    <n v="25"/>
    <n v="1225"/>
    <n v="563.5"/>
    <n v="0.45999999999999996"/>
    <x v="2"/>
  </r>
  <r>
    <x v="0"/>
    <n v="1185732"/>
    <x v="428"/>
    <x v="1"/>
    <x v="8"/>
    <x v="0"/>
    <x v="42"/>
    <x v="44"/>
    <x v="3"/>
    <n v="49"/>
    <n v="21"/>
    <n v="1029"/>
    <n v="514.5"/>
    <n v="0.5"/>
    <x v="2"/>
  </r>
  <r>
    <x v="0"/>
    <n v="1185732"/>
    <x v="428"/>
    <x v="1"/>
    <x v="8"/>
    <x v="0"/>
    <x v="42"/>
    <x v="44"/>
    <x v="4"/>
    <n v="56"/>
    <n v="20"/>
    <n v="1120"/>
    <n v="448"/>
    <n v="0.4"/>
    <x v="2"/>
  </r>
  <r>
    <x v="0"/>
    <n v="1185732"/>
    <x v="428"/>
    <x v="1"/>
    <x v="8"/>
    <x v="0"/>
    <x v="42"/>
    <x v="44"/>
    <x v="5"/>
    <n v="60"/>
    <n v="52"/>
    <n v="3120"/>
    <n v="1248"/>
    <n v="0.4"/>
    <x v="2"/>
  </r>
  <r>
    <x v="0"/>
    <n v="1185732"/>
    <x v="458"/>
    <x v="1"/>
    <x v="9"/>
    <x v="0"/>
    <x v="42"/>
    <x v="44"/>
    <x v="0"/>
    <n v="58"/>
    <n v="88"/>
    <n v="5104"/>
    <n v="2807.2000000000003"/>
    <n v="0.55000000000000004"/>
    <x v="2"/>
  </r>
  <r>
    <x v="0"/>
    <n v="1185732"/>
    <x v="458"/>
    <x v="1"/>
    <x v="9"/>
    <x v="0"/>
    <x v="42"/>
    <x v="44"/>
    <x v="1"/>
    <n v="45"/>
    <n v="51"/>
    <n v="2295"/>
    <n v="1078.6499999999999"/>
    <n v="0.47"/>
    <x v="2"/>
  </r>
  <r>
    <x v="0"/>
    <n v="1185732"/>
    <x v="458"/>
    <x v="1"/>
    <x v="9"/>
    <x v="0"/>
    <x v="42"/>
    <x v="44"/>
    <x v="2"/>
    <n v="49"/>
    <n v="48"/>
    <n v="2352"/>
    <n v="1176"/>
    <n v="0.5"/>
    <x v="2"/>
  </r>
  <r>
    <x v="0"/>
    <n v="1185732"/>
    <x v="458"/>
    <x v="1"/>
    <x v="9"/>
    <x v="0"/>
    <x v="42"/>
    <x v="44"/>
    <x v="3"/>
    <n v="48"/>
    <n v="41"/>
    <n v="1968"/>
    <n v="905.28"/>
    <n v="0.45999999999999996"/>
    <x v="2"/>
  </r>
  <r>
    <x v="0"/>
    <n v="1185732"/>
    <x v="458"/>
    <x v="1"/>
    <x v="9"/>
    <x v="0"/>
    <x v="42"/>
    <x v="44"/>
    <x v="4"/>
    <n v="56"/>
    <n v="31"/>
    <n v="1736"/>
    <n v="763.84"/>
    <n v="0.44"/>
    <x v="2"/>
  </r>
  <r>
    <x v="0"/>
    <n v="1185732"/>
    <x v="458"/>
    <x v="1"/>
    <x v="9"/>
    <x v="0"/>
    <x v="42"/>
    <x v="44"/>
    <x v="5"/>
    <n v="62"/>
    <n v="63"/>
    <n v="3906"/>
    <n v="1679.58"/>
    <n v="0.43"/>
    <x v="2"/>
  </r>
  <r>
    <x v="0"/>
    <n v="1185732"/>
    <x v="487"/>
    <x v="1"/>
    <x v="10"/>
    <x v="0"/>
    <x v="42"/>
    <x v="44"/>
    <x v="0"/>
    <n v="57"/>
    <n v="122"/>
    <n v="6954"/>
    <n v="3477"/>
    <n v="0.5"/>
    <x v="2"/>
  </r>
  <r>
    <x v="0"/>
    <n v="1185732"/>
    <x v="487"/>
    <x v="1"/>
    <x v="10"/>
    <x v="0"/>
    <x v="42"/>
    <x v="44"/>
    <x v="1"/>
    <n v="46"/>
    <n v="65"/>
    <n v="2990"/>
    <n v="1495"/>
    <n v="0.5"/>
    <x v="2"/>
  </r>
  <r>
    <x v="0"/>
    <n v="1185732"/>
    <x v="487"/>
    <x v="1"/>
    <x v="10"/>
    <x v="0"/>
    <x v="42"/>
    <x v="44"/>
    <x v="2"/>
    <n v="45"/>
    <n v="65"/>
    <n v="2925"/>
    <n v="1374.75"/>
    <n v="0.47"/>
    <x v="2"/>
  </r>
  <r>
    <x v="0"/>
    <n v="1185732"/>
    <x v="487"/>
    <x v="1"/>
    <x v="10"/>
    <x v="0"/>
    <x v="42"/>
    <x v="44"/>
    <x v="3"/>
    <n v="49"/>
    <n v="44"/>
    <n v="2156"/>
    <n v="1013.3199999999999"/>
    <n v="0.47"/>
    <x v="2"/>
  </r>
  <r>
    <x v="0"/>
    <n v="1185732"/>
    <x v="487"/>
    <x v="1"/>
    <x v="10"/>
    <x v="0"/>
    <x v="42"/>
    <x v="44"/>
    <x v="4"/>
    <n v="54"/>
    <n v="51"/>
    <n v="2754"/>
    <n v="1129.1399999999999"/>
    <n v="0.41"/>
    <x v="2"/>
  </r>
  <r>
    <x v="0"/>
    <n v="1185732"/>
    <x v="487"/>
    <x v="1"/>
    <x v="10"/>
    <x v="0"/>
    <x v="42"/>
    <x v="44"/>
    <x v="5"/>
    <n v="61"/>
    <n v="72"/>
    <n v="4392"/>
    <n v="1844.6399999999999"/>
    <n v="0.42"/>
    <x v="2"/>
  </r>
  <r>
    <x v="0"/>
    <n v="1185732"/>
    <x v="181"/>
    <x v="1"/>
    <x v="0"/>
    <x v="0"/>
    <x v="42"/>
    <x v="44"/>
    <x v="0"/>
    <n v="36"/>
    <n v="137"/>
    <n v="4932"/>
    <n v="2219.3999999999996"/>
    <n v="0.44999999999999996"/>
    <x v="2"/>
  </r>
  <r>
    <x v="0"/>
    <n v="1185732"/>
    <x v="181"/>
    <x v="1"/>
    <x v="0"/>
    <x v="0"/>
    <x v="42"/>
    <x v="44"/>
    <x v="1"/>
    <n v="38"/>
    <n v="81"/>
    <n v="3078"/>
    <n v="1539"/>
    <n v="0.5"/>
    <x v="2"/>
  </r>
  <r>
    <x v="0"/>
    <n v="1185732"/>
    <x v="181"/>
    <x v="1"/>
    <x v="0"/>
    <x v="0"/>
    <x v="42"/>
    <x v="44"/>
    <x v="2"/>
    <n v="29"/>
    <n v="91"/>
    <n v="2639"/>
    <n v="1398.67"/>
    <n v="0.53"/>
    <x v="2"/>
  </r>
  <r>
    <x v="0"/>
    <n v="1185732"/>
    <x v="181"/>
    <x v="1"/>
    <x v="0"/>
    <x v="0"/>
    <x v="42"/>
    <x v="44"/>
    <x v="3"/>
    <n v="32"/>
    <n v="47"/>
    <n v="1504"/>
    <n v="827.2"/>
    <n v="0.55000000000000004"/>
    <x v="2"/>
  </r>
  <r>
    <x v="0"/>
    <n v="1185732"/>
    <x v="181"/>
    <x v="1"/>
    <x v="0"/>
    <x v="0"/>
    <x v="42"/>
    <x v="44"/>
    <x v="4"/>
    <n v="49"/>
    <n v="59"/>
    <n v="2891"/>
    <n v="1214.22"/>
    <n v="0.42"/>
    <x v="2"/>
  </r>
  <r>
    <x v="0"/>
    <n v="1185732"/>
    <x v="181"/>
    <x v="1"/>
    <x v="0"/>
    <x v="0"/>
    <x v="42"/>
    <x v="44"/>
    <x v="5"/>
    <n v="36"/>
    <n v="81"/>
    <n v="2916"/>
    <n v="1487.16"/>
    <n v="0.51"/>
    <x v="2"/>
  </r>
  <r>
    <x v="0"/>
    <n v="1185732"/>
    <x v="210"/>
    <x v="1"/>
    <x v="1"/>
    <x v="0"/>
    <x v="42"/>
    <x v="44"/>
    <x v="0"/>
    <n v="39"/>
    <n v="144"/>
    <n v="5616"/>
    <n v="2808"/>
    <n v="0.5"/>
    <x v="2"/>
  </r>
  <r>
    <x v="0"/>
    <n v="1185732"/>
    <x v="210"/>
    <x v="1"/>
    <x v="1"/>
    <x v="0"/>
    <x v="42"/>
    <x v="44"/>
    <x v="1"/>
    <n v="37"/>
    <n v="61"/>
    <n v="2257"/>
    <n v="1038.22"/>
    <n v="0.45999999999999996"/>
    <x v="2"/>
  </r>
  <r>
    <x v="0"/>
    <n v="1185732"/>
    <x v="210"/>
    <x v="1"/>
    <x v="1"/>
    <x v="0"/>
    <x v="42"/>
    <x v="44"/>
    <x v="2"/>
    <n v="27"/>
    <n v="69"/>
    <n v="1863"/>
    <n v="950.13"/>
    <n v="0.51"/>
    <x v="2"/>
  </r>
  <r>
    <x v="0"/>
    <n v="1185732"/>
    <x v="210"/>
    <x v="1"/>
    <x v="1"/>
    <x v="0"/>
    <x v="43"/>
    <x v="45"/>
    <x v="3"/>
    <n v="33"/>
    <n v="45"/>
    <n v="1485"/>
    <n v="816.75000000000011"/>
    <n v="0.55000000000000004"/>
    <x v="2"/>
  </r>
  <r>
    <x v="0"/>
    <n v="1185732"/>
    <x v="210"/>
    <x v="1"/>
    <x v="1"/>
    <x v="0"/>
    <x v="43"/>
    <x v="45"/>
    <x v="4"/>
    <n v="45"/>
    <n v="65"/>
    <n v="2925"/>
    <n v="1199.25"/>
    <n v="0.41"/>
    <x v="2"/>
  </r>
  <r>
    <x v="0"/>
    <n v="1185732"/>
    <x v="210"/>
    <x v="1"/>
    <x v="1"/>
    <x v="0"/>
    <x v="43"/>
    <x v="45"/>
    <x v="5"/>
    <n v="39"/>
    <n v="98"/>
    <n v="3822"/>
    <n v="2025.66"/>
    <n v="0.53"/>
    <x v="2"/>
  </r>
  <r>
    <x v="0"/>
    <n v="1185732"/>
    <x v="218"/>
    <x v="1"/>
    <x v="2"/>
    <x v="0"/>
    <x v="43"/>
    <x v="45"/>
    <x v="0"/>
    <n v="36"/>
    <n v="158"/>
    <n v="5688"/>
    <n v="2616.48"/>
    <n v="0.45999999999999996"/>
    <x v="2"/>
  </r>
  <r>
    <x v="0"/>
    <n v="1185732"/>
    <x v="218"/>
    <x v="1"/>
    <x v="2"/>
    <x v="0"/>
    <x v="43"/>
    <x v="45"/>
    <x v="1"/>
    <n v="39"/>
    <n v="68"/>
    <n v="2652"/>
    <n v="1193.3999999999999"/>
    <n v="0.44999999999999996"/>
    <x v="2"/>
  </r>
  <r>
    <x v="0"/>
    <n v="1185732"/>
    <x v="218"/>
    <x v="1"/>
    <x v="2"/>
    <x v="0"/>
    <x v="43"/>
    <x v="45"/>
    <x v="2"/>
    <n v="29"/>
    <n v="69"/>
    <n v="2001"/>
    <n v="1080.54"/>
    <n v="0.54"/>
    <x v="2"/>
  </r>
  <r>
    <x v="0"/>
    <n v="1185732"/>
    <x v="218"/>
    <x v="1"/>
    <x v="2"/>
    <x v="0"/>
    <x v="43"/>
    <x v="45"/>
    <x v="3"/>
    <n v="32"/>
    <n v="31"/>
    <n v="992"/>
    <n v="525.76"/>
    <n v="0.53"/>
    <x v="2"/>
  </r>
  <r>
    <x v="0"/>
    <n v="1185732"/>
    <x v="218"/>
    <x v="1"/>
    <x v="2"/>
    <x v="0"/>
    <x v="43"/>
    <x v="45"/>
    <x v="4"/>
    <n v="46"/>
    <n v="49"/>
    <n v="2254"/>
    <n v="924.14"/>
    <n v="0.41"/>
    <x v="2"/>
  </r>
  <r>
    <x v="0"/>
    <n v="1185732"/>
    <x v="218"/>
    <x v="1"/>
    <x v="2"/>
    <x v="0"/>
    <x v="43"/>
    <x v="45"/>
    <x v="5"/>
    <n v="39"/>
    <n v="72"/>
    <n v="2808"/>
    <n v="1404"/>
    <n v="0.5"/>
    <x v="2"/>
  </r>
  <r>
    <x v="0"/>
    <n v="1185732"/>
    <x v="237"/>
    <x v="1"/>
    <x v="3"/>
    <x v="0"/>
    <x v="43"/>
    <x v="45"/>
    <x v="0"/>
    <n v="36"/>
    <n v="131"/>
    <n v="4716"/>
    <n v="2358"/>
    <n v="0.5"/>
    <x v="2"/>
  </r>
  <r>
    <x v="0"/>
    <n v="1185732"/>
    <x v="237"/>
    <x v="1"/>
    <x v="3"/>
    <x v="0"/>
    <x v="43"/>
    <x v="45"/>
    <x v="1"/>
    <n v="38"/>
    <n v="61"/>
    <n v="2318"/>
    <n v="1089.46"/>
    <n v="0.47"/>
    <x v="2"/>
  </r>
  <r>
    <x v="0"/>
    <n v="1185732"/>
    <x v="237"/>
    <x v="1"/>
    <x v="3"/>
    <x v="0"/>
    <x v="43"/>
    <x v="45"/>
    <x v="2"/>
    <n v="27"/>
    <n v="59"/>
    <n v="1593"/>
    <n v="876.15000000000009"/>
    <n v="0.55000000000000004"/>
    <x v="2"/>
  </r>
  <r>
    <x v="0"/>
    <n v="1185732"/>
    <x v="237"/>
    <x v="1"/>
    <x v="3"/>
    <x v="0"/>
    <x v="43"/>
    <x v="45"/>
    <x v="3"/>
    <n v="32"/>
    <n v="44"/>
    <n v="1408"/>
    <n v="718.08"/>
    <n v="0.51"/>
    <x v="2"/>
  </r>
  <r>
    <x v="0"/>
    <n v="1185732"/>
    <x v="237"/>
    <x v="1"/>
    <x v="3"/>
    <x v="0"/>
    <x v="43"/>
    <x v="45"/>
    <x v="4"/>
    <n v="47"/>
    <n v="45"/>
    <n v="2115"/>
    <n v="951.74999999999989"/>
    <n v="0.44999999999999996"/>
    <x v="2"/>
  </r>
  <r>
    <x v="0"/>
    <n v="1185732"/>
    <x v="237"/>
    <x v="1"/>
    <x v="3"/>
    <x v="0"/>
    <x v="43"/>
    <x v="45"/>
    <x v="5"/>
    <n v="38"/>
    <n v="78"/>
    <n v="2964"/>
    <n v="1600.5600000000002"/>
    <n v="0.54"/>
    <x v="2"/>
  </r>
  <r>
    <x v="0"/>
    <n v="1185732"/>
    <x v="266"/>
    <x v="1"/>
    <x v="4"/>
    <x v="0"/>
    <x v="43"/>
    <x v="45"/>
    <x v="0"/>
    <n v="51"/>
    <n v="160"/>
    <n v="8160"/>
    <n v="3916.7999999999997"/>
    <n v="0.48"/>
    <x v="2"/>
  </r>
  <r>
    <x v="0"/>
    <n v="1185732"/>
    <x v="266"/>
    <x v="1"/>
    <x v="4"/>
    <x v="0"/>
    <x v="43"/>
    <x v="45"/>
    <x v="1"/>
    <n v="47"/>
    <n v="69"/>
    <n v="3243"/>
    <n v="1459.35"/>
    <n v="0.44999999999999996"/>
    <x v="2"/>
  </r>
  <r>
    <x v="0"/>
    <n v="1185732"/>
    <x v="266"/>
    <x v="1"/>
    <x v="4"/>
    <x v="0"/>
    <x v="43"/>
    <x v="45"/>
    <x v="2"/>
    <n v="41"/>
    <n v="81"/>
    <n v="3321"/>
    <n v="1726.92"/>
    <n v="0.52"/>
    <x v="2"/>
  </r>
  <r>
    <x v="0"/>
    <n v="1185732"/>
    <x v="266"/>
    <x v="1"/>
    <x v="4"/>
    <x v="0"/>
    <x v="43"/>
    <x v="45"/>
    <x v="3"/>
    <n v="41"/>
    <n v="65"/>
    <n v="2665"/>
    <n v="1385.8"/>
    <n v="0.52"/>
    <x v="2"/>
  </r>
  <r>
    <x v="0"/>
    <n v="1185732"/>
    <x v="266"/>
    <x v="1"/>
    <x v="4"/>
    <x v="0"/>
    <x v="43"/>
    <x v="45"/>
    <x v="4"/>
    <n v="50"/>
    <n v="74"/>
    <n v="3700"/>
    <n v="1554"/>
    <n v="0.42"/>
    <x v="2"/>
  </r>
  <r>
    <x v="0"/>
    <n v="1185732"/>
    <x v="266"/>
    <x v="1"/>
    <x v="4"/>
    <x v="0"/>
    <x v="43"/>
    <x v="45"/>
    <x v="5"/>
    <n v="54"/>
    <n v="104"/>
    <n v="5616"/>
    <n v="3088.8"/>
    <n v="0.55000000000000004"/>
    <x v="2"/>
  </r>
  <r>
    <x v="0"/>
    <n v="1185732"/>
    <x v="299"/>
    <x v="1"/>
    <x v="11"/>
    <x v="0"/>
    <x v="43"/>
    <x v="45"/>
    <x v="0"/>
    <n v="51"/>
    <n v="189"/>
    <n v="9639"/>
    <n v="4433.9399999999996"/>
    <n v="0.45999999999999996"/>
    <x v="2"/>
  </r>
  <r>
    <x v="0"/>
    <n v="1185732"/>
    <x v="299"/>
    <x v="1"/>
    <x v="11"/>
    <x v="0"/>
    <x v="43"/>
    <x v="45"/>
    <x v="1"/>
    <n v="48"/>
    <n v="120"/>
    <n v="5760"/>
    <n v="2591.9999999999995"/>
    <n v="0.44999999999999996"/>
    <x v="2"/>
  </r>
  <r>
    <x v="0"/>
    <n v="1185732"/>
    <x v="299"/>
    <x v="1"/>
    <x v="11"/>
    <x v="0"/>
    <x v="43"/>
    <x v="45"/>
    <x v="2"/>
    <n v="43"/>
    <n v="85"/>
    <n v="3655"/>
    <n v="1937.15"/>
    <n v="0.53"/>
    <x v="2"/>
  </r>
  <r>
    <x v="0"/>
    <n v="1185732"/>
    <x v="299"/>
    <x v="1"/>
    <x v="11"/>
    <x v="0"/>
    <x v="43"/>
    <x v="45"/>
    <x v="3"/>
    <n v="41"/>
    <n v="75"/>
    <n v="3075"/>
    <n v="1691.2500000000002"/>
    <n v="0.55000000000000004"/>
    <x v="2"/>
  </r>
  <r>
    <x v="0"/>
    <n v="1185732"/>
    <x v="299"/>
    <x v="1"/>
    <x v="11"/>
    <x v="0"/>
    <x v="43"/>
    <x v="45"/>
    <x v="4"/>
    <n v="50"/>
    <n v="75"/>
    <n v="3750"/>
    <n v="1500"/>
    <n v="0.4"/>
    <x v="2"/>
  </r>
  <r>
    <x v="0"/>
    <n v="1185732"/>
    <x v="299"/>
    <x v="1"/>
    <x v="11"/>
    <x v="0"/>
    <x v="43"/>
    <x v="45"/>
    <x v="5"/>
    <n v="56"/>
    <n v="135"/>
    <n v="7560"/>
    <n v="4006.8"/>
    <n v="0.53"/>
    <x v="2"/>
  </r>
  <r>
    <x v="0"/>
    <n v="1185732"/>
    <x v="327"/>
    <x v="1"/>
    <x v="5"/>
    <x v="0"/>
    <x v="43"/>
    <x v="45"/>
    <x v="0"/>
    <n v="53"/>
    <n v="182"/>
    <n v="9646"/>
    <n v="4823"/>
    <n v="0.5"/>
    <x v="2"/>
  </r>
  <r>
    <x v="0"/>
    <n v="1185732"/>
    <x v="327"/>
    <x v="1"/>
    <x v="5"/>
    <x v="0"/>
    <x v="43"/>
    <x v="45"/>
    <x v="1"/>
    <n v="47"/>
    <n v="119"/>
    <n v="5593"/>
    <n v="2516.85"/>
    <n v="0.44999999999999996"/>
    <x v="2"/>
  </r>
  <r>
    <x v="0"/>
    <n v="1185732"/>
    <x v="327"/>
    <x v="1"/>
    <x v="5"/>
    <x v="0"/>
    <x v="43"/>
    <x v="45"/>
    <x v="2"/>
    <n v="41"/>
    <n v="102"/>
    <n v="4182"/>
    <n v="2258.2800000000002"/>
    <n v="0.54"/>
    <x v="2"/>
  </r>
  <r>
    <x v="0"/>
    <n v="1185732"/>
    <x v="327"/>
    <x v="1"/>
    <x v="5"/>
    <x v="0"/>
    <x v="43"/>
    <x v="45"/>
    <x v="3"/>
    <n v="43"/>
    <n v="90"/>
    <n v="3870"/>
    <n v="2051.1"/>
    <n v="0.53"/>
    <x v="2"/>
  </r>
  <r>
    <x v="0"/>
    <n v="1185732"/>
    <x v="327"/>
    <x v="1"/>
    <x v="5"/>
    <x v="0"/>
    <x v="43"/>
    <x v="45"/>
    <x v="4"/>
    <n v="51"/>
    <n v="94"/>
    <n v="4794"/>
    <n v="1965.54"/>
    <n v="0.41"/>
    <x v="2"/>
  </r>
  <r>
    <x v="0"/>
    <n v="1185732"/>
    <x v="327"/>
    <x v="1"/>
    <x v="5"/>
    <x v="0"/>
    <x v="43"/>
    <x v="45"/>
    <x v="5"/>
    <n v="55"/>
    <n v="145"/>
    <n v="7975"/>
    <n v="3987.5"/>
    <n v="0.5"/>
    <x v="2"/>
  </r>
  <r>
    <x v="0"/>
    <n v="1185732"/>
    <x v="359"/>
    <x v="1"/>
    <x v="6"/>
    <x v="0"/>
    <x v="43"/>
    <x v="45"/>
    <x v="0"/>
    <n v="50"/>
    <n v="163"/>
    <n v="8150"/>
    <n v="3993.5"/>
    <n v="0.49"/>
    <x v="2"/>
  </r>
  <r>
    <x v="0"/>
    <n v="1185732"/>
    <x v="359"/>
    <x v="1"/>
    <x v="6"/>
    <x v="0"/>
    <x v="43"/>
    <x v="45"/>
    <x v="1"/>
    <n v="47"/>
    <n v="128"/>
    <n v="6016"/>
    <n v="2767.3599999999997"/>
    <n v="0.45999999999999996"/>
    <x v="2"/>
  </r>
  <r>
    <x v="0"/>
    <n v="1185732"/>
    <x v="359"/>
    <x v="1"/>
    <x v="6"/>
    <x v="0"/>
    <x v="43"/>
    <x v="45"/>
    <x v="2"/>
    <n v="42"/>
    <n v="105"/>
    <n v="4410"/>
    <n v="2205"/>
    <n v="0.5"/>
    <x v="2"/>
  </r>
  <r>
    <x v="0"/>
    <n v="1185732"/>
    <x v="359"/>
    <x v="1"/>
    <x v="6"/>
    <x v="0"/>
    <x v="43"/>
    <x v="45"/>
    <x v="3"/>
    <n v="41"/>
    <n v="63"/>
    <n v="2583"/>
    <n v="1291.5"/>
    <n v="0.5"/>
    <x v="2"/>
  </r>
  <r>
    <x v="0"/>
    <n v="1185732"/>
    <x v="359"/>
    <x v="1"/>
    <x v="6"/>
    <x v="0"/>
    <x v="43"/>
    <x v="45"/>
    <x v="4"/>
    <n v="50"/>
    <n v="63"/>
    <n v="3150"/>
    <n v="1417.4999999999998"/>
    <n v="0.44999999999999996"/>
    <x v="2"/>
  </r>
  <r>
    <x v="0"/>
    <n v="1185732"/>
    <x v="359"/>
    <x v="1"/>
    <x v="6"/>
    <x v="0"/>
    <x v="43"/>
    <x v="45"/>
    <x v="5"/>
    <n v="59"/>
    <n v="120"/>
    <n v="7080"/>
    <n v="3681.6"/>
    <n v="0.52"/>
    <x v="2"/>
  </r>
  <r>
    <x v="0"/>
    <n v="1185732"/>
    <x v="389"/>
    <x v="1"/>
    <x v="7"/>
    <x v="0"/>
    <x v="43"/>
    <x v="45"/>
    <x v="0"/>
    <n v="50"/>
    <n v="142"/>
    <n v="7100"/>
    <n v="3479"/>
    <n v="0.49"/>
    <x v="2"/>
  </r>
  <r>
    <x v="0"/>
    <n v="1185732"/>
    <x v="389"/>
    <x v="1"/>
    <x v="7"/>
    <x v="0"/>
    <x v="43"/>
    <x v="45"/>
    <x v="1"/>
    <n v="47"/>
    <n v="85"/>
    <n v="3995"/>
    <n v="1797.7499999999998"/>
    <n v="0.44999999999999996"/>
    <x v="2"/>
  </r>
  <r>
    <x v="0"/>
    <n v="1185732"/>
    <x v="389"/>
    <x v="1"/>
    <x v="7"/>
    <x v="0"/>
    <x v="43"/>
    <x v="45"/>
    <x v="2"/>
    <n v="43"/>
    <n v="61"/>
    <n v="2623"/>
    <n v="1337.73"/>
    <n v="0.51"/>
    <x v="2"/>
  </r>
  <r>
    <x v="0"/>
    <n v="1185732"/>
    <x v="389"/>
    <x v="1"/>
    <x v="7"/>
    <x v="0"/>
    <x v="43"/>
    <x v="45"/>
    <x v="3"/>
    <n v="41"/>
    <n v="60"/>
    <n v="2460"/>
    <n v="1254.5999999999999"/>
    <n v="0.51"/>
    <x v="2"/>
  </r>
  <r>
    <x v="0"/>
    <n v="1185732"/>
    <x v="389"/>
    <x v="1"/>
    <x v="7"/>
    <x v="0"/>
    <x v="43"/>
    <x v="45"/>
    <x v="4"/>
    <n v="50"/>
    <n v="60"/>
    <n v="3000"/>
    <n v="1320"/>
    <n v="0.44"/>
    <x v="2"/>
  </r>
  <r>
    <x v="0"/>
    <n v="1185732"/>
    <x v="389"/>
    <x v="1"/>
    <x v="7"/>
    <x v="0"/>
    <x v="43"/>
    <x v="45"/>
    <x v="5"/>
    <n v="58"/>
    <n v="84"/>
    <n v="4872"/>
    <n v="2630.88"/>
    <n v="0.54"/>
    <x v="2"/>
  </r>
  <r>
    <x v="0"/>
    <n v="1185732"/>
    <x v="421"/>
    <x v="1"/>
    <x v="8"/>
    <x v="0"/>
    <x v="43"/>
    <x v="45"/>
    <x v="0"/>
    <n v="56"/>
    <n v="128"/>
    <n v="7168"/>
    <n v="3225.5999999999995"/>
    <n v="0.44999999999999996"/>
    <x v="2"/>
  </r>
  <r>
    <x v="0"/>
    <n v="1185732"/>
    <x v="421"/>
    <x v="1"/>
    <x v="8"/>
    <x v="0"/>
    <x v="43"/>
    <x v="45"/>
    <x v="1"/>
    <n v="51"/>
    <n v="90"/>
    <n v="4590"/>
    <n v="2111.3999999999996"/>
    <n v="0.45999999999999996"/>
    <x v="2"/>
  </r>
  <r>
    <x v="0"/>
    <n v="1185732"/>
    <x v="421"/>
    <x v="1"/>
    <x v="8"/>
    <x v="0"/>
    <x v="43"/>
    <x v="45"/>
    <x v="2"/>
    <n v="50"/>
    <n v="52"/>
    <n v="2600"/>
    <n v="1430.0000000000002"/>
    <n v="0.55000000000000004"/>
    <x v="2"/>
  </r>
  <r>
    <x v="0"/>
    <n v="1185732"/>
    <x v="421"/>
    <x v="1"/>
    <x v="8"/>
    <x v="0"/>
    <x v="43"/>
    <x v="45"/>
    <x v="3"/>
    <n v="52"/>
    <n v="44"/>
    <n v="2288"/>
    <n v="1144"/>
    <n v="0.5"/>
    <x v="2"/>
  </r>
  <r>
    <x v="0"/>
    <n v="1185732"/>
    <x v="421"/>
    <x v="1"/>
    <x v="8"/>
    <x v="0"/>
    <x v="43"/>
    <x v="45"/>
    <x v="4"/>
    <n v="62"/>
    <n v="49"/>
    <n v="3038"/>
    <n v="1215.2"/>
    <n v="0.4"/>
    <x v="2"/>
  </r>
  <r>
    <x v="4"/>
    <n v="1185732"/>
    <x v="421"/>
    <x v="1"/>
    <x v="8"/>
    <x v="0"/>
    <x v="43"/>
    <x v="45"/>
    <x v="5"/>
    <n v="63"/>
    <n v="78"/>
    <n v="4914"/>
    <n v="2702.7000000000003"/>
    <n v="0.55000000000000004"/>
    <x v="2"/>
  </r>
  <r>
    <x v="4"/>
    <n v="1185732"/>
    <x v="451"/>
    <x v="1"/>
    <x v="9"/>
    <x v="0"/>
    <x v="43"/>
    <x v="45"/>
    <x v="0"/>
    <n v="60"/>
    <n v="135"/>
    <n v="8100"/>
    <n v="3807"/>
    <n v="0.47"/>
    <x v="2"/>
  </r>
  <r>
    <x v="4"/>
    <n v="1185732"/>
    <x v="451"/>
    <x v="1"/>
    <x v="9"/>
    <x v="0"/>
    <x v="43"/>
    <x v="45"/>
    <x v="1"/>
    <n v="53"/>
    <n v="85"/>
    <n v="4505"/>
    <n v="2072.2999999999997"/>
    <n v="0.45999999999999996"/>
    <x v="2"/>
  </r>
  <r>
    <x v="4"/>
    <n v="1185732"/>
    <x v="451"/>
    <x v="1"/>
    <x v="9"/>
    <x v="0"/>
    <x v="43"/>
    <x v="45"/>
    <x v="2"/>
    <n v="52"/>
    <n v="86"/>
    <n v="4472"/>
    <n v="2280.7200000000003"/>
    <n v="0.51"/>
    <x v="2"/>
  </r>
  <r>
    <x v="4"/>
    <n v="1185732"/>
    <x v="451"/>
    <x v="1"/>
    <x v="9"/>
    <x v="0"/>
    <x v="43"/>
    <x v="45"/>
    <x v="3"/>
    <n v="51"/>
    <n v="84"/>
    <n v="4284"/>
    <n v="2270.52"/>
    <n v="0.53"/>
    <x v="2"/>
  </r>
  <r>
    <x v="4"/>
    <n v="1185732"/>
    <x v="451"/>
    <x v="1"/>
    <x v="9"/>
    <x v="0"/>
    <x v="43"/>
    <x v="45"/>
    <x v="4"/>
    <n v="60"/>
    <n v="72"/>
    <n v="4320"/>
    <n v="1728"/>
    <n v="0.4"/>
    <x v="2"/>
  </r>
  <r>
    <x v="4"/>
    <n v="1185732"/>
    <x v="451"/>
    <x v="1"/>
    <x v="9"/>
    <x v="0"/>
    <x v="43"/>
    <x v="45"/>
    <x v="5"/>
    <n v="64"/>
    <n v="98"/>
    <n v="6272"/>
    <n v="3449.6000000000004"/>
    <n v="0.55000000000000004"/>
    <x v="2"/>
  </r>
  <r>
    <x v="4"/>
    <n v="1185732"/>
    <x v="480"/>
    <x v="1"/>
    <x v="10"/>
    <x v="0"/>
    <x v="43"/>
    <x v="45"/>
    <x v="0"/>
    <n v="62"/>
    <n v="168"/>
    <n v="10416"/>
    <n v="4895.5199999999995"/>
    <n v="0.47"/>
    <x v="2"/>
  </r>
  <r>
    <x v="4"/>
    <n v="1185732"/>
    <x v="480"/>
    <x v="1"/>
    <x v="10"/>
    <x v="0"/>
    <x v="43"/>
    <x v="45"/>
    <x v="1"/>
    <n v="50"/>
    <n v="100"/>
    <n v="5000"/>
    <n v="2400"/>
    <n v="0.48"/>
    <x v="2"/>
  </r>
  <r>
    <x v="4"/>
    <n v="1185732"/>
    <x v="480"/>
    <x v="1"/>
    <x v="10"/>
    <x v="0"/>
    <x v="43"/>
    <x v="45"/>
    <x v="2"/>
    <n v="50"/>
    <n v="109"/>
    <n v="5450"/>
    <n v="2943"/>
    <n v="0.54"/>
    <x v="2"/>
  </r>
  <r>
    <x v="4"/>
    <n v="1185732"/>
    <x v="480"/>
    <x v="1"/>
    <x v="10"/>
    <x v="0"/>
    <x v="43"/>
    <x v="45"/>
    <x v="3"/>
    <n v="53"/>
    <n v="98"/>
    <n v="5194"/>
    <n v="2804.76"/>
    <n v="0.54"/>
    <x v="2"/>
  </r>
  <r>
    <x v="4"/>
    <n v="1185732"/>
    <x v="480"/>
    <x v="1"/>
    <x v="10"/>
    <x v="0"/>
    <x v="43"/>
    <x v="45"/>
    <x v="4"/>
    <n v="61"/>
    <n v="91"/>
    <n v="5551"/>
    <n v="2220.4"/>
    <n v="0.4"/>
    <x v="2"/>
  </r>
  <r>
    <x v="4"/>
    <n v="1185732"/>
    <x v="480"/>
    <x v="1"/>
    <x v="10"/>
    <x v="0"/>
    <x v="43"/>
    <x v="45"/>
    <x v="5"/>
    <n v="65"/>
    <n v="123"/>
    <n v="7995"/>
    <n v="3997.5"/>
    <n v="0.5"/>
    <x v="2"/>
  </r>
  <r>
    <x v="4"/>
    <n v="1185732"/>
    <x v="174"/>
    <x v="1"/>
    <x v="0"/>
    <x v="0"/>
    <x v="43"/>
    <x v="45"/>
    <x v="0"/>
    <n v="32"/>
    <n v="138"/>
    <n v="4416"/>
    <n v="2208"/>
    <n v="0.5"/>
    <x v="2"/>
  </r>
  <r>
    <x v="4"/>
    <n v="1185732"/>
    <x v="174"/>
    <x v="1"/>
    <x v="0"/>
    <x v="0"/>
    <x v="43"/>
    <x v="45"/>
    <x v="1"/>
    <n v="33"/>
    <n v="77"/>
    <n v="2541"/>
    <n v="1194.27"/>
    <n v="0.47"/>
    <x v="2"/>
  </r>
  <r>
    <x v="4"/>
    <n v="1185732"/>
    <x v="174"/>
    <x v="1"/>
    <x v="0"/>
    <x v="0"/>
    <x v="43"/>
    <x v="45"/>
    <x v="2"/>
    <n v="24"/>
    <n v="72"/>
    <n v="1728"/>
    <n v="881.28"/>
    <n v="0.51"/>
    <x v="2"/>
  </r>
  <r>
    <x v="4"/>
    <n v="1185732"/>
    <x v="174"/>
    <x v="1"/>
    <x v="0"/>
    <x v="0"/>
    <x v="43"/>
    <x v="45"/>
    <x v="3"/>
    <n v="27"/>
    <n v="38"/>
    <n v="1026"/>
    <n v="513"/>
    <n v="0.5"/>
    <x v="2"/>
  </r>
  <r>
    <x v="4"/>
    <n v="1185732"/>
    <x v="174"/>
    <x v="1"/>
    <x v="0"/>
    <x v="0"/>
    <x v="43"/>
    <x v="45"/>
    <x v="4"/>
    <n v="41"/>
    <n v="47"/>
    <n v="1927"/>
    <n v="770.80000000000007"/>
    <n v="0.4"/>
    <x v="2"/>
  </r>
  <r>
    <x v="4"/>
    <n v="1185732"/>
    <x v="174"/>
    <x v="1"/>
    <x v="0"/>
    <x v="0"/>
    <x v="43"/>
    <x v="45"/>
    <x v="5"/>
    <n v="33"/>
    <n v="69"/>
    <n v="2277"/>
    <n v="1252.3500000000001"/>
    <n v="0.55000000000000004"/>
    <x v="2"/>
  </r>
  <r>
    <x v="4"/>
    <n v="1185732"/>
    <x v="203"/>
    <x v="1"/>
    <x v="1"/>
    <x v="0"/>
    <x v="43"/>
    <x v="45"/>
    <x v="0"/>
    <n v="34"/>
    <n v="147"/>
    <n v="4998"/>
    <n v="2399.04"/>
    <n v="0.48"/>
    <x v="2"/>
  </r>
  <r>
    <x v="4"/>
    <n v="1185732"/>
    <x v="203"/>
    <x v="1"/>
    <x v="1"/>
    <x v="0"/>
    <x v="43"/>
    <x v="45"/>
    <x v="1"/>
    <n v="32"/>
    <n v="53"/>
    <n v="1696"/>
    <n v="848"/>
    <n v="0.5"/>
    <x v="2"/>
  </r>
  <r>
    <x v="4"/>
    <n v="1185732"/>
    <x v="203"/>
    <x v="1"/>
    <x v="1"/>
    <x v="0"/>
    <x v="43"/>
    <x v="45"/>
    <x v="2"/>
    <n v="24"/>
    <n v="63"/>
    <n v="1512"/>
    <n v="771.12"/>
    <n v="0.51"/>
    <x v="2"/>
  </r>
  <r>
    <x v="4"/>
    <n v="1185732"/>
    <x v="203"/>
    <x v="1"/>
    <x v="1"/>
    <x v="0"/>
    <x v="44"/>
    <x v="46"/>
    <x v="3"/>
    <n v="29"/>
    <n v="30"/>
    <n v="870"/>
    <n v="461.1"/>
    <n v="0.53"/>
    <x v="2"/>
  </r>
  <r>
    <x v="4"/>
    <n v="1185732"/>
    <x v="203"/>
    <x v="1"/>
    <x v="1"/>
    <x v="0"/>
    <x v="44"/>
    <x v="46"/>
    <x v="4"/>
    <n v="41"/>
    <n v="47"/>
    <n v="1927"/>
    <n v="770.80000000000007"/>
    <n v="0.4"/>
    <x v="2"/>
  </r>
  <r>
    <x v="4"/>
    <n v="1185732"/>
    <x v="203"/>
    <x v="1"/>
    <x v="1"/>
    <x v="0"/>
    <x v="44"/>
    <x v="46"/>
    <x v="5"/>
    <n v="32"/>
    <n v="74"/>
    <n v="2368"/>
    <n v="1255.04"/>
    <n v="0.53"/>
    <x v="2"/>
  </r>
  <r>
    <x v="4"/>
    <n v="1185732"/>
    <x v="708"/>
    <x v="1"/>
    <x v="2"/>
    <x v="0"/>
    <x v="44"/>
    <x v="46"/>
    <x v="0"/>
    <n v="32"/>
    <n v="144"/>
    <n v="4608"/>
    <n v="2119.6799999999998"/>
    <n v="0.45999999999999996"/>
    <x v="2"/>
  </r>
  <r>
    <x v="4"/>
    <n v="1185732"/>
    <x v="708"/>
    <x v="1"/>
    <x v="2"/>
    <x v="0"/>
    <x v="44"/>
    <x v="46"/>
    <x v="1"/>
    <n v="32"/>
    <n v="58"/>
    <n v="1856"/>
    <n v="909.43999999999994"/>
    <n v="0.49"/>
    <x v="2"/>
  </r>
  <r>
    <x v="4"/>
    <n v="1185732"/>
    <x v="708"/>
    <x v="1"/>
    <x v="2"/>
    <x v="0"/>
    <x v="44"/>
    <x v="46"/>
    <x v="2"/>
    <n v="24"/>
    <n v="59"/>
    <n v="1416"/>
    <n v="750.48"/>
    <n v="0.53"/>
    <x v="2"/>
  </r>
  <r>
    <x v="4"/>
    <n v="1185732"/>
    <x v="708"/>
    <x v="1"/>
    <x v="2"/>
    <x v="0"/>
    <x v="44"/>
    <x v="46"/>
    <x v="3"/>
    <n v="27"/>
    <n v="22"/>
    <n v="594"/>
    <n v="308.88"/>
    <n v="0.52"/>
    <x v="2"/>
  </r>
  <r>
    <x v="4"/>
    <n v="1185732"/>
    <x v="708"/>
    <x v="1"/>
    <x v="2"/>
    <x v="0"/>
    <x v="44"/>
    <x v="46"/>
    <x v="4"/>
    <n v="43"/>
    <n v="34"/>
    <n v="1462"/>
    <n v="657.9"/>
    <n v="0.44999999999999996"/>
    <x v="2"/>
  </r>
  <r>
    <x v="4"/>
    <n v="1185732"/>
    <x v="708"/>
    <x v="1"/>
    <x v="2"/>
    <x v="0"/>
    <x v="44"/>
    <x v="46"/>
    <x v="5"/>
    <n v="32"/>
    <n v="61"/>
    <n v="1952"/>
    <n v="976"/>
    <n v="0.5"/>
    <x v="2"/>
  </r>
  <r>
    <x v="4"/>
    <n v="1185732"/>
    <x v="230"/>
    <x v="1"/>
    <x v="3"/>
    <x v="0"/>
    <x v="44"/>
    <x v="46"/>
    <x v="0"/>
    <n v="34"/>
    <n v="133"/>
    <n v="4522"/>
    <n v="2261"/>
    <n v="0.5"/>
    <x v="2"/>
  </r>
  <r>
    <x v="4"/>
    <n v="1185732"/>
    <x v="230"/>
    <x v="1"/>
    <x v="3"/>
    <x v="0"/>
    <x v="44"/>
    <x v="46"/>
    <x v="1"/>
    <n v="33"/>
    <n v="51"/>
    <n v="1683"/>
    <n v="774.18"/>
    <n v="0.45999999999999996"/>
    <x v="2"/>
  </r>
  <r>
    <x v="4"/>
    <n v="1185732"/>
    <x v="230"/>
    <x v="1"/>
    <x v="3"/>
    <x v="0"/>
    <x v="44"/>
    <x v="46"/>
    <x v="2"/>
    <n v="24"/>
    <n v="51"/>
    <n v="1224"/>
    <n v="612"/>
    <n v="0.5"/>
    <x v="2"/>
  </r>
  <r>
    <x v="4"/>
    <n v="1185732"/>
    <x v="230"/>
    <x v="1"/>
    <x v="3"/>
    <x v="0"/>
    <x v="44"/>
    <x v="46"/>
    <x v="3"/>
    <n v="27"/>
    <n v="27"/>
    <n v="729"/>
    <n v="371.79"/>
    <n v="0.51"/>
    <x v="2"/>
  </r>
  <r>
    <x v="4"/>
    <n v="1185732"/>
    <x v="230"/>
    <x v="1"/>
    <x v="3"/>
    <x v="0"/>
    <x v="44"/>
    <x v="46"/>
    <x v="4"/>
    <n v="44"/>
    <n v="27"/>
    <n v="1188"/>
    <n v="522.72"/>
    <n v="0.44"/>
    <x v="2"/>
  </r>
  <r>
    <x v="4"/>
    <n v="1185732"/>
    <x v="230"/>
    <x v="1"/>
    <x v="3"/>
    <x v="0"/>
    <x v="44"/>
    <x v="46"/>
    <x v="5"/>
    <n v="33"/>
    <n v="68"/>
    <n v="2244"/>
    <n v="1211.76"/>
    <n v="0.54"/>
    <x v="2"/>
  </r>
  <r>
    <x v="4"/>
    <n v="1185732"/>
    <x v="259"/>
    <x v="1"/>
    <x v="4"/>
    <x v="0"/>
    <x v="44"/>
    <x v="46"/>
    <x v="0"/>
    <n v="48"/>
    <n v="130"/>
    <n v="6240"/>
    <n v="2932.7999999999997"/>
    <n v="0.47"/>
    <x v="2"/>
  </r>
  <r>
    <x v="4"/>
    <n v="1185732"/>
    <x v="259"/>
    <x v="1"/>
    <x v="4"/>
    <x v="0"/>
    <x v="44"/>
    <x v="46"/>
    <x v="1"/>
    <n v="41"/>
    <n v="68"/>
    <n v="2788"/>
    <n v="1394"/>
    <n v="0.5"/>
    <x v="2"/>
  </r>
  <r>
    <x v="4"/>
    <n v="1185732"/>
    <x v="259"/>
    <x v="1"/>
    <x v="4"/>
    <x v="0"/>
    <x v="44"/>
    <x v="46"/>
    <x v="2"/>
    <n v="38"/>
    <n v="75"/>
    <n v="2850"/>
    <n v="1425"/>
    <n v="0.5"/>
    <x v="2"/>
  </r>
  <r>
    <x v="4"/>
    <n v="1185732"/>
    <x v="259"/>
    <x v="1"/>
    <x v="4"/>
    <x v="0"/>
    <x v="44"/>
    <x v="46"/>
    <x v="3"/>
    <n v="38"/>
    <n v="56"/>
    <n v="2128"/>
    <n v="1064"/>
    <n v="0.5"/>
    <x v="2"/>
  </r>
  <r>
    <x v="4"/>
    <n v="1185732"/>
    <x v="259"/>
    <x v="1"/>
    <x v="4"/>
    <x v="0"/>
    <x v="44"/>
    <x v="46"/>
    <x v="4"/>
    <n v="47"/>
    <n v="68"/>
    <n v="3196"/>
    <n v="1310.3599999999999"/>
    <n v="0.41"/>
    <x v="2"/>
  </r>
  <r>
    <x v="4"/>
    <n v="1185732"/>
    <x v="259"/>
    <x v="1"/>
    <x v="4"/>
    <x v="0"/>
    <x v="44"/>
    <x v="46"/>
    <x v="5"/>
    <n v="51"/>
    <n v="102"/>
    <n v="5202"/>
    <n v="2705.04"/>
    <n v="0.52"/>
    <x v="2"/>
  </r>
  <r>
    <x v="4"/>
    <n v="1185732"/>
    <x v="292"/>
    <x v="1"/>
    <x v="11"/>
    <x v="0"/>
    <x v="44"/>
    <x v="46"/>
    <x v="0"/>
    <n v="45"/>
    <n v="156"/>
    <n v="7020"/>
    <n v="3229.2"/>
    <n v="0.45999999999999996"/>
    <x v="2"/>
  </r>
  <r>
    <x v="4"/>
    <n v="1185732"/>
    <x v="292"/>
    <x v="1"/>
    <x v="11"/>
    <x v="0"/>
    <x v="44"/>
    <x v="46"/>
    <x v="1"/>
    <n v="44"/>
    <n v="105"/>
    <n v="4620"/>
    <n v="2125.1999999999998"/>
    <n v="0.45999999999999996"/>
    <x v="2"/>
  </r>
  <r>
    <x v="4"/>
    <n v="1185732"/>
    <x v="292"/>
    <x v="1"/>
    <x v="11"/>
    <x v="0"/>
    <x v="44"/>
    <x v="46"/>
    <x v="2"/>
    <n v="38"/>
    <n v="69"/>
    <n v="2622"/>
    <n v="1389.66"/>
    <n v="0.53"/>
    <x v="2"/>
  </r>
  <r>
    <x v="4"/>
    <n v="1185732"/>
    <x v="292"/>
    <x v="1"/>
    <x v="11"/>
    <x v="0"/>
    <x v="44"/>
    <x v="46"/>
    <x v="3"/>
    <n v="39"/>
    <n v="65"/>
    <n v="2535"/>
    <n v="1368.9"/>
    <n v="0.54"/>
    <x v="2"/>
  </r>
  <r>
    <x v="4"/>
    <n v="1185732"/>
    <x v="292"/>
    <x v="1"/>
    <x v="11"/>
    <x v="0"/>
    <x v="44"/>
    <x v="46"/>
    <x v="4"/>
    <n v="46"/>
    <n v="65"/>
    <n v="2990"/>
    <n v="1345.4999999999998"/>
    <n v="0.44999999999999996"/>
    <x v="2"/>
  </r>
  <r>
    <x v="4"/>
    <n v="1185732"/>
    <x v="292"/>
    <x v="1"/>
    <x v="11"/>
    <x v="0"/>
    <x v="44"/>
    <x v="46"/>
    <x v="5"/>
    <n v="50"/>
    <n v="120"/>
    <n v="6000"/>
    <n v="3000"/>
    <n v="0.5"/>
    <x v="2"/>
  </r>
  <r>
    <x v="4"/>
    <n v="1185732"/>
    <x v="320"/>
    <x v="1"/>
    <x v="5"/>
    <x v="0"/>
    <x v="44"/>
    <x v="46"/>
    <x v="0"/>
    <n v="47"/>
    <n v="188"/>
    <n v="8836"/>
    <n v="4152.92"/>
    <n v="0.47"/>
    <x v="2"/>
  </r>
  <r>
    <x v="4"/>
    <n v="1185732"/>
    <x v="320"/>
    <x v="1"/>
    <x v="5"/>
    <x v="0"/>
    <x v="44"/>
    <x v="46"/>
    <x v="1"/>
    <n v="42"/>
    <n v="98"/>
    <n v="4116"/>
    <n v="2058"/>
    <n v="0.5"/>
    <x v="2"/>
  </r>
  <r>
    <x v="4"/>
    <n v="1185732"/>
    <x v="320"/>
    <x v="1"/>
    <x v="5"/>
    <x v="0"/>
    <x v="44"/>
    <x v="46"/>
    <x v="2"/>
    <n v="37"/>
    <n v="81"/>
    <n v="2997"/>
    <n v="1558.44"/>
    <n v="0.52"/>
    <x v="2"/>
  </r>
  <r>
    <x v="4"/>
    <n v="1185732"/>
    <x v="320"/>
    <x v="1"/>
    <x v="5"/>
    <x v="0"/>
    <x v="44"/>
    <x v="46"/>
    <x v="3"/>
    <n v="36"/>
    <n v="63"/>
    <n v="2268"/>
    <n v="1224.72"/>
    <n v="0.54"/>
    <x v="2"/>
  </r>
  <r>
    <x v="4"/>
    <n v="1185732"/>
    <x v="320"/>
    <x v="1"/>
    <x v="5"/>
    <x v="0"/>
    <x v="44"/>
    <x v="46"/>
    <x v="4"/>
    <n v="48"/>
    <n v="74"/>
    <n v="3552"/>
    <n v="1527.36"/>
    <n v="0.43"/>
    <x v="2"/>
  </r>
  <r>
    <x v="4"/>
    <n v="1185732"/>
    <x v="320"/>
    <x v="1"/>
    <x v="5"/>
    <x v="0"/>
    <x v="44"/>
    <x v="46"/>
    <x v="5"/>
    <n v="54"/>
    <n v="131"/>
    <n v="7074"/>
    <n v="3749.2200000000003"/>
    <n v="0.53"/>
    <x v="2"/>
  </r>
  <r>
    <x v="4"/>
    <n v="1185732"/>
    <x v="352"/>
    <x v="1"/>
    <x v="6"/>
    <x v="0"/>
    <x v="44"/>
    <x v="46"/>
    <x v="0"/>
    <n v="47"/>
    <n v="180"/>
    <n v="8460"/>
    <n v="4060.7999999999997"/>
    <n v="0.48"/>
    <x v="2"/>
  </r>
  <r>
    <x v="4"/>
    <n v="1185732"/>
    <x v="352"/>
    <x v="1"/>
    <x v="6"/>
    <x v="0"/>
    <x v="44"/>
    <x v="46"/>
    <x v="1"/>
    <n v="42"/>
    <n v="101"/>
    <n v="4242"/>
    <n v="1993.7399999999998"/>
    <n v="0.47"/>
    <x v="2"/>
  </r>
  <r>
    <x v="4"/>
    <n v="1185732"/>
    <x v="352"/>
    <x v="1"/>
    <x v="6"/>
    <x v="0"/>
    <x v="44"/>
    <x v="46"/>
    <x v="2"/>
    <n v="37"/>
    <n v="75"/>
    <n v="2775"/>
    <n v="1498.5"/>
    <n v="0.54"/>
    <x v="2"/>
  </r>
  <r>
    <x v="4"/>
    <n v="1185732"/>
    <x v="352"/>
    <x v="1"/>
    <x v="6"/>
    <x v="0"/>
    <x v="44"/>
    <x v="46"/>
    <x v="3"/>
    <n v="36"/>
    <n v="52"/>
    <n v="1872"/>
    <n v="954.72"/>
    <n v="0.51"/>
    <x v="2"/>
  </r>
  <r>
    <x v="4"/>
    <n v="1185732"/>
    <x v="352"/>
    <x v="1"/>
    <x v="6"/>
    <x v="0"/>
    <x v="44"/>
    <x v="46"/>
    <x v="4"/>
    <n v="46"/>
    <n v="46"/>
    <n v="2116"/>
    <n v="909.88"/>
    <n v="0.43"/>
    <x v="2"/>
  </r>
  <r>
    <x v="4"/>
    <n v="1185732"/>
    <x v="352"/>
    <x v="1"/>
    <x v="6"/>
    <x v="0"/>
    <x v="44"/>
    <x v="46"/>
    <x v="5"/>
    <n v="52"/>
    <n v="105"/>
    <n v="5460"/>
    <n v="2893.8"/>
    <n v="0.53"/>
    <x v="2"/>
  </r>
  <r>
    <x v="4"/>
    <n v="1185732"/>
    <x v="382"/>
    <x v="1"/>
    <x v="7"/>
    <x v="0"/>
    <x v="44"/>
    <x v="46"/>
    <x v="0"/>
    <n v="46"/>
    <n v="124"/>
    <n v="5704"/>
    <n v="2794.96"/>
    <n v="0.49"/>
    <x v="2"/>
  </r>
  <r>
    <x v="4"/>
    <n v="1185732"/>
    <x v="382"/>
    <x v="1"/>
    <x v="7"/>
    <x v="0"/>
    <x v="44"/>
    <x v="46"/>
    <x v="1"/>
    <n v="41"/>
    <n v="72"/>
    <n v="2952"/>
    <n v="1476"/>
    <n v="0.5"/>
    <x v="2"/>
  </r>
  <r>
    <x v="4"/>
    <n v="1185732"/>
    <x v="382"/>
    <x v="1"/>
    <x v="7"/>
    <x v="0"/>
    <x v="44"/>
    <x v="46"/>
    <x v="2"/>
    <n v="39"/>
    <n v="51"/>
    <n v="1989"/>
    <n v="1054.17"/>
    <n v="0.53"/>
    <x v="2"/>
  </r>
  <r>
    <x v="4"/>
    <n v="1185732"/>
    <x v="382"/>
    <x v="1"/>
    <x v="7"/>
    <x v="0"/>
    <x v="44"/>
    <x v="46"/>
    <x v="3"/>
    <n v="37"/>
    <n v="38"/>
    <n v="1406"/>
    <n v="745.18000000000006"/>
    <n v="0.53"/>
    <x v="2"/>
  </r>
  <r>
    <x v="4"/>
    <n v="1185732"/>
    <x v="382"/>
    <x v="1"/>
    <x v="7"/>
    <x v="0"/>
    <x v="44"/>
    <x v="46"/>
    <x v="4"/>
    <n v="47"/>
    <n v="41"/>
    <n v="1927"/>
    <n v="790.06999999999994"/>
    <n v="0.41"/>
    <x v="2"/>
  </r>
  <r>
    <x v="4"/>
    <n v="1185732"/>
    <x v="382"/>
    <x v="1"/>
    <x v="7"/>
    <x v="0"/>
    <x v="44"/>
    <x v="46"/>
    <x v="5"/>
    <n v="50"/>
    <n v="73"/>
    <n v="3650"/>
    <n v="1934.5"/>
    <n v="0.53"/>
    <x v="2"/>
  </r>
  <r>
    <x v="4"/>
    <n v="1185732"/>
    <x v="414"/>
    <x v="1"/>
    <x v="8"/>
    <x v="0"/>
    <x v="44"/>
    <x v="46"/>
    <x v="0"/>
    <n v="53"/>
    <n v="119"/>
    <n v="6307"/>
    <n v="2901.22"/>
    <n v="0.45999999999999996"/>
    <x v="2"/>
  </r>
  <r>
    <x v="4"/>
    <n v="1185732"/>
    <x v="414"/>
    <x v="1"/>
    <x v="8"/>
    <x v="0"/>
    <x v="44"/>
    <x v="46"/>
    <x v="1"/>
    <n v="48"/>
    <n v="63"/>
    <n v="3024"/>
    <n v="1512"/>
    <n v="0.5"/>
    <x v="2"/>
  </r>
  <r>
    <x v="4"/>
    <n v="1185732"/>
    <x v="414"/>
    <x v="1"/>
    <x v="8"/>
    <x v="0"/>
    <x v="44"/>
    <x v="46"/>
    <x v="2"/>
    <n v="46"/>
    <n v="42"/>
    <n v="1932"/>
    <n v="966"/>
    <n v="0.5"/>
    <x v="2"/>
  </r>
  <r>
    <x v="4"/>
    <n v="1185732"/>
    <x v="414"/>
    <x v="1"/>
    <x v="8"/>
    <x v="0"/>
    <x v="44"/>
    <x v="46"/>
    <x v="3"/>
    <n v="48"/>
    <n v="31"/>
    <n v="1488"/>
    <n v="773.76"/>
    <n v="0.52"/>
    <x v="2"/>
  </r>
  <r>
    <x v="4"/>
    <n v="1185732"/>
    <x v="414"/>
    <x v="1"/>
    <x v="8"/>
    <x v="0"/>
    <x v="44"/>
    <x v="46"/>
    <x v="4"/>
    <n v="58"/>
    <n v="38"/>
    <n v="2204"/>
    <n v="903.64"/>
    <n v="0.41"/>
    <x v="2"/>
  </r>
  <r>
    <x v="2"/>
    <n v="1185732"/>
    <x v="414"/>
    <x v="1"/>
    <x v="8"/>
    <x v="0"/>
    <x v="44"/>
    <x v="46"/>
    <x v="5"/>
    <n v="62"/>
    <n v="68"/>
    <n v="4216"/>
    <n v="2234.48"/>
    <n v="0.53"/>
    <x v="2"/>
  </r>
  <r>
    <x v="2"/>
    <n v="1185732"/>
    <x v="444"/>
    <x v="1"/>
    <x v="9"/>
    <x v="0"/>
    <x v="44"/>
    <x v="46"/>
    <x v="0"/>
    <n v="59"/>
    <n v="108"/>
    <n v="6372"/>
    <n v="3058.56"/>
    <n v="0.48"/>
    <x v="2"/>
  </r>
  <r>
    <x v="2"/>
    <n v="1185732"/>
    <x v="444"/>
    <x v="1"/>
    <x v="9"/>
    <x v="0"/>
    <x v="44"/>
    <x v="46"/>
    <x v="1"/>
    <n v="46"/>
    <n v="80"/>
    <n v="3680"/>
    <n v="1803.2"/>
    <n v="0.49"/>
    <x v="2"/>
  </r>
  <r>
    <x v="2"/>
    <n v="1185732"/>
    <x v="444"/>
    <x v="1"/>
    <x v="9"/>
    <x v="0"/>
    <x v="44"/>
    <x v="46"/>
    <x v="2"/>
    <n v="48"/>
    <n v="68"/>
    <n v="3264"/>
    <n v="1664.64"/>
    <n v="0.51"/>
    <x v="2"/>
  </r>
  <r>
    <x v="2"/>
    <n v="1185732"/>
    <x v="444"/>
    <x v="1"/>
    <x v="9"/>
    <x v="0"/>
    <x v="44"/>
    <x v="46"/>
    <x v="3"/>
    <n v="49"/>
    <n v="65"/>
    <n v="3185"/>
    <n v="1751.7500000000002"/>
    <n v="0.55000000000000004"/>
    <x v="2"/>
  </r>
  <r>
    <x v="2"/>
    <n v="1185732"/>
    <x v="444"/>
    <x v="1"/>
    <x v="9"/>
    <x v="0"/>
    <x v="44"/>
    <x v="46"/>
    <x v="4"/>
    <n v="55"/>
    <n v="59"/>
    <n v="3245"/>
    <n v="1427.8"/>
    <n v="0.44"/>
    <x v="2"/>
  </r>
  <r>
    <x v="2"/>
    <n v="1185732"/>
    <x v="444"/>
    <x v="1"/>
    <x v="9"/>
    <x v="0"/>
    <x v="44"/>
    <x v="46"/>
    <x v="5"/>
    <n v="59"/>
    <n v="91"/>
    <n v="5369"/>
    <n v="2845.57"/>
    <n v="0.53"/>
    <x v="2"/>
  </r>
  <r>
    <x v="2"/>
    <n v="1185732"/>
    <x v="473"/>
    <x v="1"/>
    <x v="10"/>
    <x v="0"/>
    <x v="44"/>
    <x v="46"/>
    <x v="0"/>
    <n v="55"/>
    <n v="149"/>
    <n v="8195"/>
    <n v="3933.6"/>
    <n v="0.48"/>
    <x v="2"/>
  </r>
  <r>
    <x v="2"/>
    <n v="1185732"/>
    <x v="473"/>
    <x v="1"/>
    <x v="10"/>
    <x v="0"/>
    <x v="44"/>
    <x v="46"/>
    <x v="1"/>
    <n v="49"/>
    <n v="105"/>
    <n v="5145"/>
    <n v="2469.6"/>
    <n v="0.48"/>
    <x v="2"/>
  </r>
  <r>
    <x v="2"/>
    <n v="1185732"/>
    <x v="473"/>
    <x v="1"/>
    <x v="10"/>
    <x v="0"/>
    <x v="44"/>
    <x v="46"/>
    <x v="2"/>
    <n v="49"/>
    <n v="91"/>
    <n v="4459"/>
    <n v="2229.5"/>
    <n v="0.5"/>
    <x v="2"/>
  </r>
  <r>
    <x v="2"/>
    <n v="1185732"/>
    <x v="473"/>
    <x v="1"/>
    <x v="10"/>
    <x v="0"/>
    <x v="44"/>
    <x v="46"/>
    <x v="3"/>
    <n v="47"/>
    <n v="83"/>
    <n v="3901"/>
    <n v="1989.51"/>
    <n v="0.51"/>
    <x v="2"/>
  </r>
  <r>
    <x v="2"/>
    <n v="1185732"/>
    <x v="473"/>
    <x v="1"/>
    <x v="10"/>
    <x v="0"/>
    <x v="44"/>
    <x v="46"/>
    <x v="4"/>
    <n v="55"/>
    <n v="83"/>
    <n v="4565"/>
    <n v="2054.25"/>
    <n v="0.44999999999999996"/>
    <x v="2"/>
  </r>
  <r>
    <x v="2"/>
    <n v="1185732"/>
    <x v="473"/>
    <x v="1"/>
    <x v="10"/>
    <x v="0"/>
    <x v="44"/>
    <x v="46"/>
    <x v="5"/>
    <n v="59"/>
    <n v="101"/>
    <n v="5959"/>
    <n v="3217.86"/>
    <n v="0.54"/>
    <x v="2"/>
  </r>
  <r>
    <x v="2"/>
    <n v="1185732"/>
    <x v="171"/>
    <x v="1"/>
    <x v="0"/>
    <x v="0"/>
    <x v="44"/>
    <x v="46"/>
    <x v="0"/>
    <n v="38"/>
    <n v="125"/>
    <n v="4750"/>
    <n v="2422.5"/>
    <n v="0.51"/>
    <x v="2"/>
  </r>
  <r>
    <x v="2"/>
    <n v="1185732"/>
    <x v="171"/>
    <x v="1"/>
    <x v="0"/>
    <x v="0"/>
    <x v="44"/>
    <x v="46"/>
    <x v="1"/>
    <n v="37"/>
    <n v="87"/>
    <n v="3219"/>
    <n v="1673.88"/>
    <n v="0.52"/>
    <x v="2"/>
  </r>
  <r>
    <x v="2"/>
    <n v="1185732"/>
    <x v="171"/>
    <x v="1"/>
    <x v="0"/>
    <x v="0"/>
    <x v="44"/>
    <x v="46"/>
    <x v="2"/>
    <n v="28"/>
    <n v="90"/>
    <n v="2520"/>
    <n v="1008"/>
    <n v="0.4"/>
    <x v="2"/>
  </r>
  <r>
    <x v="2"/>
    <n v="1185732"/>
    <x v="171"/>
    <x v="1"/>
    <x v="0"/>
    <x v="0"/>
    <x v="44"/>
    <x v="46"/>
    <x v="3"/>
    <n v="33"/>
    <n v="42"/>
    <n v="1386"/>
    <n v="609.84"/>
    <n v="0.44"/>
    <x v="2"/>
  </r>
  <r>
    <x v="2"/>
    <n v="1185732"/>
    <x v="171"/>
    <x v="1"/>
    <x v="0"/>
    <x v="0"/>
    <x v="44"/>
    <x v="46"/>
    <x v="4"/>
    <n v="49"/>
    <n v="60"/>
    <n v="2940"/>
    <n v="1205.3999999999999"/>
    <n v="0.41"/>
    <x v="2"/>
  </r>
  <r>
    <x v="2"/>
    <n v="1185732"/>
    <x v="171"/>
    <x v="1"/>
    <x v="0"/>
    <x v="0"/>
    <x v="44"/>
    <x v="46"/>
    <x v="5"/>
    <n v="37"/>
    <n v="81"/>
    <n v="2997"/>
    <n v="1498.5"/>
    <n v="0.5"/>
    <x v="2"/>
  </r>
  <r>
    <x v="2"/>
    <n v="1185732"/>
    <x v="200"/>
    <x v="1"/>
    <x v="1"/>
    <x v="0"/>
    <x v="44"/>
    <x v="46"/>
    <x v="0"/>
    <n v="39"/>
    <n v="149"/>
    <n v="5811"/>
    <n v="2905.5"/>
    <n v="0.5"/>
    <x v="2"/>
  </r>
  <r>
    <x v="2"/>
    <n v="1185732"/>
    <x v="200"/>
    <x v="1"/>
    <x v="1"/>
    <x v="0"/>
    <x v="44"/>
    <x v="46"/>
    <x v="1"/>
    <n v="37"/>
    <n v="54"/>
    <n v="1998"/>
    <n v="999"/>
    <n v="0.5"/>
    <x v="2"/>
  </r>
  <r>
    <x v="2"/>
    <n v="1185732"/>
    <x v="200"/>
    <x v="1"/>
    <x v="1"/>
    <x v="0"/>
    <x v="44"/>
    <x v="46"/>
    <x v="2"/>
    <n v="29"/>
    <n v="65"/>
    <n v="1885"/>
    <n v="848.24999999999989"/>
    <n v="0.44999999999999996"/>
    <x v="2"/>
  </r>
  <r>
    <x v="2"/>
    <n v="1185732"/>
    <x v="200"/>
    <x v="1"/>
    <x v="1"/>
    <x v="0"/>
    <x v="45"/>
    <x v="47"/>
    <x v="3"/>
    <n v="32"/>
    <n v="34"/>
    <n v="1088"/>
    <n v="478.72"/>
    <n v="0.44"/>
    <x v="2"/>
  </r>
  <r>
    <x v="2"/>
    <n v="1185732"/>
    <x v="200"/>
    <x v="1"/>
    <x v="1"/>
    <x v="0"/>
    <x v="45"/>
    <x v="47"/>
    <x v="4"/>
    <n v="49"/>
    <n v="60"/>
    <n v="2940"/>
    <n v="1293.5999999999999"/>
    <n v="0.44"/>
    <x v="2"/>
  </r>
  <r>
    <x v="2"/>
    <n v="1185732"/>
    <x v="200"/>
    <x v="1"/>
    <x v="1"/>
    <x v="0"/>
    <x v="45"/>
    <x v="47"/>
    <x v="5"/>
    <n v="39"/>
    <n v="84"/>
    <n v="3276"/>
    <n v="1474.1999999999998"/>
    <n v="0.44999999999999996"/>
    <x v="2"/>
  </r>
  <r>
    <x v="2"/>
    <n v="1185732"/>
    <x v="705"/>
    <x v="1"/>
    <x v="2"/>
    <x v="0"/>
    <x v="45"/>
    <x v="47"/>
    <x v="0"/>
    <n v="39"/>
    <n v="130"/>
    <n v="5070"/>
    <n v="2535"/>
    <n v="0.5"/>
    <x v="2"/>
  </r>
  <r>
    <x v="2"/>
    <n v="1185732"/>
    <x v="705"/>
    <x v="1"/>
    <x v="2"/>
    <x v="0"/>
    <x v="45"/>
    <x v="47"/>
    <x v="1"/>
    <n v="38"/>
    <n v="56"/>
    <n v="2128"/>
    <n v="1149.1200000000001"/>
    <n v="0.54"/>
    <x v="2"/>
  </r>
  <r>
    <x v="2"/>
    <n v="1185732"/>
    <x v="705"/>
    <x v="1"/>
    <x v="2"/>
    <x v="0"/>
    <x v="45"/>
    <x v="47"/>
    <x v="2"/>
    <n v="29"/>
    <n v="68"/>
    <n v="1972"/>
    <n v="887.39999999999986"/>
    <n v="0.44999999999999996"/>
    <x v="2"/>
  </r>
  <r>
    <x v="2"/>
    <n v="1185732"/>
    <x v="705"/>
    <x v="1"/>
    <x v="2"/>
    <x v="0"/>
    <x v="45"/>
    <x v="47"/>
    <x v="3"/>
    <n v="32"/>
    <n v="30"/>
    <n v="960"/>
    <n v="403.2"/>
    <n v="0.42"/>
    <x v="2"/>
  </r>
  <r>
    <x v="2"/>
    <n v="1185732"/>
    <x v="705"/>
    <x v="1"/>
    <x v="2"/>
    <x v="0"/>
    <x v="45"/>
    <x v="47"/>
    <x v="4"/>
    <n v="48"/>
    <n v="39"/>
    <n v="1872"/>
    <n v="748.80000000000007"/>
    <n v="0.4"/>
    <x v="2"/>
  </r>
  <r>
    <x v="2"/>
    <n v="1185732"/>
    <x v="705"/>
    <x v="1"/>
    <x v="2"/>
    <x v="0"/>
    <x v="45"/>
    <x v="47"/>
    <x v="5"/>
    <n v="38"/>
    <n v="73"/>
    <n v="2774"/>
    <n v="1359.26"/>
    <n v="0.49"/>
    <x v="2"/>
  </r>
  <r>
    <x v="2"/>
    <n v="1185732"/>
    <x v="722"/>
    <x v="1"/>
    <x v="3"/>
    <x v="0"/>
    <x v="45"/>
    <x v="47"/>
    <x v="0"/>
    <n v="36"/>
    <n v="150"/>
    <n v="5400"/>
    <n v="2700"/>
    <n v="0.5"/>
    <x v="2"/>
  </r>
  <r>
    <x v="2"/>
    <n v="1185732"/>
    <x v="722"/>
    <x v="1"/>
    <x v="3"/>
    <x v="0"/>
    <x v="45"/>
    <x v="47"/>
    <x v="1"/>
    <n v="38"/>
    <n v="58"/>
    <n v="2204"/>
    <n v="1212.2"/>
    <n v="0.55000000000000004"/>
    <x v="2"/>
  </r>
  <r>
    <x v="2"/>
    <n v="1185732"/>
    <x v="722"/>
    <x v="1"/>
    <x v="3"/>
    <x v="0"/>
    <x v="45"/>
    <x v="47"/>
    <x v="2"/>
    <n v="29"/>
    <n v="56"/>
    <n v="1624"/>
    <n v="698.31999999999994"/>
    <n v="0.43"/>
    <x v="2"/>
  </r>
  <r>
    <x v="2"/>
    <n v="1185732"/>
    <x v="722"/>
    <x v="1"/>
    <x v="3"/>
    <x v="0"/>
    <x v="45"/>
    <x v="47"/>
    <x v="3"/>
    <n v="32"/>
    <n v="38"/>
    <n v="1216"/>
    <n v="547.19999999999993"/>
    <n v="0.44999999999999996"/>
    <x v="2"/>
  </r>
  <r>
    <x v="2"/>
    <n v="1185732"/>
    <x v="722"/>
    <x v="1"/>
    <x v="3"/>
    <x v="0"/>
    <x v="45"/>
    <x v="47"/>
    <x v="4"/>
    <n v="46"/>
    <n v="35"/>
    <n v="1610"/>
    <n v="724.49999999999989"/>
    <n v="0.44999999999999996"/>
    <x v="2"/>
  </r>
  <r>
    <x v="2"/>
    <n v="1185732"/>
    <x v="722"/>
    <x v="1"/>
    <x v="3"/>
    <x v="0"/>
    <x v="45"/>
    <x v="47"/>
    <x v="5"/>
    <n v="36"/>
    <n v="69"/>
    <n v="2484"/>
    <n v="1242"/>
    <n v="0.5"/>
    <x v="2"/>
  </r>
  <r>
    <x v="2"/>
    <n v="1185732"/>
    <x v="256"/>
    <x v="1"/>
    <x v="4"/>
    <x v="0"/>
    <x v="45"/>
    <x v="47"/>
    <x v="0"/>
    <n v="54"/>
    <n v="142"/>
    <n v="7668"/>
    <n v="3910.6800000000003"/>
    <n v="0.51"/>
    <x v="2"/>
  </r>
  <r>
    <x v="2"/>
    <n v="1185732"/>
    <x v="256"/>
    <x v="1"/>
    <x v="4"/>
    <x v="0"/>
    <x v="45"/>
    <x v="47"/>
    <x v="1"/>
    <n v="48"/>
    <n v="73"/>
    <n v="3504"/>
    <n v="1857.1200000000001"/>
    <n v="0.53"/>
    <x v="2"/>
  </r>
  <r>
    <x v="2"/>
    <n v="1185732"/>
    <x v="256"/>
    <x v="1"/>
    <x v="4"/>
    <x v="0"/>
    <x v="45"/>
    <x v="47"/>
    <x v="2"/>
    <n v="43"/>
    <n v="74"/>
    <n v="3182"/>
    <n v="1272.8000000000002"/>
    <n v="0.4"/>
    <x v="2"/>
  </r>
  <r>
    <x v="2"/>
    <n v="1185732"/>
    <x v="256"/>
    <x v="1"/>
    <x v="4"/>
    <x v="0"/>
    <x v="45"/>
    <x v="47"/>
    <x v="3"/>
    <n v="44"/>
    <n v="63"/>
    <n v="2772"/>
    <n v="1136.52"/>
    <n v="0.41"/>
    <x v="2"/>
  </r>
  <r>
    <x v="2"/>
    <n v="1185732"/>
    <x v="256"/>
    <x v="1"/>
    <x v="4"/>
    <x v="0"/>
    <x v="45"/>
    <x v="47"/>
    <x v="4"/>
    <n v="50"/>
    <n v="70"/>
    <n v="3500"/>
    <n v="1540"/>
    <n v="0.44"/>
    <x v="2"/>
  </r>
  <r>
    <x v="2"/>
    <n v="1185732"/>
    <x v="256"/>
    <x v="1"/>
    <x v="4"/>
    <x v="0"/>
    <x v="45"/>
    <x v="47"/>
    <x v="5"/>
    <n v="55"/>
    <n v="113"/>
    <n v="6215"/>
    <n v="3045.35"/>
    <n v="0.49"/>
    <x v="2"/>
  </r>
  <r>
    <x v="2"/>
    <n v="1185732"/>
    <x v="289"/>
    <x v="1"/>
    <x v="11"/>
    <x v="0"/>
    <x v="45"/>
    <x v="47"/>
    <x v="0"/>
    <n v="50"/>
    <n v="175"/>
    <n v="8750"/>
    <n v="4812.5"/>
    <n v="0.55000000000000004"/>
    <x v="2"/>
  </r>
  <r>
    <x v="2"/>
    <n v="1185732"/>
    <x v="289"/>
    <x v="1"/>
    <x v="11"/>
    <x v="0"/>
    <x v="45"/>
    <x v="47"/>
    <x v="1"/>
    <n v="48"/>
    <n v="94"/>
    <n v="4512"/>
    <n v="2256"/>
    <n v="0.5"/>
    <x v="2"/>
  </r>
  <r>
    <x v="2"/>
    <n v="1185732"/>
    <x v="289"/>
    <x v="1"/>
    <x v="11"/>
    <x v="0"/>
    <x v="45"/>
    <x v="47"/>
    <x v="2"/>
    <n v="42"/>
    <n v="87"/>
    <n v="3654"/>
    <n v="1644.2999999999997"/>
    <n v="0.44999999999999996"/>
    <x v="2"/>
  </r>
  <r>
    <x v="2"/>
    <n v="1185732"/>
    <x v="289"/>
    <x v="1"/>
    <x v="11"/>
    <x v="0"/>
    <x v="45"/>
    <x v="47"/>
    <x v="3"/>
    <n v="42"/>
    <n v="80"/>
    <n v="3360"/>
    <n v="1411.2"/>
    <n v="0.42"/>
    <x v="2"/>
  </r>
  <r>
    <x v="2"/>
    <n v="1185732"/>
    <x v="289"/>
    <x v="1"/>
    <x v="11"/>
    <x v="0"/>
    <x v="45"/>
    <x v="47"/>
    <x v="4"/>
    <n v="53"/>
    <n v="74"/>
    <n v="3922"/>
    <n v="1725.68"/>
    <n v="0.44"/>
    <x v="2"/>
  </r>
  <r>
    <x v="2"/>
    <n v="1185732"/>
    <x v="289"/>
    <x v="1"/>
    <x v="11"/>
    <x v="0"/>
    <x v="45"/>
    <x v="47"/>
    <x v="5"/>
    <n v="56"/>
    <n v="123"/>
    <n v="6888"/>
    <n v="3375.12"/>
    <n v="0.49"/>
    <x v="2"/>
  </r>
  <r>
    <x v="2"/>
    <n v="1185732"/>
    <x v="317"/>
    <x v="1"/>
    <x v="5"/>
    <x v="0"/>
    <x v="45"/>
    <x v="47"/>
    <x v="0"/>
    <n v="54"/>
    <n v="189"/>
    <n v="10206"/>
    <n v="5511.2400000000007"/>
    <n v="0.54"/>
    <x v="2"/>
  </r>
  <r>
    <x v="2"/>
    <n v="1185732"/>
    <x v="317"/>
    <x v="1"/>
    <x v="5"/>
    <x v="0"/>
    <x v="45"/>
    <x v="47"/>
    <x v="1"/>
    <n v="48"/>
    <n v="112"/>
    <n v="5376"/>
    <n v="2849.28"/>
    <n v="0.53"/>
    <x v="2"/>
  </r>
  <r>
    <x v="2"/>
    <n v="1185732"/>
    <x v="317"/>
    <x v="1"/>
    <x v="5"/>
    <x v="0"/>
    <x v="45"/>
    <x v="47"/>
    <x v="2"/>
    <n v="44"/>
    <n v="81"/>
    <n v="3564"/>
    <n v="1568.16"/>
    <n v="0.44"/>
    <x v="2"/>
  </r>
  <r>
    <x v="2"/>
    <n v="1185732"/>
    <x v="317"/>
    <x v="1"/>
    <x v="5"/>
    <x v="0"/>
    <x v="45"/>
    <x v="47"/>
    <x v="3"/>
    <n v="42"/>
    <n v="80"/>
    <n v="3360"/>
    <n v="1478.4"/>
    <n v="0.44"/>
    <x v="2"/>
  </r>
  <r>
    <x v="2"/>
    <n v="1185732"/>
    <x v="317"/>
    <x v="1"/>
    <x v="5"/>
    <x v="0"/>
    <x v="45"/>
    <x v="47"/>
    <x v="4"/>
    <n v="53"/>
    <n v="81"/>
    <n v="4293"/>
    <n v="1888.92"/>
    <n v="0.44"/>
    <x v="2"/>
  </r>
  <r>
    <x v="2"/>
    <n v="1185732"/>
    <x v="317"/>
    <x v="1"/>
    <x v="5"/>
    <x v="0"/>
    <x v="45"/>
    <x v="47"/>
    <x v="5"/>
    <n v="56"/>
    <n v="143"/>
    <n v="8008"/>
    <n v="3843.8399999999997"/>
    <n v="0.48"/>
    <x v="2"/>
  </r>
  <r>
    <x v="2"/>
    <n v="1185732"/>
    <x v="349"/>
    <x v="1"/>
    <x v="6"/>
    <x v="0"/>
    <x v="45"/>
    <x v="47"/>
    <x v="0"/>
    <n v="51"/>
    <n v="163"/>
    <n v="8313"/>
    <n v="4572.1500000000005"/>
    <n v="0.55000000000000004"/>
    <x v="2"/>
  </r>
  <r>
    <x v="2"/>
    <n v="1185732"/>
    <x v="349"/>
    <x v="1"/>
    <x v="6"/>
    <x v="0"/>
    <x v="45"/>
    <x v="47"/>
    <x v="1"/>
    <n v="48"/>
    <n v="108"/>
    <n v="5184"/>
    <n v="2851.2000000000003"/>
    <n v="0.55000000000000004"/>
    <x v="2"/>
  </r>
  <r>
    <x v="2"/>
    <n v="1185732"/>
    <x v="349"/>
    <x v="1"/>
    <x v="6"/>
    <x v="0"/>
    <x v="45"/>
    <x v="47"/>
    <x v="2"/>
    <n v="41"/>
    <n v="85"/>
    <n v="3485"/>
    <n v="1463.7"/>
    <n v="0.42"/>
    <x v="2"/>
  </r>
  <r>
    <x v="2"/>
    <n v="1185732"/>
    <x v="349"/>
    <x v="1"/>
    <x v="6"/>
    <x v="0"/>
    <x v="45"/>
    <x v="47"/>
    <x v="3"/>
    <n v="41"/>
    <n v="68"/>
    <n v="2788"/>
    <n v="1143.08"/>
    <n v="0.41"/>
    <x v="2"/>
  </r>
  <r>
    <x v="2"/>
    <n v="1185732"/>
    <x v="349"/>
    <x v="1"/>
    <x v="6"/>
    <x v="0"/>
    <x v="45"/>
    <x v="47"/>
    <x v="4"/>
    <n v="51"/>
    <n v="52"/>
    <n v="2652"/>
    <n v="1166.8800000000001"/>
    <n v="0.44"/>
    <x v="2"/>
  </r>
  <r>
    <x v="2"/>
    <n v="1185732"/>
    <x v="349"/>
    <x v="1"/>
    <x v="6"/>
    <x v="0"/>
    <x v="45"/>
    <x v="47"/>
    <x v="5"/>
    <n v="55"/>
    <n v="105"/>
    <n v="5775"/>
    <n v="2887.5"/>
    <n v="0.5"/>
    <x v="2"/>
  </r>
  <r>
    <x v="2"/>
    <n v="1185732"/>
    <x v="379"/>
    <x v="1"/>
    <x v="7"/>
    <x v="0"/>
    <x v="45"/>
    <x v="47"/>
    <x v="0"/>
    <n v="52"/>
    <n v="125"/>
    <n v="6500"/>
    <n v="3510.0000000000005"/>
    <n v="0.54"/>
    <x v="2"/>
  </r>
  <r>
    <x v="2"/>
    <n v="1185732"/>
    <x v="379"/>
    <x v="1"/>
    <x v="7"/>
    <x v="0"/>
    <x v="45"/>
    <x v="47"/>
    <x v="1"/>
    <n v="47"/>
    <n v="75"/>
    <n v="3525"/>
    <n v="1833"/>
    <n v="0.52"/>
    <x v="2"/>
  </r>
  <r>
    <x v="2"/>
    <n v="1185732"/>
    <x v="379"/>
    <x v="1"/>
    <x v="7"/>
    <x v="0"/>
    <x v="45"/>
    <x v="47"/>
    <x v="2"/>
    <n v="41"/>
    <n v="60"/>
    <n v="2460"/>
    <n v="1082.4000000000001"/>
    <n v="0.44"/>
    <x v="2"/>
  </r>
  <r>
    <x v="2"/>
    <n v="1185732"/>
    <x v="379"/>
    <x v="1"/>
    <x v="7"/>
    <x v="0"/>
    <x v="45"/>
    <x v="47"/>
    <x v="3"/>
    <n v="41"/>
    <n v="46"/>
    <n v="1886"/>
    <n v="848.69999999999993"/>
    <n v="0.44999999999999996"/>
    <x v="2"/>
  </r>
  <r>
    <x v="2"/>
    <n v="1185732"/>
    <x v="379"/>
    <x v="1"/>
    <x v="7"/>
    <x v="0"/>
    <x v="45"/>
    <x v="47"/>
    <x v="4"/>
    <n v="50"/>
    <n v="51"/>
    <n v="2550"/>
    <n v="1071"/>
    <n v="0.42"/>
    <x v="2"/>
  </r>
  <r>
    <x v="2"/>
    <n v="1185732"/>
    <x v="379"/>
    <x v="1"/>
    <x v="7"/>
    <x v="0"/>
    <x v="45"/>
    <x v="47"/>
    <x v="5"/>
    <n v="54"/>
    <n v="83"/>
    <n v="4482"/>
    <n v="2196.1799999999998"/>
    <n v="0.49"/>
    <x v="2"/>
  </r>
  <r>
    <x v="2"/>
    <n v="1185732"/>
    <x v="411"/>
    <x v="1"/>
    <x v="8"/>
    <x v="0"/>
    <x v="45"/>
    <x v="47"/>
    <x v="0"/>
    <n v="59"/>
    <n v="113"/>
    <n v="6667"/>
    <n v="3666.8500000000004"/>
    <n v="0.55000000000000004"/>
    <x v="2"/>
  </r>
  <r>
    <x v="2"/>
    <n v="1185732"/>
    <x v="411"/>
    <x v="1"/>
    <x v="8"/>
    <x v="0"/>
    <x v="45"/>
    <x v="47"/>
    <x v="1"/>
    <n v="52"/>
    <n v="72"/>
    <n v="3744"/>
    <n v="1872"/>
    <n v="0.5"/>
    <x v="2"/>
  </r>
  <r>
    <x v="2"/>
    <n v="1185732"/>
    <x v="411"/>
    <x v="1"/>
    <x v="8"/>
    <x v="0"/>
    <x v="45"/>
    <x v="47"/>
    <x v="2"/>
    <n v="53"/>
    <n v="49"/>
    <n v="2597"/>
    <n v="1116.71"/>
    <n v="0.43"/>
    <x v="2"/>
  </r>
  <r>
    <x v="2"/>
    <n v="1185732"/>
    <x v="411"/>
    <x v="1"/>
    <x v="8"/>
    <x v="0"/>
    <x v="45"/>
    <x v="47"/>
    <x v="3"/>
    <n v="50"/>
    <n v="38"/>
    <n v="1900"/>
    <n v="760"/>
    <n v="0.4"/>
    <x v="2"/>
  </r>
  <r>
    <x v="2"/>
    <n v="1185732"/>
    <x v="411"/>
    <x v="1"/>
    <x v="8"/>
    <x v="0"/>
    <x v="45"/>
    <x v="47"/>
    <x v="4"/>
    <n v="64"/>
    <n v="42"/>
    <n v="2688"/>
    <n v="1128.96"/>
    <n v="0.42"/>
    <x v="2"/>
  </r>
  <r>
    <x v="0"/>
    <n v="1185732"/>
    <x v="411"/>
    <x v="1"/>
    <x v="8"/>
    <x v="0"/>
    <x v="45"/>
    <x v="47"/>
    <x v="5"/>
    <n v="63"/>
    <n v="74"/>
    <n v="4662"/>
    <n v="2331"/>
    <n v="0.5"/>
    <x v="2"/>
  </r>
  <r>
    <x v="0"/>
    <n v="1185732"/>
    <x v="441"/>
    <x v="1"/>
    <x v="9"/>
    <x v="0"/>
    <x v="45"/>
    <x v="47"/>
    <x v="0"/>
    <n v="60"/>
    <n v="111"/>
    <n v="6660"/>
    <n v="3330"/>
    <n v="0.5"/>
    <x v="2"/>
  </r>
  <r>
    <x v="0"/>
    <n v="1185732"/>
    <x v="441"/>
    <x v="1"/>
    <x v="9"/>
    <x v="0"/>
    <x v="45"/>
    <x v="47"/>
    <x v="1"/>
    <n v="51"/>
    <n v="84"/>
    <n v="4284"/>
    <n v="2227.6800000000003"/>
    <n v="0.52"/>
    <x v="2"/>
  </r>
  <r>
    <x v="0"/>
    <n v="1185732"/>
    <x v="441"/>
    <x v="1"/>
    <x v="9"/>
    <x v="0"/>
    <x v="45"/>
    <x v="47"/>
    <x v="2"/>
    <n v="51"/>
    <n v="80"/>
    <n v="4080"/>
    <n v="1835.9999999999998"/>
    <n v="0.44999999999999996"/>
    <x v="2"/>
  </r>
  <r>
    <x v="0"/>
    <n v="1185732"/>
    <x v="441"/>
    <x v="1"/>
    <x v="9"/>
    <x v="0"/>
    <x v="45"/>
    <x v="47"/>
    <x v="3"/>
    <n v="50"/>
    <n v="80"/>
    <n v="4000"/>
    <n v="1680"/>
    <n v="0.42"/>
    <x v="2"/>
  </r>
  <r>
    <x v="0"/>
    <n v="1185732"/>
    <x v="441"/>
    <x v="1"/>
    <x v="9"/>
    <x v="0"/>
    <x v="45"/>
    <x v="47"/>
    <x v="4"/>
    <n v="60"/>
    <n v="68"/>
    <n v="4080"/>
    <n v="1795.2"/>
    <n v="0.44"/>
    <x v="2"/>
  </r>
  <r>
    <x v="0"/>
    <n v="1185732"/>
    <x v="441"/>
    <x v="1"/>
    <x v="9"/>
    <x v="0"/>
    <x v="45"/>
    <x v="47"/>
    <x v="5"/>
    <n v="67"/>
    <n v="95"/>
    <n v="6365"/>
    <n v="2991.5499999999997"/>
    <n v="0.47"/>
    <x v="2"/>
  </r>
  <r>
    <x v="0"/>
    <n v="1185732"/>
    <x v="470"/>
    <x v="1"/>
    <x v="10"/>
    <x v="0"/>
    <x v="45"/>
    <x v="47"/>
    <x v="0"/>
    <n v="59"/>
    <n v="150"/>
    <n v="8850"/>
    <n v="4513.5"/>
    <n v="0.51"/>
    <x v="2"/>
  </r>
  <r>
    <x v="0"/>
    <n v="1185732"/>
    <x v="470"/>
    <x v="1"/>
    <x v="10"/>
    <x v="0"/>
    <x v="45"/>
    <x v="47"/>
    <x v="1"/>
    <n v="51"/>
    <n v="101"/>
    <n v="5151"/>
    <n v="2627.01"/>
    <n v="0.51"/>
    <x v="2"/>
  </r>
  <r>
    <x v="0"/>
    <n v="1185732"/>
    <x v="470"/>
    <x v="1"/>
    <x v="10"/>
    <x v="0"/>
    <x v="45"/>
    <x v="47"/>
    <x v="2"/>
    <n v="50"/>
    <n v="88"/>
    <n v="4400"/>
    <n v="1979.9999999999998"/>
    <n v="0.44999999999999996"/>
    <x v="2"/>
  </r>
  <r>
    <x v="0"/>
    <n v="1185732"/>
    <x v="470"/>
    <x v="1"/>
    <x v="10"/>
    <x v="0"/>
    <x v="45"/>
    <x v="47"/>
    <x v="3"/>
    <n v="53"/>
    <n v="87"/>
    <n v="4611"/>
    <n v="1936.62"/>
    <n v="0.42"/>
    <x v="2"/>
  </r>
  <r>
    <x v="0"/>
    <n v="1185732"/>
    <x v="470"/>
    <x v="1"/>
    <x v="10"/>
    <x v="0"/>
    <x v="45"/>
    <x v="47"/>
    <x v="4"/>
    <n v="60"/>
    <n v="78"/>
    <n v="4680"/>
    <n v="2106"/>
    <n v="0.44999999999999996"/>
    <x v="2"/>
  </r>
  <r>
    <x v="0"/>
    <n v="1185732"/>
    <x v="470"/>
    <x v="1"/>
    <x v="10"/>
    <x v="0"/>
    <x v="45"/>
    <x v="47"/>
    <x v="5"/>
    <n v="67"/>
    <n v="112"/>
    <n v="7504"/>
    <n v="3451.8399999999997"/>
    <n v="0.45999999999999996"/>
    <x v="2"/>
  </r>
  <r>
    <x v="0"/>
    <n v="1185732"/>
    <x v="174"/>
    <x v="1"/>
    <x v="0"/>
    <x v="0"/>
    <x v="45"/>
    <x v="47"/>
    <x v="0"/>
    <n v="34"/>
    <n v="115"/>
    <n v="3910"/>
    <n v="1798.6"/>
    <n v="0.45999999999999996"/>
    <x v="2"/>
  </r>
  <r>
    <x v="0"/>
    <n v="1185732"/>
    <x v="174"/>
    <x v="1"/>
    <x v="0"/>
    <x v="0"/>
    <x v="45"/>
    <x v="47"/>
    <x v="1"/>
    <n v="34"/>
    <n v="63"/>
    <n v="2142"/>
    <n v="963.89999999999986"/>
    <n v="0.44999999999999996"/>
    <x v="2"/>
  </r>
  <r>
    <x v="0"/>
    <n v="1185732"/>
    <x v="174"/>
    <x v="1"/>
    <x v="0"/>
    <x v="0"/>
    <x v="45"/>
    <x v="47"/>
    <x v="2"/>
    <n v="24"/>
    <n v="63"/>
    <n v="1512"/>
    <n v="831.6"/>
    <n v="0.55000000000000004"/>
    <x v="2"/>
  </r>
  <r>
    <x v="0"/>
    <n v="1185732"/>
    <x v="174"/>
    <x v="1"/>
    <x v="0"/>
    <x v="0"/>
    <x v="45"/>
    <x v="47"/>
    <x v="3"/>
    <n v="29"/>
    <n v="20"/>
    <n v="580"/>
    <n v="307.40000000000003"/>
    <n v="0.53"/>
    <x v="2"/>
  </r>
  <r>
    <x v="0"/>
    <n v="1185732"/>
    <x v="174"/>
    <x v="1"/>
    <x v="0"/>
    <x v="0"/>
    <x v="45"/>
    <x v="47"/>
    <x v="4"/>
    <n v="44"/>
    <n v="33"/>
    <n v="1452"/>
    <n v="580.80000000000007"/>
    <n v="0.4"/>
    <x v="2"/>
  </r>
  <r>
    <x v="0"/>
    <n v="1185732"/>
    <x v="174"/>
    <x v="1"/>
    <x v="0"/>
    <x v="0"/>
    <x v="45"/>
    <x v="47"/>
    <x v="5"/>
    <n v="33"/>
    <n v="63"/>
    <n v="2079"/>
    <n v="1122.6600000000001"/>
    <n v="0.54"/>
    <x v="2"/>
  </r>
  <r>
    <x v="0"/>
    <n v="1185732"/>
    <x v="203"/>
    <x v="1"/>
    <x v="1"/>
    <x v="0"/>
    <x v="45"/>
    <x v="47"/>
    <x v="0"/>
    <n v="34"/>
    <n v="119"/>
    <n v="4046"/>
    <n v="1982.54"/>
    <n v="0.49"/>
    <x v="2"/>
  </r>
  <r>
    <x v="0"/>
    <n v="1185732"/>
    <x v="203"/>
    <x v="1"/>
    <x v="1"/>
    <x v="0"/>
    <x v="45"/>
    <x v="47"/>
    <x v="1"/>
    <n v="34"/>
    <n v="36"/>
    <n v="1224"/>
    <n v="575.28"/>
    <n v="0.47"/>
    <x v="2"/>
  </r>
  <r>
    <x v="0"/>
    <n v="1185732"/>
    <x v="203"/>
    <x v="1"/>
    <x v="1"/>
    <x v="0"/>
    <x v="45"/>
    <x v="47"/>
    <x v="2"/>
    <n v="24"/>
    <n v="49"/>
    <n v="1176"/>
    <n v="588"/>
    <n v="0.5"/>
    <x v="2"/>
  </r>
  <r>
    <x v="0"/>
    <n v="1185732"/>
    <x v="203"/>
    <x v="1"/>
    <x v="1"/>
    <x v="0"/>
    <x v="46"/>
    <x v="48"/>
    <x v="3"/>
    <n v="29"/>
    <n v="13"/>
    <n v="377"/>
    <n v="203.58"/>
    <n v="0.54"/>
    <x v="2"/>
  </r>
  <r>
    <x v="0"/>
    <n v="1185732"/>
    <x v="203"/>
    <x v="1"/>
    <x v="1"/>
    <x v="0"/>
    <x v="46"/>
    <x v="48"/>
    <x v="4"/>
    <n v="41"/>
    <n v="35"/>
    <n v="1435"/>
    <n v="588.34999999999991"/>
    <n v="0.41"/>
    <x v="2"/>
  </r>
  <r>
    <x v="0"/>
    <n v="1185732"/>
    <x v="203"/>
    <x v="1"/>
    <x v="1"/>
    <x v="0"/>
    <x v="46"/>
    <x v="48"/>
    <x v="5"/>
    <n v="33"/>
    <n v="65"/>
    <n v="2145"/>
    <n v="1136.8500000000001"/>
    <n v="0.53"/>
    <x v="2"/>
  </r>
  <r>
    <x v="0"/>
    <n v="1185732"/>
    <x v="708"/>
    <x v="1"/>
    <x v="2"/>
    <x v="0"/>
    <x v="46"/>
    <x v="48"/>
    <x v="0"/>
    <n v="34"/>
    <n v="111"/>
    <n v="3774"/>
    <n v="1887"/>
    <n v="0.5"/>
    <x v="2"/>
  </r>
  <r>
    <x v="0"/>
    <n v="1185732"/>
    <x v="708"/>
    <x v="1"/>
    <x v="2"/>
    <x v="0"/>
    <x v="46"/>
    <x v="48"/>
    <x v="1"/>
    <n v="34"/>
    <n v="44"/>
    <n v="1496"/>
    <n v="673.19999999999993"/>
    <n v="0.44999999999999996"/>
    <x v="2"/>
  </r>
  <r>
    <x v="0"/>
    <n v="1185732"/>
    <x v="708"/>
    <x v="1"/>
    <x v="2"/>
    <x v="0"/>
    <x v="46"/>
    <x v="48"/>
    <x v="2"/>
    <n v="23"/>
    <n v="51"/>
    <n v="1173"/>
    <n v="609.96"/>
    <n v="0.52"/>
    <x v="2"/>
  </r>
  <r>
    <x v="0"/>
    <n v="1185732"/>
    <x v="708"/>
    <x v="1"/>
    <x v="2"/>
    <x v="0"/>
    <x v="46"/>
    <x v="48"/>
    <x v="3"/>
    <n v="29"/>
    <n v="8"/>
    <n v="232"/>
    <n v="116"/>
    <n v="0.5"/>
    <x v="2"/>
  </r>
  <r>
    <x v="0"/>
    <n v="1185732"/>
    <x v="708"/>
    <x v="1"/>
    <x v="2"/>
    <x v="0"/>
    <x v="46"/>
    <x v="48"/>
    <x v="4"/>
    <n v="44"/>
    <n v="20"/>
    <n v="880"/>
    <n v="395.99999999999994"/>
    <n v="0.44999999999999996"/>
    <x v="2"/>
  </r>
  <r>
    <x v="0"/>
    <n v="1185732"/>
    <x v="708"/>
    <x v="1"/>
    <x v="2"/>
    <x v="0"/>
    <x v="46"/>
    <x v="48"/>
    <x v="5"/>
    <n v="32"/>
    <n v="51"/>
    <n v="1632"/>
    <n v="881.28000000000009"/>
    <n v="0.54"/>
    <x v="2"/>
  </r>
  <r>
    <x v="0"/>
    <n v="1185732"/>
    <x v="230"/>
    <x v="1"/>
    <x v="3"/>
    <x v="0"/>
    <x v="46"/>
    <x v="48"/>
    <x v="0"/>
    <n v="32"/>
    <n v="111"/>
    <n v="3552"/>
    <n v="1740.48"/>
    <n v="0.49"/>
    <x v="2"/>
  </r>
  <r>
    <x v="0"/>
    <n v="1185732"/>
    <x v="230"/>
    <x v="1"/>
    <x v="3"/>
    <x v="0"/>
    <x v="46"/>
    <x v="48"/>
    <x v="1"/>
    <n v="32"/>
    <n v="33"/>
    <n v="1056"/>
    <n v="528"/>
    <n v="0.5"/>
    <x v="2"/>
  </r>
  <r>
    <x v="0"/>
    <n v="1185732"/>
    <x v="230"/>
    <x v="1"/>
    <x v="3"/>
    <x v="0"/>
    <x v="46"/>
    <x v="48"/>
    <x v="2"/>
    <n v="24"/>
    <n v="36"/>
    <n v="864"/>
    <n v="449.28000000000003"/>
    <n v="0.52"/>
    <x v="2"/>
  </r>
  <r>
    <x v="0"/>
    <n v="1185732"/>
    <x v="230"/>
    <x v="1"/>
    <x v="3"/>
    <x v="0"/>
    <x v="46"/>
    <x v="48"/>
    <x v="3"/>
    <n v="29"/>
    <n v="13"/>
    <n v="377"/>
    <n v="199.81"/>
    <n v="0.53"/>
    <x v="2"/>
  </r>
  <r>
    <x v="0"/>
    <n v="1185732"/>
    <x v="230"/>
    <x v="1"/>
    <x v="3"/>
    <x v="0"/>
    <x v="46"/>
    <x v="48"/>
    <x v="4"/>
    <n v="44"/>
    <n v="15"/>
    <n v="660"/>
    <n v="264"/>
    <n v="0.4"/>
    <x v="2"/>
  </r>
  <r>
    <x v="0"/>
    <n v="1185732"/>
    <x v="230"/>
    <x v="1"/>
    <x v="3"/>
    <x v="0"/>
    <x v="46"/>
    <x v="48"/>
    <x v="5"/>
    <n v="33"/>
    <n v="50"/>
    <n v="1650"/>
    <n v="858"/>
    <n v="0.52"/>
    <x v="2"/>
  </r>
  <r>
    <x v="0"/>
    <n v="1185732"/>
    <x v="259"/>
    <x v="1"/>
    <x v="4"/>
    <x v="0"/>
    <x v="46"/>
    <x v="48"/>
    <x v="0"/>
    <n v="49"/>
    <n v="122"/>
    <n v="5978"/>
    <n v="2989"/>
    <n v="0.5"/>
    <x v="2"/>
  </r>
  <r>
    <x v="0"/>
    <n v="1185732"/>
    <x v="259"/>
    <x v="1"/>
    <x v="4"/>
    <x v="0"/>
    <x v="46"/>
    <x v="48"/>
    <x v="1"/>
    <n v="43"/>
    <n v="49"/>
    <n v="2107"/>
    <n v="948.14999999999986"/>
    <n v="0.44999999999999996"/>
    <x v="2"/>
  </r>
  <r>
    <x v="0"/>
    <n v="1185732"/>
    <x v="259"/>
    <x v="1"/>
    <x v="4"/>
    <x v="0"/>
    <x v="46"/>
    <x v="48"/>
    <x v="2"/>
    <n v="39"/>
    <n v="60"/>
    <n v="2340"/>
    <n v="1263.6000000000001"/>
    <n v="0.54"/>
    <x v="2"/>
  </r>
  <r>
    <x v="0"/>
    <n v="1185732"/>
    <x v="259"/>
    <x v="1"/>
    <x v="4"/>
    <x v="0"/>
    <x v="46"/>
    <x v="48"/>
    <x v="3"/>
    <n v="39"/>
    <n v="44"/>
    <n v="1716"/>
    <n v="892.32"/>
    <n v="0.52"/>
    <x v="2"/>
  </r>
  <r>
    <x v="0"/>
    <n v="1185732"/>
    <x v="259"/>
    <x v="1"/>
    <x v="4"/>
    <x v="0"/>
    <x v="46"/>
    <x v="48"/>
    <x v="4"/>
    <n v="49"/>
    <n v="46"/>
    <n v="2254"/>
    <n v="901.6"/>
    <n v="0.4"/>
    <x v="2"/>
  </r>
  <r>
    <x v="0"/>
    <n v="1185732"/>
    <x v="259"/>
    <x v="1"/>
    <x v="4"/>
    <x v="0"/>
    <x v="46"/>
    <x v="48"/>
    <x v="5"/>
    <n v="52"/>
    <n v="81"/>
    <n v="4212"/>
    <n v="2232.36"/>
    <n v="0.53"/>
    <x v="2"/>
  </r>
  <r>
    <x v="0"/>
    <n v="1185732"/>
    <x v="292"/>
    <x v="1"/>
    <x v="11"/>
    <x v="0"/>
    <x v="46"/>
    <x v="48"/>
    <x v="0"/>
    <n v="47"/>
    <n v="138"/>
    <n v="6486"/>
    <n v="2918.7"/>
    <n v="0.44999999999999996"/>
    <x v="2"/>
  </r>
  <r>
    <x v="0"/>
    <n v="1185732"/>
    <x v="292"/>
    <x v="1"/>
    <x v="11"/>
    <x v="0"/>
    <x v="46"/>
    <x v="48"/>
    <x v="1"/>
    <n v="41"/>
    <n v="90"/>
    <n v="3690"/>
    <n v="1808.1"/>
    <n v="0.49"/>
    <x v="2"/>
  </r>
  <r>
    <x v="0"/>
    <n v="1185732"/>
    <x v="292"/>
    <x v="1"/>
    <x v="11"/>
    <x v="0"/>
    <x v="46"/>
    <x v="48"/>
    <x v="2"/>
    <n v="39"/>
    <n v="65"/>
    <n v="2535"/>
    <n v="1394.25"/>
    <n v="0.55000000000000004"/>
    <x v="2"/>
  </r>
  <r>
    <x v="0"/>
    <n v="1185732"/>
    <x v="292"/>
    <x v="1"/>
    <x v="11"/>
    <x v="0"/>
    <x v="46"/>
    <x v="48"/>
    <x v="3"/>
    <n v="39"/>
    <n v="60"/>
    <n v="2340"/>
    <n v="1263.6000000000001"/>
    <n v="0.54"/>
    <x v="2"/>
  </r>
  <r>
    <x v="0"/>
    <n v="1185732"/>
    <x v="292"/>
    <x v="1"/>
    <x v="11"/>
    <x v="0"/>
    <x v="46"/>
    <x v="48"/>
    <x v="4"/>
    <n v="48"/>
    <n v="58"/>
    <n v="2784"/>
    <n v="1141.4399999999998"/>
    <n v="0.41"/>
    <x v="2"/>
  </r>
  <r>
    <x v="0"/>
    <n v="1185732"/>
    <x v="292"/>
    <x v="1"/>
    <x v="11"/>
    <x v="0"/>
    <x v="46"/>
    <x v="48"/>
    <x v="5"/>
    <n v="51"/>
    <n v="88"/>
    <n v="4488"/>
    <n v="2288.88"/>
    <n v="0.51"/>
    <x v="2"/>
  </r>
  <r>
    <x v="0"/>
    <n v="1185732"/>
    <x v="320"/>
    <x v="1"/>
    <x v="5"/>
    <x v="0"/>
    <x v="46"/>
    <x v="48"/>
    <x v="0"/>
    <n v="46"/>
    <n v="167"/>
    <n v="7682"/>
    <n v="3456.8999999999996"/>
    <n v="0.44999999999999996"/>
    <x v="2"/>
  </r>
  <r>
    <x v="0"/>
    <n v="1185732"/>
    <x v="320"/>
    <x v="1"/>
    <x v="5"/>
    <x v="0"/>
    <x v="46"/>
    <x v="48"/>
    <x v="1"/>
    <n v="41"/>
    <n v="81"/>
    <n v="3321"/>
    <n v="1660.5"/>
    <n v="0.5"/>
    <x v="2"/>
  </r>
  <r>
    <x v="0"/>
    <n v="1185732"/>
    <x v="320"/>
    <x v="1"/>
    <x v="5"/>
    <x v="0"/>
    <x v="46"/>
    <x v="48"/>
    <x v="2"/>
    <n v="37"/>
    <n v="65"/>
    <n v="2405"/>
    <n v="1250.6000000000001"/>
    <n v="0.52"/>
    <x v="2"/>
  </r>
  <r>
    <x v="0"/>
    <n v="1185732"/>
    <x v="320"/>
    <x v="1"/>
    <x v="5"/>
    <x v="0"/>
    <x v="46"/>
    <x v="48"/>
    <x v="3"/>
    <n v="37"/>
    <n v="58"/>
    <n v="2146"/>
    <n v="1115.92"/>
    <n v="0.52"/>
    <x v="2"/>
  </r>
  <r>
    <x v="0"/>
    <n v="1185732"/>
    <x v="320"/>
    <x v="1"/>
    <x v="5"/>
    <x v="0"/>
    <x v="46"/>
    <x v="48"/>
    <x v="4"/>
    <n v="47"/>
    <n v="63"/>
    <n v="2961"/>
    <n v="1184.4000000000001"/>
    <n v="0.4"/>
    <x v="2"/>
  </r>
  <r>
    <x v="0"/>
    <n v="1185732"/>
    <x v="320"/>
    <x v="1"/>
    <x v="5"/>
    <x v="0"/>
    <x v="46"/>
    <x v="48"/>
    <x v="5"/>
    <n v="50"/>
    <n v="116"/>
    <n v="5800"/>
    <n v="2900"/>
    <n v="0.5"/>
    <x v="2"/>
  </r>
  <r>
    <x v="0"/>
    <n v="1185732"/>
    <x v="352"/>
    <x v="1"/>
    <x v="6"/>
    <x v="0"/>
    <x v="46"/>
    <x v="48"/>
    <x v="0"/>
    <n v="46"/>
    <n v="143"/>
    <n v="6578"/>
    <n v="3157.44"/>
    <n v="0.48"/>
    <x v="2"/>
  </r>
  <r>
    <x v="0"/>
    <n v="1185732"/>
    <x v="352"/>
    <x v="1"/>
    <x v="6"/>
    <x v="0"/>
    <x v="46"/>
    <x v="48"/>
    <x v="1"/>
    <n v="42"/>
    <n v="91"/>
    <n v="3822"/>
    <n v="1796.34"/>
    <n v="0.47"/>
    <x v="2"/>
  </r>
  <r>
    <x v="0"/>
    <n v="1185732"/>
    <x v="352"/>
    <x v="1"/>
    <x v="6"/>
    <x v="0"/>
    <x v="46"/>
    <x v="48"/>
    <x v="2"/>
    <n v="38"/>
    <n v="75"/>
    <n v="2850"/>
    <n v="1567.5000000000002"/>
    <n v="0.55000000000000004"/>
    <x v="2"/>
  </r>
  <r>
    <x v="0"/>
    <n v="1185732"/>
    <x v="352"/>
    <x v="1"/>
    <x v="6"/>
    <x v="0"/>
    <x v="46"/>
    <x v="48"/>
    <x v="3"/>
    <n v="37"/>
    <n v="39"/>
    <n v="1443"/>
    <n v="764.79000000000008"/>
    <n v="0.53"/>
    <x v="2"/>
  </r>
  <r>
    <x v="0"/>
    <n v="1185732"/>
    <x v="352"/>
    <x v="1"/>
    <x v="6"/>
    <x v="0"/>
    <x v="46"/>
    <x v="48"/>
    <x v="4"/>
    <n v="45"/>
    <n v="31"/>
    <n v="1395"/>
    <n v="558"/>
    <n v="0.4"/>
    <x v="2"/>
  </r>
  <r>
    <x v="0"/>
    <n v="1185732"/>
    <x v="352"/>
    <x v="1"/>
    <x v="6"/>
    <x v="0"/>
    <x v="46"/>
    <x v="48"/>
    <x v="5"/>
    <n v="52"/>
    <n v="87"/>
    <n v="4524"/>
    <n v="2442.96"/>
    <n v="0.54"/>
    <x v="2"/>
  </r>
  <r>
    <x v="0"/>
    <n v="1185732"/>
    <x v="382"/>
    <x v="1"/>
    <x v="7"/>
    <x v="0"/>
    <x v="46"/>
    <x v="48"/>
    <x v="0"/>
    <n v="45"/>
    <n v="111"/>
    <n v="4995"/>
    <n v="2247.75"/>
    <n v="0.44999999999999996"/>
    <x v="2"/>
  </r>
  <r>
    <x v="0"/>
    <n v="1185732"/>
    <x v="382"/>
    <x v="1"/>
    <x v="7"/>
    <x v="0"/>
    <x v="46"/>
    <x v="48"/>
    <x v="1"/>
    <n v="43"/>
    <n v="56"/>
    <n v="2408"/>
    <n v="1155.8399999999999"/>
    <n v="0.48"/>
    <x v="2"/>
  </r>
  <r>
    <x v="0"/>
    <n v="1185732"/>
    <x v="382"/>
    <x v="1"/>
    <x v="7"/>
    <x v="0"/>
    <x v="46"/>
    <x v="48"/>
    <x v="2"/>
    <n v="36"/>
    <n v="38"/>
    <n v="1368"/>
    <n v="697.68000000000006"/>
    <n v="0.51"/>
    <x v="2"/>
  </r>
  <r>
    <x v="0"/>
    <n v="1185732"/>
    <x v="382"/>
    <x v="1"/>
    <x v="7"/>
    <x v="0"/>
    <x v="46"/>
    <x v="48"/>
    <x v="3"/>
    <n v="39"/>
    <n v="27"/>
    <n v="1053"/>
    <n v="568.62"/>
    <n v="0.54"/>
    <x v="2"/>
  </r>
  <r>
    <x v="0"/>
    <n v="1185732"/>
    <x v="382"/>
    <x v="1"/>
    <x v="7"/>
    <x v="0"/>
    <x v="46"/>
    <x v="48"/>
    <x v="4"/>
    <n v="47"/>
    <n v="27"/>
    <n v="1269"/>
    <n v="520.29"/>
    <n v="0.41"/>
    <x v="2"/>
  </r>
  <r>
    <x v="0"/>
    <n v="1185732"/>
    <x v="382"/>
    <x v="1"/>
    <x v="7"/>
    <x v="0"/>
    <x v="46"/>
    <x v="48"/>
    <x v="5"/>
    <n v="52"/>
    <n v="58"/>
    <n v="3016"/>
    <n v="1538.16"/>
    <n v="0.51"/>
    <x v="2"/>
  </r>
  <r>
    <x v="0"/>
    <n v="1185732"/>
    <x v="414"/>
    <x v="1"/>
    <x v="8"/>
    <x v="0"/>
    <x v="46"/>
    <x v="48"/>
    <x v="0"/>
    <n v="53"/>
    <n v="94"/>
    <n v="4982"/>
    <n v="2491"/>
    <n v="0.5"/>
    <x v="2"/>
  </r>
  <r>
    <x v="0"/>
    <n v="1185732"/>
    <x v="414"/>
    <x v="1"/>
    <x v="8"/>
    <x v="0"/>
    <x v="46"/>
    <x v="48"/>
    <x v="1"/>
    <n v="46"/>
    <n v="56"/>
    <n v="2576"/>
    <n v="1262.24"/>
    <n v="0.49"/>
    <x v="2"/>
  </r>
  <r>
    <x v="0"/>
    <n v="1185732"/>
    <x v="414"/>
    <x v="1"/>
    <x v="8"/>
    <x v="0"/>
    <x v="46"/>
    <x v="48"/>
    <x v="2"/>
    <n v="45"/>
    <n v="29"/>
    <n v="1305"/>
    <n v="678.6"/>
    <n v="0.52"/>
    <x v="2"/>
  </r>
  <r>
    <x v="0"/>
    <n v="1185732"/>
    <x v="414"/>
    <x v="1"/>
    <x v="8"/>
    <x v="0"/>
    <x v="46"/>
    <x v="48"/>
    <x v="3"/>
    <n v="47"/>
    <n v="23"/>
    <n v="1081"/>
    <n v="540.5"/>
    <n v="0.5"/>
    <x v="2"/>
  </r>
  <r>
    <x v="0"/>
    <n v="1185732"/>
    <x v="414"/>
    <x v="1"/>
    <x v="8"/>
    <x v="0"/>
    <x v="46"/>
    <x v="48"/>
    <x v="4"/>
    <n v="55"/>
    <n v="19"/>
    <n v="1045"/>
    <n v="418"/>
    <n v="0.4"/>
    <x v="2"/>
  </r>
  <r>
    <x v="2"/>
    <n v="1185732"/>
    <x v="414"/>
    <x v="1"/>
    <x v="8"/>
    <x v="0"/>
    <x v="46"/>
    <x v="48"/>
    <x v="5"/>
    <n v="64"/>
    <n v="58"/>
    <n v="3712"/>
    <n v="1893.1200000000001"/>
    <n v="0.51"/>
    <x v="2"/>
  </r>
  <r>
    <x v="2"/>
    <n v="1185732"/>
    <x v="444"/>
    <x v="1"/>
    <x v="9"/>
    <x v="0"/>
    <x v="46"/>
    <x v="48"/>
    <x v="0"/>
    <n v="55"/>
    <n v="95"/>
    <n v="5225"/>
    <n v="2560.25"/>
    <n v="0.49"/>
    <x v="2"/>
  </r>
  <r>
    <x v="2"/>
    <n v="1185732"/>
    <x v="444"/>
    <x v="1"/>
    <x v="9"/>
    <x v="0"/>
    <x v="46"/>
    <x v="48"/>
    <x v="1"/>
    <n v="46"/>
    <n v="63"/>
    <n v="2898"/>
    <n v="1304.0999999999999"/>
    <n v="0.44999999999999996"/>
    <x v="2"/>
  </r>
  <r>
    <x v="2"/>
    <n v="1185732"/>
    <x v="444"/>
    <x v="1"/>
    <x v="9"/>
    <x v="0"/>
    <x v="46"/>
    <x v="48"/>
    <x v="2"/>
    <n v="48"/>
    <n v="64"/>
    <n v="3072"/>
    <n v="1658.88"/>
    <n v="0.54"/>
    <x v="2"/>
  </r>
  <r>
    <x v="2"/>
    <n v="1185732"/>
    <x v="444"/>
    <x v="1"/>
    <x v="9"/>
    <x v="0"/>
    <x v="46"/>
    <x v="48"/>
    <x v="3"/>
    <n v="48"/>
    <n v="58"/>
    <n v="2784"/>
    <n v="1531.2"/>
    <n v="0.55000000000000004"/>
    <x v="2"/>
  </r>
  <r>
    <x v="2"/>
    <n v="1185732"/>
    <x v="444"/>
    <x v="1"/>
    <x v="9"/>
    <x v="0"/>
    <x v="46"/>
    <x v="48"/>
    <x v="4"/>
    <n v="58"/>
    <n v="44"/>
    <n v="2552"/>
    <n v="1122.8800000000001"/>
    <n v="0.44"/>
    <x v="2"/>
  </r>
  <r>
    <x v="2"/>
    <n v="1185732"/>
    <x v="444"/>
    <x v="1"/>
    <x v="9"/>
    <x v="0"/>
    <x v="46"/>
    <x v="48"/>
    <x v="5"/>
    <n v="60"/>
    <n v="77"/>
    <n v="4620"/>
    <n v="2402.4"/>
    <n v="0.52"/>
    <x v="2"/>
  </r>
  <r>
    <x v="2"/>
    <n v="1185732"/>
    <x v="473"/>
    <x v="1"/>
    <x v="10"/>
    <x v="0"/>
    <x v="46"/>
    <x v="48"/>
    <x v="0"/>
    <n v="54"/>
    <n v="135"/>
    <n v="7290"/>
    <n v="3645"/>
    <n v="0.5"/>
    <x v="2"/>
  </r>
  <r>
    <x v="2"/>
    <n v="1185732"/>
    <x v="473"/>
    <x v="1"/>
    <x v="10"/>
    <x v="0"/>
    <x v="46"/>
    <x v="48"/>
    <x v="1"/>
    <n v="45"/>
    <n v="78"/>
    <n v="3510"/>
    <n v="1684.8"/>
    <n v="0.48"/>
    <x v="2"/>
  </r>
  <r>
    <x v="2"/>
    <n v="1185732"/>
    <x v="473"/>
    <x v="1"/>
    <x v="10"/>
    <x v="0"/>
    <x v="46"/>
    <x v="48"/>
    <x v="2"/>
    <n v="47"/>
    <n v="74"/>
    <n v="3478"/>
    <n v="1773.78"/>
    <n v="0.51"/>
    <x v="2"/>
  </r>
  <r>
    <x v="2"/>
    <n v="1185732"/>
    <x v="473"/>
    <x v="1"/>
    <x v="10"/>
    <x v="0"/>
    <x v="46"/>
    <x v="48"/>
    <x v="3"/>
    <n v="48"/>
    <n v="65"/>
    <n v="3120"/>
    <n v="1560"/>
    <n v="0.5"/>
    <x v="2"/>
  </r>
  <r>
    <x v="2"/>
    <n v="1185732"/>
    <x v="473"/>
    <x v="1"/>
    <x v="10"/>
    <x v="0"/>
    <x v="46"/>
    <x v="48"/>
    <x v="4"/>
    <n v="56"/>
    <n v="68"/>
    <n v="3808"/>
    <n v="1637.44"/>
    <n v="0.43"/>
    <x v="2"/>
  </r>
  <r>
    <x v="2"/>
    <n v="1185732"/>
    <x v="473"/>
    <x v="1"/>
    <x v="10"/>
    <x v="0"/>
    <x v="46"/>
    <x v="48"/>
    <x v="5"/>
    <n v="60"/>
    <n v="85"/>
    <n v="5100"/>
    <n v="2805"/>
    <n v="0.55000000000000004"/>
    <x v="2"/>
  </r>
  <r>
    <x v="2"/>
    <n v="1185732"/>
    <x v="181"/>
    <x v="1"/>
    <x v="0"/>
    <x v="0"/>
    <x v="46"/>
    <x v="48"/>
    <x v="0"/>
    <n v="38"/>
    <n v="126"/>
    <n v="4788"/>
    <n v="2058.84"/>
    <n v="0.43"/>
    <x v="2"/>
  </r>
  <r>
    <x v="2"/>
    <n v="1185732"/>
    <x v="181"/>
    <x v="1"/>
    <x v="0"/>
    <x v="0"/>
    <x v="46"/>
    <x v="48"/>
    <x v="1"/>
    <n v="38"/>
    <n v="68"/>
    <n v="2584"/>
    <n v="1136.96"/>
    <n v="0.44"/>
    <x v="2"/>
  </r>
  <r>
    <x v="2"/>
    <n v="1185732"/>
    <x v="181"/>
    <x v="1"/>
    <x v="0"/>
    <x v="0"/>
    <x v="46"/>
    <x v="48"/>
    <x v="2"/>
    <n v="27"/>
    <n v="73"/>
    <n v="1971"/>
    <n v="709.56"/>
    <n v="0.36"/>
    <x v="2"/>
  </r>
  <r>
    <x v="2"/>
    <n v="1185732"/>
    <x v="181"/>
    <x v="1"/>
    <x v="0"/>
    <x v="0"/>
    <x v="46"/>
    <x v="48"/>
    <x v="3"/>
    <n v="34"/>
    <n v="26"/>
    <n v="884"/>
    <n v="335.92"/>
    <n v="0.38"/>
    <x v="2"/>
  </r>
  <r>
    <x v="2"/>
    <n v="1185732"/>
    <x v="181"/>
    <x v="1"/>
    <x v="0"/>
    <x v="0"/>
    <x v="46"/>
    <x v="48"/>
    <x v="4"/>
    <n v="48"/>
    <n v="41"/>
    <n v="1968"/>
    <n v="767.52"/>
    <n v="0.39"/>
    <x v="2"/>
  </r>
  <r>
    <x v="2"/>
    <n v="1185732"/>
    <x v="181"/>
    <x v="1"/>
    <x v="0"/>
    <x v="0"/>
    <x v="46"/>
    <x v="48"/>
    <x v="5"/>
    <n v="38"/>
    <n v="70"/>
    <n v="2660"/>
    <n v="1090.5999999999999"/>
    <n v="0.41"/>
    <x v="2"/>
  </r>
  <r>
    <x v="2"/>
    <n v="1185732"/>
    <x v="210"/>
    <x v="1"/>
    <x v="1"/>
    <x v="0"/>
    <x v="46"/>
    <x v="48"/>
    <x v="0"/>
    <n v="36"/>
    <n v="140"/>
    <n v="5040"/>
    <n v="2066.4"/>
    <n v="0.41"/>
    <x v="2"/>
  </r>
  <r>
    <x v="2"/>
    <n v="1185732"/>
    <x v="210"/>
    <x v="1"/>
    <x v="1"/>
    <x v="0"/>
    <x v="46"/>
    <x v="48"/>
    <x v="1"/>
    <n v="38"/>
    <n v="41"/>
    <n v="1558"/>
    <n v="654.36"/>
    <n v="0.42"/>
    <x v="2"/>
  </r>
  <r>
    <x v="2"/>
    <n v="1185732"/>
    <x v="210"/>
    <x v="1"/>
    <x v="1"/>
    <x v="0"/>
    <x v="46"/>
    <x v="48"/>
    <x v="2"/>
    <n v="29"/>
    <n v="60"/>
    <n v="1740"/>
    <n v="661.2"/>
    <n v="0.38"/>
    <x v="2"/>
  </r>
  <r>
    <x v="2"/>
    <n v="1185732"/>
    <x v="210"/>
    <x v="1"/>
    <x v="1"/>
    <x v="0"/>
    <x v="47"/>
    <x v="49"/>
    <x v="3"/>
    <n v="32"/>
    <n v="68"/>
    <n v="2176"/>
    <n v="826.88"/>
    <n v="0.38"/>
    <x v="2"/>
  </r>
  <r>
    <x v="2"/>
    <n v="1185732"/>
    <x v="210"/>
    <x v="1"/>
    <x v="1"/>
    <x v="0"/>
    <x v="47"/>
    <x v="49"/>
    <x v="4"/>
    <n v="48"/>
    <n v="41"/>
    <n v="1968"/>
    <n v="747.84"/>
    <n v="0.38"/>
    <x v="2"/>
  </r>
  <r>
    <x v="2"/>
    <n v="1185732"/>
    <x v="210"/>
    <x v="1"/>
    <x v="1"/>
    <x v="0"/>
    <x v="47"/>
    <x v="49"/>
    <x v="5"/>
    <n v="38"/>
    <n v="75"/>
    <n v="2850"/>
    <n v="1254"/>
    <n v="0.44"/>
    <x v="2"/>
  </r>
  <r>
    <x v="2"/>
    <n v="1185732"/>
    <x v="218"/>
    <x v="1"/>
    <x v="2"/>
    <x v="0"/>
    <x v="47"/>
    <x v="49"/>
    <x v="0"/>
    <n v="38"/>
    <n v="127"/>
    <n v="4826"/>
    <n v="2123.44"/>
    <n v="0.44"/>
    <x v="2"/>
  </r>
  <r>
    <x v="2"/>
    <n v="1185732"/>
    <x v="218"/>
    <x v="1"/>
    <x v="2"/>
    <x v="0"/>
    <x v="47"/>
    <x v="49"/>
    <x v="1"/>
    <n v="38"/>
    <n v="47"/>
    <n v="1786"/>
    <n v="803.69999999999993"/>
    <n v="0.44999999999999996"/>
    <x v="2"/>
  </r>
  <r>
    <x v="2"/>
    <n v="1185732"/>
    <x v="218"/>
    <x v="1"/>
    <x v="2"/>
    <x v="0"/>
    <x v="47"/>
    <x v="49"/>
    <x v="2"/>
    <n v="28"/>
    <n v="50"/>
    <n v="1400"/>
    <n v="546"/>
    <n v="0.39"/>
    <x v="2"/>
  </r>
  <r>
    <x v="2"/>
    <n v="1185732"/>
    <x v="218"/>
    <x v="1"/>
    <x v="2"/>
    <x v="0"/>
    <x v="47"/>
    <x v="49"/>
    <x v="3"/>
    <n v="34"/>
    <n v="87"/>
    <n v="2958"/>
    <n v="1064.8799999999999"/>
    <n v="0.36"/>
    <x v="2"/>
  </r>
  <r>
    <x v="2"/>
    <n v="1185732"/>
    <x v="218"/>
    <x v="1"/>
    <x v="2"/>
    <x v="0"/>
    <x v="47"/>
    <x v="49"/>
    <x v="4"/>
    <n v="46"/>
    <n v="29"/>
    <n v="1334"/>
    <n v="520.26"/>
    <n v="0.39"/>
    <x v="2"/>
  </r>
  <r>
    <x v="2"/>
    <n v="1185732"/>
    <x v="218"/>
    <x v="1"/>
    <x v="2"/>
    <x v="0"/>
    <x v="47"/>
    <x v="49"/>
    <x v="5"/>
    <n v="39"/>
    <n v="54"/>
    <n v="2106"/>
    <n v="863.45999999999992"/>
    <n v="0.41"/>
    <x v="2"/>
  </r>
  <r>
    <x v="2"/>
    <n v="1185732"/>
    <x v="237"/>
    <x v="1"/>
    <x v="3"/>
    <x v="0"/>
    <x v="47"/>
    <x v="49"/>
    <x v="0"/>
    <n v="38"/>
    <n v="117"/>
    <n v="4446"/>
    <n v="2000.6999999999998"/>
    <n v="0.44999999999999996"/>
    <x v="2"/>
  </r>
  <r>
    <x v="2"/>
    <n v="1185732"/>
    <x v="237"/>
    <x v="1"/>
    <x v="3"/>
    <x v="0"/>
    <x v="47"/>
    <x v="49"/>
    <x v="1"/>
    <n v="37"/>
    <n v="45"/>
    <n v="1665"/>
    <n v="732.6"/>
    <n v="0.44"/>
    <x v="2"/>
  </r>
  <r>
    <x v="2"/>
    <n v="1185732"/>
    <x v="237"/>
    <x v="1"/>
    <x v="3"/>
    <x v="0"/>
    <x v="47"/>
    <x v="49"/>
    <x v="2"/>
    <n v="29"/>
    <n v="41"/>
    <n v="1189"/>
    <n v="416.15"/>
    <n v="0.35"/>
    <x v="2"/>
  </r>
  <r>
    <x v="2"/>
    <n v="1185732"/>
    <x v="237"/>
    <x v="1"/>
    <x v="3"/>
    <x v="0"/>
    <x v="47"/>
    <x v="49"/>
    <x v="3"/>
    <n v="32"/>
    <n v="35"/>
    <n v="1120"/>
    <n v="436.8"/>
    <n v="0.39"/>
    <x v="2"/>
  </r>
  <r>
    <x v="2"/>
    <n v="1185732"/>
    <x v="237"/>
    <x v="1"/>
    <x v="3"/>
    <x v="0"/>
    <x v="47"/>
    <x v="49"/>
    <x v="4"/>
    <n v="49"/>
    <n v="33"/>
    <n v="1617"/>
    <n v="614.46"/>
    <n v="0.38"/>
    <x v="2"/>
  </r>
  <r>
    <x v="2"/>
    <n v="1185732"/>
    <x v="237"/>
    <x v="1"/>
    <x v="3"/>
    <x v="0"/>
    <x v="47"/>
    <x v="49"/>
    <x v="5"/>
    <n v="39"/>
    <n v="83"/>
    <n v="3237"/>
    <n v="1424.28"/>
    <n v="0.44"/>
    <x v="2"/>
  </r>
  <r>
    <x v="2"/>
    <n v="1185732"/>
    <x v="266"/>
    <x v="1"/>
    <x v="4"/>
    <x v="0"/>
    <x v="47"/>
    <x v="49"/>
    <x v="0"/>
    <n v="53"/>
    <n v="129"/>
    <n v="6837"/>
    <n v="2939.91"/>
    <n v="0.43"/>
    <x v="2"/>
  </r>
  <r>
    <x v="2"/>
    <n v="1185732"/>
    <x v="266"/>
    <x v="1"/>
    <x v="4"/>
    <x v="0"/>
    <x v="47"/>
    <x v="49"/>
    <x v="1"/>
    <n v="47"/>
    <n v="54"/>
    <n v="2538"/>
    <n v="1091.3399999999999"/>
    <n v="0.43"/>
    <x v="2"/>
  </r>
  <r>
    <x v="2"/>
    <n v="1185732"/>
    <x v="266"/>
    <x v="1"/>
    <x v="4"/>
    <x v="0"/>
    <x v="47"/>
    <x v="49"/>
    <x v="2"/>
    <n v="41"/>
    <n v="56"/>
    <n v="2296"/>
    <n v="918.40000000000009"/>
    <n v="0.4"/>
    <x v="2"/>
  </r>
  <r>
    <x v="2"/>
    <n v="1185732"/>
    <x v="266"/>
    <x v="1"/>
    <x v="4"/>
    <x v="0"/>
    <x v="47"/>
    <x v="49"/>
    <x v="3"/>
    <n v="44"/>
    <n v="47"/>
    <n v="2068"/>
    <n v="806.52"/>
    <n v="0.39"/>
    <x v="2"/>
  </r>
  <r>
    <x v="2"/>
    <n v="1185732"/>
    <x v="266"/>
    <x v="1"/>
    <x v="4"/>
    <x v="0"/>
    <x v="47"/>
    <x v="49"/>
    <x v="4"/>
    <n v="50"/>
    <n v="54"/>
    <n v="2700"/>
    <n v="1026"/>
    <n v="0.38"/>
    <x v="2"/>
  </r>
  <r>
    <x v="2"/>
    <n v="1185732"/>
    <x v="266"/>
    <x v="1"/>
    <x v="4"/>
    <x v="0"/>
    <x v="47"/>
    <x v="49"/>
    <x v="5"/>
    <n v="55"/>
    <n v="88"/>
    <n v="4840"/>
    <n v="1984.3999999999999"/>
    <n v="0.41"/>
    <x v="2"/>
  </r>
  <r>
    <x v="2"/>
    <n v="1185732"/>
    <x v="299"/>
    <x v="1"/>
    <x v="11"/>
    <x v="0"/>
    <x v="47"/>
    <x v="49"/>
    <x v="0"/>
    <n v="51"/>
    <n v="155"/>
    <n v="7905"/>
    <n v="3320.1"/>
    <n v="0.42"/>
    <x v="2"/>
  </r>
  <r>
    <x v="2"/>
    <n v="1185732"/>
    <x v="299"/>
    <x v="1"/>
    <x v="11"/>
    <x v="0"/>
    <x v="47"/>
    <x v="49"/>
    <x v="1"/>
    <n v="47"/>
    <n v="94"/>
    <n v="4418"/>
    <n v="1855.56"/>
    <n v="0.42"/>
    <x v="2"/>
  </r>
  <r>
    <x v="2"/>
    <n v="1185732"/>
    <x v="299"/>
    <x v="1"/>
    <x v="11"/>
    <x v="0"/>
    <x v="47"/>
    <x v="49"/>
    <x v="2"/>
    <n v="42"/>
    <n v="68"/>
    <n v="2856"/>
    <n v="1028.1599999999999"/>
    <n v="0.36"/>
    <x v="2"/>
  </r>
  <r>
    <x v="2"/>
    <n v="1185732"/>
    <x v="299"/>
    <x v="1"/>
    <x v="11"/>
    <x v="0"/>
    <x v="47"/>
    <x v="49"/>
    <x v="3"/>
    <n v="41"/>
    <n v="65"/>
    <n v="2665"/>
    <n v="932.74999999999989"/>
    <n v="0.35"/>
    <x v="2"/>
  </r>
  <r>
    <x v="2"/>
    <n v="1185732"/>
    <x v="299"/>
    <x v="1"/>
    <x v="11"/>
    <x v="0"/>
    <x v="47"/>
    <x v="49"/>
    <x v="4"/>
    <n v="51"/>
    <n v="59"/>
    <n v="3009"/>
    <n v="1143.42"/>
    <n v="0.38"/>
    <x v="2"/>
  </r>
  <r>
    <x v="2"/>
    <n v="1185732"/>
    <x v="299"/>
    <x v="1"/>
    <x v="11"/>
    <x v="0"/>
    <x v="47"/>
    <x v="49"/>
    <x v="5"/>
    <n v="54"/>
    <n v="101"/>
    <n v="5454"/>
    <n v="2181.6"/>
    <n v="0.4"/>
    <x v="2"/>
  </r>
  <r>
    <x v="2"/>
    <n v="1185732"/>
    <x v="327"/>
    <x v="1"/>
    <x v="5"/>
    <x v="0"/>
    <x v="47"/>
    <x v="49"/>
    <x v="0"/>
    <n v="52"/>
    <n v="150"/>
    <n v="7800"/>
    <n v="3276"/>
    <n v="0.42"/>
    <x v="2"/>
  </r>
  <r>
    <x v="2"/>
    <n v="1185732"/>
    <x v="327"/>
    <x v="1"/>
    <x v="5"/>
    <x v="0"/>
    <x v="47"/>
    <x v="49"/>
    <x v="1"/>
    <n v="49"/>
    <n v="105"/>
    <n v="5145"/>
    <n v="2212.35"/>
    <n v="0.43"/>
    <x v="2"/>
  </r>
  <r>
    <x v="2"/>
    <n v="1185732"/>
    <x v="327"/>
    <x v="1"/>
    <x v="5"/>
    <x v="0"/>
    <x v="47"/>
    <x v="49"/>
    <x v="2"/>
    <n v="41"/>
    <n v="77"/>
    <n v="3157"/>
    <n v="1168.0899999999999"/>
    <n v="0.37"/>
    <x v="2"/>
  </r>
  <r>
    <x v="2"/>
    <n v="1185732"/>
    <x v="327"/>
    <x v="1"/>
    <x v="5"/>
    <x v="0"/>
    <x v="47"/>
    <x v="49"/>
    <x v="3"/>
    <n v="44"/>
    <n v="56"/>
    <n v="2464"/>
    <n v="887.04"/>
    <n v="0.36"/>
    <x v="2"/>
  </r>
  <r>
    <x v="2"/>
    <n v="1185732"/>
    <x v="327"/>
    <x v="1"/>
    <x v="5"/>
    <x v="0"/>
    <x v="47"/>
    <x v="49"/>
    <x v="4"/>
    <n v="53"/>
    <n v="68"/>
    <n v="3604"/>
    <n v="1405.56"/>
    <n v="0.39"/>
    <x v="2"/>
  </r>
  <r>
    <x v="2"/>
    <n v="1185732"/>
    <x v="327"/>
    <x v="1"/>
    <x v="5"/>
    <x v="0"/>
    <x v="47"/>
    <x v="49"/>
    <x v="5"/>
    <n v="55"/>
    <n v="128"/>
    <n v="7040"/>
    <n v="2956.7999999999997"/>
    <n v="0.42"/>
    <x v="2"/>
  </r>
  <r>
    <x v="2"/>
    <n v="1185732"/>
    <x v="359"/>
    <x v="1"/>
    <x v="6"/>
    <x v="0"/>
    <x v="47"/>
    <x v="49"/>
    <x v="0"/>
    <n v="50"/>
    <n v="161"/>
    <n v="8050"/>
    <n v="3542"/>
    <n v="0.44"/>
    <x v="2"/>
  </r>
  <r>
    <x v="2"/>
    <n v="1185732"/>
    <x v="359"/>
    <x v="1"/>
    <x v="6"/>
    <x v="0"/>
    <x v="47"/>
    <x v="49"/>
    <x v="1"/>
    <n v="47"/>
    <n v="88"/>
    <n v="4136"/>
    <n v="1695.76"/>
    <n v="0.41"/>
    <x v="2"/>
  </r>
  <r>
    <x v="2"/>
    <n v="1185732"/>
    <x v="359"/>
    <x v="1"/>
    <x v="6"/>
    <x v="0"/>
    <x v="47"/>
    <x v="49"/>
    <x v="2"/>
    <n v="42"/>
    <n v="69"/>
    <n v="2898"/>
    <n v="1014.3"/>
    <n v="0.35"/>
    <x v="2"/>
  </r>
  <r>
    <x v="2"/>
    <n v="1185732"/>
    <x v="359"/>
    <x v="1"/>
    <x v="6"/>
    <x v="0"/>
    <x v="47"/>
    <x v="49"/>
    <x v="3"/>
    <n v="42"/>
    <n v="51"/>
    <n v="2142"/>
    <n v="771.12"/>
    <n v="0.36"/>
    <x v="2"/>
  </r>
  <r>
    <x v="2"/>
    <n v="1185732"/>
    <x v="359"/>
    <x v="1"/>
    <x v="6"/>
    <x v="0"/>
    <x v="47"/>
    <x v="49"/>
    <x v="4"/>
    <n v="50"/>
    <n v="44"/>
    <n v="2200"/>
    <n v="814"/>
    <n v="0.37"/>
    <x v="2"/>
  </r>
  <r>
    <x v="2"/>
    <n v="1185732"/>
    <x v="359"/>
    <x v="1"/>
    <x v="6"/>
    <x v="0"/>
    <x v="47"/>
    <x v="49"/>
    <x v="5"/>
    <n v="58"/>
    <n v="91"/>
    <n v="5278"/>
    <n v="2375.1"/>
    <n v="0.44999999999999996"/>
    <x v="2"/>
  </r>
  <r>
    <x v="2"/>
    <n v="1185732"/>
    <x v="389"/>
    <x v="1"/>
    <x v="7"/>
    <x v="0"/>
    <x v="47"/>
    <x v="49"/>
    <x v="0"/>
    <n v="53"/>
    <n v="135"/>
    <n v="7155"/>
    <n v="3005.1"/>
    <n v="0.42"/>
    <x v="2"/>
  </r>
  <r>
    <x v="2"/>
    <n v="1185732"/>
    <x v="389"/>
    <x v="1"/>
    <x v="7"/>
    <x v="0"/>
    <x v="47"/>
    <x v="49"/>
    <x v="1"/>
    <n v="49"/>
    <n v="63"/>
    <n v="3087"/>
    <n v="1234.8000000000002"/>
    <n v="0.4"/>
    <x v="2"/>
  </r>
  <r>
    <x v="2"/>
    <n v="1185732"/>
    <x v="389"/>
    <x v="1"/>
    <x v="7"/>
    <x v="0"/>
    <x v="47"/>
    <x v="49"/>
    <x v="2"/>
    <n v="41"/>
    <n v="39"/>
    <n v="1599"/>
    <n v="591.63"/>
    <n v="0.37"/>
    <x v="2"/>
  </r>
  <r>
    <x v="2"/>
    <n v="1185732"/>
    <x v="389"/>
    <x v="1"/>
    <x v="7"/>
    <x v="0"/>
    <x v="47"/>
    <x v="49"/>
    <x v="3"/>
    <n v="42"/>
    <n v="36"/>
    <n v="1512"/>
    <n v="604.80000000000007"/>
    <n v="0.4"/>
    <x v="2"/>
  </r>
  <r>
    <x v="2"/>
    <n v="1185732"/>
    <x v="389"/>
    <x v="1"/>
    <x v="7"/>
    <x v="0"/>
    <x v="47"/>
    <x v="49"/>
    <x v="4"/>
    <n v="52"/>
    <n v="34"/>
    <n v="1768"/>
    <n v="636.48"/>
    <n v="0.36"/>
    <x v="2"/>
  </r>
  <r>
    <x v="2"/>
    <n v="1185732"/>
    <x v="389"/>
    <x v="1"/>
    <x v="7"/>
    <x v="0"/>
    <x v="47"/>
    <x v="49"/>
    <x v="5"/>
    <n v="57"/>
    <n v="63"/>
    <n v="3591"/>
    <n v="1615.9499999999998"/>
    <n v="0.44999999999999996"/>
    <x v="2"/>
  </r>
  <r>
    <x v="2"/>
    <n v="1185732"/>
    <x v="421"/>
    <x v="1"/>
    <x v="8"/>
    <x v="0"/>
    <x v="47"/>
    <x v="49"/>
    <x v="0"/>
    <n v="57"/>
    <n v="120"/>
    <n v="6840"/>
    <n v="3077.9999999999995"/>
    <n v="0.44999999999999996"/>
    <x v="2"/>
  </r>
  <r>
    <x v="2"/>
    <n v="1185732"/>
    <x v="421"/>
    <x v="1"/>
    <x v="8"/>
    <x v="0"/>
    <x v="47"/>
    <x v="49"/>
    <x v="1"/>
    <n v="53"/>
    <n v="56"/>
    <n v="2968"/>
    <n v="1335.6"/>
    <n v="0.44999999999999996"/>
    <x v="2"/>
  </r>
  <r>
    <x v="2"/>
    <n v="1185732"/>
    <x v="421"/>
    <x v="1"/>
    <x v="8"/>
    <x v="0"/>
    <x v="47"/>
    <x v="49"/>
    <x v="2"/>
    <n v="53"/>
    <n v="34"/>
    <n v="1802"/>
    <n v="630.69999999999993"/>
    <n v="0.35"/>
    <x v="2"/>
  </r>
  <r>
    <x v="2"/>
    <n v="1185732"/>
    <x v="421"/>
    <x v="1"/>
    <x v="8"/>
    <x v="0"/>
    <x v="47"/>
    <x v="49"/>
    <x v="3"/>
    <n v="54"/>
    <n v="27"/>
    <n v="1458"/>
    <n v="554.04"/>
    <n v="0.38"/>
    <x v="2"/>
  </r>
  <r>
    <x v="2"/>
    <n v="1185732"/>
    <x v="421"/>
    <x v="1"/>
    <x v="8"/>
    <x v="0"/>
    <x v="47"/>
    <x v="49"/>
    <x v="4"/>
    <n v="62"/>
    <n v="27"/>
    <n v="1674"/>
    <n v="585.9"/>
    <n v="0.35"/>
    <x v="2"/>
  </r>
  <r>
    <x v="5"/>
    <n v="1185732"/>
    <x v="421"/>
    <x v="1"/>
    <x v="8"/>
    <x v="0"/>
    <x v="47"/>
    <x v="49"/>
    <x v="5"/>
    <n v="66"/>
    <n v="65"/>
    <n v="4290"/>
    <n v="1887.6"/>
    <n v="0.44"/>
    <x v="2"/>
  </r>
  <r>
    <x v="5"/>
    <n v="1185732"/>
    <x v="451"/>
    <x v="1"/>
    <x v="9"/>
    <x v="0"/>
    <x v="47"/>
    <x v="49"/>
    <x v="0"/>
    <n v="62"/>
    <n v="113"/>
    <n v="7006"/>
    <n v="3012.58"/>
    <n v="0.43"/>
    <x v="2"/>
  </r>
  <r>
    <x v="5"/>
    <n v="1185732"/>
    <x v="451"/>
    <x v="1"/>
    <x v="9"/>
    <x v="0"/>
    <x v="47"/>
    <x v="49"/>
    <x v="1"/>
    <n v="52"/>
    <n v="90"/>
    <n v="4680"/>
    <n v="2059.1999999999998"/>
    <n v="0.44"/>
    <x v="2"/>
  </r>
  <r>
    <x v="5"/>
    <n v="1185732"/>
    <x v="451"/>
    <x v="1"/>
    <x v="9"/>
    <x v="0"/>
    <x v="47"/>
    <x v="49"/>
    <x v="2"/>
    <n v="50"/>
    <n v="83"/>
    <n v="4150"/>
    <n v="1494"/>
    <n v="0.36"/>
    <x v="2"/>
  </r>
  <r>
    <x v="5"/>
    <n v="1185732"/>
    <x v="451"/>
    <x v="1"/>
    <x v="9"/>
    <x v="0"/>
    <x v="47"/>
    <x v="49"/>
    <x v="3"/>
    <n v="51"/>
    <n v="80"/>
    <n v="4080"/>
    <n v="1591.2"/>
    <n v="0.39"/>
    <x v="2"/>
  </r>
  <r>
    <x v="5"/>
    <n v="1185732"/>
    <x v="451"/>
    <x v="1"/>
    <x v="9"/>
    <x v="0"/>
    <x v="47"/>
    <x v="49"/>
    <x v="4"/>
    <n v="63"/>
    <n v="70"/>
    <n v="4410"/>
    <n v="1675.8"/>
    <n v="0.38"/>
    <x v="2"/>
  </r>
  <r>
    <x v="5"/>
    <n v="1185732"/>
    <x v="451"/>
    <x v="1"/>
    <x v="9"/>
    <x v="0"/>
    <x v="47"/>
    <x v="49"/>
    <x v="5"/>
    <n v="64"/>
    <n v="98"/>
    <n v="6272"/>
    <n v="2822.3999999999996"/>
    <n v="0.44999999999999996"/>
    <x v="2"/>
  </r>
  <r>
    <x v="5"/>
    <n v="1185732"/>
    <x v="480"/>
    <x v="1"/>
    <x v="10"/>
    <x v="0"/>
    <x v="47"/>
    <x v="49"/>
    <x v="0"/>
    <n v="64"/>
    <n v="150"/>
    <n v="9600"/>
    <n v="3935.9999999999995"/>
    <n v="0.41"/>
    <x v="2"/>
  </r>
  <r>
    <x v="5"/>
    <n v="1185732"/>
    <x v="480"/>
    <x v="1"/>
    <x v="10"/>
    <x v="0"/>
    <x v="47"/>
    <x v="49"/>
    <x v="1"/>
    <n v="53"/>
    <n v="105"/>
    <n v="5565"/>
    <n v="2226"/>
    <n v="0.4"/>
    <x v="2"/>
  </r>
  <r>
    <x v="5"/>
    <n v="1185732"/>
    <x v="480"/>
    <x v="1"/>
    <x v="10"/>
    <x v="0"/>
    <x v="47"/>
    <x v="49"/>
    <x v="2"/>
    <n v="51"/>
    <n v="98"/>
    <n v="4998"/>
    <n v="1949.22"/>
    <n v="0.39"/>
    <x v="2"/>
  </r>
  <r>
    <x v="5"/>
    <n v="1185732"/>
    <x v="480"/>
    <x v="1"/>
    <x v="10"/>
    <x v="0"/>
    <x v="47"/>
    <x v="49"/>
    <x v="3"/>
    <n v="52"/>
    <n v="75"/>
    <n v="3900"/>
    <n v="1482"/>
    <n v="0.38"/>
    <x v="2"/>
  </r>
  <r>
    <x v="5"/>
    <n v="1185732"/>
    <x v="480"/>
    <x v="1"/>
    <x v="10"/>
    <x v="0"/>
    <x v="47"/>
    <x v="49"/>
    <x v="4"/>
    <n v="62"/>
    <n v="84"/>
    <n v="5208"/>
    <n v="2031.1200000000001"/>
    <n v="0.39"/>
    <x v="2"/>
  </r>
  <r>
    <x v="5"/>
    <n v="1185732"/>
    <x v="480"/>
    <x v="1"/>
    <x v="10"/>
    <x v="0"/>
    <x v="47"/>
    <x v="49"/>
    <x v="5"/>
    <n v="65"/>
    <n v="112"/>
    <n v="7280"/>
    <n v="3203.2"/>
    <n v="0.44"/>
    <x v="2"/>
  </r>
  <r>
    <x v="5"/>
    <n v="1185732"/>
    <x v="178"/>
    <x v="1"/>
    <x v="0"/>
    <x v="0"/>
    <x v="47"/>
    <x v="49"/>
    <x v="0"/>
    <n v="44"/>
    <n v="152"/>
    <n v="6688"/>
    <n v="3678.4"/>
    <n v="0.55000000000000004"/>
    <x v="2"/>
  </r>
  <r>
    <x v="5"/>
    <n v="1185732"/>
    <x v="178"/>
    <x v="1"/>
    <x v="0"/>
    <x v="0"/>
    <x v="47"/>
    <x v="49"/>
    <x v="1"/>
    <n v="42"/>
    <n v="94"/>
    <n v="3948"/>
    <n v="2368.7999999999997"/>
    <n v="0.6"/>
    <x v="2"/>
  </r>
  <r>
    <x v="5"/>
    <n v="1185732"/>
    <x v="178"/>
    <x v="1"/>
    <x v="0"/>
    <x v="0"/>
    <x v="47"/>
    <x v="49"/>
    <x v="2"/>
    <n v="32"/>
    <n v="91"/>
    <n v="2912"/>
    <n v="1310.3999999999999"/>
    <n v="0.44999999999999996"/>
    <x v="2"/>
  </r>
  <r>
    <x v="5"/>
    <n v="1185732"/>
    <x v="178"/>
    <x v="1"/>
    <x v="0"/>
    <x v="0"/>
    <x v="47"/>
    <x v="49"/>
    <x v="3"/>
    <n v="39"/>
    <n v="44"/>
    <n v="1716"/>
    <n v="840.84"/>
    <n v="0.49"/>
    <x v="2"/>
  </r>
  <r>
    <x v="5"/>
    <n v="1185732"/>
    <x v="178"/>
    <x v="1"/>
    <x v="0"/>
    <x v="0"/>
    <x v="47"/>
    <x v="49"/>
    <x v="4"/>
    <n v="52"/>
    <n v="68"/>
    <n v="3536"/>
    <n v="1661.9199999999998"/>
    <n v="0.47"/>
    <x v="2"/>
  </r>
  <r>
    <x v="5"/>
    <n v="1185732"/>
    <x v="178"/>
    <x v="1"/>
    <x v="0"/>
    <x v="0"/>
    <x v="47"/>
    <x v="49"/>
    <x v="5"/>
    <n v="44"/>
    <n v="98"/>
    <n v="4312"/>
    <n v="2199.12"/>
    <n v="0.51"/>
    <x v="2"/>
  </r>
  <r>
    <x v="5"/>
    <n v="1185732"/>
    <x v="207"/>
    <x v="1"/>
    <x v="1"/>
    <x v="0"/>
    <x v="47"/>
    <x v="49"/>
    <x v="0"/>
    <n v="41"/>
    <n v="167"/>
    <n v="6847"/>
    <n v="3834.32"/>
    <n v="0.56000000000000005"/>
    <x v="2"/>
  </r>
  <r>
    <x v="5"/>
    <n v="1185732"/>
    <x v="207"/>
    <x v="1"/>
    <x v="1"/>
    <x v="0"/>
    <x v="47"/>
    <x v="49"/>
    <x v="1"/>
    <n v="44"/>
    <n v="61"/>
    <n v="2684"/>
    <n v="1610.3999999999999"/>
    <n v="0.6"/>
    <x v="2"/>
  </r>
  <r>
    <x v="5"/>
    <n v="1185732"/>
    <x v="207"/>
    <x v="1"/>
    <x v="1"/>
    <x v="0"/>
    <x v="47"/>
    <x v="49"/>
    <x v="2"/>
    <n v="33"/>
    <n v="74"/>
    <n v="2442"/>
    <n v="1221"/>
    <n v="0.5"/>
    <x v="2"/>
  </r>
  <r>
    <x v="5"/>
    <n v="1185732"/>
    <x v="207"/>
    <x v="1"/>
    <x v="1"/>
    <x v="0"/>
    <x v="48"/>
    <x v="50"/>
    <x v="3"/>
    <n v="36"/>
    <n v="45"/>
    <n v="1620"/>
    <n v="745.19999999999993"/>
    <n v="0.45999999999999996"/>
    <x v="2"/>
  </r>
  <r>
    <x v="5"/>
    <n v="1185732"/>
    <x v="207"/>
    <x v="1"/>
    <x v="1"/>
    <x v="0"/>
    <x v="48"/>
    <x v="50"/>
    <x v="4"/>
    <n v="54"/>
    <n v="63"/>
    <n v="3402"/>
    <n v="1701"/>
    <n v="0.5"/>
    <x v="2"/>
  </r>
  <r>
    <x v="5"/>
    <n v="1185732"/>
    <x v="207"/>
    <x v="1"/>
    <x v="1"/>
    <x v="0"/>
    <x v="48"/>
    <x v="50"/>
    <x v="5"/>
    <n v="43"/>
    <n v="85"/>
    <n v="3655"/>
    <n v="1973.7"/>
    <n v="0.54"/>
    <x v="2"/>
  </r>
  <r>
    <x v="5"/>
    <n v="1185732"/>
    <x v="215"/>
    <x v="1"/>
    <x v="2"/>
    <x v="0"/>
    <x v="48"/>
    <x v="50"/>
    <x v="0"/>
    <n v="44"/>
    <n v="142"/>
    <n v="6248"/>
    <n v="3748.7999999999997"/>
    <n v="0.6"/>
    <x v="2"/>
  </r>
  <r>
    <x v="5"/>
    <n v="1185732"/>
    <x v="215"/>
    <x v="1"/>
    <x v="2"/>
    <x v="0"/>
    <x v="48"/>
    <x v="50"/>
    <x v="1"/>
    <n v="42"/>
    <n v="70"/>
    <n v="2940"/>
    <n v="1675.8000000000002"/>
    <n v="0.57000000000000006"/>
    <x v="2"/>
  </r>
  <r>
    <x v="5"/>
    <n v="1185732"/>
    <x v="215"/>
    <x v="1"/>
    <x v="2"/>
    <x v="0"/>
    <x v="48"/>
    <x v="50"/>
    <x v="2"/>
    <n v="34"/>
    <n v="77"/>
    <n v="2618"/>
    <n v="1282.82"/>
    <n v="0.49"/>
    <x v="2"/>
  </r>
  <r>
    <x v="5"/>
    <n v="1185732"/>
    <x v="215"/>
    <x v="1"/>
    <x v="2"/>
    <x v="0"/>
    <x v="48"/>
    <x v="50"/>
    <x v="3"/>
    <n v="36"/>
    <n v="38"/>
    <n v="1368"/>
    <n v="670.31999999999994"/>
    <n v="0.49"/>
    <x v="2"/>
  </r>
  <r>
    <x v="5"/>
    <n v="1185732"/>
    <x v="215"/>
    <x v="1"/>
    <x v="2"/>
    <x v="0"/>
    <x v="48"/>
    <x v="50"/>
    <x v="4"/>
    <n v="51"/>
    <n v="47"/>
    <n v="2397"/>
    <n v="1174.53"/>
    <n v="0.49"/>
    <x v="2"/>
  </r>
  <r>
    <x v="5"/>
    <n v="1185732"/>
    <x v="215"/>
    <x v="1"/>
    <x v="2"/>
    <x v="0"/>
    <x v="48"/>
    <x v="50"/>
    <x v="5"/>
    <n v="41"/>
    <n v="80"/>
    <n v="3280"/>
    <n v="1803.9999999999998"/>
    <n v="0.54999999999999993"/>
    <x v="2"/>
  </r>
  <r>
    <x v="5"/>
    <n v="1185732"/>
    <x v="234"/>
    <x v="1"/>
    <x v="3"/>
    <x v="0"/>
    <x v="48"/>
    <x v="50"/>
    <x v="0"/>
    <n v="41"/>
    <n v="137"/>
    <n v="5617"/>
    <n v="3145.5200000000004"/>
    <n v="0.56000000000000005"/>
    <x v="2"/>
  </r>
  <r>
    <x v="5"/>
    <n v="1185732"/>
    <x v="234"/>
    <x v="1"/>
    <x v="3"/>
    <x v="0"/>
    <x v="48"/>
    <x v="50"/>
    <x v="1"/>
    <n v="43"/>
    <n v="56"/>
    <n v="2408"/>
    <n v="1396.64"/>
    <n v="0.58000000000000007"/>
    <x v="2"/>
  </r>
  <r>
    <x v="5"/>
    <n v="1185732"/>
    <x v="234"/>
    <x v="1"/>
    <x v="3"/>
    <x v="0"/>
    <x v="48"/>
    <x v="50"/>
    <x v="2"/>
    <n v="32"/>
    <n v="65"/>
    <n v="2080"/>
    <n v="1040"/>
    <n v="0.5"/>
    <x v="2"/>
  </r>
  <r>
    <x v="5"/>
    <n v="1185732"/>
    <x v="234"/>
    <x v="1"/>
    <x v="3"/>
    <x v="0"/>
    <x v="48"/>
    <x v="50"/>
    <x v="3"/>
    <n v="36"/>
    <n v="44"/>
    <n v="1584"/>
    <n v="792"/>
    <n v="0.5"/>
    <x v="2"/>
  </r>
  <r>
    <x v="5"/>
    <n v="1185732"/>
    <x v="234"/>
    <x v="1"/>
    <x v="3"/>
    <x v="0"/>
    <x v="48"/>
    <x v="50"/>
    <x v="4"/>
    <n v="51"/>
    <n v="38"/>
    <n v="1938"/>
    <n v="891.4799999999999"/>
    <n v="0.45999999999999996"/>
    <x v="2"/>
  </r>
  <r>
    <x v="5"/>
    <n v="1185732"/>
    <x v="234"/>
    <x v="1"/>
    <x v="3"/>
    <x v="0"/>
    <x v="48"/>
    <x v="50"/>
    <x v="5"/>
    <n v="44"/>
    <n v="90"/>
    <n v="3960"/>
    <n v="2019.6000000000001"/>
    <n v="0.51"/>
    <x v="2"/>
  </r>
  <r>
    <x v="5"/>
    <n v="1185732"/>
    <x v="263"/>
    <x v="1"/>
    <x v="4"/>
    <x v="0"/>
    <x v="48"/>
    <x v="50"/>
    <x v="0"/>
    <n v="55"/>
    <n v="154"/>
    <n v="8470"/>
    <n v="4827.9000000000005"/>
    <n v="0.57000000000000006"/>
    <x v="2"/>
  </r>
  <r>
    <x v="5"/>
    <n v="1185732"/>
    <x v="263"/>
    <x v="1"/>
    <x v="4"/>
    <x v="0"/>
    <x v="48"/>
    <x v="50"/>
    <x v="1"/>
    <n v="54"/>
    <n v="80"/>
    <n v="4320"/>
    <n v="2419.2000000000003"/>
    <n v="0.56000000000000005"/>
    <x v="2"/>
  </r>
  <r>
    <x v="5"/>
    <n v="1185732"/>
    <x v="263"/>
    <x v="1"/>
    <x v="4"/>
    <x v="0"/>
    <x v="48"/>
    <x v="50"/>
    <x v="2"/>
    <n v="49"/>
    <n v="75"/>
    <n v="3675"/>
    <n v="1690.4999999999998"/>
    <n v="0.45999999999999996"/>
    <x v="2"/>
  </r>
  <r>
    <x v="5"/>
    <n v="1185732"/>
    <x v="263"/>
    <x v="1"/>
    <x v="4"/>
    <x v="0"/>
    <x v="48"/>
    <x v="50"/>
    <x v="3"/>
    <n v="46"/>
    <n v="65"/>
    <n v="2990"/>
    <n v="1405.3"/>
    <n v="0.47"/>
    <x v="2"/>
  </r>
  <r>
    <x v="5"/>
    <n v="1185732"/>
    <x v="263"/>
    <x v="1"/>
    <x v="4"/>
    <x v="0"/>
    <x v="48"/>
    <x v="50"/>
    <x v="4"/>
    <n v="55"/>
    <n v="72"/>
    <n v="3960"/>
    <n v="1861.1999999999998"/>
    <n v="0.47"/>
    <x v="2"/>
  </r>
  <r>
    <x v="5"/>
    <n v="1185732"/>
    <x v="263"/>
    <x v="1"/>
    <x v="4"/>
    <x v="0"/>
    <x v="48"/>
    <x v="50"/>
    <x v="5"/>
    <n v="60"/>
    <n v="120"/>
    <n v="7200"/>
    <n v="3744"/>
    <n v="0.52"/>
    <x v="2"/>
  </r>
  <r>
    <x v="5"/>
    <n v="1185732"/>
    <x v="296"/>
    <x v="1"/>
    <x v="11"/>
    <x v="0"/>
    <x v="48"/>
    <x v="50"/>
    <x v="0"/>
    <n v="58"/>
    <n v="163"/>
    <n v="9454"/>
    <n v="5483.3200000000006"/>
    <n v="0.58000000000000007"/>
    <x v="2"/>
  </r>
  <r>
    <x v="5"/>
    <n v="1185732"/>
    <x v="296"/>
    <x v="1"/>
    <x v="11"/>
    <x v="0"/>
    <x v="48"/>
    <x v="50"/>
    <x v="1"/>
    <n v="53"/>
    <n v="116"/>
    <n v="6148"/>
    <n v="3627.3200000000006"/>
    <n v="0.59000000000000008"/>
    <x v="2"/>
  </r>
  <r>
    <x v="5"/>
    <n v="1185732"/>
    <x v="296"/>
    <x v="1"/>
    <x v="11"/>
    <x v="0"/>
    <x v="48"/>
    <x v="50"/>
    <x v="2"/>
    <n v="45"/>
    <n v="81"/>
    <n v="3645"/>
    <n v="1713.1499999999999"/>
    <n v="0.47"/>
    <x v="2"/>
  </r>
  <r>
    <x v="5"/>
    <n v="1185732"/>
    <x v="296"/>
    <x v="1"/>
    <x v="11"/>
    <x v="0"/>
    <x v="48"/>
    <x v="50"/>
    <x v="3"/>
    <n v="47"/>
    <n v="90"/>
    <n v="4230"/>
    <n v="1903.4999999999998"/>
    <n v="0.44999999999999996"/>
    <x v="2"/>
  </r>
  <r>
    <x v="5"/>
    <n v="1185732"/>
    <x v="296"/>
    <x v="1"/>
    <x v="11"/>
    <x v="0"/>
    <x v="48"/>
    <x v="50"/>
    <x v="4"/>
    <n v="58"/>
    <n v="81"/>
    <n v="4698"/>
    <n v="2349"/>
    <n v="0.5"/>
    <x v="2"/>
  </r>
  <r>
    <x v="5"/>
    <n v="1185732"/>
    <x v="296"/>
    <x v="1"/>
    <x v="11"/>
    <x v="0"/>
    <x v="48"/>
    <x v="50"/>
    <x v="5"/>
    <n v="62"/>
    <n v="117"/>
    <n v="7254"/>
    <n v="3772.08"/>
    <n v="0.52"/>
    <x v="2"/>
  </r>
  <r>
    <x v="5"/>
    <n v="1185732"/>
    <x v="324"/>
    <x v="1"/>
    <x v="5"/>
    <x v="0"/>
    <x v="48"/>
    <x v="50"/>
    <x v="0"/>
    <n v="54"/>
    <n v="182"/>
    <n v="9828"/>
    <n v="5601.9600000000009"/>
    <n v="0.57000000000000006"/>
    <x v="2"/>
  </r>
  <r>
    <x v="5"/>
    <n v="1185732"/>
    <x v="324"/>
    <x v="1"/>
    <x v="5"/>
    <x v="0"/>
    <x v="48"/>
    <x v="50"/>
    <x v="1"/>
    <n v="51"/>
    <n v="115"/>
    <n v="5865"/>
    <n v="3284.4"/>
    <n v="0.56000000000000005"/>
    <x v="2"/>
  </r>
  <r>
    <x v="5"/>
    <n v="1185732"/>
    <x v="324"/>
    <x v="1"/>
    <x v="5"/>
    <x v="0"/>
    <x v="48"/>
    <x v="50"/>
    <x v="2"/>
    <n v="46"/>
    <n v="98"/>
    <n v="4508"/>
    <n v="2163.84"/>
    <n v="0.48"/>
    <x v="2"/>
  </r>
  <r>
    <x v="5"/>
    <n v="1185732"/>
    <x v="324"/>
    <x v="1"/>
    <x v="5"/>
    <x v="0"/>
    <x v="48"/>
    <x v="50"/>
    <x v="3"/>
    <n v="46"/>
    <n v="90"/>
    <n v="4140"/>
    <n v="2028.6"/>
    <n v="0.49"/>
    <x v="2"/>
  </r>
  <r>
    <x v="5"/>
    <n v="1185732"/>
    <x v="324"/>
    <x v="1"/>
    <x v="5"/>
    <x v="0"/>
    <x v="48"/>
    <x v="50"/>
    <x v="4"/>
    <n v="54"/>
    <n v="94"/>
    <n v="5076"/>
    <n v="2385.7199999999998"/>
    <n v="0.47"/>
    <x v="2"/>
  </r>
  <r>
    <x v="5"/>
    <n v="1185732"/>
    <x v="324"/>
    <x v="1"/>
    <x v="5"/>
    <x v="0"/>
    <x v="48"/>
    <x v="50"/>
    <x v="5"/>
    <n v="61"/>
    <n v="125"/>
    <n v="7625"/>
    <n v="3965"/>
    <n v="0.52"/>
    <x v="2"/>
  </r>
  <r>
    <x v="5"/>
    <n v="1185732"/>
    <x v="356"/>
    <x v="1"/>
    <x v="6"/>
    <x v="0"/>
    <x v="48"/>
    <x v="50"/>
    <x v="0"/>
    <n v="58"/>
    <n v="176"/>
    <n v="10208"/>
    <n v="6124.8"/>
    <n v="0.6"/>
    <x v="2"/>
  </r>
  <r>
    <x v="5"/>
    <n v="1185732"/>
    <x v="356"/>
    <x v="1"/>
    <x v="6"/>
    <x v="0"/>
    <x v="48"/>
    <x v="50"/>
    <x v="1"/>
    <n v="53"/>
    <n v="106"/>
    <n v="5618"/>
    <n v="3314.6200000000003"/>
    <n v="0.59000000000000008"/>
    <x v="2"/>
  </r>
  <r>
    <x v="5"/>
    <n v="1185732"/>
    <x v="356"/>
    <x v="1"/>
    <x v="6"/>
    <x v="0"/>
    <x v="48"/>
    <x v="50"/>
    <x v="2"/>
    <n v="48"/>
    <n v="105"/>
    <n v="5040"/>
    <n v="2318.3999999999996"/>
    <n v="0.45999999999999996"/>
    <x v="2"/>
  </r>
  <r>
    <x v="5"/>
    <n v="1185732"/>
    <x v="356"/>
    <x v="1"/>
    <x v="6"/>
    <x v="0"/>
    <x v="48"/>
    <x v="50"/>
    <x v="3"/>
    <n v="49"/>
    <n v="68"/>
    <n v="3332"/>
    <n v="1566.04"/>
    <n v="0.47"/>
    <x v="2"/>
  </r>
  <r>
    <x v="5"/>
    <n v="1185732"/>
    <x v="356"/>
    <x v="1"/>
    <x v="6"/>
    <x v="0"/>
    <x v="48"/>
    <x v="50"/>
    <x v="4"/>
    <n v="57"/>
    <n v="65"/>
    <n v="3705"/>
    <n v="1815.45"/>
    <n v="0.49"/>
    <x v="2"/>
  </r>
  <r>
    <x v="5"/>
    <n v="1185732"/>
    <x v="356"/>
    <x v="1"/>
    <x v="6"/>
    <x v="0"/>
    <x v="48"/>
    <x v="50"/>
    <x v="5"/>
    <n v="61"/>
    <n v="104"/>
    <n v="6344"/>
    <n v="3235.44"/>
    <n v="0.51"/>
    <x v="2"/>
  </r>
  <r>
    <x v="5"/>
    <n v="1185732"/>
    <x v="386"/>
    <x v="1"/>
    <x v="7"/>
    <x v="0"/>
    <x v="48"/>
    <x v="50"/>
    <x v="0"/>
    <n v="56"/>
    <n v="137"/>
    <n v="7672"/>
    <n v="4373.0400000000009"/>
    <n v="0.57000000000000006"/>
    <x v="2"/>
  </r>
  <r>
    <x v="5"/>
    <n v="1185732"/>
    <x v="386"/>
    <x v="1"/>
    <x v="7"/>
    <x v="0"/>
    <x v="48"/>
    <x v="50"/>
    <x v="1"/>
    <n v="50"/>
    <n v="85"/>
    <n v="4250"/>
    <n v="2550"/>
    <n v="0.6"/>
    <x v="2"/>
  </r>
  <r>
    <x v="5"/>
    <n v="1185732"/>
    <x v="386"/>
    <x v="1"/>
    <x v="7"/>
    <x v="0"/>
    <x v="48"/>
    <x v="50"/>
    <x v="2"/>
    <n v="46"/>
    <n v="56"/>
    <n v="2576"/>
    <n v="1288"/>
    <n v="0.5"/>
    <x v="2"/>
  </r>
  <r>
    <x v="5"/>
    <n v="1185732"/>
    <x v="386"/>
    <x v="1"/>
    <x v="7"/>
    <x v="0"/>
    <x v="48"/>
    <x v="50"/>
    <x v="3"/>
    <n v="45"/>
    <n v="52"/>
    <n v="2340"/>
    <n v="1146.5999999999999"/>
    <n v="0.49"/>
    <x v="2"/>
  </r>
  <r>
    <x v="5"/>
    <n v="1185732"/>
    <x v="386"/>
    <x v="1"/>
    <x v="7"/>
    <x v="0"/>
    <x v="48"/>
    <x v="50"/>
    <x v="4"/>
    <n v="58"/>
    <n v="50"/>
    <n v="2900"/>
    <n v="1363"/>
    <n v="0.47"/>
    <x v="2"/>
  </r>
  <r>
    <x v="5"/>
    <n v="1185732"/>
    <x v="386"/>
    <x v="1"/>
    <x v="7"/>
    <x v="0"/>
    <x v="48"/>
    <x v="50"/>
    <x v="5"/>
    <n v="59"/>
    <n v="78"/>
    <n v="4602"/>
    <n v="2531.1"/>
    <n v="0.54999999999999993"/>
    <x v="2"/>
  </r>
  <r>
    <x v="5"/>
    <n v="1185732"/>
    <x v="418"/>
    <x v="1"/>
    <x v="8"/>
    <x v="0"/>
    <x v="48"/>
    <x v="50"/>
    <x v="0"/>
    <n v="62"/>
    <n v="133"/>
    <n v="8246"/>
    <n v="4947.5999999999995"/>
    <n v="0.6"/>
    <x v="2"/>
  </r>
  <r>
    <x v="5"/>
    <n v="1185732"/>
    <x v="418"/>
    <x v="1"/>
    <x v="8"/>
    <x v="0"/>
    <x v="48"/>
    <x v="50"/>
    <x v="1"/>
    <n v="54"/>
    <n v="75"/>
    <n v="4050"/>
    <n v="2389.5000000000005"/>
    <n v="0.59000000000000008"/>
    <x v="2"/>
  </r>
  <r>
    <x v="5"/>
    <n v="1185732"/>
    <x v="418"/>
    <x v="1"/>
    <x v="8"/>
    <x v="0"/>
    <x v="48"/>
    <x v="50"/>
    <x v="2"/>
    <n v="59"/>
    <n v="54"/>
    <n v="3186"/>
    <n v="1593"/>
    <n v="0.5"/>
    <x v="2"/>
  </r>
  <r>
    <x v="5"/>
    <n v="1185732"/>
    <x v="418"/>
    <x v="1"/>
    <x v="8"/>
    <x v="0"/>
    <x v="48"/>
    <x v="50"/>
    <x v="3"/>
    <n v="55"/>
    <n v="46"/>
    <n v="2530"/>
    <n v="1214.3999999999999"/>
    <n v="0.48"/>
    <x v="2"/>
  </r>
  <r>
    <x v="5"/>
    <n v="1185732"/>
    <x v="418"/>
    <x v="1"/>
    <x v="8"/>
    <x v="0"/>
    <x v="48"/>
    <x v="50"/>
    <x v="4"/>
    <n v="66"/>
    <n v="51"/>
    <n v="3366"/>
    <n v="1615.6799999999998"/>
    <n v="0.48"/>
    <x v="2"/>
  </r>
  <r>
    <x v="3"/>
    <n v="1185732"/>
    <x v="418"/>
    <x v="1"/>
    <x v="8"/>
    <x v="0"/>
    <x v="48"/>
    <x v="50"/>
    <x v="5"/>
    <n v="71"/>
    <n v="81"/>
    <n v="5751"/>
    <n v="3048.03"/>
    <n v="0.53"/>
    <x v="2"/>
  </r>
  <r>
    <x v="3"/>
    <n v="1185732"/>
    <x v="448"/>
    <x v="1"/>
    <x v="9"/>
    <x v="0"/>
    <x v="48"/>
    <x v="50"/>
    <x v="0"/>
    <n v="64"/>
    <n v="126"/>
    <n v="8064"/>
    <n v="4838.3999999999996"/>
    <n v="0.6"/>
    <x v="2"/>
  </r>
  <r>
    <x v="3"/>
    <n v="1185732"/>
    <x v="448"/>
    <x v="1"/>
    <x v="9"/>
    <x v="0"/>
    <x v="48"/>
    <x v="50"/>
    <x v="1"/>
    <n v="55"/>
    <n v="81"/>
    <n v="4455"/>
    <n v="2583.9"/>
    <n v="0.58000000000000007"/>
    <x v="2"/>
  </r>
  <r>
    <x v="3"/>
    <n v="1185732"/>
    <x v="448"/>
    <x v="1"/>
    <x v="9"/>
    <x v="0"/>
    <x v="48"/>
    <x v="50"/>
    <x v="2"/>
    <n v="57"/>
    <n v="96"/>
    <n v="5472"/>
    <n v="2626.56"/>
    <n v="0.48"/>
    <x v="2"/>
  </r>
  <r>
    <x v="5"/>
    <n v="1185732"/>
    <x v="448"/>
    <x v="1"/>
    <x v="9"/>
    <x v="0"/>
    <x v="48"/>
    <x v="50"/>
    <x v="3"/>
    <n v="55"/>
    <n v="75"/>
    <n v="4125"/>
    <n v="2062.5"/>
    <n v="0.5"/>
    <x v="2"/>
  </r>
  <r>
    <x v="5"/>
    <n v="1185732"/>
    <x v="448"/>
    <x v="1"/>
    <x v="9"/>
    <x v="0"/>
    <x v="48"/>
    <x v="50"/>
    <x v="4"/>
    <n v="67"/>
    <n v="80"/>
    <n v="5360"/>
    <n v="2680"/>
    <n v="0.5"/>
    <x v="2"/>
  </r>
  <r>
    <x v="5"/>
    <n v="1185732"/>
    <x v="448"/>
    <x v="1"/>
    <x v="9"/>
    <x v="0"/>
    <x v="48"/>
    <x v="50"/>
    <x v="5"/>
    <n v="70"/>
    <n v="94"/>
    <n v="6580"/>
    <n v="3487.4"/>
    <n v="0.53"/>
    <x v="2"/>
  </r>
  <r>
    <x v="5"/>
    <n v="1185732"/>
    <x v="477"/>
    <x v="1"/>
    <x v="10"/>
    <x v="0"/>
    <x v="48"/>
    <x v="50"/>
    <x v="0"/>
    <n v="64"/>
    <n v="168"/>
    <n v="10752"/>
    <n v="6451.2"/>
    <n v="0.6"/>
    <x v="2"/>
  </r>
  <r>
    <x v="5"/>
    <n v="1185732"/>
    <x v="477"/>
    <x v="1"/>
    <x v="10"/>
    <x v="0"/>
    <x v="48"/>
    <x v="50"/>
    <x v="1"/>
    <n v="55"/>
    <n v="100"/>
    <n v="5500"/>
    <n v="3025.0000000000005"/>
    <n v="0.55000000000000004"/>
    <x v="2"/>
  </r>
  <r>
    <x v="5"/>
    <n v="1185732"/>
    <x v="477"/>
    <x v="1"/>
    <x v="10"/>
    <x v="0"/>
    <x v="48"/>
    <x v="50"/>
    <x v="2"/>
    <n v="55"/>
    <n v="113"/>
    <n v="6215"/>
    <n v="2921.0499999999997"/>
    <n v="0.47"/>
    <x v="2"/>
  </r>
  <r>
    <x v="5"/>
    <n v="1185732"/>
    <x v="477"/>
    <x v="1"/>
    <x v="10"/>
    <x v="0"/>
    <x v="48"/>
    <x v="50"/>
    <x v="3"/>
    <n v="56"/>
    <n v="81"/>
    <n v="4536"/>
    <n v="2041.1999999999998"/>
    <n v="0.44999999999999996"/>
    <x v="2"/>
  </r>
  <r>
    <x v="5"/>
    <n v="1185732"/>
    <x v="477"/>
    <x v="1"/>
    <x v="10"/>
    <x v="0"/>
    <x v="48"/>
    <x v="50"/>
    <x v="4"/>
    <n v="67"/>
    <n v="81"/>
    <n v="5427"/>
    <n v="2604.96"/>
    <n v="0.48"/>
    <x v="2"/>
  </r>
  <r>
    <x v="5"/>
    <n v="1185732"/>
    <x v="477"/>
    <x v="1"/>
    <x v="10"/>
    <x v="0"/>
    <x v="48"/>
    <x v="50"/>
    <x v="5"/>
    <n v="68"/>
    <n v="106"/>
    <n v="7208"/>
    <n v="3748.1600000000003"/>
    <n v="0.52"/>
    <x v="2"/>
  </r>
  <r>
    <x v="5"/>
    <n v="1185732"/>
    <x v="185"/>
    <x v="1"/>
    <x v="0"/>
    <x v="0"/>
    <x v="48"/>
    <x v="50"/>
    <x v="0"/>
    <n v="49"/>
    <n v="131"/>
    <n v="6419"/>
    <n v="3530.4500000000003"/>
    <n v="0.55000000000000004"/>
    <x v="2"/>
  </r>
  <r>
    <x v="5"/>
    <n v="1185732"/>
    <x v="185"/>
    <x v="1"/>
    <x v="0"/>
    <x v="0"/>
    <x v="48"/>
    <x v="50"/>
    <x v="1"/>
    <n v="45"/>
    <n v="91"/>
    <n v="4095"/>
    <n v="2170.35"/>
    <n v="0.53"/>
    <x v="2"/>
  </r>
  <r>
    <x v="5"/>
    <n v="1185732"/>
    <x v="185"/>
    <x v="1"/>
    <x v="0"/>
    <x v="0"/>
    <x v="48"/>
    <x v="50"/>
    <x v="2"/>
    <n v="38"/>
    <n v="81"/>
    <n v="3078"/>
    <n v="1385.1"/>
    <n v="0.44999999999999996"/>
    <x v="2"/>
  </r>
  <r>
    <x v="5"/>
    <n v="1185732"/>
    <x v="185"/>
    <x v="1"/>
    <x v="0"/>
    <x v="0"/>
    <x v="48"/>
    <x v="50"/>
    <x v="3"/>
    <n v="43"/>
    <n v="46"/>
    <n v="1978"/>
    <n v="791.2"/>
    <n v="0.4"/>
    <x v="2"/>
  </r>
  <r>
    <x v="5"/>
    <n v="1185732"/>
    <x v="185"/>
    <x v="1"/>
    <x v="0"/>
    <x v="0"/>
    <x v="48"/>
    <x v="50"/>
    <x v="4"/>
    <n v="59"/>
    <n v="56"/>
    <n v="3304"/>
    <n v="1453.76"/>
    <n v="0.44"/>
    <x v="2"/>
  </r>
  <r>
    <x v="5"/>
    <n v="1185732"/>
    <x v="185"/>
    <x v="1"/>
    <x v="0"/>
    <x v="0"/>
    <x v="48"/>
    <x v="50"/>
    <x v="5"/>
    <n v="49"/>
    <n v="88"/>
    <n v="4312"/>
    <n v="1940.3999999999999"/>
    <n v="0.44999999999999996"/>
    <x v="2"/>
  </r>
  <r>
    <x v="5"/>
    <n v="1185732"/>
    <x v="693"/>
    <x v="1"/>
    <x v="1"/>
    <x v="0"/>
    <x v="48"/>
    <x v="50"/>
    <x v="0"/>
    <n v="49"/>
    <n v="180"/>
    <n v="8820"/>
    <n v="4674.6000000000004"/>
    <n v="0.53"/>
    <x v="2"/>
  </r>
  <r>
    <x v="5"/>
    <n v="1185732"/>
    <x v="693"/>
    <x v="1"/>
    <x v="1"/>
    <x v="0"/>
    <x v="48"/>
    <x v="50"/>
    <x v="1"/>
    <n v="45"/>
    <n v="75"/>
    <n v="3375"/>
    <n v="1721.25"/>
    <n v="0.51"/>
    <x v="2"/>
  </r>
  <r>
    <x v="5"/>
    <n v="1185732"/>
    <x v="693"/>
    <x v="1"/>
    <x v="1"/>
    <x v="0"/>
    <x v="48"/>
    <x v="50"/>
    <x v="2"/>
    <n v="39"/>
    <n v="90"/>
    <n v="3510"/>
    <n v="1544.4"/>
    <n v="0.44"/>
    <x v="2"/>
  </r>
  <r>
    <x v="5"/>
    <n v="1185732"/>
    <x v="693"/>
    <x v="1"/>
    <x v="1"/>
    <x v="0"/>
    <x v="49"/>
    <x v="51"/>
    <x v="3"/>
    <n v="42"/>
    <n v="58"/>
    <n v="2436"/>
    <n v="1047.48"/>
    <n v="0.43"/>
    <x v="2"/>
  </r>
  <r>
    <x v="5"/>
    <n v="1185732"/>
    <x v="693"/>
    <x v="1"/>
    <x v="1"/>
    <x v="0"/>
    <x v="49"/>
    <x v="51"/>
    <x v="4"/>
    <n v="56"/>
    <n v="83"/>
    <n v="4648"/>
    <n v="1998.6399999999999"/>
    <n v="0.43"/>
    <x v="2"/>
  </r>
  <r>
    <x v="5"/>
    <n v="1185732"/>
    <x v="693"/>
    <x v="1"/>
    <x v="1"/>
    <x v="0"/>
    <x v="49"/>
    <x v="51"/>
    <x v="5"/>
    <n v="46"/>
    <n v="98"/>
    <n v="4508"/>
    <n v="2163.84"/>
    <n v="0.48"/>
    <x v="2"/>
  </r>
  <r>
    <x v="5"/>
    <n v="1185732"/>
    <x v="222"/>
    <x v="1"/>
    <x v="2"/>
    <x v="0"/>
    <x v="49"/>
    <x v="51"/>
    <x v="0"/>
    <n v="49"/>
    <n v="165"/>
    <n v="8085"/>
    <n v="4042.5"/>
    <n v="0.5"/>
    <x v="2"/>
  </r>
  <r>
    <x v="5"/>
    <n v="1185732"/>
    <x v="222"/>
    <x v="1"/>
    <x v="2"/>
    <x v="0"/>
    <x v="49"/>
    <x v="51"/>
    <x v="1"/>
    <n v="49"/>
    <n v="69"/>
    <n v="3381"/>
    <n v="1724.31"/>
    <n v="0.51"/>
    <x v="2"/>
  </r>
  <r>
    <x v="5"/>
    <n v="1185732"/>
    <x v="222"/>
    <x v="1"/>
    <x v="2"/>
    <x v="0"/>
    <x v="49"/>
    <x v="51"/>
    <x v="2"/>
    <n v="38"/>
    <n v="75"/>
    <n v="2850"/>
    <n v="1168.5"/>
    <n v="0.41"/>
    <x v="2"/>
  </r>
  <r>
    <x v="5"/>
    <n v="1185732"/>
    <x v="222"/>
    <x v="1"/>
    <x v="2"/>
    <x v="0"/>
    <x v="49"/>
    <x v="51"/>
    <x v="3"/>
    <n v="44"/>
    <n v="38"/>
    <n v="1672"/>
    <n v="702.24"/>
    <n v="0.42"/>
    <x v="2"/>
  </r>
  <r>
    <x v="5"/>
    <n v="1185732"/>
    <x v="222"/>
    <x v="1"/>
    <x v="2"/>
    <x v="0"/>
    <x v="49"/>
    <x v="51"/>
    <x v="4"/>
    <n v="58"/>
    <n v="60"/>
    <n v="3480"/>
    <n v="1565.9999999999998"/>
    <n v="0.44999999999999996"/>
    <x v="2"/>
  </r>
  <r>
    <x v="5"/>
    <n v="1185732"/>
    <x v="222"/>
    <x v="1"/>
    <x v="2"/>
    <x v="0"/>
    <x v="49"/>
    <x v="51"/>
    <x v="5"/>
    <n v="45"/>
    <n v="75"/>
    <n v="3375"/>
    <n v="1586.25"/>
    <n v="0.47"/>
    <x v="2"/>
  </r>
  <r>
    <x v="5"/>
    <n v="1185732"/>
    <x v="241"/>
    <x v="1"/>
    <x v="3"/>
    <x v="0"/>
    <x v="49"/>
    <x v="51"/>
    <x v="0"/>
    <n v="48"/>
    <n v="154"/>
    <n v="7392"/>
    <n v="3917.76"/>
    <n v="0.53"/>
    <x v="2"/>
  </r>
  <r>
    <x v="5"/>
    <n v="1185732"/>
    <x v="241"/>
    <x v="1"/>
    <x v="3"/>
    <x v="0"/>
    <x v="49"/>
    <x v="51"/>
    <x v="1"/>
    <n v="49"/>
    <n v="68"/>
    <n v="3332"/>
    <n v="1832.6000000000001"/>
    <n v="0.55000000000000004"/>
    <x v="2"/>
  </r>
  <r>
    <x v="5"/>
    <n v="1185732"/>
    <x v="241"/>
    <x v="1"/>
    <x v="3"/>
    <x v="0"/>
    <x v="49"/>
    <x v="51"/>
    <x v="2"/>
    <n v="38"/>
    <n v="73"/>
    <n v="2774"/>
    <n v="1220.56"/>
    <n v="0.44"/>
    <x v="2"/>
  </r>
  <r>
    <x v="5"/>
    <n v="1185732"/>
    <x v="241"/>
    <x v="1"/>
    <x v="3"/>
    <x v="0"/>
    <x v="49"/>
    <x v="51"/>
    <x v="3"/>
    <n v="44"/>
    <n v="49"/>
    <n v="2156"/>
    <n v="883.95999999999992"/>
    <n v="0.41"/>
    <x v="2"/>
  </r>
  <r>
    <x v="5"/>
    <n v="1185732"/>
    <x v="241"/>
    <x v="1"/>
    <x v="3"/>
    <x v="0"/>
    <x v="49"/>
    <x v="51"/>
    <x v="4"/>
    <n v="57"/>
    <n v="53"/>
    <n v="3021"/>
    <n v="1359.4499999999998"/>
    <n v="0.44999999999999996"/>
    <x v="2"/>
  </r>
  <r>
    <x v="5"/>
    <n v="1185732"/>
    <x v="241"/>
    <x v="1"/>
    <x v="3"/>
    <x v="0"/>
    <x v="49"/>
    <x v="51"/>
    <x v="5"/>
    <n v="46"/>
    <n v="98"/>
    <n v="4508"/>
    <n v="2073.6799999999998"/>
    <n v="0.45999999999999996"/>
    <x v="2"/>
  </r>
  <r>
    <x v="5"/>
    <n v="1185732"/>
    <x v="270"/>
    <x v="1"/>
    <x v="4"/>
    <x v="0"/>
    <x v="49"/>
    <x v="51"/>
    <x v="0"/>
    <n v="64"/>
    <n v="173"/>
    <n v="11072"/>
    <n v="5868.16"/>
    <n v="0.53"/>
    <x v="2"/>
  </r>
  <r>
    <x v="5"/>
    <n v="1185732"/>
    <x v="270"/>
    <x v="1"/>
    <x v="4"/>
    <x v="0"/>
    <x v="49"/>
    <x v="51"/>
    <x v="1"/>
    <n v="54"/>
    <n v="87"/>
    <n v="4698"/>
    <n v="2536.92"/>
    <n v="0.54"/>
    <x v="2"/>
  </r>
  <r>
    <x v="5"/>
    <n v="1185732"/>
    <x v="270"/>
    <x v="1"/>
    <x v="4"/>
    <x v="0"/>
    <x v="49"/>
    <x v="51"/>
    <x v="2"/>
    <n v="51"/>
    <n v="98"/>
    <n v="4998"/>
    <n v="2099.16"/>
    <n v="0.42"/>
    <x v="2"/>
  </r>
  <r>
    <x v="5"/>
    <n v="1185732"/>
    <x v="270"/>
    <x v="1"/>
    <x v="4"/>
    <x v="0"/>
    <x v="49"/>
    <x v="51"/>
    <x v="3"/>
    <n v="52"/>
    <n v="80"/>
    <n v="4160"/>
    <n v="1664"/>
    <n v="0.4"/>
    <x v="2"/>
  </r>
  <r>
    <x v="5"/>
    <n v="1185732"/>
    <x v="270"/>
    <x v="1"/>
    <x v="4"/>
    <x v="0"/>
    <x v="49"/>
    <x v="51"/>
    <x v="4"/>
    <n v="63"/>
    <n v="78"/>
    <n v="4914"/>
    <n v="2211.2999999999997"/>
    <n v="0.44999999999999996"/>
    <x v="2"/>
  </r>
  <r>
    <x v="5"/>
    <n v="1185732"/>
    <x v="270"/>
    <x v="1"/>
    <x v="4"/>
    <x v="0"/>
    <x v="49"/>
    <x v="51"/>
    <x v="5"/>
    <n v="65"/>
    <n v="115"/>
    <n v="7475"/>
    <n v="3438.4999999999995"/>
    <n v="0.45999999999999996"/>
    <x v="2"/>
  </r>
  <r>
    <x v="5"/>
    <n v="1185732"/>
    <x v="303"/>
    <x v="1"/>
    <x v="11"/>
    <x v="0"/>
    <x v="49"/>
    <x v="51"/>
    <x v="0"/>
    <n v="59"/>
    <n v="169"/>
    <n v="9971"/>
    <n v="5284.63"/>
    <n v="0.53"/>
    <x v="2"/>
  </r>
  <r>
    <x v="5"/>
    <n v="1185732"/>
    <x v="303"/>
    <x v="1"/>
    <x v="11"/>
    <x v="0"/>
    <x v="49"/>
    <x v="51"/>
    <x v="1"/>
    <n v="56"/>
    <n v="123"/>
    <n v="6888"/>
    <n v="3512.88"/>
    <n v="0.51"/>
    <x v="2"/>
  </r>
  <r>
    <x v="5"/>
    <n v="1185732"/>
    <x v="303"/>
    <x v="1"/>
    <x v="11"/>
    <x v="0"/>
    <x v="49"/>
    <x v="51"/>
    <x v="2"/>
    <n v="53"/>
    <n v="88"/>
    <n v="4664"/>
    <n v="2052.16"/>
    <n v="0.44"/>
    <x v="2"/>
  </r>
  <r>
    <x v="5"/>
    <n v="1185732"/>
    <x v="303"/>
    <x v="1"/>
    <x v="11"/>
    <x v="0"/>
    <x v="49"/>
    <x v="51"/>
    <x v="3"/>
    <n v="52"/>
    <n v="91"/>
    <n v="4732"/>
    <n v="1987.4399999999998"/>
    <n v="0.42"/>
    <x v="2"/>
  </r>
  <r>
    <x v="5"/>
    <n v="1185732"/>
    <x v="303"/>
    <x v="1"/>
    <x v="11"/>
    <x v="0"/>
    <x v="49"/>
    <x v="51"/>
    <x v="4"/>
    <n v="60"/>
    <n v="94"/>
    <n v="5640"/>
    <n v="2425.1999999999998"/>
    <n v="0.43"/>
    <x v="2"/>
  </r>
  <r>
    <x v="5"/>
    <n v="1185732"/>
    <x v="303"/>
    <x v="1"/>
    <x v="11"/>
    <x v="0"/>
    <x v="49"/>
    <x v="51"/>
    <x v="5"/>
    <n v="66"/>
    <n v="138"/>
    <n v="9108"/>
    <n v="4280.7599999999993"/>
    <n v="0.47"/>
    <x v="2"/>
  </r>
  <r>
    <x v="5"/>
    <n v="1185732"/>
    <x v="331"/>
    <x v="1"/>
    <x v="5"/>
    <x v="0"/>
    <x v="49"/>
    <x v="51"/>
    <x v="0"/>
    <n v="64"/>
    <n v="196"/>
    <n v="12544"/>
    <n v="6648.3200000000006"/>
    <n v="0.53"/>
    <x v="2"/>
  </r>
  <r>
    <x v="5"/>
    <n v="1185732"/>
    <x v="331"/>
    <x v="1"/>
    <x v="5"/>
    <x v="0"/>
    <x v="49"/>
    <x v="51"/>
    <x v="1"/>
    <n v="55"/>
    <n v="131"/>
    <n v="7205"/>
    <n v="3602.5"/>
    <n v="0.5"/>
    <x v="2"/>
  </r>
  <r>
    <x v="5"/>
    <n v="1185732"/>
    <x v="331"/>
    <x v="1"/>
    <x v="5"/>
    <x v="0"/>
    <x v="49"/>
    <x v="51"/>
    <x v="2"/>
    <n v="54"/>
    <n v="109"/>
    <n v="5886"/>
    <n v="2413.2599999999998"/>
    <n v="0.41"/>
    <x v="2"/>
  </r>
  <r>
    <x v="5"/>
    <n v="1185732"/>
    <x v="331"/>
    <x v="1"/>
    <x v="5"/>
    <x v="0"/>
    <x v="49"/>
    <x v="51"/>
    <x v="3"/>
    <n v="53"/>
    <n v="85"/>
    <n v="4505"/>
    <n v="1982.2"/>
    <n v="0.44"/>
    <x v="2"/>
  </r>
  <r>
    <x v="5"/>
    <n v="1185732"/>
    <x v="331"/>
    <x v="1"/>
    <x v="5"/>
    <x v="0"/>
    <x v="49"/>
    <x v="51"/>
    <x v="4"/>
    <n v="60"/>
    <n v="102"/>
    <n v="6120"/>
    <n v="2509.1999999999998"/>
    <n v="0.41"/>
    <x v="2"/>
  </r>
  <r>
    <x v="5"/>
    <n v="1185732"/>
    <x v="331"/>
    <x v="1"/>
    <x v="5"/>
    <x v="0"/>
    <x v="49"/>
    <x v="51"/>
    <x v="5"/>
    <n v="64"/>
    <n v="137"/>
    <n v="8768"/>
    <n v="4296.32"/>
    <n v="0.49"/>
    <x v="2"/>
  </r>
  <r>
    <x v="5"/>
    <n v="1185732"/>
    <x v="363"/>
    <x v="1"/>
    <x v="6"/>
    <x v="0"/>
    <x v="49"/>
    <x v="51"/>
    <x v="0"/>
    <n v="60"/>
    <n v="196"/>
    <n v="11760"/>
    <n v="5997.6"/>
    <n v="0.51"/>
    <x v="2"/>
  </r>
  <r>
    <x v="5"/>
    <n v="1185732"/>
    <x v="363"/>
    <x v="1"/>
    <x v="6"/>
    <x v="0"/>
    <x v="49"/>
    <x v="51"/>
    <x v="1"/>
    <n v="58"/>
    <n v="135"/>
    <n v="7830"/>
    <n v="4228.2000000000007"/>
    <n v="0.54"/>
    <x v="2"/>
  </r>
  <r>
    <x v="5"/>
    <n v="1185732"/>
    <x v="363"/>
    <x v="1"/>
    <x v="6"/>
    <x v="0"/>
    <x v="49"/>
    <x v="51"/>
    <x v="2"/>
    <n v="52"/>
    <n v="105"/>
    <n v="5460"/>
    <n v="2456.9999999999995"/>
    <n v="0.44999999999999996"/>
    <x v="2"/>
  </r>
  <r>
    <x v="5"/>
    <n v="1185732"/>
    <x v="363"/>
    <x v="1"/>
    <x v="6"/>
    <x v="0"/>
    <x v="49"/>
    <x v="51"/>
    <x v="3"/>
    <n v="51"/>
    <n v="72"/>
    <n v="3672"/>
    <n v="1542.24"/>
    <n v="0.42"/>
    <x v="2"/>
  </r>
  <r>
    <x v="5"/>
    <n v="1185732"/>
    <x v="363"/>
    <x v="1"/>
    <x v="6"/>
    <x v="0"/>
    <x v="49"/>
    <x v="51"/>
    <x v="4"/>
    <n v="59"/>
    <n v="73"/>
    <n v="4307"/>
    <n v="1938.1499999999999"/>
    <n v="0.44999999999999996"/>
    <x v="2"/>
  </r>
  <r>
    <x v="5"/>
    <n v="1185732"/>
    <x v="363"/>
    <x v="1"/>
    <x v="6"/>
    <x v="0"/>
    <x v="49"/>
    <x v="51"/>
    <x v="5"/>
    <n v="64"/>
    <n v="106"/>
    <n v="6784"/>
    <n v="3188.48"/>
    <n v="0.47"/>
    <x v="2"/>
  </r>
  <r>
    <x v="5"/>
    <n v="1185732"/>
    <x v="393"/>
    <x v="1"/>
    <x v="7"/>
    <x v="0"/>
    <x v="49"/>
    <x v="51"/>
    <x v="0"/>
    <n v="59"/>
    <n v="154"/>
    <n v="9086"/>
    <n v="4724.72"/>
    <n v="0.52"/>
    <x v="2"/>
  </r>
  <r>
    <x v="5"/>
    <n v="1185732"/>
    <x v="393"/>
    <x v="1"/>
    <x v="7"/>
    <x v="0"/>
    <x v="49"/>
    <x v="51"/>
    <x v="1"/>
    <n v="54"/>
    <n v="95"/>
    <n v="5130"/>
    <n v="2667.6"/>
    <n v="0.52"/>
    <x v="2"/>
  </r>
  <r>
    <x v="5"/>
    <n v="1185732"/>
    <x v="393"/>
    <x v="1"/>
    <x v="7"/>
    <x v="0"/>
    <x v="49"/>
    <x v="51"/>
    <x v="2"/>
    <n v="52"/>
    <n v="75"/>
    <n v="3900"/>
    <n v="1677"/>
    <n v="0.43"/>
    <x v="2"/>
  </r>
  <r>
    <x v="5"/>
    <n v="1185732"/>
    <x v="393"/>
    <x v="1"/>
    <x v="7"/>
    <x v="0"/>
    <x v="49"/>
    <x v="51"/>
    <x v="3"/>
    <n v="53"/>
    <n v="56"/>
    <n v="2968"/>
    <n v="1246.56"/>
    <n v="0.42"/>
    <x v="2"/>
  </r>
  <r>
    <x v="5"/>
    <n v="1185732"/>
    <x v="393"/>
    <x v="1"/>
    <x v="7"/>
    <x v="0"/>
    <x v="49"/>
    <x v="51"/>
    <x v="4"/>
    <n v="64"/>
    <n v="63"/>
    <n v="4032"/>
    <n v="1733.76"/>
    <n v="0.43"/>
    <x v="2"/>
  </r>
  <r>
    <x v="5"/>
    <n v="1185732"/>
    <x v="393"/>
    <x v="1"/>
    <x v="7"/>
    <x v="0"/>
    <x v="49"/>
    <x v="51"/>
    <x v="5"/>
    <n v="68"/>
    <n v="98"/>
    <n v="6664"/>
    <n v="3065.4399999999996"/>
    <n v="0.45999999999999996"/>
    <x v="2"/>
  </r>
  <r>
    <x v="0"/>
    <n v="1185732"/>
    <x v="425"/>
    <x v="1"/>
    <x v="8"/>
    <x v="0"/>
    <x v="49"/>
    <x v="51"/>
    <x v="0"/>
    <n v="64"/>
    <n v="119"/>
    <n v="7616"/>
    <n v="4036.48"/>
    <n v="0.53"/>
    <x v="2"/>
  </r>
  <r>
    <x v="0"/>
    <n v="1185732"/>
    <x v="425"/>
    <x v="1"/>
    <x v="8"/>
    <x v="0"/>
    <x v="49"/>
    <x v="51"/>
    <x v="1"/>
    <n v="62"/>
    <n v="84"/>
    <n v="5208"/>
    <n v="2760.2400000000002"/>
    <n v="0.53"/>
    <x v="2"/>
  </r>
  <r>
    <x v="0"/>
    <n v="1185732"/>
    <x v="425"/>
    <x v="1"/>
    <x v="8"/>
    <x v="0"/>
    <x v="49"/>
    <x v="51"/>
    <x v="2"/>
    <n v="59"/>
    <n v="54"/>
    <n v="3186"/>
    <n v="1401.84"/>
    <n v="0.44"/>
    <x v="2"/>
  </r>
  <r>
    <x v="0"/>
    <n v="1185732"/>
    <x v="425"/>
    <x v="1"/>
    <x v="8"/>
    <x v="0"/>
    <x v="49"/>
    <x v="51"/>
    <x v="3"/>
    <n v="62"/>
    <n v="47"/>
    <n v="2914"/>
    <n v="1253.02"/>
    <n v="0.43"/>
    <x v="2"/>
  </r>
  <r>
    <x v="0"/>
    <n v="1185732"/>
    <x v="425"/>
    <x v="1"/>
    <x v="8"/>
    <x v="0"/>
    <x v="49"/>
    <x v="51"/>
    <x v="4"/>
    <n v="71"/>
    <n v="46"/>
    <n v="3266"/>
    <n v="1404.3799999999999"/>
    <n v="0.43"/>
    <x v="2"/>
  </r>
  <r>
    <x v="0"/>
    <n v="1185732"/>
    <x v="425"/>
    <x v="1"/>
    <x v="8"/>
    <x v="0"/>
    <x v="49"/>
    <x v="51"/>
    <x v="5"/>
    <n v="72"/>
    <n v="81"/>
    <n v="5832"/>
    <n v="2799.3599999999997"/>
    <n v="0.48"/>
    <x v="2"/>
  </r>
  <r>
    <x v="0"/>
    <n v="1185732"/>
    <x v="455"/>
    <x v="1"/>
    <x v="9"/>
    <x v="0"/>
    <x v="49"/>
    <x v="51"/>
    <x v="0"/>
    <n v="68"/>
    <n v="117"/>
    <n v="7956"/>
    <n v="4216.68"/>
    <n v="0.53"/>
    <x v="2"/>
  </r>
  <r>
    <x v="0"/>
    <n v="1185732"/>
    <x v="455"/>
    <x v="1"/>
    <x v="9"/>
    <x v="0"/>
    <x v="49"/>
    <x v="51"/>
    <x v="1"/>
    <n v="62"/>
    <n v="98"/>
    <n v="6076"/>
    <n v="3159.52"/>
    <n v="0.52"/>
    <x v="2"/>
  </r>
  <r>
    <x v="0"/>
    <n v="1185732"/>
    <x v="455"/>
    <x v="1"/>
    <x v="9"/>
    <x v="0"/>
    <x v="49"/>
    <x v="51"/>
    <x v="2"/>
    <n v="63"/>
    <n v="104"/>
    <n v="6552"/>
    <n v="2948.3999999999996"/>
    <n v="0.44999999999999996"/>
    <x v="2"/>
  </r>
  <r>
    <x v="0"/>
    <n v="1185732"/>
    <x v="455"/>
    <x v="1"/>
    <x v="9"/>
    <x v="0"/>
    <x v="49"/>
    <x v="51"/>
    <x v="3"/>
    <n v="64"/>
    <n v="85"/>
    <n v="5440"/>
    <n v="2176"/>
    <n v="0.4"/>
    <x v="2"/>
  </r>
  <r>
    <x v="0"/>
    <n v="1185732"/>
    <x v="455"/>
    <x v="1"/>
    <x v="9"/>
    <x v="0"/>
    <x v="49"/>
    <x v="51"/>
    <x v="4"/>
    <n v="71"/>
    <n v="81"/>
    <n v="5751"/>
    <n v="2415.42"/>
    <n v="0.42"/>
    <x v="2"/>
  </r>
  <r>
    <x v="0"/>
    <n v="1185732"/>
    <x v="455"/>
    <x v="1"/>
    <x v="9"/>
    <x v="0"/>
    <x v="49"/>
    <x v="51"/>
    <x v="5"/>
    <n v="78"/>
    <n v="116"/>
    <n v="9048"/>
    <n v="4252.5599999999995"/>
    <n v="0.47"/>
    <x v="2"/>
  </r>
  <r>
    <x v="0"/>
    <n v="1185732"/>
    <x v="484"/>
    <x v="1"/>
    <x v="10"/>
    <x v="0"/>
    <x v="49"/>
    <x v="51"/>
    <x v="0"/>
    <n v="71"/>
    <n v="169"/>
    <n v="11999"/>
    <n v="6599.4500000000007"/>
    <n v="0.55000000000000004"/>
    <x v="2"/>
  </r>
  <r>
    <x v="0"/>
    <n v="1185732"/>
    <x v="484"/>
    <x v="1"/>
    <x v="10"/>
    <x v="0"/>
    <x v="49"/>
    <x v="51"/>
    <x v="1"/>
    <n v="59"/>
    <n v="115"/>
    <n v="6785"/>
    <n v="3731.7500000000005"/>
    <n v="0.55000000000000004"/>
    <x v="2"/>
  </r>
  <r>
    <x v="0"/>
    <n v="1185732"/>
    <x v="484"/>
    <x v="1"/>
    <x v="10"/>
    <x v="0"/>
    <x v="49"/>
    <x v="51"/>
    <x v="2"/>
    <n v="62"/>
    <n v="108"/>
    <n v="6696"/>
    <n v="2812.3199999999997"/>
    <n v="0.42"/>
    <x v="2"/>
  </r>
  <r>
    <x v="0"/>
    <n v="1185732"/>
    <x v="484"/>
    <x v="1"/>
    <x v="10"/>
    <x v="0"/>
    <x v="49"/>
    <x v="51"/>
    <x v="3"/>
    <n v="62"/>
    <n v="88"/>
    <n v="5456"/>
    <n v="2400.64"/>
    <n v="0.44"/>
    <x v="2"/>
  </r>
  <r>
    <x v="0"/>
    <n v="1185732"/>
    <x v="484"/>
    <x v="1"/>
    <x v="10"/>
    <x v="0"/>
    <x v="49"/>
    <x v="51"/>
    <x v="4"/>
    <n v="74"/>
    <n v="105"/>
    <n v="7770"/>
    <n v="3341.1"/>
    <n v="0.43"/>
    <x v="2"/>
  </r>
  <r>
    <x v="0"/>
    <n v="1185732"/>
    <x v="484"/>
    <x v="1"/>
    <x v="10"/>
    <x v="0"/>
    <x v="49"/>
    <x v="51"/>
    <x v="5"/>
    <n v="74"/>
    <n v="117"/>
    <n v="8658"/>
    <n v="4242.42"/>
    <n v="0.49"/>
    <x v="2"/>
  </r>
  <r>
    <x v="0"/>
    <n v="1185732"/>
    <x v="188"/>
    <x v="1"/>
    <x v="0"/>
    <x v="0"/>
    <x v="49"/>
    <x v="51"/>
    <x v="0"/>
    <n v="52"/>
    <n v="145"/>
    <n v="7540"/>
    <n v="3468.4"/>
    <n v="0.46"/>
    <x v="2"/>
  </r>
  <r>
    <x v="0"/>
    <n v="1185732"/>
    <x v="188"/>
    <x v="1"/>
    <x v="0"/>
    <x v="0"/>
    <x v="49"/>
    <x v="51"/>
    <x v="1"/>
    <n v="50"/>
    <n v="84"/>
    <n v="4200"/>
    <n v="1974.0000000000002"/>
    <n v="0.47000000000000003"/>
    <x v="2"/>
  </r>
  <r>
    <x v="0"/>
    <n v="1185732"/>
    <x v="188"/>
    <x v="1"/>
    <x v="0"/>
    <x v="0"/>
    <x v="49"/>
    <x v="51"/>
    <x v="2"/>
    <n v="44"/>
    <n v="90"/>
    <n v="3960"/>
    <n v="1386"/>
    <n v="0.35"/>
    <x v="2"/>
  </r>
  <r>
    <x v="0"/>
    <n v="1185732"/>
    <x v="188"/>
    <x v="1"/>
    <x v="0"/>
    <x v="0"/>
    <x v="49"/>
    <x v="51"/>
    <x v="3"/>
    <n v="49"/>
    <n v="39"/>
    <n v="1911"/>
    <n v="707.06999999999994"/>
    <n v="0.37"/>
    <x v="2"/>
  </r>
  <r>
    <x v="0"/>
    <n v="1185732"/>
    <x v="188"/>
    <x v="1"/>
    <x v="0"/>
    <x v="0"/>
    <x v="49"/>
    <x v="51"/>
    <x v="4"/>
    <n v="60"/>
    <n v="54"/>
    <n v="3240"/>
    <n v="1198.8"/>
    <n v="0.37"/>
    <x v="2"/>
  </r>
  <r>
    <x v="0"/>
    <n v="1185732"/>
    <x v="188"/>
    <x v="1"/>
    <x v="0"/>
    <x v="0"/>
    <x v="49"/>
    <x v="51"/>
    <x v="5"/>
    <n v="54"/>
    <n v="78"/>
    <n v="4212"/>
    <n v="1895.3999999999999"/>
    <n v="0.44999999999999996"/>
    <x v="2"/>
  </r>
  <r>
    <x v="0"/>
    <n v="1185732"/>
    <x v="696"/>
    <x v="1"/>
    <x v="1"/>
    <x v="0"/>
    <x v="49"/>
    <x v="51"/>
    <x v="0"/>
    <n v="52"/>
    <n v="173"/>
    <n v="8996"/>
    <n v="4048.2000000000007"/>
    <n v="0.45000000000000007"/>
    <x v="2"/>
  </r>
  <r>
    <x v="0"/>
    <n v="1185732"/>
    <x v="696"/>
    <x v="1"/>
    <x v="1"/>
    <x v="0"/>
    <x v="49"/>
    <x v="51"/>
    <x v="1"/>
    <n v="53"/>
    <n v="59"/>
    <n v="3127"/>
    <n v="1438.42"/>
    <n v="0.46"/>
    <x v="2"/>
  </r>
  <r>
    <x v="0"/>
    <n v="1185732"/>
    <x v="696"/>
    <x v="1"/>
    <x v="1"/>
    <x v="0"/>
    <x v="49"/>
    <x v="51"/>
    <x v="2"/>
    <n v="43"/>
    <n v="83"/>
    <n v="3569"/>
    <n v="1427.6000000000001"/>
    <n v="0.4"/>
    <x v="2"/>
  </r>
  <r>
    <x v="0"/>
    <n v="1185732"/>
    <x v="0"/>
    <x v="0"/>
    <x v="0"/>
    <x v="0"/>
    <x v="0"/>
    <x v="0"/>
    <x v="0"/>
    <n v="34"/>
    <n v="384"/>
    <n v="13056"/>
    <n v="6789.12"/>
    <n v="0.52"/>
    <x v="1"/>
  </r>
  <r>
    <x v="0"/>
    <n v="1185732"/>
    <x v="1"/>
    <x v="0"/>
    <x v="0"/>
    <x v="0"/>
    <x v="0"/>
    <x v="0"/>
    <x v="1"/>
    <n v="36"/>
    <n v="320"/>
    <n v="11520"/>
    <n v="4031.9999999999995"/>
    <n v="0.35"/>
    <x v="1"/>
  </r>
  <r>
    <x v="0"/>
    <n v="1185732"/>
    <x v="2"/>
    <x v="0"/>
    <x v="0"/>
    <x v="0"/>
    <x v="0"/>
    <x v="0"/>
    <x v="2"/>
    <n v="32"/>
    <n v="350"/>
    <n v="11200"/>
    <n v="4144"/>
    <n v="0.37"/>
    <x v="1"/>
  </r>
  <r>
    <x v="0"/>
    <n v="1185732"/>
    <x v="3"/>
    <x v="0"/>
    <x v="0"/>
    <x v="0"/>
    <x v="0"/>
    <x v="0"/>
    <x v="3"/>
    <n v="36"/>
    <n v="281"/>
    <n v="10116"/>
    <n v="3742.92"/>
    <n v="0.37"/>
    <x v="1"/>
  </r>
  <r>
    <x v="0"/>
    <n v="1185732"/>
    <x v="4"/>
    <x v="0"/>
    <x v="0"/>
    <x v="0"/>
    <x v="0"/>
    <x v="0"/>
    <x v="4"/>
    <n v="43"/>
    <n v="306"/>
    <n v="13158"/>
    <n v="4868.46"/>
    <n v="0.37"/>
    <x v="1"/>
  </r>
  <r>
    <x v="0"/>
    <n v="1185732"/>
    <x v="5"/>
    <x v="0"/>
    <x v="0"/>
    <x v="0"/>
    <x v="0"/>
    <x v="0"/>
    <x v="5"/>
    <n v="38"/>
    <n v="330"/>
    <n v="12540"/>
    <n v="4012.8"/>
    <n v="0.32"/>
    <x v="1"/>
  </r>
  <r>
    <x v="0"/>
    <n v="1185732"/>
    <x v="6"/>
    <x v="0"/>
    <x v="0"/>
    <x v="0"/>
    <x v="0"/>
    <x v="0"/>
    <x v="0"/>
    <n v="33"/>
    <n v="388"/>
    <n v="12804"/>
    <n v="6658.08"/>
    <n v="0.52"/>
    <x v="1"/>
  </r>
  <r>
    <x v="0"/>
    <n v="1185732"/>
    <x v="7"/>
    <x v="0"/>
    <x v="0"/>
    <x v="0"/>
    <x v="0"/>
    <x v="0"/>
    <x v="1"/>
    <n v="39"/>
    <n v="315"/>
    <n v="12285"/>
    <n v="4054.0499999999997"/>
    <n v="0.32999999999999996"/>
    <x v="1"/>
  </r>
  <r>
    <x v="0"/>
    <n v="1185732"/>
    <x v="8"/>
    <x v="0"/>
    <x v="0"/>
    <x v="0"/>
    <x v="0"/>
    <x v="0"/>
    <x v="2"/>
    <n v="32"/>
    <n v="323"/>
    <n v="10336"/>
    <n v="3927.68"/>
    <n v="0.38"/>
    <x v="1"/>
  </r>
  <r>
    <x v="0"/>
    <n v="1185732"/>
    <x v="9"/>
    <x v="0"/>
    <x v="0"/>
    <x v="0"/>
    <x v="0"/>
    <x v="0"/>
    <x v="3"/>
    <n v="32"/>
    <n v="248"/>
    <n v="7936"/>
    <n v="3015.68"/>
    <n v="0.38"/>
    <x v="1"/>
  </r>
  <r>
    <x v="0"/>
    <n v="1185732"/>
    <x v="10"/>
    <x v="0"/>
    <x v="0"/>
    <x v="0"/>
    <x v="0"/>
    <x v="0"/>
    <x v="4"/>
    <n v="43"/>
    <n v="306"/>
    <n v="13158"/>
    <n v="4605.2999999999993"/>
    <n v="0.35"/>
    <x v="1"/>
  </r>
  <r>
    <x v="0"/>
    <n v="1185732"/>
    <x v="11"/>
    <x v="0"/>
    <x v="0"/>
    <x v="0"/>
    <x v="0"/>
    <x v="0"/>
    <x v="5"/>
    <n v="36"/>
    <n v="350"/>
    <n v="12600"/>
    <n v="3653.9999999999995"/>
    <n v="0.28999999999999998"/>
    <x v="1"/>
  </r>
  <r>
    <x v="0"/>
    <n v="1185732"/>
    <x v="12"/>
    <x v="0"/>
    <x v="0"/>
    <x v="0"/>
    <x v="0"/>
    <x v="0"/>
    <x v="0"/>
    <n v="40"/>
    <n v="390"/>
    <n v="15600"/>
    <n v="8112"/>
    <n v="0.52"/>
    <x v="1"/>
  </r>
  <r>
    <x v="0"/>
    <n v="1185732"/>
    <x v="13"/>
    <x v="0"/>
    <x v="0"/>
    <x v="0"/>
    <x v="0"/>
    <x v="0"/>
    <x v="1"/>
    <n v="35"/>
    <n v="315"/>
    <n v="11025"/>
    <n v="3969"/>
    <n v="0.36"/>
    <x v="1"/>
  </r>
  <r>
    <x v="0"/>
    <n v="1185732"/>
    <x v="14"/>
    <x v="0"/>
    <x v="0"/>
    <x v="0"/>
    <x v="0"/>
    <x v="0"/>
    <x v="2"/>
    <n v="27"/>
    <n v="314"/>
    <n v="8478"/>
    <n v="3475.98"/>
    <n v="0.41"/>
    <x v="1"/>
  </r>
  <r>
    <x v="0"/>
    <n v="1185732"/>
    <x v="15"/>
    <x v="0"/>
    <x v="0"/>
    <x v="0"/>
    <x v="0"/>
    <x v="0"/>
    <x v="3"/>
    <n v="31"/>
    <n v="240"/>
    <n v="7440"/>
    <n v="2975.9999999999995"/>
    <n v="0.39999999999999997"/>
    <x v="1"/>
  </r>
  <r>
    <x v="0"/>
    <n v="1185732"/>
    <x v="16"/>
    <x v="0"/>
    <x v="0"/>
    <x v="0"/>
    <x v="0"/>
    <x v="0"/>
    <x v="4"/>
    <n v="43"/>
    <n v="289"/>
    <n v="12427"/>
    <n v="3976.64"/>
    <n v="0.32"/>
    <x v="1"/>
  </r>
  <r>
    <x v="0"/>
    <n v="1185732"/>
    <x v="17"/>
    <x v="0"/>
    <x v="0"/>
    <x v="0"/>
    <x v="0"/>
    <x v="0"/>
    <x v="5"/>
    <n v="36"/>
    <n v="323"/>
    <n v="11628"/>
    <n v="3139.5600000000004"/>
    <n v="0.27"/>
    <x v="1"/>
  </r>
  <r>
    <x v="0"/>
    <n v="1185732"/>
    <x v="18"/>
    <x v="0"/>
    <x v="0"/>
    <x v="0"/>
    <x v="0"/>
    <x v="0"/>
    <x v="0"/>
    <n v="33"/>
    <n v="372"/>
    <n v="12276"/>
    <n v="6629.0400000000009"/>
    <n v="0.54"/>
    <x v="1"/>
  </r>
  <r>
    <x v="0"/>
    <n v="1185732"/>
    <x v="19"/>
    <x v="0"/>
    <x v="1"/>
    <x v="0"/>
    <x v="0"/>
    <x v="0"/>
    <x v="1"/>
    <n v="35"/>
    <n v="315"/>
    <n v="11025"/>
    <n v="3638.2499999999995"/>
    <n v="0.32999999999999996"/>
    <x v="1"/>
  </r>
  <r>
    <x v="0"/>
    <n v="1185732"/>
    <x v="20"/>
    <x v="0"/>
    <x v="1"/>
    <x v="0"/>
    <x v="0"/>
    <x v="0"/>
    <x v="2"/>
    <n v="28"/>
    <n v="315"/>
    <n v="8820"/>
    <n v="3351.6"/>
    <n v="0.38"/>
    <x v="1"/>
  </r>
  <r>
    <x v="0"/>
    <n v="1185732"/>
    <x v="21"/>
    <x v="0"/>
    <x v="1"/>
    <x v="0"/>
    <x v="0"/>
    <x v="0"/>
    <x v="3"/>
    <n v="31"/>
    <n v="289"/>
    <n v="8959"/>
    <n v="3314.83"/>
    <n v="0.37"/>
    <x v="1"/>
  </r>
  <r>
    <x v="0"/>
    <n v="1185732"/>
    <x v="22"/>
    <x v="0"/>
    <x v="1"/>
    <x v="0"/>
    <x v="0"/>
    <x v="0"/>
    <x v="4"/>
    <n v="44"/>
    <n v="281"/>
    <n v="12364"/>
    <n v="4451.04"/>
    <n v="0.36"/>
    <x v="1"/>
  </r>
  <r>
    <x v="0"/>
    <n v="1185732"/>
    <x v="23"/>
    <x v="0"/>
    <x v="1"/>
    <x v="0"/>
    <x v="0"/>
    <x v="0"/>
    <x v="5"/>
    <n v="39"/>
    <n v="333"/>
    <n v="12987"/>
    <n v="3506.4900000000002"/>
    <n v="0.27"/>
    <x v="1"/>
  </r>
  <r>
    <x v="0"/>
    <n v="1185732"/>
    <x v="24"/>
    <x v="0"/>
    <x v="1"/>
    <x v="0"/>
    <x v="0"/>
    <x v="0"/>
    <x v="0"/>
    <n v="44"/>
    <n v="366"/>
    <n v="16104"/>
    <n v="8374.08"/>
    <n v="0.52"/>
    <x v="1"/>
  </r>
  <r>
    <x v="0"/>
    <n v="1185732"/>
    <x v="25"/>
    <x v="0"/>
    <x v="1"/>
    <x v="0"/>
    <x v="0"/>
    <x v="0"/>
    <x v="1"/>
    <n v="37"/>
    <n v="296"/>
    <n v="10952"/>
    <n v="3833.2"/>
    <n v="0.35"/>
    <x v="1"/>
  </r>
  <r>
    <x v="0"/>
    <n v="1185732"/>
    <x v="26"/>
    <x v="0"/>
    <x v="1"/>
    <x v="0"/>
    <x v="0"/>
    <x v="0"/>
    <x v="2"/>
    <n v="36"/>
    <n v="288"/>
    <n v="10368"/>
    <n v="4354.5599999999995"/>
    <n v="0.42"/>
    <x v="1"/>
  </r>
  <r>
    <x v="0"/>
    <n v="1185732"/>
    <x v="27"/>
    <x v="0"/>
    <x v="1"/>
    <x v="0"/>
    <x v="0"/>
    <x v="0"/>
    <x v="3"/>
    <n v="33"/>
    <n v="289"/>
    <n v="9537"/>
    <n v="3814.7999999999997"/>
    <n v="0.39999999999999997"/>
    <x v="1"/>
  </r>
  <r>
    <x v="0"/>
    <n v="1185732"/>
    <x v="28"/>
    <x v="0"/>
    <x v="1"/>
    <x v="0"/>
    <x v="0"/>
    <x v="0"/>
    <x v="4"/>
    <n v="47"/>
    <n v="280"/>
    <n v="13160"/>
    <n v="4606"/>
    <n v="0.35"/>
    <x v="1"/>
  </r>
  <r>
    <x v="0"/>
    <n v="1185732"/>
    <x v="29"/>
    <x v="0"/>
    <x v="2"/>
    <x v="0"/>
    <x v="0"/>
    <x v="0"/>
    <x v="5"/>
    <n v="44"/>
    <n v="320"/>
    <n v="14080"/>
    <n v="4083.2"/>
    <n v="0.28999999999999998"/>
    <x v="1"/>
  </r>
  <r>
    <x v="0"/>
    <n v="1185732"/>
    <x v="30"/>
    <x v="0"/>
    <x v="2"/>
    <x v="0"/>
    <x v="0"/>
    <x v="0"/>
    <x v="0"/>
    <n v="47"/>
    <n v="400"/>
    <n v="18800"/>
    <n v="9776"/>
    <n v="0.52"/>
    <x v="1"/>
  </r>
  <r>
    <x v="0"/>
    <n v="1185732"/>
    <x v="31"/>
    <x v="0"/>
    <x v="2"/>
    <x v="0"/>
    <x v="0"/>
    <x v="0"/>
    <x v="1"/>
    <n v="41"/>
    <n v="340"/>
    <n v="13940"/>
    <n v="4739.5999999999995"/>
    <n v="0.33999999999999997"/>
    <x v="1"/>
  </r>
  <r>
    <x v="0"/>
    <n v="1185732"/>
    <x v="32"/>
    <x v="0"/>
    <x v="2"/>
    <x v="0"/>
    <x v="0"/>
    <x v="0"/>
    <x v="2"/>
    <n v="37"/>
    <n v="296"/>
    <n v="10952"/>
    <n v="4490.32"/>
    <n v="0.41"/>
    <x v="1"/>
  </r>
  <r>
    <x v="0"/>
    <n v="1185732"/>
    <x v="33"/>
    <x v="0"/>
    <x v="2"/>
    <x v="0"/>
    <x v="0"/>
    <x v="0"/>
    <x v="3"/>
    <n v="38"/>
    <n v="297"/>
    <n v="11286"/>
    <n v="4288.68"/>
    <n v="0.38"/>
    <x v="1"/>
  </r>
  <r>
    <x v="0"/>
    <n v="1185732"/>
    <x v="34"/>
    <x v="0"/>
    <x v="2"/>
    <x v="0"/>
    <x v="0"/>
    <x v="0"/>
    <x v="4"/>
    <n v="45"/>
    <n v="288"/>
    <n v="12960"/>
    <n v="4406.3999999999996"/>
    <n v="0.33999999999999997"/>
    <x v="1"/>
  </r>
  <r>
    <x v="0"/>
    <n v="1185732"/>
    <x v="35"/>
    <x v="0"/>
    <x v="2"/>
    <x v="0"/>
    <x v="0"/>
    <x v="0"/>
    <x v="5"/>
    <n v="46"/>
    <n v="347"/>
    <n v="15962"/>
    <n v="5107.84"/>
    <n v="0.32"/>
    <x v="1"/>
  </r>
  <r>
    <x v="0"/>
    <n v="1185732"/>
    <x v="36"/>
    <x v="0"/>
    <x v="2"/>
    <x v="0"/>
    <x v="0"/>
    <x v="0"/>
    <x v="0"/>
    <n v="44"/>
    <n v="434"/>
    <n v="19096"/>
    <n v="9929.92"/>
    <n v="0.52"/>
    <x v="1"/>
  </r>
  <r>
    <x v="0"/>
    <n v="1185732"/>
    <x v="37"/>
    <x v="0"/>
    <x v="2"/>
    <x v="0"/>
    <x v="0"/>
    <x v="0"/>
    <x v="1"/>
    <n v="41"/>
    <n v="318"/>
    <n v="13038"/>
    <n v="4824.0599999999995"/>
    <n v="0.37"/>
    <x v="1"/>
  </r>
  <r>
    <x v="0"/>
    <n v="1185732"/>
    <x v="38"/>
    <x v="0"/>
    <x v="2"/>
    <x v="0"/>
    <x v="0"/>
    <x v="0"/>
    <x v="2"/>
    <n v="35"/>
    <n v="295"/>
    <n v="10325"/>
    <n v="4336.5"/>
    <n v="0.42"/>
    <x v="1"/>
  </r>
  <r>
    <x v="0"/>
    <n v="1185732"/>
    <x v="39"/>
    <x v="0"/>
    <x v="2"/>
    <x v="0"/>
    <x v="0"/>
    <x v="0"/>
    <x v="3"/>
    <n v="35"/>
    <n v="270"/>
    <n v="9450"/>
    <n v="3496.5"/>
    <n v="0.37"/>
    <x v="1"/>
  </r>
  <r>
    <x v="0"/>
    <n v="1185732"/>
    <x v="40"/>
    <x v="0"/>
    <x v="2"/>
    <x v="0"/>
    <x v="0"/>
    <x v="0"/>
    <x v="4"/>
    <n v="46"/>
    <n v="278"/>
    <n v="12788"/>
    <n v="4347.9199999999992"/>
    <n v="0.33999999999999997"/>
    <x v="1"/>
  </r>
  <r>
    <x v="0"/>
    <n v="1185732"/>
    <x v="41"/>
    <x v="0"/>
    <x v="2"/>
    <x v="0"/>
    <x v="0"/>
    <x v="0"/>
    <x v="5"/>
    <n v="47"/>
    <n v="352"/>
    <n v="16544"/>
    <n v="4466.88"/>
    <n v="0.27"/>
    <x v="1"/>
  </r>
  <r>
    <x v="0"/>
    <n v="1185732"/>
    <x v="42"/>
    <x v="0"/>
    <x v="2"/>
    <x v="0"/>
    <x v="0"/>
    <x v="0"/>
    <x v="0"/>
    <n v="41"/>
    <n v="375"/>
    <n v="15375"/>
    <n v="7995"/>
    <n v="0.52"/>
    <x v="1"/>
  </r>
  <r>
    <x v="0"/>
    <n v="1185732"/>
    <x v="43"/>
    <x v="0"/>
    <x v="2"/>
    <x v="0"/>
    <x v="0"/>
    <x v="0"/>
    <x v="1"/>
    <n v="37"/>
    <n v="359"/>
    <n v="13283"/>
    <n v="4516.2199999999993"/>
    <n v="0.33999999999999997"/>
    <x v="1"/>
  </r>
  <r>
    <x v="0"/>
    <n v="1185732"/>
    <x v="44"/>
    <x v="0"/>
    <x v="2"/>
    <x v="0"/>
    <x v="0"/>
    <x v="0"/>
    <x v="2"/>
    <n v="37"/>
    <n v="314"/>
    <n v="11618"/>
    <n v="4298.66"/>
    <n v="0.37"/>
    <x v="1"/>
  </r>
  <r>
    <x v="0"/>
    <n v="1185732"/>
    <x v="45"/>
    <x v="0"/>
    <x v="2"/>
    <x v="0"/>
    <x v="0"/>
    <x v="0"/>
    <x v="3"/>
    <n v="40"/>
    <n v="324"/>
    <n v="12960"/>
    <n v="5184"/>
    <n v="0.39999999999999997"/>
    <x v="1"/>
  </r>
  <r>
    <x v="1"/>
    <n v="1185732"/>
    <x v="46"/>
    <x v="0"/>
    <x v="3"/>
    <x v="0"/>
    <x v="0"/>
    <x v="0"/>
    <x v="4"/>
    <n v="43"/>
    <n v="279"/>
    <n v="11997"/>
    <n v="3959.0099999999993"/>
    <n v="0.32999999999999996"/>
    <x v="1"/>
  </r>
  <r>
    <x v="1"/>
    <n v="1185732"/>
    <x v="47"/>
    <x v="0"/>
    <x v="3"/>
    <x v="0"/>
    <x v="0"/>
    <x v="0"/>
    <x v="5"/>
    <n v="48"/>
    <n v="355"/>
    <n v="17040"/>
    <n v="5112"/>
    <n v="0.3"/>
    <x v="1"/>
  </r>
  <r>
    <x v="1"/>
    <n v="1185732"/>
    <x v="48"/>
    <x v="0"/>
    <x v="3"/>
    <x v="0"/>
    <x v="0"/>
    <x v="0"/>
    <x v="0"/>
    <n v="39"/>
    <n v="408"/>
    <n v="15912"/>
    <n v="8751.6"/>
    <n v="0.55000000000000004"/>
    <x v="1"/>
  </r>
  <r>
    <x v="1"/>
    <n v="1185732"/>
    <x v="49"/>
    <x v="0"/>
    <x v="3"/>
    <x v="0"/>
    <x v="0"/>
    <x v="0"/>
    <x v="1"/>
    <n v="43"/>
    <n v="350"/>
    <n v="15050"/>
    <n v="4966.4999999999991"/>
    <n v="0.32999999999999996"/>
    <x v="1"/>
  </r>
  <r>
    <x v="1"/>
    <n v="1185732"/>
    <x v="50"/>
    <x v="0"/>
    <x v="3"/>
    <x v="0"/>
    <x v="0"/>
    <x v="0"/>
    <x v="2"/>
    <n v="36"/>
    <n v="315"/>
    <n v="11340"/>
    <n v="4422.5999999999995"/>
    <n v="0.38999999999999996"/>
    <x v="1"/>
  </r>
  <r>
    <x v="1"/>
    <n v="1185732"/>
    <x v="51"/>
    <x v="0"/>
    <x v="3"/>
    <x v="0"/>
    <x v="0"/>
    <x v="0"/>
    <x v="3"/>
    <n v="34"/>
    <n v="306"/>
    <n v="10404"/>
    <n v="4057.5599999999995"/>
    <n v="0.38999999999999996"/>
    <x v="1"/>
  </r>
  <r>
    <x v="1"/>
    <n v="1185732"/>
    <x v="52"/>
    <x v="0"/>
    <x v="3"/>
    <x v="0"/>
    <x v="0"/>
    <x v="0"/>
    <x v="4"/>
    <n v="44"/>
    <n v="315"/>
    <n v="13860"/>
    <n v="5128.2"/>
    <n v="0.37"/>
    <x v="1"/>
  </r>
  <r>
    <x v="1"/>
    <n v="1185732"/>
    <x v="53"/>
    <x v="0"/>
    <x v="3"/>
    <x v="0"/>
    <x v="0"/>
    <x v="0"/>
    <x v="5"/>
    <n v="45"/>
    <n v="350"/>
    <n v="15750"/>
    <n v="4725"/>
    <n v="0.3"/>
    <x v="1"/>
  </r>
  <r>
    <x v="1"/>
    <n v="1185732"/>
    <x v="54"/>
    <x v="0"/>
    <x v="3"/>
    <x v="0"/>
    <x v="0"/>
    <x v="0"/>
    <x v="4"/>
    <n v="51"/>
    <n v="289"/>
    <n v="14739"/>
    <n v="4716.4800000000005"/>
    <n v="0.32"/>
    <x v="1"/>
  </r>
  <r>
    <x v="1"/>
    <n v="1185732"/>
    <x v="55"/>
    <x v="0"/>
    <x v="3"/>
    <x v="0"/>
    <x v="0"/>
    <x v="0"/>
    <x v="5"/>
    <n v="50"/>
    <n v="330"/>
    <n v="16500"/>
    <n v="4620"/>
    <n v="0.28000000000000003"/>
    <x v="1"/>
  </r>
  <r>
    <x v="1"/>
    <n v="1185732"/>
    <x v="56"/>
    <x v="0"/>
    <x v="3"/>
    <x v="0"/>
    <x v="0"/>
    <x v="0"/>
    <x v="0"/>
    <n v="46"/>
    <n v="403"/>
    <n v="18538"/>
    <n v="10381.280000000001"/>
    <n v="0.56000000000000005"/>
    <x v="1"/>
  </r>
  <r>
    <x v="1"/>
    <n v="1185732"/>
    <x v="57"/>
    <x v="0"/>
    <x v="3"/>
    <x v="0"/>
    <x v="0"/>
    <x v="0"/>
    <x v="1"/>
    <n v="40"/>
    <n v="312"/>
    <n v="12480"/>
    <n v="4492.8"/>
    <n v="0.36"/>
    <x v="1"/>
  </r>
  <r>
    <x v="1"/>
    <n v="1185732"/>
    <x v="58"/>
    <x v="0"/>
    <x v="3"/>
    <x v="0"/>
    <x v="0"/>
    <x v="0"/>
    <x v="2"/>
    <n v="43"/>
    <n v="294"/>
    <n v="12642"/>
    <n v="5309.6399999999994"/>
    <n v="0.42"/>
    <x v="1"/>
  </r>
  <r>
    <x v="1"/>
    <n v="1185732"/>
    <x v="59"/>
    <x v="0"/>
    <x v="3"/>
    <x v="0"/>
    <x v="0"/>
    <x v="0"/>
    <x v="3"/>
    <n v="41"/>
    <n v="270"/>
    <n v="11070"/>
    <n v="4095.9"/>
    <n v="0.37"/>
    <x v="1"/>
  </r>
  <r>
    <x v="1"/>
    <n v="1185732"/>
    <x v="60"/>
    <x v="0"/>
    <x v="4"/>
    <x v="0"/>
    <x v="0"/>
    <x v="0"/>
    <x v="4"/>
    <n v="47"/>
    <n v="280"/>
    <n v="13160"/>
    <n v="4737.5999999999995"/>
    <n v="0.36"/>
    <x v="1"/>
  </r>
  <r>
    <x v="1"/>
    <n v="1185732"/>
    <x v="61"/>
    <x v="0"/>
    <x v="4"/>
    <x v="0"/>
    <x v="0"/>
    <x v="0"/>
    <x v="5"/>
    <n v="53"/>
    <n v="322"/>
    <n v="17066"/>
    <n v="4778.4800000000005"/>
    <n v="0.28000000000000003"/>
    <x v="1"/>
  </r>
  <r>
    <x v="1"/>
    <n v="1185732"/>
    <x v="62"/>
    <x v="0"/>
    <x v="4"/>
    <x v="0"/>
    <x v="0"/>
    <x v="0"/>
    <x v="0"/>
    <n v="48"/>
    <n v="420"/>
    <n v="20160"/>
    <n v="11289.6"/>
    <n v="0.56000000000000005"/>
    <x v="1"/>
  </r>
  <r>
    <x v="1"/>
    <n v="1185732"/>
    <x v="63"/>
    <x v="0"/>
    <x v="4"/>
    <x v="0"/>
    <x v="0"/>
    <x v="0"/>
    <x v="1"/>
    <n v="43"/>
    <n v="310"/>
    <n v="13330"/>
    <n v="4665.5"/>
    <n v="0.35"/>
    <x v="1"/>
  </r>
  <r>
    <x v="1"/>
    <n v="1185732"/>
    <x v="64"/>
    <x v="0"/>
    <x v="4"/>
    <x v="0"/>
    <x v="0"/>
    <x v="0"/>
    <x v="2"/>
    <n v="42"/>
    <n v="333"/>
    <n v="13986"/>
    <n v="5594.4"/>
    <n v="0.39999999999999997"/>
    <x v="1"/>
  </r>
  <r>
    <x v="1"/>
    <n v="1185732"/>
    <x v="65"/>
    <x v="0"/>
    <x v="4"/>
    <x v="0"/>
    <x v="0"/>
    <x v="0"/>
    <x v="3"/>
    <n v="41"/>
    <n v="306"/>
    <n v="12546"/>
    <n v="5018.3999999999996"/>
    <n v="0.39999999999999997"/>
    <x v="1"/>
  </r>
  <r>
    <x v="1"/>
    <n v="1185732"/>
    <x v="66"/>
    <x v="0"/>
    <x v="4"/>
    <x v="0"/>
    <x v="0"/>
    <x v="0"/>
    <x v="4"/>
    <n v="48"/>
    <n v="279"/>
    <n v="13392"/>
    <n v="4955.04"/>
    <n v="0.37"/>
    <x v="1"/>
  </r>
  <r>
    <x v="1"/>
    <n v="1185732"/>
    <x v="67"/>
    <x v="0"/>
    <x v="5"/>
    <x v="0"/>
    <x v="0"/>
    <x v="0"/>
    <x v="5"/>
    <n v="48"/>
    <n v="340"/>
    <n v="16320"/>
    <n v="4896"/>
    <n v="0.3"/>
    <x v="1"/>
  </r>
  <r>
    <x v="2"/>
    <n v="1197831"/>
    <x v="68"/>
    <x v="0"/>
    <x v="5"/>
    <x v="0"/>
    <x v="0"/>
    <x v="0"/>
    <x v="0"/>
    <n v="20"/>
    <n v="270"/>
    <n v="5400"/>
    <n v="2105.9999999999995"/>
    <n v="0.38999999999999996"/>
    <x v="1"/>
  </r>
  <r>
    <x v="2"/>
    <n v="1197831"/>
    <x v="69"/>
    <x v="0"/>
    <x v="5"/>
    <x v="0"/>
    <x v="0"/>
    <x v="0"/>
    <x v="1"/>
    <n v="26"/>
    <n v="270"/>
    <n v="7020"/>
    <n v="2597.4"/>
    <n v="0.37"/>
    <x v="1"/>
  </r>
  <r>
    <x v="2"/>
    <n v="1197831"/>
    <x v="70"/>
    <x v="0"/>
    <x v="5"/>
    <x v="0"/>
    <x v="0"/>
    <x v="0"/>
    <x v="2"/>
    <n v="27"/>
    <n v="238"/>
    <n v="6426"/>
    <n v="2506.14"/>
    <n v="0.38999999999999996"/>
    <x v="1"/>
  </r>
  <r>
    <x v="2"/>
    <n v="1197831"/>
    <x v="71"/>
    <x v="0"/>
    <x v="5"/>
    <x v="0"/>
    <x v="0"/>
    <x v="0"/>
    <x v="3"/>
    <n v="27"/>
    <n v="210"/>
    <n v="5670"/>
    <n v="2948.4"/>
    <n v="0.52"/>
    <x v="1"/>
  </r>
  <r>
    <x v="2"/>
    <n v="1197831"/>
    <x v="72"/>
    <x v="0"/>
    <x v="5"/>
    <x v="1"/>
    <x v="1"/>
    <x v="1"/>
    <x v="4"/>
    <n v="26"/>
    <n v="176"/>
    <n v="4576"/>
    <n v="1555.84"/>
    <n v="0.33999999999999997"/>
    <x v="1"/>
  </r>
  <r>
    <x v="2"/>
    <n v="1197831"/>
    <x v="73"/>
    <x v="0"/>
    <x v="5"/>
    <x v="1"/>
    <x v="1"/>
    <x v="1"/>
    <x v="5"/>
    <n v="25"/>
    <n v="224"/>
    <n v="5600"/>
    <n v="3136.0000000000005"/>
    <n v="0.56000000000000005"/>
    <x v="1"/>
  </r>
  <r>
    <x v="2"/>
    <n v="1197831"/>
    <x v="74"/>
    <x v="0"/>
    <x v="5"/>
    <x v="1"/>
    <x v="1"/>
    <x v="1"/>
    <x v="0"/>
    <n v="20"/>
    <n v="255"/>
    <n v="5100"/>
    <n v="2091"/>
    <n v="0.41"/>
    <x v="1"/>
  </r>
  <r>
    <x v="2"/>
    <n v="1197831"/>
    <x v="75"/>
    <x v="0"/>
    <x v="5"/>
    <x v="1"/>
    <x v="1"/>
    <x v="1"/>
    <x v="1"/>
    <n v="23"/>
    <n v="289"/>
    <n v="6647"/>
    <n v="2791.74"/>
    <n v="0.42"/>
    <x v="1"/>
  </r>
  <r>
    <x v="2"/>
    <n v="1197831"/>
    <x v="76"/>
    <x v="0"/>
    <x v="5"/>
    <x v="1"/>
    <x v="1"/>
    <x v="1"/>
    <x v="2"/>
    <n v="27"/>
    <n v="236"/>
    <n v="6372"/>
    <n v="2612.52"/>
    <n v="0.41"/>
    <x v="1"/>
  </r>
  <r>
    <x v="2"/>
    <n v="1197831"/>
    <x v="77"/>
    <x v="0"/>
    <x v="5"/>
    <x v="1"/>
    <x v="1"/>
    <x v="1"/>
    <x v="3"/>
    <n v="26"/>
    <n v="213"/>
    <n v="5538"/>
    <n v="2769"/>
    <n v="0.5"/>
    <x v="1"/>
  </r>
  <r>
    <x v="2"/>
    <n v="1197831"/>
    <x v="78"/>
    <x v="0"/>
    <x v="5"/>
    <x v="1"/>
    <x v="1"/>
    <x v="1"/>
    <x v="4"/>
    <n v="28"/>
    <n v="160"/>
    <n v="4480"/>
    <n v="1478.3999999999999"/>
    <n v="0.32999999999999996"/>
    <x v="1"/>
  </r>
  <r>
    <x v="2"/>
    <n v="1197831"/>
    <x v="79"/>
    <x v="0"/>
    <x v="5"/>
    <x v="1"/>
    <x v="1"/>
    <x v="1"/>
    <x v="5"/>
    <n v="26"/>
    <n v="231"/>
    <n v="6006"/>
    <n v="3303.3"/>
    <n v="0.55000000000000004"/>
    <x v="1"/>
  </r>
  <r>
    <x v="2"/>
    <n v="1197831"/>
    <x v="80"/>
    <x v="0"/>
    <x v="5"/>
    <x v="1"/>
    <x v="1"/>
    <x v="1"/>
    <x v="0"/>
    <n v="20"/>
    <n v="306"/>
    <n v="6120"/>
    <n v="2570.4"/>
    <n v="0.42"/>
    <x v="1"/>
  </r>
  <r>
    <x v="2"/>
    <n v="1197831"/>
    <x v="81"/>
    <x v="0"/>
    <x v="6"/>
    <x v="1"/>
    <x v="1"/>
    <x v="1"/>
    <x v="1"/>
    <n v="30"/>
    <n v="263"/>
    <n v="7890"/>
    <n v="3077.0999999999995"/>
    <n v="0.38999999999999996"/>
    <x v="1"/>
  </r>
  <r>
    <x v="2"/>
    <n v="1197831"/>
    <x v="82"/>
    <x v="0"/>
    <x v="6"/>
    <x v="1"/>
    <x v="1"/>
    <x v="1"/>
    <x v="2"/>
    <n v="23"/>
    <n v="224"/>
    <n v="5152"/>
    <n v="2163.84"/>
    <n v="0.42"/>
    <x v="1"/>
  </r>
  <r>
    <x v="2"/>
    <n v="1197831"/>
    <x v="83"/>
    <x v="0"/>
    <x v="6"/>
    <x v="1"/>
    <x v="1"/>
    <x v="1"/>
    <x v="3"/>
    <n v="30"/>
    <n v="204"/>
    <n v="6120"/>
    <n v="2937.6"/>
    <n v="0.48"/>
    <x v="1"/>
  </r>
  <r>
    <x v="2"/>
    <n v="1197831"/>
    <x v="84"/>
    <x v="0"/>
    <x v="6"/>
    <x v="1"/>
    <x v="1"/>
    <x v="1"/>
    <x v="4"/>
    <n v="35"/>
    <n v="155"/>
    <n v="5425"/>
    <n v="1736"/>
    <n v="0.32"/>
    <x v="1"/>
  </r>
  <r>
    <x v="2"/>
    <n v="1197831"/>
    <x v="85"/>
    <x v="0"/>
    <x v="6"/>
    <x v="1"/>
    <x v="1"/>
    <x v="1"/>
    <x v="5"/>
    <n v="29"/>
    <n v="228"/>
    <n v="6612"/>
    <n v="3636.6000000000004"/>
    <n v="0.55000000000000004"/>
    <x v="1"/>
  </r>
  <r>
    <x v="2"/>
    <n v="1197831"/>
    <x v="86"/>
    <x v="0"/>
    <x v="6"/>
    <x v="1"/>
    <x v="1"/>
    <x v="1"/>
    <x v="0"/>
    <n v="23"/>
    <n v="306"/>
    <n v="7038"/>
    <n v="2604.06"/>
    <n v="0.37"/>
    <x v="1"/>
  </r>
  <r>
    <x v="2"/>
    <n v="1197831"/>
    <x v="87"/>
    <x v="0"/>
    <x v="6"/>
    <x v="1"/>
    <x v="1"/>
    <x v="1"/>
    <x v="1"/>
    <n v="29"/>
    <n v="306"/>
    <n v="8874"/>
    <n v="3638.3399999999997"/>
    <n v="0.41"/>
    <x v="1"/>
  </r>
  <r>
    <x v="2"/>
    <n v="1197831"/>
    <x v="88"/>
    <x v="0"/>
    <x v="6"/>
    <x v="1"/>
    <x v="1"/>
    <x v="1"/>
    <x v="2"/>
    <n v="24"/>
    <n v="232"/>
    <n v="5568"/>
    <n v="2060.16"/>
    <n v="0.37"/>
    <x v="1"/>
  </r>
  <r>
    <x v="2"/>
    <n v="1197831"/>
    <x v="89"/>
    <x v="0"/>
    <x v="6"/>
    <x v="1"/>
    <x v="1"/>
    <x v="1"/>
    <x v="3"/>
    <n v="28"/>
    <n v="213"/>
    <n v="5964"/>
    <n v="2862.72"/>
    <n v="0.48"/>
    <x v="1"/>
  </r>
  <r>
    <x v="1"/>
    <n v="1197831"/>
    <x v="90"/>
    <x v="0"/>
    <x v="6"/>
    <x v="1"/>
    <x v="1"/>
    <x v="1"/>
    <x v="4"/>
    <n v="34"/>
    <n v="179"/>
    <n v="6086"/>
    <n v="2069.2399999999998"/>
    <n v="0.33999999999999997"/>
    <x v="1"/>
  </r>
  <r>
    <x v="1"/>
    <n v="1197831"/>
    <x v="91"/>
    <x v="0"/>
    <x v="6"/>
    <x v="1"/>
    <x v="1"/>
    <x v="1"/>
    <x v="5"/>
    <n v="27"/>
    <n v="272"/>
    <n v="7344"/>
    <n v="4039.2000000000003"/>
    <n v="0.55000000000000004"/>
    <x v="1"/>
  </r>
  <r>
    <x v="1"/>
    <n v="1197831"/>
    <x v="92"/>
    <x v="0"/>
    <x v="6"/>
    <x v="1"/>
    <x v="1"/>
    <x v="1"/>
    <x v="0"/>
    <n v="24"/>
    <n v="315"/>
    <n v="7560"/>
    <n v="2948.3999999999996"/>
    <n v="0.38999999999999996"/>
    <x v="1"/>
  </r>
  <r>
    <x v="1"/>
    <n v="1197831"/>
    <x v="93"/>
    <x v="0"/>
    <x v="6"/>
    <x v="1"/>
    <x v="1"/>
    <x v="1"/>
    <x v="1"/>
    <n v="30"/>
    <n v="287"/>
    <n v="8610"/>
    <n v="3616.2"/>
    <n v="0.42"/>
    <x v="1"/>
  </r>
  <r>
    <x v="1"/>
    <n v="1197831"/>
    <x v="94"/>
    <x v="0"/>
    <x v="6"/>
    <x v="1"/>
    <x v="1"/>
    <x v="1"/>
    <x v="2"/>
    <n v="23"/>
    <n v="240"/>
    <n v="5520"/>
    <n v="2042.3999999999999"/>
    <n v="0.37"/>
    <x v="1"/>
  </r>
  <r>
    <x v="1"/>
    <n v="1197831"/>
    <x v="95"/>
    <x v="0"/>
    <x v="6"/>
    <x v="1"/>
    <x v="1"/>
    <x v="1"/>
    <x v="3"/>
    <n v="31"/>
    <n v="245"/>
    <n v="7595"/>
    <n v="3873.4500000000003"/>
    <n v="0.51"/>
    <x v="1"/>
  </r>
  <r>
    <x v="1"/>
    <n v="1197831"/>
    <x v="96"/>
    <x v="0"/>
    <x v="6"/>
    <x v="1"/>
    <x v="1"/>
    <x v="1"/>
    <x v="4"/>
    <n v="35"/>
    <n v="180"/>
    <n v="6300"/>
    <n v="2205"/>
    <n v="0.35"/>
    <x v="1"/>
  </r>
  <r>
    <x v="1"/>
    <n v="1197831"/>
    <x v="97"/>
    <x v="0"/>
    <x v="6"/>
    <x v="1"/>
    <x v="1"/>
    <x v="1"/>
    <x v="5"/>
    <n v="32"/>
    <n v="295"/>
    <n v="9440"/>
    <n v="5380.8"/>
    <n v="0.57000000000000006"/>
    <x v="1"/>
  </r>
  <r>
    <x v="1"/>
    <n v="1197831"/>
    <x v="98"/>
    <x v="0"/>
    <x v="6"/>
    <x v="1"/>
    <x v="1"/>
    <x v="1"/>
    <x v="0"/>
    <n v="28"/>
    <n v="295"/>
    <n v="8260"/>
    <n v="3386.6"/>
    <n v="0.41"/>
    <x v="1"/>
  </r>
  <r>
    <x v="1"/>
    <n v="1197831"/>
    <x v="99"/>
    <x v="0"/>
    <x v="6"/>
    <x v="1"/>
    <x v="1"/>
    <x v="1"/>
    <x v="1"/>
    <n v="33"/>
    <n v="323"/>
    <n v="10659"/>
    <n v="4476.78"/>
    <n v="0.42"/>
    <x v="1"/>
  </r>
  <r>
    <x v="1"/>
    <n v="1197831"/>
    <x v="100"/>
    <x v="0"/>
    <x v="6"/>
    <x v="1"/>
    <x v="1"/>
    <x v="1"/>
    <x v="2"/>
    <n v="27"/>
    <n v="264"/>
    <n v="7128"/>
    <n v="2851.2"/>
    <n v="0.39999999999999997"/>
    <x v="1"/>
  </r>
  <r>
    <x v="1"/>
    <n v="1197831"/>
    <x v="101"/>
    <x v="0"/>
    <x v="6"/>
    <x v="1"/>
    <x v="1"/>
    <x v="1"/>
    <x v="3"/>
    <n v="26"/>
    <n v="263"/>
    <n v="6838"/>
    <n v="3282.24"/>
    <n v="0.48"/>
    <x v="1"/>
  </r>
  <r>
    <x v="1"/>
    <n v="1197831"/>
    <x v="102"/>
    <x v="0"/>
    <x v="6"/>
    <x v="1"/>
    <x v="1"/>
    <x v="1"/>
    <x v="4"/>
    <n v="29"/>
    <n v="221"/>
    <n v="6409"/>
    <n v="2050.88"/>
    <n v="0.32"/>
    <x v="1"/>
  </r>
  <r>
    <x v="1"/>
    <n v="1197831"/>
    <x v="103"/>
    <x v="0"/>
    <x v="6"/>
    <x v="1"/>
    <x v="1"/>
    <x v="1"/>
    <x v="5"/>
    <n v="38"/>
    <n v="350"/>
    <n v="13300"/>
    <n v="7581.0000000000009"/>
    <n v="0.57000000000000006"/>
    <x v="1"/>
  </r>
  <r>
    <x v="1"/>
    <n v="1197831"/>
    <x v="104"/>
    <x v="0"/>
    <x v="6"/>
    <x v="1"/>
    <x v="1"/>
    <x v="1"/>
    <x v="0"/>
    <n v="29"/>
    <n v="295"/>
    <n v="8555"/>
    <n v="3421.9999999999995"/>
    <n v="0.39999999999999997"/>
    <x v="1"/>
  </r>
  <r>
    <x v="1"/>
    <n v="1197831"/>
    <x v="105"/>
    <x v="0"/>
    <x v="6"/>
    <x v="1"/>
    <x v="1"/>
    <x v="1"/>
    <x v="1"/>
    <n v="32"/>
    <n v="285"/>
    <n v="9120"/>
    <n v="3830.3999999999996"/>
    <n v="0.42"/>
    <x v="1"/>
  </r>
  <r>
    <x v="1"/>
    <n v="1197831"/>
    <x v="106"/>
    <x v="0"/>
    <x v="6"/>
    <x v="1"/>
    <x v="1"/>
    <x v="1"/>
    <x v="2"/>
    <n v="29"/>
    <n v="374"/>
    <n v="10846"/>
    <n v="4446.8599999999997"/>
    <n v="0.41"/>
    <x v="1"/>
  </r>
  <r>
    <x v="1"/>
    <n v="1197831"/>
    <x v="107"/>
    <x v="0"/>
    <x v="6"/>
    <x v="1"/>
    <x v="1"/>
    <x v="1"/>
    <x v="3"/>
    <n v="28"/>
    <n v="224"/>
    <n v="6272"/>
    <n v="3261.44"/>
    <n v="0.52"/>
    <x v="1"/>
  </r>
  <r>
    <x v="1"/>
    <n v="1197831"/>
    <x v="108"/>
    <x v="0"/>
    <x v="6"/>
    <x v="1"/>
    <x v="1"/>
    <x v="1"/>
    <x v="4"/>
    <n v="33"/>
    <n v="217"/>
    <n v="7161"/>
    <n v="2577.96"/>
    <n v="0.36"/>
    <x v="1"/>
  </r>
  <r>
    <x v="1"/>
    <n v="1197831"/>
    <x v="109"/>
    <x v="0"/>
    <x v="6"/>
    <x v="1"/>
    <x v="1"/>
    <x v="1"/>
    <x v="5"/>
    <n v="36"/>
    <n v="302"/>
    <n v="10872"/>
    <n v="5653.4400000000005"/>
    <n v="0.52"/>
    <x v="1"/>
  </r>
  <r>
    <x v="1"/>
    <n v="1197831"/>
    <x v="110"/>
    <x v="0"/>
    <x v="6"/>
    <x v="1"/>
    <x v="1"/>
    <x v="1"/>
    <x v="0"/>
    <n v="27"/>
    <n v="305"/>
    <n v="8235"/>
    <n v="3046.95"/>
    <n v="0.37"/>
    <x v="1"/>
  </r>
  <r>
    <x v="1"/>
    <n v="1197831"/>
    <x v="111"/>
    <x v="0"/>
    <x v="6"/>
    <x v="1"/>
    <x v="1"/>
    <x v="1"/>
    <x v="1"/>
    <n v="33"/>
    <n v="305"/>
    <n v="10065"/>
    <n v="3824.7"/>
    <n v="0.38"/>
    <x v="1"/>
  </r>
  <r>
    <x v="1"/>
    <n v="1197831"/>
    <x v="112"/>
    <x v="0"/>
    <x v="7"/>
    <x v="1"/>
    <x v="1"/>
    <x v="1"/>
    <x v="2"/>
    <n v="29"/>
    <n v="374"/>
    <n v="10846"/>
    <n v="4446.8599999999997"/>
    <n v="0.41"/>
    <x v="1"/>
  </r>
  <r>
    <x v="1"/>
    <n v="1197831"/>
    <x v="113"/>
    <x v="0"/>
    <x v="7"/>
    <x v="1"/>
    <x v="1"/>
    <x v="1"/>
    <x v="3"/>
    <n v="30"/>
    <n v="215"/>
    <n v="6450"/>
    <n v="3096"/>
    <n v="0.48"/>
    <x v="1"/>
  </r>
  <r>
    <x v="1"/>
    <n v="1197831"/>
    <x v="114"/>
    <x v="0"/>
    <x v="7"/>
    <x v="1"/>
    <x v="1"/>
    <x v="1"/>
    <x v="4"/>
    <n v="35"/>
    <n v="228"/>
    <n v="7980"/>
    <n v="2713.2"/>
    <n v="0.33999999999999997"/>
    <x v="1"/>
  </r>
  <r>
    <x v="1"/>
    <n v="1197831"/>
    <x v="115"/>
    <x v="0"/>
    <x v="7"/>
    <x v="1"/>
    <x v="1"/>
    <x v="1"/>
    <x v="5"/>
    <n v="39"/>
    <n v="270"/>
    <n v="10530"/>
    <n v="5686.2000000000007"/>
    <n v="0.54"/>
    <x v="1"/>
  </r>
  <r>
    <x v="1"/>
    <n v="1197831"/>
    <x v="116"/>
    <x v="0"/>
    <x v="7"/>
    <x v="1"/>
    <x v="1"/>
    <x v="1"/>
    <x v="0"/>
    <n v="33"/>
    <n v="264"/>
    <n v="8712"/>
    <n v="3659.04"/>
    <n v="0.42"/>
    <x v="1"/>
  </r>
  <r>
    <x v="1"/>
    <n v="1197831"/>
    <x v="117"/>
    <x v="0"/>
    <x v="7"/>
    <x v="1"/>
    <x v="1"/>
    <x v="1"/>
    <x v="1"/>
    <n v="32"/>
    <n v="255"/>
    <n v="8160"/>
    <n v="3019.2"/>
    <n v="0.37"/>
    <x v="1"/>
  </r>
  <r>
    <x v="1"/>
    <n v="1197831"/>
    <x v="118"/>
    <x v="0"/>
    <x v="7"/>
    <x v="1"/>
    <x v="1"/>
    <x v="1"/>
    <x v="2"/>
    <n v="36"/>
    <n v="315"/>
    <n v="11340"/>
    <n v="4309.2"/>
    <n v="0.38"/>
    <x v="1"/>
  </r>
  <r>
    <x v="1"/>
    <n v="1197831"/>
    <x v="119"/>
    <x v="0"/>
    <x v="7"/>
    <x v="1"/>
    <x v="1"/>
    <x v="1"/>
    <x v="3"/>
    <n v="37"/>
    <n v="200"/>
    <n v="7400"/>
    <n v="3700"/>
    <n v="0.5"/>
    <x v="1"/>
  </r>
  <r>
    <x v="1"/>
    <n v="1197831"/>
    <x v="120"/>
    <x v="0"/>
    <x v="7"/>
    <x v="1"/>
    <x v="1"/>
    <x v="1"/>
    <x v="4"/>
    <n v="36"/>
    <n v="206"/>
    <n v="7416"/>
    <n v="2669.7599999999998"/>
    <n v="0.36"/>
    <x v="1"/>
  </r>
  <r>
    <x v="1"/>
    <n v="1197831"/>
    <x v="121"/>
    <x v="0"/>
    <x v="7"/>
    <x v="1"/>
    <x v="1"/>
    <x v="1"/>
    <x v="5"/>
    <n v="42"/>
    <n v="298"/>
    <n v="12516"/>
    <n v="7134.1200000000008"/>
    <n v="0.57000000000000006"/>
    <x v="1"/>
  </r>
  <r>
    <x v="1"/>
    <n v="1197831"/>
    <x v="122"/>
    <x v="0"/>
    <x v="7"/>
    <x v="1"/>
    <x v="1"/>
    <x v="1"/>
    <x v="0"/>
    <n v="31"/>
    <n v="272"/>
    <n v="8432"/>
    <n v="3288.4799999999996"/>
    <n v="0.38999999999999996"/>
    <x v="1"/>
  </r>
  <r>
    <x v="1"/>
    <n v="1197831"/>
    <x v="123"/>
    <x v="0"/>
    <x v="7"/>
    <x v="1"/>
    <x v="1"/>
    <x v="1"/>
    <x v="1"/>
    <n v="29"/>
    <n v="248"/>
    <n v="7192"/>
    <n v="2804.8799999999997"/>
    <n v="0.38999999999999996"/>
    <x v="1"/>
  </r>
  <r>
    <x v="1"/>
    <n v="1197831"/>
    <x v="124"/>
    <x v="0"/>
    <x v="7"/>
    <x v="1"/>
    <x v="1"/>
    <x v="1"/>
    <x v="2"/>
    <n v="39"/>
    <n v="255"/>
    <n v="9945"/>
    <n v="3679.65"/>
    <n v="0.37"/>
    <x v="1"/>
  </r>
  <r>
    <x v="1"/>
    <n v="1197831"/>
    <x v="125"/>
    <x v="0"/>
    <x v="7"/>
    <x v="1"/>
    <x v="1"/>
    <x v="1"/>
    <x v="3"/>
    <n v="36"/>
    <n v="204"/>
    <n v="7344"/>
    <n v="3451.6800000000003"/>
    <n v="0.47000000000000003"/>
    <x v="1"/>
  </r>
  <r>
    <x v="1"/>
    <n v="1197831"/>
    <x v="126"/>
    <x v="0"/>
    <x v="7"/>
    <x v="1"/>
    <x v="1"/>
    <x v="1"/>
    <x v="4"/>
    <n v="35"/>
    <n v="184"/>
    <n v="6440"/>
    <n v="2382.8000000000002"/>
    <n v="0.37"/>
    <x v="1"/>
  </r>
  <r>
    <x v="1"/>
    <n v="1197831"/>
    <x v="127"/>
    <x v="0"/>
    <x v="7"/>
    <x v="1"/>
    <x v="1"/>
    <x v="1"/>
    <x v="5"/>
    <n v="43"/>
    <n v="233"/>
    <n v="10019"/>
    <n v="5410.26"/>
    <n v="0.54"/>
    <x v="1"/>
  </r>
  <r>
    <x v="1"/>
    <n v="1197831"/>
    <x v="128"/>
    <x v="0"/>
    <x v="8"/>
    <x v="1"/>
    <x v="1"/>
    <x v="1"/>
    <x v="0"/>
    <n v="34"/>
    <n v="270"/>
    <n v="9180"/>
    <n v="3488.4"/>
    <n v="0.38"/>
    <x v="1"/>
  </r>
  <r>
    <x v="1"/>
    <n v="1197831"/>
    <x v="129"/>
    <x v="0"/>
    <x v="8"/>
    <x v="1"/>
    <x v="1"/>
    <x v="1"/>
    <x v="1"/>
    <n v="31"/>
    <n v="306"/>
    <n v="9486"/>
    <n v="3794.3999999999996"/>
    <n v="0.39999999999999997"/>
    <x v="1"/>
  </r>
  <r>
    <x v="1"/>
    <n v="1197831"/>
    <x v="130"/>
    <x v="0"/>
    <x v="8"/>
    <x v="1"/>
    <x v="1"/>
    <x v="1"/>
    <x v="2"/>
    <n v="34"/>
    <n v="281"/>
    <n v="9554"/>
    <n v="3726.0599999999995"/>
    <n v="0.38999999999999996"/>
    <x v="1"/>
  </r>
  <r>
    <x v="1"/>
    <n v="1197831"/>
    <x v="131"/>
    <x v="0"/>
    <x v="8"/>
    <x v="1"/>
    <x v="1"/>
    <x v="1"/>
    <x v="3"/>
    <n v="36"/>
    <n v="230"/>
    <n v="8280"/>
    <n v="4140"/>
    <n v="0.5"/>
    <x v="1"/>
  </r>
  <r>
    <x v="1"/>
    <n v="1197831"/>
    <x v="132"/>
    <x v="0"/>
    <x v="8"/>
    <x v="1"/>
    <x v="1"/>
    <x v="1"/>
    <x v="4"/>
    <n v="30"/>
    <n v="195"/>
    <n v="5850"/>
    <n v="1872"/>
    <n v="0.32"/>
    <x v="1"/>
  </r>
  <r>
    <x v="1"/>
    <n v="1197831"/>
    <x v="133"/>
    <x v="0"/>
    <x v="8"/>
    <x v="1"/>
    <x v="1"/>
    <x v="1"/>
    <x v="5"/>
    <n v="44"/>
    <n v="289"/>
    <n v="12716"/>
    <n v="7248.1200000000008"/>
    <n v="0.57000000000000006"/>
    <x v="1"/>
  </r>
  <r>
    <x v="1"/>
    <n v="1197831"/>
    <x v="134"/>
    <x v="0"/>
    <x v="8"/>
    <x v="1"/>
    <x v="1"/>
    <x v="1"/>
    <x v="0"/>
    <n v="32"/>
    <n v="333"/>
    <n v="10656"/>
    <n v="4262.3999999999996"/>
    <n v="0.39999999999999997"/>
    <x v="1"/>
  </r>
  <r>
    <x v="1"/>
    <n v="1197831"/>
    <x v="135"/>
    <x v="0"/>
    <x v="8"/>
    <x v="1"/>
    <x v="1"/>
    <x v="1"/>
    <x v="1"/>
    <n v="34"/>
    <n v="333"/>
    <n v="11322"/>
    <n v="4755.24"/>
    <n v="0.42"/>
    <x v="1"/>
  </r>
  <r>
    <x v="1"/>
    <n v="1197831"/>
    <x v="136"/>
    <x v="0"/>
    <x v="8"/>
    <x v="1"/>
    <x v="1"/>
    <x v="1"/>
    <x v="2"/>
    <n v="38"/>
    <n v="298"/>
    <n v="11324"/>
    <n v="4303.12"/>
    <n v="0.38"/>
    <x v="1"/>
  </r>
  <r>
    <x v="1"/>
    <n v="1197831"/>
    <x v="137"/>
    <x v="0"/>
    <x v="8"/>
    <x v="1"/>
    <x v="1"/>
    <x v="1"/>
    <x v="3"/>
    <n v="36"/>
    <n v="210"/>
    <n v="7560"/>
    <n v="3931.2000000000003"/>
    <n v="0.52"/>
    <x v="1"/>
  </r>
  <r>
    <x v="1"/>
    <n v="1197831"/>
    <x v="138"/>
    <x v="0"/>
    <x v="8"/>
    <x v="1"/>
    <x v="1"/>
    <x v="1"/>
    <x v="4"/>
    <n v="30"/>
    <n v="208"/>
    <n v="6240"/>
    <n v="2246.4"/>
    <n v="0.36"/>
    <x v="1"/>
  </r>
  <r>
    <x v="1"/>
    <n v="1197831"/>
    <x v="139"/>
    <x v="0"/>
    <x v="8"/>
    <x v="1"/>
    <x v="1"/>
    <x v="1"/>
    <x v="5"/>
    <n v="41"/>
    <n v="306"/>
    <n v="12546"/>
    <n v="6900.3"/>
    <n v="0.55000000000000004"/>
    <x v="1"/>
  </r>
  <r>
    <x v="3"/>
    <n v="1128299"/>
    <x v="140"/>
    <x v="0"/>
    <x v="9"/>
    <x v="1"/>
    <x v="1"/>
    <x v="1"/>
    <x v="0"/>
    <n v="30"/>
    <n v="264"/>
    <n v="7920"/>
    <n v="3088.8"/>
    <n v="0.39"/>
    <x v="1"/>
  </r>
  <r>
    <x v="3"/>
    <n v="1128299"/>
    <x v="141"/>
    <x v="0"/>
    <x v="9"/>
    <x v="1"/>
    <x v="1"/>
    <x v="1"/>
    <x v="1"/>
    <n v="33"/>
    <n v="248"/>
    <n v="8184"/>
    <n v="1882.3200000000002"/>
    <n v="0.23"/>
    <x v="1"/>
  </r>
  <r>
    <x v="3"/>
    <n v="1128299"/>
    <x v="142"/>
    <x v="0"/>
    <x v="9"/>
    <x v="1"/>
    <x v="1"/>
    <x v="1"/>
    <x v="2"/>
    <n v="33"/>
    <n v="271"/>
    <n v="8943"/>
    <n v="3756.0600000000004"/>
    <n v="0.42000000000000004"/>
    <x v="1"/>
  </r>
  <r>
    <x v="3"/>
    <n v="1128299"/>
    <x v="143"/>
    <x v="0"/>
    <x v="9"/>
    <x v="1"/>
    <x v="1"/>
    <x v="1"/>
    <x v="3"/>
    <n v="35"/>
    <n v="219"/>
    <n v="7665"/>
    <n v="2759.4"/>
    <n v="0.36"/>
    <x v="1"/>
  </r>
  <r>
    <x v="3"/>
    <n v="1128299"/>
    <x v="144"/>
    <x v="0"/>
    <x v="9"/>
    <x v="2"/>
    <x v="2"/>
    <x v="2"/>
    <x v="4"/>
    <n v="38"/>
    <n v="173"/>
    <n v="6574"/>
    <n v="3549.96"/>
    <n v="0.54"/>
    <x v="1"/>
  </r>
  <r>
    <x v="3"/>
    <n v="1128299"/>
    <x v="145"/>
    <x v="0"/>
    <x v="9"/>
    <x v="2"/>
    <x v="2"/>
    <x v="2"/>
    <x v="5"/>
    <n v="36"/>
    <n v="233"/>
    <n v="8388"/>
    <n v="1761.4800000000002"/>
    <n v="0.21000000000000002"/>
    <x v="1"/>
  </r>
  <r>
    <x v="3"/>
    <n v="1128299"/>
    <x v="146"/>
    <x v="0"/>
    <x v="9"/>
    <x v="2"/>
    <x v="2"/>
    <x v="2"/>
    <x v="0"/>
    <n v="28"/>
    <n v="289"/>
    <n v="8092"/>
    <n v="3398.6400000000003"/>
    <n v="0.42000000000000004"/>
    <x v="1"/>
  </r>
  <r>
    <x v="3"/>
    <n v="1128299"/>
    <x v="147"/>
    <x v="0"/>
    <x v="9"/>
    <x v="2"/>
    <x v="2"/>
    <x v="2"/>
    <x v="1"/>
    <n v="36"/>
    <n v="239"/>
    <n v="8604"/>
    <n v="2151"/>
    <n v="0.25"/>
    <x v="1"/>
  </r>
  <r>
    <x v="3"/>
    <n v="1128299"/>
    <x v="148"/>
    <x v="0"/>
    <x v="9"/>
    <x v="2"/>
    <x v="2"/>
    <x v="2"/>
    <x v="2"/>
    <n v="40"/>
    <n v="247"/>
    <n v="9880"/>
    <n v="4050.8"/>
    <n v="0.41000000000000003"/>
    <x v="1"/>
  </r>
  <r>
    <x v="3"/>
    <n v="1128299"/>
    <x v="149"/>
    <x v="0"/>
    <x v="9"/>
    <x v="2"/>
    <x v="2"/>
    <x v="2"/>
    <x v="3"/>
    <n v="39"/>
    <n v="190"/>
    <n v="7410"/>
    <n v="2519.3999999999996"/>
    <n v="0.33999999999999997"/>
    <x v="1"/>
  </r>
  <r>
    <x v="3"/>
    <n v="1128299"/>
    <x v="150"/>
    <x v="0"/>
    <x v="9"/>
    <x v="2"/>
    <x v="2"/>
    <x v="2"/>
    <x v="4"/>
    <n v="42"/>
    <n v="165"/>
    <n v="6930"/>
    <n v="3950.1000000000004"/>
    <n v="0.57000000000000006"/>
    <x v="1"/>
  </r>
  <r>
    <x v="3"/>
    <n v="1128299"/>
    <x v="151"/>
    <x v="0"/>
    <x v="9"/>
    <x v="2"/>
    <x v="2"/>
    <x v="2"/>
    <x v="5"/>
    <n v="33"/>
    <n v="210"/>
    <n v="6930"/>
    <n v="1524.6000000000001"/>
    <n v="0.22000000000000003"/>
    <x v="1"/>
  </r>
  <r>
    <x v="3"/>
    <n v="1128299"/>
    <x v="152"/>
    <x v="0"/>
    <x v="9"/>
    <x v="2"/>
    <x v="2"/>
    <x v="2"/>
    <x v="0"/>
    <n v="36"/>
    <n v="272"/>
    <n v="9792"/>
    <n v="3818.88"/>
    <n v="0.39"/>
    <x v="1"/>
  </r>
  <r>
    <x v="3"/>
    <n v="1128299"/>
    <x v="153"/>
    <x v="0"/>
    <x v="9"/>
    <x v="2"/>
    <x v="2"/>
    <x v="2"/>
    <x v="1"/>
    <n v="39"/>
    <n v="231"/>
    <n v="9009"/>
    <n v="2072.0700000000002"/>
    <n v="0.23"/>
    <x v="1"/>
  </r>
  <r>
    <x v="3"/>
    <n v="1128299"/>
    <x v="154"/>
    <x v="0"/>
    <x v="9"/>
    <x v="2"/>
    <x v="2"/>
    <x v="2"/>
    <x v="2"/>
    <n v="47"/>
    <n v="210"/>
    <n v="9870"/>
    <n v="4145.4000000000005"/>
    <n v="0.42000000000000004"/>
    <x v="1"/>
  </r>
  <r>
    <x v="3"/>
    <n v="1128299"/>
    <x v="155"/>
    <x v="0"/>
    <x v="10"/>
    <x v="2"/>
    <x v="2"/>
    <x v="2"/>
    <x v="3"/>
    <n v="48"/>
    <n v="204"/>
    <n v="9792"/>
    <n v="3133.44"/>
    <n v="0.32"/>
    <x v="1"/>
  </r>
  <r>
    <x v="3"/>
    <n v="1128299"/>
    <x v="156"/>
    <x v="0"/>
    <x v="10"/>
    <x v="2"/>
    <x v="2"/>
    <x v="2"/>
    <x v="4"/>
    <n v="51"/>
    <n v="170"/>
    <n v="8670"/>
    <n v="4681.8"/>
    <n v="0.54"/>
    <x v="1"/>
  </r>
  <r>
    <x v="3"/>
    <n v="1128299"/>
    <x v="157"/>
    <x v="0"/>
    <x v="10"/>
    <x v="2"/>
    <x v="2"/>
    <x v="2"/>
    <x v="5"/>
    <n v="41"/>
    <n v="245"/>
    <n v="10045"/>
    <n v="2009"/>
    <n v="0.2"/>
    <x v="1"/>
  </r>
  <r>
    <x v="3"/>
    <n v="1128299"/>
    <x v="158"/>
    <x v="0"/>
    <x v="10"/>
    <x v="2"/>
    <x v="2"/>
    <x v="2"/>
    <x v="0"/>
    <n v="40"/>
    <n v="271"/>
    <n v="10840"/>
    <n v="4119.2"/>
    <n v="0.38"/>
    <x v="1"/>
  </r>
  <r>
    <x v="3"/>
    <n v="1128299"/>
    <x v="159"/>
    <x v="0"/>
    <x v="10"/>
    <x v="2"/>
    <x v="2"/>
    <x v="2"/>
    <x v="1"/>
    <n v="51"/>
    <n v="216"/>
    <n v="11016"/>
    <n v="2754"/>
    <n v="0.25"/>
    <x v="1"/>
  </r>
  <r>
    <x v="3"/>
    <n v="1128299"/>
    <x v="160"/>
    <x v="0"/>
    <x v="10"/>
    <x v="2"/>
    <x v="2"/>
    <x v="2"/>
    <x v="2"/>
    <n v="46"/>
    <n v="254"/>
    <n v="11684"/>
    <n v="4556.76"/>
    <n v="0.39"/>
    <x v="1"/>
  </r>
  <r>
    <x v="3"/>
    <n v="1128299"/>
    <x v="161"/>
    <x v="0"/>
    <x v="10"/>
    <x v="2"/>
    <x v="2"/>
    <x v="2"/>
    <x v="3"/>
    <n v="48"/>
    <n v="188"/>
    <n v="9024"/>
    <n v="3068.16"/>
    <n v="0.33999999999999997"/>
    <x v="1"/>
  </r>
  <r>
    <x v="3"/>
    <n v="1128299"/>
    <x v="162"/>
    <x v="0"/>
    <x v="10"/>
    <x v="2"/>
    <x v="2"/>
    <x v="2"/>
    <x v="4"/>
    <n v="47"/>
    <n v="158"/>
    <n v="7426"/>
    <n v="4158.5600000000004"/>
    <n v="0.56000000000000005"/>
    <x v="1"/>
  </r>
  <r>
    <x v="3"/>
    <n v="1128299"/>
    <x v="163"/>
    <x v="0"/>
    <x v="10"/>
    <x v="2"/>
    <x v="2"/>
    <x v="2"/>
    <x v="5"/>
    <n v="62"/>
    <n v="245"/>
    <n v="15190"/>
    <n v="2886.1000000000004"/>
    <n v="0.19000000000000003"/>
    <x v="1"/>
  </r>
  <r>
    <x v="3"/>
    <n v="1128299"/>
    <x v="164"/>
    <x v="0"/>
    <x v="10"/>
    <x v="2"/>
    <x v="2"/>
    <x v="2"/>
    <x v="0"/>
    <n v="44"/>
    <n v="270"/>
    <n v="11880"/>
    <n v="5227.2"/>
    <n v="0.44"/>
    <x v="1"/>
  </r>
  <r>
    <x v="3"/>
    <n v="1128299"/>
    <x v="165"/>
    <x v="1"/>
    <x v="0"/>
    <x v="2"/>
    <x v="2"/>
    <x v="2"/>
    <x v="1"/>
    <n v="51"/>
    <n v="233"/>
    <n v="11883"/>
    <n v="3208.4100000000003"/>
    <n v="0.27"/>
    <x v="1"/>
  </r>
  <r>
    <x v="3"/>
    <n v="1128299"/>
    <x v="166"/>
    <x v="1"/>
    <x v="0"/>
    <x v="2"/>
    <x v="2"/>
    <x v="2"/>
    <x v="2"/>
    <n v="46"/>
    <n v="225"/>
    <n v="10350"/>
    <n v="4554"/>
    <n v="0.44"/>
    <x v="1"/>
  </r>
  <r>
    <x v="3"/>
    <n v="1128299"/>
    <x v="167"/>
    <x v="1"/>
    <x v="0"/>
    <x v="2"/>
    <x v="2"/>
    <x v="2"/>
    <x v="3"/>
    <n v="42"/>
    <n v="228"/>
    <n v="9576"/>
    <n v="4021.92"/>
    <n v="0.42"/>
    <x v="1"/>
  </r>
  <r>
    <x v="3"/>
    <n v="1128299"/>
    <x v="168"/>
    <x v="1"/>
    <x v="0"/>
    <x v="2"/>
    <x v="2"/>
    <x v="2"/>
    <x v="4"/>
    <n v="49"/>
    <n v="182"/>
    <n v="8918"/>
    <n v="5083.26"/>
    <n v="0.57000000000000006"/>
    <x v="1"/>
  </r>
  <r>
    <x v="3"/>
    <n v="1128299"/>
    <x v="169"/>
    <x v="1"/>
    <x v="0"/>
    <x v="2"/>
    <x v="2"/>
    <x v="2"/>
    <x v="5"/>
    <n v="58"/>
    <n v="225"/>
    <n v="13050"/>
    <n v="3001.5"/>
    <n v="0.23"/>
    <x v="1"/>
  </r>
  <r>
    <x v="3"/>
    <n v="1128299"/>
    <x v="170"/>
    <x v="1"/>
    <x v="0"/>
    <x v="2"/>
    <x v="2"/>
    <x v="2"/>
    <x v="0"/>
    <n v="41"/>
    <n v="341"/>
    <n v="13981"/>
    <n v="6011.8300000000008"/>
    <n v="0.43000000000000005"/>
    <x v="1"/>
  </r>
  <r>
    <x v="3"/>
    <n v="1128299"/>
    <x v="171"/>
    <x v="1"/>
    <x v="0"/>
    <x v="2"/>
    <x v="2"/>
    <x v="2"/>
    <x v="1"/>
    <n v="50"/>
    <n v="256"/>
    <n v="12800"/>
    <n v="3840"/>
    <n v="0.3"/>
    <x v="1"/>
  </r>
  <r>
    <x v="3"/>
    <n v="1128299"/>
    <x v="172"/>
    <x v="1"/>
    <x v="0"/>
    <x v="2"/>
    <x v="2"/>
    <x v="2"/>
    <x v="2"/>
    <n v="42"/>
    <n v="281"/>
    <n v="11802"/>
    <n v="5310.9000000000005"/>
    <n v="0.45"/>
    <x v="1"/>
  </r>
  <r>
    <x v="3"/>
    <n v="1128299"/>
    <x v="173"/>
    <x v="1"/>
    <x v="0"/>
    <x v="2"/>
    <x v="2"/>
    <x v="2"/>
    <x v="3"/>
    <n v="41"/>
    <n v="224"/>
    <n v="9184"/>
    <n v="3765.4399999999996"/>
    <n v="0.41"/>
    <x v="1"/>
  </r>
  <r>
    <x v="3"/>
    <n v="1128299"/>
    <x v="174"/>
    <x v="1"/>
    <x v="0"/>
    <x v="2"/>
    <x v="2"/>
    <x v="2"/>
    <x v="4"/>
    <n v="44"/>
    <n v="196"/>
    <n v="8624"/>
    <n v="5260.6400000000012"/>
    <n v="0.6100000000000001"/>
    <x v="1"/>
  </r>
  <r>
    <x v="3"/>
    <n v="1128299"/>
    <x v="175"/>
    <x v="1"/>
    <x v="0"/>
    <x v="2"/>
    <x v="2"/>
    <x v="2"/>
    <x v="5"/>
    <n v="60"/>
    <n v="306"/>
    <n v="18360"/>
    <n v="4773.6000000000004"/>
    <n v="0.26"/>
    <x v="1"/>
  </r>
  <r>
    <x v="3"/>
    <n v="1128299"/>
    <x v="176"/>
    <x v="1"/>
    <x v="0"/>
    <x v="2"/>
    <x v="2"/>
    <x v="2"/>
    <x v="0"/>
    <n v="41"/>
    <n v="338"/>
    <n v="13858"/>
    <n v="5266.04"/>
    <n v="0.38"/>
    <x v="1"/>
  </r>
  <r>
    <x v="3"/>
    <n v="1128299"/>
    <x v="177"/>
    <x v="1"/>
    <x v="0"/>
    <x v="2"/>
    <x v="2"/>
    <x v="2"/>
    <x v="1"/>
    <n v="49"/>
    <n v="263"/>
    <n v="12887"/>
    <n v="3092.88"/>
    <n v="0.24000000000000002"/>
    <x v="1"/>
  </r>
  <r>
    <x v="3"/>
    <n v="1128299"/>
    <x v="178"/>
    <x v="1"/>
    <x v="0"/>
    <x v="2"/>
    <x v="2"/>
    <x v="2"/>
    <x v="2"/>
    <n v="46"/>
    <n v="264"/>
    <n v="12144"/>
    <n v="4857.6000000000004"/>
    <n v="0.4"/>
    <x v="1"/>
  </r>
  <r>
    <x v="3"/>
    <n v="1128299"/>
    <x v="179"/>
    <x v="1"/>
    <x v="0"/>
    <x v="2"/>
    <x v="2"/>
    <x v="2"/>
    <x v="3"/>
    <n v="46"/>
    <n v="247"/>
    <n v="11362"/>
    <n v="4090.3199999999997"/>
    <n v="0.36"/>
    <x v="1"/>
  </r>
  <r>
    <x v="3"/>
    <n v="1128299"/>
    <x v="180"/>
    <x v="1"/>
    <x v="0"/>
    <x v="2"/>
    <x v="2"/>
    <x v="2"/>
    <x v="4"/>
    <n v="44"/>
    <n v="240"/>
    <n v="10560"/>
    <n v="5913.6"/>
    <n v="0.56000000000000005"/>
    <x v="1"/>
  </r>
  <r>
    <x v="3"/>
    <n v="1128299"/>
    <x v="181"/>
    <x v="1"/>
    <x v="0"/>
    <x v="2"/>
    <x v="2"/>
    <x v="2"/>
    <x v="5"/>
    <n v="56"/>
    <n v="264"/>
    <n v="14784"/>
    <n v="2808.9600000000005"/>
    <n v="0.19000000000000003"/>
    <x v="1"/>
  </r>
  <r>
    <x v="3"/>
    <n v="1128299"/>
    <x v="182"/>
    <x v="1"/>
    <x v="0"/>
    <x v="2"/>
    <x v="2"/>
    <x v="2"/>
    <x v="0"/>
    <n v="45"/>
    <n v="302"/>
    <n v="13590"/>
    <n v="5436"/>
    <n v="0.4"/>
    <x v="1"/>
  </r>
  <r>
    <x v="3"/>
    <n v="1128299"/>
    <x v="183"/>
    <x v="1"/>
    <x v="0"/>
    <x v="2"/>
    <x v="2"/>
    <x v="2"/>
    <x v="1"/>
    <n v="47"/>
    <n v="278"/>
    <n v="13066"/>
    <n v="2874.52"/>
    <n v="0.22"/>
    <x v="1"/>
  </r>
  <r>
    <x v="3"/>
    <n v="1128299"/>
    <x v="184"/>
    <x v="1"/>
    <x v="0"/>
    <x v="2"/>
    <x v="2"/>
    <x v="2"/>
    <x v="2"/>
    <n v="51"/>
    <n v="248"/>
    <n v="12648"/>
    <n v="4932.72"/>
    <n v="0.39"/>
    <x v="1"/>
  </r>
  <r>
    <x v="3"/>
    <n v="1128299"/>
    <x v="185"/>
    <x v="1"/>
    <x v="0"/>
    <x v="2"/>
    <x v="2"/>
    <x v="2"/>
    <x v="3"/>
    <n v="52"/>
    <n v="255"/>
    <n v="13260"/>
    <n v="4508.3999999999996"/>
    <n v="0.33999999999999997"/>
    <x v="1"/>
  </r>
  <r>
    <x v="3"/>
    <n v="1128299"/>
    <x v="186"/>
    <x v="1"/>
    <x v="0"/>
    <x v="2"/>
    <x v="2"/>
    <x v="2"/>
    <x v="4"/>
    <n v="59"/>
    <n v="263"/>
    <n v="15517"/>
    <n v="8844.69"/>
    <n v="0.57000000000000006"/>
    <x v="1"/>
  </r>
  <r>
    <x v="3"/>
    <n v="1128299"/>
    <x v="187"/>
    <x v="1"/>
    <x v="0"/>
    <x v="2"/>
    <x v="2"/>
    <x v="2"/>
    <x v="5"/>
    <n v="60"/>
    <n v="254"/>
    <n v="15240"/>
    <n v="3352.8000000000006"/>
    <n v="0.22000000000000003"/>
    <x v="1"/>
  </r>
  <r>
    <x v="3"/>
    <n v="1128299"/>
    <x v="188"/>
    <x v="1"/>
    <x v="0"/>
    <x v="2"/>
    <x v="2"/>
    <x v="2"/>
    <x v="0"/>
    <n v="40"/>
    <n v="287"/>
    <n v="11480"/>
    <n v="4018.0000000000005"/>
    <n v="0.35000000000000003"/>
    <x v="1"/>
  </r>
  <r>
    <x v="3"/>
    <n v="1128299"/>
    <x v="189"/>
    <x v="1"/>
    <x v="0"/>
    <x v="2"/>
    <x v="2"/>
    <x v="2"/>
    <x v="1"/>
    <n v="42"/>
    <n v="287"/>
    <n v="12054"/>
    <n v="2049.1799999999998"/>
    <n v="0.16999999999999998"/>
    <x v="1"/>
  </r>
  <r>
    <x v="3"/>
    <n v="1128299"/>
    <x v="190"/>
    <x v="1"/>
    <x v="0"/>
    <x v="2"/>
    <x v="2"/>
    <x v="2"/>
    <x v="2"/>
    <n v="39"/>
    <n v="248"/>
    <n v="9672"/>
    <n v="3288.48"/>
    <n v="0.34"/>
    <x v="1"/>
  </r>
  <r>
    <x v="3"/>
    <n v="1128299"/>
    <x v="191"/>
    <x v="1"/>
    <x v="0"/>
    <x v="2"/>
    <x v="2"/>
    <x v="2"/>
    <x v="3"/>
    <n v="39"/>
    <n v="247"/>
    <n v="9633"/>
    <n v="2600.91"/>
    <n v="0.26999999999999996"/>
    <x v="1"/>
  </r>
  <r>
    <x v="3"/>
    <n v="1128299"/>
    <x v="192"/>
    <x v="1"/>
    <x v="0"/>
    <x v="2"/>
    <x v="2"/>
    <x v="2"/>
    <x v="4"/>
    <n v="43"/>
    <n v="225"/>
    <n v="9675"/>
    <n v="4644.0000000000009"/>
    <n v="0.48000000000000009"/>
    <x v="1"/>
  </r>
  <r>
    <x v="3"/>
    <n v="1128299"/>
    <x v="193"/>
    <x v="1"/>
    <x v="0"/>
    <x v="2"/>
    <x v="2"/>
    <x v="2"/>
    <x v="5"/>
    <n v="51"/>
    <n v="264"/>
    <n v="13464"/>
    <n v="2019.6000000000004"/>
    <n v="0.15000000000000002"/>
    <x v="1"/>
  </r>
  <r>
    <x v="3"/>
    <n v="1128299"/>
    <x v="194"/>
    <x v="1"/>
    <x v="0"/>
    <x v="2"/>
    <x v="2"/>
    <x v="2"/>
    <x v="0"/>
    <n v="36"/>
    <n v="289"/>
    <n v="10404"/>
    <n v="3433.3200000000006"/>
    <n v="0.33000000000000007"/>
    <x v="1"/>
  </r>
  <r>
    <x v="3"/>
    <n v="1128299"/>
    <x v="195"/>
    <x v="1"/>
    <x v="0"/>
    <x v="2"/>
    <x v="2"/>
    <x v="2"/>
    <x v="1"/>
    <n v="39"/>
    <n v="280"/>
    <n v="10920"/>
    <n v="1965.6"/>
    <n v="0.18"/>
    <x v="1"/>
  </r>
  <r>
    <x v="3"/>
    <n v="1128299"/>
    <x v="196"/>
    <x v="1"/>
    <x v="1"/>
    <x v="2"/>
    <x v="2"/>
    <x v="2"/>
    <x v="2"/>
    <n v="42"/>
    <n v="210"/>
    <n v="8820"/>
    <n v="2910.6000000000008"/>
    <n v="0.33000000000000007"/>
    <x v="1"/>
  </r>
  <r>
    <x v="3"/>
    <n v="1128299"/>
    <x v="197"/>
    <x v="1"/>
    <x v="1"/>
    <x v="2"/>
    <x v="2"/>
    <x v="2"/>
    <x v="3"/>
    <n v="42"/>
    <n v="223"/>
    <n v="9366"/>
    <n v="2903.4599999999996"/>
    <n v="0.30999999999999994"/>
    <x v="1"/>
  </r>
  <r>
    <x v="3"/>
    <n v="1128299"/>
    <x v="198"/>
    <x v="1"/>
    <x v="1"/>
    <x v="2"/>
    <x v="2"/>
    <x v="2"/>
    <x v="4"/>
    <n v="50"/>
    <n v="221"/>
    <n v="11050"/>
    <n v="5193.5000000000009"/>
    <n v="0.47000000000000008"/>
    <x v="1"/>
  </r>
  <r>
    <x v="3"/>
    <n v="1128299"/>
    <x v="199"/>
    <x v="1"/>
    <x v="1"/>
    <x v="2"/>
    <x v="2"/>
    <x v="2"/>
    <x v="5"/>
    <n v="46"/>
    <n v="224"/>
    <n v="10304"/>
    <n v="1236.48"/>
    <n v="0.12000000000000001"/>
    <x v="1"/>
  </r>
  <r>
    <x v="3"/>
    <n v="1128299"/>
    <x v="200"/>
    <x v="1"/>
    <x v="1"/>
    <x v="2"/>
    <x v="2"/>
    <x v="2"/>
    <x v="0"/>
    <n v="39"/>
    <n v="263"/>
    <n v="10257"/>
    <n v="3589.9500000000003"/>
    <n v="0.35000000000000003"/>
    <x v="1"/>
  </r>
  <r>
    <x v="3"/>
    <n v="1128299"/>
    <x v="201"/>
    <x v="1"/>
    <x v="1"/>
    <x v="2"/>
    <x v="2"/>
    <x v="2"/>
    <x v="1"/>
    <n v="46"/>
    <n v="306"/>
    <n v="14076"/>
    <n v="2815.2000000000003"/>
    <n v="0.2"/>
    <x v="1"/>
  </r>
  <r>
    <x v="3"/>
    <n v="1128299"/>
    <x v="202"/>
    <x v="1"/>
    <x v="1"/>
    <x v="2"/>
    <x v="2"/>
    <x v="2"/>
    <x v="2"/>
    <n v="40"/>
    <n v="247"/>
    <n v="9880"/>
    <n v="3359.2000000000003"/>
    <n v="0.34"/>
    <x v="1"/>
  </r>
  <r>
    <x v="3"/>
    <n v="1128299"/>
    <x v="203"/>
    <x v="1"/>
    <x v="1"/>
    <x v="2"/>
    <x v="2"/>
    <x v="2"/>
    <x v="3"/>
    <n v="37"/>
    <n v="210"/>
    <n v="7770"/>
    <n v="2253.2999999999997"/>
    <n v="0.28999999999999998"/>
    <x v="1"/>
  </r>
  <r>
    <x v="3"/>
    <n v="1128299"/>
    <x v="204"/>
    <x v="1"/>
    <x v="1"/>
    <x v="2"/>
    <x v="2"/>
    <x v="2"/>
    <x v="4"/>
    <n v="51"/>
    <n v="228"/>
    <n v="11628"/>
    <n v="5465.1600000000008"/>
    <n v="0.47000000000000008"/>
    <x v="1"/>
  </r>
  <r>
    <x v="3"/>
    <n v="1128299"/>
    <x v="205"/>
    <x v="1"/>
    <x v="1"/>
    <x v="2"/>
    <x v="2"/>
    <x v="2"/>
    <x v="5"/>
    <n v="56"/>
    <n v="256"/>
    <n v="14336"/>
    <n v="2150.4000000000005"/>
    <n v="0.15000000000000002"/>
    <x v="1"/>
  </r>
  <r>
    <x v="3"/>
    <n v="1128299"/>
    <x v="206"/>
    <x v="1"/>
    <x v="1"/>
    <x v="2"/>
    <x v="2"/>
    <x v="2"/>
    <x v="0"/>
    <n v="40"/>
    <n v="322"/>
    <n v="12880"/>
    <n v="4250.4000000000005"/>
    <n v="0.33000000000000007"/>
    <x v="1"/>
  </r>
  <r>
    <x v="3"/>
    <n v="1128299"/>
    <x v="207"/>
    <x v="1"/>
    <x v="1"/>
    <x v="2"/>
    <x v="2"/>
    <x v="2"/>
    <x v="1"/>
    <n v="46"/>
    <n v="332"/>
    <n v="15272"/>
    <n v="3207.12"/>
    <n v="0.21"/>
    <x v="1"/>
  </r>
  <r>
    <x v="3"/>
    <n v="1128299"/>
    <x v="208"/>
    <x v="1"/>
    <x v="1"/>
    <x v="2"/>
    <x v="2"/>
    <x v="2"/>
    <x v="2"/>
    <n v="44"/>
    <n v="256"/>
    <n v="11264"/>
    <n v="3717.1200000000008"/>
    <n v="0.33000000000000007"/>
    <x v="1"/>
  </r>
  <r>
    <x v="3"/>
    <n v="1128299"/>
    <x v="209"/>
    <x v="1"/>
    <x v="1"/>
    <x v="2"/>
    <x v="2"/>
    <x v="2"/>
    <x v="3"/>
    <n v="40"/>
    <n v="271"/>
    <n v="10840"/>
    <n v="3252"/>
    <n v="0.3"/>
    <x v="1"/>
  </r>
  <r>
    <x v="3"/>
    <n v="1128299"/>
    <x v="210"/>
    <x v="1"/>
    <x v="1"/>
    <x v="2"/>
    <x v="2"/>
    <x v="2"/>
    <x v="4"/>
    <n v="43"/>
    <n v="245"/>
    <n v="10535"/>
    <n v="5478.2"/>
    <n v="0.52"/>
    <x v="1"/>
  </r>
  <r>
    <x v="3"/>
    <n v="1128299"/>
    <x v="211"/>
    <x v="1"/>
    <x v="1"/>
    <x v="2"/>
    <x v="2"/>
    <x v="2"/>
    <x v="5"/>
    <n v="50"/>
    <n v="256"/>
    <n v="12800"/>
    <n v="2176"/>
    <n v="0.17"/>
    <x v="1"/>
  </r>
  <r>
    <x v="4"/>
    <n v="1189833"/>
    <x v="212"/>
    <x v="1"/>
    <x v="1"/>
    <x v="2"/>
    <x v="2"/>
    <x v="2"/>
    <x v="0"/>
    <n v="26"/>
    <n v="224"/>
    <n v="5824"/>
    <n v="2504.3200000000002"/>
    <n v="0.43000000000000005"/>
    <x v="1"/>
  </r>
  <r>
    <x v="4"/>
    <n v="1189833"/>
    <x v="213"/>
    <x v="1"/>
    <x v="1"/>
    <x v="2"/>
    <x v="2"/>
    <x v="2"/>
    <x v="1"/>
    <n v="35"/>
    <n v="224"/>
    <n v="7840"/>
    <n v="2352"/>
    <n v="0.3"/>
    <x v="1"/>
  </r>
  <r>
    <x v="4"/>
    <n v="1189833"/>
    <x v="214"/>
    <x v="1"/>
    <x v="2"/>
    <x v="2"/>
    <x v="2"/>
    <x v="2"/>
    <x v="2"/>
    <n v="36"/>
    <n v="217"/>
    <n v="7812"/>
    <n v="3281.0400000000004"/>
    <n v="0.42000000000000004"/>
    <x v="1"/>
  </r>
  <r>
    <x v="4"/>
    <n v="1189833"/>
    <x v="215"/>
    <x v="1"/>
    <x v="2"/>
    <x v="2"/>
    <x v="2"/>
    <x v="2"/>
    <x v="3"/>
    <n v="33"/>
    <n v="182"/>
    <n v="6006"/>
    <n v="2282.2800000000002"/>
    <n v="0.38"/>
    <x v="1"/>
  </r>
  <r>
    <x v="4"/>
    <n v="1189833"/>
    <x v="216"/>
    <x v="1"/>
    <x v="2"/>
    <x v="2"/>
    <x v="2"/>
    <x v="3"/>
    <x v="4"/>
    <n v="36"/>
    <n v="155"/>
    <n v="5580"/>
    <n v="3292.2000000000003"/>
    <n v="0.59000000000000008"/>
    <x v="1"/>
  </r>
  <r>
    <x v="4"/>
    <n v="1189833"/>
    <x v="217"/>
    <x v="1"/>
    <x v="2"/>
    <x v="2"/>
    <x v="2"/>
    <x v="3"/>
    <x v="5"/>
    <n v="29"/>
    <n v="210"/>
    <n v="6090"/>
    <n v="1400.7"/>
    <n v="0.23"/>
    <x v="1"/>
  </r>
  <r>
    <x v="4"/>
    <n v="1189833"/>
    <x v="218"/>
    <x v="1"/>
    <x v="2"/>
    <x v="2"/>
    <x v="2"/>
    <x v="3"/>
    <x v="0"/>
    <n v="28"/>
    <n v="240"/>
    <n v="6720"/>
    <n v="3091.2000000000003"/>
    <n v="0.46"/>
    <x v="1"/>
  </r>
  <r>
    <x v="4"/>
    <n v="1189833"/>
    <x v="219"/>
    <x v="1"/>
    <x v="2"/>
    <x v="2"/>
    <x v="2"/>
    <x v="3"/>
    <x v="1"/>
    <n v="30"/>
    <n v="215"/>
    <n v="6450"/>
    <n v="1999.5"/>
    <n v="0.31"/>
    <x v="1"/>
  </r>
  <r>
    <x v="4"/>
    <n v="1189833"/>
    <x v="220"/>
    <x v="1"/>
    <x v="2"/>
    <x v="2"/>
    <x v="2"/>
    <x v="3"/>
    <x v="2"/>
    <n v="33"/>
    <n v="223"/>
    <n v="7359"/>
    <n v="3090.78"/>
    <n v="0.42000000000000004"/>
    <x v="1"/>
  </r>
  <r>
    <x v="4"/>
    <n v="1189833"/>
    <x v="221"/>
    <x v="1"/>
    <x v="2"/>
    <x v="2"/>
    <x v="2"/>
    <x v="3"/>
    <x v="3"/>
    <n v="34"/>
    <n v="179"/>
    <n v="6086"/>
    <n v="2495.2599999999998"/>
    <n v="0.41"/>
    <x v="1"/>
  </r>
  <r>
    <x v="4"/>
    <n v="1189833"/>
    <x v="222"/>
    <x v="1"/>
    <x v="2"/>
    <x v="2"/>
    <x v="2"/>
    <x v="3"/>
    <x v="4"/>
    <n v="40"/>
    <n v="140"/>
    <n v="5600"/>
    <n v="3192.0000000000005"/>
    <n v="0.57000000000000006"/>
    <x v="1"/>
  </r>
  <r>
    <x v="4"/>
    <n v="1189833"/>
    <x v="223"/>
    <x v="1"/>
    <x v="2"/>
    <x v="2"/>
    <x v="2"/>
    <x v="3"/>
    <x v="5"/>
    <n v="32"/>
    <n v="208"/>
    <n v="6656"/>
    <n v="1730.56"/>
    <n v="0.26"/>
    <x v="1"/>
  </r>
  <r>
    <x v="4"/>
    <n v="1189833"/>
    <x v="224"/>
    <x v="1"/>
    <x v="2"/>
    <x v="2"/>
    <x v="2"/>
    <x v="3"/>
    <x v="0"/>
    <n v="24"/>
    <n v="264"/>
    <n v="6336"/>
    <n v="2787.84"/>
    <n v="0.44"/>
    <x v="1"/>
  </r>
  <r>
    <x v="4"/>
    <n v="1189833"/>
    <x v="225"/>
    <x v="1"/>
    <x v="2"/>
    <x v="2"/>
    <x v="2"/>
    <x v="3"/>
    <x v="1"/>
    <n v="36"/>
    <n v="228"/>
    <n v="8208"/>
    <n v="2298.2400000000002"/>
    <n v="0.28000000000000003"/>
    <x v="1"/>
  </r>
  <r>
    <x v="4"/>
    <n v="1189833"/>
    <x v="226"/>
    <x v="1"/>
    <x v="2"/>
    <x v="2"/>
    <x v="2"/>
    <x v="3"/>
    <x v="2"/>
    <n v="33"/>
    <n v="221"/>
    <n v="7293"/>
    <n v="3354.78"/>
    <n v="0.46"/>
    <x v="1"/>
  </r>
  <r>
    <x v="4"/>
    <n v="1189833"/>
    <x v="227"/>
    <x v="1"/>
    <x v="2"/>
    <x v="2"/>
    <x v="2"/>
    <x v="3"/>
    <x v="3"/>
    <n v="36"/>
    <n v="176"/>
    <n v="6336"/>
    <n v="2471.0399999999995"/>
    <n v="0.38999999999999996"/>
    <x v="1"/>
  </r>
  <r>
    <x v="4"/>
    <n v="1189833"/>
    <x v="228"/>
    <x v="1"/>
    <x v="2"/>
    <x v="2"/>
    <x v="2"/>
    <x v="3"/>
    <x v="4"/>
    <n v="36"/>
    <n v="128"/>
    <n v="4608"/>
    <n v="2718.7200000000003"/>
    <n v="0.59000000000000008"/>
    <x v="1"/>
  </r>
  <r>
    <x v="4"/>
    <n v="1189833"/>
    <x v="229"/>
    <x v="1"/>
    <x v="3"/>
    <x v="2"/>
    <x v="2"/>
    <x v="3"/>
    <x v="5"/>
    <n v="33"/>
    <n v="194"/>
    <n v="6402"/>
    <n v="1472.46"/>
    <n v="0.23"/>
    <x v="1"/>
  </r>
  <r>
    <x v="4"/>
    <n v="1189833"/>
    <x v="230"/>
    <x v="1"/>
    <x v="3"/>
    <x v="2"/>
    <x v="2"/>
    <x v="3"/>
    <x v="0"/>
    <n v="31"/>
    <n v="248"/>
    <n v="7688"/>
    <n v="3536.48"/>
    <n v="0.46"/>
    <x v="1"/>
  </r>
  <r>
    <x v="4"/>
    <n v="1189833"/>
    <x v="231"/>
    <x v="1"/>
    <x v="3"/>
    <x v="2"/>
    <x v="2"/>
    <x v="3"/>
    <x v="1"/>
    <n v="34"/>
    <n v="210"/>
    <n v="7140"/>
    <n v="2070.6"/>
    <n v="0.28999999999999998"/>
    <x v="1"/>
  </r>
  <r>
    <x v="4"/>
    <n v="1189833"/>
    <x v="232"/>
    <x v="1"/>
    <x v="3"/>
    <x v="2"/>
    <x v="2"/>
    <x v="3"/>
    <x v="2"/>
    <n v="38"/>
    <n v="206"/>
    <n v="7828"/>
    <n v="3679.1600000000003"/>
    <n v="0.47000000000000003"/>
    <x v="1"/>
  </r>
  <r>
    <x v="4"/>
    <n v="1189833"/>
    <x v="233"/>
    <x v="1"/>
    <x v="3"/>
    <x v="2"/>
    <x v="2"/>
    <x v="3"/>
    <x v="3"/>
    <n v="31"/>
    <n v="173"/>
    <n v="5363"/>
    <n v="2037.94"/>
    <n v="0.38"/>
    <x v="1"/>
  </r>
  <r>
    <x v="4"/>
    <n v="1189833"/>
    <x v="234"/>
    <x v="1"/>
    <x v="3"/>
    <x v="2"/>
    <x v="2"/>
    <x v="3"/>
    <x v="4"/>
    <n v="38"/>
    <n v="149"/>
    <n v="5662"/>
    <n v="3453.8200000000006"/>
    <n v="0.6100000000000001"/>
    <x v="1"/>
  </r>
  <r>
    <x v="4"/>
    <n v="1189833"/>
    <x v="235"/>
    <x v="1"/>
    <x v="3"/>
    <x v="2"/>
    <x v="2"/>
    <x v="3"/>
    <x v="5"/>
    <n v="49"/>
    <n v="198"/>
    <n v="9702"/>
    <n v="2619.54"/>
    <n v="0.27"/>
    <x v="1"/>
  </r>
  <r>
    <x v="4"/>
    <n v="1189833"/>
    <x v="236"/>
    <x v="1"/>
    <x v="3"/>
    <x v="2"/>
    <x v="2"/>
    <x v="3"/>
    <x v="0"/>
    <n v="32"/>
    <n v="240"/>
    <n v="7680"/>
    <n v="3609.6000000000004"/>
    <n v="0.47000000000000003"/>
    <x v="1"/>
  </r>
  <r>
    <x v="4"/>
    <n v="1189833"/>
    <x v="237"/>
    <x v="1"/>
    <x v="3"/>
    <x v="2"/>
    <x v="2"/>
    <x v="3"/>
    <x v="1"/>
    <n v="34"/>
    <n v="221"/>
    <n v="7514"/>
    <n v="2254.1999999999998"/>
    <n v="0.3"/>
    <x v="1"/>
  </r>
  <r>
    <x v="4"/>
    <n v="1189833"/>
    <x v="238"/>
    <x v="1"/>
    <x v="3"/>
    <x v="2"/>
    <x v="2"/>
    <x v="3"/>
    <x v="2"/>
    <n v="36"/>
    <n v="215"/>
    <n v="7740"/>
    <n v="3483"/>
    <n v="0.45"/>
    <x v="1"/>
  </r>
  <r>
    <x v="4"/>
    <n v="1189833"/>
    <x v="239"/>
    <x v="1"/>
    <x v="3"/>
    <x v="2"/>
    <x v="2"/>
    <x v="3"/>
    <x v="3"/>
    <n v="33"/>
    <n v="193"/>
    <n v="6369"/>
    <n v="2420.2200000000003"/>
    <n v="0.38"/>
    <x v="1"/>
  </r>
  <r>
    <x v="4"/>
    <n v="1189833"/>
    <x v="240"/>
    <x v="1"/>
    <x v="3"/>
    <x v="2"/>
    <x v="2"/>
    <x v="3"/>
    <x v="4"/>
    <n v="38"/>
    <n v="140"/>
    <n v="5320"/>
    <n v="3138.8000000000006"/>
    <n v="0.59000000000000008"/>
    <x v="1"/>
  </r>
  <r>
    <x v="4"/>
    <n v="1189833"/>
    <x v="241"/>
    <x v="1"/>
    <x v="3"/>
    <x v="2"/>
    <x v="2"/>
    <x v="3"/>
    <x v="5"/>
    <n v="43"/>
    <n v="206"/>
    <n v="8858"/>
    <n v="1948.76"/>
    <n v="0.22"/>
    <x v="1"/>
  </r>
  <r>
    <x v="4"/>
    <n v="1189833"/>
    <x v="242"/>
    <x v="1"/>
    <x v="3"/>
    <x v="2"/>
    <x v="2"/>
    <x v="3"/>
    <x v="0"/>
    <n v="36"/>
    <n v="297"/>
    <n v="10692"/>
    <n v="4704.4800000000005"/>
    <n v="0.44"/>
    <x v="1"/>
  </r>
  <r>
    <x v="4"/>
    <n v="1189833"/>
    <x v="243"/>
    <x v="1"/>
    <x v="3"/>
    <x v="2"/>
    <x v="2"/>
    <x v="3"/>
    <x v="1"/>
    <n v="35"/>
    <n v="225"/>
    <n v="7875"/>
    <n v="2362.5"/>
    <n v="0.3"/>
    <x v="1"/>
  </r>
  <r>
    <x v="4"/>
    <n v="1189833"/>
    <x v="244"/>
    <x v="1"/>
    <x v="3"/>
    <x v="2"/>
    <x v="2"/>
    <x v="3"/>
    <x v="2"/>
    <n v="35"/>
    <n v="233"/>
    <n v="8155"/>
    <n v="3425.1000000000004"/>
    <n v="0.42000000000000004"/>
    <x v="1"/>
  </r>
  <r>
    <x v="4"/>
    <n v="1189833"/>
    <x v="245"/>
    <x v="1"/>
    <x v="3"/>
    <x v="2"/>
    <x v="2"/>
    <x v="3"/>
    <x v="3"/>
    <n v="32"/>
    <n v="194"/>
    <n v="6208"/>
    <n v="2296.96"/>
    <n v="0.37"/>
    <x v="1"/>
  </r>
  <r>
    <x v="4"/>
    <n v="1189833"/>
    <x v="246"/>
    <x v="1"/>
    <x v="3"/>
    <x v="2"/>
    <x v="2"/>
    <x v="3"/>
    <x v="4"/>
    <n v="39"/>
    <n v="165"/>
    <n v="6435"/>
    <n v="3861.0000000000005"/>
    <n v="0.60000000000000009"/>
    <x v="1"/>
  </r>
  <r>
    <x v="4"/>
    <n v="1189833"/>
    <x v="247"/>
    <x v="1"/>
    <x v="3"/>
    <x v="2"/>
    <x v="2"/>
    <x v="3"/>
    <x v="5"/>
    <n v="48"/>
    <n v="264"/>
    <n v="12672"/>
    <n v="2787.84"/>
    <n v="0.22"/>
    <x v="1"/>
  </r>
  <r>
    <x v="4"/>
    <n v="1189833"/>
    <x v="248"/>
    <x v="1"/>
    <x v="3"/>
    <x v="2"/>
    <x v="2"/>
    <x v="3"/>
    <x v="0"/>
    <n v="30"/>
    <n v="285"/>
    <n v="8550"/>
    <n v="4018.5000000000005"/>
    <n v="0.47000000000000003"/>
    <x v="1"/>
  </r>
  <r>
    <x v="4"/>
    <n v="1189833"/>
    <x v="249"/>
    <x v="1"/>
    <x v="3"/>
    <x v="2"/>
    <x v="2"/>
    <x v="3"/>
    <x v="1"/>
    <n v="37"/>
    <n v="272"/>
    <n v="10064"/>
    <n v="2918.56"/>
    <n v="0.28999999999999998"/>
    <x v="1"/>
  </r>
  <r>
    <x v="4"/>
    <n v="1189833"/>
    <x v="250"/>
    <x v="1"/>
    <x v="3"/>
    <x v="2"/>
    <x v="2"/>
    <x v="3"/>
    <x v="2"/>
    <n v="33"/>
    <n v="240"/>
    <n v="7920"/>
    <n v="3643.2000000000003"/>
    <n v="0.46"/>
    <x v="1"/>
  </r>
  <r>
    <x v="4"/>
    <n v="1189833"/>
    <x v="251"/>
    <x v="1"/>
    <x v="3"/>
    <x v="2"/>
    <x v="2"/>
    <x v="3"/>
    <x v="3"/>
    <n v="29"/>
    <n v="228"/>
    <n v="6612"/>
    <n v="2644.7999999999997"/>
    <n v="0.39999999999999997"/>
    <x v="1"/>
  </r>
  <r>
    <x v="4"/>
    <n v="1189833"/>
    <x v="252"/>
    <x v="1"/>
    <x v="3"/>
    <x v="2"/>
    <x v="2"/>
    <x v="3"/>
    <x v="4"/>
    <n v="38"/>
    <n v="224"/>
    <n v="8512"/>
    <n v="5107.2000000000007"/>
    <n v="0.60000000000000009"/>
    <x v="1"/>
  </r>
  <r>
    <x v="4"/>
    <n v="1189833"/>
    <x v="253"/>
    <x v="1"/>
    <x v="3"/>
    <x v="2"/>
    <x v="2"/>
    <x v="3"/>
    <x v="5"/>
    <n v="51"/>
    <n v="224"/>
    <n v="11424"/>
    <n v="2627.52"/>
    <n v="0.23"/>
    <x v="1"/>
  </r>
  <r>
    <x v="4"/>
    <n v="1189833"/>
    <x v="254"/>
    <x v="1"/>
    <x v="4"/>
    <x v="2"/>
    <x v="2"/>
    <x v="3"/>
    <x v="0"/>
    <n v="36"/>
    <n v="306"/>
    <n v="11016"/>
    <n v="4957.2"/>
    <n v="0.45"/>
    <x v="1"/>
  </r>
  <r>
    <x v="4"/>
    <n v="1189833"/>
    <x v="255"/>
    <x v="1"/>
    <x v="4"/>
    <x v="2"/>
    <x v="2"/>
    <x v="3"/>
    <x v="1"/>
    <n v="41"/>
    <n v="264"/>
    <n v="10824"/>
    <n v="3355.44"/>
    <n v="0.31"/>
    <x v="1"/>
  </r>
  <r>
    <x v="4"/>
    <n v="1189833"/>
    <x v="256"/>
    <x v="1"/>
    <x v="4"/>
    <x v="2"/>
    <x v="2"/>
    <x v="3"/>
    <x v="2"/>
    <n v="34"/>
    <n v="232"/>
    <n v="7888"/>
    <n v="3470.72"/>
    <n v="0.44"/>
    <x v="1"/>
  </r>
  <r>
    <x v="4"/>
    <n v="1189833"/>
    <x v="257"/>
    <x v="1"/>
    <x v="4"/>
    <x v="2"/>
    <x v="2"/>
    <x v="3"/>
    <x v="3"/>
    <n v="36"/>
    <n v="223"/>
    <n v="8028"/>
    <n v="3050.64"/>
    <n v="0.38"/>
    <x v="1"/>
  </r>
  <r>
    <x v="4"/>
    <n v="1189833"/>
    <x v="258"/>
    <x v="1"/>
    <x v="4"/>
    <x v="2"/>
    <x v="2"/>
    <x v="3"/>
    <x v="4"/>
    <n v="43"/>
    <n v="230"/>
    <n v="9890"/>
    <n v="6131.8000000000011"/>
    <n v="0.62000000000000011"/>
    <x v="1"/>
  </r>
  <r>
    <x v="4"/>
    <n v="1189833"/>
    <x v="259"/>
    <x v="1"/>
    <x v="4"/>
    <x v="2"/>
    <x v="2"/>
    <x v="3"/>
    <x v="5"/>
    <n v="46"/>
    <n v="208"/>
    <n v="9568"/>
    <n v="2200.64"/>
    <n v="0.23"/>
    <x v="1"/>
  </r>
  <r>
    <x v="4"/>
    <n v="1189833"/>
    <x v="260"/>
    <x v="1"/>
    <x v="4"/>
    <x v="2"/>
    <x v="2"/>
    <x v="3"/>
    <x v="0"/>
    <n v="38"/>
    <n v="289"/>
    <n v="10982"/>
    <n v="5051.72"/>
    <n v="0.46"/>
    <x v="1"/>
  </r>
  <r>
    <x v="4"/>
    <n v="1189833"/>
    <x v="261"/>
    <x v="1"/>
    <x v="4"/>
    <x v="2"/>
    <x v="2"/>
    <x v="3"/>
    <x v="1"/>
    <n v="39"/>
    <n v="264"/>
    <n v="10296"/>
    <n v="2779.92"/>
    <n v="0.27"/>
    <x v="1"/>
  </r>
  <r>
    <x v="4"/>
    <n v="1189833"/>
    <x v="262"/>
    <x v="1"/>
    <x v="4"/>
    <x v="2"/>
    <x v="2"/>
    <x v="3"/>
    <x v="2"/>
    <n v="38"/>
    <n v="210"/>
    <n v="7980"/>
    <n v="3591"/>
    <n v="0.45"/>
    <x v="1"/>
  </r>
  <r>
    <x v="4"/>
    <n v="1189833"/>
    <x v="263"/>
    <x v="1"/>
    <x v="4"/>
    <x v="2"/>
    <x v="2"/>
    <x v="3"/>
    <x v="3"/>
    <n v="39"/>
    <n v="195"/>
    <n v="7605"/>
    <n v="3041.9999999999995"/>
    <n v="0.39999999999999997"/>
    <x v="1"/>
  </r>
  <r>
    <x v="4"/>
    <n v="1189833"/>
    <x v="264"/>
    <x v="1"/>
    <x v="4"/>
    <x v="2"/>
    <x v="2"/>
    <x v="3"/>
    <x v="4"/>
    <n v="44"/>
    <n v="195"/>
    <n v="8580"/>
    <n v="5319.6000000000013"/>
    <n v="0.62000000000000011"/>
    <x v="1"/>
  </r>
  <r>
    <x v="4"/>
    <n v="1189833"/>
    <x v="265"/>
    <x v="1"/>
    <x v="4"/>
    <x v="2"/>
    <x v="2"/>
    <x v="3"/>
    <x v="5"/>
    <n v="49"/>
    <n v="210"/>
    <n v="10290"/>
    <n v="2263.8000000000002"/>
    <n v="0.22"/>
    <x v="1"/>
  </r>
  <r>
    <x v="4"/>
    <n v="1189833"/>
    <x v="266"/>
    <x v="1"/>
    <x v="4"/>
    <x v="2"/>
    <x v="2"/>
    <x v="3"/>
    <x v="0"/>
    <n v="36"/>
    <n v="256"/>
    <n v="9216"/>
    <n v="4331.5200000000004"/>
    <n v="0.47000000000000003"/>
    <x v="1"/>
  </r>
  <r>
    <x v="4"/>
    <n v="1189833"/>
    <x v="267"/>
    <x v="1"/>
    <x v="4"/>
    <x v="2"/>
    <x v="2"/>
    <x v="3"/>
    <x v="1"/>
    <n v="43"/>
    <n v="264"/>
    <n v="11352"/>
    <n v="3405.6"/>
    <n v="0.3"/>
    <x v="1"/>
  </r>
  <r>
    <x v="4"/>
    <n v="1189833"/>
    <x v="268"/>
    <x v="1"/>
    <x v="4"/>
    <x v="2"/>
    <x v="2"/>
    <x v="3"/>
    <x v="2"/>
    <n v="33"/>
    <n v="208"/>
    <n v="6864"/>
    <n v="2882.88"/>
    <n v="0.42000000000000004"/>
    <x v="1"/>
  </r>
  <r>
    <x v="4"/>
    <n v="1189833"/>
    <x v="269"/>
    <x v="1"/>
    <x v="4"/>
    <x v="2"/>
    <x v="2"/>
    <x v="3"/>
    <x v="3"/>
    <n v="33"/>
    <n v="213"/>
    <n v="7029"/>
    <n v="2952.18"/>
    <n v="0.42"/>
    <x v="1"/>
  </r>
  <r>
    <x v="4"/>
    <n v="1189833"/>
    <x v="270"/>
    <x v="1"/>
    <x v="4"/>
    <x v="2"/>
    <x v="2"/>
    <x v="3"/>
    <x v="4"/>
    <n v="46"/>
    <n v="210"/>
    <n v="9660"/>
    <n v="5989.2000000000007"/>
    <n v="0.62000000000000011"/>
    <x v="1"/>
  </r>
  <r>
    <x v="4"/>
    <n v="1189833"/>
    <x v="271"/>
    <x v="1"/>
    <x v="4"/>
    <x v="2"/>
    <x v="2"/>
    <x v="3"/>
    <x v="5"/>
    <n v="46"/>
    <n v="208"/>
    <n v="9568"/>
    <n v="2296.3200000000002"/>
    <n v="0.24000000000000002"/>
    <x v="1"/>
  </r>
  <r>
    <x v="4"/>
    <n v="1189833"/>
    <x v="272"/>
    <x v="1"/>
    <x v="4"/>
    <x v="2"/>
    <x v="2"/>
    <x v="3"/>
    <x v="0"/>
    <n v="40"/>
    <n v="272"/>
    <n v="10880"/>
    <n v="5004.8"/>
    <n v="0.46"/>
    <x v="1"/>
  </r>
  <r>
    <x v="4"/>
    <n v="1189833"/>
    <x v="273"/>
    <x v="1"/>
    <x v="4"/>
    <x v="2"/>
    <x v="2"/>
    <x v="3"/>
    <x v="1"/>
    <n v="42"/>
    <n v="264"/>
    <n v="11088"/>
    <n v="3326.4"/>
    <n v="0.3"/>
    <x v="1"/>
  </r>
  <r>
    <x v="4"/>
    <n v="1189833"/>
    <x v="274"/>
    <x v="1"/>
    <x v="4"/>
    <x v="2"/>
    <x v="2"/>
    <x v="3"/>
    <x v="2"/>
    <n v="35"/>
    <n v="223"/>
    <n v="7805"/>
    <n v="3590.3"/>
    <n v="0.46"/>
    <x v="1"/>
  </r>
  <r>
    <x v="4"/>
    <n v="1189833"/>
    <x v="275"/>
    <x v="1"/>
    <x v="4"/>
    <x v="2"/>
    <x v="2"/>
    <x v="3"/>
    <x v="3"/>
    <n v="33"/>
    <n v="221"/>
    <n v="7293"/>
    <n v="3063.06"/>
    <n v="0.42"/>
    <x v="1"/>
  </r>
  <r>
    <x v="4"/>
    <n v="1189833"/>
    <x v="276"/>
    <x v="1"/>
    <x v="4"/>
    <x v="2"/>
    <x v="2"/>
    <x v="3"/>
    <x v="4"/>
    <n v="46"/>
    <n v="204"/>
    <n v="9384"/>
    <n v="5348.880000000001"/>
    <n v="0.57000000000000006"/>
    <x v="1"/>
  </r>
  <r>
    <x v="4"/>
    <n v="1189833"/>
    <x v="277"/>
    <x v="1"/>
    <x v="4"/>
    <x v="2"/>
    <x v="2"/>
    <x v="3"/>
    <x v="5"/>
    <n v="49"/>
    <n v="238"/>
    <n v="11662"/>
    <n v="2798.88"/>
    <n v="0.24000000000000002"/>
    <x v="1"/>
  </r>
  <r>
    <x v="4"/>
    <n v="1189833"/>
    <x v="278"/>
    <x v="1"/>
    <x v="4"/>
    <x v="2"/>
    <x v="2"/>
    <x v="3"/>
    <x v="0"/>
    <n v="39"/>
    <n v="315"/>
    <n v="12285"/>
    <n v="5651.1"/>
    <n v="0.46"/>
    <x v="1"/>
  </r>
  <r>
    <x v="4"/>
    <n v="1189833"/>
    <x v="279"/>
    <x v="1"/>
    <x v="4"/>
    <x v="2"/>
    <x v="2"/>
    <x v="3"/>
    <x v="1"/>
    <n v="42"/>
    <n v="288"/>
    <n v="12096"/>
    <n v="3386.88"/>
    <n v="0.28000000000000003"/>
    <x v="1"/>
  </r>
  <r>
    <x v="4"/>
    <n v="1189833"/>
    <x v="280"/>
    <x v="1"/>
    <x v="4"/>
    <x v="2"/>
    <x v="2"/>
    <x v="3"/>
    <x v="2"/>
    <n v="39"/>
    <n v="231"/>
    <n v="9009"/>
    <n v="4144.1400000000003"/>
    <n v="0.46"/>
    <x v="1"/>
  </r>
  <r>
    <x v="4"/>
    <n v="1189833"/>
    <x v="281"/>
    <x v="1"/>
    <x v="4"/>
    <x v="2"/>
    <x v="2"/>
    <x v="3"/>
    <x v="3"/>
    <n v="35"/>
    <n v="224"/>
    <n v="7840"/>
    <n v="3135.9999999999995"/>
    <n v="0.39999999999999997"/>
    <x v="1"/>
  </r>
  <r>
    <x v="4"/>
    <n v="1189833"/>
    <x v="282"/>
    <x v="1"/>
    <x v="4"/>
    <x v="2"/>
    <x v="2"/>
    <x v="3"/>
    <x v="4"/>
    <n v="43"/>
    <n v="219"/>
    <n v="9417"/>
    <n v="5838.5400000000009"/>
    <n v="0.62000000000000011"/>
    <x v="1"/>
  </r>
  <r>
    <x v="4"/>
    <n v="1189833"/>
    <x v="283"/>
    <x v="1"/>
    <x v="4"/>
    <x v="2"/>
    <x v="2"/>
    <x v="3"/>
    <x v="5"/>
    <n v="44"/>
    <n v="232"/>
    <n v="10208"/>
    <n v="2552"/>
    <n v="0.25"/>
    <x v="1"/>
  </r>
  <r>
    <x v="0"/>
    <n v="1185732"/>
    <x v="284"/>
    <x v="1"/>
    <x v="4"/>
    <x v="2"/>
    <x v="2"/>
    <x v="3"/>
    <x v="0"/>
    <n v="36"/>
    <n v="147"/>
    <n v="5292"/>
    <n v="2381.4"/>
    <n v="0.45"/>
    <x v="1"/>
  </r>
  <r>
    <x v="0"/>
    <n v="1185732"/>
    <x v="285"/>
    <x v="1"/>
    <x v="11"/>
    <x v="2"/>
    <x v="2"/>
    <x v="3"/>
    <x v="1"/>
    <n v="31"/>
    <n v="91"/>
    <n v="2821"/>
    <n v="1156.6099999999999"/>
    <n v="0.41"/>
    <x v="1"/>
  </r>
  <r>
    <x v="0"/>
    <n v="1185732"/>
    <x v="286"/>
    <x v="1"/>
    <x v="11"/>
    <x v="2"/>
    <x v="2"/>
    <x v="3"/>
    <x v="2"/>
    <n v="24"/>
    <n v="94"/>
    <n v="2256"/>
    <n v="879.83999999999992"/>
    <n v="0.38999999999999996"/>
    <x v="1"/>
  </r>
  <r>
    <x v="0"/>
    <n v="1185732"/>
    <x v="287"/>
    <x v="1"/>
    <x v="11"/>
    <x v="2"/>
    <x v="2"/>
    <x v="3"/>
    <x v="3"/>
    <n v="27"/>
    <n v="41"/>
    <n v="1107"/>
    <n v="509.22"/>
    <n v="0.46"/>
    <x v="1"/>
  </r>
  <r>
    <x v="2"/>
    <n v="1197831"/>
    <x v="360"/>
    <x v="1"/>
    <x v="6"/>
    <x v="1"/>
    <x v="1"/>
    <x v="5"/>
    <x v="4"/>
    <n v="26"/>
    <n v="113"/>
    <n v="2938"/>
    <n v="793.2600000000001"/>
    <n v="0.27"/>
    <x v="1"/>
  </r>
  <r>
    <x v="2"/>
    <n v="1197831"/>
    <x v="361"/>
    <x v="1"/>
    <x v="6"/>
    <x v="1"/>
    <x v="1"/>
    <x v="5"/>
    <x v="5"/>
    <n v="24"/>
    <n v="163"/>
    <n v="3912"/>
    <n v="1877.76"/>
    <n v="0.48"/>
    <x v="1"/>
  </r>
  <r>
    <x v="2"/>
    <n v="1197831"/>
    <x v="362"/>
    <x v="1"/>
    <x v="6"/>
    <x v="1"/>
    <x v="1"/>
    <x v="5"/>
    <x v="0"/>
    <n v="19"/>
    <n v="230"/>
    <n v="4370"/>
    <n v="1398.4"/>
    <n v="0.32"/>
    <x v="1"/>
  </r>
  <r>
    <x v="2"/>
    <n v="1197831"/>
    <x v="363"/>
    <x v="1"/>
    <x v="6"/>
    <x v="1"/>
    <x v="1"/>
    <x v="5"/>
    <x v="1"/>
    <n v="23"/>
    <n v="215"/>
    <n v="4945"/>
    <n v="1780.2"/>
    <n v="0.36"/>
    <x v="1"/>
  </r>
  <r>
    <x v="2"/>
    <n v="1197831"/>
    <x v="364"/>
    <x v="1"/>
    <x v="6"/>
    <x v="1"/>
    <x v="1"/>
    <x v="5"/>
    <x v="2"/>
    <n v="27"/>
    <n v="143"/>
    <n v="3861"/>
    <n v="1351.35"/>
    <n v="0.35"/>
    <x v="1"/>
  </r>
  <r>
    <x v="2"/>
    <n v="1197831"/>
    <x v="365"/>
    <x v="1"/>
    <x v="6"/>
    <x v="1"/>
    <x v="1"/>
    <x v="5"/>
    <x v="3"/>
    <n v="28"/>
    <n v="136"/>
    <n v="3808"/>
    <n v="1713.6000000000001"/>
    <n v="0.45"/>
    <x v="1"/>
  </r>
  <r>
    <x v="2"/>
    <n v="1197831"/>
    <x v="366"/>
    <x v="1"/>
    <x v="6"/>
    <x v="1"/>
    <x v="1"/>
    <x v="5"/>
    <x v="4"/>
    <n v="26"/>
    <n v="93"/>
    <n v="2418"/>
    <n v="773.76"/>
    <n v="0.32"/>
    <x v="1"/>
  </r>
  <r>
    <x v="2"/>
    <n v="1197831"/>
    <x v="367"/>
    <x v="1"/>
    <x v="6"/>
    <x v="1"/>
    <x v="1"/>
    <x v="5"/>
    <x v="5"/>
    <n v="26"/>
    <n v="155"/>
    <n v="4030"/>
    <n v="2055.3000000000002"/>
    <n v="0.51"/>
    <x v="1"/>
  </r>
  <r>
    <x v="2"/>
    <n v="1197831"/>
    <x v="368"/>
    <x v="1"/>
    <x v="6"/>
    <x v="1"/>
    <x v="1"/>
    <x v="5"/>
    <x v="0"/>
    <n v="21"/>
    <n v="203"/>
    <n v="4263"/>
    <n v="1662.5699999999997"/>
    <n v="0.38999999999999996"/>
    <x v="1"/>
  </r>
  <r>
    <x v="2"/>
    <n v="1197831"/>
    <x v="369"/>
    <x v="1"/>
    <x v="6"/>
    <x v="1"/>
    <x v="1"/>
    <x v="5"/>
    <x v="1"/>
    <n v="31"/>
    <n v="236"/>
    <n v="7316"/>
    <n v="2926.3999999999996"/>
    <n v="0.39999999999999997"/>
    <x v="1"/>
  </r>
  <r>
    <x v="2"/>
    <n v="1197831"/>
    <x v="370"/>
    <x v="1"/>
    <x v="6"/>
    <x v="1"/>
    <x v="1"/>
    <x v="5"/>
    <x v="2"/>
    <n v="20"/>
    <n v="155"/>
    <n v="3100"/>
    <n v="1178"/>
    <n v="0.38"/>
    <x v="1"/>
  </r>
  <r>
    <x v="2"/>
    <n v="1197831"/>
    <x v="371"/>
    <x v="1"/>
    <x v="6"/>
    <x v="1"/>
    <x v="1"/>
    <x v="5"/>
    <x v="3"/>
    <n v="26"/>
    <n v="140"/>
    <n v="3640"/>
    <n v="1710.8000000000002"/>
    <n v="0.47000000000000003"/>
    <x v="1"/>
  </r>
  <r>
    <x v="2"/>
    <n v="1197831"/>
    <x v="372"/>
    <x v="1"/>
    <x v="6"/>
    <x v="1"/>
    <x v="1"/>
    <x v="5"/>
    <x v="4"/>
    <n v="29"/>
    <n v="96"/>
    <n v="2784"/>
    <n v="1030.08"/>
    <n v="0.37"/>
    <x v="1"/>
  </r>
  <r>
    <x v="2"/>
    <n v="1197831"/>
    <x v="373"/>
    <x v="1"/>
    <x v="6"/>
    <x v="1"/>
    <x v="1"/>
    <x v="5"/>
    <x v="5"/>
    <n v="27"/>
    <n v="153"/>
    <n v="4131"/>
    <n v="2230.7400000000002"/>
    <n v="0.54"/>
    <x v="1"/>
  </r>
  <r>
    <x v="2"/>
    <n v="1197831"/>
    <x v="374"/>
    <x v="1"/>
    <x v="6"/>
    <x v="1"/>
    <x v="1"/>
    <x v="5"/>
    <x v="0"/>
    <n v="13"/>
    <n v="231"/>
    <n v="3003"/>
    <n v="1201.1999999999998"/>
    <n v="0.39999999999999997"/>
    <x v="1"/>
  </r>
  <r>
    <x v="2"/>
    <n v="1197831"/>
    <x v="375"/>
    <x v="1"/>
    <x v="6"/>
    <x v="1"/>
    <x v="1"/>
    <x v="5"/>
    <x v="1"/>
    <n v="21"/>
    <n v="210"/>
    <n v="4410"/>
    <n v="1763.9999999999998"/>
    <n v="0.39999999999999997"/>
    <x v="1"/>
  </r>
  <r>
    <x v="2"/>
    <n v="1197831"/>
    <x v="376"/>
    <x v="1"/>
    <x v="6"/>
    <x v="1"/>
    <x v="1"/>
    <x v="5"/>
    <x v="2"/>
    <n v="20"/>
    <n v="179"/>
    <n v="3580"/>
    <n v="1396.1999999999998"/>
    <n v="0.38999999999999996"/>
    <x v="1"/>
  </r>
  <r>
    <x v="2"/>
    <n v="1197831"/>
    <x v="377"/>
    <x v="1"/>
    <x v="7"/>
    <x v="1"/>
    <x v="1"/>
    <x v="5"/>
    <x v="3"/>
    <n v="20"/>
    <n v="149"/>
    <n v="2980"/>
    <n v="1460.2"/>
    <n v="0.49"/>
    <x v="1"/>
  </r>
  <r>
    <x v="2"/>
    <n v="1197831"/>
    <x v="378"/>
    <x v="1"/>
    <x v="7"/>
    <x v="1"/>
    <x v="1"/>
    <x v="5"/>
    <x v="4"/>
    <n v="26"/>
    <n v="107"/>
    <n v="2782"/>
    <n v="1001.52"/>
    <n v="0.36"/>
    <x v="1"/>
  </r>
  <r>
    <x v="2"/>
    <n v="1197831"/>
    <x v="379"/>
    <x v="1"/>
    <x v="7"/>
    <x v="1"/>
    <x v="1"/>
    <x v="5"/>
    <x v="5"/>
    <n v="22"/>
    <n v="210"/>
    <n v="4620"/>
    <n v="2633.4"/>
    <n v="0.57000000000000006"/>
    <x v="1"/>
  </r>
  <r>
    <x v="2"/>
    <n v="1197831"/>
    <x v="380"/>
    <x v="1"/>
    <x v="7"/>
    <x v="1"/>
    <x v="1"/>
    <x v="5"/>
    <x v="0"/>
    <n v="13"/>
    <n v="233"/>
    <n v="3029"/>
    <n v="1151.02"/>
    <n v="0.38"/>
    <x v="1"/>
  </r>
  <r>
    <x v="2"/>
    <n v="1197831"/>
    <x v="381"/>
    <x v="1"/>
    <x v="7"/>
    <x v="1"/>
    <x v="1"/>
    <x v="5"/>
    <x v="1"/>
    <n v="22"/>
    <n v="248"/>
    <n v="5456"/>
    <n v="2291.52"/>
    <n v="0.42"/>
    <x v="1"/>
  </r>
  <r>
    <x v="2"/>
    <n v="1197831"/>
    <x v="382"/>
    <x v="1"/>
    <x v="7"/>
    <x v="1"/>
    <x v="1"/>
    <x v="5"/>
    <x v="2"/>
    <n v="19"/>
    <n v="200"/>
    <n v="3800"/>
    <n v="1519.9999999999998"/>
    <n v="0.39999999999999997"/>
    <x v="1"/>
  </r>
  <r>
    <x v="2"/>
    <n v="1197831"/>
    <x v="383"/>
    <x v="1"/>
    <x v="7"/>
    <x v="1"/>
    <x v="1"/>
    <x v="5"/>
    <x v="3"/>
    <n v="27"/>
    <n v="182"/>
    <n v="4914"/>
    <n v="2407.86"/>
    <n v="0.49"/>
    <x v="1"/>
  </r>
  <r>
    <x v="2"/>
    <n v="1197831"/>
    <x v="384"/>
    <x v="1"/>
    <x v="7"/>
    <x v="1"/>
    <x v="1"/>
    <x v="5"/>
    <x v="4"/>
    <n v="38"/>
    <n v="153"/>
    <n v="5814"/>
    <n v="2093.04"/>
    <n v="0.36"/>
    <x v="1"/>
  </r>
  <r>
    <x v="2"/>
    <n v="1197831"/>
    <x v="385"/>
    <x v="1"/>
    <x v="7"/>
    <x v="1"/>
    <x v="1"/>
    <x v="5"/>
    <x v="5"/>
    <n v="34"/>
    <n v="264"/>
    <n v="8976"/>
    <n v="4667.5200000000004"/>
    <n v="0.52"/>
    <x v="1"/>
  </r>
  <r>
    <x v="2"/>
    <n v="1197831"/>
    <x v="386"/>
    <x v="1"/>
    <x v="7"/>
    <x v="1"/>
    <x v="1"/>
    <x v="5"/>
    <x v="0"/>
    <n v="30"/>
    <n v="256"/>
    <n v="7680"/>
    <n v="2841.6"/>
    <n v="0.37"/>
    <x v="1"/>
  </r>
  <r>
    <x v="2"/>
    <n v="1197831"/>
    <x v="387"/>
    <x v="1"/>
    <x v="7"/>
    <x v="1"/>
    <x v="1"/>
    <x v="5"/>
    <x v="1"/>
    <n v="40"/>
    <n v="280"/>
    <n v="11200"/>
    <n v="4592"/>
    <n v="0.41"/>
    <x v="1"/>
  </r>
  <r>
    <x v="2"/>
    <n v="1197831"/>
    <x v="388"/>
    <x v="1"/>
    <x v="7"/>
    <x v="1"/>
    <x v="1"/>
    <x v="5"/>
    <x v="2"/>
    <n v="30"/>
    <n v="215"/>
    <n v="6450"/>
    <n v="2515.4999999999995"/>
    <n v="0.38999999999999996"/>
    <x v="1"/>
  </r>
  <r>
    <x v="2"/>
    <n v="1197831"/>
    <x v="389"/>
    <x v="1"/>
    <x v="7"/>
    <x v="1"/>
    <x v="1"/>
    <x v="5"/>
    <x v="3"/>
    <n v="29"/>
    <n v="192"/>
    <n v="5568"/>
    <n v="2728.32"/>
    <n v="0.49"/>
    <x v="1"/>
  </r>
  <r>
    <x v="2"/>
    <n v="1197831"/>
    <x v="390"/>
    <x v="1"/>
    <x v="7"/>
    <x v="1"/>
    <x v="1"/>
    <x v="5"/>
    <x v="4"/>
    <n v="40"/>
    <n v="150"/>
    <n v="6000"/>
    <n v="2220"/>
    <n v="0.37"/>
    <x v="1"/>
  </r>
  <r>
    <x v="2"/>
    <n v="1197831"/>
    <x v="391"/>
    <x v="1"/>
    <x v="7"/>
    <x v="1"/>
    <x v="1"/>
    <x v="5"/>
    <x v="5"/>
    <n v="42"/>
    <n v="280"/>
    <n v="11760"/>
    <n v="6468.0000000000009"/>
    <n v="0.55000000000000004"/>
    <x v="1"/>
  </r>
  <r>
    <x v="2"/>
    <n v="1197831"/>
    <x v="392"/>
    <x v="1"/>
    <x v="7"/>
    <x v="1"/>
    <x v="1"/>
    <x v="5"/>
    <x v="0"/>
    <n v="34"/>
    <n v="256"/>
    <n v="8704"/>
    <n v="3655.68"/>
    <n v="0.42"/>
    <x v="1"/>
  </r>
  <r>
    <x v="2"/>
    <n v="1197831"/>
    <x v="393"/>
    <x v="1"/>
    <x v="7"/>
    <x v="1"/>
    <x v="1"/>
    <x v="5"/>
    <x v="1"/>
    <n v="34"/>
    <n v="264"/>
    <n v="8976"/>
    <n v="3769.92"/>
    <n v="0.42"/>
    <x v="1"/>
  </r>
  <r>
    <x v="2"/>
    <n v="1197831"/>
    <x v="394"/>
    <x v="1"/>
    <x v="7"/>
    <x v="1"/>
    <x v="1"/>
    <x v="5"/>
    <x v="2"/>
    <n v="33"/>
    <n v="322"/>
    <n v="10626"/>
    <n v="4462.92"/>
    <n v="0.42"/>
    <x v="1"/>
  </r>
  <r>
    <x v="2"/>
    <n v="1197831"/>
    <x v="395"/>
    <x v="1"/>
    <x v="7"/>
    <x v="1"/>
    <x v="1"/>
    <x v="5"/>
    <x v="3"/>
    <n v="32"/>
    <n v="201"/>
    <n v="6432"/>
    <n v="3537.6000000000004"/>
    <n v="0.55000000000000004"/>
    <x v="1"/>
  </r>
  <r>
    <x v="2"/>
    <n v="1197831"/>
    <x v="396"/>
    <x v="1"/>
    <x v="7"/>
    <x v="1"/>
    <x v="1"/>
    <x v="5"/>
    <x v="4"/>
    <n v="39"/>
    <n v="184"/>
    <n v="7176"/>
    <n v="2726.88"/>
    <n v="0.38"/>
    <x v="1"/>
  </r>
  <r>
    <x v="2"/>
    <n v="1197831"/>
    <x v="397"/>
    <x v="1"/>
    <x v="7"/>
    <x v="1"/>
    <x v="1"/>
    <x v="5"/>
    <x v="5"/>
    <n v="47"/>
    <n v="272"/>
    <n v="12784"/>
    <n v="7286.880000000001"/>
    <n v="0.57000000000000006"/>
    <x v="1"/>
  </r>
  <r>
    <x v="2"/>
    <n v="1197831"/>
    <x v="398"/>
    <x v="1"/>
    <x v="7"/>
    <x v="1"/>
    <x v="1"/>
    <x v="5"/>
    <x v="0"/>
    <n v="34"/>
    <n v="248"/>
    <n v="8432"/>
    <n v="3625.7599999999993"/>
    <n v="0.42999999999999994"/>
    <x v="1"/>
  </r>
  <r>
    <x v="2"/>
    <n v="1197831"/>
    <x v="399"/>
    <x v="1"/>
    <x v="7"/>
    <x v="1"/>
    <x v="1"/>
    <x v="5"/>
    <x v="1"/>
    <n v="43"/>
    <n v="256"/>
    <n v="11008"/>
    <n v="5063.6799999999994"/>
    <n v="0.45999999999999996"/>
    <x v="1"/>
  </r>
  <r>
    <x v="2"/>
    <n v="1197831"/>
    <x v="400"/>
    <x v="1"/>
    <x v="7"/>
    <x v="1"/>
    <x v="1"/>
    <x v="5"/>
    <x v="2"/>
    <n v="35"/>
    <n v="332"/>
    <n v="11620"/>
    <n v="5461.4"/>
    <n v="0.47"/>
    <x v="1"/>
  </r>
  <r>
    <x v="2"/>
    <n v="1197831"/>
    <x v="401"/>
    <x v="1"/>
    <x v="7"/>
    <x v="1"/>
    <x v="1"/>
    <x v="5"/>
    <x v="3"/>
    <n v="38"/>
    <n v="158"/>
    <n v="6004"/>
    <n v="3242.1600000000003"/>
    <n v="0.54"/>
    <x v="1"/>
  </r>
  <r>
    <x v="2"/>
    <n v="1197831"/>
    <x v="402"/>
    <x v="1"/>
    <x v="7"/>
    <x v="1"/>
    <x v="1"/>
    <x v="5"/>
    <x v="4"/>
    <n v="43"/>
    <n v="158"/>
    <n v="6794"/>
    <n v="2785.54"/>
    <n v="0.41"/>
    <x v="1"/>
  </r>
  <r>
    <x v="2"/>
    <n v="1197831"/>
    <x v="403"/>
    <x v="1"/>
    <x v="7"/>
    <x v="1"/>
    <x v="1"/>
    <x v="5"/>
    <x v="5"/>
    <n v="43"/>
    <n v="240"/>
    <n v="10320"/>
    <n v="6192.0000000000009"/>
    <n v="0.60000000000000009"/>
    <x v="1"/>
  </r>
  <r>
    <x v="2"/>
    <n v="1197831"/>
    <x v="404"/>
    <x v="1"/>
    <x v="7"/>
    <x v="1"/>
    <x v="1"/>
    <x v="5"/>
    <x v="0"/>
    <n v="38"/>
    <n v="232"/>
    <n v="8816"/>
    <n v="4055.3599999999997"/>
    <n v="0.45999999999999996"/>
    <x v="1"/>
  </r>
  <r>
    <x v="2"/>
    <n v="1197831"/>
    <x v="405"/>
    <x v="1"/>
    <x v="7"/>
    <x v="1"/>
    <x v="1"/>
    <x v="5"/>
    <x v="1"/>
    <n v="38"/>
    <n v="203"/>
    <n v="7714"/>
    <n v="3625.58"/>
    <n v="0.47"/>
    <x v="1"/>
  </r>
  <r>
    <x v="2"/>
    <n v="1197831"/>
    <x v="406"/>
    <x v="1"/>
    <x v="7"/>
    <x v="1"/>
    <x v="1"/>
    <x v="5"/>
    <x v="2"/>
    <n v="47"/>
    <n v="254"/>
    <n v="11938"/>
    <n v="5372.0999999999995"/>
    <n v="0.44999999999999996"/>
    <x v="1"/>
  </r>
  <r>
    <x v="2"/>
    <n v="1197831"/>
    <x v="407"/>
    <x v="1"/>
    <x v="8"/>
    <x v="1"/>
    <x v="1"/>
    <x v="5"/>
    <x v="3"/>
    <n v="41"/>
    <n v="135"/>
    <n v="5535"/>
    <n v="3044.2500000000005"/>
    <n v="0.55000000000000004"/>
    <x v="1"/>
  </r>
  <r>
    <x v="2"/>
    <n v="1197831"/>
    <x v="408"/>
    <x v="1"/>
    <x v="8"/>
    <x v="1"/>
    <x v="1"/>
    <x v="5"/>
    <x v="4"/>
    <n v="37"/>
    <n v="149"/>
    <n v="5513"/>
    <n v="2205.1999999999998"/>
    <n v="0.39999999999999997"/>
    <x v="1"/>
  </r>
  <r>
    <x v="2"/>
    <n v="1197831"/>
    <x v="409"/>
    <x v="1"/>
    <x v="8"/>
    <x v="1"/>
    <x v="1"/>
    <x v="5"/>
    <x v="5"/>
    <n v="33"/>
    <n v="236"/>
    <n v="7788"/>
    <n v="4594.920000000001"/>
    <n v="0.59000000000000008"/>
    <x v="1"/>
  </r>
  <r>
    <x v="2"/>
    <n v="1197831"/>
    <x v="410"/>
    <x v="1"/>
    <x v="8"/>
    <x v="1"/>
    <x v="1"/>
    <x v="5"/>
    <x v="0"/>
    <n v="30"/>
    <n v="213"/>
    <n v="6390"/>
    <n v="2811.5999999999995"/>
    <n v="0.43999999999999995"/>
    <x v="1"/>
  </r>
  <r>
    <x v="2"/>
    <n v="1197831"/>
    <x v="411"/>
    <x v="1"/>
    <x v="8"/>
    <x v="1"/>
    <x v="1"/>
    <x v="5"/>
    <x v="1"/>
    <n v="29"/>
    <n v="219"/>
    <n v="6351"/>
    <n v="2984.97"/>
    <n v="0.47"/>
    <x v="1"/>
  </r>
  <r>
    <x v="2"/>
    <n v="1197831"/>
    <x v="412"/>
    <x v="1"/>
    <x v="8"/>
    <x v="1"/>
    <x v="1"/>
    <x v="5"/>
    <x v="2"/>
    <n v="32"/>
    <n v="190"/>
    <n v="6080"/>
    <n v="2675.2"/>
    <n v="0.43999999999999995"/>
    <x v="1"/>
  </r>
  <r>
    <x v="2"/>
    <n v="1197831"/>
    <x v="413"/>
    <x v="1"/>
    <x v="8"/>
    <x v="1"/>
    <x v="1"/>
    <x v="5"/>
    <x v="3"/>
    <n v="30"/>
    <n v="145"/>
    <n v="4350"/>
    <n v="2349"/>
    <n v="0.54"/>
    <x v="1"/>
  </r>
  <r>
    <x v="2"/>
    <n v="1197831"/>
    <x v="414"/>
    <x v="1"/>
    <x v="8"/>
    <x v="1"/>
    <x v="1"/>
    <x v="5"/>
    <x v="4"/>
    <n v="30"/>
    <n v="128"/>
    <n v="3840"/>
    <n v="1535.9999999999998"/>
    <n v="0.39999999999999997"/>
    <x v="1"/>
  </r>
  <r>
    <x v="2"/>
    <n v="1197831"/>
    <x v="415"/>
    <x v="1"/>
    <x v="8"/>
    <x v="1"/>
    <x v="1"/>
    <x v="5"/>
    <x v="5"/>
    <n v="39"/>
    <n v="190"/>
    <n v="7410"/>
    <n v="4297.8"/>
    <n v="0.58000000000000007"/>
    <x v="1"/>
  </r>
  <r>
    <x v="2"/>
    <n v="1197831"/>
    <x v="416"/>
    <x v="1"/>
    <x v="8"/>
    <x v="1"/>
    <x v="1"/>
    <x v="5"/>
    <x v="0"/>
    <n v="31"/>
    <n v="225"/>
    <n v="6975"/>
    <n v="2999.2499999999995"/>
    <n v="0.42999999999999994"/>
    <x v="1"/>
  </r>
  <r>
    <x v="2"/>
    <n v="1197831"/>
    <x v="417"/>
    <x v="1"/>
    <x v="8"/>
    <x v="1"/>
    <x v="1"/>
    <x v="5"/>
    <x v="1"/>
    <n v="27"/>
    <n v="218"/>
    <n v="5886"/>
    <n v="2648.7"/>
    <n v="0.44999999999999996"/>
    <x v="1"/>
  </r>
  <r>
    <x v="2"/>
    <n v="1197831"/>
    <x v="418"/>
    <x v="1"/>
    <x v="8"/>
    <x v="1"/>
    <x v="1"/>
    <x v="5"/>
    <x v="2"/>
    <n v="51"/>
    <n v="228"/>
    <n v="11628"/>
    <n v="5116.32"/>
    <n v="0.43999999999999995"/>
    <x v="1"/>
  </r>
  <r>
    <x v="2"/>
    <n v="1197831"/>
    <x v="419"/>
    <x v="1"/>
    <x v="8"/>
    <x v="1"/>
    <x v="1"/>
    <x v="5"/>
    <x v="3"/>
    <n v="50"/>
    <n v="160"/>
    <n v="8000"/>
    <n v="4160"/>
    <n v="0.52"/>
    <x v="1"/>
  </r>
  <r>
    <x v="2"/>
    <n v="1197831"/>
    <x v="420"/>
    <x v="1"/>
    <x v="8"/>
    <x v="1"/>
    <x v="1"/>
    <x v="5"/>
    <x v="4"/>
    <n v="46"/>
    <n v="162"/>
    <n v="7452"/>
    <n v="2906.2799999999997"/>
    <n v="0.38999999999999996"/>
    <x v="1"/>
  </r>
  <r>
    <x v="2"/>
    <n v="1197831"/>
    <x v="421"/>
    <x v="1"/>
    <x v="8"/>
    <x v="1"/>
    <x v="1"/>
    <x v="5"/>
    <x v="5"/>
    <n v="51"/>
    <n v="236"/>
    <n v="12036"/>
    <n v="7341.9600000000009"/>
    <n v="0.6100000000000001"/>
    <x v="1"/>
  </r>
  <r>
    <x v="2"/>
    <n v="1197831"/>
    <x v="422"/>
    <x v="1"/>
    <x v="8"/>
    <x v="1"/>
    <x v="1"/>
    <x v="5"/>
    <x v="0"/>
    <n v="46"/>
    <n v="281"/>
    <n v="12926"/>
    <n v="6075.2199999999993"/>
    <n v="0.47"/>
    <x v="1"/>
  </r>
  <r>
    <x v="2"/>
    <n v="1197831"/>
    <x v="423"/>
    <x v="1"/>
    <x v="8"/>
    <x v="1"/>
    <x v="1"/>
    <x v="5"/>
    <x v="1"/>
    <n v="39"/>
    <n v="248"/>
    <n v="9672"/>
    <n v="4062.24"/>
    <n v="0.42"/>
    <x v="1"/>
  </r>
  <r>
    <x v="2"/>
    <n v="1197831"/>
    <x v="424"/>
    <x v="1"/>
    <x v="8"/>
    <x v="1"/>
    <x v="1"/>
    <x v="5"/>
    <x v="2"/>
    <n v="46"/>
    <n v="239"/>
    <n v="10994"/>
    <n v="4837.3599999999997"/>
    <n v="0.43999999999999995"/>
    <x v="1"/>
  </r>
  <r>
    <x v="2"/>
    <n v="1197831"/>
    <x v="425"/>
    <x v="1"/>
    <x v="8"/>
    <x v="1"/>
    <x v="1"/>
    <x v="5"/>
    <x v="3"/>
    <n v="44"/>
    <n v="190"/>
    <n v="8360"/>
    <n v="4681.6000000000004"/>
    <n v="0.56000000000000005"/>
    <x v="1"/>
  </r>
  <r>
    <x v="2"/>
    <n v="1197831"/>
    <x v="426"/>
    <x v="1"/>
    <x v="8"/>
    <x v="1"/>
    <x v="1"/>
    <x v="5"/>
    <x v="4"/>
    <n v="47"/>
    <n v="168"/>
    <n v="7896"/>
    <n v="2921.52"/>
    <n v="0.37"/>
    <x v="1"/>
  </r>
  <r>
    <x v="2"/>
    <n v="1197831"/>
    <x v="427"/>
    <x v="1"/>
    <x v="8"/>
    <x v="1"/>
    <x v="1"/>
    <x v="5"/>
    <x v="5"/>
    <n v="54"/>
    <n v="256"/>
    <n v="13824"/>
    <n v="8294.4000000000015"/>
    <n v="0.60000000000000009"/>
    <x v="1"/>
  </r>
  <r>
    <x v="0"/>
    <n v="1185732"/>
    <x v="428"/>
    <x v="1"/>
    <x v="8"/>
    <x v="1"/>
    <x v="1"/>
    <x v="5"/>
    <x v="0"/>
    <n v="34"/>
    <n v="128"/>
    <n v="4352"/>
    <n v="2698.2400000000007"/>
    <n v="0.62000000000000011"/>
    <x v="1"/>
  </r>
  <r>
    <x v="0"/>
    <n v="1185732"/>
    <x v="429"/>
    <x v="1"/>
    <x v="8"/>
    <x v="1"/>
    <x v="1"/>
    <x v="5"/>
    <x v="1"/>
    <n v="34"/>
    <n v="68"/>
    <n v="2312"/>
    <n v="901.68"/>
    <n v="0.38999999999999996"/>
    <x v="1"/>
  </r>
  <r>
    <x v="0"/>
    <n v="1185732"/>
    <x v="430"/>
    <x v="1"/>
    <x v="8"/>
    <x v="1"/>
    <x v="1"/>
    <x v="5"/>
    <x v="2"/>
    <n v="28"/>
    <n v="72"/>
    <n v="2016"/>
    <n v="846.71999999999991"/>
    <n v="0.42"/>
    <x v="1"/>
  </r>
  <r>
    <x v="0"/>
    <n v="1185732"/>
    <x v="431"/>
    <x v="1"/>
    <x v="8"/>
    <x v="1"/>
    <x v="1"/>
    <x v="5"/>
    <x v="3"/>
    <n v="28"/>
    <n v="23"/>
    <n v="644"/>
    <n v="276.91999999999996"/>
    <n v="0.42999999999999994"/>
    <x v="1"/>
  </r>
  <r>
    <x v="0"/>
    <n v="1185732"/>
    <x v="432"/>
    <x v="1"/>
    <x v="8"/>
    <x v="0"/>
    <x v="4"/>
    <x v="6"/>
    <x v="4"/>
    <n v="42"/>
    <n v="41"/>
    <n v="1722"/>
    <n v="706.02"/>
    <n v="0.41"/>
    <x v="1"/>
  </r>
  <r>
    <x v="0"/>
    <n v="1185732"/>
    <x v="433"/>
    <x v="1"/>
    <x v="8"/>
    <x v="0"/>
    <x v="4"/>
    <x v="6"/>
    <x v="5"/>
    <n v="32"/>
    <n v="70"/>
    <n v="2240"/>
    <n v="761.59999999999991"/>
    <n v="0.33999999999999997"/>
    <x v="1"/>
  </r>
  <r>
    <x v="0"/>
    <n v="1185732"/>
    <x v="434"/>
    <x v="1"/>
    <x v="8"/>
    <x v="0"/>
    <x v="4"/>
    <x v="6"/>
    <x v="0"/>
    <n v="32"/>
    <n v="166"/>
    <n v="5312"/>
    <n v="3187.2000000000003"/>
    <n v="0.60000000000000009"/>
    <x v="1"/>
  </r>
  <r>
    <x v="0"/>
    <n v="1185732"/>
    <x v="435"/>
    <x v="1"/>
    <x v="8"/>
    <x v="0"/>
    <x v="4"/>
    <x v="6"/>
    <x v="1"/>
    <n v="32"/>
    <n v="44"/>
    <n v="1408"/>
    <n v="563.19999999999993"/>
    <n v="0.39999999999999997"/>
    <x v="1"/>
  </r>
  <r>
    <x v="0"/>
    <n v="1185732"/>
    <x v="436"/>
    <x v="1"/>
    <x v="8"/>
    <x v="0"/>
    <x v="4"/>
    <x v="6"/>
    <x v="2"/>
    <n v="25"/>
    <n v="54"/>
    <n v="1350"/>
    <n v="607.49999999999989"/>
    <n v="0.44999999999999996"/>
    <x v="1"/>
  </r>
  <r>
    <x v="0"/>
    <n v="1185732"/>
    <x v="437"/>
    <x v="1"/>
    <x v="8"/>
    <x v="0"/>
    <x v="4"/>
    <x v="6"/>
    <x v="3"/>
    <n v="28"/>
    <n v="17"/>
    <n v="476"/>
    <n v="199.92"/>
    <n v="0.42"/>
    <x v="1"/>
  </r>
  <r>
    <x v="0"/>
    <n v="1185732"/>
    <x v="438"/>
    <x v="1"/>
    <x v="9"/>
    <x v="0"/>
    <x v="4"/>
    <x v="6"/>
    <x v="4"/>
    <n v="39"/>
    <n v="40"/>
    <n v="1560"/>
    <n v="577.20000000000005"/>
    <n v="0.37"/>
    <x v="1"/>
  </r>
  <r>
    <x v="0"/>
    <n v="1185732"/>
    <x v="439"/>
    <x v="1"/>
    <x v="9"/>
    <x v="0"/>
    <x v="4"/>
    <x v="6"/>
    <x v="5"/>
    <n v="30"/>
    <n v="74"/>
    <n v="2220"/>
    <n v="777"/>
    <n v="0.35"/>
    <x v="1"/>
  </r>
  <r>
    <x v="0"/>
    <n v="1185732"/>
    <x v="440"/>
    <x v="1"/>
    <x v="9"/>
    <x v="0"/>
    <x v="4"/>
    <x v="6"/>
    <x v="0"/>
    <n v="39"/>
    <n v="156"/>
    <n v="6084"/>
    <n v="3528.7200000000003"/>
    <n v="0.58000000000000007"/>
    <x v="1"/>
  </r>
  <r>
    <x v="0"/>
    <n v="1185732"/>
    <x v="441"/>
    <x v="1"/>
    <x v="9"/>
    <x v="0"/>
    <x v="4"/>
    <x v="6"/>
    <x v="1"/>
    <n v="33"/>
    <n v="53"/>
    <n v="1749"/>
    <n v="647.13"/>
    <n v="0.37"/>
    <x v="1"/>
  </r>
  <r>
    <x v="0"/>
    <n v="1185732"/>
    <x v="442"/>
    <x v="1"/>
    <x v="9"/>
    <x v="0"/>
    <x v="4"/>
    <x v="6"/>
    <x v="2"/>
    <n v="29"/>
    <n v="58"/>
    <n v="1682"/>
    <n v="756.9"/>
    <n v="0.44999999999999996"/>
    <x v="1"/>
  </r>
  <r>
    <x v="0"/>
    <n v="1185732"/>
    <x v="443"/>
    <x v="1"/>
    <x v="9"/>
    <x v="0"/>
    <x v="4"/>
    <x v="6"/>
    <x v="3"/>
    <n v="32"/>
    <n v="8"/>
    <n v="256"/>
    <n v="112.63999999999999"/>
    <n v="0.43999999999999995"/>
    <x v="1"/>
  </r>
  <r>
    <x v="0"/>
    <n v="1185732"/>
    <x v="444"/>
    <x v="1"/>
    <x v="9"/>
    <x v="0"/>
    <x v="4"/>
    <x v="6"/>
    <x v="4"/>
    <n v="41"/>
    <n v="24"/>
    <n v="984"/>
    <n v="334.55999999999995"/>
    <n v="0.33999999999999997"/>
    <x v="1"/>
  </r>
  <r>
    <x v="0"/>
    <n v="1185732"/>
    <x v="445"/>
    <x v="1"/>
    <x v="9"/>
    <x v="0"/>
    <x v="4"/>
    <x v="6"/>
    <x v="5"/>
    <n v="38"/>
    <n v="61"/>
    <n v="2318"/>
    <n v="718.58"/>
    <n v="0.31"/>
    <x v="1"/>
  </r>
  <r>
    <x v="0"/>
    <n v="1185732"/>
    <x v="446"/>
    <x v="1"/>
    <x v="9"/>
    <x v="0"/>
    <x v="4"/>
    <x v="6"/>
    <x v="0"/>
    <n v="35"/>
    <n v="140"/>
    <n v="4900"/>
    <n v="2793.0000000000005"/>
    <n v="0.57000000000000006"/>
    <x v="1"/>
  </r>
  <r>
    <x v="0"/>
    <n v="1185732"/>
    <x v="447"/>
    <x v="1"/>
    <x v="9"/>
    <x v="0"/>
    <x v="4"/>
    <x v="6"/>
    <x v="1"/>
    <n v="37"/>
    <n v="51"/>
    <n v="1887"/>
    <n v="603.84"/>
    <n v="0.32"/>
    <x v="1"/>
  </r>
  <r>
    <x v="0"/>
    <n v="1185732"/>
    <x v="448"/>
    <x v="1"/>
    <x v="9"/>
    <x v="0"/>
    <x v="4"/>
    <x v="6"/>
    <x v="2"/>
    <n v="27"/>
    <n v="51"/>
    <n v="1377"/>
    <n v="578.34"/>
    <n v="0.42"/>
    <x v="1"/>
  </r>
  <r>
    <x v="0"/>
    <n v="1185732"/>
    <x v="449"/>
    <x v="1"/>
    <x v="9"/>
    <x v="0"/>
    <x v="4"/>
    <x v="6"/>
    <x v="3"/>
    <n v="36"/>
    <n v="24"/>
    <n v="864"/>
    <n v="328.32"/>
    <n v="0.38"/>
    <x v="1"/>
  </r>
  <r>
    <x v="0"/>
    <n v="1185732"/>
    <x v="450"/>
    <x v="1"/>
    <x v="9"/>
    <x v="0"/>
    <x v="4"/>
    <x v="6"/>
    <x v="4"/>
    <n v="45"/>
    <n v="26"/>
    <n v="1170"/>
    <n v="432.9"/>
    <n v="0.37"/>
    <x v="1"/>
  </r>
  <r>
    <x v="0"/>
    <n v="1185732"/>
    <x v="451"/>
    <x v="1"/>
    <x v="9"/>
    <x v="0"/>
    <x v="4"/>
    <x v="6"/>
    <x v="5"/>
    <n v="39"/>
    <n v="64"/>
    <n v="2496"/>
    <n v="673.92000000000007"/>
    <n v="0.27"/>
    <x v="1"/>
  </r>
  <r>
    <x v="0"/>
    <n v="1185732"/>
    <x v="452"/>
    <x v="1"/>
    <x v="9"/>
    <x v="0"/>
    <x v="4"/>
    <x v="6"/>
    <x v="0"/>
    <n v="44"/>
    <n v="150"/>
    <n v="6600"/>
    <n v="3432"/>
    <n v="0.52"/>
    <x v="1"/>
  </r>
  <r>
    <x v="0"/>
    <n v="1185732"/>
    <x v="453"/>
    <x v="1"/>
    <x v="9"/>
    <x v="0"/>
    <x v="4"/>
    <x v="6"/>
    <x v="1"/>
    <n v="40"/>
    <n v="54"/>
    <n v="2160"/>
    <n v="712.8"/>
    <n v="0.32999999999999996"/>
    <x v="1"/>
  </r>
  <r>
    <x v="0"/>
    <n v="1185732"/>
    <x v="454"/>
    <x v="1"/>
    <x v="9"/>
    <x v="0"/>
    <x v="4"/>
    <x v="6"/>
    <x v="2"/>
    <n v="38"/>
    <n v="53"/>
    <n v="2014"/>
    <n v="745.18"/>
    <n v="0.37"/>
    <x v="1"/>
  </r>
  <r>
    <x v="0"/>
    <n v="1185732"/>
    <x v="455"/>
    <x v="1"/>
    <x v="9"/>
    <x v="0"/>
    <x v="4"/>
    <x v="6"/>
    <x v="3"/>
    <n v="42"/>
    <n v="34"/>
    <n v="1428"/>
    <n v="571.19999999999993"/>
    <n v="0.39999999999999997"/>
    <x v="1"/>
  </r>
  <r>
    <x v="0"/>
    <n v="1185732"/>
    <x v="456"/>
    <x v="1"/>
    <x v="9"/>
    <x v="0"/>
    <x v="4"/>
    <x v="6"/>
    <x v="4"/>
    <n v="51"/>
    <n v="39"/>
    <n v="1989"/>
    <n v="735.93"/>
    <n v="0.37"/>
    <x v="1"/>
  </r>
  <r>
    <x v="0"/>
    <n v="1185732"/>
    <x v="457"/>
    <x v="1"/>
    <x v="9"/>
    <x v="0"/>
    <x v="4"/>
    <x v="6"/>
    <x v="5"/>
    <n v="51"/>
    <n v="78"/>
    <n v="3978"/>
    <n v="1471.86"/>
    <n v="0.37"/>
    <x v="1"/>
  </r>
  <r>
    <x v="0"/>
    <n v="1185732"/>
    <x v="458"/>
    <x v="1"/>
    <x v="9"/>
    <x v="0"/>
    <x v="4"/>
    <x v="6"/>
    <x v="0"/>
    <n v="49"/>
    <n v="170"/>
    <n v="8330"/>
    <n v="4748.1000000000004"/>
    <n v="0.57000000000000006"/>
    <x v="1"/>
  </r>
  <r>
    <x v="0"/>
    <n v="1185732"/>
    <x v="459"/>
    <x v="1"/>
    <x v="9"/>
    <x v="0"/>
    <x v="4"/>
    <x v="6"/>
    <x v="1"/>
    <n v="41"/>
    <n v="85"/>
    <n v="3485"/>
    <n v="1359.1499999999999"/>
    <n v="0.38999999999999996"/>
    <x v="1"/>
  </r>
  <r>
    <x v="0"/>
    <n v="1185732"/>
    <x v="460"/>
    <x v="1"/>
    <x v="9"/>
    <x v="0"/>
    <x v="4"/>
    <x v="6"/>
    <x v="2"/>
    <n v="42"/>
    <n v="54"/>
    <n v="2268"/>
    <n v="975.2399999999999"/>
    <n v="0.42999999999999994"/>
    <x v="1"/>
  </r>
  <r>
    <x v="0"/>
    <n v="1185732"/>
    <x v="461"/>
    <x v="1"/>
    <x v="9"/>
    <x v="0"/>
    <x v="4"/>
    <x v="6"/>
    <x v="3"/>
    <n v="43"/>
    <n v="53"/>
    <n v="2279"/>
    <n v="1071.1299999999999"/>
    <n v="0.47"/>
    <x v="1"/>
  </r>
  <r>
    <x v="0"/>
    <n v="1185732"/>
    <x v="462"/>
    <x v="1"/>
    <x v="9"/>
    <x v="0"/>
    <x v="4"/>
    <x v="6"/>
    <x v="4"/>
    <n v="43"/>
    <n v="48"/>
    <n v="2064"/>
    <n v="866.88"/>
    <n v="0.42"/>
    <x v="1"/>
  </r>
  <r>
    <x v="0"/>
    <n v="1185732"/>
    <x v="463"/>
    <x v="1"/>
    <x v="9"/>
    <x v="0"/>
    <x v="4"/>
    <x v="6"/>
    <x v="5"/>
    <n v="52"/>
    <n v="105"/>
    <n v="5460"/>
    <n v="1910.9999999999998"/>
    <n v="0.35"/>
    <x v="1"/>
  </r>
  <r>
    <x v="0"/>
    <n v="1185732"/>
    <x v="464"/>
    <x v="1"/>
    <x v="9"/>
    <x v="0"/>
    <x v="4"/>
    <x v="6"/>
    <x v="0"/>
    <n v="49"/>
    <n v="175"/>
    <n v="8575"/>
    <n v="4887.7500000000009"/>
    <n v="0.57000000000000006"/>
    <x v="1"/>
  </r>
  <r>
    <x v="0"/>
    <n v="1185732"/>
    <x v="465"/>
    <x v="1"/>
    <x v="9"/>
    <x v="0"/>
    <x v="4"/>
    <x v="6"/>
    <x v="1"/>
    <n v="45"/>
    <n v="99"/>
    <n v="4455"/>
    <n v="1737.4499999999998"/>
    <n v="0.38999999999999996"/>
    <x v="1"/>
  </r>
  <r>
    <x v="0"/>
    <n v="1185732"/>
    <x v="466"/>
    <x v="1"/>
    <x v="9"/>
    <x v="0"/>
    <x v="4"/>
    <x v="6"/>
    <x v="2"/>
    <n v="43"/>
    <n v="72"/>
    <n v="3096"/>
    <n v="1331.2799999999997"/>
    <n v="0.42999999999999994"/>
    <x v="1"/>
  </r>
  <r>
    <x v="0"/>
    <n v="1185732"/>
    <x v="467"/>
    <x v="1"/>
    <x v="9"/>
    <x v="0"/>
    <x v="4"/>
    <x v="6"/>
    <x v="3"/>
    <n v="39"/>
    <n v="56"/>
    <n v="2184"/>
    <n v="1026.48"/>
    <n v="0.47"/>
    <x v="1"/>
  </r>
  <r>
    <x v="0"/>
    <n v="1185732"/>
    <x v="468"/>
    <x v="1"/>
    <x v="10"/>
    <x v="0"/>
    <x v="4"/>
    <x v="6"/>
    <x v="4"/>
    <n v="50"/>
    <n v="64"/>
    <n v="3200"/>
    <n v="1280"/>
    <n v="0.39999999999999997"/>
    <x v="1"/>
  </r>
  <r>
    <x v="0"/>
    <n v="1185732"/>
    <x v="469"/>
    <x v="1"/>
    <x v="10"/>
    <x v="0"/>
    <x v="4"/>
    <x v="6"/>
    <x v="5"/>
    <n v="50"/>
    <n v="116"/>
    <n v="5800"/>
    <n v="2088"/>
    <n v="0.36"/>
    <x v="1"/>
  </r>
  <r>
    <x v="0"/>
    <n v="1185732"/>
    <x v="470"/>
    <x v="1"/>
    <x v="10"/>
    <x v="0"/>
    <x v="4"/>
    <x v="6"/>
    <x v="0"/>
    <n v="51"/>
    <n v="179"/>
    <n v="9129"/>
    <n v="5294.8200000000006"/>
    <n v="0.58000000000000007"/>
    <x v="1"/>
  </r>
  <r>
    <x v="0"/>
    <n v="1185732"/>
    <x v="471"/>
    <x v="1"/>
    <x v="10"/>
    <x v="0"/>
    <x v="4"/>
    <x v="6"/>
    <x v="1"/>
    <n v="44"/>
    <n v="102"/>
    <n v="4488"/>
    <n v="1884.96"/>
    <n v="0.42"/>
    <x v="1"/>
  </r>
  <r>
    <x v="0"/>
    <n v="1185732"/>
    <x v="472"/>
    <x v="1"/>
    <x v="10"/>
    <x v="0"/>
    <x v="4"/>
    <x v="6"/>
    <x v="2"/>
    <n v="38"/>
    <n v="79"/>
    <n v="3002"/>
    <n v="1410.9399999999998"/>
    <n v="0.47"/>
    <x v="1"/>
  </r>
  <r>
    <x v="0"/>
    <n v="1185732"/>
    <x v="473"/>
    <x v="1"/>
    <x v="10"/>
    <x v="0"/>
    <x v="4"/>
    <x v="6"/>
    <x v="3"/>
    <n v="43"/>
    <n v="62"/>
    <n v="2666"/>
    <n v="1226.3599999999999"/>
    <n v="0.45999999999999996"/>
    <x v="1"/>
  </r>
  <r>
    <x v="0"/>
    <n v="1185732"/>
    <x v="474"/>
    <x v="1"/>
    <x v="10"/>
    <x v="0"/>
    <x v="4"/>
    <x v="6"/>
    <x v="4"/>
    <n v="46"/>
    <n v="54"/>
    <n v="2484"/>
    <n v="968.75999999999988"/>
    <n v="0.38999999999999996"/>
    <x v="1"/>
  </r>
  <r>
    <x v="0"/>
    <n v="1185732"/>
    <x v="475"/>
    <x v="1"/>
    <x v="10"/>
    <x v="0"/>
    <x v="4"/>
    <x v="6"/>
    <x v="5"/>
    <n v="49"/>
    <n v="123"/>
    <n v="6027"/>
    <n v="2169.7199999999998"/>
    <n v="0.36"/>
    <x v="1"/>
  </r>
  <r>
    <x v="0"/>
    <n v="1185732"/>
    <x v="476"/>
    <x v="1"/>
    <x v="10"/>
    <x v="0"/>
    <x v="4"/>
    <x v="6"/>
    <x v="0"/>
    <n v="46"/>
    <n v="162"/>
    <n v="7452"/>
    <n v="3875.04"/>
    <n v="0.52"/>
    <x v="1"/>
  </r>
  <r>
    <x v="0"/>
    <n v="1185732"/>
    <x v="477"/>
    <x v="1"/>
    <x v="10"/>
    <x v="0"/>
    <x v="4"/>
    <x v="6"/>
    <x v="1"/>
    <n v="40"/>
    <n v="91"/>
    <n v="3640"/>
    <n v="1237.5999999999999"/>
    <n v="0.33999999999999997"/>
    <x v="1"/>
  </r>
  <r>
    <x v="0"/>
    <n v="1185732"/>
    <x v="478"/>
    <x v="1"/>
    <x v="10"/>
    <x v="0"/>
    <x v="4"/>
    <x v="6"/>
    <x v="2"/>
    <n v="32"/>
    <n v="60"/>
    <n v="1920"/>
    <n v="767.99999999999989"/>
    <n v="0.39999999999999997"/>
    <x v="1"/>
  </r>
  <r>
    <x v="0"/>
    <n v="1185732"/>
    <x v="479"/>
    <x v="1"/>
    <x v="10"/>
    <x v="0"/>
    <x v="4"/>
    <x v="6"/>
    <x v="3"/>
    <n v="32"/>
    <n v="53"/>
    <n v="1696"/>
    <n v="695.36"/>
    <n v="0.41"/>
    <x v="1"/>
  </r>
  <r>
    <x v="0"/>
    <n v="1185732"/>
    <x v="480"/>
    <x v="1"/>
    <x v="10"/>
    <x v="0"/>
    <x v="4"/>
    <x v="6"/>
    <x v="4"/>
    <n v="36"/>
    <n v="41"/>
    <n v="1476"/>
    <n v="501.84"/>
    <n v="0.33999999999999997"/>
    <x v="1"/>
  </r>
  <r>
    <x v="0"/>
    <n v="1185732"/>
    <x v="481"/>
    <x v="1"/>
    <x v="10"/>
    <x v="0"/>
    <x v="4"/>
    <x v="6"/>
    <x v="5"/>
    <n v="48"/>
    <n v="79"/>
    <n v="3792"/>
    <n v="1175.52"/>
    <n v="0.31"/>
    <x v="1"/>
  </r>
  <r>
    <x v="0"/>
    <n v="1185732"/>
    <x v="482"/>
    <x v="1"/>
    <x v="10"/>
    <x v="0"/>
    <x v="4"/>
    <x v="6"/>
    <x v="0"/>
    <n v="47"/>
    <n v="124"/>
    <n v="5828"/>
    <n v="3088.84"/>
    <n v="0.53"/>
    <x v="1"/>
  </r>
  <r>
    <x v="0"/>
    <n v="1185732"/>
    <x v="483"/>
    <x v="1"/>
    <x v="10"/>
    <x v="0"/>
    <x v="4"/>
    <x v="6"/>
    <x v="1"/>
    <n v="35"/>
    <n v="68"/>
    <n v="2380"/>
    <n v="761.6"/>
    <n v="0.32"/>
    <x v="1"/>
  </r>
  <r>
    <x v="0"/>
    <n v="1185732"/>
    <x v="484"/>
    <x v="1"/>
    <x v="10"/>
    <x v="0"/>
    <x v="4"/>
    <x v="6"/>
    <x v="2"/>
    <n v="38"/>
    <n v="38"/>
    <n v="1444"/>
    <n v="548.72"/>
    <n v="0.38"/>
    <x v="1"/>
  </r>
  <r>
    <x v="0"/>
    <n v="1185732"/>
    <x v="485"/>
    <x v="1"/>
    <x v="10"/>
    <x v="0"/>
    <x v="4"/>
    <x v="6"/>
    <x v="3"/>
    <n v="40"/>
    <n v="34"/>
    <n v="1360"/>
    <n v="516.79999999999995"/>
    <n v="0.38"/>
    <x v="1"/>
  </r>
  <r>
    <x v="0"/>
    <n v="1185732"/>
    <x v="486"/>
    <x v="1"/>
    <x v="10"/>
    <x v="0"/>
    <x v="4"/>
    <x v="6"/>
    <x v="4"/>
    <n v="43"/>
    <n v="30"/>
    <n v="1290"/>
    <n v="425.69999999999993"/>
    <n v="0.32999999999999996"/>
    <x v="1"/>
  </r>
  <r>
    <x v="0"/>
    <n v="1185732"/>
    <x v="487"/>
    <x v="1"/>
    <x v="10"/>
    <x v="0"/>
    <x v="4"/>
    <x v="6"/>
    <x v="5"/>
    <n v="42"/>
    <n v="74"/>
    <n v="3108"/>
    <n v="994.56000000000006"/>
    <n v="0.32"/>
    <x v="1"/>
  </r>
  <r>
    <x v="0"/>
    <n v="1185732"/>
    <x v="488"/>
    <x v="1"/>
    <x v="10"/>
    <x v="0"/>
    <x v="4"/>
    <x v="6"/>
    <x v="0"/>
    <n v="48"/>
    <n v="124"/>
    <n v="5952"/>
    <n v="3571.2000000000007"/>
    <n v="0.60000000000000009"/>
    <x v="1"/>
  </r>
  <r>
    <x v="0"/>
    <n v="1185732"/>
    <x v="489"/>
    <x v="1"/>
    <x v="10"/>
    <x v="0"/>
    <x v="4"/>
    <x v="6"/>
    <x v="1"/>
    <n v="43"/>
    <n v="68"/>
    <n v="2924"/>
    <n v="1228.08"/>
    <n v="0.42"/>
    <x v="1"/>
  </r>
  <r>
    <x v="0"/>
    <n v="1185732"/>
    <x v="490"/>
    <x v="1"/>
    <x v="10"/>
    <x v="0"/>
    <x v="4"/>
    <x v="6"/>
    <x v="2"/>
    <n v="47"/>
    <n v="66"/>
    <n v="3102"/>
    <n v="1364.8799999999999"/>
    <n v="0.43999999999999995"/>
    <x v="1"/>
  </r>
  <r>
    <x v="0"/>
    <n v="1185732"/>
    <x v="491"/>
    <x v="1"/>
    <x v="10"/>
    <x v="0"/>
    <x v="4"/>
    <x v="6"/>
    <x v="3"/>
    <n v="43"/>
    <n v="60"/>
    <n v="2580"/>
    <n v="1186.8"/>
    <n v="0.45999999999999996"/>
    <x v="1"/>
  </r>
  <r>
    <x v="0"/>
    <n v="1185732"/>
    <x v="492"/>
    <x v="1"/>
    <x v="10"/>
    <x v="0"/>
    <x v="4"/>
    <x v="6"/>
    <x v="4"/>
    <n v="51"/>
    <n v="48"/>
    <n v="2448"/>
    <n v="954.71999999999991"/>
    <n v="0.38999999999999996"/>
    <x v="1"/>
  </r>
  <r>
    <x v="0"/>
    <n v="1185732"/>
    <x v="493"/>
    <x v="1"/>
    <x v="10"/>
    <x v="0"/>
    <x v="4"/>
    <x v="6"/>
    <x v="5"/>
    <n v="53"/>
    <n v="75"/>
    <n v="3975"/>
    <n v="1431"/>
    <n v="0.36"/>
    <x v="1"/>
  </r>
  <r>
    <x v="0"/>
    <n v="1185732"/>
    <x v="494"/>
    <x v="1"/>
    <x v="10"/>
    <x v="0"/>
    <x v="4"/>
    <x v="6"/>
    <x v="0"/>
    <n v="53"/>
    <n v="143"/>
    <n v="7579"/>
    <n v="4623.1900000000005"/>
    <n v="0.6100000000000001"/>
    <x v="1"/>
  </r>
  <r>
    <x v="0"/>
    <n v="1185732"/>
    <x v="495"/>
    <x v="1"/>
    <x v="10"/>
    <x v="0"/>
    <x v="4"/>
    <x v="6"/>
    <x v="1"/>
    <n v="47"/>
    <n v="85"/>
    <n v="3995"/>
    <n v="1637.9499999999998"/>
    <n v="0.41"/>
    <x v="1"/>
  </r>
  <r>
    <x v="0"/>
    <n v="1185732"/>
    <x v="496"/>
    <x v="1"/>
    <x v="10"/>
    <x v="0"/>
    <x v="4"/>
    <x v="6"/>
    <x v="2"/>
    <n v="44"/>
    <n v="79"/>
    <n v="3476"/>
    <n v="1529.4399999999998"/>
    <n v="0.43999999999999995"/>
    <x v="1"/>
  </r>
  <r>
    <x v="0"/>
    <n v="1185732"/>
    <x v="497"/>
    <x v="1"/>
    <x v="10"/>
    <x v="0"/>
    <x v="4"/>
    <x v="6"/>
    <x v="3"/>
    <n v="40"/>
    <n v="53"/>
    <n v="2120"/>
    <n v="953.99999999999989"/>
    <n v="0.44999999999999996"/>
    <x v="1"/>
  </r>
  <r>
    <x v="0"/>
    <n v="1185732"/>
    <x v="498"/>
    <x v="1"/>
    <x v="10"/>
    <x v="0"/>
    <x v="4"/>
    <x v="6"/>
    <x v="4"/>
    <n v="46"/>
    <n v="56"/>
    <n v="2576"/>
    <n v="1004.6399999999999"/>
    <n v="0.38999999999999996"/>
    <x v="1"/>
  </r>
  <r>
    <x v="0"/>
    <n v="1185732"/>
    <x v="0"/>
    <x v="0"/>
    <x v="0"/>
    <x v="0"/>
    <x v="4"/>
    <x v="6"/>
    <x v="5"/>
    <n v="53"/>
    <n v="83"/>
    <n v="4399"/>
    <n v="1407.68"/>
    <n v="0.32"/>
    <x v="1"/>
  </r>
  <r>
    <x v="3"/>
    <n v="1128299"/>
    <x v="1"/>
    <x v="0"/>
    <x v="0"/>
    <x v="0"/>
    <x v="4"/>
    <x v="6"/>
    <x v="0"/>
    <n v="27"/>
    <n v="158"/>
    <n v="4266"/>
    <n v="1791.7200000000003"/>
    <n v="0.42000000000000004"/>
    <x v="1"/>
  </r>
  <r>
    <x v="3"/>
    <n v="1128299"/>
    <x v="2"/>
    <x v="0"/>
    <x v="0"/>
    <x v="0"/>
    <x v="4"/>
    <x v="6"/>
    <x v="1"/>
    <n v="35"/>
    <n v="135"/>
    <n v="4725"/>
    <n v="1464.75"/>
    <n v="0.31"/>
    <x v="1"/>
  </r>
  <r>
    <x v="3"/>
    <n v="1128299"/>
    <x v="3"/>
    <x v="0"/>
    <x v="0"/>
    <x v="0"/>
    <x v="4"/>
    <x v="6"/>
    <x v="2"/>
    <n v="36"/>
    <n v="140"/>
    <n v="5040"/>
    <n v="2368.8000000000002"/>
    <n v="0.47000000000000003"/>
    <x v="1"/>
  </r>
  <r>
    <x v="3"/>
    <n v="1128299"/>
    <x v="4"/>
    <x v="0"/>
    <x v="0"/>
    <x v="0"/>
    <x v="4"/>
    <x v="6"/>
    <x v="3"/>
    <n v="34"/>
    <n v="90"/>
    <n v="3060"/>
    <n v="1254.5999999999999"/>
    <n v="0.41"/>
    <x v="1"/>
  </r>
  <r>
    <x v="3"/>
    <n v="1128299"/>
    <x v="5"/>
    <x v="0"/>
    <x v="0"/>
    <x v="2"/>
    <x v="5"/>
    <x v="7"/>
    <x v="4"/>
    <n v="37"/>
    <n v="80"/>
    <n v="2960"/>
    <n v="1687.2000000000003"/>
    <n v="0.57000000000000006"/>
    <x v="1"/>
  </r>
  <r>
    <x v="3"/>
    <n v="1128299"/>
    <x v="6"/>
    <x v="0"/>
    <x v="0"/>
    <x v="2"/>
    <x v="5"/>
    <x v="7"/>
    <x v="5"/>
    <n v="36"/>
    <n v="166"/>
    <n v="5976"/>
    <n v="1434.24"/>
    <n v="0.24000000000000002"/>
    <x v="1"/>
  </r>
  <r>
    <x v="3"/>
    <n v="1128299"/>
    <x v="7"/>
    <x v="0"/>
    <x v="0"/>
    <x v="2"/>
    <x v="5"/>
    <x v="7"/>
    <x v="0"/>
    <n v="27"/>
    <n v="173"/>
    <n v="4671"/>
    <n v="2008.5300000000002"/>
    <n v="0.43000000000000005"/>
    <x v="1"/>
  </r>
  <r>
    <x v="3"/>
    <n v="1128299"/>
    <x v="499"/>
    <x v="0"/>
    <x v="0"/>
    <x v="2"/>
    <x v="5"/>
    <x v="7"/>
    <x v="1"/>
    <n v="35"/>
    <n v="145"/>
    <n v="5075"/>
    <n v="1573.25"/>
    <n v="0.31"/>
    <x v="1"/>
  </r>
  <r>
    <x v="3"/>
    <n v="1128299"/>
    <x v="500"/>
    <x v="0"/>
    <x v="0"/>
    <x v="2"/>
    <x v="5"/>
    <x v="7"/>
    <x v="2"/>
    <n v="31"/>
    <n v="140"/>
    <n v="4340"/>
    <n v="1866.2000000000003"/>
    <n v="0.43000000000000005"/>
    <x v="1"/>
  </r>
  <r>
    <x v="3"/>
    <n v="1128299"/>
    <x v="501"/>
    <x v="0"/>
    <x v="0"/>
    <x v="2"/>
    <x v="5"/>
    <x v="7"/>
    <x v="3"/>
    <n v="30"/>
    <n v="85"/>
    <n v="2550"/>
    <n v="1045.5"/>
    <n v="0.41"/>
    <x v="1"/>
  </r>
  <r>
    <x v="3"/>
    <n v="1128299"/>
    <x v="502"/>
    <x v="0"/>
    <x v="0"/>
    <x v="2"/>
    <x v="5"/>
    <x v="7"/>
    <x v="4"/>
    <n v="37"/>
    <n v="70"/>
    <n v="2590"/>
    <n v="1579.9000000000003"/>
    <n v="0.6100000000000001"/>
    <x v="1"/>
  </r>
  <r>
    <x v="3"/>
    <n v="1128299"/>
    <x v="503"/>
    <x v="0"/>
    <x v="0"/>
    <x v="2"/>
    <x v="5"/>
    <x v="7"/>
    <x v="5"/>
    <n v="31"/>
    <n v="140"/>
    <n v="4340"/>
    <n v="998.2"/>
    <n v="0.23"/>
    <x v="1"/>
  </r>
  <r>
    <x v="3"/>
    <n v="1128299"/>
    <x v="504"/>
    <x v="0"/>
    <x v="0"/>
    <x v="2"/>
    <x v="5"/>
    <x v="7"/>
    <x v="0"/>
    <n v="31"/>
    <n v="182"/>
    <n v="5642"/>
    <n v="2538.9"/>
    <n v="0.45"/>
    <x v="1"/>
  </r>
  <r>
    <x v="3"/>
    <n v="1128299"/>
    <x v="505"/>
    <x v="0"/>
    <x v="0"/>
    <x v="2"/>
    <x v="5"/>
    <x v="7"/>
    <x v="1"/>
    <n v="42"/>
    <n v="124"/>
    <n v="5208"/>
    <n v="1666.56"/>
    <n v="0.32"/>
    <x v="1"/>
  </r>
  <r>
    <x v="3"/>
    <n v="1128299"/>
    <x v="506"/>
    <x v="0"/>
    <x v="0"/>
    <x v="2"/>
    <x v="5"/>
    <x v="7"/>
    <x v="2"/>
    <n v="43"/>
    <n v="128"/>
    <n v="5504"/>
    <n v="2586.88"/>
    <n v="0.47000000000000003"/>
    <x v="1"/>
  </r>
  <r>
    <x v="3"/>
    <n v="1128299"/>
    <x v="507"/>
    <x v="0"/>
    <x v="0"/>
    <x v="2"/>
    <x v="5"/>
    <x v="7"/>
    <x v="3"/>
    <n v="41"/>
    <n v="93"/>
    <n v="3813"/>
    <n v="1563.33"/>
    <n v="0.41"/>
    <x v="1"/>
  </r>
  <r>
    <x v="3"/>
    <n v="1128299"/>
    <x v="508"/>
    <x v="0"/>
    <x v="0"/>
    <x v="2"/>
    <x v="5"/>
    <x v="7"/>
    <x v="4"/>
    <n v="44"/>
    <n v="60"/>
    <n v="2640"/>
    <n v="1636.8000000000002"/>
    <n v="0.62000000000000011"/>
    <x v="1"/>
  </r>
  <r>
    <x v="3"/>
    <n v="1128299"/>
    <x v="509"/>
    <x v="0"/>
    <x v="0"/>
    <x v="2"/>
    <x v="5"/>
    <x v="7"/>
    <x v="5"/>
    <n v="39"/>
    <n v="124"/>
    <n v="4836"/>
    <n v="1257.3600000000001"/>
    <n v="0.26"/>
    <x v="1"/>
  </r>
  <r>
    <x v="3"/>
    <n v="1128299"/>
    <x v="510"/>
    <x v="0"/>
    <x v="0"/>
    <x v="2"/>
    <x v="5"/>
    <x v="7"/>
    <x v="0"/>
    <n v="41"/>
    <n v="171"/>
    <n v="7011"/>
    <n v="2944.6200000000003"/>
    <n v="0.42000000000000004"/>
    <x v="1"/>
  </r>
  <r>
    <x v="3"/>
    <n v="1128299"/>
    <x v="8"/>
    <x v="0"/>
    <x v="0"/>
    <x v="2"/>
    <x v="5"/>
    <x v="7"/>
    <x v="1"/>
    <n v="46"/>
    <n v="116"/>
    <n v="5336"/>
    <n v="1547.4399999999998"/>
    <n v="0.28999999999999998"/>
    <x v="1"/>
  </r>
  <r>
    <x v="3"/>
    <n v="1128299"/>
    <x v="9"/>
    <x v="0"/>
    <x v="0"/>
    <x v="2"/>
    <x v="5"/>
    <x v="7"/>
    <x v="2"/>
    <n v="47"/>
    <n v="120"/>
    <n v="5640"/>
    <n v="2538"/>
    <n v="0.45"/>
    <x v="1"/>
  </r>
  <r>
    <x v="3"/>
    <n v="1128299"/>
    <x v="10"/>
    <x v="0"/>
    <x v="0"/>
    <x v="2"/>
    <x v="5"/>
    <x v="7"/>
    <x v="3"/>
    <n v="40"/>
    <n v="90"/>
    <n v="3600"/>
    <n v="1476"/>
    <n v="0.41"/>
    <x v="1"/>
  </r>
  <r>
    <x v="3"/>
    <n v="1128299"/>
    <x v="11"/>
    <x v="0"/>
    <x v="0"/>
    <x v="2"/>
    <x v="5"/>
    <x v="7"/>
    <x v="4"/>
    <n v="47"/>
    <n v="62"/>
    <n v="2914"/>
    <n v="1777.5400000000002"/>
    <n v="0.6100000000000001"/>
    <x v="1"/>
  </r>
  <r>
    <x v="3"/>
    <n v="1128299"/>
    <x v="12"/>
    <x v="0"/>
    <x v="0"/>
    <x v="2"/>
    <x v="5"/>
    <x v="7"/>
    <x v="5"/>
    <n v="54"/>
    <n v="123"/>
    <n v="6642"/>
    <n v="1793.3400000000001"/>
    <n v="0.27"/>
    <x v="1"/>
  </r>
  <r>
    <x v="3"/>
    <n v="1128299"/>
    <x v="13"/>
    <x v="0"/>
    <x v="0"/>
    <x v="2"/>
    <x v="5"/>
    <x v="7"/>
    <x v="0"/>
    <n v="43"/>
    <n v="171"/>
    <n v="7353"/>
    <n v="3529.44"/>
    <n v="0.48"/>
    <x v="1"/>
  </r>
  <r>
    <x v="3"/>
    <n v="1128299"/>
    <x v="14"/>
    <x v="0"/>
    <x v="0"/>
    <x v="2"/>
    <x v="5"/>
    <x v="7"/>
    <x v="1"/>
    <n v="43"/>
    <n v="120"/>
    <n v="5160"/>
    <n v="1805.9999999999998"/>
    <n v="0.35"/>
    <x v="1"/>
  </r>
  <r>
    <x v="3"/>
    <n v="1128299"/>
    <x v="15"/>
    <x v="0"/>
    <x v="0"/>
    <x v="2"/>
    <x v="5"/>
    <x v="7"/>
    <x v="2"/>
    <n v="49"/>
    <n v="132"/>
    <n v="6468"/>
    <n v="3039.96"/>
    <n v="0.47000000000000003"/>
    <x v="1"/>
  </r>
  <r>
    <x v="3"/>
    <n v="1128299"/>
    <x v="16"/>
    <x v="0"/>
    <x v="0"/>
    <x v="2"/>
    <x v="5"/>
    <x v="7"/>
    <x v="3"/>
    <n v="47"/>
    <n v="105"/>
    <n v="4935"/>
    <n v="2270.1"/>
    <n v="0.45999999999999996"/>
    <x v="1"/>
  </r>
  <r>
    <x v="3"/>
    <n v="1128299"/>
    <x v="17"/>
    <x v="0"/>
    <x v="0"/>
    <x v="2"/>
    <x v="5"/>
    <x v="7"/>
    <x v="4"/>
    <n v="43"/>
    <n v="66"/>
    <n v="2838"/>
    <n v="1873.0800000000004"/>
    <n v="0.66000000000000014"/>
    <x v="1"/>
  </r>
  <r>
    <x v="3"/>
    <n v="1128299"/>
    <x v="18"/>
    <x v="0"/>
    <x v="0"/>
    <x v="2"/>
    <x v="5"/>
    <x v="7"/>
    <x v="5"/>
    <n v="54"/>
    <n v="140"/>
    <n v="7560"/>
    <n v="2419.2000000000003"/>
    <n v="0.32"/>
    <x v="1"/>
  </r>
  <r>
    <x v="3"/>
    <n v="1128299"/>
    <x v="19"/>
    <x v="0"/>
    <x v="1"/>
    <x v="2"/>
    <x v="5"/>
    <x v="7"/>
    <x v="0"/>
    <n v="47"/>
    <n v="245"/>
    <n v="11515"/>
    <n v="5757.5"/>
    <n v="0.5"/>
    <x v="1"/>
  </r>
  <r>
    <x v="3"/>
    <n v="1128299"/>
    <x v="20"/>
    <x v="0"/>
    <x v="1"/>
    <x v="2"/>
    <x v="5"/>
    <x v="7"/>
    <x v="1"/>
    <n v="51"/>
    <n v="182"/>
    <n v="9282"/>
    <n v="3341.52"/>
    <n v="0.36"/>
    <x v="1"/>
  </r>
  <r>
    <x v="3"/>
    <n v="1128299"/>
    <x v="21"/>
    <x v="0"/>
    <x v="1"/>
    <x v="2"/>
    <x v="5"/>
    <x v="7"/>
    <x v="2"/>
    <n v="46"/>
    <n v="176"/>
    <n v="8096"/>
    <n v="3886.08"/>
    <n v="0.48"/>
    <x v="1"/>
  </r>
  <r>
    <x v="3"/>
    <n v="1128299"/>
    <x v="22"/>
    <x v="0"/>
    <x v="1"/>
    <x v="2"/>
    <x v="5"/>
    <x v="7"/>
    <x v="3"/>
    <n v="47"/>
    <n v="145"/>
    <n v="6815"/>
    <n v="3066.7499999999995"/>
    <n v="0.44999999999999996"/>
    <x v="1"/>
  </r>
  <r>
    <x v="3"/>
    <n v="1128299"/>
    <x v="23"/>
    <x v="0"/>
    <x v="1"/>
    <x v="2"/>
    <x v="5"/>
    <x v="7"/>
    <x v="4"/>
    <n v="47"/>
    <n v="105"/>
    <n v="4935"/>
    <n v="3207.7500000000005"/>
    <n v="0.65000000000000013"/>
    <x v="1"/>
  </r>
  <r>
    <x v="3"/>
    <n v="1128299"/>
    <x v="24"/>
    <x v="0"/>
    <x v="1"/>
    <x v="2"/>
    <x v="5"/>
    <x v="7"/>
    <x v="5"/>
    <n v="57"/>
    <n v="192"/>
    <n v="10944"/>
    <n v="3064.32"/>
    <n v="0.28000000000000003"/>
    <x v="1"/>
  </r>
  <r>
    <x v="3"/>
    <n v="1128299"/>
    <x v="25"/>
    <x v="0"/>
    <x v="1"/>
    <x v="2"/>
    <x v="5"/>
    <x v="7"/>
    <x v="0"/>
    <n v="48"/>
    <n v="233"/>
    <n v="11184"/>
    <n v="4920.96"/>
    <n v="0.44"/>
    <x v="1"/>
  </r>
  <r>
    <x v="3"/>
    <n v="1128299"/>
    <x v="26"/>
    <x v="0"/>
    <x v="1"/>
    <x v="2"/>
    <x v="5"/>
    <x v="7"/>
    <x v="1"/>
    <n v="46"/>
    <n v="204"/>
    <n v="9384"/>
    <n v="2533.6800000000003"/>
    <n v="0.27"/>
    <x v="1"/>
  </r>
  <r>
    <x v="3"/>
    <n v="1128299"/>
    <x v="27"/>
    <x v="0"/>
    <x v="1"/>
    <x v="2"/>
    <x v="5"/>
    <x v="7"/>
    <x v="2"/>
    <n v="47"/>
    <n v="171"/>
    <n v="8037"/>
    <n v="3616.65"/>
    <n v="0.45"/>
    <x v="1"/>
  </r>
  <r>
    <x v="3"/>
    <n v="1128299"/>
    <x v="28"/>
    <x v="0"/>
    <x v="1"/>
    <x v="2"/>
    <x v="5"/>
    <x v="7"/>
    <x v="3"/>
    <n v="46"/>
    <n v="140"/>
    <n v="6440"/>
    <n v="2704.7999999999997"/>
    <n v="0.42"/>
    <x v="1"/>
  </r>
  <r>
    <x v="3"/>
    <n v="1128299"/>
    <x v="511"/>
    <x v="0"/>
    <x v="1"/>
    <x v="2"/>
    <x v="5"/>
    <x v="7"/>
    <x v="4"/>
    <n v="47"/>
    <n v="150"/>
    <n v="7050"/>
    <n v="4159.5000000000009"/>
    <n v="0.59000000000000008"/>
    <x v="1"/>
  </r>
  <r>
    <x v="3"/>
    <n v="1128299"/>
    <x v="512"/>
    <x v="0"/>
    <x v="1"/>
    <x v="2"/>
    <x v="5"/>
    <x v="7"/>
    <x v="5"/>
    <n v="61"/>
    <n v="170"/>
    <n v="10370"/>
    <n v="2799.9"/>
    <n v="0.27"/>
    <x v="1"/>
  </r>
  <r>
    <x v="3"/>
    <n v="1128299"/>
    <x v="513"/>
    <x v="0"/>
    <x v="1"/>
    <x v="2"/>
    <x v="5"/>
    <x v="7"/>
    <x v="0"/>
    <n v="44"/>
    <n v="238"/>
    <n v="10472"/>
    <n v="4817.12"/>
    <n v="0.46"/>
    <x v="1"/>
  </r>
  <r>
    <x v="3"/>
    <n v="1128299"/>
    <x v="514"/>
    <x v="0"/>
    <x v="1"/>
    <x v="2"/>
    <x v="5"/>
    <x v="7"/>
    <x v="1"/>
    <n v="56"/>
    <n v="208"/>
    <n v="11648"/>
    <n v="3377.9199999999996"/>
    <n v="0.28999999999999998"/>
    <x v="1"/>
  </r>
  <r>
    <x v="3"/>
    <n v="1128299"/>
    <x v="515"/>
    <x v="0"/>
    <x v="1"/>
    <x v="2"/>
    <x v="5"/>
    <x v="7"/>
    <x v="2"/>
    <n v="44"/>
    <n v="179"/>
    <n v="7876"/>
    <n v="3307.9200000000005"/>
    <n v="0.42000000000000004"/>
    <x v="1"/>
  </r>
  <r>
    <x v="3"/>
    <n v="1128299"/>
    <x v="516"/>
    <x v="0"/>
    <x v="1"/>
    <x v="2"/>
    <x v="5"/>
    <x v="7"/>
    <x v="3"/>
    <n v="42"/>
    <n v="152"/>
    <n v="6384"/>
    <n v="2681.2799999999997"/>
    <n v="0.42"/>
    <x v="1"/>
  </r>
  <r>
    <x v="3"/>
    <n v="1128299"/>
    <x v="517"/>
    <x v="0"/>
    <x v="1"/>
    <x v="2"/>
    <x v="5"/>
    <x v="7"/>
    <x v="4"/>
    <n v="50"/>
    <n v="152"/>
    <n v="7600"/>
    <n v="4484.0000000000009"/>
    <n v="0.59000000000000008"/>
    <x v="1"/>
  </r>
  <r>
    <x v="3"/>
    <n v="1128299"/>
    <x v="518"/>
    <x v="0"/>
    <x v="1"/>
    <x v="2"/>
    <x v="5"/>
    <x v="7"/>
    <x v="5"/>
    <n v="55"/>
    <n v="128"/>
    <n v="7040"/>
    <n v="1830.4"/>
    <n v="0.26"/>
    <x v="1"/>
  </r>
  <r>
    <x v="3"/>
    <n v="1128299"/>
    <x v="519"/>
    <x v="0"/>
    <x v="1"/>
    <x v="2"/>
    <x v="5"/>
    <x v="7"/>
    <x v="0"/>
    <n v="41"/>
    <n v="186"/>
    <n v="7626"/>
    <n v="2897.88"/>
    <n v="0.38"/>
    <x v="1"/>
  </r>
  <r>
    <x v="3"/>
    <n v="1128299"/>
    <x v="520"/>
    <x v="0"/>
    <x v="1"/>
    <x v="2"/>
    <x v="5"/>
    <x v="7"/>
    <x v="1"/>
    <n v="51"/>
    <n v="180"/>
    <n v="9180"/>
    <n v="2478.6000000000004"/>
    <n v="0.27"/>
    <x v="1"/>
  </r>
  <r>
    <x v="3"/>
    <n v="1128299"/>
    <x v="521"/>
    <x v="0"/>
    <x v="1"/>
    <x v="2"/>
    <x v="5"/>
    <x v="7"/>
    <x v="2"/>
    <n v="46"/>
    <n v="144"/>
    <n v="6624"/>
    <n v="2715.84"/>
    <n v="0.41000000000000003"/>
    <x v="1"/>
  </r>
  <r>
    <x v="3"/>
    <n v="1128299"/>
    <x v="522"/>
    <x v="0"/>
    <x v="1"/>
    <x v="2"/>
    <x v="5"/>
    <x v="7"/>
    <x v="3"/>
    <n v="43"/>
    <n v="124"/>
    <n v="5332"/>
    <n v="1866.1999999999998"/>
    <n v="0.35"/>
    <x v="1"/>
  </r>
  <r>
    <x v="3"/>
    <n v="1128299"/>
    <x v="523"/>
    <x v="0"/>
    <x v="1"/>
    <x v="2"/>
    <x v="5"/>
    <x v="7"/>
    <x v="4"/>
    <n v="53"/>
    <n v="128"/>
    <n v="6784"/>
    <n v="3595.5200000000009"/>
    <n v="0.53000000000000014"/>
    <x v="1"/>
  </r>
  <r>
    <x v="3"/>
    <n v="1128299"/>
    <x v="524"/>
    <x v="0"/>
    <x v="1"/>
    <x v="2"/>
    <x v="5"/>
    <x v="7"/>
    <x v="5"/>
    <n v="54"/>
    <n v="140"/>
    <n v="7560"/>
    <n v="1587.6000000000001"/>
    <n v="0.21000000000000002"/>
    <x v="1"/>
  </r>
  <r>
    <x v="3"/>
    <n v="1128299"/>
    <x v="525"/>
    <x v="0"/>
    <x v="1"/>
    <x v="2"/>
    <x v="5"/>
    <x v="7"/>
    <x v="0"/>
    <n v="47"/>
    <n v="171"/>
    <n v="8037"/>
    <n v="3214.8"/>
    <n v="0.4"/>
    <x v="1"/>
  </r>
  <r>
    <x v="3"/>
    <n v="1128299"/>
    <x v="526"/>
    <x v="0"/>
    <x v="1"/>
    <x v="2"/>
    <x v="5"/>
    <x v="7"/>
    <x v="1"/>
    <n v="50"/>
    <n v="193"/>
    <n v="9650"/>
    <n v="2412.5"/>
    <n v="0.25"/>
    <x v="1"/>
  </r>
  <r>
    <x v="3"/>
    <n v="1128299"/>
    <x v="527"/>
    <x v="0"/>
    <x v="1"/>
    <x v="2"/>
    <x v="5"/>
    <x v="7"/>
    <x v="2"/>
    <n v="47"/>
    <n v="113"/>
    <n v="5311"/>
    <n v="2230.6200000000003"/>
    <n v="0.42000000000000004"/>
    <x v="1"/>
  </r>
  <r>
    <x v="3"/>
    <n v="1128299"/>
    <x v="528"/>
    <x v="0"/>
    <x v="1"/>
    <x v="2"/>
    <x v="5"/>
    <x v="7"/>
    <x v="3"/>
    <n v="43"/>
    <n v="119"/>
    <n v="5117"/>
    <n v="1688.61"/>
    <n v="0.32999999999999996"/>
    <x v="1"/>
  </r>
  <r>
    <x v="3"/>
    <n v="1128299"/>
    <x v="529"/>
    <x v="0"/>
    <x v="2"/>
    <x v="2"/>
    <x v="5"/>
    <x v="7"/>
    <x v="4"/>
    <n v="48"/>
    <n v="107"/>
    <n v="5136"/>
    <n v="2773.440000000001"/>
    <n v="0.54000000000000015"/>
    <x v="1"/>
  </r>
  <r>
    <x v="3"/>
    <n v="1128299"/>
    <x v="530"/>
    <x v="0"/>
    <x v="2"/>
    <x v="2"/>
    <x v="5"/>
    <x v="7"/>
    <x v="5"/>
    <n v="53"/>
    <n v="120"/>
    <n v="6360"/>
    <n v="1399.2000000000003"/>
    <n v="0.22000000000000003"/>
    <x v="1"/>
  </r>
  <r>
    <x v="3"/>
    <n v="1128299"/>
    <x v="29"/>
    <x v="0"/>
    <x v="2"/>
    <x v="2"/>
    <x v="5"/>
    <x v="7"/>
    <x v="0"/>
    <n v="47"/>
    <n v="196"/>
    <n v="9212"/>
    <n v="3869.0400000000004"/>
    <n v="0.42000000000000004"/>
    <x v="1"/>
  </r>
  <r>
    <x v="3"/>
    <n v="1128299"/>
    <x v="30"/>
    <x v="0"/>
    <x v="2"/>
    <x v="2"/>
    <x v="5"/>
    <x v="7"/>
    <x v="1"/>
    <n v="52"/>
    <n v="201"/>
    <n v="10452"/>
    <n v="2613"/>
    <n v="0.25"/>
    <x v="1"/>
  </r>
  <r>
    <x v="3"/>
    <n v="1128299"/>
    <x v="31"/>
    <x v="0"/>
    <x v="2"/>
    <x v="2"/>
    <x v="5"/>
    <x v="7"/>
    <x v="2"/>
    <n v="44"/>
    <n v="140"/>
    <n v="6160"/>
    <n v="2587.2000000000003"/>
    <n v="0.42000000000000004"/>
    <x v="1"/>
  </r>
  <r>
    <x v="3"/>
    <n v="1128299"/>
    <x v="32"/>
    <x v="0"/>
    <x v="2"/>
    <x v="2"/>
    <x v="5"/>
    <x v="7"/>
    <x v="3"/>
    <n v="43"/>
    <n v="132"/>
    <n v="5676"/>
    <n v="1986.6"/>
    <n v="0.35"/>
    <x v="1"/>
  </r>
  <r>
    <x v="3"/>
    <n v="1128299"/>
    <x v="33"/>
    <x v="0"/>
    <x v="2"/>
    <x v="2"/>
    <x v="5"/>
    <x v="7"/>
    <x v="4"/>
    <n v="46"/>
    <n v="119"/>
    <n v="5474"/>
    <n v="2955.9600000000009"/>
    <n v="0.54000000000000015"/>
    <x v="1"/>
  </r>
  <r>
    <x v="3"/>
    <n v="1128299"/>
    <x v="34"/>
    <x v="0"/>
    <x v="2"/>
    <x v="2"/>
    <x v="5"/>
    <x v="7"/>
    <x v="5"/>
    <n v="51"/>
    <n v="162"/>
    <n v="8262"/>
    <n v="1735.0200000000002"/>
    <n v="0.21000000000000002"/>
    <x v="1"/>
  </r>
  <r>
    <x v="3"/>
    <n v="1128299"/>
    <x v="35"/>
    <x v="0"/>
    <x v="2"/>
    <x v="2"/>
    <x v="5"/>
    <x v="7"/>
    <x v="0"/>
    <n v="47"/>
    <n v="216"/>
    <n v="10152"/>
    <n v="3756.2400000000007"/>
    <n v="0.37000000000000005"/>
    <x v="1"/>
  </r>
  <r>
    <x v="3"/>
    <n v="1128299"/>
    <x v="36"/>
    <x v="0"/>
    <x v="2"/>
    <x v="2"/>
    <x v="5"/>
    <x v="7"/>
    <x v="1"/>
    <n v="50"/>
    <n v="209"/>
    <n v="10450"/>
    <n v="2612.5"/>
    <n v="0.25"/>
    <x v="1"/>
  </r>
  <r>
    <x v="3"/>
    <n v="1128299"/>
    <x v="37"/>
    <x v="0"/>
    <x v="2"/>
    <x v="2"/>
    <x v="5"/>
    <x v="7"/>
    <x v="2"/>
    <n v="47"/>
    <n v="166"/>
    <n v="7802"/>
    <n v="3276.84"/>
    <n v="0.42000000000000004"/>
    <x v="1"/>
  </r>
  <r>
    <x v="3"/>
    <n v="1128299"/>
    <x v="38"/>
    <x v="0"/>
    <x v="2"/>
    <x v="2"/>
    <x v="5"/>
    <x v="7"/>
    <x v="3"/>
    <n v="40"/>
    <n v="166"/>
    <n v="6640"/>
    <n v="2390.4"/>
    <n v="0.36"/>
    <x v="1"/>
  </r>
  <r>
    <x v="3"/>
    <n v="1128299"/>
    <x v="39"/>
    <x v="0"/>
    <x v="2"/>
    <x v="2"/>
    <x v="5"/>
    <x v="7"/>
    <x v="4"/>
    <n v="49"/>
    <n v="136"/>
    <n v="6664"/>
    <n v="3598.5600000000009"/>
    <n v="0.54000000000000015"/>
    <x v="1"/>
  </r>
  <r>
    <x v="3"/>
    <n v="1128299"/>
    <x v="40"/>
    <x v="0"/>
    <x v="2"/>
    <x v="2"/>
    <x v="5"/>
    <x v="7"/>
    <x v="5"/>
    <n v="56"/>
    <n v="170"/>
    <n v="9520"/>
    <n v="1713.6000000000001"/>
    <n v="0.18000000000000002"/>
    <x v="1"/>
  </r>
  <r>
    <x v="3"/>
    <n v="1128299"/>
    <x v="41"/>
    <x v="0"/>
    <x v="2"/>
    <x v="2"/>
    <x v="5"/>
    <x v="7"/>
    <x v="0"/>
    <n v="20"/>
    <n v="149"/>
    <n v="2980"/>
    <n v="1192"/>
    <n v="0.4"/>
    <x v="1"/>
  </r>
  <r>
    <x v="3"/>
    <n v="1128299"/>
    <x v="42"/>
    <x v="0"/>
    <x v="2"/>
    <x v="2"/>
    <x v="5"/>
    <x v="7"/>
    <x v="1"/>
    <n v="31"/>
    <n v="145"/>
    <n v="4495"/>
    <n v="1123.75"/>
    <n v="0.25"/>
    <x v="1"/>
  </r>
  <r>
    <x v="3"/>
    <n v="1128299"/>
    <x v="43"/>
    <x v="0"/>
    <x v="2"/>
    <x v="2"/>
    <x v="5"/>
    <x v="7"/>
    <x v="2"/>
    <n v="26"/>
    <n v="128"/>
    <n v="3328"/>
    <n v="1397.7600000000002"/>
    <n v="0.42000000000000004"/>
    <x v="1"/>
  </r>
  <r>
    <x v="3"/>
    <n v="1128299"/>
    <x v="44"/>
    <x v="0"/>
    <x v="2"/>
    <x v="2"/>
    <x v="5"/>
    <x v="7"/>
    <x v="3"/>
    <n v="26"/>
    <n v="96"/>
    <n v="2496"/>
    <n v="848.63999999999987"/>
    <n v="0.33999999999999997"/>
    <x v="1"/>
  </r>
  <r>
    <x v="2"/>
    <n v="1197831"/>
    <x v="219"/>
    <x v="1"/>
    <x v="2"/>
    <x v="1"/>
    <x v="11"/>
    <x v="13"/>
    <x v="4"/>
    <n v="30"/>
    <n v="123"/>
    <n v="3690"/>
    <n v="1254.5999999999999"/>
    <n v="0.33999999999999997"/>
    <x v="1"/>
  </r>
  <r>
    <x v="2"/>
    <n v="1197831"/>
    <x v="220"/>
    <x v="1"/>
    <x v="2"/>
    <x v="1"/>
    <x v="11"/>
    <x v="13"/>
    <x v="5"/>
    <n v="24"/>
    <n v="170"/>
    <n v="4080"/>
    <n v="2162.4"/>
    <n v="0.53"/>
    <x v="1"/>
  </r>
  <r>
    <x v="2"/>
    <n v="1197831"/>
    <x v="221"/>
    <x v="1"/>
    <x v="2"/>
    <x v="1"/>
    <x v="11"/>
    <x v="13"/>
    <x v="0"/>
    <n v="18"/>
    <n v="202"/>
    <n v="3636"/>
    <n v="1345.32"/>
    <n v="0.37"/>
    <x v="1"/>
  </r>
  <r>
    <x v="2"/>
    <n v="1197831"/>
    <x v="222"/>
    <x v="1"/>
    <x v="2"/>
    <x v="1"/>
    <x v="11"/>
    <x v="13"/>
    <x v="1"/>
    <n v="23"/>
    <n v="219"/>
    <n v="5037"/>
    <n v="1964.4299999999998"/>
    <n v="0.38999999999999996"/>
    <x v="1"/>
  </r>
  <r>
    <x v="2"/>
    <n v="1197831"/>
    <x v="223"/>
    <x v="1"/>
    <x v="2"/>
    <x v="1"/>
    <x v="11"/>
    <x v="13"/>
    <x v="2"/>
    <n v="23"/>
    <n v="140"/>
    <n v="3220"/>
    <n v="1255.8"/>
    <n v="0.38999999999999996"/>
    <x v="1"/>
  </r>
  <r>
    <x v="2"/>
    <n v="1197831"/>
    <x v="224"/>
    <x v="1"/>
    <x v="2"/>
    <x v="1"/>
    <x v="11"/>
    <x v="13"/>
    <x v="3"/>
    <n v="28"/>
    <n v="128"/>
    <n v="3584"/>
    <n v="1756.1599999999999"/>
    <n v="0.49"/>
    <x v="1"/>
  </r>
  <r>
    <x v="2"/>
    <n v="1197831"/>
    <x v="225"/>
    <x v="1"/>
    <x v="2"/>
    <x v="1"/>
    <x v="11"/>
    <x v="13"/>
    <x v="4"/>
    <n v="29"/>
    <n v="94"/>
    <n v="2726"/>
    <n v="872.32"/>
    <n v="0.32"/>
    <x v="1"/>
  </r>
  <r>
    <x v="2"/>
    <n v="1197831"/>
    <x v="226"/>
    <x v="1"/>
    <x v="2"/>
    <x v="1"/>
    <x v="11"/>
    <x v="13"/>
    <x v="5"/>
    <n v="28"/>
    <n v="143"/>
    <n v="4004"/>
    <n v="2242.2400000000002"/>
    <n v="0.56000000000000005"/>
    <x v="1"/>
  </r>
  <r>
    <x v="2"/>
    <n v="1197831"/>
    <x v="227"/>
    <x v="1"/>
    <x v="2"/>
    <x v="1"/>
    <x v="11"/>
    <x v="13"/>
    <x v="0"/>
    <n v="20"/>
    <n v="221"/>
    <n v="4420"/>
    <n v="1900.5999999999997"/>
    <n v="0.42999999999999994"/>
    <x v="1"/>
  </r>
  <r>
    <x v="2"/>
    <n v="1197831"/>
    <x v="228"/>
    <x v="1"/>
    <x v="2"/>
    <x v="1"/>
    <x v="11"/>
    <x v="13"/>
    <x v="1"/>
    <n v="31"/>
    <n v="195"/>
    <n v="6045"/>
    <n v="2841.1499999999996"/>
    <n v="0.47"/>
    <x v="1"/>
  </r>
  <r>
    <x v="2"/>
    <n v="1197831"/>
    <x v="711"/>
    <x v="1"/>
    <x v="2"/>
    <x v="1"/>
    <x v="11"/>
    <x v="13"/>
    <x v="2"/>
    <n v="22"/>
    <n v="166"/>
    <n v="3652"/>
    <n v="1570.3599999999997"/>
    <n v="0.42999999999999994"/>
    <x v="1"/>
  </r>
  <r>
    <x v="2"/>
    <n v="1197831"/>
    <x v="712"/>
    <x v="1"/>
    <x v="2"/>
    <x v="1"/>
    <x v="11"/>
    <x v="13"/>
    <x v="3"/>
    <n v="25"/>
    <n v="124"/>
    <n v="3100"/>
    <n v="1736.0000000000002"/>
    <n v="0.56000000000000005"/>
    <x v="1"/>
  </r>
  <r>
    <x v="2"/>
    <n v="1197831"/>
    <x v="713"/>
    <x v="1"/>
    <x v="2"/>
    <x v="1"/>
    <x v="11"/>
    <x v="13"/>
    <x v="4"/>
    <n v="27"/>
    <n v="88"/>
    <n v="2376"/>
    <n v="974.16"/>
    <n v="0.41"/>
    <x v="1"/>
  </r>
  <r>
    <x v="2"/>
    <n v="1197831"/>
    <x v="714"/>
    <x v="1"/>
    <x v="2"/>
    <x v="1"/>
    <x v="11"/>
    <x v="13"/>
    <x v="5"/>
    <n v="25"/>
    <n v="145"/>
    <n v="3625"/>
    <n v="2211.2500000000005"/>
    <n v="0.6100000000000001"/>
    <x v="1"/>
  </r>
  <r>
    <x v="2"/>
    <n v="1197831"/>
    <x v="715"/>
    <x v="1"/>
    <x v="2"/>
    <x v="1"/>
    <x v="11"/>
    <x v="13"/>
    <x v="0"/>
    <n v="13"/>
    <n v="203"/>
    <n v="2639"/>
    <n v="1187.55"/>
    <n v="0.44999999999999996"/>
    <x v="1"/>
  </r>
  <r>
    <x v="2"/>
    <n v="1197831"/>
    <x v="716"/>
    <x v="1"/>
    <x v="2"/>
    <x v="1"/>
    <x v="11"/>
    <x v="13"/>
    <x v="1"/>
    <n v="17"/>
    <n v="203"/>
    <n v="3451"/>
    <n v="1449.4199999999998"/>
    <n v="0.42"/>
    <x v="1"/>
  </r>
  <r>
    <x v="2"/>
    <n v="1197831"/>
    <x v="717"/>
    <x v="1"/>
    <x v="2"/>
    <x v="1"/>
    <x v="11"/>
    <x v="13"/>
    <x v="2"/>
    <n v="15"/>
    <n v="170"/>
    <n v="2550"/>
    <n v="1121.9999999999998"/>
    <n v="0.43999999999999995"/>
    <x v="1"/>
  </r>
  <r>
    <x v="2"/>
    <n v="1197831"/>
    <x v="718"/>
    <x v="1"/>
    <x v="2"/>
    <x v="1"/>
    <x v="11"/>
    <x v="13"/>
    <x v="3"/>
    <n v="20"/>
    <n v="128"/>
    <n v="2560"/>
    <n v="1433.6000000000001"/>
    <n v="0.56000000000000005"/>
    <x v="1"/>
  </r>
  <r>
    <x v="2"/>
    <n v="1197831"/>
    <x v="719"/>
    <x v="1"/>
    <x v="3"/>
    <x v="1"/>
    <x v="11"/>
    <x v="13"/>
    <x v="4"/>
    <n v="20"/>
    <n v="105"/>
    <n v="2100"/>
    <n v="798"/>
    <n v="0.38"/>
    <x v="1"/>
  </r>
  <r>
    <x v="2"/>
    <n v="1197831"/>
    <x v="720"/>
    <x v="1"/>
    <x v="3"/>
    <x v="1"/>
    <x v="11"/>
    <x v="13"/>
    <x v="5"/>
    <n v="18"/>
    <n v="196"/>
    <n v="3528"/>
    <n v="2152.0800000000004"/>
    <n v="0.6100000000000001"/>
    <x v="1"/>
  </r>
  <r>
    <x v="2"/>
    <n v="1197831"/>
    <x v="721"/>
    <x v="1"/>
    <x v="3"/>
    <x v="1"/>
    <x v="11"/>
    <x v="13"/>
    <x v="0"/>
    <n v="12"/>
    <n v="247"/>
    <n v="2964"/>
    <n v="1333.8"/>
    <n v="0.44999999999999996"/>
    <x v="1"/>
  </r>
  <r>
    <x v="2"/>
    <n v="1197831"/>
    <x v="722"/>
    <x v="1"/>
    <x v="3"/>
    <x v="1"/>
    <x v="11"/>
    <x v="13"/>
    <x v="1"/>
    <n v="20"/>
    <n v="240"/>
    <n v="4800"/>
    <n v="2111.9999999999995"/>
    <n v="0.43999999999999995"/>
    <x v="1"/>
  </r>
  <r>
    <x v="2"/>
    <n v="1197831"/>
    <x v="723"/>
    <x v="1"/>
    <x v="3"/>
    <x v="1"/>
    <x v="11"/>
    <x v="13"/>
    <x v="2"/>
    <n v="14"/>
    <n v="204"/>
    <n v="2856"/>
    <n v="1313.76"/>
    <n v="0.45999999999999996"/>
    <x v="1"/>
  </r>
  <r>
    <x v="2"/>
    <n v="1197831"/>
    <x v="229"/>
    <x v="1"/>
    <x v="3"/>
    <x v="1"/>
    <x v="11"/>
    <x v="13"/>
    <x v="3"/>
    <n v="20"/>
    <n v="179"/>
    <n v="3580"/>
    <n v="1933.2"/>
    <n v="0.54"/>
    <x v="1"/>
  </r>
  <r>
    <x v="2"/>
    <n v="1197831"/>
    <x v="230"/>
    <x v="1"/>
    <x v="3"/>
    <x v="1"/>
    <x v="11"/>
    <x v="13"/>
    <x v="4"/>
    <n v="33"/>
    <n v="132"/>
    <n v="4356"/>
    <n v="1785.9599999999998"/>
    <n v="0.41"/>
    <x v="1"/>
  </r>
  <r>
    <x v="2"/>
    <n v="1197831"/>
    <x v="231"/>
    <x v="1"/>
    <x v="3"/>
    <x v="1"/>
    <x v="11"/>
    <x v="13"/>
    <x v="5"/>
    <n v="31"/>
    <n v="271"/>
    <n v="8401"/>
    <n v="4956.5900000000011"/>
    <n v="0.59000000000000008"/>
    <x v="1"/>
  </r>
  <r>
    <x v="2"/>
    <n v="1197831"/>
    <x v="232"/>
    <x v="1"/>
    <x v="3"/>
    <x v="1"/>
    <x v="11"/>
    <x v="13"/>
    <x v="0"/>
    <n v="28"/>
    <n v="256"/>
    <n v="7168"/>
    <n v="3368.96"/>
    <n v="0.47"/>
    <x v="1"/>
  </r>
  <r>
    <x v="2"/>
    <n v="1197831"/>
    <x v="233"/>
    <x v="1"/>
    <x v="3"/>
    <x v="1"/>
    <x v="11"/>
    <x v="13"/>
    <x v="1"/>
    <n v="32"/>
    <n v="240"/>
    <n v="7680"/>
    <n v="3609.6"/>
    <n v="0.47"/>
    <x v="1"/>
  </r>
  <r>
    <x v="2"/>
    <n v="1197831"/>
    <x v="234"/>
    <x v="1"/>
    <x v="3"/>
    <x v="1"/>
    <x v="11"/>
    <x v="13"/>
    <x v="2"/>
    <n v="26"/>
    <n v="202"/>
    <n v="5252"/>
    <n v="2310.8799999999997"/>
    <n v="0.43999999999999995"/>
    <x v="1"/>
  </r>
  <r>
    <x v="2"/>
    <n v="1197831"/>
    <x v="235"/>
    <x v="1"/>
    <x v="3"/>
    <x v="1"/>
    <x v="11"/>
    <x v="13"/>
    <x v="3"/>
    <n v="29"/>
    <n v="198"/>
    <n v="5742"/>
    <n v="3215.5200000000004"/>
    <n v="0.56000000000000005"/>
    <x v="1"/>
  </r>
  <r>
    <x v="2"/>
    <n v="1197831"/>
    <x v="236"/>
    <x v="1"/>
    <x v="3"/>
    <x v="1"/>
    <x v="11"/>
    <x v="13"/>
    <x v="4"/>
    <n v="30"/>
    <n v="150"/>
    <n v="4500"/>
    <n v="1754.9999999999998"/>
    <n v="0.38999999999999996"/>
    <x v="1"/>
  </r>
  <r>
    <x v="2"/>
    <n v="1197831"/>
    <x v="237"/>
    <x v="1"/>
    <x v="3"/>
    <x v="1"/>
    <x v="11"/>
    <x v="13"/>
    <x v="5"/>
    <n v="37"/>
    <n v="306"/>
    <n v="11322"/>
    <n v="6679.9800000000005"/>
    <n v="0.59000000000000008"/>
    <x v="1"/>
  </r>
  <r>
    <x v="2"/>
    <n v="1197831"/>
    <x v="238"/>
    <x v="1"/>
    <x v="3"/>
    <x v="1"/>
    <x v="11"/>
    <x v="13"/>
    <x v="0"/>
    <n v="29"/>
    <n v="272"/>
    <n v="7888"/>
    <n v="3943.9999999999995"/>
    <n v="0.49999999999999994"/>
    <x v="1"/>
  </r>
  <r>
    <x v="2"/>
    <n v="1197831"/>
    <x v="239"/>
    <x v="1"/>
    <x v="3"/>
    <x v="1"/>
    <x v="11"/>
    <x v="13"/>
    <x v="1"/>
    <n v="30"/>
    <n v="264"/>
    <n v="7920"/>
    <n v="3959.9999999999995"/>
    <n v="0.49999999999999994"/>
    <x v="1"/>
  </r>
  <r>
    <x v="2"/>
    <n v="1197831"/>
    <x v="240"/>
    <x v="1"/>
    <x v="3"/>
    <x v="1"/>
    <x v="11"/>
    <x v="13"/>
    <x v="2"/>
    <n v="30"/>
    <n v="322"/>
    <n v="9660"/>
    <n v="4829.9999999999991"/>
    <n v="0.49999999999999994"/>
    <x v="1"/>
  </r>
  <r>
    <x v="2"/>
    <n v="1197831"/>
    <x v="241"/>
    <x v="1"/>
    <x v="3"/>
    <x v="1"/>
    <x v="11"/>
    <x v="13"/>
    <x v="3"/>
    <n v="32"/>
    <n v="196"/>
    <n v="6272"/>
    <n v="3825.9200000000005"/>
    <n v="0.6100000000000001"/>
    <x v="1"/>
  </r>
  <r>
    <x v="2"/>
    <n v="1197831"/>
    <x v="242"/>
    <x v="1"/>
    <x v="3"/>
    <x v="1"/>
    <x v="11"/>
    <x v="13"/>
    <x v="4"/>
    <n v="33"/>
    <n v="182"/>
    <n v="6006"/>
    <n v="2702.7"/>
    <n v="0.44999999999999996"/>
    <x v="1"/>
  </r>
  <r>
    <x v="2"/>
    <n v="1197831"/>
    <x v="243"/>
    <x v="1"/>
    <x v="3"/>
    <x v="1"/>
    <x v="11"/>
    <x v="13"/>
    <x v="5"/>
    <n v="38"/>
    <n v="272"/>
    <n v="10336"/>
    <n v="6408.3200000000015"/>
    <n v="0.62000000000000011"/>
    <x v="1"/>
  </r>
  <r>
    <x v="2"/>
    <n v="1197831"/>
    <x v="244"/>
    <x v="1"/>
    <x v="3"/>
    <x v="1"/>
    <x v="11"/>
    <x v="13"/>
    <x v="0"/>
    <n v="29"/>
    <n v="233"/>
    <n v="6757"/>
    <n v="3446.07"/>
    <n v="0.51"/>
    <x v="1"/>
  </r>
  <r>
    <x v="2"/>
    <n v="1197831"/>
    <x v="245"/>
    <x v="1"/>
    <x v="3"/>
    <x v="1"/>
    <x v="11"/>
    <x v="13"/>
    <x v="1"/>
    <n v="44"/>
    <n v="271"/>
    <n v="11924"/>
    <n v="6081.24"/>
    <n v="0.51"/>
    <x v="1"/>
  </r>
  <r>
    <x v="2"/>
    <n v="1197831"/>
    <x v="246"/>
    <x v="1"/>
    <x v="3"/>
    <x v="1"/>
    <x v="11"/>
    <x v="13"/>
    <x v="2"/>
    <n v="39"/>
    <n v="314"/>
    <n v="12246"/>
    <n v="5755.62"/>
    <n v="0.47"/>
    <x v="1"/>
  </r>
  <r>
    <x v="2"/>
    <n v="1197831"/>
    <x v="247"/>
    <x v="1"/>
    <x v="3"/>
    <x v="1"/>
    <x v="11"/>
    <x v="13"/>
    <x v="3"/>
    <n v="32"/>
    <n v="162"/>
    <n v="5184"/>
    <n v="3058.5600000000004"/>
    <n v="0.59000000000000008"/>
    <x v="1"/>
  </r>
  <r>
    <x v="2"/>
    <n v="1197831"/>
    <x v="248"/>
    <x v="1"/>
    <x v="3"/>
    <x v="1"/>
    <x v="11"/>
    <x v="13"/>
    <x v="4"/>
    <n v="35"/>
    <n v="143"/>
    <n v="5005"/>
    <n v="2252.25"/>
    <n v="0.44999999999999996"/>
    <x v="1"/>
  </r>
  <r>
    <x v="2"/>
    <n v="1197831"/>
    <x v="249"/>
    <x v="1"/>
    <x v="3"/>
    <x v="1"/>
    <x v="11"/>
    <x v="13"/>
    <x v="5"/>
    <n v="40"/>
    <n v="232"/>
    <n v="9280"/>
    <n v="6217.6000000000013"/>
    <n v="0.67000000000000015"/>
    <x v="1"/>
  </r>
  <r>
    <x v="2"/>
    <n v="1197831"/>
    <x v="250"/>
    <x v="1"/>
    <x v="3"/>
    <x v="1"/>
    <x v="11"/>
    <x v="13"/>
    <x v="0"/>
    <n v="40"/>
    <n v="209"/>
    <n v="8360"/>
    <n v="4179.9999999999991"/>
    <n v="0.49999999999999994"/>
    <x v="1"/>
  </r>
  <r>
    <x v="2"/>
    <n v="1197831"/>
    <x v="251"/>
    <x v="1"/>
    <x v="3"/>
    <x v="1"/>
    <x v="11"/>
    <x v="13"/>
    <x v="1"/>
    <n v="33"/>
    <n v="213"/>
    <n v="7029"/>
    <n v="3303.6299999999997"/>
    <n v="0.47"/>
    <x v="1"/>
  </r>
  <r>
    <x v="2"/>
    <n v="1197831"/>
    <x v="252"/>
    <x v="1"/>
    <x v="3"/>
    <x v="1"/>
    <x v="11"/>
    <x v="13"/>
    <x v="2"/>
    <n v="40"/>
    <n v="203"/>
    <n v="8120"/>
    <n v="4141.2"/>
    <n v="0.51"/>
    <x v="1"/>
  </r>
  <r>
    <x v="2"/>
    <n v="1197831"/>
    <x v="253"/>
    <x v="1"/>
    <x v="3"/>
    <x v="1"/>
    <x v="11"/>
    <x v="13"/>
    <x v="3"/>
    <n v="40"/>
    <n v="136"/>
    <n v="5440"/>
    <n v="3100.8"/>
    <n v="0.57000000000000006"/>
    <x v="1"/>
  </r>
  <r>
    <x v="2"/>
    <n v="1197831"/>
    <x v="254"/>
    <x v="1"/>
    <x v="4"/>
    <x v="1"/>
    <x v="11"/>
    <x v="13"/>
    <x v="4"/>
    <n v="39"/>
    <n v="120"/>
    <n v="4680"/>
    <n v="2012.3999999999996"/>
    <n v="0.42999999999999994"/>
    <x v="1"/>
  </r>
  <r>
    <x v="2"/>
    <n v="1197831"/>
    <x v="255"/>
    <x v="1"/>
    <x v="4"/>
    <x v="1"/>
    <x v="11"/>
    <x v="13"/>
    <x v="5"/>
    <n v="30"/>
    <n v="219"/>
    <n v="6570"/>
    <n v="4073.4000000000005"/>
    <n v="0.62000000000000011"/>
    <x v="1"/>
  </r>
  <r>
    <x v="2"/>
    <n v="1197831"/>
    <x v="256"/>
    <x v="1"/>
    <x v="4"/>
    <x v="1"/>
    <x v="11"/>
    <x v="13"/>
    <x v="0"/>
    <n v="28"/>
    <n v="201"/>
    <n v="5628"/>
    <n v="2926.56"/>
    <n v="0.52"/>
    <x v="1"/>
  </r>
  <r>
    <x v="2"/>
    <n v="1197831"/>
    <x v="257"/>
    <x v="1"/>
    <x v="4"/>
    <x v="1"/>
    <x v="11"/>
    <x v="13"/>
    <x v="1"/>
    <n v="25"/>
    <n v="178"/>
    <n v="4450"/>
    <n v="2136"/>
    <n v="0.48"/>
    <x v="1"/>
  </r>
  <r>
    <x v="2"/>
    <n v="1197831"/>
    <x v="258"/>
    <x v="1"/>
    <x v="4"/>
    <x v="1"/>
    <x v="11"/>
    <x v="13"/>
    <x v="2"/>
    <n v="27"/>
    <n v="163"/>
    <n v="4401"/>
    <n v="2112.48"/>
    <n v="0.48"/>
    <x v="1"/>
  </r>
  <r>
    <x v="2"/>
    <n v="1197831"/>
    <x v="259"/>
    <x v="1"/>
    <x v="4"/>
    <x v="1"/>
    <x v="11"/>
    <x v="13"/>
    <x v="3"/>
    <n v="30"/>
    <n v="131"/>
    <n v="3930"/>
    <n v="2358.0000000000005"/>
    <n v="0.60000000000000009"/>
    <x v="1"/>
  </r>
  <r>
    <x v="2"/>
    <n v="1197831"/>
    <x v="260"/>
    <x v="1"/>
    <x v="4"/>
    <x v="1"/>
    <x v="11"/>
    <x v="13"/>
    <x v="4"/>
    <n v="28"/>
    <n v="109"/>
    <n v="3052"/>
    <n v="1342.8799999999999"/>
    <n v="0.43999999999999995"/>
    <x v="1"/>
  </r>
  <r>
    <x v="2"/>
    <n v="1197831"/>
    <x v="261"/>
    <x v="1"/>
    <x v="4"/>
    <x v="1"/>
    <x v="11"/>
    <x v="13"/>
    <x v="5"/>
    <n v="29"/>
    <n v="179"/>
    <n v="5191"/>
    <n v="3477.9700000000007"/>
    <n v="0.67000000000000015"/>
    <x v="1"/>
  </r>
  <r>
    <x v="2"/>
    <n v="1197831"/>
    <x v="262"/>
    <x v="1"/>
    <x v="4"/>
    <x v="1"/>
    <x v="11"/>
    <x v="13"/>
    <x v="0"/>
    <n v="24"/>
    <n v="203"/>
    <n v="4872"/>
    <n v="2338.56"/>
    <n v="0.48"/>
    <x v="1"/>
  </r>
  <r>
    <x v="2"/>
    <n v="1197831"/>
    <x v="263"/>
    <x v="1"/>
    <x v="4"/>
    <x v="1"/>
    <x v="11"/>
    <x v="13"/>
    <x v="1"/>
    <n v="21"/>
    <n v="223"/>
    <n v="4683"/>
    <n v="2294.6699999999996"/>
    <n v="0.48999999999999994"/>
    <x v="1"/>
  </r>
  <r>
    <x v="2"/>
    <n v="1197831"/>
    <x v="264"/>
    <x v="1"/>
    <x v="4"/>
    <x v="1"/>
    <x v="11"/>
    <x v="13"/>
    <x v="2"/>
    <n v="37"/>
    <n v="204"/>
    <n v="7548"/>
    <n v="3547.56"/>
    <n v="0.47"/>
    <x v="1"/>
  </r>
  <r>
    <x v="2"/>
    <n v="1197831"/>
    <x v="265"/>
    <x v="1"/>
    <x v="4"/>
    <x v="1"/>
    <x v="11"/>
    <x v="13"/>
    <x v="3"/>
    <n v="38"/>
    <n v="157"/>
    <n v="5966"/>
    <n v="3698.9200000000005"/>
    <n v="0.62000000000000011"/>
    <x v="1"/>
  </r>
  <r>
    <x v="2"/>
    <n v="1197831"/>
    <x v="266"/>
    <x v="1"/>
    <x v="4"/>
    <x v="1"/>
    <x v="11"/>
    <x v="13"/>
    <x v="4"/>
    <n v="43"/>
    <n v="140"/>
    <n v="6020"/>
    <n v="2769.2"/>
    <n v="0.45999999999999996"/>
    <x v="1"/>
  </r>
  <r>
    <x v="2"/>
    <n v="1197831"/>
    <x v="267"/>
    <x v="1"/>
    <x v="4"/>
    <x v="1"/>
    <x v="11"/>
    <x v="13"/>
    <x v="5"/>
    <n v="43"/>
    <n v="202"/>
    <n v="8686"/>
    <n v="5732.7600000000011"/>
    <n v="0.66000000000000014"/>
    <x v="1"/>
  </r>
  <r>
    <x v="2"/>
    <n v="1197831"/>
    <x v="268"/>
    <x v="1"/>
    <x v="4"/>
    <x v="1"/>
    <x v="11"/>
    <x v="13"/>
    <x v="0"/>
    <n v="39"/>
    <n v="248"/>
    <n v="9672"/>
    <n v="4642.5599999999995"/>
    <n v="0.48"/>
    <x v="1"/>
  </r>
  <r>
    <x v="2"/>
    <n v="1197831"/>
    <x v="269"/>
    <x v="1"/>
    <x v="4"/>
    <x v="1"/>
    <x v="11"/>
    <x v="13"/>
    <x v="1"/>
    <n v="37"/>
    <n v="264"/>
    <n v="9768"/>
    <n v="4786.32"/>
    <n v="0.48999999999999994"/>
    <x v="1"/>
  </r>
  <r>
    <x v="2"/>
    <n v="1197831"/>
    <x v="270"/>
    <x v="1"/>
    <x v="4"/>
    <x v="1"/>
    <x v="11"/>
    <x v="13"/>
    <x v="2"/>
    <n v="44"/>
    <n v="210"/>
    <n v="9240"/>
    <n v="4712.3999999999996"/>
    <n v="0.51"/>
    <x v="1"/>
  </r>
  <r>
    <x v="2"/>
    <n v="1197831"/>
    <x v="271"/>
    <x v="1"/>
    <x v="4"/>
    <x v="1"/>
    <x v="11"/>
    <x v="13"/>
    <x v="3"/>
    <n v="44"/>
    <n v="176"/>
    <n v="7744"/>
    <n v="4646.4000000000005"/>
    <n v="0.60000000000000009"/>
    <x v="1"/>
  </r>
  <r>
    <x v="2"/>
    <n v="1197831"/>
    <x v="272"/>
    <x v="1"/>
    <x v="4"/>
    <x v="1"/>
    <x v="11"/>
    <x v="13"/>
    <x v="4"/>
    <n v="38"/>
    <n v="160"/>
    <n v="6080"/>
    <n v="2857.6"/>
    <n v="0.47"/>
    <x v="1"/>
  </r>
  <r>
    <x v="2"/>
    <n v="1197831"/>
    <x v="273"/>
    <x v="1"/>
    <x v="4"/>
    <x v="1"/>
    <x v="11"/>
    <x v="13"/>
    <x v="5"/>
    <n v="49"/>
    <n v="225"/>
    <n v="11025"/>
    <n v="6945.7500000000009"/>
    <n v="0.63000000000000012"/>
    <x v="1"/>
  </r>
  <r>
    <x v="0"/>
    <n v="1185732"/>
    <x v="274"/>
    <x v="1"/>
    <x v="4"/>
    <x v="1"/>
    <x v="11"/>
    <x v="13"/>
    <x v="0"/>
    <n v="27"/>
    <n v="140"/>
    <n v="3780"/>
    <n v="1663.2"/>
    <n v="0.44"/>
    <x v="1"/>
  </r>
  <r>
    <x v="0"/>
    <n v="1185732"/>
    <x v="275"/>
    <x v="1"/>
    <x v="4"/>
    <x v="1"/>
    <x v="11"/>
    <x v="13"/>
    <x v="1"/>
    <n v="23"/>
    <n v="70"/>
    <n v="1610"/>
    <n v="660.09999999999991"/>
    <n v="0.41"/>
    <x v="1"/>
  </r>
  <r>
    <x v="0"/>
    <n v="1185732"/>
    <x v="276"/>
    <x v="1"/>
    <x v="4"/>
    <x v="1"/>
    <x v="11"/>
    <x v="13"/>
    <x v="2"/>
    <n v="19"/>
    <n v="74"/>
    <n v="1406"/>
    <n v="548.33999999999992"/>
    <n v="0.38999999999999996"/>
    <x v="1"/>
  </r>
  <r>
    <x v="0"/>
    <n v="1185732"/>
    <x v="277"/>
    <x v="1"/>
    <x v="4"/>
    <x v="1"/>
    <x v="11"/>
    <x v="13"/>
    <x v="3"/>
    <n v="22"/>
    <n v="23"/>
    <n v="506"/>
    <n v="217.58"/>
    <n v="0.43000000000000005"/>
    <x v="1"/>
  </r>
  <r>
    <x v="2"/>
    <n v="1197831"/>
    <x v="350"/>
    <x v="1"/>
    <x v="6"/>
    <x v="1"/>
    <x v="13"/>
    <x v="15"/>
    <x v="4"/>
    <n v="31"/>
    <n v="114"/>
    <n v="3534"/>
    <n v="1448.9399999999998"/>
    <n v="0.41"/>
    <x v="1"/>
  </r>
  <r>
    <x v="2"/>
    <n v="1197831"/>
    <x v="351"/>
    <x v="1"/>
    <x v="6"/>
    <x v="1"/>
    <x v="13"/>
    <x v="15"/>
    <x v="5"/>
    <n v="24"/>
    <n v="152"/>
    <n v="3648"/>
    <n v="2152.3200000000002"/>
    <n v="0.59000000000000008"/>
    <x v="1"/>
  </r>
  <r>
    <x v="2"/>
    <n v="1197831"/>
    <x v="352"/>
    <x v="1"/>
    <x v="6"/>
    <x v="1"/>
    <x v="13"/>
    <x v="15"/>
    <x v="0"/>
    <n v="16"/>
    <n v="206"/>
    <n v="3296"/>
    <n v="1549.12"/>
    <n v="0.47"/>
    <x v="1"/>
  </r>
  <r>
    <x v="2"/>
    <n v="1197831"/>
    <x v="353"/>
    <x v="1"/>
    <x v="6"/>
    <x v="1"/>
    <x v="13"/>
    <x v="15"/>
    <x v="1"/>
    <n v="26"/>
    <n v="192"/>
    <n v="4992"/>
    <n v="2096.64"/>
    <n v="0.42"/>
    <x v="1"/>
  </r>
  <r>
    <x v="2"/>
    <n v="1197831"/>
    <x v="354"/>
    <x v="1"/>
    <x v="6"/>
    <x v="1"/>
    <x v="13"/>
    <x v="15"/>
    <x v="2"/>
    <n v="26"/>
    <n v="136"/>
    <n v="3536"/>
    <n v="1555.84"/>
    <n v="0.43999999999999995"/>
    <x v="1"/>
  </r>
  <r>
    <x v="2"/>
    <n v="1197831"/>
    <x v="355"/>
    <x v="1"/>
    <x v="6"/>
    <x v="1"/>
    <x v="13"/>
    <x v="15"/>
    <x v="3"/>
    <n v="24"/>
    <n v="113"/>
    <n v="2712"/>
    <n v="1464.48"/>
    <n v="0.54"/>
    <x v="1"/>
  </r>
  <r>
    <x v="2"/>
    <n v="1197831"/>
    <x v="356"/>
    <x v="1"/>
    <x v="6"/>
    <x v="1"/>
    <x v="13"/>
    <x v="15"/>
    <x v="4"/>
    <n v="29"/>
    <n v="85"/>
    <n v="2465"/>
    <n v="961.34999999999991"/>
    <n v="0.38999999999999996"/>
    <x v="1"/>
  </r>
  <r>
    <x v="2"/>
    <n v="1197831"/>
    <x v="357"/>
    <x v="1"/>
    <x v="6"/>
    <x v="1"/>
    <x v="13"/>
    <x v="15"/>
    <x v="5"/>
    <n v="27"/>
    <n v="144"/>
    <n v="3888"/>
    <n v="2216.1600000000003"/>
    <n v="0.57000000000000006"/>
    <x v="1"/>
  </r>
  <r>
    <x v="2"/>
    <n v="1197831"/>
    <x v="358"/>
    <x v="1"/>
    <x v="6"/>
    <x v="1"/>
    <x v="13"/>
    <x v="15"/>
    <x v="0"/>
    <n v="23"/>
    <n v="194"/>
    <n v="4462"/>
    <n v="2186.3799999999997"/>
    <n v="0.48999999999999994"/>
    <x v="1"/>
  </r>
  <r>
    <x v="2"/>
    <n v="1197831"/>
    <x v="359"/>
    <x v="1"/>
    <x v="6"/>
    <x v="1"/>
    <x v="13"/>
    <x v="15"/>
    <x v="1"/>
    <n v="32"/>
    <n v="194"/>
    <n v="6208"/>
    <n v="2917.7599999999998"/>
    <n v="0.47"/>
    <x v="1"/>
  </r>
  <r>
    <x v="2"/>
    <n v="1197831"/>
    <x v="360"/>
    <x v="1"/>
    <x v="6"/>
    <x v="1"/>
    <x v="13"/>
    <x v="15"/>
    <x v="2"/>
    <n v="20"/>
    <n v="144"/>
    <n v="2880"/>
    <n v="1468.8"/>
    <n v="0.51"/>
    <x v="1"/>
  </r>
  <r>
    <x v="2"/>
    <n v="1197831"/>
    <x v="361"/>
    <x v="1"/>
    <x v="6"/>
    <x v="1"/>
    <x v="13"/>
    <x v="15"/>
    <x v="3"/>
    <n v="23"/>
    <n v="116"/>
    <n v="2668"/>
    <n v="1627.4800000000002"/>
    <n v="0.6100000000000001"/>
    <x v="1"/>
  </r>
  <r>
    <x v="2"/>
    <n v="1197831"/>
    <x v="362"/>
    <x v="1"/>
    <x v="6"/>
    <x v="1"/>
    <x v="13"/>
    <x v="15"/>
    <x v="4"/>
    <n v="28"/>
    <n v="88"/>
    <n v="2464"/>
    <n v="1133.4399999999998"/>
    <n v="0.45999999999999996"/>
    <x v="1"/>
  </r>
  <r>
    <x v="2"/>
    <n v="1197831"/>
    <x v="363"/>
    <x v="1"/>
    <x v="6"/>
    <x v="1"/>
    <x v="13"/>
    <x v="15"/>
    <x v="5"/>
    <n v="26"/>
    <n v="120"/>
    <n v="3120"/>
    <n v="2059.2000000000003"/>
    <n v="0.66000000000000014"/>
    <x v="1"/>
  </r>
  <r>
    <x v="2"/>
    <n v="1197831"/>
    <x v="364"/>
    <x v="1"/>
    <x v="6"/>
    <x v="1"/>
    <x v="13"/>
    <x v="15"/>
    <x v="0"/>
    <n v="15"/>
    <n v="215"/>
    <n v="3225"/>
    <n v="1677"/>
    <n v="0.52"/>
    <x v="1"/>
  </r>
  <r>
    <x v="2"/>
    <n v="1197831"/>
    <x v="365"/>
    <x v="1"/>
    <x v="6"/>
    <x v="1"/>
    <x v="13"/>
    <x v="15"/>
    <x v="1"/>
    <n v="16"/>
    <n v="202"/>
    <n v="3232"/>
    <n v="1519.04"/>
    <n v="0.47"/>
    <x v="1"/>
  </r>
  <r>
    <x v="2"/>
    <n v="1197831"/>
    <x v="366"/>
    <x v="1"/>
    <x v="6"/>
    <x v="1"/>
    <x v="13"/>
    <x v="15"/>
    <x v="2"/>
    <n v="11"/>
    <n v="152"/>
    <n v="1672"/>
    <n v="785.83999999999992"/>
    <n v="0.47"/>
    <x v="1"/>
  </r>
  <r>
    <x v="2"/>
    <n v="1197831"/>
    <x v="367"/>
    <x v="1"/>
    <x v="6"/>
    <x v="1"/>
    <x v="13"/>
    <x v="15"/>
    <x v="3"/>
    <n v="15"/>
    <n v="116"/>
    <n v="1740"/>
    <n v="1044.0000000000002"/>
    <n v="0.60000000000000009"/>
    <x v="1"/>
  </r>
  <r>
    <x v="2"/>
    <n v="1197831"/>
    <x v="368"/>
    <x v="1"/>
    <x v="6"/>
    <x v="1"/>
    <x v="13"/>
    <x v="15"/>
    <x v="4"/>
    <n v="19"/>
    <n v="88"/>
    <n v="1672"/>
    <n v="702.24"/>
    <n v="0.42"/>
    <x v="1"/>
  </r>
  <r>
    <x v="2"/>
    <n v="1197831"/>
    <x v="369"/>
    <x v="1"/>
    <x v="6"/>
    <x v="1"/>
    <x v="13"/>
    <x v="15"/>
    <x v="5"/>
    <n v="14"/>
    <n v="165"/>
    <n v="2310"/>
    <n v="1547.7000000000003"/>
    <n v="0.67000000000000015"/>
    <x v="1"/>
  </r>
  <r>
    <x v="2"/>
    <n v="1197831"/>
    <x v="370"/>
    <x v="1"/>
    <x v="6"/>
    <x v="1"/>
    <x v="13"/>
    <x v="15"/>
    <x v="0"/>
    <n v="7"/>
    <n v="224"/>
    <n v="1568"/>
    <n v="736.95999999999992"/>
    <n v="0.47"/>
    <x v="1"/>
  </r>
  <r>
    <x v="2"/>
    <n v="1197831"/>
    <x v="371"/>
    <x v="1"/>
    <x v="6"/>
    <x v="1"/>
    <x v="13"/>
    <x v="15"/>
    <x v="1"/>
    <n v="16"/>
    <n v="218"/>
    <n v="3488"/>
    <n v="1709.1199999999997"/>
    <n v="0.48999999999999994"/>
    <x v="1"/>
  </r>
  <r>
    <x v="2"/>
    <n v="1197831"/>
    <x v="372"/>
    <x v="1"/>
    <x v="6"/>
    <x v="1"/>
    <x v="13"/>
    <x v="15"/>
    <x v="2"/>
    <n v="11"/>
    <n v="190"/>
    <n v="2090"/>
    <n v="1086.8"/>
    <n v="0.52"/>
    <x v="1"/>
  </r>
  <r>
    <x v="2"/>
    <n v="1197831"/>
    <x v="373"/>
    <x v="1"/>
    <x v="6"/>
    <x v="1"/>
    <x v="13"/>
    <x v="15"/>
    <x v="3"/>
    <n v="26"/>
    <n v="165"/>
    <n v="4290"/>
    <n v="2616.9000000000005"/>
    <n v="0.6100000000000001"/>
    <x v="1"/>
  </r>
  <r>
    <x v="2"/>
    <n v="1197831"/>
    <x v="374"/>
    <x v="1"/>
    <x v="6"/>
    <x v="1"/>
    <x v="13"/>
    <x v="15"/>
    <x v="4"/>
    <n v="39"/>
    <n v="132"/>
    <n v="5148"/>
    <n v="2162.16"/>
    <n v="0.42"/>
    <x v="1"/>
  </r>
  <r>
    <x v="2"/>
    <n v="1197831"/>
    <x v="375"/>
    <x v="1"/>
    <x v="6"/>
    <x v="1"/>
    <x v="13"/>
    <x v="15"/>
    <x v="5"/>
    <n v="36"/>
    <n v="263"/>
    <n v="9468"/>
    <n v="6248.880000000001"/>
    <n v="0.66000000000000014"/>
    <x v="1"/>
  </r>
  <r>
    <x v="2"/>
    <n v="1197831"/>
    <x v="376"/>
    <x v="1"/>
    <x v="6"/>
    <x v="1"/>
    <x v="13"/>
    <x v="15"/>
    <x v="0"/>
    <n v="30"/>
    <n v="225"/>
    <n v="6750"/>
    <n v="3240"/>
    <n v="0.48"/>
    <x v="1"/>
  </r>
  <r>
    <x v="2"/>
    <n v="1197831"/>
    <x v="377"/>
    <x v="1"/>
    <x v="7"/>
    <x v="1"/>
    <x v="13"/>
    <x v="15"/>
    <x v="1"/>
    <n v="35"/>
    <n v="233"/>
    <n v="8155"/>
    <n v="3832.85"/>
    <n v="0.47"/>
    <x v="1"/>
  </r>
  <r>
    <x v="2"/>
    <n v="1197831"/>
    <x v="378"/>
    <x v="1"/>
    <x v="7"/>
    <x v="1"/>
    <x v="13"/>
    <x v="15"/>
    <x v="2"/>
    <n v="35"/>
    <n v="228"/>
    <n v="7980"/>
    <n v="4069.8"/>
    <n v="0.51"/>
    <x v="1"/>
  </r>
  <r>
    <x v="2"/>
    <n v="1197831"/>
    <x v="379"/>
    <x v="1"/>
    <x v="7"/>
    <x v="1"/>
    <x v="13"/>
    <x v="15"/>
    <x v="3"/>
    <n v="31"/>
    <n v="210"/>
    <n v="6510"/>
    <n v="3906.0000000000005"/>
    <n v="0.60000000000000009"/>
    <x v="1"/>
  </r>
  <r>
    <x v="2"/>
    <n v="1197831"/>
    <x v="380"/>
    <x v="1"/>
    <x v="7"/>
    <x v="1"/>
    <x v="13"/>
    <x v="15"/>
    <x v="4"/>
    <n v="38"/>
    <n v="165"/>
    <n v="6270"/>
    <n v="2946.8999999999996"/>
    <n v="0.47"/>
    <x v="1"/>
  </r>
  <r>
    <x v="2"/>
    <n v="1197831"/>
    <x v="381"/>
    <x v="1"/>
    <x v="7"/>
    <x v="1"/>
    <x v="13"/>
    <x v="15"/>
    <x v="5"/>
    <n v="36"/>
    <n v="280"/>
    <n v="10080"/>
    <n v="6451.2000000000016"/>
    <n v="0.64000000000000012"/>
    <x v="1"/>
  </r>
  <r>
    <x v="2"/>
    <n v="1197831"/>
    <x v="382"/>
    <x v="1"/>
    <x v="7"/>
    <x v="1"/>
    <x v="13"/>
    <x v="15"/>
    <x v="0"/>
    <n v="31"/>
    <n v="256"/>
    <n v="7936"/>
    <n v="4206.079999999999"/>
    <n v="0.52999999999999992"/>
    <x v="1"/>
  </r>
  <r>
    <x v="2"/>
    <n v="1197831"/>
    <x v="383"/>
    <x v="1"/>
    <x v="7"/>
    <x v="1"/>
    <x v="13"/>
    <x v="15"/>
    <x v="1"/>
    <n v="37"/>
    <n v="264"/>
    <n v="9768"/>
    <n v="5372.4"/>
    <n v="0.54999999999999993"/>
    <x v="1"/>
  </r>
  <r>
    <x v="2"/>
    <n v="1197831"/>
    <x v="384"/>
    <x v="1"/>
    <x v="7"/>
    <x v="1"/>
    <x v="13"/>
    <x v="15"/>
    <x v="2"/>
    <n v="31"/>
    <n v="322"/>
    <n v="9982"/>
    <n v="5589.9199999999992"/>
    <n v="0.55999999999999994"/>
    <x v="1"/>
  </r>
  <r>
    <x v="2"/>
    <n v="1197831"/>
    <x v="385"/>
    <x v="1"/>
    <x v="7"/>
    <x v="1"/>
    <x v="13"/>
    <x v="15"/>
    <x v="3"/>
    <n v="36"/>
    <n v="196"/>
    <n v="7056"/>
    <n v="4727.5200000000013"/>
    <n v="0.67000000000000015"/>
    <x v="1"/>
  </r>
  <r>
    <x v="2"/>
    <n v="1197831"/>
    <x v="386"/>
    <x v="1"/>
    <x v="7"/>
    <x v="1"/>
    <x v="13"/>
    <x v="15"/>
    <x v="4"/>
    <n v="35"/>
    <n v="179"/>
    <n v="6265"/>
    <n v="3257.8"/>
    <n v="0.52"/>
    <x v="1"/>
  </r>
  <r>
    <x v="2"/>
    <n v="1197831"/>
    <x v="387"/>
    <x v="1"/>
    <x v="7"/>
    <x v="1"/>
    <x v="13"/>
    <x v="15"/>
    <x v="5"/>
    <n v="47"/>
    <n v="280"/>
    <n v="13160"/>
    <n v="9212.0000000000018"/>
    <n v="0.70000000000000018"/>
    <x v="1"/>
  </r>
  <r>
    <x v="2"/>
    <n v="1197831"/>
    <x v="388"/>
    <x v="1"/>
    <x v="7"/>
    <x v="1"/>
    <x v="13"/>
    <x v="15"/>
    <x v="0"/>
    <n v="27"/>
    <n v="233"/>
    <n v="6291"/>
    <n v="3460.0499999999997"/>
    <n v="0.54999999999999993"/>
    <x v="1"/>
  </r>
  <r>
    <x v="2"/>
    <n v="1197831"/>
    <x v="389"/>
    <x v="1"/>
    <x v="7"/>
    <x v="1"/>
    <x v="13"/>
    <x v="15"/>
    <x v="1"/>
    <n v="39"/>
    <n v="233"/>
    <n v="9087"/>
    <n v="4906.9799999999996"/>
    <n v="0.53999999999999992"/>
    <x v="1"/>
  </r>
  <r>
    <x v="2"/>
    <n v="1197831"/>
    <x v="390"/>
    <x v="1"/>
    <x v="7"/>
    <x v="1"/>
    <x v="13"/>
    <x v="15"/>
    <x v="2"/>
    <n v="36"/>
    <n v="278"/>
    <n v="10008"/>
    <n v="5304.2399999999989"/>
    <n v="0.52999999999999992"/>
    <x v="1"/>
  </r>
  <r>
    <x v="2"/>
    <n v="1197831"/>
    <x v="391"/>
    <x v="1"/>
    <x v="7"/>
    <x v="1"/>
    <x v="13"/>
    <x v="15"/>
    <x v="3"/>
    <n v="37"/>
    <n v="140"/>
    <n v="5180"/>
    <n v="3315.2000000000007"/>
    <n v="0.64000000000000012"/>
    <x v="1"/>
  </r>
  <r>
    <x v="2"/>
    <n v="1197831"/>
    <x v="392"/>
    <x v="1"/>
    <x v="7"/>
    <x v="1"/>
    <x v="13"/>
    <x v="15"/>
    <x v="4"/>
    <n v="42"/>
    <n v="140"/>
    <n v="5880"/>
    <n v="2939.9999999999995"/>
    <n v="0.49999999999999994"/>
    <x v="1"/>
  </r>
  <r>
    <x v="2"/>
    <n v="1197831"/>
    <x v="393"/>
    <x v="1"/>
    <x v="7"/>
    <x v="1"/>
    <x v="13"/>
    <x v="15"/>
    <x v="5"/>
    <n v="39"/>
    <n v="203"/>
    <n v="7917"/>
    <n v="5621.0700000000015"/>
    <n v="0.71000000000000019"/>
    <x v="1"/>
  </r>
  <r>
    <x v="2"/>
    <n v="1197831"/>
    <x v="394"/>
    <x v="1"/>
    <x v="7"/>
    <x v="1"/>
    <x v="13"/>
    <x v="15"/>
    <x v="0"/>
    <n v="38"/>
    <n v="206"/>
    <n v="7828"/>
    <n v="4305.3999999999996"/>
    <n v="0.54999999999999993"/>
    <x v="1"/>
  </r>
  <r>
    <x v="2"/>
    <n v="1197831"/>
    <x v="395"/>
    <x v="1"/>
    <x v="7"/>
    <x v="1"/>
    <x v="13"/>
    <x v="15"/>
    <x v="1"/>
    <n v="36"/>
    <n v="173"/>
    <n v="6228"/>
    <n v="3425.3999999999996"/>
    <n v="0.54999999999999993"/>
    <x v="1"/>
  </r>
  <r>
    <x v="2"/>
    <n v="1197831"/>
    <x v="396"/>
    <x v="1"/>
    <x v="7"/>
    <x v="1"/>
    <x v="13"/>
    <x v="15"/>
    <x v="2"/>
    <n v="47"/>
    <n v="213"/>
    <n v="10011"/>
    <n v="5606.16"/>
    <n v="0.55999999999999994"/>
    <x v="1"/>
  </r>
  <r>
    <x v="2"/>
    <n v="1197831"/>
    <x v="397"/>
    <x v="1"/>
    <x v="7"/>
    <x v="1"/>
    <x v="13"/>
    <x v="15"/>
    <x v="3"/>
    <n v="44"/>
    <n v="105"/>
    <n v="4620"/>
    <n v="3049.2000000000007"/>
    <n v="0.66000000000000014"/>
    <x v="1"/>
  </r>
  <r>
    <x v="2"/>
    <n v="1197831"/>
    <x v="398"/>
    <x v="1"/>
    <x v="7"/>
    <x v="1"/>
    <x v="13"/>
    <x v="15"/>
    <x v="4"/>
    <n v="35"/>
    <n v="116"/>
    <n v="4060"/>
    <n v="1948.8"/>
    <n v="0.48"/>
    <x v="1"/>
  </r>
  <r>
    <x v="2"/>
    <n v="1197831"/>
    <x v="399"/>
    <x v="1"/>
    <x v="7"/>
    <x v="1"/>
    <x v="13"/>
    <x v="15"/>
    <x v="5"/>
    <n v="26"/>
    <n v="190"/>
    <n v="4940"/>
    <n v="3556.8000000000011"/>
    <n v="0.7200000000000002"/>
    <x v="1"/>
  </r>
  <r>
    <x v="2"/>
    <n v="1197831"/>
    <x v="400"/>
    <x v="1"/>
    <x v="7"/>
    <x v="1"/>
    <x v="13"/>
    <x v="15"/>
    <x v="0"/>
    <n v="20"/>
    <n v="184"/>
    <n v="3680"/>
    <n v="1913.5999999999997"/>
    <n v="0.51999999999999991"/>
    <x v="1"/>
  </r>
  <r>
    <x v="2"/>
    <n v="1197831"/>
    <x v="401"/>
    <x v="1"/>
    <x v="7"/>
    <x v="1"/>
    <x v="13"/>
    <x v="15"/>
    <x v="1"/>
    <n v="23"/>
    <n v="173"/>
    <n v="3979"/>
    <n v="2188.4499999999998"/>
    <n v="0.54999999999999993"/>
    <x v="1"/>
  </r>
  <r>
    <x v="2"/>
    <n v="1197831"/>
    <x v="402"/>
    <x v="1"/>
    <x v="7"/>
    <x v="1"/>
    <x v="13"/>
    <x v="15"/>
    <x v="2"/>
    <n v="24"/>
    <n v="166"/>
    <n v="3984"/>
    <n v="2151.3599999999997"/>
    <n v="0.53999999999999992"/>
    <x v="1"/>
  </r>
  <r>
    <x v="2"/>
    <n v="1197831"/>
    <x v="403"/>
    <x v="1"/>
    <x v="7"/>
    <x v="1"/>
    <x v="13"/>
    <x v="15"/>
    <x v="3"/>
    <n v="26"/>
    <n v="98"/>
    <n v="2548"/>
    <n v="1707.1600000000003"/>
    <n v="0.67000000000000015"/>
    <x v="1"/>
  </r>
  <r>
    <x v="2"/>
    <n v="1197831"/>
    <x v="404"/>
    <x v="1"/>
    <x v="7"/>
    <x v="1"/>
    <x v="13"/>
    <x v="15"/>
    <x v="4"/>
    <n v="22"/>
    <n v="105"/>
    <n v="2310"/>
    <n v="1131.8999999999999"/>
    <n v="0.48999999999999994"/>
    <x v="1"/>
  </r>
  <r>
    <x v="2"/>
    <n v="1197831"/>
    <x v="405"/>
    <x v="1"/>
    <x v="7"/>
    <x v="1"/>
    <x v="13"/>
    <x v="15"/>
    <x v="5"/>
    <n v="26"/>
    <n v="147"/>
    <n v="3822"/>
    <n v="2751.8400000000006"/>
    <n v="0.7200000000000002"/>
    <x v="1"/>
  </r>
  <r>
    <x v="2"/>
    <n v="1197831"/>
    <x v="406"/>
    <x v="1"/>
    <x v="7"/>
    <x v="1"/>
    <x v="13"/>
    <x v="15"/>
    <x v="0"/>
    <n v="14"/>
    <n v="188"/>
    <n v="2632"/>
    <n v="1500.2399999999998"/>
    <n v="0.56999999999999995"/>
    <x v="1"/>
  </r>
  <r>
    <x v="2"/>
    <n v="1197831"/>
    <x v="407"/>
    <x v="1"/>
    <x v="8"/>
    <x v="1"/>
    <x v="13"/>
    <x v="15"/>
    <x v="1"/>
    <n v="14"/>
    <n v="200"/>
    <n v="2800"/>
    <n v="1455.9999999999998"/>
    <n v="0.51999999999999991"/>
    <x v="1"/>
  </r>
  <r>
    <x v="2"/>
    <n v="1197831"/>
    <x v="408"/>
    <x v="1"/>
    <x v="8"/>
    <x v="1"/>
    <x v="13"/>
    <x v="15"/>
    <x v="2"/>
    <n v="33"/>
    <n v="196"/>
    <n v="6468"/>
    <n v="3557.3999999999996"/>
    <n v="0.54999999999999993"/>
    <x v="1"/>
  </r>
  <r>
    <x v="2"/>
    <n v="1197831"/>
    <x v="409"/>
    <x v="1"/>
    <x v="8"/>
    <x v="1"/>
    <x v="13"/>
    <x v="15"/>
    <x v="3"/>
    <n v="36"/>
    <n v="135"/>
    <n v="4860"/>
    <n v="3256.2000000000007"/>
    <n v="0.67000000000000015"/>
    <x v="1"/>
  </r>
  <r>
    <x v="2"/>
    <n v="1197831"/>
    <x v="410"/>
    <x v="1"/>
    <x v="8"/>
    <x v="1"/>
    <x v="13"/>
    <x v="15"/>
    <x v="4"/>
    <n v="37"/>
    <n v="149"/>
    <n v="5513"/>
    <n v="2646.24"/>
    <n v="0.48"/>
    <x v="1"/>
  </r>
  <r>
    <x v="2"/>
    <n v="1197831"/>
    <x v="411"/>
    <x v="1"/>
    <x v="8"/>
    <x v="1"/>
    <x v="13"/>
    <x v="15"/>
    <x v="5"/>
    <n v="45"/>
    <n v="188"/>
    <n v="8460"/>
    <n v="5837.4000000000015"/>
    <n v="0.69000000000000017"/>
    <x v="1"/>
  </r>
  <r>
    <x v="2"/>
    <n v="1197831"/>
    <x v="412"/>
    <x v="1"/>
    <x v="8"/>
    <x v="1"/>
    <x v="13"/>
    <x v="15"/>
    <x v="0"/>
    <n v="46"/>
    <n v="240"/>
    <n v="11040"/>
    <n v="6182.4"/>
    <n v="0.55999999999999994"/>
    <x v="1"/>
  </r>
  <r>
    <x v="2"/>
    <n v="1197831"/>
    <x v="413"/>
    <x v="1"/>
    <x v="8"/>
    <x v="1"/>
    <x v="13"/>
    <x v="15"/>
    <x v="1"/>
    <n v="40"/>
    <n v="248"/>
    <n v="9920"/>
    <n v="5257.5999999999995"/>
    <n v="0.52999999999999992"/>
    <x v="1"/>
  </r>
  <r>
    <x v="2"/>
    <n v="1197831"/>
    <x v="414"/>
    <x v="1"/>
    <x v="8"/>
    <x v="1"/>
    <x v="13"/>
    <x v="15"/>
    <x v="2"/>
    <n v="47"/>
    <n v="217"/>
    <n v="10199"/>
    <n v="5507.4599999999991"/>
    <n v="0.53999999999999992"/>
    <x v="1"/>
  </r>
  <r>
    <x v="2"/>
    <n v="1197831"/>
    <x v="415"/>
    <x v="1"/>
    <x v="8"/>
    <x v="1"/>
    <x v="13"/>
    <x v="15"/>
    <x v="3"/>
    <n v="52"/>
    <n v="193"/>
    <n v="10036"/>
    <n v="6322.6800000000012"/>
    <n v="0.63000000000000012"/>
    <x v="1"/>
  </r>
  <r>
    <x v="2"/>
    <n v="1197831"/>
    <x v="416"/>
    <x v="1"/>
    <x v="8"/>
    <x v="1"/>
    <x v="13"/>
    <x v="15"/>
    <x v="4"/>
    <n v="40"/>
    <n v="155"/>
    <n v="6200"/>
    <n v="2914"/>
    <n v="0.47"/>
    <x v="1"/>
  </r>
  <r>
    <x v="2"/>
    <n v="1197831"/>
    <x v="417"/>
    <x v="1"/>
    <x v="8"/>
    <x v="1"/>
    <x v="13"/>
    <x v="15"/>
    <x v="5"/>
    <n v="56"/>
    <n v="225"/>
    <n v="12600"/>
    <n v="9072.0000000000018"/>
    <n v="0.7200000000000002"/>
    <x v="1"/>
  </r>
  <r>
    <x v="5"/>
    <n v="1185732"/>
    <x v="418"/>
    <x v="1"/>
    <x v="8"/>
    <x v="1"/>
    <x v="13"/>
    <x v="15"/>
    <x v="0"/>
    <n v="27"/>
    <n v="140"/>
    <n v="3780"/>
    <n v="1474.1999999999998"/>
    <n v="0.38999999999999996"/>
    <x v="1"/>
  </r>
  <r>
    <x v="5"/>
    <n v="1185732"/>
    <x v="419"/>
    <x v="1"/>
    <x v="8"/>
    <x v="1"/>
    <x v="13"/>
    <x v="15"/>
    <x v="1"/>
    <n v="30"/>
    <n v="88"/>
    <n v="2640"/>
    <n v="1082.3999999999999"/>
    <n v="0.41"/>
    <x v="1"/>
  </r>
  <r>
    <x v="5"/>
    <n v="1185732"/>
    <x v="420"/>
    <x v="1"/>
    <x v="8"/>
    <x v="1"/>
    <x v="13"/>
    <x v="15"/>
    <x v="2"/>
    <n v="23"/>
    <n v="83"/>
    <n v="1909"/>
    <n v="801.78"/>
    <n v="0.42"/>
    <x v="1"/>
  </r>
  <r>
    <x v="5"/>
    <n v="1185732"/>
    <x v="421"/>
    <x v="1"/>
    <x v="8"/>
    <x v="1"/>
    <x v="13"/>
    <x v="15"/>
    <x v="3"/>
    <n v="25"/>
    <n v="30"/>
    <n v="750"/>
    <n v="247.49999999999997"/>
    <n v="0.32999999999999996"/>
    <x v="1"/>
  </r>
  <r>
    <x v="2"/>
    <n v="1128299"/>
    <x v="212"/>
    <x v="1"/>
    <x v="1"/>
    <x v="4"/>
    <x v="8"/>
    <x v="19"/>
    <x v="3"/>
    <n v="36"/>
    <n v="94"/>
    <n v="3384"/>
    <n v="1252.08"/>
    <n v="0.37"/>
    <x v="1"/>
  </r>
  <r>
    <x v="2"/>
    <n v="1128299"/>
    <x v="212"/>
    <x v="1"/>
    <x v="1"/>
    <x v="4"/>
    <x v="8"/>
    <x v="19"/>
    <x v="4"/>
    <n v="44"/>
    <n v="62"/>
    <n v="2728"/>
    <n v="654.72"/>
    <n v="0.24000000000000002"/>
    <x v="1"/>
  </r>
  <r>
    <x v="2"/>
    <n v="1128299"/>
    <x v="212"/>
    <x v="1"/>
    <x v="1"/>
    <x v="4"/>
    <x v="8"/>
    <x v="19"/>
    <x v="5"/>
    <n v="33"/>
    <n v="124"/>
    <n v="4092"/>
    <n v="2086.92"/>
    <n v="0.51"/>
    <x v="1"/>
  </r>
  <r>
    <x v="2"/>
    <n v="1128299"/>
    <x v="221"/>
    <x v="1"/>
    <x v="2"/>
    <x v="4"/>
    <x v="8"/>
    <x v="19"/>
    <x v="0"/>
    <n v="35"/>
    <n v="171"/>
    <n v="5985"/>
    <n v="2034.8999999999999"/>
    <n v="0.33999999999999997"/>
    <x v="1"/>
  </r>
  <r>
    <x v="2"/>
    <n v="1128299"/>
    <x v="221"/>
    <x v="1"/>
    <x v="2"/>
    <x v="4"/>
    <x v="8"/>
    <x v="19"/>
    <x v="1"/>
    <n v="44"/>
    <n v="124"/>
    <n v="5456"/>
    <n v="1691.36"/>
    <n v="0.31"/>
    <x v="1"/>
  </r>
  <r>
    <x v="2"/>
    <n v="1128299"/>
    <x v="221"/>
    <x v="1"/>
    <x v="2"/>
    <x v="4"/>
    <x v="8"/>
    <x v="19"/>
    <x v="2"/>
    <n v="47"/>
    <n v="149"/>
    <n v="7003"/>
    <n v="2240.96"/>
    <n v="0.32"/>
    <x v="1"/>
  </r>
  <r>
    <x v="2"/>
    <n v="1128299"/>
    <x v="221"/>
    <x v="1"/>
    <x v="2"/>
    <x v="4"/>
    <x v="8"/>
    <x v="19"/>
    <x v="3"/>
    <n v="42"/>
    <n v="114"/>
    <n v="4788"/>
    <n v="1675.8"/>
    <n v="0.35"/>
    <x v="1"/>
  </r>
  <r>
    <x v="2"/>
    <n v="1128299"/>
    <x v="221"/>
    <x v="1"/>
    <x v="2"/>
    <x v="4"/>
    <x v="8"/>
    <x v="19"/>
    <x v="4"/>
    <n v="44"/>
    <n v="60"/>
    <n v="2640"/>
    <n v="686.4"/>
    <n v="0.26"/>
    <x v="1"/>
  </r>
  <r>
    <x v="2"/>
    <n v="1128299"/>
    <x v="221"/>
    <x v="1"/>
    <x v="2"/>
    <x v="4"/>
    <x v="8"/>
    <x v="19"/>
    <x v="5"/>
    <n v="48"/>
    <n v="131"/>
    <n v="6288"/>
    <n v="2955.36"/>
    <n v="0.47000000000000003"/>
    <x v="1"/>
  </r>
  <r>
    <x v="1"/>
    <n v="1128299"/>
    <x v="240"/>
    <x v="1"/>
    <x v="3"/>
    <x v="4"/>
    <x v="8"/>
    <x v="19"/>
    <x v="0"/>
    <n v="47"/>
    <n v="171"/>
    <n v="8037"/>
    <n v="2893.3199999999997"/>
    <n v="0.36"/>
    <x v="1"/>
  </r>
  <r>
    <x v="1"/>
    <n v="1128299"/>
    <x v="240"/>
    <x v="1"/>
    <x v="3"/>
    <x v="4"/>
    <x v="8"/>
    <x v="19"/>
    <x v="1"/>
    <n v="51"/>
    <n v="105"/>
    <n v="5355"/>
    <n v="1445.8500000000001"/>
    <n v="0.27"/>
    <x v="1"/>
  </r>
  <r>
    <x v="1"/>
    <n v="1128299"/>
    <x v="240"/>
    <x v="1"/>
    <x v="3"/>
    <x v="4"/>
    <x v="8"/>
    <x v="19"/>
    <x v="2"/>
    <n v="49"/>
    <n v="132"/>
    <n v="6468"/>
    <n v="2199.12"/>
    <n v="0.33999999999999997"/>
    <x v="1"/>
  </r>
  <r>
    <x v="1"/>
    <n v="1128299"/>
    <x v="240"/>
    <x v="1"/>
    <x v="3"/>
    <x v="4"/>
    <x v="8"/>
    <x v="19"/>
    <x v="3"/>
    <n v="41"/>
    <n v="90"/>
    <n v="3690"/>
    <n v="1291.5"/>
    <n v="0.35"/>
    <x v="1"/>
  </r>
  <r>
    <x v="1"/>
    <n v="1128299"/>
    <x v="240"/>
    <x v="1"/>
    <x v="3"/>
    <x v="4"/>
    <x v="8"/>
    <x v="19"/>
    <x v="4"/>
    <n v="47"/>
    <n v="60"/>
    <n v="2820"/>
    <n v="620.4"/>
    <n v="0.22"/>
    <x v="1"/>
  </r>
  <r>
    <x v="1"/>
    <n v="1128299"/>
    <x v="240"/>
    <x v="1"/>
    <x v="3"/>
    <x v="4"/>
    <x v="8"/>
    <x v="19"/>
    <x v="5"/>
    <n v="57"/>
    <n v="113"/>
    <n v="6441"/>
    <n v="3220.5"/>
    <n v="0.5"/>
    <x v="1"/>
  </r>
  <r>
    <x v="1"/>
    <n v="1128299"/>
    <x v="271"/>
    <x v="1"/>
    <x v="4"/>
    <x v="4"/>
    <x v="8"/>
    <x v="19"/>
    <x v="0"/>
    <n v="44"/>
    <n v="201"/>
    <n v="8844"/>
    <n v="2918.5199999999995"/>
    <n v="0.32999999999999996"/>
    <x v="1"/>
  </r>
  <r>
    <x v="1"/>
    <n v="1128299"/>
    <x v="271"/>
    <x v="1"/>
    <x v="4"/>
    <x v="4"/>
    <x v="8"/>
    <x v="19"/>
    <x v="1"/>
    <n v="46"/>
    <n v="132"/>
    <n v="6072"/>
    <n v="1700.16"/>
    <n v="0.28000000000000003"/>
    <x v="1"/>
  </r>
  <r>
    <x v="1"/>
    <n v="1128299"/>
    <x v="271"/>
    <x v="1"/>
    <x v="4"/>
    <x v="4"/>
    <x v="8"/>
    <x v="19"/>
    <x v="2"/>
    <n v="46"/>
    <n v="132"/>
    <n v="6072"/>
    <n v="2185.92"/>
    <n v="0.36"/>
    <x v="1"/>
  </r>
  <r>
    <x v="1"/>
    <n v="1128299"/>
    <x v="271"/>
    <x v="1"/>
    <x v="4"/>
    <x v="4"/>
    <x v="8"/>
    <x v="19"/>
    <x v="3"/>
    <n v="39"/>
    <n v="107"/>
    <n v="4173"/>
    <n v="1418.82"/>
    <n v="0.33999999999999997"/>
    <x v="1"/>
  </r>
  <r>
    <x v="1"/>
    <n v="1128299"/>
    <x v="271"/>
    <x v="1"/>
    <x v="4"/>
    <x v="4"/>
    <x v="8"/>
    <x v="19"/>
    <x v="4"/>
    <n v="42"/>
    <n v="68"/>
    <n v="2856"/>
    <n v="714"/>
    <n v="0.25"/>
    <x v="1"/>
  </r>
  <r>
    <x v="1"/>
    <n v="1128299"/>
    <x v="271"/>
    <x v="1"/>
    <x v="4"/>
    <x v="4"/>
    <x v="8"/>
    <x v="19"/>
    <x v="5"/>
    <n v="48"/>
    <n v="173"/>
    <n v="8304"/>
    <n v="3902.88"/>
    <n v="0.47000000000000003"/>
    <x v="1"/>
  </r>
  <r>
    <x v="1"/>
    <n v="1128299"/>
    <x v="301"/>
    <x v="1"/>
    <x v="11"/>
    <x v="4"/>
    <x v="8"/>
    <x v="19"/>
    <x v="0"/>
    <n v="50"/>
    <n v="272"/>
    <n v="13600"/>
    <n v="4352"/>
    <n v="0.32"/>
    <x v="1"/>
  </r>
  <r>
    <x v="1"/>
    <n v="1128299"/>
    <x v="301"/>
    <x v="1"/>
    <x v="11"/>
    <x v="4"/>
    <x v="8"/>
    <x v="19"/>
    <x v="1"/>
    <n v="53"/>
    <n v="224"/>
    <n v="11872"/>
    <n v="3442.8799999999997"/>
    <n v="0.28999999999999998"/>
    <x v="1"/>
  </r>
  <r>
    <x v="1"/>
    <n v="1128299"/>
    <x v="301"/>
    <x v="1"/>
    <x v="11"/>
    <x v="4"/>
    <x v="8"/>
    <x v="19"/>
    <x v="2"/>
    <n v="60"/>
    <n v="238"/>
    <n v="14280"/>
    <n v="4712.3999999999996"/>
    <n v="0.32999999999999996"/>
    <x v="1"/>
  </r>
  <r>
    <x v="1"/>
    <n v="1128299"/>
    <x v="301"/>
    <x v="1"/>
    <x v="11"/>
    <x v="4"/>
    <x v="8"/>
    <x v="19"/>
    <x v="3"/>
    <n v="66"/>
    <n v="196"/>
    <n v="12936"/>
    <n v="4786.32"/>
    <n v="0.37"/>
    <x v="1"/>
  </r>
  <r>
    <x v="1"/>
    <n v="1128299"/>
    <x v="301"/>
    <x v="1"/>
    <x v="11"/>
    <x v="4"/>
    <x v="8"/>
    <x v="19"/>
    <x v="4"/>
    <n v="71"/>
    <n v="153"/>
    <n v="10863"/>
    <n v="2389.86"/>
    <n v="0.22"/>
    <x v="1"/>
  </r>
  <r>
    <x v="1"/>
    <n v="1128299"/>
    <x v="301"/>
    <x v="1"/>
    <x v="11"/>
    <x v="4"/>
    <x v="8"/>
    <x v="19"/>
    <x v="5"/>
    <n v="74"/>
    <n v="248"/>
    <n v="18352"/>
    <n v="8625.44"/>
    <n v="0.47000000000000003"/>
    <x v="1"/>
  </r>
  <r>
    <x v="1"/>
    <n v="1128299"/>
    <x v="330"/>
    <x v="1"/>
    <x v="5"/>
    <x v="4"/>
    <x v="8"/>
    <x v="19"/>
    <x v="0"/>
    <n v="68"/>
    <n v="297"/>
    <n v="20196"/>
    <n v="7472.5199999999995"/>
    <n v="0.37"/>
    <x v="1"/>
  </r>
  <r>
    <x v="1"/>
    <n v="1128299"/>
    <x v="330"/>
    <x v="1"/>
    <x v="5"/>
    <x v="4"/>
    <x v="8"/>
    <x v="19"/>
    <x v="1"/>
    <n v="74"/>
    <n v="263"/>
    <n v="19462"/>
    <n v="5449.3600000000006"/>
    <n v="0.28000000000000003"/>
    <x v="1"/>
  </r>
  <r>
    <x v="1"/>
    <n v="1128299"/>
    <x v="330"/>
    <x v="1"/>
    <x v="5"/>
    <x v="4"/>
    <x v="8"/>
    <x v="19"/>
    <x v="2"/>
    <n v="72"/>
    <n v="238"/>
    <n v="17136"/>
    <n v="5826.24"/>
    <n v="0.33999999999999997"/>
    <x v="1"/>
  </r>
  <r>
    <x v="1"/>
    <n v="1128299"/>
    <x v="330"/>
    <x v="1"/>
    <x v="5"/>
    <x v="4"/>
    <x v="8"/>
    <x v="19"/>
    <x v="3"/>
    <n v="59"/>
    <n v="186"/>
    <n v="10974"/>
    <n v="3621.4199999999996"/>
    <n v="0.32999999999999996"/>
    <x v="1"/>
  </r>
  <r>
    <x v="1"/>
    <n v="1128299"/>
    <x v="330"/>
    <x v="1"/>
    <x v="5"/>
    <x v="4"/>
    <x v="8"/>
    <x v="19"/>
    <x v="4"/>
    <n v="68"/>
    <n v="208"/>
    <n v="14144"/>
    <n v="3111.68"/>
    <n v="0.22"/>
    <x v="1"/>
  </r>
  <r>
    <x v="1"/>
    <n v="1128299"/>
    <x v="330"/>
    <x v="1"/>
    <x v="5"/>
    <x v="4"/>
    <x v="8"/>
    <x v="19"/>
    <x v="5"/>
    <n v="75"/>
    <n v="195"/>
    <n v="14625"/>
    <n v="6873.75"/>
    <n v="0.47000000000000003"/>
    <x v="1"/>
  </r>
  <r>
    <x v="1"/>
    <n v="1128299"/>
    <x v="362"/>
    <x v="1"/>
    <x v="6"/>
    <x v="4"/>
    <x v="8"/>
    <x v="19"/>
    <x v="0"/>
    <n v="68"/>
    <n v="255"/>
    <n v="17340"/>
    <n v="6242.4"/>
    <n v="0.36"/>
    <x v="1"/>
  </r>
  <r>
    <x v="1"/>
    <n v="1128299"/>
    <x v="362"/>
    <x v="1"/>
    <x v="6"/>
    <x v="4"/>
    <x v="8"/>
    <x v="19"/>
    <x v="1"/>
    <n v="60"/>
    <n v="272"/>
    <n v="16320"/>
    <n v="4406.4000000000005"/>
    <n v="0.27"/>
    <x v="1"/>
  </r>
  <r>
    <x v="1"/>
    <n v="1128299"/>
    <x v="362"/>
    <x v="1"/>
    <x v="6"/>
    <x v="4"/>
    <x v="8"/>
    <x v="19"/>
    <x v="2"/>
    <n v="62"/>
    <n v="231"/>
    <n v="14322"/>
    <n v="4726.2599999999993"/>
    <n v="0.32999999999999996"/>
    <x v="1"/>
  </r>
  <r>
    <x v="1"/>
    <n v="1128299"/>
    <x v="362"/>
    <x v="1"/>
    <x v="6"/>
    <x v="4"/>
    <x v="8"/>
    <x v="19"/>
    <x v="3"/>
    <n v="64"/>
    <n v="147"/>
    <n v="9408"/>
    <n v="3104.6399999999994"/>
    <n v="0.32999999999999996"/>
    <x v="1"/>
  </r>
  <r>
    <x v="1"/>
    <n v="1128299"/>
    <x v="362"/>
    <x v="1"/>
    <x v="6"/>
    <x v="4"/>
    <x v="8"/>
    <x v="19"/>
    <x v="4"/>
    <n v="63"/>
    <n v="166"/>
    <n v="10458"/>
    <n v="2509.92"/>
    <n v="0.24000000000000002"/>
    <x v="1"/>
  </r>
  <r>
    <x v="1"/>
    <n v="1128299"/>
    <x v="362"/>
    <x v="1"/>
    <x v="6"/>
    <x v="4"/>
    <x v="8"/>
    <x v="19"/>
    <x v="5"/>
    <n v="60"/>
    <n v="96"/>
    <n v="5760"/>
    <n v="2822.4"/>
    <n v="0.49"/>
    <x v="1"/>
  </r>
  <r>
    <x v="1"/>
    <n v="1128299"/>
    <x v="394"/>
    <x v="1"/>
    <x v="7"/>
    <x v="4"/>
    <x v="8"/>
    <x v="19"/>
    <x v="0"/>
    <n v="44"/>
    <n v="155"/>
    <n v="6820"/>
    <n v="2523.4"/>
    <n v="0.37"/>
    <x v="1"/>
  </r>
  <r>
    <x v="1"/>
    <n v="1128299"/>
    <x v="394"/>
    <x v="1"/>
    <x v="7"/>
    <x v="4"/>
    <x v="8"/>
    <x v="19"/>
    <x v="1"/>
    <n v="45"/>
    <n v="150"/>
    <n v="6750"/>
    <n v="2092.5"/>
    <n v="0.31"/>
    <x v="1"/>
  </r>
  <r>
    <x v="1"/>
    <n v="1128299"/>
    <x v="394"/>
    <x v="1"/>
    <x v="7"/>
    <x v="4"/>
    <x v="8"/>
    <x v="19"/>
    <x v="2"/>
    <n v="39"/>
    <n v="96"/>
    <n v="3744"/>
    <n v="1235.5199999999998"/>
    <n v="0.32999999999999996"/>
    <x v="1"/>
  </r>
  <r>
    <x v="1"/>
    <n v="1128299"/>
    <x v="394"/>
    <x v="1"/>
    <x v="7"/>
    <x v="4"/>
    <x v="8"/>
    <x v="19"/>
    <x v="3"/>
    <n v="44"/>
    <n v="78"/>
    <n v="3432"/>
    <n v="1269.8399999999999"/>
    <n v="0.37"/>
    <x v="1"/>
  </r>
  <r>
    <x v="1"/>
    <n v="1128299"/>
    <x v="394"/>
    <x v="1"/>
    <x v="7"/>
    <x v="4"/>
    <x v="8"/>
    <x v="19"/>
    <x v="4"/>
    <n v="54"/>
    <n v="94"/>
    <n v="5076"/>
    <n v="1167.48"/>
    <n v="0.23"/>
    <x v="1"/>
  </r>
  <r>
    <x v="1"/>
    <n v="1128299"/>
    <x v="394"/>
    <x v="1"/>
    <x v="7"/>
    <x v="4"/>
    <x v="8"/>
    <x v="19"/>
    <x v="5"/>
    <n v="42"/>
    <n v="99"/>
    <n v="4158"/>
    <n v="2037.42"/>
    <n v="0.49"/>
    <x v="1"/>
  </r>
  <r>
    <x v="1"/>
    <n v="1128299"/>
    <x v="423"/>
    <x v="1"/>
    <x v="8"/>
    <x v="4"/>
    <x v="8"/>
    <x v="19"/>
    <x v="0"/>
    <n v="39"/>
    <n v="140"/>
    <n v="5460"/>
    <n v="2020.2"/>
    <n v="0.37"/>
    <x v="1"/>
  </r>
  <r>
    <x v="1"/>
    <n v="1128299"/>
    <x v="423"/>
    <x v="1"/>
    <x v="8"/>
    <x v="4"/>
    <x v="8"/>
    <x v="19"/>
    <x v="1"/>
    <n v="43"/>
    <n v="190"/>
    <n v="8170"/>
    <n v="2369.2999999999997"/>
    <n v="0.28999999999999998"/>
    <x v="1"/>
  </r>
  <r>
    <x v="1"/>
    <n v="1128299"/>
    <x v="423"/>
    <x v="1"/>
    <x v="8"/>
    <x v="4"/>
    <x v="8"/>
    <x v="19"/>
    <x v="2"/>
    <n v="43"/>
    <n v="128"/>
    <n v="5504"/>
    <n v="1871.36"/>
    <n v="0.33999999999999997"/>
    <x v="1"/>
  </r>
  <r>
    <x v="1"/>
    <n v="1128299"/>
    <x v="423"/>
    <x v="1"/>
    <x v="8"/>
    <x v="4"/>
    <x v="8"/>
    <x v="19"/>
    <x v="3"/>
    <n v="40"/>
    <n v="120"/>
    <n v="4800"/>
    <n v="1680"/>
    <n v="0.35"/>
    <x v="1"/>
  </r>
  <r>
    <x v="1"/>
    <n v="1128299"/>
    <x v="423"/>
    <x v="1"/>
    <x v="8"/>
    <x v="4"/>
    <x v="8"/>
    <x v="19"/>
    <x v="4"/>
    <n v="47"/>
    <n v="116"/>
    <n v="5452"/>
    <n v="1199.44"/>
    <n v="0.22"/>
    <x v="1"/>
  </r>
  <r>
    <x v="1"/>
    <n v="1128299"/>
    <x v="423"/>
    <x v="1"/>
    <x v="8"/>
    <x v="4"/>
    <x v="8"/>
    <x v="19"/>
    <x v="5"/>
    <n v="53"/>
    <n v="140"/>
    <n v="7420"/>
    <n v="3858.4"/>
    <n v="0.52"/>
    <x v="1"/>
  </r>
  <r>
    <x v="1"/>
    <n v="1128299"/>
    <x v="454"/>
    <x v="1"/>
    <x v="9"/>
    <x v="4"/>
    <x v="8"/>
    <x v="19"/>
    <x v="0"/>
    <n v="41"/>
    <n v="188"/>
    <n v="7708"/>
    <n v="2620.7199999999998"/>
    <n v="0.33999999999999997"/>
    <x v="1"/>
  </r>
  <r>
    <x v="1"/>
    <n v="1128299"/>
    <x v="454"/>
    <x v="1"/>
    <x v="9"/>
    <x v="4"/>
    <x v="8"/>
    <x v="19"/>
    <x v="1"/>
    <n v="46"/>
    <n v="231"/>
    <n v="10626"/>
    <n v="3400.32"/>
    <n v="0.32"/>
    <x v="1"/>
  </r>
  <r>
    <x v="1"/>
    <n v="1128299"/>
    <x v="454"/>
    <x v="1"/>
    <x v="9"/>
    <x v="4"/>
    <x v="8"/>
    <x v="19"/>
    <x v="2"/>
    <n v="44"/>
    <n v="173"/>
    <n v="7612"/>
    <n v="2816.44"/>
    <n v="0.37"/>
    <x v="1"/>
  </r>
  <r>
    <x v="1"/>
    <n v="1128299"/>
    <x v="454"/>
    <x v="1"/>
    <x v="9"/>
    <x v="4"/>
    <x v="8"/>
    <x v="19"/>
    <x v="3"/>
    <n v="47"/>
    <n v="170"/>
    <n v="7990"/>
    <n v="2716.6"/>
    <n v="0.33999999999999997"/>
    <x v="1"/>
  </r>
  <r>
    <x v="1"/>
    <n v="1128299"/>
    <x v="454"/>
    <x v="1"/>
    <x v="9"/>
    <x v="4"/>
    <x v="8"/>
    <x v="19"/>
    <x v="4"/>
    <n v="58"/>
    <n v="147"/>
    <n v="8526"/>
    <n v="2302.02"/>
    <n v="0.27"/>
    <x v="1"/>
  </r>
  <r>
    <x v="1"/>
    <n v="1128299"/>
    <x v="454"/>
    <x v="1"/>
    <x v="9"/>
    <x v="4"/>
    <x v="8"/>
    <x v="19"/>
    <x v="5"/>
    <n v="66"/>
    <n v="198"/>
    <n v="13068"/>
    <n v="6534"/>
    <n v="0.5"/>
    <x v="1"/>
  </r>
  <r>
    <x v="1"/>
    <n v="1128299"/>
    <x v="483"/>
    <x v="1"/>
    <x v="10"/>
    <x v="4"/>
    <x v="8"/>
    <x v="19"/>
    <x v="0"/>
    <n v="58"/>
    <n v="280"/>
    <n v="16240"/>
    <n v="5846.4"/>
    <n v="0.36"/>
    <x v="1"/>
  </r>
  <r>
    <x v="1"/>
    <n v="1128299"/>
    <x v="483"/>
    <x v="1"/>
    <x v="10"/>
    <x v="4"/>
    <x v="8"/>
    <x v="19"/>
    <x v="1"/>
    <n v="55"/>
    <n v="256"/>
    <n v="14080"/>
    <n v="4364.8"/>
    <n v="0.31"/>
    <x v="1"/>
  </r>
  <r>
    <x v="3"/>
    <n v="1128299"/>
    <x v="483"/>
    <x v="1"/>
    <x v="10"/>
    <x v="4"/>
    <x v="8"/>
    <x v="19"/>
    <x v="2"/>
    <n v="64"/>
    <n v="204"/>
    <n v="13056"/>
    <n v="4308.4799999999996"/>
    <n v="0.32999999999999996"/>
    <x v="1"/>
  </r>
  <r>
    <x v="3"/>
    <n v="1128299"/>
    <x v="483"/>
    <x v="1"/>
    <x v="10"/>
    <x v="4"/>
    <x v="8"/>
    <x v="19"/>
    <x v="3"/>
    <n v="58"/>
    <n v="204"/>
    <n v="11832"/>
    <n v="4022.8799999999997"/>
    <n v="0.33999999999999997"/>
    <x v="1"/>
  </r>
  <r>
    <x v="3"/>
    <n v="1128299"/>
    <x v="483"/>
    <x v="1"/>
    <x v="10"/>
    <x v="4"/>
    <x v="8"/>
    <x v="19"/>
    <x v="4"/>
    <n v="64"/>
    <n v="179"/>
    <n v="11456"/>
    <n v="2978.56"/>
    <n v="0.26"/>
    <x v="1"/>
  </r>
  <r>
    <x v="3"/>
    <n v="1128299"/>
    <x v="483"/>
    <x v="1"/>
    <x v="10"/>
    <x v="4"/>
    <x v="8"/>
    <x v="19"/>
    <x v="5"/>
    <n v="64"/>
    <n v="200"/>
    <n v="12800"/>
    <n v="6144"/>
    <n v="0.48"/>
    <x v="1"/>
  </r>
  <r>
    <x v="3"/>
    <n v="1185732"/>
    <x v="176"/>
    <x v="1"/>
    <x v="0"/>
    <x v="4"/>
    <x v="8"/>
    <x v="19"/>
    <x v="0"/>
    <n v="30"/>
    <n v="272"/>
    <n v="8160"/>
    <n v="4161.6000000000004"/>
    <n v="0.51"/>
    <x v="1"/>
  </r>
  <r>
    <x v="3"/>
    <n v="1185732"/>
    <x v="176"/>
    <x v="1"/>
    <x v="0"/>
    <x v="4"/>
    <x v="8"/>
    <x v="19"/>
    <x v="1"/>
    <n v="36"/>
    <n v="221"/>
    <n v="7956"/>
    <n v="3182.3999999999996"/>
    <n v="0.39999999999999997"/>
    <x v="1"/>
  </r>
  <r>
    <x v="3"/>
    <n v="1185732"/>
    <x v="176"/>
    <x v="1"/>
    <x v="0"/>
    <x v="4"/>
    <x v="8"/>
    <x v="19"/>
    <x v="2"/>
    <n v="26"/>
    <n v="202"/>
    <n v="5252"/>
    <n v="1523.08"/>
    <n v="0.28999999999999998"/>
    <x v="1"/>
  </r>
  <r>
    <x v="3"/>
    <n v="1185732"/>
    <x v="176"/>
    <x v="1"/>
    <x v="0"/>
    <x v="4"/>
    <x v="8"/>
    <x v="19"/>
    <x v="3"/>
    <n v="30"/>
    <n v="170"/>
    <n v="5100"/>
    <n v="1887"/>
    <n v="0.37"/>
    <x v="1"/>
  </r>
  <r>
    <x v="3"/>
    <n v="1185732"/>
    <x v="176"/>
    <x v="1"/>
    <x v="0"/>
    <x v="4"/>
    <x v="8"/>
    <x v="19"/>
    <x v="4"/>
    <n v="36"/>
    <n v="193"/>
    <n v="6948"/>
    <n v="2848.68"/>
    <n v="0.41"/>
    <x v="1"/>
  </r>
  <r>
    <x v="3"/>
    <n v="1185732"/>
    <x v="176"/>
    <x v="1"/>
    <x v="0"/>
    <x v="4"/>
    <x v="8"/>
    <x v="19"/>
    <x v="5"/>
    <n v="35"/>
    <n v="221"/>
    <n v="7735"/>
    <n v="4254.25"/>
    <n v="0.55000000000000004"/>
    <x v="1"/>
  </r>
  <r>
    <x v="3"/>
    <n v="1185732"/>
    <x v="205"/>
    <x v="1"/>
    <x v="1"/>
    <x v="4"/>
    <x v="8"/>
    <x v="19"/>
    <x v="0"/>
    <n v="36"/>
    <n v="288"/>
    <n v="10368"/>
    <n v="4872.96"/>
    <n v="0.47000000000000003"/>
    <x v="1"/>
  </r>
  <r>
    <x v="3"/>
    <n v="1185732"/>
    <x v="205"/>
    <x v="1"/>
    <x v="1"/>
    <x v="4"/>
    <x v="8"/>
    <x v="19"/>
    <x v="1"/>
    <n v="31"/>
    <n v="165"/>
    <n v="5115"/>
    <n v="2097.15"/>
    <n v="0.41"/>
    <x v="1"/>
  </r>
  <r>
    <x v="3"/>
    <n v="1185732"/>
    <x v="205"/>
    <x v="1"/>
    <x v="1"/>
    <x v="4"/>
    <x v="8"/>
    <x v="19"/>
    <x v="2"/>
    <n v="23"/>
    <n v="204"/>
    <n v="4692"/>
    <n v="1501.44"/>
    <n v="0.32"/>
    <x v="1"/>
  </r>
  <r>
    <x v="0"/>
    <n v="1128299"/>
    <x v="698"/>
    <x v="1"/>
    <x v="1"/>
    <x v="4"/>
    <x v="18"/>
    <x v="22"/>
    <x v="3"/>
    <n v="28"/>
    <n v="64"/>
    <n v="1792"/>
    <n v="734.71999999999991"/>
    <n v="0.41"/>
    <x v="1"/>
  </r>
  <r>
    <x v="0"/>
    <n v="1128299"/>
    <x v="698"/>
    <x v="1"/>
    <x v="1"/>
    <x v="4"/>
    <x v="18"/>
    <x v="22"/>
    <x v="4"/>
    <n v="29"/>
    <n v="39"/>
    <n v="1131"/>
    <n v="508.95"/>
    <n v="0.45"/>
    <x v="1"/>
  </r>
  <r>
    <x v="0"/>
    <n v="1128299"/>
    <x v="698"/>
    <x v="1"/>
    <x v="1"/>
    <x v="4"/>
    <x v="18"/>
    <x v="22"/>
    <x v="5"/>
    <n v="30"/>
    <n v="107"/>
    <n v="3210"/>
    <n v="1155.5999999999999"/>
    <n v="0.36"/>
    <x v="1"/>
  </r>
  <r>
    <x v="0"/>
    <n v="1128299"/>
    <x v="228"/>
    <x v="1"/>
    <x v="2"/>
    <x v="4"/>
    <x v="18"/>
    <x v="22"/>
    <x v="0"/>
    <n v="30"/>
    <n v="162"/>
    <n v="4860"/>
    <n v="1846.8"/>
    <n v="0.38"/>
    <x v="1"/>
  </r>
  <r>
    <x v="0"/>
    <n v="1128299"/>
    <x v="228"/>
    <x v="1"/>
    <x v="2"/>
    <x v="4"/>
    <x v="18"/>
    <x v="22"/>
    <x v="1"/>
    <n v="35"/>
    <n v="98"/>
    <n v="3430"/>
    <n v="1406.3"/>
    <n v="0.41"/>
    <x v="1"/>
  </r>
  <r>
    <x v="0"/>
    <n v="1128299"/>
    <x v="228"/>
    <x v="1"/>
    <x v="2"/>
    <x v="4"/>
    <x v="18"/>
    <x v="22"/>
    <x v="2"/>
    <n v="43"/>
    <n v="112"/>
    <n v="4816"/>
    <n v="1974.56"/>
    <n v="0.41"/>
    <x v="1"/>
  </r>
  <r>
    <x v="0"/>
    <n v="1128299"/>
    <x v="228"/>
    <x v="1"/>
    <x v="2"/>
    <x v="4"/>
    <x v="18"/>
    <x v="22"/>
    <x v="3"/>
    <n v="38"/>
    <n v="78"/>
    <n v="2964"/>
    <n v="1155.9599999999998"/>
    <n v="0.38999999999999996"/>
    <x v="1"/>
  </r>
  <r>
    <x v="0"/>
    <n v="1128299"/>
    <x v="228"/>
    <x v="1"/>
    <x v="2"/>
    <x v="4"/>
    <x v="18"/>
    <x v="22"/>
    <x v="4"/>
    <n v="43"/>
    <n v="33"/>
    <n v="1419"/>
    <n v="595.98"/>
    <n v="0.42000000000000004"/>
    <x v="1"/>
  </r>
  <r>
    <x v="0"/>
    <n v="1128299"/>
    <x v="228"/>
    <x v="1"/>
    <x v="2"/>
    <x v="4"/>
    <x v="18"/>
    <x v="22"/>
    <x v="5"/>
    <n v="35"/>
    <n v="102"/>
    <n v="3570"/>
    <n v="1285.2"/>
    <n v="0.36"/>
    <x v="1"/>
  </r>
  <r>
    <x v="0"/>
    <n v="1128299"/>
    <x v="247"/>
    <x v="1"/>
    <x v="3"/>
    <x v="4"/>
    <x v="18"/>
    <x v="22"/>
    <x v="0"/>
    <n v="38"/>
    <n v="147"/>
    <n v="5586"/>
    <n v="2066.8200000000002"/>
    <n v="0.37"/>
    <x v="1"/>
  </r>
  <r>
    <x v="0"/>
    <n v="1128299"/>
    <x v="247"/>
    <x v="1"/>
    <x v="3"/>
    <x v="4"/>
    <x v="18"/>
    <x v="22"/>
    <x v="1"/>
    <n v="44"/>
    <n v="85"/>
    <n v="3740"/>
    <n v="1533.3999999999999"/>
    <n v="0.41"/>
    <x v="1"/>
  </r>
  <r>
    <x v="0"/>
    <n v="1128299"/>
    <x v="247"/>
    <x v="1"/>
    <x v="3"/>
    <x v="4"/>
    <x v="18"/>
    <x v="22"/>
    <x v="2"/>
    <n v="41"/>
    <n v="114"/>
    <n v="4674"/>
    <n v="1729.3799999999999"/>
    <n v="0.37"/>
    <x v="1"/>
  </r>
  <r>
    <x v="0"/>
    <n v="1128299"/>
    <x v="247"/>
    <x v="1"/>
    <x v="3"/>
    <x v="4"/>
    <x v="18"/>
    <x v="22"/>
    <x v="3"/>
    <n v="32"/>
    <n v="68"/>
    <n v="2176"/>
    <n v="913.92"/>
    <n v="0.42"/>
    <x v="1"/>
  </r>
  <r>
    <x v="0"/>
    <n v="1128299"/>
    <x v="247"/>
    <x v="1"/>
    <x v="3"/>
    <x v="4"/>
    <x v="18"/>
    <x v="22"/>
    <x v="4"/>
    <n v="40"/>
    <n v="40"/>
    <n v="1600"/>
    <n v="672.00000000000011"/>
    <n v="0.42000000000000004"/>
    <x v="1"/>
  </r>
  <r>
    <x v="0"/>
    <n v="1128299"/>
    <x v="247"/>
    <x v="1"/>
    <x v="3"/>
    <x v="4"/>
    <x v="18"/>
    <x v="22"/>
    <x v="5"/>
    <n v="47"/>
    <n v="90"/>
    <n v="4230"/>
    <n v="1522.8"/>
    <n v="0.36"/>
    <x v="1"/>
  </r>
  <r>
    <x v="0"/>
    <n v="1128299"/>
    <x v="278"/>
    <x v="1"/>
    <x v="4"/>
    <x v="4"/>
    <x v="18"/>
    <x v="22"/>
    <x v="0"/>
    <n v="39"/>
    <n v="175"/>
    <n v="6825"/>
    <n v="2730"/>
    <n v="0.39999999999999997"/>
    <x v="1"/>
  </r>
  <r>
    <x v="0"/>
    <n v="1128299"/>
    <x v="278"/>
    <x v="1"/>
    <x v="4"/>
    <x v="4"/>
    <x v="18"/>
    <x v="22"/>
    <x v="1"/>
    <n v="40"/>
    <n v="105"/>
    <n v="4200"/>
    <n v="1722"/>
    <n v="0.41"/>
    <x v="1"/>
  </r>
  <r>
    <x v="0"/>
    <n v="1128299"/>
    <x v="278"/>
    <x v="1"/>
    <x v="4"/>
    <x v="4"/>
    <x v="18"/>
    <x v="22"/>
    <x v="2"/>
    <n v="37"/>
    <n v="109"/>
    <n v="4033"/>
    <n v="1492.21"/>
    <n v="0.37"/>
    <x v="1"/>
  </r>
  <r>
    <x v="0"/>
    <n v="1128299"/>
    <x v="278"/>
    <x v="1"/>
    <x v="4"/>
    <x v="4"/>
    <x v="18"/>
    <x v="22"/>
    <x v="3"/>
    <n v="33"/>
    <n v="85"/>
    <n v="2805"/>
    <n v="1065.9000000000001"/>
    <n v="0.38"/>
    <x v="1"/>
  </r>
  <r>
    <x v="0"/>
    <n v="1128299"/>
    <x v="278"/>
    <x v="1"/>
    <x v="4"/>
    <x v="4"/>
    <x v="18"/>
    <x v="22"/>
    <x v="4"/>
    <n v="34"/>
    <n v="54"/>
    <n v="1836"/>
    <n v="789.48000000000013"/>
    <n v="0.43000000000000005"/>
    <x v="1"/>
  </r>
  <r>
    <x v="0"/>
    <n v="1128299"/>
    <x v="278"/>
    <x v="1"/>
    <x v="4"/>
    <x v="4"/>
    <x v="18"/>
    <x v="22"/>
    <x v="5"/>
    <n v="44"/>
    <n v="168"/>
    <n v="7392"/>
    <n v="2587.1999999999998"/>
    <n v="0.35"/>
    <x v="1"/>
  </r>
  <r>
    <x v="0"/>
    <n v="1128299"/>
    <x v="308"/>
    <x v="1"/>
    <x v="11"/>
    <x v="4"/>
    <x v="18"/>
    <x v="22"/>
    <x v="0"/>
    <n v="37"/>
    <n v="233"/>
    <n v="8621"/>
    <n v="3189.77"/>
    <n v="0.37"/>
    <x v="1"/>
  </r>
  <r>
    <x v="0"/>
    <n v="1128299"/>
    <x v="308"/>
    <x v="1"/>
    <x v="11"/>
    <x v="4"/>
    <x v="18"/>
    <x v="22"/>
    <x v="1"/>
    <n v="45"/>
    <n v="221"/>
    <n v="9945"/>
    <n v="4077.45"/>
    <n v="0.41"/>
    <x v="1"/>
  </r>
  <r>
    <x v="0"/>
    <n v="1128299"/>
    <x v="308"/>
    <x v="1"/>
    <x v="11"/>
    <x v="4"/>
    <x v="18"/>
    <x v="22"/>
    <x v="2"/>
    <n v="58"/>
    <n v="208"/>
    <n v="12064"/>
    <n v="4463.68"/>
    <n v="0.37"/>
    <x v="1"/>
  </r>
  <r>
    <x v="0"/>
    <n v="1128299"/>
    <x v="308"/>
    <x v="1"/>
    <x v="11"/>
    <x v="4"/>
    <x v="18"/>
    <x v="22"/>
    <x v="3"/>
    <n v="61"/>
    <n v="184"/>
    <n v="11224"/>
    <n v="4601.84"/>
    <n v="0.41"/>
    <x v="1"/>
  </r>
  <r>
    <x v="0"/>
    <n v="1128299"/>
    <x v="308"/>
    <x v="1"/>
    <x v="11"/>
    <x v="4"/>
    <x v="18"/>
    <x v="22"/>
    <x v="4"/>
    <n v="68"/>
    <n v="128"/>
    <n v="8704"/>
    <n v="4003.84"/>
    <n v="0.46"/>
    <x v="1"/>
  </r>
  <r>
    <x v="0"/>
    <n v="1128299"/>
    <x v="308"/>
    <x v="1"/>
    <x v="11"/>
    <x v="4"/>
    <x v="18"/>
    <x v="22"/>
    <x v="5"/>
    <n v="82"/>
    <n v="231"/>
    <n v="18942"/>
    <n v="7008.54"/>
    <n v="0.37"/>
    <x v="1"/>
  </r>
  <r>
    <x v="0"/>
    <n v="1128299"/>
    <x v="337"/>
    <x v="1"/>
    <x v="5"/>
    <x v="4"/>
    <x v="18"/>
    <x v="22"/>
    <x v="0"/>
    <n v="60"/>
    <n v="272"/>
    <n v="16320"/>
    <n v="6038.4"/>
    <n v="0.37"/>
    <x v="1"/>
  </r>
  <r>
    <x v="0"/>
    <n v="1128299"/>
    <x v="337"/>
    <x v="1"/>
    <x v="5"/>
    <x v="4"/>
    <x v="18"/>
    <x v="22"/>
    <x v="1"/>
    <n v="60"/>
    <n v="224"/>
    <n v="13440"/>
    <n v="5107.2"/>
    <n v="0.38"/>
    <x v="1"/>
  </r>
  <r>
    <x v="0"/>
    <n v="1128299"/>
    <x v="337"/>
    <x v="1"/>
    <x v="5"/>
    <x v="4"/>
    <x v="18"/>
    <x v="22"/>
    <x v="2"/>
    <n v="62"/>
    <n v="208"/>
    <n v="12896"/>
    <n v="4900.4800000000005"/>
    <n v="0.38"/>
    <x v="1"/>
  </r>
  <r>
    <x v="0"/>
    <n v="1128299"/>
    <x v="337"/>
    <x v="1"/>
    <x v="5"/>
    <x v="4"/>
    <x v="18"/>
    <x v="22"/>
    <x v="3"/>
    <n v="65"/>
    <n v="187"/>
    <n v="12155"/>
    <n v="5105.0999999999995"/>
    <n v="0.42"/>
    <x v="1"/>
  </r>
  <r>
    <x v="0"/>
    <n v="1128299"/>
    <x v="337"/>
    <x v="1"/>
    <x v="5"/>
    <x v="4"/>
    <x v="18"/>
    <x v="22"/>
    <x v="4"/>
    <n v="72"/>
    <n v="210"/>
    <n v="15120"/>
    <n v="6501.6"/>
    <n v="0.43000000000000005"/>
    <x v="1"/>
  </r>
  <r>
    <x v="0"/>
    <n v="1128299"/>
    <x v="337"/>
    <x v="1"/>
    <x v="5"/>
    <x v="4"/>
    <x v="18"/>
    <x v="22"/>
    <x v="5"/>
    <n v="82"/>
    <n v="186"/>
    <n v="15252"/>
    <n v="5033.1599999999989"/>
    <n v="0.32999999999999996"/>
    <x v="1"/>
  </r>
  <r>
    <x v="0"/>
    <n v="1128299"/>
    <x v="369"/>
    <x v="1"/>
    <x v="6"/>
    <x v="4"/>
    <x v="18"/>
    <x v="22"/>
    <x v="0"/>
    <n v="67"/>
    <n v="272"/>
    <n v="18224"/>
    <n v="7289.5999999999995"/>
    <n v="0.39999999999999997"/>
    <x v="1"/>
  </r>
  <r>
    <x v="0"/>
    <n v="1128299"/>
    <x v="369"/>
    <x v="1"/>
    <x v="6"/>
    <x v="4"/>
    <x v="18"/>
    <x v="22"/>
    <x v="1"/>
    <n v="53"/>
    <n v="240"/>
    <n v="12720"/>
    <n v="5342.4"/>
    <n v="0.42"/>
    <x v="1"/>
  </r>
  <r>
    <x v="0"/>
    <n v="1128299"/>
    <x v="369"/>
    <x v="1"/>
    <x v="6"/>
    <x v="4"/>
    <x v="18"/>
    <x v="22"/>
    <x v="2"/>
    <n v="53"/>
    <n v="215"/>
    <n v="11395"/>
    <n v="4216.1499999999996"/>
    <n v="0.37"/>
    <x v="1"/>
  </r>
  <r>
    <x v="0"/>
    <n v="1128299"/>
    <x v="369"/>
    <x v="1"/>
    <x v="6"/>
    <x v="4"/>
    <x v="18"/>
    <x v="22"/>
    <x v="3"/>
    <n v="52"/>
    <n v="136"/>
    <n v="7072"/>
    <n v="2758.08"/>
    <n v="0.38999999999999996"/>
    <x v="1"/>
  </r>
  <r>
    <x v="0"/>
    <n v="1128299"/>
    <x v="369"/>
    <x v="1"/>
    <x v="6"/>
    <x v="4"/>
    <x v="18"/>
    <x v="22"/>
    <x v="4"/>
    <n v="51"/>
    <n v="132"/>
    <n v="6732"/>
    <n v="3029.4"/>
    <n v="0.45"/>
    <x v="1"/>
  </r>
  <r>
    <x v="0"/>
    <n v="1128299"/>
    <x v="369"/>
    <x v="1"/>
    <x v="6"/>
    <x v="4"/>
    <x v="18"/>
    <x v="22"/>
    <x v="5"/>
    <n v="55"/>
    <n v="80"/>
    <n v="4400"/>
    <n v="1495.9999999999998"/>
    <n v="0.33999999999999997"/>
    <x v="1"/>
  </r>
  <r>
    <x v="0"/>
    <n v="1128299"/>
    <x v="401"/>
    <x v="1"/>
    <x v="7"/>
    <x v="4"/>
    <x v="18"/>
    <x v="22"/>
    <x v="0"/>
    <n v="35"/>
    <n v="149"/>
    <n v="5215"/>
    <n v="2190.2999999999997"/>
    <n v="0.42"/>
    <x v="1"/>
  </r>
  <r>
    <x v="0"/>
    <n v="1128299"/>
    <x v="401"/>
    <x v="1"/>
    <x v="7"/>
    <x v="4"/>
    <x v="18"/>
    <x v="22"/>
    <x v="1"/>
    <n v="43"/>
    <n v="153"/>
    <n v="6579"/>
    <n v="2565.81"/>
    <n v="0.38999999999999996"/>
    <x v="1"/>
  </r>
  <r>
    <x v="0"/>
    <n v="1128299"/>
    <x v="401"/>
    <x v="1"/>
    <x v="7"/>
    <x v="4"/>
    <x v="18"/>
    <x v="22"/>
    <x v="2"/>
    <n v="34"/>
    <n v="78"/>
    <n v="2652"/>
    <n v="1060.8"/>
    <n v="0.39999999999999997"/>
    <x v="1"/>
  </r>
  <r>
    <x v="0"/>
    <n v="1128299"/>
    <x v="401"/>
    <x v="1"/>
    <x v="7"/>
    <x v="4"/>
    <x v="18"/>
    <x v="22"/>
    <x v="3"/>
    <n v="37"/>
    <n v="70"/>
    <n v="2590"/>
    <n v="1036"/>
    <n v="0.39999999999999997"/>
    <x v="1"/>
  </r>
  <r>
    <x v="0"/>
    <n v="1128299"/>
    <x v="401"/>
    <x v="1"/>
    <x v="7"/>
    <x v="4"/>
    <x v="18"/>
    <x v="22"/>
    <x v="4"/>
    <n v="39"/>
    <n v="74"/>
    <n v="2886"/>
    <n v="1356.42"/>
    <n v="0.47000000000000003"/>
    <x v="1"/>
  </r>
  <r>
    <x v="0"/>
    <n v="1128299"/>
    <x v="401"/>
    <x v="1"/>
    <x v="7"/>
    <x v="4"/>
    <x v="18"/>
    <x v="22"/>
    <x v="5"/>
    <n v="33"/>
    <n v="83"/>
    <n v="2739"/>
    <n v="986.04"/>
    <n v="0.36"/>
    <x v="1"/>
  </r>
  <r>
    <x v="0"/>
    <n v="1128299"/>
    <x v="430"/>
    <x v="1"/>
    <x v="8"/>
    <x v="4"/>
    <x v="18"/>
    <x v="22"/>
    <x v="0"/>
    <n v="28"/>
    <n v="119"/>
    <n v="3332"/>
    <n v="1332.8"/>
    <n v="0.39999999999999997"/>
    <x v="1"/>
  </r>
  <r>
    <x v="0"/>
    <n v="1128299"/>
    <x v="430"/>
    <x v="1"/>
    <x v="8"/>
    <x v="4"/>
    <x v="18"/>
    <x v="22"/>
    <x v="1"/>
    <n v="39"/>
    <n v="173"/>
    <n v="6747"/>
    <n v="2563.86"/>
    <n v="0.38"/>
    <x v="1"/>
  </r>
  <r>
    <x v="0"/>
    <n v="1128299"/>
    <x v="430"/>
    <x v="1"/>
    <x v="8"/>
    <x v="4"/>
    <x v="18"/>
    <x v="22"/>
    <x v="2"/>
    <n v="39"/>
    <n v="119"/>
    <n v="4641"/>
    <n v="1949.22"/>
    <n v="0.42"/>
    <x v="1"/>
  </r>
  <r>
    <x v="0"/>
    <n v="1128299"/>
    <x v="430"/>
    <x v="1"/>
    <x v="8"/>
    <x v="4"/>
    <x v="18"/>
    <x v="22"/>
    <x v="3"/>
    <n v="31"/>
    <n v="101"/>
    <n v="3131"/>
    <n v="1158.47"/>
    <n v="0.37"/>
    <x v="1"/>
  </r>
  <r>
    <x v="0"/>
    <n v="1128299"/>
    <x v="430"/>
    <x v="1"/>
    <x v="8"/>
    <x v="4"/>
    <x v="18"/>
    <x v="22"/>
    <x v="4"/>
    <n v="42"/>
    <n v="105"/>
    <n v="4410"/>
    <n v="2072.7000000000003"/>
    <n v="0.47000000000000003"/>
    <x v="1"/>
  </r>
  <r>
    <x v="0"/>
    <n v="1128299"/>
    <x v="430"/>
    <x v="1"/>
    <x v="8"/>
    <x v="4"/>
    <x v="18"/>
    <x v="22"/>
    <x v="5"/>
    <n v="40"/>
    <n v="109"/>
    <n v="4360"/>
    <n v="1395.2"/>
    <n v="0.32"/>
    <x v="1"/>
  </r>
  <r>
    <x v="0"/>
    <n v="1128299"/>
    <x v="461"/>
    <x v="1"/>
    <x v="9"/>
    <x v="4"/>
    <x v="18"/>
    <x v="22"/>
    <x v="0"/>
    <n v="34"/>
    <n v="173"/>
    <n v="5882"/>
    <n v="2470.44"/>
    <n v="0.42"/>
    <x v="1"/>
  </r>
  <r>
    <x v="0"/>
    <n v="1128299"/>
    <x v="461"/>
    <x v="1"/>
    <x v="9"/>
    <x v="4"/>
    <x v="18"/>
    <x v="22"/>
    <x v="1"/>
    <n v="34"/>
    <n v="221"/>
    <n v="7514"/>
    <n v="2780.18"/>
    <n v="0.37"/>
    <x v="1"/>
  </r>
  <r>
    <x v="0"/>
    <n v="1128299"/>
    <x v="461"/>
    <x v="1"/>
    <x v="9"/>
    <x v="4"/>
    <x v="18"/>
    <x v="22"/>
    <x v="2"/>
    <n v="33"/>
    <n v="143"/>
    <n v="4719"/>
    <n v="1840.4099999999999"/>
    <n v="0.38999999999999996"/>
    <x v="1"/>
  </r>
  <r>
    <x v="0"/>
    <n v="1128299"/>
    <x v="461"/>
    <x v="1"/>
    <x v="9"/>
    <x v="4"/>
    <x v="18"/>
    <x v="22"/>
    <x v="3"/>
    <n v="36"/>
    <n v="144"/>
    <n v="5184"/>
    <n v="2021.7599999999998"/>
    <n v="0.38999999999999996"/>
    <x v="1"/>
  </r>
  <r>
    <x v="0"/>
    <n v="1128299"/>
    <x v="461"/>
    <x v="1"/>
    <x v="9"/>
    <x v="4"/>
    <x v="18"/>
    <x v="22"/>
    <x v="4"/>
    <n v="56"/>
    <n v="136"/>
    <n v="7616"/>
    <n v="3351.04"/>
    <n v="0.44"/>
    <x v="1"/>
  </r>
  <r>
    <x v="0"/>
    <n v="1128299"/>
    <x v="461"/>
    <x v="1"/>
    <x v="9"/>
    <x v="4"/>
    <x v="18"/>
    <x v="22"/>
    <x v="5"/>
    <n v="60"/>
    <n v="176"/>
    <n v="10560"/>
    <n v="3484.7999999999997"/>
    <n v="0.32999999999999996"/>
    <x v="1"/>
  </r>
  <r>
    <x v="0"/>
    <n v="1128299"/>
    <x v="490"/>
    <x v="1"/>
    <x v="10"/>
    <x v="4"/>
    <x v="18"/>
    <x v="22"/>
    <x v="0"/>
    <n v="49"/>
    <n v="248"/>
    <n v="12152"/>
    <n v="4860.7999999999993"/>
    <n v="0.39999999999999997"/>
    <x v="1"/>
  </r>
  <r>
    <x v="0"/>
    <n v="1128299"/>
    <x v="490"/>
    <x v="1"/>
    <x v="10"/>
    <x v="4"/>
    <x v="18"/>
    <x v="22"/>
    <x v="1"/>
    <n v="54"/>
    <n v="225"/>
    <n v="12150"/>
    <n v="4981.5"/>
    <n v="0.41"/>
    <x v="1"/>
  </r>
  <r>
    <x v="2"/>
    <n v="1128299"/>
    <x v="490"/>
    <x v="1"/>
    <x v="10"/>
    <x v="4"/>
    <x v="18"/>
    <x v="22"/>
    <x v="2"/>
    <n v="53"/>
    <n v="165"/>
    <n v="8745"/>
    <n v="3497.9999999999995"/>
    <n v="0.39999999999999997"/>
    <x v="1"/>
  </r>
  <r>
    <x v="2"/>
    <n v="1128299"/>
    <x v="490"/>
    <x v="1"/>
    <x v="10"/>
    <x v="4"/>
    <x v="18"/>
    <x v="22"/>
    <x v="3"/>
    <n v="51"/>
    <n v="176"/>
    <n v="8976"/>
    <n v="3500.6399999999994"/>
    <n v="0.38999999999999996"/>
    <x v="1"/>
  </r>
  <r>
    <x v="2"/>
    <n v="1128299"/>
    <x v="490"/>
    <x v="1"/>
    <x v="10"/>
    <x v="4"/>
    <x v="18"/>
    <x v="22"/>
    <x v="4"/>
    <n v="59"/>
    <n v="157"/>
    <n v="9263"/>
    <n v="3890.4600000000005"/>
    <n v="0.42000000000000004"/>
    <x v="1"/>
  </r>
  <r>
    <x v="2"/>
    <n v="1128299"/>
    <x v="490"/>
    <x v="1"/>
    <x v="10"/>
    <x v="4"/>
    <x v="18"/>
    <x v="22"/>
    <x v="5"/>
    <n v="65"/>
    <n v="190"/>
    <n v="12350"/>
    <n v="4322.5"/>
    <n v="0.35"/>
    <x v="1"/>
  </r>
  <r>
    <x v="2"/>
    <n v="1185732"/>
    <x v="183"/>
    <x v="1"/>
    <x v="0"/>
    <x v="4"/>
    <x v="18"/>
    <x v="22"/>
    <x v="0"/>
    <n v="23"/>
    <n v="233"/>
    <n v="5359"/>
    <n v="2786.6800000000003"/>
    <n v="0.52"/>
    <x v="1"/>
  </r>
  <r>
    <x v="2"/>
    <n v="1185732"/>
    <x v="183"/>
    <x v="1"/>
    <x v="0"/>
    <x v="4"/>
    <x v="18"/>
    <x v="22"/>
    <x v="1"/>
    <n v="28"/>
    <n v="187"/>
    <n v="5236"/>
    <n v="2460.92"/>
    <n v="0.47"/>
    <x v="1"/>
  </r>
  <r>
    <x v="2"/>
    <n v="1185732"/>
    <x v="183"/>
    <x v="1"/>
    <x v="0"/>
    <x v="4"/>
    <x v="18"/>
    <x v="22"/>
    <x v="2"/>
    <n v="18"/>
    <n v="176"/>
    <n v="3168"/>
    <n v="1013.76"/>
    <n v="0.32"/>
    <x v="1"/>
  </r>
  <r>
    <x v="2"/>
    <n v="1185732"/>
    <x v="183"/>
    <x v="1"/>
    <x v="0"/>
    <x v="4"/>
    <x v="18"/>
    <x v="22"/>
    <x v="3"/>
    <n v="21"/>
    <n v="136"/>
    <n v="2856"/>
    <n v="1199.52"/>
    <n v="0.42"/>
    <x v="1"/>
  </r>
  <r>
    <x v="2"/>
    <n v="1185732"/>
    <x v="183"/>
    <x v="1"/>
    <x v="0"/>
    <x v="4"/>
    <x v="18"/>
    <x v="22"/>
    <x v="4"/>
    <n v="30"/>
    <n v="140"/>
    <n v="4200"/>
    <n v="1889.9999999999998"/>
    <n v="0.44999999999999996"/>
    <x v="1"/>
  </r>
  <r>
    <x v="2"/>
    <n v="1185732"/>
    <x v="183"/>
    <x v="1"/>
    <x v="0"/>
    <x v="4"/>
    <x v="18"/>
    <x v="22"/>
    <x v="5"/>
    <n v="25"/>
    <n v="193"/>
    <n v="4825"/>
    <n v="2798.5000000000005"/>
    <n v="0.58000000000000007"/>
    <x v="1"/>
  </r>
  <r>
    <x v="2"/>
    <n v="1185732"/>
    <x v="212"/>
    <x v="1"/>
    <x v="1"/>
    <x v="4"/>
    <x v="18"/>
    <x v="22"/>
    <x v="0"/>
    <n v="26"/>
    <n v="256"/>
    <n v="6656"/>
    <n v="3660.8"/>
    <n v="0.55000000000000004"/>
    <x v="1"/>
  </r>
  <r>
    <x v="2"/>
    <n v="1185732"/>
    <x v="212"/>
    <x v="1"/>
    <x v="1"/>
    <x v="4"/>
    <x v="18"/>
    <x v="22"/>
    <x v="1"/>
    <n v="27"/>
    <n v="153"/>
    <n v="4131"/>
    <n v="1858.9499999999998"/>
    <n v="0.44999999999999996"/>
    <x v="1"/>
  </r>
  <r>
    <x v="2"/>
    <n v="1185732"/>
    <x v="212"/>
    <x v="1"/>
    <x v="1"/>
    <x v="4"/>
    <x v="18"/>
    <x v="22"/>
    <x v="2"/>
    <n v="17"/>
    <n v="170"/>
    <n v="2890"/>
    <n v="1040.3999999999999"/>
    <n v="0.36"/>
    <x v="1"/>
  </r>
  <r>
    <x v="3"/>
    <n v="1185732"/>
    <x v="206"/>
    <x v="1"/>
    <x v="1"/>
    <x v="2"/>
    <x v="21"/>
    <x v="25"/>
    <x v="3"/>
    <n v="16"/>
    <n v="93"/>
    <n v="1488"/>
    <n v="624.96"/>
    <n v="0.42000000000000004"/>
    <x v="1"/>
  </r>
  <r>
    <x v="3"/>
    <n v="1185732"/>
    <x v="206"/>
    <x v="1"/>
    <x v="1"/>
    <x v="2"/>
    <x v="21"/>
    <x v="25"/>
    <x v="4"/>
    <n v="28"/>
    <n v="120"/>
    <n v="3360"/>
    <n v="1411.2"/>
    <n v="0.42"/>
    <x v="1"/>
  </r>
  <r>
    <x v="3"/>
    <n v="1185732"/>
    <x v="206"/>
    <x v="1"/>
    <x v="1"/>
    <x v="2"/>
    <x v="21"/>
    <x v="25"/>
    <x v="5"/>
    <n v="18"/>
    <n v="149"/>
    <n v="2682"/>
    <n v="1475.1000000000001"/>
    <n v="0.55000000000000004"/>
    <x v="1"/>
  </r>
  <r>
    <x v="3"/>
    <n v="1185732"/>
    <x v="215"/>
    <x v="1"/>
    <x v="2"/>
    <x v="2"/>
    <x v="21"/>
    <x v="25"/>
    <x v="0"/>
    <n v="20"/>
    <n v="228"/>
    <n v="4560"/>
    <n v="1960.8000000000002"/>
    <n v="0.43000000000000005"/>
    <x v="1"/>
  </r>
  <r>
    <x v="3"/>
    <n v="1185732"/>
    <x v="215"/>
    <x v="1"/>
    <x v="2"/>
    <x v="2"/>
    <x v="21"/>
    <x v="25"/>
    <x v="1"/>
    <n v="22"/>
    <n v="105"/>
    <n v="2310"/>
    <n v="923.99999999999989"/>
    <n v="0.39999999999999997"/>
    <x v="1"/>
  </r>
  <r>
    <x v="3"/>
    <n v="1185732"/>
    <x v="215"/>
    <x v="1"/>
    <x v="2"/>
    <x v="2"/>
    <x v="21"/>
    <x v="25"/>
    <x v="2"/>
    <n v="16"/>
    <n v="140"/>
    <n v="2240"/>
    <n v="873.59999999999991"/>
    <n v="0.38999999999999996"/>
    <x v="1"/>
  </r>
  <r>
    <x v="3"/>
    <n v="1185732"/>
    <x v="215"/>
    <x v="1"/>
    <x v="2"/>
    <x v="2"/>
    <x v="21"/>
    <x v="25"/>
    <x v="3"/>
    <n v="20"/>
    <n v="75"/>
    <n v="1500"/>
    <n v="630.00000000000011"/>
    <n v="0.42000000000000004"/>
    <x v="1"/>
  </r>
  <r>
    <x v="3"/>
    <n v="1185732"/>
    <x v="215"/>
    <x v="1"/>
    <x v="2"/>
    <x v="2"/>
    <x v="21"/>
    <x v="25"/>
    <x v="4"/>
    <n v="28"/>
    <n v="90"/>
    <n v="2520"/>
    <n v="1007.9999999999999"/>
    <n v="0.39999999999999997"/>
    <x v="1"/>
  </r>
  <r>
    <x v="3"/>
    <n v="1185732"/>
    <x v="215"/>
    <x v="1"/>
    <x v="2"/>
    <x v="2"/>
    <x v="21"/>
    <x v="25"/>
    <x v="5"/>
    <n v="21"/>
    <n v="140"/>
    <n v="2940"/>
    <n v="1675.8000000000002"/>
    <n v="0.57000000000000006"/>
    <x v="1"/>
  </r>
  <r>
    <x v="3"/>
    <n v="1185732"/>
    <x v="234"/>
    <x v="1"/>
    <x v="3"/>
    <x v="2"/>
    <x v="21"/>
    <x v="25"/>
    <x v="0"/>
    <n v="20"/>
    <n v="194"/>
    <n v="3880"/>
    <n v="1784.8000000000002"/>
    <n v="0.46"/>
    <x v="1"/>
  </r>
  <r>
    <x v="3"/>
    <n v="1185732"/>
    <x v="234"/>
    <x v="1"/>
    <x v="3"/>
    <x v="2"/>
    <x v="21"/>
    <x v="25"/>
    <x v="1"/>
    <n v="20"/>
    <n v="111"/>
    <n v="2220"/>
    <n v="821.4"/>
    <n v="0.37"/>
    <x v="1"/>
  </r>
  <r>
    <x v="3"/>
    <n v="1185732"/>
    <x v="234"/>
    <x v="1"/>
    <x v="3"/>
    <x v="2"/>
    <x v="21"/>
    <x v="25"/>
    <x v="2"/>
    <n v="10"/>
    <n v="107"/>
    <n v="1070"/>
    <n v="438.7"/>
    <n v="0.41"/>
    <x v="1"/>
  </r>
  <r>
    <x v="3"/>
    <n v="1185732"/>
    <x v="234"/>
    <x v="1"/>
    <x v="3"/>
    <x v="2"/>
    <x v="21"/>
    <x v="25"/>
    <x v="3"/>
    <n v="14"/>
    <n v="75"/>
    <n v="1050"/>
    <n v="472.5"/>
    <n v="0.45"/>
    <x v="1"/>
  </r>
  <r>
    <x v="3"/>
    <n v="1185732"/>
    <x v="234"/>
    <x v="1"/>
    <x v="3"/>
    <x v="2"/>
    <x v="21"/>
    <x v="25"/>
    <x v="4"/>
    <n v="24"/>
    <n v="88"/>
    <n v="2112"/>
    <n v="823.68"/>
    <n v="0.38999999999999996"/>
    <x v="1"/>
  </r>
  <r>
    <x v="3"/>
    <n v="1185732"/>
    <x v="234"/>
    <x v="1"/>
    <x v="3"/>
    <x v="2"/>
    <x v="21"/>
    <x v="25"/>
    <x v="5"/>
    <n v="20"/>
    <n v="136"/>
    <n v="2720"/>
    <n v="1414.4"/>
    <n v="0.52"/>
    <x v="1"/>
  </r>
  <r>
    <x v="3"/>
    <n v="1185732"/>
    <x v="265"/>
    <x v="1"/>
    <x v="4"/>
    <x v="2"/>
    <x v="21"/>
    <x v="25"/>
    <x v="0"/>
    <n v="27"/>
    <n v="228"/>
    <n v="6156"/>
    <n v="2647.0800000000004"/>
    <n v="0.43000000000000005"/>
    <x v="1"/>
  </r>
  <r>
    <x v="3"/>
    <n v="1185732"/>
    <x v="265"/>
    <x v="1"/>
    <x v="4"/>
    <x v="2"/>
    <x v="21"/>
    <x v="25"/>
    <x v="1"/>
    <n v="22"/>
    <n v="128"/>
    <n v="2816"/>
    <n v="1182.72"/>
    <n v="0.42"/>
    <x v="1"/>
  </r>
  <r>
    <x v="3"/>
    <n v="1185732"/>
    <x v="265"/>
    <x v="1"/>
    <x v="4"/>
    <x v="2"/>
    <x v="21"/>
    <x v="25"/>
    <x v="2"/>
    <n v="19"/>
    <n v="109"/>
    <n v="2071"/>
    <n v="786.98"/>
    <n v="0.38"/>
    <x v="1"/>
  </r>
  <r>
    <x v="3"/>
    <n v="1185732"/>
    <x v="265"/>
    <x v="1"/>
    <x v="4"/>
    <x v="2"/>
    <x v="21"/>
    <x v="25"/>
    <x v="3"/>
    <n v="19"/>
    <n v="94"/>
    <n v="1786"/>
    <n v="767.98000000000013"/>
    <n v="0.43000000000000005"/>
    <x v="1"/>
  </r>
  <r>
    <x v="3"/>
    <n v="1185732"/>
    <x v="265"/>
    <x v="1"/>
    <x v="4"/>
    <x v="2"/>
    <x v="21"/>
    <x v="25"/>
    <x v="4"/>
    <n v="29"/>
    <n v="90"/>
    <n v="2610"/>
    <n v="1096.2"/>
    <n v="0.42"/>
    <x v="1"/>
  </r>
  <r>
    <x v="3"/>
    <n v="1185732"/>
    <x v="265"/>
    <x v="1"/>
    <x v="4"/>
    <x v="2"/>
    <x v="21"/>
    <x v="25"/>
    <x v="5"/>
    <n v="32"/>
    <n v="128"/>
    <n v="4096"/>
    <n v="2334.7200000000003"/>
    <n v="0.57000000000000006"/>
    <x v="1"/>
  </r>
  <r>
    <x v="3"/>
    <n v="1185732"/>
    <x v="295"/>
    <x v="1"/>
    <x v="11"/>
    <x v="2"/>
    <x v="21"/>
    <x v="25"/>
    <x v="0"/>
    <n v="21"/>
    <n v="208"/>
    <n v="4368"/>
    <n v="1878.2400000000002"/>
    <n v="0.43000000000000005"/>
    <x v="1"/>
  </r>
  <r>
    <x v="3"/>
    <n v="1185732"/>
    <x v="295"/>
    <x v="1"/>
    <x v="11"/>
    <x v="2"/>
    <x v="21"/>
    <x v="25"/>
    <x v="1"/>
    <n v="18"/>
    <n v="132"/>
    <n v="2376"/>
    <n v="950.4"/>
    <n v="0.39999999999999997"/>
    <x v="1"/>
  </r>
  <r>
    <x v="3"/>
    <n v="1185732"/>
    <x v="295"/>
    <x v="1"/>
    <x v="11"/>
    <x v="2"/>
    <x v="21"/>
    <x v="25"/>
    <x v="2"/>
    <n v="13"/>
    <n v="128"/>
    <n v="1664"/>
    <n v="615.67999999999995"/>
    <n v="0.37"/>
    <x v="1"/>
  </r>
  <r>
    <x v="3"/>
    <n v="1185732"/>
    <x v="295"/>
    <x v="1"/>
    <x v="11"/>
    <x v="2"/>
    <x v="21"/>
    <x v="25"/>
    <x v="3"/>
    <n v="13"/>
    <n v="132"/>
    <n v="1716"/>
    <n v="737.88000000000011"/>
    <n v="0.43000000000000005"/>
    <x v="1"/>
  </r>
  <r>
    <x v="3"/>
    <n v="1185732"/>
    <x v="295"/>
    <x v="1"/>
    <x v="11"/>
    <x v="2"/>
    <x v="21"/>
    <x v="25"/>
    <x v="4"/>
    <n v="24"/>
    <n v="132"/>
    <n v="3168"/>
    <n v="1172.1600000000001"/>
    <n v="0.37"/>
    <x v="1"/>
  </r>
  <r>
    <x v="3"/>
    <n v="1185732"/>
    <x v="295"/>
    <x v="1"/>
    <x v="11"/>
    <x v="2"/>
    <x v="21"/>
    <x v="25"/>
    <x v="5"/>
    <n v="32"/>
    <n v="190"/>
    <n v="6080"/>
    <n v="3283.2000000000003"/>
    <n v="0.54"/>
    <x v="1"/>
  </r>
  <r>
    <x v="3"/>
    <n v="1185732"/>
    <x v="324"/>
    <x v="1"/>
    <x v="5"/>
    <x v="2"/>
    <x v="21"/>
    <x v="25"/>
    <x v="0"/>
    <n v="28"/>
    <n v="248"/>
    <n v="6944"/>
    <n v="2985.9200000000005"/>
    <n v="0.43000000000000005"/>
    <x v="1"/>
  </r>
  <r>
    <x v="3"/>
    <n v="1185732"/>
    <x v="324"/>
    <x v="1"/>
    <x v="5"/>
    <x v="2"/>
    <x v="21"/>
    <x v="25"/>
    <x v="1"/>
    <n v="20"/>
    <n v="182"/>
    <n v="3640"/>
    <n v="1419.6"/>
    <n v="0.38999999999999996"/>
    <x v="1"/>
  </r>
  <r>
    <x v="3"/>
    <n v="1185732"/>
    <x v="324"/>
    <x v="1"/>
    <x v="5"/>
    <x v="2"/>
    <x v="21"/>
    <x v="25"/>
    <x v="2"/>
    <n v="19"/>
    <n v="157"/>
    <n v="2983"/>
    <n v="1163.3699999999999"/>
    <n v="0.38999999999999996"/>
    <x v="1"/>
  </r>
  <r>
    <x v="3"/>
    <n v="1185732"/>
    <x v="324"/>
    <x v="1"/>
    <x v="5"/>
    <x v="2"/>
    <x v="21"/>
    <x v="25"/>
    <x v="3"/>
    <n v="16"/>
    <n v="128"/>
    <n v="2048"/>
    <n v="962.56000000000006"/>
    <n v="0.47000000000000003"/>
    <x v="1"/>
  </r>
  <r>
    <x v="3"/>
    <n v="1185732"/>
    <x v="324"/>
    <x v="1"/>
    <x v="5"/>
    <x v="2"/>
    <x v="21"/>
    <x v="25"/>
    <x v="4"/>
    <n v="28"/>
    <n v="140"/>
    <n v="3920"/>
    <n v="1489.6"/>
    <n v="0.38"/>
    <x v="1"/>
  </r>
  <r>
    <x v="3"/>
    <n v="1185732"/>
    <x v="324"/>
    <x v="1"/>
    <x v="5"/>
    <x v="2"/>
    <x v="21"/>
    <x v="25"/>
    <x v="5"/>
    <n v="32"/>
    <n v="204"/>
    <n v="6528"/>
    <n v="3590.4"/>
    <n v="0.55000000000000004"/>
    <x v="1"/>
  </r>
  <r>
    <x v="3"/>
    <n v="1185732"/>
    <x v="356"/>
    <x v="1"/>
    <x v="6"/>
    <x v="2"/>
    <x v="21"/>
    <x v="25"/>
    <x v="0"/>
    <n v="27"/>
    <n v="248"/>
    <n v="6696"/>
    <n v="3147.1200000000003"/>
    <n v="0.47000000000000003"/>
    <x v="1"/>
  </r>
  <r>
    <x v="3"/>
    <n v="1185732"/>
    <x v="356"/>
    <x v="1"/>
    <x v="6"/>
    <x v="2"/>
    <x v="21"/>
    <x v="25"/>
    <x v="1"/>
    <n v="28"/>
    <n v="179"/>
    <n v="5012"/>
    <n v="2105.04"/>
    <n v="0.42"/>
    <x v="1"/>
  </r>
  <r>
    <x v="3"/>
    <n v="1185732"/>
    <x v="356"/>
    <x v="1"/>
    <x v="6"/>
    <x v="2"/>
    <x v="21"/>
    <x v="25"/>
    <x v="2"/>
    <n v="23"/>
    <n v="158"/>
    <n v="3634"/>
    <n v="1489.9399999999998"/>
    <n v="0.41"/>
    <x v="1"/>
  </r>
  <r>
    <x v="3"/>
    <n v="1185732"/>
    <x v="356"/>
    <x v="1"/>
    <x v="6"/>
    <x v="2"/>
    <x v="21"/>
    <x v="25"/>
    <x v="3"/>
    <n v="14"/>
    <n v="124"/>
    <n v="1736"/>
    <n v="815.92000000000007"/>
    <n v="0.47000000000000003"/>
    <x v="1"/>
  </r>
  <r>
    <x v="3"/>
    <n v="1185732"/>
    <x v="356"/>
    <x v="1"/>
    <x v="6"/>
    <x v="2"/>
    <x v="21"/>
    <x v="25"/>
    <x v="4"/>
    <n v="23"/>
    <n v="109"/>
    <n v="2507"/>
    <n v="977.7299999999999"/>
    <n v="0.38999999999999996"/>
    <x v="1"/>
  </r>
  <r>
    <x v="3"/>
    <n v="1185732"/>
    <x v="356"/>
    <x v="1"/>
    <x v="6"/>
    <x v="2"/>
    <x v="21"/>
    <x v="25"/>
    <x v="5"/>
    <n v="27"/>
    <n v="184"/>
    <n v="4968"/>
    <n v="2831.76"/>
    <n v="0.57000000000000006"/>
    <x v="1"/>
  </r>
  <r>
    <x v="3"/>
    <n v="1185732"/>
    <x v="388"/>
    <x v="1"/>
    <x v="7"/>
    <x v="2"/>
    <x v="21"/>
    <x v="25"/>
    <x v="0"/>
    <n v="23"/>
    <n v="228"/>
    <n v="5244"/>
    <n v="2359.8000000000002"/>
    <n v="0.45"/>
    <x v="1"/>
  </r>
  <r>
    <x v="3"/>
    <n v="1185732"/>
    <x v="388"/>
    <x v="1"/>
    <x v="7"/>
    <x v="2"/>
    <x v="21"/>
    <x v="25"/>
    <x v="1"/>
    <n v="19"/>
    <n v="158"/>
    <n v="3002"/>
    <n v="1140.76"/>
    <n v="0.38"/>
    <x v="1"/>
  </r>
  <r>
    <x v="3"/>
    <n v="1185732"/>
    <x v="388"/>
    <x v="1"/>
    <x v="7"/>
    <x v="2"/>
    <x v="21"/>
    <x v="25"/>
    <x v="2"/>
    <n v="7"/>
    <n v="105"/>
    <n v="735"/>
    <n v="308.7"/>
    <n v="0.42"/>
    <x v="1"/>
  </r>
  <r>
    <x v="3"/>
    <n v="1185732"/>
    <x v="388"/>
    <x v="1"/>
    <x v="7"/>
    <x v="2"/>
    <x v="21"/>
    <x v="25"/>
    <x v="3"/>
    <n v="7"/>
    <n v="111"/>
    <n v="777"/>
    <n v="357.42"/>
    <n v="0.46"/>
    <x v="1"/>
  </r>
  <r>
    <x v="3"/>
    <n v="1185732"/>
    <x v="388"/>
    <x v="1"/>
    <x v="7"/>
    <x v="2"/>
    <x v="21"/>
    <x v="25"/>
    <x v="4"/>
    <n v="16"/>
    <n v="114"/>
    <n v="1824"/>
    <n v="747.83999999999992"/>
    <n v="0.41"/>
    <x v="1"/>
  </r>
  <r>
    <x v="3"/>
    <n v="1185732"/>
    <x v="388"/>
    <x v="1"/>
    <x v="7"/>
    <x v="2"/>
    <x v="21"/>
    <x v="25"/>
    <x v="5"/>
    <n v="18"/>
    <n v="132"/>
    <n v="2376"/>
    <n v="1354.3200000000002"/>
    <n v="0.57000000000000006"/>
    <x v="1"/>
  </r>
  <r>
    <x v="3"/>
    <n v="1185732"/>
    <x v="417"/>
    <x v="1"/>
    <x v="8"/>
    <x v="2"/>
    <x v="21"/>
    <x v="25"/>
    <x v="0"/>
    <n v="24"/>
    <n v="201"/>
    <n v="4824"/>
    <n v="2267.2800000000002"/>
    <n v="0.47000000000000003"/>
    <x v="1"/>
  </r>
  <r>
    <x v="3"/>
    <n v="1185732"/>
    <x v="417"/>
    <x v="1"/>
    <x v="8"/>
    <x v="2"/>
    <x v="21"/>
    <x v="25"/>
    <x v="1"/>
    <n v="14"/>
    <n v="132"/>
    <n v="1848"/>
    <n v="739.19999999999993"/>
    <n v="0.39999999999999997"/>
    <x v="1"/>
  </r>
  <r>
    <x v="3"/>
    <n v="1185732"/>
    <x v="417"/>
    <x v="1"/>
    <x v="8"/>
    <x v="2"/>
    <x v="21"/>
    <x v="25"/>
    <x v="2"/>
    <n v="13"/>
    <n v="90"/>
    <n v="1170"/>
    <n v="479.7"/>
    <n v="0.41"/>
    <x v="1"/>
  </r>
  <r>
    <x v="3"/>
    <n v="1185732"/>
    <x v="417"/>
    <x v="1"/>
    <x v="8"/>
    <x v="2"/>
    <x v="21"/>
    <x v="25"/>
    <x v="3"/>
    <n v="13"/>
    <n v="94"/>
    <n v="1222"/>
    <n v="562.12"/>
    <n v="0.46"/>
    <x v="1"/>
  </r>
  <r>
    <x v="3"/>
    <n v="1185732"/>
    <x v="417"/>
    <x v="1"/>
    <x v="8"/>
    <x v="2"/>
    <x v="21"/>
    <x v="25"/>
    <x v="4"/>
    <n v="20"/>
    <n v="85"/>
    <n v="1700"/>
    <n v="662.99999999999989"/>
    <n v="0.38999999999999996"/>
    <x v="1"/>
  </r>
  <r>
    <x v="3"/>
    <n v="1185732"/>
    <x v="417"/>
    <x v="1"/>
    <x v="8"/>
    <x v="2"/>
    <x v="21"/>
    <x v="25"/>
    <x v="5"/>
    <n v="25"/>
    <n v="140"/>
    <n v="3500"/>
    <n v="1890.0000000000002"/>
    <n v="0.54"/>
    <x v="1"/>
  </r>
  <r>
    <x v="3"/>
    <n v="1185732"/>
    <x v="448"/>
    <x v="1"/>
    <x v="9"/>
    <x v="2"/>
    <x v="21"/>
    <x v="25"/>
    <x v="0"/>
    <n v="22"/>
    <n v="165"/>
    <n v="3630"/>
    <n v="1560.9"/>
    <n v="0.43000000000000005"/>
    <x v="1"/>
  </r>
  <r>
    <x v="3"/>
    <n v="1185732"/>
    <x v="448"/>
    <x v="1"/>
    <x v="9"/>
    <x v="2"/>
    <x v="21"/>
    <x v="25"/>
    <x v="1"/>
    <n v="14"/>
    <n v="136"/>
    <n v="1904"/>
    <n v="742.56"/>
    <n v="0.38999999999999996"/>
    <x v="1"/>
  </r>
  <r>
    <x v="3"/>
    <n v="1185732"/>
    <x v="448"/>
    <x v="1"/>
    <x v="9"/>
    <x v="2"/>
    <x v="21"/>
    <x v="25"/>
    <x v="2"/>
    <n v="14"/>
    <n v="107"/>
    <n v="1498"/>
    <n v="629.16"/>
    <n v="0.42"/>
    <x v="1"/>
  </r>
  <r>
    <x v="3"/>
    <n v="1185732"/>
    <x v="448"/>
    <x v="1"/>
    <x v="9"/>
    <x v="2"/>
    <x v="21"/>
    <x v="25"/>
    <x v="3"/>
    <n v="15"/>
    <n v="124"/>
    <n v="1860"/>
    <n v="781.2"/>
    <n v="0.42000000000000004"/>
    <x v="1"/>
  </r>
  <r>
    <x v="3"/>
    <n v="1185732"/>
    <x v="448"/>
    <x v="1"/>
    <x v="9"/>
    <x v="2"/>
    <x v="21"/>
    <x v="25"/>
    <x v="4"/>
    <n v="28"/>
    <n v="123"/>
    <n v="3444"/>
    <n v="1308.72"/>
    <n v="0.38"/>
    <x v="1"/>
  </r>
  <r>
    <x v="3"/>
    <n v="1185732"/>
    <x v="448"/>
    <x v="1"/>
    <x v="9"/>
    <x v="2"/>
    <x v="21"/>
    <x v="25"/>
    <x v="5"/>
    <n v="35"/>
    <n v="158"/>
    <n v="5530"/>
    <n v="3041.5000000000005"/>
    <n v="0.55000000000000004"/>
    <x v="1"/>
  </r>
  <r>
    <x v="3"/>
    <n v="1185732"/>
    <x v="477"/>
    <x v="1"/>
    <x v="10"/>
    <x v="2"/>
    <x v="21"/>
    <x v="25"/>
    <x v="0"/>
    <n v="29"/>
    <n v="231"/>
    <n v="6699"/>
    <n v="3081.54"/>
    <n v="0.46"/>
    <x v="1"/>
  </r>
  <r>
    <x v="3"/>
    <n v="1185732"/>
    <x v="477"/>
    <x v="1"/>
    <x v="10"/>
    <x v="2"/>
    <x v="21"/>
    <x v="25"/>
    <x v="1"/>
    <n v="22"/>
    <n v="170"/>
    <n v="3740"/>
    <n v="1570.8"/>
    <n v="0.42"/>
    <x v="1"/>
  </r>
  <r>
    <x v="3"/>
    <n v="1185732"/>
    <x v="477"/>
    <x v="1"/>
    <x v="10"/>
    <x v="2"/>
    <x v="21"/>
    <x v="25"/>
    <x v="2"/>
    <n v="20"/>
    <n v="153"/>
    <n v="3060"/>
    <n v="1132.2"/>
    <n v="0.37"/>
    <x v="1"/>
  </r>
  <r>
    <x v="3"/>
    <n v="1185732"/>
    <x v="477"/>
    <x v="1"/>
    <x v="10"/>
    <x v="2"/>
    <x v="21"/>
    <x v="25"/>
    <x v="3"/>
    <n v="22"/>
    <n v="136"/>
    <n v="2992"/>
    <n v="1256.6400000000001"/>
    <n v="0.42000000000000004"/>
    <x v="1"/>
  </r>
  <r>
    <x v="3"/>
    <n v="1185732"/>
    <x v="477"/>
    <x v="1"/>
    <x v="10"/>
    <x v="2"/>
    <x v="21"/>
    <x v="25"/>
    <x v="4"/>
    <n v="27"/>
    <n v="124"/>
    <n v="3348"/>
    <n v="1372.6799999999998"/>
    <n v="0.41"/>
    <x v="1"/>
  </r>
  <r>
    <x v="3"/>
    <n v="1185732"/>
    <x v="477"/>
    <x v="1"/>
    <x v="10"/>
    <x v="2"/>
    <x v="21"/>
    <x v="25"/>
    <x v="5"/>
    <n v="29"/>
    <n v="170"/>
    <n v="4930"/>
    <n v="2563.6"/>
    <n v="0.52"/>
    <x v="1"/>
  </r>
  <r>
    <x v="3"/>
    <n v="1128299"/>
    <x v="188"/>
    <x v="1"/>
    <x v="0"/>
    <x v="2"/>
    <x v="21"/>
    <x v="25"/>
    <x v="0"/>
    <n v="24"/>
    <n v="109"/>
    <n v="2616"/>
    <n v="967.92"/>
    <n v="0.37"/>
    <x v="1"/>
  </r>
  <r>
    <x v="3"/>
    <n v="1128299"/>
    <x v="188"/>
    <x v="1"/>
    <x v="0"/>
    <x v="2"/>
    <x v="21"/>
    <x v="25"/>
    <x v="1"/>
    <n v="29"/>
    <n v="123"/>
    <n v="3567"/>
    <n v="1426.8"/>
    <n v="0.39999999999999997"/>
    <x v="1"/>
  </r>
  <r>
    <x v="3"/>
    <n v="1128299"/>
    <x v="188"/>
    <x v="1"/>
    <x v="0"/>
    <x v="2"/>
    <x v="21"/>
    <x v="25"/>
    <x v="2"/>
    <n v="31"/>
    <n v="105"/>
    <n v="3255"/>
    <n v="1269.4499999999998"/>
    <n v="0.38999999999999996"/>
    <x v="1"/>
  </r>
  <r>
    <x v="3"/>
    <n v="1128299"/>
    <x v="188"/>
    <x v="1"/>
    <x v="0"/>
    <x v="2"/>
    <x v="21"/>
    <x v="25"/>
    <x v="3"/>
    <n v="30"/>
    <n v="68"/>
    <n v="2040"/>
    <n v="775.2"/>
    <n v="0.38"/>
    <x v="1"/>
  </r>
  <r>
    <x v="3"/>
    <n v="1128299"/>
    <x v="188"/>
    <x v="1"/>
    <x v="0"/>
    <x v="2"/>
    <x v="21"/>
    <x v="25"/>
    <x v="4"/>
    <n v="35"/>
    <n v="53"/>
    <n v="1855"/>
    <n v="853.30000000000007"/>
    <n v="0.46"/>
    <x v="1"/>
  </r>
  <r>
    <x v="3"/>
    <n v="1128299"/>
    <x v="188"/>
    <x v="1"/>
    <x v="0"/>
    <x v="2"/>
    <x v="21"/>
    <x v="25"/>
    <x v="5"/>
    <n v="28"/>
    <n v="132"/>
    <n v="3696"/>
    <n v="1256.6399999999999"/>
    <n v="0.33999999999999997"/>
    <x v="1"/>
  </r>
  <r>
    <x v="3"/>
    <n v="1128299"/>
    <x v="698"/>
    <x v="1"/>
    <x v="1"/>
    <x v="2"/>
    <x v="21"/>
    <x v="25"/>
    <x v="0"/>
    <n v="22"/>
    <n v="153"/>
    <n v="3366"/>
    <n v="1380.06"/>
    <n v="0.41"/>
    <x v="1"/>
  </r>
  <r>
    <x v="3"/>
    <n v="1128299"/>
    <x v="698"/>
    <x v="1"/>
    <x v="1"/>
    <x v="2"/>
    <x v="21"/>
    <x v="25"/>
    <x v="1"/>
    <n v="29"/>
    <n v="123"/>
    <n v="3567"/>
    <n v="1498.1399999999999"/>
    <n v="0.42"/>
    <x v="1"/>
  </r>
  <r>
    <x v="3"/>
    <n v="1128299"/>
    <x v="698"/>
    <x v="1"/>
    <x v="1"/>
    <x v="2"/>
    <x v="21"/>
    <x v="25"/>
    <x v="2"/>
    <n v="28"/>
    <n v="123"/>
    <n v="3444"/>
    <n v="1274.28"/>
    <n v="0.37"/>
    <x v="1"/>
  </r>
  <r>
    <x v="3"/>
    <n v="1128299"/>
    <x v="698"/>
    <x v="1"/>
    <x v="1"/>
    <x v="2"/>
    <x v="22"/>
    <x v="16"/>
    <x v="3"/>
    <n v="29"/>
    <n v="64"/>
    <n v="1856"/>
    <n v="760.95999999999992"/>
    <n v="0.41"/>
    <x v="1"/>
  </r>
  <r>
    <x v="3"/>
    <n v="1128299"/>
    <x v="698"/>
    <x v="1"/>
    <x v="1"/>
    <x v="2"/>
    <x v="22"/>
    <x v="16"/>
    <x v="4"/>
    <n v="32"/>
    <n v="43"/>
    <n v="1376"/>
    <n v="605.44000000000005"/>
    <n v="0.44"/>
    <x v="1"/>
  </r>
  <r>
    <x v="3"/>
    <n v="1128299"/>
    <x v="698"/>
    <x v="1"/>
    <x v="1"/>
    <x v="2"/>
    <x v="22"/>
    <x v="16"/>
    <x v="5"/>
    <n v="28"/>
    <n v="98"/>
    <n v="2744"/>
    <n v="960.4"/>
    <n v="0.35"/>
    <x v="1"/>
  </r>
  <r>
    <x v="3"/>
    <n v="1128299"/>
    <x v="228"/>
    <x v="1"/>
    <x v="2"/>
    <x v="2"/>
    <x v="22"/>
    <x v="16"/>
    <x v="0"/>
    <n v="28"/>
    <n v="143"/>
    <n v="4004"/>
    <n v="1601.6"/>
    <n v="0.39999999999999997"/>
    <x v="1"/>
  </r>
  <r>
    <x v="3"/>
    <n v="1128299"/>
    <x v="228"/>
    <x v="1"/>
    <x v="2"/>
    <x v="2"/>
    <x v="22"/>
    <x v="16"/>
    <x v="1"/>
    <n v="40"/>
    <n v="98"/>
    <n v="3920"/>
    <n v="1607.1999999999998"/>
    <n v="0.41"/>
    <x v="1"/>
  </r>
  <r>
    <x v="3"/>
    <n v="1128299"/>
    <x v="228"/>
    <x v="1"/>
    <x v="2"/>
    <x v="2"/>
    <x v="22"/>
    <x v="16"/>
    <x v="2"/>
    <n v="41"/>
    <n v="112"/>
    <n v="4592"/>
    <n v="1744.96"/>
    <n v="0.38"/>
    <x v="1"/>
  </r>
  <r>
    <x v="3"/>
    <n v="1128299"/>
    <x v="228"/>
    <x v="1"/>
    <x v="2"/>
    <x v="2"/>
    <x v="22"/>
    <x v="16"/>
    <x v="3"/>
    <n v="39"/>
    <n v="75"/>
    <n v="2925"/>
    <n v="1082.25"/>
    <n v="0.37"/>
    <x v="1"/>
  </r>
  <r>
    <x v="3"/>
    <n v="1128299"/>
    <x v="228"/>
    <x v="1"/>
    <x v="2"/>
    <x v="2"/>
    <x v="22"/>
    <x v="16"/>
    <x v="4"/>
    <n v="43"/>
    <n v="30"/>
    <n v="1290"/>
    <n v="567.6"/>
    <n v="0.44"/>
    <x v="1"/>
  </r>
  <r>
    <x v="3"/>
    <n v="1128299"/>
    <x v="228"/>
    <x v="1"/>
    <x v="2"/>
    <x v="2"/>
    <x v="22"/>
    <x v="16"/>
    <x v="5"/>
    <n v="40"/>
    <n v="90"/>
    <n v="3600"/>
    <n v="1260"/>
    <n v="0.35"/>
    <x v="1"/>
  </r>
  <r>
    <x v="3"/>
    <n v="1128299"/>
    <x v="247"/>
    <x v="1"/>
    <x v="3"/>
    <x v="2"/>
    <x v="22"/>
    <x v="16"/>
    <x v="0"/>
    <n v="44"/>
    <n v="166"/>
    <n v="7304"/>
    <n v="2848.5599999999995"/>
    <n v="0.38999999999999996"/>
    <x v="1"/>
  </r>
  <r>
    <x v="3"/>
    <n v="1128299"/>
    <x v="247"/>
    <x v="1"/>
    <x v="3"/>
    <x v="2"/>
    <x v="22"/>
    <x v="16"/>
    <x v="1"/>
    <n v="39"/>
    <n v="88"/>
    <n v="3432"/>
    <n v="1407.12"/>
    <n v="0.41"/>
    <x v="1"/>
  </r>
  <r>
    <x v="3"/>
    <n v="1128299"/>
    <x v="247"/>
    <x v="1"/>
    <x v="3"/>
    <x v="2"/>
    <x v="22"/>
    <x v="16"/>
    <x v="2"/>
    <n v="47"/>
    <n v="114"/>
    <n v="5358"/>
    <n v="2196.7799999999997"/>
    <n v="0.41"/>
    <x v="1"/>
  </r>
  <r>
    <x v="3"/>
    <n v="1128299"/>
    <x v="247"/>
    <x v="1"/>
    <x v="3"/>
    <x v="2"/>
    <x v="22"/>
    <x v="16"/>
    <x v="3"/>
    <n v="34"/>
    <n v="70"/>
    <n v="2380"/>
    <n v="880.6"/>
    <n v="0.37"/>
    <x v="1"/>
  </r>
  <r>
    <x v="3"/>
    <n v="1128299"/>
    <x v="247"/>
    <x v="1"/>
    <x v="3"/>
    <x v="2"/>
    <x v="22"/>
    <x v="16"/>
    <x v="4"/>
    <n v="36"/>
    <n v="39"/>
    <n v="1404"/>
    <n v="589.68000000000006"/>
    <n v="0.42000000000000004"/>
    <x v="1"/>
  </r>
  <r>
    <x v="3"/>
    <n v="1128299"/>
    <x v="247"/>
    <x v="1"/>
    <x v="3"/>
    <x v="2"/>
    <x v="22"/>
    <x v="16"/>
    <x v="5"/>
    <n v="49"/>
    <n v="90"/>
    <n v="4410"/>
    <n v="1499.3999999999999"/>
    <n v="0.33999999999999997"/>
    <x v="1"/>
  </r>
  <r>
    <x v="3"/>
    <n v="1128299"/>
    <x v="278"/>
    <x v="1"/>
    <x v="4"/>
    <x v="2"/>
    <x v="22"/>
    <x v="16"/>
    <x v="0"/>
    <n v="39"/>
    <n v="155"/>
    <n v="6045"/>
    <n v="2538.9"/>
    <n v="0.42"/>
    <x v="1"/>
  </r>
  <r>
    <x v="3"/>
    <n v="1128299"/>
    <x v="278"/>
    <x v="1"/>
    <x v="4"/>
    <x v="2"/>
    <x v="22"/>
    <x v="16"/>
    <x v="1"/>
    <n v="36"/>
    <n v="109"/>
    <n v="3924"/>
    <n v="1569.6"/>
    <n v="0.39999999999999997"/>
    <x v="1"/>
  </r>
  <r>
    <x v="3"/>
    <n v="1128299"/>
    <x v="278"/>
    <x v="1"/>
    <x v="4"/>
    <x v="2"/>
    <x v="22"/>
    <x v="16"/>
    <x v="2"/>
    <n v="39"/>
    <n v="119"/>
    <n v="4641"/>
    <n v="1809.9899999999998"/>
    <n v="0.38999999999999996"/>
    <x v="1"/>
  </r>
  <r>
    <x v="3"/>
    <n v="1128299"/>
    <x v="278"/>
    <x v="1"/>
    <x v="4"/>
    <x v="2"/>
    <x v="22"/>
    <x v="16"/>
    <x v="3"/>
    <n v="33"/>
    <n v="94"/>
    <n v="3102"/>
    <n v="1209.78"/>
    <n v="0.38999999999999996"/>
    <x v="1"/>
  </r>
  <r>
    <x v="3"/>
    <n v="1128299"/>
    <x v="278"/>
    <x v="1"/>
    <x v="4"/>
    <x v="2"/>
    <x v="22"/>
    <x v="16"/>
    <x v="4"/>
    <n v="33"/>
    <n v="58"/>
    <n v="1914"/>
    <n v="842.16"/>
    <n v="0.44"/>
    <x v="1"/>
  </r>
  <r>
    <x v="3"/>
    <n v="1128299"/>
    <x v="278"/>
    <x v="1"/>
    <x v="4"/>
    <x v="2"/>
    <x v="22"/>
    <x v="16"/>
    <x v="5"/>
    <n v="46"/>
    <n v="173"/>
    <n v="7958"/>
    <n v="2864.88"/>
    <n v="0.36"/>
    <x v="1"/>
  </r>
  <r>
    <x v="3"/>
    <n v="1128299"/>
    <x v="308"/>
    <x v="1"/>
    <x v="11"/>
    <x v="2"/>
    <x v="22"/>
    <x v="16"/>
    <x v="0"/>
    <n v="43"/>
    <n v="240"/>
    <n v="10320"/>
    <n v="3921.6"/>
    <n v="0.38"/>
    <x v="1"/>
  </r>
  <r>
    <x v="3"/>
    <n v="1128299"/>
    <x v="308"/>
    <x v="1"/>
    <x v="11"/>
    <x v="2"/>
    <x v="22"/>
    <x v="16"/>
    <x v="1"/>
    <n v="47"/>
    <n v="202"/>
    <n v="9494"/>
    <n v="3892.54"/>
    <n v="0.41"/>
    <x v="1"/>
  </r>
  <r>
    <x v="3"/>
    <n v="1128299"/>
    <x v="308"/>
    <x v="1"/>
    <x v="11"/>
    <x v="2"/>
    <x v="22"/>
    <x v="16"/>
    <x v="2"/>
    <n v="53"/>
    <n v="208"/>
    <n v="11024"/>
    <n v="4299.3599999999997"/>
    <n v="0.38999999999999996"/>
    <x v="1"/>
  </r>
  <r>
    <x v="3"/>
    <n v="1128299"/>
    <x v="308"/>
    <x v="1"/>
    <x v="11"/>
    <x v="2"/>
    <x v="22"/>
    <x v="16"/>
    <x v="3"/>
    <n v="62"/>
    <n v="179"/>
    <n v="11098"/>
    <n v="4550.1799999999994"/>
    <n v="0.41"/>
    <x v="1"/>
  </r>
  <r>
    <x v="3"/>
    <n v="1128299"/>
    <x v="308"/>
    <x v="1"/>
    <x v="11"/>
    <x v="2"/>
    <x v="22"/>
    <x v="16"/>
    <x v="4"/>
    <n v="67"/>
    <n v="140"/>
    <n v="9380"/>
    <n v="4314.8"/>
    <n v="0.46"/>
    <x v="1"/>
  </r>
  <r>
    <x v="3"/>
    <n v="1128299"/>
    <x v="308"/>
    <x v="1"/>
    <x v="11"/>
    <x v="2"/>
    <x v="22"/>
    <x v="16"/>
    <x v="5"/>
    <n v="74"/>
    <n v="231"/>
    <n v="17094"/>
    <n v="5641.0199999999995"/>
    <n v="0.32999999999999996"/>
    <x v="1"/>
  </r>
  <r>
    <x v="3"/>
    <n v="1128299"/>
    <x v="337"/>
    <x v="1"/>
    <x v="5"/>
    <x v="2"/>
    <x v="22"/>
    <x v="16"/>
    <x v="0"/>
    <n v="60"/>
    <n v="298"/>
    <n v="17880"/>
    <n v="7509.5999999999995"/>
    <n v="0.42"/>
    <x v="1"/>
  </r>
  <r>
    <x v="3"/>
    <n v="1128299"/>
    <x v="337"/>
    <x v="1"/>
    <x v="5"/>
    <x v="2"/>
    <x v="22"/>
    <x v="16"/>
    <x v="1"/>
    <n v="66"/>
    <n v="217"/>
    <n v="14322"/>
    <n v="5872.0199999999995"/>
    <n v="0.41"/>
    <x v="1"/>
  </r>
  <r>
    <x v="3"/>
    <n v="1128299"/>
    <x v="337"/>
    <x v="1"/>
    <x v="5"/>
    <x v="2"/>
    <x v="22"/>
    <x v="16"/>
    <x v="2"/>
    <n v="66"/>
    <n v="221"/>
    <n v="14586"/>
    <n v="6126.12"/>
    <n v="0.42"/>
    <x v="1"/>
  </r>
  <r>
    <x v="3"/>
    <n v="1128299"/>
    <x v="337"/>
    <x v="1"/>
    <x v="5"/>
    <x v="2"/>
    <x v="22"/>
    <x v="16"/>
    <x v="3"/>
    <n v="61"/>
    <n v="171"/>
    <n v="10431"/>
    <n v="4276.71"/>
    <n v="0.41"/>
    <x v="1"/>
  </r>
  <r>
    <x v="3"/>
    <n v="1128299"/>
    <x v="337"/>
    <x v="1"/>
    <x v="5"/>
    <x v="2"/>
    <x v="22"/>
    <x v="16"/>
    <x v="4"/>
    <n v="68"/>
    <n v="198"/>
    <n v="13464"/>
    <n v="6193.4400000000005"/>
    <n v="0.46"/>
    <x v="1"/>
  </r>
  <r>
    <x v="3"/>
    <n v="1128299"/>
    <x v="337"/>
    <x v="1"/>
    <x v="5"/>
    <x v="2"/>
    <x v="22"/>
    <x v="16"/>
    <x v="5"/>
    <n v="78"/>
    <n v="204"/>
    <n v="15912"/>
    <n v="5569.2"/>
    <n v="0.35"/>
    <x v="1"/>
  </r>
  <r>
    <x v="3"/>
    <n v="1128299"/>
    <x v="369"/>
    <x v="1"/>
    <x v="6"/>
    <x v="2"/>
    <x v="22"/>
    <x v="16"/>
    <x v="0"/>
    <n v="69"/>
    <n v="256"/>
    <n v="17664"/>
    <n v="6535.68"/>
    <n v="0.37"/>
    <x v="1"/>
  </r>
  <r>
    <x v="3"/>
    <n v="1128299"/>
    <x v="369"/>
    <x v="1"/>
    <x v="6"/>
    <x v="2"/>
    <x v="22"/>
    <x v="16"/>
    <x v="1"/>
    <n v="62"/>
    <n v="256"/>
    <n v="15872"/>
    <n v="6666.24"/>
    <n v="0.42"/>
    <x v="1"/>
  </r>
  <r>
    <x v="3"/>
    <n v="1128299"/>
    <x v="369"/>
    <x v="1"/>
    <x v="6"/>
    <x v="2"/>
    <x v="22"/>
    <x v="16"/>
    <x v="2"/>
    <n v="50"/>
    <n v="215"/>
    <n v="10750"/>
    <n v="4300"/>
    <n v="0.39999999999999997"/>
    <x v="1"/>
  </r>
  <r>
    <x v="3"/>
    <n v="1128299"/>
    <x v="369"/>
    <x v="1"/>
    <x v="6"/>
    <x v="2"/>
    <x v="22"/>
    <x v="16"/>
    <x v="3"/>
    <n v="50"/>
    <n v="128"/>
    <n v="6400"/>
    <n v="2432"/>
    <n v="0.38"/>
    <x v="1"/>
  </r>
  <r>
    <x v="3"/>
    <n v="1128299"/>
    <x v="369"/>
    <x v="1"/>
    <x v="6"/>
    <x v="2"/>
    <x v="22"/>
    <x v="16"/>
    <x v="4"/>
    <n v="53"/>
    <n v="136"/>
    <n v="7208"/>
    <n v="3027.36"/>
    <n v="0.42000000000000004"/>
    <x v="1"/>
  </r>
  <r>
    <x v="3"/>
    <n v="1128299"/>
    <x v="369"/>
    <x v="1"/>
    <x v="6"/>
    <x v="2"/>
    <x v="22"/>
    <x v="16"/>
    <x v="5"/>
    <n v="53"/>
    <n v="88"/>
    <n v="4664"/>
    <n v="1725.68"/>
    <n v="0.37"/>
    <x v="1"/>
  </r>
  <r>
    <x v="3"/>
    <n v="1128299"/>
    <x v="401"/>
    <x v="1"/>
    <x v="7"/>
    <x v="2"/>
    <x v="22"/>
    <x v="16"/>
    <x v="0"/>
    <n v="34"/>
    <n v="149"/>
    <n v="5066"/>
    <n v="1874.42"/>
    <n v="0.37"/>
    <x v="1"/>
  </r>
  <r>
    <x v="3"/>
    <n v="1128299"/>
    <x v="401"/>
    <x v="1"/>
    <x v="7"/>
    <x v="2"/>
    <x v="22"/>
    <x v="16"/>
    <x v="1"/>
    <n v="43"/>
    <n v="158"/>
    <n v="6794"/>
    <n v="2581.7200000000003"/>
    <n v="0.38"/>
    <x v="1"/>
  </r>
  <r>
    <x v="3"/>
    <n v="1128299"/>
    <x v="401"/>
    <x v="1"/>
    <x v="7"/>
    <x v="2"/>
    <x v="22"/>
    <x v="16"/>
    <x v="2"/>
    <n v="39"/>
    <n v="83"/>
    <n v="3237"/>
    <n v="1359.54"/>
    <n v="0.42"/>
    <x v="1"/>
  </r>
  <r>
    <x v="3"/>
    <n v="1128299"/>
    <x v="401"/>
    <x v="1"/>
    <x v="7"/>
    <x v="2"/>
    <x v="22"/>
    <x v="16"/>
    <x v="3"/>
    <n v="38"/>
    <n v="62"/>
    <n v="2356"/>
    <n v="989.52"/>
    <n v="0.42"/>
    <x v="1"/>
  </r>
  <r>
    <x v="3"/>
    <n v="1128299"/>
    <x v="401"/>
    <x v="1"/>
    <x v="7"/>
    <x v="2"/>
    <x v="22"/>
    <x v="16"/>
    <x v="4"/>
    <n v="48"/>
    <n v="77"/>
    <n v="3696"/>
    <n v="1552.3200000000002"/>
    <n v="0.42000000000000004"/>
    <x v="1"/>
  </r>
  <r>
    <x v="3"/>
    <n v="1128299"/>
    <x v="401"/>
    <x v="1"/>
    <x v="7"/>
    <x v="2"/>
    <x v="22"/>
    <x v="16"/>
    <x v="5"/>
    <n v="36"/>
    <n v="85"/>
    <n v="3060"/>
    <n v="979.2"/>
    <n v="0.32"/>
    <x v="1"/>
  </r>
  <r>
    <x v="3"/>
    <n v="1128299"/>
    <x v="430"/>
    <x v="1"/>
    <x v="8"/>
    <x v="2"/>
    <x v="22"/>
    <x v="16"/>
    <x v="0"/>
    <n v="29"/>
    <n v="119"/>
    <n v="3451"/>
    <n v="1345.8899999999999"/>
    <n v="0.38999999999999996"/>
    <x v="1"/>
  </r>
  <r>
    <x v="3"/>
    <n v="1128299"/>
    <x v="430"/>
    <x v="1"/>
    <x v="8"/>
    <x v="2"/>
    <x v="22"/>
    <x v="16"/>
    <x v="1"/>
    <n v="37"/>
    <n v="179"/>
    <n v="6623"/>
    <n v="2516.7400000000002"/>
    <n v="0.38"/>
    <x v="1"/>
  </r>
  <r>
    <x v="3"/>
    <n v="1128299"/>
    <x v="430"/>
    <x v="1"/>
    <x v="8"/>
    <x v="2"/>
    <x v="22"/>
    <x v="16"/>
    <x v="2"/>
    <n v="37"/>
    <n v="109"/>
    <n v="4033"/>
    <n v="1492.21"/>
    <n v="0.37"/>
    <x v="1"/>
  </r>
  <r>
    <x v="3"/>
    <n v="1128299"/>
    <x v="430"/>
    <x v="1"/>
    <x v="8"/>
    <x v="2"/>
    <x v="22"/>
    <x v="16"/>
    <x v="3"/>
    <n v="34"/>
    <n v="114"/>
    <n v="3876"/>
    <n v="1511.6399999999999"/>
    <n v="0.38999999999999996"/>
    <x v="1"/>
  </r>
  <r>
    <x v="3"/>
    <n v="1128299"/>
    <x v="430"/>
    <x v="1"/>
    <x v="8"/>
    <x v="2"/>
    <x v="22"/>
    <x v="16"/>
    <x v="4"/>
    <n v="40"/>
    <n v="93"/>
    <n v="3720"/>
    <n v="1674"/>
    <n v="0.45"/>
    <x v="1"/>
  </r>
  <r>
    <x v="3"/>
    <n v="1128299"/>
    <x v="430"/>
    <x v="1"/>
    <x v="8"/>
    <x v="2"/>
    <x v="22"/>
    <x v="16"/>
    <x v="5"/>
    <n v="41"/>
    <n v="123"/>
    <n v="5043"/>
    <n v="1865.91"/>
    <n v="0.37"/>
    <x v="1"/>
  </r>
  <r>
    <x v="3"/>
    <n v="1128299"/>
    <x v="461"/>
    <x v="1"/>
    <x v="9"/>
    <x v="2"/>
    <x v="22"/>
    <x v="16"/>
    <x v="0"/>
    <n v="34"/>
    <n v="190"/>
    <n v="6460"/>
    <n v="2390.1999999999998"/>
    <n v="0.37"/>
    <x v="1"/>
  </r>
  <r>
    <x v="3"/>
    <n v="1128299"/>
    <x v="461"/>
    <x v="1"/>
    <x v="9"/>
    <x v="2"/>
    <x v="22"/>
    <x v="16"/>
    <x v="1"/>
    <n v="37"/>
    <n v="202"/>
    <n v="7474"/>
    <n v="2914.8599999999997"/>
    <n v="0.38999999999999996"/>
    <x v="1"/>
  </r>
  <r>
    <x v="3"/>
    <n v="1128299"/>
    <x v="461"/>
    <x v="1"/>
    <x v="9"/>
    <x v="2"/>
    <x v="22"/>
    <x v="16"/>
    <x v="2"/>
    <n v="32"/>
    <n v="152"/>
    <n v="4864"/>
    <n v="2042.8799999999999"/>
    <n v="0.42"/>
    <x v="1"/>
  </r>
  <r>
    <x v="3"/>
    <n v="1128299"/>
    <x v="461"/>
    <x v="1"/>
    <x v="9"/>
    <x v="2"/>
    <x v="22"/>
    <x v="16"/>
    <x v="3"/>
    <n v="39"/>
    <n v="149"/>
    <n v="5811"/>
    <n v="2382.5099999999998"/>
    <n v="0.41"/>
    <x v="1"/>
  </r>
  <r>
    <x v="3"/>
    <n v="1128299"/>
    <x v="461"/>
    <x v="1"/>
    <x v="9"/>
    <x v="2"/>
    <x v="22"/>
    <x v="16"/>
    <x v="4"/>
    <n v="50"/>
    <n v="145"/>
    <n v="7250"/>
    <n v="3335"/>
    <n v="0.46"/>
    <x v="1"/>
  </r>
  <r>
    <x v="3"/>
    <n v="1128299"/>
    <x v="461"/>
    <x v="1"/>
    <x v="9"/>
    <x v="2"/>
    <x v="22"/>
    <x v="16"/>
    <x v="5"/>
    <n v="53"/>
    <n v="165"/>
    <n v="8745"/>
    <n v="3235.65"/>
    <n v="0.37"/>
    <x v="1"/>
  </r>
  <r>
    <x v="3"/>
    <n v="1128299"/>
    <x v="490"/>
    <x v="1"/>
    <x v="10"/>
    <x v="2"/>
    <x v="22"/>
    <x v="16"/>
    <x v="0"/>
    <n v="51"/>
    <n v="225"/>
    <n v="11475"/>
    <n v="4819.5"/>
    <n v="0.42"/>
    <x v="1"/>
  </r>
  <r>
    <x v="3"/>
    <n v="1128299"/>
    <x v="490"/>
    <x v="1"/>
    <x v="10"/>
    <x v="2"/>
    <x v="22"/>
    <x v="16"/>
    <x v="1"/>
    <n v="56"/>
    <n v="233"/>
    <n v="13048"/>
    <n v="5219.2"/>
    <n v="0.39999999999999997"/>
    <x v="1"/>
  </r>
  <r>
    <x v="3"/>
    <n v="1128299"/>
    <x v="490"/>
    <x v="1"/>
    <x v="10"/>
    <x v="2"/>
    <x v="22"/>
    <x v="16"/>
    <x v="2"/>
    <n v="48"/>
    <n v="193"/>
    <n v="9264"/>
    <n v="3798.24"/>
    <n v="0.41"/>
    <x v="1"/>
  </r>
  <r>
    <x v="3"/>
    <n v="1128299"/>
    <x v="490"/>
    <x v="1"/>
    <x v="10"/>
    <x v="2"/>
    <x v="22"/>
    <x v="16"/>
    <x v="3"/>
    <n v="53"/>
    <n v="165"/>
    <n v="8745"/>
    <n v="3410.5499999999997"/>
    <n v="0.38999999999999996"/>
    <x v="1"/>
  </r>
  <r>
    <x v="3"/>
    <n v="1128299"/>
    <x v="490"/>
    <x v="1"/>
    <x v="10"/>
    <x v="2"/>
    <x v="22"/>
    <x v="16"/>
    <x v="4"/>
    <n v="54"/>
    <n v="157"/>
    <n v="8478"/>
    <n v="3984.6600000000003"/>
    <n v="0.47000000000000003"/>
    <x v="1"/>
  </r>
  <r>
    <x v="3"/>
    <n v="1128299"/>
    <x v="490"/>
    <x v="1"/>
    <x v="10"/>
    <x v="2"/>
    <x v="22"/>
    <x v="16"/>
    <x v="5"/>
    <n v="55"/>
    <n v="201"/>
    <n v="11055"/>
    <n v="3758.7"/>
    <n v="0.33999999999999997"/>
    <x v="1"/>
  </r>
  <r>
    <x v="3"/>
    <n v="1128299"/>
    <x v="181"/>
    <x v="1"/>
    <x v="0"/>
    <x v="2"/>
    <x v="22"/>
    <x v="16"/>
    <x v="0"/>
    <n v="28"/>
    <n v="120"/>
    <n v="3360"/>
    <n v="1411.2"/>
    <n v="0.42"/>
    <x v="1"/>
  </r>
  <r>
    <x v="3"/>
    <n v="1128299"/>
    <x v="181"/>
    <x v="1"/>
    <x v="0"/>
    <x v="2"/>
    <x v="22"/>
    <x v="16"/>
    <x v="1"/>
    <n v="31"/>
    <n v="124"/>
    <n v="3844"/>
    <n v="1691.36"/>
    <n v="0.43999999999999995"/>
    <x v="1"/>
  </r>
  <r>
    <x v="3"/>
    <n v="1128299"/>
    <x v="181"/>
    <x v="1"/>
    <x v="0"/>
    <x v="2"/>
    <x v="22"/>
    <x v="16"/>
    <x v="2"/>
    <n v="33"/>
    <n v="128"/>
    <n v="4224"/>
    <n v="1816.3199999999997"/>
    <n v="0.42999999999999994"/>
    <x v="1"/>
  </r>
  <r>
    <x v="3"/>
    <n v="1128299"/>
    <x v="181"/>
    <x v="1"/>
    <x v="0"/>
    <x v="2"/>
    <x v="22"/>
    <x v="16"/>
    <x v="3"/>
    <n v="34"/>
    <n v="78"/>
    <n v="2652"/>
    <n v="1219.9199999999998"/>
    <n v="0.45999999999999996"/>
    <x v="1"/>
  </r>
  <r>
    <x v="3"/>
    <n v="1128299"/>
    <x v="181"/>
    <x v="1"/>
    <x v="0"/>
    <x v="2"/>
    <x v="22"/>
    <x v="16"/>
    <x v="4"/>
    <n v="33"/>
    <n v="68"/>
    <n v="2244"/>
    <n v="1144.44"/>
    <n v="0.51"/>
    <x v="1"/>
  </r>
  <r>
    <x v="3"/>
    <n v="1128299"/>
    <x v="181"/>
    <x v="1"/>
    <x v="0"/>
    <x v="2"/>
    <x v="22"/>
    <x v="16"/>
    <x v="5"/>
    <n v="34"/>
    <n v="140"/>
    <n v="4760"/>
    <n v="1903.9999999999998"/>
    <n v="0.39999999999999997"/>
    <x v="1"/>
  </r>
  <r>
    <x v="3"/>
    <n v="1128299"/>
    <x v="212"/>
    <x v="1"/>
    <x v="1"/>
    <x v="2"/>
    <x v="22"/>
    <x v="16"/>
    <x v="0"/>
    <n v="24"/>
    <n v="175"/>
    <n v="4200"/>
    <n v="1889.9999999999998"/>
    <n v="0.44999999999999996"/>
    <x v="1"/>
  </r>
  <r>
    <x v="3"/>
    <n v="1128299"/>
    <x v="212"/>
    <x v="1"/>
    <x v="1"/>
    <x v="2"/>
    <x v="22"/>
    <x v="16"/>
    <x v="1"/>
    <n v="31"/>
    <n v="124"/>
    <n v="3844"/>
    <n v="1652.9199999999998"/>
    <n v="0.42999999999999994"/>
    <x v="1"/>
  </r>
  <r>
    <x v="3"/>
    <n v="1128299"/>
    <x v="212"/>
    <x v="1"/>
    <x v="1"/>
    <x v="2"/>
    <x v="22"/>
    <x v="16"/>
    <x v="2"/>
    <n v="34"/>
    <n v="132"/>
    <n v="4488"/>
    <n v="1929.8399999999997"/>
    <n v="0.42999999999999994"/>
    <x v="1"/>
  </r>
  <r>
    <x v="3"/>
    <n v="1128299"/>
    <x v="212"/>
    <x v="1"/>
    <x v="1"/>
    <x v="1"/>
    <x v="23"/>
    <x v="26"/>
    <x v="3"/>
    <n v="33"/>
    <n v="75"/>
    <n v="2475"/>
    <n v="1163.25"/>
    <n v="0.47"/>
    <x v="1"/>
  </r>
  <r>
    <x v="3"/>
    <n v="1128299"/>
    <x v="212"/>
    <x v="1"/>
    <x v="1"/>
    <x v="1"/>
    <x v="23"/>
    <x v="26"/>
    <x v="4"/>
    <n v="33"/>
    <n v="53"/>
    <n v="1749"/>
    <n v="822.03000000000009"/>
    <n v="0.47000000000000003"/>
    <x v="1"/>
  </r>
  <r>
    <x v="3"/>
    <n v="1128299"/>
    <x v="212"/>
    <x v="1"/>
    <x v="1"/>
    <x v="1"/>
    <x v="23"/>
    <x v="26"/>
    <x v="5"/>
    <n v="32"/>
    <n v="131"/>
    <n v="4192"/>
    <n v="1551.04"/>
    <n v="0.37"/>
    <x v="1"/>
  </r>
  <r>
    <x v="3"/>
    <n v="1128299"/>
    <x v="221"/>
    <x v="1"/>
    <x v="2"/>
    <x v="1"/>
    <x v="23"/>
    <x v="26"/>
    <x v="0"/>
    <n v="29"/>
    <n v="179"/>
    <n v="5191"/>
    <n v="2387.8599999999997"/>
    <n v="0.45999999999999996"/>
    <x v="1"/>
  </r>
  <r>
    <x v="3"/>
    <n v="1128299"/>
    <x v="221"/>
    <x v="1"/>
    <x v="2"/>
    <x v="1"/>
    <x v="23"/>
    <x v="26"/>
    <x v="1"/>
    <n v="38"/>
    <n v="120"/>
    <n v="4560"/>
    <n v="2006.3999999999999"/>
    <n v="0.43999999999999995"/>
    <x v="1"/>
  </r>
  <r>
    <x v="3"/>
    <n v="1128299"/>
    <x v="221"/>
    <x v="1"/>
    <x v="2"/>
    <x v="1"/>
    <x v="23"/>
    <x v="26"/>
    <x v="2"/>
    <n v="39"/>
    <n v="120"/>
    <n v="4680"/>
    <n v="2106"/>
    <n v="0.44999999999999996"/>
    <x v="1"/>
  </r>
  <r>
    <x v="3"/>
    <n v="1128299"/>
    <x v="221"/>
    <x v="1"/>
    <x v="2"/>
    <x v="1"/>
    <x v="23"/>
    <x v="26"/>
    <x v="3"/>
    <n v="43"/>
    <n v="96"/>
    <n v="4128"/>
    <n v="1775.0399999999997"/>
    <n v="0.42999999999999994"/>
    <x v="1"/>
  </r>
  <r>
    <x v="3"/>
    <n v="1128299"/>
    <x v="221"/>
    <x v="1"/>
    <x v="2"/>
    <x v="1"/>
    <x v="23"/>
    <x v="26"/>
    <x v="4"/>
    <n v="40"/>
    <n v="50"/>
    <n v="2000"/>
    <n v="1020"/>
    <n v="0.51"/>
    <x v="1"/>
  </r>
  <r>
    <x v="3"/>
    <n v="1128299"/>
    <x v="221"/>
    <x v="1"/>
    <x v="2"/>
    <x v="1"/>
    <x v="23"/>
    <x v="26"/>
    <x v="5"/>
    <n v="29"/>
    <n v="109"/>
    <n v="3161"/>
    <n v="1169.57"/>
    <n v="0.37"/>
    <x v="1"/>
  </r>
  <r>
    <x v="3"/>
    <n v="1128299"/>
    <x v="240"/>
    <x v="1"/>
    <x v="3"/>
    <x v="1"/>
    <x v="23"/>
    <x v="26"/>
    <x v="0"/>
    <n v="38"/>
    <n v="168"/>
    <n v="6384"/>
    <n v="3000.48"/>
    <n v="0.47"/>
    <x v="1"/>
  </r>
  <r>
    <x v="3"/>
    <n v="1128299"/>
    <x v="240"/>
    <x v="1"/>
    <x v="3"/>
    <x v="1"/>
    <x v="23"/>
    <x v="26"/>
    <x v="1"/>
    <n v="36"/>
    <n v="107"/>
    <n v="3852"/>
    <n v="1771.9199999999998"/>
    <n v="0.45999999999999996"/>
    <x v="1"/>
  </r>
  <r>
    <x v="3"/>
    <n v="1128299"/>
    <x v="240"/>
    <x v="1"/>
    <x v="3"/>
    <x v="1"/>
    <x v="23"/>
    <x v="26"/>
    <x v="2"/>
    <n v="40"/>
    <n v="120"/>
    <n v="4800"/>
    <n v="2016"/>
    <n v="0.42"/>
    <x v="1"/>
  </r>
  <r>
    <x v="3"/>
    <n v="1128299"/>
    <x v="240"/>
    <x v="1"/>
    <x v="3"/>
    <x v="1"/>
    <x v="23"/>
    <x v="26"/>
    <x v="3"/>
    <n v="27"/>
    <n v="91"/>
    <n v="2457"/>
    <n v="1105.6499999999999"/>
    <n v="0.44999999999999996"/>
    <x v="1"/>
  </r>
  <r>
    <x v="3"/>
    <n v="1128299"/>
    <x v="240"/>
    <x v="1"/>
    <x v="3"/>
    <x v="1"/>
    <x v="23"/>
    <x v="26"/>
    <x v="4"/>
    <n v="34"/>
    <n v="56"/>
    <n v="1904"/>
    <n v="971.04"/>
    <n v="0.51"/>
    <x v="1"/>
  </r>
  <r>
    <x v="3"/>
    <n v="1128299"/>
    <x v="240"/>
    <x v="1"/>
    <x v="3"/>
    <x v="1"/>
    <x v="23"/>
    <x v="26"/>
    <x v="5"/>
    <n v="39"/>
    <n v="123"/>
    <n v="4797"/>
    <n v="1774.8899999999999"/>
    <n v="0.37"/>
    <x v="1"/>
  </r>
  <r>
    <x v="3"/>
    <n v="1128299"/>
    <x v="271"/>
    <x v="1"/>
    <x v="4"/>
    <x v="1"/>
    <x v="23"/>
    <x v="26"/>
    <x v="0"/>
    <n v="32"/>
    <n v="176"/>
    <n v="5632"/>
    <n v="2421.7599999999998"/>
    <n v="0.42999999999999994"/>
    <x v="1"/>
  </r>
  <r>
    <x v="3"/>
    <n v="1128299"/>
    <x v="271"/>
    <x v="1"/>
    <x v="4"/>
    <x v="1"/>
    <x v="23"/>
    <x v="26"/>
    <x v="1"/>
    <n v="40"/>
    <n v="128"/>
    <n v="5120"/>
    <n v="2252.7999999999997"/>
    <n v="0.43999999999999995"/>
    <x v="1"/>
  </r>
  <r>
    <x v="3"/>
    <n v="1128299"/>
    <x v="271"/>
    <x v="1"/>
    <x v="4"/>
    <x v="1"/>
    <x v="23"/>
    <x v="26"/>
    <x v="2"/>
    <n v="37"/>
    <n v="136"/>
    <n v="5032"/>
    <n v="2113.44"/>
    <n v="0.42"/>
    <x v="1"/>
  </r>
  <r>
    <x v="3"/>
    <n v="1128299"/>
    <x v="271"/>
    <x v="1"/>
    <x v="4"/>
    <x v="1"/>
    <x v="23"/>
    <x v="26"/>
    <x v="3"/>
    <n v="33"/>
    <n v="101"/>
    <n v="3333"/>
    <n v="1433.1899999999998"/>
    <n v="0.42999999999999994"/>
    <x v="1"/>
  </r>
  <r>
    <x v="3"/>
    <n v="1128299"/>
    <x v="271"/>
    <x v="1"/>
    <x v="4"/>
    <x v="1"/>
    <x v="23"/>
    <x v="26"/>
    <x v="4"/>
    <n v="32"/>
    <n v="77"/>
    <n v="2464"/>
    <n v="1182.72"/>
    <n v="0.48"/>
    <x v="1"/>
  </r>
  <r>
    <x v="3"/>
    <n v="1128299"/>
    <x v="271"/>
    <x v="1"/>
    <x v="4"/>
    <x v="1"/>
    <x v="23"/>
    <x v="26"/>
    <x v="5"/>
    <n v="46"/>
    <n v="178"/>
    <n v="8188"/>
    <n v="3275.2"/>
    <n v="0.39999999999999997"/>
    <x v="1"/>
  </r>
  <r>
    <x v="3"/>
    <n v="1128299"/>
    <x v="301"/>
    <x v="1"/>
    <x v="11"/>
    <x v="1"/>
    <x v="23"/>
    <x v="26"/>
    <x v="0"/>
    <n v="47"/>
    <n v="256"/>
    <n v="12032"/>
    <n v="5655.04"/>
    <n v="0.47"/>
    <x v="1"/>
  </r>
  <r>
    <x v="3"/>
    <n v="1128299"/>
    <x v="301"/>
    <x v="1"/>
    <x v="11"/>
    <x v="1"/>
    <x v="23"/>
    <x v="26"/>
    <x v="1"/>
    <n v="55"/>
    <n v="224"/>
    <n v="12320"/>
    <n v="5543.9999999999991"/>
    <n v="0.44999999999999996"/>
    <x v="1"/>
  </r>
  <r>
    <x v="3"/>
    <n v="1128299"/>
    <x v="301"/>
    <x v="1"/>
    <x v="11"/>
    <x v="1"/>
    <x v="23"/>
    <x v="26"/>
    <x v="2"/>
    <n v="55"/>
    <n v="210"/>
    <n v="11550"/>
    <n v="5081.9999999999991"/>
    <n v="0.43999999999999995"/>
    <x v="1"/>
  </r>
  <r>
    <x v="3"/>
    <n v="1128299"/>
    <x v="301"/>
    <x v="1"/>
    <x v="11"/>
    <x v="1"/>
    <x v="23"/>
    <x v="26"/>
    <x v="3"/>
    <n v="59"/>
    <n v="184"/>
    <n v="10856"/>
    <n v="5102.32"/>
    <n v="0.47"/>
    <x v="1"/>
  </r>
  <r>
    <x v="3"/>
    <n v="1128299"/>
    <x v="301"/>
    <x v="1"/>
    <x v="11"/>
    <x v="1"/>
    <x v="23"/>
    <x v="26"/>
    <x v="4"/>
    <n v="70"/>
    <n v="153"/>
    <n v="10710"/>
    <n v="5033.7000000000007"/>
    <n v="0.47000000000000003"/>
    <x v="1"/>
  </r>
  <r>
    <x v="3"/>
    <n v="1128299"/>
    <x v="301"/>
    <x v="1"/>
    <x v="11"/>
    <x v="1"/>
    <x v="23"/>
    <x v="26"/>
    <x v="5"/>
    <n v="80"/>
    <n v="248"/>
    <n v="19840"/>
    <n v="8134.4"/>
    <n v="0.41"/>
    <x v="1"/>
  </r>
  <r>
    <x v="3"/>
    <n v="1128299"/>
    <x v="330"/>
    <x v="1"/>
    <x v="5"/>
    <x v="1"/>
    <x v="23"/>
    <x v="26"/>
    <x v="0"/>
    <n v="62"/>
    <n v="306"/>
    <n v="18972"/>
    <n v="8157.9599999999991"/>
    <n v="0.42999999999999994"/>
    <x v="1"/>
  </r>
  <r>
    <x v="3"/>
    <n v="1128299"/>
    <x v="330"/>
    <x v="1"/>
    <x v="5"/>
    <x v="1"/>
    <x v="23"/>
    <x v="26"/>
    <x v="1"/>
    <n v="67"/>
    <n v="248"/>
    <n v="16616"/>
    <n v="7643.36"/>
    <n v="0.45999999999999996"/>
    <x v="1"/>
  </r>
  <r>
    <x v="3"/>
    <n v="1128299"/>
    <x v="330"/>
    <x v="1"/>
    <x v="5"/>
    <x v="1"/>
    <x v="23"/>
    <x v="26"/>
    <x v="2"/>
    <n v="69"/>
    <n v="210"/>
    <n v="14490"/>
    <n v="6810.2999999999993"/>
    <n v="0.47"/>
    <x v="1"/>
  </r>
  <r>
    <x v="3"/>
    <n v="1128299"/>
    <x v="330"/>
    <x v="1"/>
    <x v="5"/>
    <x v="1"/>
    <x v="23"/>
    <x v="26"/>
    <x v="3"/>
    <n v="62"/>
    <n v="198"/>
    <n v="12276"/>
    <n v="5524.2"/>
    <n v="0.44999999999999996"/>
    <x v="1"/>
  </r>
  <r>
    <x v="3"/>
    <n v="1128299"/>
    <x v="330"/>
    <x v="1"/>
    <x v="5"/>
    <x v="1"/>
    <x v="23"/>
    <x v="26"/>
    <x v="4"/>
    <n v="73"/>
    <n v="221"/>
    <n v="16133"/>
    <n v="7905.17"/>
    <n v="0.49"/>
    <x v="1"/>
  </r>
  <r>
    <x v="3"/>
    <n v="1128299"/>
    <x v="330"/>
    <x v="1"/>
    <x v="5"/>
    <x v="1"/>
    <x v="23"/>
    <x v="26"/>
    <x v="5"/>
    <n v="81"/>
    <n v="208"/>
    <n v="16848"/>
    <n v="6907.6799999999994"/>
    <n v="0.41"/>
    <x v="1"/>
  </r>
  <r>
    <x v="3"/>
    <n v="1128299"/>
    <x v="362"/>
    <x v="1"/>
    <x v="6"/>
    <x v="1"/>
    <x v="23"/>
    <x v="26"/>
    <x v="0"/>
    <n v="73"/>
    <n v="255"/>
    <n v="18615"/>
    <n v="8749.0499999999993"/>
    <n v="0.47"/>
    <x v="1"/>
  </r>
  <r>
    <x v="3"/>
    <n v="1128299"/>
    <x v="362"/>
    <x v="1"/>
    <x v="6"/>
    <x v="1"/>
    <x v="23"/>
    <x v="26"/>
    <x v="1"/>
    <n v="57"/>
    <n v="256"/>
    <n v="14592"/>
    <n v="6420.48"/>
    <n v="0.43999999999999995"/>
    <x v="1"/>
  </r>
  <r>
    <x v="3"/>
    <n v="1128299"/>
    <x v="362"/>
    <x v="1"/>
    <x v="6"/>
    <x v="1"/>
    <x v="23"/>
    <x v="26"/>
    <x v="2"/>
    <n v="50"/>
    <n v="217"/>
    <n v="10850"/>
    <n v="4557"/>
    <n v="0.42"/>
    <x v="1"/>
  </r>
  <r>
    <x v="3"/>
    <n v="1128299"/>
    <x v="362"/>
    <x v="1"/>
    <x v="6"/>
    <x v="1"/>
    <x v="23"/>
    <x v="26"/>
    <x v="3"/>
    <n v="55"/>
    <n v="143"/>
    <n v="7865"/>
    <n v="3696.5499999999997"/>
    <n v="0.47"/>
    <x v="1"/>
  </r>
  <r>
    <x v="3"/>
    <n v="1128299"/>
    <x v="362"/>
    <x v="1"/>
    <x v="6"/>
    <x v="1"/>
    <x v="23"/>
    <x v="26"/>
    <x v="4"/>
    <n v="47"/>
    <n v="152"/>
    <n v="7144"/>
    <n v="3500.56"/>
    <n v="0.49"/>
    <x v="1"/>
  </r>
  <r>
    <x v="3"/>
    <n v="1128299"/>
    <x v="362"/>
    <x v="1"/>
    <x v="6"/>
    <x v="1"/>
    <x v="23"/>
    <x v="26"/>
    <x v="5"/>
    <n v="46"/>
    <n v="102"/>
    <n v="4692"/>
    <n v="1782.96"/>
    <n v="0.38"/>
    <x v="1"/>
  </r>
  <r>
    <x v="3"/>
    <n v="1128299"/>
    <x v="394"/>
    <x v="1"/>
    <x v="7"/>
    <x v="1"/>
    <x v="23"/>
    <x v="26"/>
    <x v="0"/>
    <n v="33"/>
    <n v="175"/>
    <n v="5775"/>
    <n v="2425.5"/>
    <n v="0.42"/>
    <x v="1"/>
  </r>
  <r>
    <x v="3"/>
    <n v="1128299"/>
    <x v="394"/>
    <x v="1"/>
    <x v="7"/>
    <x v="1"/>
    <x v="23"/>
    <x v="26"/>
    <x v="1"/>
    <n v="40"/>
    <n v="175"/>
    <n v="7000"/>
    <n v="3009.9999999999995"/>
    <n v="0.42999999999999994"/>
    <x v="1"/>
  </r>
  <r>
    <x v="3"/>
    <n v="1128299"/>
    <x v="394"/>
    <x v="1"/>
    <x v="7"/>
    <x v="1"/>
    <x v="23"/>
    <x v="26"/>
    <x v="2"/>
    <n v="30"/>
    <n v="96"/>
    <n v="2880"/>
    <n v="1324.8"/>
    <n v="0.45999999999999996"/>
    <x v="1"/>
  </r>
  <r>
    <x v="3"/>
    <n v="1128299"/>
    <x v="394"/>
    <x v="1"/>
    <x v="7"/>
    <x v="1"/>
    <x v="23"/>
    <x v="26"/>
    <x v="3"/>
    <n v="34"/>
    <n v="80"/>
    <n v="2720"/>
    <n v="1142.3999999999999"/>
    <n v="0.42"/>
    <x v="1"/>
  </r>
  <r>
    <x v="3"/>
    <n v="1128299"/>
    <x v="394"/>
    <x v="1"/>
    <x v="7"/>
    <x v="1"/>
    <x v="23"/>
    <x v="26"/>
    <x v="4"/>
    <n v="41"/>
    <n v="83"/>
    <n v="3403"/>
    <n v="1633.4399999999998"/>
    <n v="0.48"/>
    <x v="1"/>
  </r>
  <r>
    <x v="3"/>
    <n v="1128299"/>
    <x v="394"/>
    <x v="1"/>
    <x v="7"/>
    <x v="1"/>
    <x v="23"/>
    <x v="26"/>
    <x v="5"/>
    <n v="30"/>
    <n v="90"/>
    <n v="2700"/>
    <n v="1080"/>
    <n v="0.39999999999999997"/>
    <x v="1"/>
  </r>
  <r>
    <x v="3"/>
    <n v="1128299"/>
    <x v="423"/>
    <x v="1"/>
    <x v="8"/>
    <x v="1"/>
    <x v="23"/>
    <x v="26"/>
    <x v="0"/>
    <n v="25"/>
    <n v="124"/>
    <n v="3100"/>
    <n v="1332.9999999999998"/>
    <n v="0.42999999999999994"/>
    <x v="1"/>
  </r>
  <r>
    <x v="3"/>
    <n v="1128299"/>
    <x v="423"/>
    <x v="1"/>
    <x v="8"/>
    <x v="1"/>
    <x v="23"/>
    <x v="26"/>
    <x v="1"/>
    <n v="34"/>
    <n v="184"/>
    <n v="6256"/>
    <n v="2815.2"/>
    <n v="0.44999999999999996"/>
    <x v="1"/>
  </r>
  <r>
    <x v="3"/>
    <n v="1128299"/>
    <x v="423"/>
    <x v="1"/>
    <x v="8"/>
    <x v="1"/>
    <x v="23"/>
    <x v="26"/>
    <x v="2"/>
    <n v="33"/>
    <n v="128"/>
    <n v="4224"/>
    <n v="1900.7999999999997"/>
    <n v="0.44999999999999996"/>
    <x v="1"/>
  </r>
  <r>
    <x v="3"/>
    <n v="1128299"/>
    <x v="423"/>
    <x v="1"/>
    <x v="8"/>
    <x v="1"/>
    <x v="23"/>
    <x v="26"/>
    <x v="3"/>
    <n v="31"/>
    <n v="120"/>
    <n v="3720"/>
    <n v="1599.5999999999997"/>
    <n v="0.42999999999999994"/>
    <x v="1"/>
  </r>
  <r>
    <x v="3"/>
    <n v="1128299"/>
    <x v="423"/>
    <x v="1"/>
    <x v="8"/>
    <x v="1"/>
    <x v="23"/>
    <x v="26"/>
    <x v="4"/>
    <n v="39"/>
    <n v="112"/>
    <n v="4368"/>
    <n v="2096.64"/>
    <n v="0.48"/>
    <x v="1"/>
  </r>
  <r>
    <x v="3"/>
    <n v="1128299"/>
    <x v="423"/>
    <x v="1"/>
    <x v="8"/>
    <x v="1"/>
    <x v="23"/>
    <x v="26"/>
    <x v="5"/>
    <n v="44"/>
    <n v="140"/>
    <n v="6160"/>
    <n v="2464"/>
    <n v="0.39999999999999997"/>
    <x v="1"/>
  </r>
  <r>
    <x v="3"/>
    <n v="1128299"/>
    <x v="454"/>
    <x v="1"/>
    <x v="9"/>
    <x v="1"/>
    <x v="23"/>
    <x v="26"/>
    <x v="0"/>
    <n v="28"/>
    <n v="219"/>
    <n v="6132"/>
    <n v="2882.04"/>
    <n v="0.47"/>
    <x v="1"/>
  </r>
  <r>
    <x v="3"/>
    <n v="1128299"/>
    <x v="454"/>
    <x v="1"/>
    <x v="9"/>
    <x v="1"/>
    <x v="23"/>
    <x v="26"/>
    <x v="1"/>
    <n v="35"/>
    <n v="224"/>
    <n v="7840"/>
    <n v="3684.7999999999997"/>
    <n v="0.47"/>
    <x v="1"/>
  </r>
  <r>
    <x v="3"/>
    <n v="1128299"/>
    <x v="454"/>
    <x v="1"/>
    <x v="9"/>
    <x v="1"/>
    <x v="23"/>
    <x v="26"/>
    <x v="2"/>
    <n v="30"/>
    <n v="158"/>
    <n v="4740"/>
    <n v="2180.3999999999996"/>
    <n v="0.45999999999999996"/>
    <x v="1"/>
  </r>
  <r>
    <x v="3"/>
    <n v="1128299"/>
    <x v="454"/>
    <x v="1"/>
    <x v="9"/>
    <x v="1"/>
    <x v="23"/>
    <x v="26"/>
    <x v="3"/>
    <n v="40"/>
    <n v="155"/>
    <n v="6200"/>
    <n v="2852"/>
    <n v="0.45999999999999996"/>
    <x v="1"/>
  </r>
  <r>
    <x v="3"/>
    <n v="1128299"/>
    <x v="454"/>
    <x v="1"/>
    <x v="9"/>
    <x v="1"/>
    <x v="23"/>
    <x v="26"/>
    <x v="4"/>
    <n v="53"/>
    <n v="147"/>
    <n v="7791"/>
    <n v="3661.7700000000004"/>
    <n v="0.47000000000000003"/>
    <x v="1"/>
  </r>
  <r>
    <x v="3"/>
    <n v="1128299"/>
    <x v="454"/>
    <x v="1"/>
    <x v="9"/>
    <x v="1"/>
    <x v="23"/>
    <x v="26"/>
    <x v="5"/>
    <n v="64"/>
    <n v="180"/>
    <n v="11520"/>
    <n v="4723.2"/>
    <n v="0.41"/>
    <x v="1"/>
  </r>
  <r>
    <x v="3"/>
    <n v="1128299"/>
    <x v="483"/>
    <x v="1"/>
    <x v="10"/>
    <x v="1"/>
    <x v="23"/>
    <x v="26"/>
    <x v="0"/>
    <n v="46"/>
    <n v="272"/>
    <n v="12512"/>
    <n v="5755.5199999999995"/>
    <n v="0.45999999999999996"/>
    <x v="1"/>
  </r>
  <r>
    <x v="3"/>
    <n v="1128299"/>
    <x v="483"/>
    <x v="1"/>
    <x v="10"/>
    <x v="1"/>
    <x v="23"/>
    <x v="26"/>
    <x v="1"/>
    <n v="52"/>
    <n v="248"/>
    <n v="12896"/>
    <n v="5674.2399999999989"/>
    <n v="0.43999999999999995"/>
    <x v="1"/>
  </r>
  <r>
    <x v="0"/>
    <n v="1128299"/>
    <x v="483"/>
    <x v="1"/>
    <x v="10"/>
    <x v="1"/>
    <x v="23"/>
    <x v="26"/>
    <x v="2"/>
    <n v="53"/>
    <n v="192"/>
    <n v="10176"/>
    <n v="4375.6799999999994"/>
    <n v="0.42999999999999994"/>
    <x v="1"/>
  </r>
  <r>
    <x v="0"/>
    <n v="1128299"/>
    <x v="483"/>
    <x v="1"/>
    <x v="10"/>
    <x v="1"/>
    <x v="23"/>
    <x v="26"/>
    <x v="3"/>
    <n v="53"/>
    <n v="192"/>
    <n v="10176"/>
    <n v="4782.7199999999993"/>
    <n v="0.47"/>
    <x v="1"/>
  </r>
  <r>
    <x v="0"/>
    <n v="1128299"/>
    <x v="483"/>
    <x v="1"/>
    <x v="10"/>
    <x v="1"/>
    <x v="23"/>
    <x v="26"/>
    <x v="4"/>
    <n v="55"/>
    <n v="168"/>
    <n v="9240"/>
    <n v="4435.2"/>
    <n v="0.48"/>
    <x v="1"/>
  </r>
  <r>
    <x v="0"/>
    <n v="1128299"/>
    <x v="483"/>
    <x v="1"/>
    <x v="10"/>
    <x v="1"/>
    <x v="23"/>
    <x v="26"/>
    <x v="5"/>
    <n v="59"/>
    <n v="194"/>
    <n v="11446"/>
    <n v="4578.3999999999996"/>
    <n v="0.39999999999999997"/>
    <x v="1"/>
  </r>
  <r>
    <x v="0"/>
    <n v="1197831"/>
    <x v="169"/>
    <x v="1"/>
    <x v="0"/>
    <x v="1"/>
    <x v="23"/>
    <x v="26"/>
    <x v="0"/>
    <n v="14"/>
    <n v="223"/>
    <n v="3122"/>
    <n v="1061.4799999999998"/>
    <n v="0.33999999999999997"/>
    <x v="1"/>
  </r>
  <r>
    <x v="0"/>
    <n v="1197831"/>
    <x v="169"/>
    <x v="1"/>
    <x v="0"/>
    <x v="1"/>
    <x v="23"/>
    <x v="26"/>
    <x v="1"/>
    <n v="20"/>
    <n v="209"/>
    <n v="4180"/>
    <n v="1504.8"/>
    <n v="0.36"/>
    <x v="1"/>
  </r>
  <r>
    <x v="0"/>
    <n v="1197831"/>
    <x v="169"/>
    <x v="1"/>
    <x v="0"/>
    <x v="1"/>
    <x v="23"/>
    <x v="26"/>
    <x v="2"/>
    <n v="21"/>
    <n v="162"/>
    <n v="3402"/>
    <n v="1258.74"/>
    <n v="0.37"/>
    <x v="1"/>
  </r>
  <r>
    <x v="0"/>
    <n v="1197831"/>
    <x v="169"/>
    <x v="1"/>
    <x v="0"/>
    <x v="1"/>
    <x v="23"/>
    <x v="26"/>
    <x v="3"/>
    <n v="26"/>
    <n v="166"/>
    <n v="4316"/>
    <n v="1812.7200000000003"/>
    <n v="0.42000000000000004"/>
    <x v="1"/>
  </r>
  <r>
    <x v="0"/>
    <n v="1197831"/>
    <x v="169"/>
    <x v="1"/>
    <x v="0"/>
    <x v="1"/>
    <x v="23"/>
    <x v="26"/>
    <x v="4"/>
    <n v="28"/>
    <n v="111"/>
    <n v="3108"/>
    <n v="870.24000000000012"/>
    <n v="0.28000000000000003"/>
    <x v="1"/>
  </r>
  <r>
    <x v="3"/>
    <n v="1197831"/>
    <x v="169"/>
    <x v="1"/>
    <x v="0"/>
    <x v="1"/>
    <x v="23"/>
    <x v="26"/>
    <x v="5"/>
    <n v="23"/>
    <n v="147"/>
    <n v="3381"/>
    <n v="1690.5"/>
    <n v="0.5"/>
    <x v="1"/>
  </r>
  <r>
    <x v="0"/>
    <n v="1197831"/>
    <x v="199"/>
    <x v="1"/>
    <x v="1"/>
    <x v="1"/>
    <x v="23"/>
    <x v="26"/>
    <x v="0"/>
    <n v="18"/>
    <n v="200"/>
    <n v="3600"/>
    <n v="1152"/>
    <n v="0.32"/>
    <x v="1"/>
  </r>
  <r>
    <x v="0"/>
    <n v="1197831"/>
    <x v="199"/>
    <x v="1"/>
    <x v="1"/>
    <x v="1"/>
    <x v="23"/>
    <x v="26"/>
    <x v="1"/>
    <n v="28"/>
    <n v="180"/>
    <n v="5040"/>
    <n v="1663.1999999999998"/>
    <n v="0.32999999999999996"/>
    <x v="1"/>
  </r>
  <r>
    <x v="0"/>
    <n v="1197831"/>
    <x v="199"/>
    <x v="1"/>
    <x v="1"/>
    <x v="1"/>
    <x v="23"/>
    <x v="26"/>
    <x v="2"/>
    <n v="28"/>
    <n v="128"/>
    <n v="3584"/>
    <n v="1254.3999999999999"/>
    <n v="0.35"/>
    <x v="1"/>
  </r>
  <r>
    <x v="0"/>
    <n v="1197831"/>
    <x v="199"/>
    <x v="1"/>
    <x v="1"/>
    <x v="2"/>
    <x v="24"/>
    <x v="27"/>
    <x v="3"/>
    <n v="27"/>
    <n v="116"/>
    <n v="3132"/>
    <n v="1315.44"/>
    <n v="0.42000000000000004"/>
    <x v="1"/>
  </r>
  <r>
    <x v="0"/>
    <n v="1197831"/>
    <x v="199"/>
    <x v="1"/>
    <x v="1"/>
    <x v="2"/>
    <x v="24"/>
    <x v="27"/>
    <x v="4"/>
    <n v="31"/>
    <n v="88"/>
    <n v="2728"/>
    <n v="818.4"/>
    <n v="0.3"/>
    <x v="1"/>
  </r>
  <r>
    <x v="0"/>
    <n v="1197831"/>
    <x v="199"/>
    <x v="1"/>
    <x v="1"/>
    <x v="2"/>
    <x v="24"/>
    <x v="27"/>
    <x v="5"/>
    <n v="26"/>
    <n v="135"/>
    <n v="3510"/>
    <n v="1825.2"/>
    <n v="0.52"/>
    <x v="1"/>
  </r>
  <r>
    <x v="0"/>
    <n v="1197831"/>
    <x v="708"/>
    <x v="1"/>
    <x v="2"/>
    <x v="2"/>
    <x v="24"/>
    <x v="27"/>
    <x v="0"/>
    <n v="21"/>
    <n v="200"/>
    <n v="4200"/>
    <n v="1554"/>
    <n v="0.37"/>
    <x v="1"/>
  </r>
  <r>
    <x v="0"/>
    <n v="1197831"/>
    <x v="708"/>
    <x v="1"/>
    <x v="2"/>
    <x v="2"/>
    <x v="24"/>
    <x v="27"/>
    <x v="1"/>
    <n v="27"/>
    <n v="188"/>
    <n v="5076"/>
    <n v="1979.6399999999999"/>
    <n v="0.38999999999999996"/>
    <x v="1"/>
  </r>
  <r>
    <x v="0"/>
    <n v="1197831"/>
    <x v="708"/>
    <x v="1"/>
    <x v="2"/>
    <x v="2"/>
    <x v="24"/>
    <x v="27"/>
    <x v="2"/>
    <n v="20"/>
    <n v="135"/>
    <n v="2700"/>
    <n v="1026"/>
    <n v="0.38"/>
    <x v="1"/>
  </r>
  <r>
    <x v="0"/>
    <n v="1197831"/>
    <x v="708"/>
    <x v="1"/>
    <x v="2"/>
    <x v="2"/>
    <x v="24"/>
    <x v="27"/>
    <x v="3"/>
    <n v="26"/>
    <n v="112"/>
    <n v="2912"/>
    <n v="1368.64"/>
    <n v="0.47000000000000003"/>
    <x v="1"/>
  </r>
  <r>
    <x v="3"/>
    <n v="1197831"/>
    <x v="708"/>
    <x v="1"/>
    <x v="2"/>
    <x v="2"/>
    <x v="24"/>
    <x v="27"/>
    <x v="4"/>
    <n v="32"/>
    <n v="88"/>
    <n v="2816"/>
    <n v="985.59999999999991"/>
    <n v="0.35"/>
    <x v="1"/>
  </r>
  <r>
    <x v="3"/>
    <n v="1197831"/>
    <x v="708"/>
    <x v="1"/>
    <x v="2"/>
    <x v="2"/>
    <x v="24"/>
    <x v="27"/>
    <x v="5"/>
    <n v="25"/>
    <n v="124"/>
    <n v="3100"/>
    <n v="1643"/>
    <n v="0.53"/>
    <x v="1"/>
  </r>
  <r>
    <x v="3"/>
    <n v="1197831"/>
    <x v="723"/>
    <x v="1"/>
    <x v="3"/>
    <x v="2"/>
    <x v="24"/>
    <x v="27"/>
    <x v="0"/>
    <n v="15"/>
    <n v="215"/>
    <n v="3225"/>
    <n v="1354.5"/>
    <n v="0.42"/>
    <x v="1"/>
  </r>
  <r>
    <x v="3"/>
    <n v="1197831"/>
    <x v="723"/>
    <x v="1"/>
    <x v="3"/>
    <x v="2"/>
    <x v="24"/>
    <x v="27"/>
    <x v="1"/>
    <n v="21"/>
    <n v="215"/>
    <n v="4515"/>
    <n v="1760.85"/>
    <n v="0.38999999999999996"/>
    <x v="1"/>
  </r>
  <r>
    <x v="3"/>
    <n v="1197831"/>
    <x v="723"/>
    <x v="1"/>
    <x v="3"/>
    <x v="2"/>
    <x v="24"/>
    <x v="27"/>
    <x v="2"/>
    <n v="19"/>
    <n v="162"/>
    <n v="3078"/>
    <n v="1138.8599999999999"/>
    <n v="0.37"/>
    <x v="1"/>
  </r>
  <r>
    <x v="3"/>
    <n v="1197831"/>
    <x v="723"/>
    <x v="1"/>
    <x v="3"/>
    <x v="2"/>
    <x v="24"/>
    <x v="27"/>
    <x v="3"/>
    <n v="20"/>
    <n v="116"/>
    <n v="2320"/>
    <n v="1136.8"/>
    <n v="0.49"/>
    <x v="1"/>
  </r>
  <r>
    <x v="3"/>
    <n v="1197831"/>
    <x v="723"/>
    <x v="1"/>
    <x v="3"/>
    <x v="2"/>
    <x v="24"/>
    <x v="27"/>
    <x v="4"/>
    <n v="27"/>
    <n v="91"/>
    <n v="2457"/>
    <n v="786.24"/>
    <n v="0.32"/>
    <x v="1"/>
  </r>
  <r>
    <x v="3"/>
    <n v="1197831"/>
    <x v="723"/>
    <x v="1"/>
    <x v="3"/>
    <x v="2"/>
    <x v="24"/>
    <x v="27"/>
    <x v="5"/>
    <n v="23"/>
    <n v="176"/>
    <n v="4048"/>
    <n v="2307.36"/>
    <n v="0.57000000000000006"/>
    <x v="1"/>
  </r>
  <r>
    <x v="3"/>
    <n v="1197831"/>
    <x v="258"/>
    <x v="1"/>
    <x v="4"/>
    <x v="2"/>
    <x v="24"/>
    <x v="27"/>
    <x v="0"/>
    <n v="14"/>
    <n v="210"/>
    <n v="2940"/>
    <n v="1234.8"/>
    <n v="0.42"/>
    <x v="1"/>
  </r>
  <r>
    <x v="3"/>
    <n v="1197831"/>
    <x v="258"/>
    <x v="1"/>
    <x v="4"/>
    <x v="2"/>
    <x v="24"/>
    <x v="27"/>
    <x v="1"/>
    <n v="22"/>
    <n v="247"/>
    <n v="5434"/>
    <n v="2227.94"/>
    <n v="0.41"/>
    <x v="1"/>
  </r>
  <r>
    <x v="3"/>
    <n v="1197831"/>
    <x v="258"/>
    <x v="1"/>
    <x v="4"/>
    <x v="2"/>
    <x v="24"/>
    <x v="27"/>
    <x v="2"/>
    <n v="18"/>
    <n v="184"/>
    <n v="3312"/>
    <n v="1291.6799999999998"/>
    <n v="0.38999999999999996"/>
    <x v="1"/>
  </r>
  <r>
    <x v="3"/>
    <n v="1197831"/>
    <x v="258"/>
    <x v="1"/>
    <x v="4"/>
    <x v="2"/>
    <x v="24"/>
    <x v="27"/>
    <x v="3"/>
    <n v="24"/>
    <n v="155"/>
    <n v="3720"/>
    <n v="1860"/>
    <n v="0.5"/>
    <x v="1"/>
  </r>
  <r>
    <x v="3"/>
    <n v="1197831"/>
    <x v="258"/>
    <x v="1"/>
    <x v="4"/>
    <x v="2"/>
    <x v="24"/>
    <x v="27"/>
    <x v="4"/>
    <n v="34"/>
    <n v="120"/>
    <n v="4080"/>
    <n v="1428"/>
    <n v="0.35"/>
    <x v="1"/>
  </r>
  <r>
    <x v="3"/>
    <n v="1197831"/>
    <x v="258"/>
    <x v="1"/>
    <x v="4"/>
    <x v="2"/>
    <x v="24"/>
    <x v="27"/>
    <x v="5"/>
    <n v="33"/>
    <n v="240"/>
    <n v="7920"/>
    <n v="4356"/>
    <n v="0.55000000000000004"/>
    <x v="1"/>
  </r>
  <r>
    <x v="3"/>
    <n v="1197831"/>
    <x v="288"/>
    <x v="1"/>
    <x v="11"/>
    <x v="2"/>
    <x v="24"/>
    <x v="27"/>
    <x v="0"/>
    <n v="31"/>
    <n v="233"/>
    <n v="7223"/>
    <n v="2744.7400000000002"/>
    <n v="0.38"/>
    <x v="1"/>
  </r>
  <r>
    <x v="3"/>
    <n v="1197831"/>
    <x v="288"/>
    <x v="1"/>
    <x v="11"/>
    <x v="2"/>
    <x v="24"/>
    <x v="27"/>
    <x v="1"/>
    <n v="35"/>
    <n v="263"/>
    <n v="9205"/>
    <n v="3774.0499999999997"/>
    <n v="0.41"/>
    <x v="1"/>
  </r>
  <r>
    <x v="3"/>
    <n v="1197831"/>
    <x v="288"/>
    <x v="1"/>
    <x v="11"/>
    <x v="2"/>
    <x v="24"/>
    <x v="27"/>
    <x v="2"/>
    <n v="34"/>
    <n v="186"/>
    <n v="6324"/>
    <n v="2592.8399999999997"/>
    <n v="0.41"/>
    <x v="1"/>
  </r>
  <r>
    <x v="3"/>
    <n v="1197831"/>
    <x v="288"/>
    <x v="1"/>
    <x v="11"/>
    <x v="2"/>
    <x v="24"/>
    <x v="27"/>
    <x v="3"/>
    <n v="33"/>
    <n v="187"/>
    <n v="6171"/>
    <n v="3023.79"/>
    <n v="0.49"/>
    <x v="1"/>
  </r>
  <r>
    <x v="3"/>
    <n v="1197831"/>
    <x v="288"/>
    <x v="1"/>
    <x v="11"/>
    <x v="2"/>
    <x v="24"/>
    <x v="27"/>
    <x v="4"/>
    <n v="43"/>
    <n v="158"/>
    <n v="6794"/>
    <n v="2309.9599999999996"/>
    <n v="0.33999999999999997"/>
    <x v="1"/>
  </r>
  <r>
    <x v="3"/>
    <n v="1197831"/>
    <x v="288"/>
    <x v="1"/>
    <x v="11"/>
    <x v="2"/>
    <x v="24"/>
    <x v="27"/>
    <x v="5"/>
    <n v="39"/>
    <n v="248"/>
    <n v="9672"/>
    <n v="5319.6"/>
    <n v="0.55000000000000004"/>
    <x v="1"/>
  </r>
  <r>
    <x v="3"/>
    <n v="1197831"/>
    <x v="320"/>
    <x v="1"/>
    <x v="5"/>
    <x v="2"/>
    <x v="24"/>
    <x v="27"/>
    <x v="0"/>
    <n v="35"/>
    <n v="264"/>
    <n v="9240"/>
    <n v="4250.3999999999996"/>
    <n v="0.45999999999999996"/>
    <x v="1"/>
  </r>
  <r>
    <x v="3"/>
    <n v="1197831"/>
    <x v="320"/>
    <x v="1"/>
    <x v="5"/>
    <x v="2"/>
    <x v="24"/>
    <x v="27"/>
    <x v="1"/>
    <n v="40"/>
    <n v="271"/>
    <n v="10840"/>
    <n v="4661.1999999999989"/>
    <n v="0.42999999999999994"/>
    <x v="1"/>
  </r>
  <r>
    <x v="3"/>
    <n v="1197831"/>
    <x v="320"/>
    <x v="1"/>
    <x v="5"/>
    <x v="2"/>
    <x v="24"/>
    <x v="27"/>
    <x v="2"/>
    <n v="34"/>
    <n v="278"/>
    <n v="9452"/>
    <n v="3969.8399999999997"/>
    <n v="0.42"/>
    <x v="1"/>
  </r>
  <r>
    <x v="3"/>
    <n v="1197831"/>
    <x v="320"/>
    <x v="1"/>
    <x v="5"/>
    <x v="2"/>
    <x v="24"/>
    <x v="27"/>
    <x v="3"/>
    <n v="38"/>
    <n v="158"/>
    <n v="6004"/>
    <n v="3182.1200000000003"/>
    <n v="0.53"/>
    <x v="1"/>
  </r>
  <r>
    <x v="3"/>
    <n v="1197831"/>
    <x v="320"/>
    <x v="1"/>
    <x v="5"/>
    <x v="2"/>
    <x v="24"/>
    <x v="27"/>
    <x v="4"/>
    <n v="43"/>
    <n v="173"/>
    <n v="7439"/>
    <n v="2975.6"/>
    <n v="0.39999999999999997"/>
    <x v="1"/>
  </r>
  <r>
    <x v="0"/>
    <n v="1197831"/>
    <x v="320"/>
    <x v="1"/>
    <x v="5"/>
    <x v="2"/>
    <x v="24"/>
    <x v="27"/>
    <x v="5"/>
    <n v="51"/>
    <n v="264"/>
    <n v="13464"/>
    <n v="7943.7600000000011"/>
    <n v="0.59000000000000008"/>
    <x v="1"/>
  </r>
  <r>
    <x v="0"/>
    <n v="1197831"/>
    <x v="353"/>
    <x v="1"/>
    <x v="6"/>
    <x v="2"/>
    <x v="24"/>
    <x v="27"/>
    <x v="0"/>
    <n v="38"/>
    <n v="233"/>
    <n v="8854"/>
    <n v="3718.68"/>
    <n v="0.42"/>
    <x v="1"/>
  </r>
  <r>
    <x v="0"/>
    <n v="1197831"/>
    <x v="353"/>
    <x v="1"/>
    <x v="6"/>
    <x v="2"/>
    <x v="24"/>
    <x v="27"/>
    <x v="1"/>
    <n v="37"/>
    <n v="255"/>
    <n v="9435"/>
    <n v="4057.0499999999993"/>
    <n v="0.42999999999999994"/>
    <x v="1"/>
  </r>
  <r>
    <x v="0"/>
    <n v="1197831"/>
    <x v="353"/>
    <x v="1"/>
    <x v="6"/>
    <x v="2"/>
    <x v="24"/>
    <x v="27"/>
    <x v="2"/>
    <n v="39"/>
    <n v="305"/>
    <n v="11895"/>
    <n v="5114.8499999999995"/>
    <n v="0.42999999999999994"/>
    <x v="1"/>
  </r>
  <r>
    <x v="0"/>
    <n v="1197831"/>
    <x v="353"/>
    <x v="1"/>
    <x v="6"/>
    <x v="2"/>
    <x v="24"/>
    <x v="27"/>
    <x v="3"/>
    <n v="33"/>
    <n v="162"/>
    <n v="5346"/>
    <n v="2940.3"/>
    <n v="0.55000000000000004"/>
    <x v="1"/>
  </r>
  <r>
    <x v="2"/>
    <n v="1197831"/>
    <x v="353"/>
    <x v="1"/>
    <x v="6"/>
    <x v="2"/>
    <x v="24"/>
    <x v="27"/>
    <x v="4"/>
    <n v="39"/>
    <n v="166"/>
    <n v="6474"/>
    <n v="2719.08"/>
    <n v="0.42"/>
    <x v="1"/>
  </r>
  <r>
    <x v="2"/>
    <n v="1197831"/>
    <x v="353"/>
    <x v="1"/>
    <x v="6"/>
    <x v="2"/>
    <x v="24"/>
    <x v="27"/>
    <x v="5"/>
    <n v="44"/>
    <n v="239"/>
    <n v="10516"/>
    <n v="6414.7600000000011"/>
    <n v="0.6100000000000001"/>
    <x v="1"/>
  </r>
  <r>
    <x v="2"/>
    <n v="1197831"/>
    <x v="381"/>
    <x v="1"/>
    <x v="7"/>
    <x v="2"/>
    <x v="24"/>
    <x v="27"/>
    <x v="0"/>
    <n v="41"/>
    <n v="230"/>
    <n v="9430"/>
    <n v="4337.7999999999993"/>
    <n v="0.45999999999999996"/>
    <x v="1"/>
  </r>
  <r>
    <x v="2"/>
    <n v="1197831"/>
    <x v="381"/>
    <x v="1"/>
    <x v="7"/>
    <x v="2"/>
    <x v="24"/>
    <x v="27"/>
    <x v="1"/>
    <n v="38"/>
    <n v="219"/>
    <n v="8322"/>
    <n v="3578.4599999999996"/>
    <n v="0.42999999999999994"/>
    <x v="1"/>
  </r>
  <r>
    <x v="2"/>
    <n v="1197831"/>
    <x v="381"/>
    <x v="1"/>
    <x v="7"/>
    <x v="2"/>
    <x v="24"/>
    <x v="27"/>
    <x v="2"/>
    <n v="43"/>
    <n v="203"/>
    <n v="8729"/>
    <n v="3928.0499999999997"/>
    <n v="0.44999999999999996"/>
    <x v="1"/>
  </r>
  <r>
    <x v="2"/>
    <n v="1197831"/>
    <x v="381"/>
    <x v="1"/>
    <x v="7"/>
    <x v="2"/>
    <x v="24"/>
    <x v="27"/>
    <x v="3"/>
    <n v="40"/>
    <n v="136"/>
    <n v="5440"/>
    <n v="2992.0000000000005"/>
    <n v="0.55000000000000004"/>
    <x v="1"/>
  </r>
  <r>
    <x v="2"/>
    <n v="1197831"/>
    <x v="381"/>
    <x v="1"/>
    <x v="7"/>
    <x v="2"/>
    <x v="24"/>
    <x v="27"/>
    <x v="4"/>
    <n v="42"/>
    <n v="140"/>
    <n v="5880"/>
    <n v="2410.7999999999997"/>
    <n v="0.41"/>
    <x v="1"/>
  </r>
  <r>
    <x v="2"/>
    <n v="1197831"/>
    <x v="381"/>
    <x v="1"/>
    <x v="7"/>
    <x v="2"/>
    <x v="24"/>
    <x v="27"/>
    <x v="5"/>
    <n v="36"/>
    <n v="200"/>
    <n v="7200"/>
    <n v="4176.0000000000009"/>
    <n v="0.58000000000000007"/>
    <x v="1"/>
  </r>
  <r>
    <x v="2"/>
    <n v="1197831"/>
    <x v="410"/>
    <x v="1"/>
    <x v="8"/>
    <x v="2"/>
    <x v="24"/>
    <x v="27"/>
    <x v="0"/>
    <n v="30"/>
    <n v="201"/>
    <n v="6030"/>
    <n v="2773.7999999999997"/>
    <n v="0.45999999999999996"/>
    <x v="1"/>
  </r>
  <r>
    <x v="2"/>
    <n v="1197831"/>
    <x v="410"/>
    <x v="1"/>
    <x v="8"/>
    <x v="2"/>
    <x v="24"/>
    <x v="27"/>
    <x v="1"/>
    <n v="27"/>
    <n v="190"/>
    <n v="5130"/>
    <n v="2205.8999999999996"/>
    <n v="0.42999999999999994"/>
    <x v="1"/>
  </r>
  <r>
    <x v="2"/>
    <n v="1197831"/>
    <x v="410"/>
    <x v="1"/>
    <x v="8"/>
    <x v="2"/>
    <x v="24"/>
    <x v="27"/>
    <x v="2"/>
    <n v="31"/>
    <n v="179"/>
    <n v="5549"/>
    <n v="2330.58"/>
    <n v="0.42"/>
    <x v="1"/>
  </r>
  <r>
    <x v="2"/>
    <n v="1197831"/>
    <x v="410"/>
    <x v="1"/>
    <x v="8"/>
    <x v="2"/>
    <x v="24"/>
    <x v="27"/>
    <x v="3"/>
    <n v="35"/>
    <n v="116"/>
    <n v="4060"/>
    <n v="2151.8000000000002"/>
    <n v="0.53"/>
    <x v="1"/>
  </r>
  <r>
    <x v="2"/>
    <n v="1197831"/>
    <x v="410"/>
    <x v="1"/>
    <x v="8"/>
    <x v="2"/>
    <x v="24"/>
    <x v="27"/>
    <x v="4"/>
    <n v="25"/>
    <n v="123"/>
    <n v="3075"/>
    <n v="1199.2499999999998"/>
    <n v="0.38999999999999996"/>
    <x v="1"/>
  </r>
  <r>
    <x v="2"/>
    <n v="1197831"/>
    <x v="410"/>
    <x v="1"/>
    <x v="8"/>
    <x v="2"/>
    <x v="24"/>
    <x v="27"/>
    <x v="5"/>
    <n v="34"/>
    <n v="179"/>
    <n v="6086"/>
    <n v="3590.7400000000007"/>
    <n v="0.59000000000000008"/>
    <x v="1"/>
  </r>
  <r>
    <x v="2"/>
    <n v="1197831"/>
    <x v="442"/>
    <x v="1"/>
    <x v="9"/>
    <x v="2"/>
    <x v="24"/>
    <x v="27"/>
    <x v="0"/>
    <n v="27"/>
    <n v="203"/>
    <n v="5481"/>
    <n v="2521.2599999999998"/>
    <n v="0.45999999999999996"/>
    <x v="1"/>
  </r>
  <r>
    <x v="2"/>
    <n v="1197831"/>
    <x v="442"/>
    <x v="1"/>
    <x v="9"/>
    <x v="2"/>
    <x v="24"/>
    <x v="27"/>
    <x v="1"/>
    <n v="28"/>
    <n v="223"/>
    <n v="6244"/>
    <n v="2684.9199999999996"/>
    <n v="0.42999999999999994"/>
    <x v="1"/>
  </r>
  <r>
    <x v="2"/>
    <n v="1197831"/>
    <x v="442"/>
    <x v="1"/>
    <x v="9"/>
    <x v="2"/>
    <x v="24"/>
    <x v="27"/>
    <x v="2"/>
    <n v="42"/>
    <n v="210"/>
    <n v="8820"/>
    <n v="3704.3999999999996"/>
    <n v="0.42"/>
    <x v="1"/>
  </r>
  <r>
    <x v="2"/>
    <n v="1197831"/>
    <x v="442"/>
    <x v="1"/>
    <x v="9"/>
    <x v="2"/>
    <x v="24"/>
    <x v="27"/>
    <x v="3"/>
    <n v="43"/>
    <n v="158"/>
    <n v="6794"/>
    <n v="3532.88"/>
    <n v="0.52"/>
    <x v="1"/>
  </r>
  <r>
    <x v="2"/>
    <n v="1197831"/>
    <x v="442"/>
    <x v="1"/>
    <x v="9"/>
    <x v="2"/>
    <x v="24"/>
    <x v="27"/>
    <x v="4"/>
    <n v="41"/>
    <n v="149"/>
    <n v="6109"/>
    <n v="2321.42"/>
    <n v="0.38"/>
    <x v="1"/>
  </r>
  <r>
    <x v="2"/>
    <n v="1197831"/>
    <x v="442"/>
    <x v="1"/>
    <x v="9"/>
    <x v="2"/>
    <x v="24"/>
    <x v="27"/>
    <x v="5"/>
    <n v="51"/>
    <n v="194"/>
    <n v="9894"/>
    <n v="5837.4600000000009"/>
    <n v="0.59000000000000008"/>
    <x v="1"/>
  </r>
  <r>
    <x v="0"/>
    <n v="1197831"/>
    <x v="471"/>
    <x v="1"/>
    <x v="10"/>
    <x v="2"/>
    <x v="24"/>
    <x v="27"/>
    <x v="0"/>
    <n v="40"/>
    <n v="240"/>
    <n v="9600"/>
    <n v="4320"/>
    <n v="0.44999999999999996"/>
    <x v="1"/>
  </r>
  <r>
    <x v="0"/>
    <n v="1197831"/>
    <x v="471"/>
    <x v="1"/>
    <x v="10"/>
    <x v="2"/>
    <x v="24"/>
    <x v="27"/>
    <x v="1"/>
    <n v="41"/>
    <n v="240"/>
    <n v="9840"/>
    <n v="4526.3999999999996"/>
    <n v="0.45999999999999996"/>
    <x v="1"/>
  </r>
  <r>
    <x v="0"/>
    <n v="1197831"/>
    <x v="471"/>
    <x v="1"/>
    <x v="10"/>
    <x v="2"/>
    <x v="24"/>
    <x v="27"/>
    <x v="2"/>
    <n v="47"/>
    <n v="223"/>
    <n v="10481"/>
    <n v="4611.6399999999994"/>
    <n v="0.43999999999999995"/>
    <x v="1"/>
  </r>
  <r>
    <x v="0"/>
    <n v="1197831"/>
    <x v="471"/>
    <x v="1"/>
    <x v="10"/>
    <x v="2"/>
    <x v="24"/>
    <x v="27"/>
    <x v="3"/>
    <n v="44"/>
    <n v="184"/>
    <n v="8096"/>
    <n v="4209.92"/>
    <n v="0.52"/>
    <x v="1"/>
  </r>
  <r>
    <x v="0"/>
    <n v="1197831"/>
    <x v="471"/>
    <x v="1"/>
    <x v="10"/>
    <x v="2"/>
    <x v="24"/>
    <x v="27"/>
    <x v="4"/>
    <n v="43"/>
    <n v="147"/>
    <n v="6321"/>
    <n v="2591.6099999999997"/>
    <n v="0.41"/>
    <x v="1"/>
  </r>
  <r>
    <x v="0"/>
    <n v="1197831"/>
    <x v="471"/>
    <x v="1"/>
    <x v="10"/>
    <x v="2"/>
    <x v="24"/>
    <x v="27"/>
    <x v="5"/>
    <n v="47"/>
    <n v="232"/>
    <n v="10904"/>
    <n v="6651.4400000000014"/>
    <n v="0.6100000000000001"/>
    <x v="1"/>
  </r>
  <r>
    <x v="0"/>
    <n v="1128299"/>
    <x v="187"/>
    <x v="1"/>
    <x v="0"/>
    <x v="2"/>
    <x v="24"/>
    <x v="27"/>
    <x v="0"/>
    <n v="23"/>
    <n v="136"/>
    <n v="3128"/>
    <n v="1251.1999999999998"/>
    <n v="0.39999999999999997"/>
    <x v="1"/>
  </r>
  <r>
    <x v="0"/>
    <n v="1128299"/>
    <x v="187"/>
    <x v="1"/>
    <x v="0"/>
    <x v="2"/>
    <x v="24"/>
    <x v="27"/>
    <x v="1"/>
    <n v="30"/>
    <n v="140"/>
    <n v="4200"/>
    <n v="1806.0000000000002"/>
    <n v="0.43000000000000005"/>
    <x v="1"/>
  </r>
  <r>
    <x v="0"/>
    <n v="1128299"/>
    <x v="187"/>
    <x v="1"/>
    <x v="0"/>
    <x v="2"/>
    <x v="24"/>
    <x v="27"/>
    <x v="2"/>
    <n v="31"/>
    <n v="145"/>
    <n v="4495"/>
    <n v="1753.0499999999997"/>
    <n v="0.38999999999999996"/>
    <x v="1"/>
  </r>
  <r>
    <x v="0"/>
    <n v="1128299"/>
    <x v="187"/>
    <x v="1"/>
    <x v="0"/>
    <x v="2"/>
    <x v="24"/>
    <x v="27"/>
    <x v="3"/>
    <n v="30"/>
    <n v="88"/>
    <n v="2640"/>
    <n v="976.8"/>
    <n v="0.37"/>
    <x v="1"/>
  </r>
  <r>
    <x v="0"/>
    <n v="1128299"/>
    <x v="187"/>
    <x v="1"/>
    <x v="0"/>
    <x v="2"/>
    <x v="24"/>
    <x v="27"/>
    <x v="4"/>
    <n v="35"/>
    <n v="68"/>
    <n v="2380"/>
    <n v="809.19999999999993"/>
    <n v="0.33999999999999997"/>
    <x v="1"/>
  </r>
  <r>
    <x v="0"/>
    <n v="1128299"/>
    <x v="187"/>
    <x v="1"/>
    <x v="0"/>
    <x v="2"/>
    <x v="24"/>
    <x v="27"/>
    <x v="5"/>
    <n v="27"/>
    <n v="140"/>
    <n v="3780"/>
    <n v="1020.6"/>
    <n v="0.27"/>
    <x v="1"/>
  </r>
  <r>
    <x v="0"/>
    <n v="1128299"/>
    <x v="697"/>
    <x v="1"/>
    <x v="1"/>
    <x v="2"/>
    <x v="24"/>
    <x v="27"/>
    <x v="0"/>
    <n v="21"/>
    <n v="162"/>
    <n v="3402"/>
    <n v="1258.74"/>
    <n v="0.37"/>
    <x v="1"/>
  </r>
  <r>
    <x v="0"/>
    <n v="1128299"/>
    <x v="697"/>
    <x v="1"/>
    <x v="1"/>
    <x v="2"/>
    <x v="24"/>
    <x v="27"/>
    <x v="1"/>
    <n v="28"/>
    <n v="128"/>
    <n v="3584"/>
    <n v="1541.1200000000001"/>
    <n v="0.43000000000000005"/>
    <x v="1"/>
  </r>
  <r>
    <x v="0"/>
    <n v="1128299"/>
    <x v="697"/>
    <x v="1"/>
    <x v="1"/>
    <x v="2"/>
    <x v="24"/>
    <x v="27"/>
    <x v="2"/>
    <n v="28"/>
    <n v="124"/>
    <n v="3472"/>
    <n v="1458.24"/>
    <n v="0.42"/>
    <x v="1"/>
  </r>
  <r>
    <x v="0"/>
    <n v="1128299"/>
    <x v="697"/>
    <x v="1"/>
    <x v="1"/>
    <x v="2"/>
    <x v="25"/>
    <x v="28"/>
    <x v="3"/>
    <n v="26"/>
    <n v="68"/>
    <n v="1768"/>
    <n v="742.56"/>
    <n v="0.42"/>
    <x v="1"/>
  </r>
  <r>
    <x v="0"/>
    <n v="1128299"/>
    <x v="697"/>
    <x v="1"/>
    <x v="1"/>
    <x v="2"/>
    <x v="25"/>
    <x v="28"/>
    <x v="4"/>
    <n v="36"/>
    <n v="51"/>
    <n v="1836"/>
    <n v="679.31999999999994"/>
    <n v="0.37"/>
    <x v="1"/>
  </r>
  <r>
    <x v="0"/>
    <n v="1128299"/>
    <x v="697"/>
    <x v="1"/>
    <x v="1"/>
    <x v="2"/>
    <x v="25"/>
    <x v="28"/>
    <x v="5"/>
    <n v="31"/>
    <n v="116"/>
    <n v="3596"/>
    <n v="970.92000000000007"/>
    <n v="0.27"/>
    <x v="1"/>
  </r>
  <r>
    <x v="0"/>
    <n v="1128299"/>
    <x v="227"/>
    <x v="1"/>
    <x v="2"/>
    <x v="2"/>
    <x v="25"/>
    <x v="28"/>
    <x v="0"/>
    <n v="29"/>
    <n v="160"/>
    <n v="4640"/>
    <n v="1855.9999999999998"/>
    <n v="0.39999999999999997"/>
    <x v="1"/>
  </r>
  <r>
    <x v="0"/>
    <n v="1128299"/>
    <x v="227"/>
    <x v="1"/>
    <x v="2"/>
    <x v="2"/>
    <x v="25"/>
    <x v="28"/>
    <x v="1"/>
    <n v="38"/>
    <n v="116"/>
    <n v="4408"/>
    <n v="1939.52"/>
    <n v="0.44"/>
    <x v="1"/>
  </r>
  <r>
    <x v="0"/>
    <n v="1128299"/>
    <x v="227"/>
    <x v="1"/>
    <x v="2"/>
    <x v="2"/>
    <x v="25"/>
    <x v="28"/>
    <x v="2"/>
    <n v="37"/>
    <n v="119"/>
    <n v="4403"/>
    <n v="1805.2299999999998"/>
    <n v="0.41"/>
    <x v="1"/>
  </r>
  <r>
    <x v="0"/>
    <n v="1128299"/>
    <x v="227"/>
    <x v="1"/>
    <x v="2"/>
    <x v="2"/>
    <x v="25"/>
    <x v="28"/>
    <x v="3"/>
    <n v="38"/>
    <n v="68"/>
    <n v="2584"/>
    <n v="956.08"/>
    <n v="0.37"/>
    <x v="1"/>
  </r>
  <r>
    <x v="0"/>
    <n v="1128299"/>
    <x v="227"/>
    <x v="1"/>
    <x v="2"/>
    <x v="2"/>
    <x v="25"/>
    <x v="28"/>
    <x v="4"/>
    <n v="41"/>
    <n v="39"/>
    <n v="1599"/>
    <n v="511.68"/>
    <n v="0.32"/>
    <x v="1"/>
  </r>
  <r>
    <x v="0"/>
    <n v="1128299"/>
    <x v="227"/>
    <x v="1"/>
    <x v="2"/>
    <x v="2"/>
    <x v="25"/>
    <x v="28"/>
    <x v="5"/>
    <n v="37"/>
    <n v="107"/>
    <n v="3959"/>
    <n v="1068.93"/>
    <n v="0.27"/>
    <x v="1"/>
  </r>
  <r>
    <x v="0"/>
    <n v="1128299"/>
    <x v="246"/>
    <x v="1"/>
    <x v="3"/>
    <x v="2"/>
    <x v="25"/>
    <x v="28"/>
    <x v="0"/>
    <n v="40"/>
    <n v="175"/>
    <n v="7000"/>
    <n v="2660"/>
    <n v="0.38"/>
    <x v="1"/>
  </r>
  <r>
    <x v="0"/>
    <n v="1128299"/>
    <x v="246"/>
    <x v="1"/>
    <x v="3"/>
    <x v="2"/>
    <x v="25"/>
    <x v="28"/>
    <x v="1"/>
    <n v="37"/>
    <n v="90"/>
    <n v="3330"/>
    <n v="1465.2"/>
    <n v="0.44"/>
    <x v="1"/>
  </r>
  <r>
    <x v="0"/>
    <n v="1128299"/>
    <x v="246"/>
    <x v="1"/>
    <x v="3"/>
    <x v="2"/>
    <x v="25"/>
    <x v="28"/>
    <x v="2"/>
    <n v="42"/>
    <n v="123"/>
    <n v="5166"/>
    <n v="1911.42"/>
    <n v="0.37"/>
    <x v="1"/>
  </r>
  <r>
    <x v="0"/>
    <n v="1128299"/>
    <x v="246"/>
    <x v="1"/>
    <x v="3"/>
    <x v="2"/>
    <x v="25"/>
    <x v="28"/>
    <x v="3"/>
    <n v="40"/>
    <n v="78"/>
    <n v="3120"/>
    <n v="1248"/>
    <n v="0.39999999999999997"/>
    <x v="1"/>
  </r>
  <r>
    <x v="0"/>
    <n v="1128299"/>
    <x v="246"/>
    <x v="1"/>
    <x v="3"/>
    <x v="2"/>
    <x v="25"/>
    <x v="28"/>
    <x v="4"/>
    <n v="43"/>
    <n v="47"/>
    <n v="2021"/>
    <n v="687.14"/>
    <n v="0.33999999999999997"/>
    <x v="1"/>
  </r>
  <r>
    <x v="0"/>
    <n v="1128299"/>
    <x v="246"/>
    <x v="1"/>
    <x v="3"/>
    <x v="2"/>
    <x v="25"/>
    <x v="28"/>
    <x v="5"/>
    <n v="49"/>
    <n v="111"/>
    <n v="5439"/>
    <n v="1631.7"/>
    <n v="0.3"/>
    <x v="1"/>
  </r>
  <r>
    <x v="0"/>
    <n v="1128299"/>
    <x v="277"/>
    <x v="1"/>
    <x v="4"/>
    <x v="2"/>
    <x v="25"/>
    <x v="28"/>
    <x v="0"/>
    <n v="38"/>
    <n v="184"/>
    <n v="6992"/>
    <n v="2656.96"/>
    <n v="0.38"/>
    <x v="1"/>
  </r>
  <r>
    <x v="0"/>
    <n v="1128299"/>
    <x v="277"/>
    <x v="1"/>
    <x v="4"/>
    <x v="2"/>
    <x v="25"/>
    <x v="28"/>
    <x v="1"/>
    <n v="36"/>
    <n v="116"/>
    <n v="4176"/>
    <n v="1753.92"/>
    <n v="0.42000000000000004"/>
    <x v="1"/>
  </r>
  <r>
    <x v="0"/>
    <n v="1128299"/>
    <x v="277"/>
    <x v="1"/>
    <x v="4"/>
    <x v="2"/>
    <x v="25"/>
    <x v="28"/>
    <x v="2"/>
    <n v="41"/>
    <n v="132"/>
    <n v="5412"/>
    <n v="2056.56"/>
    <n v="0.38"/>
    <x v="1"/>
  </r>
  <r>
    <x v="0"/>
    <n v="1128299"/>
    <x v="277"/>
    <x v="1"/>
    <x v="4"/>
    <x v="2"/>
    <x v="25"/>
    <x v="28"/>
    <x v="3"/>
    <n v="39"/>
    <n v="93"/>
    <n v="3627"/>
    <n v="1341.99"/>
    <n v="0.37"/>
    <x v="1"/>
  </r>
  <r>
    <x v="0"/>
    <n v="1128299"/>
    <x v="277"/>
    <x v="1"/>
    <x v="4"/>
    <x v="2"/>
    <x v="25"/>
    <x v="28"/>
    <x v="4"/>
    <n v="39"/>
    <n v="62"/>
    <n v="2418"/>
    <n v="797.93999999999994"/>
    <n v="0.32999999999999996"/>
    <x v="1"/>
  </r>
  <r>
    <x v="0"/>
    <n v="1128299"/>
    <x v="277"/>
    <x v="1"/>
    <x v="4"/>
    <x v="2"/>
    <x v="25"/>
    <x v="28"/>
    <x v="5"/>
    <n v="53"/>
    <n v="124"/>
    <n v="6572"/>
    <n v="1905.8799999999999"/>
    <n v="0.28999999999999998"/>
    <x v="1"/>
  </r>
  <r>
    <x v="0"/>
    <n v="1128299"/>
    <x v="307"/>
    <x v="1"/>
    <x v="11"/>
    <x v="2"/>
    <x v="25"/>
    <x v="28"/>
    <x v="0"/>
    <n v="37"/>
    <n v="194"/>
    <n v="7178"/>
    <n v="2799.4199999999996"/>
    <n v="0.38999999999999996"/>
    <x v="1"/>
  </r>
  <r>
    <x v="0"/>
    <n v="1128299"/>
    <x v="307"/>
    <x v="1"/>
    <x v="11"/>
    <x v="2"/>
    <x v="25"/>
    <x v="28"/>
    <x v="1"/>
    <n v="36"/>
    <n v="143"/>
    <n v="5148"/>
    <n v="2162.1600000000003"/>
    <n v="0.42000000000000004"/>
    <x v="1"/>
  </r>
  <r>
    <x v="0"/>
    <n v="1128299"/>
    <x v="307"/>
    <x v="1"/>
    <x v="11"/>
    <x v="2"/>
    <x v="25"/>
    <x v="28"/>
    <x v="2"/>
    <n v="41"/>
    <n v="147"/>
    <n v="6027"/>
    <n v="2290.2600000000002"/>
    <n v="0.38"/>
    <x v="1"/>
  </r>
  <r>
    <x v="0"/>
    <n v="1128299"/>
    <x v="307"/>
    <x v="1"/>
    <x v="11"/>
    <x v="2"/>
    <x v="25"/>
    <x v="28"/>
    <x v="3"/>
    <n v="38"/>
    <n v="105"/>
    <n v="3990"/>
    <n v="1595.9999999999998"/>
    <n v="0.39999999999999997"/>
    <x v="1"/>
  </r>
  <r>
    <x v="0"/>
    <n v="1128299"/>
    <x v="307"/>
    <x v="1"/>
    <x v="11"/>
    <x v="2"/>
    <x v="25"/>
    <x v="28"/>
    <x v="4"/>
    <n v="43"/>
    <n v="72"/>
    <n v="3096"/>
    <n v="1052.6399999999999"/>
    <n v="0.33999999999999997"/>
    <x v="1"/>
  </r>
  <r>
    <x v="0"/>
    <n v="1128299"/>
    <x v="307"/>
    <x v="1"/>
    <x v="11"/>
    <x v="2"/>
    <x v="25"/>
    <x v="28"/>
    <x v="5"/>
    <n v="46"/>
    <n v="158"/>
    <n v="7268"/>
    <n v="2253.08"/>
    <n v="0.31"/>
    <x v="1"/>
  </r>
  <r>
    <x v="0"/>
    <n v="1128299"/>
    <x v="336"/>
    <x v="1"/>
    <x v="5"/>
    <x v="2"/>
    <x v="25"/>
    <x v="28"/>
    <x v="0"/>
    <n v="40"/>
    <n v="216"/>
    <n v="8640"/>
    <n v="3196.8"/>
    <n v="0.37"/>
    <x v="1"/>
  </r>
  <r>
    <x v="0"/>
    <n v="1128299"/>
    <x v="336"/>
    <x v="1"/>
    <x v="5"/>
    <x v="2"/>
    <x v="25"/>
    <x v="28"/>
    <x v="1"/>
    <n v="40"/>
    <n v="163"/>
    <n v="6520"/>
    <n v="2999.2000000000003"/>
    <n v="0.46"/>
    <x v="1"/>
  </r>
  <r>
    <x v="0"/>
    <n v="1128299"/>
    <x v="336"/>
    <x v="1"/>
    <x v="5"/>
    <x v="2"/>
    <x v="25"/>
    <x v="28"/>
    <x v="2"/>
    <n v="39"/>
    <n v="157"/>
    <n v="6123"/>
    <n v="2387.9699999999998"/>
    <n v="0.38999999999999996"/>
    <x v="1"/>
  </r>
  <r>
    <x v="0"/>
    <n v="1128299"/>
    <x v="336"/>
    <x v="1"/>
    <x v="5"/>
    <x v="2"/>
    <x v="25"/>
    <x v="28"/>
    <x v="3"/>
    <n v="36"/>
    <n v="113"/>
    <n v="4068"/>
    <n v="1545.84"/>
    <n v="0.38"/>
    <x v="1"/>
  </r>
  <r>
    <x v="0"/>
    <n v="1128299"/>
    <x v="336"/>
    <x v="1"/>
    <x v="5"/>
    <x v="2"/>
    <x v="25"/>
    <x v="28"/>
    <x v="4"/>
    <n v="40"/>
    <n v="145"/>
    <n v="5800"/>
    <n v="2146"/>
    <n v="0.37"/>
    <x v="1"/>
  </r>
  <r>
    <x v="0"/>
    <n v="1128299"/>
    <x v="336"/>
    <x v="1"/>
    <x v="5"/>
    <x v="2"/>
    <x v="25"/>
    <x v="28"/>
    <x v="5"/>
    <n v="46"/>
    <n v="145"/>
    <n v="6670"/>
    <n v="2001"/>
    <n v="0.3"/>
    <x v="1"/>
  </r>
  <r>
    <x v="0"/>
    <n v="1128299"/>
    <x v="368"/>
    <x v="1"/>
    <x v="6"/>
    <x v="2"/>
    <x v="25"/>
    <x v="28"/>
    <x v="0"/>
    <n v="41"/>
    <n v="194"/>
    <n v="7954"/>
    <n v="3181.6"/>
    <n v="0.39999999999999997"/>
    <x v="1"/>
  </r>
  <r>
    <x v="0"/>
    <n v="1128299"/>
    <x v="368"/>
    <x v="1"/>
    <x v="6"/>
    <x v="2"/>
    <x v="25"/>
    <x v="28"/>
    <x v="1"/>
    <n v="46"/>
    <n v="190"/>
    <n v="8740"/>
    <n v="3670.8"/>
    <n v="0.42000000000000004"/>
    <x v="1"/>
  </r>
  <r>
    <x v="0"/>
    <n v="1128299"/>
    <x v="368"/>
    <x v="1"/>
    <x v="6"/>
    <x v="2"/>
    <x v="25"/>
    <x v="28"/>
    <x v="2"/>
    <n v="37"/>
    <n v="153"/>
    <n v="5661"/>
    <n v="2321.0099999999998"/>
    <n v="0.41"/>
    <x v="1"/>
  </r>
  <r>
    <x v="0"/>
    <n v="1128299"/>
    <x v="368"/>
    <x v="1"/>
    <x v="6"/>
    <x v="2"/>
    <x v="25"/>
    <x v="28"/>
    <x v="3"/>
    <n v="43"/>
    <n v="120"/>
    <n v="5160"/>
    <n v="2167.1999999999998"/>
    <n v="0.42"/>
    <x v="1"/>
  </r>
  <r>
    <x v="0"/>
    <n v="1128299"/>
    <x v="368"/>
    <x v="1"/>
    <x v="6"/>
    <x v="2"/>
    <x v="25"/>
    <x v="28"/>
    <x v="4"/>
    <n v="45"/>
    <n v="136"/>
    <n v="6120"/>
    <n v="2264.4"/>
    <n v="0.37"/>
    <x v="1"/>
  </r>
  <r>
    <x v="0"/>
    <n v="1128299"/>
    <x v="368"/>
    <x v="1"/>
    <x v="6"/>
    <x v="2"/>
    <x v="25"/>
    <x v="28"/>
    <x v="5"/>
    <n v="48"/>
    <n v="131"/>
    <n v="6288"/>
    <n v="1760.64"/>
    <n v="0.28000000000000003"/>
    <x v="1"/>
  </r>
  <r>
    <x v="0"/>
    <n v="1128299"/>
    <x v="400"/>
    <x v="1"/>
    <x v="7"/>
    <x v="2"/>
    <x v="25"/>
    <x v="28"/>
    <x v="0"/>
    <n v="35"/>
    <n v="184"/>
    <n v="6440"/>
    <n v="2704.7999999999997"/>
    <n v="0.42"/>
    <x v="1"/>
  </r>
  <r>
    <x v="0"/>
    <n v="1128299"/>
    <x v="400"/>
    <x v="1"/>
    <x v="7"/>
    <x v="2"/>
    <x v="25"/>
    <x v="28"/>
    <x v="1"/>
    <n v="34"/>
    <n v="201"/>
    <n v="6834"/>
    <n v="3211.98"/>
    <n v="0.47000000000000003"/>
    <x v="1"/>
  </r>
  <r>
    <x v="0"/>
    <n v="1128299"/>
    <x v="400"/>
    <x v="1"/>
    <x v="7"/>
    <x v="2"/>
    <x v="25"/>
    <x v="28"/>
    <x v="2"/>
    <n v="34"/>
    <n v="145"/>
    <n v="4930"/>
    <n v="1824.1"/>
    <n v="0.37"/>
    <x v="1"/>
  </r>
  <r>
    <x v="0"/>
    <n v="1128299"/>
    <x v="400"/>
    <x v="1"/>
    <x v="7"/>
    <x v="2"/>
    <x v="25"/>
    <x v="28"/>
    <x v="3"/>
    <n v="33"/>
    <n v="124"/>
    <n v="4092"/>
    <n v="1514.04"/>
    <n v="0.37"/>
    <x v="1"/>
  </r>
  <r>
    <x v="0"/>
    <n v="1128299"/>
    <x v="400"/>
    <x v="1"/>
    <x v="7"/>
    <x v="2"/>
    <x v="25"/>
    <x v="28"/>
    <x v="4"/>
    <n v="41"/>
    <n v="128"/>
    <n v="5248"/>
    <n v="1731.8399999999997"/>
    <n v="0.32999999999999996"/>
    <x v="1"/>
  </r>
  <r>
    <x v="0"/>
    <n v="1128299"/>
    <x v="400"/>
    <x v="1"/>
    <x v="7"/>
    <x v="2"/>
    <x v="25"/>
    <x v="28"/>
    <x v="5"/>
    <n v="43"/>
    <n v="132"/>
    <n v="5676"/>
    <n v="1816.32"/>
    <n v="0.32"/>
    <x v="1"/>
  </r>
  <r>
    <x v="0"/>
    <n v="1128299"/>
    <x v="429"/>
    <x v="1"/>
    <x v="8"/>
    <x v="2"/>
    <x v="25"/>
    <x v="28"/>
    <x v="0"/>
    <n v="36"/>
    <n v="170"/>
    <n v="6120"/>
    <n v="2570.4"/>
    <n v="0.42"/>
    <x v="1"/>
  </r>
  <r>
    <x v="0"/>
    <n v="1128299"/>
    <x v="429"/>
    <x v="1"/>
    <x v="8"/>
    <x v="2"/>
    <x v="25"/>
    <x v="28"/>
    <x v="1"/>
    <n v="33"/>
    <n v="175"/>
    <n v="5775"/>
    <n v="2425.5000000000005"/>
    <n v="0.42000000000000004"/>
    <x v="1"/>
  </r>
  <r>
    <x v="0"/>
    <n v="1128299"/>
    <x v="429"/>
    <x v="1"/>
    <x v="8"/>
    <x v="2"/>
    <x v="25"/>
    <x v="28"/>
    <x v="2"/>
    <n v="31"/>
    <n v="111"/>
    <n v="3441"/>
    <n v="1273.17"/>
    <n v="0.37"/>
    <x v="1"/>
  </r>
  <r>
    <x v="0"/>
    <n v="1128299"/>
    <x v="429"/>
    <x v="1"/>
    <x v="8"/>
    <x v="2"/>
    <x v="25"/>
    <x v="28"/>
    <x v="3"/>
    <n v="32"/>
    <n v="102"/>
    <n v="3264"/>
    <n v="1272.9599999999998"/>
    <n v="0.38999999999999996"/>
    <x v="1"/>
  </r>
  <r>
    <x v="0"/>
    <n v="1128299"/>
    <x v="429"/>
    <x v="1"/>
    <x v="8"/>
    <x v="2"/>
    <x v="25"/>
    <x v="28"/>
    <x v="4"/>
    <n v="44"/>
    <n v="88"/>
    <n v="3872"/>
    <n v="1432.6399999999999"/>
    <n v="0.37"/>
    <x v="1"/>
  </r>
  <r>
    <x v="0"/>
    <n v="1128299"/>
    <x v="429"/>
    <x v="1"/>
    <x v="8"/>
    <x v="2"/>
    <x v="25"/>
    <x v="28"/>
    <x v="5"/>
    <n v="47"/>
    <n v="107"/>
    <n v="5029"/>
    <n v="1458.4099999999999"/>
    <n v="0.28999999999999998"/>
    <x v="1"/>
  </r>
  <r>
    <x v="0"/>
    <n v="1128299"/>
    <x v="460"/>
    <x v="1"/>
    <x v="9"/>
    <x v="2"/>
    <x v="25"/>
    <x v="28"/>
    <x v="0"/>
    <n v="31"/>
    <n v="150"/>
    <n v="4650"/>
    <n v="1767"/>
    <n v="0.38"/>
    <x v="1"/>
  </r>
  <r>
    <x v="0"/>
    <n v="1128299"/>
    <x v="460"/>
    <x v="1"/>
    <x v="9"/>
    <x v="2"/>
    <x v="25"/>
    <x v="28"/>
    <x v="1"/>
    <n v="38"/>
    <n v="163"/>
    <n v="6194"/>
    <n v="2911.1800000000003"/>
    <n v="0.47000000000000003"/>
    <x v="1"/>
  </r>
  <r>
    <x v="0"/>
    <n v="1128299"/>
    <x v="460"/>
    <x v="1"/>
    <x v="9"/>
    <x v="2"/>
    <x v="25"/>
    <x v="28"/>
    <x v="2"/>
    <n v="33"/>
    <n v="124"/>
    <n v="4092"/>
    <n v="1595.8799999999999"/>
    <n v="0.38999999999999996"/>
    <x v="1"/>
  </r>
  <r>
    <x v="0"/>
    <n v="1128299"/>
    <x v="460"/>
    <x v="1"/>
    <x v="9"/>
    <x v="2"/>
    <x v="25"/>
    <x v="28"/>
    <x v="3"/>
    <n v="33"/>
    <n v="116"/>
    <n v="3828"/>
    <n v="1607.76"/>
    <n v="0.42"/>
    <x v="1"/>
  </r>
  <r>
    <x v="0"/>
    <n v="1128299"/>
    <x v="460"/>
    <x v="1"/>
    <x v="9"/>
    <x v="2"/>
    <x v="25"/>
    <x v="28"/>
    <x v="4"/>
    <n v="44"/>
    <n v="99"/>
    <n v="4356"/>
    <n v="1568.1599999999999"/>
    <n v="0.36"/>
    <x v="1"/>
  </r>
  <r>
    <x v="0"/>
    <n v="1128299"/>
    <x v="460"/>
    <x v="1"/>
    <x v="9"/>
    <x v="2"/>
    <x v="25"/>
    <x v="28"/>
    <x v="5"/>
    <n v="39"/>
    <n v="140"/>
    <n v="5460"/>
    <n v="1528.8000000000002"/>
    <n v="0.28000000000000003"/>
    <x v="1"/>
  </r>
  <r>
    <x v="0"/>
    <n v="1128299"/>
    <x v="489"/>
    <x v="1"/>
    <x v="10"/>
    <x v="2"/>
    <x v="25"/>
    <x v="28"/>
    <x v="0"/>
    <n v="35"/>
    <n v="194"/>
    <n v="6790"/>
    <n v="2716"/>
    <n v="0.39999999999999997"/>
    <x v="1"/>
  </r>
  <r>
    <x v="0"/>
    <n v="1128299"/>
    <x v="489"/>
    <x v="1"/>
    <x v="10"/>
    <x v="2"/>
    <x v="25"/>
    <x v="28"/>
    <x v="1"/>
    <n v="33"/>
    <n v="213"/>
    <n v="7029"/>
    <n v="3233.34"/>
    <n v="0.46"/>
    <x v="1"/>
  </r>
  <r>
    <x v="4"/>
    <n v="1128299"/>
    <x v="489"/>
    <x v="1"/>
    <x v="10"/>
    <x v="2"/>
    <x v="25"/>
    <x v="28"/>
    <x v="2"/>
    <n v="35"/>
    <n v="136"/>
    <n v="4760"/>
    <n v="1951.6"/>
    <n v="0.41"/>
    <x v="1"/>
  </r>
  <r>
    <x v="4"/>
    <n v="1128299"/>
    <x v="489"/>
    <x v="1"/>
    <x v="10"/>
    <x v="2"/>
    <x v="25"/>
    <x v="28"/>
    <x v="3"/>
    <n v="32"/>
    <n v="128"/>
    <n v="4096"/>
    <n v="1679.36"/>
    <n v="0.41"/>
    <x v="1"/>
  </r>
  <r>
    <x v="4"/>
    <n v="1128299"/>
    <x v="489"/>
    <x v="1"/>
    <x v="10"/>
    <x v="2"/>
    <x v="25"/>
    <x v="28"/>
    <x v="4"/>
    <n v="42"/>
    <n v="109"/>
    <n v="4578"/>
    <n v="1556.5199999999998"/>
    <n v="0.33999999999999997"/>
    <x v="1"/>
  </r>
  <r>
    <x v="4"/>
    <n v="1128299"/>
    <x v="489"/>
    <x v="1"/>
    <x v="10"/>
    <x v="2"/>
    <x v="25"/>
    <x v="28"/>
    <x v="5"/>
    <n v="43"/>
    <n v="135"/>
    <n v="5805"/>
    <n v="1625.4"/>
    <n v="0.28000000000000003"/>
    <x v="1"/>
  </r>
  <r>
    <x v="4"/>
    <n v="1128299"/>
    <x v="190"/>
    <x v="1"/>
    <x v="0"/>
    <x v="2"/>
    <x v="25"/>
    <x v="28"/>
    <x v="0"/>
    <n v="27"/>
    <n v="152"/>
    <n v="4104"/>
    <n v="1682.6399999999999"/>
    <n v="0.41"/>
    <x v="1"/>
  </r>
  <r>
    <x v="4"/>
    <n v="1128299"/>
    <x v="190"/>
    <x v="1"/>
    <x v="0"/>
    <x v="2"/>
    <x v="25"/>
    <x v="28"/>
    <x v="1"/>
    <n v="30"/>
    <n v="147"/>
    <n v="4410"/>
    <n v="2072.7000000000003"/>
    <n v="0.47000000000000003"/>
    <x v="1"/>
  </r>
  <r>
    <x v="4"/>
    <n v="1128299"/>
    <x v="190"/>
    <x v="1"/>
    <x v="0"/>
    <x v="2"/>
    <x v="25"/>
    <x v="28"/>
    <x v="2"/>
    <n v="32"/>
    <n v="157"/>
    <n v="5024"/>
    <n v="1959.36"/>
    <n v="0.38999999999999996"/>
    <x v="1"/>
  </r>
  <r>
    <x v="4"/>
    <n v="1128299"/>
    <x v="190"/>
    <x v="1"/>
    <x v="0"/>
    <x v="2"/>
    <x v="25"/>
    <x v="28"/>
    <x v="3"/>
    <n v="30"/>
    <n v="101"/>
    <n v="3030"/>
    <n v="1151.4000000000001"/>
    <n v="0.38"/>
    <x v="1"/>
  </r>
  <r>
    <x v="4"/>
    <n v="1128299"/>
    <x v="190"/>
    <x v="1"/>
    <x v="0"/>
    <x v="2"/>
    <x v="25"/>
    <x v="28"/>
    <x v="4"/>
    <n v="33"/>
    <n v="94"/>
    <n v="3102"/>
    <n v="1147.74"/>
    <n v="0.37"/>
    <x v="1"/>
  </r>
  <r>
    <x v="4"/>
    <n v="1128299"/>
    <x v="190"/>
    <x v="1"/>
    <x v="0"/>
    <x v="2"/>
    <x v="25"/>
    <x v="28"/>
    <x v="5"/>
    <n v="36"/>
    <n v="166"/>
    <n v="5976"/>
    <n v="1613.5200000000002"/>
    <n v="0.27"/>
    <x v="1"/>
  </r>
  <r>
    <x v="4"/>
    <n v="1128299"/>
    <x v="700"/>
    <x v="1"/>
    <x v="1"/>
    <x v="2"/>
    <x v="25"/>
    <x v="28"/>
    <x v="0"/>
    <n v="27"/>
    <n v="173"/>
    <n v="4671"/>
    <n v="1868.3999999999999"/>
    <n v="0.39999999999999997"/>
    <x v="1"/>
  </r>
  <r>
    <x v="4"/>
    <n v="1128299"/>
    <x v="700"/>
    <x v="1"/>
    <x v="1"/>
    <x v="2"/>
    <x v="25"/>
    <x v="28"/>
    <x v="1"/>
    <n v="36"/>
    <n v="136"/>
    <n v="4896"/>
    <n v="2301.1200000000003"/>
    <n v="0.47000000000000003"/>
    <x v="1"/>
  </r>
  <r>
    <x v="4"/>
    <n v="1128299"/>
    <x v="700"/>
    <x v="1"/>
    <x v="1"/>
    <x v="2"/>
    <x v="25"/>
    <x v="28"/>
    <x v="2"/>
    <n v="35"/>
    <n v="132"/>
    <n v="4620"/>
    <n v="1847.9999999999998"/>
    <n v="0.39999999999999997"/>
    <x v="1"/>
  </r>
  <r>
    <x v="4"/>
    <n v="1128299"/>
    <x v="700"/>
    <x v="1"/>
    <x v="1"/>
    <x v="2"/>
    <x v="26"/>
    <x v="29"/>
    <x v="3"/>
    <n v="29"/>
    <n v="91"/>
    <n v="2639"/>
    <n v="976.43"/>
    <n v="0.37"/>
    <x v="1"/>
  </r>
  <r>
    <x v="4"/>
    <n v="1128299"/>
    <x v="700"/>
    <x v="1"/>
    <x v="1"/>
    <x v="2"/>
    <x v="26"/>
    <x v="29"/>
    <x v="4"/>
    <n v="34"/>
    <n v="62"/>
    <n v="2108"/>
    <n v="674.56000000000006"/>
    <n v="0.32"/>
    <x v="1"/>
  </r>
  <r>
    <x v="4"/>
    <n v="1128299"/>
    <x v="700"/>
    <x v="1"/>
    <x v="1"/>
    <x v="2"/>
    <x v="26"/>
    <x v="29"/>
    <x v="5"/>
    <n v="35"/>
    <n v="140"/>
    <n v="4900"/>
    <n v="1372.0000000000002"/>
    <n v="0.28000000000000003"/>
    <x v="1"/>
  </r>
  <r>
    <x v="4"/>
    <n v="1128299"/>
    <x v="712"/>
    <x v="1"/>
    <x v="2"/>
    <x v="2"/>
    <x v="26"/>
    <x v="29"/>
    <x v="0"/>
    <n v="30"/>
    <n v="187"/>
    <n v="5610"/>
    <n v="2300.1"/>
    <n v="0.41"/>
    <x v="1"/>
  </r>
  <r>
    <x v="4"/>
    <n v="1128299"/>
    <x v="712"/>
    <x v="1"/>
    <x v="2"/>
    <x v="2"/>
    <x v="26"/>
    <x v="29"/>
    <x v="1"/>
    <n v="36"/>
    <n v="136"/>
    <n v="4896"/>
    <n v="2203.2000000000003"/>
    <n v="0.45"/>
    <x v="1"/>
  </r>
  <r>
    <x v="4"/>
    <n v="1128299"/>
    <x v="712"/>
    <x v="1"/>
    <x v="2"/>
    <x v="2"/>
    <x v="26"/>
    <x v="29"/>
    <x v="2"/>
    <n v="44"/>
    <n v="124"/>
    <n v="5456"/>
    <n v="2073.2800000000002"/>
    <n v="0.38"/>
    <x v="1"/>
  </r>
  <r>
    <x v="4"/>
    <n v="1128299"/>
    <x v="712"/>
    <x v="1"/>
    <x v="2"/>
    <x v="2"/>
    <x v="26"/>
    <x v="29"/>
    <x v="3"/>
    <n v="37"/>
    <n v="88"/>
    <n v="3256"/>
    <n v="1269.8399999999999"/>
    <n v="0.38999999999999996"/>
    <x v="1"/>
  </r>
  <r>
    <x v="4"/>
    <n v="1128299"/>
    <x v="712"/>
    <x v="1"/>
    <x v="2"/>
    <x v="2"/>
    <x v="26"/>
    <x v="29"/>
    <x v="4"/>
    <n v="41"/>
    <n v="53"/>
    <n v="2173"/>
    <n v="695.36"/>
    <n v="0.32"/>
    <x v="1"/>
  </r>
  <r>
    <x v="4"/>
    <n v="1128299"/>
    <x v="712"/>
    <x v="1"/>
    <x v="2"/>
    <x v="2"/>
    <x v="26"/>
    <x v="29"/>
    <x v="5"/>
    <n v="44"/>
    <n v="131"/>
    <n v="5764"/>
    <n v="1786.84"/>
    <n v="0.31"/>
    <x v="1"/>
  </r>
  <r>
    <x v="4"/>
    <n v="1128299"/>
    <x v="249"/>
    <x v="1"/>
    <x v="3"/>
    <x v="2"/>
    <x v="26"/>
    <x v="29"/>
    <x v="0"/>
    <n v="41"/>
    <n v="165"/>
    <n v="6765"/>
    <n v="2841.2999999999997"/>
    <n v="0.42"/>
    <x v="1"/>
  </r>
  <r>
    <x v="4"/>
    <n v="1128299"/>
    <x v="249"/>
    <x v="1"/>
    <x v="3"/>
    <x v="2"/>
    <x v="26"/>
    <x v="29"/>
    <x v="1"/>
    <n v="43"/>
    <n v="109"/>
    <n v="4687"/>
    <n v="2156.02"/>
    <n v="0.46"/>
    <x v="1"/>
  </r>
  <r>
    <x v="4"/>
    <n v="1128299"/>
    <x v="249"/>
    <x v="1"/>
    <x v="3"/>
    <x v="2"/>
    <x v="26"/>
    <x v="29"/>
    <x v="2"/>
    <n v="44"/>
    <n v="140"/>
    <n v="6160"/>
    <n v="2587.1999999999998"/>
    <n v="0.42"/>
    <x v="1"/>
  </r>
  <r>
    <x v="4"/>
    <n v="1128299"/>
    <x v="249"/>
    <x v="1"/>
    <x v="3"/>
    <x v="2"/>
    <x v="26"/>
    <x v="29"/>
    <x v="3"/>
    <n v="37"/>
    <n v="96"/>
    <n v="3552"/>
    <n v="1385.2799999999997"/>
    <n v="0.38999999999999996"/>
    <x v="1"/>
  </r>
  <r>
    <x v="4"/>
    <n v="1128299"/>
    <x v="249"/>
    <x v="1"/>
    <x v="3"/>
    <x v="2"/>
    <x v="26"/>
    <x v="29"/>
    <x v="4"/>
    <n v="46"/>
    <n v="60"/>
    <n v="2760"/>
    <n v="965.99999999999989"/>
    <n v="0.35"/>
    <x v="1"/>
  </r>
  <r>
    <x v="4"/>
    <n v="1128299"/>
    <x v="249"/>
    <x v="1"/>
    <x v="3"/>
    <x v="2"/>
    <x v="26"/>
    <x v="29"/>
    <x v="5"/>
    <n v="56"/>
    <n v="116"/>
    <n v="6496"/>
    <n v="1818.88"/>
    <n v="0.28000000000000003"/>
    <x v="1"/>
  </r>
  <r>
    <x v="4"/>
    <n v="1128299"/>
    <x v="280"/>
    <x v="1"/>
    <x v="4"/>
    <x v="2"/>
    <x v="26"/>
    <x v="29"/>
    <x v="0"/>
    <n v="43"/>
    <n v="184"/>
    <n v="7912"/>
    <n v="3243.9199999999996"/>
    <n v="0.41"/>
    <x v="1"/>
  </r>
  <r>
    <x v="4"/>
    <n v="1128299"/>
    <x v="280"/>
    <x v="1"/>
    <x v="4"/>
    <x v="2"/>
    <x v="26"/>
    <x v="29"/>
    <x v="1"/>
    <n v="46"/>
    <n v="136"/>
    <n v="6256"/>
    <n v="2627.5200000000004"/>
    <n v="0.42000000000000004"/>
    <x v="1"/>
  </r>
  <r>
    <x v="4"/>
    <n v="1128299"/>
    <x v="280"/>
    <x v="1"/>
    <x v="4"/>
    <x v="2"/>
    <x v="26"/>
    <x v="29"/>
    <x v="2"/>
    <n v="46"/>
    <n v="135"/>
    <n v="6210"/>
    <n v="2546.1"/>
    <n v="0.41"/>
    <x v="1"/>
  </r>
  <r>
    <x v="4"/>
    <n v="1128299"/>
    <x v="280"/>
    <x v="1"/>
    <x v="4"/>
    <x v="2"/>
    <x v="26"/>
    <x v="29"/>
    <x v="3"/>
    <n v="43"/>
    <n v="109"/>
    <n v="4687"/>
    <n v="1921.6699999999998"/>
    <n v="0.41"/>
    <x v="1"/>
  </r>
  <r>
    <x v="4"/>
    <n v="1128299"/>
    <x v="280"/>
    <x v="1"/>
    <x v="4"/>
    <x v="2"/>
    <x v="26"/>
    <x v="29"/>
    <x v="4"/>
    <n v="45"/>
    <n v="78"/>
    <n v="3510"/>
    <n v="1228.5"/>
    <n v="0.35"/>
    <x v="1"/>
  </r>
  <r>
    <x v="4"/>
    <n v="1128299"/>
    <x v="280"/>
    <x v="1"/>
    <x v="4"/>
    <x v="2"/>
    <x v="26"/>
    <x v="29"/>
    <x v="5"/>
    <n v="56"/>
    <n v="132"/>
    <n v="7392"/>
    <n v="2143.6799999999998"/>
    <n v="0.28999999999999998"/>
    <x v="1"/>
  </r>
  <r>
    <x v="4"/>
    <n v="1128299"/>
    <x v="310"/>
    <x v="1"/>
    <x v="11"/>
    <x v="2"/>
    <x v="26"/>
    <x v="29"/>
    <x v="0"/>
    <n v="37"/>
    <n v="224"/>
    <n v="8288"/>
    <n v="3232.3199999999997"/>
    <n v="0.38999999999999996"/>
    <x v="1"/>
  </r>
  <r>
    <x v="4"/>
    <n v="1128299"/>
    <x v="310"/>
    <x v="1"/>
    <x v="11"/>
    <x v="2"/>
    <x v="26"/>
    <x v="29"/>
    <x v="1"/>
    <n v="47"/>
    <n v="187"/>
    <n v="8789"/>
    <n v="3779.2700000000004"/>
    <n v="0.43000000000000005"/>
    <x v="1"/>
  </r>
  <r>
    <x v="4"/>
    <n v="1128299"/>
    <x v="310"/>
    <x v="1"/>
    <x v="11"/>
    <x v="2"/>
    <x v="26"/>
    <x v="29"/>
    <x v="2"/>
    <n v="41"/>
    <n v="193"/>
    <n v="7913"/>
    <n v="3165.2"/>
    <n v="0.39999999999999997"/>
    <x v="1"/>
  </r>
  <r>
    <x v="4"/>
    <n v="1128299"/>
    <x v="310"/>
    <x v="1"/>
    <x v="11"/>
    <x v="2"/>
    <x v="26"/>
    <x v="29"/>
    <x v="3"/>
    <n v="37"/>
    <n v="128"/>
    <n v="4736"/>
    <n v="1894.3999999999999"/>
    <n v="0.39999999999999997"/>
    <x v="1"/>
  </r>
  <r>
    <x v="4"/>
    <n v="1128299"/>
    <x v="310"/>
    <x v="1"/>
    <x v="11"/>
    <x v="2"/>
    <x v="26"/>
    <x v="29"/>
    <x v="4"/>
    <n v="44"/>
    <n v="93"/>
    <n v="4092"/>
    <n v="1432.1999999999998"/>
    <n v="0.35"/>
    <x v="1"/>
  </r>
  <r>
    <x v="4"/>
    <n v="1128299"/>
    <x v="310"/>
    <x v="1"/>
    <x v="11"/>
    <x v="2"/>
    <x v="26"/>
    <x v="29"/>
    <x v="5"/>
    <n v="50"/>
    <n v="192"/>
    <n v="9600"/>
    <n v="2688.0000000000005"/>
    <n v="0.28000000000000003"/>
    <x v="1"/>
  </r>
  <r>
    <x v="4"/>
    <n v="1128299"/>
    <x v="339"/>
    <x v="1"/>
    <x v="5"/>
    <x v="2"/>
    <x v="26"/>
    <x v="29"/>
    <x v="0"/>
    <n v="41"/>
    <n v="248"/>
    <n v="10168"/>
    <n v="3965.5199999999995"/>
    <n v="0.38999999999999996"/>
    <x v="1"/>
  </r>
  <r>
    <x v="4"/>
    <n v="1128299"/>
    <x v="339"/>
    <x v="1"/>
    <x v="5"/>
    <x v="2"/>
    <x v="26"/>
    <x v="29"/>
    <x v="1"/>
    <n v="45"/>
    <n v="210"/>
    <n v="9450"/>
    <n v="4063.5000000000005"/>
    <n v="0.43000000000000005"/>
    <x v="1"/>
  </r>
  <r>
    <x v="4"/>
    <n v="1128299"/>
    <x v="339"/>
    <x v="1"/>
    <x v="5"/>
    <x v="2"/>
    <x v="26"/>
    <x v="29"/>
    <x v="2"/>
    <n v="39"/>
    <n v="171"/>
    <n v="6669"/>
    <n v="2467.5299999999997"/>
    <n v="0.37"/>
    <x v="1"/>
  </r>
  <r>
    <x v="4"/>
    <n v="1128299"/>
    <x v="339"/>
    <x v="1"/>
    <x v="5"/>
    <x v="2"/>
    <x v="26"/>
    <x v="29"/>
    <x v="3"/>
    <n v="39"/>
    <n v="149"/>
    <n v="5811"/>
    <n v="2440.62"/>
    <n v="0.42"/>
    <x v="1"/>
  </r>
  <r>
    <x v="4"/>
    <n v="1128299"/>
    <x v="339"/>
    <x v="1"/>
    <x v="5"/>
    <x v="2"/>
    <x v="26"/>
    <x v="29"/>
    <x v="4"/>
    <n v="40"/>
    <n v="160"/>
    <n v="6400"/>
    <n v="2048"/>
    <n v="0.32"/>
    <x v="1"/>
  </r>
  <r>
    <x v="4"/>
    <n v="1128299"/>
    <x v="339"/>
    <x v="1"/>
    <x v="5"/>
    <x v="2"/>
    <x v="26"/>
    <x v="29"/>
    <x v="5"/>
    <n v="49"/>
    <n v="160"/>
    <n v="7840"/>
    <n v="2508.8000000000002"/>
    <n v="0.32"/>
    <x v="1"/>
  </r>
  <r>
    <x v="4"/>
    <n v="1128299"/>
    <x v="371"/>
    <x v="1"/>
    <x v="6"/>
    <x v="2"/>
    <x v="26"/>
    <x v="29"/>
    <x v="0"/>
    <n v="40"/>
    <n v="224"/>
    <n v="8960"/>
    <n v="3315.2"/>
    <n v="0.37"/>
    <x v="1"/>
  </r>
  <r>
    <x v="4"/>
    <n v="1128299"/>
    <x v="371"/>
    <x v="1"/>
    <x v="6"/>
    <x v="2"/>
    <x v="26"/>
    <x v="29"/>
    <x v="1"/>
    <n v="44"/>
    <n v="208"/>
    <n v="9152"/>
    <n v="4026.88"/>
    <n v="0.44"/>
    <x v="1"/>
  </r>
  <r>
    <x v="4"/>
    <n v="1128299"/>
    <x v="371"/>
    <x v="1"/>
    <x v="6"/>
    <x v="2"/>
    <x v="26"/>
    <x v="29"/>
    <x v="2"/>
    <n v="46"/>
    <n v="163"/>
    <n v="7498"/>
    <n v="2999.2"/>
    <n v="0.39999999999999997"/>
    <x v="1"/>
  </r>
  <r>
    <x v="4"/>
    <n v="1128299"/>
    <x v="371"/>
    <x v="1"/>
    <x v="6"/>
    <x v="2"/>
    <x v="26"/>
    <x v="29"/>
    <x v="3"/>
    <n v="46"/>
    <n v="152"/>
    <n v="6992"/>
    <n v="2587.04"/>
    <n v="0.37"/>
    <x v="1"/>
  </r>
  <r>
    <x v="4"/>
    <n v="1128299"/>
    <x v="371"/>
    <x v="1"/>
    <x v="6"/>
    <x v="2"/>
    <x v="26"/>
    <x v="29"/>
    <x v="4"/>
    <n v="48"/>
    <n v="162"/>
    <n v="7776"/>
    <n v="2643.8399999999997"/>
    <n v="0.33999999999999997"/>
    <x v="1"/>
  </r>
  <r>
    <x v="4"/>
    <n v="1128299"/>
    <x v="371"/>
    <x v="1"/>
    <x v="6"/>
    <x v="2"/>
    <x v="26"/>
    <x v="29"/>
    <x v="5"/>
    <n v="50"/>
    <n v="153"/>
    <n v="7650"/>
    <n v="2448"/>
    <n v="0.32"/>
    <x v="1"/>
  </r>
  <r>
    <x v="4"/>
    <n v="1128299"/>
    <x v="403"/>
    <x v="1"/>
    <x v="7"/>
    <x v="2"/>
    <x v="26"/>
    <x v="29"/>
    <x v="0"/>
    <n v="37"/>
    <n v="206"/>
    <n v="7622"/>
    <n v="3201.24"/>
    <n v="0.42"/>
    <x v="1"/>
  </r>
  <r>
    <x v="4"/>
    <n v="1128299"/>
    <x v="403"/>
    <x v="1"/>
    <x v="7"/>
    <x v="2"/>
    <x v="26"/>
    <x v="29"/>
    <x v="1"/>
    <n v="39"/>
    <n v="188"/>
    <n v="7332"/>
    <n v="3372.7200000000003"/>
    <n v="0.46"/>
    <x v="1"/>
  </r>
  <r>
    <x v="4"/>
    <n v="1128299"/>
    <x v="403"/>
    <x v="1"/>
    <x v="7"/>
    <x v="2"/>
    <x v="26"/>
    <x v="29"/>
    <x v="2"/>
    <n v="39"/>
    <n v="147"/>
    <n v="5733"/>
    <n v="2407.86"/>
    <n v="0.42"/>
    <x v="1"/>
  </r>
  <r>
    <x v="4"/>
    <n v="1128299"/>
    <x v="403"/>
    <x v="1"/>
    <x v="7"/>
    <x v="2"/>
    <x v="26"/>
    <x v="29"/>
    <x v="3"/>
    <n v="37"/>
    <n v="145"/>
    <n v="5365"/>
    <n v="2199.65"/>
    <n v="0.41"/>
    <x v="1"/>
  </r>
  <r>
    <x v="4"/>
    <n v="1128299"/>
    <x v="403"/>
    <x v="1"/>
    <x v="7"/>
    <x v="2"/>
    <x v="26"/>
    <x v="29"/>
    <x v="4"/>
    <n v="40"/>
    <n v="145"/>
    <n v="5800"/>
    <n v="2029.9999999999998"/>
    <n v="0.35"/>
    <x v="1"/>
  </r>
  <r>
    <x v="4"/>
    <n v="1128299"/>
    <x v="403"/>
    <x v="1"/>
    <x v="7"/>
    <x v="2"/>
    <x v="26"/>
    <x v="29"/>
    <x v="5"/>
    <n v="48"/>
    <n v="157"/>
    <n v="7536"/>
    <n v="2260.7999999999997"/>
    <n v="0.3"/>
    <x v="1"/>
  </r>
  <r>
    <x v="4"/>
    <n v="1128299"/>
    <x v="432"/>
    <x v="1"/>
    <x v="8"/>
    <x v="2"/>
    <x v="26"/>
    <x v="29"/>
    <x v="0"/>
    <n v="35"/>
    <n v="171"/>
    <n v="5985"/>
    <n v="2214.4499999999998"/>
    <n v="0.37"/>
    <x v="1"/>
  </r>
  <r>
    <x v="4"/>
    <n v="1128299"/>
    <x v="432"/>
    <x v="1"/>
    <x v="8"/>
    <x v="2"/>
    <x v="26"/>
    <x v="29"/>
    <x v="1"/>
    <n v="38"/>
    <n v="182"/>
    <n v="6916"/>
    <n v="2973.8800000000006"/>
    <n v="0.43000000000000005"/>
    <x v="1"/>
  </r>
  <r>
    <x v="4"/>
    <n v="1128299"/>
    <x v="432"/>
    <x v="1"/>
    <x v="8"/>
    <x v="2"/>
    <x v="26"/>
    <x v="29"/>
    <x v="2"/>
    <n v="34"/>
    <n v="120"/>
    <n v="4080"/>
    <n v="1631.9999999999998"/>
    <n v="0.39999999999999997"/>
    <x v="1"/>
  </r>
  <r>
    <x v="4"/>
    <n v="1128299"/>
    <x v="432"/>
    <x v="1"/>
    <x v="8"/>
    <x v="2"/>
    <x v="26"/>
    <x v="29"/>
    <x v="3"/>
    <n v="35"/>
    <n v="112"/>
    <n v="3920"/>
    <n v="1646.3999999999999"/>
    <n v="0.42"/>
    <x v="1"/>
  </r>
  <r>
    <x v="4"/>
    <n v="1128299"/>
    <x v="432"/>
    <x v="1"/>
    <x v="8"/>
    <x v="2"/>
    <x v="26"/>
    <x v="29"/>
    <x v="4"/>
    <n v="41"/>
    <n v="114"/>
    <n v="4674"/>
    <n v="1542.4199999999998"/>
    <n v="0.32999999999999996"/>
    <x v="1"/>
  </r>
  <r>
    <x v="4"/>
    <n v="1128299"/>
    <x v="432"/>
    <x v="1"/>
    <x v="8"/>
    <x v="2"/>
    <x v="26"/>
    <x v="29"/>
    <x v="5"/>
    <n v="57"/>
    <n v="131"/>
    <n v="7467"/>
    <n v="2314.77"/>
    <n v="0.31"/>
    <x v="1"/>
  </r>
  <r>
    <x v="4"/>
    <n v="1128299"/>
    <x v="463"/>
    <x v="1"/>
    <x v="9"/>
    <x v="2"/>
    <x v="26"/>
    <x v="29"/>
    <x v="0"/>
    <n v="47"/>
    <n v="176"/>
    <n v="8272"/>
    <n v="3391.52"/>
    <n v="0.41"/>
    <x v="1"/>
  </r>
  <r>
    <x v="4"/>
    <n v="1128299"/>
    <x v="463"/>
    <x v="1"/>
    <x v="9"/>
    <x v="2"/>
    <x v="26"/>
    <x v="29"/>
    <x v="1"/>
    <n v="44"/>
    <n v="180"/>
    <n v="7920"/>
    <n v="3405.6000000000004"/>
    <n v="0.43000000000000005"/>
    <x v="1"/>
  </r>
  <r>
    <x v="4"/>
    <n v="1128299"/>
    <x v="463"/>
    <x v="1"/>
    <x v="9"/>
    <x v="2"/>
    <x v="26"/>
    <x v="29"/>
    <x v="2"/>
    <n v="46"/>
    <n v="149"/>
    <n v="6854"/>
    <n v="2535.98"/>
    <n v="0.37"/>
    <x v="1"/>
  </r>
  <r>
    <x v="4"/>
    <n v="1128299"/>
    <x v="463"/>
    <x v="1"/>
    <x v="9"/>
    <x v="2"/>
    <x v="26"/>
    <x v="29"/>
    <x v="3"/>
    <n v="40"/>
    <n v="136"/>
    <n v="5440"/>
    <n v="2230.4"/>
    <n v="0.41"/>
    <x v="1"/>
  </r>
  <r>
    <x v="4"/>
    <n v="1128299"/>
    <x v="463"/>
    <x v="1"/>
    <x v="9"/>
    <x v="2"/>
    <x v="26"/>
    <x v="29"/>
    <x v="4"/>
    <n v="54"/>
    <n v="131"/>
    <n v="7074"/>
    <n v="2617.38"/>
    <n v="0.37"/>
    <x v="1"/>
  </r>
  <r>
    <x v="4"/>
    <n v="1128299"/>
    <x v="463"/>
    <x v="1"/>
    <x v="9"/>
    <x v="2"/>
    <x v="26"/>
    <x v="29"/>
    <x v="5"/>
    <n v="56"/>
    <n v="170"/>
    <n v="9520"/>
    <n v="2856"/>
    <n v="0.3"/>
    <x v="1"/>
  </r>
  <r>
    <x v="4"/>
    <n v="1128299"/>
    <x v="492"/>
    <x v="1"/>
    <x v="10"/>
    <x v="2"/>
    <x v="26"/>
    <x v="29"/>
    <x v="0"/>
    <n v="44"/>
    <n v="238"/>
    <n v="10472"/>
    <n v="4398.24"/>
    <n v="0.42"/>
    <x v="1"/>
  </r>
  <r>
    <x v="4"/>
    <n v="1128299"/>
    <x v="492"/>
    <x v="1"/>
    <x v="10"/>
    <x v="2"/>
    <x v="26"/>
    <x v="29"/>
    <x v="1"/>
    <n v="47"/>
    <n v="217"/>
    <n v="10199"/>
    <n v="4793.5300000000007"/>
    <n v="0.47000000000000003"/>
    <x v="1"/>
  </r>
  <r>
    <x v="2"/>
    <n v="1128299"/>
    <x v="492"/>
    <x v="1"/>
    <x v="10"/>
    <x v="2"/>
    <x v="26"/>
    <x v="29"/>
    <x v="2"/>
    <n v="44"/>
    <n v="150"/>
    <n v="6600"/>
    <n v="2706"/>
    <n v="0.41"/>
    <x v="1"/>
  </r>
  <r>
    <x v="2"/>
    <n v="1128299"/>
    <x v="492"/>
    <x v="1"/>
    <x v="10"/>
    <x v="2"/>
    <x v="26"/>
    <x v="29"/>
    <x v="3"/>
    <n v="45"/>
    <n v="160"/>
    <n v="7200"/>
    <n v="2879.9999999999995"/>
    <n v="0.39999999999999997"/>
    <x v="1"/>
  </r>
  <r>
    <x v="2"/>
    <n v="1128299"/>
    <x v="492"/>
    <x v="1"/>
    <x v="10"/>
    <x v="2"/>
    <x v="26"/>
    <x v="29"/>
    <x v="4"/>
    <n v="55"/>
    <n v="128"/>
    <n v="7040"/>
    <n v="2323.1999999999998"/>
    <n v="0.32999999999999996"/>
    <x v="1"/>
  </r>
  <r>
    <x v="2"/>
    <n v="1128299"/>
    <x v="492"/>
    <x v="1"/>
    <x v="10"/>
    <x v="2"/>
    <x v="26"/>
    <x v="29"/>
    <x v="5"/>
    <n v="56"/>
    <n v="173"/>
    <n v="9688"/>
    <n v="2615.7600000000002"/>
    <n v="0.27"/>
    <x v="1"/>
  </r>
  <r>
    <x v="2"/>
    <n v="1128299"/>
    <x v="177"/>
    <x v="1"/>
    <x v="0"/>
    <x v="2"/>
    <x v="26"/>
    <x v="29"/>
    <x v="0"/>
    <n v="24"/>
    <n v="149"/>
    <n v="3576"/>
    <n v="1644.96"/>
    <n v="0.46"/>
    <x v="1"/>
  </r>
  <r>
    <x v="2"/>
    <n v="1128299"/>
    <x v="177"/>
    <x v="1"/>
    <x v="0"/>
    <x v="2"/>
    <x v="26"/>
    <x v="29"/>
    <x v="1"/>
    <n v="27"/>
    <n v="140"/>
    <n v="3780"/>
    <n v="1776.6000000000001"/>
    <n v="0.47000000000000003"/>
    <x v="1"/>
  </r>
  <r>
    <x v="2"/>
    <n v="1128299"/>
    <x v="177"/>
    <x v="1"/>
    <x v="0"/>
    <x v="2"/>
    <x v="26"/>
    <x v="29"/>
    <x v="2"/>
    <n v="32"/>
    <n v="140"/>
    <n v="4480"/>
    <n v="1881.6"/>
    <n v="0.42"/>
    <x v="1"/>
  </r>
  <r>
    <x v="2"/>
    <n v="1128299"/>
    <x v="177"/>
    <x v="1"/>
    <x v="0"/>
    <x v="2"/>
    <x v="26"/>
    <x v="29"/>
    <x v="3"/>
    <n v="28"/>
    <n v="99"/>
    <n v="2772"/>
    <n v="1164.24"/>
    <n v="0.42000000000000004"/>
    <x v="1"/>
  </r>
  <r>
    <x v="2"/>
    <n v="1128299"/>
    <x v="177"/>
    <x v="1"/>
    <x v="0"/>
    <x v="2"/>
    <x v="26"/>
    <x v="29"/>
    <x v="4"/>
    <n v="35"/>
    <n v="75"/>
    <n v="2625"/>
    <n v="1050"/>
    <n v="0.39999999999999997"/>
    <x v="1"/>
  </r>
  <r>
    <x v="2"/>
    <n v="1128299"/>
    <x v="177"/>
    <x v="1"/>
    <x v="0"/>
    <x v="2"/>
    <x v="26"/>
    <x v="29"/>
    <x v="5"/>
    <n v="28"/>
    <n v="140"/>
    <n v="3920"/>
    <n v="1254.4000000000001"/>
    <n v="0.32"/>
    <x v="1"/>
  </r>
  <r>
    <x v="2"/>
    <n v="1128299"/>
    <x v="208"/>
    <x v="1"/>
    <x v="1"/>
    <x v="2"/>
    <x v="26"/>
    <x v="29"/>
    <x v="0"/>
    <n v="23"/>
    <n v="150"/>
    <n v="3450"/>
    <n v="1483.5000000000002"/>
    <n v="0.43000000000000005"/>
    <x v="1"/>
  </r>
  <r>
    <x v="2"/>
    <n v="1128299"/>
    <x v="208"/>
    <x v="1"/>
    <x v="1"/>
    <x v="2"/>
    <x v="26"/>
    <x v="29"/>
    <x v="1"/>
    <n v="27"/>
    <n v="124"/>
    <n v="3348"/>
    <n v="1540.0800000000002"/>
    <n v="0.46"/>
    <x v="1"/>
  </r>
  <r>
    <x v="2"/>
    <n v="1128299"/>
    <x v="208"/>
    <x v="1"/>
    <x v="1"/>
    <x v="2"/>
    <x v="26"/>
    <x v="29"/>
    <x v="2"/>
    <n v="28"/>
    <n v="120"/>
    <n v="3360"/>
    <n v="1377.6"/>
    <n v="0.41"/>
    <x v="1"/>
  </r>
  <r>
    <x v="2"/>
    <n v="1128299"/>
    <x v="208"/>
    <x v="1"/>
    <x v="1"/>
    <x v="4"/>
    <x v="27"/>
    <x v="30"/>
    <x v="3"/>
    <n v="30"/>
    <n v="80"/>
    <n v="2400"/>
    <n v="1056"/>
    <n v="0.44"/>
    <x v="1"/>
  </r>
  <r>
    <x v="2"/>
    <n v="1128299"/>
    <x v="208"/>
    <x v="1"/>
    <x v="1"/>
    <x v="4"/>
    <x v="27"/>
    <x v="30"/>
    <x v="4"/>
    <n v="34"/>
    <n v="60"/>
    <n v="2040"/>
    <n v="795.59999999999991"/>
    <n v="0.38999999999999996"/>
    <x v="1"/>
  </r>
  <r>
    <x v="2"/>
    <n v="1128299"/>
    <x v="208"/>
    <x v="1"/>
    <x v="1"/>
    <x v="4"/>
    <x v="27"/>
    <x v="30"/>
    <x v="5"/>
    <n v="28"/>
    <n v="131"/>
    <n v="3668"/>
    <n v="1063.72"/>
    <n v="0.28999999999999998"/>
    <x v="1"/>
  </r>
  <r>
    <x v="2"/>
    <n v="1128299"/>
    <x v="217"/>
    <x v="1"/>
    <x v="2"/>
    <x v="4"/>
    <x v="27"/>
    <x v="30"/>
    <x v="0"/>
    <n v="30"/>
    <n v="163"/>
    <n v="4890"/>
    <n v="2102.7000000000003"/>
    <n v="0.43000000000000005"/>
    <x v="1"/>
  </r>
  <r>
    <x v="2"/>
    <n v="1128299"/>
    <x v="217"/>
    <x v="1"/>
    <x v="2"/>
    <x v="4"/>
    <x v="27"/>
    <x v="30"/>
    <x v="1"/>
    <n v="37"/>
    <n v="113"/>
    <n v="4181"/>
    <n v="1839.64"/>
    <n v="0.44"/>
    <x v="1"/>
  </r>
  <r>
    <x v="2"/>
    <n v="1128299"/>
    <x v="217"/>
    <x v="1"/>
    <x v="2"/>
    <x v="4"/>
    <x v="27"/>
    <x v="30"/>
    <x v="2"/>
    <n v="39"/>
    <n v="124"/>
    <n v="4836"/>
    <n v="1837.68"/>
    <n v="0.38"/>
    <x v="1"/>
  </r>
  <r>
    <x v="2"/>
    <n v="1128299"/>
    <x v="217"/>
    <x v="1"/>
    <x v="2"/>
    <x v="4"/>
    <x v="27"/>
    <x v="30"/>
    <x v="3"/>
    <n v="38"/>
    <n v="78"/>
    <n v="2964"/>
    <n v="1333.8"/>
    <n v="0.45"/>
    <x v="1"/>
  </r>
  <r>
    <x v="2"/>
    <n v="1128299"/>
    <x v="217"/>
    <x v="1"/>
    <x v="2"/>
    <x v="4"/>
    <x v="27"/>
    <x v="30"/>
    <x v="4"/>
    <n v="41"/>
    <n v="45"/>
    <n v="1845"/>
    <n v="756.44999999999993"/>
    <n v="0.41"/>
    <x v="1"/>
  </r>
  <r>
    <x v="2"/>
    <n v="1128299"/>
    <x v="217"/>
    <x v="1"/>
    <x v="2"/>
    <x v="4"/>
    <x v="27"/>
    <x v="30"/>
    <x v="5"/>
    <n v="40"/>
    <n v="112"/>
    <n v="4480"/>
    <n v="1299.1999999999998"/>
    <n v="0.28999999999999998"/>
    <x v="1"/>
  </r>
  <r>
    <x v="2"/>
    <n v="1128299"/>
    <x v="236"/>
    <x v="1"/>
    <x v="3"/>
    <x v="4"/>
    <x v="27"/>
    <x v="30"/>
    <x v="0"/>
    <n v="37"/>
    <n v="179"/>
    <n v="6623"/>
    <n v="2847.8900000000003"/>
    <n v="0.43000000000000005"/>
    <x v="1"/>
  </r>
  <r>
    <x v="2"/>
    <n v="1128299"/>
    <x v="236"/>
    <x v="1"/>
    <x v="3"/>
    <x v="4"/>
    <x v="27"/>
    <x v="30"/>
    <x v="1"/>
    <n v="40"/>
    <n v="111"/>
    <n v="4440"/>
    <n v="1864.8000000000002"/>
    <n v="0.42000000000000004"/>
    <x v="1"/>
  </r>
  <r>
    <x v="2"/>
    <n v="1128299"/>
    <x v="236"/>
    <x v="1"/>
    <x v="3"/>
    <x v="4"/>
    <x v="27"/>
    <x v="30"/>
    <x v="2"/>
    <n v="36"/>
    <n v="113"/>
    <n v="4068"/>
    <n v="1505.16"/>
    <n v="0.37"/>
    <x v="1"/>
  </r>
  <r>
    <x v="2"/>
    <n v="1128299"/>
    <x v="236"/>
    <x v="1"/>
    <x v="3"/>
    <x v="4"/>
    <x v="27"/>
    <x v="30"/>
    <x v="3"/>
    <n v="40"/>
    <n v="96"/>
    <n v="3840"/>
    <n v="1728"/>
    <n v="0.45"/>
    <x v="1"/>
  </r>
  <r>
    <x v="2"/>
    <n v="1128299"/>
    <x v="236"/>
    <x v="1"/>
    <x v="3"/>
    <x v="4"/>
    <x v="27"/>
    <x v="30"/>
    <x v="4"/>
    <n v="38"/>
    <n v="56"/>
    <n v="2128"/>
    <n v="893.76"/>
    <n v="0.42"/>
    <x v="1"/>
  </r>
  <r>
    <x v="2"/>
    <n v="1128299"/>
    <x v="236"/>
    <x v="1"/>
    <x v="3"/>
    <x v="4"/>
    <x v="27"/>
    <x v="30"/>
    <x v="5"/>
    <n v="56"/>
    <n v="112"/>
    <n v="6272"/>
    <n v="1756.16"/>
    <n v="0.28000000000000003"/>
    <x v="1"/>
  </r>
  <r>
    <x v="2"/>
    <n v="1128299"/>
    <x v="267"/>
    <x v="1"/>
    <x v="4"/>
    <x v="4"/>
    <x v="27"/>
    <x v="30"/>
    <x v="0"/>
    <n v="37"/>
    <n v="187"/>
    <n v="6919"/>
    <n v="3182.7400000000002"/>
    <n v="0.46"/>
    <x v="1"/>
  </r>
  <r>
    <x v="2"/>
    <n v="1128299"/>
    <x v="267"/>
    <x v="1"/>
    <x v="4"/>
    <x v="4"/>
    <x v="27"/>
    <x v="30"/>
    <x v="1"/>
    <n v="36"/>
    <n v="136"/>
    <n v="4896"/>
    <n v="2203.2000000000003"/>
    <n v="0.45"/>
    <x v="1"/>
  </r>
  <r>
    <x v="2"/>
    <n v="1128299"/>
    <x v="267"/>
    <x v="1"/>
    <x v="4"/>
    <x v="4"/>
    <x v="27"/>
    <x v="30"/>
    <x v="2"/>
    <n v="40"/>
    <n v="145"/>
    <n v="5800"/>
    <n v="2261.9999999999995"/>
    <n v="0.38999999999999996"/>
    <x v="1"/>
  </r>
  <r>
    <x v="2"/>
    <n v="1128299"/>
    <x v="267"/>
    <x v="1"/>
    <x v="4"/>
    <x v="4"/>
    <x v="27"/>
    <x v="30"/>
    <x v="3"/>
    <n v="34"/>
    <n v="114"/>
    <n v="3876"/>
    <n v="1666.6800000000003"/>
    <n v="0.43000000000000005"/>
    <x v="1"/>
  </r>
  <r>
    <x v="2"/>
    <n v="1128299"/>
    <x v="267"/>
    <x v="1"/>
    <x v="4"/>
    <x v="4"/>
    <x v="27"/>
    <x v="30"/>
    <x v="4"/>
    <n v="39"/>
    <n v="74"/>
    <n v="2886"/>
    <n v="1212.1199999999999"/>
    <n v="0.42"/>
    <x v="1"/>
  </r>
  <r>
    <x v="2"/>
    <n v="1128299"/>
    <x v="267"/>
    <x v="1"/>
    <x v="4"/>
    <x v="4"/>
    <x v="27"/>
    <x v="30"/>
    <x v="5"/>
    <n v="53"/>
    <n v="124"/>
    <n v="6572"/>
    <n v="2037.32"/>
    <n v="0.31"/>
    <x v="1"/>
  </r>
  <r>
    <x v="2"/>
    <n v="1128299"/>
    <x v="297"/>
    <x v="1"/>
    <x v="11"/>
    <x v="4"/>
    <x v="27"/>
    <x v="30"/>
    <x v="0"/>
    <n v="35"/>
    <n v="203"/>
    <n v="7105"/>
    <n v="3055.1500000000005"/>
    <n v="0.43000000000000005"/>
    <x v="1"/>
  </r>
  <r>
    <x v="2"/>
    <n v="1128299"/>
    <x v="297"/>
    <x v="1"/>
    <x v="11"/>
    <x v="4"/>
    <x v="27"/>
    <x v="30"/>
    <x v="1"/>
    <n v="41"/>
    <n v="163"/>
    <n v="6683"/>
    <n v="2940.52"/>
    <n v="0.44"/>
    <x v="1"/>
  </r>
  <r>
    <x v="2"/>
    <n v="1128299"/>
    <x v="297"/>
    <x v="1"/>
    <x v="11"/>
    <x v="4"/>
    <x v="27"/>
    <x v="30"/>
    <x v="2"/>
    <n v="39"/>
    <n v="158"/>
    <n v="6162"/>
    <n v="2341.56"/>
    <n v="0.38"/>
    <x v="1"/>
  </r>
  <r>
    <x v="2"/>
    <n v="1128299"/>
    <x v="297"/>
    <x v="1"/>
    <x v="11"/>
    <x v="4"/>
    <x v="27"/>
    <x v="30"/>
    <x v="3"/>
    <n v="33"/>
    <n v="132"/>
    <n v="4356"/>
    <n v="1873.0800000000002"/>
    <n v="0.43000000000000005"/>
    <x v="1"/>
  </r>
  <r>
    <x v="2"/>
    <n v="1128299"/>
    <x v="297"/>
    <x v="1"/>
    <x v="11"/>
    <x v="4"/>
    <x v="27"/>
    <x v="30"/>
    <x v="4"/>
    <n v="42"/>
    <n v="94"/>
    <n v="3948"/>
    <n v="1539.7199999999998"/>
    <n v="0.38999999999999996"/>
    <x v="1"/>
  </r>
  <r>
    <x v="2"/>
    <n v="1128299"/>
    <x v="297"/>
    <x v="1"/>
    <x v="11"/>
    <x v="4"/>
    <x v="27"/>
    <x v="30"/>
    <x v="5"/>
    <n v="53"/>
    <n v="190"/>
    <n v="10070"/>
    <n v="3222.4"/>
    <n v="0.32"/>
    <x v="1"/>
  </r>
  <r>
    <x v="2"/>
    <n v="1128299"/>
    <x v="326"/>
    <x v="1"/>
    <x v="5"/>
    <x v="4"/>
    <x v="27"/>
    <x v="30"/>
    <x v="0"/>
    <n v="37"/>
    <n v="218"/>
    <n v="8066"/>
    <n v="3710.36"/>
    <n v="0.46"/>
    <x v="1"/>
  </r>
  <r>
    <x v="2"/>
    <n v="1128299"/>
    <x v="326"/>
    <x v="1"/>
    <x v="5"/>
    <x v="4"/>
    <x v="27"/>
    <x v="30"/>
    <x v="1"/>
    <n v="37"/>
    <n v="173"/>
    <n v="6401"/>
    <n v="2944.46"/>
    <n v="0.46"/>
    <x v="1"/>
  </r>
  <r>
    <x v="2"/>
    <n v="1128299"/>
    <x v="326"/>
    <x v="1"/>
    <x v="5"/>
    <x v="4"/>
    <x v="27"/>
    <x v="30"/>
    <x v="2"/>
    <n v="41"/>
    <n v="184"/>
    <n v="7544"/>
    <n v="3093.04"/>
    <n v="0.41"/>
    <x v="1"/>
  </r>
  <r>
    <x v="2"/>
    <n v="1128299"/>
    <x v="326"/>
    <x v="1"/>
    <x v="5"/>
    <x v="4"/>
    <x v="27"/>
    <x v="30"/>
    <x v="3"/>
    <n v="39"/>
    <n v="128"/>
    <n v="4992"/>
    <n v="2246.4"/>
    <n v="0.45"/>
    <x v="1"/>
  </r>
  <r>
    <x v="2"/>
    <n v="1128299"/>
    <x v="326"/>
    <x v="1"/>
    <x v="5"/>
    <x v="4"/>
    <x v="27"/>
    <x v="30"/>
    <x v="4"/>
    <n v="39"/>
    <n v="162"/>
    <n v="6318"/>
    <n v="2400.84"/>
    <n v="0.38"/>
    <x v="1"/>
  </r>
  <r>
    <x v="2"/>
    <n v="1128299"/>
    <x v="326"/>
    <x v="1"/>
    <x v="5"/>
    <x v="4"/>
    <x v="27"/>
    <x v="30"/>
    <x v="5"/>
    <n v="51"/>
    <n v="157"/>
    <n v="8007"/>
    <n v="2322.0299999999997"/>
    <n v="0.28999999999999998"/>
    <x v="1"/>
  </r>
  <r>
    <x v="2"/>
    <n v="1128299"/>
    <x v="358"/>
    <x v="1"/>
    <x v="6"/>
    <x v="4"/>
    <x v="27"/>
    <x v="30"/>
    <x v="0"/>
    <n v="39"/>
    <n v="209"/>
    <n v="8151"/>
    <n v="3749.46"/>
    <n v="0.46"/>
    <x v="1"/>
  </r>
  <r>
    <x v="2"/>
    <n v="1128299"/>
    <x v="358"/>
    <x v="1"/>
    <x v="6"/>
    <x v="4"/>
    <x v="27"/>
    <x v="30"/>
    <x v="1"/>
    <n v="44"/>
    <n v="200"/>
    <n v="8800"/>
    <n v="3696.0000000000005"/>
    <n v="0.42000000000000004"/>
    <x v="1"/>
  </r>
  <r>
    <x v="2"/>
    <n v="1128299"/>
    <x v="358"/>
    <x v="1"/>
    <x v="6"/>
    <x v="4"/>
    <x v="27"/>
    <x v="30"/>
    <x v="2"/>
    <n v="42"/>
    <n v="150"/>
    <n v="6300"/>
    <n v="2646"/>
    <n v="0.42"/>
    <x v="1"/>
  </r>
  <r>
    <x v="2"/>
    <n v="1128299"/>
    <x v="358"/>
    <x v="1"/>
    <x v="6"/>
    <x v="4"/>
    <x v="27"/>
    <x v="30"/>
    <x v="3"/>
    <n v="42"/>
    <n v="149"/>
    <n v="6258"/>
    <n v="2816.1"/>
    <n v="0.45"/>
    <x v="1"/>
  </r>
  <r>
    <x v="2"/>
    <n v="1128299"/>
    <x v="358"/>
    <x v="1"/>
    <x v="6"/>
    <x v="4"/>
    <x v="27"/>
    <x v="30"/>
    <x v="4"/>
    <n v="51"/>
    <n v="140"/>
    <n v="7140"/>
    <n v="2784.6"/>
    <n v="0.38999999999999996"/>
    <x v="1"/>
  </r>
  <r>
    <x v="2"/>
    <n v="1128299"/>
    <x v="358"/>
    <x v="1"/>
    <x v="6"/>
    <x v="4"/>
    <x v="27"/>
    <x v="30"/>
    <x v="5"/>
    <n v="50"/>
    <n v="128"/>
    <n v="6400"/>
    <n v="1855.9999999999998"/>
    <n v="0.28999999999999998"/>
    <x v="1"/>
  </r>
  <r>
    <x v="2"/>
    <n v="1128299"/>
    <x v="390"/>
    <x v="1"/>
    <x v="7"/>
    <x v="4"/>
    <x v="27"/>
    <x v="30"/>
    <x v="0"/>
    <n v="31"/>
    <n v="204"/>
    <n v="6324"/>
    <n v="2909.04"/>
    <n v="0.46"/>
    <x v="1"/>
  </r>
  <r>
    <x v="2"/>
    <n v="1128299"/>
    <x v="390"/>
    <x v="1"/>
    <x v="7"/>
    <x v="4"/>
    <x v="27"/>
    <x v="30"/>
    <x v="1"/>
    <n v="38"/>
    <n v="198"/>
    <n v="7524"/>
    <n v="3310.56"/>
    <n v="0.44"/>
    <x v="1"/>
  </r>
  <r>
    <x v="2"/>
    <n v="1128299"/>
    <x v="390"/>
    <x v="1"/>
    <x v="7"/>
    <x v="4"/>
    <x v="27"/>
    <x v="30"/>
    <x v="2"/>
    <n v="32"/>
    <n v="135"/>
    <n v="4320"/>
    <n v="1598.4"/>
    <n v="0.37"/>
    <x v="1"/>
  </r>
  <r>
    <x v="2"/>
    <n v="1128299"/>
    <x v="390"/>
    <x v="1"/>
    <x v="7"/>
    <x v="4"/>
    <x v="27"/>
    <x v="30"/>
    <x v="3"/>
    <n v="35"/>
    <n v="120"/>
    <n v="4200"/>
    <n v="1932"/>
    <n v="0.46"/>
    <x v="1"/>
  </r>
  <r>
    <x v="2"/>
    <n v="1128299"/>
    <x v="390"/>
    <x v="1"/>
    <x v="7"/>
    <x v="4"/>
    <x v="27"/>
    <x v="30"/>
    <x v="4"/>
    <n v="36"/>
    <n v="132"/>
    <n v="4752"/>
    <n v="1758.24"/>
    <n v="0.37"/>
    <x v="1"/>
  </r>
  <r>
    <x v="2"/>
    <n v="1128299"/>
    <x v="390"/>
    <x v="1"/>
    <x v="7"/>
    <x v="4"/>
    <x v="27"/>
    <x v="30"/>
    <x v="5"/>
    <n v="46"/>
    <n v="135"/>
    <n v="6210"/>
    <n v="1863"/>
    <n v="0.3"/>
    <x v="1"/>
  </r>
  <r>
    <x v="2"/>
    <n v="1128299"/>
    <x v="419"/>
    <x v="1"/>
    <x v="8"/>
    <x v="4"/>
    <x v="27"/>
    <x v="30"/>
    <x v="0"/>
    <n v="34"/>
    <n v="173"/>
    <n v="5882"/>
    <n v="2705.7200000000003"/>
    <n v="0.46"/>
    <x v="1"/>
  </r>
  <r>
    <x v="2"/>
    <n v="1128299"/>
    <x v="419"/>
    <x v="1"/>
    <x v="8"/>
    <x v="4"/>
    <x v="27"/>
    <x v="30"/>
    <x v="1"/>
    <n v="34"/>
    <n v="173"/>
    <n v="5882"/>
    <n v="2470.44"/>
    <n v="0.42000000000000004"/>
    <x v="1"/>
  </r>
  <r>
    <x v="2"/>
    <n v="1128299"/>
    <x v="419"/>
    <x v="1"/>
    <x v="8"/>
    <x v="4"/>
    <x v="27"/>
    <x v="30"/>
    <x v="2"/>
    <n v="32"/>
    <n v="123"/>
    <n v="3936"/>
    <n v="1495.68"/>
    <n v="0.38"/>
    <x v="1"/>
  </r>
  <r>
    <x v="2"/>
    <n v="1128299"/>
    <x v="419"/>
    <x v="1"/>
    <x v="8"/>
    <x v="4"/>
    <x v="27"/>
    <x v="30"/>
    <x v="3"/>
    <n v="32"/>
    <n v="114"/>
    <n v="3648"/>
    <n v="1605.1200000000001"/>
    <n v="0.44"/>
    <x v="1"/>
  </r>
  <r>
    <x v="2"/>
    <n v="1128299"/>
    <x v="419"/>
    <x v="1"/>
    <x v="8"/>
    <x v="4"/>
    <x v="27"/>
    <x v="30"/>
    <x v="4"/>
    <n v="41"/>
    <n v="102"/>
    <n v="4182"/>
    <n v="1672.8"/>
    <n v="0.39999999999999997"/>
    <x v="1"/>
  </r>
  <r>
    <x v="2"/>
    <n v="1128299"/>
    <x v="419"/>
    <x v="1"/>
    <x v="8"/>
    <x v="4"/>
    <x v="27"/>
    <x v="30"/>
    <x v="5"/>
    <n v="46"/>
    <n v="109"/>
    <n v="5014"/>
    <n v="1554.34"/>
    <n v="0.31"/>
    <x v="1"/>
  </r>
  <r>
    <x v="2"/>
    <n v="1128299"/>
    <x v="450"/>
    <x v="1"/>
    <x v="9"/>
    <x v="4"/>
    <x v="27"/>
    <x v="30"/>
    <x v="0"/>
    <n v="36"/>
    <n v="173"/>
    <n v="6228"/>
    <n v="2615.7600000000002"/>
    <n v="0.42000000000000004"/>
    <x v="1"/>
  </r>
  <r>
    <x v="2"/>
    <n v="1128299"/>
    <x v="450"/>
    <x v="1"/>
    <x v="9"/>
    <x v="4"/>
    <x v="27"/>
    <x v="30"/>
    <x v="1"/>
    <n v="40"/>
    <n v="184"/>
    <n v="7360"/>
    <n v="3238.4"/>
    <n v="0.44"/>
    <x v="1"/>
  </r>
  <r>
    <x v="2"/>
    <n v="1128299"/>
    <x v="450"/>
    <x v="1"/>
    <x v="9"/>
    <x v="4"/>
    <x v="27"/>
    <x v="30"/>
    <x v="2"/>
    <n v="39"/>
    <n v="145"/>
    <n v="5655"/>
    <n v="2262"/>
    <n v="0.39999999999999997"/>
    <x v="1"/>
  </r>
  <r>
    <x v="2"/>
    <n v="1128299"/>
    <x v="450"/>
    <x v="1"/>
    <x v="9"/>
    <x v="4"/>
    <x v="27"/>
    <x v="30"/>
    <x v="3"/>
    <n v="37"/>
    <n v="140"/>
    <n v="5180"/>
    <n v="2382.8000000000002"/>
    <n v="0.46"/>
    <x v="1"/>
  </r>
  <r>
    <x v="2"/>
    <n v="1128299"/>
    <x v="450"/>
    <x v="1"/>
    <x v="9"/>
    <x v="4"/>
    <x v="27"/>
    <x v="30"/>
    <x v="4"/>
    <n v="47"/>
    <n v="119"/>
    <n v="5593"/>
    <n v="2125.34"/>
    <n v="0.38"/>
    <x v="1"/>
  </r>
  <r>
    <x v="2"/>
    <n v="1128299"/>
    <x v="450"/>
    <x v="1"/>
    <x v="9"/>
    <x v="4"/>
    <x v="27"/>
    <x v="30"/>
    <x v="5"/>
    <n v="46"/>
    <n v="157"/>
    <n v="7222"/>
    <n v="2094.3799999999997"/>
    <n v="0.28999999999999998"/>
    <x v="1"/>
  </r>
  <r>
    <x v="2"/>
    <n v="1128299"/>
    <x v="479"/>
    <x v="1"/>
    <x v="10"/>
    <x v="4"/>
    <x v="27"/>
    <x v="30"/>
    <x v="0"/>
    <n v="42"/>
    <n v="209"/>
    <n v="8778"/>
    <n v="4125.66"/>
    <n v="0.47000000000000003"/>
    <x v="1"/>
  </r>
  <r>
    <x v="2"/>
    <n v="1128299"/>
    <x v="479"/>
    <x v="1"/>
    <x v="10"/>
    <x v="4"/>
    <x v="27"/>
    <x v="30"/>
    <x v="1"/>
    <n v="39"/>
    <n v="223"/>
    <n v="8697"/>
    <n v="4087.59"/>
    <n v="0.47000000000000003"/>
    <x v="1"/>
  </r>
  <r>
    <x v="0"/>
    <n v="1128299"/>
    <x v="479"/>
    <x v="1"/>
    <x v="10"/>
    <x v="4"/>
    <x v="27"/>
    <x v="30"/>
    <x v="2"/>
    <n v="36"/>
    <n v="147"/>
    <n v="5292"/>
    <n v="2222.64"/>
    <n v="0.42"/>
    <x v="1"/>
  </r>
  <r>
    <x v="0"/>
    <n v="1128299"/>
    <x v="479"/>
    <x v="1"/>
    <x v="10"/>
    <x v="4"/>
    <x v="27"/>
    <x v="30"/>
    <x v="3"/>
    <n v="40"/>
    <n v="143"/>
    <n v="5720"/>
    <n v="2459.6000000000004"/>
    <n v="0.43000000000000005"/>
    <x v="1"/>
  </r>
  <r>
    <x v="0"/>
    <n v="1128299"/>
    <x v="479"/>
    <x v="1"/>
    <x v="10"/>
    <x v="4"/>
    <x v="27"/>
    <x v="30"/>
    <x v="4"/>
    <n v="44"/>
    <n v="120"/>
    <n v="5280"/>
    <n v="2006.4"/>
    <n v="0.38"/>
    <x v="1"/>
  </r>
  <r>
    <x v="0"/>
    <n v="1128299"/>
    <x v="479"/>
    <x v="1"/>
    <x v="10"/>
    <x v="4"/>
    <x v="27"/>
    <x v="30"/>
    <x v="5"/>
    <n v="47"/>
    <n v="160"/>
    <n v="7520"/>
    <n v="2256"/>
    <n v="0.3"/>
    <x v="1"/>
  </r>
  <r>
    <x v="0"/>
    <n v="1185732"/>
    <x v="173"/>
    <x v="1"/>
    <x v="0"/>
    <x v="4"/>
    <x v="27"/>
    <x v="30"/>
    <x v="0"/>
    <n v="26"/>
    <n v="349"/>
    <n v="9074"/>
    <n v="4264.7800000000007"/>
    <n v="0.47000000000000003"/>
    <x v="1"/>
  </r>
  <r>
    <x v="0"/>
    <n v="1185732"/>
    <x v="173"/>
    <x v="1"/>
    <x v="0"/>
    <x v="4"/>
    <x v="27"/>
    <x v="30"/>
    <x v="1"/>
    <n v="30"/>
    <n v="256"/>
    <n v="7680"/>
    <n v="3071.9999999999995"/>
    <n v="0.39999999999999997"/>
    <x v="1"/>
  </r>
  <r>
    <x v="0"/>
    <n v="1185732"/>
    <x v="173"/>
    <x v="1"/>
    <x v="0"/>
    <x v="4"/>
    <x v="27"/>
    <x v="30"/>
    <x v="2"/>
    <n v="24"/>
    <n v="264"/>
    <n v="6336"/>
    <n v="2027.52"/>
    <n v="0.32"/>
    <x v="1"/>
  </r>
  <r>
    <x v="0"/>
    <n v="1185732"/>
    <x v="173"/>
    <x v="1"/>
    <x v="0"/>
    <x v="4"/>
    <x v="27"/>
    <x v="30"/>
    <x v="3"/>
    <n v="25"/>
    <n v="209"/>
    <n v="5225"/>
    <n v="1828.7499999999998"/>
    <n v="0.35"/>
    <x v="1"/>
  </r>
  <r>
    <x v="0"/>
    <n v="1185732"/>
    <x v="173"/>
    <x v="1"/>
    <x v="0"/>
    <x v="4"/>
    <x v="27"/>
    <x v="30"/>
    <x v="4"/>
    <n v="35"/>
    <n v="247"/>
    <n v="8645"/>
    <n v="3371.5499999999997"/>
    <n v="0.38999999999999996"/>
    <x v="1"/>
  </r>
  <r>
    <x v="0"/>
    <n v="1185732"/>
    <x v="173"/>
    <x v="1"/>
    <x v="0"/>
    <x v="4"/>
    <x v="27"/>
    <x v="30"/>
    <x v="5"/>
    <n v="30"/>
    <n v="281"/>
    <n v="8430"/>
    <n v="4467.9000000000005"/>
    <n v="0.53"/>
    <x v="1"/>
  </r>
  <r>
    <x v="0"/>
    <n v="1185732"/>
    <x v="202"/>
    <x v="1"/>
    <x v="1"/>
    <x v="4"/>
    <x v="27"/>
    <x v="30"/>
    <x v="0"/>
    <n v="31"/>
    <n v="376"/>
    <n v="11656"/>
    <n v="5594.88"/>
    <n v="0.48"/>
    <x v="1"/>
  </r>
  <r>
    <x v="0"/>
    <n v="1185732"/>
    <x v="202"/>
    <x v="1"/>
    <x v="1"/>
    <x v="4"/>
    <x v="27"/>
    <x v="30"/>
    <x v="1"/>
    <n v="27"/>
    <n v="247"/>
    <n v="6669"/>
    <n v="2534.2200000000003"/>
    <n v="0.38"/>
    <x v="1"/>
  </r>
  <r>
    <x v="0"/>
    <n v="1185732"/>
    <x v="202"/>
    <x v="1"/>
    <x v="1"/>
    <x v="4"/>
    <x v="27"/>
    <x v="30"/>
    <x v="2"/>
    <n v="21"/>
    <n v="248"/>
    <n v="5208"/>
    <n v="1562.3999999999999"/>
    <n v="0.3"/>
    <x v="1"/>
  </r>
  <r>
    <x v="0"/>
    <n v="1185732"/>
    <x v="213"/>
    <x v="1"/>
    <x v="1"/>
    <x v="1"/>
    <x v="32"/>
    <x v="35"/>
    <x v="3"/>
    <n v="19"/>
    <n v="98"/>
    <n v="1862"/>
    <n v="856.52"/>
    <n v="0.46"/>
    <x v="1"/>
  </r>
  <r>
    <x v="0"/>
    <n v="1185732"/>
    <x v="213"/>
    <x v="1"/>
    <x v="1"/>
    <x v="1"/>
    <x v="32"/>
    <x v="35"/>
    <x v="4"/>
    <n v="26"/>
    <n v="136"/>
    <n v="3536"/>
    <n v="1379.04"/>
    <n v="0.38999999999999996"/>
    <x v="1"/>
  </r>
  <r>
    <x v="0"/>
    <n v="1185732"/>
    <x v="213"/>
    <x v="1"/>
    <x v="1"/>
    <x v="1"/>
    <x v="32"/>
    <x v="35"/>
    <x v="5"/>
    <n v="20"/>
    <n v="160"/>
    <n v="3200"/>
    <n v="1824.0000000000002"/>
    <n v="0.57000000000000006"/>
    <x v="1"/>
  </r>
  <r>
    <x v="0"/>
    <n v="1185732"/>
    <x v="221"/>
    <x v="1"/>
    <x v="2"/>
    <x v="1"/>
    <x v="32"/>
    <x v="35"/>
    <x v="0"/>
    <n v="20"/>
    <n v="223"/>
    <n v="4460"/>
    <n v="2051.6"/>
    <n v="0.46"/>
    <x v="1"/>
  </r>
  <r>
    <x v="0"/>
    <n v="1185732"/>
    <x v="221"/>
    <x v="1"/>
    <x v="2"/>
    <x v="1"/>
    <x v="32"/>
    <x v="35"/>
    <x v="1"/>
    <n v="20"/>
    <n v="128"/>
    <n v="2560"/>
    <n v="998.39999999999986"/>
    <n v="0.38999999999999996"/>
    <x v="1"/>
  </r>
  <r>
    <x v="0"/>
    <n v="1185732"/>
    <x v="221"/>
    <x v="1"/>
    <x v="2"/>
    <x v="1"/>
    <x v="32"/>
    <x v="35"/>
    <x v="2"/>
    <n v="11"/>
    <n v="136"/>
    <n v="1496"/>
    <n v="703.12"/>
    <n v="0.47000000000000003"/>
    <x v="1"/>
  </r>
  <r>
    <x v="0"/>
    <n v="1185732"/>
    <x v="221"/>
    <x v="1"/>
    <x v="2"/>
    <x v="1"/>
    <x v="32"/>
    <x v="35"/>
    <x v="3"/>
    <n v="15"/>
    <n v="85"/>
    <n v="1275"/>
    <n v="573.75"/>
    <n v="0.45"/>
    <x v="1"/>
  </r>
  <r>
    <x v="0"/>
    <n v="1185732"/>
    <x v="221"/>
    <x v="1"/>
    <x v="2"/>
    <x v="1"/>
    <x v="32"/>
    <x v="35"/>
    <x v="4"/>
    <n v="25"/>
    <n v="104"/>
    <n v="2600"/>
    <n v="962"/>
    <n v="0.37"/>
    <x v="1"/>
  </r>
  <r>
    <x v="0"/>
    <n v="1185732"/>
    <x v="221"/>
    <x v="1"/>
    <x v="2"/>
    <x v="1"/>
    <x v="32"/>
    <x v="35"/>
    <x v="5"/>
    <n v="17"/>
    <n v="136"/>
    <n v="2312"/>
    <n v="1248.48"/>
    <n v="0.54"/>
    <x v="1"/>
  </r>
  <r>
    <x v="0"/>
    <n v="1185732"/>
    <x v="240"/>
    <x v="1"/>
    <x v="3"/>
    <x v="1"/>
    <x v="32"/>
    <x v="35"/>
    <x v="0"/>
    <n v="19"/>
    <n v="223"/>
    <n v="4237"/>
    <n v="1864.28"/>
    <n v="0.44"/>
    <x v="1"/>
  </r>
  <r>
    <x v="0"/>
    <n v="1185732"/>
    <x v="240"/>
    <x v="1"/>
    <x v="3"/>
    <x v="1"/>
    <x v="32"/>
    <x v="35"/>
    <x v="1"/>
    <n v="20"/>
    <n v="116"/>
    <n v="2320"/>
    <n v="927.99999999999989"/>
    <n v="0.39999999999999997"/>
    <x v="1"/>
  </r>
  <r>
    <x v="0"/>
    <n v="1185732"/>
    <x v="240"/>
    <x v="1"/>
    <x v="3"/>
    <x v="1"/>
    <x v="32"/>
    <x v="35"/>
    <x v="2"/>
    <n v="11"/>
    <n v="124"/>
    <n v="1364"/>
    <n v="613.80000000000007"/>
    <n v="0.45"/>
    <x v="1"/>
  </r>
  <r>
    <x v="0"/>
    <n v="1185732"/>
    <x v="240"/>
    <x v="1"/>
    <x v="3"/>
    <x v="1"/>
    <x v="32"/>
    <x v="35"/>
    <x v="3"/>
    <n v="16"/>
    <n v="96"/>
    <n v="1536"/>
    <n v="660.48"/>
    <n v="0.43000000000000005"/>
    <x v="1"/>
  </r>
  <r>
    <x v="0"/>
    <n v="1185732"/>
    <x v="240"/>
    <x v="1"/>
    <x v="3"/>
    <x v="1"/>
    <x v="32"/>
    <x v="35"/>
    <x v="4"/>
    <n v="30"/>
    <n v="98"/>
    <n v="2940"/>
    <n v="1176"/>
    <n v="0.39999999999999997"/>
    <x v="1"/>
  </r>
  <r>
    <x v="0"/>
    <n v="1185732"/>
    <x v="240"/>
    <x v="1"/>
    <x v="3"/>
    <x v="1"/>
    <x v="32"/>
    <x v="35"/>
    <x v="5"/>
    <n v="22"/>
    <n v="147"/>
    <n v="3234"/>
    <n v="1714.02"/>
    <n v="0.53"/>
    <x v="1"/>
  </r>
  <r>
    <x v="0"/>
    <n v="1185732"/>
    <x v="269"/>
    <x v="1"/>
    <x v="4"/>
    <x v="1"/>
    <x v="32"/>
    <x v="35"/>
    <x v="0"/>
    <n v="27"/>
    <n v="238"/>
    <n v="6426"/>
    <n v="2698.92"/>
    <n v="0.42000000000000004"/>
    <x v="1"/>
  </r>
  <r>
    <x v="0"/>
    <n v="1185732"/>
    <x v="269"/>
    <x v="1"/>
    <x v="4"/>
    <x v="1"/>
    <x v="32"/>
    <x v="35"/>
    <x v="1"/>
    <n v="28"/>
    <n v="140"/>
    <n v="3920"/>
    <n v="1607.1999999999998"/>
    <n v="0.41"/>
    <x v="1"/>
  </r>
  <r>
    <x v="0"/>
    <n v="1185732"/>
    <x v="269"/>
    <x v="1"/>
    <x v="4"/>
    <x v="1"/>
    <x v="32"/>
    <x v="35"/>
    <x v="2"/>
    <n v="26"/>
    <n v="136"/>
    <n v="3536"/>
    <n v="1520.4800000000002"/>
    <n v="0.43000000000000005"/>
    <x v="1"/>
  </r>
  <r>
    <x v="0"/>
    <n v="1185732"/>
    <x v="269"/>
    <x v="1"/>
    <x v="4"/>
    <x v="1"/>
    <x v="32"/>
    <x v="35"/>
    <x v="3"/>
    <n v="24"/>
    <n v="116"/>
    <n v="2784"/>
    <n v="1280.6400000000001"/>
    <n v="0.46"/>
    <x v="1"/>
  </r>
  <r>
    <x v="0"/>
    <n v="1185732"/>
    <x v="269"/>
    <x v="1"/>
    <x v="4"/>
    <x v="1"/>
    <x v="32"/>
    <x v="35"/>
    <x v="4"/>
    <n v="34"/>
    <n v="132"/>
    <n v="4488"/>
    <n v="1795.1999999999998"/>
    <n v="0.39999999999999997"/>
    <x v="1"/>
  </r>
  <r>
    <x v="0"/>
    <n v="1185732"/>
    <x v="269"/>
    <x v="1"/>
    <x v="4"/>
    <x v="1"/>
    <x v="32"/>
    <x v="35"/>
    <x v="5"/>
    <n v="35"/>
    <n v="150"/>
    <n v="5250"/>
    <n v="2940.0000000000005"/>
    <n v="0.56000000000000005"/>
    <x v="1"/>
  </r>
  <r>
    <x v="0"/>
    <n v="1185732"/>
    <x v="302"/>
    <x v="1"/>
    <x v="11"/>
    <x v="1"/>
    <x v="32"/>
    <x v="35"/>
    <x v="0"/>
    <n v="31"/>
    <n v="263"/>
    <n v="8153"/>
    <n v="3587.32"/>
    <n v="0.44"/>
    <x v="1"/>
  </r>
  <r>
    <x v="0"/>
    <n v="1185732"/>
    <x v="302"/>
    <x v="1"/>
    <x v="11"/>
    <x v="1"/>
    <x v="32"/>
    <x v="35"/>
    <x v="1"/>
    <n v="29"/>
    <n v="150"/>
    <n v="4350"/>
    <n v="1696.4999999999998"/>
    <n v="0.38999999999999996"/>
    <x v="1"/>
  </r>
  <r>
    <x v="0"/>
    <n v="1185732"/>
    <x v="302"/>
    <x v="1"/>
    <x v="11"/>
    <x v="1"/>
    <x v="32"/>
    <x v="35"/>
    <x v="2"/>
    <n v="33"/>
    <n v="157"/>
    <n v="5181"/>
    <n v="2383.2600000000002"/>
    <n v="0.46"/>
    <x v="1"/>
  </r>
  <r>
    <x v="0"/>
    <n v="1185732"/>
    <x v="302"/>
    <x v="1"/>
    <x v="11"/>
    <x v="1"/>
    <x v="32"/>
    <x v="35"/>
    <x v="3"/>
    <n v="34"/>
    <n v="149"/>
    <n v="5066"/>
    <n v="2178.38"/>
    <n v="0.43000000000000005"/>
    <x v="1"/>
  </r>
  <r>
    <x v="0"/>
    <n v="1185732"/>
    <x v="302"/>
    <x v="1"/>
    <x v="11"/>
    <x v="1"/>
    <x v="32"/>
    <x v="35"/>
    <x v="4"/>
    <n v="47"/>
    <n v="135"/>
    <n v="6345"/>
    <n v="2411.1"/>
    <n v="0.38"/>
    <x v="1"/>
  </r>
  <r>
    <x v="0"/>
    <n v="1185732"/>
    <x v="302"/>
    <x v="1"/>
    <x v="11"/>
    <x v="1"/>
    <x v="32"/>
    <x v="35"/>
    <x v="5"/>
    <n v="51"/>
    <n v="219"/>
    <n v="11169"/>
    <n v="5919.5700000000006"/>
    <n v="0.53"/>
    <x v="1"/>
  </r>
  <r>
    <x v="0"/>
    <n v="1185732"/>
    <x v="330"/>
    <x v="1"/>
    <x v="5"/>
    <x v="1"/>
    <x v="32"/>
    <x v="35"/>
    <x v="0"/>
    <n v="47"/>
    <n v="289"/>
    <n v="13583"/>
    <n v="6248.18"/>
    <n v="0.46"/>
    <x v="1"/>
  </r>
  <r>
    <x v="1"/>
    <n v="1185732"/>
    <x v="330"/>
    <x v="1"/>
    <x v="5"/>
    <x v="1"/>
    <x v="32"/>
    <x v="35"/>
    <x v="1"/>
    <n v="42"/>
    <n v="192"/>
    <n v="8064"/>
    <n v="3064.32"/>
    <n v="0.38"/>
    <x v="1"/>
  </r>
  <r>
    <x v="1"/>
    <n v="1185732"/>
    <x v="330"/>
    <x v="1"/>
    <x v="5"/>
    <x v="1"/>
    <x v="32"/>
    <x v="35"/>
    <x v="2"/>
    <n v="37"/>
    <n v="168"/>
    <n v="6216"/>
    <n v="2610.7200000000003"/>
    <n v="0.42000000000000004"/>
    <x v="1"/>
  </r>
  <r>
    <x v="1"/>
    <n v="1185732"/>
    <x v="330"/>
    <x v="1"/>
    <x v="5"/>
    <x v="1"/>
    <x v="32"/>
    <x v="35"/>
    <x v="3"/>
    <n v="33"/>
    <n v="143"/>
    <n v="4719"/>
    <n v="2029.1700000000003"/>
    <n v="0.43000000000000005"/>
    <x v="1"/>
  </r>
  <r>
    <x v="1"/>
    <n v="1185732"/>
    <x v="330"/>
    <x v="1"/>
    <x v="5"/>
    <x v="1"/>
    <x v="32"/>
    <x v="35"/>
    <x v="4"/>
    <n v="46"/>
    <n v="150"/>
    <n v="6900"/>
    <n v="2553"/>
    <n v="0.37"/>
    <x v="1"/>
  </r>
  <r>
    <x v="1"/>
    <n v="1185732"/>
    <x v="330"/>
    <x v="1"/>
    <x v="5"/>
    <x v="1"/>
    <x v="32"/>
    <x v="35"/>
    <x v="5"/>
    <n v="49"/>
    <n v="209"/>
    <n v="10241"/>
    <n v="5427.7300000000005"/>
    <n v="0.53"/>
    <x v="1"/>
  </r>
  <r>
    <x v="1"/>
    <n v="1185732"/>
    <x v="362"/>
    <x v="1"/>
    <x v="6"/>
    <x v="1"/>
    <x v="32"/>
    <x v="35"/>
    <x v="0"/>
    <n v="41"/>
    <n v="256"/>
    <n v="10496"/>
    <n v="4723.2"/>
    <n v="0.45"/>
    <x v="1"/>
  </r>
  <r>
    <x v="1"/>
    <n v="1185732"/>
    <x v="362"/>
    <x v="1"/>
    <x v="6"/>
    <x v="1"/>
    <x v="32"/>
    <x v="35"/>
    <x v="1"/>
    <n v="44"/>
    <n v="198"/>
    <n v="8712"/>
    <n v="3571.9199999999996"/>
    <n v="0.41"/>
    <x v="1"/>
  </r>
  <r>
    <x v="1"/>
    <n v="1185732"/>
    <x v="362"/>
    <x v="1"/>
    <x v="6"/>
    <x v="1"/>
    <x v="32"/>
    <x v="35"/>
    <x v="2"/>
    <n v="37"/>
    <n v="179"/>
    <n v="6623"/>
    <n v="2914.12"/>
    <n v="0.44"/>
    <x v="1"/>
  </r>
  <r>
    <x v="1"/>
    <n v="1185732"/>
    <x v="362"/>
    <x v="1"/>
    <x v="6"/>
    <x v="1"/>
    <x v="32"/>
    <x v="35"/>
    <x v="3"/>
    <n v="32"/>
    <n v="147"/>
    <n v="4704"/>
    <n v="1975.6800000000003"/>
    <n v="0.42000000000000004"/>
    <x v="1"/>
  </r>
  <r>
    <x v="1"/>
    <n v="1185732"/>
    <x v="362"/>
    <x v="1"/>
    <x v="6"/>
    <x v="1"/>
    <x v="32"/>
    <x v="35"/>
    <x v="4"/>
    <n v="35"/>
    <n v="158"/>
    <n v="5530"/>
    <n v="2322.6"/>
    <n v="0.42"/>
    <x v="1"/>
  </r>
  <r>
    <x v="1"/>
    <n v="1185732"/>
    <x v="362"/>
    <x v="1"/>
    <x v="6"/>
    <x v="1"/>
    <x v="32"/>
    <x v="35"/>
    <x v="5"/>
    <n v="42"/>
    <n v="206"/>
    <n v="8652"/>
    <n v="4758.6000000000004"/>
    <n v="0.55000000000000004"/>
    <x v="1"/>
  </r>
  <r>
    <x v="1"/>
    <n v="1185732"/>
    <x v="392"/>
    <x v="1"/>
    <x v="7"/>
    <x v="1"/>
    <x v="32"/>
    <x v="35"/>
    <x v="0"/>
    <n v="40"/>
    <n v="232"/>
    <n v="9280"/>
    <n v="4083.2"/>
    <n v="0.44"/>
    <x v="1"/>
  </r>
  <r>
    <x v="1"/>
    <n v="1185732"/>
    <x v="392"/>
    <x v="1"/>
    <x v="7"/>
    <x v="1"/>
    <x v="32"/>
    <x v="35"/>
    <x v="1"/>
    <n v="33"/>
    <n v="158"/>
    <n v="5214"/>
    <n v="2137.7399999999998"/>
    <n v="0.41"/>
    <x v="1"/>
  </r>
  <r>
    <x v="1"/>
    <n v="1185732"/>
    <x v="392"/>
    <x v="1"/>
    <x v="7"/>
    <x v="1"/>
    <x v="32"/>
    <x v="35"/>
    <x v="2"/>
    <n v="15"/>
    <n v="145"/>
    <n v="2175"/>
    <n v="1022.2500000000001"/>
    <n v="0.47000000000000003"/>
    <x v="1"/>
  </r>
  <r>
    <x v="1"/>
    <n v="1185732"/>
    <x v="392"/>
    <x v="1"/>
    <x v="7"/>
    <x v="1"/>
    <x v="32"/>
    <x v="35"/>
    <x v="3"/>
    <n v="16"/>
    <n v="120"/>
    <n v="1920"/>
    <n v="864"/>
    <n v="0.45"/>
    <x v="1"/>
  </r>
  <r>
    <x v="1"/>
    <n v="1185732"/>
    <x v="392"/>
    <x v="1"/>
    <x v="7"/>
    <x v="1"/>
    <x v="32"/>
    <x v="35"/>
    <x v="4"/>
    <n v="22"/>
    <n v="132"/>
    <n v="2904"/>
    <n v="1103.52"/>
    <n v="0.38"/>
    <x v="1"/>
  </r>
  <r>
    <x v="1"/>
    <n v="1185732"/>
    <x v="392"/>
    <x v="1"/>
    <x v="7"/>
    <x v="1"/>
    <x v="32"/>
    <x v="35"/>
    <x v="5"/>
    <n v="26"/>
    <n v="160"/>
    <n v="4160"/>
    <n v="2329.6000000000004"/>
    <n v="0.56000000000000005"/>
    <x v="1"/>
  </r>
  <r>
    <x v="1"/>
    <n v="1185732"/>
    <x v="424"/>
    <x v="1"/>
    <x v="8"/>
    <x v="1"/>
    <x v="32"/>
    <x v="35"/>
    <x v="0"/>
    <n v="24"/>
    <n v="216"/>
    <n v="5184"/>
    <n v="2384.6400000000003"/>
    <n v="0.46"/>
    <x v="1"/>
  </r>
  <r>
    <x v="1"/>
    <n v="1185732"/>
    <x v="424"/>
    <x v="1"/>
    <x v="8"/>
    <x v="1"/>
    <x v="32"/>
    <x v="35"/>
    <x v="1"/>
    <n v="17"/>
    <n v="165"/>
    <n v="2805"/>
    <n v="1037.8499999999999"/>
    <n v="0.37"/>
    <x v="1"/>
  </r>
  <r>
    <x v="1"/>
    <n v="1185732"/>
    <x v="424"/>
    <x v="1"/>
    <x v="8"/>
    <x v="1"/>
    <x v="32"/>
    <x v="35"/>
    <x v="2"/>
    <n v="19"/>
    <n v="120"/>
    <n v="2280"/>
    <n v="1071.6000000000001"/>
    <n v="0.47000000000000003"/>
    <x v="1"/>
  </r>
  <r>
    <x v="1"/>
    <n v="1185732"/>
    <x v="424"/>
    <x v="1"/>
    <x v="8"/>
    <x v="1"/>
    <x v="32"/>
    <x v="35"/>
    <x v="3"/>
    <n v="20"/>
    <n v="109"/>
    <n v="2180"/>
    <n v="981"/>
    <n v="0.45"/>
    <x v="1"/>
  </r>
  <r>
    <x v="1"/>
    <n v="1185732"/>
    <x v="424"/>
    <x v="1"/>
    <x v="8"/>
    <x v="1"/>
    <x v="32"/>
    <x v="35"/>
    <x v="4"/>
    <n v="25"/>
    <n v="105"/>
    <n v="2625"/>
    <n v="1102.5"/>
    <n v="0.42"/>
    <x v="1"/>
  </r>
  <r>
    <x v="2"/>
    <n v="1185732"/>
    <x v="424"/>
    <x v="1"/>
    <x v="8"/>
    <x v="1"/>
    <x v="32"/>
    <x v="35"/>
    <x v="5"/>
    <n v="27"/>
    <n v="162"/>
    <n v="4374"/>
    <n v="2361.96"/>
    <n v="0.54"/>
    <x v="1"/>
  </r>
  <r>
    <x v="2"/>
    <n v="1185732"/>
    <x v="454"/>
    <x v="1"/>
    <x v="9"/>
    <x v="1"/>
    <x v="32"/>
    <x v="35"/>
    <x v="0"/>
    <n v="22"/>
    <n v="206"/>
    <n v="4532"/>
    <n v="1994.08"/>
    <n v="0.44"/>
    <x v="1"/>
  </r>
  <r>
    <x v="2"/>
    <n v="1185732"/>
    <x v="454"/>
    <x v="1"/>
    <x v="9"/>
    <x v="1"/>
    <x v="32"/>
    <x v="35"/>
    <x v="1"/>
    <n v="15"/>
    <n v="153"/>
    <n v="2295"/>
    <n v="872.1"/>
    <n v="0.38"/>
    <x v="1"/>
  </r>
  <r>
    <x v="2"/>
    <n v="1185732"/>
    <x v="454"/>
    <x v="1"/>
    <x v="9"/>
    <x v="1"/>
    <x v="32"/>
    <x v="35"/>
    <x v="2"/>
    <n v="22"/>
    <n v="119"/>
    <n v="2618"/>
    <n v="1099.5600000000002"/>
    <n v="0.42000000000000004"/>
    <x v="1"/>
  </r>
  <r>
    <x v="2"/>
    <n v="1185732"/>
    <x v="454"/>
    <x v="1"/>
    <x v="9"/>
    <x v="1"/>
    <x v="32"/>
    <x v="35"/>
    <x v="3"/>
    <n v="43"/>
    <n v="153"/>
    <n v="6579"/>
    <n v="2894.76"/>
    <n v="0.44"/>
    <x v="1"/>
  </r>
  <r>
    <x v="2"/>
    <n v="1185732"/>
    <x v="454"/>
    <x v="1"/>
    <x v="9"/>
    <x v="1"/>
    <x v="32"/>
    <x v="35"/>
    <x v="4"/>
    <n v="59"/>
    <n v="132"/>
    <n v="7788"/>
    <n v="3115.2"/>
    <n v="0.39999999999999997"/>
    <x v="1"/>
  </r>
  <r>
    <x v="2"/>
    <n v="1185732"/>
    <x v="454"/>
    <x v="1"/>
    <x v="9"/>
    <x v="1"/>
    <x v="32"/>
    <x v="35"/>
    <x v="5"/>
    <n v="51"/>
    <n v="168"/>
    <n v="8568"/>
    <n v="4883.76"/>
    <n v="0.57000000000000006"/>
    <x v="1"/>
  </r>
  <r>
    <x v="2"/>
    <n v="1185732"/>
    <x v="483"/>
    <x v="1"/>
    <x v="10"/>
    <x v="1"/>
    <x v="32"/>
    <x v="35"/>
    <x v="0"/>
    <n v="48"/>
    <n v="256"/>
    <n v="12288"/>
    <n v="5775.3600000000006"/>
    <n v="0.47000000000000003"/>
    <x v="1"/>
  </r>
  <r>
    <x v="2"/>
    <n v="1185732"/>
    <x v="483"/>
    <x v="1"/>
    <x v="10"/>
    <x v="1"/>
    <x v="32"/>
    <x v="35"/>
    <x v="1"/>
    <n v="44"/>
    <n v="201"/>
    <n v="8844"/>
    <n v="3272.2799999999997"/>
    <n v="0.37"/>
    <x v="1"/>
  </r>
  <r>
    <x v="2"/>
    <n v="1185732"/>
    <x v="483"/>
    <x v="1"/>
    <x v="10"/>
    <x v="1"/>
    <x v="32"/>
    <x v="35"/>
    <x v="2"/>
    <n v="43"/>
    <n v="158"/>
    <n v="6794"/>
    <n v="3057.3"/>
    <n v="0.45"/>
    <x v="1"/>
  </r>
  <r>
    <x v="2"/>
    <n v="1185732"/>
    <x v="483"/>
    <x v="1"/>
    <x v="10"/>
    <x v="1"/>
    <x v="32"/>
    <x v="35"/>
    <x v="3"/>
    <n v="41"/>
    <n v="143"/>
    <n v="5863"/>
    <n v="2755.61"/>
    <n v="0.47000000000000003"/>
    <x v="1"/>
  </r>
  <r>
    <x v="2"/>
    <n v="1185732"/>
    <x v="483"/>
    <x v="1"/>
    <x v="10"/>
    <x v="1"/>
    <x v="32"/>
    <x v="35"/>
    <x v="4"/>
    <n v="54"/>
    <n v="157"/>
    <n v="8478"/>
    <n v="3221.64"/>
    <n v="0.38"/>
    <x v="1"/>
  </r>
  <r>
    <x v="2"/>
    <n v="1185732"/>
    <x v="483"/>
    <x v="1"/>
    <x v="10"/>
    <x v="1"/>
    <x v="32"/>
    <x v="35"/>
    <x v="5"/>
    <n v="53"/>
    <n v="178"/>
    <n v="9434"/>
    <n v="5188.7000000000007"/>
    <n v="0.55000000000000004"/>
    <x v="1"/>
  </r>
  <r>
    <x v="2"/>
    <n v="1197831"/>
    <x v="187"/>
    <x v="1"/>
    <x v="0"/>
    <x v="1"/>
    <x v="32"/>
    <x v="35"/>
    <x v="0"/>
    <n v="17"/>
    <n v="215"/>
    <n v="3655"/>
    <n v="1608.2"/>
    <n v="0.44"/>
    <x v="1"/>
  </r>
  <r>
    <x v="2"/>
    <n v="1197831"/>
    <x v="187"/>
    <x v="1"/>
    <x v="0"/>
    <x v="1"/>
    <x v="32"/>
    <x v="35"/>
    <x v="1"/>
    <n v="18"/>
    <n v="135"/>
    <n v="2430"/>
    <n v="971.99999999999989"/>
    <n v="0.39999999999999997"/>
    <x v="1"/>
  </r>
  <r>
    <x v="2"/>
    <n v="1197831"/>
    <x v="187"/>
    <x v="1"/>
    <x v="0"/>
    <x v="1"/>
    <x v="32"/>
    <x v="35"/>
    <x v="2"/>
    <n v="11"/>
    <n v="140"/>
    <n v="1540"/>
    <n v="677.6"/>
    <n v="0.44"/>
    <x v="1"/>
  </r>
  <r>
    <x v="2"/>
    <n v="1197831"/>
    <x v="187"/>
    <x v="1"/>
    <x v="0"/>
    <x v="1"/>
    <x v="32"/>
    <x v="35"/>
    <x v="3"/>
    <n v="13"/>
    <n v="102"/>
    <n v="1326"/>
    <n v="623.22"/>
    <n v="0.47000000000000003"/>
    <x v="1"/>
  </r>
  <r>
    <x v="2"/>
    <n v="1197831"/>
    <x v="187"/>
    <x v="1"/>
    <x v="0"/>
    <x v="1"/>
    <x v="32"/>
    <x v="35"/>
    <x v="4"/>
    <n v="26"/>
    <n v="123"/>
    <n v="3198"/>
    <n v="1215.24"/>
    <n v="0.38"/>
    <x v="1"/>
  </r>
  <r>
    <x v="2"/>
    <n v="1197831"/>
    <x v="187"/>
    <x v="1"/>
    <x v="0"/>
    <x v="1"/>
    <x v="32"/>
    <x v="35"/>
    <x v="5"/>
    <n v="18"/>
    <n v="158"/>
    <n v="2844"/>
    <n v="1222.92"/>
    <n v="0.43000000000000005"/>
    <x v="1"/>
  </r>
  <r>
    <x v="2"/>
    <n v="1197831"/>
    <x v="695"/>
    <x v="1"/>
    <x v="1"/>
    <x v="1"/>
    <x v="32"/>
    <x v="35"/>
    <x v="0"/>
    <n v="17"/>
    <n v="210"/>
    <n v="3570"/>
    <n v="1606.5"/>
    <n v="0.45"/>
    <x v="1"/>
  </r>
  <r>
    <x v="2"/>
    <n v="1197831"/>
    <x v="695"/>
    <x v="1"/>
    <x v="1"/>
    <x v="1"/>
    <x v="32"/>
    <x v="35"/>
    <x v="1"/>
    <n v="17"/>
    <n v="112"/>
    <n v="1904"/>
    <n v="742.56"/>
    <n v="0.38999999999999996"/>
    <x v="1"/>
  </r>
  <r>
    <x v="2"/>
    <n v="1197831"/>
    <x v="695"/>
    <x v="1"/>
    <x v="1"/>
    <x v="1"/>
    <x v="32"/>
    <x v="35"/>
    <x v="2"/>
    <n v="11"/>
    <n v="136"/>
    <n v="1496"/>
    <n v="628.32000000000005"/>
    <n v="0.42000000000000004"/>
    <x v="1"/>
  </r>
  <r>
    <x v="1"/>
    <n v="1197831"/>
    <x v="695"/>
    <x v="1"/>
    <x v="1"/>
    <x v="1"/>
    <x v="33"/>
    <x v="36"/>
    <x v="3"/>
    <n v="15"/>
    <n v="78"/>
    <n v="1170"/>
    <n v="549.9"/>
    <n v="0.47000000000000003"/>
    <x v="1"/>
  </r>
  <r>
    <x v="1"/>
    <n v="1197831"/>
    <x v="695"/>
    <x v="1"/>
    <x v="1"/>
    <x v="1"/>
    <x v="33"/>
    <x v="36"/>
    <x v="4"/>
    <n v="23"/>
    <n v="111"/>
    <n v="2553"/>
    <n v="944.61"/>
    <n v="0.37"/>
    <x v="1"/>
  </r>
  <r>
    <x v="1"/>
    <n v="1197831"/>
    <x v="695"/>
    <x v="1"/>
    <x v="1"/>
    <x v="1"/>
    <x v="33"/>
    <x v="36"/>
    <x v="5"/>
    <n v="16"/>
    <n v="145"/>
    <n v="2320"/>
    <n v="974.40000000000009"/>
    <n v="0.42000000000000004"/>
    <x v="1"/>
  </r>
  <r>
    <x v="1"/>
    <n v="1197831"/>
    <x v="224"/>
    <x v="1"/>
    <x v="2"/>
    <x v="1"/>
    <x v="33"/>
    <x v="36"/>
    <x v="0"/>
    <n v="15"/>
    <n v="206"/>
    <n v="3090"/>
    <n v="1452.3000000000002"/>
    <n v="0.47000000000000003"/>
    <x v="1"/>
  </r>
  <r>
    <x v="1"/>
    <n v="1197831"/>
    <x v="224"/>
    <x v="1"/>
    <x v="2"/>
    <x v="1"/>
    <x v="33"/>
    <x v="36"/>
    <x v="1"/>
    <n v="14"/>
    <n v="107"/>
    <n v="1498"/>
    <n v="554.26"/>
    <n v="0.37"/>
    <x v="1"/>
  </r>
  <r>
    <x v="1"/>
    <n v="1197831"/>
    <x v="224"/>
    <x v="1"/>
    <x v="2"/>
    <x v="1"/>
    <x v="33"/>
    <x v="36"/>
    <x v="2"/>
    <n v="8"/>
    <n v="112"/>
    <n v="896"/>
    <n v="403.2"/>
    <n v="0.45"/>
    <x v="1"/>
  </r>
  <r>
    <x v="1"/>
    <n v="1197831"/>
    <x v="224"/>
    <x v="1"/>
    <x v="2"/>
    <x v="1"/>
    <x v="33"/>
    <x v="36"/>
    <x v="3"/>
    <n v="15"/>
    <n v="70"/>
    <n v="1050"/>
    <n v="493.50000000000006"/>
    <n v="0.47000000000000003"/>
    <x v="1"/>
  </r>
  <r>
    <x v="1"/>
    <n v="1197831"/>
    <x v="224"/>
    <x v="1"/>
    <x v="2"/>
    <x v="1"/>
    <x v="33"/>
    <x v="36"/>
    <x v="4"/>
    <n v="24"/>
    <n v="88"/>
    <n v="2112"/>
    <n v="844.8"/>
    <n v="0.39999999999999997"/>
    <x v="1"/>
  </r>
  <r>
    <x v="1"/>
    <n v="1197831"/>
    <x v="224"/>
    <x v="1"/>
    <x v="2"/>
    <x v="1"/>
    <x v="33"/>
    <x v="36"/>
    <x v="5"/>
    <n v="20"/>
    <n v="112"/>
    <n v="2240"/>
    <n v="1030.4000000000001"/>
    <n v="0.46"/>
    <x v="1"/>
  </r>
  <r>
    <x v="1"/>
    <n v="1197831"/>
    <x v="243"/>
    <x v="1"/>
    <x v="3"/>
    <x v="1"/>
    <x v="33"/>
    <x v="36"/>
    <x v="0"/>
    <n v="19"/>
    <n v="204"/>
    <n v="3876"/>
    <n v="1744.2"/>
    <n v="0.45"/>
    <x v="1"/>
  </r>
  <r>
    <x v="1"/>
    <n v="1197831"/>
    <x v="243"/>
    <x v="1"/>
    <x v="3"/>
    <x v="1"/>
    <x v="33"/>
    <x v="36"/>
    <x v="1"/>
    <n v="20"/>
    <n v="102"/>
    <n v="2040"/>
    <n v="815.99999999999989"/>
    <n v="0.39999999999999997"/>
    <x v="1"/>
  </r>
  <r>
    <x v="1"/>
    <n v="1197831"/>
    <x v="243"/>
    <x v="1"/>
    <x v="3"/>
    <x v="1"/>
    <x v="33"/>
    <x v="36"/>
    <x v="2"/>
    <n v="11"/>
    <n v="96"/>
    <n v="1056"/>
    <n v="496.32000000000005"/>
    <n v="0.47000000000000003"/>
    <x v="1"/>
  </r>
  <r>
    <x v="1"/>
    <n v="1197831"/>
    <x v="243"/>
    <x v="1"/>
    <x v="3"/>
    <x v="1"/>
    <x v="33"/>
    <x v="36"/>
    <x v="3"/>
    <n v="13"/>
    <n v="77"/>
    <n v="1001"/>
    <n v="470.47"/>
    <n v="0.47000000000000003"/>
    <x v="1"/>
  </r>
  <r>
    <x v="1"/>
    <n v="1197831"/>
    <x v="243"/>
    <x v="1"/>
    <x v="3"/>
    <x v="1"/>
    <x v="33"/>
    <x v="36"/>
    <x v="4"/>
    <n v="31"/>
    <n v="75"/>
    <n v="2325"/>
    <n v="860.25"/>
    <n v="0.37"/>
    <x v="1"/>
  </r>
  <r>
    <x v="1"/>
    <n v="1197831"/>
    <x v="243"/>
    <x v="1"/>
    <x v="3"/>
    <x v="1"/>
    <x v="33"/>
    <x v="36"/>
    <x v="5"/>
    <n v="24"/>
    <n v="120"/>
    <n v="2880"/>
    <n v="1267.2"/>
    <n v="0.44"/>
    <x v="1"/>
  </r>
  <r>
    <x v="1"/>
    <n v="1197831"/>
    <x v="272"/>
    <x v="1"/>
    <x v="4"/>
    <x v="1"/>
    <x v="33"/>
    <x v="36"/>
    <x v="0"/>
    <n v="26"/>
    <n v="228"/>
    <n v="5928"/>
    <n v="2726.88"/>
    <n v="0.46"/>
    <x v="1"/>
  </r>
  <r>
    <x v="1"/>
    <n v="1197831"/>
    <x v="272"/>
    <x v="1"/>
    <x v="4"/>
    <x v="1"/>
    <x v="33"/>
    <x v="36"/>
    <x v="1"/>
    <n v="28"/>
    <n v="116"/>
    <n v="3248"/>
    <n v="1364.1599999999999"/>
    <n v="0.42"/>
    <x v="1"/>
  </r>
  <r>
    <x v="1"/>
    <n v="1197831"/>
    <x v="272"/>
    <x v="1"/>
    <x v="4"/>
    <x v="1"/>
    <x v="33"/>
    <x v="36"/>
    <x v="2"/>
    <n v="27"/>
    <n v="119"/>
    <n v="3213"/>
    <n v="1413.72"/>
    <n v="0.44"/>
    <x v="1"/>
  </r>
  <r>
    <x v="1"/>
    <n v="1197831"/>
    <x v="272"/>
    <x v="1"/>
    <x v="4"/>
    <x v="1"/>
    <x v="33"/>
    <x v="36"/>
    <x v="3"/>
    <n v="24"/>
    <n v="90"/>
    <n v="2160"/>
    <n v="1015.2"/>
    <n v="0.47000000000000003"/>
    <x v="1"/>
  </r>
  <r>
    <x v="1"/>
    <n v="1197831"/>
    <x v="272"/>
    <x v="1"/>
    <x v="4"/>
    <x v="1"/>
    <x v="33"/>
    <x v="36"/>
    <x v="4"/>
    <n v="32"/>
    <n v="111"/>
    <n v="3552"/>
    <n v="1385.2799999999997"/>
    <n v="0.38999999999999996"/>
    <x v="1"/>
  </r>
  <r>
    <x v="1"/>
    <n v="1197831"/>
    <x v="272"/>
    <x v="1"/>
    <x v="4"/>
    <x v="1"/>
    <x v="33"/>
    <x v="36"/>
    <x v="5"/>
    <n v="33"/>
    <n v="145"/>
    <n v="4785"/>
    <n v="2248.9500000000003"/>
    <n v="0.47000000000000003"/>
    <x v="1"/>
  </r>
  <r>
    <x v="1"/>
    <n v="1197831"/>
    <x v="305"/>
    <x v="1"/>
    <x v="11"/>
    <x v="1"/>
    <x v="33"/>
    <x v="36"/>
    <x v="0"/>
    <n v="28"/>
    <n v="236"/>
    <n v="6608"/>
    <n v="2907.52"/>
    <n v="0.44"/>
    <x v="1"/>
  </r>
  <r>
    <x v="1"/>
    <n v="1197831"/>
    <x v="305"/>
    <x v="1"/>
    <x v="11"/>
    <x v="1"/>
    <x v="33"/>
    <x v="36"/>
    <x v="1"/>
    <n v="25"/>
    <n v="149"/>
    <n v="3725"/>
    <n v="1452.7499999999998"/>
    <n v="0.38999999999999996"/>
    <x v="1"/>
  </r>
  <r>
    <x v="1"/>
    <n v="1197831"/>
    <x v="305"/>
    <x v="1"/>
    <x v="11"/>
    <x v="1"/>
    <x v="33"/>
    <x v="36"/>
    <x v="2"/>
    <n v="28"/>
    <n v="124"/>
    <n v="3472"/>
    <n v="1562.4"/>
    <n v="0.45"/>
    <x v="1"/>
  </r>
  <r>
    <x v="1"/>
    <n v="1197831"/>
    <x v="305"/>
    <x v="1"/>
    <x v="11"/>
    <x v="1"/>
    <x v="33"/>
    <x v="36"/>
    <x v="3"/>
    <n v="29"/>
    <n v="124"/>
    <n v="3596"/>
    <n v="1582.24"/>
    <n v="0.44"/>
    <x v="1"/>
  </r>
  <r>
    <x v="1"/>
    <n v="1197831"/>
    <x v="305"/>
    <x v="1"/>
    <x v="11"/>
    <x v="1"/>
    <x v="33"/>
    <x v="36"/>
    <x v="4"/>
    <n v="37"/>
    <n v="116"/>
    <n v="4292"/>
    <n v="1673.8799999999999"/>
    <n v="0.38999999999999996"/>
    <x v="1"/>
  </r>
  <r>
    <x v="1"/>
    <n v="1197831"/>
    <x v="305"/>
    <x v="1"/>
    <x v="11"/>
    <x v="1"/>
    <x v="33"/>
    <x v="36"/>
    <x v="5"/>
    <n v="48"/>
    <n v="165"/>
    <n v="7920"/>
    <n v="3405.6000000000004"/>
    <n v="0.43000000000000005"/>
    <x v="1"/>
  </r>
  <r>
    <x v="1"/>
    <n v="1197831"/>
    <x v="333"/>
    <x v="1"/>
    <x v="5"/>
    <x v="1"/>
    <x v="33"/>
    <x v="36"/>
    <x v="0"/>
    <n v="39"/>
    <n v="271"/>
    <n v="10569"/>
    <n v="4438.9800000000005"/>
    <n v="0.42000000000000004"/>
    <x v="1"/>
  </r>
  <r>
    <x v="1"/>
    <n v="1197831"/>
    <x v="333"/>
    <x v="1"/>
    <x v="5"/>
    <x v="1"/>
    <x v="33"/>
    <x v="36"/>
    <x v="1"/>
    <n v="36"/>
    <n v="163"/>
    <n v="5868"/>
    <n v="2171.16"/>
    <n v="0.37"/>
    <x v="1"/>
  </r>
  <r>
    <x v="1"/>
    <n v="1197831"/>
    <x v="333"/>
    <x v="1"/>
    <x v="5"/>
    <x v="1"/>
    <x v="33"/>
    <x v="36"/>
    <x v="2"/>
    <n v="32"/>
    <n v="140"/>
    <n v="4480"/>
    <n v="1971.2"/>
    <n v="0.44"/>
    <x v="1"/>
  </r>
  <r>
    <x v="1"/>
    <n v="1197831"/>
    <x v="333"/>
    <x v="1"/>
    <x v="5"/>
    <x v="1"/>
    <x v="33"/>
    <x v="36"/>
    <x v="3"/>
    <n v="35"/>
    <n v="120"/>
    <n v="4200"/>
    <n v="1806.0000000000002"/>
    <n v="0.43000000000000005"/>
    <x v="1"/>
  </r>
  <r>
    <x v="1"/>
    <n v="1197831"/>
    <x v="333"/>
    <x v="1"/>
    <x v="5"/>
    <x v="1"/>
    <x v="33"/>
    <x v="36"/>
    <x v="4"/>
    <n v="40"/>
    <n v="149"/>
    <n v="5960"/>
    <n v="2384"/>
    <n v="0.39999999999999997"/>
    <x v="1"/>
  </r>
  <r>
    <x v="1"/>
    <n v="1197831"/>
    <x v="333"/>
    <x v="1"/>
    <x v="5"/>
    <x v="1"/>
    <x v="33"/>
    <x v="36"/>
    <x v="5"/>
    <n v="50"/>
    <n v="198"/>
    <n v="9900"/>
    <n v="4554"/>
    <n v="0.46"/>
    <x v="1"/>
  </r>
  <r>
    <x v="1"/>
    <n v="1197831"/>
    <x v="365"/>
    <x v="1"/>
    <x v="6"/>
    <x v="1"/>
    <x v="33"/>
    <x v="36"/>
    <x v="0"/>
    <n v="43"/>
    <n v="233"/>
    <n v="10019"/>
    <n v="4508.55"/>
    <n v="0.45"/>
    <x v="1"/>
  </r>
  <r>
    <x v="1"/>
    <n v="1197831"/>
    <x v="365"/>
    <x v="1"/>
    <x v="6"/>
    <x v="1"/>
    <x v="33"/>
    <x v="36"/>
    <x v="1"/>
    <n v="42"/>
    <n v="163"/>
    <n v="6846"/>
    <n v="2669.9399999999996"/>
    <n v="0.38999999999999996"/>
    <x v="1"/>
  </r>
  <r>
    <x v="1"/>
    <n v="1197831"/>
    <x v="365"/>
    <x v="1"/>
    <x v="6"/>
    <x v="1"/>
    <x v="33"/>
    <x v="36"/>
    <x v="2"/>
    <n v="40"/>
    <n v="135"/>
    <n v="5400"/>
    <n v="2376"/>
    <n v="0.44"/>
    <x v="1"/>
  </r>
  <r>
    <x v="1"/>
    <n v="1197831"/>
    <x v="365"/>
    <x v="1"/>
    <x v="6"/>
    <x v="1"/>
    <x v="33"/>
    <x v="36"/>
    <x v="3"/>
    <n v="29"/>
    <n v="132"/>
    <n v="3828"/>
    <n v="1722.6000000000001"/>
    <n v="0.45"/>
    <x v="1"/>
  </r>
  <r>
    <x v="1"/>
    <n v="1197831"/>
    <x v="365"/>
    <x v="1"/>
    <x v="6"/>
    <x v="1"/>
    <x v="33"/>
    <x v="36"/>
    <x v="4"/>
    <n v="40"/>
    <n v="113"/>
    <n v="4520"/>
    <n v="1672.4"/>
    <n v="0.37"/>
    <x v="1"/>
  </r>
  <r>
    <x v="1"/>
    <n v="1197831"/>
    <x v="365"/>
    <x v="1"/>
    <x v="6"/>
    <x v="1"/>
    <x v="33"/>
    <x v="36"/>
    <x v="5"/>
    <n v="40"/>
    <n v="193"/>
    <n v="7720"/>
    <n v="3628.4"/>
    <n v="0.47000000000000003"/>
    <x v="1"/>
  </r>
  <r>
    <x v="1"/>
    <n v="1197831"/>
    <x v="395"/>
    <x v="1"/>
    <x v="7"/>
    <x v="1"/>
    <x v="33"/>
    <x v="36"/>
    <x v="0"/>
    <n v="35"/>
    <n v="221"/>
    <n v="7735"/>
    <n v="3326.05"/>
    <n v="0.43000000000000005"/>
    <x v="1"/>
  </r>
  <r>
    <x v="1"/>
    <n v="1197831"/>
    <x v="395"/>
    <x v="1"/>
    <x v="7"/>
    <x v="1"/>
    <x v="33"/>
    <x v="36"/>
    <x v="1"/>
    <n v="26"/>
    <n v="135"/>
    <n v="3510"/>
    <n v="1439.1"/>
    <n v="0.41"/>
    <x v="1"/>
  </r>
  <r>
    <x v="1"/>
    <n v="1197831"/>
    <x v="395"/>
    <x v="1"/>
    <x v="7"/>
    <x v="1"/>
    <x v="33"/>
    <x v="36"/>
    <x v="2"/>
    <n v="11"/>
    <n v="123"/>
    <n v="1353"/>
    <n v="635.91000000000008"/>
    <n v="0.47000000000000003"/>
    <x v="1"/>
  </r>
  <r>
    <x v="1"/>
    <n v="1197831"/>
    <x v="395"/>
    <x v="1"/>
    <x v="7"/>
    <x v="1"/>
    <x v="33"/>
    <x v="36"/>
    <x v="3"/>
    <n v="12"/>
    <n v="104"/>
    <n v="1248"/>
    <n v="524.16000000000008"/>
    <n v="0.42000000000000004"/>
    <x v="1"/>
  </r>
  <r>
    <x v="1"/>
    <n v="1197831"/>
    <x v="395"/>
    <x v="1"/>
    <x v="7"/>
    <x v="1"/>
    <x v="33"/>
    <x v="36"/>
    <x v="4"/>
    <n v="18"/>
    <n v="111"/>
    <n v="1998"/>
    <n v="779.21999999999991"/>
    <n v="0.38999999999999996"/>
    <x v="1"/>
  </r>
  <r>
    <x v="1"/>
    <n v="1197831"/>
    <x v="395"/>
    <x v="1"/>
    <x v="7"/>
    <x v="1"/>
    <x v="33"/>
    <x v="36"/>
    <x v="5"/>
    <n v="22"/>
    <n v="140"/>
    <n v="3080"/>
    <n v="1293.6000000000001"/>
    <n v="0.42000000000000004"/>
    <x v="1"/>
  </r>
  <r>
    <x v="1"/>
    <n v="1197831"/>
    <x v="427"/>
    <x v="1"/>
    <x v="8"/>
    <x v="1"/>
    <x v="33"/>
    <x v="36"/>
    <x v="0"/>
    <n v="21"/>
    <n v="180"/>
    <n v="3780"/>
    <n v="1701"/>
    <n v="0.45"/>
    <x v="1"/>
  </r>
  <r>
    <x v="1"/>
    <n v="1197831"/>
    <x v="427"/>
    <x v="1"/>
    <x v="8"/>
    <x v="1"/>
    <x v="33"/>
    <x v="36"/>
    <x v="1"/>
    <n v="14"/>
    <n v="132"/>
    <n v="1848"/>
    <n v="739.19999999999993"/>
    <n v="0.39999999999999997"/>
    <x v="1"/>
  </r>
  <r>
    <x v="1"/>
    <n v="1197831"/>
    <x v="427"/>
    <x v="1"/>
    <x v="8"/>
    <x v="1"/>
    <x v="33"/>
    <x v="36"/>
    <x v="2"/>
    <n v="16"/>
    <n v="99"/>
    <n v="1584"/>
    <n v="728.64"/>
    <n v="0.46"/>
    <x v="1"/>
  </r>
  <r>
    <x v="1"/>
    <n v="1197831"/>
    <x v="427"/>
    <x v="1"/>
    <x v="8"/>
    <x v="1"/>
    <x v="33"/>
    <x v="36"/>
    <x v="3"/>
    <n v="15"/>
    <n v="94"/>
    <n v="1410"/>
    <n v="634.5"/>
    <n v="0.45"/>
    <x v="1"/>
  </r>
  <r>
    <x v="1"/>
    <n v="1197831"/>
    <x v="427"/>
    <x v="1"/>
    <x v="8"/>
    <x v="1"/>
    <x v="33"/>
    <x v="36"/>
    <x v="4"/>
    <n v="21"/>
    <n v="91"/>
    <n v="1911"/>
    <n v="707.06999999999994"/>
    <n v="0.37"/>
    <x v="1"/>
  </r>
  <r>
    <x v="3"/>
    <n v="1197831"/>
    <x v="427"/>
    <x v="1"/>
    <x v="8"/>
    <x v="1"/>
    <x v="33"/>
    <x v="36"/>
    <x v="5"/>
    <n v="20"/>
    <n v="132"/>
    <n v="2640"/>
    <n v="1188"/>
    <n v="0.45"/>
    <x v="1"/>
  </r>
  <r>
    <x v="3"/>
    <n v="1197831"/>
    <x v="457"/>
    <x v="1"/>
    <x v="9"/>
    <x v="1"/>
    <x v="33"/>
    <x v="36"/>
    <x v="0"/>
    <n v="18"/>
    <n v="176"/>
    <n v="3168"/>
    <n v="1457.28"/>
    <n v="0.46"/>
    <x v="1"/>
  </r>
  <r>
    <x v="3"/>
    <n v="1197831"/>
    <x v="457"/>
    <x v="1"/>
    <x v="9"/>
    <x v="1"/>
    <x v="33"/>
    <x v="36"/>
    <x v="1"/>
    <n v="11"/>
    <n v="116"/>
    <n v="1276"/>
    <n v="535.91999999999996"/>
    <n v="0.42"/>
    <x v="1"/>
  </r>
  <r>
    <x v="3"/>
    <n v="1197831"/>
    <x v="457"/>
    <x v="1"/>
    <x v="9"/>
    <x v="1"/>
    <x v="33"/>
    <x v="36"/>
    <x v="2"/>
    <n v="19"/>
    <n v="102"/>
    <n v="1938"/>
    <n v="833.34000000000015"/>
    <n v="0.43000000000000005"/>
    <x v="1"/>
  </r>
  <r>
    <x v="3"/>
    <n v="1197831"/>
    <x v="457"/>
    <x v="1"/>
    <x v="9"/>
    <x v="1"/>
    <x v="33"/>
    <x v="36"/>
    <x v="3"/>
    <n v="41"/>
    <n v="128"/>
    <n v="5248"/>
    <n v="2309.12"/>
    <n v="0.44"/>
    <x v="1"/>
  </r>
  <r>
    <x v="3"/>
    <n v="1197831"/>
    <x v="457"/>
    <x v="1"/>
    <x v="9"/>
    <x v="1"/>
    <x v="33"/>
    <x v="36"/>
    <x v="4"/>
    <n v="56"/>
    <n v="105"/>
    <n v="5880"/>
    <n v="2410.7999999999997"/>
    <n v="0.41"/>
    <x v="1"/>
  </r>
  <r>
    <x v="3"/>
    <n v="1197831"/>
    <x v="457"/>
    <x v="1"/>
    <x v="9"/>
    <x v="1"/>
    <x v="33"/>
    <x v="36"/>
    <x v="5"/>
    <n v="53"/>
    <n v="135"/>
    <n v="7155"/>
    <n v="3219.75"/>
    <n v="0.45"/>
    <x v="1"/>
  </r>
  <r>
    <x v="3"/>
    <n v="1197831"/>
    <x v="486"/>
    <x v="1"/>
    <x v="10"/>
    <x v="1"/>
    <x v="33"/>
    <x v="36"/>
    <x v="0"/>
    <n v="55"/>
    <n v="238"/>
    <n v="13090"/>
    <n v="6021.4000000000005"/>
    <n v="0.46"/>
    <x v="1"/>
  </r>
  <r>
    <x v="3"/>
    <n v="1197831"/>
    <x v="486"/>
    <x v="1"/>
    <x v="10"/>
    <x v="1"/>
    <x v="33"/>
    <x v="36"/>
    <x v="1"/>
    <n v="46"/>
    <n v="155"/>
    <n v="7130"/>
    <n v="2851.9999999999995"/>
    <n v="0.39999999999999997"/>
    <x v="1"/>
  </r>
  <r>
    <x v="3"/>
    <n v="1197831"/>
    <x v="486"/>
    <x v="1"/>
    <x v="10"/>
    <x v="1"/>
    <x v="33"/>
    <x v="36"/>
    <x v="2"/>
    <n v="43"/>
    <n v="149"/>
    <n v="6407"/>
    <n v="2819.08"/>
    <n v="0.44"/>
    <x v="1"/>
  </r>
  <r>
    <x v="3"/>
    <n v="1197831"/>
    <x v="486"/>
    <x v="1"/>
    <x v="10"/>
    <x v="1"/>
    <x v="33"/>
    <x v="36"/>
    <x v="3"/>
    <n v="40"/>
    <n v="124"/>
    <n v="4960"/>
    <n v="2281.6"/>
    <n v="0.46"/>
    <x v="1"/>
  </r>
  <r>
    <x v="3"/>
    <n v="1197831"/>
    <x v="486"/>
    <x v="1"/>
    <x v="10"/>
    <x v="1"/>
    <x v="33"/>
    <x v="36"/>
    <x v="4"/>
    <n v="50"/>
    <n v="132"/>
    <n v="6600"/>
    <n v="2640"/>
    <n v="0.39999999999999997"/>
    <x v="1"/>
  </r>
  <r>
    <x v="3"/>
    <n v="1197831"/>
    <x v="486"/>
    <x v="1"/>
    <x v="10"/>
    <x v="1"/>
    <x v="33"/>
    <x v="36"/>
    <x v="5"/>
    <n v="55"/>
    <n v="170"/>
    <n v="9350"/>
    <n v="4207.5"/>
    <n v="0.45"/>
    <x v="1"/>
  </r>
  <r>
    <x v="3"/>
    <n v="1197831"/>
    <x v="187"/>
    <x v="1"/>
    <x v="0"/>
    <x v="1"/>
    <x v="33"/>
    <x v="36"/>
    <x v="0"/>
    <n v="17"/>
    <n v="178"/>
    <n v="3026"/>
    <n v="1422.22"/>
    <n v="0.47000000000000003"/>
    <x v="1"/>
  </r>
  <r>
    <x v="3"/>
    <n v="1197831"/>
    <x v="187"/>
    <x v="1"/>
    <x v="0"/>
    <x v="1"/>
    <x v="33"/>
    <x v="36"/>
    <x v="1"/>
    <n v="18"/>
    <n v="124"/>
    <n v="2232"/>
    <n v="848.16"/>
    <n v="0.38"/>
    <x v="1"/>
  </r>
  <r>
    <x v="3"/>
    <n v="1197831"/>
    <x v="187"/>
    <x v="1"/>
    <x v="0"/>
    <x v="1"/>
    <x v="33"/>
    <x v="36"/>
    <x v="2"/>
    <n v="10"/>
    <n v="131"/>
    <n v="1310"/>
    <n v="563.30000000000007"/>
    <n v="0.43000000000000005"/>
    <x v="1"/>
  </r>
  <r>
    <x v="3"/>
    <n v="1197831"/>
    <x v="187"/>
    <x v="1"/>
    <x v="0"/>
    <x v="1"/>
    <x v="33"/>
    <x v="36"/>
    <x v="3"/>
    <n v="13"/>
    <n v="74"/>
    <n v="962"/>
    <n v="413.66"/>
    <n v="0.43000000000000005"/>
    <x v="1"/>
  </r>
  <r>
    <x v="3"/>
    <n v="1197831"/>
    <x v="187"/>
    <x v="1"/>
    <x v="0"/>
    <x v="1"/>
    <x v="33"/>
    <x v="36"/>
    <x v="4"/>
    <n v="23"/>
    <n v="91"/>
    <n v="2093"/>
    <n v="858.13"/>
    <n v="0.41"/>
    <x v="1"/>
  </r>
  <r>
    <x v="3"/>
    <n v="1197831"/>
    <x v="187"/>
    <x v="1"/>
    <x v="0"/>
    <x v="1"/>
    <x v="33"/>
    <x v="36"/>
    <x v="5"/>
    <n v="18"/>
    <n v="124"/>
    <n v="2232"/>
    <n v="1004.4"/>
    <n v="0.45"/>
    <x v="1"/>
  </r>
  <r>
    <x v="3"/>
    <n v="1197831"/>
    <x v="695"/>
    <x v="1"/>
    <x v="1"/>
    <x v="1"/>
    <x v="33"/>
    <x v="36"/>
    <x v="0"/>
    <n v="18"/>
    <n v="206"/>
    <n v="3708"/>
    <n v="1631.52"/>
    <n v="0.44"/>
    <x v="1"/>
  </r>
  <r>
    <x v="3"/>
    <n v="1197831"/>
    <x v="695"/>
    <x v="1"/>
    <x v="1"/>
    <x v="1"/>
    <x v="33"/>
    <x v="36"/>
    <x v="1"/>
    <n v="17"/>
    <n v="83"/>
    <n v="1411"/>
    <n v="550.29"/>
    <n v="0.38999999999999996"/>
    <x v="1"/>
  </r>
  <r>
    <x v="3"/>
    <n v="1197831"/>
    <x v="695"/>
    <x v="1"/>
    <x v="1"/>
    <x v="1"/>
    <x v="33"/>
    <x v="36"/>
    <x v="2"/>
    <n v="12"/>
    <n v="98"/>
    <n v="1176"/>
    <n v="552.72"/>
    <n v="0.47000000000000003"/>
    <x v="1"/>
  </r>
  <r>
    <x v="3"/>
    <n v="1197831"/>
    <x v="695"/>
    <x v="1"/>
    <x v="1"/>
    <x v="1"/>
    <x v="34"/>
    <x v="37"/>
    <x v="3"/>
    <n v="15"/>
    <n v="58"/>
    <n v="870"/>
    <n v="400.20000000000005"/>
    <n v="0.46"/>
    <x v="1"/>
  </r>
  <r>
    <x v="3"/>
    <n v="1197831"/>
    <x v="695"/>
    <x v="1"/>
    <x v="1"/>
    <x v="1"/>
    <x v="34"/>
    <x v="37"/>
    <x v="4"/>
    <n v="24"/>
    <n v="85"/>
    <n v="2040"/>
    <n v="815.99999999999989"/>
    <n v="0.39999999999999997"/>
    <x v="1"/>
  </r>
  <r>
    <x v="3"/>
    <n v="1197831"/>
    <x v="695"/>
    <x v="1"/>
    <x v="1"/>
    <x v="1"/>
    <x v="34"/>
    <x v="37"/>
    <x v="5"/>
    <n v="14"/>
    <n v="112"/>
    <n v="1568"/>
    <n v="721.28000000000009"/>
    <n v="0.46"/>
    <x v="1"/>
  </r>
  <r>
    <x v="3"/>
    <n v="1197831"/>
    <x v="224"/>
    <x v="1"/>
    <x v="2"/>
    <x v="1"/>
    <x v="34"/>
    <x v="37"/>
    <x v="0"/>
    <n v="14"/>
    <n v="182"/>
    <n v="2548"/>
    <n v="1172.0800000000002"/>
    <n v="0.46"/>
    <x v="1"/>
  </r>
  <r>
    <x v="3"/>
    <n v="1197831"/>
    <x v="224"/>
    <x v="1"/>
    <x v="2"/>
    <x v="1"/>
    <x v="34"/>
    <x v="37"/>
    <x v="1"/>
    <n v="15"/>
    <n v="78"/>
    <n v="1170"/>
    <n v="479.7"/>
    <n v="0.41"/>
    <x v="1"/>
  </r>
  <r>
    <x v="3"/>
    <n v="1197831"/>
    <x v="224"/>
    <x v="1"/>
    <x v="2"/>
    <x v="1"/>
    <x v="34"/>
    <x v="37"/>
    <x v="2"/>
    <n v="7"/>
    <n v="83"/>
    <n v="581"/>
    <n v="261.45"/>
    <n v="0.45"/>
    <x v="1"/>
  </r>
  <r>
    <x v="3"/>
    <n v="1197831"/>
    <x v="224"/>
    <x v="1"/>
    <x v="2"/>
    <x v="1"/>
    <x v="34"/>
    <x v="37"/>
    <x v="3"/>
    <n v="16"/>
    <n v="39"/>
    <n v="624"/>
    <n v="293.28000000000003"/>
    <n v="0.47000000000000003"/>
    <x v="1"/>
  </r>
  <r>
    <x v="3"/>
    <n v="1197831"/>
    <x v="224"/>
    <x v="1"/>
    <x v="2"/>
    <x v="1"/>
    <x v="34"/>
    <x v="37"/>
    <x v="4"/>
    <n v="26"/>
    <n v="61"/>
    <n v="1586"/>
    <n v="666.12"/>
    <n v="0.42"/>
    <x v="1"/>
  </r>
  <r>
    <x v="3"/>
    <n v="1197831"/>
    <x v="224"/>
    <x v="1"/>
    <x v="2"/>
    <x v="1"/>
    <x v="34"/>
    <x v="37"/>
    <x v="5"/>
    <n v="18"/>
    <n v="88"/>
    <n v="1584"/>
    <n v="728.64"/>
    <n v="0.46"/>
    <x v="1"/>
  </r>
  <r>
    <x v="3"/>
    <n v="1197831"/>
    <x v="243"/>
    <x v="1"/>
    <x v="3"/>
    <x v="1"/>
    <x v="34"/>
    <x v="37"/>
    <x v="0"/>
    <n v="20"/>
    <n v="184"/>
    <n v="3680"/>
    <n v="1692.8000000000002"/>
    <n v="0.46"/>
    <x v="1"/>
  </r>
  <r>
    <x v="3"/>
    <n v="1197831"/>
    <x v="243"/>
    <x v="1"/>
    <x v="3"/>
    <x v="1"/>
    <x v="34"/>
    <x v="37"/>
    <x v="1"/>
    <n v="18"/>
    <n v="79"/>
    <n v="1422"/>
    <n v="554.57999999999993"/>
    <n v="0.38999999999999996"/>
    <x v="1"/>
  </r>
  <r>
    <x v="3"/>
    <n v="1197831"/>
    <x v="243"/>
    <x v="1"/>
    <x v="3"/>
    <x v="1"/>
    <x v="34"/>
    <x v="37"/>
    <x v="2"/>
    <n v="10"/>
    <n v="70"/>
    <n v="700"/>
    <n v="322"/>
    <n v="0.46"/>
    <x v="1"/>
  </r>
  <r>
    <x v="3"/>
    <n v="1197831"/>
    <x v="243"/>
    <x v="1"/>
    <x v="3"/>
    <x v="1"/>
    <x v="34"/>
    <x v="37"/>
    <x v="3"/>
    <n v="15"/>
    <n v="47"/>
    <n v="705"/>
    <n v="303.15000000000003"/>
    <n v="0.43000000000000005"/>
    <x v="1"/>
  </r>
  <r>
    <x v="3"/>
    <n v="1197831"/>
    <x v="243"/>
    <x v="1"/>
    <x v="3"/>
    <x v="1"/>
    <x v="34"/>
    <x v="37"/>
    <x v="4"/>
    <n v="27"/>
    <n v="54"/>
    <n v="1458"/>
    <n v="568.61999999999989"/>
    <n v="0.38999999999999996"/>
    <x v="1"/>
  </r>
  <r>
    <x v="3"/>
    <n v="1197831"/>
    <x v="243"/>
    <x v="1"/>
    <x v="3"/>
    <x v="1"/>
    <x v="34"/>
    <x v="37"/>
    <x v="5"/>
    <n v="22"/>
    <n v="111"/>
    <n v="2442"/>
    <n v="1050.0600000000002"/>
    <n v="0.43000000000000005"/>
    <x v="1"/>
  </r>
  <r>
    <x v="3"/>
    <n v="1197831"/>
    <x v="272"/>
    <x v="1"/>
    <x v="4"/>
    <x v="1"/>
    <x v="34"/>
    <x v="37"/>
    <x v="0"/>
    <n v="28"/>
    <n v="179"/>
    <n v="5012"/>
    <n v="2155.1600000000003"/>
    <n v="0.43000000000000005"/>
    <x v="1"/>
  </r>
  <r>
    <x v="3"/>
    <n v="1197831"/>
    <x v="272"/>
    <x v="1"/>
    <x v="4"/>
    <x v="1"/>
    <x v="34"/>
    <x v="37"/>
    <x v="1"/>
    <n v="29"/>
    <n v="93"/>
    <n v="2697"/>
    <n v="1024.8599999999999"/>
    <n v="0.38"/>
    <x v="1"/>
  </r>
  <r>
    <x v="3"/>
    <n v="1197831"/>
    <x v="272"/>
    <x v="1"/>
    <x v="4"/>
    <x v="1"/>
    <x v="34"/>
    <x v="37"/>
    <x v="2"/>
    <n v="27"/>
    <n v="88"/>
    <n v="2376"/>
    <n v="997.92000000000007"/>
    <n v="0.42000000000000004"/>
    <x v="1"/>
  </r>
  <r>
    <x v="3"/>
    <n v="1197831"/>
    <x v="272"/>
    <x v="1"/>
    <x v="4"/>
    <x v="1"/>
    <x v="34"/>
    <x v="37"/>
    <x v="3"/>
    <n v="26"/>
    <n v="74"/>
    <n v="1924"/>
    <n v="808.08"/>
    <n v="0.42000000000000004"/>
    <x v="1"/>
  </r>
  <r>
    <x v="3"/>
    <n v="1197831"/>
    <x v="272"/>
    <x v="1"/>
    <x v="4"/>
    <x v="1"/>
    <x v="34"/>
    <x v="37"/>
    <x v="4"/>
    <n v="33"/>
    <n v="80"/>
    <n v="2640"/>
    <n v="1082.3999999999999"/>
    <n v="0.41"/>
    <x v="1"/>
  </r>
  <r>
    <x v="3"/>
    <n v="1197831"/>
    <x v="272"/>
    <x v="1"/>
    <x v="4"/>
    <x v="1"/>
    <x v="34"/>
    <x v="37"/>
    <x v="5"/>
    <n v="33"/>
    <n v="116"/>
    <n v="3828"/>
    <n v="1722.6000000000001"/>
    <n v="0.45"/>
    <x v="1"/>
  </r>
  <r>
    <x v="3"/>
    <n v="1197831"/>
    <x v="305"/>
    <x v="1"/>
    <x v="11"/>
    <x v="1"/>
    <x v="34"/>
    <x v="37"/>
    <x v="0"/>
    <n v="32"/>
    <n v="192"/>
    <n v="6144"/>
    <n v="2826.2400000000002"/>
    <n v="0.46"/>
    <x v="1"/>
  </r>
  <r>
    <x v="3"/>
    <n v="1197831"/>
    <x v="305"/>
    <x v="1"/>
    <x v="11"/>
    <x v="1"/>
    <x v="34"/>
    <x v="37"/>
    <x v="1"/>
    <n v="25"/>
    <n v="123"/>
    <n v="3075"/>
    <n v="1199.2499999999998"/>
    <n v="0.38999999999999996"/>
    <x v="1"/>
  </r>
  <r>
    <x v="3"/>
    <n v="1197831"/>
    <x v="305"/>
    <x v="1"/>
    <x v="11"/>
    <x v="1"/>
    <x v="34"/>
    <x v="37"/>
    <x v="2"/>
    <n v="27"/>
    <n v="107"/>
    <n v="2889"/>
    <n v="1242.2700000000002"/>
    <n v="0.43000000000000005"/>
    <x v="1"/>
  </r>
  <r>
    <x v="3"/>
    <n v="1197831"/>
    <x v="305"/>
    <x v="1"/>
    <x v="11"/>
    <x v="1"/>
    <x v="34"/>
    <x v="37"/>
    <x v="3"/>
    <n v="29"/>
    <n v="102"/>
    <n v="2958"/>
    <n v="1331.1000000000001"/>
    <n v="0.45"/>
    <x v="1"/>
  </r>
  <r>
    <x v="3"/>
    <n v="1197831"/>
    <x v="305"/>
    <x v="1"/>
    <x v="11"/>
    <x v="1"/>
    <x v="34"/>
    <x v="37"/>
    <x v="4"/>
    <n v="41"/>
    <n v="105"/>
    <n v="4305"/>
    <n v="1635.9"/>
    <n v="0.38"/>
    <x v="1"/>
  </r>
  <r>
    <x v="3"/>
    <n v="1197831"/>
    <x v="305"/>
    <x v="1"/>
    <x v="11"/>
    <x v="1"/>
    <x v="34"/>
    <x v="37"/>
    <x v="5"/>
    <n v="40"/>
    <n v="143"/>
    <n v="5720"/>
    <n v="2402.4"/>
    <n v="0.42000000000000004"/>
    <x v="1"/>
  </r>
  <r>
    <x v="3"/>
    <n v="1197831"/>
    <x v="333"/>
    <x v="1"/>
    <x v="5"/>
    <x v="1"/>
    <x v="34"/>
    <x v="37"/>
    <x v="0"/>
    <n v="43"/>
    <n v="238"/>
    <n v="10234"/>
    <n v="4298.2800000000007"/>
    <n v="0.42000000000000004"/>
    <x v="1"/>
  </r>
  <r>
    <x v="3"/>
    <n v="1197831"/>
    <x v="333"/>
    <x v="1"/>
    <x v="5"/>
    <x v="1"/>
    <x v="34"/>
    <x v="37"/>
    <x v="1"/>
    <n v="35"/>
    <n v="135"/>
    <n v="4725"/>
    <n v="1795.5"/>
    <n v="0.38"/>
    <x v="1"/>
  </r>
  <r>
    <x v="3"/>
    <n v="1197831"/>
    <x v="333"/>
    <x v="1"/>
    <x v="5"/>
    <x v="1"/>
    <x v="34"/>
    <x v="37"/>
    <x v="2"/>
    <n v="33"/>
    <n v="131"/>
    <n v="4323"/>
    <n v="1858.89"/>
    <n v="0.43000000000000005"/>
    <x v="1"/>
  </r>
  <r>
    <x v="3"/>
    <n v="1197831"/>
    <x v="333"/>
    <x v="1"/>
    <x v="5"/>
    <x v="1"/>
    <x v="34"/>
    <x v="37"/>
    <x v="3"/>
    <n v="36"/>
    <n v="107"/>
    <n v="3852"/>
    <n v="1771.92"/>
    <n v="0.46"/>
    <x v="1"/>
  </r>
  <r>
    <x v="3"/>
    <n v="1197831"/>
    <x v="333"/>
    <x v="1"/>
    <x v="5"/>
    <x v="1"/>
    <x v="34"/>
    <x v="37"/>
    <x v="4"/>
    <n v="43"/>
    <n v="116"/>
    <n v="4988"/>
    <n v="2045.08"/>
    <n v="0.41"/>
    <x v="1"/>
  </r>
  <r>
    <x v="3"/>
    <n v="1197831"/>
    <x v="333"/>
    <x v="1"/>
    <x v="5"/>
    <x v="1"/>
    <x v="34"/>
    <x v="37"/>
    <x v="5"/>
    <n v="45"/>
    <n v="163"/>
    <n v="7335"/>
    <n v="3447.4500000000003"/>
    <n v="0.47000000000000003"/>
    <x v="1"/>
  </r>
  <r>
    <x v="3"/>
    <n v="1197831"/>
    <x v="365"/>
    <x v="1"/>
    <x v="6"/>
    <x v="1"/>
    <x v="34"/>
    <x v="37"/>
    <x v="0"/>
    <n v="41"/>
    <n v="230"/>
    <n v="9430"/>
    <n v="3960.6000000000004"/>
    <n v="0.42000000000000004"/>
    <x v="1"/>
  </r>
  <r>
    <x v="3"/>
    <n v="1197831"/>
    <x v="365"/>
    <x v="1"/>
    <x v="6"/>
    <x v="1"/>
    <x v="34"/>
    <x v="37"/>
    <x v="1"/>
    <n v="37"/>
    <n v="140"/>
    <n v="5180"/>
    <n v="2175.6"/>
    <n v="0.42"/>
    <x v="1"/>
  </r>
  <r>
    <x v="3"/>
    <n v="1197831"/>
    <x v="365"/>
    <x v="1"/>
    <x v="6"/>
    <x v="1"/>
    <x v="34"/>
    <x v="37"/>
    <x v="2"/>
    <n v="38"/>
    <n v="113"/>
    <n v="4294"/>
    <n v="2018.18"/>
    <n v="0.47000000000000003"/>
    <x v="1"/>
  </r>
  <r>
    <x v="3"/>
    <n v="1197831"/>
    <x v="365"/>
    <x v="1"/>
    <x v="6"/>
    <x v="1"/>
    <x v="34"/>
    <x v="37"/>
    <x v="3"/>
    <n v="32"/>
    <n v="111"/>
    <n v="3552"/>
    <n v="1491.8400000000001"/>
    <n v="0.42000000000000004"/>
    <x v="1"/>
  </r>
  <r>
    <x v="3"/>
    <n v="1197831"/>
    <x v="365"/>
    <x v="1"/>
    <x v="6"/>
    <x v="1"/>
    <x v="34"/>
    <x v="37"/>
    <x v="4"/>
    <n v="40"/>
    <n v="105"/>
    <n v="4200"/>
    <n v="1554"/>
    <n v="0.37"/>
    <x v="1"/>
  </r>
  <r>
    <x v="3"/>
    <n v="1197831"/>
    <x v="365"/>
    <x v="1"/>
    <x v="6"/>
    <x v="1"/>
    <x v="34"/>
    <x v="37"/>
    <x v="5"/>
    <n v="40"/>
    <n v="166"/>
    <n v="6640"/>
    <n v="3120.8"/>
    <n v="0.47000000000000003"/>
    <x v="1"/>
  </r>
  <r>
    <x v="3"/>
    <n v="1197831"/>
    <x v="395"/>
    <x v="1"/>
    <x v="7"/>
    <x v="1"/>
    <x v="34"/>
    <x v="37"/>
    <x v="0"/>
    <n v="35"/>
    <n v="196"/>
    <n v="6860"/>
    <n v="3155.6000000000004"/>
    <n v="0.46"/>
    <x v="1"/>
  </r>
  <r>
    <x v="3"/>
    <n v="1197831"/>
    <x v="395"/>
    <x v="1"/>
    <x v="7"/>
    <x v="1"/>
    <x v="34"/>
    <x v="37"/>
    <x v="1"/>
    <n v="28"/>
    <n v="128"/>
    <n v="3584"/>
    <n v="1469.4399999999998"/>
    <n v="0.41"/>
    <x v="1"/>
  </r>
  <r>
    <x v="3"/>
    <n v="1197831"/>
    <x v="395"/>
    <x v="1"/>
    <x v="7"/>
    <x v="1"/>
    <x v="34"/>
    <x v="37"/>
    <x v="2"/>
    <n v="12"/>
    <n v="91"/>
    <n v="1092"/>
    <n v="458.64000000000004"/>
    <n v="0.42000000000000004"/>
    <x v="1"/>
  </r>
  <r>
    <x v="3"/>
    <n v="1197831"/>
    <x v="395"/>
    <x v="1"/>
    <x v="7"/>
    <x v="1"/>
    <x v="34"/>
    <x v="37"/>
    <x v="3"/>
    <n v="12"/>
    <n v="83"/>
    <n v="996"/>
    <n v="418.32000000000005"/>
    <n v="0.42000000000000004"/>
    <x v="1"/>
  </r>
  <r>
    <x v="3"/>
    <n v="1197831"/>
    <x v="395"/>
    <x v="1"/>
    <x v="7"/>
    <x v="1"/>
    <x v="34"/>
    <x v="37"/>
    <x v="4"/>
    <n v="20"/>
    <n v="78"/>
    <n v="1560"/>
    <n v="592.79999999999995"/>
    <n v="0.38"/>
    <x v="1"/>
  </r>
  <r>
    <x v="3"/>
    <n v="1197831"/>
    <x v="395"/>
    <x v="1"/>
    <x v="7"/>
    <x v="1"/>
    <x v="34"/>
    <x v="37"/>
    <x v="5"/>
    <n v="23"/>
    <n v="119"/>
    <n v="2737"/>
    <n v="1286.3900000000001"/>
    <n v="0.47000000000000003"/>
    <x v="1"/>
  </r>
  <r>
    <x v="3"/>
    <n v="1197831"/>
    <x v="427"/>
    <x v="1"/>
    <x v="8"/>
    <x v="1"/>
    <x v="34"/>
    <x v="37"/>
    <x v="0"/>
    <n v="20"/>
    <n v="173"/>
    <n v="3460"/>
    <n v="1626.2"/>
    <n v="0.47000000000000003"/>
    <x v="1"/>
  </r>
  <r>
    <x v="3"/>
    <n v="1197831"/>
    <x v="427"/>
    <x v="1"/>
    <x v="8"/>
    <x v="1"/>
    <x v="34"/>
    <x v="37"/>
    <x v="1"/>
    <n v="14"/>
    <n v="112"/>
    <n v="1568"/>
    <n v="658.56"/>
    <n v="0.42"/>
    <x v="1"/>
  </r>
  <r>
    <x v="3"/>
    <n v="1197831"/>
    <x v="427"/>
    <x v="1"/>
    <x v="8"/>
    <x v="1"/>
    <x v="34"/>
    <x v="37"/>
    <x v="2"/>
    <n v="14"/>
    <n v="74"/>
    <n v="1036"/>
    <n v="435.12000000000006"/>
    <n v="0.42000000000000004"/>
    <x v="1"/>
  </r>
  <r>
    <x v="3"/>
    <n v="1197831"/>
    <x v="427"/>
    <x v="1"/>
    <x v="8"/>
    <x v="1"/>
    <x v="34"/>
    <x v="37"/>
    <x v="3"/>
    <n v="15"/>
    <n v="62"/>
    <n v="930"/>
    <n v="390.6"/>
    <n v="0.42000000000000004"/>
    <x v="1"/>
  </r>
  <r>
    <x v="3"/>
    <n v="1197831"/>
    <x v="427"/>
    <x v="1"/>
    <x v="8"/>
    <x v="1"/>
    <x v="34"/>
    <x v="37"/>
    <x v="4"/>
    <n v="22"/>
    <n v="68"/>
    <n v="1496"/>
    <n v="568.48"/>
    <n v="0.38"/>
    <x v="1"/>
  </r>
  <r>
    <x v="4"/>
    <n v="1197831"/>
    <x v="427"/>
    <x v="1"/>
    <x v="8"/>
    <x v="1"/>
    <x v="34"/>
    <x v="37"/>
    <x v="5"/>
    <n v="22"/>
    <n v="101"/>
    <n v="2222"/>
    <n v="1044.3400000000001"/>
    <n v="0.47000000000000003"/>
    <x v="1"/>
  </r>
  <r>
    <x v="4"/>
    <n v="1197831"/>
    <x v="457"/>
    <x v="1"/>
    <x v="9"/>
    <x v="1"/>
    <x v="34"/>
    <x v="37"/>
    <x v="0"/>
    <n v="16"/>
    <n v="166"/>
    <n v="2656"/>
    <n v="1168.6400000000001"/>
    <n v="0.44"/>
    <x v="1"/>
  </r>
  <r>
    <x v="4"/>
    <n v="1197831"/>
    <x v="457"/>
    <x v="1"/>
    <x v="9"/>
    <x v="1"/>
    <x v="34"/>
    <x v="37"/>
    <x v="1"/>
    <n v="11"/>
    <n v="96"/>
    <n v="1056"/>
    <n v="401.28000000000003"/>
    <n v="0.38"/>
    <x v="1"/>
  </r>
  <r>
    <x v="4"/>
    <n v="1197831"/>
    <x v="457"/>
    <x v="1"/>
    <x v="9"/>
    <x v="1"/>
    <x v="34"/>
    <x v="37"/>
    <x v="2"/>
    <n v="19"/>
    <n v="81"/>
    <n v="1539"/>
    <n v="661.7700000000001"/>
    <n v="0.43000000000000005"/>
    <x v="1"/>
  </r>
  <r>
    <x v="4"/>
    <n v="1197831"/>
    <x v="457"/>
    <x v="1"/>
    <x v="9"/>
    <x v="1"/>
    <x v="34"/>
    <x v="37"/>
    <x v="3"/>
    <n v="37"/>
    <n v="90"/>
    <n v="3330"/>
    <n v="1565.1000000000001"/>
    <n v="0.47000000000000003"/>
    <x v="1"/>
  </r>
  <r>
    <x v="4"/>
    <n v="1197831"/>
    <x v="457"/>
    <x v="1"/>
    <x v="9"/>
    <x v="1"/>
    <x v="34"/>
    <x v="37"/>
    <x v="4"/>
    <n v="60"/>
    <n v="85"/>
    <n v="5100"/>
    <n v="2039.9999999999998"/>
    <n v="0.39999999999999997"/>
    <x v="1"/>
  </r>
  <r>
    <x v="4"/>
    <n v="1197831"/>
    <x v="457"/>
    <x v="1"/>
    <x v="9"/>
    <x v="1"/>
    <x v="34"/>
    <x v="37"/>
    <x v="5"/>
    <n v="60"/>
    <n v="128"/>
    <n v="7680"/>
    <n v="3302.4000000000005"/>
    <n v="0.43000000000000005"/>
    <x v="1"/>
  </r>
  <r>
    <x v="4"/>
    <n v="1197831"/>
    <x v="486"/>
    <x v="1"/>
    <x v="10"/>
    <x v="1"/>
    <x v="34"/>
    <x v="37"/>
    <x v="0"/>
    <n v="55"/>
    <n v="200"/>
    <n v="11000"/>
    <n v="4620"/>
    <n v="0.42000000000000004"/>
    <x v="1"/>
  </r>
  <r>
    <x v="4"/>
    <n v="1197831"/>
    <x v="486"/>
    <x v="1"/>
    <x v="10"/>
    <x v="1"/>
    <x v="34"/>
    <x v="37"/>
    <x v="1"/>
    <n v="47"/>
    <n v="149"/>
    <n v="7003"/>
    <n v="2661.14"/>
    <n v="0.38"/>
    <x v="1"/>
  </r>
  <r>
    <x v="4"/>
    <n v="1197831"/>
    <x v="486"/>
    <x v="1"/>
    <x v="10"/>
    <x v="1"/>
    <x v="34"/>
    <x v="37"/>
    <x v="2"/>
    <n v="44"/>
    <n v="131"/>
    <n v="5764"/>
    <n v="2593.8000000000002"/>
    <n v="0.45"/>
    <x v="1"/>
  </r>
  <r>
    <x v="4"/>
    <n v="1197831"/>
    <x v="486"/>
    <x v="1"/>
    <x v="10"/>
    <x v="1"/>
    <x v="34"/>
    <x v="37"/>
    <x v="3"/>
    <n v="45"/>
    <n v="114"/>
    <n v="5130"/>
    <n v="2308.5"/>
    <n v="0.45"/>
    <x v="1"/>
  </r>
  <r>
    <x v="4"/>
    <n v="1197831"/>
    <x v="486"/>
    <x v="1"/>
    <x v="10"/>
    <x v="1"/>
    <x v="34"/>
    <x v="37"/>
    <x v="4"/>
    <n v="55"/>
    <n v="98"/>
    <n v="5390"/>
    <n v="2156"/>
    <n v="0.39999999999999997"/>
    <x v="1"/>
  </r>
  <r>
    <x v="4"/>
    <n v="1197831"/>
    <x v="486"/>
    <x v="1"/>
    <x v="10"/>
    <x v="1"/>
    <x v="34"/>
    <x v="37"/>
    <x v="5"/>
    <n v="51"/>
    <n v="128"/>
    <n v="6528"/>
    <n v="2807.0400000000004"/>
    <n v="0.43000000000000005"/>
    <x v="1"/>
  </r>
  <r>
    <x v="4"/>
    <n v="1197831"/>
    <x v="180"/>
    <x v="1"/>
    <x v="0"/>
    <x v="1"/>
    <x v="34"/>
    <x v="37"/>
    <x v="0"/>
    <n v="17"/>
    <n v="176"/>
    <n v="2992"/>
    <n v="1136.96"/>
    <n v="0.38"/>
    <x v="1"/>
  </r>
  <r>
    <x v="4"/>
    <n v="1197831"/>
    <x v="180"/>
    <x v="1"/>
    <x v="0"/>
    <x v="1"/>
    <x v="34"/>
    <x v="37"/>
    <x v="1"/>
    <n v="16"/>
    <n v="105"/>
    <n v="1680"/>
    <n v="638.4"/>
    <n v="0.38"/>
    <x v="1"/>
  </r>
  <r>
    <x v="4"/>
    <n v="1197831"/>
    <x v="180"/>
    <x v="1"/>
    <x v="0"/>
    <x v="1"/>
    <x v="34"/>
    <x v="37"/>
    <x v="2"/>
    <n v="12"/>
    <n v="116"/>
    <n v="1392"/>
    <n v="556.79999999999995"/>
    <n v="0.39999999999999997"/>
    <x v="1"/>
  </r>
  <r>
    <x v="4"/>
    <n v="1197831"/>
    <x v="180"/>
    <x v="1"/>
    <x v="0"/>
    <x v="1"/>
    <x v="34"/>
    <x v="37"/>
    <x v="3"/>
    <n v="16"/>
    <n v="70"/>
    <n v="1120"/>
    <n v="447.99999999999994"/>
    <n v="0.39999999999999997"/>
    <x v="1"/>
  </r>
  <r>
    <x v="4"/>
    <n v="1197831"/>
    <x v="180"/>
    <x v="1"/>
    <x v="0"/>
    <x v="1"/>
    <x v="34"/>
    <x v="37"/>
    <x v="4"/>
    <n v="28"/>
    <n v="88"/>
    <n v="2464"/>
    <n v="1010.2399999999999"/>
    <n v="0.41"/>
    <x v="1"/>
  </r>
  <r>
    <x v="4"/>
    <n v="1197831"/>
    <x v="180"/>
    <x v="1"/>
    <x v="0"/>
    <x v="1"/>
    <x v="34"/>
    <x v="37"/>
    <x v="5"/>
    <n v="17"/>
    <n v="119"/>
    <n v="2023"/>
    <n v="748.51"/>
    <n v="0.37"/>
    <x v="1"/>
  </r>
  <r>
    <x v="4"/>
    <n v="1197831"/>
    <x v="209"/>
    <x v="1"/>
    <x v="1"/>
    <x v="1"/>
    <x v="34"/>
    <x v="37"/>
    <x v="0"/>
    <n v="18"/>
    <n v="204"/>
    <n v="3672"/>
    <n v="1468.8"/>
    <n v="0.39999999999999997"/>
    <x v="1"/>
  </r>
  <r>
    <x v="4"/>
    <n v="1197831"/>
    <x v="209"/>
    <x v="1"/>
    <x v="1"/>
    <x v="1"/>
    <x v="34"/>
    <x v="37"/>
    <x v="1"/>
    <n v="17"/>
    <n v="75"/>
    <n v="1275"/>
    <n v="522.75"/>
    <n v="0.41"/>
    <x v="1"/>
  </r>
  <r>
    <x v="4"/>
    <n v="1197831"/>
    <x v="209"/>
    <x v="1"/>
    <x v="1"/>
    <x v="1"/>
    <x v="34"/>
    <x v="37"/>
    <x v="2"/>
    <n v="11"/>
    <n v="90"/>
    <n v="990"/>
    <n v="386.09999999999997"/>
    <n v="0.38999999999999996"/>
    <x v="1"/>
  </r>
  <r>
    <x v="2"/>
    <n v="1185732"/>
    <x v="200"/>
    <x v="1"/>
    <x v="1"/>
    <x v="0"/>
    <x v="45"/>
    <x v="47"/>
    <x v="3"/>
    <n v="24"/>
    <n v="39"/>
    <n v="936"/>
    <n v="308.87999999999994"/>
    <n v="0.32999999999999996"/>
    <x v="1"/>
  </r>
  <r>
    <x v="2"/>
    <n v="1185732"/>
    <x v="200"/>
    <x v="1"/>
    <x v="1"/>
    <x v="0"/>
    <x v="45"/>
    <x v="47"/>
    <x v="4"/>
    <n v="39"/>
    <n v="66"/>
    <n v="2574"/>
    <n v="952.38"/>
    <n v="0.37"/>
    <x v="1"/>
  </r>
  <r>
    <x v="2"/>
    <n v="1185732"/>
    <x v="200"/>
    <x v="1"/>
    <x v="1"/>
    <x v="0"/>
    <x v="45"/>
    <x v="47"/>
    <x v="5"/>
    <n v="32"/>
    <n v="96"/>
    <n v="3072"/>
    <n v="1198.08"/>
    <n v="0.38999999999999996"/>
    <x v="1"/>
  </r>
  <r>
    <x v="2"/>
    <n v="1185732"/>
    <x v="705"/>
    <x v="1"/>
    <x v="2"/>
    <x v="0"/>
    <x v="45"/>
    <x v="47"/>
    <x v="0"/>
    <n v="26"/>
    <n v="182"/>
    <n v="4732"/>
    <n v="2034.7600000000002"/>
    <n v="0.43000000000000005"/>
    <x v="1"/>
  </r>
  <r>
    <x v="2"/>
    <n v="1185732"/>
    <x v="705"/>
    <x v="1"/>
    <x v="2"/>
    <x v="0"/>
    <x v="45"/>
    <x v="47"/>
    <x v="1"/>
    <n v="32"/>
    <n v="68"/>
    <n v="2176"/>
    <n v="979.2"/>
    <n v="0.45"/>
    <x v="1"/>
  </r>
  <r>
    <x v="2"/>
    <n v="1185732"/>
    <x v="705"/>
    <x v="1"/>
    <x v="2"/>
    <x v="0"/>
    <x v="45"/>
    <x v="47"/>
    <x v="2"/>
    <n v="23"/>
    <n v="75"/>
    <n v="1725"/>
    <n v="552"/>
    <n v="0.32"/>
    <x v="1"/>
  </r>
  <r>
    <x v="2"/>
    <n v="1185732"/>
    <x v="705"/>
    <x v="1"/>
    <x v="2"/>
    <x v="0"/>
    <x v="45"/>
    <x v="47"/>
    <x v="3"/>
    <n v="27"/>
    <n v="34"/>
    <n v="918"/>
    <n v="293.76"/>
    <n v="0.32"/>
    <x v="1"/>
  </r>
  <r>
    <x v="2"/>
    <n v="1185732"/>
    <x v="705"/>
    <x v="1"/>
    <x v="2"/>
    <x v="0"/>
    <x v="45"/>
    <x v="47"/>
    <x v="4"/>
    <n v="39"/>
    <n v="53"/>
    <n v="2067"/>
    <n v="702.78"/>
    <n v="0.33999999999999997"/>
    <x v="1"/>
  </r>
  <r>
    <x v="2"/>
    <n v="1185732"/>
    <x v="705"/>
    <x v="1"/>
    <x v="2"/>
    <x v="0"/>
    <x v="45"/>
    <x v="47"/>
    <x v="5"/>
    <n v="29"/>
    <n v="85"/>
    <n v="2465"/>
    <n v="961.34999999999991"/>
    <n v="0.38999999999999996"/>
    <x v="1"/>
  </r>
  <r>
    <x v="2"/>
    <n v="1185732"/>
    <x v="722"/>
    <x v="1"/>
    <x v="3"/>
    <x v="0"/>
    <x v="45"/>
    <x v="47"/>
    <x v="0"/>
    <n v="28"/>
    <n v="155"/>
    <n v="4340"/>
    <n v="1996.4"/>
    <n v="0.46"/>
    <x v="1"/>
  </r>
  <r>
    <x v="2"/>
    <n v="1185732"/>
    <x v="722"/>
    <x v="1"/>
    <x v="3"/>
    <x v="0"/>
    <x v="45"/>
    <x v="47"/>
    <x v="1"/>
    <n v="30"/>
    <n v="64"/>
    <n v="1920"/>
    <n v="844.8"/>
    <n v="0.44"/>
    <x v="1"/>
  </r>
  <r>
    <x v="2"/>
    <n v="1185732"/>
    <x v="722"/>
    <x v="1"/>
    <x v="3"/>
    <x v="0"/>
    <x v="45"/>
    <x v="47"/>
    <x v="2"/>
    <n v="20"/>
    <n v="64"/>
    <n v="1280"/>
    <n v="460.79999999999995"/>
    <n v="0.36"/>
    <x v="1"/>
  </r>
  <r>
    <x v="2"/>
    <n v="1185732"/>
    <x v="722"/>
    <x v="1"/>
    <x v="3"/>
    <x v="0"/>
    <x v="45"/>
    <x v="47"/>
    <x v="3"/>
    <n v="26"/>
    <n v="41"/>
    <n v="1066"/>
    <n v="341.12"/>
    <n v="0.32"/>
    <x v="1"/>
  </r>
  <r>
    <x v="2"/>
    <n v="1185732"/>
    <x v="722"/>
    <x v="1"/>
    <x v="3"/>
    <x v="0"/>
    <x v="45"/>
    <x v="47"/>
    <x v="4"/>
    <n v="37"/>
    <n v="40"/>
    <n v="1480"/>
    <n v="503.19999999999993"/>
    <n v="0.33999999999999997"/>
    <x v="1"/>
  </r>
  <r>
    <x v="2"/>
    <n v="1185732"/>
    <x v="722"/>
    <x v="1"/>
    <x v="3"/>
    <x v="0"/>
    <x v="45"/>
    <x v="47"/>
    <x v="5"/>
    <n v="26"/>
    <n v="94"/>
    <n v="2444"/>
    <n v="1026.48"/>
    <n v="0.42"/>
    <x v="1"/>
  </r>
  <r>
    <x v="2"/>
    <n v="1185732"/>
    <x v="256"/>
    <x v="1"/>
    <x v="4"/>
    <x v="0"/>
    <x v="45"/>
    <x v="47"/>
    <x v="0"/>
    <n v="40"/>
    <n v="191"/>
    <n v="7640"/>
    <n v="3361.6"/>
    <n v="0.44"/>
    <x v="1"/>
  </r>
  <r>
    <x v="2"/>
    <n v="1185732"/>
    <x v="256"/>
    <x v="1"/>
    <x v="4"/>
    <x v="0"/>
    <x v="45"/>
    <x v="47"/>
    <x v="1"/>
    <n v="35"/>
    <n v="83"/>
    <n v="2905"/>
    <n v="1278.2"/>
    <n v="0.44"/>
    <x v="1"/>
  </r>
  <r>
    <x v="2"/>
    <n v="1185732"/>
    <x v="256"/>
    <x v="1"/>
    <x v="4"/>
    <x v="0"/>
    <x v="45"/>
    <x v="47"/>
    <x v="2"/>
    <n v="32"/>
    <n v="83"/>
    <n v="2656"/>
    <n v="903.04"/>
    <n v="0.33999999999999997"/>
    <x v="1"/>
  </r>
  <r>
    <x v="2"/>
    <n v="1185732"/>
    <x v="256"/>
    <x v="1"/>
    <x v="4"/>
    <x v="0"/>
    <x v="45"/>
    <x v="47"/>
    <x v="3"/>
    <n v="32"/>
    <n v="74"/>
    <n v="2368"/>
    <n v="781.43999999999994"/>
    <n v="0.32999999999999996"/>
    <x v="1"/>
  </r>
  <r>
    <x v="2"/>
    <n v="1185732"/>
    <x v="256"/>
    <x v="1"/>
    <x v="4"/>
    <x v="0"/>
    <x v="45"/>
    <x v="47"/>
    <x v="4"/>
    <n v="37"/>
    <n v="83"/>
    <n v="3071"/>
    <n v="1074.8499999999999"/>
    <n v="0.35"/>
    <x v="1"/>
  </r>
  <r>
    <x v="2"/>
    <n v="1185732"/>
    <x v="256"/>
    <x v="1"/>
    <x v="4"/>
    <x v="0"/>
    <x v="45"/>
    <x v="47"/>
    <x v="5"/>
    <n v="41"/>
    <n v="128"/>
    <n v="5248"/>
    <n v="2204.16"/>
    <n v="0.42"/>
    <x v="1"/>
  </r>
  <r>
    <x v="2"/>
    <n v="1185732"/>
    <x v="289"/>
    <x v="1"/>
    <x v="11"/>
    <x v="0"/>
    <x v="45"/>
    <x v="47"/>
    <x v="0"/>
    <n v="40"/>
    <n v="206"/>
    <n v="8240"/>
    <n v="3872.8"/>
    <n v="0.47000000000000003"/>
    <x v="1"/>
  </r>
  <r>
    <x v="2"/>
    <n v="1185732"/>
    <x v="289"/>
    <x v="1"/>
    <x v="11"/>
    <x v="0"/>
    <x v="45"/>
    <x v="47"/>
    <x v="1"/>
    <n v="38"/>
    <n v="124"/>
    <n v="4712"/>
    <n v="2214.6400000000003"/>
    <n v="0.47000000000000003"/>
    <x v="1"/>
  </r>
  <r>
    <x v="2"/>
    <n v="1185732"/>
    <x v="289"/>
    <x v="1"/>
    <x v="11"/>
    <x v="0"/>
    <x v="45"/>
    <x v="47"/>
    <x v="2"/>
    <n v="35"/>
    <n v="96"/>
    <n v="3360"/>
    <n v="1108.8"/>
    <n v="0.32999999999999996"/>
    <x v="1"/>
  </r>
  <r>
    <x v="2"/>
    <n v="1185732"/>
    <x v="289"/>
    <x v="1"/>
    <x v="11"/>
    <x v="0"/>
    <x v="45"/>
    <x v="47"/>
    <x v="3"/>
    <n v="35"/>
    <n v="85"/>
    <n v="2975"/>
    <n v="1041.25"/>
    <n v="0.35"/>
    <x v="1"/>
  </r>
  <r>
    <x v="2"/>
    <n v="1185732"/>
    <x v="289"/>
    <x v="1"/>
    <x v="11"/>
    <x v="0"/>
    <x v="45"/>
    <x v="47"/>
    <x v="4"/>
    <n v="36"/>
    <n v="91"/>
    <n v="3276"/>
    <n v="1048.32"/>
    <n v="0.32"/>
    <x v="1"/>
  </r>
  <r>
    <x v="2"/>
    <n v="1185732"/>
    <x v="289"/>
    <x v="1"/>
    <x v="11"/>
    <x v="0"/>
    <x v="45"/>
    <x v="47"/>
    <x v="5"/>
    <n v="39"/>
    <n v="128"/>
    <n v="4992"/>
    <n v="1946.8799999999999"/>
    <n v="0.38999999999999996"/>
    <x v="1"/>
  </r>
  <r>
    <x v="2"/>
    <n v="1185732"/>
    <x v="317"/>
    <x v="1"/>
    <x v="5"/>
    <x v="0"/>
    <x v="45"/>
    <x v="47"/>
    <x v="0"/>
    <n v="42"/>
    <n v="195"/>
    <n v="8190"/>
    <n v="3685.5"/>
    <n v="0.45"/>
    <x v="1"/>
  </r>
  <r>
    <x v="2"/>
    <n v="1185732"/>
    <x v="317"/>
    <x v="1"/>
    <x v="5"/>
    <x v="0"/>
    <x v="45"/>
    <x v="47"/>
    <x v="1"/>
    <n v="38"/>
    <n v="120"/>
    <n v="4560"/>
    <n v="1915.2000000000003"/>
    <n v="0.42000000000000004"/>
    <x v="1"/>
  </r>
  <r>
    <x v="2"/>
    <n v="1185732"/>
    <x v="317"/>
    <x v="1"/>
    <x v="5"/>
    <x v="0"/>
    <x v="45"/>
    <x v="47"/>
    <x v="2"/>
    <n v="29"/>
    <n v="111"/>
    <n v="3219"/>
    <n v="1094.4599999999998"/>
    <n v="0.33999999999999997"/>
    <x v="1"/>
  </r>
  <r>
    <x v="2"/>
    <n v="1185732"/>
    <x v="317"/>
    <x v="1"/>
    <x v="5"/>
    <x v="0"/>
    <x v="45"/>
    <x v="47"/>
    <x v="3"/>
    <n v="34"/>
    <n v="94"/>
    <n v="3196"/>
    <n v="1150.56"/>
    <n v="0.36"/>
    <x v="1"/>
  </r>
  <r>
    <x v="2"/>
    <n v="1185732"/>
    <x v="317"/>
    <x v="1"/>
    <x v="5"/>
    <x v="0"/>
    <x v="45"/>
    <x v="47"/>
    <x v="4"/>
    <n v="43"/>
    <n v="93"/>
    <n v="3999"/>
    <n v="1319.6699999999998"/>
    <n v="0.32999999999999996"/>
    <x v="1"/>
  </r>
  <r>
    <x v="2"/>
    <n v="1185732"/>
    <x v="317"/>
    <x v="1"/>
    <x v="5"/>
    <x v="0"/>
    <x v="45"/>
    <x v="47"/>
    <x v="5"/>
    <n v="40"/>
    <n v="152"/>
    <n v="6080"/>
    <n v="2310.4"/>
    <n v="0.38"/>
    <x v="1"/>
  </r>
  <r>
    <x v="2"/>
    <n v="1185732"/>
    <x v="349"/>
    <x v="1"/>
    <x v="6"/>
    <x v="0"/>
    <x v="45"/>
    <x v="47"/>
    <x v="0"/>
    <n v="40"/>
    <n v="194"/>
    <n v="7760"/>
    <n v="3259.2000000000003"/>
    <n v="0.42000000000000004"/>
    <x v="1"/>
  </r>
  <r>
    <x v="2"/>
    <n v="1185732"/>
    <x v="349"/>
    <x v="1"/>
    <x v="6"/>
    <x v="0"/>
    <x v="45"/>
    <x v="47"/>
    <x v="1"/>
    <n v="34"/>
    <n v="128"/>
    <n v="4352"/>
    <n v="1871.3600000000001"/>
    <n v="0.43000000000000005"/>
    <x v="1"/>
  </r>
  <r>
    <x v="2"/>
    <n v="1185732"/>
    <x v="349"/>
    <x v="1"/>
    <x v="6"/>
    <x v="0"/>
    <x v="45"/>
    <x v="47"/>
    <x v="2"/>
    <n v="36"/>
    <n v="107"/>
    <n v="3852"/>
    <n v="1348.1999999999998"/>
    <n v="0.35"/>
    <x v="1"/>
  </r>
  <r>
    <x v="2"/>
    <n v="1185732"/>
    <x v="349"/>
    <x v="1"/>
    <x v="6"/>
    <x v="0"/>
    <x v="45"/>
    <x v="47"/>
    <x v="3"/>
    <n v="32"/>
    <n v="72"/>
    <n v="2304"/>
    <n v="760.31999999999994"/>
    <n v="0.32999999999999996"/>
    <x v="1"/>
  </r>
  <r>
    <x v="2"/>
    <n v="1185732"/>
    <x v="349"/>
    <x v="1"/>
    <x v="6"/>
    <x v="0"/>
    <x v="45"/>
    <x v="47"/>
    <x v="4"/>
    <n v="43"/>
    <n v="62"/>
    <n v="2666"/>
    <n v="879.77999999999986"/>
    <n v="0.32999999999999996"/>
    <x v="1"/>
  </r>
  <r>
    <x v="2"/>
    <n v="1185732"/>
    <x v="349"/>
    <x v="1"/>
    <x v="6"/>
    <x v="0"/>
    <x v="45"/>
    <x v="47"/>
    <x v="5"/>
    <n v="44"/>
    <n v="124"/>
    <n v="5456"/>
    <n v="2073.2800000000002"/>
    <n v="0.38"/>
    <x v="1"/>
  </r>
  <r>
    <x v="2"/>
    <n v="1185732"/>
    <x v="379"/>
    <x v="1"/>
    <x v="7"/>
    <x v="0"/>
    <x v="45"/>
    <x v="47"/>
    <x v="0"/>
    <n v="43"/>
    <n v="170"/>
    <n v="7310"/>
    <n v="3435.7000000000003"/>
    <n v="0.47000000000000003"/>
    <x v="1"/>
  </r>
  <r>
    <x v="2"/>
    <n v="1185732"/>
    <x v="379"/>
    <x v="1"/>
    <x v="7"/>
    <x v="0"/>
    <x v="45"/>
    <x v="47"/>
    <x v="1"/>
    <n v="40"/>
    <n v="93"/>
    <n v="3720"/>
    <n v="1748.4"/>
    <n v="0.47000000000000003"/>
    <x v="1"/>
  </r>
  <r>
    <x v="2"/>
    <n v="1185732"/>
    <x v="379"/>
    <x v="1"/>
    <x v="7"/>
    <x v="0"/>
    <x v="45"/>
    <x v="47"/>
    <x v="2"/>
    <n v="33"/>
    <n v="64"/>
    <n v="2112"/>
    <n v="675.84"/>
    <n v="0.32"/>
    <x v="1"/>
  </r>
  <r>
    <x v="2"/>
    <n v="1185732"/>
    <x v="379"/>
    <x v="1"/>
    <x v="7"/>
    <x v="0"/>
    <x v="45"/>
    <x v="47"/>
    <x v="3"/>
    <n v="30"/>
    <n v="58"/>
    <n v="1740"/>
    <n v="591.59999999999991"/>
    <n v="0.33999999999999997"/>
    <x v="1"/>
  </r>
  <r>
    <x v="2"/>
    <n v="1185732"/>
    <x v="379"/>
    <x v="1"/>
    <x v="7"/>
    <x v="0"/>
    <x v="45"/>
    <x v="47"/>
    <x v="4"/>
    <n v="41"/>
    <n v="58"/>
    <n v="2378"/>
    <n v="856.07999999999993"/>
    <n v="0.36"/>
    <x v="1"/>
  </r>
  <r>
    <x v="2"/>
    <n v="1185732"/>
    <x v="379"/>
    <x v="1"/>
    <x v="7"/>
    <x v="0"/>
    <x v="45"/>
    <x v="47"/>
    <x v="5"/>
    <n v="45"/>
    <n v="83"/>
    <n v="3735"/>
    <n v="1568.7"/>
    <n v="0.42"/>
    <x v="1"/>
  </r>
  <r>
    <x v="2"/>
    <n v="1185732"/>
    <x v="411"/>
    <x v="1"/>
    <x v="8"/>
    <x v="0"/>
    <x v="45"/>
    <x v="47"/>
    <x v="0"/>
    <n v="46"/>
    <n v="153"/>
    <n v="7038"/>
    <n v="2955.9600000000005"/>
    <n v="0.42000000000000004"/>
    <x v="1"/>
  </r>
  <r>
    <x v="2"/>
    <n v="1185732"/>
    <x v="411"/>
    <x v="1"/>
    <x v="8"/>
    <x v="0"/>
    <x v="45"/>
    <x v="47"/>
    <x v="1"/>
    <n v="39"/>
    <n v="94"/>
    <n v="3666"/>
    <n v="1613.04"/>
    <n v="0.44"/>
    <x v="1"/>
  </r>
  <r>
    <x v="2"/>
    <n v="1185732"/>
    <x v="411"/>
    <x v="1"/>
    <x v="8"/>
    <x v="0"/>
    <x v="45"/>
    <x v="47"/>
    <x v="2"/>
    <n v="36"/>
    <n v="61"/>
    <n v="2196"/>
    <n v="812.52"/>
    <n v="0.37"/>
    <x v="1"/>
  </r>
  <r>
    <x v="2"/>
    <n v="1185732"/>
    <x v="411"/>
    <x v="1"/>
    <x v="8"/>
    <x v="0"/>
    <x v="45"/>
    <x v="47"/>
    <x v="3"/>
    <n v="43"/>
    <n v="45"/>
    <n v="1935"/>
    <n v="696.6"/>
    <n v="0.36"/>
    <x v="1"/>
  </r>
  <r>
    <x v="2"/>
    <n v="1185732"/>
    <x v="411"/>
    <x v="1"/>
    <x v="8"/>
    <x v="0"/>
    <x v="45"/>
    <x v="47"/>
    <x v="4"/>
    <n v="50"/>
    <n v="45"/>
    <n v="2250"/>
    <n v="742.49999999999989"/>
    <n v="0.32999999999999996"/>
    <x v="1"/>
  </r>
  <r>
    <x v="0"/>
    <n v="1185732"/>
    <x v="411"/>
    <x v="1"/>
    <x v="8"/>
    <x v="0"/>
    <x v="45"/>
    <x v="47"/>
    <x v="5"/>
    <n v="46"/>
    <n v="94"/>
    <n v="4324"/>
    <n v="1816.08"/>
    <n v="0.42"/>
    <x v="1"/>
  </r>
  <r>
    <x v="0"/>
    <n v="1185732"/>
    <x v="441"/>
    <x v="1"/>
    <x v="9"/>
    <x v="0"/>
    <x v="45"/>
    <x v="47"/>
    <x v="0"/>
    <n v="51"/>
    <n v="149"/>
    <n v="7599"/>
    <n v="3267.57"/>
    <n v="0.43000000000000005"/>
    <x v="1"/>
  </r>
  <r>
    <x v="0"/>
    <n v="1185732"/>
    <x v="441"/>
    <x v="1"/>
    <x v="9"/>
    <x v="0"/>
    <x v="45"/>
    <x v="47"/>
    <x v="1"/>
    <n v="37"/>
    <n v="105"/>
    <n v="3885"/>
    <n v="1787.1000000000001"/>
    <n v="0.46"/>
    <x v="1"/>
  </r>
  <r>
    <x v="0"/>
    <n v="1185732"/>
    <x v="441"/>
    <x v="1"/>
    <x v="9"/>
    <x v="0"/>
    <x v="45"/>
    <x v="47"/>
    <x v="2"/>
    <n v="36"/>
    <n v="103"/>
    <n v="3708"/>
    <n v="1371.96"/>
    <n v="0.37"/>
    <x v="1"/>
  </r>
  <r>
    <x v="0"/>
    <n v="1185732"/>
    <x v="441"/>
    <x v="1"/>
    <x v="9"/>
    <x v="0"/>
    <x v="45"/>
    <x v="47"/>
    <x v="3"/>
    <n v="39"/>
    <n v="83"/>
    <n v="3237"/>
    <n v="1197.69"/>
    <n v="0.37"/>
    <x v="1"/>
  </r>
  <r>
    <x v="0"/>
    <n v="1185732"/>
    <x v="441"/>
    <x v="1"/>
    <x v="9"/>
    <x v="0"/>
    <x v="45"/>
    <x v="47"/>
    <x v="4"/>
    <n v="44"/>
    <n v="88"/>
    <n v="3872"/>
    <n v="1393.9199999999998"/>
    <n v="0.36"/>
    <x v="1"/>
  </r>
  <r>
    <x v="0"/>
    <n v="1185732"/>
    <x v="441"/>
    <x v="1"/>
    <x v="9"/>
    <x v="0"/>
    <x v="45"/>
    <x v="47"/>
    <x v="5"/>
    <n v="52"/>
    <n v="116"/>
    <n v="6032"/>
    <n v="2352.4799999999996"/>
    <n v="0.38999999999999996"/>
    <x v="1"/>
  </r>
  <r>
    <x v="0"/>
    <n v="1185732"/>
    <x v="470"/>
    <x v="1"/>
    <x v="10"/>
    <x v="0"/>
    <x v="45"/>
    <x v="47"/>
    <x v="0"/>
    <n v="45"/>
    <n v="173"/>
    <n v="7785"/>
    <n v="3269.7000000000003"/>
    <n v="0.42000000000000004"/>
    <x v="1"/>
  </r>
  <r>
    <x v="0"/>
    <n v="1185732"/>
    <x v="470"/>
    <x v="1"/>
    <x v="10"/>
    <x v="0"/>
    <x v="45"/>
    <x v="47"/>
    <x v="1"/>
    <n v="37"/>
    <n v="131"/>
    <n v="4847"/>
    <n v="2181.15"/>
    <n v="0.45"/>
    <x v="1"/>
  </r>
  <r>
    <x v="0"/>
    <n v="1185732"/>
    <x v="470"/>
    <x v="1"/>
    <x v="10"/>
    <x v="0"/>
    <x v="45"/>
    <x v="47"/>
    <x v="2"/>
    <n v="43"/>
    <n v="116"/>
    <n v="4988"/>
    <n v="1646.0399999999997"/>
    <n v="0.32999999999999996"/>
    <x v="1"/>
  </r>
  <r>
    <x v="0"/>
    <n v="1185732"/>
    <x v="470"/>
    <x v="1"/>
    <x v="10"/>
    <x v="0"/>
    <x v="45"/>
    <x v="47"/>
    <x v="3"/>
    <n v="38"/>
    <n v="96"/>
    <n v="3648"/>
    <n v="1276.8"/>
    <n v="0.35"/>
    <x v="1"/>
  </r>
  <r>
    <x v="0"/>
    <n v="1185732"/>
    <x v="470"/>
    <x v="1"/>
    <x v="10"/>
    <x v="0"/>
    <x v="45"/>
    <x v="47"/>
    <x v="4"/>
    <n v="42"/>
    <n v="99"/>
    <n v="4158"/>
    <n v="1455.3"/>
    <n v="0.35"/>
    <x v="1"/>
  </r>
  <r>
    <x v="0"/>
    <n v="1185732"/>
    <x v="470"/>
    <x v="1"/>
    <x v="10"/>
    <x v="0"/>
    <x v="45"/>
    <x v="47"/>
    <x v="5"/>
    <n v="52"/>
    <n v="120"/>
    <n v="6240"/>
    <n v="2308.8000000000002"/>
    <n v="0.37"/>
    <x v="1"/>
  </r>
  <r>
    <x v="0"/>
    <n v="1185732"/>
    <x v="174"/>
    <x v="1"/>
    <x v="0"/>
    <x v="0"/>
    <x v="45"/>
    <x v="47"/>
    <x v="0"/>
    <n v="23"/>
    <n v="149"/>
    <n v="3427"/>
    <n v="1439.34"/>
    <n v="0.42"/>
    <x v="1"/>
  </r>
  <r>
    <x v="0"/>
    <n v="1185732"/>
    <x v="174"/>
    <x v="1"/>
    <x v="0"/>
    <x v="0"/>
    <x v="45"/>
    <x v="47"/>
    <x v="1"/>
    <n v="28"/>
    <n v="79"/>
    <n v="2212"/>
    <n v="884.8"/>
    <n v="0.39999999999999997"/>
    <x v="1"/>
  </r>
  <r>
    <x v="0"/>
    <n v="1185732"/>
    <x v="174"/>
    <x v="1"/>
    <x v="0"/>
    <x v="0"/>
    <x v="45"/>
    <x v="47"/>
    <x v="2"/>
    <n v="19"/>
    <n v="72"/>
    <n v="1368"/>
    <n v="574.56000000000006"/>
    <n v="0.42000000000000004"/>
    <x v="1"/>
  </r>
  <r>
    <x v="0"/>
    <n v="1185732"/>
    <x v="174"/>
    <x v="1"/>
    <x v="0"/>
    <x v="0"/>
    <x v="45"/>
    <x v="47"/>
    <x v="3"/>
    <n v="24"/>
    <n v="24"/>
    <n v="576"/>
    <n v="264.96000000000004"/>
    <n v="0.46"/>
    <x v="1"/>
  </r>
  <r>
    <x v="0"/>
    <n v="1185732"/>
    <x v="174"/>
    <x v="1"/>
    <x v="0"/>
    <x v="0"/>
    <x v="45"/>
    <x v="47"/>
    <x v="4"/>
    <n v="34"/>
    <n v="44"/>
    <n v="1496"/>
    <n v="538.55999999999995"/>
    <n v="0.36"/>
    <x v="1"/>
  </r>
  <r>
    <x v="0"/>
    <n v="1185732"/>
    <x v="174"/>
    <x v="1"/>
    <x v="0"/>
    <x v="0"/>
    <x v="45"/>
    <x v="47"/>
    <x v="5"/>
    <n v="26"/>
    <n v="72"/>
    <n v="1872"/>
    <n v="879.84"/>
    <n v="0.47000000000000003"/>
    <x v="1"/>
  </r>
  <r>
    <x v="0"/>
    <n v="1185732"/>
    <x v="203"/>
    <x v="1"/>
    <x v="1"/>
    <x v="0"/>
    <x v="45"/>
    <x v="47"/>
    <x v="0"/>
    <n v="24"/>
    <n v="162"/>
    <n v="3888"/>
    <n v="1555.1999999999998"/>
    <n v="0.39999999999999997"/>
    <x v="1"/>
  </r>
  <r>
    <x v="0"/>
    <n v="1185732"/>
    <x v="203"/>
    <x v="1"/>
    <x v="1"/>
    <x v="0"/>
    <x v="45"/>
    <x v="47"/>
    <x v="1"/>
    <n v="24"/>
    <n v="41"/>
    <n v="984"/>
    <n v="383.75999999999993"/>
    <n v="0.38999999999999996"/>
    <x v="1"/>
  </r>
  <r>
    <x v="0"/>
    <n v="1185732"/>
    <x v="203"/>
    <x v="1"/>
    <x v="1"/>
    <x v="0"/>
    <x v="45"/>
    <x v="47"/>
    <x v="2"/>
    <n v="18"/>
    <n v="53"/>
    <n v="954"/>
    <n v="410.22"/>
    <n v="0.43000000000000005"/>
    <x v="1"/>
  </r>
  <r>
    <x v="0"/>
    <n v="1185732"/>
    <x v="203"/>
    <x v="1"/>
    <x v="1"/>
    <x v="0"/>
    <x v="46"/>
    <x v="48"/>
    <x v="3"/>
    <n v="20"/>
    <n v="16"/>
    <n v="320"/>
    <n v="144"/>
    <n v="0.45"/>
    <x v="1"/>
  </r>
  <r>
    <x v="0"/>
    <n v="1185732"/>
    <x v="203"/>
    <x v="1"/>
    <x v="1"/>
    <x v="0"/>
    <x v="46"/>
    <x v="48"/>
    <x v="4"/>
    <n v="34"/>
    <n v="40"/>
    <n v="1360"/>
    <n v="489.59999999999997"/>
    <n v="0.36"/>
    <x v="1"/>
  </r>
  <r>
    <x v="0"/>
    <n v="1185732"/>
    <x v="203"/>
    <x v="1"/>
    <x v="1"/>
    <x v="0"/>
    <x v="46"/>
    <x v="48"/>
    <x v="5"/>
    <n v="27"/>
    <n v="77"/>
    <n v="2079"/>
    <n v="977.13000000000011"/>
    <n v="0.47000000000000003"/>
    <x v="1"/>
  </r>
  <r>
    <x v="0"/>
    <n v="1185732"/>
    <x v="708"/>
    <x v="1"/>
    <x v="2"/>
    <x v="0"/>
    <x v="46"/>
    <x v="48"/>
    <x v="0"/>
    <n v="26"/>
    <n v="156"/>
    <n v="4056"/>
    <n v="1500.72"/>
    <n v="0.37"/>
    <x v="1"/>
  </r>
  <r>
    <x v="0"/>
    <n v="1185732"/>
    <x v="708"/>
    <x v="1"/>
    <x v="2"/>
    <x v="0"/>
    <x v="46"/>
    <x v="48"/>
    <x v="1"/>
    <n v="27"/>
    <n v="45"/>
    <n v="1215"/>
    <n v="473.84999999999997"/>
    <n v="0.38999999999999996"/>
    <x v="1"/>
  </r>
  <r>
    <x v="0"/>
    <n v="1185732"/>
    <x v="708"/>
    <x v="1"/>
    <x v="2"/>
    <x v="0"/>
    <x v="46"/>
    <x v="48"/>
    <x v="2"/>
    <n v="17"/>
    <n v="56"/>
    <n v="952"/>
    <n v="447.44000000000005"/>
    <n v="0.47000000000000003"/>
    <x v="1"/>
  </r>
  <r>
    <x v="0"/>
    <n v="1185732"/>
    <x v="708"/>
    <x v="1"/>
    <x v="2"/>
    <x v="0"/>
    <x v="46"/>
    <x v="48"/>
    <x v="3"/>
    <n v="20"/>
    <n v="8"/>
    <n v="160"/>
    <n v="75.2"/>
    <n v="0.47000000000000003"/>
    <x v="1"/>
  </r>
  <r>
    <x v="0"/>
    <n v="1185732"/>
    <x v="708"/>
    <x v="1"/>
    <x v="2"/>
    <x v="0"/>
    <x v="46"/>
    <x v="48"/>
    <x v="4"/>
    <n v="33"/>
    <n v="25"/>
    <n v="825"/>
    <n v="297"/>
    <n v="0.36"/>
    <x v="1"/>
  </r>
  <r>
    <x v="0"/>
    <n v="1185732"/>
    <x v="708"/>
    <x v="1"/>
    <x v="2"/>
    <x v="0"/>
    <x v="46"/>
    <x v="48"/>
    <x v="5"/>
    <n v="25"/>
    <n v="58"/>
    <n v="1450"/>
    <n v="638"/>
    <n v="0.44"/>
    <x v="1"/>
  </r>
  <r>
    <x v="0"/>
    <n v="1185732"/>
    <x v="230"/>
    <x v="1"/>
    <x v="3"/>
    <x v="0"/>
    <x v="46"/>
    <x v="48"/>
    <x v="0"/>
    <n v="28"/>
    <n v="132"/>
    <n v="3696"/>
    <n v="1552.32"/>
    <n v="0.42"/>
    <x v="1"/>
  </r>
  <r>
    <x v="0"/>
    <n v="1185732"/>
    <x v="230"/>
    <x v="1"/>
    <x v="3"/>
    <x v="0"/>
    <x v="46"/>
    <x v="48"/>
    <x v="1"/>
    <n v="23"/>
    <n v="40"/>
    <n v="920"/>
    <n v="367.99999999999994"/>
    <n v="0.39999999999999997"/>
    <x v="1"/>
  </r>
  <r>
    <x v="0"/>
    <n v="1185732"/>
    <x v="230"/>
    <x v="1"/>
    <x v="3"/>
    <x v="0"/>
    <x v="46"/>
    <x v="48"/>
    <x v="2"/>
    <n v="16"/>
    <n v="44"/>
    <n v="704"/>
    <n v="295.68"/>
    <n v="0.42000000000000004"/>
    <x v="1"/>
  </r>
  <r>
    <x v="0"/>
    <n v="1185732"/>
    <x v="230"/>
    <x v="1"/>
    <x v="3"/>
    <x v="0"/>
    <x v="46"/>
    <x v="48"/>
    <x v="3"/>
    <n v="21"/>
    <n v="17"/>
    <n v="357"/>
    <n v="160.65"/>
    <n v="0.45"/>
    <x v="1"/>
  </r>
  <r>
    <x v="0"/>
    <n v="1185732"/>
    <x v="230"/>
    <x v="1"/>
    <x v="3"/>
    <x v="0"/>
    <x v="46"/>
    <x v="48"/>
    <x v="4"/>
    <n v="33"/>
    <n v="15"/>
    <n v="495"/>
    <n v="158.4"/>
    <n v="0.32"/>
    <x v="1"/>
  </r>
  <r>
    <x v="0"/>
    <n v="1185732"/>
    <x v="230"/>
    <x v="1"/>
    <x v="3"/>
    <x v="0"/>
    <x v="46"/>
    <x v="48"/>
    <x v="5"/>
    <n v="26"/>
    <n v="60"/>
    <n v="1560"/>
    <n v="686.4"/>
    <n v="0.44"/>
    <x v="1"/>
  </r>
  <r>
    <x v="0"/>
    <n v="1185732"/>
    <x v="259"/>
    <x v="1"/>
    <x v="4"/>
    <x v="0"/>
    <x v="46"/>
    <x v="48"/>
    <x v="0"/>
    <n v="39"/>
    <n v="150"/>
    <n v="5850"/>
    <n v="2398.5"/>
    <n v="0.41"/>
    <x v="1"/>
  </r>
  <r>
    <x v="0"/>
    <n v="1185732"/>
    <x v="259"/>
    <x v="1"/>
    <x v="4"/>
    <x v="0"/>
    <x v="46"/>
    <x v="48"/>
    <x v="1"/>
    <n v="32"/>
    <n v="58"/>
    <n v="1856"/>
    <n v="686.72"/>
    <n v="0.37"/>
    <x v="1"/>
  </r>
  <r>
    <x v="0"/>
    <n v="1185732"/>
    <x v="259"/>
    <x v="1"/>
    <x v="4"/>
    <x v="0"/>
    <x v="46"/>
    <x v="48"/>
    <x v="2"/>
    <n v="32"/>
    <n v="60"/>
    <n v="1920"/>
    <n v="806.40000000000009"/>
    <n v="0.42000000000000004"/>
    <x v="1"/>
  </r>
  <r>
    <x v="0"/>
    <n v="1185732"/>
    <x v="259"/>
    <x v="1"/>
    <x v="4"/>
    <x v="0"/>
    <x v="46"/>
    <x v="48"/>
    <x v="3"/>
    <n v="27"/>
    <n v="51"/>
    <n v="1377"/>
    <n v="633.42000000000007"/>
    <n v="0.46"/>
    <x v="1"/>
  </r>
  <r>
    <x v="0"/>
    <n v="1185732"/>
    <x v="259"/>
    <x v="1"/>
    <x v="4"/>
    <x v="0"/>
    <x v="46"/>
    <x v="48"/>
    <x v="4"/>
    <n v="40"/>
    <n v="54"/>
    <n v="2160"/>
    <n v="799.2"/>
    <n v="0.37"/>
    <x v="1"/>
  </r>
  <r>
    <x v="0"/>
    <n v="1185732"/>
    <x v="259"/>
    <x v="1"/>
    <x v="4"/>
    <x v="0"/>
    <x v="46"/>
    <x v="48"/>
    <x v="5"/>
    <n v="36"/>
    <n v="93"/>
    <n v="3348"/>
    <n v="1473.1200000000001"/>
    <n v="0.44"/>
    <x v="1"/>
  </r>
  <r>
    <x v="0"/>
    <n v="1185732"/>
    <x v="292"/>
    <x v="1"/>
    <x v="11"/>
    <x v="0"/>
    <x v="46"/>
    <x v="48"/>
    <x v="0"/>
    <n v="36"/>
    <n v="176"/>
    <n v="6336"/>
    <n v="2534.3999999999996"/>
    <n v="0.39999999999999997"/>
    <x v="1"/>
  </r>
  <r>
    <x v="0"/>
    <n v="1185732"/>
    <x v="292"/>
    <x v="1"/>
    <x v="11"/>
    <x v="0"/>
    <x v="46"/>
    <x v="48"/>
    <x v="1"/>
    <n v="35"/>
    <n v="105"/>
    <n v="3675"/>
    <n v="1433.2499999999998"/>
    <n v="0.38999999999999996"/>
    <x v="1"/>
  </r>
  <r>
    <x v="0"/>
    <n v="1185732"/>
    <x v="292"/>
    <x v="1"/>
    <x v="11"/>
    <x v="0"/>
    <x v="46"/>
    <x v="48"/>
    <x v="2"/>
    <n v="32"/>
    <n v="74"/>
    <n v="2368"/>
    <n v="994.56000000000006"/>
    <n v="0.42000000000000004"/>
    <x v="1"/>
  </r>
  <r>
    <x v="0"/>
    <n v="1185732"/>
    <x v="292"/>
    <x v="1"/>
    <x v="11"/>
    <x v="0"/>
    <x v="46"/>
    <x v="48"/>
    <x v="3"/>
    <n v="26"/>
    <n v="70"/>
    <n v="1820"/>
    <n v="837.2"/>
    <n v="0.46"/>
    <x v="1"/>
  </r>
  <r>
    <x v="0"/>
    <n v="1185732"/>
    <x v="292"/>
    <x v="1"/>
    <x v="11"/>
    <x v="0"/>
    <x v="46"/>
    <x v="48"/>
    <x v="4"/>
    <n v="39"/>
    <n v="66"/>
    <n v="2574"/>
    <n v="900.9"/>
    <n v="0.35"/>
    <x v="1"/>
  </r>
  <r>
    <x v="0"/>
    <n v="1185732"/>
    <x v="292"/>
    <x v="1"/>
    <x v="11"/>
    <x v="0"/>
    <x v="46"/>
    <x v="48"/>
    <x v="5"/>
    <n v="43"/>
    <n v="119"/>
    <n v="5117"/>
    <n v="2302.65"/>
    <n v="0.45"/>
    <x v="1"/>
  </r>
  <r>
    <x v="0"/>
    <n v="1185732"/>
    <x v="320"/>
    <x v="1"/>
    <x v="5"/>
    <x v="0"/>
    <x v="46"/>
    <x v="48"/>
    <x v="0"/>
    <n v="38"/>
    <n v="173"/>
    <n v="6574"/>
    <n v="2498.12"/>
    <n v="0.38"/>
    <x v="1"/>
  </r>
  <r>
    <x v="0"/>
    <n v="1185732"/>
    <x v="320"/>
    <x v="1"/>
    <x v="5"/>
    <x v="0"/>
    <x v="46"/>
    <x v="48"/>
    <x v="1"/>
    <n v="32"/>
    <n v="114"/>
    <n v="3648"/>
    <n v="1349.76"/>
    <n v="0.37"/>
    <x v="1"/>
  </r>
  <r>
    <x v="0"/>
    <n v="1185732"/>
    <x v="320"/>
    <x v="1"/>
    <x v="5"/>
    <x v="0"/>
    <x v="46"/>
    <x v="48"/>
    <x v="2"/>
    <n v="27"/>
    <n v="78"/>
    <n v="2106"/>
    <n v="947.7"/>
    <n v="0.45"/>
    <x v="1"/>
  </r>
  <r>
    <x v="0"/>
    <n v="1185732"/>
    <x v="320"/>
    <x v="1"/>
    <x v="5"/>
    <x v="0"/>
    <x v="46"/>
    <x v="48"/>
    <x v="3"/>
    <n v="31"/>
    <n v="60"/>
    <n v="1860"/>
    <n v="855.6"/>
    <n v="0.46"/>
    <x v="1"/>
  </r>
  <r>
    <x v="0"/>
    <n v="1185732"/>
    <x v="320"/>
    <x v="1"/>
    <x v="5"/>
    <x v="0"/>
    <x v="46"/>
    <x v="48"/>
    <x v="4"/>
    <n v="33"/>
    <n v="68"/>
    <n v="2244"/>
    <n v="762.95999999999992"/>
    <n v="0.33999999999999997"/>
    <x v="1"/>
  </r>
  <r>
    <x v="0"/>
    <n v="1185732"/>
    <x v="320"/>
    <x v="1"/>
    <x v="5"/>
    <x v="0"/>
    <x v="46"/>
    <x v="48"/>
    <x v="5"/>
    <n v="38"/>
    <n v="136"/>
    <n v="5168"/>
    <n v="2170.5600000000004"/>
    <n v="0.42000000000000004"/>
    <x v="1"/>
  </r>
  <r>
    <x v="0"/>
    <n v="1185732"/>
    <x v="352"/>
    <x v="1"/>
    <x v="6"/>
    <x v="0"/>
    <x v="46"/>
    <x v="48"/>
    <x v="0"/>
    <n v="38"/>
    <n v="182"/>
    <n v="6916"/>
    <n v="2835.56"/>
    <n v="0.41"/>
    <x v="1"/>
  </r>
  <r>
    <x v="0"/>
    <n v="1185732"/>
    <x v="352"/>
    <x v="1"/>
    <x v="6"/>
    <x v="0"/>
    <x v="46"/>
    <x v="48"/>
    <x v="1"/>
    <n v="31"/>
    <n v="111"/>
    <n v="3441"/>
    <n v="1307.58"/>
    <n v="0.38"/>
    <x v="1"/>
  </r>
  <r>
    <x v="0"/>
    <n v="1185732"/>
    <x v="352"/>
    <x v="1"/>
    <x v="6"/>
    <x v="0"/>
    <x v="46"/>
    <x v="48"/>
    <x v="2"/>
    <n v="30"/>
    <n v="85"/>
    <n v="2550"/>
    <n v="1096.5000000000002"/>
    <n v="0.43000000000000005"/>
    <x v="1"/>
  </r>
  <r>
    <x v="0"/>
    <n v="1185732"/>
    <x v="352"/>
    <x v="1"/>
    <x v="6"/>
    <x v="0"/>
    <x v="46"/>
    <x v="48"/>
    <x v="3"/>
    <n v="29"/>
    <n v="47"/>
    <n v="1363"/>
    <n v="586.09"/>
    <n v="0.43000000000000005"/>
    <x v="1"/>
  </r>
  <r>
    <x v="0"/>
    <n v="1185732"/>
    <x v="352"/>
    <x v="1"/>
    <x v="6"/>
    <x v="0"/>
    <x v="46"/>
    <x v="48"/>
    <x v="4"/>
    <n v="37"/>
    <n v="40"/>
    <n v="1480"/>
    <n v="532.79999999999995"/>
    <n v="0.36"/>
    <x v="1"/>
  </r>
  <r>
    <x v="0"/>
    <n v="1185732"/>
    <x v="352"/>
    <x v="1"/>
    <x v="6"/>
    <x v="0"/>
    <x v="46"/>
    <x v="48"/>
    <x v="5"/>
    <n v="38"/>
    <n v="96"/>
    <n v="3648"/>
    <n v="1714.5600000000002"/>
    <n v="0.47000000000000003"/>
    <x v="1"/>
  </r>
  <r>
    <x v="0"/>
    <n v="1185732"/>
    <x v="382"/>
    <x v="1"/>
    <x v="7"/>
    <x v="0"/>
    <x v="46"/>
    <x v="48"/>
    <x v="0"/>
    <n v="39"/>
    <n v="128"/>
    <n v="4992"/>
    <n v="2096.64"/>
    <n v="0.42"/>
    <x v="1"/>
  </r>
  <r>
    <x v="0"/>
    <n v="1185732"/>
    <x v="382"/>
    <x v="1"/>
    <x v="7"/>
    <x v="0"/>
    <x v="46"/>
    <x v="48"/>
    <x v="1"/>
    <n v="30"/>
    <n v="79"/>
    <n v="2370"/>
    <n v="876.9"/>
    <n v="0.37"/>
    <x v="1"/>
  </r>
  <r>
    <x v="0"/>
    <n v="1185732"/>
    <x v="382"/>
    <x v="1"/>
    <x v="7"/>
    <x v="0"/>
    <x v="46"/>
    <x v="48"/>
    <x v="2"/>
    <n v="29"/>
    <n v="39"/>
    <n v="1131"/>
    <n v="486.33000000000004"/>
    <n v="0.43000000000000005"/>
    <x v="1"/>
  </r>
  <r>
    <x v="0"/>
    <n v="1185732"/>
    <x v="382"/>
    <x v="1"/>
    <x v="7"/>
    <x v="0"/>
    <x v="46"/>
    <x v="48"/>
    <x v="3"/>
    <n v="30"/>
    <n v="32"/>
    <n v="960"/>
    <n v="441.6"/>
    <n v="0.46"/>
    <x v="1"/>
  </r>
  <r>
    <x v="0"/>
    <n v="1185732"/>
    <x v="382"/>
    <x v="1"/>
    <x v="7"/>
    <x v="0"/>
    <x v="46"/>
    <x v="48"/>
    <x v="4"/>
    <n v="34"/>
    <n v="33"/>
    <n v="1122"/>
    <n v="403.91999999999996"/>
    <n v="0.36"/>
    <x v="1"/>
  </r>
  <r>
    <x v="0"/>
    <n v="1185732"/>
    <x v="382"/>
    <x v="1"/>
    <x v="7"/>
    <x v="0"/>
    <x v="46"/>
    <x v="48"/>
    <x v="5"/>
    <n v="41"/>
    <n v="64"/>
    <n v="2624"/>
    <n v="1180.8"/>
    <n v="0.45"/>
    <x v="1"/>
  </r>
  <r>
    <x v="0"/>
    <n v="1185732"/>
    <x v="414"/>
    <x v="1"/>
    <x v="8"/>
    <x v="0"/>
    <x v="46"/>
    <x v="48"/>
    <x v="0"/>
    <n v="37"/>
    <n v="113"/>
    <n v="4181"/>
    <n v="1714.2099999999998"/>
    <n v="0.41"/>
    <x v="1"/>
  </r>
  <r>
    <x v="0"/>
    <n v="1185732"/>
    <x v="414"/>
    <x v="1"/>
    <x v="8"/>
    <x v="0"/>
    <x v="46"/>
    <x v="48"/>
    <x v="1"/>
    <n v="38"/>
    <n v="68"/>
    <n v="2584"/>
    <n v="981.92"/>
    <n v="0.38"/>
    <x v="1"/>
  </r>
  <r>
    <x v="0"/>
    <n v="1185732"/>
    <x v="414"/>
    <x v="1"/>
    <x v="8"/>
    <x v="0"/>
    <x v="46"/>
    <x v="48"/>
    <x v="2"/>
    <n v="40"/>
    <n v="30"/>
    <n v="1200"/>
    <n v="528"/>
    <n v="0.44"/>
    <x v="1"/>
  </r>
  <r>
    <x v="0"/>
    <n v="1185732"/>
    <x v="414"/>
    <x v="1"/>
    <x v="8"/>
    <x v="0"/>
    <x v="46"/>
    <x v="48"/>
    <x v="3"/>
    <n v="39"/>
    <n v="23"/>
    <n v="897"/>
    <n v="403.65000000000003"/>
    <n v="0.45"/>
    <x v="1"/>
  </r>
  <r>
    <x v="0"/>
    <n v="1185732"/>
    <x v="414"/>
    <x v="1"/>
    <x v="8"/>
    <x v="0"/>
    <x v="46"/>
    <x v="48"/>
    <x v="4"/>
    <n v="40"/>
    <n v="23"/>
    <n v="920"/>
    <n v="303.59999999999997"/>
    <n v="0.32999999999999996"/>
    <x v="1"/>
  </r>
  <r>
    <x v="2"/>
    <n v="1185732"/>
    <x v="414"/>
    <x v="1"/>
    <x v="8"/>
    <x v="0"/>
    <x v="46"/>
    <x v="48"/>
    <x v="5"/>
    <n v="47"/>
    <n v="66"/>
    <n v="3102"/>
    <n v="1364.88"/>
    <n v="0.44"/>
    <x v="1"/>
  </r>
  <r>
    <x v="2"/>
    <n v="1185732"/>
    <x v="444"/>
    <x v="1"/>
    <x v="9"/>
    <x v="0"/>
    <x v="46"/>
    <x v="48"/>
    <x v="0"/>
    <n v="40"/>
    <n v="105"/>
    <n v="4200"/>
    <n v="1764"/>
    <n v="0.42"/>
    <x v="1"/>
  </r>
  <r>
    <x v="2"/>
    <n v="1185732"/>
    <x v="444"/>
    <x v="1"/>
    <x v="9"/>
    <x v="0"/>
    <x v="46"/>
    <x v="48"/>
    <x v="1"/>
    <n v="40"/>
    <n v="74"/>
    <n v="2960"/>
    <n v="1243.2"/>
    <n v="0.42"/>
    <x v="1"/>
  </r>
  <r>
    <x v="2"/>
    <n v="1185732"/>
    <x v="444"/>
    <x v="1"/>
    <x v="9"/>
    <x v="0"/>
    <x v="46"/>
    <x v="48"/>
    <x v="2"/>
    <n v="37"/>
    <n v="68"/>
    <n v="2516"/>
    <n v="1132.2"/>
    <n v="0.45"/>
    <x v="1"/>
  </r>
  <r>
    <x v="2"/>
    <n v="1185732"/>
    <x v="444"/>
    <x v="1"/>
    <x v="9"/>
    <x v="0"/>
    <x v="46"/>
    <x v="48"/>
    <x v="3"/>
    <n v="36"/>
    <n v="68"/>
    <n v="2448"/>
    <n v="1101.6000000000001"/>
    <n v="0.45"/>
    <x v="1"/>
  </r>
  <r>
    <x v="2"/>
    <n v="1185732"/>
    <x v="444"/>
    <x v="1"/>
    <x v="9"/>
    <x v="0"/>
    <x v="46"/>
    <x v="48"/>
    <x v="4"/>
    <n v="43"/>
    <n v="61"/>
    <n v="2623"/>
    <n v="865.58999999999992"/>
    <n v="0.32999999999999996"/>
    <x v="1"/>
  </r>
  <r>
    <x v="2"/>
    <n v="1185732"/>
    <x v="444"/>
    <x v="1"/>
    <x v="9"/>
    <x v="0"/>
    <x v="46"/>
    <x v="48"/>
    <x v="5"/>
    <n v="46"/>
    <n v="83"/>
    <n v="3818"/>
    <n v="1679.92"/>
    <n v="0.44"/>
    <x v="1"/>
  </r>
  <r>
    <x v="2"/>
    <n v="1185732"/>
    <x v="473"/>
    <x v="1"/>
    <x v="10"/>
    <x v="0"/>
    <x v="46"/>
    <x v="48"/>
    <x v="0"/>
    <n v="48"/>
    <n v="160"/>
    <n v="7680"/>
    <n v="2995.2"/>
    <n v="0.38999999999999996"/>
    <x v="1"/>
  </r>
  <r>
    <x v="2"/>
    <n v="1185732"/>
    <x v="473"/>
    <x v="1"/>
    <x v="10"/>
    <x v="0"/>
    <x v="46"/>
    <x v="48"/>
    <x v="1"/>
    <n v="37"/>
    <n v="102"/>
    <n v="3774"/>
    <n v="1396.3799999999999"/>
    <n v="0.37"/>
    <x v="1"/>
  </r>
  <r>
    <x v="2"/>
    <n v="1185732"/>
    <x v="473"/>
    <x v="1"/>
    <x v="10"/>
    <x v="0"/>
    <x v="46"/>
    <x v="48"/>
    <x v="2"/>
    <n v="40"/>
    <n v="88"/>
    <n v="3520"/>
    <n v="1654.4"/>
    <n v="0.47000000000000003"/>
    <x v="1"/>
  </r>
  <r>
    <x v="2"/>
    <n v="1185732"/>
    <x v="473"/>
    <x v="1"/>
    <x v="10"/>
    <x v="0"/>
    <x v="46"/>
    <x v="48"/>
    <x v="3"/>
    <n v="34"/>
    <n v="77"/>
    <n v="2618"/>
    <n v="1125.7400000000002"/>
    <n v="0.43000000000000005"/>
    <x v="1"/>
  </r>
  <r>
    <x v="2"/>
    <n v="1185732"/>
    <x v="473"/>
    <x v="1"/>
    <x v="10"/>
    <x v="0"/>
    <x v="46"/>
    <x v="48"/>
    <x v="4"/>
    <n v="41"/>
    <n v="74"/>
    <n v="3034"/>
    <n v="1122.58"/>
    <n v="0.37"/>
    <x v="1"/>
  </r>
  <r>
    <x v="2"/>
    <n v="1185732"/>
    <x v="473"/>
    <x v="1"/>
    <x v="10"/>
    <x v="0"/>
    <x v="46"/>
    <x v="48"/>
    <x v="5"/>
    <n v="51"/>
    <n v="111"/>
    <n v="5661"/>
    <n v="2434.2300000000005"/>
    <n v="0.43000000000000005"/>
    <x v="1"/>
  </r>
  <r>
    <x v="2"/>
    <n v="1185732"/>
    <x v="181"/>
    <x v="1"/>
    <x v="0"/>
    <x v="0"/>
    <x v="46"/>
    <x v="48"/>
    <x v="0"/>
    <n v="28"/>
    <n v="140"/>
    <n v="3920"/>
    <n v="1293.5999999999999"/>
    <n v="0.32999999999999996"/>
    <x v="1"/>
  </r>
  <r>
    <x v="2"/>
    <n v="1185732"/>
    <x v="181"/>
    <x v="1"/>
    <x v="0"/>
    <x v="0"/>
    <x v="46"/>
    <x v="48"/>
    <x v="1"/>
    <n v="28"/>
    <n v="88"/>
    <n v="2464"/>
    <n v="837.75999999999988"/>
    <n v="0.33999999999999997"/>
    <x v="1"/>
  </r>
  <r>
    <x v="2"/>
    <n v="1185732"/>
    <x v="181"/>
    <x v="1"/>
    <x v="0"/>
    <x v="0"/>
    <x v="46"/>
    <x v="48"/>
    <x v="2"/>
    <n v="22"/>
    <n v="75"/>
    <n v="1650"/>
    <n v="478.49999999999994"/>
    <n v="0.28999999999999998"/>
    <x v="1"/>
  </r>
  <r>
    <x v="2"/>
    <n v="1185732"/>
    <x v="181"/>
    <x v="1"/>
    <x v="0"/>
    <x v="0"/>
    <x v="46"/>
    <x v="48"/>
    <x v="3"/>
    <n v="25"/>
    <n v="33"/>
    <n v="825"/>
    <n v="255.75"/>
    <n v="0.31"/>
    <x v="1"/>
  </r>
  <r>
    <x v="2"/>
    <n v="1185732"/>
    <x v="181"/>
    <x v="1"/>
    <x v="0"/>
    <x v="0"/>
    <x v="46"/>
    <x v="48"/>
    <x v="4"/>
    <n v="39"/>
    <n v="47"/>
    <n v="1833"/>
    <n v="586.56000000000006"/>
    <n v="0.32"/>
    <x v="1"/>
  </r>
  <r>
    <x v="2"/>
    <n v="1185732"/>
    <x v="181"/>
    <x v="1"/>
    <x v="0"/>
    <x v="0"/>
    <x v="46"/>
    <x v="48"/>
    <x v="5"/>
    <n v="26"/>
    <n v="83"/>
    <n v="2158"/>
    <n v="733.71999999999991"/>
    <n v="0.33999999999999997"/>
    <x v="1"/>
  </r>
  <r>
    <x v="2"/>
    <n v="1185732"/>
    <x v="210"/>
    <x v="1"/>
    <x v="1"/>
    <x v="0"/>
    <x v="46"/>
    <x v="48"/>
    <x v="0"/>
    <n v="26"/>
    <n v="155"/>
    <n v="4030"/>
    <n v="1491.1"/>
    <n v="0.37"/>
    <x v="1"/>
  </r>
  <r>
    <x v="2"/>
    <n v="1185732"/>
    <x v="210"/>
    <x v="1"/>
    <x v="1"/>
    <x v="0"/>
    <x v="46"/>
    <x v="48"/>
    <x v="1"/>
    <n v="31"/>
    <n v="53"/>
    <n v="1643"/>
    <n v="575.04999999999995"/>
    <n v="0.35"/>
    <x v="1"/>
  </r>
  <r>
    <x v="2"/>
    <n v="1185732"/>
    <x v="210"/>
    <x v="1"/>
    <x v="1"/>
    <x v="0"/>
    <x v="46"/>
    <x v="48"/>
    <x v="2"/>
    <n v="24"/>
    <n v="70"/>
    <n v="1680"/>
    <n v="487.2"/>
    <n v="0.28999999999999998"/>
    <x v="1"/>
  </r>
  <r>
    <x v="2"/>
    <n v="1185732"/>
    <x v="210"/>
    <x v="1"/>
    <x v="1"/>
    <x v="0"/>
    <x v="47"/>
    <x v="49"/>
    <x v="3"/>
    <n v="27"/>
    <n v="75"/>
    <n v="2025"/>
    <n v="648"/>
    <n v="0.32"/>
    <x v="1"/>
  </r>
  <r>
    <x v="2"/>
    <n v="1185732"/>
    <x v="210"/>
    <x v="1"/>
    <x v="1"/>
    <x v="0"/>
    <x v="47"/>
    <x v="49"/>
    <x v="4"/>
    <n v="36"/>
    <n v="53"/>
    <n v="1908"/>
    <n v="515.16000000000008"/>
    <n v="0.27"/>
    <x v="1"/>
  </r>
  <r>
    <x v="2"/>
    <n v="1185732"/>
    <x v="210"/>
    <x v="1"/>
    <x v="1"/>
    <x v="0"/>
    <x v="47"/>
    <x v="49"/>
    <x v="5"/>
    <n v="30"/>
    <n v="80"/>
    <n v="2400"/>
    <n v="768"/>
    <n v="0.32"/>
    <x v="1"/>
  </r>
  <r>
    <x v="2"/>
    <n v="1185732"/>
    <x v="218"/>
    <x v="1"/>
    <x v="2"/>
    <x v="0"/>
    <x v="47"/>
    <x v="49"/>
    <x v="0"/>
    <n v="28"/>
    <n v="155"/>
    <n v="4340"/>
    <n v="1475.6"/>
    <n v="0.33999999999999997"/>
    <x v="1"/>
  </r>
  <r>
    <x v="2"/>
    <n v="1185732"/>
    <x v="218"/>
    <x v="1"/>
    <x v="2"/>
    <x v="0"/>
    <x v="47"/>
    <x v="49"/>
    <x v="1"/>
    <n v="31"/>
    <n v="61"/>
    <n v="1891"/>
    <n v="642.93999999999994"/>
    <n v="0.33999999999999997"/>
    <x v="1"/>
  </r>
  <r>
    <x v="2"/>
    <n v="1185732"/>
    <x v="218"/>
    <x v="1"/>
    <x v="2"/>
    <x v="0"/>
    <x v="47"/>
    <x v="49"/>
    <x v="2"/>
    <n v="23"/>
    <n v="60"/>
    <n v="1380"/>
    <n v="441.6"/>
    <n v="0.32"/>
    <x v="1"/>
  </r>
  <r>
    <x v="2"/>
    <n v="1185732"/>
    <x v="218"/>
    <x v="1"/>
    <x v="2"/>
    <x v="0"/>
    <x v="47"/>
    <x v="49"/>
    <x v="3"/>
    <n v="25"/>
    <n v="93"/>
    <n v="2325"/>
    <n v="651.00000000000011"/>
    <n v="0.28000000000000003"/>
    <x v="1"/>
  </r>
  <r>
    <x v="2"/>
    <n v="1185732"/>
    <x v="218"/>
    <x v="1"/>
    <x v="2"/>
    <x v="0"/>
    <x v="47"/>
    <x v="49"/>
    <x v="4"/>
    <n v="36"/>
    <n v="31"/>
    <n v="1116"/>
    <n v="334.8"/>
    <n v="0.3"/>
    <x v="1"/>
  </r>
  <r>
    <x v="2"/>
    <n v="1185732"/>
    <x v="218"/>
    <x v="1"/>
    <x v="2"/>
    <x v="0"/>
    <x v="47"/>
    <x v="49"/>
    <x v="5"/>
    <n v="31"/>
    <n v="68"/>
    <n v="2108"/>
    <n v="779.96"/>
    <n v="0.37"/>
    <x v="1"/>
  </r>
  <r>
    <x v="2"/>
    <n v="1185732"/>
    <x v="237"/>
    <x v="1"/>
    <x v="3"/>
    <x v="0"/>
    <x v="47"/>
    <x v="49"/>
    <x v="0"/>
    <n v="28"/>
    <n v="149"/>
    <n v="4172"/>
    <n v="1376.7599999999998"/>
    <n v="0.32999999999999996"/>
    <x v="1"/>
  </r>
  <r>
    <x v="2"/>
    <n v="1185732"/>
    <x v="237"/>
    <x v="1"/>
    <x v="3"/>
    <x v="0"/>
    <x v="47"/>
    <x v="49"/>
    <x v="1"/>
    <n v="28"/>
    <n v="51"/>
    <n v="1428"/>
    <n v="514.07999999999993"/>
    <n v="0.36"/>
    <x v="1"/>
  </r>
  <r>
    <x v="2"/>
    <n v="1185732"/>
    <x v="237"/>
    <x v="1"/>
    <x v="3"/>
    <x v="0"/>
    <x v="47"/>
    <x v="49"/>
    <x v="2"/>
    <n v="22"/>
    <n v="51"/>
    <n v="1122"/>
    <n v="347.82"/>
    <n v="0.31"/>
    <x v="1"/>
  </r>
  <r>
    <x v="2"/>
    <n v="1185732"/>
    <x v="237"/>
    <x v="1"/>
    <x v="3"/>
    <x v="0"/>
    <x v="47"/>
    <x v="49"/>
    <x v="3"/>
    <n v="23"/>
    <n v="39"/>
    <n v="897"/>
    <n v="251.16000000000003"/>
    <n v="0.28000000000000003"/>
    <x v="1"/>
  </r>
  <r>
    <x v="2"/>
    <n v="1185732"/>
    <x v="237"/>
    <x v="1"/>
    <x v="3"/>
    <x v="0"/>
    <x v="47"/>
    <x v="49"/>
    <x v="4"/>
    <n v="33"/>
    <n v="44"/>
    <n v="1452"/>
    <n v="392.04"/>
    <n v="0.27"/>
    <x v="1"/>
  </r>
  <r>
    <x v="2"/>
    <n v="1185732"/>
    <x v="237"/>
    <x v="1"/>
    <x v="3"/>
    <x v="0"/>
    <x v="47"/>
    <x v="49"/>
    <x v="5"/>
    <n v="30"/>
    <n v="94"/>
    <n v="2820"/>
    <n v="1015.1999999999999"/>
    <n v="0.36"/>
    <x v="1"/>
  </r>
  <r>
    <x v="2"/>
    <n v="1185732"/>
    <x v="266"/>
    <x v="1"/>
    <x v="4"/>
    <x v="0"/>
    <x v="47"/>
    <x v="49"/>
    <x v="0"/>
    <n v="41"/>
    <n v="173"/>
    <n v="7093"/>
    <n v="2553.48"/>
    <n v="0.36"/>
    <x v="1"/>
  </r>
  <r>
    <x v="2"/>
    <n v="1185732"/>
    <x v="266"/>
    <x v="1"/>
    <x v="4"/>
    <x v="0"/>
    <x v="47"/>
    <x v="49"/>
    <x v="1"/>
    <n v="34"/>
    <n v="68"/>
    <n v="2312"/>
    <n v="832.31999999999994"/>
    <n v="0.36"/>
    <x v="1"/>
  </r>
  <r>
    <x v="2"/>
    <n v="1185732"/>
    <x v="266"/>
    <x v="1"/>
    <x v="4"/>
    <x v="0"/>
    <x v="47"/>
    <x v="49"/>
    <x v="2"/>
    <n v="30"/>
    <n v="68"/>
    <n v="2040"/>
    <n v="632.4"/>
    <n v="0.31"/>
    <x v="1"/>
  </r>
  <r>
    <x v="2"/>
    <n v="1185732"/>
    <x v="266"/>
    <x v="1"/>
    <x v="4"/>
    <x v="0"/>
    <x v="47"/>
    <x v="49"/>
    <x v="3"/>
    <n v="32"/>
    <n v="54"/>
    <n v="1728"/>
    <n v="518.4"/>
    <n v="0.3"/>
    <x v="1"/>
  </r>
  <r>
    <x v="2"/>
    <n v="1185732"/>
    <x v="266"/>
    <x v="1"/>
    <x v="4"/>
    <x v="0"/>
    <x v="47"/>
    <x v="49"/>
    <x v="4"/>
    <n v="39"/>
    <n v="60"/>
    <n v="2340"/>
    <n v="655.20000000000005"/>
    <n v="0.28000000000000003"/>
    <x v="1"/>
  </r>
  <r>
    <x v="2"/>
    <n v="1185732"/>
    <x v="266"/>
    <x v="1"/>
    <x v="4"/>
    <x v="0"/>
    <x v="47"/>
    <x v="49"/>
    <x v="5"/>
    <n v="43"/>
    <n v="104"/>
    <n v="4472"/>
    <n v="1520.4799999999998"/>
    <n v="0.33999999999999997"/>
    <x v="1"/>
  </r>
  <r>
    <x v="2"/>
    <n v="1185732"/>
    <x v="299"/>
    <x v="1"/>
    <x v="11"/>
    <x v="0"/>
    <x v="47"/>
    <x v="49"/>
    <x v="0"/>
    <n v="39"/>
    <n v="196"/>
    <n v="7644"/>
    <n v="2675.3999999999996"/>
    <n v="0.35"/>
    <x v="1"/>
  </r>
  <r>
    <x v="2"/>
    <n v="1185732"/>
    <x v="299"/>
    <x v="1"/>
    <x v="11"/>
    <x v="0"/>
    <x v="47"/>
    <x v="49"/>
    <x v="1"/>
    <n v="36"/>
    <n v="114"/>
    <n v="4104"/>
    <n v="1313.28"/>
    <n v="0.32"/>
    <x v="1"/>
  </r>
  <r>
    <x v="2"/>
    <n v="1185732"/>
    <x v="299"/>
    <x v="1"/>
    <x v="11"/>
    <x v="0"/>
    <x v="47"/>
    <x v="49"/>
    <x v="2"/>
    <n v="36"/>
    <n v="75"/>
    <n v="2700"/>
    <n v="837"/>
    <n v="0.31"/>
    <x v="1"/>
  </r>
  <r>
    <x v="2"/>
    <n v="1185732"/>
    <x v="299"/>
    <x v="1"/>
    <x v="11"/>
    <x v="0"/>
    <x v="47"/>
    <x v="49"/>
    <x v="3"/>
    <n v="34"/>
    <n v="72"/>
    <n v="2448"/>
    <n v="685.44"/>
    <n v="0.28000000000000003"/>
    <x v="1"/>
  </r>
  <r>
    <x v="2"/>
    <n v="1185732"/>
    <x v="299"/>
    <x v="1"/>
    <x v="11"/>
    <x v="0"/>
    <x v="47"/>
    <x v="49"/>
    <x v="4"/>
    <n v="39"/>
    <n v="74"/>
    <n v="2886"/>
    <n v="923.52"/>
    <n v="0.32"/>
    <x v="1"/>
  </r>
  <r>
    <x v="2"/>
    <n v="1185732"/>
    <x v="299"/>
    <x v="1"/>
    <x v="11"/>
    <x v="0"/>
    <x v="47"/>
    <x v="49"/>
    <x v="5"/>
    <n v="47"/>
    <n v="120"/>
    <n v="5640"/>
    <n v="1973.9999999999998"/>
    <n v="0.35"/>
    <x v="1"/>
  </r>
  <r>
    <x v="2"/>
    <n v="1185732"/>
    <x v="327"/>
    <x v="1"/>
    <x v="5"/>
    <x v="0"/>
    <x v="47"/>
    <x v="49"/>
    <x v="0"/>
    <n v="37"/>
    <n v="180"/>
    <n v="6660"/>
    <n v="2197.7999999999997"/>
    <n v="0.32999999999999996"/>
    <x v="1"/>
  </r>
  <r>
    <x v="2"/>
    <n v="1185732"/>
    <x v="327"/>
    <x v="1"/>
    <x v="5"/>
    <x v="0"/>
    <x v="47"/>
    <x v="49"/>
    <x v="1"/>
    <n v="36"/>
    <n v="105"/>
    <n v="3780"/>
    <n v="1398.6"/>
    <n v="0.37"/>
    <x v="1"/>
  </r>
  <r>
    <x v="2"/>
    <n v="1185732"/>
    <x v="327"/>
    <x v="1"/>
    <x v="5"/>
    <x v="0"/>
    <x v="47"/>
    <x v="49"/>
    <x v="2"/>
    <n v="32"/>
    <n v="88"/>
    <n v="2816"/>
    <n v="844.8"/>
    <n v="0.3"/>
    <x v="1"/>
  </r>
  <r>
    <x v="2"/>
    <n v="1185732"/>
    <x v="327"/>
    <x v="1"/>
    <x v="5"/>
    <x v="0"/>
    <x v="47"/>
    <x v="49"/>
    <x v="3"/>
    <n v="34"/>
    <n v="77"/>
    <n v="2618"/>
    <n v="837.76"/>
    <n v="0.32"/>
    <x v="1"/>
  </r>
  <r>
    <x v="2"/>
    <n v="1185732"/>
    <x v="327"/>
    <x v="1"/>
    <x v="5"/>
    <x v="0"/>
    <x v="47"/>
    <x v="49"/>
    <x v="4"/>
    <n v="41"/>
    <n v="80"/>
    <n v="3280"/>
    <n v="1016.8"/>
    <n v="0.31"/>
    <x v="1"/>
  </r>
  <r>
    <x v="2"/>
    <n v="1185732"/>
    <x v="327"/>
    <x v="1"/>
    <x v="5"/>
    <x v="0"/>
    <x v="47"/>
    <x v="49"/>
    <x v="5"/>
    <n v="41"/>
    <n v="132"/>
    <n v="5412"/>
    <n v="1731.8400000000001"/>
    <n v="0.32"/>
    <x v="1"/>
  </r>
  <r>
    <x v="2"/>
    <n v="1185732"/>
    <x v="359"/>
    <x v="1"/>
    <x v="6"/>
    <x v="0"/>
    <x v="47"/>
    <x v="49"/>
    <x v="0"/>
    <n v="40"/>
    <n v="196"/>
    <n v="7840"/>
    <n v="2587.1999999999998"/>
    <n v="0.32999999999999996"/>
    <x v="1"/>
  </r>
  <r>
    <x v="2"/>
    <n v="1185732"/>
    <x v="359"/>
    <x v="1"/>
    <x v="6"/>
    <x v="0"/>
    <x v="47"/>
    <x v="49"/>
    <x v="1"/>
    <n v="33"/>
    <n v="112"/>
    <n v="3696"/>
    <n v="1182.72"/>
    <n v="0.32"/>
    <x v="1"/>
  </r>
  <r>
    <x v="2"/>
    <n v="1185732"/>
    <x v="359"/>
    <x v="1"/>
    <x v="6"/>
    <x v="0"/>
    <x v="47"/>
    <x v="49"/>
    <x v="2"/>
    <n v="29"/>
    <n v="85"/>
    <n v="2465"/>
    <n v="764.15"/>
    <n v="0.31"/>
    <x v="1"/>
  </r>
  <r>
    <x v="2"/>
    <n v="1185732"/>
    <x v="359"/>
    <x v="1"/>
    <x v="6"/>
    <x v="0"/>
    <x v="47"/>
    <x v="49"/>
    <x v="3"/>
    <n v="31"/>
    <n v="58"/>
    <n v="1798"/>
    <n v="503.44000000000005"/>
    <n v="0.28000000000000003"/>
    <x v="1"/>
  </r>
  <r>
    <x v="2"/>
    <n v="1185732"/>
    <x v="359"/>
    <x v="1"/>
    <x v="6"/>
    <x v="0"/>
    <x v="47"/>
    <x v="49"/>
    <x v="4"/>
    <n v="40"/>
    <n v="51"/>
    <n v="2040"/>
    <n v="550.80000000000007"/>
    <n v="0.27"/>
    <x v="1"/>
  </r>
  <r>
    <x v="2"/>
    <n v="1185732"/>
    <x v="359"/>
    <x v="1"/>
    <x v="6"/>
    <x v="0"/>
    <x v="47"/>
    <x v="49"/>
    <x v="5"/>
    <n v="46"/>
    <n v="98"/>
    <n v="4508"/>
    <n v="1577.8"/>
    <n v="0.35"/>
    <x v="1"/>
  </r>
  <r>
    <x v="2"/>
    <n v="1185732"/>
    <x v="389"/>
    <x v="1"/>
    <x v="7"/>
    <x v="0"/>
    <x v="47"/>
    <x v="49"/>
    <x v="0"/>
    <n v="36"/>
    <n v="153"/>
    <n v="5508"/>
    <n v="1872.7199999999998"/>
    <n v="0.33999999999999997"/>
    <x v="1"/>
  </r>
  <r>
    <x v="2"/>
    <n v="1185732"/>
    <x v="389"/>
    <x v="1"/>
    <x v="7"/>
    <x v="0"/>
    <x v="47"/>
    <x v="49"/>
    <x v="1"/>
    <n v="35"/>
    <n v="88"/>
    <n v="3080"/>
    <n v="1139.5999999999999"/>
    <n v="0.37"/>
    <x v="1"/>
  </r>
  <r>
    <x v="2"/>
    <n v="1185732"/>
    <x v="389"/>
    <x v="1"/>
    <x v="7"/>
    <x v="0"/>
    <x v="47"/>
    <x v="49"/>
    <x v="2"/>
    <n v="30"/>
    <n v="47"/>
    <n v="1410"/>
    <n v="423"/>
    <n v="0.3"/>
    <x v="1"/>
  </r>
  <r>
    <x v="2"/>
    <n v="1185732"/>
    <x v="389"/>
    <x v="1"/>
    <x v="7"/>
    <x v="0"/>
    <x v="47"/>
    <x v="49"/>
    <x v="3"/>
    <n v="34"/>
    <n v="39"/>
    <n v="1326"/>
    <n v="358.02000000000004"/>
    <n v="0.27"/>
    <x v="1"/>
  </r>
  <r>
    <x v="2"/>
    <n v="1185732"/>
    <x v="389"/>
    <x v="1"/>
    <x v="7"/>
    <x v="0"/>
    <x v="47"/>
    <x v="49"/>
    <x v="4"/>
    <n v="39"/>
    <n v="41"/>
    <n v="1599"/>
    <n v="495.69"/>
    <n v="0.31"/>
    <x v="1"/>
  </r>
  <r>
    <x v="2"/>
    <n v="1185732"/>
    <x v="389"/>
    <x v="1"/>
    <x v="7"/>
    <x v="0"/>
    <x v="47"/>
    <x v="49"/>
    <x v="5"/>
    <n v="41"/>
    <n v="77"/>
    <n v="3157"/>
    <n v="1041.81"/>
    <n v="0.32999999999999996"/>
    <x v="1"/>
  </r>
  <r>
    <x v="2"/>
    <n v="1185732"/>
    <x v="421"/>
    <x v="1"/>
    <x v="8"/>
    <x v="0"/>
    <x v="47"/>
    <x v="49"/>
    <x v="0"/>
    <n v="40"/>
    <n v="132"/>
    <n v="5280"/>
    <n v="1742.3999999999999"/>
    <n v="0.32999999999999996"/>
    <x v="1"/>
  </r>
  <r>
    <x v="2"/>
    <n v="1185732"/>
    <x v="421"/>
    <x v="1"/>
    <x v="8"/>
    <x v="0"/>
    <x v="47"/>
    <x v="49"/>
    <x v="1"/>
    <n v="37"/>
    <n v="68"/>
    <n v="2516"/>
    <n v="880.59999999999991"/>
    <n v="0.35"/>
    <x v="1"/>
  </r>
  <r>
    <x v="2"/>
    <n v="1185732"/>
    <x v="421"/>
    <x v="1"/>
    <x v="8"/>
    <x v="0"/>
    <x v="47"/>
    <x v="49"/>
    <x v="2"/>
    <n v="41"/>
    <n v="38"/>
    <n v="1558"/>
    <n v="467.4"/>
    <n v="0.3"/>
    <x v="1"/>
  </r>
  <r>
    <x v="2"/>
    <n v="1185732"/>
    <x v="421"/>
    <x v="1"/>
    <x v="8"/>
    <x v="0"/>
    <x v="47"/>
    <x v="49"/>
    <x v="3"/>
    <n v="38"/>
    <n v="32"/>
    <n v="1216"/>
    <n v="328.32000000000005"/>
    <n v="0.27"/>
    <x v="1"/>
  </r>
  <r>
    <x v="2"/>
    <n v="1185732"/>
    <x v="421"/>
    <x v="1"/>
    <x v="8"/>
    <x v="0"/>
    <x v="47"/>
    <x v="49"/>
    <x v="4"/>
    <n v="51"/>
    <n v="34"/>
    <n v="1734"/>
    <n v="485.52000000000004"/>
    <n v="0.28000000000000003"/>
    <x v="1"/>
  </r>
  <r>
    <x v="5"/>
    <n v="1185732"/>
    <x v="421"/>
    <x v="1"/>
    <x v="8"/>
    <x v="0"/>
    <x v="47"/>
    <x v="49"/>
    <x v="5"/>
    <n v="51"/>
    <n v="68"/>
    <n v="3468"/>
    <n v="1213.8"/>
    <n v="0.35"/>
    <x v="1"/>
  </r>
  <r>
    <x v="5"/>
    <n v="1185732"/>
    <x v="451"/>
    <x v="1"/>
    <x v="9"/>
    <x v="0"/>
    <x v="47"/>
    <x v="49"/>
    <x v="0"/>
    <n v="49"/>
    <n v="120"/>
    <n v="5880"/>
    <n v="2058"/>
    <n v="0.35"/>
    <x v="1"/>
  </r>
  <r>
    <x v="5"/>
    <n v="1185732"/>
    <x v="451"/>
    <x v="1"/>
    <x v="9"/>
    <x v="0"/>
    <x v="47"/>
    <x v="49"/>
    <x v="1"/>
    <n v="40"/>
    <n v="102"/>
    <n v="4080"/>
    <n v="1428"/>
    <n v="0.35"/>
    <x v="1"/>
  </r>
  <r>
    <x v="5"/>
    <n v="1185732"/>
    <x v="451"/>
    <x v="1"/>
    <x v="9"/>
    <x v="0"/>
    <x v="47"/>
    <x v="49"/>
    <x v="2"/>
    <n v="44"/>
    <n v="91"/>
    <n v="4004"/>
    <n v="1201.2"/>
    <n v="0.3"/>
    <x v="1"/>
  </r>
  <r>
    <x v="5"/>
    <n v="1185732"/>
    <x v="451"/>
    <x v="1"/>
    <x v="9"/>
    <x v="0"/>
    <x v="47"/>
    <x v="49"/>
    <x v="3"/>
    <n v="42"/>
    <n v="83"/>
    <n v="3486"/>
    <n v="1010.9399999999999"/>
    <n v="0.28999999999999998"/>
    <x v="1"/>
  </r>
  <r>
    <x v="5"/>
    <n v="1185732"/>
    <x v="451"/>
    <x v="1"/>
    <x v="9"/>
    <x v="0"/>
    <x v="47"/>
    <x v="49"/>
    <x v="4"/>
    <n v="50"/>
    <n v="78"/>
    <n v="3900"/>
    <n v="1248"/>
    <n v="0.32"/>
    <x v="1"/>
  </r>
  <r>
    <x v="5"/>
    <n v="1185732"/>
    <x v="451"/>
    <x v="1"/>
    <x v="9"/>
    <x v="0"/>
    <x v="47"/>
    <x v="49"/>
    <x v="5"/>
    <n v="48"/>
    <n v="123"/>
    <n v="5904"/>
    <n v="2066.4"/>
    <n v="0.35"/>
    <x v="1"/>
  </r>
  <r>
    <x v="5"/>
    <n v="1185732"/>
    <x v="480"/>
    <x v="1"/>
    <x v="10"/>
    <x v="0"/>
    <x v="47"/>
    <x v="49"/>
    <x v="0"/>
    <n v="51"/>
    <n v="178"/>
    <n v="9078"/>
    <n v="3177.2999999999997"/>
    <n v="0.35"/>
    <x v="1"/>
  </r>
  <r>
    <x v="5"/>
    <n v="1185732"/>
    <x v="480"/>
    <x v="1"/>
    <x v="10"/>
    <x v="0"/>
    <x v="47"/>
    <x v="49"/>
    <x v="1"/>
    <n v="37"/>
    <n v="113"/>
    <n v="4181"/>
    <n v="1337.92"/>
    <n v="0.32"/>
    <x v="1"/>
  </r>
  <r>
    <x v="5"/>
    <n v="1185732"/>
    <x v="480"/>
    <x v="1"/>
    <x v="10"/>
    <x v="0"/>
    <x v="47"/>
    <x v="49"/>
    <x v="2"/>
    <n v="36"/>
    <n v="112"/>
    <n v="4032"/>
    <n v="1088.6400000000001"/>
    <n v="0.27"/>
    <x v="1"/>
  </r>
  <r>
    <x v="5"/>
    <n v="1185732"/>
    <x v="480"/>
    <x v="1"/>
    <x v="10"/>
    <x v="0"/>
    <x v="47"/>
    <x v="49"/>
    <x v="3"/>
    <n v="43"/>
    <n v="105"/>
    <n v="4515"/>
    <n v="1264.2"/>
    <n v="0.28000000000000003"/>
    <x v="1"/>
  </r>
  <r>
    <x v="5"/>
    <n v="1185732"/>
    <x v="480"/>
    <x v="1"/>
    <x v="10"/>
    <x v="0"/>
    <x v="47"/>
    <x v="49"/>
    <x v="4"/>
    <n v="52"/>
    <n v="90"/>
    <n v="4680"/>
    <n v="1357.1999999999998"/>
    <n v="0.28999999999999998"/>
    <x v="1"/>
  </r>
  <r>
    <x v="5"/>
    <n v="1185732"/>
    <x v="480"/>
    <x v="1"/>
    <x v="10"/>
    <x v="0"/>
    <x v="47"/>
    <x v="49"/>
    <x v="5"/>
    <n v="51"/>
    <n v="128"/>
    <n v="6528"/>
    <n v="2154.2399999999998"/>
    <n v="0.32999999999999996"/>
    <x v="1"/>
  </r>
  <r>
    <x v="5"/>
    <n v="1185732"/>
    <x v="178"/>
    <x v="1"/>
    <x v="0"/>
    <x v="0"/>
    <x v="47"/>
    <x v="49"/>
    <x v="0"/>
    <n v="35"/>
    <n v="179"/>
    <n v="6265"/>
    <n v="3257.8"/>
    <n v="0.52"/>
    <x v="1"/>
  </r>
  <r>
    <x v="5"/>
    <n v="1185732"/>
    <x v="178"/>
    <x v="1"/>
    <x v="0"/>
    <x v="0"/>
    <x v="47"/>
    <x v="49"/>
    <x v="1"/>
    <n v="36"/>
    <n v="107"/>
    <n v="3852"/>
    <n v="1887.48"/>
    <n v="0.49"/>
    <x v="1"/>
  </r>
  <r>
    <x v="5"/>
    <n v="1185732"/>
    <x v="178"/>
    <x v="1"/>
    <x v="0"/>
    <x v="0"/>
    <x v="47"/>
    <x v="49"/>
    <x v="2"/>
    <n v="27"/>
    <n v="101"/>
    <n v="2727"/>
    <n v="1090.8"/>
    <n v="0.39999999999999997"/>
    <x v="1"/>
  </r>
  <r>
    <x v="5"/>
    <n v="1185732"/>
    <x v="178"/>
    <x v="1"/>
    <x v="0"/>
    <x v="0"/>
    <x v="47"/>
    <x v="49"/>
    <x v="3"/>
    <n v="29"/>
    <n v="53"/>
    <n v="1537"/>
    <n v="599.42999999999995"/>
    <n v="0.38999999999999996"/>
    <x v="1"/>
  </r>
  <r>
    <x v="5"/>
    <n v="1185732"/>
    <x v="178"/>
    <x v="1"/>
    <x v="0"/>
    <x v="0"/>
    <x v="47"/>
    <x v="49"/>
    <x v="4"/>
    <n v="37"/>
    <n v="70"/>
    <n v="2590"/>
    <n v="1061.8999999999999"/>
    <n v="0.41"/>
    <x v="1"/>
  </r>
  <r>
    <x v="5"/>
    <n v="1185732"/>
    <x v="178"/>
    <x v="1"/>
    <x v="0"/>
    <x v="0"/>
    <x v="47"/>
    <x v="49"/>
    <x v="5"/>
    <n v="34"/>
    <n v="104"/>
    <n v="3536"/>
    <n v="1520.4799999999998"/>
    <n v="0.42999999999999994"/>
    <x v="1"/>
  </r>
  <r>
    <x v="5"/>
    <n v="1185732"/>
    <x v="207"/>
    <x v="1"/>
    <x v="1"/>
    <x v="0"/>
    <x v="47"/>
    <x v="49"/>
    <x v="0"/>
    <n v="33"/>
    <n v="184"/>
    <n v="6072"/>
    <n v="2853.84"/>
    <n v="0.47000000000000003"/>
    <x v="1"/>
  </r>
  <r>
    <x v="5"/>
    <n v="1185732"/>
    <x v="207"/>
    <x v="1"/>
    <x v="1"/>
    <x v="0"/>
    <x v="47"/>
    <x v="49"/>
    <x v="1"/>
    <n v="33"/>
    <n v="72"/>
    <n v="2376"/>
    <n v="1116.72"/>
    <n v="0.47000000000000003"/>
    <x v="1"/>
  </r>
  <r>
    <x v="5"/>
    <n v="1185732"/>
    <x v="207"/>
    <x v="1"/>
    <x v="1"/>
    <x v="0"/>
    <x v="47"/>
    <x v="49"/>
    <x v="2"/>
    <n v="25"/>
    <n v="85"/>
    <n v="2125"/>
    <n v="849.99999999999989"/>
    <n v="0.39999999999999997"/>
    <x v="1"/>
  </r>
  <r>
    <x v="5"/>
    <n v="1185732"/>
    <x v="207"/>
    <x v="1"/>
    <x v="1"/>
    <x v="0"/>
    <x v="48"/>
    <x v="50"/>
    <x v="3"/>
    <n v="30"/>
    <n v="48"/>
    <n v="1440"/>
    <n v="547.20000000000005"/>
    <n v="0.38"/>
    <x v="1"/>
  </r>
  <r>
    <x v="5"/>
    <n v="1185732"/>
    <x v="207"/>
    <x v="1"/>
    <x v="1"/>
    <x v="0"/>
    <x v="48"/>
    <x v="50"/>
    <x v="4"/>
    <n v="36"/>
    <n v="68"/>
    <n v="2448"/>
    <n v="954.71999999999991"/>
    <n v="0.38999999999999996"/>
    <x v="1"/>
  </r>
  <r>
    <x v="5"/>
    <n v="1185732"/>
    <x v="207"/>
    <x v="1"/>
    <x v="1"/>
    <x v="0"/>
    <x v="48"/>
    <x v="50"/>
    <x v="5"/>
    <n v="35"/>
    <n v="107"/>
    <n v="3745"/>
    <n v="1760.1499999999999"/>
    <n v="0.47"/>
    <x v="1"/>
  </r>
  <r>
    <x v="5"/>
    <n v="1185732"/>
    <x v="215"/>
    <x v="1"/>
    <x v="2"/>
    <x v="0"/>
    <x v="48"/>
    <x v="50"/>
    <x v="0"/>
    <n v="35"/>
    <n v="185"/>
    <n v="6475"/>
    <n v="3172.75"/>
    <n v="0.49"/>
    <x v="1"/>
  </r>
  <r>
    <x v="5"/>
    <n v="1185732"/>
    <x v="215"/>
    <x v="1"/>
    <x v="2"/>
    <x v="0"/>
    <x v="48"/>
    <x v="50"/>
    <x v="1"/>
    <n v="36"/>
    <n v="80"/>
    <n v="2880"/>
    <n v="1440"/>
    <n v="0.5"/>
    <x v="1"/>
  </r>
  <r>
    <x v="5"/>
    <n v="1185732"/>
    <x v="215"/>
    <x v="1"/>
    <x v="2"/>
    <x v="0"/>
    <x v="48"/>
    <x v="50"/>
    <x v="2"/>
    <n v="23"/>
    <n v="85"/>
    <n v="1955"/>
    <n v="742.9"/>
    <n v="0.38"/>
    <x v="1"/>
  </r>
  <r>
    <x v="5"/>
    <n v="1185732"/>
    <x v="215"/>
    <x v="1"/>
    <x v="2"/>
    <x v="0"/>
    <x v="48"/>
    <x v="50"/>
    <x v="3"/>
    <n v="30"/>
    <n v="39"/>
    <n v="1170"/>
    <n v="467.99999999999994"/>
    <n v="0.39999999999999997"/>
    <x v="1"/>
  </r>
  <r>
    <x v="5"/>
    <n v="1185732"/>
    <x v="215"/>
    <x v="1"/>
    <x v="2"/>
    <x v="0"/>
    <x v="48"/>
    <x v="50"/>
    <x v="4"/>
    <n v="36"/>
    <n v="56"/>
    <n v="2016"/>
    <n v="786.2399999999999"/>
    <n v="0.38999999999999996"/>
    <x v="1"/>
  </r>
  <r>
    <x v="5"/>
    <n v="1185732"/>
    <x v="215"/>
    <x v="1"/>
    <x v="2"/>
    <x v="0"/>
    <x v="48"/>
    <x v="50"/>
    <x v="5"/>
    <n v="29"/>
    <n v="96"/>
    <n v="2784"/>
    <n v="1280.6399999999999"/>
    <n v="0.45999999999999996"/>
    <x v="1"/>
  </r>
  <r>
    <x v="5"/>
    <n v="1185732"/>
    <x v="234"/>
    <x v="1"/>
    <x v="3"/>
    <x v="0"/>
    <x v="48"/>
    <x v="50"/>
    <x v="0"/>
    <n v="30"/>
    <n v="168"/>
    <n v="5040"/>
    <n v="2620.8000000000002"/>
    <n v="0.52"/>
    <x v="1"/>
  </r>
  <r>
    <x v="5"/>
    <n v="1185732"/>
    <x v="234"/>
    <x v="1"/>
    <x v="3"/>
    <x v="0"/>
    <x v="48"/>
    <x v="50"/>
    <x v="1"/>
    <n v="35"/>
    <n v="68"/>
    <n v="2380"/>
    <n v="1118.6000000000001"/>
    <n v="0.47000000000000003"/>
    <x v="1"/>
  </r>
  <r>
    <x v="5"/>
    <n v="1185732"/>
    <x v="234"/>
    <x v="1"/>
    <x v="3"/>
    <x v="0"/>
    <x v="48"/>
    <x v="50"/>
    <x v="2"/>
    <n v="25"/>
    <n v="74"/>
    <n v="1850"/>
    <n v="777"/>
    <n v="0.42"/>
    <x v="1"/>
  </r>
  <r>
    <x v="5"/>
    <n v="1185732"/>
    <x v="234"/>
    <x v="1"/>
    <x v="3"/>
    <x v="0"/>
    <x v="48"/>
    <x v="50"/>
    <x v="3"/>
    <n v="30"/>
    <n v="50"/>
    <n v="1500"/>
    <n v="600"/>
    <n v="0.39999999999999997"/>
    <x v="1"/>
  </r>
  <r>
    <x v="5"/>
    <n v="1185732"/>
    <x v="234"/>
    <x v="1"/>
    <x v="3"/>
    <x v="0"/>
    <x v="48"/>
    <x v="50"/>
    <x v="4"/>
    <n v="41"/>
    <n v="53"/>
    <n v="2173"/>
    <n v="912.66"/>
    <n v="0.42"/>
    <x v="1"/>
  </r>
  <r>
    <x v="5"/>
    <n v="1185732"/>
    <x v="234"/>
    <x v="1"/>
    <x v="3"/>
    <x v="0"/>
    <x v="48"/>
    <x v="50"/>
    <x v="5"/>
    <n v="36"/>
    <n v="90"/>
    <n v="3240"/>
    <n v="1425.6"/>
    <n v="0.43999999999999995"/>
    <x v="1"/>
  </r>
  <r>
    <x v="5"/>
    <n v="1185732"/>
    <x v="263"/>
    <x v="1"/>
    <x v="4"/>
    <x v="0"/>
    <x v="48"/>
    <x v="50"/>
    <x v="0"/>
    <n v="48"/>
    <n v="177"/>
    <n v="8496"/>
    <n v="4332.96"/>
    <n v="0.51"/>
    <x v="1"/>
  </r>
  <r>
    <x v="5"/>
    <n v="1185732"/>
    <x v="263"/>
    <x v="1"/>
    <x v="4"/>
    <x v="0"/>
    <x v="48"/>
    <x v="50"/>
    <x v="1"/>
    <n v="41"/>
    <n v="94"/>
    <n v="3854"/>
    <n v="1965.54"/>
    <n v="0.51"/>
    <x v="1"/>
  </r>
  <r>
    <x v="5"/>
    <n v="1185732"/>
    <x v="263"/>
    <x v="1"/>
    <x v="4"/>
    <x v="0"/>
    <x v="48"/>
    <x v="50"/>
    <x v="2"/>
    <n v="37"/>
    <n v="96"/>
    <n v="3552"/>
    <n v="1314.24"/>
    <n v="0.37"/>
    <x v="1"/>
  </r>
  <r>
    <x v="5"/>
    <n v="1185732"/>
    <x v="263"/>
    <x v="1"/>
    <x v="4"/>
    <x v="0"/>
    <x v="48"/>
    <x v="50"/>
    <x v="3"/>
    <n v="40"/>
    <n v="83"/>
    <n v="3320"/>
    <n v="1328"/>
    <n v="0.39999999999999997"/>
    <x v="1"/>
  </r>
  <r>
    <x v="5"/>
    <n v="1185732"/>
    <x v="263"/>
    <x v="1"/>
    <x v="4"/>
    <x v="0"/>
    <x v="48"/>
    <x v="50"/>
    <x v="4"/>
    <n v="46"/>
    <n v="91"/>
    <n v="4186"/>
    <n v="1716.26"/>
    <n v="0.41"/>
    <x v="1"/>
  </r>
  <r>
    <x v="5"/>
    <n v="1185732"/>
    <x v="263"/>
    <x v="1"/>
    <x v="4"/>
    <x v="0"/>
    <x v="48"/>
    <x v="50"/>
    <x v="5"/>
    <n v="47"/>
    <n v="120"/>
    <n v="5640"/>
    <n v="2594.3999999999996"/>
    <n v="0.45999999999999996"/>
    <x v="1"/>
  </r>
  <r>
    <x v="5"/>
    <n v="1185732"/>
    <x v="296"/>
    <x v="1"/>
    <x v="11"/>
    <x v="0"/>
    <x v="48"/>
    <x v="50"/>
    <x v="0"/>
    <n v="47"/>
    <n v="195"/>
    <n v="9165"/>
    <n v="4490.8500000000004"/>
    <n v="0.49"/>
    <x v="1"/>
  </r>
  <r>
    <x v="5"/>
    <n v="1185732"/>
    <x v="296"/>
    <x v="1"/>
    <x v="11"/>
    <x v="0"/>
    <x v="48"/>
    <x v="50"/>
    <x v="1"/>
    <n v="44"/>
    <n v="120"/>
    <n v="5280"/>
    <n v="2640"/>
    <n v="0.5"/>
    <x v="1"/>
  </r>
  <r>
    <x v="5"/>
    <n v="1185732"/>
    <x v="296"/>
    <x v="1"/>
    <x v="11"/>
    <x v="0"/>
    <x v="48"/>
    <x v="50"/>
    <x v="2"/>
    <n v="35"/>
    <n v="104"/>
    <n v="3640"/>
    <n v="1419.6"/>
    <n v="0.38999999999999996"/>
    <x v="1"/>
  </r>
  <r>
    <x v="5"/>
    <n v="1185732"/>
    <x v="296"/>
    <x v="1"/>
    <x v="11"/>
    <x v="0"/>
    <x v="48"/>
    <x v="50"/>
    <x v="3"/>
    <n v="38"/>
    <n v="102"/>
    <n v="3876"/>
    <n v="1550.3999999999999"/>
    <n v="0.39999999999999997"/>
    <x v="1"/>
  </r>
  <r>
    <x v="5"/>
    <n v="1185732"/>
    <x v="296"/>
    <x v="1"/>
    <x v="11"/>
    <x v="0"/>
    <x v="48"/>
    <x v="50"/>
    <x v="4"/>
    <n v="44"/>
    <n v="105"/>
    <n v="4620"/>
    <n v="1894.1999999999998"/>
    <n v="0.41"/>
    <x v="1"/>
  </r>
  <r>
    <x v="5"/>
    <n v="1185732"/>
    <x v="296"/>
    <x v="1"/>
    <x v="11"/>
    <x v="0"/>
    <x v="48"/>
    <x v="50"/>
    <x v="5"/>
    <n v="49"/>
    <n v="158"/>
    <n v="7742"/>
    <n v="3483.8999999999996"/>
    <n v="0.44999999999999996"/>
    <x v="1"/>
  </r>
  <r>
    <x v="5"/>
    <n v="1185732"/>
    <x v="324"/>
    <x v="1"/>
    <x v="5"/>
    <x v="0"/>
    <x v="48"/>
    <x v="50"/>
    <x v="0"/>
    <n v="45"/>
    <n v="209"/>
    <n v="9405"/>
    <n v="4890.6000000000004"/>
    <n v="0.52"/>
    <x v="1"/>
  </r>
  <r>
    <x v="5"/>
    <n v="1185732"/>
    <x v="324"/>
    <x v="1"/>
    <x v="5"/>
    <x v="0"/>
    <x v="48"/>
    <x v="50"/>
    <x v="1"/>
    <n v="42"/>
    <n v="145"/>
    <n v="6090"/>
    <n v="3045"/>
    <n v="0.5"/>
    <x v="1"/>
  </r>
  <r>
    <x v="5"/>
    <n v="1185732"/>
    <x v="324"/>
    <x v="1"/>
    <x v="5"/>
    <x v="0"/>
    <x v="48"/>
    <x v="50"/>
    <x v="2"/>
    <n v="33"/>
    <n v="109"/>
    <n v="3597"/>
    <n v="1330.8899999999999"/>
    <n v="0.37"/>
    <x v="1"/>
  </r>
  <r>
    <x v="5"/>
    <n v="1185732"/>
    <x v="324"/>
    <x v="1"/>
    <x v="5"/>
    <x v="0"/>
    <x v="48"/>
    <x v="50"/>
    <x v="3"/>
    <n v="36"/>
    <n v="96"/>
    <n v="3456"/>
    <n v="1451.52"/>
    <n v="0.42"/>
    <x v="1"/>
  </r>
  <r>
    <x v="5"/>
    <n v="1185732"/>
    <x v="324"/>
    <x v="1"/>
    <x v="5"/>
    <x v="0"/>
    <x v="48"/>
    <x v="50"/>
    <x v="4"/>
    <n v="39"/>
    <n v="114"/>
    <n v="4446"/>
    <n v="1689.48"/>
    <n v="0.38"/>
    <x v="1"/>
  </r>
  <r>
    <x v="5"/>
    <n v="1185732"/>
    <x v="324"/>
    <x v="1"/>
    <x v="5"/>
    <x v="0"/>
    <x v="48"/>
    <x v="50"/>
    <x v="5"/>
    <n v="49"/>
    <n v="175"/>
    <n v="8575"/>
    <n v="4030.2499999999995"/>
    <n v="0.47"/>
    <x v="1"/>
  </r>
  <r>
    <x v="5"/>
    <n v="1185732"/>
    <x v="356"/>
    <x v="1"/>
    <x v="6"/>
    <x v="0"/>
    <x v="48"/>
    <x v="50"/>
    <x v="0"/>
    <n v="42"/>
    <n v="215"/>
    <n v="9030"/>
    <n v="4605.3"/>
    <n v="0.51"/>
    <x v="1"/>
  </r>
  <r>
    <x v="5"/>
    <n v="1185732"/>
    <x v="356"/>
    <x v="1"/>
    <x v="6"/>
    <x v="0"/>
    <x v="48"/>
    <x v="50"/>
    <x v="1"/>
    <n v="43"/>
    <n v="149"/>
    <n v="6407"/>
    <n v="3331.6400000000003"/>
    <n v="0.52"/>
    <x v="1"/>
  </r>
  <r>
    <x v="5"/>
    <n v="1185732"/>
    <x v="356"/>
    <x v="1"/>
    <x v="6"/>
    <x v="0"/>
    <x v="48"/>
    <x v="50"/>
    <x v="2"/>
    <n v="34"/>
    <n v="116"/>
    <n v="3944"/>
    <n v="1538.1599999999999"/>
    <n v="0.38999999999999996"/>
    <x v="1"/>
  </r>
  <r>
    <x v="5"/>
    <n v="1185732"/>
    <x v="356"/>
    <x v="1"/>
    <x v="6"/>
    <x v="0"/>
    <x v="48"/>
    <x v="50"/>
    <x v="3"/>
    <n v="40"/>
    <n v="85"/>
    <n v="3400"/>
    <n v="1428"/>
    <n v="0.42"/>
    <x v="1"/>
  </r>
  <r>
    <x v="5"/>
    <n v="1185732"/>
    <x v="356"/>
    <x v="1"/>
    <x v="6"/>
    <x v="0"/>
    <x v="48"/>
    <x v="50"/>
    <x v="4"/>
    <n v="43"/>
    <n v="72"/>
    <n v="3096"/>
    <n v="1207.4399999999998"/>
    <n v="0.38999999999999996"/>
    <x v="1"/>
  </r>
  <r>
    <x v="5"/>
    <n v="1185732"/>
    <x v="356"/>
    <x v="1"/>
    <x v="6"/>
    <x v="0"/>
    <x v="48"/>
    <x v="50"/>
    <x v="5"/>
    <n v="44"/>
    <n v="136"/>
    <n v="5984"/>
    <n v="2573.1199999999994"/>
    <n v="0.42999999999999994"/>
    <x v="1"/>
  </r>
  <r>
    <x v="5"/>
    <n v="1185732"/>
    <x v="386"/>
    <x v="1"/>
    <x v="7"/>
    <x v="0"/>
    <x v="48"/>
    <x v="50"/>
    <x v="0"/>
    <n v="44"/>
    <n v="179"/>
    <n v="7876"/>
    <n v="3859.24"/>
    <n v="0.49"/>
    <x v="1"/>
  </r>
  <r>
    <x v="5"/>
    <n v="1185732"/>
    <x v="386"/>
    <x v="1"/>
    <x v="7"/>
    <x v="0"/>
    <x v="48"/>
    <x v="50"/>
    <x v="1"/>
    <n v="42"/>
    <n v="111"/>
    <n v="4662"/>
    <n v="2377.62"/>
    <n v="0.51"/>
    <x v="1"/>
  </r>
  <r>
    <x v="5"/>
    <n v="1185732"/>
    <x v="386"/>
    <x v="1"/>
    <x v="7"/>
    <x v="0"/>
    <x v="48"/>
    <x v="50"/>
    <x v="2"/>
    <n v="40"/>
    <n v="72"/>
    <n v="2880"/>
    <n v="1209.5999999999999"/>
    <n v="0.42"/>
    <x v="1"/>
  </r>
  <r>
    <x v="5"/>
    <n v="1185732"/>
    <x v="386"/>
    <x v="1"/>
    <x v="7"/>
    <x v="0"/>
    <x v="48"/>
    <x v="50"/>
    <x v="3"/>
    <n v="35"/>
    <n v="66"/>
    <n v="2310"/>
    <n v="923.99999999999989"/>
    <n v="0.39999999999999997"/>
    <x v="1"/>
  </r>
  <r>
    <x v="5"/>
    <n v="1185732"/>
    <x v="386"/>
    <x v="1"/>
    <x v="7"/>
    <x v="0"/>
    <x v="48"/>
    <x v="50"/>
    <x v="4"/>
    <n v="48"/>
    <n v="68"/>
    <n v="3264"/>
    <n v="1207.68"/>
    <n v="0.37"/>
    <x v="1"/>
  </r>
  <r>
    <x v="5"/>
    <n v="1185732"/>
    <x v="386"/>
    <x v="1"/>
    <x v="7"/>
    <x v="0"/>
    <x v="48"/>
    <x v="50"/>
    <x v="5"/>
    <n v="45"/>
    <n v="93"/>
    <n v="4185"/>
    <n v="1925.1"/>
    <n v="0.45999999999999996"/>
    <x v="1"/>
  </r>
  <r>
    <x v="5"/>
    <n v="1185732"/>
    <x v="418"/>
    <x v="1"/>
    <x v="8"/>
    <x v="0"/>
    <x v="48"/>
    <x v="50"/>
    <x v="0"/>
    <n v="44"/>
    <n v="157"/>
    <n v="6908"/>
    <n v="3246.76"/>
    <n v="0.47000000000000003"/>
    <x v="1"/>
  </r>
  <r>
    <x v="5"/>
    <n v="1185732"/>
    <x v="418"/>
    <x v="1"/>
    <x v="8"/>
    <x v="0"/>
    <x v="48"/>
    <x v="50"/>
    <x v="1"/>
    <n v="44"/>
    <n v="99"/>
    <n v="4356"/>
    <n v="2134.44"/>
    <n v="0.49"/>
    <x v="1"/>
  </r>
  <r>
    <x v="5"/>
    <n v="1185732"/>
    <x v="418"/>
    <x v="1"/>
    <x v="8"/>
    <x v="0"/>
    <x v="48"/>
    <x v="50"/>
    <x v="2"/>
    <n v="40"/>
    <n v="66"/>
    <n v="2640"/>
    <n v="976.8"/>
    <n v="0.37"/>
    <x v="1"/>
  </r>
  <r>
    <x v="5"/>
    <n v="1185732"/>
    <x v="418"/>
    <x v="1"/>
    <x v="8"/>
    <x v="0"/>
    <x v="48"/>
    <x v="50"/>
    <x v="3"/>
    <n v="46"/>
    <n v="61"/>
    <n v="2806"/>
    <n v="1038.22"/>
    <n v="0.37"/>
    <x v="1"/>
  </r>
  <r>
    <x v="5"/>
    <n v="1185732"/>
    <x v="418"/>
    <x v="1"/>
    <x v="8"/>
    <x v="0"/>
    <x v="48"/>
    <x v="50"/>
    <x v="4"/>
    <n v="55"/>
    <n v="58"/>
    <n v="3190"/>
    <n v="1180.3"/>
    <n v="0.37"/>
    <x v="1"/>
  </r>
  <r>
    <x v="3"/>
    <n v="1185732"/>
    <x v="418"/>
    <x v="1"/>
    <x v="8"/>
    <x v="0"/>
    <x v="48"/>
    <x v="50"/>
    <x v="5"/>
    <n v="54"/>
    <n v="90"/>
    <n v="4860"/>
    <n v="2235.6"/>
    <n v="0.45999999999999996"/>
    <x v="1"/>
  </r>
  <r>
    <x v="3"/>
    <n v="1185732"/>
    <x v="448"/>
    <x v="1"/>
    <x v="9"/>
    <x v="0"/>
    <x v="48"/>
    <x v="50"/>
    <x v="0"/>
    <n v="54"/>
    <n v="140"/>
    <n v="7560"/>
    <n v="3780"/>
    <n v="0.5"/>
    <x v="1"/>
  </r>
  <r>
    <x v="3"/>
    <n v="1185732"/>
    <x v="448"/>
    <x v="1"/>
    <x v="9"/>
    <x v="0"/>
    <x v="48"/>
    <x v="50"/>
    <x v="1"/>
    <n v="47"/>
    <n v="98"/>
    <n v="4606"/>
    <n v="2256.94"/>
    <n v="0.49"/>
    <x v="1"/>
  </r>
  <r>
    <x v="3"/>
    <n v="1185732"/>
    <x v="448"/>
    <x v="1"/>
    <x v="9"/>
    <x v="0"/>
    <x v="48"/>
    <x v="50"/>
    <x v="2"/>
    <n v="46"/>
    <n v="102"/>
    <n v="4692"/>
    <n v="1736.04"/>
    <n v="0.37"/>
    <x v="1"/>
  </r>
  <r>
    <x v="5"/>
    <n v="1185732"/>
    <x v="448"/>
    <x v="1"/>
    <x v="9"/>
    <x v="0"/>
    <x v="48"/>
    <x v="50"/>
    <x v="3"/>
    <n v="42"/>
    <n v="96"/>
    <n v="4032"/>
    <n v="1572.4799999999998"/>
    <n v="0.38999999999999996"/>
    <x v="1"/>
  </r>
  <r>
    <x v="5"/>
    <n v="1185732"/>
    <x v="448"/>
    <x v="1"/>
    <x v="9"/>
    <x v="0"/>
    <x v="48"/>
    <x v="50"/>
    <x v="4"/>
    <n v="50"/>
    <n v="91"/>
    <n v="4550"/>
    <n v="1774.4999999999998"/>
    <n v="0.38999999999999996"/>
    <x v="1"/>
  </r>
  <r>
    <x v="5"/>
    <n v="1185732"/>
    <x v="448"/>
    <x v="1"/>
    <x v="9"/>
    <x v="0"/>
    <x v="48"/>
    <x v="50"/>
    <x v="5"/>
    <n v="57"/>
    <n v="128"/>
    <n v="7296"/>
    <n v="3429.12"/>
    <n v="0.47"/>
    <x v="1"/>
  </r>
  <r>
    <x v="5"/>
    <n v="1185732"/>
    <x v="477"/>
    <x v="1"/>
    <x v="10"/>
    <x v="0"/>
    <x v="48"/>
    <x v="50"/>
    <x v="0"/>
    <n v="48"/>
    <n v="186"/>
    <n v="8928"/>
    <n v="4285.4399999999996"/>
    <n v="0.48"/>
    <x v="1"/>
  </r>
  <r>
    <x v="5"/>
    <n v="1185732"/>
    <x v="477"/>
    <x v="1"/>
    <x v="10"/>
    <x v="0"/>
    <x v="48"/>
    <x v="50"/>
    <x v="1"/>
    <n v="41"/>
    <n v="132"/>
    <n v="5412"/>
    <n v="2760.12"/>
    <n v="0.51"/>
    <x v="1"/>
  </r>
  <r>
    <x v="5"/>
    <n v="1185732"/>
    <x v="477"/>
    <x v="1"/>
    <x v="10"/>
    <x v="0"/>
    <x v="48"/>
    <x v="50"/>
    <x v="2"/>
    <n v="44"/>
    <n v="131"/>
    <n v="5764"/>
    <n v="2305.6"/>
    <n v="0.39999999999999997"/>
    <x v="1"/>
  </r>
  <r>
    <x v="5"/>
    <n v="1185732"/>
    <x v="477"/>
    <x v="1"/>
    <x v="10"/>
    <x v="0"/>
    <x v="48"/>
    <x v="50"/>
    <x v="3"/>
    <n v="44"/>
    <n v="101"/>
    <n v="4444"/>
    <n v="1866.48"/>
    <n v="0.42"/>
    <x v="1"/>
  </r>
  <r>
    <x v="5"/>
    <n v="1185732"/>
    <x v="477"/>
    <x v="1"/>
    <x v="10"/>
    <x v="0"/>
    <x v="48"/>
    <x v="50"/>
    <x v="4"/>
    <n v="48"/>
    <n v="104"/>
    <n v="4992"/>
    <n v="2096.64"/>
    <n v="0.42"/>
    <x v="1"/>
  </r>
  <r>
    <x v="5"/>
    <n v="1185732"/>
    <x v="477"/>
    <x v="1"/>
    <x v="10"/>
    <x v="0"/>
    <x v="48"/>
    <x v="50"/>
    <x v="5"/>
    <n v="60"/>
    <n v="145"/>
    <n v="8700"/>
    <n v="4088.9999999999995"/>
    <n v="0.47"/>
    <x v="1"/>
  </r>
  <r>
    <x v="5"/>
    <n v="1185732"/>
    <x v="185"/>
    <x v="1"/>
    <x v="0"/>
    <x v="0"/>
    <x v="48"/>
    <x v="50"/>
    <x v="0"/>
    <n v="34"/>
    <n v="173"/>
    <n v="5882"/>
    <n v="2529.2600000000002"/>
    <n v="0.43000000000000005"/>
    <x v="1"/>
  </r>
  <r>
    <x v="5"/>
    <n v="1185732"/>
    <x v="185"/>
    <x v="1"/>
    <x v="0"/>
    <x v="0"/>
    <x v="48"/>
    <x v="50"/>
    <x v="1"/>
    <n v="39"/>
    <n v="111"/>
    <n v="4329"/>
    <n v="1861.4700000000003"/>
    <n v="0.43000000000000005"/>
    <x v="1"/>
  </r>
  <r>
    <x v="5"/>
    <n v="1185732"/>
    <x v="185"/>
    <x v="1"/>
    <x v="0"/>
    <x v="0"/>
    <x v="48"/>
    <x v="50"/>
    <x v="2"/>
    <n v="28"/>
    <n v="101"/>
    <n v="2828"/>
    <n v="1018.0799999999999"/>
    <n v="0.36"/>
    <x v="1"/>
  </r>
  <r>
    <x v="5"/>
    <n v="1185732"/>
    <x v="185"/>
    <x v="1"/>
    <x v="0"/>
    <x v="0"/>
    <x v="48"/>
    <x v="50"/>
    <x v="3"/>
    <n v="36"/>
    <n v="60"/>
    <n v="2160"/>
    <n v="691.2"/>
    <n v="0.32"/>
    <x v="1"/>
  </r>
  <r>
    <x v="5"/>
    <n v="1185732"/>
    <x v="185"/>
    <x v="1"/>
    <x v="0"/>
    <x v="0"/>
    <x v="48"/>
    <x v="50"/>
    <x v="4"/>
    <n v="43"/>
    <n v="74"/>
    <n v="3182"/>
    <n v="1050.06"/>
    <n v="0.32999999999999996"/>
    <x v="1"/>
  </r>
  <r>
    <x v="5"/>
    <n v="1185732"/>
    <x v="185"/>
    <x v="1"/>
    <x v="0"/>
    <x v="0"/>
    <x v="48"/>
    <x v="50"/>
    <x v="5"/>
    <n v="35"/>
    <n v="101"/>
    <n v="3535"/>
    <n v="1413.9999999999998"/>
    <n v="0.39999999999999997"/>
    <x v="1"/>
  </r>
  <r>
    <x v="5"/>
    <n v="1185732"/>
    <x v="693"/>
    <x v="1"/>
    <x v="1"/>
    <x v="0"/>
    <x v="48"/>
    <x v="50"/>
    <x v="0"/>
    <n v="34"/>
    <n v="186"/>
    <n v="6324"/>
    <n v="2782.56"/>
    <n v="0.44"/>
    <x v="1"/>
  </r>
  <r>
    <x v="5"/>
    <n v="1185732"/>
    <x v="693"/>
    <x v="1"/>
    <x v="1"/>
    <x v="0"/>
    <x v="48"/>
    <x v="50"/>
    <x v="1"/>
    <n v="37"/>
    <n v="85"/>
    <n v="3145"/>
    <n v="1352.3500000000001"/>
    <n v="0.43000000000000005"/>
    <x v="1"/>
  </r>
  <r>
    <x v="5"/>
    <n v="1185732"/>
    <x v="693"/>
    <x v="1"/>
    <x v="1"/>
    <x v="0"/>
    <x v="48"/>
    <x v="50"/>
    <x v="2"/>
    <n v="31"/>
    <n v="96"/>
    <n v="2976"/>
    <n v="1011.8399999999999"/>
    <n v="0.33999999999999997"/>
    <x v="1"/>
  </r>
  <r>
    <x v="5"/>
    <n v="1185732"/>
    <x v="693"/>
    <x v="1"/>
    <x v="1"/>
    <x v="0"/>
    <x v="49"/>
    <x v="51"/>
    <x v="3"/>
    <n v="31"/>
    <n v="68"/>
    <n v="2108"/>
    <n v="716.71999999999991"/>
    <n v="0.33999999999999997"/>
    <x v="1"/>
  </r>
  <r>
    <x v="5"/>
    <n v="1185732"/>
    <x v="693"/>
    <x v="1"/>
    <x v="1"/>
    <x v="0"/>
    <x v="49"/>
    <x v="51"/>
    <x v="4"/>
    <n v="41"/>
    <n v="96"/>
    <n v="3936"/>
    <n v="1298.8799999999999"/>
    <n v="0.32999999999999996"/>
    <x v="1"/>
  </r>
  <r>
    <x v="5"/>
    <n v="1185732"/>
    <x v="693"/>
    <x v="1"/>
    <x v="1"/>
    <x v="0"/>
    <x v="49"/>
    <x v="51"/>
    <x v="5"/>
    <n v="36"/>
    <n v="124"/>
    <n v="4464"/>
    <n v="1785.6"/>
    <n v="0.39999999999999997"/>
    <x v="1"/>
  </r>
  <r>
    <x v="5"/>
    <n v="1185732"/>
    <x v="222"/>
    <x v="1"/>
    <x v="2"/>
    <x v="0"/>
    <x v="49"/>
    <x v="51"/>
    <x v="0"/>
    <n v="39"/>
    <n v="188"/>
    <n v="7332"/>
    <n v="3372.7200000000003"/>
    <n v="0.46"/>
    <x v="1"/>
  </r>
  <r>
    <x v="5"/>
    <n v="1185732"/>
    <x v="222"/>
    <x v="1"/>
    <x v="2"/>
    <x v="0"/>
    <x v="49"/>
    <x v="51"/>
    <x v="1"/>
    <n v="36"/>
    <n v="88"/>
    <n v="3168"/>
    <n v="1457.28"/>
    <n v="0.46"/>
    <x v="1"/>
  </r>
  <r>
    <x v="5"/>
    <n v="1185732"/>
    <x v="222"/>
    <x v="1"/>
    <x v="2"/>
    <x v="0"/>
    <x v="49"/>
    <x v="51"/>
    <x v="2"/>
    <n v="32"/>
    <n v="105"/>
    <n v="3360"/>
    <n v="1142.3999999999999"/>
    <n v="0.33999999999999997"/>
    <x v="1"/>
  </r>
  <r>
    <x v="5"/>
    <n v="1185732"/>
    <x v="222"/>
    <x v="1"/>
    <x v="2"/>
    <x v="0"/>
    <x v="49"/>
    <x v="51"/>
    <x v="3"/>
    <n v="33"/>
    <n v="45"/>
    <n v="1485"/>
    <n v="549.45000000000005"/>
    <n v="0.37"/>
    <x v="1"/>
  </r>
  <r>
    <x v="5"/>
    <n v="1185732"/>
    <x v="222"/>
    <x v="1"/>
    <x v="2"/>
    <x v="0"/>
    <x v="49"/>
    <x v="51"/>
    <x v="4"/>
    <n v="47"/>
    <n v="60"/>
    <n v="2820"/>
    <n v="930.59999999999991"/>
    <n v="0.32999999999999996"/>
    <x v="1"/>
  </r>
  <r>
    <x v="5"/>
    <n v="1185732"/>
    <x v="222"/>
    <x v="1"/>
    <x v="2"/>
    <x v="0"/>
    <x v="49"/>
    <x v="51"/>
    <x v="5"/>
    <n v="36"/>
    <n v="99"/>
    <n v="3564"/>
    <n v="1354.32"/>
    <n v="0.38"/>
    <x v="1"/>
  </r>
  <r>
    <x v="5"/>
    <n v="1185732"/>
    <x v="241"/>
    <x v="1"/>
    <x v="3"/>
    <x v="0"/>
    <x v="49"/>
    <x v="51"/>
    <x v="0"/>
    <n v="33"/>
    <n v="187"/>
    <n v="6171"/>
    <n v="2591.8200000000002"/>
    <n v="0.42000000000000004"/>
    <x v="1"/>
  </r>
  <r>
    <x v="5"/>
    <n v="1185732"/>
    <x v="241"/>
    <x v="1"/>
    <x v="3"/>
    <x v="0"/>
    <x v="49"/>
    <x v="51"/>
    <x v="1"/>
    <n v="38"/>
    <n v="85"/>
    <n v="3230"/>
    <n v="1356.6000000000001"/>
    <n v="0.42000000000000004"/>
    <x v="1"/>
  </r>
  <r>
    <x v="5"/>
    <n v="1185732"/>
    <x v="241"/>
    <x v="1"/>
    <x v="3"/>
    <x v="0"/>
    <x v="49"/>
    <x v="51"/>
    <x v="2"/>
    <n v="26"/>
    <n v="80"/>
    <n v="2080"/>
    <n v="707.19999999999993"/>
    <n v="0.33999999999999997"/>
    <x v="1"/>
  </r>
  <r>
    <x v="5"/>
    <n v="1185732"/>
    <x v="241"/>
    <x v="1"/>
    <x v="3"/>
    <x v="0"/>
    <x v="49"/>
    <x v="51"/>
    <x v="3"/>
    <n v="35"/>
    <n v="53"/>
    <n v="1855"/>
    <n v="593.6"/>
    <n v="0.32"/>
    <x v="1"/>
  </r>
  <r>
    <x v="5"/>
    <n v="1185732"/>
    <x v="241"/>
    <x v="1"/>
    <x v="3"/>
    <x v="0"/>
    <x v="49"/>
    <x v="51"/>
    <x v="4"/>
    <n v="40"/>
    <n v="61"/>
    <n v="2440"/>
    <n v="805.19999999999993"/>
    <n v="0.32999999999999996"/>
    <x v="1"/>
  </r>
  <r>
    <x v="5"/>
    <n v="1185732"/>
    <x v="241"/>
    <x v="1"/>
    <x v="3"/>
    <x v="0"/>
    <x v="49"/>
    <x v="51"/>
    <x v="5"/>
    <n v="33"/>
    <n v="101"/>
    <n v="3333"/>
    <n v="1233.21"/>
    <n v="0.37"/>
    <x v="1"/>
  </r>
  <r>
    <x v="5"/>
    <n v="1185732"/>
    <x v="270"/>
    <x v="1"/>
    <x v="4"/>
    <x v="0"/>
    <x v="49"/>
    <x v="51"/>
    <x v="0"/>
    <n v="47"/>
    <n v="196"/>
    <n v="9212"/>
    <n v="3961.1600000000003"/>
    <n v="0.43000000000000005"/>
    <x v="1"/>
  </r>
  <r>
    <x v="5"/>
    <n v="1185732"/>
    <x v="270"/>
    <x v="1"/>
    <x v="4"/>
    <x v="0"/>
    <x v="49"/>
    <x v="51"/>
    <x v="1"/>
    <n v="40"/>
    <n v="93"/>
    <n v="3720"/>
    <n v="1599.6000000000001"/>
    <n v="0.43000000000000005"/>
    <x v="1"/>
  </r>
  <r>
    <x v="5"/>
    <n v="1185732"/>
    <x v="270"/>
    <x v="1"/>
    <x v="4"/>
    <x v="0"/>
    <x v="49"/>
    <x v="51"/>
    <x v="2"/>
    <n v="42"/>
    <n v="101"/>
    <n v="4242"/>
    <n v="1442.28"/>
    <n v="0.33999999999999997"/>
    <x v="1"/>
  </r>
  <r>
    <x v="5"/>
    <n v="1185732"/>
    <x v="270"/>
    <x v="1"/>
    <x v="4"/>
    <x v="0"/>
    <x v="49"/>
    <x v="51"/>
    <x v="3"/>
    <n v="41"/>
    <n v="91"/>
    <n v="3731"/>
    <n v="1268.54"/>
    <n v="0.33999999999999997"/>
    <x v="1"/>
  </r>
  <r>
    <x v="5"/>
    <n v="1185732"/>
    <x v="270"/>
    <x v="1"/>
    <x v="4"/>
    <x v="0"/>
    <x v="49"/>
    <x v="51"/>
    <x v="4"/>
    <n v="52"/>
    <n v="90"/>
    <n v="4680"/>
    <n v="1497.6000000000001"/>
    <n v="0.32"/>
    <x v="1"/>
  </r>
  <r>
    <x v="5"/>
    <n v="1185732"/>
    <x v="270"/>
    <x v="1"/>
    <x v="4"/>
    <x v="0"/>
    <x v="49"/>
    <x v="51"/>
    <x v="5"/>
    <n v="46"/>
    <n v="140"/>
    <n v="6440"/>
    <n v="2511.6"/>
    <n v="0.38999999999999996"/>
    <x v="1"/>
  </r>
  <r>
    <x v="5"/>
    <n v="1185732"/>
    <x v="303"/>
    <x v="1"/>
    <x v="11"/>
    <x v="0"/>
    <x v="49"/>
    <x v="51"/>
    <x v="0"/>
    <n v="44"/>
    <n v="216"/>
    <n v="9504"/>
    <n v="4371.84"/>
    <n v="0.46"/>
    <x v="1"/>
  </r>
  <r>
    <x v="5"/>
    <n v="1185732"/>
    <x v="303"/>
    <x v="1"/>
    <x v="11"/>
    <x v="0"/>
    <x v="49"/>
    <x v="51"/>
    <x v="1"/>
    <n v="40"/>
    <n v="140"/>
    <n v="5600"/>
    <n v="2632"/>
    <n v="0.47000000000000003"/>
    <x v="1"/>
  </r>
  <r>
    <x v="5"/>
    <n v="1185732"/>
    <x v="303"/>
    <x v="1"/>
    <x v="11"/>
    <x v="0"/>
    <x v="49"/>
    <x v="51"/>
    <x v="2"/>
    <n v="43"/>
    <n v="109"/>
    <n v="4687"/>
    <n v="1687.32"/>
    <n v="0.36"/>
    <x v="1"/>
  </r>
  <r>
    <x v="5"/>
    <n v="1185732"/>
    <x v="303"/>
    <x v="1"/>
    <x v="11"/>
    <x v="0"/>
    <x v="49"/>
    <x v="51"/>
    <x v="3"/>
    <n v="37"/>
    <n v="104"/>
    <n v="3848"/>
    <n v="1308.32"/>
    <n v="0.33999999999999997"/>
    <x v="1"/>
  </r>
  <r>
    <x v="5"/>
    <n v="1185732"/>
    <x v="303"/>
    <x v="1"/>
    <x v="11"/>
    <x v="0"/>
    <x v="49"/>
    <x v="51"/>
    <x v="4"/>
    <n v="47"/>
    <n v="114"/>
    <n v="5358"/>
    <n v="1982.46"/>
    <n v="0.37"/>
    <x v="1"/>
  </r>
  <r>
    <x v="5"/>
    <n v="1185732"/>
    <x v="303"/>
    <x v="1"/>
    <x v="11"/>
    <x v="0"/>
    <x v="49"/>
    <x v="51"/>
    <x v="5"/>
    <n v="50"/>
    <n v="162"/>
    <n v="8100"/>
    <n v="3402"/>
    <n v="0.42"/>
    <x v="1"/>
  </r>
  <r>
    <x v="5"/>
    <n v="1185732"/>
    <x v="331"/>
    <x v="1"/>
    <x v="5"/>
    <x v="0"/>
    <x v="49"/>
    <x v="51"/>
    <x v="0"/>
    <n v="49"/>
    <n v="224"/>
    <n v="10976"/>
    <n v="4609.92"/>
    <n v="0.42000000000000004"/>
    <x v="1"/>
  </r>
  <r>
    <x v="5"/>
    <n v="1185732"/>
    <x v="331"/>
    <x v="1"/>
    <x v="5"/>
    <x v="0"/>
    <x v="49"/>
    <x v="51"/>
    <x v="1"/>
    <n v="47"/>
    <n v="149"/>
    <n v="7003"/>
    <n v="3081.32"/>
    <n v="0.44"/>
    <x v="1"/>
  </r>
  <r>
    <x v="5"/>
    <n v="1185732"/>
    <x v="331"/>
    <x v="1"/>
    <x v="5"/>
    <x v="0"/>
    <x v="49"/>
    <x v="51"/>
    <x v="2"/>
    <n v="37"/>
    <n v="128"/>
    <n v="4736"/>
    <n v="1704.96"/>
    <n v="0.36"/>
    <x v="1"/>
  </r>
  <r>
    <x v="5"/>
    <n v="1185732"/>
    <x v="331"/>
    <x v="1"/>
    <x v="5"/>
    <x v="0"/>
    <x v="49"/>
    <x v="51"/>
    <x v="3"/>
    <n v="39"/>
    <n v="107"/>
    <n v="4173"/>
    <n v="1460.55"/>
    <n v="0.35"/>
    <x v="1"/>
  </r>
  <r>
    <x v="5"/>
    <n v="1185732"/>
    <x v="331"/>
    <x v="1"/>
    <x v="5"/>
    <x v="0"/>
    <x v="49"/>
    <x v="51"/>
    <x v="4"/>
    <n v="47"/>
    <n v="119"/>
    <n v="5593"/>
    <n v="2069.41"/>
    <n v="0.37"/>
    <x v="1"/>
  </r>
  <r>
    <x v="5"/>
    <n v="1185732"/>
    <x v="331"/>
    <x v="1"/>
    <x v="5"/>
    <x v="0"/>
    <x v="49"/>
    <x v="51"/>
    <x v="5"/>
    <n v="47"/>
    <n v="163"/>
    <n v="7661"/>
    <n v="3064.3999999999996"/>
    <n v="0.39999999999999997"/>
    <x v="1"/>
  </r>
  <r>
    <x v="5"/>
    <n v="1185732"/>
    <x v="363"/>
    <x v="1"/>
    <x v="6"/>
    <x v="0"/>
    <x v="49"/>
    <x v="51"/>
    <x v="0"/>
    <n v="48"/>
    <n v="203"/>
    <n v="9744"/>
    <n v="4482.24"/>
    <n v="0.46"/>
    <x v="1"/>
  </r>
  <r>
    <x v="5"/>
    <n v="1185732"/>
    <x v="363"/>
    <x v="1"/>
    <x v="6"/>
    <x v="0"/>
    <x v="49"/>
    <x v="51"/>
    <x v="1"/>
    <n v="39"/>
    <n v="135"/>
    <n v="5265"/>
    <n v="2474.5500000000002"/>
    <n v="0.47000000000000003"/>
    <x v="1"/>
  </r>
  <r>
    <x v="5"/>
    <n v="1185732"/>
    <x v="363"/>
    <x v="1"/>
    <x v="6"/>
    <x v="0"/>
    <x v="49"/>
    <x v="51"/>
    <x v="2"/>
    <n v="39"/>
    <n v="113"/>
    <n v="4407"/>
    <n v="1542.4499999999998"/>
    <n v="0.35"/>
    <x v="1"/>
  </r>
  <r>
    <x v="5"/>
    <n v="1185732"/>
    <x v="363"/>
    <x v="1"/>
    <x v="6"/>
    <x v="0"/>
    <x v="49"/>
    <x v="51"/>
    <x v="3"/>
    <n v="42"/>
    <n v="88"/>
    <n v="3696"/>
    <n v="1182.72"/>
    <n v="0.32"/>
    <x v="1"/>
  </r>
  <r>
    <x v="5"/>
    <n v="1185732"/>
    <x v="363"/>
    <x v="1"/>
    <x v="6"/>
    <x v="0"/>
    <x v="49"/>
    <x v="51"/>
    <x v="4"/>
    <n v="45"/>
    <n v="80"/>
    <n v="3600"/>
    <n v="1187.9999999999998"/>
    <n v="0.32999999999999996"/>
    <x v="1"/>
  </r>
  <r>
    <x v="5"/>
    <n v="1185732"/>
    <x v="363"/>
    <x v="1"/>
    <x v="6"/>
    <x v="0"/>
    <x v="49"/>
    <x v="51"/>
    <x v="5"/>
    <n v="46"/>
    <n v="145"/>
    <n v="6670"/>
    <n v="2467.9"/>
    <n v="0.37"/>
    <x v="1"/>
  </r>
  <r>
    <x v="5"/>
    <n v="1185732"/>
    <x v="393"/>
    <x v="1"/>
    <x v="7"/>
    <x v="0"/>
    <x v="49"/>
    <x v="51"/>
    <x v="0"/>
    <n v="51"/>
    <n v="193"/>
    <n v="9843"/>
    <n v="4330.92"/>
    <n v="0.44"/>
    <x v="1"/>
  </r>
  <r>
    <x v="5"/>
    <n v="1185732"/>
    <x v="393"/>
    <x v="1"/>
    <x v="7"/>
    <x v="0"/>
    <x v="49"/>
    <x v="51"/>
    <x v="1"/>
    <n v="43"/>
    <n v="116"/>
    <n v="4988"/>
    <n v="2094.96"/>
    <n v="0.42000000000000004"/>
    <x v="1"/>
  </r>
  <r>
    <x v="5"/>
    <n v="1185732"/>
    <x v="393"/>
    <x v="1"/>
    <x v="7"/>
    <x v="0"/>
    <x v="49"/>
    <x v="51"/>
    <x v="2"/>
    <n v="43"/>
    <n v="78"/>
    <n v="3354"/>
    <n v="1106.82"/>
    <n v="0.32999999999999996"/>
    <x v="1"/>
  </r>
  <r>
    <x v="5"/>
    <n v="1185732"/>
    <x v="393"/>
    <x v="1"/>
    <x v="7"/>
    <x v="0"/>
    <x v="49"/>
    <x v="51"/>
    <x v="3"/>
    <n v="41"/>
    <n v="74"/>
    <n v="3034"/>
    <n v="1122.58"/>
    <n v="0.37"/>
    <x v="1"/>
  </r>
  <r>
    <x v="5"/>
    <n v="1185732"/>
    <x v="393"/>
    <x v="1"/>
    <x v="7"/>
    <x v="0"/>
    <x v="49"/>
    <x v="51"/>
    <x v="4"/>
    <n v="48"/>
    <n v="70"/>
    <n v="3360"/>
    <n v="1209.5999999999999"/>
    <n v="0.36"/>
    <x v="1"/>
  </r>
  <r>
    <x v="5"/>
    <n v="1185732"/>
    <x v="393"/>
    <x v="1"/>
    <x v="7"/>
    <x v="0"/>
    <x v="49"/>
    <x v="51"/>
    <x v="5"/>
    <n v="53"/>
    <n v="104"/>
    <n v="5512"/>
    <n v="2039.44"/>
    <n v="0.37"/>
    <x v="1"/>
  </r>
  <r>
    <x v="0"/>
    <n v="1185732"/>
    <x v="425"/>
    <x v="1"/>
    <x v="8"/>
    <x v="0"/>
    <x v="49"/>
    <x v="51"/>
    <x v="0"/>
    <n v="52"/>
    <n v="162"/>
    <n v="8424"/>
    <n v="3538.0800000000004"/>
    <n v="0.42000000000000004"/>
    <x v="1"/>
  </r>
  <r>
    <x v="0"/>
    <n v="1185732"/>
    <x v="425"/>
    <x v="1"/>
    <x v="8"/>
    <x v="0"/>
    <x v="49"/>
    <x v="51"/>
    <x v="1"/>
    <n v="44"/>
    <n v="99"/>
    <n v="4356"/>
    <n v="1916.64"/>
    <n v="0.44"/>
    <x v="1"/>
  </r>
  <r>
    <x v="0"/>
    <n v="1185732"/>
    <x v="425"/>
    <x v="1"/>
    <x v="8"/>
    <x v="0"/>
    <x v="49"/>
    <x v="51"/>
    <x v="2"/>
    <n v="52"/>
    <n v="60"/>
    <n v="3120"/>
    <n v="1029.5999999999999"/>
    <n v="0.32999999999999996"/>
    <x v="1"/>
  </r>
  <r>
    <x v="0"/>
    <n v="1185732"/>
    <x v="425"/>
    <x v="1"/>
    <x v="8"/>
    <x v="0"/>
    <x v="49"/>
    <x v="51"/>
    <x v="3"/>
    <n v="44"/>
    <n v="61"/>
    <n v="2684"/>
    <n v="858.88"/>
    <n v="0.32"/>
    <x v="1"/>
  </r>
  <r>
    <x v="0"/>
    <n v="1185732"/>
    <x v="425"/>
    <x v="1"/>
    <x v="8"/>
    <x v="0"/>
    <x v="49"/>
    <x v="51"/>
    <x v="4"/>
    <n v="50"/>
    <n v="58"/>
    <n v="2900"/>
    <n v="928"/>
    <n v="0.32"/>
    <x v="1"/>
  </r>
  <r>
    <x v="0"/>
    <n v="1185732"/>
    <x v="425"/>
    <x v="1"/>
    <x v="8"/>
    <x v="0"/>
    <x v="49"/>
    <x v="51"/>
    <x v="5"/>
    <n v="64"/>
    <n v="90"/>
    <n v="5760"/>
    <n v="2246.3999999999996"/>
    <n v="0.38999999999999996"/>
    <x v="1"/>
  </r>
  <r>
    <x v="0"/>
    <n v="1185732"/>
    <x v="455"/>
    <x v="1"/>
    <x v="9"/>
    <x v="0"/>
    <x v="49"/>
    <x v="51"/>
    <x v="0"/>
    <n v="59"/>
    <n v="149"/>
    <n v="8791"/>
    <n v="3780.1300000000006"/>
    <n v="0.43000000000000005"/>
    <x v="1"/>
  </r>
  <r>
    <x v="0"/>
    <n v="1185732"/>
    <x v="455"/>
    <x v="1"/>
    <x v="9"/>
    <x v="0"/>
    <x v="49"/>
    <x v="51"/>
    <x v="1"/>
    <n v="42"/>
    <n v="114"/>
    <n v="4788"/>
    <n v="2058.84"/>
    <n v="0.43000000000000005"/>
    <x v="1"/>
  </r>
  <r>
    <x v="0"/>
    <n v="1185732"/>
    <x v="455"/>
    <x v="1"/>
    <x v="9"/>
    <x v="0"/>
    <x v="49"/>
    <x v="51"/>
    <x v="2"/>
    <n v="51"/>
    <n v="114"/>
    <n v="5814"/>
    <n v="2034.8999999999999"/>
    <n v="0.35"/>
    <x v="1"/>
  </r>
  <r>
    <x v="0"/>
    <n v="1185732"/>
    <x v="455"/>
    <x v="1"/>
    <x v="9"/>
    <x v="0"/>
    <x v="49"/>
    <x v="51"/>
    <x v="3"/>
    <n v="43"/>
    <n v="114"/>
    <n v="4902"/>
    <n v="1666.6799999999998"/>
    <n v="0.33999999999999997"/>
    <x v="1"/>
  </r>
  <r>
    <x v="0"/>
    <n v="1185732"/>
    <x v="455"/>
    <x v="1"/>
    <x v="9"/>
    <x v="0"/>
    <x v="49"/>
    <x v="51"/>
    <x v="4"/>
    <n v="59"/>
    <n v="96"/>
    <n v="5664"/>
    <n v="1925.7599999999998"/>
    <n v="0.33999999999999997"/>
    <x v="1"/>
  </r>
  <r>
    <x v="0"/>
    <n v="1185732"/>
    <x v="455"/>
    <x v="1"/>
    <x v="9"/>
    <x v="0"/>
    <x v="49"/>
    <x v="51"/>
    <x v="5"/>
    <n v="61"/>
    <n v="120"/>
    <n v="7320"/>
    <n v="3001.2"/>
    <n v="0.41"/>
    <x v="1"/>
  </r>
  <r>
    <x v="0"/>
    <n v="1185732"/>
    <x v="484"/>
    <x v="1"/>
    <x v="10"/>
    <x v="0"/>
    <x v="49"/>
    <x v="51"/>
    <x v="0"/>
    <n v="49"/>
    <n v="200"/>
    <n v="9800"/>
    <n v="4606"/>
    <n v="0.47000000000000003"/>
    <x v="1"/>
  </r>
  <r>
    <x v="0"/>
    <n v="1185732"/>
    <x v="484"/>
    <x v="1"/>
    <x v="10"/>
    <x v="0"/>
    <x v="49"/>
    <x v="51"/>
    <x v="1"/>
    <n v="49"/>
    <n v="128"/>
    <n v="6272"/>
    <n v="2634.2400000000002"/>
    <n v="0.42000000000000004"/>
    <x v="1"/>
  </r>
  <r>
    <x v="0"/>
    <n v="1185732"/>
    <x v="484"/>
    <x v="1"/>
    <x v="10"/>
    <x v="0"/>
    <x v="49"/>
    <x v="51"/>
    <x v="2"/>
    <n v="47"/>
    <n v="128"/>
    <n v="6016"/>
    <n v="2165.7599999999998"/>
    <n v="0.36"/>
    <x v="1"/>
  </r>
  <r>
    <x v="0"/>
    <n v="1185732"/>
    <x v="484"/>
    <x v="1"/>
    <x v="10"/>
    <x v="0"/>
    <x v="49"/>
    <x v="51"/>
    <x v="3"/>
    <n v="49"/>
    <n v="116"/>
    <n v="5684"/>
    <n v="1989.3999999999999"/>
    <n v="0.35"/>
    <x v="1"/>
  </r>
  <r>
    <x v="0"/>
    <n v="1185732"/>
    <x v="484"/>
    <x v="1"/>
    <x v="10"/>
    <x v="0"/>
    <x v="49"/>
    <x v="51"/>
    <x v="4"/>
    <n v="50"/>
    <n v="123"/>
    <n v="6150"/>
    <n v="2275.5"/>
    <n v="0.37"/>
    <x v="1"/>
  </r>
  <r>
    <x v="0"/>
    <n v="1185732"/>
    <x v="484"/>
    <x v="1"/>
    <x v="10"/>
    <x v="0"/>
    <x v="49"/>
    <x v="51"/>
    <x v="5"/>
    <n v="61"/>
    <n v="144"/>
    <n v="8784"/>
    <n v="3513.6"/>
    <n v="0.39999999999999997"/>
    <x v="1"/>
  </r>
  <r>
    <x v="0"/>
    <n v="1185732"/>
    <x v="188"/>
    <x v="1"/>
    <x v="0"/>
    <x v="0"/>
    <x v="49"/>
    <x v="51"/>
    <x v="0"/>
    <n v="36"/>
    <n v="165"/>
    <n v="5940"/>
    <n v="2197.8000000000002"/>
    <n v="0.37000000000000005"/>
    <x v="1"/>
  </r>
  <r>
    <x v="0"/>
    <n v="1185732"/>
    <x v="188"/>
    <x v="1"/>
    <x v="0"/>
    <x v="0"/>
    <x v="49"/>
    <x v="51"/>
    <x v="1"/>
    <n v="36"/>
    <n v="93"/>
    <n v="3348"/>
    <n v="1339.2"/>
    <n v="0.4"/>
    <x v="1"/>
  </r>
  <r>
    <x v="0"/>
    <n v="1185732"/>
    <x v="188"/>
    <x v="1"/>
    <x v="0"/>
    <x v="0"/>
    <x v="49"/>
    <x v="51"/>
    <x v="2"/>
    <n v="35"/>
    <n v="99"/>
    <n v="3465"/>
    <n v="935.55000000000007"/>
    <n v="0.27"/>
    <x v="1"/>
  </r>
  <r>
    <x v="0"/>
    <n v="1185732"/>
    <x v="188"/>
    <x v="1"/>
    <x v="0"/>
    <x v="0"/>
    <x v="49"/>
    <x v="51"/>
    <x v="3"/>
    <n v="33"/>
    <n v="51"/>
    <n v="1683"/>
    <n v="471.24000000000007"/>
    <n v="0.28000000000000003"/>
    <x v="1"/>
  </r>
  <r>
    <x v="0"/>
    <n v="1185732"/>
    <x v="188"/>
    <x v="1"/>
    <x v="0"/>
    <x v="0"/>
    <x v="49"/>
    <x v="51"/>
    <x v="4"/>
    <n v="50"/>
    <n v="64"/>
    <n v="3200"/>
    <n v="896.00000000000011"/>
    <n v="0.28000000000000003"/>
    <x v="1"/>
  </r>
  <r>
    <x v="0"/>
    <n v="1185732"/>
    <x v="188"/>
    <x v="1"/>
    <x v="0"/>
    <x v="0"/>
    <x v="49"/>
    <x v="51"/>
    <x v="5"/>
    <n v="41"/>
    <n v="105"/>
    <n v="4305"/>
    <n v="1377.6000000000001"/>
    <n v="0.32"/>
    <x v="1"/>
  </r>
  <r>
    <x v="0"/>
    <n v="1185732"/>
    <x v="696"/>
    <x v="1"/>
    <x v="1"/>
    <x v="0"/>
    <x v="49"/>
    <x v="51"/>
    <x v="0"/>
    <n v="41"/>
    <n v="184"/>
    <n v="7544"/>
    <n v="2791.28"/>
    <n v="0.37000000000000005"/>
    <x v="1"/>
  </r>
  <r>
    <x v="0"/>
    <n v="1185732"/>
    <x v="696"/>
    <x v="1"/>
    <x v="1"/>
    <x v="0"/>
    <x v="49"/>
    <x v="51"/>
    <x v="1"/>
    <n v="42"/>
    <n v="70"/>
    <n v="2940"/>
    <n v="1234.8000000000002"/>
    <n v="0.42000000000000004"/>
    <x v="1"/>
  </r>
  <r>
    <x v="0"/>
    <n v="1185732"/>
    <x v="696"/>
    <x v="1"/>
    <x v="1"/>
    <x v="0"/>
    <x v="49"/>
    <x v="51"/>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8F5F6A2-08BE-4152-A285-0923DCABC89B}" name="PivotTable29" cacheId="6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T70:U73" firstHeaderRow="1" firstDataRow="1" firstDataCol="1"/>
  <pivotFields count="17">
    <pivotField showAll="0"/>
    <pivotField showAll="0"/>
    <pivotField numFmtId="14" showAll="0"/>
    <pivotField numFmtId="1" showAll="0"/>
    <pivotField showAll="0"/>
    <pivotField showAll="0"/>
    <pivotField axis="axisRow" showAll="0" sortType="descending">
      <items count="51">
        <item h="1" x="13"/>
        <item h="1" x="15"/>
        <item h="1" x="25"/>
        <item h="1" x="33"/>
        <item h="1" x="2"/>
        <item h="1" x="6"/>
        <item h="1" x="45"/>
        <item h="1" x="43"/>
        <item h="1" x="8"/>
        <item h="1" x="27"/>
        <item h="1" x="16"/>
        <item h="1" x="24"/>
        <item h="1" x="3"/>
        <item h="1" x="40"/>
        <item h="1" x="38"/>
        <item h="1" x="35"/>
        <item h="1" x="31"/>
        <item h="1" x="23"/>
        <item h="1" x="14"/>
        <item h="1" x="42"/>
        <item h="1" x="47"/>
        <item h="1" x="19"/>
        <item h="1" x="9"/>
        <item h="1" x="32"/>
        <item h="1" x="20"/>
        <item h="1" x="10"/>
        <item x="12"/>
        <item h="1" x="5"/>
        <item h="1" x="49"/>
        <item h="1" x="44"/>
        <item h="1" x="26"/>
        <item x="0"/>
        <item h="1" x="29"/>
        <item h="1" x="37"/>
        <item h="1" x="30"/>
        <item h="1" x="34"/>
        <item h="1" x="22"/>
        <item h="1" x="4"/>
        <item h="1" x="46"/>
        <item h="1" x="28"/>
        <item h="1" x="36"/>
        <item h="1" x="11"/>
        <item h="1" x="1"/>
        <item h="1" x="21"/>
        <item h="1" x="48"/>
        <item h="1" x="18"/>
        <item h="1" x="7"/>
        <item h="1" x="41"/>
        <item h="1" x="39"/>
        <item h="1" x="17"/>
        <item t="default"/>
      </items>
      <autoSortScope>
        <pivotArea dataOnly="0" outline="0" fieldPosition="0">
          <references count="1">
            <reference field="4294967294" count="1" selected="0">
              <x v="0"/>
            </reference>
          </references>
        </pivotArea>
      </autoSortScope>
    </pivotField>
    <pivotField showAll="0"/>
    <pivotField showAll="0"/>
    <pivotField numFmtId="8" showAll="0"/>
    <pivotField numFmtId="3" showAll="0"/>
    <pivotField dataField="1" numFmtId="6" showAll="0"/>
    <pivotField numFmtId="6" showAll="0"/>
    <pivotField numFmtId="9" showAll="0"/>
    <pivotField showAll="0" sortType="descending">
      <items count="4">
        <item x="1"/>
        <item x="2"/>
        <item x="0"/>
        <item t="default"/>
      </items>
      <autoSortScope>
        <pivotArea dataOnly="0" outline="0" fieldPosition="0">
          <references count="1">
            <reference field="4294967294" count="1" selected="0">
              <x v="0"/>
            </reference>
          </references>
        </pivotArea>
      </autoSortScope>
    </pivotField>
    <pivotField showAll="0" defaultSubtotal="0"/>
    <pivotField showAll="0" defaultSubtotal="0"/>
  </pivotFields>
  <rowFields count="1">
    <field x="6"/>
  </rowFields>
  <rowItems count="3">
    <i>
      <x v="31"/>
    </i>
    <i>
      <x v="26"/>
    </i>
    <i t="grand">
      <x/>
    </i>
  </rowItems>
  <colItems count="1">
    <i/>
  </colItems>
  <dataFields count="1">
    <dataField name="Sum of Total Sales" fld="11" baseField="14" baseItem="1" numFmtId="42"/>
  </dataFields>
  <conditionalFormats count="1">
    <conditionalFormat priority="1">
      <pivotAreas count="1">
        <pivotArea type="data" collapsedLevelsAreSubtotals="1" fieldPosition="0">
          <references count="2">
            <reference field="4294967294" count="1" selected="0">
              <x v="0"/>
            </reference>
            <reference field="6"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pivotAreas>
    </conditionalFormat>
  </conditionalFormats>
  <chartFormats count="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6" count="1" selected="0">
            <x v="26"/>
          </reference>
        </references>
      </pivotArea>
    </chartFormat>
    <chartFormat chart="6" format="4">
      <pivotArea type="data" outline="0" fieldPosition="0">
        <references count="2">
          <reference field="4294967294" count="1" selected="0">
            <x v="0"/>
          </reference>
          <reference field="6" count="1" selected="0">
            <x v="3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70B85F7-A3B9-4CC1-8CDF-30593F426693}" name="PivotTable28" cacheId="6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W60:X64" firstHeaderRow="1" firstDataRow="1" firstDataCol="1"/>
  <pivotFields count="17">
    <pivotField showAll="0"/>
    <pivotField showAll="0"/>
    <pivotField numFmtId="14" showAll="0"/>
    <pivotField numFmtId="1" showAll="0"/>
    <pivotField showAll="0"/>
    <pivotField showAll="0"/>
    <pivotField showAll="0"/>
    <pivotField showAll="0"/>
    <pivotField showAll="0"/>
    <pivotField numFmtId="8" showAll="0"/>
    <pivotField numFmtId="3" showAll="0"/>
    <pivotField dataField="1" numFmtId="6" showAll="0"/>
    <pivotField numFmtId="6" showAll="0"/>
    <pivotField numFmtId="9" showAll="0"/>
    <pivotField axis="axisRow" showAll="0" sortType="descending">
      <items count="4">
        <item x="1"/>
        <item x="2"/>
        <item x="0"/>
        <item t="default"/>
      </items>
      <autoSortScope>
        <pivotArea dataOnly="0" outline="0" fieldPosition="0">
          <references count="1">
            <reference field="4294967294" count="1" selected="0">
              <x v="0"/>
            </reference>
          </references>
        </pivotArea>
      </autoSortScope>
    </pivotField>
    <pivotField showAll="0" defaultSubtotal="0"/>
    <pivotField showAll="0" defaultSubtotal="0"/>
  </pivotFields>
  <rowFields count="1">
    <field x="14"/>
  </rowFields>
  <rowItems count="4">
    <i>
      <x v="1"/>
    </i>
    <i>
      <x/>
    </i>
    <i>
      <x v="2"/>
    </i>
    <i t="grand">
      <x/>
    </i>
  </rowItems>
  <colItems count="1">
    <i/>
  </colItems>
  <dataFields count="1">
    <dataField name="Sum of Total Sales" fld="11" baseField="14" baseItem="1" numFmtId="42"/>
  </dataFields>
  <chartFormats count="4">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14" count="1" selected="0">
            <x v="1"/>
          </reference>
        </references>
      </pivotArea>
    </chartFormat>
    <chartFormat chart="2" format="4">
      <pivotArea type="data" outline="0" fieldPosition="0">
        <references count="2">
          <reference field="4294967294" count="1" selected="0">
            <x v="0"/>
          </reference>
          <reference field="1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53A0FA6-3CB0-49F2-A828-D6CC6BAD93A6}" name="PivotTable27" cacheId="6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V24:AB52" firstHeaderRow="1" firstDataRow="2" firstDataCol="1"/>
  <pivotFields count="17">
    <pivotField showAll="0"/>
    <pivotField showAll="0"/>
    <pivotField numFmtId="14" showAll="0"/>
    <pivotField numFmtId="1" showAll="0"/>
    <pivotField axis="axisRow" showAll="0" sortType="descending">
      <items count="13">
        <item x="0"/>
        <item x="1"/>
        <item x="2"/>
        <item x="3"/>
        <item x="4"/>
        <item x="11"/>
        <item x="5"/>
        <item x="6"/>
        <item x="7"/>
        <item x="8"/>
        <item x="9"/>
        <item x="10"/>
        <item t="default"/>
      </items>
      <autoSortScope>
        <pivotArea dataOnly="0" outline="0" fieldPosition="0">
          <references count="1">
            <reference field="4294967294" count="1" selected="0">
              <x v="0"/>
            </reference>
          </references>
        </pivotArea>
      </autoSortScope>
    </pivotField>
    <pivotField axis="axisCol" showAll="0" sortType="descending">
      <items count="6">
        <item x="3"/>
        <item x="0"/>
        <item x="1"/>
        <item x="4"/>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8" showAll="0"/>
    <pivotField numFmtId="3" showAll="0"/>
    <pivotField dataField="1" numFmtId="6" showAll="0"/>
    <pivotField numFmtId="6" showAll="0"/>
    <pivotField numFmtId="9" showAll="0"/>
    <pivotField showAll="0"/>
    <pivotField showAll="0" defaultSubtotal="0"/>
    <pivotField axis="axisRow" showAll="0" defaultSubtotal="0">
      <items count="5">
        <item x="0"/>
        <item x="1"/>
        <item x="2"/>
        <item x="3"/>
        <item x="4"/>
      </items>
    </pivotField>
  </pivotFields>
  <rowFields count="2">
    <field x="16"/>
    <field x="4"/>
  </rowFields>
  <rowItems count="27">
    <i>
      <x v="1"/>
    </i>
    <i r="1">
      <x v="3"/>
    </i>
    <i r="1">
      <x v="7"/>
    </i>
    <i r="1">
      <x v="2"/>
    </i>
    <i r="1">
      <x v="8"/>
    </i>
    <i r="1">
      <x/>
    </i>
    <i r="1">
      <x v="6"/>
    </i>
    <i r="1">
      <x v="4"/>
    </i>
    <i r="1">
      <x v="1"/>
    </i>
    <i r="1">
      <x v="9"/>
    </i>
    <i r="1">
      <x v="10"/>
    </i>
    <i r="1">
      <x v="5"/>
    </i>
    <i r="1">
      <x v="11"/>
    </i>
    <i>
      <x v="2"/>
    </i>
    <i r="1">
      <x v="6"/>
    </i>
    <i r="1">
      <x v="11"/>
    </i>
    <i r="1">
      <x v="7"/>
    </i>
    <i r="1">
      <x v="5"/>
    </i>
    <i r="1">
      <x v="4"/>
    </i>
    <i r="1">
      <x v="8"/>
    </i>
    <i r="1">
      <x v="10"/>
    </i>
    <i r="1">
      <x/>
    </i>
    <i r="1">
      <x v="9"/>
    </i>
    <i r="1">
      <x v="3"/>
    </i>
    <i r="1">
      <x v="1"/>
    </i>
    <i r="1">
      <x v="2"/>
    </i>
    <i t="grand">
      <x/>
    </i>
  </rowItems>
  <colFields count="1">
    <field x="5"/>
  </colFields>
  <colItems count="6">
    <i>
      <x v="4"/>
    </i>
    <i>
      <x v="1"/>
    </i>
    <i>
      <x v="3"/>
    </i>
    <i>
      <x v="2"/>
    </i>
    <i>
      <x/>
    </i>
    <i t="grand">
      <x/>
    </i>
  </colItems>
  <dataFields count="1">
    <dataField name="Sum of Total Sales" fld="11" baseField="4" baseItem="10" numFmtId="5"/>
  </dataFields>
  <formats count="8">
    <format dxfId="7">
      <pivotArea outline="0" collapsedLevelsAreSubtotals="1" fieldPosition="0"/>
    </format>
    <format dxfId="6">
      <pivotArea outline="0" fieldPosition="0">
        <references count="1">
          <reference field="4294967294" count="1">
            <x v="0"/>
          </reference>
        </references>
      </pivotArea>
    </format>
    <format dxfId="5">
      <pivotArea collapsedLevelsAreSubtotals="1" fieldPosition="0">
        <references count="3">
          <reference field="4" count="1">
            <x v="3"/>
          </reference>
          <reference field="5" count="1" selected="0">
            <x v="4"/>
          </reference>
          <reference field="16" count="1" selected="0">
            <x v="1"/>
          </reference>
        </references>
      </pivotArea>
    </format>
    <format dxfId="4">
      <pivotArea collapsedLevelsAreSubtotals="1" fieldPosition="0">
        <references count="2">
          <reference field="4" count="0"/>
          <reference field="16" count="1" selected="0">
            <x v="1"/>
          </reference>
        </references>
      </pivotArea>
    </format>
    <format dxfId="3">
      <pivotArea collapsedLevelsAreSubtotals="1" fieldPosition="0">
        <references count="1">
          <reference field="16" count="1">
            <x v="2"/>
          </reference>
        </references>
      </pivotArea>
    </format>
    <format dxfId="2">
      <pivotArea collapsedLevelsAreSubtotals="1" fieldPosition="0">
        <references count="2">
          <reference field="4" count="0"/>
          <reference field="16" count="1" selected="0">
            <x v="2"/>
          </reference>
        </references>
      </pivotArea>
    </format>
    <format dxfId="1">
      <pivotArea grandRow="1" outline="0" collapsedLevelsAreSubtotals="1" fieldPosition="0"/>
    </format>
    <format dxfId="0">
      <pivotArea collapsedLevelsAreSubtotals="1" fieldPosition="0">
        <references count="3">
          <reference field="4" count="0"/>
          <reference field="5" count="0" selected="0"/>
          <reference field="16" count="1" selected="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4687CCB-5D87-4213-9120-3E4599131070}" name="PivotTable10" cacheId="6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D22:E35" firstHeaderRow="1" firstDataRow="1" firstDataCol="1"/>
  <pivotFields count="17">
    <pivotField showAll="0"/>
    <pivotField showAll="0"/>
    <pivotField numFmtId="14" showAll="0"/>
    <pivotField numFmtId="1" showAll="0"/>
    <pivotField axis="axisRow" showAll="0">
      <items count="13">
        <item x="0"/>
        <item x="1"/>
        <item x="2"/>
        <item x="3"/>
        <item x="4"/>
        <item x="11"/>
        <item x="5"/>
        <item x="6"/>
        <item x="7"/>
        <item x="8"/>
        <item x="9"/>
        <item x="10"/>
        <item t="default"/>
      </items>
    </pivotField>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 showAll="0" defaultSubtotal="0">
      <items count="6">
        <item x="0"/>
        <item x="1"/>
        <item x="2"/>
        <item x="3"/>
        <item x="4"/>
        <item x="5"/>
      </items>
    </pivotField>
    <pivotField showAll="0" defaultSubtotal="0"/>
  </pivotFields>
  <rowFields count="1">
    <field x="4"/>
  </rowFields>
  <rowItems count="13">
    <i>
      <x/>
    </i>
    <i>
      <x v="1"/>
    </i>
    <i>
      <x v="2"/>
    </i>
    <i>
      <x v="3"/>
    </i>
    <i>
      <x v="4"/>
    </i>
    <i>
      <x v="5"/>
    </i>
    <i>
      <x v="6"/>
    </i>
    <i>
      <x v="7"/>
    </i>
    <i>
      <x v="8"/>
    </i>
    <i>
      <x v="9"/>
    </i>
    <i>
      <x v="10"/>
    </i>
    <i>
      <x v="11"/>
    </i>
    <i t="grand">
      <x/>
    </i>
  </rowItems>
  <colItems count="1">
    <i/>
  </colItems>
  <dataFields count="1">
    <dataField name="Sum of Total Sales" fld="11" baseField="0" baseItem="436865299" numFmtId="4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B09095B-8835-4C54-BE79-9D0EC67EE8AF}" name="PivotTable4" cacheId="6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G17:H23" firstHeaderRow="1" firstDataRow="1" firstDataCol="1"/>
  <pivotFields count="17">
    <pivotField showAll="0"/>
    <pivotField showAll="0"/>
    <pivotField numFmtId="14" showAll="0"/>
    <pivotField numFmtId="1" showAll="0"/>
    <pivotField showAll="0"/>
    <pivotField axis="axisRow" showAll="0">
      <items count="6">
        <item x="3"/>
        <item x="0"/>
        <item x="1"/>
        <item x="4"/>
        <item x="2"/>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 showAll="0" defaultSubtotal="0">
      <items count="6">
        <item x="0"/>
        <item x="1"/>
        <item x="2"/>
        <item x="3"/>
        <item x="4"/>
        <item x="5"/>
      </items>
    </pivotField>
    <pivotField showAll="0" defaultSubtotal="0"/>
  </pivotFields>
  <rowFields count="1">
    <field x="5"/>
  </rowFields>
  <rowItems count="6">
    <i>
      <x/>
    </i>
    <i>
      <x v="1"/>
    </i>
    <i>
      <x v="2"/>
    </i>
    <i>
      <x v="3"/>
    </i>
    <i>
      <x v="4"/>
    </i>
    <i t="grand">
      <x/>
    </i>
  </rowItems>
  <colItems count="1">
    <i/>
  </colItems>
  <dataFields count="1">
    <dataField name="Sum of Total Sales" fld="1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3DDA917-64BF-4022-925A-8FD44105C0E3}" name="PivotTable19" cacheId="6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location ref="A5:A6" firstHeaderRow="1" firstDataRow="1" firstDataCol="0"/>
  <pivotFields count="17">
    <pivotField showAll="0"/>
    <pivotField showAll="0"/>
    <pivotField numFmtId="14" showAll="0"/>
    <pivotField numFmtId="1" showAll="0"/>
    <pivotField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 showAll="0" defaultSubtotal="0">
      <items count="6">
        <item x="0"/>
        <item x="1"/>
        <item x="2"/>
        <item x="3"/>
        <item x="4"/>
        <item x="5"/>
      </items>
    </pivotField>
    <pivotField showAll="0" defaultSubtotal="0"/>
  </pivotFields>
  <rowItems count="1">
    <i/>
  </rowItems>
  <colItems count="1">
    <i/>
  </colItems>
  <dataFields count="1">
    <dataField name="Sum of Total Sales" fld="11" baseField="0" baseItem="436865299" numFmtId="4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548A67A-F42C-4628-A783-9A1926CAB7BB}" name="PivotTable18" cacheId="6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A1:A2" firstHeaderRow="1" firstDataRow="1" firstDataCol="0"/>
  <pivotFields count="17">
    <pivotField showAll="0"/>
    <pivotField dataField="1" showAll="0"/>
    <pivotField numFmtId="14" showAll="0"/>
    <pivotField numFmtId="1" showAll="0"/>
    <pivotField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8" showAll="0"/>
    <pivotField numFmtId="3" showAll="0"/>
    <pivotField numFmtId="6" showAll="0"/>
    <pivotField numFmtId="6" showAll="0"/>
    <pivotField numFmtId="9" showAll="0"/>
    <pivotField showAll="0">
      <items count="4">
        <item x="0"/>
        <item x="2"/>
        <item x="1"/>
        <item t="default"/>
      </items>
    </pivotField>
    <pivotField showAll="0" defaultSubtotal="0">
      <items count="6">
        <item x="0"/>
        <item x="1"/>
        <item x="2"/>
        <item x="3"/>
        <item x="4"/>
        <item x="5"/>
      </items>
    </pivotField>
    <pivotField showAll="0" defaultSubtotal="0"/>
  </pivotFields>
  <rowItems count="1">
    <i/>
  </rowItems>
  <colItems count="1">
    <i/>
  </colItems>
  <dataFields count="1">
    <dataField name="Count of Retailer ID" fld="1" subtotal="count" baseField="0" baseItem="436865299" numFmtId="166"/>
  </dataFields>
  <formats count="1">
    <format dxfId="1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BDB10CF-DD3E-4C67-AE0D-F813629352A1}" name="PivotTable2" cacheId="6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1">
  <location ref="D1:E12" firstHeaderRow="1" firstDataRow="1" firstDataCol="1"/>
  <pivotFields count="17">
    <pivotField showAll="0"/>
    <pivotField showAll="0"/>
    <pivotField numFmtId="14" showAll="0"/>
    <pivotField numFmtId="1" showAll="0"/>
    <pivotField showAll="0"/>
    <pivotField showAll="0"/>
    <pivotField axis="axisRow" showAll="0" measureFilter="1" sortType="de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autoSortScope>
        <pivotArea dataOnly="0" outline="0" fieldPosition="0">
          <references count="1">
            <reference field="4294967294" count="1" selected="0">
              <x v="0"/>
            </reference>
          </references>
        </pivotArea>
      </autoSortScope>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 showAll="0" defaultSubtotal="0">
      <items count="6">
        <item x="0"/>
        <item x="1"/>
        <item x="2"/>
        <item x="3"/>
        <item x="4"/>
        <item x="5"/>
      </items>
    </pivotField>
    <pivotField showAll="0" defaultSubtotal="0"/>
  </pivotFields>
  <rowFields count="1">
    <field x="6"/>
  </rowFields>
  <rowItems count="11">
    <i>
      <x v="31"/>
    </i>
    <i>
      <x v="4"/>
    </i>
    <i>
      <x v="8"/>
    </i>
    <i>
      <x v="42"/>
    </i>
    <i>
      <x v="39"/>
    </i>
    <i>
      <x v="17"/>
    </i>
    <i>
      <x v="46"/>
    </i>
    <i>
      <x v="45"/>
    </i>
    <i>
      <x v="36"/>
    </i>
    <i>
      <x v="27"/>
    </i>
    <i t="grand">
      <x/>
    </i>
  </rowItems>
  <colItems count="1">
    <i/>
  </colItems>
  <dataFields count="1">
    <dataField name="Sum of Total Sales" fld="11" baseField="0" baseItem="0"/>
  </dataFields>
  <formats count="1">
    <format dxfId="16">
      <pivotArea outline="0" collapsedLevelsAreSubtotals="1" fieldPosition="0"/>
    </format>
  </formats>
  <chartFormats count="1">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2FACD12-51B6-4E97-BBA4-8B36696A9AF7}" name="PivotTable1" cacheId="6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6:B22" firstHeaderRow="1" firstDataRow="1" firstDataCol="1"/>
  <pivotFields count="17">
    <pivotField showAll="0"/>
    <pivotField showAll="0"/>
    <pivotField numFmtId="14" showAll="0"/>
    <pivotField numFmtId="1" showAll="0"/>
    <pivotField showAll="0"/>
    <pivotField axis="axisRow" showAll="0" sortType="descending">
      <items count="6">
        <item x="2"/>
        <item x="4"/>
        <item x="1"/>
        <item x="0"/>
        <item x="3"/>
        <item t="default"/>
      </items>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 showAll="0" defaultSubtotal="0">
      <items count="6">
        <item x="0"/>
        <item x="1"/>
        <item x="2"/>
        <item x="3"/>
        <item x="4"/>
        <item x="5"/>
      </items>
    </pivotField>
    <pivotField showAll="0" defaultSubtotal="0">
      <items count="5">
        <item x="0"/>
        <item x="1"/>
        <item x="2"/>
        <item x="3"/>
        <item x="4"/>
      </items>
    </pivotField>
  </pivotFields>
  <rowFields count="1">
    <field x="5"/>
  </rowFields>
  <rowItems count="6">
    <i>
      <x/>
    </i>
    <i>
      <x v="1"/>
    </i>
    <i>
      <x v="2"/>
    </i>
    <i>
      <x v="3"/>
    </i>
    <i>
      <x v="4"/>
    </i>
    <i t="grand">
      <x/>
    </i>
  </rowItems>
  <colItems count="1">
    <i/>
  </colItems>
  <dataFields count="1">
    <dataField name="Sum of Total Sales" fld="11" baseField="4" baseItem="0" numFmtId="4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363F1C8-8094-4968-96C7-A79E97871613}" name="PivotTable21" cacheId="6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3:A14" firstHeaderRow="1" firstDataRow="1" firstDataCol="0"/>
  <pivotFields count="17">
    <pivotField showAll="0"/>
    <pivotField showAll="0"/>
    <pivotField numFmtId="14" showAll="0"/>
    <pivotField numFmtId="1" showAll="0"/>
    <pivotField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8" showAll="0"/>
    <pivotField numFmtId="3" showAll="0"/>
    <pivotField numFmtId="6" showAll="0"/>
    <pivotField dataField="1" numFmtId="6" showAll="0"/>
    <pivotField numFmtId="9" showAll="0"/>
    <pivotField showAll="0">
      <items count="4">
        <item x="0"/>
        <item x="2"/>
        <item x="1"/>
        <item t="default"/>
      </items>
    </pivotField>
    <pivotField showAll="0" defaultSubtotal="0">
      <items count="6">
        <item x="0"/>
        <item x="1"/>
        <item x="2"/>
        <item x="3"/>
        <item x="4"/>
        <item x="5"/>
      </items>
    </pivotField>
    <pivotField showAll="0" defaultSubtotal="0"/>
  </pivotFields>
  <rowItems count="1">
    <i/>
  </rowItems>
  <colItems count="1">
    <i/>
  </colItems>
  <dataFields count="1">
    <dataField name="Average of Operating Profit" fld="12" subtotal="average" baseField="0" baseItem="436865299" numFmtId="4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861BF9A-1BE9-4913-AE5B-D7DD61A37918}" name="PivotTable12" cacheId="6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fieldListSortAscending="1">
  <location ref="J33:M47" firstHeaderRow="1" firstDataRow="2" firstDataCol="1"/>
  <pivotFields count="17">
    <pivotField showAll="0"/>
    <pivotField showAll="0"/>
    <pivotField numFmtId="14" showAll="0"/>
    <pivotField axis="axisCol" numFmtId="1" showAll="0">
      <items count="3">
        <item x="0"/>
        <item x="1"/>
        <item t="default"/>
      </items>
    </pivotField>
    <pivotField axis="axisRow" showAll="0">
      <items count="13">
        <item x="0"/>
        <item x="1"/>
        <item x="2"/>
        <item x="3"/>
        <item x="4"/>
        <item x="11"/>
        <item x="5"/>
        <item x="6"/>
        <item x="7"/>
        <item x="8"/>
        <item x="9"/>
        <item x="10"/>
        <item t="default"/>
      </items>
    </pivotField>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 showAll="0" defaultSubtotal="0">
      <items count="6">
        <item x="0"/>
        <item x="1"/>
        <item x="2"/>
        <item x="3"/>
        <item x="4"/>
        <item x="5"/>
      </items>
    </pivotField>
    <pivotField showAll="0" defaultSubtotal="0">
      <items count="5">
        <item x="0"/>
        <item x="1"/>
        <item x="2"/>
        <item x="3"/>
        <item x="4"/>
      </items>
    </pivotField>
  </pivotFields>
  <rowFields count="1">
    <field x="4"/>
  </rowFields>
  <rowItems count="13">
    <i>
      <x/>
    </i>
    <i>
      <x v="1"/>
    </i>
    <i>
      <x v="2"/>
    </i>
    <i>
      <x v="3"/>
    </i>
    <i>
      <x v="4"/>
    </i>
    <i>
      <x v="5"/>
    </i>
    <i>
      <x v="6"/>
    </i>
    <i>
      <x v="7"/>
    </i>
    <i>
      <x v="8"/>
    </i>
    <i>
      <x v="9"/>
    </i>
    <i>
      <x v="10"/>
    </i>
    <i>
      <x v="11"/>
    </i>
    <i t="grand">
      <x/>
    </i>
  </rowItems>
  <colFields count="1">
    <field x="3"/>
  </colFields>
  <colItems count="3">
    <i>
      <x/>
    </i>
    <i>
      <x v="1"/>
    </i>
    <i t="grand">
      <x/>
    </i>
  </colItems>
  <dataFields count="1">
    <dataField name="Sum of Total Sales" fld="11" baseField="15" baseItem="1" numFmtId="42"/>
  </dataFields>
  <chartFormats count="1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4" count="1" selected="0">
            <x v="1"/>
          </reference>
        </references>
      </pivotArea>
    </chartFormat>
    <chartFormat chart="0" format="3" series="1">
      <pivotArea type="data" outline="0" fieldPosition="0">
        <references count="2">
          <reference field="4294967294" count="1" selected="0">
            <x v="0"/>
          </reference>
          <reference field="4" count="1" selected="0">
            <x v="2"/>
          </reference>
        </references>
      </pivotArea>
    </chartFormat>
    <chartFormat chart="0" format="4" series="1">
      <pivotArea type="data" outline="0" fieldPosition="0">
        <references count="2">
          <reference field="4294967294" count="1" selected="0">
            <x v="0"/>
          </reference>
          <reference field="4" count="1" selected="0">
            <x v="3"/>
          </reference>
        </references>
      </pivotArea>
    </chartFormat>
    <chartFormat chart="0" format="5" series="1">
      <pivotArea type="data" outline="0" fieldPosition="0">
        <references count="2">
          <reference field="4294967294" count="1" selected="0">
            <x v="0"/>
          </reference>
          <reference field="4" count="1" selected="0">
            <x v="4"/>
          </reference>
        </references>
      </pivotArea>
    </chartFormat>
    <chartFormat chart="0" format="6" series="1">
      <pivotArea type="data" outline="0" fieldPosition="0">
        <references count="2">
          <reference field="4294967294" count="1" selected="0">
            <x v="0"/>
          </reference>
          <reference field="4" count="1" selected="0">
            <x v="5"/>
          </reference>
        </references>
      </pivotArea>
    </chartFormat>
    <chartFormat chart="0" format="7" series="1">
      <pivotArea type="data" outline="0" fieldPosition="0">
        <references count="2">
          <reference field="4294967294" count="1" selected="0">
            <x v="0"/>
          </reference>
          <reference field="4" count="1" selected="0">
            <x v="6"/>
          </reference>
        </references>
      </pivotArea>
    </chartFormat>
    <chartFormat chart="0" format="8" series="1">
      <pivotArea type="data" outline="0" fieldPosition="0">
        <references count="2">
          <reference field="4294967294" count="1" selected="0">
            <x v="0"/>
          </reference>
          <reference field="4" count="1" selected="0">
            <x v="7"/>
          </reference>
        </references>
      </pivotArea>
    </chartFormat>
    <chartFormat chart="0" format="9" series="1">
      <pivotArea type="data" outline="0" fieldPosition="0">
        <references count="2">
          <reference field="4294967294" count="1" selected="0">
            <x v="0"/>
          </reference>
          <reference field="4" count="1" selected="0">
            <x v="8"/>
          </reference>
        </references>
      </pivotArea>
    </chartFormat>
    <chartFormat chart="0" format="10" series="1">
      <pivotArea type="data" outline="0" fieldPosition="0">
        <references count="2">
          <reference field="4294967294" count="1" selected="0">
            <x v="0"/>
          </reference>
          <reference field="4" count="1" selected="0">
            <x v="9"/>
          </reference>
        </references>
      </pivotArea>
    </chartFormat>
    <chartFormat chart="0" format="11" series="1">
      <pivotArea type="data" outline="0" fieldPosition="0">
        <references count="2">
          <reference field="4294967294" count="1" selected="0">
            <x v="0"/>
          </reference>
          <reference field="4" count="1" selected="0">
            <x v="10"/>
          </reference>
        </references>
      </pivotArea>
    </chartFormat>
    <chartFormat chart="0" format="12" series="1">
      <pivotArea type="data" outline="0" fieldPosition="0">
        <references count="2">
          <reference field="4294967294" count="1" selected="0">
            <x v="0"/>
          </reference>
          <reference field="4" count="1" selected="0">
            <x v="11"/>
          </reference>
        </references>
      </pivotArea>
    </chartFormat>
    <chartFormat chart="0" format="13" series="1">
      <pivotArea type="data" outline="0" fieldPosition="0">
        <references count="2">
          <reference field="4294967294" count="1" selected="0">
            <x v="0"/>
          </reference>
          <reference field="3"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2D8D474-0A19-488E-BA65-19B3B942639E}" name="PivotTable9" cacheId="6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L8:M15" firstHeaderRow="1" firstDataRow="1" firstDataCol="1"/>
  <pivotFields count="17">
    <pivotField axis="axisRow" showAll="0">
      <items count="7">
        <item x="5"/>
        <item x="0"/>
        <item x="4"/>
        <item x="2"/>
        <item x="1"/>
        <item x="3"/>
        <item t="default"/>
      </items>
    </pivotField>
    <pivotField showAll="0"/>
    <pivotField numFmtId="14" showAll="0"/>
    <pivotField numFmtId="1" showAll="0"/>
    <pivotField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 showAll="0" defaultSubtotal="0">
      <items count="6">
        <item x="0"/>
        <item x="1"/>
        <item x="2"/>
        <item x="3"/>
        <item x="4"/>
        <item x="5"/>
      </items>
    </pivotField>
    <pivotField showAll="0" defaultSubtotal="0"/>
  </pivotFields>
  <rowFields count="1">
    <field x="0"/>
  </rowFields>
  <rowItems count="7">
    <i>
      <x/>
    </i>
    <i>
      <x v="1"/>
    </i>
    <i>
      <x v="2"/>
    </i>
    <i>
      <x v="3"/>
    </i>
    <i>
      <x v="4"/>
    </i>
    <i>
      <x v="5"/>
    </i>
    <i t="grand">
      <x/>
    </i>
  </rowItems>
  <colItems count="1">
    <i/>
  </colItems>
  <dataFields count="1">
    <dataField name="Sum of Total Sales" fld="11" baseField="0" baseItem="0" numFmtId="4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F5B65B5-C9C5-44BA-A7EC-34FC8DE67663}" name="PivotTable20" cacheId="6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9:A10" firstHeaderRow="1" firstDataRow="1" firstDataCol="0"/>
  <pivotFields count="17">
    <pivotField showAll="0"/>
    <pivotField showAll="0"/>
    <pivotField numFmtId="14" showAll="0"/>
    <pivotField numFmtId="1" showAll="0"/>
    <pivotField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8" showAll="0"/>
    <pivotField dataField="1" numFmtId="3" showAll="0"/>
    <pivotField numFmtId="6" showAll="0"/>
    <pivotField numFmtId="6" showAll="0"/>
    <pivotField numFmtId="9" showAll="0"/>
    <pivotField showAll="0">
      <items count="4">
        <item x="0"/>
        <item x="2"/>
        <item x="1"/>
        <item t="default"/>
      </items>
    </pivotField>
    <pivotField showAll="0" defaultSubtotal="0">
      <items count="6">
        <item x="0"/>
        <item x="1"/>
        <item x="2"/>
        <item x="3"/>
        <item x="4"/>
        <item x="5"/>
      </items>
    </pivotField>
    <pivotField showAll="0" defaultSubtotal="0"/>
  </pivotFields>
  <rowItems count="1">
    <i/>
  </rowItems>
  <colItems count="1">
    <i/>
  </colItems>
  <dataFields count="1">
    <dataField name="Sum of Units Sold" fld="10" baseField="0" baseItem="436865299" numFmtId="166"/>
  </dataFields>
  <formats count="1">
    <format dxfId="1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98DE0B36-145D-46FA-AA9C-C716B6970A5D}" name="PivotTable1" cacheId="62"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chartFormat="10" rowHeaderCaption="Product" fieldListSortAscending="1">
  <location ref="A1:B7" firstHeaderRow="1" firstDataRow="1" firstDataCol="1"/>
  <pivotFields count="17">
    <pivotField showAll="0"/>
    <pivotField showAll="0"/>
    <pivotField numFmtId="14" showAll="0">
      <items count="15">
        <item x="0"/>
        <item x="1"/>
        <item x="2"/>
        <item x="3"/>
        <item x="4"/>
        <item x="5"/>
        <item x="6"/>
        <item x="7"/>
        <item x="8"/>
        <item x="9"/>
        <item x="10"/>
        <item x="11"/>
        <item x="12"/>
        <item x="13"/>
        <item t="default"/>
      </items>
    </pivotField>
    <pivotField numFmtId="1" showAll="0"/>
    <pivotField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axis="axisRow" showAll="0" sortType="descending">
      <items count="7">
        <item x="2"/>
        <item x="3"/>
        <item x="5"/>
        <item x="0"/>
        <item x="1"/>
        <item x="4"/>
        <item t="default"/>
      </items>
      <autoSortScope>
        <pivotArea dataOnly="0" outline="0" fieldPosition="0">
          <references count="1">
            <reference field="4294967294" count="1" selected="0">
              <x v="0"/>
            </reference>
          </references>
        </pivotArea>
      </autoSortScope>
    </pivotField>
    <pivotField numFmtId="8" showAll="0"/>
    <pivotField numFmtId="3" showAll="0"/>
    <pivotField dataField="1" numFmtId="6" showAll="0"/>
    <pivotField numFmtId="6" showAll="0"/>
    <pivotField numFmtId="9" showAll="0"/>
    <pivotField showAll="0">
      <items count="4">
        <item x="0"/>
        <item x="2"/>
        <item x="1"/>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8"/>
  </rowFields>
  <rowItems count="6">
    <i>
      <x v="3"/>
    </i>
    <i>
      <x v="2"/>
    </i>
    <i>
      <x v="4"/>
    </i>
    <i>
      <x/>
    </i>
    <i>
      <x v="5"/>
    </i>
    <i>
      <x v="1"/>
    </i>
  </rowItems>
  <colItems count="1">
    <i/>
  </colItems>
  <dataFields count="1">
    <dataField name="Sum of Total Sales" fld="11" baseField="6" baseItem="0" numFmtId="42"/>
  </dataFields>
  <chartFormats count="2">
    <chartFormat chart="2" format="2"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ED003F40-9A1C-4158-B6DF-B6F530A995A1}" name="PivotTable2" cacheId="6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6" rowHeaderCaption="Sales Method" colHeaderCaption="Method" fieldListSortAscending="1">
  <location ref="A1:B5" firstHeaderRow="1" firstDataRow="1" firstDataCol="1"/>
  <pivotFields count="17">
    <pivotField showAll="0"/>
    <pivotField showAll="0"/>
    <pivotField numFmtId="14" showAll="0">
      <items count="15">
        <item x="0"/>
        <item x="1"/>
        <item x="2"/>
        <item x="3"/>
        <item x="4"/>
        <item x="5"/>
        <item x="6"/>
        <item x="7"/>
        <item x="8"/>
        <item x="9"/>
        <item x="10"/>
        <item x="11"/>
        <item x="12"/>
        <item x="13"/>
        <item t="default"/>
      </items>
    </pivotField>
    <pivotField numFmtId="1" showAll="0"/>
    <pivotField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sortType="descending">
      <autoSortScope>
        <pivotArea dataOnly="0" outline="0" fieldPosition="0">
          <references count="1">
            <reference field="4294967294" count="1" selected="0">
              <x v="0"/>
            </reference>
          </references>
        </pivotArea>
      </autoSortScope>
    </pivotField>
    <pivotField numFmtId="8" showAll="0"/>
    <pivotField numFmtId="3" showAll="0"/>
    <pivotField dataField="1" numFmtId="6" showAll="0"/>
    <pivotField numFmtId="6" showAll="0"/>
    <pivotField numFmtId="9"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7">
        <item x="0"/>
        <item x="1"/>
        <item x="2"/>
        <item x="3"/>
        <item x="4"/>
        <item x="5"/>
        <item t="default"/>
      </items>
    </pivotField>
    <pivotField showAll="0">
      <items count="6">
        <item x="0"/>
        <item x="1"/>
        <item x="2"/>
        <item x="3"/>
        <item x="4"/>
        <item t="default"/>
      </items>
    </pivotField>
  </pivotFields>
  <rowFields count="1">
    <field x="14"/>
  </rowFields>
  <rowItems count="4">
    <i>
      <x v="1"/>
    </i>
    <i>
      <x v="2"/>
    </i>
    <i>
      <x/>
    </i>
    <i t="grand">
      <x/>
    </i>
  </rowItems>
  <colItems count="1">
    <i/>
  </colItems>
  <dataFields count="1">
    <dataField name="Sum of Total Sales" fld="11" baseField="6" baseItem="0" numFmtId="42"/>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397BDBF9-0DC3-475D-B66F-3AEE5EB11207}" name="PivotTable3" cacheId="6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A1:B8" firstHeaderRow="1" firstDataRow="1" firstDataCol="1"/>
  <pivotFields count="17">
    <pivotField showAll="0"/>
    <pivotField showAll="0"/>
    <pivotField numFmtId="14" showAll="0">
      <items count="15">
        <item x="0"/>
        <item x="1"/>
        <item x="2"/>
        <item x="3"/>
        <item x="4"/>
        <item x="5"/>
        <item x="6"/>
        <item x="7"/>
        <item x="8"/>
        <item x="9"/>
        <item x="10"/>
        <item x="11"/>
        <item x="12"/>
        <item x="13"/>
        <item t="default"/>
      </items>
    </pivotField>
    <pivotField numFmtId="1" showAll="0"/>
    <pivotField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axis="axisRow" showAll="0" sortType="de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8" showAll="0"/>
    <pivotField numFmtId="3" showAll="0"/>
    <pivotField numFmtId="6" showAll="0"/>
    <pivotField numFmtId="6" showAll="0"/>
    <pivotField dataField="1" numFmtId="9" showAll="0"/>
    <pivotField showAll="0">
      <items count="4">
        <item x="0"/>
        <item x="2"/>
        <item x="1"/>
        <item t="default"/>
      </items>
    </pivotField>
    <pivotField showAll="0">
      <items count="7">
        <item x="0"/>
        <item x="1"/>
        <item x="2"/>
        <item x="3"/>
        <item x="4"/>
        <item x="5"/>
        <item t="default"/>
      </items>
    </pivotField>
    <pivotField showAll="0">
      <items count="6">
        <item x="0"/>
        <item x="1"/>
        <item x="2"/>
        <item x="3"/>
        <item x="4"/>
        <item t="default"/>
      </items>
    </pivotField>
  </pivotFields>
  <rowFields count="1">
    <field x="8"/>
  </rowFields>
  <rowItems count="7">
    <i>
      <x v="2"/>
    </i>
    <i>
      <x v="3"/>
    </i>
    <i>
      <x v="4"/>
    </i>
    <i>
      <x/>
    </i>
    <i>
      <x v="5"/>
    </i>
    <i>
      <x v="1"/>
    </i>
    <i t="grand">
      <x/>
    </i>
  </rowItems>
  <colItems count="1">
    <i/>
  </colItems>
  <dataFields count="1">
    <dataField name="Average of Operating Margin" fld="13" subtotal="average" baseField="0" baseItem="436865299" numFmtId="44"/>
  </dataFields>
  <chartFormats count="7">
    <chartFormat chart="3" format="1" series="1">
      <pivotArea type="data" outline="0" fieldPosition="0">
        <references count="1">
          <reference field="4294967294" count="1" selected="0">
            <x v="0"/>
          </reference>
        </references>
      </pivotArea>
    </chartFormat>
    <chartFormat chart="3" format="2">
      <pivotArea type="data" outline="0" fieldPosition="0">
        <references count="2">
          <reference field="4294967294" count="1" selected="0">
            <x v="0"/>
          </reference>
          <reference field="8" count="1" selected="0">
            <x v="0"/>
          </reference>
        </references>
      </pivotArea>
    </chartFormat>
    <chartFormat chart="3" format="3">
      <pivotArea type="data" outline="0" fieldPosition="0">
        <references count="2">
          <reference field="4294967294" count="1" selected="0">
            <x v="0"/>
          </reference>
          <reference field="8" count="1" selected="0">
            <x v="1"/>
          </reference>
        </references>
      </pivotArea>
    </chartFormat>
    <chartFormat chart="3" format="4">
      <pivotArea type="data" outline="0" fieldPosition="0">
        <references count="2">
          <reference field="4294967294" count="1" selected="0">
            <x v="0"/>
          </reference>
          <reference field="8" count="1" selected="0">
            <x v="2"/>
          </reference>
        </references>
      </pivotArea>
    </chartFormat>
    <chartFormat chart="3" format="5">
      <pivotArea type="data" outline="0" fieldPosition="0">
        <references count="2">
          <reference field="4294967294" count="1" selected="0">
            <x v="0"/>
          </reference>
          <reference field="8" count="1" selected="0">
            <x v="3"/>
          </reference>
        </references>
      </pivotArea>
    </chartFormat>
    <chartFormat chart="3" format="6">
      <pivotArea type="data" outline="0" fieldPosition="0">
        <references count="2">
          <reference field="4294967294" count="1" selected="0">
            <x v="0"/>
          </reference>
          <reference field="8" count="1" selected="0">
            <x v="4"/>
          </reference>
        </references>
      </pivotArea>
    </chartFormat>
    <chartFormat chart="3" format="7">
      <pivotArea type="data" outline="0" fieldPosition="0">
        <references count="2">
          <reference field="4294967294" count="1" selected="0">
            <x v="0"/>
          </reference>
          <reference field="8"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110BE5A4-1E20-4283-BD1B-57114125F3CB}" name="PivotTable4" cacheId="6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B14" firstHeaderRow="1" firstDataRow="1" firstDataCol="1"/>
  <pivotFields count="17">
    <pivotField showAll="0"/>
    <pivotField showAll="0"/>
    <pivotField numFmtId="14" showAll="0">
      <items count="15">
        <item x="0"/>
        <item x="1"/>
        <item x="2"/>
        <item x="3"/>
        <item x="4"/>
        <item x="5"/>
        <item x="6"/>
        <item x="7"/>
        <item x="8"/>
        <item x="9"/>
        <item x="10"/>
        <item x="11"/>
        <item x="12"/>
        <item x="13"/>
        <item t="default"/>
      </items>
    </pivotField>
    <pivotField numFmtId="1" showAll="0"/>
    <pivotField axis="axisRow" showAll="0" sortType="descending">
      <items count="13">
        <item x="10"/>
        <item x="9"/>
        <item x="8"/>
        <item x="7"/>
        <item x="6"/>
        <item x="5"/>
        <item x="11"/>
        <item x="4"/>
        <item x="3"/>
        <item x="2"/>
        <item x="1"/>
        <item x="0"/>
        <item t="default"/>
      </items>
      <autoSortScope>
        <pivotArea dataOnly="0" outline="0" fieldPosition="0">
          <references count="1">
            <reference field="4294967294" count="1" selected="0">
              <x v="0"/>
            </reference>
          </references>
        </pivotArea>
      </autoSortScope>
    </pivotField>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 showAll="0">
      <items count="7">
        <item sd="0" x="0"/>
        <item sd="0" x="1"/>
        <item sd="0" x="2"/>
        <item sd="0" x="3"/>
        <item sd="0" x="4"/>
        <item sd="0" x="5"/>
        <item t="default"/>
      </items>
    </pivotField>
    <pivotField showAll="0">
      <items count="6">
        <item sd="0" x="0"/>
        <item sd="0" x="1"/>
        <item sd="0" x="2"/>
        <item sd="0" x="3"/>
        <item sd="0" x="4"/>
        <item t="default"/>
      </items>
    </pivotField>
  </pivotFields>
  <rowFields count="1">
    <field x="4"/>
  </rowFields>
  <rowItems count="13">
    <i>
      <x v="5"/>
    </i>
    <i>
      <x v="4"/>
    </i>
    <i>
      <x/>
    </i>
    <i>
      <x v="7"/>
    </i>
    <i>
      <x v="3"/>
    </i>
    <i>
      <x v="6"/>
    </i>
    <i>
      <x v="11"/>
    </i>
    <i>
      <x v="8"/>
    </i>
    <i>
      <x v="1"/>
    </i>
    <i>
      <x v="2"/>
    </i>
    <i>
      <x v="10"/>
    </i>
    <i>
      <x v="9"/>
    </i>
    <i t="grand">
      <x/>
    </i>
  </rowItems>
  <colItems count="1">
    <i/>
  </colItems>
  <dataFields count="1">
    <dataField name="Sum of Total Sales" fld="11" baseField="13" baseItem="1" numFmtId="164"/>
  </dataFields>
  <formats count="1">
    <format dxfId="2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C462BA6E-BC9A-43FF-9C09-0CE592CAA0D4}" name="PivotTable5" cacheId="6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B7" firstHeaderRow="1" firstDataRow="1" firstDataCol="1"/>
  <pivotFields count="17">
    <pivotField showAll="0"/>
    <pivotField showAll="0"/>
    <pivotField numFmtId="14" showAll="0"/>
    <pivotField numFmtId="1" showAll="0"/>
    <pivotField showAll="0"/>
    <pivotField axis="axisRow" showAll="0" sortType="descending">
      <items count="6">
        <item x="3"/>
        <item x="0"/>
        <item x="1"/>
        <item x="4"/>
        <item x="2"/>
        <item t="default"/>
      </items>
      <autoSortScope>
        <pivotArea dataOnly="0" outline="0" fieldPosition="0">
          <references count="1">
            <reference field="4294967294" count="1" selected="0">
              <x v="0"/>
            </reference>
          </references>
        </pivotArea>
      </autoSortScope>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 showAll="0" defaultSubtotal="0">
      <items count="6">
        <item x="0"/>
        <item x="1"/>
        <item x="2"/>
        <item x="3"/>
        <item x="4"/>
        <item x="5"/>
      </items>
    </pivotField>
    <pivotField showAll="0" defaultSubtotal="0"/>
  </pivotFields>
  <rowFields count="1">
    <field x="5"/>
  </rowFields>
  <rowItems count="6">
    <i>
      <x v="4"/>
    </i>
    <i>
      <x v="1"/>
    </i>
    <i>
      <x v="3"/>
    </i>
    <i>
      <x v="2"/>
    </i>
    <i>
      <x/>
    </i>
    <i t="grand">
      <x/>
    </i>
  </rowItems>
  <colItems count="1">
    <i/>
  </colItems>
  <dataFields count="1">
    <dataField name="Sum of Total Sales" fld="11" baseField="3" baseItem="1" numFmtId="44"/>
  </dataFields>
  <formats count="2">
    <format dxfId="23">
      <pivotArea collapsedLevelsAreSubtotals="1" fieldPosition="0">
        <references count="1">
          <reference field="5" count="0"/>
        </references>
      </pivotArea>
    </format>
    <format dxfId="24">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302A32A9-70FF-431F-B989-1556761DAAC8}" name="PivotTable6" cacheId="6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2:B8" firstHeaderRow="1" firstDataRow="1" firstDataCol="1"/>
  <pivotFields count="17">
    <pivotField showAll="0"/>
    <pivotField showAll="0"/>
    <pivotField numFmtId="14" showAll="0">
      <items count="15">
        <item x="0"/>
        <item x="1"/>
        <item x="2"/>
        <item x="3"/>
        <item x="4"/>
        <item x="5"/>
        <item x="6"/>
        <item x="7"/>
        <item x="8"/>
        <item x="9"/>
        <item x="10"/>
        <item x="11"/>
        <item x="12"/>
        <item x="13"/>
        <item t="default"/>
      </items>
    </pivotField>
    <pivotField numFmtId="1" showAll="0"/>
    <pivotField showAll="0"/>
    <pivotField axis="axisRow" showAll="0" sortType="descending">
      <items count="6">
        <item x="3"/>
        <item x="0"/>
        <item x="1"/>
        <item x="4"/>
        <item x="2"/>
        <item t="default"/>
      </items>
      <autoSortScope>
        <pivotArea dataOnly="0" outline="0" fieldPosition="0">
          <references count="1">
            <reference field="4294967294" count="1" selected="0">
              <x v="0"/>
            </reference>
          </references>
        </pivotArea>
      </autoSortScope>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 showAll="0" defaultSubtotal="0">
      <items count="6">
        <item sd="0" x="0"/>
        <item sd="0" x="1"/>
        <item sd="0" x="2"/>
        <item sd="0" x="3"/>
        <item sd="0" x="4"/>
        <item sd="0" x="5"/>
      </items>
    </pivotField>
    <pivotField showAll="0" defaultSubtotal="0">
      <items count="5">
        <item sd="0" x="0"/>
        <item sd="0" x="1"/>
        <item sd="0" x="2"/>
        <item sd="0" x="3"/>
        <item sd="0" x="4"/>
      </items>
    </pivotField>
  </pivotFields>
  <rowFields count="1">
    <field x="5"/>
  </rowFields>
  <rowItems count="6">
    <i>
      <x v="4"/>
    </i>
    <i>
      <x v="1"/>
    </i>
    <i>
      <x v="3"/>
    </i>
    <i>
      <x v="2"/>
    </i>
    <i>
      <x/>
    </i>
    <i t="grand">
      <x/>
    </i>
  </rowItems>
  <colItems count="1">
    <i/>
  </colItems>
  <dataFields count="1">
    <dataField name="Sum of Total Sales" fld="11" baseField="7" baseItem="0" numFmtId="164"/>
  </dataFields>
  <formats count="1">
    <format dxfId="2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FC6D05A5-E1FA-4745-BED3-E4FDD01EEE55}" name="PivotTable7" cacheId="6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2:E8" firstHeaderRow="1" firstDataRow="1" firstDataCol="1"/>
  <pivotFields count="17">
    <pivotField showAll="0"/>
    <pivotField showAll="0"/>
    <pivotField numFmtId="14" showAll="0">
      <items count="15">
        <item x="0"/>
        <item x="1"/>
        <item x="2"/>
        <item x="3"/>
        <item x="4"/>
        <item x="5"/>
        <item x="6"/>
        <item x="7"/>
        <item x="8"/>
        <item x="9"/>
        <item x="10"/>
        <item x="11"/>
        <item x="12"/>
        <item x="13"/>
        <item t="default"/>
      </items>
    </pivotField>
    <pivotField numFmtId="1" showAll="0"/>
    <pivotField showAll="0"/>
    <pivotField axis="axisRow" showAll="0" sortType="descending">
      <items count="6">
        <item x="3"/>
        <item x="0"/>
        <item x="1"/>
        <item x="4"/>
        <item x="2"/>
        <item t="default"/>
      </items>
      <autoSortScope>
        <pivotArea dataOnly="0" outline="0" fieldPosition="0">
          <references count="1">
            <reference field="4294967294" count="1" selected="0">
              <x v="0"/>
            </reference>
          </references>
        </pivotArea>
      </autoSortScope>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8" showAll="0"/>
    <pivotField numFmtId="3" showAll="0"/>
    <pivotField numFmtId="6" showAll="0"/>
    <pivotField dataField="1" numFmtId="6" showAll="0"/>
    <pivotField numFmtId="9" showAll="0"/>
    <pivotField showAll="0">
      <items count="4">
        <item x="0"/>
        <item x="2"/>
        <item x="1"/>
        <item t="default"/>
      </items>
    </pivotField>
    <pivotField showAll="0" defaultSubtotal="0">
      <items count="6">
        <item sd="0" x="0"/>
        <item sd="0" x="1"/>
        <item sd="0" x="2"/>
        <item sd="0" x="3"/>
        <item sd="0" x="4"/>
        <item sd="0" x="5"/>
      </items>
    </pivotField>
    <pivotField showAll="0" defaultSubtotal="0">
      <items count="5">
        <item sd="0" x="0"/>
        <item sd="0" x="1"/>
        <item sd="0" x="2"/>
        <item sd="0" x="3"/>
        <item sd="0" x="4"/>
      </items>
    </pivotField>
  </pivotFields>
  <rowFields count="1">
    <field x="5"/>
  </rowFields>
  <rowItems count="6">
    <i>
      <x v="4"/>
    </i>
    <i>
      <x v="1"/>
    </i>
    <i>
      <x v="2"/>
    </i>
    <i>
      <x v="3"/>
    </i>
    <i>
      <x/>
    </i>
    <i t="grand">
      <x/>
    </i>
  </rowItems>
  <colItems count="1">
    <i/>
  </colItems>
  <dataFields count="1">
    <dataField name="Sum of Operating Profit" fld="12" baseField="4" baseItem="0" numFmtId="164"/>
  </dataFields>
  <formats count="2">
    <format dxfId="19">
      <pivotArea field="5" type="button" dataOnly="0" labelOnly="1" outline="0" axis="axisRow" fieldPosition="0"/>
    </format>
    <format dxfId="2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E9CDF6AB-BF36-4F29-929E-61BC04B7EC4E}" name="PivotTable8" cacheId="6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1:C4" firstHeaderRow="0" firstDataRow="1" firstDataCol="1"/>
  <pivotFields count="17">
    <pivotField showAll="0"/>
    <pivotField showAll="0"/>
    <pivotField axis="axisRow" numFmtId="14" showAll="0">
      <items count="15">
        <item x="0"/>
        <item x="1"/>
        <item x="2"/>
        <item x="3"/>
        <item x="4"/>
        <item x="5"/>
        <item x="6"/>
        <item x="7"/>
        <item x="8"/>
        <item x="9"/>
        <item x="10"/>
        <item x="11"/>
        <item x="12"/>
        <item x="13"/>
        <item t="default"/>
      </items>
    </pivotField>
    <pivotField numFmtId="1" showAll="0"/>
    <pivotField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8" showAll="0"/>
    <pivotField dataField="1" numFmtId="3" showAll="0"/>
    <pivotField dataField="1" numFmtId="6" showAll="0"/>
    <pivotField numFmtId="6" showAll="0"/>
    <pivotField numFmtId="9" showAll="0"/>
    <pivotField showAll="0">
      <items count="4">
        <item x="0"/>
        <item x="2"/>
        <item x="1"/>
        <item t="default"/>
      </items>
    </pivotField>
    <pivotField axis="axisRow" showAll="0" defaultSubtotal="0">
      <items count="6">
        <item sd="0" x="0"/>
        <item sd="0" x="1"/>
        <item sd="0" x="2"/>
        <item sd="0" x="3"/>
        <item sd="0" x="4"/>
        <item sd="0" x="5"/>
      </items>
    </pivotField>
    <pivotField axis="axisRow" showAll="0" sortType="descending" defaultSubtotal="0">
      <items count="5">
        <item sd="0" x="0"/>
        <item sd="0" x="1"/>
        <item sd="0" x="2"/>
        <item sd="0" x="3"/>
        <item sd="0" x="4"/>
      </items>
      <autoSortScope>
        <pivotArea dataOnly="0" outline="0" fieldPosition="0">
          <references count="1">
            <reference field="4294967294" count="1" selected="0">
              <x v="1"/>
            </reference>
          </references>
        </pivotArea>
      </autoSortScope>
    </pivotField>
  </pivotFields>
  <rowFields count="3">
    <field x="16"/>
    <field x="15"/>
    <field x="2"/>
  </rowFields>
  <rowItems count="3">
    <i>
      <x v="2"/>
    </i>
    <i>
      <x v="1"/>
    </i>
    <i t="grand">
      <x/>
    </i>
  </rowItems>
  <colFields count="1">
    <field x="-2"/>
  </colFields>
  <colItems count="2">
    <i>
      <x/>
    </i>
    <i i="1">
      <x v="1"/>
    </i>
  </colItems>
  <dataFields count="2">
    <dataField name="Sum of Total Sales" fld="11" baseField="15" baseItem="1" numFmtId="44"/>
    <dataField name="Sum of Units Sold" fld="10" baseField="15" baseItem="1" numFmtId="44"/>
  </dataFields>
  <formats count="1">
    <format dxfId="18">
      <pivotArea outline="0" collapsedLevelsAreSubtotals="1" fieldPosition="0"/>
    </format>
  </formats>
  <chartFormats count="2">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8028893D-DB2C-43F2-90F5-434DF5ADEB5C}" name="PivotTable9" cacheId="6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fieldListSortAscending="1">
  <location ref="A1:E9" firstHeaderRow="1" firstDataRow="2" firstDataCol="1"/>
  <pivotFields count="17">
    <pivotField showAll="0"/>
    <pivotField showAll="0"/>
    <pivotField numFmtId="14" showAll="0"/>
    <pivotField numFmtId="1" showAll="0"/>
    <pivotField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axis="axisRow" showAll="0" sortType="de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8" showAll="0"/>
    <pivotField numFmtId="3" showAll="0"/>
    <pivotField numFmtId="6" showAll="0"/>
    <pivotField dataField="1" numFmtId="6" showAll="0"/>
    <pivotField numFmtId="9" showAll="0"/>
    <pivotField axis="axisCol"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defaultSubtotal="0">
      <items count="6">
        <item x="0"/>
        <item x="1"/>
        <item x="2"/>
        <item x="3"/>
        <item x="4"/>
        <item x="5"/>
      </items>
    </pivotField>
    <pivotField showAll="0" defaultSubtotal="0"/>
  </pivotFields>
  <rowFields count="1">
    <field x="8"/>
  </rowFields>
  <rowItems count="7">
    <i>
      <x v="2"/>
    </i>
    <i>
      <x v="3"/>
    </i>
    <i>
      <x v="1"/>
    </i>
    <i>
      <x v="5"/>
    </i>
    <i>
      <x/>
    </i>
    <i>
      <x v="4"/>
    </i>
    <i t="grand">
      <x/>
    </i>
  </rowItems>
  <colFields count="1">
    <field x="14"/>
  </colFields>
  <colItems count="4">
    <i>
      <x/>
    </i>
    <i>
      <x v="2"/>
    </i>
    <i>
      <x v="1"/>
    </i>
    <i t="grand">
      <x/>
    </i>
  </colItems>
  <dataFields count="1">
    <dataField name="Sum of Operating Profit" fld="12" baseField="13" baseItem="0" numFmtId="4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BA980F5C-D43D-4415-9D14-A1410BF6F795}" name="PivotTable10" cacheId="6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fieldListSortAscending="1">
  <location ref="A1:B5" firstHeaderRow="1" firstDataRow="1" firstDataCol="1"/>
  <pivotFields count="17">
    <pivotField showAll="0"/>
    <pivotField showAll="0"/>
    <pivotField numFmtId="14" showAll="0"/>
    <pivotField numFmtId="1" showAll="0"/>
    <pivotField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8" showAll="0"/>
    <pivotField numFmtId="3" showAll="0"/>
    <pivotField numFmtId="6" showAll="0"/>
    <pivotField dataField="1" numFmtId="6" showAll="0"/>
    <pivotField numFmtId="9"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defaultSubtotal="0">
      <items count="6">
        <item x="0"/>
        <item x="1"/>
        <item x="2"/>
        <item x="3"/>
        <item x="4"/>
        <item x="5"/>
      </items>
    </pivotField>
    <pivotField showAll="0" defaultSubtotal="0"/>
  </pivotFields>
  <rowFields count="1">
    <field x="14"/>
  </rowFields>
  <rowItems count="4">
    <i>
      <x/>
    </i>
    <i>
      <x v="2"/>
    </i>
    <i>
      <x v="1"/>
    </i>
    <i t="grand">
      <x/>
    </i>
  </rowItems>
  <colItems count="1">
    <i/>
  </colItems>
  <dataFields count="1">
    <dataField name="Average of Operating Profit" fld="12" subtotal="average" baseField="0" baseItem="436865299" numFmtId="4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A6DFAA91-0212-453B-AD72-26CF99A36A36}" name="PivotTable11" cacheId="6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fieldListSortAscending="1">
  <location ref="A1:B8" firstHeaderRow="1" firstDataRow="1" firstDataCol="1"/>
  <pivotFields count="17">
    <pivotField showAll="0"/>
    <pivotField showAll="0"/>
    <pivotField numFmtId="14" showAll="0"/>
    <pivotField numFmtId="1" showAll="0"/>
    <pivotField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axis="axisRow" showAll="0" sortType="ascending">
      <items count="7">
        <item x="2"/>
        <item x="3"/>
        <item x="5"/>
        <item x="0"/>
        <item x="1"/>
        <item x="4"/>
        <item t="default"/>
      </items>
      <autoSortScope>
        <pivotArea dataOnly="0" outline="0" fieldPosition="0">
          <references count="1">
            <reference field="4294967294" count="1" selected="0">
              <x v="0"/>
            </reference>
          </references>
        </pivotArea>
      </autoSortScope>
    </pivotField>
    <pivotField numFmtId="8" showAll="0"/>
    <pivotField numFmtId="3" showAll="0"/>
    <pivotField numFmtId="6" showAll="0"/>
    <pivotField numFmtId="6" showAll="0"/>
    <pivotField dataField="1" numFmtId="9" showAll="0"/>
    <pivotField showAll="0">
      <items count="4">
        <item x="0"/>
        <item x="2"/>
        <item x="1"/>
        <item t="default"/>
      </items>
    </pivotField>
    <pivotField showAll="0" defaultSubtotal="0">
      <items count="6">
        <item x="0"/>
        <item x="1"/>
        <item x="2"/>
        <item x="3"/>
        <item x="4"/>
        <item x="5"/>
      </items>
    </pivotField>
    <pivotField showAll="0" defaultSubtotal="0"/>
  </pivotFields>
  <rowFields count="1">
    <field x="8"/>
  </rowFields>
  <rowItems count="7">
    <i>
      <x v="4"/>
    </i>
    <i>
      <x/>
    </i>
    <i>
      <x v="5"/>
    </i>
    <i>
      <x v="1"/>
    </i>
    <i>
      <x v="2"/>
    </i>
    <i>
      <x v="3"/>
    </i>
    <i t="grand">
      <x/>
    </i>
  </rowItems>
  <colItems count="1">
    <i/>
  </colItems>
  <dataFields count="1">
    <dataField name="Sum of Operating Margin" fld="13" baseField="7" baseItem="0" numFmtId="4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120C5877-9401-4B9B-8DB9-58C3DCF6F218}" name="PivotTable12" cacheId="6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fieldListSortAscending="1">
  <location ref="A1:B4" firstHeaderRow="1" firstDataRow="1" firstDataCol="1"/>
  <pivotFields count="17">
    <pivotField showAll="0"/>
    <pivotField showAll="0"/>
    <pivotField numFmtId="14" showAll="0"/>
    <pivotField numFmtId="1" showAll="0"/>
    <pivotField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axis="axisRow" showAll="0">
      <items count="7">
        <item h="1" x="4"/>
        <item x="1"/>
        <item x="0"/>
        <item h="1" x="5"/>
        <item h="1" x="3"/>
        <item h="1" x="2"/>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showAll="0" defaultSubtotal="0">
      <items count="6">
        <item x="0"/>
        <item x="1"/>
        <item x="2"/>
        <item x="3"/>
        <item x="4"/>
        <item x="5"/>
      </items>
    </pivotField>
    <pivotField showAll="0" defaultSubtotal="0"/>
  </pivotFields>
  <rowFields count="1">
    <field x="8"/>
  </rowFields>
  <rowItems count="3">
    <i>
      <x v="1"/>
    </i>
    <i>
      <x v="2"/>
    </i>
    <i t="grand">
      <x/>
    </i>
  </rowItems>
  <colItems count="1">
    <i/>
  </colItems>
  <dataFields count="1">
    <dataField name="Sum of Total Sales" fld="11" baseField="0" baseItem="436865299" numFmtId="4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B2E8A998-CB51-4CA6-B6C7-64D2A4B8CDF8}" name="PivotTable15" cacheId="6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fieldListSortAscending="1">
  <location ref="A7:C10" firstHeaderRow="0" firstDataRow="1" firstDataCol="1"/>
  <pivotFields count="17">
    <pivotField showAll="0"/>
    <pivotField showAll="0"/>
    <pivotField numFmtId="14" showAll="0"/>
    <pivotField numFmtId="1" showAll="0"/>
    <pivotField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axis="axisRow" showAll="0">
      <items count="7">
        <item h="1" x="4"/>
        <item h="1" x="1"/>
        <item h="1" x="0"/>
        <item h="1" x="5"/>
        <item x="3"/>
        <item x="2"/>
        <item t="default"/>
      </items>
    </pivotField>
    <pivotField numFmtId="8" showAll="0"/>
    <pivotField numFmtId="3" showAll="0"/>
    <pivotField dataField="1" numFmtId="6" showAll="0"/>
    <pivotField dataField="1" numFmtId="6" showAll="0"/>
    <pivotField numFmtId="9" showAll="0"/>
    <pivotField showAll="0">
      <items count="4">
        <item x="0"/>
        <item x="2"/>
        <item x="1"/>
        <item t="default"/>
      </items>
    </pivotField>
    <pivotField showAll="0" defaultSubtotal="0">
      <items count="6">
        <item x="0"/>
        <item x="1"/>
        <item x="2"/>
        <item x="3"/>
        <item x="4"/>
        <item x="5"/>
      </items>
    </pivotField>
    <pivotField showAll="0" defaultSubtotal="0"/>
  </pivotFields>
  <rowFields count="1">
    <field x="8"/>
  </rowFields>
  <rowItems count="3">
    <i>
      <x v="4"/>
    </i>
    <i>
      <x v="5"/>
    </i>
    <i t="grand">
      <x/>
    </i>
  </rowItems>
  <colFields count="1">
    <field x="-2"/>
  </colFields>
  <colItems count="2">
    <i>
      <x/>
    </i>
    <i i="1">
      <x v="1"/>
    </i>
  </colItems>
  <dataFields count="2">
    <dataField name="Sum of Total Sales" fld="11" baseField="7" baseItem="5" numFmtId="42"/>
    <dataField name="Sum of Operating Profit" fld="12" baseField="7" baseItem="4" numFmtId="4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0258A774-B6FA-4F8E-B12F-D9B1919C81FF}" name="PivotTable14" cacheId="6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fieldListSortAscending="1">
  <location ref="D1:E4" firstHeaderRow="1" firstDataRow="1" firstDataCol="1"/>
  <pivotFields count="17">
    <pivotField showAll="0"/>
    <pivotField showAll="0"/>
    <pivotField numFmtId="14" showAll="0"/>
    <pivotField numFmtId="1" showAll="0"/>
    <pivotField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axis="axisRow" showAll="0">
      <items count="7">
        <item h="1" x="4"/>
        <item h="1" x="1"/>
        <item h="1" x="0"/>
        <item h="1" x="5"/>
        <item x="3"/>
        <item x="2"/>
        <item t="default"/>
      </items>
    </pivotField>
    <pivotField numFmtId="8" showAll="0"/>
    <pivotField numFmtId="3" showAll="0"/>
    <pivotField numFmtId="6" showAll="0"/>
    <pivotField dataField="1" numFmtId="6" showAll="0"/>
    <pivotField numFmtId="9" showAll="0"/>
    <pivotField showAll="0">
      <items count="4">
        <item x="0"/>
        <item x="2"/>
        <item x="1"/>
        <item t="default"/>
      </items>
    </pivotField>
    <pivotField showAll="0" defaultSubtotal="0">
      <items count="6">
        <item x="0"/>
        <item x="1"/>
        <item x="2"/>
        <item x="3"/>
        <item x="4"/>
        <item x="5"/>
      </items>
    </pivotField>
    <pivotField showAll="0" defaultSubtotal="0"/>
  </pivotFields>
  <rowFields count="1">
    <field x="8"/>
  </rowFields>
  <rowItems count="3">
    <i>
      <x v="4"/>
    </i>
    <i>
      <x v="5"/>
    </i>
    <i t="grand">
      <x/>
    </i>
  </rowItems>
  <colItems count="1">
    <i/>
  </colItems>
  <dataFields count="1">
    <dataField name="Sum of Operating Profit" fld="12" baseField="7" baseItem="5" numFmtId="4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A507E813-CBD0-4711-A6AA-375811794663}" name="PivotTable13" cacheId="6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fieldListSortAscending="1">
  <location ref="A1:B4" firstHeaderRow="1" firstDataRow="1" firstDataCol="1"/>
  <pivotFields count="17">
    <pivotField showAll="0"/>
    <pivotField showAll="0"/>
    <pivotField numFmtId="14" showAll="0"/>
    <pivotField numFmtId="1" showAll="0"/>
    <pivotField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axis="axisRow" showAll="0">
      <items count="7">
        <item h="1" x="4"/>
        <item h="1" x="1"/>
        <item h="1" x="0"/>
        <item h="1" x="5"/>
        <item x="3"/>
        <item x="2"/>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showAll="0" defaultSubtotal="0">
      <items count="6">
        <item x="0"/>
        <item x="1"/>
        <item x="2"/>
        <item x="3"/>
        <item x="4"/>
        <item x="5"/>
      </items>
    </pivotField>
    <pivotField showAll="0" defaultSubtotal="0"/>
  </pivotFields>
  <rowFields count="1">
    <field x="8"/>
  </rowFields>
  <rowItems count="3">
    <i>
      <x v="4"/>
    </i>
    <i>
      <x v="5"/>
    </i>
    <i t="grand">
      <x/>
    </i>
  </rowItems>
  <colItems count="1">
    <i/>
  </colItems>
  <dataFields count="1">
    <dataField name="Sum of Total Sales" fld="11" baseField="7" baseItem="5" numFmtId="4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63E20716-B8D7-4CB8-9B17-60C52E6DB8FE}" name="PivotTable16" cacheId="6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fieldListSortAscending="1">
  <location ref="A3:B10" firstHeaderRow="1" firstDataRow="1" firstDataCol="1" rowPageCount="1" colPageCount="1"/>
  <pivotFields count="17">
    <pivotField showAll="0"/>
    <pivotField showAll="0"/>
    <pivotField axis="axisPage" numFmtId="14" showAll="0">
      <items count="15">
        <item x="0"/>
        <item x="1"/>
        <item x="2"/>
        <item x="3"/>
        <item x="4"/>
        <item x="5"/>
        <item x="6"/>
        <item x="7"/>
        <item x="8"/>
        <item x="9"/>
        <item x="10"/>
        <item x="11"/>
        <item x="12"/>
        <item x="13"/>
        <item t="default"/>
      </items>
    </pivotField>
    <pivotField numFmtId="1" showAll="0"/>
    <pivotField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axis="axisRow" showAll="0">
      <items count="7">
        <item x="4"/>
        <item x="1"/>
        <item x="0"/>
        <item x="5"/>
        <item x="3"/>
        <item x="2"/>
        <item t="default"/>
      </items>
    </pivotField>
    <pivotField numFmtId="8" showAll="0"/>
    <pivotField dataField="1" numFmtId="3" showAll="0"/>
    <pivotField numFmtId="6" showAll="0"/>
    <pivotField numFmtId="6" showAll="0"/>
    <pivotField numFmtId="9" showAll="0"/>
    <pivotField showAll="0">
      <items count="4">
        <item x="0"/>
        <item x="2"/>
        <item x="1"/>
        <item t="default"/>
      </items>
    </pivotField>
    <pivotField showAll="0" defaultSubtotal="0">
      <items count="6">
        <item sd="0" x="0"/>
        <item sd="0" x="1"/>
        <item sd="0" x="2"/>
        <item sd="0" x="3"/>
        <item sd="0" x="4"/>
        <item sd="0" x="5"/>
      </items>
    </pivotField>
    <pivotField showAll="0" defaultSubtotal="0">
      <items count="5">
        <item sd="0" x="0"/>
        <item sd="0" x="1"/>
        <item sd="0" x="2"/>
        <item sd="0" x="3"/>
        <item sd="0" x="4"/>
      </items>
    </pivotField>
  </pivotFields>
  <rowFields count="1">
    <field x="8"/>
  </rowFields>
  <rowItems count="7">
    <i>
      <x/>
    </i>
    <i>
      <x v="1"/>
    </i>
    <i>
      <x v="2"/>
    </i>
    <i>
      <x v="3"/>
    </i>
    <i>
      <x v="4"/>
    </i>
    <i>
      <x v="5"/>
    </i>
    <i t="grand">
      <x/>
    </i>
  </rowItems>
  <colItems count="1">
    <i/>
  </colItems>
  <pageFields count="1">
    <pageField fld="2" hier="-1"/>
  </pageFields>
  <dataFields count="1">
    <dataField name="Average of Units Sold" fld="10" subtotal="average" baseField="0" baseItem="436865299" numFmtId="4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F9EE0FE8-4247-4AB1-A42A-88A63BBE2909}" name="PivotTable17" cacheId="6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1:B6" firstHeaderRow="1" firstDataRow="1" firstDataCol="1"/>
  <pivotFields count="17">
    <pivotField showAll="0"/>
    <pivotField showAll="0"/>
    <pivotField numFmtId="14" showAll="0"/>
    <pivotField numFmtId="1" showAll="0"/>
    <pivotField showAll="0"/>
    <pivotField showAll="0"/>
    <pivotField axis="axisRow" showAll="0" measureFilter="1" sortType="descending">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autoSortScope>
        <pivotArea dataOnly="0" outline="0" fieldPosition="0">
          <references count="1">
            <reference field="4294967294" count="1" selected="0">
              <x v="0"/>
            </reference>
          </references>
        </pivotArea>
      </autoSortScope>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 showAll="0" defaultSubtotal="0">
      <items count="6">
        <item x="0"/>
        <item x="1"/>
        <item x="2"/>
        <item x="3"/>
        <item x="4"/>
        <item x="5"/>
      </items>
    </pivotField>
    <pivotField showAll="0" defaultSubtotal="0"/>
  </pivotFields>
  <rowFields count="1">
    <field x="6"/>
  </rowFields>
  <rowItems count="5">
    <i>
      <x v="31"/>
    </i>
    <i>
      <x v="4"/>
    </i>
    <i>
      <x v="8"/>
    </i>
    <i>
      <x v="42"/>
    </i>
    <i t="grand">
      <x/>
    </i>
  </rowItems>
  <colItems count="1">
    <i/>
  </colItems>
  <dataFields count="1">
    <dataField name="Sum of Total Sales" fld="11" baseField="0" baseItem="436865299" numFmtId="44"/>
  </dataFields>
  <pivotTableStyleInfo name="PivotStyleLight16" showRowHeaders="1" showColHeaders="1" showRowStripes="0" showColStripes="0" showLastColumn="1"/>
  <filters count="1">
    <filter fld="6" type="valueBetween" evalOrder="-1" id="1" iMeasureFld="0">
      <autoFilter ref="A1">
        <filterColumn colId="0">
          <customFilters and="1">
            <customFilter operator="greaterThanOrEqual" val="5000000"/>
            <customFilter operator="lessThanOrEqual" val="100000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A1A7ACEB-C66C-4240-9493-FEE6242B7134}" name="PivotTable3" cacheId="6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fieldListSortAscending="1">
  <location ref="A1:D7" firstHeaderRow="1" firstDataRow="2" firstDataCol="1"/>
  <pivotFields count="17">
    <pivotField showAll="0"/>
    <pivotField showAll="0"/>
    <pivotField axis="axisRow" numFmtId="14" showAll="0">
      <items count="15">
        <item x="0"/>
        <item x="1"/>
        <item x="2"/>
        <item x="3"/>
        <item x="4"/>
        <item x="5"/>
        <item x="6"/>
        <item x="7"/>
        <item x="8"/>
        <item x="9"/>
        <item x="10"/>
        <item x="11"/>
        <item x="12"/>
        <item x="13"/>
        <item t="default"/>
      </items>
    </pivotField>
    <pivotField numFmtId="1" showAll="0"/>
    <pivotField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 axis="axisRow" showAll="0" defaultSubtotal="0">
      <items count="6">
        <item sd="0" x="0"/>
        <item sd="0" x="1"/>
        <item sd="0" x="2"/>
        <item sd="0" x="3"/>
        <item sd="0" x="4"/>
        <item sd="0" x="5"/>
      </items>
    </pivotField>
    <pivotField axis="axisCol" showAll="0" defaultSubtotal="0">
      <items count="5">
        <item sd="0" x="0"/>
        <item x="1"/>
        <item x="2"/>
        <item sd="0" x="3"/>
        <item sd="0" x="4"/>
      </items>
    </pivotField>
  </pivotFields>
  <rowFields count="2">
    <field x="15"/>
    <field x="2"/>
  </rowFields>
  <rowItems count="5">
    <i>
      <x v="1"/>
    </i>
    <i>
      <x v="2"/>
    </i>
    <i>
      <x v="3"/>
    </i>
    <i>
      <x v="4"/>
    </i>
    <i t="grand">
      <x/>
    </i>
  </rowItems>
  <colFields count="1">
    <field x="16"/>
  </colFields>
  <colItems count="3">
    <i>
      <x v="1"/>
    </i>
    <i>
      <x v="2"/>
    </i>
    <i t="grand">
      <x/>
    </i>
  </colItems>
  <dataFields count="1">
    <dataField name="Sum of Total Sales" fld="11" baseField="14" baseItem="1" numFmtId="42"/>
  </dataFields>
  <chartFormats count="2">
    <chartFormat chart="2" format="5" series="1">
      <pivotArea type="data" outline="0" fieldPosition="0">
        <references count="2">
          <reference field="4294967294" count="1" selected="0">
            <x v="0"/>
          </reference>
          <reference field="16" count="1" selected="0">
            <x v="1"/>
          </reference>
        </references>
      </pivotArea>
    </chartFormat>
    <chartFormat chart="2" format="6" series="1">
      <pivotArea type="data" outline="0" fieldPosition="0">
        <references count="2">
          <reference field="4294967294" count="1" selected="0">
            <x v="0"/>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55148CA2-2FB6-4CAD-B0DE-0FD50208E781}" sourceName="City">
  <pivotTables>
    <pivotTable tabId="20" name="PivotTable12"/>
    <pivotTable tabId="17" name="PivotTable16"/>
    <pivotTable tabId="14" name="PivotTable11"/>
    <pivotTable tabId="15" name="PivotTable12"/>
    <pivotTable tabId="18" name="PivotTable17"/>
    <pivotTable tabId="5" name="PivotTable3"/>
    <pivotTable tabId="3" name="PivotTable1"/>
    <pivotTable tabId="13" name="PivotTable10"/>
    <pivotTable tabId="12" name="PivotTable9"/>
    <pivotTable tabId="7" name="PivotTable5"/>
    <pivotTable tabId="6" name="PivotTable4"/>
    <pivotTable tabId="4" name="PivotTable2"/>
    <pivotTable tabId="8" name="PivotTable6"/>
    <pivotTable tabId="8" name="PivotTable7"/>
    <pivotTable tabId="11" name="PivotTable8"/>
    <pivotTable tabId="16" name="PivotTable13"/>
    <pivotTable tabId="16" name="PivotTable14"/>
    <pivotTable tabId="16" name="PivotTable15"/>
    <pivotTable tabId="20" name="PivotTable1"/>
    <pivotTable tabId="20" name="PivotTable18"/>
    <pivotTable tabId="20" name="PivotTable19"/>
    <pivotTable tabId="20" name="PivotTable2"/>
    <pivotTable tabId="20" name="PivotTable20"/>
    <pivotTable tabId="20" name="PivotTable21"/>
    <pivotTable tabId="20" name="PivotTable4"/>
    <pivotTable tabId="20" name="PivotTable9"/>
    <pivotTable tabId="22" name="PivotTable3"/>
    <pivotTable tabId="20" name="PivotTable10"/>
  </pivotTables>
  <data>
    <tabular pivotCacheId="1184854810">
      <items count="52">
        <i x="20" s="1"/>
        <i x="29" s="1"/>
        <i x="17" s="1"/>
        <i x="30" s="1"/>
        <i x="44" s="1"/>
        <i x="12" s="1"/>
        <i x="15" s="1"/>
        <i x="27" s="1"/>
        <i x="49" s="1"/>
        <i x="50" s="1"/>
        <i x="31" s="1"/>
        <i x="32" s="1"/>
        <i x="21" s="1"/>
        <i x="4" s="1"/>
        <i x="33" s="1"/>
        <i x="5" s="1"/>
        <i x="8" s="1"/>
        <i x="41" s="1"/>
        <i x="23" s="1"/>
        <i x="40" s="1"/>
        <i x="47" s="1"/>
        <i x="18" s="1"/>
        <i x="1" s="1"/>
        <i x="43" s="1"/>
        <i x="35" s="1"/>
        <i x="13" s="1"/>
        <i x="7" s="1"/>
        <i x="36" s="1"/>
        <i x="3" s="1"/>
        <i x="34" s="1"/>
        <i x="51" s="1"/>
        <i x="10" s="1"/>
        <i x="42" s="1"/>
        <i x="11" s="1"/>
        <i x="26" s="1"/>
        <i x="0" s="1"/>
        <i x="46" s="1"/>
        <i x="37" s="1"/>
        <i x="14" s="1"/>
        <i x="19" s="1"/>
        <i x="6" s="1"/>
        <i x="28" s="1"/>
        <i x="16" s="1"/>
        <i x="48" s="1"/>
        <i x="22" s="1"/>
        <i x="25" s="1"/>
        <i x="2" s="1"/>
        <i x="9" s="1"/>
        <i x="39" s="1"/>
        <i x="24" s="1"/>
        <i x="38" s="1"/>
        <i x="4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7611D934-104E-46C6-B6D5-638621C99A93}" sourceName="Sales Method">
  <pivotTables>
    <pivotTable tabId="20" name="PivotTable12"/>
    <pivotTable tabId="17" name="PivotTable16"/>
    <pivotTable tabId="14" name="PivotTable11"/>
    <pivotTable tabId="15" name="PivotTable12"/>
    <pivotTable tabId="18" name="PivotTable17"/>
    <pivotTable tabId="5" name="PivotTable3"/>
    <pivotTable tabId="3" name="PivotTable1"/>
    <pivotTable tabId="13" name="PivotTable10"/>
    <pivotTable tabId="12" name="PivotTable9"/>
    <pivotTable tabId="7" name="PivotTable5"/>
    <pivotTable tabId="6" name="PivotTable4"/>
    <pivotTable tabId="4" name="PivotTable2"/>
    <pivotTable tabId="8" name="PivotTable6"/>
    <pivotTable tabId="8" name="PivotTable7"/>
    <pivotTable tabId="11" name="PivotTable8"/>
    <pivotTable tabId="16" name="PivotTable13"/>
    <pivotTable tabId="16" name="PivotTable14"/>
    <pivotTable tabId="16" name="PivotTable15"/>
    <pivotTable tabId="20" name="PivotTable1"/>
    <pivotTable tabId="20" name="PivotTable18"/>
    <pivotTable tabId="20" name="PivotTable19"/>
    <pivotTable tabId="20" name="PivotTable2"/>
    <pivotTable tabId="20" name="PivotTable20"/>
    <pivotTable tabId="20" name="PivotTable21"/>
    <pivotTable tabId="20" name="PivotTable4"/>
    <pivotTable tabId="20" name="PivotTable9"/>
    <pivotTable tabId="22" name="PivotTable3"/>
    <pivotTable tabId="20" name="PivotTable10"/>
  </pivotTables>
  <data>
    <tabular pivotCacheId="1184854810">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636479E6-1384-4C1F-AE31-99928FAA2FFF}" sourceName="State">
  <pivotTables>
    <pivotTable tabId="20" name="PivotTable12"/>
    <pivotTable tabId="17" name="PivotTable16"/>
    <pivotTable tabId="14" name="PivotTable11"/>
    <pivotTable tabId="15" name="PivotTable12"/>
    <pivotTable tabId="18" name="PivotTable17"/>
    <pivotTable tabId="5" name="PivotTable3"/>
    <pivotTable tabId="3" name="PivotTable1"/>
    <pivotTable tabId="13" name="PivotTable10"/>
    <pivotTable tabId="12" name="PivotTable9"/>
    <pivotTable tabId="7" name="PivotTable5"/>
    <pivotTable tabId="6" name="PivotTable4"/>
    <pivotTable tabId="4" name="PivotTable2"/>
    <pivotTable tabId="8" name="PivotTable6"/>
    <pivotTable tabId="8" name="PivotTable7"/>
    <pivotTable tabId="11" name="PivotTable8"/>
    <pivotTable tabId="16" name="PivotTable13"/>
    <pivotTable tabId="16" name="PivotTable14"/>
    <pivotTable tabId="16" name="PivotTable15"/>
    <pivotTable tabId="20" name="PivotTable1"/>
    <pivotTable tabId="20" name="PivotTable18"/>
    <pivotTable tabId="20" name="PivotTable19"/>
    <pivotTable tabId="20" name="PivotTable2"/>
    <pivotTable tabId="20" name="PivotTable20"/>
    <pivotTable tabId="20" name="PivotTable21"/>
    <pivotTable tabId="20" name="PivotTable4"/>
    <pivotTable tabId="20" name="PivotTable9"/>
    <pivotTable tabId="22" name="PivotTable3"/>
    <pivotTable tabId="20" name="PivotTable10"/>
  </pivotTables>
  <data>
    <tabular pivotCacheId="1184854810">
      <items count="50">
        <i x="13" s="1"/>
        <i x="15" s="1"/>
        <i x="25" s="1"/>
        <i x="33" s="1"/>
        <i x="2" s="1"/>
        <i x="6" s="1"/>
        <i x="45" s="1"/>
        <i x="43" s="1"/>
        <i x="8" s="1"/>
        <i x="27" s="1"/>
        <i x="16" s="1"/>
        <i x="24" s="1"/>
        <i x="3" s="1"/>
        <i x="40" s="1"/>
        <i x="38" s="1"/>
        <i x="35" s="1"/>
        <i x="31" s="1"/>
        <i x="23" s="1"/>
        <i x="14" s="1"/>
        <i x="42" s="1"/>
        <i x="47" s="1"/>
        <i x="19" s="1"/>
        <i x="9" s="1"/>
        <i x="32" s="1"/>
        <i x="20" s="1"/>
        <i x="10" s="1"/>
        <i x="12" s="1"/>
        <i x="5" s="1"/>
        <i x="49" s="1"/>
        <i x="44" s="1"/>
        <i x="26" s="1"/>
        <i x="0" s="1"/>
        <i x="29" s="1"/>
        <i x="37" s="1"/>
        <i x="30" s="1"/>
        <i x="34" s="1"/>
        <i x="22" s="1"/>
        <i x="4" s="1"/>
        <i x="46" s="1"/>
        <i x="28" s="1"/>
        <i x="36" s="1"/>
        <i x="11" s="1"/>
        <i x="1" s="1"/>
        <i x="21" s="1"/>
        <i x="48" s="1"/>
        <i x="18" s="1"/>
        <i x="7" s="1"/>
        <i x="41" s="1"/>
        <i x="39" s="1"/>
        <i x="17"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81A33C4B-C046-4595-A341-245F314C872E}" sourceName="Years">
  <pivotTables>
    <pivotTable tabId="20" name="PivotTable12"/>
  </pivotTables>
  <data>
    <tabular pivotCacheId="1184854810">
      <items count="5">
        <i x="1" s="1"/>
        <i x="2" s="1"/>
        <i x="0" s="1" nd="1"/>
        <i x="4" s="1" nd="1"/>
        <i x="3"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Quarters" xr10:uid="{B2599258-A9FC-4149-AAED-21993F67B72A}" sourceName="Quarters">
  <pivotTables>
    <pivotTable tabId="20" name="PivotTable12"/>
    <pivotTable tabId="17" name="PivotTable16"/>
    <pivotTable tabId="14" name="PivotTable11"/>
    <pivotTable tabId="15" name="PivotTable12"/>
    <pivotTable tabId="18" name="PivotTable17"/>
    <pivotTable tabId="5" name="PivotTable3"/>
    <pivotTable tabId="3" name="PivotTable1"/>
    <pivotTable tabId="13" name="PivotTable10"/>
    <pivotTable tabId="12" name="PivotTable9"/>
    <pivotTable tabId="7" name="PivotTable5"/>
    <pivotTable tabId="6" name="PivotTable4"/>
    <pivotTable tabId="4" name="PivotTable2"/>
    <pivotTable tabId="8" name="PivotTable6"/>
    <pivotTable tabId="8" name="PivotTable7"/>
    <pivotTable tabId="11" name="PivotTable8"/>
    <pivotTable tabId="16" name="PivotTable13"/>
    <pivotTable tabId="16" name="PivotTable14"/>
    <pivotTable tabId="16" name="PivotTable15"/>
    <pivotTable tabId="20" name="PivotTable1"/>
    <pivotTable tabId="20" name="PivotTable18"/>
    <pivotTable tabId="20" name="PivotTable19"/>
    <pivotTable tabId="20" name="PivotTable2"/>
    <pivotTable tabId="20" name="PivotTable20"/>
    <pivotTable tabId="20" name="PivotTable21"/>
    <pivotTable tabId="20" name="PivotTable4"/>
    <pivotTable tabId="20" name="PivotTable9"/>
    <pivotTable tabId="22" name="PivotTable3"/>
    <pivotTable tabId="20" name="PivotTable10"/>
  </pivotTables>
  <data>
    <tabular pivotCacheId="1184854810">
      <items count="6">
        <i x="1" s="1"/>
        <i x="2" s="1"/>
        <i x="3" s="1"/>
        <i x="4" s="1"/>
        <i x="0" s="1" nd="1"/>
        <i x="5"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ity" xr10:uid="{6054F314-C1AB-42E1-9AF7-83E402EA60CA}" cache="Slicer_City" caption="City" startItem="35" style="Semi Plain" rowHeight="241300"/>
  <slicer name="Sales Method" xr10:uid="{3EAD48F6-C40E-4E8B-B20F-5F3E09C40B54}" cache="Slicer_Sales_Method" caption="Sales Method" style="Semi Plain" rowHeight="241300"/>
  <slicer name="State" xr10:uid="{F50885B3-0D79-4F5E-826F-64EADD96D162}" cache="Slicer_State" caption="State" style="Semi Plain" rowHeight="241300"/>
  <slicer name="Quarters" xr10:uid="{ED2B54A3-600A-414B-BFC8-57CB89A138E4}" cache="Slicer_Quarters" caption="Quarters" columnCount="2" style="Semi Plai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DC0430C6-2B8C-4B28-AC06-3052B112497C}" cache="Slicer_Years" caption="Years"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6530C5F-0BB6-44F0-92BF-11E8777B9D2F}" name="Sales" displayName="Sales" ref="A1:O9649" totalsRowShown="0" headerRowDxfId="39" dataDxfId="38">
  <autoFilter ref="A1:O9649" xr:uid="{7CA56E63-49E1-472A-BC70-5A92D4ECF37D}"/>
  <tableColumns count="15">
    <tableColumn id="1" xr3:uid="{4181C87D-BF5C-4446-A5CE-E0690C0969B0}" name="Retailer" dataDxfId="37"/>
    <tableColumn id="2" xr3:uid="{24FF6141-A4A8-4EFB-86CC-D86BD3EF288A}" name="Retailer ID" dataDxfId="36"/>
    <tableColumn id="3" xr3:uid="{AB9C4209-393C-417C-80F6-EBFB8C199E14}" name="Invoice Date" dataDxfId="10"/>
    <tableColumn id="15" xr3:uid="{B75E8B2E-AA31-4FDB-B8F6-F2A26F1AAFA1}" name="Year" dataDxfId="8"/>
    <tableColumn id="14" xr3:uid="{53B88ACC-E829-4B82-8630-DC781426FDE4}" name="Invoice Month" dataDxfId="9">
      <calculatedColumnFormula>TEXT(Sales[[#This Row],[Invoice Date]],"mmm")</calculatedColumnFormula>
    </tableColumn>
    <tableColumn id="4" xr3:uid="{3C399954-17EE-49D1-B53E-9EF05BBA807C}" name="Region" dataDxfId="35"/>
    <tableColumn id="5" xr3:uid="{9EBF0ADF-381E-4C4C-B4F7-613BF9F67450}" name="State" dataDxfId="34"/>
    <tableColumn id="6" xr3:uid="{CA0317E2-BCD9-4BE7-841A-9C30A4CE8D3E}" name="City" dataDxfId="33"/>
    <tableColumn id="7" xr3:uid="{A1D5CAA5-FFD3-455C-AFE8-D53DFFA31500}" name="Product" dataDxfId="32"/>
    <tableColumn id="8" xr3:uid="{92C43529-F7F7-492F-AA7A-93608B448FA7}" name="Price per Unit" dataDxfId="31"/>
    <tableColumn id="9" xr3:uid="{DE0E0B68-B635-4EC6-AD31-CF2EC1872A2A}" name="Units Sold" dataDxfId="30"/>
    <tableColumn id="10" xr3:uid="{4B7C1A3E-DF67-4506-A187-8DC263B1A76E}" name="Total Sales" dataDxfId="29">
      <calculatedColumnFormula>J2*K2</calculatedColumnFormula>
    </tableColumn>
    <tableColumn id="11" xr3:uid="{88C0C1F0-6A4B-4DFC-9F72-E698C3E147EC}" name="Operating Profit" dataDxfId="28"/>
    <tableColumn id="12" xr3:uid="{4675269D-C438-4864-A822-B58CE3CDD47C}" name="Operating Margin" dataDxfId="27"/>
    <tableColumn id="13" xr3:uid="{1774958A-7378-47B0-9AB0-071E21128381}" name="Sales Method" dataDxfId="2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781A04EF-E7C4-4E28-BDD1-929C87EA0351}" name="Table2" displayName="Table2" ref="A1:N1390" totalsRowShown="0">
  <autoFilter ref="A1:N1390" xr:uid="{BB699800-0AAE-44C8-B21D-D49D958B376A}"/>
  <tableColumns count="14">
    <tableColumn id="1" xr3:uid="{DBFA4493-239A-43E6-BC2E-EAC631BA94B7}" name="Retailer"/>
    <tableColumn id="2" xr3:uid="{1733BDA5-E960-4DE6-88B8-7C4739EBF58F}" name="Retailer ID"/>
    <tableColumn id="3" xr3:uid="{69A55BF4-CB46-4CC3-9DAE-BECA68125DB3}" name="Invoice Date" dataDxfId="25"/>
    <tableColumn id="4" xr3:uid="{2DA162A1-E256-4EBC-97B9-A333549CEAE4}" name="Invoice Month"/>
    <tableColumn id="5" xr3:uid="{C83E64CF-85C8-4500-ABAE-FB4ECB4126EB}" name="Region"/>
    <tableColumn id="6" xr3:uid="{F4D5C0EE-619D-40BB-99CE-AA18926DA94A}" name="State"/>
    <tableColumn id="7" xr3:uid="{A7322B78-8E1E-4F28-B094-9CA855CB80A9}" name="City"/>
    <tableColumn id="8" xr3:uid="{75187902-260D-43D6-82DD-EC3BCE9782B6}" name="Product"/>
    <tableColumn id="9" xr3:uid="{EE45D078-5409-415E-B76F-DA443A32BD31}" name="Price per Unit"/>
    <tableColumn id="10" xr3:uid="{8E1E8663-9E6D-4C46-8769-72F1370B0AB6}" name="Units Sold"/>
    <tableColumn id="11" xr3:uid="{2B61AE44-43C8-44BB-8FC5-18117E8156E5}" name="Total Sales"/>
    <tableColumn id="12" xr3:uid="{10566438-705B-4625-9FEF-BE699EE4E135}" name="Operating Profit"/>
    <tableColumn id="13" xr3:uid="{5B3A7E88-96A9-48C2-AB48-CA49CA9EA47B}" name="Operating Margin"/>
    <tableColumn id="14" xr3:uid="{9F733389-A066-43F6-A460-318B6E86CD85}" name="Sales Metho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Aspect">
      <a:dk1>
        <a:sysClr val="windowText" lastClr="000000"/>
      </a:dk1>
      <a:lt1>
        <a:sysClr val="window" lastClr="FFFFFF"/>
      </a:lt1>
      <a:dk2>
        <a:srgbClr val="323232"/>
      </a:dk2>
      <a:lt2>
        <a:srgbClr val="E3DED1"/>
      </a:lt2>
      <a:accent1>
        <a:srgbClr val="F07F09"/>
      </a:accent1>
      <a:accent2>
        <a:srgbClr val="9F2936"/>
      </a:accent2>
      <a:accent3>
        <a:srgbClr val="1B587C"/>
      </a:accent3>
      <a:accent4>
        <a:srgbClr val="4E8542"/>
      </a:accent4>
      <a:accent5>
        <a:srgbClr val="604878"/>
      </a:accent5>
      <a:accent6>
        <a:srgbClr val="C19859"/>
      </a:accent6>
      <a:hlink>
        <a:srgbClr val="6B9F25"/>
      </a:hlink>
      <a:folHlink>
        <a:srgbClr val="B26B0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6" Type="http://schemas.microsoft.com/office/2007/relationships/slicer" Target="../slicers/slicer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drawing" Target="../drawings/drawing3.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pivotTable" Target="../pivotTables/pivotTable1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6.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7.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8.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pivotTable" Target="../pivotTables/pivotTable20.xml"/><Relationship Id="rId1" Type="http://schemas.openxmlformats.org/officeDocument/2006/relationships/pivotTable" Target="../pivotTables/pivotTable19.xml"/></Relationships>
</file>

<file path=xl/worksheets/_rels/sheet12.xml.rels><?xml version="1.0" encoding="UTF-8" standalone="yes"?>
<Relationships xmlns="http://schemas.openxmlformats.org/package/2006/relationships"><Relationship Id="rId1" Type="http://schemas.openxmlformats.org/officeDocument/2006/relationships/pivotTable" Target="../pivotTables/pivotTable21.xml"/></Relationships>
</file>

<file path=xl/worksheets/_rels/sheet13.xml.rels><?xml version="1.0" encoding="UTF-8" standalone="yes"?>
<Relationships xmlns="http://schemas.openxmlformats.org/package/2006/relationships"><Relationship Id="rId1" Type="http://schemas.openxmlformats.org/officeDocument/2006/relationships/pivotTable" Target="../pivotTables/pivotTable22.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23.xml"/></Relationships>
</file>

<file path=xl/worksheets/_rels/sheet15.xml.rels><?xml version="1.0" encoding="UTF-8" standalone="yes"?>
<Relationships xmlns="http://schemas.openxmlformats.org/package/2006/relationships"><Relationship Id="rId1" Type="http://schemas.openxmlformats.org/officeDocument/2006/relationships/pivotTable" Target="../pivotTables/pivotTable24.xml"/></Relationships>
</file>

<file path=xl/worksheets/_rels/sheet16.xml.rels><?xml version="1.0" encoding="UTF-8" standalone="yes"?>
<Relationships xmlns="http://schemas.openxmlformats.org/package/2006/relationships"><Relationship Id="rId1" Type="http://schemas.openxmlformats.org/officeDocument/2006/relationships/pivotTable" Target="../pivotTables/pivotTable25.xml"/></Relationships>
</file>

<file path=xl/worksheets/_rels/sheet17.xml.rels><?xml version="1.0" encoding="UTF-8" standalone="yes"?>
<Relationships xmlns="http://schemas.openxmlformats.org/package/2006/relationships"><Relationship Id="rId3" Type="http://schemas.openxmlformats.org/officeDocument/2006/relationships/pivotTable" Target="../pivotTables/pivotTable28.xml"/><Relationship Id="rId2" Type="http://schemas.openxmlformats.org/officeDocument/2006/relationships/pivotTable" Target="../pivotTables/pivotTable27.xml"/><Relationship Id="rId1" Type="http://schemas.openxmlformats.org/officeDocument/2006/relationships/pivotTable" Target="../pivotTables/pivotTable26.xml"/></Relationships>
</file>

<file path=xl/worksheets/_rels/sheet18.xml.rels><?xml version="1.0" encoding="UTF-8" standalone="yes"?>
<Relationships xmlns="http://schemas.openxmlformats.org/package/2006/relationships"><Relationship Id="rId1" Type="http://schemas.openxmlformats.org/officeDocument/2006/relationships/pivotTable" Target="../pivotTables/pivotTable29.xml"/></Relationships>
</file>

<file path=xl/worksheets/_rels/sheet19.xml.rels><?xml version="1.0" encoding="UTF-8" standalone="yes"?>
<Relationships xmlns="http://schemas.openxmlformats.org/package/2006/relationships"><Relationship Id="rId1" Type="http://schemas.openxmlformats.org/officeDocument/2006/relationships/pivotTable" Target="../pivotTables/pivotTable30.xml"/></Relationships>
</file>

<file path=xl/worksheets/_rels/sheet20.xml.rels><?xml version="1.0" encoding="UTF-8" standalone="yes"?>
<Relationships xmlns="http://schemas.openxmlformats.org/package/2006/relationships"><Relationship Id="rId1" Type="http://schemas.openxmlformats.org/officeDocument/2006/relationships/pivotTable" Target="../pivotTables/pivotTable31.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A3F01-BA65-499B-9577-B22AB15A1A45}">
  <dimension ref="A1:O9649"/>
  <sheetViews>
    <sheetView topLeftCell="I1" workbookViewId="0">
      <selection activeCell="Q15" sqref="Q15"/>
    </sheetView>
  </sheetViews>
  <sheetFormatPr defaultColWidth="14.42578125" defaultRowHeight="15" customHeight="1" x14ac:dyDescent="0.25"/>
  <cols>
    <col min="1" max="1" width="12.5703125" bestFit="1" customWidth="1"/>
    <col min="2" max="2" width="14.85546875" bestFit="1" customWidth="1"/>
    <col min="3" max="3" width="16.5703125" style="18" bestFit="1" customWidth="1"/>
    <col min="4" max="4" width="16.5703125" style="38" customWidth="1"/>
    <col min="5" max="5" width="16.5703125" style="11" customWidth="1"/>
    <col min="6" max="6" width="11.7109375" bestFit="1" customWidth="1"/>
    <col min="7" max="7" width="15.28515625" bestFit="1" customWidth="1"/>
    <col min="8" max="8" width="14" bestFit="1" customWidth="1"/>
    <col min="9" max="9" width="26.140625" bestFit="1" customWidth="1"/>
    <col min="10" max="10" width="17.85546875" bestFit="1" customWidth="1"/>
    <col min="11" max="11" width="14.5703125" bestFit="1" customWidth="1"/>
    <col min="12" max="12" width="15" bestFit="1" customWidth="1"/>
    <col min="13" max="13" width="20" bestFit="1" customWidth="1"/>
    <col min="14" max="14" width="21.28515625" bestFit="1" customWidth="1"/>
    <col min="15" max="15" width="17.85546875" bestFit="1" customWidth="1"/>
  </cols>
  <sheetData>
    <row r="1" spans="1:15" ht="14.25" customHeight="1" x14ac:dyDescent="0.25">
      <c r="A1" s="3" t="s">
        <v>1</v>
      </c>
      <c r="B1" s="3" t="s">
        <v>2</v>
      </c>
      <c r="C1" s="19" t="s">
        <v>3</v>
      </c>
      <c r="D1" s="36" t="s">
        <v>172</v>
      </c>
      <c r="E1" s="3" t="s">
        <v>155</v>
      </c>
      <c r="F1" s="3" t="s">
        <v>4</v>
      </c>
      <c r="G1" s="3" t="s">
        <v>5</v>
      </c>
      <c r="H1" s="3" t="s">
        <v>6</v>
      </c>
      <c r="I1" s="3" t="s">
        <v>7</v>
      </c>
      <c r="J1" s="3" t="s">
        <v>8</v>
      </c>
      <c r="K1" s="3" t="s">
        <v>9</v>
      </c>
      <c r="L1" s="3" t="s">
        <v>10</v>
      </c>
      <c r="M1" s="3" t="s">
        <v>11</v>
      </c>
      <c r="N1" s="3" t="s">
        <v>12</v>
      </c>
      <c r="O1" s="3" t="s">
        <v>13</v>
      </c>
    </row>
    <row r="2" spans="1:15" ht="14.25" customHeight="1" x14ac:dyDescent="0.25">
      <c r="A2" s="4" t="s">
        <v>14</v>
      </c>
      <c r="B2" s="4">
        <v>1185732</v>
      </c>
      <c r="C2" s="5">
        <v>43831</v>
      </c>
      <c r="D2" s="37">
        <v>2020</v>
      </c>
      <c r="E2" s="5" t="str">
        <f>TEXT(Sales[[#This Row],[Invoice Date]],"mmm")</f>
        <v>Jan</v>
      </c>
      <c r="F2" s="4" t="s">
        <v>15</v>
      </c>
      <c r="G2" s="4" t="s">
        <v>16</v>
      </c>
      <c r="H2" s="4" t="s">
        <v>16</v>
      </c>
      <c r="I2" s="6" t="s">
        <v>17</v>
      </c>
      <c r="J2" s="7">
        <v>50</v>
      </c>
      <c r="K2" s="8">
        <v>1200</v>
      </c>
      <c r="L2" s="9">
        <f>J2*K2</f>
        <v>60000</v>
      </c>
      <c r="M2" s="9">
        <v>300000</v>
      </c>
      <c r="N2" s="10">
        <v>0.5</v>
      </c>
      <c r="O2" s="4" t="s">
        <v>18</v>
      </c>
    </row>
    <row r="3" spans="1:15" ht="14.25" customHeight="1" x14ac:dyDescent="0.25">
      <c r="A3" s="4" t="s">
        <v>14</v>
      </c>
      <c r="B3" s="4">
        <v>1185732</v>
      </c>
      <c r="C3" s="5">
        <v>43832</v>
      </c>
      <c r="D3" s="37">
        <v>2020</v>
      </c>
      <c r="E3" s="5" t="str">
        <f>TEXT(Sales[[#This Row],[Invoice Date]],"mmm")</f>
        <v>Jan</v>
      </c>
      <c r="F3" s="4" t="s">
        <v>15</v>
      </c>
      <c r="G3" s="4" t="s">
        <v>16</v>
      </c>
      <c r="H3" s="4" t="s">
        <v>16</v>
      </c>
      <c r="I3" s="6" t="s">
        <v>19</v>
      </c>
      <c r="J3" s="7">
        <v>50</v>
      </c>
      <c r="K3" s="8">
        <v>1000</v>
      </c>
      <c r="L3" s="9">
        <f t="shared" ref="L3:L66" si="0">J3*K3</f>
        <v>50000</v>
      </c>
      <c r="M3" s="9">
        <v>150000</v>
      </c>
      <c r="N3" s="10">
        <v>0.3</v>
      </c>
      <c r="O3" s="4" t="s">
        <v>18</v>
      </c>
    </row>
    <row r="4" spans="1:15" ht="14.25" customHeight="1" x14ac:dyDescent="0.25">
      <c r="A4" s="4" t="s">
        <v>14</v>
      </c>
      <c r="B4" s="4">
        <v>1185732</v>
      </c>
      <c r="C4" s="5">
        <v>43833</v>
      </c>
      <c r="D4" s="37">
        <v>2020</v>
      </c>
      <c r="E4" s="5" t="str">
        <f>TEXT(Sales[[#This Row],[Invoice Date]],"mmm")</f>
        <v>Jan</v>
      </c>
      <c r="F4" s="4" t="s">
        <v>15</v>
      </c>
      <c r="G4" s="4" t="s">
        <v>16</v>
      </c>
      <c r="H4" s="4" t="s">
        <v>16</v>
      </c>
      <c r="I4" s="6" t="s">
        <v>20</v>
      </c>
      <c r="J4" s="7">
        <v>40</v>
      </c>
      <c r="K4" s="8">
        <v>1000</v>
      </c>
      <c r="L4" s="9">
        <f t="shared" si="0"/>
        <v>40000</v>
      </c>
      <c r="M4" s="9">
        <v>140000</v>
      </c>
      <c r="N4" s="10">
        <v>0.35</v>
      </c>
      <c r="O4" s="4" t="s">
        <v>18</v>
      </c>
    </row>
    <row r="5" spans="1:15" ht="14.25" customHeight="1" x14ac:dyDescent="0.25">
      <c r="A5" s="4" t="s">
        <v>14</v>
      </c>
      <c r="B5" s="4">
        <v>1185732</v>
      </c>
      <c r="C5" s="5">
        <v>43834</v>
      </c>
      <c r="D5" s="37">
        <v>2020</v>
      </c>
      <c r="E5" s="5" t="str">
        <f>TEXT(Sales[[#This Row],[Invoice Date]],"mmm")</f>
        <v>Jan</v>
      </c>
      <c r="F5" s="4" t="s">
        <v>15</v>
      </c>
      <c r="G5" s="4" t="s">
        <v>16</v>
      </c>
      <c r="H5" s="4" t="s">
        <v>16</v>
      </c>
      <c r="I5" s="6" t="s">
        <v>21</v>
      </c>
      <c r="J5" s="7">
        <v>45</v>
      </c>
      <c r="K5" s="8">
        <v>850</v>
      </c>
      <c r="L5" s="9">
        <f t="shared" si="0"/>
        <v>38250</v>
      </c>
      <c r="M5" s="9">
        <v>133875</v>
      </c>
      <c r="N5" s="10">
        <v>0.35</v>
      </c>
      <c r="O5" s="4" t="s">
        <v>18</v>
      </c>
    </row>
    <row r="6" spans="1:15" ht="14.25" customHeight="1" x14ac:dyDescent="0.25">
      <c r="A6" s="4" t="s">
        <v>14</v>
      </c>
      <c r="B6" s="4">
        <v>1185732</v>
      </c>
      <c r="C6" s="5">
        <v>43835</v>
      </c>
      <c r="D6" s="37">
        <v>2020</v>
      </c>
      <c r="E6" s="5" t="str">
        <f>TEXT(Sales[[#This Row],[Invoice Date]],"mmm")</f>
        <v>Jan</v>
      </c>
      <c r="F6" s="4" t="s">
        <v>15</v>
      </c>
      <c r="G6" s="4" t="s">
        <v>16</v>
      </c>
      <c r="H6" s="4" t="s">
        <v>16</v>
      </c>
      <c r="I6" s="6" t="s">
        <v>22</v>
      </c>
      <c r="J6" s="7">
        <v>60</v>
      </c>
      <c r="K6" s="8">
        <v>900</v>
      </c>
      <c r="L6" s="9">
        <f t="shared" si="0"/>
        <v>54000</v>
      </c>
      <c r="M6" s="9">
        <v>162000</v>
      </c>
      <c r="N6" s="10">
        <v>0.3</v>
      </c>
      <c r="O6" s="4" t="s">
        <v>18</v>
      </c>
    </row>
    <row r="7" spans="1:15" ht="14.25" customHeight="1" x14ac:dyDescent="0.25">
      <c r="A7" s="4" t="s">
        <v>14</v>
      </c>
      <c r="B7" s="4">
        <v>1185732</v>
      </c>
      <c r="C7" s="5">
        <v>43836</v>
      </c>
      <c r="D7" s="37">
        <v>2020</v>
      </c>
      <c r="E7" s="5" t="str">
        <f>TEXT(Sales[[#This Row],[Invoice Date]],"mmm")</f>
        <v>Jan</v>
      </c>
      <c r="F7" s="4" t="s">
        <v>15</v>
      </c>
      <c r="G7" s="4" t="s">
        <v>16</v>
      </c>
      <c r="H7" s="4" t="s">
        <v>16</v>
      </c>
      <c r="I7" s="6" t="s">
        <v>23</v>
      </c>
      <c r="J7" s="7">
        <v>50</v>
      </c>
      <c r="K7" s="8">
        <v>1000</v>
      </c>
      <c r="L7" s="9">
        <f t="shared" si="0"/>
        <v>50000</v>
      </c>
      <c r="M7" s="9">
        <v>125000</v>
      </c>
      <c r="N7" s="10">
        <v>0.25</v>
      </c>
      <c r="O7" s="4" t="s">
        <v>18</v>
      </c>
    </row>
    <row r="8" spans="1:15" ht="14.25" customHeight="1" x14ac:dyDescent="0.25">
      <c r="A8" s="4" t="s">
        <v>14</v>
      </c>
      <c r="B8" s="4">
        <v>1185732</v>
      </c>
      <c r="C8" s="5">
        <v>43837</v>
      </c>
      <c r="D8" s="37">
        <v>2020</v>
      </c>
      <c r="E8" s="5" t="str">
        <f>TEXT(Sales[[#This Row],[Invoice Date]],"mmm")</f>
        <v>Jan</v>
      </c>
      <c r="F8" s="4" t="s">
        <v>15</v>
      </c>
      <c r="G8" s="4" t="s">
        <v>16</v>
      </c>
      <c r="H8" s="4" t="s">
        <v>16</v>
      </c>
      <c r="I8" s="6" t="s">
        <v>17</v>
      </c>
      <c r="J8" s="7">
        <v>50</v>
      </c>
      <c r="K8" s="8">
        <v>1250</v>
      </c>
      <c r="L8" s="9">
        <f t="shared" si="0"/>
        <v>62500</v>
      </c>
      <c r="M8" s="9">
        <v>312500</v>
      </c>
      <c r="N8" s="10">
        <v>0.5</v>
      </c>
      <c r="O8" s="4" t="s">
        <v>18</v>
      </c>
    </row>
    <row r="9" spans="1:15" ht="14.25" customHeight="1" x14ac:dyDescent="0.25">
      <c r="A9" s="4" t="s">
        <v>14</v>
      </c>
      <c r="B9" s="4">
        <v>1185732</v>
      </c>
      <c r="C9" s="5">
        <v>43838</v>
      </c>
      <c r="D9" s="37">
        <v>2020</v>
      </c>
      <c r="E9" s="5" t="str">
        <f>TEXT(Sales[[#This Row],[Invoice Date]],"mmm")</f>
        <v>Jan</v>
      </c>
      <c r="F9" s="4" t="s">
        <v>15</v>
      </c>
      <c r="G9" s="4" t="s">
        <v>16</v>
      </c>
      <c r="H9" s="4" t="s">
        <v>16</v>
      </c>
      <c r="I9" s="6" t="s">
        <v>19</v>
      </c>
      <c r="J9" s="7">
        <v>50</v>
      </c>
      <c r="K9" s="8">
        <v>900</v>
      </c>
      <c r="L9" s="9">
        <f t="shared" si="0"/>
        <v>45000</v>
      </c>
      <c r="M9" s="9">
        <v>135000</v>
      </c>
      <c r="N9" s="10">
        <v>0.3</v>
      </c>
      <c r="O9" s="4" t="s">
        <v>24</v>
      </c>
    </row>
    <row r="10" spans="1:15" ht="14.25" customHeight="1" x14ac:dyDescent="0.25">
      <c r="A10" s="4" t="s">
        <v>14</v>
      </c>
      <c r="B10" s="4">
        <v>1185732</v>
      </c>
      <c r="C10" s="5">
        <v>43851</v>
      </c>
      <c r="D10" s="37">
        <v>2020</v>
      </c>
      <c r="E10" s="5" t="str">
        <f>TEXT(Sales[[#This Row],[Invoice Date]],"mmm")</f>
        <v>Jan</v>
      </c>
      <c r="F10" s="4" t="s">
        <v>15</v>
      </c>
      <c r="G10" s="4" t="s">
        <v>16</v>
      </c>
      <c r="H10" s="4" t="s">
        <v>16</v>
      </c>
      <c r="I10" s="6" t="s">
        <v>20</v>
      </c>
      <c r="J10" s="7">
        <v>40</v>
      </c>
      <c r="K10" s="8">
        <v>950</v>
      </c>
      <c r="L10" s="9">
        <f t="shared" si="0"/>
        <v>38000</v>
      </c>
      <c r="M10" s="9">
        <v>133000</v>
      </c>
      <c r="N10" s="10">
        <v>0.35</v>
      </c>
      <c r="O10" s="4" t="s">
        <v>24</v>
      </c>
    </row>
    <row r="11" spans="1:15" ht="14.25" customHeight="1" x14ac:dyDescent="0.25">
      <c r="A11" s="4" t="s">
        <v>14</v>
      </c>
      <c r="B11" s="4">
        <v>1185732</v>
      </c>
      <c r="C11" s="5">
        <v>43852</v>
      </c>
      <c r="D11" s="37">
        <v>2020</v>
      </c>
      <c r="E11" s="5" t="str">
        <f>TEXT(Sales[[#This Row],[Invoice Date]],"mmm")</f>
        <v>Jan</v>
      </c>
      <c r="F11" s="4" t="s">
        <v>15</v>
      </c>
      <c r="G11" s="4" t="s">
        <v>16</v>
      </c>
      <c r="H11" s="4" t="s">
        <v>16</v>
      </c>
      <c r="I11" s="6" t="s">
        <v>21</v>
      </c>
      <c r="J11" s="7">
        <v>45</v>
      </c>
      <c r="K11" s="8">
        <v>825</v>
      </c>
      <c r="L11" s="9">
        <f t="shared" si="0"/>
        <v>37125</v>
      </c>
      <c r="M11" s="9">
        <v>129937.49999999999</v>
      </c>
      <c r="N11" s="10">
        <v>0.35</v>
      </c>
      <c r="O11" s="4" t="s">
        <v>24</v>
      </c>
    </row>
    <row r="12" spans="1:15" ht="14.25" customHeight="1" x14ac:dyDescent="0.25">
      <c r="A12" s="4" t="s">
        <v>14</v>
      </c>
      <c r="B12" s="4">
        <v>1185732</v>
      </c>
      <c r="C12" s="5">
        <v>43853</v>
      </c>
      <c r="D12" s="37">
        <v>2020</v>
      </c>
      <c r="E12" s="5" t="str">
        <f>TEXT(Sales[[#This Row],[Invoice Date]],"mmm")</f>
        <v>Jan</v>
      </c>
      <c r="F12" s="4" t="s">
        <v>15</v>
      </c>
      <c r="G12" s="4" t="s">
        <v>16</v>
      </c>
      <c r="H12" s="4" t="s">
        <v>16</v>
      </c>
      <c r="I12" s="6" t="s">
        <v>22</v>
      </c>
      <c r="J12" s="7">
        <v>60</v>
      </c>
      <c r="K12" s="8">
        <v>900</v>
      </c>
      <c r="L12" s="9">
        <f t="shared" si="0"/>
        <v>54000</v>
      </c>
      <c r="M12" s="9">
        <v>162000</v>
      </c>
      <c r="N12" s="10">
        <v>0.3</v>
      </c>
      <c r="O12" s="4" t="s">
        <v>24</v>
      </c>
    </row>
    <row r="13" spans="1:15" ht="14.25" customHeight="1" x14ac:dyDescent="0.25">
      <c r="A13" s="4" t="s">
        <v>14</v>
      </c>
      <c r="B13" s="4">
        <v>1185732</v>
      </c>
      <c r="C13" s="5">
        <v>43854</v>
      </c>
      <c r="D13" s="37">
        <v>2020</v>
      </c>
      <c r="E13" s="5" t="str">
        <f>TEXT(Sales[[#This Row],[Invoice Date]],"mmm")</f>
        <v>Jan</v>
      </c>
      <c r="F13" s="4" t="s">
        <v>15</v>
      </c>
      <c r="G13" s="4" t="s">
        <v>16</v>
      </c>
      <c r="H13" s="4" t="s">
        <v>16</v>
      </c>
      <c r="I13" s="6" t="s">
        <v>23</v>
      </c>
      <c r="J13" s="7">
        <v>50</v>
      </c>
      <c r="K13" s="8">
        <v>1000</v>
      </c>
      <c r="L13" s="9">
        <f t="shared" si="0"/>
        <v>50000</v>
      </c>
      <c r="M13" s="9">
        <v>125000</v>
      </c>
      <c r="N13" s="10">
        <v>0.25</v>
      </c>
      <c r="O13" s="4" t="s">
        <v>24</v>
      </c>
    </row>
    <row r="14" spans="1:15" ht="14.25" customHeight="1" x14ac:dyDescent="0.25">
      <c r="A14" s="4" t="s">
        <v>14</v>
      </c>
      <c r="B14" s="4">
        <v>1185732</v>
      </c>
      <c r="C14" s="5">
        <v>43855</v>
      </c>
      <c r="D14" s="37">
        <v>2020</v>
      </c>
      <c r="E14" s="5" t="str">
        <f>TEXT(Sales[[#This Row],[Invoice Date]],"mmm")</f>
        <v>Jan</v>
      </c>
      <c r="F14" s="4" t="s">
        <v>15</v>
      </c>
      <c r="G14" s="4" t="s">
        <v>16</v>
      </c>
      <c r="H14" s="4" t="s">
        <v>16</v>
      </c>
      <c r="I14" s="6" t="s">
        <v>17</v>
      </c>
      <c r="J14" s="7">
        <v>50</v>
      </c>
      <c r="K14" s="8">
        <v>1220</v>
      </c>
      <c r="L14" s="9">
        <f t="shared" si="0"/>
        <v>61000</v>
      </c>
      <c r="M14" s="9">
        <v>305000</v>
      </c>
      <c r="N14" s="10">
        <v>0.5</v>
      </c>
      <c r="O14" s="4" t="s">
        <v>24</v>
      </c>
    </row>
    <row r="15" spans="1:15" ht="14.25" customHeight="1" x14ac:dyDescent="0.25">
      <c r="A15" s="4" t="s">
        <v>14</v>
      </c>
      <c r="B15" s="4">
        <v>1185732</v>
      </c>
      <c r="C15" s="5">
        <v>43856</v>
      </c>
      <c r="D15" s="37">
        <v>2020</v>
      </c>
      <c r="E15" s="5" t="str">
        <f>TEXT(Sales[[#This Row],[Invoice Date]],"mmm")</f>
        <v>Jan</v>
      </c>
      <c r="F15" s="4" t="s">
        <v>15</v>
      </c>
      <c r="G15" s="4" t="s">
        <v>16</v>
      </c>
      <c r="H15" s="4" t="s">
        <v>16</v>
      </c>
      <c r="I15" s="6" t="s">
        <v>19</v>
      </c>
      <c r="J15" s="7">
        <v>50</v>
      </c>
      <c r="K15" s="8">
        <v>925</v>
      </c>
      <c r="L15" s="9">
        <f t="shared" si="0"/>
        <v>46250</v>
      </c>
      <c r="M15" s="9">
        <v>138750</v>
      </c>
      <c r="N15" s="10">
        <v>0.3</v>
      </c>
      <c r="O15" s="4" t="s">
        <v>24</v>
      </c>
    </row>
    <row r="16" spans="1:15" ht="14.25" customHeight="1" x14ac:dyDescent="0.25">
      <c r="A16" s="4" t="s">
        <v>14</v>
      </c>
      <c r="B16" s="4">
        <v>1185732</v>
      </c>
      <c r="C16" s="5">
        <v>43857</v>
      </c>
      <c r="D16" s="37">
        <v>2020</v>
      </c>
      <c r="E16" s="5" t="str">
        <f>TEXT(Sales[[#This Row],[Invoice Date]],"mmm")</f>
        <v>Jan</v>
      </c>
      <c r="F16" s="4" t="s">
        <v>15</v>
      </c>
      <c r="G16" s="4" t="s">
        <v>16</v>
      </c>
      <c r="H16" s="4" t="s">
        <v>16</v>
      </c>
      <c r="I16" s="6" t="s">
        <v>20</v>
      </c>
      <c r="J16" s="7">
        <v>40</v>
      </c>
      <c r="K16" s="8">
        <v>950</v>
      </c>
      <c r="L16" s="9">
        <f t="shared" si="0"/>
        <v>38000</v>
      </c>
      <c r="M16" s="9">
        <v>133000</v>
      </c>
      <c r="N16" s="10">
        <v>0.35</v>
      </c>
      <c r="O16" s="4" t="s">
        <v>24</v>
      </c>
    </row>
    <row r="17" spans="1:15" ht="14.25" customHeight="1" x14ac:dyDescent="0.25">
      <c r="A17" s="4" t="s">
        <v>14</v>
      </c>
      <c r="B17" s="4">
        <v>1185732</v>
      </c>
      <c r="C17" s="5">
        <v>43858</v>
      </c>
      <c r="D17" s="37">
        <v>2020</v>
      </c>
      <c r="E17" s="5" t="str">
        <f>TEXT(Sales[[#This Row],[Invoice Date]],"mmm")</f>
        <v>Jan</v>
      </c>
      <c r="F17" s="4" t="s">
        <v>15</v>
      </c>
      <c r="G17" s="4" t="s">
        <v>16</v>
      </c>
      <c r="H17" s="4" t="s">
        <v>16</v>
      </c>
      <c r="I17" s="6" t="s">
        <v>21</v>
      </c>
      <c r="J17" s="7">
        <v>45</v>
      </c>
      <c r="K17" s="8">
        <v>800</v>
      </c>
      <c r="L17" s="9">
        <f t="shared" si="0"/>
        <v>36000</v>
      </c>
      <c r="M17" s="9">
        <v>125999.99999999999</v>
      </c>
      <c r="N17" s="10">
        <v>0.35</v>
      </c>
      <c r="O17" s="4" t="s">
        <v>24</v>
      </c>
    </row>
    <row r="18" spans="1:15" ht="14.25" customHeight="1" x14ac:dyDescent="0.25">
      <c r="A18" s="4" t="s">
        <v>14</v>
      </c>
      <c r="B18" s="4">
        <v>1185732</v>
      </c>
      <c r="C18" s="5">
        <v>43859</v>
      </c>
      <c r="D18" s="37">
        <v>2020</v>
      </c>
      <c r="E18" s="5" t="str">
        <f>TEXT(Sales[[#This Row],[Invoice Date]],"mmm")</f>
        <v>Jan</v>
      </c>
      <c r="F18" s="4" t="s">
        <v>15</v>
      </c>
      <c r="G18" s="4" t="s">
        <v>16</v>
      </c>
      <c r="H18" s="4" t="s">
        <v>16</v>
      </c>
      <c r="I18" s="6" t="s">
        <v>22</v>
      </c>
      <c r="J18" s="7">
        <v>60</v>
      </c>
      <c r="K18" s="8">
        <v>850</v>
      </c>
      <c r="L18" s="9">
        <f t="shared" si="0"/>
        <v>51000</v>
      </c>
      <c r="M18" s="9">
        <v>153000</v>
      </c>
      <c r="N18" s="10">
        <v>0.3</v>
      </c>
      <c r="O18" s="4" t="s">
        <v>24</v>
      </c>
    </row>
    <row r="19" spans="1:15" ht="14.25" customHeight="1" x14ac:dyDescent="0.25">
      <c r="A19" s="4" t="s">
        <v>14</v>
      </c>
      <c r="B19" s="4">
        <v>1185732</v>
      </c>
      <c r="C19" s="5">
        <v>43860</v>
      </c>
      <c r="D19" s="37">
        <v>2020</v>
      </c>
      <c r="E19" s="5" t="str">
        <f>TEXT(Sales[[#This Row],[Invoice Date]],"mmm")</f>
        <v>Jan</v>
      </c>
      <c r="F19" s="4" t="s">
        <v>15</v>
      </c>
      <c r="G19" s="4" t="s">
        <v>16</v>
      </c>
      <c r="H19" s="4" t="s">
        <v>16</v>
      </c>
      <c r="I19" s="6" t="s">
        <v>23</v>
      </c>
      <c r="J19" s="7">
        <v>50</v>
      </c>
      <c r="K19" s="8">
        <v>950</v>
      </c>
      <c r="L19" s="9">
        <f t="shared" si="0"/>
        <v>47500</v>
      </c>
      <c r="M19" s="9">
        <v>118750</v>
      </c>
      <c r="N19" s="10">
        <v>0.25</v>
      </c>
      <c r="O19" s="4" t="s">
        <v>24</v>
      </c>
    </row>
    <row r="20" spans="1:15" ht="14.25" customHeight="1" x14ac:dyDescent="0.25">
      <c r="A20" s="4" t="s">
        <v>14</v>
      </c>
      <c r="B20" s="4">
        <v>1185732</v>
      </c>
      <c r="C20" s="5">
        <v>43861</v>
      </c>
      <c r="D20" s="37">
        <v>2020</v>
      </c>
      <c r="E20" s="5" t="str">
        <f>TEXT(Sales[[#This Row],[Invoice Date]],"mmm")</f>
        <v>Jan</v>
      </c>
      <c r="F20" s="4" t="s">
        <v>15</v>
      </c>
      <c r="G20" s="4" t="s">
        <v>16</v>
      </c>
      <c r="H20" s="4" t="s">
        <v>16</v>
      </c>
      <c r="I20" s="6" t="s">
        <v>17</v>
      </c>
      <c r="J20" s="7">
        <v>50</v>
      </c>
      <c r="K20" s="8">
        <v>1200</v>
      </c>
      <c r="L20" s="9">
        <f t="shared" si="0"/>
        <v>60000</v>
      </c>
      <c r="M20" s="9">
        <v>300000</v>
      </c>
      <c r="N20" s="10">
        <v>0.5</v>
      </c>
      <c r="O20" s="4" t="s">
        <v>24</v>
      </c>
    </row>
    <row r="21" spans="1:15" ht="14.25" customHeight="1" x14ac:dyDescent="0.25">
      <c r="A21" s="4" t="s">
        <v>14</v>
      </c>
      <c r="B21" s="4">
        <v>1185732</v>
      </c>
      <c r="C21" s="5">
        <v>43862</v>
      </c>
      <c r="D21" s="37">
        <v>2020</v>
      </c>
      <c r="E21" s="5" t="str">
        <f>TEXT(Sales[[#This Row],[Invoice Date]],"mmm")</f>
        <v>Feb</v>
      </c>
      <c r="F21" s="4" t="s">
        <v>15</v>
      </c>
      <c r="G21" s="4" t="s">
        <v>16</v>
      </c>
      <c r="H21" s="4" t="s">
        <v>16</v>
      </c>
      <c r="I21" s="6" t="s">
        <v>19</v>
      </c>
      <c r="J21" s="7">
        <v>50</v>
      </c>
      <c r="K21" s="8">
        <v>900</v>
      </c>
      <c r="L21" s="9">
        <f t="shared" si="0"/>
        <v>45000</v>
      </c>
      <c r="M21" s="9">
        <v>135000</v>
      </c>
      <c r="N21" s="10">
        <v>0.3</v>
      </c>
      <c r="O21" s="4" t="s">
        <v>24</v>
      </c>
    </row>
    <row r="22" spans="1:15" ht="14.25" customHeight="1" x14ac:dyDescent="0.25">
      <c r="A22" s="4" t="s">
        <v>14</v>
      </c>
      <c r="B22" s="4">
        <v>1185732</v>
      </c>
      <c r="C22" s="5">
        <v>43863</v>
      </c>
      <c r="D22" s="37">
        <v>2020</v>
      </c>
      <c r="E22" s="5" t="str">
        <f>TEXT(Sales[[#This Row],[Invoice Date]],"mmm")</f>
        <v>Feb</v>
      </c>
      <c r="F22" s="4" t="s">
        <v>15</v>
      </c>
      <c r="G22" s="4" t="s">
        <v>16</v>
      </c>
      <c r="H22" s="4" t="s">
        <v>16</v>
      </c>
      <c r="I22" s="6" t="s">
        <v>20</v>
      </c>
      <c r="J22" s="7">
        <v>40</v>
      </c>
      <c r="K22" s="8">
        <v>900</v>
      </c>
      <c r="L22" s="9">
        <f t="shared" si="0"/>
        <v>36000</v>
      </c>
      <c r="M22" s="9">
        <v>125999.99999999999</v>
      </c>
      <c r="N22" s="10">
        <v>0.35</v>
      </c>
      <c r="O22" s="4" t="s">
        <v>24</v>
      </c>
    </row>
    <row r="23" spans="1:15" ht="14.25" customHeight="1" x14ac:dyDescent="0.25">
      <c r="A23" s="4" t="s">
        <v>14</v>
      </c>
      <c r="B23" s="4">
        <v>1185732</v>
      </c>
      <c r="C23" s="5">
        <v>43864</v>
      </c>
      <c r="D23" s="37">
        <v>2020</v>
      </c>
      <c r="E23" s="5" t="str">
        <f>TEXT(Sales[[#This Row],[Invoice Date]],"mmm")</f>
        <v>Feb</v>
      </c>
      <c r="F23" s="4" t="s">
        <v>15</v>
      </c>
      <c r="G23" s="4" t="s">
        <v>16</v>
      </c>
      <c r="H23" s="4" t="s">
        <v>16</v>
      </c>
      <c r="I23" s="6" t="s">
        <v>21</v>
      </c>
      <c r="J23" s="7">
        <v>45</v>
      </c>
      <c r="K23" s="8">
        <v>825</v>
      </c>
      <c r="L23" s="9">
        <f t="shared" si="0"/>
        <v>37125</v>
      </c>
      <c r="M23" s="9">
        <v>129937.49999999999</v>
      </c>
      <c r="N23" s="10">
        <v>0.35</v>
      </c>
      <c r="O23" s="4" t="s">
        <v>24</v>
      </c>
    </row>
    <row r="24" spans="1:15" ht="14.25" customHeight="1" x14ac:dyDescent="0.25">
      <c r="A24" s="4" t="s">
        <v>14</v>
      </c>
      <c r="B24" s="4">
        <v>1185732</v>
      </c>
      <c r="C24" s="5">
        <v>43865</v>
      </c>
      <c r="D24" s="37">
        <v>2020</v>
      </c>
      <c r="E24" s="5" t="str">
        <f>TEXT(Sales[[#This Row],[Invoice Date]],"mmm")</f>
        <v>Feb</v>
      </c>
      <c r="F24" s="4" t="s">
        <v>15</v>
      </c>
      <c r="G24" s="4" t="s">
        <v>16</v>
      </c>
      <c r="H24" s="4" t="s">
        <v>16</v>
      </c>
      <c r="I24" s="6" t="s">
        <v>22</v>
      </c>
      <c r="J24" s="7">
        <v>60</v>
      </c>
      <c r="K24" s="8">
        <v>825</v>
      </c>
      <c r="L24" s="9">
        <f t="shared" si="0"/>
        <v>49500</v>
      </c>
      <c r="M24" s="9">
        <v>148500</v>
      </c>
      <c r="N24" s="10">
        <v>0.3</v>
      </c>
      <c r="O24" s="4" t="s">
        <v>24</v>
      </c>
    </row>
    <row r="25" spans="1:15" ht="14.25" customHeight="1" x14ac:dyDescent="0.25">
      <c r="A25" s="4" t="s">
        <v>14</v>
      </c>
      <c r="B25" s="4">
        <v>1185732</v>
      </c>
      <c r="C25" s="5">
        <v>43866</v>
      </c>
      <c r="D25" s="37">
        <v>2020</v>
      </c>
      <c r="E25" s="5" t="str">
        <f>TEXT(Sales[[#This Row],[Invoice Date]],"mmm")</f>
        <v>Feb</v>
      </c>
      <c r="F25" s="4" t="s">
        <v>15</v>
      </c>
      <c r="G25" s="4" t="s">
        <v>16</v>
      </c>
      <c r="H25" s="4" t="s">
        <v>16</v>
      </c>
      <c r="I25" s="6" t="s">
        <v>23</v>
      </c>
      <c r="J25" s="7">
        <v>50</v>
      </c>
      <c r="K25" s="8">
        <v>950</v>
      </c>
      <c r="L25" s="9">
        <f t="shared" si="0"/>
        <v>47500</v>
      </c>
      <c r="M25" s="9">
        <v>118750</v>
      </c>
      <c r="N25" s="10">
        <v>0.25</v>
      </c>
      <c r="O25" s="4" t="s">
        <v>24</v>
      </c>
    </row>
    <row r="26" spans="1:15" ht="14.25" customHeight="1" x14ac:dyDescent="0.25">
      <c r="A26" s="4" t="s">
        <v>14</v>
      </c>
      <c r="B26" s="4">
        <v>1185732</v>
      </c>
      <c r="C26" s="5">
        <v>43867</v>
      </c>
      <c r="D26" s="37">
        <v>2020</v>
      </c>
      <c r="E26" s="5" t="str">
        <f>TEXT(Sales[[#This Row],[Invoice Date]],"mmm")</f>
        <v>Feb</v>
      </c>
      <c r="F26" s="4" t="s">
        <v>15</v>
      </c>
      <c r="G26" s="4" t="s">
        <v>16</v>
      </c>
      <c r="H26" s="4" t="s">
        <v>16</v>
      </c>
      <c r="I26" s="6" t="s">
        <v>17</v>
      </c>
      <c r="J26" s="7">
        <v>60</v>
      </c>
      <c r="K26" s="8">
        <v>1220</v>
      </c>
      <c r="L26" s="9">
        <f t="shared" si="0"/>
        <v>73200</v>
      </c>
      <c r="M26" s="9">
        <v>366000</v>
      </c>
      <c r="N26" s="10">
        <v>0.5</v>
      </c>
      <c r="O26" s="4" t="s">
        <v>24</v>
      </c>
    </row>
    <row r="27" spans="1:15" ht="14.25" customHeight="1" x14ac:dyDescent="0.25">
      <c r="A27" s="4" t="s">
        <v>14</v>
      </c>
      <c r="B27" s="4">
        <v>1185732</v>
      </c>
      <c r="C27" s="5">
        <v>43868</v>
      </c>
      <c r="D27" s="37">
        <v>2020</v>
      </c>
      <c r="E27" s="5" t="str">
        <f>TEXT(Sales[[#This Row],[Invoice Date]],"mmm")</f>
        <v>Feb</v>
      </c>
      <c r="F27" s="4" t="s">
        <v>15</v>
      </c>
      <c r="G27" s="4" t="s">
        <v>16</v>
      </c>
      <c r="H27" s="4" t="s">
        <v>16</v>
      </c>
      <c r="I27" s="6" t="s">
        <v>19</v>
      </c>
      <c r="J27" s="7">
        <v>55.000000000000007</v>
      </c>
      <c r="K27" s="8">
        <v>925</v>
      </c>
      <c r="L27" s="9">
        <f t="shared" si="0"/>
        <v>50875.000000000007</v>
      </c>
      <c r="M27" s="9">
        <v>152625</v>
      </c>
      <c r="N27" s="10">
        <v>0.3</v>
      </c>
      <c r="O27" s="4" t="s">
        <v>24</v>
      </c>
    </row>
    <row r="28" spans="1:15" ht="14.25" customHeight="1" x14ac:dyDescent="0.25">
      <c r="A28" s="4" t="s">
        <v>14</v>
      </c>
      <c r="B28" s="4">
        <v>1185732</v>
      </c>
      <c r="C28" s="5">
        <v>43869</v>
      </c>
      <c r="D28" s="37">
        <v>2020</v>
      </c>
      <c r="E28" s="5" t="str">
        <f>TEXT(Sales[[#This Row],[Invoice Date]],"mmm")</f>
        <v>Feb</v>
      </c>
      <c r="F28" s="4" t="s">
        <v>15</v>
      </c>
      <c r="G28" s="4" t="s">
        <v>16</v>
      </c>
      <c r="H28" s="4" t="s">
        <v>16</v>
      </c>
      <c r="I28" s="6" t="s">
        <v>20</v>
      </c>
      <c r="J28" s="7">
        <v>50</v>
      </c>
      <c r="K28" s="8">
        <v>900</v>
      </c>
      <c r="L28" s="9">
        <f t="shared" si="0"/>
        <v>45000</v>
      </c>
      <c r="M28" s="9">
        <v>157500</v>
      </c>
      <c r="N28" s="10">
        <v>0.35</v>
      </c>
      <c r="O28" s="4" t="s">
        <v>24</v>
      </c>
    </row>
    <row r="29" spans="1:15" ht="14.25" customHeight="1" x14ac:dyDescent="0.25">
      <c r="A29" s="4" t="s">
        <v>14</v>
      </c>
      <c r="B29" s="4">
        <v>1185732</v>
      </c>
      <c r="C29" s="5">
        <v>43870</v>
      </c>
      <c r="D29" s="37">
        <v>2020</v>
      </c>
      <c r="E29" s="5" t="str">
        <f>TEXT(Sales[[#This Row],[Invoice Date]],"mmm")</f>
        <v>Feb</v>
      </c>
      <c r="F29" s="4" t="s">
        <v>15</v>
      </c>
      <c r="G29" s="4" t="s">
        <v>16</v>
      </c>
      <c r="H29" s="4" t="s">
        <v>16</v>
      </c>
      <c r="I29" s="6" t="s">
        <v>21</v>
      </c>
      <c r="J29" s="7">
        <v>50</v>
      </c>
      <c r="K29" s="8">
        <v>850</v>
      </c>
      <c r="L29" s="9">
        <f t="shared" si="0"/>
        <v>42500</v>
      </c>
      <c r="M29" s="9">
        <v>148750</v>
      </c>
      <c r="N29" s="10">
        <v>0.35</v>
      </c>
      <c r="O29" s="4" t="s">
        <v>24</v>
      </c>
    </row>
    <row r="30" spans="1:15" ht="14.25" customHeight="1" x14ac:dyDescent="0.25">
      <c r="A30" s="4" t="s">
        <v>14</v>
      </c>
      <c r="B30" s="4">
        <v>1185732</v>
      </c>
      <c r="C30" s="5">
        <v>43871</v>
      </c>
      <c r="D30" s="37">
        <v>2020</v>
      </c>
      <c r="E30" s="5" t="str">
        <f>TEXT(Sales[[#This Row],[Invoice Date]],"mmm")</f>
        <v>Feb</v>
      </c>
      <c r="F30" s="4" t="s">
        <v>15</v>
      </c>
      <c r="G30" s="4" t="s">
        <v>16</v>
      </c>
      <c r="H30" s="4" t="s">
        <v>16</v>
      </c>
      <c r="I30" s="6" t="s">
        <v>22</v>
      </c>
      <c r="J30" s="7">
        <v>60</v>
      </c>
      <c r="K30" s="8">
        <v>875</v>
      </c>
      <c r="L30" s="9">
        <f t="shared" si="0"/>
        <v>52500</v>
      </c>
      <c r="M30" s="9">
        <v>157500</v>
      </c>
      <c r="N30" s="10">
        <v>0.3</v>
      </c>
      <c r="O30" s="4" t="s">
        <v>24</v>
      </c>
    </row>
    <row r="31" spans="1:15" ht="14.25" customHeight="1" x14ac:dyDescent="0.25">
      <c r="A31" s="4" t="s">
        <v>14</v>
      </c>
      <c r="B31" s="4">
        <v>1185732</v>
      </c>
      <c r="C31" s="5">
        <v>43893</v>
      </c>
      <c r="D31" s="37">
        <v>2020</v>
      </c>
      <c r="E31" s="5" t="str">
        <f>TEXT(Sales[[#This Row],[Invoice Date]],"mmm")</f>
        <v>Mar</v>
      </c>
      <c r="F31" s="4" t="s">
        <v>15</v>
      </c>
      <c r="G31" s="4" t="s">
        <v>16</v>
      </c>
      <c r="H31" s="4" t="s">
        <v>16</v>
      </c>
      <c r="I31" s="6" t="s">
        <v>23</v>
      </c>
      <c r="J31" s="7">
        <v>65</v>
      </c>
      <c r="K31" s="8">
        <v>1000</v>
      </c>
      <c r="L31" s="9">
        <f t="shared" si="0"/>
        <v>65000</v>
      </c>
      <c r="M31" s="9">
        <v>162500</v>
      </c>
      <c r="N31" s="10">
        <v>0.25</v>
      </c>
      <c r="O31" s="4" t="s">
        <v>24</v>
      </c>
    </row>
    <row r="32" spans="1:15" ht="14.25" customHeight="1" x14ac:dyDescent="0.25">
      <c r="A32" s="4" t="s">
        <v>14</v>
      </c>
      <c r="B32" s="4">
        <v>1185732</v>
      </c>
      <c r="C32" s="5">
        <v>43894</v>
      </c>
      <c r="D32" s="37">
        <v>2020</v>
      </c>
      <c r="E32" s="5" t="str">
        <f>TEXT(Sales[[#This Row],[Invoice Date]],"mmm")</f>
        <v>Mar</v>
      </c>
      <c r="F32" s="4" t="s">
        <v>15</v>
      </c>
      <c r="G32" s="4" t="s">
        <v>16</v>
      </c>
      <c r="H32" s="4" t="s">
        <v>16</v>
      </c>
      <c r="I32" s="6" t="s">
        <v>17</v>
      </c>
      <c r="J32" s="7">
        <v>60</v>
      </c>
      <c r="K32" s="8">
        <v>1250</v>
      </c>
      <c r="L32" s="9">
        <f t="shared" si="0"/>
        <v>75000</v>
      </c>
      <c r="M32" s="9">
        <v>375000</v>
      </c>
      <c r="N32" s="10">
        <v>0.5</v>
      </c>
      <c r="O32" s="4" t="s">
        <v>24</v>
      </c>
    </row>
    <row r="33" spans="1:15" ht="14.25" customHeight="1" x14ac:dyDescent="0.25">
      <c r="A33" s="4" t="s">
        <v>14</v>
      </c>
      <c r="B33" s="4">
        <v>1185732</v>
      </c>
      <c r="C33" s="5">
        <v>43895</v>
      </c>
      <c r="D33" s="37">
        <v>2020</v>
      </c>
      <c r="E33" s="5" t="str">
        <f>TEXT(Sales[[#This Row],[Invoice Date]],"mmm")</f>
        <v>Mar</v>
      </c>
      <c r="F33" s="4" t="s">
        <v>15</v>
      </c>
      <c r="G33" s="4" t="s">
        <v>16</v>
      </c>
      <c r="H33" s="4" t="s">
        <v>16</v>
      </c>
      <c r="I33" s="6" t="s">
        <v>19</v>
      </c>
      <c r="J33" s="7">
        <v>55.000000000000007</v>
      </c>
      <c r="K33" s="8">
        <v>1000</v>
      </c>
      <c r="L33" s="9">
        <f t="shared" si="0"/>
        <v>55000.000000000007</v>
      </c>
      <c r="M33" s="9">
        <v>165000.00000000003</v>
      </c>
      <c r="N33" s="10">
        <v>0.3</v>
      </c>
      <c r="O33" s="4" t="s">
        <v>24</v>
      </c>
    </row>
    <row r="34" spans="1:15" ht="14.25" customHeight="1" x14ac:dyDescent="0.25">
      <c r="A34" s="4" t="s">
        <v>14</v>
      </c>
      <c r="B34" s="4">
        <v>1185732</v>
      </c>
      <c r="C34" s="5">
        <v>43896</v>
      </c>
      <c r="D34" s="37">
        <v>2020</v>
      </c>
      <c r="E34" s="5" t="str">
        <f>TEXT(Sales[[#This Row],[Invoice Date]],"mmm")</f>
        <v>Mar</v>
      </c>
      <c r="F34" s="4" t="s">
        <v>15</v>
      </c>
      <c r="G34" s="4" t="s">
        <v>16</v>
      </c>
      <c r="H34" s="4" t="s">
        <v>16</v>
      </c>
      <c r="I34" s="6" t="s">
        <v>20</v>
      </c>
      <c r="J34" s="7">
        <v>50</v>
      </c>
      <c r="K34" s="8">
        <v>925</v>
      </c>
      <c r="L34" s="9">
        <f t="shared" si="0"/>
        <v>46250</v>
      </c>
      <c r="M34" s="9">
        <v>161875</v>
      </c>
      <c r="N34" s="10">
        <v>0.35</v>
      </c>
      <c r="O34" s="4" t="s">
        <v>24</v>
      </c>
    </row>
    <row r="35" spans="1:15" ht="14.25" customHeight="1" x14ac:dyDescent="0.25">
      <c r="A35" s="4" t="s">
        <v>14</v>
      </c>
      <c r="B35" s="4">
        <v>1185732</v>
      </c>
      <c r="C35" s="5">
        <v>43897</v>
      </c>
      <c r="D35" s="37">
        <v>2020</v>
      </c>
      <c r="E35" s="5" t="str">
        <f>TEXT(Sales[[#This Row],[Invoice Date]],"mmm")</f>
        <v>Mar</v>
      </c>
      <c r="F35" s="4" t="s">
        <v>15</v>
      </c>
      <c r="G35" s="4" t="s">
        <v>16</v>
      </c>
      <c r="H35" s="4" t="s">
        <v>16</v>
      </c>
      <c r="I35" s="6" t="s">
        <v>21</v>
      </c>
      <c r="J35" s="7">
        <v>50</v>
      </c>
      <c r="K35" s="8">
        <v>900</v>
      </c>
      <c r="L35" s="9">
        <f t="shared" si="0"/>
        <v>45000</v>
      </c>
      <c r="M35" s="9">
        <v>157500</v>
      </c>
      <c r="N35" s="10">
        <v>0.35</v>
      </c>
      <c r="O35" s="4" t="s">
        <v>24</v>
      </c>
    </row>
    <row r="36" spans="1:15" ht="14.25" customHeight="1" x14ac:dyDescent="0.25">
      <c r="A36" s="4" t="s">
        <v>14</v>
      </c>
      <c r="B36" s="4">
        <v>1185732</v>
      </c>
      <c r="C36" s="5">
        <v>43898</v>
      </c>
      <c r="D36" s="37">
        <v>2020</v>
      </c>
      <c r="E36" s="5" t="str">
        <f>TEXT(Sales[[#This Row],[Invoice Date]],"mmm")</f>
        <v>Mar</v>
      </c>
      <c r="F36" s="4" t="s">
        <v>15</v>
      </c>
      <c r="G36" s="4" t="s">
        <v>16</v>
      </c>
      <c r="H36" s="4" t="s">
        <v>16</v>
      </c>
      <c r="I36" s="6" t="s">
        <v>22</v>
      </c>
      <c r="J36" s="7">
        <v>60</v>
      </c>
      <c r="K36" s="8">
        <v>900</v>
      </c>
      <c r="L36" s="9">
        <f t="shared" si="0"/>
        <v>54000</v>
      </c>
      <c r="M36" s="9">
        <v>162000</v>
      </c>
      <c r="N36" s="10">
        <v>0.3</v>
      </c>
      <c r="O36" s="4" t="s">
        <v>24</v>
      </c>
    </row>
    <row r="37" spans="1:15" ht="14.25" customHeight="1" x14ac:dyDescent="0.25">
      <c r="A37" s="4" t="s">
        <v>14</v>
      </c>
      <c r="B37" s="4">
        <v>1185732</v>
      </c>
      <c r="C37" s="5">
        <v>43899</v>
      </c>
      <c r="D37" s="37">
        <v>2020</v>
      </c>
      <c r="E37" s="5" t="str">
        <f>TEXT(Sales[[#This Row],[Invoice Date]],"mmm")</f>
        <v>Mar</v>
      </c>
      <c r="F37" s="4" t="s">
        <v>15</v>
      </c>
      <c r="G37" s="4" t="s">
        <v>16</v>
      </c>
      <c r="H37" s="4" t="s">
        <v>16</v>
      </c>
      <c r="I37" s="6" t="s">
        <v>23</v>
      </c>
      <c r="J37" s="7">
        <v>65</v>
      </c>
      <c r="K37" s="8">
        <v>1050</v>
      </c>
      <c r="L37" s="9">
        <f t="shared" si="0"/>
        <v>68250</v>
      </c>
      <c r="M37" s="9">
        <v>170625</v>
      </c>
      <c r="N37" s="10">
        <v>0.25</v>
      </c>
      <c r="O37" s="4" t="s">
        <v>24</v>
      </c>
    </row>
    <row r="38" spans="1:15" ht="14.25" customHeight="1" x14ac:dyDescent="0.25">
      <c r="A38" s="4" t="s">
        <v>14</v>
      </c>
      <c r="B38" s="4">
        <v>1185732</v>
      </c>
      <c r="C38" s="5">
        <v>43900</v>
      </c>
      <c r="D38" s="37">
        <v>2020</v>
      </c>
      <c r="E38" s="5" t="str">
        <f>TEXT(Sales[[#This Row],[Invoice Date]],"mmm")</f>
        <v>Mar</v>
      </c>
      <c r="F38" s="4" t="s">
        <v>15</v>
      </c>
      <c r="G38" s="4" t="s">
        <v>16</v>
      </c>
      <c r="H38" s="4" t="s">
        <v>16</v>
      </c>
      <c r="I38" s="6" t="s">
        <v>17</v>
      </c>
      <c r="J38" s="7">
        <v>60</v>
      </c>
      <c r="K38" s="8">
        <v>1275</v>
      </c>
      <c r="L38" s="9">
        <f t="shared" si="0"/>
        <v>76500</v>
      </c>
      <c r="M38" s="9">
        <v>382500</v>
      </c>
      <c r="N38" s="10">
        <v>0.5</v>
      </c>
      <c r="O38" s="4" t="s">
        <v>24</v>
      </c>
    </row>
    <row r="39" spans="1:15" ht="14.25" customHeight="1" x14ac:dyDescent="0.25">
      <c r="A39" s="4" t="s">
        <v>14</v>
      </c>
      <c r="B39" s="4">
        <v>1185732</v>
      </c>
      <c r="C39" s="5">
        <v>43901</v>
      </c>
      <c r="D39" s="37">
        <v>2020</v>
      </c>
      <c r="E39" s="5" t="str">
        <f>TEXT(Sales[[#This Row],[Invoice Date]],"mmm")</f>
        <v>Mar</v>
      </c>
      <c r="F39" s="4" t="s">
        <v>15</v>
      </c>
      <c r="G39" s="4" t="s">
        <v>16</v>
      </c>
      <c r="H39" s="4" t="s">
        <v>16</v>
      </c>
      <c r="I39" s="6" t="s">
        <v>19</v>
      </c>
      <c r="J39" s="7">
        <v>55.000000000000007</v>
      </c>
      <c r="K39" s="8">
        <v>1025</v>
      </c>
      <c r="L39" s="9">
        <f t="shared" si="0"/>
        <v>56375.000000000007</v>
      </c>
      <c r="M39" s="9">
        <v>169125.00000000003</v>
      </c>
      <c r="N39" s="10">
        <v>0.3</v>
      </c>
      <c r="O39" s="4" t="s">
        <v>24</v>
      </c>
    </row>
    <row r="40" spans="1:15" ht="14.25" customHeight="1" x14ac:dyDescent="0.25">
      <c r="A40" s="4" t="s">
        <v>14</v>
      </c>
      <c r="B40" s="4">
        <v>1185732</v>
      </c>
      <c r="C40" s="5">
        <v>43902</v>
      </c>
      <c r="D40" s="37">
        <v>2020</v>
      </c>
      <c r="E40" s="5" t="str">
        <f>TEXT(Sales[[#This Row],[Invoice Date]],"mmm")</f>
        <v>Mar</v>
      </c>
      <c r="F40" s="4" t="s">
        <v>15</v>
      </c>
      <c r="G40" s="4" t="s">
        <v>16</v>
      </c>
      <c r="H40" s="4" t="s">
        <v>16</v>
      </c>
      <c r="I40" s="6" t="s">
        <v>20</v>
      </c>
      <c r="J40" s="7">
        <v>50</v>
      </c>
      <c r="K40" s="8">
        <v>950</v>
      </c>
      <c r="L40" s="9">
        <f t="shared" si="0"/>
        <v>47500</v>
      </c>
      <c r="M40" s="9">
        <v>166250</v>
      </c>
      <c r="N40" s="10">
        <v>0.35</v>
      </c>
      <c r="O40" s="4" t="s">
        <v>24</v>
      </c>
    </row>
    <row r="41" spans="1:15" ht="14.25" customHeight="1" x14ac:dyDescent="0.25">
      <c r="A41" s="4" t="s">
        <v>14</v>
      </c>
      <c r="B41" s="4">
        <v>1185732</v>
      </c>
      <c r="C41" s="5">
        <v>43903</v>
      </c>
      <c r="D41" s="37">
        <v>2020</v>
      </c>
      <c r="E41" s="5" t="str">
        <f>TEXT(Sales[[#This Row],[Invoice Date]],"mmm")</f>
        <v>Mar</v>
      </c>
      <c r="F41" s="4" t="s">
        <v>15</v>
      </c>
      <c r="G41" s="4" t="s">
        <v>16</v>
      </c>
      <c r="H41" s="4" t="s">
        <v>16</v>
      </c>
      <c r="I41" s="6" t="s">
        <v>21</v>
      </c>
      <c r="J41" s="7">
        <v>50</v>
      </c>
      <c r="K41" s="8">
        <v>900</v>
      </c>
      <c r="L41" s="9">
        <f t="shared" si="0"/>
        <v>45000</v>
      </c>
      <c r="M41" s="9">
        <v>157500</v>
      </c>
      <c r="N41" s="10">
        <v>0.35</v>
      </c>
      <c r="O41" s="4" t="s">
        <v>24</v>
      </c>
    </row>
    <row r="42" spans="1:15" ht="14.25" customHeight="1" x14ac:dyDescent="0.25">
      <c r="A42" s="4" t="s">
        <v>14</v>
      </c>
      <c r="B42" s="4">
        <v>1185732</v>
      </c>
      <c r="C42" s="5">
        <v>43904</v>
      </c>
      <c r="D42" s="37">
        <v>2020</v>
      </c>
      <c r="E42" s="5" t="str">
        <f>TEXT(Sales[[#This Row],[Invoice Date]],"mmm")</f>
        <v>Mar</v>
      </c>
      <c r="F42" s="4" t="s">
        <v>15</v>
      </c>
      <c r="G42" s="4" t="s">
        <v>16</v>
      </c>
      <c r="H42" s="4" t="s">
        <v>16</v>
      </c>
      <c r="I42" s="6" t="s">
        <v>22</v>
      </c>
      <c r="J42" s="7">
        <v>60</v>
      </c>
      <c r="K42" s="8">
        <v>925</v>
      </c>
      <c r="L42" s="9">
        <f t="shared" si="0"/>
        <v>55500</v>
      </c>
      <c r="M42" s="9">
        <v>166500</v>
      </c>
      <c r="N42" s="10">
        <v>0.3</v>
      </c>
      <c r="O42" s="4" t="s">
        <v>24</v>
      </c>
    </row>
    <row r="43" spans="1:15" ht="14.25" customHeight="1" x14ac:dyDescent="0.25">
      <c r="A43" s="4" t="s">
        <v>14</v>
      </c>
      <c r="B43" s="4">
        <v>1185732</v>
      </c>
      <c r="C43" s="5">
        <v>43905</v>
      </c>
      <c r="D43" s="37">
        <v>2020</v>
      </c>
      <c r="E43" s="5" t="str">
        <f>TEXT(Sales[[#This Row],[Invoice Date]],"mmm")</f>
        <v>Mar</v>
      </c>
      <c r="F43" s="4" t="s">
        <v>15</v>
      </c>
      <c r="G43" s="4" t="s">
        <v>16</v>
      </c>
      <c r="H43" s="4" t="s">
        <v>16</v>
      </c>
      <c r="I43" s="6" t="s">
        <v>23</v>
      </c>
      <c r="J43" s="7">
        <v>65</v>
      </c>
      <c r="K43" s="8">
        <v>1100</v>
      </c>
      <c r="L43" s="9">
        <f t="shared" si="0"/>
        <v>71500</v>
      </c>
      <c r="M43" s="9">
        <v>178750</v>
      </c>
      <c r="N43" s="10">
        <v>0.25</v>
      </c>
      <c r="O43" s="4" t="s">
        <v>24</v>
      </c>
    </row>
    <row r="44" spans="1:15" ht="14.25" customHeight="1" x14ac:dyDescent="0.25">
      <c r="A44" s="4" t="s">
        <v>14</v>
      </c>
      <c r="B44" s="4">
        <v>1185732</v>
      </c>
      <c r="C44" s="5">
        <v>43906</v>
      </c>
      <c r="D44" s="37">
        <v>2020</v>
      </c>
      <c r="E44" s="5" t="str">
        <f>TEXT(Sales[[#This Row],[Invoice Date]],"mmm")</f>
        <v>Mar</v>
      </c>
      <c r="F44" s="4" t="s">
        <v>15</v>
      </c>
      <c r="G44" s="4" t="s">
        <v>16</v>
      </c>
      <c r="H44" s="4" t="s">
        <v>16</v>
      </c>
      <c r="I44" s="6" t="s">
        <v>17</v>
      </c>
      <c r="J44" s="7">
        <v>60</v>
      </c>
      <c r="K44" s="8">
        <v>1250</v>
      </c>
      <c r="L44" s="9">
        <f t="shared" si="0"/>
        <v>75000</v>
      </c>
      <c r="M44" s="9">
        <v>375000</v>
      </c>
      <c r="N44" s="10">
        <v>0.5</v>
      </c>
      <c r="O44" s="4" t="s">
        <v>24</v>
      </c>
    </row>
    <row r="45" spans="1:15" ht="14.25" customHeight="1" x14ac:dyDescent="0.25">
      <c r="A45" s="4" t="s">
        <v>14</v>
      </c>
      <c r="B45" s="4">
        <v>1185732</v>
      </c>
      <c r="C45" s="5">
        <v>43907</v>
      </c>
      <c r="D45" s="37">
        <v>2020</v>
      </c>
      <c r="E45" s="5" t="str">
        <f>TEXT(Sales[[#This Row],[Invoice Date]],"mmm")</f>
        <v>Mar</v>
      </c>
      <c r="F45" s="4" t="s">
        <v>15</v>
      </c>
      <c r="G45" s="4" t="s">
        <v>16</v>
      </c>
      <c r="H45" s="4" t="s">
        <v>16</v>
      </c>
      <c r="I45" s="6" t="s">
        <v>19</v>
      </c>
      <c r="J45" s="7">
        <v>55.000000000000007</v>
      </c>
      <c r="K45" s="8">
        <v>1025</v>
      </c>
      <c r="L45" s="9">
        <f t="shared" si="0"/>
        <v>56375.000000000007</v>
      </c>
      <c r="M45" s="9">
        <v>169125.00000000003</v>
      </c>
      <c r="N45" s="10">
        <v>0.3</v>
      </c>
      <c r="O45" s="4" t="s">
        <v>24</v>
      </c>
    </row>
    <row r="46" spans="1:15" ht="14.25" customHeight="1" x14ac:dyDescent="0.25">
      <c r="A46" s="4" t="s">
        <v>14</v>
      </c>
      <c r="B46" s="4">
        <v>1185732</v>
      </c>
      <c r="C46" s="5">
        <v>43908</v>
      </c>
      <c r="D46" s="37">
        <v>2020</v>
      </c>
      <c r="E46" s="5" t="str">
        <f>TEXT(Sales[[#This Row],[Invoice Date]],"mmm")</f>
        <v>Mar</v>
      </c>
      <c r="F46" s="4" t="s">
        <v>15</v>
      </c>
      <c r="G46" s="4" t="s">
        <v>16</v>
      </c>
      <c r="H46" s="4" t="s">
        <v>16</v>
      </c>
      <c r="I46" s="6" t="s">
        <v>20</v>
      </c>
      <c r="J46" s="7">
        <v>50</v>
      </c>
      <c r="K46" s="8">
        <v>950</v>
      </c>
      <c r="L46" s="9">
        <f t="shared" si="0"/>
        <v>47500</v>
      </c>
      <c r="M46" s="9">
        <v>166250</v>
      </c>
      <c r="N46" s="10">
        <v>0.35</v>
      </c>
      <c r="O46" s="4" t="s">
        <v>24</v>
      </c>
    </row>
    <row r="47" spans="1:15" ht="14.25" customHeight="1" x14ac:dyDescent="0.25">
      <c r="A47" s="4" t="s">
        <v>14</v>
      </c>
      <c r="B47" s="4">
        <v>1185732</v>
      </c>
      <c r="C47" s="5">
        <v>43921</v>
      </c>
      <c r="D47" s="37">
        <v>2020</v>
      </c>
      <c r="E47" s="5" t="str">
        <f>TEXT(Sales[[#This Row],[Invoice Date]],"mmm")</f>
        <v>Mar</v>
      </c>
      <c r="F47" s="4" t="s">
        <v>15</v>
      </c>
      <c r="G47" s="4" t="s">
        <v>16</v>
      </c>
      <c r="H47" s="4" t="s">
        <v>16</v>
      </c>
      <c r="I47" s="6" t="s">
        <v>21</v>
      </c>
      <c r="J47" s="7">
        <v>50</v>
      </c>
      <c r="K47" s="8">
        <v>925</v>
      </c>
      <c r="L47" s="9">
        <f t="shared" si="0"/>
        <v>46250</v>
      </c>
      <c r="M47" s="9">
        <v>161875</v>
      </c>
      <c r="N47" s="10">
        <v>0.35</v>
      </c>
      <c r="O47" s="4" t="s">
        <v>24</v>
      </c>
    </row>
    <row r="48" spans="1:15" ht="14.25" customHeight="1" x14ac:dyDescent="0.25">
      <c r="A48" s="4" t="s">
        <v>25</v>
      </c>
      <c r="B48" s="4">
        <v>1185732</v>
      </c>
      <c r="C48" s="5">
        <v>43938</v>
      </c>
      <c r="D48" s="37">
        <v>2020</v>
      </c>
      <c r="E48" s="5" t="str">
        <f>TEXT(Sales[[#This Row],[Invoice Date]],"mmm")</f>
        <v>Apr</v>
      </c>
      <c r="F48" s="4" t="s">
        <v>15</v>
      </c>
      <c r="G48" s="4" t="s">
        <v>16</v>
      </c>
      <c r="H48" s="4" t="s">
        <v>16</v>
      </c>
      <c r="I48" s="6" t="s">
        <v>22</v>
      </c>
      <c r="J48" s="7">
        <v>60</v>
      </c>
      <c r="K48" s="8">
        <v>900</v>
      </c>
      <c r="L48" s="9">
        <f t="shared" si="0"/>
        <v>54000</v>
      </c>
      <c r="M48" s="9">
        <v>162000</v>
      </c>
      <c r="N48" s="10">
        <v>0.3</v>
      </c>
      <c r="O48" s="4" t="s">
        <v>24</v>
      </c>
    </row>
    <row r="49" spans="1:15" ht="14.25" customHeight="1" x14ac:dyDescent="0.25">
      <c r="A49" s="4" t="s">
        <v>25</v>
      </c>
      <c r="B49" s="4">
        <v>1185732</v>
      </c>
      <c r="C49" s="5">
        <v>43939</v>
      </c>
      <c r="D49" s="37">
        <v>2020</v>
      </c>
      <c r="E49" s="5" t="str">
        <f>TEXT(Sales[[#This Row],[Invoice Date]],"mmm")</f>
        <v>Apr</v>
      </c>
      <c r="F49" s="4" t="s">
        <v>15</v>
      </c>
      <c r="G49" s="4" t="s">
        <v>16</v>
      </c>
      <c r="H49" s="4" t="s">
        <v>16</v>
      </c>
      <c r="I49" s="6" t="s">
        <v>23</v>
      </c>
      <c r="J49" s="7">
        <v>65</v>
      </c>
      <c r="K49" s="8">
        <v>1075</v>
      </c>
      <c r="L49" s="9">
        <f t="shared" si="0"/>
        <v>69875</v>
      </c>
      <c r="M49" s="9">
        <v>174687.5</v>
      </c>
      <c r="N49" s="10">
        <v>0.25</v>
      </c>
      <c r="O49" s="4" t="s">
        <v>24</v>
      </c>
    </row>
    <row r="50" spans="1:15" ht="14.25" customHeight="1" x14ac:dyDescent="0.25">
      <c r="A50" s="4" t="s">
        <v>25</v>
      </c>
      <c r="B50" s="4">
        <v>1185732</v>
      </c>
      <c r="C50" s="5">
        <v>43940</v>
      </c>
      <c r="D50" s="37">
        <v>2020</v>
      </c>
      <c r="E50" s="5" t="str">
        <f>TEXT(Sales[[#This Row],[Invoice Date]],"mmm")</f>
        <v>Apr</v>
      </c>
      <c r="F50" s="4" t="s">
        <v>15</v>
      </c>
      <c r="G50" s="4" t="s">
        <v>16</v>
      </c>
      <c r="H50" s="4" t="s">
        <v>16</v>
      </c>
      <c r="I50" s="6" t="s">
        <v>17</v>
      </c>
      <c r="J50" s="7">
        <v>60</v>
      </c>
      <c r="K50" s="8">
        <v>1200</v>
      </c>
      <c r="L50" s="9">
        <f t="shared" si="0"/>
        <v>72000</v>
      </c>
      <c r="M50" s="9">
        <v>360000</v>
      </c>
      <c r="N50" s="10">
        <v>0.5</v>
      </c>
      <c r="O50" s="4" t="s">
        <v>24</v>
      </c>
    </row>
    <row r="51" spans="1:15" ht="14.25" customHeight="1" x14ac:dyDescent="0.25">
      <c r="A51" s="4" t="s">
        <v>25</v>
      </c>
      <c r="B51" s="4">
        <v>1185732</v>
      </c>
      <c r="C51" s="5">
        <v>43941</v>
      </c>
      <c r="D51" s="37">
        <v>2020</v>
      </c>
      <c r="E51" s="5" t="str">
        <f>TEXT(Sales[[#This Row],[Invoice Date]],"mmm")</f>
        <v>Apr</v>
      </c>
      <c r="F51" s="4" t="s">
        <v>15</v>
      </c>
      <c r="G51" s="4" t="s">
        <v>16</v>
      </c>
      <c r="H51" s="4" t="s">
        <v>16</v>
      </c>
      <c r="I51" s="6" t="s">
        <v>19</v>
      </c>
      <c r="J51" s="7">
        <v>55.000000000000007</v>
      </c>
      <c r="K51" s="8">
        <v>1000</v>
      </c>
      <c r="L51" s="9">
        <f t="shared" si="0"/>
        <v>55000.000000000007</v>
      </c>
      <c r="M51" s="9">
        <v>165000.00000000003</v>
      </c>
      <c r="N51" s="10">
        <v>0.3</v>
      </c>
      <c r="O51" s="4" t="s">
        <v>24</v>
      </c>
    </row>
    <row r="52" spans="1:15" ht="14.25" customHeight="1" x14ac:dyDescent="0.25">
      <c r="A52" s="4" t="s">
        <v>25</v>
      </c>
      <c r="B52" s="4">
        <v>1185732</v>
      </c>
      <c r="C52" s="5">
        <v>43942</v>
      </c>
      <c r="D52" s="37">
        <v>2020</v>
      </c>
      <c r="E52" s="5" t="str">
        <f>TEXT(Sales[[#This Row],[Invoice Date]],"mmm")</f>
        <v>Apr</v>
      </c>
      <c r="F52" s="4" t="s">
        <v>15</v>
      </c>
      <c r="G52" s="4" t="s">
        <v>16</v>
      </c>
      <c r="H52" s="4" t="s">
        <v>16</v>
      </c>
      <c r="I52" s="6" t="s">
        <v>20</v>
      </c>
      <c r="J52" s="7">
        <v>50</v>
      </c>
      <c r="K52" s="8">
        <v>925</v>
      </c>
      <c r="L52" s="9">
        <f t="shared" si="0"/>
        <v>46250</v>
      </c>
      <c r="M52" s="9">
        <v>161875</v>
      </c>
      <c r="N52" s="10">
        <v>0.35</v>
      </c>
      <c r="O52" s="4" t="s">
        <v>24</v>
      </c>
    </row>
    <row r="53" spans="1:15" ht="14.25" customHeight="1" x14ac:dyDescent="0.25">
      <c r="A53" s="4" t="s">
        <v>25</v>
      </c>
      <c r="B53" s="4">
        <v>1185732</v>
      </c>
      <c r="C53" s="5">
        <v>43943</v>
      </c>
      <c r="D53" s="37">
        <v>2020</v>
      </c>
      <c r="E53" s="5" t="str">
        <f>TEXT(Sales[[#This Row],[Invoice Date]],"mmm")</f>
        <v>Apr</v>
      </c>
      <c r="F53" s="4" t="s">
        <v>15</v>
      </c>
      <c r="G53" s="4" t="s">
        <v>16</v>
      </c>
      <c r="H53" s="4" t="s">
        <v>16</v>
      </c>
      <c r="I53" s="6" t="s">
        <v>21</v>
      </c>
      <c r="J53" s="7">
        <v>50</v>
      </c>
      <c r="K53" s="8">
        <v>900</v>
      </c>
      <c r="L53" s="9">
        <f t="shared" si="0"/>
        <v>45000</v>
      </c>
      <c r="M53" s="9">
        <v>157500</v>
      </c>
      <c r="N53" s="10">
        <v>0.35</v>
      </c>
      <c r="O53" s="4" t="s">
        <v>24</v>
      </c>
    </row>
    <row r="54" spans="1:15" ht="14.25" customHeight="1" x14ac:dyDescent="0.25">
      <c r="A54" s="4" t="s">
        <v>25</v>
      </c>
      <c r="B54" s="4">
        <v>1185732</v>
      </c>
      <c r="C54" s="5">
        <v>43944</v>
      </c>
      <c r="D54" s="37">
        <v>2020</v>
      </c>
      <c r="E54" s="5" t="str">
        <f>TEXT(Sales[[#This Row],[Invoice Date]],"mmm")</f>
        <v>Apr</v>
      </c>
      <c r="F54" s="4" t="s">
        <v>15</v>
      </c>
      <c r="G54" s="4" t="s">
        <v>16</v>
      </c>
      <c r="H54" s="4" t="s">
        <v>16</v>
      </c>
      <c r="I54" s="6" t="s">
        <v>22</v>
      </c>
      <c r="J54" s="7">
        <v>60</v>
      </c>
      <c r="K54" s="8">
        <v>900</v>
      </c>
      <c r="L54" s="9">
        <f t="shared" si="0"/>
        <v>54000</v>
      </c>
      <c r="M54" s="9">
        <v>162000</v>
      </c>
      <c r="N54" s="10">
        <v>0.3</v>
      </c>
      <c r="O54" s="4" t="s">
        <v>24</v>
      </c>
    </row>
    <row r="55" spans="1:15" ht="14.25" customHeight="1" x14ac:dyDescent="0.25">
      <c r="A55" s="4" t="s">
        <v>25</v>
      </c>
      <c r="B55" s="4">
        <v>1185732</v>
      </c>
      <c r="C55" s="5">
        <v>43945</v>
      </c>
      <c r="D55" s="37">
        <v>2020</v>
      </c>
      <c r="E55" s="5" t="str">
        <f>TEXT(Sales[[#This Row],[Invoice Date]],"mmm")</f>
        <v>Apr</v>
      </c>
      <c r="F55" s="4" t="s">
        <v>15</v>
      </c>
      <c r="G55" s="4" t="s">
        <v>16</v>
      </c>
      <c r="H55" s="4" t="s">
        <v>16</v>
      </c>
      <c r="I55" s="6" t="s">
        <v>23</v>
      </c>
      <c r="J55" s="7">
        <v>65</v>
      </c>
      <c r="K55" s="8">
        <v>1000</v>
      </c>
      <c r="L55" s="9">
        <f t="shared" si="0"/>
        <v>65000</v>
      </c>
      <c r="M55" s="9">
        <v>162500</v>
      </c>
      <c r="N55" s="10">
        <v>0.25</v>
      </c>
      <c r="O55" s="4" t="s">
        <v>24</v>
      </c>
    </row>
    <row r="56" spans="1:15" ht="14.25" customHeight="1" x14ac:dyDescent="0.25">
      <c r="A56" s="4" t="s">
        <v>25</v>
      </c>
      <c r="B56" s="4">
        <v>1185732</v>
      </c>
      <c r="C56" s="5">
        <v>43946</v>
      </c>
      <c r="D56" s="37">
        <v>2020</v>
      </c>
      <c r="E56" s="5" t="str">
        <f>TEXT(Sales[[#This Row],[Invoice Date]],"mmm")</f>
        <v>Apr</v>
      </c>
      <c r="F56" s="4" t="s">
        <v>15</v>
      </c>
      <c r="G56" s="4" t="s">
        <v>16</v>
      </c>
      <c r="H56" s="4" t="s">
        <v>16</v>
      </c>
      <c r="I56" s="6" t="s">
        <v>22</v>
      </c>
      <c r="J56" s="7">
        <v>65</v>
      </c>
      <c r="K56" s="8">
        <v>875</v>
      </c>
      <c r="L56" s="9">
        <f t="shared" si="0"/>
        <v>56875</v>
      </c>
      <c r="M56" s="9">
        <v>170625</v>
      </c>
      <c r="N56" s="10">
        <v>0.3</v>
      </c>
      <c r="O56" s="4" t="s">
        <v>24</v>
      </c>
    </row>
    <row r="57" spans="1:15" ht="14.25" customHeight="1" x14ac:dyDescent="0.25">
      <c r="A57" s="4" t="s">
        <v>25</v>
      </c>
      <c r="B57" s="4">
        <v>1185732</v>
      </c>
      <c r="C57" s="5">
        <v>43947</v>
      </c>
      <c r="D57" s="37">
        <v>2020</v>
      </c>
      <c r="E57" s="5" t="str">
        <f>TEXT(Sales[[#This Row],[Invoice Date]],"mmm")</f>
        <v>Apr</v>
      </c>
      <c r="F57" s="4" t="s">
        <v>15</v>
      </c>
      <c r="G57" s="4" t="s">
        <v>16</v>
      </c>
      <c r="H57" s="4" t="s">
        <v>16</v>
      </c>
      <c r="I57" s="6" t="s">
        <v>23</v>
      </c>
      <c r="J57" s="7">
        <v>70</v>
      </c>
      <c r="K57" s="8">
        <v>1000</v>
      </c>
      <c r="L57" s="9">
        <f t="shared" si="0"/>
        <v>70000</v>
      </c>
      <c r="M57" s="9">
        <v>175000</v>
      </c>
      <c r="N57" s="10">
        <v>0.25</v>
      </c>
      <c r="O57" s="4" t="s">
        <v>24</v>
      </c>
    </row>
    <row r="58" spans="1:15" ht="14.25" customHeight="1" x14ac:dyDescent="0.25">
      <c r="A58" s="4" t="s">
        <v>25</v>
      </c>
      <c r="B58" s="4">
        <v>1185732</v>
      </c>
      <c r="C58" s="5">
        <v>43948</v>
      </c>
      <c r="D58" s="37">
        <v>2020</v>
      </c>
      <c r="E58" s="5" t="str">
        <f>TEXT(Sales[[#This Row],[Invoice Date]],"mmm")</f>
        <v>Apr</v>
      </c>
      <c r="F58" s="4" t="s">
        <v>15</v>
      </c>
      <c r="G58" s="4" t="s">
        <v>16</v>
      </c>
      <c r="H58" s="4" t="s">
        <v>16</v>
      </c>
      <c r="I58" s="6" t="s">
        <v>17</v>
      </c>
      <c r="J58" s="7">
        <v>65</v>
      </c>
      <c r="K58" s="8">
        <v>1150</v>
      </c>
      <c r="L58" s="9">
        <f t="shared" si="0"/>
        <v>74750</v>
      </c>
      <c r="M58" s="9">
        <v>373750</v>
      </c>
      <c r="N58" s="10">
        <v>0.5</v>
      </c>
      <c r="O58" s="4" t="s">
        <v>24</v>
      </c>
    </row>
    <row r="59" spans="1:15" ht="14.25" customHeight="1" x14ac:dyDescent="0.25">
      <c r="A59" s="4" t="s">
        <v>25</v>
      </c>
      <c r="B59" s="4">
        <v>1185732</v>
      </c>
      <c r="C59" s="5">
        <v>43949</v>
      </c>
      <c r="D59" s="37">
        <v>2020</v>
      </c>
      <c r="E59" s="5" t="str">
        <f>TEXT(Sales[[#This Row],[Invoice Date]],"mmm")</f>
        <v>Apr</v>
      </c>
      <c r="F59" s="4" t="s">
        <v>15</v>
      </c>
      <c r="G59" s="4" t="s">
        <v>16</v>
      </c>
      <c r="H59" s="4" t="s">
        <v>16</v>
      </c>
      <c r="I59" s="6" t="s">
        <v>19</v>
      </c>
      <c r="J59" s="7">
        <v>55.000000000000007</v>
      </c>
      <c r="K59" s="8">
        <v>975</v>
      </c>
      <c r="L59" s="9">
        <f t="shared" si="0"/>
        <v>53625.000000000007</v>
      </c>
      <c r="M59" s="9">
        <v>160875.00000000003</v>
      </c>
      <c r="N59" s="10">
        <v>0.3</v>
      </c>
      <c r="O59" s="4" t="s">
        <v>24</v>
      </c>
    </row>
    <row r="60" spans="1:15" ht="14.25" customHeight="1" x14ac:dyDescent="0.25">
      <c r="A60" s="4" t="s">
        <v>25</v>
      </c>
      <c r="B60" s="4">
        <v>1185732</v>
      </c>
      <c r="C60" s="5">
        <v>43950</v>
      </c>
      <c r="D60" s="37">
        <v>2020</v>
      </c>
      <c r="E60" s="5" t="str">
        <f>TEXT(Sales[[#This Row],[Invoice Date]],"mmm")</f>
        <v>Apr</v>
      </c>
      <c r="F60" s="4" t="s">
        <v>15</v>
      </c>
      <c r="G60" s="4" t="s">
        <v>16</v>
      </c>
      <c r="H60" s="4" t="s">
        <v>16</v>
      </c>
      <c r="I60" s="6" t="s">
        <v>20</v>
      </c>
      <c r="J60" s="7">
        <v>55.000000000000007</v>
      </c>
      <c r="K60" s="8">
        <v>920</v>
      </c>
      <c r="L60" s="9">
        <f t="shared" si="0"/>
        <v>50600.000000000007</v>
      </c>
      <c r="M60" s="9">
        <v>177100</v>
      </c>
      <c r="N60" s="10">
        <v>0.35</v>
      </c>
      <c r="O60" s="4" t="s">
        <v>24</v>
      </c>
    </row>
    <row r="61" spans="1:15" ht="14.25" customHeight="1" x14ac:dyDescent="0.25">
      <c r="A61" s="4" t="s">
        <v>25</v>
      </c>
      <c r="B61" s="4">
        <v>1185732</v>
      </c>
      <c r="C61" s="5">
        <v>43951</v>
      </c>
      <c r="D61" s="37">
        <v>2020</v>
      </c>
      <c r="E61" s="5" t="str">
        <f>TEXT(Sales[[#This Row],[Invoice Date]],"mmm")</f>
        <v>Apr</v>
      </c>
      <c r="F61" s="4" t="s">
        <v>15</v>
      </c>
      <c r="G61" s="4" t="s">
        <v>16</v>
      </c>
      <c r="H61" s="4" t="s">
        <v>16</v>
      </c>
      <c r="I61" s="6" t="s">
        <v>21</v>
      </c>
      <c r="J61" s="7">
        <v>55.000000000000007</v>
      </c>
      <c r="K61" s="8">
        <v>900</v>
      </c>
      <c r="L61" s="9">
        <f t="shared" si="0"/>
        <v>49500.000000000007</v>
      </c>
      <c r="M61" s="9">
        <v>173250</v>
      </c>
      <c r="N61" s="10">
        <v>0.35</v>
      </c>
      <c r="O61" s="4" t="s">
        <v>24</v>
      </c>
    </row>
    <row r="62" spans="1:15" ht="14.25" customHeight="1" x14ac:dyDescent="0.25">
      <c r="A62" s="4" t="s">
        <v>25</v>
      </c>
      <c r="B62" s="4">
        <v>1185732</v>
      </c>
      <c r="C62" s="5">
        <v>43952</v>
      </c>
      <c r="D62" s="37">
        <v>2020</v>
      </c>
      <c r="E62" s="5" t="str">
        <f>TEXT(Sales[[#This Row],[Invoice Date]],"mmm")</f>
        <v>May</v>
      </c>
      <c r="F62" s="4" t="s">
        <v>15</v>
      </c>
      <c r="G62" s="4" t="s">
        <v>16</v>
      </c>
      <c r="H62" s="4" t="s">
        <v>16</v>
      </c>
      <c r="I62" s="6" t="s">
        <v>22</v>
      </c>
      <c r="J62" s="7">
        <v>65</v>
      </c>
      <c r="K62" s="8">
        <v>875</v>
      </c>
      <c r="L62" s="9">
        <f t="shared" si="0"/>
        <v>56875</v>
      </c>
      <c r="M62" s="9">
        <v>170625</v>
      </c>
      <c r="N62" s="10">
        <v>0.3</v>
      </c>
      <c r="O62" s="4" t="s">
        <v>24</v>
      </c>
    </row>
    <row r="63" spans="1:15" ht="14.25" customHeight="1" x14ac:dyDescent="0.25">
      <c r="A63" s="4" t="s">
        <v>25</v>
      </c>
      <c r="B63" s="4">
        <v>1185732</v>
      </c>
      <c r="C63" s="5">
        <v>43953</v>
      </c>
      <c r="D63" s="37">
        <v>2020</v>
      </c>
      <c r="E63" s="5" t="str">
        <f>TEXT(Sales[[#This Row],[Invoice Date]],"mmm")</f>
        <v>May</v>
      </c>
      <c r="F63" s="4" t="s">
        <v>15</v>
      </c>
      <c r="G63" s="4" t="s">
        <v>16</v>
      </c>
      <c r="H63" s="4" t="s">
        <v>16</v>
      </c>
      <c r="I63" s="6" t="s">
        <v>23</v>
      </c>
      <c r="J63" s="7">
        <v>70</v>
      </c>
      <c r="K63" s="8">
        <v>975</v>
      </c>
      <c r="L63" s="9">
        <f t="shared" si="0"/>
        <v>68250</v>
      </c>
      <c r="M63" s="9">
        <v>170625</v>
      </c>
      <c r="N63" s="10">
        <v>0.25</v>
      </c>
      <c r="O63" s="4" t="s">
        <v>24</v>
      </c>
    </row>
    <row r="64" spans="1:15" ht="14.25" customHeight="1" x14ac:dyDescent="0.25">
      <c r="A64" s="4" t="s">
        <v>25</v>
      </c>
      <c r="B64" s="4">
        <v>1185732</v>
      </c>
      <c r="C64" s="5">
        <v>43954</v>
      </c>
      <c r="D64" s="37">
        <v>2020</v>
      </c>
      <c r="E64" s="5" t="str">
        <f>TEXT(Sales[[#This Row],[Invoice Date]],"mmm")</f>
        <v>May</v>
      </c>
      <c r="F64" s="4" t="s">
        <v>15</v>
      </c>
      <c r="G64" s="4" t="s">
        <v>16</v>
      </c>
      <c r="H64" s="4" t="s">
        <v>16</v>
      </c>
      <c r="I64" s="6" t="s">
        <v>17</v>
      </c>
      <c r="J64" s="7">
        <v>65</v>
      </c>
      <c r="K64" s="8">
        <v>1200</v>
      </c>
      <c r="L64" s="9">
        <f t="shared" si="0"/>
        <v>78000</v>
      </c>
      <c r="M64" s="9">
        <v>390000</v>
      </c>
      <c r="N64" s="10">
        <v>0.5</v>
      </c>
      <c r="O64" s="4" t="s">
        <v>24</v>
      </c>
    </row>
    <row r="65" spans="1:15" ht="14.25" customHeight="1" x14ac:dyDescent="0.25">
      <c r="A65" s="4" t="s">
        <v>25</v>
      </c>
      <c r="B65" s="4">
        <v>1185732</v>
      </c>
      <c r="C65" s="5">
        <v>43955</v>
      </c>
      <c r="D65" s="37">
        <v>2020</v>
      </c>
      <c r="E65" s="5" t="str">
        <f>TEXT(Sales[[#This Row],[Invoice Date]],"mmm")</f>
        <v>May</v>
      </c>
      <c r="F65" s="4" t="s">
        <v>15</v>
      </c>
      <c r="G65" s="4" t="s">
        <v>16</v>
      </c>
      <c r="H65" s="4" t="s">
        <v>16</v>
      </c>
      <c r="I65" s="6" t="s">
        <v>19</v>
      </c>
      <c r="J65" s="7">
        <v>55.000000000000007</v>
      </c>
      <c r="K65" s="8">
        <v>1000</v>
      </c>
      <c r="L65" s="9">
        <f t="shared" si="0"/>
        <v>55000.000000000007</v>
      </c>
      <c r="M65" s="9">
        <v>165000.00000000003</v>
      </c>
      <c r="N65" s="10">
        <v>0.3</v>
      </c>
      <c r="O65" s="4" t="s">
        <v>24</v>
      </c>
    </row>
    <row r="66" spans="1:15" ht="14.25" customHeight="1" x14ac:dyDescent="0.25">
      <c r="A66" s="4" t="s">
        <v>25</v>
      </c>
      <c r="B66" s="4">
        <v>1185732</v>
      </c>
      <c r="C66" s="5">
        <v>43956</v>
      </c>
      <c r="D66" s="37">
        <v>2020</v>
      </c>
      <c r="E66" s="5" t="str">
        <f>TEXT(Sales[[#This Row],[Invoice Date]],"mmm")</f>
        <v>May</v>
      </c>
      <c r="F66" s="4" t="s">
        <v>15</v>
      </c>
      <c r="G66" s="4" t="s">
        <v>16</v>
      </c>
      <c r="H66" s="4" t="s">
        <v>16</v>
      </c>
      <c r="I66" s="6" t="s">
        <v>20</v>
      </c>
      <c r="J66" s="7">
        <v>55.000000000000007</v>
      </c>
      <c r="K66" s="8">
        <v>950</v>
      </c>
      <c r="L66" s="9">
        <f t="shared" si="0"/>
        <v>52250.000000000007</v>
      </c>
      <c r="M66" s="9">
        <v>182875</v>
      </c>
      <c r="N66" s="10">
        <v>0.35</v>
      </c>
      <c r="O66" s="4" t="s">
        <v>24</v>
      </c>
    </row>
    <row r="67" spans="1:15" ht="14.25" customHeight="1" x14ac:dyDescent="0.25">
      <c r="A67" s="4" t="s">
        <v>25</v>
      </c>
      <c r="B67" s="4">
        <v>1185732</v>
      </c>
      <c r="C67" s="5">
        <v>43957</v>
      </c>
      <c r="D67" s="37">
        <v>2020</v>
      </c>
      <c r="E67" s="5" t="str">
        <f>TEXT(Sales[[#This Row],[Invoice Date]],"mmm")</f>
        <v>May</v>
      </c>
      <c r="F67" s="4" t="s">
        <v>15</v>
      </c>
      <c r="G67" s="4" t="s">
        <v>16</v>
      </c>
      <c r="H67" s="4" t="s">
        <v>16</v>
      </c>
      <c r="I67" s="6" t="s">
        <v>21</v>
      </c>
      <c r="J67" s="7">
        <v>55.000000000000007</v>
      </c>
      <c r="K67" s="8">
        <v>900</v>
      </c>
      <c r="L67" s="9">
        <f t="shared" ref="L67:L130" si="1">J67*K67</f>
        <v>49500.000000000007</v>
      </c>
      <c r="M67" s="9">
        <v>173250</v>
      </c>
      <c r="N67" s="10">
        <v>0.35</v>
      </c>
      <c r="O67" s="4" t="s">
        <v>24</v>
      </c>
    </row>
    <row r="68" spans="1:15" ht="14.25" customHeight="1" x14ac:dyDescent="0.25">
      <c r="A68" s="4" t="s">
        <v>25</v>
      </c>
      <c r="B68" s="4">
        <v>1185732</v>
      </c>
      <c r="C68" s="5">
        <v>43958</v>
      </c>
      <c r="D68" s="37">
        <v>2020</v>
      </c>
      <c r="E68" s="5" t="str">
        <f>TEXT(Sales[[#This Row],[Invoice Date]],"mmm")</f>
        <v>May</v>
      </c>
      <c r="F68" s="4" t="s">
        <v>15</v>
      </c>
      <c r="G68" s="4" t="s">
        <v>16</v>
      </c>
      <c r="H68" s="4" t="s">
        <v>16</v>
      </c>
      <c r="I68" s="6" t="s">
        <v>22</v>
      </c>
      <c r="J68" s="7">
        <v>65</v>
      </c>
      <c r="K68" s="8">
        <v>900</v>
      </c>
      <c r="L68" s="9">
        <f t="shared" si="1"/>
        <v>58500</v>
      </c>
      <c r="M68" s="9">
        <v>175500</v>
      </c>
      <c r="N68" s="10">
        <v>0.3</v>
      </c>
      <c r="O68" s="4" t="s">
        <v>24</v>
      </c>
    </row>
    <row r="69" spans="1:15" ht="14.25" customHeight="1" x14ac:dyDescent="0.25">
      <c r="A69" s="4" t="s">
        <v>25</v>
      </c>
      <c r="B69" s="4">
        <v>1185732</v>
      </c>
      <c r="C69" s="5">
        <v>44030</v>
      </c>
      <c r="D69" s="37">
        <v>2020</v>
      </c>
      <c r="E69" s="5" t="str">
        <f>TEXT(Sales[[#This Row],[Invoice Date]],"mmm")</f>
        <v>Jul</v>
      </c>
      <c r="F69" s="4" t="s">
        <v>15</v>
      </c>
      <c r="G69" s="4" t="s">
        <v>16</v>
      </c>
      <c r="H69" s="4" t="s">
        <v>16</v>
      </c>
      <c r="I69" s="6" t="s">
        <v>23</v>
      </c>
      <c r="J69" s="7">
        <v>70</v>
      </c>
      <c r="K69" s="8">
        <v>1000</v>
      </c>
      <c r="L69" s="9">
        <f t="shared" si="1"/>
        <v>70000</v>
      </c>
      <c r="M69" s="9">
        <v>175000</v>
      </c>
      <c r="N69" s="10">
        <v>0.25</v>
      </c>
      <c r="O69" s="4" t="s">
        <v>24</v>
      </c>
    </row>
    <row r="70" spans="1:15" ht="14.25" customHeight="1" x14ac:dyDescent="0.25">
      <c r="A70" s="4" t="s">
        <v>26</v>
      </c>
      <c r="B70" s="4">
        <v>1197831</v>
      </c>
      <c r="C70" s="5">
        <v>44031</v>
      </c>
      <c r="D70" s="37">
        <v>2020</v>
      </c>
      <c r="E70" s="5" t="str">
        <f>TEXT(Sales[[#This Row],[Invoice Date]],"mmm")</f>
        <v>Jul</v>
      </c>
      <c r="F70" s="4" t="s">
        <v>15</v>
      </c>
      <c r="G70" s="4" t="s">
        <v>16</v>
      </c>
      <c r="H70" s="4" t="s">
        <v>16</v>
      </c>
      <c r="I70" s="6" t="s">
        <v>17</v>
      </c>
      <c r="J70" s="7">
        <v>25</v>
      </c>
      <c r="K70" s="8">
        <v>900</v>
      </c>
      <c r="L70" s="9">
        <f t="shared" si="1"/>
        <v>22500</v>
      </c>
      <c r="M70" s="9">
        <v>78750</v>
      </c>
      <c r="N70" s="10">
        <v>0.35</v>
      </c>
      <c r="O70" s="4" t="s">
        <v>24</v>
      </c>
    </row>
    <row r="71" spans="1:15" ht="14.25" customHeight="1" x14ac:dyDescent="0.25">
      <c r="A71" s="4" t="s">
        <v>26</v>
      </c>
      <c r="B71" s="4">
        <v>1197831</v>
      </c>
      <c r="C71" s="5">
        <v>44032</v>
      </c>
      <c r="D71" s="37">
        <v>2020</v>
      </c>
      <c r="E71" s="5" t="str">
        <f>TEXT(Sales[[#This Row],[Invoice Date]],"mmm")</f>
        <v>Jul</v>
      </c>
      <c r="F71" s="4" t="s">
        <v>15</v>
      </c>
      <c r="G71" s="4" t="s">
        <v>16</v>
      </c>
      <c r="H71" s="4" t="s">
        <v>16</v>
      </c>
      <c r="I71" s="6" t="s">
        <v>19</v>
      </c>
      <c r="J71" s="7">
        <v>35</v>
      </c>
      <c r="K71" s="8">
        <v>900</v>
      </c>
      <c r="L71" s="9">
        <f t="shared" si="1"/>
        <v>31500</v>
      </c>
      <c r="M71" s="9">
        <v>110250</v>
      </c>
      <c r="N71" s="10">
        <v>0.35</v>
      </c>
      <c r="O71" s="4" t="s">
        <v>24</v>
      </c>
    </row>
    <row r="72" spans="1:15" ht="14.25" customHeight="1" x14ac:dyDescent="0.25">
      <c r="A72" s="4" t="s">
        <v>26</v>
      </c>
      <c r="B72" s="4">
        <v>1197831</v>
      </c>
      <c r="C72" s="5">
        <v>44033</v>
      </c>
      <c r="D72" s="37">
        <v>2020</v>
      </c>
      <c r="E72" s="5" t="str">
        <f>TEXT(Sales[[#This Row],[Invoice Date]],"mmm")</f>
        <v>Jul</v>
      </c>
      <c r="F72" s="4" t="s">
        <v>15</v>
      </c>
      <c r="G72" s="4" t="s">
        <v>16</v>
      </c>
      <c r="H72" s="4" t="s">
        <v>16</v>
      </c>
      <c r="I72" s="6" t="s">
        <v>20</v>
      </c>
      <c r="J72" s="7">
        <v>35</v>
      </c>
      <c r="K72" s="8">
        <v>700</v>
      </c>
      <c r="L72" s="9">
        <f t="shared" si="1"/>
        <v>24500</v>
      </c>
      <c r="M72" s="9">
        <v>85750</v>
      </c>
      <c r="N72" s="10">
        <v>0.35</v>
      </c>
      <c r="O72" s="4" t="s">
        <v>24</v>
      </c>
    </row>
    <row r="73" spans="1:15" ht="14.25" customHeight="1" x14ac:dyDescent="0.25">
      <c r="A73" s="4" t="s">
        <v>26</v>
      </c>
      <c r="B73" s="4">
        <v>1197831</v>
      </c>
      <c r="C73" s="5">
        <v>44034</v>
      </c>
      <c r="D73" s="37">
        <v>2020</v>
      </c>
      <c r="E73" s="5" t="str">
        <f>TEXT(Sales[[#This Row],[Invoice Date]],"mmm")</f>
        <v>Jul</v>
      </c>
      <c r="F73" s="4" t="s">
        <v>15</v>
      </c>
      <c r="G73" s="4" t="s">
        <v>16</v>
      </c>
      <c r="H73" s="4" t="s">
        <v>16</v>
      </c>
      <c r="I73" s="6" t="s">
        <v>21</v>
      </c>
      <c r="J73" s="7">
        <v>35</v>
      </c>
      <c r="K73" s="8">
        <v>700</v>
      </c>
      <c r="L73" s="9">
        <f t="shared" si="1"/>
        <v>24500</v>
      </c>
      <c r="M73" s="9">
        <v>110250</v>
      </c>
      <c r="N73" s="10">
        <v>0.45</v>
      </c>
      <c r="O73" s="4" t="s">
        <v>24</v>
      </c>
    </row>
    <row r="74" spans="1:15" ht="14.25" customHeight="1" x14ac:dyDescent="0.25">
      <c r="A74" s="4" t="s">
        <v>26</v>
      </c>
      <c r="B74" s="4">
        <v>1197831</v>
      </c>
      <c r="C74" s="5">
        <v>44035</v>
      </c>
      <c r="D74" s="37">
        <v>2020</v>
      </c>
      <c r="E74" s="5" t="str">
        <f>TEXT(Sales[[#This Row],[Invoice Date]],"mmm")</f>
        <v>Jul</v>
      </c>
      <c r="F74" s="4" t="s">
        <v>27</v>
      </c>
      <c r="G74" s="4" t="s">
        <v>28</v>
      </c>
      <c r="H74" s="4" t="s">
        <v>29</v>
      </c>
      <c r="I74" s="6" t="s">
        <v>22</v>
      </c>
      <c r="J74" s="7">
        <v>40</v>
      </c>
      <c r="K74" s="8">
        <v>550</v>
      </c>
      <c r="L74" s="9">
        <f t="shared" si="1"/>
        <v>22000</v>
      </c>
      <c r="M74" s="9">
        <v>66000</v>
      </c>
      <c r="N74" s="10">
        <v>0.3</v>
      </c>
      <c r="O74" s="4" t="s">
        <v>24</v>
      </c>
    </row>
    <row r="75" spans="1:15" ht="14.25" customHeight="1" x14ac:dyDescent="0.25">
      <c r="A75" s="4" t="s">
        <v>26</v>
      </c>
      <c r="B75" s="4">
        <v>1197831</v>
      </c>
      <c r="C75" s="5">
        <v>44036</v>
      </c>
      <c r="D75" s="37">
        <v>2020</v>
      </c>
      <c r="E75" s="5" t="str">
        <f>TEXT(Sales[[#This Row],[Invoice Date]],"mmm")</f>
        <v>Jul</v>
      </c>
      <c r="F75" s="4" t="s">
        <v>27</v>
      </c>
      <c r="G75" s="4" t="s">
        <v>28</v>
      </c>
      <c r="H75" s="4" t="s">
        <v>29</v>
      </c>
      <c r="I75" s="6" t="s">
        <v>23</v>
      </c>
      <c r="J75" s="7">
        <v>35</v>
      </c>
      <c r="K75" s="8">
        <v>700</v>
      </c>
      <c r="L75" s="9">
        <f t="shared" si="1"/>
        <v>24500</v>
      </c>
      <c r="M75" s="9">
        <v>122500</v>
      </c>
      <c r="N75" s="10">
        <v>0.5</v>
      </c>
      <c r="O75" s="4" t="s">
        <v>24</v>
      </c>
    </row>
    <row r="76" spans="1:15" ht="14.25" customHeight="1" x14ac:dyDescent="0.25">
      <c r="A76" s="4" t="s">
        <v>26</v>
      </c>
      <c r="B76" s="4">
        <v>1197831</v>
      </c>
      <c r="C76" s="5">
        <v>44037</v>
      </c>
      <c r="D76" s="37">
        <v>2020</v>
      </c>
      <c r="E76" s="5" t="str">
        <f>TEXT(Sales[[#This Row],[Invoice Date]],"mmm")</f>
        <v>Jul</v>
      </c>
      <c r="F76" s="4" t="s">
        <v>27</v>
      </c>
      <c r="G76" s="4" t="s">
        <v>28</v>
      </c>
      <c r="H76" s="4" t="s">
        <v>29</v>
      </c>
      <c r="I76" s="6" t="s">
        <v>17</v>
      </c>
      <c r="J76" s="7">
        <v>25</v>
      </c>
      <c r="K76" s="8">
        <v>850</v>
      </c>
      <c r="L76" s="9">
        <f t="shared" si="1"/>
        <v>21250</v>
      </c>
      <c r="M76" s="9">
        <v>74375</v>
      </c>
      <c r="N76" s="10">
        <v>0.35</v>
      </c>
      <c r="O76" s="4" t="s">
        <v>24</v>
      </c>
    </row>
    <row r="77" spans="1:15" ht="14.25" customHeight="1" x14ac:dyDescent="0.25">
      <c r="A77" s="4" t="s">
        <v>26</v>
      </c>
      <c r="B77" s="4">
        <v>1197831</v>
      </c>
      <c r="C77" s="5">
        <v>44038</v>
      </c>
      <c r="D77" s="37">
        <v>2020</v>
      </c>
      <c r="E77" s="5" t="str">
        <f>TEXT(Sales[[#This Row],[Invoice Date]],"mmm")</f>
        <v>Jul</v>
      </c>
      <c r="F77" s="4" t="s">
        <v>27</v>
      </c>
      <c r="G77" s="4" t="s">
        <v>28</v>
      </c>
      <c r="H77" s="4" t="s">
        <v>29</v>
      </c>
      <c r="I77" s="6" t="s">
        <v>19</v>
      </c>
      <c r="J77" s="7">
        <v>35</v>
      </c>
      <c r="K77" s="8">
        <v>850</v>
      </c>
      <c r="L77" s="9">
        <f t="shared" si="1"/>
        <v>29750</v>
      </c>
      <c r="M77" s="9">
        <v>104125</v>
      </c>
      <c r="N77" s="10">
        <v>0.35</v>
      </c>
      <c r="O77" s="4" t="s">
        <v>24</v>
      </c>
    </row>
    <row r="78" spans="1:15" ht="14.25" customHeight="1" x14ac:dyDescent="0.25">
      <c r="A78" s="4" t="s">
        <v>26</v>
      </c>
      <c r="B78" s="4">
        <v>1197831</v>
      </c>
      <c r="C78" s="5">
        <v>44039</v>
      </c>
      <c r="D78" s="37">
        <v>2020</v>
      </c>
      <c r="E78" s="5" t="str">
        <f>TEXT(Sales[[#This Row],[Invoice Date]],"mmm")</f>
        <v>Jul</v>
      </c>
      <c r="F78" s="4" t="s">
        <v>27</v>
      </c>
      <c r="G78" s="4" t="s">
        <v>28</v>
      </c>
      <c r="H78" s="4" t="s">
        <v>29</v>
      </c>
      <c r="I78" s="6" t="s">
        <v>20</v>
      </c>
      <c r="J78" s="7">
        <v>35</v>
      </c>
      <c r="K78" s="8">
        <v>675</v>
      </c>
      <c r="L78" s="9">
        <f t="shared" si="1"/>
        <v>23625</v>
      </c>
      <c r="M78" s="9">
        <v>82687.5</v>
      </c>
      <c r="N78" s="10">
        <v>0.35</v>
      </c>
      <c r="O78" s="4" t="s">
        <v>24</v>
      </c>
    </row>
    <row r="79" spans="1:15" ht="14.25" customHeight="1" x14ac:dyDescent="0.25">
      <c r="A79" s="4" t="s">
        <v>26</v>
      </c>
      <c r="B79" s="4">
        <v>1197831</v>
      </c>
      <c r="C79" s="5">
        <v>44040</v>
      </c>
      <c r="D79" s="37">
        <v>2020</v>
      </c>
      <c r="E79" s="5" t="str">
        <f>TEXT(Sales[[#This Row],[Invoice Date]],"mmm")</f>
        <v>Jul</v>
      </c>
      <c r="F79" s="4" t="s">
        <v>27</v>
      </c>
      <c r="G79" s="4" t="s">
        <v>28</v>
      </c>
      <c r="H79" s="4" t="s">
        <v>29</v>
      </c>
      <c r="I79" s="6" t="s">
        <v>21</v>
      </c>
      <c r="J79" s="7">
        <v>35</v>
      </c>
      <c r="K79" s="8">
        <v>625</v>
      </c>
      <c r="L79" s="9">
        <f t="shared" si="1"/>
        <v>21875</v>
      </c>
      <c r="M79" s="9">
        <v>98437.5</v>
      </c>
      <c r="N79" s="10">
        <v>0.45</v>
      </c>
      <c r="O79" s="4" t="s">
        <v>24</v>
      </c>
    </row>
    <row r="80" spans="1:15" ht="14.25" customHeight="1" x14ac:dyDescent="0.25">
      <c r="A80" s="4" t="s">
        <v>26</v>
      </c>
      <c r="B80" s="4">
        <v>1197831</v>
      </c>
      <c r="C80" s="5">
        <v>44041</v>
      </c>
      <c r="D80" s="37">
        <v>2020</v>
      </c>
      <c r="E80" s="5" t="str">
        <f>TEXT(Sales[[#This Row],[Invoice Date]],"mmm")</f>
        <v>Jul</v>
      </c>
      <c r="F80" s="4" t="s">
        <v>27</v>
      </c>
      <c r="G80" s="4" t="s">
        <v>28</v>
      </c>
      <c r="H80" s="4" t="s">
        <v>29</v>
      </c>
      <c r="I80" s="6" t="s">
        <v>22</v>
      </c>
      <c r="J80" s="7">
        <v>40</v>
      </c>
      <c r="K80" s="8">
        <v>500</v>
      </c>
      <c r="L80" s="9">
        <f t="shared" si="1"/>
        <v>20000</v>
      </c>
      <c r="M80" s="9">
        <v>60000</v>
      </c>
      <c r="N80" s="10">
        <v>0.3</v>
      </c>
      <c r="O80" s="4" t="s">
        <v>24</v>
      </c>
    </row>
    <row r="81" spans="1:15" ht="14.25" customHeight="1" x14ac:dyDescent="0.25">
      <c r="A81" s="4" t="s">
        <v>26</v>
      </c>
      <c r="B81" s="4">
        <v>1197831</v>
      </c>
      <c r="C81" s="5">
        <v>44042</v>
      </c>
      <c r="D81" s="37">
        <v>2020</v>
      </c>
      <c r="E81" s="5" t="str">
        <f>TEXT(Sales[[#This Row],[Invoice Date]],"mmm")</f>
        <v>Jul</v>
      </c>
      <c r="F81" s="4" t="s">
        <v>27</v>
      </c>
      <c r="G81" s="4" t="s">
        <v>28</v>
      </c>
      <c r="H81" s="4" t="s">
        <v>29</v>
      </c>
      <c r="I81" s="6" t="s">
        <v>23</v>
      </c>
      <c r="J81" s="7">
        <v>35</v>
      </c>
      <c r="K81" s="8">
        <v>700</v>
      </c>
      <c r="L81" s="9">
        <f t="shared" si="1"/>
        <v>24500</v>
      </c>
      <c r="M81" s="9">
        <v>122500</v>
      </c>
      <c r="N81" s="10">
        <v>0.5</v>
      </c>
      <c r="O81" s="4" t="s">
        <v>24</v>
      </c>
    </row>
    <row r="82" spans="1:15" ht="14.25" customHeight="1" x14ac:dyDescent="0.25">
      <c r="A82" s="4" t="s">
        <v>26</v>
      </c>
      <c r="B82" s="4">
        <v>1197831</v>
      </c>
      <c r="C82" s="5">
        <v>44043</v>
      </c>
      <c r="D82" s="37">
        <v>2020</v>
      </c>
      <c r="E82" s="5" t="str">
        <f>TEXT(Sales[[#This Row],[Invoice Date]],"mmm")</f>
        <v>Jul</v>
      </c>
      <c r="F82" s="4" t="s">
        <v>27</v>
      </c>
      <c r="G82" s="4" t="s">
        <v>28</v>
      </c>
      <c r="H82" s="4" t="s">
        <v>29</v>
      </c>
      <c r="I82" s="6" t="s">
        <v>17</v>
      </c>
      <c r="J82" s="7">
        <v>30</v>
      </c>
      <c r="K82" s="8">
        <v>875</v>
      </c>
      <c r="L82" s="9">
        <f t="shared" si="1"/>
        <v>26250</v>
      </c>
      <c r="M82" s="9">
        <v>91875</v>
      </c>
      <c r="N82" s="10">
        <v>0.35</v>
      </c>
      <c r="O82" s="4" t="s">
        <v>24</v>
      </c>
    </row>
    <row r="83" spans="1:15" ht="14.25" customHeight="1" x14ac:dyDescent="0.25">
      <c r="A83" s="4" t="s">
        <v>26</v>
      </c>
      <c r="B83" s="4">
        <v>1197831</v>
      </c>
      <c r="C83" s="5">
        <v>44044</v>
      </c>
      <c r="D83" s="37">
        <v>2020</v>
      </c>
      <c r="E83" s="5" t="str">
        <f>TEXT(Sales[[#This Row],[Invoice Date]],"mmm")</f>
        <v>Aug</v>
      </c>
      <c r="F83" s="4" t="s">
        <v>27</v>
      </c>
      <c r="G83" s="4" t="s">
        <v>28</v>
      </c>
      <c r="H83" s="4" t="s">
        <v>29</v>
      </c>
      <c r="I83" s="6" t="s">
        <v>19</v>
      </c>
      <c r="J83" s="7">
        <v>40</v>
      </c>
      <c r="K83" s="8">
        <v>875</v>
      </c>
      <c r="L83" s="9">
        <f t="shared" si="1"/>
        <v>35000</v>
      </c>
      <c r="M83" s="9">
        <v>122499.99999999999</v>
      </c>
      <c r="N83" s="10">
        <v>0.35</v>
      </c>
      <c r="O83" s="4" t="s">
        <v>24</v>
      </c>
    </row>
    <row r="84" spans="1:15" ht="14.25" customHeight="1" x14ac:dyDescent="0.25">
      <c r="A84" s="4" t="s">
        <v>26</v>
      </c>
      <c r="B84" s="4">
        <v>1197831</v>
      </c>
      <c r="C84" s="5">
        <v>44045</v>
      </c>
      <c r="D84" s="37">
        <v>2020</v>
      </c>
      <c r="E84" s="5" t="str">
        <f>TEXT(Sales[[#This Row],[Invoice Date]],"mmm")</f>
        <v>Aug</v>
      </c>
      <c r="F84" s="4" t="s">
        <v>27</v>
      </c>
      <c r="G84" s="4" t="s">
        <v>28</v>
      </c>
      <c r="H84" s="4" t="s">
        <v>29</v>
      </c>
      <c r="I84" s="6" t="s">
        <v>20</v>
      </c>
      <c r="J84" s="7">
        <v>35</v>
      </c>
      <c r="K84" s="8">
        <v>700</v>
      </c>
      <c r="L84" s="9">
        <f t="shared" si="1"/>
        <v>24500</v>
      </c>
      <c r="M84" s="9">
        <v>85750</v>
      </c>
      <c r="N84" s="10">
        <v>0.35</v>
      </c>
      <c r="O84" s="4" t="s">
        <v>24</v>
      </c>
    </row>
    <row r="85" spans="1:15" ht="14.25" customHeight="1" x14ac:dyDescent="0.25">
      <c r="A85" s="4" t="s">
        <v>26</v>
      </c>
      <c r="B85" s="4">
        <v>1197831</v>
      </c>
      <c r="C85" s="5">
        <v>44046</v>
      </c>
      <c r="D85" s="37">
        <v>2020</v>
      </c>
      <c r="E85" s="5" t="str">
        <f>TEXT(Sales[[#This Row],[Invoice Date]],"mmm")</f>
        <v>Aug</v>
      </c>
      <c r="F85" s="4" t="s">
        <v>27</v>
      </c>
      <c r="G85" s="4" t="s">
        <v>28</v>
      </c>
      <c r="H85" s="4" t="s">
        <v>29</v>
      </c>
      <c r="I85" s="6" t="s">
        <v>21</v>
      </c>
      <c r="J85" s="7">
        <v>40</v>
      </c>
      <c r="K85" s="8">
        <v>600</v>
      </c>
      <c r="L85" s="9">
        <f t="shared" si="1"/>
        <v>24000</v>
      </c>
      <c r="M85" s="9">
        <v>108000</v>
      </c>
      <c r="N85" s="10">
        <v>0.45</v>
      </c>
      <c r="O85" s="4" t="s">
        <v>24</v>
      </c>
    </row>
    <row r="86" spans="1:15" ht="14.25" customHeight="1" x14ac:dyDescent="0.25">
      <c r="A86" s="4" t="s">
        <v>26</v>
      </c>
      <c r="B86" s="4">
        <v>1197831</v>
      </c>
      <c r="C86" s="5">
        <v>44047</v>
      </c>
      <c r="D86" s="37">
        <v>2020</v>
      </c>
      <c r="E86" s="5" t="str">
        <f>TEXT(Sales[[#This Row],[Invoice Date]],"mmm")</f>
        <v>Aug</v>
      </c>
      <c r="F86" s="4" t="s">
        <v>27</v>
      </c>
      <c r="G86" s="4" t="s">
        <v>28</v>
      </c>
      <c r="H86" s="4" t="s">
        <v>29</v>
      </c>
      <c r="I86" s="6" t="s">
        <v>22</v>
      </c>
      <c r="J86" s="7">
        <v>45</v>
      </c>
      <c r="K86" s="8">
        <v>500</v>
      </c>
      <c r="L86" s="9">
        <f t="shared" si="1"/>
        <v>22500</v>
      </c>
      <c r="M86" s="9">
        <v>67500</v>
      </c>
      <c r="N86" s="10">
        <v>0.3</v>
      </c>
      <c r="O86" s="4" t="s">
        <v>24</v>
      </c>
    </row>
    <row r="87" spans="1:15" ht="14.25" customHeight="1" x14ac:dyDescent="0.25">
      <c r="A87" s="4" t="s">
        <v>26</v>
      </c>
      <c r="B87" s="4">
        <v>1197831</v>
      </c>
      <c r="C87" s="5">
        <v>44048</v>
      </c>
      <c r="D87" s="37">
        <v>2020</v>
      </c>
      <c r="E87" s="5" t="str">
        <f>TEXT(Sales[[#This Row],[Invoice Date]],"mmm")</f>
        <v>Aug</v>
      </c>
      <c r="F87" s="4" t="s">
        <v>27</v>
      </c>
      <c r="G87" s="4" t="s">
        <v>28</v>
      </c>
      <c r="H87" s="4" t="s">
        <v>29</v>
      </c>
      <c r="I87" s="6" t="s">
        <v>23</v>
      </c>
      <c r="J87" s="7">
        <v>40</v>
      </c>
      <c r="K87" s="8">
        <v>650</v>
      </c>
      <c r="L87" s="9">
        <f t="shared" si="1"/>
        <v>26000</v>
      </c>
      <c r="M87" s="9">
        <v>130000</v>
      </c>
      <c r="N87" s="10">
        <v>0.5</v>
      </c>
      <c r="O87" s="4" t="s">
        <v>24</v>
      </c>
    </row>
    <row r="88" spans="1:15" ht="14.25" customHeight="1" x14ac:dyDescent="0.25">
      <c r="A88" s="4" t="s">
        <v>26</v>
      </c>
      <c r="B88" s="4">
        <v>1197831</v>
      </c>
      <c r="C88" s="5">
        <v>44049</v>
      </c>
      <c r="D88" s="37">
        <v>2020</v>
      </c>
      <c r="E88" s="5" t="str">
        <f>TEXT(Sales[[#This Row],[Invoice Date]],"mmm")</f>
        <v>Aug</v>
      </c>
      <c r="F88" s="4" t="s">
        <v>27</v>
      </c>
      <c r="G88" s="4" t="s">
        <v>28</v>
      </c>
      <c r="H88" s="4" t="s">
        <v>29</v>
      </c>
      <c r="I88" s="6" t="s">
        <v>17</v>
      </c>
      <c r="J88" s="7">
        <v>30</v>
      </c>
      <c r="K88" s="8">
        <v>900</v>
      </c>
      <c r="L88" s="9">
        <f t="shared" si="1"/>
        <v>27000</v>
      </c>
      <c r="M88" s="9">
        <v>94500</v>
      </c>
      <c r="N88" s="10">
        <v>0.35</v>
      </c>
      <c r="O88" s="4" t="s">
        <v>24</v>
      </c>
    </row>
    <row r="89" spans="1:15" ht="14.25" customHeight="1" x14ac:dyDescent="0.25">
      <c r="A89" s="4" t="s">
        <v>26</v>
      </c>
      <c r="B89" s="4">
        <v>1197831</v>
      </c>
      <c r="C89" s="5">
        <v>44050</v>
      </c>
      <c r="D89" s="37">
        <v>2020</v>
      </c>
      <c r="E89" s="5" t="str">
        <f>TEXT(Sales[[#This Row],[Invoice Date]],"mmm")</f>
        <v>Aug</v>
      </c>
      <c r="F89" s="4" t="s">
        <v>27</v>
      </c>
      <c r="G89" s="4" t="s">
        <v>28</v>
      </c>
      <c r="H89" s="4" t="s">
        <v>29</v>
      </c>
      <c r="I89" s="6" t="s">
        <v>19</v>
      </c>
      <c r="J89" s="7">
        <v>40</v>
      </c>
      <c r="K89" s="8">
        <v>900</v>
      </c>
      <c r="L89" s="9">
        <f t="shared" si="1"/>
        <v>36000</v>
      </c>
      <c r="M89" s="9">
        <v>125999.99999999999</v>
      </c>
      <c r="N89" s="10">
        <v>0.35</v>
      </c>
      <c r="O89" s="4" t="s">
        <v>24</v>
      </c>
    </row>
    <row r="90" spans="1:15" ht="14.25" customHeight="1" x14ac:dyDescent="0.25">
      <c r="A90" s="4" t="s">
        <v>26</v>
      </c>
      <c r="B90" s="4">
        <v>1197831</v>
      </c>
      <c r="C90" s="5">
        <v>44051</v>
      </c>
      <c r="D90" s="37">
        <v>2020</v>
      </c>
      <c r="E90" s="5" t="str">
        <f>TEXT(Sales[[#This Row],[Invoice Date]],"mmm")</f>
        <v>Aug</v>
      </c>
      <c r="F90" s="4" t="s">
        <v>27</v>
      </c>
      <c r="G90" s="4" t="s">
        <v>28</v>
      </c>
      <c r="H90" s="4" t="s">
        <v>29</v>
      </c>
      <c r="I90" s="6" t="s">
        <v>20</v>
      </c>
      <c r="J90" s="7">
        <v>35</v>
      </c>
      <c r="K90" s="8">
        <v>725</v>
      </c>
      <c r="L90" s="9">
        <f t="shared" si="1"/>
        <v>25375</v>
      </c>
      <c r="M90" s="9">
        <v>88812.5</v>
      </c>
      <c r="N90" s="10">
        <v>0.35</v>
      </c>
      <c r="O90" s="4" t="s">
        <v>24</v>
      </c>
    </row>
    <row r="91" spans="1:15" ht="14.25" customHeight="1" x14ac:dyDescent="0.25">
      <c r="A91" s="4" t="s">
        <v>26</v>
      </c>
      <c r="B91" s="4">
        <v>1197831</v>
      </c>
      <c r="C91" s="5">
        <v>44052</v>
      </c>
      <c r="D91" s="37">
        <v>2020</v>
      </c>
      <c r="E91" s="5" t="str">
        <f>TEXT(Sales[[#This Row],[Invoice Date]],"mmm")</f>
        <v>Aug</v>
      </c>
      <c r="F91" s="4" t="s">
        <v>27</v>
      </c>
      <c r="G91" s="4" t="s">
        <v>28</v>
      </c>
      <c r="H91" s="4" t="s">
        <v>29</v>
      </c>
      <c r="I91" s="6" t="s">
        <v>21</v>
      </c>
      <c r="J91" s="7">
        <v>40</v>
      </c>
      <c r="K91" s="8">
        <v>625</v>
      </c>
      <c r="L91" s="9">
        <f t="shared" si="1"/>
        <v>25000</v>
      </c>
      <c r="M91" s="9">
        <v>112500</v>
      </c>
      <c r="N91" s="10">
        <v>0.45</v>
      </c>
      <c r="O91" s="4" t="s">
        <v>24</v>
      </c>
    </row>
    <row r="92" spans="1:15" ht="14.25" customHeight="1" x14ac:dyDescent="0.25">
      <c r="A92" s="4" t="s">
        <v>25</v>
      </c>
      <c r="B92" s="4">
        <v>1197831</v>
      </c>
      <c r="C92" s="5">
        <v>44053</v>
      </c>
      <c r="D92" s="37">
        <v>2020</v>
      </c>
      <c r="E92" s="5" t="str">
        <f>TEXT(Sales[[#This Row],[Invoice Date]],"mmm")</f>
        <v>Aug</v>
      </c>
      <c r="F92" s="4" t="s">
        <v>27</v>
      </c>
      <c r="G92" s="4" t="s">
        <v>28</v>
      </c>
      <c r="H92" s="4" t="s">
        <v>29</v>
      </c>
      <c r="I92" s="6" t="s">
        <v>22</v>
      </c>
      <c r="J92" s="7">
        <v>45</v>
      </c>
      <c r="K92" s="8">
        <v>525</v>
      </c>
      <c r="L92" s="9">
        <f t="shared" si="1"/>
        <v>23625</v>
      </c>
      <c r="M92" s="9">
        <v>70875</v>
      </c>
      <c r="N92" s="10">
        <v>0.3</v>
      </c>
      <c r="O92" s="4" t="s">
        <v>24</v>
      </c>
    </row>
    <row r="93" spans="1:15" ht="14.25" customHeight="1" x14ac:dyDescent="0.25">
      <c r="A93" s="4" t="s">
        <v>25</v>
      </c>
      <c r="B93" s="4">
        <v>1197831</v>
      </c>
      <c r="C93" s="5">
        <v>44054</v>
      </c>
      <c r="D93" s="37">
        <v>2020</v>
      </c>
      <c r="E93" s="5" t="str">
        <f>TEXT(Sales[[#This Row],[Invoice Date]],"mmm")</f>
        <v>Aug</v>
      </c>
      <c r="F93" s="4" t="s">
        <v>27</v>
      </c>
      <c r="G93" s="4" t="s">
        <v>28</v>
      </c>
      <c r="H93" s="4" t="s">
        <v>29</v>
      </c>
      <c r="I93" s="6" t="s">
        <v>23</v>
      </c>
      <c r="J93" s="7">
        <v>40</v>
      </c>
      <c r="K93" s="8">
        <v>800</v>
      </c>
      <c r="L93" s="9">
        <f t="shared" si="1"/>
        <v>32000</v>
      </c>
      <c r="M93" s="9">
        <v>160000</v>
      </c>
      <c r="N93" s="10">
        <v>0.5</v>
      </c>
      <c r="O93" s="4" t="s">
        <v>24</v>
      </c>
    </row>
    <row r="94" spans="1:15" ht="14.25" customHeight="1" x14ac:dyDescent="0.25">
      <c r="A94" s="4" t="s">
        <v>25</v>
      </c>
      <c r="B94" s="4">
        <v>1197831</v>
      </c>
      <c r="C94" s="5">
        <v>44055</v>
      </c>
      <c r="D94" s="37">
        <v>2020</v>
      </c>
      <c r="E94" s="5" t="str">
        <f>TEXT(Sales[[#This Row],[Invoice Date]],"mmm")</f>
        <v>Aug</v>
      </c>
      <c r="F94" s="4" t="s">
        <v>27</v>
      </c>
      <c r="G94" s="4" t="s">
        <v>28</v>
      </c>
      <c r="H94" s="4" t="s">
        <v>29</v>
      </c>
      <c r="I94" s="6" t="s">
        <v>17</v>
      </c>
      <c r="J94" s="7">
        <v>30</v>
      </c>
      <c r="K94" s="8">
        <v>925</v>
      </c>
      <c r="L94" s="9">
        <f t="shared" si="1"/>
        <v>27750</v>
      </c>
      <c r="M94" s="9">
        <v>97125</v>
      </c>
      <c r="N94" s="10">
        <v>0.35</v>
      </c>
      <c r="O94" s="4" t="s">
        <v>24</v>
      </c>
    </row>
    <row r="95" spans="1:15" ht="14.25" customHeight="1" x14ac:dyDescent="0.25">
      <c r="A95" s="4" t="s">
        <v>25</v>
      </c>
      <c r="B95" s="4">
        <v>1197831</v>
      </c>
      <c r="C95" s="5">
        <v>44056</v>
      </c>
      <c r="D95" s="37">
        <v>2020</v>
      </c>
      <c r="E95" s="5" t="str">
        <f>TEXT(Sales[[#This Row],[Invoice Date]],"mmm")</f>
        <v>Aug</v>
      </c>
      <c r="F95" s="4" t="s">
        <v>27</v>
      </c>
      <c r="G95" s="4" t="s">
        <v>28</v>
      </c>
      <c r="H95" s="4" t="s">
        <v>29</v>
      </c>
      <c r="I95" s="6" t="s">
        <v>19</v>
      </c>
      <c r="J95" s="7">
        <v>40</v>
      </c>
      <c r="K95" s="8">
        <v>925</v>
      </c>
      <c r="L95" s="9">
        <f t="shared" si="1"/>
        <v>37000</v>
      </c>
      <c r="M95" s="9">
        <v>129499.99999999999</v>
      </c>
      <c r="N95" s="10">
        <v>0.35</v>
      </c>
      <c r="O95" s="4" t="s">
        <v>24</v>
      </c>
    </row>
    <row r="96" spans="1:15" ht="14.25" customHeight="1" x14ac:dyDescent="0.25">
      <c r="A96" s="4" t="s">
        <v>25</v>
      </c>
      <c r="B96" s="4">
        <v>1197831</v>
      </c>
      <c r="C96" s="5">
        <v>44057</v>
      </c>
      <c r="D96" s="37">
        <v>2020</v>
      </c>
      <c r="E96" s="5" t="str">
        <f>TEXT(Sales[[#This Row],[Invoice Date]],"mmm")</f>
        <v>Aug</v>
      </c>
      <c r="F96" s="4" t="s">
        <v>27</v>
      </c>
      <c r="G96" s="4" t="s">
        <v>28</v>
      </c>
      <c r="H96" s="4" t="s">
        <v>29</v>
      </c>
      <c r="I96" s="6" t="s">
        <v>20</v>
      </c>
      <c r="J96" s="7">
        <v>35</v>
      </c>
      <c r="K96" s="8">
        <v>775</v>
      </c>
      <c r="L96" s="9">
        <f t="shared" si="1"/>
        <v>27125</v>
      </c>
      <c r="M96" s="9">
        <v>94937.5</v>
      </c>
      <c r="N96" s="10">
        <v>0.35</v>
      </c>
      <c r="O96" s="4" t="s">
        <v>24</v>
      </c>
    </row>
    <row r="97" spans="1:15" ht="14.25" customHeight="1" x14ac:dyDescent="0.25">
      <c r="A97" s="4" t="s">
        <v>25</v>
      </c>
      <c r="B97" s="4">
        <v>1197831</v>
      </c>
      <c r="C97" s="5">
        <v>44058</v>
      </c>
      <c r="D97" s="37">
        <v>2020</v>
      </c>
      <c r="E97" s="5" t="str">
        <f>TEXT(Sales[[#This Row],[Invoice Date]],"mmm")</f>
        <v>Aug</v>
      </c>
      <c r="F97" s="4" t="s">
        <v>27</v>
      </c>
      <c r="G97" s="4" t="s">
        <v>28</v>
      </c>
      <c r="H97" s="4" t="s">
        <v>29</v>
      </c>
      <c r="I97" s="6" t="s">
        <v>21</v>
      </c>
      <c r="J97" s="7">
        <v>40</v>
      </c>
      <c r="K97" s="8">
        <v>700</v>
      </c>
      <c r="L97" s="9">
        <f t="shared" si="1"/>
        <v>28000</v>
      </c>
      <c r="M97" s="9">
        <v>126000</v>
      </c>
      <c r="N97" s="10">
        <v>0.45</v>
      </c>
      <c r="O97" s="4" t="s">
        <v>24</v>
      </c>
    </row>
    <row r="98" spans="1:15" ht="14.25" customHeight="1" x14ac:dyDescent="0.25">
      <c r="A98" s="4" t="s">
        <v>25</v>
      </c>
      <c r="B98" s="4">
        <v>1197831</v>
      </c>
      <c r="C98" s="5">
        <v>44059</v>
      </c>
      <c r="D98" s="37">
        <v>2020</v>
      </c>
      <c r="E98" s="5" t="str">
        <f>TEXT(Sales[[#This Row],[Invoice Date]],"mmm")</f>
        <v>Aug</v>
      </c>
      <c r="F98" s="4" t="s">
        <v>27</v>
      </c>
      <c r="G98" s="4" t="s">
        <v>28</v>
      </c>
      <c r="H98" s="4" t="s">
        <v>29</v>
      </c>
      <c r="I98" s="6" t="s">
        <v>22</v>
      </c>
      <c r="J98" s="7">
        <v>45</v>
      </c>
      <c r="K98" s="8">
        <v>600</v>
      </c>
      <c r="L98" s="9">
        <f t="shared" si="1"/>
        <v>27000</v>
      </c>
      <c r="M98" s="9">
        <v>81000</v>
      </c>
      <c r="N98" s="10">
        <v>0.3</v>
      </c>
      <c r="O98" s="4" t="s">
        <v>24</v>
      </c>
    </row>
    <row r="99" spans="1:15" ht="14.25" customHeight="1" x14ac:dyDescent="0.25">
      <c r="A99" s="4" t="s">
        <v>25</v>
      </c>
      <c r="B99" s="4">
        <v>1197831</v>
      </c>
      <c r="C99" s="5">
        <v>44060</v>
      </c>
      <c r="D99" s="37">
        <v>2020</v>
      </c>
      <c r="E99" s="5" t="str">
        <f>TEXT(Sales[[#This Row],[Invoice Date]],"mmm")</f>
        <v>Aug</v>
      </c>
      <c r="F99" s="4" t="s">
        <v>27</v>
      </c>
      <c r="G99" s="4" t="s">
        <v>28</v>
      </c>
      <c r="H99" s="4" t="s">
        <v>29</v>
      </c>
      <c r="I99" s="6" t="s">
        <v>23</v>
      </c>
      <c r="J99" s="7">
        <v>40</v>
      </c>
      <c r="K99" s="8">
        <v>950</v>
      </c>
      <c r="L99" s="9">
        <f t="shared" si="1"/>
        <v>38000</v>
      </c>
      <c r="M99" s="9">
        <v>190000</v>
      </c>
      <c r="N99" s="10">
        <v>0.5</v>
      </c>
      <c r="O99" s="4" t="s">
        <v>24</v>
      </c>
    </row>
    <row r="100" spans="1:15" ht="14.25" customHeight="1" x14ac:dyDescent="0.25">
      <c r="A100" s="4" t="s">
        <v>25</v>
      </c>
      <c r="B100" s="4">
        <v>1197831</v>
      </c>
      <c r="C100" s="5">
        <v>44061</v>
      </c>
      <c r="D100" s="37">
        <v>2020</v>
      </c>
      <c r="E100" s="5" t="str">
        <f>TEXT(Sales[[#This Row],[Invoice Date]],"mmm")</f>
        <v>Aug</v>
      </c>
      <c r="F100" s="4" t="s">
        <v>27</v>
      </c>
      <c r="G100" s="4" t="s">
        <v>28</v>
      </c>
      <c r="H100" s="4" t="s">
        <v>29</v>
      </c>
      <c r="I100" s="6" t="s">
        <v>17</v>
      </c>
      <c r="J100" s="7">
        <v>40</v>
      </c>
      <c r="K100" s="8">
        <v>950</v>
      </c>
      <c r="L100" s="9">
        <f t="shared" si="1"/>
        <v>38000</v>
      </c>
      <c r="M100" s="9">
        <v>133000</v>
      </c>
      <c r="N100" s="10">
        <v>0.35</v>
      </c>
      <c r="O100" s="4" t="s">
        <v>24</v>
      </c>
    </row>
    <row r="101" spans="1:15" ht="14.25" customHeight="1" x14ac:dyDescent="0.25">
      <c r="A101" s="4" t="s">
        <v>25</v>
      </c>
      <c r="B101" s="4">
        <v>1197831</v>
      </c>
      <c r="C101" s="5">
        <v>44062</v>
      </c>
      <c r="D101" s="37">
        <v>2020</v>
      </c>
      <c r="E101" s="5" t="str">
        <f>TEXT(Sales[[#This Row],[Invoice Date]],"mmm")</f>
        <v>Aug</v>
      </c>
      <c r="F101" s="4" t="s">
        <v>27</v>
      </c>
      <c r="G101" s="4" t="s">
        <v>28</v>
      </c>
      <c r="H101" s="4" t="s">
        <v>29</v>
      </c>
      <c r="I101" s="6" t="s">
        <v>19</v>
      </c>
      <c r="J101" s="7">
        <v>45</v>
      </c>
      <c r="K101" s="8">
        <v>950</v>
      </c>
      <c r="L101" s="9">
        <f t="shared" si="1"/>
        <v>42750</v>
      </c>
      <c r="M101" s="9">
        <v>149625</v>
      </c>
      <c r="N101" s="10">
        <v>0.35</v>
      </c>
      <c r="O101" s="4" t="s">
        <v>24</v>
      </c>
    </row>
    <row r="102" spans="1:15" ht="14.25" customHeight="1" x14ac:dyDescent="0.25">
      <c r="A102" s="4" t="s">
        <v>25</v>
      </c>
      <c r="B102" s="4">
        <v>1197831</v>
      </c>
      <c r="C102" s="5">
        <v>44063</v>
      </c>
      <c r="D102" s="37">
        <v>2020</v>
      </c>
      <c r="E102" s="5" t="str">
        <f>TEXT(Sales[[#This Row],[Invoice Date]],"mmm")</f>
        <v>Aug</v>
      </c>
      <c r="F102" s="4" t="s">
        <v>27</v>
      </c>
      <c r="G102" s="4" t="s">
        <v>28</v>
      </c>
      <c r="H102" s="4" t="s">
        <v>29</v>
      </c>
      <c r="I102" s="6" t="s">
        <v>20</v>
      </c>
      <c r="J102" s="7">
        <v>40</v>
      </c>
      <c r="K102" s="8">
        <v>800</v>
      </c>
      <c r="L102" s="9">
        <f t="shared" si="1"/>
        <v>32000</v>
      </c>
      <c r="M102" s="9">
        <v>112000</v>
      </c>
      <c r="N102" s="10">
        <v>0.35</v>
      </c>
      <c r="O102" s="4" t="s">
        <v>24</v>
      </c>
    </row>
    <row r="103" spans="1:15" ht="14.25" customHeight="1" x14ac:dyDescent="0.25">
      <c r="A103" s="4" t="s">
        <v>25</v>
      </c>
      <c r="B103" s="4">
        <v>1197831</v>
      </c>
      <c r="C103" s="5">
        <v>44064</v>
      </c>
      <c r="D103" s="37">
        <v>2020</v>
      </c>
      <c r="E103" s="5" t="str">
        <f>TEXT(Sales[[#This Row],[Invoice Date]],"mmm")</f>
        <v>Aug</v>
      </c>
      <c r="F103" s="4" t="s">
        <v>27</v>
      </c>
      <c r="G103" s="4" t="s">
        <v>28</v>
      </c>
      <c r="H103" s="4" t="s">
        <v>29</v>
      </c>
      <c r="I103" s="6" t="s">
        <v>21</v>
      </c>
      <c r="J103" s="7">
        <v>40</v>
      </c>
      <c r="K103" s="8">
        <v>750</v>
      </c>
      <c r="L103" s="9">
        <f t="shared" si="1"/>
        <v>30000</v>
      </c>
      <c r="M103" s="9">
        <v>135000</v>
      </c>
      <c r="N103" s="10">
        <v>0.45</v>
      </c>
      <c r="O103" s="4" t="s">
        <v>24</v>
      </c>
    </row>
    <row r="104" spans="1:15" ht="14.25" customHeight="1" x14ac:dyDescent="0.25">
      <c r="A104" s="4" t="s">
        <v>25</v>
      </c>
      <c r="B104" s="4">
        <v>1197831</v>
      </c>
      <c r="C104" s="5">
        <v>44065</v>
      </c>
      <c r="D104" s="37">
        <v>2020</v>
      </c>
      <c r="E104" s="5" t="str">
        <f>TEXT(Sales[[#This Row],[Invoice Date]],"mmm")</f>
        <v>Aug</v>
      </c>
      <c r="F104" s="4" t="s">
        <v>27</v>
      </c>
      <c r="G104" s="4" t="s">
        <v>28</v>
      </c>
      <c r="H104" s="4" t="s">
        <v>29</v>
      </c>
      <c r="I104" s="6" t="s">
        <v>22</v>
      </c>
      <c r="J104" s="7">
        <v>45</v>
      </c>
      <c r="K104" s="8">
        <v>650</v>
      </c>
      <c r="L104" s="9">
        <f t="shared" si="1"/>
        <v>29250</v>
      </c>
      <c r="M104" s="9">
        <v>87750</v>
      </c>
      <c r="N104" s="10">
        <v>0.3</v>
      </c>
      <c r="O104" s="4" t="s">
        <v>24</v>
      </c>
    </row>
    <row r="105" spans="1:15" ht="14.25" customHeight="1" x14ac:dyDescent="0.25">
      <c r="A105" s="4" t="s">
        <v>25</v>
      </c>
      <c r="B105" s="4">
        <v>1197831</v>
      </c>
      <c r="C105" s="5">
        <v>44066</v>
      </c>
      <c r="D105" s="37">
        <v>2020</v>
      </c>
      <c r="E105" s="5" t="str">
        <f>TEXT(Sales[[#This Row],[Invoice Date]],"mmm")</f>
        <v>Aug</v>
      </c>
      <c r="F105" s="4" t="s">
        <v>27</v>
      </c>
      <c r="G105" s="4" t="s">
        <v>28</v>
      </c>
      <c r="H105" s="4" t="s">
        <v>29</v>
      </c>
      <c r="I105" s="6" t="s">
        <v>23</v>
      </c>
      <c r="J105" s="7">
        <v>50</v>
      </c>
      <c r="K105" s="8">
        <v>1000</v>
      </c>
      <c r="L105" s="9">
        <f t="shared" si="1"/>
        <v>50000</v>
      </c>
      <c r="M105" s="9">
        <v>250000</v>
      </c>
      <c r="N105" s="10">
        <v>0.5</v>
      </c>
      <c r="O105" s="4" t="s">
        <v>24</v>
      </c>
    </row>
    <row r="106" spans="1:15" ht="14.25" customHeight="1" x14ac:dyDescent="0.25">
      <c r="A106" s="4" t="s">
        <v>25</v>
      </c>
      <c r="B106" s="4">
        <v>1197831</v>
      </c>
      <c r="C106" s="5">
        <v>44067</v>
      </c>
      <c r="D106" s="37">
        <v>2020</v>
      </c>
      <c r="E106" s="5" t="str">
        <f>TEXT(Sales[[#This Row],[Invoice Date]],"mmm")</f>
        <v>Aug</v>
      </c>
      <c r="F106" s="4" t="s">
        <v>27</v>
      </c>
      <c r="G106" s="4" t="s">
        <v>28</v>
      </c>
      <c r="H106" s="4" t="s">
        <v>29</v>
      </c>
      <c r="I106" s="6" t="s">
        <v>17</v>
      </c>
      <c r="J106" s="7">
        <v>40</v>
      </c>
      <c r="K106" s="8">
        <v>950</v>
      </c>
      <c r="L106" s="9">
        <f t="shared" si="1"/>
        <v>38000</v>
      </c>
      <c r="M106" s="9">
        <v>133000</v>
      </c>
      <c r="N106" s="10">
        <v>0.35</v>
      </c>
      <c r="O106" s="4" t="s">
        <v>24</v>
      </c>
    </row>
    <row r="107" spans="1:15" ht="14.25" customHeight="1" x14ac:dyDescent="0.25">
      <c r="A107" s="4" t="s">
        <v>25</v>
      </c>
      <c r="B107" s="4">
        <v>1197831</v>
      </c>
      <c r="C107" s="5">
        <v>44068</v>
      </c>
      <c r="D107" s="37">
        <v>2020</v>
      </c>
      <c r="E107" s="5" t="str">
        <f>TEXT(Sales[[#This Row],[Invoice Date]],"mmm")</f>
        <v>Aug</v>
      </c>
      <c r="F107" s="4" t="s">
        <v>27</v>
      </c>
      <c r="G107" s="4" t="s">
        <v>28</v>
      </c>
      <c r="H107" s="4" t="s">
        <v>29</v>
      </c>
      <c r="I107" s="6" t="s">
        <v>19</v>
      </c>
      <c r="J107" s="7">
        <v>45</v>
      </c>
      <c r="K107" s="8">
        <v>950</v>
      </c>
      <c r="L107" s="9">
        <f t="shared" si="1"/>
        <v>42750</v>
      </c>
      <c r="M107" s="9">
        <v>149625</v>
      </c>
      <c r="N107" s="10">
        <v>0.35</v>
      </c>
      <c r="O107" s="4" t="s">
        <v>24</v>
      </c>
    </row>
    <row r="108" spans="1:15" ht="14.25" customHeight="1" x14ac:dyDescent="0.25">
      <c r="A108" s="4" t="s">
        <v>25</v>
      </c>
      <c r="B108" s="4">
        <v>1197831</v>
      </c>
      <c r="C108" s="5">
        <v>44069</v>
      </c>
      <c r="D108" s="37">
        <v>2020</v>
      </c>
      <c r="E108" s="5" t="str">
        <f>TEXT(Sales[[#This Row],[Invoice Date]],"mmm")</f>
        <v>Aug</v>
      </c>
      <c r="F108" s="4" t="s">
        <v>27</v>
      </c>
      <c r="G108" s="4" t="s">
        <v>28</v>
      </c>
      <c r="H108" s="4" t="s">
        <v>29</v>
      </c>
      <c r="I108" s="6" t="s">
        <v>20</v>
      </c>
      <c r="J108" s="7">
        <v>40</v>
      </c>
      <c r="K108" s="8">
        <v>1100</v>
      </c>
      <c r="L108" s="9">
        <f t="shared" si="1"/>
        <v>44000</v>
      </c>
      <c r="M108" s="9">
        <v>154000</v>
      </c>
      <c r="N108" s="10">
        <v>0.35</v>
      </c>
      <c r="O108" s="4" t="s">
        <v>24</v>
      </c>
    </row>
    <row r="109" spans="1:15" ht="14.25" customHeight="1" x14ac:dyDescent="0.25">
      <c r="A109" s="4" t="s">
        <v>25</v>
      </c>
      <c r="B109" s="4">
        <v>1197831</v>
      </c>
      <c r="C109" s="5">
        <v>44070</v>
      </c>
      <c r="D109" s="37">
        <v>2020</v>
      </c>
      <c r="E109" s="5" t="str">
        <f>TEXT(Sales[[#This Row],[Invoice Date]],"mmm")</f>
        <v>Aug</v>
      </c>
      <c r="F109" s="4" t="s">
        <v>27</v>
      </c>
      <c r="G109" s="4" t="s">
        <v>28</v>
      </c>
      <c r="H109" s="4" t="s">
        <v>29</v>
      </c>
      <c r="I109" s="6" t="s">
        <v>21</v>
      </c>
      <c r="J109" s="7">
        <v>40</v>
      </c>
      <c r="K109" s="8">
        <v>700</v>
      </c>
      <c r="L109" s="9">
        <f t="shared" si="1"/>
        <v>28000</v>
      </c>
      <c r="M109" s="9">
        <v>126000</v>
      </c>
      <c r="N109" s="10">
        <v>0.45</v>
      </c>
      <c r="O109" s="4" t="s">
        <v>24</v>
      </c>
    </row>
    <row r="110" spans="1:15" ht="14.25" customHeight="1" x14ac:dyDescent="0.25">
      <c r="A110" s="4" t="s">
        <v>25</v>
      </c>
      <c r="B110" s="4">
        <v>1197831</v>
      </c>
      <c r="C110" s="5">
        <v>44071</v>
      </c>
      <c r="D110" s="37">
        <v>2020</v>
      </c>
      <c r="E110" s="5" t="str">
        <f>TEXT(Sales[[#This Row],[Invoice Date]],"mmm")</f>
        <v>Aug</v>
      </c>
      <c r="F110" s="4" t="s">
        <v>27</v>
      </c>
      <c r="G110" s="4" t="s">
        <v>28</v>
      </c>
      <c r="H110" s="4" t="s">
        <v>29</v>
      </c>
      <c r="I110" s="6" t="s">
        <v>22</v>
      </c>
      <c r="J110" s="7">
        <v>45</v>
      </c>
      <c r="K110" s="8">
        <v>700</v>
      </c>
      <c r="L110" s="9">
        <f t="shared" si="1"/>
        <v>31500</v>
      </c>
      <c r="M110" s="9">
        <v>94500</v>
      </c>
      <c r="N110" s="10">
        <v>0.3</v>
      </c>
      <c r="O110" s="4" t="s">
        <v>24</v>
      </c>
    </row>
    <row r="111" spans="1:15" ht="14.25" customHeight="1" x14ac:dyDescent="0.25">
      <c r="A111" s="4" t="s">
        <v>25</v>
      </c>
      <c r="B111" s="4">
        <v>1197831</v>
      </c>
      <c r="C111" s="5">
        <v>44072</v>
      </c>
      <c r="D111" s="37">
        <v>2020</v>
      </c>
      <c r="E111" s="5" t="str">
        <f>TEXT(Sales[[#This Row],[Invoice Date]],"mmm")</f>
        <v>Aug</v>
      </c>
      <c r="F111" s="4" t="s">
        <v>27</v>
      </c>
      <c r="G111" s="4" t="s">
        <v>28</v>
      </c>
      <c r="H111" s="4" t="s">
        <v>29</v>
      </c>
      <c r="I111" s="6" t="s">
        <v>23</v>
      </c>
      <c r="J111" s="7">
        <v>50</v>
      </c>
      <c r="K111" s="8">
        <v>975</v>
      </c>
      <c r="L111" s="9">
        <f t="shared" si="1"/>
        <v>48750</v>
      </c>
      <c r="M111" s="9">
        <v>243750</v>
      </c>
      <c r="N111" s="10">
        <v>0.5</v>
      </c>
      <c r="O111" s="4" t="s">
        <v>24</v>
      </c>
    </row>
    <row r="112" spans="1:15" ht="14.25" customHeight="1" x14ac:dyDescent="0.25">
      <c r="A112" s="4" t="s">
        <v>25</v>
      </c>
      <c r="B112" s="4">
        <v>1197831</v>
      </c>
      <c r="C112" s="5">
        <v>44073</v>
      </c>
      <c r="D112" s="37">
        <v>2020</v>
      </c>
      <c r="E112" s="5" t="str">
        <f>TEXT(Sales[[#This Row],[Invoice Date]],"mmm")</f>
        <v>Aug</v>
      </c>
      <c r="F112" s="4" t="s">
        <v>27</v>
      </c>
      <c r="G112" s="4" t="s">
        <v>28</v>
      </c>
      <c r="H112" s="4" t="s">
        <v>29</v>
      </c>
      <c r="I112" s="6" t="s">
        <v>17</v>
      </c>
      <c r="J112" s="7">
        <v>40</v>
      </c>
      <c r="K112" s="8">
        <v>925</v>
      </c>
      <c r="L112" s="9">
        <f t="shared" si="1"/>
        <v>37000</v>
      </c>
      <c r="M112" s="9">
        <v>129499.99999999999</v>
      </c>
      <c r="N112" s="10">
        <v>0.35</v>
      </c>
      <c r="O112" s="4" t="s">
        <v>24</v>
      </c>
    </row>
    <row r="113" spans="1:15" ht="14.25" customHeight="1" x14ac:dyDescent="0.25">
      <c r="A113" s="4" t="s">
        <v>25</v>
      </c>
      <c r="B113" s="4">
        <v>1197831</v>
      </c>
      <c r="C113" s="5">
        <v>44074</v>
      </c>
      <c r="D113" s="37">
        <v>2020</v>
      </c>
      <c r="E113" s="5" t="str">
        <f>TEXT(Sales[[#This Row],[Invoice Date]],"mmm")</f>
        <v>Aug</v>
      </c>
      <c r="F113" s="4" t="s">
        <v>27</v>
      </c>
      <c r="G113" s="4" t="s">
        <v>28</v>
      </c>
      <c r="H113" s="4" t="s">
        <v>29</v>
      </c>
      <c r="I113" s="6" t="s">
        <v>19</v>
      </c>
      <c r="J113" s="7">
        <v>45</v>
      </c>
      <c r="K113" s="8">
        <v>925</v>
      </c>
      <c r="L113" s="9">
        <f t="shared" si="1"/>
        <v>41625</v>
      </c>
      <c r="M113" s="9">
        <v>145687.5</v>
      </c>
      <c r="N113" s="10">
        <v>0.35</v>
      </c>
      <c r="O113" s="4" t="s">
        <v>24</v>
      </c>
    </row>
    <row r="114" spans="1:15" ht="14.25" customHeight="1" x14ac:dyDescent="0.25">
      <c r="A114" s="4" t="s">
        <v>25</v>
      </c>
      <c r="B114" s="4">
        <v>1197831</v>
      </c>
      <c r="C114" s="5">
        <v>44075</v>
      </c>
      <c r="D114" s="37">
        <v>2020</v>
      </c>
      <c r="E114" s="5" t="str">
        <f>TEXT(Sales[[#This Row],[Invoice Date]],"mmm")</f>
        <v>Sep</v>
      </c>
      <c r="F114" s="4" t="s">
        <v>27</v>
      </c>
      <c r="G114" s="4" t="s">
        <v>28</v>
      </c>
      <c r="H114" s="4" t="s">
        <v>29</v>
      </c>
      <c r="I114" s="6" t="s">
        <v>20</v>
      </c>
      <c r="J114" s="7">
        <v>40</v>
      </c>
      <c r="K114" s="8">
        <v>1100</v>
      </c>
      <c r="L114" s="9">
        <f t="shared" si="1"/>
        <v>44000</v>
      </c>
      <c r="M114" s="9">
        <v>154000</v>
      </c>
      <c r="N114" s="10">
        <v>0.35</v>
      </c>
      <c r="O114" s="4" t="s">
        <v>24</v>
      </c>
    </row>
    <row r="115" spans="1:15" ht="14.25" customHeight="1" x14ac:dyDescent="0.25">
      <c r="A115" s="4" t="s">
        <v>25</v>
      </c>
      <c r="B115" s="4">
        <v>1197831</v>
      </c>
      <c r="C115" s="5">
        <v>44076</v>
      </c>
      <c r="D115" s="37">
        <v>2020</v>
      </c>
      <c r="E115" s="5" t="str">
        <f>TEXT(Sales[[#This Row],[Invoice Date]],"mmm")</f>
        <v>Sep</v>
      </c>
      <c r="F115" s="4" t="s">
        <v>27</v>
      </c>
      <c r="G115" s="4" t="s">
        <v>28</v>
      </c>
      <c r="H115" s="4" t="s">
        <v>29</v>
      </c>
      <c r="I115" s="6" t="s">
        <v>21</v>
      </c>
      <c r="J115" s="7">
        <v>40</v>
      </c>
      <c r="K115" s="8">
        <v>650</v>
      </c>
      <c r="L115" s="9">
        <f t="shared" si="1"/>
        <v>26000</v>
      </c>
      <c r="M115" s="9">
        <v>117000</v>
      </c>
      <c r="N115" s="10">
        <v>0.45</v>
      </c>
      <c r="O115" s="4" t="s">
        <v>24</v>
      </c>
    </row>
    <row r="116" spans="1:15" ht="14.25" customHeight="1" x14ac:dyDescent="0.25">
      <c r="A116" s="4" t="s">
        <v>25</v>
      </c>
      <c r="B116" s="4">
        <v>1197831</v>
      </c>
      <c r="C116" s="5">
        <v>44077</v>
      </c>
      <c r="D116" s="37">
        <v>2020</v>
      </c>
      <c r="E116" s="5" t="str">
        <f>TEXT(Sales[[#This Row],[Invoice Date]],"mmm")</f>
        <v>Sep</v>
      </c>
      <c r="F116" s="4" t="s">
        <v>27</v>
      </c>
      <c r="G116" s="4" t="s">
        <v>28</v>
      </c>
      <c r="H116" s="4" t="s">
        <v>29</v>
      </c>
      <c r="I116" s="6" t="s">
        <v>22</v>
      </c>
      <c r="J116" s="7">
        <v>45</v>
      </c>
      <c r="K116" s="8">
        <v>650</v>
      </c>
      <c r="L116" s="9">
        <f t="shared" si="1"/>
        <v>29250</v>
      </c>
      <c r="M116" s="9">
        <v>87750</v>
      </c>
      <c r="N116" s="10">
        <v>0.3</v>
      </c>
      <c r="O116" s="4" t="s">
        <v>24</v>
      </c>
    </row>
    <row r="117" spans="1:15" ht="14.25" customHeight="1" x14ac:dyDescent="0.25">
      <c r="A117" s="4" t="s">
        <v>25</v>
      </c>
      <c r="B117" s="4">
        <v>1197831</v>
      </c>
      <c r="C117" s="5">
        <v>44078</v>
      </c>
      <c r="D117" s="37">
        <v>2020</v>
      </c>
      <c r="E117" s="5" t="str">
        <f>TEXT(Sales[[#This Row],[Invoice Date]],"mmm")</f>
        <v>Sep</v>
      </c>
      <c r="F117" s="4" t="s">
        <v>27</v>
      </c>
      <c r="G117" s="4" t="s">
        <v>28</v>
      </c>
      <c r="H117" s="4" t="s">
        <v>29</v>
      </c>
      <c r="I117" s="6" t="s">
        <v>23</v>
      </c>
      <c r="J117" s="7">
        <v>50</v>
      </c>
      <c r="K117" s="8">
        <v>900</v>
      </c>
      <c r="L117" s="9">
        <f t="shared" si="1"/>
        <v>45000</v>
      </c>
      <c r="M117" s="9">
        <v>225000</v>
      </c>
      <c r="N117" s="10">
        <v>0.5</v>
      </c>
      <c r="O117" s="4" t="s">
        <v>24</v>
      </c>
    </row>
    <row r="118" spans="1:15" ht="14.25" customHeight="1" x14ac:dyDescent="0.25">
      <c r="A118" s="4" t="s">
        <v>25</v>
      </c>
      <c r="B118" s="4">
        <v>1197831</v>
      </c>
      <c r="C118" s="5">
        <v>44079</v>
      </c>
      <c r="D118" s="37">
        <v>2020</v>
      </c>
      <c r="E118" s="5" t="str">
        <f>TEXT(Sales[[#This Row],[Invoice Date]],"mmm")</f>
        <v>Sep</v>
      </c>
      <c r="F118" s="4" t="s">
        <v>27</v>
      </c>
      <c r="G118" s="4" t="s">
        <v>28</v>
      </c>
      <c r="H118" s="4" t="s">
        <v>29</v>
      </c>
      <c r="I118" s="6" t="s">
        <v>17</v>
      </c>
      <c r="J118" s="7">
        <v>45</v>
      </c>
      <c r="K118" s="8">
        <v>850</v>
      </c>
      <c r="L118" s="9">
        <f t="shared" si="1"/>
        <v>38250</v>
      </c>
      <c r="M118" s="9">
        <v>133875</v>
      </c>
      <c r="N118" s="10">
        <v>0.35</v>
      </c>
      <c r="O118" s="4" t="s">
        <v>24</v>
      </c>
    </row>
    <row r="119" spans="1:15" ht="14.25" customHeight="1" x14ac:dyDescent="0.25">
      <c r="A119" s="4" t="s">
        <v>25</v>
      </c>
      <c r="B119" s="4">
        <v>1197831</v>
      </c>
      <c r="C119" s="5">
        <v>44080</v>
      </c>
      <c r="D119" s="37">
        <v>2020</v>
      </c>
      <c r="E119" s="5" t="str">
        <f>TEXT(Sales[[#This Row],[Invoice Date]],"mmm")</f>
        <v>Sep</v>
      </c>
      <c r="F119" s="4" t="s">
        <v>27</v>
      </c>
      <c r="G119" s="4" t="s">
        <v>28</v>
      </c>
      <c r="H119" s="4" t="s">
        <v>29</v>
      </c>
      <c r="I119" s="6" t="s">
        <v>19</v>
      </c>
      <c r="J119" s="7">
        <v>45</v>
      </c>
      <c r="K119" s="8">
        <v>850</v>
      </c>
      <c r="L119" s="9">
        <f t="shared" si="1"/>
        <v>38250</v>
      </c>
      <c r="M119" s="9">
        <v>133875</v>
      </c>
      <c r="N119" s="10">
        <v>0.35</v>
      </c>
      <c r="O119" s="4" t="s">
        <v>24</v>
      </c>
    </row>
    <row r="120" spans="1:15" ht="14.25" customHeight="1" x14ac:dyDescent="0.25">
      <c r="A120" s="4" t="s">
        <v>25</v>
      </c>
      <c r="B120" s="4">
        <v>1197831</v>
      </c>
      <c r="C120" s="5">
        <v>44081</v>
      </c>
      <c r="D120" s="37">
        <v>2020</v>
      </c>
      <c r="E120" s="5" t="str">
        <f>TEXT(Sales[[#This Row],[Invoice Date]],"mmm")</f>
        <v>Sep</v>
      </c>
      <c r="F120" s="4" t="s">
        <v>27</v>
      </c>
      <c r="G120" s="4" t="s">
        <v>28</v>
      </c>
      <c r="H120" s="4" t="s">
        <v>29</v>
      </c>
      <c r="I120" s="6" t="s">
        <v>20</v>
      </c>
      <c r="J120" s="7">
        <v>50</v>
      </c>
      <c r="K120" s="8">
        <v>900</v>
      </c>
      <c r="L120" s="9">
        <f t="shared" si="1"/>
        <v>45000</v>
      </c>
      <c r="M120" s="9">
        <v>157500</v>
      </c>
      <c r="N120" s="10">
        <v>0.35</v>
      </c>
      <c r="O120" s="4" t="s">
        <v>24</v>
      </c>
    </row>
    <row r="121" spans="1:15" ht="14.25" customHeight="1" x14ac:dyDescent="0.25">
      <c r="A121" s="4" t="s">
        <v>25</v>
      </c>
      <c r="B121" s="4">
        <v>1197831</v>
      </c>
      <c r="C121" s="5">
        <v>44082</v>
      </c>
      <c r="D121" s="37">
        <v>2020</v>
      </c>
      <c r="E121" s="5" t="str">
        <f>TEXT(Sales[[#This Row],[Invoice Date]],"mmm")</f>
        <v>Sep</v>
      </c>
      <c r="F121" s="4" t="s">
        <v>27</v>
      </c>
      <c r="G121" s="4" t="s">
        <v>28</v>
      </c>
      <c r="H121" s="4" t="s">
        <v>29</v>
      </c>
      <c r="I121" s="6" t="s">
        <v>21</v>
      </c>
      <c r="J121" s="7">
        <v>50</v>
      </c>
      <c r="K121" s="8">
        <v>625</v>
      </c>
      <c r="L121" s="9">
        <f t="shared" si="1"/>
        <v>31250</v>
      </c>
      <c r="M121" s="9">
        <v>140625</v>
      </c>
      <c r="N121" s="10">
        <v>0.45</v>
      </c>
      <c r="O121" s="4" t="s">
        <v>24</v>
      </c>
    </row>
    <row r="122" spans="1:15" ht="14.25" customHeight="1" x14ac:dyDescent="0.25">
      <c r="A122" s="4" t="s">
        <v>25</v>
      </c>
      <c r="B122" s="4">
        <v>1197831</v>
      </c>
      <c r="C122" s="5">
        <v>44083</v>
      </c>
      <c r="D122" s="37">
        <v>2020</v>
      </c>
      <c r="E122" s="5" t="str">
        <f>TEXT(Sales[[#This Row],[Invoice Date]],"mmm")</f>
        <v>Sep</v>
      </c>
      <c r="F122" s="4" t="s">
        <v>27</v>
      </c>
      <c r="G122" s="4" t="s">
        <v>28</v>
      </c>
      <c r="H122" s="4" t="s">
        <v>29</v>
      </c>
      <c r="I122" s="6" t="s">
        <v>22</v>
      </c>
      <c r="J122" s="7">
        <v>45</v>
      </c>
      <c r="K122" s="8">
        <v>625</v>
      </c>
      <c r="L122" s="9">
        <f t="shared" si="1"/>
        <v>28125</v>
      </c>
      <c r="M122" s="9">
        <v>84375</v>
      </c>
      <c r="N122" s="10">
        <v>0.3</v>
      </c>
      <c r="O122" s="4" t="s">
        <v>24</v>
      </c>
    </row>
    <row r="123" spans="1:15" ht="14.25" customHeight="1" x14ac:dyDescent="0.25">
      <c r="A123" s="4" t="s">
        <v>25</v>
      </c>
      <c r="B123" s="4">
        <v>1197831</v>
      </c>
      <c r="C123" s="5">
        <v>44084</v>
      </c>
      <c r="D123" s="37">
        <v>2020</v>
      </c>
      <c r="E123" s="5" t="str">
        <f>TEXT(Sales[[#This Row],[Invoice Date]],"mmm")</f>
        <v>Sep</v>
      </c>
      <c r="F123" s="4" t="s">
        <v>27</v>
      </c>
      <c r="G123" s="4" t="s">
        <v>28</v>
      </c>
      <c r="H123" s="4" t="s">
        <v>29</v>
      </c>
      <c r="I123" s="6" t="s">
        <v>23</v>
      </c>
      <c r="J123" s="7">
        <v>55.000000000000007</v>
      </c>
      <c r="K123" s="8">
        <v>850</v>
      </c>
      <c r="L123" s="9">
        <f t="shared" si="1"/>
        <v>46750.000000000007</v>
      </c>
      <c r="M123" s="9">
        <v>233750.00000000003</v>
      </c>
      <c r="N123" s="10">
        <v>0.5</v>
      </c>
      <c r="O123" s="4" t="s">
        <v>24</v>
      </c>
    </row>
    <row r="124" spans="1:15" ht="14.25" customHeight="1" x14ac:dyDescent="0.25">
      <c r="A124" s="4" t="s">
        <v>25</v>
      </c>
      <c r="B124" s="4">
        <v>1197831</v>
      </c>
      <c r="C124" s="5">
        <v>44085</v>
      </c>
      <c r="D124" s="37">
        <v>2020</v>
      </c>
      <c r="E124" s="5" t="str">
        <f>TEXT(Sales[[#This Row],[Invoice Date]],"mmm")</f>
        <v>Sep</v>
      </c>
      <c r="F124" s="4" t="s">
        <v>27</v>
      </c>
      <c r="G124" s="4" t="s">
        <v>28</v>
      </c>
      <c r="H124" s="4" t="s">
        <v>29</v>
      </c>
      <c r="I124" s="6" t="s">
        <v>17</v>
      </c>
      <c r="J124" s="7">
        <v>45</v>
      </c>
      <c r="K124" s="8">
        <v>800</v>
      </c>
      <c r="L124" s="9">
        <f t="shared" si="1"/>
        <v>36000</v>
      </c>
      <c r="M124" s="9">
        <v>125999.99999999999</v>
      </c>
      <c r="N124" s="10">
        <v>0.35</v>
      </c>
      <c r="O124" s="4" t="s">
        <v>24</v>
      </c>
    </row>
    <row r="125" spans="1:15" ht="14.25" customHeight="1" x14ac:dyDescent="0.25">
      <c r="A125" s="4" t="s">
        <v>25</v>
      </c>
      <c r="B125" s="4">
        <v>1197831</v>
      </c>
      <c r="C125" s="5">
        <v>44086</v>
      </c>
      <c r="D125" s="37">
        <v>2020</v>
      </c>
      <c r="E125" s="5" t="str">
        <f>TEXT(Sales[[#This Row],[Invoice Date]],"mmm")</f>
        <v>Sep</v>
      </c>
      <c r="F125" s="4" t="s">
        <v>27</v>
      </c>
      <c r="G125" s="4" t="s">
        <v>28</v>
      </c>
      <c r="H125" s="4" t="s">
        <v>29</v>
      </c>
      <c r="I125" s="6" t="s">
        <v>19</v>
      </c>
      <c r="J125" s="7">
        <v>45</v>
      </c>
      <c r="K125" s="8">
        <v>800</v>
      </c>
      <c r="L125" s="9">
        <f t="shared" si="1"/>
        <v>36000</v>
      </c>
      <c r="M125" s="9">
        <v>125999.99999999999</v>
      </c>
      <c r="N125" s="10">
        <v>0.35</v>
      </c>
      <c r="O125" s="4" t="s">
        <v>24</v>
      </c>
    </row>
    <row r="126" spans="1:15" ht="14.25" customHeight="1" x14ac:dyDescent="0.25">
      <c r="A126" s="4" t="s">
        <v>25</v>
      </c>
      <c r="B126" s="4">
        <v>1197831</v>
      </c>
      <c r="C126" s="5">
        <v>44087</v>
      </c>
      <c r="D126" s="37">
        <v>2020</v>
      </c>
      <c r="E126" s="5" t="str">
        <f>TEXT(Sales[[#This Row],[Invoice Date]],"mmm")</f>
        <v>Sep</v>
      </c>
      <c r="F126" s="4" t="s">
        <v>27</v>
      </c>
      <c r="G126" s="4" t="s">
        <v>28</v>
      </c>
      <c r="H126" s="4" t="s">
        <v>29</v>
      </c>
      <c r="I126" s="6" t="s">
        <v>20</v>
      </c>
      <c r="J126" s="7">
        <v>50</v>
      </c>
      <c r="K126" s="8">
        <v>750</v>
      </c>
      <c r="L126" s="9">
        <f t="shared" si="1"/>
        <v>37500</v>
      </c>
      <c r="M126" s="9">
        <v>131250</v>
      </c>
      <c r="N126" s="10">
        <v>0.35</v>
      </c>
      <c r="O126" s="4" t="s">
        <v>24</v>
      </c>
    </row>
    <row r="127" spans="1:15" ht="14.25" customHeight="1" x14ac:dyDescent="0.25">
      <c r="A127" s="4" t="s">
        <v>25</v>
      </c>
      <c r="B127" s="4">
        <v>1197831</v>
      </c>
      <c r="C127" s="5">
        <v>44088</v>
      </c>
      <c r="D127" s="37">
        <v>2020</v>
      </c>
      <c r="E127" s="5" t="str">
        <f>TEXT(Sales[[#This Row],[Invoice Date]],"mmm")</f>
        <v>Sep</v>
      </c>
      <c r="F127" s="4" t="s">
        <v>27</v>
      </c>
      <c r="G127" s="4" t="s">
        <v>28</v>
      </c>
      <c r="H127" s="4" t="s">
        <v>29</v>
      </c>
      <c r="I127" s="6" t="s">
        <v>21</v>
      </c>
      <c r="J127" s="7">
        <v>50</v>
      </c>
      <c r="K127" s="8">
        <v>600</v>
      </c>
      <c r="L127" s="9">
        <f t="shared" si="1"/>
        <v>30000</v>
      </c>
      <c r="M127" s="9">
        <v>135000</v>
      </c>
      <c r="N127" s="10">
        <v>0.45</v>
      </c>
      <c r="O127" s="4" t="s">
        <v>24</v>
      </c>
    </row>
    <row r="128" spans="1:15" ht="14.25" customHeight="1" x14ac:dyDescent="0.25">
      <c r="A128" s="4" t="s">
        <v>25</v>
      </c>
      <c r="B128" s="4">
        <v>1197831</v>
      </c>
      <c r="C128" s="5">
        <v>44089</v>
      </c>
      <c r="D128" s="37">
        <v>2020</v>
      </c>
      <c r="E128" s="5" t="str">
        <f>TEXT(Sales[[#This Row],[Invoice Date]],"mmm")</f>
        <v>Sep</v>
      </c>
      <c r="F128" s="4" t="s">
        <v>27</v>
      </c>
      <c r="G128" s="4" t="s">
        <v>28</v>
      </c>
      <c r="H128" s="4" t="s">
        <v>29</v>
      </c>
      <c r="I128" s="6" t="s">
        <v>22</v>
      </c>
      <c r="J128" s="7">
        <v>45</v>
      </c>
      <c r="K128" s="8">
        <v>575</v>
      </c>
      <c r="L128" s="9">
        <f t="shared" si="1"/>
        <v>25875</v>
      </c>
      <c r="M128" s="9">
        <v>77625</v>
      </c>
      <c r="N128" s="10">
        <v>0.3</v>
      </c>
      <c r="O128" s="4" t="s">
        <v>24</v>
      </c>
    </row>
    <row r="129" spans="1:15" ht="14.25" customHeight="1" x14ac:dyDescent="0.25">
      <c r="A129" s="4" t="s">
        <v>25</v>
      </c>
      <c r="B129" s="4">
        <v>1197831</v>
      </c>
      <c r="C129" s="5">
        <v>44090</v>
      </c>
      <c r="D129" s="37">
        <v>2020</v>
      </c>
      <c r="E129" s="5" t="str">
        <f>TEXT(Sales[[#This Row],[Invoice Date]],"mmm")</f>
        <v>Sep</v>
      </c>
      <c r="F129" s="4" t="s">
        <v>27</v>
      </c>
      <c r="G129" s="4" t="s">
        <v>28</v>
      </c>
      <c r="H129" s="4" t="s">
        <v>29</v>
      </c>
      <c r="I129" s="6" t="s">
        <v>23</v>
      </c>
      <c r="J129" s="7">
        <v>55.000000000000007</v>
      </c>
      <c r="K129" s="8">
        <v>750</v>
      </c>
      <c r="L129" s="9">
        <f t="shared" si="1"/>
        <v>41250.000000000007</v>
      </c>
      <c r="M129" s="9">
        <v>206250.00000000003</v>
      </c>
      <c r="N129" s="10">
        <v>0.5</v>
      </c>
      <c r="O129" s="4" t="s">
        <v>24</v>
      </c>
    </row>
    <row r="130" spans="1:15" ht="14.25" customHeight="1" x14ac:dyDescent="0.25">
      <c r="A130" s="4" t="s">
        <v>25</v>
      </c>
      <c r="B130" s="4">
        <v>1197831</v>
      </c>
      <c r="C130" s="5">
        <v>44124</v>
      </c>
      <c r="D130" s="37">
        <v>2020</v>
      </c>
      <c r="E130" s="5" t="str">
        <f>TEXT(Sales[[#This Row],[Invoice Date]],"mmm")</f>
        <v>Oct</v>
      </c>
      <c r="F130" s="4" t="s">
        <v>27</v>
      </c>
      <c r="G130" s="4" t="s">
        <v>28</v>
      </c>
      <c r="H130" s="4" t="s">
        <v>29</v>
      </c>
      <c r="I130" s="6" t="s">
        <v>17</v>
      </c>
      <c r="J130" s="7">
        <v>45</v>
      </c>
      <c r="K130" s="8">
        <v>900</v>
      </c>
      <c r="L130" s="9">
        <f t="shared" si="1"/>
        <v>40500</v>
      </c>
      <c r="M130" s="9">
        <v>141750</v>
      </c>
      <c r="N130" s="10">
        <v>0.35</v>
      </c>
      <c r="O130" s="4" t="s">
        <v>24</v>
      </c>
    </row>
    <row r="131" spans="1:15" ht="14.25" customHeight="1" x14ac:dyDescent="0.25">
      <c r="A131" s="4" t="s">
        <v>25</v>
      </c>
      <c r="B131" s="4">
        <v>1197831</v>
      </c>
      <c r="C131" s="5">
        <v>44125</v>
      </c>
      <c r="D131" s="37">
        <v>2020</v>
      </c>
      <c r="E131" s="5" t="str">
        <f>TEXT(Sales[[#This Row],[Invoice Date]],"mmm")</f>
        <v>Oct</v>
      </c>
      <c r="F131" s="4" t="s">
        <v>27</v>
      </c>
      <c r="G131" s="4" t="s">
        <v>28</v>
      </c>
      <c r="H131" s="4" t="s">
        <v>29</v>
      </c>
      <c r="I131" s="6" t="s">
        <v>19</v>
      </c>
      <c r="J131" s="7">
        <v>45</v>
      </c>
      <c r="K131" s="8">
        <v>900</v>
      </c>
      <c r="L131" s="9">
        <f t="shared" ref="L131:L194" si="2">J131*K131</f>
        <v>40500</v>
      </c>
      <c r="M131" s="9">
        <v>141750</v>
      </c>
      <c r="N131" s="10">
        <v>0.35</v>
      </c>
      <c r="O131" s="4" t="s">
        <v>24</v>
      </c>
    </row>
    <row r="132" spans="1:15" ht="14.25" customHeight="1" x14ac:dyDescent="0.25">
      <c r="A132" s="4" t="s">
        <v>25</v>
      </c>
      <c r="B132" s="4">
        <v>1197831</v>
      </c>
      <c r="C132" s="5">
        <v>44126</v>
      </c>
      <c r="D132" s="37">
        <v>2020</v>
      </c>
      <c r="E132" s="5" t="str">
        <f>TEXT(Sales[[#This Row],[Invoice Date]],"mmm")</f>
        <v>Oct</v>
      </c>
      <c r="F132" s="4" t="s">
        <v>27</v>
      </c>
      <c r="G132" s="4" t="s">
        <v>28</v>
      </c>
      <c r="H132" s="4" t="s">
        <v>29</v>
      </c>
      <c r="I132" s="6" t="s">
        <v>20</v>
      </c>
      <c r="J132" s="7">
        <v>50</v>
      </c>
      <c r="K132" s="8">
        <v>825</v>
      </c>
      <c r="L132" s="9">
        <f t="shared" si="2"/>
        <v>41250</v>
      </c>
      <c r="M132" s="9">
        <v>144375</v>
      </c>
      <c r="N132" s="10">
        <v>0.35</v>
      </c>
      <c r="O132" s="4" t="s">
        <v>24</v>
      </c>
    </row>
    <row r="133" spans="1:15" ht="14.25" customHeight="1" x14ac:dyDescent="0.25">
      <c r="A133" s="4" t="s">
        <v>25</v>
      </c>
      <c r="B133" s="4">
        <v>1197831</v>
      </c>
      <c r="C133" s="5">
        <v>44127</v>
      </c>
      <c r="D133" s="37">
        <v>2020</v>
      </c>
      <c r="E133" s="5" t="str">
        <f>TEXT(Sales[[#This Row],[Invoice Date]],"mmm")</f>
        <v>Oct</v>
      </c>
      <c r="F133" s="4" t="s">
        <v>27</v>
      </c>
      <c r="G133" s="4" t="s">
        <v>28</v>
      </c>
      <c r="H133" s="4" t="s">
        <v>29</v>
      </c>
      <c r="I133" s="6" t="s">
        <v>21</v>
      </c>
      <c r="J133" s="7">
        <v>50</v>
      </c>
      <c r="K133" s="8">
        <v>675</v>
      </c>
      <c r="L133" s="9">
        <f t="shared" si="2"/>
        <v>33750</v>
      </c>
      <c r="M133" s="9">
        <v>151875</v>
      </c>
      <c r="N133" s="10">
        <v>0.45</v>
      </c>
      <c r="O133" s="4" t="s">
        <v>24</v>
      </c>
    </row>
    <row r="134" spans="1:15" ht="14.25" customHeight="1" x14ac:dyDescent="0.25">
      <c r="A134" s="4" t="s">
        <v>25</v>
      </c>
      <c r="B134" s="4">
        <v>1197831</v>
      </c>
      <c r="C134" s="5">
        <v>44128</v>
      </c>
      <c r="D134" s="37">
        <v>2020</v>
      </c>
      <c r="E134" s="5" t="str">
        <f>TEXT(Sales[[#This Row],[Invoice Date]],"mmm")</f>
        <v>Oct</v>
      </c>
      <c r="F134" s="4" t="s">
        <v>27</v>
      </c>
      <c r="G134" s="4" t="s">
        <v>28</v>
      </c>
      <c r="H134" s="4" t="s">
        <v>29</v>
      </c>
      <c r="I134" s="6" t="s">
        <v>22</v>
      </c>
      <c r="J134" s="7">
        <v>45</v>
      </c>
      <c r="K134" s="8">
        <v>650</v>
      </c>
      <c r="L134" s="9">
        <f t="shared" si="2"/>
        <v>29250</v>
      </c>
      <c r="M134" s="9">
        <v>87750</v>
      </c>
      <c r="N134" s="10">
        <v>0.3</v>
      </c>
      <c r="O134" s="4" t="s">
        <v>24</v>
      </c>
    </row>
    <row r="135" spans="1:15" ht="14.25" customHeight="1" x14ac:dyDescent="0.25">
      <c r="A135" s="4" t="s">
        <v>25</v>
      </c>
      <c r="B135" s="4">
        <v>1197831</v>
      </c>
      <c r="C135" s="5">
        <v>44129</v>
      </c>
      <c r="D135" s="37">
        <v>2020</v>
      </c>
      <c r="E135" s="5" t="str">
        <f>TEXT(Sales[[#This Row],[Invoice Date]],"mmm")</f>
        <v>Oct</v>
      </c>
      <c r="F135" s="4" t="s">
        <v>27</v>
      </c>
      <c r="G135" s="4" t="s">
        <v>28</v>
      </c>
      <c r="H135" s="4" t="s">
        <v>29</v>
      </c>
      <c r="I135" s="6" t="s">
        <v>23</v>
      </c>
      <c r="J135" s="7">
        <v>55.000000000000007</v>
      </c>
      <c r="K135" s="8">
        <v>850</v>
      </c>
      <c r="L135" s="9">
        <f t="shared" si="2"/>
        <v>46750.000000000007</v>
      </c>
      <c r="M135" s="9">
        <v>233750.00000000003</v>
      </c>
      <c r="N135" s="10">
        <v>0.5</v>
      </c>
      <c r="O135" s="4" t="s">
        <v>24</v>
      </c>
    </row>
    <row r="136" spans="1:15" ht="14.25" customHeight="1" x14ac:dyDescent="0.25">
      <c r="A136" s="4" t="s">
        <v>25</v>
      </c>
      <c r="B136" s="4">
        <v>1197831</v>
      </c>
      <c r="C136" s="5">
        <v>44130</v>
      </c>
      <c r="D136" s="37">
        <v>2020</v>
      </c>
      <c r="E136" s="5" t="str">
        <f>TEXT(Sales[[#This Row],[Invoice Date]],"mmm")</f>
        <v>Oct</v>
      </c>
      <c r="F136" s="4" t="s">
        <v>27</v>
      </c>
      <c r="G136" s="4" t="s">
        <v>28</v>
      </c>
      <c r="H136" s="4" t="s">
        <v>29</v>
      </c>
      <c r="I136" s="6" t="s">
        <v>17</v>
      </c>
      <c r="J136" s="7">
        <v>45</v>
      </c>
      <c r="K136" s="8">
        <v>950</v>
      </c>
      <c r="L136" s="9">
        <f t="shared" si="2"/>
        <v>42750</v>
      </c>
      <c r="M136" s="9">
        <v>149625</v>
      </c>
      <c r="N136" s="10">
        <v>0.35</v>
      </c>
      <c r="O136" s="4" t="s">
        <v>24</v>
      </c>
    </row>
    <row r="137" spans="1:15" ht="14.25" customHeight="1" x14ac:dyDescent="0.25">
      <c r="A137" s="4" t="s">
        <v>25</v>
      </c>
      <c r="B137" s="4">
        <v>1197831</v>
      </c>
      <c r="C137" s="5">
        <v>44131</v>
      </c>
      <c r="D137" s="37">
        <v>2020</v>
      </c>
      <c r="E137" s="5" t="str">
        <f>TEXT(Sales[[#This Row],[Invoice Date]],"mmm")</f>
        <v>Oct</v>
      </c>
      <c r="F137" s="4" t="s">
        <v>27</v>
      </c>
      <c r="G137" s="4" t="s">
        <v>28</v>
      </c>
      <c r="H137" s="4" t="s">
        <v>29</v>
      </c>
      <c r="I137" s="6" t="s">
        <v>19</v>
      </c>
      <c r="J137" s="7">
        <v>45</v>
      </c>
      <c r="K137" s="8">
        <v>950</v>
      </c>
      <c r="L137" s="9">
        <f t="shared" si="2"/>
        <v>42750</v>
      </c>
      <c r="M137" s="9">
        <v>149625</v>
      </c>
      <c r="N137" s="10">
        <v>0.35</v>
      </c>
      <c r="O137" s="4" t="s">
        <v>24</v>
      </c>
    </row>
    <row r="138" spans="1:15" ht="14.25" customHeight="1" x14ac:dyDescent="0.25">
      <c r="A138" s="4" t="s">
        <v>25</v>
      </c>
      <c r="B138" s="4">
        <v>1197831</v>
      </c>
      <c r="C138" s="5">
        <v>44132</v>
      </c>
      <c r="D138" s="37">
        <v>2020</v>
      </c>
      <c r="E138" s="5" t="str">
        <f>TEXT(Sales[[#This Row],[Invoice Date]],"mmm")</f>
        <v>Oct</v>
      </c>
      <c r="F138" s="4" t="s">
        <v>27</v>
      </c>
      <c r="G138" s="4" t="s">
        <v>28</v>
      </c>
      <c r="H138" s="4" t="s">
        <v>29</v>
      </c>
      <c r="I138" s="6" t="s">
        <v>20</v>
      </c>
      <c r="J138" s="7">
        <v>50</v>
      </c>
      <c r="K138" s="8">
        <v>850</v>
      </c>
      <c r="L138" s="9">
        <f t="shared" si="2"/>
        <v>42500</v>
      </c>
      <c r="M138" s="9">
        <v>148750</v>
      </c>
      <c r="N138" s="10">
        <v>0.35</v>
      </c>
      <c r="O138" s="4" t="s">
        <v>24</v>
      </c>
    </row>
    <row r="139" spans="1:15" ht="14.25" customHeight="1" x14ac:dyDescent="0.25">
      <c r="A139" s="4" t="s">
        <v>25</v>
      </c>
      <c r="B139" s="4">
        <v>1197831</v>
      </c>
      <c r="C139" s="5">
        <v>44133</v>
      </c>
      <c r="D139" s="37">
        <v>2020</v>
      </c>
      <c r="E139" s="5" t="str">
        <f>TEXT(Sales[[#This Row],[Invoice Date]],"mmm")</f>
        <v>Oct</v>
      </c>
      <c r="F139" s="4" t="s">
        <v>27</v>
      </c>
      <c r="G139" s="4" t="s">
        <v>28</v>
      </c>
      <c r="H139" s="4" t="s">
        <v>29</v>
      </c>
      <c r="I139" s="6" t="s">
        <v>21</v>
      </c>
      <c r="J139" s="7">
        <v>50</v>
      </c>
      <c r="K139" s="8">
        <v>700</v>
      </c>
      <c r="L139" s="9">
        <f t="shared" si="2"/>
        <v>35000</v>
      </c>
      <c r="M139" s="9">
        <v>157500</v>
      </c>
      <c r="N139" s="10">
        <v>0.45</v>
      </c>
      <c r="O139" s="4" t="s">
        <v>24</v>
      </c>
    </row>
    <row r="140" spans="1:15" ht="14.25" customHeight="1" x14ac:dyDescent="0.25">
      <c r="A140" s="4" t="s">
        <v>25</v>
      </c>
      <c r="B140" s="4">
        <v>1197831</v>
      </c>
      <c r="C140" s="5">
        <v>44134</v>
      </c>
      <c r="D140" s="37">
        <v>2020</v>
      </c>
      <c r="E140" s="5" t="str">
        <f>TEXT(Sales[[#This Row],[Invoice Date]],"mmm")</f>
        <v>Oct</v>
      </c>
      <c r="F140" s="4" t="s">
        <v>27</v>
      </c>
      <c r="G140" s="4" t="s">
        <v>28</v>
      </c>
      <c r="H140" s="4" t="s">
        <v>29</v>
      </c>
      <c r="I140" s="6" t="s">
        <v>22</v>
      </c>
      <c r="J140" s="7">
        <v>45</v>
      </c>
      <c r="K140" s="8">
        <v>650</v>
      </c>
      <c r="L140" s="9">
        <f t="shared" si="2"/>
        <v>29250</v>
      </c>
      <c r="M140" s="9">
        <v>87750</v>
      </c>
      <c r="N140" s="10">
        <v>0.3</v>
      </c>
      <c r="O140" s="4" t="s">
        <v>24</v>
      </c>
    </row>
    <row r="141" spans="1:15" ht="14.25" customHeight="1" x14ac:dyDescent="0.25">
      <c r="A141" s="4" t="s">
        <v>25</v>
      </c>
      <c r="B141" s="4">
        <v>1197831</v>
      </c>
      <c r="C141" s="5">
        <v>44135</v>
      </c>
      <c r="D141" s="37">
        <v>2020</v>
      </c>
      <c r="E141" s="5" t="str">
        <f>TEXT(Sales[[#This Row],[Invoice Date]],"mmm")</f>
        <v>Oct</v>
      </c>
      <c r="F141" s="4" t="s">
        <v>27</v>
      </c>
      <c r="G141" s="4" t="s">
        <v>28</v>
      </c>
      <c r="H141" s="4" t="s">
        <v>29</v>
      </c>
      <c r="I141" s="6" t="s">
        <v>23</v>
      </c>
      <c r="J141" s="7">
        <v>55.000000000000007</v>
      </c>
      <c r="K141" s="8">
        <v>900</v>
      </c>
      <c r="L141" s="9">
        <f t="shared" si="2"/>
        <v>49500.000000000007</v>
      </c>
      <c r="M141" s="9">
        <v>247500.00000000003</v>
      </c>
      <c r="N141" s="10">
        <v>0.5</v>
      </c>
      <c r="O141" s="4" t="s">
        <v>24</v>
      </c>
    </row>
    <row r="142" spans="1:15" ht="14.25" customHeight="1" x14ac:dyDescent="0.25">
      <c r="A142" s="4" t="s">
        <v>30</v>
      </c>
      <c r="B142" s="4">
        <v>1128299</v>
      </c>
      <c r="C142" s="5">
        <v>44136</v>
      </c>
      <c r="D142" s="37">
        <v>2020</v>
      </c>
      <c r="E142" s="5" t="str">
        <f>TEXT(Sales[[#This Row],[Invoice Date]],"mmm")</f>
        <v>Nov</v>
      </c>
      <c r="F142" s="4" t="s">
        <v>27</v>
      </c>
      <c r="G142" s="4" t="s">
        <v>28</v>
      </c>
      <c r="H142" s="4" t="s">
        <v>29</v>
      </c>
      <c r="I142" s="6" t="s">
        <v>17</v>
      </c>
      <c r="J142" s="7">
        <v>40</v>
      </c>
      <c r="K142" s="8">
        <v>775</v>
      </c>
      <c r="L142" s="9">
        <f t="shared" si="2"/>
        <v>31000</v>
      </c>
      <c r="M142" s="9">
        <v>108500.00000000001</v>
      </c>
      <c r="N142" s="10">
        <v>0.35000000000000003</v>
      </c>
      <c r="O142" s="4" t="s">
        <v>24</v>
      </c>
    </row>
    <row r="143" spans="1:15" ht="14.25" customHeight="1" x14ac:dyDescent="0.25">
      <c r="A143" s="4" t="s">
        <v>30</v>
      </c>
      <c r="B143" s="4">
        <v>1128299</v>
      </c>
      <c r="C143" s="5">
        <v>44137</v>
      </c>
      <c r="D143" s="37">
        <v>2020</v>
      </c>
      <c r="E143" s="5" t="str">
        <f>TEXT(Sales[[#This Row],[Invoice Date]],"mmm")</f>
        <v>Nov</v>
      </c>
      <c r="F143" s="4" t="s">
        <v>27</v>
      </c>
      <c r="G143" s="4" t="s">
        <v>28</v>
      </c>
      <c r="H143" s="4" t="s">
        <v>29</v>
      </c>
      <c r="I143" s="6" t="s">
        <v>19</v>
      </c>
      <c r="J143" s="7">
        <v>50</v>
      </c>
      <c r="K143" s="8">
        <v>775</v>
      </c>
      <c r="L143" s="9">
        <f t="shared" si="2"/>
        <v>38750</v>
      </c>
      <c r="M143" s="9">
        <v>77500</v>
      </c>
      <c r="N143" s="10">
        <v>0.2</v>
      </c>
      <c r="O143" s="4" t="s">
        <v>24</v>
      </c>
    </row>
    <row r="144" spans="1:15" ht="14.25" customHeight="1" x14ac:dyDescent="0.25">
      <c r="A144" s="4" t="s">
        <v>30</v>
      </c>
      <c r="B144" s="4">
        <v>1128299</v>
      </c>
      <c r="C144" s="5">
        <v>44138</v>
      </c>
      <c r="D144" s="37">
        <v>2020</v>
      </c>
      <c r="E144" s="5" t="str">
        <f>TEXT(Sales[[#This Row],[Invoice Date]],"mmm")</f>
        <v>Nov</v>
      </c>
      <c r="F144" s="4" t="s">
        <v>27</v>
      </c>
      <c r="G144" s="4" t="s">
        <v>28</v>
      </c>
      <c r="H144" s="4" t="s">
        <v>29</v>
      </c>
      <c r="I144" s="6" t="s">
        <v>20</v>
      </c>
      <c r="J144" s="7">
        <v>50</v>
      </c>
      <c r="K144" s="8">
        <v>775</v>
      </c>
      <c r="L144" s="9">
        <f t="shared" si="2"/>
        <v>38750</v>
      </c>
      <c r="M144" s="9">
        <v>135625</v>
      </c>
      <c r="N144" s="10">
        <v>0.35000000000000003</v>
      </c>
      <c r="O144" s="4" t="s">
        <v>24</v>
      </c>
    </row>
    <row r="145" spans="1:15" ht="14.25" customHeight="1" x14ac:dyDescent="0.25">
      <c r="A145" s="4" t="s">
        <v>30</v>
      </c>
      <c r="B145" s="4">
        <v>1128299</v>
      </c>
      <c r="C145" s="5">
        <v>44139</v>
      </c>
      <c r="D145" s="37">
        <v>2020</v>
      </c>
      <c r="E145" s="5" t="str">
        <f>TEXT(Sales[[#This Row],[Invoice Date]],"mmm")</f>
        <v>Nov</v>
      </c>
      <c r="F145" s="4" t="s">
        <v>27</v>
      </c>
      <c r="G145" s="4" t="s">
        <v>28</v>
      </c>
      <c r="H145" s="4" t="s">
        <v>29</v>
      </c>
      <c r="I145" s="6" t="s">
        <v>21</v>
      </c>
      <c r="J145" s="7">
        <v>50</v>
      </c>
      <c r="K145" s="8">
        <v>625</v>
      </c>
      <c r="L145" s="9">
        <f t="shared" si="2"/>
        <v>31250</v>
      </c>
      <c r="M145" s="9">
        <v>93750</v>
      </c>
      <c r="N145" s="10">
        <v>0.3</v>
      </c>
      <c r="O145" s="4" t="s">
        <v>24</v>
      </c>
    </row>
    <row r="146" spans="1:15" ht="14.25" customHeight="1" x14ac:dyDescent="0.25">
      <c r="A146" s="4" t="s">
        <v>30</v>
      </c>
      <c r="B146" s="4">
        <v>1128299</v>
      </c>
      <c r="C146" s="5">
        <v>44140</v>
      </c>
      <c r="D146" s="37">
        <v>2020</v>
      </c>
      <c r="E146" s="5" t="str">
        <f>TEXT(Sales[[#This Row],[Invoice Date]],"mmm")</f>
        <v>Nov</v>
      </c>
      <c r="F146" s="4" t="s">
        <v>31</v>
      </c>
      <c r="G146" s="4" t="s">
        <v>32</v>
      </c>
      <c r="H146" s="4" t="s">
        <v>33</v>
      </c>
      <c r="I146" s="6" t="s">
        <v>22</v>
      </c>
      <c r="J146" s="7">
        <v>55.000000000000007</v>
      </c>
      <c r="K146" s="8">
        <v>575</v>
      </c>
      <c r="L146" s="9">
        <f t="shared" si="2"/>
        <v>31625.000000000004</v>
      </c>
      <c r="M146" s="9">
        <v>158125.00000000003</v>
      </c>
      <c r="N146" s="10">
        <v>0.5</v>
      </c>
      <c r="O146" s="4" t="s">
        <v>24</v>
      </c>
    </row>
    <row r="147" spans="1:15" ht="14.25" customHeight="1" x14ac:dyDescent="0.25">
      <c r="A147" s="4" t="s">
        <v>30</v>
      </c>
      <c r="B147" s="4">
        <v>1128299</v>
      </c>
      <c r="C147" s="5">
        <v>44141</v>
      </c>
      <c r="D147" s="37">
        <v>2020</v>
      </c>
      <c r="E147" s="5" t="str">
        <f>TEXT(Sales[[#This Row],[Invoice Date]],"mmm")</f>
        <v>Nov</v>
      </c>
      <c r="F147" s="4" t="s">
        <v>31</v>
      </c>
      <c r="G147" s="4" t="s">
        <v>32</v>
      </c>
      <c r="H147" s="4" t="s">
        <v>33</v>
      </c>
      <c r="I147" s="6" t="s">
        <v>23</v>
      </c>
      <c r="J147" s="7">
        <v>50</v>
      </c>
      <c r="K147" s="8">
        <v>775</v>
      </c>
      <c r="L147" s="9">
        <f t="shared" si="2"/>
        <v>38750</v>
      </c>
      <c r="M147" s="9">
        <v>58125.000000000007</v>
      </c>
      <c r="N147" s="10">
        <v>0.15000000000000002</v>
      </c>
      <c r="O147" s="4" t="s">
        <v>24</v>
      </c>
    </row>
    <row r="148" spans="1:15" ht="14.25" customHeight="1" x14ac:dyDescent="0.25">
      <c r="A148" s="4" t="s">
        <v>30</v>
      </c>
      <c r="B148" s="4">
        <v>1128299</v>
      </c>
      <c r="C148" s="5">
        <v>44142</v>
      </c>
      <c r="D148" s="37">
        <v>2020</v>
      </c>
      <c r="E148" s="5" t="str">
        <f>TEXT(Sales[[#This Row],[Invoice Date]],"mmm")</f>
        <v>Nov</v>
      </c>
      <c r="F148" s="4" t="s">
        <v>31</v>
      </c>
      <c r="G148" s="4" t="s">
        <v>32</v>
      </c>
      <c r="H148" s="4" t="s">
        <v>33</v>
      </c>
      <c r="I148" s="6" t="s">
        <v>17</v>
      </c>
      <c r="J148" s="7">
        <v>40</v>
      </c>
      <c r="K148" s="8">
        <v>825</v>
      </c>
      <c r="L148" s="9">
        <f t="shared" si="2"/>
        <v>33000</v>
      </c>
      <c r="M148" s="9">
        <v>115500.00000000001</v>
      </c>
      <c r="N148" s="10">
        <v>0.35000000000000003</v>
      </c>
      <c r="O148" s="4" t="s">
        <v>24</v>
      </c>
    </row>
    <row r="149" spans="1:15" ht="14.25" customHeight="1" x14ac:dyDescent="0.25">
      <c r="A149" s="4" t="s">
        <v>30</v>
      </c>
      <c r="B149" s="4">
        <v>1128299</v>
      </c>
      <c r="C149" s="5">
        <v>44143</v>
      </c>
      <c r="D149" s="37">
        <v>2020</v>
      </c>
      <c r="E149" s="5" t="str">
        <f>TEXT(Sales[[#This Row],[Invoice Date]],"mmm")</f>
        <v>Nov</v>
      </c>
      <c r="F149" s="4" t="s">
        <v>31</v>
      </c>
      <c r="G149" s="4" t="s">
        <v>32</v>
      </c>
      <c r="H149" s="4" t="s">
        <v>33</v>
      </c>
      <c r="I149" s="6" t="s">
        <v>19</v>
      </c>
      <c r="J149" s="7">
        <v>50</v>
      </c>
      <c r="K149" s="8">
        <v>725</v>
      </c>
      <c r="L149" s="9">
        <f t="shared" si="2"/>
        <v>36250</v>
      </c>
      <c r="M149" s="9">
        <v>72500</v>
      </c>
      <c r="N149" s="10">
        <v>0.2</v>
      </c>
      <c r="O149" s="4" t="s">
        <v>24</v>
      </c>
    </row>
    <row r="150" spans="1:15" ht="14.25" customHeight="1" x14ac:dyDescent="0.25">
      <c r="A150" s="4" t="s">
        <v>30</v>
      </c>
      <c r="B150" s="4">
        <v>1128299</v>
      </c>
      <c r="C150" s="5">
        <v>44144</v>
      </c>
      <c r="D150" s="37">
        <v>2020</v>
      </c>
      <c r="E150" s="5" t="str">
        <f>TEXT(Sales[[#This Row],[Invoice Date]],"mmm")</f>
        <v>Nov</v>
      </c>
      <c r="F150" s="4" t="s">
        <v>31</v>
      </c>
      <c r="G150" s="4" t="s">
        <v>32</v>
      </c>
      <c r="H150" s="4" t="s">
        <v>33</v>
      </c>
      <c r="I150" s="6" t="s">
        <v>20</v>
      </c>
      <c r="J150" s="7">
        <v>50</v>
      </c>
      <c r="K150" s="8">
        <v>725</v>
      </c>
      <c r="L150" s="9">
        <f t="shared" si="2"/>
        <v>36250</v>
      </c>
      <c r="M150" s="9">
        <v>126875.00000000001</v>
      </c>
      <c r="N150" s="10">
        <v>0.35000000000000003</v>
      </c>
      <c r="O150" s="4" t="s">
        <v>24</v>
      </c>
    </row>
    <row r="151" spans="1:15" ht="14.25" customHeight="1" x14ac:dyDescent="0.25">
      <c r="A151" s="4" t="s">
        <v>30</v>
      </c>
      <c r="B151" s="4">
        <v>1128299</v>
      </c>
      <c r="C151" s="5">
        <v>44145</v>
      </c>
      <c r="D151" s="37">
        <v>2020</v>
      </c>
      <c r="E151" s="5" t="str">
        <f>TEXT(Sales[[#This Row],[Invoice Date]],"mmm")</f>
        <v>Nov</v>
      </c>
      <c r="F151" s="4" t="s">
        <v>31</v>
      </c>
      <c r="G151" s="4" t="s">
        <v>32</v>
      </c>
      <c r="H151" s="4" t="s">
        <v>33</v>
      </c>
      <c r="I151" s="6" t="s">
        <v>21</v>
      </c>
      <c r="J151" s="7">
        <v>50</v>
      </c>
      <c r="K151" s="8">
        <v>575</v>
      </c>
      <c r="L151" s="9">
        <f t="shared" si="2"/>
        <v>28750</v>
      </c>
      <c r="M151" s="9">
        <v>86250</v>
      </c>
      <c r="N151" s="10">
        <v>0.3</v>
      </c>
      <c r="O151" s="4" t="s">
        <v>24</v>
      </c>
    </row>
    <row r="152" spans="1:15" ht="14.25" customHeight="1" x14ac:dyDescent="0.25">
      <c r="A152" s="4" t="s">
        <v>30</v>
      </c>
      <c r="B152" s="4">
        <v>1128299</v>
      </c>
      <c r="C152" s="5">
        <v>44146</v>
      </c>
      <c r="D152" s="37">
        <v>2020</v>
      </c>
      <c r="E152" s="5" t="str">
        <f>TEXT(Sales[[#This Row],[Invoice Date]],"mmm")</f>
        <v>Nov</v>
      </c>
      <c r="F152" s="4" t="s">
        <v>31</v>
      </c>
      <c r="G152" s="4" t="s">
        <v>32</v>
      </c>
      <c r="H152" s="4" t="s">
        <v>33</v>
      </c>
      <c r="I152" s="6" t="s">
        <v>22</v>
      </c>
      <c r="J152" s="7">
        <v>55.000000000000007</v>
      </c>
      <c r="K152" s="8">
        <v>500</v>
      </c>
      <c r="L152" s="9">
        <f t="shared" si="2"/>
        <v>27500.000000000004</v>
      </c>
      <c r="M152" s="9">
        <v>137500.00000000003</v>
      </c>
      <c r="N152" s="10">
        <v>0.5</v>
      </c>
      <c r="O152" s="4" t="s">
        <v>24</v>
      </c>
    </row>
    <row r="153" spans="1:15" ht="14.25" customHeight="1" x14ac:dyDescent="0.25">
      <c r="A153" s="4" t="s">
        <v>30</v>
      </c>
      <c r="B153" s="4">
        <v>1128299</v>
      </c>
      <c r="C153" s="5">
        <v>44147</v>
      </c>
      <c r="D153" s="37">
        <v>2020</v>
      </c>
      <c r="E153" s="5" t="str">
        <f>TEXT(Sales[[#This Row],[Invoice Date]],"mmm")</f>
        <v>Nov</v>
      </c>
      <c r="F153" s="4" t="s">
        <v>31</v>
      </c>
      <c r="G153" s="4" t="s">
        <v>32</v>
      </c>
      <c r="H153" s="4" t="s">
        <v>33</v>
      </c>
      <c r="I153" s="6" t="s">
        <v>23</v>
      </c>
      <c r="J153" s="7">
        <v>50</v>
      </c>
      <c r="K153" s="8">
        <v>700</v>
      </c>
      <c r="L153" s="9">
        <f t="shared" si="2"/>
        <v>35000</v>
      </c>
      <c r="M153" s="9">
        <v>52500.000000000007</v>
      </c>
      <c r="N153" s="10">
        <v>0.15000000000000002</v>
      </c>
      <c r="O153" s="4" t="s">
        <v>24</v>
      </c>
    </row>
    <row r="154" spans="1:15" ht="14.25" customHeight="1" x14ac:dyDescent="0.25">
      <c r="A154" s="4" t="s">
        <v>30</v>
      </c>
      <c r="B154" s="4">
        <v>1128299</v>
      </c>
      <c r="C154" s="5">
        <v>44148</v>
      </c>
      <c r="D154" s="37">
        <v>2020</v>
      </c>
      <c r="E154" s="5" t="str">
        <f>TEXT(Sales[[#This Row],[Invoice Date]],"mmm")</f>
        <v>Nov</v>
      </c>
      <c r="F154" s="4" t="s">
        <v>31</v>
      </c>
      <c r="G154" s="4" t="s">
        <v>32</v>
      </c>
      <c r="H154" s="4" t="s">
        <v>33</v>
      </c>
      <c r="I154" s="6" t="s">
        <v>17</v>
      </c>
      <c r="J154" s="7">
        <v>50</v>
      </c>
      <c r="K154" s="8">
        <v>850</v>
      </c>
      <c r="L154" s="9">
        <f t="shared" si="2"/>
        <v>42500</v>
      </c>
      <c r="M154" s="9">
        <v>148750</v>
      </c>
      <c r="N154" s="10">
        <v>0.35000000000000003</v>
      </c>
      <c r="O154" s="4" t="s">
        <v>24</v>
      </c>
    </row>
    <row r="155" spans="1:15" ht="14.25" customHeight="1" x14ac:dyDescent="0.25">
      <c r="A155" s="4" t="s">
        <v>30</v>
      </c>
      <c r="B155" s="4">
        <v>1128299</v>
      </c>
      <c r="C155" s="5">
        <v>44149</v>
      </c>
      <c r="D155" s="37">
        <v>2020</v>
      </c>
      <c r="E155" s="5" t="str">
        <f>TEXT(Sales[[#This Row],[Invoice Date]],"mmm")</f>
        <v>Nov</v>
      </c>
      <c r="F155" s="4" t="s">
        <v>31</v>
      </c>
      <c r="G155" s="4" t="s">
        <v>32</v>
      </c>
      <c r="H155" s="4" t="s">
        <v>33</v>
      </c>
      <c r="I155" s="6" t="s">
        <v>19</v>
      </c>
      <c r="J155" s="7">
        <v>60</v>
      </c>
      <c r="K155" s="8">
        <v>700</v>
      </c>
      <c r="L155" s="9">
        <f t="shared" si="2"/>
        <v>42000</v>
      </c>
      <c r="M155" s="9">
        <v>84000</v>
      </c>
      <c r="N155" s="10">
        <v>0.2</v>
      </c>
      <c r="O155" s="4" t="s">
        <v>24</v>
      </c>
    </row>
    <row r="156" spans="1:15" ht="14.25" customHeight="1" x14ac:dyDescent="0.25">
      <c r="A156" s="4" t="s">
        <v>30</v>
      </c>
      <c r="B156" s="4">
        <v>1128299</v>
      </c>
      <c r="C156" s="5">
        <v>44150</v>
      </c>
      <c r="D156" s="37">
        <v>2020</v>
      </c>
      <c r="E156" s="5" t="str">
        <f>TEXT(Sales[[#This Row],[Invoice Date]],"mmm")</f>
        <v>Nov</v>
      </c>
      <c r="F156" s="4" t="s">
        <v>31</v>
      </c>
      <c r="G156" s="4" t="s">
        <v>32</v>
      </c>
      <c r="H156" s="4" t="s">
        <v>33</v>
      </c>
      <c r="I156" s="6" t="s">
        <v>20</v>
      </c>
      <c r="J156" s="7">
        <v>60</v>
      </c>
      <c r="K156" s="8">
        <v>700</v>
      </c>
      <c r="L156" s="9">
        <f t="shared" si="2"/>
        <v>42000</v>
      </c>
      <c r="M156" s="9">
        <v>147000</v>
      </c>
      <c r="N156" s="10">
        <v>0.35000000000000003</v>
      </c>
      <c r="O156" s="4" t="s">
        <v>24</v>
      </c>
    </row>
    <row r="157" spans="1:15" ht="14.25" customHeight="1" x14ac:dyDescent="0.25">
      <c r="A157" s="4" t="s">
        <v>30</v>
      </c>
      <c r="B157" s="4">
        <v>1128299</v>
      </c>
      <c r="C157" s="5">
        <v>44187</v>
      </c>
      <c r="D157" s="37">
        <v>2020</v>
      </c>
      <c r="E157" s="5" t="str">
        <f>TEXT(Sales[[#This Row],[Invoice Date]],"mmm")</f>
        <v>Dec</v>
      </c>
      <c r="F157" s="4" t="s">
        <v>31</v>
      </c>
      <c r="G157" s="4" t="s">
        <v>32</v>
      </c>
      <c r="H157" s="4" t="s">
        <v>33</v>
      </c>
      <c r="I157" s="6" t="s">
        <v>21</v>
      </c>
      <c r="J157" s="7">
        <v>60</v>
      </c>
      <c r="K157" s="8">
        <v>600</v>
      </c>
      <c r="L157" s="9">
        <f t="shared" si="2"/>
        <v>36000</v>
      </c>
      <c r="M157" s="9">
        <v>108000</v>
      </c>
      <c r="N157" s="10">
        <v>0.3</v>
      </c>
      <c r="O157" s="4" t="s">
        <v>24</v>
      </c>
    </row>
    <row r="158" spans="1:15" ht="14.25" customHeight="1" x14ac:dyDescent="0.25">
      <c r="A158" s="4" t="s">
        <v>30</v>
      </c>
      <c r="B158" s="4">
        <v>1128299</v>
      </c>
      <c r="C158" s="5">
        <v>44188</v>
      </c>
      <c r="D158" s="37">
        <v>2020</v>
      </c>
      <c r="E158" s="5" t="str">
        <f>TEXT(Sales[[#This Row],[Invoice Date]],"mmm")</f>
        <v>Dec</v>
      </c>
      <c r="F158" s="4" t="s">
        <v>31</v>
      </c>
      <c r="G158" s="4" t="s">
        <v>32</v>
      </c>
      <c r="H158" s="4" t="s">
        <v>33</v>
      </c>
      <c r="I158" s="6" t="s">
        <v>22</v>
      </c>
      <c r="J158" s="7">
        <v>65</v>
      </c>
      <c r="K158" s="8">
        <v>500</v>
      </c>
      <c r="L158" s="9">
        <f t="shared" si="2"/>
        <v>32500</v>
      </c>
      <c r="M158" s="9">
        <v>162500</v>
      </c>
      <c r="N158" s="10">
        <v>0.5</v>
      </c>
      <c r="O158" s="4" t="s">
        <v>24</v>
      </c>
    </row>
    <row r="159" spans="1:15" ht="14.25" customHeight="1" x14ac:dyDescent="0.25">
      <c r="A159" s="4" t="s">
        <v>30</v>
      </c>
      <c r="B159" s="4">
        <v>1128299</v>
      </c>
      <c r="C159" s="5">
        <v>44189</v>
      </c>
      <c r="D159" s="37">
        <v>2020</v>
      </c>
      <c r="E159" s="5" t="str">
        <f>TEXT(Sales[[#This Row],[Invoice Date]],"mmm")</f>
        <v>Dec</v>
      </c>
      <c r="F159" s="4" t="s">
        <v>31</v>
      </c>
      <c r="G159" s="4" t="s">
        <v>32</v>
      </c>
      <c r="H159" s="4" t="s">
        <v>33</v>
      </c>
      <c r="I159" s="6" t="s">
        <v>23</v>
      </c>
      <c r="J159" s="7">
        <v>60</v>
      </c>
      <c r="K159" s="8">
        <v>700</v>
      </c>
      <c r="L159" s="9">
        <f t="shared" si="2"/>
        <v>42000</v>
      </c>
      <c r="M159" s="9">
        <v>63000.000000000007</v>
      </c>
      <c r="N159" s="10">
        <v>0.15000000000000002</v>
      </c>
      <c r="O159" s="4" t="s">
        <v>24</v>
      </c>
    </row>
    <row r="160" spans="1:15" ht="14.25" customHeight="1" x14ac:dyDescent="0.25">
      <c r="A160" s="4" t="s">
        <v>30</v>
      </c>
      <c r="B160" s="4">
        <v>1128299</v>
      </c>
      <c r="C160" s="5">
        <v>44190</v>
      </c>
      <c r="D160" s="37">
        <v>2020</v>
      </c>
      <c r="E160" s="5" t="str">
        <f>TEXT(Sales[[#This Row],[Invoice Date]],"mmm")</f>
        <v>Dec</v>
      </c>
      <c r="F160" s="4" t="s">
        <v>31</v>
      </c>
      <c r="G160" s="4" t="s">
        <v>32</v>
      </c>
      <c r="H160" s="4" t="s">
        <v>33</v>
      </c>
      <c r="I160" s="6" t="s">
        <v>17</v>
      </c>
      <c r="J160" s="7">
        <v>60</v>
      </c>
      <c r="K160" s="8">
        <v>875</v>
      </c>
      <c r="L160" s="9">
        <f t="shared" si="2"/>
        <v>52500</v>
      </c>
      <c r="M160" s="9">
        <v>183750.00000000003</v>
      </c>
      <c r="N160" s="10">
        <v>0.35000000000000003</v>
      </c>
      <c r="O160" s="4" t="s">
        <v>24</v>
      </c>
    </row>
    <row r="161" spans="1:15" ht="14.25" customHeight="1" x14ac:dyDescent="0.25">
      <c r="A161" s="4" t="s">
        <v>30</v>
      </c>
      <c r="B161" s="4">
        <v>1128299</v>
      </c>
      <c r="C161" s="5">
        <v>44191</v>
      </c>
      <c r="D161" s="37">
        <v>2020</v>
      </c>
      <c r="E161" s="5" t="str">
        <f>TEXT(Sales[[#This Row],[Invoice Date]],"mmm")</f>
        <v>Dec</v>
      </c>
      <c r="F161" s="4" t="s">
        <v>31</v>
      </c>
      <c r="G161" s="4" t="s">
        <v>32</v>
      </c>
      <c r="H161" s="4" t="s">
        <v>33</v>
      </c>
      <c r="I161" s="6" t="s">
        <v>19</v>
      </c>
      <c r="J161" s="7">
        <v>65</v>
      </c>
      <c r="K161" s="8">
        <v>675</v>
      </c>
      <c r="L161" s="9">
        <f t="shared" si="2"/>
        <v>43875</v>
      </c>
      <c r="M161" s="9">
        <v>87750</v>
      </c>
      <c r="N161" s="10">
        <v>0.2</v>
      </c>
      <c r="O161" s="4" t="s">
        <v>24</v>
      </c>
    </row>
    <row r="162" spans="1:15" ht="14.25" customHeight="1" x14ac:dyDescent="0.25">
      <c r="A162" s="4" t="s">
        <v>30</v>
      </c>
      <c r="B162" s="4">
        <v>1128299</v>
      </c>
      <c r="C162" s="5">
        <v>44192</v>
      </c>
      <c r="D162" s="37">
        <v>2020</v>
      </c>
      <c r="E162" s="5" t="str">
        <f>TEXT(Sales[[#This Row],[Invoice Date]],"mmm")</f>
        <v>Dec</v>
      </c>
      <c r="F162" s="4" t="s">
        <v>31</v>
      </c>
      <c r="G162" s="4" t="s">
        <v>32</v>
      </c>
      <c r="H162" s="4" t="s">
        <v>33</v>
      </c>
      <c r="I162" s="6" t="s">
        <v>20</v>
      </c>
      <c r="J162" s="7">
        <v>65</v>
      </c>
      <c r="K162" s="8">
        <v>725</v>
      </c>
      <c r="L162" s="9">
        <f t="shared" si="2"/>
        <v>47125</v>
      </c>
      <c r="M162" s="9">
        <v>164937.50000000003</v>
      </c>
      <c r="N162" s="10">
        <v>0.35000000000000003</v>
      </c>
      <c r="O162" s="4" t="s">
        <v>24</v>
      </c>
    </row>
    <row r="163" spans="1:15" ht="14.25" customHeight="1" x14ac:dyDescent="0.25">
      <c r="A163" s="4" t="s">
        <v>30</v>
      </c>
      <c r="B163" s="4">
        <v>1128299</v>
      </c>
      <c r="C163" s="5">
        <v>44193</v>
      </c>
      <c r="D163" s="37">
        <v>2020</v>
      </c>
      <c r="E163" s="5" t="str">
        <f>TEXT(Sales[[#This Row],[Invoice Date]],"mmm")</f>
        <v>Dec</v>
      </c>
      <c r="F163" s="4" t="s">
        <v>31</v>
      </c>
      <c r="G163" s="4" t="s">
        <v>32</v>
      </c>
      <c r="H163" s="4" t="s">
        <v>33</v>
      </c>
      <c r="I163" s="6" t="s">
        <v>21</v>
      </c>
      <c r="J163" s="7">
        <v>60</v>
      </c>
      <c r="K163" s="8">
        <v>625</v>
      </c>
      <c r="L163" s="9">
        <f t="shared" si="2"/>
        <v>37500</v>
      </c>
      <c r="M163" s="9">
        <v>112500</v>
      </c>
      <c r="N163" s="10">
        <v>0.3</v>
      </c>
      <c r="O163" s="4" t="s">
        <v>24</v>
      </c>
    </row>
    <row r="164" spans="1:15" ht="14.25" customHeight="1" x14ac:dyDescent="0.25">
      <c r="A164" s="4" t="s">
        <v>30</v>
      </c>
      <c r="B164" s="4">
        <v>1128299</v>
      </c>
      <c r="C164" s="5">
        <v>44194</v>
      </c>
      <c r="D164" s="37">
        <v>2020</v>
      </c>
      <c r="E164" s="5" t="str">
        <f>TEXT(Sales[[#This Row],[Invoice Date]],"mmm")</f>
        <v>Dec</v>
      </c>
      <c r="F164" s="4" t="s">
        <v>31</v>
      </c>
      <c r="G164" s="4" t="s">
        <v>32</v>
      </c>
      <c r="H164" s="4" t="s">
        <v>33</v>
      </c>
      <c r="I164" s="6" t="s">
        <v>22</v>
      </c>
      <c r="J164" s="7">
        <v>65</v>
      </c>
      <c r="K164" s="8">
        <v>525</v>
      </c>
      <c r="L164" s="9">
        <f t="shared" si="2"/>
        <v>34125</v>
      </c>
      <c r="M164" s="9">
        <v>170625</v>
      </c>
      <c r="N164" s="10">
        <v>0.5</v>
      </c>
      <c r="O164" s="4" t="s">
        <v>24</v>
      </c>
    </row>
    <row r="165" spans="1:15" ht="14.25" customHeight="1" x14ac:dyDescent="0.25">
      <c r="A165" s="4" t="s">
        <v>30</v>
      </c>
      <c r="B165" s="4">
        <v>1128299</v>
      </c>
      <c r="C165" s="5">
        <v>44195</v>
      </c>
      <c r="D165" s="37">
        <v>2020</v>
      </c>
      <c r="E165" s="5" t="str">
        <f>TEXT(Sales[[#This Row],[Invoice Date]],"mmm")</f>
        <v>Dec</v>
      </c>
      <c r="F165" s="4" t="s">
        <v>31</v>
      </c>
      <c r="G165" s="4" t="s">
        <v>32</v>
      </c>
      <c r="H165" s="4" t="s">
        <v>33</v>
      </c>
      <c r="I165" s="6" t="s">
        <v>23</v>
      </c>
      <c r="J165" s="7">
        <v>80</v>
      </c>
      <c r="K165" s="8">
        <v>700</v>
      </c>
      <c r="L165" s="9">
        <f t="shared" si="2"/>
        <v>56000</v>
      </c>
      <c r="M165" s="9">
        <v>84000.000000000015</v>
      </c>
      <c r="N165" s="10">
        <v>0.15000000000000002</v>
      </c>
      <c r="O165" s="4" t="s">
        <v>24</v>
      </c>
    </row>
    <row r="166" spans="1:15" ht="14.25" customHeight="1" x14ac:dyDescent="0.25">
      <c r="A166" s="4" t="s">
        <v>30</v>
      </c>
      <c r="B166" s="4">
        <v>1128299</v>
      </c>
      <c r="C166" s="5">
        <v>44196</v>
      </c>
      <c r="D166" s="37">
        <v>2020</v>
      </c>
      <c r="E166" s="5" t="str">
        <f>TEXT(Sales[[#This Row],[Invoice Date]],"mmm")</f>
        <v>Dec</v>
      </c>
      <c r="F166" s="4" t="s">
        <v>31</v>
      </c>
      <c r="G166" s="4" t="s">
        <v>32</v>
      </c>
      <c r="H166" s="4" t="s">
        <v>33</v>
      </c>
      <c r="I166" s="6" t="s">
        <v>17</v>
      </c>
      <c r="J166" s="7">
        <v>60</v>
      </c>
      <c r="K166" s="8">
        <v>900</v>
      </c>
      <c r="L166" s="9">
        <f t="shared" si="2"/>
        <v>54000</v>
      </c>
      <c r="M166" s="9">
        <v>216000</v>
      </c>
      <c r="N166" s="10">
        <v>0.4</v>
      </c>
      <c r="O166" s="4" t="s">
        <v>24</v>
      </c>
    </row>
    <row r="167" spans="1:15" ht="14.25" customHeight="1" x14ac:dyDescent="0.25">
      <c r="A167" s="4" t="s">
        <v>30</v>
      </c>
      <c r="B167" s="4">
        <v>1128299</v>
      </c>
      <c r="C167" s="5">
        <v>44197</v>
      </c>
      <c r="D167" s="37">
        <v>2021</v>
      </c>
      <c r="E167" s="5" t="str">
        <f>TEXT(Sales[[#This Row],[Invoice Date]],"mmm")</f>
        <v>Jan</v>
      </c>
      <c r="F167" s="4" t="s">
        <v>31</v>
      </c>
      <c r="G167" s="4" t="s">
        <v>32</v>
      </c>
      <c r="H167" s="4" t="s">
        <v>33</v>
      </c>
      <c r="I167" s="6" t="s">
        <v>19</v>
      </c>
      <c r="J167" s="7">
        <v>65</v>
      </c>
      <c r="K167" s="8">
        <v>750</v>
      </c>
      <c r="L167" s="9">
        <f t="shared" si="2"/>
        <v>48750</v>
      </c>
      <c r="M167" s="9">
        <v>121875</v>
      </c>
      <c r="N167" s="10">
        <v>0.25</v>
      </c>
      <c r="O167" s="4" t="s">
        <v>24</v>
      </c>
    </row>
    <row r="168" spans="1:15" ht="14.25" customHeight="1" x14ac:dyDescent="0.25">
      <c r="A168" s="4" t="s">
        <v>30</v>
      </c>
      <c r="B168" s="4">
        <v>1128299</v>
      </c>
      <c r="C168" s="5">
        <v>44198</v>
      </c>
      <c r="D168" s="37">
        <v>2021</v>
      </c>
      <c r="E168" s="5" t="str">
        <f>TEXT(Sales[[#This Row],[Invoice Date]],"mmm")</f>
        <v>Jan</v>
      </c>
      <c r="F168" s="4" t="s">
        <v>31</v>
      </c>
      <c r="G168" s="4" t="s">
        <v>32</v>
      </c>
      <c r="H168" s="4" t="s">
        <v>33</v>
      </c>
      <c r="I168" s="6" t="s">
        <v>20</v>
      </c>
      <c r="J168" s="7">
        <v>65</v>
      </c>
      <c r="K168" s="8">
        <v>750</v>
      </c>
      <c r="L168" s="9">
        <f t="shared" si="2"/>
        <v>48750</v>
      </c>
      <c r="M168" s="9">
        <v>195000</v>
      </c>
      <c r="N168" s="10">
        <v>0.4</v>
      </c>
      <c r="O168" s="4" t="s">
        <v>24</v>
      </c>
    </row>
    <row r="169" spans="1:15" ht="14.25" customHeight="1" x14ac:dyDescent="0.25">
      <c r="A169" s="4" t="s">
        <v>30</v>
      </c>
      <c r="B169" s="4">
        <v>1128299</v>
      </c>
      <c r="C169" s="5">
        <v>44199</v>
      </c>
      <c r="D169" s="37">
        <v>2021</v>
      </c>
      <c r="E169" s="5" t="str">
        <f>TEXT(Sales[[#This Row],[Invoice Date]],"mmm")</f>
        <v>Jan</v>
      </c>
      <c r="F169" s="4" t="s">
        <v>31</v>
      </c>
      <c r="G169" s="4" t="s">
        <v>32</v>
      </c>
      <c r="H169" s="4" t="s">
        <v>33</v>
      </c>
      <c r="I169" s="6" t="s">
        <v>21</v>
      </c>
      <c r="J169" s="7">
        <v>60</v>
      </c>
      <c r="K169" s="8">
        <v>650</v>
      </c>
      <c r="L169" s="9">
        <f t="shared" si="2"/>
        <v>39000</v>
      </c>
      <c r="M169" s="9">
        <v>136500</v>
      </c>
      <c r="N169" s="10">
        <v>0.35</v>
      </c>
      <c r="O169" s="4" t="s">
        <v>24</v>
      </c>
    </row>
    <row r="170" spans="1:15" ht="14.25" customHeight="1" x14ac:dyDescent="0.25">
      <c r="A170" s="4" t="s">
        <v>30</v>
      </c>
      <c r="B170" s="4">
        <v>1128299</v>
      </c>
      <c r="C170" s="5">
        <v>44200</v>
      </c>
      <c r="D170" s="37">
        <v>2021</v>
      </c>
      <c r="E170" s="5" t="str">
        <f>TEXT(Sales[[#This Row],[Invoice Date]],"mmm")</f>
        <v>Jan</v>
      </c>
      <c r="F170" s="4" t="s">
        <v>31</v>
      </c>
      <c r="G170" s="4" t="s">
        <v>32</v>
      </c>
      <c r="H170" s="4" t="s">
        <v>33</v>
      </c>
      <c r="I170" s="6" t="s">
        <v>22</v>
      </c>
      <c r="J170" s="7">
        <v>65</v>
      </c>
      <c r="K170" s="8">
        <v>550</v>
      </c>
      <c r="L170" s="9">
        <f t="shared" si="2"/>
        <v>35750</v>
      </c>
      <c r="M170" s="9">
        <v>196625.00000000003</v>
      </c>
      <c r="N170" s="10">
        <v>0.55000000000000004</v>
      </c>
      <c r="O170" s="4" t="s">
        <v>24</v>
      </c>
    </row>
    <row r="171" spans="1:15" ht="14.25" customHeight="1" x14ac:dyDescent="0.25">
      <c r="A171" s="4" t="s">
        <v>30</v>
      </c>
      <c r="B171" s="4">
        <v>1128299</v>
      </c>
      <c r="C171" s="5">
        <v>44201</v>
      </c>
      <c r="D171" s="37">
        <v>2021</v>
      </c>
      <c r="E171" s="5" t="str">
        <f>TEXT(Sales[[#This Row],[Invoice Date]],"mmm")</f>
        <v>Jan</v>
      </c>
      <c r="F171" s="4" t="s">
        <v>31</v>
      </c>
      <c r="G171" s="4" t="s">
        <v>32</v>
      </c>
      <c r="H171" s="4" t="s">
        <v>33</v>
      </c>
      <c r="I171" s="6" t="s">
        <v>23</v>
      </c>
      <c r="J171" s="7">
        <v>80</v>
      </c>
      <c r="K171" s="8">
        <v>725</v>
      </c>
      <c r="L171" s="9">
        <f t="shared" si="2"/>
        <v>58000</v>
      </c>
      <c r="M171" s="9">
        <v>116000</v>
      </c>
      <c r="N171" s="10">
        <v>0.2</v>
      </c>
      <c r="O171" s="4" t="s">
        <v>24</v>
      </c>
    </row>
    <row r="172" spans="1:15" ht="14.25" customHeight="1" x14ac:dyDescent="0.25">
      <c r="A172" s="4" t="s">
        <v>30</v>
      </c>
      <c r="B172" s="4">
        <v>1128299</v>
      </c>
      <c r="C172" s="5">
        <v>44202</v>
      </c>
      <c r="D172" s="37">
        <v>2021</v>
      </c>
      <c r="E172" s="5" t="str">
        <f>TEXT(Sales[[#This Row],[Invoice Date]],"mmm")</f>
        <v>Jan</v>
      </c>
      <c r="F172" s="4" t="s">
        <v>31</v>
      </c>
      <c r="G172" s="4" t="s">
        <v>32</v>
      </c>
      <c r="H172" s="4" t="s">
        <v>33</v>
      </c>
      <c r="I172" s="6" t="s">
        <v>17</v>
      </c>
      <c r="J172" s="7">
        <v>60</v>
      </c>
      <c r="K172" s="8">
        <v>975</v>
      </c>
      <c r="L172" s="9">
        <f t="shared" si="2"/>
        <v>58500</v>
      </c>
      <c r="M172" s="9">
        <v>234000</v>
      </c>
      <c r="N172" s="10">
        <v>0.4</v>
      </c>
      <c r="O172" s="4" t="s">
        <v>24</v>
      </c>
    </row>
    <row r="173" spans="1:15" ht="14.25" customHeight="1" x14ac:dyDescent="0.25">
      <c r="A173" s="4" t="s">
        <v>30</v>
      </c>
      <c r="B173" s="4">
        <v>1128299</v>
      </c>
      <c r="C173" s="5">
        <v>44203</v>
      </c>
      <c r="D173" s="37">
        <v>2021</v>
      </c>
      <c r="E173" s="5" t="str">
        <f>TEXT(Sales[[#This Row],[Invoice Date]],"mmm")</f>
        <v>Jan</v>
      </c>
      <c r="F173" s="4" t="s">
        <v>31</v>
      </c>
      <c r="G173" s="4" t="s">
        <v>32</v>
      </c>
      <c r="H173" s="4" t="s">
        <v>33</v>
      </c>
      <c r="I173" s="6" t="s">
        <v>19</v>
      </c>
      <c r="J173" s="7">
        <v>65</v>
      </c>
      <c r="K173" s="8">
        <v>825</v>
      </c>
      <c r="L173" s="9">
        <f t="shared" si="2"/>
        <v>53625</v>
      </c>
      <c r="M173" s="9">
        <v>134062.5</v>
      </c>
      <c r="N173" s="10">
        <v>0.25</v>
      </c>
      <c r="O173" s="4" t="s">
        <v>24</v>
      </c>
    </row>
    <row r="174" spans="1:15" ht="14.25" customHeight="1" x14ac:dyDescent="0.25">
      <c r="A174" s="4" t="s">
        <v>30</v>
      </c>
      <c r="B174" s="4">
        <v>1128299</v>
      </c>
      <c r="C174" s="5">
        <v>44204</v>
      </c>
      <c r="D174" s="37">
        <v>2021</v>
      </c>
      <c r="E174" s="5" t="str">
        <f>TEXT(Sales[[#This Row],[Invoice Date]],"mmm")</f>
        <v>Jan</v>
      </c>
      <c r="F174" s="4" t="s">
        <v>31</v>
      </c>
      <c r="G174" s="4" t="s">
        <v>32</v>
      </c>
      <c r="H174" s="4" t="s">
        <v>33</v>
      </c>
      <c r="I174" s="6" t="s">
        <v>20</v>
      </c>
      <c r="J174" s="7">
        <v>65</v>
      </c>
      <c r="K174" s="8">
        <v>825</v>
      </c>
      <c r="L174" s="9">
        <f t="shared" si="2"/>
        <v>53625</v>
      </c>
      <c r="M174" s="9">
        <v>214500</v>
      </c>
      <c r="N174" s="10">
        <v>0.4</v>
      </c>
      <c r="O174" s="4" t="s">
        <v>24</v>
      </c>
    </row>
    <row r="175" spans="1:15" ht="14.25" customHeight="1" x14ac:dyDescent="0.25">
      <c r="A175" s="4" t="s">
        <v>30</v>
      </c>
      <c r="B175" s="4">
        <v>1128299</v>
      </c>
      <c r="C175" s="5">
        <v>44205</v>
      </c>
      <c r="D175" s="37">
        <v>2021</v>
      </c>
      <c r="E175" s="5" t="str">
        <f>TEXT(Sales[[#This Row],[Invoice Date]],"mmm")</f>
        <v>Jan</v>
      </c>
      <c r="F175" s="4" t="s">
        <v>31</v>
      </c>
      <c r="G175" s="4" t="s">
        <v>32</v>
      </c>
      <c r="H175" s="4" t="s">
        <v>33</v>
      </c>
      <c r="I175" s="6" t="s">
        <v>21</v>
      </c>
      <c r="J175" s="7">
        <v>60</v>
      </c>
      <c r="K175" s="8">
        <v>700</v>
      </c>
      <c r="L175" s="9">
        <f t="shared" si="2"/>
        <v>42000</v>
      </c>
      <c r="M175" s="9">
        <v>147000</v>
      </c>
      <c r="N175" s="10">
        <v>0.35</v>
      </c>
      <c r="O175" s="4" t="s">
        <v>24</v>
      </c>
    </row>
    <row r="176" spans="1:15" ht="14.25" customHeight="1" x14ac:dyDescent="0.25">
      <c r="A176" s="4" t="s">
        <v>30</v>
      </c>
      <c r="B176" s="4">
        <v>1128299</v>
      </c>
      <c r="C176" s="5">
        <v>44206</v>
      </c>
      <c r="D176" s="37">
        <v>2021</v>
      </c>
      <c r="E176" s="5" t="str">
        <f>TEXT(Sales[[#This Row],[Invoice Date]],"mmm")</f>
        <v>Jan</v>
      </c>
      <c r="F176" s="4" t="s">
        <v>31</v>
      </c>
      <c r="G176" s="4" t="s">
        <v>32</v>
      </c>
      <c r="H176" s="4" t="s">
        <v>33</v>
      </c>
      <c r="I176" s="6" t="s">
        <v>22</v>
      </c>
      <c r="J176" s="7">
        <v>65</v>
      </c>
      <c r="K176" s="8">
        <v>575</v>
      </c>
      <c r="L176" s="9">
        <f t="shared" si="2"/>
        <v>37375</v>
      </c>
      <c r="M176" s="9">
        <v>205562.50000000003</v>
      </c>
      <c r="N176" s="10">
        <v>0.55000000000000004</v>
      </c>
      <c r="O176" s="4" t="s">
        <v>24</v>
      </c>
    </row>
    <row r="177" spans="1:15" ht="14.25" customHeight="1" x14ac:dyDescent="0.25">
      <c r="A177" s="4" t="s">
        <v>30</v>
      </c>
      <c r="B177" s="4">
        <v>1128299</v>
      </c>
      <c r="C177" s="5">
        <v>44207</v>
      </c>
      <c r="D177" s="37">
        <v>2021</v>
      </c>
      <c r="E177" s="5" t="str">
        <f>TEXT(Sales[[#This Row],[Invoice Date]],"mmm")</f>
        <v>Jan</v>
      </c>
      <c r="F177" s="4" t="s">
        <v>31</v>
      </c>
      <c r="G177" s="4" t="s">
        <v>32</v>
      </c>
      <c r="H177" s="4" t="s">
        <v>33</v>
      </c>
      <c r="I177" s="6" t="s">
        <v>23</v>
      </c>
      <c r="J177" s="7">
        <v>80</v>
      </c>
      <c r="K177" s="8">
        <v>875</v>
      </c>
      <c r="L177" s="9">
        <f t="shared" si="2"/>
        <v>70000</v>
      </c>
      <c r="M177" s="9">
        <v>140000</v>
      </c>
      <c r="N177" s="10">
        <v>0.2</v>
      </c>
      <c r="O177" s="4" t="s">
        <v>24</v>
      </c>
    </row>
    <row r="178" spans="1:15" ht="14.25" customHeight="1" x14ac:dyDescent="0.25">
      <c r="A178" s="4" t="s">
        <v>30</v>
      </c>
      <c r="B178" s="4">
        <v>1128299</v>
      </c>
      <c r="C178" s="5">
        <v>44208</v>
      </c>
      <c r="D178" s="37">
        <v>2021</v>
      </c>
      <c r="E178" s="5" t="str">
        <f>TEXT(Sales[[#This Row],[Invoice Date]],"mmm")</f>
        <v>Jan</v>
      </c>
      <c r="F178" s="4" t="s">
        <v>31</v>
      </c>
      <c r="G178" s="4" t="s">
        <v>32</v>
      </c>
      <c r="H178" s="4" t="s">
        <v>33</v>
      </c>
      <c r="I178" s="6" t="s">
        <v>17</v>
      </c>
      <c r="J178" s="7">
        <v>60</v>
      </c>
      <c r="K178" s="8">
        <v>1025</v>
      </c>
      <c r="L178" s="9">
        <f t="shared" si="2"/>
        <v>61500</v>
      </c>
      <c r="M178" s="9">
        <v>215250.00000000003</v>
      </c>
      <c r="N178" s="10">
        <v>0.35000000000000003</v>
      </c>
      <c r="O178" s="4" t="s">
        <v>24</v>
      </c>
    </row>
    <row r="179" spans="1:15" ht="14.25" customHeight="1" x14ac:dyDescent="0.25">
      <c r="A179" s="4" t="s">
        <v>30</v>
      </c>
      <c r="B179" s="4">
        <v>1128299</v>
      </c>
      <c r="C179" s="5">
        <v>44209</v>
      </c>
      <c r="D179" s="37">
        <v>2021</v>
      </c>
      <c r="E179" s="5" t="str">
        <f>TEXT(Sales[[#This Row],[Invoice Date]],"mmm")</f>
        <v>Jan</v>
      </c>
      <c r="F179" s="4" t="s">
        <v>31</v>
      </c>
      <c r="G179" s="4" t="s">
        <v>32</v>
      </c>
      <c r="H179" s="4" t="s">
        <v>33</v>
      </c>
      <c r="I179" s="6" t="s">
        <v>19</v>
      </c>
      <c r="J179" s="7">
        <v>65</v>
      </c>
      <c r="K179" s="8">
        <v>875</v>
      </c>
      <c r="L179" s="9">
        <f t="shared" si="2"/>
        <v>56875</v>
      </c>
      <c r="M179" s="9">
        <v>113750</v>
      </c>
      <c r="N179" s="10">
        <v>0.2</v>
      </c>
      <c r="O179" s="4" t="s">
        <v>24</v>
      </c>
    </row>
    <row r="180" spans="1:15" ht="14.25" customHeight="1" x14ac:dyDescent="0.25">
      <c r="A180" s="4" t="s">
        <v>30</v>
      </c>
      <c r="B180" s="4">
        <v>1128299</v>
      </c>
      <c r="C180" s="5">
        <v>44210</v>
      </c>
      <c r="D180" s="37">
        <v>2021</v>
      </c>
      <c r="E180" s="5" t="str">
        <f>TEXT(Sales[[#This Row],[Invoice Date]],"mmm")</f>
        <v>Jan</v>
      </c>
      <c r="F180" s="4" t="s">
        <v>31</v>
      </c>
      <c r="G180" s="4" t="s">
        <v>32</v>
      </c>
      <c r="H180" s="4" t="s">
        <v>33</v>
      </c>
      <c r="I180" s="6" t="s">
        <v>20</v>
      </c>
      <c r="J180" s="7">
        <v>65</v>
      </c>
      <c r="K180" s="8">
        <v>825</v>
      </c>
      <c r="L180" s="9">
        <f t="shared" si="2"/>
        <v>53625</v>
      </c>
      <c r="M180" s="9">
        <v>187687.50000000003</v>
      </c>
      <c r="N180" s="10">
        <v>0.35000000000000003</v>
      </c>
      <c r="O180" s="4" t="s">
        <v>24</v>
      </c>
    </row>
    <row r="181" spans="1:15" ht="14.25" customHeight="1" x14ac:dyDescent="0.25">
      <c r="A181" s="4" t="s">
        <v>30</v>
      </c>
      <c r="B181" s="4">
        <v>1128299</v>
      </c>
      <c r="C181" s="5">
        <v>44211</v>
      </c>
      <c r="D181" s="37">
        <v>2021</v>
      </c>
      <c r="E181" s="5" t="str">
        <f>TEXT(Sales[[#This Row],[Invoice Date]],"mmm")</f>
        <v>Jan</v>
      </c>
      <c r="F181" s="4" t="s">
        <v>31</v>
      </c>
      <c r="G181" s="4" t="s">
        <v>32</v>
      </c>
      <c r="H181" s="4" t="s">
        <v>33</v>
      </c>
      <c r="I181" s="6" t="s">
        <v>21</v>
      </c>
      <c r="J181" s="7">
        <v>60</v>
      </c>
      <c r="K181" s="8">
        <v>725</v>
      </c>
      <c r="L181" s="9">
        <f t="shared" si="2"/>
        <v>43500</v>
      </c>
      <c r="M181" s="9">
        <v>130500</v>
      </c>
      <c r="N181" s="10">
        <v>0.3</v>
      </c>
      <c r="O181" s="4" t="s">
        <v>24</v>
      </c>
    </row>
    <row r="182" spans="1:15" ht="14.25" customHeight="1" x14ac:dyDescent="0.25">
      <c r="A182" s="4" t="s">
        <v>30</v>
      </c>
      <c r="B182" s="4">
        <v>1128299</v>
      </c>
      <c r="C182" s="5">
        <v>44212</v>
      </c>
      <c r="D182" s="37">
        <v>2021</v>
      </c>
      <c r="E182" s="5" t="str">
        <f>TEXT(Sales[[#This Row],[Invoice Date]],"mmm")</f>
        <v>Jan</v>
      </c>
      <c r="F182" s="4" t="s">
        <v>31</v>
      </c>
      <c r="G182" s="4" t="s">
        <v>32</v>
      </c>
      <c r="H182" s="4" t="s">
        <v>33</v>
      </c>
      <c r="I182" s="6" t="s">
        <v>22</v>
      </c>
      <c r="J182" s="7">
        <v>65</v>
      </c>
      <c r="K182" s="8">
        <v>775</v>
      </c>
      <c r="L182" s="9">
        <f t="shared" si="2"/>
        <v>50375</v>
      </c>
      <c r="M182" s="9">
        <v>251875</v>
      </c>
      <c r="N182" s="10">
        <v>0.5</v>
      </c>
      <c r="O182" s="4" t="s">
        <v>24</v>
      </c>
    </row>
    <row r="183" spans="1:15" ht="14.25" customHeight="1" x14ac:dyDescent="0.25">
      <c r="A183" s="4" t="s">
        <v>30</v>
      </c>
      <c r="B183" s="4">
        <v>1128299</v>
      </c>
      <c r="C183" s="5">
        <v>44213</v>
      </c>
      <c r="D183" s="37">
        <v>2021</v>
      </c>
      <c r="E183" s="5" t="str">
        <f>TEXT(Sales[[#This Row],[Invoice Date]],"mmm")</f>
        <v>Jan</v>
      </c>
      <c r="F183" s="4" t="s">
        <v>31</v>
      </c>
      <c r="G183" s="4" t="s">
        <v>32</v>
      </c>
      <c r="H183" s="4" t="s">
        <v>33</v>
      </c>
      <c r="I183" s="6" t="s">
        <v>23</v>
      </c>
      <c r="J183" s="7">
        <v>80</v>
      </c>
      <c r="K183" s="8">
        <v>775</v>
      </c>
      <c r="L183" s="9">
        <f t="shared" si="2"/>
        <v>62000</v>
      </c>
      <c r="M183" s="9">
        <v>93000.000000000015</v>
      </c>
      <c r="N183" s="10">
        <v>0.15000000000000002</v>
      </c>
      <c r="O183" s="4" t="s">
        <v>24</v>
      </c>
    </row>
    <row r="184" spans="1:15" ht="14.25" customHeight="1" x14ac:dyDescent="0.25">
      <c r="A184" s="4" t="s">
        <v>30</v>
      </c>
      <c r="B184" s="4">
        <v>1128299</v>
      </c>
      <c r="C184" s="5">
        <v>44214</v>
      </c>
      <c r="D184" s="37">
        <v>2021</v>
      </c>
      <c r="E184" s="5" t="str">
        <f>TEXT(Sales[[#This Row],[Invoice Date]],"mmm")</f>
        <v>Jan</v>
      </c>
      <c r="F184" s="4" t="s">
        <v>31</v>
      </c>
      <c r="G184" s="4" t="s">
        <v>32</v>
      </c>
      <c r="H184" s="4" t="s">
        <v>33</v>
      </c>
      <c r="I184" s="6" t="s">
        <v>17</v>
      </c>
      <c r="J184" s="7">
        <v>65</v>
      </c>
      <c r="K184" s="8">
        <v>975</v>
      </c>
      <c r="L184" s="9">
        <f t="shared" si="2"/>
        <v>63375</v>
      </c>
      <c r="M184" s="9">
        <v>221812.50000000003</v>
      </c>
      <c r="N184" s="10">
        <v>0.35000000000000003</v>
      </c>
      <c r="O184" s="4" t="s">
        <v>24</v>
      </c>
    </row>
    <row r="185" spans="1:15" ht="14.25" customHeight="1" x14ac:dyDescent="0.25">
      <c r="A185" s="4" t="s">
        <v>30</v>
      </c>
      <c r="B185" s="4">
        <v>1128299</v>
      </c>
      <c r="C185" s="5">
        <v>44215</v>
      </c>
      <c r="D185" s="37">
        <v>2021</v>
      </c>
      <c r="E185" s="5" t="str">
        <f>TEXT(Sales[[#This Row],[Invoice Date]],"mmm")</f>
        <v>Jan</v>
      </c>
      <c r="F185" s="4" t="s">
        <v>31</v>
      </c>
      <c r="G185" s="4" t="s">
        <v>32</v>
      </c>
      <c r="H185" s="4" t="s">
        <v>33</v>
      </c>
      <c r="I185" s="6" t="s">
        <v>19</v>
      </c>
      <c r="J185" s="7">
        <v>70</v>
      </c>
      <c r="K185" s="8">
        <v>925</v>
      </c>
      <c r="L185" s="9">
        <f t="shared" si="2"/>
        <v>64750</v>
      </c>
      <c r="M185" s="9">
        <v>129500</v>
      </c>
      <c r="N185" s="10">
        <v>0.2</v>
      </c>
      <c r="O185" s="4" t="s">
        <v>24</v>
      </c>
    </row>
    <row r="186" spans="1:15" ht="14.25" customHeight="1" x14ac:dyDescent="0.25">
      <c r="A186" s="4" t="s">
        <v>30</v>
      </c>
      <c r="B186" s="4">
        <v>1128299</v>
      </c>
      <c r="C186" s="5">
        <v>44216</v>
      </c>
      <c r="D186" s="37">
        <v>2021</v>
      </c>
      <c r="E186" s="5" t="str">
        <f>TEXT(Sales[[#This Row],[Invoice Date]],"mmm")</f>
        <v>Jan</v>
      </c>
      <c r="F186" s="4" t="s">
        <v>31</v>
      </c>
      <c r="G186" s="4" t="s">
        <v>32</v>
      </c>
      <c r="H186" s="4" t="s">
        <v>33</v>
      </c>
      <c r="I186" s="6" t="s">
        <v>20</v>
      </c>
      <c r="J186" s="7">
        <v>65</v>
      </c>
      <c r="K186" s="8">
        <v>800</v>
      </c>
      <c r="L186" s="9">
        <f t="shared" si="2"/>
        <v>52000</v>
      </c>
      <c r="M186" s="9">
        <v>182000.00000000003</v>
      </c>
      <c r="N186" s="10">
        <v>0.35000000000000003</v>
      </c>
      <c r="O186" s="4" t="s">
        <v>24</v>
      </c>
    </row>
    <row r="187" spans="1:15" ht="14.25" customHeight="1" x14ac:dyDescent="0.25">
      <c r="A187" s="4" t="s">
        <v>30</v>
      </c>
      <c r="B187" s="4">
        <v>1128299</v>
      </c>
      <c r="C187" s="5">
        <v>44217</v>
      </c>
      <c r="D187" s="37">
        <v>2021</v>
      </c>
      <c r="E187" s="5" t="str">
        <f>TEXT(Sales[[#This Row],[Invoice Date]],"mmm")</f>
        <v>Jan</v>
      </c>
      <c r="F187" s="4" t="s">
        <v>31</v>
      </c>
      <c r="G187" s="4" t="s">
        <v>32</v>
      </c>
      <c r="H187" s="4" t="s">
        <v>33</v>
      </c>
      <c r="I187" s="6" t="s">
        <v>21</v>
      </c>
      <c r="J187" s="7">
        <v>65</v>
      </c>
      <c r="K187" s="8">
        <v>750</v>
      </c>
      <c r="L187" s="9">
        <f t="shared" si="2"/>
        <v>48750</v>
      </c>
      <c r="M187" s="9">
        <v>146250</v>
      </c>
      <c r="N187" s="10">
        <v>0.3</v>
      </c>
      <c r="O187" s="4" t="s">
        <v>24</v>
      </c>
    </row>
    <row r="188" spans="1:15" ht="14.25" customHeight="1" x14ac:dyDescent="0.25">
      <c r="A188" s="4" t="s">
        <v>30</v>
      </c>
      <c r="B188" s="4">
        <v>1128299</v>
      </c>
      <c r="C188" s="5">
        <v>44218</v>
      </c>
      <c r="D188" s="37">
        <v>2021</v>
      </c>
      <c r="E188" s="5" t="str">
        <f>TEXT(Sales[[#This Row],[Invoice Date]],"mmm")</f>
        <v>Jan</v>
      </c>
      <c r="F188" s="4" t="s">
        <v>31</v>
      </c>
      <c r="G188" s="4" t="s">
        <v>32</v>
      </c>
      <c r="H188" s="4" t="s">
        <v>33</v>
      </c>
      <c r="I188" s="6" t="s">
        <v>22</v>
      </c>
      <c r="J188" s="7">
        <v>75</v>
      </c>
      <c r="K188" s="8">
        <v>750</v>
      </c>
      <c r="L188" s="9">
        <f t="shared" si="2"/>
        <v>56250</v>
      </c>
      <c r="M188" s="9">
        <v>281250</v>
      </c>
      <c r="N188" s="10">
        <v>0.5</v>
      </c>
      <c r="O188" s="4" t="s">
        <v>24</v>
      </c>
    </row>
    <row r="189" spans="1:15" ht="14.25" customHeight="1" x14ac:dyDescent="0.25">
      <c r="A189" s="4" t="s">
        <v>30</v>
      </c>
      <c r="B189" s="4">
        <v>1128299</v>
      </c>
      <c r="C189" s="5">
        <v>44219</v>
      </c>
      <c r="D189" s="37">
        <v>2021</v>
      </c>
      <c r="E189" s="5" t="str">
        <f>TEXT(Sales[[#This Row],[Invoice Date]],"mmm")</f>
        <v>Jan</v>
      </c>
      <c r="F189" s="4" t="s">
        <v>31</v>
      </c>
      <c r="G189" s="4" t="s">
        <v>32</v>
      </c>
      <c r="H189" s="4" t="s">
        <v>33</v>
      </c>
      <c r="I189" s="6" t="s">
        <v>23</v>
      </c>
      <c r="J189" s="7">
        <v>80</v>
      </c>
      <c r="K189" s="8">
        <v>725</v>
      </c>
      <c r="L189" s="9">
        <f t="shared" si="2"/>
        <v>58000</v>
      </c>
      <c r="M189" s="9">
        <v>87000.000000000015</v>
      </c>
      <c r="N189" s="10">
        <v>0.15000000000000002</v>
      </c>
      <c r="O189" s="4" t="s">
        <v>24</v>
      </c>
    </row>
    <row r="190" spans="1:15" ht="14.25" customHeight="1" x14ac:dyDescent="0.25">
      <c r="A190" s="4" t="s">
        <v>30</v>
      </c>
      <c r="B190" s="4">
        <v>1128299</v>
      </c>
      <c r="C190" s="5">
        <v>44220</v>
      </c>
      <c r="D190" s="37">
        <v>2021</v>
      </c>
      <c r="E190" s="5" t="str">
        <f>TEXT(Sales[[#This Row],[Invoice Date]],"mmm")</f>
        <v>Jan</v>
      </c>
      <c r="F190" s="4" t="s">
        <v>31</v>
      </c>
      <c r="G190" s="4" t="s">
        <v>32</v>
      </c>
      <c r="H190" s="4" t="s">
        <v>33</v>
      </c>
      <c r="I190" s="6" t="s">
        <v>17</v>
      </c>
      <c r="J190" s="7">
        <v>55.000000000000007</v>
      </c>
      <c r="K190" s="8">
        <v>925</v>
      </c>
      <c r="L190" s="9">
        <f t="shared" si="2"/>
        <v>50875.000000000007</v>
      </c>
      <c r="M190" s="9">
        <v>152625.00000000003</v>
      </c>
      <c r="N190" s="10">
        <v>0.30000000000000004</v>
      </c>
      <c r="O190" s="4" t="s">
        <v>24</v>
      </c>
    </row>
    <row r="191" spans="1:15" ht="14.25" customHeight="1" x14ac:dyDescent="0.25">
      <c r="A191" s="4" t="s">
        <v>30</v>
      </c>
      <c r="B191" s="4">
        <v>1128299</v>
      </c>
      <c r="C191" s="5">
        <v>44221</v>
      </c>
      <c r="D191" s="37">
        <v>2021</v>
      </c>
      <c r="E191" s="5" t="str">
        <f>TEXT(Sales[[#This Row],[Invoice Date]],"mmm")</f>
        <v>Jan</v>
      </c>
      <c r="F191" s="4" t="s">
        <v>31</v>
      </c>
      <c r="G191" s="4" t="s">
        <v>32</v>
      </c>
      <c r="H191" s="4" t="s">
        <v>33</v>
      </c>
      <c r="I191" s="6" t="s">
        <v>19</v>
      </c>
      <c r="J191" s="7">
        <v>60.000000000000007</v>
      </c>
      <c r="K191" s="8">
        <v>925</v>
      </c>
      <c r="L191" s="9">
        <f t="shared" si="2"/>
        <v>55500.000000000007</v>
      </c>
      <c r="M191" s="9">
        <v>83250.000000000015</v>
      </c>
      <c r="N191" s="10">
        <v>0.15</v>
      </c>
      <c r="O191" s="4" t="s">
        <v>24</v>
      </c>
    </row>
    <row r="192" spans="1:15" ht="14.25" customHeight="1" x14ac:dyDescent="0.25">
      <c r="A192" s="4" t="s">
        <v>30</v>
      </c>
      <c r="B192" s="4">
        <v>1128299</v>
      </c>
      <c r="C192" s="5">
        <v>44222</v>
      </c>
      <c r="D192" s="37">
        <v>2021</v>
      </c>
      <c r="E192" s="5" t="str">
        <f>TEXT(Sales[[#This Row],[Invoice Date]],"mmm")</f>
        <v>Jan</v>
      </c>
      <c r="F192" s="4" t="s">
        <v>31</v>
      </c>
      <c r="G192" s="4" t="s">
        <v>32</v>
      </c>
      <c r="H192" s="4" t="s">
        <v>33</v>
      </c>
      <c r="I192" s="6" t="s">
        <v>20</v>
      </c>
      <c r="J192" s="7">
        <v>55.000000000000007</v>
      </c>
      <c r="K192" s="8">
        <v>775</v>
      </c>
      <c r="L192" s="9">
        <f t="shared" si="2"/>
        <v>42625.000000000007</v>
      </c>
      <c r="M192" s="9">
        <v>127875.00000000004</v>
      </c>
      <c r="N192" s="10">
        <v>0.30000000000000004</v>
      </c>
      <c r="O192" s="4" t="s">
        <v>24</v>
      </c>
    </row>
    <row r="193" spans="1:15" ht="14.25" customHeight="1" x14ac:dyDescent="0.25">
      <c r="A193" s="4" t="s">
        <v>30</v>
      </c>
      <c r="B193" s="4">
        <v>1128299</v>
      </c>
      <c r="C193" s="5">
        <v>44223</v>
      </c>
      <c r="D193" s="37">
        <v>2021</v>
      </c>
      <c r="E193" s="5" t="str">
        <f>TEXT(Sales[[#This Row],[Invoice Date]],"mmm")</f>
        <v>Jan</v>
      </c>
      <c r="F193" s="4" t="s">
        <v>31</v>
      </c>
      <c r="G193" s="4" t="s">
        <v>32</v>
      </c>
      <c r="H193" s="4" t="s">
        <v>33</v>
      </c>
      <c r="I193" s="6" t="s">
        <v>21</v>
      </c>
      <c r="J193" s="7">
        <v>55.000000000000007</v>
      </c>
      <c r="K193" s="8">
        <v>725</v>
      </c>
      <c r="L193" s="9">
        <f t="shared" si="2"/>
        <v>39875.000000000007</v>
      </c>
      <c r="M193" s="9">
        <v>99687.5</v>
      </c>
      <c r="N193" s="10">
        <v>0.24999999999999997</v>
      </c>
      <c r="O193" s="4" t="s">
        <v>24</v>
      </c>
    </row>
    <row r="194" spans="1:15" ht="14.25" customHeight="1" x14ac:dyDescent="0.25">
      <c r="A194" s="4" t="s">
        <v>30</v>
      </c>
      <c r="B194" s="4">
        <v>1128299</v>
      </c>
      <c r="C194" s="5">
        <v>44224</v>
      </c>
      <c r="D194" s="37">
        <v>2021</v>
      </c>
      <c r="E194" s="5" t="str">
        <f>TEXT(Sales[[#This Row],[Invoice Date]],"mmm")</f>
        <v>Jan</v>
      </c>
      <c r="F194" s="4" t="s">
        <v>31</v>
      </c>
      <c r="G194" s="4" t="s">
        <v>32</v>
      </c>
      <c r="H194" s="4" t="s">
        <v>33</v>
      </c>
      <c r="I194" s="6" t="s">
        <v>22</v>
      </c>
      <c r="J194" s="7">
        <v>65</v>
      </c>
      <c r="K194" s="8">
        <v>725</v>
      </c>
      <c r="L194" s="9">
        <f t="shared" si="2"/>
        <v>47125</v>
      </c>
      <c r="M194" s="9">
        <v>212062.50000000003</v>
      </c>
      <c r="N194" s="10">
        <v>0.45000000000000007</v>
      </c>
      <c r="O194" s="4" t="s">
        <v>24</v>
      </c>
    </row>
    <row r="195" spans="1:15" ht="14.25" customHeight="1" x14ac:dyDescent="0.25">
      <c r="A195" s="4" t="s">
        <v>30</v>
      </c>
      <c r="B195" s="4">
        <v>1128299</v>
      </c>
      <c r="C195" s="5">
        <v>44225</v>
      </c>
      <c r="D195" s="37">
        <v>2021</v>
      </c>
      <c r="E195" s="5" t="str">
        <f>TEXT(Sales[[#This Row],[Invoice Date]],"mmm")</f>
        <v>Jan</v>
      </c>
      <c r="F195" s="4" t="s">
        <v>31</v>
      </c>
      <c r="G195" s="4" t="s">
        <v>32</v>
      </c>
      <c r="H195" s="4" t="s">
        <v>33</v>
      </c>
      <c r="I195" s="6" t="s">
        <v>23</v>
      </c>
      <c r="J195" s="7">
        <v>70</v>
      </c>
      <c r="K195" s="8">
        <v>775</v>
      </c>
      <c r="L195" s="9">
        <f t="shared" ref="L195:L258" si="3">J195*K195</f>
        <v>54250</v>
      </c>
      <c r="M195" s="9">
        <v>54250</v>
      </c>
      <c r="N195" s="10">
        <v>0.1</v>
      </c>
      <c r="O195" s="4" t="s">
        <v>24</v>
      </c>
    </row>
    <row r="196" spans="1:15" ht="14.25" customHeight="1" x14ac:dyDescent="0.25">
      <c r="A196" s="4" t="s">
        <v>30</v>
      </c>
      <c r="B196" s="4">
        <v>1128299</v>
      </c>
      <c r="C196" s="5">
        <v>44226</v>
      </c>
      <c r="D196" s="37">
        <v>2021</v>
      </c>
      <c r="E196" s="5" t="str">
        <f>TEXT(Sales[[#This Row],[Invoice Date]],"mmm")</f>
        <v>Jan</v>
      </c>
      <c r="F196" s="4" t="s">
        <v>31</v>
      </c>
      <c r="G196" s="4" t="s">
        <v>32</v>
      </c>
      <c r="H196" s="4" t="s">
        <v>33</v>
      </c>
      <c r="I196" s="6" t="s">
        <v>17</v>
      </c>
      <c r="J196" s="7">
        <v>55.000000000000007</v>
      </c>
      <c r="K196" s="8">
        <v>875</v>
      </c>
      <c r="L196" s="9">
        <f t="shared" si="3"/>
        <v>48125.000000000007</v>
      </c>
      <c r="M196" s="9">
        <v>144375.00000000003</v>
      </c>
      <c r="N196" s="10">
        <v>0.30000000000000004</v>
      </c>
      <c r="O196" s="4" t="s">
        <v>24</v>
      </c>
    </row>
    <row r="197" spans="1:15" ht="14.25" customHeight="1" x14ac:dyDescent="0.25">
      <c r="A197" s="4" t="s">
        <v>30</v>
      </c>
      <c r="B197" s="4">
        <v>1128299</v>
      </c>
      <c r="C197" s="5">
        <v>44227</v>
      </c>
      <c r="D197" s="37">
        <v>2021</v>
      </c>
      <c r="E197" s="5" t="str">
        <f>TEXT(Sales[[#This Row],[Invoice Date]],"mmm")</f>
        <v>Jan</v>
      </c>
      <c r="F197" s="4" t="s">
        <v>31</v>
      </c>
      <c r="G197" s="4" t="s">
        <v>32</v>
      </c>
      <c r="H197" s="4" t="s">
        <v>33</v>
      </c>
      <c r="I197" s="6" t="s">
        <v>19</v>
      </c>
      <c r="J197" s="7">
        <v>60.000000000000007</v>
      </c>
      <c r="K197" s="8">
        <v>875</v>
      </c>
      <c r="L197" s="9">
        <f t="shared" si="3"/>
        <v>52500.000000000007</v>
      </c>
      <c r="M197" s="9">
        <v>78750.000000000015</v>
      </c>
      <c r="N197" s="10">
        <v>0.15</v>
      </c>
      <c r="O197" s="4" t="s">
        <v>24</v>
      </c>
    </row>
    <row r="198" spans="1:15" ht="14.25" customHeight="1" x14ac:dyDescent="0.25">
      <c r="A198" s="4" t="s">
        <v>30</v>
      </c>
      <c r="B198" s="4">
        <v>1128299</v>
      </c>
      <c r="C198" s="5">
        <v>44228</v>
      </c>
      <c r="D198" s="37">
        <v>2021</v>
      </c>
      <c r="E198" s="5" t="str">
        <f>TEXT(Sales[[#This Row],[Invoice Date]],"mmm")</f>
        <v>Feb</v>
      </c>
      <c r="F198" s="4" t="s">
        <v>31</v>
      </c>
      <c r="G198" s="4" t="s">
        <v>32</v>
      </c>
      <c r="H198" s="4" t="s">
        <v>33</v>
      </c>
      <c r="I198" s="6" t="s">
        <v>20</v>
      </c>
      <c r="J198" s="7">
        <v>55.000000000000007</v>
      </c>
      <c r="K198" s="8">
        <v>700</v>
      </c>
      <c r="L198" s="9">
        <f t="shared" si="3"/>
        <v>38500.000000000007</v>
      </c>
      <c r="M198" s="9">
        <v>115500.00000000003</v>
      </c>
      <c r="N198" s="10">
        <v>0.30000000000000004</v>
      </c>
      <c r="O198" s="4" t="s">
        <v>24</v>
      </c>
    </row>
    <row r="199" spans="1:15" ht="14.25" customHeight="1" x14ac:dyDescent="0.25">
      <c r="A199" s="4" t="s">
        <v>30</v>
      </c>
      <c r="B199" s="4">
        <v>1128299</v>
      </c>
      <c r="C199" s="5">
        <v>44229</v>
      </c>
      <c r="D199" s="37">
        <v>2021</v>
      </c>
      <c r="E199" s="5" t="str">
        <f>TEXT(Sales[[#This Row],[Invoice Date]],"mmm")</f>
        <v>Feb</v>
      </c>
      <c r="F199" s="4" t="s">
        <v>31</v>
      </c>
      <c r="G199" s="4" t="s">
        <v>32</v>
      </c>
      <c r="H199" s="4" t="s">
        <v>33</v>
      </c>
      <c r="I199" s="6" t="s">
        <v>21</v>
      </c>
      <c r="J199" s="7">
        <v>55.000000000000007</v>
      </c>
      <c r="K199" s="8">
        <v>675</v>
      </c>
      <c r="L199" s="9">
        <f t="shared" si="3"/>
        <v>37125.000000000007</v>
      </c>
      <c r="M199" s="9">
        <v>92812.5</v>
      </c>
      <c r="N199" s="10">
        <v>0.24999999999999997</v>
      </c>
      <c r="O199" s="4" t="s">
        <v>24</v>
      </c>
    </row>
    <row r="200" spans="1:15" ht="14.25" customHeight="1" x14ac:dyDescent="0.25">
      <c r="A200" s="4" t="s">
        <v>30</v>
      </c>
      <c r="B200" s="4">
        <v>1128299</v>
      </c>
      <c r="C200" s="5">
        <v>44230</v>
      </c>
      <c r="D200" s="37">
        <v>2021</v>
      </c>
      <c r="E200" s="5" t="str">
        <f>TEXT(Sales[[#This Row],[Invoice Date]],"mmm")</f>
        <v>Feb</v>
      </c>
      <c r="F200" s="4" t="s">
        <v>31</v>
      </c>
      <c r="G200" s="4" t="s">
        <v>32</v>
      </c>
      <c r="H200" s="4" t="s">
        <v>33</v>
      </c>
      <c r="I200" s="6" t="s">
        <v>22</v>
      </c>
      <c r="J200" s="7">
        <v>65</v>
      </c>
      <c r="K200" s="8">
        <v>650</v>
      </c>
      <c r="L200" s="9">
        <f t="shared" si="3"/>
        <v>42250</v>
      </c>
      <c r="M200" s="9">
        <v>190125.00000000003</v>
      </c>
      <c r="N200" s="10">
        <v>0.45000000000000007</v>
      </c>
      <c r="O200" s="4" t="s">
        <v>24</v>
      </c>
    </row>
    <row r="201" spans="1:15" ht="14.25" customHeight="1" x14ac:dyDescent="0.25">
      <c r="A201" s="4" t="s">
        <v>30</v>
      </c>
      <c r="B201" s="4">
        <v>1128299</v>
      </c>
      <c r="C201" s="5">
        <v>44231</v>
      </c>
      <c r="D201" s="37">
        <v>2021</v>
      </c>
      <c r="E201" s="5" t="str">
        <f>TEXT(Sales[[#This Row],[Invoice Date]],"mmm")</f>
        <v>Feb</v>
      </c>
      <c r="F201" s="4" t="s">
        <v>31</v>
      </c>
      <c r="G201" s="4" t="s">
        <v>32</v>
      </c>
      <c r="H201" s="4" t="s">
        <v>33</v>
      </c>
      <c r="I201" s="6" t="s">
        <v>23</v>
      </c>
      <c r="J201" s="7">
        <v>70</v>
      </c>
      <c r="K201" s="8">
        <v>700</v>
      </c>
      <c r="L201" s="9">
        <f t="shared" si="3"/>
        <v>49000</v>
      </c>
      <c r="M201" s="9">
        <v>49000</v>
      </c>
      <c r="N201" s="10">
        <v>0.1</v>
      </c>
      <c r="O201" s="4" t="s">
        <v>24</v>
      </c>
    </row>
    <row r="202" spans="1:15" ht="14.25" customHeight="1" x14ac:dyDescent="0.25">
      <c r="A202" s="4" t="s">
        <v>30</v>
      </c>
      <c r="B202" s="4">
        <v>1128299</v>
      </c>
      <c r="C202" s="5">
        <v>44232</v>
      </c>
      <c r="D202" s="37">
        <v>2021</v>
      </c>
      <c r="E202" s="5" t="str">
        <f>TEXT(Sales[[#This Row],[Invoice Date]],"mmm")</f>
        <v>Feb</v>
      </c>
      <c r="F202" s="4" t="s">
        <v>31</v>
      </c>
      <c r="G202" s="4" t="s">
        <v>32</v>
      </c>
      <c r="H202" s="4" t="s">
        <v>33</v>
      </c>
      <c r="I202" s="6" t="s">
        <v>17</v>
      </c>
      <c r="J202" s="7">
        <v>55.000000000000007</v>
      </c>
      <c r="K202" s="8">
        <v>875</v>
      </c>
      <c r="L202" s="9">
        <f t="shared" si="3"/>
        <v>48125.000000000007</v>
      </c>
      <c r="M202" s="9">
        <v>144375.00000000003</v>
      </c>
      <c r="N202" s="10">
        <v>0.30000000000000004</v>
      </c>
      <c r="O202" s="4" t="s">
        <v>24</v>
      </c>
    </row>
    <row r="203" spans="1:15" ht="14.25" customHeight="1" x14ac:dyDescent="0.25">
      <c r="A203" s="4" t="s">
        <v>30</v>
      </c>
      <c r="B203" s="4">
        <v>1128299</v>
      </c>
      <c r="C203" s="5">
        <v>44233</v>
      </c>
      <c r="D203" s="37">
        <v>2021</v>
      </c>
      <c r="E203" s="5" t="str">
        <f>TEXT(Sales[[#This Row],[Invoice Date]],"mmm")</f>
        <v>Feb</v>
      </c>
      <c r="F203" s="4" t="s">
        <v>31</v>
      </c>
      <c r="G203" s="4" t="s">
        <v>32</v>
      </c>
      <c r="H203" s="4" t="s">
        <v>33</v>
      </c>
      <c r="I203" s="6" t="s">
        <v>19</v>
      </c>
      <c r="J203" s="7">
        <v>60.000000000000007</v>
      </c>
      <c r="K203" s="8">
        <v>875</v>
      </c>
      <c r="L203" s="9">
        <f t="shared" si="3"/>
        <v>52500.000000000007</v>
      </c>
      <c r="M203" s="9">
        <v>78750.000000000015</v>
      </c>
      <c r="N203" s="10">
        <v>0.15</v>
      </c>
      <c r="O203" s="4" t="s">
        <v>24</v>
      </c>
    </row>
    <row r="204" spans="1:15" ht="14.25" customHeight="1" x14ac:dyDescent="0.25">
      <c r="A204" s="4" t="s">
        <v>30</v>
      </c>
      <c r="B204" s="4">
        <v>1128299</v>
      </c>
      <c r="C204" s="5">
        <v>44234</v>
      </c>
      <c r="D204" s="37">
        <v>2021</v>
      </c>
      <c r="E204" s="5" t="str">
        <f>TEXT(Sales[[#This Row],[Invoice Date]],"mmm")</f>
        <v>Feb</v>
      </c>
      <c r="F204" s="4" t="s">
        <v>31</v>
      </c>
      <c r="G204" s="4" t="s">
        <v>32</v>
      </c>
      <c r="H204" s="4" t="s">
        <v>33</v>
      </c>
      <c r="I204" s="6" t="s">
        <v>20</v>
      </c>
      <c r="J204" s="7">
        <v>55.000000000000007</v>
      </c>
      <c r="K204" s="8">
        <v>725</v>
      </c>
      <c r="L204" s="9">
        <f t="shared" si="3"/>
        <v>39875.000000000007</v>
      </c>
      <c r="M204" s="9">
        <v>119625.00000000003</v>
      </c>
      <c r="N204" s="10">
        <v>0.30000000000000004</v>
      </c>
      <c r="O204" s="4" t="s">
        <v>24</v>
      </c>
    </row>
    <row r="205" spans="1:15" ht="14.25" customHeight="1" x14ac:dyDescent="0.25">
      <c r="A205" s="4" t="s">
        <v>30</v>
      </c>
      <c r="B205" s="4">
        <v>1128299</v>
      </c>
      <c r="C205" s="5">
        <v>44235</v>
      </c>
      <c r="D205" s="37">
        <v>2021</v>
      </c>
      <c r="E205" s="5" t="str">
        <f>TEXT(Sales[[#This Row],[Invoice Date]],"mmm")</f>
        <v>Feb</v>
      </c>
      <c r="F205" s="4" t="s">
        <v>31</v>
      </c>
      <c r="G205" s="4" t="s">
        <v>32</v>
      </c>
      <c r="H205" s="4" t="s">
        <v>33</v>
      </c>
      <c r="I205" s="6" t="s">
        <v>21</v>
      </c>
      <c r="J205" s="7">
        <v>55.000000000000007</v>
      </c>
      <c r="K205" s="8">
        <v>700</v>
      </c>
      <c r="L205" s="9">
        <f t="shared" si="3"/>
        <v>38500.000000000007</v>
      </c>
      <c r="M205" s="9">
        <v>96250</v>
      </c>
      <c r="N205" s="10">
        <v>0.24999999999999997</v>
      </c>
      <c r="O205" s="4" t="s">
        <v>24</v>
      </c>
    </row>
    <row r="206" spans="1:15" ht="14.25" customHeight="1" x14ac:dyDescent="0.25">
      <c r="A206" s="4" t="s">
        <v>30</v>
      </c>
      <c r="B206" s="4">
        <v>1128299</v>
      </c>
      <c r="C206" s="5">
        <v>44236</v>
      </c>
      <c r="D206" s="37">
        <v>2021</v>
      </c>
      <c r="E206" s="5" t="str">
        <f>TEXT(Sales[[#This Row],[Invoice Date]],"mmm")</f>
        <v>Feb</v>
      </c>
      <c r="F206" s="4" t="s">
        <v>31</v>
      </c>
      <c r="G206" s="4" t="s">
        <v>32</v>
      </c>
      <c r="H206" s="4" t="s">
        <v>33</v>
      </c>
      <c r="I206" s="6" t="s">
        <v>22</v>
      </c>
      <c r="J206" s="7">
        <v>65</v>
      </c>
      <c r="K206" s="8">
        <v>650</v>
      </c>
      <c r="L206" s="9">
        <f t="shared" si="3"/>
        <v>42250</v>
      </c>
      <c r="M206" s="9">
        <v>190125.00000000003</v>
      </c>
      <c r="N206" s="10">
        <v>0.45000000000000007</v>
      </c>
      <c r="O206" s="4" t="s">
        <v>24</v>
      </c>
    </row>
    <row r="207" spans="1:15" ht="14.25" customHeight="1" x14ac:dyDescent="0.25">
      <c r="A207" s="4" t="s">
        <v>30</v>
      </c>
      <c r="B207" s="4">
        <v>1128299</v>
      </c>
      <c r="C207" s="5">
        <v>44237</v>
      </c>
      <c r="D207" s="37">
        <v>2021</v>
      </c>
      <c r="E207" s="5" t="str">
        <f>TEXT(Sales[[#This Row],[Invoice Date]],"mmm")</f>
        <v>Feb</v>
      </c>
      <c r="F207" s="4" t="s">
        <v>31</v>
      </c>
      <c r="G207" s="4" t="s">
        <v>32</v>
      </c>
      <c r="H207" s="4" t="s">
        <v>33</v>
      </c>
      <c r="I207" s="6" t="s">
        <v>23</v>
      </c>
      <c r="J207" s="7">
        <v>70</v>
      </c>
      <c r="K207" s="8">
        <v>775</v>
      </c>
      <c r="L207" s="9">
        <f t="shared" si="3"/>
        <v>54250</v>
      </c>
      <c r="M207" s="9">
        <v>54250</v>
      </c>
      <c r="N207" s="10">
        <v>0.1</v>
      </c>
      <c r="O207" s="4" t="s">
        <v>24</v>
      </c>
    </row>
    <row r="208" spans="1:15" ht="14.25" customHeight="1" x14ac:dyDescent="0.25">
      <c r="A208" s="4" t="s">
        <v>30</v>
      </c>
      <c r="B208" s="4">
        <v>1128299</v>
      </c>
      <c r="C208" s="5">
        <v>44238</v>
      </c>
      <c r="D208" s="37">
        <v>2021</v>
      </c>
      <c r="E208" s="5" t="str">
        <f>TEXT(Sales[[#This Row],[Invoice Date]],"mmm")</f>
        <v>Feb</v>
      </c>
      <c r="F208" s="4" t="s">
        <v>31</v>
      </c>
      <c r="G208" s="4" t="s">
        <v>32</v>
      </c>
      <c r="H208" s="4" t="s">
        <v>33</v>
      </c>
      <c r="I208" s="6" t="s">
        <v>17</v>
      </c>
      <c r="J208" s="7">
        <v>55.000000000000007</v>
      </c>
      <c r="K208" s="8">
        <v>975</v>
      </c>
      <c r="L208" s="9">
        <f t="shared" si="3"/>
        <v>53625.000000000007</v>
      </c>
      <c r="M208" s="9">
        <v>160875.00000000006</v>
      </c>
      <c r="N208" s="10">
        <v>0.30000000000000004</v>
      </c>
      <c r="O208" s="4" t="s">
        <v>24</v>
      </c>
    </row>
    <row r="209" spans="1:15" ht="14.25" customHeight="1" x14ac:dyDescent="0.25">
      <c r="A209" s="4" t="s">
        <v>30</v>
      </c>
      <c r="B209" s="4">
        <v>1128299</v>
      </c>
      <c r="C209" s="5">
        <v>44239</v>
      </c>
      <c r="D209" s="37">
        <v>2021</v>
      </c>
      <c r="E209" s="5" t="str">
        <f>TEXT(Sales[[#This Row],[Invoice Date]],"mmm")</f>
        <v>Feb</v>
      </c>
      <c r="F209" s="4" t="s">
        <v>31</v>
      </c>
      <c r="G209" s="4" t="s">
        <v>32</v>
      </c>
      <c r="H209" s="4" t="s">
        <v>33</v>
      </c>
      <c r="I209" s="6" t="s">
        <v>19</v>
      </c>
      <c r="J209" s="7">
        <v>60.000000000000007</v>
      </c>
      <c r="K209" s="8">
        <v>975</v>
      </c>
      <c r="L209" s="9">
        <f t="shared" si="3"/>
        <v>58500.000000000007</v>
      </c>
      <c r="M209" s="9">
        <v>87750.000000000015</v>
      </c>
      <c r="N209" s="10">
        <v>0.15</v>
      </c>
      <c r="O209" s="4" t="s">
        <v>24</v>
      </c>
    </row>
    <row r="210" spans="1:15" ht="14.25" customHeight="1" x14ac:dyDescent="0.25">
      <c r="A210" s="4" t="s">
        <v>30</v>
      </c>
      <c r="B210" s="4">
        <v>1128299</v>
      </c>
      <c r="C210" s="5">
        <v>44240</v>
      </c>
      <c r="D210" s="37">
        <v>2021</v>
      </c>
      <c r="E210" s="5" t="str">
        <f>TEXT(Sales[[#This Row],[Invoice Date]],"mmm")</f>
        <v>Feb</v>
      </c>
      <c r="F210" s="4" t="s">
        <v>31</v>
      </c>
      <c r="G210" s="4" t="s">
        <v>32</v>
      </c>
      <c r="H210" s="4" t="s">
        <v>33</v>
      </c>
      <c r="I210" s="6" t="s">
        <v>20</v>
      </c>
      <c r="J210" s="7">
        <v>55.000000000000007</v>
      </c>
      <c r="K210" s="8">
        <v>775</v>
      </c>
      <c r="L210" s="9">
        <f t="shared" si="3"/>
        <v>42625.000000000007</v>
      </c>
      <c r="M210" s="9">
        <v>127875.00000000004</v>
      </c>
      <c r="N210" s="10">
        <v>0.30000000000000004</v>
      </c>
      <c r="O210" s="4" t="s">
        <v>24</v>
      </c>
    </row>
    <row r="211" spans="1:15" ht="14.25" customHeight="1" x14ac:dyDescent="0.25">
      <c r="A211" s="4" t="s">
        <v>30</v>
      </c>
      <c r="B211" s="4">
        <v>1128299</v>
      </c>
      <c r="C211" s="5">
        <v>44241</v>
      </c>
      <c r="D211" s="37">
        <v>2021</v>
      </c>
      <c r="E211" s="5" t="str">
        <f>TEXT(Sales[[#This Row],[Invoice Date]],"mmm")</f>
        <v>Feb</v>
      </c>
      <c r="F211" s="4" t="s">
        <v>31</v>
      </c>
      <c r="G211" s="4" t="s">
        <v>32</v>
      </c>
      <c r="H211" s="4" t="s">
        <v>33</v>
      </c>
      <c r="I211" s="6" t="s">
        <v>21</v>
      </c>
      <c r="J211" s="7">
        <v>55.000000000000007</v>
      </c>
      <c r="K211" s="8">
        <v>775</v>
      </c>
      <c r="L211" s="9">
        <f t="shared" si="3"/>
        <v>42625.000000000007</v>
      </c>
      <c r="M211" s="9">
        <v>106562.5</v>
      </c>
      <c r="N211" s="10">
        <v>0.24999999999999997</v>
      </c>
      <c r="O211" s="4" t="s">
        <v>24</v>
      </c>
    </row>
    <row r="212" spans="1:15" ht="14.25" customHeight="1" x14ac:dyDescent="0.25">
      <c r="A212" s="4" t="s">
        <v>30</v>
      </c>
      <c r="B212" s="4">
        <v>1128299</v>
      </c>
      <c r="C212" s="5">
        <v>44242</v>
      </c>
      <c r="D212" s="37">
        <v>2021</v>
      </c>
      <c r="E212" s="5" t="str">
        <f>TEXT(Sales[[#This Row],[Invoice Date]],"mmm")</f>
        <v>Feb</v>
      </c>
      <c r="F212" s="4" t="s">
        <v>31</v>
      </c>
      <c r="G212" s="4" t="s">
        <v>32</v>
      </c>
      <c r="H212" s="4" t="s">
        <v>33</v>
      </c>
      <c r="I212" s="6" t="s">
        <v>22</v>
      </c>
      <c r="J212" s="7">
        <v>65</v>
      </c>
      <c r="K212" s="8">
        <v>700</v>
      </c>
      <c r="L212" s="9">
        <f t="shared" si="3"/>
        <v>45500</v>
      </c>
      <c r="M212" s="9">
        <v>204750.00000000003</v>
      </c>
      <c r="N212" s="10">
        <v>0.45000000000000007</v>
      </c>
      <c r="O212" s="4" t="s">
        <v>24</v>
      </c>
    </row>
    <row r="213" spans="1:15" ht="14.25" customHeight="1" x14ac:dyDescent="0.25">
      <c r="A213" s="4" t="s">
        <v>30</v>
      </c>
      <c r="B213" s="4">
        <v>1128299</v>
      </c>
      <c r="C213" s="5">
        <v>44243</v>
      </c>
      <c r="D213" s="37">
        <v>2021</v>
      </c>
      <c r="E213" s="5" t="str">
        <f>TEXT(Sales[[#This Row],[Invoice Date]],"mmm")</f>
        <v>Feb</v>
      </c>
      <c r="F213" s="4" t="s">
        <v>31</v>
      </c>
      <c r="G213" s="4" t="s">
        <v>32</v>
      </c>
      <c r="H213" s="4" t="s">
        <v>33</v>
      </c>
      <c r="I213" s="6" t="s">
        <v>23</v>
      </c>
      <c r="J213" s="7">
        <v>70</v>
      </c>
      <c r="K213" s="8">
        <v>800</v>
      </c>
      <c r="L213" s="9">
        <f t="shared" si="3"/>
        <v>56000</v>
      </c>
      <c r="M213" s="9">
        <v>56000</v>
      </c>
      <c r="N213" s="10">
        <v>0.1</v>
      </c>
      <c r="O213" s="4" t="s">
        <v>24</v>
      </c>
    </row>
    <row r="214" spans="1:15" ht="14.25" customHeight="1" x14ac:dyDescent="0.25">
      <c r="A214" s="4" t="s">
        <v>34</v>
      </c>
      <c r="B214" s="4">
        <v>1189833</v>
      </c>
      <c r="C214" s="5">
        <v>44244</v>
      </c>
      <c r="D214" s="37">
        <v>2021</v>
      </c>
      <c r="E214" s="5" t="str">
        <f>TEXT(Sales[[#This Row],[Invoice Date]],"mmm")</f>
        <v>Feb</v>
      </c>
      <c r="F214" s="4" t="s">
        <v>31</v>
      </c>
      <c r="G214" s="4" t="s">
        <v>32</v>
      </c>
      <c r="H214" s="4" t="s">
        <v>33</v>
      </c>
      <c r="I214" s="6" t="s">
        <v>17</v>
      </c>
      <c r="J214" s="7">
        <v>35</v>
      </c>
      <c r="K214" s="8">
        <v>700</v>
      </c>
      <c r="L214" s="9">
        <f t="shared" si="3"/>
        <v>24500</v>
      </c>
      <c r="M214" s="9">
        <v>98000</v>
      </c>
      <c r="N214" s="10">
        <v>0.4</v>
      </c>
      <c r="O214" s="4" t="s">
        <v>24</v>
      </c>
    </row>
    <row r="215" spans="1:15" ht="14.25" customHeight="1" x14ac:dyDescent="0.25">
      <c r="A215" s="4" t="s">
        <v>34</v>
      </c>
      <c r="B215" s="4">
        <v>1189833</v>
      </c>
      <c r="C215" s="5">
        <v>44245</v>
      </c>
      <c r="D215" s="37">
        <v>2021</v>
      </c>
      <c r="E215" s="5" t="str">
        <f>TEXT(Sales[[#This Row],[Invoice Date]],"mmm")</f>
        <v>Feb</v>
      </c>
      <c r="F215" s="4" t="s">
        <v>31</v>
      </c>
      <c r="G215" s="4" t="s">
        <v>32</v>
      </c>
      <c r="H215" s="4" t="s">
        <v>33</v>
      </c>
      <c r="I215" s="6" t="s">
        <v>19</v>
      </c>
      <c r="J215" s="7">
        <v>45</v>
      </c>
      <c r="K215" s="8">
        <v>700</v>
      </c>
      <c r="L215" s="9">
        <f t="shared" si="3"/>
        <v>31500</v>
      </c>
      <c r="M215" s="9">
        <v>78750</v>
      </c>
      <c r="N215" s="10">
        <v>0.25</v>
      </c>
      <c r="O215" s="4" t="s">
        <v>24</v>
      </c>
    </row>
    <row r="216" spans="1:15" ht="14.25" customHeight="1" x14ac:dyDescent="0.25">
      <c r="A216" s="4" t="s">
        <v>34</v>
      </c>
      <c r="B216" s="4">
        <v>1189833</v>
      </c>
      <c r="C216" s="5">
        <v>44264</v>
      </c>
      <c r="D216" s="37">
        <v>2021</v>
      </c>
      <c r="E216" s="5" t="str">
        <f>TEXT(Sales[[#This Row],[Invoice Date]],"mmm")</f>
        <v>Mar</v>
      </c>
      <c r="F216" s="4" t="s">
        <v>31</v>
      </c>
      <c r="G216" s="4" t="s">
        <v>32</v>
      </c>
      <c r="H216" s="4" t="s">
        <v>33</v>
      </c>
      <c r="I216" s="6" t="s">
        <v>20</v>
      </c>
      <c r="J216" s="7">
        <v>45</v>
      </c>
      <c r="K216" s="8">
        <v>700</v>
      </c>
      <c r="L216" s="9">
        <f t="shared" si="3"/>
        <v>31500</v>
      </c>
      <c r="M216" s="9">
        <v>126000</v>
      </c>
      <c r="N216" s="10">
        <v>0.4</v>
      </c>
      <c r="O216" s="4" t="s">
        <v>24</v>
      </c>
    </row>
    <row r="217" spans="1:15" ht="14.25" customHeight="1" x14ac:dyDescent="0.25">
      <c r="A217" s="4" t="s">
        <v>34</v>
      </c>
      <c r="B217" s="4">
        <v>1189833</v>
      </c>
      <c r="C217" s="5">
        <v>44265</v>
      </c>
      <c r="D217" s="37">
        <v>2021</v>
      </c>
      <c r="E217" s="5" t="str">
        <f>TEXT(Sales[[#This Row],[Invoice Date]],"mmm")</f>
        <v>Mar</v>
      </c>
      <c r="F217" s="4" t="s">
        <v>31</v>
      </c>
      <c r="G217" s="4" t="s">
        <v>32</v>
      </c>
      <c r="H217" s="4" t="s">
        <v>33</v>
      </c>
      <c r="I217" s="6" t="s">
        <v>21</v>
      </c>
      <c r="J217" s="7">
        <v>45</v>
      </c>
      <c r="K217" s="8">
        <v>550</v>
      </c>
      <c r="L217" s="9">
        <f t="shared" si="3"/>
        <v>24750</v>
      </c>
      <c r="M217" s="9">
        <v>86625</v>
      </c>
      <c r="N217" s="10">
        <v>0.35</v>
      </c>
      <c r="O217" s="4" t="s">
        <v>24</v>
      </c>
    </row>
    <row r="218" spans="1:15" ht="14.25" customHeight="1" x14ac:dyDescent="0.25">
      <c r="A218" s="4" t="s">
        <v>34</v>
      </c>
      <c r="B218" s="4">
        <v>1189833</v>
      </c>
      <c r="C218" s="5">
        <v>44266</v>
      </c>
      <c r="D218" s="37">
        <v>2021</v>
      </c>
      <c r="E218" s="5" t="str">
        <f>TEXT(Sales[[#This Row],[Invoice Date]],"mmm")</f>
        <v>Mar</v>
      </c>
      <c r="F218" s="4" t="s">
        <v>31</v>
      </c>
      <c r="G218" s="4" t="s">
        <v>32</v>
      </c>
      <c r="H218" s="4" t="s">
        <v>35</v>
      </c>
      <c r="I218" s="6" t="s">
        <v>22</v>
      </c>
      <c r="J218" s="7">
        <v>50</v>
      </c>
      <c r="K218" s="8">
        <v>500</v>
      </c>
      <c r="L218" s="9">
        <f t="shared" si="3"/>
        <v>25000</v>
      </c>
      <c r="M218" s="9">
        <v>137500</v>
      </c>
      <c r="N218" s="10">
        <v>0.55000000000000004</v>
      </c>
      <c r="O218" s="4" t="s">
        <v>24</v>
      </c>
    </row>
    <row r="219" spans="1:15" ht="14.25" customHeight="1" x14ac:dyDescent="0.25">
      <c r="A219" s="4" t="s">
        <v>34</v>
      </c>
      <c r="B219" s="4">
        <v>1189833</v>
      </c>
      <c r="C219" s="5">
        <v>44267</v>
      </c>
      <c r="D219" s="37">
        <v>2021</v>
      </c>
      <c r="E219" s="5" t="str">
        <f>TEXT(Sales[[#This Row],[Invoice Date]],"mmm")</f>
        <v>Mar</v>
      </c>
      <c r="F219" s="4" t="s">
        <v>31</v>
      </c>
      <c r="G219" s="4" t="s">
        <v>32</v>
      </c>
      <c r="H219" s="4" t="s">
        <v>35</v>
      </c>
      <c r="I219" s="6" t="s">
        <v>23</v>
      </c>
      <c r="J219" s="7">
        <v>45</v>
      </c>
      <c r="K219" s="8">
        <v>700</v>
      </c>
      <c r="L219" s="9">
        <f t="shared" si="3"/>
        <v>31500</v>
      </c>
      <c r="M219" s="9">
        <v>63000</v>
      </c>
      <c r="N219" s="10">
        <v>0.2</v>
      </c>
      <c r="O219" s="4" t="s">
        <v>24</v>
      </c>
    </row>
    <row r="220" spans="1:15" ht="14.25" customHeight="1" x14ac:dyDescent="0.25">
      <c r="A220" s="4" t="s">
        <v>34</v>
      </c>
      <c r="B220" s="4">
        <v>1189833</v>
      </c>
      <c r="C220" s="5">
        <v>44268</v>
      </c>
      <c r="D220" s="37">
        <v>2021</v>
      </c>
      <c r="E220" s="5" t="str">
        <f>TEXT(Sales[[#This Row],[Invoice Date]],"mmm")</f>
        <v>Mar</v>
      </c>
      <c r="F220" s="4" t="s">
        <v>31</v>
      </c>
      <c r="G220" s="4" t="s">
        <v>32</v>
      </c>
      <c r="H220" s="4" t="s">
        <v>35</v>
      </c>
      <c r="I220" s="6" t="s">
        <v>17</v>
      </c>
      <c r="J220" s="7">
        <v>35</v>
      </c>
      <c r="K220" s="8">
        <v>750</v>
      </c>
      <c r="L220" s="9">
        <f t="shared" si="3"/>
        <v>26250</v>
      </c>
      <c r="M220" s="9">
        <v>105000</v>
      </c>
      <c r="N220" s="10">
        <v>0.4</v>
      </c>
      <c r="O220" s="4" t="s">
        <v>24</v>
      </c>
    </row>
    <row r="221" spans="1:15" ht="14.25" customHeight="1" x14ac:dyDescent="0.25">
      <c r="A221" s="4" t="s">
        <v>34</v>
      </c>
      <c r="B221" s="4">
        <v>1189833</v>
      </c>
      <c r="C221" s="5">
        <v>44269</v>
      </c>
      <c r="D221" s="37">
        <v>2021</v>
      </c>
      <c r="E221" s="5" t="str">
        <f>TEXT(Sales[[#This Row],[Invoice Date]],"mmm")</f>
        <v>Mar</v>
      </c>
      <c r="F221" s="4" t="s">
        <v>31</v>
      </c>
      <c r="G221" s="4" t="s">
        <v>32</v>
      </c>
      <c r="H221" s="4" t="s">
        <v>35</v>
      </c>
      <c r="I221" s="6" t="s">
        <v>19</v>
      </c>
      <c r="J221" s="7">
        <v>45</v>
      </c>
      <c r="K221" s="8">
        <v>650</v>
      </c>
      <c r="L221" s="9">
        <f t="shared" si="3"/>
        <v>29250</v>
      </c>
      <c r="M221" s="9">
        <v>73125</v>
      </c>
      <c r="N221" s="10">
        <v>0.25</v>
      </c>
      <c r="O221" s="4" t="s">
        <v>24</v>
      </c>
    </row>
    <row r="222" spans="1:15" ht="14.25" customHeight="1" x14ac:dyDescent="0.25">
      <c r="A222" s="4" t="s">
        <v>34</v>
      </c>
      <c r="B222" s="4">
        <v>1189833</v>
      </c>
      <c r="C222" s="5">
        <v>44270</v>
      </c>
      <c r="D222" s="37">
        <v>2021</v>
      </c>
      <c r="E222" s="5" t="str">
        <f>TEXT(Sales[[#This Row],[Invoice Date]],"mmm")</f>
        <v>Mar</v>
      </c>
      <c r="F222" s="4" t="s">
        <v>31</v>
      </c>
      <c r="G222" s="4" t="s">
        <v>32</v>
      </c>
      <c r="H222" s="4" t="s">
        <v>35</v>
      </c>
      <c r="I222" s="6" t="s">
        <v>20</v>
      </c>
      <c r="J222" s="7">
        <v>45</v>
      </c>
      <c r="K222" s="8">
        <v>675</v>
      </c>
      <c r="L222" s="9">
        <f t="shared" si="3"/>
        <v>30375</v>
      </c>
      <c r="M222" s="9">
        <v>121500</v>
      </c>
      <c r="N222" s="10">
        <v>0.4</v>
      </c>
      <c r="O222" s="4" t="s">
        <v>24</v>
      </c>
    </row>
    <row r="223" spans="1:15" ht="14.25" customHeight="1" x14ac:dyDescent="0.25">
      <c r="A223" s="4" t="s">
        <v>34</v>
      </c>
      <c r="B223" s="4">
        <v>1189833</v>
      </c>
      <c r="C223" s="5">
        <v>44271</v>
      </c>
      <c r="D223" s="37">
        <v>2021</v>
      </c>
      <c r="E223" s="5" t="str">
        <f>TEXT(Sales[[#This Row],[Invoice Date]],"mmm")</f>
        <v>Mar</v>
      </c>
      <c r="F223" s="4" t="s">
        <v>31</v>
      </c>
      <c r="G223" s="4" t="s">
        <v>32</v>
      </c>
      <c r="H223" s="4" t="s">
        <v>35</v>
      </c>
      <c r="I223" s="6" t="s">
        <v>21</v>
      </c>
      <c r="J223" s="7">
        <v>45</v>
      </c>
      <c r="K223" s="8">
        <v>525</v>
      </c>
      <c r="L223" s="9">
        <f t="shared" si="3"/>
        <v>23625</v>
      </c>
      <c r="M223" s="9">
        <v>82687.5</v>
      </c>
      <c r="N223" s="10">
        <v>0.35</v>
      </c>
      <c r="O223" s="4" t="s">
        <v>24</v>
      </c>
    </row>
    <row r="224" spans="1:15" ht="14.25" customHeight="1" x14ac:dyDescent="0.25">
      <c r="A224" s="4" t="s">
        <v>34</v>
      </c>
      <c r="B224" s="4">
        <v>1189833</v>
      </c>
      <c r="C224" s="5">
        <v>44272</v>
      </c>
      <c r="D224" s="37">
        <v>2021</v>
      </c>
      <c r="E224" s="5" t="str">
        <f>TEXT(Sales[[#This Row],[Invoice Date]],"mmm")</f>
        <v>Mar</v>
      </c>
      <c r="F224" s="4" t="s">
        <v>31</v>
      </c>
      <c r="G224" s="4" t="s">
        <v>32</v>
      </c>
      <c r="H224" s="4" t="s">
        <v>35</v>
      </c>
      <c r="I224" s="6" t="s">
        <v>22</v>
      </c>
      <c r="J224" s="7">
        <v>50</v>
      </c>
      <c r="K224" s="8">
        <v>450</v>
      </c>
      <c r="L224" s="9">
        <f t="shared" si="3"/>
        <v>22500</v>
      </c>
      <c r="M224" s="9">
        <v>123750.00000000001</v>
      </c>
      <c r="N224" s="10">
        <v>0.55000000000000004</v>
      </c>
      <c r="O224" s="4" t="s">
        <v>24</v>
      </c>
    </row>
    <row r="225" spans="1:15" ht="14.25" customHeight="1" x14ac:dyDescent="0.25">
      <c r="A225" s="4" t="s">
        <v>34</v>
      </c>
      <c r="B225" s="4">
        <v>1189833</v>
      </c>
      <c r="C225" s="5">
        <v>44273</v>
      </c>
      <c r="D225" s="37">
        <v>2021</v>
      </c>
      <c r="E225" s="5" t="str">
        <f>TEXT(Sales[[#This Row],[Invoice Date]],"mmm")</f>
        <v>Mar</v>
      </c>
      <c r="F225" s="4" t="s">
        <v>31</v>
      </c>
      <c r="G225" s="4" t="s">
        <v>32</v>
      </c>
      <c r="H225" s="4" t="s">
        <v>35</v>
      </c>
      <c r="I225" s="6" t="s">
        <v>23</v>
      </c>
      <c r="J225" s="7">
        <v>45</v>
      </c>
      <c r="K225" s="8">
        <v>650</v>
      </c>
      <c r="L225" s="9">
        <f t="shared" si="3"/>
        <v>29250</v>
      </c>
      <c r="M225" s="9">
        <v>58500</v>
      </c>
      <c r="N225" s="10">
        <v>0.2</v>
      </c>
      <c r="O225" s="4" t="s">
        <v>24</v>
      </c>
    </row>
    <row r="226" spans="1:15" ht="14.25" customHeight="1" x14ac:dyDescent="0.25">
      <c r="A226" s="4" t="s">
        <v>34</v>
      </c>
      <c r="B226" s="4">
        <v>1189833</v>
      </c>
      <c r="C226" s="5">
        <v>44274</v>
      </c>
      <c r="D226" s="37">
        <v>2021</v>
      </c>
      <c r="E226" s="5" t="str">
        <f>TEXT(Sales[[#This Row],[Invoice Date]],"mmm")</f>
        <v>Mar</v>
      </c>
      <c r="F226" s="4" t="s">
        <v>31</v>
      </c>
      <c r="G226" s="4" t="s">
        <v>32</v>
      </c>
      <c r="H226" s="4" t="s">
        <v>35</v>
      </c>
      <c r="I226" s="6" t="s">
        <v>17</v>
      </c>
      <c r="J226" s="7">
        <v>35</v>
      </c>
      <c r="K226" s="8">
        <v>800</v>
      </c>
      <c r="L226" s="9">
        <f t="shared" si="3"/>
        <v>28000</v>
      </c>
      <c r="M226" s="9">
        <v>112000</v>
      </c>
      <c r="N226" s="10">
        <v>0.4</v>
      </c>
      <c r="O226" s="4" t="s">
        <v>24</v>
      </c>
    </row>
    <row r="227" spans="1:15" ht="14.25" customHeight="1" x14ac:dyDescent="0.25">
      <c r="A227" s="4" t="s">
        <v>34</v>
      </c>
      <c r="B227" s="4">
        <v>1189833</v>
      </c>
      <c r="C227" s="5">
        <v>44275</v>
      </c>
      <c r="D227" s="37">
        <v>2021</v>
      </c>
      <c r="E227" s="5" t="str">
        <f>TEXT(Sales[[#This Row],[Invoice Date]],"mmm")</f>
        <v>Mar</v>
      </c>
      <c r="F227" s="4" t="s">
        <v>31</v>
      </c>
      <c r="G227" s="4" t="s">
        <v>32</v>
      </c>
      <c r="H227" s="4" t="s">
        <v>35</v>
      </c>
      <c r="I227" s="6" t="s">
        <v>19</v>
      </c>
      <c r="J227" s="7">
        <v>45</v>
      </c>
      <c r="K227" s="8">
        <v>650</v>
      </c>
      <c r="L227" s="9">
        <f t="shared" si="3"/>
        <v>29250</v>
      </c>
      <c r="M227" s="9">
        <v>73125</v>
      </c>
      <c r="N227" s="10">
        <v>0.25</v>
      </c>
      <c r="O227" s="4" t="s">
        <v>24</v>
      </c>
    </row>
    <row r="228" spans="1:15" ht="14.25" customHeight="1" x14ac:dyDescent="0.25">
      <c r="A228" s="4" t="s">
        <v>34</v>
      </c>
      <c r="B228" s="4">
        <v>1189833</v>
      </c>
      <c r="C228" s="5">
        <v>44276</v>
      </c>
      <c r="D228" s="37">
        <v>2021</v>
      </c>
      <c r="E228" s="5" t="str">
        <f>TEXT(Sales[[#This Row],[Invoice Date]],"mmm")</f>
        <v>Mar</v>
      </c>
      <c r="F228" s="4" t="s">
        <v>31</v>
      </c>
      <c r="G228" s="4" t="s">
        <v>32</v>
      </c>
      <c r="H228" s="4" t="s">
        <v>35</v>
      </c>
      <c r="I228" s="6" t="s">
        <v>20</v>
      </c>
      <c r="J228" s="7">
        <v>45</v>
      </c>
      <c r="K228" s="8">
        <v>650</v>
      </c>
      <c r="L228" s="9">
        <f t="shared" si="3"/>
        <v>29250</v>
      </c>
      <c r="M228" s="9">
        <v>117000</v>
      </c>
      <c r="N228" s="10">
        <v>0.4</v>
      </c>
      <c r="O228" s="4" t="s">
        <v>24</v>
      </c>
    </row>
    <row r="229" spans="1:15" ht="14.25" customHeight="1" x14ac:dyDescent="0.25">
      <c r="A229" s="4" t="s">
        <v>34</v>
      </c>
      <c r="B229" s="4">
        <v>1189833</v>
      </c>
      <c r="C229" s="5">
        <v>44277</v>
      </c>
      <c r="D229" s="37">
        <v>2021</v>
      </c>
      <c r="E229" s="5" t="str">
        <f>TEXT(Sales[[#This Row],[Invoice Date]],"mmm")</f>
        <v>Mar</v>
      </c>
      <c r="F229" s="4" t="s">
        <v>31</v>
      </c>
      <c r="G229" s="4" t="s">
        <v>32</v>
      </c>
      <c r="H229" s="4" t="s">
        <v>35</v>
      </c>
      <c r="I229" s="6" t="s">
        <v>21</v>
      </c>
      <c r="J229" s="7">
        <v>45</v>
      </c>
      <c r="K229" s="8">
        <v>550</v>
      </c>
      <c r="L229" s="9">
        <f t="shared" si="3"/>
        <v>24750</v>
      </c>
      <c r="M229" s="9">
        <v>86625</v>
      </c>
      <c r="N229" s="10">
        <v>0.35</v>
      </c>
      <c r="O229" s="4" t="s">
        <v>24</v>
      </c>
    </row>
    <row r="230" spans="1:15" ht="14.25" customHeight="1" x14ac:dyDescent="0.25">
      <c r="A230" s="4" t="s">
        <v>34</v>
      </c>
      <c r="B230" s="4">
        <v>1189833</v>
      </c>
      <c r="C230" s="5">
        <v>44278</v>
      </c>
      <c r="D230" s="37">
        <v>2021</v>
      </c>
      <c r="E230" s="5" t="str">
        <f>TEXT(Sales[[#This Row],[Invoice Date]],"mmm")</f>
        <v>Mar</v>
      </c>
      <c r="F230" s="4" t="s">
        <v>31</v>
      </c>
      <c r="G230" s="4" t="s">
        <v>32</v>
      </c>
      <c r="H230" s="4" t="s">
        <v>35</v>
      </c>
      <c r="I230" s="6" t="s">
        <v>22</v>
      </c>
      <c r="J230" s="7">
        <v>50</v>
      </c>
      <c r="K230" s="8">
        <v>425</v>
      </c>
      <c r="L230" s="9">
        <f t="shared" si="3"/>
        <v>21250</v>
      </c>
      <c r="M230" s="9">
        <v>116875.00000000001</v>
      </c>
      <c r="N230" s="10">
        <v>0.55000000000000004</v>
      </c>
      <c r="O230" s="4" t="s">
        <v>24</v>
      </c>
    </row>
    <row r="231" spans="1:15" ht="14.25" customHeight="1" x14ac:dyDescent="0.25">
      <c r="A231" s="4" t="s">
        <v>34</v>
      </c>
      <c r="B231" s="4">
        <v>1189833</v>
      </c>
      <c r="C231" s="5">
        <v>44292</v>
      </c>
      <c r="D231" s="37">
        <v>2021</v>
      </c>
      <c r="E231" s="5" t="str">
        <f>TEXT(Sales[[#This Row],[Invoice Date]],"mmm")</f>
        <v>Apr</v>
      </c>
      <c r="F231" s="4" t="s">
        <v>31</v>
      </c>
      <c r="G231" s="4" t="s">
        <v>32</v>
      </c>
      <c r="H231" s="4" t="s">
        <v>35</v>
      </c>
      <c r="I231" s="6" t="s">
        <v>23</v>
      </c>
      <c r="J231" s="7">
        <v>45</v>
      </c>
      <c r="K231" s="8">
        <v>625</v>
      </c>
      <c r="L231" s="9">
        <f t="shared" si="3"/>
        <v>28125</v>
      </c>
      <c r="M231" s="9">
        <v>56250</v>
      </c>
      <c r="N231" s="10">
        <v>0.2</v>
      </c>
      <c r="O231" s="4" t="s">
        <v>24</v>
      </c>
    </row>
    <row r="232" spans="1:15" ht="14.25" customHeight="1" x14ac:dyDescent="0.25">
      <c r="A232" s="4" t="s">
        <v>34</v>
      </c>
      <c r="B232" s="4">
        <v>1189833</v>
      </c>
      <c r="C232" s="5">
        <v>44293</v>
      </c>
      <c r="D232" s="37">
        <v>2021</v>
      </c>
      <c r="E232" s="5" t="str">
        <f>TEXT(Sales[[#This Row],[Invoice Date]],"mmm")</f>
        <v>Apr</v>
      </c>
      <c r="F232" s="4" t="s">
        <v>31</v>
      </c>
      <c r="G232" s="4" t="s">
        <v>32</v>
      </c>
      <c r="H232" s="4" t="s">
        <v>35</v>
      </c>
      <c r="I232" s="6" t="s">
        <v>17</v>
      </c>
      <c r="J232" s="7">
        <v>45</v>
      </c>
      <c r="K232" s="8">
        <v>800</v>
      </c>
      <c r="L232" s="9">
        <f t="shared" si="3"/>
        <v>36000</v>
      </c>
      <c r="M232" s="9">
        <v>144000</v>
      </c>
      <c r="N232" s="10">
        <v>0.4</v>
      </c>
      <c r="O232" s="4" t="s">
        <v>24</v>
      </c>
    </row>
    <row r="233" spans="1:15" ht="14.25" customHeight="1" x14ac:dyDescent="0.25">
      <c r="A233" s="4" t="s">
        <v>34</v>
      </c>
      <c r="B233" s="4">
        <v>1189833</v>
      </c>
      <c r="C233" s="5">
        <v>44294</v>
      </c>
      <c r="D233" s="37">
        <v>2021</v>
      </c>
      <c r="E233" s="5" t="str">
        <f>TEXT(Sales[[#This Row],[Invoice Date]],"mmm")</f>
        <v>Apr</v>
      </c>
      <c r="F233" s="4" t="s">
        <v>31</v>
      </c>
      <c r="G233" s="4" t="s">
        <v>32</v>
      </c>
      <c r="H233" s="4" t="s">
        <v>35</v>
      </c>
      <c r="I233" s="6" t="s">
        <v>19</v>
      </c>
      <c r="J233" s="7">
        <v>50</v>
      </c>
      <c r="K233" s="8">
        <v>600</v>
      </c>
      <c r="L233" s="9">
        <f t="shared" si="3"/>
        <v>30000</v>
      </c>
      <c r="M233" s="9">
        <v>75000</v>
      </c>
      <c r="N233" s="10">
        <v>0.25</v>
      </c>
      <c r="O233" s="4" t="s">
        <v>24</v>
      </c>
    </row>
    <row r="234" spans="1:15" ht="14.25" customHeight="1" x14ac:dyDescent="0.25">
      <c r="A234" s="4" t="s">
        <v>34</v>
      </c>
      <c r="B234" s="4">
        <v>1189833</v>
      </c>
      <c r="C234" s="5">
        <v>44295</v>
      </c>
      <c r="D234" s="37">
        <v>2021</v>
      </c>
      <c r="E234" s="5" t="str">
        <f>TEXT(Sales[[#This Row],[Invoice Date]],"mmm")</f>
        <v>Apr</v>
      </c>
      <c r="F234" s="4" t="s">
        <v>31</v>
      </c>
      <c r="G234" s="4" t="s">
        <v>32</v>
      </c>
      <c r="H234" s="4" t="s">
        <v>35</v>
      </c>
      <c r="I234" s="6" t="s">
        <v>20</v>
      </c>
      <c r="J234" s="7">
        <v>50</v>
      </c>
      <c r="K234" s="8">
        <v>625</v>
      </c>
      <c r="L234" s="9">
        <f t="shared" si="3"/>
        <v>31250</v>
      </c>
      <c r="M234" s="9">
        <v>125000</v>
      </c>
      <c r="N234" s="10">
        <v>0.4</v>
      </c>
      <c r="O234" s="4" t="s">
        <v>24</v>
      </c>
    </row>
    <row r="235" spans="1:15" ht="14.25" customHeight="1" x14ac:dyDescent="0.25">
      <c r="A235" s="4" t="s">
        <v>34</v>
      </c>
      <c r="B235" s="4">
        <v>1189833</v>
      </c>
      <c r="C235" s="5">
        <v>44296</v>
      </c>
      <c r="D235" s="37">
        <v>2021</v>
      </c>
      <c r="E235" s="5" t="str">
        <f>TEXT(Sales[[#This Row],[Invoice Date]],"mmm")</f>
        <v>Apr</v>
      </c>
      <c r="F235" s="4" t="s">
        <v>31</v>
      </c>
      <c r="G235" s="4" t="s">
        <v>32</v>
      </c>
      <c r="H235" s="4" t="s">
        <v>35</v>
      </c>
      <c r="I235" s="6" t="s">
        <v>21</v>
      </c>
      <c r="J235" s="7">
        <v>45</v>
      </c>
      <c r="K235" s="8">
        <v>525</v>
      </c>
      <c r="L235" s="9">
        <f t="shared" si="3"/>
        <v>23625</v>
      </c>
      <c r="M235" s="9">
        <v>82687.5</v>
      </c>
      <c r="N235" s="10">
        <v>0.35</v>
      </c>
      <c r="O235" s="4" t="s">
        <v>24</v>
      </c>
    </row>
    <row r="236" spans="1:15" ht="14.25" customHeight="1" x14ac:dyDescent="0.25">
      <c r="A236" s="4" t="s">
        <v>34</v>
      </c>
      <c r="B236" s="4">
        <v>1189833</v>
      </c>
      <c r="C236" s="5">
        <v>44297</v>
      </c>
      <c r="D236" s="37">
        <v>2021</v>
      </c>
      <c r="E236" s="5" t="str">
        <f>TEXT(Sales[[#This Row],[Invoice Date]],"mmm")</f>
        <v>Apr</v>
      </c>
      <c r="F236" s="4" t="s">
        <v>31</v>
      </c>
      <c r="G236" s="4" t="s">
        <v>32</v>
      </c>
      <c r="H236" s="4" t="s">
        <v>35</v>
      </c>
      <c r="I236" s="6" t="s">
        <v>22</v>
      </c>
      <c r="J236" s="7">
        <v>50</v>
      </c>
      <c r="K236" s="8">
        <v>425</v>
      </c>
      <c r="L236" s="9">
        <f t="shared" si="3"/>
        <v>21250</v>
      </c>
      <c r="M236" s="9">
        <v>116875.00000000001</v>
      </c>
      <c r="N236" s="10">
        <v>0.55000000000000004</v>
      </c>
      <c r="O236" s="4" t="s">
        <v>24</v>
      </c>
    </row>
    <row r="237" spans="1:15" ht="14.25" customHeight="1" x14ac:dyDescent="0.25">
      <c r="A237" s="4" t="s">
        <v>34</v>
      </c>
      <c r="B237" s="4">
        <v>1189833</v>
      </c>
      <c r="C237" s="5">
        <v>44298</v>
      </c>
      <c r="D237" s="37">
        <v>2021</v>
      </c>
      <c r="E237" s="5" t="str">
        <f>TEXT(Sales[[#This Row],[Invoice Date]],"mmm")</f>
        <v>Apr</v>
      </c>
      <c r="F237" s="4" t="s">
        <v>31</v>
      </c>
      <c r="G237" s="4" t="s">
        <v>32</v>
      </c>
      <c r="H237" s="4" t="s">
        <v>35</v>
      </c>
      <c r="I237" s="6" t="s">
        <v>23</v>
      </c>
      <c r="J237" s="7">
        <v>65</v>
      </c>
      <c r="K237" s="8">
        <v>600</v>
      </c>
      <c r="L237" s="9">
        <f t="shared" si="3"/>
        <v>39000</v>
      </c>
      <c r="M237" s="9">
        <v>78000</v>
      </c>
      <c r="N237" s="10">
        <v>0.2</v>
      </c>
      <c r="O237" s="4" t="s">
        <v>24</v>
      </c>
    </row>
    <row r="238" spans="1:15" ht="14.25" customHeight="1" x14ac:dyDescent="0.25">
      <c r="A238" s="4" t="s">
        <v>34</v>
      </c>
      <c r="B238" s="4">
        <v>1189833</v>
      </c>
      <c r="C238" s="5">
        <v>44299</v>
      </c>
      <c r="D238" s="37">
        <v>2021</v>
      </c>
      <c r="E238" s="5" t="str">
        <f>TEXT(Sales[[#This Row],[Invoice Date]],"mmm")</f>
        <v>Apr</v>
      </c>
      <c r="F238" s="4" t="s">
        <v>31</v>
      </c>
      <c r="G238" s="4" t="s">
        <v>32</v>
      </c>
      <c r="H238" s="4" t="s">
        <v>35</v>
      </c>
      <c r="I238" s="6" t="s">
        <v>17</v>
      </c>
      <c r="J238" s="7">
        <v>45</v>
      </c>
      <c r="K238" s="8">
        <v>800</v>
      </c>
      <c r="L238" s="9">
        <f t="shared" si="3"/>
        <v>36000</v>
      </c>
      <c r="M238" s="9">
        <v>144000</v>
      </c>
      <c r="N238" s="10">
        <v>0.4</v>
      </c>
      <c r="O238" s="4" t="s">
        <v>24</v>
      </c>
    </row>
    <row r="239" spans="1:15" ht="14.25" customHeight="1" x14ac:dyDescent="0.25">
      <c r="A239" s="4" t="s">
        <v>34</v>
      </c>
      <c r="B239" s="4">
        <v>1189833</v>
      </c>
      <c r="C239" s="5">
        <v>44300</v>
      </c>
      <c r="D239" s="37">
        <v>2021</v>
      </c>
      <c r="E239" s="5" t="str">
        <f>TEXT(Sales[[#This Row],[Invoice Date]],"mmm")</f>
        <v>Apr</v>
      </c>
      <c r="F239" s="4" t="s">
        <v>31</v>
      </c>
      <c r="G239" s="4" t="s">
        <v>32</v>
      </c>
      <c r="H239" s="4" t="s">
        <v>35</v>
      </c>
      <c r="I239" s="6" t="s">
        <v>19</v>
      </c>
      <c r="J239" s="7">
        <v>50</v>
      </c>
      <c r="K239" s="8">
        <v>650</v>
      </c>
      <c r="L239" s="9">
        <f t="shared" si="3"/>
        <v>32500</v>
      </c>
      <c r="M239" s="9">
        <v>81250</v>
      </c>
      <c r="N239" s="10">
        <v>0.25</v>
      </c>
      <c r="O239" s="4" t="s">
        <v>24</v>
      </c>
    </row>
    <row r="240" spans="1:15" ht="14.25" customHeight="1" x14ac:dyDescent="0.25">
      <c r="A240" s="4" t="s">
        <v>34</v>
      </c>
      <c r="B240" s="4">
        <v>1189833</v>
      </c>
      <c r="C240" s="5">
        <v>44301</v>
      </c>
      <c r="D240" s="37">
        <v>2021</v>
      </c>
      <c r="E240" s="5" t="str">
        <f>TEXT(Sales[[#This Row],[Invoice Date]],"mmm")</f>
        <v>Apr</v>
      </c>
      <c r="F240" s="4" t="s">
        <v>31</v>
      </c>
      <c r="G240" s="4" t="s">
        <v>32</v>
      </c>
      <c r="H240" s="4" t="s">
        <v>35</v>
      </c>
      <c r="I240" s="6" t="s">
        <v>20</v>
      </c>
      <c r="J240" s="7">
        <v>50</v>
      </c>
      <c r="K240" s="8">
        <v>650</v>
      </c>
      <c r="L240" s="9">
        <f t="shared" si="3"/>
        <v>32500</v>
      </c>
      <c r="M240" s="9">
        <v>130000</v>
      </c>
      <c r="N240" s="10">
        <v>0.4</v>
      </c>
      <c r="O240" s="4" t="s">
        <v>24</v>
      </c>
    </row>
    <row r="241" spans="1:15" ht="14.25" customHeight="1" x14ac:dyDescent="0.25">
      <c r="A241" s="4" t="s">
        <v>34</v>
      </c>
      <c r="B241" s="4">
        <v>1189833</v>
      </c>
      <c r="C241" s="5">
        <v>44302</v>
      </c>
      <c r="D241" s="37">
        <v>2021</v>
      </c>
      <c r="E241" s="5" t="str">
        <f>TEXT(Sales[[#This Row],[Invoice Date]],"mmm")</f>
        <v>Apr</v>
      </c>
      <c r="F241" s="4" t="s">
        <v>31</v>
      </c>
      <c r="G241" s="4" t="s">
        <v>32</v>
      </c>
      <c r="H241" s="4" t="s">
        <v>35</v>
      </c>
      <c r="I241" s="6" t="s">
        <v>21</v>
      </c>
      <c r="J241" s="7">
        <v>45</v>
      </c>
      <c r="K241" s="8">
        <v>550</v>
      </c>
      <c r="L241" s="9">
        <f t="shared" si="3"/>
        <v>24750</v>
      </c>
      <c r="M241" s="9">
        <v>86625</v>
      </c>
      <c r="N241" s="10">
        <v>0.35</v>
      </c>
      <c r="O241" s="4" t="s">
        <v>24</v>
      </c>
    </row>
    <row r="242" spans="1:15" ht="14.25" customHeight="1" x14ac:dyDescent="0.25">
      <c r="A242" s="4" t="s">
        <v>34</v>
      </c>
      <c r="B242" s="4">
        <v>1189833</v>
      </c>
      <c r="C242" s="5">
        <v>44303</v>
      </c>
      <c r="D242" s="37">
        <v>2021</v>
      </c>
      <c r="E242" s="5" t="str">
        <f>TEXT(Sales[[#This Row],[Invoice Date]],"mmm")</f>
        <v>Apr</v>
      </c>
      <c r="F242" s="4" t="s">
        <v>31</v>
      </c>
      <c r="G242" s="4" t="s">
        <v>32</v>
      </c>
      <c r="H242" s="4" t="s">
        <v>35</v>
      </c>
      <c r="I242" s="6" t="s">
        <v>22</v>
      </c>
      <c r="J242" s="7">
        <v>50</v>
      </c>
      <c r="K242" s="8">
        <v>450</v>
      </c>
      <c r="L242" s="9">
        <f t="shared" si="3"/>
        <v>22500</v>
      </c>
      <c r="M242" s="9">
        <v>123750.00000000001</v>
      </c>
      <c r="N242" s="10">
        <v>0.55000000000000004</v>
      </c>
      <c r="O242" s="4" t="s">
        <v>24</v>
      </c>
    </row>
    <row r="243" spans="1:15" ht="14.25" customHeight="1" x14ac:dyDescent="0.25">
      <c r="A243" s="4" t="s">
        <v>34</v>
      </c>
      <c r="B243" s="4">
        <v>1189833</v>
      </c>
      <c r="C243" s="5">
        <v>44304</v>
      </c>
      <c r="D243" s="37">
        <v>2021</v>
      </c>
      <c r="E243" s="5" t="str">
        <f>TEXT(Sales[[#This Row],[Invoice Date]],"mmm")</f>
        <v>Apr</v>
      </c>
      <c r="F243" s="4" t="s">
        <v>31</v>
      </c>
      <c r="G243" s="4" t="s">
        <v>32</v>
      </c>
      <c r="H243" s="4" t="s">
        <v>35</v>
      </c>
      <c r="I243" s="6" t="s">
        <v>23</v>
      </c>
      <c r="J243" s="7">
        <v>65</v>
      </c>
      <c r="K243" s="8">
        <v>625</v>
      </c>
      <c r="L243" s="9">
        <f t="shared" si="3"/>
        <v>40625</v>
      </c>
      <c r="M243" s="9">
        <v>81250</v>
      </c>
      <c r="N243" s="10">
        <v>0.2</v>
      </c>
      <c r="O243" s="4" t="s">
        <v>24</v>
      </c>
    </row>
    <row r="244" spans="1:15" ht="14.25" customHeight="1" x14ac:dyDescent="0.25">
      <c r="A244" s="4" t="s">
        <v>34</v>
      </c>
      <c r="B244" s="4">
        <v>1189833</v>
      </c>
      <c r="C244" s="5">
        <v>44305</v>
      </c>
      <c r="D244" s="37">
        <v>2021</v>
      </c>
      <c r="E244" s="5" t="str">
        <f>TEXT(Sales[[#This Row],[Invoice Date]],"mmm")</f>
        <v>Apr</v>
      </c>
      <c r="F244" s="4" t="s">
        <v>31</v>
      </c>
      <c r="G244" s="4" t="s">
        <v>32</v>
      </c>
      <c r="H244" s="4" t="s">
        <v>35</v>
      </c>
      <c r="I244" s="6" t="s">
        <v>17</v>
      </c>
      <c r="J244" s="7">
        <v>45</v>
      </c>
      <c r="K244" s="8">
        <v>900</v>
      </c>
      <c r="L244" s="9">
        <f t="shared" si="3"/>
        <v>40500</v>
      </c>
      <c r="M244" s="9">
        <v>162000</v>
      </c>
      <c r="N244" s="10">
        <v>0.4</v>
      </c>
      <c r="O244" s="4" t="s">
        <v>24</v>
      </c>
    </row>
    <row r="245" spans="1:15" ht="14.25" customHeight="1" x14ac:dyDescent="0.25">
      <c r="A245" s="4" t="s">
        <v>34</v>
      </c>
      <c r="B245" s="4">
        <v>1189833</v>
      </c>
      <c r="C245" s="5">
        <v>44306</v>
      </c>
      <c r="D245" s="37">
        <v>2021</v>
      </c>
      <c r="E245" s="5" t="str">
        <f>TEXT(Sales[[#This Row],[Invoice Date]],"mmm")</f>
        <v>Apr</v>
      </c>
      <c r="F245" s="4" t="s">
        <v>31</v>
      </c>
      <c r="G245" s="4" t="s">
        <v>32</v>
      </c>
      <c r="H245" s="4" t="s">
        <v>35</v>
      </c>
      <c r="I245" s="6" t="s">
        <v>19</v>
      </c>
      <c r="J245" s="7">
        <v>50</v>
      </c>
      <c r="K245" s="8">
        <v>750</v>
      </c>
      <c r="L245" s="9">
        <f t="shared" si="3"/>
        <v>37500</v>
      </c>
      <c r="M245" s="9">
        <v>93750</v>
      </c>
      <c r="N245" s="10">
        <v>0.25</v>
      </c>
      <c r="O245" s="4" t="s">
        <v>24</v>
      </c>
    </row>
    <row r="246" spans="1:15" ht="14.25" customHeight="1" x14ac:dyDescent="0.25">
      <c r="A246" s="4" t="s">
        <v>34</v>
      </c>
      <c r="B246" s="4">
        <v>1189833</v>
      </c>
      <c r="C246" s="5">
        <v>44307</v>
      </c>
      <c r="D246" s="37">
        <v>2021</v>
      </c>
      <c r="E246" s="5" t="str">
        <f>TEXT(Sales[[#This Row],[Invoice Date]],"mmm")</f>
        <v>Apr</v>
      </c>
      <c r="F246" s="4" t="s">
        <v>31</v>
      </c>
      <c r="G246" s="4" t="s">
        <v>32</v>
      </c>
      <c r="H246" s="4" t="s">
        <v>35</v>
      </c>
      <c r="I246" s="6" t="s">
        <v>20</v>
      </c>
      <c r="J246" s="7">
        <v>50</v>
      </c>
      <c r="K246" s="8">
        <v>750</v>
      </c>
      <c r="L246" s="9">
        <f t="shared" si="3"/>
        <v>37500</v>
      </c>
      <c r="M246" s="9">
        <v>150000</v>
      </c>
      <c r="N246" s="10">
        <v>0.4</v>
      </c>
      <c r="O246" s="4" t="s">
        <v>24</v>
      </c>
    </row>
    <row r="247" spans="1:15" ht="14.25" customHeight="1" x14ac:dyDescent="0.25">
      <c r="A247" s="4" t="s">
        <v>34</v>
      </c>
      <c r="B247" s="4">
        <v>1189833</v>
      </c>
      <c r="C247" s="5">
        <v>44308</v>
      </c>
      <c r="D247" s="37">
        <v>2021</v>
      </c>
      <c r="E247" s="5" t="str">
        <f>TEXT(Sales[[#This Row],[Invoice Date]],"mmm")</f>
        <v>Apr</v>
      </c>
      <c r="F247" s="4" t="s">
        <v>31</v>
      </c>
      <c r="G247" s="4" t="s">
        <v>32</v>
      </c>
      <c r="H247" s="4" t="s">
        <v>35</v>
      </c>
      <c r="I247" s="6" t="s">
        <v>21</v>
      </c>
      <c r="J247" s="7">
        <v>45</v>
      </c>
      <c r="K247" s="8">
        <v>625</v>
      </c>
      <c r="L247" s="9">
        <f t="shared" si="3"/>
        <v>28125</v>
      </c>
      <c r="M247" s="9">
        <v>98437.5</v>
      </c>
      <c r="N247" s="10">
        <v>0.35</v>
      </c>
      <c r="O247" s="4" t="s">
        <v>24</v>
      </c>
    </row>
    <row r="248" spans="1:15" ht="14.25" customHeight="1" x14ac:dyDescent="0.25">
      <c r="A248" s="4" t="s">
        <v>34</v>
      </c>
      <c r="B248" s="4">
        <v>1189833</v>
      </c>
      <c r="C248" s="5">
        <v>44309</v>
      </c>
      <c r="D248" s="37">
        <v>2021</v>
      </c>
      <c r="E248" s="5" t="str">
        <f>TEXT(Sales[[#This Row],[Invoice Date]],"mmm")</f>
        <v>Apr</v>
      </c>
      <c r="F248" s="4" t="s">
        <v>31</v>
      </c>
      <c r="G248" s="4" t="s">
        <v>32</v>
      </c>
      <c r="H248" s="4" t="s">
        <v>35</v>
      </c>
      <c r="I248" s="6" t="s">
        <v>22</v>
      </c>
      <c r="J248" s="7">
        <v>50</v>
      </c>
      <c r="K248" s="8">
        <v>500</v>
      </c>
      <c r="L248" s="9">
        <f t="shared" si="3"/>
        <v>25000</v>
      </c>
      <c r="M248" s="9">
        <v>137500</v>
      </c>
      <c r="N248" s="10">
        <v>0.55000000000000004</v>
      </c>
      <c r="O248" s="4" t="s">
        <v>24</v>
      </c>
    </row>
    <row r="249" spans="1:15" ht="14.25" customHeight="1" x14ac:dyDescent="0.25">
      <c r="A249" s="4" t="s">
        <v>34</v>
      </c>
      <c r="B249" s="4">
        <v>1189833</v>
      </c>
      <c r="C249" s="5">
        <v>44310</v>
      </c>
      <c r="D249" s="37">
        <v>2021</v>
      </c>
      <c r="E249" s="5" t="str">
        <f>TEXT(Sales[[#This Row],[Invoice Date]],"mmm")</f>
        <v>Apr</v>
      </c>
      <c r="F249" s="4" t="s">
        <v>31</v>
      </c>
      <c r="G249" s="4" t="s">
        <v>32</v>
      </c>
      <c r="H249" s="4" t="s">
        <v>35</v>
      </c>
      <c r="I249" s="6" t="s">
        <v>23</v>
      </c>
      <c r="J249" s="7">
        <v>65</v>
      </c>
      <c r="K249" s="8">
        <v>800</v>
      </c>
      <c r="L249" s="9">
        <f t="shared" si="3"/>
        <v>52000</v>
      </c>
      <c r="M249" s="9">
        <v>104000</v>
      </c>
      <c r="N249" s="10">
        <v>0.2</v>
      </c>
      <c r="O249" s="4" t="s">
        <v>24</v>
      </c>
    </row>
    <row r="250" spans="1:15" ht="14.25" customHeight="1" x14ac:dyDescent="0.25">
      <c r="A250" s="4" t="s">
        <v>34</v>
      </c>
      <c r="B250" s="4">
        <v>1189833</v>
      </c>
      <c r="C250" s="5">
        <v>44311</v>
      </c>
      <c r="D250" s="37">
        <v>2021</v>
      </c>
      <c r="E250" s="5" t="str">
        <f>TEXT(Sales[[#This Row],[Invoice Date]],"mmm")</f>
        <v>Apr</v>
      </c>
      <c r="F250" s="4" t="s">
        <v>31</v>
      </c>
      <c r="G250" s="4" t="s">
        <v>32</v>
      </c>
      <c r="H250" s="4" t="s">
        <v>35</v>
      </c>
      <c r="I250" s="6" t="s">
        <v>17</v>
      </c>
      <c r="J250" s="7">
        <v>45</v>
      </c>
      <c r="K250" s="8">
        <v>950</v>
      </c>
      <c r="L250" s="9">
        <f t="shared" si="3"/>
        <v>42750</v>
      </c>
      <c r="M250" s="9">
        <v>171000</v>
      </c>
      <c r="N250" s="10">
        <v>0.4</v>
      </c>
      <c r="O250" s="4" t="s">
        <v>24</v>
      </c>
    </row>
    <row r="251" spans="1:15" ht="14.25" customHeight="1" x14ac:dyDescent="0.25">
      <c r="A251" s="4" t="s">
        <v>34</v>
      </c>
      <c r="B251" s="4">
        <v>1189833</v>
      </c>
      <c r="C251" s="5">
        <v>44312</v>
      </c>
      <c r="D251" s="37">
        <v>2021</v>
      </c>
      <c r="E251" s="5" t="str">
        <f>TEXT(Sales[[#This Row],[Invoice Date]],"mmm")</f>
        <v>Apr</v>
      </c>
      <c r="F251" s="4" t="s">
        <v>31</v>
      </c>
      <c r="G251" s="4" t="s">
        <v>32</v>
      </c>
      <c r="H251" s="4" t="s">
        <v>35</v>
      </c>
      <c r="I251" s="6" t="s">
        <v>19</v>
      </c>
      <c r="J251" s="7">
        <v>50</v>
      </c>
      <c r="K251" s="8">
        <v>800</v>
      </c>
      <c r="L251" s="9">
        <f t="shared" si="3"/>
        <v>40000</v>
      </c>
      <c r="M251" s="9">
        <v>100000</v>
      </c>
      <c r="N251" s="10">
        <v>0.25</v>
      </c>
      <c r="O251" s="4" t="s">
        <v>24</v>
      </c>
    </row>
    <row r="252" spans="1:15" ht="14.25" customHeight="1" x14ac:dyDescent="0.25">
      <c r="A252" s="4" t="s">
        <v>34</v>
      </c>
      <c r="B252" s="4">
        <v>1189833</v>
      </c>
      <c r="C252" s="5">
        <v>44313</v>
      </c>
      <c r="D252" s="37">
        <v>2021</v>
      </c>
      <c r="E252" s="5" t="str">
        <f>TEXT(Sales[[#This Row],[Invoice Date]],"mmm")</f>
        <v>Apr</v>
      </c>
      <c r="F252" s="4" t="s">
        <v>31</v>
      </c>
      <c r="G252" s="4" t="s">
        <v>32</v>
      </c>
      <c r="H252" s="4" t="s">
        <v>35</v>
      </c>
      <c r="I252" s="6" t="s">
        <v>20</v>
      </c>
      <c r="J252" s="7">
        <v>50</v>
      </c>
      <c r="K252" s="8">
        <v>750</v>
      </c>
      <c r="L252" s="9">
        <f t="shared" si="3"/>
        <v>37500</v>
      </c>
      <c r="M252" s="9">
        <v>150000</v>
      </c>
      <c r="N252" s="10">
        <v>0.4</v>
      </c>
      <c r="O252" s="4" t="s">
        <v>24</v>
      </c>
    </row>
    <row r="253" spans="1:15" ht="14.25" customHeight="1" x14ac:dyDescent="0.25">
      <c r="A253" s="4" t="s">
        <v>34</v>
      </c>
      <c r="B253" s="4">
        <v>1189833</v>
      </c>
      <c r="C253" s="5">
        <v>44314</v>
      </c>
      <c r="D253" s="37">
        <v>2021</v>
      </c>
      <c r="E253" s="5" t="str">
        <f>TEXT(Sales[[#This Row],[Invoice Date]],"mmm")</f>
        <v>Apr</v>
      </c>
      <c r="F253" s="4" t="s">
        <v>31</v>
      </c>
      <c r="G253" s="4" t="s">
        <v>32</v>
      </c>
      <c r="H253" s="4" t="s">
        <v>35</v>
      </c>
      <c r="I253" s="6" t="s">
        <v>21</v>
      </c>
      <c r="J253" s="7">
        <v>45</v>
      </c>
      <c r="K253" s="8">
        <v>650</v>
      </c>
      <c r="L253" s="9">
        <f t="shared" si="3"/>
        <v>29250</v>
      </c>
      <c r="M253" s="9">
        <v>102375</v>
      </c>
      <c r="N253" s="10">
        <v>0.35</v>
      </c>
      <c r="O253" s="4" t="s">
        <v>24</v>
      </c>
    </row>
    <row r="254" spans="1:15" ht="14.25" customHeight="1" x14ac:dyDescent="0.25">
      <c r="A254" s="4" t="s">
        <v>34</v>
      </c>
      <c r="B254" s="4">
        <v>1189833</v>
      </c>
      <c r="C254" s="5">
        <v>44315</v>
      </c>
      <c r="D254" s="37">
        <v>2021</v>
      </c>
      <c r="E254" s="5" t="str">
        <f>TEXT(Sales[[#This Row],[Invoice Date]],"mmm")</f>
        <v>Apr</v>
      </c>
      <c r="F254" s="4" t="s">
        <v>31</v>
      </c>
      <c r="G254" s="4" t="s">
        <v>32</v>
      </c>
      <c r="H254" s="4" t="s">
        <v>35</v>
      </c>
      <c r="I254" s="6" t="s">
        <v>22</v>
      </c>
      <c r="J254" s="7">
        <v>50</v>
      </c>
      <c r="K254" s="8">
        <v>700</v>
      </c>
      <c r="L254" s="9">
        <f t="shared" si="3"/>
        <v>35000</v>
      </c>
      <c r="M254" s="9">
        <v>192500.00000000003</v>
      </c>
      <c r="N254" s="10">
        <v>0.55000000000000004</v>
      </c>
      <c r="O254" s="4" t="s">
        <v>24</v>
      </c>
    </row>
    <row r="255" spans="1:15" ht="14.25" customHeight="1" x14ac:dyDescent="0.25">
      <c r="A255" s="4" t="s">
        <v>34</v>
      </c>
      <c r="B255" s="4">
        <v>1189833</v>
      </c>
      <c r="C255" s="5">
        <v>44316</v>
      </c>
      <c r="D255" s="37">
        <v>2021</v>
      </c>
      <c r="E255" s="5" t="str">
        <f>TEXT(Sales[[#This Row],[Invoice Date]],"mmm")</f>
        <v>Apr</v>
      </c>
      <c r="F255" s="4" t="s">
        <v>31</v>
      </c>
      <c r="G255" s="4" t="s">
        <v>32</v>
      </c>
      <c r="H255" s="4" t="s">
        <v>35</v>
      </c>
      <c r="I255" s="6" t="s">
        <v>23</v>
      </c>
      <c r="J255" s="7">
        <v>65</v>
      </c>
      <c r="K255" s="8">
        <v>700</v>
      </c>
      <c r="L255" s="9">
        <f t="shared" si="3"/>
        <v>45500</v>
      </c>
      <c r="M255" s="9">
        <v>91000</v>
      </c>
      <c r="N255" s="10">
        <v>0.2</v>
      </c>
      <c r="O255" s="4" t="s">
        <v>24</v>
      </c>
    </row>
    <row r="256" spans="1:15" ht="14.25" customHeight="1" x14ac:dyDescent="0.25">
      <c r="A256" s="4" t="s">
        <v>34</v>
      </c>
      <c r="B256" s="4">
        <v>1189833</v>
      </c>
      <c r="C256" s="5">
        <v>44317</v>
      </c>
      <c r="D256" s="37">
        <v>2021</v>
      </c>
      <c r="E256" s="5" t="str">
        <f>TEXT(Sales[[#This Row],[Invoice Date]],"mmm")</f>
        <v>May</v>
      </c>
      <c r="F256" s="4" t="s">
        <v>31</v>
      </c>
      <c r="G256" s="4" t="s">
        <v>32</v>
      </c>
      <c r="H256" s="4" t="s">
        <v>35</v>
      </c>
      <c r="I256" s="6" t="s">
        <v>17</v>
      </c>
      <c r="J256" s="7">
        <v>50</v>
      </c>
      <c r="K256" s="8">
        <v>900</v>
      </c>
      <c r="L256" s="9">
        <f t="shared" si="3"/>
        <v>45000</v>
      </c>
      <c r="M256" s="9">
        <v>180000</v>
      </c>
      <c r="N256" s="10">
        <v>0.4</v>
      </c>
      <c r="O256" s="4" t="s">
        <v>24</v>
      </c>
    </row>
    <row r="257" spans="1:15" ht="14.25" customHeight="1" x14ac:dyDescent="0.25">
      <c r="A257" s="4" t="s">
        <v>34</v>
      </c>
      <c r="B257" s="4">
        <v>1189833</v>
      </c>
      <c r="C257" s="5">
        <v>44318</v>
      </c>
      <c r="D257" s="37">
        <v>2021</v>
      </c>
      <c r="E257" s="5" t="str">
        <f>TEXT(Sales[[#This Row],[Invoice Date]],"mmm")</f>
        <v>May</v>
      </c>
      <c r="F257" s="4" t="s">
        <v>31</v>
      </c>
      <c r="G257" s="4" t="s">
        <v>32</v>
      </c>
      <c r="H257" s="4" t="s">
        <v>35</v>
      </c>
      <c r="I257" s="6" t="s">
        <v>19</v>
      </c>
      <c r="J257" s="7">
        <v>55.000000000000007</v>
      </c>
      <c r="K257" s="8">
        <v>850</v>
      </c>
      <c r="L257" s="9">
        <f t="shared" si="3"/>
        <v>46750.000000000007</v>
      </c>
      <c r="M257" s="9">
        <v>116875.00000000001</v>
      </c>
      <c r="N257" s="10">
        <v>0.25</v>
      </c>
      <c r="O257" s="4" t="s">
        <v>24</v>
      </c>
    </row>
    <row r="258" spans="1:15" ht="14.25" customHeight="1" x14ac:dyDescent="0.25">
      <c r="A258" s="4" t="s">
        <v>34</v>
      </c>
      <c r="B258" s="4">
        <v>1189833</v>
      </c>
      <c r="C258" s="5">
        <v>44319</v>
      </c>
      <c r="D258" s="37">
        <v>2021</v>
      </c>
      <c r="E258" s="5" t="str">
        <f>TEXT(Sales[[#This Row],[Invoice Date]],"mmm")</f>
        <v>May</v>
      </c>
      <c r="F258" s="4" t="s">
        <v>31</v>
      </c>
      <c r="G258" s="4" t="s">
        <v>32</v>
      </c>
      <c r="H258" s="4" t="s">
        <v>35</v>
      </c>
      <c r="I258" s="6" t="s">
        <v>20</v>
      </c>
      <c r="J258" s="7">
        <v>50</v>
      </c>
      <c r="K258" s="8">
        <v>725</v>
      </c>
      <c r="L258" s="9">
        <f t="shared" si="3"/>
        <v>36250</v>
      </c>
      <c r="M258" s="9">
        <v>145000</v>
      </c>
      <c r="N258" s="10">
        <v>0.4</v>
      </c>
      <c r="O258" s="4" t="s">
        <v>24</v>
      </c>
    </row>
    <row r="259" spans="1:15" ht="14.25" customHeight="1" x14ac:dyDescent="0.25">
      <c r="A259" s="4" t="s">
        <v>34</v>
      </c>
      <c r="B259" s="4">
        <v>1189833</v>
      </c>
      <c r="C259" s="5">
        <v>44320</v>
      </c>
      <c r="D259" s="37">
        <v>2021</v>
      </c>
      <c r="E259" s="5" t="str">
        <f>TEXT(Sales[[#This Row],[Invoice Date]],"mmm")</f>
        <v>May</v>
      </c>
      <c r="F259" s="4" t="s">
        <v>31</v>
      </c>
      <c r="G259" s="4" t="s">
        <v>32</v>
      </c>
      <c r="H259" s="4" t="s">
        <v>35</v>
      </c>
      <c r="I259" s="6" t="s">
        <v>21</v>
      </c>
      <c r="J259" s="7">
        <v>50</v>
      </c>
      <c r="K259" s="8">
        <v>675</v>
      </c>
      <c r="L259" s="9">
        <f t="shared" ref="L259:L322" si="4">J259*K259</f>
        <v>33750</v>
      </c>
      <c r="M259" s="9">
        <v>118124.99999999999</v>
      </c>
      <c r="N259" s="10">
        <v>0.35</v>
      </c>
      <c r="O259" s="4" t="s">
        <v>24</v>
      </c>
    </row>
    <row r="260" spans="1:15" ht="14.25" customHeight="1" x14ac:dyDescent="0.25">
      <c r="A260" s="4" t="s">
        <v>34</v>
      </c>
      <c r="B260" s="4">
        <v>1189833</v>
      </c>
      <c r="C260" s="5">
        <v>44321</v>
      </c>
      <c r="D260" s="37">
        <v>2021</v>
      </c>
      <c r="E260" s="5" t="str">
        <f>TEXT(Sales[[#This Row],[Invoice Date]],"mmm")</f>
        <v>May</v>
      </c>
      <c r="F260" s="4" t="s">
        <v>31</v>
      </c>
      <c r="G260" s="4" t="s">
        <v>32</v>
      </c>
      <c r="H260" s="4" t="s">
        <v>35</v>
      </c>
      <c r="I260" s="6" t="s">
        <v>22</v>
      </c>
      <c r="J260" s="7">
        <v>60</v>
      </c>
      <c r="K260" s="8">
        <v>675</v>
      </c>
      <c r="L260" s="9">
        <f t="shared" si="4"/>
        <v>40500</v>
      </c>
      <c r="M260" s="9">
        <v>222750.00000000003</v>
      </c>
      <c r="N260" s="10">
        <v>0.55000000000000004</v>
      </c>
      <c r="O260" s="4" t="s">
        <v>24</v>
      </c>
    </row>
    <row r="261" spans="1:15" ht="14.25" customHeight="1" x14ac:dyDescent="0.25">
      <c r="A261" s="4" t="s">
        <v>34</v>
      </c>
      <c r="B261" s="4">
        <v>1189833</v>
      </c>
      <c r="C261" s="5">
        <v>44322</v>
      </c>
      <c r="D261" s="37">
        <v>2021</v>
      </c>
      <c r="E261" s="5" t="str">
        <f>TEXT(Sales[[#This Row],[Invoice Date]],"mmm")</f>
        <v>May</v>
      </c>
      <c r="F261" s="4" t="s">
        <v>31</v>
      </c>
      <c r="G261" s="4" t="s">
        <v>32</v>
      </c>
      <c r="H261" s="4" t="s">
        <v>35</v>
      </c>
      <c r="I261" s="6" t="s">
        <v>23</v>
      </c>
      <c r="J261" s="7">
        <v>65</v>
      </c>
      <c r="K261" s="8">
        <v>650</v>
      </c>
      <c r="L261" s="9">
        <f t="shared" si="4"/>
        <v>42250</v>
      </c>
      <c r="M261" s="9">
        <v>84500</v>
      </c>
      <c r="N261" s="10">
        <v>0.2</v>
      </c>
      <c r="O261" s="4" t="s">
        <v>24</v>
      </c>
    </row>
    <row r="262" spans="1:15" ht="14.25" customHeight="1" x14ac:dyDescent="0.25">
      <c r="A262" s="4" t="s">
        <v>34</v>
      </c>
      <c r="B262" s="4">
        <v>1189833</v>
      </c>
      <c r="C262" s="5">
        <v>44323</v>
      </c>
      <c r="D262" s="37">
        <v>2021</v>
      </c>
      <c r="E262" s="5" t="str">
        <f>TEXT(Sales[[#This Row],[Invoice Date]],"mmm")</f>
        <v>May</v>
      </c>
      <c r="F262" s="4" t="s">
        <v>31</v>
      </c>
      <c r="G262" s="4" t="s">
        <v>32</v>
      </c>
      <c r="H262" s="4" t="s">
        <v>35</v>
      </c>
      <c r="I262" s="6" t="s">
        <v>17</v>
      </c>
      <c r="J262" s="7">
        <v>50</v>
      </c>
      <c r="K262" s="8">
        <v>850</v>
      </c>
      <c r="L262" s="9">
        <f t="shared" si="4"/>
        <v>42500</v>
      </c>
      <c r="M262" s="9">
        <v>170000</v>
      </c>
      <c r="N262" s="10">
        <v>0.4</v>
      </c>
      <c r="O262" s="4" t="s">
        <v>24</v>
      </c>
    </row>
    <row r="263" spans="1:15" ht="14.25" customHeight="1" x14ac:dyDescent="0.25">
      <c r="A263" s="4" t="s">
        <v>34</v>
      </c>
      <c r="B263" s="4">
        <v>1189833</v>
      </c>
      <c r="C263" s="5">
        <v>44324</v>
      </c>
      <c r="D263" s="37">
        <v>2021</v>
      </c>
      <c r="E263" s="5" t="str">
        <f>TEXT(Sales[[#This Row],[Invoice Date]],"mmm")</f>
        <v>May</v>
      </c>
      <c r="F263" s="4" t="s">
        <v>31</v>
      </c>
      <c r="G263" s="4" t="s">
        <v>32</v>
      </c>
      <c r="H263" s="4" t="s">
        <v>35</v>
      </c>
      <c r="I263" s="6" t="s">
        <v>19</v>
      </c>
      <c r="J263" s="7">
        <v>55.000000000000007</v>
      </c>
      <c r="K263" s="8">
        <v>850</v>
      </c>
      <c r="L263" s="9">
        <f t="shared" si="4"/>
        <v>46750.000000000007</v>
      </c>
      <c r="M263" s="9">
        <v>116875.00000000001</v>
      </c>
      <c r="N263" s="10">
        <v>0.25</v>
      </c>
      <c r="O263" s="4" t="s">
        <v>24</v>
      </c>
    </row>
    <row r="264" spans="1:15" ht="14.25" customHeight="1" x14ac:dyDescent="0.25">
      <c r="A264" s="4" t="s">
        <v>34</v>
      </c>
      <c r="B264" s="4">
        <v>1189833</v>
      </c>
      <c r="C264" s="5">
        <v>44325</v>
      </c>
      <c r="D264" s="37">
        <v>2021</v>
      </c>
      <c r="E264" s="5" t="str">
        <f>TEXT(Sales[[#This Row],[Invoice Date]],"mmm")</f>
        <v>May</v>
      </c>
      <c r="F264" s="4" t="s">
        <v>31</v>
      </c>
      <c r="G264" s="4" t="s">
        <v>32</v>
      </c>
      <c r="H264" s="4" t="s">
        <v>35</v>
      </c>
      <c r="I264" s="6" t="s">
        <v>20</v>
      </c>
      <c r="J264" s="7">
        <v>50</v>
      </c>
      <c r="K264" s="8">
        <v>700</v>
      </c>
      <c r="L264" s="9">
        <f t="shared" si="4"/>
        <v>35000</v>
      </c>
      <c r="M264" s="9">
        <v>140000</v>
      </c>
      <c r="N264" s="10">
        <v>0.4</v>
      </c>
      <c r="O264" s="4" t="s">
        <v>24</v>
      </c>
    </row>
    <row r="265" spans="1:15" ht="14.25" customHeight="1" x14ac:dyDescent="0.25">
      <c r="A265" s="4" t="s">
        <v>34</v>
      </c>
      <c r="B265" s="4">
        <v>1189833</v>
      </c>
      <c r="C265" s="5">
        <v>44326</v>
      </c>
      <c r="D265" s="37">
        <v>2021</v>
      </c>
      <c r="E265" s="5" t="str">
        <f>TEXT(Sales[[#This Row],[Invoice Date]],"mmm")</f>
        <v>May</v>
      </c>
      <c r="F265" s="4" t="s">
        <v>31</v>
      </c>
      <c r="G265" s="4" t="s">
        <v>32</v>
      </c>
      <c r="H265" s="4" t="s">
        <v>35</v>
      </c>
      <c r="I265" s="6" t="s">
        <v>21</v>
      </c>
      <c r="J265" s="7">
        <v>50</v>
      </c>
      <c r="K265" s="8">
        <v>650</v>
      </c>
      <c r="L265" s="9">
        <f t="shared" si="4"/>
        <v>32500</v>
      </c>
      <c r="M265" s="9">
        <v>113750</v>
      </c>
      <c r="N265" s="10">
        <v>0.35</v>
      </c>
      <c r="O265" s="4" t="s">
        <v>24</v>
      </c>
    </row>
    <row r="266" spans="1:15" ht="14.25" customHeight="1" x14ac:dyDescent="0.25">
      <c r="A266" s="4" t="s">
        <v>34</v>
      </c>
      <c r="B266" s="4">
        <v>1189833</v>
      </c>
      <c r="C266" s="5">
        <v>44327</v>
      </c>
      <c r="D266" s="37">
        <v>2021</v>
      </c>
      <c r="E266" s="5" t="str">
        <f>TEXT(Sales[[#This Row],[Invoice Date]],"mmm")</f>
        <v>May</v>
      </c>
      <c r="F266" s="4" t="s">
        <v>31</v>
      </c>
      <c r="G266" s="4" t="s">
        <v>32</v>
      </c>
      <c r="H266" s="4" t="s">
        <v>35</v>
      </c>
      <c r="I266" s="6" t="s">
        <v>22</v>
      </c>
      <c r="J266" s="7">
        <v>60</v>
      </c>
      <c r="K266" s="8">
        <v>650</v>
      </c>
      <c r="L266" s="9">
        <f t="shared" si="4"/>
        <v>39000</v>
      </c>
      <c r="M266" s="9">
        <v>214500.00000000003</v>
      </c>
      <c r="N266" s="10">
        <v>0.55000000000000004</v>
      </c>
      <c r="O266" s="4" t="s">
        <v>24</v>
      </c>
    </row>
    <row r="267" spans="1:15" ht="14.25" customHeight="1" x14ac:dyDescent="0.25">
      <c r="A267" s="4" t="s">
        <v>34</v>
      </c>
      <c r="B267" s="4">
        <v>1189833</v>
      </c>
      <c r="C267" s="5">
        <v>44328</v>
      </c>
      <c r="D267" s="37">
        <v>2021</v>
      </c>
      <c r="E267" s="5" t="str">
        <f>TEXT(Sales[[#This Row],[Invoice Date]],"mmm")</f>
        <v>May</v>
      </c>
      <c r="F267" s="4" t="s">
        <v>31</v>
      </c>
      <c r="G267" s="4" t="s">
        <v>32</v>
      </c>
      <c r="H267" s="4" t="s">
        <v>35</v>
      </c>
      <c r="I267" s="6" t="s">
        <v>23</v>
      </c>
      <c r="J267" s="7">
        <v>65</v>
      </c>
      <c r="K267" s="8">
        <v>700</v>
      </c>
      <c r="L267" s="9">
        <f t="shared" si="4"/>
        <v>45500</v>
      </c>
      <c r="M267" s="9">
        <v>91000</v>
      </c>
      <c r="N267" s="10">
        <v>0.2</v>
      </c>
      <c r="O267" s="4" t="s">
        <v>24</v>
      </c>
    </row>
    <row r="268" spans="1:15" ht="14.25" customHeight="1" x14ac:dyDescent="0.25">
      <c r="A268" s="4" t="s">
        <v>34</v>
      </c>
      <c r="B268" s="4">
        <v>1189833</v>
      </c>
      <c r="C268" s="5">
        <v>44329</v>
      </c>
      <c r="D268" s="37">
        <v>2021</v>
      </c>
      <c r="E268" s="5" t="str">
        <f>TEXT(Sales[[#This Row],[Invoice Date]],"mmm")</f>
        <v>May</v>
      </c>
      <c r="F268" s="4" t="s">
        <v>31</v>
      </c>
      <c r="G268" s="4" t="s">
        <v>32</v>
      </c>
      <c r="H268" s="4" t="s">
        <v>35</v>
      </c>
      <c r="I268" s="6" t="s">
        <v>17</v>
      </c>
      <c r="J268" s="7">
        <v>50</v>
      </c>
      <c r="K268" s="8">
        <v>800</v>
      </c>
      <c r="L268" s="9">
        <f t="shared" si="4"/>
        <v>40000</v>
      </c>
      <c r="M268" s="9">
        <v>160000</v>
      </c>
      <c r="N268" s="10">
        <v>0.4</v>
      </c>
      <c r="O268" s="4" t="s">
        <v>24</v>
      </c>
    </row>
    <row r="269" spans="1:15" ht="14.25" customHeight="1" x14ac:dyDescent="0.25">
      <c r="A269" s="4" t="s">
        <v>34</v>
      </c>
      <c r="B269" s="4">
        <v>1189833</v>
      </c>
      <c r="C269" s="5">
        <v>44330</v>
      </c>
      <c r="D269" s="37">
        <v>2021</v>
      </c>
      <c r="E269" s="5" t="str">
        <f>TEXT(Sales[[#This Row],[Invoice Date]],"mmm")</f>
        <v>May</v>
      </c>
      <c r="F269" s="4" t="s">
        <v>31</v>
      </c>
      <c r="G269" s="4" t="s">
        <v>32</v>
      </c>
      <c r="H269" s="4" t="s">
        <v>35</v>
      </c>
      <c r="I269" s="6" t="s">
        <v>19</v>
      </c>
      <c r="J269" s="7">
        <v>55.000000000000007</v>
      </c>
      <c r="K269" s="8">
        <v>800</v>
      </c>
      <c r="L269" s="9">
        <f t="shared" si="4"/>
        <v>44000.000000000007</v>
      </c>
      <c r="M269" s="9">
        <v>110000.00000000001</v>
      </c>
      <c r="N269" s="10">
        <v>0.25</v>
      </c>
      <c r="O269" s="4" t="s">
        <v>24</v>
      </c>
    </row>
    <row r="270" spans="1:15" ht="14.25" customHeight="1" x14ac:dyDescent="0.25">
      <c r="A270" s="4" t="s">
        <v>34</v>
      </c>
      <c r="B270" s="4">
        <v>1189833</v>
      </c>
      <c r="C270" s="5">
        <v>44331</v>
      </c>
      <c r="D270" s="37">
        <v>2021</v>
      </c>
      <c r="E270" s="5" t="str">
        <f>TEXT(Sales[[#This Row],[Invoice Date]],"mmm")</f>
        <v>May</v>
      </c>
      <c r="F270" s="4" t="s">
        <v>31</v>
      </c>
      <c r="G270" s="4" t="s">
        <v>32</v>
      </c>
      <c r="H270" s="4" t="s">
        <v>35</v>
      </c>
      <c r="I270" s="6" t="s">
        <v>20</v>
      </c>
      <c r="J270" s="7">
        <v>50</v>
      </c>
      <c r="K270" s="8">
        <v>650</v>
      </c>
      <c r="L270" s="9">
        <f t="shared" si="4"/>
        <v>32500</v>
      </c>
      <c r="M270" s="9">
        <v>130000</v>
      </c>
      <c r="N270" s="10">
        <v>0.4</v>
      </c>
      <c r="O270" s="4" t="s">
        <v>24</v>
      </c>
    </row>
    <row r="271" spans="1:15" ht="14.25" customHeight="1" x14ac:dyDescent="0.25">
      <c r="A271" s="4" t="s">
        <v>34</v>
      </c>
      <c r="B271" s="4">
        <v>1189833</v>
      </c>
      <c r="C271" s="5">
        <v>44332</v>
      </c>
      <c r="D271" s="37">
        <v>2021</v>
      </c>
      <c r="E271" s="5" t="str">
        <f>TEXT(Sales[[#This Row],[Invoice Date]],"mmm")</f>
        <v>May</v>
      </c>
      <c r="F271" s="4" t="s">
        <v>31</v>
      </c>
      <c r="G271" s="4" t="s">
        <v>32</v>
      </c>
      <c r="H271" s="4" t="s">
        <v>35</v>
      </c>
      <c r="I271" s="6" t="s">
        <v>21</v>
      </c>
      <c r="J271" s="7">
        <v>50</v>
      </c>
      <c r="K271" s="8">
        <v>625</v>
      </c>
      <c r="L271" s="9">
        <f t="shared" si="4"/>
        <v>31250</v>
      </c>
      <c r="M271" s="9">
        <v>109375</v>
      </c>
      <c r="N271" s="10">
        <v>0.35</v>
      </c>
      <c r="O271" s="4" t="s">
        <v>24</v>
      </c>
    </row>
    <row r="272" spans="1:15" ht="14.25" customHeight="1" x14ac:dyDescent="0.25">
      <c r="A272" s="4" t="s">
        <v>34</v>
      </c>
      <c r="B272" s="4">
        <v>1189833</v>
      </c>
      <c r="C272" s="5">
        <v>44333</v>
      </c>
      <c r="D272" s="37">
        <v>2021</v>
      </c>
      <c r="E272" s="5" t="str">
        <f>TEXT(Sales[[#This Row],[Invoice Date]],"mmm")</f>
        <v>May</v>
      </c>
      <c r="F272" s="4" t="s">
        <v>31</v>
      </c>
      <c r="G272" s="4" t="s">
        <v>32</v>
      </c>
      <c r="H272" s="4" t="s">
        <v>35</v>
      </c>
      <c r="I272" s="6" t="s">
        <v>22</v>
      </c>
      <c r="J272" s="7">
        <v>60</v>
      </c>
      <c r="K272" s="8">
        <v>600</v>
      </c>
      <c r="L272" s="9">
        <f t="shared" si="4"/>
        <v>36000</v>
      </c>
      <c r="M272" s="9">
        <v>198000.00000000003</v>
      </c>
      <c r="N272" s="10">
        <v>0.55000000000000004</v>
      </c>
      <c r="O272" s="4" t="s">
        <v>24</v>
      </c>
    </row>
    <row r="273" spans="1:15" ht="14.25" customHeight="1" x14ac:dyDescent="0.25">
      <c r="A273" s="4" t="s">
        <v>34</v>
      </c>
      <c r="B273" s="4">
        <v>1189833</v>
      </c>
      <c r="C273" s="5">
        <v>44334</v>
      </c>
      <c r="D273" s="37">
        <v>2021</v>
      </c>
      <c r="E273" s="5" t="str">
        <f>TEXT(Sales[[#This Row],[Invoice Date]],"mmm")</f>
        <v>May</v>
      </c>
      <c r="F273" s="4" t="s">
        <v>31</v>
      </c>
      <c r="G273" s="4" t="s">
        <v>32</v>
      </c>
      <c r="H273" s="4" t="s">
        <v>35</v>
      </c>
      <c r="I273" s="6" t="s">
        <v>23</v>
      </c>
      <c r="J273" s="7">
        <v>65</v>
      </c>
      <c r="K273" s="8">
        <v>650</v>
      </c>
      <c r="L273" s="9">
        <f t="shared" si="4"/>
        <v>42250</v>
      </c>
      <c r="M273" s="9">
        <v>84500</v>
      </c>
      <c r="N273" s="10">
        <v>0.2</v>
      </c>
      <c r="O273" s="4" t="s">
        <v>24</v>
      </c>
    </row>
    <row r="274" spans="1:15" ht="14.25" customHeight="1" x14ac:dyDescent="0.25">
      <c r="A274" s="4" t="s">
        <v>34</v>
      </c>
      <c r="B274" s="4">
        <v>1189833</v>
      </c>
      <c r="C274" s="5">
        <v>44335</v>
      </c>
      <c r="D274" s="37">
        <v>2021</v>
      </c>
      <c r="E274" s="5" t="str">
        <f>TEXT(Sales[[#This Row],[Invoice Date]],"mmm")</f>
        <v>May</v>
      </c>
      <c r="F274" s="4" t="s">
        <v>31</v>
      </c>
      <c r="G274" s="4" t="s">
        <v>32</v>
      </c>
      <c r="H274" s="4" t="s">
        <v>35</v>
      </c>
      <c r="I274" s="6" t="s">
        <v>17</v>
      </c>
      <c r="J274" s="7">
        <v>50</v>
      </c>
      <c r="K274" s="8">
        <v>825</v>
      </c>
      <c r="L274" s="9">
        <f t="shared" si="4"/>
        <v>41250</v>
      </c>
      <c r="M274" s="9">
        <v>165000</v>
      </c>
      <c r="N274" s="10">
        <v>0.4</v>
      </c>
      <c r="O274" s="4" t="s">
        <v>24</v>
      </c>
    </row>
    <row r="275" spans="1:15" ht="14.25" customHeight="1" x14ac:dyDescent="0.25">
      <c r="A275" s="4" t="s">
        <v>34</v>
      </c>
      <c r="B275" s="4">
        <v>1189833</v>
      </c>
      <c r="C275" s="5">
        <v>44336</v>
      </c>
      <c r="D275" s="37">
        <v>2021</v>
      </c>
      <c r="E275" s="5" t="str">
        <f>TEXT(Sales[[#This Row],[Invoice Date]],"mmm")</f>
        <v>May</v>
      </c>
      <c r="F275" s="4" t="s">
        <v>31</v>
      </c>
      <c r="G275" s="4" t="s">
        <v>32</v>
      </c>
      <c r="H275" s="4" t="s">
        <v>35</v>
      </c>
      <c r="I275" s="6" t="s">
        <v>19</v>
      </c>
      <c r="J275" s="7">
        <v>55.000000000000007</v>
      </c>
      <c r="K275" s="8">
        <v>825</v>
      </c>
      <c r="L275" s="9">
        <f t="shared" si="4"/>
        <v>45375.000000000007</v>
      </c>
      <c r="M275" s="9">
        <v>113437.50000000001</v>
      </c>
      <c r="N275" s="10">
        <v>0.25</v>
      </c>
      <c r="O275" s="4" t="s">
        <v>24</v>
      </c>
    </row>
    <row r="276" spans="1:15" ht="14.25" customHeight="1" x14ac:dyDescent="0.25">
      <c r="A276" s="4" t="s">
        <v>34</v>
      </c>
      <c r="B276" s="4">
        <v>1189833</v>
      </c>
      <c r="C276" s="5">
        <v>44337</v>
      </c>
      <c r="D276" s="37">
        <v>2021</v>
      </c>
      <c r="E276" s="5" t="str">
        <f>TEXT(Sales[[#This Row],[Invoice Date]],"mmm")</f>
        <v>May</v>
      </c>
      <c r="F276" s="4" t="s">
        <v>31</v>
      </c>
      <c r="G276" s="4" t="s">
        <v>32</v>
      </c>
      <c r="H276" s="4" t="s">
        <v>35</v>
      </c>
      <c r="I276" s="6" t="s">
        <v>20</v>
      </c>
      <c r="J276" s="7">
        <v>50</v>
      </c>
      <c r="K276" s="8">
        <v>675</v>
      </c>
      <c r="L276" s="9">
        <f t="shared" si="4"/>
        <v>33750</v>
      </c>
      <c r="M276" s="9">
        <v>135000</v>
      </c>
      <c r="N276" s="10">
        <v>0.4</v>
      </c>
      <c r="O276" s="4" t="s">
        <v>24</v>
      </c>
    </row>
    <row r="277" spans="1:15" ht="14.25" customHeight="1" x14ac:dyDescent="0.25">
      <c r="A277" s="4" t="s">
        <v>34</v>
      </c>
      <c r="B277" s="4">
        <v>1189833</v>
      </c>
      <c r="C277" s="5">
        <v>44338</v>
      </c>
      <c r="D277" s="37">
        <v>2021</v>
      </c>
      <c r="E277" s="5" t="str">
        <f>TEXT(Sales[[#This Row],[Invoice Date]],"mmm")</f>
        <v>May</v>
      </c>
      <c r="F277" s="4" t="s">
        <v>31</v>
      </c>
      <c r="G277" s="4" t="s">
        <v>32</v>
      </c>
      <c r="H277" s="4" t="s">
        <v>35</v>
      </c>
      <c r="I277" s="6" t="s">
        <v>21</v>
      </c>
      <c r="J277" s="7">
        <v>50</v>
      </c>
      <c r="K277" s="8">
        <v>650</v>
      </c>
      <c r="L277" s="9">
        <f t="shared" si="4"/>
        <v>32500</v>
      </c>
      <c r="M277" s="9">
        <v>113750</v>
      </c>
      <c r="N277" s="10">
        <v>0.35</v>
      </c>
      <c r="O277" s="4" t="s">
        <v>24</v>
      </c>
    </row>
    <row r="278" spans="1:15" ht="14.25" customHeight="1" x14ac:dyDescent="0.25">
      <c r="A278" s="4" t="s">
        <v>34</v>
      </c>
      <c r="B278" s="4">
        <v>1189833</v>
      </c>
      <c r="C278" s="5">
        <v>44339</v>
      </c>
      <c r="D278" s="37">
        <v>2021</v>
      </c>
      <c r="E278" s="5" t="str">
        <f>TEXT(Sales[[#This Row],[Invoice Date]],"mmm")</f>
        <v>May</v>
      </c>
      <c r="F278" s="4" t="s">
        <v>31</v>
      </c>
      <c r="G278" s="4" t="s">
        <v>32</v>
      </c>
      <c r="H278" s="4" t="s">
        <v>35</v>
      </c>
      <c r="I278" s="6" t="s">
        <v>22</v>
      </c>
      <c r="J278" s="7">
        <v>60</v>
      </c>
      <c r="K278" s="8">
        <v>600</v>
      </c>
      <c r="L278" s="9">
        <f t="shared" si="4"/>
        <v>36000</v>
      </c>
      <c r="M278" s="9">
        <v>198000.00000000003</v>
      </c>
      <c r="N278" s="10">
        <v>0.55000000000000004</v>
      </c>
      <c r="O278" s="4" t="s">
        <v>24</v>
      </c>
    </row>
    <row r="279" spans="1:15" ht="14.25" customHeight="1" x14ac:dyDescent="0.25">
      <c r="A279" s="4" t="s">
        <v>34</v>
      </c>
      <c r="B279" s="4">
        <v>1189833</v>
      </c>
      <c r="C279" s="5">
        <v>44340</v>
      </c>
      <c r="D279" s="37">
        <v>2021</v>
      </c>
      <c r="E279" s="5" t="str">
        <f>TEXT(Sales[[#This Row],[Invoice Date]],"mmm")</f>
        <v>May</v>
      </c>
      <c r="F279" s="4" t="s">
        <v>31</v>
      </c>
      <c r="G279" s="4" t="s">
        <v>32</v>
      </c>
      <c r="H279" s="4" t="s">
        <v>35</v>
      </c>
      <c r="I279" s="6" t="s">
        <v>23</v>
      </c>
      <c r="J279" s="7">
        <v>65</v>
      </c>
      <c r="K279" s="8">
        <v>700</v>
      </c>
      <c r="L279" s="9">
        <f t="shared" si="4"/>
        <v>45500</v>
      </c>
      <c r="M279" s="9">
        <v>91000</v>
      </c>
      <c r="N279" s="10">
        <v>0.2</v>
      </c>
      <c r="O279" s="4" t="s">
        <v>24</v>
      </c>
    </row>
    <row r="280" spans="1:15" ht="14.25" customHeight="1" x14ac:dyDescent="0.25">
      <c r="A280" s="4" t="s">
        <v>34</v>
      </c>
      <c r="B280" s="4">
        <v>1189833</v>
      </c>
      <c r="C280" s="5">
        <v>44341</v>
      </c>
      <c r="D280" s="37">
        <v>2021</v>
      </c>
      <c r="E280" s="5" t="str">
        <f>TEXT(Sales[[#This Row],[Invoice Date]],"mmm")</f>
        <v>May</v>
      </c>
      <c r="F280" s="4" t="s">
        <v>31</v>
      </c>
      <c r="G280" s="4" t="s">
        <v>32</v>
      </c>
      <c r="H280" s="4" t="s">
        <v>35</v>
      </c>
      <c r="I280" s="6" t="s">
        <v>17</v>
      </c>
      <c r="J280" s="7">
        <v>50</v>
      </c>
      <c r="K280" s="8">
        <v>900</v>
      </c>
      <c r="L280" s="9">
        <f t="shared" si="4"/>
        <v>45000</v>
      </c>
      <c r="M280" s="9">
        <v>180000</v>
      </c>
      <c r="N280" s="10">
        <v>0.4</v>
      </c>
      <c r="O280" s="4" t="s">
        <v>24</v>
      </c>
    </row>
    <row r="281" spans="1:15" ht="14.25" customHeight="1" x14ac:dyDescent="0.25">
      <c r="A281" s="4" t="s">
        <v>34</v>
      </c>
      <c r="B281" s="4">
        <v>1189833</v>
      </c>
      <c r="C281" s="5">
        <v>44342</v>
      </c>
      <c r="D281" s="37">
        <v>2021</v>
      </c>
      <c r="E281" s="5" t="str">
        <f>TEXT(Sales[[#This Row],[Invoice Date]],"mmm")</f>
        <v>May</v>
      </c>
      <c r="F281" s="4" t="s">
        <v>31</v>
      </c>
      <c r="G281" s="4" t="s">
        <v>32</v>
      </c>
      <c r="H281" s="4" t="s">
        <v>35</v>
      </c>
      <c r="I281" s="6" t="s">
        <v>19</v>
      </c>
      <c r="J281" s="7">
        <v>55.000000000000007</v>
      </c>
      <c r="K281" s="8">
        <v>900</v>
      </c>
      <c r="L281" s="9">
        <f t="shared" si="4"/>
        <v>49500.000000000007</v>
      </c>
      <c r="M281" s="9">
        <v>123750.00000000001</v>
      </c>
      <c r="N281" s="10">
        <v>0.25</v>
      </c>
      <c r="O281" s="4" t="s">
        <v>24</v>
      </c>
    </row>
    <row r="282" spans="1:15" ht="14.25" customHeight="1" x14ac:dyDescent="0.25">
      <c r="A282" s="4" t="s">
        <v>34</v>
      </c>
      <c r="B282" s="4">
        <v>1189833</v>
      </c>
      <c r="C282" s="5">
        <v>44343</v>
      </c>
      <c r="D282" s="37">
        <v>2021</v>
      </c>
      <c r="E282" s="5" t="str">
        <f>TEXT(Sales[[#This Row],[Invoice Date]],"mmm")</f>
        <v>May</v>
      </c>
      <c r="F282" s="4" t="s">
        <v>31</v>
      </c>
      <c r="G282" s="4" t="s">
        <v>32</v>
      </c>
      <c r="H282" s="4" t="s">
        <v>35</v>
      </c>
      <c r="I282" s="6" t="s">
        <v>20</v>
      </c>
      <c r="J282" s="7">
        <v>50</v>
      </c>
      <c r="K282" s="8">
        <v>700</v>
      </c>
      <c r="L282" s="9">
        <f t="shared" si="4"/>
        <v>35000</v>
      </c>
      <c r="M282" s="9">
        <v>140000</v>
      </c>
      <c r="N282" s="10">
        <v>0.4</v>
      </c>
      <c r="O282" s="4" t="s">
        <v>24</v>
      </c>
    </row>
    <row r="283" spans="1:15" ht="14.25" customHeight="1" x14ac:dyDescent="0.25">
      <c r="A283" s="4" t="s">
        <v>34</v>
      </c>
      <c r="B283" s="4">
        <v>1189833</v>
      </c>
      <c r="C283" s="5">
        <v>44344</v>
      </c>
      <c r="D283" s="37">
        <v>2021</v>
      </c>
      <c r="E283" s="5" t="str">
        <f>TEXT(Sales[[#This Row],[Invoice Date]],"mmm")</f>
        <v>May</v>
      </c>
      <c r="F283" s="4" t="s">
        <v>31</v>
      </c>
      <c r="G283" s="4" t="s">
        <v>32</v>
      </c>
      <c r="H283" s="4" t="s">
        <v>35</v>
      </c>
      <c r="I283" s="6" t="s">
        <v>21</v>
      </c>
      <c r="J283" s="7">
        <v>50</v>
      </c>
      <c r="K283" s="8">
        <v>700</v>
      </c>
      <c r="L283" s="9">
        <f t="shared" si="4"/>
        <v>35000</v>
      </c>
      <c r="M283" s="9">
        <v>122499.99999999999</v>
      </c>
      <c r="N283" s="10">
        <v>0.35</v>
      </c>
      <c r="O283" s="4" t="s">
        <v>24</v>
      </c>
    </row>
    <row r="284" spans="1:15" ht="14.25" customHeight="1" x14ac:dyDescent="0.25">
      <c r="A284" s="4" t="s">
        <v>34</v>
      </c>
      <c r="B284" s="4">
        <v>1189833</v>
      </c>
      <c r="C284" s="5">
        <v>44345</v>
      </c>
      <c r="D284" s="37">
        <v>2021</v>
      </c>
      <c r="E284" s="5" t="str">
        <f>TEXT(Sales[[#This Row],[Invoice Date]],"mmm")</f>
        <v>May</v>
      </c>
      <c r="F284" s="4" t="s">
        <v>31</v>
      </c>
      <c r="G284" s="4" t="s">
        <v>32</v>
      </c>
      <c r="H284" s="4" t="s">
        <v>35</v>
      </c>
      <c r="I284" s="6" t="s">
        <v>22</v>
      </c>
      <c r="J284" s="7">
        <v>60</v>
      </c>
      <c r="K284" s="8">
        <v>625</v>
      </c>
      <c r="L284" s="9">
        <f t="shared" si="4"/>
        <v>37500</v>
      </c>
      <c r="M284" s="9">
        <v>206250.00000000003</v>
      </c>
      <c r="N284" s="10">
        <v>0.55000000000000004</v>
      </c>
      <c r="O284" s="4" t="s">
        <v>24</v>
      </c>
    </row>
    <row r="285" spans="1:15" ht="14.25" customHeight="1" x14ac:dyDescent="0.25">
      <c r="A285" s="4" t="s">
        <v>34</v>
      </c>
      <c r="B285" s="4">
        <v>1189833</v>
      </c>
      <c r="C285" s="5">
        <v>44346</v>
      </c>
      <c r="D285" s="37">
        <v>2021</v>
      </c>
      <c r="E285" s="5" t="str">
        <f>TEXT(Sales[[#This Row],[Invoice Date]],"mmm")</f>
        <v>May</v>
      </c>
      <c r="F285" s="4" t="s">
        <v>31</v>
      </c>
      <c r="G285" s="4" t="s">
        <v>32</v>
      </c>
      <c r="H285" s="4" t="s">
        <v>35</v>
      </c>
      <c r="I285" s="6" t="s">
        <v>23</v>
      </c>
      <c r="J285" s="7">
        <v>65</v>
      </c>
      <c r="K285" s="8">
        <v>725</v>
      </c>
      <c r="L285" s="9">
        <f t="shared" si="4"/>
        <v>47125</v>
      </c>
      <c r="M285" s="9">
        <v>94250</v>
      </c>
      <c r="N285" s="10">
        <v>0.2</v>
      </c>
      <c r="O285" s="4" t="s">
        <v>24</v>
      </c>
    </row>
    <row r="286" spans="1:15" ht="14.25" customHeight="1" x14ac:dyDescent="0.25">
      <c r="A286" s="4" t="s">
        <v>14</v>
      </c>
      <c r="B286" s="4">
        <v>1185732</v>
      </c>
      <c r="C286" s="5">
        <v>44347</v>
      </c>
      <c r="D286" s="37">
        <v>2021</v>
      </c>
      <c r="E286" s="5" t="str">
        <f>TEXT(Sales[[#This Row],[Invoice Date]],"mmm")</f>
        <v>May</v>
      </c>
      <c r="F286" s="4" t="s">
        <v>31</v>
      </c>
      <c r="G286" s="4" t="s">
        <v>32</v>
      </c>
      <c r="H286" s="4" t="s">
        <v>35</v>
      </c>
      <c r="I286" s="6" t="s">
        <v>17</v>
      </c>
      <c r="J286" s="7">
        <v>45</v>
      </c>
      <c r="K286" s="8">
        <v>475</v>
      </c>
      <c r="L286" s="9">
        <f t="shared" si="4"/>
        <v>21375</v>
      </c>
      <c r="M286" s="9">
        <v>85500</v>
      </c>
      <c r="N286" s="10">
        <v>0.4</v>
      </c>
      <c r="O286" s="4" t="s">
        <v>24</v>
      </c>
    </row>
    <row r="287" spans="1:15" ht="14.25" customHeight="1" x14ac:dyDescent="0.25">
      <c r="A287" s="4" t="s">
        <v>14</v>
      </c>
      <c r="B287" s="4">
        <v>1185732</v>
      </c>
      <c r="C287" s="5">
        <v>44348</v>
      </c>
      <c r="D287" s="37">
        <v>2021</v>
      </c>
      <c r="E287" s="5" t="str">
        <f>TEXT(Sales[[#This Row],[Invoice Date]],"mmm")</f>
        <v>Jun</v>
      </c>
      <c r="F287" s="4" t="s">
        <v>31</v>
      </c>
      <c r="G287" s="4" t="s">
        <v>32</v>
      </c>
      <c r="H287" s="4" t="s">
        <v>35</v>
      </c>
      <c r="I287" s="6" t="s">
        <v>19</v>
      </c>
      <c r="J287" s="7">
        <v>45</v>
      </c>
      <c r="K287" s="8">
        <v>275</v>
      </c>
      <c r="L287" s="9">
        <f t="shared" si="4"/>
        <v>12375</v>
      </c>
      <c r="M287" s="9">
        <v>43312.5</v>
      </c>
      <c r="N287" s="10">
        <v>0.35</v>
      </c>
      <c r="O287" s="4" t="s">
        <v>24</v>
      </c>
    </row>
    <row r="288" spans="1:15" ht="14.25" customHeight="1" x14ac:dyDescent="0.25">
      <c r="A288" s="4" t="s">
        <v>14</v>
      </c>
      <c r="B288" s="4">
        <v>1185732</v>
      </c>
      <c r="C288" s="5">
        <v>44349</v>
      </c>
      <c r="D288" s="37">
        <v>2021</v>
      </c>
      <c r="E288" s="5" t="str">
        <f>TEXT(Sales[[#This Row],[Invoice Date]],"mmm")</f>
        <v>Jun</v>
      </c>
      <c r="F288" s="4" t="s">
        <v>31</v>
      </c>
      <c r="G288" s="4" t="s">
        <v>32</v>
      </c>
      <c r="H288" s="4" t="s">
        <v>35</v>
      </c>
      <c r="I288" s="6" t="s">
        <v>20</v>
      </c>
      <c r="J288" s="7">
        <v>35</v>
      </c>
      <c r="K288" s="8">
        <v>275</v>
      </c>
      <c r="L288" s="9">
        <f t="shared" si="4"/>
        <v>9625</v>
      </c>
      <c r="M288" s="9">
        <v>33687.5</v>
      </c>
      <c r="N288" s="10">
        <v>0.35</v>
      </c>
      <c r="O288" s="4" t="s">
        <v>24</v>
      </c>
    </row>
    <row r="289" spans="1:15" ht="14.25" customHeight="1" x14ac:dyDescent="0.25">
      <c r="A289" s="4" t="s">
        <v>14</v>
      </c>
      <c r="B289" s="4">
        <v>1185732</v>
      </c>
      <c r="C289" s="5">
        <v>44350</v>
      </c>
      <c r="D289" s="37">
        <v>2021</v>
      </c>
      <c r="E289" s="5" t="str">
        <f>TEXT(Sales[[#This Row],[Invoice Date]],"mmm")</f>
        <v>Jun</v>
      </c>
      <c r="F289" s="4" t="s">
        <v>31</v>
      </c>
      <c r="G289" s="4" t="s">
        <v>32</v>
      </c>
      <c r="H289" s="4" t="s">
        <v>35</v>
      </c>
      <c r="I289" s="6" t="s">
        <v>21</v>
      </c>
      <c r="J289" s="7">
        <v>40</v>
      </c>
      <c r="K289" s="8">
        <v>125</v>
      </c>
      <c r="L289" s="9">
        <f t="shared" si="4"/>
        <v>5000</v>
      </c>
      <c r="M289" s="9">
        <v>20000</v>
      </c>
      <c r="N289" s="10">
        <v>0.4</v>
      </c>
      <c r="O289" s="4" t="s">
        <v>24</v>
      </c>
    </row>
    <row r="290" spans="1:15" ht="14.25" customHeight="1" x14ac:dyDescent="0.25">
      <c r="A290" s="4" t="s">
        <v>14</v>
      </c>
      <c r="B290" s="4">
        <v>1185732</v>
      </c>
      <c r="C290" s="5">
        <v>44351</v>
      </c>
      <c r="D290" s="37">
        <v>2021</v>
      </c>
      <c r="E290" s="5" t="str">
        <f>TEXT(Sales[[#This Row],[Invoice Date]],"mmm")</f>
        <v>Jun</v>
      </c>
      <c r="F290" s="4" t="s">
        <v>36</v>
      </c>
      <c r="G290" s="4" t="s">
        <v>37</v>
      </c>
      <c r="H290" s="4" t="s">
        <v>38</v>
      </c>
      <c r="I290" s="6" t="s">
        <v>22</v>
      </c>
      <c r="J290" s="7">
        <v>54.999999999999993</v>
      </c>
      <c r="K290" s="8">
        <v>175</v>
      </c>
      <c r="L290" s="9">
        <f t="shared" si="4"/>
        <v>9624.9999999999982</v>
      </c>
      <c r="M290" s="9">
        <v>33687.499999999993</v>
      </c>
      <c r="N290" s="10">
        <v>0.35</v>
      </c>
      <c r="O290" s="4" t="s">
        <v>24</v>
      </c>
    </row>
    <row r="291" spans="1:15" ht="14.25" customHeight="1" x14ac:dyDescent="0.25">
      <c r="A291" s="4" t="s">
        <v>14</v>
      </c>
      <c r="B291" s="4">
        <v>1185732</v>
      </c>
      <c r="C291" s="5">
        <v>44352</v>
      </c>
      <c r="D291" s="37">
        <v>2021</v>
      </c>
      <c r="E291" s="5" t="str">
        <f>TEXT(Sales[[#This Row],[Invoice Date]],"mmm")</f>
        <v>Jun</v>
      </c>
      <c r="F291" s="4" t="s">
        <v>36</v>
      </c>
      <c r="G291" s="4" t="s">
        <v>37</v>
      </c>
      <c r="H291" s="4" t="s">
        <v>38</v>
      </c>
      <c r="I291" s="6" t="s">
        <v>23</v>
      </c>
      <c r="J291" s="7">
        <v>45</v>
      </c>
      <c r="K291" s="8">
        <v>275</v>
      </c>
      <c r="L291" s="9">
        <f t="shared" si="4"/>
        <v>12375</v>
      </c>
      <c r="M291" s="9">
        <v>61875</v>
      </c>
      <c r="N291" s="10">
        <v>0.5</v>
      </c>
      <c r="O291" s="4" t="s">
        <v>24</v>
      </c>
    </row>
    <row r="292" spans="1:15" ht="14.25" customHeight="1" x14ac:dyDescent="0.25">
      <c r="A292" s="4" t="s">
        <v>14</v>
      </c>
      <c r="B292" s="4">
        <v>1185732</v>
      </c>
      <c r="C292" s="5">
        <v>44353</v>
      </c>
      <c r="D292" s="37">
        <v>2021</v>
      </c>
      <c r="E292" s="5" t="str">
        <f>TEXT(Sales[[#This Row],[Invoice Date]],"mmm")</f>
        <v>Jun</v>
      </c>
      <c r="F292" s="4" t="s">
        <v>36</v>
      </c>
      <c r="G292" s="4" t="s">
        <v>37</v>
      </c>
      <c r="H292" s="4" t="s">
        <v>38</v>
      </c>
      <c r="I292" s="6" t="s">
        <v>17</v>
      </c>
      <c r="J292" s="7">
        <v>45</v>
      </c>
      <c r="K292" s="8">
        <v>525</v>
      </c>
      <c r="L292" s="9">
        <f t="shared" si="4"/>
        <v>23625</v>
      </c>
      <c r="M292" s="9">
        <v>94500</v>
      </c>
      <c r="N292" s="10">
        <v>0.4</v>
      </c>
      <c r="O292" s="4" t="s">
        <v>24</v>
      </c>
    </row>
    <row r="293" spans="1:15" ht="14.25" customHeight="1" x14ac:dyDescent="0.25">
      <c r="A293" s="4" t="s">
        <v>14</v>
      </c>
      <c r="B293" s="4">
        <v>1185732</v>
      </c>
      <c r="C293" s="5">
        <v>44354</v>
      </c>
      <c r="D293" s="37">
        <v>2021</v>
      </c>
      <c r="E293" s="5" t="str">
        <f>TEXT(Sales[[#This Row],[Invoice Date]],"mmm")</f>
        <v>Jun</v>
      </c>
      <c r="F293" s="4" t="s">
        <v>36</v>
      </c>
      <c r="G293" s="4" t="s">
        <v>37</v>
      </c>
      <c r="H293" s="4" t="s">
        <v>38</v>
      </c>
      <c r="I293" s="6" t="s">
        <v>19</v>
      </c>
      <c r="J293" s="7">
        <v>45</v>
      </c>
      <c r="K293" s="8">
        <v>175</v>
      </c>
      <c r="L293" s="9">
        <f t="shared" si="4"/>
        <v>7875</v>
      </c>
      <c r="M293" s="9">
        <v>27562.5</v>
      </c>
      <c r="N293" s="10">
        <v>0.35</v>
      </c>
      <c r="O293" s="4" t="s">
        <v>24</v>
      </c>
    </row>
    <row r="294" spans="1:15" ht="14.25" customHeight="1" x14ac:dyDescent="0.25">
      <c r="A294" s="4" t="s">
        <v>14</v>
      </c>
      <c r="B294" s="4">
        <v>1185732</v>
      </c>
      <c r="C294" s="5">
        <v>44355</v>
      </c>
      <c r="D294" s="37">
        <v>2021</v>
      </c>
      <c r="E294" s="5" t="str">
        <f>TEXT(Sales[[#This Row],[Invoice Date]],"mmm")</f>
        <v>Jun</v>
      </c>
      <c r="F294" s="4" t="s">
        <v>36</v>
      </c>
      <c r="G294" s="4" t="s">
        <v>37</v>
      </c>
      <c r="H294" s="4" t="s">
        <v>38</v>
      </c>
      <c r="I294" s="6" t="s">
        <v>20</v>
      </c>
      <c r="J294" s="7">
        <v>35</v>
      </c>
      <c r="K294" s="8">
        <v>225</v>
      </c>
      <c r="L294" s="9">
        <f t="shared" si="4"/>
        <v>7875</v>
      </c>
      <c r="M294" s="9">
        <v>27562.5</v>
      </c>
      <c r="N294" s="10">
        <v>0.35</v>
      </c>
      <c r="O294" s="4" t="s">
        <v>24</v>
      </c>
    </row>
    <row r="295" spans="1:15" ht="14.25" customHeight="1" x14ac:dyDescent="0.25">
      <c r="A295" s="4" t="s">
        <v>14</v>
      </c>
      <c r="B295" s="4">
        <v>1185732</v>
      </c>
      <c r="C295" s="5">
        <v>44356</v>
      </c>
      <c r="D295" s="37">
        <v>2021</v>
      </c>
      <c r="E295" s="5" t="str">
        <f>TEXT(Sales[[#This Row],[Invoice Date]],"mmm")</f>
        <v>Jun</v>
      </c>
      <c r="F295" s="4" t="s">
        <v>36</v>
      </c>
      <c r="G295" s="4" t="s">
        <v>37</v>
      </c>
      <c r="H295" s="4" t="s">
        <v>38</v>
      </c>
      <c r="I295" s="6" t="s">
        <v>21</v>
      </c>
      <c r="J295" s="7">
        <v>40</v>
      </c>
      <c r="K295" s="8">
        <v>100</v>
      </c>
      <c r="L295" s="9">
        <f t="shared" si="4"/>
        <v>4000</v>
      </c>
      <c r="M295" s="9">
        <v>16000</v>
      </c>
      <c r="N295" s="10">
        <v>0.4</v>
      </c>
      <c r="O295" s="4" t="s">
        <v>24</v>
      </c>
    </row>
    <row r="296" spans="1:15" ht="14.25" customHeight="1" x14ac:dyDescent="0.25">
      <c r="A296" s="4" t="s">
        <v>14</v>
      </c>
      <c r="B296" s="4">
        <v>1185732</v>
      </c>
      <c r="C296" s="5">
        <v>44357</v>
      </c>
      <c r="D296" s="37">
        <v>2021</v>
      </c>
      <c r="E296" s="5" t="str">
        <f>TEXT(Sales[[#This Row],[Invoice Date]],"mmm")</f>
        <v>Jun</v>
      </c>
      <c r="F296" s="4" t="s">
        <v>36</v>
      </c>
      <c r="G296" s="4" t="s">
        <v>37</v>
      </c>
      <c r="H296" s="4" t="s">
        <v>38</v>
      </c>
      <c r="I296" s="6" t="s">
        <v>22</v>
      </c>
      <c r="J296" s="7">
        <v>54.999999999999993</v>
      </c>
      <c r="K296" s="8">
        <v>175</v>
      </c>
      <c r="L296" s="9">
        <f t="shared" si="4"/>
        <v>9624.9999999999982</v>
      </c>
      <c r="M296" s="9">
        <v>33687.499999999993</v>
      </c>
      <c r="N296" s="10">
        <v>0.35</v>
      </c>
      <c r="O296" s="4" t="s">
        <v>24</v>
      </c>
    </row>
    <row r="297" spans="1:15" ht="14.25" customHeight="1" x14ac:dyDescent="0.25">
      <c r="A297" s="4" t="s">
        <v>14</v>
      </c>
      <c r="B297" s="4">
        <v>1185732</v>
      </c>
      <c r="C297" s="5">
        <v>44358</v>
      </c>
      <c r="D297" s="37">
        <v>2021</v>
      </c>
      <c r="E297" s="5" t="str">
        <f>TEXT(Sales[[#This Row],[Invoice Date]],"mmm")</f>
        <v>Jun</v>
      </c>
      <c r="F297" s="4" t="s">
        <v>36</v>
      </c>
      <c r="G297" s="4" t="s">
        <v>37</v>
      </c>
      <c r="H297" s="4" t="s">
        <v>38</v>
      </c>
      <c r="I297" s="6" t="s">
        <v>23</v>
      </c>
      <c r="J297" s="7">
        <v>45</v>
      </c>
      <c r="K297" s="8">
        <v>275</v>
      </c>
      <c r="L297" s="9">
        <f t="shared" si="4"/>
        <v>12375</v>
      </c>
      <c r="M297" s="9">
        <v>61875</v>
      </c>
      <c r="N297" s="10">
        <v>0.5</v>
      </c>
      <c r="O297" s="4" t="s">
        <v>24</v>
      </c>
    </row>
    <row r="298" spans="1:15" ht="14.25" customHeight="1" x14ac:dyDescent="0.25">
      <c r="A298" s="4" t="s">
        <v>14</v>
      </c>
      <c r="B298" s="4">
        <v>1185732</v>
      </c>
      <c r="C298" s="5">
        <v>44359</v>
      </c>
      <c r="D298" s="37">
        <v>2021</v>
      </c>
      <c r="E298" s="5" t="str">
        <f>TEXT(Sales[[#This Row],[Invoice Date]],"mmm")</f>
        <v>Jun</v>
      </c>
      <c r="F298" s="4" t="s">
        <v>36</v>
      </c>
      <c r="G298" s="4" t="s">
        <v>37</v>
      </c>
      <c r="H298" s="4" t="s">
        <v>38</v>
      </c>
      <c r="I298" s="6" t="s">
        <v>17</v>
      </c>
      <c r="J298" s="7">
        <v>50</v>
      </c>
      <c r="K298" s="8">
        <v>495</v>
      </c>
      <c r="L298" s="9">
        <f t="shared" si="4"/>
        <v>24750</v>
      </c>
      <c r="M298" s="9">
        <v>99000</v>
      </c>
      <c r="N298" s="10">
        <v>0.4</v>
      </c>
      <c r="O298" s="4" t="s">
        <v>24</v>
      </c>
    </row>
    <row r="299" spans="1:15" ht="14.25" customHeight="1" x14ac:dyDescent="0.25">
      <c r="A299" s="4" t="s">
        <v>14</v>
      </c>
      <c r="B299" s="4">
        <v>1185732</v>
      </c>
      <c r="C299" s="5">
        <v>44360</v>
      </c>
      <c r="D299" s="37">
        <v>2021</v>
      </c>
      <c r="E299" s="5" t="str">
        <f>TEXT(Sales[[#This Row],[Invoice Date]],"mmm")</f>
        <v>Jun</v>
      </c>
      <c r="F299" s="4" t="s">
        <v>36</v>
      </c>
      <c r="G299" s="4" t="s">
        <v>37</v>
      </c>
      <c r="H299" s="4" t="s">
        <v>38</v>
      </c>
      <c r="I299" s="6" t="s">
        <v>19</v>
      </c>
      <c r="J299" s="7">
        <v>50</v>
      </c>
      <c r="K299" s="8">
        <v>200</v>
      </c>
      <c r="L299" s="9">
        <f t="shared" si="4"/>
        <v>10000</v>
      </c>
      <c r="M299" s="9">
        <v>35000</v>
      </c>
      <c r="N299" s="10">
        <v>0.35</v>
      </c>
      <c r="O299" s="4" t="s">
        <v>24</v>
      </c>
    </row>
    <row r="300" spans="1:15" ht="14.25" customHeight="1" x14ac:dyDescent="0.25">
      <c r="A300" s="4" t="s">
        <v>14</v>
      </c>
      <c r="B300" s="4">
        <v>1185732</v>
      </c>
      <c r="C300" s="5">
        <v>44361</v>
      </c>
      <c r="D300" s="37">
        <v>2021</v>
      </c>
      <c r="E300" s="5" t="str">
        <f>TEXT(Sales[[#This Row],[Invoice Date]],"mmm")</f>
        <v>Jun</v>
      </c>
      <c r="F300" s="4" t="s">
        <v>36</v>
      </c>
      <c r="G300" s="4" t="s">
        <v>37</v>
      </c>
      <c r="H300" s="4" t="s">
        <v>38</v>
      </c>
      <c r="I300" s="6" t="s">
        <v>20</v>
      </c>
      <c r="J300" s="7">
        <v>40</v>
      </c>
      <c r="K300" s="8">
        <v>225</v>
      </c>
      <c r="L300" s="9">
        <f t="shared" si="4"/>
        <v>9000</v>
      </c>
      <c r="M300" s="9">
        <v>31499.999999999996</v>
      </c>
      <c r="N300" s="10">
        <v>0.35</v>
      </c>
      <c r="O300" s="4" t="s">
        <v>24</v>
      </c>
    </row>
    <row r="301" spans="1:15" ht="14.25" customHeight="1" x14ac:dyDescent="0.25">
      <c r="A301" s="4" t="s">
        <v>14</v>
      </c>
      <c r="B301" s="4">
        <v>1185732</v>
      </c>
      <c r="C301" s="5">
        <v>44362</v>
      </c>
      <c r="D301" s="37">
        <v>2021</v>
      </c>
      <c r="E301" s="5" t="str">
        <f>TEXT(Sales[[#This Row],[Invoice Date]],"mmm")</f>
        <v>Jun</v>
      </c>
      <c r="F301" s="4" t="s">
        <v>36</v>
      </c>
      <c r="G301" s="4" t="s">
        <v>37</v>
      </c>
      <c r="H301" s="4" t="s">
        <v>38</v>
      </c>
      <c r="I301" s="6" t="s">
        <v>21</v>
      </c>
      <c r="J301" s="7">
        <v>45</v>
      </c>
      <c r="K301" s="8">
        <v>75</v>
      </c>
      <c r="L301" s="9">
        <f t="shared" si="4"/>
        <v>3375</v>
      </c>
      <c r="M301" s="9">
        <v>13500</v>
      </c>
      <c r="N301" s="10">
        <v>0.4</v>
      </c>
      <c r="O301" s="4" t="s">
        <v>24</v>
      </c>
    </row>
    <row r="302" spans="1:15" ht="14.25" customHeight="1" x14ac:dyDescent="0.25">
      <c r="A302" s="4" t="s">
        <v>14</v>
      </c>
      <c r="B302" s="4">
        <v>1185732</v>
      </c>
      <c r="C302" s="5">
        <v>44363</v>
      </c>
      <c r="D302" s="37">
        <v>2021</v>
      </c>
      <c r="E302" s="5" t="str">
        <f>TEXT(Sales[[#This Row],[Invoice Date]],"mmm")</f>
        <v>Jun</v>
      </c>
      <c r="F302" s="4" t="s">
        <v>36</v>
      </c>
      <c r="G302" s="4" t="s">
        <v>37</v>
      </c>
      <c r="H302" s="4" t="s">
        <v>38</v>
      </c>
      <c r="I302" s="6" t="s">
        <v>22</v>
      </c>
      <c r="J302" s="7">
        <v>60</v>
      </c>
      <c r="K302" s="8">
        <v>125</v>
      </c>
      <c r="L302" s="9">
        <f t="shared" si="4"/>
        <v>7500</v>
      </c>
      <c r="M302" s="9">
        <v>26250</v>
      </c>
      <c r="N302" s="10">
        <v>0.35</v>
      </c>
      <c r="O302" s="4" t="s">
        <v>24</v>
      </c>
    </row>
    <row r="303" spans="1:15" ht="14.25" customHeight="1" x14ac:dyDescent="0.25">
      <c r="A303" s="4" t="s">
        <v>14</v>
      </c>
      <c r="B303" s="4">
        <v>1185732</v>
      </c>
      <c r="C303" s="5">
        <v>44364</v>
      </c>
      <c r="D303" s="37">
        <v>2021</v>
      </c>
      <c r="E303" s="5" t="str">
        <f>TEXT(Sales[[#This Row],[Invoice Date]],"mmm")</f>
        <v>Jun</v>
      </c>
      <c r="F303" s="4" t="s">
        <v>36</v>
      </c>
      <c r="G303" s="4" t="s">
        <v>37</v>
      </c>
      <c r="H303" s="4" t="s">
        <v>38</v>
      </c>
      <c r="I303" s="6" t="s">
        <v>23</v>
      </c>
      <c r="J303" s="7">
        <v>50</v>
      </c>
      <c r="K303" s="8">
        <v>225</v>
      </c>
      <c r="L303" s="9">
        <f t="shared" si="4"/>
        <v>11250</v>
      </c>
      <c r="M303" s="9">
        <v>56250</v>
      </c>
      <c r="N303" s="10">
        <v>0.5</v>
      </c>
      <c r="O303" s="4" t="s">
        <v>24</v>
      </c>
    </row>
    <row r="304" spans="1:15" ht="14.25" customHeight="1" x14ac:dyDescent="0.25">
      <c r="A304" s="4" t="s">
        <v>14</v>
      </c>
      <c r="B304" s="4">
        <v>1185732</v>
      </c>
      <c r="C304" s="5">
        <v>44365</v>
      </c>
      <c r="D304" s="37">
        <v>2021</v>
      </c>
      <c r="E304" s="5" t="str">
        <f>TEXT(Sales[[#This Row],[Invoice Date]],"mmm")</f>
        <v>Jun</v>
      </c>
      <c r="F304" s="4" t="s">
        <v>36</v>
      </c>
      <c r="G304" s="4" t="s">
        <v>37</v>
      </c>
      <c r="H304" s="4" t="s">
        <v>38</v>
      </c>
      <c r="I304" s="6" t="s">
        <v>17</v>
      </c>
      <c r="J304" s="7">
        <v>50</v>
      </c>
      <c r="K304" s="8">
        <v>450</v>
      </c>
      <c r="L304" s="9">
        <f t="shared" si="4"/>
        <v>22500</v>
      </c>
      <c r="M304" s="9">
        <v>90000</v>
      </c>
      <c r="N304" s="10">
        <v>0.4</v>
      </c>
      <c r="O304" s="4" t="s">
        <v>24</v>
      </c>
    </row>
    <row r="305" spans="1:15" ht="14.25" customHeight="1" x14ac:dyDescent="0.25">
      <c r="A305" s="4" t="s">
        <v>14</v>
      </c>
      <c r="B305" s="4">
        <v>1185732</v>
      </c>
      <c r="C305" s="5">
        <v>44366</v>
      </c>
      <c r="D305" s="37">
        <v>2021</v>
      </c>
      <c r="E305" s="5" t="str">
        <f>TEXT(Sales[[#This Row],[Invoice Date]],"mmm")</f>
        <v>Jun</v>
      </c>
      <c r="F305" s="4" t="s">
        <v>36</v>
      </c>
      <c r="G305" s="4" t="s">
        <v>37</v>
      </c>
      <c r="H305" s="4" t="s">
        <v>38</v>
      </c>
      <c r="I305" s="6" t="s">
        <v>19</v>
      </c>
      <c r="J305" s="7">
        <v>50</v>
      </c>
      <c r="K305" s="8">
        <v>150</v>
      </c>
      <c r="L305" s="9">
        <f t="shared" si="4"/>
        <v>7500</v>
      </c>
      <c r="M305" s="9">
        <v>26250</v>
      </c>
      <c r="N305" s="10">
        <v>0.35</v>
      </c>
      <c r="O305" s="4" t="s">
        <v>24</v>
      </c>
    </row>
    <row r="306" spans="1:15" ht="14.25" customHeight="1" x14ac:dyDescent="0.25">
      <c r="A306" s="4" t="s">
        <v>14</v>
      </c>
      <c r="B306" s="4">
        <v>1185732</v>
      </c>
      <c r="C306" s="5">
        <v>44367</v>
      </c>
      <c r="D306" s="37">
        <v>2021</v>
      </c>
      <c r="E306" s="5" t="str">
        <f>TEXT(Sales[[#This Row],[Invoice Date]],"mmm")</f>
        <v>Jun</v>
      </c>
      <c r="F306" s="4" t="s">
        <v>36</v>
      </c>
      <c r="G306" s="4" t="s">
        <v>37</v>
      </c>
      <c r="H306" s="4" t="s">
        <v>38</v>
      </c>
      <c r="I306" s="6" t="s">
        <v>20</v>
      </c>
      <c r="J306" s="7">
        <v>40</v>
      </c>
      <c r="K306" s="8">
        <v>150</v>
      </c>
      <c r="L306" s="9">
        <f t="shared" si="4"/>
        <v>6000</v>
      </c>
      <c r="M306" s="9">
        <v>21000</v>
      </c>
      <c r="N306" s="10">
        <v>0.35</v>
      </c>
      <c r="O306" s="4" t="s">
        <v>24</v>
      </c>
    </row>
    <row r="307" spans="1:15" ht="14.25" customHeight="1" x14ac:dyDescent="0.25">
      <c r="A307" s="4" t="s">
        <v>14</v>
      </c>
      <c r="B307" s="4">
        <v>1185732</v>
      </c>
      <c r="C307" s="5">
        <v>44368</v>
      </c>
      <c r="D307" s="37">
        <v>2021</v>
      </c>
      <c r="E307" s="5" t="str">
        <f>TEXT(Sales[[#This Row],[Invoice Date]],"mmm")</f>
        <v>Jun</v>
      </c>
      <c r="F307" s="4" t="s">
        <v>36</v>
      </c>
      <c r="G307" s="4" t="s">
        <v>37</v>
      </c>
      <c r="H307" s="4" t="s">
        <v>38</v>
      </c>
      <c r="I307" s="6" t="s">
        <v>21</v>
      </c>
      <c r="J307" s="7">
        <v>45</v>
      </c>
      <c r="K307" s="8">
        <v>75</v>
      </c>
      <c r="L307" s="9">
        <f t="shared" si="4"/>
        <v>3375</v>
      </c>
      <c r="M307" s="9">
        <v>13500</v>
      </c>
      <c r="N307" s="10">
        <v>0.4</v>
      </c>
      <c r="O307" s="4" t="s">
        <v>24</v>
      </c>
    </row>
    <row r="308" spans="1:15" ht="14.25" customHeight="1" x14ac:dyDescent="0.25">
      <c r="A308" s="4" t="s">
        <v>14</v>
      </c>
      <c r="B308" s="4">
        <v>1185732</v>
      </c>
      <c r="C308" s="5">
        <v>44369</v>
      </c>
      <c r="D308" s="37">
        <v>2021</v>
      </c>
      <c r="E308" s="5" t="str">
        <f>TEXT(Sales[[#This Row],[Invoice Date]],"mmm")</f>
        <v>Jun</v>
      </c>
      <c r="F308" s="4" t="s">
        <v>36</v>
      </c>
      <c r="G308" s="4" t="s">
        <v>37</v>
      </c>
      <c r="H308" s="4" t="s">
        <v>38</v>
      </c>
      <c r="I308" s="6" t="s">
        <v>22</v>
      </c>
      <c r="J308" s="7">
        <v>60</v>
      </c>
      <c r="K308" s="8">
        <v>100</v>
      </c>
      <c r="L308" s="9">
        <f t="shared" si="4"/>
        <v>6000</v>
      </c>
      <c r="M308" s="9">
        <v>21000</v>
      </c>
      <c r="N308" s="10">
        <v>0.35</v>
      </c>
      <c r="O308" s="4" t="s">
        <v>24</v>
      </c>
    </row>
    <row r="309" spans="1:15" ht="14.25" customHeight="1" x14ac:dyDescent="0.25">
      <c r="A309" s="4" t="s">
        <v>14</v>
      </c>
      <c r="B309" s="4">
        <v>1185732</v>
      </c>
      <c r="C309" s="5">
        <v>44370</v>
      </c>
      <c r="D309" s="37">
        <v>2021</v>
      </c>
      <c r="E309" s="5" t="str">
        <f>TEXT(Sales[[#This Row],[Invoice Date]],"mmm")</f>
        <v>Jun</v>
      </c>
      <c r="F309" s="4" t="s">
        <v>36</v>
      </c>
      <c r="G309" s="4" t="s">
        <v>37</v>
      </c>
      <c r="H309" s="4" t="s">
        <v>38</v>
      </c>
      <c r="I309" s="6" t="s">
        <v>23</v>
      </c>
      <c r="J309" s="7">
        <v>50</v>
      </c>
      <c r="K309" s="8">
        <v>225</v>
      </c>
      <c r="L309" s="9">
        <f t="shared" si="4"/>
        <v>11250</v>
      </c>
      <c r="M309" s="9">
        <v>56250</v>
      </c>
      <c r="N309" s="10">
        <v>0.5</v>
      </c>
      <c r="O309" s="4" t="s">
        <v>24</v>
      </c>
    </row>
    <row r="310" spans="1:15" ht="14.25" customHeight="1" x14ac:dyDescent="0.25">
      <c r="A310" s="4" t="s">
        <v>14</v>
      </c>
      <c r="B310" s="4">
        <v>1185732</v>
      </c>
      <c r="C310" s="5">
        <v>44371</v>
      </c>
      <c r="D310" s="37">
        <v>2021</v>
      </c>
      <c r="E310" s="5" t="str">
        <f>TEXT(Sales[[#This Row],[Invoice Date]],"mmm")</f>
        <v>Jun</v>
      </c>
      <c r="F310" s="4" t="s">
        <v>36</v>
      </c>
      <c r="G310" s="4" t="s">
        <v>37</v>
      </c>
      <c r="H310" s="4" t="s">
        <v>38</v>
      </c>
      <c r="I310" s="6" t="s">
        <v>17</v>
      </c>
      <c r="J310" s="7">
        <v>60</v>
      </c>
      <c r="K310" s="8">
        <v>495</v>
      </c>
      <c r="L310" s="9">
        <f t="shared" si="4"/>
        <v>29700</v>
      </c>
      <c r="M310" s="9">
        <v>118800</v>
      </c>
      <c r="N310" s="10">
        <v>0.4</v>
      </c>
      <c r="O310" s="4" t="s">
        <v>24</v>
      </c>
    </row>
    <row r="311" spans="1:15" ht="14.25" customHeight="1" x14ac:dyDescent="0.25">
      <c r="A311" s="4" t="s">
        <v>14</v>
      </c>
      <c r="B311" s="4">
        <v>1185732</v>
      </c>
      <c r="C311" s="5">
        <v>44372</v>
      </c>
      <c r="D311" s="37">
        <v>2021</v>
      </c>
      <c r="E311" s="5" t="str">
        <f>TEXT(Sales[[#This Row],[Invoice Date]],"mmm")</f>
        <v>Jun</v>
      </c>
      <c r="F311" s="4" t="s">
        <v>36</v>
      </c>
      <c r="G311" s="4" t="s">
        <v>37</v>
      </c>
      <c r="H311" s="4" t="s">
        <v>38</v>
      </c>
      <c r="I311" s="6" t="s">
        <v>19</v>
      </c>
      <c r="J311" s="7">
        <v>55.000000000000007</v>
      </c>
      <c r="K311" s="8">
        <v>200</v>
      </c>
      <c r="L311" s="9">
        <f t="shared" si="4"/>
        <v>11000.000000000002</v>
      </c>
      <c r="M311" s="9">
        <v>38500</v>
      </c>
      <c r="N311" s="10">
        <v>0.35</v>
      </c>
      <c r="O311" s="4" t="s">
        <v>24</v>
      </c>
    </row>
    <row r="312" spans="1:15" ht="14.25" customHeight="1" x14ac:dyDescent="0.25">
      <c r="A312" s="4" t="s">
        <v>14</v>
      </c>
      <c r="B312" s="4">
        <v>1185732</v>
      </c>
      <c r="C312" s="5">
        <v>44373</v>
      </c>
      <c r="D312" s="37">
        <v>2021</v>
      </c>
      <c r="E312" s="5" t="str">
        <f>TEXT(Sales[[#This Row],[Invoice Date]],"mmm")</f>
        <v>Jun</v>
      </c>
      <c r="F312" s="4" t="s">
        <v>36</v>
      </c>
      <c r="G312" s="4" t="s">
        <v>37</v>
      </c>
      <c r="H312" s="4" t="s">
        <v>38</v>
      </c>
      <c r="I312" s="6" t="s">
        <v>20</v>
      </c>
      <c r="J312" s="7">
        <v>50</v>
      </c>
      <c r="K312" s="8">
        <v>175</v>
      </c>
      <c r="L312" s="9">
        <f t="shared" si="4"/>
        <v>8750</v>
      </c>
      <c r="M312" s="9">
        <v>30624.999999999996</v>
      </c>
      <c r="N312" s="10">
        <v>0.35</v>
      </c>
      <c r="O312" s="4" t="s">
        <v>24</v>
      </c>
    </row>
    <row r="313" spans="1:15" ht="14.25" customHeight="1" x14ac:dyDescent="0.25">
      <c r="A313" s="4" t="s">
        <v>14</v>
      </c>
      <c r="B313" s="4">
        <v>1185732</v>
      </c>
      <c r="C313" s="5">
        <v>44374</v>
      </c>
      <c r="D313" s="37">
        <v>2021</v>
      </c>
      <c r="E313" s="5" t="str">
        <f>TEXT(Sales[[#This Row],[Invoice Date]],"mmm")</f>
        <v>Jun</v>
      </c>
      <c r="F313" s="4" t="s">
        <v>36</v>
      </c>
      <c r="G313" s="4" t="s">
        <v>37</v>
      </c>
      <c r="H313" s="4" t="s">
        <v>38</v>
      </c>
      <c r="I313" s="6" t="s">
        <v>21</v>
      </c>
      <c r="J313" s="7">
        <v>50</v>
      </c>
      <c r="K313" s="8">
        <v>100</v>
      </c>
      <c r="L313" s="9">
        <f t="shared" si="4"/>
        <v>5000</v>
      </c>
      <c r="M313" s="9">
        <v>20000</v>
      </c>
      <c r="N313" s="10">
        <v>0.4</v>
      </c>
      <c r="O313" s="4" t="s">
        <v>24</v>
      </c>
    </row>
    <row r="314" spans="1:15" ht="14.25" customHeight="1" x14ac:dyDescent="0.25">
      <c r="A314" s="4" t="s">
        <v>14</v>
      </c>
      <c r="B314" s="4">
        <v>1185732</v>
      </c>
      <c r="C314" s="5">
        <v>44375</v>
      </c>
      <c r="D314" s="37">
        <v>2021</v>
      </c>
      <c r="E314" s="5" t="str">
        <f>TEXT(Sales[[#This Row],[Invoice Date]],"mmm")</f>
        <v>Jun</v>
      </c>
      <c r="F314" s="4" t="s">
        <v>36</v>
      </c>
      <c r="G314" s="4" t="s">
        <v>37</v>
      </c>
      <c r="H314" s="4" t="s">
        <v>38</v>
      </c>
      <c r="I314" s="6" t="s">
        <v>22</v>
      </c>
      <c r="J314" s="7">
        <v>60</v>
      </c>
      <c r="K314" s="8">
        <v>125</v>
      </c>
      <c r="L314" s="9">
        <f t="shared" si="4"/>
        <v>7500</v>
      </c>
      <c r="M314" s="9">
        <v>26250</v>
      </c>
      <c r="N314" s="10">
        <v>0.35</v>
      </c>
      <c r="O314" s="4" t="s">
        <v>24</v>
      </c>
    </row>
    <row r="315" spans="1:15" ht="14.25" customHeight="1" x14ac:dyDescent="0.25">
      <c r="A315" s="4" t="s">
        <v>14</v>
      </c>
      <c r="B315" s="4">
        <v>1185732</v>
      </c>
      <c r="C315" s="5">
        <v>44376</v>
      </c>
      <c r="D315" s="37">
        <v>2021</v>
      </c>
      <c r="E315" s="5" t="str">
        <f>TEXT(Sales[[#This Row],[Invoice Date]],"mmm")</f>
        <v>Jun</v>
      </c>
      <c r="F315" s="4" t="s">
        <v>36</v>
      </c>
      <c r="G315" s="4" t="s">
        <v>37</v>
      </c>
      <c r="H315" s="4" t="s">
        <v>38</v>
      </c>
      <c r="I315" s="6" t="s">
        <v>23</v>
      </c>
      <c r="J315" s="7">
        <v>65</v>
      </c>
      <c r="K315" s="8">
        <v>250</v>
      </c>
      <c r="L315" s="9">
        <f t="shared" si="4"/>
        <v>16250</v>
      </c>
      <c r="M315" s="9">
        <v>81250</v>
      </c>
      <c r="N315" s="10">
        <v>0.5</v>
      </c>
      <c r="O315" s="4" t="s">
        <v>24</v>
      </c>
    </row>
    <row r="316" spans="1:15" ht="14.25" customHeight="1" x14ac:dyDescent="0.25">
      <c r="A316" s="4" t="s">
        <v>14</v>
      </c>
      <c r="B316" s="4">
        <v>1185732</v>
      </c>
      <c r="C316" s="5">
        <v>44377</v>
      </c>
      <c r="D316" s="37">
        <v>2021</v>
      </c>
      <c r="E316" s="5" t="str">
        <f>TEXT(Sales[[#This Row],[Invoice Date]],"mmm")</f>
        <v>Jun</v>
      </c>
      <c r="F316" s="4" t="s">
        <v>36</v>
      </c>
      <c r="G316" s="4" t="s">
        <v>37</v>
      </c>
      <c r="H316" s="4" t="s">
        <v>38</v>
      </c>
      <c r="I316" s="6" t="s">
        <v>17</v>
      </c>
      <c r="J316" s="7">
        <v>50</v>
      </c>
      <c r="K316" s="8">
        <v>500</v>
      </c>
      <c r="L316" s="9">
        <f t="shared" si="4"/>
        <v>25000</v>
      </c>
      <c r="M316" s="9">
        <v>100000</v>
      </c>
      <c r="N316" s="10">
        <v>0.4</v>
      </c>
      <c r="O316" s="4" t="s">
        <v>24</v>
      </c>
    </row>
    <row r="317" spans="1:15" ht="14.25" customHeight="1" x14ac:dyDescent="0.25">
      <c r="A317" s="4" t="s">
        <v>14</v>
      </c>
      <c r="B317" s="4">
        <v>1185732</v>
      </c>
      <c r="C317" s="5">
        <v>44378</v>
      </c>
      <c r="D317" s="37">
        <v>2021</v>
      </c>
      <c r="E317" s="5" t="str">
        <f>TEXT(Sales[[#This Row],[Invoice Date]],"mmm")</f>
        <v>Jul</v>
      </c>
      <c r="F317" s="4" t="s">
        <v>36</v>
      </c>
      <c r="G317" s="4" t="s">
        <v>37</v>
      </c>
      <c r="H317" s="4" t="s">
        <v>38</v>
      </c>
      <c r="I317" s="6" t="s">
        <v>19</v>
      </c>
      <c r="J317" s="7">
        <v>45.000000000000007</v>
      </c>
      <c r="K317" s="8">
        <v>250</v>
      </c>
      <c r="L317" s="9">
        <f t="shared" si="4"/>
        <v>11250.000000000002</v>
      </c>
      <c r="M317" s="9">
        <v>39375</v>
      </c>
      <c r="N317" s="10">
        <v>0.35</v>
      </c>
      <c r="O317" s="4" t="s">
        <v>24</v>
      </c>
    </row>
    <row r="318" spans="1:15" ht="14.25" customHeight="1" x14ac:dyDescent="0.25">
      <c r="A318" s="4" t="s">
        <v>14</v>
      </c>
      <c r="B318" s="4">
        <v>1185732</v>
      </c>
      <c r="C318" s="5">
        <v>44379</v>
      </c>
      <c r="D318" s="37">
        <v>2021</v>
      </c>
      <c r="E318" s="5" t="str">
        <f>TEXT(Sales[[#This Row],[Invoice Date]],"mmm")</f>
        <v>Jul</v>
      </c>
      <c r="F318" s="4" t="s">
        <v>36</v>
      </c>
      <c r="G318" s="4" t="s">
        <v>37</v>
      </c>
      <c r="H318" s="4" t="s">
        <v>38</v>
      </c>
      <c r="I318" s="6" t="s">
        <v>20</v>
      </c>
      <c r="J318" s="7">
        <v>40</v>
      </c>
      <c r="K318" s="8">
        <v>200</v>
      </c>
      <c r="L318" s="9">
        <f t="shared" si="4"/>
        <v>8000</v>
      </c>
      <c r="M318" s="9">
        <v>28000</v>
      </c>
      <c r="N318" s="10">
        <v>0.35</v>
      </c>
      <c r="O318" s="4" t="s">
        <v>24</v>
      </c>
    </row>
    <row r="319" spans="1:15" ht="14.25" customHeight="1" x14ac:dyDescent="0.25">
      <c r="A319" s="4" t="s">
        <v>14</v>
      </c>
      <c r="B319" s="4">
        <v>1185732</v>
      </c>
      <c r="C319" s="5">
        <v>44380</v>
      </c>
      <c r="D319" s="37">
        <v>2021</v>
      </c>
      <c r="E319" s="5" t="str">
        <f>TEXT(Sales[[#This Row],[Invoice Date]],"mmm")</f>
        <v>Jul</v>
      </c>
      <c r="F319" s="4" t="s">
        <v>36</v>
      </c>
      <c r="G319" s="4" t="s">
        <v>37</v>
      </c>
      <c r="H319" s="4" t="s">
        <v>38</v>
      </c>
      <c r="I319" s="6" t="s">
        <v>21</v>
      </c>
      <c r="J319" s="7">
        <v>40</v>
      </c>
      <c r="K319" s="8">
        <v>175</v>
      </c>
      <c r="L319" s="9">
        <f t="shared" si="4"/>
        <v>7000</v>
      </c>
      <c r="M319" s="9">
        <v>28000</v>
      </c>
      <c r="N319" s="10">
        <v>0.4</v>
      </c>
      <c r="O319" s="4" t="s">
        <v>24</v>
      </c>
    </row>
    <row r="320" spans="1:15" ht="14.25" customHeight="1" x14ac:dyDescent="0.25">
      <c r="A320" s="4" t="s">
        <v>14</v>
      </c>
      <c r="B320" s="4">
        <v>1185732</v>
      </c>
      <c r="C320" s="5">
        <v>44381</v>
      </c>
      <c r="D320" s="37">
        <v>2021</v>
      </c>
      <c r="E320" s="5" t="str">
        <f>TEXT(Sales[[#This Row],[Invoice Date]],"mmm")</f>
        <v>Jul</v>
      </c>
      <c r="F320" s="4" t="s">
        <v>36</v>
      </c>
      <c r="G320" s="4" t="s">
        <v>37</v>
      </c>
      <c r="H320" s="4" t="s">
        <v>38</v>
      </c>
      <c r="I320" s="6" t="s">
        <v>22</v>
      </c>
      <c r="J320" s="7">
        <v>50</v>
      </c>
      <c r="K320" s="8">
        <v>175</v>
      </c>
      <c r="L320" s="9">
        <f t="shared" si="4"/>
        <v>8750</v>
      </c>
      <c r="M320" s="9">
        <v>30624.999999999996</v>
      </c>
      <c r="N320" s="10">
        <v>0.35</v>
      </c>
      <c r="O320" s="4" t="s">
        <v>24</v>
      </c>
    </row>
    <row r="321" spans="1:15" ht="14.25" customHeight="1" x14ac:dyDescent="0.25">
      <c r="A321" s="4" t="s">
        <v>14</v>
      </c>
      <c r="B321" s="4">
        <v>1185732</v>
      </c>
      <c r="C321" s="5">
        <v>44382</v>
      </c>
      <c r="D321" s="37">
        <v>2021</v>
      </c>
      <c r="E321" s="5" t="str">
        <f>TEXT(Sales[[#This Row],[Invoice Date]],"mmm")</f>
        <v>Jul</v>
      </c>
      <c r="F321" s="4" t="s">
        <v>36</v>
      </c>
      <c r="G321" s="4" t="s">
        <v>37</v>
      </c>
      <c r="H321" s="4" t="s">
        <v>38</v>
      </c>
      <c r="I321" s="6" t="s">
        <v>23</v>
      </c>
      <c r="J321" s="7">
        <v>55.000000000000007</v>
      </c>
      <c r="K321" s="8">
        <v>350</v>
      </c>
      <c r="L321" s="9">
        <f t="shared" si="4"/>
        <v>19250.000000000004</v>
      </c>
      <c r="M321" s="9">
        <v>96250.000000000015</v>
      </c>
      <c r="N321" s="10">
        <v>0.5</v>
      </c>
      <c r="O321" s="4" t="s">
        <v>24</v>
      </c>
    </row>
    <row r="322" spans="1:15" ht="14.25" customHeight="1" x14ac:dyDescent="0.25">
      <c r="A322" s="4" t="s">
        <v>14</v>
      </c>
      <c r="B322" s="4">
        <v>1185732</v>
      </c>
      <c r="C322" s="5">
        <v>44383</v>
      </c>
      <c r="D322" s="37">
        <v>2021</v>
      </c>
      <c r="E322" s="5" t="str">
        <f>TEXT(Sales[[#This Row],[Invoice Date]],"mmm")</f>
        <v>Jul</v>
      </c>
      <c r="F322" s="4" t="s">
        <v>36</v>
      </c>
      <c r="G322" s="4" t="s">
        <v>37</v>
      </c>
      <c r="H322" s="4" t="s">
        <v>38</v>
      </c>
      <c r="I322" s="6" t="s">
        <v>17</v>
      </c>
      <c r="J322" s="7">
        <v>50</v>
      </c>
      <c r="K322" s="8">
        <v>575</v>
      </c>
      <c r="L322" s="9">
        <f t="shared" si="4"/>
        <v>28750</v>
      </c>
      <c r="M322" s="9">
        <v>115000</v>
      </c>
      <c r="N322" s="10">
        <v>0.4</v>
      </c>
      <c r="O322" s="4" t="s">
        <v>24</v>
      </c>
    </row>
    <row r="323" spans="1:15" ht="14.25" customHeight="1" x14ac:dyDescent="0.25">
      <c r="A323" s="4" t="s">
        <v>14</v>
      </c>
      <c r="B323" s="4">
        <v>1185732</v>
      </c>
      <c r="C323" s="5">
        <v>44384</v>
      </c>
      <c r="D323" s="37">
        <v>2021</v>
      </c>
      <c r="E323" s="5" t="str">
        <f>TEXT(Sales[[#This Row],[Invoice Date]],"mmm")</f>
        <v>Jul</v>
      </c>
      <c r="F323" s="4" t="s">
        <v>36</v>
      </c>
      <c r="G323" s="4" t="s">
        <v>37</v>
      </c>
      <c r="H323" s="4" t="s">
        <v>38</v>
      </c>
      <c r="I323" s="6" t="s">
        <v>19</v>
      </c>
      <c r="J323" s="7">
        <v>45.000000000000007</v>
      </c>
      <c r="K323" s="8">
        <v>325</v>
      </c>
      <c r="L323" s="9">
        <f t="shared" ref="L323:L386" si="5">J323*K323</f>
        <v>14625.000000000002</v>
      </c>
      <c r="M323" s="9">
        <v>51187.500000000007</v>
      </c>
      <c r="N323" s="10">
        <v>0.35</v>
      </c>
      <c r="O323" s="4" t="s">
        <v>24</v>
      </c>
    </row>
    <row r="324" spans="1:15" ht="14.25" customHeight="1" x14ac:dyDescent="0.25">
      <c r="A324" s="4" t="s">
        <v>14</v>
      </c>
      <c r="B324" s="4">
        <v>1185732</v>
      </c>
      <c r="C324" s="5">
        <v>44385</v>
      </c>
      <c r="D324" s="37">
        <v>2021</v>
      </c>
      <c r="E324" s="5" t="str">
        <f>TEXT(Sales[[#This Row],[Invoice Date]],"mmm")</f>
        <v>Jul</v>
      </c>
      <c r="F324" s="4" t="s">
        <v>36</v>
      </c>
      <c r="G324" s="4" t="s">
        <v>37</v>
      </c>
      <c r="H324" s="4" t="s">
        <v>38</v>
      </c>
      <c r="I324" s="6" t="s">
        <v>20</v>
      </c>
      <c r="J324" s="7">
        <v>40</v>
      </c>
      <c r="K324" s="8">
        <v>250</v>
      </c>
      <c r="L324" s="9">
        <f t="shared" si="5"/>
        <v>10000</v>
      </c>
      <c r="M324" s="9">
        <v>35000</v>
      </c>
      <c r="N324" s="10">
        <v>0.35</v>
      </c>
      <c r="O324" s="4" t="s">
        <v>24</v>
      </c>
    </row>
    <row r="325" spans="1:15" ht="14.25" customHeight="1" x14ac:dyDescent="0.25">
      <c r="A325" s="4" t="s">
        <v>14</v>
      </c>
      <c r="B325" s="4">
        <v>1185732</v>
      </c>
      <c r="C325" s="5">
        <v>44386</v>
      </c>
      <c r="D325" s="37">
        <v>2021</v>
      </c>
      <c r="E325" s="5" t="str">
        <f>TEXT(Sales[[#This Row],[Invoice Date]],"mmm")</f>
        <v>Jul</v>
      </c>
      <c r="F325" s="4" t="s">
        <v>36</v>
      </c>
      <c r="G325" s="4" t="s">
        <v>37</v>
      </c>
      <c r="H325" s="4" t="s">
        <v>38</v>
      </c>
      <c r="I325" s="6" t="s">
        <v>21</v>
      </c>
      <c r="J325" s="7">
        <v>40</v>
      </c>
      <c r="K325" s="8">
        <v>200</v>
      </c>
      <c r="L325" s="9">
        <f t="shared" si="5"/>
        <v>8000</v>
      </c>
      <c r="M325" s="9">
        <v>32000</v>
      </c>
      <c r="N325" s="10">
        <v>0.4</v>
      </c>
      <c r="O325" s="4" t="s">
        <v>24</v>
      </c>
    </row>
    <row r="326" spans="1:15" ht="14.25" customHeight="1" x14ac:dyDescent="0.25">
      <c r="A326" s="4" t="s">
        <v>14</v>
      </c>
      <c r="B326" s="4">
        <v>1185732</v>
      </c>
      <c r="C326" s="5">
        <v>44387</v>
      </c>
      <c r="D326" s="37">
        <v>2021</v>
      </c>
      <c r="E326" s="5" t="str">
        <f>TEXT(Sales[[#This Row],[Invoice Date]],"mmm")</f>
        <v>Jul</v>
      </c>
      <c r="F326" s="4" t="s">
        <v>36</v>
      </c>
      <c r="G326" s="4" t="s">
        <v>37</v>
      </c>
      <c r="H326" s="4" t="s">
        <v>38</v>
      </c>
      <c r="I326" s="6" t="s">
        <v>22</v>
      </c>
      <c r="J326" s="7">
        <v>50</v>
      </c>
      <c r="K326" s="8">
        <v>225</v>
      </c>
      <c r="L326" s="9">
        <f t="shared" si="5"/>
        <v>11250</v>
      </c>
      <c r="M326" s="9">
        <v>39375</v>
      </c>
      <c r="N326" s="10">
        <v>0.35</v>
      </c>
      <c r="O326" s="4" t="s">
        <v>24</v>
      </c>
    </row>
    <row r="327" spans="1:15" ht="14.25" customHeight="1" x14ac:dyDescent="0.25">
      <c r="A327" s="4" t="s">
        <v>14</v>
      </c>
      <c r="B327" s="4">
        <v>1185732</v>
      </c>
      <c r="C327" s="5">
        <v>44388</v>
      </c>
      <c r="D327" s="37">
        <v>2021</v>
      </c>
      <c r="E327" s="5" t="str">
        <f>TEXT(Sales[[#This Row],[Invoice Date]],"mmm")</f>
        <v>Jul</v>
      </c>
      <c r="F327" s="4" t="s">
        <v>36</v>
      </c>
      <c r="G327" s="4" t="s">
        <v>37</v>
      </c>
      <c r="H327" s="4" t="s">
        <v>38</v>
      </c>
      <c r="I327" s="6" t="s">
        <v>23</v>
      </c>
      <c r="J327" s="7">
        <v>55.000000000000007</v>
      </c>
      <c r="K327" s="8">
        <v>400</v>
      </c>
      <c r="L327" s="9">
        <f t="shared" si="5"/>
        <v>22000.000000000004</v>
      </c>
      <c r="M327" s="9">
        <v>110000.00000000001</v>
      </c>
      <c r="N327" s="10">
        <v>0.5</v>
      </c>
      <c r="O327" s="4" t="s">
        <v>24</v>
      </c>
    </row>
    <row r="328" spans="1:15" ht="14.25" customHeight="1" x14ac:dyDescent="0.25">
      <c r="A328" s="4" t="s">
        <v>14</v>
      </c>
      <c r="B328" s="4">
        <v>1185732</v>
      </c>
      <c r="C328" s="5">
        <v>44389</v>
      </c>
      <c r="D328" s="37">
        <v>2021</v>
      </c>
      <c r="E328" s="5" t="str">
        <f>TEXT(Sales[[#This Row],[Invoice Date]],"mmm")</f>
        <v>Jul</v>
      </c>
      <c r="F328" s="4" t="s">
        <v>36</v>
      </c>
      <c r="G328" s="4" t="s">
        <v>37</v>
      </c>
      <c r="H328" s="4" t="s">
        <v>38</v>
      </c>
      <c r="I328" s="6" t="s">
        <v>17</v>
      </c>
      <c r="J328" s="7">
        <v>50</v>
      </c>
      <c r="K328" s="8">
        <v>550</v>
      </c>
      <c r="L328" s="9">
        <f t="shared" si="5"/>
        <v>27500</v>
      </c>
      <c r="M328" s="9">
        <v>110000</v>
      </c>
      <c r="N328" s="10">
        <v>0.4</v>
      </c>
      <c r="O328" s="4" t="s">
        <v>24</v>
      </c>
    </row>
    <row r="329" spans="1:15" ht="14.25" customHeight="1" x14ac:dyDescent="0.25">
      <c r="A329" s="4" t="s">
        <v>14</v>
      </c>
      <c r="B329" s="4">
        <v>1185732</v>
      </c>
      <c r="C329" s="5">
        <v>44390</v>
      </c>
      <c r="D329" s="37">
        <v>2021</v>
      </c>
      <c r="E329" s="5" t="str">
        <f>TEXT(Sales[[#This Row],[Invoice Date]],"mmm")</f>
        <v>Jul</v>
      </c>
      <c r="F329" s="4" t="s">
        <v>36</v>
      </c>
      <c r="G329" s="4" t="s">
        <v>37</v>
      </c>
      <c r="H329" s="4" t="s">
        <v>38</v>
      </c>
      <c r="I329" s="6" t="s">
        <v>19</v>
      </c>
      <c r="J329" s="7">
        <v>45.000000000000007</v>
      </c>
      <c r="K329" s="8">
        <v>325</v>
      </c>
      <c r="L329" s="9">
        <f t="shared" si="5"/>
        <v>14625.000000000002</v>
      </c>
      <c r="M329" s="9">
        <v>51187.500000000007</v>
      </c>
      <c r="N329" s="10">
        <v>0.35</v>
      </c>
      <c r="O329" s="4" t="s">
        <v>24</v>
      </c>
    </row>
    <row r="330" spans="1:15" ht="14.25" customHeight="1" x14ac:dyDescent="0.25">
      <c r="A330" s="4" t="s">
        <v>14</v>
      </c>
      <c r="B330" s="4">
        <v>1185732</v>
      </c>
      <c r="C330" s="5">
        <v>44391</v>
      </c>
      <c r="D330" s="37">
        <v>2021</v>
      </c>
      <c r="E330" s="5" t="str">
        <f>TEXT(Sales[[#This Row],[Invoice Date]],"mmm")</f>
        <v>Jul</v>
      </c>
      <c r="F330" s="4" t="s">
        <v>36</v>
      </c>
      <c r="G330" s="4" t="s">
        <v>37</v>
      </c>
      <c r="H330" s="4" t="s">
        <v>38</v>
      </c>
      <c r="I330" s="6" t="s">
        <v>20</v>
      </c>
      <c r="J330" s="7">
        <v>40</v>
      </c>
      <c r="K330" s="8">
        <v>250</v>
      </c>
      <c r="L330" s="9">
        <f t="shared" si="5"/>
        <v>10000</v>
      </c>
      <c r="M330" s="9">
        <v>35000</v>
      </c>
      <c r="N330" s="10">
        <v>0.35</v>
      </c>
      <c r="O330" s="4" t="s">
        <v>24</v>
      </c>
    </row>
    <row r="331" spans="1:15" ht="14.25" customHeight="1" x14ac:dyDescent="0.25">
      <c r="A331" s="4" t="s">
        <v>14</v>
      </c>
      <c r="B331" s="4">
        <v>1185732</v>
      </c>
      <c r="C331" s="5">
        <v>44392</v>
      </c>
      <c r="D331" s="37">
        <v>2021</v>
      </c>
      <c r="E331" s="5" t="str">
        <f>TEXT(Sales[[#This Row],[Invoice Date]],"mmm")</f>
        <v>Jul</v>
      </c>
      <c r="F331" s="4" t="s">
        <v>36</v>
      </c>
      <c r="G331" s="4" t="s">
        <v>37</v>
      </c>
      <c r="H331" s="4" t="s">
        <v>38</v>
      </c>
      <c r="I331" s="6" t="s">
        <v>21</v>
      </c>
      <c r="J331" s="7">
        <v>40</v>
      </c>
      <c r="K331" s="8">
        <v>225</v>
      </c>
      <c r="L331" s="9">
        <f t="shared" si="5"/>
        <v>9000</v>
      </c>
      <c r="M331" s="9">
        <v>36000</v>
      </c>
      <c r="N331" s="10">
        <v>0.4</v>
      </c>
      <c r="O331" s="4" t="s">
        <v>24</v>
      </c>
    </row>
    <row r="332" spans="1:15" ht="14.25" customHeight="1" x14ac:dyDescent="0.25">
      <c r="A332" s="4" t="s">
        <v>14</v>
      </c>
      <c r="B332" s="4">
        <v>1185732</v>
      </c>
      <c r="C332" s="5">
        <v>44393</v>
      </c>
      <c r="D332" s="37">
        <v>2021</v>
      </c>
      <c r="E332" s="5" t="str">
        <f>TEXT(Sales[[#This Row],[Invoice Date]],"mmm")</f>
        <v>Jul</v>
      </c>
      <c r="F332" s="4" t="s">
        <v>36</v>
      </c>
      <c r="G332" s="4" t="s">
        <v>37</v>
      </c>
      <c r="H332" s="4" t="s">
        <v>38</v>
      </c>
      <c r="I332" s="6" t="s">
        <v>22</v>
      </c>
      <c r="J332" s="7">
        <v>50</v>
      </c>
      <c r="K332" s="8">
        <v>200</v>
      </c>
      <c r="L332" s="9">
        <f t="shared" si="5"/>
        <v>10000</v>
      </c>
      <c r="M332" s="9">
        <v>35000</v>
      </c>
      <c r="N332" s="10">
        <v>0.35</v>
      </c>
      <c r="O332" s="4" t="s">
        <v>24</v>
      </c>
    </row>
    <row r="333" spans="1:15" ht="14.25" customHeight="1" x14ac:dyDescent="0.25">
      <c r="A333" s="4" t="s">
        <v>14</v>
      </c>
      <c r="B333" s="4">
        <v>1185732</v>
      </c>
      <c r="C333" s="5">
        <v>44394</v>
      </c>
      <c r="D333" s="37">
        <v>2021</v>
      </c>
      <c r="E333" s="5" t="str">
        <f>TEXT(Sales[[#This Row],[Invoice Date]],"mmm")</f>
        <v>Jul</v>
      </c>
      <c r="F333" s="4" t="s">
        <v>36</v>
      </c>
      <c r="G333" s="4" t="s">
        <v>37</v>
      </c>
      <c r="H333" s="4" t="s">
        <v>38</v>
      </c>
      <c r="I333" s="6" t="s">
        <v>23</v>
      </c>
      <c r="J333" s="7">
        <v>55.000000000000007</v>
      </c>
      <c r="K333" s="8">
        <v>375</v>
      </c>
      <c r="L333" s="9">
        <f t="shared" si="5"/>
        <v>20625.000000000004</v>
      </c>
      <c r="M333" s="9">
        <v>103125.00000000001</v>
      </c>
      <c r="N333" s="10">
        <v>0.5</v>
      </c>
      <c r="O333" s="4" t="s">
        <v>24</v>
      </c>
    </row>
    <row r="334" spans="1:15" ht="14.25" customHeight="1" x14ac:dyDescent="0.25">
      <c r="A334" s="4" t="s">
        <v>14</v>
      </c>
      <c r="B334" s="4">
        <v>1185732</v>
      </c>
      <c r="C334" s="5">
        <v>44395</v>
      </c>
      <c r="D334" s="37">
        <v>2021</v>
      </c>
      <c r="E334" s="5" t="str">
        <f>TEXT(Sales[[#This Row],[Invoice Date]],"mmm")</f>
        <v>Jul</v>
      </c>
      <c r="F334" s="4" t="s">
        <v>36</v>
      </c>
      <c r="G334" s="4" t="s">
        <v>37</v>
      </c>
      <c r="H334" s="4" t="s">
        <v>38</v>
      </c>
      <c r="I334" s="6" t="s">
        <v>17</v>
      </c>
      <c r="J334" s="7">
        <v>50</v>
      </c>
      <c r="K334" s="8">
        <v>500</v>
      </c>
      <c r="L334" s="9">
        <f t="shared" si="5"/>
        <v>25000</v>
      </c>
      <c r="M334" s="9">
        <v>100000</v>
      </c>
      <c r="N334" s="10">
        <v>0.4</v>
      </c>
      <c r="O334" s="4" t="s">
        <v>24</v>
      </c>
    </row>
    <row r="335" spans="1:15" ht="14.25" customHeight="1" x14ac:dyDescent="0.25">
      <c r="A335" s="4" t="s">
        <v>14</v>
      </c>
      <c r="B335" s="4">
        <v>1185732</v>
      </c>
      <c r="C335" s="5">
        <v>44396</v>
      </c>
      <c r="D335" s="37">
        <v>2021</v>
      </c>
      <c r="E335" s="5" t="str">
        <f>TEXT(Sales[[#This Row],[Invoice Date]],"mmm")</f>
        <v>Jul</v>
      </c>
      <c r="F335" s="4" t="s">
        <v>36</v>
      </c>
      <c r="G335" s="4" t="s">
        <v>37</v>
      </c>
      <c r="H335" s="4" t="s">
        <v>38</v>
      </c>
      <c r="I335" s="6" t="s">
        <v>19</v>
      </c>
      <c r="J335" s="7">
        <v>45.000000000000007</v>
      </c>
      <c r="K335" s="8">
        <v>300</v>
      </c>
      <c r="L335" s="9">
        <f t="shared" si="5"/>
        <v>13500.000000000002</v>
      </c>
      <c r="M335" s="9">
        <v>47250.000000000007</v>
      </c>
      <c r="N335" s="10">
        <v>0.35</v>
      </c>
      <c r="O335" s="4" t="s">
        <v>24</v>
      </c>
    </row>
    <row r="336" spans="1:15" ht="14.25" customHeight="1" x14ac:dyDescent="0.25">
      <c r="A336" s="4" t="s">
        <v>14</v>
      </c>
      <c r="B336" s="4">
        <v>1185732</v>
      </c>
      <c r="C336" s="5">
        <v>44397</v>
      </c>
      <c r="D336" s="37">
        <v>2021</v>
      </c>
      <c r="E336" s="5" t="str">
        <f>TEXT(Sales[[#This Row],[Invoice Date]],"mmm")</f>
        <v>Jul</v>
      </c>
      <c r="F336" s="4" t="s">
        <v>36</v>
      </c>
      <c r="G336" s="4" t="s">
        <v>37</v>
      </c>
      <c r="H336" s="4" t="s">
        <v>38</v>
      </c>
      <c r="I336" s="6" t="s">
        <v>20</v>
      </c>
      <c r="J336" s="7">
        <v>40</v>
      </c>
      <c r="K336" s="8">
        <v>200</v>
      </c>
      <c r="L336" s="9">
        <f t="shared" si="5"/>
        <v>8000</v>
      </c>
      <c r="M336" s="9">
        <v>28000</v>
      </c>
      <c r="N336" s="10">
        <v>0.35</v>
      </c>
      <c r="O336" s="4" t="s">
        <v>24</v>
      </c>
    </row>
    <row r="337" spans="1:15" ht="14.25" customHeight="1" x14ac:dyDescent="0.25">
      <c r="A337" s="4" t="s">
        <v>14</v>
      </c>
      <c r="B337" s="4">
        <v>1185732</v>
      </c>
      <c r="C337" s="5">
        <v>44398</v>
      </c>
      <c r="D337" s="37">
        <v>2021</v>
      </c>
      <c r="E337" s="5" t="str">
        <f>TEXT(Sales[[#This Row],[Invoice Date]],"mmm")</f>
        <v>Jul</v>
      </c>
      <c r="F337" s="4" t="s">
        <v>36</v>
      </c>
      <c r="G337" s="4" t="s">
        <v>37</v>
      </c>
      <c r="H337" s="4" t="s">
        <v>38</v>
      </c>
      <c r="I337" s="6" t="s">
        <v>21</v>
      </c>
      <c r="J337" s="7">
        <v>40</v>
      </c>
      <c r="K337" s="8">
        <v>175</v>
      </c>
      <c r="L337" s="9">
        <f t="shared" si="5"/>
        <v>7000</v>
      </c>
      <c r="M337" s="9">
        <v>28000</v>
      </c>
      <c r="N337" s="10">
        <v>0.4</v>
      </c>
      <c r="O337" s="4" t="s">
        <v>24</v>
      </c>
    </row>
    <row r="338" spans="1:15" ht="14.25" customHeight="1" x14ac:dyDescent="0.25">
      <c r="A338" s="4" t="s">
        <v>14</v>
      </c>
      <c r="B338" s="4">
        <v>1185732</v>
      </c>
      <c r="C338" s="5">
        <v>44399</v>
      </c>
      <c r="D338" s="37">
        <v>2021</v>
      </c>
      <c r="E338" s="5" t="str">
        <f>TEXT(Sales[[#This Row],[Invoice Date]],"mmm")</f>
        <v>Jul</v>
      </c>
      <c r="F338" s="4" t="s">
        <v>36</v>
      </c>
      <c r="G338" s="4" t="s">
        <v>37</v>
      </c>
      <c r="H338" s="4" t="s">
        <v>38</v>
      </c>
      <c r="I338" s="6" t="s">
        <v>22</v>
      </c>
      <c r="J338" s="7">
        <v>50</v>
      </c>
      <c r="K338" s="8">
        <v>175</v>
      </c>
      <c r="L338" s="9">
        <f t="shared" si="5"/>
        <v>8750</v>
      </c>
      <c r="M338" s="9">
        <v>30624.999999999996</v>
      </c>
      <c r="N338" s="10">
        <v>0.35</v>
      </c>
      <c r="O338" s="4" t="s">
        <v>24</v>
      </c>
    </row>
    <row r="339" spans="1:15" ht="14.25" customHeight="1" x14ac:dyDescent="0.25">
      <c r="A339" s="4" t="s">
        <v>14</v>
      </c>
      <c r="B339" s="4">
        <v>1185732</v>
      </c>
      <c r="C339" s="5">
        <v>44400</v>
      </c>
      <c r="D339" s="37">
        <v>2021</v>
      </c>
      <c r="E339" s="5" t="str">
        <f>TEXT(Sales[[#This Row],[Invoice Date]],"mmm")</f>
        <v>Jul</v>
      </c>
      <c r="F339" s="4" t="s">
        <v>36</v>
      </c>
      <c r="G339" s="4" t="s">
        <v>37</v>
      </c>
      <c r="H339" s="4" t="s">
        <v>38</v>
      </c>
      <c r="I339" s="6" t="s">
        <v>23</v>
      </c>
      <c r="J339" s="7">
        <v>55.000000000000007</v>
      </c>
      <c r="K339" s="8">
        <v>250</v>
      </c>
      <c r="L339" s="9">
        <f t="shared" si="5"/>
        <v>13750.000000000002</v>
      </c>
      <c r="M339" s="9">
        <v>68750.000000000015</v>
      </c>
      <c r="N339" s="10">
        <v>0.5</v>
      </c>
      <c r="O339" s="4" t="s">
        <v>24</v>
      </c>
    </row>
    <row r="340" spans="1:15" ht="14.25" customHeight="1" x14ac:dyDescent="0.25">
      <c r="A340" s="4" t="s">
        <v>14</v>
      </c>
      <c r="B340" s="4">
        <v>1185732</v>
      </c>
      <c r="C340" s="5">
        <v>44401</v>
      </c>
      <c r="D340" s="37">
        <v>2021</v>
      </c>
      <c r="E340" s="5" t="str">
        <f>TEXT(Sales[[#This Row],[Invoice Date]],"mmm")</f>
        <v>Jul</v>
      </c>
      <c r="F340" s="4" t="s">
        <v>36</v>
      </c>
      <c r="G340" s="4" t="s">
        <v>37</v>
      </c>
      <c r="H340" s="4" t="s">
        <v>38</v>
      </c>
      <c r="I340" s="6" t="s">
        <v>17</v>
      </c>
      <c r="J340" s="7">
        <v>60</v>
      </c>
      <c r="K340" s="8">
        <v>425</v>
      </c>
      <c r="L340" s="9">
        <f t="shared" si="5"/>
        <v>25500</v>
      </c>
      <c r="M340" s="9">
        <v>102000</v>
      </c>
      <c r="N340" s="10">
        <v>0.4</v>
      </c>
      <c r="O340" s="4" t="s">
        <v>24</v>
      </c>
    </row>
    <row r="341" spans="1:15" ht="14.25" customHeight="1" x14ac:dyDescent="0.25">
      <c r="A341" s="4" t="s">
        <v>14</v>
      </c>
      <c r="B341" s="4">
        <v>1185732</v>
      </c>
      <c r="C341" s="5">
        <v>44402</v>
      </c>
      <c r="D341" s="37">
        <v>2021</v>
      </c>
      <c r="E341" s="5" t="str">
        <f>TEXT(Sales[[#This Row],[Invoice Date]],"mmm")</f>
        <v>Jul</v>
      </c>
      <c r="F341" s="4" t="s">
        <v>36</v>
      </c>
      <c r="G341" s="4" t="s">
        <v>37</v>
      </c>
      <c r="H341" s="4" t="s">
        <v>38</v>
      </c>
      <c r="I341" s="6" t="s">
        <v>19</v>
      </c>
      <c r="J341" s="7">
        <v>50</v>
      </c>
      <c r="K341" s="8">
        <v>250</v>
      </c>
      <c r="L341" s="9">
        <f t="shared" si="5"/>
        <v>12500</v>
      </c>
      <c r="M341" s="9">
        <v>43750</v>
      </c>
      <c r="N341" s="10">
        <v>0.35</v>
      </c>
      <c r="O341" s="4" t="s">
        <v>24</v>
      </c>
    </row>
    <row r="342" spans="1:15" ht="14.25" customHeight="1" x14ac:dyDescent="0.25">
      <c r="A342" s="4" t="s">
        <v>14</v>
      </c>
      <c r="B342" s="4">
        <v>1185732</v>
      </c>
      <c r="C342" s="5">
        <v>44403</v>
      </c>
      <c r="D342" s="37">
        <v>2021</v>
      </c>
      <c r="E342" s="5" t="str">
        <f>TEXT(Sales[[#This Row],[Invoice Date]],"mmm")</f>
        <v>Jul</v>
      </c>
      <c r="F342" s="4" t="s">
        <v>36</v>
      </c>
      <c r="G342" s="4" t="s">
        <v>37</v>
      </c>
      <c r="H342" s="4" t="s">
        <v>38</v>
      </c>
      <c r="I342" s="6" t="s">
        <v>20</v>
      </c>
      <c r="J342" s="7">
        <v>50</v>
      </c>
      <c r="K342" s="8">
        <v>150</v>
      </c>
      <c r="L342" s="9">
        <f t="shared" si="5"/>
        <v>7500</v>
      </c>
      <c r="M342" s="9">
        <v>26250</v>
      </c>
      <c r="N342" s="10">
        <v>0.35</v>
      </c>
      <c r="O342" s="4" t="s">
        <v>24</v>
      </c>
    </row>
    <row r="343" spans="1:15" ht="14.25" customHeight="1" x14ac:dyDescent="0.25">
      <c r="A343" s="4" t="s">
        <v>14</v>
      </c>
      <c r="B343" s="4">
        <v>1185732</v>
      </c>
      <c r="C343" s="5">
        <v>44404</v>
      </c>
      <c r="D343" s="37">
        <v>2021</v>
      </c>
      <c r="E343" s="5" t="str">
        <f>TEXT(Sales[[#This Row],[Invoice Date]],"mmm")</f>
        <v>Jul</v>
      </c>
      <c r="F343" s="4" t="s">
        <v>36</v>
      </c>
      <c r="G343" s="4" t="s">
        <v>37</v>
      </c>
      <c r="H343" s="4" t="s">
        <v>38</v>
      </c>
      <c r="I343" s="6" t="s">
        <v>21</v>
      </c>
      <c r="J343" s="7">
        <v>50</v>
      </c>
      <c r="K343" s="8">
        <v>125</v>
      </c>
      <c r="L343" s="9">
        <f t="shared" si="5"/>
        <v>6250</v>
      </c>
      <c r="M343" s="9">
        <v>25000</v>
      </c>
      <c r="N343" s="10">
        <v>0.4</v>
      </c>
      <c r="O343" s="4" t="s">
        <v>24</v>
      </c>
    </row>
    <row r="344" spans="1:15" ht="14.25" customHeight="1" x14ac:dyDescent="0.25">
      <c r="A344" s="4" t="s">
        <v>14</v>
      </c>
      <c r="B344" s="4">
        <v>1185732</v>
      </c>
      <c r="C344" s="5">
        <v>44405</v>
      </c>
      <c r="D344" s="37">
        <v>2021</v>
      </c>
      <c r="E344" s="5" t="str">
        <f>TEXT(Sales[[#This Row],[Invoice Date]],"mmm")</f>
        <v>Jul</v>
      </c>
      <c r="F344" s="4" t="s">
        <v>36</v>
      </c>
      <c r="G344" s="4" t="s">
        <v>37</v>
      </c>
      <c r="H344" s="4" t="s">
        <v>38</v>
      </c>
      <c r="I344" s="6" t="s">
        <v>22</v>
      </c>
      <c r="J344" s="7">
        <v>60</v>
      </c>
      <c r="K344" s="8">
        <v>125</v>
      </c>
      <c r="L344" s="9">
        <f t="shared" si="5"/>
        <v>7500</v>
      </c>
      <c r="M344" s="9">
        <v>26250</v>
      </c>
      <c r="N344" s="10">
        <v>0.35</v>
      </c>
      <c r="O344" s="4" t="s">
        <v>24</v>
      </c>
    </row>
    <row r="345" spans="1:15" ht="14.25" customHeight="1" x14ac:dyDescent="0.25">
      <c r="A345" s="4" t="s">
        <v>14</v>
      </c>
      <c r="B345" s="4">
        <v>1185732</v>
      </c>
      <c r="C345" s="5">
        <v>44406</v>
      </c>
      <c r="D345" s="37">
        <v>2021</v>
      </c>
      <c r="E345" s="5" t="str">
        <f>TEXT(Sales[[#This Row],[Invoice Date]],"mmm")</f>
        <v>Jul</v>
      </c>
      <c r="F345" s="4" t="s">
        <v>36</v>
      </c>
      <c r="G345" s="4" t="s">
        <v>37</v>
      </c>
      <c r="H345" s="4" t="s">
        <v>38</v>
      </c>
      <c r="I345" s="6" t="s">
        <v>23</v>
      </c>
      <c r="J345" s="7">
        <v>64.999999999999986</v>
      </c>
      <c r="K345" s="8">
        <v>250</v>
      </c>
      <c r="L345" s="9">
        <f t="shared" si="5"/>
        <v>16249.999999999996</v>
      </c>
      <c r="M345" s="9">
        <v>81249.999999999985</v>
      </c>
      <c r="N345" s="10">
        <v>0.5</v>
      </c>
      <c r="O345" s="4" t="s">
        <v>24</v>
      </c>
    </row>
    <row r="346" spans="1:15" ht="14.25" customHeight="1" x14ac:dyDescent="0.25">
      <c r="A346" s="4" t="s">
        <v>14</v>
      </c>
      <c r="B346" s="4">
        <v>1185732</v>
      </c>
      <c r="C346" s="5">
        <v>44407</v>
      </c>
      <c r="D346" s="37">
        <v>2021</v>
      </c>
      <c r="E346" s="5" t="str">
        <f>TEXT(Sales[[#This Row],[Invoice Date]],"mmm")</f>
        <v>Jul</v>
      </c>
      <c r="F346" s="4" t="s">
        <v>36</v>
      </c>
      <c r="G346" s="4" t="s">
        <v>37</v>
      </c>
      <c r="H346" s="4" t="s">
        <v>38</v>
      </c>
      <c r="I346" s="6" t="s">
        <v>17</v>
      </c>
      <c r="J346" s="7">
        <v>60</v>
      </c>
      <c r="K346" s="8">
        <v>400</v>
      </c>
      <c r="L346" s="9">
        <f t="shared" si="5"/>
        <v>24000</v>
      </c>
      <c r="M346" s="9">
        <v>96000</v>
      </c>
      <c r="N346" s="10">
        <v>0.4</v>
      </c>
      <c r="O346" s="4" t="s">
        <v>24</v>
      </c>
    </row>
    <row r="347" spans="1:15" ht="14.25" customHeight="1" x14ac:dyDescent="0.25">
      <c r="A347" s="4" t="s">
        <v>14</v>
      </c>
      <c r="B347" s="4">
        <v>1185732</v>
      </c>
      <c r="C347" s="5">
        <v>44408</v>
      </c>
      <c r="D347" s="37">
        <v>2021</v>
      </c>
      <c r="E347" s="5" t="str">
        <f>TEXT(Sales[[#This Row],[Invoice Date]],"mmm")</f>
        <v>Jul</v>
      </c>
      <c r="F347" s="4" t="s">
        <v>36</v>
      </c>
      <c r="G347" s="4" t="s">
        <v>37</v>
      </c>
      <c r="H347" s="4" t="s">
        <v>38</v>
      </c>
      <c r="I347" s="6" t="s">
        <v>19</v>
      </c>
      <c r="J347" s="7">
        <v>50</v>
      </c>
      <c r="K347" s="8">
        <v>250</v>
      </c>
      <c r="L347" s="9">
        <f t="shared" si="5"/>
        <v>12500</v>
      </c>
      <c r="M347" s="9">
        <v>43750</v>
      </c>
      <c r="N347" s="10">
        <v>0.35</v>
      </c>
      <c r="O347" s="4" t="s">
        <v>24</v>
      </c>
    </row>
    <row r="348" spans="1:15" ht="14.25" customHeight="1" x14ac:dyDescent="0.25">
      <c r="A348" s="4" t="s">
        <v>14</v>
      </c>
      <c r="B348" s="4">
        <v>1185732</v>
      </c>
      <c r="C348" s="5">
        <v>44409</v>
      </c>
      <c r="D348" s="37">
        <v>2021</v>
      </c>
      <c r="E348" s="5" t="str">
        <f>TEXT(Sales[[#This Row],[Invoice Date]],"mmm")</f>
        <v>Aug</v>
      </c>
      <c r="F348" s="4" t="s">
        <v>36</v>
      </c>
      <c r="G348" s="4" t="s">
        <v>37</v>
      </c>
      <c r="H348" s="4" t="s">
        <v>38</v>
      </c>
      <c r="I348" s="6" t="s">
        <v>20</v>
      </c>
      <c r="J348" s="7">
        <v>50</v>
      </c>
      <c r="K348" s="8">
        <v>195</v>
      </c>
      <c r="L348" s="9">
        <f t="shared" si="5"/>
        <v>9750</v>
      </c>
      <c r="M348" s="9">
        <v>34125</v>
      </c>
      <c r="N348" s="10">
        <v>0.35</v>
      </c>
      <c r="O348" s="4" t="s">
        <v>24</v>
      </c>
    </row>
    <row r="349" spans="1:15" ht="14.25" customHeight="1" x14ac:dyDescent="0.25">
      <c r="A349" s="4" t="s">
        <v>14</v>
      </c>
      <c r="B349" s="4">
        <v>1185732</v>
      </c>
      <c r="C349" s="5">
        <v>44410</v>
      </c>
      <c r="D349" s="37">
        <v>2021</v>
      </c>
      <c r="E349" s="5" t="str">
        <f>TEXT(Sales[[#This Row],[Invoice Date]],"mmm")</f>
        <v>Aug</v>
      </c>
      <c r="F349" s="4" t="s">
        <v>36</v>
      </c>
      <c r="G349" s="4" t="s">
        <v>37</v>
      </c>
      <c r="H349" s="4" t="s">
        <v>38</v>
      </c>
      <c r="I349" s="6" t="s">
        <v>21</v>
      </c>
      <c r="J349" s="7">
        <v>50</v>
      </c>
      <c r="K349" s="8">
        <v>175</v>
      </c>
      <c r="L349" s="9">
        <f t="shared" si="5"/>
        <v>8750</v>
      </c>
      <c r="M349" s="9">
        <v>35000</v>
      </c>
      <c r="N349" s="10">
        <v>0.4</v>
      </c>
      <c r="O349" s="4" t="s">
        <v>24</v>
      </c>
    </row>
    <row r="350" spans="1:15" ht="14.25" customHeight="1" x14ac:dyDescent="0.25">
      <c r="A350" s="4" t="s">
        <v>14</v>
      </c>
      <c r="B350" s="4">
        <v>1185732</v>
      </c>
      <c r="C350" s="5">
        <v>44411</v>
      </c>
      <c r="D350" s="37">
        <v>2021</v>
      </c>
      <c r="E350" s="5" t="str">
        <f>TEXT(Sales[[#This Row],[Invoice Date]],"mmm")</f>
        <v>Aug</v>
      </c>
      <c r="F350" s="4" t="s">
        <v>36</v>
      </c>
      <c r="G350" s="4" t="s">
        <v>37</v>
      </c>
      <c r="H350" s="4" t="s">
        <v>38</v>
      </c>
      <c r="I350" s="6" t="s">
        <v>22</v>
      </c>
      <c r="J350" s="7">
        <v>60</v>
      </c>
      <c r="K350" s="8">
        <v>150</v>
      </c>
      <c r="L350" s="9">
        <f t="shared" si="5"/>
        <v>9000</v>
      </c>
      <c r="M350" s="9">
        <v>31499.999999999996</v>
      </c>
      <c r="N350" s="10">
        <v>0.35</v>
      </c>
      <c r="O350" s="4" t="s">
        <v>24</v>
      </c>
    </row>
    <row r="351" spans="1:15" ht="14.25" customHeight="1" x14ac:dyDescent="0.25">
      <c r="A351" s="4" t="s">
        <v>14</v>
      </c>
      <c r="B351" s="4">
        <v>1185732</v>
      </c>
      <c r="C351" s="5">
        <v>44412</v>
      </c>
      <c r="D351" s="37">
        <v>2021</v>
      </c>
      <c r="E351" s="5" t="str">
        <f>TEXT(Sales[[#This Row],[Invoice Date]],"mmm")</f>
        <v>Aug</v>
      </c>
      <c r="F351" s="4" t="s">
        <v>36</v>
      </c>
      <c r="G351" s="4" t="s">
        <v>37</v>
      </c>
      <c r="H351" s="4" t="s">
        <v>38</v>
      </c>
      <c r="I351" s="6" t="s">
        <v>23</v>
      </c>
      <c r="J351" s="7">
        <v>64.999999999999986</v>
      </c>
      <c r="K351" s="8">
        <v>250</v>
      </c>
      <c r="L351" s="9">
        <f t="shared" si="5"/>
        <v>16249.999999999996</v>
      </c>
      <c r="M351" s="9">
        <v>81249.999999999985</v>
      </c>
      <c r="N351" s="10">
        <v>0.5</v>
      </c>
      <c r="O351" s="4" t="s">
        <v>24</v>
      </c>
    </row>
    <row r="352" spans="1:15" ht="14.25" customHeight="1" x14ac:dyDescent="0.25">
      <c r="A352" s="4" t="s">
        <v>14</v>
      </c>
      <c r="B352" s="4">
        <v>1185732</v>
      </c>
      <c r="C352" s="5">
        <v>44413</v>
      </c>
      <c r="D352" s="37">
        <v>2021</v>
      </c>
      <c r="E352" s="5" t="str">
        <f>TEXT(Sales[[#This Row],[Invoice Date]],"mmm")</f>
        <v>Aug</v>
      </c>
      <c r="F352" s="4" t="s">
        <v>36</v>
      </c>
      <c r="G352" s="4" t="s">
        <v>37</v>
      </c>
      <c r="H352" s="4" t="s">
        <v>38</v>
      </c>
      <c r="I352" s="6" t="s">
        <v>17</v>
      </c>
      <c r="J352" s="7">
        <v>60</v>
      </c>
      <c r="K352" s="8">
        <v>500</v>
      </c>
      <c r="L352" s="9">
        <f t="shared" si="5"/>
        <v>30000</v>
      </c>
      <c r="M352" s="9">
        <v>120000</v>
      </c>
      <c r="N352" s="10">
        <v>0.4</v>
      </c>
      <c r="O352" s="4" t="s">
        <v>24</v>
      </c>
    </row>
    <row r="353" spans="1:15" ht="14.25" customHeight="1" x14ac:dyDescent="0.25">
      <c r="A353" s="4" t="s">
        <v>14</v>
      </c>
      <c r="B353" s="4">
        <v>1185732</v>
      </c>
      <c r="C353" s="5">
        <v>44414</v>
      </c>
      <c r="D353" s="37">
        <v>2021</v>
      </c>
      <c r="E353" s="5" t="str">
        <f>TEXT(Sales[[#This Row],[Invoice Date]],"mmm")</f>
        <v>Aug</v>
      </c>
      <c r="F353" s="4" t="s">
        <v>36</v>
      </c>
      <c r="G353" s="4" t="s">
        <v>37</v>
      </c>
      <c r="H353" s="4" t="s">
        <v>38</v>
      </c>
      <c r="I353" s="6" t="s">
        <v>19</v>
      </c>
      <c r="J353" s="7">
        <v>50</v>
      </c>
      <c r="K353" s="8">
        <v>300</v>
      </c>
      <c r="L353" s="9">
        <f t="shared" si="5"/>
        <v>15000</v>
      </c>
      <c r="M353" s="9">
        <v>52500</v>
      </c>
      <c r="N353" s="10">
        <v>0.35</v>
      </c>
      <c r="O353" s="4" t="s">
        <v>24</v>
      </c>
    </row>
    <row r="354" spans="1:15" ht="14.25" customHeight="1" x14ac:dyDescent="0.25">
      <c r="A354" s="4" t="s">
        <v>14</v>
      </c>
      <c r="B354" s="4">
        <v>1185732</v>
      </c>
      <c r="C354" s="5">
        <v>44415</v>
      </c>
      <c r="D354" s="37">
        <v>2021</v>
      </c>
      <c r="E354" s="5" t="str">
        <f>TEXT(Sales[[#This Row],[Invoice Date]],"mmm")</f>
        <v>Aug</v>
      </c>
      <c r="F354" s="4" t="s">
        <v>36</v>
      </c>
      <c r="G354" s="4" t="s">
        <v>37</v>
      </c>
      <c r="H354" s="4" t="s">
        <v>38</v>
      </c>
      <c r="I354" s="6" t="s">
        <v>20</v>
      </c>
      <c r="J354" s="7">
        <v>50</v>
      </c>
      <c r="K354" s="8">
        <v>250</v>
      </c>
      <c r="L354" s="9">
        <f t="shared" si="5"/>
        <v>12500</v>
      </c>
      <c r="M354" s="9">
        <v>43750</v>
      </c>
      <c r="N354" s="10">
        <v>0.35</v>
      </c>
      <c r="O354" s="4" t="s">
        <v>24</v>
      </c>
    </row>
    <row r="355" spans="1:15" ht="14.25" customHeight="1" x14ac:dyDescent="0.25">
      <c r="A355" s="4" t="s">
        <v>14</v>
      </c>
      <c r="B355" s="4">
        <v>1185732</v>
      </c>
      <c r="C355" s="5">
        <v>44416</v>
      </c>
      <c r="D355" s="37">
        <v>2021</v>
      </c>
      <c r="E355" s="5" t="str">
        <f>TEXT(Sales[[#This Row],[Invoice Date]],"mmm")</f>
        <v>Aug</v>
      </c>
      <c r="F355" s="4" t="s">
        <v>36</v>
      </c>
      <c r="G355" s="4" t="s">
        <v>37</v>
      </c>
      <c r="H355" s="4" t="s">
        <v>38</v>
      </c>
      <c r="I355" s="6" t="s">
        <v>21</v>
      </c>
      <c r="J355" s="7">
        <v>50</v>
      </c>
      <c r="K355" s="8">
        <v>200</v>
      </c>
      <c r="L355" s="9">
        <f t="shared" si="5"/>
        <v>10000</v>
      </c>
      <c r="M355" s="9">
        <v>40000</v>
      </c>
      <c r="N355" s="10">
        <v>0.4</v>
      </c>
      <c r="O355" s="4" t="s">
        <v>24</v>
      </c>
    </row>
    <row r="356" spans="1:15" ht="14.25" customHeight="1" x14ac:dyDescent="0.25">
      <c r="A356" s="4" t="s">
        <v>14</v>
      </c>
      <c r="B356" s="4">
        <v>1185732</v>
      </c>
      <c r="C356" s="5">
        <v>44417</v>
      </c>
      <c r="D356" s="37">
        <v>2021</v>
      </c>
      <c r="E356" s="5" t="str">
        <f>TEXT(Sales[[#This Row],[Invoice Date]],"mmm")</f>
        <v>Aug</v>
      </c>
      <c r="F356" s="4" t="s">
        <v>36</v>
      </c>
      <c r="G356" s="4" t="s">
        <v>37</v>
      </c>
      <c r="H356" s="4" t="s">
        <v>38</v>
      </c>
      <c r="I356" s="6" t="s">
        <v>22</v>
      </c>
      <c r="J356" s="7">
        <v>60</v>
      </c>
      <c r="K356" s="8">
        <v>200</v>
      </c>
      <c r="L356" s="9">
        <f t="shared" si="5"/>
        <v>12000</v>
      </c>
      <c r="M356" s="9">
        <v>42000</v>
      </c>
      <c r="N356" s="10">
        <v>0.35</v>
      </c>
      <c r="O356" s="4" t="s">
        <v>24</v>
      </c>
    </row>
    <row r="357" spans="1:15" ht="14.25" customHeight="1" x14ac:dyDescent="0.25">
      <c r="A357" s="4" t="s">
        <v>14</v>
      </c>
      <c r="B357" s="4">
        <v>1185732</v>
      </c>
      <c r="C357" s="5">
        <v>44418</v>
      </c>
      <c r="D357" s="37">
        <v>2021</v>
      </c>
      <c r="E357" s="5" t="str">
        <f>TEXT(Sales[[#This Row],[Invoice Date]],"mmm")</f>
        <v>Aug</v>
      </c>
      <c r="F357" s="4" t="s">
        <v>36</v>
      </c>
      <c r="G357" s="4" t="s">
        <v>37</v>
      </c>
      <c r="H357" s="4" t="s">
        <v>38</v>
      </c>
      <c r="I357" s="6" t="s">
        <v>23</v>
      </c>
      <c r="J357" s="7">
        <v>64.999999999999986</v>
      </c>
      <c r="K357" s="8">
        <v>300</v>
      </c>
      <c r="L357" s="9">
        <f t="shared" si="5"/>
        <v>19499.999999999996</v>
      </c>
      <c r="M357" s="9">
        <v>97499.999999999985</v>
      </c>
      <c r="N357" s="10">
        <v>0.5</v>
      </c>
      <c r="O357" s="4" t="s">
        <v>24</v>
      </c>
    </row>
    <row r="358" spans="1:15" ht="14.25" customHeight="1" x14ac:dyDescent="0.25">
      <c r="A358" s="4" t="s">
        <v>26</v>
      </c>
      <c r="B358" s="4">
        <v>1197831</v>
      </c>
      <c r="C358" s="5">
        <v>44419</v>
      </c>
      <c r="D358" s="37">
        <v>2021</v>
      </c>
      <c r="E358" s="5" t="str">
        <f>TEXT(Sales[[#This Row],[Invoice Date]],"mmm")</f>
        <v>Aug</v>
      </c>
      <c r="F358" s="4" t="s">
        <v>36</v>
      </c>
      <c r="G358" s="4" t="s">
        <v>37</v>
      </c>
      <c r="H358" s="4" t="s">
        <v>38</v>
      </c>
      <c r="I358" s="6" t="s">
        <v>17</v>
      </c>
      <c r="J358" s="7">
        <v>20</v>
      </c>
      <c r="K358" s="8">
        <v>725</v>
      </c>
      <c r="L358" s="9">
        <f t="shared" si="5"/>
        <v>14500</v>
      </c>
      <c r="M358" s="9">
        <v>43500</v>
      </c>
      <c r="N358" s="10">
        <v>0.3</v>
      </c>
      <c r="O358" s="4" t="s">
        <v>24</v>
      </c>
    </row>
    <row r="359" spans="1:15" ht="14.25" customHeight="1" x14ac:dyDescent="0.25">
      <c r="A359" s="4" t="s">
        <v>26</v>
      </c>
      <c r="B359" s="4">
        <v>1197831</v>
      </c>
      <c r="C359" s="5">
        <v>44420</v>
      </c>
      <c r="D359" s="37">
        <v>2021</v>
      </c>
      <c r="E359" s="5" t="str">
        <f>TEXT(Sales[[#This Row],[Invoice Date]],"mmm")</f>
        <v>Aug</v>
      </c>
      <c r="F359" s="4" t="s">
        <v>36</v>
      </c>
      <c r="G359" s="4" t="s">
        <v>37</v>
      </c>
      <c r="H359" s="4" t="s">
        <v>38</v>
      </c>
      <c r="I359" s="6" t="s">
        <v>19</v>
      </c>
      <c r="J359" s="7">
        <v>30</v>
      </c>
      <c r="K359" s="8">
        <v>725</v>
      </c>
      <c r="L359" s="9">
        <f t="shared" si="5"/>
        <v>21750</v>
      </c>
      <c r="M359" s="9">
        <v>65250</v>
      </c>
      <c r="N359" s="10">
        <v>0.3</v>
      </c>
      <c r="O359" s="4" t="s">
        <v>24</v>
      </c>
    </row>
    <row r="360" spans="1:15" ht="14.25" customHeight="1" x14ac:dyDescent="0.25">
      <c r="A360" s="4" t="s">
        <v>26</v>
      </c>
      <c r="B360" s="4">
        <v>1197831</v>
      </c>
      <c r="C360" s="5">
        <v>44421</v>
      </c>
      <c r="D360" s="37">
        <v>2021</v>
      </c>
      <c r="E360" s="5" t="str">
        <f>TEXT(Sales[[#This Row],[Invoice Date]],"mmm")</f>
        <v>Aug</v>
      </c>
      <c r="F360" s="4" t="s">
        <v>36</v>
      </c>
      <c r="G360" s="4" t="s">
        <v>37</v>
      </c>
      <c r="H360" s="4" t="s">
        <v>38</v>
      </c>
      <c r="I360" s="6" t="s">
        <v>20</v>
      </c>
      <c r="J360" s="7">
        <v>30</v>
      </c>
      <c r="K360" s="8">
        <v>525</v>
      </c>
      <c r="L360" s="9">
        <f t="shared" si="5"/>
        <v>15750</v>
      </c>
      <c r="M360" s="9">
        <v>47250</v>
      </c>
      <c r="N360" s="10">
        <v>0.3</v>
      </c>
      <c r="O360" s="4" t="s">
        <v>24</v>
      </c>
    </row>
    <row r="361" spans="1:15" ht="14.25" customHeight="1" x14ac:dyDescent="0.25">
      <c r="A361" s="4" t="s">
        <v>26</v>
      </c>
      <c r="B361" s="4">
        <v>1197831</v>
      </c>
      <c r="C361" s="5">
        <v>44422</v>
      </c>
      <c r="D361" s="37">
        <v>2021</v>
      </c>
      <c r="E361" s="5" t="str">
        <f>TEXT(Sales[[#This Row],[Invoice Date]],"mmm")</f>
        <v>Aug</v>
      </c>
      <c r="F361" s="4" t="s">
        <v>36</v>
      </c>
      <c r="G361" s="4" t="s">
        <v>37</v>
      </c>
      <c r="H361" s="4" t="s">
        <v>38</v>
      </c>
      <c r="I361" s="6" t="s">
        <v>21</v>
      </c>
      <c r="J361" s="7">
        <v>35</v>
      </c>
      <c r="K361" s="8">
        <v>525</v>
      </c>
      <c r="L361" s="9">
        <f t="shared" si="5"/>
        <v>18375</v>
      </c>
      <c r="M361" s="9">
        <v>73500</v>
      </c>
      <c r="N361" s="10">
        <v>0.4</v>
      </c>
      <c r="O361" s="4" t="s">
        <v>24</v>
      </c>
    </row>
    <row r="362" spans="1:15" ht="14.25" customHeight="1" x14ac:dyDescent="0.25">
      <c r="A362" s="4" t="s">
        <v>26</v>
      </c>
      <c r="B362" s="4">
        <v>1197831</v>
      </c>
      <c r="C362" s="5">
        <v>44423</v>
      </c>
      <c r="D362" s="37">
        <v>2021</v>
      </c>
      <c r="E362" s="5" t="str">
        <f>TEXT(Sales[[#This Row],[Invoice Date]],"mmm")</f>
        <v>Aug</v>
      </c>
      <c r="F362" s="4" t="s">
        <v>27</v>
      </c>
      <c r="G362" s="4" t="s">
        <v>28</v>
      </c>
      <c r="H362" s="4" t="s">
        <v>39</v>
      </c>
      <c r="I362" s="6" t="s">
        <v>22</v>
      </c>
      <c r="J362" s="7">
        <v>40</v>
      </c>
      <c r="K362" s="8">
        <v>375</v>
      </c>
      <c r="L362" s="9">
        <f t="shared" si="5"/>
        <v>15000</v>
      </c>
      <c r="M362" s="9">
        <v>37500</v>
      </c>
      <c r="N362" s="10">
        <v>0.25</v>
      </c>
      <c r="O362" s="4" t="s">
        <v>24</v>
      </c>
    </row>
    <row r="363" spans="1:15" ht="14.25" customHeight="1" x14ac:dyDescent="0.25">
      <c r="A363" s="4" t="s">
        <v>26</v>
      </c>
      <c r="B363" s="4">
        <v>1197831</v>
      </c>
      <c r="C363" s="5">
        <v>44424</v>
      </c>
      <c r="D363" s="37">
        <v>2021</v>
      </c>
      <c r="E363" s="5" t="str">
        <f>TEXT(Sales[[#This Row],[Invoice Date]],"mmm")</f>
        <v>Aug</v>
      </c>
      <c r="F363" s="4" t="s">
        <v>27</v>
      </c>
      <c r="G363" s="4" t="s">
        <v>28</v>
      </c>
      <c r="H363" s="4" t="s">
        <v>39</v>
      </c>
      <c r="I363" s="6" t="s">
        <v>23</v>
      </c>
      <c r="J363" s="7">
        <v>35</v>
      </c>
      <c r="K363" s="8">
        <v>525</v>
      </c>
      <c r="L363" s="9">
        <f t="shared" si="5"/>
        <v>18375</v>
      </c>
      <c r="M363" s="9">
        <v>82687.5</v>
      </c>
      <c r="N363" s="10">
        <v>0.45</v>
      </c>
      <c r="O363" s="4" t="s">
        <v>24</v>
      </c>
    </row>
    <row r="364" spans="1:15" ht="14.25" customHeight="1" x14ac:dyDescent="0.25">
      <c r="A364" s="4" t="s">
        <v>26</v>
      </c>
      <c r="B364" s="4">
        <v>1197831</v>
      </c>
      <c r="C364" s="5">
        <v>44425</v>
      </c>
      <c r="D364" s="37">
        <v>2021</v>
      </c>
      <c r="E364" s="5" t="str">
        <f>TEXT(Sales[[#This Row],[Invoice Date]],"mmm")</f>
        <v>Aug</v>
      </c>
      <c r="F364" s="4" t="s">
        <v>27</v>
      </c>
      <c r="G364" s="4" t="s">
        <v>28</v>
      </c>
      <c r="H364" s="4" t="s">
        <v>39</v>
      </c>
      <c r="I364" s="6" t="s">
        <v>17</v>
      </c>
      <c r="J364" s="7">
        <v>25</v>
      </c>
      <c r="K364" s="8">
        <v>675</v>
      </c>
      <c r="L364" s="9">
        <f t="shared" si="5"/>
        <v>16875</v>
      </c>
      <c r="M364" s="9">
        <v>50625</v>
      </c>
      <c r="N364" s="10">
        <v>0.3</v>
      </c>
      <c r="O364" s="4" t="s">
        <v>24</v>
      </c>
    </row>
    <row r="365" spans="1:15" ht="14.25" customHeight="1" x14ac:dyDescent="0.25">
      <c r="A365" s="4" t="s">
        <v>26</v>
      </c>
      <c r="B365" s="4">
        <v>1197831</v>
      </c>
      <c r="C365" s="5">
        <v>44426</v>
      </c>
      <c r="D365" s="37">
        <v>2021</v>
      </c>
      <c r="E365" s="5" t="str">
        <f>TEXT(Sales[[#This Row],[Invoice Date]],"mmm")</f>
        <v>Aug</v>
      </c>
      <c r="F365" s="4" t="s">
        <v>27</v>
      </c>
      <c r="G365" s="4" t="s">
        <v>28</v>
      </c>
      <c r="H365" s="4" t="s">
        <v>39</v>
      </c>
      <c r="I365" s="6" t="s">
        <v>19</v>
      </c>
      <c r="J365" s="7">
        <v>35</v>
      </c>
      <c r="K365" s="8">
        <v>650</v>
      </c>
      <c r="L365" s="9">
        <f t="shared" si="5"/>
        <v>22750</v>
      </c>
      <c r="M365" s="9">
        <v>68250</v>
      </c>
      <c r="N365" s="10">
        <v>0.3</v>
      </c>
      <c r="O365" s="4" t="s">
        <v>24</v>
      </c>
    </row>
    <row r="366" spans="1:15" ht="14.25" customHeight="1" x14ac:dyDescent="0.25">
      <c r="A366" s="4" t="s">
        <v>26</v>
      </c>
      <c r="B366" s="4">
        <v>1197831</v>
      </c>
      <c r="C366" s="5">
        <v>44427</v>
      </c>
      <c r="D366" s="37">
        <v>2021</v>
      </c>
      <c r="E366" s="5" t="str">
        <f>TEXT(Sales[[#This Row],[Invoice Date]],"mmm")</f>
        <v>Aug</v>
      </c>
      <c r="F366" s="4" t="s">
        <v>27</v>
      </c>
      <c r="G366" s="4" t="s">
        <v>28</v>
      </c>
      <c r="H366" s="4" t="s">
        <v>39</v>
      </c>
      <c r="I366" s="6" t="s">
        <v>20</v>
      </c>
      <c r="J366" s="7">
        <v>35</v>
      </c>
      <c r="K366" s="8">
        <v>475</v>
      </c>
      <c r="L366" s="9">
        <f t="shared" si="5"/>
        <v>16625</v>
      </c>
      <c r="M366" s="9">
        <v>49875</v>
      </c>
      <c r="N366" s="10">
        <v>0.3</v>
      </c>
      <c r="O366" s="4" t="s">
        <v>24</v>
      </c>
    </row>
    <row r="367" spans="1:15" ht="14.25" customHeight="1" x14ac:dyDescent="0.25">
      <c r="A367" s="4" t="s">
        <v>26</v>
      </c>
      <c r="B367" s="4">
        <v>1197831</v>
      </c>
      <c r="C367" s="5">
        <v>44428</v>
      </c>
      <c r="D367" s="37">
        <v>2021</v>
      </c>
      <c r="E367" s="5" t="str">
        <f>TEXT(Sales[[#This Row],[Invoice Date]],"mmm")</f>
        <v>Aug</v>
      </c>
      <c r="F367" s="4" t="s">
        <v>27</v>
      </c>
      <c r="G367" s="4" t="s">
        <v>28</v>
      </c>
      <c r="H367" s="4" t="s">
        <v>39</v>
      </c>
      <c r="I367" s="6" t="s">
        <v>21</v>
      </c>
      <c r="J367" s="7">
        <v>35</v>
      </c>
      <c r="K367" s="8">
        <v>425</v>
      </c>
      <c r="L367" s="9">
        <f t="shared" si="5"/>
        <v>14875</v>
      </c>
      <c r="M367" s="9">
        <v>59500</v>
      </c>
      <c r="N367" s="10">
        <v>0.4</v>
      </c>
      <c r="O367" s="4" t="s">
        <v>24</v>
      </c>
    </row>
    <row r="368" spans="1:15" ht="14.25" customHeight="1" x14ac:dyDescent="0.25">
      <c r="A368" s="4" t="s">
        <v>26</v>
      </c>
      <c r="B368" s="4">
        <v>1197831</v>
      </c>
      <c r="C368" s="5">
        <v>44429</v>
      </c>
      <c r="D368" s="37">
        <v>2021</v>
      </c>
      <c r="E368" s="5" t="str">
        <f>TEXT(Sales[[#This Row],[Invoice Date]],"mmm")</f>
        <v>Aug</v>
      </c>
      <c r="F368" s="4" t="s">
        <v>27</v>
      </c>
      <c r="G368" s="4" t="s">
        <v>28</v>
      </c>
      <c r="H368" s="4" t="s">
        <v>39</v>
      </c>
      <c r="I368" s="6" t="s">
        <v>22</v>
      </c>
      <c r="J368" s="7">
        <v>40</v>
      </c>
      <c r="K368" s="8">
        <v>300</v>
      </c>
      <c r="L368" s="9">
        <f t="shared" si="5"/>
        <v>12000</v>
      </c>
      <c r="M368" s="9">
        <v>30000</v>
      </c>
      <c r="N368" s="10">
        <v>0.25</v>
      </c>
      <c r="O368" s="4" t="s">
        <v>24</v>
      </c>
    </row>
    <row r="369" spans="1:15" ht="14.25" customHeight="1" x14ac:dyDescent="0.25">
      <c r="A369" s="4" t="s">
        <v>26</v>
      </c>
      <c r="B369" s="4">
        <v>1197831</v>
      </c>
      <c r="C369" s="5">
        <v>44430</v>
      </c>
      <c r="D369" s="37">
        <v>2021</v>
      </c>
      <c r="E369" s="5" t="str">
        <f>TEXT(Sales[[#This Row],[Invoice Date]],"mmm")</f>
        <v>Aug</v>
      </c>
      <c r="F369" s="4" t="s">
        <v>27</v>
      </c>
      <c r="G369" s="4" t="s">
        <v>28</v>
      </c>
      <c r="H369" s="4" t="s">
        <v>39</v>
      </c>
      <c r="I369" s="6" t="s">
        <v>23</v>
      </c>
      <c r="J369" s="7">
        <v>35</v>
      </c>
      <c r="K369" s="8">
        <v>500</v>
      </c>
      <c r="L369" s="9">
        <f t="shared" si="5"/>
        <v>17500</v>
      </c>
      <c r="M369" s="9">
        <v>78750</v>
      </c>
      <c r="N369" s="10">
        <v>0.45</v>
      </c>
      <c r="O369" s="4" t="s">
        <v>24</v>
      </c>
    </row>
    <row r="370" spans="1:15" ht="14.25" customHeight="1" x14ac:dyDescent="0.25">
      <c r="A370" s="4" t="s">
        <v>26</v>
      </c>
      <c r="B370" s="4">
        <v>1197831</v>
      </c>
      <c r="C370" s="5">
        <v>44431</v>
      </c>
      <c r="D370" s="37">
        <v>2021</v>
      </c>
      <c r="E370" s="5" t="str">
        <f>TEXT(Sales[[#This Row],[Invoice Date]],"mmm")</f>
        <v>Aug</v>
      </c>
      <c r="F370" s="4" t="s">
        <v>27</v>
      </c>
      <c r="G370" s="4" t="s">
        <v>28</v>
      </c>
      <c r="H370" s="4" t="s">
        <v>39</v>
      </c>
      <c r="I370" s="6" t="s">
        <v>17</v>
      </c>
      <c r="J370" s="7">
        <v>30</v>
      </c>
      <c r="K370" s="8">
        <v>675</v>
      </c>
      <c r="L370" s="9">
        <f t="shared" si="5"/>
        <v>20250</v>
      </c>
      <c r="M370" s="9">
        <v>70875</v>
      </c>
      <c r="N370" s="10">
        <v>0.35</v>
      </c>
      <c r="O370" s="4" t="s">
        <v>24</v>
      </c>
    </row>
    <row r="371" spans="1:15" ht="14.25" customHeight="1" x14ac:dyDescent="0.25">
      <c r="A371" s="4" t="s">
        <v>26</v>
      </c>
      <c r="B371" s="4">
        <v>1197831</v>
      </c>
      <c r="C371" s="5">
        <v>44432</v>
      </c>
      <c r="D371" s="37">
        <v>2021</v>
      </c>
      <c r="E371" s="5" t="str">
        <f>TEXT(Sales[[#This Row],[Invoice Date]],"mmm")</f>
        <v>Aug</v>
      </c>
      <c r="F371" s="4" t="s">
        <v>27</v>
      </c>
      <c r="G371" s="4" t="s">
        <v>28</v>
      </c>
      <c r="H371" s="4" t="s">
        <v>39</v>
      </c>
      <c r="I371" s="6" t="s">
        <v>19</v>
      </c>
      <c r="J371" s="7">
        <v>40</v>
      </c>
      <c r="K371" s="8">
        <v>675</v>
      </c>
      <c r="L371" s="9">
        <f t="shared" si="5"/>
        <v>27000</v>
      </c>
      <c r="M371" s="9">
        <v>94500</v>
      </c>
      <c r="N371" s="10">
        <v>0.35</v>
      </c>
      <c r="O371" s="4" t="s">
        <v>24</v>
      </c>
    </row>
    <row r="372" spans="1:15" ht="14.25" customHeight="1" x14ac:dyDescent="0.25">
      <c r="A372" s="4" t="s">
        <v>26</v>
      </c>
      <c r="B372" s="4">
        <v>1197831</v>
      </c>
      <c r="C372" s="5">
        <v>44433</v>
      </c>
      <c r="D372" s="37">
        <v>2021</v>
      </c>
      <c r="E372" s="5" t="str">
        <f>TEXT(Sales[[#This Row],[Invoice Date]],"mmm")</f>
        <v>Aug</v>
      </c>
      <c r="F372" s="4" t="s">
        <v>27</v>
      </c>
      <c r="G372" s="4" t="s">
        <v>28</v>
      </c>
      <c r="H372" s="4" t="s">
        <v>39</v>
      </c>
      <c r="I372" s="6" t="s">
        <v>20</v>
      </c>
      <c r="J372" s="7">
        <v>30</v>
      </c>
      <c r="K372" s="8">
        <v>500</v>
      </c>
      <c r="L372" s="9">
        <f t="shared" si="5"/>
        <v>15000</v>
      </c>
      <c r="M372" s="9">
        <v>52500</v>
      </c>
      <c r="N372" s="10">
        <v>0.35</v>
      </c>
      <c r="O372" s="4" t="s">
        <v>24</v>
      </c>
    </row>
    <row r="373" spans="1:15" ht="14.25" customHeight="1" x14ac:dyDescent="0.25">
      <c r="A373" s="4" t="s">
        <v>26</v>
      </c>
      <c r="B373" s="4">
        <v>1197831</v>
      </c>
      <c r="C373" s="5">
        <v>44434</v>
      </c>
      <c r="D373" s="37">
        <v>2021</v>
      </c>
      <c r="E373" s="5" t="str">
        <f>TEXT(Sales[[#This Row],[Invoice Date]],"mmm")</f>
        <v>Aug</v>
      </c>
      <c r="F373" s="4" t="s">
        <v>27</v>
      </c>
      <c r="G373" s="4" t="s">
        <v>28</v>
      </c>
      <c r="H373" s="4" t="s">
        <v>39</v>
      </c>
      <c r="I373" s="6" t="s">
        <v>21</v>
      </c>
      <c r="J373" s="7">
        <v>35</v>
      </c>
      <c r="K373" s="8">
        <v>400</v>
      </c>
      <c r="L373" s="9">
        <f t="shared" si="5"/>
        <v>14000</v>
      </c>
      <c r="M373" s="9">
        <v>63000</v>
      </c>
      <c r="N373" s="10">
        <v>0.45</v>
      </c>
      <c r="O373" s="4" t="s">
        <v>24</v>
      </c>
    </row>
    <row r="374" spans="1:15" ht="14.25" customHeight="1" x14ac:dyDescent="0.25">
      <c r="A374" s="4" t="s">
        <v>26</v>
      </c>
      <c r="B374" s="4">
        <v>1197831</v>
      </c>
      <c r="C374" s="5">
        <v>44435</v>
      </c>
      <c r="D374" s="37">
        <v>2021</v>
      </c>
      <c r="E374" s="5" t="str">
        <f>TEXT(Sales[[#This Row],[Invoice Date]],"mmm")</f>
        <v>Aug</v>
      </c>
      <c r="F374" s="4" t="s">
        <v>27</v>
      </c>
      <c r="G374" s="4" t="s">
        <v>28</v>
      </c>
      <c r="H374" s="4" t="s">
        <v>39</v>
      </c>
      <c r="I374" s="6" t="s">
        <v>22</v>
      </c>
      <c r="J374" s="7">
        <v>40</v>
      </c>
      <c r="K374" s="8">
        <v>300</v>
      </c>
      <c r="L374" s="9">
        <f t="shared" si="5"/>
        <v>12000</v>
      </c>
      <c r="M374" s="9">
        <v>36000</v>
      </c>
      <c r="N374" s="10">
        <v>0.3</v>
      </c>
      <c r="O374" s="4" t="s">
        <v>24</v>
      </c>
    </row>
    <row r="375" spans="1:15" ht="14.25" customHeight="1" x14ac:dyDescent="0.25">
      <c r="A375" s="4" t="s">
        <v>26</v>
      </c>
      <c r="B375" s="4">
        <v>1197831</v>
      </c>
      <c r="C375" s="5">
        <v>44436</v>
      </c>
      <c r="D375" s="37">
        <v>2021</v>
      </c>
      <c r="E375" s="5" t="str">
        <f>TEXT(Sales[[#This Row],[Invoice Date]],"mmm")</f>
        <v>Aug</v>
      </c>
      <c r="F375" s="4" t="s">
        <v>27</v>
      </c>
      <c r="G375" s="4" t="s">
        <v>28</v>
      </c>
      <c r="H375" s="4" t="s">
        <v>39</v>
      </c>
      <c r="I375" s="6" t="s">
        <v>23</v>
      </c>
      <c r="J375" s="7">
        <v>35</v>
      </c>
      <c r="K375" s="8">
        <v>450</v>
      </c>
      <c r="L375" s="9">
        <f t="shared" si="5"/>
        <v>15750</v>
      </c>
      <c r="M375" s="9">
        <v>78750</v>
      </c>
      <c r="N375" s="10">
        <v>0.5</v>
      </c>
      <c r="O375" s="4" t="s">
        <v>24</v>
      </c>
    </row>
    <row r="376" spans="1:15" ht="14.25" customHeight="1" x14ac:dyDescent="0.25">
      <c r="A376" s="4" t="s">
        <v>26</v>
      </c>
      <c r="B376" s="4">
        <v>1197831</v>
      </c>
      <c r="C376" s="5">
        <v>44437</v>
      </c>
      <c r="D376" s="37">
        <v>2021</v>
      </c>
      <c r="E376" s="5" t="str">
        <f>TEXT(Sales[[#This Row],[Invoice Date]],"mmm")</f>
        <v>Aug</v>
      </c>
      <c r="F376" s="4" t="s">
        <v>27</v>
      </c>
      <c r="G376" s="4" t="s">
        <v>28</v>
      </c>
      <c r="H376" s="4" t="s">
        <v>39</v>
      </c>
      <c r="I376" s="6" t="s">
        <v>17</v>
      </c>
      <c r="J376" s="7">
        <v>20</v>
      </c>
      <c r="K376" s="8">
        <v>700</v>
      </c>
      <c r="L376" s="9">
        <f t="shared" si="5"/>
        <v>14000</v>
      </c>
      <c r="M376" s="9">
        <v>49000</v>
      </c>
      <c r="N376" s="10">
        <v>0.35</v>
      </c>
      <c r="O376" s="4" t="s">
        <v>24</v>
      </c>
    </row>
    <row r="377" spans="1:15" ht="14.25" customHeight="1" x14ac:dyDescent="0.25">
      <c r="A377" s="4" t="s">
        <v>26</v>
      </c>
      <c r="B377" s="4">
        <v>1197831</v>
      </c>
      <c r="C377" s="5">
        <v>44438</v>
      </c>
      <c r="D377" s="37">
        <v>2021</v>
      </c>
      <c r="E377" s="5" t="str">
        <f>TEXT(Sales[[#This Row],[Invoice Date]],"mmm")</f>
        <v>Aug</v>
      </c>
      <c r="F377" s="4" t="s">
        <v>27</v>
      </c>
      <c r="G377" s="4" t="s">
        <v>28</v>
      </c>
      <c r="H377" s="4" t="s">
        <v>39</v>
      </c>
      <c r="I377" s="6" t="s">
        <v>19</v>
      </c>
      <c r="J377" s="7">
        <v>30.000000000000004</v>
      </c>
      <c r="K377" s="8">
        <v>700</v>
      </c>
      <c r="L377" s="9">
        <f t="shared" si="5"/>
        <v>21000.000000000004</v>
      </c>
      <c r="M377" s="9">
        <v>73500</v>
      </c>
      <c r="N377" s="10">
        <v>0.35</v>
      </c>
      <c r="O377" s="4" t="s">
        <v>24</v>
      </c>
    </row>
    <row r="378" spans="1:15" ht="14.25" customHeight="1" x14ac:dyDescent="0.25">
      <c r="A378" s="4" t="s">
        <v>26</v>
      </c>
      <c r="B378" s="4">
        <v>1197831</v>
      </c>
      <c r="C378" s="5">
        <v>44439</v>
      </c>
      <c r="D378" s="37">
        <v>2021</v>
      </c>
      <c r="E378" s="5" t="str">
        <f>TEXT(Sales[[#This Row],[Invoice Date]],"mmm")</f>
        <v>Aug</v>
      </c>
      <c r="F378" s="4" t="s">
        <v>27</v>
      </c>
      <c r="G378" s="4" t="s">
        <v>28</v>
      </c>
      <c r="H378" s="4" t="s">
        <v>39</v>
      </c>
      <c r="I378" s="6" t="s">
        <v>20</v>
      </c>
      <c r="J378" s="7">
        <v>24.999999999999996</v>
      </c>
      <c r="K378" s="8">
        <v>525</v>
      </c>
      <c r="L378" s="9">
        <f t="shared" si="5"/>
        <v>13124.999999999998</v>
      </c>
      <c r="M378" s="9">
        <v>45937.499999999985</v>
      </c>
      <c r="N378" s="10">
        <v>0.35</v>
      </c>
      <c r="O378" s="4" t="s">
        <v>24</v>
      </c>
    </row>
    <row r="379" spans="1:15" ht="14.25" customHeight="1" x14ac:dyDescent="0.25">
      <c r="A379" s="4" t="s">
        <v>26</v>
      </c>
      <c r="B379" s="4">
        <v>1197831</v>
      </c>
      <c r="C379" s="5">
        <v>44440</v>
      </c>
      <c r="D379" s="37">
        <v>2021</v>
      </c>
      <c r="E379" s="5" t="str">
        <f>TEXT(Sales[[#This Row],[Invoice Date]],"mmm")</f>
        <v>Sep</v>
      </c>
      <c r="F379" s="4" t="s">
        <v>27</v>
      </c>
      <c r="G379" s="4" t="s">
        <v>28</v>
      </c>
      <c r="H379" s="4" t="s">
        <v>39</v>
      </c>
      <c r="I379" s="6" t="s">
        <v>21</v>
      </c>
      <c r="J379" s="7">
        <v>30.000000000000004</v>
      </c>
      <c r="K379" s="8">
        <v>425</v>
      </c>
      <c r="L379" s="9">
        <f t="shared" si="5"/>
        <v>12750.000000000002</v>
      </c>
      <c r="M379" s="9">
        <v>57375.000000000007</v>
      </c>
      <c r="N379" s="10">
        <v>0.45</v>
      </c>
      <c r="O379" s="4" t="s">
        <v>24</v>
      </c>
    </row>
    <row r="380" spans="1:15" ht="14.25" customHeight="1" x14ac:dyDescent="0.25">
      <c r="A380" s="4" t="s">
        <v>26</v>
      </c>
      <c r="B380" s="4">
        <v>1197831</v>
      </c>
      <c r="C380" s="5">
        <v>44441</v>
      </c>
      <c r="D380" s="37">
        <v>2021</v>
      </c>
      <c r="E380" s="5" t="str">
        <f>TEXT(Sales[[#This Row],[Invoice Date]],"mmm")</f>
        <v>Sep</v>
      </c>
      <c r="F380" s="4" t="s">
        <v>27</v>
      </c>
      <c r="G380" s="4" t="s">
        <v>28</v>
      </c>
      <c r="H380" s="4" t="s">
        <v>39</v>
      </c>
      <c r="I380" s="6" t="s">
        <v>22</v>
      </c>
      <c r="J380" s="7">
        <v>35</v>
      </c>
      <c r="K380" s="8">
        <v>325</v>
      </c>
      <c r="L380" s="9">
        <f t="shared" si="5"/>
        <v>11375</v>
      </c>
      <c r="M380" s="9">
        <v>34125</v>
      </c>
      <c r="N380" s="10">
        <v>0.3</v>
      </c>
      <c r="O380" s="4" t="s">
        <v>24</v>
      </c>
    </row>
    <row r="381" spans="1:15" ht="14.25" customHeight="1" x14ac:dyDescent="0.25">
      <c r="A381" s="4" t="s">
        <v>26</v>
      </c>
      <c r="B381" s="4">
        <v>1197831</v>
      </c>
      <c r="C381" s="5">
        <v>44442</v>
      </c>
      <c r="D381" s="37">
        <v>2021</v>
      </c>
      <c r="E381" s="5" t="str">
        <f>TEXT(Sales[[#This Row],[Invoice Date]],"mmm")</f>
        <v>Sep</v>
      </c>
      <c r="F381" s="4" t="s">
        <v>27</v>
      </c>
      <c r="G381" s="4" t="s">
        <v>28</v>
      </c>
      <c r="H381" s="4" t="s">
        <v>39</v>
      </c>
      <c r="I381" s="6" t="s">
        <v>23</v>
      </c>
      <c r="J381" s="7">
        <v>30.000000000000004</v>
      </c>
      <c r="K381" s="8">
        <v>600</v>
      </c>
      <c r="L381" s="9">
        <f t="shared" si="5"/>
        <v>18000.000000000004</v>
      </c>
      <c r="M381" s="9">
        <v>90000.000000000015</v>
      </c>
      <c r="N381" s="10">
        <v>0.5</v>
      </c>
      <c r="O381" s="4" t="s">
        <v>24</v>
      </c>
    </row>
    <row r="382" spans="1:15" ht="14.25" customHeight="1" x14ac:dyDescent="0.25">
      <c r="A382" s="4" t="s">
        <v>26</v>
      </c>
      <c r="B382" s="4">
        <v>1197831</v>
      </c>
      <c r="C382" s="5">
        <v>44443</v>
      </c>
      <c r="D382" s="37">
        <v>2021</v>
      </c>
      <c r="E382" s="5" t="str">
        <f>TEXT(Sales[[#This Row],[Invoice Date]],"mmm")</f>
        <v>Sep</v>
      </c>
      <c r="F382" s="4" t="s">
        <v>27</v>
      </c>
      <c r="G382" s="4" t="s">
        <v>28</v>
      </c>
      <c r="H382" s="4" t="s">
        <v>39</v>
      </c>
      <c r="I382" s="6" t="s">
        <v>17</v>
      </c>
      <c r="J382" s="7">
        <v>20</v>
      </c>
      <c r="K382" s="8">
        <v>750</v>
      </c>
      <c r="L382" s="9">
        <f t="shared" si="5"/>
        <v>15000</v>
      </c>
      <c r="M382" s="9">
        <v>52500</v>
      </c>
      <c r="N382" s="10">
        <v>0.35</v>
      </c>
      <c r="O382" s="4" t="s">
        <v>24</v>
      </c>
    </row>
    <row r="383" spans="1:15" ht="14.25" customHeight="1" x14ac:dyDescent="0.25">
      <c r="A383" s="4" t="s">
        <v>26</v>
      </c>
      <c r="B383" s="4">
        <v>1197831</v>
      </c>
      <c r="C383" s="5">
        <v>44444</v>
      </c>
      <c r="D383" s="37">
        <v>2021</v>
      </c>
      <c r="E383" s="5" t="str">
        <f>TEXT(Sales[[#This Row],[Invoice Date]],"mmm")</f>
        <v>Sep</v>
      </c>
      <c r="F383" s="4" t="s">
        <v>27</v>
      </c>
      <c r="G383" s="4" t="s">
        <v>28</v>
      </c>
      <c r="H383" s="4" t="s">
        <v>39</v>
      </c>
      <c r="I383" s="6" t="s">
        <v>19</v>
      </c>
      <c r="J383" s="7">
        <v>30.000000000000004</v>
      </c>
      <c r="K383" s="8">
        <v>775</v>
      </c>
      <c r="L383" s="9">
        <f t="shared" si="5"/>
        <v>23250.000000000004</v>
      </c>
      <c r="M383" s="9">
        <v>81375</v>
      </c>
      <c r="N383" s="10">
        <v>0.35</v>
      </c>
      <c r="O383" s="4" t="s">
        <v>24</v>
      </c>
    </row>
    <row r="384" spans="1:15" ht="14.25" customHeight="1" x14ac:dyDescent="0.25">
      <c r="A384" s="4" t="s">
        <v>26</v>
      </c>
      <c r="B384" s="4">
        <v>1197831</v>
      </c>
      <c r="C384" s="5">
        <v>44445</v>
      </c>
      <c r="D384" s="37">
        <v>2021</v>
      </c>
      <c r="E384" s="5" t="str">
        <f>TEXT(Sales[[#This Row],[Invoice Date]],"mmm")</f>
        <v>Sep</v>
      </c>
      <c r="F384" s="4" t="s">
        <v>27</v>
      </c>
      <c r="G384" s="4" t="s">
        <v>28</v>
      </c>
      <c r="H384" s="4" t="s">
        <v>39</v>
      </c>
      <c r="I384" s="6" t="s">
        <v>20</v>
      </c>
      <c r="J384" s="7">
        <v>24.999999999999996</v>
      </c>
      <c r="K384" s="8">
        <v>625</v>
      </c>
      <c r="L384" s="9">
        <f t="shared" si="5"/>
        <v>15624.999999999998</v>
      </c>
      <c r="M384" s="9">
        <v>54687.499999999985</v>
      </c>
      <c r="N384" s="10">
        <v>0.35</v>
      </c>
      <c r="O384" s="4" t="s">
        <v>24</v>
      </c>
    </row>
    <row r="385" spans="1:15" ht="14.25" customHeight="1" x14ac:dyDescent="0.25">
      <c r="A385" s="4" t="s">
        <v>26</v>
      </c>
      <c r="B385" s="4">
        <v>1197831</v>
      </c>
      <c r="C385" s="5">
        <v>44446</v>
      </c>
      <c r="D385" s="37">
        <v>2021</v>
      </c>
      <c r="E385" s="5" t="str">
        <f>TEXT(Sales[[#This Row],[Invoice Date]],"mmm")</f>
        <v>Sep</v>
      </c>
      <c r="F385" s="4" t="s">
        <v>27</v>
      </c>
      <c r="G385" s="4" t="s">
        <v>28</v>
      </c>
      <c r="H385" s="4" t="s">
        <v>39</v>
      </c>
      <c r="I385" s="6" t="s">
        <v>21</v>
      </c>
      <c r="J385" s="7">
        <v>35</v>
      </c>
      <c r="K385" s="8">
        <v>550</v>
      </c>
      <c r="L385" s="9">
        <f t="shared" si="5"/>
        <v>19250</v>
      </c>
      <c r="M385" s="9">
        <v>86625</v>
      </c>
      <c r="N385" s="10">
        <v>0.45</v>
      </c>
      <c r="O385" s="4" t="s">
        <v>24</v>
      </c>
    </row>
    <row r="386" spans="1:15" ht="14.25" customHeight="1" x14ac:dyDescent="0.25">
      <c r="A386" s="4" t="s">
        <v>26</v>
      </c>
      <c r="B386" s="4">
        <v>1197831</v>
      </c>
      <c r="C386" s="5">
        <v>44447</v>
      </c>
      <c r="D386" s="37">
        <v>2021</v>
      </c>
      <c r="E386" s="5" t="str">
        <f>TEXT(Sales[[#This Row],[Invoice Date]],"mmm")</f>
        <v>Sep</v>
      </c>
      <c r="F386" s="4" t="s">
        <v>27</v>
      </c>
      <c r="G386" s="4" t="s">
        <v>28</v>
      </c>
      <c r="H386" s="4" t="s">
        <v>39</v>
      </c>
      <c r="I386" s="6" t="s">
        <v>22</v>
      </c>
      <c r="J386" s="7">
        <v>50</v>
      </c>
      <c r="K386" s="8">
        <v>450</v>
      </c>
      <c r="L386" s="9">
        <f t="shared" si="5"/>
        <v>22500</v>
      </c>
      <c r="M386" s="9">
        <v>67500</v>
      </c>
      <c r="N386" s="10">
        <v>0.3</v>
      </c>
      <c r="O386" s="4" t="s">
        <v>24</v>
      </c>
    </row>
    <row r="387" spans="1:15" ht="14.25" customHeight="1" x14ac:dyDescent="0.25">
      <c r="A387" s="4" t="s">
        <v>26</v>
      </c>
      <c r="B387" s="4">
        <v>1197831</v>
      </c>
      <c r="C387" s="5">
        <v>44448</v>
      </c>
      <c r="D387" s="37">
        <v>2021</v>
      </c>
      <c r="E387" s="5" t="str">
        <f>TEXT(Sales[[#This Row],[Invoice Date]],"mmm")</f>
        <v>Sep</v>
      </c>
      <c r="F387" s="4" t="s">
        <v>27</v>
      </c>
      <c r="G387" s="4" t="s">
        <v>28</v>
      </c>
      <c r="H387" s="4" t="s">
        <v>39</v>
      </c>
      <c r="I387" s="6" t="s">
        <v>23</v>
      </c>
      <c r="J387" s="7">
        <v>45</v>
      </c>
      <c r="K387" s="8">
        <v>800</v>
      </c>
      <c r="L387" s="9">
        <f t="shared" ref="L387:L450" si="6">J387*K387</f>
        <v>36000</v>
      </c>
      <c r="M387" s="9">
        <v>180000</v>
      </c>
      <c r="N387" s="10">
        <v>0.5</v>
      </c>
      <c r="O387" s="4" t="s">
        <v>24</v>
      </c>
    </row>
    <row r="388" spans="1:15" ht="14.25" customHeight="1" x14ac:dyDescent="0.25">
      <c r="A388" s="4" t="s">
        <v>26</v>
      </c>
      <c r="B388" s="4">
        <v>1197831</v>
      </c>
      <c r="C388" s="5">
        <v>44449</v>
      </c>
      <c r="D388" s="37">
        <v>2021</v>
      </c>
      <c r="E388" s="5" t="str">
        <f>TEXT(Sales[[#This Row],[Invoice Date]],"mmm")</f>
        <v>Sep</v>
      </c>
      <c r="F388" s="4" t="s">
        <v>27</v>
      </c>
      <c r="G388" s="4" t="s">
        <v>28</v>
      </c>
      <c r="H388" s="4" t="s">
        <v>39</v>
      </c>
      <c r="I388" s="6" t="s">
        <v>17</v>
      </c>
      <c r="J388" s="7">
        <v>45</v>
      </c>
      <c r="K388" s="8">
        <v>800</v>
      </c>
      <c r="L388" s="9">
        <f t="shared" si="6"/>
        <v>36000</v>
      </c>
      <c r="M388" s="9">
        <v>125999.99999999999</v>
      </c>
      <c r="N388" s="10">
        <v>0.35</v>
      </c>
      <c r="O388" s="4" t="s">
        <v>24</v>
      </c>
    </row>
    <row r="389" spans="1:15" ht="14.25" customHeight="1" x14ac:dyDescent="0.25">
      <c r="A389" s="4" t="s">
        <v>26</v>
      </c>
      <c r="B389" s="4">
        <v>1197831</v>
      </c>
      <c r="C389" s="5">
        <v>44450</v>
      </c>
      <c r="D389" s="37">
        <v>2021</v>
      </c>
      <c r="E389" s="5" t="str">
        <f>TEXT(Sales[[#This Row],[Invoice Date]],"mmm")</f>
        <v>Sep</v>
      </c>
      <c r="F389" s="4" t="s">
        <v>27</v>
      </c>
      <c r="G389" s="4" t="s">
        <v>28</v>
      </c>
      <c r="H389" s="4" t="s">
        <v>39</v>
      </c>
      <c r="I389" s="6" t="s">
        <v>19</v>
      </c>
      <c r="J389" s="7">
        <v>50</v>
      </c>
      <c r="K389" s="8">
        <v>800</v>
      </c>
      <c r="L389" s="9">
        <f t="shared" si="6"/>
        <v>40000</v>
      </c>
      <c r="M389" s="9">
        <v>140000</v>
      </c>
      <c r="N389" s="10">
        <v>0.35</v>
      </c>
      <c r="O389" s="4" t="s">
        <v>24</v>
      </c>
    </row>
    <row r="390" spans="1:15" ht="14.25" customHeight="1" x14ac:dyDescent="0.25">
      <c r="A390" s="4" t="s">
        <v>26</v>
      </c>
      <c r="B390" s="4">
        <v>1197831</v>
      </c>
      <c r="C390" s="5">
        <v>44451</v>
      </c>
      <c r="D390" s="37">
        <v>2021</v>
      </c>
      <c r="E390" s="5" t="str">
        <f>TEXT(Sales[[#This Row],[Invoice Date]],"mmm")</f>
        <v>Sep</v>
      </c>
      <c r="F390" s="4" t="s">
        <v>27</v>
      </c>
      <c r="G390" s="4" t="s">
        <v>28</v>
      </c>
      <c r="H390" s="4" t="s">
        <v>39</v>
      </c>
      <c r="I390" s="6" t="s">
        <v>20</v>
      </c>
      <c r="J390" s="7">
        <v>45</v>
      </c>
      <c r="K390" s="8">
        <v>650</v>
      </c>
      <c r="L390" s="9">
        <f t="shared" si="6"/>
        <v>29250</v>
      </c>
      <c r="M390" s="9">
        <v>102375</v>
      </c>
      <c r="N390" s="10">
        <v>0.35</v>
      </c>
      <c r="O390" s="4" t="s">
        <v>24</v>
      </c>
    </row>
    <row r="391" spans="1:15" ht="14.25" customHeight="1" x14ac:dyDescent="0.25">
      <c r="A391" s="4" t="s">
        <v>26</v>
      </c>
      <c r="B391" s="4">
        <v>1197831</v>
      </c>
      <c r="C391" s="5">
        <v>44452</v>
      </c>
      <c r="D391" s="37">
        <v>2021</v>
      </c>
      <c r="E391" s="5" t="str">
        <f>TEXT(Sales[[#This Row],[Invoice Date]],"mmm")</f>
        <v>Sep</v>
      </c>
      <c r="F391" s="4" t="s">
        <v>27</v>
      </c>
      <c r="G391" s="4" t="s">
        <v>28</v>
      </c>
      <c r="H391" s="4" t="s">
        <v>39</v>
      </c>
      <c r="I391" s="6" t="s">
        <v>21</v>
      </c>
      <c r="J391" s="7">
        <v>45</v>
      </c>
      <c r="K391" s="8">
        <v>600</v>
      </c>
      <c r="L391" s="9">
        <f t="shared" si="6"/>
        <v>27000</v>
      </c>
      <c r="M391" s="9">
        <v>121500</v>
      </c>
      <c r="N391" s="10">
        <v>0.45</v>
      </c>
      <c r="O391" s="4" t="s">
        <v>24</v>
      </c>
    </row>
    <row r="392" spans="1:15" ht="14.25" customHeight="1" x14ac:dyDescent="0.25">
      <c r="A392" s="4" t="s">
        <v>26</v>
      </c>
      <c r="B392" s="4">
        <v>1197831</v>
      </c>
      <c r="C392" s="5">
        <v>44453</v>
      </c>
      <c r="D392" s="37">
        <v>2021</v>
      </c>
      <c r="E392" s="5" t="str">
        <f>TEXT(Sales[[#This Row],[Invoice Date]],"mmm")</f>
        <v>Sep</v>
      </c>
      <c r="F392" s="4" t="s">
        <v>27</v>
      </c>
      <c r="G392" s="4" t="s">
        <v>28</v>
      </c>
      <c r="H392" s="4" t="s">
        <v>39</v>
      </c>
      <c r="I392" s="6" t="s">
        <v>22</v>
      </c>
      <c r="J392" s="7">
        <v>50</v>
      </c>
      <c r="K392" s="8">
        <v>500</v>
      </c>
      <c r="L392" s="9">
        <f t="shared" si="6"/>
        <v>25000</v>
      </c>
      <c r="M392" s="9">
        <v>75000</v>
      </c>
      <c r="N392" s="10">
        <v>0.3</v>
      </c>
      <c r="O392" s="4" t="s">
        <v>24</v>
      </c>
    </row>
    <row r="393" spans="1:15" ht="14.25" customHeight="1" x14ac:dyDescent="0.25">
      <c r="A393" s="4" t="s">
        <v>26</v>
      </c>
      <c r="B393" s="4">
        <v>1197831</v>
      </c>
      <c r="C393" s="5">
        <v>44454</v>
      </c>
      <c r="D393" s="37">
        <v>2021</v>
      </c>
      <c r="E393" s="5" t="str">
        <f>TEXT(Sales[[#This Row],[Invoice Date]],"mmm")</f>
        <v>Sep</v>
      </c>
      <c r="F393" s="4" t="s">
        <v>27</v>
      </c>
      <c r="G393" s="4" t="s">
        <v>28</v>
      </c>
      <c r="H393" s="4" t="s">
        <v>39</v>
      </c>
      <c r="I393" s="6" t="s">
        <v>23</v>
      </c>
      <c r="J393" s="7">
        <v>55.000000000000007</v>
      </c>
      <c r="K393" s="8">
        <v>875</v>
      </c>
      <c r="L393" s="9">
        <f t="shared" si="6"/>
        <v>48125.000000000007</v>
      </c>
      <c r="M393" s="9">
        <v>240625.00000000003</v>
      </c>
      <c r="N393" s="10">
        <v>0.5</v>
      </c>
      <c r="O393" s="4" t="s">
        <v>24</v>
      </c>
    </row>
    <row r="394" spans="1:15" ht="14.25" customHeight="1" x14ac:dyDescent="0.25">
      <c r="A394" s="4" t="s">
        <v>26</v>
      </c>
      <c r="B394" s="4">
        <v>1197831</v>
      </c>
      <c r="C394" s="5">
        <v>44455</v>
      </c>
      <c r="D394" s="37">
        <v>2021</v>
      </c>
      <c r="E394" s="5" t="str">
        <f>TEXT(Sales[[#This Row],[Invoice Date]],"mmm")</f>
        <v>Sep</v>
      </c>
      <c r="F394" s="4" t="s">
        <v>27</v>
      </c>
      <c r="G394" s="4" t="s">
        <v>28</v>
      </c>
      <c r="H394" s="4" t="s">
        <v>39</v>
      </c>
      <c r="I394" s="6" t="s">
        <v>17</v>
      </c>
      <c r="J394" s="7">
        <v>45</v>
      </c>
      <c r="K394" s="8">
        <v>825</v>
      </c>
      <c r="L394" s="9">
        <f t="shared" si="6"/>
        <v>37125</v>
      </c>
      <c r="M394" s="9">
        <v>148500</v>
      </c>
      <c r="N394" s="10">
        <v>0.39999999999999997</v>
      </c>
      <c r="O394" s="4" t="s">
        <v>24</v>
      </c>
    </row>
    <row r="395" spans="1:15" ht="14.25" customHeight="1" x14ac:dyDescent="0.25">
      <c r="A395" s="4" t="s">
        <v>26</v>
      </c>
      <c r="B395" s="4">
        <v>1197831</v>
      </c>
      <c r="C395" s="5">
        <v>44456</v>
      </c>
      <c r="D395" s="37">
        <v>2021</v>
      </c>
      <c r="E395" s="5" t="str">
        <f>TEXT(Sales[[#This Row],[Invoice Date]],"mmm")</f>
        <v>Sep</v>
      </c>
      <c r="F395" s="4" t="s">
        <v>27</v>
      </c>
      <c r="G395" s="4" t="s">
        <v>28</v>
      </c>
      <c r="H395" s="4" t="s">
        <v>39</v>
      </c>
      <c r="I395" s="6" t="s">
        <v>19</v>
      </c>
      <c r="J395" s="7">
        <v>50</v>
      </c>
      <c r="K395" s="8">
        <v>825</v>
      </c>
      <c r="L395" s="9">
        <f t="shared" si="6"/>
        <v>41250</v>
      </c>
      <c r="M395" s="9">
        <v>165000</v>
      </c>
      <c r="N395" s="10">
        <v>0.39999999999999997</v>
      </c>
      <c r="O395" s="4" t="s">
        <v>24</v>
      </c>
    </row>
    <row r="396" spans="1:15" ht="14.25" customHeight="1" x14ac:dyDescent="0.25">
      <c r="A396" s="4" t="s">
        <v>26</v>
      </c>
      <c r="B396" s="4">
        <v>1197831</v>
      </c>
      <c r="C396" s="5">
        <v>44457</v>
      </c>
      <c r="D396" s="37">
        <v>2021</v>
      </c>
      <c r="E396" s="5" t="str">
        <f>TEXT(Sales[[#This Row],[Invoice Date]],"mmm")</f>
        <v>Sep</v>
      </c>
      <c r="F396" s="4" t="s">
        <v>27</v>
      </c>
      <c r="G396" s="4" t="s">
        <v>28</v>
      </c>
      <c r="H396" s="4" t="s">
        <v>39</v>
      </c>
      <c r="I396" s="6" t="s">
        <v>20</v>
      </c>
      <c r="J396" s="7">
        <v>45</v>
      </c>
      <c r="K396" s="8">
        <v>975</v>
      </c>
      <c r="L396" s="9">
        <f t="shared" si="6"/>
        <v>43875</v>
      </c>
      <c r="M396" s="9">
        <v>175499.99999999997</v>
      </c>
      <c r="N396" s="10">
        <v>0.39999999999999997</v>
      </c>
      <c r="O396" s="4" t="s">
        <v>24</v>
      </c>
    </row>
    <row r="397" spans="1:15" ht="14.25" customHeight="1" x14ac:dyDescent="0.25">
      <c r="A397" s="4" t="s">
        <v>26</v>
      </c>
      <c r="B397" s="4">
        <v>1197831</v>
      </c>
      <c r="C397" s="5">
        <v>44458</v>
      </c>
      <c r="D397" s="37">
        <v>2021</v>
      </c>
      <c r="E397" s="5" t="str">
        <f>TEXT(Sales[[#This Row],[Invoice Date]],"mmm")</f>
        <v>Sep</v>
      </c>
      <c r="F397" s="4" t="s">
        <v>27</v>
      </c>
      <c r="G397" s="4" t="s">
        <v>28</v>
      </c>
      <c r="H397" s="4" t="s">
        <v>39</v>
      </c>
      <c r="I397" s="6" t="s">
        <v>21</v>
      </c>
      <c r="J397" s="7">
        <v>45</v>
      </c>
      <c r="K397" s="8">
        <v>575</v>
      </c>
      <c r="L397" s="9">
        <f t="shared" si="6"/>
        <v>25875</v>
      </c>
      <c r="M397" s="9">
        <v>129375</v>
      </c>
      <c r="N397" s="10">
        <v>0.5</v>
      </c>
      <c r="O397" s="4" t="s">
        <v>24</v>
      </c>
    </row>
    <row r="398" spans="1:15" ht="14.25" customHeight="1" x14ac:dyDescent="0.25">
      <c r="A398" s="4" t="s">
        <v>26</v>
      </c>
      <c r="B398" s="4">
        <v>1197831</v>
      </c>
      <c r="C398" s="5">
        <v>44459</v>
      </c>
      <c r="D398" s="37">
        <v>2021</v>
      </c>
      <c r="E398" s="5" t="str">
        <f>TEXT(Sales[[#This Row],[Invoice Date]],"mmm")</f>
        <v>Sep</v>
      </c>
      <c r="F398" s="4" t="s">
        <v>27</v>
      </c>
      <c r="G398" s="4" t="s">
        <v>28</v>
      </c>
      <c r="H398" s="4" t="s">
        <v>39</v>
      </c>
      <c r="I398" s="6" t="s">
        <v>22</v>
      </c>
      <c r="J398" s="7">
        <v>50</v>
      </c>
      <c r="K398" s="8">
        <v>575</v>
      </c>
      <c r="L398" s="9">
        <f t="shared" si="6"/>
        <v>28750</v>
      </c>
      <c r="M398" s="9">
        <v>100625</v>
      </c>
      <c r="N398" s="10">
        <v>0.35</v>
      </c>
      <c r="O398" s="4" t="s">
        <v>24</v>
      </c>
    </row>
    <row r="399" spans="1:15" ht="14.25" customHeight="1" x14ac:dyDescent="0.25">
      <c r="A399" s="4" t="s">
        <v>26</v>
      </c>
      <c r="B399" s="4">
        <v>1197831</v>
      </c>
      <c r="C399" s="5">
        <v>44460</v>
      </c>
      <c r="D399" s="37">
        <v>2021</v>
      </c>
      <c r="E399" s="5" t="str">
        <f>TEXT(Sales[[#This Row],[Invoice Date]],"mmm")</f>
        <v>Sep</v>
      </c>
      <c r="F399" s="4" t="s">
        <v>27</v>
      </c>
      <c r="G399" s="4" t="s">
        <v>28</v>
      </c>
      <c r="H399" s="4" t="s">
        <v>39</v>
      </c>
      <c r="I399" s="6" t="s">
        <v>23</v>
      </c>
      <c r="J399" s="7">
        <v>60</v>
      </c>
      <c r="K399" s="8">
        <v>850</v>
      </c>
      <c r="L399" s="9">
        <f t="shared" si="6"/>
        <v>51000</v>
      </c>
      <c r="M399" s="9">
        <v>280500</v>
      </c>
      <c r="N399" s="10">
        <v>0.55000000000000004</v>
      </c>
      <c r="O399" s="4" t="s">
        <v>24</v>
      </c>
    </row>
    <row r="400" spans="1:15" ht="14.25" customHeight="1" x14ac:dyDescent="0.25">
      <c r="A400" s="4" t="s">
        <v>26</v>
      </c>
      <c r="B400" s="4">
        <v>1197831</v>
      </c>
      <c r="C400" s="5">
        <v>44461</v>
      </c>
      <c r="D400" s="37">
        <v>2021</v>
      </c>
      <c r="E400" s="5" t="str">
        <f>TEXT(Sales[[#This Row],[Invoice Date]],"mmm")</f>
        <v>Sep</v>
      </c>
      <c r="F400" s="4" t="s">
        <v>27</v>
      </c>
      <c r="G400" s="4" t="s">
        <v>28</v>
      </c>
      <c r="H400" s="4" t="s">
        <v>39</v>
      </c>
      <c r="I400" s="6" t="s">
        <v>17</v>
      </c>
      <c r="J400" s="7">
        <v>50</v>
      </c>
      <c r="K400" s="8">
        <v>800</v>
      </c>
      <c r="L400" s="9">
        <f t="shared" si="6"/>
        <v>40000</v>
      </c>
      <c r="M400" s="9">
        <v>160000</v>
      </c>
      <c r="N400" s="10">
        <v>0.39999999999999997</v>
      </c>
      <c r="O400" s="4" t="s">
        <v>24</v>
      </c>
    </row>
    <row r="401" spans="1:15" ht="14.25" customHeight="1" x14ac:dyDescent="0.25">
      <c r="A401" s="4" t="s">
        <v>26</v>
      </c>
      <c r="B401" s="4">
        <v>1197831</v>
      </c>
      <c r="C401" s="5">
        <v>44462</v>
      </c>
      <c r="D401" s="37">
        <v>2021</v>
      </c>
      <c r="E401" s="5" t="str">
        <f>TEXT(Sales[[#This Row],[Invoice Date]],"mmm")</f>
        <v>Sep</v>
      </c>
      <c r="F401" s="4" t="s">
        <v>27</v>
      </c>
      <c r="G401" s="4" t="s">
        <v>28</v>
      </c>
      <c r="H401" s="4" t="s">
        <v>39</v>
      </c>
      <c r="I401" s="6" t="s">
        <v>19</v>
      </c>
      <c r="J401" s="7">
        <v>55.000000000000007</v>
      </c>
      <c r="K401" s="8">
        <v>800</v>
      </c>
      <c r="L401" s="9">
        <f t="shared" si="6"/>
        <v>44000.000000000007</v>
      </c>
      <c r="M401" s="9">
        <v>176000</v>
      </c>
      <c r="N401" s="10">
        <v>0.39999999999999997</v>
      </c>
      <c r="O401" s="4" t="s">
        <v>24</v>
      </c>
    </row>
    <row r="402" spans="1:15" ht="14.25" customHeight="1" x14ac:dyDescent="0.25">
      <c r="A402" s="4" t="s">
        <v>26</v>
      </c>
      <c r="B402" s="4">
        <v>1197831</v>
      </c>
      <c r="C402" s="5">
        <v>44463</v>
      </c>
      <c r="D402" s="37">
        <v>2021</v>
      </c>
      <c r="E402" s="5" t="str">
        <f>TEXT(Sales[[#This Row],[Invoice Date]],"mmm")</f>
        <v>Sep</v>
      </c>
      <c r="F402" s="4" t="s">
        <v>27</v>
      </c>
      <c r="G402" s="4" t="s">
        <v>28</v>
      </c>
      <c r="H402" s="4" t="s">
        <v>39</v>
      </c>
      <c r="I402" s="6" t="s">
        <v>20</v>
      </c>
      <c r="J402" s="7">
        <v>50</v>
      </c>
      <c r="K402" s="8">
        <v>975</v>
      </c>
      <c r="L402" s="9">
        <f t="shared" si="6"/>
        <v>48750</v>
      </c>
      <c r="M402" s="9">
        <v>194999.99999999997</v>
      </c>
      <c r="N402" s="10">
        <v>0.39999999999999997</v>
      </c>
      <c r="O402" s="4" t="s">
        <v>24</v>
      </c>
    </row>
    <row r="403" spans="1:15" ht="14.25" customHeight="1" x14ac:dyDescent="0.25">
      <c r="A403" s="4" t="s">
        <v>26</v>
      </c>
      <c r="B403" s="4">
        <v>1197831</v>
      </c>
      <c r="C403" s="5">
        <v>44464</v>
      </c>
      <c r="D403" s="37">
        <v>2021</v>
      </c>
      <c r="E403" s="5" t="str">
        <f>TEXT(Sales[[#This Row],[Invoice Date]],"mmm")</f>
        <v>Sep</v>
      </c>
      <c r="F403" s="4" t="s">
        <v>27</v>
      </c>
      <c r="G403" s="4" t="s">
        <v>28</v>
      </c>
      <c r="H403" s="4" t="s">
        <v>39</v>
      </c>
      <c r="I403" s="6" t="s">
        <v>21</v>
      </c>
      <c r="J403" s="7">
        <v>50</v>
      </c>
      <c r="K403" s="8">
        <v>525</v>
      </c>
      <c r="L403" s="9">
        <f t="shared" si="6"/>
        <v>26250</v>
      </c>
      <c r="M403" s="9">
        <v>131250</v>
      </c>
      <c r="N403" s="10">
        <v>0.5</v>
      </c>
      <c r="O403" s="4" t="s">
        <v>24</v>
      </c>
    </row>
    <row r="404" spans="1:15" ht="14.25" customHeight="1" x14ac:dyDescent="0.25">
      <c r="A404" s="4" t="s">
        <v>26</v>
      </c>
      <c r="B404" s="4">
        <v>1197831</v>
      </c>
      <c r="C404" s="5">
        <v>44465</v>
      </c>
      <c r="D404" s="37">
        <v>2021</v>
      </c>
      <c r="E404" s="5" t="str">
        <f>TEXT(Sales[[#This Row],[Invoice Date]],"mmm")</f>
        <v>Sep</v>
      </c>
      <c r="F404" s="4" t="s">
        <v>27</v>
      </c>
      <c r="G404" s="4" t="s">
        <v>28</v>
      </c>
      <c r="H404" s="4" t="s">
        <v>39</v>
      </c>
      <c r="I404" s="6" t="s">
        <v>22</v>
      </c>
      <c r="J404" s="7">
        <v>55.000000000000007</v>
      </c>
      <c r="K404" s="8">
        <v>525</v>
      </c>
      <c r="L404" s="9">
        <f t="shared" si="6"/>
        <v>28875.000000000004</v>
      </c>
      <c r="M404" s="9">
        <v>101062.50000000001</v>
      </c>
      <c r="N404" s="10">
        <v>0.35</v>
      </c>
      <c r="O404" s="4" t="s">
        <v>24</v>
      </c>
    </row>
    <row r="405" spans="1:15" ht="14.25" customHeight="1" x14ac:dyDescent="0.25">
      <c r="A405" s="4" t="s">
        <v>26</v>
      </c>
      <c r="B405" s="4">
        <v>1197831</v>
      </c>
      <c r="C405" s="5">
        <v>44466</v>
      </c>
      <c r="D405" s="37">
        <v>2021</v>
      </c>
      <c r="E405" s="5" t="str">
        <f>TEXT(Sales[[#This Row],[Invoice Date]],"mmm")</f>
        <v>Sep</v>
      </c>
      <c r="F405" s="4" t="s">
        <v>27</v>
      </c>
      <c r="G405" s="4" t="s">
        <v>28</v>
      </c>
      <c r="H405" s="4" t="s">
        <v>39</v>
      </c>
      <c r="I405" s="6" t="s">
        <v>23</v>
      </c>
      <c r="J405" s="7">
        <v>60</v>
      </c>
      <c r="K405" s="8">
        <v>775</v>
      </c>
      <c r="L405" s="9">
        <f t="shared" si="6"/>
        <v>46500</v>
      </c>
      <c r="M405" s="9">
        <v>255750.00000000003</v>
      </c>
      <c r="N405" s="10">
        <v>0.55000000000000004</v>
      </c>
      <c r="O405" s="4" t="s">
        <v>24</v>
      </c>
    </row>
    <row r="406" spans="1:15" ht="14.25" customHeight="1" x14ac:dyDescent="0.25">
      <c r="A406" s="4" t="s">
        <v>26</v>
      </c>
      <c r="B406" s="4">
        <v>1197831</v>
      </c>
      <c r="C406" s="5">
        <v>44467</v>
      </c>
      <c r="D406" s="37">
        <v>2021</v>
      </c>
      <c r="E406" s="5" t="str">
        <f>TEXT(Sales[[#This Row],[Invoice Date]],"mmm")</f>
        <v>Sep</v>
      </c>
      <c r="F406" s="4" t="s">
        <v>27</v>
      </c>
      <c r="G406" s="4" t="s">
        <v>28</v>
      </c>
      <c r="H406" s="4" t="s">
        <v>39</v>
      </c>
      <c r="I406" s="6" t="s">
        <v>17</v>
      </c>
      <c r="J406" s="7">
        <v>55.000000000000007</v>
      </c>
      <c r="K406" s="8">
        <v>725</v>
      </c>
      <c r="L406" s="9">
        <f t="shared" si="6"/>
        <v>39875.000000000007</v>
      </c>
      <c r="M406" s="9">
        <v>159500</v>
      </c>
      <c r="N406" s="10">
        <v>0.39999999999999997</v>
      </c>
      <c r="O406" s="4" t="s">
        <v>24</v>
      </c>
    </row>
    <row r="407" spans="1:15" ht="14.25" customHeight="1" x14ac:dyDescent="0.25">
      <c r="A407" s="4" t="s">
        <v>26</v>
      </c>
      <c r="B407" s="4">
        <v>1197831</v>
      </c>
      <c r="C407" s="5">
        <v>44468</v>
      </c>
      <c r="D407" s="37">
        <v>2021</v>
      </c>
      <c r="E407" s="5" t="str">
        <f>TEXT(Sales[[#This Row],[Invoice Date]],"mmm")</f>
        <v>Sep</v>
      </c>
      <c r="F407" s="4" t="s">
        <v>27</v>
      </c>
      <c r="G407" s="4" t="s">
        <v>28</v>
      </c>
      <c r="H407" s="4" t="s">
        <v>39</v>
      </c>
      <c r="I407" s="6" t="s">
        <v>19</v>
      </c>
      <c r="J407" s="7">
        <v>55.000000000000007</v>
      </c>
      <c r="K407" s="8">
        <v>675</v>
      </c>
      <c r="L407" s="9">
        <f t="shared" si="6"/>
        <v>37125.000000000007</v>
      </c>
      <c r="M407" s="9">
        <v>148500</v>
      </c>
      <c r="N407" s="10">
        <v>0.39999999999999997</v>
      </c>
      <c r="O407" s="4" t="s">
        <v>24</v>
      </c>
    </row>
    <row r="408" spans="1:15" ht="14.25" customHeight="1" x14ac:dyDescent="0.25">
      <c r="A408" s="4" t="s">
        <v>26</v>
      </c>
      <c r="B408" s="4">
        <v>1197831</v>
      </c>
      <c r="C408" s="5">
        <v>44469</v>
      </c>
      <c r="D408" s="37">
        <v>2021</v>
      </c>
      <c r="E408" s="5" t="str">
        <f>TEXT(Sales[[#This Row],[Invoice Date]],"mmm")</f>
        <v>Sep</v>
      </c>
      <c r="F408" s="4" t="s">
        <v>27</v>
      </c>
      <c r="G408" s="4" t="s">
        <v>28</v>
      </c>
      <c r="H408" s="4" t="s">
        <v>39</v>
      </c>
      <c r="I408" s="6" t="s">
        <v>20</v>
      </c>
      <c r="J408" s="7">
        <v>60</v>
      </c>
      <c r="K408" s="8">
        <v>725</v>
      </c>
      <c r="L408" s="9">
        <f t="shared" si="6"/>
        <v>43500</v>
      </c>
      <c r="M408" s="9">
        <v>174000</v>
      </c>
      <c r="N408" s="10">
        <v>0.39999999999999997</v>
      </c>
      <c r="O408" s="4" t="s">
        <v>24</v>
      </c>
    </row>
    <row r="409" spans="1:15" ht="14.25" customHeight="1" x14ac:dyDescent="0.25">
      <c r="A409" s="4" t="s">
        <v>26</v>
      </c>
      <c r="B409" s="4">
        <v>1197831</v>
      </c>
      <c r="C409" s="5">
        <v>44470</v>
      </c>
      <c r="D409" s="37">
        <v>2021</v>
      </c>
      <c r="E409" s="5" t="str">
        <f>TEXT(Sales[[#This Row],[Invoice Date]],"mmm")</f>
        <v>Oct</v>
      </c>
      <c r="F409" s="4" t="s">
        <v>27</v>
      </c>
      <c r="G409" s="4" t="s">
        <v>28</v>
      </c>
      <c r="H409" s="4" t="s">
        <v>39</v>
      </c>
      <c r="I409" s="6" t="s">
        <v>21</v>
      </c>
      <c r="J409" s="7">
        <v>60</v>
      </c>
      <c r="K409" s="8">
        <v>450</v>
      </c>
      <c r="L409" s="9">
        <f t="shared" si="6"/>
        <v>27000</v>
      </c>
      <c r="M409" s="9">
        <v>135000</v>
      </c>
      <c r="N409" s="10">
        <v>0.5</v>
      </c>
      <c r="O409" s="4" t="s">
        <v>24</v>
      </c>
    </row>
    <row r="410" spans="1:15" ht="14.25" customHeight="1" x14ac:dyDescent="0.25">
      <c r="A410" s="4" t="s">
        <v>26</v>
      </c>
      <c r="B410" s="4">
        <v>1197831</v>
      </c>
      <c r="C410" s="5">
        <v>44471</v>
      </c>
      <c r="D410" s="37">
        <v>2021</v>
      </c>
      <c r="E410" s="5" t="str">
        <f>TEXT(Sales[[#This Row],[Invoice Date]],"mmm")</f>
        <v>Oct</v>
      </c>
      <c r="F410" s="4" t="s">
        <v>27</v>
      </c>
      <c r="G410" s="4" t="s">
        <v>28</v>
      </c>
      <c r="H410" s="4" t="s">
        <v>39</v>
      </c>
      <c r="I410" s="6" t="s">
        <v>22</v>
      </c>
      <c r="J410" s="7">
        <v>55.000000000000007</v>
      </c>
      <c r="K410" s="8">
        <v>450</v>
      </c>
      <c r="L410" s="9">
        <f t="shared" si="6"/>
        <v>24750.000000000004</v>
      </c>
      <c r="M410" s="9">
        <v>86625</v>
      </c>
      <c r="N410" s="10">
        <v>0.35</v>
      </c>
      <c r="O410" s="4" t="s">
        <v>24</v>
      </c>
    </row>
    <row r="411" spans="1:15" ht="14.25" customHeight="1" x14ac:dyDescent="0.25">
      <c r="A411" s="4" t="s">
        <v>26</v>
      </c>
      <c r="B411" s="4">
        <v>1197831</v>
      </c>
      <c r="C411" s="5">
        <v>44472</v>
      </c>
      <c r="D411" s="37">
        <v>2021</v>
      </c>
      <c r="E411" s="5" t="str">
        <f>TEXT(Sales[[#This Row],[Invoice Date]],"mmm")</f>
        <v>Oct</v>
      </c>
      <c r="F411" s="4" t="s">
        <v>27</v>
      </c>
      <c r="G411" s="4" t="s">
        <v>28</v>
      </c>
      <c r="H411" s="4" t="s">
        <v>39</v>
      </c>
      <c r="I411" s="6" t="s">
        <v>23</v>
      </c>
      <c r="J411" s="7">
        <v>50</v>
      </c>
      <c r="K411" s="8">
        <v>675</v>
      </c>
      <c r="L411" s="9">
        <f t="shared" si="6"/>
        <v>33750</v>
      </c>
      <c r="M411" s="9">
        <v>185625.00000000003</v>
      </c>
      <c r="N411" s="10">
        <v>0.55000000000000004</v>
      </c>
      <c r="O411" s="4" t="s">
        <v>24</v>
      </c>
    </row>
    <row r="412" spans="1:15" ht="14.25" customHeight="1" x14ac:dyDescent="0.25">
      <c r="A412" s="4" t="s">
        <v>26</v>
      </c>
      <c r="B412" s="4">
        <v>1197831</v>
      </c>
      <c r="C412" s="5">
        <v>44473</v>
      </c>
      <c r="D412" s="37">
        <v>2021</v>
      </c>
      <c r="E412" s="5" t="str">
        <f>TEXT(Sales[[#This Row],[Invoice Date]],"mmm")</f>
        <v>Oct</v>
      </c>
      <c r="F412" s="4" t="s">
        <v>27</v>
      </c>
      <c r="G412" s="4" t="s">
        <v>28</v>
      </c>
      <c r="H412" s="4" t="s">
        <v>39</v>
      </c>
      <c r="I412" s="6" t="s">
        <v>17</v>
      </c>
      <c r="J412" s="7">
        <v>40</v>
      </c>
      <c r="K412" s="8">
        <v>625</v>
      </c>
      <c r="L412" s="9">
        <f t="shared" si="6"/>
        <v>25000</v>
      </c>
      <c r="M412" s="9">
        <v>99999.999999999985</v>
      </c>
      <c r="N412" s="10">
        <v>0.39999999999999997</v>
      </c>
      <c r="O412" s="4" t="s">
        <v>24</v>
      </c>
    </row>
    <row r="413" spans="1:15" ht="14.25" customHeight="1" x14ac:dyDescent="0.25">
      <c r="A413" s="4" t="s">
        <v>26</v>
      </c>
      <c r="B413" s="4">
        <v>1197831</v>
      </c>
      <c r="C413" s="5">
        <v>44474</v>
      </c>
      <c r="D413" s="37">
        <v>2021</v>
      </c>
      <c r="E413" s="5" t="str">
        <f>TEXT(Sales[[#This Row],[Invoice Date]],"mmm")</f>
        <v>Oct</v>
      </c>
      <c r="F413" s="4" t="s">
        <v>27</v>
      </c>
      <c r="G413" s="4" t="s">
        <v>28</v>
      </c>
      <c r="H413" s="4" t="s">
        <v>39</v>
      </c>
      <c r="I413" s="6" t="s">
        <v>19</v>
      </c>
      <c r="J413" s="7">
        <v>40</v>
      </c>
      <c r="K413" s="8">
        <v>625</v>
      </c>
      <c r="L413" s="9">
        <f t="shared" si="6"/>
        <v>25000</v>
      </c>
      <c r="M413" s="9">
        <v>99999.999999999985</v>
      </c>
      <c r="N413" s="10">
        <v>0.39999999999999997</v>
      </c>
      <c r="O413" s="4" t="s">
        <v>24</v>
      </c>
    </row>
    <row r="414" spans="1:15" ht="14.25" customHeight="1" x14ac:dyDescent="0.25">
      <c r="A414" s="4" t="s">
        <v>26</v>
      </c>
      <c r="B414" s="4">
        <v>1197831</v>
      </c>
      <c r="C414" s="5">
        <v>44475</v>
      </c>
      <c r="D414" s="37">
        <v>2021</v>
      </c>
      <c r="E414" s="5" t="str">
        <f>TEXT(Sales[[#This Row],[Invoice Date]],"mmm")</f>
        <v>Oct</v>
      </c>
      <c r="F414" s="4" t="s">
        <v>27</v>
      </c>
      <c r="G414" s="4" t="s">
        <v>28</v>
      </c>
      <c r="H414" s="4" t="s">
        <v>39</v>
      </c>
      <c r="I414" s="6" t="s">
        <v>20</v>
      </c>
      <c r="J414" s="7">
        <v>45</v>
      </c>
      <c r="K414" s="8">
        <v>575</v>
      </c>
      <c r="L414" s="9">
        <f t="shared" si="6"/>
        <v>25875</v>
      </c>
      <c r="M414" s="9">
        <v>103499.99999999999</v>
      </c>
      <c r="N414" s="10">
        <v>0.39999999999999997</v>
      </c>
      <c r="O414" s="4" t="s">
        <v>24</v>
      </c>
    </row>
    <row r="415" spans="1:15" ht="14.25" customHeight="1" x14ac:dyDescent="0.25">
      <c r="A415" s="4" t="s">
        <v>26</v>
      </c>
      <c r="B415" s="4">
        <v>1197831</v>
      </c>
      <c r="C415" s="5">
        <v>44476</v>
      </c>
      <c r="D415" s="37">
        <v>2021</v>
      </c>
      <c r="E415" s="5" t="str">
        <f>TEXT(Sales[[#This Row],[Invoice Date]],"mmm")</f>
        <v>Oct</v>
      </c>
      <c r="F415" s="4" t="s">
        <v>27</v>
      </c>
      <c r="G415" s="4" t="s">
        <v>28</v>
      </c>
      <c r="H415" s="4" t="s">
        <v>39</v>
      </c>
      <c r="I415" s="6" t="s">
        <v>21</v>
      </c>
      <c r="J415" s="7">
        <v>45</v>
      </c>
      <c r="K415" s="8">
        <v>425</v>
      </c>
      <c r="L415" s="9">
        <f t="shared" si="6"/>
        <v>19125</v>
      </c>
      <c r="M415" s="9">
        <v>95625</v>
      </c>
      <c r="N415" s="10">
        <v>0.5</v>
      </c>
      <c r="O415" s="4" t="s">
        <v>24</v>
      </c>
    </row>
    <row r="416" spans="1:15" ht="14.25" customHeight="1" x14ac:dyDescent="0.25">
      <c r="A416" s="4" t="s">
        <v>26</v>
      </c>
      <c r="B416" s="4">
        <v>1197831</v>
      </c>
      <c r="C416" s="5">
        <v>44477</v>
      </c>
      <c r="D416" s="37">
        <v>2021</v>
      </c>
      <c r="E416" s="5" t="str">
        <f>TEXT(Sales[[#This Row],[Invoice Date]],"mmm")</f>
        <v>Oct</v>
      </c>
      <c r="F416" s="4" t="s">
        <v>27</v>
      </c>
      <c r="G416" s="4" t="s">
        <v>28</v>
      </c>
      <c r="H416" s="4" t="s">
        <v>39</v>
      </c>
      <c r="I416" s="6" t="s">
        <v>22</v>
      </c>
      <c r="J416" s="7">
        <v>40</v>
      </c>
      <c r="K416" s="8">
        <v>400</v>
      </c>
      <c r="L416" s="9">
        <f t="shared" si="6"/>
        <v>16000</v>
      </c>
      <c r="M416" s="9">
        <v>56000</v>
      </c>
      <c r="N416" s="10">
        <v>0.35</v>
      </c>
      <c r="O416" s="4" t="s">
        <v>24</v>
      </c>
    </row>
    <row r="417" spans="1:15" ht="14.25" customHeight="1" x14ac:dyDescent="0.25">
      <c r="A417" s="4" t="s">
        <v>26</v>
      </c>
      <c r="B417" s="4">
        <v>1197831</v>
      </c>
      <c r="C417" s="5">
        <v>44478</v>
      </c>
      <c r="D417" s="37">
        <v>2021</v>
      </c>
      <c r="E417" s="5" t="str">
        <f>TEXT(Sales[[#This Row],[Invoice Date]],"mmm")</f>
        <v>Oct</v>
      </c>
      <c r="F417" s="4" t="s">
        <v>27</v>
      </c>
      <c r="G417" s="4" t="s">
        <v>28</v>
      </c>
      <c r="H417" s="4" t="s">
        <v>39</v>
      </c>
      <c r="I417" s="6" t="s">
        <v>23</v>
      </c>
      <c r="J417" s="7">
        <v>50</v>
      </c>
      <c r="K417" s="8">
        <v>575</v>
      </c>
      <c r="L417" s="9">
        <f t="shared" si="6"/>
        <v>28750</v>
      </c>
      <c r="M417" s="9">
        <v>158125</v>
      </c>
      <c r="N417" s="10">
        <v>0.55000000000000004</v>
      </c>
      <c r="O417" s="4" t="s">
        <v>24</v>
      </c>
    </row>
    <row r="418" spans="1:15" ht="14.25" customHeight="1" x14ac:dyDescent="0.25">
      <c r="A418" s="4" t="s">
        <v>26</v>
      </c>
      <c r="B418" s="4">
        <v>1197831</v>
      </c>
      <c r="C418" s="5">
        <v>44479</v>
      </c>
      <c r="D418" s="37">
        <v>2021</v>
      </c>
      <c r="E418" s="5" t="str">
        <f>TEXT(Sales[[#This Row],[Invoice Date]],"mmm")</f>
        <v>Oct</v>
      </c>
      <c r="F418" s="4" t="s">
        <v>27</v>
      </c>
      <c r="G418" s="4" t="s">
        <v>28</v>
      </c>
      <c r="H418" s="4" t="s">
        <v>39</v>
      </c>
      <c r="I418" s="6" t="s">
        <v>17</v>
      </c>
      <c r="J418" s="7">
        <v>40</v>
      </c>
      <c r="K418" s="8">
        <v>725</v>
      </c>
      <c r="L418" s="9">
        <f t="shared" si="6"/>
        <v>29000</v>
      </c>
      <c r="M418" s="9">
        <v>115999.99999999999</v>
      </c>
      <c r="N418" s="10">
        <v>0.39999999999999997</v>
      </c>
      <c r="O418" s="4" t="s">
        <v>24</v>
      </c>
    </row>
    <row r="419" spans="1:15" ht="14.25" customHeight="1" x14ac:dyDescent="0.25">
      <c r="A419" s="4" t="s">
        <v>26</v>
      </c>
      <c r="B419" s="4">
        <v>1197831</v>
      </c>
      <c r="C419" s="5">
        <v>44480</v>
      </c>
      <c r="D419" s="37">
        <v>2021</v>
      </c>
      <c r="E419" s="5" t="str">
        <f>TEXT(Sales[[#This Row],[Invoice Date]],"mmm")</f>
        <v>Oct</v>
      </c>
      <c r="F419" s="4" t="s">
        <v>27</v>
      </c>
      <c r="G419" s="4" t="s">
        <v>28</v>
      </c>
      <c r="H419" s="4" t="s">
        <v>39</v>
      </c>
      <c r="I419" s="6" t="s">
        <v>19</v>
      </c>
      <c r="J419" s="7">
        <v>40</v>
      </c>
      <c r="K419" s="8">
        <v>725</v>
      </c>
      <c r="L419" s="9">
        <f t="shared" si="6"/>
        <v>29000</v>
      </c>
      <c r="M419" s="9">
        <v>115999.99999999999</v>
      </c>
      <c r="N419" s="10">
        <v>0.39999999999999997</v>
      </c>
      <c r="O419" s="4" t="s">
        <v>24</v>
      </c>
    </row>
    <row r="420" spans="1:15" ht="14.25" customHeight="1" x14ac:dyDescent="0.25">
      <c r="A420" s="4" t="s">
        <v>26</v>
      </c>
      <c r="B420" s="4">
        <v>1197831</v>
      </c>
      <c r="C420" s="5">
        <v>44481</v>
      </c>
      <c r="D420" s="37">
        <v>2021</v>
      </c>
      <c r="E420" s="5" t="str">
        <f>TEXT(Sales[[#This Row],[Invoice Date]],"mmm")</f>
        <v>Oct</v>
      </c>
      <c r="F420" s="4" t="s">
        <v>27</v>
      </c>
      <c r="G420" s="4" t="s">
        <v>28</v>
      </c>
      <c r="H420" s="4" t="s">
        <v>39</v>
      </c>
      <c r="I420" s="6" t="s">
        <v>20</v>
      </c>
      <c r="J420" s="7">
        <v>65</v>
      </c>
      <c r="K420" s="8">
        <v>650</v>
      </c>
      <c r="L420" s="9">
        <f t="shared" si="6"/>
        <v>42250</v>
      </c>
      <c r="M420" s="9">
        <v>169000</v>
      </c>
      <c r="N420" s="10">
        <v>0.39999999999999997</v>
      </c>
      <c r="O420" s="4" t="s">
        <v>24</v>
      </c>
    </row>
    <row r="421" spans="1:15" ht="14.25" customHeight="1" x14ac:dyDescent="0.25">
      <c r="A421" s="4" t="s">
        <v>26</v>
      </c>
      <c r="B421" s="4">
        <v>1197831</v>
      </c>
      <c r="C421" s="5">
        <v>44482</v>
      </c>
      <c r="D421" s="37">
        <v>2021</v>
      </c>
      <c r="E421" s="5" t="str">
        <f>TEXT(Sales[[#This Row],[Invoice Date]],"mmm")</f>
        <v>Oct</v>
      </c>
      <c r="F421" s="4" t="s">
        <v>27</v>
      </c>
      <c r="G421" s="4" t="s">
        <v>28</v>
      </c>
      <c r="H421" s="4" t="s">
        <v>39</v>
      </c>
      <c r="I421" s="6" t="s">
        <v>21</v>
      </c>
      <c r="J421" s="7">
        <v>65</v>
      </c>
      <c r="K421" s="8">
        <v>500</v>
      </c>
      <c r="L421" s="9">
        <f t="shared" si="6"/>
        <v>32500</v>
      </c>
      <c r="M421" s="9">
        <v>162500</v>
      </c>
      <c r="N421" s="10">
        <v>0.5</v>
      </c>
      <c r="O421" s="4" t="s">
        <v>24</v>
      </c>
    </row>
    <row r="422" spans="1:15" ht="14.25" customHeight="1" x14ac:dyDescent="0.25">
      <c r="A422" s="4" t="s">
        <v>26</v>
      </c>
      <c r="B422" s="4">
        <v>1197831</v>
      </c>
      <c r="C422" s="5">
        <v>44483</v>
      </c>
      <c r="D422" s="37">
        <v>2021</v>
      </c>
      <c r="E422" s="5" t="str">
        <f>TEXT(Sales[[#This Row],[Invoice Date]],"mmm")</f>
        <v>Oct</v>
      </c>
      <c r="F422" s="4" t="s">
        <v>27</v>
      </c>
      <c r="G422" s="4" t="s">
        <v>28</v>
      </c>
      <c r="H422" s="4" t="s">
        <v>39</v>
      </c>
      <c r="I422" s="6" t="s">
        <v>22</v>
      </c>
      <c r="J422" s="7">
        <v>60</v>
      </c>
      <c r="K422" s="8">
        <v>475</v>
      </c>
      <c r="L422" s="9">
        <f t="shared" si="6"/>
        <v>28500</v>
      </c>
      <c r="M422" s="9">
        <v>99750</v>
      </c>
      <c r="N422" s="10">
        <v>0.35</v>
      </c>
      <c r="O422" s="4" t="s">
        <v>24</v>
      </c>
    </row>
    <row r="423" spans="1:15" ht="14.25" customHeight="1" x14ac:dyDescent="0.25">
      <c r="A423" s="4" t="s">
        <v>26</v>
      </c>
      <c r="B423" s="4">
        <v>1197831</v>
      </c>
      <c r="C423" s="5">
        <v>44484</v>
      </c>
      <c r="D423" s="37">
        <v>2021</v>
      </c>
      <c r="E423" s="5" t="str">
        <f>TEXT(Sales[[#This Row],[Invoice Date]],"mmm")</f>
        <v>Oct</v>
      </c>
      <c r="F423" s="4" t="s">
        <v>27</v>
      </c>
      <c r="G423" s="4" t="s">
        <v>28</v>
      </c>
      <c r="H423" s="4" t="s">
        <v>39</v>
      </c>
      <c r="I423" s="6" t="s">
        <v>23</v>
      </c>
      <c r="J423" s="7">
        <v>70</v>
      </c>
      <c r="K423" s="8">
        <v>675</v>
      </c>
      <c r="L423" s="9">
        <f t="shared" si="6"/>
        <v>47250</v>
      </c>
      <c r="M423" s="9">
        <v>259875.00000000003</v>
      </c>
      <c r="N423" s="10">
        <v>0.55000000000000004</v>
      </c>
      <c r="O423" s="4" t="s">
        <v>24</v>
      </c>
    </row>
    <row r="424" spans="1:15" ht="14.25" customHeight="1" x14ac:dyDescent="0.25">
      <c r="A424" s="4" t="s">
        <v>26</v>
      </c>
      <c r="B424" s="4">
        <v>1197831</v>
      </c>
      <c r="C424" s="5">
        <v>44485</v>
      </c>
      <c r="D424" s="37">
        <v>2021</v>
      </c>
      <c r="E424" s="5" t="str">
        <f>TEXT(Sales[[#This Row],[Invoice Date]],"mmm")</f>
        <v>Oct</v>
      </c>
      <c r="F424" s="4" t="s">
        <v>27</v>
      </c>
      <c r="G424" s="4" t="s">
        <v>28</v>
      </c>
      <c r="H424" s="4" t="s">
        <v>39</v>
      </c>
      <c r="I424" s="6" t="s">
        <v>17</v>
      </c>
      <c r="J424" s="7">
        <v>60</v>
      </c>
      <c r="K424" s="8">
        <v>825</v>
      </c>
      <c r="L424" s="9">
        <f t="shared" si="6"/>
        <v>49500</v>
      </c>
      <c r="M424" s="9">
        <v>197999.99999999997</v>
      </c>
      <c r="N424" s="10">
        <v>0.39999999999999997</v>
      </c>
      <c r="O424" s="4" t="s">
        <v>24</v>
      </c>
    </row>
    <row r="425" spans="1:15" ht="14.25" customHeight="1" x14ac:dyDescent="0.25">
      <c r="A425" s="4" t="s">
        <v>26</v>
      </c>
      <c r="B425" s="4">
        <v>1197831</v>
      </c>
      <c r="C425" s="5">
        <v>44486</v>
      </c>
      <c r="D425" s="37">
        <v>2021</v>
      </c>
      <c r="E425" s="5" t="str">
        <f>TEXT(Sales[[#This Row],[Invoice Date]],"mmm")</f>
        <v>Oct</v>
      </c>
      <c r="F425" s="4" t="s">
        <v>27</v>
      </c>
      <c r="G425" s="4" t="s">
        <v>28</v>
      </c>
      <c r="H425" s="4" t="s">
        <v>39</v>
      </c>
      <c r="I425" s="6" t="s">
        <v>19</v>
      </c>
      <c r="J425" s="7">
        <v>60</v>
      </c>
      <c r="K425" s="8">
        <v>825</v>
      </c>
      <c r="L425" s="9">
        <f t="shared" si="6"/>
        <v>49500</v>
      </c>
      <c r="M425" s="9">
        <v>197999.99999999997</v>
      </c>
      <c r="N425" s="10">
        <v>0.39999999999999997</v>
      </c>
      <c r="O425" s="4" t="s">
        <v>24</v>
      </c>
    </row>
    <row r="426" spans="1:15" ht="14.25" customHeight="1" x14ac:dyDescent="0.25">
      <c r="A426" s="4" t="s">
        <v>26</v>
      </c>
      <c r="B426" s="4">
        <v>1197831</v>
      </c>
      <c r="C426" s="5">
        <v>44487</v>
      </c>
      <c r="D426" s="37">
        <v>2021</v>
      </c>
      <c r="E426" s="5" t="str">
        <f>TEXT(Sales[[#This Row],[Invoice Date]],"mmm")</f>
        <v>Oct</v>
      </c>
      <c r="F426" s="4" t="s">
        <v>27</v>
      </c>
      <c r="G426" s="4" t="s">
        <v>28</v>
      </c>
      <c r="H426" s="4" t="s">
        <v>39</v>
      </c>
      <c r="I426" s="6" t="s">
        <v>20</v>
      </c>
      <c r="J426" s="7">
        <v>65</v>
      </c>
      <c r="K426" s="8">
        <v>725</v>
      </c>
      <c r="L426" s="9">
        <f t="shared" si="6"/>
        <v>47125</v>
      </c>
      <c r="M426" s="9">
        <v>188499.99999999997</v>
      </c>
      <c r="N426" s="10">
        <v>0.39999999999999997</v>
      </c>
      <c r="O426" s="4" t="s">
        <v>24</v>
      </c>
    </row>
    <row r="427" spans="1:15" ht="14.25" customHeight="1" x14ac:dyDescent="0.25">
      <c r="A427" s="4" t="s">
        <v>26</v>
      </c>
      <c r="B427" s="4">
        <v>1197831</v>
      </c>
      <c r="C427" s="5">
        <v>44488</v>
      </c>
      <c r="D427" s="37">
        <v>2021</v>
      </c>
      <c r="E427" s="5" t="str">
        <f>TEXT(Sales[[#This Row],[Invoice Date]],"mmm")</f>
        <v>Oct</v>
      </c>
      <c r="F427" s="4" t="s">
        <v>27</v>
      </c>
      <c r="G427" s="4" t="s">
        <v>28</v>
      </c>
      <c r="H427" s="4" t="s">
        <v>39</v>
      </c>
      <c r="I427" s="6" t="s">
        <v>21</v>
      </c>
      <c r="J427" s="7">
        <v>65</v>
      </c>
      <c r="K427" s="8">
        <v>575</v>
      </c>
      <c r="L427" s="9">
        <f t="shared" si="6"/>
        <v>37375</v>
      </c>
      <c r="M427" s="9">
        <v>186875</v>
      </c>
      <c r="N427" s="10">
        <v>0.5</v>
      </c>
      <c r="O427" s="4" t="s">
        <v>24</v>
      </c>
    </row>
    <row r="428" spans="1:15" ht="14.25" customHeight="1" x14ac:dyDescent="0.25">
      <c r="A428" s="4" t="s">
        <v>26</v>
      </c>
      <c r="B428" s="4">
        <v>1197831</v>
      </c>
      <c r="C428" s="5">
        <v>44489</v>
      </c>
      <c r="D428" s="37">
        <v>2021</v>
      </c>
      <c r="E428" s="5" t="str">
        <f>TEXT(Sales[[#This Row],[Invoice Date]],"mmm")</f>
        <v>Oct</v>
      </c>
      <c r="F428" s="4" t="s">
        <v>27</v>
      </c>
      <c r="G428" s="4" t="s">
        <v>28</v>
      </c>
      <c r="H428" s="4" t="s">
        <v>39</v>
      </c>
      <c r="I428" s="6" t="s">
        <v>22</v>
      </c>
      <c r="J428" s="7">
        <v>60</v>
      </c>
      <c r="K428" s="8">
        <v>525</v>
      </c>
      <c r="L428" s="9">
        <f t="shared" si="6"/>
        <v>31500</v>
      </c>
      <c r="M428" s="9">
        <v>110250</v>
      </c>
      <c r="N428" s="10">
        <v>0.35</v>
      </c>
      <c r="O428" s="4" t="s">
        <v>24</v>
      </c>
    </row>
    <row r="429" spans="1:15" ht="14.25" customHeight="1" x14ac:dyDescent="0.25">
      <c r="A429" s="4" t="s">
        <v>26</v>
      </c>
      <c r="B429" s="4">
        <v>1197831</v>
      </c>
      <c r="C429" s="5">
        <v>44490</v>
      </c>
      <c r="D429" s="37">
        <v>2021</v>
      </c>
      <c r="E429" s="5" t="str">
        <f>TEXT(Sales[[#This Row],[Invoice Date]],"mmm")</f>
        <v>Oct</v>
      </c>
      <c r="F429" s="4" t="s">
        <v>27</v>
      </c>
      <c r="G429" s="4" t="s">
        <v>28</v>
      </c>
      <c r="H429" s="4" t="s">
        <v>39</v>
      </c>
      <c r="I429" s="6" t="s">
        <v>23</v>
      </c>
      <c r="J429" s="7">
        <v>70</v>
      </c>
      <c r="K429" s="8">
        <v>775</v>
      </c>
      <c r="L429" s="9">
        <f t="shared" si="6"/>
        <v>54250</v>
      </c>
      <c r="M429" s="9">
        <v>298375</v>
      </c>
      <c r="N429" s="10">
        <v>0.55000000000000004</v>
      </c>
      <c r="O429" s="4" t="s">
        <v>24</v>
      </c>
    </row>
    <row r="430" spans="1:15" ht="14.25" customHeight="1" x14ac:dyDescent="0.25">
      <c r="A430" s="4" t="s">
        <v>14</v>
      </c>
      <c r="B430" s="4">
        <v>1185732</v>
      </c>
      <c r="C430" s="5">
        <v>44491</v>
      </c>
      <c r="D430" s="37">
        <v>2021</v>
      </c>
      <c r="E430" s="5" t="str">
        <f>TEXT(Sales[[#This Row],[Invoice Date]],"mmm")</f>
        <v>Oct</v>
      </c>
      <c r="F430" s="4" t="s">
        <v>27</v>
      </c>
      <c r="G430" s="4" t="s">
        <v>28</v>
      </c>
      <c r="H430" s="4" t="s">
        <v>39</v>
      </c>
      <c r="I430" s="6" t="s">
        <v>17</v>
      </c>
      <c r="J430" s="7">
        <v>45</v>
      </c>
      <c r="K430" s="8">
        <v>425</v>
      </c>
      <c r="L430" s="9">
        <f t="shared" si="6"/>
        <v>19125</v>
      </c>
      <c r="M430" s="9">
        <v>105187.50000000001</v>
      </c>
      <c r="N430" s="10">
        <v>0.55000000000000004</v>
      </c>
      <c r="O430" s="4" t="s">
        <v>24</v>
      </c>
    </row>
    <row r="431" spans="1:15" ht="14.25" customHeight="1" x14ac:dyDescent="0.25">
      <c r="A431" s="4" t="s">
        <v>14</v>
      </c>
      <c r="B431" s="4">
        <v>1185732</v>
      </c>
      <c r="C431" s="5">
        <v>44492</v>
      </c>
      <c r="D431" s="37">
        <v>2021</v>
      </c>
      <c r="E431" s="5" t="str">
        <f>TEXT(Sales[[#This Row],[Invoice Date]],"mmm")</f>
        <v>Oct</v>
      </c>
      <c r="F431" s="4" t="s">
        <v>27</v>
      </c>
      <c r="G431" s="4" t="s">
        <v>28</v>
      </c>
      <c r="H431" s="4" t="s">
        <v>39</v>
      </c>
      <c r="I431" s="6" t="s">
        <v>19</v>
      </c>
      <c r="J431" s="7">
        <v>45</v>
      </c>
      <c r="K431" s="8">
        <v>225</v>
      </c>
      <c r="L431" s="9">
        <f t="shared" si="6"/>
        <v>10125</v>
      </c>
      <c r="M431" s="9">
        <v>35437.5</v>
      </c>
      <c r="N431" s="10">
        <v>0.35</v>
      </c>
      <c r="O431" s="4" t="s">
        <v>24</v>
      </c>
    </row>
    <row r="432" spans="1:15" ht="14.25" customHeight="1" x14ac:dyDescent="0.25">
      <c r="A432" s="4" t="s">
        <v>14</v>
      </c>
      <c r="B432" s="4">
        <v>1185732</v>
      </c>
      <c r="C432" s="5">
        <v>44493</v>
      </c>
      <c r="D432" s="37">
        <v>2021</v>
      </c>
      <c r="E432" s="5" t="str">
        <f>TEXT(Sales[[#This Row],[Invoice Date]],"mmm")</f>
        <v>Oct</v>
      </c>
      <c r="F432" s="4" t="s">
        <v>27</v>
      </c>
      <c r="G432" s="4" t="s">
        <v>28</v>
      </c>
      <c r="H432" s="4" t="s">
        <v>39</v>
      </c>
      <c r="I432" s="6" t="s">
        <v>20</v>
      </c>
      <c r="J432" s="7">
        <v>35</v>
      </c>
      <c r="K432" s="8">
        <v>225</v>
      </c>
      <c r="L432" s="9">
        <f t="shared" si="6"/>
        <v>7875</v>
      </c>
      <c r="M432" s="9">
        <v>31499.999999999996</v>
      </c>
      <c r="N432" s="10">
        <v>0.39999999999999997</v>
      </c>
      <c r="O432" s="4" t="s">
        <v>24</v>
      </c>
    </row>
    <row r="433" spans="1:15" ht="14.25" customHeight="1" x14ac:dyDescent="0.25">
      <c r="A433" s="4" t="s">
        <v>14</v>
      </c>
      <c r="B433" s="4">
        <v>1185732</v>
      </c>
      <c r="C433" s="5">
        <v>44494</v>
      </c>
      <c r="D433" s="37">
        <v>2021</v>
      </c>
      <c r="E433" s="5" t="str">
        <f>TEXT(Sales[[#This Row],[Invoice Date]],"mmm")</f>
        <v>Oct</v>
      </c>
      <c r="F433" s="4" t="s">
        <v>27</v>
      </c>
      <c r="G433" s="4" t="s">
        <v>28</v>
      </c>
      <c r="H433" s="4" t="s">
        <v>39</v>
      </c>
      <c r="I433" s="6" t="s">
        <v>21</v>
      </c>
      <c r="J433" s="7">
        <v>40</v>
      </c>
      <c r="K433" s="8">
        <v>75</v>
      </c>
      <c r="L433" s="9">
        <f t="shared" si="6"/>
        <v>3000</v>
      </c>
      <c r="M433" s="9">
        <v>11999.999999999998</v>
      </c>
      <c r="N433" s="10">
        <v>0.39999999999999997</v>
      </c>
      <c r="O433" s="4" t="s">
        <v>24</v>
      </c>
    </row>
    <row r="434" spans="1:15" ht="14.25" customHeight="1" x14ac:dyDescent="0.25">
      <c r="A434" s="4" t="s">
        <v>14</v>
      </c>
      <c r="B434" s="4">
        <v>1185732</v>
      </c>
      <c r="C434" s="5">
        <v>44495</v>
      </c>
      <c r="D434" s="37">
        <v>2021</v>
      </c>
      <c r="E434" s="5" t="str">
        <f>TEXT(Sales[[#This Row],[Invoice Date]],"mmm")</f>
        <v>Oct</v>
      </c>
      <c r="F434" s="4" t="s">
        <v>15</v>
      </c>
      <c r="G434" s="4" t="s">
        <v>40</v>
      </c>
      <c r="H434" s="4" t="s">
        <v>41</v>
      </c>
      <c r="I434" s="6" t="s">
        <v>22</v>
      </c>
      <c r="J434" s="7">
        <v>54.999999999999993</v>
      </c>
      <c r="K434" s="8">
        <v>125</v>
      </c>
      <c r="L434" s="9">
        <f t="shared" si="6"/>
        <v>6874.9999999999991</v>
      </c>
      <c r="M434" s="9">
        <v>24062.499999999993</v>
      </c>
      <c r="N434" s="10">
        <v>0.35</v>
      </c>
      <c r="O434" s="4" t="s">
        <v>24</v>
      </c>
    </row>
    <row r="435" spans="1:15" ht="14.25" customHeight="1" x14ac:dyDescent="0.25">
      <c r="A435" s="4" t="s">
        <v>14</v>
      </c>
      <c r="B435" s="4">
        <v>1185732</v>
      </c>
      <c r="C435" s="5">
        <v>44496</v>
      </c>
      <c r="D435" s="37">
        <v>2021</v>
      </c>
      <c r="E435" s="5" t="str">
        <f>TEXT(Sales[[#This Row],[Invoice Date]],"mmm")</f>
        <v>Oct</v>
      </c>
      <c r="F435" s="4" t="s">
        <v>15</v>
      </c>
      <c r="G435" s="4" t="s">
        <v>40</v>
      </c>
      <c r="H435" s="4" t="s">
        <v>41</v>
      </c>
      <c r="I435" s="6" t="s">
        <v>23</v>
      </c>
      <c r="J435" s="7">
        <v>45</v>
      </c>
      <c r="K435" s="8">
        <v>225</v>
      </c>
      <c r="L435" s="9">
        <f t="shared" si="6"/>
        <v>10125</v>
      </c>
      <c r="M435" s="9">
        <v>30375</v>
      </c>
      <c r="N435" s="10">
        <v>0.3</v>
      </c>
      <c r="O435" s="4" t="s">
        <v>24</v>
      </c>
    </row>
    <row r="436" spans="1:15" ht="14.25" customHeight="1" x14ac:dyDescent="0.25">
      <c r="A436" s="4" t="s">
        <v>14</v>
      </c>
      <c r="B436" s="4">
        <v>1185732</v>
      </c>
      <c r="C436" s="5">
        <v>44497</v>
      </c>
      <c r="D436" s="37">
        <v>2021</v>
      </c>
      <c r="E436" s="5" t="str">
        <f>TEXT(Sales[[#This Row],[Invoice Date]],"mmm")</f>
        <v>Oct</v>
      </c>
      <c r="F436" s="4" t="s">
        <v>15</v>
      </c>
      <c r="G436" s="4" t="s">
        <v>40</v>
      </c>
      <c r="H436" s="4" t="s">
        <v>41</v>
      </c>
      <c r="I436" s="6" t="s">
        <v>17</v>
      </c>
      <c r="J436" s="7">
        <v>45</v>
      </c>
      <c r="K436" s="8">
        <v>475</v>
      </c>
      <c r="L436" s="9">
        <f t="shared" si="6"/>
        <v>21375</v>
      </c>
      <c r="M436" s="9">
        <v>117562.50000000001</v>
      </c>
      <c r="N436" s="10">
        <v>0.55000000000000004</v>
      </c>
      <c r="O436" s="4" t="s">
        <v>24</v>
      </c>
    </row>
    <row r="437" spans="1:15" ht="14.25" customHeight="1" x14ac:dyDescent="0.25">
      <c r="A437" s="4" t="s">
        <v>14</v>
      </c>
      <c r="B437" s="4">
        <v>1185732</v>
      </c>
      <c r="C437" s="5">
        <v>44498</v>
      </c>
      <c r="D437" s="37">
        <v>2021</v>
      </c>
      <c r="E437" s="5" t="str">
        <f>TEXT(Sales[[#This Row],[Invoice Date]],"mmm")</f>
        <v>Oct</v>
      </c>
      <c r="F437" s="4" t="s">
        <v>15</v>
      </c>
      <c r="G437" s="4" t="s">
        <v>40</v>
      </c>
      <c r="H437" s="4" t="s">
        <v>41</v>
      </c>
      <c r="I437" s="6" t="s">
        <v>19</v>
      </c>
      <c r="J437" s="7">
        <v>45</v>
      </c>
      <c r="K437" s="8">
        <v>125</v>
      </c>
      <c r="L437" s="9">
        <f t="shared" si="6"/>
        <v>5625</v>
      </c>
      <c r="M437" s="9">
        <v>19687.5</v>
      </c>
      <c r="N437" s="10">
        <v>0.35</v>
      </c>
      <c r="O437" s="4" t="s">
        <v>24</v>
      </c>
    </row>
    <row r="438" spans="1:15" ht="14.25" customHeight="1" x14ac:dyDescent="0.25">
      <c r="A438" s="4" t="s">
        <v>14</v>
      </c>
      <c r="B438" s="4">
        <v>1185732</v>
      </c>
      <c r="C438" s="5">
        <v>44499</v>
      </c>
      <c r="D438" s="37">
        <v>2021</v>
      </c>
      <c r="E438" s="5" t="str">
        <f>TEXT(Sales[[#This Row],[Invoice Date]],"mmm")</f>
        <v>Oct</v>
      </c>
      <c r="F438" s="4" t="s">
        <v>15</v>
      </c>
      <c r="G438" s="4" t="s">
        <v>40</v>
      </c>
      <c r="H438" s="4" t="s">
        <v>41</v>
      </c>
      <c r="I438" s="6" t="s">
        <v>20</v>
      </c>
      <c r="J438" s="7">
        <v>35</v>
      </c>
      <c r="K438" s="8">
        <v>175</v>
      </c>
      <c r="L438" s="9">
        <f t="shared" si="6"/>
        <v>6125</v>
      </c>
      <c r="M438" s="9">
        <v>24499.999999999996</v>
      </c>
      <c r="N438" s="10">
        <v>0.39999999999999997</v>
      </c>
      <c r="O438" s="4" t="s">
        <v>24</v>
      </c>
    </row>
    <row r="439" spans="1:15" ht="14.25" customHeight="1" x14ac:dyDescent="0.25">
      <c r="A439" s="4" t="s">
        <v>14</v>
      </c>
      <c r="B439" s="4">
        <v>1185732</v>
      </c>
      <c r="C439" s="5">
        <v>44500</v>
      </c>
      <c r="D439" s="37">
        <v>2021</v>
      </c>
      <c r="E439" s="5" t="str">
        <f>TEXT(Sales[[#This Row],[Invoice Date]],"mmm")</f>
        <v>Oct</v>
      </c>
      <c r="F439" s="4" t="s">
        <v>15</v>
      </c>
      <c r="G439" s="4" t="s">
        <v>40</v>
      </c>
      <c r="H439" s="4" t="s">
        <v>41</v>
      </c>
      <c r="I439" s="6" t="s">
        <v>21</v>
      </c>
      <c r="J439" s="7">
        <v>40</v>
      </c>
      <c r="K439" s="8">
        <v>50</v>
      </c>
      <c r="L439" s="9">
        <f t="shared" si="6"/>
        <v>2000</v>
      </c>
      <c r="M439" s="9">
        <v>7999.9999999999991</v>
      </c>
      <c r="N439" s="10">
        <v>0.39999999999999997</v>
      </c>
      <c r="O439" s="4" t="s">
        <v>24</v>
      </c>
    </row>
    <row r="440" spans="1:15" ht="14.25" customHeight="1" x14ac:dyDescent="0.25">
      <c r="A440" s="4" t="s">
        <v>14</v>
      </c>
      <c r="B440" s="4">
        <v>1185732</v>
      </c>
      <c r="C440" s="5">
        <v>44501</v>
      </c>
      <c r="D440" s="37">
        <v>2021</v>
      </c>
      <c r="E440" s="5" t="str">
        <f>TEXT(Sales[[#This Row],[Invoice Date]],"mmm")</f>
        <v>Nov</v>
      </c>
      <c r="F440" s="4" t="s">
        <v>15</v>
      </c>
      <c r="G440" s="4" t="s">
        <v>40</v>
      </c>
      <c r="H440" s="4" t="s">
        <v>41</v>
      </c>
      <c r="I440" s="6" t="s">
        <v>22</v>
      </c>
      <c r="J440" s="7">
        <v>54.999999999999993</v>
      </c>
      <c r="K440" s="8">
        <v>125</v>
      </c>
      <c r="L440" s="9">
        <f t="shared" si="6"/>
        <v>6874.9999999999991</v>
      </c>
      <c r="M440" s="9">
        <v>24062.499999999993</v>
      </c>
      <c r="N440" s="10">
        <v>0.35</v>
      </c>
      <c r="O440" s="4" t="s">
        <v>24</v>
      </c>
    </row>
    <row r="441" spans="1:15" ht="14.25" customHeight="1" x14ac:dyDescent="0.25">
      <c r="A441" s="4" t="s">
        <v>14</v>
      </c>
      <c r="B441" s="4">
        <v>1185732</v>
      </c>
      <c r="C441" s="5">
        <v>44502</v>
      </c>
      <c r="D441" s="37">
        <v>2021</v>
      </c>
      <c r="E441" s="5" t="str">
        <f>TEXT(Sales[[#This Row],[Invoice Date]],"mmm")</f>
        <v>Nov</v>
      </c>
      <c r="F441" s="4" t="s">
        <v>15</v>
      </c>
      <c r="G441" s="4" t="s">
        <v>40</v>
      </c>
      <c r="H441" s="4" t="s">
        <v>41</v>
      </c>
      <c r="I441" s="6" t="s">
        <v>23</v>
      </c>
      <c r="J441" s="7">
        <v>45</v>
      </c>
      <c r="K441" s="8">
        <v>225</v>
      </c>
      <c r="L441" s="9">
        <f t="shared" si="6"/>
        <v>10125</v>
      </c>
      <c r="M441" s="9">
        <v>30375</v>
      </c>
      <c r="N441" s="10">
        <v>0.3</v>
      </c>
      <c r="O441" s="4" t="s">
        <v>24</v>
      </c>
    </row>
    <row r="442" spans="1:15" ht="14.25" customHeight="1" x14ac:dyDescent="0.25">
      <c r="A442" s="4" t="s">
        <v>14</v>
      </c>
      <c r="B442" s="4">
        <v>1185732</v>
      </c>
      <c r="C442" s="5">
        <v>44503</v>
      </c>
      <c r="D442" s="37">
        <v>2021</v>
      </c>
      <c r="E442" s="5" t="str">
        <f>TEXT(Sales[[#This Row],[Invoice Date]],"mmm")</f>
        <v>Nov</v>
      </c>
      <c r="F442" s="4" t="s">
        <v>15</v>
      </c>
      <c r="G442" s="4" t="s">
        <v>40</v>
      </c>
      <c r="H442" s="4" t="s">
        <v>41</v>
      </c>
      <c r="I442" s="6" t="s">
        <v>17</v>
      </c>
      <c r="J442" s="7">
        <v>50</v>
      </c>
      <c r="K442" s="8">
        <v>445</v>
      </c>
      <c r="L442" s="9">
        <f t="shared" si="6"/>
        <v>22250</v>
      </c>
      <c r="M442" s="9">
        <v>122375.00000000001</v>
      </c>
      <c r="N442" s="10">
        <v>0.55000000000000004</v>
      </c>
      <c r="O442" s="4" t="s">
        <v>24</v>
      </c>
    </row>
    <row r="443" spans="1:15" ht="14.25" customHeight="1" x14ac:dyDescent="0.25">
      <c r="A443" s="4" t="s">
        <v>14</v>
      </c>
      <c r="B443" s="4">
        <v>1185732</v>
      </c>
      <c r="C443" s="5">
        <v>44504</v>
      </c>
      <c r="D443" s="37">
        <v>2021</v>
      </c>
      <c r="E443" s="5" t="str">
        <f>TEXT(Sales[[#This Row],[Invoice Date]],"mmm")</f>
        <v>Nov</v>
      </c>
      <c r="F443" s="4" t="s">
        <v>15</v>
      </c>
      <c r="G443" s="4" t="s">
        <v>40</v>
      </c>
      <c r="H443" s="4" t="s">
        <v>41</v>
      </c>
      <c r="I443" s="6" t="s">
        <v>19</v>
      </c>
      <c r="J443" s="7">
        <v>50</v>
      </c>
      <c r="K443" s="8">
        <v>150</v>
      </c>
      <c r="L443" s="9">
        <f t="shared" si="6"/>
        <v>7500</v>
      </c>
      <c r="M443" s="9">
        <v>26250</v>
      </c>
      <c r="N443" s="10">
        <v>0.35</v>
      </c>
      <c r="O443" s="4" t="s">
        <v>24</v>
      </c>
    </row>
    <row r="444" spans="1:15" ht="14.25" customHeight="1" x14ac:dyDescent="0.25">
      <c r="A444" s="4" t="s">
        <v>14</v>
      </c>
      <c r="B444" s="4">
        <v>1185732</v>
      </c>
      <c r="C444" s="5">
        <v>44505</v>
      </c>
      <c r="D444" s="37">
        <v>2021</v>
      </c>
      <c r="E444" s="5" t="str">
        <f>TEXT(Sales[[#This Row],[Invoice Date]],"mmm")</f>
        <v>Nov</v>
      </c>
      <c r="F444" s="4" t="s">
        <v>15</v>
      </c>
      <c r="G444" s="4" t="s">
        <v>40</v>
      </c>
      <c r="H444" s="4" t="s">
        <v>41</v>
      </c>
      <c r="I444" s="6" t="s">
        <v>20</v>
      </c>
      <c r="J444" s="7">
        <v>40</v>
      </c>
      <c r="K444" s="8">
        <v>175</v>
      </c>
      <c r="L444" s="9">
        <f t="shared" si="6"/>
        <v>7000</v>
      </c>
      <c r="M444" s="9">
        <v>27999.999999999996</v>
      </c>
      <c r="N444" s="10">
        <v>0.39999999999999997</v>
      </c>
      <c r="O444" s="4" t="s">
        <v>24</v>
      </c>
    </row>
    <row r="445" spans="1:15" ht="14.25" customHeight="1" x14ac:dyDescent="0.25">
      <c r="A445" s="4" t="s">
        <v>14</v>
      </c>
      <c r="B445" s="4">
        <v>1185732</v>
      </c>
      <c r="C445" s="5">
        <v>44506</v>
      </c>
      <c r="D445" s="37">
        <v>2021</v>
      </c>
      <c r="E445" s="5" t="str">
        <f>TEXT(Sales[[#This Row],[Invoice Date]],"mmm")</f>
        <v>Nov</v>
      </c>
      <c r="F445" s="4" t="s">
        <v>15</v>
      </c>
      <c r="G445" s="4" t="s">
        <v>40</v>
      </c>
      <c r="H445" s="4" t="s">
        <v>41</v>
      </c>
      <c r="I445" s="6" t="s">
        <v>21</v>
      </c>
      <c r="J445" s="7">
        <v>45</v>
      </c>
      <c r="K445" s="8">
        <v>25</v>
      </c>
      <c r="L445" s="9">
        <f t="shared" si="6"/>
        <v>1125</v>
      </c>
      <c r="M445" s="9">
        <v>4500</v>
      </c>
      <c r="N445" s="10">
        <v>0.39999999999999997</v>
      </c>
      <c r="O445" s="4" t="s">
        <v>24</v>
      </c>
    </row>
    <row r="446" spans="1:15" ht="14.25" customHeight="1" x14ac:dyDescent="0.25">
      <c r="A446" s="4" t="s">
        <v>14</v>
      </c>
      <c r="B446" s="4">
        <v>1185732</v>
      </c>
      <c r="C446" s="5">
        <v>44507</v>
      </c>
      <c r="D446" s="37">
        <v>2021</v>
      </c>
      <c r="E446" s="5" t="str">
        <f>TEXT(Sales[[#This Row],[Invoice Date]],"mmm")</f>
        <v>Nov</v>
      </c>
      <c r="F446" s="4" t="s">
        <v>15</v>
      </c>
      <c r="G446" s="4" t="s">
        <v>40</v>
      </c>
      <c r="H446" s="4" t="s">
        <v>41</v>
      </c>
      <c r="I446" s="6" t="s">
        <v>22</v>
      </c>
      <c r="J446" s="7">
        <v>60</v>
      </c>
      <c r="K446" s="8">
        <v>75</v>
      </c>
      <c r="L446" s="9">
        <f t="shared" si="6"/>
        <v>4500</v>
      </c>
      <c r="M446" s="9">
        <v>13500</v>
      </c>
      <c r="N446" s="10">
        <v>0.3</v>
      </c>
      <c r="O446" s="4" t="s">
        <v>24</v>
      </c>
    </row>
    <row r="447" spans="1:15" ht="14.25" customHeight="1" x14ac:dyDescent="0.25">
      <c r="A447" s="4" t="s">
        <v>14</v>
      </c>
      <c r="B447" s="4">
        <v>1185732</v>
      </c>
      <c r="C447" s="5">
        <v>44508</v>
      </c>
      <c r="D447" s="37">
        <v>2021</v>
      </c>
      <c r="E447" s="5" t="str">
        <f>TEXT(Sales[[#This Row],[Invoice Date]],"mmm")</f>
        <v>Nov</v>
      </c>
      <c r="F447" s="4" t="s">
        <v>15</v>
      </c>
      <c r="G447" s="4" t="s">
        <v>40</v>
      </c>
      <c r="H447" s="4" t="s">
        <v>41</v>
      </c>
      <c r="I447" s="6" t="s">
        <v>23</v>
      </c>
      <c r="J447" s="7">
        <v>50</v>
      </c>
      <c r="K447" s="8">
        <v>175</v>
      </c>
      <c r="L447" s="9">
        <f t="shared" si="6"/>
        <v>8750</v>
      </c>
      <c r="M447" s="9">
        <v>21875</v>
      </c>
      <c r="N447" s="10">
        <v>0.25</v>
      </c>
      <c r="O447" s="4" t="s">
        <v>24</v>
      </c>
    </row>
    <row r="448" spans="1:15" ht="14.25" customHeight="1" x14ac:dyDescent="0.25">
      <c r="A448" s="4" t="s">
        <v>14</v>
      </c>
      <c r="B448" s="4">
        <v>1185732</v>
      </c>
      <c r="C448" s="5">
        <v>44509</v>
      </c>
      <c r="D448" s="37">
        <v>2021</v>
      </c>
      <c r="E448" s="5" t="str">
        <f>TEXT(Sales[[#This Row],[Invoice Date]],"mmm")</f>
        <v>Nov</v>
      </c>
      <c r="F448" s="4" t="s">
        <v>15</v>
      </c>
      <c r="G448" s="4" t="s">
        <v>40</v>
      </c>
      <c r="H448" s="4" t="s">
        <v>41</v>
      </c>
      <c r="I448" s="6" t="s">
        <v>17</v>
      </c>
      <c r="J448" s="7">
        <v>50</v>
      </c>
      <c r="K448" s="8">
        <v>450</v>
      </c>
      <c r="L448" s="9">
        <f t="shared" si="6"/>
        <v>22500</v>
      </c>
      <c r="M448" s="9">
        <v>112500</v>
      </c>
      <c r="N448" s="10">
        <v>0.5</v>
      </c>
      <c r="O448" s="4" t="s">
        <v>24</v>
      </c>
    </row>
    <row r="449" spans="1:15" ht="14.25" customHeight="1" x14ac:dyDescent="0.25">
      <c r="A449" s="4" t="s">
        <v>14</v>
      </c>
      <c r="B449" s="4">
        <v>1185732</v>
      </c>
      <c r="C449" s="5">
        <v>44510</v>
      </c>
      <c r="D449" s="37">
        <v>2021</v>
      </c>
      <c r="E449" s="5" t="str">
        <f>TEXT(Sales[[#This Row],[Invoice Date]],"mmm")</f>
        <v>Nov</v>
      </c>
      <c r="F449" s="4" t="s">
        <v>15</v>
      </c>
      <c r="G449" s="4" t="s">
        <v>40</v>
      </c>
      <c r="H449" s="4" t="s">
        <v>41</v>
      </c>
      <c r="I449" s="6" t="s">
        <v>19</v>
      </c>
      <c r="J449" s="7">
        <v>50</v>
      </c>
      <c r="K449" s="8">
        <v>150</v>
      </c>
      <c r="L449" s="9">
        <f t="shared" si="6"/>
        <v>7500</v>
      </c>
      <c r="M449" s="9">
        <v>22500</v>
      </c>
      <c r="N449" s="10">
        <v>0.3</v>
      </c>
      <c r="O449" s="4" t="s">
        <v>24</v>
      </c>
    </row>
    <row r="450" spans="1:15" ht="14.25" customHeight="1" x14ac:dyDescent="0.25">
      <c r="A450" s="4" t="s">
        <v>14</v>
      </c>
      <c r="B450" s="4">
        <v>1185732</v>
      </c>
      <c r="C450" s="5">
        <v>44511</v>
      </c>
      <c r="D450" s="37">
        <v>2021</v>
      </c>
      <c r="E450" s="5" t="str">
        <f>TEXT(Sales[[#This Row],[Invoice Date]],"mmm")</f>
        <v>Nov</v>
      </c>
      <c r="F450" s="4" t="s">
        <v>15</v>
      </c>
      <c r="G450" s="4" t="s">
        <v>40</v>
      </c>
      <c r="H450" s="4" t="s">
        <v>41</v>
      </c>
      <c r="I450" s="6" t="s">
        <v>20</v>
      </c>
      <c r="J450" s="7">
        <v>40</v>
      </c>
      <c r="K450" s="8">
        <v>150</v>
      </c>
      <c r="L450" s="9">
        <f t="shared" si="6"/>
        <v>6000</v>
      </c>
      <c r="M450" s="9">
        <v>21000</v>
      </c>
      <c r="N450" s="10">
        <v>0.35</v>
      </c>
      <c r="O450" s="4" t="s">
        <v>24</v>
      </c>
    </row>
    <row r="451" spans="1:15" ht="14.25" customHeight="1" x14ac:dyDescent="0.25">
      <c r="A451" s="4" t="s">
        <v>14</v>
      </c>
      <c r="B451" s="4">
        <v>1185732</v>
      </c>
      <c r="C451" s="5">
        <v>44512</v>
      </c>
      <c r="D451" s="37">
        <v>2021</v>
      </c>
      <c r="E451" s="5" t="str">
        <f>TEXT(Sales[[#This Row],[Invoice Date]],"mmm")</f>
        <v>Nov</v>
      </c>
      <c r="F451" s="4" t="s">
        <v>15</v>
      </c>
      <c r="G451" s="4" t="s">
        <v>40</v>
      </c>
      <c r="H451" s="4" t="s">
        <v>41</v>
      </c>
      <c r="I451" s="6" t="s">
        <v>21</v>
      </c>
      <c r="J451" s="7">
        <v>45</v>
      </c>
      <c r="K451" s="8">
        <v>75</v>
      </c>
      <c r="L451" s="9">
        <f t="shared" ref="L451:L514" si="7">J451*K451</f>
        <v>3375</v>
      </c>
      <c r="M451" s="9">
        <v>11812.5</v>
      </c>
      <c r="N451" s="10">
        <v>0.35</v>
      </c>
      <c r="O451" s="4" t="s">
        <v>24</v>
      </c>
    </row>
    <row r="452" spans="1:15" ht="14.25" customHeight="1" x14ac:dyDescent="0.25">
      <c r="A452" s="4" t="s">
        <v>14</v>
      </c>
      <c r="B452" s="4">
        <v>1185732</v>
      </c>
      <c r="C452" s="5">
        <v>44513</v>
      </c>
      <c r="D452" s="37">
        <v>2021</v>
      </c>
      <c r="E452" s="5" t="str">
        <f>TEXT(Sales[[#This Row],[Invoice Date]],"mmm")</f>
        <v>Nov</v>
      </c>
      <c r="F452" s="4" t="s">
        <v>15</v>
      </c>
      <c r="G452" s="4" t="s">
        <v>40</v>
      </c>
      <c r="H452" s="4" t="s">
        <v>41</v>
      </c>
      <c r="I452" s="6" t="s">
        <v>22</v>
      </c>
      <c r="J452" s="7">
        <v>60</v>
      </c>
      <c r="K452" s="8">
        <v>75</v>
      </c>
      <c r="L452" s="9">
        <f t="shared" si="7"/>
        <v>4500</v>
      </c>
      <c r="M452" s="9">
        <v>13500</v>
      </c>
      <c r="N452" s="10">
        <v>0.3</v>
      </c>
      <c r="O452" s="4" t="s">
        <v>24</v>
      </c>
    </row>
    <row r="453" spans="1:15" ht="14.25" customHeight="1" x14ac:dyDescent="0.25">
      <c r="A453" s="4" t="s">
        <v>14</v>
      </c>
      <c r="B453" s="4">
        <v>1185732</v>
      </c>
      <c r="C453" s="5">
        <v>44514</v>
      </c>
      <c r="D453" s="37">
        <v>2021</v>
      </c>
      <c r="E453" s="5" t="str">
        <f>TEXT(Sales[[#This Row],[Invoice Date]],"mmm")</f>
        <v>Nov</v>
      </c>
      <c r="F453" s="4" t="s">
        <v>15</v>
      </c>
      <c r="G453" s="4" t="s">
        <v>40</v>
      </c>
      <c r="H453" s="4" t="s">
        <v>41</v>
      </c>
      <c r="I453" s="6" t="s">
        <v>23</v>
      </c>
      <c r="J453" s="7">
        <v>50</v>
      </c>
      <c r="K453" s="8">
        <v>200</v>
      </c>
      <c r="L453" s="9">
        <f t="shared" si="7"/>
        <v>10000</v>
      </c>
      <c r="M453" s="9">
        <v>25000</v>
      </c>
      <c r="N453" s="10">
        <v>0.25</v>
      </c>
      <c r="O453" s="4" t="s">
        <v>24</v>
      </c>
    </row>
    <row r="454" spans="1:15" ht="14.25" customHeight="1" x14ac:dyDescent="0.25">
      <c r="A454" s="4" t="s">
        <v>14</v>
      </c>
      <c r="B454" s="4">
        <v>1185732</v>
      </c>
      <c r="C454" s="5">
        <v>44515</v>
      </c>
      <c r="D454" s="37">
        <v>2021</v>
      </c>
      <c r="E454" s="5" t="str">
        <f>TEXT(Sales[[#This Row],[Invoice Date]],"mmm")</f>
        <v>Nov</v>
      </c>
      <c r="F454" s="4" t="s">
        <v>15</v>
      </c>
      <c r="G454" s="4" t="s">
        <v>40</v>
      </c>
      <c r="H454" s="4" t="s">
        <v>41</v>
      </c>
      <c r="I454" s="6" t="s">
        <v>17</v>
      </c>
      <c r="J454" s="7">
        <v>60</v>
      </c>
      <c r="K454" s="8">
        <v>470</v>
      </c>
      <c r="L454" s="9">
        <f t="shared" si="7"/>
        <v>28200</v>
      </c>
      <c r="M454" s="9">
        <v>141000</v>
      </c>
      <c r="N454" s="10">
        <v>0.5</v>
      </c>
      <c r="O454" s="4" t="s">
        <v>24</v>
      </c>
    </row>
    <row r="455" spans="1:15" ht="14.25" customHeight="1" x14ac:dyDescent="0.25">
      <c r="A455" s="4" t="s">
        <v>14</v>
      </c>
      <c r="B455" s="4">
        <v>1185732</v>
      </c>
      <c r="C455" s="5">
        <v>44516</v>
      </c>
      <c r="D455" s="37">
        <v>2021</v>
      </c>
      <c r="E455" s="5" t="str">
        <f>TEXT(Sales[[#This Row],[Invoice Date]],"mmm")</f>
        <v>Nov</v>
      </c>
      <c r="F455" s="4" t="s">
        <v>15</v>
      </c>
      <c r="G455" s="4" t="s">
        <v>40</v>
      </c>
      <c r="H455" s="4" t="s">
        <v>41</v>
      </c>
      <c r="I455" s="6" t="s">
        <v>19</v>
      </c>
      <c r="J455" s="7">
        <v>60.000000000000007</v>
      </c>
      <c r="K455" s="8">
        <v>175</v>
      </c>
      <c r="L455" s="9">
        <f t="shared" si="7"/>
        <v>10500.000000000002</v>
      </c>
      <c r="M455" s="9">
        <v>31500.000000000004</v>
      </c>
      <c r="N455" s="10">
        <v>0.3</v>
      </c>
      <c r="O455" s="4" t="s">
        <v>24</v>
      </c>
    </row>
    <row r="456" spans="1:15" ht="14.25" customHeight="1" x14ac:dyDescent="0.25">
      <c r="A456" s="4" t="s">
        <v>14</v>
      </c>
      <c r="B456" s="4">
        <v>1185732</v>
      </c>
      <c r="C456" s="5">
        <v>44517</v>
      </c>
      <c r="D456" s="37">
        <v>2021</v>
      </c>
      <c r="E456" s="5" t="str">
        <f>TEXT(Sales[[#This Row],[Invoice Date]],"mmm")</f>
        <v>Nov</v>
      </c>
      <c r="F456" s="4" t="s">
        <v>15</v>
      </c>
      <c r="G456" s="4" t="s">
        <v>40</v>
      </c>
      <c r="H456" s="4" t="s">
        <v>41</v>
      </c>
      <c r="I456" s="6" t="s">
        <v>20</v>
      </c>
      <c r="J456" s="7">
        <v>55.000000000000007</v>
      </c>
      <c r="K456" s="8">
        <v>150</v>
      </c>
      <c r="L456" s="9">
        <f t="shared" si="7"/>
        <v>8250.0000000000018</v>
      </c>
      <c r="M456" s="9">
        <v>28875.000000000004</v>
      </c>
      <c r="N456" s="10">
        <v>0.35</v>
      </c>
      <c r="O456" s="4" t="s">
        <v>24</v>
      </c>
    </row>
    <row r="457" spans="1:15" ht="14.25" customHeight="1" x14ac:dyDescent="0.25">
      <c r="A457" s="4" t="s">
        <v>14</v>
      </c>
      <c r="B457" s="4">
        <v>1185732</v>
      </c>
      <c r="C457" s="5">
        <v>44518</v>
      </c>
      <c r="D457" s="37">
        <v>2021</v>
      </c>
      <c r="E457" s="5" t="str">
        <f>TEXT(Sales[[#This Row],[Invoice Date]],"mmm")</f>
        <v>Nov</v>
      </c>
      <c r="F457" s="4" t="s">
        <v>15</v>
      </c>
      <c r="G457" s="4" t="s">
        <v>40</v>
      </c>
      <c r="H457" s="4" t="s">
        <v>41</v>
      </c>
      <c r="I457" s="6" t="s">
        <v>21</v>
      </c>
      <c r="J457" s="7">
        <v>55.000000000000007</v>
      </c>
      <c r="K457" s="8">
        <v>100</v>
      </c>
      <c r="L457" s="9">
        <f t="shared" si="7"/>
        <v>5500.0000000000009</v>
      </c>
      <c r="M457" s="9">
        <v>19250</v>
      </c>
      <c r="N457" s="10">
        <v>0.35</v>
      </c>
      <c r="O457" s="4" t="s">
        <v>24</v>
      </c>
    </row>
    <row r="458" spans="1:15" ht="14.25" customHeight="1" x14ac:dyDescent="0.25">
      <c r="A458" s="4" t="s">
        <v>14</v>
      </c>
      <c r="B458" s="4">
        <v>1185732</v>
      </c>
      <c r="C458" s="5">
        <v>44519</v>
      </c>
      <c r="D458" s="37">
        <v>2021</v>
      </c>
      <c r="E458" s="5" t="str">
        <f>TEXT(Sales[[#This Row],[Invoice Date]],"mmm")</f>
        <v>Nov</v>
      </c>
      <c r="F458" s="4" t="s">
        <v>15</v>
      </c>
      <c r="G458" s="4" t="s">
        <v>40</v>
      </c>
      <c r="H458" s="4" t="s">
        <v>41</v>
      </c>
      <c r="I458" s="6" t="s">
        <v>22</v>
      </c>
      <c r="J458" s="7">
        <v>65</v>
      </c>
      <c r="K458" s="8">
        <v>125</v>
      </c>
      <c r="L458" s="9">
        <f t="shared" si="7"/>
        <v>8125</v>
      </c>
      <c r="M458" s="9">
        <v>24375</v>
      </c>
      <c r="N458" s="10">
        <v>0.3</v>
      </c>
      <c r="O458" s="4" t="s">
        <v>24</v>
      </c>
    </row>
    <row r="459" spans="1:15" ht="14.25" customHeight="1" x14ac:dyDescent="0.25">
      <c r="A459" s="4" t="s">
        <v>14</v>
      </c>
      <c r="B459" s="4">
        <v>1185732</v>
      </c>
      <c r="C459" s="5">
        <v>44520</v>
      </c>
      <c r="D459" s="37">
        <v>2021</v>
      </c>
      <c r="E459" s="5" t="str">
        <f>TEXT(Sales[[#This Row],[Invoice Date]],"mmm")</f>
        <v>Nov</v>
      </c>
      <c r="F459" s="4" t="s">
        <v>15</v>
      </c>
      <c r="G459" s="4" t="s">
        <v>40</v>
      </c>
      <c r="H459" s="4" t="s">
        <v>41</v>
      </c>
      <c r="I459" s="6" t="s">
        <v>23</v>
      </c>
      <c r="J459" s="7">
        <v>70</v>
      </c>
      <c r="K459" s="8">
        <v>250</v>
      </c>
      <c r="L459" s="9">
        <f t="shared" si="7"/>
        <v>17500</v>
      </c>
      <c r="M459" s="9">
        <v>52500</v>
      </c>
      <c r="N459" s="10">
        <v>0.3</v>
      </c>
      <c r="O459" s="4" t="s">
        <v>24</v>
      </c>
    </row>
    <row r="460" spans="1:15" ht="14.25" customHeight="1" x14ac:dyDescent="0.25">
      <c r="A460" s="4" t="s">
        <v>14</v>
      </c>
      <c r="B460" s="4">
        <v>1185732</v>
      </c>
      <c r="C460" s="5">
        <v>44521</v>
      </c>
      <c r="D460" s="37">
        <v>2021</v>
      </c>
      <c r="E460" s="5" t="str">
        <f>TEXT(Sales[[#This Row],[Invoice Date]],"mmm")</f>
        <v>Nov</v>
      </c>
      <c r="F460" s="4" t="s">
        <v>15</v>
      </c>
      <c r="G460" s="4" t="s">
        <v>40</v>
      </c>
      <c r="H460" s="4" t="s">
        <v>41</v>
      </c>
      <c r="I460" s="6" t="s">
        <v>17</v>
      </c>
      <c r="J460" s="7">
        <v>65</v>
      </c>
      <c r="K460" s="8">
        <v>500</v>
      </c>
      <c r="L460" s="9">
        <f t="shared" si="7"/>
        <v>32500</v>
      </c>
      <c r="M460" s="9">
        <v>178750</v>
      </c>
      <c r="N460" s="10">
        <v>0.55000000000000004</v>
      </c>
      <c r="O460" s="4" t="s">
        <v>24</v>
      </c>
    </row>
    <row r="461" spans="1:15" ht="14.25" customHeight="1" x14ac:dyDescent="0.25">
      <c r="A461" s="4" t="s">
        <v>14</v>
      </c>
      <c r="B461" s="4">
        <v>1185732</v>
      </c>
      <c r="C461" s="5">
        <v>44522</v>
      </c>
      <c r="D461" s="37">
        <v>2021</v>
      </c>
      <c r="E461" s="5" t="str">
        <f>TEXT(Sales[[#This Row],[Invoice Date]],"mmm")</f>
        <v>Nov</v>
      </c>
      <c r="F461" s="4" t="s">
        <v>15</v>
      </c>
      <c r="G461" s="4" t="s">
        <v>40</v>
      </c>
      <c r="H461" s="4" t="s">
        <v>41</v>
      </c>
      <c r="I461" s="6" t="s">
        <v>19</v>
      </c>
      <c r="J461" s="7">
        <v>60.000000000000007</v>
      </c>
      <c r="K461" s="8">
        <v>250</v>
      </c>
      <c r="L461" s="9">
        <f t="shared" si="7"/>
        <v>15000.000000000002</v>
      </c>
      <c r="M461" s="9">
        <v>52500.000000000007</v>
      </c>
      <c r="N461" s="10">
        <v>0.35</v>
      </c>
      <c r="O461" s="4" t="s">
        <v>24</v>
      </c>
    </row>
    <row r="462" spans="1:15" ht="14.25" customHeight="1" x14ac:dyDescent="0.25">
      <c r="A462" s="4" t="s">
        <v>14</v>
      </c>
      <c r="B462" s="4">
        <v>1185732</v>
      </c>
      <c r="C462" s="5">
        <v>44523</v>
      </c>
      <c r="D462" s="37">
        <v>2021</v>
      </c>
      <c r="E462" s="5" t="str">
        <f>TEXT(Sales[[#This Row],[Invoice Date]],"mmm")</f>
        <v>Nov</v>
      </c>
      <c r="F462" s="4" t="s">
        <v>15</v>
      </c>
      <c r="G462" s="4" t="s">
        <v>40</v>
      </c>
      <c r="H462" s="4" t="s">
        <v>41</v>
      </c>
      <c r="I462" s="6" t="s">
        <v>20</v>
      </c>
      <c r="J462" s="7">
        <v>55.000000000000007</v>
      </c>
      <c r="K462" s="8">
        <v>175</v>
      </c>
      <c r="L462" s="9">
        <f t="shared" si="7"/>
        <v>9625.0000000000018</v>
      </c>
      <c r="M462" s="9">
        <v>38500</v>
      </c>
      <c r="N462" s="10">
        <v>0.39999999999999997</v>
      </c>
      <c r="O462" s="4" t="s">
        <v>24</v>
      </c>
    </row>
    <row r="463" spans="1:15" ht="14.25" customHeight="1" x14ac:dyDescent="0.25">
      <c r="A463" s="4" t="s">
        <v>14</v>
      </c>
      <c r="B463" s="4">
        <v>1185732</v>
      </c>
      <c r="C463" s="5">
        <v>44524</v>
      </c>
      <c r="D463" s="37">
        <v>2021</v>
      </c>
      <c r="E463" s="5" t="str">
        <f>TEXT(Sales[[#This Row],[Invoice Date]],"mmm")</f>
        <v>Nov</v>
      </c>
      <c r="F463" s="4" t="s">
        <v>15</v>
      </c>
      <c r="G463" s="4" t="s">
        <v>40</v>
      </c>
      <c r="H463" s="4" t="s">
        <v>41</v>
      </c>
      <c r="I463" s="6" t="s">
        <v>21</v>
      </c>
      <c r="J463" s="7">
        <v>55.000000000000007</v>
      </c>
      <c r="K463" s="8">
        <v>150</v>
      </c>
      <c r="L463" s="9">
        <f t="shared" si="7"/>
        <v>8250.0000000000018</v>
      </c>
      <c r="M463" s="9">
        <v>33000</v>
      </c>
      <c r="N463" s="10">
        <v>0.39999999999999997</v>
      </c>
      <c r="O463" s="4" t="s">
        <v>24</v>
      </c>
    </row>
    <row r="464" spans="1:15" ht="14.25" customHeight="1" x14ac:dyDescent="0.25">
      <c r="A464" s="4" t="s">
        <v>14</v>
      </c>
      <c r="B464" s="4">
        <v>1185732</v>
      </c>
      <c r="C464" s="5">
        <v>44525</v>
      </c>
      <c r="D464" s="37">
        <v>2021</v>
      </c>
      <c r="E464" s="5" t="str">
        <f>TEXT(Sales[[#This Row],[Invoice Date]],"mmm")</f>
        <v>Nov</v>
      </c>
      <c r="F464" s="4" t="s">
        <v>15</v>
      </c>
      <c r="G464" s="4" t="s">
        <v>40</v>
      </c>
      <c r="H464" s="4" t="s">
        <v>41</v>
      </c>
      <c r="I464" s="6" t="s">
        <v>22</v>
      </c>
      <c r="J464" s="7">
        <v>65</v>
      </c>
      <c r="K464" s="8">
        <v>150</v>
      </c>
      <c r="L464" s="9">
        <f t="shared" si="7"/>
        <v>9750</v>
      </c>
      <c r="M464" s="9">
        <v>34125</v>
      </c>
      <c r="N464" s="10">
        <v>0.35</v>
      </c>
      <c r="O464" s="4" t="s">
        <v>24</v>
      </c>
    </row>
    <row r="465" spans="1:15" ht="14.25" customHeight="1" x14ac:dyDescent="0.25">
      <c r="A465" s="4" t="s">
        <v>14</v>
      </c>
      <c r="B465" s="4">
        <v>1185732</v>
      </c>
      <c r="C465" s="5">
        <v>44526</v>
      </c>
      <c r="D465" s="37">
        <v>2021</v>
      </c>
      <c r="E465" s="5" t="str">
        <f>TEXT(Sales[[#This Row],[Invoice Date]],"mmm")</f>
        <v>Nov</v>
      </c>
      <c r="F465" s="4" t="s">
        <v>15</v>
      </c>
      <c r="G465" s="4" t="s">
        <v>40</v>
      </c>
      <c r="H465" s="4" t="s">
        <v>41</v>
      </c>
      <c r="I465" s="6" t="s">
        <v>23</v>
      </c>
      <c r="J465" s="7">
        <v>70</v>
      </c>
      <c r="K465" s="8">
        <v>300</v>
      </c>
      <c r="L465" s="9">
        <f t="shared" si="7"/>
        <v>21000</v>
      </c>
      <c r="M465" s="9">
        <v>63000</v>
      </c>
      <c r="N465" s="10">
        <v>0.3</v>
      </c>
      <c r="O465" s="4" t="s">
        <v>24</v>
      </c>
    </row>
    <row r="466" spans="1:15" ht="14.25" customHeight="1" x14ac:dyDescent="0.25">
      <c r="A466" s="4" t="s">
        <v>14</v>
      </c>
      <c r="B466" s="4">
        <v>1185732</v>
      </c>
      <c r="C466" s="5">
        <v>44527</v>
      </c>
      <c r="D466" s="37">
        <v>2021</v>
      </c>
      <c r="E466" s="5" t="str">
        <f>TEXT(Sales[[#This Row],[Invoice Date]],"mmm")</f>
        <v>Nov</v>
      </c>
      <c r="F466" s="4" t="s">
        <v>15</v>
      </c>
      <c r="G466" s="4" t="s">
        <v>40</v>
      </c>
      <c r="H466" s="4" t="s">
        <v>41</v>
      </c>
      <c r="I466" s="6" t="s">
        <v>17</v>
      </c>
      <c r="J466" s="7">
        <v>65</v>
      </c>
      <c r="K466" s="8">
        <v>500</v>
      </c>
      <c r="L466" s="9">
        <f t="shared" si="7"/>
        <v>32500</v>
      </c>
      <c r="M466" s="9">
        <v>178750</v>
      </c>
      <c r="N466" s="10">
        <v>0.55000000000000004</v>
      </c>
      <c r="O466" s="4" t="s">
        <v>24</v>
      </c>
    </row>
    <row r="467" spans="1:15" ht="14.25" customHeight="1" x14ac:dyDescent="0.25">
      <c r="A467" s="4" t="s">
        <v>14</v>
      </c>
      <c r="B467" s="4">
        <v>1185732</v>
      </c>
      <c r="C467" s="5">
        <v>44528</v>
      </c>
      <c r="D467" s="37">
        <v>2021</v>
      </c>
      <c r="E467" s="5" t="str">
        <f>TEXT(Sales[[#This Row],[Invoice Date]],"mmm")</f>
        <v>Nov</v>
      </c>
      <c r="F467" s="4" t="s">
        <v>15</v>
      </c>
      <c r="G467" s="4" t="s">
        <v>40</v>
      </c>
      <c r="H467" s="4" t="s">
        <v>41</v>
      </c>
      <c r="I467" s="6" t="s">
        <v>19</v>
      </c>
      <c r="J467" s="7">
        <v>60.000000000000007</v>
      </c>
      <c r="K467" s="8">
        <v>300</v>
      </c>
      <c r="L467" s="9">
        <f t="shared" si="7"/>
        <v>18000.000000000004</v>
      </c>
      <c r="M467" s="9">
        <v>63000.000000000007</v>
      </c>
      <c r="N467" s="10">
        <v>0.35</v>
      </c>
      <c r="O467" s="4" t="s">
        <v>24</v>
      </c>
    </row>
    <row r="468" spans="1:15" ht="14.25" customHeight="1" x14ac:dyDescent="0.25">
      <c r="A468" s="4" t="s">
        <v>14</v>
      </c>
      <c r="B468" s="4">
        <v>1185732</v>
      </c>
      <c r="C468" s="5">
        <v>44529</v>
      </c>
      <c r="D468" s="37">
        <v>2021</v>
      </c>
      <c r="E468" s="5" t="str">
        <f>TEXT(Sales[[#This Row],[Invoice Date]],"mmm")</f>
        <v>Nov</v>
      </c>
      <c r="F468" s="4" t="s">
        <v>15</v>
      </c>
      <c r="G468" s="4" t="s">
        <v>40</v>
      </c>
      <c r="H468" s="4" t="s">
        <v>41</v>
      </c>
      <c r="I468" s="6" t="s">
        <v>20</v>
      </c>
      <c r="J468" s="7">
        <v>55.000000000000007</v>
      </c>
      <c r="K468" s="8">
        <v>225</v>
      </c>
      <c r="L468" s="9">
        <f t="shared" si="7"/>
        <v>12375.000000000002</v>
      </c>
      <c r="M468" s="9">
        <v>49500</v>
      </c>
      <c r="N468" s="10">
        <v>0.39999999999999997</v>
      </c>
      <c r="O468" s="4" t="s">
        <v>24</v>
      </c>
    </row>
    <row r="469" spans="1:15" ht="14.25" customHeight="1" x14ac:dyDescent="0.25">
      <c r="A469" s="4" t="s">
        <v>14</v>
      </c>
      <c r="B469" s="4">
        <v>1185732</v>
      </c>
      <c r="C469" s="5">
        <v>44530</v>
      </c>
      <c r="D469" s="37">
        <v>2021</v>
      </c>
      <c r="E469" s="5" t="str">
        <f>TEXT(Sales[[#This Row],[Invoice Date]],"mmm")</f>
        <v>Nov</v>
      </c>
      <c r="F469" s="4" t="s">
        <v>15</v>
      </c>
      <c r="G469" s="4" t="s">
        <v>40</v>
      </c>
      <c r="H469" s="4" t="s">
        <v>41</v>
      </c>
      <c r="I469" s="6" t="s">
        <v>21</v>
      </c>
      <c r="J469" s="7">
        <v>55.000000000000007</v>
      </c>
      <c r="K469" s="8">
        <v>175</v>
      </c>
      <c r="L469" s="9">
        <f t="shared" si="7"/>
        <v>9625.0000000000018</v>
      </c>
      <c r="M469" s="9">
        <v>38500</v>
      </c>
      <c r="N469" s="10">
        <v>0.39999999999999997</v>
      </c>
      <c r="O469" s="4" t="s">
        <v>24</v>
      </c>
    </row>
    <row r="470" spans="1:15" ht="14.25" customHeight="1" x14ac:dyDescent="0.25">
      <c r="A470" s="4" t="s">
        <v>14</v>
      </c>
      <c r="B470" s="4">
        <v>1185732</v>
      </c>
      <c r="C470" s="5">
        <v>44531</v>
      </c>
      <c r="D470" s="37">
        <v>2021</v>
      </c>
      <c r="E470" s="5" t="str">
        <f>TEXT(Sales[[#This Row],[Invoice Date]],"mmm")</f>
        <v>Dec</v>
      </c>
      <c r="F470" s="4" t="s">
        <v>15</v>
      </c>
      <c r="G470" s="4" t="s">
        <v>40</v>
      </c>
      <c r="H470" s="4" t="s">
        <v>41</v>
      </c>
      <c r="I470" s="6" t="s">
        <v>22</v>
      </c>
      <c r="J470" s="7">
        <v>65</v>
      </c>
      <c r="K470" s="8">
        <v>200</v>
      </c>
      <c r="L470" s="9">
        <f t="shared" si="7"/>
        <v>13000</v>
      </c>
      <c r="M470" s="9">
        <v>45500</v>
      </c>
      <c r="N470" s="10">
        <v>0.35</v>
      </c>
      <c r="O470" s="4" t="s">
        <v>24</v>
      </c>
    </row>
    <row r="471" spans="1:15" ht="14.25" customHeight="1" x14ac:dyDescent="0.25">
      <c r="A471" s="4" t="s">
        <v>14</v>
      </c>
      <c r="B471" s="4">
        <v>1185732</v>
      </c>
      <c r="C471" s="5">
        <v>44532</v>
      </c>
      <c r="D471" s="37">
        <v>2021</v>
      </c>
      <c r="E471" s="5" t="str">
        <f>TEXT(Sales[[#This Row],[Invoice Date]],"mmm")</f>
        <v>Dec</v>
      </c>
      <c r="F471" s="4" t="s">
        <v>15</v>
      </c>
      <c r="G471" s="4" t="s">
        <v>40</v>
      </c>
      <c r="H471" s="4" t="s">
        <v>41</v>
      </c>
      <c r="I471" s="6" t="s">
        <v>23</v>
      </c>
      <c r="J471" s="7">
        <v>70</v>
      </c>
      <c r="K471" s="8">
        <v>375</v>
      </c>
      <c r="L471" s="9">
        <f t="shared" si="7"/>
        <v>26250</v>
      </c>
      <c r="M471" s="9">
        <v>78750</v>
      </c>
      <c r="N471" s="10">
        <v>0.3</v>
      </c>
      <c r="O471" s="4" t="s">
        <v>24</v>
      </c>
    </row>
    <row r="472" spans="1:15" ht="14.25" customHeight="1" x14ac:dyDescent="0.25">
      <c r="A472" s="4" t="s">
        <v>14</v>
      </c>
      <c r="B472" s="4">
        <v>1185732</v>
      </c>
      <c r="C472" s="5">
        <v>44533</v>
      </c>
      <c r="D472" s="37">
        <v>2021</v>
      </c>
      <c r="E472" s="5" t="str">
        <f>TEXT(Sales[[#This Row],[Invoice Date]],"mmm")</f>
        <v>Dec</v>
      </c>
      <c r="F472" s="4" t="s">
        <v>15</v>
      </c>
      <c r="G472" s="4" t="s">
        <v>40</v>
      </c>
      <c r="H472" s="4" t="s">
        <v>41</v>
      </c>
      <c r="I472" s="6" t="s">
        <v>17</v>
      </c>
      <c r="J472" s="7">
        <v>65</v>
      </c>
      <c r="K472" s="8">
        <v>525</v>
      </c>
      <c r="L472" s="9">
        <f t="shared" si="7"/>
        <v>34125</v>
      </c>
      <c r="M472" s="9">
        <v>187687.50000000003</v>
      </c>
      <c r="N472" s="10">
        <v>0.55000000000000004</v>
      </c>
      <c r="O472" s="4" t="s">
        <v>24</v>
      </c>
    </row>
    <row r="473" spans="1:15" ht="14.25" customHeight="1" x14ac:dyDescent="0.25">
      <c r="A473" s="4" t="s">
        <v>14</v>
      </c>
      <c r="B473" s="4">
        <v>1185732</v>
      </c>
      <c r="C473" s="5">
        <v>44534</v>
      </c>
      <c r="D473" s="37">
        <v>2021</v>
      </c>
      <c r="E473" s="5" t="str">
        <f>TEXT(Sales[[#This Row],[Invoice Date]],"mmm")</f>
        <v>Dec</v>
      </c>
      <c r="F473" s="4" t="s">
        <v>15</v>
      </c>
      <c r="G473" s="4" t="s">
        <v>40</v>
      </c>
      <c r="H473" s="4" t="s">
        <v>41</v>
      </c>
      <c r="I473" s="6" t="s">
        <v>19</v>
      </c>
      <c r="J473" s="7">
        <v>60.000000000000007</v>
      </c>
      <c r="K473" s="8">
        <v>300</v>
      </c>
      <c r="L473" s="9">
        <f t="shared" si="7"/>
        <v>18000.000000000004</v>
      </c>
      <c r="M473" s="9">
        <v>63000.000000000007</v>
      </c>
      <c r="N473" s="10">
        <v>0.35</v>
      </c>
      <c r="O473" s="4" t="s">
        <v>24</v>
      </c>
    </row>
    <row r="474" spans="1:15" ht="14.25" customHeight="1" x14ac:dyDescent="0.25">
      <c r="A474" s="4" t="s">
        <v>14</v>
      </c>
      <c r="B474" s="4">
        <v>1185732</v>
      </c>
      <c r="C474" s="5">
        <v>44535</v>
      </c>
      <c r="D474" s="37">
        <v>2021</v>
      </c>
      <c r="E474" s="5" t="str">
        <f>TEXT(Sales[[#This Row],[Invoice Date]],"mmm")</f>
        <v>Dec</v>
      </c>
      <c r="F474" s="4" t="s">
        <v>15</v>
      </c>
      <c r="G474" s="4" t="s">
        <v>40</v>
      </c>
      <c r="H474" s="4" t="s">
        <v>41</v>
      </c>
      <c r="I474" s="6" t="s">
        <v>20</v>
      </c>
      <c r="J474" s="7">
        <v>55.000000000000007</v>
      </c>
      <c r="K474" s="8">
        <v>225</v>
      </c>
      <c r="L474" s="9">
        <f t="shared" si="7"/>
        <v>12375.000000000002</v>
      </c>
      <c r="M474" s="9">
        <v>49500</v>
      </c>
      <c r="N474" s="10">
        <v>0.39999999999999997</v>
      </c>
      <c r="O474" s="4" t="s">
        <v>24</v>
      </c>
    </row>
    <row r="475" spans="1:15" ht="14.25" customHeight="1" x14ac:dyDescent="0.25">
      <c r="A475" s="4" t="s">
        <v>14</v>
      </c>
      <c r="B475" s="4">
        <v>1185732</v>
      </c>
      <c r="C475" s="5">
        <v>44536</v>
      </c>
      <c r="D475" s="37">
        <v>2021</v>
      </c>
      <c r="E475" s="5" t="str">
        <f>TEXT(Sales[[#This Row],[Invoice Date]],"mmm")</f>
        <v>Dec</v>
      </c>
      <c r="F475" s="4" t="s">
        <v>15</v>
      </c>
      <c r="G475" s="4" t="s">
        <v>40</v>
      </c>
      <c r="H475" s="4" t="s">
        <v>41</v>
      </c>
      <c r="I475" s="6" t="s">
        <v>21</v>
      </c>
      <c r="J475" s="7">
        <v>55.000000000000007</v>
      </c>
      <c r="K475" s="8">
        <v>200</v>
      </c>
      <c r="L475" s="9">
        <f t="shared" si="7"/>
        <v>11000.000000000002</v>
      </c>
      <c r="M475" s="9">
        <v>44000</v>
      </c>
      <c r="N475" s="10">
        <v>0.39999999999999997</v>
      </c>
      <c r="O475" s="4" t="s">
        <v>24</v>
      </c>
    </row>
    <row r="476" spans="1:15" ht="14.25" customHeight="1" x14ac:dyDescent="0.25">
      <c r="A476" s="4" t="s">
        <v>14</v>
      </c>
      <c r="B476" s="4">
        <v>1185732</v>
      </c>
      <c r="C476" s="5">
        <v>44537</v>
      </c>
      <c r="D476" s="37">
        <v>2021</v>
      </c>
      <c r="E476" s="5" t="str">
        <f>TEXT(Sales[[#This Row],[Invoice Date]],"mmm")</f>
        <v>Dec</v>
      </c>
      <c r="F476" s="4" t="s">
        <v>15</v>
      </c>
      <c r="G476" s="4" t="s">
        <v>40</v>
      </c>
      <c r="H476" s="4" t="s">
        <v>41</v>
      </c>
      <c r="I476" s="6" t="s">
        <v>22</v>
      </c>
      <c r="J476" s="7">
        <v>65</v>
      </c>
      <c r="K476" s="8">
        <v>175</v>
      </c>
      <c r="L476" s="9">
        <f t="shared" si="7"/>
        <v>11375</v>
      </c>
      <c r="M476" s="9">
        <v>39812.5</v>
      </c>
      <c r="N476" s="10">
        <v>0.35</v>
      </c>
      <c r="O476" s="4" t="s">
        <v>24</v>
      </c>
    </row>
    <row r="477" spans="1:15" ht="14.25" customHeight="1" x14ac:dyDescent="0.25">
      <c r="A477" s="4" t="s">
        <v>14</v>
      </c>
      <c r="B477" s="4">
        <v>1185732</v>
      </c>
      <c r="C477" s="5">
        <v>44538</v>
      </c>
      <c r="D477" s="37">
        <v>2021</v>
      </c>
      <c r="E477" s="5" t="str">
        <f>TEXT(Sales[[#This Row],[Invoice Date]],"mmm")</f>
        <v>Dec</v>
      </c>
      <c r="F477" s="4" t="s">
        <v>15</v>
      </c>
      <c r="G477" s="4" t="s">
        <v>40</v>
      </c>
      <c r="H477" s="4" t="s">
        <v>41</v>
      </c>
      <c r="I477" s="6" t="s">
        <v>23</v>
      </c>
      <c r="J477" s="7">
        <v>70</v>
      </c>
      <c r="K477" s="8">
        <v>350</v>
      </c>
      <c r="L477" s="9">
        <f t="shared" si="7"/>
        <v>24500</v>
      </c>
      <c r="M477" s="9">
        <v>73500</v>
      </c>
      <c r="N477" s="10">
        <v>0.3</v>
      </c>
      <c r="O477" s="4" t="s">
        <v>24</v>
      </c>
    </row>
    <row r="478" spans="1:15" ht="14.25" customHeight="1" x14ac:dyDescent="0.25">
      <c r="A478" s="4" t="s">
        <v>14</v>
      </c>
      <c r="B478" s="4">
        <v>1185732</v>
      </c>
      <c r="C478" s="5">
        <v>44539</v>
      </c>
      <c r="D478" s="37">
        <v>2021</v>
      </c>
      <c r="E478" s="5" t="str">
        <f>TEXT(Sales[[#This Row],[Invoice Date]],"mmm")</f>
        <v>Dec</v>
      </c>
      <c r="F478" s="4" t="s">
        <v>15</v>
      </c>
      <c r="G478" s="4" t="s">
        <v>40</v>
      </c>
      <c r="H478" s="4" t="s">
        <v>41</v>
      </c>
      <c r="I478" s="6" t="s">
        <v>17</v>
      </c>
      <c r="J478" s="7">
        <v>65</v>
      </c>
      <c r="K478" s="8">
        <v>475</v>
      </c>
      <c r="L478" s="9">
        <f t="shared" si="7"/>
        <v>30875</v>
      </c>
      <c r="M478" s="9">
        <v>154375</v>
      </c>
      <c r="N478" s="10">
        <v>0.5</v>
      </c>
      <c r="O478" s="4" t="s">
        <v>24</v>
      </c>
    </row>
    <row r="479" spans="1:15" ht="14.25" customHeight="1" x14ac:dyDescent="0.25">
      <c r="A479" s="4" t="s">
        <v>14</v>
      </c>
      <c r="B479" s="4">
        <v>1185732</v>
      </c>
      <c r="C479" s="5">
        <v>44540</v>
      </c>
      <c r="D479" s="37">
        <v>2021</v>
      </c>
      <c r="E479" s="5" t="str">
        <f>TEXT(Sales[[#This Row],[Invoice Date]],"mmm")</f>
        <v>Dec</v>
      </c>
      <c r="F479" s="4" t="s">
        <v>15</v>
      </c>
      <c r="G479" s="4" t="s">
        <v>40</v>
      </c>
      <c r="H479" s="4" t="s">
        <v>41</v>
      </c>
      <c r="I479" s="6" t="s">
        <v>19</v>
      </c>
      <c r="J479" s="7">
        <v>50</v>
      </c>
      <c r="K479" s="8">
        <v>275</v>
      </c>
      <c r="L479" s="9">
        <f t="shared" si="7"/>
        <v>13750</v>
      </c>
      <c r="M479" s="9">
        <v>41250</v>
      </c>
      <c r="N479" s="10">
        <v>0.3</v>
      </c>
      <c r="O479" s="4" t="s">
        <v>24</v>
      </c>
    </row>
    <row r="480" spans="1:15" ht="14.25" customHeight="1" x14ac:dyDescent="0.25">
      <c r="A480" s="4" t="s">
        <v>14</v>
      </c>
      <c r="B480" s="4">
        <v>1185732</v>
      </c>
      <c r="C480" s="5">
        <v>44541</v>
      </c>
      <c r="D480" s="37">
        <v>2021</v>
      </c>
      <c r="E480" s="5" t="str">
        <f>TEXT(Sales[[#This Row],[Invoice Date]],"mmm")</f>
        <v>Dec</v>
      </c>
      <c r="F480" s="4" t="s">
        <v>15</v>
      </c>
      <c r="G480" s="4" t="s">
        <v>40</v>
      </c>
      <c r="H480" s="4" t="s">
        <v>41</v>
      </c>
      <c r="I480" s="6" t="s">
        <v>20</v>
      </c>
      <c r="J480" s="7">
        <v>45</v>
      </c>
      <c r="K480" s="8">
        <v>200</v>
      </c>
      <c r="L480" s="9">
        <f t="shared" si="7"/>
        <v>9000</v>
      </c>
      <c r="M480" s="9">
        <v>31499.999999999996</v>
      </c>
      <c r="N480" s="10">
        <v>0.35</v>
      </c>
      <c r="O480" s="4" t="s">
        <v>24</v>
      </c>
    </row>
    <row r="481" spans="1:15" ht="14.25" customHeight="1" x14ac:dyDescent="0.25">
      <c r="A481" s="4" t="s">
        <v>14</v>
      </c>
      <c r="B481" s="4">
        <v>1185732</v>
      </c>
      <c r="C481" s="5">
        <v>44542</v>
      </c>
      <c r="D481" s="37">
        <v>2021</v>
      </c>
      <c r="E481" s="5" t="str">
        <f>TEXT(Sales[[#This Row],[Invoice Date]],"mmm")</f>
        <v>Dec</v>
      </c>
      <c r="F481" s="4" t="s">
        <v>15</v>
      </c>
      <c r="G481" s="4" t="s">
        <v>40</v>
      </c>
      <c r="H481" s="4" t="s">
        <v>41</v>
      </c>
      <c r="I481" s="6" t="s">
        <v>21</v>
      </c>
      <c r="J481" s="7">
        <v>45</v>
      </c>
      <c r="K481" s="8">
        <v>175</v>
      </c>
      <c r="L481" s="9">
        <f t="shared" si="7"/>
        <v>7875</v>
      </c>
      <c r="M481" s="9">
        <v>27562.5</v>
      </c>
      <c r="N481" s="10">
        <v>0.35</v>
      </c>
      <c r="O481" s="4" t="s">
        <v>24</v>
      </c>
    </row>
    <row r="482" spans="1:15" ht="14.25" customHeight="1" x14ac:dyDescent="0.25">
      <c r="A482" s="4" t="s">
        <v>14</v>
      </c>
      <c r="B482" s="4">
        <v>1185732</v>
      </c>
      <c r="C482" s="5">
        <v>44543</v>
      </c>
      <c r="D482" s="37">
        <v>2021</v>
      </c>
      <c r="E482" s="5" t="str">
        <f>TEXT(Sales[[#This Row],[Invoice Date]],"mmm")</f>
        <v>Dec</v>
      </c>
      <c r="F482" s="4" t="s">
        <v>15</v>
      </c>
      <c r="G482" s="4" t="s">
        <v>40</v>
      </c>
      <c r="H482" s="4" t="s">
        <v>41</v>
      </c>
      <c r="I482" s="6" t="s">
        <v>22</v>
      </c>
      <c r="J482" s="7">
        <v>54.999999999999993</v>
      </c>
      <c r="K482" s="8">
        <v>125</v>
      </c>
      <c r="L482" s="9">
        <f t="shared" si="7"/>
        <v>6874.9999999999991</v>
      </c>
      <c r="M482" s="9">
        <v>20624.999999999996</v>
      </c>
      <c r="N482" s="10">
        <v>0.3</v>
      </c>
      <c r="O482" s="4" t="s">
        <v>24</v>
      </c>
    </row>
    <row r="483" spans="1:15" ht="14.25" customHeight="1" x14ac:dyDescent="0.25">
      <c r="A483" s="4" t="s">
        <v>14</v>
      </c>
      <c r="B483" s="4">
        <v>1185732</v>
      </c>
      <c r="C483" s="5">
        <v>44544</v>
      </c>
      <c r="D483" s="37">
        <v>2021</v>
      </c>
      <c r="E483" s="5" t="str">
        <f>TEXT(Sales[[#This Row],[Invoice Date]],"mmm")</f>
        <v>Dec</v>
      </c>
      <c r="F483" s="4" t="s">
        <v>15</v>
      </c>
      <c r="G483" s="4" t="s">
        <v>40</v>
      </c>
      <c r="H483" s="4" t="s">
        <v>41</v>
      </c>
      <c r="I483" s="6" t="s">
        <v>23</v>
      </c>
      <c r="J483" s="7">
        <v>60</v>
      </c>
      <c r="K483" s="8">
        <v>225</v>
      </c>
      <c r="L483" s="9">
        <f t="shared" si="7"/>
        <v>13500</v>
      </c>
      <c r="M483" s="9">
        <v>33750</v>
      </c>
      <c r="N483" s="10">
        <v>0.25</v>
      </c>
      <c r="O483" s="4" t="s">
        <v>24</v>
      </c>
    </row>
    <row r="484" spans="1:15" ht="14.25" customHeight="1" x14ac:dyDescent="0.25">
      <c r="A484" s="4" t="s">
        <v>14</v>
      </c>
      <c r="B484" s="4">
        <v>1185732</v>
      </c>
      <c r="C484" s="5">
        <v>44545</v>
      </c>
      <c r="D484" s="37">
        <v>2021</v>
      </c>
      <c r="E484" s="5" t="str">
        <f>TEXT(Sales[[#This Row],[Invoice Date]],"mmm")</f>
        <v>Dec</v>
      </c>
      <c r="F484" s="4" t="s">
        <v>15</v>
      </c>
      <c r="G484" s="4" t="s">
        <v>40</v>
      </c>
      <c r="H484" s="4" t="s">
        <v>41</v>
      </c>
      <c r="I484" s="6" t="s">
        <v>17</v>
      </c>
      <c r="J484" s="7">
        <v>60</v>
      </c>
      <c r="K484" s="8">
        <v>400</v>
      </c>
      <c r="L484" s="9">
        <f t="shared" si="7"/>
        <v>24000</v>
      </c>
      <c r="M484" s="9">
        <v>120000</v>
      </c>
      <c r="N484" s="10">
        <v>0.5</v>
      </c>
      <c r="O484" s="4" t="s">
        <v>24</v>
      </c>
    </row>
    <row r="485" spans="1:15" ht="14.25" customHeight="1" x14ac:dyDescent="0.25">
      <c r="A485" s="4" t="s">
        <v>14</v>
      </c>
      <c r="B485" s="4">
        <v>1185732</v>
      </c>
      <c r="C485" s="5">
        <v>44546</v>
      </c>
      <c r="D485" s="37">
        <v>2021</v>
      </c>
      <c r="E485" s="5" t="str">
        <f>TEXT(Sales[[#This Row],[Invoice Date]],"mmm")</f>
        <v>Dec</v>
      </c>
      <c r="F485" s="4" t="s">
        <v>15</v>
      </c>
      <c r="G485" s="4" t="s">
        <v>40</v>
      </c>
      <c r="H485" s="4" t="s">
        <v>41</v>
      </c>
      <c r="I485" s="6" t="s">
        <v>19</v>
      </c>
      <c r="J485" s="7">
        <v>50</v>
      </c>
      <c r="K485" s="8">
        <v>225</v>
      </c>
      <c r="L485" s="9">
        <f t="shared" si="7"/>
        <v>11250</v>
      </c>
      <c r="M485" s="9">
        <v>33750</v>
      </c>
      <c r="N485" s="10">
        <v>0.3</v>
      </c>
      <c r="O485" s="4" t="s">
        <v>24</v>
      </c>
    </row>
    <row r="486" spans="1:15" ht="14.25" customHeight="1" x14ac:dyDescent="0.25">
      <c r="A486" s="4" t="s">
        <v>14</v>
      </c>
      <c r="B486" s="4">
        <v>1185732</v>
      </c>
      <c r="C486" s="5">
        <v>44547</v>
      </c>
      <c r="D486" s="37">
        <v>2021</v>
      </c>
      <c r="E486" s="5" t="str">
        <f>TEXT(Sales[[#This Row],[Invoice Date]],"mmm")</f>
        <v>Dec</v>
      </c>
      <c r="F486" s="4" t="s">
        <v>15</v>
      </c>
      <c r="G486" s="4" t="s">
        <v>40</v>
      </c>
      <c r="H486" s="4" t="s">
        <v>41</v>
      </c>
      <c r="I486" s="6" t="s">
        <v>20</v>
      </c>
      <c r="J486" s="7">
        <v>50</v>
      </c>
      <c r="K486" s="8">
        <v>125</v>
      </c>
      <c r="L486" s="9">
        <f t="shared" si="7"/>
        <v>6250</v>
      </c>
      <c r="M486" s="9">
        <v>21875</v>
      </c>
      <c r="N486" s="10">
        <v>0.35</v>
      </c>
      <c r="O486" s="4" t="s">
        <v>24</v>
      </c>
    </row>
    <row r="487" spans="1:15" ht="14.25" customHeight="1" x14ac:dyDescent="0.25">
      <c r="A487" s="4" t="s">
        <v>14</v>
      </c>
      <c r="B487" s="4">
        <v>1185732</v>
      </c>
      <c r="C487" s="5">
        <v>44548</v>
      </c>
      <c r="D487" s="37">
        <v>2021</v>
      </c>
      <c r="E487" s="5" t="str">
        <f>TEXT(Sales[[#This Row],[Invoice Date]],"mmm")</f>
        <v>Dec</v>
      </c>
      <c r="F487" s="4" t="s">
        <v>15</v>
      </c>
      <c r="G487" s="4" t="s">
        <v>40</v>
      </c>
      <c r="H487" s="4" t="s">
        <v>41</v>
      </c>
      <c r="I487" s="6" t="s">
        <v>21</v>
      </c>
      <c r="J487" s="7">
        <v>50</v>
      </c>
      <c r="K487" s="8">
        <v>100</v>
      </c>
      <c r="L487" s="9">
        <f t="shared" si="7"/>
        <v>5000</v>
      </c>
      <c r="M487" s="9">
        <v>17500</v>
      </c>
      <c r="N487" s="10">
        <v>0.35</v>
      </c>
      <c r="O487" s="4" t="s">
        <v>24</v>
      </c>
    </row>
    <row r="488" spans="1:15" ht="14.25" customHeight="1" x14ac:dyDescent="0.25">
      <c r="A488" s="4" t="s">
        <v>14</v>
      </c>
      <c r="B488" s="4">
        <v>1185732</v>
      </c>
      <c r="C488" s="5">
        <v>44549</v>
      </c>
      <c r="D488" s="37">
        <v>2021</v>
      </c>
      <c r="E488" s="5" t="str">
        <f>TEXT(Sales[[#This Row],[Invoice Date]],"mmm")</f>
        <v>Dec</v>
      </c>
      <c r="F488" s="4" t="s">
        <v>15</v>
      </c>
      <c r="G488" s="4" t="s">
        <v>40</v>
      </c>
      <c r="H488" s="4" t="s">
        <v>41</v>
      </c>
      <c r="I488" s="6" t="s">
        <v>22</v>
      </c>
      <c r="J488" s="7">
        <v>60</v>
      </c>
      <c r="K488" s="8">
        <v>100</v>
      </c>
      <c r="L488" s="9">
        <f t="shared" si="7"/>
        <v>6000</v>
      </c>
      <c r="M488" s="9">
        <v>18000</v>
      </c>
      <c r="N488" s="10">
        <v>0.3</v>
      </c>
      <c r="O488" s="4" t="s">
        <v>24</v>
      </c>
    </row>
    <row r="489" spans="1:15" ht="14.25" customHeight="1" x14ac:dyDescent="0.25">
      <c r="A489" s="4" t="s">
        <v>14</v>
      </c>
      <c r="B489" s="4">
        <v>1185732</v>
      </c>
      <c r="C489" s="5">
        <v>44550</v>
      </c>
      <c r="D489" s="37">
        <v>2021</v>
      </c>
      <c r="E489" s="5" t="str">
        <f>TEXT(Sales[[#This Row],[Invoice Date]],"mmm")</f>
        <v>Dec</v>
      </c>
      <c r="F489" s="4" t="s">
        <v>15</v>
      </c>
      <c r="G489" s="4" t="s">
        <v>40</v>
      </c>
      <c r="H489" s="4" t="s">
        <v>41</v>
      </c>
      <c r="I489" s="6" t="s">
        <v>23</v>
      </c>
      <c r="J489" s="7">
        <v>64.999999999999986</v>
      </c>
      <c r="K489" s="8">
        <v>225</v>
      </c>
      <c r="L489" s="9">
        <f t="shared" si="7"/>
        <v>14624.999999999996</v>
      </c>
      <c r="M489" s="9">
        <v>36562.499999999993</v>
      </c>
      <c r="N489" s="10">
        <v>0.25</v>
      </c>
      <c r="O489" s="4" t="s">
        <v>24</v>
      </c>
    </row>
    <row r="490" spans="1:15" ht="14.25" customHeight="1" x14ac:dyDescent="0.25">
      <c r="A490" s="4" t="s">
        <v>14</v>
      </c>
      <c r="B490" s="4">
        <v>1185732</v>
      </c>
      <c r="C490" s="5">
        <v>44551</v>
      </c>
      <c r="D490" s="37">
        <v>2021</v>
      </c>
      <c r="E490" s="5" t="str">
        <f>TEXT(Sales[[#This Row],[Invoice Date]],"mmm")</f>
        <v>Dec</v>
      </c>
      <c r="F490" s="4" t="s">
        <v>15</v>
      </c>
      <c r="G490" s="4" t="s">
        <v>40</v>
      </c>
      <c r="H490" s="4" t="s">
        <v>41</v>
      </c>
      <c r="I490" s="6" t="s">
        <v>17</v>
      </c>
      <c r="J490" s="7">
        <v>70</v>
      </c>
      <c r="K490" s="8">
        <v>375</v>
      </c>
      <c r="L490" s="9">
        <f t="shared" si="7"/>
        <v>26250</v>
      </c>
      <c r="M490" s="9">
        <v>144375</v>
      </c>
      <c r="N490" s="10">
        <v>0.55000000000000004</v>
      </c>
      <c r="O490" s="4" t="s">
        <v>24</v>
      </c>
    </row>
    <row r="491" spans="1:15" ht="14.25" customHeight="1" x14ac:dyDescent="0.25">
      <c r="A491" s="4" t="s">
        <v>14</v>
      </c>
      <c r="B491" s="4">
        <v>1185732</v>
      </c>
      <c r="C491" s="5">
        <v>44552</v>
      </c>
      <c r="D491" s="37">
        <v>2021</v>
      </c>
      <c r="E491" s="5" t="str">
        <f>TEXT(Sales[[#This Row],[Invoice Date]],"mmm")</f>
        <v>Dec</v>
      </c>
      <c r="F491" s="4" t="s">
        <v>15</v>
      </c>
      <c r="G491" s="4" t="s">
        <v>40</v>
      </c>
      <c r="H491" s="4" t="s">
        <v>41</v>
      </c>
      <c r="I491" s="6" t="s">
        <v>19</v>
      </c>
      <c r="J491" s="7">
        <v>60.000000000000007</v>
      </c>
      <c r="K491" s="8">
        <v>200</v>
      </c>
      <c r="L491" s="9">
        <f t="shared" si="7"/>
        <v>12000.000000000002</v>
      </c>
      <c r="M491" s="9">
        <v>42000</v>
      </c>
      <c r="N491" s="10">
        <v>0.35</v>
      </c>
      <c r="O491" s="4" t="s">
        <v>24</v>
      </c>
    </row>
    <row r="492" spans="1:15" ht="14.25" customHeight="1" x14ac:dyDescent="0.25">
      <c r="A492" s="4" t="s">
        <v>14</v>
      </c>
      <c r="B492" s="4">
        <v>1185732</v>
      </c>
      <c r="C492" s="5">
        <v>44553</v>
      </c>
      <c r="D492" s="37">
        <v>2021</v>
      </c>
      <c r="E492" s="5" t="str">
        <f>TEXT(Sales[[#This Row],[Invoice Date]],"mmm")</f>
        <v>Dec</v>
      </c>
      <c r="F492" s="4" t="s">
        <v>15</v>
      </c>
      <c r="G492" s="4" t="s">
        <v>40</v>
      </c>
      <c r="H492" s="4" t="s">
        <v>41</v>
      </c>
      <c r="I492" s="6" t="s">
        <v>20</v>
      </c>
      <c r="J492" s="7">
        <v>60.000000000000007</v>
      </c>
      <c r="K492" s="8">
        <v>195</v>
      </c>
      <c r="L492" s="9">
        <f t="shared" si="7"/>
        <v>11700.000000000002</v>
      </c>
      <c r="M492" s="9">
        <v>46800</v>
      </c>
      <c r="N492" s="10">
        <v>0.39999999999999997</v>
      </c>
      <c r="O492" s="4" t="s">
        <v>24</v>
      </c>
    </row>
    <row r="493" spans="1:15" ht="14.25" customHeight="1" x14ac:dyDescent="0.25">
      <c r="A493" s="4" t="s">
        <v>14</v>
      </c>
      <c r="B493" s="4">
        <v>1185732</v>
      </c>
      <c r="C493" s="5">
        <v>44554</v>
      </c>
      <c r="D493" s="37">
        <v>2021</v>
      </c>
      <c r="E493" s="5" t="str">
        <f>TEXT(Sales[[#This Row],[Invoice Date]],"mmm")</f>
        <v>Dec</v>
      </c>
      <c r="F493" s="4" t="s">
        <v>15</v>
      </c>
      <c r="G493" s="4" t="s">
        <v>40</v>
      </c>
      <c r="H493" s="4" t="s">
        <v>41</v>
      </c>
      <c r="I493" s="6" t="s">
        <v>21</v>
      </c>
      <c r="J493" s="7">
        <v>60.000000000000007</v>
      </c>
      <c r="K493" s="8">
        <v>175</v>
      </c>
      <c r="L493" s="9">
        <f t="shared" si="7"/>
        <v>10500.000000000002</v>
      </c>
      <c r="M493" s="9">
        <v>42000</v>
      </c>
      <c r="N493" s="10">
        <v>0.39999999999999997</v>
      </c>
      <c r="O493" s="4" t="s">
        <v>24</v>
      </c>
    </row>
    <row r="494" spans="1:15" ht="14.25" customHeight="1" x14ac:dyDescent="0.25">
      <c r="A494" s="4" t="s">
        <v>14</v>
      </c>
      <c r="B494" s="4">
        <v>1185732</v>
      </c>
      <c r="C494" s="5">
        <v>44555</v>
      </c>
      <c r="D494" s="37">
        <v>2021</v>
      </c>
      <c r="E494" s="5" t="str">
        <f>TEXT(Sales[[#This Row],[Invoice Date]],"mmm")</f>
        <v>Dec</v>
      </c>
      <c r="F494" s="4" t="s">
        <v>15</v>
      </c>
      <c r="G494" s="4" t="s">
        <v>40</v>
      </c>
      <c r="H494" s="4" t="s">
        <v>41</v>
      </c>
      <c r="I494" s="6" t="s">
        <v>22</v>
      </c>
      <c r="J494" s="7">
        <v>70</v>
      </c>
      <c r="K494" s="8">
        <v>150</v>
      </c>
      <c r="L494" s="9">
        <f t="shared" si="7"/>
        <v>10500</v>
      </c>
      <c r="M494" s="9">
        <v>36750</v>
      </c>
      <c r="N494" s="10">
        <v>0.35</v>
      </c>
      <c r="O494" s="4" t="s">
        <v>24</v>
      </c>
    </row>
    <row r="495" spans="1:15" ht="14.25" customHeight="1" x14ac:dyDescent="0.25">
      <c r="A495" s="4" t="s">
        <v>14</v>
      </c>
      <c r="B495" s="4">
        <v>1185732</v>
      </c>
      <c r="C495" s="5">
        <v>44556</v>
      </c>
      <c r="D495" s="37">
        <v>2021</v>
      </c>
      <c r="E495" s="5" t="str">
        <f>TEXT(Sales[[#This Row],[Invoice Date]],"mmm")</f>
        <v>Dec</v>
      </c>
      <c r="F495" s="4" t="s">
        <v>15</v>
      </c>
      <c r="G495" s="4" t="s">
        <v>40</v>
      </c>
      <c r="H495" s="4" t="s">
        <v>41</v>
      </c>
      <c r="I495" s="6" t="s">
        <v>23</v>
      </c>
      <c r="J495" s="7">
        <v>75</v>
      </c>
      <c r="K495" s="8">
        <v>250</v>
      </c>
      <c r="L495" s="9">
        <f t="shared" si="7"/>
        <v>18750</v>
      </c>
      <c r="M495" s="9">
        <v>56250</v>
      </c>
      <c r="N495" s="10">
        <v>0.3</v>
      </c>
      <c r="O495" s="4" t="s">
        <v>24</v>
      </c>
    </row>
    <row r="496" spans="1:15" ht="14.25" customHeight="1" x14ac:dyDescent="0.25">
      <c r="A496" s="4" t="s">
        <v>14</v>
      </c>
      <c r="B496" s="4">
        <v>1185732</v>
      </c>
      <c r="C496" s="5">
        <v>44557</v>
      </c>
      <c r="D496" s="37">
        <v>2021</v>
      </c>
      <c r="E496" s="5" t="str">
        <f>TEXT(Sales[[#This Row],[Invoice Date]],"mmm")</f>
        <v>Dec</v>
      </c>
      <c r="F496" s="4" t="s">
        <v>15</v>
      </c>
      <c r="G496" s="4" t="s">
        <v>40</v>
      </c>
      <c r="H496" s="4" t="s">
        <v>41</v>
      </c>
      <c r="I496" s="6" t="s">
        <v>17</v>
      </c>
      <c r="J496" s="7">
        <v>70</v>
      </c>
      <c r="K496" s="8">
        <v>475</v>
      </c>
      <c r="L496" s="9">
        <f t="shared" si="7"/>
        <v>33250</v>
      </c>
      <c r="M496" s="9">
        <v>182875.00000000003</v>
      </c>
      <c r="N496" s="10">
        <v>0.55000000000000004</v>
      </c>
      <c r="O496" s="4" t="s">
        <v>24</v>
      </c>
    </row>
    <row r="497" spans="1:15" ht="14.25" customHeight="1" x14ac:dyDescent="0.25">
      <c r="A497" s="4" t="s">
        <v>14</v>
      </c>
      <c r="B497" s="4">
        <v>1185732</v>
      </c>
      <c r="C497" s="5">
        <v>44558</v>
      </c>
      <c r="D497" s="37">
        <v>2021</v>
      </c>
      <c r="E497" s="5" t="str">
        <f>TEXT(Sales[[#This Row],[Invoice Date]],"mmm")</f>
        <v>Dec</v>
      </c>
      <c r="F497" s="4" t="s">
        <v>15</v>
      </c>
      <c r="G497" s="4" t="s">
        <v>40</v>
      </c>
      <c r="H497" s="4" t="s">
        <v>41</v>
      </c>
      <c r="I497" s="6" t="s">
        <v>19</v>
      </c>
      <c r="J497" s="7">
        <v>60.000000000000007</v>
      </c>
      <c r="K497" s="8">
        <v>275</v>
      </c>
      <c r="L497" s="9">
        <f t="shared" si="7"/>
        <v>16500.000000000004</v>
      </c>
      <c r="M497" s="9">
        <v>57750.000000000007</v>
      </c>
      <c r="N497" s="10">
        <v>0.35</v>
      </c>
      <c r="O497" s="4" t="s">
        <v>24</v>
      </c>
    </row>
    <row r="498" spans="1:15" ht="14.25" customHeight="1" x14ac:dyDescent="0.25">
      <c r="A498" s="4" t="s">
        <v>14</v>
      </c>
      <c r="B498" s="4">
        <v>1185732</v>
      </c>
      <c r="C498" s="5">
        <v>44559</v>
      </c>
      <c r="D498" s="37">
        <v>2021</v>
      </c>
      <c r="E498" s="5" t="str">
        <f>TEXT(Sales[[#This Row],[Invoice Date]],"mmm")</f>
        <v>Dec</v>
      </c>
      <c r="F498" s="4" t="s">
        <v>15</v>
      </c>
      <c r="G498" s="4" t="s">
        <v>40</v>
      </c>
      <c r="H498" s="4" t="s">
        <v>41</v>
      </c>
      <c r="I498" s="6" t="s">
        <v>20</v>
      </c>
      <c r="J498" s="7">
        <v>60.000000000000007</v>
      </c>
      <c r="K498" s="8">
        <v>225</v>
      </c>
      <c r="L498" s="9">
        <f t="shared" si="7"/>
        <v>13500.000000000002</v>
      </c>
      <c r="M498" s="9">
        <v>54000.000000000007</v>
      </c>
      <c r="N498" s="10">
        <v>0.39999999999999997</v>
      </c>
      <c r="O498" s="4" t="s">
        <v>24</v>
      </c>
    </row>
    <row r="499" spans="1:15" ht="14.25" customHeight="1" x14ac:dyDescent="0.25">
      <c r="A499" s="4" t="s">
        <v>14</v>
      </c>
      <c r="B499" s="4">
        <v>1185732</v>
      </c>
      <c r="C499" s="5">
        <v>44560</v>
      </c>
      <c r="D499" s="37">
        <v>2021</v>
      </c>
      <c r="E499" s="5" t="str">
        <f>TEXT(Sales[[#This Row],[Invoice Date]],"mmm")</f>
        <v>Dec</v>
      </c>
      <c r="F499" s="4" t="s">
        <v>15</v>
      </c>
      <c r="G499" s="4" t="s">
        <v>40</v>
      </c>
      <c r="H499" s="4" t="s">
        <v>41</v>
      </c>
      <c r="I499" s="6" t="s">
        <v>21</v>
      </c>
      <c r="J499" s="7">
        <v>60.000000000000007</v>
      </c>
      <c r="K499" s="8">
        <v>175</v>
      </c>
      <c r="L499" s="9">
        <f t="shared" si="7"/>
        <v>10500.000000000002</v>
      </c>
      <c r="M499" s="9">
        <v>42000</v>
      </c>
      <c r="N499" s="10">
        <v>0.39999999999999997</v>
      </c>
      <c r="O499" s="4" t="s">
        <v>24</v>
      </c>
    </row>
    <row r="500" spans="1:15" ht="14.25" customHeight="1" x14ac:dyDescent="0.25">
      <c r="A500" s="4" t="s">
        <v>14</v>
      </c>
      <c r="B500" s="4">
        <v>1185732</v>
      </c>
      <c r="C500" s="5">
        <v>44561</v>
      </c>
      <c r="D500" s="37">
        <v>2021</v>
      </c>
      <c r="E500" s="5" t="str">
        <f>TEXT(Sales[[#This Row],[Invoice Date]],"mmm")</f>
        <v>Dec</v>
      </c>
      <c r="F500" s="4" t="s">
        <v>15</v>
      </c>
      <c r="G500" s="4" t="s">
        <v>40</v>
      </c>
      <c r="H500" s="4" t="s">
        <v>41</v>
      </c>
      <c r="I500" s="6" t="s">
        <v>22</v>
      </c>
      <c r="J500" s="7">
        <v>70</v>
      </c>
      <c r="K500" s="8">
        <v>175</v>
      </c>
      <c r="L500" s="9">
        <f t="shared" si="7"/>
        <v>12250</v>
      </c>
      <c r="M500" s="9">
        <v>42875</v>
      </c>
      <c r="N500" s="10">
        <v>0.35</v>
      </c>
      <c r="O500" s="4" t="s">
        <v>24</v>
      </c>
    </row>
    <row r="501" spans="1:15" ht="14.25" customHeight="1" x14ac:dyDescent="0.25">
      <c r="A501" s="4" t="s">
        <v>14</v>
      </c>
      <c r="B501" s="4">
        <v>1185732</v>
      </c>
      <c r="C501" s="5">
        <v>43831</v>
      </c>
      <c r="D501" s="37">
        <v>2020</v>
      </c>
      <c r="E501" s="5" t="str">
        <f>TEXT(Sales[[#This Row],[Invoice Date]],"mmm")</f>
        <v>Jan</v>
      </c>
      <c r="F501" s="4" t="s">
        <v>15</v>
      </c>
      <c r="G501" s="4" t="s">
        <v>40</v>
      </c>
      <c r="H501" s="4" t="s">
        <v>41</v>
      </c>
      <c r="I501" s="6" t="s">
        <v>23</v>
      </c>
      <c r="J501" s="7">
        <v>75</v>
      </c>
      <c r="K501" s="8">
        <v>275</v>
      </c>
      <c r="L501" s="9">
        <f t="shared" si="7"/>
        <v>20625</v>
      </c>
      <c r="M501" s="9">
        <v>61875</v>
      </c>
      <c r="N501" s="10">
        <v>0.3</v>
      </c>
      <c r="O501" s="4" t="s">
        <v>24</v>
      </c>
    </row>
    <row r="502" spans="1:15" ht="14.25" customHeight="1" x14ac:dyDescent="0.25">
      <c r="A502" s="4" t="s">
        <v>30</v>
      </c>
      <c r="B502" s="4">
        <v>1128299</v>
      </c>
      <c r="C502" s="5">
        <v>43832</v>
      </c>
      <c r="D502" s="37">
        <v>2020</v>
      </c>
      <c r="E502" s="5" t="str">
        <f>TEXT(Sales[[#This Row],[Invoice Date]],"mmm")</f>
        <v>Jan</v>
      </c>
      <c r="F502" s="4" t="s">
        <v>15</v>
      </c>
      <c r="G502" s="4" t="s">
        <v>40</v>
      </c>
      <c r="H502" s="4" t="s">
        <v>41</v>
      </c>
      <c r="I502" s="6" t="s">
        <v>17</v>
      </c>
      <c r="J502" s="7">
        <v>35</v>
      </c>
      <c r="K502" s="8">
        <v>450</v>
      </c>
      <c r="L502" s="9">
        <f t="shared" si="7"/>
        <v>15750</v>
      </c>
      <c r="M502" s="9">
        <v>63000</v>
      </c>
      <c r="N502" s="10">
        <v>0.4</v>
      </c>
      <c r="O502" s="4" t="s">
        <v>24</v>
      </c>
    </row>
    <row r="503" spans="1:15" ht="14.25" customHeight="1" x14ac:dyDescent="0.25">
      <c r="A503" s="4" t="s">
        <v>30</v>
      </c>
      <c r="B503" s="4">
        <v>1128299</v>
      </c>
      <c r="C503" s="5">
        <v>43833</v>
      </c>
      <c r="D503" s="37">
        <v>2020</v>
      </c>
      <c r="E503" s="5" t="str">
        <f>TEXT(Sales[[#This Row],[Invoice Date]],"mmm")</f>
        <v>Jan</v>
      </c>
      <c r="F503" s="4" t="s">
        <v>15</v>
      </c>
      <c r="G503" s="4" t="s">
        <v>40</v>
      </c>
      <c r="H503" s="4" t="s">
        <v>41</v>
      </c>
      <c r="I503" s="6" t="s">
        <v>19</v>
      </c>
      <c r="J503" s="7">
        <v>45</v>
      </c>
      <c r="K503" s="8">
        <v>450</v>
      </c>
      <c r="L503" s="9">
        <f t="shared" si="7"/>
        <v>20250</v>
      </c>
      <c r="M503" s="9">
        <v>50625</v>
      </c>
      <c r="N503" s="10">
        <v>0.25</v>
      </c>
      <c r="O503" s="4" t="s">
        <v>24</v>
      </c>
    </row>
    <row r="504" spans="1:15" ht="14.25" customHeight="1" x14ac:dyDescent="0.25">
      <c r="A504" s="4" t="s">
        <v>30</v>
      </c>
      <c r="B504" s="4">
        <v>1128299</v>
      </c>
      <c r="C504" s="5">
        <v>43834</v>
      </c>
      <c r="D504" s="37">
        <v>2020</v>
      </c>
      <c r="E504" s="5" t="str">
        <f>TEXT(Sales[[#This Row],[Invoice Date]],"mmm")</f>
        <v>Jan</v>
      </c>
      <c r="F504" s="4" t="s">
        <v>15</v>
      </c>
      <c r="G504" s="4" t="s">
        <v>40</v>
      </c>
      <c r="H504" s="4" t="s">
        <v>41</v>
      </c>
      <c r="I504" s="6" t="s">
        <v>20</v>
      </c>
      <c r="J504" s="7">
        <v>45</v>
      </c>
      <c r="K504" s="8">
        <v>450</v>
      </c>
      <c r="L504" s="9">
        <f t="shared" si="7"/>
        <v>20250</v>
      </c>
      <c r="M504" s="9">
        <v>81000</v>
      </c>
      <c r="N504" s="10">
        <v>0.4</v>
      </c>
      <c r="O504" s="4" t="s">
        <v>24</v>
      </c>
    </row>
    <row r="505" spans="1:15" ht="14.25" customHeight="1" x14ac:dyDescent="0.25">
      <c r="A505" s="4" t="s">
        <v>30</v>
      </c>
      <c r="B505" s="4">
        <v>1128299</v>
      </c>
      <c r="C505" s="5">
        <v>43835</v>
      </c>
      <c r="D505" s="37">
        <v>2020</v>
      </c>
      <c r="E505" s="5" t="str">
        <f>TEXT(Sales[[#This Row],[Invoice Date]],"mmm")</f>
        <v>Jan</v>
      </c>
      <c r="F505" s="4" t="s">
        <v>15</v>
      </c>
      <c r="G505" s="4" t="s">
        <v>40</v>
      </c>
      <c r="H505" s="4" t="s">
        <v>41</v>
      </c>
      <c r="I505" s="6" t="s">
        <v>21</v>
      </c>
      <c r="J505" s="7">
        <v>45</v>
      </c>
      <c r="K505" s="8">
        <v>300</v>
      </c>
      <c r="L505" s="9">
        <f t="shared" si="7"/>
        <v>13500</v>
      </c>
      <c r="M505" s="9">
        <v>47250</v>
      </c>
      <c r="N505" s="10">
        <v>0.35</v>
      </c>
      <c r="O505" s="4" t="s">
        <v>24</v>
      </c>
    </row>
    <row r="506" spans="1:15" ht="14.25" customHeight="1" x14ac:dyDescent="0.25">
      <c r="A506" s="4" t="s">
        <v>30</v>
      </c>
      <c r="B506" s="4">
        <v>1128299</v>
      </c>
      <c r="C506" s="5">
        <v>43836</v>
      </c>
      <c r="D506" s="37">
        <v>2020</v>
      </c>
      <c r="E506" s="5" t="str">
        <f>TEXT(Sales[[#This Row],[Invoice Date]],"mmm")</f>
        <v>Jan</v>
      </c>
      <c r="F506" s="4" t="s">
        <v>31</v>
      </c>
      <c r="G506" s="4" t="s">
        <v>42</v>
      </c>
      <c r="H506" s="4" t="s">
        <v>43</v>
      </c>
      <c r="I506" s="6" t="s">
        <v>22</v>
      </c>
      <c r="J506" s="7">
        <v>50</v>
      </c>
      <c r="K506" s="8">
        <v>250</v>
      </c>
      <c r="L506" s="9">
        <f t="shared" si="7"/>
        <v>12500</v>
      </c>
      <c r="M506" s="9">
        <v>68750</v>
      </c>
      <c r="N506" s="10">
        <v>0.55000000000000004</v>
      </c>
      <c r="O506" s="4" t="s">
        <v>24</v>
      </c>
    </row>
    <row r="507" spans="1:15" ht="14.25" customHeight="1" x14ac:dyDescent="0.25">
      <c r="A507" s="4" t="s">
        <v>30</v>
      </c>
      <c r="B507" s="4">
        <v>1128299</v>
      </c>
      <c r="C507" s="5">
        <v>43837</v>
      </c>
      <c r="D507" s="37">
        <v>2020</v>
      </c>
      <c r="E507" s="5" t="str">
        <f>TEXT(Sales[[#This Row],[Invoice Date]],"mmm")</f>
        <v>Jan</v>
      </c>
      <c r="F507" s="4" t="s">
        <v>31</v>
      </c>
      <c r="G507" s="4" t="s">
        <v>42</v>
      </c>
      <c r="H507" s="4" t="s">
        <v>43</v>
      </c>
      <c r="I507" s="6" t="s">
        <v>23</v>
      </c>
      <c r="J507" s="7">
        <v>45</v>
      </c>
      <c r="K507" s="8">
        <v>475</v>
      </c>
      <c r="L507" s="9">
        <f t="shared" si="7"/>
        <v>21375</v>
      </c>
      <c r="M507" s="9">
        <v>42750</v>
      </c>
      <c r="N507" s="10">
        <v>0.2</v>
      </c>
      <c r="O507" s="4" t="s">
        <v>24</v>
      </c>
    </row>
    <row r="508" spans="1:15" ht="14.25" customHeight="1" x14ac:dyDescent="0.25">
      <c r="A508" s="4" t="s">
        <v>30</v>
      </c>
      <c r="B508" s="4">
        <v>1128299</v>
      </c>
      <c r="C508" s="5">
        <v>43838</v>
      </c>
      <c r="D508" s="37">
        <v>2020</v>
      </c>
      <c r="E508" s="5" t="str">
        <f>TEXT(Sales[[#This Row],[Invoice Date]],"mmm")</f>
        <v>Jan</v>
      </c>
      <c r="F508" s="4" t="s">
        <v>31</v>
      </c>
      <c r="G508" s="4" t="s">
        <v>42</v>
      </c>
      <c r="H508" s="4" t="s">
        <v>43</v>
      </c>
      <c r="I508" s="6" t="s">
        <v>17</v>
      </c>
      <c r="J508" s="7">
        <v>35</v>
      </c>
      <c r="K508" s="8">
        <v>525</v>
      </c>
      <c r="L508" s="9">
        <f t="shared" si="7"/>
        <v>18375</v>
      </c>
      <c r="M508" s="9">
        <v>73500</v>
      </c>
      <c r="N508" s="10">
        <v>0.4</v>
      </c>
      <c r="O508" s="4" t="s">
        <v>24</v>
      </c>
    </row>
    <row r="509" spans="1:15" ht="14.25" customHeight="1" x14ac:dyDescent="0.25">
      <c r="A509" s="4" t="s">
        <v>30</v>
      </c>
      <c r="B509" s="4">
        <v>1128299</v>
      </c>
      <c r="C509" s="5">
        <v>43839</v>
      </c>
      <c r="D509" s="37">
        <v>2020</v>
      </c>
      <c r="E509" s="5" t="str">
        <f>TEXT(Sales[[#This Row],[Invoice Date]],"mmm")</f>
        <v>Jan</v>
      </c>
      <c r="F509" s="4" t="s">
        <v>31</v>
      </c>
      <c r="G509" s="4" t="s">
        <v>42</v>
      </c>
      <c r="H509" s="4" t="s">
        <v>43</v>
      </c>
      <c r="I509" s="6" t="s">
        <v>19</v>
      </c>
      <c r="J509" s="7">
        <v>45</v>
      </c>
      <c r="K509" s="8">
        <v>425</v>
      </c>
      <c r="L509" s="9">
        <f t="shared" si="7"/>
        <v>19125</v>
      </c>
      <c r="M509" s="9">
        <v>47812.5</v>
      </c>
      <c r="N509" s="10">
        <v>0.25</v>
      </c>
      <c r="O509" s="4" t="s">
        <v>24</v>
      </c>
    </row>
    <row r="510" spans="1:15" ht="14.25" customHeight="1" x14ac:dyDescent="0.25">
      <c r="A510" s="4" t="s">
        <v>30</v>
      </c>
      <c r="B510" s="4">
        <v>1128299</v>
      </c>
      <c r="C510" s="5">
        <v>43840</v>
      </c>
      <c r="D510" s="37">
        <v>2020</v>
      </c>
      <c r="E510" s="5" t="str">
        <f>TEXT(Sales[[#This Row],[Invoice Date]],"mmm")</f>
        <v>Jan</v>
      </c>
      <c r="F510" s="4" t="s">
        <v>31</v>
      </c>
      <c r="G510" s="4" t="s">
        <v>42</v>
      </c>
      <c r="H510" s="4" t="s">
        <v>43</v>
      </c>
      <c r="I510" s="6" t="s">
        <v>20</v>
      </c>
      <c r="J510" s="7">
        <v>45</v>
      </c>
      <c r="K510" s="8">
        <v>425</v>
      </c>
      <c r="L510" s="9">
        <f t="shared" si="7"/>
        <v>19125</v>
      </c>
      <c r="M510" s="9">
        <v>76500</v>
      </c>
      <c r="N510" s="10">
        <v>0.4</v>
      </c>
      <c r="O510" s="4" t="s">
        <v>24</v>
      </c>
    </row>
    <row r="511" spans="1:15" ht="14.25" customHeight="1" x14ac:dyDescent="0.25">
      <c r="A511" s="4" t="s">
        <v>30</v>
      </c>
      <c r="B511" s="4">
        <v>1128299</v>
      </c>
      <c r="C511" s="5">
        <v>43841</v>
      </c>
      <c r="D511" s="37">
        <v>2020</v>
      </c>
      <c r="E511" s="5" t="str">
        <f>TEXT(Sales[[#This Row],[Invoice Date]],"mmm")</f>
        <v>Jan</v>
      </c>
      <c r="F511" s="4" t="s">
        <v>31</v>
      </c>
      <c r="G511" s="4" t="s">
        <v>42</v>
      </c>
      <c r="H511" s="4" t="s">
        <v>43</v>
      </c>
      <c r="I511" s="6" t="s">
        <v>21</v>
      </c>
      <c r="J511" s="7">
        <v>45</v>
      </c>
      <c r="K511" s="8">
        <v>275</v>
      </c>
      <c r="L511" s="9">
        <f t="shared" si="7"/>
        <v>12375</v>
      </c>
      <c r="M511" s="9">
        <v>43312.5</v>
      </c>
      <c r="N511" s="10">
        <v>0.35</v>
      </c>
      <c r="O511" s="4" t="s">
        <v>24</v>
      </c>
    </row>
    <row r="512" spans="1:15" ht="14.25" customHeight="1" x14ac:dyDescent="0.25">
      <c r="A512" s="4" t="s">
        <v>30</v>
      </c>
      <c r="B512" s="4">
        <v>1128299</v>
      </c>
      <c r="C512" s="5">
        <v>43842</v>
      </c>
      <c r="D512" s="37">
        <v>2020</v>
      </c>
      <c r="E512" s="5" t="str">
        <f>TEXT(Sales[[#This Row],[Invoice Date]],"mmm")</f>
        <v>Jan</v>
      </c>
      <c r="F512" s="4" t="s">
        <v>31</v>
      </c>
      <c r="G512" s="4" t="s">
        <v>42</v>
      </c>
      <c r="H512" s="4" t="s">
        <v>43</v>
      </c>
      <c r="I512" s="6" t="s">
        <v>22</v>
      </c>
      <c r="J512" s="7">
        <v>50</v>
      </c>
      <c r="K512" s="8">
        <v>200</v>
      </c>
      <c r="L512" s="9">
        <f t="shared" si="7"/>
        <v>10000</v>
      </c>
      <c r="M512" s="9">
        <v>55000.000000000007</v>
      </c>
      <c r="N512" s="10">
        <v>0.55000000000000004</v>
      </c>
      <c r="O512" s="4" t="s">
        <v>24</v>
      </c>
    </row>
    <row r="513" spans="1:15" ht="14.25" customHeight="1" x14ac:dyDescent="0.25">
      <c r="A513" s="4" t="s">
        <v>30</v>
      </c>
      <c r="B513" s="4">
        <v>1128299</v>
      </c>
      <c r="C513" s="5">
        <v>43843</v>
      </c>
      <c r="D513" s="37">
        <v>2020</v>
      </c>
      <c r="E513" s="5" t="str">
        <f>TEXT(Sales[[#This Row],[Invoice Date]],"mmm")</f>
        <v>Jan</v>
      </c>
      <c r="F513" s="4" t="s">
        <v>31</v>
      </c>
      <c r="G513" s="4" t="s">
        <v>42</v>
      </c>
      <c r="H513" s="4" t="s">
        <v>43</v>
      </c>
      <c r="I513" s="6" t="s">
        <v>23</v>
      </c>
      <c r="J513" s="7">
        <v>45</v>
      </c>
      <c r="K513" s="8">
        <v>400</v>
      </c>
      <c r="L513" s="9">
        <f t="shared" si="7"/>
        <v>18000</v>
      </c>
      <c r="M513" s="9">
        <v>36000</v>
      </c>
      <c r="N513" s="10">
        <v>0.2</v>
      </c>
      <c r="O513" s="4" t="s">
        <v>24</v>
      </c>
    </row>
    <row r="514" spans="1:15" ht="14.25" customHeight="1" x14ac:dyDescent="0.25">
      <c r="A514" s="4" t="s">
        <v>30</v>
      </c>
      <c r="B514" s="4">
        <v>1128299</v>
      </c>
      <c r="C514" s="5">
        <v>43844</v>
      </c>
      <c r="D514" s="37">
        <v>2020</v>
      </c>
      <c r="E514" s="5" t="str">
        <f>TEXT(Sales[[#This Row],[Invoice Date]],"mmm")</f>
        <v>Jan</v>
      </c>
      <c r="F514" s="4" t="s">
        <v>31</v>
      </c>
      <c r="G514" s="4" t="s">
        <v>42</v>
      </c>
      <c r="H514" s="4" t="s">
        <v>43</v>
      </c>
      <c r="I514" s="6" t="s">
        <v>17</v>
      </c>
      <c r="J514" s="7">
        <v>45</v>
      </c>
      <c r="K514" s="8">
        <v>550</v>
      </c>
      <c r="L514" s="9">
        <f t="shared" si="7"/>
        <v>24750</v>
      </c>
      <c r="M514" s="9">
        <v>99000</v>
      </c>
      <c r="N514" s="10">
        <v>0.4</v>
      </c>
      <c r="O514" s="4" t="s">
        <v>24</v>
      </c>
    </row>
    <row r="515" spans="1:15" ht="14.25" customHeight="1" x14ac:dyDescent="0.25">
      <c r="A515" s="4" t="s">
        <v>30</v>
      </c>
      <c r="B515" s="4">
        <v>1128299</v>
      </c>
      <c r="C515" s="5">
        <v>43845</v>
      </c>
      <c r="D515" s="37">
        <v>2020</v>
      </c>
      <c r="E515" s="5" t="str">
        <f>TEXT(Sales[[#This Row],[Invoice Date]],"mmm")</f>
        <v>Jan</v>
      </c>
      <c r="F515" s="4" t="s">
        <v>31</v>
      </c>
      <c r="G515" s="4" t="s">
        <v>42</v>
      </c>
      <c r="H515" s="4" t="s">
        <v>43</v>
      </c>
      <c r="I515" s="6" t="s">
        <v>19</v>
      </c>
      <c r="J515" s="7">
        <v>54.999999999999993</v>
      </c>
      <c r="K515" s="8">
        <v>400</v>
      </c>
      <c r="L515" s="9">
        <f t="shared" ref="L515:L578" si="8">J515*K515</f>
        <v>21999.999999999996</v>
      </c>
      <c r="M515" s="9">
        <v>54999.999999999993</v>
      </c>
      <c r="N515" s="10">
        <v>0.25</v>
      </c>
      <c r="O515" s="4" t="s">
        <v>24</v>
      </c>
    </row>
    <row r="516" spans="1:15" ht="14.25" customHeight="1" x14ac:dyDescent="0.25">
      <c r="A516" s="4" t="s">
        <v>30</v>
      </c>
      <c r="B516" s="4">
        <v>1128299</v>
      </c>
      <c r="C516" s="5">
        <v>43846</v>
      </c>
      <c r="D516" s="37">
        <v>2020</v>
      </c>
      <c r="E516" s="5" t="str">
        <f>TEXT(Sales[[#This Row],[Invoice Date]],"mmm")</f>
        <v>Jan</v>
      </c>
      <c r="F516" s="4" t="s">
        <v>31</v>
      </c>
      <c r="G516" s="4" t="s">
        <v>42</v>
      </c>
      <c r="H516" s="4" t="s">
        <v>43</v>
      </c>
      <c r="I516" s="6" t="s">
        <v>20</v>
      </c>
      <c r="J516" s="7">
        <v>54.999999999999993</v>
      </c>
      <c r="K516" s="8">
        <v>400</v>
      </c>
      <c r="L516" s="9">
        <f t="shared" si="8"/>
        <v>21999.999999999996</v>
      </c>
      <c r="M516" s="9">
        <v>88000</v>
      </c>
      <c r="N516" s="10">
        <v>0.4</v>
      </c>
      <c r="O516" s="4" t="s">
        <v>24</v>
      </c>
    </row>
    <row r="517" spans="1:15" ht="14.25" customHeight="1" x14ac:dyDescent="0.25">
      <c r="A517" s="4" t="s">
        <v>30</v>
      </c>
      <c r="B517" s="4">
        <v>1128299</v>
      </c>
      <c r="C517" s="5">
        <v>43847</v>
      </c>
      <c r="D517" s="37">
        <v>2020</v>
      </c>
      <c r="E517" s="5" t="str">
        <f>TEXT(Sales[[#This Row],[Invoice Date]],"mmm")</f>
        <v>Jan</v>
      </c>
      <c r="F517" s="4" t="s">
        <v>31</v>
      </c>
      <c r="G517" s="4" t="s">
        <v>42</v>
      </c>
      <c r="H517" s="4" t="s">
        <v>43</v>
      </c>
      <c r="I517" s="6" t="s">
        <v>21</v>
      </c>
      <c r="J517" s="7">
        <v>54.999999999999993</v>
      </c>
      <c r="K517" s="8">
        <v>300</v>
      </c>
      <c r="L517" s="9">
        <f t="shared" si="8"/>
        <v>16499.999999999996</v>
      </c>
      <c r="M517" s="9">
        <v>57749.999999999985</v>
      </c>
      <c r="N517" s="10">
        <v>0.35</v>
      </c>
      <c r="O517" s="4" t="s">
        <v>24</v>
      </c>
    </row>
    <row r="518" spans="1:15" ht="14.25" customHeight="1" x14ac:dyDescent="0.25">
      <c r="A518" s="4" t="s">
        <v>30</v>
      </c>
      <c r="B518" s="4">
        <v>1128299</v>
      </c>
      <c r="C518" s="5">
        <v>43848</v>
      </c>
      <c r="D518" s="37">
        <v>2020</v>
      </c>
      <c r="E518" s="5" t="str">
        <f>TEXT(Sales[[#This Row],[Invoice Date]],"mmm")</f>
        <v>Jan</v>
      </c>
      <c r="F518" s="4" t="s">
        <v>31</v>
      </c>
      <c r="G518" s="4" t="s">
        <v>42</v>
      </c>
      <c r="H518" s="4" t="s">
        <v>43</v>
      </c>
      <c r="I518" s="6" t="s">
        <v>22</v>
      </c>
      <c r="J518" s="7">
        <v>60</v>
      </c>
      <c r="K518" s="8">
        <v>175</v>
      </c>
      <c r="L518" s="9">
        <f t="shared" si="8"/>
        <v>10500</v>
      </c>
      <c r="M518" s="9">
        <v>57750.000000000007</v>
      </c>
      <c r="N518" s="10">
        <v>0.55000000000000004</v>
      </c>
      <c r="O518" s="4" t="s">
        <v>24</v>
      </c>
    </row>
    <row r="519" spans="1:15" ht="14.25" customHeight="1" x14ac:dyDescent="0.25">
      <c r="A519" s="4" t="s">
        <v>30</v>
      </c>
      <c r="B519" s="4">
        <v>1128299</v>
      </c>
      <c r="C519" s="5">
        <v>43849</v>
      </c>
      <c r="D519" s="37">
        <v>2020</v>
      </c>
      <c r="E519" s="5" t="str">
        <f>TEXT(Sales[[#This Row],[Invoice Date]],"mmm")</f>
        <v>Jan</v>
      </c>
      <c r="F519" s="4" t="s">
        <v>31</v>
      </c>
      <c r="G519" s="4" t="s">
        <v>42</v>
      </c>
      <c r="H519" s="4" t="s">
        <v>43</v>
      </c>
      <c r="I519" s="6" t="s">
        <v>23</v>
      </c>
      <c r="J519" s="7">
        <v>54.999999999999993</v>
      </c>
      <c r="K519" s="8">
        <v>375</v>
      </c>
      <c r="L519" s="9">
        <f t="shared" si="8"/>
        <v>20624.999999999996</v>
      </c>
      <c r="M519" s="9">
        <v>41250</v>
      </c>
      <c r="N519" s="10">
        <v>0.2</v>
      </c>
      <c r="O519" s="4" t="s">
        <v>24</v>
      </c>
    </row>
    <row r="520" spans="1:15" ht="14.25" customHeight="1" x14ac:dyDescent="0.25">
      <c r="A520" s="4" t="s">
        <v>30</v>
      </c>
      <c r="B520" s="4">
        <v>1128299</v>
      </c>
      <c r="C520" s="5">
        <v>43850</v>
      </c>
      <c r="D520" s="37">
        <v>2020</v>
      </c>
      <c r="E520" s="5" t="str">
        <f>TEXT(Sales[[#This Row],[Invoice Date]],"mmm")</f>
        <v>Jan</v>
      </c>
      <c r="F520" s="4" t="s">
        <v>31</v>
      </c>
      <c r="G520" s="4" t="s">
        <v>42</v>
      </c>
      <c r="H520" s="4" t="s">
        <v>43</v>
      </c>
      <c r="I520" s="6" t="s">
        <v>17</v>
      </c>
      <c r="J520" s="7">
        <v>60</v>
      </c>
      <c r="K520" s="8">
        <v>550</v>
      </c>
      <c r="L520" s="9">
        <f t="shared" si="8"/>
        <v>33000</v>
      </c>
      <c r="M520" s="9">
        <v>132000</v>
      </c>
      <c r="N520" s="10">
        <v>0.4</v>
      </c>
      <c r="O520" s="4" t="s">
        <v>24</v>
      </c>
    </row>
    <row r="521" spans="1:15" ht="14.25" customHeight="1" x14ac:dyDescent="0.25">
      <c r="A521" s="4" t="s">
        <v>30</v>
      </c>
      <c r="B521" s="4">
        <v>1128299</v>
      </c>
      <c r="C521" s="5">
        <v>43851</v>
      </c>
      <c r="D521" s="37">
        <v>2020</v>
      </c>
      <c r="E521" s="5" t="str">
        <f>TEXT(Sales[[#This Row],[Invoice Date]],"mmm")</f>
        <v>Jan</v>
      </c>
      <c r="F521" s="4" t="s">
        <v>31</v>
      </c>
      <c r="G521" s="4" t="s">
        <v>42</v>
      </c>
      <c r="H521" s="4" t="s">
        <v>43</v>
      </c>
      <c r="I521" s="6" t="s">
        <v>19</v>
      </c>
      <c r="J521" s="7">
        <v>65</v>
      </c>
      <c r="K521" s="8">
        <v>350</v>
      </c>
      <c r="L521" s="9">
        <f t="shared" si="8"/>
        <v>22750</v>
      </c>
      <c r="M521" s="9">
        <v>56875</v>
      </c>
      <c r="N521" s="10">
        <v>0.25</v>
      </c>
      <c r="O521" s="4" t="s">
        <v>24</v>
      </c>
    </row>
    <row r="522" spans="1:15" ht="14.25" customHeight="1" x14ac:dyDescent="0.25">
      <c r="A522" s="4" t="s">
        <v>30</v>
      </c>
      <c r="B522" s="4">
        <v>1128299</v>
      </c>
      <c r="C522" s="5">
        <v>43852</v>
      </c>
      <c r="D522" s="37">
        <v>2020</v>
      </c>
      <c r="E522" s="5" t="str">
        <f>TEXT(Sales[[#This Row],[Invoice Date]],"mmm")</f>
        <v>Jan</v>
      </c>
      <c r="F522" s="4" t="s">
        <v>31</v>
      </c>
      <c r="G522" s="4" t="s">
        <v>42</v>
      </c>
      <c r="H522" s="4" t="s">
        <v>43</v>
      </c>
      <c r="I522" s="6" t="s">
        <v>20</v>
      </c>
      <c r="J522" s="7">
        <v>65</v>
      </c>
      <c r="K522" s="8">
        <v>400</v>
      </c>
      <c r="L522" s="9">
        <f t="shared" si="8"/>
        <v>26000</v>
      </c>
      <c r="M522" s="9">
        <v>104000</v>
      </c>
      <c r="N522" s="10">
        <v>0.4</v>
      </c>
      <c r="O522" s="4" t="s">
        <v>24</v>
      </c>
    </row>
    <row r="523" spans="1:15" ht="14.25" customHeight="1" x14ac:dyDescent="0.25">
      <c r="A523" s="4" t="s">
        <v>30</v>
      </c>
      <c r="B523" s="4">
        <v>1128299</v>
      </c>
      <c r="C523" s="5">
        <v>43853</v>
      </c>
      <c r="D523" s="37">
        <v>2020</v>
      </c>
      <c r="E523" s="5" t="str">
        <f>TEXT(Sales[[#This Row],[Invoice Date]],"mmm")</f>
        <v>Jan</v>
      </c>
      <c r="F523" s="4" t="s">
        <v>31</v>
      </c>
      <c r="G523" s="4" t="s">
        <v>42</v>
      </c>
      <c r="H523" s="4" t="s">
        <v>43</v>
      </c>
      <c r="I523" s="6" t="s">
        <v>21</v>
      </c>
      <c r="J523" s="7">
        <v>60</v>
      </c>
      <c r="K523" s="8">
        <v>300</v>
      </c>
      <c r="L523" s="9">
        <f t="shared" si="8"/>
        <v>18000</v>
      </c>
      <c r="M523" s="9">
        <v>62999.999999999993</v>
      </c>
      <c r="N523" s="10">
        <v>0.35</v>
      </c>
      <c r="O523" s="4" t="s">
        <v>24</v>
      </c>
    </row>
    <row r="524" spans="1:15" ht="14.25" customHeight="1" x14ac:dyDescent="0.25">
      <c r="A524" s="4" t="s">
        <v>30</v>
      </c>
      <c r="B524" s="4">
        <v>1128299</v>
      </c>
      <c r="C524" s="5">
        <v>43854</v>
      </c>
      <c r="D524" s="37">
        <v>2020</v>
      </c>
      <c r="E524" s="5" t="str">
        <f>TEXT(Sales[[#This Row],[Invoice Date]],"mmm")</f>
        <v>Jan</v>
      </c>
      <c r="F524" s="4" t="s">
        <v>31</v>
      </c>
      <c r="G524" s="4" t="s">
        <v>42</v>
      </c>
      <c r="H524" s="4" t="s">
        <v>43</v>
      </c>
      <c r="I524" s="6" t="s">
        <v>22</v>
      </c>
      <c r="J524" s="7">
        <v>65</v>
      </c>
      <c r="K524" s="8">
        <v>200</v>
      </c>
      <c r="L524" s="9">
        <f t="shared" si="8"/>
        <v>13000</v>
      </c>
      <c r="M524" s="9">
        <v>71500</v>
      </c>
      <c r="N524" s="10">
        <v>0.55000000000000004</v>
      </c>
      <c r="O524" s="4" t="s">
        <v>24</v>
      </c>
    </row>
    <row r="525" spans="1:15" ht="14.25" customHeight="1" x14ac:dyDescent="0.25">
      <c r="A525" s="4" t="s">
        <v>30</v>
      </c>
      <c r="B525" s="4">
        <v>1128299</v>
      </c>
      <c r="C525" s="5">
        <v>43855</v>
      </c>
      <c r="D525" s="37">
        <v>2020</v>
      </c>
      <c r="E525" s="5" t="str">
        <f>TEXT(Sales[[#This Row],[Invoice Date]],"mmm")</f>
        <v>Jan</v>
      </c>
      <c r="F525" s="4" t="s">
        <v>31</v>
      </c>
      <c r="G525" s="4" t="s">
        <v>42</v>
      </c>
      <c r="H525" s="4" t="s">
        <v>43</v>
      </c>
      <c r="I525" s="6" t="s">
        <v>23</v>
      </c>
      <c r="J525" s="7">
        <v>80</v>
      </c>
      <c r="K525" s="8">
        <v>350</v>
      </c>
      <c r="L525" s="9">
        <f t="shared" si="8"/>
        <v>28000</v>
      </c>
      <c r="M525" s="9">
        <v>56000</v>
      </c>
      <c r="N525" s="10">
        <v>0.2</v>
      </c>
      <c r="O525" s="4" t="s">
        <v>24</v>
      </c>
    </row>
    <row r="526" spans="1:15" ht="14.25" customHeight="1" x14ac:dyDescent="0.25">
      <c r="A526" s="4" t="s">
        <v>30</v>
      </c>
      <c r="B526" s="4">
        <v>1128299</v>
      </c>
      <c r="C526" s="5">
        <v>43856</v>
      </c>
      <c r="D526" s="37">
        <v>2020</v>
      </c>
      <c r="E526" s="5" t="str">
        <f>TEXT(Sales[[#This Row],[Invoice Date]],"mmm")</f>
        <v>Jan</v>
      </c>
      <c r="F526" s="4" t="s">
        <v>31</v>
      </c>
      <c r="G526" s="4" t="s">
        <v>42</v>
      </c>
      <c r="H526" s="4" t="s">
        <v>43</v>
      </c>
      <c r="I526" s="6" t="s">
        <v>17</v>
      </c>
      <c r="J526" s="7">
        <v>60</v>
      </c>
      <c r="K526" s="8">
        <v>550</v>
      </c>
      <c r="L526" s="9">
        <f t="shared" si="8"/>
        <v>33000</v>
      </c>
      <c r="M526" s="9">
        <v>148500</v>
      </c>
      <c r="N526" s="10">
        <v>0.45</v>
      </c>
      <c r="O526" s="4" t="s">
        <v>24</v>
      </c>
    </row>
    <row r="527" spans="1:15" ht="14.25" customHeight="1" x14ac:dyDescent="0.25">
      <c r="A527" s="4" t="s">
        <v>30</v>
      </c>
      <c r="B527" s="4">
        <v>1128299</v>
      </c>
      <c r="C527" s="5">
        <v>43857</v>
      </c>
      <c r="D527" s="37">
        <v>2020</v>
      </c>
      <c r="E527" s="5" t="str">
        <f>TEXT(Sales[[#This Row],[Invoice Date]],"mmm")</f>
        <v>Jan</v>
      </c>
      <c r="F527" s="4" t="s">
        <v>31</v>
      </c>
      <c r="G527" s="4" t="s">
        <v>42</v>
      </c>
      <c r="H527" s="4" t="s">
        <v>43</v>
      </c>
      <c r="I527" s="6" t="s">
        <v>19</v>
      </c>
      <c r="J527" s="7">
        <v>65</v>
      </c>
      <c r="K527" s="8">
        <v>400</v>
      </c>
      <c r="L527" s="9">
        <f t="shared" si="8"/>
        <v>26000</v>
      </c>
      <c r="M527" s="9">
        <v>78000</v>
      </c>
      <c r="N527" s="10">
        <v>0.3</v>
      </c>
      <c r="O527" s="4" t="s">
        <v>24</v>
      </c>
    </row>
    <row r="528" spans="1:15" ht="14.25" customHeight="1" x14ac:dyDescent="0.25">
      <c r="A528" s="4" t="s">
        <v>30</v>
      </c>
      <c r="B528" s="4">
        <v>1128299</v>
      </c>
      <c r="C528" s="5">
        <v>43858</v>
      </c>
      <c r="D528" s="37">
        <v>2020</v>
      </c>
      <c r="E528" s="5" t="str">
        <f>TEXT(Sales[[#This Row],[Invoice Date]],"mmm")</f>
        <v>Jan</v>
      </c>
      <c r="F528" s="4" t="s">
        <v>31</v>
      </c>
      <c r="G528" s="4" t="s">
        <v>42</v>
      </c>
      <c r="H528" s="4" t="s">
        <v>43</v>
      </c>
      <c r="I528" s="6" t="s">
        <v>20</v>
      </c>
      <c r="J528" s="7">
        <v>65</v>
      </c>
      <c r="K528" s="8">
        <v>400</v>
      </c>
      <c r="L528" s="9">
        <f t="shared" si="8"/>
        <v>26000</v>
      </c>
      <c r="M528" s="9">
        <v>117000</v>
      </c>
      <c r="N528" s="10">
        <v>0.45</v>
      </c>
      <c r="O528" s="4" t="s">
        <v>24</v>
      </c>
    </row>
    <row r="529" spans="1:15" ht="14.25" customHeight="1" x14ac:dyDescent="0.25">
      <c r="A529" s="4" t="s">
        <v>30</v>
      </c>
      <c r="B529" s="4">
        <v>1128299</v>
      </c>
      <c r="C529" s="5">
        <v>43859</v>
      </c>
      <c r="D529" s="37">
        <v>2020</v>
      </c>
      <c r="E529" s="5" t="str">
        <f>TEXT(Sales[[#This Row],[Invoice Date]],"mmm")</f>
        <v>Jan</v>
      </c>
      <c r="F529" s="4" t="s">
        <v>31</v>
      </c>
      <c r="G529" s="4" t="s">
        <v>42</v>
      </c>
      <c r="H529" s="4" t="s">
        <v>43</v>
      </c>
      <c r="I529" s="6" t="s">
        <v>21</v>
      </c>
      <c r="J529" s="7">
        <v>60</v>
      </c>
      <c r="K529" s="8">
        <v>300</v>
      </c>
      <c r="L529" s="9">
        <f t="shared" si="8"/>
        <v>18000</v>
      </c>
      <c r="M529" s="9">
        <v>72000</v>
      </c>
      <c r="N529" s="10">
        <v>0.39999999999999997</v>
      </c>
      <c r="O529" s="4" t="s">
        <v>24</v>
      </c>
    </row>
    <row r="530" spans="1:15" ht="14.25" customHeight="1" x14ac:dyDescent="0.25">
      <c r="A530" s="4" t="s">
        <v>30</v>
      </c>
      <c r="B530" s="4">
        <v>1128299</v>
      </c>
      <c r="C530" s="5">
        <v>43860</v>
      </c>
      <c r="D530" s="37">
        <v>2020</v>
      </c>
      <c r="E530" s="5" t="str">
        <f>TEXT(Sales[[#This Row],[Invoice Date]],"mmm")</f>
        <v>Jan</v>
      </c>
      <c r="F530" s="4" t="s">
        <v>31</v>
      </c>
      <c r="G530" s="4" t="s">
        <v>42</v>
      </c>
      <c r="H530" s="4" t="s">
        <v>43</v>
      </c>
      <c r="I530" s="6" t="s">
        <v>22</v>
      </c>
      <c r="J530" s="7">
        <v>65</v>
      </c>
      <c r="K530" s="8">
        <v>200</v>
      </c>
      <c r="L530" s="9">
        <f t="shared" si="8"/>
        <v>13000</v>
      </c>
      <c r="M530" s="9">
        <v>78000.000000000015</v>
      </c>
      <c r="N530" s="10">
        <v>0.60000000000000009</v>
      </c>
      <c r="O530" s="4" t="s">
        <v>24</v>
      </c>
    </row>
    <row r="531" spans="1:15" ht="14.25" customHeight="1" x14ac:dyDescent="0.25">
      <c r="A531" s="4" t="s">
        <v>30</v>
      </c>
      <c r="B531" s="4">
        <v>1128299</v>
      </c>
      <c r="C531" s="5">
        <v>43861</v>
      </c>
      <c r="D531" s="37">
        <v>2020</v>
      </c>
      <c r="E531" s="5" t="str">
        <f>TEXT(Sales[[#This Row],[Invoice Date]],"mmm")</f>
        <v>Jan</v>
      </c>
      <c r="F531" s="4" t="s">
        <v>31</v>
      </c>
      <c r="G531" s="4" t="s">
        <v>42</v>
      </c>
      <c r="H531" s="4" t="s">
        <v>43</v>
      </c>
      <c r="I531" s="6" t="s">
        <v>23</v>
      </c>
      <c r="J531" s="7">
        <v>80</v>
      </c>
      <c r="K531" s="8">
        <v>450</v>
      </c>
      <c r="L531" s="9">
        <f t="shared" si="8"/>
        <v>36000</v>
      </c>
      <c r="M531" s="9">
        <v>90000</v>
      </c>
      <c r="N531" s="10">
        <v>0.25</v>
      </c>
      <c r="O531" s="4" t="s">
        <v>24</v>
      </c>
    </row>
    <row r="532" spans="1:15" ht="14.25" customHeight="1" x14ac:dyDescent="0.25">
      <c r="A532" s="4" t="s">
        <v>30</v>
      </c>
      <c r="B532" s="4">
        <v>1128299</v>
      </c>
      <c r="C532" s="5">
        <v>43862</v>
      </c>
      <c r="D532" s="37">
        <v>2020</v>
      </c>
      <c r="E532" s="5" t="str">
        <f>TEXT(Sales[[#This Row],[Invoice Date]],"mmm")</f>
        <v>Feb</v>
      </c>
      <c r="F532" s="4" t="s">
        <v>31</v>
      </c>
      <c r="G532" s="4" t="s">
        <v>42</v>
      </c>
      <c r="H532" s="4" t="s">
        <v>43</v>
      </c>
      <c r="I532" s="6" t="s">
        <v>17</v>
      </c>
      <c r="J532" s="7">
        <v>60</v>
      </c>
      <c r="K532" s="8">
        <v>700</v>
      </c>
      <c r="L532" s="9">
        <f t="shared" si="8"/>
        <v>42000</v>
      </c>
      <c r="M532" s="9">
        <v>189000</v>
      </c>
      <c r="N532" s="10">
        <v>0.45</v>
      </c>
      <c r="O532" s="4" t="s">
        <v>24</v>
      </c>
    </row>
    <row r="533" spans="1:15" ht="14.25" customHeight="1" x14ac:dyDescent="0.25">
      <c r="A533" s="4" t="s">
        <v>30</v>
      </c>
      <c r="B533" s="4">
        <v>1128299</v>
      </c>
      <c r="C533" s="5">
        <v>43863</v>
      </c>
      <c r="D533" s="37">
        <v>2020</v>
      </c>
      <c r="E533" s="5" t="str">
        <f>TEXT(Sales[[#This Row],[Invoice Date]],"mmm")</f>
        <v>Feb</v>
      </c>
      <c r="F533" s="4" t="s">
        <v>31</v>
      </c>
      <c r="G533" s="4" t="s">
        <v>42</v>
      </c>
      <c r="H533" s="4" t="s">
        <v>43</v>
      </c>
      <c r="I533" s="6" t="s">
        <v>19</v>
      </c>
      <c r="J533" s="7">
        <v>65</v>
      </c>
      <c r="K533" s="8">
        <v>550</v>
      </c>
      <c r="L533" s="9">
        <f t="shared" si="8"/>
        <v>35750</v>
      </c>
      <c r="M533" s="9">
        <v>107250</v>
      </c>
      <c r="N533" s="10">
        <v>0.3</v>
      </c>
      <c r="O533" s="4" t="s">
        <v>24</v>
      </c>
    </row>
    <row r="534" spans="1:15" ht="14.25" customHeight="1" x14ac:dyDescent="0.25">
      <c r="A534" s="4" t="s">
        <v>30</v>
      </c>
      <c r="B534" s="4">
        <v>1128299</v>
      </c>
      <c r="C534" s="5">
        <v>43864</v>
      </c>
      <c r="D534" s="37">
        <v>2020</v>
      </c>
      <c r="E534" s="5" t="str">
        <f>TEXT(Sales[[#This Row],[Invoice Date]],"mmm")</f>
        <v>Feb</v>
      </c>
      <c r="F534" s="4" t="s">
        <v>31</v>
      </c>
      <c r="G534" s="4" t="s">
        <v>42</v>
      </c>
      <c r="H534" s="4" t="s">
        <v>43</v>
      </c>
      <c r="I534" s="6" t="s">
        <v>20</v>
      </c>
      <c r="J534" s="7">
        <v>65</v>
      </c>
      <c r="K534" s="8">
        <v>550</v>
      </c>
      <c r="L534" s="9">
        <f t="shared" si="8"/>
        <v>35750</v>
      </c>
      <c r="M534" s="9">
        <v>160875</v>
      </c>
      <c r="N534" s="10">
        <v>0.45</v>
      </c>
      <c r="O534" s="4" t="s">
        <v>24</v>
      </c>
    </row>
    <row r="535" spans="1:15" ht="14.25" customHeight="1" x14ac:dyDescent="0.25">
      <c r="A535" s="4" t="s">
        <v>30</v>
      </c>
      <c r="B535" s="4">
        <v>1128299</v>
      </c>
      <c r="C535" s="5">
        <v>43865</v>
      </c>
      <c r="D535" s="37">
        <v>2020</v>
      </c>
      <c r="E535" s="5" t="str">
        <f>TEXT(Sales[[#This Row],[Invoice Date]],"mmm")</f>
        <v>Feb</v>
      </c>
      <c r="F535" s="4" t="s">
        <v>31</v>
      </c>
      <c r="G535" s="4" t="s">
        <v>42</v>
      </c>
      <c r="H535" s="4" t="s">
        <v>43</v>
      </c>
      <c r="I535" s="6" t="s">
        <v>21</v>
      </c>
      <c r="J535" s="7">
        <v>60</v>
      </c>
      <c r="K535" s="8">
        <v>425</v>
      </c>
      <c r="L535" s="9">
        <f t="shared" si="8"/>
        <v>25500</v>
      </c>
      <c r="M535" s="9">
        <v>101999.99999999999</v>
      </c>
      <c r="N535" s="10">
        <v>0.39999999999999997</v>
      </c>
      <c r="O535" s="4" t="s">
        <v>24</v>
      </c>
    </row>
    <row r="536" spans="1:15" ht="14.25" customHeight="1" x14ac:dyDescent="0.25">
      <c r="A536" s="4" t="s">
        <v>30</v>
      </c>
      <c r="B536" s="4">
        <v>1128299</v>
      </c>
      <c r="C536" s="5">
        <v>43866</v>
      </c>
      <c r="D536" s="37">
        <v>2020</v>
      </c>
      <c r="E536" s="5" t="str">
        <f>TEXT(Sales[[#This Row],[Invoice Date]],"mmm")</f>
        <v>Feb</v>
      </c>
      <c r="F536" s="4" t="s">
        <v>31</v>
      </c>
      <c r="G536" s="4" t="s">
        <v>42</v>
      </c>
      <c r="H536" s="4" t="s">
        <v>43</v>
      </c>
      <c r="I536" s="6" t="s">
        <v>22</v>
      </c>
      <c r="J536" s="7">
        <v>65</v>
      </c>
      <c r="K536" s="8">
        <v>300</v>
      </c>
      <c r="L536" s="9">
        <f t="shared" si="8"/>
        <v>19500</v>
      </c>
      <c r="M536" s="9">
        <v>117000.00000000001</v>
      </c>
      <c r="N536" s="10">
        <v>0.60000000000000009</v>
      </c>
      <c r="O536" s="4" t="s">
        <v>24</v>
      </c>
    </row>
    <row r="537" spans="1:15" ht="14.25" customHeight="1" x14ac:dyDescent="0.25">
      <c r="A537" s="4" t="s">
        <v>30</v>
      </c>
      <c r="B537" s="4">
        <v>1128299</v>
      </c>
      <c r="C537" s="5">
        <v>43867</v>
      </c>
      <c r="D537" s="37">
        <v>2020</v>
      </c>
      <c r="E537" s="5" t="str">
        <f>TEXT(Sales[[#This Row],[Invoice Date]],"mmm")</f>
        <v>Feb</v>
      </c>
      <c r="F537" s="4" t="s">
        <v>31</v>
      </c>
      <c r="G537" s="4" t="s">
        <v>42</v>
      </c>
      <c r="H537" s="4" t="s">
        <v>43</v>
      </c>
      <c r="I537" s="6" t="s">
        <v>23</v>
      </c>
      <c r="J537" s="7">
        <v>80</v>
      </c>
      <c r="K537" s="8">
        <v>600</v>
      </c>
      <c r="L537" s="9">
        <f t="shared" si="8"/>
        <v>48000</v>
      </c>
      <c r="M537" s="9">
        <v>120000</v>
      </c>
      <c r="N537" s="10">
        <v>0.25</v>
      </c>
      <c r="O537" s="4" t="s">
        <v>24</v>
      </c>
    </row>
    <row r="538" spans="1:15" ht="14.25" customHeight="1" x14ac:dyDescent="0.25">
      <c r="A538" s="4" t="s">
        <v>30</v>
      </c>
      <c r="B538" s="4">
        <v>1128299</v>
      </c>
      <c r="C538" s="5">
        <v>43868</v>
      </c>
      <c r="D538" s="37">
        <v>2020</v>
      </c>
      <c r="E538" s="5" t="str">
        <f>TEXT(Sales[[#This Row],[Invoice Date]],"mmm")</f>
        <v>Feb</v>
      </c>
      <c r="F538" s="4" t="s">
        <v>31</v>
      </c>
      <c r="G538" s="4" t="s">
        <v>42</v>
      </c>
      <c r="H538" s="4" t="s">
        <v>43</v>
      </c>
      <c r="I538" s="6" t="s">
        <v>17</v>
      </c>
      <c r="J538" s="7">
        <v>60</v>
      </c>
      <c r="K538" s="8">
        <v>750</v>
      </c>
      <c r="L538" s="9">
        <f t="shared" si="8"/>
        <v>45000</v>
      </c>
      <c r="M538" s="9">
        <v>180000</v>
      </c>
      <c r="N538" s="10">
        <v>0.4</v>
      </c>
      <c r="O538" s="4" t="s">
        <v>24</v>
      </c>
    </row>
    <row r="539" spans="1:15" ht="14.25" customHeight="1" x14ac:dyDescent="0.25">
      <c r="A539" s="4" t="s">
        <v>30</v>
      </c>
      <c r="B539" s="4">
        <v>1128299</v>
      </c>
      <c r="C539" s="5">
        <v>43869</v>
      </c>
      <c r="D539" s="37">
        <v>2020</v>
      </c>
      <c r="E539" s="5" t="str">
        <f>TEXT(Sales[[#This Row],[Invoice Date]],"mmm")</f>
        <v>Feb</v>
      </c>
      <c r="F539" s="4" t="s">
        <v>31</v>
      </c>
      <c r="G539" s="4" t="s">
        <v>42</v>
      </c>
      <c r="H539" s="4" t="s">
        <v>43</v>
      </c>
      <c r="I539" s="6" t="s">
        <v>19</v>
      </c>
      <c r="J539" s="7">
        <v>65</v>
      </c>
      <c r="K539" s="8">
        <v>600</v>
      </c>
      <c r="L539" s="9">
        <f t="shared" si="8"/>
        <v>39000</v>
      </c>
      <c r="M539" s="9">
        <v>97500</v>
      </c>
      <c r="N539" s="10">
        <v>0.25</v>
      </c>
      <c r="O539" s="4" t="s">
        <v>24</v>
      </c>
    </row>
    <row r="540" spans="1:15" ht="14.25" customHeight="1" x14ac:dyDescent="0.25">
      <c r="A540" s="4" t="s">
        <v>30</v>
      </c>
      <c r="B540" s="4">
        <v>1128299</v>
      </c>
      <c r="C540" s="5">
        <v>43870</v>
      </c>
      <c r="D540" s="37">
        <v>2020</v>
      </c>
      <c r="E540" s="5" t="str">
        <f>TEXT(Sales[[#This Row],[Invoice Date]],"mmm")</f>
        <v>Feb</v>
      </c>
      <c r="F540" s="4" t="s">
        <v>31</v>
      </c>
      <c r="G540" s="4" t="s">
        <v>42</v>
      </c>
      <c r="H540" s="4" t="s">
        <v>43</v>
      </c>
      <c r="I540" s="6" t="s">
        <v>20</v>
      </c>
      <c r="J540" s="7">
        <v>65</v>
      </c>
      <c r="K540" s="8">
        <v>550</v>
      </c>
      <c r="L540" s="9">
        <f t="shared" si="8"/>
        <v>35750</v>
      </c>
      <c r="M540" s="9">
        <v>143000</v>
      </c>
      <c r="N540" s="10">
        <v>0.4</v>
      </c>
      <c r="O540" s="4" t="s">
        <v>18</v>
      </c>
    </row>
    <row r="541" spans="1:15" ht="14.25" customHeight="1" x14ac:dyDescent="0.25">
      <c r="A541" s="4" t="s">
        <v>30</v>
      </c>
      <c r="B541" s="4">
        <v>1128299</v>
      </c>
      <c r="C541" s="5">
        <v>43871</v>
      </c>
      <c r="D541" s="37">
        <v>2020</v>
      </c>
      <c r="E541" s="5" t="str">
        <f>TEXT(Sales[[#This Row],[Invoice Date]],"mmm")</f>
        <v>Feb</v>
      </c>
      <c r="F541" s="4" t="s">
        <v>31</v>
      </c>
      <c r="G541" s="4" t="s">
        <v>42</v>
      </c>
      <c r="H541" s="4" t="s">
        <v>43</v>
      </c>
      <c r="I541" s="6" t="s">
        <v>21</v>
      </c>
      <c r="J541" s="7">
        <v>60</v>
      </c>
      <c r="K541" s="8">
        <v>450</v>
      </c>
      <c r="L541" s="9">
        <f t="shared" si="8"/>
        <v>27000</v>
      </c>
      <c r="M541" s="9">
        <v>94500</v>
      </c>
      <c r="N541" s="10">
        <v>0.35</v>
      </c>
      <c r="O541" s="4" t="s">
        <v>18</v>
      </c>
    </row>
    <row r="542" spans="1:15" ht="14.25" customHeight="1" x14ac:dyDescent="0.25">
      <c r="A542" s="4" t="s">
        <v>30</v>
      </c>
      <c r="B542" s="4">
        <v>1128299</v>
      </c>
      <c r="C542" s="5">
        <v>43872</v>
      </c>
      <c r="D542" s="37">
        <v>2020</v>
      </c>
      <c r="E542" s="5" t="str">
        <f>TEXT(Sales[[#This Row],[Invoice Date]],"mmm")</f>
        <v>Feb</v>
      </c>
      <c r="F542" s="4" t="s">
        <v>31</v>
      </c>
      <c r="G542" s="4" t="s">
        <v>42</v>
      </c>
      <c r="H542" s="4" t="s">
        <v>43</v>
      </c>
      <c r="I542" s="6" t="s">
        <v>22</v>
      </c>
      <c r="J542" s="7">
        <v>65</v>
      </c>
      <c r="K542" s="8">
        <v>500</v>
      </c>
      <c r="L542" s="9">
        <f t="shared" si="8"/>
        <v>32500</v>
      </c>
      <c r="M542" s="9">
        <v>178750</v>
      </c>
      <c r="N542" s="10">
        <v>0.55000000000000004</v>
      </c>
      <c r="O542" s="4" t="s">
        <v>18</v>
      </c>
    </row>
    <row r="543" spans="1:15" ht="14.25" customHeight="1" x14ac:dyDescent="0.25">
      <c r="A543" s="4" t="s">
        <v>30</v>
      </c>
      <c r="B543" s="4">
        <v>1128299</v>
      </c>
      <c r="C543" s="5">
        <v>43873</v>
      </c>
      <c r="D543" s="37">
        <v>2020</v>
      </c>
      <c r="E543" s="5" t="str">
        <f>TEXT(Sales[[#This Row],[Invoice Date]],"mmm")</f>
        <v>Feb</v>
      </c>
      <c r="F543" s="4" t="s">
        <v>31</v>
      </c>
      <c r="G543" s="4" t="s">
        <v>42</v>
      </c>
      <c r="H543" s="4" t="s">
        <v>43</v>
      </c>
      <c r="I543" s="6" t="s">
        <v>23</v>
      </c>
      <c r="J543" s="7">
        <v>80</v>
      </c>
      <c r="K543" s="8">
        <v>500</v>
      </c>
      <c r="L543" s="9">
        <f t="shared" si="8"/>
        <v>40000</v>
      </c>
      <c r="M543" s="9">
        <v>80000</v>
      </c>
      <c r="N543" s="10">
        <v>0.2</v>
      </c>
      <c r="O543" s="4" t="s">
        <v>18</v>
      </c>
    </row>
    <row r="544" spans="1:15" ht="14.25" customHeight="1" x14ac:dyDescent="0.25">
      <c r="A544" s="4" t="s">
        <v>30</v>
      </c>
      <c r="B544" s="4">
        <v>1128299</v>
      </c>
      <c r="C544" s="5">
        <v>43874</v>
      </c>
      <c r="D544" s="37">
        <v>2020</v>
      </c>
      <c r="E544" s="5" t="str">
        <f>TEXT(Sales[[#This Row],[Invoice Date]],"mmm")</f>
        <v>Feb</v>
      </c>
      <c r="F544" s="4" t="s">
        <v>31</v>
      </c>
      <c r="G544" s="4" t="s">
        <v>42</v>
      </c>
      <c r="H544" s="4" t="s">
        <v>43</v>
      </c>
      <c r="I544" s="6" t="s">
        <v>17</v>
      </c>
      <c r="J544" s="7">
        <v>65</v>
      </c>
      <c r="K544" s="8">
        <v>700</v>
      </c>
      <c r="L544" s="9">
        <f t="shared" si="8"/>
        <v>45500</v>
      </c>
      <c r="M544" s="9">
        <v>182000</v>
      </c>
      <c r="N544" s="10">
        <v>0.4</v>
      </c>
      <c r="O544" s="4" t="s">
        <v>18</v>
      </c>
    </row>
    <row r="545" spans="1:15" ht="14.25" customHeight="1" x14ac:dyDescent="0.25">
      <c r="A545" s="4" t="s">
        <v>30</v>
      </c>
      <c r="B545" s="4">
        <v>1128299</v>
      </c>
      <c r="C545" s="5">
        <v>43875</v>
      </c>
      <c r="D545" s="37">
        <v>2020</v>
      </c>
      <c r="E545" s="5" t="str">
        <f>TEXT(Sales[[#This Row],[Invoice Date]],"mmm")</f>
        <v>Feb</v>
      </c>
      <c r="F545" s="4" t="s">
        <v>31</v>
      </c>
      <c r="G545" s="4" t="s">
        <v>42</v>
      </c>
      <c r="H545" s="4" t="s">
        <v>43</v>
      </c>
      <c r="I545" s="6" t="s">
        <v>19</v>
      </c>
      <c r="J545" s="7">
        <v>70</v>
      </c>
      <c r="K545" s="8">
        <v>650</v>
      </c>
      <c r="L545" s="9">
        <f t="shared" si="8"/>
        <v>45500</v>
      </c>
      <c r="M545" s="9">
        <v>113750</v>
      </c>
      <c r="N545" s="10">
        <v>0.25</v>
      </c>
      <c r="O545" s="4" t="s">
        <v>18</v>
      </c>
    </row>
    <row r="546" spans="1:15" ht="14.25" customHeight="1" x14ac:dyDescent="0.25">
      <c r="A546" s="4" t="s">
        <v>30</v>
      </c>
      <c r="B546" s="4">
        <v>1128299</v>
      </c>
      <c r="C546" s="5">
        <v>43876</v>
      </c>
      <c r="D546" s="37">
        <v>2020</v>
      </c>
      <c r="E546" s="5" t="str">
        <f>TEXT(Sales[[#This Row],[Invoice Date]],"mmm")</f>
        <v>Feb</v>
      </c>
      <c r="F546" s="4" t="s">
        <v>31</v>
      </c>
      <c r="G546" s="4" t="s">
        <v>42</v>
      </c>
      <c r="H546" s="4" t="s">
        <v>43</v>
      </c>
      <c r="I546" s="6" t="s">
        <v>20</v>
      </c>
      <c r="J546" s="7">
        <v>65</v>
      </c>
      <c r="K546" s="8">
        <v>525</v>
      </c>
      <c r="L546" s="9">
        <f t="shared" si="8"/>
        <v>34125</v>
      </c>
      <c r="M546" s="9">
        <v>136500</v>
      </c>
      <c r="N546" s="10">
        <v>0.4</v>
      </c>
      <c r="O546" s="4" t="s">
        <v>18</v>
      </c>
    </row>
    <row r="547" spans="1:15" ht="14.25" customHeight="1" x14ac:dyDescent="0.25">
      <c r="A547" s="4" t="s">
        <v>30</v>
      </c>
      <c r="B547" s="4">
        <v>1128299</v>
      </c>
      <c r="C547" s="5">
        <v>43877</v>
      </c>
      <c r="D547" s="37">
        <v>2020</v>
      </c>
      <c r="E547" s="5" t="str">
        <f>TEXT(Sales[[#This Row],[Invoice Date]],"mmm")</f>
        <v>Feb</v>
      </c>
      <c r="F547" s="4" t="s">
        <v>31</v>
      </c>
      <c r="G547" s="4" t="s">
        <v>42</v>
      </c>
      <c r="H547" s="4" t="s">
        <v>43</v>
      </c>
      <c r="I547" s="6" t="s">
        <v>21</v>
      </c>
      <c r="J547" s="7">
        <v>65</v>
      </c>
      <c r="K547" s="8">
        <v>475</v>
      </c>
      <c r="L547" s="9">
        <f t="shared" si="8"/>
        <v>30875</v>
      </c>
      <c r="M547" s="9">
        <v>108062.5</v>
      </c>
      <c r="N547" s="10">
        <v>0.35</v>
      </c>
      <c r="O547" s="4" t="s">
        <v>18</v>
      </c>
    </row>
    <row r="548" spans="1:15" ht="14.25" customHeight="1" x14ac:dyDescent="0.25">
      <c r="A548" s="4" t="s">
        <v>30</v>
      </c>
      <c r="B548" s="4">
        <v>1128299</v>
      </c>
      <c r="C548" s="5">
        <v>43878</v>
      </c>
      <c r="D548" s="37">
        <v>2020</v>
      </c>
      <c r="E548" s="5" t="str">
        <f>TEXT(Sales[[#This Row],[Invoice Date]],"mmm")</f>
        <v>Feb</v>
      </c>
      <c r="F548" s="4" t="s">
        <v>31</v>
      </c>
      <c r="G548" s="4" t="s">
        <v>42</v>
      </c>
      <c r="H548" s="4" t="s">
        <v>43</v>
      </c>
      <c r="I548" s="6" t="s">
        <v>22</v>
      </c>
      <c r="J548" s="7">
        <v>75</v>
      </c>
      <c r="K548" s="8">
        <v>475</v>
      </c>
      <c r="L548" s="9">
        <f t="shared" si="8"/>
        <v>35625</v>
      </c>
      <c r="M548" s="9">
        <v>195937.50000000003</v>
      </c>
      <c r="N548" s="10">
        <v>0.55000000000000004</v>
      </c>
      <c r="O548" s="4" t="s">
        <v>18</v>
      </c>
    </row>
    <row r="549" spans="1:15" ht="14.25" customHeight="1" x14ac:dyDescent="0.25">
      <c r="A549" s="4" t="s">
        <v>30</v>
      </c>
      <c r="B549" s="4">
        <v>1128299</v>
      </c>
      <c r="C549" s="5">
        <v>43879</v>
      </c>
      <c r="D549" s="37">
        <v>2020</v>
      </c>
      <c r="E549" s="5" t="str">
        <f>TEXT(Sales[[#This Row],[Invoice Date]],"mmm")</f>
        <v>Feb</v>
      </c>
      <c r="F549" s="4" t="s">
        <v>31</v>
      </c>
      <c r="G549" s="4" t="s">
        <v>42</v>
      </c>
      <c r="H549" s="4" t="s">
        <v>43</v>
      </c>
      <c r="I549" s="6" t="s">
        <v>23</v>
      </c>
      <c r="J549" s="7">
        <v>80</v>
      </c>
      <c r="K549" s="8">
        <v>400</v>
      </c>
      <c r="L549" s="9">
        <f t="shared" si="8"/>
        <v>32000</v>
      </c>
      <c r="M549" s="9">
        <v>64000</v>
      </c>
      <c r="N549" s="10">
        <v>0.2</v>
      </c>
      <c r="O549" s="4" t="s">
        <v>18</v>
      </c>
    </row>
    <row r="550" spans="1:15" ht="14.25" customHeight="1" x14ac:dyDescent="0.25">
      <c r="A550" s="4" t="s">
        <v>30</v>
      </c>
      <c r="B550" s="4">
        <v>1128299</v>
      </c>
      <c r="C550" s="5">
        <v>43880</v>
      </c>
      <c r="D550" s="37">
        <v>2020</v>
      </c>
      <c r="E550" s="5" t="str">
        <f>TEXT(Sales[[#This Row],[Invoice Date]],"mmm")</f>
        <v>Feb</v>
      </c>
      <c r="F550" s="4" t="s">
        <v>31</v>
      </c>
      <c r="G550" s="4" t="s">
        <v>42</v>
      </c>
      <c r="H550" s="4" t="s">
        <v>43</v>
      </c>
      <c r="I550" s="6" t="s">
        <v>17</v>
      </c>
      <c r="J550" s="7">
        <v>60.000000000000007</v>
      </c>
      <c r="K550" s="8">
        <v>600</v>
      </c>
      <c r="L550" s="9">
        <f t="shared" si="8"/>
        <v>36000.000000000007</v>
      </c>
      <c r="M550" s="9">
        <v>126000.00000000003</v>
      </c>
      <c r="N550" s="10">
        <v>0.35000000000000003</v>
      </c>
      <c r="O550" s="4" t="s">
        <v>18</v>
      </c>
    </row>
    <row r="551" spans="1:15" ht="14.25" customHeight="1" x14ac:dyDescent="0.25">
      <c r="A551" s="4" t="s">
        <v>30</v>
      </c>
      <c r="B551" s="4">
        <v>1128299</v>
      </c>
      <c r="C551" s="5">
        <v>43881</v>
      </c>
      <c r="D551" s="37">
        <v>2020</v>
      </c>
      <c r="E551" s="5" t="str">
        <f>TEXT(Sales[[#This Row],[Invoice Date]],"mmm")</f>
        <v>Feb</v>
      </c>
      <c r="F551" s="4" t="s">
        <v>31</v>
      </c>
      <c r="G551" s="4" t="s">
        <v>42</v>
      </c>
      <c r="H551" s="4" t="s">
        <v>43</v>
      </c>
      <c r="I551" s="6" t="s">
        <v>19</v>
      </c>
      <c r="J551" s="7">
        <v>65.000000000000014</v>
      </c>
      <c r="K551" s="8">
        <v>600</v>
      </c>
      <c r="L551" s="9">
        <f t="shared" si="8"/>
        <v>39000.000000000007</v>
      </c>
      <c r="M551" s="9">
        <v>78000.000000000015</v>
      </c>
      <c r="N551" s="10">
        <v>0.2</v>
      </c>
      <c r="O551" s="4" t="s">
        <v>18</v>
      </c>
    </row>
    <row r="552" spans="1:15" ht="14.25" customHeight="1" x14ac:dyDescent="0.25">
      <c r="A552" s="4" t="s">
        <v>30</v>
      </c>
      <c r="B552" s="4">
        <v>1128299</v>
      </c>
      <c r="C552" s="5">
        <v>43882</v>
      </c>
      <c r="D552" s="37">
        <v>2020</v>
      </c>
      <c r="E552" s="5" t="str">
        <f>TEXT(Sales[[#This Row],[Invoice Date]],"mmm")</f>
        <v>Feb</v>
      </c>
      <c r="F552" s="4" t="s">
        <v>31</v>
      </c>
      <c r="G552" s="4" t="s">
        <v>42</v>
      </c>
      <c r="H552" s="4" t="s">
        <v>43</v>
      </c>
      <c r="I552" s="6" t="s">
        <v>20</v>
      </c>
      <c r="J552" s="7">
        <v>60.000000000000007</v>
      </c>
      <c r="K552" s="8">
        <v>450</v>
      </c>
      <c r="L552" s="9">
        <f t="shared" si="8"/>
        <v>27000.000000000004</v>
      </c>
      <c r="M552" s="9">
        <v>94500.000000000029</v>
      </c>
      <c r="N552" s="10">
        <v>0.35000000000000003</v>
      </c>
      <c r="O552" s="4" t="s">
        <v>18</v>
      </c>
    </row>
    <row r="553" spans="1:15" ht="14.25" customHeight="1" x14ac:dyDescent="0.25">
      <c r="A553" s="4" t="s">
        <v>30</v>
      </c>
      <c r="B553" s="4">
        <v>1128299</v>
      </c>
      <c r="C553" s="5">
        <v>43883</v>
      </c>
      <c r="D553" s="37">
        <v>2020</v>
      </c>
      <c r="E553" s="5" t="str">
        <f>TEXT(Sales[[#This Row],[Invoice Date]],"mmm")</f>
        <v>Feb</v>
      </c>
      <c r="F553" s="4" t="s">
        <v>31</v>
      </c>
      <c r="G553" s="4" t="s">
        <v>42</v>
      </c>
      <c r="H553" s="4" t="s">
        <v>43</v>
      </c>
      <c r="I553" s="6" t="s">
        <v>21</v>
      </c>
      <c r="J553" s="7">
        <v>60.000000000000007</v>
      </c>
      <c r="K553" s="8">
        <v>400</v>
      </c>
      <c r="L553" s="9">
        <f t="shared" si="8"/>
        <v>24000.000000000004</v>
      </c>
      <c r="M553" s="9">
        <v>72000</v>
      </c>
      <c r="N553" s="10">
        <v>0.3</v>
      </c>
      <c r="O553" s="4" t="s">
        <v>18</v>
      </c>
    </row>
    <row r="554" spans="1:15" ht="14.25" customHeight="1" x14ac:dyDescent="0.25">
      <c r="A554" s="4" t="s">
        <v>30</v>
      </c>
      <c r="B554" s="4">
        <v>1128299</v>
      </c>
      <c r="C554" s="5">
        <v>43884</v>
      </c>
      <c r="D554" s="37">
        <v>2020</v>
      </c>
      <c r="E554" s="5" t="str">
        <f>TEXT(Sales[[#This Row],[Invoice Date]],"mmm")</f>
        <v>Feb</v>
      </c>
      <c r="F554" s="4" t="s">
        <v>31</v>
      </c>
      <c r="G554" s="4" t="s">
        <v>42</v>
      </c>
      <c r="H554" s="4" t="s">
        <v>43</v>
      </c>
      <c r="I554" s="6" t="s">
        <v>22</v>
      </c>
      <c r="J554" s="7">
        <v>70</v>
      </c>
      <c r="K554" s="8">
        <v>400</v>
      </c>
      <c r="L554" s="9">
        <f t="shared" si="8"/>
        <v>28000</v>
      </c>
      <c r="M554" s="9">
        <v>140000.00000000003</v>
      </c>
      <c r="N554" s="10">
        <v>0.50000000000000011</v>
      </c>
      <c r="O554" s="4" t="s">
        <v>18</v>
      </c>
    </row>
    <row r="555" spans="1:15" ht="14.25" customHeight="1" x14ac:dyDescent="0.25">
      <c r="A555" s="4" t="s">
        <v>30</v>
      </c>
      <c r="B555" s="4">
        <v>1128299</v>
      </c>
      <c r="C555" s="5">
        <v>43885</v>
      </c>
      <c r="D555" s="37">
        <v>2020</v>
      </c>
      <c r="E555" s="5" t="str">
        <f>TEXT(Sales[[#This Row],[Invoice Date]],"mmm")</f>
        <v>Feb</v>
      </c>
      <c r="F555" s="4" t="s">
        <v>31</v>
      </c>
      <c r="G555" s="4" t="s">
        <v>42</v>
      </c>
      <c r="H555" s="4" t="s">
        <v>43</v>
      </c>
      <c r="I555" s="6" t="s">
        <v>23</v>
      </c>
      <c r="J555" s="7">
        <v>75.000000000000014</v>
      </c>
      <c r="K555" s="8">
        <v>450</v>
      </c>
      <c r="L555" s="9">
        <f t="shared" si="8"/>
        <v>33750.000000000007</v>
      </c>
      <c r="M555" s="9">
        <v>50625.000000000015</v>
      </c>
      <c r="N555" s="10">
        <v>0.15000000000000002</v>
      </c>
      <c r="O555" s="4" t="s">
        <v>18</v>
      </c>
    </row>
    <row r="556" spans="1:15" ht="14.25" customHeight="1" x14ac:dyDescent="0.25">
      <c r="A556" s="4" t="s">
        <v>30</v>
      </c>
      <c r="B556" s="4">
        <v>1128299</v>
      </c>
      <c r="C556" s="5">
        <v>43886</v>
      </c>
      <c r="D556" s="37">
        <v>2020</v>
      </c>
      <c r="E556" s="5" t="str">
        <f>TEXT(Sales[[#This Row],[Invoice Date]],"mmm")</f>
        <v>Feb</v>
      </c>
      <c r="F556" s="4" t="s">
        <v>31</v>
      </c>
      <c r="G556" s="4" t="s">
        <v>42</v>
      </c>
      <c r="H556" s="4" t="s">
        <v>43</v>
      </c>
      <c r="I556" s="6" t="s">
        <v>17</v>
      </c>
      <c r="J556" s="7">
        <v>60.000000000000007</v>
      </c>
      <c r="K556" s="8">
        <v>550</v>
      </c>
      <c r="L556" s="9">
        <f t="shared" si="8"/>
        <v>33000.000000000007</v>
      </c>
      <c r="M556" s="9">
        <v>115500.00000000003</v>
      </c>
      <c r="N556" s="10">
        <v>0.35000000000000003</v>
      </c>
      <c r="O556" s="4" t="s">
        <v>18</v>
      </c>
    </row>
    <row r="557" spans="1:15" ht="14.25" customHeight="1" x14ac:dyDescent="0.25">
      <c r="A557" s="4" t="s">
        <v>30</v>
      </c>
      <c r="B557" s="4">
        <v>1128299</v>
      </c>
      <c r="C557" s="5">
        <v>43887</v>
      </c>
      <c r="D557" s="37">
        <v>2020</v>
      </c>
      <c r="E557" s="5" t="str">
        <f>TEXT(Sales[[#This Row],[Invoice Date]],"mmm")</f>
        <v>Feb</v>
      </c>
      <c r="F557" s="4" t="s">
        <v>31</v>
      </c>
      <c r="G557" s="4" t="s">
        <v>42</v>
      </c>
      <c r="H557" s="4" t="s">
        <v>43</v>
      </c>
      <c r="I557" s="6" t="s">
        <v>19</v>
      </c>
      <c r="J557" s="7">
        <v>65.000000000000014</v>
      </c>
      <c r="K557" s="8">
        <v>550</v>
      </c>
      <c r="L557" s="9">
        <f t="shared" si="8"/>
        <v>35750.000000000007</v>
      </c>
      <c r="M557" s="9">
        <v>71500.000000000015</v>
      </c>
      <c r="N557" s="10">
        <v>0.2</v>
      </c>
      <c r="O557" s="4" t="s">
        <v>18</v>
      </c>
    </row>
    <row r="558" spans="1:15" ht="14.25" customHeight="1" x14ac:dyDescent="0.25">
      <c r="A558" s="4" t="s">
        <v>30</v>
      </c>
      <c r="B558" s="4">
        <v>1128299</v>
      </c>
      <c r="C558" s="5">
        <v>43888</v>
      </c>
      <c r="D558" s="37">
        <v>2020</v>
      </c>
      <c r="E558" s="5" t="str">
        <f>TEXT(Sales[[#This Row],[Invoice Date]],"mmm")</f>
        <v>Feb</v>
      </c>
      <c r="F558" s="4" t="s">
        <v>31</v>
      </c>
      <c r="G558" s="4" t="s">
        <v>42</v>
      </c>
      <c r="H558" s="4" t="s">
        <v>43</v>
      </c>
      <c r="I558" s="6" t="s">
        <v>20</v>
      </c>
      <c r="J558" s="7">
        <v>60.000000000000007</v>
      </c>
      <c r="K558" s="8">
        <v>375</v>
      </c>
      <c r="L558" s="9">
        <f t="shared" si="8"/>
        <v>22500.000000000004</v>
      </c>
      <c r="M558" s="9">
        <v>78750.000000000015</v>
      </c>
      <c r="N558" s="10">
        <v>0.35000000000000003</v>
      </c>
      <c r="O558" s="4" t="s">
        <v>18</v>
      </c>
    </row>
    <row r="559" spans="1:15" ht="14.25" customHeight="1" x14ac:dyDescent="0.25">
      <c r="A559" s="4" t="s">
        <v>30</v>
      </c>
      <c r="B559" s="4">
        <v>1128299</v>
      </c>
      <c r="C559" s="5">
        <v>43889</v>
      </c>
      <c r="D559" s="37">
        <v>2020</v>
      </c>
      <c r="E559" s="5" t="str">
        <f>TEXT(Sales[[#This Row],[Invoice Date]],"mmm")</f>
        <v>Feb</v>
      </c>
      <c r="F559" s="4" t="s">
        <v>31</v>
      </c>
      <c r="G559" s="4" t="s">
        <v>42</v>
      </c>
      <c r="H559" s="4" t="s">
        <v>43</v>
      </c>
      <c r="I559" s="6" t="s">
        <v>21</v>
      </c>
      <c r="J559" s="7">
        <v>60.000000000000007</v>
      </c>
      <c r="K559" s="8">
        <v>350</v>
      </c>
      <c r="L559" s="9">
        <f t="shared" si="8"/>
        <v>21000.000000000004</v>
      </c>
      <c r="M559" s="9">
        <v>63000.000000000007</v>
      </c>
      <c r="N559" s="10">
        <v>0.3</v>
      </c>
      <c r="O559" s="4" t="s">
        <v>18</v>
      </c>
    </row>
    <row r="560" spans="1:15" ht="14.25" customHeight="1" x14ac:dyDescent="0.25">
      <c r="A560" s="4" t="s">
        <v>30</v>
      </c>
      <c r="B560" s="4">
        <v>1128299</v>
      </c>
      <c r="C560" s="5">
        <v>43891</v>
      </c>
      <c r="D560" s="37">
        <v>2020</v>
      </c>
      <c r="E560" s="5" t="str">
        <f>TEXT(Sales[[#This Row],[Invoice Date]],"mmm")</f>
        <v>Mar</v>
      </c>
      <c r="F560" s="4" t="s">
        <v>31</v>
      </c>
      <c r="G560" s="4" t="s">
        <v>42</v>
      </c>
      <c r="H560" s="4" t="s">
        <v>43</v>
      </c>
      <c r="I560" s="6" t="s">
        <v>22</v>
      </c>
      <c r="J560" s="7">
        <v>70</v>
      </c>
      <c r="K560" s="8">
        <v>325</v>
      </c>
      <c r="L560" s="9">
        <f t="shared" si="8"/>
        <v>22750</v>
      </c>
      <c r="M560" s="9">
        <v>113750.00000000003</v>
      </c>
      <c r="N560" s="10">
        <v>0.50000000000000011</v>
      </c>
      <c r="O560" s="4" t="s">
        <v>18</v>
      </c>
    </row>
    <row r="561" spans="1:15" ht="14.25" customHeight="1" x14ac:dyDescent="0.25">
      <c r="A561" s="4" t="s">
        <v>30</v>
      </c>
      <c r="B561" s="4">
        <v>1128299</v>
      </c>
      <c r="C561" s="5">
        <v>43892</v>
      </c>
      <c r="D561" s="37">
        <v>2020</v>
      </c>
      <c r="E561" s="5" t="str">
        <f>TEXT(Sales[[#This Row],[Invoice Date]],"mmm")</f>
        <v>Mar</v>
      </c>
      <c r="F561" s="4" t="s">
        <v>31</v>
      </c>
      <c r="G561" s="4" t="s">
        <v>42</v>
      </c>
      <c r="H561" s="4" t="s">
        <v>43</v>
      </c>
      <c r="I561" s="6" t="s">
        <v>23</v>
      </c>
      <c r="J561" s="7">
        <v>75.000000000000014</v>
      </c>
      <c r="K561" s="8">
        <v>375</v>
      </c>
      <c r="L561" s="9">
        <f t="shared" si="8"/>
        <v>28125.000000000004</v>
      </c>
      <c r="M561" s="9">
        <v>42187.500000000015</v>
      </c>
      <c r="N561" s="10">
        <v>0.15000000000000002</v>
      </c>
      <c r="O561" s="4" t="s">
        <v>18</v>
      </c>
    </row>
    <row r="562" spans="1:15" ht="14.25" customHeight="1" x14ac:dyDescent="0.25">
      <c r="A562" s="4" t="s">
        <v>30</v>
      </c>
      <c r="B562" s="4">
        <v>1128299</v>
      </c>
      <c r="C562" s="5">
        <v>43893</v>
      </c>
      <c r="D562" s="37">
        <v>2020</v>
      </c>
      <c r="E562" s="5" t="str">
        <f>TEXT(Sales[[#This Row],[Invoice Date]],"mmm")</f>
        <v>Mar</v>
      </c>
      <c r="F562" s="4" t="s">
        <v>31</v>
      </c>
      <c r="G562" s="4" t="s">
        <v>42</v>
      </c>
      <c r="H562" s="4" t="s">
        <v>43</v>
      </c>
      <c r="I562" s="6" t="s">
        <v>17</v>
      </c>
      <c r="J562" s="7">
        <v>60.000000000000007</v>
      </c>
      <c r="K562" s="8">
        <v>575</v>
      </c>
      <c r="L562" s="9">
        <f t="shared" si="8"/>
        <v>34500.000000000007</v>
      </c>
      <c r="M562" s="9">
        <v>120750.00000000003</v>
      </c>
      <c r="N562" s="10">
        <v>0.35000000000000003</v>
      </c>
      <c r="O562" s="4" t="s">
        <v>18</v>
      </c>
    </row>
    <row r="563" spans="1:15" ht="14.25" customHeight="1" x14ac:dyDescent="0.25">
      <c r="A563" s="4" t="s">
        <v>30</v>
      </c>
      <c r="B563" s="4">
        <v>1128299</v>
      </c>
      <c r="C563" s="5">
        <v>43894</v>
      </c>
      <c r="D563" s="37">
        <v>2020</v>
      </c>
      <c r="E563" s="5" t="str">
        <f>TEXT(Sales[[#This Row],[Invoice Date]],"mmm")</f>
        <v>Mar</v>
      </c>
      <c r="F563" s="4" t="s">
        <v>31</v>
      </c>
      <c r="G563" s="4" t="s">
        <v>42</v>
      </c>
      <c r="H563" s="4" t="s">
        <v>43</v>
      </c>
      <c r="I563" s="6" t="s">
        <v>19</v>
      </c>
      <c r="J563" s="7">
        <v>65.000000000000014</v>
      </c>
      <c r="K563" s="8">
        <v>575</v>
      </c>
      <c r="L563" s="9">
        <f t="shared" si="8"/>
        <v>37375.000000000007</v>
      </c>
      <c r="M563" s="9">
        <v>74750.000000000015</v>
      </c>
      <c r="N563" s="10">
        <v>0.2</v>
      </c>
      <c r="O563" s="4" t="s">
        <v>18</v>
      </c>
    </row>
    <row r="564" spans="1:15" ht="14.25" customHeight="1" x14ac:dyDescent="0.25">
      <c r="A564" s="4" t="s">
        <v>30</v>
      </c>
      <c r="B564" s="4">
        <v>1128299</v>
      </c>
      <c r="C564" s="5">
        <v>43895</v>
      </c>
      <c r="D564" s="37">
        <v>2020</v>
      </c>
      <c r="E564" s="5" t="str">
        <f>TEXT(Sales[[#This Row],[Invoice Date]],"mmm")</f>
        <v>Mar</v>
      </c>
      <c r="F564" s="4" t="s">
        <v>31</v>
      </c>
      <c r="G564" s="4" t="s">
        <v>42</v>
      </c>
      <c r="H564" s="4" t="s">
        <v>43</v>
      </c>
      <c r="I564" s="6" t="s">
        <v>20</v>
      </c>
      <c r="J564" s="7">
        <v>60.000000000000007</v>
      </c>
      <c r="K564" s="8">
        <v>425</v>
      </c>
      <c r="L564" s="9">
        <f t="shared" si="8"/>
        <v>25500.000000000004</v>
      </c>
      <c r="M564" s="9">
        <v>89250.000000000015</v>
      </c>
      <c r="N564" s="10">
        <v>0.35000000000000003</v>
      </c>
      <c r="O564" s="4" t="s">
        <v>18</v>
      </c>
    </row>
    <row r="565" spans="1:15" ht="14.25" customHeight="1" x14ac:dyDescent="0.25">
      <c r="A565" s="4" t="s">
        <v>30</v>
      </c>
      <c r="B565" s="4">
        <v>1128299</v>
      </c>
      <c r="C565" s="5">
        <v>43896</v>
      </c>
      <c r="D565" s="37">
        <v>2020</v>
      </c>
      <c r="E565" s="5" t="str">
        <f>TEXT(Sales[[#This Row],[Invoice Date]],"mmm")</f>
        <v>Mar</v>
      </c>
      <c r="F565" s="4" t="s">
        <v>31</v>
      </c>
      <c r="G565" s="4" t="s">
        <v>42</v>
      </c>
      <c r="H565" s="4" t="s">
        <v>43</v>
      </c>
      <c r="I565" s="6" t="s">
        <v>21</v>
      </c>
      <c r="J565" s="7">
        <v>60.000000000000007</v>
      </c>
      <c r="K565" s="8">
        <v>400</v>
      </c>
      <c r="L565" s="9">
        <f t="shared" si="8"/>
        <v>24000.000000000004</v>
      </c>
      <c r="M565" s="9">
        <v>72000</v>
      </c>
      <c r="N565" s="10">
        <v>0.3</v>
      </c>
      <c r="O565" s="4" t="s">
        <v>18</v>
      </c>
    </row>
    <row r="566" spans="1:15" ht="14.25" customHeight="1" x14ac:dyDescent="0.25">
      <c r="A566" s="4" t="s">
        <v>30</v>
      </c>
      <c r="B566" s="4">
        <v>1128299</v>
      </c>
      <c r="C566" s="5">
        <v>43897</v>
      </c>
      <c r="D566" s="37">
        <v>2020</v>
      </c>
      <c r="E566" s="5" t="str">
        <f>TEXT(Sales[[#This Row],[Invoice Date]],"mmm")</f>
        <v>Mar</v>
      </c>
      <c r="F566" s="4" t="s">
        <v>31</v>
      </c>
      <c r="G566" s="4" t="s">
        <v>42</v>
      </c>
      <c r="H566" s="4" t="s">
        <v>43</v>
      </c>
      <c r="I566" s="6" t="s">
        <v>22</v>
      </c>
      <c r="J566" s="7">
        <v>70</v>
      </c>
      <c r="K566" s="8">
        <v>350</v>
      </c>
      <c r="L566" s="9">
        <f t="shared" si="8"/>
        <v>24500</v>
      </c>
      <c r="M566" s="9">
        <v>122500.00000000003</v>
      </c>
      <c r="N566" s="10">
        <v>0.50000000000000011</v>
      </c>
      <c r="O566" s="4" t="s">
        <v>18</v>
      </c>
    </row>
    <row r="567" spans="1:15" ht="14.25" customHeight="1" x14ac:dyDescent="0.25">
      <c r="A567" s="4" t="s">
        <v>30</v>
      </c>
      <c r="B567" s="4">
        <v>1128299</v>
      </c>
      <c r="C567" s="5">
        <v>43898</v>
      </c>
      <c r="D567" s="37">
        <v>2020</v>
      </c>
      <c r="E567" s="5" t="str">
        <f>TEXT(Sales[[#This Row],[Invoice Date]],"mmm")</f>
        <v>Mar</v>
      </c>
      <c r="F567" s="4" t="s">
        <v>31</v>
      </c>
      <c r="G567" s="4" t="s">
        <v>42</v>
      </c>
      <c r="H567" s="4" t="s">
        <v>43</v>
      </c>
      <c r="I567" s="6" t="s">
        <v>23</v>
      </c>
      <c r="J567" s="7">
        <v>75.000000000000014</v>
      </c>
      <c r="K567" s="8">
        <v>475</v>
      </c>
      <c r="L567" s="9">
        <f t="shared" si="8"/>
        <v>35625.000000000007</v>
      </c>
      <c r="M567" s="9">
        <v>53437.500000000015</v>
      </c>
      <c r="N567" s="10">
        <v>0.15000000000000002</v>
      </c>
      <c r="O567" s="4" t="s">
        <v>18</v>
      </c>
    </row>
    <row r="568" spans="1:15" ht="14.25" customHeight="1" x14ac:dyDescent="0.25">
      <c r="A568" s="4" t="s">
        <v>30</v>
      </c>
      <c r="B568" s="4">
        <v>1128299</v>
      </c>
      <c r="C568" s="5">
        <v>43899</v>
      </c>
      <c r="D568" s="37">
        <v>2020</v>
      </c>
      <c r="E568" s="5" t="str">
        <f>TEXT(Sales[[#This Row],[Invoice Date]],"mmm")</f>
        <v>Mar</v>
      </c>
      <c r="F568" s="4" t="s">
        <v>31</v>
      </c>
      <c r="G568" s="4" t="s">
        <v>42</v>
      </c>
      <c r="H568" s="4" t="s">
        <v>43</v>
      </c>
      <c r="I568" s="6" t="s">
        <v>17</v>
      </c>
      <c r="J568" s="7">
        <v>60.000000000000007</v>
      </c>
      <c r="K568" s="8">
        <v>675</v>
      </c>
      <c r="L568" s="9">
        <f t="shared" si="8"/>
        <v>40500.000000000007</v>
      </c>
      <c r="M568" s="9">
        <v>141750.00000000003</v>
      </c>
      <c r="N568" s="10">
        <v>0.35000000000000003</v>
      </c>
      <c r="O568" s="4" t="s">
        <v>18</v>
      </c>
    </row>
    <row r="569" spans="1:15" ht="14.25" customHeight="1" x14ac:dyDescent="0.25">
      <c r="A569" s="4" t="s">
        <v>30</v>
      </c>
      <c r="B569" s="4">
        <v>1128299</v>
      </c>
      <c r="C569" s="5">
        <v>43900</v>
      </c>
      <c r="D569" s="37">
        <v>2020</v>
      </c>
      <c r="E569" s="5" t="str">
        <f>TEXT(Sales[[#This Row],[Invoice Date]],"mmm")</f>
        <v>Mar</v>
      </c>
      <c r="F569" s="4" t="s">
        <v>31</v>
      </c>
      <c r="G569" s="4" t="s">
        <v>42</v>
      </c>
      <c r="H569" s="4" t="s">
        <v>43</v>
      </c>
      <c r="I569" s="6" t="s">
        <v>19</v>
      </c>
      <c r="J569" s="7">
        <v>65.000000000000014</v>
      </c>
      <c r="K569" s="8">
        <v>675</v>
      </c>
      <c r="L569" s="9">
        <f t="shared" si="8"/>
        <v>43875.000000000007</v>
      </c>
      <c r="M569" s="9">
        <v>87750.000000000029</v>
      </c>
      <c r="N569" s="10">
        <v>0.2</v>
      </c>
      <c r="O569" s="4" t="s">
        <v>18</v>
      </c>
    </row>
    <row r="570" spans="1:15" ht="14.25" customHeight="1" x14ac:dyDescent="0.25">
      <c r="A570" s="4" t="s">
        <v>30</v>
      </c>
      <c r="B570" s="4">
        <v>1128299</v>
      </c>
      <c r="C570" s="5">
        <v>43901</v>
      </c>
      <c r="D570" s="37">
        <v>2020</v>
      </c>
      <c r="E570" s="5" t="str">
        <f>TEXT(Sales[[#This Row],[Invoice Date]],"mmm")</f>
        <v>Mar</v>
      </c>
      <c r="F570" s="4" t="s">
        <v>31</v>
      </c>
      <c r="G570" s="4" t="s">
        <v>42</v>
      </c>
      <c r="H570" s="4" t="s">
        <v>43</v>
      </c>
      <c r="I570" s="6" t="s">
        <v>20</v>
      </c>
      <c r="J570" s="7">
        <v>60.000000000000007</v>
      </c>
      <c r="K570" s="8">
        <v>475</v>
      </c>
      <c r="L570" s="9">
        <f t="shared" si="8"/>
        <v>28500.000000000004</v>
      </c>
      <c r="M570" s="9">
        <v>99750.000000000029</v>
      </c>
      <c r="N570" s="10">
        <v>0.35000000000000003</v>
      </c>
      <c r="O570" s="4" t="s">
        <v>18</v>
      </c>
    </row>
    <row r="571" spans="1:15" ht="14.25" customHeight="1" x14ac:dyDescent="0.25">
      <c r="A571" s="4" t="s">
        <v>30</v>
      </c>
      <c r="B571" s="4">
        <v>1128299</v>
      </c>
      <c r="C571" s="5">
        <v>43902</v>
      </c>
      <c r="D571" s="37">
        <v>2020</v>
      </c>
      <c r="E571" s="5" t="str">
        <f>TEXT(Sales[[#This Row],[Invoice Date]],"mmm")</f>
        <v>Mar</v>
      </c>
      <c r="F571" s="4" t="s">
        <v>31</v>
      </c>
      <c r="G571" s="4" t="s">
        <v>42</v>
      </c>
      <c r="H571" s="4" t="s">
        <v>43</v>
      </c>
      <c r="I571" s="6" t="s">
        <v>21</v>
      </c>
      <c r="J571" s="7">
        <v>60.000000000000007</v>
      </c>
      <c r="K571" s="8">
        <v>475</v>
      </c>
      <c r="L571" s="9">
        <f t="shared" si="8"/>
        <v>28500.000000000004</v>
      </c>
      <c r="M571" s="9">
        <v>85500.000000000015</v>
      </c>
      <c r="N571" s="10">
        <v>0.3</v>
      </c>
      <c r="O571" s="4" t="s">
        <v>18</v>
      </c>
    </row>
    <row r="572" spans="1:15" ht="14.25" customHeight="1" x14ac:dyDescent="0.25">
      <c r="A572" s="4" t="s">
        <v>30</v>
      </c>
      <c r="B572" s="4">
        <v>1128299</v>
      </c>
      <c r="C572" s="5">
        <v>43903</v>
      </c>
      <c r="D572" s="37">
        <v>2020</v>
      </c>
      <c r="E572" s="5" t="str">
        <f>TEXT(Sales[[#This Row],[Invoice Date]],"mmm")</f>
        <v>Mar</v>
      </c>
      <c r="F572" s="4" t="s">
        <v>31</v>
      </c>
      <c r="G572" s="4" t="s">
        <v>42</v>
      </c>
      <c r="H572" s="4" t="s">
        <v>43</v>
      </c>
      <c r="I572" s="6" t="s">
        <v>22</v>
      </c>
      <c r="J572" s="7">
        <v>70</v>
      </c>
      <c r="K572" s="8">
        <v>400</v>
      </c>
      <c r="L572" s="9">
        <f t="shared" si="8"/>
        <v>28000</v>
      </c>
      <c r="M572" s="9">
        <v>140000.00000000003</v>
      </c>
      <c r="N572" s="10">
        <v>0.50000000000000011</v>
      </c>
      <c r="O572" s="4" t="s">
        <v>18</v>
      </c>
    </row>
    <row r="573" spans="1:15" ht="14.25" customHeight="1" x14ac:dyDescent="0.25">
      <c r="A573" s="4" t="s">
        <v>30</v>
      </c>
      <c r="B573" s="4">
        <v>1128299</v>
      </c>
      <c r="C573" s="5">
        <v>43904</v>
      </c>
      <c r="D573" s="37">
        <v>2020</v>
      </c>
      <c r="E573" s="5" t="str">
        <f>TEXT(Sales[[#This Row],[Invoice Date]],"mmm")</f>
        <v>Mar</v>
      </c>
      <c r="F573" s="4" t="s">
        <v>31</v>
      </c>
      <c r="G573" s="4" t="s">
        <v>42</v>
      </c>
      <c r="H573" s="4" t="s">
        <v>43</v>
      </c>
      <c r="I573" s="6" t="s">
        <v>23</v>
      </c>
      <c r="J573" s="7">
        <v>75.000000000000014</v>
      </c>
      <c r="K573" s="8">
        <v>500</v>
      </c>
      <c r="L573" s="9">
        <f t="shared" si="8"/>
        <v>37500.000000000007</v>
      </c>
      <c r="M573" s="9">
        <v>56250.000000000015</v>
      </c>
      <c r="N573" s="10">
        <v>0.15000000000000002</v>
      </c>
      <c r="O573" s="4" t="s">
        <v>18</v>
      </c>
    </row>
    <row r="574" spans="1:15" ht="14.25" customHeight="1" x14ac:dyDescent="0.25">
      <c r="A574" s="4" t="s">
        <v>30</v>
      </c>
      <c r="B574" s="4">
        <v>1128299</v>
      </c>
      <c r="C574" s="5">
        <v>43905</v>
      </c>
      <c r="D574" s="37">
        <v>2020</v>
      </c>
      <c r="E574" s="5" t="str">
        <f>TEXT(Sales[[#This Row],[Invoice Date]],"mmm")</f>
        <v>Mar</v>
      </c>
      <c r="F574" s="4" t="s">
        <v>31</v>
      </c>
      <c r="G574" s="4" t="s">
        <v>42</v>
      </c>
      <c r="H574" s="4" t="s">
        <v>43</v>
      </c>
      <c r="I574" s="6" t="s">
        <v>17</v>
      </c>
      <c r="J574" s="7">
        <v>30</v>
      </c>
      <c r="K574" s="8">
        <v>425</v>
      </c>
      <c r="L574" s="9">
        <f t="shared" si="8"/>
        <v>12750</v>
      </c>
      <c r="M574" s="9">
        <v>44625.000000000007</v>
      </c>
      <c r="N574" s="10">
        <v>0.35000000000000003</v>
      </c>
      <c r="O574" s="4" t="s">
        <v>18</v>
      </c>
    </row>
    <row r="575" spans="1:15" ht="14.25" customHeight="1" x14ac:dyDescent="0.25">
      <c r="A575" s="4" t="s">
        <v>30</v>
      </c>
      <c r="B575" s="4">
        <v>1128299</v>
      </c>
      <c r="C575" s="5">
        <v>43906</v>
      </c>
      <c r="D575" s="37">
        <v>2020</v>
      </c>
      <c r="E575" s="5" t="str">
        <f>TEXT(Sales[[#This Row],[Invoice Date]],"mmm")</f>
        <v>Mar</v>
      </c>
      <c r="F575" s="4" t="s">
        <v>31</v>
      </c>
      <c r="G575" s="4" t="s">
        <v>42</v>
      </c>
      <c r="H575" s="4" t="s">
        <v>43</v>
      </c>
      <c r="I575" s="6" t="s">
        <v>19</v>
      </c>
      <c r="J575" s="7">
        <v>40</v>
      </c>
      <c r="K575" s="8">
        <v>425</v>
      </c>
      <c r="L575" s="9">
        <f t="shared" si="8"/>
        <v>17000</v>
      </c>
      <c r="M575" s="9">
        <v>34000</v>
      </c>
      <c r="N575" s="10">
        <v>0.2</v>
      </c>
      <c r="O575" s="4" t="s">
        <v>18</v>
      </c>
    </row>
    <row r="576" spans="1:15" ht="14.25" customHeight="1" x14ac:dyDescent="0.25">
      <c r="A576" s="4" t="s">
        <v>30</v>
      </c>
      <c r="B576" s="4">
        <v>1128299</v>
      </c>
      <c r="C576" s="5">
        <v>43907</v>
      </c>
      <c r="D576" s="37">
        <v>2020</v>
      </c>
      <c r="E576" s="5" t="str">
        <f>TEXT(Sales[[#This Row],[Invoice Date]],"mmm")</f>
        <v>Mar</v>
      </c>
      <c r="F576" s="4" t="s">
        <v>31</v>
      </c>
      <c r="G576" s="4" t="s">
        <v>42</v>
      </c>
      <c r="H576" s="4" t="s">
        <v>43</v>
      </c>
      <c r="I576" s="6" t="s">
        <v>20</v>
      </c>
      <c r="J576" s="7">
        <v>40</v>
      </c>
      <c r="K576" s="8">
        <v>425</v>
      </c>
      <c r="L576" s="9">
        <f t="shared" si="8"/>
        <v>17000</v>
      </c>
      <c r="M576" s="9">
        <v>59500.000000000007</v>
      </c>
      <c r="N576" s="10">
        <v>0.35000000000000003</v>
      </c>
      <c r="O576" s="4" t="s">
        <v>18</v>
      </c>
    </row>
    <row r="577" spans="1:15" ht="14.25" customHeight="1" x14ac:dyDescent="0.25">
      <c r="A577" s="4" t="s">
        <v>30</v>
      </c>
      <c r="B577" s="4">
        <v>1128299</v>
      </c>
      <c r="C577" s="5">
        <v>43908</v>
      </c>
      <c r="D577" s="37">
        <v>2020</v>
      </c>
      <c r="E577" s="5" t="str">
        <f>TEXT(Sales[[#This Row],[Invoice Date]],"mmm")</f>
        <v>Mar</v>
      </c>
      <c r="F577" s="4" t="s">
        <v>31</v>
      </c>
      <c r="G577" s="4" t="s">
        <v>42</v>
      </c>
      <c r="H577" s="4" t="s">
        <v>43</v>
      </c>
      <c r="I577" s="6" t="s">
        <v>21</v>
      </c>
      <c r="J577" s="7">
        <v>40</v>
      </c>
      <c r="K577" s="8">
        <v>275</v>
      </c>
      <c r="L577" s="9">
        <f t="shared" si="8"/>
        <v>11000</v>
      </c>
      <c r="M577" s="9">
        <v>33000</v>
      </c>
      <c r="N577" s="10">
        <v>0.3</v>
      </c>
      <c r="O577" s="4" t="s">
        <v>18</v>
      </c>
    </row>
    <row r="578" spans="1:15" ht="14.25" customHeight="1" x14ac:dyDescent="0.25">
      <c r="A578" s="4" t="s">
        <v>30</v>
      </c>
      <c r="B578" s="4">
        <v>1128299</v>
      </c>
      <c r="C578" s="5">
        <v>43909</v>
      </c>
      <c r="D578" s="37">
        <v>2020</v>
      </c>
      <c r="E578" s="5" t="str">
        <f>TEXT(Sales[[#This Row],[Invoice Date]],"mmm")</f>
        <v>Mar</v>
      </c>
      <c r="F578" s="4" t="s">
        <v>31</v>
      </c>
      <c r="G578" s="4" t="s">
        <v>44</v>
      </c>
      <c r="H578" s="4" t="s">
        <v>45</v>
      </c>
      <c r="I578" s="6" t="s">
        <v>22</v>
      </c>
      <c r="J578" s="7">
        <v>45</v>
      </c>
      <c r="K578" s="8">
        <v>225</v>
      </c>
      <c r="L578" s="9">
        <f t="shared" si="8"/>
        <v>10125</v>
      </c>
      <c r="M578" s="9">
        <v>50625</v>
      </c>
      <c r="N578" s="10">
        <v>0.5</v>
      </c>
      <c r="O578" s="4" t="s">
        <v>18</v>
      </c>
    </row>
    <row r="579" spans="1:15" ht="14.25" customHeight="1" x14ac:dyDescent="0.25">
      <c r="A579" s="4" t="s">
        <v>30</v>
      </c>
      <c r="B579" s="4">
        <v>1128299</v>
      </c>
      <c r="C579" s="5">
        <v>43910</v>
      </c>
      <c r="D579" s="37">
        <v>2020</v>
      </c>
      <c r="E579" s="5" t="str">
        <f>TEXT(Sales[[#This Row],[Invoice Date]],"mmm")</f>
        <v>Mar</v>
      </c>
      <c r="F579" s="4" t="s">
        <v>31</v>
      </c>
      <c r="G579" s="4" t="s">
        <v>44</v>
      </c>
      <c r="H579" s="4" t="s">
        <v>45</v>
      </c>
      <c r="I579" s="6" t="s">
        <v>23</v>
      </c>
      <c r="J579" s="7">
        <v>40</v>
      </c>
      <c r="K579" s="8">
        <v>475</v>
      </c>
      <c r="L579" s="9">
        <f t="shared" ref="L579:L642" si="9">J579*K579</f>
        <v>19000</v>
      </c>
      <c r="M579" s="9">
        <v>28500.000000000004</v>
      </c>
      <c r="N579" s="10">
        <v>0.15000000000000002</v>
      </c>
      <c r="O579" s="4" t="s">
        <v>18</v>
      </c>
    </row>
    <row r="580" spans="1:15" ht="14.25" customHeight="1" x14ac:dyDescent="0.25">
      <c r="A580" s="4" t="s">
        <v>30</v>
      </c>
      <c r="B580" s="4">
        <v>1128299</v>
      </c>
      <c r="C580" s="5">
        <v>43911</v>
      </c>
      <c r="D580" s="37">
        <v>2020</v>
      </c>
      <c r="E580" s="5" t="str">
        <f>TEXT(Sales[[#This Row],[Invoice Date]],"mmm")</f>
        <v>Mar</v>
      </c>
      <c r="F580" s="4" t="s">
        <v>31</v>
      </c>
      <c r="G580" s="4" t="s">
        <v>44</v>
      </c>
      <c r="H580" s="4" t="s">
        <v>45</v>
      </c>
      <c r="I580" s="6" t="s">
        <v>17</v>
      </c>
      <c r="J580" s="7">
        <v>30</v>
      </c>
      <c r="K580" s="8">
        <v>525</v>
      </c>
      <c r="L580" s="9">
        <f t="shared" si="9"/>
        <v>15750</v>
      </c>
      <c r="M580" s="9">
        <v>55125.000000000007</v>
      </c>
      <c r="N580" s="10">
        <v>0.35000000000000003</v>
      </c>
      <c r="O580" s="4" t="s">
        <v>18</v>
      </c>
    </row>
    <row r="581" spans="1:15" ht="14.25" customHeight="1" x14ac:dyDescent="0.25">
      <c r="A581" s="4" t="s">
        <v>30</v>
      </c>
      <c r="B581" s="4">
        <v>1128299</v>
      </c>
      <c r="C581" s="5">
        <v>43912</v>
      </c>
      <c r="D581" s="37">
        <v>2020</v>
      </c>
      <c r="E581" s="5" t="str">
        <f>TEXT(Sales[[#This Row],[Invoice Date]],"mmm")</f>
        <v>Mar</v>
      </c>
      <c r="F581" s="4" t="s">
        <v>31</v>
      </c>
      <c r="G581" s="4" t="s">
        <v>44</v>
      </c>
      <c r="H581" s="4" t="s">
        <v>45</v>
      </c>
      <c r="I581" s="6" t="s">
        <v>19</v>
      </c>
      <c r="J581" s="7">
        <v>40</v>
      </c>
      <c r="K581" s="8">
        <v>425</v>
      </c>
      <c r="L581" s="9">
        <f t="shared" si="9"/>
        <v>17000</v>
      </c>
      <c r="M581" s="9">
        <v>34000</v>
      </c>
      <c r="N581" s="10">
        <v>0.2</v>
      </c>
      <c r="O581" s="4" t="s">
        <v>18</v>
      </c>
    </row>
    <row r="582" spans="1:15" ht="14.25" customHeight="1" x14ac:dyDescent="0.25">
      <c r="A582" s="4" t="s">
        <v>30</v>
      </c>
      <c r="B582" s="4">
        <v>1128299</v>
      </c>
      <c r="C582" s="5">
        <v>43913</v>
      </c>
      <c r="D582" s="37">
        <v>2020</v>
      </c>
      <c r="E582" s="5" t="str">
        <f>TEXT(Sales[[#This Row],[Invoice Date]],"mmm")</f>
        <v>Mar</v>
      </c>
      <c r="F582" s="4" t="s">
        <v>31</v>
      </c>
      <c r="G582" s="4" t="s">
        <v>44</v>
      </c>
      <c r="H582" s="4" t="s">
        <v>45</v>
      </c>
      <c r="I582" s="6" t="s">
        <v>20</v>
      </c>
      <c r="J582" s="7">
        <v>40</v>
      </c>
      <c r="K582" s="8">
        <v>425</v>
      </c>
      <c r="L582" s="9">
        <f t="shared" si="9"/>
        <v>17000</v>
      </c>
      <c r="M582" s="9">
        <v>59500.000000000007</v>
      </c>
      <c r="N582" s="10">
        <v>0.35000000000000003</v>
      </c>
      <c r="O582" s="4" t="s">
        <v>18</v>
      </c>
    </row>
    <row r="583" spans="1:15" ht="14.25" customHeight="1" x14ac:dyDescent="0.25">
      <c r="A583" s="4" t="s">
        <v>30</v>
      </c>
      <c r="B583" s="4">
        <v>1128299</v>
      </c>
      <c r="C583" s="5">
        <v>43914</v>
      </c>
      <c r="D583" s="37">
        <v>2020</v>
      </c>
      <c r="E583" s="5" t="str">
        <f>TEXT(Sales[[#This Row],[Invoice Date]],"mmm")</f>
        <v>Mar</v>
      </c>
      <c r="F583" s="4" t="s">
        <v>31</v>
      </c>
      <c r="G583" s="4" t="s">
        <v>44</v>
      </c>
      <c r="H583" s="4" t="s">
        <v>45</v>
      </c>
      <c r="I583" s="6" t="s">
        <v>21</v>
      </c>
      <c r="J583" s="7">
        <v>40</v>
      </c>
      <c r="K583" s="8">
        <v>275</v>
      </c>
      <c r="L583" s="9">
        <f t="shared" si="9"/>
        <v>11000</v>
      </c>
      <c r="M583" s="9">
        <v>33000</v>
      </c>
      <c r="N583" s="10">
        <v>0.3</v>
      </c>
      <c r="O583" s="4" t="s">
        <v>18</v>
      </c>
    </row>
    <row r="584" spans="1:15" ht="14.25" customHeight="1" x14ac:dyDescent="0.25">
      <c r="A584" s="4" t="s">
        <v>30</v>
      </c>
      <c r="B584" s="4">
        <v>1128299</v>
      </c>
      <c r="C584" s="5">
        <v>43915</v>
      </c>
      <c r="D584" s="37">
        <v>2020</v>
      </c>
      <c r="E584" s="5" t="str">
        <f>TEXT(Sales[[#This Row],[Invoice Date]],"mmm")</f>
        <v>Mar</v>
      </c>
      <c r="F584" s="4" t="s">
        <v>31</v>
      </c>
      <c r="G584" s="4" t="s">
        <v>44</v>
      </c>
      <c r="H584" s="4" t="s">
        <v>45</v>
      </c>
      <c r="I584" s="6" t="s">
        <v>22</v>
      </c>
      <c r="J584" s="7">
        <v>45</v>
      </c>
      <c r="K584" s="8">
        <v>200</v>
      </c>
      <c r="L584" s="9">
        <f t="shared" si="9"/>
        <v>9000</v>
      </c>
      <c r="M584" s="9">
        <v>45000</v>
      </c>
      <c r="N584" s="10">
        <v>0.5</v>
      </c>
      <c r="O584" s="4" t="s">
        <v>18</v>
      </c>
    </row>
    <row r="585" spans="1:15" ht="14.25" customHeight="1" x14ac:dyDescent="0.25">
      <c r="A585" s="4" t="s">
        <v>30</v>
      </c>
      <c r="B585" s="4">
        <v>1128299</v>
      </c>
      <c r="C585" s="5">
        <v>43916</v>
      </c>
      <c r="D585" s="37">
        <v>2020</v>
      </c>
      <c r="E585" s="5" t="str">
        <f>TEXT(Sales[[#This Row],[Invoice Date]],"mmm")</f>
        <v>Mar</v>
      </c>
      <c r="F585" s="4" t="s">
        <v>31</v>
      </c>
      <c r="G585" s="4" t="s">
        <v>44</v>
      </c>
      <c r="H585" s="4" t="s">
        <v>45</v>
      </c>
      <c r="I585" s="6" t="s">
        <v>23</v>
      </c>
      <c r="J585" s="7">
        <v>40</v>
      </c>
      <c r="K585" s="8">
        <v>400</v>
      </c>
      <c r="L585" s="9">
        <f t="shared" si="9"/>
        <v>16000</v>
      </c>
      <c r="M585" s="9">
        <v>24000.000000000004</v>
      </c>
      <c r="N585" s="10">
        <v>0.15000000000000002</v>
      </c>
      <c r="O585" s="4" t="s">
        <v>18</v>
      </c>
    </row>
    <row r="586" spans="1:15" ht="14.25" customHeight="1" x14ac:dyDescent="0.25">
      <c r="A586" s="4" t="s">
        <v>30</v>
      </c>
      <c r="B586" s="4">
        <v>1128299</v>
      </c>
      <c r="C586" s="5">
        <v>43917</v>
      </c>
      <c r="D586" s="37">
        <v>2020</v>
      </c>
      <c r="E586" s="5" t="str">
        <f>TEXT(Sales[[#This Row],[Invoice Date]],"mmm")</f>
        <v>Mar</v>
      </c>
      <c r="F586" s="4" t="s">
        <v>31</v>
      </c>
      <c r="G586" s="4" t="s">
        <v>44</v>
      </c>
      <c r="H586" s="4" t="s">
        <v>45</v>
      </c>
      <c r="I586" s="6" t="s">
        <v>17</v>
      </c>
      <c r="J586" s="7">
        <v>40</v>
      </c>
      <c r="K586" s="8">
        <v>550</v>
      </c>
      <c r="L586" s="9">
        <f t="shared" si="9"/>
        <v>22000</v>
      </c>
      <c r="M586" s="9">
        <v>77000.000000000015</v>
      </c>
      <c r="N586" s="10">
        <v>0.35000000000000003</v>
      </c>
      <c r="O586" s="4" t="s">
        <v>18</v>
      </c>
    </row>
    <row r="587" spans="1:15" ht="14.25" customHeight="1" x14ac:dyDescent="0.25">
      <c r="A587" s="4" t="s">
        <v>30</v>
      </c>
      <c r="B587" s="4">
        <v>1128299</v>
      </c>
      <c r="C587" s="5">
        <v>43918</v>
      </c>
      <c r="D587" s="37">
        <v>2020</v>
      </c>
      <c r="E587" s="5" t="str">
        <f>TEXT(Sales[[#This Row],[Invoice Date]],"mmm")</f>
        <v>Mar</v>
      </c>
      <c r="F587" s="4" t="s">
        <v>31</v>
      </c>
      <c r="G587" s="4" t="s">
        <v>44</v>
      </c>
      <c r="H587" s="4" t="s">
        <v>45</v>
      </c>
      <c r="I587" s="6" t="s">
        <v>19</v>
      </c>
      <c r="J587" s="7">
        <v>49.999999999999993</v>
      </c>
      <c r="K587" s="8">
        <v>400</v>
      </c>
      <c r="L587" s="9">
        <f t="shared" si="9"/>
        <v>19999.999999999996</v>
      </c>
      <c r="M587" s="9">
        <v>40000</v>
      </c>
      <c r="N587" s="10">
        <v>0.2</v>
      </c>
      <c r="O587" s="4" t="s">
        <v>18</v>
      </c>
    </row>
    <row r="588" spans="1:15" ht="14.25" customHeight="1" x14ac:dyDescent="0.25">
      <c r="A588" s="4" t="s">
        <v>30</v>
      </c>
      <c r="B588" s="4">
        <v>1128299</v>
      </c>
      <c r="C588" s="5">
        <v>43919</v>
      </c>
      <c r="D588" s="37">
        <v>2020</v>
      </c>
      <c r="E588" s="5" t="str">
        <f>TEXT(Sales[[#This Row],[Invoice Date]],"mmm")</f>
        <v>Mar</v>
      </c>
      <c r="F588" s="4" t="s">
        <v>31</v>
      </c>
      <c r="G588" s="4" t="s">
        <v>44</v>
      </c>
      <c r="H588" s="4" t="s">
        <v>45</v>
      </c>
      <c r="I588" s="6" t="s">
        <v>20</v>
      </c>
      <c r="J588" s="7">
        <v>54.999999999999993</v>
      </c>
      <c r="K588" s="8">
        <v>400</v>
      </c>
      <c r="L588" s="9">
        <f t="shared" si="9"/>
        <v>21999.999999999996</v>
      </c>
      <c r="M588" s="9">
        <v>77000</v>
      </c>
      <c r="N588" s="10">
        <v>0.35000000000000003</v>
      </c>
      <c r="O588" s="4" t="s">
        <v>18</v>
      </c>
    </row>
    <row r="589" spans="1:15" ht="14.25" customHeight="1" x14ac:dyDescent="0.25">
      <c r="A589" s="4" t="s">
        <v>30</v>
      </c>
      <c r="B589" s="4">
        <v>1128299</v>
      </c>
      <c r="C589" s="5">
        <v>43920</v>
      </c>
      <c r="D589" s="37">
        <v>2020</v>
      </c>
      <c r="E589" s="5" t="str">
        <f>TEXT(Sales[[#This Row],[Invoice Date]],"mmm")</f>
        <v>Mar</v>
      </c>
      <c r="F589" s="4" t="s">
        <v>31</v>
      </c>
      <c r="G589" s="4" t="s">
        <v>44</v>
      </c>
      <c r="H589" s="4" t="s">
        <v>45</v>
      </c>
      <c r="I589" s="6" t="s">
        <v>21</v>
      </c>
      <c r="J589" s="7">
        <v>54.999999999999993</v>
      </c>
      <c r="K589" s="8">
        <v>300</v>
      </c>
      <c r="L589" s="9">
        <f t="shared" si="9"/>
        <v>16499.999999999996</v>
      </c>
      <c r="M589" s="9">
        <v>49499.999999999993</v>
      </c>
      <c r="N589" s="10">
        <v>0.3</v>
      </c>
      <c r="O589" s="4" t="s">
        <v>18</v>
      </c>
    </row>
    <row r="590" spans="1:15" ht="14.25" customHeight="1" x14ac:dyDescent="0.25">
      <c r="A590" s="4" t="s">
        <v>30</v>
      </c>
      <c r="B590" s="4">
        <v>1128299</v>
      </c>
      <c r="C590" s="5">
        <v>43921</v>
      </c>
      <c r="D590" s="37">
        <v>2020</v>
      </c>
      <c r="E590" s="5" t="str">
        <f>TEXT(Sales[[#This Row],[Invoice Date]],"mmm")</f>
        <v>Mar</v>
      </c>
      <c r="F590" s="4" t="s">
        <v>31</v>
      </c>
      <c r="G590" s="4" t="s">
        <v>44</v>
      </c>
      <c r="H590" s="4" t="s">
        <v>45</v>
      </c>
      <c r="I590" s="6" t="s">
        <v>22</v>
      </c>
      <c r="J590" s="7">
        <v>60</v>
      </c>
      <c r="K590" s="8">
        <v>150</v>
      </c>
      <c r="L590" s="9">
        <f t="shared" si="9"/>
        <v>9000</v>
      </c>
      <c r="M590" s="9">
        <v>45000</v>
      </c>
      <c r="N590" s="10">
        <v>0.5</v>
      </c>
      <c r="O590" s="4" t="s">
        <v>18</v>
      </c>
    </row>
    <row r="591" spans="1:15" ht="14.25" customHeight="1" x14ac:dyDescent="0.25">
      <c r="A591" s="4" t="s">
        <v>30</v>
      </c>
      <c r="B591" s="4">
        <v>1128299</v>
      </c>
      <c r="C591" s="5">
        <v>43922</v>
      </c>
      <c r="D591" s="37">
        <v>2020</v>
      </c>
      <c r="E591" s="5" t="str">
        <f>TEXT(Sales[[#This Row],[Invoice Date]],"mmm")</f>
        <v>Apr</v>
      </c>
      <c r="F591" s="4" t="s">
        <v>31</v>
      </c>
      <c r="G591" s="4" t="s">
        <v>44</v>
      </c>
      <c r="H591" s="4" t="s">
        <v>45</v>
      </c>
      <c r="I591" s="6" t="s">
        <v>23</v>
      </c>
      <c r="J591" s="7">
        <v>54.999999999999993</v>
      </c>
      <c r="K591" s="8">
        <v>350</v>
      </c>
      <c r="L591" s="9">
        <f t="shared" si="9"/>
        <v>19249.999999999996</v>
      </c>
      <c r="M591" s="9">
        <v>28875</v>
      </c>
      <c r="N591" s="10">
        <v>0.15000000000000002</v>
      </c>
      <c r="O591" s="4" t="s">
        <v>18</v>
      </c>
    </row>
    <row r="592" spans="1:15" ht="14.25" customHeight="1" x14ac:dyDescent="0.25">
      <c r="A592" s="4" t="s">
        <v>30</v>
      </c>
      <c r="B592" s="4">
        <v>1128299</v>
      </c>
      <c r="C592" s="5">
        <v>43923</v>
      </c>
      <c r="D592" s="37">
        <v>2020</v>
      </c>
      <c r="E592" s="5" t="str">
        <f>TEXT(Sales[[#This Row],[Invoice Date]],"mmm")</f>
        <v>Apr</v>
      </c>
      <c r="F592" s="4" t="s">
        <v>31</v>
      </c>
      <c r="G592" s="4" t="s">
        <v>44</v>
      </c>
      <c r="H592" s="4" t="s">
        <v>45</v>
      </c>
      <c r="I592" s="6" t="s">
        <v>17</v>
      </c>
      <c r="J592" s="7">
        <v>60</v>
      </c>
      <c r="K592" s="8">
        <v>525</v>
      </c>
      <c r="L592" s="9">
        <f t="shared" si="9"/>
        <v>31500</v>
      </c>
      <c r="M592" s="9">
        <v>110250.00000000001</v>
      </c>
      <c r="N592" s="10">
        <v>0.35000000000000003</v>
      </c>
      <c r="O592" s="4" t="s">
        <v>18</v>
      </c>
    </row>
    <row r="593" spans="1:15" ht="14.25" customHeight="1" x14ac:dyDescent="0.25">
      <c r="A593" s="4" t="s">
        <v>30</v>
      </c>
      <c r="B593" s="4">
        <v>1128299</v>
      </c>
      <c r="C593" s="5">
        <v>43924</v>
      </c>
      <c r="D593" s="37">
        <v>2020</v>
      </c>
      <c r="E593" s="5" t="str">
        <f>TEXT(Sales[[#This Row],[Invoice Date]],"mmm")</f>
        <v>Apr</v>
      </c>
      <c r="F593" s="4" t="s">
        <v>31</v>
      </c>
      <c r="G593" s="4" t="s">
        <v>44</v>
      </c>
      <c r="H593" s="4" t="s">
        <v>45</v>
      </c>
      <c r="I593" s="6" t="s">
        <v>19</v>
      </c>
      <c r="J593" s="7">
        <v>65</v>
      </c>
      <c r="K593" s="8">
        <v>325</v>
      </c>
      <c r="L593" s="9">
        <f t="shared" si="9"/>
        <v>21125</v>
      </c>
      <c r="M593" s="9">
        <v>42250</v>
      </c>
      <c r="N593" s="10">
        <v>0.2</v>
      </c>
      <c r="O593" s="4" t="s">
        <v>18</v>
      </c>
    </row>
    <row r="594" spans="1:15" ht="14.25" customHeight="1" x14ac:dyDescent="0.25">
      <c r="A594" s="4" t="s">
        <v>30</v>
      </c>
      <c r="B594" s="4">
        <v>1128299</v>
      </c>
      <c r="C594" s="5">
        <v>43925</v>
      </c>
      <c r="D594" s="37">
        <v>2020</v>
      </c>
      <c r="E594" s="5" t="str">
        <f>TEXT(Sales[[#This Row],[Invoice Date]],"mmm")</f>
        <v>Apr</v>
      </c>
      <c r="F594" s="4" t="s">
        <v>31</v>
      </c>
      <c r="G594" s="4" t="s">
        <v>44</v>
      </c>
      <c r="H594" s="4" t="s">
        <v>45</v>
      </c>
      <c r="I594" s="6" t="s">
        <v>20</v>
      </c>
      <c r="J594" s="7">
        <v>65</v>
      </c>
      <c r="K594" s="8">
        <v>375</v>
      </c>
      <c r="L594" s="9">
        <f t="shared" si="9"/>
        <v>24375</v>
      </c>
      <c r="M594" s="9">
        <v>85312.500000000015</v>
      </c>
      <c r="N594" s="10">
        <v>0.35000000000000003</v>
      </c>
      <c r="O594" s="4" t="s">
        <v>18</v>
      </c>
    </row>
    <row r="595" spans="1:15" ht="14.25" customHeight="1" x14ac:dyDescent="0.25">
      <c r="A595" s="4" t="s">
        <v>30</v>
      </c>
      <c r="B595" s="4">
        <v>1128299</v>
      </c>
      <c r="C595" s="5">
        <v>43926</v>
      </c>
      <c r="D595" s="37">
        <v>2020</v>
      </c>
      <c r="E595" s="5" t="str">
        <f>TEXT(Sales[[#This Row],[Invoice Date]],"mmm")</f>
        <v>Apr</v>
      </c>
      <c r="F595" s="4" t="s">
        <v>31</v>
      </c>
      <c r="G595" s="4" t="s">
        <v>44</v>
      </c>
      <c r="H595" s="4" t="s">
        <v>45</v>
      </c>
      <c r="I595" s="6" t="s">
        <v>21</v>
      </c>
      <c r="J595" s="7">
        <v>60</v>
      </c>
      <c r="K595" s="8">
        <v>275</v>
      </c>
      <c r="L595" s="9">
        <f t="shared" si="9"/>
        <v>16500</v>
      </c>
      <c r="M595" s="9">
        <v>49500</v>
      </c>
      <c r="N595" s="10">
        <v>0.3</v>
      </c>
      <c r="O595" s="4" t="s">
        <v>18</v>
      </c>
    </row>
    <row r="596" spans="1:15" ht="14.25" customHeight="1" x14ac:dyDescent="0.25">
      <c r="A596" s="4" t="s">
        <v>30</v>
      </c>
      <c r="B596" s="4">
        <v>1128299</v>
      </c>
      <c r="C596" s="5">
        <v>43927</v>
      </c>
      <c r="D596" s="37">
        <v>2020</v>
      </c>
      <c r="E596" s="5" t="str">
        <f>TEXT(Sales[[#This Row],[Invoice Date]],"mmm")</f>
        <v>Apr</v>
      </c>
      <c r="F596" s="4" t="s">
        <v>31</v>
      </c>
      <c r="G596" s="4" t="s">
        <v>44</v>
      </c>
      <c r="H596" s="4" t="s">
        <v>45</v>
      </c>
      <c r="I596" s="6" t="s">
        <v>22</v>
      </c>
      <c r="J596" s="7">
        <v>65</v>
      </c>
      <c r="K596" s="8">
        <v>175</v>
      </c>
      <c r="L596" s="9">
        <f t="shared" si="9"/>
        <v>11375</v>
      </c>
      <c r="M596" s="9">
        <v>56875</v>
      </c>
      <c r="N596" s="10">
        <v>0.5</v>
      </c>
      <c r="O596" s="4" t="s">
        <v>18</v>
      </c>
    </row>
    <row r="597" spans="1:15" ht="14.25" customHeight="1" x14ac:dyDescent="0.25">
      <c r="A597" s="4" t="s">
        <v>30</v>
      </c>
      <c r="B597" s="4">
        <v>1128299</v>
      </c>
      <c r="C597" s="5">
        <v>43928</v>
      </c>
      <c r="D597" s="37">
        <v>2020</v>
      </c>
      <c r="E597" s="5" t="str">
        <f>TEXT(Sales[[#This Row],[Invoice Date]],"mmm")</f>
        <v>Apr</v>
      </c>
      <c r="F597" s="4" t="s">
        <v>31</v>
      </c>
      <c r="G597" s="4" t="s">
        <v>44</v>
      </c>
      <c r="H597" s="4" t="s">
        <v>45</v>
      </c>
      <c r="I597" s="6" t="s">
        <v>23</v>
      </c>
      <c r="J597" s="7">
        <v>80</v>
      </c>
      <c r="K597" s="8">
        <v>325</v>
      </c>
      <c r="L597" s="9">
        <f t="shared" si="9"/>
        <v>26000</v>
      </c>
      <c r="M597" s="9">
        <v>39000.000000000007</v>
      </c>
      <c r="N597" s="10">
        <v>0.15000000000000002</v>
      </c>
      <c r="O597" s="4" t="s">
        <v>18</v>
      </c>
    </row>
    <row r="598" spans="1:15" ht="14.25" customHeight="1" x14ac:dyDescent="0.25">
      <c r="A598" s="4" t="s">
        <v>30</v>
      </c>
      <c r="B598" s="4">
        <v>1128299</v>
      </c>
      <c r="C598" s="5">
        <v>43929</v>
      </c>
      <c r="D598" s="37">
        <v>2020</v>
      </c>
      <c r="E598" s="5" t="str">
        <f>TEXT(Sales[[#This Row],[Invoice Date]],"mmm")</f>
        <v>Apr</v>
      </c>
      <c r="F598" s="4" t="s">
        <v>31</v>
      </c>
      <c r="G598" s="4" t="s">
        <v>44</v>
      </c>
      <c r="H598" s="4" t="s">
        <v>45</v>
      </c>
      <c r="I598" s="6" t="s">
        <v>17</v>
      </c>
      <c r="J598" s="7">
        <v>60</v>
      </c>
      <c r="K598" s="8">
        <v>525</v>
      </c>
      <c r="L598" s="9">
        <f t="shared" si="9"/>
        <v>31500</v>
      </c>
      <c r="M598" s="9">
        <v>157500</v>
      </c>
      <c r="N598" s="10">
        <v>0.5</v>
      </c>
      <c r="O598" s="4" t="s">
        <v>18</v>
      </c>
    </row>
    <row r="599" spans="1:15" ht="14.25" customHeight="1" x14ac:dyDescent="0.25">
      <c r="A599" s="4" t="s">
        <v>30</v>
      </c>
      <c r="B599" s="4">
        <v>1128299</v>
      </c>
      <c r="C599" s="5">
        <v>43930</v>
      </c>
      <c r="D599" s="37">
        <v>2020</v>
      </c>
      <c r="E599" s="5" t="str">
        <f>TEXT(Sales[[#This Row],[Invoice Date]],"mmm")</f>
        <v>Apr</v>
      </c>
      <c r="F599" s="4" t="s">
        <v>31</v>
      </c>
      <c r="G599" s="4" t="s">
        <v>44</v>
      </c>
      <c r="H599" s="4" t="s">
        <v>45</v>
      </c>
      <c r="I599" s="6" t="s">
        <v>19</v>
      </c>
      <c r="J599" s="7">
        <v>65</v>
      </c>
      <c r="K599" s="8">
        <v>375</v>
      </c>
      <c r="L599" s="9">
        <f t="shared" si="9"/>
        <v>24375</v>
      </c>
      <c r="M599" s="9">
        <v>85312.5</v>
      </c>
      <c r="N599" s="10">
        <v>0.35</v>
      </c>
      <c r="O599" s="4" t="s">
        <v>18</v>
      </c>
    </row>
    <row r="600" spans="1:15" ht="14.25" customHeight="1" x14ac:dyDescent="0.25">
      <c r="A600" s="4" t="s">
        <v>30</v>
      </c>
      <c r="B600" s="4">
        <v>1128299</v>
      </c>
      <c r="C600" s="5">
        <v>43931</v>
      </c>
      <c r="D600" s="37">
        <v>2020</v>
      </c>
      <c r="E600" s="5" t="str">
        <f>TEXT(Sales[[#This Row],[Invoice Date]],"mmm")</f>
        <v>Apr</v>
      </c>
      <c r="F600" s="4" t="s">
        <v>31</v>
      </c>
      <c r="G600" s="4" t="s">
        <v>44</v>
      </c>
      <c r="H600" s="4" t="s">
        <v>45</v>
      </c>
      <c r="I600" s="6" t="s">
        <v>20</v>
      </c>
      <c r="J600" s="7">
        <v>65</v>
      </c>
      <c r="K600" s="8">
        <v>375</v>
      </c>
      <c r="L600" s="9">
        <f t="shared" si="9"/>
        <v>24375</v>
      </c>
      <c r="M600" s="9">
        <v>121875</v>
      </c>
      <c r="N600" s="10">
        <v>0.5</v>
      </c>
      <c r="O600" s="4" t="s">
        <v>18</v>
      </c>
    </row>
    <row r="601" spans="1:15" ht="14.25" customHeight="1" x14ac:dyDescent="0.25">
      <c r="A601" s="4" t="s">
        <v>30</v>
      </c>
      <c r="B601" s="4">
        <v>1128299</v>
      </c>
      <c r="C601" s="5">
        <v>43932</v>
      </c>
      <c r="D601" s="37">
        <v>2020</v>
      </c>
      <c r="E601" s="5" t="str">
        <f>TEXT(Sales[[#This Row],[Invoice Date]],"mmm")</f>
        <v>Apr</v>
      </c>
      <c r="F601" s="4" t="s">
        <v>31</v>
      </c>
      <c r="G601" s="4" t="s">
        <v>44</v>
      </c>
      <c r="H601" s="4" t="s">
        <v>45</v>
      </c>
      <c r="I601" s="6" t="s">
        <v>21</v>
      </c>
      <c r="J601" s="7">
        <v>60</v>
      </c>
      <c r="K601" s="8">
        <v>275</v>
      </c>
      <c r="L601" s="9">
        <f t="shared" si="9"/>
        <v>16500</v>
      </c>
      <c r="M601" s="9">
        <v>74249.999999999985</v>
      </c>
      <c r="N601" s="10">
        <v>0.44999999999999996</v>
      </c>
      <c r="O601" s="4" t="s">
        <v>18</v>
      </c>
    </row>
    <row r="602" spans="1:15" ht="14.25" customHeight="1" x14ac:dyDescent="0.25">
      <c r="A602" s="4" t="s">
        <v>30</v>
      </c>
      <c r="B602" s="4">
        <v>1128299</v>
      </c>
      <c r="C602" s="5">
        <v>43933</v>
      </c>
      <c r="D602" s="37">
        <v>2020</v>
      </c>
      <c r="E602" s="5" t="str">
        <f>TEXT(Sales[[#This Row],[Invoice Date]],"mmm")</f>
        <v>Apr</v>
      </c>
      <c r="F602" s="4" t="s">
        <v>31</v>
      </c>
      <c r="G602" s="4" t="s">
        <v>44</v>
      </c>
      <c r="H602" s="4" t="s">
        <v>45</v>
      </c>
      <c r="I602" s="6" t="s">
        <v>22</v>
      </c>
      <c r="J602" s="7">
        <v>65</v>
      </c>
      <c r="K602" s="8">
        <v>175</v>
      </c>
      <c r="L602" s="9">
        <f t="shared" si="9"/>
        <v>11375</v>
      </c>
      <c r="M602" s="9">
        <v>73937.500000000015</v>
      </c>
      <c r="N602" s="10">
        <v>0.65000000000000013</v>
      </c>
      <c r="O602" s="4" t="s">
        <v>18</v>
      </c>
    </row>
    <row r="603" spans="1:15" ht="14.25" customHeight="1" x14ac:dyDescent="0.25">
      <c r="A603" s="4" t="s">
        <v>30</v>
      </c>
      <c r="B603" s="4">
        <v>1128299</v>
      </c>
      <c r="C603" s="5">
        <v>43934</v>
      </c>
      <c r="D603" s="37">
        <v>2020</v>
      </c>
      <c r="E603" s="5" t="str">
        <f>TEXT(Sales[[#This Row],[Invoice Date]],"mmm")</f>
        <v>Apr</v>
      </c>
      <c r="F603" s="4" t="s">
        <v>31</v>
      </c>
      <c r="G603" s="4" t="s">
        <v>44</v>
      </c>
      <c r="H603" s="4" t="s">
        <v>45</v>
      </c>
      <c r="I603" s="6" t="s">
        <v>23</v>
      </c>
      <c r="J603" s="7">
        <v>80</v>
      </c>
      <c r="K603" s="8">
        <v>475</v>
      </c>
      <c r="L603" s="9">
        <f t="shared" si="9"/>
        <v>38000</v>
      </c>
      <c r="M603" s="9">
        <v>114000</v>
      </c>
      <c r="N603" s="10">
        <v>0.3</v>
      </c>
      <c r="O603" s="4" t="s">
        <v>18</v>
      </c>
    </row>
    <row r="604" spans="1:15" ht="14.25" customHeight="1" x14ac:dyDescent="0.25">
      <c r="A604" s="4" t="s">
        <v>30</v>
      </c>
      <c r="B604" s="4">
        <v>1128299</v>
      </c>
      <c r="C604" s="5">
        <v>43935</v>
      </c>
      <c r="D604" s="37">
        <v>2020</v>
      </c>
      <c r="E604" s="5" t="str">
        <f>TEXT(Sales[[#This Row],[Invoice Date]],"mmm")</f>
        <v>Apr</v>
      </c>
      <c r="F604" s="4" t="s">
        <v>31</v>
      </c>
      <c r="G604" s="4" t="s">
        <v>44</v>
      </c>
      <c r="H604" s="4" t="s">
        <v>45</v>
      </c>
      <c r="I604" s="6" t="s">
        <v>17</v>
      </c>
      <c r="J604" s="7">
        <v>60</v>
      </c>
      <c r="K604" s="8">
        <v>725</v>
      </c>
      <c r="L604" s="9">
        <f t="shared" si="9"/>
        <v>43500</v>
      </c>
      <c r="M604" s="9">
        <v>217500</v>
      </c>
      <c r="N604" s="10">
        <v>0.5</v>
      </c>
      <c r="O604" s="4" t="s">
        <v>18</v>
      </c>
    </row>
    <row r="605" spans="1:15" ht="14.25" customHeight="1" x14ac:dyDescent="0.25">
      <c r="A605" s="4" t="s">
        <v>30</v>
      </c>
      <c r="B605" s="4">
        <v>1128299</v>
      </c>
      <c r="C605" s="5">
        <v>43936</v>
      </c>
      <c r="D605" s="37">
        <v>2020</v>
      </c>
      <c r="E605" s="5" t="str">
        <f>TEXT(Sales[[#This Row],[Invoice Date]],"mmm")</f>
        <v>Apr</v>
      </c>
      <c r="F605" s="4" t="s">
        <v>31</v>
      </c>
      <c r="G605" s="4" t="s">
        <v>44</v>
      </c>
      <c r="H605" s="4" t="s">
        <v>45</v>
      </c>
      <c r="I605" s="6" t="s">
        <v>19</v>
      </c>
      <c r="J605" s="7">
        <v>65</v>
      </c>
      <c r="K605" s="8">
        <v>575</v>
      </c>
      <c r="L605" s="9">
        <f t="shared" si="9"/>
        <v>37375</v>
      </c>
      <c r="M605" s="9">
        <v>130812.49999999999</v>
      </c>
      <c r="N605" s="10">
        <v>0.35</v>
      </c>
      <c r="O605" s="4" t="s">
        <v>18</v>
      </c>
    </row>
    <row r="606" spans="1:15" ht="14.25" customHeight="1" x14ac:dyDescent="0.25">
      <c r="A606" s="4" t="s">
        <v>30</v>
      </c>
      <c r="B606" s="4">
        <v>1128299</v>
      </c>
      <c r="C606" s="5">
        <v>43937</v>
      </c>
      <c r="D606" s="37">
        <v>2020</v>
      </c>
      <c r="E606" s="5" t="str">
        <f>TEXT(Sales[[#This Row],[Invoice Date]],"mmm")</f>
        <v>Apr</v>
      </c>
      <c r="F606" s="4" t="s">
        <v>31</v>
      </c>
      <c r="G606" s="4" t="s">
        <v>44</v>
      </c>
      <c r="H606" s="4" t="s">
        <v>45</v>
      </c>
      <c r="I606" s="6" t="s">
        <v>20</v>
      </c>
      <c r="J606" s="7">
        <v>65</v>
      </c>
      <c r="K606" s="8">
        <v>575</v>
      </c>
      <c r="L606" s="9">
        <f t="shared" si="9"/>
        <v>37375</v>
      </c>
      <c r="M606" s="9">
        <v>186875</v>
      </c>
      <c r="N606" s="10">
        <v>0.5</v>
      </c>
      <c r="O606" s="4" t="s">
        <v>18</v>
      </c>
    </row>
    <row r="607" spans="1:15" ht="14.25" customHeight="1" x14ac:dyDescent="0.25">
      <c r="A607" s="4" t="s">
        <v>30</v>
      </c>
      <c r="B607" s="4">
        <v>1128299</v>
      </c>
      <c r="C607" s="5">
        <v>43938</v>
      </c>
      <c r="D607" s="37">
        <v>2020</v>
      </c>
      <c r="E607" s="5" t="str">
        <f>TEXT(Sales[[#This Row],[Invoice Date]],"mmm")</f>
        <v>Apr</v>
      </c>
      <c r="F607" s="4" t="s">
        <v>31</v>
      </c>
      <c r="G607" s="4" t="s">
        <v>44</v>
      </c>
      <c r="H607" s="4" t="s">
        <v>45</v>
      </c>
      <c r="I607" s="6" t="s">
        <v>21</v>
      </c>
      <c r="J607" s="7">
        <v>65</v>
      </c>
      <c r="K607" s="8">
        <v>450</v>
      </c>
      <c r="L607" s="9">
        <f t="shared" si="9"/>
        <v>29250</v>
      </c>
      <c r="M607" s="9">
        <v>131625</v>
      </c>
      <c r="N607" s="10">
        <v>0.44999999999999996</v>
      </c>
      <c r="O607" s="4" t="s">
        <v>18</v>
      </c>
    </row>
    <row r="608" spans="1:15" ht="14.25" customHeight="1" x14ac:dyDescent="0.25">
      <c r="A608" s="4" t="s">
        <v>30</v>
      </c>
      <c r="B608" s="4">
        <v>1128299</v>
      </c>
      <c r="C608" s="5">
        <v>43939</v>
      </c>
      <c r="D608" s="37">
        <v>2020</v>
      </c>
      <c r="E608" s="5" t="str">
        <f>TEXT(Sales[[#This Row],[Invoice Date]],"mmm")</f>
        <v>Apr</v>
      </c>
      <c r="F608" s="4" t="s">
        <v>31</v>
      </c>
      <c r="G608" s="4" t="s">
        <v>44</v>
      </c>
      <c r="H608" s="4" t="s">
        <v>45</v>
      </c>
      <c r="I608" s="6" t="s">
        <v>22</v>
      </c>
      <c r="J608" s="7">
        <v>70</v>
      </c>
      <c r="K608" s="8">
        <v>325</v>
      </c>
      <c r="L608" s="9">
        <f t="shared" si="9"/>
        <v>22750</v>
      </c>
      <c r="M608" s="9">
        <v>147875.00000000003</v>
      </c>
      <c r="N608" s="10">
        <v>0.65000000000000013</v>
      </c>
      <c r="O608" s="4" t="s">
        <v>18</v>
      </c>
    </row>
    <row r="609" spans="1:15" ht="14.25" customHeight="1" x14ac:dyDescent="0.25">
      <c r="A609" s="4" t="s">
        <v>30</v>
      </c>
      <c r="B609" s="4">
        <v>1128299</v>
      </c>
      <c r="C609" s="5">
        <v>43940</v>
      </c>
      <c r="D609" s="37">
        <v>2020</v>
      </c>
      <c r="E609" s="5" t="str">
        <f>TEXT(Sales[[#This Row],[Invoice Date]],"mmm")</f>
        <v>Apr</v>
      </c>
      <c r="F609" s="4" t="s">
        <v>31</v>
      </c>
      <c r="G609" s="4" t="s">
        <v>44</v>
      </c>
      <c r="H609" s="4" t="s">
        <v>45</v>
      </c>
      <c r="I609" s="6" t="s">
        <v>23</v>
      </c>
      <c r="J609" s="7">
        <v>85.000000000000014</v>
      </c>
      <c r="K609" s="8">
        <v>625</v>
      </c>
      <c r="L609" s="9">
        <f t="shared" si="9"/>
        <v>53125.000000000007</v>
      </c>
      <c r="M609" s="9">
        <v>159375.00000000003</v>
      </c>
      <c r="N609" s="10">
        <v>0.3</v>
      </c>
      <c r="O609" s="4" t="s">
        <v>18</v>
      </c>
    </row>
    <row r="610" spans="1:15" ht="14.25" customHeight="1" x14ac:dyDescent="0.25">
      <c r="A610" s="4" t="s">
        <v>30</v>
      </c>
      <c r="B610" s="4">
        <v>1128299</v>
      </c>
      <c r="C610" s="5">
        <v>43941</v>
      </c>
      <c r="D610" s="37">
        <v>2020</v>
      </c>
      <c r="E610" s="5" t="str">
        <f>TEXT(Sales[[#This Row],[Invoice Date]],"mmm")</f>
        <v>Apr</v>
      </c>
      <c r="F610" s="4" t="s">
        <v>31</v>
      </c>
      <c r="G610" s="4" t="s">
        <v>44</v>
      </c>
      <c r="H610" s="4" t="s">
        <v>45</v>
      </c>
      <c r="I610" s="6" t="s">
        <v>17</v>
      </c>
      <c r="J610" s="7">
        <v>65</v>
      </c>
      <c r="K610" s="8">
        <v>775</v>
      </c>
      <c r="L610" s="9">
        <f t="shared" si="9"/>
        <v>50375</v>
      </c>
      <c r="M610" s="9">
        <v>226687.5</v>
      </c>
      <c r="N610" s="10">
        <v>0.45</v>
      </c>
      <c r="O610" s="4" t="s">
        <v>18</v>
      </c>
    </row>
    <row r="611" spans="1:15" ht="14.25" customHeight="1" x14ac:dyDescent="0.25">
      <c r="A611" s="4" t="s">
        <v>30</v>
      </c>
      <c r="B611" s="4">
        <v>1128299</v>
      </c>
      <c r="C611" s="5">
        <v>43942</v>
      </c>
      <c r="D611" s="37">
        <v>2020</v>
      </c>
      <c r="E611" s="5" t="str">
        <f>TEXT(Sales[[#This Row],[Invoice Date]],"mmm")</f>
        <v>Apr</v>
      </c>
      <c r="F611" s="4" t="s">
        <v>31</v>
      </c>
      <c r="G611" s="4" t="s">
        <v>44</v>
      </c>
      <c r="H611" s="4" t="s">
        <v>45</v>
      </c>
      <c r="I611" s="6" t="s">
        <v>19</v>
      </c>
      <c r="J611" s="7">
        <v>70</v>
      </c>
      <c r="K611" s="8">
        <v>625</v>
      </c>
      <c r="L611" s="9">
        <f t="shared" si="9"/>
        <v>43750</v>
      </c>
      <c r="M611" s="9">
        <v>131250</v>
      </c>
      <c r="N611" s="10">
        <v>0.3</v>
      </c>
      <c r="O611" s="4" t="s">
        <v>18</v>
      </c>
    </row>
    <row r="612" spans="1:15" ht="14.25" customHeight="1" x14ac:dyDescent="0.25">
      <c r="A612" s="4" t="s">
        <v>30</v>
      </c>
      <c r="B612" s="4">
        <v>1128299</v>
      </c>
      <c r="C612" s="5">
        <v>43943</v>
      </c>
      <c r="D612" s="37">
        <v>2020</v>
      </c>
      <c r="E612" s="5" t="str">
        <f>TEXT(Sales[[#This Row],[Invoice Date]],"mmm")</f>
        <v>Apr</v>
      </c>
      <c r="F612" s="4" t="s">
        <v>31</v>
      </c>
      <c r="G612" s="4" t="s">
        <v>44</v>
      </c>
      <c r="H612" s="4" t="s">
        <v>45</v>
      </c>
      <c r="I612" s="6" t="s">
        <v>20</v>
      </c>
      <c r="J612" s="7">
        <v>70</v>
      </c>
      <c r="K612" s="8">
        <v>575</v>
      </c>
      <c r="L612" s="9">
        <f t="shared" si="9"/>
        <v>40250</v>
      </c>
      <c r="M612" s="9">
        <v>181125</v>
      </c>
      <c r="N612" s="10">
        <v>0.45</v>
      </c>
      <c r="O612" s="4" t="s">
        <v>18</v>
      </c>
    </row>
    <row r="613" spans="1:15" ht="14.25" customHeight="1" x14ac:dyDescent="0.25">
      <c r="A613" s="4" t="s">
        <v>30</v>
      </c>
      <c r="B613" s="4">
        <v>1128299</v>
      </c>
      <c r="C613" s="5">
        <v>43944</v>
      </c>
      <c r="D613" s="37">
        <v>2020</v>
      </c>
      <c r="E613" s="5" t="str">
        <f>TEXT(Sales[[#This Row],[Invoice Date]],"mmm")</f>
        <v>Apr</v>
      </c>
      <c r="F613" s="4" t="s">
        <v>31</v>
      </c>
      <c r="G613" s="4" t="s">
        <v>44</v>
      </c>
      <c r="H613" s="4" t="s">
        <v>45</v>
      </c>
      <c r="I613" s="6" t="s">
        <v>21</v>
      </c>
      <c r="J613" s="7">
        <v>65</v>
      </c>
      <c r="K613" s="8">
        <v>475</v>
      </c>
      <c r="L613" s="9">
        <f t="shared" si="9"/>
        <v>30875</v>
      </c>
      <c r="M613" s="9">
        <v>123499.99999999999</v>
      </c>
      <c r="N613" s="10">
        <v>0.39999999999999997</v>
      </c>
      <c r="O613" s="4" t="s">
        <v>18</v>
      </c>
    </row>
    <row r="614" spans="1:15" ht="14.25" customHeight="1" x14ac:dyDescent="0.25">
      <c r="A614" s="4" t="s">
        <v>30</v>
      </c>
      <c r="B614" s="4">
        <v>1128299</v>
      </c>
      <c r="C614" s="5">
        <v>43945</v>
      </c>
      <c r="D614" s="37">
        <v>2020</v>
      </c>
      <c r="E614" s="5" t="str">
        <f>TEXT(Sales[[#This Row],[Invoice Date]],"mmm")</f>
        <v>Apr</v>
      </c>
      <c r="F614" s="4" t="s">
        <v>31</v>
      </c>
      <c r="G614" s="4" t="s">
        <v>44</v>
      </c>
      <c r="H614" s="4" t="s">
        <v>45</v>
      </c>
      <c r="I614" s="6" t="s">
        <v>22</v>
      </c>
      <c r="J614" s="7">
        <v>70</v>
      </c>
      <c r="K614" s="8">
        <v>525</v>
      </c>
      <c r="L614" s="9">
        <f t="shared" si="9"/>
        <v>36750</v>
      </c>
      <c r="M614" s="9">
        <v>220500.00000000003</v>
      </c>
      <c r="N614" s="10">
        <v>0.60000000000000009</v>
      </c>
      <c r="O614" s="4" t="s">
        <v>18</v>
      </c>
    </row>
    <row r="615" spans="1:15" ht="14.25" customHeight="1" x14ac:dyDescent="0.25">
      <c r="A615" s="4" t="s">
        <v>30</v>
      </c>
      <c r="B615" s="4">
        <v>1128299</v>
      </c>
      <c r="C615" s="5">
        <v>43946</v>
      </c>
      <c r="D615" s="37">
        <v>2020</v>
      </c>
      <c r="E615" s="5" t="str">
        <f>TEXT(Sales[[#This Row],[Invoice Date]],"mmm")</f>
        <v>Apr</v>
      </c>
      <c r="F615" s="4" t="s">
        <v>31</v>
      </c>
      <c r="G615" s="4" t="s">
        <v>44</v>
      </c>
      <c r="H615" s="4" t="s">
        <v>45</v>
      </c>
      <c r="I615" s="6" t="s">
        <v>23</v>
      </c>
      <c r="J615" s="7">
        <v>85.000000000000014</v>
      </c>
      <c r="K615" s="8">
        <v>525</v>
      </c>
      <c r="L615" s="9">
        <f t="shared" si="9"/>
        <v>44625.000000000007</v>
      </c>
      <c r="M615" s="9">
        <v>111562.50000000001</v>
      </c>
      <c r="N615" s="10">
        <v>0.25</v>
      </c>
      <c r="O615" s="4" t="s">
        <v>18</v>
      </c>
    </row>
    <row r="616" spans="1:15" ht="14.25" customHeight="1" x14ac:dyDescent="0.25">
      <c r="A616" s="4" t="s">
        <v>30</v>
      </c>
      <c r="B616" s="4">
        <v>1128299</v>
      </c>
      <c r="C616" s="5">
        <v>43947</v>
      </c>
      <c r="D616" s="37">
        <v>2020</v>
      </c>
      <c r="E616" s="5" t="str">
        <f>TEXT(Sales[[#This Row],[Invoice Date]],"mmm")</f>
        <v>Apr</v>
      </c>
      <c r="F616" s="4" t="s">
        <v>31</v>
      </c>
      <c r="G616" s="4" t="s">
        <v>44</v>
      </c>
      <c r="H616" s="4" t="s">
        <v>45</v>
      </c>
      <c r="I616" s="6" t="s">
        <v>17</v>
      </c>
      <c r="J616" s="7">
        <v>70</v>
      </c>
      <c r="K616" s="8">
        <v>725</v>
      </c>
      <c r="L616" s="9">
        <f t="shared" si="9"/>
        <v>50750</v>
      </c>
      <c r="M616" s="9">
        <v>228375</v>
      </c>
      <c r="N616" s="10">
        <v>0.45</v>
      </c>
      <c r="O616" s="4" t="s">
        <v>18</v>
      </c>
    </row>
    <row r="617" spans="1:15" ht="14.25" customHeight="1" x14ac:dyDescent="0.25">
      <c r="A617" s="4" t="s">
        <v>30</v>
      </c>
      <c r="B617" s="4">
        <v>1128299</v>
      </c>
      <c r="C617" s="5">
        <v>43948</v>
      </c>
      <c r="D617" s="37">
        <v>2020</v>
      </c>
      <c r="E617" s="5" t="str">
        <f>TEXT(Sales[[#This Row],[Invoice Date]],"mmm")</f>
        <v>Apr</v>
      </c>
      <c r="F617" s="4" t="s">
        <v>31</v>
      </c>
      <c r="G617" s="4" t="s">
        <v>44</v>
      </c>
      <c r="H617" s="4" t="s">
        <v>45</v>
      </c>
      <c r="I617" s="6" t="s">
        <v>19</v>
      </c>
      <c r="J617" s="7">
        <v>75.000000000000014</v>
      </c>
      <c r="K617" s="8">
        <v>675</v>
      </c>
      <c r="L617" s="9">
        <f t="shared" si="9"/>
        <v>50625.000000000007</v>
      </c>
      <c r="M617" s="9">
        <v>151875.00000000003</v>
      </c>
      <c r="N617" s="10">
        <v>0.3</v>
      </c>
      <c r="O617" s="4" t="s">
        <v>18</v>
      </c>
    </row>
    <row r="618" spans="1:15" ht="14.25" customHeight="1" x14ac:dyDescent="0.25">
      <c r="A618" s="4" t="s">
        <v>30</v>
      </c>
      <c r="B618" s="4">
        <v>1128299</v>
      </c>
      <c r="C618" s="5">
        <v>43949</v>
      </c>
      <c r="D618" s="37">
        <v>2020</v>
      </c>
      <c r="E618" s="5" t="str">
        <f>TEXT(Sales[[#This Row],[Invoice Date]],"mmm")</f>
        <v>Apr</v>
      </c>
      <c r="F618" s="4" t="s">
        <v>31</v>
      </c>
      <c r="G618" s="4" t="s">
        <v>44</v>
      </c>
      <c r="H618" s="4" t="s">
        <v>45</v>
      </c>
      <c r="I618" s="6" t="s">
        <v>20</v>
      </c>
      <c r="J618" s="7">
        <v>70</v>
      </c>
      <c r="K618" s="8">
        <v>550</v>
      </c>
      <c r="L618" s="9">
        <f t="shared" si="9"/>
        <v>38500</v>
      </c>
      <c r="M618" s="9">
        <v>173250</v>
      </c>
      <c r="N618" s="10">
        <v>0.45</v>
      </c>
      <c r="O618" s="4" t="s">
        <v>18</v>
      </c>
    </row>
    <row r="619" spans="1:15" ht="14.25" customHeight="1" x14ac:dyDescent="0.25">
      <c r="A619" s="4" t="s">
        <v>30</v>
      </c>
      <c r="B619" s="4">
        <v>1128299</v>
      </c>
      <c r="C619" s="5">
        <v>43950</v>
      </c>
      <c r="D619" s="37">
        <v>2020</v>
      </c>
      <c r="E619" s="5" t="str">
        <f>TEXT(Sales[[#This Row],[Invoice Date]],"mmm")</f>
        <v>Apr</v>
      </c>
      <c r="F619" s="4" t="s">
        <v>31</v>
      </c>
      <c r="G619" s="4" t="s">
        <v>44</v>
      </c>
      <c r="H619" s="4" t="s">
        <v>45</v>
      </c>
      <c r="I619" s="6" t="s">
        <v>21</v>
      </c>
      <c r="J619" s="7">
        <v>70</v>
      </c>
      <c r="K619" s="8">
        <v>500</v>
      </c>
      <c r="L619" s="9">
        <f t="shared" si="9"/>
        <v>35000</v>
      </c>
      <c r="M619" s="9">
        <v>140000</v>
      </c>
      <c r="N619" s="10">
        <v>0.39999999999999997</v>
      </c>
      <c r="O619" s="4" t="s">
        <v>18</v>
      </c>
    </row>
    <row r="620" spans="1:15" ht="14.25" customHeight="1" x14ac:dyDescent="0.25">
      <c r="A620" s="4" t="s">
        <v>30</v>
      </c>
      <c r="B620" s="4">
        <v>1128299</v>
      </c>
      <c r="C620" s="5">
        <v>43951</v>
      </c>
      <c r="D620" s="37">
        <v>2020</v>
      </c>
      <c r="E620" s="5" t="str">
        <f>TEXT(Sales[[#This Row],[Invoice Date]],"mmm")</f>
        <v>Apr</v>
      </c>
      <c r="F620" s="4" t="s">
        <v>31</v>
      </c>
      <c r="G620" s="4" t="s">
        <v>44</v>
      </c>
      <c r="H620" s="4" t="s">
        <v>45</v>
      </c>
      <c r="I620" s="6" t="s">
        <v>22</v>
      </c>
      <c r="J620" s="7">
        <v>75</v>
      </c>
      <c r="K620" s="8">
        <v>500</v>
      </c>
      <c r="L620" s="9">
        <f t="shared" si="9"/>
        <v>37500</v>
      </c>
      <c r="M620" s="9">
        <v>225000.00000000003</v>
      </c>
      <c r="N620" s="10">
        <v>0.60000000000000009</v>
      </c>
      <c r="O620" s="4" t="s">
        <v>18</v>
      </c>
    </row>
    <row r="621" spans="1:15" ht="14.25" customHeight="1" x14ac:dyDescent="0.25">
      <c r="A621" s="4" t="s">
        <v>30</v>
      </c>
      <c r="B621" s="4">
        <v>1128299</v>
      </c>
      <c r="C621" s="5">
        <v>43952</v>
      </c>
      <c r="D621" s="37">
        <v>2020</v>
      </c>
      <c r="E621" s="5" t="str">
        <f>TEXT(Sales[[#This Row],[Invoice Date]],"mmm")</f>
        <v>May</v>
      </c>
      <c r="F621" s="4" t="s">
        <v>31</v>
      </c>
      <c r="G621" s="4" t="s">
        <v>44</v>
      </c>
      <c r="H621" s="4" t="s">
        <v>45</v>
      </c>
      <c r="I621" s="6" t="s">
        <v>23</v>
      </c>
      <c r="J621" s="7">
        <v>80</v>
      </c>
      <c r="K621" s="8">
        <v>400</v>
      </c>
      <c r="L621" s="9">
        <f t="shared" si="9"/>
        <v>32000</v>
      </c>
      <c r="M621" s="9">
        <v>80000</v>
      </c>
      <c r="N621" s="10">
        <v>0.25</v>
      </c>
      <c r="O621" s="4" t="s">
        <v>18</v>
      </c>
    </row>
    <row r="622" spans="1:15" ht="14.25" customHeight="1" x14ac:dyDescent="0.25">
      <c r="A622" s="4" t="s">
        <v>30</v>
      </c>
      <c r="B622" s="4">
        <v>1128299</v>
      </c>
      <c r="C622" s="5">
        <v>43953</v>
      </c>
      <c r="D622" s="37">
        <v>2020</v>
      </c>
      <c r="E622" s="5" t="str">
        <f>TEXT(Sales[[#This Row],[Invoice Date]],"mmm")</f>
        <v>May</v>
      </c>
      <c r="F622" s="4" t="s">
        <v>31</v>
      </c>
      <c r="G622" s="4" t="s">
        <v>44</v>
      </c>
      <c r="H622" s="4" t="s">
        <v>45</v>
      </c>
      <c r="I622" s="6" t="s">
        <v>17</v>
      </c>
      <c r="J622" s="7">
        <v>65.000000000000014</v>
      </c>
      <c r="K622" s="8">
        <v>600</v>
      </c>
      <c r="L622" s="9">
        <f t="shared" si="9"/>
        <v>39000.000000000007</v>
      </c>
      <c r="M622" s="9">
        <v>156000.00000000003</v>
      </c>
      <c r="N622" s="10">
        <v>0.4</v>
      </c>
      <c r="O622" s="4" t="s">
        <v>18</v>
      </c>
    </row>
    <row r="623" spans="1:15" ht="14.25" customHeight="1" x14ac:dyDescent="0.25">
      <c r="A623" s="4" t="s">
        <v>30</v>
      </c>
      <c r="B623" s="4">
        <v>1128299</v>
      </c>
      <c r="C623" s="5">
        <v>43954</v>
      </c>
      <c r="D623" s="37">
        <v>2020</v>
      </c>
      <c r="E623" s="5" t="str">
        <f>TEXT(Sales[[#This Row],[Invoice Date]],"mmm")</f>
        <v>May</v>
      </c>
      <c r="F623" s="4" t="s">
        <v>31</v>
      </c>
      <c r="G623" s="4" t="s">
        <v>44</v>
      </c>
      <c r="H623" s="4" t="s">
        <v>45</v>
      </c>
      <c r="I623" s="6" t="s">
        <v>19</v>
      </c>
      <c r="J623" s="7">
        <v>70.000000000000014</v>
      </c>
      <c r="K623" s="8">
        <v>600</v>
      </c>
      <c r="L623" s="9">
        <f t="shared" si="9"/>
        <v>42000.000000000007</v>
      </c>
      <c r="M623" s="9">
        <v>105000.00000000001</v>
      </c>
      <c r="N623" s="10">
        <v>0.25</v>
      </c>
      <c r="O623" s="4" t="s">
        <v>18</v>
      </c>
    </row>
    <row r="624" spans="1:15" ht="14.25" customHeight="1" x14ac:dyDescent="0.25">
      <c r="A624" s="4" t="s">
        <v>30</v>
      </c>
      <c r="B624" s="4">
        <v>1128299</v>
      </c>
      <c r="C624" s="5">
        <v>43955</v>
      </c>
      <c r="D624" s="37">
        <v>2020</v>
      </c>
      <c r="E624" s="5" t="str">
        <f>TEXT(Sales[[#This Row],[Invoice Date]],"mmm")</f>
        <v>May</v>
      </c>
      <c r="F624" s="4" t="s">
        <v>31</v>
      </c>
      <c r="G624" s="4" t="s">
        <v>44</v>
      </c>
      <c r="H624" s="4" t="s">
        <v>45</v>
      </c>
      <c r="I624" s="6" t="s">
        <v>20</v>
      </c>
      <c r="J624" s="7">
        <v>65.000000000000014</v>
      </c>
      <c r="K624" s="8">
        <v>450</v>
      </c>
      <c r="L624" s="9">
        <f t="shared" si="9"/>
        <v>29250.000000000007</v>
      </c>
      <c r="M624" s="9">
        <v>117000.00000000003</v>
      </c>
      <c r="N624" s="10">
        <v>0.4</v>
      </c>
      <c r="O624" s="4" t="s">
        <v>18</v>
      </c>
    </row>
    <row r="625" spans="1:15" ht="14.25" customHeight="1" x14ac:dyDescent="0.25">
      <c r="A625" s="4" t="s">
        <v>30</v>
      </c>
      <c r="B625" s="4">
        <v>1128299</v>
      </c>
      <c r="C625" s="5">
        <v>43956</v>
      </c>
      <c r="D625" s="37">
        <v>2020</v>
      </c>
      <c r="E625" s="5" t="str">
        <f>TEXT(Sales[[#This Row],[Invoice Date]],"mmm")</f>
        <v>May</v>
      </c>
      <c r="F625" s="4" t="s">
        <v>31</v>
      </c>
      <c r="G625" s="4" t="s">
        <v>44</v>
      </c>
      <c r="H625" s="4" t="s">
        <v>45</v>
      </c>
      <c r="I625" s="6" t="s">
        <v>21</v>
      </c>
      <c r="J625" s="7">
        <v>65.000000000000014</v>
      </c>
      <c r="K625" s="8">
        <v>400</v>
      </c>
      <c r="L625" s="9">
        <f t="shared" si="9"/>
        <v>26000.000000000007</v>
      </c>
      <c r="M625" s="9">
        <v>91000.000000000015</v>
      </c>
      <c r="N625" s="10">
        <v>0.35</v>
      </c>
      <c r="O625" s="4" t="s">
        <v>18</v>
      </c>
    </row>
    <row r="626" spans="1:15" ht="14.25" customHeight="1" x14ac:dyDescent="0.25">
      <c r="A626" s="4" t="s">
        <v>30</v>
      </c>
      <c r="B626" s="4">
        <v>1128299</v>
      </c>
      <c r="C626" s="5">
        <v>43957</v>
      </c>
      <c r="D626" s="37">
        <v>2020</v>
      </c>
      <c r="E626" s="5" t="str">
        <f>TEXT(Sales[[#This Row],[Invoice Date]],"mmm")</f>
        <v>May</v>
      </c>
      <c r="F626" s="4" t="s">
        <v>31</v>
      </c>
      <c r="G626" s="4" t="s">
        <v>44</v>
      </c>
      <c r="H626" s="4" t="s">
        <v>45</v>
      </c>
      <c r="I626" s="6" t="s">
        <v>22</v>
      </c>
      <c r="J626" s="7">
        <v>75.000000000000014</v>
      </c>
      <c r="K626" s="8">
        <v>400</v>
      </c>
      <c r="L626" s="9">
        <f t="shared" si="9"/>
        <v>30000.000000000007</v>
      </c>
      <c r="M626" s="9">
        <v>165000.00000000009</v>
      </c>
      <c r="N626" s="10">
        <v>0.55000000000000016</v>
      </c>
      <c r="O626" s="4" t="s">
        <v>18</v>
      </c>
    </row>
    <row r="627" spans="1:15" ht="14.25" customHeight="1" x14ac:dyDescent="0.25">
      <c r="A627" s="4" t="s">
        <v>30</v>
      </c>
      <c r="B627" s="4">
        <v>1128299</v>
      </c>
      <c r="C627" s="5">
        <v>43958</v>
      </c>
      <c r="D627" s="37">
        <v>2020</v>
      </c>
      <c r="E627" s="5" t="str">
        <f>TEXT(Sales[[#This Row],[Invoice Date]],"mmm")</f>
        <v>May</v>
      </c>
      <c r="F627" s="4" t="s">
        <v>31</v>
      </c>
      <c r="G627" s="4" t="s">
        <v>44</v>
      </c>
      <c r="H627" s="4" t="s">
        <v>45</v>
      </c>
      <c r="I627" s="6" t="s">
        <v>23</v>
      </c>
      <c r="J627" s="7">
        <v>70</v>
      </c>
      <c r="K627" s="8">
        <v>425</v>
      </c>
      <c r="L627" s="9">
        <f t="shared" si="9"/>
        <v>29750</v>
      </c>
      <c r="M627" s="9">
        <v>59500</v>
      </c>
      <c r="N627" s="10">
        <v>0.2</v>
      </c>
      <c r="O627" s="4" t="s">
        <v>18</v>
      </c>
    </row>
    <row r="628" spans="1:15" ht="14.25" customHeight="1" x14ac:dyDescent="0.25">
      <c r="A628" s="4" t="s">
        <v>30</v>
      </c>
      <c r="B628" s="4">
        <v>1128299</v>
      </c>
      <c r="C628" s="5">
        <v>43959</v>
      </c>
      <c r="D628" s="37">
        <v>2020</v>
      </c>
      <c r="E628" s="5" t="str">
        <f>TEXT(Sales[[#This Row],[Invoice Date]],"mmm")</f>
        <v>May</v>
      </c>
      <c r="F628" s="4" t="s">
        <v>31</v>
      </c>
      <c r="G628" s="4" t="s">
        <v>44</v>
      </c>
      <c r="H628" s="4" t="s">
        <v>45</v>
      </c>
      <c r="I628" s="6" t="s">
        <v>17</v>
      </c>
      <c r="J628" s="7">
        <v>55.000000000000007</v>
      </c>
      <c r="K628" s="8">
        <v>525</v>
      </c>
      <c r="L628" s="9">
        <f t="shared" si="9"/>
        <v>28875.000000000004</v>
      </c>
      <c r="M628" s="9">
        <v>115500.00000000003</v>
      </c>
      <c r="N628" s="10">
        <v>0.4</v>
      </c>
      <c r="O628" s="4" t="s">
        <v>18</v>
      </c>
    </row>
    <row r="629" spans="1:15" ht="14.25" customHeight="1" x14ac:dyDescent="0.25">
      <c r="A629" s="4" t="s">
        <v>30</v>
      </c>
      <c r="B629" s="4">
        <v>1128299</v>
      </c>
      <c r="C629" s="5">
        <v>43960</v>
      </c>
      <c r="D629" s="37">
        <v>2020</v>
      </c>
      <c r="E629" s="5" t="str">
        <f>TEXT(Sales[[#This Row],[Invoice Date]],"mmm")</f>
        <v>May</v>
      </c>
      <c r="F629" s="4" t="s">
        <v>31</v>
      </c>
      <c r="G629" s="4" t="s">
        <v>44</v>
      </c>
      <c r="H629" s="4" t="s">
        <v>45</v>
      </c>
      <c r="I629" s="6" t="s">
        <v>19</v>
      </c>
      <c r="J629" s="7">
        <v>60.000000000000007</v>
      </c>
      <c r="K629" s="8">
        <v>525</v>
      </c>
      <c r="L629" s="9">
        <f t="shared" si="9"/>
        <v>31500.000000000004</v>
      </c>
      <c r="M629" s="9">
        <v>78750.000000000015</v>
      </c>
      <c r="N629" s="10">
        <v>0.25</v>
      </c>
      <c r="O629" s="4" t="s">
        <v>18</v>
      </c>
    </row>
    <row r="630" spans="1:15" ht="14.25" customHeight="1" x14ac:dyDescent="0.25">
      <c r="A630" s="4" t="s">
        <v>30</v>
      </c>
      <c r="B630" s="4">
        <v>1128299</v>
      </c>
      <c r="C630" s="5">
        <v>43961</v>
      </c>
      <c r="D630" s="37">
        <v>2020</v>
      </c>
      <c r="E630" s="5" t="str">
        <f>TEXT(Sales[[#This Row],[Invoice Date]],"mmm")</f>
        <v>May</v>
      </c>
      <c r="F630" s="4" t="s">
        <v>31</v>
      </c>
      <c r="G630" s="4" t="s">
        <v>44</v>
      </c>
      <c r="H630" s="4" t="s">
        <v>45</v>
      </c>
      <c r="I630" s="6" t="s">
        <v>20</v>
      </c>
      <c r="J630" s="7">
        <v>55.000000000000007</v>
      </c>
      <c r="K630" s="8">
        <v>350</v>
      </c>
      <c r="L630" s="9">
        <f t="shared" si="9"/>
        <v>19250.000000000004</v>
      </c>
      <c r="M630" s="9">
        <v>77000.000000000015</v>
      </c>
      <c r="N630" s="10">
        <v>0.4</v>
      </c>
      <c r="O630" s="4" t="s">
        <v>18</v>
      </c>
    </row>
    <row r="631" spans="1:15" ht="14.25" customHeight="1" x14ac:dyDescent="0.25">
      <c r="A631" s="4" t="s">
        <v>30</v>
      </c>
      <c r="B631" s="4">
        <v>1128299</v>
      </c>
      <c r="C631" s="5">
        <v>43962</v>
      </c>
      <c r="D631" s="37">
        <v>2020</v>
      </c>
      <c r="E631" s="5" t="str">
        <f>TEXT(Sales[[#This Row],[Invoice Date]],"mmm")</f>
        <v>May</v>
      </c>
      <c r="F631" s="4" t="s">
        <v>31</v>
      </c>
      <c r="G631" s="4" t="s">
        <v>44</v>
      </c>
      <c r="H631" s="4" t="s">
        <v>45</v>
      </c>
      <c r="I631" s="6" t="s">
        <v>21</v>
      </c>
      <c r="J631" s="7">
        <v>55.000000000000007</v>
      </c>
      <c r="K631" s="8">
        <v>325</v>
      </c>
      <c r="L631" s="9">
        <f t="shared" si="9"/>
        <v>17875.000000000004</v>
      </c>
      <c r="M631" s="9">
        <v>62562.500000000007</v>
      </c>
      <c r="N631" s="10">
        <v>0.35</v>
      </c>
      <c r="O631" s="4" t="s">
        <v>18</v>
      </c>
    </row>
    <row r="632" spans="1:15" ht="14.25" customHeight="1" x14ac:dyDescent="0.25">
      <c r="A632" s="4" t="s">
        <v>30</v>
      </c>
      <c r="B632" s="4">
        <v>1128299</v>
      </c>
      <c r="C632" s="5">
        <v>43963</v>
      </c>
      <c r="D632" s="37">
        <v>2020</v>
      </c>
      <c r="E632" s="5" t="str">
        <f>TEXT(Sales[[#This Row],[Invoice Date]],"mmm")</f>
        <v>May</v>
      </c>
      <c r="F632" s="4" t="s">
        <v>31</v>
      </c>
      <c r="G632" s="4" t="s">
        <v>44</v>
      </c>
      <c r="H632" s="4" t="s">
        <v>45</v>
      </c>
      <c r="I632" s="6" t="s">
        <v>22</v>
      </c>
      <c r="J632" s="7">
        <v>65</v>
      </c>
      <c r="K632" s="8">
        <v>300</v>
      </c>
      <c r="L632" s="9">
        <f t="shared" si="9"/>
        <v>19500</v>
      </c>
      <c r="M632" s="9">
        <v>107250.00000000003</v>
      </c>
      <c r="N632" s="10">
        <v>0.55000000000000016</v>
      </c>
      <c r="O632" s="4" t="s">
        <v>18</v>
      </c>
    </row>
    <row r="633" spans="1:15" ht="14.25" customHeight="1" x14ac:dyDescent="0.25">
      <c r="A633" s="4" t="s">
        <v>30</v>
      </c>
      <c r="B633" s="4">
        <v>1128299</v>
      </c>
      <c r="C633" s="5">
        <v>43964</v>
      </c>
      <c r="D633" s="37">
        <v>2020</v>
      </c>
      <c r="E633" s="5" t="str">
        <f>TEXT(Sales[[#This Row],[Invoice Date]],"mmm")</f>
        <v>May</v>
      </c>
      <c r="F633" s="4" t="s">
        <v>31</v>
      </c>
      <c r="G633" s="4" t="s">
        <v>44</v>
      </c>
      <c r="H633" s="4" t="s">
        <v>45</v>
      </c>
      <c r="I633" s="6" t="s">
        <v>23</v>
      </c>
      <c r="J633" s="7">
        <v>70</v>
      </c>
      <c r="K633" s="8">
        <v>350</v>
      </c>
      <c r="L633" s="9">
        <f t="shared" si="9"/>
        <v>24500</v>
      </c>
      <c r="M633" s="9">
        <v>49000</v>
      </c>
      <c r="N633" s="10">
        <v>0.2</v>
      </c>
      <c r="O633" s="4" t="s">
        <v>18</v>
      </c>
    </row>
    <row r="634" spans="1:15" ht="14.25" customHeight="1" x14ac:dyDescent="0.25">
      <c r="A634" s="4" t="s">
        <v>30</v>
      </c>
      <c r="B634" s="4">
        <v>1128299</v>
      </c>
      <c r="C634" s="5">
        <v>43965</v>
      </c>
      <c r="D634" s="37">
        <v>2020</v>
      </c>
      <c r="E634" s="5" t="str">
        <f>TEXT(Sales[[#This Row],[Invoice Date]],"mmm")</f>
        <v>May</v>
      </c>
      <c r="F634" s="4" t="s">
        <v>31</v>
      </c>
      <c r="G634" s="4" t="s">
        <v>44</v>
      </c>
      <c r="H634" s="4" t="s">
        <v>45</v>
      </c>
      <c r="I634" s="6" t="s">
        <v>17</v>
      </c>
      <c r="J634" s="7">
        <v>55.000000000000007</v>
      </c>
      <c r="K634" s="8">
        <v>575</v>
      </c>
      <c r="L634" s="9">
        <f t="shared" si="9"/>
        <v>31625.000000000004</v>
      </c>
      <c r="M634" s="9">
        <v>126500.00000000003</v>
      </c>
      <c r="N634" s="10">
        <v>0.4</v>
      </c>
      <c r="O634" s="4" t="s">
        <v>18</v>
      </c>
    </row>
    <row r="635" spans="1:15" ht="14.25" customHeight="1" x14ac:dyDescent="0.25">
      <c r="A635" s="4" t="s">
        <v>30</v>
      </c>
      <c r="B635" s="4">
        <v>1128299</v>
      </c>
      <c r="C635" s="5">
        <v>43966</v>
      </c>
      <c r="D635" s="37">
        <v>2020</v>
      </c>
      <c r="E635" s="5" t="str">
        <f>TEXT(Sales[[#This Row],[Invoice Date]],"mmm")</f>
        <v>May</v>
      </c>
      <c r="F635" s="4" t="s">
        <v>31</v>
      </c>
      <c r="G635" s="4" t="s">
        <v>44</v>
      </c>
      <c r="H635" s="4" t="s">
        <v>45</v>
      </c>
      <c r="I635" s="6" t="s">
        <v>19</v>
      </c>
      <c r="J635" s="7">
        <v>60.000000000000007</v>
      </c>
      <c r="K635" s="8">
        <v>575</v>
      </c>
      <c r="L635" s="9">
        <f t="shared" si="9"/>
        <v>34500.000000000007</v>
      </c>
      <c r="M635" s="9">
        <v>86250.000000000015</v>
      </c>
      <c r="N635" s="10">
        <v>0.25</v>
      </c>
      <c r="O635" s="4" t="s">
        <v>18</v>
      </c>
    </row>
    <row r="636" spans="1:15" ht="14.25" customHeight="1" x14ac:dyDescent="0.25">
      <c r="A636" s="4" t="s">
        <v>30</v>
      </c>
      <c r="B636" s="4">
        <v>1128299</v>
      </c>
      <c r="C636" s="5">
        <v>43967</v>
      </c>
      <c r="D636" s="37">
        <v>2020</v>
      </c>
      <c r="E636" s="5" t="str">
        <f>TEXT(Sales[[#This Row],[Invoice Date]],"mmm")</f>
        <v>May</v>
      </c>
      <c r="F636" s="4" t="s">
        <v>31</v>
      </c>
      <c r="G636" s="4" t="s">
        <v>44</v>
      </c>
      <c r="H636" s="4" t="s">
        <v>45</v>
      </c>
      <c r="I636" s="6" t="s">
        <v>20</v>
      </c>
      <c r="J636" s="7">
        <v>55.000000000000007</v>
      </c>
      <c r="K636" s="8">
        <v>425</v>
      </c>
      <c r="L636" s="9">
        <f t="shared" si="9"/>
        <v>23375.000000000004</v>
      </c>
      <c r="M636" s="9">
        <v>93500.000000000015</v>
      </c>
      <c r="N636" s="10">
        <v>0.4</v>
      </c>
      <c r="O636" s="4" t="s">
        <v>18</v>
      </c>
    </row>
    <row r="637" spans="1:15" ht="14.25" customHeight="1" x14ac:dyDescent="0.25">
      <c r="A637" s="4" t="s">
        <v>30</v>
      </c>
      <c r="B637" s="4">
        <v>1128299</v>
      </c>
      <c r="C637" s="5">
        <v>43968</v>
      </c>
      <c r="D637" s="37">
        <v>2020</v>
      </c>
      <c r="E637" s="5" t="str">
        <f>TEXT(Sales[[#This Row],[Invoice Date]],"mmm")</f>
        <v>May</v>
      </c>
      <c r="F637" s="4" t="s">
        <v>31</v>
      </c>
      <c r="G637" s="4" t="s">
        <v>44</v>
      </c>
      <c r="H637" s="4" t="s">
        <v>45</v>
      </c>
      <c r="I637" s="6" t="s">
        <v>21</v>
      </c>
      <c r="J637" s="7">
        <v>65.000000000000014</v>
      </c>
      <c r="K637" s="8">
        <v>400</v>
      </c>
      <c r="L637" s="9">
        <f t="shared" si="9"/>
        <v>26000.000000000007</v>
      </c>
      <c r="M637" s="9">
        <v>91000.000000000015</v>
      </c>
      <c r="N637" s="10">
        <v>0.35</v>
      </c>
      <c r="O637" s="4" t="s">
        <v>18</v>
      </c>
    </row>
    <row r="638" spans="1:15" ht="14.25" customHeight="1" x14ac:dyDescent="0.25">
      <c r="A638" s="4" t="s">
        <v>30</v>
      </c>
      <c r="B638" s="4">
        <v>1128299</v>
      </c>
      <c r="C638" s="5">
        <v>43969</v>
      </c>
      <c r="D638" s="37">
        <v>2020</v>
      </c>
      <c r="E638" s="5" t="str">
        <f>TEXT(Sales[[#This Row],[Invoice Date]],"mmm")</f>
        <v>May</v>
      </c>
      <c r="F638" s="4" t="s">
        <v>31</v>
      </c>
      <c r="G638" s="4" t="s">
        <v>44</v>
      </c>
      <c r="H638" s="4" t="s">
        <v>45</v>
      </c>
      <c r="I638" s="6" t="s">
        <v>22</v>
      </c>
      <c r="J638" s="7">
        <v>75.000000000000014</v>
      </c>
      <c r="K638" s="8">
        <v>375</v>
      </c>
      <c r="L638" s="9">
        <f t="shared" si="9"/>
        <v>28125.000000000004</v>
      </c>
      <c r="M638" s="9">
        <v>154687.50000000009</v>
      </c>
      <c r="N638" s="10">
        <v>0.55000000000000016</v>
      </c>
      <c r="O638" s="4" t="s">
        <v>18</v>
      </c>
    </row>
    <row r="639" spans="1:15" ht="14.25" customHeight="1" x14ac:dyDescent="0.25">
      <c r="A639" s="4" t="s">
        <v>30</v>
      </c>
      <c r="B639" s="4">
        <v>1128299</v>
      </c>
      <c r="C639" s="5">
        <v>43970</v>
      </c>
      <c r="D639" s="37">
        <v>2020</v>
      </c>
      <c r="E639" s="5" t="str">
        <f>TEXT(Sales[[#This Row],[Invoice Date]],"mmm")</f>
        <v>May</v>
      </c>
      <c r="F639" s="4" t="s">
        <v>31</v>
      </c>
      <c r="G639" s="4" t="s">
        <v>44</v>
      </c>
      <c r="H639" s="4" t="s">
        <v>45</v>
      </c>
      <c r="I639" s="6" t="s">
        <v>23</v>
      </c>
      <c r="J639" s="7">
        <v>80.000000000000014</v>
      </c>
      <c r="K639" s="8">
        <v>500</v>
      </c>
      <c r="L639" s="9">
        <f t="shared" si="9"/>
        <v>40000.000000000007</v>
      </c>
      <c r="M639" s="9">
        <v>80000.000000000015</v>
      </c>
      <c r="N639" s="10">
        <v>0.2</v>
      </c>
      <c r="O639" s="4" t="s">
        <v>18</v>
      </c>
    </row>
    <row r="640" spans="1:15" ht="14.25" customHeight="1" x14ac:dyDescent="0.25">
      <c r="A640" s="4" t="s">
        <v>30</v>
      </c>
      <c r="B640" s="4">
        <v>1128299</v>
      </c>
      <c r="C640" s="5">
        <v>43971</v>
      </c>
      <c r="D640" s="37">
        <v>2020</v>
      </c>
      <c r="E640" s="5" t="str">
        <f>TEXT(Sales[[#This Row],[Invoice Date]],"mmm")</f>
        <v>May</v>
      </c>
      <c r="F640" s="4" t="s">
        <v>31</v>
      </c>
      <c r="G640" s="4" t="s">
        <v>44</v>
      </c>
      <c r="H640" s="4" t="s">
        <v>45</v>
      </c>
      <c r="I640" s="6" t="s">
        <v>17</v>
      </c>
      <c r="J640" s="7">
        <v>65.000000000000014</v>
      </c>
      <c r="K640" s="8">
        <v>700</v>
      </c>
      <c r="L640" s="9">
        <f t="shared" si="9"/>
        <v>45500.000000000007</v>
      </c>
      <c r="M640" s="9">
        <v>182000.00000000006</v>
      </c>
      <c r="N640" s="10">
        <v>0.4</v>
      </c>
      <c r="O640" s="4" t="s">
        <v>18</v>
      </c>
    </row>
    <row r="641" spans="1:15" ht="14.25" customHeight="1" x14ac:dyDescent="0.25">
      <c r="A641" s="4" t="s">
        <v>30</v>
      </c>
      <c r="B641" s="4">
        <v>1128299</v>
      </c>
      <c r="C641" s="5">
        <v>43972</v>
      </c>
      <c r="D641" s="37">
        <v>2020</v>
      </c>
      <c r="E641" s="5" t="str">
        <f>TEXT(Sales[[#This Row],[Invoice Date]],"mmm")</f>
        <v>May</v>
      </c>
      <c r="F641" s="4" t="s">
        <v>31</v>
      </c>
      <c r="G641" s="4" t="s">
        <v>44</v>
      </c>
      <c r="H641" s="4" t="s">
        <v>45</v>
      </c>
      <c r="I641" s="6" t="s">
        <v>19</v>
      </c>
      <c r="J641" s="7">
        <v>70.000000000000014</v>
      </c>
      <c r="K641" s="8">
        <v>700</v>
      </c>
      <c r="L641" s="9">
        <f t="shared" si="9"/>
        <v>49000.000000000007</v>
      </c>
      <c r="M641" s="9">
        <v>122500.00000000003</v>
      </c>
      <c r="N641" s="10">
        <v>0.25</v>
      </c>
      <c r="O641" s="4" t="s">
        <v>18</v>
      </c>
    </row>
    <row r="642" spans="1:15" ht="14.25" customHeight="1" x14ac:dyDescent="0.25">
      <c r="A642" s="4" t="s">
        <v>30</v>
      </c>
      <c r="B642" s="4">
        <v>1128299</v>
      </c>
      <c r="C642" s="5">
        <v>43973</v>
      </c>
      <c r="D642" s="37">
        <v>2020</v>
      </c>
      <c r="E642" s="5" t="str">
        <f>TEXT(Sales[[#This Row],[Invoice Date]],"mmm")</f>
        <v>May</v>
      </c>
      <c r="F642" s="4" t="s">
        <v>31</v>
      </c>
      <c r="G642" s="4" t="s">
        <v>44</v>
      </c>
      <c r="H642" s="4" t="s">
        <v>45</v>
      </c>
      <c r="I642" s="6" t="s">
        <v>20</v>
      </c>
      <c r="J642" s="7">
        <v>65.000000000000014</v>
      </c>
      <c r="K642" s="8">
        <v>500</v>
      </c>
      <c r="L642" s="9">
        <f t="shared" si="9"/>
        <v>32500.000000000007</v>
      </c>
      <c r="M642" s="9">
        <v>130000.00000000003</v>
      </c>
      <c r="N642" s="10">
        <v>0.4</v>
      </c>
      <c r="O642" s="4" t="s">
        <v>18</v>
      </c>
    </row>
    <row r="643" spans="1:15" ht="14.25" customHeight="1" x14ac:dyDescent="0.25">
      <c r="A643" s="4" t="s">
        <v>30</v>
      </c>
      <c r="B643" s="4">
        <v>1128299</v>
      </c>
      <c r="C643" s="5">
        <v>43974</v>
      </c>
      <c r="D643" s="37">
        <v>2020</v>
      </c>
      <c r="E643" s="5" t="str">
        <f>TEXT(Sales[[#This Row],[Invoice Date]],"mmm")</f>
        <v>May</v>
      </c>
      <c r="F643" s="4" t="s">
        <v>31</v>
      </c>
      <c r="G643" s="4" t="s">
        <v>44</v>
      </c>
      <c r="H643" s="4" t="s">
        <v>45</v>
      </c>
      <c r="I643" s="6" t="s">
        <v>21</v>
      </c>
      <c r="J643" s="7">
        <v>65.000000000000014</v>
      </c>
      <c r="K643" s="8">
        <v>500</v>
      </c>
      <c r="L643" s="9">
        <f t="shared" ref="L643:L706" si="10">J643*K643</f>
        <v>32500.000000000007</v>
      </c>
      <c r="M643" s="9">
        <v>113750.00000000001</v>
      </c>
      <c r="N643" s="10">
        <v>0.35</v>
      </c>
      <c r="O643" s="4" t="s">
        <v>18</v>
      </c>
    </row>
    <row r="644" spans="1:15" ht="14.25" customHeight="1" x14ac:dyDescent="0.25">
      <c r="A644" s="4" t="s">
        <v>30</v>
      </c>
      <c r="B644" s="4">
        <v>1128299</v>
      </c>
      <c r="C644" s="5">
        <v>43975</v>
      </c>
      <c r="D644" s="37">
        <v>2020</v>
      </c>
      <c r="E644" s="5" t="str">
        <f>TEXT(Sales[[#This Row],[Invoice Date]],"mmm")</f>
        <v>May</v>
      </c>
      <c r="F644" s="4" t="s">
        <v>31</v>
      </c>
      <c r="G644" s="4" t="s">
        <v>44</v>
      </c>
      <c r="H644" s="4" t="s">
        <v>45</v>
      </c>
      <c r="I644" s="6" t="s">
        <v>22</v>
      </c>
      <c r="J644" s="7">
        <v>75.000000000000014</v>
      </c>
      <c r="K644" s="8">
        <v>425</v>
      </c>
      <c r="L644" s="9">
        <f t="shared" si="10"/>
        <v>31875.000000000007</v>
      </c>
      <c r="M644" s="9">
        <v>175312.50000000009</v>
      </c>
      <c r="N644" s="10">
        <v>0.55000000000000016</v>
      </c>
      <c r="O644" s="4" t="s">
        <v>18</v>
      </c>
    </row>
    <row r="645" spans="1:15" ht="14.25" customHeight="1" x14ac:dyDescent="0.25">
      <c r="A645" s="4" t="s">
        <v>30</v>
      </c>
      <c r="B645" s="4">
        <v>1128299</v>
      </c>
      <c r="C645" s="5">
        <v>43976</v>
      </c>
      <c r="D645" s="37">
        <v>2020</v>
      </c>
      <c r="E645" s="5" t="str">
        <f>TEXT(Sales[[#This Row],[Invoice Date]],"mmm")</f>
        <v>May</v>
      </c>
      <c r="F645" s="4" t="s">
        <v>31</v>
      </c>
      <c r="G645" s="4" t="s">
        <v>44</v>
      </c>
      <c r="H645" s="4" t="s">
        <v>45</v>
      </c>
      <c r="I645" s="6" t="s">
        <v>23</v>
      </c>
      <c r="J645" s="7">
        <v>80.000000000000014</v>
      </c>
      <c r="K645" s="8">
        <v>525</v>
      </c>
      <c r="L645" s="9">
        <f t="shared" si="10"/>
        <v>42000.000000000007</v>
      </c>
      <c r="M645" s="9">
        <v>84000.000000000015</v>
      </c>
      <c r="N645" s="10">
        <v>0.2</v>
      </c>
      <c r="O645" s="4" t="s">
        <v>18</v>
      </c>
    </row>
    <row r="646" spans="1:15" ht="14.25" customHeight="1" x14ac:dyDescent="0.25">
      <c r="A646" s="4" t="s">
        <v>30</v>
      </c>
      <c r="B646" s="4">
        <v>1128299</v>
      </c>
      <c r="C646" s="5">
        <v>43977</v>
      </c>
      <c r="D646" s="37">
        <v>2020</v>
      </c>
      <c r="E646" s="5" t="str">
        <f>TEXT(Sales[[#This Row],[Invoice Date]],"mmm")</f>
        <v>May</v>
      </c>
      <c r="F646" s="4" t="s">
        <v>31</v>
      </c>
      <c r="G646" s="4" t="s">
        <v>44</v>
      </c>
      <c r="H646" s="4" t="s">
        <v>45</v>
      </c>
      <c r="I646" s="6" t="s">
        <v>17</v>
      </c>
      <c r="J646" s="7">
        <v>40</v>
      </c>
      <c r="K646" s="8">
        <v>450</v>
      </c>
      <c r="L646" s="9">
        <f t="shared" si="10"/>
        <v>18000</v>
      </c>
      <c r="M646" s="9">
        <v>54000</v>
      </c>
      <c r="N646" s="10">
        <v>0.3</v>
      </c>
      <c r="O646" s="4" t="s">
        <v>18</v>
      </c>
    </row>
    <row r="647" spans="1:15" ht="14.25" customHeight="1" x14ac:dyDescent="0.25">
      <c r="A647" s="4" t="s">
        <v>30</v>
      </c>
      <c r="B647" s="4">
        <v>1128299</v>
      </c>
      <c r="C647" s="5">
        <v>43978</v>
      </c>
      <c r="D647" s="37">
        <v>2020</v>
      </c>
      <c r="E647" s="5" t="str">
        <f>TEXT(Sales[[#This Row],[Invoice Date]],"mmm")</f>
        <v>May</v>
      </c>
      <c r="F647" s="4" t="s">
        <v>31</v>
      </c>
      <c r="G647" s="4" t="s">
        <v>44</v>
      </c>
      <c r="H647" s="4" t="s">
        <v>45</v>
      </c>
      <c r="I647" s="6" t="s">
        <v>19</v>
      </c>
      <c r="J647" s="7">
        <v>50</v>
      </c>
      <c r="K647" s="8">
        <v>450</v>
      </c>
      <c r="L647" s="9">
        <f t="shared" si="10"/>
        <v>22500</v>
      </c>
      <c r="M647" s="9">
        <v>56250</v>
      </c>
      <c r="N647" s="10">
        <v>0.25</v>
      </c>
      <c r="O647" s="4" t="s">
        <v>18</v>
      </c>
    </row>
    <row r="648" spans="1:15" ht="14.25" customHeight="1" x14ac:dyDescent="0.25">
      <c r="A648" s="4" t="s">
        <v>30</v>
      </c>
      <c r="B648" s="4">
        <v>1128299</v>
      </c>
      <c r="C648" s="5">
        <v>43979</v>
      </c>
      <c r="D648" s="37">
        <v>2020</v>
      </c>
      <c r="E648" s="5" t="str">
        <f>TEXT(Sales[[#This Row],[Invoice Date]],"mmm")</f>
        <v>May</v>
      </c>
      <c r="F648" s="4" t="s">
        <v>31</v>
      </c>
      <c r="G648" s="4" t="s">
        <v>44</v>
      </c>
      <c r="H648" s="4" t="s">
        <v>45</v>
      </c>
      <c r="I648" s="6" t="s">
        <v>20</v>
      </c>
      <c r="J648" s="7">
        <v>50</v>
      </c>
      <c r="K648" s="8">
        <v>450</v>
      </c>
      <c r="L648" s="9">
        <f t="shared" si="10"/>
        <v>22500</v>
      </c>
      <c r="M648" s="9">
        <v>56250</v>
      </c>
      <c r="N648" s="10">
        <v>0.25</v>
      </c>
      <c r="O648" s="4" t="s">
        <v>18</v>
      </c>
    </row>
    <row r="649" spans="1:15" ht="14.25" customHeight="1" x14ac:dyDescent="0.25">
      <c r="A649" s="4" t="s">
        <v>30</v>
      </c>
      <c r="B649" s="4">
        <v>1128299</v>
      </c>
      <c r="C649" s="5">
        <v>43980</v>
      </c>
      <c r="D649" s="37">
        <v>2020</v>
      </c>
      <c r="E649" s="5" t="str">
        <f>TEXT(Sales[[#This Row],[Invoice Date]],"mmm")</f>
        <v>May</v>
      </c>
      <c r="F649" s="4" t="s">
        <v>31</v>
      </c>
      <c r="G649" s="4" t="s">
        <v>44</v>
      </c>
      <c r="H649" s="4" t="s">
        <v>45</v>
      </c>
      <c r="I649" s="6" t="s">
        <v>21</v>
      </c>
      <c r="J649" s="7">
        <v>50</v>
      </c>
      <c r="K649" s="8">
        <v>300</v>
      </c>
      <c r="L649" s="9">
        <f t="shared" si="10"/>
        <v>15000</v>
      </c>
      <c r="M649" s="9">
        <v>45000</v>
      </c>
      <c r="N649" s="10">
        <v>0.3</v>
      </c>
      <c r="O649" s="4" t="s">
        <v>18</v>
      </c>
    </row>
    <row r="650" spans="1:15" ht="14.25" customHeight="1" x14ac:dyDescent="0.25">
      <c r="A650" s="4" t="s">
        <v>30</v>
      </c>
      <c r="B650" s="4">
        <v>1128299</v>
      </c>
      <c r="C650" s="5">
        <v>43981</v>
      </c>
      <c r="D650" s="37">
        <v>2020</v>
      </c>
      <c r="E650" s="5" t="str">
        <f>TEXT(Sales[[#This Row],[Invoice Date]],"mmm")</f>
        <v>May</v>
      </c>
      <c r="F650" s="4" t="s">
        <v>31</v>
      </c>
      <c r="G650" s="4" t="s">
        <v>46</v>
      </c>
      <c r="H650" s="4" t="s">
        <v>47</v>
      </c>
      <c r="I650" s="6" t="s">
        <v>22</v>
      </c>
      <c r="J650" s="7">
        <v>55.000000000000007</v>
      </c>
      <c r="K650" s="8">
        <v>250</v>
      </c>
      <c r="L650" s="9">
        <f t="shared" si="10"/>
        <v>13750.000000000002</v>
      </c>
      <c r="M650" s="9">
        <v>34375.000000000007</v>
      </c>
      <c r="N650" s="10">
        <v>0.25</v>
      </c>
      <c r="O650" s="4" t="s">
        <v>18</v>
      </c>
    </row>
    <row r="651" spans="1:15" ht="14.25" customHeight="1" x14ac:dyDescent="0.25">
      <c r="A651" s="4" t="s">
        <v>30</v>
      </c>
      <c r="B651" s="4">
        <v>1128299</v>
      </c>
      <c r="C651" s="5">
        <v>43982</v>
      </c>
      <c r="D651" s="37">
        <v>2020</v>
      </c>
      <c r="E651" s="5" t="str">
        <f>TEXT(Sales[[#This Row],[Invoice Date]],"mmm")</f>
        <v>May</v>
      </c>
      <c r="F651" s="4" t="s">
        <v>31</v>
      </c>
      <c r="G651" s="4" t="s">
        <v>46</v>
      </c>
      <c r="H651" s="4" t="s">
        <v>47</v>
      </c>
      <c r="I651" s="6" t="s">
        <v>23</v>
      </c>
      <c r="J651" s="7">
        <v>50</v>
      </c>
      <c r="K651" s="8">
        <v>500</v>
      </c>
      <c r="L651" s="9">
        <f t="shared" si="10"/>
        <v>25000</v>
      </c>
      <c r="M651" s="9">
        <v>50000</v>
      </c>
      <c r="N651" s="10">
        <v>0.2</v>
      </c>
      <c r="O651" s="4" t="s">
        <v>18</v>
      </c>
    </row>
    <row r="652" spans="1:15" ht="14.25" customHeight="1" x14ac:dyDescent="0.25">
      <c r="A652" s="4" t="s">
        <v>30</v>
      </c>
      <c r="B652" s="4">
        <v>1128299</v>
      </c>
      <c r="C652" s="5">
        <v>43983</v>
      </c>
      <c r="D652" s="37">
        <v>2020</v>
      </c>
      <c r="E652" s="5" t="str">
        <f>TEXT(Sales[[#This Row],[Invoice Date]],"mmm")</f>
        <v>Jun</v>
      </c>
      <c r="F652" s="4" t="s">
        <v>31</v>
      </c>
      <c r="G652" s="4" t="s">
        <v>46</v>
      </c>
      <c r="H652" s="4" t="s">
        <v>47</v>
      </c>
      <c r="I652" s="6" t="s">
        <v>17</v>
      </c>
      <c r="J652" s="7">
        <v>40</v>
      </c>
      <c r="K652" s="8">
        <v>550</v>
      </c>
      <c r="L652" s="9">
        <f t="shared" si="10"/>
        <v>22000</v>
      </c>
      <c r="M652" s="9">
        <v>66000</v>
      </c>
      <c r="N652" s="10">
        <v>0.3</v>
      </c>
      <c r="O652" s="4" t="s">
        <v>18</v>
      </c>
    </row>
    <row r="653" spans="1:15" ht="14.25" customHeight="1" x14ac:dyDescent="0.25">
      <c r="A653" s="4" t="s">
        <v>30</v>
      </c>
      <c r="B653" s="4">
        <v>1128299</v>
      </c>
      <c r="C653" s="5">
        <v>43984</v>
      </c>
      <c r="D653" s="37">
        <v>2020</v>
      </c>
      <c r="E653" s="5" t="str">
        <f>TEXT(Sales[[#This Row],[Invoice Date]],"mmm")</f>
        <v>Jun</v>
      </c>
      <c r="F653" s="4" t="s">
        <v>31</v>
      </c>
      <c r="G653" s="4" t="s">
        <v>46</v>
      </c>
      <c r="H653" s="4" t="s">
        <v>47</v>
      </c>
      <c r="I653" s="6" t="s">
        <v>19</v>
      </c>
      <c r="J653" s="7">
        <v>50</v>
      </c>
      <c r="K653" s="8">
        <v>450</v>
      </c>
      <c r="L653" s="9">
        <f t="shared" si="10"/>
        <v>22500</v>
      </c>
      <c r="M653" s="9">
        <v>56250</v>
      </c>
      <c r="N653" s="10">
        <v>0.25</v>
      </c>
      <c r="O653" s="4" t="s">
        <v>18</v>
      </c>
    </row>
    <row r="654" spans="1:15" ht="14.25" customHeight="1" x14ac:dyDescent="0.25">
      <c r="A654" s="4" t="s">
        <v>30</v>
      </c>
      <c r="B654" s="4">
        <v>1128299</v>
      </c>
      <c r="C654" s="5">
        <v>43985</v>
      </c>
      <c r="D654" s="37">
        <v>2020</v>
      </c>
      <c r="E654" s="5" t="str">
        <f>TEXT(Sales[[#This Row],[Invoice Date]],"mmm")</f>
        <v>Jun</v>
      </c>
      <c r="F654" s="4" t="s">
        <v>31</v>
      </c>
      <c r="G654" s="4" t="s">
        <v>46</v>
      </c>
      <c r="H654" s="4" t="s">
        <v>47</v>
      </c>
      <c r="I654" s="6" t="s">
        <v>20</v>
      </c>
      <c r="J654" s="7">
        <v>50</v>
      </c>
      <c r="K654" s="8">
        <v>450</v>
      </c>
      <c r="L654" s="9">
        <f t="shared" si="10"/>
        <v>22500</v>
      </c>
      <c r="M654" s="9">
        <v>56250</v>
      </c>
      <c r="N654" s="10">
        <v>0.25</v>
      </c>
      <c r="O654" s="4" t="s">
        <v>18</v>
      </c>
    </row>
    <row r="655" spans="1:15" ht="14.25" customHeight="1" x14ac:dyDescent="0.25">
      <c r="A655" s="4" t="s">
        <v>30</v>
      </c>
      <c r="B655" s="4">
        <v>1128299</v>
      </c>
      <c r="C655" s="5">
        <v>43986</v>
      </c>
      <c r="D655" s="37">
        <v>2020</v>
      </c>
      <c r="E655" s="5" t="str">
        <f>TEXT(Sales[[#This Row],[Invoice Date]],"mmm")</f>
        <v>Jun</v>
      </c>
      <c r="F655" s="4" t="s">
        <v>31</v>
      </c>
      <c r="G655" s="4" t="s">
        <v>46</v>
      </c>
      <c r="H655" s="4" t="s">
        <v>47</v>
      </c>
      <c r="I655" s="6" t="s">
        <v>21</v>
      </c>
      <c r="J655" s="7">
        <v>50</v>
      </c>
      <c r="K655" s="8">
        <v>300</v>
      </c>
      <c r="L655" s="9">
        <f t="shared" si="10"/>
        <v>15000</v>
      </c>
      <c r="M655" s="9">
        <v>45000</v>
      </c>
      <c r="N655" s="10">
        <v>0.3</v>
      </c>
      <c r="O655" s="4" t="s">
        <v>18</v>
      </c>
    </row>
    <row r="656" spans="1:15" ht="14.25" customHeight="1" x14ac:dyDescent="0.25">
      <c r="A656" s="4" t="s">
        <v>30</v>
      </c>
      <c r="B656" s="4">
        <v>1128299</v>
      </c>
      <c r="C656" s="5">
        <v>43987</v>
      </c>
      <c r="D656" s="37">
        <v>2020</v>
      </c>
      <c r="E656" s="5" t="str">
        <f>TEXT(Sales[[#This Row],[Invoice Date]],"mmm")</f>
        <v>Jun</v>
      </c>
      <c r="F656" s="4" t="s">
        <v>31</v>
      </c>
      <c r="G656" s="4" t="s">
        <v>46</v>
      </c>
      <c r="H656" s="4" t="s">
        <v>47</v>
      </c>
      <c r="I656" s="6" t="s">
        <v>22</v>
      </c>
      <c r="J656" s="7">
        <v>55.000000000000007</v>
      </c>
      <c r="K656" s="8">
        <v>225</v>
      </c>
      <c r="L656" s="9">
        <f t="shared" si="10"/>
        <v>12375.000000000002</v>
      </c>
      <c r="M656" s="9">
        <v>30937.500000000004</v>
      </c>
      <c r="N656" s="10">
        <v>0.25</v>
      </c>
      <c r="O656" s="4" t="s">
        <v>18</v>
      </c>
    </row>
    <row r="657" spans="1:15" ht="14.25" customHeight="1" x14ac:dyDescent="0.25">
      <c r="A657" s="4" t="s">
        <v>30</v>
      </c>
      <c r="B657" s="4">
        <v>1128299</v>
      </c>
      <c r="C657" s="5">
        <v>43988</v>
      </c>
      <c r="D657" s="37">
        <v>2020</v>
      </c>
      <c r="E657" s="5" t="str">
        <f>TEXT(Sales[[#This Row],[Invoice Date]],"mmm")</f>
        <v>Jun</v>
      </c>
      <c r="F657" s="4" t="s">
        <v>31</v>
      </c>
      <c r="G657" s="4" t="s">
        <v>46</v>
      </c>
      <c r="H657" s="4" t="s">
        <v>47</v>
      </c>
      <c r="I657" s="6" t="s">
        <v>23</v>
      </c>
      <c r="J657" s="7">
        <v>50</v>
      </c>
      <c r="K657" s="8">
        <v>425</v>
      </c>
      <c r="L657" s="9">
        <f t="shared" si="10"/>
        <v>21250</v>
      </c>
      <c r="M657" s="9">
        <v>42500</v>
      </c>
      <c r="N657" s="10">
        <v>0.2</v>
      </c>
      <c r="O657" s="4" t="s">
        <v>18</v>
      </c>
    </row>
    <row r="658" spans="1:15" ht="14.25" customHeight="1" x14ac:dyDescent="0.25">
      <c r="A658" s="4" t="s">
        <v>30</v>
      </c>
      <c r="B658" s="4">
        <v>1128299</v>
      </c>
      <c r="C658" s="5">
        <v>43989</v>
      </c>
      <c r="D658" s="37">
        <v>2020</v>
      </c>
      <c r="E658" s="5" t="str">
        <f>TEXT(Sales[[#This Row],[Invoice Date]],"mmm")</f>
        <v>Jun</v>
      </c>
      <c r="F658" s="4" t="s">
        <v>31</v>
      </c>
      <c r="G658" s="4" t="s">
        <v>46</v>
      </c>
      <c r="H658" s="4" t="s">
        <v>47</v>
      </c>
      <c r="I658" s="6" t="s">
        <v>17</v>
      </c>
      <c r="J658" s="7">
        <v>50</v>
      </c>
      <c r="K658" s="8">
        <v>575</v>
      </c>
      <c r="L658" s="9">
        <f t="shared" si="10"/>
        <v>28750</v>
      </c>
      <c r="M658" s="9">
        <v>86250</v>
      </c>
      <c r="N658" s="10">
        <v>0.3</v>
      </c>
      <c r="O658" s="4" t="s">
        <v>18</v>
      </c>
    </row>
    <row r="659" spans="1:15" ht="14.25" customHeight="1" x14ac:dyDescent="0.25">
      <c r="A659" s="4" t="s">
        <v>30</v>
      </c>
      <c r="B659" s="4">
        <v>1128299</v>
      </c>
      <c r="C659" s="5">
        <v>43990</v>
      </c>
      <c r="D659" s="37">
        <v>2020</v>
      </c>
      <c r="E659" s="5" t="str">
        <f>TEXT(Sales[[#This Row],[Invoice Date]],"mmm")</f>
        <v>Jun</v>
      </c>
      <c r="F659" s="4" t="s">
        <v>31</v>
      </c>
      <c r="G659" s="4" t="s">
        <v>46</v>
      </c>
      <c r="H659" s="4" t="s">
        <v>47</v>
      </c>
      <c r="I659" s="6" t="s">
        <v>19</v>
      </c>
      <c r="J659" s="7">
        <v>60</v>
      </c>
      <c r="K659" s="8">
        <v>425</v>
      </c>
      <c r="L659" s="9">
        <f t="shared" si="10"/>
        <v>25500</v>
      </c>
      <c r="M659" s="9">
        <v>63750</v>
      </c>
      <c r="N659" s="10">
        <v>0.25</v>
      </c>
      <c r="O659" s="4" t="s">
        <v>18</v>
      </c>
    </row>
    <row r="660" spans="1:15" ht="14.25" customHeight="1" x14ac:dyDescent="0.25">
      <c r="A660" s="4" t="s">
        <v>30</v>
      </c>
      <c r="B660" s="4">
        <v>1128299</v>
      </c>
      <c r="C660" s="5">
        <v>43991</v>
      </c>
      <c r="D660" s="37">
        <v>2020</v>
      </c>
      <c r="E660" s="5" t="str">
        <f>TEXT(Sales[[#This Row],[Invoice Date]],"mmm")</f>
        <v>Jun</v>
      </c>
      <c r="F660" s="4" t="s">
        <v>31</v>
      </c>
      <c r="G660" s="4" t="s">
        <v>46</v>
      </c>
      <c r="H660" s="4" t="s">
        <v>47</v>
      </c>
      <c r="I660" s="6" t="s">
        <v>20</v>
      </c>
      <c r="J660" s="7">
        <v>64.999999999999986</v>
      </c>
      <c r="K660" s="8">
        <v>425</v>
      </c>
      <c r="L660" s="9">
        <f t="shared" si="10"/>
        <v>27624.999999999993</v>
      </c>
      <c r="M660" s="9">
        <v>69062.499999999985</v>
      </c>
      <c r="N660" s="10">
        <v>0.25</v>
      </c>
      <c r="O660" s="4" t="s">
        <v>18</v>
      </c>
    </row>
    <row r="661" spans="1:15" ht="14.25" customHeight="1" x14ac:dyDescent="0.25">
      <c r="A661" s="4" t="s">
        <v>30</v>
      </c>
      <c r="B661" s="4">
        <v>1128299</v>
      </c>
      <c r="C661" s="5">
        <v>43992</v>
      </c>
      <c r="D661" s="37">
        <v>2020</v>
      </c>
      <c r="E661" s="5" t="str">
        <f>TEXT(Sales[[#This Row],[Invoice Date]],"mmm")</f>
        <v>Jun</v>
      </c>
      <c r="F661" s="4" t="s">
        <v>31</v>
      </c>
      <c r="G661" s="4" t="s">
        <v>46</v>
      </c>
      <c r="H661" s="4" t="s">
        <v>47</v>
      </c>
      <c r="I661" s="6" t="s">
        <v>21</v>
      </c>
      <c r="J661" s="7">
        <v>64.999999999999986</v>
      </c>
      <c r="K661" s="8">
        <v>325</v>
      </c>
      <c r="L661" s="9">
        <f t="shared" si="10"/>
        <v>21124.999999999996</v>
      </c>
      <c r="M661" s="9">
        <v>63374.999999999978</v>
      </c>
      <c r="N661" s="10">
        <v>0.3</v>
      </c>
      <c r="O661" s="4" t="s">
        <v>18</v>
      </c>
    </row>
    <row r="662" spans="1:15" ht="14.25" customHeight="1" x14ac:dyDescent="0.25">
      <c r="A662" s="4" t="s">
        <v>30</v>
      </c>
      <c r="B662" s="4">
        <v>1128299</v>
      </c>
      <c r="C662" s="5">
        <v>43993</v>
      </c>
      <c r="D662" s="37">
        <v>2020</v>
      </c>
      <c r="E662" s="5" t="str">
        <f>TEXT(Sales[[#This Row],[Invoice Date]],"mmm")</f>
        <v>Jun</v>
      </c>
      <c r="F662" s="4" t="s">
        <v>31</v>
      </c>
      <c r="G662" s="4" t="s">
        <v>46</v>
      </c>
      <c r="H662" s="4" t="s">
        <v>47</v>
      </c>
      <c r="I662" s="6" t="s">
        <v>22</v>
      </c>
      <c r="J662" s="7">
        <v>70</v>
      </c>
      <c r="K662" s="8">
        <v>175</v>
      </c>
      <c r="L662" s="9">
        <f t="shared" si="10"/>
        <v>12250</v>
      </c>
      <c r="M662" s="9">
        <v>30625</v>
      </c>
      <c r="N662" s="10">
        <v>0.25</v>
      </c>
      <c r="O662" s="4" t="s">
        <v>18</v>
      </c>
    </row>
    <row r="663" spans="1:15" ht="14.25" customHeight="1" x14ac:dyDescent="0.25">
      <c r="A663" s="4" t="s">
        <v>30</v>
      </c>
      <c r="B663" s="4">
        <v>1128299</v>
      </c>
      <c r="C663" s="5">
        <v>43994</v>
      </c>
      <c r="D663" s="37">
        <v>2020</v>
      </c>
      <c r="E663" s="5" t="str">
        <f>TEXT(Sales[[#This Row],[Invoice Date]],"mmm")</f>
        <v>Jun</v>
      </c>
      <c r="F663" s="4" t="s">
        <v>31</v>
      </c>
      <c r="G663" s="4" t="s">
        <v>46</v>
      </c>
      <c r="H663" s="4" t="s">
        <v>47</v>
      </c>
      <c r="I663" s="6" t="s">
        <v>23</v>
      </c>
      <c r="J663" s="7">
        <v>64.999999999999986</v>
      </c>
      <c r="K663" s="8">
        <v>375</v>
      </c>
      <c r="L663" s="9">
        <f t="shared" si="10"/>
        <v>24374.999999999996</v>
      </c>
      <c r="M663" s="9">
        <v>48749.999999999993</v>
      </c>
      <c r="N663" s="10">
        <v>0.2</v>
      </c>
      <c r="O663" s="4" t="s">
        <v>18</v>
      </c>
    </row>
    <row r="664" spans="1:15" ht="14.25" customHeight="1" x14ac:dyDescent="0.25">
      <c r="A664" s="4" t="s">
        <v>30</v>
      </c>
      <c r="B664" s="4">
        <v>1128299</v>
      </c>
      <c r="C664" s="5">
        <v>43995</v>
      </c>
      <c r="D664" s="37">
        <v>2020</v>
      </c>
      <c r="E664" s="5" t="str">
        <f>TEXT(Sales[[#This Row],[Invoice Date]],"mmm")</f>
        <v>Jun</v>
      </c>
      <c r="F664" s="4" t="s">
        <v>31</v>
      </c>
      <c r="G664" s="4" t="s">
        <v>46</v>
      </c>
      <c r="H664" s="4" t="s">
        <v>47</v>
      </c>
      <c r="I664" s="6" t="s">
        <v>17</v>
      </c>
      <c r="J664" s="7">
        <v>70</v>
      </c>
      <c r="K664" s="8">
        <v>550</v>
      </c>
      <c r="L664" s="9">
        <f t="shared" si="10"/>
        <v>38500</v>
      </c>
      <c r="M664" s="9">
        <v>115500</v>
      </c>
      <c r="N664" s="10">
        <v>0.3</v>
      </c>
      <c r="O664" s="4" t="s">
        <v>18</v>
      </c>
    </row>
    <row r="665" spans="1:15" ht="14.25" customHeight="1" x14ac:dyDescent="0.25">
      <c r="A665" s="4" t="s">
        <v>30</v>
      </c>
      <c r="B665" s="4">
        <v>1128299</v>
      </c>
      <c r="C665" s="5">
        <v>43996</v>
      </c>
      <c r="D665" s="37">
        <v>2020</v>
      </c>
      <c r="E665" s="5" t="str">
        <f>TEXT(Sales[[#This Row],[Invoice Date]],"mmm")</f>
        <v>Jun</v>
      </c>
      <c r="F665" s="4" t="s">
        <v>31</v>
      </c>
      <c r="G665" s="4" t="s">
        <v>46</v>
      </c>
      <c r="H665" s="4" t="s">
        <v>47</v>
      </c>
      <c r="I665" s="6" t="s">
        <v>19</v>
      </c>
      <c r="J665" s="7">
        <v>75</v>
      </c>
      <c r="K665" s="8">
        <v>350</v>
      </c>
      <c r="L665" s="9">
        <f t="shared" si="10"/>
        <v>26250</v>
      </c>
      <c r="M665" s="9">
        <v>65625</v>
      </c>
      <c r="N665" s="10">
        <v>0.25</v>
      </c>
      <c r="O665" s="4" t="s">
        <v>18</v>
      </c>
    </row>
    <row r="666" spans="1:15" ht="14.25" customHeight="1" x14ac:dyDescent="0.25">
      <c r="A666" s="4" t="s">
        <v>30</v>
      </c>
      <c r="B666" s="4">
        <v>1128299</v>
      </c>
      <c r="C666" s="5">
        <v>43997</v>
      </c>
      <c r="D666" s="37">
        <v>2020</v>
      </c>
      <c r="E666" s="5" t="str">
        <f>TEXT(Sales[[#This Row],[Invoice Date]],"mmm")</f>
        <v>Jun</v>
      </c>
      <c r="F666" s="4" t="s">
        <v>31</v>
      </c>
      <c r="G666" s="4" t="s">
        <v>46</v>
      </c>
      <c r="H666" s="4" t="s">
        <v>47</v>
      </c>
      <c r="I666" s="6" t="s">
        <v>20</v>
      </c>
      <c r="J666" s="7">
        <v>75</v>
      </c>
      <c r="K666" s="8">
        <v>400</v>
      </c>
      <c r="L666" s="9">
        <f t="shared" si="10"/>
        <v>30000</v>
      </c>
      <c r="M666" s="9">
        <v>75000</v>
      </c>
      <c r="N666" s="10">
        <v>0.25</v>
      </c>
      <c r="O666" s="4" t="s">
        <v>18</v>
      </c>
    </row>
    <row r="667" spans="1:15" ht="14.25" customHeight="1" x14ac:dyDescent="0.25">
      <c r="A667" s="4" t="s">
        <v>30</v>
      </c>
      <c r="B667" s="4">
        <v>1128299</v>
      </c>
      <c r="C667" s="5">
        <v>43998</v>
      </c>
      <c r="D667" s="37">
        <v>2020</v>
      </c>
      <c r="E667" s="5" t="str">
        <f>TEXT(Sales[[#This Row],[Invoice Date]],"mmm")</f>
        <v>Jun</v>
      </c>
      <c r="F667" s="4" t="s">
        <v>31</v>
      </c>
      <c r="G667" s="4" t="s">
        <v>46</v>
      </c>
      <c r="H667" s="4" t="s">
        <v>47</v>
      </c>
      <c r="I667" s="6" t="s">
        <v>21</v>
      </c>
      <c r="J667" s="7">
        <v>60</v>
      </c>
      <c r="K667" s="8">
        <v>300</v>
      </c>
      <c r="L667" s="9">
        <f t="shared" si="10"/>
        <v>18000</v>
      </c>
      <c r="M667" s="9">
        <v>54000</v>
      </c>
      <c r="N667" s="10">
        <v>0.3</v>
      </c>
      <c r="O667" s="4" t="s">
        <v>18</v>
      </c>
    </row>
    <row r="668" spans="1:15" ht="14.25" customHeight="1" x14ac:dyDescent="0.25">
      <c r="A668" s="4" t="s">
        <v>30</v>
      </c>
      <c r="B668" s="4">
        <v>1128299</v>
      </c>
      <c r="C668" s="5">
        <v>43999</v>
      </c>
      <c r="D668" s="37">
        <v>2020</v>
      </c>
      <c r="E668" s="5" t="str">
        <f>TEXT(Sales[[#This Row],[Invoice Date]],"mmm")</f>
        <v>Jun</v>
      </c>
      <c r="F668" s="4" t="s">
        <v>31</v>
      </c>
      <c r="G668" s="4" t="s">
        <v>46</v>
      </c>
      <c r="H668" s="4" t="s">
        <v>47</v>
      </c>
      <c r="I668" s="6" t="s">
        <v>22</v>
      </c>
      <c r="J668" s="7">
        <v>65</v>
      </c>
      <c r="K668" s="8">
        <v>200</v>
      </c>
      <c r="L668" s="9">
        <f t="shared" si="10"/>
        <v>13000</v>
      </c>
      <c r="M668" s="9">
        <v>32500</v>
      </c>
      <c r="N668" s="10">
        <v>0.25</v>
      </c>
      <c r="O668" s="4" t="s">
        <v>18</v>
      </c>
    </row>
    <row r="669" spans="1:15" ht="14.25" customHeight="1" x14ac:dyDescent="0.25">
      <c r="A669" s="4" t="s">
        <v>30</v>
      </c>
      <c r="B669" s="4">
        <v>1128299</v>
      </c>
      <c r="C669" s="5">
        <v>44000</v>
      </c>
      <c r="D669" s="37">
        <v>2020</v>
      </c>
      <c r="E669" s="5" t="str">
        <f>TEXT(Sales[[#This Row],[Invoice Date]],"mmm")</f>
        <v>Jun</v>
      </c>
      <c r="F669" s="4" t="s">
        <v>31</v>
      </c>
      <c r="G669" s="4" t="s">
        <v>46</v>
      </c>
      <c r="H669" s="4" t="s">
        <v>47</v>
      </c>
      <c r="I669" s="6" t="s">
        <v>23</v>
      </c>
      <c r="J669" s="7">
        <v>80</v>
      </c>
      <c r="K669" s="8">
        <v>350</v>
      </c>
      <c r="L669" s="9">
        <f t="shared" si="10"/>
        <v>28000</v>
      </c>
      <c r="M669" s="9">
        <v>56000</v>
      </c>
      <c r="N669" s="10">
        <v>0.2</v>
      </c>
      <c r="O669" s="4" t="s">
        <v>18</v>
      </c>
    </row>
    <row r="670" spans="1:15" ht="14.25" customHeight="1" x14ac:dyDescent="0.25">
      <c r="A670" s="4" t="s">
        <v>30</v>
      </c>
      <c r="B670" s="4">
        <v>1128299</v>
      </c>
      <c r="C670" s="5">
        <v>44001</v>
      </c>
      <c r="D670" s="37">
        <v>2020</v>
      </c>
      <c r="E670" s="5" t="str">
        <f>TEXT(Sales[[#This Row],[Invoice Date]],"mmm")</f>
        <v>Jun</v>
      </c>
      <c r="F670" s="4" t="s">
        <v>31</v>
      </c>
      <c r="G670" s="4" t="s">
        <v>46</v>
      </c>
      <c r="H670" s="4" t="s">
        <v>47</v>
      </c>
      <c r="I670" s="6" t="s">
        <v>17</v>
      </c>
      <c r="J670" s="7">
        <v>60</v>
      </c>
      <c r="K670" s="8">
        <v>550</v>
      </c>
      <c r="L670" s="9">
        <f t="shared" si="10"/>
        <v>33000</v>
      </c>
      <c r="M670" s="9">
        <v>99000</v>
      </c>
      <c r="N670" s="10">
        <v>0.3</v>
      </c>
      <c r="O670" s="4" t="s">
        <v>18</v>
      </c>
    </row>
    <row r="671" spans="1:15" ht="14.25" customHeight="1" x14ac:dyDescent="0.25">
      <c r="A671" s="4" t="s">
        <v>30</v>
      </c>
      <c r="B671" s="4">
        <v>1128299</v>
      </c>
      <c r="C671" s="5">
        <v>44002</v>
      </c>
      <c r="D671" s="37">
        <v>2020</v>
      </c>
      <c r="E671" s="5" t="str">
        <f>TEXT(Sales[[#This Row],[Invoice Date]],"mmm")</f>
        <v>Jun</v>
      </c>
      <c r="F671" s="4" t="s">
        <v>31</v>
      </c>
      <c r="G671" s="4" t="s">
        <v>46</v>
      </c>
      <c r="H671" s="4" t="s">
        <v>47</v>
      </c>
      <c r="I671" s="6" t="s">
        <v>19</v>
      </c>
      <c r="J671" s="7">
        <v>65</v>
      </c>
      <c r="K671" s="8">
        <v>400</v>
      </c>
      <c r="L671" s="9">
        <f t="shared" si="10"/>
        <v>26000</v>
      </c>
      <c r="M671" s="9">
        <v>65000</v>
      </c>
      <c r="N671" s="10">
        <v>0.25</v>
      </c>
      <c r="O671" s="4" t="s">
        <v>18</v>
      </c>
    </row>
    <row r="672" spans="1:15" ht="14.25" customHeight="1" x14ac:dyDescent="0.25">
      <c r="A672" s="4" t="s">
        <v>30</v>
      </c>
      <c r="B672" s="4">
        <v>1128299</v>
      </c>
      <c r="C672" s="5">
        <v>44003</v>
      </c>
      <c r="D672" s="37">
        <v>2020</v>
      </c>
      <c r="E672" s="5" t="str">
        <f>TEXT(Sales[[#This Row],[Invoice Date]],"mmm")</f>
        <v>Jun</v>
      </c>
      <c r="F672" s="4" t="s">
        <v>31</v>
      </c>
      <c r="G672" s="4" t="s">
        <v>46</v>
      </c>
      <c r="H672" s="4" t="s">
        <v>47</v>
      </c>
      <c r="I672" s="6" t="s">
        <v>20</v>
      </c>
      <c r="J672" s="7">
        <v>65</v>
      </c>
      <c r="K672" s="8">
        <v>400</v>
      </c>
      <c r="L672" s="9">
        <f t="shared" si="10"/>
        <v>26000</v>
      </c>
      <c r="M672" s="9">
        <v>65000</v>
      </c>
      <c r="N672" s="10">
        <v>0.25</v>
      </c>
      <c r="O672" s="4" t="s">
        <v>18</v>
      </c>
    </row>
    <row r="673" spans="1:15" ht="14.25" customHeight="1" x14ac:dyDescent="0.25">
      <c r="A673" s="4" t="s">
        <v>30</v>
      </c>
      <c r="B673" s="4">
        <v>1128299</v>
      </c>
      <c r="C673" s="5">
        <v>44004</v>
      </c>
      <c r="D673" s="37">
        <v>2020</v>
      </c>
      <c r="E673" s="5" t="str">
        <f>TEXT(Sales[[#This Row],[Invoice Date]],"mmm")</f>
        <v>Jun</v>
      </c>
      <c r="F673" s="4" t="s">
        <v>31</v>
      </c>
      <c r="G673" s="4" t="s">
        <v>46</v>
      </c>
      <c r="H673" s="4" t="s">
        <v>47</v>
      </c>
      <c r="I673" s="6" t="s">
        <v>21</v>
      </c>
      <c r="J673" s="7">
        <v>60</v>
      </c>
      <c r="K673" s="8">
        <v>300</v>
      </c>
      <c r="L673" s="9">
        <f t="shared" si="10"/>
        <v>18000</v>
      </c>
      <c r="M673" s="9">
        <v>54000</v>
      </c>
      <c r="N673" s="10">
        <v>0.3</v>
      </c>
      <c r="O673" s="4" t="s">
        <v>18</v>
      </c>
    </row>
    <row r="674" spans="1:15" ht="14.25" customHeight="1" x14ac:dyDescent="0.25">
      <c r="A674" s="4" t="s">
        <v>30</v>
      </c>
      <c r="B674" s="4">
        <v>1128299</v>
      </c>
      <c r="C674" s="5">
        <v>44005</v>
      </c>
      <c r="D674" s="37">
        <v>2020</v>
      </c>
      <c r="E674" s="5" t="str">
        <f>TEXT(Sales[[#This Row],[Invoice Date]],"mmm")</f>
        <v>Jun</v>
      </c>
      <c r="F674" s="4" t="s">
        <v>31</v>
      </c>
      <c r="G674" s="4" t="s">
        <v>46</v>
      </c>
      <c r="H674" s="4" t="s">
        <v>47</v>
      </c>
      <c r="I674" s="6" t="s">
        <v>22</v>
      </c>
      <c r="J674" s="7">
        <v>65</v>
      </c>
      <c r="K674" s="8">
        <v>200</v>
      </c>
      <c r="L674" s="9">
        <f t="shared" si="10"/>
        <v>13000</v>
      </c>
      <c r="M674" s="9">
        <v>32500</v>
      </c>
      <c r="N674" s="10">
        <v>0.25</v>
      </c>
      <c r="O674" s="4" t="s">
        <v>18</v>
      </c>
    </row>
    <row r="675" spans="1:15" ht="14.25" customHeight="1" x14ac:dyDescent="0.25">
      <c r="A675" s="4" t="s">
        <v>30</v>
      </c>
      <c r="B675" s="4">
        <v>1128299</v>
      </c>
      <c r="C675" s="5">
        <v>44006</v>
      </c>
      <c r="D675" s="37">
        <v>2020</v>
      </c>
      <c r="E675" s="5" t="str">
        <f>TEXT(Sales[[#This Row],[Invoice Date]],"mmm")</f>
        <v>Jun</v>
      </c>
      <c r="F675" s="4" t="s">
        <v>31</v>
      </c>
      <c r="G675" s="4" t="s">
        <v>46</v>
      </c>
      <c r="H675" s="4" t="s">
        <v>47</v>
      </c>
      <c r="I675" s="6" t="s">
        <v>23</v>
      </c>
      <c r="J675" s="7">
        <v>80</v>
      </c>
      <c r="K675" s="8">
        <v>500</v>
      </c>
      <c r="L675" s="9">
        <f t="shared" si="10"/>
        <v>40000</v>
      </c>
      <c r="M675" s="9">
        <v>80000</v>
      </c>
      <c r="N675" s="10">
        <v>0.2</v>
      </c>
      <c r="O675" s="4" t="s">
        <v>18</v>
      </c>
    </row>
    <row r="676" spans="1:15" ht="14.25" customHeight="1" x14ac:dyDescent="0.25">
      <c r="A676" s="4" t="s">
        <v>30</v>
      </c>
      <c r="B676" s="4">
        <v>1128299</v>
      </c>
      <c r="C676" s="5">
        <v>44007</v>
      </c>
      <c r="D676" s="37">
        <v>2020</v>
      </c>
      <c r="E676" s="5" t="str">
        <f>TEXT(Sales[[#This Row],[Invoice Date]],"mmm")</f>
        <v>Jun</v>
      </c>
      <c r="F676" s="4" t="s">
        <v>31</v>
      </c>
      <c r="G676" s="4" t="s">
        <v>46</v>
      </c>
      <c r="H676" s="4" t="s">
        <v>47</v>
      </c>
      <c r="I676" s="6" t="s">
        <v>17</v>
      </c>
      <c r="J676" s="7">
        <v>75</v>
      </c>
      <c r="K676" s="8">
        <v>750</v>
      </c>
      <c r="L676" s="9">
        <f t="shared" si="10"/>
        <v>56250</v>
      </c>
      <c r="M676" s="9">
        <v>168750</v>
      </c>
      <c r="N676" s="10">
        <v>0.3</v>
      </c>
      <c r="O676" s="4" t="s">
        <v>18</v>
      </c>
    </row>
    <row r="677" spans="1:15" ht="14.25" customHeight="1" x14ac:dyDescent="0.25">
      <c r="A677" s="4" t="s">
        <v>30</v>
      </c>
      <c r="B677" s="4">
        <v>1128299</v>
      </c>
      <c r="C677" s="5">
        <v>44008</v>
      </c>
      <c r="D677" s="37">
        <v>2020</v>
      </c>
      <c r="E677" s="5" t="str">
        <f>TEXT(Sales[[#This Row],[Invoice Date]],"mmm")</f>
        <v>Jun</v>
      </c>
      <c r="F677" s="4" t="s">
        <v>31</v>
      </c>
      <c r="G677" s="4" t="s">
        <v>46</v>
      </c>
      <c r="H677" s="4" t="s">
        <v>47</v>
      </c>
      <c r="I677" s="6" t="s">
        <v>19</v>
      </c>
      <c r="J677" s="7">
        <v>80</v>
      </c>
      <c r="K677" s="8">
        <v>625</v>
      </c>
      <c r="L677" s="9">
        <f t="shared" si="10"/>
        <v>50000</v>
      </c>
      <c r="M677" s="9">
        <v>125000</v>
      </c>
      <c r="N677" s="10">
        <v>0.25</v>
      </c>
      <c r="O677" s="4" t="s">
        <v>18</v>
      </c>
    </row>
    <row r="678" spans="1:15" ht="14.25" customHeight="1" x14ac:dyDescent="0.25">
      <c r="A678" s="4" t="s">
        <v>30</v>
      </c>
      <c r="B678" s="4">
        <v>1128299</v>
      </c>
      <c r="C678" s="5">
        <v>44009</v>
      </c>
      <c r="D678" s="37">
        <v>2020</v>
      </c>
      <c r="E678" s="5" t="str">
        <f>TEXT(Sales[[#This Row],[Invoice Date]],"mmm")</f>
        <v>Jun</v>
      </c>
      <c r="F678" s="4" t="s">
        <v>31</v>
      </c>
      <c r="G678" s="4" t="s">
        <v>46</v>
      </c>
      <c r="H678" s="4" t="s">
        <v>47</v>
      </c>
      <c r="I678" s="6" t="s">
        <v>20</v>
      </c>
      <c r="J678" s="7">
        <v>80</v>
      </c>
      <c r="K678" s="8">
        <v>625</v>
      </c>
      <c r="L678" s="9">
        <f t="shared" si="10"/>
        <v>50000</v>
      </c>
      <c r="M678" s="9">
        <v>125000</v>
      </c>
      <c r="N678" s="10">
        <v>0.25</v>
      </c>
      <c r="O678" s="4" t="s">
        <v>18</v>
      </c>
    </row>
    <row r="679" spans="1:15" ht="14.25" customHeight="1" x14ac:dyDescent="0.25">
      <c r="A679" s="4" t="s">
        <v>30</v>
      </c>
      <c r="B679" s="4">
        <v>1128299</v>
      </c>
      <c r="C679" s="5">
        <v>44010</v>
      </c>
      <c r="D679" s="37">
        <v>2020</v>
      </c>
      <c r="E679" s="5" t="str">
        <f>TEXT(Sales[[#This Row],[Invoice Date]],"mmm")</f>
        <v>Jun</v>
      </c>
      <c r="F679" s="4" t="s">
        <v>31</v>
      </c>
      <c r="G679" s="4" t="s">
        <v>46</v>
      </c>
      <c r="H679" s="4" t="s">
        <v>47</v>
      </c>
      <c r="I679" s="6" t="s">
        <v>21</v>
      </c>
      <c r="J679" s="7">
        <v>80</v>
      </c>
      <c r="K679" s="8">
        <v>500</v>
      </c>
      <c r="L679" s="9">
        <f t="shared" si="10"/>
        <v>40000</v>
      </c>
      <c r="M679" s="9">
        <v>120000</v>
      </c>
      <c r="N679" s="10">
        <v>0.3</v>
      </c>
      <c r="O679" s="4" t="s">
        <v>18</v>
      </c>
    </row>
    <row r="680" spans="1:15" ht="14.25" customHeight="1" x14ac:dyDescent="0.25">
      <c r="A680" s="4" t="s">
        <v>30</v>
      </c>
      <c r="B680" s="4">
        <v>1128299</v>
      </c>
      <c r="C680" s="5">
        <v>44011</v>
      </c>
      <c r="D680" s="37">
        <v>2020</v>
      </c>
      <c r="E680" s="5" t="str">
        <f>TEXT(Sales[[#This Row],[Invoice Date]],"mmm")</f>
        <v>Jun</v>
      </c>
      <c r="F680" s="4" t="s">
        <v>31</v>
      </c>
      <c r="G680" s="4" t="s">
        <v>46</v>
      </c>
      <c r="H680" s="4" t="s">
        <v>47</v>
      </c>
      <c r="I680" s="6" t="s">
        <v>22</v>
      </c>
      <c r="J680" s="7">
        <v>85.000000000000014</v>
      </c>
      <c r="K680" s="8">
        <v>375</v>
      </c>
      <c r="L680" s="9">
        <f t="shared" si="10"/>
        <v>31875.000000000004</v>
      </c>
      <c r="M680" s="9">
        <v>79687.500000000015</v>
      </c>
      <c r="N680" s="10">
        <v>0.25</v>
      </c>
      <c r="O680" s="4" t="s">
        <v>18</v>
      </c>
    </row>
    <row r="681" spans="1:15" ht="14.25" customHeight="1" x14ac:dyDescent="0.25">
      <c r="A681" s="4" t="s">
        <v>30</v>
      </c>
      <c r="B681" s="4">
        <v>1128299</v>
      </c>
      <c r="C681" s="5">
        <v>44012</v>
      </c>
      <c r="D681" s="37">
        <v>2020</v>
      </c>
      <c r="E681" s="5" t="str">
        <f>TEXT(Sales[[#This Row],[Invoice Date]],"mmm")</f>
        <v>Jun</v>
      </c>
      <c r="F681" s="4" t="s">
        <v>31</v>
      </c>
      <c r="G681" s="4" t="s">
        <v>46</v>
      </c>
      <c r="H681" s="4" t="s">
        <v>47</v>
      </c>
      <c r="I681" s="6" t="s">
        <v>23</v>
      </c>
      <c r="J681" s="7">
        <v>100</v>
      </c>
      <c r="K681" s="8">
        <v>675</v>
      </c>
      <c r="L681" s="9">
        <f t="shared" si="10"/>
        <v>67500</v>
      </c>
      <c r="M681" s="9">
        <v>135000</v>
      </c>
      <c r="N681" s="10">
        <v>0.2</v>
      </c>
      <c r="O681" s="4" t="s">
        <v>18</v>
      </c>
    </row>
    <row r="682" spans="1:15" ht="14.25" customHeight="1" x14ac:dyDescent="0.25">
      <c r="A682" s="4" t="s">
        <v>30</v>
      </c>
      <c r="B682" s="4">
        <v>1128299</v>
      </c>
      <c r="C682" s="5">
        <v>44013</v>
      </c>
      <c r="D682" s="37">
        <v>2020</v>
      </c>
      <c r="E682" s="5" t="str">
        <f>TEXT(Sales[[#This Row],[Invoice Date]],"mmm")</f>
        <v>Jul</v>
      </c>
      <c r="F682" s="4" t="s">
        <v>31</v>
      </c>
      <c r="G682" s="4" t="s">
        <v>46</v>
      </c>
      <c r="H682" s="4" t="s">
        <v>47</v>
      </c>
      <c r="I682" s="6" t="s">
        <v>17</v>
      </c>
      <c r="J682" s="7">
        <v>80</v>
      </c>
      <c r="K682" s="8">
        <v>825</v>
      </c>
      <c r="L682" s="9">
        <f t="shared" si="10"/>
        <v>66000</v>
      </c>
      <c r="M682" s="9">
        <v>198000</v>
      </c>
      <c r="N682" s="10">
        <v>0.3</v>
      </c>
      <c r="O682" s="4" t="s">
        <v>18</v>
      </c>
    </row>
    <row r="683" spans="1:15" ht="14.25" customHeight="1" x14ac:dyDescent="0.25">
      <c r="A683" s="4" t="s">
        <v>30</v>
      </c>
      <c r="B683" s="4">
        <v>1128299</v>
      </c>
      <c r="C683" s="5">
        <v>44014</v>
      </c>
      <c r="D683" s="37">
        <v>2020</v>
      </c>
      <c r="E683" s="5" t="str">
        <f>TEXT(Sales[[#This Row],[Invoice Date]],"mmm")</f>
        <v>Jul</v>
      </c>
      <c r="F683" s="4" t="s">
        <v>31</v>
      </c>
      <c r="G683" s="4" t="s">
        <v>46</v>
      </c>
      <c r="H683" s="4" t="s">
        <v>47</v>
      </c>
      <c r="I683" s="6" t="s">
        <v>19</v>
      </c>
      <c r="J683" s="7">
        <v>85.000000000000014</v>
      </c>
      <c r="K683" s="8">
        <v>675</v>
      </c>
      <c r="L683" s="9">
        <f t="shared" si="10"/>
        <v>57375.000000000007</v>
      </c>
      <c r="M683" s="9">
        <v>143437.50000000003</v>
      </c>
      <c r="N683" s="10">
        <v>0.25</v>
      </c>
      <c r="O683" s="4" t="s">
        <v>18</v>
      </c>
    </row>
    <row r="684" spans="1:15" ht="14.25" customHeight="1" x14ac:dyDescent="0.25">
      <c r="A684" s="4" t="s">
        <v>30</v>
      </c>
      <c r="B684" s="4">
        <v>1128299</v>
      </c>
      <c r="C684" s="5">
        <v>44015</v>
      </c>
      <c r="D684" s="37">
        <v>2020</v>
      </c>
      <c r="E684" s="5" t="str">
        <f>TEXT(Sales[[#This Row],[Invoice Date]],"mmm")</f>
        <v>Jul</v>
      </c>
      <c r="F684" s="4" t="s">
        <v>31</v>
      </c>
      <c r="G684" s="4" t="s">
        <v>46</v>
      </c>
      <c r="H684" s="4" t="s">
        <v>47</v>
      </c>
      <c r="I684" s="6" t="s">
        <v>20</v>
      </c>
      <c r="J684" s="7">
        <v>85.000000000000014</v>
      </c>
      <c r="K684" s="8">
        <v>625</v>
      </c>
      <c r="L684" s="9">
        <f t="shared" si="10"/>
        <v>53125.000000000007</v>
      </c>
      <c r="M684" s="9">
        <v>132812.50000000003</v>
      </c>
      <c r="N684" s="10">
        <v>0.25</v>
      </c>
      <c r="O684" s="4" t="s">
        <v>18</v>
      </c>
    </row>
    <row r="685" spans="1:15" ht="14.25" customHeight="1" x14ac:dyDescent="0.25">
      <c r="A685" s="4" t="s">
        <v>30</v>
      </c>
      <c r="B685" s="4">
        <v>1128299</v>
      </c>
      <c r="C685" s="5">
        <v>44016</v>
      </c>
      <c r="D685" s="37">
        <v>2020</v>
      </c>
      <c r="E685" s="5" t="str">
        <f>TEXT(Sales[[#This Row],[Invoice Date]],"mmm")</f>
        <v>Jul</v>
      </c>
      <c r="F685" s="4" t="s">
        <v>31</v>
      </c>
      <c r="G685" s="4" t="s">
        <v>46</v>
      </c>
      <c r="H685" s="4" t="s">
        <v>47</v>
      </c>
      <c r="I685" s="6" t="s">
        <v>21</v>
      </c>
      <c r="J685" s="7">
        <v>80</v>
      </c>
      <c r="K685" s="8">
        <v>525</v>
      </c>
      <c r="L685" s="9">
        <f t="shared" si="10"/>
        <v>42000</v>
      </c>
      <c r="M685" s="9">
        <v>126000</v>
      </c>
      <c r="N685" s="10">
        <v>0.3</v>
      </c>
      <c r="O685" s="4" t="s">
        <v>18</v>
      </c>
    </row>
    <row r="686" spans="1:15" ht="14.25" customHeight="1" x14ac:dyDescent="0.25">
      <c r="A686" s="4" t="s">
        <v>30</v>
      </c>
      <c r="B686" s="4">
        <v>1128299</v>
      </c>
      <c r="C686" s="5">
        <v>44017</v>
      </c>
      <c r="D686" s="37">
        <v>2020</v>
      </c>
      <c r="E686" s="5" t="str">
        <f>TEXT(Sales[[#This Row],[Invoice Date]],"mmm")</f>
        <v>Jul</v>
      </c>
      <c r="F686" s="4" t="s">
        <v>31</v>
      </c>
      <c r="G686" s="4" t="s">
        <v>46</v>
      </c>
      <c r="H686" s="4" t="s">
        <v>47</v>
      </c>
      <c r="I686" s="6" t="s">
        <v>22</v>
      </c>
      <c r="J686" s="7">
        <v>85.000000000000014</v>
      </c>
      <c r="K686" s="8">
        <v>575</v>
      </c>
      <c r="L686" s="9">
        <f t="shared" si="10"/>
        <v>48875.000000000007</v>
      </c>
      <c r="M686" s="9">
        <v>122187.50000000001</v>
      </c>
      <c r="N686" s="10">
        <v>0.25</v>
      </c>
      <c r="O686" s="4" t="s">
        <v>18</v>
      </c>
    </row>
    <row r="687" spans="1:15" ht="14.25" customHeight="1" x14ac:dyDescent="0.25">
      <c r="A687" s="4" t="s">
        <v>30</v>
      </c>
      <c r="B687" s="4">
        <v>1128299</v>
      </c>
      <c r="C687" s="5">
        <v>44018</v>
      </c>
      <c r="D687" s="37">
        <v>2020</v>
      </c>
      <c r="E687" s="5" t="str">
        <f>TEXT(Sales[[#This Row],[Invoice Date]],"mmm")</f>
        <v>Jul</v>
      </c>
      <c r="F687" s="4" t="s">
        <v>31</v>
      </c>
      <c r="G687" s="4" t="s">
        <v>46</v>
      </c>
      <c r="H687" s="4" t="s">
        <v>47</v>
      </c>
      <c r="I687" s="6" t="s">
        <v>23</v>
      </c>
      <c r="J687" s="7">
        <v>100</v>
      </c>
      <c r="K687" s="8">
        <v>575</v>
      </c>
      <c r="L687" s="9">
        <f t="shared" si="10"/>
        <v>57500</v>
      </c>
      <c r="M687" s="9">
        <v>115000</v>
      </c>
      <c r="N687" s="10">
        <v>0.2</v>
      </c>
      <c r="O687" s="4" t="s">
        <v>18</v>
      </c>
    </row>
    <row r="688" spans="1:15" ht="14.25" customHeight="1" x14ac:dyDescent="0.25">
      <c r="A688" s="4" t="s">
        <v>30</v>
      </c>
      <c r="B688" s="4">
        <v>1128299</v>
      </c>
      <c r="C688" s="5">
        <v>44019</v>
      </c>
      <c r="D688" s="37">
        <v>2020</v>
      </c>
      <c r="E688" s="5" t="str">
        <f>TEXT(Sales[[#This Row],[Invoice Date]],"mmm")</f>
        <v>Jul</v>
      </c>
      <c r="F688" s="4" t="s">
        <v>31</v>
      </c>
      <c r="G688" s="4" t="s">
        <v>46</v>
      </c>
      <c r="H688" s="4" t="s">
        <v>47</v>
      </c>
      <c r="I688" s="6" t="s">
        <v>17</v>
      </c>
      <c r="J688" s="7">
        <v>85.000000000000014</v>
      </c>
      <c r="K688" s="8">
        <v>775</v>
      </c>
      <c r="L688" s="9">
        <f t="shared" si="10"/>
        <v>65875.000000000015</v>
      </c>
      <c r="M688" s="9">
        <v>197625.00000000003</v>
      </c>
      <c r="N688" s="10">
        <v>0.3</v>
      </c>
      <c r="O688" s="4" t="s">
        <v>18</v>
      </c>
    </row>
    <row r="689" spans="1:15" ht="14.25" customHeight="1" x14ac:dyDescent="0.25">
      <c r="A689" s="4" t="s">
        <v>30</v>
      </c>
      <c r="B689" s="4">
        <v>1128299</v>
      </c>
      <c r="C689" s="5">
        <v>44020</v>
      </c>
      <c r="D689" s="37">
        <v>2020</v>
      </c>
      <c r="E689" s="5" t="str">
        <f>TEXT(Sales[[#This Row],[Invoice Date]],"mmm")</f>
        <v>Jul</v>
      </c>
      <c r="F689" s="4" t="s">
        <v>31</v>
      </c>
      <c r="G689" s="4" t="s">
        <v>46</v>
      </c>
      <c r="H689" s="4" t="s">
        <v>47</v>
      </c>
      <c r="I689" s="6" t="s">
        <v>19</v>
      </c>
      <c r="J689" s="7">
        <v>80.000000000000014</v>
      </c>
      <c r="K689" s="8">
        <v>750</v>
      </c>
      <c r="L689" s="9">
        <f t="shared" si="10"/>
        <v>60000.000000000007</v>
      </c>
      <c r="M689" s="9">
        <v>150000.00000000003</v>
      </c>
      <c r="N689" s="10">
        <v>0.25</v>
      </c>
      <c r="O689" s="4" t="s">
        <v>18</v>
      </c>
    </row>
    <row r="690" spans="1:15" ht="14.25" customHeight="1" x14ac:dyDescent="0.25">
      <c r="A690" s="4" t="s">
        <v>30</v>
      </c>
      <c r="B690" s="4">
        <v>1128299</v>
      </c>
      <c r="C690" s="5">
        <v>44021</v>
      </c>
      <c r="D690" s="37">
        <v>2020</v>
      </c>
      <c r="E690" s="5" t="str">
        <f>TEXT(Sales[[#This Row],[Invoice Date]],"mmm")</f>
        <v>Jul</v>
      </c>
      <c r="F690" s="4" t="s">
        <v>31</v>
      </c>
      <c r="G690" s="4" t="s">
        <v>46</v>
      </c>
      <c r="H690" s="4" t="s">
        <v>47</v>
      </c>
      <c r="I690" s="6" t="s">
        <v>20</v>
      </c>
      <c r="J690" s="7">
        <v>75.000000000000014</v>
      </c>
      <c r="K690" s="8">
        <v>625</v>
      </c>
      <c r="L690" s="9">
        <f t="shared" si="10"/>
        <v>46875.000000000007</v>
      </c>
      <c r="M690" s="9">
        <v>117187.50000000003</v>
      </c>
      <c r="N690" s="10">
        <v>0.25</v>
      </c>
      <c r="O690" s="4" t="s">
        <v>18</v>
      </c>
    </row>
    <row r="691" spans="1:15" ht="14.25" customHeight="1" x14ac:dyDescent="0.25">
      <c r="A691" s="4" t="s">
        <v>30</v>
      </c>
      <c r="B691" s="4">
        <v>1128299</v>
      </c>
      <c r="C691" s="5">
        <v>44022</v>
      </c>
      <c r="D691" s="37">
        <v>2020</v>
      </c>
      <c r="E691" s="5" t="str">
        <f>TEXT(Sales[[#This Row],[Invoice Date]],"mmm")</f>
        <v>Jul</v>
      </c>
      <c r="F691" s="4" t="s">
        <v>31</v>
      </c>
      <c r="G691" s="4" t="s">
        <v>46</v>
      </c>
      <c r="H691" s="4" t="s">
        <v>47</v>
      </c>
      <c r="I691" s="6" t="s">
        <v>21</v>
      </c>
      <c r="J691" s="7">
        <v>75.000000000000014</v>
      </c>
      <c r="K691" s="8">
        <v>575</v>
      </c>
      <c r="L691" s="9">
        <f t="shared" si="10"/>
        <v>43125.000000000007</v>
      </c>
      <c r="M691" s="9">
        <v>129375.00000000001</v>
      </c>
      <c r="N691" s="10">
        <v>0.3</v>
      </c>
      <c r="O691" s="4" t="s">
        <v>18</v>
      </c>
    </row>
    <row r="692" spans="1:15" ht="14.25" customHeight="1" x14ac:dyDescent="0.25">
      <c r="A692" s="4" t="s">
        <v>30</v>
      </c>
      <c r="B692" s="4">
        <v>1128299</v>
      </c>
      <c r="C692" s="5">
        <v>44023</v>
      </c>
      <c r="D692" s="37">
        <v>2020</v>
      </c>
      <c r="E692" s="5" t="str">
        <f>TEXT(Sales[[#This Row],[Invoice Date]],"mmm")</f>
        <v>Jul</v>
      </c>
      <c r="F692" s="4" t="s">
        <v>31</v>
      </c>
      <c r="G692" s="4" t="s">
        <v>46</v>
      </c>
      <c r="H692" s="4" t="s">
        <v>47</v>
      </c>
      <c r="I692" s="6" t="s">
        <v>22</v>
      </c>
      <c r="J692" s="7">
        <v>75</v>
      </c>
      <c r="K692" s="8">
        <v>575</v>
      </c>
      <c r="L692" s="9">
        <f t="shared" si="10"/>
        <v>43125</v>
      </c>
      <c r="M692" s="9">
        <v>107812.5</v>
      </c>
      <c r="N692" s="10">
        <v>0.25</v>
      </c>
      <c r="O692" s="4" t="s">
        <v>18</v>
      </c>
    </row>
    <row r="693" spans="1:15" ht="14.25" customHeight="1" x14ac:dyDescent="0.25">
      <c r="A693" s="4" t="s">
        <v>30</v>
      </c>
      <c r="B693" s="4">
        <v>1128299</v>
      </c>
      <c r="C693" s="5">
        <v>44024</v>
      </c>
      <c r="D693" s="37">
        <v>2020</v>
      </c>
      <c r="E693" s="5" t="str">
        <f>TEXT(Sales[[#This Row],[Invoice Date]],"mmm")</f>
        <v>Jul</v>
      </c>
      <c r="F693" s="4" t="s">
        <v>31</v>
      </c>
      <c r="G693" s="4" t="s">
        <v>46</v>
      </c>
      <c r="H693" s="4" t="s">
        <v>47</v>
      </c>
      <c r="I693" s="6" t="s">
        <v>23</v>
      </c>
      <c r="J693" s="7">
        <v>80</v>
      </c>
      <c r="K693" s="8">
        <v>400</v>
      </c>
      <c r="L693" s="9">
        <f t="shared" si="10"/>
        <v>32000</v>
      </c>
      <c r="M693" s="9">
        <v>64000</v>
      </c>
      <c r="N693" s="10">
        <v>0.2</v>
      </c>
      <c r="O693" s="4" t="s">
        <v>18</v>
      </c>
    </row>
    <row r="694" spans="1:15" ht="14.25" customHeight="1" x14ac:dyDescent="0.25">
      <c r="A694" s="4" t="s">
        <v>30</v>
      </c>
      <c r="B694" s="4">
        <v>1128299</v>
      </c>
      <c r="C694" s="5">
        <v>44025</v>
      </c>
      <c r="D694" s="37">
        <v>2020</v>
      </c>
      <c r="E694" s="5" t="str">
        <f>TEXT(Sales[[#This Row],[Invoice Date]],"mmm")</f>
        <v>Jul</v>
      </c>
      <c r="F694" s="4" t="s">
        <v>31</v>
      </c>
      <c r="G694" s="4" t="s">
        <v>46</v>
      </c>
      <c r="H694" s="4" t="s">
        <v>47</v>
      </c>
      <c r="I694" s="6" t="s">
        <v>17</v>
      </c>
      <c r="J694" s="7">
        <v>70.000000000000014</v>
      </c>
      <c r="K694" s="8">
        <v>600</v>
      </c>
      <c r="L694" s="9">
        <f t="shared" si="10"/>
        <v>42000.000000000007</v>
      </c>
      <c r="M694" s="9">
        <v>126000.00000000001</v>
      </c>
      <c r="N694" s="10">
        <v>0.3</v>
      </c>
      <c r="O694" s="4" t="s">
        <v>18</v>
      </c>
    </row>
    <row r="695" spans="1:15" ht="14.25" customHeight="1" x14ac:dyDescent="0.25">
      <c r="A695" s="4" t="s">
        <v>30</v>
      </c>
      <c r="B695" s="4">
        <v>1128299</v>
      </c>
      <c r="C695" s="5">
        <v>44026</v>
      </c>
      <c r="D695" s="37">
        <v>2020</v>
      </c>
      <c r="E695" s="5" t="str">
        <f>TEXT(Sales[[#This Row],[Invoice Date]],"mmm")</f>
        <v>Jul</v>
      </c>
      <c r="F695" s="4" t="s">
        <v>31</v>
      </c>
      <c r="G695" s="4" t="s">
        <v>46</v>
      </c>
      <c r="H695" s="4" t="s">
        <v>47</v>
      </c>
      <c r="I695" s="6" t="s">
        <v>19</v>
      </c>
      <c r="J695" s="7">
        <v>75.000000000000028</v>
      </c>
      <c r="K695" s="8">
        <v>600</v>
      </c>
      <c r="L695" s="9">
        <f t="shared" si="10"/>
        <v>45000.000000000015</v>
      </c>
      <c r="M695" s="9">
        <v>112500.00000000004</v>
      </c>
      <c r="N695" s="10">
        <v>0.25</v>
      </c>
      <c r="O695" s="4" t="s">
        <v>18</v>
      </c>
    </row>
    <row r="696" spans="1:15" ht="14.25" customHeight="1" x14ac:dyDescent="0.25">
      <c r="A696" s="4" t="s">
        <v>30</v>
      </c>
      <c r="B696" s="4">
        <v>1128299</v>
      </c>
      <c r="C696" s="5">
        <v>44027</v>
      </c>
      <c r="D696" s="37">
        <v>2020</v>
      </c>
      <c r="E696" s="5" t="str">
        <f>TEXT(Sales[[#This Row],[Invoice Date]],"mmm")</f>
        <v>Jul</v>
      </c>
      <c r="F696" s="4" t="s">
        <v>31</v>
      </c>
      <c r="G696" s="4" t="s">
        <v>46</v>
      </c>
      <c r="H696" s="4" t="s">
        <v>47</v>
      </c>
      <c r="I696" s="6" t="s">
        <v>20</v>
      </c>
      <c r="J696" s="7">
        <v>70.000000000000014</v>
      </c>
      <c r="K696" s="8">
        <v>450</v>
      </c>
      <c r="L696" s="9">
        <f t="shared" si="10"/>
        <v>31500.000000000007</v>
      </c>
      <c r="M696" s="9">
        <v>78750.000000000015</v>
      </c>
      <c r="N696" s="10">
        <v>0.25</v>
      </c>
      <c r="O696" s="4" t="s">
        <v>18</v>
      </c>
    </row>
    <row r="697" spans="1:15" ht="14.25" customHeight="1" x14ac:dyDescent="0.25">
      <c r="A697" s="4" t="s">
        <v>30</v>
      </c>
      <c r="B697" s="4">
        <v>1128299</v>
      </c>
      <c r="C697" s="5">
        <v>44028</v>
      </c>
      <c r="D697" s="37">
        <v>2020</v>
      </c>
      <c r="E697" s="5" t="str">
        <f>TEXT(Sales[[#This Row],[Invoice Date]],"mmm")</f>
        <v>Jul</v>
      </c>
      <c r="F697" s="4" t="s">
        <v>31</v>
      </c>
      <c r="G697" s="4" t="s">
        <v>46</v>
      </c>
      <c r="H697" s="4" t="s">
        <v>47</v>
      </c>
      <c r="I697" s="6" t="s">
        <v>21</v>
      </c>
      <c r="J697" s="7">
        <v>70.000000000000014</v>
      </c>
      <c r="K697" s="8">
        <v>400</v>
      </c>
      <c r="L697" s="9">
        <f t="shared" si="10"/>
        <v>28000.000000000007</v>
      </c>
      <c r="M697" s="9">
        <v>84000.000000000015</v>
      </c>
      <c r="N697" s="10">
        <v>0.3</v>
      </c>
      <c r="O697" s="4" t="s">
        <v>18</v>
      </c>
    </row>
    <row r="698" spans="1:15" ht="14.25" customHeight="1" x14ac:dyDescent="0.25">
      <c r="A698" s="4" t="s">
        <v>30</v>
      </c>
      <c r="B698" s="4">
        <v>1128299</v>
      </c>
      <c r="C698" s="5">
        <v>44029</v>
      </c>
      <c r="D698" s="37">
        <v>2020</v>
      </c>
      <c r="E698" s="5" t="str">
        <f>TEXT(Sales[[#This Row],[Invoice Date]],"mmm")</f>
        <v>Jul</v>
      </c>
      <c r="F698" s="4" t="s">
        <v>31</v>
      </c>
      <c r="G698" s="4" t="s">
        <v>46</v>
      </c>
      <c r="H698" s="4" t="s">
        <v>47</v>
      </c>
      <c r="I698" s="6" t="s">
        <v>22</v>
      </c>
      <c r="J698" s="7">
        <v>80.000000000000014</v>
      </c>
      <c r="K698" s="8">
        <v>425</v>
      </c>
      <c r="L698" s="9">
        <f t="shared" si="10"/>
        <v>34000.000000000007</v>
      </c>
      <c r="M698" s="9">
        <v>85000.000000000015</v>
      </c>
      <c r="N698" s="10">
        <v>0.25</v>
      </c>
      <c r="O698" s="4" t="s">
        <v>18</v>
      </c>
    </row>
    <row r="699" spans="1:15" ht="14.25" customHeight="1" x14ac:dyDescent="0.25">
      <c r="A699" s="4" t="s">
        <v>30</v>
      </c>
      <c r="B699" s="4">
        <v>1128299</v>
      </c>
      <c r="C699" s="5">
        <v>44030</v>
      </c>
      <c r="D699" s="37">
        <v>2020</v>
      </c>
      <c r="E699" s="5" t="str">
        <f>TEXT(Sales[[#This Row],[Invoice Date]],"mmm")</f>
        <v>Jul</v>
      </c>
      <c r="F699" s="4" t="s">
        <v>31</v>
      </c>
      <c r="G699" s="4" t="s">
        <v>46</v>
      </c>
      <c r="H699" s="4" t="s">
        <v>47</v>
      </c>
      <c r="I699" s="6" t="s">
        <v>23</v>
      </c>
      <c r="J699" s="7">
        <v>65</v>
      </c>
      <c r="K699" s="8">
        <v>450</v>
      </c>
      <c r="L699" s="9">
        <f t="shared" si="10"/>
        <v>29250</v>
      </c>
      <c r="M699" s="9">
        <v>58500</v>
      </c>
      <c r="N699" s="10">
        <v>0.2</v>
      </c>
      <c r="O699" s="4" t="s">
        <v>18</v>
      </c>
    </row>
    <row r="700" spans="1:15" ht="14.25" customHeight="1" x14ac:dyDescent="0.25">
      <c r="A700" s="4" t="s">
        <v>30</v>
      </c>
      <c r="B700" s="4">
        <v>1128299</v>
      </c>
      <c r="C700" s="5">
        <v>44031</v>
      </c>
      <c r="D700" s="37">
        <v>2020</v>
      </c>
      <c r="E700" s="5" t="str">
        <f>TEXT(Sales[[#This Row],[Invoice Date]],"mmm")</f>
        <v>Jul</v>
      </c>
      <c r="F700" s="4" t="s">
        <v>31</v>
      </c>
      <c r="G700" s="4" t="s">
        <v>46</v>
      </c>
      <c r="H700" s="4" t="s">
        <v>47</v>
      </c>
      <c r="I700" s="6" t="s">
        <v>17</v>
      </c>
      <c r="J700" s="7">
        <v>60.000000000000007</v>
      </c>
      <c r="K700" s="8">
        <v>550</v>
      </c>
      <c r="L700" s="9">
        <f t="shared" si="10"/>
        <v>33000.000000000007</v>
      </c>
      <c r="M700" s="9">
        <v>99000.000000000015</v>
      </c>
      <c r="N700" s="10">
        <v>0.3</v>
      </c>
      <c r="O700" s="4" t="s">
        <v>18</v>
      </c>
    </row>
    <row r="701" spans="1:15" ht="14.25" customHeight="1" x14ac:dyDescent="0.25">
      <c r="A701" s="4" t="s">
        <v>30</v>
      </c>
      <c r="B701" s="4">
        <v>1128299</v>
      </c>
      <c r="C701" s="5">
        <v>44032</v>
      </c>
      <c r="D701" s="37">
        <v>2020</v>
      </c>
      <c r="E701" s="5" t="str">
        <f>TEXT(Sales[[#This Row],[Invoice Date]],"mmm")</f>
        <v>Jul</v>
      </c>
      <c r="F701" s="4" t="s">
        <v>31</v>
      </c>
      <c r="G701" s="4" t="s">
        <v>46</v>
      </c>
      <c r="H701" s="4" t="s">
        <v>47</v>
      </c>
      <c r="I701" s="6" t="s">
        <v>19</v>
      </c>
      <c r="J701" s="7">
        <v>65.000000000000014</v>
      </c>
      <c r="K701" s="8">
        <v>550</v>
      </c>
      <c r="L701" s="9">
        <f t="shared" si="10"/>
        <v>35750.000000000007</v>
      </c>
      <c r="M701" s="9">
        <v>89375.000000000015</v>
      </c>
      <c r="N701" s="10">
        <v>0.25</v>
      </c>
      <c r="O701" s="4" t="s">
        <v>18</v>
      </c>
    </row>
    <row r="702" spans="1:15" ht="14.25" customHeight="1" x14ac:dyDescent="0.25">
      <c r="A702" s="4" t="s">
        <v>30</v>
      </c>
      <c r="B702" s="4">
        <v>1128299</v>
      </c>
      <c r="C702" s="5">
        <v>44033</v>
      </c>
      <c r="D702" s="37">
        <v>2020</v>
      </c>
      <c r="E702" s="5" t="str">
        <f>TEXT(Sales[[#This Row],[Invoice Date]],"mmm")</f>
        <v>Jul</v>
      </c>
      <c r="F702" s="4" t="s">
        <v>31</v>
      </c>
      <c r="G702" s="4" t="s">
        <v>46</v>
      </c>
      <c r="H702" s="4" t="s">
        <v>47</v>
      </c>
      <c r="I702" s="6" t="s">
        <v>20</v>
      </c>
      <c r="J702" s="7">
        <v>60.000000000000007</v>
      </c>
      <c r="K702" s="8">
        <v>375</v>
      </c>
      <c r="L702" s="9">
        <f t="shared" si="10"/>
        <v>22500.000000000004</v>
      </c>
      <c r="M702" s="9">
        <v>56250.000000000007</v>
      </c>
      <c r="N702" s="10">
        <v>0.25</v>
      </c>
      <c r="O702" s="4" t="s">
        <v>18</v>
      </c>
    </row>
    <row r="703" spans="1:15" ht="14.25" customHeight="1" x14ac:dyDescent="0.25">
      <c r="A703" s="4" t="s">
        <v>30</v>
      </c>
      <c r="B703" s="4">
        <v>1128299</v>
      </c>
      <c r="C703" s="5">
        <v>44034</v>
      </c>
      <c r="D703" s="37">
        <v>2020</v>
      </c>
      <c r="E703" s="5" t="str">
        <f>TEXT(Sales[[#This Row],[Invoice Date]],"mmm")</f>
        <v>Jul</v>
      </c>
      <c r="F703" s="4" t="s">
        <v>31</v>
      </c>
      <c r="G703" s="4" t="s">
        <v>46</v>
      </c>
      <c r="H703" s="4" t="s">
        <v>47</v>
      </c>
      <c r="I703" s="6" t="s">
        <v>21</v>
      </c>
      <c r="J703" s="7">
        <v>60.000000000000007</v>
      </c>
      <c r="K703" s="8">
        <v>350</v>
      </c>
      <c r="L703" s="9">
        <f t="shared" si="10"/>
        <v>21000.000000000004</v>
      </c>
      <c r="M703" s="9">
        <v>63000.000000000007</v>
      </c>
      <c r="N703" s="10">
        <v>0.3</v>
      </c>
      <c r="O703" s="4" t="s">
        <v>18</v>
      </c>
    </row>
    <row r="704" spans="1:15" ht="14.25" customHeight="1" x14ac:dyDescent="0.25">
      <c r="A704" s="4" t="s">
        <v>30</v>
      </c>
      <c r="B704" s="4">
        <v>1128299</v>
      </c>
      <c r="C704" s="5">
        <v>44035</v>
      </c>
      <c r="D704" s="37">
        <v>2020</v>
      </c>
      <c r="E704" s="5" t="str">
        <f>TEXT(Sales[[#This Row],[Invoice Date]],"mmm")</f>
        <v>Jul</v>
      </c>
      <c r="F704" s="4" t="s">
        <v>31</v>
      </c>
      <c r="G704" s="4" t="s">
        <v>46</v>
      </c>
      <c r="H704" s="4" t="s">
        <v>47</v>
      </c>
      <c r="I704" s="6" t="s">
        <v>22</v>
      </c>
      <c r="J704" s="7">
        <v>70</v>
      </c>
      <c r="K704" s="8">
        <v>325</v>
      </c>
      <c r="L704" s="9">
        <f t="shared" si="10"/>
        <v>22750</v>
      </c>
      <c r="M704" s="9">
        <v>56875</v>
      </c>
      <c r="N704" s="10">
        <v>0.25</v>
      </c>
      <c r="O704" s="4" t="s">
        <v>18</v>
      </c>
    </row>
    <row r="705" spans="1:15" ht="14.25" customHeight="1" x14ac:dyDescent="0.25">
      <c r="A705" s="4" t="s">
        <v>30</v>
      </c>
      <c r="B705" s="4">
        <v>1128299</v>
      </c>
      <c r="C705" s="5">
        <v>44036</v>
      </c>
      <c r="D705" s="37">
        <v>2020</v>
      </c>
      <c r="E705" s="5" t="str">
        <f>TEXT(Sales[[#This Row],[Invoice Date]],"mmm")</f>
        <v>Jul</v>
      </c>
      <c r="F705" s="4" t="s">
        <v>31</v>
      </c>
      <c r="G705" s="4" t="s">
        <v>46</v>
      </c>
      <c r="H705" s="4" t="s">
        <v>47</v>
      </c>
      <c r="I705" s="6" t="s">
        <v>23</v>
      </c>
      <c r="J705" s="7">
        <v>75.000000000000014</v>
      </c>
      <c r="K705" s="8">
        <v>375</v>
      </c>
      <c r="L705" s="9">
        <f t="shared" si="10"/>
        <v>28125.000000000004</v>
      </c>
      <c r="M705" s="9">
        <v>56250.000000000015</v>
      </c>
      <c r="N705" s="10">
        <v>0.2</v>
      </c>
      <c r="O705" s="4" t="s">
        <v>18</v>
      </c>
    </row>
    <row r="706" spans="1:15" ht="14.25" customHeight="1" x14ac:dyDescent="0.25">
      <c r="A706" s="4" t="s">
        <v>30</v>
      </c>
      <c r="B706" s="4">
        <v>1128299</v>
      </c>
      <c r="C706" s="5">
        <v>44037</v>
      </c>
      <c r="D706" s="37">
        <v>2020</v>
      </c>
      <c r="E706" s="5" t="str">
        <f>TEXT(Sales[[#This Row],[Invoice Date]],"mmm")</f>
        <v>Jul</v>
      </c>
      <c r="F706" s="4" t="s">
        <v>31</v>
      </c>
      <c r="G706" s="4" t="s">
        <v>46</v>
      </c>
      <c r="H706" s="4" t="s">
        <v>47</v>
      </c>
      <c r="I706" s="6" t="s">
        <v>17</v>
      </c>
      <c r="J706" s="7">
        <v>60.000000000000007</v>
      </c>
      <c r="K706" s="8">
        <v>600</v>
      </c>
      <c r="L706" s="9">
        <f t="shared" si="10"/>
        <v>36000.000000000007</v>
      </c>
      <c r="M706" s="9">
        <v>108000.00000000001</v>
      </c>
      <c r="N706" s="10">
        <v>0.3</v>
      </c>
      <c r="O706" s="4" t="s">
        <v>18</v>
      </c>
    </row>
    <row r="707" spans="1:15" ht="14.25" customHeight="1" x14ac:dyDescent="0.25">
      <c r="A707" s="4" t="s">
        <v>30</v>
      </c>
      <c r="B707" s="4">
        <v>1128299</v>
      </c>
      <c r="C707" s="5">
        <v>44038</v>
      </c>
      <c r="D707" s="37">
        <v>2020</v>
      </c>
      <c r="E707" s="5" t="str">
        <f>TEXT(Sales[[#This Row],[Invoice Date]],"mmm")</f>
        <v>Jul</v>
      </c>
      <c r="F707" s="4" t="s">
        <v>31</v>
      </c>
      <c r="G707" s="4" t="s">
        <v>46</v>
      </c>
      <c r="H707" s="4" t="s">
        <v>47</v>
      </c>
      <c r="I707" s="6" t="s">
        <v>19</v>
      </c>
      <c r="J707" s="7">
        <v>65.000000000000014</v>
      </c>
      <c r="K707" s="8">
        <v>625</v>
      </c>
      <c r="L707" s="9">
        <f t="shared" ref="L707:L770" si="11">J707*K707</f>
        <v>40625.000000000007</v>
      </c>
      <c r="M707" s="9">
        <v>101562.50000000003</v>
      </c>
      <c r="N707" s="10">
        <v>0.25</v>
      </c>
      <c r="O707" s="4" t="s">
        <v>18</v>
      </c>
    </row>
    <row r="708" spans="1:15" ht="14.25" customHeight="1" x14ac:dyDescent="0.25">
      <c r="A708" s="4" t="s">
        <v>30</v>
      </c>
      <c r="B708" s="4">
        <v>1128299</v>
      </c>
      <c r="C708" s="5">
        <v>44039</v>
      </c>
      <c r="D708" s="37">
        <v>2020</v>
      </c>
      <c r="E708" s="5" t="str">
        <f>TEXT(Sales[[#This Row],[Invoice Date]],"mmm")</f>
        <v>Jul</v>
      </c>
      <c r="F708" s="4" t="s">
        <v>31</v>
      </c>
      <c r="G708" s="4" t="s">
        <v>46</v>
      </c>
      <c r="H708" s="4" t="s">
        <v>47</v>
      </c>
      <c r="I708" s="6" t="s">
        <v>20</v>
      </c>
      <c r="J708" s="7">
        <v>60.000000000000007</v>
      </c>
      <c r="K708" s="8">
        <v>475</v>
      </c>
      <c r="L708" s="9">
        <f t="shared" si="11"/>
        <v>28500.000000000004</v>
      </c>
      <c r="M708" s="9">
        <v>71250.000000000015</v>
      </c>
      <c r="N708" s="10">
        <v>0.25</v>
      </c>
      <c r="O708" s="4" t="s">
        <v>18</v>
      </c>
    </row>
    <row r="709" spans="1:15" ht="14.25" customHeight="1" x14ac:dyDescent="0.25">
      <c r="A709" s="4" t="s">
        <v>30</v>
      </c>
      <c r="B709" s="4">
        <v>1128299</v>
      </c>
      <c r="C709" s="5">
        <v>44040</v>
      </c>
      <c r="D709" s="37">
        <v>2020</v>
      </c>
      <c r="E709" s="5" t="str">
        <f>TEXT(Sales[[#This Row],[Invoice Date]],"mmm")</f>
        <v>Jul</v>
      </c>
      <c r="F709" s="4" t="s">
        <v>31</v>
      </c>
      <c r="G709" s="4" t="s">
        <v>46</v>
      </c>
      <c r="H709" s="4" t="s">
        <v>47</v>
      </c>
      <c r="I709" s="6" t="s">
        <v>21</v>
      </c>
      <c r="J709" s="7">
        <v>70.000000000000014</v>
      </c>
      <c r="K709" s="8">
        <v>450</v>
      </c>
      <c r="L709" s="9">
        <f t="shared" si="11"/>
        <v>31500.000000000007</v>
      </c>
      <c r="M709" s="9">
        <v>94500.000000000015</v>
      </c>
      <c r="N709" s="10">
        <v>0.3</v>
      </c>
      <c r="O709" s="4" t="s">
        <v>18</v>
      </c>
    </row>
    <row r="710" spans="1:15" ht="14.25" customHeight="1" x14ac:dyDescent="0.25">
      <c r="A710" s="4" t="s">
        <v>30</v>
      </c>
      <c r="B710" s="4">
        <v>1128299</v>
      </c>
      <c r="C710" s="5">
        <v>44041</v>
      </c>
      <c r="D710" s="37">
        <v>2020</v>
      </c>
      <c r="E710" s="5" t="str">
        <f>TEXT(Sales[[#This Row],[Invoice Date]],"mmm")</f>
        <v>Jul</v>
      </c>
      <c r="F710" s="4" t="s">
        <v>31</v>
      </c>
      <c r="G710" s="4" t="s">
        <v>46</v>
      </c>
      <c r="H710" s="4" t="s">
        <v>47</v>
      </c>
      <c r="I710" s="6" t="s">
        <v>22</v>
      </c>
      <c r="J710" s="7">
        <v>90.000000000000014</v>
      </c>
      <c r="K710" s="8">
        <v>425</v>
      </c>
      <c r="L710" s="9">
        <f t="shared" si="11"/>
        <v>38250.000000000007</v>
      </c>
      <c r="M710" s="9">
        <v>95625.000000000015</v>
      </c>
      <c r="N710" s="10">
        <v>0.25</v>
      </c>
      <c r="O710" s="4" t="s">
        <v>18</v>
      </c>
    </row>
    <row r="711" spans="1:15" ht="14.25" customHeight="1" x14ac:dyDescent="0.25">
      <c r="A711" s="4" t="s">
        <v>30</v>
      </c>
      <c r="B711" s="4">
        <v>1128299</v>
      </c>
      <c r="C711" s="5">
        <v>44042</v>
      </c>
      <c r="D711" s="37">
        <v>2020</v>
      </c>
      <c r="E711" s="5" t="str">
        <f>TEXT(Sales[[#This Row],[Invoice Date]],"mmm")</f>
        <v>Jul</v>
      </c>
      <c r="F711" s="4" t="s">
        <v>31</v>
      </c>
      <c r="G711" s="4" t="s">
        <v>46</v>
      </c>
      <c r="H711" s="4" t="s">
        <v>47</v>
      </c>
      <c r="I711" s="6" t="s">
        <v>23</v>
      </c>
      <c r="J711" s="7">
        <v>95.000000000000014</v>
      </c>
      <c r="K711" s="8">
        <v>550</v>
      </c>
      <c r="L711" s="9">
        <f t="shared" si="11"/>
        <v>52250.000000000007</v>
      </c>
      <c r="M711" s="9">
        <v>104500.00000000001</v>
      </c>
      <c r="N711" s="10">
        <v>0.2</v>
      </c>
      <c r="O711" s="4" t="s">
        <v>18</v>
      </c>
    </row>
    <row r="712" spans="1:15" ht="14.25" customHeight="1" x14ac:dyDescent="0.25">
      <c r="A712" s="4" t="s">
        <v>30</v>
      </c>
      <c r="B712" s="4">
        <v>1128299</v>
      </c>
      <c r="C712" s="5">
        <v>44043</v>
      </c>
      <c r="D712" s="37">
        <v>2020</v>
      </c>
      <c r="E712" s="5" t="str">
        <f>TEXT(Sales[[#This Row],[Invoice Date]],"mmm")</f>
        <v>Jul</v>
      </c>
      <c r="F712" s="4" t="s">
        <v>31</v>
      </c>
      <c r="G712" s="4" t="s">
        <v>46</v>
      </c>
      <c r="H712" s="4" t="s">
        <v>47</v>
      </c>
      <c r="I712" s="6" t="s">
        <v>17</v>
      </c>
      <c r="J712" s="7">
        <v>80.000000000000014</v>
      </c>
      <c r="K712" s="8">
        <v>750</v>
      </c>
      <c r="L712" s="9">
        <f t="shared" si="11"/>
        <v>60000.000000000007</v>
      </c>
      <c r="M712" s="9">
        <v>180000.00000000003</v>
      </c>
      <c r="N712" s="10">
        <v>0.3</v>
      </c>
      <c r="O712" s="4" t="s">
        <v>18</v>
      </c>
    </row>
    <row r="713" spans="1:15" ht="14.25" customHeight="1" x14ac:dyDescent="0.25">
      <c r="A713" s="4" t="s">
        <v>30</v>
      </c>
      <c r="B713" s="4">
        <v>1128299</v>
      </c>
      <c r="C713" s="5">
        <v>44044</v>
      </c>
      <c r="D713" s="37">
        <v>2020</v>
      </c>
      <c r="E713" s="5" t="str">
        <f>TEXT(Sales[[#This Row],[Invoice Date]],"mmm")</f>
        <v>Aug</v>
      </c>
      <c r="F713" s="4" t="s">
        <v>31</v>
      </c>
      <c r="G713" s="4" t="s">
        <v>46</v>
      </c>
      <c r="H713" s="4" t="s">
        <v>47</v>
      </c>
      <c r="I713" s="6" t="s">
        <v>19</v>
      </c>
      <c r="J713" s="7">
        <v>85.000000000000014</v>
      </c>
      <c r="K713" s="8">
        <v>750</v>
      </c>
      <c r="L713" s="9">
        <f t="shared" si="11"/>
        <v>63750.000000000007</v>
      </c>
      <c r="M713" s="9">
        <v>159375.00000000003</v>
      </c>
      <c r="N713" s="10">
        <v>0.25</v>
      </c>
      <c r="O713" s="4" t="s">
        <v>18</v>
      </c>
    </row>
    <row r="714" spans="1:15" ht="14.25" customHeight="1" x14ac:dyDescent="0.25">
      <c r="A714" s="4" t="s">
        <v>30</v>
      </c>
      <c r="B714" s="4">
        <v>1128299</v>
      </c>
      <c r="C714" s="5">
        <v>44045</v>
      </c>
      <c r="D714" s="37">
        <v>2020</v>
      </c>
      <c r="E714" s="5" t="str">
        <f>TEXT(Sales[[#This Row],[Invoice Date]],"mmm")</f>
        <v>Aug</v>
      </c>
      <c r="F714" s="4" t="s">
        <v>31</v>
      </c>
      <c r="G714" s="4" t="s">
        <v>46</v>
      </c>
      <c r="H714" s="4" t="s">
        <v>47</v>
      </c>
      <c r="I714" s="6" t="s">
        <v>20</v>
      </c>
      <c r="J714" s="7">
        <v>80.000000000000014</v>
      </c>
      <c r="K714" s="8">
        <v>550</v>
      </c>
      <c r="L714" s="9">
        <f t="shared" si="11"/>
        <v>44000.000000000007</v>
      </c>
      <c r="M714" s="9">
        <v>110000.00000000001</v>
      </c>
      <c r="N714" s="10">
        <v>0.25</v>
      </c>
      <c r="O714" s="4" t="s">
        <v>18</v>
      </c>
    </row>
    <row r="715" spans="1:15" ht="14.25" customHeight="1" x14ac:dyDescent="0.25">
      <c r="A715" s="4" t="s">
        <v>30</v>
      </c>
      <c r="B715" s="4">
        <v>1128299</v>
      </c>
      <c r="C715" s="5">
        <v>44046</v>
      </c>
      <c r="D715" s="37">
        <v>2020</v>
      </c>
      <c r="E715" s="5" t="str">
        <f>TEXT(Sales[[#This Row],[Invoice Date]],"mmm")</f>
        <v>Aug</v>
      </c>
      <c r="F715" s="4" t="s">
        <v>31</v>
      </c>
      <c r="G715" s="4" t="s">
        <v>46</v>
      </c>
      <c r="H715" s="4" t="s">
        <v>47</v>
      </c>
      <c r="I715" s="6" t="s">
        <v>21</v>
      </c>
      <c r="J715" s="7">
        <v>80.000000000000014</v>
      </c>
      <c r="K715" s="8">
        <v>550</v>
      </c>
      <c r="L715" s="9">
        <f t="shared" si="11"/>
        <v>44000.000000000007</v>
      </c>
      <c r="M715" s="9">
        <v>132000</v>
      </c>
      <c r="N715" s="10">
        <v>0.3</v>
      </c>
      <c r="O715" s="4" t="s">
        <v>18</v>
      </c>
    </row>
    <row r="716" spans="1:15" ht="14.25" customHeight="1" x14ac:dyDescent="0.25">
      <c r="A716" s="4" t="s">
        <v>30</v>
      </c>
      <c r="B716" s="4">
        <v>1128299</v>
      </c>
      <c r="C716" s="5">
        <v>44047</v>
      </c>
      <c r="D716" s="37">
        <v>2020</v>
      </c>
      <c r="E716" s="5" t="str">
        <f>TEXT(Sales[[#This Row],[Invoice Date]],"mmm")</f>
        <v>Aug</v>
      </c>
      <c r="F716" s="4" t="s">
        <v>31</v>
      </c>
      <c r="G716" s="4" t="s">
        <v>46</v>
      </c>
      <c r="H716" s="4" t="s">
        <v>47</v>
      </c>
      <c r="I716" s="6" t="s">
        <v>22</v>
      </c>
      <c r="J716" s="7">
        <v>90.000000000000014</v>
      </c>
      <c r="K716" s="8">
        <v>475</v>
      </c>
      <c r="L716" s="9">
        <f t="shared" si="11"/>
        <v>42750.000000000007</v>
      </c>
      <c r="M716" s="9">
        <v>106875.00000000001</v>
      </c>
      <c r="N716" s="10">
        <v>0.25</v>
      </c>
      <c r="O716" s="4" t="s">
        <v>18</v>
      </c>
    </row>
    <row r="717" spans="1:15" ht="14.25" customHeight="1" x14ac:dyDescent="0.25">
      <c r="A717" s="4" t="s">
        <v>30</v>
      </c>
      <c r="B717" s="4">
        <v>1128299</v>
      </c>
      <c r="C717" s="5">
        <v>44048</v>
      </c>
      <c r="D717" s="37">
        <v>2020</v>
      </c>
      <c r="E717" s="5" t="str">
        <f>TEXT(Sales[[#This Row],[Invoice Date]],"mmm")</f>
        <v>Aug</v>
      </c>
      <c r="F717" s="4" t="s">
        <v>31</v>
      </c>
      <c r="G717" s="4" t="s">
        <v>46</v>
      </c>
      <c r="H717" s="4" t="s">
        <v>47</v>
      </c>
      <c r="I717" s="6" t="s">
        <v>23</v>
      </c>
      <c r="J717" s="7">
        <v>95.000000000000014</v>
      </c>
      <c r="K717" s="8">
        <v>575</v>
      </c>
      <c r="L717" s="9">
        <f t="shared" si="11"/>
        <v>54625.000000000007</v>
      </c>
      <c r="M717" s="9">
        <v>109250.00000000003</v>
      </c>
      <c r="N717" s="10">
        <v>0.2</v>
      </c>
      <c r="O717" s="4" t="s">
        <v>18</v>
      </c>
    </row>
    <row r="718" spans="1:15" ht="14.25" customHeight="1" x14ac:dyDescent="0.25">
      <c r="A718" s="4" t="s">
        <v>14</v>
      </c>
      <c r="B718" s="4">
        <v>1185732</v>
      </c>
      <c r="C718" s="5">
        <v>44049</v>
      </c>
      <c r="D718" s="37">
        <v>2020</v>
      </c>
      <c r="E718" s="5" t="str">
        <f>TEXT(Sales[[#This Row],[Invoice Date]],"mmm")</f>
        <v>Aug</v>
      </c>
      <c r="F718" s="4" t="s">
        <v>31</v>
      </c>
      <c r="G718" s="4" t="s">
        <v>46</v>
      </c>
      <c r="H718" s="4" t="s">
        <v>47</v>
      </c>
      <c r="I718" s="6" t="s">
        <v>17</v>
      </c>
      <c r="J718" s="7">
        <v>45</v>
      </c>
      <c r="K718" s="8">
        <v>1050</v>
      </c>
      <c r="L718" s="9">
        <f t="shared" si="11"/>
        <v>47250</v>
      </c>
      <c r="M718" s="9">
        <v>212625</v>
      </c>
      <c r="N718" s="10">
        <v>0.45</v>
      </c>
      <c r="O718" s="4" t="s">
        <v>18</v>
      </c>
    </row>
    <row r="719" spans="1:15" ht="14.25" customHeight="1" x14ac:dyDescent="0.25">
      <c r="A719" s="4" t="s">
        <v>14</v>
      </c>
      <c r="B719" s="4">
        <v>1185732</v>
      </c>
      <c r="C719" s="5">
        <v>44050</v>
      </c>
      <c r="D719" s="37">
        <v>2020</v>
      </c>
      <c r="E719" s="5" t="str">
        <f>TEXT(Sales[[#This Row],[Invoice Date]],"mmm")</f>
        <v>Aug</v>
      </c>
      <c r="F719" s="4" t="s">
        <v>31</v>
      </c>
      <c r="G719" s="4" t="s">
        <v>46</v>
      </c>
      <c r="H719" s="4" t="s">
        <v>47</v>
      </c>
      <c r="I719" s="6" t="s">
        <v>19</v>
      </c>
      <c r="J719" s="7">
        <v>45</v>
      </c>
      <c r="K719" s="8">
        <v>850</v>
      </c>
      <c r="L719" s="9">
        <f t="shared" si="11"/>
        <v>38250</v>
      </c>
      <c r="M719" s="9">
        <v>133875</v>
      </c>
      <c r="N719" s="10">
        <v>0.35</v>
      </c>
      <c r="O719" s="4" t="s">
        <v>18</v>
      </c>
    </row>
    <row r="720" spans="1:15" ht="14.25" customHeight="1" x14ac:dyDescent="0.25">
      <c r="A720" s="4" t="s">
        <v>14</v>
      </c>
      <c r="B720" s="4">
        <v>1185732</v>
      </c>
      <c r="C720" s="5">
        <v>44051</v>
      </c>
      <c r="D720" s="37">
        <v>2020</v>
      </c>
      <c r="E720" s="5" t="str">
        <f>TEXT(Sales[[#This Row],[Invoice Date]],"mmm")</f>
        <v>Aug</v>
      </c>
      <c r="F720" s="4" t="s">
        <v>31</v>
      </c>
      <c r="G720" s="4" t="s">
        <v>46</v>
      </c>
      <c r="H720" s="4" t="s">
        <v>47</v>
      </c>
      <c r="I720" s="6" t="s">
        <v>20</v>
      </c>
      <c r="J720" s="7">
        <v>35</v>
      </c>
      <c r="K720" s="8">
        <v>850</v>
      </c>
      <c r="L720" s="9">
        <f t="shared" si="11"/>
        <v>29750</v>
      </c>
      <c r="M720" s="9">
        <v>74375</v>
      </c>
      <c r="N720" s="10">
        <v>0.25</v>
      </c>
      <c r="O720" s="4" t="s">
        <v>18</v>
      </c>
    </row>
    <row r="721" spans="1:15" ht="14.25" customHeight="1" x14ac:dyDescent="0.25">
      <c r="A721" s="4" t="s">
        <v>14</v>
      </c>
      <c r="B721" s="4">
        <v>1185732</v>
      </c>
      <c r="C721" s="5">
        <v>44052</v>
      </c>
      <c r="D721" s="37">
        <v>2020</v>
      </c>
      <c r="E721" s="5" t="str">
        <f>TEXT(Sales[[#This Row],[Invoice Date]],"mmm")</f>
        <v>Aug</v>
      </c>
      <c r="F721" s="4" t="s">
        <v>31</v>
      </c>
      <c r="G721" s="4" t="s">
        <v>46</v>
      </c>
      <c r="H721" s="4" t="s">
        <v>47</v>
      </c>
      <c r="I721" s="6" t="s">
        <v>21</v>
      </c>
      <c r="J721" s="7">
        <v>40</v>
      </c>
      <c r="K721" s="8">
        <v>700</v>
      </c>
      <c r="L721" s="9">
        <f t="shared" si="11"/>
        <v>28000</v>
      </c>
      <c r="M721" s="9">
        <v>84000</v>
      </c>
      <c r="N721" s="10">
        <v>0.3</v>
      </c>
      <c r="O721" s="4" t="s">
        <v>18</v>
      </c>
    </row>
    <row r="722" spans="1:15" ht="14.25" customHeight="1" x14ac:dyDescent="0.25">
      <c r="A722" s="4" t="s">
        <v>14</v>
      </c>
      <c r="B722" s="4">
        <v>1185732</v>
      </c>
      <c r="C722" s="5">
        <v>44053</v>
      </c>
      <c r="D722" s="37">
        <v>2020</v>
      </c>
      <c r="E722" s="5" t="str">
        <f>TEXT(Sales[[#This Row],[Invoice Date]],"mmm")</f>
        <v>Aug</v>
      </c>
      <c r="F722" s="4" t="s">
        <v>48</v>
      </c>
      <c r="G722" s="4" t="s">
        <v>49</v>
      </c>
      <c r="H722" s="4" t="s">
        <v>50</v>
      </c>
      <c r="I722" s="6" t="s">
        <v>22</v>
      </c>
      <c r="J722" s="7">
        <v>55.000000000000007</v>
      </c>
      <c r="K722" s="8">
        <v>750</v>
      </c>
      <c r="L722" s="9">
        <f t="shared" si="11"/>
        <v>41250.000000000007</v>
      </c>
      <c r="M722" s="9">
        <v>144375</v>
      </c>
      <c r="N722" s="10">
        <v>0.35</v>
      </c>
      <c r="O722" s="4" t="s">
        <v>18</v>
      </c>
    </row>
    <row r="723" spans="1:15" ht="14.25" customHeight="1" x14ac:dyDescent="0.25">
      <c r="A723" s="4" t="s">
        <v>14</v>
      </c>
      <c r="B723" s="4">
        <v>1185732</v>
      </c>
      <c r="C723" s="5">
        <v>44054</v>
      </c>
      <c r="D723" s="37">
        <v>2020</v>
      </c>
      <c r="E723" s="5" t="str">
        <f>TEXT(Sales[[#This Row],[Invoice Date]],"mmm")</f>
        <v>Aug</v>
      </c>
      <c r="F723" s="4" t="s">
        <v>48</v>
      </c>
      <c r="G723" s="4" t="s">
        <v>49</v>
      </c>
      <c r="H723" s="4" t="s">
        <v>50</v>
      </c>
      <c r="I723" s="6" t="s">
        <v>23</v>
      </c>
      <c r="J723" s="7">
        <v>45</v>
      </c>
      <c r="K723" s="8">
        <v>850</v>
      </c>
      <c r="L723" s="9">
        <f t="shared" si="11"/>
        <v>38250</v>
      </c>
      <c r="M723" s="9">
        <v>191250</v>
      </c>
      <c r="N723" s="10">
        <v>0.5</v>
      </c>
      <c r="O723" s="4" t="s">
        <v>18</v>
      </c>
    </row>
    <row r="724" spans="1:15" ht="14.25" customHeight="1" x14ac:dyDescent="0.25">
      <c r="A724" s="4" t="s">
        <v>14</v>
      </c>
      <c r="B724" s="4">
        <v>1185732</v>
      </c>
      <c r="C724" s="5">
        <v>44055</v>
      </c>
      <c r="D724" s="37">
        <v>2020</v>
      </c>
      <c r="E724" s="5" t="str">
        <f>TEXT(Sales[[#This Row],[Invoice Date]],"mmm")</f>
        <v>Aug</v>
      </c>
      <c r="F724" s="4" t="s">
        <v>48</v>
      </c>
      <c r="G724" s="4" t="s">
        <v>49</v>
      </c>
      <c r="H724" s="4" t="s">
        <v>50</v>
      </c>
      <c r="I724" s="6" t="s">
        <v>17</v>
      </c>
      <c r="J724" s="7">
        <v>45</v>
      </c>
      <c r="K724" s="8">
        <v>1100</v>
      </c>
      <c r="L724" s="9">
        <f t="shared" si="11"/>
        <v>49500</v>
      </c>
      <c r="M724" s="9">
        <v>222750</v>
      </c>
      <c r="N724" s="10">
        <v>0.45</v>
      </c>
      <c r="O724" s="4" t="s">
        <v>18</v>
      </c>
    </row>
    <row r="725" spans="1:15" ht="14.25" customHeight="1" x14ac:dyDescent="0.25">
      <c r="A725" s="4" t="s">
        <v>14</v>
      </c>
      <c r="B725" s="4">
        <v>1185732</v>
      </c>
      <c r="C725" s="5">
        <v>44056</v>
      </c>
      <c r="D725" s="37">
        <v>2020</v>
      </c>
      <c r="E725" s="5" t="str">
        <f>TEXT(Sales[[#This Row],[Invoice Date]],"mmm")</f>
        <v>Aug</v>
      </c>
      <c r="F725" s="4" t="s">
        <v>48</v>
      </c>
      <c r="G725" s="4" t="s">
        <v>49</v>
      </c>
      <c r="H725" s="4" t="s">
        <v>50</v>
      </c>
      <c r="I725" s="6" t="s">
        <v>19</v>
      </c>
      <c r="J725" s="7">
        <v>45</v>
      </c>
      <c r="K725" s="8">
        <v>750</v>
      </c>
      <c r="L725" s="9">
        <f t="shared" si="11"/>
        <v>33750</v>
      </c>
      <c r="M725" s="9">
        <v>118124.99999999999</v>
      </c>
      <c r="N725" s="10">
        <v>0.35</v>
      </c>
      <c r="O725" s="4" t="s">
        <v>18</v>
      </c>
    </row>
    <row r="726" spans="1:15" ht="14.25" customHeight="1" x14ac:dyDescent="0.25">
      <c r="A726" s="4" t="s">
        <v>14</v>
      </c>
      <c r="B726" s="4">
        <v>1185732</v>
      </c>
      <c r="C726" s="5">
        <v>44057</v>
      </c>
      <c r="D726" s="37">
        <v>2020</v>
      </c>
      <c r="E726" s="5" t="str">
        <f>TEXT(Sales[[#This Row],[Invoice Date]],"mmm")</f>
        <v>Aug</v>
      </c>
      <c r="F726" s="4" t="s">
        <v>48</v>
      </c>
      <c r="G726" s="4" t="s">
        <v>49</v>
      </c>
      <c r="H726" s="4" t="s">
        <v>50</v>
      </c>
      <c r="I726" s="6" t="s">
        <v>20</v>
      </c>
      <c r="J726" s="7">
        <v>35</v>
      </c>
      <c r="K726" s="8">
        <v>800</v>
      </c>
      <c r="L726" s="9">
        <f t="shared" si="11"/>
        <v>28000</v>
      </c>
      <c r="M726" s="9">
        <v>70000</v>
      </c>
      <c r="N726" s="10">
        <v>0.25</v>
      </c>
      <c r="O726" s="4" t="s">
        <v>18</v>
      </c>
    </row>
    <row r="727" spans="1:15" ht="14.25" customHeight="1" x14ac:dyDescent="0.25">
      <c r="A727" s="4" t="s">
        <v>30</v>
      </c>
      <c r="B727" s="4">
        <v>1185732</v>
      </c>
      <c r="C727" s="5">
        <v>44058</v>
      </c>
      <c r="D727" s="37">
        <v>2020</v>
      </c>
      <c r="E727" s="5" t="str">
        <f>TEXT(Sales[[#This Row],[Invoice Date]],"mmm")</f>
        <v>Aug</v>
      </c>
      <c r="F727" s="4" t="s">
        <v>48</v>
      </c>
      <c r="G727" s="4" t="s">
        <v>49</v>
      </c>
      <c r="H727" s="4" t="s">
        <v>50</v>
      </c>
      <c r="I727" s="6" t="s">
        <v>21</v>
      </c>
      <c r="J727" s="7">
        <v>40</v>
      </c>
      <c r="K727" s="8">
        <v>675</v>
      </c>
      <c r="L727" s="9">
        <f t="shared" si="11"/>
        <v>27000</v>
      </c>
      <c r="M727" s="9">
        <v>81000</v>
      </c>
      <c r="N727" s="10">
        <v>0.3</v>
      </c>
      <c r="O727" s="4" t="s">
        <v>18</v>
      </c>
    </row>
    <row r="728" spans="1:15" ht="14.25" customHeight="1" x14ac:dyDescent="0.25">
      <c r="A728" s="4" t="s">
        <v>14</v>
      </c>
      <c r="B728" s="4">
        <v>1185732</v>
      </c>
      <c r="C728" s="5">
        <v>44059</v>
      </c>
      <c r="D728" s="37">
        <v>2020</v>
      </c>
      <c r="E728" s="5" t="str">
        <f>TEXT(Sales[[#This Row],[Invoice Date]],"mmm")</f>
        <v>Aug</v>
      </c>
      <c r="F728" s="4" t="s">
        <v>48</v>
      </c>
      <c r="G728" s="4" t="s">
        <v>49</v>
      </c>
      <c r="H728" s="4" t="s">
        <v>50</v>
      </c>
      <c r="I728" s="6" t="s">
        <v>22</v>
      </c>
      <c r="J728" s="7">
        <v>55.000000000000007</v>
      </c>
      <c r="K728" s="8">
        <v>750</v>
      </c>
      <c r="L728" s="9">
        <f t="shared" si="11"/>
        <v>41250.000000000007</v>
      </c>
      <c r="M728" s="9">
        <v>144375</v>
      </c>
      <c r="N728" s="10">
        <v>0.35</v>
      </c>
      <c r="O728" s="4" t="s">
        <v>18</v>
      </c>
    </row>
    <row r="729" spans="1:15" ht="14.25" customHeight="1" x14ac:dyDescent="0.25">
      <c r="A729" s="4" t="s">
        <v>14</v>
      </c>
      <c r="B729" s="4">
        <v>1185732</v>
      </c>
      <c r="C729" s="5">
        <v>44060</v>
      </c>
      <c r="D729" s="37">
        <v>2020</v>
      </c>
      <c r="E729" s="5" t="str">
        <f>TEXT(Sales[[#This Row],[Invoice Date]],"mmm")</f>
        <v>Aug</v>
      </c>
      <c r="F729" s="4" t="s">
        <v>48</v>
      </c>
      <c r="G729" s="4" t="s">
        <v>49</v>
      </c>
      <c r="H729" s="4" t="s">
        <v>50</v>
      </c>
      <c r="I729" s="6" t="s">
        <v>23</v>
      </c>
      <c r="J729" s="7">
        <v>45</v>
      </c>
      <c r="K729" s="8">
        <v>850</v>
      </c>
      <c r="L729" s="9">
        <f t="shared" si="11"/>
        <v>38250</v>
      </c>
      <c r="M729" s="9">
        <v>191250</v>
      </c>
      <c r="N729" s="10">
        <v>0.5</v>
      </c>
      <c r="O729" s="4" t="s">
        <v>18</v>
      </c>
    </row>
    <row r="730" spans="1:15" ht="14.25" customHeight="1" x14ac:dyDescent="0.25">
      <c r="A730" s="4" t="s">
        <v>14</v>
      </c>
      <c r="B730" s="4">
        <v>1185732</v>
      </c>
      <c r="C730" s="5">
        <v>44061</v>
      </c>
      <c r="D730" s="37">
        <v>2020</v>
      </c>
      <c r="E730" s="5" t="str">
        <f>TEXT(Sales[[#This Row],[Invoice Date]],"mmm")</f>
        <v>Aug</v>
      </c>
      <c r="F730" s="4" t="s">
        <v>48</v>
      </c>
      <c r="G730" s="4" t="s">
        <v>49</v>
      </c>
      <c r="H730" s="4" t="s">
        <v>50</v>
      </c>
      <c r="I730" s="6" t="s">
        <v>17</v>
      </c>
      <c r="J730" s="7">
        <v>45</v>
      </c>
      <c r="K730" s="8">
        <v>1070</v>
      </c>
      <c r="L730" s="9">
        <f t="shared" si="11"/>
        <v>48150</v>
      </c>
      <c r="M730" s="9">
        <v>216675</v>
      </c>
      <c r="N730" s="10">
        <v>0.45</v>
      </c>
      <c r="O730" s="4" t="s">
        <v>18</v>
      </c>
    </row>
    <row r="731" spans="1:15" ht="14.25" customHeight="1" x14ac:dyDescent="0.25">
      <c r="A731" s="4" t="s">
        <v>14</v>
      </c>
      <c r="B731" s="4">
        <v>1185732</v>
      </c>
      <c r="C731" s="5">
        <v>44062</v>
      </c>
      <c r="D731" s="37">
        <v>2020</v>
      </c>
      <c r="E731" s="5" t="str">
        <f>TEXT(Sales[[#This Row],[Invoice Date]],"mmm")</f>
        <v>Aug</v>
      </c>
      <c r="F731" s="4" t="s">
        <v>48</v>
      </c>
      <c r="G731" s="4" t="s">
        <v>49</v>
      </c>
      <c r="H731" s="4" t="s">
        <v>50</v>
      </c>
      <c r="I731" s="6" t="s">
        <v>19</v>
      </c>
      <c r="J731" s="7">
        <v>45</v>
      </c>
      <c r="K731" s="8">
        <v>750</v>
      </c>
      <c r="L731" s="9">
        <f t="shared" si="11"/>
        <v>33750</v>
      </c>
      <c r="M731" s="9">
        <v>118124.99999999999</v>
      </c>
      <c r="N731" s="10">
        <v>0.35</v>
      </c>
      <c r="O731" s="4" t="s">
        <v>18</v>
      </c>
    </row>
    <row r="732" spans="1:15" ht="14.25" customHeight="1" x14ac:dyDescent="0.25">
      <c r="A732" s="4" t="s">
        <v>14</v>
      </c>
      <c r="B732" s="4">
        <v>1185732</v>
      </c>
      <c r="C732" s="5">
        <v>44063</v>
      </c>
      <c r="D732" s="37">
        <v>2020</v>
      </c>
      <c r="E732" s="5" t="str">
        <f>TEXT(Sales[[#This Row],[Invoice Date]],"mmm")</f>
        <v>Aug</v>
      </c>
      <c r="F732" s="4" t="s">
        <v>48</v>
      </c>
      <c r="G732" s="4" t="s">
        <v>49</v>
      </c>
      <c r="H732" s="4" t="s">
        <v>50</v>
      </c>
      <c r="I732" s="6" t="s">
        <v>20</v>
      </c>
      <c r="J732" s="7">
        <v>35</v>
      </c>
      <c r="K732" s="8">
        <v>775</v>
      </c>
      <c r="L732" s="9">
        <f t="shared" si="11"/>
        <v>27125</v>
      </c>
      <c r="M732" s="9">
        <v>67812.5</v>
      </c>
      <c r="N732" s="10">
        <v>0.25</v>
      </c>
      <c r="O732" s="4" t="s">
        <v>18</v>
      </c>
    </row>
    <row r="733" spans="1:15" ht="14.25" customHeight="1" x14ac:dyDescent="0.25">
      <c r="A733" s="4" t="s">
        <v>14</v>
      </c>
      <c r="B733" s="4">
        <v>1185732</v>
      </c>
      <c r="C733" s="5">
        <v>44064</v>
      </c>
      <c r="D733" s="37">
        <v>2020</v>
      </c>
      <c r="E733" s="5" t="str">
        <f>TEXT(Sales[[#This Row],[Invoice Date]],"mmm")</f>
        <v>Aug</v>
      </c>
      <c r="F733" s="4" t="s">
        <v>48</v>
      </c>
      <c r="G733" s="4" t="s">
        <v>49</v>
      </c>
      <c r="H733" s="4" t="s">
        <v>50</v>
      </c>
      <c r="I733" s="6" t="s">
        <v>21</v>
      </c>
      <c r="J733" s="7">
        <v>40</v>
      </c>
      <c r="K733" s="8">
        <v>625</v>
      </c>
      <c r="L733" s="9">
        <f t="shared" si="11"/>
        <v>25000</v>
      </c>
      <c r="M733" s="9">
        <v>75000</v>
      </c>
      <c r="N733" s="10">
        <v>0.3</v>
      </c>
      <c r="O733" s="4" t="s">
        <v>18</v>
      </c>
    </row>
    <row r="734" spans="1:15" ht="14.25" customHeight="1" x14ac:dyDescent="0.25">
      <c r="A734" s="4" t="s">
        <v>14</v>
      </c>
      <c r="B734" s="4">
        <v>1185732</v>
      </c>
      <c r="C734" s="5">
        <v>44065</v>
      </c>
      <c r="D734" s="37">
        <v>2020</v>
      </c>
      <c r="E734" s="5" t="str">
        <f>TEXT(Sales[[#This Row],[Invoice Date]],"mmm")</f>
        <v>Aug</v>
      </c>
      <c r="F734" s="4" t="s">
        <v>48</v>
      </c>
      <c r="G734" s="4" t="s">
        <v>49</v>
      </c>
      <c r="H734" s="4" t="s">
        <v>50</v>
      </c>
      <c r="I734" s="6" t="s">
        <v>22</v>
      </c>
      <c r="J734" s="7">
        <v>55.000000000000007</v>
      </c>
      <c r="K734" s="8">
        <v>675</v>
      </c>
      <c r="L734" s="9">
        <f t="shared" si="11"/>
        <v>37125.000000000007</v>
      </c>
      <c r="M734" s="9">
        <v>129937.50000000001</v>
      </c>
      <c r="N734" s="10">
        <v>0.35</v>
      </c>
      <c r="O734" s="4" t="s">
        <v>18</v>
      </c>
    </row>
    <row r="735" spans="1:15" ht="14.25" customHeight="1" x14ac:dyDescent="0.25">
      <c r="A735" s="4" t="s">
        <v>14</v>
      </c>
      <c r="B735" s="4">
        <v>1185732</v>
      </c>
      <c r="C735" s="5">
        <v>44066</v>
      </c>
      <c r="D735" s="37">
        <v>2020</v>
      </c>
      <c r="E735" s="5" t="str">
        <f>TEXT(Sales[[#This Row],[Invoice Date]],"mmm")</f>
        <v>Aug</v>
      </c>
      <c r="F735" s="4" t="s">
        <v>48</v>
      </c>
      <c r="G735" s="4" t="s">
        <v>49</v>
      </c>
      <c r="H735" s="4" t="s">
        <v>50</v>
      </c>
      <c r="I735" s="6" t="s">
        <v>23</v>
      </c>
      <c r="J735" s="7">
        <v>45</v>
      </c>
      <c r="K735" s="8">
        <v>775</v>
      </c>
      <c r="L735" s="9">
        <f t="shared" si="11"/>
        <v>34875</v>
      </c>
      <c r="M735" s="9">
        <v>174375</v>
      </c>
      <c r="N735" s="10">
        <v>0.5</v>
      </c>
      <c r="O735" s="4" t="s">
        <v>18</v>
      </c>
    </row>
    <row r="736" spans="1:15" ht="14.25" customHeight="1" x14ac:dyDescent="0.25">
      <c r="A736" s="4" t="s">
        <v>14</v>
      </c>
      <c r="B736" s="4">
        <v>1185732</v>
      </c>
      <c r="C736" s="5">
        <v>43945</v>
      </c>
      <c r="D736" s="37">
        <v>2020</v>
      </c>
      <c r="E736" s="5" t="str">
        <f>TEXT(Sales[[#This Row],[Invoice Date]],"mmm")</f>
        <v>Apr</v>
      </c>
      <c r="F736" s="4" t="s">
        <v>48</v>
      </c>
      <c r="G736" s="4" t="s">
        <v>49</v>
      </c>
      <c r="H736" s="4" t="s">
        <v>50</v>
      </c>
      <c r="I736" s="6" t="s">
        <v>17</v>
      </c>
      <c r="J736" s="7">
        <v>45</v>
      </c>
      <c r="K736" s="8">
        <v>1025</v>
      </c>
      <c r="L736" s="9">
        <f t="shared" si="11"/>
        <v>46125</v>
      </c>
      <c r="M736" s="9">
        <v>207562.5</v>
      </c>
      <c r="N736" s="10">
        <v>0.45</v>
      </c>
      <c r="O736" s="4" t="s">
        <v>18</v>
      </c>
    </row>
    <row r="737" spans="1:15" ht="14.25" customHeight="1" x14ac:dyDescent="0.25">
      <c r="A737" s="4" t="s">
        <v>14</v>
      </c>
      <c r="B737" s="4">
        <v>1185732</v>
      </c>
      <c r="C737" s="5">
        <v>43945</v>
      </c>
      <c r="D737" s="37">
        <v>2020</v>
      </c>
      <c r="E737" s="5" t="str">
        <f>TEXT(Sales[[#This Row],[Invoice Date]],"mmm")</f>
        <v>Apr</v>
      </c>
      <c r="F737" s="4" t="s">
        <v>48</v>
      </c>
      <c r="G737" s="4" t="s">
        <v>49</v>
      </c>
      <c r="H737" s="4" t="s">
        <v>50</v>
      </c>
      <c r="I737" s="6" t="s">
        <v>19</v>
      </c>
      <c r="J737" s="7">
        <v>45</v>
      </c>
      <c r="K737" s="8">
        <v>725</v>
      </c>
      <c r="L737" s="9">
        <f t="shared" si="11"/>
        <v>32625</v>
      </c>
      <c r="M737" s="9">
        <v>114187.5</v>
      </c>
      <c r="N737" s="10">
        <v>0.35</v>
      </c>
      <c r="O737" s="4" t="s">
        <v>18</v>
      </c>
    </row>
    <row r="738" spans="1:15" ht="14.25" customHeight="1" x14ac:dyDescent="0.25">
      <c r="A738" s="4" t="s">
        <v>30</v>
      </c>
      <c r="B738" s="4">
        <v>1185732</v>
      </c>
      <c r="C738" s="5">
        <v>43945</v>
      </c>
      <c r="D738" s="37">
        <v>2020</v>
      </c>
      <c r="E738" s="5" t="str">
        <f>TEXT(Sales[[#This Row],[Invoice Date]],"mmm")</f>
        <v>Apr</v>
      </c>
      <c r="F738" s="4" t="s">
        <v>48</v>
      </c>
      <c r="G738" s="4" t="s">
        <v>49</v>
      </c>
      <c r="H738" s="4" t="s">
        <v>50</v>
      </c>
      <c r="I738" s="6" t="s">
        <v>20</v>
      </c>
      <c r="J738" s="7">
        <v>35</v>
      </c>
      <c r="K738" s="8">
        <v>725</v>
      </c>
      <c r="L738" s="9">
        <f t="shared" si="11"/>
        <v>25375</v>
      </c>
      <c r="M738" s="9">
        <v>63437.5</v>
      </c>
      <c r="N738" s="10">
        <v>0.25</v>
      </c>
      <c r="O738" s="4" t="s">
        <v>18</v>
      </c>
    </row>
    <row r="739" spans="1:15" ht="14.25" customHeight="1" x14ac:dyDescent="0.25">
      <c r="A739" s="4" t="s">
        <v>30</v>
      </c>
      <c r="B739" s="4">
        <v>1185732</v>
      </c>
      <c r="C739" s="5">
        <v>43945</v>
      </c>
      <c r="D739" s="37">
        <v>2020</v>
      </c>
      <c r="E739" s="5" t="str">
        <f>TEXT(Sales[[#This Row],[Invoice Date]],"mmm")</f>
        <v>Apr</v>
      </c>
      <c r="F739" s="4" t="s">
        <v>48</v>
      </c>
      <c r="G739" s="4" t="s">
        <v>49</v>
      </c>
      <c r="H739" s="4" t="s">
        <v>50</v>
      </c>
      <c r="I739" s="6" t="s">
        <v>21</v>
      </c>
      <c r="J739" s="7">
        <v>40</v>
      </c>
      <c r="K739" s="8">
        <v>650</v>
      </c>
      <c r="L739" s="9">
        <f t="shared" si="11"/>
        <v>26000</v>
      </c>
      <c r="M739" s="9">
        <v>78000</v>
      </c>
      <c r="N739" s="10">
        <v>0.3</v>
      </c>
      <c r="O739" s="4" t="s">
        <v>18</v>
      </c>
    </row>
    <row r="740" spans="1:15" ht="14.25" customHeight="1" x14ac:dyDescent="0.25">
      <c r="A740" s="4" t="s">
        <v>30</v>
      </c>
      <c r="B740" s="4">
        <v>1185732</v>
      </c>
      <c r="C740" s="5">
        <v>43945</v>
      </c>
      <c r="D740" s="37">
        <v>2020</v>
      </c>
      <c r="E740" s="5" t="str">
        <f>TEXT(Sales[[#This Row],[Invoice Date]],"mmm")</f>
        <v>Apr</v>
      </c>
      <c r="F740" s="4" t="s">
        <v>48</v>
      </c>
      <c r="G740" s="4" t="s">
        <v>49</v>
      </c>
      <c r="H740" s="4" t="s">
        <v>50</v>
      </c>
      <c r="I740" s="6" t="s">
        <v>22</v>
      </c>
      <c r="J740" s="7">
        <v>55.000000000000007</v>
      </c>
      <c r="K740" s="8">
        <v>675</v>
      </c>
      <c r="L740" s="9">
        <f t="shared" si="11"/>
        <v>37125.000000000007</v>
      </c>
      <c r="M740" s="9">
        <v>129937.50000000001</v>
      </c>
      <c r="N740" s="10">
        <v>0.35</v>
      </c>
      <c r="O740" s="4" t="s">
        <v>18</v>
      </c>
    </row>
    <row r="741" spans="1:15" ht="14.25" customHeight="1" x14ac:dyDescent="0.25">
      <c r="A741" s="4" t="s">
        <v>30</v>
      </c>
      <c r="B741" s="4">
        <v>1185732</v>
      </c>
      <c r="C741" s="5">
        <v>43945</v>
      </c>
      <c r="D741" s="37">
        <v>2020</v>
      </c>
      <c r="E741" s="5" t="str">
        <f>TEXT(Sales[[#This Row],[Invoice Date]],"mmm")</f>
        <v>Apr</v>
      </c>
      <c r="F741" s="4" t="s">
        <v>48</v>
      </c>
      <c r="G741" s="4" t="s">
        <v>49</v>
      </c>
      <c r="H741" s="4" t="s">
        <v>50</v>
      </c>
      <c r="I741" s="6" t="s">
        <v>23</v>
      </c>
      <c r="J741" s="7">
        <v>45</v>
      </c>
      <c r="K741" s="8">
        <v>800</v>
      </c>
      <c r="L741" s="9">
        <f t="shared" si="11"/>
        <v>36000</v>
      </c>
      <c r="M741" s="9">
        <v>180000</v>
      </c>
      <c r="N741" s="10">
        <v>0.5</v>
      </c>
      <c r="O741" s="4" t="s">
        <v>18</v>
      </c>
    </row>
    <row r="742" spans="1:15" ht="14.25" customHeight="1" x14ac:dyDescent="0.25">
      <c r="A742" s="4" t="s">
        <v>30</v>
      </c>
      <c r="B742" s="4">
        <v>1185732</v>
      </c>
      <c r="C742" s="5">
        <v>43945</v>
      </c>
      <c r="D742" s="37">
        <v>2020</v>
      </c>
      <c r="E742" s="5" t="str">
        <f>TEXT(Sales[[#This Row],[Invoice Date]],"mmm")</f>
        <v>Apr</v>
      </c>
      <c r="F742" s="4" t="s">
        <v>48</v>
      </c>
      <c r="G742" s="4" t="s">
        <v>49</v>
      </c>
      <c r="H742" s="4" t="s">
        <v>50</v>
      </c>
      <c r="I742" s="6" t="s">
        <v>17</v>
      </c>
      <c r="J742" s="7">
        <v>55.000000000000007</v>
      </c>
      <c r="K742" s="8">
        <v>1070</v>
      </c>
      <c r="L742" s="9">
        <f t="shared" si="11"/>
        <v>58850.000000000007</v>
      </c>
      <c r="M742" s="9">
        <v>264825.00000000006</v>
      </c>
      <c r="N742" s="10">
        <v>0.45</v>
      </c>
      <c r="O742" s="4" t="s">
        <v>18</v>
      </c>
    </row>
    <row r="743" spans="1:15" ht="14.25" customHeight="1" x14ac:dyDescent="0.25">
      <c r="A743" s="4" t="s">
        <v>30</v>
      </c>
      <c r="B743" s="4">
        <v>1185732</v>
      </c>
      <c r="C743" s="5">
        <v>43945</v>
      </c>
      <c r="D743" s="37">
        <v>2020</v>
      </c>
      <c r="E743" s="5" t="str">
        <f>TEXT(Sales[[#This Row],[Invoice Date]],"mmm")</f>
        <v>Apr</v>
      </c>
      <c r="F743" s="4" t="s">
        <v>48</v>
      </c>
      <c r="G743" s="4" t="s">
        <v>49</v>
      </c>
      <c r="H743" s="4" t="s">
        <v>50</v>
      </c>
      <c r="I743" s="6" t="s">
        <v>19</v>
      </c>
      <c r="J743" s="7">
        <v>55.000000000000007</v>
      </c>
      <c r="K743" s="8">
        <v>775</v>
      </c>
      <c r="L743" s="9">
        <f t="shared" si="11"/>
        <v>42625.000000000007</v>
      </c>
      <c r="M743" s="9">
        <v>149187.5</v>
      </c>
      <c r="N743" s="10">
        <v>0.35</v>
      </c>
      <c r="O743" s="4" t="s">
        <v>18</v>
      </c>
    </row>
    <row r="744" spans="1:15" ht="14.25" customHeight="1" x14ac:dyDescent="0.25">
      <c r="A744" s="4" t="s">
        <v>30</v>
      </c>
      <c r="B744" s="4">
        <v>1185732</v>
      </c>
      <c r="C744" s="5">
        <v>43945</v>
      </c>
      <c r="D744" s="37">
        <v>2020</v>
      </c>
      <c r="E744" s="5" t="str">
        <f>TEXT(Sales[[#This Row],[Invoice Date]],"mmm")</f>
        <v>Apr</v>
      </c>
      <c r="F744" s="4" t="s">
        <v>48</v>
      </c>
      <c r="G744" s="4" t="s">
        <v>49</v>
      </c>
      <c r="H744" s="4" t="s">
        <v>50</v>
      </c>
      <c r="I744" s="6" t="s">
        <v>20</v>
      </c>
      <c r="J744" s="7">
        <v>50</v>
      </c>
      <c r="K744" s="8">
        <v>750</v>
      </c>
      <c r="L744" s="9">
        <f t="shared" si="11"/>
        <v>37500</v>
      </c>
      <c r="M744" s="9">
        <v>93750</v>
      </c>
      <c r="N744" s="10">
        <v>0.25</v>
      </c>
      <c r="O744" s="4" t="s">
        <v>18</v>
      </c>
    </row>
    <row r="745" spans="1:15" ht="14.25" customHeight="1" x14ac:dyDescent="0.25">
      <c r="A745" s="4" t="s">
        <v>30</v>
      </c>
      <c r="B745" s="4">
        <v>1185732</v>
      </c>
      <c r="C745" s="5">
        <v>43945</v>
      </c>
      <c r="D745" s="37">
        <v>2020</v>
      </c>
      <c r="E745" s="5" t="str">
        <f>TEXT(Sales[[#This Row],[Invoice Date]],"mmm")</f>
        <v>Apr</v>
      </c>
      <c r="F745" s="4" t="s">
        <v>48</v>
      </c>
      <c r="G745" s="4" t="s">
        <v>49</v>
      </c>
      <c r="H745" s="4" t="s">
        <v>50</v>
      </c>
      <c r="I745" s="6" t="s">
        <v>21</v>
      </c>
      <c r="J745" s="7">
        <v>50</v>
      </c>
      <c r="K745" s="8">
        <v>700</v>
      </c>
      <c r="L745" s="9">
        <f t="shared" si="11"/>
        <v>35000</v>
      </c>
      <c r="M745" s="9">
        <v>105000</v>
      </c>
      <c r="N745" s="10">
        <v>0.3</v>
      </c>
      <c r="O745" s="4" t="s">
        <v>18</v>
      </c>
    </row>
    <row r="746" spans="1:15" ht="14.25" customHeight="1" x14ac:dyDescent="0.25">
      <c r="A746" s="4" t="s">
        <v>30</v>
      </c>
      <c r="B746" s="4">
        <v>1185732</v>
      </c>
      <c r="C746" s="5">
        <v>43945</v>
      </c>
      <c r="D746" s="37">
        <v>2020</v>
      </c>
      <c r="E746" s="5" t="str">
        <f>TEXT(Sales[[#This Row],[Invoice Date]],"mmm")</f>
        <v>Apr</v>
      </c>
      <c r="F746" s="4" t="s">
        <v>48</v>
      </c>
      <c r="G746" s="4" t="s">
        <v>49</v>
      </c>
      <c r="H746" s="4" t="s">
        <v>50</v>
      </c>
      <c r="I746" s="6" t="s">
        <v>22</v>
      </c>
      <c r="J746" s="7">
        <v>60</v>
      </c>
      <c r="K746" s="8">
        <v>725</v>
      </c>
      <c r="L746" s="9">
        <f t="shared" si="11"/>
        <v>43500</v>
      </c>
      <c r="M746" s="9">
        <v>152250</v>
      </c>
      <c r="N746" s="10">
        <v>0.35</v>
      </c>
      <c r="O746" s="4" t="s">
        <v>18</v>
      </c>
    </row>
    <row r="747" spans="1:15" ht="14.25" customHeight="1" x14ac:dyDescent="0.25">
      <c r="A747" s="4" t="s">
        <v>30</v>
      </c>
      <c r="B747" s="4">
        <v>1185732</v>
      </c>
      <c r="C747" s="5">
        <v>43945</v>
      </c>
      <c r="D747" s="37">
        <v>2020</v>
      </c>
      <c r="E747" s="5" t="str">
        <f>TEXT(Sales[[#This Row],[Invoice Date]],"mmm")</f>
        <v>Apr</v>
      </c>
      <c r="F747" s="4" t="s">
        <v>48</v>
      </c>
      <c r="G747" s="4" t="s">
        <v>49</v>
      </c>
      <c r="H747" s="4" t="s">
        <v>50</v>
      </c>
      <c r="I747" s="6" t="s">
        <v>23</v>
      </c>
      <c r="J747" s="7">
        <v>65</v>
      </c>
      <c r="K747" s="8">
        <v>825</v>
      </c>
      <c r="L747" s="9">
        <f t="shared" si="11"/>
        <v>53625</v>
      </c>
      <c r="M747" s="9">
        <v>268125</v>
      </c>
      <c r="N747" s="10">
        <v>0.5</v>
      </c>
      <c r="O747" s="4" t="s">
        <v>18</v>
      </c>
    </row>
    <row r="748" spans="1:15" ht="14.25" customHeight="1" x14ac:dyDescent="0.25">
      <c r="A748" s="4" t="s">
        <v>30</v>
      </c>
      <c r="B748" s="4">
        <v>1185732</v>
      </c>
      <c r="C748" s="5">
        <v>43945</v>
      </c>
      <c r="D748" s="37">
        <v>2020</v>
      </c>
      <c r="E748" s="5" t="str">
        <f>TEXT(Sales[[#This Row],[Invoice Date]],"mmm")</f>
        <v>Apr</v>
      </c>
      <c r="F748" s="4" t="s">
        <v>48</v>
      </c>
      <c r="G748" s="4" t="s">
        <v>49</v>
      </c>
      <c r="H748" s="4" t="s">
        <v>50</v>
      </c>
      <c r="I748" s="6" t="s">
        <v>17</v>
      </c>
      <c r="J748" s="7">
        <v>60</v>
      </c>
      <c r="K748" s="8">
        <v>1075</v>
      </c>
      <c r="L748" s="9">
        <f t="shared" si="11"/>
        <v>64500</v>
      </c>
      <c r="M748" s="9">
        <v>290250</v>
      </c>
      <c r="N748" s="10">
        <v>0.45</v>
      </c>
      <c r="O748" s="4" t="s">
        <v>18</v>
      </c>
    </row>
    <row r="749" spans="1:15" ht="14.25" customHeight="1" x14ac:dyDescent="0.25">
      <c r="A749" s="4" t="s">
        <v>30</v>
      </c>
      <c r="B749" s="4">
        <v>1185732</v>
      </c>
      <c r="C749" s="5">
        <v>43945</v>
      </c>
      <c r="D749" s="37">
        <v>2020</v>
      </c>
      <c r="E749" s="5" t="str">
        <f>TEXT(Sales[[#This Row],[Invoice Date]],"mmm")</f>
        <v>Apr</v>
      </c>
      <c r="F749" s="4" t="s">
        <v>48</v>
      </c>
      <c r="G749" s="4" t="s">
        <v>49</v>
      </c>
      <c r="H749" s="4" t="s">
        <v>50</v>
      </c>
      <c r="I749" s="6" t="s">
        <v>19</v>
      </c>
      <c r="J749" s="7">
        <v>55.000000000000007</v>
      </c>
      <c r="K749" s="8">
        <v>825</v>
      </c>
      <c r="L749" s="9">
        <f t="shared" si="11"/>
        <v>45375.000000000007</v>
      </c>
      <c r="M749" s="9">
        <v>158812.5</v>
      </c>
      <c r="N749" s="10">
        <v>0.35</v>
      </c>
      <c r="O749" s="4" t="s">
        <v>18</v>
      </c>
    </row>
    <row r="750" spans="1:15" ht="14.25" customHeight="1" x14ac:dyDescent="0.25">
      <c r="A750" s="4" t="s">
        <v>30</v>
      </c>
      <c r="B750" s="4">
        <v>1185732</v>
      </c>
      <c r="C750" s="5">
        <v>44081</v>
      </c>
      <c r="D750" s="37">
        <v>2020</v>
      </c>
      <c r="E750" s="5" t="str">
        <f>TEXT(Sales[[#This Row],[Invoice Date]],"mmm")</f>
        <v>Sep</v>
      </c>
      <c r="F750" s="4" t="s">
        <v>48</v>
      </c>
      <c r="G750" s="4" t="s">
        <v>49</v>
      </c>
      <c r="H750" s="4" t="s">
        <v>50</v>
      </c>
      <c r="I750" s="6" t="s">
        <v>20</v>
      </c>
      <c r="J750" s="7">
        <v>50</v>
      </c>
      <c r="K750" s="8">
        <v>800</v>
      </c>
      <c r="L750" s="9">
        <f t="shared" si="11"/>
        <v>40000</v>
      </c>
      <c r="M750" s="9">
        <v>100000</v>
      </c>
      <c r="N750" s="10">
        <v>0.25</v>
      </c>
      <c r="O750" s="4" t="s">
        <v>18</v>
      </c>
    </row>
    <row r="751" spans="1:15" ht="14.25" customHeight="1" x14ac:dyDescent="0.25">
      <c r="A751" s="4" t="s">
        <v>30</v>
      </c>
      <c r="B751" s="4">
        <v>1185732</v>
      </c>
      <c r="C751" s="5">
        <v>44082</v>
      </c>
      <c r="D751" s="37">
        <v>2020</v>
      </c>
      <c r="E751" s="5" t="str">
        <f>TEXT(Sales[[#This Row],[Invoice Date]],"mmm")</f>
        <v>Sep</v>
      </c>
      <c r="F751" s="4" t="s">
        <v>48</v>
      </c>
      <c r="G751" s="4" t="s">
        <v>49</v>
      </c>
      <c r="H751" s="4" t="s">
        <v>50</v>
      </c>
      <c r="I751" s="6" t="s">
        <v>21</v>
      </c>
      <c r="J751" s="7">
        <v>50</v>
      </c>
      <c r="K751" s="8">
        <v>775</v>
      </c>
      <c r="L751" s="9">
        <f t="shared" si="11"/>
        <v>38750</v>
      </c>
      <c r="M751" s="9">
        <v>116250</v>
      </c>
      <c r="N751" s="10">
        <v>0.3</v>
      </c>
      <c r="O751" s="4" t="s">
        <v>18</v>
      </c>
    </row>
    <row r="752" spans="1:15" ht="14.25" customHeight="1" x14ac:dyDescent="0.25">
      <c r="A752" s="4" t="s">
        <v>30</v>
      </c>
      <c r="B752" s="4">
        <v>1185732</v>
      </c>
      <c r="C752" s="5">
        <v>44083</v>
      </c>
      <c r="D752" s="37">
        <v>2020</v>
      </c>
      <c r="E752" s="5" t="str">
        <f>TEXT(Sales[[#This Row],[Invoice Date]],"mmm")</f>
        <v>Sep</v>
      </c>
      <c r="F752" s="4" t="s">
        <v>48</v>
      </c>
      <c r="G752" s="4" t="s">
        <v>49</v>
      </c>
      <c r="H752" s="4" t="s">
        <v>50</v>
      </c>
      <c r="I752" s="6" t="s">
        <v>22</v>
      </c>
      <c r="J752" s="7">
        <v>65</v>
      </c>
      <c r="K752" s="8">
        <v>775</v>
      </c>
      <c r="L752" s="9">
        <f t="shared" si="11"/>
        <v>50375</v>
      </c>
      <c r="M752" s="9">
        <v>176312.5</v>
      </c>
      <c r="N752" s="10">
        <v>0.35</v>
      </c>
      <c r="O752" s="4" t="s">
        <v>18</v>
      </c>
    </row>
    <row r="753" spans="1:15" ht="14.25" customHeight="1" x14ac:dyDescent="0.25">
      <c r="A753" s="4" t="s">
        <v>30</v>
      </c>
      <c r="B753" s="4">
        <v>1185732</v>
      </c>
      <c r="C753" s="5">
        <v>44084</v>
      </c>
      <c r="D753" s="37">
        <v>2020</v>
      </c>
      <c r="E753" s="5" t="str">
        <f>TEXT(Sales[[#This Row],[Invoice Date]],"mmm")</f>
        <v>Sep</v>
      </c>
      <c r="F753" s="4" t="s">
        <v>48</v>
      </c>
      <c r="G753" s="4" t="s">
        <v>49</v>
      </c>
      <c r="H753" s="4" t="s">
        <v>50</v>
      </c>
      <c r="I753" s="6" t="s">
        <v>23</v>
      </c>
      <c r="J753" s="7">
        <v>70</v>
      </c>
      <c r="K753" s="8">
        <v>925</v>
      </c>
      <c r="L753" s="9">
        <f t="shared" si="11"/>
        <v>64750</v>
      </c>
      <c r="M753" s="9">
        <v>323750</v>
      </c>
      <c r="N753" s="10">
        <v>0.5</v>
      </c>
      <c r="O753" s="4" t="s">
        <v>18</v>
      </c>
    </row>
    <row r="754" spans="1:15" ht="14.25" customHeight="1" x14ac:dyDescent="0.25">
      <c r="A754" s="4" t="s">
        <v>30</v>
      </c>
      <c r="B754" s="4">
        <v>1185732</v>
      </c>
      <c r="C754" s="5">
        <v>44085</v>
      </c>
      <c r="D754" s="37">
        <v>2020</v>
      </c>
      <c r="E754" s="5" t="str">
        <f>TEXT(Sales[[#This Row],[Invoice Date]],"mmm")</f>
        <v>Sep</v>
      </c>
      <c r="F754" s="4" t="s">
        <v>48</v>
      </c>
      <c r="G754" s="4" t="s">
        <v>49</v>
      </c>
      <c r="H754" s="4" t="s">
        <v>50</v>
      </c>
      <c r="I754" s="6" t="s">
        <v>17</v>
      </c>
      <c r="J754" s="7">
        <v>65</v>
      </c>
      <c r="K754" s="8">
        <v>1150</v>
      </c>
      <c r="L754" s="9">
        <f t="shared" si="11"/>
        <v>74750</v>
      </c>
      <c r="M754" s="9">
        <v>336375</v>
      </c>
      <c r="N754" s="10">
        <v>0.45</v>
      </c>
      <c r="O754" s="4" t="s">
        <v>18</v>
      </c>
    </row>
    <row r="755" spans="1:15" ht="14.25" customHeight="1" x14ac:dyDescent="0.25">
      <c r="A755" s="4" t="s">
        <v>30</v>
      </c>
      <c r="B755" s="4">
        <v>1185732</v>
      </c>
      <c r="C755" s="5">
        <v>44086</v>
      </c>
      <c r="D755" s="37">
        <v>2020</v>
      </c>
      <c r="E755" s="5" t="str">
        <f>TEXT(Sales[[#This Row],[Invoice Date]],"mmm")</f>
        <v>Sep</v>
      </c>
      <c r="F755" s="4" t="s">
        <v>48</v>
      </c>
      <c r="G755" s="4" t="s">
        <v>49</v>
      </c>
      <c r="H755" s="4" t="s">
        <v>50</v>
      </c>
      <c r="I755" s="6" t="s">
        <v>19</v>
      </c>
      <c r="J755" s="7">
        <v>60.000000000000007</v>
      </c>
      <c r="K755" s="8">
        <v>900</v>
      </c>
      <c r="L755" s="9">
        <f t="shared" si="11"/>
        <v>54000.000000000007</v>
      </c>
      <c r="M755" s="9">
        <v>189000.00000000003</v>
      </c>
      <c r="N755" s="10">
        <v>0.35</v>
      </c>
      <c r="O755" s="4" t="s">
        <v>18</v>
      </c>
    </row>
    <row r="756" spans="1:15" ht="14.25" customHeight="1" x14ac:dyDescent="0.25">
      <c r="A756" s="4" t="s">
        <v>30</v>
      </c>
      <c r="B756" s="4">
        <v>1185732</v>
      </c>
      <c r="C756" s="5">
        <v>44087</v>
      </c>
      <c r="D756" s="37">
        <v>2020</v>
      </c>
      <c r="E756" s="5" t="str">
        <f>TEXT(Sales[[#This Row],[Invoice Date]],"mmm")</f>
        <v>Sep</v>
      </c>
      <c r="F756" s="4" t="s">
        <v>48</v>
      </c>
      <c r="G756" s="4" t="s">
        <v>49</v>
      </c>
      <c r="H756" s="4" t="s">
        <v>50</v>
      </c>
      <c r="I756" s="6" t="s">
        <v>20</v>
      </c>
      <c r="J756" s="7">
        <v>55.000000000000007</v>
      </c>
      <c r="K756" s="8">
        <v>825</v>
      </c>
      <c r="L756" s="9">
        <f t="shared" si="11"/>
        <v>45375.000000000007</v>
      </c>
      <c r="M756" s="9">
        <v>113437.50000000001</v>
      </c>
      <c r="N756" s="10">
        <v>0.25</v>
      </c>
      <c r="O756" s="4" t="s">
        <v>18</v>
      </c>
    </row>
    <row r="757" spans="1:15" ht="14.25" customHeight="1" x14ac:dyDescent="0.25">
      <c r="A757" s="4" t="s">
        <v>30</v>
      </c>
      <c r="B757" s="4">
        <v>1185732</v>
      </c>
      <c r="C757" s="5">
        <v>44088</v>
      </c>
      <c r="D757" s="37">
        <v>2020</v>
      </c>
      <c r="E757" s="5" t="str">
        <f>TEXT(Sales[[#This Row],[Invoice Date]],"mmm")</f>
        <v>Sep</v>
      </c>
      <c r="F757" s="4" t="s">
        <v>48</v>
      </c>
      <c r="G757" s="4" t="s">
        <v>49</v>
      </c>
      <c r="H757" s="4" t="s">
        <v>50</v>
      </c>
      <c r="I757" s="6" t="s">
        <v>21</v>
      </c>
      <c r="J757" s="7">
        <v>55.000000000000007</v>
      </c>
      <c r="K757" s="8">
        <v>775</v>
      </c>
      <c r="L757" s="9">
        <f t="shared" si="11"/>
        <v>42625.000000000007</v>
      </c>
      <c r="M757" s="9">
        <v>127875.00000000001</v>
      </c>
      <c r="N757" s="10">
        <v>0.3</v>
      </c>
      <c r="O757" s="4" t="s">
        <v>18</v>
      </c>
    </row>
    <row r="758" spans="1:15" ht="14.25" customHeight="1" x14ac:dyDescent="0.25">
      <c r="A758" s="4" t="s">
        <v>30</v>
      </c>
      <c r="B758" s="4">
        <v>1185732</v>
      </c>
      <c r="C758" s="5">
        <v>44089</v>
      </c>
      <c r="D758" s="37">
        <v>2020</v>
      </c>
      <c r="E758" s="5" t="str">
        <f>TEXT(Sales[[#This Row],[Invoice Date]],"mmm")</f>
        <v>Sep</v>
      </c>
      <c r="F758" s="4" t="s">
        <v>48</v>
      </c>
      <c r="G758" s="4" t="s">
        <v>49</v>
      </c>
      <c r="H758" s="4" t="s">
        <v>50</v>
      </c>
      <c r="I758" s="6" t="s">
        <v>22</v>
      </c>
      <c r="J758" s="7">
        <v>65</v>
      </c>
      <c r="K758" s="8">
        <v>800</v>
      </c>
      <c r="L758" s="9">
        <f t="shared" si="11"/>
        <v>52000</v>
      </c>
      <c r="M758" s="9">
        <v>182000</v>
      </c>
      <c r="N758" s="10">
        <v>0.35</v>
      </c>
      <c r="O758" s="4" t="s">
        <v>18</v>
      </c>
    </row>
    <row r="759" spans="1:15" ht="14.25" customHeight="1" x14ac:dyDescent="0.25">
      <c r="A759" s="4" t="s">
        <v>30</v>
      </c>
      <c r="B759" s="4">
        <v>1185732</v>
      </c>
      <c r="C759" s="5">
        <v>44090</v>
      </c>
      <c r="D759" s="37">
        <v>2020</v>
      </c>
      <c r="E759" s="5" t="str">
        <f>TEXT(Sales[[#This Row],[Invoice Date]],"mmm")</f>
        <v>Sep</v>
      </c>
      <c r="F759" s="4" t="s">
        <v>48</v>
      </c>
      <c r="G759" s="4" t="s">
        <v>49</v>
      </c>
      <c r="H759" s="4" t="s">
        <v>50</v>
      </c>
      <c r="I759" s="6" t="s">
        <v>23</v>
      </c>
      <c r="J759" s="7">
        <v>70</v>
      </c>
      <c r="K759" s="8">
        <v>975</v>
      </c>
      <c r="L759" s="9">
        <f t="shared" si="11"/>
        <v>68250</v>
      </c>
      <c r="M759" s="9">
        <v>341250</v>
      </c>
      <c r="N759" s="10">
        <v>0.5</v>
      </c>
      <c r="O759" s="4" t="s">
        <v>18</v>
      </c>
    </row>
    <row r="760" spans="1:15" ht="14.25" customHeight="1" x14ac:dyDescent="0.25">
      <c r="A760" s="4" t="s">
        <v>30</v>
      </c>
      <c r="B760" s="4">
        <v>1185732</v>
      </c>
      <c r="C760" s="5">
        <v>44091</v>
      </c>
      <c r="D760" s="37">
        <v>2020</v>
      </c>
      <c r="E760" s="5" t="str">
        <f>TEXT(Sales[[#This Row],[Invoice Date]],"mmm")</f>
        <v>Sep</v>
      </c>
      <c r="F760" s="4" t="s">
        <v>48</v>
      </c>
      <c r="G760" s="4" t="s">
        <v>49</v>
      </c>
      <c r="H760" s="4" t="s">
        <v>50</v>
      </c>
      <c r="I760" s="6" t="s">
        <v>17</v>
      </c>
      <c r="J760" s="7">
        <v>65</v>
      </c>
      <c r="K760" s="8">
        <v>1125</v>
      </c>
      <c r="L760" s="9">
        <f t="shared" si="11"/>
        <v>73125</v>
      </c>
      <c r="M760" s="9">
        <v>329062.5</v>
      </c>
      <c r="N760" s="10">
        <v>0.45</v>
      </c>
      <c r="O760" s="4" t="s">
        <v>18</v>
      </c>
    </row>
    <row r="761" spans="1:15" ht="14.25" customHeight="1" x14ac:dyDescent="0.25">
      <c r="A761" s="4" t="s">
        <v>30</v>
      </c>
      <c r="B761" s="4">
        <v>1185732</v>
      </c>
      <c r="C761" s="5">
        <v>44092</v>
      </c>
      <c r="D761" s="37">
        <v>2020</v>
      </c>
      <c r="E761" s="5" t="str">
        <f>TEXT(Sales[[#This Row],[Invoice Date]],"mmm")</f>
        <v>Sep</v>
      </c>
      <c r="F761" s="4" t="s">
        <v>48</v>
      </c>
      <c r="G761" s="4" t="s">
        <v>49</v>
      </c>
      <c r="H761" s="4" t="s">
        <v>50</v>
      </c>
      <c r="I761" s="6" t="s">
        <v>19</v>
      </c>
      <c r="J761" s="7">
        <v>60.000000000000007</v>
      </c>
      <c r="K761" s="8">
        <v>900</v>
      </c>
      <c r="L761" s="9">
        <f t="shared" si="11"/>
        <v>54000.000000000007</v>
      </c>
      <c r="M761" s="9">
        <v>189000.00000000003</v>
      </c>
      <c r="N761" s="10">
        <v>0.35</v>
      </c>
      <c r="O761" s="4" t="s">
        <v>18</v>
      </c>
    </row>
    <row r="762" spans="1:15" ht="14.25" customHeight="1" x14ac:dyDescent="0.25">
      <c r="A762" s="4" t="s">
        <v>30</v>
      </c>
      <c r="B762" s="4">
        <v>1185732</v>
      </c>
      <c r="C762" s="5">
        <v>44093</v>
      </c>
      <c r="D762" s="37">
        <v>2020</v>
      </c>
      <c r="E762" s="5" t="str">
        <f>TEXT(Sales[[#This Row],[Invoice Date]],"mmm")</f>
        <v>Sep</v>
      </c>
      <c r="F762" s="4" t="s">
        <v>48</v>
      </c>
      <c r="G762" s="4" t="s">
        <v>49</v>
      </c>
      <c r="H762" s="4" t="s">
        <v>50</v>
      </c>
      <c r="I762" s="6" t="s">
        <v>20</v>
      </c>
      <c r="J762" s="7">
        <v>55.000000000000007</v>
      </c>
      <c r="K762" s="8">
        <v>825</v>
      </c>
      <c r="L762" s="9">
        <f t="shared" si="11"/>
        <v>45375.000000000007</v>
      </c>
      <c r="M762" s="9">
        <v>113437.50000000001</v>
      </c>
      <c r="N762" s="10">
        <v>0.25</v>
      </c>
      <c r="O762" s="4" t="s">
        <v>18</v>
      </c>
    </row>
    <row r="763" spans="1:15" ht="14.25" customHeight="1" x14ac:dyDescent="0.25">
      <c r="A763" s="4" t="s">
        <v>14</v>
      </c>
      <c r="B763" s="4">
        <v>1185732</v>
      </c>
      <c r="C763" s="5">
        <v>44094</v>
      </c>
      <c r="D763" s="37">
        <v>2020</v>
      </c>
      <c r="E763" s="5" t="str">
        <f>TEXT(Sales[[#This Row],[Invoice Date]],"mmm")</f>
        <v>Sep</v>
      </c>
      <c r="F763" s="4" t="s">
        <v>48</v>
      </c>
      <c r="G763" s="4" t="s">
        <v>49</v>
      </c>
      <c r="H763" s="4" t="s">
        <v>50</v>
      </c>
      <c r="I763" s="6" t="s">
        <v>21</v>
      </c>
      <c r="J763" s="7">
        <v>45</v>
      </c>
      <c r="K763" s="8">
        <v>775</v>
      </c>
      <c r="L763" s="9">
        <f t="shared" si="11"/>
        <v>34875</v>
      </c>
      <c r="M763" s="9">
        <v>104625</v>
      </c>
      <c r="N763" s="10">
        <v>0.3</v>
      </c>
      <c r="O763" s="4" t="s">
        <v>18</v>
      </c>
    </row>
    <row r="764" spans="1:15" ht="14.25" customHeight="1" x14ac:dyDescent="0.25">
      <c r="A764" s="4" t="s">
        <v>14</v>
      </c>
      <c r="B764" s="4">
        <v>1185732</v>
      </c>
      <c r="C764" s="5">
        <v>44095</v>
      </c>
      <c r="D764" s="37">
        <v>2020</v>
      </c>
      <c r="E764" s="5" t="str">
        <f>TEXT(Sales[[#This Row],[Invoice Date]],"mmm")</f>
        <v>Sep</v>
      </c>
      <c r="F764" s="4" t="s">
        <v>48</v>
      </c>
      <c r="G764" s="4" t="s">
        <v>49</v>
      </c>
      <c r="H764" s="4" t="s">
        <v>50</v>
      </c>
      <c r="I764" s="6" t="s">
        <v>22</v>
      </c>
      <c r="J764" s="7">
        <v>55.000000000000007</v>
      </c>
      <c r="K764" s="8">
        <v>750</v>
      </c>
      <c r="L764" s="9">
        <f t="shared" si="11"/>
        <v>41250.000000000007</v>
      </c>
      <c r="M764" s="9">
        <v>144375</v>
      </c>
      <c r="N764" s="10">
        <v>0.35</v>
      </c>
      <c r="O764" s="4" t="s">
        <v>18</v>
      </c>
    </row>
    <row r="765" spans="1:15" ht="14.25" customHeight="1" x14ac:dyDescent="0.25">
      <c r="A765" s="4" t="s">
        <v>14</v>
      </c>
      <c r="B765" s="4">
        <v>1185732</v>
      </c>
      <c r="C765" s="5">
        <v>44096</v>
      </c>
      <c r="D765" s="37">
        <v>2020</v>
      </c>
      <c r="E765" s="5" t="str">
        <f>TEXT(Sales[[#This Row],[Invoice Date]],"mmm")</f>
        <v>Sep</v>
      </c>
      <c r="F765" s="4" t="s">
        <v>48</v>
      </c>
      <c r="G765" s="4" t="s">
        <v>49</v>
      </c>
      <c r="H765" s="4" t="s">
        <v>50</v>
      </c>
      <c r="I765" s="6" t="s">
        <v>23</v>
      </c>
      <c r="J765" s="7">
        <v>60.000000000000007</v>
      </c>
      <c r="K765" s="8">
        <v>925</v>
      </c>
      <c r="L765" s="9">
        <f t="shared" si="11"/>
        <v>55500.000000000007</v>
      </c>
      <c r="M765" s="9">
        <v>277500.00000000006</v>
      </c>
      <c r="N765" s="10">
        <v>0.5</v>
      </c>
      <c r="O765" s="4" t="s">
        <v>18</v>
      </c>
    </row>
    <row r="766" spans="1:15" ht="14.25" customHeight="1" x14ac:dyDescent="0.25">
      <c r="A766" s="4" t="s">
        <v>14</v>
      </c>
      <c r="B766" s="4">
        <v>1185732</v>
      </c>
      <c r="C766" s="5">
        <v>44097</v>
      </c>
      <c r="D766" s="37">
        <v>2020</v>
      </c>
      <c r="E766" s="5" t="str">
        <f>TEXT(Sales[[#This Row],[Invoice Date]],"mmm")</f>
        <v>Sep</v>
      </c>
      <c r="F766" s="4" t="s">
        <v>48</v>
      </c>
      <c r="G766" s="4" t="s">
        <v>49</v>
      </c>
      <c r="H766" s="4" t="s">
        <v>50</v>
      </c>
      <c r="I766" s="6" t="s">
        <v>17</v>
      </c>
      <c r="J766" s="7">
        <v>55.000000000000007</v>
      </c>
      <c r="K766" s="8">
        <v>1050</v>
      </c>
      <c r="L766" s="9">
        <f t="shared" si="11"/>
        <v>57750.000000000007</v>
      </c>
      <c r="M766" s="9">
        <v>259875.00000000006</v>
      </c>
      <c r="N766" s="10">
        <v>0.45</v>
      </c>
      <c r="O766" s="4" t="s">
        <v>18</v>
      </c>
    </row>
    <row r="767" spans="1:15" ht="14.25" customHeight="1" x14ac:dyDescent="0.25">
      <c r="A767" s="4" t="s">
        <v>14</v>
      </c>
      <c r="B767" s="4">
        <v>1185732</v>
      </c>
      <c r="C767" s="5">
        <v>44098</v>
      </c>
      <c r="D767" s="37">
        <v>2020</v>
      </c>
      <c r="E767" s="5" t="str">
        <f>TEXT(Sales[[#This Row],[Invoice Date]],"mmm")</f>
        <v>Sep</v>
      </c>
      <c r="F767" s="4" t="s">
        <v>48</v>
      </c>
      <c r="G767" s="4" t="s">
        <v>49</v>
      </c>
      <c r="H767" s="4" t="s">
        <v>50</v>
      </c>
      <c r="I767" s="6" t="s">
        <v>19</v>
      </c>
      <c r="J767" s="7">
        <v>50.000000000000014</v>
      </c>
      <c r="K767" s="8">
        <v>850</v>
      </c>
      <c r="L767" s="9">
        <f t="shared" si="11"/>
        <v>42500.000000000015</v>
      </c>
      <c r="M767" s="9">
        <v>148750.00000000003</v>
      </c>
      <c r="N767" s="10">
        <v>0.35</v>
      </c>
      <c r="O767" s="4" t="s">
        <v>18</v>
      </c>
    </row>
    <row r="768" spans="1:15" ht="14.25" customHeight="1" x14ac:dyDescent="0.25">
      <c r="A768" s="4" t="s">
        <v>26</v>
      </c>
      <c r="B768" s="4">
        <v>1185732</v>
      </c>
      <c r="C768" s="5">
        <v>44099</v>
      </c>
      <c r="D768" s="37">
        <v>2020</v>
      </c>
      <c r="E768" s="5" t="str">
        <f>TEXT(Sales[[#This Row],[Invoice Date]],"mmm")</f>
        <v>Sep</v>
      </c>
      <c r="F768" s="4" t="s">
        <v>48</v>
      </c>
      <c r="G768" s="4" t="s">
        <v>49</v>
      </c>
      <c r="H768" s="4" t="s">
        <v>50</v>
      </c>
      <c r="I768" s="6" t="s">
        <v>20</v>
      </c>
      <c r="J768" s="7">
        <v>45</v>
      </c>
      <c r="K768" s="8">
        <v>750</v>
      </c>
      <c r="L768" s="9">
        <f t="shared" si="11"/>
        <v>33750</v>
      </c>
      <c r="M768" s="9">
        <v>84375</v>
      </c>
      <c r="N768" s="10">
        <v>0.25</v>
      </c>
      <c r="O768" s="4" t="s">
        <v>18</v>
      </c>
    </row>
    <row r="769" spans="1:15" ht="14.25" customHeight="1" x14ac:dyDescent="0.25">
      <c r="A769" s="4" t="s">
        <v>26</v>
      </c>
      <c r="B769" s="4">
        <v>1185732</v>
      </c>
      <c r="C769" s="5">
        <v>44100</v>
      </c>
      <c r="D769" s="37">
        <v>2020</v>
      </c>
      <c r="E769" s="5" t="str">
        <f>TEXT(Sales[[#This Row],[Invoice Date]],"mmm")</f>
        <v>Sep</v>
      </c>
      <c r="F769" s="4" t="s">
        <v>48</v>
      </c>
      <c r="G769" s="4" t="s">
        <v>49</v>
      </c>
      <c r="H769" s="4" t="s">
        <v>50</v>
      </c>
      <c r="I769" s="6" t="s">
        <v>21</v>
      </c>
      <c r="J769" s="7">
        <v>45</v>
      </c>
      <c r="K769" s="8">
        <v>725</v>
      </c>
      <c r="L769" s="9">
        <f t="shared" si="11"/>
        <v>32625</v>
      </c>
      <c r="M769" s="9">
        <v>97875</v>
      </c>
      <c r="N769" s="10">
        <v>0.3</v>
      </c>
      <c r="O769" s="4" t="s">
        <v>18</v>
      </c>
    </row>
    <row r="770" spans="1:15" ht="14.25" customHeight="1" x14ac:dyDescent="0.25">
      <c r="A770" s="4" t="s">
        <v>26</v>
      </c>
      <c r="B770" s="4">
        <v>1185732</v>
      </c>
      <c r="C770" s="5">
        <v>44101</v>
      </c>
      <c r="D770" s="37">
        <v>2020</v>
      </c>
      <c r="E770" s="5" t="str">
        <f>TEXT(Sales[[#This Row],[Invoice Date]],"mmm")</f>
        <v>Sep</v>
      </c>
      <c r="F770" s="4" t="s">
        <v>48</v>
      </c>
      <c r="G770" s="4" t="s">
        <v>49</v>
      </c>
      <c r="H770" s="4" t="s">
        <v>50</v>
      </c>
      <c r="I770" s="6" t="s">
        <v>22</v>
      </c>
      <c r="J770" s="7">
        <v>55.000000000000007</v>
      </c>
      <c r="K770" s="8">
        <v>725</v>
      </c>
      <c r="L770" s="9">
        <f t="shared" si="11"/>
        <v>39875.000000000007</v>
      </c>
      <c r="M770" s="9">
        <v>139562.5</v>
      </c>
      <c r="N770" s="10">
        <v>0.35</v>
      </c>
      <c r="O770" s="4" t="s">
        <v>18</v>
      </c>
    </row>
    <row r="771" spans="1:15" ht="14.25" customHeight="1" x14ac:dyDescent="0.25">
      <c r="A771" s="4" t="s">
        <v>26</v>
      </c>
      <c r="B771" s="4">
        <v>1185732</v>
      </c>
      <c r="C771" s="5">
        <v>44102</v>
      </c>
      <c r="D771" s="37">
        <v>2020</v>
      </c>
      <c r="E771" s="5" t="str">
        <f>TEXT(Sales[[#This Row],[Invoice Date]],"mmm")</f>
        <v>Sep</v>
      </c>
      <c r="F771" s="4" t="s">
        <v>48</v>
      </c>
      <c r="G771" s="4" t="s">
        <v>49</v>
      </c>
      <c r="H771" s="4" t="s">
        <v>50</v>
      </c>
      <c r="I771" s="6" t="s">
        <v>23</v>
      </c>
      <c r="J771" s="7">
        <v>60.000000000000007</v>
      </c>
      <c r="K771" s="8">
        <v>825</v>
      </c>
      <c r="L771" s="9">
        <f t="shared" ref="L771:L834" si="12">J771*K771</f>
        <v>49500.000000000007</v>
      </c>
      <c r="M771" s="9">
        <v>247500.00000000003</v>
      </c>
      <c r="N771" s="10">
        <v>0.5</v>
      </c>
      <c r="O771" s="4" t="s">
        <v>18</v>
      </c>
    </row>
    <row r="772" spans="1:15" ht="14.25" customHeight="1" x14ac:dyDescent="0.25">
      <c r="A772" s="4" t="s">
        <v>26</v>
      </c>
      <c r="B772" s="4">
        <v>1185732</v>
      </c>
      <c r="C772" s="5">
        <v>44103</v>
      </c>
      <c r="D772" s="37">
        <v>2020</v>
      </c>
      <c r="E772" s="5" t="str">
        <f>TEXT(Sales[[#This Row],[Invoice Date]],"mmm")</f>
        <v>Sep</v>
      </c>
      <c r="F772" s="4" t="s">
        <v>48</v>
      </c>
      <c r="G772" s="4" t="s">
        <v>49</v>
      </c>
      <c r="H772" s="4" t="s">
        <v>50</v>
      </c>
      <c r="I772" s="6" t="s">
        <v>17</v>
      </c>
      <c r="J772" s="7">
        <v>60.000000000000007</v>
      </c>
      <c r="K772" s="8">
        <v>1000</v>
      </c>
      <c r="L772" s="9">
        <f t="shared" si="12"/>
        <v>60000.000000000007</v>
      </c>
      <c r="M772" s="9">
        <v>270000.00000000006</v>
      </c>
      <c r="N772" s="10">
        <v>0.45</v>
      </c>
      <c r="O772" s="4" t="s">
        <v>18</v>
      </c>
    </row>
    <row r="773" spans="1:15" ht="14.25" customHeight="1" x14ac:dyDescent="0.25">
      <c r="A773" s="4" t="s">
        <v>26</v>
      </c>
      <c r="B773" s="4">
        <v>1185732</v>
      </c>
      <c r="C773" s="5">
        <v>44104</v>
      </c>
      <c r="D773" s="37">
        <v>2020</v>
      </c>
      <c r="E773" s="5" t="str">
        <f>TEXT(Sales[[#This Row],[Invoice Date]],"mmm")</f>
        <v>Sep</v>
      </c>
      <c r="F773" s="4" t="s">
        <v>48</v>
      </c>
      <c r="G773" s="4" t="s">
        <v>49</v>
      </c>
      <c r="H773" s="4" t="s">
        <v>50</v>
      </c>
      <c r="I773" s="6" t="s">
        <v>19</v>
      </c>
      <c r="J773" s="7">
        <v>50.000000000000014</v>
      </c>
      <c r="K773" s="8">
        <v>825</v>
      </c>
      <c r="L773" s="9">
        <f t="shared" si="12"/>
        <v>41250.000000000015</v>
      </c>
      <c r="M773" s="9">
        <v>144375.00000000003</v>
      </c>
      <c r="N773" s="10">
        <v>0.35</v>
      </c>
      <c r="O773" s="4" t="s">
        <v>18</v>
      </c>
    </row>
    <row r="774" spans="1:15" ht="14.25" customHeight="1" x14ac:dyDescent="0.25">
      <c r="A774" s="4" t="s">
        <v>26</v>
      </c>
      <c r="B774" s="4">
        <v>1185732</v>
      </c>
      <c r="C774" s="5">
        <v>44105</v>
      </c>
      <c r="D774" s="37">
        <v>2020</v>
      </c>
      <c r="E774" s="5" t="str">
        <f>TEXT(Sales[[#This Row],[Invoice Date]],"mmm")</f>
        <v>Oct</v>
      </c>
      <c r="F774" s="4" t="s">
        <v>48</v>
      </c>
      <c r="G774" s="4" t="s">
        <v>49</v>
      </c>
      <c r="H774" s="4" t="s">
        <v>50</v>
      </c>
      <c r="I774" s="6" t="s">
        <v>20</v>
      </c>
      <c r="J774" s="7">
        <v>50.000000000000014</v>
      </c>
      <c r="K774" s="8">
        <v>725</v>
      </c>
      <c r="L774" s="9">
        <f t="shared" si="12"/>
        <v>36250.000000000007</v>
      </c>
      <c r="M774" s="9">
        <v>90625.000000000029</v>
      </c>
      <c r="N774" s="10">
        <v>0.25</v>
      </c>
      <c r="O774" s="4" t="s">
        <v>18</v>
      </c>
    </row>
    <row r="775" spans="1:15" ht="14.25" customHeight="1" x14ac:dyDescent="0.25">
      <c r="A775" s="4" t="s">
        <v>26</v>
      </c>
      <c r="B775" s="4">
        <v>1185732</v>
      </c>
      <c r="C775" s="5">
        <v>44106</v>
      </c>
      <c r="D775" s="37">
        <v>2020</v>
      </c>
      <c r="E775" s="5" t="str">
        <f>TEXT(Sales[[#This Row],[Invoice Date]],"mmm")</f>
        <v>Oct</v>
      </c>
      <c r="F775" s="4" t="s">
        <v>48</v>
      </c>
      <c r="G775" s="4" t="s">
        <v>49</v>
      </c>
      <c r="H775" s="4" t="s">
        <v>50</v>
      </c>
      <c r="I775" s="6" t="s">
        <v>21</v>
      </c>
      <c r="J775" s="7">
        <v>50.000000000000014</v>
      </c>
      <c r="K775" s="8">
        <v>700</v>
      </c>
      <c r="L775" s="9">
        <f t="shared" si="12"/>
        <v>35000.000000000007</v>
      </c>
      <c r="M775" s="9">
        <v>105000.00000000003</v>
      </c>
      <c r="N775" s="10">
        <v>0.3</v>
      </c>
      <c r="O775" s="4" t="s">
        <v>18</v>
      </c>
    </row>
    <row r="776" spans="1:15" ht="14.25" customHeight="1" x14ac:dyDescent="0.25">
      <c r="A776" s="4" t="s">
        <v>26</v>
      </c>
      <c r="B776" s="4">
        <v>1185732</v>
      </c>
      <c r="C776" s="5">
        <v>44107</v>
      </c>
      <c r="D776" s="37">
        <v>2020</v>
      </c>
      <c r="E776" s="5" t="str">
        <f>TEXT(Sales[[#This Row],[Invoice Date]],"mmm")</f>
        <v>Oct</v>
      </c>
      <c r="F776" s="4" t="s">
        <v>48</v>
      </c>
      <c r="G776" s="4" t="s">
        <v>49</v>
      </c>
      <c r="H776" s="4" t="s">
        <v>50</v>
      </c>
      <c r="I776" s="6" t="s">
        <v>22</v>
      </c>
      <c r="J776" s="7">
        <v>60.000000000000007</v>
      </c>
      <c r="K776" s="8">
        <v>700</v>
      </c>
      <c r="L776" s="9">
        <f t="shared" si="12"/>
        <v>42000.000000000007</v>
      </c>
      <c r="M776" s="9">
        <v>147000</v>
      </c>
      <c r="N776" s="10">
        <v>0.35</v>
      </c>
      <c r="O776" s="4" t="s">
        <v>18</v>
      </c>
    </row>
    <row r="777" spans="1:15" ht="14.25" customHeight="1" x14ac:dyDescent="0.25">
      <c r="A777" s="4" t="s">
        <v>26</v>
      </c>
      <c r="B777" s="4">
        <v>1185732</v>
      </c>
      <c r="C777" s="5">
        <v>44108</v>
      </c>
      <c r="D777" s="37">
        <v>2020</v>
      </c>
      <c r="E777" s="5" t="str">
        <f>TEXT(Sales[[#This Row],[Invoice Date]],"mmm")</f>
        <v>Oct</v>
      </c>
      <c r="F777" s="4" t="s">
        <v>48</v>
      </c>
      <c r="G777" s="4" t="s">
        <v>49</v>
      </c>
      <c r="H777" s="4" t="s">
        <v>50</v>
      </c>
      <c r="I777" s="6" t="s">
        <v>23</v>
      </c>
      <c r="J777" s="7">
        <v>65</v>
      </c>
      <c r="K777" s="8">
        <v>825</v>
      </c>
      <c r="L777" s="9">
        <f t="shared" si="12"/>
        <v>53625</v>
      </c>
      <c r="M777" s="9">
        <v>268125</v>
      </c>
      <c r="N777" s="10">
        <v>0.5</v>
      </c>
      <c r="O777" s="4" t="s">
        <v>18</v>
      </c>
    </row>
    <row r="778" spans="1:15" ht="14.25" customHeight="1" x14ac:dyDescent="0.25">
      <c r="A778" s="4" t="s">
        <v>26</v>
      </c>
      <c r="B778" s="4">
        <v>1185732</v>
      </c>
      <c r="C778" s="5">
        <v>44109</v>
      </c>
      <c r="D778" s="37">
        <v>2020</v>
      </c>
      <c r="E778" s="5" t="str">
        <f>TEXT(Sales[[#This Row],[Invoice Date]],"mmm")</f>
        <v>Oct</v>
      </c>
      <c r="F778" s="4" t="s">
        <v>48</v>
      </c>
      <c r="G778" s="4" t="s">
        <v>49</v>
      </c>
      <c r="H778" s="4" t="s">
        <v>50</v>
      </c>
      <c r="I778" s="6" t="s">
        <v>17</v>
      </c>
      <c r="J778" s="7">
        <v>60.000000000000007</v>
      </c>
      <c r="K778" s="8">
        <v>975</v>
      </c>
      <c r="L778" s="9">
        <f t="shared" si="12"/>
        <v>58500.000000000007</v>
      </c>
      <c r="M778" s="9">
        <v>263250.00000000006</v>
      </c>
      <c r="N778" s="10">
        <v>0.45</v>
      </c>
      <c r="O778" s="4" t="s">
        <v>18</v>
      </c>
    </row>
    <row r="779" spans="1:15" ht="14.25" customHeight="1" x14ac:dyDescent="0.25">
      <c r="A779" s="4" t="s">
        <v>26</v>
      </c>
      <c r="B779" s="4">
        <v>1185732</v>
      </c>
      <c r="C779" s="5">
        <v>44110</v>
      </c>
      <c r="D779" s="37">
        <v>2020</v>
      </c>
      <c r="E779" s="5" t="str">
        <f>TEXT(Sales[[#This Row],[Invoice Date]],"mmm")</f>
        <v>Oct</v>
      </c>
      <c r="F779" s="4" t="s">
        <v>48</v>
      </c>
      <c r="G779" s="4" t="s">
        <v>49</v>
      </c>
      <c r="H779" s="4" t="s">
        <v>50</v>
      </c>
      <c r="I779" s="6" t="s">
        <v>19</v>
      </c>
      <c r="J779" s="7">
        <v>50.000000000000014</v>
      </c>
      <c r="K779" s="8">
        <v>800</v>
      </c>
      <c r="L779" s="9">
        <f t="shared" si="12"/>
        <v>40000.000000000015</v>
      </c>
      <c r="M779" s="9">
        <v>140000.00000000003</v>
      </c>
      <c r="N779" s="10">
        <v>0.35</v>
      </c>
      <c r="O779" s="4" t="s">
        <v>18</v>
      </c>
    </row>
    <row r="780" spans="1:15" ht="14.25" customHeight="1" x14ac:dyDescent="0.25">
      <c r="A780" s="4" t="s">
        <v>26</v>
      </c>
      <c r="B780" s="4">
        <v>1185732</v>
      </c>
      <c r="C780" s="5">
        <v>44111</v>
      </c>
      <c r="D780" s="37">
        <v>2020</v>
      </c>
      <c r="E780" s="5" t="str">
        <f>TEXT(Sales[[#This Row],[Invoice Date]],"mmm")</f>
        <v>Oct</v>
      </c>
      <c r="F780" s="4" t="s">
        <v>48</v>
      </c>
      <c r="G780" s="4" t="s">
        <v>49</v>
      </c>
      <c r="H780" s="4" t="s">
        <v>50</v>
      </c>
      <c r="I780" s="6" t="s">
        <v>20</v>
      </c>
      <c r="J780" s="7">
        <v>50.000000000000014</v>
      </c>
      <c r="K780" s="8">
        <v>745</v>
      </c>
      <c r="L780" s="9">
        <f t="shared" si="12"/>
        <v>37250.000000000007</v>
      </c>
      <c r="M780" s="9">
        <v>93125.000000000029</v>
      </c>
      <c r="N780" s="10">
        <v>0.25</v>
      </c>
      <c r="O780" s="4" t="s">
        <v>18</v>
      </c>
    </row>
    <row r="781" spans="1:15" ht="14.25" customHeight="1" x14ac:dyDescent="0.25">
      <c r="A781" s="4" t="s">
        <v>26</v>
      </c>
      <c r="B781" s="4">
        <v>1185732</v>
      </c>
      <c r="C781" s="5">
        <v>44112</v>
      </c>
      <c r="D781" s="37">
        <v>2020</v>
      </c>
      <c r="E781" s="5" t="str">
        <f>TEXT(Sales[[#This Row],[Invoice Date]],"mmm")</f>
        <v>Oct</v>
      </c>
      <c r="F781" s="4" t="s">
        <v>48</v>
      </c>
      <c r="G781" s="4" t="s">
        <v>49</v>
      </c>
      <c r="H781" s="4" t="s">
        <v>50</v>
      </c>
      <c r="I781" s="6" t="s">
        <v>21</v>
      </c>
      <c r="J781" s="7">
        <v>50.000000000000014</v>
      </c>
      <c r="K781" s="8">
        <v>775</v>
      </c>
      <c r="L781" s="9">
        <f t="shared" si="12"/>
        <v>38750.000000000015</v>
      </c>
      <c r="M781" s="9">
        <v>116250.00000000003</v>
      </c>
      <c r="N781" s="10">
        <v>0.3</v>
      </c>
      <c r="O781" s="4" t="s">
        <v>18</v>
      </c>
    </row>
    <row r="782" spans="1:15" ht="14.25" customHeight="1" x14ac:dyDescent="0.25">
      <c r="A782" s="4" t="s">
        <v>26</v>
      </c>
      <c r="B782" s="4">
        <v>1185732</v>
      </c>
      <c r="C782" s="5">
        <v>44113</v>
      </c>
      <c r="D782" s="37">
        <v>2020</v>
      </c>
      <c r="E782" s="5" t="str">
        <f>TEXT(Sales[[#This Row],[Invoice Date]],"mmm")</f>
        <v>Oct</v>
      </c>
      <c r="F782" s="4" t="s">
        <v>48</v>
      </c>
      <c r="G782" s="4" t="s">
        <v>49</v>
      </c>
      <c r="H782" s="4" t="s">
        <v>50</v>
      </c>
      <c r="I782" s="6" t="s">
        <v>22</v>
      </c>
      <c r="J782" s="7">
        <v>65</v>
      </c>
      <c r="K782" s="8">
        <v>750</v>
      </c>
      <c r="L782" s="9">
        <f t="shared" si="12"/>
        <v>48750</v>
      </c>
      <c r="M782" s="9">
        <v>170625</v>
      </c>
      <c r="N782" s="10">
        <v>0.35</v>
      </c>
      <c r="O782" s="4" t="s">
        <v>18</v>
      </c>
    </row>
    <row r="783" spans="1:15" ht="14.25" customHeight="1" x14ac:dyDescent="0.25">
      <c r="A783" s="4" t="s">
        <v>26</v>
      </c>
      <c r="B783" s="4">
        <v>1185732</v>
      </c>
      <c r="C783" s="5">
        <v>44114</v>
      </c>
      <c r="D783" s="37">
        <v>2020</v>
      </c>
      <c r="E783" s="5" t="str">
        <f>TEXT(Sales[[#This Row],[Invoice Date]],"mmm")</f>
        <v>Oct</v>
      </c>
      <c r="F783" s="4" t="s">
        <v>48</v>
      </c>
      <c r="G783" s="4" t="s">
        <v>49</v>
      </c>
      <c r="H783" s="4" t="s">
        <v>50</v>
      </c>
      <c r="I783" s="6" t="s">
        <v>23</v>
      </c>
      <c r="J783" s="7">
        <v>70</v>
      </c>
      <c r="K783" s="8">
        <v>850</v>
      </c>
      <c r="L783" s="9">
        <f t="shared" si="12"/>
        <v>59500</v>
      </c>
      <c r="M783" s="9">
        <v>297500</v>
      </c>
      <c r="N783" s="10">
        <v>0.5</v>
      </c>
      <c r="O783" s="4" t="s">
        <v>18</v>
      </c>
    </row>
    <row r="784" spans="1:15" ht="14.25" customHeight="1" x14ac:dyDescent="0.25">
      <c r="A784" s="4" t="s">
        <v>26</v>
      </c>
      <c r="B784" s="4">
        <v>1185732</v>
      </c>
      <c r="C784" s="5">
        <v>43975</v>
      </c>
      <c r="D784" s="37">
        <v>2020</v>
      </c>
      <c r="E784" s="5" t="str">
        <f>TEXT(Sales[[#This Row],[Invoice Date]],"mmm")</f>
        <v>May</v>
      </c>
      <c r="F784" s="4" t="s">
        <v>48</v>
      </c>
      <c r="G784" s="4" t="s">
        <v>49</v>
      </c>
      <c r="H784" s="4" t="s">
        <v>50</v>
      </c>
      <c r="I784" s="6" t="s">
        <v>17</v>
      </c>
      <c r="J784" s="7">
        <v>65</v>
      </c>
      <c r="K784" s="8">
        <v>1075</v>
      </c>
      <c r="L784" s="9">
        <f t="shared" si="12"/>
        <v>69875</v>
      </c>
      <c r="M784" s="9">
        <v>314437.5</v>
      </c>
      <c r="N784" s="10">
        <v>0.45</v>
      </c>
      <c r="O784" s="4" t="s">
        <v>18</v>
      </c>
    </row>
    <row r="785" spans="1:15" ht="14.25" customHeight="1" x14ac:dyDescent="0.25">
      <c r="A785" s="4" t="s">
        <v>26</v>
      </c>
      <c r="B785" s="4">
        <v>1185732</v>
      </c>
      <c r="C785" s="5">
        <v>43975</v>
      </c>
      <c r="D785" s="37">
        <v>2020</v>
      </c>
      <c r="E785" s="5" t="str">
        <f>TEXT(Sales[[#This Row],[Invoice Date]],"mmm")</f>
        <v>May</v>
      </c>
      <c r="F785" s="4" t="s">
        <v>48</v>
      </c>
      <c r="G785" s="4" t="s">
        <v>49</v>
      </c>
      <c r="H785" s="4" t="s">
        <v>50</v>
      </c>
      <c r="I785" s="6" t="s">
        <v>19</v>
      </c>
      <c r="J785" s="7">
        <v>55.000000000000007</v>
      </c>
      <c r="K785" s="8">
        <v>875</v>
      </c>
      <c r="L785" s="9">
        <f t="shared" si="12"/>
        <v>48125.000000000007</v>
      </c>
      <c r="M785" s="9">
        <v>168437.5</v>
      </c>
      <c r="N785" s="10">
        <v>0.35</v>
      </c>
      <c r="O785" s="4" t="s">
        <v>18</v>
      </c>
    </row>
    <row r="786" spans="1:15" ht="14.25" customHeight="1" x14ac:dyDescent="0.25">
      <c r="A786" s="4" t="s">
        <v>26</v>
      </c>
      <c r="B786" s="4">
        <v>1185732</v>
      </c>
      <c r="C786" s="5">
        <v>43975</v>
      </c>
      <c r="D786" s="37">
        <v>2020</v>
      </c>
      <c r="E786" s="5" t="str">
        <f>TEXT(Sales[[#This Row],[Invoice Date]],"mmm")</f>
        <v>May</v>
      </c>
      <c r="F786" s="4" t="s">
        <v>48</v>
      </c>
      <c r="G786" s="4" t="s">
        <v>49</v>
      </c>
      <c r="H786" s="4" t="s">
        <v>50</v>
      </c>
      <c r="I786" s="6" t="s">
        <v>20</v>
      </c>
      <c r="J786" s="7">
        <v>55.000000000000007</v>
      </c>
      <c r="K786" s="8">
        <v>825</v>
      </c>
      <c r="L786" s="9">
        <f t="shared" si="12"/>
        <v>45375.000000000007</v>
      </c>
      <c r="M786" s="9">
        <v>113437.50000000001</v>
      </c>
      <c r="N786" s="10">
        <v>0.25</v>
      </c>
      <c r="O786" s="4" t="s">
        <v>18</v>
      </c>
    </row>
    <row r="787" spans="1:15" ht="14.25" customHeight="1" x14ac:dyDescent="0.25">
      <c r="A787" s="4" t="s">
        <v>26</v>
      </c>
      <c r="B787" s="4">
        <v>1185732</v>
      </c>
      <c r="C787" s="5">
        <v>43975</v>
      </c>
      <c r="D787" s="37">
        <v>2020</v>
      </c>
      <c r="E787" s="5" t="str">
        <f>TEXT(Sales[[#This Row],[Invoice Date]],"mmm")</f>
        <v>May</v>
      </c>
      <c r="F787" s="4" t="s">
        <v>48</v>
      </c>
      <c r="G787" s="4" t="s">
        <v>49</v>
      </c>
      <c r="H787" s="4" t="s">
        <v>50</v>
      </c>
      <c r="I787" s="6" t="s">
        <v>21</v>
      </c>
      <c r="J787" s="7">
        <v>55.000000000000007</v>
      </c>
      <c r="K787" s="8">
        <v>775</v>
      </c>
      <c r="L787" s="9">
        <f t="shared" si="12"/>
        <v>42625.000000000007</v>
      </c>
      <c r="M787" s="9">
        <v>127875.00000000001</v>
      </c>
      <c r="N787" s="10">
        <v>0.3</v>
      </c>
      <c r="O787" s="4" t="s">
        <v>18</v>
      </c>
    </row>
    <row r="788" spans="1:15" ht="14.25" customHeight="1" x14ac:dyDescent="0.25">
      <c r="A788" s="4" t="s">
        <v>14</v>
      </c>
      <c r="B788" s="4">
        <v>1185732</v>
      </c>
      <c r="C788" s="5">
        <v>43975</v>
      </c>
      <c r="D788" s="37">
        <v>2020</v>
      </c>
      <c r="E788" s="5" t="str">
        <f>TEXT(Sales[[#This Row],[Invoice Date]],"mmm")</f>
        <v>May</v>
      </c>
      <c r="F788" s="4" t="s">
        <v>48</v>
      </c>
      <c r="G788" s="4" t="s">
        <v>49</v>
      </c>
      <c r="H788" s="4" t="s">
        <v>50</v>
      </c>
      <c r="I788" s="6" t="s">
        <v>22</v>
      </c>
      <c r="J788" s="7">
        <v>65</v>
      </c>
      <c r="K788" s="8">
        <v>775</v>
      </c>
      <c r="L788" s="9">
        <f t="shared" si="12"/>
        <v>50375</v>
      </c>
      <c r="M788" s="9">
        <v>176312.5</v>
      </c>
      <c r="N788" s="10">
        <v>0.35</v>
      </c>
      <c r="O788" s="4" t="s">
        <v>18</v>
      </c>
    </row>
    <row r="789" spans="1:15" ht="14.25" customHeight="1" x14ac:dyDescent="0.25">
      <c r="A789" s="4" t="s">
        <v>14</v>
      </c>
      <c r="B789" s="4">
        <v>1185732</v>
      </c>
      <c r="C789" s="5">
        <v>43975</v>
      </c>
      <c r="D789" s="37">
        <v>2020</v>
      </c>
      <c r="E789" s="5" t="str">
        <f>TEXT(Sales[[#This Row],[Invoice Date]],"mmm")</f>
        <v>May</v>
      </c>
      <c r="F789" s="4" t="s">
        <v>48</v>
      </c>
      <c r="G789" s="4" t="s">
        <v>49</v>
      </c>
      <c r="H789" s="4" t="s">
        <v>50</v>
      </c>
      <c r="I789" s="6" t="s">
        <v>23</v>
      </c>
      <c r="J789" s="7">
        <v>70</v>
      </c>
      <c r="K789" s="8">
        <v>875</v>
      </c>
      <c r="L789" s="9">
        <f t="shared" si="12"/>
        <v>61250</v>
      </c>
      <c r="M789" s="9">
        <v>306250</v>
      </c>
      <c r="N789" s="10">
        <v>0.5</v>
      </c>
      <c r="O789" s="4" t="s">
        <v>18</v>
      </c>
    </row>
    <row r="790" spans="1:15" ht="14.25" customHeight="1" x14ac:dyDescent="0.25">
      <c r="A790" s="4" t="s">
        <v>14</v>
      </c>
      <c r="B790" s="4">
        <v>1185732</v>
      </c>
      <c r="C790" s="5">
        <v>44121</v>
      </c>
      <c r="D790" s="37">
        <v>2020</v>
      </c>
      <c r="E790" s="5" t="str">
        <f>TEXT(Sales[[#This Row],[Invoice Date]],"mmm")</f>
        <v>Oct</v>
      </c>
      <c r="F790" s="4" t="s">
        <v>48</v>
      </c>
      <c r="G790" s="4" t="s">
        <v>49</v>
      </c>
      <c r="H790" s="4" t="s">
        <v>50</v>
      </c>
      <c r="I790" s="6" t="s">
        <v>17</v>
      </c>
      <c r="J790" s="7">
        <v>35</v>
      </c>
      <c r="K790" s="8">
        <v>450</v>
      </c>
      <c r="L790" s="9">
        <f t="shared" si="12"/>
        <v>15750</v>
      </c>
      <c r="M790" s="9">
        <v>55125.000000000007</v>
      </c>
      <c r="N790" s="10">
        <v>0.35000000000000003</v>
      </c>
      <c r="O790" s="4" t="s">
        <v>18</v>
      </c>
    </row>
    <row r="791" spans="1:15" ht="14.25" customHeight="1" x14ac:dyDescent="0.25">
      <c r="A791" s="4" t="s">
        <v>14</v>
      </c>
      <c r="B791" s="4">
        <v>1185732</v>
      </c>
      <c r="C791" s="5">
        <v>44122</v>
      </c>
      <c r="D791" s="37">
        <v>2020</v>
      </c>
      <c r="E791" s="5" t="str">
        <f>TEXT(Sales[[#This Row],[Invoice Date]],"mmm")</f>
        <v>Oct</v>
      </c>
      <c r="F791" s="4" t="s">
        <v>48</v>
      </c>
      <c r="G791" s="4" t="s">
        <v>49</v>
      </c>
      <c r="H791" s="4" t="s">
        <v>50</v>
      </c>
      <c r="I791" s="6" t="s">
        <v>19</v>
      </c>
      <c r="J791" s="7">
        <v>35</v>
      </c>
      <c r="K791" s="8">
        <v>250</v>
      </c>
      <c r="L791" s="9">
        <f t="shared" si="12"/>
        <v>8750</v>
      </c>
      <c r="M791" s="9">
        <v>26250</v>
      </c>
      <c r="N791" s="10">
        <v>0.3</v>
      </c>
      <c r="O791" s="4" t="s">
        <v>18</v>
      </c>
    </row>
    <row r="792" spans="1:15" ht="14.25" customHeight="1" x14ac:dyDescent="0.25">
      <c r="A792" s="4" t="s">
        <v>14</v>
      </c>
      <c r="B792" s="4">
        <v>1185732</v>
      </c>
      <c r="C792" s="5">
        <v>44123</v>
      </c>
      <c r="D792" s="37">
        <v>2020</v>
      </c>
      <c r="E792" s="5" t="str">
        <f>TEXT(Sales[[#This Row],[Invoice Date]],"mmm")</f>
        <v>Oct</v>
      </c>
      <c r="F792" s="4" t="s">
        <v>48</v>
      </c>
      <c r="G792" s="4" t="s">
        <v>49</v>
      </c>
      <c r="H792" s="4" t="s">
        <v>50</v>
      </c>
      <c r="I792" s="6" t="s">
        <v>20</v>
      </c>
      <c r="J792" s="7">
        <v>25</v>
      </c>
      <c r="K792" s="8">
        <v>250</v>
      </c>
      <c r="L792" s="9">
        <f t="shared" si="12"/>
        <v>6250</v>
      </c>
      <c r="M792" s="9">
        <v>18750</v>
      </c>
      <c r="N792" s="10">
        <v>0.3</v>
      </c>
      <c r="O792" s="4" t="s">
        <v>18</v>
      </c>
    </row>
    <row r="793" spans="1:15" ht="14.25" customHeight="1" x14ac:dyDescent="0.25">
      <c r="A793" s="4" t="s">
        <v>14</v>
      </c>
      <c r="B793" s="4">
        <v>1185732</v>
      </c>
      <c r="C793" s="5">
        <v>44124</v>
      </c>
      <c r="D793" s="37">
        <v>2020</v>
      </c>
      <c r="E793" s="5" t="str">
        <f>TEXT(Sales[[#This Row],[Invoice Date]],"mmm")</f>
        <v>Oct</v>
      </c>
      <c r="F793" s="4" t="s">
        <v>48</v>
      </c>
      <c r="G793" s="4" t="s">
        <v>49</v>
      </c>
      <c r="H793" s="4" t="s">
        <v>50</v>
      </c>
      <c r="I793" s="6" t="s">
        <v>21</v>
      </c>
      <c r="J793" s="7">
        <v>30.000000000000004</v>
      </c>
      <c r="K793" s="8">
        <v>100</v>
      </c>
      <c r="L793" s="9">
        <f t="shared" si="12"/>
        <v>3000.0000000000005</v>
      </c>
      <c r="M793" s="9">
        <v>10500.000000000002</v>
      </c>
      <c r="N793" s="10">
        <v>0.35000000000000003</v>
      </c>
      <c r="O793" s="4" t="s">
        <v>18</v>
      </c>
    </row>
    <row r="794" spans="1:15" ht="14.25" customHeight="1" x14ac:dyDescent="0.25">
      <c r="A794" s="4" t="s">
        <v>14</v>
      </c>
      <c r="B794" s="4">
        <v>1185732</v>
      </c>
      <c r="C794" s="5">
        <v>44125</v>
      </c>
      <c r="D794" s="37">
        <v>2020</v>
      </c>
      <c r="E794" s="5" t="str">
        <f>TEXT(Sales[[#This Row],[Invoice Date]],"mmm")</f>
        <v>Oct</v>
      </c>
      <c r="F794" s="4" t="s">
        <v>36</v>
      </c>
      <c r="G794" s="4" t="s">
        <v>51</v>
      </c>
      <c r="H794" s="4" t="s">
        <v>52</v>
      </c>
      <c r="I794" s="6" t="s">
        <v>22</v>
      </c>
      <c r="J794" s="7">
        <v>44.999999999999993</v>
      </c>
      <c r="K794" s="8">
        <v>150</v>
      </c>
      <c r="L794" s="9">
        <f t="shared" si="12"/>
        <v>6749.9999999999991</v>
      </c>
      <c r="M794" s="9">
        <v>20249.999999999996</v>
      </c>
      <c r="N794" s="10">
        <v>0.3</v>
      </c>
      <c r="O794" s="4" t="s">
        <v>18</v>
      </c>
    </row>
    <row r="795" spans="1:15" ht="14.25" customHeight="1" x14ac:dyDescent="0.25">
      <c r="A795" s="4" t="s">
        <v>14</v>
      </c>
      <c r="B795" s="4">
        <v>1185732</v>
      </c>
      <c r="C795" s="5">
        <v>44126</v>
      </c>
      <c r="D795" s="37">
        <v>2020</v>
      </c>
      <c r="E795" s="5" t="str">
        <f>TEXT(Sales[[#This Row],[Invoice Date]],"mmm")</f>
        <v>Oct</v>
      </c>
      <c r="F795" s="4" t="s">
        <v>36</v>
      </c>
      <c r="G795" s="4" t="s">
        <v>51</v>
      </c>
      <c r="H795" s="4" t="s">
        <v>52</v>
      </c>
      <c r="I795" s="6" t="s">
        <v>23</v>
      </c>
      <c r="J795" s="7">
        <v>35</v>
      </c>
      <c r="K795" s="8">
        <v>250</v>
      </c>
      <c r="L795" s="9">
        <f t="shared" si="12"/>
        <v>8750</v>
      </c>
      <c r="M795" s="9">
        <v>39375</v>
      </c>
      <c r="N795" s="10">
        <v>0.45</v>
      </c>
      <c r="O795" s="4" t="s">
        <v>18</v>
      </c>
    </row>
    <row r="796" spans="1:15" ht="14.25" customHeight="1" x14ac:dyDescent="0.25">
      <c r="A796" s="4" t="s">
        <v>14</v>
      </c>
      <c r="B796" s="4">
        <v>1185732</v>
      </c>
      <c r="C796" s="5">
        <v>44127</v>
      </c>
      <c r="D796" s="37">
        <v>2020</v>
      </c>
      <c r="E796" s="5" t="str">
        <f>TEXT(Sales[[#This Row],[Invoice Date]],"mmm")</f>
        <v>Oct</v>
      </c>
      <c r="F796" s="4" t="s">
        <v>36</v>
      </c>
      <c r="G796" s="4" t="s">
        <v>51</v>
      </c>
      <c r="H796" s="4" t="s">
        <v>52</v>
      </c>
      <c r="I796" s="6" t="s">
        <v>17</v>
      </c>
      <c r="J796" s="7">
        <v>35</v>
      </c>
      <c r="K796" s="8">
        <v>500</v>
      </c>
      <c r="L796" s="9">
        <f t="shared" si="12"/>
        <v>17500</v>
      </c>
      <c r="M796" s="9">
        <v>61250.000000000007</v>
      </c>
      <c r="N796" s="10">
        <v>0.35000000000000003</v>
      </c>
      <c r="O796" s="4" t="s">
        <v>18</v>
      </c>
    </row>
    <row r="797" spans="1:15" ht="14.25" customHeight="1" x14ac:dyDescent="0.25">
      <c r="A797" s="4" t="s">
        <v>14</v>
      </c>
      <c r="B797" s="4">
        <v>1185732</v>
      </c>
      <c r="C797" s="5">
        <v>44128</v>
      </c>
      <c r="D797" s="37">
        <v>2020</v>
      </c>
      <c r="E797" s="5" t="str">
        <f>TEXT(Sales[[#This Row],[Invoice Date]],"mmm")</f>
        <v>Oct</v>
      </c>
      <c r="F797" s="4" t="s">
        <v>36</v>
      </c>
      <c r="G797" s="4" t="s">
        <v>51</v>
      </c>
      <c r="H797" s="4" t="s">
        <v>52</v>
      </c>
      <c r="I797" s="6" t="s">
        <v>19</v>
      </c>
      <c r="J797" s="7">
        <v>35</v>
      </c>
      <c r="K797" s="8">
        <v>150</v>
      </c>
      <c r="L797" s="9">
        <f t="shared" si="12"/>
        <v>5250</v>
      </c>
      <c r="M797" s="9">
        <v>15750</v>
      </c>
      <c r="N797" s="10">
        <v>0.3</v>
      </c>
      <c r="O797" s="4" t="s">
        <v>18</v>
      </c>
    </row>
    <row r="798" spans="1:15" ht="14.25" customHeight="1" x14ac:dyDescent="0.25">
      <c r="A798" s="4" t="s">
        <v>14</v>
      </c>
      <c r="B798" s="4">
        <v>1185732</v>
      </c>
      <c r="C798" s="5">
        <v>44129</v>
      </c>
      <c r="D798" s="37">
        <v>2020</v>
      </c>
      <c r="E798" s="5" t="str">
        <f>TEXT(Sales[[#This Row],[Invoice Date]],"mmm")</f>
        <v>Oct</v>
      </c>
      <c r="F798" s="4" t="s">
        <v>36</v>
      </c>
      <c r="G798" s="4" t="s">
        <v>51</v>
      </c>
      <c r="H798" s="4" t="s">
        <v>52</v>
      </c>
      <c r="I798" s="6" t="s">
        <v>20</v>
      </c>
      <c r="J798" s="7">
        <v>25</v>
      </c>
      <c r="K798" s="8">
        <v>200</v>
      </c>
      <c r="L798" s="9">
        <f t="shared" si="12"/>
        <v>5000</v>
      </c>
      <c r="M798" s="9">
        <v>15000</v>
      </c>
      <c r="N798" s="10">
        <v>0.3</v>
      </c>
      <c r="O798" s="4" t="s">
        <v>18</v>
      </c>
    </row>
    <row r="799" spans="1:15" ht="14.25" customHeight="1" x14ac:dyDescent="0.25">
      <c r="A799" s="4" t="s">
        <v>14</v>
      </c>
      <c r="B799" s="4">
        <v>1185732</v>
      </c>
      <c r="C799" s="5">
        <v>44130</v>
      </c>
      <c r="D799" s="37">
        <v>2020</v>
      </c>
      <c r="E799" s="5" t="str">
        <f>TEXT(Sales[[#This Row],[Invoice Date]],"mmm")</f>
        <v>Oct</v>
      </c>
      <c r="F799" s="4" t="s">
        <v>36</v>
      </c>
      <c r="G799" s="4" t="s">
        <v>51</v>
      </c>
      <c r="H799" s="4" t="s">
        <v>52</v>
      </c>
      <c r="I799" s="6" t="s">
        <v>21</v>
      </c>
      <c r="J799" s="7">
        <v>30.000000000000004</v>
      </c>
      <c r="K799" s="8">
        <v>75</v>
      </c>
      <c r="L799" s="9">
        <f t="shared" si="12"/>
        <v>2250.0000000000005</v>
      </c>
      <c r="M799" s="9">
        <v>7875.0000000000018</v>
      </c>
      <c r="N799" s="10">
        <v>0.35000000000000003</v>
      </c>
      <c r="O799" s="4" t="s">
        <v>18</v>
      </c>
    </row>
    <row r="800" spans="1:15" ht="14.25" customHeight="1" x14ac:dyDescent="0.25">
      <c r="A800" s="4" t="s">
        <v>14</v>
      </c>
      <c r="B800" s="4">
        <v>1185732</v>
      </c>
      <c r="C800" s="5">
        <v>44131</v>
      </c>
      <c r="D800" s="37">
        <v>2020</v>
      </c>
      <c r="E800" s="5" t="str">
        <f>TEXT(Sales[[#This Row],[Invoice Date]],"mmm")</f>
        <v>Oct</v>
      </c>
      <c r="F800" s="4" t="s">
        <v>36</v>
      </c>
      <c r="G800" s="4" t="s">
        <v>51</v>
      </c>
      <c r="H800" s="4" t="s">
        <v>52</v>
      </c>
      <c r="I800" s="6" t="s">
        <v>22</v>
      </c>
      <c r="J800" s="7">
        <v>44.999999999999993</v>
      </c>
      <c r="K800" s="8">
        <v>150</v>
      </c>
      <c r="L800" s="9">
        <f t="shared" si="12"/>
        <v>6749.9999999999991</v>
      </c>
      <c r="M800" s="9">
        <v>20249.999999999996</v>
      </c>
      <c r="N800" s="10">
        <v>0.3</v>
      </c>
      <c r="O800" s="4" t="s">
        <v>18</v>
      </c>
    </row>
    <row r="801" spans="1:15" ht="14.25" customHeight="1" x14ac:dyDescent="0.25">
      <c r="A801" s="4" t="s">
        <v>14</v>
      </c>
      <c r="B801" s="4">
        <v>1185732</v>
      </c>
      <c r="C801" s="5">
        <v>44132</v>
      </c>
      <c r="D801" s="37">
        <v>2020</v>
      </c>
      <c r="E801" s="5" t="str">
        <f>TEXT(Sales[[#This Row],[Invoice Date]],"mmm")</f>
        <v>Oct</v>
      </c>
      <c r="F801" s="4" t="s">
        <v>36</v>
      </c>
      <c r="G801" s="4" t="s">
        <v>51</v>
      </c>
      <c r="H801" s="4" t="s">
        <v>52</v>
      </c>
      <c r="I801" s="6" t="s">
        <v>23</v>
      </c>
      <c r="J801" s="7">
        <v>35</v>
      </c>
      <c r="K801" s="8">
        <v>225</v>
      </c>
      <c r="L801" s="9">
        <f t="shared" si="12"/>
        <v>7875</v>
      </c>
      <c r="M801" s="9">
        <v>35437.5</v>
      </c>
      <c r="N801" s="10">
        <v>0.45</v>
      </c>
      <c r="O801" s="4" t="s">
        <v>18</v>
      </c>
    </row>
    <row r="802" spans="1:15" ht="14.25" customHeight="1" x14ac:dyDescent="0.25">
      <c r="A802" s="4" t="s">
        <v>14</v>
      </c>
      <c r="B802" s="4">
        <v>1185732</v>
      </c>
      <c r="C802" s="5">
        <v>44133</v>
      </c>
      <c r="D802" s="37">
        <v>2020</v>
      </c>
      <c r="E802" s="5" t="str">
        <f>TEXT(Sales[[#This Row],[Invoice Date]],"mmm")</f>
        <v>Oct</v>
      </c>
      <c r="F802" s="4" t="s">
        <v>36</v>
      </c>
      <c r="G802" s="4" t="s">
        <v>51</v>
      </c>
      <c r="H802" s="4" t="s">
        <v>52</v>
      </c>
      <c r="I802" s="6" t="s">
        <v>17</v>
      </c>
      <c r="J802" s="7">
        <v>40</v>
      </c>
      <c r="K802" s="8">
        <v>445</v>
      </c>
      <c r="L802" s="9">
        <f t="shared" si="12"/>
        <v>17800</v>
      </c>
      <c r="M802" s="9">
        <v>62300.000000000007</v>
      </c>
      <c r="N802" s="10">
        <v>0.35000000000000003</v>
      </c>
      <c r="O802" s="4" t="s">
        <v>18</v>
      </c>
    </row>
    <row r="803" spans="1:15" ht="14.25" customHeight="1" x14ac:dyDescent="0.25">
      <c r="A803" s="4" t="s">
        <v>14</v>
      </c>
      <c r="B803" s="4">
        <v>1185732</v>
      </c>
      <c r="C803" s="5">
        <v>44134</v>
      </c>
      <c r="D803" s="37">
        <v>2020</v>
      </c>
      <c r="E803" s="5" t="str">
        <f>TEXT(Sales[[#This Row],[Invoice Date]],"mmm")</f>
        <v>Oct</v>
      </c>
      <c r="F803" s="4" t="s">
        <v>36</v>
      </c>
      <c r="G803" s="4" t="s">
        <v>51</v>
      </c>
      <c r="H803" s="4" t="s">
        <v>52</v>
      </c>
      <c r="I803" s="6" t="s">
        <v>19</v>
      </c>
      <c r="J803" s="7">
        <v>40</v>
      </c>
      <c r="K803" s="8">
        <v>125</v>
      </c>
      <c r="L803" s="9">
        <f t="shared" si="12"/>
        <v>5000</v>
      </c>
      <c r="M803" s="9">
        <v>15000</v>
      </c>
      <c r="N803" s="10">
        <v>0.3</v>
      </c>
      <c r="O803" s="4" t="s">
        <v>18</v>
      </c>
    </row>
    <row r="804" spans="1:15" ht="14.25" customHeight="1" x14ac:dyDescent="0.25">
      <c r="A804" s="4" t="s">
        <v>14</v>
      </c>
      <c r="B804" s="4">
        <v>1185732</v>
      </c>
      <c r="C804" s="5">
        <v>44135</v>
      </c>
      <c r="D804" s="37">
        <v>2020</v>
      </c>
      <c r="E804" s="5" t="str">
        <f>TEXT(Sales[[#This Row],[Invoice Date]],"mmm")</f>
        <v>Oct</v>
      </c>
      <c r="F804" s="4" t="s">
        <v>36</v>
      </c>
      <c r="G804" s="4" t="s">
        <v>51</v>
      </c>
      <c r="H804" s="4" t="s">
        <v>52</v>
      </c>
      <c r="I804" s="6" t="s">
        <v>20</v>
      </c>
      <c r="J804" s="7">
        <v>30.000000000000004</v>
      </c>
      <c r="K804" s="8">
        <v>175</v>
      </c>
      <c r="L804" s="9">
        <f t="shared" si="12"/>
        <v>5250.0000000000009</v>
      </c>
      <c r="M804" s="9">
        <v>15750.000000000002</v>
      </c>
      <c r="N804" s="10">
        <v>0.3</v>
      </c>
      <c r="O804" s="4" t="s">
        <v>18</v>
      </c>
    </row>
    <row r="805" spans="1:15" ht="14.25" customHeight="1" x14ac:dyDescent="0.25">
      <c r="A805" s="4" t="s">
        <v>14</v>
      </c>
      <c r="B805" s="4">
        <v>1185732</v>
      </c>
      <c r="C805" s="5">
        <v>44136</v>
      </c>
      <c r="D805" s="37">
        <v>2020</v>
      </c>
      <c r="E805" s="5" t="str">
        <f>TEXT(Sales[[#This Row],[Invoice Date]],"mmm")</f>
        <v>Nov</v>
      </c>
      <c r="F805" s="4" t="s">
        <v>36</v>
      </c>
      <c r="G805" s="4" t="s">
        <v>51</v>
      </c>
      <c r="H805" s="4" t="s">
        <v>52</v>
      </c>
      <c r="I805" s="6" t="s">
        <v>21</v>
      </c>
      <c r="J805" s="7">
        <v>35</v>
      </c>
      <c r="K805" s="8">
        <v>25</v>
      </c>
      <c r="L805" s="9">
        <f t="shared" si="12"/>
        <v>875</v>
      </c>
      <c r="M805" s="9">
        <v>3062.5000000000005</v>
      </c>
      <c r="N805" s="10">
        <v>0.35000000000000003</v>
      </c>
      <c r="O805" s="4" t="s">
        <v>18</v>
      </c>
    </row>
    <row r="806" spans="1:15" ht="14.25" customHeight="1" x14ac:dyDescent="0.25">
      <c r="A806" s="4" t="s">
        <v>14</v>
      </c>
      <c r="B806" s="4">
        <v>1185732</v>
      </c>
      <c r="C806" s="5">
        <v>44137</v>
      </c>
      <c r="D806" s="37">
        <v>2020</v>
      </c>
      <c r="E806" s="5" t="str">
        <f>TEXT(Sales[[#This Row],[Invoice Date]],"mmm")</f>
        <v>Nov</v>
      </c>
      <c r="F806" s="4" t="s">
        <v>36</v>
      </c>
      <c r="G806" s="4" t="s">
        <v>51</v>
      </c>
      <c r="H806" s="4" t="s">
        <v>52</v>
      </c>
      <c r="I806" s="6" t="s">
        <v>22</v>
      </c>
      <c r="J806" s="7">
        <v>50</v>
      </c>
      <c r="K806" s="8">
        <v>75</v>
      </c>
      <c r="L806" s="9">
        <f t="shared" si="12"/>
        <v>3750</v>
      </c>
      <c r="M806" s="9">
        <v>11250</v>
      </c>
      <c r="N806" s="10">
        <v>0.3</v>
      </c>
      <c r="O806" s="4" t="s">
        <v>18</v>
      </c>
    </row>
    <row r="807" spans="1:15" ht="14.25" customHeight="1" x14ac:dyDescent="0.25">
      <c r="A807" s="4" t="s">
        <v>14</v>
      </c>
      <c r="B807" s="4">
        <v>1185732</v>
      </c>
      <c r="C807" s="5">
        <v>44138</v>
      </c>
      <c r="D807" s="37">
        <v>2020</v>
      </c>
      <c r="E807" s="5" t="str">
        <f>TEXT(Sales[[#This Row],[Invoice Date]],"mmm")</f>
        <v>Nov</v>
      </c>
      <c r="F807" s="4" t="s">
        <v>36</v>
      </c>
      <c r="G807" s="4" t="s">
        <v>51</v>
      </c>
      <c r="H807" s="4" t="s">
        <v>52</v>
      </c>
      <c r="I807" s="6" t="s">
        <v>23</v>
      </c>
      <c r="J807" s="7">
        <v>40</v>
      </c>
      <c r="K807" s="8">
        <v>175</v>
      </c>
      <c r="L807" s="9">
        <f t="shared" si="12"/>
        <v>7000</v>
      </c>
      <c r="M807" s="9">
        <v>31500</v>
      </c>
      <c r="N807" s="10">
        <v>0.45</v>
      </c>
      <c r="O807" s="4" t="s">
        <v>18</v>
      </c>
    </row>
    <row r="808" spans="1:15" ht="14.25" customHeight="1" x14ac:dyDescent="0.25">
      <c r="A808" s="4" t="s">
        <v>14</v>
      </c>
      <c r="B808" s="4">
        <v>1185732</v>
      </c>
      <c r="C808" s="5">
        <v>44139</v>
      </c>
      <c r="D808" s="37">
        <v>2020</v>
      </c>
      <c r="E808" s="5" t="str">
        <f>TEXT(Sales[[#This Row],[Invoice Date]],"mmm")</f>
        <v>Nov</v>
      </c>
      <c r="F808" s="4" t="s">
        <v>36</v>
      </c>
      <c r="G808" s="4" t="s">
        <v>51</v>
      </c>
      <c r="H808" s="4" t="s">
        <v>52</v>
      </c>
      <c r="I808" s="6" t="s">
        <v>17</v>
      </c>
      <c r="J808" s="7">
        <v>40</v>
      </c>
      <c r="K808" s="8">
        <v>400</v>
      </c>
      <c r="L808" s="9">
        <f t="shared" si="12"/>
        <v>16000</v>
      </c>
      <c r="M808" s="9">
        <v>56000.000000000007</v>
      </c>
      <c r="N808" s="10">
        <v>0.35000000000000003</v>
      </c>
      <c r="O808" s="4" t="s">
        <v>18</v>
      </c>
    </row>
    <row r="809" spans="1:15" ht="14.25" customHeight="1" x14ac:dyDescent="0.25">
      <c r="A809" s="4" t="s">
        <v>14</v>
      </c>
      <c r="B809" s="4">
        <v>1185732</v>
      </c>
      <c r="C809" s="5">
        <v>44140</v>
      </c>
      <c r="D809" s="37">
        <v>2020</v>
      </c>
      <c r="E809" s="5" t="str">
        <f>TEXT(Sales[[#This Row],[Invoice Date]],"mmm")</f>
        <v>Nov</v>
      </c>
      <c r="F809" s="4" t="s">
        <v>36</v>
      </c>
      <c r="G809" s="4" t="s">
        <v>51</v>
      </c>
      <c r="H809" s="4" t="s">
        <v>52</v>
      </c>
      <c r="I809" s="6" t="s">
        <v>19</v>
      </c>
      <c r="J809" s="7">
        <v>40</v>
      </c>
      <c r="K809" s="8">
        <v>100</v>
      </c>
      <c r="L809" s="9">
        <f t="shared" si="12"/>
        <v>4000</v>
      </c>
      <c r="M809" s="9">
        <v>12000</v>
      </c>
      <c r="N809" s="10">
        <v>0.3</v>
      </c>
      <c r="O809" s="4" t="s">
        <v>18</v>
      </c>
    </row>
    <row r="810" spans="1:15" ht="14.25" customHeight="1" x14ac:dyDescent="0.25">
      <c r="A810" s="4" t="s">
        <v>14</v>
      </c>
      <c r="B810" s="4">
        <v>1185732</v>
      </c>
      <c r="C810" s="5">
        <v>44141</v>
      </c>
      <c r="D810" s="37">
        <v>2020</v>
      </c>
      <c r="E810" s="5" t="str">
        <f>TEXT(Sales[[#This Row],[Invoice Date]],"mmm")</f>
        <v>Nov</v>
      </c>
      <c r="F810" s="4" t="s">
        <v>36</v>
      </c>
      <c r="G810" s="4" t="s">
        <v>51</v>
      </c>
      <c r="H810" s="4" t="s">
        <v>52</v>
      </c>
      <c r="I810" s="6" t="s">
        <v>20</v>
      </c>
      <c r="J810" s="7">
        <v>30.000000000000004</v>
      </c>
      <c r="K810" s="8">
        <v>100</v>
      </c>
      <c r="L810" s="9">
        <f t="shared" si="12"/>
        <v>3000.0000000000005</v>
      </c>
      <c r="M810" s="9">
        <v>9000</v>
      </c>
      <c r="N810" s="10">
        <v>0.3</v>
      </c>
      <c r="O810" s="4" t="s">
        <v>18</v>
      </c>
    </row>
    <row r="811" spans="1:15" ht="14.25" customHeight="1" x14ac:dyDescent="0.25">
      <c r="A811" s="4" t="s">
        <v>14</v>
      </c>
      <c r="B811" s="4">
        <v>1185732</v>
      </c>
      <c r="C811" s="5">
        <v>44142</v>
      </c>
      <c r="D811" s="37">
        <v>2020</v>
      </c>
      <c r="E811" s="5" t="str">
        <f>TEXT(Sales[[#This Row],[Invoice Date]],"mmm")</f>
        <v>Nov</v>
      </c>
      <c r="F811" s="4" t="s">
        <v>36</v>
      </c>
      <c r="G811" s="4" t="s">
        <v>51</v>
      </c>
      <c r="H811" s="4" t="s">
        <v>52</v>
      </c>
      <c r="I811" s="6" t="s">
        <v>21</v>
      </c>
      <c r="J811" s="7">
        <v>35</v>
      </c>
      <c r="K811" s="8">
        <v>25</v>
      </c>
      <c r="L811" s="9">
        <f t="shared" si="12"/>
        <v>875</v>
      </c>
      <c r="M811" s="9">
        <v>3062.5000000000005</v>
      </c>
      <c r="N811" s="10">
        <v>0.35000000000000003</v>
      </c>
      <c r="O811" s="4" t="s">
        <v>18</v>
      </c>
    </row>
    <row r="812" spans="1:15" ht="14.25" customHeight="1" x14ac:dyDescent="0.25">
      <c r="A812" s="4" t="s">
        <v>14</v>
      </c>
      <c r="B812" s="4">
        <v>1185732</v>
      </c>
      <c r="C812" s="5">
        <v>44143</v>
      </c>
      <c r="D812" s="37">
        <v>2020</v>
      </c>
      <c r="E812" s="5" t="str">
        <f>TEXT(Sales[[#This Row],[Invoice Date]],"mmm")</f>
        <v>Nov</v>
      </c>
      <c r="F812" s="4" t="s">
        <v>36</v>
      </c>
      <c r="G812" s="4" t="s">
        <v>51</v>
      </c>
      <c r="H812" s="4" t="s">
        <v>52</v>
      </c>
      <c r="I812" s="6" t="s">
        <v>22</v>
      </c>
      <c r="J812" s="7">
        <v>50</v>
      </c>
      <c r="K812" s="8">
        <v>50</v>
      </c>
      <c r="L812" s="9">
        <f t="shared" si="12"/>
        <v>2500</v>
      </c>
      <c r="M812" s="9">
        <v>7500</v>
      </c>
      <c r="N812" s="10">
        <v>0.3</v>
      </c>
      <c r="O812" s="4" t="s">
        <v>18</v>
      </c>
    </row>
    <row r="813" spans="1:15" ht="14.25" customHeight="1" x14ac:dyDescent="0.25">
      <c r="A813" s="4" t="s">
        <v>14</v>
      </c>
      <c r="B813" s="4">
        <v>1185732</v>
      </c>
      <c r="C813" s="5">
        <v>44144</v>
      </c>
      <c r="D813" s="37">
        <v>2020</v>
      </c>
      <c r="E813" s="5" t="str">
        <f>TEXT(Sales[[#This Row],[Invoice Date]],"mmm")</f>
        <v>Nov</v>
      </c>
      <c r="F813" s="4" t="s">
        <v>36</v>
      </c>
      <c r="G813" s="4" t="s">
        <v>51</v>
      </c>
      <c r="H813" s="4" t="s">
        <v>52</v>
      </c>
      <c r="I813" s="6" t="s">
        <v>23</v>
      </c>
      <c r="J813" s="7">
        <v>40</v>
      </c>
      <c r="K813" s="8">
        <v>175</v>
      </c>
      <c r="L813" s="9">
        <f t="shared" si="12"/>
        <v>7000</v>
      </c>
      <c r="M813" s="9">
        <v>31500</v>
      </c>
      <c r="N813" s="10">
        <v>0.45</v>
      </c>
      <c r="O813" s="4" t="s">
        <v>18</v>
      </c>
    </row>
    <row r="814" spans="1:15" ht="14.25" customHeight="1" x14ac:dyDescent="0.25">
      <c r="A814" s="4" t="s">
        <v>14</v>
      </c>
      <c r="B814" s="4">
        <v>1185732</v>
      </c>
      <c r="C814" s="5">
        <v>44145</v>
      </c>
      <c r="D814" s="37">
        <v>2020</v>
      </c>
      <c r="E814" s="5" t="str">
        <f>TEXT(Sales[[#This Row],[Invoice Date]],"mmm")</f>
        <v>Nov</v>
      </c>
      <c r="F814" s="4" t="s">
        <v>36</v>
      </c>
      <c r="G814" s="4" t="s">
        <v>51</v>
      </c>
      <c r="H814" s="4" t="s">
        <v>52</v>
      </c>
      <c r="I814" s="6" t="s">
        <v>17</v>
      </c>
      <c r="J814" s="7">
        <v>50</v>
      </c>
      <c r="K814" s="8">
        <v>445</v>
      </c>
      <c r="L814" s="9">
        <f t="shared" si="12"/>
        <v>22250</v>
      </c>
      <c r="M814" s="9">
        <v>77875.000000000015</v>
      </c>
      <c r="N814" s="10">
        <v>0.35000000000000003</v>
      </c>
      <c r="O814" s="4" t="s">
        <v>18</v>
      </c>
    </row>
    <row r="815" spans="1:15" ht="14.25" customHeight="1" x14ac:dyDescent="0.25">
      <c r="A815" s="4" t="s">
        <v>14</v>
      </c>
      <c r="B815" s="4">
        <v>1185732</v>
      </c>
      <c r="C815" s="5">
        <v>44146</v>
      </c>
      <c r="D815" s="37">
        <v>2020</v>
      </c>
      <c r="E815" s="5" t="str">
        <f>TEXT(Sales[[#This Row],[Invoice Date]],"mmm")</f>
        <v>Nov</v>
      </c>
      <c r="F815" s="4" t="s">
        <v>36</v>
      </c>
      <c r="G815" s="4" t="s">
        <v>51</v>
      </c>
      <c r="H815" s="4" t="s">
        <v>52</v>
      </c>
      <c r="I815" s="6" t="s">
        <v>19</v>
      </c>
      <c r="J815" s="7">
        <v>45.000000000000007</v>
      </c>
      <c r="K815" s="8">
        <v>150</v>
      </c>
      <c r="L815" s="9">
        <f t="shared" si="12"/>
        <v>6750.0000000000009</v>
      </c>
      <c r="M815" s="9">
        <v>20250.000000000004</v>
      </c>
      <c r="N815" s="10">
        <v>0.3</v>
      </c>
      <c r="O815" s="4" t="s">
        <v>18</v>
      </c>
    </row>
    <row r="816" spans="1:15" ht="14.25" customHeight="1" x14ac:dyDescent="0.25">
      <c r="A816" s="4" t="s">
        <v>14</v>
      </c>
      <c r="B816" s="4">
        <v>1185732</v>
      </c>
      <c r="C816" s="5">
        <v>44147</v>
      </c>
      <c r="D816" s="37">
        <v>2020</v>
      </c>
      <c r="E816" s="5" t="str">
        <f>TEXT(Sales[[#This Row],[Invoice Date]],"mmm")</f>
        <v>Nov</v>
      </c>
      <c r="F816" s="4" t="s">
        <v>36</v>
      </c>
      <c r="G816" s="4" t="s">
        <v>51</v>
      </c>
      <c r="H816" s="4" t="s">
        <v>52</v>
      </c>
      <c r="I816" s="6" t="s">
        <v>20</v>
      </c>
      <c r="J816" s="7">
        <v>40</v>
      </c>
      <c r="K816" s="8">
        <v>125</v>
      </c>
      <c r="L816" s="9">
        <f t="shared" si="12"/>
        <v>5000</v>
      </c>
      <c r="M816" s="9">
        <v>15000</v>
      </c>
      <c r="N816" s="10">
        <v>0.3</v>
      </c>
      <c r="O816" s="4" t="s">
        <v>18</v>
      </c>
    </row>
    <row r="817" spans="1:15" ht="14.25" customHeight="1" x14ac:dyDescent="0.25">
      <c r="A817" s="4" t="s">
        <v>14</v>
      </c>
      <c r="B817" s="4">
        <v>1185732</v>
      </c>
      <c r="C817" s="5">
        <v>44148</v>
      </c>
      <c r="D817" s="37">
        <v>2020</v>
      </c>
      <c r="E817" s="5" t="str">
        <f>TEXT(Sales[[#This Row],[Invoice Date]],"mmm")</f>
        <v>Nov</v>
      </c>
      <c r="F817" s="4" t="s">
        <v>36</v>
      </c>
      <c r="G817" s="4" t="s">
        <v>51</v>
      </c>
      <c r="H817" s="4" t="s">
        <v>52</v>
      </c>
      <c r="I817" s="6" t="s">
        <v>21</v>
      </c>
      <c r="J817" s="7">
        <v>40</v>
      </c>
      <c r="K817" s="8">
        <v>50</v>
      </c>
      <c r="L817" s="9">
        <f t="shared" si="12"/>
        <v>2000</v>
      </c>
      <c r="M817" s="9">
        <v>7000.0000000000009</v>
      </c>
      <c r="N817" s="10">
        <v>0.35000000000000003</v>
      </c>
      <c r="O817" s="4" t="s">
        <v>18</v>
      </c>
    </row>
    <row r="818" spans="1:15" ht="14.25" customHeight="1" x14ac:dyDescent="0.25">
      <c r="A818" s="4" t="s">
        <v>14</v>
      </c>
      <c r="B818" s="4">
        <v>1185732</v>
      </c>
      <c r="C818" s="5">
        <v>44149</v>
      </c>
      <c r="D818" s="37">
        <v>2020</v>
      </c>
      <c r="E818" s="5" t="str">
        <f>TEXT(Sales[[#This Row],[Invoice Date]],"mmm")</f>
        <v>Nov</v>
      </c>
      <c r="F818" s="4" t="s">
        <v>36</v>
      </c>
      <c r="G818" s="4" t="s">
        <v>51</v>
      </c>
      <c r="H818" s="4" t="s">
        <v>52</v>
      </c>
      <c r="I818" s="6" t="s">
        <v>22</v>
      </c>
      <c r="J818" s="7">
        <v>54.999999999999993</v>
      </c>
      <c r="K818" s="8">
        <v>75</v>
      </c>
      <c r="L818" s="9">
        <f t="shared" si="12"/>
        <v>4124.9999999999991</v>
      </c>
      <c r="M818" s="9">
        <v>12374.999999999998</v>
      </c>
      <c r="N818" s="10">
        <v>0.3</v>
      </c>
      <c r="O818" s="4" t="s">
        <v>18</v>
      </c>
    </row>
    <row r="819" spans="1:15" ht="14.25" customHeight="1" x14ac:dyDescent="0.25">
      <c r="A819" s="4" t="s">
        <v>14</v>
      </c>
      <c r="B819" s="4">
        <v>1185732</v>
      </c>
      <c r="C819" s="5">
        <v>44150</v>
      </c>
      <c r="D819" s="37">
        <v>2020</v>
      </c>
      <c r="E819" s="5" t="str">
        <f>TEXT(Sales[[#This Row],[Invoice Date]],"mmm")</f>
        <v>Nov</v>
      </c>
      <c r="F819" s="4" t="s">
        <v>36</v>
      </c>
      <c r="G819" s="4" t="s">
        <v>51</v>
      </c>
      <c r="H819" s="4" t="s">
        <v>52</v>
      </c>
      <c r="I819" s="6" t="s">
        <v>23</v>
      </c>
      <c r="J819" s="7">
        <v>60</v>
      </c>
      <c r="K819" s="8">
        <v>175</v>
      </c>
      <c r="L819" s="9">
        <f t="shared" si="12"/>
        <v>10500</v>
      </c>
      <c r="M819" s="9">
        <v>47250</v>
      </c>
      <c r="N819" s="10">
        <v>0.45</v>
      </c>
      <c r="O819" s="4" t="s">
        <v>18</v>
      </c>
    </row>
    <row r="820" spans="1:15" ht="14.25" customHeight="1" x14ac:dyDescent="0.25">
      <c r="A820" s="4" t="s">
        <v>14</v>
      </c>
      <c r="B820" s="4">
        <v>1185732</v>
      </c>
      <c r="C820" s="5">
        <v>44151</v>
      </c>
      <c r="D820" s="37">
        <v>2020</v>
      </c>
      <c r="E820" s="5" t="str">
        <f>TEXT(Sales[[#This Row],[Invoice Date]],"mmm")</f>
        <v>Nov</v>
      </c>
      <c r="F820" s="4" t="s">
        <v>36</v>
      </c>
      <c r="G820" s="4" t="s">
        <v>51</v>
      </c>
      <c r="H820" s="4" t="s">
        <v>52</v>
      </c>
      <c r="I820" s="6" t="s">
        <v>17</v>
      </c>
      <c r="J820" s="7">
        <v>45</v>
      </c>
      <c r="K820" s="8">
        <v>425</v>
      </c>
      <c r="L820" s="9">
        <f t="shared" si="12"/>
        <v>19125</v>
      </c>
      <c r="M820" s="9">
        <v>66937.5</v>
      </c>
      <c r="N820" s="10">
        <v>0.35000000000000003</v>
      </c>
      <c r="O820" s="4" t="s">
        <v>24</v>
      </c>
    </row>
    <row r="821" spans="1:15" ht="14.25" customHeight="1" x14ac:dyDescent="0.25">
      <c r="A821" s="4" t="s">
        <v>14</v>
      </c>
      <c r="B821" s="4">
        <v>1185732</v>
      </c>
      <c r="C821" s="5">
        <v>44152</v>
      </c>
      <c r="D821" s="37">
        <v>2020</v>
      </c>
      <c r="E821" s="5" t="str">
        <f>TEXT(Sales[[#This Row],[Invoice Date]],"mmm")</f>
        <v>Nov</v>
      </c>
      <c r="F821" s="4" t="s">
        <v>36</v>
      </c>
      <c r="G821" s="4" t="s">
        <v>51</v>
      </c>
      <c r="H821" s="4" t="s">
        <v>52</v>
      </c>
      <c r="I821" s="6" t="s">
        <v>19</v>
      </c>
      <c r="J821" s="7">
        <v>40.000000000000007</v>
      </c>
      <c r="K821" s="8">
        <v>175</v>
      </c>
      <c r="L821" s="9">
        <f t="shared" si="12"/>
        <v>7000.0000000000009</v>
      </c>
      <c r="M821" s="9">
        <v>21000.000000000004</v>
      </c>
      <c r="N821" s="10">
        <v>0.3</v>
      </c>
      <c r="O821" s="4" t="s">
        <v>24</v>
      </c>
    </row>
    <row r="822" spans="1:15" ht="14.25" customHeight="1" x14ac:dyDescent="0.25">
      <c r="A822" s="4" t="s">
        <v>14</v>
      </c>
      <c r="B822" s="4">
        <v>1185732</v>
      </c>
      <c r="C822" s="5">
        <v>44153</v>
      </c>
      <c r="D822" s="37">
        <v>2020</v>
      </c>
      <c r="E822" s="5" t="str">
        <f>TEXT(Sales[[#This Row],[Invoice Date]],"mmm")</f>
        <v>Nov</v>
      </c>
      <c r="F822" s="4" t="s">
        <v>36</v>
      </c>
      <c r="G822" s="4" t="s">
        <v>51</v>
      </c>
      <c r="H822" s="4" t="s">
        <v>52</v>
      </c>
      <c r="I822" s="6" t="s">
        <v>20</v>
      </c>
      <c r="J822" s="7">
        <v>35</v>
      </c>
      <c r="K822" s="8">
        <v>175</v>
      </c>
      <c r="L822" s="9">
        <f t="shared" si="12"/>
        <v>6125</v>
      </c>
      <c r="M822" s="9">
        <v>18375</v>
      </c>
      <c r="N822" s="10">
        <v>0.3</v>
      </c>
      <c r="O822" s="4" t="s">
        <v>24</v>
      </c>
    </row>
    <row r="823" spans="1:15" ht="14.25" customHeight="1" x14ac:dyDescent="0.25">
      <c r="A823" s="4" t="s">
        <v>14</v>
      </c>
      <c r="B823" s="4">
        <v>1185732</v>
      </c>
      <c r="C823" s="5">
        <v>44154</v>
      </c>
      <c r="D823" s="37">
        <v>2020</v>
      </c>
      <c r="E823" s="5" t="str">
        <f>TEXT(Sales[[#This Row],[Invoice Date]],"mmm")</f>
        <v>Nov</v>
      </c>
      <c r="F823" s="4" t="s">
        <v>36</v>
      </c>
      <c r="G823" s="4" t="s">
        <v>51</v>
      </c>
      <c r="H823" s="4" t="s">
        <v>52</v>
      </c>
      <c r="I823" s="6" t="s">
        <v>21</v>
      </c>
      <c r="J823" s="7">
        <v>35</v>
      </c>
      <c r="K823" s="8">
        <v>150</v>
      </c>
      <c r="L823" s="9">
        <f t="shared" si="12"/>
        <v>5250</v>
      </c>
      <c r="M823" s="9">
        <v>18375</v>
      </c>
      <c r="N823" s="10">
        <v>0.35000000000000003</v>
      </c>
      <c r="O823" s="4" t="s">
        <v>24</v>
      </c>
    </row>
    <row r="824" spans="1:15" ht="14.25" customHeight="1" x14ac:dyDescent="0.25">
      <c r="A824" s="4" t="s">
        <v>14</v>
      </c>
      <c r="B824" s="4">
        <v>1185732</v>
      </c>
      <c r="C824" s="5">
        <v>44155</v>
      </c>
      <c r="D824" s="37">
        <v>2020</v>
      </c>
      <c r="E824" s="5" t="str">
        <f>TEXT(Sales[[#This Row],[Invoice Date]],"mmm")</f>
        <v>Nov</v>
      </c>
      <c r="F824" s="4" t="s">
        <v>36</v>
      </c>
      <c r="G824" s="4" t="s">
        <v>51</v>
      </c>
      <c r="H824" s="4" t="s">
        <v>52</v>
      </c>
      <c r="I824" s="6" t="s">
        <v>22</v>
      </c>
      <c r="J824" s="7">
        <v>50</v>
      </c>
      <c r="K824" s="8">
        <v>150</v>
      </c>
      <c r="L824" s="9">
        <f t="shared" si="12"/>
        <v>7500</v>
      </c>
      <c r="M824" s="9">
        <v>22500</v>
      </c>
      <c r="N824" s="10">
        <v>0.3</v>
      </c>
      <c r="O824" s="4" t="s">
        <v>24</v>
      </c>
    </row>
    <row r="825" spans="1:15" ht="14.25" customHeight="1" x14ac:dyDescent="0.25">
      <c r="A825" s="4" t="s">
        <v>14</v>
      </c>
      <c r="B825" s="4">
        <v>1185732</v>
      </c>
      <c r="C825" s="5">
        <v>44156</v>
      </c>
      <c r="D825" s="37">
        <v>2020</v>
      </c>
      <c r="E825" s="5" t="str">
        <f>TEXT(Sales[[#This Row],[Invoice Date]],"mmm")</f>
        <v>Nov</v>
      </c>
      <c r="F825" s="4" t="s">
        <v>36</v>
      </c>
      <c r="G825" s="4" t="s">
        <v>51</v>
      </c>
      <c r="H825" s="4" t="s">
        <v>52</v>
      </c>
      <c r="I825" s="6" t="s">
        <v>23</v>
      </c>
      <c r="J825" s="7">
        <v>55.000000000000007</v>
      </c>
      <c r="K825" s="8">
        <v>325</v>
      </c>
      <c r="L825" s="9">
        <f t="shared" si="12"/>
        <v>17875.000000000004</v>
      </c>
      <c r="M825" s="9">
        <v>80437.500000000015</v>
      </c>
      <c r="N825" s="10">
        <v>0.45</v>
      </c>
      <c r="O825" s="4" t="s">
        <v>24</v>
      </c>
    </row>
    <row r="826" spans="1:15" ht="14.25" customHeight="1" x14ac:dyDescent="0.25">
      <c r="A826" s="4" t="s">
        <v>14</v>
      </c>
      <c r="B826" s="4">
        <v>1185732</v>
      </c>
      <c r="C826" s="5">
        <v>44157</v>
      </c>
      <c r="D826" s="37">
        <v>2020</v>
      </c>
      <c r="E826" s="5" t="str">
        <f>TEXT(Sales[[#This Row],[Invoice Date]],"mmm")</f>
        <v>Nov</v>
      </c>
      <c r="F826" s="4" t="s">
        <v>36</v>
      </c>
      <c r="G826" s="4" t="s">
        <v>51</v>
      </c>
      <c r="H826" s="4" t="s">
        <v>52</v>
      </c>
      <c r="I826" s="6" t="s">
        <v>17</v>
      </c>
      <c r="J826" s="7">
        <v>50</v>
      </c>
      <c r="K826" s="8">
        <v>550</v>
      </c>
      <c r="L826" s="9">
        <f t="shared" si="12"/>
        <v>27500</v>
      </c>
      <c r="M826" s="9">
        <v>96250.000000000015</v>
      </c>
      <c r="N826" s="10">
        <v>0.35000000000000003</v>
      </c>
      <c r="O826" s="4" t="s">
        <v>24</v>
      </c>
    </row>
    <row r="827" spans="1:15" ht="14.25" customHeight="1" x14ac:dyDescent="0.25">
      <c r="A827" s="4" t="s">
        <v>14</v>
      </c>
      <c r="B827" s="4">
        <v>1185732</v>
      </c>
      <c r="C827" s="5">
        <v>44158</v>
      </c>
      <c r="D827" s="37">
        <v>2020</v>
      </c>
      <c r="E827" s="5" t="str">
        <f>TEXT(Sales[[#This Row],[Invoice Date]],"mmm")</f>
        <v>Nov</v>
      </c>
      <c r="F827" s="4" t="s">
        <v>36</v>
      </c>
      <c r="G827" s="4" t="s">
        <v>51</v>
      </c>
      <c r="H827" s="4" t="s">
        <v>52</v>
      </c>
      <c r="I827" s="6" t="s">
        <v>19</v>
      </c>
      <c r="J827" s="7">
        <v>45.000000000000007</v>
      </c>
      <c r="K827" s="8">
        <v>300</v>
      </c>
      <c r="L827" s="9">
        <f t="shared" si="12"/>
        <v>13500.000000000002</v>
      </c>
      <c r="M827" s="9">
        <v>40500.000000000007</v>
      </c>
      <c r="N827" s="10">
        <v>0.3</v>
      </c>
      <c r="O827" s="4" t="s">
        <v>24</v>
      </c>
    </row>
    <row r="828" spans="1:15" ht="14.25" customHeight="1" x14ac:dyDescent="0.25">
      <c r="A828" s="4" t="s">
        <v>14</v>
      </c>
      <c r="B828" s="4">
        <v>1185732</v>
      </c>
      <c r="C828" s="5">
        <v>44159</v>
      </c>
      <c r="D828" s="37">
        <v>2020</v>
      </c>
      <c r="E828" s="5" t="str">
        <f>TEXT(Sales[[#This Row],[Invoice Date]],"mmm")</f>
        <v>Nov</v>
      </c>
      <c r="F828" s="4" t="s">
        <v>36</v>
      </c>
      <c r="G828" s="4" t="s">
        <v>51</v>
      </c>
      <c r="H828" s="4" t="s">
        <v>52</v>
      </c>
      <c r="I828" s="6" t="s">
        <v>20</v>
      </c>
      <c r="J828" s="7">
        <v>40</v>
      </c>
      <c r="K828" s="8">
        <v>225</v>
      </c>
      <c r="L828" s="9">
        <f t="shared" si="12"/>
        <v>9000</v>
      </c>
      <c r="M828" s="9">
        <v>27000</v>
      </c>
      <c r="N828" s="10">
        <v>0.3</v>
      </c>
      <c r="O828" s="4" t="s">
        <v>24</v>
      </c>
    </row>
    <row r="829" spans="1:15" ht="14.25" customHeight="1" x14ac:dyDescent="0.25">
      <c r="A829" s="4" t="s">
        <v>14</v>
      </c>
      <c r="B829" s="4">
        <v>1185732</v>
      </c>
      <c r="C829" s="5">
        <v>44160</v>
      </c>
      <c r="D829" s="37">
        <v>2020</v>
      </c>
      <c r="E829" s="5" t="str">
        <f>TEXT(Sales[[#This Row],[Invoice Date]],"mmm")</f>
        <v>Nov</v>
      </c>
      <c r="F829" s="4" t="s">
        <v>36</v>
      </c>
      <c r="G829" s="4" t="s">
        <v>51</v>
      </c>
      <c r="H829" s="4" t="s">
        <v>52</v>
      </c>
      <c r="I829" s="6" t="s">
        <v>21</v>
      </c>
      <c r="J829" s="7">
        <v>40</v>
      </c>
      <c r="K829" s="8">
        <v>175</v>
      </c>
      <c r="L829" s="9">
        <f t="shared" si="12"/>
        <v>7000</v>
      </c>
      <c r="M829" s="9">
        <v>24500.000000000004</v>
      </c>
      <c r="N829" s="10">
        <v>0.35000000000000003</v>
      </c>
      <c r="O829" s="4" t="s">
        <v>24</v>
      </c>
    </row>
    <row r="830" spans="1:15" ht="14.25" customHeight="1" x14ac:dyDescent="0.25">
      <c r="A830" s="4" t="s">
        <v>14</v>
      </c>
      <c r="B830" s="4">
        <v>1185732</v>
      </c>
      <c r="C830" s="5">
        <v>44161</v>
      </c>
      <c r="D830" s="37">
        <v>2020</v>
      </c>
      <c r="E830" s="5" t="str">
        <f>TEXT(Sales[[#This Row],[Invoice Date]],"mmm")</f>
        <v>Nov</v>
      </c>
      <c r="F830" s="4" t="s">
        <v>36</v>
      </c>
      <c r="G830" s="4" t="s">
        <v>51</v>
      </c>
      <c r="H830" s="4" t="s">
        <v>52</v>
      </c>
      <c r="I830" s="6" t="s">
        <v>22</v>
      </c>
      <c r="J830" s="7">
        <v>50</v>
      </c>
      <c r="K830" s="8">
        <v>200</v>
      </c>
      <c r="L830" s="9">
        <f t="shared" si="12"/>
        <v>10000</v>
      </c>
      <c r="M830" s="9">
        <v>30000</v>
      </c>
      <c r="N830" s="10">
        <v>0.3</v>
      </c>
      <c r="O830" s="4" t="s">
        <v>24</v>
      </c>
    </row>
    <row r="831" spans="1:15" ht="14.25" customHeight="1" x14ac:dyDescent="0.25">
      <c r="A831" s="4" t="s">
        <v>14</v>
      </c>
      <c r="B831" s="4">
        <v>1185732</v>
      </c>
      <c r="C831" s="5">
        <v>44162</v>
      </c>
      <c r="D831" s="37">
        <v>2020</v>
      </c>
      <c r="E831" s="5" t="str">
        <f>TEXT(Sales[[#This Row],[Invoice Date]],"mmm")</f>
        <v>Nov</v>
      </c>
      <c r="F831" s="4" t="s">
        <v>36</v>
      </c>
      <c r="G831" s="4" t="s">
        <v>51</v>
      </c>
      <c r="H831" s="4" t="s">
        <v>52</v>
      </c>
      <c r="I831" s="6" t="s">
        <v>23</v>
      </c>
      <c r="J831" s="7">
        <v>55.000000000000007</v>
      </c>
      <c r="K831" s="8">
        <v>375</v>
      </c>
      <c r="L831" s="9">
        <f t="shared" si="12"/>
        <v>20625.000000000004</v>
      </c>
      <c r="M831" s="9">
        <v>92812.500000000015</v>
      </c>
      <c r="N831" s="10">
        <v>0.45</v>
      </c>
      <c r="O831" s="4" t="s">
        <v>24</v>
      </c>
    </row>
    <row r="832" spans="1:15" ht="14.25" customHeight="1" x14ac:dyDescent="0.25">
      <c r="A832" s="4" t="s">
        <v>14</v>
      </c>
      <c r="B832" s="4">
        <v>1185732</v>
      </c>
      <c r="C832" s="5">
        <v>44163</v>
      </c>
      <c r="D832" s="37">
        <v>2020</v>
      </c>
      <c r="E832" s="5" t="str">
        <f>TEXT(Sales[[#This Row],[Invoice Date]],"mmm")</f>
        <v>Nov</v>
      </c>
      <c r="F832" s="4" t="s">
        <v>36</v>
      </c>
      <c r="G832" s="4" t="s">
        <v>51</v>
      </c>
      <c r="H832" s="4" t="s">
        <v>52</v>
      </c>
      <c r="I832" s="6" t="s">
        <v>17</v>
      </c>
      <c r="J832" s="7">
        <v>50</v>
      </c>
      <c r="K832" s="8">
        <v>525</v>
      </c>
      <c r="L832" s="9">
        <f t="shared" si="12"/>
        <v>26250</v>
      </c>
      <c r="M832" s="9">
        <v>91875.000000000015</v>
      </c>
      <c r="N832" s="10">
        <v>0.35000000000000003</v>
      </c>
      <c r="O832" s="4" t="s">
        <v>24</v>
      </c>
    </row>
    <row r="833" spans="1:15" ht="14.25" customHeight="1" x14ac:dyDescent="0.25">
      <c r="A833" s="4" t="s">
        <v>14</v>
      </c>
      <c r="B833" s="4">
        <v>1185732</v>
      </c>
      <c r="C833" s="5">
        <v>44164</v>
      </c>
      <c r="D833" s="37">
        <v>2020</v>
      </c>
      <c r="E833" s="5" t="str">
        <f>TEXT(Sales[[#This Row],[Invoice Date]],"mmm")</f>
        <v>Nov</v>
      </c>
      <c r="F833" s="4" t="s">
        <v>36</v>
      </c>
      <c r="G833" s="4" t="s">
        <v>51</v>
      </c>
      <c r="H833" s="4" t="s">
        <v>52</v>
      </c>
      <c r="I833" s="6" t="s">
        <v>19</v>
      </c>
      <c r="J833" s="7">
        <v>45.000000000000007</v>
      </c>
      <c r="K833" s="8">
        <v>300</v>
      </c>
      <c r="L833" s="9">
        <f t="shared" si="12"/>
        <v>13500.000000000002</v>
      </c>
      <c r="M833" s="9">
        <v>40500.000000000007</v>
      </c>
      <c r="N833" s="10">
        <v>0.3</v>
      </c>
      <c r="O833" s="4" t="s">
        <v>24</v>
      </c>
    </row>
    <row r="834" spans="1:15" ht="14.25" customHeight="1" x14ac:dyDescent="0.25">
      <c r="A834" s="4" t="s">
        <v>14</v>
      </c>
      <c r="B834" s="4">
        <v>1185732</v>
      </c>
      <c r="C834" s="5">
        <v>44165</v>
      </c>
      <c r="D834" s="37">
        <v>2020</v>
      </c>
      <c r="E834" s="5" t="str">
        <f>TEXT(Sales[[#This Row],[Invoice Date]],"mmm")</f>
        <v>Nov</v>
      </c>
      <c r="F834" s="4" t="s">
        <v>36</v>
      </c>
      <c r="G834" s="4" t="s">
        <v>51</v>
      </c>
      <c r="H834" s="4" t="s">
        <v>52</v>
      </c>
      <c r="I834" s="6" t="s">
        <v>20</v>
      </c>
      <c r="J834" s="7">
        <v>40</v>
      </c>
      <c r="K834" s="8">
        <v>225</v>
      </c>
      <c r="L834" s="9">
        <f t="shared" si="12"/>
        <v>9000</v>
      </c>
      <c r="M834" s="9">
        <v>27000</v>
      </c>
      <c r="N834" s="10">
        <v>0.3</v>
      </c>
      <c r="O834" s="4" t="s">
        <v>24</v>
      </c>
    </row>
    <row r="835" spans="1:15" ht="14.25" customHeight="1" x14ac:dyDescent="0.25">
      <c r="A835" s="4" t="s">
        <v>14</v>
      </c>
      <c r="B835" s="4">
        <v>1185732</v>
      </c>
      <c r="C835" s="5">
        <v>44166</v>
      </c>
      <c r="D835" s="37">
        <v>2020</v>
      </c>
      <c r="E835" s="5" t="str">
        <f>TEXT(Sales[[#This Row],[Invoice Date]],"mmm")</f>
        <v>Dec</v>
      </c>
      <c r="F835" s="4" t="s">
        <v>36</v>
      </c>
      <c r="G835" s="4" t="s">
        <v>51</v>
      </c>
      <c r="H835" s="4" t="s">
        <v>52</v>
      </c>
      <c r="I835" s="6" t="s">
        <v>21</v>
      </c>
      <c r="J835" s="7">
        <v>35</v>
      </c>
      <c r="K835" s="8">
        <v>175</v>
      </c>
      <c r="L835" s="9">
        <f t="shared" ref="L835:L898" si="13">J835*K835</f>
        <v>6125</v>
      </c>
      <c r="M835" s="9">
        <v>21437.500000000004</v>
      </c>
      <c r="N835" s="10">
        <v>0.35000000000000003</v>
      </c>
      <c r="O835" s="4" t="s">
        <v>24</v>
      </c>
    </row>
    <row r="836" spans="1:15" ht="14.25" customHeight="1" x14ac:dyDescent="0.25">
      <c r="A836" s="4" t="s">
        <v>14</v>
      </c>
      <c r="B836" s="4">
        <v>1185732</v>
      </c>
      <c r="C836" s="5">
        <v>44167</v>
      </c>
      <c r="D836" s="37">
        <v>2020</v>
      </c>
      <c r="E836" s="5" t="str">
        <f>TEXT(Sales[[#This Row],[Invoice Date]],"mmm")</f>
        <v>Dec</v>
      </c>
      <c r="F836" s="4" t="s">
        <v>36</v>
      </c>
      <c r="G836" s="4" t="s">
        <v>51</v>
      </c>
      <c r="H836" s="4" t="s">
        <v>52</v>
      </c>
      <c r="I836" s="6" t="s">
        <v>22</v>
      </c>
      <c r="J836" s="7">
        <v>45</v>
      </c>
      <c r="K836" s="8">
        <v>150</v>
      </c>
      <c r="L836" s="9">
        <f t="shared" si="13"/>
        <v>6750</v>
      </c>
      <c r="M836" s="9">
        <v>20250</v>
      </c>
      <c r="N836" s="10">
        <v>0.3</v>
      </c>
      <c r="O836" s="4" t="s">
        <v>24</v>
      </c>
    </row>
    <row r="837" spans="1:15" ht="14.25" customHeight="1" x14ac:dyDescent="0.25">
      <c r="A837" s="4" t="s">
        <v>14</v>
      </c>
      <c r="B837" s="4">
        <v>1185732</v>
      </c>
      <c r="C837" s="5">
        <v>44168</v>
      </c>
      <c r="D837" s="37">
        <v>2020</v>
      </c>
      <c r="E837" s="5" t="str">
        <f>TEXT(Sales[[#This Row],[Invoice Date]],"mmm")</f>
        <v>Dec</v>
      </c>
      <c r="F837" s="4" t="s">
        <v>36</v>
      </c>
      <c r="G837" s="4" t="s">
        <v>51</v>
      </c>
      <c r="H837" s="4" t="s">
        <v>52</v>
      </c>
      <c r="I837" s="6" t="s">
        <v>23</v>
      </c>
      <c r="J837" s="7">
        <v>50</v>
      </c>
      <c r="K837" s="8">
        <v>325</v>
      </c>
      <c r="L837" s="9">
        <f t="shared" si="13"/>
        <v>16250</v>
      </c>
      <c r="M837" s="9">
        <v>73125</v>
      </c>
      <c r="N837" s="10">
        <v>0.45</v>
      </c>
      <c r="O837" s="4" t="s">
        <v>24</v>
      </c>
    </row>
    <row r="838" spans="1:15" ht="14.25" customHeight="1" x14ac:dyDescent="0.25">
      <c r="A838" s="4" t="s">
        <v>14</v>
      </c>
      <c r="B838" s="4">
        <v>1185732</v>
      </c>
      <c r="C838" s="5">
        <v>44169</v>
      </c>
      <c r="D838" s="37">
        <v>2020</v>
      </c>
      <c r="E838" s="5" t="str">
        <f>TEXT(Sales[[#This Row],[Invoice Date]],"mmm")</f>
        <v>Dec</v>
      </c>
      <c r="F838" s="4" t="s">
        <v>36</v>
      </c>
      <c r="G838" s="4" t="s">
        <v>51</v>
      </c>
      <c r="H838" s="4" t="s">
        <v>52</v>
      </c>
      <c r="I838" s="6" t="s">
        <v>17</v>
      </c>
      <c r="J838" s="7">
        <v>45</v>
      </c>
      <c r="K838" s="8">
        <v>450</v>
      </c>
      <c r="L838" s="9">
        <f t="shared" si="13"/>
        <v>20250</v>
      </c>
      <c r="M838" s="9">
        <v>70875</v>
      </c>
      <c r="N838" s="10">
        <v>0.35000000000000003</v>
      </c>
      <c r="O838" s="4" t="s">
        <v>24</v>
      </c>
    </row>
    <row r="839" spans="1:15" ht="14.25" customHeight="1" x14ac:dyDescent="0.25">
      <c r="A839" s="4" t="s">
        <v>14</v>
      </c>
      <c r="B839" s="4">
        <v>1185732</v>
      </c>
      <c r="C839" s="5">
        <v>44170</v>
      </c>
      <c r="D839" s="37">
        <v>2020</v>
      </c>
      <c r="E839" s="5" t="str">
        <f>TEXT(Sales[[#This Row],[Invoice Date]],"mmm")</f>
        <v>Dec</v>
      </c>
      <c r="F839" s="4" t="s">
        <v>36</v>
      </c>
      <c r="G839" s="4" t="s">
        <v>51</v>
      </c>
      <c r="H839" s="4" t="s">
        <v>52</v>
      </c>
      <c r="I839" s="6" t="s">
        <v>19</v>
      </c>
      <c r="J839" s="7">
        <v>40.000000000000007</v>
      </c>
      <c r="K839" s="8">
        <v>250</v>
      </c>
      <c r="L839" s="9">
        <f t="shared" si="13"/>
        <v>10000.000000000002</v>
      </c>
      <c r="M839" s="9">
        <v>30000.000000000004</v>
      </c>
      <c r="N839" s="10">
        <v>0.3</v>
      </c>
      <c r="O839" s="4" t="s">
        <v>24</v>
      </c>
    </row>
    <row r="840" spans="1:15" ht="14.25" customHeight="1" x14ac:dyDescent="0.25">
      <c r="A840" s="4" t="s">
        <v>14</v>
      </c>
      <c r="B840" s="4">
        <v>1185732</v>
      </c>
      <c r="C840" s="5">
        <v>44171</v>
      </c>
      <c r="D840" s="37">
        <v>2020</v>
      </c>
      <c r="E840" s="5" t="str">
        <f>TEXT(Sales[[#This Row],[Invoice Date]],"mmm")</f>
        <v>Dec</v>
      </c>
      <c r="F840" s="4" t="s">
        <v>36</v>
      </c>
      <c r="G840" s="4" t="s">
        <v>51</v>
      </c>
      <c r="H840" s="4" t="s">
        <v>52</v>
      </c>
      <c r="I840" s="6" t="s">
        <v>20</v>
      </c>
      <c r="J840" s="7">
        <v>25</v>
      </c>
      <c r="K840" s="8">
        <v>150</v>
      </c>
      <c r="L840" s="9">
        <f t="shared" si="13"/>
        <v>3750</v>
      </c>
      <c r="M840" s="9">
        <v>11250</v>
      </c>
      <c r="N840" s="10">
        <v>0.3</v>
      </c>
      <c r="O840" s="4" t="s">
        <v>24</v>
      </c>
    </row>
    <row r="841" spans="1:15" ht="14.25" customHeight="1" x14ac:dyDescent="0.25">
      <c r="A841" s="4" t="s">
        <v>14</v>
      </c>
      <c r="B841" s="4">
        <v>1185732</v>
      </c>
      <c r="C841" s="5">
        <v>44172</v>
      </c>
      <c r="D841" s="37">
        <v>2020</v>
      </c>
      <c r="E841" s="5" t="str">
        <f>TEXT(Sales[[#This Row],[Invoice Date]],"mmm")</f>
        <v>Dec</v>
      </c>
      <c r="F841" s="4" t="s">
        <v>36</v>
      </c>
      <c r="G841" s="4" t="s">
        <v>51</v>
      </c>
      <c r="H841" s="4" t="s">
        <v>52</v>
      </c>
      <c r="I841" s="6" t="s">
        <v>21</v>
      </c>
      <c r="J841" s="7">
        <v>25</v>
      </c>
      <c r="K841" s="8">
        <v>125</v>
      </c>
      <c r="L841" s="9">
        <f t="shared" si="13"/>
        <v>3125</v>
      </c>
      <c r="M841" s="9">
        <v>10937.500000000002</v>
      </c>
      <c r="N841" s="10">
        <v>0.35000000000000003</v>
      </c>
      <c r="O841" s="4" t="s">
        <v>24</v>
      </c>
    </row>
    <row r="842" spans="1:15" ht="14.25" customHeight="1" x14ac:dyDescent="0.25">
      <c r="A842" s="4" t="s">
        <v>14</v>
      </c>
      <c r="B842" s="4">
        <v>1185732</v>
      </c>
      <c r="C842" s="5">
        <v>44173</v>
      </c>
      <c r="D842" s="37">
        <v>2020</v>
      </c>
      <c r="E842" s="5" t="str">
        <f>TEXT(Sales[[#This Row],[Invoice Date]],"mmm")</f>
        <v>Dec</v>
      </c>
      <c r="F842" s="4" t="s">
        <v>36</v>
      </c>
      <c r="G842" s="4" t="s">
        <v>51</v>
      </c>
      <c r="H842" s="4" t="s">
        <v>52</v>
      </c>
      <c r="I842" s="6" t="s">
        <v>22</v>
      </c>
      <c r="J842" s="7">
        <v>35</v>
      </c>
      <c r="K842" s="8">
        <v>125</v>
      </c>
      <c r="L842" s="9">
        <f t="shared" si="13"/>
        <v>4375</v>
      </c>
      <c r="M842" s="9">
        <v>13125</v>
      </c>
      <c r="N842" s="10">
        <v>0.3</v>
      </c>
      <c r="O842" s="4" t="s">
        <v>24</v>
      </c>
    </row>
    <row r="843" spans="1:15" ht="14.25" customHeight="1" x14ac:dyDescent="0.25">
      <c r="A843" s="4" t="s">
        <v>14</v>
      </c>
      <c r="B843" s="4">
        <v>1185732</v>
      </c>
      <c r="C843" s="5">
        <v>44174</v>
      </c>
      <c r="D843" s="37">
        <v>2020</v>
      </c>
      <c r="E843" s="5" t="str">
        <f>TEXT(Sales[[#This Row],[Invoice Date]],"mmm")</f>
        <v>Dec</v>
      </c>
      <c r="F843" s="4" t="s">
        <v>36</v>
      </c>
      <c r="G843" s="4" t="s">
        <v>51</v>
      </c>
      <c r="H843" s="4" t="s">
        <v>52</v>
      </c>
      <c r="I843" s="6" t="s">
        <v>23</v>
      </c>
      <c r="J843" s="7">
        <v>40</v>
      </c>
      <c r="K843" s="8">
        <v>200</v>
      </c>
      <c r="L843" s="9">
        <f t="shared" si="13"/>
        <v>8000</v>
      </c>
      <c r="M843" s="9">
        <v>36000</v>
      </c>
      <c r="N843" s="10">
        <v>0.45</v>
      </c>
      <c r="O843" s="4" t="s">
        <v>24</v>
      </c>
    </row>
    <row r="844" spans="1:15" ht="14.25" customHeight="1" x14ac:dyDescent="0.25">
      <c r="A844" s="4" t="s">
        <v>14</v>
      </c>
      <c r="B844" s="4">
        <v>1185732</v>
      </c>
      <c r="C844" s="5">
        <v>44175</v>
      </c>
      <c r="D844" s="37">
        <v>2020</v>
      </c>
      <c r="E844" s="5" t="str">
        <f>TEXT(Sales[[#This Row],[Invoice Date]],"mmm")</f>
        <v>Dec</v>
      </c>
      <c r="F844" s="4" t="s">
        <v>36</v>
      </c>
      <c r="G844" s="4" t="s">
        <v>51</v>
      </c>
      <c r="H844" s="4" t="s">
        <v>52</v>
      </c>
      <c r="I844" s="6" t="s">
        <v>17</v>
      </c>
      <c r="J844" s="7">
        <v>44.999999999999993</v>
      </c>
      <c r="K844" s="8">
        <v>375</v>
      </c>
      <c r="L844" s="9">
        <f t="shared" si="13"/>
        <v>16874.999999999996</v>
      </c>
      <c r="M844" s="9">
        <v>59062.499999999993</v>
      </c>
      <c r="N844" s="10">
        <v>0.35000000000000003</v>
      </c>
      <c r="O844" s="4" t="s">
        <v>24</v>
      </c>
    </row>
    <row r="845" spans="1:15" ht="14.25" customHeight="1" x14ac:dyDescent="0.25">
      <c r="A845" s="4" t="s">
        <v>14</v>
      </c>
      <c r="B845" s="4">
        <v>1185732</v>
      </c>
      <c r="C845" s="5">
        <v>44176</v>
      </c>
      <c r="D845" s="37">
        <v>2020</v>
      </c>
      <c r="E845" s="5" t="str">
        <f>TEXT(Sales[[#This Row],[Invoice Date]],"mmm")</f>
        <v>Dec</v>
      </c>
      <c r="F845" s="4" t="s">
        <v>36</v>
      </c>
      <c r="G845" s="4" t="s">
        <v>51</v>
      </c>
      <c r="H845" s="4" t="s">
        <v>52</v>
      </c>
      <c r="I845" s="6" t="s">
        <v>19</v>
      </c>
      <c r="J845" s="7">
        <v>35</v>
      </c>
      <c r="K845" s="8">
        <v>200</v>
      </c>
      <c r="L845" s="9">
        <f t="shared" si="13"/>
        <v>7000</v>
      </c>
      <c r="M845" s="9">
        <v>21000</v>
      </c>
      <c r="N845" s="10">
        <v>0.3</v>
      </c>
      <c r="O845" s="4" t="s">
        <v>24</v>
      </c>
    </row>
    <row r="846" spans="1:15" ht="14.25" customHeight="1" x14ac:dyDescent="0.25">
      <c r="A846" s="4" t="s">
        <v>14</v>
      </c>
      <c r="B846" s="4">
        <v>1185732</v>
      </c>
      <c r="C846" s="5">
        <v>44177</v>
      </c>
      <c r="D846" s="37">
        <v>2020</v>
      </c>
      <c r="E846" s="5" t="str">
        <f>TEXT(Sales[[#This Row],[Invoice Date]],"mmm")</f>
        <v>Dec</v>
      </c>
      <c r="F846" s="4" t="s">
        <v>36</v>
      </c>
      <c r="G846" s="4" t="s">
        <v>51</v>
      </c>
      <c r="H846" s="4" t="s">
        <v>52</v>
      </c>
      <c r="I846" s="6" t="s">
        <v>20</v>
      </c>
      <c r="J846" s="7">
        <v>35</v>
      </c>
      <c r="K846" s="8">
        <v>100</v>
      </c>
      <c r="L846" s="9">
        <f t="shared" si="13"/>
        <v>3500</v>
      </c>
      <c r="M846" s="9">
        <v>10500</v>
      </c>
      <c r="N846" s="10">
        <v>0.3</v>
      </c>
      <c r="O846" s="4" t="s">
        <v>24</v>
      </c>
    </row>
    <row r="847" spans="1:15" ht="14.25" customHeight="1" x14ac:dyDescent="0.25">
      <c r="A847" s="4" t="s">
        <v>14</v>
      </c>
      <c r="B847" s="4">
        <v>1185732</v>
      </c>
      <c r="C847" s="5">
        <v>44178</v>
      </c>
      <c r="D847" s="37">
        <v>2020</v>
      </c>
      <c r="E847" s="5" t="str">
        <f>TEXT(Sales[[#This Row],[Invoice Date]],"mmm")</f>
        <v>Dec</v>
      </c>
      <c r="F847" s="4" t="s">
        <v>36</v>
      </c>
      <c r="G847" s="4" t="s">
        <v>51</v>
      </c>
      <c r="H847" s="4" t="s">
        <v>52</v>
      </c>
      <c r="I847" s="6" t="s">
        <v>21</v>
      </c>
      <c r="J847" s="7">
        <v>35</v>
      </c>
      <c r="K847" s="8">
        <v>75</v>
      </c>
      <c r="L847" s="9">
        <f t="shared" si="13"/>
        <v>2625</v>
      </c>
      <c r="M847" s="9">
        <v>9187.5</v>
      </c>
      <c r="N847" s="10">
        <v>0.35000000000000003</v>
      </c>
      <c r="O847" s="4" t="s">
        <v>24</v>
      </c>
    </row>
    <row r="848" spans="1:15" ht="14.25" customHeight="1" x14ac:dyDescent="0.25">
      <c r="A848" s="4" t="s">
        <v>14</v>
      </c>
      <c r="B848" s="4">
        <v>1185732</v>
      </c>
      <c r="C848" s="5">
        <v>44179</v>
      </c>
      <c r="D848" s="37">
        <v>2020</v>
      </c>
      <c r="E848" s="5" t="str">
        <f>TEXT(Sales[[#This Row],[Invoice Date]],"mmm")</f>
        <v>Dec</v>
      </c>
      <c r="F848" s="4" t="s">
        <v>36</v>
      </c>
      <c r="G848" s="4" t="s">
        <v>51</v>
      </c>
      <c r="H848" s="4" t="s">
        <v>52</v>
      </c>
      <c r="I848" s="6" t="s">
        <v>22</v>
      </c>
      <c r="J848" s="7">
        <v>44.999999999999993</v>
      </c>
      <c r="K848" s="8">
        <v>75</v>
      </c>
      <c r="L848" s="9">
        <f t="shared" si="13"/>
        <v>3374.9999999999995</v>
      </c>
      <c r="M848" s="9">
        <v>10124.999999999998</v>
      </c>
      <c r="N848" s="10">
        <v>0.3</v>
      </c>
      <c r="O848" s="4" t="s">
        <v>24</v>
      </c>
    </row>
    <row r="849" spans="1:15" ht="14.25" customHeight="1" x14ac:dyDescent="0.25">
      <c r="A849" s="4" t="s">
        <v>14</v>
      </c>
      <c r="B849" s="4">
        <v>1185732</v>
      </c>
      <c r="C849" s="5">
        <v>44180</v>
      </c>
      <c r="D849" s="37">
        <v>2020</v>
      </c>
      <c r="E849" s="5" t="str">
        <f>TEXT(Sales[[#This Row],[Invoice Date]],"mmm")</f>
        <v>Dec</v>
      </c>
      <c r="F849" s="4" t="s">
        <v>36</v>
      </c>
      <c r="G849" s="4" t="s">
        <v>51</v>
      </c>
      <c r="H849" s="4" t="s">
        <v>52</v>
      </c>
      <c r="I849" s="6" t="s">
        <v>23</v>
      </c>
      <c r="J849" s="7">
        <v>49.999999999999986</v>
      </c>
      <c r="K849" s="8">
        <v>200</v>
      </c>
      <c r="L849" s="9">
        <f t="shared" si="13"/>
        <v>9999.9999999999964</v>
      </c>
      <c r="M849" s="9">
        <v>44999.999999999985</v>
      </c>
      <c r="N849" s="10">
        <v>0.45</v>
      </c>
      <c r="O849" s="4" t="s">
        <v>24</v>
      </c>
    </row>
    <row r="850" spans="1:15" ht="14.25" customHeight="1" x14ac:dyDescent="0.25">
      <c r="A850" s="4" t="s">
        <v>14</v>
      </c>
      <c r="B850" s="4">
        <v>1185732</v>
      </c>
      <c r="C850" s="5">
        <v>44181</v>
      </c>
      <c r="D850" s="37">
        <v>2020</v>
      </c>
      <c r="E850" s="5" t="str">
        <f>TEXT(Sales[[#This Row],[Invoice Date]],"mmm")</f>
        <v>Dec</v>
      </c>
      <c r="F850" s="4" t="s">
        <v>36</v>
      </c>
      <c r="G850" s="4" t="s">
        <v>51</v>
      </c>
      <c r="H850" s="4" t="s">
        <v>52</v>
      </c>
      <c r="I850" s="6" t="s">
        <v>17</v>
      </c>
      <c r="J850" s="7">
        <v>50</v>
      </c>
      <c r="K850" s="8">
        <v>350</v>
      </c>
      <c r="L850" s="9">
        <f t="shared" si="13"/>
        <v>17500</v>
      </c>
      <c r="M850" s="9">
        <v>61250.000000000007</v>
      </c>
      <c r="N850" s="10">
        <v>0.35000000000000003</v>
      </c>
      <c r="O850" s="4" t="s">
        <v>24</v>
      </c>
    </row>
    <row r="851" spans="1:15" ht="14.25" customHeight="1" x14ac:dyDescent="0.25">
      <c r="A851" s="4" t="s">
        <v>14</v>
      </c>
      <c r="B851" s="4">
        <v>1185732</v>
      </c>
      <c r="C851" s="5">
        <v>44182</v>
      </c>
      <c r="D851" s="37">
        <v>2020</v>
      </c>
      <c r="E851" s="5" t="str">
        <f>TEXT(Sales[[#This Row],[Invoice Date]],"mmm")</f>
        <v>Dec</v>
      </c>
      <c r="F851" s="4" t="s">
        <v>36</v>
      </c>
      <c r="G851" s="4" t="s">
        <v>51</v>
      </c>
      <c r="H851" s="4" t="s">
        <v>52</v>
      </c>
      <c r="I851" s="6" t="s">
        <v>19</v>
      </c>
      <c r="J851" s="7">
        <v>40</v>
      </c>
      <c r="K851" s="8">
        <v>200</v>
      </c>
      <c r="L851" s="9">
        <f t="shared" si="13"/>
        <v>8000</v>
      </c>
      <c r="M851" s="9">
        <v>24000</v>
      </c>
      <c r="N851" s="10">
        <v>0.3</v>
      </c>
      <c r="O851" s="4" t="s">
        <v>24</v>
      </c>
    </row>
    <row r="852" spans="1:15" ht="14.25" customHeight="1" x14ac:dyDescent="0.25">
      <c r="A852" s="4" t="s">
        <v>14</v>
      </c>
      <c r="B852" s="4">
        <v>1185732</v>
      </c>
      <c r="C852" s="5">
        <v>44183</v>
      </c>
      <c r="D852" s="37">
        <v>2020</v>
      </c>
      <c r="E852" s="5" t="str">
        <f>TEXT(Sales[[#This Row],[Invoice Date]],"mmm")</f>
        <v>Dec</v>
      </c>
      <c r="F852" s="4" t="s">
        <v>36</v>
      </c>
      <c r="G852" s="4" t="s">
        <v>51</v>
      </c>
      <c r="H852" s="4" t="s">
        <v>52</v>
      </c>
      <c r="I852" s="6" t="s">
        <v>20</v>
      </c>
      <c r="J852" s="7">
        <v>40</v>
      </c>
      <c r="K852" s="8">
        <v>145</v>
      </c>
      <c r="L852" s="9">
        <f t="shared" si="13"/>
        <v>5800</v>
      </c>
      <c r="M852" s="9">
        <v>17400</v>
      </c>
      <c r="N852" s="10">
        <v>0.3</v>
      </c>
      <c r="O852" s="4" t="s">
        <v>24</v>
      </c>
    </row>
    <row r="853" spans="1:15" ht="14.25" customHeight="1" x14ac:dyDescent="0.25">
      <c r="A853" s="4" t="s">
        <v>14</v>
      </c>
      <c r="B853" s="4">
        <v>1185732</v>
      </c>
      <c r="C853" s="5">
        <v>44184</v>
      </c>
      <c r="D853" s="37">
        <v>2020</v>
      </c>
      <c r="E853" s="5" t="str">
        <f>TEXT(Sales[[#This Row],[Invoice Date]],"mmm")</f>
        <v>Dec</v>
      </c>
      <c r="F853" s="4" t="s">
        <v>36</v>
      </c>
      <c r="G853" s="4" t="s">
        <v>51</v>
      </c>
      <c r="H853" s="4" t="s">
        <v>52</v>
      </c>
      <c r="I853" s="6" t="s">
        <v>21</v>
      </c>
      <c r="J853" s="7">
        <v>40</v>
      </c>
      <c r="K853" s="8">
        <v>150</v>
      </c>
      <c r="L853" s="9">
        <f t="shared" si="13"/>
        <v>6000</v>
      </c>
      <c r="M853" s="9">
        <v>21000.000000000004</v>
      </c>
      <c r="N853" s="10">
        <v>0.35000000000000003</v>
      </c>
      <c r="O853" s="4" t="s">
        <v>24</v>
      </c>
    </row>
    <row r="854" spans="1:15" ht="14.25" customHeight="1" x14ac:dyDescent="0.25">
      <c r="A854" s="4" t="s">
        <v>14</v>
      </c>
      <c r="B854" s="4">
        <v>1185732</v>
      </c>
      <c r="C854" s="5">
        <v>44185</v>
      </c>
      <c r="D854" s="37">
        <v>2020</v>
      </c>
      <c r="E854" s="5" t="str">
        <f>TEXT(Sales[[#This Row],[Invoice Date]],"mmm")</f>
        <v>Dec</v>
      </c>
      <c r="F854" s="4" t="s">
        <v>36</v>
      </c>
      <c r="G854" s="4" t="s">
        <v>51</v>
      </c>
      <c r="H854" s="4" t="s">
        <v>52</v>
      </c>
      <c r="I854" s="6" t="s">
        <v>22</v>
      </c>
      <c r="J854" s="7">
        <v>54.999999999999993</v>
      </c>
      <c r="K854" s="8">
        <v>125</v>
      </c>
      <c r="L854" s="9">
        <f t="shared" si="13"/>
        <v>6874.9999999999991</v>
      </c>
      <c r="M854" s="9">
        <v>20624.999999999996</v>
      </c>
      <c r="N854" s="10">
        <v>0.3</v>
      </c>
      <c r="O854" s="4" t="s">
        <v>24</v>
      </c>
    </row>
    <row r="855" spans="1:15" ht="14.25" customHeight="1" x14ac:dyDescent="0.25">
      <c r="A855" s="4" t="s">
        <v>14</v>
      </c>
      <c r="B855" s="4">
        <v>1185732</v>
      </c>
      <c r="C855" s="5">
        <v>44186</v>
      </c>
      <c r="D855" s="37">
        <v>2020</v>
      </c>
      <c r="E855" s="5" t="str">
        <f>TEXT(Sales[[#This Row],[Invoice Date]],"mmm")</f>
        <v>Dec</v>
      </c>
      <c r="F855" s="4" t="s">
        <v>36</v>
      </c>
      <c r="G855" s="4" t="s">
        <v>51</v>
      </c>
      <c r="H855" s="4" t="s">
        <v>52</v>
      </c>
      <c r="I855" s="6" t="s">
        <v>23</v>
      </c>
      <c r="J855" s="7">
        <v>59.999999999999986</v>
      </c>
      <c r="K855" s="8">
        <v>225</v>
      </c>
      <c r="L855" s="9">
        <f t="shared" si="13"/>
        <v>13499.999999999996</v>
      </c>
      <c r="M855" s="9">
        <v>60749.999999999985</v>
      </c>
      <c r="N855" s="10">
        <v>0.45</v>
      </c>
      <c r="O855" s="4" t="s">
        <v>24</v>
      </c>
    </row>
    <row r="856" spans="1:15" ht="14.25" customHeight="1" x14ac:dyDescent="0.25">
      <c r="A856" s="4" t="s">
        <v>14</v>
      </c>
      <c r="B856" s="4">
        <v>1185732</v>
      </c>
      <c r="C856" s="5">
        <v>44187</v>
      </c>
      <c r="D856" s="37">
        <v>2020</v>
      </c>
      <c r="E856" s="5" t="str">
        <f>TEXT(Sales[[#This Row],[Invoice Date]],"mmm")</f>
        <v>Dec</v>
      </c>
      <c r="F856" s="4" t="s">
        <v>36</v>
      </c>
      <c r="G856" s="4" t="s">
        <v>51</v>
      </c>
      <c r="H856" s="4" t="s">
        <v>52</v>
      </c>
      <c r="I856" s="6" t="s">
        <v>17</v>
      </c>
      <c r="J856" s="7">
        <v>54.999999999999993</v>
      </c>
      <c r="K856" s="8">
        <v>475</v>
      </c>
      <c r="L856" s="9">
        <f t="shared" si="13"/>
        <v>26124.999999999996</v>
      </c>
      <c r="M856" s="9">
        <v>91437.5</v>
      </c>
      <c r="N856" s="10">
        <v>0.35000000000000003</v>
      </c>
      <c r="O856" s="4" t="s">
        <v>24</v>
      </c>
    </row>
    <row r="857" spans="1:15" ht="14.25" customHeight="1" x14ac:dyDescent="0.25">
      <c r="A857" s="4" t="s">
        <v>14</v>
      </c>
      <c r="B857" s="4">
        <v>1185732</v>
      </c>
      <c r="C857" s="5">
        <v>44188</v>
      </c>
      <c r="D857" s="37">
        <v>2020</v>
      </c>
      <c r="E857" s="5" t="str">
        <f>TEXT(Sales[[#This Row],[Invoice Date]],"mmm")</f>
        <v>Dec</v>
      </c>
      <c r="F857" s="4" t="s">
        <v>36</v>
      </c>
      <c r="G857" s="4" t="s">
        <v>51</v>
      </c>
      <c r="H857" s="4" t="s">
        <v>52</v>
      </c>
      <c r="I857" s="6" t="s">
        <v>19</v>
      </c>
      <c r="J857" s="7">
        <v>45</v>
      </c>
      <c r="K857" s="8">
        <v>275</v>
      </c>
      <c r="L857" s="9">
        <f t="shared" si="13"/>
        <v>12375</v>
      </c>
      <c r="M857" s="9">
        <v>37125</v>
      </c>
      <c r="N857" s="10">
        <v>0.3</v>
      </c>
      <c r="O857" s="4" t="s">
        <v>24</v>
      </c>
    </row>
    <row r="858" spans="1:15" ht="14.25" customHeight="1" x14ac:dyDescent="0.25">
      <c r="A858" s="4" t="s">
        <v>14</v>
      </c>
      <c r="B858" s="4">
        <v>1185732</v>
      </c>
      <c r="C858" s="5">
        <v>44189</v>
      </c>
      <c r="D858" s="37">
        <v>2020</v>
      </c>
      <c r="E858" s="5" t="str">
        <f>TEXT(Sales[[#This Row],[Invoice Date]],"mmm")</f>
        <v>Dec</v>
      </c>
      <c r="F858" s="4" t="s">
        <v>36</v>
      </c>
      <c r="G858" s="4" t="s">
        <v>51</v>
      </c>
      <c r="H858" s="4" t="s">
        <v>52</v>
      </c>
      <c r="I858" s="6" t="s">
        <v>20</v>
      </c>
      <c r="J858" s="7">
        <v>45</v>
      </c>
      <c r="K858" s="8">
        <v>225</v>
      </c>
      <c r="L858" s="9">
        <f t="shared" si="13"/>
        <v>10125</v>
      </c>
      <c r="M858" s="9">
        <v>30375</v>
      </c>
      <c r="N858" s="10">
        <v>0.3</v>
      </c>
      <c r="O858" s="4" t="s">
        <v>24</v>
      </c>
    </row>
    <row r="859" spans="1:15" ht="14.25" customHeight="1" x14ac:dyDescent="0.25">
      <c r="A859" s="4" t="s">
        <v>14</v>
      </c>
      <c r="B859" s="4">
        <v>1185732</v>
      </c>
      <c r="C859" s="5">
        <v>44190</v>
      </c>
      <c r="D859" s="37">
        <v>2020</v>
      </c>
      <c r="E859" s="5" t="str">
        <f>TEXT(Sales[[#This Row],[Invoice Date]],"mmm")</f>
        <v>Dec</v>
      </c>
      <c r="F859" s="4" t="s">
        <v>36</v>
      </c>
      <c r="G859" s="4" t="s">
        <v>51</v>
      </c>
      <c r="H859" s="4" t="s">
        <v>52</v>
      </c>
      <c r="I859" s="6" t="s">
        <v>21</v>
      </c>
      <c r="J859" s="7">
        <v>45</v>
      </c>
      <c r="K859" s="8">
        <v>175</v>
      </c>
      <c r="L859" s="9">
        <f t="shared" si="13"/>
        <v>7875</v>
      </c>
      <c r="M859" s="9">
        <v>27562.500000000004</v>
      </c>
      <c r="N859" s="10">
        <v>0.35000000000000003</v>
      </c>
      <c r="O859" s="4" t="s">
        <v>24</v>
      </c>
    </row>
    <row r="860" spans="1:15" ht="14.25" customHeight="1" x14ac:dyDescent="0.25">
      <c r="A860" s="4" t="s">
        <v>14</v>
      </c>
      <c r="B860" s="4">
        <v>1185732</v>
      </c>
      <c r="C860" s="5">
        <v>44191</v>
      </c>
      <c r="D860" s="37">
        <v>2020</v>
      </c>
      <c r="E860" s="5" t="str">
        <f>TEXT(Sales[[#This Row],[Invoice Date]],"mmm")</f>
        <v>Dec</v>
      </c>
      <c r="F860" s="4" t="s">
        <v>36</v>
      </c>
      <c r="G860" s="4" t="s">
        <v>51</v>
      </c>
      <c r="H860" s="4" t="s">
        <v>52</v>
      </c>
      <c r="I860" s="6" t="s">
        <v>22</v>
      </c>
      <c r="J860" s="7">
        <v>54.999999999999993</v>
      </c>
      <c r="K860" s="8">
        <v>175</v>
      </c>
      <c r="L860" s="9">
        <f t="shared" si="13"/>
        <v>9624.9999999999982</v>
      </c>
      <c r="M860" s="9">
        <v>28874.999999999996</v>
      </c>
      <c r="N860" s="10">
        <v>0.3</v>
      </c>
      <c r="O860" s="4" t="s">
        <v>24</v>
      </c>
    </row>
    <row r="861" spans="1:15" ht="14.25" customHeight="1" x14ac:dyDescent="0.25">
      <c r="A861" s="4" t="s">
        <v>14</v>
      </c>
      <c r="B861" s="4">
        <v>1185732</v>
      </c>
      <c r="C861" s="5">
        <v>44192</v>
      </c>
      <c r="D861" s="37">
        <v>2020</v>
      </c>
      <c r="E861" s="5" t="str">
        <f>TEXT(Sales[[#This Row],[Invoice Date]],"mmm")</f>
        <v>Dec</v>
      </c>
      <c r="F861" s="4" t="s">
        <v>36</v>
      </c>
      <c r="G861" s="4" t="s">
        <v>51</v>
      </c>
      <c r="H861" s="4" t="s">
        <v>52</v>
      </c>
      <c r="I861" s="6" t="s">
        <v>23</v>
      </c>
      <c r="J861" s="7">
        <v>59.999999999999986</v>
      </c>
      <c r="K861" s="8">
        <v>275</v>
      </c>
      <c r="L861" s="9">
        <f t="shared" si="13"/>
        <v>16499.999999999996</v>
      </c>
      <c r="M861" s="9">
        <v>74249.999999999985</v>
      </c>
      <c r="N861" s="10">
        <v>0.45</v>
      </c>
      <c r="O861" s="4" t="s">
        <v>24</v>
      </c>
    </row>
    <row r="862" spans="1:15" ht="14.25" customHeight="1" x14ac:dyDescent="0.25">
      <c r="A862" s="4" t="s">
        <v>34</v>
      </c>
      <c r="B862" s="4">
        <v>1189833</v>
      </c>
      <c r="C862" s="5">
        <v>44193</v>
      </c>
      <c r="D862" s="37">
        <v>2020</v>
      </c>
      <c r="E862" s="5" t="str">
        <f>TEXT(Sales[[#This Row],[Invoice Date]],"mmm")</f>
        <v>Dec</v>
      </c>
      <c r="F862" s="4" t="s">
        <v>36</v>
      </c>
      <c r="G862" s="4" t="s">
        <v>51</v>
      </c>
      <c r="H862" s="4" t="s">
        <v>52</v>
      </c>
      <c r="I862" s="6" t="s">
        <v>17</v>
      </c>
      <c r="J862" s="7">
        <v>35</v>
      </c>
      <c r="K862" s="8">
        <v>475</v>
      </c>
      <c r="L862" s="9">
        <f t="shared" si="13"/>
        <v>16625</v>
      </c>
      <c r="M862" s="9">
        <v>74812.5</v>
      </c>
      <c r="N862" s="10">
        <v>0.45</v>
      </c>
      <c r="O862" s="4" t="s">
        <v>24</v>
      </c>
    </row>
    <row r="863" spans="1:15" ht="14.25" customHeight="1" x14ac:dyDescent="0.25">
      <c r="A863" s="4" t="s">
        <v>34</v>
      </c>
      <c r="B863" s="4">
        <v>1189833</v>
      </c>
      <c r="C863" s="5">
        <v>44194</v>
      </c>
      <c r="D863" s="37">
        <v>2020</v>
      </c>
      <c r="E863" s="5" t="str">
        <f>TEXT(Sales[[#This Row],[Invoice Date]],"mmm")</f>
        <v>Dec</v>
      </c>
      <c r="F863" s="4" t="s">
        <v>36</v>
      </c>
      <c r="G863" s="4" t="s">
        <v>51</v>
      </c>
      <c r="H863" s="4" t="s">
        <v>52</v>
      </c>
      <c r="I863" s="6" t="s">
        <v>19</v>
      </c>
      <c r="J863" s="7">
        <v>45</v>
      </c>
      <c r="K863" s="8">
        <v>475</v>
      </c>
      <c r="L863" s="9">
        <f t="shared" si="13"/>
        <v>21375</v>
      </c>
      <c r="M863" s="9">
        <v>64125</v>
      </c>
      <c r="N863" s="10">
        <v>0.3</v>
      </c>
      <c r="O863" s="4" t="s">
        <v>24</v>
      </c>
    </row>
    <row r="864" spans="1:15" ht="14.25" customHeight="1" x14ac:dyDescent="0.25">
      <c r="A864" s="4" t="s">
        <v>34</v>
      </c>
      <c r="B864" s="4">
        <v>1189833</v>
      </c>
      <c r="C864" s="5">
        <v>44195</v>
      </c>
      <c r="D864" s="37">
        <v>2020</v>
      </c>
      <c r="E864" s="5" t="str">
        <f>TEXT(Sales[[#This Row],[Invoice Date]],"mmm")</f>
        <v>Dec</v>
      </c>
      <c r="F864" s="4" t="s">
        <v>36</v>
      </c>
      <c r="G864" s="4" t="s">
        <v>51</v>
      </c>
      <c r="H864" s="4" t="s">
        <v>52</v>
      </c>
      <c r="I864" s="6" t="s">
        <v>20</v>
      </c>
      <c r="J864" s="7">
        <v>45</v>
      </c>
      <c r="K864" s="8">
        <v>475</v>
      </c>
      <c r="L864" s="9">
        <f t="shared" si="13"/>
        <v>21375</v>
      </c>
      <c r="M864" s="9">
        <v>96187.5</v>
      </c>
      <c r="N864" s="10">
        <v>0.45</v>
      </c>
      <c r="O864" s="4" t="s">
        <v>24</v>
      </c>
    </row>
    <row r="865" spans="1:15" ht="14.25" customHeight="1" x14ac:dyDescent="0.25">
      <c r="A865" s="4" t="s">
        <v>34</v>
      </c>
      <c r="B865" s="4">
        <v>1189833</v>
      </c>
      <c r="C865" s="5">
        <v>44196</v>
      </c>
      <c r="D865" s="37">
        <v>2020</v>
      </c>
      <c r="E865" s="5" t="str">
        <f>TEXT(Sales[[#This Row],[Invoice Date]],"mmm")</f>
        <v>Dec</v>
      </c>
      <c r="F865" s="4" t="s">
        <v>36</v>
      </c>
      <c r="G865" s="4" t="s">
        <v>51</v>
      </c>
      <c r="H865" s="4" t="s">
        <v>52</v>
      </c>
      <c r="I865" s="6" t="s">
        <v>21</v>
      </c>
      <c r="J865" s="7">
        <v>45</v>
      </c>
      <c r="K865" s="8">
        <v>325</v>
      </c>
      <c r="L865" s="9">
        <f t="shared" si="13"/>
        <v>14625</v>
      </c>
      <c r="M865" s="9">
        <v>58499.999999999993</v>
      </c>
      <c r="N865" s="10">
        <v>0.39999999999999997</v>
      </c>
      <c r="O865" s="4" t="s">
        <v>24</v>
      </c>
    </row>
    <row r="866" spans="1:15" ht="14.25" customHeight="1" x14ac:dyDescent="0.25">
      <c r="A866" s="4" t="s">
        <v>34</v>
      </c>
      <c r="B866" s="4">
        <v>1189833</v>
      </c>
      <c r="C866" s="5">
        <v>44197</v>
      </c>
      <c r="D866" s="37">
        <v>2021</v>
      </c>
      <c r="E866" s="5" t="str">
        <f>TEXT(Sales[[#This Row],[Invoice Date]],"mmm")</f>
        <v>Jan</v>
      </c>
      <c r="F866" s="4" t="s">
        <v>36</v>
      </c>
      <c r="G866" s="4" t="s">
        <v>53</v>
      </c>
      <c r="H866" s="4" t="s">
        <v>54</v>
      </c>
      <c r="I866" s="6" t="s">
        <v>22</v>
      </c>
      <c r="J866" s="7">
        <v>50</v>
      </c>
      <c r="K866" s="8">
        <v>275</v>
      </c>
      <c r="L866" s="9">
        <f t="shared" si="13"/>
        <v>13750</v>
      </c>
      <c r="M866" s="9">
        <v>82500.000000000015</v>
      </c>
      <c r="N866" s="10">
        <v>0.60000000000000009</v>
      </c>
      <c r="O866" s="4" t="s">
        <v>24</v>
      </c>
    </row>
    <row r="867" spans="1:15" ht="14.25" customHeight="1" x14ac:dyDescent="0.25">
      <c r="A867" s="4" t="s">
        <v>34</v>
      </c>
      <c r="B867" s="4">
        <v>1189833</v>
      </c>
      <c r="C867" s="5">
        <v>44198</v>
      </c>
      <c r="D867" s="37">
        <v>2021</v>
      </c>
      <c r="E867" s="5" t="str">
        <f>TEXT(Sales[[#This Row],[Invoice Date]],"mmm")</f>
        <v>Jan</v>
      </c>
      <c r="F867" s="4" t="s">
        <v>36</v>
      </c>
      <c r="G867" s="4" t="s">
        <v>53</v>
      </c>
      <c r="H867" s="4" t="s">
        <v>54</v>
      </c>
      <c r="I867" s="6" t="s">
        <v>23</v>
      </c>
      <c r="J867" s="7">
        <v>45</v>
      </c>
      <c r="K867" s="8">
        <v>475</v>
      </c>
      <c r="L867" s="9">
        <f t="shared" si="13"/>
        <v>21375</v>
      </c>
      <c r="M867" s="9">
        <v>53437.5</v>
      </c>
      <c r="N867" s="10">
        <v>0.25</v>
      </c>
      <c r="O867" s="4" t="s">
        <v>24</v>
      </c>
    </row>
    <row r="868" spans="1:15" ht="14.25" customHeight="1" x14ac:dyDescent="0.25">
      <c r="A868" s="4" t="s">
        <v>34</v>
      </c>
      <c r="B868" s="4">
        <v>1189833</v>
      </c>
      <c r="C868" s="5">
        <v>44199</v>
      </c>
      <c r="D868" s="37">
        <v>2021</v>
      </c>
      <c r="E868" s="5" t="str">
        <f>TEXT(Sales[[#This Row],[Invoice Date]],"mmm")</f>
        <v>Jan</v>
      </c>
      <c r="F868" s="4" t="s">
        <v>36</v>
      </c>
      <c r="G868" s="4" t="s">
        <v>53</v>
      </c>
      <c r="H868" s="4" t="s">
        <v>54</v>
      </c>
      <c r="I868" s="6" t="s">
        <v>17</v>
      </c>
      <c r="J868" s="7">
        <v>35</v>
      </c>
      <c r="K868" s="8">
        <v>525</v>
      </c>
      <c r="L868" s="9">
        <f t="shared" si="13"/>
        <v>18375</v>
      </c>
      <c r="M868" s="9">
        <v>82687.5</v>
      </c>
      <c r="N868" s="10">
        <v>0.45</v>
      </c>
      <c r="O868" s="4" t="s">
        <v>24</v>
      </c>
    </row>
    <row r="869" spans="1:15" ht="14.25" customHeight="1" x14ac:dyDescent="0.25">
      <c r="A869" s="4" t="s">
        <v>34</v>
      </c>
      <c r="B869" s="4">
        <v>1189833</v>
      </c>
      <c r="C869" s="5">
        <v>44200</v>
      </c>
      <c r="D869" s="37">
        <v>2021</v>
      </c>
      <c r="E869" s="5" t="str">
        <f>TEXT(Sales[[#This Row],[Invoice Date]],"mmm")</f>
        <v>Jan</v>
      </c>
      <c r="F869" s="4" t="s">
        <v>36</v>
      </c>
      <c r="G869" s="4" t="s">
        <v>53</v>
      </c>
      <c r="H869" s="4" t="s">
        <v>54</v>
      </c>
      <c r="I869" s="6" t="s">
        <v>19</v>
      </c>
      <c r="J869" s="7">
        <v>45</v>
      </c>
      <c r="K869" s="8">
        <v>425</v>
      </c>
      <c r="L869" s="9">
        <f t="shared" si="13"/>
        <v>19125</v>
      </c>
      <c r="M869" s="9">
        <v>57375</v>
      </c>
      <c r="N869" s="10">
        <v>0.3</v>
      </c>
      <c r="O869" s="4" t="s">
        <v>24</v>
      </c>
    </row>
    <row r="870" spans="1:15" ht="14.25" customHeight="1" x14ac:dyDescent="0.25">
      <c r="A870" s="4" t="s">
        <v>34</v>
      </c>
      <c r="B870" s="4">
        <v>1189833</v>
      </c>
      <c r="C870" s="5">
        <v>44201</v>
      </c>
      <c r="D870" s="37">
        <v>2021</v>
      </c>
      <c r="E870" s="5" t="str">
        <f>TEXT(Sales[[#This Row],[Invoice Date]],"mmm")</f>
        <v>Jan</v>
      </c>
      <c r="F870" s="4" t="s">
        <v>36</v>
      </c>
      <c r="G870" s="4" t="s">
        <v>53</v>
      </c>
      <c r="H870" s="4" t="s">
        <v>54</v>
      </c>
      <c r="I870" s="6" t="s">
        <v>20</v>
      </c>
      <c r="J870" s="7">
        <v>45</v>
      </c>
      <c r="K870" s="8">
        <v>450</v>
      </c>
      <c r="L870" s="9">
        <f t="shared" si="13"/>
        <v>20250</v>
      </c>
      <c r="M870" s="9">
        <v>91125</v>
      </c>
      <c r="N870" s="10">
        <v>0.45</v>
      </c>
      <c r="O870" s="4" t="s">
        <v>24</v>
      </c>
    </row>
    <row r="871" spans="1:15" ht="14.25" customHeight="1" x14ac:dyDescent="0.25">
      <c r="A871" s="4" t="s">
        <v>34</v>
      </c>
      <c r="B871" s="4">
        <v>1189833</v>
      </c>
      <c r="C871" s="5">
        <v>44202</v>
      </c>
      <c r="D871" s="37">
        <v>2021</v>
      </c>
      <c r="E871" s="5" t="str">
        <f>TEXT(Sales[[#This Row],[Invoice Date]],"mmm")</f>
        <v>Jan</v>
      </c>
      <c r="F871" s="4" t="s">
        <v>36</v>
      </c>
      <c r="G871" s="4" t="s">
        <v>53</v>
      </c>
      <c r="H871" s="4" t="s">
        <v>54</v>
      </c>
      <c r="I871" s="6" t="s">
        <v>21</v>
      </c>
      <c r="J871" s="7">
        <v>45</v>
      </c>
      <c r="K871" s="8">
        <v>300</v>
      </c>
      <c r="L871" s="9">
        <f t="shared" si="13"/>
        <v>13500</v>
      </c>
      <c r="M871" s="9">
        <v>53999.999999999993</v>
      </c>
      <c r="N871" s="10">
        <v>0.39999999999999997</v>
      </c>
      <c r="O871" s="4" t="s">
        <v>24</v>
      </c>
    </row>
    <row r="872" spans="1:15" ht="14.25" customHeight="1" x14ac:dyDescent="0.25">
      <c r="A872" s="4" t="s">
        <v>34</v>
      </c>
      <c r="B872" s="4">
        <v>1189833</v>
      </c>
      <c r="C872" s="5">
        <v>44203</v>
      </c>
      <c r="D872" s="37">
        <v>2021</v>
      </c>
      <c r="E872" s="5" t="str">
        <f>TEXT(Sales[[#This Row],[Invoice Date]],"mmm")</f>
        <v>Jan</v>
      </c>
      <c r="F872" s="4" t="s">
        <v>36</v>
      </c>
      <c r="G872" s="4" t="s">
        <v>53</v>
      </c>
      <c r="H872" s="4" t="s">
        <v>54</v>
      </c>
      <c r="I872" s="6" t="s">
        <v>22</v>
      </c>
      <c r="J872" s="7">
        <v>50</v>
      </c>
      <c r="K872" s="8">
        <v>225</v>
      </c>
      <c r="L872" s="9">
        <f t="shared" si="13"/>
        <v>11250</v>
      </c>
      <c r="M872" s="9">
        <v>67500.000000000015</v>
      </c>
      <c r="N872" s="10">
        <v>0.60000000000000009</v>
      </c>
      <c r="O872" s="4" t="s">
        <v>24</v>
      </c>
    </row>
    <row r="873" spans="1:15" ht="14.25" customHeight="1" x14ac:dyDescent="0.25">
      <c r="A873" s="4" t="s">
        <v>34</v>
      </c>
      <c r="B873" s="4">
        <v>1189833</v>
      </c>
      <c r="C873" s="5">
        <v>44204</v>
      </c>
      <c r="D873" s="37">
        <v>2021</v>
      </c>
      <c r="E873" s="5" t="str">
        <f>TEXT(Sales[[#This Row],[Invoice Date]],"mmm")</f>
        <v>Jan</v>
      </c>
      <c r="F873" s="4" t="s">
        <v>36</v>
      </c>
      <c r="G873" s="4" t="s">
        <v>53</v>
      </c>
      <c r="H873" s="4" t="s">
        <v>54</v>
      </c>
      <c r="I873" s="6" t="s">
        <v>23</v>
      </c>
      <c r="J873" s="7">
        <v>45</v>
      </c>
      <c r="K873" s="8">
        <v>425</v>
      </c>
      <c r="L873" s="9">
        <f t="shared" si="13"/>
        <v>19125</v>
      </c>
      <c r="M873" s="9">
        <v>47812.5</v>
      </c>
      <c r="N873" s="10">
        <v>0.25</v>
      </c>
      <c r="O873" s="4" t="s">
        <v>24</v>
      </c>
    </row>
    <row r="874" spans="1:15" ht="14.25" customHeight="1" x14ac:dyDescent="0.25">
      <c r="A874" s="4" t="s">
        <v>34</v>
      </c>
      <c r="B874" s="4">
        <v>1189833</v>
      </c>
      <c r="C874" s="5">
        <v>44205</v>
      </c>
      <c r="D874" s="37">
        <v>2021</v>
      </c>
      <c r="E874" s="5" t="str">
        <f>TEXT(Sales[[#This Row],[Invoice Date]],"mmm")</f>
        <v>Jan</v>
      </c>
      <c r="F874" s="4" t="s">
        <v>36</v>
      </c>
      <c r="G874" s="4" t="s">
        <v>53</v>
      </c>
      <c r="H874" s="4" t="s">
        <v>54</v>
      </c>
      <c r="I874" s="6" t="s">
        <v>17</v>
      </c>
      <c r="J874" s="7">
        <v>35</v>
      </c>
      <c r="K874" s="8">
        <v>575</v>
      </c>
      <c r="L874" s="9">
        <f t="shared" si="13"/>
        <v>20125</v>
      </c>
      <c r="M874" s="9">
        <v>90562.5</v>
      </c>
      <c r="N874" s="10">
        <v>0.45</v>
      </c>
      <c r="O874" s="4" t="s">
        <v>24</v>
      </c>
    </row>
    <row r="875" spans="1:15" ht="14.25" customHeight="1" x14ac:dyDescent="0.25">
      <c r="A875" s="4" t="s">
        <v>34</v>
      </c>
      <c r="B875" s="4">
        <v>1189833</v>
      </c>
      <c r="C875" s="5">
        <v>44206</v>
      </c>
      <c r="D875" s="37">
        <v>2021</v>
      </c>
      <c r="E875" s="5" t="str">
        <f>TEXT(Sales[[#This Row],[Invoice Date]],"mmm")</f>
        <v>Jan</v>
      </c>
      <c r="F875" s="4" t="s">
        <v>36</v>
      </c>
      <c r="G875" s="4" t="s">
        <v>53</v>
      </c>
      <c r="H875" s="4" t="s">
        <v>54</v>
      </c>
      <c r="I875" s="6" t="s">
        <v>19</v>
      </c>
      <c r="J875" s="7">
        <v>45</v>
      </c>
      <c r="K875" s="8">
        <v>425</v>
      </c>
      <c r="L875" s="9">
        <f t="shared" si="13"/>
        <v>19125</v>
      </c>
      <c r="M875" s="9">
        <v>57375</v>
      </c>
      <c r="N875" s="10">
        <v>0.3</v>
      </c>
      <c r="O875" s="4" t="s">
        <v>24</v>
      </c>
    </row>
    <row r="876" spans="1:15" ht="14.25" customHeight="1" x14ac:dyDescent="0.25">
      <c r="A876" s="4" t="s">
        <v>34</v>
      </c>
      <c r="B876" s="4">
        <v>1189833</v>
      </c>
      <c r="C876" s="5">
        <v>44207</v>
      </c>
      <c r="D876" s="37">
        <v>2021</v>
      </c>
      <c r="E876" s="5" t="str">
        <f>TEXT(Sales[[#This Row],[Invoice Date]],"mmm")</f>
        <v>Jan</v>
      </c>
      <c r="F876" s="4" t="s">
        <v>36</v>
      </c>
      <c r="G876" s="4" t="s">
        <v>53</v>
      </c>
      <c r="H876" s="4" t="s">
        <v>54</v>
      </c>
      <c r="I876" s="6" t="s">
        <v>20</v>
      </c>
      <c r="J876" s="7">
        <v>45</v>
      </c>
      <c r="K876" s="8">
        <v>425</v>
      </c>
      <c r="L876" s="9">
        <f t="shared" si="13"/>
        <v>19125</v>
      </c>
      <c r="M876" s="9">
        <v>86062.5</v>
      </c>
      <c r="N876" s="10">
        <v>0.45</v>
      </c>
      <c r="O876" s="4" t="s">
        <v>24</v>
      </c>
    </row>
    <row r="877" spans="1:15" ht="14.25" customHeight="1" x14ac:dyDescent="0.25">
      <c r="A877" s="4" t="s">
        <v>34</v>
      </c>
      <c r="B877" s="4">
        <v>1189833</v>
      </c>
      <c r="C877" s="5">
        <v>44208</v>
      </c>
      <c r="D877" s="37">
        <v>2021</v>
      </c>
      <c r="E877" s="5" t="str">
        <f>TEXT(Sales[[#This Row],[Invoice Date]],"mmm")</f>
        <v>Jan</v>
      </c>
      <c r="F877" s="4" t="s">
        <v>36</v>
      </c>
      <c r="G877" s="4" t="s">
        <v>53</v>
      </c>
      <c r="H877" s="4" t="s">
        <v>54</v>
      </c>
      <c r="I877" s="6" t="s">
        <v>21</v>
      </c>
      <c r="J877" s="7">
        <v>45</v>
      </c>
      <c r="K877" s="8">
        <v>325</v>
      </c>
      <c r="L877" s="9">
        <f t="shared" si="13"/>
        <v>14625</v>
      </c>
      <c r="M877" s="9">
        <v>58499.999999999993</v>
      </c>
      <c r="N877" s="10">
        <v>0.39999999999999997</v>
      </c>
      <c r="O877" s="4" t="s">
        <v>24</v>
      </c>
    </row>
    <row r="878" spans="1:15" ht="14.25" customHeight="1" x14ac:dyDescent="0.25">
      <c r="A878" s="4" t="s">
        <v>34</v>
      </c>
      <c r="B878" s="4">
        <v>1189833</v>
      </c>
      <c r="C878" s="5">
        <v>44209</v>
      </c>
      <c r="D878" s="37">
        <v>2021</v>
      </c>
      <c r="E878" s="5" t="str">
        <f>TEXT(Sales[[#This Row],[Invoice Date]],"mmm")</f>
        <v>Jan</v>
      </c>
      <c r="F878" s="4" t="s">
        <v>36</v>
      </c>
      <c r="G878" s="4" t="s">
        <v>53</v>
      </c>
      <c r="H878" s="4" t="s">
        <v>54</v>
      </c>
      <c r="I878" s="6" t="s">
        <v>22</v>
      </c>
      <c r="J878" s="7">
        <v>50</v>
      </c>
      <c r="K878" s="8">
        <v>200</v>
      </c>
      <c r="L878" s="9">
        <f t="shared" si="13"/>
        <v>10000</v>
      </c>
      <c r="M878" s="9">
        <v>60000.000000000007</v>
      </c>
      <c r="N878" s="10">
        <v>0.60000000000000009</v>
      </c>
      <c r="O878" s="4" t="s">
        <v>24</v>
      </c>
    </row>
    <row r="879" spans="1:15" ht="14.25" customHeight="1" x14ac:dyDescent="0.25">
      <c r="A879" s="4" t="s">
        <v>34</v>
      </c>
      <c r="B879" s="4">
        <v>1189833</v>
      </c>
      <c r="C879" s="5">
        <v>44210</v>
      </c>
      <c r="D879" s="37">
        <v>2021</v>
      </c>
      <c r="E879" s="5" t="str">
        <f>TEXT(Sales[[#This Row],[Invoice Date]],"mmm")</f>
        <v>Jan</v>
      </c>
      <c r="F879" s="4" t="s">
        <v>36</v>
      </c>
      <c r="G879" s="4" t="s">
        <v>53</v>
      </c>
      <c r="H879" s="4" t="s">
        <v>54</v>
      </c>
      <c r="I879" s="6" t="s">
        <v>23</v>
      </c>
      <c r="J879" s="7">
        <v>45</v>
      </c>
      <c r="K879" s="8">
        <v>400</v>
      </c>
      <c r="L879" s="9">
        <f t="shared" si="13"/>
        <v>18000</v>
      </c>
      <c r="M879" s="9">
        <v>45000</v>
      </c>
      <c r="N879" s="10">
        <v>0.25</v>
      </c>
      <c r="O879" s="4" t="s">
        <v>24</v>
      </c>
    </row>
    <row r="880" spans="1:15" ht="14.25" customHeight="1" x14ac:dyDescent="0.25">
      <c r="A880" s="4" t="s">
        <v>34</v>
      </c>
      <c r="B880" s="4">
        <v>1189833</v>
      </c>
      <c r="C880" s="5">
        <v>44211</v>
      </c>
      <c r="D880" s="37">
        <v>2021</v>
      </c>
      <c r="E880" s="5" t="str">
        <f>TEXT(Sales[[#This Row],[Invoice Date]],"mmm")</f>
        <v>Jan</v>
      </c>
      <c r="F880" s="4" t="s">
        <v>36</v>
      </c>
      <c r="G880" s="4" t="s">
        <v>53</v>
      </c>
      <c r="H880" s="4" t="s">
        <v>54</v>
      </c>
      <c r="I880" s="6" t="s">
        <v>17</v>
      </c>
      <c r="J880" s="7">
        <v>45</v>
      </c>
      <c r="K880" s="8">
        <v>575</v>
      </c>
      <c r="L880" s="9">
        <f t="shared" si="13"/>
        <v>25875</v>
      </c>
      <c r="M880" s="9">
        <v>116437.5</v>
      </c>
      <c r="N880" s="10">
        <v>0.45</v>
      </c>
      <c r="O880" s="4" t="s">
        <v>24</v>
      </c>
    </row>
    <row r="881" spans="1:15" ht="14.25" customHeight="1" x14ac:dyDescent="0.25">
      <c r="A881" s="4" t="s">
        <v>34</v>
      </c>
      <c r="B881" s="4">
        <v>1189833</v>
      </c>
      <c r="C881" s="5">
        <v>44212</v>
      </c>
      <c r="D881" s="37">
        <v>2021</v>
      </c>
      <c r="E881" s="5" t="str">
        <f>TEXT(Sales[[#This Row],[Invoice Date]],"mmm")</f>
        <v>Jan</v>
      </c>
      <c r="F881" s="4" t="s">
        <v>36</v>
      </c>
      <c r="G881" s="4" t="s">
        <v>53</v>
      </c>
      <c r="H881" s="4" t="s">
        <v>54</v>
      </c>
      <c r="I881" s="6" t="s">
        <v>19</v>
      </c>
      <c r="J881" s="7">
        <v>45</v>
      </c>
      <c r="K881" s="8">
        <v>375</v>
      </c>
      <c r="L881" s="9">
        <f t="shared" si="13"/>
        <v>16875</v>
      </c>
      <c r="M881" s="9">
        <v>50625</v>
      </c>
      <c r="N881" s="10">
        <v>0.3</v>
      </c>
      <c r="O881" s="4" t="s">
        <v>24</v>
      </c>
    </row>
    <row r="882" spans="1:15" ht="14.25" customHeight="1" x14ac:dyDescent="0.25">
      <c r="A882" s="4" t="s">
        <v>34</v>
      </c>
      <c r="B882" s="4">
        <v>1189833</v>
      </c>
      <c r="C882" s="5">
        <v>44213</v>
      </c>
      <c r="D882" s="37">
        <v>2021</v>
      </c>
      <c r="E882" s="5" t="str">
        <f>TEXT(Sales[[#This Row],[Invoice Date]],"mmm")</f>
        <v>Jan</v>
      </c>
      <c r="F882" s="4" t="s">
        <v>36</v>
      </c>
      <c r="G882" s="4" t="s">
        <v>53</v>
      </c>
      <c r="H882" s="4" t="s">
        <v>54</v>
      </c>
      <c r="I882" s="6" t="s">
        <v>20</v>
      </c>
      <c r="J882" s="7">
        <v>45</v>
      </c>
      <c r="K882" s="8">
        <v>400</v>
      </c>
      <c r="L882" s="9">
        <f t="shared" si="13"/>
        <v>18000</v>
      </c>
      <c r="M882" s="9">
        <v>81000</v>
      </c>
      <c r="N882" s="10">
        <v>0.45</v>
      </c>
      <c r="O882" s="4" t="s">
        <v>24</v>
      </c>
    </row>
    <row r="883" spans="1:15" ht="14.25" customHeight="1" x14ac:dyDescent="0.25">
      <c r="A883" s="4" t="s">
        <v>34</v>
      </c>
      <c r="B883" s="4">
        <v>1189833</v>
      </c>
      <c r="C883" s="5">
        <v>44214</v>
      </c>
      <c r="D883" s="37">
        <v>2021</v>
      </c>
      <c r="E883" s="5" t="str">
        <f>TEXT(Sales[[#This Row],[Invoice Date]],"mmm")</f>
        <v>Jan</v>
      </c>
      <c r="F883" s="4" t="s">
        <v>36</v>
      </c>
      <c r="G883" s="4" t="s">
        <v>53</v>
      </c>
      <c r="H883" s="4" t="s">
        <v>54</v>
      </c>
      <c r="I883" s="6" t="s">
        <v>21</v>
      </c>
      <c r="J883" s="7">
        <v>40</v>
      </c>
      <c r="K883" s="8">
        <v>300</v>
      </c>
      <c r="L883" s="9">
        <f t="shared" si="13"/>
        <v>12000</v>
      </c>
      <c r="M883" s="9">
        <v>47999.999999999993</v>
      </c>
      <c r="N883" s="10">
        <v>0.39999999999999997</v>
      </c>
      <c r="O883" s="4" t="s">
        <v>24</v>
      </c>
    </row>
    <row r="884" spans="1:15" ht="14.25" customHeight="1" x14ac:dyDescent="0.25">
      <c r="A884" s="4" t="s">
        <v>34</v>
      </c>
      <c r="B884" s="4">
        <v>1189833</v>
      </c>
      <c r="C884" s="5">
        <v>44215</v>
      </c>
      <c r="D884" s="37">
        <v>2021</v>
      </c>
      <c r="E884" s="5" t="str">
        <f>TEXT(Sales[[#This Row],[Invoice Date]],"mmm")</f>
        <v>Jan</v>
      </c>
      <c r="F884" s="4" t="s">
        <v>36</v>
      </c>
      <c r="G884" s="4" t="s">
        <v>53</v>
      </c>
      <c r="H884" s="4" t="s">
        <v>54</v>
      </c>
      <c r="I884" s="6" t="s">
        <v>22</v>
      </c>
      <c r="J884" s="7">
        <v>45</v>
      </c>
      <c r="K884" s="8">
        <v>200</v>
      </c>
      <c r="L884" s="9">
        <f t="shared" si="13"/>
        <v>9000</v>
      </c>
      <c r="M884" s="9">
        <v>54000.000000000007</v>
      </c>
      <c r="N884" s="10">
        <v>0.60000000000000009</v>
      </c>
      <c r="O884" s="4" t="s">
        <v>24</v>
      </c>
    </row>
    <row r="885" spans="1:15" ht="14.25" customHeight="1" x14ac:dyDescent="0.25">
      <c r="A885" s="4" t="s">
        <v>34</v>
      </c>
      <c r="B885" s="4">
        <v>1189833</v>
      </c>
      <c r="C885" s="5">
        <v>44216</v>
      </c>
      <c r="D885" s="37">
        <v>2021</v>
      </c>
      <c r="E885" s="5" t="str">
        <f>TEXT(Sales[[#This Row],[Invoice Date]],"mmm")</f>
        <v>Jan</v>
      </c>
      <c r="F885" s="4" t="s">
        <v>36</v>
      </c>
      <c r="G885" s="4" t="s">
        <v>53</v>
      </c>
      <c r="H885" s="4" t="s">
        <v>54</v>
      </c>
      <c r="I885" s="6" t="s">
        <v>23</v>
      </c>
      <c r="J885" s="7">
        <v>60</v>
      </c>
      <c r="K885" s="8">
        <v>375</v>
      </c>
      <c r="L885" s="9">
        <f t="shared" si="13"/>
        <v>22500</v>
      </c>
      <c r="M885" s="9">
        <v>56250</v>
      </c>
      <c r="N885" s="10">
        <v>0.25</v>
      </c>
      <c r="O885" s="4" t="s">
        <v>24</v>
      </c>
    </row>
    <row r="886" spans="1:15" ht="14.25" customHeight="1" x14ac:dyDescent="0.25">
      <c r="A886" s="4" t="s">
        <v>34</v>
      </c>
      <c r="B886" s="4">
        <v>1189833</v>
      </c>
      <c r="C886" s="5">
        <v>44217</v>
      </c>
      <c r="D886" s="37">
        <v>2021</v>
      </c>
      <c r="E886" s="5" t="str">
        <f>TEXT(Sales[[#This Row],[Invoice Date]],"mmm")</f>
        <v>Jan</v>
      </c>
      <c r="F886" s="4" t="s">
        <v>36</v>
      </c>
      <c r="G886" s="4" t="s">
        <v>53</v>
      </c>
      <c r="H886" s="4" t="s">
        <v>54</v>
      </c>
      <c r="I886" s="6" t="s">
        <v>17</v>
      </c>
      <c r="J886" s="7">
        <v>40</v>
      </c>
      <c r="K886" s="8">
        <v>575</v>
      </c>
      <c r="L886" s="9">
        <f t="shared" si="13"/>
        <v>23000</v>
      </c>
      <c r="M886" s="9">
        <v>103500</v>
      </c>
      <c r="N886" s="10">
        <v>0.45</v>
      </c>
      <c r="O886" s="4" t="s">
        <v>24</v>
      </c>
    </row>
    <row r="887" spans="1:15" ht="14.25" customHeight="1" x14ac:dyDescent="0.25">
      <c r="A887" s="4" t="s">
        <v>34</v>
      </c>
      <c r="B887" s="4">
        <v>1189833</v>
      </c>
      <c r="C887" s="5">
        <v>44218</v>
      </c>
      <c r="D887" s="37">
        <v>2021</v>
      </c>
      <c r="E887" s="5" t="str">
        <f>TEXT(Sales[[#This Row],[Invoice Date]],"mmm")</f>
        <v>Jan</v>
      </c>
      <c r="F887" s="4" t="s">
        <v>36</v>
      </c>
      <c r="G887" s="4" t="s">
        <v>53</v>
      </c>
      <c r="H887" s="4" t="s">
        <v>54</v>
      </c>
      <c r="I887" s="6" t="s">
        <v>19</v>
      </c>
      <c r="J887" s="7">
        <v>45</v>
      </c>
      <c r="K887" s="8">
        <v>425</v>
      </c>
      <c r="L887" s="9">
        <f t="shared" si="13"/>
        <v>19125</v>
      </c>
      <c r="M887" s="9">
        <v>57375</v>
      </c>
      <c r="N887" s="10">
        <v>0.3</v>
      </c>
      <c r="O887" s="4" t="s">
        <v>24</v>
      </c>
    </row>
    <row r="888" spans="1:15" ht="14.25" customHeight="1" x14ac:dyDescent="0.25">
      <c r="A888" s="4" t="s">
        <v>34</v>
      </c>
      <c r="B888" s="4">
        <v>1189833</v>
      </c>
      <c r="C888" s="5">
        <v>44219</v>
      </c>
      <c r="D888" s="37">
        <v>2021</v>
      </c>
      <c r="E888" s="5" t="str">
        <f>TEXT(Sales[[#This Row],[Invoice Date]],"mmm")</f>
        <v>Jan</v>
      </c>
      <c r="F888" s="4" t="s">
        <v>36</v>
      </c>
      <c r="G888" s="4" t="s">
        <v>53</v>
      </c>
      <c r="H888" s="4" t="s">
        <v>54</v>
      </c>
      <c r="I888" s="6" t="s">
        <v>20</v>
      </c>
      <c r="J888" s="7">
        <v>45</v>
      </c>
      <c r="K888" s="8">
        <v>425</v>
      </c>
      <c r="L888" s="9">
        <f t="shared" si="13"/>
        <v>19125</v>
      </c>
      <c r="M888" s="9">
        <v>86062.5</v>
      </c>
      <c r="N888" s="10">
        <v>0.45</v>
      </c>
      <c r="O888" s="4" t="s">
        <v>24</v>
      </c>
    </row>
    <row r="889" spans="1:15" ht="14.25" customHeight="1" x14ac:dyDescent="0.25">
      <c r="A889" s="4" t="s">
        <v>34</v>
      </c>
      <c r="B889" s="4">
        <v>1189833</v>
      </c>
      <c r="C889" s="5">
        <v>44220</v>
      </c>
      <c r="D889" s="37">
        <v>2021</v>
      </c>
      <c r="E889" s="5" t="str">
        <f>TEXT(Sales[[#This Row],[Invoice Date]],"mmm")</f>
        <v>Jan</v>
      </c>
      <c r="F889" s="4" t="s">
        <v>36</v>
      </c>
      <c r="G889" s="4" t="s">
        <v>53</v>
      </c>
      <c r="H889" s="4" t="s">
        <v>54</v>
      </c>
      <c r="I889" s="6" t="s">
        <v>21</v>
      </c>
      <c r="J889" s="7">
        <v>40</v>
      </c>
      <c r="K889" s="8">
        <v>325</v>
      </c>
      <c r="L889" s="9">
        <f t="shared" si="13"/>
        <v>13000</v>
      </c>
      <c r="M889" s="9">
        <v>51999.999999999993</v>
      </c>
      <c r="N889" s="10">
        <v>0.39999999999999997</v>
      </c>
      <c r="O889" s="4" t="s">
        <v>24</v>
      </c>
    </row>
    <row r="890" spans="1:15" ht="14.25" customHeight="1" x14ac:dyDescent="0.25">
      <c r="A890" s="4" t="s">
        <v>34</v>
      </c>
      <c r="B890" s="4">
        <v>1189833</v>
      </c>
      <c r="C890" s="5">
        <v>44221</v>
      </c>
      <c r="D890" s="37">
        <v>2021</v>
      </c>
      <c r="E890" s="5" t="str">
        <f>TEXT(Sales[[#This Row],[Invoice Date]],"mmm")</f>
        <v>Jan</v>
      </c>
      <c r="F890" s="4" t="s">
        <v>36</v>
      </c>
      <c r="G890" s="4" t="s">
        <v>53</v>
      </c>
      <c r="H890" s="4" t="s">
        <v>54</v>
      </c>
      <c r="I890" s="6" t="s">
        <v>22</v>
      </c>
      <c r="J890" s="7">
        <v>45</v>
      </c>
      <c r="K890" s="8">
        <v>225</v>
      </c>
      <c r="L890" s="9">
        <f t="shared" si="13"/>
        <v>10125</v>
      </c>
      <c r="M890" s="9">
        <v>60750.000000000007</v>
      </c>
      <c r="N890" s="10">
        <v>0.60000000000000009</v>
      </c>
      <c r="O890" s="4" t="s">
        <v>24</v>
      </c>
    </row>
    <row r="891" spans="1:15" ht="14.25" customHeight="1" x14ac:dyDescent="0.25">
      <c r="A891" s="4" t="s">
        <v>34</v>
      </c>
      <c r="B891" s="4">
        <v>1189833</v>
      </c>
      <c r="C891" s="5">
        <v>44222</v>
      </c>
      <c r="D891" s="37">
        <v>2021</v>
      </c>
      <c r="E891" s="5" t="str">
        <f>TEXT(Sales[[#This Row],[Invoice Date]],"mmm")</f>
        <v>Jan</v>
      </c>
      <c r="F891" s="4" t="s">
        <v>36</v>
      </c>
      <c r="G891" s="4" t="s">
        <v>53</v>
      </c>
      <c r="H891" s="4" t="s">
        <v>54</v>
      </c>
      <c r="I891" s="6" t="s">
        <v>23</v>
      </c>
      <c r="J891" s="7">
        <v>60</v>
      </c>
      <c r="K891" s="8">
        <v>400</v>
      </c>
      <c r="L891" s="9">
        <f t="shared" si="13"/>
        <v>24000</v>
      </c>
      <c r="M891" s="9">
        <v>60000</v>
      </c>
      <c r="N891" s="10">
        <v>0.25</v>
      </c>
      <c r="O891" s="4" t="s">
        <v>24</v>
      </c>
    </row>
    <row r="892" spans="1:15" ht="14.25" customHeight="1" x14ac:dyDescent="0.25">
      <c r="A892" s="4" t="s">
        <v>34</v>
      </c>
      <c r="B892" s="4">
        <v>1189833</v>
      </c>
      <c r="C892" s="5">
        <v>44223</v>
      </c>
      <c r="D892" s="37">
        <v>2021</v>
      </c>
      <c r="E892" s="5" t="str">
        <f>TEXT(Sales[[#This Row],[Invoice Date]],"mmm")</f>
        <v>Jan</v>
      </c>
      <c r="F892" s="4" t="s">
        <v>36</v>
      </c>
      <c r="G892" s="4" t="s">
        <v>53</v>
      </c>
      <c r="H892" s="4" t="s">
        <v>54</v>
      </c>
      <c r="I892" s="6" t="s">
        <v>17</v>
      </c>
      <c r="J892" s="7">
        <v>40</v>
      </c>
      <c r="K892" s="8">
        <v>675</v>
      </c>
      <c r="L892" s="9">
        <f t="shared" si="13"/>
        <v>27000</v>
      </c>
      <c r="M892" s="9">
        <v>121500</v>
      </c>
      <c r="N892" s="10">
        <v>0.45</v>
      </c>
      <c r="O892" s="4" t="s">
        <v>24</v>
      </c>
    </row>
    <row r="893" spans="1:15" ht="14.25" customHeight="1" x14ac:dyDescent="0.25">
      <c r="A893" s="4" t="s">
        <v>34</v>
      </c>
      <c r="B893" s="4">
        <v>1189833</v>
      </c>
      <c r="C893" s="5">
        <v>44224</v>
      </c>
      <c r="D893" s="37">
        <v>2021</v>
      </c>
      <c r="E893" s="5" t="str">
        <f>TEXT(Sales[[#This Row],[Invoice Date]],"mmm")</f>
        <v>Jan</v>
      </c>
      <c r="F893" s="4" t="s">
        <v>36</v>
      </c>
      <c r="G893" s="4" t="s">
        <v>53</v>
      </c>
      <c r="H893" s="4" t="s">
        <v>54</v>
      </c>
      <c r="I893" s="6" t="s">
        <v>19</v>
      </c>
      <c r="J893" s="7">
        <v>45</v>
      </c>
      <c r="K893" s="8">
        <v>525</v>
      </c>
      <c r="L893" s="9">
        <f t="shared" si="13"/>
        <v>23625</v>
      </c>
      <c r="M893" s="9">
        <v>70875</v>
      </c>
      <c r="N893" s="10">
        <v>0.3</v>
      </c>
      <c r="O893" s="4" t="s">
        <v>24</v>
      </c>
    </row>
    <row r="894" spans="1:15" ht="14.25" customHeight="1" x14ac:dyDescent="0.25">
      <c r="A894" s="4" t="s">
        <v>34</v>
      </c>
      <c r="B894" s="4">
        <v>1189833</v>
      </c>
      <c r="C894" s="5">
        <v>44225</v>
      </c>
      <c r="D894" s="37">
        <v>2021</v>
      </c>
      <c r="E894" s="5" t="str">
        <f>TEXT(Sales[[#This Row],[Invoice Date]],"mmm")</f>
        <v>Jan</v>
      </c>
      <c r="F894" s="4" t="s">
        <v>36</v>
      </c>
      <c r="G894" s="4" t="s">
        <v>53</v>
      </c>
      <c r="H894" s="4" t="s">
        <v>54</v>
      </c>
      <c r="I894" s="6" t="s">
        <v>20</v>
      </c>
      <c r="J894" s="7">
        <v>45</v>
      </c>
      <c r="K894" s="8">
        <v>550</v>
      </c>
      <c r="L894" s="9">
        <f t="shared" si="13"/>
        <v>24750</v>
      </c>
      <c r="M894" s="9">
        <v>111375</v>
      </c>
      <c r="N894" s="10">
        <v>0.45</v>
      </c>
      <c r="O894" s="4" t="s">
        <v>24</v>
      </c>
    </row>
    <row r="895" spans="1:15" ht="14.25" customHeight="1" x14ac:dyDescent="0.25">
      <c r="A895" s="4" t="s">
        <v>34</v>
      </c>
      <c r="B895" s="4">
        <v>1189833</v>
      </c>
      <c r="C895" s="5">
        <v>44226</v>
      </c>
      <c r="D895" s="37">
        <v>2021</v>
      </c>
      <c r="E895" s="5" t="str">
        <f>TEXT(Sales[[#This Row],[Invoice Date]],"mmm")</f>
        <v>Jan</v>
      </c>
      <c r="F895" s="4" t="s">
        <v>36</v>
      </c>
      <c r="G895" s="4" t="s">
        <v>53</v>
      </c>
      <c r="H895" s="4" t="s">
        <v>54</v>
      </c>
      <c r="I895" s="6" t="s">
        <v>21</v>
      </c>
      <c r="J895" s="7">
        <v>40</v>
      </c>
      <c r="K895" s="8">
        <v>425</v>
      </c>
      <c r="L895" s="9">
        <f t="shared" si="13"/>
        <v>17000</v>
      </c>
      <c r="M895" s="9">
        <v>68000</v>
      </c>
      <c r="N895" s="10">
        <v>0.39999999999999997</v>
      </c>
      <c r="O895" s="4" t="s">
        <v>24</v>
      </c>
    </row>
    <row r="896" spans="1:15" ht="14.25" customHeight="1" x14ac:dyDescent="0.25">
      <c r="A896" s="4" t="s">
        <v>34</v>
      </c>
      <c r="B896" s="4">
        <v>1189833</v>
      </c>
      <c r="C896" s="5">
        <v>44227</v>
      </c>
      <c r="D896" s="37">
        <v>2021</v>
      </c>
      <c r="E896" s="5" t="str">
        <f>TEXT(Sales[[#This Row],[Invoice Date]],"mmm")</f>
        <v>Jan</v>
      </c>
      <c r="F896" s="4" t="s">
        <v>36</v>
      </c>
      <c r="G896" s="4" t="s">
        <v>53</v>
      </c>
      <c r="H896" s="4" t="s">
        <v>54</v>
      </c>
      <c r="I896" s="6" t="s">
        <v>22</v>
      </c>
      <c r="J896" s="7">
        <v>45</v>
      </c>
      <c r="K896" s="8">
        <v>300</v>
      </c>
      <c r="L896" s="9">
        <f t="shared" si="13"/>
        <v>13500</v>
      </c>
      <c r="M896" s="9">
        <v>81000.000000000015</v>
      </c>
      <c r="N896" s="10">
        <v>0.60000000000000009</v>
      </c>
      <c r="O896" s="4" t="s">
        <v>24</v>
      </c>
    </row>
    <row r="897" spans="1:15" ht="14.25" customHeight="1" x14ac:dyDescent="0.25">
      <c r="A897" s="4" t="s">
        <v>34</v>
      </c>
      <c r="B897" s="4">
        <v>1189833</v>
      </c>
      <c r="C897" s="5">
        <v>44228</v>
      </c>
      <c r="D897" s="37">
        <v>2021</v>
      </c>
      <c r="E897" s="5" t="str">
        <f>TEXT(Sales[[#This Row],[Invoice Date]],"mmm")</f>
        <v>Feb</v>
      </c>
      <c r="F897" s="4" t="s">
        <v>36</v>
      </c>
      <c r="G897" s="4" t="s">
        <v>53</v>
      </c>
      <c r="H897" s="4" t="s">
        <v>54</v>
      </c>
      <c r="I897" s="6" t="s">
        <v>23</v>
      </c>
      <c r="J897" s="7">
        <v>60</v>
      </c>
      <c r="K897" s="8">
        <v>600</v>
      </c>
      <c r="L897" s="9">
        <f t="shared" si="13"/>
        <v>36000</v>
      </c>
      <c r="M897" s="9">
        <v>90000</v>
      </c>
      <c r="N897" s="10">
        <v>0.25</v>
      </c>
      <c r="O897" s="4" t="s">
        <v>24</v>
      </c>
    </row>
    <row r="898" spans="1:15" ht="14.25" customHeight="1" x14ac:dyDescent="0.25">
      <c r="A898" s="4" t="s">
        <v>34</v>
      </c>
      <c r="B898" s="4">
        <v>1189833</v>
      </c>
      <c r="C898" s="5">
        <v>44229</v>
      </c>
      <c r="D898" s="37">
        <v>2021</v>
      </c>
      <c r="E898" s="5" t="str">
        <f>TEXT(Sales[[#This Row],[Invoice Date]],"mmm")</f>
        <v>Feb</v>
      </c>
      <c r="F898" s="4" t="s">
        <v>36</v>
      </c>
      <c r="G898" s="4" t="s">
        <v>53</v>
      </c>
      <c r="H898" s="4" t="s">
        <v>54</v>
      </c>
      <c r="I898" s="6" t="s">
        <v>17</v>
      </c>
      <c r="J898" s="7">
        <v>40</v>
      </c>
      <c r="K898" s="8">
        <v>750</v>
      </c>
      <c r="L898" s="9">
        <f t="shared" si="13"/>
        <v>30000</v>
      </c>
      <c r="M898" s="9">
        <v>135000</v>
      </c>
      <c r="N898" s="10">
        <v>0.45</v>
      </c>
      <c r="O898" s="4" t="s">
        <v>24</v>
      </c>
    </row>
    <row r="899" spans="1:15" ht="14.25" customHeight="1" x14ac:dyDescent="0.25">
      <c r="A899" s="4" t="s">
        <v>34</v>
      </c>
      <c r="B899" s="4">
        <v>1189833</v>
      </c>
      <c r="C899" s="5">
        <v>44230</v>
      </c>
      <c r="D899" s="37">
        <v>2021</v>
      </c>
      <c r="E899" s="5" t="str">
        <f>TEXT(Sales[[#This Row],[Invoice Date]],"mmm")</f>
        <v>Feb</v>
      </c>
      <c r="F899" s="4" t="s">
        <v>36</v>
      </c>
      <c r="G899" s="4" t="s">
        <v>53</v>
      </c>
      <c r="H899" s="4" t="s">
        <v>54</v>
      </c>
      <c r="I899" s="6" t="s">
        <v>19</v>
      </c>
      <c r="J899" s="7">
        <v>45</v>
      </c>
      <c r="K899" s="8">
        <v>600</v>
      </c>
      <c r="L899" s="9">
        <f t="shared" ref="L899:L962" si="14">J899*K899</f>
        <v>27000</v>
      </c>
      <c r="M899" s="9">
        <v>81000</v>
      </c>
      <c r="N899" s="10">
        <v>0.3</v>
      </c>
      <c r="O899" s="4" t="s">
        <v>24</v>
      </c>
    </row>
    <row r="900" spans="1:15" ht="14.25" customHeight="1" x14ac:dyDescent="0.25">
      <c r="A900" s="4" t="s">
        <v>34</v>
      </c>
      <c r="B900" s="4">
        <v>1189833</v>
      </c>
      <c r="C900" s="5">
        <v>44231</v>
      </c>
      <c r="D900" s="37">
        <v>2021</v>
      </c>
      <c r="E900" s="5" t="str">
        <f>TEXT(Sales[[#This Row],[Invoice Date]],"mmm")</f>
        <v>Feb</v>
      </c>
      <c r="F900" s="4" t="s">
        <v>36</v>
      </c>
      <c r="G900" s="4" t="s">
        <v>53</v>
      </c>
      <c r="H900" s="4" t="s">
        <v>54</v>
      </c>
      <c r="I900" s="6" t="s">
        <v>20</v>
      </c>
      <c r="J900" s="7">
        <v>45</v>
      </c>
      <c r="K900" s="8">
        <v>550</v>
      </c>
      <c r="L900" s="9">
        <f t="shared" si="14"/>
        <v>24750</v>
      </c>
      <c r="M900" s="9">
        <v>111375</v>
      </c>
      <c r="N900" s="10">
        <v>0.45</v>
      </c>
      <c r="O900" s="4" t="s">
        <v>24</v>
      </c>
    </row>
    <row r="901" spans="1:15" ht="14.25" customHeight="1" x14ac:dyDescent="0.25">
      <c r="A901" s="4" t="s">
        <v>34</v>
      </c>
      <c r="B901" s="4">
        <v>1189833</v>
      </c>
      <c r="C901" s="5">
        <v>44232</v>
      </c>
      <c r="D901" s="37">
        <v>2021</v>
      </c>
      <c r="E901" s="5" t="str">
        <f>TEXT(Sales[[#This Row],[Invoice Date]],"mmm")</f>
        <v>Feb</v>
      </c>
      <c r="F901" s="4" t="s">
        <v>36</v>
      </c>
      <c r="G901" s="4" t="s">
        <v>53</v>
      </c>
      <c r="H901" s="4" t="s">
        <v>54</v>
      </c>
      <c r="I901" s="6" t="s">
        <v>21</v>
      </c>
      <c r="J901" s="7">
        <v>40</v>
      </c>
      <c r="K901" s="8">
        <v>450</v>
      </c>
      <c r="L901" s="9">
        <f t="shared" si="14"/>
        <v>18000</v>
      </c>
      <c r="M901" s="9">
        <v>72000</v>
      </c>
      <c r="N901" s="10">
        <v>0.39999999999999997</v>
      </c>
      <c r="O901" s="4" t="s">
        <v>24</v>
      </c>
    </row>
    <row r="902" spans="1:15" ht="14.25" customHeight="1" x14ac:dyDescent="0.25">
      <c r="A902" s="4" t="s">
        <v>34</v>
      </c>
      <c r="B902" s="4">
        <v>1189833</v>
      </c>
      <c r="C902" s="5">
        <v>44233</v>
      </c>
      <c r="D902" s="37">
        <v>2021</v>
      </c>
      <c r="E902" s="5" t="str">
        <f>TEXT(Sales[[#This Row],[Invoice Date]],"mmm")</f>
        <v>Feb</v>
      </c>
      <c r="F902" s="4" t="s">
        <v>36</v>
      </c>
      <c r="G902" s="4" t="s">
        <v>53</v>
      </c>
      <c r="H902" s="4" t="s">
        <v>54</v>
      </c>
      <c r="I902" s="6" t="s">
        <v>22</v>
      </c>
      <c r="J902" s="7">
        <v>45</v>
      </c>
      <c r="K902" s="8">
        <v>475</v>
      </c>
      <c r="L902" s="9">
        <f t="shared" si="14"/>
        <v>21375</v>
      </c>
      <c r="M902" s="9">
        <v>128250.00000000001</v>
      </c>
      <c r="N902" s="10">
        <v>0.60000000000000009</v>
      </c>
      <c r="O902" s="4" t="s">
        <v>24</v>
      </c>
    </row>
    <row r="903" spans="1:15" ht="14.25" customHeight="1" x14ac:dyDescent="0.25">
      <c r="A903" s="4" t="s">
        <v>34</v>
      </c>
      <c r="B903" s="4">
        <v>1189833</v>
      </c>
      <c r="C903" s="5">
        <v>44234</v>
      </c>
      <c r="D903" s="37">
        <v>2021</v>
      </c>
      <c r="E903" s="5" t="str">
        <f>TEXT(Sales[[#This Row],[Invoice Date]],"mmm")</f>
        <v>Feb</v>
      </c>
      <c r="F903" s="4" t="s">
        <v>36</v>
      </c>
      <c r="G903" s="4" t="s">
        <v>53</v>
      </c>
      <c r="H903" s="4" t="s">
        <v>54</v>
      </c>
      <c r="I903" s="6" t="s">
        <v>23</v>
      </c>
      <c r="J903" s="7">
        <v>60</v>
      </c>
      <c r="K903" s="8">
        <v>475</v>
      </c>
      <c r="L903" s="9">
        <f t="shared" si="14"/>
        <v>28500</v>
      </c>
      <c r="M903" s="9">
        <v>71250</v>
      </c>
      <c r="N903" s="10">
        <v>0.25</v>
      </c>
      <c r="O903" s="4" t="s">
        <v>24</v>
      </c>
    </row>
    <row r="904" spans="1:15" ht="14.25" customHeight="1" x14ac:dyDescent="0.25">
      <c r="A904" s="4" t="s">
        <v>34</v>
      </c>
      <c r="B904" s="4">
        <v>1189833</v>
      </c>
      <c r="C904" s="5">
        <v>44235</v>
      </c>
      <c r="D904" s="37">
        <v>2021</v>
      </c>
      <c r="E904" s="5" t="str">
        <f>TEXT(Sales[[#This Row],[Invoice Date]],"mmm")</f>
        <v>Feb</v>
      </c>
      <c r="F904" s="4" t="s">
        <v>36</v>
      </c>
      <c r="G904" s="4" t="s">
        <v>53</v>
      </c>
      <c r="H904" s="4" t="s">
        <v>54</v>
      </c>
      <c r="I904" s="6" t="s">
        <v>17</v>
      </c>
      <c r="J904" s="7">
        <v>45</v>
      </c>
      <c r="K904" s="8">
        <v>675</v>
      </c>
      <c r="L904" s="9">
        <f t="shared" si="14"/>
        <v>30375</v>
      </c>
      <c r="M904" s="9">
        <v>136687.5</v>
      </c>
      <c r="N904" s="10">
        <v>0.45</v>
      </c>
      <c r="O904" s="4" t="s">
        <v>24</v>
      </c>
    </row>
    <row r="905" spans="1:15" ht="14.25" customHeight="1" x14ac:dyDescent="0.25">
      <c r="A905" s="4" t="s">
        <v>34</v>
      </c>
      <c r="B905" s="4">
        <v>1189833</v>
      </c>
      <c r="C905" s="5">
        <v>44236</v>
      </c>
      <c r="D905" s="37">
        <v>2021</v>
      </c>
      <c r="E905" s="5" t="str">
        <f>TEXT(Sales[[#This Row],[Invoice Date]],"mmm")</f>
        <v>Feb</v>
      </c>
      <c r="F905" s="4" t="s">
        <v>36</v>
      </c>
      <c r="G905" s="4" t="s">
        <v>53</v>
      </c>
      <c r="H905" s="4" t="s">
        <v>54</v>
      </c>
      <c r="I905" s="6" t="s">
        <v>19</v>
      </c>
      <c r="J905" s="7">
        <v>55.000000000000007</v>
      </c>
      <c r="K905" s="8">
        <v>625</v>
      </c>
      <c r="L905" s="9">
        <f t="shared" si="14"/>
        <v>34375.000000000007</v>
      </c>
      <c r="M905" s="9">
        <v>103125.00000000001</v>
      </c>
      <c r="N905" s="10">
        <v>0.3</v>
      </c>
      <c r="O905" s="4" t="s">
        <v>24</v>
      </c>
    </row>
    <row r="906" spans="1:15" ht="14.25" customHeight="1" x14ac:dyDescent="0.25">
      <c r="A906" s="4" t="s">
        <v>34</v>
      </c>
      <c r="B906" s="4">
        <v>1189833</v>
      </c>
      <c r="C906" s="5">
        <v>44237</v>
      </c>
      <c r="D906" s="37">
        <v>2021</v>
      </c>
      <c r="E906" s="5" t="str">
        <f>TEXT(Sales[[#This Row],[Invoice Date]],"mmm")</f>
        <v>Feb</v>
      </c>
      <c r="F906" s="4" t="s">
        <v>36</v>
      </c>
      <c r="G906" s="4" t="s">
        <v>53</v>
      </c>
      <c r="H906" s="4" t="s">
        <v>54</v>
      </c>
      <c r="I906" s="6" t="s">
        <v>20</v>
      </c>
      <c r="J906" s="7">
        <v>50</v>
      </c>
      <c r="K906" s="8">
        <v>500</v>
      </c>
      <c r="L906" s="9">
        <f t="shared" si="14"/>
        <v>25000</v>
      </c>
      <c r="M906" s="9">
        <v>112500</v>
      </c>
      <c r="N906" s="10">
        <v>0.45</v>
      </c>
      <c r="O906" s="4" t="s">
        <v>24</v>
      </c>
    </row>
    <row r="907" spans="1:15" ht="14.25" customHeight="1" x14ac:dyDescent="0.25">
      <c r="A907" s="4" t="s">
        <v>34</v>
      </c>
      <c r="B907" s="4">
        <v>1189833</v>
      </c>
      <c r="C907" s="5">
        <v>44238</v>
      </c>
      <c r="D907" s="37">
        <v>2021</v>
      </c>
      <c r="E907" s="5" t="str">
        <f>TEXT(Sales[[#This Row],[Invoice Date]],"mmm")</f>
        <v>Feb</v>
      </c>
      <c r="F907" s="4" t="s">
        <v>36</v>
      </c>
      <c r="G907" s="4" t="s">
        <v>53</v>
      </c>
      <c r="H907" s="4" t="s">
        <v>54</v>
      </c>
      <c r="I907" s="6" t="s">
        <v>21</v>
      </c>
      <c r="J907" s="7">
        <v>45</v>
      </c>
      <c r="K907" s="8">
        <v>425</v>
      </c>
      <c r="L907" s="9">
        <f t="shared" si="14"/>
        <v>19125</v>
      </c>
      <c r="M907" s="9">
        <v>76500</v>
      </c>
      <c r="N907" s="10">
        <v>0.39999999999999997</v>
      </c>
      <c r="O907" s="4" t="s">
        <v>24</v>
      </c>
    </row>
    <row r="908" spans="1:15" ht="14.25" customHeight="1" x14ac:dyDescent="0.25">
      <c r="A908" s="4" t="s">
        <v>34</v>
      </c>
      <c r="B908" s="4">
        <v>1189833</v>
      </c>
      <c r="C908" s="5">
        <v>44239</v>
      </c>
      <c r="D908" s="37">
        <v>2021</v>
      </c>
      <c r="E908" s="5" t="str">
        <f>TEXT(Sales[[#This Row],[Invoice Date]],"mmm")</f>
        <v>Feb</v>
      </c>
      <c r="F908" s="4" t="s">
        <v>36</v>
      </c>
      <c r="G908" s="4" t="s">
        <v>53</v>
      </c>
      <c r="H908" s="4" t="s">
        <v>54</v>
      </c>
      <c r="I908" s="6" t="s">
        <v>22</v>
      </c>
      <c r="J908" s="7">
        <v>54.999999999999993</v>
      </c>
      <c r="K908" s="8">
        <v>425</v>
      </c>
      <c r="L908" s="9">
        <f t="shared" si="14"/>
        <v>23374.999999999996</v>
      </c>
      <c r="M908" s="9">
        <v>140250</v>
      </c>
      <c r="N908" s="10">
        <v>0.60000000000000009</v>
      </c>
      <c r="O908" s="4" t="s">
        <v>24</v>
      </c>
    </row>
    <row r="909" spans="1:15" ht="14.25" customHeight="1" x14ac:dyDescent="0.25">
      <c r="A909" s="4" t="s">
        <v>34</v>
      </c>
      <c r="B909" s="4">
        <v>1189833</v>
      </c>
      <c r="C909" s="5">
        <v>44240</v>
      </c>
      <c r="D909" s="37">
        <v>2021</v>
      </c>
      <c r="E909" s="5" t="str">
        <f>TEXT(Sales[[#This Row],[Invoice Date]],"mmm")</f>
        <v>Feb</v>
      </c>
      <c r="F909" s="4" t="s">
        <v>36</v>
      </c>
      <c r="G909" s="4" t="s">
        <v>53</v>
      </c>
      <c r="H909" s="4" t="s">
        <v>54</v>
      </c>
      <c r="I909" s="6" t="s">
        <v>23</v>
      </c>
      <c r="J909" s="7">
        <v>60</v>
      </c>
      <c r="K909" s="8">
        <v>400</v>
      </c>
      <c r="L909" s="9">
        <f t="shared" si="14"/>
        <v>24000</v>
      </c>
      <c r="M909" s="9">
        <v>60000</v>
      </c>
      <c r="N909" s="10">
        <v>0.25</v>
      </c>
      <c r="O909" s="4" t="s">
        <v>24</v>
      </c>
    </row>
    <row r="910" spans="1:15" ht="14.25" customHeight="1" x14ac:dyDescent="0.25">
      <c r="A910" s="4" t="s">
        <v>34</v>
      </c>
      <c r="B910" s="4">
        <v>1189833</v>
      </c>
      <c r="C910" s="5">
        <v>44241</v>
      </c>
      <c r="D910" s="37">
        <v>2021</v>
      </c>
      <c r="E910" s="5" t="str">
        <f>TEXT(Sales[[#This Row],[Invoice Date]],"mmm")</f>
        <v>Feb</v>
      </c>
      <c r="F910" s="4" t="s">
        <v>36</v>
      </c>
      <c r="G910" s="4" t="s">
        <v>53</v>
      </c>
      <c r="H910" s="4" t="s">
        <v>54</v>
      </c>
      <c r="I910" s="6" t="s">
        <v>17</v>
      </c>
      <c r="J910" s="7">
        <v>45</v>
      </c>
      <c r="K910" s="8">
        <v>600</v>
      </c>
      <c r="L910" s="9">
        <f t="shared" si="14"/>
        <v>27000</v>
      </c>
      <c r="M910" s="9">
        <v>121500</v>
      </c>
      <c r="N910" s="10">
        <v>0.45</v>
      </c>
      <c r="O910" s="4" t="s">
        <v>24</v>
      </c>
    </row>
    <row r="911" spans="1:15" ht="14.25" customHeight="1" x14ac:dyDescent="0.25">
      <c r="A911" s="4" t="s">
        <v>34</v>
      </c>
      <c r="B911" s="4">
        <v>1189833</v>
      </c>
      <c r="C911" s="5">
        <v>44242</v>
      </c>
      <c r="D911" s="37">
        <v>2021</v>
      </c>
      <c r="E911" s="5" t="str">
        <f>TEXT(Sales[[#This Row],[Invoice Date]],"mmm")</f>
        <v>Feb</v>
      </c>
      <c r="F911" s="4" t="s">
        <v>36</v>
      </c>
      <c r="G911" s="4" t="s">
        <v>53</v>
      </c>
      <c r="H911" s="4" t="s">
        <v>54</v>
      </c>
      <c r="I911" s="6" t="s">
        <v>19</v>
      </c>
      <c r="J911" s="7">
        <v>50</v>
      </c>
      <c r="K911" s="8">
        <v>600</v>
      </c>
      <c r="L911" s="9">
        <f t="shared" si="14"/>
        <v>30000</v>
      </c>
      <c r="M911" s="9">
        <v>90000</v>
      </c>
      <c r="N911" s="10">
        <v>0.3</v>
      </c>
      <c r="O911" s="4" t="s">
        <v>24</v>
      </c>
    </row>
    <row r="912" spans="1:15" ht="14.25" customHeight="1" x14ac:dyDescent="0.25">
      <c r="A912" s="4" t="s">
        <v>34</v>
      </c>
      <c r="B912" s="4">
        <v>1189833</v>
      </c>
      <c r="C912" s="5">
        <v>44243</v>
      </c>
      <c r="D912" s="37">
        <v>2021</v>
      </c>
      <c r="E912" s="5" t="str">
        <f>TEXT(Sales[[#This Row],[Invoice Date]],"mmm")</f>
        <v>Feb</v>
      </c>
      <c r="F912" s="4" t="s">
        <v>36</v>
      </c>
      <c r="G912" s="4" t="s">
        <v>53</v>
      </c>
      <c r="H912" s="4" t="s">
        <v>54</v>
      </c>
      <c r="I912" s="6" t="s">
        <v>20</v>
      </c>
      <c r="J912" s="7">
        <v>45</v>
      </c>
      <c r="K912" s="8">
        <v>450</v>
      </c>
      <c r="L912" s="9">
        <f t="shared" si="14"/>
        <v>20250</v>
      </c>
      <c r="M912" s="9">
        <v>91125</v>
      </c>
      <c r="N912" s="10">
        <v>0.45</v>
      </c>
      <c r="O912" s="4" t="s">
        <v>24</v>
      </c>
    </row>
    <row r="913" spans="1:15" ht="14.25" customHeight="1" x14ac:dyDescent="0.25">
      <c r="A913" s="4" t="s">
        <v>34</v>
      </c>
      <c r="B913" s="4">
        <v>1189833</v>
      </c>
      <c r="C913" s="5">
        <v>44244</v>
      </c>
      <c r="D913" s="37">
        <v>2021</v>
      </c>
      <c r="E913" s="5" t="str">
        <f>TEXT(Sales[[#This Row],[Invoice Date]],"mmm")</f>
        <v>Feb</v>
      </c>
      <c r="F913" s="4" t="s">
        <v>36</v>
      </c>
      <c r="G913" s="4" t="s">
        <v>53</v>
      </c>
      <c r="H913" s="4" t="s">
        <v>54</v>
      </c>
      <c r="I913" s="6" t="s">
        <v>21</v>
      </c>
      <c r="J913" s="7">
        <v>45</v>
      </c>
      <c r="K913" s="8">
        <v>400</v>
      </c>
      <c r="L913" s="9">
        <f t="shared" si="14"/>
        <v>18000</v>
      </c>
      <c r="M913" s="9">
        <v>72000</v>
      </c>
      <c r="N913" s="10">
        <v>0.39999999999999997</v>
      </c>
      <c r="O913" s="4" t="s">
        <v>24</v>
      </c>
    </row>
    <row r="914" spans="1:15" ht="14.25" customHeight="1" x14ac:dyDescent="0.25">
      <c r="A914" s="4" t="s">
        <v>34</v>
      </c>
      <c r="B914" s="4">
        <v>1189833</v>
      </c>
      <c r="C914" s="5">
        <v>44245</v>
      </c>
      <c r="D914" s="37">
        <v>2021</v>
      </c>
      <c r="E914" s="5" t="str">
        <f>TEXT(Sales[[#This Row],[Invoice Date]],"mmm")</f>
        <v>Feb</v>
      </c>
      <c r="F914" s="4" t="s">
        <v>36</v>
      </c>
      <c r="G914" s="4" t="s">
        <v>53</v>
      </c>
      <c r="H914" s="4" t="s">
        <v>54</v>
      </c>
      <c r="I914" s="6" t="s">
        <v>22</v>
      </c>
      <c r="J914" s="7">
        <v>54.999999999999993</v>
      </c>
      <c r="K914" s="8">
        <v>400</v>
      </c>
      <c r="L914" s="9">
        <f t="shared" si="14"/>
        <v>21999.999999999996</v>
      </c>
      <c r="M914" s="9">
        <v>132000</v>
      </c>
      <c r="N914" s="10">
        <v>0.60000000000000009</v>
      </c>
      <c r="O914" s="4" t="s">
        <v>24</v>
      </c>
    </row>
    <row r="915" spans="1:15" ht="14.25" customHeight="1" x14ac:dyDescent="0.25">
      <c r="A915" s="4" t="s">
        <v>34</v>
      </c>
      <c r="B915" s="4">
        <v>1189833</v>
      </c>
      <c r="C915" s="5">
        <v>44246</v>
      </c>
      <c r="D915" s="37">
        <v>2021</v>
      </c>
      <c r="E915" s="5" t="str">
        <f>TEXT(Sales[[#This Row],[Invoice Date]],"mmm")</f>
        <v>Feb</v>
      </c>
      <c r="F915" s="4" t="s">
        <v>36</v>
      </c>
      <c r="G915" s="4" t="s">
        <v>53</v>
      </c>
      <c r="H915" s="4" t="s">
        <v>54</v>
      </c>
      <c r="I915" s="6" t="s">
        <v>23</v>
      </c>
      <c r="J915" s="7">
        <v>60</v>
      </c>
      <c r="K915" s="8">
        <v>450</v>
      </c>
      <c r="L915" s="9">
        <f t="shared" si="14"/>
        <v>27000</v>
      </c>
      <c r="M915" s="9">
        <v>67500</v>
      </c>
      <c r="N915" s="10">
        <v>0.25</v>
      </c>
      <c r="O915" s="4" t="s">
        <v>24</v>
      </c>
    </row>
    <row r="916" spans="1:15" ht="14.25" customHeight="1" x14ac:dyDescent="0.25">
      <c r="A916" s="4" t="s">
        <v>34</v>
      </c>
      <c r="B916" s="4">
        <v>1189833</v>
      </c>
      <c r="C916" s="5">
        <v>44247</v>
      </c>
      <c r="D916" s="37">
        <v>2021</v>
      </c>
      <c r="E916" s="5" t="str">
        <f>TEXT(Sales[[#This Row],[Invoice Date]],"mmm")</f>
        <v>Feb</v>
      </c>
      <c r="F916" s="4" t="s">
        <v>36</v>
      </c>
      <c r="G916" s="4" t="s">
        <v>53</v>
      </c>
      <c r="H916" s="4" t="s">
        <v>54</v>
      </c>
      <c r="I916" s="6" t="s">
        <v>17</v>
      </c>
      <c r="J916" s="7">
        <v>45</v>
      </c>
      <c r="K916" s="8">
        <v>550</v>
      </c>
      <c r="L916" s="9">
        <f t="shared" si="14"/>
        <v>24750</v>
      </c>
      <c r="M916" s="9">
        <v>111375</v>
      </c>
      <c r="N916" s="10">
        <v>0.45</v>
      </c>
      <c r="O916" s="4" t="s">
        <v>24</v>
      </c>
    </row>
    <row r="917" spans="1:15" ht="14.25" customHeight="1" x14ac:dyDescent="0.25">
      <c r="A917" s="4" t="s">
        <v>34</v>
      </c>
      <c r="B917" s="4">
        <v>1189833</v>
      </c>
      <c r="C917" s="5">
        <v>44248</v>
      </c>
      <c r="D917" s="37">
        <v>2021</v>
      </c>
      <c r="E917" s="5" t="str">
        <f>TEXT(Sales[[#This Row],[Invoice Date]],"mmm")</f>
        <v>Feb</v>
      </c>
      <c r="F917" s="4" t="s">
        <v>36</v>
      </c>
      <c r="G917" s="4" t="s">
        <v>53</v>
      </c>
      <c r="H917" s="4" t="s">
        <v>54</v>
      </c>
      <c r="I917" s="6" t="s">
        <v>19</v>
      </c>
      <c r="J917" s="7">
        <v>50</v>
      </c>
      <c r="K917" s="8">
        <v>550</v>
      </c>
      <c r="L917" s="9">
        <f t="shared" si="14"/>
        <v>27500</v>
      </c>
      <c r="M917" s="9">
        <v>82500</v>
      </c>
      <c r="N917" s="10">
        <v>0.3</v>
      </c>
      <c r="O917" s="4" t="s">
        <v>24</v>
      </c>
    </row>
    <row r="918" spans="1:15" ht="14.25" customHeight="1" x14ac:dyDescent="0.25">
      <c r="A918" s="4" t="s">
        <v>34</v>
      </c>
      <c r="B918" s="4">
        <v>1189833</v>
      </c>
      <c r="C918" s="5">
        <v>44249</v>
      </c>
      <c r="D918" s="37">
        <v>2021</v>
      </c>
      <c r="E918" s="5" t="str">
        <f>TEXT(Sales[[#This Row],[Invoice Date]],"mmm")</f>
        <v>Feb</v>
      </c>
      <c r="F918" s="4" t="s">
        <v>36</v>
      </c>
      <c r="G918" s="4" t="s">
        <v>53</v>
      </c>
      <c r="H918" s="4" t="s">
        <v>54</v>
      </c>
      <c r="I918" s="6" t="s">
        <v>20</v>
      </c>
      <c r="J918" s="7">
        <v>45</v>
      </c>
      <c r="K918" s="8">
        <v>400</v>
      </c>
      <c r="L918" s="9">
        <f t="shared" si="14"/>
        <v>18000</v>
      </c>
      <c r="M918" s="9">
        <v>81000</v>
      </c>
      <c r="N918" s="10">
        <v>0.45</v>
      </c>
      <c r="O918" s="4" t="s">
        <v>24</v>
      </c>
    </row>
    <row r="919" spans="1:15" ht="14.25" customHeight="1" x14ac:dyDescent="0.25">
      <c r="A919" s="4" t="s">
        <v>34</v>
      </c>
      <c r="B919" s="4">
        <v>1189833</v>
      </c>
      <c r="C919" s="5">
        <v>44250</v>
      </c>
      <c r="D919" s="37">
        <v>2021</v>
      </c>
      <c r="E919" s="5" t="str">
        <f>TEXT(Sales[[#This Row],[Invoice Date]],"mmm")</f>
        <v>Feb</v>
      </c>
      <c r="F919" s="4" t="s">
        <v>36</v>
      </c>
      <c r="G919" s="4" t="s">
        <v>53</v>
      </c>
      <c r="H919" s="4" t="s">
        <v>54</v>
      </c>
      <c r="I919" s="6" t="s">
        <v>21</v>
      </c>
      <c r="J919" s="7">
        <v>45</v>
      </c>
      <c r="K919" s="8">
        <v>375</v>
      </c>
      <c r="L919" s="9">
        <f t="shared" si="14"/>
        <v>16875</v>
      </c>
      <c r="M919" s="9">
        <v>67500</v>
      </c>
      <c r="N919" s="10">
        <v>0.39999999999999997</v>
      </c>
      <c r="O919" s="4" t="s">
        <v>24</v>
      </c>
    </row>
    <row r="920" spans="1:15" ht="14.25" customHeight="1" x14ac:dyDescent="0.25">
      <c r="A920" s="4" t="s">
        <v>34</v>
      </c>
      <c r="B920" s="4">
        <v>1189833</v>
      </c>
      <c r="C920" s="5">
        <v>44251</v>
      </c>
      <c r="D920" s="37">
        <v>2021</v>
      </c>
      <c r="E920" s="5" t="str">
        <f>TEXT(Sales[[#This Row],[Invoice Date]],"mmm")</f>
        <v>Feb</v>
      </c>
      <c r="F920" s="4" t="s">
        <v>36</v>
      </c>
      <c r="G920" s="4" t="s">
        <v>53</v>
      </c>
      <c r="H920" s="4" t="s">
        <v>54</v>
      </c>
      <c r="I920" s="6" t="s">
        <v>22</v>
      </c>
      <c r="J920" s="7">
        <v>54.999999999999993</v>
      </c>
      <c r="K920" s="8">
        <v>350</v>
      </c>
      <c r="L920" s="9">
        <f t="shared" si="14"/>
        <v>19249.999999999996</v>
      </c>
      <c r="M920" s="9">
        <v>115500</v>
      </c>
      <c r="N920" s="10">
        <v>0.60000000000000009</v>
      </c>
      <c r="O920" s="4" t="s">
        <v>24</v>
      </c>
    </row>
    <row r="921" spans="1:15" ht="14.25" customHeight="1" x14ac:dyDescent="0.25">
      <c r="A921" s="4" t="s">
        <v>34</v>
      </c>
      <c r="B921" s="4">
        <v>1189833</v>
      </c>
      <c r="C921" s="5">
        <v>44252</v>
      </c>
      <c r="D921" s="37">
        <v>2021</v>
      </c>
      <c r="E921" s="5" t="str">
        <f>TEXT(Sales[[#This Row],[Invoice Date]],"mmm")</f>
        <v>Feb</v>
      </c>
      <c r="F921" s="4" t="s">
        <v>36</v>
      </c>
      <c r="G921" s="4" t="s">
        <v>53</v>
      </c>
      <c r="H921" s="4" t="s">
        <v>54</v>
      </c>
      <c r="I921" s="6" t="s">
        <v>23</v>
      </c>
      <c r="J921" s="7">
        <v>60</v>
      </c>
      <c r="K921" s="8">
        <v>400</v>
      </c>
      <c r="L921" s="9">
        <f t="shared" si="14"/>
        <v>24000</v>
      </c>
      <c r="M921" s="9">
        <v>60000</v>
      </c>
      <c r="N921" s="10">
        <v>0.25</v>
      </c>
      <c r="O921" s="4" t="s">
        <v>24</v>
      </c>
    </row>
    <row r="922" spans="1:15" ht="14.25" customHeight="1" x14ac:dyDescent="0.25">
      <c r="A922" s="4" t="s">
        <v>34</v>
      </c>
      <c r="B922" s="4">
        <v>1189833</v>
      </c>
      <c r="C922" s="5">
        <v>44253</v>
      </c>
      <c r="D922" s="37">
        <v>2021</v>
      </c>
      <c r="E922" s="5" t="str">
        <f>TEXT(Sales[[#This Row],[Invoice Date]],"mmm")</f>
        <v>Feb</v>
      </c>
      <c r="F922" s="4" t="s">
        <v>36</v>
      </c>
      <c r="G922" s="4" t="s">
        <v>53</v>
      </c>
      <c r="H922" s="4" t="s">
        <v>54</v>
      </c>
      <c r="I922" s="6" t="s">
        <v>17</v>
      </c>
      <c r="J922" s="7">
        <v>40</v>
      </c>
      <c r="K922" s="8">
        <v>575</v>
      </c>
      <c r="L922" s="9">
        <f t="shared" si="14"/>
        <v>23000</v>
      </c>
      <c r="M922" s="9">
        <v>103500</v>
      </c>
      <c r="N922" s="10">
        <v>0.45</v>
      </c>
      <c r="O922" s="4" t="s">
        <v>24</v>
      </c>
    </row>
    <row r="923" spans="1:15" ht="14.25" customHeight="1" x14ac:dyDescent="0.25">
      <c r="A923" s="4" t="s">
        <v>34</v>
      </c>
      <c r="B923" s="4">
        <v>1189833</v>
      </c>
      <c r="C923" s="5">
        <v>44254</v>
      </c>
      <c r="D923" s="37">
        <v>2021</v>
      </c>
      <c r="E923" s="5" t="str">
        <f>TEXT(Sales[[#This Row],[Invoice Date]],"mmm")</f>
        <v>Feb</v>
      </c>
      <c r="F923" s="4" t="s">
        <v>36</v>
      </c>
      <c r="G923" s="4" t="s">
        <v>53</v>
      </c>
      <c r="H923" s="4" t="s">
        <v>54</v>
      </c>
      <c r="I923" s="6" t="s">
        <v>19</v>
      </c>
      <c r="J923" s="7">
        <v>45.000000000000007</v>
      </c>
      <c r="K923" s="8">
        <v>575</v>
      </c>
      <c r="L923" s="9">
        <f t="shared" si="14"/>
        <v>25875.000000000004</v>
      </c>
      <c r="M923" s="9">
        <v>77625</v>
      </c>
      <c r="N923" s="10">
        <v>0.3</v>
      </c>
      <c r="O923" s="4" t="s">
        <v>24</v>
      </c>
    </row>
    <row r="924" spans="1:15" ht="14.25" customHeight="1" x14ac:dyDescent="0.25">
      <c r="A924" s="4" t="s">
        <v>34</v>
      </c>
      <c r="B924" s="4">
        <v>1189833</v>
      </c>
      <c r="C924" s="5">
        <v>44255</v>
      </c>
      <c r="D924" s="37">
        <v>2021</v>
      </c>
      <c r="E924" s="5" t="str">
        <f>TEXT(Sales[[#This Row],[Invoice Date]],"mmm")</f>
        <v>Feb</v>
      </c>
      <c r="F924" s="4" t="s">
        <v>36</v>
      </c>
      <c r="G924" s="4" t="s">
        <v>53</v>
      </c>
      <c r="H924" s="4" t="s">
        <v>54</v>
      </c>
      <c r="I924" s="6" t="s">
        <v>20</v>
      </c>
      <c r="J924" s="7">
        <v>40</v>
      </c>
      <c r="K924" s="8">
        <v>425</v>
      </c>
      <c r="L924" s="9">
        <f t="shared" si="14"/>
        <v>17000</v>
      </c>
      <c r="M924" s="9">
        <v>76500</v>
      </c>
      <c r="N924" s="10">
        <v>0.45</v>
      </c>
      <c r="O924" s="4" t="s">
        <v>24</v>
      </c>
    </row>
    <row r="925" spans="1:15" ht="14.25" customHeight="1" x14ac:dyDescent="0.25">
      <c r="A925" s="4" t="s">
        <v>34</v>
      </c>
      <c r="B925" s="4">
        <v>1189833</v>
      </c>
      <c r="C925" s="5">
        <v>44256</v>
      </c>
      <c r="D925" s="37">
        <v>2021</v>
      </c>
      <c r="E925" s="5" t="str">
        <f>TEXT(Sales[[#This Row],[Invoice Date]],"mmm")</f>
        <v>Mar</v>
      </c>
      <c r="F925" s="4" t="s">
        <v>36</v>
      </c>
      <c r="G925" s="4" t="s">
        <v>53</v>
      </c>
      <c r="H925" s="4" t="s">
        <v>54</v>
      </c>
      <c r="I925" s="6" t="s">
        <v>21</v>
      </c>
      <c r="J925" s="7">
        <v>40</v>
      </c>
      <c r="K925" s="8">
        <v>425</v>
      </c>
      <c r="L925" s="9">
        <f t="shared" si="14"/>
        <v>17000</v>
      </c>
      <c r="M925" s="9">
        <v>68000</v>
      </c>
      <c r="N925" s="10">
        <v>0.39999999999999997</v>
      </c>
      <c r="O925" s="4" t="s">
        <v>24</v>
      </c>
    </row>
    <row r="926" spans="1:15" ht="14.25" customHeight="1" x14ac:dyDescent="0.25">
      <c r="A926" s="4" t="s">
        <v>34</v>
      </c>
      <c r="B926" s="4">
        <v>1189833</v>
      </c>
      <c r="C926" s="5">
        <v>44257</v>
      </c>
      <c r="D926" s="37">
        <v>2021</v>
      </c>
      <c r="E926" s="5" t="str">
        <f>TEXT(Sales[[#This Row],[Invoice Date]],"mmm")</f>
        <v>Mar</v>
      </c>
      <c r="F926" s="4" t="s">
        <v>36</v>
      </c>
      <c r="G926" s="4" t="s">
        <v>53</v>
      </c>
      <c r="H926" s="4" t="s">
        <v>54</v>
      </c>
      <c r="I926" s="6" t="s">
        <v>22</v>
      </c>
      <c r="J926" s="7">
        <v>54.999999999999993</v>
      </c>
      <c r="K926" s="8">
        <v>375</v>
      </c>
      <c r="L926" s="9">
        <f t="shared" si="14"/>
        <v>20624.999999999996</v>
      </c>
      <c r="M926" s="9">
        <v>123750</v>
      </c>
      <c r="N926" s="10">
        <v>0.60000000000000009</v>
      </c>
      <c r="O926" s="4" t="s">
        <v>24</v>
      </c>
    </row>
    <row r="927" spans="1:15" ht="14.25" customHeight="1" x14ac:dyDescent="0.25">
      <c r="A927" s="4" t="s">
        <v>34</v>
      </c>
      <c r="B927" s="4">
        <v>1189833</v>
      </c>
      <c r="C927" s="5">
        <v>44258</v>
      </c>
      <c r="D927" s="37">
        <v>2021</v>
      </c>
      <c r="E927" s="5" t="str">
        <f>TEXT(Sales[[#This Row],[Invoice Date]],"mmm")</f>
        <v>Mar</v>
      </c>
      <c r="F927" s="4" t="s">
        <v>36</v>
      </c>
      <c r="G927" s="4" t="s">
        <v>53</v>
      </c>
      <c r="H927" s="4" t="s">
        <v>54</v>
      </c>
      <c r="I927" s="6" t="s">
        <v>23</v>
      </c>
      <c r="J927" s="7">
        <v>60</v>
      </c>
      <c r="K927" s="8">
        <v>475</v>
      </c>
      <c r="L927" s="9">
        <f t="shared" si="14"/>
        <v>28500</v>
      </c>
      <c r="M927" s="9">
        <v>71250</v>
      </c>
      <c r="N927" s="10">
        <v>0.25</v>
      </c>
      <c r="O927" s="4" t="s">
        <v>24</v>
      </c>
    </row>
    <row r="928" spans="1:15" ht="14.25" customHeight="1" x14ac:dyDescent="0.25">
      <c r="A928" s="4" t="s">
        <v>34</v>
      </c>
      <c r="B928" s="4">
        <v>1189833</v>
      </c>
      <c r="C928" s="5">
        <v>44259</v>
      </c>
      <c r="D928" s="37">
        <v>2021</v>
      </c>
      <c r="E928" s="5" t="str">
        <f>TEXT(Sales[[#This Row],[Invoice Date]],"mmm")</f>
        <v>Mar</v>
      </c>
      <c r="F928" s="4" t="s">
        <v>36</v>
      </c>
      <c r="G928" s="4" t="s">
        <v>53</v>
      </c>
      <c r="H928" s="4" t="s">
        <v>54</v>
      </c>
      <c r="I928" s="6" t="s">
        <v>17</v>
      </c>
      <c r="J928" s="7">
        <v>45</v>
      </c>
      <c r="K928" s="8">
        <v>675</v>
      </c>
      <c r="L928" s="9">
        <f t="shared" si="14"/>
        <v>30375</v>
      </c>
      <c r="M928" s="9">
        <v>136687.5</v>
      </c>
      <c r="N928" s="10">
        <v>0.45</v>
      </c>
      <c r="O928" s="4" t="s">
        <v>24</v>
      </c>
    </row>
    <row r="929" spans="1:15" ht="14.25" customHeight="1" x14ac:dyDescent="0.25">
      <c r="A929" s="4" t="s">
        <v>34</v>
      </c>
      <c r="B929" s="4">
        <v>1189833</v>
      </c>
      <c r="C929" s="5">
        <v>44260</v>
      </c>
      <c r="D929" s="37">
        <v>2021</v>
      </c>
      <c r="E929" s="5" t="str">
        <f>TEXT(Sales[[#This Row],[Invoice Date]],"mmm")</f>
        <v>Mar</v>
      </c>
      <c r="F929" s="4" t="s">
        <v>36</v>
      </c>
      <c r="G929" s="4" t="s">
        <v>53</v>
      </c>
      <c r="H929" s="4" t="s">
        <v>54</v>
      </c>
      <c r="I929" s="6" t="s">
        <v>19</v>
      </c>
      <c r="J929" s="7">
        <v>50</v>
      </c>
      <c r="K929" s="8">
        <v>675</v>
      </c>
      <c r="L929" s="9">
        <f t="shared" si="14"/>
        <v>33750</v>
      </c>
      <c r="M929" s="9">
        <v>101250</v>
      </c>
      <c r="N929" s="10">
        <v>0.3</v>
      </c>
      <c r="O929" s="4" t="s">
        <v>24</v>
      </c>
    </row>
    <row r="930" spans="1:15" ht="14.25" customHeight="1" x14ac:dyDescent="0.25">
      <c r="A930" s="4" t="s">
        <v>34</v>
      </c>
      <c r="B930" s="4">
        <v>1189833</v>
      </c>
      <c r="C930" s="5">
        <v>44261</v>
      </c>
      <c r="D930" s="37">
        <v>2021</v>
      </c>
      <c r="E930" s="5" t="str">
        <f>TEXT(Sales[[#This Row],[Invoice Date]],"mmm")</f>
        <v>Mar</v>
      </c>
      <c r="F930" s="4" t="s">
        <v>36</v>
      </c>
      <c r="G930" s="4" t="s">
        <v>53</v>
      </c>
      <c r="H930" s="4" t="s">
        <v>54</v>
      </c>
      <c r="I930" s="6" t="s">
        <v>20</v>
      </c>
      <c r="J930" s="7">
        <v>45</v>
      </c>
      <c r="K930" s="8">
        <v>475</v>
      </c>
      <c r="L930" s="9">
        <f t="shared" si="14"/>
        <v>21375</v>
      </c>
      <c r="M930" s="9">
        <v>96187.5</v>
      </c>
      <c r="N930" s="10">
        <v>0.45</v>
      </c>
      <c r="O930" s="4" t="s">
        <v>24</v>
      </c>
    </row>
    <row r="931" spans="1:15" ht="14.25" customHeight="1" x14ac:dyDescent="0.25">
      <c r="A931" s="4" t="s">
        <v>34</v>
      </c>
      <c r="B931" s="4">
        <v>1189833</v>
      </c>
      <c r="C931" s="5">
        <v>44262</v>
      </c>
      <c r="D931" s="37">
        <v>2021</v>
      </c>
      <c r="E931" s="5" t="str">
        <f>TEXT(Sales[[#This Row],[Invoice Date]],"mmm")</f>
        <v>Mar</v>
      </c>
      <c r="F931" s="4" t="s">
        <v>36</v>
      </c>
      <c r="G931" s="4" t="s">
        <v>53</v>
      </c>
      <c r="H931" s="4" t="s">
        <v>54</v>
      </c>
      <c r="I931" s="6" t="s">
        <v>21</v>
      </c>
      <c r="J931" s="7">
        <v>45</v>
      </c>
      <c r="K931" s="8">
        <v>475</v>
      </c>
      <c r="L931" s="9">
        <f t="shared" si="14"/>
        <v>21375</v>
      </c>
      <c r="M931" s="9">
        <v>85500</v>
      </c>
      <c r="N931" s="10">
        <v>0.39999999999999997</v>
      </c>
      <c r="O931" s="4" t="s">
        <v>24</v>
      </c>
    </row>
    <row r="932" spans="1:15" ht="14.25" customHeight="1" x14ac:dyDescent="0.25">
      <c r="A932" s="4" t="s">
        <v>34</v>
      </c>
      <c r="B932" s="4">
        <v>1189833</v>
      </c>
      <c r="C932" s="5">
        <v>44263</v>
      </c>
      <c r="D932" s="37">
        <v>2021</v>
      </c>
      <c r="E932" s="5" t="str">
        <f>TEXT(Sales[[#This Row],[Invoice Date]],"mmm")</f>
        <v>Mar</v>
      </c>
      <c r="F932" s="4" t="s">
        <v>36</v>
      </c>
      <c r="G932" s="4" t="s">
        <v>53</v>
      </c>
      <c r="H932" s="4" t="s">
        <v>54</v>
      </c>
      <c r="I932" s="6" t="s">
        <v>22</v>
      </c>
      <c r="J932" s="7">
        <v>54.999999999999993</v>
      </c>
      <c r="K932" s="8">
        <v>400</v>
      </c>
      <c r="L932" s="9">
        <f t="shared" si="14"/>
        <v>21999.999999999996</v>
      </c>
      <c r="M932" s="9">
        <v>132000</v>
      </c>
      <c r="N932" s="10">
        <v>0.60000000000000009</v>
      </c>
      <c r="O932" s="4" t="s">
        <v>24</v>
      </c>
    </row>
    <row r="933" spans="1:15" ht="14.25" customHeight="1" x14ac:dyDescent="0.25">
      <c r="A933" s="4" t="s">
        <v>34</v>
      </c>
      <c r="B933" s="4">
        <v>1189833</v>
      </c>
      <c r="C933" s="5">
        <v>44264</v>
      </c>
      <c r="D933" s="37">
        <v>2021</v>
      </c>
      <c r="E933" s="5" t="str">
        <f>TEXT(Sales[[#This Row],[Invoice Date]],"mmm")</f>
        <v>Mar</v>
      </c>
      <c r="F933" s="4" t="s">
        <v>36</v>
      </c>
      <c r="G933" s="4" t="s">
        <v>53</v>
      </c>
      <c r="H933" s="4" t="s">
        <v>54</v>
      </c>
      <c r="I933" s="6" t="s">
        <v>23</v>
      </c>
      <c r="J933" s="7">
        <v>60</v>
      </c>
      <c r="K933" s="8">
        <v>500</v>
      </c>
      <c r="L933" s="9">
        <f t="shared" si="14"/>
        <v>30000</v>
      </c>
      <c r="M933" s="9">
        <v>75000</v>
      </c>
      <c r="N933" s="10">
        <v>0.25</v>
      </c>
      <c r="O933" s="4" t="s">
        <v>24</v>
      </c>
    </row>
    <row r="934" spans="1:15" ht="14.25" customHeight="1" x14ac:dyDescent="0.25">
      <c r="A934" s="4" t="s">
        <v>26</v>
      </c>
      <c r="B934" s="4">
        <v>1197831</v>
      </c>
      <c r="C934" s="5">
        <v>44265</v>
      </c>
      <c r="D934" s="37">
        <v>2021</v>
      </c>
      <c r="E934" s="5" t="str">
        <f>TEXT(Sales[[#This Row],[Invoice Date]],"mmm")</f>
        <v>Mar</v>
      </c>
      <c r="F934" s="4" t="s">
        <v>36</v>
      </c>
      <c r="G934" s="4" t="s">
        <v>53</v>
      </c>
      <c r="H934" s="4" t="s">
        <v>54</v>
      </c>
      <c r="I934" s="6" t="s">
        <v>17</v>
      </c>
      <c r="J934" s="7">
        <v>20</v>
      </c>
      <c r="K934" s="8">
        <v>700</v>
      </c>
      <c r="L934" s="9">
        <f t="shared" si="14"/>
        <v>14000</v>
      </c>
      <c r="M934" s="9">
        <v>49000</v>
      </c>
      <c r="N934" s="10">
        <v>0.35</v>
      </c>
      <c r="O934" s="4" t="s">
        <v>24</v>
      </c>
    </row>
    <row r="935" spans="1:15" ht="14.25" customHeight="1" x14ac:dyDescent="0.25">
      <c r="A935" s="4" t="s">
        <v>26</v>
      </c>
      <c r="B935" s="4">
        <v>1197831</v>
      </c>
      <c r="C935" s="5">
        <v>44266</v>
      </c>
      <c r="D935" s="37">
        <v>2021</v>
      </c>
      <c r="E935" s="5" t="str">
        <f>TEXT(Sales[[#This Row],[Invoice Date]],"mmm")</f>
        <v>Mar</v>
      </c>
      <c r="F935" s="4" t="s">
        <v>36</v>
      </c>
      <c r="G935" s="4" t="s">
        <v>53</v>
      </c>
      <c r="H935" s="4" t="s">
        <v>54</v>
      </c>
      <c r="I935" s="6" t="s">
        <v>19</v>
      </c>
      <c r="J935" s="7">
        <v>30</v>
      </c>
      <c r="K935" s="8">
        <v>700</v>
      </c>
      <c r="L935" s="9">
        <f t="shared" si="14"/>
        <v>21000</v>
      </c>
      <c r="M935" s="9">
        <v>73500</v>
      </c>
      <c r="N935" s="10">
        <v>0.35</v>
      </c>
      <c r="O935" s="4" t="s">
        <v>24</v>
      </c>
    </row>
    <row r="936" spans="1:15" ht="14.25" customHeight="1" x14ac:dyDescent="0.25">
      <c r="A936" s="4" t="s">
        <v>26</v>
      </c>
      <c r="B936" s="4">
        <v>1197831</v>
      </c>
      <c r="C936" s="5">
        <v>44267</v>
      </c>
      <c r="D936" s="37">
        <v>2021</v>
      </c>
      <c r="E936" s="5" t="str">
        <f>TEXT(Sales[[#This Row],[Invoice Date]],"mmm")</f>
        <v>Mar</v>
      </c>
      <c r="F936" s="4" t="s">
        <v>36</v>
      </c>
      <c r="G936" s="4" t="s">
        <v>53</v>
      </c>
      <c r="H936" s="4" t="s">
        <v>54</v>
      </c>
      <c r="I936" s="6" t="s">
        <v>20</v>
      </c>
      <c r="J936" s="7">
        <v>30</v>
      </c>
      <c r="K936" s="8">
        <v>500</v>
      </c>
      <c r="L936" s="9">
        <f t="shared" si="14"/>
        <v>15000</v>
      </c>
      <c r="M936" s="9">
        <v>52500</v>
      </c>
      <c r="N936" s="10">
        <v>0.35</v>
      </c>
      <c r="O936" s="4" t="s">
        <v>24</v>
      </c>
    </row>
    <row r="937" spans="1:15" ht="14.25" customHeight="1" x14ac:dyDescent="0.25">
      <c r="A937" s="4" t="s">
        <v>26</v>
      </c>
      <c r="B937" s="4">
        <v>1197831</v>
      </c>
      <c r="C937" s="5">
        <v>44268</v>
      </c>
      <c r="D937" s="37">
        <v>2021</v>
      </c>
      <c r="E937" s="5" t="str">
        <f>TEXT(Sales[[#This Row],[Invoice Date]],"mmm")</f>
        <v>Mar</v>
      </c>
      <c r="F937" s="4" t="s">
        <v>36</v>
      </c>
      <c r="G937" s="4" t="s">
        <v>53</v>
      </c>
      <c r="H937" s="4" t="s">
        <v>54</v>
      </c>
      <c r="I937" s="6" t="s">
        <v>21</v>
      </c>
      <c r="J937" s="7">
        <v>35</v>
      </c>
      <c r="K937" s="8">
        <v>500</v>
      </c>
      <c r="L937" s="9">
        <f t="shared" si="14"/>
        <v>17500</v>
      </c>
      <c r="M937" s="9">
        <v>78750</v>
      </c>
      <c r="N937" s="10">
        <v>0.45</v>
      </c>
      <c r="O937" s="4" t="s">
        <v>24</v>
      </c>
    </row>
    <row r="938" spans="1:15" ht="14.25" customHeight="1" x14ac:dyDescent="0.25">
      <c r="A938" s="4" t="s">
        <v>26</v>
      </c>
      <c r="B938" s="4">
        <v>1197831</v>
      </c>
      <c r="C938" s="5">
        <v>44269</v>
      </c>
      <c r="D938" s="37">
        <v>2021</v>
      </c>
      <c r="E938" s="5" t="str">
        <f>TEXT(Sales[[#This Row],[Invoice Date]],"mmm")</f>
        <v>Mar</v>
      </c>
      <c r="F938" s="4" t="s">
        <v>27</v>
      </c>
      <c r="G938" s="4" t="s">
        <v>55</v>
      </c>
      <c r="H938" s="4" t="s">
        <v>56</v>
      </c>
      <c r="I938" s="6" t="s">
        <v>22</v>
      </c>
      <c r="J938" s="7">
        <v>40</v>
      </c>
      <c r="K938" s="8">
        <v>350</v>
      </c>
      <c r="L938" s="9">
        <f t="shared" si="14"/>
        <v>14000</v>
      </c>
      <c r="M938" s="9">
        <v>42000</v>
      </c>
      <c r="N938" s="10">
        <v>0.3</v>
      </c>
      <c r="O938" s="4" t="s">
        <v>24</v>
      </c>
    </row>
    <row r="939" spans="1:15" ht="14.25" customHeight="1" x14ac:dyDescent="0.25">
      <c r="A939" s="4" t="s">
        <v>26</v>
      </c>
      <c r="B939" s="4">
        <v>1197831</v>
      </c>
      <c r="C939" s="5">
        <v>44270</v>
      </c>
      <c r="D939" s="37">
        <v>2021</v>
      </c>
      <c r="E939" s="5" t="str">
        <f>TEXT(Sales[[#This Row],[Invoice Date]],"mmm")</f>
        <v>Mar</v>
      </c>
      <c r="F939" s="4" t="s">
        <v>27</v>
      </c>
      <c r="G939" s="4" t="s">
        <v>55</v>
      </c>
      <c r="H939" s="4" t="s">
        <v>56</v>
      </c>
      <c r="I939" s="6" t="s">
        <v>23</v>
      </c>
      <c r="J939" s="7">
        <v>35</v>
      </c>
      <c r="K939" s="8">
        <v>500</v>
      </c>
      <c r="L939" s="9">
        <f t="shared" si="14"/>
        <v>17500</v>
      </c>
      <c r="M939" s="9">
        <v>87500</v>
      </c>
      <c r="N939" s="10">
        <v>0.5</v>
      </c>
      <c r="O939" s="4" t="s">
        <v>24</v>
      </c>
    </row>
    <row r="940" spans="1:15" ht="14.25" customHeight="1" x14ac:dyDescent="0.25">
      <c r="A940" s="4" t="s">
        <v>26</v>
      </c>
      <c r="B940" s="4">
        <v>1197831</v>
      </c>
      <c r="C940" s="5">
        <v>44271</v>
      </c>
      <c r="D940" s="37">
        <v>2021</v>
      </c>
      <c r="E940" s="5" t="str">
        <f>TEXT(Sales[[#This Row],[Invoice Date]],"mmm")</f>
        <v>Mar</v>
      </c>
      <c r="F940" s="4" t="s">
        <v>27</v>
      </c>
      <c r="G940" s="4" t="s">
        <v>55</v>
      </c>
      <c r="H940" s="4" t="s">
        <v>56</v>
      </c>
      <c r="I940" s="6" t="s">
        <v>17</v>
      </c>
      <c r="J940" s="7">
        <v>25</v>
      </c>
      <c r="K940" s="8">
        <v>650</v>
      </c>
      <c r="L940" s="9">
        <f t="shared" si="14"/>
        <v>16250</v>
      </c>
      <c r="M940" s="9">
        <v>56875</v>
      </c>
      <c r="N940" s="10">
        <v>0.35</v>
      </c>
      <c r="O940" s="4" t="s">
        <v>24</v>
      </c>
    </row>
    <row r="941" spans="1:15" ht="14.25" customHeight="1" x14ac:dyDescent="0.25">
      <c r="A941" s="4" t="s">
        <v>26</v>
      </c>
      <c r="B941" s="4">
        <v>1197831</v>
      </c>
      <c r="C941" s="5">
        <v>44272</v>
      </c>
      <c r="D941" s="37">
        <v>2021</v>
      </c>
      <c r="E941" s="5" t="str">
        <f>TEXT(Sales[[#This Row],[Invoice Date]],"mmm")</f>
        <v>Mar</v>
      </c>
      <c r="F941" s="4" t="s">
        <v>27</v>
      </c>
      <c r="G941" s="4" t="s">
        <v>55</v>
      </c>
      <c r="H941" s="4" t="s">
        <v>56</v>
      </c>
      <c r="I941" s="6" t="s">
        <v>19</v>
      </c>
      <c r="J941" s="7">
        <v>35</v>
      </c>
      <c r="K941" s="8">
        <v>625</v>
      </c>
      <c r="L941" s="9">
        <f t="shared" si="14"/>
        <v>21875</v>
      </c>
      <c r="M941" s="9">
        <v>76562.5</v>
      </c>
      <c r="N941" s="10">
        <v>0.35</v>
      </c>
      <c r="O941" s="4" t="s">
        <v>24</v>
      </c>
    </row>
    <row r="942" spans="1:15" ht="14.25" customHeight="1" x14ac:dyDescent="0.25">
      <c r="A942" s="4" t="s">
        <v>26</v>
      </c>
      <c r="B942" s="4">
        <v>1197831</v>
      </c>
      <c r="C942" s="5">
        <v>44273</v>
      </c>
      <c r="D942" s="37">
        <v>2021</v>
      </c>
      <c r="E942" s="5" t="str">
        <f>TEXT(Sales[[#This Row],[Invoice Date]],"mmm")</f>
        <v>Mar</v>
      </c>
      <c r="F942" s="4" t="s">
        <v>27</v>
      </c>
      <c r="G942" s="4" t="s">
        <v>55</v>
      </c>
      <c r="H942" s="4" t="s">
        <v>56</v>
      </c>
      <c r="I942" s="6" t="s">
        <v>20</v>
      </c>
      <c r="J942" s="7">
        <v>35</v>
      </c>
      <c r="K942" s="8">
        <v>450</v>
      </c>
      <c r="L942" s="9">
        <f t="shared" si="14"/>
        <v>15750</v>
      </c>
      <c r="M942" s="9">
        <v>55125</v>
      </c>
      <c r="N942" s="10">
        <v>0.35</v>
      </c>
      <c r="O942" s="4" t="s">
        <v>24</v>
      </c>
    </row>
    <row r="943" spans="1:15" ht="14.25" customHeight="1" x14ac:dyDescent="0.25">
      <c r="A943" s="4" t="s">
        <v>26</v>
      </c>
      <c r="B943" s="4">
        <v>1197831</v>
      </c>
      <c r="C943" s="5">
        <v>44274</v>
      </c>
      <c r="D943" s="37">
        <v>2021</v>
      </c>
      <c r="E943" s="5" t="str">
        <f>TEXT(Sales[[#This Row],[Invoice Date]],"mmm")</f>
        <v>Mar</v>
      </c>
      <c r="F943" s="4" t="s">
        <v>27</v>
      </c>
      <c r="G943" s="4" t="s">
        <v>55</v>
      </c>
      <c r="H943" s="4" t="s">
        <v>56</v>
      </c>
      <c r="I943" s="6" t="s">
        <v>21</v>
      </c>
      <c r="J943" s="7">
        <v>35</v>
      </c>
      <c r="K943" s="8">
        <v>400</v>
      </c>
      <c r="L943" s="9">
        <f t="shared" si="14"/>
        <v>14000</v>
      </c>
      <c r="M943" s="9">
        <v>63000</v>
      </c>
      <c r="N943" s="10">
        <v>0.45</v>
      </c>
      <c r="O943" s="4" t="s">
        <v>24</v>
      </c>
    </row>
    <row r="944" spans="1:15" ht="14.25" customHeight="1" x14ac:dyDescent="0.25">
      <c r="A944" s="4" t="s">
        <v>26</v>
      </c>
      <c r="B944" s="4">
        <v>1197831</v>
      </c>
      <c r="C944" s="5">
        <v>44275</v>
      </c>
      <c r="D944" s="37">
        <v>2021</v>
      </c>
      <c r="E944" s="5" t="str">
        <f>TEXT(Sales[[#This Row],[Invoice Date]],"mmm")</f>
        <v>Mar</v>
      </c>
      <c r="F944" s="4" t="s">
        <v>27</v>
      </c>
      <c r="G944" s="4" t="s">
        <v>55</v>
      </c>
      <c r="H944" s="4" t="s">
        <v>56</v>
      </c>
      <c r="I944" s="6" t="s">
        <v>22</v>
      </c>
      <c r="J944" s="7">
        <v>40</v>
      </c>
      <c r="K944" s="8">
        <v>275</v>
      </c>
      <c r="L944" s="9">
        <f t="shared" si="14"/>
        <v>11000</v>
      </c>
      <c r="M944" s="9">
        <v>33000</v>
      </c>
      <c r="N944" s="10">
        <v>0.3</v>
      </c>
      <c r="O944" s="4" t="s">
        <v>24</v>
      </c>
    </row>
    <row r="945" spans="1:15" ht="14.25" customHeight="1" x14ac:dyDescent="0.25">
      <c r="A945" s="4" t="s">
        <v>26</v>
      </c>
      <c r="B945" s="4">
        <v>1197831</v>
      </c>
      <c r="C945" s="5">
        <v>44276</v>
      </c>
      <c r="D945" s="37">
        <v>2021</v>
      </c>
      <c r="E945" s="5" t="str">
        <f>TEXT(Sales[[#This Row],[Invoice Date]],"mmm")</f>
        <v>Mar</v>
      </c>
      <c r="F945" s="4" t="s">
        <v>27</v>
      </c>
      <c r="G945" s="4" t="s">
        <v>55</v>
      </c>
      <c r="H945" s="4" t="s">
        <v>56</v>
      </c>
      <c r="I945" s="6" t="s">
        <v>23</v>
      </c>
      <c r="J945" s="7">
        <v>35</v>
      </c>
      <c r="K945" s="8">
        <v>475</v>
      </c>
      <c r="L945" s="9">
        <f t="shared" si="14"/>
        <v>16625</v>
      </c>
      <c r="M945" s="9">
        <v>83125</v>
      </c>
      <c r="N945" s="10">
        <v>0.5</v>
      </c>
      <c r="O945" s="4" t="s">
        <v>24</v>
      </c>
    </row>
    <row r="946" spans="1:15" ht="14.25" customHeight="1" x14ac:dyDescent="0.25">
      <c r="A946" s="4" t="s">
        <v>26</v>
      </c>
      <c r="B946" s="4">
        <v>1197831</v>
      </c>
      <c r="C946" s="5">
        <v>44277</v>
      </c>
      <c r="D946" s="37">
        <v>2021</v>
      </c>
      <c r="E946" s="5" t="str">
        <f>TEXT(Sales[[#This Row],[Invoice Date]],"mmm")</f>
        <v>Mar</v>
      </c>
      <c r="F946" s="4" t="s">
        <v>27</v>
      </c>
      <c r="G946" s="4" t="s">
        <v>55</v>
      </c>
      <c r="H946" s="4" t="s">
        <v>56</v>
      </c>
      <c r="I946" s="6" t="s">
        <v>17</v>
      </c>
      <c r="J946" s="7">
        <v>30</v>
      </c>
      <c r="K946" s="8">
        <v>650</v>
      </c>
      <c r="L946" s="9">
        <f t="shared" si="14"/>
        <v>19500</v>
      </c>
      <c r="M946" s="9">
        <v>78000</v>
      </c>
      <c r="N946" s="10">
        <v>0.39999999999999997</v>
      </c>
      <c r="O946" s="4" t="s">
        <v>24</v>
      </c>
    </row>
    <row r="947" spans="1:15" ht="14.25" customHeight="1" x14ac:dyDescent="0.25">
      <c r="A947" s="4" t="s">
        <v>26</v>
      </c>
      <c r="B947" s="4">
        <v>1197831</v>
      </c>
      <c r="C947" s="5">
        <v>44278</v>
      </c>
      <c r="D947" s="37">
        <v>2021</v>
      </c>
      <c r="E947" s="5" t="str">
        <f>TEXT(Sales[[#This Row],[Invoice Date]],"mmm")</f>
        <v>Mar</v>
      </c>
      <c r="F947" s="4" t="s">
        <v>27</v>
      </c>
      <c r="G947" s="4" t="s">
        <v>55</v>
      </c>
      <c r="H947" s="4" t="s">
        <v>56</v>
      </c>
      <c r="I947" s="6" t="s">
        <v>19</v>
      </c>
      <c r="J947" s="7">
        <v>40</v>
      </c>
      <c r="K947" s="8">
        <v>650</v>
      </c>
      <c r="L947" s="9">
        <f t="shared" si="14"/>
        <v>26000</v>
      </c>
      <c r="M947" s="9">
        <v>103999.99999999999</v>
      </c>
      <c r="N947" s="10">
        <v>0.39999999999999997</v>
      </c>
      <c r="O947" s="4" t="s">
        <v>24</v>
      </c>
    </row>
    <row r="948" spans="1:15" ht="14.25" customHeight="1" x14ac:dyDescent="0.25">
      <c r="A948" s="4" t="s">
        <v>26</v>
      </c>
      <c r="B948" s="4">
        <v>1197831</v>
      </c>
      <c r="C948" s="5">
        <v>44279</v>
      </c>
      <c r="D948" s="37">
        <v>2021</v>
      </c>
      <c r="E948" s="5" t="str">
        <f>TEXT(Sales[[#This Row],[Invoice Date]],"mmm")</f>
        <v>Mar</v>
      </c>
      <c r="F948" s="4" t="s">
        <v>27</v>
      </c>
      <c r="G948" s="4" t="s">
        <v>55</v>
      </c>
      <c r="H948" s="4" t="s">
        <v>56</v>
      </c>
      <c r="I948" s="6" t="s">
        <v>20</v>
      </c>
      <c r="J948" s="7">
        <v>30</v>
      </c>
      <c r="K948" s="8">
        <v>475</v>
      </c>
      <c r="L948" s="9">
        <f t="shared" si="14"/>
        <v>14250</v>
      </c>
      <c r="M948" s="9">
        <v>56999.999999999993</v>
      </c>
      <c r="N948" s="10">
        <v>0.39999999999999997</v>
      </c>
      <c r="O948" s="4" t="s">
        <v>24</v>
      </c>
    </row>
    <row r="949" spans="1:15" ht="14.25" customHeight="1" x14ac:dyDescent="0.25">
      <c r="A949" s="4" t="s">
        <v>26</v>
      </c>
      <c r="B949" s="4">
        <v>1197831</v>
      </c>
      <c r="C949" s="5">
        <v>44280</v>
      </c>
      <c r="D949" s="37">
        <v>2021</v>
      </c>
      <c r="E949" s="5" t="str">
        <f>TEXT(Sales[[#This Row],[Invoice Date]],"mmm")</f>
        <v>Mar</v>
      </c>
      <c r="F949" s="4" t="s">
        <v>27</v>
      </c>
      <c r="G949" s="4" t="s">
        <v>55</v>
      </c>
      <c r="H949" s="4" t="s">
        <v>56</v>
      </c>
      <c r="I949" s="6" t="s">
        <v>21</v>
      </c>
      <c r="J949" s="7">
        <v>35</v>
      </c>
      <c r="K949" s="8">
        <v>375</v>
      </c>
      <c r="L949" s="9">
        <f t="shared" si="14"/>
        <v>13125</v>
      </c>
      <c r="M949" s="9">
        <v>65625</v>
      </c>
      <c r="N949" s="10">
        <v>0.5</v>
      </c>
      <c r="O949" s="4" t="s">
        <v>24</v>
      </c>
    </row>
    <row r="950" spans="1:15" ht="14.25" customHeight="1" x14ac:dyDescent="0.25">
      <c r="A950" s="4" t="s">
        <v>26</v>
      </c>
      <c r="B950" s="4">
        <v>1197831</v>
      </c>
      <c r="C950" s="5">
        <v>44281</v>
      </c>
      <c r="D950" s="37">
        <v>2021</v>
      </c>
      <c r="E950" s="5" t="str">
        <f>TEXT(Sales[[#This Row],[Invoice Date]],"mmm")</f>
        <v>Mar</v>
      </c>
      <c r="F950" s="4" t="s">
        <v>27</v>
      </c>
      <c r="G950" s="4" t="s">
        <v>55</v>
      </c>
      <c r="H950" s="4" t="s">
        <v>56</v>
      </c>
      <c r="I950" s="6" t="s">
        <v>22</v>
      </c>
      <c r="J950" s="7">
        <v>40</v>
      </c>
      <c r="K950" s="8">
        <v>275</v>
      </c>
      <c r="L950" s="9">
        <f t="shared" si="14"/>
        <v>11000</v>
      </c>
      <c r="M950" s="9">
        <v>38500</v>
      </c>
      <c r="N950" s="10">
        <v>0.35</v>
      </c>
      <c r="O950" s="4" t="s">
        <v>24</v>
      </c>
    </row>
    <row r="951" spans="1:15" ht="14.25" customHeight="1" x14ac:dyDescent="0.25">
      <c r="A951" s="4" t="s">
        <v>26</v>
      </c>
      <c r="B951" s="4">
        <v>1197831</v>
      </c>
      <c r="C951" s="5">
        <v>44282</v>
      </c>
      <c r="D951" s="37">
        <v>2021</v>
      </c>
      <c r="E951" s="5" t="str">
        <f>TEXT(Sales[[#This Row],[Invoice Date]],"mmm")</f>
        <v>Mar</v>
      </c>
      <c r="F951" s="4" t="s">
        <v>27</v>
      </c>
      <c r="G951" s="4" t="s">
        <v>55</v>
      </c>
      <c r="H951" s="4" t="s">
        <v>56</v>
      </c>
      <c r="I951" s="6" t="s">
        <v>23</v>
      </c>
      <c r="J951" s="7">
        <v>35</v>
      </c>
      <c r="K951" s="8">
        <v>425</v>
      </c>
      <c r="L951" s="9">
        <f t="shared" si="14"/>
        <v>14875</v>
      </c>
      <c r="M951" s="9">
        <v>81812.5</v>
      </c>
      <c r="N951" s="10">
        <v>0.55000000000000004</v>
      </c>
      <c r="O951" s="4" t="s">
        <v>24</v>
      </c>
    </row>
    <row r="952" spans="1:15" ht="14.25" customHeight="1" x14ac:dyDescent="0.25">
      <c r="A952" s="4" t="s">
        <v>26</v>
      </c>
      <c r="B952" s="4">
        <v>1197831</v>
      </c>
      <c r="C952" s="5">
        <v>44283</v>
      </c>
      <c r="D952" s="37">
        <v>2021</v>
      </c>
      <c r="E952" s="5" t="str">
        <f>TEXT(Sales[[#This Row],[Invoice Date]],"mmm")</f>
        <v>Mar</v>
      </c>
      <c r="F952" s="4" t="s">
        <v>27</v>
      </c>
      <c r="G952" s="4" t="s">
        <v>55</v>
      </c>
      <c r="H952" s="4" t="s">
        <v>56</v>
      </c>
      <c r="I952" s="6" t="s">
        <v>17</v>
      </c>
      <c r="J952" s="7">
        <v>20</v>
      </c>
      <c r="K952" s="8">
        <v>675</v>
      </c>
      <c r="L952" s="9">
        <f t="shared" si="14"/>
        <v>13500</v>
      </c>
      <c r="M952" s="9">
        <v>53999.999999999993</v>
      </c>
      <c r="N952" s="10">
        <v>0.39999999999999997</v>
      </c>
      <c r="O952" s="4" t="s">
        <v>24</v>
      </c>
    </row>
    <row r="953" spans="1:15" ht="14.25" customHeight="1" x14ac:dyDescent="0.25">
      <c r="A953" s="4" t="s">
        <v>26</v>
      </c>
      <c r="B953" s="4">
        <v>1197831</v>
      </c>
      <c r="C953" s="5">
        <v>44284</v>
      </c>
      <c r="D953" s="37">
        <v>2021</v>
      </c>
      <c r="E953" s="5" t="str">
        <f>TEXT(Sales[[#This Row],[Invoice Date]],"mmm")</f>
        <v>Mar</v>
      </c>
      <c r="F953" s="4" t="s">
        <v>27</v>
      </c>
      <c r="G953" s="4" t="s">
        <v>55</v>
      </c>
      <c r="H953" s="4" t="s">
        <v>56</v>
      </c>
      <c r="I953" s="6" t="s">
        <v>19</v>
      </c>
      <c r="J953" s="7">
        <v>25.000000000000007</v>
      </c>
      <c r="K953" s="8">
        <v>675</v>
      </c>
      <c r="L953" s="9">
        <f t="shared" si="14"/>
        <v>16875.000000000004</v>
      </c>
      <c r="M953" s="9">
        <v>67500.000000000015</v>
      </c>
      <c r="N953" s="10">
        <v>0.39999999999999997</v>
      </c>
      <c r="O953" s="4" t="s">
        <v>24</v>
      </c>
    </row>
    <row r="954" spans="1:15" ht="14.25" customHeight="1" x14ac:dyDescent="0.25">
      <c r="A954" s="4" t="s">
        <v>26</v>
      </c>
      <c r="B954" s="4">
        <v>1197831</v>
      </c>
      <c r="C954" s="5">
        <v>44285</v>
      </c>
      <c r="D954" s="37">
        <v>2021</v>
      </c>
      <c r="E954" s="5" t="str">
        <f>TEXT(Sales[[#This Row],[Invoice Date]],"mmm")</f>
        <v>Mar</v>
      </c>
      <c r="F954" s="4" t="s">
        <v>27</v>
      </c>
      <c r="G954" s="4" t="s">
        <v>55</v>
      </c>
      <c r="H954" s="4" t="s">
        <v>56</v>
      </c>
      <c r="I954" s="6" t="s">
        <v>20</v>
      </c>
      <c r="J954" s="7">
        <v>19.999999999999996</v>
      </c>
      <c r="K954" s="8">
        <v>500</v>
      </c>
      <c r="L954" s="9">
        <f t="shared" si="14"/>
        <v>9999.9999999999982</v>
      </c>
      <c r="M954" s="9">
        <v>39999.999999999993</v>
      </c>
      <c r="N954" s="10">
        <v>0.39999999999999997</v>
      </c>
      <c r="O954" s="4" t="s">
        <v>24</v>
      </c>
    </row>
    <row r="955" spans="1:15" ht="14.25" customHeight="1" x14ac:dyDescent="0.25">
      <c r="A955" s="4" t="s">
        <v>26</v>
      </c>
      <c r="B955" s="4">
        <v>1197831</v>
      </c>
      <c r="C955" s="5">
        <v>44286</v>
      </c>
      <c r="D955" s="37">
        <v>2021</v>
      </c>
      <c r="E955" s="5" t="str">
        <f>TEXT(Sales[[#This Row],[Invoice Date]],"mmm")</f>
        <v>Mar</v>
      </c>
      <c r="F955" s="4" t="s">
        <v>27</v>
      </c>
      <c r="G955" s="4" t="s">
        <v>55</v>
      </c>
      <c r="H955" s="4" t="s">
        <v>56</v>
      </c>
      <c r="I955" s="6" t="s">
        <v>21</v>
      </c>
      <c r="J955" s="7">
        <v>25.000000000000007</v>
      </c>
      <c r="K955" s="8">
        <v>400</v>
      </c>
      <c r="L955" s="9">
        <f t="shared" si="14"/>
        <v>10000.000000000004</v>
      </c>
      <c r="M955" s="9">
        <v>50000.000000000015</v>
      </c>
      <c r="N955" s="10">
        <v>0.5</v>
      </c>
      <c r="O955" s="4" t="s">
        <v>24</v>
      </c>
    </row>
    <row r="956" spans="1:15" ht="14.25" customHeight="1" x14ac:dyDescent="0.25">
      <c r="A956" s="4" t="s">
        <v>26</v>
      </c>
      <c r="B956" s="4">
        <v>1197831</v>
      </c>
      <c r="C956" s="5">
        <v>44287</v>
      </c>
      <c r="D956" s="37">
        <v>2021</v>
      </c>
      <c r="E956" s="5" t="str">
        <f>TEXT(Sales[[#This Row],[Invoice Date]],"mmm")</f>
        <v>Apr</v>
      </c>
      <c r="F956" s="4" t="s">
        <v>27</v>
      </c>
      <c r="G956" s="4" t="s">
        <v>55</v>
      </c>
      <c r="H956" s="4" t="s">
        <v>56</v>
      </c>
      <c r="I956" s="6" t="s">
        <v>22</v>
      </c>
      <c r="J956" s="7">
        <v>30</v>
      </c>
      <c r="K956" s="8">
        <v>300</v>
      </c>
      <c r="L956" s="9">
        <f t="shared" si="14"/>
        <v>9000</v>
      </c>
      <c r="M956" s="9">
        <v>31499.999999999996</v>
      </c>
      <c r="N956" s="10">
        <v>0.35</v>
      </c>
      <c r="O956" s="4" t="s">
        <v>24</v>
      </c>
    </row>
    <row r="957" spans="1:15" ht="14.25" customHeight="1" x14ac:dyDescent="0.25">
      <c r="A957" s="4" t="s">
        <v>26</v>
      </c>
      <c r="B957" s="4">
        <v>1197831</v>
      </c>
      <c r="C957" s="5">
        <v>44288</v>
      </c>
      <c r="D957" s="37">
        <v>2021</v>
      </c>
      <c r="E957" s="5" t="str">
        <f>TEXT(Sales[[#This Row],[Invoice Date]],"mmm")</f>
        <v>Apr</v>
      </c>
      <c r="F957" s="4" t="s">
        <v>27</v>
      </c>
      <c r="G957" s="4" t="s">
        <v>55</v>
      </c>
      <c r="H957" s="4" t="s">
        <v>56</v>
      </c>
      <c r="I957" s="6" t="s">
        <v>23</v>
      </c>
      <c r="J957" s="7">
        <v>25.000000000000007</v>
      </c>
      <c r="K957" s="8">
        <v>575</v>
      </c>
      <c r="L957" s="9">
        <f t="shared" si="14"/>
        <v>14375.000000000004</v>
      </c>
      <c r="M957" s="9">
        <v>79062.500000000029</v>
      </c>
      <c r="N957" s="10">
        <v>0.55000000000000004</v>
      </c>
      <c r="O957" s="4" t="s">
        <v>24</v>
      </c>
    </row>
    <row r="958" spans="1:15" ht="14.25" customHeight="1" x14ac:dyDescent="0.25">
      <c r="A958" s="4" t="s">
        <v>26</v>
      </c>
      <c r="B958" s="4">
        <v>1197831</v>
      </c>
      <c r="C958" s="5">
        <v>44289</v>
      </c>
      <c r="D958" s="37">
        <v>2021</v>
      </c>
      <c r="E958" s="5" t="str">
        <f>TEXT(Sales[[#This Row],[Invoice Date]],"mmm")</f>
        <v>Apr</v>
      </c>
      <c r="F958" s="4" t="s">
        <v>27</v>
      </c>
      <c r="G958" s="4" t="s">
        <v>55</v>
      </c>
      <c r="H958" s="4" t="s">
        <v>56</v>
      </c>
      <c r="I958" s="6" t="s">
        <v>17</v>
      </c>
      <c r="J958" s="7">
        <v>14.999999999999996</v>
      </c>
      <c r="K958" s="8">
        <v>725</v>
      </c>
      <c r="L958" s="9">
        <f t="shared" si="14"/>
        <v>10874.999999999998</v>
      </c>
      <c r="M958" s="9">
        <v>43499.999999999985</v>
      </c>
      <c r="N958" s="10">
        <v>0.39999999999999997</v>
      </c>
      <c r="O958" s="4" t="s">
        <v>24</v>
      </c>
    </row>
    <row r="959" spans="1:15" ht="14.25" customHeight="1" x14ac:dyDescent="0.25">
      <c r="A959" s="4" t="s">
        <v>26</v>
      </c>
      <c r="B959" s="4">
        <v>1197831</v>
      </c>
      <c r="C959" s="5">
        <v>44290</v>
      </c>
      <c r="D959" s="37">
        <v>2021</v>
      </c>
      <c r="E959" s="5" t="str">
        <f>TEXT(Sales[[#This Row],[Invoice Date]],"mmm")</f>
        <v>Apr</v>
      </c>
      <c r="F959" s="4" t="s">
        <v>27</v>
      </c>
      <c r="G959" s="4" t="s">
        <v>55</v>
      </c>
      <c r="H959" s="4" t="s">
        <v>56</v>
      </c>
      <c r="I959" s="6" t="s">
        <v>19</v>
      </c>
      <c r="J959" s="7">
        <v>25.000000000000007</v>
      </c>
      <c r="K959" s="8">
        <v>750</v>
      </c>
      <c r="L959" s="9">
        <f t="shared" si="14"/>
        <v>18750.000000000004</v>
      </c>
      <c r="M959" s="9">
        <v>75000.000000000015</v>
      </c>
      <c r="N959" s="10">
        <v>0.39999999999999997</v>
      </c>
      <c r="O959" s="4" t="s">
        <v>24</v>
      </c>
    </row>
    <row r="960" spans="1:15" ht="14.25" customHeight="1" x14ac:dyDescent="0.25">
      <c r="A960" s="4" t="s">
        <v>26</v>
      </c>
      <c r="B960" s="4">
        <v>1197831</v>
      </c>
      <c r="C960" s="5">
        <v>44291</v>
      </c>
      <c r="D960" s="37">
        <v>2021</v>
      </c>
      <c r="E960" s="5" t="str">
        <f>TEXT(Sales[[#This Row],[Invoice Date]],"mmm")</f>
        <v>Apr</v>
      </c>
      <c r="F960" s="4" t="s">
        <v>27</v>
      </c>
      <c r="G960" s="4" t="s">
        <v>55</v>
      </c>
      <c r="H960" s="4" t="s">
        <v>56</v>
      </c>
      <c r="I960" s="6" t="s">
        <v>20</v>
      </c>
      <c r="J960" s="7">
        <v>19.999999999999996</v>
      </c>
      <c r="K960" s="8">
        <v>600</v>
      </c>
      <c r="L960" s="9">
        <f t="shared" si="14"/>
        <v>11999.999999999998</v>
      </c>
      <c r="M960" s="9">
        <v>47999.999999999993</v>
      </c>
      <c r="N960" s="10">
        <v>0.39999999999999997</v>
      </c>
      <c r="O960" s="4" t="s">
        <v>24</v>
      </c>
    </row>
    <row r="961" spans="1:15" ht="14.25" customHeight="1" x14ac:dyDescent="0.25">
      <c r="A961" s="4" t="s">
        <v>26</v>
      </c>
      <c r="B961" s="4">
        <v>1197831</v>
      </c>
      <c r="C961" s="5">
        <v>44292</v>
      </c>
      <c r="D961" s="37">
        <v>2021</v>
      </c>
      <c r="E961" s="5" t="str">
        <f>TEXT(Sales[[#This Row],[Invoice Date]],"mmm")</f>
        <v>Apr</v>
      </c>
      <c r="F961" s="4" t="s">
        <v>27</v>
      </c>
      <c r="G961" s="4" t="s">
        <v>55</v>
      </c>
      <c r="H961" s="4" t="s">
        <v>56</v>
      </c>
      <c r="I961" s="6" t="s">
        <v>21</v>
      </c>
      <c r="J961" s="7">
        <v>30.000000000000004</v>
      </c>
      <c r="K961" s="8">
        <v>525</v>
      </c>
      <c r="L961" s="9">
        <f t="shared" si="14"/>
        <v>15750.000000000002</v>
      </c>
      <c r="M961" s="9">
        <v>78750.000000000015</v>
      </c>
      <c r="N961" s="10">
        <v>0.5</v>
      </c>
      <c r="O961" s="4" t="s">
        <v>24</v>
      </c>
    </row>
    <row r="962" spans="1:15" ht="14.25" customHeight="1" x14ac:dyDescent="0.25">
      <c r="A962" s="4" t="s">
        <v>26</v>
      </c>
      <c r="B962" s="4">
        <v>1197831</v>
      </c>
      <c r="C962" s="5">
        <v>44293</v>
      </c>
      <c r="D962" s="37">
        <v>2021</v>
      </c>
      <c r="E962" s="5" t="str">
        <f>TEXT(Sales[[#This Row],[Invoice Date]],"mmm")</f>
        <v>Apr</v>
      </c>
      <c r="F962" s="4" t="s">
        <v>27</v>
      </c>
      <c r="G962" s="4" t="s">
        <v>55</v>
      </c>
      <c r="H962" s="4" t="s">
        <v>56</v>
      </c>
      <c r="I962" s="6" t="s">
        <v>22</v>
      </c>
      <c r="J962" s="7">
        <v>45</v>
      </c>
      <c r="K962" s="8">
        <v>425</v>
      </c>
      <c r="L962" s="9">
        <f t="shared" si="14"/>
        <v>19125</v>
      </c>
      <c r="M962" s="9">
        <v>66937.5</v>
      </c>
      <c r="N962" s="10">
        <v>0.35</v>
      </c>
      <c r="O962" s="4" t="s">
        <v>24</v>
      </c>
    </row>
    <row r="963" spans="1:15" ht="14.25" customHeight="1" x14ac:dyDescent="0.25">
      <c r="A963" s="4" t="s">
        <v>26</v>
      </c>
      <c r="B963" s="4">
        <v>1197831</v>
      </c>
      <c r="C963" s="5">
        <v>44294</v>
      </c>
      <c r="D963" s="37">
        <v>2021</v>
      </c>
      <c r="E963" s="5" t="str">
        <f>TEXT(Sales[[#This Row],[Invoice Date]],"mmm")</f>
        <v>Apr</v>
      </c>
      <c r="F963" s="4" t="s">
        <v>27</v>
      </c>
      <c r="G963" s="4" t="s">
        <v>55</v>
      </c>
      <c r="H963" s="4" t="s">
        <v>56</v>
      </c>
      <c r="I963" s="6" t="s">
        <v>23</v>
      </c>
      <c r="J963" s="7">
        <v>40</v>
      </c>
      <c r="K963" s="8">
        <v>775</v>
      </c>
      <c r="L963" s="9">
        <f t="shared" ref="L963:L1026" si="15">J963*K963</f>
        <v>31000</v>
      </c>
      <c r="M963" s="9">
        <v>170500</v>
      </c>
      <c r="N963" s="10">
        <v>0.55000000000000004</v>
      </c>
      <c r="O963" s="4" t="s">
        <v>24</v>
      </c>
    </row>
    <row r="964" spans="1:15" ht="14.25" customHeight="1" x14ac:dyDescent="0.25">
      <c r="A964" s="4" t="s">
        <v>26</v>
      </c>
      <c r="B964" s="4">
        <v>1197831</v>
      </c>
      <c r="C964" s="5">
        <v>44295</v>
      </c>
      <c r="D964" s="37">
        <v>2021</v>
      </c>
      <c r="E964" s="5" t="str">
        <f>TEXT(Sales[[#This Row],[Invoice Date]],"mmm")</f>
        <v>Apr</v>
      </c>
      <c r="F964" s="4" t="s">
        <v>27</v>
      </c>
      <c r="G964" s="4" t="s">
        <v>55</v>
      </c>
      <c r="H964" s="4" t="s">
        <v>56</v>
      </c>
      <c r="I964" s="6" t="s">
        <v>17</v>
      </c>
      <c r="J964" s="7">
        <v>40</v>
      </c>
      <c r="K964" s="8">
        <v>775</v>
      </c>
      <c r="L964" s="9">
        <f t="shared" si="15"/>
        <v>31000</v>
      </c>
      <c r="M964" s="9">
        <v>123999.99999999999</v>
      </c>
      <c r="N964" s="10">
        <v>0.39999999999999997</v>
      </c>
      <c r="O964" s="4" t="s">
        <v>24</v>
      </c>
    </row>
    <row r="965" spans="1:15" ht="14.25" customHeight="1" x14ac:dyDescent="0.25">
      <c r="A965" s="4" t="s">
        <v>26</v>
      </c>
      <c r="B965" s="4">
        <v>1197831</v>
      </c>
      <c r="C965" s="5">
        <v>44296</v>
      </c>
      <c r="D965" s="37">
        <v>2021</v>
      </c>
      <c r="E965" s="5" t="str">
        <f>TEXT(Sales[[#This Row],[Invoice Date]],"mmm")</f>
        <v>Apr</v>
      </c>
      <c r="F965" s="4" t="s">
        <v>27</v>
      </c>
      <c r="G965" s="4" t="s">
        <v>55</v>
      </c>
      <c r="H965" s="4" t="s">
        <v>56</v>
      </c>
      <c r="I965" s="6" t="s">
        <v>19</v>
      </c>
      <c r="J965" s="7">
        <v>45</v>
      </c>
      <c r="K965" s="8">
        <v>775</v>
      </c>
      <c r="L965" s="9">
        <f t="shared" si="15"/>
        <v>34875</v>
      </c>
      <c r="M965" s="9">
        <v>139500</v>
      </c>
      <c r="N965" s="10">
        <v>0.39999999999999997</v>
      </c>
      <c r="O965" s="4" t="s">
        <v>24</v>
      </c>
    </row>
    <row r="966" spans="1:15" ht="14.25" customHeight="1" x14ac:dyDescent="0.25">
      <c r="A966" s="4" t="s">
        <v>26</v>
      </c>
      <c r="B966" s="4">
        <v>1197831</v>
      </c>
      <c r="C966" s="5">
        <v>44297</v>
      </c>
      <c r="D966" s="37">
        <v>2021</v>
      </c>
      <c r="E966" s="5" t="str">
        <f>TEXT(Sales[[#This Row],[Invoice Date]],"mmm")</f>
        <v>Apr</v>
      </c>
      <c r="F966" s="4" t="s">
        <v>27</v>
      </c>
      <c r="G966" s="4" t="s">
        <v>55</v>
      </c>
      <c r="H966" s="4" t="s">
        <v>56</v>
      </c>
      <c r="I966" s="6" t="s">
        <v>20</v>
      </c>
      <c r="J966" s="7">
        <v>40</v>
      </c>
      <c r="K966" s="8">
        <v>650</v>
      </c>
      <c r="L966" s="9">
        <f t="shared" si="15"/>
        <v>26000</v>
      </c>
      <c r="M966" s="9">
        <v>103999.99999999999</v>
      </c>
      <c r="N966" s="10">
        <v>0.39999999999999997</v>
      </c>
      <c r="O966" s="4" t="s">
        <v>24</v>
      </c>
    </row>
    <row r="967" spans="1:15" ht="14.25" customHeight="1" x14ac:dyDescent="0.25">
      <c r="A967" s="4" t="s">
        <v>26</v>
      </c>
      <c r="B967" s="4">
        <v>1197831</v>
      </c>
      <c r="C967" s="5">
        <v>44298</v>
      </c>
      <c r="D967" s="37">
        <v>2021</v>
      </c>
      <c r="E967" s="5" t="str">
        <f>TEXT(Sales[[#This Row],[Invoice Date]],"mmm")</f>
        <v>Apr</v>
      </c>
      <c r="F967" s="4" t="s">
        <v>27</v>
      </c>
      <c r="G967" s="4" t="s">
        <v>55</v>
      </c>
      <c r="H967" s="4" t="s">
        <v>56</v>
      </c>
      <c r="I967" s="6" t="s">
        <v>21</v>
      </c>
      <c r="J967" s="7">
        <v>40</v>
      </c>
      <c r="K967" s="8">
        <v>600</v>
      </c>
      <c r="L967" s="9">
        <f t="shared" si="15"/>
        <v>24000</v>
      </c>
      <c r="M967" s="9">
        <v>120000</v>
      </c>
      <c r="N967" s="10">
        <v>0.5</v>
      </c>
      <c r="O967" s="4" t="s">
        <v>24</v>
      </c>
    </row>
    <row r="968" spans="1:15" ht="14.25" customHeight="1" x14ac:dyDescent="0.25">
      <c r="A968" s="4" t="s">
        <v>26</v>
      </c>
      <c r="B968" s="4">
        <v>1197831</v>
      </c>
      <c r="C968" s="5">
        <v>44299</v>
      </c>
      <c r="D968" s="37">
        <v>2021</v>
      </c>
      <c r="E968" s="5" t="str">
        <f>TEXT(Sales[[#This Row],[Invoice Date]],"mmm")</f>
        <v>Apr</v>
      </c>
      <c r="F968" s="4" t="s">
        <v>27</v>
      </c>
      <c r="G968" s="4" t="s">
        <v>55</v>
      </c>
      <c r="H968" s="4" t="s">
        <v>56</v>
      </c>
      <c r="I968" s="6" t="s">
        <v>22</v>
      </c>
      <c r="J968" s="7">
        <v>45</v>
      </c>
      <c r="K968" s="8">
        <v>500</v>
      </c>
      <c r="L968" s="9">
        <f t="shared" si="15"/>
        <v>22500</v>
      </c>
      <c r="M968" s="9">
        <v>78750</v>
      </c>
      <c r="N968" s="10">
        <v>0.35</v>
      </c>
      <c r="O968" s="4" t="s">
        <v>24</v>
      </c>
    </row>
    <row r="969" spans="1:15" ht="14.25" customHeight="1" x14ac:dyDescent="0.25">
      <c r="A969" s="4" t="s">
        <v>26</v>
      </c>
      <c r="B969" s="4">
        <v>1197831</v>
      </c>
      <c r="C969" s="5">
        <v>44300</v>
      </c>
      <c r="D969" s="37">
        <v>2021</v>
      </c>
      <c r="E969" s="5" t="str">
        <f>TEXT(Sales[[#This Row],[Invoice Date]],"mmm")</f>
        <v>Apr</v>
      </c>
      <c r="F969" s="4" t="s">
        <v>27</v>
      </c>
      <c r="G969" s="4" t="s">
        <v>55</v>
      </c>
      <c r="H969" s="4" t="s">
        <v>56</v>
      </c>
      <c r="I969" s="6" t="s">
        <v>23</v>
      </c>
      <c r="J969" s="7">
        <v>50</v>
      </c>
      <c r="K969" s="8">
        <v>875</v>
      </c>
      <c r="L969" s="9">
        <f t="shared" si="15"/>
        <v>43750</v>
      </c>
      <c r="M969" s="9">
        <v>240625.00000000003</v>
      </c>
      <c r="N969" s="10">
        <v>0.55000000000000004</v>
      </c>
      <c r="O969" s="4" t="s">
        <v>24</v>
      </c>
    </row>
    <row r="970" spans="1:15" ht="14.25" customHeight="1" x14ac:dyDescent="0.25">
      <c r="A970" s="4" t="s">
        <v>26</v>
      </c>
      <c r="B970" s="4">
        <v>1197831</v>
      </c>
      <c r="C970" s="5">
        <v>44301</v>
      </c>
      <c r="D970" s="37">
        <v>2021</v>
      </c>
      <c r="E970" s="5" t="str">
        <f>TEXT(Sales[[#This Row],[Invoice Date]],"mmm")</f>
        <v>Apr</v>
      </c>
      <c r="F970" s="4" t="s">
        <v>27</v>
      </c>
      <c r="G970" s="4" t="s">
        <v>55</v>
      </c>
      <c r="H970" s="4" t="s">
        <v>56</v>
      </c>
      <c r="I970" s="6" t="s">
        <v>17</v>
      </c>
      <c r="J970" s="7">
        <v>40</v>
      </c>
      <c r="K970" s="8">
        <v>825</v>
      </c>
      <c r="L970" s="9">
        <f t="shared" si="15"/>
        <v>33000</v>
      </c>
      <c r="M970" s="9">
        <v>148499.99999999997</v>
      </c>
      <c r="N970" s="10">
        <v>0.44999999999999996</v>
      </c>
      <c r="O970" s="4" t="s">
        <v>24</v>
      </c>
    </row>
    <row r="971" spans="1:15" ht="14.25" customHeight="1" x14ac:dyDescent="0.25">
      <c r="A971" s="4" t="s">
        <v>26</v>
      </c>
      <c r="B971" s="4">
        <v>1197831</v>
      </c>
      <c r="C971" s="5">
        <v>44302</v>
      </c>
      <c r="D971" s="37">
        <v>2021</v>
      </c>
      <c r="E971" s="5" t="str">
        <f>TEXT(Sales[[#This Row],[Invoice Date]],"mmm")</f>
        <v>Apr</v>
      </c>
      <c r="F971" s="4" t="s">
        <v>27</v>
      </c>
      <c r="G971" s="4" t="s">
        <v>55</v>
      </c>
      <c r="H971" s="4" t="s">
        <v>56</v>
      </c>
      <c r="I971" s="6" t="s">
        <v>19</v>
      </c>
      <c r="J971" s="7">
        <v>45</v>
      </c>
      <c r="K971" s="8">
        <v>825</v>
      </c>
      <c r="L971" s="9">
        <f t="shared" si="15"/>
        <v>37125</v>
      </c>
      <c r="M971" s="9">
        <v>167062.49999999997</v>
      </c>
      <c r="N971" s="10">
        <v>0.44999999999999996</v>
      </c>
      <c r="O971" s="4" t="s">
        <v>24</v>
      </c>
    </row>
    <row r="972" spans="1:15" ht="14.25" customHeight="1" x14ac:dyDescent="0.25">
      <c r="A972" s="4" t="s">
        <v>26</v>
      </c>
      <c r="B972" s="4">
        <v>1197831</v>
      </c>
      <c r="C972" s="5">
        <v>44303</v>
      </c>
      <c r="D972" s="37">
        <v>2021</v>
      </c>
      <c r="E972" s="5" t="str">
        <f>TEXT(Sales[[#This Row],[Invoice Date]],"mmm")</f>
        <v>Apr</v>
      </c>
      <c r="F972" s="4" t="s">
        <v>27</v>
      </c>
      <c r="G972" s="4" t="s">
        <v>55</v>
      </c>
      <c r="H972" s="4" t="s">
        <v>56</v>
      </c>
      <c r="I972" s="6" t="s">
        <v>20</v>
      </c>
      <c r="J972" s="7">
        <v>40</v>
      </c>
      <c r="K972" s="8">
        <v>975</v>
      </c>
      <c r="L972" s="9">
        <f t="shared" si="15"/>
        <v>39000</v>
      </c>
      <c r="M972" s="9">
        <v>175499.99999999997</v>
      </c>
      <c r="N972" s="10">
        <v>0.44999999999999996</v>
      </c>
      <c r="O972" s="4" t="s">
        <v>24</v>
      </c>
    </row>
    <row r="973" spans="1:15" ht="14.25" customHeight="1" x14ac:dyDescent="0.25">
      <c r="A973" s="4" t="s">
        <v>26</v>
      </c>
      <c r="B973" s="4">
        <v>1197831</v>
      </c>
      <c r="C973" s="5">
        <v>44304</v>
      </c>
      <c r="D973" s="37">
        <v>2021</v>
      </c>
      <c r="E973" s="5" t="str">
        <f>TEXT(Sales[[#This Row],[Invoice Date]],"mmm")</f>
        <v>Apr</v>
      </c>
      <c r="F973" s="4" t="s">
        <v>27</v>
      </c>
      <c r="G973" s="4" t="s">
        <v>55</v>
      </c>
      <c r="H973" s="4" t="s">
        <v>56</v>
      </c>
      <c r="I973" s="6" t="s">
        <v>21</v>
      </c>
      <c r="J973" s="7">
        <v>40</v>
      </c>
      <c r="K973" s="8">
        <v>575</v>
      </c>
      <c r="L973" s="9">
        <f t="shared" si="15"/>
        <v>23000</v>
      </c>
      <c r="M973" s="9">
        <v>126500.00000000001</v>
      </c>
      <c r="N973" s="10">
        <v>0.55000000000000004</v>
      </c>
      <c r="O973" s="4" t="s">
        <v>24</v>
      </c>
    </row>
    <row r="974" spans="1:15" ht="14.25" customHeight="1" x14ac:dyDescent="0.25">
      <c r="A974" s="4" t="s">
        <v>26</v>
      </c>
      <c r="B974" s="4">
        <v>1197831</v>
      </c>
      <c r="C974" s="5">
        <v>44305</v>
      </c>
      <c r="D974" s="37">
        <v>2021</v>
      </c>
      <c r="E974" s="5" t="str">
        <f>TEXT(Sales[[#This Row],[Invoice Date]],"mmm")</f>
        <v>Apr</v>
      </c>
      <c r="F974" s="4" t="s">
        <v>27</v>
      </c>
      <c r="G974" s="4" t="s">
        <v>55</v>
      </c>
      <c r="H974" s="4" t="s">
        <v>56</v>
      </c>
      <c r="I974" s="6" t="s">
        <v>22</v>
      </c>
      <c r="J974" s="7">
        <v>45</v>
      </c>
      <c r="K974" s="8">
        <v>550</v>
      </c>
      <c r="L974" s="9">
        <f t="shared" si="15"/>
        <v>24750</v>
      </c>
      <c r="M974" s="9">
        <v>98999.999999999985</v>
      </c>
      <c r="N974" s="10">
        <v>0.39999999999999997</v>
      </c>
      <c r="O974" s="4" t="s">
        <v>24</v>
      </c>
    </row>
    <row r="975" spans="1:15" ht="14.25" customHeight="1" x14ac:dyDescent="0.25">
      <c r="A975" s="4" t="s">
        <v>26</v>
      </c>
      <c r="B975" s="4">
        <v>1197831</v>
      </c>
      <c r="C975" s="5">
        <v>44306</v>
      </c>
      <c r="D975" s="37">
        <v>2021</v>
      </c>
      <c r="E975" s="5" t="str">
        <f>TEXT(Sales[[#This Row],[Invoice Date]],"mmm")</f>
        <v>Apr</v>
      </c>
      <c r="F975" s="4" t="s">
        <v>27</v>
      </c>
      <c r="G975" s="4" t="s">
        <v>55</v>
      </c>
      <c r="H975" s="4" t="s">
        <v>56</v>
      </c>
      <c r="I975" s="6" t="s">
        <v>23</v>
      </c>
      <c r="J975" s="7">
        <v>54.999999999999993</v>
      </c>
      <c r="K975" s="8">
        <v>825</v>
      </c>
      <c r="L975" s="9">
        <f t="shared" si="15"/>
        <v>45374.999999999993</v>
      </c>
      <c r="M975" s="9">
        <v>272250</v>
      </c>
      <c r="N975" s="10">
        <v>0.60000000000000009</v>
      </c>
      <c r="O975" s="4" t="s">
        <v>24</v>
      </c>
    </row>
    <row r="976" spans="1:15" ht="14.25" customHeight="1" x14ac:dyDescent="0.25">
      <c r="A976" s="4" t="s">
        <v>26</v>
      </c>
      <c r="B976" s="4">
        <v>1197831</v>
      </c>
      <c r="C976" s="5">
        <v>44307</v>
      </c>
      <c r="D976" s="37">
        <v>2021</v>
      </c>
      <c r="E976" s="5" t="str">
        <f>TEXT(Sales[[#This Row],[Invoice Date]],"mmm")</f>
        <v>Apr</v>
      </c>
      <c r="F976" s="4" t="s">
        <v>27</v>
      </c>
      <c r="G976" s="4" t="s">
        <v>55</v>
      </c>
      <c r="H976" s="4" t="s">
        <v>56</v>
      </c>
      <c r="I976" s="6" t="s">
        <v>17</v>
      </c>
      <c r="J976" s="7">
        <v>45</v>
      </c>
      <c r="K976" s="8">
        <v>775</v>
      </c>
      <c r="L976" s="9">
        <f t="shared" si="15"/>
        <v>34875</v>
      </c>
      <c r="M976" s="9">
        <v>156937.49999999997</v>
      </c>
      <c r="N976" s="10">
        <v>0.44999999999999996</v>
      </c>
      <c r="O976" s="4" t="s">
        <v>24</v>
      </c>
    </row>
    <row r="977" spans="1:15" ht="14.25" customHeight="1" x14ac:dyDescent="0.25">
      <c r="A977" s="4" t="s">
        <v>26</v>
      </c>
      <c r="B977" s="4">
        <v>1197831</v>
      </c>
      <c r="C977" s="5">
        <v>44308</v>
      </c>
      <c r="D977" s="37">
        <v>2021</v>
      </c>
      <c r="E977" s="5" t="str">
        <f>TEXT(Sales[[#This Row],[Invoice Date]],"mmm")</f>
        <v>Apr</v>
      </c>
      <c r="F977" s="4" t="s">
        <v>27</v>
      </c>
      <c r="G977" s="4" t="s">
        <v>55</v>
      </c>
      <c r="H977" s="4" t="s">
        <v>56</v>
      </c>
      <c r="I977" s="6" t="s">
        <v>19</v>
      </c>
      <c r="J977" s="7">
        <v>55.000000000000007</v>
      </c>
      <c r="K977" s="8">
        <v>775</v>
      </c>
      <c r="L977" s="9">
        <f t="shared" si="15"/>
        <v>42625.000000000007</v>
      </c>
      <c r="M977" s="9">
        <v>191812.5</v>
      </c>
      <c r="N977" s="10">
        <v>0.44999999999999996</v>
      </c>
      <c r="O977" s="4" t="s">
        <v>24</v>
      </c>
    </row>
    <row r="978" spans="1:15" ht="14.25" customHeight="1" x14ac:dyDescent="0.25">
      <c r="A978" s="4" t="s">
        <v>26</v>
      </c>
      <c r="B978" s="4">
        <v>1197831</v>
      </c>
      <c r="C978" s="5">
        <v>44309</v>
      </c>
      <c r="D978" s="37">
        <v>2021</v>
      </c>
      <c r="E978" s="5" t="str">
        <f>TEXT(Sales[[#This Row],[Invoice Date]],"mmm")</f>
        <v>Apr</v>
      </c>
      <c r="F978" s="4" t="s">
        <v>27</v>
      </c>
      <c r="G978" s="4" t="s">
        <v>55</v>
      </c>
      <c r="H978" s="4" t="s">
        <v>56</v>
      </c>
      <c r="I978" s="6" t="s">
        <v>20</v>
      </c>
      <c r="J978" s="7">
        <v>50</v>
      </c>
      <c r="K978" s="8">
        <v>950</v>
      </c>
      <c r="L978" s="9">
        <f t="shared" si="15"/>
        <v>47500</v>
      </c>
      <c r="M978" s="9">
        <v>213749.99999999997</v>
      </c>
      <c r="N978" s="10">
        <v>0.44999999999999996</v>
      </c>
      <c r="O978" s="4" t="s">
        <v>24</v>
      </c>
    </row>
    <row r="979" spans="1:15" ht="14.25" customHeight="1" x14ac:dyDescent="0.25">
      <c r="A979" s="4" t="s">
        <v>26</v>
      </c>
      <c r="B979" s="4">
        <v>1197831</v>
      </c>
      <c r="C979" s="5">
        <v>44310</v>
      </c>
      <c r="D979" s="37">
        <v>2021</v>
      </c>
      <c r="E979" s="5" t="str">
        <f>TEXT(Sales[[#This Row],[Invoice Date]],"mmm")</f>
        <v>Apr</v>
      </c>
      <c r="F979" s="4" t="s">
        <v>27</v>
      </c>
      <c r="G979" s="4" t="s">
        <v>55</v>
      </c>
      <c r="H979" s="4" t="s">
        <v>56</v>
      </c>
      <c r="I979" s="6" t="s">
        <v>21</v>
      </c>
      <c r="J979" s="7">
        <v>45</v>
      </c>
      <c r="K979" s="8">
        <v>475</v>
      </c>
      <c r="L979" s="9">
        <f t="shared" si="15"/>
        <v>21375</v>
      </c>
      <c r="M979" s="9">
        <v>117562.50000000001</v>
      </c>
      <c r="N979" s="10">
        <v>0.55000000000000004</v>
      </c>
      <c r="O979" s="4" t="s">
        <v>24</v>
      </c>
    </row>
    <row r="980" spans="1:15" ht="14.25" customHeight="1" x14ac:dyDescent="0.25">
      <c r="A980" s="4" t="s">
        <v>26</v>
      </c>
      <c r="B980" s="4">
        <v>1197831</v>
      </c>
      <c r="C980" s="5">
        <v>44311</v>
      </c>
      <c r="D980" s="37">
        <v>2021</v>
      </c>
      <c r="E980" s="5" t="str">
        <f>TEXT(Sales[[#This Row],[Invoice Date]],"mmm")</f>
        <v>Apr</v>
      </c>
      <c r="F980" s="4" t="s">
        <v>27</v>
      </c>
      <c r="G980" s="4" t="s">
        <v>55</v>
      </c>
      <c r="H980" s="4" t="s">
        <v>56</v>
      </c>
      <c r="I980" s="6" t="s">
        <v>22</v>
      </c>
      <c r="J980" s="7">
        <v>50</v>
      </c>
      <c r="K980" s="8">
        <v>475</v>
      </c>
      <c r="L980" s="9">
        <f t="shared" si="15"/>
        <v>23750</v>
      </c>
      <c r="M980" s="9">
        <v>94999.999999999985</v>
      </c>
      <c r="N980" s="10">
        <v>0.39999999999999997</v>
      </c>
      <c r="O980" s="4" t="s">
        <v>24</v>
      </c>
    </row>
    <row r="981" spans="1:15" ht="14.25" customHeight="1" x14ac:dyDescent="0.25">
      <c r="A981" s="4" t="s">
        <v>26</v>
      </c>
      <c r="B981" s="4">
        <v>1197831</v>
      </c>
      <c r="C981" s="5">
        <v>44312</v>
      </c>
      <c r="D981" s="37">
        <v>2021</v>
      </c>
      <c r="E981" s="5" t="str">
        <f>TEXT(Sales[[#This Row],[Invoice Date]],"mmm")</f>
        <v>Apr</v>
      </c>
      <c r="F981" s="4" t="s">
        <v>27</v>
      </c>
      <c r="G981" s="4" t="s">
        <v>55</v>
      </c>
      <c r="H981" s="4" t="s">
        <v>56</v>
      </c>
      <c r="I981" s="6" t="s">
        <v>23</v>
      </c>
      <c r="J981" s="7">
        <v>54.999999999999993</v>
      </c>
      <c r="K981" s="8">
        <v>725</v>
      </c>
      <c r="L981" s="9">
        <f t="shared" si="15"/>
        <v>39874.999999999993</v>
      </c>
      <c r="M981" s="9">
        <v>239250</v>
      </c>
      <c r="N981" s="10">
        <v>0.60000000000000009</v>
      </c>
      <c r="O981" s="4" t="s">
        <v>24</v>
      </c>
    </row>
    <row r="982" spans="1:15" ht="14.25" customHeight="1" x14ac:dyDescent="0.25">
      <c r="A982" s="4" t="s">
        <v>26</v>
      </c>
      <c r="B982" s="4">
        <v>1197831</v>
      </c>
      <c r="C982" s="5">
        <v>44313</v>
      </c>
      <c r="D982" s="37">
        <v>2021</v>
      </c>
      <c r="E982" s="5" t="str">
        <f>TEXT(Sales[[#This Row],[Invoice Date]],"mmm")</f>
        <v>Apr</v>
      </c>
      <c r="F982" s="4" t="s">
        <v>27</v>
      </c>
      <c r="G982" s="4" t="s">
        <v>55</v>
      </c>
      <c r="H982" s="4" t="s">
        <v>56</v>
      </c>
      <c r="I982" s="6" t="s">
        <v>17</v>
      </c>
      <c r="J982" s="7">
        <v>50</v>
      </c>
      <c r="K982" s="8">
        <v>675</v>
      </c>
      <c r="L982" s="9">
        <f t="shared" si="15"/>
        <v>33750</v>
      </c>
      <c r="M982" s="9">
        <v>151874.99999999997</v>
      </c>
      <c r="N982" s="10">
        <v>0.44999999999999996</v>
      </c>
      <c r="O982" s="4" t="s">
        <v>24</v>
      </c>
    </row>
    <row r="983" spans="1:15" ht="14.25" customHeight="1" x14ac:dyDescent="0.25">
      <c r="A983" s="4" t="s">
        <v>26</v>
      </c>
      <c r="B983" s="4">
        <v>1197831</v>
      </c>
      <c r="C983" s="5">
        <v>44314</v>
      </c>
      <c r="D983" s="37">
        <v>2021</v>
      </c>
      <c r="E983" s="5" t="str">
        <f>TEXT(Sales[[#This Row],[Invoice Date]],"mmm")</f>
        <v>Apr</v>
      </c>
      <c r="F983" s="4" t="s">
        <v>27</v>
      </c>
      <c r="G983" s="4" t="s">
        <v>55</v>
      </c>
      <c r="H983" s="4" t="s">
        <v>56</v>
      </c>
      <c r="I983" s="6" t="s">
        <v>19</v>
      </c>
      <c r="J983" s="7">
        <v>50</v>
      </c>
      <c r="K983" s="8">
        <v>625</v>
      </c>
      <c r="L983" s="9">
        <f t="shared" si="15"/>
        <v>31250</v>
      </c>
      <c r="M983" s="9">
        <v>140625</v>
      </c>
      <c r="N983" s="10">
        <v>0.44999999999999996</v>
      </c>
      <c r="O983" s="4" t="s">
        <v>24</v>
      </c>
    </row>
    <row r="984" spans="1:15" ht="14.25" customHeight="1" x14ac:dyDescent="0.25">
      <c r="A984" s="4" t="s">
        <v>26</v>
      </c>
      <c r="B984" s="4">
        <v>1197831</v>
      </c>
      <c r="C984" s="5">
        <v>44315</v>
      </c>
      <c r="D984" s="37">
        <v>2021</v>
      </c>
      <c r="E984" s="5" t="str">
        <f>TEXT(Sales[[#This Row],[Invoice Date]],"mmm")</f>
        <v>Apr</v>
      </c>
      <c r="F984" s="4" t="s">
        <v>27</v>
      </c>
      <c r="G984" s="4" t="s">
        <v>55</v>
      </c>
      <c r="H984" s="4" t="s">
        <v>56</v>
      </c>
      <c r="I984" s="6" t="s">
        <v>20</v>
      </c>
      <c r="J984" s="7">
        <v>54.999999999999993</v>
      </c>
      <c r="K984" s="8">
        <v>675</v>
      </c>
      <c r="L984" s="9">
        <f t="shared" si="15"/>
        <v>37124.999999999993</v>
      </c>
      <c r="M984" s="9">
        <v>167062.49999999997</v>
      </c>
      <c r="N984" s="10">
        <v>0.44999999999999996</v>
      </c>
      <c r="O984" s="4" t="s">
        <v>24</v>
      </c>
    </row>
    <row r="985" spans="1:15" ht="14.25" customHeight="1" x14ac:dyDescent="0.25">
      <c r="A985" s="4" t="s">
        <v>26</v>
      </c>
      <c r="B985" s="4">
        <v>1197831</v>
      </c>
      <c r="C985" s="5">
        <v>44316</v>
      </c>
      <c r="D985" s="37">
        <v>2021</v>
      </c>
      <c r="E985" s="5" t="str">
        <f>TEXT(Sales[[#This Row],[Invoice Date]],"mmm")</f>
        <v>Apr</v>
      </c>
      <c r="F985" s="4" t="s">
        <v>27</v>
      </c>
      <c r="G985" s="4" t="s">
        <v>55</v>
      </c>
      <c r="H985" s="4" t="s">
        <v>56</v>
      </c>
      <c r="I985" s="6" t="s">
        <v>21</v>
      </c>
      <c r="J985" s="7">
        <v>54.999999999999993</v>
      </c>
      <c r="K985" s="8">
        <v>400</v>
      </c>
      <c r="L985" s="9">
        <f t="shared" si="15"/>
        <v>21999.999999999996</v>
      </c>
      <c r="M985" s="9">
        <v>121000</v>
      </c>
      <c r="N985" s="10">
        <v>0.55000000000000004</v>
      </c>
      <c r="O985" s="4" t="s">
        <v>24</v>
      </c>
    </row>
    <row r="986" spans="1:15" ht="14.25" customHeight="1" x14ac:dyDescent="0.25">
      <c r="A986" s="4" t="s">
        <v>26</v>
      </c>
      <c r="B986" s="4">
        <v>1197831</v>
      </c>
      <c r="C986" s="5">
        <v>44317</v>
      </c>
      <c r="D986" s="37">
        <v>2021</v>
      </c>
      <c r="E986" s="5" t="str">
        <f>TEXT(Sales[[#This Row],[Invoice Date]],"mmm")</f>
        <v>May</v>
      </c>
      <c r="F986" s="4" t="s">
        <v>27</v>
      </c>
      <c r="G986" s="4" t="s">
        <v>55</v>
      </c>
      <c r="H986" s="4" t="s">
        <v>56</v>
      </c>
      <c r="I986" s="6" t="s">
        <v>22</v>
      </c>
      <c r="J986" s="7">
        <v>50</v>
      </c>
      <c r="K986" s="8">
        <v>400</v>
      </c>
      <c r="L986" s="9">
        <f t="shared" si="15"/>
        <v>20000</v>
      </c>
      <c r="M986" s="9">
        <v>80000</v>
      </c>
      <c r="N986" s="10">
        <v>0.39999999999999997</v>
      </c>
      <c r="O986" s="4" t="s">
        <v>24</v>
      </c>
    </row>
    <row r="987" spans="1:15" ht="14.25" customHeight="1" x14ac:dyDescent="0.25">
      <c r="A987" s="4" t="s">
        <v>26</v>
      </c>
      <c r="B987" s="4">
        <v>1197831</v>
      </c>
      <c r="C987" s="5">
        <v>44318</v>
      </c>
      <c r="D987" s="37">
        <v>2021</v>
      </c>
      <c r="E987" s="5" t="str">
        <f>TEXT(Sales[[#This Row],[Invoice Date]],"mmm")</f>
        <v>May</v>
      </c>
      <c r="F987" s="4" t="s">
        <v>27</v>
      </c>
      <c r="G987" s="4" t="s">
        <v>55</v>
      </c>
      <c r="H987" s="4" t="s">
        <v>56</v>
      </c>
      <c r="I987" s="6" t="s">
        <v>23</v>
      </c>
      <c r="J987" s="7">
        <v>45</v>
      </c>
      <c r="K987" s="8">
        <v>625</v>
      </c>
      <c r="L987" s="9">
        <f t="shared" si="15"/>
        <v>28125</v>
      </c>
      <c r="M987" s="9">
        <v>168750.00000000003</v>
      </c>
      <c r="N987" s="10">
        <v>0.60000000000000009</v>
      </c>
      <c r="O987" s="4" t="s">
        <v>24</v>
      </c>
    </row>
    <row r="988" spans="1:15" ht="14.25" customHeight="1" x14ac:dyDescent="0.25">
      <c r="A988" s="4" t="s">
        <v>26</v>
      </c>
      <c r="B988" s="4">
        <v>1197831</v>
      </c>
      <c r="C988" s="5">
        <v>44319</v>
      </c>
      <c r="D988" s="37">
        <v>2021</v>
      </c>
      <c r="E988" s="5" t="str">
        <f>TEXT(Sales[[#This Row],[Invoice Date]],"mmm")</f>
        <v>May</v>
      </c>
      <c r="F988" s="4" t="s">
        <v>27</v>
      </c>
      <c r="G988" s="4" t="s">
        <v>55</v>
      </c>
      <c r="H988" s="4" t="s">
        <v>56</v>
      </c>
      <c r="I988" s="6" t="s">
        <v>17</v>
      </c>
      <c r="J988" s="7">
        <v>35</v>
      </c>
      <c r="K988" s="8">
        <v>575</v>
      </c>
      <c r="L988" s="9">
        <f t="shared" si="15"/>
        <v>20125</v>
      </c>
      <c r="M988" s="9">
        <v>90562.499999999985</v>
      </c>
      <c r="N988" s="10">
        <v>0.44999999999999996</v>
      </c>
      <c r="O988" s="4" t="s">
        <v>24</v>
      </c>
    </row>
    <row r="989" spans="1:15" ht="14.25" customHeight="1" x14ac:dyDescent="0.25">
      <c r="A989" s="4" t="s">
        <v>26</v>
      </c>
      <c r="B989" s="4">
        <v>1197831</v>
      </c>
      <c r="C989" s="5">
        <v>44320</v>
      </c>
      <c r="D989" s="37">
        <v>2021</v>
      </c>
      <c r="E989" s="5" t="str">
        <f>TEXT(Sales[[#This Row],[Invoice Date]],"mmm")</f>
        <v>May</v>
      </c>
      <c r="F989" s="4" t="s">
        <v>27</v>
      </c>
      <c r="G989" s="4" t="s">
        <v>55</v>
      </c>
      <c r="H989" s="4" t="s">
        <v>56</v>
      </c>
      <c r="I989" s="6" t="s">
        <v>19</v>
      </c>
      <c r="J989" s="7">
        <v>35</v>
      </c>
      <c r="K989" s="8">
        <v>575</v>
      </c>
      <c r="L989" s="9">
        <f t="shared" si="15"/>
        <v>20125</v>
      </c>
      <c r="M989" s="9">
        <v>90562.499999999985</v>
      </c>
      <c r="N989" s="10">
        <v>0.44999999999999996</v>
      </c>
      <c r="O989" s="4" t="s">
        <v>24</v>
      </c>
    </row>
    <row r="990" spans="1:15" ht="14.25" customHeight="1" x14ac:dyDescent="0.25">
      <c r="A990" s="4" t="s">
        <v>26</v>
      </c>
      <c r="B990" s="4">
        <v>1197831</v>
      </c>
      <c r="C990" s="5">
        <v>44321</v>
      </c>
      <c r="D990" s="37">
        <v>2021</v>
      </c>
      <c r="E990" s="5" t="str">
        <f>TEXT(Sales[[#This Row],[Invoice Date]],"mmm")</f>
        <v>May</v>
      </c>
      <c r="F990" s="4" t="s">
        <v>27</v>
      </c>
      <c r="G990" s="4" t="s">
        <v>55</v>
      </c>
      <c r="H990" s="4" t="s">
        <v>56</v>
      </c>
      <c r="I990" s="6" t="s">
        <v>20</v>
      </c>
      <c r="J990" s="7">
        <v>40</v>
      </c>
      <c r="K990" s="8">
        <v>525</v>
      </c>
      <c r="L990" s="9">
        <f t="shared" si="15"/>
        <v>21000</v>
      </c>
      <c r="M990" s="9">
        <v>94499.999999999985</v>
      </c>
      <c r="N990" s="10">
        <v>0.44999999999999996</v>
      </c>
      <c r="O990" s="4" t="s">
        <v>24</v>
      </c>
    </row>
    <row r="991" spans="1:15" ht="14.25" customHeight="1" x14ac:dyDescent="0.25">
      <c r="A991" s="4" t="s">
        <v>26</v>
      </c>
      <c r="B991" s="4">
        <v>1197831</v>
      </c>
      <c r="C991" s="5">
        <v>44322</v>
      </c>
      <c r="D991" s="37">
        <v>2021</v>
      </c>
      <c r="E991" s="5" t="str">
        <f>TEXT(Sales[[#This Row],[Invoice Date]],"mmm")</f>
        <v>May</v>
      </c>
      <c r="F991" s="4" t="s">
        <v>27</v>
      </c>
      <c r="G991" s="4" t="s">
        <v>55</v>
      </c>
      <c r="H991" s="4" t="s">
        <v>56</v>
      </c>
      <c r="I991" s="6" t="s">
        <v>21</v>
      </c>
      <c r="J991" s="7">
        <v>40</v>
      </c>
      <c r="K991" s="8">
        <v>375</v>
      </c>
      <c r="L991" s="9">
        <f t="shared" si="15"/>
        <v>15000</v>
      </c>
      <c r="M991" s="9">
        <v>82500</v>
      </c>
      <c r="N991" s="10">
        <v>0.55000000000000004</v>
      </c>
      <c r="O991" s="4" t="s">
        <v>24</v>
      </c>
    </row>
    <row r="992" spans="1:15" ht="14.25" customHeight="1" x14ac:dyDescent="0.25">
      <c r="A992" s="4" t="s">
        <v>26</v>
      </c>
      <c r="B992" s="4">
        <v>1197831</v>
      </c>
      <c r="C992" s="5">
        <v>44323</v>
      </c>
      <c r="D992" s="37">
        <v>2021</v>
      </c>
      <c r="E992" s="5" t="str">
        <f>TEXT(Sales[[#This Row],[Invoice Date]],"mmm")</f>
        <v>May</v>
      </c>
      <c r="F992" s="4" t="s">
        <v>27</v>
      </c>
      <c r="G992" s="4" t="s">
        <v>55</v>
      </c>
      <c r="H992" s="4" t="s">
        <v>56</v>
      </c>
      <c r="I992" s="6" t="s">
        <v>22</v>
      </c>
      <c r="J992" s="7">
        <v>35</v>
      </c>
      <c r="K992" s="8">
        <v>350</v>
      </c>
      <c r="L992" s="9">
        <f t="shared" si="15"/>
        <v>12250</v>
      </c>
      <c r="M992" s="9">
        <v>48999.999999999993</v>
      </c>
      <c r="N992" s="10">
        <v>0.39999999999999997</v>
      </c>
      <c r="O992" s="4" t="s">
        <v>24</v>
      </c>
    </row>
    <row r="993" spans="1:15" ht="14.25" customHeight="1" x14ac:dyDescent="0.25">
      <c r="A993" s="4" t="s">
        <v>26</v>
      </c>
      <c r="B993" s="4">
        <v>1197831</v>
      </c>
      <c r="C993" s="5">
        <v>44324</v>
      </c>
      <c r="D993" s="37">
        <v>2021</v>
      </c>
      <c r="E993" s="5" t="str">
        <f>TEXT(Sales[[#This Row],[Invoice Date]],"mmm")</f>
        <v>May</v>
      </c>
      <c r="F993" s="4" t="s">
        <v>27</v>
      </c>
      <c r="G993" s="4" t="s">
        <v>55</v>
      </c>
      <c r="H993" s="4" t="s">
        <v>56</v>
      </c>
      <c r="I993" s="6" t="s">
        <v>23</v>
      </c>
      <c r="J993" s="7">
        <v>45</v>
      </c>
      <c r="K993" s="8">
        <v>525</v>
      </c>
      <c r="L993" s="9">
        <f t="shared" si="15"/>
        <v>23625</v>
      </c>
      <c r="M993" s="9">
        <v>141750.00000000003</v>
      </c>
      <c r="N993" s="10">
        <v>0.60000000000000009</v>
      </c>
      <c r="O993" s="4" t="s">
        <v>24</v>
      </c>
    </row>
    <row r="994" spans="1:15" ht="14.25" customHeight="1" x14ac:dyDescent="0.25">
      <c r="A994" s="4" t="s">
        <v>26</v>
      </c>
      <c r="B994" s="4">
        <v>1197831</v>
      </c>
      <c r="C994" s="5">
        <v>44325</v>
      </c>
      <c r="D994" s="37">
        <v>2021</v>
      </c>
      <c r="E994" s="5" t="str">
        <f>TEXT(Sales[[#This Row],[Invoice Date]],"mmm")</f>
        <v>May</v>
      </c>
      <c r="F994" s="4" t="s">
        <v>27</v>
      </c>
      <c r="G994" s="4" t="s">
        <v>55</v>
      </c>
      <c r="H994" s="4" t="s">
        <v>56</v>
      </c>
      <c r="I994" s="6" t="s">
        <v>17</v>
      </c>
      <c r="J994" s="7">
        <v>30.000000000000004</v>
      </c>
      <c r="K994" s="8">
        <v>675</v>
      </c>
      <c r="L994" s="9">
        <f t="shared" si="15"/>
        <v>20250.000000000004</v>
      </c>
      <c r="M994" s="9">
        <v>91125</v>
      </c>
      <c r="N994" s="10">
        <v>0.44999999999999996</v>
      </c>
      <c r="O994" s="4" t="s">
        <v>24</v>
      </c>
    </row>
    <row r="995" spans="1:15" ht="14.25" customHeight="1" x14ac:dyDescent="0.25">
      <c r="A995" s="4" t="s">
        <v>26</v>
      </c>
      <c r="B995" s="4">
        <v>1197831</v>
      </c>
      <c r="C995" s="5">
        <v>44326</v>
      </c>
      <c r="D995" s="37">
        <v>2021</v>
      </c>
      <c r="E995" s="5" t="str">
        <f>TEXT(Sales[[#This Row],[Invoice Date]],"mmm")</f>
        <v>May</v>
      </c>
      <c r="F995" s="4" t="s">
        <v>27</v>
      </c>
      <c r="G995" s="4" t="s">
        <v>55</v>
      </c>
      <c r="H995" s="4" t="s">
        <v>56</v>
      </c>
      <c r="I995" s="6" t="s">
        <v>19</v>
      </c>
      <c r="J995" s="7">
        <v>30.000000000000004</v>
      </c>
      <c r="K995" s="8">
        <v>675</v>
      </c>
      <c r="L995" s="9">
        <f t="shared" si="15"/>
        <v>20250.000000000004</v>
      </c>
      <c r="M995" s="9">
        <v>91125</v>
      </c>
      <c r="N995" s="10">
        <v>0.44999999999999996</v>
      </c>
      <c r="O995" s="4" t="s">
        <v>24</v>
      </c>
    </row>
    <row r="996" spans="1:15" ht="14.25" customHeight="1" x14ac:dyDescent="0.25">
      <c r="A996" s="4" t="s">
        <v>26</v>
      </c>
      <c r="B996" s="4">
        <v>1197831</v>
      </c>
      <c r="C996" s="5">
        <v>44327</v>
      </c>
      <c r="D996" s="37">
        <v>2021</v>
      </c>
      <c r="E996" s="5" t="str">
        <f>TEXT(Sales[[#This Row],[Invoice Date]],"mmm")</f>
        <v>May</v>
      </c>
      <c r="F996" s="4" t="s">
        <v>27</v>
      </c>
      <c r="G996" s="4" t="s">
        <v>55</v>
      </c>
      <c r="H996" s="4" t="s">
        <v>56</v>
      </c>
      <c r="I996" s="6" t="s">
        <v>20</v>
      </c>
      <c r="J996" s="7">
        <v>55.000000000000007</v>
      </c>
      <c r="K996" s="8">
        <v>600</v>
      </c>
      <c r="L996" s="9">
        <f t="shared" si="15"/>
        <v>33000.000000000007</v>
      </c>
      <c r="M996" s="9">
        <v>148500</v>
      </c>
      <c r="N996" s="10">
        <v>0.44999999999999996</v>
      </c>
      <c r="O996" s="4" t="s">
        <v>24</v>
      </c>
    </row>
    <row r="997" spans="1:15" ht="14.25" customHeight="1" x14ac:dyDescent="0.25">
      <c r="A997" s="4" t="s">
        <v>26</v>
      </c>
      <c r="B997" s="4">
        <v>1197831</v>
      </c>
      <c r="C997" s="5">
        <v>44328</v>
      </c>
      <c r="D997" s="37">
        <v>2021</v>
      </c>
      <c r="E997" s="5" t="str">
        <f>TEXT(Sales[[#This Row],[Invoice Date]],"mmm")</f>
        <v>May</v>
      </c>
      <c r="F997" s="4" t="s">
        <v>27</v>
      </c>
      <c r="G997" s="4" t="s">
        <v>55</v>
      </c>
      <c r="H997" s="4" t="s">
        <v>56</v>
      </c>
      <c r="I997" s="6" t="s">
        <v>21</v>
      </c>
      <c r="J997" s="7">
        <v>55.000000000000007</v>
      </c>
      <c r="K997" s="8">
        <v>475</v>
      </c>
      <c r="L997" s="9">
        <f t="shared" si="15"/>
        <v>26125.000000000004</v>
      </c>
      <c r="M997" s="9">
        <v>143687.50000000003</v>
      </c>
      <c r="N997" s="10">
        <v>0.55000000000000004</v>
      </c>
      <c r="O997" s="4" t="s">
        <v>24</v>
      </c>
    </row>
    <row r="998" spans="1:15" ht="14.25" customHeight="1" x14ac:dyDescent="0.25">
      <c r="A998" s="4" t="s">
        <v>26</v>
      </c>
      <c r="B998" s="4">
        <v>1197831</v>
      </c>
      <c r="C998" s="5">
        <v>44329</v>
      </c>
      <c r="D998" s="37">
        <v>2021</v>
      </c>
      <c r="E998" s="5" t="str">
        <f>TEXT(Sales[[#This Row],[Invoice Date]],"mmm")</f>
        <v>May</v>
      </c>
      <c r="F998" s="4" t="s">
        <v>27</v>
      </c>
      <c r="G998" s="4" t="s">
        <v>55</v>
      </c>
      <c r="H998" s="4" t="s">
        <v>56</v>
      </c>
      <c r="I998" s="6" t="s">
        <v>22</v>
      </c>
      <c r="J998" s="7">
        <v>54.999999999999993</v>
      </c>
      <c r="K998" s="8">
        <v>450</v>
      </c>
      <c r="L998" s="9">
        <f t="shared" si="15"/>
        <v>24749.999999999996</v>
      </c>
      <c r="M998" s="9">
        <v>98999.999999999985</v>
      </c>
      <c r="N998" s="10">
        <v>0.39999999999999997</v>
      </c>
      <c r="O998" s="4" t="s">
        <v>24</v>
      </c>
    </row>
    <row r="999" spans="1:15" ht="14.25" customHeight="1" x14ac:dyDescent="0.25">
      <c r="A999" s="4" t="s">
        <v>26</v>
      </c>
      <c r="B999" s="4">
        <v>1197831</v>
      </c>
      <c r="C999" s="5">
        <v>44330</v>
      </c>
      <c r="D999" s="37">
        <v>2021</v>
      </c>
      <c r="E999" s="5" t="str">
        <f>TEXT(Sales[[#This Row],[Invoice Date]],"mmm")</f>
        <v>May</v>
      </c>
      <c r="F999" s="4" t="s">
        <v>27</v>
      </c>
      <c r="G999" s="4" t="s">
        <v>55</v>
      </c>
      <c r="H999" s="4" t="s">
        <v>56</v>
      </c>
      <c r="I999" s="6" t="s">
        <v>23</v>
      </c>
      <c r="J999" s="7">
        <v>65</v>
      </c>
      <c r="K999" s="8">
        <v>650</v>
      </c>
      <c r="L999" s="9">
        <f t="shared" si="15"/>
        <v>42250</v>
      </c>
      <c r="M999" s="9">
        <v>253500.00000000003</v>
      </c>
      <c r="N999" s="10">
        <v>0.60000000000000009</v>
      </c>
      <c r="O999" s="4" t="s">
        <v>24</v>
      </c>
    </row>
    <row r="1000" spans="1:15" ht="14.25" customHeight="1" x14ac:dyDescent="0.25">
      <c r="A1000" s="4" t="s">
        <v>26</v>
      </c>
      <c r="B1000" s="4">
        <v>1197831</v>
      </c>
      <c r="C1000" s="5">
        <v>44331</v>
      </c>
      <c r="D1000" s="37">
        <v>2021</v>
      </c>
      <c r="E1000" s="5" t="str">
        <f>TEXT(Sales[[#This Row],[Invoice Date]],"mmm")</f>
        <v>May</v>
      </c>
      <c r="F1000" s="4" t="s">
        <v>27</v>
      </c>
      <c r="G1000" s="4" t="s">
        <v>55</v>
      </c>
      <c r="H1000" s="4" t="s">
        <v>56</v>
      </c>
      <c r="I1000" s="6" t="s">
        <v>17</v>
      </c>
      <c r="J1000" s="7">
        <v>54.999999999999993</v>
      </c>
      <c r="K1000" s="8">
        <v>800</v>
      </c>
      <c r="L1000" s="9">
        <f t="shared" si="15"/>
        <v>43999.999999999993</v>
      </c>
      <c r="M1000" s="9">
        <v>197999.99999999994</v>
      </c>
      <c r="N1000" s="10">
        <v>0.44999999999999996</v>
      </c>
      <c r="O1000" s="4" t="s">
        <v>24</v>
      </c>
    </row>
    <row r="1001" spans="1:15" ht="14.25" customHeight="1" x14ac:dyDescent="0.25">
      <c r="A1001" s="4" t="s">
        <v>26</v>
      </c>
      <c r="B1001" s="4">
        <v>1197831</v>
      </c>
      <c r="C1001" s="5">
        <v>44332</v>
      </c>
      <c r="D1001" s="37">
        <v>2021</v>
      </c>
      <c r="E1001" s="5" t="str">
        <f>TEXT(Sales[[#This Row],[Invoice Date]],"mmm")</f>
        <v>May</v>
      </c>
      <c r="F1001" s="4" t="s">
        <v>27</v>
      </c>
      <c r="G1001" s="4" t="s">
        <v>55</v>
      </c>
      <c r="H1001" s="4" t="s">
        <v>56</v>
      </c>
      <c r="I1001" s="6" t="s">
        <v>19</v>
      </c>
      <c r="J1001" s="7">
        <v>54.999999999999993</v>
      </c>
      <c r="K1001" s="8">
        <v>800</v>
      </c>
      <c r="L1001" s="9">
        <f t="shared" si="15"/>
        <v>43999.999999999993</v>
      </c>
      <c r="M1001" s="9">
        <v>197999.99999999994</v>
      </c>
      <c r="N1001" s="10">
        <v>0.44999999999999996</v>
      </c>
      <c r="O1001" s="4" t="s">
        <v>24</v>
      </c>
    </row>
    <row r="1002" spans="1:15" ht="14.25" customHeight="1" x14ac:dyDescent="0.25">
      <c r="A1002" s="4" t="s">
        <v>26</v>
      </c>
      <c r="B1002" s="4">
        <v>1197831</v>
      </c>
      <c r="C1002" s="5">
        <v>44333</v>
      </c>
      <c r="D1002" s="37">
        <v>2021</v>
      </c>
      <c r="E1002" s="5" t="str">
        <f>TEXT(Sales[[#This Row],[Invoice Date]],"mmm")</f>
        <v>May</v>
      </c>
      <c r="F1002" s="4" t="s">
        <v>27</v>
      </c>
      <c r="G1002" s="4" t="s">
        <v>55</v>
      </c>
      <c r="H1002" s="4" t="s">
        <v>56</v>
      </c>
      <c r="I1002" s="6" t="s">
        <v>20</v>
      </c>
      <c r="J1002" s="7">
        <v>60</v>
      </c>
      <c r="K1002" s="8">
        <v>700</v>
      </c>
      <c r="L1002" s="9">
        <f t="shared" si="15"/>
        <v>42000</v>
      </c>
      <c r="M1002" s="9">
        <v>188999.99999999997</v>
      </c>
      <c r="N1002" s="10">
        <v>0.44999999999999996</v>
      </c>
      <c r="O1002" s="4" t="s">
        <v>24</v>
      </c>
    </row>
    <row r="1003" spans="1:15" ht="14.25" customHeight="1" x14ac:dyDescent="0.25">
      <c r="A1003" s="4" t="s">
        <v>26</v>
      </c>
      <c r="B1003" s="4">
        <v>1197831</v>
      </c>
      <c r="C1003" s="5">
        <v>44334</v>
      </c>
      <c r="D1003" s="37">
        <v>2021</v>
      </c>
      <c r="E1003" s="5" t="str">
        <f>TEXT(Sales[[#This Row],[Invoice Date]],"mmm")</f>
        <v>May</v>
      </c>
      <c r="F1003" s="4" t="s">
        <v>27</v>
      </c>
      <c r="G1003" s="4" t="s">
        <v>55</v>
      </c>
      <c r="H1003" s="4" t="s">
        <v>56</v>
      </c>
      <c r="I1003" s="6" t="s">
        <v>21</v>
      </c>
      <c r="J1003" s="7">
        <v>60</v>
      </c>
      <c r="K1003" s="8">
        <v>550</v>
      </c>
      <c r="L1003" s="9">
        <f t="shared" si="15"/>
        <v>33000</v>
      </c>
      <c r="M1003" s="9">
        <v>181500.00000000003</v>
      </c>
      <c r="N1003" s="10">
        <v>0.55000000000000004</v>
      </c>
      <c r="O1003" s="4" t="s">
        <v>24</v>
      </c>
    </row>
    <row r="1004" spans="1:15" ht="14.25" customHeight="1" x14ac:dyDescent="0.25">
      <c r="A1004" s="4" t="s">
        <v>26</v>
      </c>
      <c r="B1004" s="4">
        <v>1197831</v>
      </c>
      <c r="C1004" s="5">
        <v>44335</v>
      </c>
      <c r="D1004" s="37">
        <v>2021</v>
      </c>
      <c r="E1004" s="5" t="str">
        <f>TEXT(Sales[[#This Row],[Invoice Date]],"mmm")</f>
        <v>May</v>
      </c>
      <c r="F1004" s="4" t="s">
        <v>27</v>
      </c>
      <c r="G1004" s="4" t="s">
        <v>55</v>
      </c>
      <c r="H1004" s="4" t="s">
        <v>56</v>
      </c>
      <c r="I1004" s="6" t="s">
        <v>22</v>
      </c>
      <c r="J1004" s="7">
        <v>54.999999999999993</v>
      </c>
      <c r="K1004" s="8">
        <v>500</v>
      </c>
      <c r="L1004" s="9">
        <f t="shared" si="15"/>
        <v>27499.999999999996</v>
      </c>
      <c r="M1004" s="9">
        <v>109999.99999999997</v>
      </c>
      <c r="N1004" s="10">
        <v>0.39999999999999997</v>
      </c>
      <c r="O1004" s="4" t="s">
        <v>24</v>
      </c>
    </row>
    <row r="1005" spans="1:15" ht="14.25" customHeight="1" x14ac:dyDescent="0.25">
      <c r="A1005" s="4" t="s">
        <v>26</v>
      </c>
      <c r="B1005" s="4">
        <v>1197831</v>
      </c>
      <c r="C1005" s="5">
        <v>44336</v>
      </c>
      <c r="D1005" s="37">
        <v>2021</v>
      </c>
      <c r="E1005" s="5" t="str">
        <f>TEXT(Sales[[#This Row],[Invoice Date]],"mmm")</f>
        <v>May</v>
      </c>
      <c r="F1005" s="4" t="s">
        <v>27</v>
      </c>
      <c r="G1005" s="4" t="s">
        <v>55</v>
      </c>
      <c r="H1005" s="4" t="s">
        <v>56</v>
      </c>
      <c r="I1005" s="6" t="s">
        <v>23</v>
      </c>
      <c r="J1005" s="7">
        <v>65</v>
      </c>
      <c r="K1005" s="8">
        <v>750</v>
      </c>
      <c r="L1005" s="9">
        <f t="shared" si="15"/>
        <v>48750</v>
      </c>
      <c r="M1005" s="9">
        <v>292500.00000000006</v>
      </c>
      <c r="N1005" s="10">
        <v>0.60000000000000009</v>
      </c>
      <c r="O1005" s="4" t="s">
        <v>24</v>
      </c>
    </row>
    <row r="1006" spans="1:15" ht="14.25" customHeight="1" x14ac:dyDescent="0.25">
      <c r="A1006" s="4" t="s">
        <v>14</v>
      </c>
      <c r="B1006" s="4">
        <v>1185732</v>
      </c>
      <c r="C1006" s="5">
        <v>44337</v>
      </c>
      <c r="D1006" s="37">
        <v>2021</v>
      </c>
      <c r="E1006" s="5" t="str">
        <f>TEXT(Sales[[#This Row],[Invoice Date]],"mmm")</f>
        <v>May</v>
      </c>
      <c r="F1006" s="4" t="s">
        <v>27</v>
      </c>
      <c r="G1006" s="4" t="s">
        <v>55</v>
      </c>
      <c r="H1006" s="4" t="s">
        <v>56</v>
      </c>
      <c r="I1006" s="6" t="s">
        <v>17</v>
      </c>
      <c r="J1006" s="7">
        <v>35</v>
      </c>
      <c r="K1006" s="8">
        <v>425</v>
      </c>
      <c r="L1006" s="9">
        <f t="shared" si="15"/>
        <v>14875</v>
      </c>
      <c r="M1006" s="9">
        <v>59500</v>
      </c>
      <c r="N1006" s="10">
        <v>0.4</v>
      </c>
      <c r="O1006" s="4" t="s">
        <v>24</v>
      </c>
    </row>
    <row r="1007" spans="1:15" ht="14.25" customHeight="1" x14ac:dyDescent="0.25">
      <c r="A1007" s="4" t="s">
        <v>14</v>
      </c>
      <c r="B1007" s="4">
        <v>1185732</v>
      </c>
      <c r="C1007" s="5">
        <v>44338</v>
      </c>
      <c r="D1007" s="37">
        <v>2021</v>
      </c>
      <c r="E1007" s="5" t="str">
        <f>TEXT(Sales[[#This Row],[Invoice Date]],"mmm")</f>
        <v>May</v>
      </c>
      <c r="F1007" s="4" t="s">
        <v>27</v>
      </c>
      <c r="G1007" s="4" t="s">
        <v>55</v>
      </c>
      <c r="H1007" s="4" t="s">
        <v>56</v>
      </c>
      <c r="I1007" s="6" t="s">
        <v>19</v>
      </c>
      <c r="J1007" s="7">
        <v>35</v>
      </c>
      <c r="K1007" s="8">
        <v>225</v>
      </c>
      <c r="L1007" s="9">
        <f t="shared" si="15"/>
        <v>7875</v>
      </c>
      <c r="M1007" s="9">
        <v>27562.5</v>
      </c>
      <c r="N1007" s="10">
        <v>0.35</v>
      </c>
      <c r="O1007" s="4" t="s">
        <v>24</v>
      </c>
    </row>
    <row r="1008" spans="1:15" ht="14.25" customHeight="1" x14ac:dyDescent="0.25">
      <c r="A1008" s="4" t="s">
        <v>14</v>
      </c>
      <c r="B1008" s="4">
        <v>1185732</v>
      </c>
      <c r="C1008" s="5">
        <v>44339</v>
      </c>
      <c r="D1008" s="37">
        <v>2021</v>
      </c>
      <c r="E1008" s="5" t="str">
        <f>TEXT(Sales[[#This Row],[Invoice Date]],"mmm")</f>
        <v>May</v>
      </c>
      <c r="F1008" s="4" t="s">
        <v>27</v>
      </c>
      <c r="G1008" s="4" t="s">
        <v>55</v>
      </c>
      <c r="H1008" s="4" t="s">
        <v>56</v>
      </c>
      <c r="I1008" s="6" t="s">
        <v>20</v>
      </c>
      <c r="J1008" s="7">
        <v>25</v>
      </c>
      <c r="K1008" s="8">
        <v>225</v>
      </c>
      <c r="L1008" s="9">
        <f t="shared" si="15"/>
        <v>5625</v>
      </c>
      <c r="M1008" s="9">
        <v>19687.5</v>
      </c>
      <c r="N1008" s="10">
        <v>0.35</v>
      </c>
      <c r="O1008" s="4" t="s">
        <v>24</v>
      </c>
    </row>
    <row r="1009" spans="1:15" ht="14.25" customHeight="1" x14ac:dyDescent="0.25">
      <c r="A1009" s="4" t="s">
        <v>14</v>
      </c>
      <c r="B1009" s="4">
        <v>1185732</v>
      </c>
      <c r="C1009" s="5">
        <v>44340</v>
      </c>
      <c r="D1009" s="37">
        <v>2021</v>
      </c>
      <c r="E1009" s="5" t="str">
        <f>TEXT(Sales[[#This Row],[Invoice Date]],"mmm")</f>
        <v>May</v>
      </c>
      <c r="F1009" s="4" t="s">
        <v>27</v>
      </c>
      <c r="G1009" s="4" t="s">
        <v>55</v>
      </c>
      <c r="H1009" s="4" t="s">
        <v>56</v>
      </c>
      <c r="I1009" s="6" t="s">
        <v>21</v>
      </c>
      <c r="J1009" s="7">
        <v>30.000000000000004</v>
      </c>
      <c r="K1009" s="8">
        <v>75</v>
      </c>
      <c r="L1009" s="9">
        <f t="shared" si="15"/>
        <v>2250.0000000000005</v>
      </c>
      <c r="M1009" s="9">
        <v>9000.0000000000018</v>
      </c>
      <c r="N1009" s="10">
        <v>0.4</v>
      </c>
      <c r="O1009" s="4" t="s">
        <v>24</v>
      </c>
    </row>
    <row r="1010" spans="1:15" ht="14.25" customHeight="1" x14ac:dyDescent="0.25">
      <c r="A1010" s="4" t="s">
        <v>14</v>
      </c>
      <c r="B1010" s="4">
        <v>1185732</v>
      </c>
      <c r="C1010" s="5">
        <v>44341</v>
      </c>
      <c r="D1010" s="37">
        <v>2021</v>
      </c>
      <c r="E1010" s="5" t="str">
        <f>TEXT(Sales[[#This Row],[Invoice Date]],"mmm")</f>
        <v>May</v>
      </c>
      <c r="F1010" s="4" t="s">
        <v>36</v>
      </c>
      <c r="G1010" s="4" t="s">
        <v>57</v>
      </c>
      <c r="H1010" s="4" t="s">
        <v>58</v>
      </c>
      <c r="I1010" s="6" t="s">
        <v>22</v>
      </c>
      <c r="J1010" s="7">
        <v>44.999999999999993</v>
      </c>
      <c r="K1010" s="8">
        <v>125</v>
      </c>
      <c r="L1010" s="9">
        <f t="shared" si="15"/>
        <v>5624.9999999999991</v>
      </c>
      <c r="M1010" s="9">
        <v>19687.499999999996</v>
      </c>
      <c r="N1010" s="10">
        <v>0.35</v>
      </c>
      <c r="O1010" s="4" t="s">
        <v>24</v>
      </c>
    </row>
    <row r="1011" spans="1:15" ht="14.25" customHeight="1" x14ac:dyDescent="0.25">
      <c r="A1011" s="4" t="s">
        <v>14</v>
      </c>
      <c r="B1011" s="4">
        <v>1185732</v>
      </c>
      <c r="C1011" s="5">
        <v>44342</v>
      </c>
      <c r="D1011" s="37">
        <v>2021</v>
      </c>
      <c r="E1011" s="5" t="str">
        <f>TEXT(Sales[[#This Row],[Invoice Date]],"mmm")</f>
        <v>May</v>
      </c>
      <c r="F1011" s="4" t="s">
        <v>36</v>
      </c>
      <c r="G1011" s="4" t="s">
        <v>57</v>
      </c>
      <c r="H1011" s="4" t="s">
        <v>58</v>
      </c>
      <c r="I1011" s="6" t="s">
        <v>23</v>
      </c>
      <c r="J1011" s="7">
        <v>35</v>
      </c>
      <c r="K1011" s="8">
        <v>225</v>
      </c>
      <c r="L1011" s="9">
        <f t="shared" si="15"/>
        <v>7875</v>
      </c>
      <c r="M1011" s="9">
        <v>39375</v>
      </c>
      <c r="N1011" s="10">
        <v>0.5</v>
      </c>
      <c r="O1011" s="4" t="s">
        <v>24</v>
      </c>
    </row>
    <row r="1012" spans="1:15" ht="14.25" customHeight="1" x14ac:dyDescent="0.25">
      <c r="A1012" s="4" t="s">
        <v>14</v>
      </c>
      <c r="B1012" s="4">
        <v>1185732</v>
      </c>
      <c r="C1012" s="5">
        <v>44343</v>
      </c>
      <c r="D1012" s="37">
        <v>2021</v>
      </c>
      <c r="E1012" s="5" t="str">
        <f>TEXT(Sales[[#This Row],[Invoice Date]],"mmm")</f>
        <v>May</v>
      </c>
      <c r="F1012" s="4" t="s">
        <v>36</v>
      </c>
      <c r="G1012" s="4" t="s">
        <v>57</v>
      </c>
      <c r="H1012" s="4" t="s">
        <v>58</v>
      </c>
      <c r="I1012" s="6" t="s">
        <v>17</v>
      </c>
      <c r="J1012" s="7">
        <v>35</v>
      </c>
      <c r="K1012" s="8">
        <v>475</v>
      </c>
      <c r="L1012" s="9">
        <f t="shared" si="15"/>
        <v>16625</v>
      </c>
      <c r="M1012" s="9">
        <v>66500</v>
      </c>
      <c r="N1012" s="10">
        <v>0.4</v>
      </c>
      <c r="O1012" s="4" t="s">
        <v>24</v>
      </c>
    </row>
    <row r="1013" spans="1:15" ht="14.25" customHeight="1" x14ac:dyDescent="0.25">
      <c r="A1013" s="4" t="s">
        <v>14</v>
      </c>
      <c r="B1013" s="4">
        <v>1185732</v>
      </c>
      <c r="C1013" s="5">
        <v>44344</v>
      </c>
      <c r="D1013" s="37">
        <v>2021</v>
      </c>
      <c r="E1013" s="5" t="str">
        <f>TEXT(Sales[[#This Row],[Invoice Date]],"mmm")</f>
        <v>May</v>
      </c>
      <c r="F1013" s="4" t="s">
        <v>36</v>
      </c>
      <c r="G1013" s="4" t="s">
        <v>57</v>
      </c>
      <c r="H1013" s="4" t="s">
        <v>58</v>
      </c>
      <c r="I1013" s="6" t="s">
        <v>19</v>
      </c>
      <c r="J1013" s="7">
        <v>35</v>
      </c>
      <c r="K1013" s="8">
        <v>125</v>
      </c>
      <c r="L1013" s="9">
        <f t="shared" si="15"/>
        <v>4375</v>
      </c>
      <c r="M1013" s="9">
        <v>15312.499999999998</v>
      </c>
      <c r="N1013" s="10">
        <v>0.35</v>
      </c>
      <c r="O1013" s="4" t="s">
        <v>24</v>
      </c>
    </row>
    <row r="1014" spans="1:15" ht="14.25" customHeight="1" x14ac:dyDescent="0.25">
      <c r="A1014" s="4" t="s">
        <v>14</v>
      </c>
      <c r="B1014" s="4">
        <v>1185732</v>
      </c>
      <c r="C1014" s="5">
        <v>44345</v>
      </c>
      <c r="D1014" s="37">
        <v>2021</v>
      </c>
      <c r="E1014" s="5" t="str">
        <f>TEXT(Sales[[#This Row],[Invoice Date]],"mmm")</f>
        <v>May</v>
      </c>
      <c r="F1014" s="4" t="s">
        <v>36</v>
      </c>
      <c r="G1014" s="4" t="s">
        <v>57</v>
      </c>
      <c r="H1014" s="4" t="s">
        <v>58</v>
      </c>
      <c r="I1014" s="6" t="s">
        <v>20</v>
      </c>
      <c r="J1014" s="7">
        <v>25</v>
      </c>
      <c r="K1014" s="8">
        <v>175</v>
      </c>
      <c r="L1014" s="9">
        <f t="shared" si="15"/>
        <v>4375</v>
      </c>
      <c r="M1014" s="9">
        <v>15312.499999999998</v>
      </c>
      <c r="N1014" s="10">
        <v>0.35</v>
      </c>
      <c r="O1014" s="4" t="s">
        <v>24</v>
      </c>
    </row>
    <row r="1015" spans="1:15" ht="14.25" customHeight="1" x14ac:dyDescent="0.25">
      <c r="A1015" s="4" t="s">
        <v>14</v>
      </c>
      <c r="B1015" s="4">
        <v>1185732</v>
      </c>
      <c r="C1015" s="5">
        <v>44346</v>
      </c>
      <c r="D1015" s="37">
        <v>2021</v>
      </c>
      <c r="E1015" s="5" t="str">
        <f>TEXT(Sales[[#This Row],[Invoice Date]],"mmm")</f>
        <v>May</v>
      </c>
      <c r="F1015" s="4" t="s">
        <v>36</v>
      </c>
      <c r="G1015" s="4" t="s">
        <v>57</v>
      </c>
      <c r="H1015" s="4" t="s">
        <v>58</v>
      </c>
      <c r="I1015" s="6" t="s">
        <v>21</v>
      </c>
      <c r="J1015" s="7">
        <v>30.000000000000004</v>
      </c>
      <c r="K1015" s="8">
        <v>50</v>
      </c>
      <c r="L1015" s="9">
        <f t="shared" si="15"/>
        <v>1500.0000000000002</v>
      </c>
      <c r="M1015" s="9">
        <v>6000.0000000000009</v>
      </c>
      <c r="N1015" s="10">
        <v>0.4</v>
      </c>
      <c r="O1015" s="4" t="s">
        <v>24</v>
      </c>
    </row>
    <row r="1016" spans="1:15" ht="14.25" customHeight="1" x14ac:dyDescent="0.25">
      <c r="A1016" s="4" t="s">
        <v>14</v>
      </c>
      <c r="B1016" s="4">
        <v>1185732</v>
      </c>
      <c r="C1016" s="5">
        <v>44347</v>
      </c>
      <c r="D1016" s="37">
        <v>2021</v>
      </c>
      <c r="E1016" s="5" t="str">
        <f>TEXT(Sales[[#This Row],[Invoice Date]],"mmm")</f>
        <v>May</v>
      </c>
      <c r="F1016" s="4" t="s">
        <v>36</v>
      </c>
      <c r="G1016" s="4" t="s">
        <v>57</v>
      </c>
      <c r="H1016" s="4" t="s">
        <v>58</v>
      </c>
      <c r="I1016" s="6" t="s">
        <v>22</v>
      </c>
      <c r="J1016" s="7">
        <v>44.999999999999993</v>
      </c>
      <c r="K1016" s="8">
        <v>125</v>
      </c>
      <c r="L1016" s="9">
        <f t="shared" si="15"/>
        <v>5624.9999999999991</v>
      </c>
      <c r="M1016" s="9">
        <v>19687.499999999996</v>
      </c>
      <c r="N1016" s="10">
        <v>0.35</v>
      </c>
      <c r="O1016" s="4" t="s">
        <v>24</v>
      </c>
    </row>
    <row r="1017" spans="1:15" ht="14.25" customHeight="1" x14ac:dyDescent="0.25">
      <c r="A1017" s="4" t="s">
        <v>14</v>
      </c>
      <c r="B1017" s="4">
        <v>1185732</v>
      </c>
      <c r="C1017" s="5">
        <v>44348</v>
      </c>
      <c r="D1017" s="37">
        <v>2021</v>
      </c>
      <c r="E1017" s="5" t="str">
        <f>TEXT(Sales[[#This Row],[Invoice Date]],"mmm")</f>
        <v>Jun</v>
      </c>
      <c r="F1017" s="4" t="s">
        <v>36</v>
      </c>
      <c r="G1017" s="4" t="s">
        <v>57</v>
      </c>
      <c r="H1017" s="4" t="s">
        <v>58</v>
      </c>
      <c r="I1017" s="6" t="s">
        <v>23</v>
      </c>
      <c r="J1017" s="7">
        <v>35</v>
      </c>
      <c r="K1017" s="8">
        <v>200</v>
      </c>
      <c r="L1017" s="9">
        <f t="shared" si="15"/>
        <v>7000</v>
      </c>
      <c r="M1017" s="9">
        <v>35000</v>
      </c>
      <c r="N1017" s="10">
        <v>0.5</v>
      </c>
      <c r="O1017" s="4" t="s">
        <v>24</v>
      </c>
    </row>
    <row r="1018" spans="1:15" ht="14.25" customHeight="1" x14ac:dyDescent="0.25">
      <c r="A1018" s="4" t="s">
        <v>14</v>
      </c>
      <c r="B1018" s="4">
        <v>1185732</v>
      </c>
      <c r="C1018" s="5">
        <v>44349</v>
      </c>
      <c r="D1018" s="37">
        <v>2021</v>
      </c>
      <c r="E1018" s="5" t="str">
        <f>TEXT(Sales[[#This Row],[Invoice Date]],"mmm")</f>
        <v>Jun</v>
      </c>
      <c r="F1018" s="4" t="s">
        <v>36</v>
      </c>
      <c r="G1018" s="4" t="s">
        <v>57</v>
      </c>
      <c r="H1018" s="4" t="s">
        <v>58</v>
      </c>
      <c r="I1018" s="6" t="s">
        <v>17</v>
      </c>
      <c r="J1018" s="7">
        <v>40</v>
      </c>
      <c r="K1018" s="8">
        <v>420</v>
      </c>
      <c r="L1018" s="9">
        <f t="shared" si="15"/>
        <v>16800</v>
      </c>
      <c r="M1018" s="9">
        <v>67200</v>
      </c>
      <c r="N1018" s="10">
        <v>0.4</v>
      </c>
      <c r="O1018" s="4" t="s">
        <v>24</v>
      </c>
    </row>
    <row r="1019" spans="1:15" ht="14.25" customHeight="1" x14ac:dyDescent="0.25">
      <c r="A1019" s="4" t="s">
        <v>14</v>
      </c>
      <c r="B1019" s="4">
        <v>1185732</v>
      </c>
      <c r="C1019" s="5">
        <v>44350</v>
      </c>
      <c r="D1019" s="37">
        <v>2021</v>
      </c>
      <c r="E1019" s="5" t="str">
        <f>TEXT(Sales[[#This Row],[Invoice Date]],"mmm")</f>
        <v>Jun</v>
      </c>
      <c r="F1019" s="4" t="s">
        <v>36</v>
      </c>
      <c r="G1019" s="4" t="s">
        <v>57</v>
      </c>
      <c r="H1019" s="4" t="s">
        <v>58</v>
      </c>
      <c r="I1019" s="6" t="s">
        <v>19</v>
      </c>
      <c r="J1019" s="7">
        <v>40</v>
      </c>
      <c r="K1019" s="8">
        <v>100</v>
      </c>
      <c r="L1019" s="9">
        <f t="shared" si="15"/>
        <v>4000</v>
      </c>
      <c r="M1019" s="9">
        <v>14000</v>
      </c>
      <c r="N1019" s="10">
        <v>0.35</v>
      </c>
      <c r="O1019" s="4" t="s">
        <v>24</v>
      </c>
    </row>
    <row r="1020" spans="1:15" ht="14.25" customHeight="1" x14ac:dyDescent="0.25">
      <c r="A1020" s="4" t="s">
        <v>14</v>
      </c>
      <c r="B1020" s="4">
        <v>1185732</v>
      </c>
      <c r="C1020" s="5">
        <v>44351</v>
      </c>
      <c r="D1020" s="37">
        <v>2021</v>
      </c>
      <c r="E1020" s="5" t="str">
        <f>TEXT(Sales[[#This Row],[Invoice Date]],"mmm")</f>
        <v>Jun</v>
      </c>
      <c r="F1020" s="4" t="s">
        <v>36</v>
      </c>
      <c r="G1020" s="4" t="s">
        <v>57</v>
      </c>
      <c r="H1020" s="4" t="s">
        <v>58</v>
      </c>
      <c r="I1020" s="6" t="s">
        <v>20</v>
      </c>
      <c r="J1020" s="7">
        <v>30.000000000000004</v>
      </c>
      <c r="K1020" s="8">
        <v>150</v>
      </c>
      <c r="L1020" s="9">
        <f t="shared" si="15"/>
        <v>4500.0000000000009</v>
      </c>
      <c r="M1020" s="9">
        <v>15750.000000000002</v>
      </c>
      <c r="N1020" s="10">
        <v>0.35</v>
      </c>
      <c r="O1020" s="4" t="s">
        <v>24</v>
      </c>
    </row>
    <row r="1021" spans="1:15" ht="14.25" customHeight="1" x14ac:dyDescent="0.25">
      <c r="A1021" s="4" t="s">
        <v>14</v>
      </c>
      <c r="B1021" s="4">
        <v>1185732</v>
      </c>
      <c r="C1021" s="5">
        <v>44352</v>
      </c>
      <c r="D1021" s="37">
        <v>2021</v>
      </c>
      <c r="E1021" s="5" t="str">
        <f>TEXT(Sales[[#This Row],[Invoice Date]],"mmm")</f>
        <v>Jun</v>
      </c>
      <c r="F1021" s="4" t="s">
        <v>36</v>
      </c>
      <c r="G1021" s="4" t="s">
        <v>57</v>
      </c>
      <c r="H1021" s="4" t="s">
        <v>58</v>
      </c>
      <c r="I1021" s="6" t="s">
        <v>21</v>
      </c>
      <c r="J1021" s="7">
        <v>35</v>
      </c>
      <c r="K1021" s="8">
        <v>0</v>
      </c>
      <c r="L1021" s="9">
        <f t="shared" si="15"/>
        <v>0</v>
      </c>
      <c r="M1021" s="9">
        <v>0</v>
      </c>
      <c r="N1021" s="10">
        <v>0.4</v>
      </c>
      <c r="O1021" s="4" t="s">
        <v>24</v>
      </c>
    </row>
    <row r="1022" spans="1:15" ht="14.25" customHeight="1" x14ac:dyDescent="0.25">
      <c r="A1022" s="4" t="s">
        <v>14</v>
      </c>
      <c r="B1022" s="4">
        <v>1185732</v>
      </c>
      <c r="C1022" s="5">
        <v>44353</v>
      </c>
      <c r="D1022" s="37">
        <v>2021</v>
      </c>
      <c r="E1022" s="5" t="str">
        <f>TEXT(Sales[[#This Row],[Invoice Date]],"mmm")</f>
        <v>Jun</v>
      </c>
      <c r="F1022" s="4" t="s">
        <v>36</v>
      </c>
      <c r="G1022" s="4" t="s">
        <v>57</v>
      </c>
      <c r="H1022" s="4" t="s">
        <v>58</v>
      </c>
      <c r="I1022" s="6" t="s">
        <v>22</v>
      </c>
      <c r="J1022" s="7">
        <v>50</v>
      </c>
      <c r="K1022" s="8">
        <v>50</v>
      </c>
      <c r="L1022" s="9">
        <f t="shared" si="15"/>
        <v>2500</v>
      </c>
      <c r="M1022" s="9">
        <v>8750</v>
      </c>
      <c r="N1022" s="10">
        <v>0.35</v>
      </c>
      <c r="O1022" s="4" t="s">
        <v>24</v>
      </c>
    </row>
    <row r="1023" spans="1:15" ht="14.25" customHeight="1" x14ac:dyDescent="0.25">
      <c r="A1023" s="4" t="s">
        <v>14</v>
      </c>
      <c r="B1023" s="4">
        <v>1185732</v>
      </c>
      <c r="C1023" s="5">
        <v>44354</v>
      </c>
      <c r="D1023" s="37">
        <v>2021</v>
      </c>
      <c r="E1023" s="5" t="str">
        <f>TEXT(Sales[[#This Row],[Invoice Date]],"mmm")</f>
        <v>Jun</v>
      </c>
      <c r="F1023" s="4" t="s">
        <v>36</v>
      </c>
      <c r="G1023" s="4" t="s">
        <v>57</v>
      </c>
      <c r="H1023" s="4" t="s">
        <v>58</v>
      </c>
      <c r="I1023" s="6" t="s">
        <v>23</v>
      </c>
      <c r="J1023" s="7">
        <v>40</v>
      </c>
      <c r="K1023" s="8">
        <v>150</v>
      </c>
      <c r="L1023" s="9">
        <f t="shared" si="15"/>
        <v>6000</v>
      </c>
      <c r="M1023" s="9">
        <v>30000</v>
      </c>
      <c r="N1023" s="10">
        <v>0.5</v>
      </c>
      <c r="O1023" s="4" t="s">
        <v>24</v>
      </c>
    </row>
    <row r="1024" spans="1:15" ht="14.25" customHeight="1" x14ac:dyDescent="0.25">
      <c r="A1024" s="4" t="s">
        <v>14</v>
      </c>
      <c r="B1024" s="4">
        <v>1185732</v>
      </c>
      <c r="C1024" s="5">
        <v>44355</v>
      </c>
      <c r="D1024" s="37">
        <v>2021</v>
      </c>
      <c r="E1024" s="5" t="str">
        <f>TEXT(Sales[[#This Row],[Invoice Date]],"mmm")</f>
        <v>Jun</v>
      </c>
      <c r="F1024" s="4" t="s">
        <v>36</v>
      </c>
      <c r="G1024" s="4" t="s">
        <v>57</v>
      </c>
      <c r="H1024" s="4" t="s">
        <v>58</v>
      </c>
      <c r="I1024" s="6" t="s">
        <v>17</v>
      </c>
      <c r="J1024" s="7">
        <v>40</v>
      </c>
      <c r="K1024" s="8">
        <v>375</v>
      </c>
      <c r="L1024" s="9">
        <f t="shared" si="15"/>
        <v>15000</v>
      </c>
      <c r="M1024" s="9">
        <v>60000</v>
      </c>
      <c r="N1024" s="10">
        <v>0.4</v>
      </c>
      <c r="O1024" s="4" t="s">
        <v>24</v>
      </c>
    </row>
    <row r="1025" spans="1:15" ht="14.25" customHeight="1" x14ac:dyDescent="0.25">
      <c r="A1025" s="4" t="s">
        <v>14</v>
      </c>
      <c r="B1025" s="4">
        <v>1185732</v>
      </c>
      <c r="C1025" s="5">
        <v>44356</v>
      </c>
      <c r="D1025" s="37">
        <v>2021</v>
      </c>
      <c r="E1025" s="5" t="str">
        <f>TEXT(Sales[[#This Row],[Invoice Date]],"mmm")</f>
        <v>Jun</v>
      </c>
      <c r="F1025" s="4" t="s">
        <v>36</v>
      </c>
      <c r="G1025" s="4" t="s">
        <v>57</v>
      </c>
      <c r="H1025" s="4" t="s">
        <v>58</v>
      </c>
      <c r="I1025" s="6" t="s">
        <v>19</v>
      </c>
      <c r="J1025" s="7">
        <v>35</v>
      </c>
      <c r="K1025" s="8">
        <v>75</v>
      </c>
      <c r="L1025" s="9">
        <f t="shared" si="15"/>
        <v>2625</v>
      </c>
      <c r="M1025" s="9">
        <v>9187.5</v>
      </c>
      <c r="N1025" s="10">
        <v>0.35</v>
      </c>
      <c r="O1025" s="4" t="s">
        <v>24</v>
      </c>
    </row>
    <row r="1026" spans="1:15" ht="14.25" customHeight="1" x14ac:dyDescent="0.25">
      <c r="A1026" s="4" t="s">
        <v>14</v>
      </c>
      <c r="B1026" s="4">
        <v>1185732</v>
      </c>
      <c r="C1026" s="5">
        <v>44357</v>
      </c>
      <c r="D1026" s="37">
        <v>2021</v>
      </c>
      <c r="E1026" s="5" t="str">
        <f>TEXT(Sales[[#This Row],[Invoice Date]],"mmm")</f>
        <v>Jun</v>
      </c>
      <c r="F1026" s="4" t="s">
        <v>36</v>
      </c>
      <c r="G1026" s="4" t="s">
        <v>57</v>
      </c>
      <c r="H1026" s="4" t="s">
        <v>58</v>
      </c>
      <c r="I1026" s="6" t="s">
        <v>20</v>
      </c>
      <c r="J1026" s="7">
        <v>25.000000000000007</v>
      </c>
      <c r="K1026" s="8">
        <v>75</v>
      </c>
      <c r="L1026" s="9">
        <f t="shared" si="15"/>
        <v>1875.0000000000005</v>
      </c>
      <c r="M1026" s="9">
        <v>6562.5000000000009</v>
      </c>
      <c r="N1026" s="10">
        <v>0.35</v>
      </c>
      <c r="O1026" s="4" t="s">
        <v>24</v>
      </c>
    </row>
    <row r="1027" spans="1:15" ht="14.25" customHeight="1" x14ac:dyDescent="0.25">
      <c r="A1027" s="4" t="s">
        <v>14</v>
      </c>
      <c r="B1027" s="4">
        <v>1185732</v>
      </c>
      <c r="C1027" s="5">
        <v>44358</v>
      </c>
      <c r="D1027" s="37">
        <v>2021</v>
      </c>
      <c r="E1027" s="5" t="str">
        <f>TEXT(Sales[[#This Row],[Invoice Date]],"mmm")</f>
        <v>Jun</v>
      </c>
      <c r="F1027" s="4" t="s">
        <v>36</v>
      </c>
      <c r="G1027" s="4" t="s">
        <v>57</v>
      </c>
      <c r="H1027" s="4" t="s">
        <v>58</v>
      </c>
      <c r="I1027" s="6" t="s">
        <v>21</v>
      </c>
      <c r="J1027" s="7">
        <v>30</v>
      </c>
      <c r="K1027" s="8">
        <v>0</v>
      </c>
      <c r="L1027" s="9">
        <f t="shared" ref="L1027:L1090" si="16">J1027*K1027</f>
        <v>0</v>
      </c>
      <c r="M1027" s="9">
        <v>0</v>
      </c>
      <c r="N1027" s="10">
        <v>0.4</v>
      </c>
      <c r="O1027" s="4" t="s">
        <v>24</v>
      </c>
    </row>
    <row r="1028" spans="1:15" ht="14.25" customHeight="1" x14ac:dyDescent="0.25">
      <c r="A1028" s="4" t="s">
        <v>14</v>
      </c>
      <c r="B1028" s="4">
        <v>1185732</v>
      </c>
      <c r="C1028" s="5">
        <v>44359</v>
      </c>
      <c r="D1028" s="37">
        <v>2021</v>
      </c>
      <c r="E1028" s="5" t="str">
        <f>TEXT(Sales[[#This Row],[Invoice Date]],"mmm")</f>
        <v>Jun</v>
      </c>
      <c r="F1028" s="4" t="s">
        <v>36</v>
      </c>
      <c r="G1028" s="4" t="s">
        <v>57</v>
      </c>
      <c r="H1028" s="4" t="s">
        <v>58</v>
      </c>
      <c r="I1028" s="6" t="s">
        <v>22</v>
      </c>
      <c r="J1028" s="7">
        <v>45</v>
      </c>
      <c r="K1028" s="8">
        <v>25</v>
      </c>
      <c r="L1028" s="9">
        <f t="shared" si="16"/>
        <v>1125</v>
      </c>
      <c r="M1028" s="9">
        <v>3937.4999999999995</v>
      </c>
      <c r="N1028" s="10">
        <v>0.35</v>
      </c>
      <c r="O1028" s="4" t="s">
        <v>24</v>
      </c>
    </row>
    <row r="1029" spans="1:15" ht="14.25" customHeight="1" x14ac:dyDescent="0.25">
      <c r="A1029" s="4" t="s">
        <v>14</v>
      </c>
      <c r="B1029" s="4">
        <v>1185732</v>
      </c>
      <c r="C1029" s="5">
        <v>44360</v>
      </c>
      <c r="D1029" s="37">
        <v>2021</v>
      </c>
      <c r="E1029" s="5" t="str">
        <f>TEXT(Sales[[#This Row],[Invoice Date]],"mmm")</f>
        <v>Jun</v>
      </c>
      <c r="F1029" s="4" t="s">
        <v>36</v>
      </c>
      <c r="G1029" s="4" t="s">
        <v>57</v>
      </c>
      <c r="H1029" s="4" t="s">
        <v>58</v>
      </c>
      <c r="I1029" s="6" t="s">
        <v>23</v>
      </c>
      <c r="J1029" s="7">
        <v>35</v>
      </c>
      <c r="K1029" s="8">
        <v>150</v>
      </c>
      <c r="L1029" s="9">
        <f t="shared" si="16"/>
        <v>5250</v>
      </c>
      <c r="M1029" s="9">
        <v>26250</v>
      </c>
      <c r="N1029" s="10">
        <v>0.5</v>
      </c>
      <c r="O1029" s="4" t="s">
        <v>24</v>
      </c>
    </row>
    <row r="1030" spans="1:15" ht="14.25" customHeight="1" x14ac:dyDescent="0.25">
      <c r="A1030" s="4" t="s">
        <v>14</v>
      </c>
      <c r="B1030" s="4">
        <v>1185732</v>
      </c>
      <c r="C1030" s="5">
        <v>44361</v>
      </c>
      <c r="D1030" s="37">
        <v>2021</v>
      </c>
      <c r="E1030" s="5" t="str">
        <f>TEXT(Sales[[#This Row],[Invoice Date]],"mmm")</f>
        <v>Jun</v>
      </c>
      <c r="F1030" s="4" t="s">
        <v>36</v>
      </c>
      <c r="G1030" s="4" t="s">
        <v>57</v>
      </c>
      <c r="H1030" s="4" t="s">
        <v>58</v>
      </c>
      <c r="I1030" s="6" t="s">
        <v>17</v>
      </c>
      <c r="J1030" s="7">
        <v>45</v>
      </c>
      <c r="K1030" s="8">
        <v>420</v>
      </c>
      <c r="L1030" s="9">
        <f t="shared" si="16"/>
        <v>18900</v>
      </c>
      <c r="M1030" s="9">
        <v>75600</v>
      </c>
      <c r="N1030" s="10">
        <v>0.4</v>
      </c>
      <c r="O1030" s="4" t="s">
        <v>24</v>
      </c>
    </row>
    <row r="1031" spans="1:15" ht="14.25" customHeight="1" x14ac:dyDescent="0.25">
      <c r="A1031" s="4" t="s">
        <v>14</v>
      </c>
      <c r="B1031" s="4">
        <v>1185732</v>
      </c>
      <c r="C1031" s="5">
        <v>44362</v>
      </c>
      <c r="D1031" s="37">
        <v>2021</v>
      </c>
      <c r="E1031" s="5" t="str">
        <f>TEXT(Sales[[#This Row],[Invoice Date]],"mmm")</f>
        <v>Jun</v>
      </c>
      <c r="F1031" s="4" t="s">
        <v>36</v>
      </c>
      <c r="G1031" s="4" t="s">
        <v>57</v>
      </c>
      <c r="H1031" s="4" t="s">
        <v>58</v>
      </c>
      <c r="I1031" s="6" t="s">
        <v>19</v>
      </c>
      <c r="J1031" s="7">
        <v>40.000000000000007</v>
      </c>
      <c r="K1031" s="8">
        <v>125</v>
      </c>
      <c r="L1031" s="9">
        <f t="shared" si="16"/>
        <v>5000.0000000000009</v>
      </c>
      <c r="M1031" s="9">
        <v>17500</v>
      </c>
      <c r="N1031" s="10">
        <v>0.35</v>
      </c>
      <c r="O1031" s="4" t="s">
        <v>24</v>
      </c>
    </row>
    <row r="1032" spans="1:15" ht="14.25" customHeight="1" x14ac:dyDescent="0.25">
      <c r="A1032" s="4" t="s">
        <v>14</v>
      </c>
      <c r="B1032" s="4">
        <v>1185732</v>
      </c>
      <c r="C1032" s="5">
        <v>44363</v>
      </c>
      <c r="D1032" s="37">
        <v>2021</v>
      </c>
      <c r="E1032" s="5" t="str">
        <f>TEXT(Sales[[#This Row],[Invoice Date]],"mmm")</f>
        <v>Jun</v>
      </c>
      <c r="F1032" s="4" t="s">
        <v>36</v>
      </c>
      <c r="G1032" s="4" t="s">
        <v>57</v>
      </c>
      <c r="H1032" s="4" t="s">
        <v>58</v>
      </c>
      <c r="I1032" s="6" t="s">
        <v>20</v>
      </c>
      <c r="J1032" s="7">
        <v>35</v>
      </c>
      <c r="K1032" s="8">
        <v>100</v>
      </c>
      <c r="L1032" s="9">
        <f t="shared" si="16"/>
        <v>3500</v>
      </c>
      <c r="M1032" s="9">
        <v>12250</v>
      </c>
      <c r="N1032" s="10">
        <v>0.35</v>
      </c>
      <c r="O1032" s="4" t="s">
        <v>24</v>
      </c>
    </row>
    <row r="1033" spans="1:15" ht="14.25" customHeight="1" x14ac:dyDescent="0.25">
      <c r="A1033" s="4" t="s">
        <v>14</v>
      </c>
      <c r="B1033" s="4">
        <v>1185732</v>
      </c>
      <c r="C1033" s="5">
        <v>44364</v>
      </c>
      <c r="D1033" s="37">
        <v>2021</v>
      </c>
      <c r="E1033" s="5" t="str">
        <f>TEXT(Sales[[#This Row],[Invoice Date]],"mmm")</f>
        <v>Jun</v>
      </c>
      <c r="F1033" s="4" t="s">
        <v>36</v>
      </c>
      <c r="G1033" s="4" t="s">
        <v>57</v>
      </c>
      <c r="H1033" s="4" t="s">
        <v>58</v>
      </c>
      <c r="I1033" s="6" t="s">
        <v>21</v>
      </c>
      <c r="J1033" s="7">
        <v>35</v>
      </c>
      <c r="K1033" s="8">
        <v>25</v>
      </c>
      <c r="L1033" s="9">
        <f t="shared" si="16"/>
        <v>875</v>
      </c>
      <c r="M1033" s="9">
        <v>3500</v>
      </c>
      <c r="N1033" s="10">
        <v>0.4</v>
      </c>
      <c r="O1033" s="4" t="s">
        <v>24</v>
      </c>
    </row>
    <row r="1034" spans="1:15" ht="14.25" customHeight="1" x14ac:dyDescent="0.25">
      <c r="A1034" s="4" t="s">
        <v>14</v>
      </c>
      <c r="B1034" s="4">
        <v>1185732</v>
      </c>
      <c r="C1034" s="5">
        <v>44365</v>
      </c>
      <c r="D1034" s="37">
        <v>2021</v>
      </c>
      <c r="E1034" s="5" t="str">
        <f>TEXT(Sales[[#This Row],[Invoice Date]],"mmm")</f>
        <v>Jun</v>
      </c>
      <c r="F1034" s="4" t="s">
        <v>36</v>
      </c>
      <c r="G1034" s="4" t="s">
        <v>57</v>
      </c>
      <c r="H1034" s="4" t="s">
        <v>58</v>
      </c>
      <c r="I1034" s="6" t="s">
        <v>22</v>
      </c>
      <c r="J1034" s="7">
        <v>49.999999999999993</v>
      </c>
      <c r="K1034" s="8">
        <v>50</v>
      </c>
      <c r="L1034" s="9">
        <f t="shared" si="16"/>
        <v>2499.9999999999995</v>
      </c>
      <c r="M1034" s="9">
        <v>8749.9999999999982</v>
      </c>
      <c r="N1034" s="10">
        <v>0.35</v>
      </c>
      <c r="O1034" s="4" t="s">
        <v>24</v>
      </c>
    </row>
    <row r="1035" spans="1:15" ht="14.25" customHeight="1" x14ac:dyDescent="0.25">
      <c r="A1035" s="4" t="s">
        <v>14</v>
      </c>
      <c r="B1035" s="4">
        <v>1185732</v>
      </c>
      <c r="C1035" s="5">
        <v>44366</v>
      </c>
      <c r="D1035" s="37">
        <v>2021</v>
      </c>
      <c r="E1035" s="5" t="str">
        <f>TEXT(Sales[[#This Row],[Invoice Date]],"mmm")</f>
        <v>Jun</v>
      </c>
      <c r="F1035" s="4" t="s">
        <v>36</v>
      </c>
      <c r="G1035" s="4" t="s">
        <v>57</v>
      </c>
      <c r="H1035" s="4" t="s">
        <v>58</v>
      </c>
      <c r="I1035" s="6" t="s">
        <v>23</v>
      </c>
      <c r="J1035" s="7">
        <v>54.999999999999993</v>
      </c>
      <c r="K1035" s="8">
        <v>150</v>
      </c>
      <c r="L1035" s="9">
        <f t="shared" si="16"/>
        <v>8249.9999999999982</v>
      </c>
      <c r="M1035" s="9">
        <v>41249.999999999993</v>
      </c>
      <c r="N1035" s="10">
        <v>0.5</v>
      </c>
      <c r="O1035" s="4" t="s">
        <v>24</v>
      </c>
    </row>
    <row r="1036" spans="1:15" ht="14.25" customHeight="1" x14ac:dyDescent="0.25">
      <c r="A1036" s="4" t="s">
        <v>14</v>
      </c>
      <c r="B1036" s="4">
        <v>1185732</v>
      </c>
      <c r="C1036" s="5">
        <v>44367</v>
      </c>
      <c r="D1036" s="37">
        <v>2021</v>
      </c>
      <c r="E1036" s="5" t="str">
        <f>TEXT(Sales[[#This Row],[Invoice Date]],"mmm")</f>
        <v>Jun</v>
      </c>
      <c r="F1036" s="4" t="s">
        <v>36</v>
      </c>
      <c r="G1036" s="4" t="s">
        <v>57</v>
      </c>
      <c r="H1036" s="4" t="s">
        <v>58</v>
      </c>
      <c r="I1036" s="6" t="s">
        <v>17</v>
      </c>
      <c r="J1036" s="7">
        <v>40</v>
      </c>
      <c r="K1036" s="8">
        <v>400</v>
      </c>
      <c r="L1036" s="9">
        <f t="shared" si="16"/>
        <v>16000</v>
      </c>
      <c r="M1036" s="9">
        <v>64000</v>
      </c>
      <c r="N1036" s="10">
        <v>0.4</v>
      </c>
      <c r="O1036" s="4" t="s">
        <v>24</v>
      </c>
    </row>
    <row r="1037" spans="1:15" ht="14.25" customHeight="1" x14ac:dyDescent="0.25">
      <c r="A1037" s="4" t="s">
        <v>14</v>
      </c>
      <c r="B1037" s="4">
        <v>1185732</v>
      </c>
      <c r="C1037" s="5">
        <v>44368</v>
      </c>
      <c r="D1037" s="37">
        <v>2021</v>
      </c>
      <c r="E1037" s="5" t="str">
        <f>TEXT(Sales[[#This Row],[Invoice Date]],"mmm")</f>
        <v>Jun</v>
      </c>
      <c r="F1037" s="4" t="s">
        <v>36</v>
      </c>
      <c r="G1037" s="4" t="s">
        <v>57</v>
      </c>
      <c r="H1037" s="4" t="s">
        <v>58</v>
      </c>
      <c r="I1037" s="6" t="s">
        <v>19</v>
      </c>
      <c r="J1037" s="7">
        <v>35.000000000000007</v>
      </c>
      <c r="K1037" s="8">
        <v>150</v>
      </c>
      <c r="L1037" s="9">
        <f t="shared" si="16"/>
        <v>5250.0000000000009</v>
      </c>
      <c r="M1037" s="9">
        <v>18375</v>
      </c>
      <c r="N1037" s="10">
        <v>0.35</v>
      </c>
      <c r="O1037" s="4" t="s">
        <v>24</v>
      </c>
    </row>
    <row r="1038" spans="1:15" ht="14.25" customHeight="1" x14ac:dyDescent="0.25">
      <c r="A1038" s="4" t="s">
        <v>14</v>
      </c>
      <c r="B1038" s="4">
        <v>1185732</v>
      </c>
      <c r="C1038" s="5">
        <v>44369</v>
      </c>
      <c r="D1038" s="37">
        <v>2021</v>
      </c>
      <c r="E1038" s="5" t="str">
        <f>TEXT(Sales[[#This Row],[Invoice Date]],"mmm")</f>
        <v>Jun</v>
      </c>
      <c r="F1038" s="4" t="s">
        <v>36</v>
      </c>
      <c r="G1038" s="4" t="s">
        <v>57</v>
      </c>
      <c r="H1038" s="4" t="s">
        <v>58</v>
      </c>
      <c r="I1038" s="6" t="s">
        <v>20</v>
      </c>
      <c r="J1038" s="7">
        <v>30.000000000000004</v>
      </c>
      <c r="K1038" s="8">
        <v>175</v>
      </c>
      <c r="L1038" s="9">
        <f t="shared" si="16"/>
        <v>5250.0000000000009</v>
      </c>
      <c r="M1038" s="9">
        <v>18375</v>
      </c>
      <c r="N1038" s="10">
        <v>0.35</v>
      </c>
      <c r="O1038" s="4" t="s">
        <v>24</v>
      </c>
    </row>
    <row r="1039" spans="1:15" ht="14.25" customHeight="1" x14ac:dyDescent="0.25">
      <c r="A1039" s="4" t="s">
        <v>14</v>
      </c>
      <c r="B1039" s="4">
        <v>1185732</v>
      </c>
      <c r="C1039" s="5">
        <v>44370</v>
      </c>
      <c r="D1039" s="37">
        <v>2021</v>
      </c>
      <c r="E1039" s="5" t="str">
        <f>TEXT(Sales[[#This Row],[Invoice Date]],"mmm")</f>
        <v>Jun</v>
      </c>
      <c r="F1039" s="4" t="s">
        <v>36</v>
      </c>
      <c r="G1039" s="4" t="s">
        <v>57</v>
      </c>
      <c r="H1039" s="4" t="s">
        <v>58</v>
      </c>
      <c r="I1039" s="6" t="s">
        <v>21</v>
      </c>
      <c r="J1039" s="7">
        <v>30.000000000000004</v>
      </c>
      <c r="K1039" s="8">
        <v>150</v>
      </c>
      <c r="L1039" s="9">
        <f t="shared" si="16"/>
        <v>4500.0000000000009</v>
      </c>
      <c r="M1039" s="9">
        <v>18000.000000000004</v>
      </c>
      <c r="N1039" s="10">
        <v>0.4</v>
      </c>
      <c r="O1039" s="4" t="s">
        <v>24</v>
      </c>
    </row>
    <row r="1040" spans="1:15" ht="14.25" customHeight="1" x14ac:dyDescent="0.25">
      <c r="A1040" s="4" t="s">
        <v>14</v>
      </c>
      <c r="B1040" s="4">
        <v>1185732</v>
      </c>
      <c r="C1040" s="5">
        <v>44371</v>
      </c>
      <c r="D1040" s="37">
        <v>2021</v>
      </c>
      <c r="E1040" s="5" t="str">
        <f>TEXT(Sales[[#This Row],[Invoice Date]],"mmm")</f>
        <v>Jun</v>
      </c>
      <c r="F1040" s="4" t="s">
        <v>36</v>
      </c>
      <c r="G1040" s="4" t="s">
        <v>57</v>
      </c>
      <c r="H1040" s="4" t="s">
        <v>58</v>
      </c>
      <c r="I1040" s="6" t="s">
        <v>22</v>
      </c>
      <c r="J1040" s="7">
        <v>45</v>
      </c>
      <c r="K1040" s="8">
        <v>150</v>
      </c>
      <c r="L1040" s="9">
        <f t="shared" si="16"/>
        <v>6750</v>
      </c>
      <c r="M1040" s="9">
        <v>23625</v>
      </c>
      <c r="N1040" s="10">
        <v>0.35</v>
      </c>
      <c r="O1040" s="4" t="s">
        <v>24</v>
      </c>
    </row>
    <row r="1041" spans="1:15" ht="14.25" customHeight="1" x14ac:dyDescent="0.25">
      <c r="A1041" s="4" t="s">
        <v>14</v>
      </c>
      <c r="B1041" s="4">
        <v>1185732</v>
      </c>
      <c r="C1041" s="5">
        <v>44372</v>
      </c>
      <c r="D1041" s="37">
        <v>2021</v>
      </c>
      <c r="E1041" s="5" t="str">
        <f>TEXT(Sales[[#This Row],[Invoice Date]],"mmm")</f>
        <v>Jun</v>
      </c>
      <c r="F1041" s="4" t="s">
        <v>36</v>
      </c>
      <c r="G1041" s="4" t="s">
        <v>57</v>
      </c>
      <c r="H1041" s="4" t="s">
        <v>58</v>
      </c>
      <c r="I1041" s="6" t="s">
        <v>23</v>
      </c>
      <c r="J1041" s="7">
        <v>50</v>
      </c>
      <c r="K1041" s="8">
        <v>325</v>
      </c>
      <c r="L1041" s="9">
        <f t="shared" si="16"/>
        <v>16250</v>
      </c>
      <c r="M1041" s="9">
        <v>81250</v>
      </c>
      <c r="N1041" s="10">
        <v>0.5</v>
      </c>
      <c r="O1041" s="4" t="s">
        <v>24</v>
      </c>
    </row>
    <row r="1042" spans="1:15" ht="14.25" customHeight="1" x14ac:dyDescent="0.25">
      <c r="A1042" s="4" t="s">
        <v>14</v>
      </c>
      <c r="B1042" s="4">
        <v>1185732</v>
      </c>
      <c r="C1042" s="5">
        <v>44373</v>
      </c>
      <c r="D1042" s="37">
        <v>2021</v>
      </c>
      <c r="E1042" s="5" t="str">
        <f>TEXT(Sales[[#This Row],[Invoice Date]],"mmm")</f>
        <v>Jun</v>
      </c>
      <c r="F1042" s="4" t="s">
        <v>36</v>
      </c>
      <c r="G1042" s="4" t="s">
        <v>57</v>
      </c>
      <c r="H1042" s="4" t="s">
        <v>58</v>
      </c>
      <c r="I1042" s="6" t="s">
        <v>17</v>
      </c>
      <c r="J1042" s="7">
        <v>45</v>
      </c>
      <c r="K1042" s="8">
        <v>550</v>
      </c>
      <c r="L1042" s="9">
        <f t="shared" si="16"/>
        <v>24750</v>
      </c>
      <c r="M1042" s="9">
        <v>99000</v>
      </c>
      <c r="N1042" s="10">
        <v>0.4</v>
      </c>
      <c r="O1042" s="4" t="s">
        <v>24</v>
      </c>
    </row>
    <row r="1043" spans="1:15" ht="14.25" customHeight="1" x14ac:dyDescent="0.25">
      <c r="A1043" s="4" t="s">
        <v>14</v>
      </c>
      <c r="B1043" s="4">
        <v>1185732</v>
      </c>
      <c r="C1043" s="5">
        <v>44374</v>
      </c>
      <c r="D1043" s="37">
        <v>2021</v>
      </c>
      <c r="E1043" s="5" t="str">
        <f>TEXT(Sales[[#This Row],[Invoice Date]],"mmm")</f>
        <v>Jun</v>
      </c>
      <c r="F1043" s="4" t="s">
        <v>36</v>
      </c>
      <c r="G1043" s="4" t="s">
        <v>57</v>
      </c>
      <c r="H1043" s="4" t="s">
        <v>58</v>
      </c>
      <c r="I1043" s="6" t="s">
        <v>19</v>
      </c>
      <c r="J1043" s="7">
        <v>40.000000000000007</v>
      </c>
      <c r="K1043" s="8">
        <v>300</v>
      </c>
      <c r="L1043" s="9">
        <f t="shared" si="16"/>
        <v>12000.000000000002</v>
      </c>
      <c r="M1043" s="9">
        <v>42000</v>
      </c>
      <c r="N1043" s="10">
        <v>0.35</v>
      </c>
      <c r="O1043" s="4" t="s">
        <v>24</v>
      </c>
    </row>
    <row r="1044" spans="1:15" ht="14.25" customHeight="1" x14ac:dyDescent="0.25">
      <c r="A1044" s="4" t="s">
        <v>14</v>
      </c>
      <c r="B1044" s="4">
        <v>1185732</v>
      </c>
      <c r="C1044" s="5">
        <v>44375</v>
      </c>
      <c r="D1044" s="37">
        <v>2021</v>
      </c>
      <c r="E1044" s="5" t="str">
        <f>TEXT(Sales[[#This Row],[Invoice Date]],"mmm")</f>
        <v>Jun</v>
      </c>
      <c r="F1044" s="4" t="s">
        <v>36</v>
      </c>
      <c r="G1044" s="4" t="s">
        <v>57</v>
      </c>
      <c r="H1044" s="4" t="s">
        <v>58</v>
      </c>
      <c r="I1044" s="6" t="s">
        <v>20</v>
      </c>
      <c r="J1044" s="7">
        <v>35</v>
      </c>
      <c r="K1044" s="8">
        <v>225</v>
      </c>
      <c r="L1044" s="9">
        <f t="shared" si="16"/>
        <v>7875</v>
      </c>
      <c r="M1044" s="9">
        <v>27562.5</v>
      </c>
      <c r="N1044" s="10">
        <v>0.35</v>
      </c>
      <c r="O1044" s="4" t="s">
        <v>24</v>
      </c>
    </row>
    <row r="1045" spans="1:15" ht="14.25" customHeight="1" x14ac:dyDescent="0.25">
      <c r="A1045" s="4" t="s">
        <v>14</v>
      </c>
      <c r="B1045" s="4">
        <v>1185732</v>
      </c>
      <c r="C1045" s="5">
        <v>44376</v>
      </c>
      <c r="D1045" s="37">
        <v>2021</v>
      </c>
      <c r="E1045" s="5" t="str">
        <f>TEXT(Sales[[#This Row],[Invoice Date]],"mmm")</f>
        <v>Jun</v>
      </c>
      <c r="F1045" s="4" t="s">
        <v>36</v>
      </c>
      <c r="G1045" s="4" t="s">
        <v>57</v>
      </c>
      <c r="H1045" s="4" t="s">
        <v>58</v>
      </c>
      <c r="I1045" s="6" t="s">
        <v>21</v>
      </c>
      <c r="J1045" s="7">
        <v>35</v>
      </c>
      <c r="K1045" s="8">
        <v>175</v>
      </c>
      <c r="L1045" s="9">
        <f t="shared" si="16"/>
        <v>6125</v>
      </c>
      <c r="M1045" s="9">
        <v>24500</v>
      </c>
      <c r="N1045" s="10">
        <v>0.4</v>
      </c>
      <c r="O1045" s="4" t="s">
        <v>24</v>
      </c>
    </row>
    <row r="1046" spans="1:15" ht="14.25" customHeight="1" x14ac:dyDescent="0.25">
      <c r="A1046" s="4" t="s">
        <v>14</v>
      </c>
      <c r="B1046" s="4">
        <v>1185732</v>
      </c>
      <c r="C1046" s="5">
        <v>44377</v>
      </c>
      <c r="D1046" s="37">
        <v>2021</v>
      </c>
      <c r="E1046" s="5" t="str">
        <f>TEXT(Sales[[#This Row],[Invoice Date]],"mmm")</f>
        <v>Jun</v>
      </c>
      <c r="F1046" s="4" t="s">
        <v>36</v>
      </c>
      <c r="G1046" s="4" t="s">
        <v>57</v>
      </c>
      <c r="H1046" s="4" t="s">
        <v>58</v>
      </c>
      <c r="I1046" s="6" t="s">
        <v>22</v>
      </c>
      <c r="J1046" s="7">
        <v>45</v>
      </c>
      <c r="K1046" s="8">
        <v>175</v>
      </c>
      <c r="L1046" s="9">
        <f t="shared" si="16"/>
        <v>7875</v>
      </c>
      <c r="M1046" s="9">
        <v>27562.5</v>
      </c>
      <c r="N1046" s="10">
        <v>0.35</v>
      </c>
      <c r="O1046" s="4" t="s">
        <v>24</v>
      </c>
    </row>
    <row r="1047" spans="1:15" ht="14.25" customHeight="1" x14ac:dyDescent="0.25">
      <c r="A1047" s="4" t="s">
        <v>14</v>
      </c>
      <c r="B1047" s="4">
        <v>1185732</v>
      </c>
      <c r="C1047" s="5">
        <v>44378</v>
      </c>
      <c r="D1047" s="37">
        <v>2021</v>
      </c>
      <c r="E1047" s="5" t="str">
        <f>TEXT(Sales[[#This Row],[Invoice Date]],"mmm")</f>
        <v>Jul</v>
      </c>
      <c r="F1047" s="4" t="s">
        <v>36</v>
      </c>
      <c r="G1047" s="4" t="s">
        <v>57</v>
      </c>
      <c r="H1047" s="4" t="s">
        <v>58</v>
      </c>
      <c r="I1047" s="6" t="s">
        <v>23</v>
      </c>
      <c r="J1047" s="7">
        <v>50</v>
      </c>
      <c r="K1047" s="8">
        <v>350</v>
      </c>
      <c r="L1047" s="9">
        <f t="shared" si="16"/>
        <v>17500</v>
      </c>
      <c r="M1047" s="9">
        <v>87500</v>
      </c>
      <c r="N1047" s="10">
        <v>0.5</v>
      </c>
      <c r="O1047" s="4" t="s">
        <v>24</v>
      </c>
    </row>
    <row r="1048" spans="1:15" ht="14.25" customHeight="1" x14ac:dyDescent="0.25">
      <c r="A1048" s="4" t="s">
        <v>14</v>
      </c>
      <c r="B1048" s="4">
        <v>1185732</v>
      </c>
      <c r="C1048" s="5">
        <v>44379</v>
      </c>
      <c r="D1048" s="37">
        <v>2021</v>
      </c>
      <c r="E1048" s="5" t="str">
        <f>TEXT(Sales[[#This Row],[Invoice Date]],"mmm")</f>
        <v>Jul</v>
      </c>
      <c r="F1048" s="4" t="s">
        <v>36</v>
      </c>
      <c r="G1048" s="4" t="s">
        <v>57</v>
      </c>
      <c r="H1048" s="4" t="s">
        <v>58</v>
      </c>
      <c r="I1048" s="6" t="s">
        <v>17</v>
      </c>
      <c r="J1048" s="7">
        <v>45</v>
      </c>
      <c r="K1048" s="8">
        <v>500</v>
      </c>
      <c r="L1048" s="9">
        <f t="shared" si="16"/>
        <v>22500</v>
      </c>
      <c r="M1048" s="9">
        <v>90000</v>
      </c>
      <c r="N1048" s="10">
        <v>0.4</v>
      </c>
      <c r="O1048" s="4" t="s">
        <v>24</v>
      </c>
    </row>
    <row r="1049" spans="1:15" ht="14.25" customHeight="1" x14ac:dyDescent="0.25">
      <c r="A1049" s="4" t="s">
        <v>14</v>
      </c>
      <c r="B1049" s="4">
        <v>1185732</v>
      </c>
      <c r="C1049" s="5">
        <v>44380</v>
      </c>
      <c r="D1049" s="37">
        <v>2021</v>
      </c>
      <c r="E1049" s="5" t="str">
        <f>TEXT(Sales[[#This Row],[Invoice Date]],"mmm")</f>
        <v>Jul</v>
      </c>
      <c r="F1049" s="4" t="s">
        <v>36</v>
      </c>
      <c r="G1049" s="4" t="s">
        <v>57</v>
      </c>
      <c r="H1049" s="4" t="s">
        <v>58</v>
      </c>
      <c r="I1049" s="6" t="s">
        <v>19</v>
      </c>
      <c r="J1049" s="7">
        <v>45.000000000000007</v>
      </c>
      <c r="K1049" s="8">
        <v>275</v>
      </c>
      <c r="L1049" s="9">
        <f t="shared" si="16"/>
        <v>12375.000000000002</v>
      </c>
      <c r="M1049" s="9">
        <v>43312.5</v>
      </c>
      <c r="N1049" s="10">
        <v>0.35</v>
      </c>
      <c r="O1049" s="4" t="s">
        <v>24</v>
      </c>
    </row>
    <row r="1050" spans="1:15" ht="14.25" customHeight="1" x14ac:dyDescent="0.25">
      <c r="A1050" s="4" t="s">
        <v>14</v>
      </c>
      <c r="B1050" s="4">
        <v>1185732</v>
      </c>
      <c r="C1050" s="5">
        <v>44381</v>
      </c>
      <c r="D1050" s="37">
        <v>2021</v>
      </c>
      <c r="E1050" s="5" t="str">
        <f>TEXT(Sales[[#This Row],[Invoice Date]],"mmm")</f>
        <v>Jul</v>
      </c>
      <c r="F1050" s="4" t="s">
        <v>36</v>
      </c>
      <c r="G1050" s="4" t="s">
        <v>57</v>
      </c>
      <c r="H1050" s="4" t="s">
        <v>58</v>
      </c>
      <c r="I1050" s="6" t="s">
        <v>20</v>
      </c>
      <c r="J1050" s="7">
        <v>40</v>
      </c>
      <c r="K1050" s="8">
        <v>200</v>
      </c>
      <c r="L1050" s="9">
        <f t="shared" si="16"/>
        <v>8000</v>
      </c>
      <c r="M1050" s="9">
        <v>28000</v>
      </c>
      <c r="N1050" s="10">
        <v>0.35</v>
      </c>
      <c r="O1050" s="4" t="s">
        <v>24</v>
      </c>
    </row>
    <row r="1051" spans="1:15" ht="14.25" customHeight="1" x14ac:dyDescent="0.25">
      <c r="A1051" s="4" t="s">
        <v>14</v>
      </c>
      <c r="B1051" s="4">
        <v>1185732</v>
      </c>
      <c r="C1051" s="5">
        <v>44382</v>
      </c>
      <c r="D1051" s="37">
        <v>2021</v>
      </c>
      <c r="E1051" s="5" t="str">
        <f>TEXT(Sales[[#This Row],[Invoice Date]],"mmm")</f>
        <v>Jul</v>
      </c>
      <c r="F1051" s="4" t="s">
        <v>36</v>
      </c>
      <c r="G1051" s="4" t="s">
        <v>57</v>
      </c>
      <c r="H1051" s="4" t="s">
        <v>58</v>
      </c>
      <c r="I1051" s="6" t="s">
        <v>21</v>
      </c>
      <c r="J1051" s="7">
        <v>30.000000000000004</v>
      </c>
      <c r="K1051" s="8">
        <v>125</v>
      </c>
      <c r="L1051" s="9">
        <f t="shared" si="16"/>
        <v>3750.0000000000005</v>
      </c>
      <c r="M1051" s="9">
        <v>15000.000000000004</v>
      </c>
      <c r="N1051" s="10">
        <v>0.4</v>
      </c>
      <c r="O1051" s="4" t="s">
        <v>24</v>
      </c>
    </row>
    <row r="1052" spans="1:15" ht="14.25" customHeight="1" x14ac:dyDescent="0.25">
      <c r="A1052" s="4" t="s">
        <v>14</v>
      </c>
      <c r="B1052" s="4">
        <v>1185732</v>
      </c>
      <c r="C1052" s="5">
        <v>44383</v>
      </c>
      <c r="D1052" s="37">
        <v>2021</v>
      </c>
      <c r="E1052" s="5" t="str">
        <f>TEXT(Sales[[#This Row],[Invoice Date]],"mmm")</f>
        <v>Jul</v>
      </c>
      <c r="F1052" s="4" t="s">
        <v>36</v>
      </c>
      <c r="G1052" s="4" t="s">
        <v>57</v>
      </c>
      <c r="H1052" s="4" t="s">
        <v>58</v>
      </c>
      <c r="I1052" s="6" t="s">
        <v>22</v>
      </c>
      <c r="J1052" s="7">
        <v>40</v>
      </c>
      <c r="K1052" s="8">
        <v>100</v>
      </c>
      <c r="L1052" s="9">
        <f t="shared" si="16"/>
        <v>4000</v>
      </c>
      <c r="M1052" s="9">
        <v>14000</v>
      </c>
      <c r="N1052" s="10">
        <v>0.35</v>
      </c>
      <c r="O1052" s="4" t="s">
        <v>24</v>
      </c>
    </row>
    <row r="1053" spans="1:15" ht="14.25" customHeight="1" x14ac:dyDescent="0.25">
      <c r="A1053" s="4" t="s">
        <v>14</v>
      </c>
      <c r="B1053" s="4">
        <v>1185732</v>
      </c>
      <c r="C1053" s="5">
        <v>44384</v>
      </c>
      <c r="D1053" s="37">
        <v>2021</v>
      </c>
      <c r="E1053" s="5" t="str">
        <f>TEXT(Sales[[#This Row],[Invoice Date]],"mmm")</f>
        <v>Jul</v>
      </c>
      <c r="F1053" s="4" t="s">
        <v>36</v>
      </c>
      <c r="G1053" s="4" t="s">
        <v>57</v>
      </c>
      <c r="H1053" s="4" t="s">
        <v>58</v>
      </c>
      <c r="I1053" s="6" t="s">
        <v>23</v>
      </c>
      <c r="J1053" s="7">
        <v>45</v>
      </c>
      <c r="K1053" s="8">
        <v>275</v>
      </c>
      <c r="L1053" s="9">
        <f t="shared" si="16"/>
        <v>12375</v>
      </c>
      <c r="M1053" s="9">
        <v>61875</v>
      </c>
      <c r="N1053" s="10">
        <v>0.5</v>
      </c>
      <c r="O1053" s="4" t="s">
        <v>24</v>
      </c>
    </row>
    <row r="1054" spans="1:15" ht="14.25" customHeight="1" x14ac:dyDescent="0.25">
      <c r="A1054" s="4" t="s">
        <v>14</v>
      </c>
      <c r="B1054" s="4">
        <v>1185732</v>
      </c>
      <c r="C1054" s="5">
        <v>44385</v>
      </c>
      <c r="D1054" s="37">
        <v>2021</v>
      </c>
      <c r="E1054" s="5" t="str">
        <f>TEXT(Sales[[#This Row],[Invoice Date]],"mmm")</f>
        <v>Jul</v>
      </c>
      <c r="F1054" s="4" t="s">
        <v>36</v>
      </c>
      <c r="G1054" s="4" t="s">
        <v>57</v>
      </c>
      <c r="H1054" s="4" t="s">
        <v>58</v>
      </c>
      <c r="I1054" s="6" t="s">
        <v>17</v>
      </c>
      <c r="J1054" s="7">
        <v>40</v>
      </c>
      <c r="K1054" s="8">
        <v>400</v>
      </c>
      <c r="L1054" s="9">
        <f t="shared" si="16"/>
        <v>16000</v>
      </c>
      <c r="M1054" s="9">
        <v>64000</v>
      </c>
      <c r="N1054" s="10">
        <v>0.4</v>
      </c>
      <c r="O1054" s="4" t="s">
        <v>24</v>
      </c>
    </row>
    <row r="1055" spans="1:15" ht="14.25" customHeight="1" x14ac:dyDescent="0.25">
      <c r="A1055" s="4" t="s">
        <v>14</v>
      </c>
      <c r="B1055" s="4">
        <v>1185732</v>
      </c>
      <c r="C1055" s="5">
        <v>44386</v>
      </c>
      <c r="D1055" s="37">
        <v>2021</v>
      </c>
      <c r="E1055" s="5" t="str">
        <f>TEXT(Sales[[#This Row],[Invoice Date]],"mmm")</f>
        <v>Jul</v>
      </c>
      <c r="F1055" s="4" t="s">
        <v>36</v>
      </c>
      <c r="G1055" s="4" t="s">
        <v>57</v>
      </c>
      <c r="H1055" s="4" t="s">
        <v>58</v>
      </c>
      <c r="I1055" s="6" t="s">
        <v>19</v>
      </c>
      <c r="J1055" s="7">
        <v>35.000000000000007</v>
      </c>
      <c r="K1055" s="8">
        <v>200</v>
      </c>
      <c r="L1055" s="9">
        <f t="shared" si="16"/>
        <v>7000.0000000000018</v>
      </c>
      <c r="M1055" s="9">
        <v>24500.000000000004</v>
      </c>
      <c r="N1055" s="10">
        <v>0.35</v>
      </c>
      <c r="O1055" s="4" t="s">
        <v>24</v>
      </c>
    </row>
    <row r="1056" spans="1:15" ht="14.25" customHeight="1" x14ac:dyDescent="0.25">
      <c r="A1056" s="4" t="s">
        <v>14</v>
      </c>
      <c r="B1056" s="4">
        <v>1185732</v>
      </c>
      <c r="C1056" s="5">
        <v>44387</v>
      </c>
      <c r="D1056" s="37">
        <v>2021</v>
      </c>
      <c r="E1056" s="5" t="str">
        <f>TEXT(Sales[[#This Row],[Invoice Date]],"mmm")</f>
        <v>Jul</v>
      </c>
      <c r="F1056" s="4" t="s">
        <v>36</v>
      </c>
      <c r="G1056" s="4" t="s">
        <v>57</v>
      </c>
      <c r="H1056" s="4" t="s">
        <v>58</v>
      </c>
      <c r="I1056" s="6" t="s">
        <v>20</v>
      </c>
      <c r="J1056" s="7">
        <v>20</v>
      </c>
      <c r="K1056" s="8">
        <v>100</v>
      </c>
      <c r="L1056" s="9">
        <f t="shared" si="16"/>
        <v>2000</v>
      </c>
      <c r="M1056" s="9">
        <v>7000</v>
      </c>
      <c r="N1056" s="10">
        <v>0.35</v>
      </c>
      <c r="O1056" s="4" t="s">
        <v>24</v>
      </c>
    </row>
    <row r="1057" spans="1:15" ht="14.25" customHeight="1" x14ac:dyDescent="0.25">
      <c r="A1057" s="4" t="s">
        <v>14</v>
      </c>
      <c r="B1057" s="4">
        <v>1185732</v>
      </c>
      <c r="C1057" s="5">
        <v>44388</v>
      </c>
      <c r="D1057" s="37">
        <v>2021</v>
      </c>
      <c r="E1057" s="5" t="str">
        <f>TEXT(Sales[[#This Row],[Invoice Date]],"mmm")</f>
        <v>Jul</v>
      </c>
      <c r="F1057" s="4" t="s">
        <v>36</v>
      </c>
      <c r="G1057" s="4" t="s">
        <v>57</v>
      </c>
      <c r="H1057" s="4" t="s">
        <v>58</v>
      </c>
      <c r="I1057" s="6" t="s">
        <v>21</v>
      </c>
      <c r="J1057" s="7">
        <v>20</v>
      </c>
      <c r="K1057" s="8">
        <v>75</v>
      </c>
      <c r="L1057" s="9">
        <f t="shared" si="16"/>
        <v>1500</v>
      </c>
      <c r="M1057" s="9">
        <v>6000</v>
      </c>
      <c r="N1057" s="10">
        <v>0.4</v>
      </c>
      <c r="O1057" s="4" t="s">
        <v>24</v>
      </c>
    </row>
    <row r="1058" spans="1:15" ht="14.25" customHeight="1" x14ac:dyDescent="0.25">
      <c r="A1058" s="4" t="s">
        <v>14</v>
      </c>
      <c r="B1058" s="4">
        <v>1185732</v>
      </c>
      <c r="C1058" s="5">
        <v>44389</v>
      </c>
      <c r="D1058" s="37">
        <v>2021</v>
      </c>
      <c r="E1058" s="5" t="str">
        <f>TEXT(Sales[[#This Row],[Invoice Date]],"mmm")</f>
        <v>Jul</v>
      </c>
      <c r="F1058" s="4" t="s">
        <v>36</v>
      </c>
      <c r="G1058" s="4" t="s">
        <v>57</v>
      </c>
      <c r="H1058" s="4" t="s">
        <v>58</v>
      </c>
      <c r="I1058" s="6" t="s">
        <v>22</v>
      </c>
      <c r="J1058" s="7">
        <v>30</v>
      </c>
      <c r="K1058" s="8">
        <v>75</v>
      </c>
      <c r="L1058" s="9">
        <f t="shared" si="16"/>
        <v>2250</v>
      </c>
      <c r="M1058" s="9">
        <v>7874.9999999999991</v>
      </c>
      <c r="N1058" s="10">
        <v>0.35</v>
      </c>
      <c r="O1058" s="4" t="s">
        <v>24</v>
      </c>
    </row>
    <row r="1059" spans="1:15" ht="14.25" customHeight="1" x14ac:dyDescent="0.25">
      <c r="A1059" s="4" t="s">
        <v>14</v>
      </c>
      <c r="B1059" s="4">
        <v>1185732</v>
      </c>
      <c r="C1059" s="5">
        <v>44390</v>
      </c>
      <c r="D1059" s="37">
        <v>2021</v>
      </c>
      <c r="E1059" s="5" t="str">
        <f>TEXT(Sales[[#This Row],[Invoice Date]],"mmm")</f>
        <v>Jul</v>
      </c>
      <c r="F1059" s="4" t="s">
        <v>36</v>
      </c>
      <c r="G1059" s="4" t="s">
        <v>57</v>
      </c>
      <c r="H1059" s="4" t="s">
        <v>58</v>
      </c>
      <c r="I1059" s="6" t="s">
        <v>23</v>
      </c>
      <c r="J1059" s="7">
        <v>35</v>
      </c>
      <c r="K1059" s="8">
        <v>150</v>
      </c>
      <c r="L1059" s="9">
        <f t="shared" si="16"/>
        <v>5250</v>
      </c>
      <c r="M1059" s="9">
        <v>26250</v>
      </c>
      <c r="N1059" s="10">
        <v>0.5</v>
      </c>
      <c r="O1059" s="4" t="s">
        <v>24</v>
      </c>
    </row>
    <row r="1060" spans="1:15" ht="14.25" customHeight="1" x14ac:dyDescent="0.25">
      <c r="A1060" s="4" t="s">
        <v>14</v>
      </c>
      <c r="B1060" s="4">
        <v>1185732</v>
      </c>
      <c r="C1060" s="5">
        <v>44391</v>
      </c>
      <c r="D1060" s="37">
        <v>2021</v>
      </c>
      <c r="E1060" s="5" t="str">
        <f>TEXT(Sales[[#This Row],[Invoice Date]],"mmm")</f>
        <v>Jul</v>
      </c>
      <c r="F1060" s="4" t="s">
        <v>36</v>
      </c>
      <c r="G1060" s="4" t="s">
        <v>57</v>
      </c>
      <c r="H1060" s="4" t="s">
        <v>58</v>
      </c>
      <c r="I1060" s="6" t="s">
        <v>17</v>
      </c>
      <c r="J1060" s="7">
        <v>40</v>
      </c>
      <c r="K1060" s="8">
        <v>325</v>
      </c>
      <c r="L1060" s="9">
        <f t="shared" si="16"/>
        <v>13000</v>
      </c>
      <c r="M1060" s="9">
        <v>52000</v>
      </c>
      <c r="N1060" s="10">
        <v>0.4</v>
      </c>
      <c r="O1060" s="4" t="s">
        <v>24</v>
      </c>
    </row>
    <row r="1061" spans="1:15" ht="14.25" customHeight="1" x14ac:dyDescent="0.25">
      <c r="A1061" s="4" t="s">
        <v>14</v>
      </c>
      <c r="B1061" s="4">
        <v>1185732</v>
      </c>
      <c r="C1061" s="5">
        <v>44392</v>
      </c>
      <c r="D1061" s="37">
        <v>2021</v>
      </c>
      <c r="E1061" s="5" t="str">
        <f>TEXT(Sales[[#This Row],[Invoice Date]],"mmm")</f>
        <v>Jul</v>
      </c>
      <c r="F1061" s="4" t="s">
        <v>36</v>
      </c>
      <c r="G1061" s="4" t="s">
        <v>57</v>
      </c>
      <c r="H1061" s="4" t="s">
        <v>58</v>
      </c>
      <c r="I1061" s="6" t="s">
        <v>19</v>
      </c>
      <c r="J1061" s="7">
        <v>30</v>
      </c>
      <c r="K1061" s="8">
        <v>150</v>
      </c>
      <c r="L1061" s="9">
        <f t="shared" si="16"/>
        <v>4500</v>
      </c>
      <c r="M1061" s="9">
        <v>15749.999999999998</v>
      </c>
      <c r="N1061" s="10">
        <v>0.35</v>
      </c>
      <c r="O1061" s="4" t="s">
        <v>24</v>
      </c>
    </row>
    <row r="1062" spans="1:15" ht="14.25" customHeight="1" x14ac:dyDescent="0.25">
      <c r="A1062" s="4" t="s">
        <v>14</v>
      </c>
      <c r="B1062" s="4">
        <v>1185732</v>
      </c>
      <c r="C1062" s="5">
        <v>44393</v>
      </c>
      <c r="D1062" s="37">
        <v>2021</v>
      </c>
      <c r="E1062" s="5" t="str">
        <f>TEXT(Sales[[#This Row],[Invoice Date]],"mmm")</f>
        <v>Jul</v>
      </c>
      <c r="F1062" s="4" t="s">
        <v>36</v>
      </c>
      <c r="G1062" s="4" t="s">
        <v>57</v>
      </c>
      <c r="H1062" s="4" t="s">
        <v>58</v>
      </c>
      <c r="I1062" s="6" t="s">
        <v>20</v>
      </c>
      <c r="J1062" s="7">
        <v>30</v>
      </c>
      <c r="K1062" s="8">
        <v>50</v>
      </c>
      <c r="L1062" s="9">
        <f t="shared" si="16"/>
        <v>1500</v>
      </c>
      <c r="M1062" s="9">
        <v>5250</v>
      </c>
      <c r="N1062" s="10">
        <v>0.35</v>
      </c>
      <c r="O1062" s="4" t="s">
        <v>24</v>
      </c>
    </row>
    <row r="1063" spans="1:15" ht="14.25" customHeight="1" x14ac:dyDescent="0.25">
      <c r="A1063" s="4" t="s">
        <v>14</v>
      </c>
      <c r="B1063" s="4">
        <v>1185732</v>
      </c>
      <c r="C1063" s="5">
        <v>44394</v>
      </c>
      <c r="D1063" s="37">
        <v>2021</v>
      </c>
      <c r="E1063" s="5" t="str">
        <f>TEXT(Sales[[#This Row],[Invoice Date]],"mmm")</f>
        <v>Jul</v>
      </c>
      <c r="F1063" s="4" t="s">
        <v>36</v>
      </c>
      <c r="G1063" s="4" t="s">
        <v>57</v>
      </c>
      <c r="H1063" s="4" t="s">
        <v>58</v>
      </c>
      <c r="I1063" s="6" t="s">
        <v>21</v>
      </c>
      <c r="J1063" s="7">
        <v>30</v>
      </c>
      <c r="K1063" s="8">
        <v>25</v>
      </c>
      <c r="L1063" s="9">
        <f t="shared" si="16"/>
        <v>750</v>
      </c>
      <c r="M1063" s="9">
        <v>3000</v>
      </c>
      <c r="N1063" s="10">
        <v>0.4</v>
      </c>
      <c r="O1063" s="4" t="s">
        <v>24</v>
      </c>
    </row>
    <row r="1064" spans="1:15" ht="14.25" customHeight="1" x14ac:dyDescent="0.25">
      <c r="A1064" s="4" t="s">
        <v>14</v>
      </c>
      <c r="B1064" s="4">
        <v>1185732</v>
      </c>
      <c r="C1064" s="5">
        <v>44395</v>
      </c>
      <c r="D1064" s="37">
        <v>2021</v>
      </c>
      <c r="E1064" s="5" t="str">
        <f>TEXT(Sales[[#This Row],[Invoice Date]],"mmm")</f>
        <v>Jul</v>
      </c>
      <c r="F1064" s="4" t="s">
        <v>36</v>
      </c>
      <c r="G1064" s="4" t="s">
        <v>57</v>
      </c>
      <c r="H1064" s="4" t="s">
        <v>58</v>
      </c>
      <c r="I1064" s="6" t="s">
        <v>22</v>
      </c>
      <c r="J1064" s="7">
        <v>40</v>
      </c>
      <c r="K1064" s="8">
        <v>25</v>
      </c>
      <c r="L1064" s="9">
        <f t="shared" si="16"/>
        <v>1000</v>
      </c>
      <c r="M1064" s="9">
        <v>3500</v>
      </c>
      <c r="N1064" s="10">
        <v>0.35</v>
      </c>
      <c r="O1064" s="4" t="s">
        <v>24</v>
      </c>
    </row>
    <row r="1065" spans="1:15" ht="14.25" customHeight="1" x14ac:dyDescent="0.25">
      <c r="A1065" s="4" t="s">
        <v>14</v>
      </c>
      <c r="B1065" s="4">
        <v>1185732</v>
      </c>
      <c r="C1065" s="5">
        <v>44396</v>
      </c>
      <c r="D1065" s="37">
        <v>2021</v>
      </c>
      <c r="E1065" s="5" t="str">
        <f>TEXT(Sales[[#This Row],[Invoice Date]],"mmm")</f>
        <v>Jul</v>
      </c>
      <c r="F1065" s="4" t="s">
        <v>36</v>
      </c>
      <c r="G1065" s="4" t="s">
        <v>57</v>
      </c>
      <c r="H1065" s="4" t="s">
        <v>58</v>
      </c>
      <c r="I1065" s="6" t="s">
        <v>23</v>
      </c>
      <c r="J1065" s="7">
        <v>44.999999999999993</v>
      </c>
      <c r="K1065" s="8">
        <v>150</v>
      </c>
      <c r="L1065" s="9">
        <f t="shared" si="16"/>
        <v>6749.9999999999991</v>
      </c>
      <c r="M1065" s="9">
        <v>33749.999999999993</v>
      </c>
      <c r="N1065" s="10">
        <v>0.5</v>
      </c>
      <c r="O1065" s="4" t="s">
        <v>24</v>
      </c>
    </row>
    <row r="1066" spans="1:15" ht="14.25" customHeight="1" x14ac:dyDescent="0.25">
      <c r="A1066" s="4" t="s">
        <v>14</v>
      </c>
      <c r="B1066" s="4">
        <v>1185732</v>
      </c>
      <c r="C1066" s="5">
        <v>44397</v>
      </c>
      <c r="D1066" s="37">
        <v>2021</v>
      </c>
      <c r="E1066" s="5" t="str">
        <f>TEXT(Sales[[#This Row],[Invoice Date]],"mmm")</f>
        <v>Jul</v>
      </c>
      <c r="F1066" s="4" t="s">
        <v>36</v>
      </c>
      <c r="G1066" s="4" t="s">
        <v>57</v>
      </c>
      <c r="H1066" s="4" t="s">
        <v>58</v>
      </c>
      <c r="I1066" s="6" t="s">
        <v>17</v>
      </c>
      <c r="J1066" s="7">
        <v>40</v>
      </c>
      <c r="K1066" s="8">
        <v>300</v>
      </c>
      <c r="L1066" s="9">
        <f t="shared" si="16"/>
        <v>12000</v>
      </c>
      <c r="M1066" s="9">
        <v>48000</v>
      </c>
      <c r="N1066" s="10">
        <v>0.4</v>
      </c>
      <c r="O1066" s="4" t="s">
        <v>24</v>
      </c>
    </row>
    <row r="1067" spans="1:15" ht="14.25" customHeight="1" x14ac:dyDescent="0.25">
      <c r="A1067" s="4" t="s">
        <v>14</v>
      </c>
      <c r="B1067" s="4">
        <v>1185732</v>
      </c>
      <c r="C1067" s="5">
        <v>44398</v>
      </c>
      <c r="D1067" s="37">
        <v>2021</v>
      </c>
      <c r="E1067" s="5" t="str">
        <f>TEXT(Sales[[#This Row],[Invoice Date]],"mmm")</f>
        <v>Jul</v>
      </c>
      <c r="F1067" s="4" t="s">
        <v>36</v>
      </c>
      <c r="G1067" s="4" t="s">
        <v>57</v>
      </c>
      <c r="H1067" s="4" t="s">
        <v>58</v>
      </c>
      <c r="I1067" s="6" t="s">
        <v>19</v>
      </c>
      <c r="J1067" s="7">
        <v>30.000000000000004</v>
      </c>
      <c r="K1067" s="8">
        <v>150</v>
      </c>
      <c r="L1067" s="9">
        <f t="shared" si="16"/>
        <v>4500.0000000000009</v>
      </c>
      <c r="M1067" s="9">
        <v>15750.000000000002</v>
      </c>
      <c r="N1067" s="10">
        <v>0.35</v>
      </c>
      <c r="O1067" s="4" t="s">
        <v>24</v>
      </c>
    </row>
    <row r="1068" spans="1:15" ht="14.25" customHeight="1" x14ac:dyDescent="0.25">
      <c r="A1068" s="4" t="s">
        <v>14</v>
      </c>
      <c r="B1068" s="4">
        <v>1185732</v>
      </c>
      <c r="C1068" s="5">
        <v>44399</v>
      </c>
      <c r="D1068" s="37">
        <v>2021</v>
      </c>
      <c r="E1068" s="5" t="str">
        <f>TEXT(Sales[[#This Row],[Invoice Date]],"mmm")</f>
        <v>Jul</v>
      </c>
      <c r="F1068" s="4" t="s">
        <v>36</v>
      </c>
      <c r="G1068" s="4" t="s">
        <v>57</v>
      </c>
      <c r="H1068" s="4" t="s">
        <v>58</v>
      </c>
      <c r="I1068" s="6" t="s">
        <v>20</v>
      </c>
      <c r="J1068" s="7">
        <v>30.000000000000004</v>
      </c>
      <c r="K1068" s="8">
        <v>95</v>
      </c>
      <c r="L1068" s="9">
        <f t="shared" si="16"/>
        <v>2850.0000000000005</v>
      </c>
      <c r="M1068" s="9">
        <v>9975</v>
      </c>
      <c r="N1068" s="10">
        <v>0.35</v>
      </c>
      <c r="O1068" s="4" t="s">
        <v>24</v>
      </c>
    </row>
    <row r="1069" spans="1:15" ht="14.25" customHeight="1" x14ac:dyDescent="0.25">
      <c r="A1069" s="4" t="s">
        <v>14</v>
      </c>
      <c r="B1069" s="4">
        <v>1185732</v>
      </c>
      <c r="C1069" s="5">
        <v>44400</v>
      </c>
      <c r="D1069" s="37">
        <v>2021</v>
      </c>
      <c r="E1069" s="5" t="str">
        <f>TEXT(Sales[[#This Row],[Invoice Date]],"mmm")</f>
        <v>Jul</v>
      </c>
      <c r="F1069" s="4" t="s">
        <v>36</v>
      </c>
      <c r="G1069" s="4" t="s">
        <v>57</v>
      </c>
      <c r="H1069" s="4" t="s">
        <v>58</v>
      </c>
      <c r="I1069" s="6" t="s">
        <v>21</v>
      </c>
      <c r="J1069" s="7">
        <v>30.000000000000004</v>
      </c>
      <c r="K1069" s="8">
        <v>125</v>
      </c>
      <c r="L1069" s="9">
        <f t="shared" si="16"/>
        <v>3750.0000000000005</v>
      </c>
      <c r="M1069" s="9">
        <v>15000.000000000004</v>
      </c>
      <c r="N1069" s="10">
        <v>0.4</v>
      </c>
      <c r="O1069" s="4" t="s">
        <v>24</v>
      </c>
    </row>
    <row r="1070" spans="1:15" ht="14.25" customHeight="1" x14ac:dyDescent="0.25">
      <c r="A1070" s="4" t="s">
        <v>14</v>
      </c>
      <c r="B1070" s="4">
        <v>1185732</v>
      </c>
      <c r="C1070" s="5">
        <v>44401</v>
      </c>
      <c r="D1070" s="37">
        <v>2021</v>
      </c>
      <c r="E1070" s="5" t="str">
        <f>TEXT(Sales[[#This Row],[Invoice Date]],"mmm")</f>
        <v>Jul</v>
      </c>
      <c r="F1070" s="4" t="s">
        <v>36</v>
      </c>
      <c r="G1070" s="4" t="s">
        <v>57</v>
      </c>
      <c r="H1070" s="4" t="s">
        <v>58</v>
      </c>
      <c r="I1070" s="6" t="s">
        <v>22</v>
      </c>
      <c r="J1070" s="7">
        <v>49.999999999999993</v>
      </c>
      <c r="K1070" s="8">
        <v>100</v>
      </c>
      <c r="L1070" s="9">
        <f t="shared" si="16"/>
        <v>4999.9999999999991</v>
      </c>
      <c r="M1070" s="9">
        <v>17499.999999999996</v>
      </c>
      <c r="N1070" s="10">
        <v>0.35</v>
      </c>
      <c r="O1070" s="4" t="s">
        <v>24</v>
      </c>
    </row>
    <row r="1071" spans="1:15" ht="14.25" customHeight="1" x14ac:dyDescent="0.25">
      <c r="A1071" s="4" t="s">
        <v>14</v>
      </c>
      <c r="B1071" s="4">
        <v>1185732</v>
      </c>
      <c r="C1071" s="5">
        <v>44402</v>
      </c>
      <c r="D1071" s="37">
        <v>2021</v>
      </c>
      <c r="E1071" s="5" t="str">
        <f>TEXT(Sales[[#This Row],[Invoice Date]],"mmm")</f>
        <v>Jul</v>
      </c>
      <c r="F1071" s="4" t="s">
        <v>36</v>
      </c>
      <c r="G1071" s="4" t="s">
        <v>57</v>
      </c>
      <c r="H1071" s="4" t="s">
        <v>58</v>
      </c>
      <c r="I1071" s="6" t="s">
        <v>23</v>
      </c>
      <c r="J1071" s="7">
        <v>54.999999999999986</v>
      </c>
      <c r="K1071" s="8">
        <v>200</v>
      </c>
      <c r="L1071" s="9">
        <f t="shared" si="16"/>
        <v>10999.999999999996</v>
      </c>
      <c r="M1071" s="9">
        <v>54999.999999999985</v>
      </c>
      <c r="N1071" s="10">
        <v>0.5</v>
      </c>
      <c r="O1071" s="4" t="s">
        <v>24</v>
      </c>
    </row>
    <row r="1072" spans="1:15" ht="14.25" customHeight="1" x14ac:dyDescent="0.25">
      <c r="A1072" s="4" t="s">
        <v>14</v>
      </c>
      <c r="B1072" s="4">
        <v>1185732</v>
      </c>
      <c r="C1072" s="5">
        <v>44403</v>
      </c>
      <c r="D1072" s="37">
        <v>2021</v>
      </c>
      <c r="E1072" s="5" t="str">
        <f>TEXT(Sales[[#This Row],[Invoice Date]],"mmm")</f>
        <v>Jul</v>
      </c>
      <c r="F1072" s="4" t="s">
        <v>36</v>
      </c>
      <c r="G1072" s="4" t="s">
        <v>57</v>
      </c>
      <c r="H1072" s="4" t="s">
        <v>58</v>
      </c>
      <c r="I1072" s="6" t="s">
        <v>17</v>
      </c>
      <c r="J1072" s="7">
        <v>49.999999999999993</v>
      </c>
      <c r="K1072" s="8">
        <v>450</v>
      </c>
      <c r="L1072" s="9">
        <f t="shared" si="16"/>
        <v>22499.999999999996</v>
      </c>
      <c r="M1072" s="9">
        <v>90000</v>
      </c>
      <c r="N1072" s="10">
        <v>0.4</v>
      </c>
      <c r="O1072" s="4" t="s">
        <v>24</v>
      </c>
    </row>
    <row r="1073" spans="1:15" ht="14.25" customHeight="1" x14ac:dyDescent="0.25">
      <c r="A1073" s="4" t="s">
        <v>14</v>
      </c>
      <c r="B1073" s="4">
        <v>1185732</v>
      </c>
      <c r="C1073" s="5">
        <v>44404</v>
      </c>
      <c r="D1073" s="37">
        <v>2021</v>
      </c>
      <c r="E1073" s="5" t="str">
        <f>TEXT(Sales[[#This Row],[Invoice Date]],"mmm")</f>
        <v>Jul</v>
      </c>
      <c r="F1073" s="4" t="s">
        <v>36</v>
      </c>
      <c r="G1073" s="4" t="s">
        <v>57</v>
      </c>
      <c r="H1073" s="4" t="s">
        <v>58</v>
      </c>
      <c r="I1073" s="6" t="s">
        <v>19</v>
      </c>
      <c r="J1073" s="7">
        <v>40</v>
      </c>
      <c r="K1073" s="8">
        <v>250</v>
      </c>
      <c r="L1073" s="9">
        <f t="shared" si="16"/>
        <v>10000</v>
      </c>
      <c r="M1073" s="9">
        <v>35000</v>
      </c>
      <c r="N1073" s="10">
        <v>0.35</v>
      </c>
      <c r="O1073" s="4" t="s">
        <v>24</v>
      </c>
    </row>
    <row r="1074" spans="1:15" ht="14.25" customHeight="1" x14ac:dyDescent="0.25">
      <c r="A1074" s="4" t="s">
        <v>14</v>
      </c>
      <c r="B1074" s="4">
        <v>1185732</v>
      </c>
      <c r="C1074" s="5">
        <v>44405</v>
      </c>
      <c r="D1074" s="37">
        <v>2021</v>
      </c>
      <c r="E1074" s="5" t="str">
        <f>TEXT(Sales[[#This Row],[Invoice Date]],"mmm")</f>
        <v>Jul</v>
      </c>
      <c r="F1074" s="4" t="s">
        <v>36</v>
      </c>
      <c r="G1074" s="4" t="s">
        <v>57</v>
      </c>
      <c r="H1074" s="4" t="s">
        <v>58</v>
      </c>
      <c r="I1074" s="6" t="s">
        <v>20</v>
      </c>
      <c r="J1074" s="7">
        <v>40</v>
      </c>
      <c r="K1074" s="8">
        <v>200</v>
      </c>
      <c r="L1074" s="9">
        <f t="shared" si="16"/>
        <v>8000</v>
      </c>
      <c r="M1074" s="9">
        <v>28000</v>
      </c>
      <c r="N1074" s="10">
        <v>0.35</v>
      </c>
      <c r="O1074" s="4" t="s">
        <v>24</v>
      </c>
    </row>
    <row r="1075" spans="1:15" ht="14.25" customHeight="1" x14ac:dyDescent="0.25">
      <c r="A1075" s="4" t="s">
        <v>14</v>
      </c>
      <c r="B1075" s="4">
        <v>1185732</v>
      </c>
      <c r="C1075" s="5">
        <v>44406</v>
      </c>
      <c r="D1075" s="37">
        <v>2021</v>
      </c>
      <c r="E1075" s="5" t="str">
        <f>TEXT(Sales[[#This Row],[Invoice Date]],"mmm")</f>
        <v>Jul</v>
      </c>
      <c r="F1075" s="4" t="s">
        <v>36</v>
      </c>
      <c r="G1075" s="4" t="s">
        <v>57</v>
      </c>
      <c r="H1075" s="4" t="s">
        <v>58</v>
      </c>
      <c r="I1075" s="6" t="s">
        <v>21</v>
      </c>
      <c r="J1075" s="7">
        <v>40</v>
      </c>
      <c r="K1075" s="8">
        <v>150</v>
      </c>
      <c r="L1075" s="9">
        <f t="shared" si="16"/>
        <v>6000</v>
      </c>
      <c r="M1075" s="9">
        <v>24000</v>
      </c>
      <c r="N1075" s="10">
        <v>0.4</v>
      </c>
      <c r="O1075" s="4" t="s">
        <v>24</v>
      </c>
    </row>
    <row r="1076" spans="1:15" ht="14.25" customHeight="1" x14ac:dyDescent="0.25">
      <c r="A1076" s="4" t="s">
        <v>14</v>
      </c>
      <c r="B1076" s="4">
        <v>1185732</v>
      </c>
      <c r="C1076" s="5">
        <v>44407</v>
      </c>
      <c r="D1076" s="37">
        <v>2021</v>
      </c>
      <c r="E1076" s="5" t="str">
        <f>TEXT(Sales[[#This Row],[Invoice Date]],"mmm")</f>
        <v>Jul</v>
      </c>
      <c r="F1076" s="4" t="s">
        <v>36</v>
      </c>
      <c r="G1076" s="4" t="s">
        <v>57</v>
      </c>
      <c r="H1076" s="4" t="s">
        <v>58</v>
      </c>
      <c r="I1076" s="6" t="s">
        <v>22</v>
      </c>
      <c r="J1076" s="7">
        <v>49.999999999999993</v>
      </c>
      <c r="K1076" s="8">
        <v>150</v>
      </c>
      <c r="L1076" s="9">
        <f t="shared" si="16"/>
        <v>7499.9999999999991</v>
      </c>
      <c r="M1076" s="9">
        <v>26249.999999999993</v>
      </c>
      <c r="N1076" s="10">
        <v>0.35</v>
      </c>
      <c r="O1076" s="4" t="s">
        <v>24</v>
      </c>
    </row>
    <row r="1077" spans="1:15" ht="14.25" customHeight="1" x14ac:dyDescent="0.25">
      <c r="A1077" s="4" t="s">
        <v>14</v>
      </c>
      <c r="B1077" s="4">
        <v>1185732</v>
      </c>
      <c r="C1077" s="5">
        <v>44408</v>
      </c>
      <c r="D1077" s="37">
        <v>2021</v>
      </c>
      <c r="E1077" s="5" t="str">
        <f>TEXT(Sales[[#This Row],[Invoice Date]],"mmm")</f>
        <v>Jul</v>
      </c>
      <c r="F1077" s="4" t="s">
        <v>36</v>
      </c>
      <c r="G1077" s="4" t="s">
        <v>57</v>
      </c>
      <c r="H1077" s="4" t="s">
        <v>58</v>
      </c>
      <c r="I1077" s="6" t="s">
        <v>23</v>
      </c>
      <c r="J1077" s="7">
        <v>54.999999999999986</v>
      </c>
      <c r="K1077" s="8">
        <v>250</v>
      </c>
      <c r="L1077" s="9">
        <f t="shared" si="16"/>
        <v>13749.999999999996</v>
      </c>
      <c r="M1077" s="9">
        <v>68749.999999999985</v>
      </c>
      <c r="N1077" s="10">
        <v>0.5</v>
      </c>
      <c r="O1077" s="4" t="s">
        <v>24</v>
      </c>
    </row>
    <row r="1078" spans="1:15" ht="14.25" customHeight="1" x14ac:dyDescent="0.25">
      <c r="A1078" s="4" t="s">
        <v>26</v>
      </c>
      <c r="B1078" s="4">
        <v>1197831</v>
      </c>
      <c r="C1078" s="5">
        <v>44409</v>
      </c>
      <c r="D1078" s="37">
        <v>2021</v>
      </c>
      <c r="E1078" s="5" t="str">
        <f>TEXT(Sales[[#This Row],[Invoice Date]],"mmm")</f>
        <v>Aug</v>
      </c>
      <c r="F1078" s="4" t="s">
        <v>36</v>
      </c>
      <c r="G1078" s="4" t="s">
        <v>57</v>
      </c>
      <c r="H1078" s="4" t="s">
        <v>58</v>
      </c>
      <c r="I1078" s="6" t="s">
        <v>17</v>
      </c>
      <c r="J1078" s="7">
        <v>20</v>
      </c>
      <c r="K1078" s="8">
        <v>675</v>
      </c>
      <c r="L1078" s="9">
        <f t="shared" si="16"/>
        <v>13500</v>
      </c>
      <c r="M1078" s="9">
        <v>53999.999999999993</v>
      </c>
      <c r="N1078" s="10">
        <v>0.39999999999999997</v>
      </c>
      <c r="O1078" s="4" t="s">
        <v>24</v>
      </c>
    </row>
    <row r="1079" spans="1:15" ht="14.25" customHeight="1" x14ac:dyDescent="0.25">
      <c r="A1079" s="4" t="s">
        <v>26</v>
      </c>
      <c r="B1079" s="4">
        <v>1197831</v>
      </c>
      <c r="C1079" s="5">
        <v>44410</v>
      </c>
      <c r="D1079" s="37">
        <v>2021</v>
      </c>
      <c r="E1079" s="5" t="str">
        <f>TEXT(Sales[[#This Row],[Invoice Date]],"mmm")</f>
        <v>Aug</v>
      </c>
      <c r="F1079" s="4" t="s">
        <v>36</v>
      </c>
      <c r="G1079" s="4" t="s">
        <v>57</v>
      </c>
      <c r="H1079" s="4" t="s">
        <v>58</v>
      </c>
      <c r="I1079" s="6" t="s">
        <v>19</v>
      </c>
      <c r="J1079" s="7">
        <v>30</v>
      </c>
      <c r="K1079" s="8">
        <v>675</v>
      </c>
      <c r="L1079" s="9">
        <f t="shared" si="16"/>
        <v>20250</v>
      </c>
      <c r="M1079" s="9">
        <v>81000</v>
      </c>
      <c r="N1079" s="10">
        <v>0.39999999999999997</v>
      </c>
      <c r="O1079" s="4" t="s">
        <v>24</v>
      </c>
    </row>
    <row r="1080" spans="1:15" ht="14.25" customHeight="1" x14ac:dyDescent="0.25">
      <c r="A1080" s="4" t="s">
        <v>26</v>
      </c>
      <c r="B1080" s="4">
        <v>1197831</v>
      </c>
      <c r="C1080" s="5">
        <v>44411</v>
      </c>
      <c r="D1080" s="37">
        <v>2021</v>
      </c>
      <c r="E1080" s="5" t="str">
        <f>TEXT(Sales[[#This Row],[Invoice Date]],"mmm")</f>
        <v>Aug</v>
      </c>
      <c r="F1080" s="4" t="s">
        <v>36</v>
      </c>
      <c r="G1080" s="4" t="s">
        <v>57</v>
      </c>
      <c r="H1080" s="4" t="s">
        <v>58</v>
      </c>
      <c r="I1080" s="6" t="s">
        <v>20</v>
      </c>
      <c r="J1080" s="7">
        <v>30</v>
      </c>
      <c r="K1080" s="8">
        <v>475</v>
      </c>
      <c r="L1080" s="9">
        <f t="shared" si="16"/>
        <v>14250</v>
      </c>
      <c r="M1080" s="9">
        <v>56999.999999999993</v>
      </c>
      <c r="N1080" s="10">
        <v>0.39999999999999997</v>
      </c>
      <c r="O1080" s="4" t="s">
        <v>24</v>
      </c>
    </row>
    <row r="1081" spans="1:15" ht="14.25" customHeight="1" x14ac:dyDescent="0.25">
      <c r="A1081" s="4" t="s">
        <v>26</v>
      </c>
      <c r="B1081" s="4">
        <v>1197831</v>
      </c>
      <c r="C1081" s="5">
        <v>44412</v>
      </c>
      <c r="D1081" s="37">
        <v>2021</v>
      </c>
      <c r="E1081" s="5" t="str">
        <f>TEXT(Sales[[#This Row],[Invoice Date]],"mmm")</f>
        <v>Aug</v>
      </c>
      <c r="F1081" s="4" t="s">
        <v>36</v>
      </c>
      <c r="G1081" s="4" t="s">
        <v>57</v>
      </c>
      <c r="H1081" s="4" t="s">
        <v>58</v>
      </c>
      <c r="I1081" s="6" t="s">
        <v>21</v>
      </c>
      <c r="J1081" s="7">
        <v>35</v>
      </c>
      <c r="K1081" s="8">
        <v>475</v>
      </c>
      <c r="L1081" s="9">
        <f t="shared" si="16"/>
        <v>16625</v>
      </c>
      <c r="M1081" s="9">
        <v>83125</v>
      </c>
      <c r="N1081" s="10">
        <v>0.5</v>
      </c>
      <c r="O1081" s="4" t="s">
        <v>24</v>
      </c>
    </row>
    <row r="1082" spans="1:15" ht="14.25" customHeight="1" x14ac:dyDescent="0.25">
      <c r="A1082" s="4" t="s">
        <v>26</v>
      </c>
      <c r="B1082" s="4">
        <v>1197831</v>
      </c>
      <c r="C1082" s="5">
        <v>44413</v>
      </c>
      <c r="D1082" s="37">
        <v>2021</v>
      </c>
      <c r="E1082" s="5" t="str">
        <f>TEXT(Sales[[#This Row],[Invoice Date]],"mmm")</f>
        <v>Aug</v>
      </c>
      <c r="F1082" s="4" t="s">
        <v>27</v>
      </c>
      <c r="G1082" s="4" t="s">
        <v>59</v>
      </c>
      <c r="H1082" s="4" t="s">
        <v>60</v>
      </c>
      <c r="I1082" s="6" t="s">
        <v>22</v>
      </c>
      <c r="J1082" s="7">
        <v>40</v>
      </c>
      <c r="K1082" s="8">
        <v>325</v>
      </c>
      <c r="L1082" s="9">
        <f t="shared" si="16"/>
        <v>13000</v>
      </c>
      <c r="M1082" s="9">
        <v>45500</v>
      </c>
      <c r="N1082" s="10">
        <v>0.35</v>
      </c>
      <c r="O1082" s="4" t="s">
        <v>24</v>
      </c>
    </row>
    <row r="1083" spans="1:15" ht="14.25" customHeight="1" x14ac:dyDescent="0.25">
      <c r="A1083" s="4" t="s">
        <v>26</v>
      </c>
      <c r="B1083" s="4">
        <v>1197831</v>
      </c>
      <c r="C1083" s="5">
        <v>44414</v>
      </c>
      <c r="D1083" s="37">
        <v>2021</v>
      </c>
      <c r="E1083" s="5" t="str">
        <f>TEXT(Sales[[#This Row],[Invoice Date]],"mmm")</f>
        <v>Aug</v>
      </c>
      <c r="F1083" s="4" t="s">
        <v>27</v>
      </c>
      <c r="G1083" s="4" t="s">
        <v>59</v>
      </c>
      <c r="H1083" s="4" t="s">
        <v>60</v>
      </c>
      <c r="I1083" s="6" t="s">
        <v>23</v>
      </c>
      <c r="J1083" s="7">
        <v>35</v>
      </c>
      <c r="K1083" s="8">
        <v>475</v>
      </c>
      <c r="L1083" s="9">
        <f t="shared" si="16"/>
        <v>16625</v>
      </c>
      <c r="M1083" s="9">
        <v>91437.500000000015</v>
      </c>
      <c r="N1083" s="10">
        <v>0.55000000000000004</v>
      </c>
      <c r="O1083" s="4" t="s">
        <v>24</v>
      </c>
    </row>
    <row r="1084" spans="1:15" ht="14.25" customHeight="1" x14ac:dyDescent="0.25">
      <c r="A1084" s="4" t="s">
        <v>26</v>
      </c>
      <c r="B1084" s="4">
        <v>1197831</v>
      </c>
      <c r="C1084" s="5">
        <v>44415</v>
      </c>
      <c r="D1084" s="37">
        <v>2021</v>
      </c>
      <c r="E1084" s="5" t="str">
        <f>TEXT(Sales[[#This Row],[Invoice Date]],"mmm")</f>
        <v>Aug</v>
      </c>
      <c r="F1084" s="4" t="s">
        <v>27</v>
      </c>
      <c r="G1084" s="4" t="s">
        <v>59</v>
      </c>
      <c r="H1084" s="4" t="s">
        <v>60</v>
      </c>
      <c r="I1084" s="6" t="s">
        <v>17</v>
      </c>
      <c r="J1084" s="7">
        <v>25</v>
      </c>
      <c r="K1084" s="8">
        <v>625</v>
      </c>
      <c r="L1084" s="9">
        <f t="shared" si="16"/>
        <v>15625</v>
      </c>
      <c r="M1084" s="9">
        <v>62499.999999999993</v>
      </c>
      <c r="N1084" s="10">
        <v>0.39999999999999997</v>
      </c>
      <c r="O1084" s="4" t="s">
        <v>24</v>
      </c>
    </row>
    <row r="1085" spans="1:15" ht="14.25" customHeight="1" x14ac:dyDescent="0.25">
      <c r="A1085" s="4" t="s">
        <v>26</v>
      </c>
      <c r="B1085" s="4">
        <v>1197831</v>
      </c>
      <c r="C1085" s="5">
        <v>44416</v>
      </c>
      <c r="D1085" s="37">
        <v>2021</v>
      </c>
      <c r="E1085" s="5" t="str">
        <f>TEXT(Sales[[#This Row],[Invoice Date]],"mmm")</f>
        <v>Aug</v>
      </c>
      <c r="F1085" s="4" t="s">
        <v>27</v>
      </c>
      <c r="G1085" s="4" t="s">
        <v>59</v>
      </c>
      <c r="H1085" s="4" t="s">
        <v>60</v>
      </c>
      <c r="I1085" s="6" t="s">
        <v>19</v>
      </c>
      <c r="J1085" s="7">
        <v>35</v>
      </c>
      <c r="K1085" s="8">
        <v>600</v>
      </c>
      <c r="L1085" s="9">
        <f t="shared" si="16"/>
        <v>21000</v>
      </c>
      <c r="M1085" s="9">
        <v>84000</v>
      </c>
      <c r="N1085" s="10">
        <v>0.39999999999999997</v>
      </c>
      <c r="O1085" s="4" t="s">
        <v>24</v>
      </c>
    </row>
    <row r="1086" spans="1:15" ht="14.25" customHeight="1" x14ac:dyDescent="0.25">
      <c r="A1086" s="4" t="s">
        <v>26</v>
      </c>
      <c r="B1086" s="4">
        <v>1197831</v>
      </c>
      <c r="C1086" s="5">
        <v>44417</v>
      </c>
      <c r="D1086" s="37">
        <v>2021</v>
      </c>
      <c r="E1086" s="5" t="str">
        <f>TEXT(Sales[[#This Row],[Invoice Date]],"mmm")</f>
        <v>Aug</v>
      </c>
      <c r="F1086" s="4" t="s">
        <v>27</v>
      </c>
      <c r="G1086" s="4" t="s">
        <v>59</v>
      </c>
      <c r="H1086" s="4" t="s">
        <v>60</v>
      </c>
      <c r="I1086" s="6" t="s">
        <v>20</v>
      </c>
      <c r="J1086" s="7">
        <v>35</v>
      </c>
      <c r="K1086" s="8">
        <v>425</v>
      </c>
      <c r="L1086" s="9">
        <f t="shared" si="16"/>
        <v>14875</v>
      </c>
      <c r="M1086" s="9">
        <v>59499.999999999993</v>
      </c>
      <c r="N1086" s="10">
        <v>0.39999999999999997</v>
      </c>
      <c r="O1086" s="4" t="s">
        <v>24</v>
      </c>
    </row>
    <row r="1087" spans="1:15" ht="14.25" customHeight="1" x14ac:dyDescent="0.25">
      <c r="A1087" s="4" t="s">
        <v>26</v>
      </c>
      <c r="B1087" s="4">
        <v>1197831</v>
      </c>
      <c r="C1087" s="5">
        <v>44418</v>
      </c>
      <c r="D1087" s="37">
        <v>2021</v>
      </c>
      <c r="E1087" s="5" t="str">
        <f>TEXT(Sales[[#This Row],[Invoice Date]],"mmm")</f>
        <v>Aug</v>
      </c>
      <c r="F1087" s="4" t="s">
        <v>27</v>
      </c>
      <c r="G1087" s="4" t="s">
        <v>59</v>
      </c>
      <c r="H1087" s="4" t="s">
        <v>60</v>
      </c>
      <c r="I1087" s="6" t="s">
        <v>21</v>
      </c>
      <c r="J1087" s="7">
        <v>35</v>
      </c>
      <c r="K1087" s="8">
        <v>375</v>
      </c>
      <c r="L1087" s="9">
        <f t="shared" si="16"/>
        <v>13125</v>
      </c>
      <c r="M1087" s="9">
        <v>65625</v>
      </c>
      <c r="N1087" s="10">
        <v>0.5</v>
      </c>
      <c r="O1087" s="4" t="s">
        <v>24</v>
      </c>
    </row>
    <row r="1088" spans="1:15" ht="14.25" customHeight="1" x14ac:dyDescent="0.25">
      <c r="A1088" s="4" t="s">
        <v>26</v>
      </c>
      <c r="B1088" s="4">
        <v>1197831</v>
      </c>
      <c r="C1088" s="5">
        <v>44419</v>
      </c>
      <c r="D1088" s="37">
        <v>2021</v>
      </c>
      <c r="E1088" s="5" t="str">
        <f>TEXT(Sales[[#This Row],[Invoice Date]],"mmm")</f>
        <v>Aug</v>
      </c>
      <c r="F1088" s="4" t="s">
        <v>27</v>
      </c>
      <c r="G1088" s="4" t="s">
        <v>59</v>
      </c>
      <c r="H1088" s="4" t="s">
        <v>60</v>
      </c>
      <c r="I1088" s="6" t="s">
        <v>22</v>
      </c>
      <c r="J1088" s="7">
        <v>40</v>
      </c>
      <c r="K1088" s="8">
        <v>250</v>
      </c>
      <c r="L1088" s="9">
        <f t="shared" si="16"/>
        <v>10000</v>
      </c>
      <c r="M1088" s="9">
        <v>35000</v>
      </c>
      <c r="N1088" s="10">
        <v>0.35</v>
      </c>
      <c r="O1088" s="4" t="s">
        <v>24</v>
      </c>
    </row>
    <row r="1089" spans="1:15" ht="14.25" customHeight="1" x14ac:dyDescent="0.25">
      <c r="A1089" s="4" t="s">
        <v>26</v>
      </c>
      <c r="B1089" s="4">
        <v>1197831</v>
      </c>
      <c r="C1089" s="5">
        <v>44420</v>
      </c>
      <c r="D1089" s="37">
        <v>2021</v>
      </c>
      <c r="E1089" s="5" t="str">
        <f>TEXT(Sales[[#This Row],[Invoice Date]],"mmm")</f>
        <v>Aug</v>
      </c>
      <c r="F1089" s="4" t="s">
        <v>27</v>
      </c>
      <c r="G1089" s="4" t="s">
        <v>59</v>
      </c>
      <c r="H1089" s="4" t="s">
        <v>60</v>
      </c>
      <c r="I1089" s="6" t="s">
        <v>23</v>
      </c>
      <c r="J1089" s="7">
        <v>35</v>
      </c>
      <c r="K1089" s="8">
        <v>450</v>
      </c>
      <c r="L1089" s="9">
        <f t="shared" si="16"/>
        <v>15750</v>
      </c>
      <c r="M1089" s="9">
        <v>86625</v>
      </c>
      <c r="N1089" s="10">
        <v>0.55000000000000004</v>
      </c>
      <c r="O1089" s="4" t="s">
        <v>24</v>
      </c>
    </row>
    <row r="1090" spans="1:15" ht="14.25" customHeight="1" x14ac:dyDescent="0.25">
      <c r="A1090" s="4" t="s">
        <v>26</v>
      </c>
      <c r="B1090" s="4">
        <v>1197831</v>
      </c>
      <c r="C1090" s="5">
        <v>44421</v>
      </c>
      <c r="D1090" s="37">
        <v>2021</v>
      </c>
      <c r="E1090" s="5" t="str">
        <f>TEXT(Sales[[#This Row],[Invoice Date]],"mmm")</f>
        <v>Aug</v>
      </c>
      <c r="F1090" s="4" t="s">
        <v>27</v>
      </c>
      <c r="G1090" s="4" t="s">
        <v>59</v>
      </c>
      <c r="H1090" s="4" t="s">
        <v>60</v>
      </c>
      <c r="I1090" s="6" t="s">
        <v>17</v>
      </c>
      <c r="J1090" s="7">
        <v>30</v>
      </c>
      <c r="K1090" s="8">
        <v>625</v>
      </c>
      <c r="L1090" s="9">
        <f t="shared" si="16"/>
        <v>18750</v>
      </c>
      <c r="M1090" s="9">
        <v>84374.999999999985</v>
      </c>
      <c r="N1090" s="10">
        <v>0.44999999999999996</v>
      </c>
      <c r="O1090" s="4" t="s">
        <v>24</v>
      </c>
    </row>
    <row r="1091" spans="1:15" ht="14.25" customHeight="1" x14ac:dyDescent="0.25">
      <c r="A1091" s="4" t="s">
        <v>26</v>
      </c>
      <c r="B1091" s="4">
        <v>1197831</v>
      </c>
      <c r="C1091" s="5">
        <v>44422</v>
      </c>
      <c r="D1091" s="37">
        <v>2021</v>
      </c>
      <c r="E1091" s="5" t="str">
        <f>TEXT(Sales[[#This Row],[Invoice Date]],"mmm")</f>
        <v>Aug</v>
      </c>
      <c r="F1091" s="4" t="s">
        <v>27</v>
      </c>
      <c r="G1091" s="4" t="s">
        <v>59</v>
      </c>
      <c r="H1091" s="4" t="s">
        <v>60</v>
      </c>
      <c r="I1091" s="6" t="s">
        <v>19</v>
      </c>
      <c r="J1091" s="7">
        <v>40</v>
      </c>
      <c r="K1091" s="8">
        <v>625</v>
      </c>
      <c r="L1091" s="9">
        <f t="shared" ref="L1091:L1154" si="17">J1091*K1091</f>
        <v>25000</v>
      </c>
      <c r="M1091" s="9">
        <v>112499.99999999999</v>
      </c>
      <c r="N1091" s="10">
        <v>0.44999999999999996</v>
      </c>
      <c r="O1091" s="4" t="s">
        <v>24</v>
      </c>
    </row>
    <row r="1092" spans="1:15" ht="14.25" customHeight="1" x14ac:dyDescent="0.25">
      <c r="A1092" s="4" t="s">
        <v>26</v>
      </c>
      <c r="B1092" s="4">
        <v>1197831</v>
      </c>
      <c r="C1092" s="5">
        <v>44423</v>
      </c>
      <c r="D1092" s="37">
        <v>2021</v>
      </c>
      <c r="E1092" s="5" t="str">
        <f>TEXT(Sales[[#This Row],[Invoice Date]],"mmm")</f>
        <v>Aug</v>
      </c>
      <c r="F1092" s="4" t="s">
        <v>27</v>
      </c>
      <c r="G1092" s="4" t="s">
        <v>59</v>
      </c>
      <c r="H1092" s="4" t="s">
        <v>60</v>
      </c>
      <c r="I1092" s="6" t="s">
        <v>20</v>
      </c>
      <c r="J1092" s="7">
        <v>30</v>
      </c>
      <c r="K1092" s="8">
        <v>450</v>
      </c>
      <c r="L1092" s="9">
        <f t="shared" si="17"/>
        <v>13500</v>
      </c>
      <c r="M1092" s="9">
        <v>60749.999999999993</v>
      </c>
      <c r="N1092" s="10">
        <v>0.44999999999999996</v>
      </c>
      <c r="O1092" s="4" t="s">
        <v>24</v>
      </c>
    </row>
    <row r="1093" spans="1:15" ht="14.25" customHeight="1" x14ac:dyDescent="0.25">
      <c r="A1093" s="4" t="s">
        <v>26</v>
      </c>
      <c r="B1093" s="4">
        <v>1197831</v>
      </c>
      <c r="C1093" s="5">
        <v>44424</v>
      </c>
      <c r="D1093" s="37">
        <v>2021</v>
      </c>
      <c r="E1093" s="5" t="str">
        <f>TEXT(Sales[[#This Row],[Invoice Date]],"mmm")</f>
        <v>Aug</v>
      </c>
      <c r="F1093" s="4" t="s">
        <v>27</v>
      </c>
      <c r="G1093" s="4" t="s">
        <v>59</v>
      </c>
      <c r="H1093" s="4" t="s">
        <v>60</v>
      </c>
      <c r="I1093" s="6" t="s">
        <v>21</v>
      </c>
      <c r="J1093" s="7">
        <v>35</v>
      </c>
      <c r="K1093" s="8">
        <v>350</v>
      </c>
      <c r="L1093" s="9">
        <f t="shared" si="17"/>
        <v>12250</v>
      </c>
      <c r="M1093" s="9">
        <v>67375</v>
      </c>
      <c r="N1093" s="10">
        <v>0.55000000000000004</v>
      </c>
      <c r="O1093" s="4" t="s">
        <v>24</v>
      </c>
    </row>
    <row r="1094" spans="1:15" ht="14.25" customHeight="1" x14ac:dyDescent="0.25">
      <c r="A1094" s="4" t="s">
        <v>26</v>
      </c>
      <c r="B1094" s="4">
        <v>1197831</v>
      </c>
      <c r="C1094" s="5">
        <v>44425</v>
      </c>
      <c r="D1094" s="37">
        <v>2021</v>
      </c>
      <c r="E1094" s="5" t="str">
        <f>TEXT(Sales[[#This Row],[Invoice Date]],"mmm")</f>
        <v>Aug</v>
      </c>
      <c r="F1094" s="4" t="s">
        <v>27</v>
      </c>
      <c r="G1094" s="4" t="s">
        <v>59</v>
      </c>
      <c r="H1094" s="4" t="s">
        <v>60</v>
      </c>
      <c r="I1094" s="6" t="s">
        <v>22</v>
      </c>
      <c r="J1094" s="7">
        <v>40</v>
      </c>
      <c r="K1094" s="8">
        <v>250</v>
      </c>
      <c r="L1094" s="9">
        <f t="shared" si="17"/>
        <v>10000</v>
      </c>
      <c r="M1094" s="9">
        <v>40000</v>
      </c>
      <c r="N1094" s="10">
        <v>0.39999999999999997</v>
      </c>
      <c r="O1094" s="4" t="s">
        <v>24</v>
      </c>
    </row>
    <row r="1095" spans="1:15" ht="14.25" customHeight="1" x14ac:dyDescent="0.25">
      <c r="A1095" s="4" t="s">
        <v>26</v>
      </c>
      <c r="B1095" s="4">
        <v>1197831</v>
      </c>
      <c r="C1095" s="5">
        <v>44426</v>
      </c>
      <c r="D1095" s="37">
        <v>2021</v>
      </c>
      <c r="E1095" s="5" t="str">
        <f>TEXT(Sales[[#This Row],[Invoice Date]],"mmm")</f>
        <v>Aug</v>
      </c>
      <c r="F1095" s="4" t="s">
        <v>27</v>
      </c>
      <c r="G1095" s="4" t="s">
        <v>59</v>
      </c>
      <c r="H1095" s="4" t="s">
        <v>60</v>
      </c>
      <c r="I1095" s="6" t="s">
        <v>23</v>
      </c>
      <c r="J1095" s="7">
        <v>35</v>
      </c>
      <c r="K1095" s="8">
        <v>400</v>
      </c>
      <c r="L1095" s="9">
        <f t="shared" si="17"/>
        <v>14000</v>
      </c>
      <c r="M1095" s="9">
        <v>84000.000000000015</v>
      </c>
      <c r="N1095" s="10">
        <v>0.60000000000000009</v>
      </c>
      <c r="O1095" s="4" t="s">
        <v>24</v>
      </c>
    </row>
    <row r="1096" spans="1:15" ht="14.25" customHeight="1" x14ac:dyDescent="0.25">
      <c r="A1096" s="4" t="s">
        <v>26</v>
      </c>
      <c r="B1096" s="4">
        <v>1197831</v>
      </c>
      <c r="C1096" s="5">
        <v>44427</v>
      </c>
      <c r="D1096" s="37">
        <v>2021</v>
      </c>
      <c r="E1096" s="5" t="str">
        <f>TEXT(Sales[[#This Row],[Invoice Date]],"mmm")</f>
        <v>Aug</v>
      </c>
      <c r="F1096" s="4" t="s">
        <v>27</v>
      </c>
      <c r="G1096" s="4" t="s">
        <v>59</v>
      </c>
      <c r="H1096" s="4" t="s">
        <v>60</v>
      </c>
      <c r="I1096" s="6" t="s">
        <v>17</v>
      </c>
      <c r="J1096" s="7">
        <v>20</v>
      </c>
      <c r="K1096" s="8">
        <v>650</v>
      </c>
      <c r="L1096" s="9">
        <f t="shared" si="17"/>
        <v>13000</v>
      </c>
      <c r="M1096" s="9">
        <v>58499.999999999993</v>
      </c>
      <c r="N1096" s="10">
        <v>0.44999999999999996</v>
      </c>
      <c r="O1096" s="4" t="s">
        <v>24</v>
      </c>
    </row>
    <row r="1097" spans="1:15" ht="14.25" customHeight="1" x14ac:dyDescent="0.25">
      <c r="A1097" s="4" t="s">
        <v>26</v>
      </c>
      <c r="B1097" s="4">
        <v>1197831</v>
      </c>
      <c r="C1097" s="5">
        <v>44428</v>
      </c>
      <c r="D1097" s="37">
        <v>2021</v>
      </c>
      <c r="E1097" s="5" t="str">
        <f>TEXT(Sales[[#This Row],[Invoice Date]],"mmm")</f>
        <v>Aug</v>
      </c>
      <c r="F1097" s="4" t="s">
        <v>27</v>
      </c>
      <c r="G1097" s="4" t="s">
        <v>59</v>
      </c>
      <c r="H1097" s="4" t="s">
        <v>60</v>
      </c>
      <c r="I1097" s="6" t="s">
        <v>19</v>
      </c>
      <c r="J1097" s="7">
        <v>20.000000000000007</v>
      </c>
      <c r="K1097" s="8">
        <v>650</v>
      </c>
      <c r="L1097" s="9">
        <f t="shared" si="17"/>
        <v>13000.000000000005</v>
      </c>
      <c r="M1097" s="9">
        <v>58500.000000000015</v>
      </c>
      <c r="N1097" s="10">
        <v>0.44999999999999996</v>
      </c>
      <c r="O1097" s="4" t="s">
        <v>24</v>
      </c>
    </row>
    <row r="1098" spans="1:15" ht="14.25" customHeight="1" x14ac:dyDescent="0.25">
      <c r="A1098" s="4" t="s">
        <v>26</v>
      </c>
      <c r="B1098" s="4">
        <v>1197831</v>
      </c>
      <c r="C1098" s="5">
        <v>44429</v>
      </c>
      <c r="D1098" s="37">
        <v>2021</v>
      </c>
      <c r="E1098" s="5" t="str">
        <f>TEXT(Sales[[#This Row],[Invoice Date]],"mmm")</f>
        <v>Aug</v>
      </c>
      <c r="F1098" s="4" t="s">
        <v>27</v>
      </c>
      <c r="G1098" s="4" t="s">
        <v>59</v>
      </c>
      <c r="H1098" s="4" t="s">
        <v>60</v>
      </c>
      <c r="I1098" s="6" t="s">
        <v>20</v>
      </c>
      <c r="J1098" s="7">
        <v>14.999999999999996</v>
      </c>
      <c r="K1098" s="8">
        <v>475</v>
      </c>
      <c r="L1098" s="9">
        <f t="shared" si="17"/>
        <v>7124.9999999999982</v>
      </c>
      <c r="M1098" s="9">
        <v>32062.499999999989</v>
      </c>
      <c r="N1098" s="10">
        <v>0.44999999999999996</v>
      </c>
      <c r="O1098" s="4" t="s">
        <v>24</v>
      </c>
    </row>
    <row r="1099" spans="1:15" ht="14.25" customHeight="1" x14ac:dyDescent="0.25">
      <c r="A1099" s="4" t="s">
        <v>26</v>
      </c>
      <c r="B1099" s="4">
        <v>1197831</v>
      </c>
      <c r="C1099" s="5">
        <v>44430</v>
      </c>
      <c r="D1099" s="37">
        <v>2021</v>
      </c>
      <c r="E1099" s="5" t="str">
        <f>TEXT(Sales[[#This Row],[Invoice Date]],"mmm")</f>
        <v>Aug</v>
      </c>
      <c r="F1099" s="4" t="s">
        <v>27</v>
      </c>
      <c r="G1099" s="4" t="s">
        <v>59</v>
      </c>
      <c r="H1099" s="4" t="s">
        <v>60</v>
      </c>
      <c r="I1099" s="6" t="s">
        <v>21</v>
      </c>
      <c r="J1099" s="7">
        <v>20.000000000000007</v>
      </c>
      <c r="K1099" s="8">
        <v>375</v>
      </c>
      <c r="L1099" s="9">
        <f t="shared" si="17"/>
        <v>7500.0000000000027</v>
      </c>
      <c r="M1099" s="9">
        <v>41250.000000000022</v>
      </c>
      <c r="N1099" s="10">
        <v>0.55000000000000004</v>
      </c>
      <c r="O1099" s="4" t="s">
        <v>24</v>
      </c>
    </row>
    <row r="1100" spans="1:15" ht="14.25" customHeight="1" x14ac:dyDescent="0.25">
      <c r="A1100" s="4" t="s">
        <v>26</v>
      </c>
      <c r="B1100" s="4">
        <v>1197831</v>
      </c>
      <c r="C1100" s="5">
        <v>44431</v>
      </c>
      <c r="D1100" s="37">
        <v>2021</v>
      </c>
      <c r="E1100" s="5" t="str">
        <f>TEXT(Sales[[#This Row],[Invoice Date]],"mmm")</f>
        <v>Aug</v>
      </c>
      <c r="F1100" s="4" t="s">
        <v>27</v>
      </c>
      <c r="G1100" s="4" t="s">
        <v>59</v>
      </c>
      <c r="H1100" s="4" t="s">
        <v>60</v>
      </c>
      <c r="I1100" s="6" t="s">
        <v>22</v>
      </c>
      <c r="J1100" s="7">
        <v>25</v>
      </c>
      <c r="K1100" s="8">
        <v>275</v>
      </c>
      <c r="L1100" s="9">
        <f t="shared" si="17"/>
        <v>6875</v>
      </c>
      <c r="M1100" s="9">
        <v>27499.999999999996</v>
      </c>
      <c r="N1100" s="10">
        <v>0.39999999999999997</v>
      </c>
      <c r="O1100" s="4" t="s">
        <v>24</v>
      </c>
    </row>
    <row r="1101" spans="1:15" ht="14.25" customHeight="1" x14ac:dyDescent="0.25">
      <c r="A1101" s="4" t="s">
        <v>26</v>
      </c>
      <c r="B1101" s="4">
        <v>1197831</v>
      </c>
      <c r="C1101" s="5">
        <v>44432</v>
      </c>
      <c r="D1101" s="37">
        <v>2021</v>
      </c>
      <c r="E1101" s="5" t="str">
        <f>TEXT(Sales[[#This Row],[Invoice Date]],"mmm")</f>
        <v>Aug</v>
      </c>
      <c r="F1101" s="4" t="s">
        <v>27</v>
      </c>
      <c r="G1101" s="4" t="s">
        <v>59</v>
      </c>
      <c r="H1101" s="4" t="s">
        <v>60</v>
      </c>
      <c r="I1101" s="6" t="s">
        <v>23</v>
      </c>
      <c r="J1101" s="7">
        <v>20.000000000000007</v>
      </c>
      <c r="K1101" s="8">
        <v>550</v>
      </c>
      <c r="L1101" s="9">
        <f t="shared" si="17"/>
        <v>11000.000000000004</v>
      </c>
      <c r="M1101" s="9">
        <v>66000.000000000029</v>
      </c>
      <c r="N1101" s="10">
        <v>0.60000000000000009</v>
      </c>
      <c r="O1101" s="4" t="s">
        <v>24</v>
      </c>
    </row>
    <row r="1102" spans="1:15" ht="14.25" customHeight="1" x14ac:dyDescent="0.25">
      <c r="A1102" s="4" t="s">
        <v>26</v>
      </c>
      <c r="B1102" s="4">
        <v>1197831</v>
      </c>
      <c r="C1102" s="5">
        <v>44433</v>
      </c>
      <c r="D1102" s="37">
        <v>2021</v>
      </c>
      <c r="E1102" s="5" t="str">
        <f>TEXT(Sales[[#This Row],[Invoice Date]],"mmm")</f>
        <v>Aug</v>
      </c>
      <c r="F1102" s="4" t="s">
        <v>27</v>
      </c>
      <c r="G1102" s="4" t="s">
        <v>59</v>
      </c>
      <c r="H1102" s="4" t="s">
        <v>60</v>
      </c>
      <c r="I1102" s="6" t="s">
        <v>17</v>
      </c>
      <c r="J1102" s="7">
        <v>9.9999999999999964</v>
      </c>
      <c r="K1102" s="8">
        <v>700</v>
      </c>
      <c r="L1102" s="9">
        <f t="shared" si="17"/>
        <v>6999.9999999999973</v>
      </c>
      <c r="M1102" s="9">
        <v>31499.999999999985</v>
      </c>
      <c r="N1102" s="10">
        <v>0.44999999999999996</v>
      </c>
      <c r="O1102" s="4" t="s">
        <v>24</v>
      </c>
    </row>
    <row r="1103" spans="1:15" ht="14.25" customHeight="1" x14ac:dyDescent="0.25">
      <c r="A1103" s="4" t="s">
        <v>26</v>
      </c>
      <c r="B1103" s="4">
        <v>1197831</v>
      </c>
      <c r="C1103" s="5">
        <v>44434</v>
      </c>
      <c r="D1103" s="37">
        <v>2021</v>
      </c>
      <c r="E1103" s="5" t="str">
        <f>TEXT(Sales[[#This Row],[Invoice Date]],"mmm")</f>
        <v>Aug</v>
      </c>
      <c r="F1103" s="4" t="s">
        <v>27</v>
      </c>
      <c r="G1103" s="4" t="s">
        <v>59</v>
      </c>
      <c r="H1103" s="4" t="s">
        <v>60</v>
      </c>
      <c r="I1103" s="6" t="s">
        <v>19</v>
      </c>
      <c r="J1103" s="7">
        <v>20.000000000000007</v>
      </c>
      <c r="K1103" s="8">
        <v>725</v>
      </c>
      <c r="L1103" s="9">
        <f t="shared" si="17"/>
        <v>14500.000000000005</v>
      </c>
      <c r="M1103" s="9">
        <v>65250.000000000022</v>
      </c>
      <c r="N1103" s="10">
        <v>0.44999999999999996</v>
      </c>
      <c r="O1103" s="4" t="s">
        <v>24</v>
      </c>
    </row>
    <row r="1104" spans="1:15" ht="14.25" customHeight="1" x14ac:dyDescent="0.25">
      <c r="A1104" s="4" t="s">
        <v>26</v>
      </c>
      <c r="B1104" s="4">
        <v>1197831</v>
      </c>
      <c r="C1104" s="5">
        <v>44435</v>
      </c>
      <c r="D1104" s="37">
        <v>2021</v>
      </c>
      <c r="E1104" s="5" t="str">
        <f>TEXT(Sales[[#This Row],[Invoice Date]],"mmm")</f>
        <v>Aug</v>
      </c>
      <c r="F1104" s="4" t="s">
        <v>27</v>
      </c>
      <c r="G1104" s="4" t="s">
        <v>59</v>
      </c>
      <c r="H1104" s="4" t="s">
        <v>60</v>
      </c>
      <c r="I1104" s="6" t="s">
        <v>20</v>
      </c>
      <c r="J1104" s="7">
        <v>14.999999999999996</v>
      </c>
      <c r="K1104" s="8">
        <v>575</v>
      </c>
      <c r="L1104" s="9">
        <f t="shared" si="17"/>
        <v>8624.9999999999982</v>
      </c>
      <c r="M1104" s="9">
        <v>38812.499999999993</v>
      </c>
      <c r="N1104" s="10">
        <v>0.44999999999999996</v>
      </c>
      <c r="O1104" s="4" t="s">
        <v>24</v>
      </c>
    </row>
    <row r="1105" spans="1:15" ht="14.25" customHeight="1" x14ac:dyDescent="0.25">
      <c r="A1105" s="4" t="s">
        <v>26</v>
      </c>
      <c r="B1105" s="4">
        <v>1197831</v>
      </c>
      <c r="C1105" s="5">
        <v>44436</v>
      </c>
      <c r="D1105" s="37">
        <v>2021</v>
      </c>
      <c r="E1105" s="5" t="str">
        <f>TEXT(Sales[[#This Row],[Invoice Date]],"mmm")</f>
        <v>Aug</v>
      </c>
      <c r="F1105" s="4" t="s">
        <v>27</v>
      </c>
      <c r="G1105" s="4" t="s">
        <v>59</v>
      </c>
      <c r="H1105" s="4" t="s">
        <v>60</v>
      </c>
      <c r="I1105" s="6" t="s">
        <v>21</v>
      </c>
      <c r="J1105" s="7">
        <v>35</v>
      </c>
      <c r="K1105" s="8">
        <v>500</v>
      </c>
      <c r="L1105" s="9">
        <f t="shared" si="17"/>
        <v>17500</v>
      </c>
      <c r="M1105" s="9">
        <v>96250.000000000015</v>
      </c>
      <c r="N1105" s="10">
        <v>0.55000000000000004</v>
      </c>
      <c r="O1105" s="4" t="s">
        <v>24</v>
      </c>
    </row>
    <row r="1106" spans="1:15" ht="14.25" customHeight="1" x14ac:dyDescent="0.25">
      <c r="A1106" s="4" t="s">
        <v>26</v>
      </c>
      <c r="B1106" s="4">
        <v>1197831</v>
      </c>
      <c r="C1106" s="5">
        <v>44437</v>
      </c>
      <c r="D1106" s="37">
        <v>2021</v>
      </c>
      <c r="E1106" s="5" t="str">
        <f>TEXT(Sales[[#This Row],[Invoice Date]],"mmm")</f>
        <v>Aug</v>
      </c>
      <c r="F1106" s="4" t="s">
        <v>27</v>
      </c>
      <c r="G1106" s="4" t="s">
        <v>59</v>
      </c>
      <c r="H1106" s="4" t="s">
        <v>60</v>
      </c>
      <c r="I1106" s="6" t="s">
        <v>22</v>
      </c>
      <c r="J1106" s="7">
        <v>50</v>
      </c>
      <c r="K1106" s="8">
        <v>400</v>
      </c>
      <c r="L1106" s="9">
        <f t="shared" si="17"/>
        <v>20000</v>
      </c>
      <c r="M1106" s="9">
        <v>80000</v>
      </c>
      <c r="N1106" s="10">
        <v>0.39999999999999997</v>
      </c>
      <c r="O1106" s="4" t="s">
        <v>24</v>
      </c>
    </row>
    <row r="1107" spans="1:15" ht="14.25" customHeight="1" x14ac:dyDescent="0.25">
      <c r="A1107" s="4" t="s">
        <v>26</v>
      </c>
      <c r="B1107" s="4">
        <v>1197831</v>
      </c>
      <c r="C1107" s="5">
        <v>44438</v>
      </c>
      <c r="D1107" s="37">
        <v>2021</v>
      </c>
      <c r="E1107" s="5" t="str">
        <f>TEXT(Sales[[#This Row],[Invoice Date]],"mmm")</f>
        <v>Aug</v>
      </c>
      <c r="F1107" s="4" t="s">
        <v>27</v>
      </c>
      <c r="G1107" s="4" t="s">
        <v>59</v>
      </c>
      <c r="H1107" s="4" t="s">
        <v>60</v>
      </c>
      <c r="I1107" s="6" t="s">
        <v>23</v>
      </c>
      <c r="J1107" s="7">
        <v>45</v>
      </c>
      <c r="K1107" s="8">
        <v>750</v>
      </c>
      <c r="L1107" s="9">
        <f t="shared" si="17"/>
        <v>33750</v>
      </c>
      <c r="M1107" s="9">
        <v>202500.00000000003</v>
      </c>
      <c r="N1107" s="10">
        <v>0.60000000000000009</v>
      </c>
      <c r="O1107" s="4" t="s">
        <v>24</v>
      </c>
    </row>
    <row r="1108" spans="1:15" ht="14.25" customHeight="1" x14ac:dyDescent="0.25">
      <c r="A1108" s="4" t="s">
        <v>26</v>
      </c>
      <c r="B1108" s="4">
        <v>1197831</v>
      </c>
      <c r="C1108" s="5">
        <v>44439</v>
      </c>
      <c r="D1108" s="37">
        <v>2021</v>
      </c>
      <c r="E1108" s="5" t="str">
        <f>TEXT(Sales[[#This Row],[Invoice Date]],"mmm")</f>
        <v>Aug</v>
      </c>
      <c r="F1108" s="4" t="s">
        <v>27</v>
      </c>
      <c r="G1108" s="4" t="s">
        <v>59</v>
      </c>
      <c r="H1108" s="4" t="s">
        <v>60</v>
      </c>
      <c r="I1108" s="6" t="s">
        <v>17</v>
      </c>
      <c r="J1108" s="7">
        <v>45</v>
      </c>
      <c r="K1108" s="8">
        <v>750</v>
      </c>
      <c r="L1108" s="9">
        <f t="shared" si="17"/>
        <v>33750</v>
      </c>
      <c r="M1108" s="9">
        <v>151874.99999999997</v>
      </c>
      <c r="N1108" s="10">
        <v>0.44999999999999996</v>
      </c>
      <c r="O1108" s="4" t="s">
        <v>24</v>
      </c>
    </row>
    <row r="1109" spans="1:15" ht="14.25" customHeight="1" x14ac:dyDescent="0.25">
      <c r="A1109" s="4" t="s">
        <v>26</v>
      </c>
      <c r="B1109" s="4">
        <v>1197831</v>
      </c>
      <c r="C1109" s="5">
        <v>44440</v>
      </c>
      <c r="D1109" s="37">
        <v>2021</v>
      </c>
      <c r="E1109" s="5" t="str">
        <f>TEXT(Sales[[#This Row],[Invoice Date]],"mmm")</f>
        <v>Sep</v>
      </c>
      <c r="F1109" s="4" t="s">
        <v>27</v>
      </c>
      <c r="G1109" s="4" t="s">
        <v>59</v>
      </c>
      <c r="H1109" s="4" t="s">
        <v>60</v>
      </c>
      <c r="I1109" s="6" t="s">
        <v>19</v>
      </c>
      <c r="J1109" s="7">
        <v>50</v>
      </c>
      <c r="K1109" s="8">
        <v>750</v>
      </c>
      <c r="L1109" s="9">
        <f t="shared" si="17"/>
        <v>37500</v>
      </c>
      <c r="M1109" s="9">
        <v>168749.99999999997</v>
      </c>
      <c r="N1109" s="10">
        <v>0.44999999999999996</v>
      </c>
      <c r="O1109" s="4" t="s">
        <v>24</v>
      </c>
    </row>
    <row r="1110" spans="1:15" ht="14.25" customHeight="1" x14ac:dyDescent="0.25">
      <c r="A1110" s="4" t="s">
        <v>26</v>
      </c>
      <c r="B1110" s="4">
        <v>1197831</v>
      </c>
      <c r="C1110" s="5">
        <v>44441</v>
      </c>
      <c r="D1110" s="37">
        <v>2021</v>
      </c>
      <c r="E1110" s="5" t="str">
        <f>TEXT(Sales[[#This Row],[Invoice Date]],"mmm")</f>
        <v>Sep</v>
      </c>
      <c r="F1110" s="4" t="s">
        <v>27</v>
      </c>
      <c r="G1110" s="4" t="s">
        <v>59</v>
      </c>
      <c r="H1110" s="4" t="s">
        <v>60</v>
      </c>
      <c r="I1110" s="6" t="s">
        <v>20</v>
      </c>
      <c r="J1110" s="7">
        <v>45</v>
      </c>
      <c r="K1110" s="8">
        <v>650</v>
      </c>
      <c r="L1110" s="9">
        <f t="shared" si="17"/>
        <v>29250</v>
      </c>
      <c r="M1110" s="9">
        <v>131625</v>
      </c>
      <c r="N1110" s="10">
        <v>0.44999999999999996</v>
      </c>
      <c r="O1110" s="4" t="s">
        <v>24</v>
      </c>
    </row>
    <row r="1111" spans="1:15" ht="14.25" customHeight="1" x14ac:dyDescent="0.25">
      <c r="A1111" s="4" t="s">
        <v>26</v>
      </c>
      <c r="B1111" s="4">
        <v>1197831</v>
      </c>
      <c r="C1111" s="5">
        <v>44442</v>
      </c>
      <c r="D1111" s="37">
        <v>2021</v>
      </c>
      <c r="E1111" s="5" t="str">
        <f>TEXT(Sales[[#This Row],[Invoice Date]],"mmm")</f>
        <v>Sep</v>
      </c>
      <c r="F1111" s="4" t="s">
        <v>27</v>
      </c>
      <c r="G1111" s="4" t="s">
        <v>59</v>
      </c>
      <c r="H1111" s="4" t="s">
        <v>60</v>
      </c>
      <c r="I1111" s="6" t="s">
        <v>21</v>
      </c>
      <c r="J1111" s="7">
        <v>45</v>
      </c>
      <c r="K1111" s="8">
        <v>600</v>
      </c>
      <c r="L1111" s="9">
        <f t="shared" si="17"/>
        <v>27000</v>
      </c>
      <c r="M1111" s="9">
        <v>148500</v>
      </c>
      <c r="N1111" s="10">
        <v>0.55000000000000004</v>
      </c>
      <c r="O1111" s="4" t="s">
        <v>24</v>
      </c>
    </row>
    <row r="1112" spans="1:15" ht="14.25" customHeight="1" x14ac:dyDescent="0.25">
      <c r="A1112" s="4" t="s">
        <v>26</v>
      </c>
      <c r="B1112" s="4">
        <v>1197831</v>
      </c>
      <c r="C1112" s="5">
        <v>44443</v>
      </c>
      <c r="D1112" s="37">
        <v>2021</v>
      </c>
      <c r="E1112" s="5" t="str">
        <f>TEXT(Sales[[#This Row],[Invoice Date]],"mmm")</f>
        <v>Sep</v>
      </c>
      <c r="F1112" s="4" t="s">
        <v>27</v>
      </c>
      <c r="G1112" s="4" t="s">
        <v>59</v>
      </c>
      <c r="H1112" s="4" t="s">
        <v>60</v>
      </c>
      <c r="I1112" s="6" t="s">
        <v>22</v>
      </c>
      <c r="J1112" s="7">
        <v>50</v>
      </c>
      <c r="K1112" s="8">
        <v>500</v>
      </c>
      <c r="L1112" s="9">
        <f t="shared" si="17"/>
        <v>25000</v>
      </c>
      <c r="M1112" s="9">
        <v>99999.999999999985</v>
      </c>
      <c r="N1112" s="10">
        <v>0.39999999999999997</v>
      </c>
      <c r="O1112" s="4" t="s">
        <v>24</v>
      </c>
    </row>
    <row r="1113" spans="1:15" ht="14.25" customHeight="1" x14ac:dyDescent="0.25">
      <c r="A1113" s="4" t="s">
        <v>26</v>
      </c>
      <c r="B1113" s="4">
        <v>1197831</v>
      </c>
      <c r="C1113" s="5">
        <v>44444</v>
      </c>
      <c r="D1113" s="37">
        <v>2021</v>
      </c>
      <c r="E1113" s="5" t="str">
        <f>TEXT(Sales[[#This Row],[Invoice Date]],"mmm")</f>
        <v>Sep</v>
      </c>
      <c r="F1113" s="4" t="s">
        <v>27</v>
      </c>
      <c r="G1113" s="4" t="s">
        <v>59</v>
      </c>
      <c r="H1113" s="4" t="s">
        <v>60</v>
      </c>
      <c r="I1113" s="6" t="s">
        <v>23</v>
      </c>
      <c r="J1113" s="7">
        <v>55.000000000000007</v>
      </c>
      <c r="K1113" s="8">
        <v>875</v>
      </c>
      <c r="L1113" s="9">
        <f t="shared" si="17"/>
        <v>48125.000000000007</v>
      </c>
      <c r="M1113" s="9">
        <v>288750.00000000006</v>
      </c>
      <c r="N1113" s="10">
        <v>0.60000000000000009</v>
      </c>
      <c r="O1113" s="4" t="s">
        <v>24</v>
      </c>
    </row>
    <row r="1114" spans="1:15" ht="14.25" customHeight="1" x14ac:dyDescent="0.25">
      <c r="A1114" s="4" t="s">
        <v>26</v>
      </c>
      <c r="B1114" s="4">
        <v>1197831</v>
      </c>
      <c r="C1114" s="5">
        <v>44445</v>
      </c>
      <c r="D1114" s="37">
        <v>2021</v>
      </c>
      <c r="E1114" s="5" t="str">
        <f>TEXT(Sales[[#This Row],[Invoice Date]],"mmm")</f>
        <v>Sep</v>
      </c>
      <c r="F1114" s="4" t="s">
        <v>27</v>
      </c>
      <c r="G1114" s="4" t="s">
        <v>59</v>
      </c>
      <c r="H1114" s="4" t="s">
        <v>60</v>
      </c>
      <c r="I1114" s="6" t="s">
        <v>17</v>
      </c>
      <c r="J1114" s="7">
        <v>45</v>
      </c>
      <c r="K1114" s="8">
        <v>825</v>
      </c>
      <c r="L1114" s="9">
        <f t="shared" si="17"/>
        <v>37125</v>
      </c>
      <c r="M1114" s="9">
        <v>185624.99999999997</v>
      </c>
      <c r="N1114" s="10">
        <v>0.49999999999999994</v>
      </c>
      <c r="O1114" s="4" t="s">
        <v>24</v>
      </c>
    </row>
    <row r="1115" spans="1:15" ht="14.25" customHeight="1" x14ac:dyDescent="0.25">
      <c r="A1115" s="4" t="s">
        <v>26</v>
      </c>
      <c r="B1115" s="4">
        <v>1197831</v>
      </c>
      <c r="C1115" s="5">
        <v>44446</v>
      </c>
      <c r="D1115" s="37">
        <v>2021</v>
      </c>
      <c r="E1115" s="5" t="str">
        <f>TEXT(Sales[[#This Row],[Invoice Date]],"mmm")</f>
        <v>Sep</v>
      </c>
      <c r="F1115" s="4" t="s">
        <v>27</v>
      </c>
      <c r="G1115" s="4" t="s">
        <v>59</v>
      </c>
      <c r="H1115" s="4" t="s">
        <v>60</v>
      </c>
      <c r="I1115" s="6" t="s">
        <v>19</v>
      </c>
      <c r="J1115" s="7">
        <v>50</v>
      </c>
      <c r="K1115" s="8">
        <v>825</v>
      </c>
      <c r="L1115" s="9">
        <f t="shared" si="17"/>
        <v>41250</v>
      </c>
      <c r="M1115" s="9">
        <v>206249.99999999997</v>
      </c>
      <c r="N1115" s="10">
        <v>0.49999999999999994</v>
      </c>
      <c r="O1115" s="4" t="s">
        <v>24</v>
      </c>
    </row>
    <row r="1116" spans="1:15" ht="14.25" customHeight="1" x14ac:dyDescent="0.25">
      <c r="A1116" s="4" t="s">
        <v>26</v>
      </c>
      <c r="B1116" s="4">
        <v>1197831</v>
      </c>
      <c r="C1116" s="5">
        <v>44447</v>
      </c>
      <c r="D1116" s="37">
        <v>2021</v>
      </c>
      <c r="E1116" s="5" t="str">
        <f>TEXT(Sales[[#This Row],[Invoice Date]],"mmm")</f>
        <v>Sep</v>
      </c>
      <c r="F1116" s="4" t="s">
        <v>27</v>
      </c>
      <c r="G1116" s="4" t="s">
        <v>59</v>
      </c>
      <c r="H1116" s="4" t="s">
        <v>60</v>
      </c>
      <c r="I1116" s="6" t="s">
        <v>20</v>
      </c>
      <c r="J1116" s="7">
        <v>45</v>
      </c>
      <c r="K1116" s="8">
        <v>975</v>
      </c>
      <c r="L1116" s="9">
        <f t="shared" si="17"/>
        <v>43875</v>
      </c>
      <c r="M1116" s="9">
        <v>219374.99999999997</v>
      </c>
      <c r="N1116" s="10">
        <v>0.49999999999999994</v>
      </c>
      <c r="O1116" s="4" t="s">
        <v>24</v>
      </c>
    </row>
    <row r="1117" spans="1:15" ht="14.25" customHeight="1" x14ac:dyDescent="0.25">
      <c r="A1117" s="4" t="s">
        <v>26</v>
      </c>
      <c r="B1117" s="4">
        <v>1197831</v>
      </c>
      <c r="C1117" s="5">
        <v>44448</v>
      </c>
      <c r="D1117" s="37">
        <v>2021</v>
      </c>
      <c r="E1117" s="5" t="str">
        <f>TEXT(Sales[[#This Row],[Invoice Date]],"mmm")</f>
        <v>Sep</v>
      </c>
      <c r="F1117" s="4" t="s">
        <v>27</v>
      </c>
      <c r="G1117" s="4" t="s">
        <v>59</v>
      </c>
      <c r="H1117" s="4" t="s">
        <v>60</v>
      </c>
      <c r="I1117" s="6" t="s">
        <v>21</v>
      </c>
      <c r="J1117" s="7">
        <v>45</v>
      </c>
      <c r="K1117" s="8">
        <v>575</v>
      </c>
      <c r="L1117" s="9">
        <f t="shared" si="17"/>
        <v>25875</v>
      </c>
      <c r="M1117" s="9">
        <v>155250.00000000003</v>
      </c>
      <c r="N1117" s="10">
        <v>0.60000000000000009</v>
      </c>
      <c r="O1117" s="4" t="s">
        <v>24</v>
      </c>
    </row>
    <row r="1118" spans="1:15" ht="14.25" customHeight="1" x14ac:dyDescent="0.25">
      <c r="A1118" s="4" t="s">
        <v>26</v>
      </c>
      <c r="B1118" s="4">
        <v>1197831</v>
      </c>
      <c r="C1118" s="5">
        <v>44449</v>
      </c>
      <c r="D1118" s="37">
        <v>2021</v>
      </c>
      <c r="E1118" s="5" t="str">
        <f>TEXT(Sales[[#This Row],[Invoice Date]],"mmm")</f>
        <v>Sep</v>
      </c>
      <c r="F1118" s="4" t="s">
        <v>27</v>
      </c>
      <c r="G1118" s="4" t="s">
        <v>59</v>
      </c>
      <c r="H1118" s="4" t="s">
        <v>60</v>
      </c>
      <c r="I1118" s="6" t="s">
        <v>22</v>
      </c>
      <c r="J1118" s="7">
        <v>50</v>
      </c>
      <c r="K1118" s="8">
        <v>525</v>
      </c>
      <c r="L1118" s="9">
        <f t="shared" si="17"/>
        <v>26250</v>
      </c>
      <c r="M1118" s="9">
        <v>118124.99999999999</v>
      </c>
      <c r="N1118" s="10">
        <v>0.44999999999999996</v>
      </c>
      <c r="O1118" s="4" t="s">
        <v>24</v>
      </c>
    </row>
    <row r="1119" spans="1:15" ht="14.25" customHeight="1" x14ac:dyDescent="0.25">
      <c r="A1119" s="4" t="s">
        <v>26</v>
      </c>
      <c r="B1119" s="4">
        <v>1197831</v>
      </c>
      <c r="C1119" s="5">
        <v>44450</v>
      </c>
      <c r="D1119" s="37">
        <v>2021</v>
      </c>
      <c r="E1119" s="5" t="str">
        <f>TEXT(Sales[[#This Row],[Invoice Date]],"mmm")</f>
        <v>Sep</v>
      </c>
      <c r="F1119" s="4" t="s">
        <v>27</v>
      </c>
      <c r="G1119" s="4" t="s">
        <v>59</v>
      </c>
      <c r="H1119" s="4" t="s">
        <v>60</v>
      </c>
      <c r="I1119" s="6" t="s">
        <v>23</v>
      </c>
      <c r="J1119" s="7">
        <v>60</v>
      </c>
      <c r="K1119" s="8">
        <v>800</v>
      </c>
      <c r="L1119" s="9">
        <f t="shared" si="17"/>
        <v>48000</v>
      </c>
      <c r="M1119" s="9">
        <v>312000.00000000006</v>
      </c>
      <c r="N1119" s="10">
        <v>0.65000000000000013</v>
      </c>
      <c r="O1119" s="4" t="s">
        <v>24</v>
      </c>
    </row>
    <row r="1120" spans="1:15" ht="14.25" customHeight="1" x14ac:dyDescent="0.25">
      <c r="A1120" s="4" t="s">
        <v>26</v>
      </c>
      <c r="B1120" s="4">
        <v>1197831</v>
      </c>
      <c r="C1120" s="5">
        <v>44451</v>
      </c>
      <c r="D1120" s="37">
        <v>2021</v>
      </c>
      <c r="E1120" s="5" t="str">
        <f>TEXT(Sales[[#This Row],[Invoice Date]],"mmm")</f>
        <v>Sep</v>
      </c>
      <c r="F1120" s="4" t="s">
        <v>27</v>
      </c>
      <c r="G1120" s="4" t="s">
        <v>59</v>
      </c>
      <c r="H1120" s="4" t="s">
        <v>60</v>
      </c>
      <c r="I1120" s="6" t="s">
        <v>17</v>
      </c>
      <c r="J1120" s="7">
        <v>40</v>
      </c>
      <c r="K1120" s="8">
        <v>750</v>
      </c>
      <c r="L1120" s="9">
        <f t="shared" si="17"/>
        <v>30000</v>
      </c>
      <c r="M1120" s="9">
        <v>149999.99999999997</v>
      </c>
      <c r="N1120" s="10">
        <v>0.49999999999999994</v>
      </c>
      <c r="O1120" s="4" t="s">
        <v>24</v>
      </c>
    </row>
    <row r="1121" spans="1:15" ht="14.25" customHeight="1" x14ac:dyDescent="0.25">
      <c r="A1121" s="4" t="s">
        <v>26</v>
      </c>
      <c r="B1121" s="4">
        <v>1197831</v>
      </c>
      <c r="C1121" s="5">
        <v>44452</v>
      </c>
      <c r="D1121" s="37">
        <v>2021</v>
      </c>
      <c r="E1121" s="5" t="str">
        <f>TEXT(Sales[[#This Row],[Invoice Date]],"mmm")</f>
        <v>Sep</v>
      </c>
      <c r="F1121" s="4" t="s">
        <v>27</v>
      </c>
      <c r="G1121" s="4" t="s">
        <v>59</v>
      </c>
      <c r="H1121" s="4" t="s">
        <v>60</v>
      </c>
      <c r="I1121" s="6" t="s">
        <v>19</v>
      </c>
      <c r="J1121" s="7">
        <v>55.000000000000007</v>
      </c>
      <c r="K1121" s="8">
        <v>750</v>
      </c>
      <c r="L1121" s="9">
        <f t="shared" si="17"/>
        <v>41250.000000000007</v>
      </c>
      <c r="M1121" s="9">
        <v>206250</v>
      </c>
      <c r="N1121" s="10">
        <v>0.49999999999999994</v>
      </c>
      <c r="O1121" s="4" t="s">
        <v>24</v>
      </c>
    </row>
    <row r="1122" spans="1:15" ht="14.25" customHeight="1" x14ac:dyDescent="0.25">
      <c r="A1122" s="4" t="s">
        <v>26</v>
      </c>
      <c r="B1122" s="4">
        <v>1197831</v>
      </c>
      <c r="C1122" s="5">
        <v>44453</v>
      </c>
      <c r="D1122" s="37">
        <v>2021</v>
      </c>
      <c r="E1122" s="5" t="str">
        <f>TEXT(Sales[[#This Row],[Invoice Date]],"mmm")</f>
        <v>Sep</v>
      </c>
      <c r="F1122" s="4" t="s">
        <v>27</v>
      </c>
      <c r="G1122" s="4" t="s">
        <v>59</v>
      </c>
      <c r="H1122" s="4" t="s">
        <v>60</v>
      </c>
      <c r="I1122" s="6" t="s">
        <v>20</v>
      </c>
      <c r="J1122" s="7">
        <v>55.000000000000007</v>
      </c>
      <c r="K1122" s="8">
        <v>925</v>
      </c>
      <c r="L1122" s="9">
        <f t="shared" si="17"/>
        <v>50875.000000000007</v>
      </c>
      <c r="M1122" s="9">
        <v>254375</v>
      </c>
      <c r="N1122" s="10">
        <v>0.49999999999999994</v>
      </c>
      <c r="O1122" s="4" t="s">
        <v>24</v>
      </c>
    </row>
    <row r="1123" spans="1:15" ht="14.25" customHeight="1" x14ac:dyDescent="0.25">
      <c r="A1123" s="4" t="s">
        <v>26</v>
      </c>
      <c r="B1123" s="4">
        <v>1197831</v>
      </c>
      <c r="C1123" s="5">
        <v>44454</v>
      </c>
      <c r="D1123" s="37">
        <v>2021</v>
      </c>
      <c r="E1123" s="5" t="str">
        <f>TEXT(Sales[[#This Row],[Invoice Date]],"mmm")</f>
        <v>Sep</v>
      </c>
      <c r="F1123" s="4" t="s">
        <v>27</v>
      </c>
      <c r="G1123" s="4" t="s">
        <v>59</v>
      </c>
      <c r="H1123" s="4" t="s">
        <v>60</v>
      </c>
      <c r="I1123" s="6" t="s">
        <v>21</v>
      </c>
      <c r="J1123" s="7">
        <v>50</v>
      </c>
      <c r="K1123" s="8">
        <v>425</v>
      </c>
      <c r="L1123" s="9">
        <f t="shared" si="17"/>
        <v>21250</v>
      </c>
      <c r="M1123" s="9">
        <v>127500.00000000001</v>
      </c>
      <c r="N1123" s="10">
        <v>0.60000000000000009</v>
      </c>
      <c r="O1123" s="4" t="s">
        <v>24</v>
      </c>
    </row>
    <row r="1124" spans="1:15" ht="14.25" customHeight="1" x14ac:dyDescent="0.25">
      <c r="A1124" s="4" t="s">
        <v>26</v>
      </c>
      <c r="B1124" s="4">
        <v>1197831</v>
      </c>
      <c r="C1124" s="5">
        <v>44455</v>
      </c>
      <c r="D1124" s="37">
        <v>2021</v>
      </c>
      <c r="E1124" s="5" t="str">
        <f>TEXT(Sales[[#This Row],[Invoice Date]],"mmm")</f>
        <v>Sep</v>
      </c>
      <c r="F1124" s="4" t="s">
        <v>27</v>
      </c>
      <c r="G1124" s="4" t="s">
        <v>59</v>
      </c>
      <c r="H1124" s="4" t="s">
        <v>60</v>
      </c>
      <c r="I1124" s="6" t="s">
        <v>22</v>
      </c>
      <c r="J1124" s="7">
        <v>55.000000000000007</v>
      </c>
      <c r="K1124" s="8">
        <v>425</v>
      </c>
      <c r="L1124" s="9">
        <f t="shared" si="17"/>
        <v>23375.000000000004</v>
      </c>
      <c r="M1124" s="9">
        <v>105187.5</v>
      </c>
      <c r="N1124" s="10">
        <v>0.44999999999999996</v>
      </c>
      <c r="O1124" s="4" t="s">
        <v>24</v>
      </c>
    </row>
    <row r="1125" spans="1:15" ht="14.25" customHeight="1" x14ac:dyDescent="0.25">
      <c r="A1125" s="4" t="s">
        <v>26</v>
      </c>
      <c r="B1125" s="4">
        <v>1197831</v>
      </c>
      <c r="C1125" s="5">
        <v>44456</v>
      </c>
      <c r="D1125" s="37">
        <v>2021</v>
      </c>
      <c r="E1125" s="5" t="str">
        <f>TEXT(Sales[[#This Row],[Invoice Date]],"mmm")</f>
        <v>Sep</v>
      </c>
      <c r="F1125" s="4" t="s">
        <v>27</v>
      </c>
      <c r="G1125" s="4" t="s">
        <v>59</v>
      </c>
      <c r="H1125" s="4" t="s">
        <v>60</v>
      </c>
      <c r="I1125" s="6" t="s">
        <v>23</v>
      </c>
      <c r="J1125" s="7">
        <v>60</v>
      </c>
      <c r="K1125" s="8">
        <v>675</v>
      </c>
      <c r="L1125" s="9">
        <f t="shared" si="17"/>
        <v>40500</v>
      </c>
      <c r="M1125" s="9">
        <v>263250.00000000006</v>
      </c>
      <c r="N1125" s="10">
        <v>0.65000000000000013</v>
      </c>
      <c r="O1125" s="4" t="s">
        <v>24</v>
      </c>
    </row>
    <row r="1126" spans="1:15" ht="14.25" customHeight="1" x14ac:dyDescent="0.25">
      <c r="A1126" s="4" t="s">
        <v>26</v>
      </c>
      <c r="B1126" s="4">
        <v>1197831</v>
      </c>
      <c r="C1126" s="5">
        <v>44457</v>
      </c>
      <c r="D1126" s="37">
        <v>2021</v>
      </c>
      <c r="E1126" s="5" t="str">
        <f>TEXT(Sales[[#This Row],[Invoice Date]],"mmm")</f>
        <v>Sep</v>
      </c>
      <c r="F1126" s="4" t="s">
        <v>27</v>
      </c>
      <c r="G1126" s="4" t="s">
        <v>59</v>
      </c>
      <c r="H1126" s="4" t="s">
        <v>60</v>
      </c>
      <c r="I1126" s="6" t="s">
        <v>17</v>
      </c>
      <c r="J1126" s="7">
        <v>55.000000000000007</v>
      </c>
      <c r="K1126" s="8">
        <v>625</v>
      </c>
      <c r="L1126" s="9">
        <f t="shared" si="17"/>
        <v>34375.000000000007</v>
      </c>
      <c r="M1126" s="9">
        <v>171875</v>
      </c>
      <c r="N1126" s="10">
        <v>0.49999999999999994</v>
      </c>
      <c r="O1126" s="4" t="s">
        <v>24</v>
      </c>
    </row>
    <row r="1127" spans="1:15" ht="14.25" customHeight="1" x14ac:dyDescent="0.25">
      <c r="A1127" s="4" t="s">
        <v>26</v>
      </c>
      <c r="B1127" s="4">
        <v>1197831</v>
      </c>
      <c r="C1127" s="5">
        <v>44458</v>
      </c>
      <c r="D1127" s="37">
        <v>2021</v>
      </c>
      <c r="E1127" s="5" t="str">
        <f>TEXT(Sales[[#This Row],[Invoice Date]],"mmm")</f>
        <v>Sep</v>
      </c>
      <c r="F1127" s="4" t="s">
        <v>27</v>
      </c>
      <c r="G1127" s="4" t="s">
        <v>59</v>
      </c>
      <c r="H1127" s="4" t="s">
        <v>60</v>
      </c>
      <c r="I1127" s="6" t="s">
        <v>19</v>
      </c>
      <c r="J1127" s="7">
        <v>55.000000000000007</v>
      </c>
      <c r="K1127" s="8">
        <v>575</v>
      </c>
      <c r="L1127" s="9">
        <f t="shared" si="17"/>
        <v>31625.000000000004</v>
      </c>
      <c r="M1127" s="9">
        <v>158125</v>
      </c>
      <c r="N1127" s="10">
        <v>0.49999999999999994</v>
      </c>
      <c r="O1127" s="4" t="s">
        <v>24</v>
      </c>
    </row>
    <row r="1128" spans="1:15" ht="14.25" customHeight="1" x14ac:dyDescent="0.25">
      <c r="A1128" s="4" t="s">
        <v>26</v>
      </c>
      <c r="B1128" s="4">
        <v>1197831</v>
      </c>
      <c r="C1128" s="5">
        <v>44459</v>
      </c>
      <c r="D1128" s="37">
        <v>2021</v>
      </c>
      <c r="E1128" s="5" t="str">
        <f>TEXT(Sales[[#This Row],[Invoice Date]],"mmm")</f>
        <v>Sep</v>
      </c>
      <c r="F1128" s="4" t="s">
        <v>27</v>
      </c>
      <c r="G1128" s="4" t="s">
        <v>59</v>
      </c>
      <c r="H1128" s="4" t="s">
        <v>60</v>
      </c>
      <c r="I1128" s="6" t="s">
        <v>20</v>
      </c>
      <c r="J1128" s="7">
        <v>60</v>
      </c>
      <c r="K1128" s="8">
        <v>625</v>
      </c>
      <c r="L1128" s="9">
        <f t="shared" si="17"/>
        <v>37500</v>
      </c>
      <c r="M1128" s="9">
        <v>187499.99999999997</v>
      </c>
      <c r="N1128" s="10">
        <v>0.49999999999999994</v>
      </c>
      <c r="O1128" s="4" t="s">
        <v>24</v>
      </c>
    </row>
    <row r="1129" spans="1:15" ht="14.25" customHeight="1" x14ac:dyDescent="0.25">
      <c r="A1129" s="4" t="s">
        <v>26</v>
      </c>
      <c r="B1129" s="4">
        <v>1197831</v>
      </c>
      <c r="C1129" s="5">
        <v>44460</v>
      </c>
      <c r="D1129" s="37">
        <v>2021</v>
      </c>
      <c r="E1129" s="5" t="str">
        <f>TEXT(Sales[[#This Row],[Invoice Date]],"mmm")</f>
        <v>Sep</v>
      </c>
      <c r="F1129" s="4" t="s">
        <v>27</v>
      </c>
      <c r="G1129" s="4" t="s">
        <v>59</v>
      </c>
      <c r="H1129" s="4" t="s">
        <v>60</v>
      </c>
      <c r="I1129" s="6" t="s">
        <v>21</v>
      </c>
      <c r="J1129" s="7">
        <v>60</v>
      </c>
      <c r="K1129" s="8">
        <v>350</v>
      </c>
      <c r="L1129" s="9">
        <f t="shared" si="17"/>
        <v>21000</v>
      </c>
      <c r="M1129" s="9">
        <v>126000.00000000001</v>
      </c>
      <c r="N1129" s="10">
        <v>0.60000000000000009</v>
      </c>
      <c r="O1129" s="4" t="s">
        <v>24</v>
      </c>
    </row>
    <row r="1130" spans="1:15" ht="14.25" customHeight="1" x14ac:dyDescent="0.25">
      <c r="A1130" s="4" t="s">
        <v>26</v>
      </c>
      <c r="B1130" s="4">
        <v>1197831</v>
      </c>
      <c r="C1130" s="5">
        <v>44461</v>
      </c>
      <c r="D1130" s="37">
        <v>2021</v>
      </c>
      <c r="E1130" s="5" t="str">
        <f>TEXT(Sales[[#This Row],[Invoice Date]],"mmm")</f>
        <v>Sep</v>
      </c>
      <c r="F1130" s="4" t="s">
        <v>27</v>
      </c>
      <c r="G1130" s="4" t="s">
        <v>59</v>
      </c>
      <c r="H1130" s="4" t="s">
        <v>60</v>
      </c>
      <c r="I1130" s="6" t="s">
        <v>22</v>
      </c>
      <c r="J1130" s="7">
        <v>45</v>
      </c>
      <c r="K1130" s="8">
        <v>350</v>
      </c>
      <c r="L1130" s="9">
        <f t="shared" si="17"/>
        <v>15750</v>
      </c>
      <c r="M1130" s="9">
        <v>70875</v>
      </c>
      <c r="N1130" s="10">
        <v>0.44999999999999996</v>
      </c>
      <c r="O1130" s="4" t="s">
        <v>24</v>
      </c>
    </row>
    <row r="1131" spans="1:15" ht="14.25" customHeight="1" x14ac:dyDescent="0.25">
      <c r="A1131" s="4" t="s">
        <v>26</v>
      </c>
      <c r="B1131" s="4">
        <v>1197831</v>
      </c>
      <c r="C1131" s="5">
        <v>44462</v>
      </c>
      <c r="D1131" s="37">
        <v>2021</v>
      </c>
      <c r="E1131" s="5" t="str">
        <f>TEXT(Sales[[#This Row],[Invoice Date]],"mmm")</f>
        <v>Sep</v>
      </c>
      <c r="F1131" s="4" t="s">
        <v>27</v>
      </c>
      <c r="G1131" s="4" t="s">
        <v>59</v>
      </c>
      <c r="H1131" s="4" t="s">
        <v>60</v>
      </c>
      <c r="I1131" s="6" t="s">
        <v>23</v>
      </c>
      <c r="J1131" s="7">
        <v>40</v>
      </c>
      <c r="K1131" s="8">
        <v>575</v>
      </c>
      <c r="L1131" s="9">
        <f t="shared" si="17"/>
        <v>23000</v>
      </c>
      <c r="M1131" s="9">
        <v>149500.00000000003</v>
      </c>
      <c r="N1131" s="10">
        <v>0.65000000000000013</v>
      </c>
      <c r="O1131" s="4" t="s">
        <v>24</v>
      </c>
    </row>
    <row r="1132" spans="1:15" ht="14.25" customHeight="1" x14ac:dyDescent="0.25">
      <c r="A1132" s="4" t="s">
        <v>26</v>
      </c>
      <c r="B1132" s="4">
        <v>1197831</v>
      </c>
      <c r="C1132" s="5">
        <v>44463</v>
      </c>
      <c r="D1132" s="37">
        <v>2021</v>
      </c>
      <c r="E1132" s="5" t="str">
        <f>TEXT(Sales[[#This Row],[Invoice Date]],"mmm")</f>
        <v>Sep</v>
      </c>
      <c r="F1132" s="4" t="s">
        <v>27</v>
      </c>
      <c r="G1132" s="4" t="s">
        <v>59</v>
      </c>
      <c r="H1132" s="4" t="s">
        <v>60</v>
      </c>
      <c r="I1132" s="6" t="s">
        <v>17</v>
      </c>
      <c r="J1132" s="7">
        <v>30.000000000000004</v>
      </c>
      <c r="K1132" s="8">
        <v>525</v>
      </c>
      <c r="L1132" s="9">
        <f t="shared" si="17"/>
        <v>15750.000000000002</v>
      </c>
      <c r="M1132" s="9">
        <v>78750</v>
      </c>
      <c r="N1132" s="10">
        <v>0.49999999999999994</v>
      </c>
      <c r="O1132" s="4" t="s">
        <v>24</v>
      </c>
    </row>
    <row r="1133" spans="1:15" ht="14.25" customHeight="1" x14ac:dyDescent="0.25">
      <c r="A1133" s="4" t="s">
        <v>26</v>
      </c>
      <c r="B1133" s="4">
        <v>1197831</v>
      </c>
      <c r="C1133" s="5">
        <v>44464</v>
      </c>
      <c r="D1133" s="37">
        <v>2021</v>
      </c>
      <c r="E1133" s="5" t="str">
        <f>TEXT(Sales[[#This Row],[Invoice Date]],"mmm")</f>
        <v>Sep</v>
      </c>
      <c r="F1133" s="4" t="s">
        <v>27</v>
      </c>
      <c r="G1133" s="4" t="s">
        <v>59</v>
      </c>
      <c r="H1133" s="4" t="s">
        <v>60</v>
      </c>
      <c r="I1133" s="6" t="s">
        <v>19</v>
      </c>
      <c r="J1133" s="7">
        <v>30.000000000000004</v>
      </c>
      <c r="K1133" s="8">
        <v>525</v>
      </c>
      <c r="L1133" s="9">
        <f t="shared" si="17"/>
        <v>15750.000000000002</v>
      </c>
      <c r="M1133" s="9">
        <v>78750</v>
      </c>
      <c r="N1133" s="10">
        <v>0.49999999999999994</v>
      </c>
      <c r="O1133" s="4" t="s">
        <v>24</v>
      </c>
    </row>
    <row r="1134" spans="1:15" ht="14.25" customHeight="1" x14ac:dyDescent="0.25">
      <c r="A1134" s="4" t="s">
        <v>26</v>
      </c>
      <c r="B1134" s="4">
        <v>1197831</v>
      </c>
      <c r="C1134" s="5">
        <v>44465</v>
      </c>
      <c r="D1134" s="37">
        <v>2021</v>
      </c>
      <c r="E1134" s="5" t="str">
        <f>TEXT(Sales[[#This Row],[Invoice Date]],"mmm")</f>
        <v>Sep</v>
      </c>
      <c r="F1134" s="4" t="s">
        <v>27</v>
      </c>
      <c r="G1134" s="4" t="s">
        <v>59</v>
      </c>
      <c r="H1134" s="4" t="s">
        <v>60</v>
      </c>
      <c r="I1134" s="6" t="s">
        <v>20</v>
      </c>
      <c r="J1134" s="7">
        <v>35</v>
      </c>
      <c r="K1134" s="8">
        <v>475</v>
      </c>
      <c r="L1134" s="9">
        <f t="shared" si="17"/>
        <v>16625</v>
      </c>
      <c r="M1134" s="9">
        <v>83124.999999999985</v>
      </c>
      <c r="N1134" s="10">
        <v>0.49999999999999994</v>
      </c>
      <c r="O1134" s="4" t="s">
        <v>24</v>
      </c>
    </row>
    <row r="1135" spans="1:15" ht="14.25" customHeight="1" x14ac:dyDescent="0.25">
      <c r="A1135" s="4" t="s">
        <v>26</v>
      </c>
      <c r="B1135" s="4">
        <v>1197831</v>
      </c>
      <c r="C1135" s="5">
        <v>44466</v>
      </c>
      <c r="D1135" s="37">
        <v>2021</v>
      </c>
      <c r="E1135" s="5" t="str">
        <f>TEXT(Sales[[#This Row],[Invoice Date]],"mmm")</f>
        <v>Sep</v>
      </c>
      <c r="F1135" s="4" t="s">
        <v>27</v>
      </c>
      <c r="G1135" s="4" t="s">
        <v>59</v>
      </c>
      <c r="H1135" s="4" t="s">
        <v>60</v>
      </c>
      <c r="I1135" s="6" t="s">
        <v>21</v>
      </c>
      <c r="J1135" s="7">
        <v>35</v>
      </c>
      <c r="K1135" s="8">
        <v>325</v>
      </c>
      <c r="L1135" s="9">
        <f t="shared" si="17"/>
        <v>11375</v>
      </c>
      <c r="M1135" s="9">
        <v>68250.000000000015</v>
      </c>
      <c r="N1135" s="10">
        <v>0.60000000000000009</v>
      </c>
      <c r="O1135" s="4" t="s">
        <v>24</v>
      </c>
    </row>
    <row r="1136" spans="1:15" ht="14.25" customHeight="1" x14ac:dyDescent="0.25">
      <c r="A1136" s="4" t="s">
        <v>26</v>
      </c>
      <c r="B1136" s="4">
        <v>1197831</v>
      </c>
      <c r="C1136" s="5">
        <v>44467</v>
      </c>
      <c r="D1136" s="37">
        <v>2021</v>
      </c>
      <c r="E1136" s="5" t="str">
        <f>TEXT(Sales[[#This Row],[Invoice Date]],"mmm")</f>
        <v>Sep</v>
      </c>
      <c r="F1136" s="4" t="s">
        <v>27</v>
      </c>
      <c r="G1136" s="4" t="s">
        <v>59</v>
      </c>
      <c r="H1136" s="4" t="s">
        <v>60</v>
      </c>
      <c r="I1136" s="6" t="s">
        <v>22</v>
      </c>
      <c r="J1136" s="7">
        <v>30.000000000000004</v>
      </c>
      <c r="K1136" s="8">
        <v>300</v>
      </c>
      <c r="L1136" s="9">
        <f t="shared" si="17"/>
        <v>9000.0000000000018</v>
      </c>
      <c r="M1136" s="9">
        <v>40500</v>
      </c>
      <c r="N1136" s="10">
        <v>0.44999999999999996</v>
      </c>
      <c r="O1136" s="4" t="s">
        <v>24</v>
      </c>
    </row>
    <row r="1137" spans="1:15" ht="14.25" customHeight="1" x14ac:dyDescent="0.25">
      <c r="A1137" s="4" t="s">
        <v>26</v>
      </c>
      <c r="B1137" s="4">
        <v>1197831</v>
      </c>
      <c r="C1137" s="5">
        <v>44468</v>
      </c>
      <c r="D1137" s="37">
        <v>2021</v>
      </c>
      <c r="E1137" s="5" t="str">
        <f>TEXT(Sales[[#This Row],[Invoice Date]],"mmm")</f>
        <v>Sep</v>
      </c>
      <c r="F1137" s="4" t="s">
        <v>27</v>
      </c>
      <c r="G1137" s="4" t="s">
        <v>59</v>
      </c>
      <c r="H1137" s="4" t="s">
        <v>60</v>
      </c>
      <c r="I1137" s="6" t="s">
        <v>23</v>
      </c>
      <c r="J1137" s="7">
        <v>40</v>
      </c>
      <c r="K1137" s="8">
        <v>475</v>
      </c>
      <c r="L1137" s="9">
        <f t="shared" si="17"/>
        <v>19000</v>
      </c>
      <c r="M1137" s="9">
        <v>123500.00000000003</v>
      </c>
      <c r="N1137" s="10">
        <v>0.65000000000000013</v>
      </c>
      <c r="O1137" s="4" t="s">
        <v>24</v>
      </c>
    </row>
    <row r="1138" spans="1:15" ht="14.25" customHeight="1" x14ac:dyDescent="0.25">
      <c r="A1138" s="4" t="s">
        <v>26</v>
      </c>
      <c r="B1138" s="4">
        <v>1197831</v>
      </c>
      <c r="C1138" s="5">
        <v>44469</v>
      </c>
      <c r="D1138" s="37">
        <v>2021</v>
      </c>
      <c r="E1138" s="5" t="str">
        <f>TEXT(Sales[[#This Row],[Invoice Date]],"mmm")</f>
        <v>Sep</v>
      </c>
      <c r="F1138" s="4" t="s">
        <v>27</v>
      </c>
      <c r="G1138" s="4" t="s">
        <v>59</v>
      </c>
      <c r="H1138" s="4" t="s">
        <v>60</v>
      </c>
      <c r="I1138" s="6" t="s">
        <v>17</v>
      </c>
      <c r="J1138" s="7">
        <v>20.000000000000004</v>
      </c>
      <c r="K1138" s="8">
        <v>625</v>
      </c>
      <c r="L1138" s="9">
        <f t="shared" si="17"/>
        <v>12500.000000000002</v>
      </c>
      <c r="M1138" s="9">
        <v>62500.000000000007</v>
      </c>
      <c r="N1138" s="10">
        <v>0.49999999999999994</v>
      </c>
      <c r="O1138" s="4" t="s">
        <v>24</v>
      </c>
    </row>
    <row r="1139" spans="1:15" ht="14.25" customHeight="1" x14ac:dyDescent="0.25">
      <c r="A1139" s="4" t="s">
        <v>26</v>
      </c>
      <c r="B1139" s="4">
        <v>1197831</v>
      </c>
      <c r="C1139" s="5">
        <v>44470</v>
      </c>
      <c r="D1139" s="37">
        <v>2021</v>
      </c>
      <c r="E1139" s="5" t="str">
        <f>TEXT(Sales[[#This Row],[Invoice Date]],"mmm")</f>
        <v>Oct</v>
      </c>
      <c r="F1139" s="4" t="s">
        <v>27</v>
      </c>
      <c r="G1139" s="4" t="s">
        <v>59</v>
      </c>
      <c r="H1139" s="4" t="s">
        <v>60</v>
      </c>
      <c r="I1139" s="6" t="s">
        <v>19</v>
      </c>
      <c r="J1139" s="7">
        <v>20.000000000000004</v>
      </c>
      <c r="K1139" s="8">
        <v>625</v>
      </c>
      <c r="L1139" s="9">
        <f t="shared" si="17"/>
        <v>12500.000000000002</v>
      </c>
      <c r="M1139" s="9">
        <v>62500.000000000007</v>
      </c>
      <c r="N1139" s="10">
        <v>0.49999999999999994</v>
      </c>
      <c r="O1139" s="4" t="s">
        <v>24</v>
      </c>
    </row>
    <row r="1140" spans="1:15" ht="14.25" customHeight="1" x14ac:dyDescent="0.25">
      <c r="A1140" s="4" t="s">
        <v>26</v>
      </c>
      <c r="B1140" s="4">
        <v>1197831</v>
      </c>
      <c r="C1140" s="5">
        <v>44471</v>
      </c>
      <c r="D1140" s="37">
        <v>2021</v>
      </c>
      <c r="E1140" s="5" t="str">
        <f>TEXT(Sales[[#This Row],[Invoice Date]],"mmm")</f>
        <v>Oct</v>
      </c>
      <c r="F1140" s="4" t="s">
        <v>27</v>
      </c>
      <c r="G1140" s="4" t="s">
        <v>59</v>
      </c>
      <c r="H1140" s="4" t="s">
        <v>60</v>
      </c>
      <c r="I1140" s="6" t="s">
        <v>20</v>
      </c>
      <c r="J1140" s="7">
        <v>45.000000000000007</v>
      </c>
      <c r="K1140" s="8">
        <v>575</v>
      </c>
      <c r="L1140" s="9">
        <f t="shared" si="17"/>
        <v>25875.000000000004</v>
      </c>
      <c r="M1140" s="9">
        <v>129375</v>
      </c>
      <c r="N1140" s="10">
        <v>0.49999999999999994</v>
      </c>
      <c r="O1140" s="4" t="s">
        <v>24</v>
      </c>
    </row>
    <row r="1141" spans="1:15" ht="14.25" customHeight="1" x14ac:dyDescent="0.25">
      <c r="A1141" s="4" t="s">
        <v>26</v>
      </c>
      <c r="B1141" s="4">
        <v>1197831</v>
      </c>
      <c r="C1141" s="5">
        <v>44472</v>
      </c>
      <c r="D1141" s="37">
        <v>2021</v>
      </c>
      <c r="E1141" s="5" t="str">
        <f>TEXT(Sales[[#This Row],[Invoice Date]],"mmm")</f>
        <v>Oct</v>
      </c>
      <c r="F1141" s="4" t="s">
        <v>27</v>
      </c>
      <c r="G1141" s="4" t="s">
        <v>59</v>
      </c>
      <c r="H1141" s="4" t="s">
        <v>60</v>
      </c>
      <c r="I1141" s="6" t="s">
        <v>21</v>
      </c>
      <c r="J1141" s="7">
        <v>45.000000000000007</v>
      </c>
      <c r="K1141" s="8">
        <v>450</v>
      </c>
      <c r="L1141" s="9">
        <f t="shared" si="17"/>
        <v>20250.000000000004</v>
      </c>
      <c r="M1141" s="9">
        <v>121500.00000000003</v>
      </c>
      <c r="N1141" s="10">
        <v>0.60000000000000009</v>
      </c>
      <c r="O1141" s="4" t="s">
        <v>24</v>
      </c>
    </row>
    <row r="1142" spans="1:15" ht="14.25" customHeight="1" x14ac:dyDescent="0.25">
      <c r="A1142" s="4" t="s">
        <v>26</v>
      </c>
      <c r="B1142" s="4">
        <v>1197831</v>
      </c>
      <c r="C1142" s="5">
        <v>44473</v>
      </c>
      <c r="D1142" s="37">
        <v>2021</v>
      </c>
      <c r="E1142" s="5" t="str">
        <f>TEXT(Sales[[#This Row],[Invoice Date]],"mmm")</f>
        <v>Oct</v>
      </c>
      <c r="F1142" s="4" t="s">
        <v>27</v>
      </c>
      <c r="G1142" s="4" t="s">
        <v>59</v>
      </c>
      <c r="H1142" s="4" t="s">
        <v>60</v>
      </c>
      <c r="I1142" s="6" t="s">
        <v>22</v>
      </c>
      <c r="J1142" s="7">
        <v>49.999999999999993</v>
      </c>
      <c r="K1142" s="8">
        <v>425</v>
      </c>
      <c r="L1142" s="9">
        <f t="shared" si="17"/>
        <v>21249.999999999996</v>
      </c>
      <c r="M1142" s="9">
        <v>95624.999999999971</v>
      </c>
      <c r="N1142" s="10">
        <v>0.44999999999999996</v>
      </c>
      <c r="O1142" s="4" t="s">
        <v>24</v>
      </c>
    </row>
    <row r="1143" spans="1:15" ht="14.25" customHeight="1" x14ac:dyDescent="0.25">
      <c r="A1143" s="4" t="s">
        <v>26</v>
      </c>
      <c r="B1143" s="4">
        <v>1197831</v>
      </c>
      <c r="C1143" s="5">
        <v>44474</v>
      </c>
      <c r="D1143" s="37">
        <v>2021</v>
      </c>
      <c r="E1143" s="5" t="str">
        <f>TEXT(Sales[[#This Row],[Invoice Date]],"mmm")</f>
        <v>Oct</v>
      </c>
      <c r="F1143" s="4" t="s">
        <v>27</v>
      </c>
      <c r="G1143" s="4" t="s">
        <v>59</v>
      </c>
      <c r="H1143" s="4" t="s">
        <v>60</v>
      </c>
      <c r="I1143" s="6" t="s">
        <v>23</v>
      </c>
      <c r="J1143" s="7">
        <v>60</v>
      </c>
      <c r="K1143" s="8">
        <v>625</v>
      </c>
      <c r="L1143" s="9">
        <f t="shared" si="17"/>
        <v>37500</v>
      </c>
      <c r="M1143" s="9">
        <v>243750.00000000006</v>
      </c>
      <c r="N1143" s="10">
        <v>0.65000000000000013</v>
      </c>
      <c r="O1143" s="4" t="s">
        <v>24</v>
      </c>
    </row>
    <row r="1144" spans="1:15" ht="14.25" customHeight="1" x14ac:dyDescent="0.25">
      <c r="A1144" s="4" t="s">
        <v>26</v>
      </c>
      <c r="B1144" s="4">
        <v>1197831</v>
      </c>
      <c r="C1144" s="5">
        <v>44475</v>
      </c>
      <c r="D1144" s="37">
        <v>2021</v>
      </c>
      <c r="E1144" s="5" t="str">
        <f>TEXT(Sales[[#This Row],[Invoice Date]],"mmm")</f>
        <v>Oct</v>
      </c>
      <c r="F1144" s="4" t="s">
        <v>27</v>
      </c>
      <c r="G1144" s="4" t="s">
        <v>59</v>
      </c>
      <c r="H1144" s="4" t="s">
        <v>60</v>
      </c>
      <c r="I1144" s="6" t="s">
        <v>17</v>
      </c>
      <c r="J1144" s="7">
        <v>60</v>
      </c>
      <c r="K1144" s="8">
        <v>775</v>
      </c>
      <c r="L1144" s="9">
        <f t="shared" si="17"/>
        <v>46500</v>
      </c>
      <c r="M1144" s="9">
        <v>232499.99999999997</v>
      </c>
      <c r="N1144" s="10">
        <v>0.49999999999999994</v>
      </c>
      <c r="O1144" s="4" t="s">
        <v>24</v>
      </c>
    </row>
    <row r="1145" spans="1:15" ht="14.25" customHeight="1" x14ac:dyDescent="0.25">
      <c r="A1145" s="4" t="s">
        <v>26</v>
      </c>
      <c r="B1145" s="4">
        <v>1197831</v>
      </c>
      <c r="C1145" s="5">
        <v>44476</v>
      </c>
      <c r="D1145" s="37">
        <v>2021</v>
      </c>
      <c r="E1145" s="5" t="str">
        <f>TEXT(Sales[[#This Row],[Invoice Date]],"mmm")</f>
        <v>Oct</v>
      </c>
      <c r="F1145" s="4" t="s">
        <v>27</v>
      </c>
      <c r="G1145" s="4" t="s">
        <v>59</v>
      </c>
      <c r="H1145" s="4" t="s">
        <v>60</v>
      </c>
      <c r="I1145" s="6" t="s">
        <v>19</v>
      </c>
      <c r="J1145" s="7">
        <v>60</v>
      </c>
      <c r="K1145" s="8">
        <v>775</v>
      </c>
      <c r="L1145" s="9">
        <f t="shared" si="17"/>
        <v>46500</v>
      </c>
      <c r="M1145" s="9">
        <v>232499.99999999997</v>
      </c>
      <c r="N1145" s="10">
        <v>0.49999999999999994</v>
      </c>
      <c r="O1145" s="4" t="s">
        <v>24</v>
      </c>
    </row>
    <row r="1146" spans="1:15" ht="14.25" customHeight="1" x14ac:dyDescent="0.25">
      <c r="A1146" s="4" t="s">
        <v>26</v>
      </c>
      <c r="B1146" s="4">
        <v>1197831</v>
      </c>
      <c r="C1146" s="5">
        <v>44477</v>
      </c>
      <c r="D1146" s="37">
        <v>2021</v>
      </c>
      <c r="E1146" s="5" t="str">
        <f>TEXT(Sales[[#This Row],[Invoice Date]],"mmm")</f>
        <v>Oct</v>
      </c>
      <c r="F1146" s="4" t="s">
        <v>27</v>
      </c>
      <c r="G1146" s="4" t="s">
        <v>59</v>
      </c>
      <c r="H1146" s="4" t="s">
        <v>60</v>
      </c>
      <c r="I1146" s="6" t="s">
        <v>20</v>
      </c>
      <c r="J1146" s="7">
        <v>65</v>
      </c>
      <c r="K1146" s="8">
        <v>700</v>
      </c>
      <c r="L1146" s="9">
        <f t="shared" si="17"/>
        <v>45500</v>
      </c>
      <c r="M1146" s="9">
        <v>227499.99999999997</v>
      </c>
      <c r="N1146" s="10">
        <v>0.49999999999999994</v>
      </c>
      <c r="O1146" s="4" t="s">
        <v>24</v>
      </c>
    </row>
    <row r="1147" spans="1:15" ht="14.25" customHeight="1" x14ac:dyDescent="0.25">
      <c r="A1147" s="4" t="s">
        <v>26</v>
      </c>
      <c r="B1147" s="4">
        <v>1197831</v>
      </c>
      <c r="C1147" s="5">
        <v>44478</v>
      </c>
      <c r="D1147" s="37">
        <v>2021</v>
      </c>
      <c r="E1147" s="5" t="str">
        <f>TEXT(Sales[[#This Row],[Invoice Date]],"mmm")</f>
        <v>Oct</v>
      </c>
      <c r="F1147" s="4" t="s">
        <v>27</v>
      </c>
      <c r="G1147" s="4" t="s">
        <v>59</v>
      </c>
      <c r="H1147" s="4" t="s">
        <v>60</v>
      </c>
      <c r="I1147" s="6" t="s">
        <v>21</v>
      </c>
      <c r="J1147" s="7">
        <v>65</v>
      </c>
      <c r="K1147" s="8">
        <v>550</v>
      </c>
      <c r="L1147" s="9">
        <f t="shared" si="17"/>
        <v>35750</v>
      </c>
      <c r="M1147" s="9">
        <v>214500.00000000003</v>
      </c>
      <c r="N1147" s="10">
        <v>0.60000000000000009</v>
      </c>
      <c r="O1147" s="4" t="s">
        <v>24</v>
      </c>
    </row>
    <row r="1148" spans="1:15" ht="14.25" customHeight="1" x14ac:dyDescent="0.25">
      <c r="A1148" s="4" t="s">
        <v>26</v>
      </c>
      <c r="B1148" s="4">
        <v>1197831</v>
      </c>
      <c r="C1148" s="5">
        <v>44479</v>
      </c>
      <c r="D1148" s="37">
        <v>2021</v>
      </c>
      <c r="E1148" s="5" t="str">
        <f>TEXT(Sales[[#This Row],[Invoice Date]],"mmm")</f>
        <v>Oct</v>
      </c>
      <c r="F1148" s="4" t="s">
        <v>27</v>
      </c>
      <c r="G1148" s="4" t="s">
        <v>59</v>
      </c>
      <c r="H1148" s="4" t="s">
        <v>60</v>
      </c>
      <c r="I1148" s="6" t="s">
        <v>22</v>
      </c>
      <c r="J1148" s="7">
        <v>60</v>
      </c>
      <c r="K1148" s="8">
        <v>500</v>
      </c>
      <c r="L1148" s="9">
        <f t="shared" si="17"/>
        <v>30000</v>
      </c>
      <c r="M1148" s="9">
        <v>135000</v>
      </c>
      <c r="N1148" s="10">
        <v>0.44999999999999996</v>
      </c>
      <c r="O1148" s="4" t="s">
        <v>24</v>
      </c>
    </row>
    <row r="1149" spans="1:15" ht="14.25" customHeight="1" x14ac:dyDescent="0.25">
      <c r="A1149" s="4" t="s">
        <v>26</v>
      </c>
      <c r="B1149" s="4">
        <v>1197831</v>
      </c>
      <c r="C1149" s="5">
        <v>44480</v>
      </c>
      <c r="D1149" s="37">
        <v>2021</v>
      </c>
      <c r="E1149" s="5" t="str">
        <f>TEXT(Sales[[#This Row],[Invoice Date]],"mmm")</f>
        <v>Oct</v>
      </c>
      <c r="F1149" s="4" t="s">
        <v>27</v>
      </c>
      <c r="G1149" s="4" t="s">
        <v>59</v>
      </c>
      <c r="H1149" s="4" t="s">
        <v>60</v>
      </c>
      <c r="I1149" s="6" t="s">
        <v>23</v>
      </c>
      <c r="J1149" s="7">
        <v>70</v>
      </c>
      <c r="K1149" s="8">
        <v>750</v>
      </c>
      <c r="L1149" s="9">
        <f t="shared" si="17"/>
        <v>52500</v>
      </c>
      <c r="M1149" s="9">
        <v>341250.00000000006</v>
      </c>
      <c r="N1149" s="10">
        <v>0.65000000000000013</v>
      </c>
      <c r="O1149" s="4" t="s">
        <v>24</v>
      </c>
    </row>
    <row r="1150" spans="1:15" ht="14.25" customHeight="1" x14ac:dyDescent="0.25">
      <c r="A1150" s="4" t="s">
        <v>61</v>
      </c>
      <c r="B1150" s="4">
        <v>1185732</v>
      </c>
      <c r="C1150" s="5">
        <v>44481</v>
      </c>
      <c r="D1150" s="37">
        <v>2021</v>
      </c>
      <c r="E1150" s="5" t="str">
        <f>TEXT(Sales[[#This Row],[Invoice Date]],"mmm")</f>
        <v>Oct</v>
      </c>
      <c r="F1150" s="4" t="s">
        <v>27</v>
      </c>
      <c r="G1150" s="4" t="s">
        <v>59</v>
      </c>
      <c r="H1150" s="4" t="s">
        <v>60</v>
      </c>
      <c r="I1150" s="6" t="s">
        <v>17</v>
      </c>
      <c r="J1150" s="7">
        <v>40</v>
      </c>
      <c r="K1150" s="8">
        <v>450</v>
      </c>
      <c r="L1150" s="9">
        <f t="shared" si="17"/>
        <v>18000</v>
      </c>
      <c r="M1150" s="9">
        <v>62999.999999999993</v>
      </c>
      <c r="N1150" s="10">
        <v>0.35</v>
      </c>
      <c r="O1150" s="4" t="s">
        <v>24</v>
      </c>
    </row>
    <row r="1151" spans="1:15" ht="14.25" customHeight="1" x14ac:dyDescent="0.25">
      <c r="A1151" s="4" t="s">
        <v>61</v>
      </c>
      <c r="B1151" s="4">
        <v>1185732</v>
      </c>
      <c r="C1151" s="5">
        <v>44482</v>
      </c>
      <c r="D1151" s="37">
        <v>2021</v>
      </c>
      <c r="E1151" s="5" t="str">
        <f>TEXT(Sales[[#This Row],[Invoice Date]],"mmm")</f>
        <v>Oct</v>
      </c>
      <c r="F1151" s="4" t="s">
        <v>27</v>
      </c>
      <c r="G1151" s="4" t="s">
        <v>59</v>
      </c>
      <c r="H1151" s="4" t="s">
        <v>60</v>
      </c>
      <c r="I1151" s="6" t="s">
        <v>19</v>
      </c>
      <c r="J1151" s="7">
        <v>40</v>
      </c>
      <c r="K1151" s="8">
        <v>250</v>
      </c>
      <c r="L1151" s="9">
        <f t="shared" si="17"/>
        <v>10000</v>
      </c>
      <c r="M1151" s="9">
        <v>35000</v>
      </c>
      <c r="N1151" s="10">
        <v>0.35</v>
      </c>
      <c r="O1151" s="4" t="s">
        <v>24</v>
      </c>
    </row>
    <row r="1152" spans="1:15" ht="14.25" customHeight="1" x14ac:dyDescent="0.25">
      <c r="A1152" s="4" t="s">
        <v>61</v>
      </c>
      <c r="B1152" s="4">
        <v>1185732</v>
      </c>
      <c r="C1152" s="5">
        <v>44483</v>
      </c>
      <c r="D1152" s="37">
        <v>2021</v>
      </c>
      <c r="E1152" s="5" t="str">
        <f>TEXT(Sales[[#This Row],[Invoice Date]],"mmm")</f>
        <v>Oct</v>
      </c>
      <c r="F1152" s="4" t="s">
        <v>27</v>
      </c>
      <c r="G1152" s="4" t="s">
        <v>59</v>
      </c>
      <c r="H1152" s="4" t="s">
        <v>60</v>
      </c>
      <c r="I1152" s="6" t="s">
        <v>20</v>
      </c>
      <c r="J1152" s="7">
        <v>30.000000000000004</v>
      </c>
      <c r="K1152" s="8">
        <v>250</v>
      </c>
      <c r="L1152" s="9">
        <f t="shared" si="17"/>
        <v>7500.0000000000009</v>
      </c>
      <c r="M1152" s="9">
        <v>30000.000000000004</v>
      </c>
      <c r="N1152" s="10">
        <v>0.39999999999999997</v>
      </c>
      <c r="O1152" s="4" t="s">
        <v>24</v>
      </c>
    </row>
    <row r="1153" spans="1:15" ht="14.25" customHeight="1" x14ac:dyDescent="0.25">
      <c r="A1153" s="4" t="s">
        <v>61</v>
      </c>
      <c r="B1153" s="4">
        <v>1185732</v>
      </c>
      <c r="C1153" s="5">
        <v>44484</v>
      </c>
      <c r="D1153" s="37">
        <v>2021</v>
      </c>
      <c r="E1153" s="5" t="str">
        <f>TEXT(Sales[[#This Row],[Invoice Date]],"mmm")</f>
        <v>Oct</v>
      </c>
      <c r="F1153" s="4" t="s">
        <v>27</v>
      </c>
      <c r="G1153" s="4" t="s">
        <v>59</v>
      </c>
      <c r="H1153" s="4" t="s">
        <v>60</v>
      </c>
      <c r="I1153" s="6" t="s">
        <v>21</v>
      </c>
      <c r="J1153" s="7">
        <v>35</v>
      </c>
      <c r="K1153" s="8">
        <v>100</v>
      </c>
      <c r="L1153" s="9">
        <f t="shared" si="17"/>
        <v>3500</v>
      </c>
      <c r="M1153" s="9">
        <v>10500</v>
      </c>
      <c r="N1153" s="10">
        <v>0.3</v>
      </c>
      <c r="O1153" s="4" t="s">
        <v>24</v>
      </c>
    </row>
    <row r="1154" spans="1:15" ht="14.25" customHeight="1" x14ac:dyDescent="0.25">
      <c r="A1154" s="4" t="s">
        <v>61</v>
      </c>
      <c r="B1154" s="4">
        <v>1185732</v>
      </c>
      <c r="C1154" s="5">
        <v>44485</v>
      </c>
      <c r="D1154" s="37">
        <v>2021</v>
      </c>
      <c r="E1154" s="5" t="str">
        <f>TEXT(Sales[[#This Row],[Invoice Date]],"mmm")</f>
        <v>Oct</v>
      </c>
      <c r="F1154" s="4" t="s">
        <v>15</v>
      </c>
      <c r="G1154" s="4" t="s">
        <v>62</v>
      </c>
      <c r="H1154" s="4" t="s">
        <v>63</v>
      </c>
      <c r="I1154" s="6" t="s">
        <v>22</v>
      </c>
      <c r="J1154" s="7">
        <v>50</v>
      </c>
      <c r="K1154" s="8">
        <v>150</v>
      </c>
      <c r="L1154" s="9">
        <f t="shared" si="17"/>
        <v>7500</v>
      </c>
      <c r="M1154" s="9">
        <v>18750</v>
      </c>
      <c r="N1154" s="10">
        <v>0.25</v>
      </c>
      <c r="O1154" s="4" t="s">
        <v>24</v>
      </c>
    </row>
    <row r="1155" spans="1:15" ht="14.25" customHeight="1" x14ac:dyDescent="0.25">
      <c r="A1155" s="4" t="s">
        <v>61</v>
      </c>
      <c r="B1155" s="4">
        <v>1185732</v>
      </c>
      <c r="C1155" s="5">
        <v>44486</v>
      </c>
      <c r="D1155" s="37">
        <v>2021</v>
      </c>
      <c r="E1155" s="5" t="str">
        <f>TEXT(Sales[[#This Row],[Invoice Date]],"mmm")</f>
        <v>Oct</v>
      </c>
      <c r="F1155" s="4" t="s">
        <v>15</v>
      </c>
      <c r="G1155" s="4" t="s">
        <v>62</v>
      </c>
      <c r="H1155" s="4" t="s">
        <v>63</v>
      </c>
      <c r="I1155" s="6" t="s">
        <v>23</v>
      </c>
      <c r="J1155" s="7">
        <v>40</v>
      </c>
      <c r="K1155" s="8">
        <v>250</v>
      </c>
      <c r="L1155" s="9">
        <f t="shared" ref="L1155:L1218" si="18">J1155*K1155</f>
        <v>10000</v>
      </c>
      <c r="M1155" s="9">
        <v>40000</v>
      </c>
      <c r="N1155" s="10">
        <v>0.4</v>
      </c>
      <c r="O1155" s="4" t="s">
        <v>24</v>
      </c>
    </row>
    <row r="1156" spans="1:15" ht="14.25" customHeight="1" x14ac:dyDescent="0.25">
      <c r="A1156" s="4" t="s">
        <v>61</v>
      </c>
      <c r="B1156" s="4">
        <v>1185732</v>
      </c>
      <c r="C1156" s="5">
        <v>44487</v>
      </c>
      <c r="D1156" s="37">
        <v>2021</v>
      </c>
      <c r="E1156" s="5" t="str">
        <f>TEXT(Sales[[#This Row],[Invoice Date]],"mmm")</f>
        <v>Oct</v>
      </c>
      <c r="F1156" s="4" t="s">
        <v>15</v>
      </c>
      <c r="G1156" s="4" t="s">
        <v>62</v>
      </c>
      <c r="H1156" s="4" t="s">
        <v>63</v>
      </c>
      <c r="I1156" s="6" t="s">
        <v>17</v>
      </c>
      <c r="J1156" s="7">
        <v>40</v>
      </c>
      <c r="K1156" s="8">
        <v>500</v>
      </c>
      <c r="L1156" s="9">
        <f t="shared" si="18"/>
        <v>20000</v>
      </c>
      <c r="M1156" s="9">
        <v>70000</v>
      </c>
      <c r="N1156" s="10">
        <v>0.35</v>
      </c>
      <c r="O1156" s="4" t="s">
        <v>24</v>
      </c>
    </row>
    <row r="1157" spans="1:15" ht="14.25" customHeight="1" x14ac:dyDescent="0.25">
      <c r="A1157" s="4" t="s">
        <v>61</v>
      </c>
      <c r="B1157" s="4">
        <v>1185732</v>
      </c>
      <c r="C1157" s="5">
        <v>44488</v>
      </c>
      <c r="D1157" s="37">
        <v>2021</v>
      </c>
      <c r="E1157" s="5" t="str">
        <f>TEXT(Sales[[#This Row],[Invoice Date]],"mmm")</f>
        <v>Oct</v>
      </c>
      <c r="F1157" s="4" t="s">
        <v>15</v>
      </c>
      <c r="G1157" s="4" t="s">
        <v>62</v>
      </c>
      <c r="H1157" s="4" t="s">
        <v>63</v>
      </c>
      <c r="I1157" s="6" t="s">
        <v>19</v>
      </c>
      <c r="J1157" s="7">
        <v>40</v>
      </c>
      <c r="K1157" s="8">
        <v>150</v>
      </c>
      <c r="L1157" s="9">
        <f t="shared" si="18"/>
        <v>6000</v>
      </c>
      <c r="M1157" s="9">
        <v>21000</v>
      </c>
      <c r="N1157" s="10">
        <v>0.35</v>
      </c>
      <c r="O1157" s="4" t="s">
        <v>24</v>
      </c>
    </row>
    <row r="1158" spans="1:15" ht="14.25" customHeight="1" x14ac:dyDescent="0.25">
      <c r="A1158" s="4" t="s">
        <v>61</v>
      </c>
      <c r="B1158" s="4">
        <v>1185732</v>
      </c>
      <c r="C1158" s="5">
        <v>44489</v>
      </c>
      <c r="D1158" s="37">
        <v>2021</v>
      </c>
      <c r="E1158" s="5" t="str">
        <f>TEXT(Sales[[#This Row],[Invoice Date]],"mmm")</f>
        <v>Oct</v>
      </c>
      <c r="F1158" s="4" t="s">
        <v>15</v>
      </c>
      <c r="G1158" s="4" t="s">
        <v>62</v>
      </c>
      <c r="H1158" s="4" t="s">
        <v>63</v>
      </c>
      <c r="I1158" s="6" t="s">
        <v>20</v>
      </c>
      <c r="J1158" s="7">
        <v>30.000000000000004</v>
      </c>
      <c r="K1158" s="8">
        <v>200</v>
      </c>
      <c r="L1158" s="9">
        <f t="shared" si="18"/>
        <v>6000.0000000000009</v>
      </c>
      <c r="M1158" s="9">
        <v>24000</v>
      </c>
      <c r="N1158" s="10">
        <v>0.39999999999999997</v>
      </c>
      <c r="O1158" s="4" t="s">
        <v>24</v>
      </c>
    </row>
    <row r="1159" spans="1:15" ht="14.25" customHeight="1" x14ac:dyDescent="0.25">
      <c r="A1159" s="4" t="s">
        <v>61</v>
      </c>
      <c r="B1159" s="4">
        <v>1185732</v>
      </c>
      <c r="C1159" s="5">
        <v>44490</v>
      </c>
      <c r="D1159" s="37">
        <v>2021</v>
      </c>
      <c r="E1159" s="5" t="str">
        <f>TEXT(Sales[[#This Row],[Invoice Date]],"mmm")</f>
        <v>Oct</v>
      </c>
      <c r="F1159" s="4" t="s">
        <v>15</v>
      </c>
      <c r="G1159" s="4" t="s">
        <v>62</v>
      </c>
      <c r="H1159" s="4" t="s">
        <v>63</v>
      </c>
      <c r="I1159" s="6" t="s">
        <v>21</v>
      </c>
      <c r="J1159" s="7">
        <v>35</v>
      </c>
      <c r="K1159" s="8">
        <v>75</v>
      </c>
      <c r="L1159" s="9">
        <f t="shared" si="18"/>
        <v>2625</v>
      </c>
      <c r="M1159" s="9">
        <v>7875</v>
      </c>
      <c r="N1159" s="10">
        <v>0.3</v>
      </c>
      <c r="O1159" s="4" t="s">
        <v>24</v>
      </c>
    </row>
    <row r="1160" spans="1:15" ht="14.25" customHeight="1" x14ac:dyDescent="0.25">
      <c r="A1160" s="4" t="s">
        <v>61</v>
      </c>
      <c r="B1160" s="4">
        <v>1185732</v>
      </c>
      <c r="C1160" s="5">
        <v>44491</v>
      </c>
      <c r="D1160" s="37">
        <v>2021</v>
      </c>
      <c r="E1160" s="5" t="str">
        <f>TEXT(Sales[[#This Row],[Invoice Date]],"mmm")</f>
        <v>Oct</v>
      </c>
      <c r="F1160" s="4" t="s">
        <v>15</v>
      </c>
      <c r="G1160" s="4" t="s">
        <v>62</v>
      </c>
      <c r="H1160" s="4" t="s">
        <v>63</v>
      </c>
      <c r="I1160" s="6" t="s">
        <v>22</v>
      </c>
      <c r="J1160" s="7">
        <v>50</v>
      </c>
      <c r="K1160" s="8">
        <v>150</v>
      </c>
      <c r="L1160" s="9">
        <f t="shared" si="18"/>
        <v>7500</v>
      </c>
      <c r="M1160" s="9">
        <v>18750</v>
      </c>
      <c r="N1160" s="10">
        <v>0.25</v>
      </c>
      <c r="O1160" s="4" t="s">
        <v>24</v>
      </c>
    </row>
    <row r="1161" spans="1:15" ht="14.25" customHeight="1" x14ac:dyDescent="0.25">
      <c r="A1161" s="4" t="s">
        <v>61</v>
      </c>
      <c r="B1161" s="4">
        <v>1185732</v>
      </c>
      <c r="C1161" s="5">
        <v>44492</v>
      </c>
      <c r="D1161" s="37">
        <v>2021</v>
      </c>
      <c r="E1161" s="5" t="str">
        <f>TEXT(Sales[[#This Row],[Invoice Date]],"mmm")</f>
        <v>Oct</v>
      </c>
      <c r="F1161" s="4" t="s">
        <v>15</v>
      </c>
      <c r="G1161" s="4" t="s">
        <v>62</v>
      </c>
      <c r="H1161" s="4" t="s">
        <v>63</v>
      </c>
      <c r="I1161" s="6" t="s">
        <v>23</v>
      </c>
      <c r="J1161" s="7">
        <v>40</v>
      </c>
      <c r="K1161" s="8">
        <v>250</v>
      </c>
      <c r="L1161" s="9">
        <f t="shared" si="18"/>
        <v>10000</v>
      </c>
      <c r="M1161" s="9">
        <v>40000</v>
      </c>
      <c r="N1161" s="10">
        <v>0.4</v>
      </c>
      <c r="O1161" s="4" t="s">
        <v>24</v>
      </c>
    </row>
    <row r="1162" spans="1:15" ht="14.25" customHeight="1" x14ac:dyDescent="0.25">
      <c r="A1162" s="4" t="s">
        <v>61</v>
      </c>
      <c r="B1162" s="4">
        <v>1185732</v>
      </c>
      <c r="C1162" s="5">
        <v>44493</v>
      </c>
      <c r="D1162" s="37">
        <v>2021</v>
      </c>
      <c r="E1162" s="5" t="str">
        <f>TEXT(Sales[[#This Row],[Invoice Date]],"mmm")</f>
        <v>Oct</v>
      </c>
      <c r="F1162" s="4" t="s">
        <v>15</v>
      </c>
      <c r="G1162" s="4" t="s">
        <v>62</v>
      </c>
      <c r="H1162" s="4" t="s">
        <v>63</v>
      </c>
      <c r="I1162" s="6" t="s">
        <v>17</v>
      </c>
      <c r="J1162" s="7">
        <v>40</v>
      </c>
      <c r="K1162" s="8">
        <v>470</v>
      </c>
      <c r="L1162" s="9">
        <f t="shared" si="18"/>
        <v>18800</v>
      </c>
      <c r="M1162" s="9">
        <v>65800</v>
      </c>
      <c r="N1162" s="10">
        <v>0.35</v>
      </c>
      <c r="O1162" s="4" t="s">
        <v>24</v>
      </c>
    </row>
    <row r="1163" spans="1:15" ht="14.25" customHeight="1" x14ac:dyDescent="0.25">
      <c r="A1163" s="4" t="s">
        <v>61</v>
      </c>
      <c r="B1163" s="4">
        <v>1185732</v>
      </c>
      <c r="C1163" s="5">
        <v>44494</v>
      </c>
      <c r="D1163" s="37">
        <v>2021</v>
      </c>
      <c r="E1163" s="5" t="str">
        <f>TEXT(Sales[[#This Row],[Invoice Date]],"mmm")</f>
        <v>Oct</v>
      </c>
      <c r="F1163" s="4" t="s">
        <v>15</v>
      </c>
      <c r="G1163" s="4" t="s">
        <v>62</v>
      </c>
      <c r="H1163" s="4" t="s">
        <v>63</v>
      </c>
      <c r="I1163" s="6" t="s">
        <v>19</v>
      </c>
      <c r="J1163" s="7">
        <v>40</v>
      </c>
      <c r="K1163" s="8">
        <v>175</v>
      </c>
      <c r="L1163" s="9">
        <f t="shared" si="18"/>
        <v>7000</v>
      </c>
      <c r="M1163" s="9">
        <v>24500</v>
      </c>
      <c r="N1163" s="10">
        <v>0.35</v>
      </c>
      <c r="O1163" s="4" t="s">
        <v>24</v>
      </c>
    </row>
    <row r="1164" spans="1:15" ht="14.25" customHeight="1" x14ac:dyDescent="0.25">
      <c r="A1164" s="4" t="s">
        <v>61</v>
      </c>
      <c r="B1164" s="4">
        <v>1185732</v>
      </c>
      <c r="C1164" s="5">
        <v>44495</v>
      </c>
      <c r="D1164" s="37">
        <v>2021</v>
      </c>
      <c r="E1164" s="5" t="str">
        <f>TEXT(Sales[[#This Row],[Invoice Date]],"mmm")</f>
        <v>Oct</v>
      </c>
      <c r="F1164" s="4" t="s">
        <v>15</v>
      </c>
      <c r="G1164" s="4" t="s">
        <v>62</v>
      </c>
      <c r="H1164" s="4" t="s">
        <v>63</v>
      </c>
      <c r="I1164" s="6" t="s">
        <v>20</v>
      </c>
      <c r="J1164" s="7">
        <v>30.000000000000004</v>
      </c>
      <c r="K1164" s="8">
        <v>200</v>
      </c>
      <c r="L1164" s="9">
        <f t="shared" si="18"/>
        <v>6000.0000000000009</v>
      </c>
      <c r="M1164" s="9">
        <v>24000</v>
      </c>
      <c r="N1164" s="10">
        <v>0.39999999999999997</v>
      </c>
      <c r="O1164" s="4" t="s">
        <v>24</v>
      </c>
    </row>
    <row r="1165" spans="1:15" ht="14.25" customHeight="1" x14ac:dyDescent="0.25">
      <c r="A1165" s="4" t="s">
        <v>61</v>
      </c>
      <c r="B1165" s="4">
        <v>1185732</v>
      </c>
      <c r="C1165" s="5">
        <v>44496</v>
      </c>
      <c r="D1165" s="37">
        <v>2021</v>
      </c>
      <c r="E1165" s="5" t="str">
        <f>TEXT(Sales[[#This Row],[Invoice Date]],"mmm")</f>
        <v>Oct</v>
      </c>
      <c r="F1165" s="4" t="s">
        <v>15</v>
      </c>
      <c r="G1165" s="4" t="s">
        <v>62</v>
      </c>
      <c r="H1165" s="4" t="s">
        <v>63</v>
      </c>
      <c r="I1165" s="6" t="s">
        <v>21</v>
      </c>
      <c r="J1165" s="7">
        <v>35</v>
      </c>
      <c r="K1165" s="8">
        <v>50</v>
      </c>
      <c r="L1165" s="9">
        <f t="shared" si="18"/>
        <v>1750</v>
      </c>
      <c r="M1165" s="9">
        <v>5250</v>
      </c>
      <c r="N1165" s="10">
        <v>0.3</v>
      </c>
      <c r="O1165" s="4" t="s">
        <v>24</v>
      </c>
    </row>
    <row r="1166" spans="1:15" ht="14.25" customHeight="1" x14ac:dyDescent="0.25">
      <c r="A1166" s="4" t="s">
        <v>61</v>
      </c>
      <c r="B1166" s="4">
        <v>1185732</v>
      </c>
      <c r="C1166" s="5">
        <v>44497</v>
      </c>
      <c r="D1166" s="37">
        <v>2021</v>
      </c>
      <c r="E1166" s="5" t="str">
        <f>TEXT(Sales[[#This Row],[Invoice Date]],"mmm")</f>
        <v>Oct</v>
      </c>
      <c r="F1166" s="4" t="s">
        <v>15</v>
      </c>
      <c r="G1166" s="4" t="s">
        <v>62</v>
      </c>
      <c r="H1166" s="4" t="s">
        <v>63</v>
      </c>
      <c r="I1166" s="6" t="s">
        <v>22</v>
      </c>
      <c r="J1166" s="7">
        <v>50</v>
      </c>
      <c r="K1166" s="8">
        <v>100</v>
      </c>
      <c r="L1166" s="9">
        <f t="shared" si="18"/>
        <v>5000</v>
      </c>
      <c r="M1166" s="9">
        <v>12500</v>
      </c>
      <c r="N1166" s="10">
        <v>0.25</v>
      </c>
      <c r="O1166" s="4" t="s">
        <v>24</v>
      </c>
    </row>
    <row r="1167" spans="1:15" ht="14.25" customHeight="1" x14ac:dyDescent="0.25">
      <c r="A1167" s="4" t="s">
        <v>61</v>
      </c>
      <c r="B1167" s="4">
        <v>1185732</v>
      </c>
      <c r="C1167" s="5">
        <v>44498</v>
      </c>
      <c r="D1167" s="37">
        <v>2021</v>
      </c>
      <c r="E1167" s="5" t="str">
        <f>TEXT(Sales[[#This Row],[Invoice Date]],"mmm")</f>
        <v>Oct</v>
      </c>
      <c r="F1167" s="4" t="s">
        <v>15</v>
      </c>
      <c r="G1167" s="4" t="s">
        <v>62</v>
      </c>
      <c r="H1167" s="4" t="s">
        <v>63</v>
      </c>
      <c r="I1167" s="6" t="s">
        <v>23</v>
      </c>
      <c r="J1167" s="7">
        <v>40</v>
      </c>
      <c r="K1167" s="8">
        <v>200</v>
      </c>
      <c r="L1167" s="9">
        <f t="shared" si="18"/>
        <v>8000</v>
      </c>
      <c r="M1167" s="9">
        <v>32000</v>
      </c>
      <c r="N1167" s="10">
        <v>0.4</v>
      </c>
      <c r="O1167" s="4" t="s">
        <v>24</v>
      </c>
    </row>
    <row r="1168" spans="1:15" ht="14.25" customHeight="1" x14ac:dyDescent="0.25">
      <c r="A1168" s="4" t="s">
        <v>61</v>
      </c>
      <c r="B1168" s="4">
        <v>1185732</v>
      </c>
      <c r="C1168" s="5">
        <v>44499</v>
      </c>
      <c r="D1168" s="37">
        <v>2021</v>
      </c>
      <c r="E1168" s="5" t="str">
        <f>TEXT(Sales[[#This Row],[Invoice Date]],"mmm")</f>
        <v>Oct</v>
      </c>
      <c r="F1168" s="4" t="s">
        <v>15</v>
      </c>
      <c r="G1168" s="4" t="s">
        <v>62</v>
      </c>
      <c r="H1168" s="4" t="s">
        <v>63</v>
      </c>
      <c r="I1168" s="6" t="s">
        <v>17</v>
      </c>
      <c r="J1168" s="7">
        <v>40</v>
      </c>
      <c r="K1168" s="8">
        <v>450</v>
      </c>
      <c r="L1168" s="9">
        <f t="shared" si="18"/>
        <v>18000</v>
      </c>
      <c r="M1168" s="9">
        <v>62999.999999999993</v>
      </c>
      <c r="N1168" s="10">
        <v>0.35</v>
      </c>
      <c r="O1168" s="4" t="s">
        <v>24</v>
      </c>
    </row>
    <row r="1169" spans="1:15" ht="14.25" customHeight="1" x14ac:dyDescent="0.25">
      <c r="A1169" s="4" t="s">
        <v>61</v>
      </c>
      <c r="B1169" s="4">
        <v>1185732</v>
      </c>
      <c r="C1169" s="5">
        <v>44500</v>
      </c>
      <c r="D1169" s="37">
        <v>2021</v>
      </c>
      <c r="E1169" s="5" t="str">
        <f>TEXT(Sales[[#This Row],[Invoice Date]],"mmm")</f>
        <v>Oct</v>
      </c>
      <c r="F1169" s="4" t="s">
        <v>15</v>
      </c>
      <c r="G1169" s="4" t="s">
        <v>62</v>
      </c>
      <c r="H1169" s="4" t="s">
        <v>63</v>
      </c>
      <c r="I1169" s="6" t="s">
        <v>19</v>
      </c>
      <c r="J1169" s="7">
        <v>40</v>
      </c>
      <c r="K1169" s="8">
        <v>150</v>
      </c>
      <c r="L1169" s="9">
        <f t="shared" si="18"/>
        <v>6000</v>
      </c>
      <c r="M1169" s="9">
        <v>21000</v>
      </c>
      <c r="N1169" s="10">
        <v>0.35</v>
      </c>
      <c r="O1169" s="4" t="s">
        <v>24</v>
      </c>
    </row>
    <row r="1170" spans="1:15" ht="14.25" customHeight="1" x14ac:dyDescent="0.25">
      <c r="A1170" s="4" t="s">
        <v>61</v>
      </c>
      <c r="B1170" s="4">
        <v>1185732</v>
      </c>
      <c r="C1170" s="5">
        <v>44501</v>
      </c>
      <c r="D1170" s="37">
        <v>2021</v>
      </c>
      <c r="E1170" s="5" t="str">
        <f>TEXT(Sales[[#This Row],[Invoice Date]],"mmm")</f>
        <v>Nov</v>
      </c>
      <c r="F1170" s="4" t="s">
        <v>15</v>
      </c>
      <c r="G1170" s="4" t="s">
        <v>62</v>
      </c>
      <c r="H1170" s="4" t="s">
        <v>63</v>
      </c>
      <c r="I1170" s="6" t="s">
        <v>20</v>
      </c>
      <c r="J1170" s="7">
        <v>30.000000000000004</v>
      </c>
      <c r="K1170" s="8">
        <v>150</v>
      </c>
      <c r="L1170" s="9">
        <f t="shared" si="18"/>
        <v>4500.0000000000009</v>
      </c>
      <c r="M1170" s="9">
        <v>18000</v>
      </c>
      <c r="N1170" s="10">
        <v>0.39999999999999997</v>
      </c>
      <c r="O1170" s="4" t="s">
        <v>24</v>
      </c>
    </row>
    <row r="1171" spans="1:15" ht="14.25" customHeight="1" x14ac:dyDescent="0.25">
      <c r="A1171" s="4" t="s">
        <v>61</v>
      </c>
      <c r="B1171" s="4">
        <v>1185732</v>
      </c>
      <c r="C1171" s="5">
        <v>44502</v>
      </c>
      <c r="D1171" s="37">
        <v>2021</v>
      </c>
      <c r="E1171" s="5" t="str">
        <f>TEXT(Sales[[#This Row],[Invoice Date]],"mmm")</f>
        <v>Nov</v>
      </c>
      <c r="F1171" s="4" t="s">
        <v>15</v>
      </c>
      <c r="G1171" s="4" t="s">
        <v>62</v>
      </c>
      <c r="H1171" s="4" t="s">
        <v>63</v>
      </c>
      <c r="I1171" s="6" t="s">
        <v>21</v>
      </c>
      <c r="J1171" s="7">
        <v>35</v>
      </c>
      <c r="K1171" s="8">
        <v>75</v>
      </c>
      <c r="L1171" s="9">
        <f t="shared" si="18"/>
        <v>2625</v>
      </c>
      <c r="M1171" s="9">
        <v>7875</v>
      </c>
      <c r="N1171" s="10">
        <v>0.3</v>
      </c>
      <c r="O1171" s="4" t="s">
        <v>24</v>
      </c>
    </row>
    <row r="1172" spans="1:15" ht="14.25" customHeight="1" x14ac:dyDescent="0.25">
      <c r="A1172" s="4" t="s">
        <v>61</v>
      </c>
      <c r="B1172" s="4">
        <v>1185732</v>
      </c>
      <c r="C1172" s="5">
        <v>44503</v>
      </c>
      <c r="D1172" s="37">
        <v>2021</v>
      </c>
      <c r="E1172" s="5" t="str">
        <f>TEXT(Sales[[#This Row],[Invoice Date]],"mmm")</f>
        <v>Nov</v>
      </c>
      <c r="F1172" s="4" t="s">
        <v>15</v>
      </c>
      <c r="G1172" s="4" t="s">
        <v>62</v>
      </c>
      <c r="H1172" s="4" t="s">
        <v>63</v>
      </c>
      <c r="I1172" s="6" t="s">
        <v>22</v>
      </c>
      <c r="J1172" s="7">
        <v>50</v>
      </c>
      <c r="K1172" s="8">
        <v>75</v>
      </c>
      <c r="L1172" s="9">
        <f t="shared" si="18"/>
        <v>3750</v>
      </c>
      <c r="M1172" s="9">
        <v>9375</v>
      </c>
      <c r="N1172" s="10">
        <v>0.25</v>
      </c>
      <c r="O1172" s="4" t="s">
        <v>24</v>
      </c>
    </row>
    <row r="1173" spans="1:15" ht="14.25" customHeight="1" x14ac:dyDescent="0.25">
      <c r="A1173" s="4" t="s">
        <v>61</v>
      </c>
      <c r="B1173" s="4">
        <v>1185732</v>
      </c>
      <c r="C1173" s="5">
        <v>44504</v>
      </c>
      <c r="D1173" s="37">
        <v>2021</v>
      </c>
      <c r="E1173" s="5" t="str">
        <f>TEXT(Sales[[#This Row],[Invoice Date]],"mmm")</f>
        <v>Nov</v>
      </c>
      <c r="F1173" s="4" t="s">
        <v>15</v>
      </c>
      <c r="G1173" s="4" t="s">
        <v>62</v>
      </c>
      <c r="H1173" s="4" t="s">
        <v>63</v>
      </c>
      <c r="I1173" s="6" t="s">
        <v>23</v>
      </c>
      <c r="J1173" s="7">
        <v>40</v>
      </c>
      <c r="K1173" s="8">
        <v>225</v>
      </c>
      <c r="L1173" s="9">
        <f t="shared" si="18"/>
        <v>9000</v>
      </c>
      <c r="M1173" s="9">
        <v>36000</v>
      </c>
      <c r="N1173" s="10">
        <v>0.4</v>
      </c>
      <c r="O1173" s="4" t="s">
        <v>24</v>
      </c>
    </row>
    <row r="1174" spans="1:15" ht="14.25" customHeight="1" x14ac:dyDescent="0.25">
      <c r="A1174" s="4" t="s">
        <v>61</v>
      </c>
      <c r="B1174" s="4">
        <v>1185732</v>
      </c>
      <c r="C1174" s="5">
        <v>44505</v>
      </c>
      <c r="D1174" s="37">
        <v>2021</v>
      </c>
      <c r="E1174" s="5" t="str">
        <f>TEXT(Sales[[#This Row],[Invoice Date]],"mmm")</f>
        <v>Nov</v>
      </c>
      <c r="F1174" s="4" t="s">
        <v>15</v>
      </c>
      <c r="G1174" s="4" t="s">
        <v>62</v>
      </c>
      <c r="H1174" s="4" t="s">
        <v>63</v>
      </c>
      <c r="I1174" s="6" t="s">
        <v>17</v>
      </c>
      <c r="J1174" s="7">
        <v>54.999999999999993</v>
      </c>
      <c r="K1174" s="8">
        <v>495</v>
      </c>
      <c r="L1174" s="9">
        <f t="shared" si="18"/>
        <v>27224.999999999996</v>
      </c>
      <c r="M1174" s="9">
        <v>95287.499999999971</v>
      </c>
      <c r="N1174" s="10">
        <v>0.35</v>
      </c>
      <c r="O1174" s="4" t="s">
        <v>24</v>
      </c>
    </row>
    <row r="1175" spans="1:15" ht="14.25" customHeight="1" x14ac:dyDescent="0.25">
      <c r="A1175" s="4" t="s">
        <v>61</v>
      </c>
      <c r="B1175" s="4">
        <v>1185732</v>
      </c>
      <c r="C1175" s="5">
        <v>44506</v>
      </c>
      <c r="D1175" s="37">
        <v>2021</v>
      </c>
      <c r="E1175" s="5" t="str">
        <f>TEXT(Sales[[#This Row],[Invoice Date]],"mmm")</f>
        <v>Nov</v>
      </c>
      <c r="F1175" s="4" t="s">
        <v>15</v>
      </c>
      <c r="G1175" s="4" t="s">
        <v>62</v>
      </c>
      <c r="H1175" s="4" t="s">
        <v>63</v>
      </c>
      <c r="I1175" s="6" t="s">
        <v>19</v>
      </c>
      <c r="J1175" s="7">
        <v>50</v>
      </c>
      <c r="K1175" s="8">
        <v>200</v>
      </c>
      <c r="L1175" s="9">
        <f t="shared" si="18"/>
        <v>10000</v>
      </c>
      <c r="M1175" s="9">
        <v>35000</v>
      </c>
      <c r="N1175" s="10">
        <v>0.35</v>
      </c>
      <c r="O1175" s="4" t="s">
        <v>24</v>
      </c>
    </row>
    <row r="1176" spans="1:15" ht="14.25" customHeight="1" x14ac:dyDescent="0.25">
      <c r="A1176" s="4" t="s">
        <v>61</v>
      </c>
      <c r="B1176" s="4">
        <v>1185732</v>
      </c>
      <c r="C1176" s="5">
        <v>44507</v>
      </c>
      <c r="D1176" s="37">
        <v>2021</v>
      </c>
      <c r="E1176" s="5" t="str">
        <f>TEXT(Sales[[#This Row],[Invoice Date]],"mmm")</f>
        <v>Nov</v>
      </c>
      <c r="F1176" s="4" t="s">
        <v>15</v>
      </c>
      <c r="G1176" s="4" t="s">
        <v>62</v>
      </c>
      <c r="H1176" s="4" t="s">
        <v>63</v>
      </c>
      <c r="I1176" s="6" t="s">
        <v>20</v>
      </c>
      <c r="J1176" s="7">
        <v>45</v>
      </c>
      <c r="K1176" s="8">
        <v>175</v>
      </c>
      <c r="L1176" s="9">
        <f t="shared" si="18"/>
        <v>7875</v>
      </c>
      <c r="M1176" s="9">
        <v>31499.999999999996</v>
      </c>
      <c r="N1176" s="10">
        <v>0.39999999999999997</v>
      </c>
      <c r="O1176" s="4" t="s">
        <v>24</v>
      </c>
    </row>
    <row r="1177" spans="1:15" ht="14.25" customHeight="1" x14ac:dyDescent="0.25">
      <c r="A1177" s="4" t="s">
        <v>61</v>
      </c>
      <c r="B1177" s="4">
        <v>1185732</v>
      </c>
      <c r="C1177" s="5">
        <v>44508</v>
      </c>
      <c r="D1177" s="37">
        <v>2021</v>
      </c>
      <c r="E1177" s="5" t="str">
        <f>TEXT(Sales[[#This Row],[Invoice Date]],"mmm")</f>
        <v>Nov</v>
      </c>
      <c r="F1177" s="4" t="s">
        <v>15</v>
      </c>
      <c r="G1177" s="4" t="s">
        <v>62</v>
      </c>
      <c r="H1177" s="4" t="s">
        <v>63</v>
      </c>
      <c r="I1177" s="6" t="s">
        <v>21</v>
      </c>
      <c r="J1177" s="7">
        <v>45</v>
      </c>
      <c r="K1177" s="8">
        <v>125</v>
      </c>
      <c r="L1177" s="9">
        <f t="shared" si="18"/>
        <v>5625</v>
      </c>
      <c r="M1177" s="9">
        <v>16875</v>
      </c>
      <c r="N1177" s="10">
        <v>0.3</v>
      </c>
      <c r="O1177" s="4" t="s">
        <v>24</v>
      </c>
    </row>
    <row r="1178" spans="1:15" ht="14.25" customHeight="1" x14ac:dyDescent="0.25">
      <c r="A1178" s="4" t="s">
        <v>61</v>
      </c>
      <c r="B1178" s="4">
        <v>1185732</v>
      </c>
      <c r="C1178" s="5">
        <v>44509</v>
      </c>
      <c r="D1178" s="37">
        <v>2021</v>
      </c>
      <c r="E1178" s="5" t="str">
        <f>TEXT(Sales[[#This Row],[Invoice Date]],"mmm")</f>
        <v>Nov</v>
      </c>
      <c r="F1178" s="4" t="s">
        <v>15</v>
      </c>
      <c r="G1178" s="4" t="s">
        <v>62</v>
      </c>
      <c r="H1178" s="4" t="s">
        <v>63</v>
      </c>
      <c r="I1178" s="6" t="s">
        <v>22</v>
      </c>
      <c r="J1178" s="7">
        <v>54.999999999999993</v>
      </c>
      <c r="K1178" s="8">
        <v>150</v>
      </c>
      <c r="L1178" s="9">
        <f t="shared" si="18"/>
        <v>8249.9999999999982</v>
      </c>
      <c r="M1178" s="9">
        <v>20624.999999999996</v>
      </c>
      <c r="N1178" s="10">
        <v>0.25</v>
      </c>
      <c r="O1178" s="4" t="s">
        <v>24</v>
      </c>
    </row>
    <row r="1179" spans="1:15" ht="14.25" customHeight="1" x14ac:dyDescent="0.25">
      <c r="A1179" s="4" t="s">
        <v>61</v>
      </c>
      <c r="B1179" s="4">
        <v>1185732</v>
      </c>
      <c r="C1179" s="5">
        <v>44510</v>
      </c>
      <c r="D1179" s="37">
        <v>2021</v>
      </c>
      <c r="E1179" s="5" t="str">
        <f>TEXT(Sales[[#This Row],[Invoice Date]],"mmm")</f>
        <v>Nov</v>
      </c>
      <c r="F1179" s="4" t="s">
        <v>15</v>
      </c>
      <c r="G1179" s="4" t="s">
        <v>62</v>
      </c>
      <c r="H1179" s="4" t="s">
        <v>63</v>
      </c>
      <c r="I1179" s="6" t="s">
        <v>23</v>
      </c>
      <c r="J1179" s="7">
        <v>60</v>
      </c>
      <c r="K1179" s="8">
        <v>275</v>
      </c>
      <c r="L1179" s="9">
        <f t="shared" si="18"/>
        <v>16500</v>
      </c>
      <c r="M1179" s="9">
        <v>66000</v>
      </c>
      <c r="N1179" s="10">
        <v>0.4</v>
      </c>
      <c r="O1179" s="4" t="s">
        <v>24</v>
      </c>
    </row>
    <row r="1180" spans="1:15" ht="14.25" customHeight="1" x14ac:dyDescent="0.25">
      <c r="A1180" s="4" t="s">
        <v>61</v>
      </c>
      <c r="B1180" s="4">
        <v>1185732</v>
      </c>
      <c r="C1180" s="5">
        <v>44511</v>
      </c>
      <c r="D1180" s="37">
        <v>2021</v>
      </c>
      <c r="E1180" s="5" t="str">
        <f>TEXT(Sales[[#This Row],[Invoice Date]],"mmm")</f>
        <v>Nov</v>
      </c>
      <c r="F1180" s="4" t="s">
        <v>15</v>
      </c>
      <c r="G1180" s="4" t="s">
        <v>62</v>
      </c>
      <c r="H1180" s="4" t="s">
        <v>63</v>
      </c>
      <c r="I1180" s="6" t="s">
        <v>17</v>
      </c>
      <c r="J1180" s="7">
        <v>54.999999999999993</v>
      </c>
      <c r="K1180" s="8">
        <v>525</v>
      </c>
      <c r="L1180" s="9">
        <f t="shared" si="18"/>
        <v>28874.999999999996</v>
      </c>
      <c r="M1180" s="9">
        <v>101062.49999999997</v>
      </c>
      <c r="N1180" s="10">
        <v>0.35</v>
      </c>
      <c r="O1180" s="4" t="s">
        <v>24</v>
      </c>
    </row>
    <row r="1181" spans="1:15" ht="14.25" customHeight="1" x14ac:dyDescent="0.25">
      <c r="A1181" s="4" t="s">
        <v>61</v>
      </c>
      <c r="B1181" s="4">
        <v>1185732</v>
      </c>
      <c r="C1181" s="5">
        <v>44512</v>
      </c>
      <c r="D1181" s="37">
        <v>2021</v>
      </c>
      <c r="E1181" s="5" t="str">
        <f>TEXT(Sales[[#This Row],[Invoice Date]],"mmm")</f>
        <v>Nov</v>
      </c>
      <c r="F1181" s="4" t="s">
        <v>15</v>
      </c>
      <c r="G1181" s="4" t="s">
        <v>62</v>
      </c>
      <c r="H1181" s="4" t="s">
        <v>63</v>
      </c>
      <c r="I1181" s="6" t="s">
        <v>19</v>
      </c>
      <c r="J1181" s="7">
        <v>50</v>
      </c>
      <c r="K1181" s="8">
        <v>275</v>
      </c>
      <c r="L1181" s="9">
        <f t="shared" si="18"/>
        <v>13750</v>
      </c>
      <c r="M1181" s="9">
        <v>48125</v>
      </c>
      <c r="N1181" s="10">
        <v>0.35</v>
      </c>
      <c r="O1181" s="4" t="s">
        <v>24</v>
      </c>
    </row>
    <row r="1182" spans="1:15" ht="14.25" customHeight="1" x14ac:dyDescent="0.25">
      <c r="A1182" s="4" t="s">
        <v>61</v>
      </c>
      <c r="B1182" s="4">
        <v>1185732</v>
      </c>
      <c r="C1182" s="5">
        <v>44513</v>
      </c>
      <c r="D1182" s="37">
        <v>2021</v>
      </c>
      <c r="E1182" s="5" t="str">
        <f>TEXT(Sales[[#This Row],[Invoice Date]],"mmm")</f>
        <v>Nov</v>
      </c>
      <c r="F1182" s="4" t="s">
        <v>15</v>
      </c>
      <c r="G1182" s="4" t="s">
        <v>62</v>
      </c>
      <c r="H1182" s="4" t="s">
        <v>63</v>
      </c>
      <c r="I1182" s="6" t="s">
        <v>20</v>
      </c>
      <c r="J1182" s="7">
        <v>45</v>
      </c>
      <c r="K1182" s="8">
        <v>200</v>
      </c>
      <c r="L1182" s="9">
        <f t="shared" si="18"/>
        <v>9000</v>
      </c>
      <c r="M1182" s="9">
        <v>36000</v>
      </c>
      <c r="N1182" s="10">
        <v>0.39999999999999997</v>
      </c>
      <c r="O1182" s="4" t="s">
        <v>24</v>
      </c>
    </row>
    <row r="1183" spans="1:15" ht="14.25" customHeight="1" x14ac:dyDescent="0.25">
      <c r="A1183" s="4" t="s">
        <v>61</v>
      </c>
      <c r="B1183" s="4">
        <v>1185732</v>
      </c>
      <c r="C1183" s="5">
        <v>44514</v>
      </c>
      <c r="D1183" s="37">
        <v>2021</v>
      </c>
      <c r="E1183" s="5" t="str">
        <f>TEXT(Sales[[#This Row],[Invoice Date]],"mmm")</f>
        <v>Nov</v>
      </c>
      <c r="F1183" s="4" t="s">
        <v>15</v>
      </c>
      <c r="G1183" s="4" t="s">
        <v>62</v>
      </c>
      <c r="H1183" s="4" t="s">
        <v>63</v>
      </c>
      <c r="I1183" s="6" t="s">
        <v>21</v>
      </c>
      <c r="J1183" s="7">
        <v>45</v>
      </c>
      <c r="K1183" s="8">
        <v>175</v>
      </c>
      <c r="L1183" s="9">
        <f t="shared" si="18"/>
        <v>7875</v>
      </c>
      <c r="M1183" s="9">
        <v>23625</v>
      </c>
      <c r="N1183" s="10">
        <v>0.3</v>
      </c>
      <c r="O1183" s="4" t="s">
        <v>24</v>
      </c>
    </row>
    <row r="1184" spans="1:15" ht="14.25" customHeight="1" x14ac:dyDescent="0.25">
      <c r="A1184" s="4" t="s">
        <v>61</v>
      </c>
      <c r="B1184" s="4">
        <v>1185732</v>
      </c>
      <c r="C1184" s="5">
        <v>44515</v>
      </c>
      <c r="D1184" s="37">
        <v>2021</v>
      </c>
      <c r="E1184" s="5" t="str">
        <f>TEXT(Sales[[#This Row],[Invoice Date]],"mmm")</f>
        <v>Nov</v>
      </c>
      <c r="F1184" s="4" t="s">
        <v>15</v>
      </c>
      <c r="G1184" s="4" t="s">
        <v>62</v>
      </c>
      <c r="H1184" s="4" t="s">
        <v>63</v>
      </c>
      <c r="I1184" s="6" t="s">
        <v>22</v>
      </c>
      <c r="J1184" s="7">
        <v>54.999999999999993</v>
      </c>
      <c r="K1184" s="8">
        <v>175</v>
      </c>
      <c r="L1184" s="9">
        <f t="shared" si="18"/>
        <v>9624.9999999999982</v>
      </c>
      <c r="M1184" s="9">
        <v>24062.499999999996</v>
      </c>
      <c r="N1184" s="10">
        <v>0.25</v>
      </c>
      <c r="O1184" s="4" t="s">
        <v>24</v>
      </c>
    </row>
    <row r="1185" spans="1:15" ht="14.25" customHeight="1" x14ac:dyDescent="0.25">
      <c r="A1185" s="4" t="s">
        <v>61</v>
      </c>
      <c r="B1185" s="4">
        <v>1185732</v>
      </c>
      <c r="C1185" s="5">
        <v>44516</v>
      </c>
      <c r="D1185" s="37">
        <v>2021</v>
      </c>
      <c r="E1185" s="5" t="str">
        <f>TEXT(Sales[[#This Row],[Invoice Date]],"mmm")</f>
        <v>Nov</v>
      </c>
      <c r="F1185" s="4" t="s">
        <v>15</v>
      </c>
      <c r="G1185" s="4" t="s">
        <v>62</v>
      </c>
      <c r="H1185" s="4" t="s">
        <v>63</v>
      </c>
      <c r="I1185" s="6" t="s">
        <v>23</v>
      </c>
      <c r="J1185" s="7">
        <v>60</v>
      </c>
      <c r="K1185" s="8">
        <v>325</v>
      </c>
      <c r="L1185" s="9">
        <f t="shared" si="18"/>
        <v>19500</v>
      </c>
      <c r="M1185" s="9">
        <v>78000</v>
      </c>
      <c r="N1185" s="10">
        <v>0.4</v>
      </c>
      <c r="O1185" s="4" t="s">
        <v>24</v>
      </c>
    </row>
    <row r="1186" spans="1:15" ht="14.25" customHeight="1" x14ac:dyDescent="0.25">
      <c r="A1186" s="4" t="s">
        <v>61</v>
      </c>
      <c r="B1186" s="4">
        <v>1185732</v>
      </c>
      <c r="C1186" s="5">
        <v>44517</v>
      </c>
      <c r="D1186" s="37">
        <v>2021</v>
      </c>
      <c r="E1186" s="5" t="str">
        <f>TEXT(Sales[[#This Row],[Invoice Date]],"mmm")</f>
        <v>Nov</v>
      </c>
      <c r="F1186" s="4" t="s">
        <v>15</v>
      </c>
      <c r="G1186" s="4" t="s">
        <v>62</v>
      </c>
      <c r="H1186" s="4" t="s">
        <v>63</v>
      </c>
      <c r="I1186" s="6" t="s">
        <v>17</v>
      </c>
      <c r="J1186" s="7">
        <v>54.999999999999993</v>
      </c>
      <c r="K1186" s="8">
        <v>550</v>
      </c>
      <c r="L1186" s="9">
        <f t="shared" si="18"/>
        <v>30249.999999999996</v>
      </c>
      <c r="M1186" s="9">
        <v>105874.99999999997</v>
      </c>
      <c r="N1186" s="10">
        <v>0.35</v>
      </c>
      <c r="O1186" s="4" t="s">
        <v>24</v>
      </c>
    </row>
    <row r="1187" spans="1:15" ht="14.25" customHeight="1" x14ac:dyDescent="0.25">
      <c r="A1187" s="4" t="s">
        <v>61</v>
      </c>
      <c r="B1187" s="4">
        <v>1185732</v>
      </c>
      <c r="C1187" s="5">
        <v>44518</v>
      </c>
      <c r="D1187" s="37">
        <v>2021</v>
      </c>
      <c r="E1187" s="5" t="str">
        <f>TEXT(Sales[[#This Row],[Invoice Date]],"mmm")</f>
        <v>Nov</v>
      </c>
      <c r="F1187" s="4" t="s">
        <v>15</v>
      </c>
      <c r="G1187" s="4" t="s">
        <v>62</v>
      </c>
      <c r="H1187" s="4" t="s">
        <v>63</v>
      </c>
      <c r="I1187" s="6" t="s">
        <v>19</v>
      </c>
      <c r="J1187" s="7">
        <v>50</v>
      </c>
      <c r="K1187" s="8">
        <v>300</v>
      </c>
      <c r="L1187" s="9">
        <f t="shared" si="18"/>
        <v>15000</v>
      </c>
      <c r="M1187" s="9">
        <v>52500</v>
      </c>
      <c r="N1187" s="10">
        <v>0.35</v>
      </c>
      <c r="O1187" s="4" t="s">
        <v>24</v>
      </c>
    </row>
    <row r="1188" spans="1:15" ht="14.25" customHeight="1" x14ac:dyDescent="0.25">
      <c r="A1188" s="4" t="s">
        <v>61</v>
      </c>
      <c r="B1188" s="4">
        <v>1185732</v>
      </c>
      <c r="C1188" s="5">
        <v>44519</v>
      </c>
      <c r="D1188" s="37">
        <v>2021</v>
      </c>
      <c r="E1188" s="5" t="str">
        <f>TEXT(Sales[[#This Row],[Invoice Date]],"mmm")</f>
        <v>Nov</v>
      </c>
      <c r="F1188" s="4" t="s">
        <v>15</v>
      </c>
      <c r="G1188" s="4" t="s">
        <v>62</v>
      </c>
      <c r="H1188" s="4" t="s">
        <v>63</v>
      </c>
      <c r="I1188" s="6" t="s">
        <v>20</v>
      </c>
      <c r="J1188" s="7">
        <v>45</v>
      </c>
      <c r="K1188" s="8">
        <v>225</v>
      </c>
      <c r="L1188" s="9">
        <f t="shared" si="18"/>
        <v>10125</v>
      </c>
      <c r="M1188" s="9">
        <v>40500</v>
      </c>
      <c r="N1188" s="10">
        <v>0.39999999999999997</v>
      </c>
      <c r="O1188" s="4" t="s">
        <v>24</v>
      </c>
    </row>
    <row r="1189" spans="1:15" ht="14.25" customHeight="1" x14ac:dyDescent="0.25">
      <c r="A1189" s="4" t="s">
        <v>61</v>
      </c>
      <c r="B1189" s="4">
        <v>1185732</v>
      </c>
      <c r="C1189" s="5">
        <v>44520</v>
      </c>
      <c r="D1189" s="37">
        <v>2021</v>
      </c>
      <c r="E1189" s="5" t="str">
        <f>TEXT(Sales[[#This Row],[Invoice Date]],"mmm")</f>
        <v>Nov</v>
      </c>
      <c r="F1189" s="4" t="s">
        <v>15</v>
      </c>
      <c r="G1189" s="4" t="s">
        <v>62</v>
      </c>
      <c r="H1189" s="4" t="s">
        <v>63</v>
      </c>
      <c r="I1189" s="6" t="s">
        <v>21</v>
      </c>
      <c r="J1189" s="7">
        <v>45</v>
      </c>
      <c r="K1189" s="8">
        <v>175</v>
      </c>
      <c r="L1189" s="9">
        <f t="shared" si="18"/>
        <v>7875</v>
      </c>
      <c r="M1189" s="9">
        <v>23625</v>
      </c>
      <c r="N1189" s="10">
        <v>0.3</v>
      </c>
      <c r="O1189" s="4" t="s">
        <v>24</v>
      </c>
    </row>
    <row r="1190" spans="1:15" ht="14.25" customHeight="1" x14ac:dyDescent="0.25">
      <c r="A1190" s="4" t="s">
        <v>61</v>
      </c>
      <c r="B1190" s="4">
        <v>1185732</v>
      </c>
      <c r="C1190" s="5">
        <v>44521</v>
      </c>
      <c r="D1190" s="37">
        <v>2021</v>
      </c>
      <c r="E1190" s="5" t="str">
        <f>TEXT(Sales[[#This Row],[Invoice Date]],"mmm")</f>
        <v>Nov</v>
      </c>
      <c r="F1190" s="4" t="s">
        <v>15</v>
      </c>
      <c r="G1190" s="4" t="s">
        <v>62</v>
      </c>
      <c r="H1190" s="4" t="s">
        <v>63</v>
      </c>
      <c r="I1190" s="6" t="s">
        <v>22</v>
      </c>
      <c r="J1190" s="7">
        <v>54.999999999999993</v>
      </c>
      <c r="K1190" s="8">
        <v>200</v>
      </c>
      <c r="L1190" s="9">
        <f t="shared" si="18"/>
        <v>10999.999999999998</v>
      </c>
      <c r="M1190" s="9">
        <v>27499.999999999996</v>
      </c>
      <c r="N1190" s="10">
        <v>0.25</v>
      </c>
      <c r="O1190" s="4" t="s">
        <v>24</v>
      </c>
    </row>
    <row r="1191" spans="1:15" ht="14.25" customHeight="1" x14ac:dyDescent="0.25">
      <c r="A1191" s="4" t="s">
        <v>61</v>
      </c>
      <c r="B1191" s="4">
        <v>1185732</v>
      </c>
      <c r="C1191" s="5">
        <v>44550</v>
      </c>
      <c r="D1191" s="37">
        <v>2021</v>
      </c>
      <c r="E1191" s="5" t="str">
        <f>TEXT(Sales[[#This Row],[Invoice Date]],"mmm")</f>
        <v>Dec</v>
      </c>
      <c r="F1191" s="4" t="s">
        <v>15</v>
      </c>
      <c r="G1191" s="4" t="s">
        <v>62</v>
      </c>
      <c r="H1191" s="4" t="s">
        <v>63</v>
      </c>
      <c r="I1191" s="6" t="s">
        <v>23</v>
      </c>
      <c r="J1191" s="7">
        <v>60</v>
      </c>
      <c r="K1191" s="8">
        <v>375</v>
      </c>
      <c r="L1191" s="9">
        <f t="shared" si="18"/>
        <v>22500</v>
      </c>
      <c r="M1191" s="9">
        <v>90000</v>
      </c>
      <c r="N1191" s="10">
        <v>0.4</v>
      </c>
      <c r="O1191" s="4" t="s">
        <v>24</v>
      </c>
    </row>
    <row r="1192" spans="1:15" ht="14.25" customHeight="1" x14ac:dyDescent="0.25">
      <c r="A1192" s="4" t="s">
        <v>61</v>
      </c>
      <c r="B1192" s="4">
        <v>1185732</v>
      </c>
      <c r="C1192" s="5">
        <v>44551</v>
      </c>
      <c r="D1192" s="37">
        <v>2021</v>
      </c>
      <c r="E1192" s="5" t="str">
        <f>TEXT(Sales[[#This Row],[Invoice Date]],"mmm")</f>
        <v>Dec</v>
      </c>
      <c r="F1192" s="4" t="s">
        <v>15</v>
      </c>
      <c r="G1192" s="4" t="s">
        <v>62</v>
      </c>
      <c r="H1192" s="4" t="s">
        <v>63</v>
      </c>
      <c r="I1192" s="6" t="s">
        <v>17</v>
      </c>
      <c r="J1192" s="7">
        <v>54.999999999999993</v>
      </c>
      <c r="K1192" s="8">
        <v>525</v>
      </c>
      <c r="L1192" s="9">
        <f t="shared" si="18"/>
        <v>28874.999999999996</v>
      </c>
      <c r="M1192" s="9">
        <v>101062.49999999997</v>
      </c>
      <c r="N1192" s="10">
        <v>0.35</v>
      </c>
      <c r="O1192" s="4" t="s">
        <v>24</v>
      </c>
    </row>
    <row r="1193" spans="1:15" ht="14.25" customHeight="1" x14ac:dyDescent="0.25">
      <c r="A1193" s="4" t="s">
        <v>61</v>
      </c>
      <c r="B1193" s="4">
        <v>1185732</v>
      </c>
      <c r="C1193" s="5">
        <v>44552</v>
      </c>
      <c r="D1193" s="37">
        <v>2021</v>
      </c>
      <c r="E1193" s="5" t="str">
        <f>TEXT(Sales[[#This Row],[Invoice Date]],"mmm")</f>
        <v>Dec</v>
      </c>
      <c r="F1193" s="4" t="s">
        <v>15</v>
      </c>
      <c r="G1193" s="4" t="s">
        <v>62</v>
      </c>
      <c r="H1193" s="4" t="s">
        <v>63</v>
      </c>
      <c r="I1193" s="6" t="s">
        <v>19</v>
      </c>
      <c r="J1193" s="7">
        <v>50</v>
      </c>
      <c r="K1193" s="8">
        <v>300</v>
      </c>
      <c r="L1193" s="9">
        <f t="shared" si="18"/>
        <v>15000</v>
      </c>
      <c r="M1193" s="9">
        <v>52500</v>
      </c>
      <c r="N1193" s="10">
        <v>0.35</v>
      </c>
      <c r="O1193" s="4" t="s">
        <v>24</v>
      </c>
    </row>
    <row r="1194" spans="1:15" ht="14.25" customHeight="1" x14ac:dyDescent="0.25">
      <c r="A1194" s="4" t="s">
        <v>61</v>
      </c>
      <c r="B1194" s="4">
        <v>1185732</v>
      </c>
      <c r="C1194" s="5">
        <v>44553</v>
      </c>
      <c r="D1194" s="37">
        <v>2021</v>
      </c>
      <c r="E1194" s="5" t="str">
        <f>TEXT(Sales[[#This Row],[Invoice Date]],"mmm")</f>
        <v>Dec</v>
      </c>
      <c r="F1194" s="4" t="s">
        <v>15</v>
      </c>
      <c r="G1194" s="4" t="s">
        <v>62</v>
      </c>
      <c r="H1194" s="4" t="s">
        <v>63</v>
      </c>
      <c r="I1194" s="6" t="s">
        <v>20</v>
      </c>
      <c r="J1194" s="7">
        <v>45</v>
      </c>
      <c r="K1194" s="8">
        <v>225</v>
      </c>
      <c r="L1194" s="9">
        <f t="shared" si="18"/>
        <v>10125</v>
      </c>
      <c r="M1194" s="9">
        <v>40500</v>
      </c>
      <c r="N1194" s="10">
        <v>0.39999999999999997</v>
      </c>
      <c r="O1194" s="4" t="s">
        <v>24</v>
      </c>
    </row>
    <row r="1195" spans="1:15" ht="14.25" customHeight="1" x14ac:dyDescent="0.25">
      <c r="A1195" s="4" t="s">
        <v>61</v>
      </c>
      <c r="B1195" s="4">
        <v>1185732</v>
      </c>
      <c r="C1195" s="5">
        <v>44554</v>
      </c>
      <c r="D1195" s="37">
        <v>2021</v>
      </c>
      <c r="E1195" s="5" t="str">
        <f>TEXT(Sales[[#This Row],[Invoice Date]],"mmm")</f>
        <v>Dec</v>
      </c>
      <c r="F1195" s="4" t="s">
        <v>15</v>
      </c>
      <c r="G1195" s="4" t="s">
        <v>62</v>
      </c>
      <c r="H1195" s="4" t="s">
        <v>63</v>
      </c>
      <c r="I1195" s="6" t="s">
        <v>21</v>
      </c>
      <c r="J1195" s="7">
        <v>45</v>
      </c>
      <c r="K1195" s="8">
        <v>175</v>
      </c>
      <c r="L1195" s="9">
        <f t="shared" si="18"/>
        <v>7875</v>
      </c>
      <c r="M1195" s="9">
        <v>23625</v>
      </c>
      <c r="N1195" s="10">
        <v>0.3</v>
      </c>
      <c r="O1195" s="4" t="s">
        <v>24</v>
      </c>
    </row>
    <row r="1196" spans="1:15" ht="14.25" customHeight="1" x14ac:dyDescent="0.25">
      <c r="A1196" s="4" t="s">
        <v>61</v>
      </c>
      <c r="B1196" s="4">
        <v>1185732</v>
      </c>
      <c r="C1196" s="5">
        <v>44555</v>
      </c>
      <c r="D1196" s="37">
        <v>2021</v>
      </c>
      <c r="E1196" s="5" t="str">
        <f>TEXT(Sales[[#This Row],[Invoice Date]],"mmm")</f>
        <v>Dec</v>
      </c>
      <c r="F1196" s="4" t="s">
        <v>15</v>
      </c>
      <c r="G1196" s="4" t="s">
        <v>62</v>
      </c>
      <c r="H1196" s="4" t="s">
        <v>63</v>
      </c>
      <c r="I1196" s="6" t="s">
        <v>22</v>
      </c>
      <c r="J1196" s="7">
        <v>54.999999999999993</v>
      </c>
      <c r="K1196" s="8">
        <v>150</v>
      </c>
      <c r="L1196" s="9">
        <f t="shared" si="18"/>
        <v>8249.9999999999982</v>
      </c>
      <c r="M1196" s="9">
        <v>20624.999999999996</v>
      </c>
      <c r="N1196" s="10">
        <v>0.25</v>
      </c>
      <c r="O1196" s="4" t="s">
        <v>24</v>
      </c>
    </row>
    <row r="1197" spans="1:15" ht="14.25" customHeight="1" x14ac:dyDescent="0.25">
      <c r="A1197" s="4" t="s">
        <v>61</v>
      </c>
      <c r="B1197" s="4">
        <v>1185732</v>
      </c>
      <c r="C1197" s="5">
        <v>44556</v>
      </c>
      <c r="D1197" s="37">
        <v>2021</v>
      </c>
      <c r="E1197" s="5" t="str">
        <f>TEXT(Sales[[#This Row],[Invoice Date]],"mmm")</f>
        <v>Dec</v>
      </c>
      <c r="F1197" s="4" t="s">
        <v>15</v>
      </c>
      <c r="G1197" s="4" t="s">
        <v>62</v>
      </c>
      <c r="H1197" s="4" t="s">
        <v>63</v>
      </c>
      <c r="I1197" s="6" t="s">
        <v>23</v>
      </c>
      <c r="J1197" s="7">
        <v>60</v>
      </c>
      <c r="K1197" s="8">
        <v>325</v>
      </c>
      <c r="L1197" s="9">
        <f t="shared" si="18"/>
        <v>19500</v>
      </c>
      <c r="M1197" s="9">
        <v>78000</v>
      </c>
      <c r="N1197" s="10">
        <v>0.4</v>
      </c>
      <c r="O1197" s="4" t="s">
        <v>24</v>
      </c>
    </row>
    <row r="1198" spans="1:15" ht="14.25" customHeight="1" x14ac:dyDescent="0.25">
      <c r="A1198" s="4" t="s">
        <v>61</v>
      </c>
      <c r="B1198" s="4">
        <v>1185732</v>
      </c>
      <c r="C1198" s="5">
        <v>44557</v>
      </c>
      <c r="D1198" s="37">
        <v>2021</v>
      </c>
      <c r="E1198" s="5" t="str">
        <f>TEXT(Sales[[#This Row],[Invoice Date]],"mmm")</f>
        <v>Dec</v>
      </c>
      <c r="F1198" s="4" t="s">
        <v>15</v>
      </c>
      <c r="G1198" s="4" t="s">
        <v>62</v>
      </c>
      <c r="H1198" s="4" t="s">
        <v>63</v>
      </c>
      <c r="I1198" s="6" t="s">
        <v>17</v>
      </c>
      <c r="J1198" s="7">
        <v>54.999999999999993</v>
      </c>
      <c r="K1198" s="8">
        <v>450</v>
      </c>
      <c r="L1198" s="9">
        <f t="shared" si="18"/>
        <v>24749.999999999996</v>
      </c>
      <c r="M1198" s="9">
        <v>86624.999999999985</v>
      </c>
      <c r="N1198" s="10">
        <v>0.35</v>
      </c>
      <c r="O1198" s="4" t="s">
        <v>24</v>
      </c>
    </row>
    <row r="1199" spans="1:15" ht="14.25" customHeight="1" x14ac:dyDescent="0.25">
      <c r="A1199" s="4" t="s">
        <v>61</v>
      </c>
      <c r="B1199" s="4">
        <v>1185732</v>
      </c>
      <c r="C1199" s="5">
        <v>44558</v>
      </c>
      <c r="D1199" s="37">
        <v>2021</v>
      </c>
      <c r="E1199" s="5" t="str">
        <f>TEXT(Sales[[#This Row],[Invoice Date]],"mmm")</f>
        <v>Dec</v>
      </c>
      <c r="F1199" s="4" t="s">
        <v>15</v>
      </c>
      <c r="G1199" s="4" t="s">
        <v>62</v>
      </c>
      <c r="H1199" s="4" t="s">
        <v>63</v>
      </c>
      <c r="I1199" s="6" t="s">
        <v>19</v>
      </c>
      <c r="J1199" s="7">
        <v>50</v>
      </c>
      <c r="K1199" s="8">
        <v>250</v>
      </c>
      <c r="L1199" s="9">
        <f t="shared" si="18"/>
        <v>12500</v>
      </c>
      <c r="M1199" s="9">
        <v>43750</v>
      </c>
      <c r="N1199" s="10">
        <v>0.35</v>
      </c>
      <c r="O1199" s="4" t="s">
        <v>24</v>
      </c>
    </row>
    <row r="1200" spans="1:15" ht="14.25" customHeight="1" x14ac:dyDescent="0.25">
      <c r="A1200" s="4" t="s">
        <v>61</v>
      </c>
      <c r="B1200" s="4">
        <v>1185732</v>
      </c>
      <c r="C1200" s="5">
        <v>44559</v>
      </c>
      <c r="D1200" s="37">
        <v>2021</v>
      </c>
      <c r="E1200" s="5" t="str">
        <f>TEXT(Sales[[#This Row],[Invoice Date]],"mmm")</f>
        <v>Dec</v>
      </c>
      <c r="F1200" s="4" t="s">
        <v>15</v>
      </c>
      <c r="G1200" s="4" t="s">
        <v>62</v>
      </c>
      <c r="H1200" s="4" t="s">
        <v>63</v>
      </c>
      <c r="I1200" s="6" t="s">
        <v>20</v>
      </c>
      <c r="J1200" s="7">
        <v>45</v>
      </c>
      <c r="K1200" s="8">
        <v>150</v>
      </c>
      <c r="L1200" s="9">
        <f t="shared" si="18"/>
        <v>6750</v>
      </c>
      <c r="M1200" s="9">
        <v>26999.999999999996</v>
      </c>
      <c r="N1200" s="10">
        <v>0.39999999999999997</v>
      </c>
      <c r="O1200" s="4" t="s">
        <v>24</v>
      </c>
    </row>
    <row r="1201" spans="1:15" ht="14.25" customHeight="1" x14ac:dyDescent="0.25">
      <c r="A1201" s="4" t="s">
        <v>61</v>
      </c>
      <c r="B1201" s="4">
        <v>1185732</v>
      </c>
      <c r="C1201" s="5">
        <v>44560</v>
      </c>
      <c r="D1201" s="37">
        <v>2021</v>
      </c>
      <c r="E1201" s="5" t="str">
        <f>TEXT(Sales[[#This Row],[Invoice Date]],"mmm")</f>
        <v>Dec</v>
      </c>
      <c r="F1201" s="4" t="s">
        <v>15</v>
      </c>
      <c r="G1201" s="4" t="s">
        <v>62</v>
      </c>
      <c r="H1201" s="4" t="s">
        <v>63</v>
      </c>
      <c r="I1201" s="6" t="s">
        <v>21</v>
      </c>
      <c r="J1201" s="7">
        <v>45</v>
      </c>
      <c r="K1201" s="8">
        <v>125</v>
      </c>
      <c r="L1201" s="9">
        <f t="shared" si="18"/>
        <v>5625</v>
      </c>
      <c r="M1201" s="9">
        <v>16875</v>
      </c>
      <c r="N1201" s="10">
        <v>0.3</v>
      </c>
      <c r="O1201" s="4" t="s">
        <v>24</v>
      </c>
    </row>
    <row r="1202" spans="1:15" ht="14.25" customHeight="1" x14ac:dyDescent="0.25">
      <c r="A1202" s="4" t="s">
        <v>61</v>
      </c>
      <c r="B1202" s="4">
        <v>1185732</v>
      </c>
      <c r="C1202" s="5">
        <v>44561</v>
      </c>
      <c r="D1202" s="37">
        <v>2021</v>
      </c>
      <c r="E1202" s="5" t="str">
        <f>TEXT(Sales[[#This Row],[Invoice Date]],"mmm")</f>
        <v>Dec</v>
      </c>
      <c r="F1202" s="4" t="s">
        <v>15</v>
      </c>
      <c r="G1202" s="4" t="s">
        <v>62</v>
      </c>
      <c r="H1202" s="4" t="s">
        <v>63</v>
      </c>
      <c r="I1202" s="6" t="s">
        <v>22</v>
      </c>
      <c r="J1202" s="7">
        <v>54.999999999999993</v>
      </c>
      <c r="K1202" s="8">
        <v>125</v>
      </c>
      <c r="L1202" s="9">
        <f t="shared" si="18"/>
        <v>6874.9999999999991</v>
      </c>
      <c r="M1202" s="9">
        <v>17187.499999999996</v>
      </c>
      <c r="N1202" s="10">
        <v>0.25</v>
      </c>
      <c r="O1202" s="4" t="s">
        <v>24</v>
      </c>
    </row>
    <row r="1203" spans="1:15" ht="14.25" customHeight="1" x14ac:dyDescent="0.25">
      <c r="A1203" s="4" t="s">
        <v>61</v>
      </c>
      <c r="B1203" s="4">
        <v>1185732</v>
      </c>
      <c r="C1203" s="5">
        <v>44456</v>
      </c>
      <c r="D1203" s="37">
        <v>2021</v>
      </c>
      <c r="E1203" s="5" t="str">
        <f>TEXT(Sales[[#This Row],[Invoice Date]],"mmm")</f>
        <v>Sep</v>
      </c>
      <c r="F1203" s="4" t="s">
        <v>15</v>
      </c>
      <c r="G1203" s="4" t="s">
        <v>62</v>
      </c>
      <c r="H1203" s="4" t="s">
        <v>63</v>
      </c>
      <c r="I1203" s="6" t="s">
        <v>23</v>
      </c>
      <c r="J1203" s="7">
        <v>60</v>
      </c>
      <c r="K1203" s="8">
        <v>225</v>
      </c>
      <c r="L1203" s="9">
        <f t="shared" si="18"/>
        <v>13500</v>
      </c>
      <c r="M1203" s="9">
        <v>54000</v>
      </c>
      <c r="N1203" s="10">
        <v>0.4</v>
      </c>
      <c r="O1203" s="4" t="s">
        <v>24</v>
      </c>
    </row>
    <row r="1204" spans="1:15" ht="14.25" customHeight="1" x14ac:dyDescent="0.25">
      <c r="A1204" s="4" t="s">
        <v>61</v>
      </c>
      <c r="B1204" s="4">
        <v>1185732</v>
      </c>
      <c r="C1204" s="5">
        <v>44488</v>
      </c>
      <c r="D1204" s="37">
        <v>2021</v>
      </c>
      <c r="E1204" s="5" t="str">
        <f>TEXT(Sales[[#This Row],[Invoice Date]],"mmm")</f>
        <v>Oct</v>
      </c>
      <c r="F1204" s="4" t="s">
        <v>15</v>
      </c>
      <c r="G1204" s="4" t="s">
        <v>62</v>
      </c>
      <c r="H1204" s="4" t="s">
        <v>63</v>
      </c>
      <c r="I1204" s="6" t="s">
        <v>17</v>
      </c>
      <c r="J1204" s="7">
        <v>60</v>
      </c>
      <c r="K1204" s="8">
        <v>400</v>
      </c>
      <c r="L1204" s="9">
        <f t="shared" si="18"/>
        <v>24000</v>
      </c>
      <c r="M1204" s="9">
        <v>84000</v>
      </c>
      <c r="N1204" s="10">
        <v>0.35</v>
      </c>
      <c r="O1204" s="4" t="s">
        <v>24</v>
      </c>
    </row>
    <row r="1205" spans="1:15" ht="14.25" customHeight="1" x14ac:dyDescent="0.25">
      <c r="A1205" s="4" t="s">
        <v>61</v>
      </c>
      <c r="B1205" s="4">
        <v>1185732</v>
      </c>
      <c r="C1205" s="5">
        <v>44488</v>
      </c>
      <c r="D1205" s="37">
        <v>2021</v>
      </c>
      <c r="E1205" s="5" t="str">
        <f>TEXT(Sales[[#This Row],[Invoice Date]],"mmm")</f>
        <v>Oct</v>
      </c>
      <c r="F1205" s="4" t="s">
        <v>15</v>
      </c>
      <c r="G1205" s="4" t="s">
        <v>62</v>
      </c>
      <c r="H1205" s="4" t="s">
        <v>63</v>
      </c>
      <c r="I1205" s="6" t="s">
        <v>19</v>
      </c>
      <c r="J1205" s="7">
        <v>55.000000000000007</v>
      </c>
      <c r="K1205" s="8">
        <v>225</v>
      </c>
      <c r="L1205" s="9">
        <f t="shared" si="18"/>
        <v>12375.000000000002</v>
      </c>
      <c r="M1205" s="9">
        <v>43312.5</v>
      </c>
      <c r="N1205" s="10">
        <v>0.35</v>
      </c>
      <c r="O1205" s="4" t="s">
        <v>24</v>
      </c>
    </row>
    <row r="1206" spans="1:15" ht="14.25" customHeight="1" x14ac:dyDescent="0.25">
      <c r="A1206" s="4" t="s">
        <v>61</v>
      </c>
      <c r="B1206" s="4">
        <v>1185732</v>
      </c>
      <c r="C1206" s="5">
        <v>44488</v>
      </c>
      <c r="D1206" s="37">
        <v>2021</v>
      </c>
      <c r="E1206" s="5" t="str">
        <f>TEXT(Sales[[#This Row],[Invoice Date]],"mmm")</f>
        <v>Oct</v>
      </c>
      <c r="F1206" s="4" t="s">
        <v>15</v>
      </c>
      <c r="G1206" s="4" t="s">
        <v>62</v>
      </c>
      <c r="H1206" s="4" t="s">
        <v>63</v>
      </c>
      <c r="I1206" s="6" t="s">
        <v>20</v>
      </c>
      <c r="J1206" s="7">
        <v>55.000000000000007</v>
      </c>
      <c r="K1206" s="8">
        <v>125</v>
      </c>
      <c r="L1206" s="9">
        <f t="shared" si="18"/>
        <v>6875.0000000000009</v>
      </c>
      <c r="M1206" s="9">
        <v>27500.000000000004</v>
      </c>
      <c r="N1206" s="10">
        <v>0.39999999999999997</v>
      </c>
      <c r="O1206" s="4" t="s">
        <v>24</v>
      </c>
    </row>
    <row r="1207" spans="1:15" ht="14.25" customHeight="1" x14ac:dyDescent="0.25">
      <c r="A1207" s="4" t="s">
        <v>61</v>
      </c>
      <c r="B1207" s="4">
        <v>1185732</v>
      </c>
      <c r="C1207" s="5">
        <v>44488</v>
      </c>
      <c r="D1207" s="37">
        <v>2021</v>
      </c>
      <c r="E1207" s="5" t="str">
        <f>TEXT(Sales[[#This Row],[Invoice Date]],"mmm")</f>
        <v>Oct</v>
      </c>
      <c r="F1207" s="4" t="s">
        <v>15</v>
      </c>
      <c r="G1207" s="4" t="s">
        <v>62</v>
      </c>
      <c r="H1207" s="4" t="s">
        <v>63</v>
      </c>
      <c r="I1207" s="6" t="s">
        <v>21</v>
      </c>
      <c r="J1207" s="7">
        <v>55.000000000000007</v>
      </c>
      <c r="K1207" s="8">
        <v>100</v>
      </c>
      <c r="L1207" s="9">
        <f t="shared" si="18"/>
        <v>5500.0000000000009</v>
      </c>
      <c r="M1207" s="9">
        <v>16500</v>
      </c>
      <c r="N1207" s="10">
        <v>0.3</v>
      </c>
      <c r="O1207" s="4" t="s">
        <v>24</v>
      </c>
    </row>
    <row r="1208" spans="1:15" ht="14.25" customHeight="1" x14ac:dyDescent="0.25">
      <c r="A1208" s="4" t="s">
        <v>61</v>
      </c>
      <c r="B1208" s="4">
        <v>1185732</v>
      </c>
      <c r="C1208" s="5">
        <v>44488</v>
      </c>
      <c r="D1208" s="37">
        <v>2021</v>
      </c>
      <c r="E1208" s="5" t="str">
        <f>TEXT(Sales[[#This Row],[Invoice Date]],"mmm")</f>
        <v>Oct</v>
      </c>
      <c r="F1208" s="4" t="s">
        <v>15</v>
      </c>
      <c r="G1208" s="4" t="s">
        <v>62</v>
      </c>
      <c r="H1208" s="4" t="s">
        <v>63</v>
      </c>
      <c r="I1208" s="6" t="s">
        <v>22</v>
      </c>
      <c r="J1208" s="7">
        <v>65</v>
      </c>
      <c r="K1208" s="8">
        <v>100</v>
      </c>
      <c r="L1208" s="9">
        <f t="shared" si="18"/>
        <v>6500</v>
      </c>
      <c r="M1208" s="9">
        <v>16250</v>
      </c>
      <c r="N1208" s="10">
        <v>0.25</v>
      </c>
      <c r="O1208" s="4" t="s">
        <v>24</v>
      </c>
    </row>
    <row r="1209" spans="1:15" ht="14.25" customHeight="1" x14ac:dyDescent="0.25">
      <c r="A1209" s="4" t="s">
        <v>61</v>
      </c>
      <c r="B1209" s="4">
        <v>1185732</v>
      </c>
      <c r="C1209" s="5">
        <v>44488</v>
      </c>
      <c r="D1209" s="37">
        <v>2021</v>
      </c>
      <c r="E1209" s="5" t="str">
        <f>TEXT(Sales[[#This Row],[Invoice Date]],"mmm")</f>
        <v>Oct</v>
      </c>
      <c r="F1209" s="4" t="s">
        <v>15</v>
      </c>
      <c r="G1209" s="4" t="s">
        <v>62</v>
      </c>
      <c r="H1209" s="4" t="s">
        <v>63</v>
      </c>
      <c r="I1209" s="6" t="s">
        <v>23</v>
      </c>
      <c r="J1209" s="7">
        <v>70</v>
      </c>
      <c r="K1209" s="8">
        <v>225</v>
      </c>
      <c r="L1209" s="9">
        <f t="shared" si="18"/>
        <v>15750</v>
      </c>
      <c r="M1209" s="9">
        <v>63000</v>
      </c>
      <c r="N1209" s="10">
        <v>0.4</v>
      </c>
      <c r="O1209" s="4" t="s">
        <v>24</v>
      </c>
    </row>
    <row r="1210" spans="1:15" ht="14.25" customHeight="1" x14ac:dyDescent="0.25">
      <c r="A1210" s="4" t="s">
        <v>61</v>
      </c>
      <c r="B1210" s="4">
        <v>1185732</v>
      </c>
      <c r="C1210" s="5">
        <v>44518</v>
      </c>
      <c r="D1210" s="37">
        <v>2021</v>
      </c>
      <c r="E1210" s="5" t="str">
        <f>TEXT(Sales[[#This Row],[Invoice Date]],"mmm")</f>
        <v>Nov</v>
      </c>
      <c r="F1210" s="4" t="s">
        <v>15</v>
      </c>
      <c r="G1210" s="4" t="s">
        <v>62</v>
      </c>
      <c r="H1210" s="4" t="s">
        <v>63</v>
      </c>
      <c r="I1210" s="6" t="s">
        <v>17</v>
      </c>
      <c r="J1210" s="7">
        <v>65</v>
      </c>
      <c r="K1210" s="8">
        <v>375</v>
      </c>
      <c r="L1210" s="9">
        <f t="shared" si="18"/>
        <v>24375</v>
      </c>
      <c r="M1210" s="9">
        <v>85312.5</v>
      </c>
      <c r="N1210" s="10">
        <v>0.35</v>
      </c>
      <c r="O1210" s="4" t="s">
        <v>24</v>
      </c>
    </row>
    <row r="1211" spans="1:15" ht="14.25" customHeight="1" x14ac:dyDescent="0.25">
      <c r="A1211" s="4" t="s">
        <v>61</v>
      </c>
      <c r="B1211" s="4">
        <v>1185732</v>
      </c>
      <c r="C1211" s="5">
        <v>44518</v>
      </c>
      <c r="D1211" s="37">
        <v>2021</v>
      </c>
      <c r="E1211" s="5" t="str">
        <f>TEXT(Sales[[#This Row],[Invoice Date]],"mmm")</f>
        <v>Nov</v>
      </c>
      <c r="F1211" s="4" t="s">
        <v>15</v>
      </c>
      <c r="G1211" s="4" t="s">
        <v>62</v>
      </c>
      <c r="H1211" s="4" t="s">
        <v>63</v>
      </c>
      <c r="I1211" s="6" t="s">
        <v>19</v>
      </c>
      <c r="J1211" s="7">
        <v>55.000000000000007</v>
      </c>
      <c r="K1211" s="8">
        <v>200</v>
      </c>
      <c r="L1211" s="9">
        <f t="shared" si="18"/>
        <v>11000.000000000002</v>
      </c>
      <c r="M1211" s="9">
        <v>38500</v>
      </c>
      <c r="N1211" s="10">
        <v>0.35</v>
      </c>
      <c r="O1211" s="4" t="s">
        <v>24</v>
      </c>
    </row>
    <row r="1212" spans="1:15" ht="14.25" customHeight="1" x14ac:dyDescent="0.25">
      <c r="A1212" s="4" t="s">
        <v>61</v>
      </c>
      <c r="B1212" s="4">
        <v>1185732</v>
      </c>
      <c r="C1212" s="5">
        <v>44518</v>
      </c>
      <c r="D1212" s="37">
        <v>2021</v>
      </c>
      <c r="E1212" s="5" t="str">
        <f>TEXT(Sales[[#This Row],[Invoice Date]],"mmm")</f>
        <v>Nov</v>
      </c>
      <c r="F1212" s="4" t="s">
        <v>15</v>
      </c>
      <c r="G1212" s="4" t="s">
        <v>62</v>
      </c>
      <c r="H1212" s="4" t="s">
        <v>63</v>
      </c>
      <c r="I1212" s="6" t="s">
        <v>20</v>
      </c>
      <c r="J1212" s="7">
        <v>55.000000000000007</v>
      </c>
      <c r="K1212" s="8">
        <v>195</v>
      </c>
      <c r="L1212" s="9">
        <f t="shared" si="18"/>
        <v>10725.000000000002</v>
      </c>
      <c r="M1212" s="9">
        <v>42900</v>
      </c>
      <c r="N1212" s="10">
        <v>0.39999999999999997</v>
      </c>
      <c r="O1212" s="4" t="s">
        <v>24</v>
      </c>
    </row>
    <row r="1213" spans="1:15" ht="14.25" customHeight="1" x14ac:dyDescent="0.25">
      <c r="A1213" s="4" t="s">
        <v>61</v>
      </c>
      <c r="B1213" s="4">
        <v>1185732</v>
      </c>
      <c r="C1213" s="5">
        <v>44518</v>
      </c>
      <c r="D1213" s="37">
        <v>2021</v>
      </c>
      <c r="E1213" s="5" t="str">
        <f>TEXT(Sales[[#This Row],[Invoice Date]],"mmm")</f>
        <v>Nov</v>
      </c>
      <c r="F1213" s="4" t="s">
        <v>15</v>
      </c>
      <c r="G1213" s="4" t="s">
        <v>62</v>
      </c>
      <c r="H1213" s="4" t="s">
        <v>63</v>
      </c>
      <c r="I1213" s="6" t="s">
        <v>21</v>
      </c>
      <c r="J1213" s="7">
        <v>55.000000000000007</v>
      </c>
      <c r="K1213" s="8">
        <v>175</v>
      </c>
      <c r="L1213" s="9">
        <f t="shared" si="18"/>
        <v>9625.0000000000018</v>
      </c>
      <c r="M1213" s="9">
        <v>28875.000000000004</v>
      </c>
      <c r="N1213" s="10">
        <v>0.3</v>
      </c>
      <c r="O1213" s="4" t="s">
        <v>24</v>
      </c>
    </row>
    <row r="1214" spans="1:15" ht="14.25" customHeight="1" x14ac:dyDescent="0.25">
      <c r="A1214" s="4" t="s">
        <v>61</v>
      </c>
      <c r="B1214" s="4">
        <v>1185732</v>
      </c>
      <c r="C1214" s="5">
        <v>44518</v>
      </c>
      <c r="D1214" s="37">
        <v>2021</v>
      </c>
      <c r="E1214" s="5" t="str">
        <f>TEXT(Sales[[#This Row],[Invoice Date]],"mmm")</f>
        <v>Nov</v>
      </c>
      <c r="F1214" s="4" t="s">
        <v>15</v>
      </c>
      <c r="G1214" s="4" t="s">
        <v>62</v>
      </c>
      <c r="H1214" s="4" t="s">
        <v>63</v>
      </c>
      <c r="I1214" s="6" t="s">
        <v>22</v>
      </c>
      <c r="J1214" s="7">
        <v>65</v>
      </c>
      <c r="K1214" s="8">
        <v>150</v>
      </c>
      <c r="L1214" s="9">
        <f t="shared" si="18"/>
        <v>9750</v>
      </c>
      <c r="M1214" s="9">
        <v>24375</v>
      </c>
      <c r="N1214" s="10">
        <v>0.25</v>
      </c>
      <c r="O1214" s="4" t="s">
        <v>24</v>
      </c>
    </row>
    <row r="1215" spans="1:15" ht="14.25" customHeight="1" x14ac:dyDescent="0.25">
      <c r="A1215" s="4" t="s">
        <v>61</v>
      </c>
      <c r="B1215" s="4">
        <v>1185732</v>
      </c>
      <c r="C1215" s="5">
        <v>44518</v>
      </c>
      <c r="D1215" s="37">
        <v>2021</v>
      </c>
      <c r="E1215" s="5" t="str">
        <f>TEXT(Sales[[#This Row],[Invoice Date]],"mmm")</f>
        <v>Nov</v>
      </c>
      <c r="F1215" s="4" t="s">
        <v>15</v>
      </c>
      <c r="G1215" s="4" t="s">
        <v>62</v>
      </c>
      <c r="H1215" s="4" t="s">
        <v>63</v>
      </c>
      <c r="I1215" s="6" t="s">
        <v>23</v>
      </c>
      <c r="J1215" s="7">
        <v>70</v>
      </c>
      <c r="K1215" s="8">
        <v>250</v>
      </c>
      <c r="L1215" s="9">
        <f t="shared" si="18"/>
        <v>17500</v>
      </c>
      <c r="M1215" s="9">
        <v>70000</v>
      </c>
      <c r="N1215" s="10">
        <v>0.4</v>
      </c>
      <c r="O1215" s="4" t="s">
        <v>24</v>
      </c>
    </row>
    <row r="1216" spans="1:15" ht="14.25" customHeight="1" x14ac:dyDescent="0.25">
      <c r="A1216" s="4" t="s">
        <v>61</v>
      </c>
      <c r="B1216" s="4">
        <v>1185732</v>
      </c>
      <c r="C1216" s="5">
        <v>44547</v>
      </c>
      <c r="D1216" s="37">
        <v>2021</v>
      </c>
      <c r="E1216" s="5" t="str">
        <f>TEXT(Sales[[#This Row],[Invoice Date]],"mmm")</f>
        <v>Dec</v>
      </c>
      <c r="F1216" s="4" t="s">
        <v>15</v>
      </c>
      <c r="G1216" s="4" t="s">
        <v>62</v>
      </c>
      <c r="H1216" s="4" t="s">
        <v>63</v>
      </c>
      <c r="I1216" s="6" t="s">
        <v>17</v>
      </c>
      <c r="J1216" s="7">
        <v>65</v>
      </c>
      <c r="K1216" s="8">
        <v>475</v>
      </c>
      <c r="L1216" s="9">
        <f t="shared" si="18"/>
        <v>30875</v>
      </c>
      <c r="M1216" s="9">
        <v>108062.5</v>
      </c>
      <c r="N1216" s="10">
        <v>0.35</v>
      </c>
      <c r="O1216" s="4" t="s">
        <v>24</v>
      </c>
    </row>
    <row r="1217" spans="1:15" ht="14.25" customHeight="1" x14ac:dyDescent="0.25">
      <c r="A1217" s="4" t="s">
        <v>61</v>
      </c>
      <c r="B1217" s="4">
        <v>1185732</v>
      </c>
      <c r="C1217" s="5">
        <v>44547</v>
      </c>
      <c r="D1217" s="37">
        <v>2021</v>
      </c>
      <c r="E1217" s="5" t="str">
        <f>TEXT(Sales[[#This Row],[Invoice Date]],"mmm")</f>
        <v>Dec</v>
      </c>
      <c r="F1217" s="4" t="s">
        <v>15</v>
      </c>
      <c r="G1217" s="4" t="s">
        <v>62</v>
      </c>
      <c r="H1217" s="4" t="s">
        <v>63</v>
      </c>
      <c r="I1217" s="6" t="s">
        <v>19</v>
      </c>
      <c r="J1217" s="7">
        <v>55.000000000000007</v>
      </c>
      <c r="K1217" s="8">
        <v>275</v>
      </c>
      <c r="L1217" s="9">
        <f t="shared" si="18"/>
        <v>15125.000000000002</v>
      </c>
      <c r="M1217" s="9">
        <v>52937.500000000007</v>
      </c>
      <c r="N1217" s="10">
        <v>0.35</v>
      </c>
      <c r="O1217" s="4" t="s">
        <v>24</v>
      </c>
    </row>
    <row r="1218" spans="1:15" ht="14.25" customHeight="1" x14ac:dyDescent="0.25">
      <c r="A1218" s="4" t="s">
        <v>61</v>
      </c>
      <c r="B1218" s="4">
        <v>1185732</v>
      </c>
      <c r="C1218" s="5">
        <v>44547</v>
      </c>
      <c r="D1218" s="37">
        <v>2021</v>
      </c>
      <c r="E1218" s="5" t="str">
        <f>TEXT(Sales[[#This Row],[Invoice Date]],"mmm")</f>
        <v>Dec</v>
      </c>
      <c r="F1218" s="4" t="s">
        <v>15</v>
      </c>
      <c r="G1218" s="4" t="s">
        <v>62</v>
      </c>
      <c r="H1218" s="4" t="s">
        <v>63</v>
      </c>
      <c r="I1218" s="6" t="s">
        <v>20</v>
      </c>
      <c r="J1218" s="7">
        <v>55.000000000000007</v>
      </c>
      <c r="K1218" s="8">
        <v>250</v>
      </c>
      <c r="L1218" s="9">
        <f t="shared" si="18"/>
        <v>13750.000000000002</v>
      </c>
      <c r="M1218" s="9">
        <v>55000.000000000007</v>
      </c>
      <c r="N1218" s="10">
        <v>0.39999999999999997</v>
      </c>
      <c r="O1218" s="4" t="s">
        <v>24</v>
      </c>
    </row>
    <row r="1219" spans="1:15" ht="14.25" customHeight="1" x14ac:dyDescent="0.25">
      <c r="A1219" s="4" t="s">
        <v>61</v>
      </c>
      <c r="B1219" s="4">
        <v>1185732</v>
      </c>
      <c r="C1219" s="5">
        <v>44547</v>
      </c>
      <c r="D1219" s="37">
        <v>2021</v>
      </c>
      <c r="E1219" s="5" t="str">
        <f>TEXT(Sales[[#This Row],[Invoice Date]],"mmm")</f>
        <v>Dec</v>
      </c>
      <c r="F1219" s="4" t="s">
        <v>15</v>
      </c>
      <c r="G1219" s="4" t="s">
        <v>62</v>
      </c>
      <c r="H1219" s="4" t="s">
        <v>63</v>
      </c>
      <c r="I1219" s="6" t="s">
        <v>21</v>
      </c>
      <c r="J1219" s="7">
        <v>55.000000000000007</v>
      </c>
      <c r="K1219" s="8">
        <v>200</v>
      </c>
      <c r="L1219" s="9">
        <f t="shared" ref="L1219:L1282" si="19">J1219*K1219</f>
        <v>11000.000000000002</v>
      </c>
      <c r="M1219" s="9">
        <v>33000</v>
      </c>
      <c r="N1219" s="10">
        <v>0.3</v>
      </c>
      <c r="O1219" s="4" t="s">
        <v>24</v>
      </c>
    </row>
    <row r="1220" spans="1:15" ht="14.25" customHeight="1" x14ac:dyDescent="0.25">
      <c r="A1220" s="4" t="s">
        <v>61</v>
      </c>
      <c r="B1220" s="4">
        <v>1185732</v>
      </c>
      <c r="C1220" s="5">
        <v>44547</v>
      </c>
      <c r="D1220" s="37">
        <v>2021</v>
      </c>
      <c r="E1220" s="5" t="str">
        <f>TEXT(Sales[[#This Row],[Invoice Date]],"mmm")</f>
        <v>Dec</v>
      </c>
      <c r="F1220" s="4" t="s">
        <v>15</v>
      </c>
      <c r="G1220" s="4" t="s">
        <v>62</v>
      </c>
      <c r="H1220" s="4" t="s">
        <v>63</v>
      </c>
      <c r="I1220" s="6" t="s">
        <v>22</v>
      </c>
      <c r="J1220" s="7">
        <v>65</v>
      </c>
      <c r="K1220" s="8">
        <v>200</v>
      </c>
      <c r="L1220" s="9">
        <f t="shared" si="19"/>
        <v>13000</v>
      </c>
      <c r="M1220" s="9">
        <v>32500</v>
      </c>
      <c r="N1220" s="10">
        <v>0.25</v>
      </c>
      <c r="O1220" s="4" t="s">
        <v>24</v>
      </c>
    </row>
    <row r="1221" spans="1:15" ht="14.25" customHeight="1" x14ac:dyDescent="0.25">
      <c r="A1221" s="4" t="s">
        <v>61</v>
      </c>
      <c r="B1221" s="4">
        <v>1185732</v>
      </c>
      <c r="C1221" s="5">
        <v>44547</v>
      </c>
      <c r="D1221" s="37">
        <v>2021</v>
      </c>
      <c r="E1221" s="5" t="str">
        <f>TEXT(Sales[[#This Row],[Invoice Date]],"mmm")</f>
        <v>Dec</v>
      </c>
      <c r="F1221" s="4" t="s">
        <v>15</v>
      </c>
      <c r="G1221" s="4" t="s">
        <v>62</v>
      </c>
      <c r="H1221" s="4" t="s">
        <v>63</v>
      </c>
      <c r="I1221" s="6" t="s">
        <v>23</v>
      </c>
      <c r="J1221" s="7">
        <v>70</v>
      </c>
      <c r="K1221" s="8">
        <v>300</v>
      </c>
      <c r="L1221" s="9">
        <f t="shared" si="19"/>
        <v>21000</v>
      </c>
      <c r="M1221" s="9">
        <v>84000</v>
      </c>
      <c r="N1221" s="10">
        <v>0.4</v>
      </c>
      <c r="O1221" s="4" t="s">
        <v>24</v>
      </c>
    </row>
    <row r="1222" spans="1:15" ht="14.25" customHeight="1" x14ac:dyDescent="0.25">
      <c r="A1222" s="4" t="s">
        <v>30</v>
      </c>
      <c r="B1222" s="4">
        <v>1128299</v>
      </c>
      <c r="C1222" s="5">
        <v>44206</v>
      </c>
      <c r="D1222" s="37">
        <v>2021</v>
      </c>
      <c r="E1222" s="5" t="str">
        <f>TEXT(Sales[[#This Row],[Invoice Date]],"mmm")</f>
        <v>Jan</v>
      </c>
      <c r="F1222" s="4" t="s">
        <v>15</v>
      </c>
      <c r="G1222" s="4" t="s">
        <v>62</v>
      </c>
      <c r="H1222" s="4" t="s">
        <v>63</v>
      </c>
      <c r="I1222" s="6" t="s">
        <v>17</v>
      </c>
      <c r="J1222" s="7">
        <v>35</v>
      </c>
      <c r="K1222" s="8">
        <v>375</v>
      </c>
      <c r="L1222" s="9">
        <f t="shared" si="19"/>
        <v>13125</v>
      </c>
      <c r="M1222" s="9">
        <v>32812.5</v>
      </c>
      <c r="N1222" s="10">
        <v>0.25</v>
      </c>
      <c r="O1222" s="4" t="s">
        <v>24</v>
      </c>
    </row>
    <row r="1223" spans="1:15" ht="14.25" customHeight="1" x14ac:dyDescent="0.25">
      <c r="A1223" s="4" t="s">
        <v>30</v>
      </c>
      <c r="B1223" s="4">
        <v>1128299</v>
      </c>
      <c r="C1223" s="5">
        <v>44206</v>
      </c>
      <c r="D1223" s="37">
        <v>2021</v>
      </c>
      <c r="E1223" s="5" t="str">
        <f>TEXT(Sales[[#This Row],[Invoice Date]],"mmm")</f>
        <v>Jan</v>
      </c>
      <c r="F1223" s="4" t="s">
        <v>15</v>
      </c>
      <c r="G1223" s="4" t="s">
        <v>62</v>
      </c>
      <c r="H1223" s="4" t="s">
        <v>63</v>
      </c>
      <c r="I1223" s="6" t="s">
        <v>19</v>
      </c>
      <c r="J1223" s="7">
        <v>45</v>
      </c>
      <c r="K1223" s="8">
        <v>375</v>
      </c>
      <c r="L1223" s="9">
        <f t="shared" si="19"/>
        <v>16875</v>
      </c>
      <c r="M1223" s="9">
        <v>33750</v>
      </c>
      <c r="N1223" s="10">
        <v>0.2</v>
      </c>
      <c r="O1223" s="4" t="s">
        <v>24</v>
      </c>
    </row>
    <row r="1224" spans="1:15" ht="14.25" customHeight="1" x14ac:dyDescent="0.25">
      <c r="A1224" s="4" t="s">
        <v>30</v>
      </c>
      <c r="B1224" s="4">
        <v>1128299</v>
      </c>
      <c r="C1224" s="5">
        <v>44206</v>
      </c>
      <c r="D1224" s="37">
        <v>2021</v>
      </c>
      <c r="E1224" s="5" t="str">
        <f>TEXT(Sales[[#This Row],[Invoice Date]],"mmm")</f>
        <v>Jan</v>
      </c>
      <c r="F1224" s="4" t="s">
        <v>15</v>
      </c>
      <c r="G1224" s="4" t="s">
        <v>62</v>
      </c>
      <c r="H1224" s="4" t="s">
        <v>63</v>
      </c>
      <c r="I1224" s="6" t="s">
        <v>20</v>
      </c>
      <c r="J1224" s="7">
        <v>45</v>
      </c>
      <c r="K1224" s="8">
        <v>375</v>
      </c>
      <c r="L1224" s="9">
        <f t="shared" si="19"/>
        <v>16875</v>
      </c>
      <c r="M1224" s="9">
        <v>42187.5</v>
      </c>
      <c r="N1224" s="10">
        <v>0.25</v>
      </c>
      <c r="O1224" s="4" t="s">
        <v>24</v>
      </c>
    </row>
    <row r="1225" spans="1:15" ht="14.25" customHeight="1" x14ac:dyDescent="0.25">
      <c r="A1225" s="4" t="s">
        <v>30</v>
      </c>
      <c r="B1225" s="4">
        <v>1128299</v>
      </c>
      <c r="C1225" s="5">
        <v>44206</v>
      </c>
      <c r="D1225" s="37">
        <v>2021</v>
      </c>
      <c r="E1225" s="5" t="str">
        <f>TEXT(Sales[[#This Row],[Invoice Date]],"mmm")</f>
        <v>Jan</v>
      </c>
      <c r="F1225" s="4" t="s">
        <v>15</v>
      </c>
      <c r="G1225" s="4" t="s">
        <v>62</v>
      </c>
      <c r="H1225" s="4" t="s">
        <v>63</v>
      </c>
      <c r="I1225" s="6" t="s">
        <v>21</v>
      </c>
      <c r="J1225" s="7">
        <v>45</v>
      </c>
      <c r="K1225" s="8">
        <v>225</v>
      </c>
      <c r="L1225" s="9">
        <f t="shared" si="19"/>
        <v>10125</v>
      </c>
      <c r="M1225" s="9">
        <v>25312.5</v>
      </c>
      <c r="N1225" s="10">
        <v>0.25</v>
      </c>
      <c r="O1225" s="4" t="s">
        <v>24</v>
      </c>
    </row>
    <row r="1226" spans="1:15" ht="14.25" customHeight="1" x14ac:dyDescent="0.25">
      <c r="A1226" s="4" t="s">
        <v>61</v>
      </c>
      <c r="B1226" s="4">
        <v>1185732</v>
      </c>
      <c r="C1226" s="5">
        <v>44220</v>
      </c>
      <c r="D1226" s="37">
        <v>2021</v>
      </c>
      <c r="E1226" s="5" t="str">
        <f>TEXT(Sales[[#This Row],[Invoice Date]],"mmm")</f>
        <v>Jan</v>
      </c>
      <c r="F1226" s="4" t="s">
        <v>31</v>
      </c>
      <c r="G1226" s="4" t="s">
        <v>64</v>
      </c>
      <c r="H1226" s="4" t="s">
        <v>65</v>
      </c>
      <c r="I1226" s="6" t="s">
        <v>23</v>
      </c>
      <c r="J1226" s="7">
        <v>55.000000000000007</v>
      </c>
      <c r="K1226" s="8">
        <v>300</v>
      </c>
      <c r="L1226" s="9">
        <f t="shared" si="19"/>
        <v>16500.000000000004</v>
      </c>
      <c r="M1226" s="9">
        <v>49500.000000000007</v>
      </c>
      <c r="N1226" s="10">
        <v>0.3</v>
      </c>
      <c r="O1226" s="4" t="s">
        <v>24</v>
      </c>
    </row>
    <row r="1227" spans="1:15" ht="14.25" customHeight="1" x14ac:dyDescent="0.25">
      <c r="A1227" s="4" t="s">
        <v>61</v>
      </c>
      <c r="B1227" s="4">
        <v>1185732</v>
      </c>
      <c r="C1227" s="5">
        <v>44249</v>
      </c>
      <c r="D1227" s="37">
        <v>2021</v>
      </c>
      <c r="E1227" s="5" t="str">
        <f>TEXT(Sales[[#This Row],[Invoice Date]],"mmm")</f>
        <v>Feb</v>
      </c>
      <c r="F1227" s="4" t="s">
        <v>31</v>
      </c>
      <c r="G1227" s="4" t="s">
        <v>64</v>
      </c>
      <c r="H1227" s="4" t="s">
        <v>65</v>
      </c>
      <c r="I1227" s="6" t="s">
        <v>17</v>
      </c>
      <c r="J1227" s="7">
        <v>55.000000000000007</v>
      </c>
      <c r="K1227" s="8">
        <v>575</v>
      </c>
      <c r="L1227" s="9">
        <f t="shared" si="19"/>
        <v>31625.000000000004</v>
      </c>
      <c r="M1227" s="9">
        <v>110687.50000000003</v>
      </c>
      <c r="N1227" s="10">
        <v>0.35000000000000003</v>
      </c>
      <c r="O1227" s="4" t="s">
        <v>24</v>
      </c>
    </row>
    <row r="1228" spans="1:15" ht="14.25" customHeight="1" x14ac:dyDescent="0.25">
      <c r="A1228" s="4" t="s">
        <v>61</v>
      </c>
      <c r="B1228" s="4">
        <v>1185732</v>
      </c>
      <c r="C1228" s="5">
        <v>44249</v>
      </c>
      <c r="D1228" s="37">
        <v>2021</v>
      </c>
      <c r="E1228" s="5" t="str">
        <f>TEXT(Sales[[#This Row],[Invoice Date]],"mmm")</f>
        <v>Feb</v>
      </c>
      <c r="F1228" s="4" t="s">
        <v>31</v>
      </c>
      <c r="G1228" s="4" t="s">
        <v>64</v>
      </c>
      <c r="H1228" s="4" t="s">
        <v>65</v>
      </c>
      <c r="I1228" s="6" t="s">
        <v>19</v>
      </c>
      <c r="J1228" s="7">
        <v>55.000000000000007</v>
      </c>
      <c r="K1228" s="8">
        <v>225</v>
      </c>
      <c r="L1228" s="9">
        <f t="shared" si="19"/>
        <v>12375.000000000002</v>
      </c>
      <c r="M1228" s="9">
        <v>43312.500000000007</v>
      </c>
      <c r="N1228" s="10">
        <v>0.35000000000000003</v>
      </c>
      <c r="O1228" s="4" t="s">
        <v>24</v>
      </c>
    </row>
    <row r="1229" spans="1:15" ht="14.25" customHeight="1" x14ac:dyDescent="0.25">
      <c r="A1229" s="4" t="s">
        <v>61</v>
      </c>
      <c r="B1229" s="4">
        <v>1185732</v>
      </c>
      <c r="C1229" s="5">
        <v>44249</v>
      </c>
      <c r="D1229" s="37">
        <v>2021</v>
      </c>
      <c r="E1229" s="5" t="str">
        <f>TEXT(Sales[[#This Row],[Invoice Date]],"mmm")</f>
        <v>Feb</v>
      </c>
      <c r="F1229" s="4" t="s">
        <v>31</v>
      </c>
      <c r="G1229" s="4" t="s">
        <v>64</v>
      </c>
      <c r="H1229" s="4" t="s">
        <v>65</v>
      </c>
      <c r="I1229" s="6" t="s">
        <v>20</v>
      </c>
      <c r="J1229" s="7">
        <v>45</v>
      </c>
      <c r="K1229" s="8">
        <v>275</v>
      </c>
      <c r="L1229" s="9">
        <f t="shared" si="19"/>
        <v>12375</v>
      </c>
      <c r="M1229" s="9">
        <v>30937.5</v>
      </c>
      <c r="N1229" s="10">
        <v>0.25</v>
      </c>
      <c r="O1229" s="4" t="s">
        <v>24</v>
      </c>
    </row>
    <row r="1230" spans="1:15" ht="14.25" customHeight="1" x14ac:dyDescent="0.25">
      <c r="A1230" s="4" t="s">
        <v>61</v>
      </c>
      <c r="B1230" s="4">
        <v>1185732</v>
      </c>
      <c r="C1230" s="5">
        <v>44249</v>
      </c>
      <c r="D1230" s="37">
        <v>2021</v>
      </c>
      <c r="E1230" s="5" t="str">
        <f>TEXT(Sales[[#This Row],[Invoice Date]],"mmm")</f>
        <v>Feb</v>
      </c>
      <c r="F1230" s="4" t="s">
        <v>31</v>
      </c>
      <c r="G1230" s="4" t="s">
        <v>64</v>
      </c>
      <c r="H1230" s="4" t="s">
        <v>65</v>
      </c>
      <c r="I1230" s="6" t="s">
        <v>21</v>
      </c>
      <c r="J1230" s="7">
        <v>49.999999999999993</v>
      </c>
      <c r="K1230" s="8">
        <v>175</v>
      </c>
      <c r="L1230" s="9">
        <f t="shared" si="19"/>
        <v>8749.9999999999982</v>
      </c>
      <c r="M1230" s="9">
        <v>21874.999999999996</v>
      </c>
      <c r="N1230" s="10">
        <v>0.25</v>
      </c>
      <c r="O1230" s="4" t="s">
        <v>24</v>
      </c>
    </row>
    <row r="1231" spans="1:15" ht="14.25" customHeight="1" x14ac:dyDescent="0.25">
      <c r="A1231" s="4" t="s">
        <v>61</v>
      </c>
      <c r="B1231" s="4">
        <v>1185732</v>
      </c>
      <c r="C1231" s="5">
        <v>44249</v>
      </c>
      <c r="D1231" s="37">
        <v>2021</v>
      </c>
      <c r="E1231" s="5" t="str">
        <f>TEXT(Sales[[#This Row],[Invoice Date]],"mmm")</f>
        <v>Feb</v>
      </c>
      <c r="F1231" s="4" t="s">
        <v>31</v>
      </c>
      <c r="G1231" s="4" t="s">
        <v>64</v>
      </c>
      <c r="H1231" s="4" t="s">
        <v>65</v>
      </c>
      <c r="I1231" s="6" t="s">
        <v>22</v>
      </c>
      <c r="J1231" s="7">
        <v>65.000000000000014</v>
      </c>
      <c r="K1231" s="8">
        <v>250</v>
      </c>
      <c r="L1231" s="9">
        <f t="shared" si="19"/>
        <v>16250.000000000004</v>
      </c>
      <c r="M1231" s="9">
        <v>40625.000000000007</v>
      </c>
      <c r="N1231" s="10">
        <v>0.25</v>
      </c>
      <c r="O1231" s="4" t="s">
        <v>24</v>
      </c>
    </row>
    <row r="1232" spans="1:15" ht="14.25" customHeight="1" x14ac:dyDescent="0.25">
      <c r="A1232" s="4" t="s">
        <v>61</v>
      </c>
      <c r="B1232" s="4">
        <v>1185732</v>
      </c>
      <c r="C1232" s="5">
        <v>44249</v>
      </c>
      <c r="D1232" s="37">
        <v>2021</v>
      </c>
      <c r="E1232" s="5" t="str">
        <f>TEXT(Sales[[#This Row],[Invoice Date]],"mmm")</f>
        <v>Feb</v>
      </c>
      <c r="F1232" s="4" t="s">
        <v>31</v>
      </c>
      <c r="G1232" s="4" t="s">
        <v>64</v>
      </c>
      <c r="H1232" s="4" t="s">
        <v>65</v>
      </c>
      <c r="I1232" s="6" t="s">
        <v>23</v>
      </c>
      <c r="J1232" s="7">
        <v>55.000000000000007</v>
      </c>
      <c r="K1232" s="8">
        <v>350</v>
      </c>
      <c r="L1232" s="9">
        <f t="shared" si="19"/>
        <v>19250.000000000004</v>
      </c>
      <c r="M1232" s="9">
        <v>57750.000000000007</v>
      </c>
      <c r="N1232" s="10">
        <v>0.3</v>
      </c>
      <c r="O1232" s="4" t="s">
        <v>24</v>
      </c>
    </row>
    <row r="1233" spans="1:15" ht="14.25" customHeight="1" x14ac:dyDescent="0.25">
      <c r="A1233" s="4" t="s">
        <v>61</v>
      </c>
      <c r="B1233" s="4">
        <v>1185732</v>
      </c>
      <c r="C1233" s="5">
        <v>44275</v>
      </c>
      <c r="D1233" s="37">
        <v>2021</v>
      </c>
      <c r="E1233" s="5" t="str">
        <f>TEXT(Sales[[#This Row],[Invoice Date]],"mmm")</f>
        <v>Mar</v>
      </c>
      <c r="F1233" s="4" t="s">
        <v>31</v>
      </c>
      <c r="G1233" s="4" t="s">
        <v>64</v>
      </c>
      <c r="H1233" s="4" t="s">
        <v>65</v>
      </c>
      <c r="I1233" s="6" t="s">
        <v>17</v>
      </c>
      <c r="J1233" s="7">
        <v>55.000000000000007</v>
      </c>
      <c r="K1233" s="8">
        <v>545</v>
      </c>
      <c r="L1233" s="9">
        <f t="shared" si="19"/>
        <v>29975.000000000004</v>
      </c>
      <c r="M1233" s="9">
        <v>104912.50000000003</v>
      </c>
      <c r="N1233" s="10">
        <v>0.35000000000000003</v>
      </c>
      <c r="O1233" s="4" t="s">
        <v>24</v>
      </c>
    </row>
    <row r="1234" spans="1:15" ht="14.25" customHeight="1" x14ac:dyDescent="0.25">
      <c r="A1234" s="4" t="s">
        <v>61</v>
      </c>
      <c r="B1234" s="4">
        <v>1185732</v>
      </c>
      <c r="C1234" s="5">
        <v>44275</v>
      </c>
      <c r="D1234" s="37">
        <v>2021</v>
      </c>
      <c r="E1234" s="5" t="str">
        <f>TEXT(Sales[[#This Row],[Invoice Date]],"mmm")</f>
        <v>Mar</v>
      </c>
      <c r="F1234" s="4" t="s">
        <v>31</v>
      </c>
      <c r="G1234" s="4" t="s">
        <v>64</v>
      </c>
      <c r="H1234" s="4" t="s">
        <v>65</v>
      </c>
      <c r="I1234" s="6" t="s">
        <v>19</v>
      </c>
      <c r="J1234" s="7">
        <v>55.000000000000007</v>
      </c>
      <c r="K1234" s="8">
        <v>250</v>
      </c>
      <c r="L1234" s="9">
        <f t="shared" si="19"/>
        <v>13750.000000000002</v>
      </c>
      <c r="M1234" s="9">
        <v>48125.000000000015</v>
      </c>
      <c r="N1234" s="10">
        <v>0.35000000000000003</v>
      </c>
      <c r="O1234" s="4" t="s">
        <v>24</v>
      </c>
    </row>
    <row r="1235" spans="1:15" ht="14.25" customHeight="1" x14ac:dyDescent="0.25">
      <c r="A1235" s="4" t="s">
        <v>61</v>
      </c>
      <c r="B1235" s="4">
        <v>1185732</v>
      </c>
      <c r="C1235" s="5">
        <v>44275</v>
      </c>
      <c r="D1235" s="37">
        <v>2021</v>
      </c>
      <c r="E1235" s="5" t="str">
        <f>TEXT(Sales[[#This Row],[Invoice Date]],"mmm")</f>
        <v>Mar</v>
      </c>
      <c r="F1235" s="4" t="s">
        <v>31</v>
      </c>
      <c r="G1235" s="4" t="s">
        <v>64</v>
      </c>
      <c r="H1235" s="4" t="s">
        <v>65</v>
      </c>
      <c r="I1235" s="6" t="s">
        <v>20</v>
      </c>
      <c r="J1235" s="7">
        <v>45</v>
      </c>
      <c r="K1235" s="8">
        <v>275</v>
      </c>
      <c r="L1235" s="9">
        <f t="shared" si="19"/>
        <v>12375</v>
      </c>
      <c r="M1235" s="9">
        <v>30937.5</v>
      </c>
      <c r="N1235" s="10">
        <v>0.25</v>
      </c>
      <c r="O1235" s="4" t="s">
        <v>24</v>
      </c>
    </row>
    <row r="1236" spans="1:15" ht="14.25" customHeight="1" x14ac:dyDescent="0.25">
      <c r="A1236" s="4" t="s">
        <v>61</v>
      </c>
      <c r="B1236" s="4">
        <v>1185732</v>
      </c>
      <c r="C1236" s="5">
        <v>44275</v>
      </c>
      <c r="D1236" s="37">
        <v>2021</v>
      </c>
      <c r="E1236" s="5" t="str">
        <f>TEXT(Sales[[#This Row],[Invoice Date]],"mmm")</f>
        <v>Mar</v>
      </c>
      <c r="F1236" s="4" t="s">
        <v>31</v>
      </c>
      <c r="G1236" s="4" t="s">
        <v>64</v>
      </c>
      <c r="H1236" s="4" t="s">
        <v>65</v>
      </c>
      <c r="I1236" s="6" t="s">
        <v>21</v>
      </c>
      <c r="J1236" s="7">
        <v>49.999999999999993</v>
      </c>
      <c r="K1236" s="8">
        <v>125</v>
      </c>
      <c r="L1236" s="9">
        <f t="shared" si="19"/>
        <v>6249.9999999999991</v>
      </c>
      <c r="M1236" s="9">
        <v>15624.999999999998</v>
      </c>
      <c r="N1236" s="10">
        <v>0.25</v>
      </c>
      <c r="O1236" s="4" t="s">
        <v>24</v>
      </c>
    </row>
    <row r="1237" spans="1:15" ht="14.25" customHeight="1" x14ac:dyDescent="0.25">
      <c r="A1237" s="4" t="s">
        <v>61</v>
      </c>
      <c r="B1237" s="4">
        <v>1185732</v>
      </c>
      <c r="C1237" s="5">
        <v>44275</v>
      </c>
      <c r="D1237" s="37">
        <v>2021</v>
      </c>
      <c r="E1237" s="5" t="str">
        <f>TEXT(Sales[[#This Row],[Invoice Date]],"mmm")</f>
        <v>Mar</v>
      </c>
      <c r="F1237" s="4" t="s">
        <v>31</v>
      </c>
      <c r="G1237" s="4" t="s">
        <v>64</v>
      </c>
      <c r="H1237" s="4" t="s">
        <v>65</v>
      </c>
      <c r="I1237" s="6" t="s">
        <v>22</v>
      </c>
      <c r="J1237" s="7">
        <v>65.000000000000014</v>
      </c>
      <c r="K1237" s="8">
        <v>175</v>
      </c>
      <c r="L1237" s="9">
        <f t="shared" si="19"/>
        <v>11375.000000000002</v>
      </c>
      <c r="M1237" s="9">
        <v>28437.500000000007</v>
      </c>
      <c r="N1237" s="10">
        <v>0.25</v>
      </c>
      <c r="O1237" s="4" t="s">
        <v>24</v>
      </c>
    </row>
    <row r="1238" spans="1:15" ht="14.25" customHeight="1" x14ac:dyDescent="0.25">
      <c r="A1238" s="4" t="s">
        <v>61</v>
      </c>
      <c r="B1238" s="4">
        <v>1185732</v>
      </c>
      <c r="C1238" s="5">
        <v>44275</v>
      </c>
      <c r="D1238" s="37">
        <v>2021</v>
      </c>
      <c r="E1238" s="5" t="str">
        <f>TEXT(Sales[[#This Row],[Invoice Date]],"mmm")</f>
        <v>Mar</v>
      </c>
      <c r="F1238" s="4" t="s">
        <v>31</v>
      </c>
      <c r="G1238" s="4" t="s">
        <v>64</v>
      </c>
      <c r="H1238" s="4" t="s">
        <v>65</v>
      </c>
      <c r="I1238" s="6" t="s">
        <v>23</v>
      </c>
      <c r="J1238" s="7">
        <v>55.000000000000007</v>
      </c>
      <c r="K1238" s="8">
        <v>275</v>
      </c>
      <c r="L1238" s="9">
        <f t="shared" si="19"/>
        <v>15125.000000000002</v>
      </c>
      <c r="M1238" s="9">
        <v>45375.000000000007</v>
      </c>
      <c r="N1238" s="10">
        <v>0.3</v>
      </c>
      <c r="O1238" s="4" t="s">
        <v>24</v>
      </c>
    </row>
    <row r="1239" spans="1:15" ht="14.25" customHeight="1" x14ac:dyDescent="0.25">
      <c r="A1239" s="4" t="s">
        <v>61</v>
      </c>
      <c r="B1239" s="4">
        <v>1185732</v>
      </c>
      <c r="C1239" s="5">
        <v>44307</v>
      </c>
      <c r="D1239" s="37">
        <v>2021</v>
      </c>
      <c r="E1239" s="5" t="str">
        <f>TEXT(Sales[[#This Row],[Invoice Date]],"mmm")</f>
        <v>Apr</v>
      </c>
      <c r="F1239" s="4" t="s">
        <v>31</v>
      </c>
      <c r="G1239" s="4" t="s">
        <v>64</v>
      </c>
      <c r="H1239" s="4" t="s">
        <v>65</v>
      </c>
      <c r="I1239" s="6" t="s">
        <v>17</v>
      </c>
      <c r="J1239" s="7">
        <v>55.000000000000007</v>
      </c>
      <c r="K1239" s="8">
        <v>525</v>
      </c>
      <c r="L1239" s="9">
        <f t="shared" si="19"/>
        <v>28875.000000000004</v>
      </c>
      <c r="M1239" s="9">
        <v>101062.50000000003</v>
      </c>
      <c r="N1239" s="10">
        <v>0.35000000000000003</v>
      </c>
      <c r="O1239" s="4" t="s">
        <v>24</v>
      </c>
    </row>
    <row r="1240" spans="1:15" ht="14.25" customHeight="1" x14ac:dyDescent="0.25">
      <c r="A1240" s="4" t="s">
        <v>61</v>
      </c>
      <c r="B1240" s="4">
        <v>1185732</v>
      </c>
      <c r="C1240" s="5">
        <v>44307</v>
      </c>
      <c r="D1240" s="37">
        <v>2021</v>
      </c>
      <c r="E1240" s="5" t="str">
        <f>TEXT(Sales[[#This Row],[Invoice Date]],"mmm")</f>
        <v>Apr</v>
      </c>
      <c r="F1240" s="4" t="s">
        <v>31</v>
      </c>
      <c r="G1240" s="4" t="s">
        <v>64</v>
      </c>
      <c r="H1240" s="4" t="s">
        <v>65</v>
      </c>
      <c r="I1240" s="6" t="s">
        <v>19</v>
      </c>
      <c r="J1240" s="7">
        <v>55.000000000000007</v>
      </c>
      <c r="K1240" s="8">
        <v>225</v>
      </c>
      <c r="L1240" s="9">
        <f t="shared" si="19"/>
        <v>12375.000000000002</v>
      </c>
      <c r="M1240" s="9">
        <v>43312.500000000007</v>
      </c>
      <c r="N1240" s="10">
        <v>0.35000000000000003</v>
      </c>
      <c r="O1240" s="4" t="s">
        <v>24</v>
      </c>
    </row>
    <row r="1241" spans="1:15" ht="14.25" customHeight="1" x14ac:dyDescent="0.25">
      <c r="A1241" s="4" t="s">
        <v>61</v>
      </c>
      <c r="B1241" s="4">
        <v>1185732</v>
      </c>
      <c r="C1241" s="5">
        <v>44307</v>
      </c>
      <c r="D1241" s="37">
        <v>2021</v>
      </c>
      <c r="E1241" s="5" t="str">
        <f>TEXT(Sales[[#This Row],[Invoice Date]],"mmm")</f>
        <v>Apr</v>
      </c>
      <c r="F1241" s="4" t="s">
        <v>31</v>
      </c>
      <c r="G1241" s="4" t="s">
        <v>64</v>
      </c>
      <c r="H1241" s="4" t="s">
        <v>65</v>
      </c>
      <c r="I1241" s="6" t="s">
        <v>20</v>
      </c>
      <c r="J1241" s="7">
        <v>45</v>
      </c>
      <c r="K1241" s="8">
        <v>225</v>
      </c>
      <c r="L1241" s="9">
        <f t="shared" si="19"/>
        <v>10125</v>
      </c>
      <c r="M1241" s="9">
        <v>25312.5</v>
      </c>
      <c r="N1241" s="10">
        <v>0.25</v>
      </c>
      <c r="O1241" s="4" t="s">
        <v>24</v>
      </c>
    </row>
    <row r="1242" spans="1:15" ht="14.25" customHeight="1" x14ac:dyDescent="0.25">
      <c r="A1242" s="4" t="s">
        <v>61</v>
      </c>
      <c r="B1242" s="4">
        <v>1185732</v>
      </c>
      <c r="C1242" s="5">
        <v>44307</v>
      </c>
      <c r="D1242" s="37">
        <v>2021</v>
      </c>
      <c r="E1242" s="5" t="str">
        <f>TEXT(Sales[[#This Row],[Invoice Date]],"mmm")</f>
        <v>Apr</v>
      </c>
      <c r="F1242" s="4" t="s">
        <v>31</v>
      </c>
      <c r="G1242" s="4" t="s">
        <v>64</v>
      </c>
      <c r="H1242" s="4" t="s">
        <v>65</v>
      </c>
      <c r="I1242" s="6" t="s">
        <v>21</v>
      </c>
      <c r="J1242" s="7">
        <v>49.999999999999993</v>
      </c>
      <c r="K1242" s="8">
        <v>150</v>
      </c>
      <c r="L1242" s="9">
        <f t="shared" si="19"/>
        <v>7499.9999999999991</v>
      </c>
      <c r="M1242" s="9">
        <v>18749.999999999996</v>
      </c>
      <c r="N1242" s="10">
        <v>0.25</v>
      </c>
      <c r="O1242" s="4" t="s">
        <v>24</v>
      </c>
    </row>
    <row r="1243" spans="1:15" ht="14.25" customHeight="1" x14ac:dyDescent="0.25">
      <c r="A1243" s="4" t="s">
        <v>61</v>
      </c>
      <c r="B1243" s="4">
        <v>1185732</v>
      </c>
      <c r="C1243" s="5">
        <v>44307</v>
      </c>
      <c r="D1243" s="37">
        <v>2021</v>
      </c>
      <c r="E1243" s="5" t="str">
        <f>TEXT(Sales[[#This Row],[Invoice Date]],"mmm")</f>
        <v>Apr</v>
      </c>
      <c r="F1243" s="4" t="s">
        <v>31</v>
      </c>
      <c r="G1243" s="4" t="s">
        <v>64</v>
      </c>
      <c r="H1243" s="4" t="s">
        <v>65</v>
      </c>
      <c r="I1243" s="6" t="s">
        <v>22</v>
      </c>
      <c r="J1243" s="7">
        <v>60.000000000000007</v>
      </c>
      <c r="K1243" s="8">
        <v>150</v>
      </c>
      <c r="L1243" s="9">
        <f t="shared" si="19"/>
        <v>9000.0000000000018</v>
      </c>
      <c r="M1243" s="9">
        <v>22500.000000000004</v>
      </c>
      <c r="N1243" s="10">
        <v>0.25</v>
      </c>
      <c r="O1243" s="4" t="s">
        <v>24</v>
      </c>
    </row>
    <row r="1244" spans="1:15" ht="14.25" customHeight="1" x14ac:dyDescent="0.25">
      <c r="A1244" s="4" t="s">
        <v>61</v>
      </c>
      <c r="B1244" s="4">
        <v>1185732</v>
      </c>
      <c r="C1244" s="5">
        <v>44307</v>
      </c>
      <c r="D1244" s="37">
        <v>2021</v>
      </c>
      <c r="E1244" s="5" t="str">
        <f>TEXT(Sales[[#This Row],[Invoice Date]],"mmm")</f>
        <v>Apr</v>
      </c>
      <c r="F1244" s="4" t="s">
        <v>31</v>
      </c>
      <c r="G1244" s="4" t="s">
        <v>64</v>
      </c>
      <c r="H1244" s="4" t="s">
        <v>65</v>
      </c>
      <c r="I1244" s="6" t="s">
        <v>23</v>
      </c>
      <c r="J1244" s="7">
        <v>50</v>
      </c>
      <c r="K1244" s="8">
        <v>300</v>
      </c>
      <c r="L1244" s="9">
        <f t="shared" si="19"/>
        <v>15000</v>
      </c>
      <c r="M1244" s="9">
        <v>45000</v>
      </c>
      <c r="N1244" s="10">
        <v>0.3</v>
      </c>
      <c r="O1244" s="4" t="s">
        <v>24</v>
      </c>
    </row>
    <row r="1245" spans="1:15" ht="14.25" customHeight="1" x14ac:dyDescent="0.25">
      <c r="A1245" s="4" t="s">
        <v>61</v>
      </c>
      <c r="B1245" s="4">
        <v>1185732</v>
      </c>
      <c r="C1245" s="5">
        <v>44336</v>
      </c>
      <c r="D1245" s="37">
        <v>2021</v>
      </c>
      <c r="E1245" s="5" t="str">
        <f>TEXT(Sales[[#This Row],[Invoice Date]],"mmm")</f>
        <v>May</v>
      </c>
      <c r="F1245" s="4" t="s">
        <v>31</v>
      </c>
      <c r="G1245" s="4" t="s">
        <v>64</v>
      </c>
      <c r="H1245" s="4" t="s">
        <v>65</v>
      </c>
      <c r="I1245" s="6" t="s">
        <v>17</v>
      </c>
      <c r="J1245" s="7">
        <v>65</v>
      </c>
      <c r="K1245" s="8">
        <v>570</v>
      </c>
      <c r="L1245" s="9">
        <f t="shared" si="19"/>
        <v>37050</v>
      </c>
      <c r="M1245" s="9">
        <v>129675.00000000001</v>
      </c>
      <c r="N1245" s="10">
        <v>0.35000000000000003</v>
      </c>
      <c r="O1245" s="4" t="s">
        <v>24</v>
      </c>
    </row>
    <row r="1246" spans="1:15" ht="14.25" customHeight="1" x14ac:dyDescent="0.25">
      <c r="A1246" s="4" t="s">
        <v>61</v>
      </c>
      <c r="B1246" s="4">
        <v>1185732</v>
      </c>
      <c r="C1246" s="5">
        <v>44336</v>
      </c>
      <c r="D1246" s="37">
        <v>2021</v>
      </c>
      <c r="E1246" s="5" t="str">
        <f>TEXT(Sales[[#This Row],[Invoice Date]],"mmm")</f>
        <v>May</v>
      </c>
      <c r="F1246" s="4" t="s">
        <v>31</v>
      </c>
      <c r="G1246" s="4" t="s">
        <v>64</v>
      </c>
      <c r="H1246" s="4" t="s">
        <v>65</v>
      </c>
      <c r="I1246" s="6" t="s">
        <v>19</v>
      </c>
      <c r="J1246" s="7">
        <v>60.000000000000007</v>
      </c>
      <c r="K1246" s="8">
        <v>275</v>
      </c>
      <c r="L1246" s="9">
        <f t="shared" si="19"/>
        <v>16500.000000000004</v>
      </c>
      <c r="M1246" s="9">
        <v>57750.000000000015</v>
      </c>
      <c r="N1246" s="10">
        <v>0.35000000000000003</v>
      </c>
      <c r="O1246" s="4" t="s">
        <v>24</v>
      </c>
    </row>
    <row r="1247" spans="1:15" ht="14.25" customHeight="1" x14ac:dyDescent="0.25">
      <c r="A1247" s="4" t="s">
        <v>61</v>
      </c>
      <c r="B1247" s="4">
        <v>1185732</v>
      </c>
      <c r="C1247" s="5">
        <v>44336</v>
      </c>
      <c r="D1247" s="37">
        <v>2021</v>
      </c>
      <c r="E1247" s="5" t="str">
        <f>TEXT(Sales[[#This Row],[Invoice Date]],"mmm")</f>
        <v>May</v>
      </c>
      <c r="F1247" s="4" t="s">
        <v>31</v>
      </c>
      <c r="G1247" s="4" t="s">
        <v>64</v>
      </c>
      <c r="H1247" s="4" t="s">
        <v>65</v>
      </c>
      <c r="I1247" s="6" t="s">
        <v>20</v>
      </c>
      <c r="J1247" s="7">
        <v>55.000000000000007</v>
      </c>
      <c r="K1247" s="8">
        <v>300</v>
      </c>
      <c r="L1247" s="9">
        <f t="shared" si="19"/>
        <v>16500.000000000004</v>
      </c>
      <c r="M1247" s="9">
        <v>41250.000000000007</v>
      </c>
      <c r="N1247" s="10">
        <v>0.25</v>
      </c>
      <c r="O1247" s="4" t="s">
        <v>24</v>
      </c>
    </row>
    <row r="1248" spans="1:15" ht="14.25" customHeight="1" x14ac:dyDescent="0.25">
      <c r="A1248" s="4" t="s">
        <v>61</v>
      </c>
      <c r="B1248" s="4">
        <v>1185732</v>
      </c>
      <c r="C1248" s="5">
        <v>44336</v>
      </c>
      <c r="D1248" s="37">
        <v>2021</v>
      </c>
      <c r="E1248" s="5" t="str">
        <f>TEXT(Sales[[#This Row],[Invoice Date]],"mmm")</f>
        <v>May</v>
      </c>
      <c r="F1248" s="4" t="s">
        <v>31</v>
      </c>
      <c r="G1248" s="4" t="s">
        <v>64</v>
      </c>
      <c r="H1248" s="4" t="s">
        <v>65</v>
      </c>
      <c r="I1248" s="6" t="s">
        <v>21</v>
      </c>
      <c r="J1248" s="7">
        <v>55.000000000000007</v>
      </c>
      <c r="K1248" s="8">
        <v>250</v>
      </c>
      <c r="L1248" s="9">
        <f t="shared" si="19"/>
        <v>13750.000000000002</v>
      </c>
      <c r="M1248" s="9">
        <v>34375.000000000007</v>
      </c>
      <c r="N1248" s="10">
        <v>0.25</v>
      </c>
      <c r="O1248" s="4" t="s">
        <v>24</v>
      </c>
    </row>
    <row r="1249" spans="1:15" ht="14.25" customHeight="1" x14ac:dyDescent="0.25">
      <c r="A1249" s="4" t="s">
        <v>61</v>
      </c>
      <c r="B1249" s="4">
        <v>1185732</v>
      </c>
      <c r="C1249" s="5">
        <v>44336</v>
      </c>
      <c r="D1249" s="37">
        <v>2021</v>
      </c>
      <c r="E1249" s="5" t="str">
        <f>TEXT(Sales[[#This Row],[Invoice Date]],"mmm")</f>
        <v>May</v>
      </c>
      <c r="F1249" s="4" t="s">
        <v>31</v>
      </c>
      <c r="G1249" s="4" t="s">
        <v>64</v>
      </c>
      <c r="H1249" s="4" t="s">
        <v>65</v>
      </c>
      <c r="I1249" s="6" t="s">
        <v>22</v>
      </c>
      <c r="J1249" s="7">
        <v>65</v>
      </c>
      <c r="K1249" s="8">
        <v>275</v>
      </c>
      <c r="L1249" s="9">
        <f t="shared" si="19"/>
        <v>17875</v>
      </c>
      <c r="M1249" s="9">
        <v>44687.5</v>
      </c>
      <c r="N1249" s="10">
        <v>0.25</v>
      </c>
      <c r="O1249" s="4" t="s">
        <v>24</v>
      </c>
    </row>
    <row r="1250" spans="1:15" ht="14.25" customHeight="1" x14ac:dyDescent="0.25">
      <c r="A1250" s="4" t="s">
        <v>61</v>
      </c>
      <c r="B1250" s="4">
        <v>1185732</v>
      </c>
      <c r="C1250" s="5">
        <v>44336</v>
      </c>
      <c r="D1250" s="37">
        <v>2021</v>
      </c>
      <c r="E1250" s="5" t="str">
        <f>TEXT(Sales[[#This Row],[Invoice Date]],"mmm")</f>
        <v>May</v>
      </c>
      <c r="F1250" s="4" t="s">
        <v>31</v>
      </c>
      <c r="G1250" s="4" t="s">
        <v>64</v>
      </c>
      <c r="H1250" s="4" t="s">
        <v>65</v>
      </c>
      <c r="I1250" s="6" t="s">
        <v>23</v>
      </c>
      <c r="J1250" s="7">
        <v>70</v>
      </c>
      <c r="K1250" s="8">
        <v>400</v>
      </c>
      <c r="L1250" s="9">
        <f t="shared" si="19"/>
        <v>28000</v>
      </c>
      <c r="M1250" s="9">
        <v>84000</v>
      </c>
      <c r="N1250" s="10">
        <v>0.3</v>
      </c>
      <c r="O1250" s="4" t="s">
        <v>24</v>
      </c>
    </row>
    <row r="1251" spans="1:15" ht="14.25" customHeight="1" x14ac:dyDescent="0.25">
      <c r="A1251" s="4" t="s">
        <v>61</v>
      </c>
      <c r="B1251" s="4">
        <v>1185732</v>
      </c>
      <c r="C1251" s="5">
        <v>44369</v>
      </c>
      <c r="D1251" s="37">
        <v>2021</v>
      </c>
      <c r="E1251" s="5" t="str">
        <f>TEXT(Sales[[#This Row],[Invoice Date]],"mmm")</f>
        <v>Jun</v>
      </c>
      <c r="F1251" s="4" t="s">
        <v>31</v>
      </c>
      <c r="G1251" s="4" t="s">
        <v>64</v>
      </c>
      <c r="H1251" s="4" t="s">
        <v>65</v>
      </c>
      <c r="I1251" s="6" t="s">
        <v>17</v>
      </c>
      <c r="J1251" s="7">
        <v>65</v>
      </c>
      <c r="K1251" s="8">
        <v>650</v>
      </c>
      <c r="L1251" s="9">
        <f t="shared" si="19"/>
        <v>42250</v>
      </c>
      <c r="M1251" s="9">
        <v>147875</v>
      </c>
      <c r="N1251" s="10">
        <v>0.35000000000000003</v>
      </c>
      <c r="O1251" s="4" t="s">
        <v>24</v>
      </c>
    </row>
    <row r="1252" spans="1:15" ht="14.25" customHeight="1" x14ac:dyDescent="0.25">
      <c r="A1252" s="4" t="s">
        <v>61</v>
      </c>
      <c r="B1252" s="4">
        <v>1185732</v>
      </c>
      <c r="C1252" s="5">
        <v>44369</v>
      </c>
      <c r="D1252" s="37">
        <v>2021</v>
      </c>
      <c r="E1252" s="5" t="str">
        <f>TEXT(Sales[[#This Row],[Invoice Date]],"mmm")</f>
        <v>Jun</v>
      </c>
      <c r="F1252" s="4" t="s">
        <v>31</v>
      </c>
      <c r="G1252" s="4" t="s">
        <v>64</v>
      </c>
      <c r="H1252" s="4" t="s">
        <v>65</v>
      </c>
      <c r="I1252" s="6" t="s">
        <v>19</v>
      </c>
      <c r="J1252" s="7">
        <v>60.000000000000007</v>
      </c>
      <c r="K1252" s="8">
        <v>400</v>
      </c>
      <c r="L1252" s="9">
        <f t="shared" si="19"/>
        <v>24000.000000000004</v>
      </c>
      <c r="M1252" s="9">
        <v>84000.000000000015</v>
      </c>
      <c r="N1252" s="10">
        <v>0.35000000000000003</v>
      </c>
      <c r="O1252" s="4" t="s">
        <v>24</v>
      </c>
    </row>
    <row r="1253" spans="1:15" ht="14.25" customHeight="1" x14ac:dyDescent="0.25">
      <c r="A1253" s="4" t="s">
        <v>61</v>
      </c>
      <c r="B1253" s="4">
        <v>1185732</v>
      </c>
      <c r="C1253" s="5">
        <v>44369</v>
      </c>
      <c r="D1253" s="37">
        <v>2021</v>
      </c>
      <c r="E1253" s="5" t="str">
        <f>TEXT(Sales[[#This Row],[Invoice Date]],"mmm")</f>
        <v>Jun</v>
      </c>
      <c r="F1253" s="4" t="s">
        <v>31</v>
      </c>
      <c r="G1253" s="4" t="s">
        <v>64</v>
      </c>
      <c r="H1253" s="4" t="s">
        <v>65</v>
      </c>
      <c r="I1253" s="6" t="s">
        <v>20</v>
      </c>
      <c r="J1253" s="7">
        <v>55.000000000000007</v>
      </c>
      <c r="K1253" s="8">
        <v>325</v>
      </c>
      <c r="L1253" s="9">
        <f t="shared" si="19"/>
        <v>17875.000000000004</v>
      </c>
      <c r="M1253" s="9">
        <v>44687.500000000007</v>
      </c>
      <c r="N1253" s="10">
        <v>0.25</v>
      </c>
      <c r="O1253" s="4" t="s">
        <v>24</v>
      </c>
    </row>
    <row r="1254" spans="1:15" ht="14.25" customHeight="1" x14ac:dyDescent="0.25">
      <c r="A1254" s="4" t="s">
        <v>61</v>
      </c>
      <c r="B1254" s="4">
        <v>1185732</v>
      </c>
      <c r="C1254" s="5">
        <v>44369</v>
      </c>
      <c r="D1254" s="37">
        <v>2021</v>
      </c>
      <c r="E1254" s="5" t="str">
        <f>TEXT(Sales[[#This Row],[Invoice Date]],"mmm")</f>
        <v>Jun</v>
      </c>
      <c r="F1254" s="4" t="s">
        <v>31</v>
      </c>
      <c r="G1254" s="4" t="s">
        <v>64</v>
      </c>
      <c r="H1254" s="4" t="s">
        <v>65</v>
      </c>
      <c r="I1254" s="6" t="s">
        <v>21</v>
      </c>
      <c r="J1254" s="7">
        <v>55.000000000000007</v>
      </c>
      <c r="K1254" s="8">
        <v>300</v>
      </c>
      <c r="L1254" s="9">
        <f t="shared" si="19"/>
        <v>16500.000000000004</v>
      </c>
      <c r="M1254" s="9">
        <v>41250.000000000007</v>
      </c>
      <c r="N1254" s="10">
        <v>0.25</v>
      </c>
      <c r="O1254" s="4" t="s">
        <v>24</v>
      </c>
    </row>
    <row r="1255" spans="1:15" ht="14.25" customHeight="1" x14ac:dyDescent="0.25">
      <c r="A1255" s="4" t="s">
        <v>61</v>
      </c>
      <c r="B1255" s="4">
        <v>1185732</v>
      </c>
      <c r="C1255" s="5">
        <v>44369</v>
      </c>
      <c r="D1255" s="37">
        <v>2021</v>
      </c>
      <c r="E1255" s="5" t="str">
        <f>TEXT(Sales[[#This Row],[Invoice Date]],"mmm")</f>
        <v>Jun</v>
      </c>
      <c r="F1255" s="4" t="s">
        <v>31</v>
      </c>
      <c r="G1255" s="4" t="s">
        <v>64</v>
      </c>
      <c r="H1255" s="4" t="s">
        <v>65</v>
      </c>
      <c r="I1255" s="6" t="s">
        <v>22</v>
      </c>
      <c r="J1255" s="7">
        <v>65</v>
      </c>
      <c r="K1255" s="8">
        <v>300</v>
      </c>
      <c r="L1255" s="9">
        <f t="shared" si="19"/>
        <v>19500</v>
      </c>
      <c r="M1255" s="9">
        <v>48750</v>
      </c>
      <c r="N1255" s="10">
        <v>0.25</v>
      </c>
      <c r="O1255" s="4" t="s">
        <v>24</v>
      </c>
    </row>
    <row r="1256" spans="1:15" ht="14.25" customHeight="1" x14ac:dyDescent="0.25">
      <c r="A1256" s="4" t="s">
        <v>61</v>
      </c>
      <c r="B1256" s="4">
        <v>1185732</v>
      </c>
      <c r="C1256" s="5">
        <v>44369</v>
      </c>
      <c r="D1256" s="37">
        <v>2021</v>
      </c>
      <c r="E1256" s="5" t="str">
        <f>TEXT(Sales[[#This Row],[Invoice Date]],"mmm")</f>
        <v>Jun</v>
      </c>
      <c r="F1256" s="4" t="s">
        <v>31</v>
      </c>
      <c r="G1256" s="4" t="s">
        <v>64</v>
      </c>
      <c r="H1256" s="4" t="s">
        <v>65</v>
      </c>
      <c r="I1256" s="6" t="s">
        <v>23</v>
      </c>
      <c r="J1256" s="7">
        <v>70</v>
      </c>
      <c r="K1256" s="8">
        <v>450</v>
      </c>
      <c r="L1256" s="9">
        <f t="shared" si="19"/>
        <v>31500</v>
      </c>
      <c r="M1256" s="9">
        <v>94500</v>
      </c>
      <c r="N1256" s="10">
        <v>0.3</v>
      </c>
      <c r="O1256" s="4" t="s">
        <v>24</v>
      </c>
    </row>
    <row r="1257" spans="1:15" ht="14.25" customHeight="1" x14ac:dyDescent="0.25">
      <c r="A1257" s="4" t="s">
        <v>61</v>
      </c>
      <c r="B1257" s="4">
        <v>1185732</v>
      </c>
      <c r="C1257" s="5">
        <v>44397</v>
      </c>
      <c r="D1257" s="37">
        <v>2021</v>
      </c>
      <c r="E1257" s="5" t="str">
        <f>TEXT(Sales[[#This Row],[Invoice Date]],"mmm")</f>
        <v>Jul</v>
      </c>
      <c r="F1257" s="4" t="s">
        <v>31</v>
      </c>
      <c r="G1257" s="4" t="s">
        <v>64</v>
      </c>
      <c r="H1257" s="4" t="s">
        <v>65</v>
      </c>
      <c r="I1257" s="6" t="s">
        <v>17</v>
      </c>
      <c r="J1257" s="7">
        <v>65</v>
      </c>
      <c r="K1257" s="8">
        <v>675</v>
      </c>
      <c r="L1257" s="9">
        <f t="shared" si="19"/>
        <v>43875</v>
      </c>
      <c r="M1257" s="9">
        <v>153562.50000000003</v>
      </c>
      <c r="N1257" s="10">
        <v>0.35000000000000003</v>
      </c>
      <c r="O1257" s="4" t="s">
        <v>24</v>
      </c>
    </row>
    <row r="1258" spans="1:15" ht="14.25" customHeight="1" x14ac:dyDescent="0.25">
      <c r="A1258" s="4" t="s">
        <v>61</v>
      </c>
      <c r="B1258" s="4">
        <v>1185732</v>
      </c>
      <c r="C1258" s="5">
        <v>44397</v>
      </c>
      <c r="D1258" s="37">
        <v>2021</v>
      </c>
      <c r="E1258" s="5" t="str">
        <f>TEXT(Sales[[#This Row],[Invoice Date]],"mmm")</f>
        <v>Jul</v>
      </c>
      <c r="F1258" s="4" t="s">
        <v>31</v>
      </c>
      <c r="G1258" s="4" t="s">
        <v>64</v>
      </c>
      <c r="H1258" s="4" t="s">
        <v>65</v>
      </c>
      <c r="I1258" s="6" t="s">
        <v>19</v>
      </c>
      <c r="J1258" s="7">
        <v>60.000000000000007</v>
      </c>
      <c r="K1258" s="8">
        <v>425</v>
      </c>
      <c r="L1258" s="9">
        <f t="shared" si="19"/>
        <v>25500.000000000004</v>
      </c>
      <c r="M1258" s="9">
        <v>89250.000000000015</v>
      </c>
      <c r="N1258" s="10">
        <v>0.35000000000000003</v>
      </c>
      <c r="O1258" s="4" t="s">
        <v>24</v>
      </c>
    </row>
    <row r="1259" spans="1:15" ht="14.25" customHeight="1" x14ac:dyDescent="0.25">
      <c r="A1259" s="4" t="s">
        <v>61</v>
      </c>
      <c r="B1259" s="4">
        <v>1185732</v>
      </c>
      <c r="C1259" s="5">
        <v>44397</v>
      </c>
      <c r="D1259" s="37">
        <v>2021</v>
      </c>
      <c r="E1259" s="5" t="str">
        <f>TEXT(Sales[[#This Row],[Invoice Date]],"mmm")</f>
        <v>Jul</v>
      </c>
      <c r="F1259" s="4" t="s">
        <v>31</v>
      </c>
      <c r="G1259" s="4" t="s">
        <v>64</v>
      </c>
      <c r="H1259" s="4" t="s">
        <v>65</v>
      </c>
      <c r="I1259" s="6" t="s">
        <v>20</v>
      </c>
      <c r="J1259" s="7">
        <v>55.000000000000007</v>
      </c>
      <c r="K1259" s="8">
        <v>350</v>
      </c>
      <c r="L1259" s="9">
        <f t="shared" si="19"/>
        <v>19250.000000000004</v>
      </c>
      <c r="M1259" s="9">
        <v>48125.000000000007</v>
      </c>
      <c r="N1259" s="10">
        <v>0.25</v>
      </c>
      <c r="O1259" s="4" t="s">
        <v>24</v>
      </c>
    </row>
    <row r="1260" spans="1:15" ht="14.25" customHeight="1" x14ac:dyDescent="0.25">
      <c r="A1260" s="4" t="s">
        <v>61</v>
      </c>
      <c r="B1260" s="4">
        <v>1185732</v>
      </c>
      <c r="C1260" s="5">
        <v>44397</v>
      </c>
      <c r="D1260" s="37">
        <v>2021</v>
      </c>
      <c r="E1260" s="5" t="str">
        <f>TEXT(Sales[[#This Row],[Invoice Date]],"mmm")</f>
        <v>Jul</v>
      </c>
      <c r="F1260" s="4" t="s">
        <v>31</v>
      </c>
      <c r="G1260" s="4" t="s">
        <v>64</v>
      </c>
      <c r="H1260" s="4" t="s">
        <v>65</v>
      </c>
      <c r="I1260" s="6" t="s">
        <v>21</v>
      </c>
      <c r="J1260" s="7">
        <v>55.000000000000007</v>
      </c>
      <c r="K1260" s="8">
        <v>300</v>
      </c>
      <c r="L1260" s="9">
        <f t="shared" si="19"/>
        <v>16500.000000000004</v>
      </c>
      <c r="M1260" s="9">
        <v>41250.000000000007</v>
      </c>
      <c r="N1260" s="10">
        <v>0.25</v>
      </c>
      <c r="O1260" s="4" t="s">
        <v>24</v>
      </c>
    </row>
    <row r="1261" spans="1:15" ht="14.25" customHeight="1" x14ac:dyDescent="0.25">
      <c r="A1261" s="4" t="s">
        <v>61</v>
      </c>
      <c r="B1261" s="4">
        <v>1185732</v>
      </c>
      <c r="C1261" s="5">
        <v>44397</v>
      </c>
      <c r="D1261" s="37">
        <v>2021</v>
      </c>
      <c r="E1261" s="5" t="str">
        <f>TEXT(Sales[[#This Row],[Invoice Date]],"mmm")</f>
        <v>Jul</v>
      </c>
      <c r="F1261" s="4" t="s">
        <v>31</v>
      </c>
      <c r="G1261" s="4" t="s">
        <v>64</v>
      </c>
      <c r="H1261" s="4" t="s">
        <v>65</v>
      </c>
      <c r="I1261" s="6" t="s">
        <v>22</v>
      </c>
      <c r="J1261" s="7">
        <v>65</v>
      </c>
      <c r="K1261" s="8">
        <v>325</v>
      </c>
      <c r="L1261" s="9">
        <f t="shared" si="19"/>
        <v>21125</v>
      </c>
      <c r="M1261" s="9">
        <v>52812.5</v>
      </c>
      <c r="N1261" s="10">
        <v>0.25</v>
      </c>
      <c r="O1261" s="4" t="s">
        <v>24</v>
      </c>
    </row>
    <row r="1262" spans="1:15" ht="14.25" customHeight="1" x14ac:dyDescent="0.25">
      <c r="A1262" s="4" t="s">
        <v>61</v>
      </c>
      <c r="B1262" s="4">
        <v>1185732</v>
      </c>
      <c r="C1262" s="5">
        <v>44397</v>
      </c>
      <c r="D1262" s="37">
        <v>2021</v>
      </c>
      <c r="E1262" s="5" t="str">
        <f>TEXT(Sales[[#This Row],[Invoice Date]],"mmm")</f>
        <v>Jul</v>
      </c>
      <c r="F1262" s="4" t="s">
        <v>31</v>
      </c>
      <c r="G1262" s="4" t="s">
        <v>64</v>
      </c>
      <c r="H1262" s="4" t="s">
        <v>65</v>
      </c>
      <c r="I1262" s="6" t="s">
        <v>23</v>
      </c>
      <c r="J1262" s="7">
        <v>70</v>
      </c>
      <c r="K1262" s="8">
        <v>500</v>
      </c>
      <c r="L1262" s="9">
        <f t="shared" si="19"/>
        <v>35000</v>
      </c>
      <c r="M1262" s="9">
        <v>105000</v>
      </c>
      <c r="N1262" s="10">
        <v>0.3</v>
      </c>
      <c r="O1262" s="4" t="s">
        <v>24</v>
      </c>
    </row>
    <row r="1263" spans="1:15" ht="14.25" customHeight="1" x14ac:dyDescent="0.25">
      <c r="A1263" s="4" t="s">
        <v>61</v>
      </c>
      <c r="B1263" s="4">
        <v>1185732</v>
      </c>
      <c r="C1263" s="5">
        <v>44429</v>
      </c>
      <c r="D1263" s="37">
        <v>2021</v>
      </c>
      <c r="E1263" s="5" t="str">
        <f>TEXT(Sales[[#This Row],[Invoice Date]],"mmm")</f>
        <v>Aug</v>
      </c>
      <c r="F1263" s="4" t="s">
        <v>31</v>
      </c>
      <c r="G1263" s="4" t="s">
        <v>64</v>
      </c>
      <c r="H1263" s="4" t="s">
        <v>65</v>
      </c>
      <c r="I1263" s="6" t="s">
        <v>17</v>
      </c>
      <c r="J1263" s="7">
        <v>65</v>
      </c>
      <c r="K1263" s="8">
        <v>650</v>
      </c>
      <c r="L1263" s="9">
        <f t="shared" si="19"/>
        <v>42250</v>
      </c>
      <c r="M1263" s="9">
        <v>147875</v>
      </c>
      <c r="N1263" s="10">
        <v>0.35000000000000003</v>
      </c>
      <c r="O1263" s="4" t="s">
        <v>24</v>
      </c>
    </row>
    <row r="1264" spans="1:15" ht="14.25" customHeight="1" x14ac:dyDescent="0.25">
      <c r="A1264" s="4" t="s">
        <v>61</v>
      </c>
      <c r="B1264" s="4">
        <v>1185732</v>
      </c>
      <c r="C1264" s="5">
        <v>44429</v>
      </c>
      <c r="D1264" s="37">
        <v>2021</v>
      </c>
      <c r="E1264" s="5" t="str">
        <f>TEXT(Sales[[#This Row],[Invoice Date]],"mmm")</f>
        <v>Aug</v>
      </c>
      <c r="F1264" s="4" t="s">
        <v>31</v>
      </c>
      <c r="G1264" s="4" t="s">
        <v>64</v>
      </c>
      <c r="H1264" s="4" t="s">
        <v>65</v>
      </c>
      <c r="I1264" s="6" t="s">
        <v>19</v>
      </c>
      <c r="J1264" s="7">
        <v>60.000000000000007</v>
      </c>
      <c r="K1264" s="8">
        <v>425</v>
      </c>
      <c r="L1264" s="9">
        <f t="shared" si="19"/>
        <v>25500.000000000004</v>
      </c>
      <c r="M1264" s="9">
        <v>89250.000000000015</v>
      </c>
      <c r="N1264" s="10">
        <v>0.35000000000000003</v>
      </c>
      <c r="O1264" s="4" t="s">
        <v>24</v>
      </c>
    </row>
    <row r="1265" spans="1:15" ht="14.25" customHeight="1" x14ac:dyDescent="0.25">
      <c r="A1265" s="4" t="s">
        <v>61</v>
      </c>
      <c r="B1265" s="4">
        <v>1185732</v>
      </c>
      <c r="C1265" s="5">
        <v>44429</v>
      </c>
      <c r="D1265" s="37">
        <v>2021</v>
      </c>
      <c r="E1265" s="5" t="str">
        <f>TEXT(Sales[[#This Row],[Invoice Date]],"mmm")</f>
        <v>Aug</v>
      </c>
      <c r="F1265" s="4" t="s">
        <v>31</v>
      </c>
      <c r="G1265" s="4" t="s">
        <v>64</v>
      </c>
      <c r="H1265" s="4" t="s">
        <v>65</v>
      </c>
      <c r="I1265" s="6" t="s">
        <v>20</v>
      </c>
      <c r="J1265" s="7">
        <v>55.000000000000007</v>
      </c>
      <c r="K1265" s="8">
        <v>350</v>
      </c>
      <c r="L1265" s="9">
        <f t="shared" si="19"/>
        <v>19250.000000000004</v>
      </c>
      <c r="M1265" s="9">
        <v>48125.000000000007</v>
      </c>
      <c r="N1265" s="10">
        <v>0.25</v>
      </c>
      <c r="O1265" s="4" t="s">
        <v>24</v>
      </c>
    </row>
    <row r="1266" spans="1:15" ht="14.25" customHeight="1" x14ac:dyDescent="0.25">
      <c r="A1266" s="4" t="s">
        <v>61</v>
      </c>
      <c r="B1266" s="4">
        <v>1185732</v>
      </c>
      <c r="C1266" s="5">
        <v>44429</v>
      </c>
      <c r="D1266" s="37">
        <v>2021</v>
      </c>
      <c r="E1266" s="5" t="str">
        <f>TEXT(Sales[[#This Row],[Invoice Date]],"mmm")</f>
        <v>Aug</v>
      </c>
      <c r="F1266" s="4" t="s">
        <v>31</v>
      </c>
      <c r="G1266" s="4" t="s">
        <v>64</v>
      </c>
      <c r="H1266" s="4" t="s">
        <v>65</v>
      </c>
      <c r="I1266" s="6" t="s">
        <v>21</v>
      </c>
      <c r="J1266" s="7">
        <v>55.000000000000007</v>
      </c>
      <c r="K1266" s="8">
        <v>250</v>
      </c>
      <c r="L1266" s="9">
        <f t="shared" si="19"/>
        <v>13750.000000000002</v>
      </c>
      <c r="M1266" s="9">
        <v>34375.000000000007</v>
      </c>
      <c r="N1266" s="10">
        <v>0.25</v>
      </c>
      <c r="O1266" s="4" t="s">
        <v>24</v>
      </c>
    </row>
    <row r="1267" spans="1:15" ht="14.25" customHeight="1" x14ac:dyDescent="0.25">
      <c r="A1267" s="4" t="s">
        <v>61</v>
      </c>
      <c r="B1267" s="4">
        <v>1185732</v>
      </c>
      <c r="C1267" s="5">
        <v>44429</v>
      </c>
      <c r="D1267" s="37">
        <v>2021</v>
      </c>
      <c r="E1267" s="5" t="str">
        <f>TEXT(Sales[[#This Row],[Invoice Date]],"mmm")</f>
        <v>Aug</v>
      </c>
      <c r="F1267" s="4" t="s">
        <v>31</v>
      </c>
      <c r="G1267" s="4" t="s">
        <v>64</v>
      </c>
      <c r="H1267" s="4" t="s">
        <v>65</v>
      </c>
      <c r="I1267" s="6" t="s">
        <v>22</v>
      </c>
      <c r="J1267" s="7">
        <v>65</v>
      </c>
      <c r="K1267" s="8">
        <v>225</v>
      </c>
      <c r="L1267" s="9">
        <f t="shared" si="19"/>
        <v>14625</v>
      </c>
      <c r="M1267" s="9">
        <v>36562.5</v>
      </c>
      <c r="N1267" s="10">
        <v>0.25</v>
      </c>
      <c r="O1267" s="4" t="s">
        <v>24</v>
      </c>
    </row>
    <row r="1268" spans="1:15" ht="14.25" customHeight="1" x14ac:dyDescent="0.25">
      <c r="A1268" s="4" t="s">
        <v>61</v>
      </c>
      <c r="B1268" s="4">
        <v>1185732</v>
      </c>
      <c r="C1268" s="5">
        <v>44429</v>
      </c>
      <c r="D1268" s="37">
        <v>2021</v>
      </c>
      <c r="E1268" s="5" t="str">
        <f>TEXT(Sales[[#This Row],[Invoice Date]],"mmm")</f>
        <v>Aug</v>
      </c>
      <c r="F1268" s="4" t="s">
        <v>31</v>
      </c>
      <c r="G1268" s="4" t="s">
        <v>64</v>
      </c>
      <c r="H1268" s="4" t="s">
        <v>65</v>
      </c>
      <c r="I1268" s="6" t="s">
        <v>23</v>
      </c>
      <c r="J1268" s="7">
        <v>70</v>
      </c>
      <c r="K1268" s="8">
        <v>400</v>
      </c>
      <c r="L1268" s="9">
        <f t="shared" si="19"/>
        <v>28000</v>
      </c>
      <c r="M1268" s="9">
        <v>84000</v>
      </c>
      <c r="N1268" s="10">
        <v>0.3</v>
      </c>
      <c r="O1268" s="4" t="s">
        <v>24</v>
      </c>
    </row>
    <row r="1269" spans="1:15" ht="14.25" customHeight="1" x14ac:dyDescent="0.25">
      <c r="A1269" s="4" t="s">
        <v>61</v>
      </c>
      <c r="B1269" s="4">
        <v>1185732</v>
      </c>
      <c r="C1269" s="5">
        <v>44459</v>
      </c>
      <c r="D1269" s="37">
        <v>2021</v>
      </c>
      <c r="E1269" s="5" t="str">
        <f>TEXT(Sales[[#This Row],[Invoice Date]],"mmm")</f>
        <v>Sep</v>
      </c>
      <c r="F1269" s="4" t="s">
        <v>31</v>
      </c>
      <c r="G1269" s="4" t="s">
        <v>64</v>
      </c>
      <c r="H1269" s="4" t="s">
        <v>65</v>
      </c>
      <c r="I1269" s="6" t="s">
        <v>17</v>
      </c>
      <c r="J1269" s="7">
        <v>65</v>
      </c>
      <c r="K1269" s="8">
        <v>525</v>
      </c>
      <c r="L1269" s="9">
        <f t="shared" si="19"/>
        <v>34125</v>
      </c>
      <c r="M1269" s="9">
        <v>119437.50000000001</v>
      </c>
      <c r="N1269" s="10">
        <v>0.35000000000000003</v>
      </c>
      <c r="O1269" s="4" t="s">
        <v>24</v>
      </c>
    </row>
    <row r="1270" spans="1:15" ht="14.25" customHeight="1" x14ac:dyDescent="0.25">
      <c r="A1270" s="4" t="s">
        <v>61</v>
      </c>
      <c r="B1270" s="4">
        <v>1185732</v>
      </c>
      <c r="C1270" s="5">
        <v>44459</v>
      </c>
      <c r="D1270" s="37">
        <v>2021</v>
      </c>
      <c r="E1270" s="5" t="str">
        <f>TEXT(Sales[[#This Row],[Invoice Date]],"mmm")</f>
        <v>Sep</v>
      </c>
      <c r="F1270" s="4" t="s">
        <v>31</v>
      </c>
      <c r="G1270" s="4" t="s">
        <v>64</v>
      </c>
      <c r="H1270" s="4" t="s">
        <v>65</v>
      </c>
      <c r="I1270" s="6" t="s">
        <v>19</v>
      </c>
      <c r="J1270" s="7">
        <v>60.000000000000007</v>
      </c>
      <c r="K1270" s="8">
        <v>325</v>
      </c>
      <c r="L1270" s="9">
        <f t="shared" si="19"/>
        <v>19500.000000000004</v>
      </c>
      <c r="M1270" s="9">
        <v>68250.000000000015</v>
      </c>
      <c r="N1270" s="10">
        <v>0.35000000000000003</v>
      </c>
      <c r="O1270" s="4" t="s">
        <v>24</v>
      </c>
    </row>
    <row r="1271" spans="1:15" ht="14.25" customHeight="1" x14ac:dyDescent="0.25">
      <c r="A1271" s="4" t="s">
        <v>61</v>
      </c>
      <c r="B1271" s="4">
        <v>1185732</v>
      </c>
      <c r="C1271" s="5">
        <v>44459</v>
      </c>
      <c r="D1271" s="37">
        <v>2021</v>
      </c>
      <c r="E1271" s="5" t="str">
        <f>TEXT(Sales[[#This Row],[Invoice Date]],"mmm")</f>
        <v>Sep</v>
      </c>
      <c r="F1271" s="4" t="s">
        <v>31</v>
      </c>
      <c r="G1271" s="4" t="s">
        <v>64</v>
      </c>
      <c r="H1271" s="4" t="s">
        <v>65</v>
      </c>
      <c r="I1271" s="6" t="s">
        <v>20</v>
      </c>
      <c r="J1271" s="7">
        <v>55.000000000000007</v>
      </c>
      <c r="K1271" s="8">
        <v>225</v>
      </c>
      <c r="L1271" s="9">
        <f t="shared" si="19"/>
        <v>12375.000000000002</v>
      </c>
      <c r="M1271" s="9">
        <v>30937.500000000004</v>
      </c>
      <c r="N1271" s="10">
        <v>0.25</v>
      </c>
      <c r="O1271" s="4" t="s">
        <v>24</v>
      </c>
    </row>
    <row r="1272" spans="1:15" ht="14.25" customHeight="1" x14ac:dyDescent="0.25">
      <c r="A1272" s="4" t="s">
        <v>61</v>
      </c>
      <c r="B1272" s="4">
        <v>1185732</v>
      </c>
      <c r="C1272" s="5">
        <v>44459</v>
      </c>
      <c r="D1272" s="37">
        <v>2021</v>
      </c>
      <c r="E1272" s="5" t="str">
        <f>TEXT(Sales[[#This Row],[Invoice Date]],"mmm")</f>
        <v>Sep</v>
      </c>
      <c r="F1272" s="4" t="s">
        <v>31</v>
      </c>
      <c r="G1272" s="4" t="s">
        <v>64</v>
      </c>
      <c r="H1272" s="4" t="s">
        <v>65</v>
      </c>
      <c r="I1272" s="6" t="s">
        <v>21</v>
      </c>
      <c r="J1272" s="7">
        <v>55.000000000000007</v>
      </c>
      <c r="K1272" s="8">
        <v>200</v>
      </c>
      <c r="L1272" s="9">
        <f t="shared" si="19"/>
        <v>11000.000000000002</v>
      </c>
      <c r="M1272" s="9">
        <v>27500.000000000004</v>
      </c>
      <c r="N1272" s="10">
        <v>0.25</v>
      </c>
      <c r="O1272" s="4" t="s">
        <v>24</v>
      </c>
    </row>
    <row r="1273" spans="1:15" ht="14.25" customHeight="1" x14ac:dyDescent="0.25">
      <c r="A1273" s="4" t="s">
        <v>61</v>
      </c>
      <c r="B1273" s="4">
        <v>1185732</v>
      </c>
      <c r="C1273" s="5">
        <v>44459</v>
      </c>
      <c r="D1273" s="37">
        <v>2021</v>
      </c>
      <c r="E1273" s="5" t="str">
        <f>TEXT(Sales[[#This Row],[Invoice Date]],"mmm")</f>
        <v>Sep</v>
      </c>
      <c r="F1273" s="4" t="s">
        <v>31</v>
      </c>
      <c r="G1273" s="4" t="s">
        <v>64</v>
      </c>
      <c r="H1273" s="4" t="s">
        <v>65</v>
      </c>
      <c r="I1273" s="6" t="s">
        <v>22</v>
      </c>
      <c r="J1273" s="7">
        <v>65</v>
      </c>
      <c r="K1273" s="8">
        <v>200</v>
      </c>
      <c r="L1273" s="9">
        <f t="shared" si="19"/>
        <v>13000</v>
      </c>
      <c r="M1273" s="9">
        <v>32500</v>
      </c>
      <c r="N1273" s="10">
        <v>0.25</v>
      </c>
      <c r="O1273" s="4" t="s">
        <v>24</v>
      </c>
    </row>
    <row r="1274" spans="1:15" ht="14.25" customHeight="1" x14ac:dyDescent="0.25">
      <c r="A1274" s="4" t="s">
        <v>61</v>
      </c>
      <c r="B1274" s="4">
        <v>1185732</v>
      </c>
      <c r="C1274" s="5">
        <v>44459</v>
      </c>
      <c r="D1274" s="37">
        <v>2021</v>
      </c>
      <c r="E1274" s="5" t="str">
        <f>TEXT(Sales[[#This Row],[Invoice Date]],"mmm")</f>
        <v>Sep</v>
      </c>
      <c r="F1274" s="4" t="s">
        <v>31</v>
      </c>
      <c r="G1274" s="4" t="s">
        <v>64</v>
      </c>
      <c r="H1274" s="4" t="s">
        <v>65</v>
      </c>
      <c r="I1274" s="6" t="s">
        <v>23</v>
      </c>
      <c r="J1274" s="7">
        <v>70</v>
      </c>
      <c r="K1274" s="8">
        <v>300</v>
      </c>
      <c r="L1274" s="9">
        <f t="shared" si="19"/>
        <v>21000</v>
      </c>
      <c r="M1274" s="9">
        <v>63000</v>
      </c>
      <c r="N1274" s="10">
        <v>0.3</v>
      </c>
      <c r="O1274" s="4" t="s">
        <v>24</v>
      </c>
    </row>
    <row r="1275" spans="1:15" ht="14.25" customHeight="1" x14ac:dyDescent="0.25">
      <c r="A1275" s="4" t="s">
        <v>61</v>
      </c>
      <c r="B1275" s="4">
        <v>1185732</v>
      </c>
      <c r="C1275" s="5">
        <v>44491</v>
      </c>
      <c r="D1275" s="37">
        <v>2021</v>
      </c>
      <c r="E1275" s="5" t="str">
        <f>TEXT(Sales[[#This Row],[Invoice Date]],"mmm")</f>
        <v>Oct</v>
      </c>
      <c r="F1275" s="4" t="s">
        <v>31</v>
      </c>
      <c r="G1275" s="4" t="s">
        <v>64</v>
      </c>
      <c r="H1275" s="4" t="s">
        <v>65</v>
      </c>
      <c r="I1275" s="6" t="s">
        <v>17</v>
      </c>
      <c r="J1275" s="7">
        <v>70</v>
      </c>
      <c r="K1275" s="8">
        <v>450</v>
      </c>
      <c r="L1275" s="9">
        <f t="shared" si="19"/>
        <v>31500</v>
      </c>
      <c r="M1275" s="9">
        <v>110250.00000000001</v>
      </c>
      <c r="N1275" s="10">
        <v>0.35000000000000003</v>
      </c>
      <c r="O1275" s="4" t="s">
        <v>24</v>
      </c>
    </row>
    <row r="1276" spans="1:15" ht="14.25" customHeight="1" x14ac:dyDescent="0.25">
      <c r="A1276" s="4" t="s">
        <v>61</v>
      </c>
      <c r="B1276" s="4">
        <v>1185732</v>
      </c>
      <c r="C1276" s="5">
        <v>44491</v>
      </c>
      <c r="D1276" s="37">
        <v>2021</v>
      </c>
      <c r="E1276" s="5" t="str">
        <f>TEXT(Sales[[#This Row],[Invoice Date]],"mmm")</f>
        <v>Oct</v>
      </c>
      <c r="F1276" s="4" t="s">
        <v>31</v>
      </c>
      <c r="G1276" s="4" t="s">
        <v>64</v>
      </c>
      <c r="H1276" s="4" t="s">
        <v>65</v>
      </c>
      <c r="I1276" s="6" t="s">
        <v>19</v>
      </c>
      <c r="J1276" s="7">
        <v>65.000000000000014</v>
      </c>
      <c r="K1276" s="8">
        <v>275</v>
      </c>
      <c r="L1276" s="9">
        <f t="shared" si="19"/>
        <v>17875.000000000004</v>
      </c>
      <c r="M1276" s="9">
        <v>62562.500000000015</v>
      </c>
      <c r="N1276" s="10">
        <v>0.35000000000000003</v>
      </c>
      <c r="O1276" s="4" t="s">
        <v>24</v>
      </c>
    </row>
    <row r="1277" spans="1:15" ht="14.25" customHeight="1" x14ac:dyDescent="0.25">
      <c r="A1277" s="4" t="s">
        <v>61</v>
      </c>
      <c r="B1277" s="4">
        <v>1185732</v>
      </c>
      <c r="C1277" s="5">
        <v>44491</v>
      </c>
      <c r="D1277" s="37">
        <v>2021</v>
      </c>
      <c r="E1277" s="5" t="str">
        <f>TEXT(Sales[[#This Row],[Invoice Date]],"mmm")</f>
        <v>Oct</v>
      </c>
      <c r="F1277" s="4" t="s">
        <v>31</v>
      </c>
      <c r="G1277" s="4" t="s">
        <v>64</v>
      </c>
      <c r="H1277" s="4" t="s">
        <v>65</v>
      </c>
      <c r="I1277" s="6" t="s">
        <v>20</v>
      </c>
      <c r="J1277" s="7">
        <v>65.000000000000014</v>
      </c>
      <c r="K1277" s="8">
        <v>175</v>
      </c>
      <c r="L1277" s="9">
        <f t="shared" si="19"/>
        <v>11375.000000000002</v>
      </c>
      <c r="M1277" s="9">
        <v>28437.500000000007</v>
      </c>
      <c r="N1277" s="10">
        <v>0.25</v>
      </c>
      <c r="O1277" s="4" t="s">
        <v>24</v>
      </c>
    </row>
    <row r="1278" spans="1:15" ht="14.25" customHeight="1" x14ac:dyDescent="0.25">
      <c r="A1278" s="4" t="s">
        <v>61</v>
      </c>
      <c r="B1278" s="4">
        <v>1185732</v>
      </c>
      <c r="C1278" s="5">
        <v>44491</v>
      </c>
      <c r="D1278" s="37">
        <v>2021</v>
      </c>
      <c r="E1278" s="5" t="str">
        <f>TEXT(Sales[[#This Row],[Invoice Date]],"mmm")</f>
        <v>Oct</v>
      </c>
      <c r="F1278" s="4" t="s">
        <v>31</v>
      </c>
      <c r="G1278" s="4" t="s">
        <v>64</v>
      </c>
      <c r="H1278" s="4" t="s">
        <v>65</v>
      </c>
      <c r="I1278" s="6" t="s">
        <v>21</v>
      </c>
      <c r="J1278" s="7">
        <v>65.000000000000014</v>
      </c>
      <c r="K1278" s="8">
        <v>150</v>
      </c>
      <c r="L1278" s="9">
        <f t="shared" si="19"/>
        <v>9750.0000000000018</v>
      </c>
      <c r="M1278" s="9">
        <v>24375.000000000004</v>
      </c>
      <c r="N1278" s="10">
        <v>0.25</v>
      </c>
      <c r="O1278" s="4" t="s">
        <v>24</v>
      </c>
    </row>
    <row r="1279" spans="1:15" ht="14.25" customHeight="1" x14ac:dyDescent="0.25">
      <c r="A1279" s="4" t="s">
        <v>61</v>
      </c>
      <c r="B1279" s="4">
        <v>1185732</v>
      </c>
      <c r="C1279" s="5">
        <v>44491</v>
      </c>
      <c r="D1279" s="37">
        <v>2021</v>
      </c>
      <c r="E1279" s="5" t="str">
        <f>TEXT(Sales[[#This Row],[Invoice Date]],"mmm")</f>
        <v>Oct</v>
      </c>
      <c r="F1279" s="4" t="s">
        <v>31</v>
      </c>
      <c r="G1279" s="4" t="s">
        <v>64</v>
      </c>
      <c r="H1279" s="4" t="s">
        <v>65</v>
      </c>
      <c r="I1279" s="6" t="s">
        <v>22</v>
      </c>
      <c r="J1279" s="7">
        <v>75.000000000000014</v>
      </c>
      <c r="K1279" s="8">
        <v>150</v>
      </c>
      <c r="L1279" s="9">
        <f t="shared" si="19"/>
        <v>11250.000000000002</v>
      </c>
      <c r="M1279" s="9">
        <v>28125.000000000004</v>
      </c>
      <c r="N1279" s="10">
        <v>0.25</v>
      </c>
      <c r="O1279" s="4" t="s">
        <v>24</v>
      </c>
    </row>
    <row r="1280" spans="1:15" ht="14.25" customHeight="1" x14ac:dyDescent="0.25">
      <c r="A1280" s="4" t="s">
        <v>61</v>
      </c>
      <c r="B1280" s="4">
        <v>1185732</v>
      </c>
      <c r="C1280" s="5">
        <v>44491</v>
      </c>
      <c r="D1280" s="37">
        <v>2021</v>
      </c>
      <c r="E1280" s="5" t="str">
        <f>TEXT(Sales[[#This Row],[Invoice Date]],"mmm")</f>
        <v>Oct</v>
      </c>
      <c r="F1280" s="4" t="s">
        <v>31</v>
      </c>
      <c r="G1280" s="4" t="s">
        <v>64</v>
      </c>
      <c r="H1280" s="4" t="s">
        <v>65</v>
      </c>
      <c r="I1280" s="6" t="s">
        <v>23</v>
      </c>
      <c r="J1280" s="7">
        <v>80</v>
      </c>
      <c r="K1280" s="8">
        <v>275</v>
      </c>
      <c r="L1280" s="9">
        <f t="shared" si="19"/>
        <v>22000</v>
      </c>
      <c r="M1280" s="9">
        <v>66000</v>
      </c>
      <c r="N1280" s="10">
        <v>0.3</v>
      </c>
      <c r="O1280" s="4" t="s">
        <v>24</v>
      </c>
    </row>
    <row r="1281" spans="1:15" ht="14.25" customHeight="1" x14ac:dyDescent="0.25">
      <c r="A1281" s="4" t="s">
        <v>61</v>
      </c>
      <c r="B1281" s="4">
        <v>1185732</v>
      </c>
      <c r="C1281" s="5">
        <v>44521</v>
      </c>
      <c r="D1281" s="37">
        <v>2021</v>
      </c>
      <c r="E1281" s="5" t="str">
        <f>TEXT(Sales[[#This Row],[Invoice Date]],"mmm")</f>
        <v>Nov</v>
      </c>
      <c r="F1281" s="4" t="s">
        <v>31</v>
      </c>
      <c r="G1281" s="4" t="s">
        <v>64</v>
      </c>
      <c r="H1281" s="4" t="s">
        <v>65</v>
      </c>
      <c r="I1281" s="6" t="s">
        <v>17</v>
      </c>
      <c r="J1281" s="7">
        <v>75.000000000000014</v>
      </c>
      <c r="K1281" s="8">
        <v>425</v>
      </c>
      <c r="L1281" s="9">
        <f t="shared" si="19"/>
        <v>31875.000000000007</v>
      </c>
      <c r="M1281" s="9">
        <v>111562.50000000003</v>
      </c>
      <c r="N1281" s="10">
        <v>0.35000000000000003</v>
      </c>
      <c r="O1281" s="4" t="s">
        <v>24</v>
      </c>
    </row>
    <row r="1282" spans="1:15" ht="14.25" customHeight="1" x14ac:dyDescent="0.25">
      <c r="A1282" s="4" t="s">
        <v>61</v>
      </c>
      <c r="B1282" s="4">
        <v>1185732</v>
      </c>
      <c r="C1282" s="5">
        <v>44521</v>
      </c>
      <c r="D1282" s="37">
        <v>2021</v>
      </c>
      <c r="E1282" s="5" t="str">
        <f>TEXT(Sales[[#This Row],[Invoice Date]],"mmm")</f>
        <v>Nov</v>
      </c>
      <c r="F1282" s="4" t="s">
        <v>31</v>
      </c>
      <c r="G1282" s="4" t="s">
        <v>64</v>
      </c>
      <c r="H1282" s="4" t="s">
        <v>65</v>
      </c>
      <c r="I1282" s="6" t="s">
        <v>19</v>
      </c>
      <c r="J1282" s="7">
        <v>65.000000000000014</v>
      </c>
      <c r="K1282" s="8">
        <v>300</v>
      </c>
      <c r="L1282" s="9">
        <f t="shared" si="19"/>
        <v>19500.000000000004</v>
      </c>
      <c r="M1282" s="9">
        <v>68250.000000000015</v>
      </c>
      <c r="N1282" s="10">
        <v>0.35000000000000003</v>
      </c>
      <c r="O1282" s="4" t="s">
        <v>24</v>
      </c>
    </row>
    <row r="1283" spans="1:15" ht="14.25" customHeight="1" x14ac:dyDescent="0.25">
      <c r="A1283" s="4" t="s">
        <v>61</v>
      </c>
      <c r="B1283" s="4">
        <v>1185732</v>
      </c>
      <c r="C1283" s="5">
        <v>44521</v>
      </c>
      <c r="D1283" s="37">
        <v>2021</v>
      </c>
      <c r="E1283" s="5" t="str">
        <f>TEXT(Sales[[#This Row],[Invoice Date]],"mmm")</f>
        <v>Nov</v>
      </c>
      <c r="F1283" s="4" t="s">
        <v>31</v>
      </c>
      <c r="G1283" s="4" t="s">
        <v>64</v>
      </c>
      <c r="H1283" s="4" t="s">
        <v>65</v>
      </c>
      <c r="I1283" s="6" t="s">
        <v>20</v>
      </c>
      <c r="J1283" s="7">
        <v>65.000000000000014</v>
      </c>
      <c r="K1283" s="8">
        <v>320</v>
      </c>
      <c r="L1283" s="9">
        <f t="shared" ref="L1283:L1346" si="20">J1283*K1283</f>
        <v>20800.000000000004</v>
      </c>
      <c r="M1283" s="9">
        <v>52000.000000000015</v>
      </c>
      <c r="N1283" s="10">
        <v>0.25</v>
      </c>
      <c r="O1283" s="4" t="s">
        <v>24</v>
      </c>
    </row>
    <row r="1284" spans="1:15" ht="14.25" customHeight="1" x14ac:dyDescent="0.25">
      <c r="A1284" s="4" t="s">
        <v>61</v>
      </c>
      <c r="B1284" s="4">
        <v>1185732</v>
      </c>
      <c r="C1284" s="5">
        <v>44521</v>
      </c>
      <c r="D1284" s="37">
        <v>2021</v>
      </c>
      <c r="E1284" s="5" t="str">
        <f>TEXT(Sales[[#This Row],[Invoice Date]],"mmm")</f>
        <v>Nov</v>
      </c>
      <c r="F1284" s="4" t="s">
        <v>31</v>
      </c>
      <c r="G1284" s="4" t="s">
        <v>64</v>
      </c>
      <c r="H1284" s="4" t="s">
        <v>65</v>
      </c>
      <c r="I1284" s="6" t="s">
        <v>21</v>
      </c>
      <c r="J1284" s="7">
        <v>65.000000000000014</v>
      </c>
      <c r="K1284" s="8">
        <v>300</v>
      </c>
      <c r="L1284" s="9">
        <f t="shared" si="20"/>
        <v>19500.000000000004</v>
      </c>
      <c r="M1284" s="9">
        <v>48750.000000000007</v>
      </c>
      <c r="N1284" s="10">
        <v>0.25</v>
      </c>
      <c r="O1284" s="4" t="s">
        <v>24</v>
      </c>
    </row>
    <row r="1285" spans="1:15" ht="14.25" customHeight="1" x14ac:dyDescent="0.25">
      <c r="A1285" s="4" t="s">
        <v>61</v>
      </c>
      <c r="B1285" s="4">
        <v>1185732</v>
      </c>
      <c r="C1285" s="5">
        <v>44521</v>
      </c>
      <c r="D1285" s="37">
        <v>2021</v>
      </c>
      <c r="E1285" s="5" t="str">
        <f>TEXT(Sales[[#This Row],[Invoice Date]],"mmm")</f>
        <v>Nov</v>
      </c>
      <c r="F1285" s="4" t="s">
        <v>31</v>
      </c>
      <c r="G1285" s="4" t="s">
        <v>64</v>
      </c>
      <c r="H1285" s="4" t="s">
        <v>65</v>
      </c>
      <c r="I1285" s="6" t="s">
        <v>22</v>
      </c>
      <c r="J1285" s="7">
        <v>75.000000000000014</v>
      </c>
      <c r="K1285" s="8">
        <v>275</v>
      </c>
      <c r="L1285" s="9">
        <f t="shared" si="20"/>
        <v>20625.000000000004</v>
      </c>
      <c r="M1285" s="9">
        <v>51562.500000000007</v>
      </c>
      <c r="N1285" s="10">
        <v>0.25</v>
      </c>
      <c r="O1285" s="4" t="s">
        <v>24</v>
      </c>
    </row>
    <row r="1286" spans="1:15" ht="14.25" customHeight="1" x14ac:dyDescent="0.25">
      <c r="A1286" s="4" t="s">
        <v>61</v>
      </c>
      <c r="B1286" s="4">
        <v>1185732</v>
      </c>
      <c r="C1286" s="5">
        <v>44521</v>
      </c>
      <c r="D1286" s="37">
        <v>2021</v>
      </c>
      <c r="E1286" s="5" t="str">
        <f>TEXT(Sales[[#This Row],[Invoice Date]],"mmm")</f>
        <v>Nov</v>
      </c>
      <c r="F1286" s="4" t="s">
        <v>31</v>
      </c>
      <c r="G1286" s="4" t="s">
        <v>64</v>
      </c>
      <c r="H1286" s="4" t="s">
        <v>65</v>
      </c>
      <c r="I1286" s="6" t="s">
        <v>23</v>
      </c>
      <c r="J1286" s="7">
        <v>80</v>
      </c>
      <c r="K1286" s="8">
        <v>375</v>
      </c>
      <c r="L1286" s="9">
        <f t="shared" si="20"/>
        <v>30000</v>
      </c>
      <c r="M1286" s="9">
        <v>90000</v>
      </c>
      <c r="N1286" s="10">
        <v>0.3</v>
      </c>
      <c r="O1286" s="4" t="s">
        <v>24</v>
      </c>
    </row>
    <row r="1287" spans="1:15" ht="14.25" customHeight="1" x14ac:dyDescent="0.25">
      <c r="A1287" s="4" t="s">
        <v>61</v>
      </c>
      <c r="B1287" s="4">
        <v>1185732</v>
      </c>
      <c r="C1287" s="5">
        <v>44550</v>
      </c>
      <c r="D1287" s="37">
        <v>2021</v>
      </c>
      <c r="E1287" s="5" t="str">
        <f>TEXT(Sales[[#This Row],[Invoice Date]],"mmm")</f>
        <v>Dec</v>
      </c>
      <c r="F1287" s="4" t="s">
        <v>31</v>
      </c>
      <c r="G1287" s="4" t="s">
        <v>64</v>
      </c>
      <c r="H1287" s="4" t="s">
        <v>65</v>
      </c>
      <c r="I1287" s="6" t="s">
        <v>17</v>
      </c>
      <c r="J1287" s="7">
        <v>75.000000000000014</v>
      </c>
      <c r="K1287" s="8">
        <v>600</v>
      </c>
      <c r="L1287" s="9">
        <f t="shared" si="20"/>
        <v>45000.000000000007</v>
      </c>
      <c r="M1287" s="9">
        <v>157500.00000000003</v>
      </c>
      <c r="N1287" s="10">
        <v>0.35000000000000003</v>
      </c>
      <c r="O1287" s="4" t="s">
        <v>24</v>
      </c>
    </row>
    <row r="1288" spans="1:15" ht="14.25" customHeight="1" x14ac:dyDescent="0.25">
      <c r="A1288" s="4" t="s">
        <v>61</v>
      </c>
      <c r="B1288" s="4">
        <v>1185732</v>
      </c>
      <c r="C1288" s="5">
        <v>44550</v>
      </c>
      <c r="D1288" s="37">
        <v>2021</v>
      </c>
      <c r="E1288" s="5" t="str">
        <f>TEXT(Sales[[#This Row],[Invoice Date]],"mmm")</f>
        <v>Dec</v>
      </c>
      <c r="F1288" s="4" t="s">
        <v>31</v>
      </c>
      <c r="G1288" s="4" t="s">
        <v>64</v>
      </c>
      <c r="H1288" s="4" t="s">
        <v>65</v>
      </c>
      <c r="I1288" s="6" t="s">
        <v>19</v>
      </c>
      <c r="J1288" s="7">
        <v>65.000000000000014</v>
      </c>
      <c r="K1288" s="8">
        <v>400</v>
      </c>
      <c r="L1288" s="9">
        <f t="shared" si="20"/>
        <v>26000.000000000007</v>
      </c>
      <c r="M1288" s="9">
        <v>91000.000000000029</v>
      </c>
      <c r="N1288" s="10">
        <v>0.35000000000000003</v>
      </c>
      <c r="O1288" s="4" t="s">
        <v>24</v>
      </c>
    </row>
    <row r="1289" spans="1:15" ht="14.25" customHeight="1" x14ac:dyDescent="0.25">
      <c r="A1289" s="4" t="s">
        <v>14</v>
      </c>
      <c r="B1289" s="4">
        <v>1128299</v>
      </c>
      <c r="C1289" s="5">
        <v>44206</v>
      </c>
      <c r="D1289" s="37">
        <v>2021</v>
      </c>
      <c r="E1289" s="5" t="str">
        <f>TEXT(Sales[[#This Row],[Invoice Date]],"mmm")</f>
        <v>Jan</v>
      </c>
      <c r="F1289" s="4" t="s">
        <v>31</v>
      </c>
      <c r="G1289" s="4" t="s">
        <v>64</v>
      </c>
      <c r="H1289" s="4" t="s">
        <v>65</v>
      </c>
      <c r="I1289" s="6" t="s">
        <v>17</v>
      </c>
      <c r="J1289" s="7">
        <v>35</v>
      </c>
      <c r="K1289" s="8">
        <v>375</v>
      </c>
      <c r="L1289" s="9">
        <f t="shared" si="20"/>
        <v>13125</v>
      </c>
      <c r="M1289" s="9">
        <v>32812.5</v>
      </c>
      <c r="N1289" s="10">
        <v>0.25</v>
      </c>
      <c r="O1289" s="4" t="s">
        <v>24</v>
      </c>
    </row>
    <row r="1290" spans="1:15" ht="14.25" customHeight="1" x14ac:dyDescent="0.25">
      <c r="A1290" s="4" t="s">
        <v>14</v>
      </c>
      <c r="B1290" s="4">
        <v>1128299</v>
      </c>
      <c r="C1290" s="5">
        <v>44206</v>
      </c>
      <c r="D1290" s="37">
        <v>2021</v>
      </c>
      <c r="E1290" s="5" t="str">
        <f>TEXT(Sales[[#This Row],[Invoice Date]],"mmm")</f>
        <v>Jan</v>
      </c>
      <c r="F1290" s="4" t="s">
        <v>31</v>
      </c>
      <c r="G1290" s="4" t="s">
        <v>64</v>
      </c>
      <c r="H1290" s="4" t="s">
        <v>65</v>
      </c>
      <c r="I1290" s="6" t="s">
        <v>19</v>
      </c>
      <c r="J1290" s="7">
        <v>45</v>
      </c>
      <c r="K1290" s="8">
        <v>375</v>
      </c>
      <c r="L1290" s="9">
        <f t="shared" si="20"/>
        <v>16875</v>
      </c>
      <c r="M1290" s="9">
        <v>33750</v>
      </c>
      <c r="N1290" s="10">
        <v>0.2</v>
      </c>
      <c r="O1290" s="4" t="s">
        <v>24</v>
      </c>
    </row>
    <row r="1291" spans="1:15" ht="14.25" customHeight="1" x14ac:dyDescent="0.25">
      <c r="A1291" s="4" t="s">
        <v>14</v>
      </c>
      <c r="B1291" s="4">
        <v>1128299</v>
      </c>
      <c r="C1291" s="5">
        <v>44206</v>
      </c>
      <c r="D1291" s="37">
        <v>2021</v>
      </c>
      <c r="E1291" s="5" t="str">
        <f>TEXT(Sales[[#This Row],[Invoice Date]],"mmm")</f>
        <v>Jan</v>
      </c>
      <c r="F1291" s="4" t="s">
        <v>31</v>
      </c>
      <c r="G1291" s="4" t="s">
        <v>64</v>
      </c>
      <c r="H1291" s="4" t="s">
        <v>65</v>
      </c>
      <c r="I1291" s="6" t="s">
        <v>20</v>
      </c>
      <c r="J1291" s="7">
        <v>45</v>
      </c>
      <c r="K1291" s="8">
        <v>375</v>
      </c>
      <c r="L1291" s="9">
        <f t="shared" si="20"/>
        <v>16875</v>
      </c>
      <c r="M1291" s="9">
        <v>42187.5</v>
      </c>
      <c r="N1291" s="10">
        <v>0.25</v>
      </c>
      <c r="O1291" s="4" t="s">
        <v>24</v>
      </c>
    </row>
    <row r="1292" spans="1:15" ht="14.25" customHeight="1" x14ac:dyDescent="0.25">
      <c r="A1292" s="4" t="s">
        <v>14</v>
      </c>
      <c r="B1292" s="4">
        <v>1128299</v>
      </c>
      <c r="C1292" s="5">
        <v>44206</v>
      </c>
      <c r="D1292" s="37">
        <v>2021</v>
      </c>
      <c r="E1292" s="5" t="str">
        <f>TEXT(Sales[[#This Row],[Invoice Date]],"mmm")</f>
        <v>Jan</v>
      </c>
      <c r="F1292" s="4" t="s">
        <v>31</v>
      </c>
      <c r="G1292" s="4" t="s">
        <v>64</v>
      </c>
      <c r="H1292" s="4" t="s">
        <v>65</v>
      </c>
      <c r="I1292" s="6" t="s">
        <v>21</v>
      </c>
      <c r="J1292" s="7">
        <v>45</v>
      </c>
      <c r="K1292" s="8">
        <v>225</v>
      </c>
      <c r="L1292" s="9">
        <f t="shared" si="20"/>
        <v>10125</v>
      </c>
      <c r="M1292" s="9">
        <v>25312.5</v>
      </c>
      <c r="N1292" s="10">
        <v>0.25</v>
      </c>
      <c r="O1292" s="4" t="s">
        <v>24</v>
      </c>
    </row>
    <row r="1293" spans="1:15" ht="14.25" customHeight="1" x14ac:dyDescent="0.25">
      <c r="A1293" s="4" t="s">
        <v>14</v>
      </c>
      <c r="B1293" s="4">
        <v>1128299</v>
      </c>
      <c r="C1293" s="5">
        <v>44206</v>
      </c>
      <c r="D1293" s="37">
        <v>2021</v>
      </c>
      <c r="E1293" s="5" t="str">
        <f>TEXT(Sales[[#This Row],[Invoice Date]],"mmm")</f>
        <v>Jan</v>
      </c>
      <c r="F1293" s="4" t="s">
        <v>31</v>
      </c>
      <c r="G1293" s="4" t="s">
        <v>64</v>
      </c>
      <c r="H1293" s="4" t="s">
        <v>65</v>
      </c>
      <c r="I1293" s="6" t="s">
        <v>22</v>
      </c>
      <c r="J1293" s="7">
        <v>50</v>
      </c>
      <c r="K1293" s="8">
        <v>175</v>
      </c>
      <c r="L1293" s="9">
        <f t="shared" si="20"/>
        <v>8750</v>
      </c>
      <c r="M1293" s="9">
        <v>13125</v>
      </c>
      <c r="N1293" s="10">
        <v>0.15</v>
      </c>
      <c r="O1293" s="4" t="s">
        <v>24</v>
      </c>
    </row>
    <row r="1294" spans="1:15" ht="14.25" customHeight="1" x14ac:dyDescent="0.25">
      <c r="A1294" s="4" t="s">
        <v>14</v>
      </c>
      <c r="B1294" s="4">
        <v>1128299</v>
      </c>
      <c r="C1294" s="5">
        <v>44206</v>
      </c>
      <c r="D1294" s="37">
        <v>2021</v>
      </c>
      <c r="E1294" s="5" t="str">
        <f>TEXT(Sales[[#This Row],[Invoice Date]],"mmm")</f>
        <v>Jan</v>
      </c>
      <c r="F1294" s="4" t="s">
        <v>31</v>
      </c>
      <c r="G1294" s="4" t="s">
        <v>64</v>
      </c>
      <c r="H1294" s="4" t="s">
        <v>65</v>
      </c>
      <c r="I1294" s="6" t="s">
        <v>23</v>
      </c>
      <c r="J1294" s="7">
        <v>45</v>
      </c>
      <c r="K1294" s="8">
        <v>425</v>
      </c>
      <c r="L1294" s="9">
        <f t="shared" si="20"/>
        <v>19125</v>
      </c>
      <c r="M1294" s="9">
        <v>76500</v>
      </c>
      <c r="N1294" s="10">
        <v>0.4</v>
      </c>
      <c r="O1294" s="4" t="s">
        <v>24</v>
      </c>
    </row>
    <row r="1295" spans="1:15" ht="14.25" customHeight="1" x14ac:dyDescent="0.25">
      <c r="A1295" s="4" t="s">
        <v>14</v>
      </c>
      <c r="B1295" s="4">
        <v>1128299</v>
      </c>
      <c r="C1295" s="5">
        <v>44237</v>
      </c>
      <c r="D1295" s="37">
        <v>2021</v>
      </c>
      <c r="E1295" s="5" t="str">
        <f>TEXT(Sales[[#This Row],[Invoice Date]],"mmm")</f>
        <v>Feb</v>
      </c>
      <c r="F1295" s="4" t="s">
        <v>31</v>
      </c>
      <c r="G1295" s="4" t="s">
        <v>64</v>
      </c>
      <c r="H1295" s="4" t="s">
        <v>65</v>
      </c>
      <c r="I1295" s="6" t="s">
        <v>17</v>
      </c>
      <c r="J1295" s="7">
        <v>35</v>
      </c>
      <c r="K1295" s="8">
        <v>475</v>
      </c>
      <c r="L1295" s="9">
        <f t="shared" si="20"/>
        <v>16625</v>
      </c>
      <c r="M1295" s="9">
        <v>41562.5</v>
      </c>
      <c r="N1295" s="10">
        <v>0.25</v>
      </c>
      <c r="O1295" s="4" t="s">
        <v>24</v>
      </c>
    </row>
    <row r="1296" spans="1:15" ht="14.25" customHeight="1" x14ac:dyDescent="0.25">
      <c r="A1296" s="4" t="s">
        <v>14</v>
      </c>
      <c r="B1296" s="4">
        <v>1128299</v>
      </c>
      <c r="C1296" s="5">
        <v>44237</v>
      </c>
      <c r="D1296" s="37">
        <v>2021</v>
      </c>
      <c r="E1296" s="5" t="str">
        <f>TEXT(Sales[[#This Row],[Invoice Date]],"mmm")</f>
        <v>Feb</v>
      </c>
      <c r="F1296" s="4" t="s">
        <v>31</v>
      </c>
      <c r="G1296" s="4" t="s">
        <v>64</v>
      </c>
      <c r="H1296" s="4" t="s">
        <v>65</v>
      </c>
      <c r="I1296" s="6" t="s">
        <v>19</v>
      </c>
      <c r="J1296" s="7">
        <v>45</v>
      </c>
      <c r="K1296" s="8">
        <v>375</v>
      </c>
      <c r="L1296" s="9">
        <f t="shared" si="20"/>
        <v>16875</v>
      </c>
      <c r="M1296" s="9">
        <v>33750</v>
      </c>
      <c r="N1296" s="10">
        <v>0.2</v>
      </c>
      <c r="O1296" s="4" t="s">
        <v>24</v>
      </c>
    </row>
    <row r="1297" spans="1:15" ht="14.25" customHeight="1" x14ac:dyDescent="0.25">
      <c r="A1297" s="4" t="s">
        <v>14</v>
      </c>
      <c r="B1297" s="4">
        <v>1128299</v>
      </c>
      <c r="C1297" s="5">
        <v>44237</v>
      </c>
      <c r="D1297" s="37">
        <v>2021</v>
      </c>
      <c r="E1297" s="5" t="str">
        <f>TEXT(Sales[[#This Row],[Invoice Date]],"mmm")</f>
        <v>Feb</v>
      </c>
      <c r="F1297" s="4" t="s">
        <v>31</v>
      </c>
      <c r="G1297" s="4" t="s">
        <v>64</v>
      </c>
      <c r="H1297" s="4" t="s">
        <v>65</v>
      </c>
      <c r="I1297" s="6" t="s">
        <v>20</v>
      </c>
      <c r="J1297" s="7">
        <v>45</v>
      </c>
      <c r="K1297" s="8">
        <v>375</v>
      </c>
      <c r="L1297" s="9">
        <f t="shared" si="20"/>
        <v>16875</v>
      </c>
      <c r="M1297" s="9">
        <v>42187.5</v>
      </c>
      <c r="N1297" s="10">
        <v>0.25</v>
      </c>
      <c r="O1297" s="4" t="s">
        <v>24</v>
      </c>
    </row>
    <row r="1298" spans="1:15" ht="14.25" customHeight="1" x14ac:dyDescent="0.25">
      <c r="A1298" s="4" t="s">
        <v>14</v>
      </c>
      <c r="B1298" s="4">
        <v>1128299</v>
      </c>
      <c r="C1298" s="5">
        <v>44237</v>
      </c>
      <c r="D1298" s="37">
        <v>2021</v>
      </c>
      <c r="E1298" s="5" t="str">
        <f>TEXT(Sales[[#This Row],[Invoice Date]],"mmm")</f>
        <v>Feb</v>
      </c>
      <c r="F1298" s="4" t="s">
        <v>31</v>
      </c>
      <c r="G1298" s="4" t="s">
        <v>66</v>
      </c>
      <c r="H1298" s="4" t="s">
        <v>67</v>
      </c>
      <c r="I1298" s="6" t="s">
        <v>21</v>
      </c>
      <c r="J1298" s="7">
        <v>45</v>
      </c>
      <c r="K1298" s="8">
        <v>225</v>
      </c>
      <c r="L1298" s="9">
        <f t="shared" si="20"/>
        <v>10125</v>
      </c>
      <c r="M1298" s="9">
        <v>25312.5</v>
      </c>
      <c r="N1298" s="10">
        <v>0.25</v>
      </c>
      <c r="O1298" s="4" t="s">
        <v>24</v>
      </c>
    </row>
    <row r="1299" spans="1:15" ht="14.25" customHeight="1" x14ac:dyDescent="0.25">
      <c r="A1299" s="4" t="s">
        <v>14</v>
      </c>
      <c r="B1299" s="4">
        <v>1128299</v>
      </c>
      <c r="C1299" s="5">
        <v>44237</v>
      </c>
      <c r="D1299" s="37">
        <v>2021</v>
      </c>
      <c r="E1299" s="5" t="str">
        <f>TEXT(Sales[[#This Row],[Invoice Date]],"mmm")</f>
        <v>Feb</v>
      </c>
      <c r="F1299" s="4" t="s">
        <v>31</v>
      </c>
      <c r="G1299" s="4" t="s">
        <v>66</v>
      </c>
      <c r="H1299" s="4" t="s">
        <v>67</v>
      </c>
      <c r="I1299" s="6" t="s">
        <v>22</v>
      </c>
      <c r="J1299" s="7">
        <v>50</v>
      </c>
      <c r="K1299" s="8">
        <v>150</v>
      </c>
      <c r="L1299" s="9">
        <f t="shared" si="20"/>
        <v>7500</v>
      </c>
      <c r="M1299" s="9">
        <v>11250</v>
      </c>
      <c r="N1299" s="10">
        <v>0.15</v>
      </c>
      <c r="O1299" s="4" t="s">
        <v>24</v>
      </c>
    </row>
    <row r="1300" spans="1:15" ht="14.25" customHeight="1" x14ac:dyDescent="0.25">
      <c r="A1300" s="4" t="s">
        <v>14</v>
      </c>
      <c r="B1300" s="4">
        <v>1128299</v>
      </c>
      <c r="C1300" s="5">
        <v>44237</v>
      </c>
      <c r="D1300" s="37">
        <v>2021</v>
      </c>
      <c r="E1300" s="5" t="str">
        <f>TEXT(Sales[[#This Row],[Invoice Date]],"mmm")</f>
        <v>Feb</v>
      </c>
      <c r="F1300" s="4" t="s">
        <v>31</v>
      </c>
      <c r="G1300" s="4" t="s">
        <v>66</v>
      </c>
      <c r="H1300" s="4" t="s">
        <v>67</v>
      </c>
      <c r="I1300" s="6" t="s">
        <v>23</v>
      </c>
      <c r="J1300" s="7">
        <v>45</v>
      </c>
      <c r="K1300" s="8">
        <v>350</v>
      </c>
      <c r="L1300" s="9">
        <f t="shared" si="20"/>
        <v>15750</v>
      </c>
      <c r="M1300" s="9">
        <v>63000</v>
      </c>
      <c r="N1300" s="10">
        <v>0.4</v>
      </c>
      <c r="O1300" s="4" t="s">
        <v>24</v>
      </c>
    </row>
    <row r="1301" spans="1:15" ht="14.25" customHeight="1" x14ac:dyDescent="0.25">
      <c r="A1301" s="4" t="s">
        <v>14</v>
      </c>
      <c r="B1301" s="4">
        <v>1128299</v>
      </c>
      <c r="C1301" s="5">
        <v>44264</v>
      </c>
      <c r="D1301" s="37">
        <v>2021</v>
      </c>
      <c r="E1301" s="5" t="str">
        <f>TEXT(Sales[[#This Row],[Invoice Date]],"mmm")</f>
        <v>Mar</v>
      </c>
      <c r="F1301" s="4" t="s">
        <v>31</v>
      </c>
      <c r="G1301" s="4" t="s">
        <v>66</v>
      </c>
      <c r="H1301" s="4" t="s">
        <v>67</v>
      </c>
      <c r="I1301" s="6" t="s">
        <v>17</v>
      </c>
      <c r="J1301" s="7">
        <v>45</v>
      </c>
      <c r="K1301" s="8">
        <v>500</v>
      </c>
      <c r="L1301" s="9">
        <f t="shared" si="20"/>
        <v>22500</v>
      </c>
      <c r="M1301" s="9">
        <v>56250</v>
      </c>
      <c r="N1301" s="10">
        <v>0.25</v>
      </c>
      <c r="O1301" s="4" t="s">
        <v>24</v>
      </c>
    </row>
    <row r="1302" spans="1:15" ht="14.25" customHeight="1" x14ac:dyDescent="0.25">
      <c r="A1302" s="4" t="s">
        <v>14</v>
      </c>
      <c r="B1302" s="4">
        <v>1128299</v>
      </c>
      <c r="C1302" s="5">
        <v>44264</v>
      </c>
      <c r="D1302" s="37">
        <v>2021</v>
      </c>
      <c r="E1302" s="5" t="str">
        <f>TEXT(Sales[[#This Row],[Invoice Date]],"mmm")</f>
        <v>Mar</v>
      </c>
      <c r="F1302" s="4" t="s">
        <v>31</v>
      </c>
      <c r="G1302" s="4" t="s">
        <v>66</v>
      </c>
      <c r="H1302" s="4" t="s">
        <v>67</v>
      </c>
      <c r="I1302" s="6" t="s">
        <v>19</v>
      </c>
      <c r="J1302" s="7">
        <v>54.999999999999993</v>
      </c>
      <c r="K1302" s="8">
        <v>350</v>
      </c>
      <c r="L1302" s="9">
        <f t="shared" si="20"/>
        <v>19249.999999999996</v>
      </c>
      <c r="M1302" s="9">
        <v>38499.999999999993</v>
      </c>
      <c r="N1302" s="10">
        <v>0.2</v>
      </c>
      <c r="O1302" s="4" t="s">
        <v>24</v>
      </c>
    </row>
    <row r="1303" spans="1:15" ht="14.25" customHeight="1" x14ac:dyDescent="0.25">
      <c r="A1303" s="4" t="s">
        <v>14</v>
      </c>
      <c r="B1303" s="4">
        <v>1128299</v>
      </c>
      <c r="C1303" s="5">
        <v>44264</v>
      </c>
      <c r="D1303" s="37">
        <v>2021</v>
      </c>
      <c r="E1303" s="5" t="str">
        <f>TEXT(Sales[[#This Row],[Invoice Date]],"mmm")</f>
        <v>Mar</v>
      </c>
      <c r="F1303" s="4" t="s">
        <v>31</v>
      </c>
      <c r="G1303" s="4" t="s">
        <v>66</v>
      </c>
      <c r="H1303" s="4" t="s">
        <v>67</v>
      </c>
      <c r="I1303" s="6" t="s">
        <v>20</v>
      </c>
      <c r="J1303" s="7">
        <v>59.999999999999986</v>
      </c>
      <c r="K1303" s="8">
        <v>375</v>
      </c>
      <c r="L1303" s="9">
        <f t="shared" si="20"/>
        <v>22499.999999999996</v>
      </c>
      <c r="M1303" s="9">
        <v>56249.999999999985</v>
      </c>
      <c r="N1303" s="10">
        <v>0.25</v>
      </c>
      <c r="O1303" s="4" t="s">
        <v>24</v>
      </c>
    </row>
    <row r="1304" spans="1:15" ht="14.25" customHeight="1" x14ac:dyDescent="0.25">
      <c r="A1304" s="4" t="s">
        <v>14</v>
      </c>
      <c r="B1304" s="4">
        <v>1128299</v>
      </c>
      <c r="C1304" s="5">
        <v>44264</v>
      </c>
      <c r="D1304" s="37">
        <v>2021</v>
      </c>
      <c r="E1304" s="5" t="str">
        <f>TEXT(Sales[[#This Row],[Invoice Date]],"mmm")</f>
        <v>Mar</v>
      </c>
      <c r="F1304" s="4" t="s">
        <v>31</v>
      </c>
      <c r="G1304" s="4" t="s">
        <v>66</v>
      </c>
      <c r="H1304" s="4" t="s">
        <v>67</v>
      </c>
      <c r="I1304" s="6" t="s">
        <v>21</v>
      </c>
      <c r="J1304" s="7">
        <v>54.999999999999993</v>
      </c>
      <c r="K1304" s="8">
        <v>275</v>
      </c>
      <c r="L1304" s="9">
        <f t="shared" si="20"/>
        <v>15124.999999999998</v>
      </c>
      <c r="M1304" s="9">
        <v>37812.499999999993</v>
      </c>
      <c r="N1304" s="10">
        <v>0.25</v>
      </c>
      <c r="O1304" s="4" t="s">
        <v>24</v>
      </c>
    </row>
    <row r="1305" spans="1:15" ht="14.25" customHeight="1" x14ac:dyDescent="0.25">
      <c r="A1305" s="4" t="s">
        <v>14</v>
      </c>
      <c r="B1305" s="4">
        <v>1128299</v>
      </c>
      <c r="C1305" s="5">
        <v>44264</v>
      </c>
      <c r="D1305" s="37">
        <v>2021</v>
      </c>
      <c r="E1305" s="5" t="str">
        <f>TEXT(Sales[[#This Row],[Invoice Date]],"mmm")</f>
        <v>Mar</v>
      </c>
      <c r="F1305" s="4" t="s">
        <v>31</v>
      </c>
      <c r="G1305" s="4" t="s">
        <v>66</v>
      </c>
      <c r="H1305" s="4" t="s">
        <v>67</v>
      </c>
      <c r="I1305" s="6" t="s">
        <v>22</v>
      </c>
      <c r="J1305" s="7">
        <v>60</v>
      </c>
      <c r="K1305" s="8">
        <v>125</v>
      </c>
      <c r="L1305" s="9">
        <f t="shared" si="20"/>
        <v>7500</v>
      </c>
      <c r="M1305" s="9">
        <v>11250</v>
      </c>
      <c r="N1305" s="10">
        <v>0.15</v>
      </c>
      <c r="O1305" s="4" t="s">
        <v>24</v>
      </c>
    </row>
    <row r="1306" spans="1:15" ht="14.25" customHeight="1" x14ac:dyDescent="0.25">
      <c r="A1306" s="4" t="s">
        <v>14</v>
      </c>
      <c r="B1306" s="4">
        <v>1128299</v>
      </c>
      <c r="C1306" s="5">
        <v>44264</v>
      </c>
      <c r="D1306" s="37">
        <v>2021</v>
      </c>
      <c r="E1306" s="5" t="str">
        <f>TEXT(Sales[[#This Row],[Invoice Date]],"mmm")</f>
        <v>Mar</v>
      </c>
      <c r="F1306" s="4" t="s">
        <v>31</v>
      </c>
      <c r="G1306" s="4" t="s">
        <v>66</v>
      </c>
      <c r="H1306" s="4" t="s">
        <v>67</v>
      </c>
      <c r="I1306" s="6" t="s">
        <v>23</v>
      </c>
      <c r="J1306" s="7">
        <v>54.999999999999993</v>
      </c>
      <c r="K1306" s="8">
        <v>325</v>
      </c>
      <c r="L1306" s="9">
        <f t="shared" si="20"/>
        <v>17874.999999999996</v>
      </c>
      <c r="M1306" s="9">
        <v>71499.999999999985</v>
      </c>
      <c r="N1306" s="10">
        <v>0.4</v>
      </c>
      <c r="O1306" s="4" t="s">
        <v>24</v>
      </c>
    </row>
    <row r="1307" spans="1:15" ht="14.25" customHeight="1" x14ac:dyDescent="0.25">
      <c r="A1307" s="4" t="s">
        <v>14</v>
      </c>
      <c r="B1307" s="4">
        <v>1128299</v>
      </c>
      <c r="C1307" s="5">
        <v>44296</v>
      </c>
      <c r="D1307" s="37">
        <v>2021</v>
      </c>
      <c r="E1307" s="5" t="str">
        <f>TEXT(Sales[[#This Row],[Invoice Date]],"mmm")</f>
        <v>Apr</v>
      </c>
      <c r="F1307" s="4" t="s">
        <v>31</v>
      </c>
      <c r="G1307" s="4" t="s">
        <v>66</v>
      </c>
      <c r="H1307" s="4" t="s">
        <v>67</v>
      </c>
      <c r="I1307" s="6" t="s">
        <v>17</v>
      </c>
      <c r="J1307" s="7">
        <v>60</v>
      </c>
      <c r="K1307" s="8">
        <v>500</v>
      </c>
      <c r="L1307" s="9">
        <f t="shared" si="20"/>
        <v>30000</v>
      </c>
      <c r="M1307" s="9">
        <v>75000</v>
      </c>
      <c r="N1307" s="10">
        <v>0.25</v>
      </c>
      <c r="O1307" s="4" t="s">
        <v>24</v>
      </c>
    </row>
    <row r="1308" spans="1:15" ht="14.25" customHeight="1" x14ac:dyDescent="0.25">
      <c r="A1308" s="4" t="s">
        <v>14</v>
      </c>
      <c r="B1308" s="4">
        <v>1128299</v>
      </c>
      <c r="C1308" s="5">
        <v>44296</v>
      </c>
      <c r="D1308" s="37">
        <v>2021</v>
      </c>
      <c r="E1308" s="5" t="str">
        <f>TEXT(Sales[[#This Row],[Invoice Date]],"mmm")</f>
        <v>Apr</v>
      </c>
      <c r="F1308" s="4" t="s">
        <v>31</v>
      </c>
      <c r="G1308" s="4" t="s">
        <v>66</v>
      </c>
      <c r="H1308" s="4" t="s">
        <v>67</v>
      </c>
      <c r="I1308" s="6" t="s">
        <v>19</v>
      </c>
      <c r="J1308" s="7">
        <v>65</v>
      </c>
      <c r="K1308" s="8">
        <v>300</v>
      </c>
      <c r="L1308" s="9">
        <f t="shared" si="20"/>
        <v>19500</v>
      </c>
      <c r="M1308" s="9">
        <v>39000</v>
      </c>
      <c r="N1308" s="10">
        <v>0.2</v>
      </c>
      <c r="O1308" s="4" t="s">
        <v>24</v>
      </c>
    </row>
    <row r="1309" spans="1:15" ht="14.25" customHeight="1" x14ac:dyDescent="0.25">
      <c r="A1309" s="4" t="s">
        <v>14</v>
      </c>
      <c r="B1309" s="4">
        <v>1128299</v>
      </c>
      <c r="C1309" s="5">
        <v>44296</v>
      </c>
      <c r="D1309" s="37">
        <v>2021</v>
      </c>
      <c r="E1309" s="5" t="str">
        <f>TEXT(Sales[[#This Row],[Invoice Date]],"mmm")</f>
        <v>Apr</v>
      </c>
      <c r="F1309" s="4" t="s">
        <v>31</v>
      </c>
      <c r="G1309" s="4" t="s">
        <v>66</v>
      </c>
      <c r="H1309" s="4" t="s">
        <v>67</v>
      </c>
      <c r="I1309" s="6" t="s">
        <v>20</v>
      </c>
      <c r="J1309" s="7">
        <v>65</v>
      </c>
      <c r="K1309" s="8">
        <v>350</v>
      </c>
      <c r="L1309" s="9">
        <f t="shared" si="20"/>
        <v>22750</v>
      </c>
      <c r="M1309" s="9">
        <v>56875</v>
      </c>
      <c r="N1309" s="10">
        <v>0.25</v>
      </c>
      <c r="O1309" s="4" t="s">
        <v>24</v>
      </c>
    </row>
    <row r="1310" spans="1:15" ht="14.25" customHeight="1" x14ac:dyDescent="0.25">
      <c r="A1310" s="4" t="s">
        <v>14</v>
      </c>
      <c r="B1310" s="4">
        <v>1128299</v>
      </c>
      <c r="C1310" s="5">
        <v>44296</v>
      </c>
      <c r="D1310" s="37">
        <v>2021</v>
      </c>
      <c r="E1310" s="5" t="str">
        <f>TEXT(Sales[[#This Row],[Invoice Date]],"mmm")</f>
        <v>Apr</v>
      </c>
      <c r="F1310" s="4" t="s">
        <v>31</v>
      </c>
      <c r="G1310" s="4" t="s">
        <v>66</v>
      </c>
      <c r="H1310" s="4" t="s">
        <v>67</v>
      </c>
      <c r="I1310" s="6" t="s">
        <v>21</v>
      </c>
      <c r="J1310" s="7">
        <v>50</v>
      </c>
      <c r="K1310" s="8">
        <v>250</v>
      </c>
      <c r="L1310" s="9">
        <f t="shared" si="20"/>
        <v>12500</v>
      </c>
      <c r="M1310" s="9">
        <v>31250</v>
      </c>
      <c r="N1310" s="10">
        <v>0.25</v>
      </c>
      <c r="O1310" s="4" t="s">
        <v>24</v>
      </c>
    </row>
    <row r="1311" spans="1:15" ht="14.25" customHeight="1" x14ac:dyDescent="0.25">
      <c r="A1311" s="4" t="s">
        <v>14</v>
      </c>
      <c r="B1311" s="4">
        <v>1128299</v>
      </c>
      <c r="C1311" s="5">
        <v>44296</v>
      </c>
      <c r="D1311" s="37">
        <v>2021</v>
      </c>
      <c r="E1311" s="5" t="str">
        <f>TEXT(Sales[[#This Row],[Invoice Date]],"mmm")</f>
        <v>Apr</v>
      </c>
      <c r="F1311" s="4" t="s">
        <v>31</v>
      </c>
      <c r="G1311" s="4" t="s">
        <v>66</v>
      </c>
      <c r="H1311" s="4" t="s">
        <v>67</v>
      </c>
      <c r="I1311" s="6" t="s">
        <v>22</v>
      </c>
      <c r="J1311" s="7">
        <v>55.000000000000007</v>
      </c>
      <c r="K1311" s="8">
        <v>150</v>
      </c>
      <c r="L1311" s="9">
        <f t="shared" si="20"/>
        <v>8250.0000000000018</v>
      </c>
      <c r="M1311" s="9">
        <v>12375.000000000002</v>
      </c>
      <c r="N1311" s="10">
        <v>0.15</v>
      </c>
      <c r="O1311" s="4" t="s">
        <v>24</v>
      </c>
    </row>
    <row r="1312" spans="1:15" ht="14.25" customHeight="1" x14ac:dyDescent="0.25">
      <c r="A1312" s="4" t="s">
        <v>14</v>
      </c>
      <c r="B1312" s="4">
        <v>1128299</v>
      </c>
      <c r="C1312" s="5">
        <v>44296</v>
      </c>
      <c r="D1312" s="37">
        <v>2021</v>
      </c>
      <c r="E1312" s="5" t="str">
        <f>TEXT(Sales[[#This Row],[Invoice Date]],"mmm")</f>
        <v>Apr</v>
      </c>
      <c r="F1312" s="4" t="s">
        <v>31</v>
      </c>
      <c r="G1312" s="4" t="s">
        <v>66</v>
      </c>
      <c r="H1312" s="4" t="s">
        <v>67</v>
      </c>
      <c r="I1312" s="6" t="s">
        <v>23</v>
      </c>
      <c r="J1312" s="7">
        <v>70</v>
      </c>
      <c r="K1312" s="8">
        <v>325</v>
      </c>
      <c r="L1312" s="9">
        <f t="shared" si="20"/>
        <v>22750</v>
      </c>
      <c r="M1312" s="9">
        <v>91000</v>
      </c>
      <c r="N1312" s="10">
        <v>0.4</v>
      </c>
      <c r="O1312" s="4" t="s">
        <v>24</v>
      </c>
    </row>
    <row r="1313" spans="1:15" ht="14.25" customHeight="1" x14ac:dyDescent="0.25">
      <c r="A1313" s="4" t="s">
        <v>14</v>
      </c>
      <c r="B1313" s="4">
        <v>1128299</v>
      </c>
      <c r="C1313" s="5">
        <v>44327</v>
      </c>
      <c r="D1313" s="37">
        <v>2021</v>
      </c>
      <c r="E1313" s="5" t="str">
        <f>TEXT(Sales[[#This Row],[Invoice Date]],"mmm")</f>
        <v>May</v>
      </c>
      <c r="F1313" s="4" t="s">
        <v>31</v>
      </c>
      <c r="G1313" s="4" t="s">
        <v>66</v>
      </c>
      <c r="H1313" s="4" t="s">
        <v>67</v>
      </c>
      <c r="I1313" s="6" t="s">
        <v>17</v>
      </c>
      <c r="J1313" s="7">
        <v>54.999999999999993</v>
      </c>
      <c r="K1313" s="8">
        <v>525</v>
      </c>
      <c r="L1313" s="9">
        <f t="shared" si="20"/>
        <v>28874.999999999996</v>
      </c>
      <c r="M1313" s="9">
        <v>72187.499999999985</v>
      </c>
      <c r="N1313" s="10">
        <v>0.25</v>
      </c>
      <c r="O1313" s="4" t="s">
        <v>24</v>
      </c>
    </row>
    <row r="1314" spans="1:15" ht="14.25" customHeight="1" x14ac:dyDescent="0.25">
      <c r="A1314" s="4" t="s">
        <v>14</v>
      </c>
      <c r="B1314" s="4">
        <v>1128299</v>
      </c>
      <c r="C1314" s="5">
        <v>44327</v>
      </c>
      <c r="D1314" s="37">
        <v>2021</v>
      </c>
      <c r="E1314" s="5" t="str">
        <f>TEXT(Sales[[#This Row],[Invoice Date]],"mmm")</f>
        <v>May</v>
      </c>
      <c r="F1314" s="4" t="s">
        <v>31</v>
      </c>
      <c r="G1314" s="4" t="s">
        <v>66</v>
      </c>
      <c r="H1314" s="4" t="s">
        <v>67</v>
      </c>
      <c r="I1314" s="6" t="s">
        <v>19</v>
      </c>
      <c r="J1314" s="7">
        <v>60</v>
      </c>
      <c r="K1314" s="8">
        <v>375</v>
      </c>
      <c r="L1314" s="9">
        <f t="shared" si="20"/>
        <v>22500</v>
      </c>
      <c r="M1314" s="9">
        <v>45000</v>
      </c>
      <c r="N1314" s="10">
        <v>0.2</v>
      </c>
      <c r="O1314" s="4" t="s">
        <v>24</v>
      </c>
    </row>
    <row r="1315" spans="1:15" ht="14.25" customHeight="1" x14ac:dyDescent="0.25">
      <c r="A1315" s="4" t="s">
        <v>14</v>
      </c>
      <c r="B1315" s="4">
        <v>1128299</v>
      </c>
      <c r="C1315" s="5">
        <v>44327</v>
      </c>
      <c r="D1315" s="37">
        <v>2021</v>
      </c>
      <c r="E1315" s="5" t="str">
        <f>TEXT(Sales[[#This Row],[Invoice Date]],"mmm")</f>
        <v>May</v>
      </c>
      <c r="F1315" s="4" t="s">
        <v>31</v>
      </c>
      <c r="G1315" s="4" t="s">
        <v>66</v>
      </c>
      <c r="H1315" s="4" t="s">
        <v>67</v>
      </c>
      <c r="I1315" s="6" t="s">
        <v>20</v>
      </c>
      <c r="J1315" s="7">
        <v>60</v>
      </c>
      <c r="K1315" s="8">
        <v>375</v>
      </c>
      <c r="L1315" s="9">
        <f t="shared" si="20"/>
        <v>22500</v>
      </c>
      <c r="M1315" s="9">
        <v>56250</v>
      </c>
      <c r="N1315" s="10">
        <v>0.25</v>
      </c>
      <c r="O1315" s="4" t="s">
        <v>24</v>
      </c>
    </row>
    <row r="1316" spans="1:15" ht="14.25" customHeight="1" x14ac:dyDescent="0.25">
      <c r="A1316" s="4" t="s">
        <v>14</v>
      </c>
      <c r="B1316" s="4">
        <v>1128299</v>
      </c>
      <c r="C1316" s="5">
        <v>44327</v>
      </c>
      <c r="D1316" s="37">
        <v>2021</v>
      </c>
      <c r="E1316" s="5" t="str">
        <f>TEXT(Sales[[#This Row],[Invoice Date]],"mmm")</f>
        <v>May</v>
      </c>
      <c r="F1316" s="4" t="s">
        <v>31</v>
      </c>
      <c r="G1316" s="4" t="s">
        <v>66</v>
      </c>
      <c r="H1316" s="4" t="s">
        <v>67</v>
      </c>
      <c r="I1316" s="6" t="s">
        <v>21</v>
      </c>
      <c r="J1316" s="7">
        <v>54.999999999999993</v>
      </c>
      <c r="K1316" s="8">
        <v>275</v>
      </c>
      <c r="L1316" s="9">
        <f t="shared" si="20"/>
        <v>15124.999999999998</v>
      </c>
      <c r="M1316" s="9">
        <v>37812.499999999993</v>
      </c>
      <c r="N1316" s="10">
        <v>0.25</v>
      </c>
      <c r="O1316" s="4" t="s">
        <v>24</v>
      </c>
    </row>
    <row r="1317" spans="1:15" ht="14.25" customHeight="1" x14ac:dyDescent="0.25">
      <c r="A1317" s="4" t="s">
        <v>14</v>
      </c>
      <c r="B1317" s="4">
        <v>1128299</v>
      </c>
      <c r="C1317" s="5">
        <v>44327</v>
      </c>
      <c r="D1317" s="37">
        <v>2021</v>
      </c>
      <c r="E1317" s="5" t="str">
        <f>TEXT(Sales[[#This Row],[Invoice Date]],"mmm")</f>
        <v>May</v>
      </c>
      <c r="F1317" s="4" t="s">
        <v>31</v>
      </c>
      <c r="G1317" s="4" t="s">
        <v>66</v>
      </c>
      <c r="H1317" s="4" t="s">
        <v>67</v>
      </c>
      <c r="I1317" s="6" t="s">
        <v>22</v>
      </c>
      <c r="J1317" s="7">
        <v>60</v>
      </c>
      <c r="K1317" s="8">
        <v>175</v>
      </c>
      <c r="L1317" s="9">
        <f t="shared" si="20"/>
        <v>10500</v>
      </c>
      <c r="M1317" s="9">
        <v>15750</v>
      </c>
      <c r="N1317" s="10">
        <v>0.15</v>
      </c>
      <c r="O1317" s="4" t="s">
        <v>24</v>
      </c>
    </row>
    <row r="1318" spans="1:15" ht="14.25" customHeight="1" x14ac:dyDescent="0.25">
      <c r="A1318" s="4" t="s">
        <v>14</v>
      </c>
      <c r="B1318" s="4">
        <v>1128299</v>
      </c>
      <c r="C1318" s="5">
        <v>44327</v>
      </c>
      <c r="D1318" s="37">
        <v>2021</v>
      </c>
      <c r="E1318" s="5" t="str">
        <f>TEXT(Sales[[#This Row],[Invoice Date]],"mmm")</f>
        <v>May</v>
      </c>
      <c r="F1318" s="4" t="s">
        <v>31</v>
      </c>
      <c r="G1318" s="4" t="s">
        <v>66</v>
      </c>
      <c r="H1318" s="4" t="s">
        <v>67</v>
      </c>
      <c r="I1318" s="6" t="s">
        <v>23</v>
      </c>
      <c r="J1318" s="7">
        <v>75</v>
      </c>
      <c r="K1318" s="8">
        <v>475</v>
      </c>
      <c r="L1318" s="9">
        <f t="shared" si="20"/>
        <v>35625</v>
      </c>
      <c r="M1318" s="9">
        <v>142500</v>
      </c>
      <c r="N1318" s="10">
        <v>0.4</v>
      </c>
      <c r="O1318" s="4" t="s">
        <v>24</v>
      </c>
    </row>
    <row r="1319" spans="1:15" ht="14.25" customHeight="1" x14ac:dyDescent="0.25">
      <c r="A1319" s="4" t="s">
        <v>14</v>
      </c>
      <c r="B1319" s="4">
        <v>1128299</v>
      </c>
      <c r="C1319" s="5">
        <v>44357</v>
      </c>
      <c r="D1319" s="37">
        <v>2021</v>
      </c>
      <c r="E1319" s="5" t="str">
        <f>TEXT(Sales[[#This Row],[Invoice Date]],"mmm")</f>
        <v>Jun</v>
      </c>
      <c r="F1319" s="4" t="s">
        <v>31</v>
      </c>
      <c r="G1319" s="4" t="s">
        <v>66</v>
      </c>
      <c r="H1319" s="4" t="s">
        <v>67</v>
      </c>
      <c r="I1319" s="6" t="s">
        <v>17</v>
      </c>
      <c r="J1319" s="7">
        <v>70</v>
      </c>
      <c r="K1319" s="8">
        <v>725</v>
      </c>
      <c r="L1319" s="9">
        <f t="shared" si="20"/>
        <v>50750</v>
      </c>
      <c r="M1319" s="9">
        <v>126875</v>
      </c>
      <c r="N1319" s="10">
        <v>0.25</v>
      </c>
      <c r="O1319" s="4" t="s">
        <v>24</v>
      </c>
    </row>
    <row r="1320" spans="1:15" ht="14.25" customHeight="1" x14ac:dyDescent="0.25">
      <c r="A1320" s="4" t="s">
        <v>14</v>
      </c>
      <c r="B1320" s="4">
        <v>1128299</v>
      </c>
      <c r="C1320" s="5">
        <v>44357</v>
      </c>
      <c r="D1320" s="37">
        <v>2021</v>
      </c>
      <c r="E1320" s="5" t="str">
        <f>TEXT(Sales[[#This Row],[Invoice Date]],"mmm")</f>
        <v>Jun</v>
      </c>
      <c r="F1320" s="4" t="s">
        <v>31</v>
      </c>
      <c r="G1320" s="4" t="s">
        <v>66</v>
      </c>
      <c r="H1320" s="4" t="s">
        <v>67</v>
      </c>
      <c r="I1320" s="6" t="s">
        <v>19</v>
      </c>
      <c r="J1320" s="7">
        <v>75</v>
      </c>
      <c r="K1320" s="8">
        <v>600</v>
      </c>
      <c r="L1320" s="9">
        <f t="shared" si="20"/>
        <v>45000</v>
      </c>
      <c r="M1320" s="9">
        <v>90000</v>
      </c>
      <c r="N1320" s="10">
        <v>0.2</v>
      </c>
      <c r="O1320" s="4" t="s">
        <v>24</v>
      </c>
    </row>
    <row r="1321" spans="1:15" ht="14.25" customHeight="1" x14ac:dyDescent="0.25">
      <c r="A1321" s="4" t="s">
        <v>14</v>
      </c>
      <c r="B1321" s="4">
        <v>1128299</v>
      </c>
      <c r="C1321" s="5">
        <v>44357</v>
      </c>
      <c r="D1321" s="37">
        <v>2021</v>
      </c>
      <c r="E1321" s="5" t="str">
        <f>TEXT(Sales[[#This Row],[Invoice Date]],"mmm")</f>
        <v>Jun</v>
      </c>
      <c r="F1321" s="4" t="s">
        <v>31</v>
      </c>
      <c r="G1321" s="4" t="s">
        <v>66</v>
      </c>
      <c r="H1321" s="4" t="s">
        <v>67</v>
      </c>
      <c r="I1321" s="6" t="s">
        <v>20</v>
      </c>
      <c r="J1321" s="7">
        <v>75</v>
      </c>
      <c r="K1321" s="8">
        <v>600</v>
      </c>
      <c r="L1321" s="9">
        <f t="shared" si="20"/>
        <v>45000</v>
      </c>
      <c r="M1321" s="9">
        <v>112500</v>
      </c>
      <c r="N1321" s="10">
        <v>0.25</v>
      </c>
      <c r="O1321" s="4" t="s">
        <v>24</v>
      </c>
    </row>
    <row r="1322" spans="1:15" ht="14.25" customHeight="1" x14ac:dyDescent="0.25">
      <c r="A1322" s="4" t="s">
        <v>14</v>
      </c>
      <c r="B1322" s="4">
        <v>1128299</v>
      </c>
      <c r="C1322" s="5">
        <v>44357</v>
      </c>
      <c r="D1322" s="37">
        <v>2021</v>
      </c>
      <c r="E1322" s="5" t="str">
        <f>TEXT(Sales[[#This Row],[Invoice Date]],"mmm")</f>
        <v>Jun</v>
      </c>
      <c r="F1322" s="4" t="s">
        <v>31</v>
      </c>
      <c r="G1322" s="4" t="s">
        <v>66</v>
      </c>
      <c r="H1322" s="4" t="s">
        <v>67</v>
      </c>
      <c r="I1322" s="6" t="s">
        <v>21</v>
      </c>
      <c r="J1322" s="7">
        <v>75</v>
      </c>
      <c r="K1322" s="8">
        <v>475</v>
      </c>
      <c r="L1322" s="9">
        <f t="shared" si="20"/>
        <v>35625</v>
      </c>
      <c r="M1322" s="9">
        <v>89062.5</v>
      </c>
      <c r="N1322" s="10">
        <v>0.25</v>
      </c>
      <c r="O1322" s="4" t="s">
        <v>24</v>
      </c>
    </row>
    <row r="1323" spans="1:15" ht="14.25" customHeight="1" x14ac:dyDescent="0.25">
      <c r="A1323" s="4" t="s">
        <v>14</v>
      </c>
      <c r="B1323" s="4">
        <v>1128299</v>
      </c>
      <c r="C1323" s="5">
        <v>44357</v>
      </c>
      <c r="D1323" s="37">
        <v>2021</v>
      </c>
      <c r="E1323" s="5" t="str">
        <f>TEXT(Sales[[#This Row],[Invoice Date]],"mmm")</f>
        <v>Jun</v>
      </c>
      <c r="F1323" s="4" t="s">
        <v>31</v>
      </c>
      <c r="G1323" s="4" t="s">
        <v>66</v>
      </c>
      <c r="H1323" s="4" t="s">
        <v>67</v>
      </c>
      <c r="I1323" s="6" t="s">
        <v>22</v>
      </c>
      <c r="J1323" s="7">
        <v>85.000000000000014</v>
      </c>
      <c r="K1323" s="8">
        <v>350</v>
      </c>
      <c r="L1323" s="9">
        <f t="shared" si="20"/>
        <v>29750.000000000004</v>
      </c>
      <c r="M1323" s="9">
        <v>44625.000000000007</v>
      </c>
      <c r="N1323" s="10">
        <v>0.15</v>
      </c>
      <c r="O1323" s="4" t="s">
        <v>24</v>
      </c>
    </row>
    <row r="1324" spans="1:15" ht="14.25" customHeight="1" x14ac:dyDescent="0.25">
      <c r="A1324" s="4" t="s">
        <v>14</v>
      </c>
      <c r="B1324" s="4">
        <v>1128299</v>
      </c>
      <c r="C1324" s="5">
        <v>44357</v>
      </c>
      <c r="D1324" s="37">
        <v>2021</v>
      </c>
      <c r="E1324" s="5" t="str">
        <f>TEXT(Sales[[#This Row],[Invoice Date]],"mmm")</f>
        <v>Jun</v>
      </c>
      <c r="F1324" s="4" t="s">
        <v>31</v>
      </c>
      <c r="G1324" s="4" t="s">
        <v>66</v>
      </c>
      <c r="H1324" s="4" t="s">
        <v>67</v>
      </c>
      <c r="I1324" s="6" t="s">
        <v>23</v>
      </c>
      <c r="J1324" s="7">
        <v>100</v>
      </c>
      <c r="K1324" s="8">
        <v>650</v>
      </c>
      <c r="L1324" s="9">
        <f t="shared" si="20"/>
        <v>65000</v>
      </c>
      <c r="M1324" s="9">
        <v>260000</v>
      </c>
      <c r="N1324" s="10">
        <v>0.4</v>
      </c>
      <c r="O1324" s="4" t="s">
        <v>24</v>
      </c>
    </row>
    <row r="1325" spans="1:15" ht="14.25" customHeight="1" x14ac:dyDescent="0.25">
      <c r="A1325" s="4" t="s">
        <v>14</v>
      </c>
      <c r="B1325" s="4">
        <v>1128299</v>
      </c>
      <c r="C1325" s="5">
        <v>44386</v>
      </c>
      <c r="D1325" s="37">
        <v>2021</v>
      </c>
      <c r="E1325" s="5" t="str">
        <f>TEXT(Sales[[#This Row],[Invoice Date]],"mmm")</f>
        <v>Jul</v>
      </c>
      <c r="F1325" s="4" t="s">
        <v>31</v>
      </c>
      <c r="G1325" s="4" t="s">
        <v>66</v>
      </c>
      <c r="H1325" s="4" t="s">
        <v>67</v>
      </c>
      <c r="I1325" s="6" t="s">
        <v>17</v>
      </c>
      <c r="J1325" s="7">
        <v>80</v>
      </c>
      <c r="K1325" s="8">
        <v>800</v>
      </c>
      <c r="L1325" s="9">
        <f t="shared" si="20"/>
        <v>64000</v>
      </c>
      <c r="M1325" s="9">
        <v>160000</v>
      </c>
      <c r="N1325" s="10">
        <v>0.25</v>
      </c>
      <c r="O1325" s="4" t="s">
        <v>24</v>
      </c>
    </row>
    <row r="1326" spans="1:15" ht="14.25" customHeight="1" x14ac:dyDescent="0.25">
      <c r="A1326" s="4" t="s">
        <v>14</v>
      </c>
      <c r="B1326" s="4">
        <v>1128299</v>
      </c>
      <c r="C1326" s="5">
        <v>44386</v>
      </c>
      <c r="D1326" s="37">
        <v>2021</v>
      </c>
      <c r="E1326" s="5" t="str">
        <f>TEXT(Sales[[#This Row],[Invoice Date]],"mmm")</f>
        <v>Jul</v>
      </c>
      <c r="F1326" s="4" t="s">
        <v>31</v>
      </c>
      <c r="G1326" s="4" t="s">
        <v>66</v>
      </c>
      <c r="H1326" s="4" t="s">
        <v>67</v>
      </c>
      <c r="I1326" s="6" t="s">
        <v>19</v>
      </c>
      <c r="J1326" s="7">
        <v>85.000000000000014</v>
      </c>
      <c r="K1326" s="8">
        <v>650</v>
      </c>
      <c r="L1326" s="9">
        <f t="shared" si="20"/>
        <v>55250.000000000007</v>
      </c>
      <c r="M1326" s="9">
        <v>110500.00000000003</v>
      </c>
      <c r="N1326" s="10">
        <v>0.2</v>
      </c>
      <c r="O1326" s="4" t="s">
        <v>24</v>
      </c>
    </row>
    <row r="1327" spans="1:15" ht="14.25" customHeight="1" x14ac:dyDescent="0.25">
      <c r="A1327" s="4" t="s">
        <v>14</v>
      </c>
      <c r="B1327" s="4">
        <v>1128299</v>
      </c>
      <c r="C1327" s="5">
        <v>44386</v>
      </c>
      <c r="D1327" s="37">
        <v>2021</v>
      </c>
      <c r="E1327" s="5" t="str">
        <f>TEXT(Sales[[#This Row],[Invoice Date]],"mmm")</f>
        <v>Jul</v>
      </c>
      <c r="F1327" s="4" t="s">
        <v>31</v>
      </c>
      <c r="G1327" s="4" t="s">
        <v>66</v>
      </c>
      <c r="H1327" s="4" t="s">
        <v>67</v>
      </c>
      <c r="I1327" s="6" t="s">
        <v>20</v>
      </c>
      <c r="J1327" s="7">
        <v>85.000000000000014</v>
      </c>
      <c r="K1327" s="8">
        <v>600</v>
      </c>
      <c r="L1327" s="9">
        <f t="shared" si="20"/>
        <v>51000.000000000007</v>
      </c>
      <c r="M1327" s="9">
        <v>127500.00000000001</v>
      </c>
      <c r="N1327" s="10">
        <v>0.25</v>
      </c>
      <c r="O1327" s="4" t="s">
        <v>24</v>
      </c>
    </row>
    <row r="1328" spans="1:15" ht="14.25" customHeight="1" x14ac:dyDescent="0.25">
      <c r="A1328" s="4" t="s">
        <v>14</v>
      </c>
      <c r="B1328" s="4">
        <v>1128299</v>
      </c>
      <c r="C1328" s="5">
        <v>44386</v>
      </c>
      <c r="D1328" s="37">
        <v>2021</v>
      </c>
      <c r="E1328" s="5" t="str">
        <f>TEXT(Sales[[#This Row],[Invoice Date]],"mmm")</f>
        <v>Jul</v>
      </c>
      <c r="F1328" s="4" t="s">
        <v>31</v>
      </c>
      <c r="G1328" s="4" t="s">
        <v>66</v>
      </c>
      <c r="H1328" s="4" t="s">
        <v>67</v>
      </c>
      <c r="I1328" s="6" t="s">
        <v>21</v>
      </c>
      <c r="J1328" s="7">
        <v>80</v>
      </c>
      <c r="K1328" s="8">
        <v>500</v>
      </c>
      <c r="L1328" s="9">
        <f t="shared" si="20"/>
        <v>40000</v>
      </c>
      <c r="M1328" s="9">
        <v>100000</v>
      </c>
      <c r="N1328" s="10">
        <v>0.25</v>
      </c>
      <c r="O1328" s="4" t="s">
        <v>24</v>
      </c>
    </row>
    <row r="1329" spans="1:15" ht="14.25" customHeight="1" x14ac:dyDescent="0.25">
      <c r="A1329" s="4" t="s">
        <v>14</v>
      </c>
      <c r="B1329" s="4">
        <v>1128299</v>
      </c>
      <c r="C1329" s="5">
        <v>44386</v>
      </c>
      <c r="D1329" s="37">
        <v>2021</v>
      </c>
      <c r="E1329" s="5" t="str">
        <f>TEXT(Sales[[#This Row],[Invoice Date]],"mmm")</f>
        <v>Jul</v>
      </c>
      <c r="F1329" s="4" t="s">
        <v>31</v>
      </c>
      <c r="G1329" s="4" t="s">
        <v>66</v>
      </c>
      <c r="H1329" s="4" t="s">
        <v>67</v>
      </c>
      <c r="I1329" s="6" t="s">
        <v>22</v>
      </c>
      <c r="J1329" s="7">
        <v>85.000000000000014</v>
      </c>
      <c r="K1329" s="8">
        <v>550</v>
      </c>
      <c r="L1329" s="9">
        <f t="shared" si="20"/>
        <v>46750.000000000007</v>
      </c>
      <c r="M1329" s="9">
        <v>70125</v>
      </c>
      <c r="N1329" s="10">
        <v>0.15</v>
      </c>
      <c r="O1329" s="4" t="s">
        <v>24</v>
      </c>
    </row>
    <row r="1330" spans="1:15" ht="14.25" customHeight="1" x14ac:dyDescent="0.25">
      <c r="A1330" s="4" t="s">
        <v>14</v>
      </c>
      <c r="B1330" s="4">
        <v>1128299</v>
      </c>
      <c r="C1330" s="5">
        <v>44386</v>
      </c>
      <c r="D1330" s="37">
        <v>2021</v>
      </c>
      <c r="E1330" s="5" t="str">
        <f>TEXT(Sales[[#This Row],[Invoice Date]],"mmm")</f>
        <v>Jul</v>
      </c>
      <c r="F1330" s="4" t="s">
        <v>31</v>
      </c>
      <c r="G1330" s="4" t="s">
        <v>66</v>
      </c>
      <c r="H1330" s="4" t="s">
        <v>67</v>
      </c>
      <c r="I1330" s="6" t="s">
        <v>23</v>
      </c>
      <c r="J1330" s="7">
        <v>100</v>
      </c>
      <c r="K1330" s="8">
        <v>550</v>
      </c>
      <c r="L1330" s="9">
        <f t="shared" si="20"/>
        <v>55000</v>
      </c>
      <c r="M1330" s="9">
        <v>220000</v>
      </c>
      <c r="N1330" s="10">
        <v>0.4</v>
      </c>
      <c r="O1330" s="4" t="s">
        <v>24</v>
      </c>
    </row>
    <row r="1331" spans="1:15" ht="14.25" customHeight="1" x14ac:dyDescent="0.25">
      <c r="A1331" s="4" t="s">
        <v>14</v>
      </c>
      <c r="B1331" s="4">
        <v>1128299</v>
      </c>
      <c r="C1331" s="5">
        <v>44418</v>
      </c>
      <c r="D1331" s="37">
        <v>2021</v>
      </c>
      <c r="E1331" s="5" t="str">
        <f>TEXT(Sales[[#This Row],[Invoice Date]],"mmm")</f>
        <v>Aug</v>
      </c>
      <c r="F1331" s="4" t="s">
        <v>31</v>
      </c>
      <c r="G1331" s="4" t="s">
        <v>66</v>
      </c>
      <c r="H1331" s="4" t="s">
        <v>67</v>
      </c>
      <c r="I1331" s="6" t="s">
        <v>17</v>
      </c>
      <c r="J1331" s="7">
        <v>85.000000000000014</v>
      </c>
      <c r="K1331" s="8">
        <v>750</v>
      </c>
      <c r="L1331" s="9">
        <f t="shared" si="20"/>
        <v>63750.000000000007</v>
      </c>
      <c r="M1331" s="9">
        <v>159375.00000000003</v>
      </c>
      <c r="N1331" s="10">
        <v>0.25</v>
      </c>
      <c r="O1331" s="4" t="s">
        <v>24</v>
      </c>
    </row>
    <row r="1332" spans="1:15" ht="14.25" customHeight="1" x14ac:dyDescent="0.25">
      <c r="A1332" s="4" t="s">
        <v>14</v>
      </c>
      <c r="B1332" s="4">
        <v>1128299</v>
      </c>
      <c r="C1332" s="5">
        <v>44418</v>
      </c>
      <c r="D1332" s="37">
        <v>2021</v>
      </c>
      <c r="E1332" s="5" t="str">
        <f>TEXT(Sales[[#This Row],[Invoice Date]],"mmm")</f>
        <v>Aug</v>
      </c>
      <c r="F1332" s="4" t="s">
        <v>31</v>
      </c>
      <c r="G1332" s="4" t="s">
        <v>66</v>
      </c>
      <c r="H1332" s="4" t="s">
        <v>67</v>
      </c>
      <c r="I1332" s="6" t="s">
        <v>19</v>
      </c>
      <c r="J1332" s="7">
        <v>75.000000000000014</v>
      </c>
      <c r="K1332" s="8">
        <v>725</v>
      </c>
      <c r="L1332" s="9">
        <f t="shared" si="20"/>
        <v>54375.000000000007</v>
      </c>
      <c r="M1332" s="9">
        <v>108750.00000000003</v>
      </c>
      <c r="N1332" s="10">
        <v>0.2</v>
      </c>
      <c r="O1332" s="4" t="s">
        <v>24</v>
      </c>
    </row>
    <row r="1333" spans="1:15" ht="14.25" customHeight="1" x14ac:dyDescent="0.25">
      <c r="A1333" s="4" t="s">
        <v>14</v>
      </c>
      <c r="B1333" s="4">
        <v>1128299</v>
      </c>
      <c r="C1333" s="5">
        <v>44418</v>
      </c>
      <c r="D1333" s="37">
        <v>2021</v>
      </c>
      <c r="E1333" s="5" t="str">
        <f>TEXT(Sales[[#This Row],[Invoice Date]],"mmm")</f>
        <v>Aug</v>
      </c>
      <c r="F1333" s="4" t="s">
        <v>31</v>
      </c>
      <c r="G1333" s="4" t="s">
        <v>66</v>
      </c>
      <c r="H1333" s="4" t="s">
        <v>67</v>
      </c>
      <c r="I1333" s="6" t="s">
        <v>20</v>
      </c>
      <c r="J1333" s="7">
        <v>70</v>
      </c>
      <c r="K1333" s="8">
        <v>600</v>
      </c>
      <c r="L1333" s="9">
        <f t="shared" si="20"/>
        <v>42000</v>
      </c>
      <c r="M1333" s="9">
        <v>105000</v>
      </c>
      <c r="N1333" s="10">
        <v>0.25</v>
      </c>
      <c r="O1333" s="4" t="s">
        <v>24</v>
      </c>
    </row>
    <row r="1334" spans="1:15" ht="14.25" customHeight="1" x14ac:dyDescent="0.25">
      <c r="A1334" s="4" t="s">
        <v>14</v>
      </c>
      <c r="B1334" s="4">
        <v>1128299</v>
      </c>
      <c r="C1334" s="5">
        <v>44418</v>
      </c>
      <c r="D1334" s="37">
        <v>2021</v>
      </c>
      <c r="E1334" s="5" t="str">
        <f>TEXT(Sales[[#This Row],[Invoice Date]],"mmm")</f>
        <v>Aug</v>
      </c>
      <c r="F1334" s="4" t="s">
        <v>31</v>
      </c>
      <c r="G1334" s="4" t="s">
        <v>66</v>
      </c>
      <c r="H1334" s="4" t="s">
        <v>67</v>
      </c>
      <c r="I1334" s="6" t="s">
        <v>21</v>
      </c>
      <c r="J1334" s="7">
        <v>70</v>
      </c>
      <c r="K1334" s="8">
        <v>525</v>
      </c>
      <c r="L1334" s="9">
        <f t="shared" si="20"/>
        <v>36750</v>
      </c>
      <c r="M1334" s="9">
        <v>91875</v>
      </c>
      <c r="N1334" s="10">
        <v>0.25</v>
      </c>
      <c r="O1334" s="4" t="s">
        <v>24</v>
      </c>
    </row>
    <row r="1335" spans="1:15" ht="14.25" customHeight="1" x14ac:dyDescent="0.25">
      <c r="A1335" s="4" t="s">
        <v>25</v>
      </c>
      <c r="B1335" s="4">
        <v>1128299</v>
      </c>
      <c r="C1335" s="5">
        <v>44418</v>
      </c>
      <c r="D1335" s="37">
        <v>2021</v>
      </c>
      <c r="E1335" s="5" t="str">
        <f>TEXT(Sales[[#This Row],[Invoice Date]],"mmm")</f>
        <v>Aug</v>
      </c>
      <c r="F1335" s="4" t="s">
        <v>31</v>
      </c>
      <c r="G1335" s="4" t="s">
        <v>66</v>
      </c>
      <c r="H1335" s="4" t="s">
        <v>67</v>
      </c>
      <c r="I1335" s="6" t="s">
        <v>22</v>
      </c>
      <c r="J1335" s="7">
        <v>70</v>
      </c>
      <c r="K1335" s="8">
        <v>525</v>
      </c>
      <c r="L1335" s="9">
        <f t="shared" si="20"/>
        <v>36750</v>
      </c>
      <c r="M1335" s="9">
        <v>55125</v>
      </c>
      <c r="N1335" s="10">
        <v>0.15</v>
      </c>
      <c r="O1335" s="4" t="s">
        <v>24</v>
      </c>
    </row>
    <row r="1336" spans="1:15" ht="14.25" customHeight="1" x14ac:dyDescent="0.25">
      <c r="A1336" s="4" t="s">
        <v>25</v>
      </c>
      <c r="B1336" s="4">
        <v>1128299</v>
      </c>
      <c r="C1336" s="5">
        <v>44418</v>
      </c>
      <c r="D1336" s="37">
        <v>2021</v>
      </c>
      <c r="E1336" s="5" t="str">
        <f>TEXT(Sales[[#This Row],[Invoice Date]],"mmm")</f>
        <v>Aug</v>
      </c>
      <c r="F1336" s="4" t="s">
        <v>31</v>
      </c>
      <c r="G1336" s="4" t="s">
        <v>66</v>
      </c>
      <c r="H1336" s="4" t="s">
        <v>67</v>
      </c>
      <c r="I1336" s="6" t="s">
        <v>23</v>
      </c>
      <c r="J1336" s="7">
        <v>75</v>
      </c>
      <c r="K1336" s="8">
        <v>350</v>
      </c>
      <c r="L1336" s="9">
        <f t="shared" si="20"/>
        <v>26250</v>
      </c>
      <c r="M1336" s="9">
        <v>105000</v>
      </c>
      <c r="N1336" s="10">
        <v>0.4</v>
      </c>
      <c r="O1336" s="4" t="s">
        <v>24</v>
      </c>
    </row>
    <row r="1337" spans="1:15" ht="14.25" customHeight="1" x14ac:dyDescent="0.25">
      <c r="A1337" s="4" t="s">
        <v>25</v>
      </c>
      <c r="B1337" s="4">
        <v>1128299</v>
      </c>
      <c r="C1337" s="5">
        <v>44450</v>
      </c>
      <c r="D1337" s="37">
        <v>2021</v>
      </c>
      <c r="E1337" s="5" t="str">
        <f>TEXT(Sales[[#This Row],[Invoice Date]],"mmm")</f>
        <v>Sep</v>
      </c>
      <c r="F1337" s="4" t="s">
        <v>31</v>
      </c>
      <c r="G1337" s="4" t="s">
        <v>66</v>
      </c>
      <c r="H1337" s="4" t="s">
        <v>67</v>
      </c>
      <c r="I1337" s="6" t="s">
        <v>17</v>
      </c>
      <c r="J1337" s="7">
        <v>65.000000000000014</v>
      </c>
      <c r="K1337" s="8">
        <v>550</v>
      </c>
      <c r="L1337" s="9">
        <f t="shared" si="20"/>
        <v>35750.000000000007</v>
      </c>
      <c r="M1337" s="9">
        <v>89375.000000000015</v>
      </c>
      <c r="N1337" s="10">
        <v>0.25</v>
      </c>
      <c r="O1337" s="4" t="s">
        <v>24</v>
      </c>
    </row>
    <row r="1338" spans="1:15" ht="14.25" customHeight="1" x14ac:dyDescent="0.25">
      <c r="A1338" s="4" t="s">
        <v>25</v>
      </c>
      <c r="B1338" s="4">
        <v>1128299</v>
      </c>
      <c r="C1338" s="5">
        <v>44450</v>
      </c>
      <c r="D1338" s="37">
        <v>2021</v>
      </c>
      <c r="E1338" s="5" t="str">
        <f>TEXT(Sales[[#This Row],[Invoice Date]],"mmm")</f>
        <v>Sep</v>
      </c>
      <c r="F1338" s="4" t="s">
        <v>31</v>
      </c>
      <c r="G1338" s="4" t="s">
        <v>66</v>
      </c>
      <c r="H1338" s="4" t="s">
        <v>67</v>
      </c>
      <c r="I1338" s="6" t="s">
        <v>19</v>
      </c>
      <c r="J1338" s="7">
        <v>70.000000000000014</v>
      </c>
      <c r="K1338" s="8">
        <v>550</v>
      </c>
      <c r="L1338" s="9">
        <f t="shared" si="20"/>
        <v>38500.000000000007</v>
      </c>
      <c r="M1338" s="9">
        <v>77000.000000000015</v>
      </c>
      <c r="N1338" s="10">
        <v>0.2</v>
      </c>
      <c r="O1338" s="4" t="s">
        <v>24</v>
      </c>
    </row>
    <row r="1339" spans="1:15" ht="14.25" customHeight="1" x14ac:dyDescent="0.25">
      <c r="A1339" s="4" t="s">
        <v>25</v>
      </c>
      <c r="B1339" s="4">
        <v>1128299</v>
      </c>
      <c r="C1339" s="5">
        <v>44450</v>
      </c>
      <c r="D1339" s="37">
        <v>2021</v>
      </c>
      <c r="E1339" s="5" t="str">
        <f>TEXT(Sales[[#This Row],[Invoice Date]],"mmm")</f>
        <v>Sep</v>
      </c>
      <c r="F1339" s="4" t="s">
        <v>31</v>
      </c>
      <c r="G1339" s="4" t="s">
        <v>66</v>
      </c>
      <c r="H1339" s="4" t="s">
        <v>67</v>
      </c>
      <c r="I1339" s="6" t="s">
        <v>20</v>
      </c>
      <c r="J1339" s="7">
        <v>65.000000000000014</v>
      </c>
      <c r="K1339" s="8">
        <v>375</v>
      </c>
      <c r="L1339" s="9">
        <f t="shared" si="20"/>
        <v>24375.000000000004</v>
      </c>
      <c r="M1339" s="9">
        <v>60937.500000000015</v>
      </c>
      <c r="N1339" s="10">
        <v>0.25</v>
      </c>
      <c r="O1339" s="4" t="s">
        <v>24</v>
      </c>
    </row>
    <row r="1340" spans="1:15" ht="14.25" customHeight="1" x14ac:dyDescent="0.25">
      <c r="A1340" s="4" t="s">
        <v>25</v>
      </c>
      <c r="B1340" s="4">
        <v>1128299</v>
      </c>
      <c r="C1340" s="5">
        <v>44450</v>
      </c>
      <c r="D1340" s="37">
        <v>2021</v>
      </c>
      <c r="E1340" s="5" t="str">
        <f>TEXT(Sales[[#This Row],[Invoice Date]],"mmm")</f>
        <v>Sep</v>
      </c>
      <c r="F1340" s="4" t="s">
        <v>31</v>
      </c>
      <c r="G1340" s="4" t="s">
        <v>66</v>
      </c>
      <c r="H1340" s="4" t="s">
        <v>67</v>
      </c>
      <c r="I1340" s="6" t="s">
        <v>21</v>
      </c>
      <c r="J1340" s="7">
        <v>65.000000000000014</v>
      </c>
      <c r="K1340" s="8">
        <v>325</v>
      </c>
      <c r="L1340" s="9">
        <f t="shared" si="20"/>
        <v>21125.000000000004</v>
      </c>
      <c r="M1340" s="9">
        <v>52812.500000000015</v>
      </c>
      <c r="N1340" s="10">
        <v>0.25</v>
      </c>
      <c r="O1340" s="4" t="s">
        <v>24</v>
      </c>
    </row>
    <row r="1341" spans="1:15" ht="14.25" customHeight="1" x14ac:dyDescent="0.25">
      <c r="A1341" s="4" t="s">
        <v>25</v>
      </c>
      <c r="B1341" s="4">
        <v>1128299</v>
      </c>
      <c r="C1341" s="5">
        <v>44450</v>
      </c>
      <c r="D1341" s="37">
        <v>2021</v>
      </c>
      <c r="E1341" s="5" t="str">
        <f>TEXT(Sales[[#This Row],[Invoice Date]],"mmm")</f>
        <v>Sep</v>
      </c>
      <c r="F1341" s="4" t="s">
        <v>31</v>
      </c>
      <c r="G1341" s="4" t="s">
        <v>66</v>
      </c>
      <c r="H1341" s="4" t="s">
        <v>67</v>
      </c>
      <c r="I1341" s="6" t="s">
        <v>22</v>
      </c>
      <c r="J1341" s="7">
        <v>75.000000000000014</v>
      </c>
      <c r="K1341" s="8">
        <v>350</v>
      </c>
      <c r="L1341" s="9">
        <f t="shared" si="20"/>
        <v>26250.000000000004</v>
      </c>
      <c r="M1341" s="9">
        <v>39375.000000000007</v>
      </c>
      <c r="N1341" s="10">
        <v>0.15</v>
      </c>
      <c r="O1341" s="4" t="s">
        <v>24</v>
      </c>
    </row>
    <row r="1342" spans="1:15" ht="14.25" customHeight="1" x14ac:dyDescent="0.25">
      <c r="A1342" s="4" t="s">
        <v>25</v>
      </c>
      <c r="B1342" s="4">
        <v>1128299</v>
      </c>
      <c r="C1342" s="5">
        <v>44450</v>
      </c>
      <c r="D1342" s="37">
        <v>2021</v>
      </c>
      <c r="E1342" s="5" t="str">
        <f>TEXT(Sales[[#This Row],[Invoice Date]],"mmm")</f>
        <v>Sep</v>
      </c>
      <c r="F1342" s="4" t="s">
        <v>31</v>
      </c>
      <c r="G1342" s="4" t="s">
        <v>66</v>
      </c>
      <c r="H1342" s="4" t="s">
        <v>67</v>
      </c>
      <c r="I1342" s="6" t="s">
        <v>23</v>
      </c>
      <c r="J1342" s="7">
        <v>60</v>
      </c>
      <c r="K1342" s="8">
        <v>375</v>
      </c>
      <c r="L1342" s="9">
        <f t="shared" si="20"/>
        <v>22500</v>
      </c>
      <c r="M1342" s="9">
        <v>90000</v>
      </c>
      <c r="N1342" s="10">
        <v>0.4</v>
      </c>
      <c r="O1342" s="4" t="s">
        <v>24</v>
      </c>
    </row>
    <row r="1343" spans="1:15" ht="14.25" customHeight="1" x14ac:dyDescent="0.25">
      <c r="A1343" s="4" t="s">
        <v>25</v>
      </c>
      <c r="B1343" s="4">
        <v>1128299</v>
      </c>
      <c r="C1343" s="5">
        <v>44479</v>
      </c>
      <c r="D1343" s="37">
        <v>2021</v>
      </c>
      <c r="E1343" s="5" t="str">
        <f>TEXT(Sales[[#This Row],[Invoice Date]],"mmm")</f>
        <v>Oct</v>
      </c>
      <c r="F1343" s="4" t="s">
        <v>31</v>
      </c>
      <c r="G1343" s="4" t="s">
        <v>66</v>
      </c>
      <c r="H1343" s="4" t="s">
        <v>67</v>
      </c>
      <c r="I1343" s="6" t="s">
        <v>17</v>
      </c>
      <c r="J1343" s="7">
        <v>55.000000000000007</v>
      </c>
      <c r="K1343" s="8">
        <v>475</v>
      </c>
      <c r="L1343" s="9">
        <f t="shared" si="20"/>
        <v>26125.000000000004</v>
      </c>
      <c r="M1343" s="9">
        <v>65312.500000000007</v>
      </c>
      <c r="N1343" s="10">
        <v>0.25</v>
      </c>
      <c r="O1343" s="4" t="s">
        <v>24</v>
      </c>
    </row>
    <row r="1344" spans="1:15" ht="14.25" customHeight="1" x14ac:dyDescent="0.25">
      <c r="A1344" s="4" t="s">
        <v>25</v>
      </c>
      <c r="B1344" s="4">
        <v>1128299</v>
      </c>
      <c r="C1344" s="5">
        <v>44479</v>
      </c>
      <c r="D1344" s="37">
        <v>2021</v>
      </c>
      <c r="E1344" s="5" t="str">
        <f>TEXT(Sales[[#This Row],[Invoice Date]],"mmm")</f>
        <v>Oct</v>
      </c>
      <c r="F1344" s="4" t="s">
        <v>31</v>
      </c>
      <c r="G1344" s="4" t="s">
        <v>66</v>
      </c>
      <c r="H1344" s="4" t="s">
        <v>67</v>
      </c>
      <c r="I1344" s="6" t="s">
        <v>19</v>
      </c>
      <c r="J1344" s="7">
        <v>65.000000000000014</v>
      </c>
      <c r="K1344" s="8">
        <v>475</v>
      </c>
      <c r="L1344" s="9">
        <f t="shared" si="20"/>
        <v>30875.000000000007</v>
      </c>
      <c r="M1344" s="9">
        <v>61750.000000000015</v>
      </c>
      <c r="N1344" s="10">
        <v>0.2</v>
      </c>
      <c r="O1344" s="4" t="s">
        <v>24</v>
      </c>
    </row>
    <row r="1345" spans="1:15" ht="14.25" customHeight="1" x14ac:dyDescent="0.25">
      <c r="A1345" s="4" t="s">
        <v>25</v>
      </c>
      <c r="B1345" s="4">
        <v>1128299</v>
      </c>
      <c r="C1345" s="5">
        <v>44479</v>
      </c>
      <c r="D1345" s="37">
        <v>2021</v>
      </c>
      <c r="E1345" s="5" t="str">
        <f>TEXT(Sales[[#This Row],[Invoice Date]],"mmm")</f>
        <v>Oct</v>
      </c>
      <c r="F1345" s="4" t="s">
        <v>31</v>
      </c>
      <c r="G1345" s="4" t="s">
        <v>66</v>
      </c>
      <c r="H1345" s="4" t="s">
        <v>67</v>
      </c>
      <c r="I1345" s="6" t="s">
        <v>20</v>
      </c>
      <c r="J1345" s="7">
        <v>60.000000000000007</v>
      </c>
      <c r="K1345" s="8">
        <v>300</v>
      </c>
      <c r="L1345" s="9">
        <f t="shared" si="20"/>
        <v>18000.000000000004</v>
      </c>
      <c r="M1345" s="9">
        <v>45000.000000000007</v>
      </c>
      <c r="N1345" s="10">
        <v>0.25</v>
      </c>
      <c r="O1345" s="4" t="s">
        <v>24</v>
      </c>
    </row>
    <row r="1346" spans="1:15" ht="14.25" customHeight="1" x14ac:dyDescent="0.25">
      <c r="A1346" s="4" t="s">
        <v>25</v>
      </c>
      <c r="B1346" s="4">
        <v>1128299</v>
      </c>
      <c r="C1346" s="5">
        <v>44479</v>
      </c>
      <c r="D1346" s="37">
        <v>2021</v>
      </c>
      <c r="E1346" s="5" t="str">
        <f>TEXT(Sales[[#This Row],[Invoice Date]],"mmm")</f>
        <v>Oct</v>
      </c>
      <c r="F1346" s="4" t="s">
        <v>31</v>
      </c>
      <c r="G1346" s="4" t="s">
        <v>66</v>
      </c>
      <c r="H1346" s="4" t="s">
        <v>67</v>
      </c>
      <c r="I1346" s="6" t="s">
        <v>21</v>
      </c>
      <c r="J1346" s="7">
        <v>55.000000000000007</v>
      </c>
      <c r="K1346" s="8">
        <v>275</v>
      </c>
      <c r="L1346" s="9">
        <f t="shared" si="20"/>
        <v>15125.000000000002</v>
      </c>
      <c r="M1346" s="9">
        <v>37812.500000000007</v>
      </c>
      <c r="N1346" s="10">
        <v>0.25</v>
      </c>
      <c r="O1346" s="4" t="s">
        <v>24</v>
      </c>
    </row>
    <row r="1347" spans="1:15" ht="14.25" customHeight="1" x14ac:dyDescent="0.25">
      <c r="A1347" s="4" t="s">
        <v>25</v>
      </c>
      <c r="B1347" s="4">
        <v>1128299</v>
      </c>
      <c r="C1347" s="5">
        <v>44479</v>
      </c>
      <c r="D1347" s="37">
        <v>2021</v>
      </c>
      <c r="E1347" s="5" t="str">
        <f>TEXT(Sales[[#This Row],[Invoice Date]],"mmm")</f>
        <v>Oct</v>
      </c>
      <c r="F1347" s="4" t="s">
        <v>31</v>
      </c>
      <c r="G1347" s="4" t="s">
        <v>66</v>
      </c>
      <c r="H1347" s="4" t="s">
        <v>67</v>
      </c>
      <c r="I1347" s="6" t="s">
        <v>22</v>
      </c>
      <c r="J1347" s="7">
        <v>65</v>
      </c>
      <c r="K1347" s="8">
        <v>250</v>
      </c>
      <c r="L1347" s="9">
        <f t="shared" ref="L1347:L1410" si="21">J1347*K1347</f>
        <v>16250</v>
      </c>
      <c r="M1347" s="9">
        <v>24375</v>
      </c>
      <c r="N1347" s="10">
        <v>0.15</v>
      </c>
      <c r="O1347" s="4" t="s">
        <v>24</v>
      </c>
    </row>
    <row r="1348" spans="1:15" ht="14.25" customHeight="1" x14ac:dyDescent="0.25">
      <c r="A1348" s="4" t="s">
        <v>25</v>
      </c>
      <c r="B1348" s="4">
        <v>1128299</v>
      </c>
      <c r="C1348" s="5">
        <v>44479</v>
      </c>
      <c r="D1348" s="37">
        <v>2021</v>
      </c>
      <c r="E1348" s="5" t="str">
        <f>TEXT(Sales[[#This Row],[Invoice Date]],"mmm")</f>
        <v>Oct</v>
      </c>
      <c r="F1348" s="4" t="s">
        <v>31</v>
      </c>
      <c r="G1348" s="4" t="s">
        <v>66</v>
      </c>
      <c r="H1348" s="4" t="s">
        <v>67</v>
      </c>
      <c r="I1348" s="6" t="s">
        <v>23</v>
      </c>
      <c r="J1348" s="7">
        <v>70</v>
      </c>
      <c r="K1348" s="8">
        <v>300</v>
      </c>
      <c r="L1348" s="9">
        <f t="shared" si="21"/>
        <v>21000</v>
      </c>
      <c r="M1348" s="9">
        <v>84000</v>
      </c>
      <c r="N1348" s="10">
        <v>0.4</v>
      </c>
      <c r="O1348" s="4" t="s">
        <v>24</v>
      </c>
    </row>
    <row r="1349" spans="1:15" ht="14.25" customHeight="1" x14ac:dyDescent="0.25">
      <c r="A1349" s="4" t="s">
        <v>25</v>
      </c>
      <c r="B1349" s="4">
        <v>1128299</v>
      </c>
      <c r="C1349" s="5">
        <v>44510</v>
      </c>
      <c r="D1349" s="37">
        <v>2021</v>
      </c>
      <c r="E1349" s="5" t="str">
        <f>TEXT(Sales[[#This Row],[Invoice Date]],"mmm")</f>
        <v>Nov</v>
      </c>
      <c r="F1349" s="4" t="s">
        <v>31</v>
      </c>
      <c r="G1349" s="4" t="s">
        <v>66</v>
      </c>
      <c r="H1349" s="4" t="s">
        <v>67</v>
      </c>
      <c r="I1349" s="6" t="s">
        <v>17</v>
      </c>
      <c r="J1349" s="7">
        <v>55.000000000000007</v>
      </c>
      <c r="K1349" s="8">
        <v>525</v>
      </c>
      <c r="L1349" s="9">
        <f t="shared" si="21"/>
        <v>28875.000000000004</v>
      </c>
      <c r="M1349" s="9">
        <v>72187.500000000015</v>
      </c>
      <c r="N1349" s="10">
        <v>0.25</v>
      </c>
      <c r="O1349" s="4" t="s">
        <v>24</v>
      </c>
    </row>
    <row r="1350" spans="1:15" ht="14.25" customHeight="1" x14ac:dyDescent="0.25">
      <c r="A1350" s="4" t="s">
        <v>25</v>
      </c>
      <c r="B1350" s="4">
        <v>1128299</v>
      </c>
      <c r="C1350" s="5">
        <v>44510</v>
      </c>
      <c r="D1350" s="37">
        <v>2021</v>
      </c>
      <c r="E1350" s="5" t="str">
        <f>TEXT(Sales[[#This Row],[Invoice Date]],"mmm")</f>
        <v>Nov</v>
      </c>
      <c r="F1350" s="4" t="s">
        <v>31</v>
      </c>
      <c r="G1350" s="4" t="s">
        <v>66</v>
      </c>
      <c r="H1350" s="4" t="s">
        <v>67</v>
      </c>
      <c r="I1350" s="6" t="s">
        <v>19</v>
      </c>
      <c r="J1350" s="7">
        <v>60.000000000000007</v>
      </c>
      <c r="K1350" s="8">
        <v>600</v>
      </c>
      <c r="L1350" s="9">
        <f t="shared" si="21"/>
        <v>36000.000000000007</v>
      </c>
      <c r="M1350" s="9">
        <v>72000.000000000015</v>
      </c>
      <c r="N1350" s="10">
        <v>0.2</v>
      </c>
      <c r="O1350" s="4" t="s">
        <v>24</v>
      </c>
    </row>
    <row r="1351" spans="1:15" ht="14.25" customHeight="1" x14ac:dyDescent="0.25">
      <c r="A1351" s="4" t="s">
        <v>25</v>
      </c>
      <c r="B1351" s="4">
        <v>1128299</v>
      </c>
      <c r="C1351" s="5">
        <v>44510</v>
      </c>
      <c r="D1351" s="37">
        <v>2021</v>
      </c>
      <c r="E1351" s="5" t="str">
        <f>TEXT(Sales[[#This Row],[Invoice Date]],"mmm")</f>
        <v>Nov</v>
      </c>
      <c r="F1351" s="4" t="s">
        <v>31</v>
      </c>
      <c r="G1351" s="4" t="s">
        <v>66</v>
      </c>
      <c r="H1351" s="4" t="s">
        <v>67</v>
      </c>
      <c r="I1351" s="6" t="s">
        <v>20</v>
      </c>
      <c r="J1351" s="7">
        <v>55.000000000000007</v>
      </c>
      <c r="K1351" s="8">
        <v>425</v>
      </c>
      <c r="L1351" s="9">
        <f t="shared" si="21"/>
        <v>23375.000000000004</v>
      </c>
      <c r="M1351" s="9">
        <v>58437.500000000007</v>
      </c>
      <c r="N1351" s="10">
        <v>0.25</v>
      </c>
      <c r="O1351" s="4" t="s">
        <v>24</v>
      </c>
    </row>
    <row r="1352" spans="1:15" ht="14.25" customHeight="1" x14ac:dyDescent="0.25">
      <c r="A1352" s="4" t="s">
        <v>25</v>
      </c>
      <c r="B1352" s="4">
        <v>1128299</v>
      </c>
      <c r="C1352" s="5">
        <v>44510</v>
      </c>
      <c r="D1352" s="37">
        <v>2021</v>
      </c>
      <c r="E1352" s="5" t="str">
        <f>TEXT(Sales[[#This Row],[Invoice Date]],"mmm")</f>
        <v>Nov</v>
      </c>
      <c r="F1352" s="4" t="s">
        <v>31</v>
      </c>
      <c r="G1352" s="4" t="s">
        <v>66</v>
      </c>
      <c r="H1352" s="4" t="s">
        <v>67</v>
      </c>
      <c r="I1352" s="6" t="s">
        <v>21</v>
      </c>
      <c r="J1352" s="7">
        <v>65.000000000000014</v>
      </c>
      <c r="K1352" s="8">
        <v>400</v>
      </c>
      <c r="L1352" s="9">
        <f t="shared" si="21"/>
        <v>26000.000000000007</v>
      </c>
      <c r="M1352" s="9">
        <v>65000.000000000015</v>
      </c>
      <c r="N1352" s="10">
        <v>0.25</v>
      </c>
      <c r="O1352" s="4" t="s">
        <v>24</v>
      </c>
    </row>
    <row r="1353" spans="1:15" ht="14.25" customHeight="1" x14ac:dyDescent="0.25">
      <c r="A1353" s="4" t="s">
        <v>25</v>
      </c>
      <c r="B1353" s="4">
        <v>1128299</v>
      </c>
      <c r="C1353" s="5">
        <v>44510</v>
      </c>
      <c r="D1353" s="37">
        <v>2021</v>
      </c>
      <c r="E1353" s="5" t="str">
        <f>TEXT(Sales[[#This Row],[Invoice Date]],"mmm")</f>
        <v>Nov</v>
      </c>
      <c r="F1353" s="4" t="s">
        <v>31</v>
      </c>
      <c r="G1353" s="4" t="s">
        <v>66</v>
      </c>
      <c r="H1353" s="4" t="s">
        <v>67</v>
      </c>
      <c r="I1353" s="6" t="s">
        <v>22</v>
      </c>
      <c r="J1353" s="7">
        <v>85.000000000000014</v>
      </c>
      <c r="K1353" s="8">
        <v>375</v>
      </c>
      <c r="L1353" s="9">
        <f t="shared" si="21"/>
        <v>31875.000000000004</v>
      </c>
      <c r="M1353" s="9">
        <v>47812.500000000007</v>
      </c>
      <c r="N1353" s="10">
        <v>0.15</v>
      </c>
      <c r="O1353" s="4" t="s">
        <v>24</v>
      </c>
    </row>
    <row r="1354" spans="1:15" ht="14.25" customHeight="1" x14ac:dyDescent="0.25">
      <c r="A1354" s="4" t="s">
        <v>25</v>
      </c>
      <c r="B1354" s="4">
        <v>1128299</v>
      </c>
      <c r="C1354" s="5">
        <v>44510</v>
      </c>
      <c r="D1354" s="37">
        <v>2021</v>
      </c>
      <c r="E1354" s="5" t="str">
        <f>TEXT(Sales[[#This Row],[Invoice Date]],"mmm")</f>
        <v>Nov</v>
      </c>
      <c r="F1354" s="4" t="s">
        <v>31</v>
      </c>
      <c r="G1354" s="4" t="s">
        <v>66</v>
      </c>
      <c r="H1354" s="4" t="s">
        <v>67</v>
      </c>
      <c r="I1354" s="6" t="s">
        <v>23</v>
      </c>
      <c r="J1354" s="7">
        <v>90.000000000000014</v>
      </c>
      <c r="K1354" s="8">
        <v>500</v>
      </c>
      <c r="L1354" s="9">
        <f t="shared" si="21"/>
        <v>45000.000000000007</v>
      </c>
      <c r="M1354" s="9">
        <v>180000.00000000003</v>
      </c>
      <c r="N1354" s="10">
        <v>0.4</v>
      </c>
      <c r="O1354" s="4" t="s">
        <v>24</v>
      </c>
    </row>
    <row r="1355" spans="1:15" ht="14.25" customHeight="1" x14ac:dyDescent="0.25">
      <c r="A1355" s="4" t="s">
        <v>25</v>
      </c>
      <c r="B1355" s="4">
        <v>1128299</v>
      </c>
      <c r="C1355" s="5">
        <v>44539</v>
      </c>
      <c r="D1355" s="37">
        <v>2021</v>
      </c>
      <c r="E1355" s="5" t="str">
        <f>TEXT(Sales[[#This Row],[Invoice Date]],"mmm")</f>
        <v>Dec</v>
      </c>
      <c r="F1355" s="4" t="s">
        <v>31</v>
      </c>
      <c r="G1355" s="4" t="s">
        <v>66</v>
      </c>
      <c r="H1355" s="4" t="s">
        <v>67</v>
      </c>
      <c r="I1355" s="6" t="s">
        <v>17</v>
      </c>
      <c r="J1355" s="7">
        <v>75.000000000000014</v>
      </c>
      <c r="K1355" s="8">
        <v>700</v>
      </c>
      <c r="L1355" s="9">
        <f t="shared" si="21"/>
        <v>52500.000000000007</v>
      </c>
      <c r="M1355" s="9">
        <v>131250.00000000003</v>
      </c>
      <c r="N1355" s="10">
        <v>0.25</v>
      </c>
      <c r="O1355" s="4" t="s">
        <v>24</v>
      </c>
    </row>
    <row r="1356" spans="1:15" ht="14.25" customHeight="1" x14ac:dyDescent="0.25">
      <c r="A1356" s="4" t="s">
        <v>25</v>
      </c>
      <c r="B1356" s="4">
        <v>1128299</v>
      </c>
      <c r="C1356" s="5">
        <v>44539</v>
      </c>
      <c r="D1356" s="37">
        <v>2021</v>
      </c>
      <c r="E1356" s="5" t="str">
        <f>TEXT(Sales[[#This Row],[Invoice Date]],"mmm")</f>
        <v>Dec</v>
      </c>
      <c r="F1356" s="4" t="s">
        <v>31</v>
      </c>
      <c r="G1356" s="4" t="s">
        <v>66</v>
      </c>
      <c r="H1356" s="4" t="s">
        <v>67</v>
      </c>
      <c r="I1356" s="6" t="s">
        <v>19</v>
      </c>
      <c r="J1356" s="7">
        <v>85.000000000000014</v>
      </c>
      <c r="K1356" s="8">
        <v>700</v>
      </c>
      <c r="L1356" s="9">
        <f t="shared" si="21"/>
        <v>59500.000000000007</v>
      </c>
      <c r="M1356" s="9">
        <v>119000.00000000003</v>
      </c>
      <c r="N1356" s="10">
        <v>0.2</v>
      </c>
      <c r="O1356" s="4" t="s">
        <v>24</v>
      </c>
    </row>
    <row r="1357" spans="1:15" ht="14.25" customHeight="1" x14ac:dyDescent="0.25">
      <c r="A1357" s="4" t="s">
        <v>26</v>
      </c>
      <c r="B1357" s="4">
        <v>1128299</v>
      </c>
      <c r="C1357" s="5">
        <v>44539</v>
      </c>
      <c r="D1357" s="37">
        <v>2021</v>
      </c>
      <c r="E1357" s="5" t="str">
        <f>TEXT(Sales[[#This Row],[Invoice Date]],"mmm")</f>
        <v>Dec</v>
      </c>
      <c r="F1357" s="4" t="s">
        <v>31</v>
      </c>
      <c r="G1357" s="4" t="s">
        <v>66</v>
      </c>
      <c r="H1357" s="4" t="s">
        <v>67</v>
      </c>
      <c r="I1357" s="6" t="s">
        <v>20</v>
      </c>
      <c r="J1357" s="7">
        <v>80.000000000000014</v>
      </c>
      <c r="K1357" s="8">
        <v>500</v>
      </c>
      <c r="L1357" s="9">
        <f t="shared" si="21"/>
        <v>40000.000000000007</v>
      </c>
      <c r="M1357" s="9">
        <v>100000.00000000001</v>
      </c>
      <c r="N1357" s="10">
        <v>0.25</v>
      </c>
      <c r="O1357" s="4" t="s">
        <v>24</v>
      </c>
    </row>
    <row r="1358" spans="1:15" ht="14.25" customHeight="1" x14ac:dyDescent="0.25">
      <c r="A1358" s="4" t="s">
        <v>26</v>
      </c>
      <c r="B1358" s="4">
        <v>1128299</v>
      </c>
      <c r="C1358" s="5">
        <v>44539</v>
      </c>
      <c r="D1358" s="37">
        <v>2021</v>
      </c>
      <c r="E1358" s="5" t="str">
        <f>TEXT(Sales[[#This Row],[Invoice Date]],"mmm")</f>
        <v>Dec</v>
      </c>
      <c r="F1358" s="4" t="s">
        <v>31</v>
      </c>
      <c r="G1358" s="4" t="s">
        <v>66</v>
      </c>
      <c r="H1358" s="4" t="s">
        <v>67</v>
      </c>
      <c r="I1358" s="6" t="s">
        <v>21</v>
      </c>
      <c r="J1358" s="7">
        <v>80.000000000000014</v>
      </c>
      <c r="K1358" s="8">
        <v>500</v>
      </c>
      <c r="L1358" s="9">
        <f t="shared" si="21"/>
        <v>40000.000000000007</v>
      </c>
      <c r="M1358" s="9">
        <v>100000.00000000001</v>
      </c>
      <c r="N1358" s="10">
        <v>0.25</v>
      </c>
      <c r="O1358" s="4" t="s">
        <v>24</v>
      </c>
    </row>
    <row r="1359" spans="1:15" ht="14.25" customHeight="1" x14ac:dyDescent="0.25">
      <c r="A1359" s="4" t="s">
        <v>26</v>
      </c>
      <c r="B1359" s="4">
        <v>1128299</v>
      </c>
      <c r="C1359" s="5">
        <v>44539</v>
      </c>
      <c r="D1359" s="37">
        <v>2021</v>
      </c>
      <c r="E1359" s="5" t="str">
        <f>TEXT(Sales[[#This Row],[Invoice Date]],"mmm")</f>
        <v>Dec</v>
      </c>
      <c r="F1359" s="4" t="s">
        <v>31</v>
      </c>
      <c r="G1359" s="4" t="s">
        <v>66</v>
      </c>
      <c r="H1359" s="4" t="s">
        <v>67</v>
      </c>
      <c r="I1359" s="6" t="s">
        <v>22</v>
      </c>
      <c r="J1359" s="7">
        <v>90.000000000000014</v>
      </c>
      <c r="K1359" s="8">
        <v>425</v>
      </c>
      <c r="L1359" s="9">
        <f t="shared" si="21"/>
        <v>38250.000000000007</v>
      </c>
      <c r="M1359" s="9">
        <v>57375.000000000007</v>
      </c>
      <c r="N1359" s="10">
        <v>0.15</v>
      </c>
      <c r="O1359" s="4" t="s">
        <v>24</v>
      </c>
    </row>
    <row r="1360" spans="1:15" ht="14.25" customHeight="1" x14ac:dyDescent="0.25">
      <c r="A1360" s="4" t="s">
        <v>26</v>
      </c>
      <c r="B1360" s="4">
        <v>1128299</v>
      </c>
      <c r="C1360" s="5">
        <v>44539</v>
      </c>
      <c r="D1360" s="37">
        <v>2021</v>
      </c>
      <c r="E1360" s="5" t="str">
        <f>TEXT(Sales[[#This Row],[Invoice Date]],"mmm")</f>
        <v>Dec</v>
      </c>
      <c r="F1360" s="4" t="s">
        <v>31</v>
      </c>
      <c r="G1360" s="4" t="s">
        <v>66</v>
      </c>
      <c r="H1360" s="4" t="s">
        <v>67</v>
      </c>
      <c r="I1360" s="6" t="s">
        <v>23</v>
      </c>
      <c r="J1360" s="7">
        <v>95.000000000000014</v>
      </c>
      <c r="K1360" s="8">
        <v>525</v>
      </c>
      <c r="L1360" s="9">
        <f t="shared" si="21"/>
        <v>49875.000000000007</v>
      </c>
      <c r="M1360" s="9">
        <v>199500.00000000003</v>
      </c>
      <c r="N1360" s="10">
        <v>0.4</v>
      </c>
      <c r="O1360" s="4" t="s">
        <v>24</v>
      </c>
    </row>
    <row r="1361" spans="1:15" ht="14.25" customHeight="1" x14ac:dyDescent="0.25">
      <c r="A1361" s="4" t="s">
        <v>26</v>
      </c>
      <c r="B1361" s="4">
        <v>1128299</v>
      </c>
      <c r="C1361" s="5">
        <v>44213</v>
      </c>
      <c r="D1361" s="37">
        <v>2021</v>
      </c>
      <c r="E1361" s="5" t="str">
        <f>TEXT(Sales[[#This Row],[Invoice Date]],"mmm")</f>
        <v>Jan</v>
      </c>
      <c r="F1361" s="4" t="s">
        <v>31</v>
      </c>
      <c r="G1361" s="4" t="s">
        <v>66</v>
      </c>
      <c r="H1361" s="4" t="s">
        <v>67</v>
      </c>
      <c r="I1361" s="6" t="s">
        <v>17</v>
      </c>
      <c r="J1361" s="7">
        <v>40</v>
      </c>
      <c r="K1361" s="8">
        <v>425</v>
      </c>
      <c r="L1361" s="9">
        <f t="shared" si="21"/>
        <v>17000</v>
      </c>
      <c r="M1361" s="9">
        <v>51000</v>
      </c>
      <c r="N1361" s="10">
        <v>0.3</v>
      </c>
      <c r="O1361" s="4" t="s">
        <v>24</v>
      </c>
    </row>
    <row r="1362" spans="1:15" ht="14.25" customHeight="1" x14ac:dyDescent="0.25">
      <c r="A1362" s="4" t="s">
        <v>26</v>
      </c>
      <c r="B1362" s="4">
        <v>1128299</v>
      </c>
      <c r="C1362" s="5">
        <v>44213</v>
      </c>
      <c r="D1362" s="37">
        <v>2021</v>
      </c>
      <c r="E1362" s="5" t="str">
        <f>TEXT(Sales[[#This Row],[Invoice Date]],"mmm")</f>
        <v>Jan</v>
      </c>
      <c r="F1362" s="4" t="s">
        <v>31</v>
      </c>
      <c r="G1362" s="4" t="s">
        <v>66</v>
      </c>
      <c r="H1362" s="4" t="s">
        <v>67</v>
      </c>
      <c r="I1362" s="6" t="s">
        <v>19</v>
      </c>
      <c r="J1362" s="7">
        <v>50</v>
      </c>
      <c r="K1362" s="8">
        <v>425</v>
      </c>
      <c r="L1362" s="9">
        <f t="shared" si="21"/>
        <v>21250</v>
      </c>
      <c r="M1362" s="9">
        <v>53125</v>
      </c>
      <c r="N1362" s="10">
        <v>0.25</v>
      </c>
      <c r="O1362" s="4" t="s">
        <v>24</v>
      </c>
    </row>
    <row r="1363" spans="1:15" ht="14.25" customHeight="1" x14ac:dyDescent="0.25">
      <c r="A1363" s="4" t="s">
        <v>26</v>
      </c>
      <c r="B1363" s="4">
        <v>1128299</v>
      </c>
      <c r="C1363" s="5">
        <v>44213</v>
      </c>
      <c r="D1363" s="37">
        <v>2021</v>
      </c>
      <c r="E1363" s="5" t="str">
        <f>TEXT(Sales[[#This Row],[Invoice Date]],"mmm")</f>
        <v>Jan</v>
      </c>
      <c r="F1363" s="4" t="s">
        <v>31</v>
      </c>
      <c r="G1363" s="4" t="s">
        <v>66</v>
      </c>
      <c r="H1363" s="4" t="s">
        <v>67</v>
      </c>
      <c r="I1363" s="6" t="s">
        <v>20</v>
      </c>
      <c r="J1363" s="7">
        <v>50</v>
      </c>
      <c r="K1363" s="8">
        <v>425</v>
      </c>
      <c r="L1363" s="9">
        <f t="shared" si="21"/>
        <v>21250</v>
      </c>
      <c r="M1363" s="9">
        <v>63750</v>
      </c>
      <c r="N1363" s="10">
        <v>0.3</v>
      </c>
      <c r="O1363" s="4" t="s">
        <v>24</v>
      </c>
    </row>
    <row r="1364" spans="1:15" ht="14.25" customHeight="1" x14ac:dyDescent="0.25">
      <c r="A1364" s="4" t="s">
        <v>26</v>
      </c>
      <c r="B1364" s="4">
        <v>1128299</v>
      </c>
      <c r="C1364" s="5">
        <v>44213</v>
      </c>
      <c r="D1364" s="37">
        <v>2021</v>
      </c>
      <c r="E1364" s="5" t="str">
        <f>TEXT(Sales[[#This Row],[Invoice Date]],"mmm")</f>
        <v>Jan</v>
      </c>
      <c r="F1364" s="4" t="s">
        <v>31</v>
      </c>
      <c r="G1364" s="4" t="s">
        <v>66</v>
      </c>
      <c r="H1364" s="4" t="s">
        <v>67</v>
      </c>
      <c r="I1364" s="6" t="s">
        <v>21</v>
      </c>
      <c r="J1364" s="7">
        <v>50</v>
      </c>
      <c r="K1364" s="8">
        <v>275</v>
      </c>
      <c r="L1364" s="9">
        <f t="shared" si="21"/>
        <v>13750</v>
      </c>
      <c r="M1364" s="9">
        <v>41250</v>
      </c>
      <c r="N1364" s="10">
        <v>0.3</v>
      </c>
      <c r="O1364" s="4" t="s">
        <v>24</v>
      </c>
    </row>
    <row r="1365" spans="1:15" ht="14.25" customHeight="1" x14ac:dyDescent="0.25">
      <c r="A1365" s="4" t="s">
        <v>26</v>
      </c>
      <c r="B1365" s="4">
        <v>1128299</v>
      </c>
      <c r="C1365" s="5">
        <v>44213</v>
      </c>
      <c r="D1365" s="37">
        <v>2021</v>
      </c>
      <c r="E1365" s="5" t="str">
        <f>TEXT(Sales[[#This Row],[Invoice Date]],"mmm")</f>
        <v>Jan</v>
      </c>
      <c r="F1365" s="4" t="s">
        <v>31</v>
      </c>
      <c r="G1365" s="4" t="s">
        <v>66</v>
      </c>
      <c r="H1365" s="4" t="s">
        <v>67</v>
      </c>
      <c r="I1365" s="6" t="s">
        <v>22</v>
      </c>
      <c r="J1365" s="7">
        <v>55.000000000000007</v>
      </c>
      <c r="K1365" s="8">
        <v>225</v>
      </c>
      <c r="L1365" s="9">
        <f t="shared" si="21"/>
        <v>12375.000000000002</v>
      </c>
      <c r="M1365" s="9">
        <v>24750.000000000004</v>
      </c>
      <c r="N1365" s="10">
        <v>0.2</v>
      </c>
      <c r="O1365" s="4" t="s">
        <v>24</v>
      </c>
    </row>
    <row r="1366" spans="1:15" ht="14.25" customHeight="1" x14ac:dyDescent="0.25">
      <c r="A1366" s="4" t="s">
        <v>26</v>
      </c>
      <c r="B1366" s="4">
        <v>1128299</v>
      </c>
      <c r="C1366" s="5">
        <v>44213</v>
      </c>
      <c r="D1366" s="37">
        <v>2021</v>
      </c>
      <c r="E1366" s="5" t="str">
        <f>TEXT(Sales[[#This Row],[Invoice Date]],"mmm")</f>
        <v>Jan</v>
      </c>
      <c r="F1366" s="4" t="s">
        <v>31</v>
      </c>
      <c r="G1366" s="4" t="s">
        <v>66</v>
      </c>
      <c r="H1366" s="4" t="s">
        <v>67</v>
      </c>
      <c r="I1366" s="6" t="s">
        <v>23</v>
      </c>
      <c r="J1366" s="7">
        <v>50</v>
      </c>
      <c r="K1366" s="8">
        <v>475</v>
      </c>
      <c r="L1366" s="9">
        <f t="shared" si="21"/>
        <v>23750</v>
      </c>
      <c r="M1366" s="9">
        <v>106875</v>
      </c>
      <c r="N1366" s="10">
        <v>0.45</v>
      </c>
      <c r="O1366" s="4" t="s">
        <v>24</v>
      </c>
    </row>
    <row r="1367" spans="1:15" ht="14.25" customHeight="1" x14ac:dyDescent="0.25">
      <c r="A1367" s="4" t="s">
        <v>26</v>
      </c>
      <c r="B1367" s="4">
        <v>1128299</v>
      </c>
      <c r="C1367" s="5">
        <v>44244</v>
      </c>
      <c r="D1367" s="37">
        <v>2021</v>
      </c>
      <c r="E1367" s="5" t="str">
        <f>TEXT(Sales[[#This Row],[Invoice Date]],"mmm")</f>
        <v>Feb</v>
      </c>
      <c r="F1367" s="4" t="s">
        <v>31</v>
      </c>
      <c r="G1367" s="4" t="s">
        <v>66</v>
      </c>
      <c r="H1367" s="4" t="s">
        <v>67</v>
      </c>
      <c r="I1367" s="6" t="s">
        <v>17</v>
      </c>
      <c r="J1367" s="7">
        <v>40</v>
      </c>
      <c r="K1367" s="8">
        <v>525</v>
      </c>
      <c r="L1367" s="9">
        <f t="shared" si="21"/>
        <v>21000</v>
      </c>
      <c r="M1367" s="9">
        <v>63000</v>
      </c>
      <c r="N1367" s="10">
        <v>0.3</v>
      </c>
      <c r="O1367" s="4" t="s">
        <v>24</v>
      </c>
    </row>
    <row r="1368" spans="1:15" ht="14.25" customHeight="1" x14ac:dyDescent="0.25">
      <c r="A1368" s="4" t="s">
        <v>26</v>
      </c>
      <c r="B1368" s="4">
        <v>1128299</v>
      </c>
      <c r="C1368" s="5">
        <v>44244</v>
      </c>
      <c r="D1368" s="37">
        <v>2021</v>
      </c>
      <c r="E1368" s="5" t="str">
        <f>TEXT(Sales[[#This Row],[Invoice Date]],"mmm")</f>
        <v>Feb</v>
      </c>
      <c r="F1368" s="4" t="s">
        <v>31</v>
      </c>
      <c r="G1368" s="4" t="s">
        <v>66</v>
      </c>
      <c r="H1368" s="4" t="s">
        <v>67</v>
      </c>
      <c r="I1368" s="6" t="s">
        <v>19</v>
      </c>
      <c r="J1368" s="7">
        <v>50</v>
      </c>
      <c r="K1368" s="8">
        <v>425</v>
      </c>
      <c r="L1368" s="9">
        <f t="shared" si="21"/>
        <v>21250</v>
      </c>
      <c r="M1368" s="9">
        <v>53125</v>
      </c>
      <c r="N1368" s="10">
        <v>0.25</v>
      </c>
      <c r="O1368" s="4" t="s">
        <v>24</v>
      </c>
    </row>
    <row r="1369" spans="1:15" ht="14.25" customHeight="1" x14ac:dyDescent="0.25">
      <c r="A1369" s="4" t="s">
        <v>26</v>
      </c>
      <c r="B1369" s="4">
        <v>1128299</v>
      </c>
      <c r="C1369" s="5">
        <v>44244</v>
      </c>
      <c r="D1369" s="37">
        <v>2021</v>
      </c>
      <c r="E1369" s="5" t="str">
        <f>TEXT(Sales[[#This Row],[Invoice Date]],"mmm")</f>
        <v>Feb</v>
      </c>
      <c r="F1369" s="4" t="s">
        <v>31</v>
      </c>
      <c r="G1369" s="4" t="s">
        <v>66</v>
      </c>
      <c r="H1369" s="4" t="s">
        <v>67</v>
      </c>
      <c r="I1369" s="6" t="s">
        <v>20</v>
      </c>
      <c r="J1369" s="7">
        <v>50</v>
      </c>
      <c r="K1369" s="8">
        <v>425</v>
      </c>
      <c r="L1369" s="9">
        <f t="shared" si="21"/>
        <v>21250</v>
      </c>
      <c r="M1369" s="9">
        <v>63750</v>
      </c>
      <c r="N1369" s="10">
        <v>0.3</v>
      </c>
      <c r="O1369" s="4" t="s">
        <v>24</v>
      </c>
    </row>
    <row r="1370" spans="1:15" ht="14.25" customHeight="1" x14ac:dyDescent="0.25">
      <c r="A1370" s="4" t="s">
        <v>26</v>
      </c>
      <c r="B1370" s="4">
        <v>1128299</v>
      </c>
      <c r="C1370" s="5">
        <v>44244</v>
      </c>
      <c r="D1370" s="37">
        <v>2021</v>
      </c>
      <c r="E1370" s="5" t="str">
        <f>TEXT(Sales[[#This Row],[Invoice Date]],"mmm")</f>
        <v>Feb</v>
      </c>
      <c r="F1370" s="4" t="s">
        <v>48</v>
      </c>
      <c r="G1370" s="4" t="s">
        <v>49</v>
      </c>
      <c r="H1370" s="4" t="s">
        <v>68</v>
      </c>
      <c r="I1370" s="6" t="s">
        <v>21</v>
      </c>
      <c r="J1370" s="7">
        <v>50</v>
      </c>
      <c r="K1370" s="8">
        <v>275</v>
      </c>
      <c r="L1370" s="9">
        <f t="shared" si="21"/>
        <v>13750</v>
      </c>
      <c r="M1370" s="9">
        <v>41250</v>
      </c>
      <c r="N1370" s="10">
        <v>0.3</v>
      </c>
      <c r="O1370" s="4" t="s">
        <v>24</v>
      </c>
    </row>
    <row r="1371" spans="1:15" ht="14.25" customHeight="1" x14ac:dyDescent="0.25">
      <c r="A1371" s="4" t="s">
        <v>26</v>
      </c>
      <c r="B1371" s="4">
        <v>1128299</v>
      </c>
      <c r="C1371" s="5">
        <v>44244</v>
      </c>
      <c r="D1371" s="37">
        <v>2021</v>
      </c>
      <c r="E1371" s="5" t="str">
        <f>TEXT(Sales[[#This Row],[Invoice Date]],"mmm")</f>
        <v>Feb</v>
      </c>
      <c r="F1371" s="4" t="s">
        <v>48</v>
      </c>
      <c r="G1371" s="4" t="s">
        <v>49</v>
      </c>
      <c r="H1371" s="4" t="s">
        <v>68</v>
      </c>
      <c r="I1371" s="6" t="s">
        <v>22</v>
      </c>
      <c r="J1371" s="7">
        <v>55.000000000000007</v>
      </c>
      <c r="K1371" s="8">
        <v>200</v>
      </c>
      <c r="L1371" s="9">
        <f t="shared" si="21"/>
        <v>11000.000000000002</v>
      </c>
      <c r="M1371" s="9">
        <v>22000.000000000004</v>
      </c>
      <c r="N1371" s="10">
        <v>0.2</v>
      </c>
      <c r="O1371" s="4" t="s">
        <v>24</v>
      </c>
    </row>
    <row r="1372" spans="1:15" ht="14.25" customHeight="1" x14ac:dyDescent="0.25">
      <c r="A1372" s="4" t="s">
        <v>26</v>
      </c>
      <c r="B1372" s="4">
        <v>1128299</v>
      </c>
      <c r="C1372" s="5">
        <v>44244</v>
      </c>
      <c r="D1372" s="37">
        <v>2021</v>
      </c>
      <c r="E1372" s="5" t="str">
        <f>TEXT(Sales[[#This Row],[Invoice Date]],"mmm")</f>
        <v>Feb</v>
      </c>
      <c r="F1372" s="4" t="s">
        <v>48</v>
      </c>
      <c r="G1372" s="4" t="s">
        <v>49</v>
      </c>
      <c r="H1372" s="4" t="s">
        <v>68</v>
      </c>
      <c r="I1372" s="6" t="s">
        <v>23</v>
      </c>
      <c r="J1372" s="7">
        <v>50</v>
      </c>
      <c r="K1372" s="8">
        <v>400</v>
      </c>
      <c r="L1372" s="9">
        <f t="shared" si="21"/>
        <v>20000</v>
      </c>
      <c r="M1372" s="9">
        <v>90000</v>
      </c>
      <c r="N1372" s="10">
        <v>0.45</v>
      </c>
      <c r="O1372" s="4" t="s">
        <v>24</v>
      </c>
    </row>
    <row r="1373" spans="1:15" ht="14.25" customHeight="1" x14ac:dyDescent="0.25">
      <c r="A1373" s="4" t="s">
        <v>26</v>
      </c>
      <c r="B1373" s="4">
        <v>1128299</v>
      </c>
      <c r="C1373" s="5">
        <v>44271</v>
      </c>
      <c r="D1373" s="37">
        <v>2021</v>
      </c>
      <c r="E1373" s="5" t="str">
        <f>TEXT(Sales[[#This Row],[Invoice Date]],"mmm")</f>
        <v>Mar</v>
      </c>
      <c r="F1373" s="4" t="s">
        <v>48</v>
      </c>
      <c r="G1373" s="4" t="s">
        <v>49</v>
      </c>
      <c r="H1373" s="4" t="s">
        <v>68</v>
      </c>
      <c r="I1373" s="6" t="s">
        <v>17</v>
      </c>
      <c r="J1373" s="7">
        <v>50</v>
      </c>
      <c r="K1373" s="8">
        <v>550</v>
      </c>
      <c r="L1373" s="9">
        <f t="shared" si="21"/>
        <v>27500</v>
      </c>
      <c r="M1373" s="9">
        <v>82500</v>
      </c>
      <c r="N1373" s="10">
        <v>0.3</v>
      </c>
      <c r="O1373" s="4" t="s">
        <v>24</v>
      </c>
    </row>
    <row r="1374" spans="1:15" ht="14.25" customHeight="1" x14ac:dyDescent="0.25">
      <c r="A1374" s="4" t="s">
        <v>26</v>
      </c>
      <c r="B1374" s="4">
        <v>1128299</v>
      </c>
      <c r="C1374" s="5">
        <v>44271</v>
      </c>
      <c r="D1374" s="37">
        <v>2021</v>
      </c>
      <c r="E1374" s="5" t="str">
        <f>TEXT(Sales[[#This Row],[Invoice Date]],"mmm")</f>
        <v>Mar</v>
      </c>
      <c r="F1374" s="4" t="s">
        <v>48</v>
      </c>
      <c r="G1374" s="4" t="s">
        <v>49</v>
      </c>
      <c r="H1374" s="4" t="s">
        <v>68</v>
      </c>
      <c r="I1374" s="6" t="s">
        <v>19</v>
      </c>
      <c r="J1374" s="7">
        <v>60</v>
      </c>
      <c r="K1374" s="8">
        <v>400</v>
      </c>
      <c r="L1374" s="9">
        <f t="shared" si="21"/>
        <v>24000</v>
      </c>
      <c r="M1374" s="9">
        <v>60000</v>
      </c>
      <c r="N1374" s="10">
        <v>0.25</v>
      </c>
      <c r="O1374" s="4" t="s">
        <v>24</v>
      </c>
    </row>
    <row r="1375" spans="1:15" ht="14.25" customHeight="1" x14ac:dyDescent="0.25">
      <c r="A1375" s="4" t="s">
        <v>26</v>
      </c>
      <c r="B1375" s="4">
        <v>1128299</v>
      </c>
      <c r="C1375" s="5">
        <v>44271</v>
      </c>
      <c r="D1375" s="37">
        <v>2021</v>
      </c>
      <c r="E1375" s="5" t="str">
        <f>TEXT(Sales[[#This Row],[Invoice Date]],"mmm")</f>
        <v>Mar</v>
      </c>
      <c r="F1375" s="4" t="s">
        <v>48</v>
      </c>
      <c r="G1375" s="4" t="s">
        <v>49</v>
      </c>
      <c r="H1375" s="4" t="s">
        <v>68</v>
      </c>
      <c r="I1375" s="6" t="s">
        <v>20</v>
      </c>
      <c r="J1375" s="7">
        <v>64.999999999999986</v>
      </c>
      <c r="K1375" s="8">
        <v>425</v>
      </c>
      <c r="L1375" s="9">
        <f t="shared" si="21"/>
        <v>27624.999999999993</v>
      </c>
      <c r="M1375" s="9">
        <v>82874.999999999985</v>
      </c>
      <c r="N1375" s="10">
        <v>0.3</v>
      </c>
      <c r="O1375" s="4" t="s">
        <v>24</v>
      </c>
    </row>
    <row r="1376" spans="1:15" ht="14.25" customHeight="1" x14ac:dyDescent="0.25">
      <c r="A1376" s="4" t="s">
        <v>26</v>
      </c>
      <c r="B1376" s="4">
        <v>1128299</v>
      </c>
      <c r="C1376" s="5">
        <v>44271</v>
      </c>
      <c r="D1376" s="37">
        <v>2021</v>
      </c>
      <c r="E1376" s="5" t="str">
        <f>TEXT(Sales[[#This Row],[Invoice Date]],"mmm")</f>
        <v>Mar</v>
      </c>
      <c r="F1376" s="4" t="s">
        <v>48</v>
      </c>
      <c r="G1376" s="4" t="s">
        <v>49</v>
      </c>
      <c r="H1376" s="4" t="s">
        <v>68</v>
      </c>
      <c r="I1376" s="6" t="s">
        <v>21</v>
      </c>
      <c r="J1376" s="7">
        <v>60</v>
      </c>
      <c r="K1376" s="8">
        <v>325</v>
      </c>
      <c r="L1376" s="9">
        <f t="shared" si="21"/>
        <v>19500</v>
      </c>
      <c r="M1376" s="9">
        <v>58500</v>
      </c>
      <c r="N1376" s="10">
        <v>0.3</v>
      </c>
      <c r="O1376" s="4" t="s">
        <v>24</v>
      </c>
    </row>
    <row r="1377" spans="1:15" ht="14.25" customHeight="1" x14ac:dyDescent="0.25">
      <c r="A1377" s="4" t="s">
        <v>26</v>
      </c>
      <c r="B1377" s="4">
        <v>1128299</v>
      </c>
      <c r="C1377" s="5">
        <v>44271</v>
      </c>
      <c r="D1377" s="37">
        <v>2021</v>
      </c>
      <c r="E1377" s="5" t="str">
        <f>TEXT(Sales[[#This Row],[Invoice Date]],"mmm")</f>
        <v>Mar</v>
      </c>
      <c r="F1377" s="4" t="s">
        <v>48</v>
      </c>
      <c r="G1377" s="4" t="s">
        <v>49</v>
      </c>
      <c r="H1377" s="4" t="s">
        <v>68</v>
      </c>
      <c r="I1377" s="6" t="s">
        <v>22</v>
      </c>
      <c r="J1377" s="7">
        <v>65</v>
      </c>
      <c r="K1377" s="8">
        <v>175</v>
      </c>
      <c r="L1377" s="9">
        <f t="shared" si="21"/>
        <v>11375</v>
      </c>
      <c r="M1377" s="9">
        <v>22750</v>
      </c>
      <c r="N1377" s="10">
        <v>0.2</v>
      </c>
      <c r="O1377" s="4" t="s">
        <v>24</v>
      </c>
    </row>
    <row r="1378" spans="1:15" ht="14.25" customHeight="1" x14ac:dyDescent="0.25">
      <c r="A1378" s="4" t="s">
        <v>26</v>
      </c>
      <c r="B1378" s="4">
        <v>1128299</v>
      </c>
      <c r="C1378" s="5">
        <v>44271</v>
      </c>
      <c r="D1378" s="37">
        <v>2021</v>
      </c>
      <c r="E1378" s="5" t="str">
        <f>TEXT(Sales[[#This Row],[Invoice Date]],"mmm")</f>
        <v>Mar</v>
      </c>
      <c r="F1378" s="4" t="s">
        <v>48</v>
      </c>
      <c r="G1378" s="4" t="s">
        <v>49</v>
      </c>
      <c r="H1378" s="4" t="s">
        <v>68</v>
      </c>
      <c r="I1378" s="6" t="s">
        <v>23</v>
      </c>
      <c r="J1378" s="7">
        <v>60</v>
      </c>
      <c r="K1378" s="8">
        <v>375</v>
      </c>
      <c r="L1378" s="9">
        <f t="shared" si="21"/>
        <v>22500</v>
      </c>
      <c r="M1378" s="9">
        <v>101250</v>
      </c>
      <c r="N1378" s="10">
        <v>0.45</v>
      </c>
      <c r="O1378" s="4" t="s">
        <v>24</v>
      </c>
    </row>
    <row r="1379" spans="1:15" ht="14.25" customHeight="1" x14ac:dyDescent="0.25">
      <c r="A1379" s="4" t="s">
        <v>25</v>
      </c>
      <c r="B1379" s="4">
        <v>1128299</v>
      </c>
      <c r="C1379" s="5">
        <v>44303</v>
      </c>
      <c r="D1379" s="37">
        <v>2021</v>
      </c>
      <c r="E1379" s="5" t="str">
        <f>TEXT(Sales[[#This Row],[Invoice Date]],"mmm")</f>
        <v>Apr</v>
      </c>
      <c r="F1379" s="4" t="s">
        <v>48</v>
      </c>
      <c r="G1379" s="4" t="s">
        <v>49</v>
      </c>
      <c r="H1379" s="4" t="s">
        <v>68</v>
      </c>
      <c r="I1379" s="6" t="s">
        <v>17</v>
      </c>
      <c r="J1379" s="7">
        <v>65</v>
      </c>
      <c r="K1379" s="8">
        <v>550</v>
      </c>
      <c r="L1379" s="9">
        <f t="shared" si="21"/>
        <v>35750</v>
      </c>
      <c r="M1379" s="9">
        <v>107250</v>
      </c>
      <c r="N1379" s="10">
        <v>0.3</v>
      </c>
      <c r="O1379" s="4" t="s">
        <v>24</v>
      </c>
    </row>
    <row r="1380" spans="1:15" ht="14.25" customHeight="1" x14ac:dyDescent="0.25">
      <c r="A1380" s="4" t="s">
        <v>25</v>
      </c>
      <c r="B1380" s="4">
        <v>1128299</v>
      </c>
      <c r="C1380" s="5">
        <v>44303</v>
      </c>
      <c r="D1380" s="37">
        <v>2021</v>
      </c>
      <c r="E1380" s="5" t="str">
        <f>TEXT(Sales[[#This Row],[Invoice Date]],"mmm")</f>
        <v>Apr</v>
      </c>
      <c r="F1380" s="4" t="s">
        <v>48</v>
      </c>
      <c r="G1380" s="4" t="s">
        <v>49</v>
      </c>
      <c r="H1380" s="4" t="s">
        <v>68</v>
      </c>
      <c r="I1380" s="6" t="s">
        <v>19</v>
      </c>
      <c r="J1380" s="7">
        <v>70</v>
      </c>
      <c r="K1380" s="8">
        <v>350</v>
      </c>
      <c r="L1380" s="9">
        <f t="shared" si="21"/>
        <v>24500</v>
      </c>
      <c r="M1380" s="9">
        <v>61250</v>
      </c>
      <c r="N1380" s="10">
        <v>0.25</v>
      </c>
      <c r="O1380" s="4" t="s">
        <v>24</v>
      </c>
    </row>
    <row r="1381" spans="1:15" ht="14.25" customHeight="1" x14ac:dyDescent="0.25">
      <c r="A1381" s="4" t="s">
        <v>25</v>
      </c>
      <c r="B1381" s="4">
        <v>1128299</v>
      </c>
      <c r="C1381" s="5">
        <v>44303</v>
      </c>
      <c r="D1381" s="37">
        <v>2021</v>
      </c>
      <c r="E1381" s="5" t="str">
        <f>TEXT(Sales[[#This Row],[Invoice Date]],"mmm")</f>
        <v>Apr</v>
      </c>
      <c r="F1381" s="4" t="s">
        <v>48</v>
      </c>
      <c r="G1381" s="4" t="s">
        <v>49</v>
      </c>
      <c r="H1381" s="4" t="s">
        <v>68</v>
      </c>
      <c r="I1381" s="6" t="s">
        <v>20</v>
      </c>
      <c r="J1381" s="7">
        <v>70</v>
      </c>
      <c r="K1381" s="8">
        <v>400</v>
      </c>
      <c r="L1381" s="9">
        <f t="shared" si="21"/>
        <v>28000</v>
      </c>
      <c r="M1381" s="9">
        <v>84000</v>
      </c>
      <c r="N1381" s="10">
        <v>0.3</v>
      </c>
      <c r="O1381" s="4" t="s">
        <v>24</v>
      </c>
    </row>
    <row r="1382" spans="1:15" ht="14.25" customHeight="1" x14ac:dyDescent="0.25">
      <c r="A1382" s="4" t="s">
        <v>25</v>
      </c>
      <c r="B1382" s="4">
        <v>1128299</v>
      </c>
      <c r="C1382" s="5">
        <v>44303</v>
      </c>
      <c r="D1382" s="37">
        <v>2021</v>
      </c>
      <c r="E1382" s="5" t="str">
        <f>TEXT(Sales[[#This Row],[Invoice Date]],"mmm")</f>
        <v>Apr</v>
      </c>
      <c r="F1382" s="4" t="s">
        <v>48</v>
      </c>
      <c r="G1382" s="4" t="s">
        <v>49</v>
      </c>
      <c r="H1382" s="4" t="s">
        <v>68</v>
      </c>
      <c r="I1382" s="6" t="s">
        <v>21</v>
      </c>
      <c r="J1382" s="7">
        <v>55.000000000000007</v>
      </c>
      <c r="K1382" s="8">
        <v>300</v>
      </c>
      <c r="L1382" s="9">
        <f t="shared" si="21"/>
        <v>16500.000000000004</v>
      </c>
      <c r="M1382" s="9">
        <v>49500.000000000007</v>
      </c>
      <c r="N1382" s="10">
        <v>0.3</v>
      </c>
      <c r="O1382" s="4" t="s">
        <v>24</v>
      </c>
    </row>
    <row r="1383" spans="1:15" ht="14.25" customHeight="1" x14ac:dyDescent="0.25">
      <c r="A1383" s="4" t="s">
        <v>25</v>
      </c>
      <c r="B1383" s="4">
        <v>1128299</v>
      </c>
      <c r="C1383" s="5">
        <v>44303</v>
      </c>
      <c r="D1383" s="37">
        <v>2021</v>
      </c>
      <c r="E1383" s="5" t="str">
        <f>TEXT(Sales[[#This Row],[Invoice Date]],"mmm")</f>
        <v>Apr</v>
      </c>
      <c r="F1383" s="4" t="s">
        <v>48</v>
      </c>
      <c r="G1383" s="4" t="s">
        <v>49</v>
      </c>
      <c r="H1383" s="4" t="s">
        <v>68</v>
      </c>
      <c r="I1383" s="6" t="s">
        <v>22</v>
      </c>
      <c r="J1383" s="7">
        <v>60.000000000000007</v>
      </c>
      <c r="K1383" s="8">
        <v>200</v>
      </c>
      <c r="L1383" s="9">
        <f t="shared" si="21"/>
        <v>12000.000000000002</v>
      </c>
      <c r="M1383" s="9">
        <v>24000.000000000004</v>
      </c>
      <c r="N1383" s="10">
        <v>0.2</v>
      </c>
      <c r="O1383" s="4" t="s">
        <v>24</v>
      </c>
    </row>
    <row r="1384" spans="1:15" ht="14.25" customHeight="1" x14ac:dyDescent="0.25">
      <c r="A1384" s="4" t="s">
        <v>25</v>
      </c>
      <c r="B1384" s="4">
        <v>1128299</v>
      </c>
      <c r="C1384" s="5">
        <v>44303</v>
      </c>
      <c r="D1384" s="37">
        <v>2021</v>
      </c>
      <c r="E1384" s="5" t="str">
        <f>TEXT(Sales[[#This Row],[Invoice Date]],"mmm")</f>
        <v>Apr</v>
      </c>
      <c r="F1384" s="4" t="s">
        <v>48</v>
      </c>
      <c r="G1384" s="4" t="s">
        <v>49</v>
      </c>
      <c r="H1384" s="4" t="s">
        <v>68</v>
      </c>
      <c r="I1384" s="6" t="s">
        <v>23</v>
      </c>
      <c r="J1384" s="7">
        <v>75.000000000000014</v>
      </c>
      <c r="K1384" s="8">
        <v>375</v>
      </c>
      <c r="L1384" s="9">
        <f t="shared" si="21"/>
        <v>28125.000000000004</v>
      </c>
      <c r="M1384" s="9">
        <v>126562.50000000003</v>
      </c>
      <c r="N1384" s="10">
        <v>0.45</v>
      </c>
      <c r="O1384" s="4" t="s">
        <v>24</v>
      </c>
    </row>
    <row r="1385" spans="1:15" ht="14.25" customHeight="1" x14ac:dyDescent="0.25">
      <c r="A1385" s="4" t="s">
        <v>25</v>
      </c>
      <c r="B1385" s="4">
        <v>1128299</v>
      </c>
      <c r="C1385" s="5">
        <v>44334</v>
      </c>
      <c r="D1385" s="37">
        <v>2021</v>
      </c>
      <c r="E1385" s="5" t="str">
        <f>TEXT(Sales[[#This Row],[Invoice Date]],"mmm")</f>
        <v>May</v>
      </c>
      <c r="F1385" s="4" t="s">
        <v>48</v>
      </c>
      <c r="G1385" s="4" t="s">
        <v>49</v>
      </c>
      <c r="H1385" s="4" t="s">
        <v>68</v>
      </c>
      <c r="I1385" s="6" t="s">
        <v>17</v>
      </c>
      <c r="J1385" s="7">
        <v>60</v>
      </c>
      <c r="K1385" s="8">
        <v>575</v>
      </c>
      <c r="L1385" s="9">
        <f t="shared" si="21"/>
        <v>34500</v>
      </c>
      <c r="M1385" s="9">
        <v>103500</v>
      </c>
      <c r="N1385" s="10">
        <v>0.3</v>
      </c>
      <c r="O1385" s="4" t="s">
        <v>24</v>
      </c>
    </row>
    <row r="1386" spans="1:15" ht="14.25" customHeight="1" x14ac:dyDescent="0.25">
      <c r="A1386" s="4" t="s">
        <v>25</v>
      </c>
      <c r="B1386" s="4">
        <v>1128299</v>
      </c>
      <c r="C1386" s="5">
        <v>44334</v>
      </c>
      <c r="D1386" s="37">
        <v>2021</v>
      </c>
      <c r="E1386" s="5" t="str">
        <f>TEXT(Sales[[#This Row],[Invoice Date]],"mmm")</f>
        <v>May</v>
      </c>
      <c r="F1386" s="4" t="s">
        <v>48</v>
      </c>
      <c r="G1386" s="4" t="s">
        <v>49</v>
      </c>
      <c r="H1386" s="4" t="s">
        <v>68</v>
      </c>
      <c r="I1386" s="6" t="s">
        <v>19</v>
      </c>
      <c r="J1386" s="7">
        <v>65</v>
      </c>
      <c r="K1386" s="8">
        <v>425</v>
      </c>
      <c r="L1386" s="9">
        <f t="shared" si="21"/>
        <v>27625</v>
      </c>
      <c r="M1386" s="9">
        <v>69062.5</v>
      </c>
      <c r="N1386" s="10">
        <v>0.25</v>
      </c>
      <c r="O1386" s="4" t="s">
        <v>24</v>
      </c>
    </row>
    <row r="1387" spans="1:15" ht="14.25" customHeight="1" x14ac:dyDescent="0.25">
      <c r="A1387" s="4" t="s">
        <v>25</v>
      </c>
      <c r="B1387" s="4">
        <v>1128299</v>
      </c>
      <c r="C1387" s="5">
        <v>44334</v>
      </c>
      <c r="D1387" s="37">
        <v>2021</v>
      </c>
      <c r="E1387" s="5" t="str">
        <f>TEXT(Sales[[#This Row],[Invoice Date]],"mmm")</f>
        <v>May</v>
      </c>
      <c r="F1387" s="4" t="s">
        <v>48</v>
      </c>
      <c r="G1387" s="4" t="s">
        <v>49</v>
      </c>
      <c r="H1387" s="4" t="s">
        <v>68</v>
      </c>
      <c r="I1387" s="6" t="s">
        <v>20</v>
      </c>
      <c r="J1387" s="7">
        <v>65</v>
      </c>
      <c r="K1387" s="8">
        <v>425</v>
      </c>
      <c r="L1387" s="9">
        <f t="shared" si="21"/>
        <v>27625</v>
      </c>
      <c r="M1387" s="9">
        <v>82875</v>
      </c>
      <c r="N1387" s="10">
        <v>0.3</v>
      </c>
      <c r="O1387" s="4" t="s">
        <v>24</v>
      </c>
    </row>
    <row r="1388" spans="1:15" ht="14.25" customHeight="1" x14ac:dyDescent="0.25">
      <c r="A1388" s="4" t="s">
        <v>25</v>
      </c>
      <c r="B1388" s="4">
        <v>1128299</v>
      </c>
      <c r="C1388" s="5">
        <v>44334</v>
      </c>
      <c r="D1388" s="37">
        <v>2021</v>
      </c>
      <c r="E1388" s="5" t="str">
        <f>TEXT(Sales[[#This Row],[Invoice Date]],"mmm")</f>
        <v>May</v>
      </c>
      <c r="F1388" s="4" t="s">
        <v>48</v>
      </c>
      <c r="G1388" s="4" t="s">
        <v>49</v>
      </c>
      <c r="H1388" s="4" t="s">
        <v>68</v>
      </c>
      <c r="I1388" s="6" t="s">
        <v>21</v>
      </c>
      <c r="J1388" s="7">
        <v>60</v>
      </c>
      <c r="K1388" s="8">
        <v>325</v>
      </c>
      <c r="L1388" s="9">
        <f t="shared" si="21"/>
        <v>19500</v>
      </c>
      <c r="M1388" s="9">
        <v>58500</v>
      </c>
      <c r="N1388" s="10">
        <v>0.3</v>
      </c>
      <c r="O1388" s="4" t="s">
        <v>24</v>
      </c>
    </row>
    <row r="1389" spans="1:15" ht="14.25" customHeight="1" x14ac:dyDescent="0.25">
      <c r="A1389" s="4" t="s">
        <v>25</v>
      </c>
      <c r="B1389" s="4">
        <v>1128299</v>
      </c>
      <c r="C1389" s="5">
        <v>44334</v>
      </c>
      <c r="D1389" s="37">
        <v>2021</v>
      </c>
      <c r="E1389" s="5" t="str">
        <f>TEXT(Sales[[#This Row],[Invoice Date]],"mmm")</f>
        <v>May</v>
      </c>
      <c r="F1389" s="4" t="s">
        <v>48</v>
      </c>
      <c r="G1389" s="4" t="s">
        <v>49</v>
      </c>
      <c r="H1389" s="4" t="s">
        <v>68</v>
      </c>
      <c r="I1389" s="6" t="s">
        <v>22</v>
      </c>
      <c r="J1389" s="7">
        <v>54.999999999999993</v>
      </c>
      <c r="K1389" s="8">
        <v>225</v>
      </c>
      <c r="L1389" s="9">
        <f t="shared" si="21"/>
        <v>12374.999999999998</v>
      </c>
      <c r="M1389" s="9">
        <v>24750</v>
      </c>
      <c r="N1389" s="10">
        <v>0.2</v>
      </c>
      <c r="O1389" s="4" t="s">
        <v>24</v>
      </c>
    </row>
    <row r="1390" spans="1:15" ht="14.25" customHeight="1" x14ac:dyDescent="0.25">
      <c r="A1390" s="4" t="s">
        <v>25</v>
      </c>
      <c r="B1390" s="4">
        <v>1128299</v>
      </c>
      <c r="C1390" s="5">
        <v>44334</v>
      </c>
      <c r="D1390" s="37">
        <v>2021</v>
      </c>
      <c r="E1390" s="5" t="str">
        <f>TEXT(Sales[[#This Row],[Invoice Date]],"mmm")</f>
        <v>May</v>
      </c>
      <c r="F1390" s="4" t="s">
        <v>48</v>
      </c>
      <c r="G1390" s="4" t="s">
        <v>49</v>
      </c>
      <c r="H1390" s="4" t="s">
        <v>68</v>
      </c>
      <c r="I1390" s="6" t="s">
        <v>23</v>
      </c>
      <c r="J1390" s="7">
        <v>70</v>
      </c>
      <c r="K1390" s="8">
        <v>575</v>
      </c>
      <c r="L1390" s="9">
        <f t="shared" si="21"/>
        <v>40250</v>
      </c>
      <c r="M1390" s="9">
        <v>181125</v>
      </c>
      <c r="N1390" s="10">
        <v>0.45</v>
      </c>
      <c r="O1390" s="4" t="s">
        <v>24</v>
      </c>
    </row>
    <row r="1391" spans="1:15" ht="14.25" customHeight="1" x14ac:dyDescent="0.25">
      <c r="A1391" s="4" t="s">
        <v>25</v>
      </c>
      <c r="B1391" s="4">
        <v>1128299</v>
      </c>
      <c r="C1391" s="5">
        <v>44364</v>
      </c>
      <c r="D1391" s="37">
        <v>2021</v>
      </c>
      <c r="E1391" s="5" t="str">
        <f>TEXT(Sales[[#This Row],[Invoice Date]],"mmm")</f>
        <v>Jun</v>
      </c>
      <c r="F1391" s="4" t="s">
        <v>48</v>
      </c>
      <c r="G1391" s="4" t="s">
        <v>49</v>
      </c>
      <c r="H1391" s="4" t="s">
        <v>68</v>
      </c>
      <c r="I1391" s="6" t="s">
        <v>17</v>
      </c>
      <c r="J1391" s="7">
        <v>64.999999999999986</v>
      </c>
      <c r="K1391" s="8">
        <v>825</v>
      </c>
      <c r="L1391" s="9">
        <f t="shared" si="21"/>
        <v>53624.999999999985</v>
      </c>
      <c r="M1391" s="9">
        <v>160874.99999999997</v>
      </c>
      <c r="N1391" s="10">
        <v>0.3</v>
      </c>
      <c r="O1391" s="4" t="s">
        <v>24</v>
      </c>
    </row>
    <row r="1392" spans="1:15" ht="14.25" customHeight="1" x14ac:dyDescent="0.25">
      <c r="A1392" s="4" t="s">
        <v>25</v>
      </c>
      <c r="B1392" s="4">
        <v>1128299</v>
      </c>
      <c r="C1392" s="5">
        <v>44364</v>
      </c>
      <c r="D1392" s="37">
        <v>2021</v>
      </c>
      <c r="E1392" s="5" t="str">
        <f>TEXT(Sales[[#This Row],[Invoice Date]],"mmm")</f>
        <v>Jun</v>
      </c>
      <c r="F1392" s="4" t="s">
        <v>48</v>
      </c>
      <c r="G1392" s="4" t="s">
        <v>49</v>
      </c>
      <c r="H1392" s="4" t="s">
        <v>68</v>
      </c>
      <c r="I1392" s="6" t="s">
        <v>19</v>
      </c>
      <c r="J1392" s="7">
        <v>70</v>
      </c>
      <c r="K1392" s="8">
        <v>700</v>
      </c>
      <c r="L1392" s="9">
        <f t="shared" si="21"/>
        <v>49000</v>
      </c>
      <c r="M1392" s="9">
        <v>122500</v>
      </c>
      <c r="N1392" s="10">
        <v>0.25</v>
      </c>
      <c r="O1392" s="4" t="s">
        <v>18</v>
      </c>
    </row>
    <row r="1393" spans="1:15" ht="14.25" customHeight="1" x14ac:dyDescent="0.25">
      <c r="A1393" s="4" t="s">
        <v>25</v>
      </c>
      <c r="B1393" s="4">
        <v>1128299</v>
      </c>
      <c r="C1393" s="5">
        <v>44364</v>
      </c>
      <c r="D1393" s="37">
        <v>2021</v>
      </c>
      <c r="E1393" s="5" t="str">
        <f>TEXT(Sales[[#This Row],[Invoice Date]],"mmm")</f>
        <v>Jun</v>
      </c>
      <c r="F1393" s="4" t="s">
        <v>48</v>
      </c>
      <c r="G1393" s="4" t="s">
        <v>49</v>
      </c>
      <c r="H1393" s="4" t="s">
        <v>68</v>
      </c>
      <c r="I1393" s="6" t="s">
        <v>20</v>
      </c>
      <c r="J1393" s="7">
        <v>85</v>
      </c>
      <c r="K1393" s="8">
        <v>700</v>
      </c>
      <c r="L1393" s="9">
        <f t="shared" si="21"/>
        <v>59500</v>
      </c>
      <c r="M1393" s="9">
        <v>178500</v>
      </c>
      <c r="N1393" s="10">
        <v>0.3</v>
      </c>
      <c r="O1393" s="4" t="s">
        <v>18</v>
      </c>
    </row>
    <row r="1394" spans="1:15" ht="14.25" customHeight="1" x14ac:dyDescent="0.25">
      <c r="A1394" s="4" t="s">
        <v>25</v>
      </c>
      <c r="B1394" s="4">
        <v>1128299</v>
      </c>
      <c r="C1394" s="5">
        <v>44364</v>
      </c>
      <c r="D1394" s="37">
        <v>2021</v>
      </c>
      <c r="E1394" s="5" t="str">
        <f>TEXT(Sales[[#This Row],[Invoice Date]],"mmm")</f>
        <v>Jun</v>
      </c>
      <c r="F1394" s="4" t="s">
        <v>48</v>
      </c>
      <c r="G1394" s="4" t="s">
        <v>49</v>
      </c>
      <c r="H1394" s="4" t="s">
        <v>68</v>
      </c>
      <c r="I1394" s="6" t="s">
        <v>21</v>
      </c>
      <c r="J1394" s="7">
        <v>85</v>
      </c>
      <c r="K1394" s="8">
        <v>575</v>
      </c>
      <c r="L1394" s="9">
        <f t="shared" si="21"/>
        <v>48875</v>
      </c>
      <c r="M1394" s="9">
        <v>146625</v>
      </c>
      <c r="N1394" s="10">
        <v>0.3</v>
      </c>
      <c r="O1394" s="4" t="s">
        <v>18</v>
      </c>
    </row>
    <row r="1395" spans="1:15" ht="14.25" customHeight="1" x14ac:dyDescent="0.25">
      <c r="A1395" s="4" t="s">
        <v>25</v>
      </c>
      <c r="B1395" s="4">
        <v>1128299</v>
      </c>
      <c r="C1395" s="5">
        <v>44364</v>
      </c>
      <c r="D1395" s="37">
        <v>2021</v>
      </c>
      <c r="E1395" s="5" t="str">
        <f>TEXT(Sales[[#This Row],[Invoice Date]],"mmm")</f>
        <v>Jun</v>
      </c>
      <c r="F1395" s="4" t="s">
        <v>48</v>
      </c>
      <c r="G1395" s="4" t="s">
        <v>49</v>
      </c>
      <c r="H1395" s="4" t="s">
        <v>68</v>
      </c>
      <c r="I1395" s="6" t="s">
        <v>22</v>
      </c>
      <c r="J1395" s="7">
        <v>95</v>
      </c>
      <c r="K1395" s="8">
        <v>450</v>
      </c>
      <c r="L1395" s="9">
        <f t="shared" si="21"/>
        <v>42750</v>
      </c>
      <c r="M1395" s="9">
        <v>85500</v>
      </c>
      <c r="N1395" s="10">
        <v>0.2</v>
      </c>
      <c r="O1395" s="4" t="s">
        <v>18</v>
      </c>
    </row>
    <row r="1396" spans="1:15" ht="14.25" customHeight="1" x14ac:dyDescent="0.25">
      <c r="A1396" s="4" t="s">
        <v>25</v>
      </c>
      <c r="B1396" s="4">
        <v>1128299</v>
      </c>
      <c r="C1396" s="5">
        <v>44364</v>
      </c>
      <c r="D1396" s="37">
        <v>2021</v>
      </c>
      <c r="E1396" s="5" t="str">
        <f>TEXT(Sales[[#This Row],[Invoice Date]],"mmm")</f>
        <v>Jun</v>
      </c>
      <c r="F1396" s="4" t="s">
        <v>48</v>
      </c>
      <c r="G1396" s="4" t="s">
        <v>49</v>
      </c>
      <c r="H1396" s="4" t="s">
        <v>68</v>
      </c>
      <c r="I1396" s="6" t="s">
        <v>23</v>
      </c>
      <c r="J1396" s="7">
        <v>110.00000000000001</v>
      </c>
      <c r="K1396" s="8">
        <v>750</v>
      </c>
      <c r="L1396" s="9">
        <f t="shared" si="21"/>
        <v>82500.000000000015</v>
      </c>
      <c r="M1396" s="9">
        <v>371250.00000000006</v>
      </c>
      <c r="N1396" s="10">
        <v>0.45</v>
      </c>
      <c r="O1396" s="4" t="s">
        <v>18</v>
      </c>
    </row>
    <row r="1397" spans="1:15" ht="14.25" customHeight="1" x14ac:dyDescent="0.25">
      <c r="A1397" s="4" t="s">
        <v>25</v>
      </c>
      <c r="B1397" s="4">
        <v>1128299</v>
      </c>
      <c r="C1397" s="5">
        <v>44393</v>
      </c>
      <c r="D1397" s="37">
        <v>2021</v>
      </c>
      <c r="E1397" s="5" t="str">
        <f>TEXT(Sales[[#This Row],[Invoice Date]],"mmm")</f>
        <v>Jul</v>
      </c>
      <c r="F1397" s="4" t="s">
        <v>48</v>
      </c>
      <c r="G1397" s="4" t="s">
        <v>49</v>
      </c>
      <c r="H1397" s="4" t="s">
        <v>68</v>
      </c>
      <c r="I1397" s="6" t="s">
        <v>17</v>
      </c>
      <c r="J1397" s="7">
        <v>90</v>
      </c>
      <c r="K1397" s="8">
        <v>900</v>
      </c>
      <c r="L1397" s="9">
        <f t="shared" si="21"/>
        <v>81000</v>
      </c>
      <c r="M1397" s="9">
        <v>243000</v>
      </c>
      <c r="N1397" s="10">
        <v>0.3</v>
      </c>
      <c r="O1397" s="4" t="s">
        <v>18</v>
      </c>
    </row>
    <row r="1398" spans="1:15" ht="14.25" customHeight="1" x14ac:dyDescent="0.25">
      <c r="A1398" s="4" t="s">
        <v>25</v>
      </c>
      <c r="B1398" s="4">
        <v>1128299</v>
      </c>
      <c r="C1398" s="5">
        <v>44393</v>
      </c>
      <c r="D1398" s="37">
        <v>2021</v>
      </c>
      <c r="E1398" s="5" t="str">
        <f>TEXT(Sales[[#This Row],[Invoice Date]],"mmm")</f>
        <v>Jul</v>
      </c>
      <c r="F1398" s="4" t="s">
        <v>48</v>
      </c>
      <c r="G1398" s="4" t="s">
        <v>49</v>
      </c>
      <c r="H1398" s="4" t="s">
        <v>68</v>
      </c>
      <c r="I1398" s="6" t="s">
        <v>19</v>
      </c>
      <c r="J1398" s="7">
        <v>95</v>
      </c>
      <c r="K1398" s="8">
        <v>750</v>
      </c>
      <c r="L1398" s="9">
        <f t="shared" si="21"/>
        <v>71250</v>
      </c>
      <c r="M1398" s="9">
        <v>178125</v>
      </c>
      <c r="N1398" s="10">
        <v>0.25</v>
      </c>
      <c r="O1398" s="4" t="s">
        <v>18</v>
      </c>
    </row>
    <row r="1399" spans="1:15" ht="14.25" customHeight="1" x14ac:dyDescent="0.25">
      <c r="A1399" s="4" t="s">
        <v>25</v>
      </c>
      <c r="B1399" s="4">
        <v>1128299</v>
      </c>
      <c r="C1399" s="5">
        <v>44393</v>
      </c>
      <c r="D1399" s="37">
        <v>2021</v>
      </c>
      <c r="E1399" s="5" t="str">
        <f>TEXT(Sales[[#This Row],[Invoice Date]],"mmm")</f>
        <v>Jul</v>
      </c>
      <c r="F1399" s="4" t="s">
        <v>48</v>
      </c>
      <c r="G1399" s="4" t="s">
        <v>49</v>
      </c>
      <c r="H1399" s="4" t="s">
        <v>68</v>
      </c>
      <c r="I1399" s="6" t="s">
        <v>20</v>
      </c>
      <c r="J1399" s="7">
        <v>95</v>
      </c>
      <c r="K1399" s="8">
        <v>700</v>
      </c>
      <c r="L1399" s="9">
        <f t="shared" si="21"/>
        <v>66500</v>
      </c>
      <c r="M1399" s="9">
        <v>199500</v>
      </c>
      <c r="N1399" s="10">
        <v>0.3</v>
      </c>
      <c r="O1399" s="4" t="s">
        <v>18</v>
      </c>
    </row>
    <row r="1400" spans="1:15" ht="14.25" customHeight="1" x14ac:dyDescent="0.25">
      <c r="A1400" s="4" t="s">
        <v>25</v>
      </c>
      <c r="B1400" s="4">
        <v>1128299</v>
      </c>
      <c r="C1400" s="5">
        <v>44393</v>
      </c>
      <c r="D1400" s="37">
        <v>2021</v>
      </c>
      <c r="E1400" s="5" t="str">
        <f>TEXT(Sales[[#This Row],[Invoice Date]],"mmm")</f>
        <v>Jul</v>
      </c>
      <c r="F1400" s="4" t="s">
        <v>48</v>
      </c>
      <c r="G1400" s="4" t="s">
        <v>49</v>
      </c>
      <c r="H1400" s="4" t="s">
        <v>68</v>
      </c>
      <c r="I1400" s="6" t="s">
        <v>21</v>
      </c>
      <c r="J1400" s="7">
        <v>90</v>
      </c>
      <c r="K1400" s="8">
        <v>600</v>
      </c>
      <c r="L1400" s="9">
        <f t="shared" si="21"/>
        <v>54000</v>
      </c>
      <c r="M1400" s="9">
        <v>162000</v>
      </c>
      <c r="N1400" s="10">
        <v>0.3</v>
      </c>
      <c r="O1400" s="4" t="s">
        <v>18</v>
      </c>
    </row>
    <row r="1401" spans="1:15" ht="14.25" customHeight="1" x14ac:dyDescent="0.25">
      <c r="A1401" s="4" t="s">
        <v>25</v>
      </c>
      <c r="B1401" s="4">
        <v>1128299</v>
      </c>
      <c r="C1401" s="5">
        <v>44393</v>
      </c>
      <c r="D1401" s="37">
        <v>2021</v>
      </c>
      <c r="E1401" s="5" t="str">
        <f>TEXT(Sales[[#This Row],[Invoice Date]],"mmm")</f>
        <v>Jul</v>
      </c>
      <c r="F1401" s="4" t="s">
        <v>48</v>
      </c>
      <c r="G1401" s="4" t="s">
        <v>49</v>
      </c>
      <c r="H1401" s="4" t="s">
        <v>68</v>
      </c>
      <c r="I1401" s="6" t="s">
        <v>22</v>
      </c>
      <c r="J1401" s="7">
        <v>95</v>
      </c>
      <c r="K1401" s="8">
        <v>650</v>
      </c>
      <c r="L1401" s="9">
        <f t="shared" si="21"/>
        <v>61750</v>
      </c>
      <c r="M1401" s="9">
        <v>123500</v>
      </c>
      <c r="N1401" s="10">
        <v>0.2</v>
      </c>
      <c r="O1401" s="4" t="s">
        <v>18</v>
      </c>
    </row>
    <row r="1402" spans="1:15" ht="14.25" customHeight="1" x14ac:dyDescent="0.25">
      <c r="A1402" s="4" t="s">
        <v>25</v>
      </c>
      <c r="B1402" s="4">
        <v>1128299</v>
      </c>
      <c r="C1402" s="5">
        <v>44393</v>
      </c>
      <c r="D1402" s="37">
        <v>2021</v>
      </c>
      <c r="E1402" s="5" t="str">
        <f>TEXT(Sales[[#This Row],[Invoice Date]],"mmm")</f>
        <v>Jul</v>
      </c>
      <c r="F1402" s="4" t="s">
        <v>48</v>
      </c>
      <c r="G1402" s="4" t="s">
        <v>49</v>
      </c>
      <c r="H1402" s="4" t="s">
        <v>68</v>
      </c>
      <c r="I1402" s="6" t="s">
        <v>23</v>
      </c>
      <c r="J1402" s="7">
        <v>110.00000000000001</v>
      </c>
      <c r="K1402" s="8">
        <v>650</v>
      </c>
      <c r="L1402" s="9">
        <f t="shared" si="21"/>
        <v>71500.000000000015</v>
      </c>
      <c r="M1402" s="9">
        <v>321750.00000000006</v>
      </c>
      <c r="N1402" s="10">
        <v>0.45</v>
      </c>
      <c r="O1402" s="4" t="s">
        <v>18</v>
      </c>
    </row>
    <row r="1403" spans="1:15" ht="14.25" customHeight="1" x14ac:dyDescent="0.25">
      <c r="A1403" s="4" t="s">
        <v>25</v>
      </c>
      <c r="B1403" s="4">
        <v>1128299</v>
      </c>
      <c r="C1403" s="5">
        <v>44425</v>
      </c>
      <c r="D1403" s="37">
        <v>2021</v>
      </c>
      <c r="E1403" s="5" t="str">
        <f>TEXT(Sales[[#This Row],[Invoice Date]],"mmm")</f>
        <v>Aug</v>
      </c>
      <c r="F1403" s="4" t="s">
        <v>48</v>
      </c>
      <c r="G1403" s="4" t="s">
        <v>49</v>
      </c>
      <c r="H1403" s="4" t="s">
        <v>68</v>
      </c>
      <c r="I1403" s="6" t="s">
        <v>17</v>
      </c>
      <c r="J1403" s="7">
        <v>95</v>
      </c>
      <c r="K1403" s="8">
        <v>850</v>
      </c>
      <c r="L1403" s="9">
        <f t="shared" si="21"/>
        <v>80750</v>
      </c>
      <c r="M1403" s="9">
        <v>242250</v>
      </c>
      <c r="N1403" s="10">
        <v>0.3</v>
      </c>
      <c r="O1403" s="4" t="s">
        <v>18</v>
      </c>
    </row>
    <row r="1404" spans="1:15" ht="14.25" customHeight="1" x14ac:dyDescent="0.25">
      <c r="A1404" s="4" t="s">
        <v>25</v>
      </c>
      <c r="B1404" s="4">
        <v>1128299</v>
      </c>
      <c r="C1404" s="5">
        <v>44425</v>
      </c>
      <c r="D1404" s="37">
        <v>2021</v>
      </c>
      <c r="E1404" s="5" t="str">
        <f>TEXT(Sales[[#This Row],[Invoice Date]],"mmm")</f>
        <v>Aug</v>
      </c>
      <c r="F1404" s="4" t="s">
        <v>48</v>
      </c>
      <c r="G1404" s="4" t="s">
        <v>49</v>
      </c>
      <c r="H1404" s="4" t="s">
        <v>68</v>
      </c>
      <c r="I1404" s="6" t="s">
        <v>19</v>
      </c>
      <c r="J1404" s="7">
        <v>85.000000000000014</v>
      </c>
      <c r="K1404" s="8">
        <v>825</v>
      </c>
      <c r="L1404" s="9">
        <f t="shared" si="21"/>
        <v>70125.000000000015</v>
      </c>
      <c r="M1404" s="9">
        <v>175312.50000000003</v>
      </c>
      <c r="N1404" s="10">
        <v>0.25</v>
      </c>
      <c r="O1404" s="4" t="s">
        <v>18</v>
      </c>
    </row>
    <row r="1405" spans="1:15" ht="14.25" customHeight="1" x14ac:dyDescent="0.25">
      <c r="A1405" s="4" t="s">
        <v>25</v>
      </c>
      <c r="B1405" s="4">
        <v>1128299</v>
      </c>
      <c r="C1405" s="5">
        <v>44425</v>
      </c>
      <c r="D1405" s="37">
        <v>2021</v>
      </c>
      <c r="E1405" s="5" t="str">
        <f>TEXT(Sales[[#This Row],[Invoice Date]],"mmm")</f>
        <v>Aug</v>
      </c>
      <c r="F1405" s="4" t="s">
        <v>48</v>
      </c>
      <c r="G1405" s="4" t="s">
        <v>49</v>
      </c>
      <c r="H1405" s="4" t="s">
        <v>68</v>
      </c>
      <c r="I1405" s="6" t="s">
        <v>20</v>
      </c>
      <c r="J1405" s="7">
        <v>80</v>
      </c>
      <c r="K1405" s="8">
        <v>700</v>
      </c>
      <c r="L1405" s="9">
        <f t="shared" si="21"/>
        <v>56000</v>
      </c>
      <c r="M1405" s="9">
        <v>168000</v>
      </c>
      <c r="N1405" s="10">
        <v>0.3</v>
      </c>
      <c r="O1405" s="4" t="s">
        <v>18</v>
      </c>
    </row>
    <row r="1406" spans="1:15" ht="14.25" customHeight="1" x14ac:dyDescent="0.25">
      <c r="A1406" s="4" t="s">
        <v>25</v>
      </c>
      <c r="B1406" s="4">
        <v>1128299</v>
      </c>
      <c r="C1406" s="5">
        <v>44425</v>
      </c>
      <c r="D1406" s="37">
        <v>2021</v>
      </c>
      <c r="E1406" s="5" t="str">
        <f>TEXT(Sales[[#This Row],[Invoice Date]],"mmm")</f>
        <v>Aug</v>
      </c>
      <c r="F1406" s="4" t="s">
        <v>48</v>
      </c>
      <c r="G1406" s="4" t="s">
        <v>49</v>
      </c>
      <c r="H1406" s="4" t="s">
        <v>68</v>
      </c>
      <c r="I1406" s="6" t="s">
        <v>21</v>
      </c>
      <c r="J1406" s="7">
        <v>80</v>
      </c>
      <c r="K1406" s="8">
        <v>475</v>
      </c>
      <c r="L1406" s="9">
        <f t="shared" si="21"/>
        <v>38000</v>
      </c>
      <c r="M1406" s="9">
        <v>114000</v>
      </c>
      <c r="N1406" s="10">
        <v>0.3</v>
      </c>
      <c r="O1406" s="4" t="s">
        <v>18</v>
      </c>
    </row>
    <row r="1407" spans="1:15" ht="14.25" customHeight="1" x14ac:dyDescent="0.25">
      <c r="A1407" s="4" t="s">
        <v>25</v>
      </c>
      <c r="B1407" s="4">
        <v>1128299</v>
      </c>
      <c r="C1407" s="5">
        <v>44425</v>
      </c>
      <c r="D1407" s="37">
        <v>2021</v>
      </c>
      <c r="E1407" s="5" t="str">
        <f>TEXT(Sales[[#This Row],[Invoice Date]],"mmm")</f>
        <v>Aug</v>
      </c>
      <c r="F1407" s="4" t="s">
        <v>48</v>
      </c>
      <c r="G1407" s="4" t="s">
        <v>49</v>
      </c>
      <c r="H1407" s="4" t="s">
        <v>68</v>
      </c>
      <c r="I1407" s="6" t="s">
        <v>22</v>
      </c>
      <c r="J1407" s="7">
        <v>80</v>
      </c>
      <c r="K1407" s="8">
        <v>475</v>
      </c>
      <c r="L1407" s="9">
        <f t="shared" si="21"/>
        <v>38000</v>
      </c>
      <c r="M1407" s="9">
        <v>76000</v>
      </c>
      <c r="N1407" s="10">
        <v>0.2</v>
      </c>
      <c r="O1407" s="4" t="s">
        <v>18</v>
      </c>
    </row>
    <row r="1408" spans="1:15" ht="14.25" customHeight="1" x14ac:dyDescent="0.25">
      <c r="A1408" s="4" t="s">
        <v>25</v>
      </c>
      <c r="B1408" s="4">
        <v>1128299</v>
      </c>
      <c r="C1408" s="5">
        <v>44425</v>
      </c>
      <c r="D1408" s="37">
        <v>2021</v>
      </c>
      <c r="E1408" s="5" t="str">
        <f>TEXT(Sales[[#This Row],[Invoice Date]],"mmm")</f>
        <v>Aug</v>
      </c>
      <c r="F1408" s="4" t="s">
        <v>48</v>
      </c>
      <c r="G1408" s="4" t="s">
        <v>49</v>
      </c>
      <c r="H1408" s="4" t="s">
        <v>68</v>
      </c>
      <c r="I1408" s="6" t="s">
        <v>23</v>
      </c>
      <c r="J1408" s="7">
        <v>85</v>
      </c>
      <c r="K1408" s="8">
        <v>300</v>
      </c>
      <c r="L1408" s="9">
        <f t="shared" si="21"/>
        <v>25500</v>
      </c>
      <c r="M1408" s="9">
        <v>114750</v>
      </c>
      <c r="N1408" s="10">
        <v>0.45</v>
      </c>
      <c r="O1408" s="4" t="s">
        <v>18</v>
      </c>
    </row>
    <row r="1409" spans="1:15" ht="14.25" customHeight="1" x14ac:dyDescent="0.25">
      <c r="A1409" s="4" t="s">
        <v>25</v>
      </c>
      <c r="B1409" s="4">
        <v>1128299</v>
      </c>
      <c r="C1409" s="5">
        <v>44457</v>
      </c>
      <c r="D1409" s="37">
        <v>2021</v>
      </c>
      <c r="E1409" s="5" t="str">
        <f>TEXT(Sales[[#This Row],[Invoice Date]],"mmm")</f>
        <v>Sep</v>
      </c>
      <c r="F1409" s="4" t="s">
        <v>48</v>
      </c>
      <c r="G1409" s="4" t="s">
        <v>49</v>
      </c>
      <c r="H1409" s="4" t="s">
        <v>68</v>
      </c>
      <c r="I1409" s="6" t="s">
        <v>17</v>
      </c>
      <c r="J1409" s="7">
        <v>60.000000000000007</v>
      </c>
      <c r="K1409" s="8">
        <v>500</v>
      </c>
      <c r="L1409" s="9">
        <f t="shared" si="21"/>
        <v>30000.000000000004</v>
      </c>
      <c r="M1409" s="9">
        <v>90000.000000000015</v>
      </c>
      <c r="N1409" s="10">
        <v>0.3</v>
      </c>
      <c r="O1409" s="4" t="s">
        <v>18</v>
      </c>
    </row>
    <row r="1410" spans="1:15" ht="14.25" customHeight="1" x14ac:dyDescent="0.25">
      <c r="A1410" s="4" t="s">
        <v>25</v>
      </c>
      <c r="B1410" s="4">
        <v>1128299</v>
      </c>
      <c r="C1410" s="5">
        <v>44457</v>
      </c>
      <c r="D1410" s="37">
        <v>2021</v>
      </c>
      <c r="E1410" s="5" t="str">
        <f>TEXT(Sales[[#This Row],[Invoice Date]],"mmm")</f>
        <v>Sep</v>
      </c>
      <c r="F1410" s="4" t="s">
        <v>48</v>
      </c>
      <c r="G1410" s="4" t="s">
        <v>49</v>
      </c>
      <c r="H1410" s="4" t="s">
        <v>68</v>
      </c>
      <c r="I1410" s="6" t="s">
        <v>19</v>
      </c>
      <c r="J1410" s="7">
        <v>65.000000000000014</v>
      </c>
      <c r="K1410" s="8">
        <v>500</v>
      </c>
      <c r="L1410" s="9">
        <f t="shared" si="21"/>
        <v>32500.000000000007</v>
      </c>
      <c r="M1410" s="9">
        <v>81250.000000000015</v>
      </c>
      <c r="N1410" s="10">
        <v>0.25</v>
      </c>
      <c r="O1410" s="4" t="s">
        <v>18</v>
      </c>
    </row>
    <row r="1411" spans="1:15" ht="14.25" customHeight="1" x14ac:dyDescent="0.25">
      <c r="A1411" s="4" t="s">
        <v>25</v>
      </c>
      <c r="B1411" s="4">
        <v>1128299</v>
      </c>
      <c r="C1411" s="5">
        <v>44457</v>
      </c>
      <c r="D1411" s="37">
        <v>2021</v>
      </c>
      <c r="E1411" s="5" t="str">
        <f>TEXT(Sales[[#This Row],[Invoice Date]],"mmm")</f>
        <v>Sep</v>
      </c>
      <c r="F1411" s="4" t="s">
        <v>48</v>
      </c>
      <c r="G1411" s="4" t="s">
        <v>49</v>
      </c>
      <c r="H1411" s="4" t="s">
        <v>68</v>
      </c>
      <c r="I1411" s="6" t="s">
        <v>20</v>
      </c>
      <c r="J1411" s="7">
        <v>60.000000000000007</v>
      </c>
      <c r="K1411" s="8">
        <v>300</v>
      </c>
      <c r="L1411" s="9">
        <f t="shared" ref="L1411:L1474" si="22">J1411*K1411</f>
        <v>18000.000000000004</v>
      </c>
      <c r="M1411" s="9">
        <v>54000.000000000007</v>
      </c>
      <c r="N1411" s="10">
        <v>0.3</v>
      </c>
      <c r="O1411" s="4" t="s">
        <v>18</v>
      </c>
    </row>
    <row r="1412" spans="1:15" ht="14.25" customHeight="1" x14ac:dyDescent="0.25">
      <c r="A1412" s="4" t="s">
        <v>25</v>
      </c>
      <c r="B1412" s="4">
        <v>1128299</v>
      </c>
      <c r="C1412" s="5">
        <v>44457</v>
      </c>
      <c r="D1412" s="37">
        <v>2021</v>
      </c>
      <c r="E1412" s="5" t="str">
        <f>TEXT(Sales[[#This Row],[Invoice Date]],"mmm")</f>
        <v>Sep</v>
      </c>
      <c r="F1412" s="4" t="s">
        <v>48</v>
      </c>
      <c r="G1412" s="4" t="s">
        <v>49</v>
      </c>
      <c r="H1412" s="4" t="s">
        <v>68</v>
      </c>
      <c r="I1412" s="6" t="s">
        <v>21</v>
      </c>
      <c r="J1412" s="7">
        <v>60.000000000000007</v>
      </c>
      <c r="K1412" s="8">
        <v>250</v>
      </c>
      <c r="L1412" s="9">
        <f t="shared" si="22"/>
        <v>15000.000000000002</v>
      </c>
      <c r="M1412" s="9">
        <v>45000.000000000007</v>
      </c>
      <c r="N1412" s="10">
        <v>0.3</v>
      </c>
      <c r="O1412" s="4" t="s">
        <v>18</v>
      </c>
    </row>
    <row r="1413" spans="1:15" ht="14.25" customHeight="1" x14ac:dyDescent="0.25">
      <c r="A1413" s="4" t="s">
        <v>25</v>
      </c>
      <c r="B1413" s="4">
        <v>1128299</v>
      </c>
      <c r="C1413" s="5">
        <v>44457</v>
      </c>
      <c r="D1413" s="37">
        <v>2021</v>
      </c>
      <c r="E1413" s="5" t="str">
        <f>TEXT(Sales[[#This Row],[Invoice Date]],"mmm")</f>
        <v>Sep</v>
      </c>
      <c r="F1413" s="4" t="s">
        <v>48</v>
      </c>
      <c r="G1413" s="4" t="s">
        <v>49</v>
      </c>
      <c r="H1413" s="4" t="s">
        <v>68</v>
      </c>
      <c r="I1413" s="6" t="s">
        <v>22</v>
      </c>
      <c r="J1413" s="7">
        <v>70</v>
      </c>
      <c r="K1413" s="8">
        <v>275</v>
      </c>
      <c r="L1413" s="9">
        <f t="shared" si="22"/>
        <v>19250</v>
      </c>
      <c r="M1413" s="9">
        <v>38500</v>
      </c>
      <c r="N1413" s="10">
        <v>0.2</v>
      </c>
      <c r="O1413" s="4" t="s">
        <v>18</v>
      </c>
    </row>
    <row r="1414" spans="1:15" ht="14.25" customHeight="1" x14ac:dyDescent="0.25">
      <c r="A1414" s="4" t="s">
        <v>25</v>
      </c>
      <c r="B1414" s="4">
        <v>1128299</v>
      </c>
      <c r="C1414" s="5">
        <v>44457</v>
      </c>
      <c r="D1414" s="37">
        <v>2021</v>
      </c>
      <c r="E1414" s="5" t="str">
        <f>TEXT(Sales[[#This Row],[Invoice Date]],"mmm")</f>
        <v>Sep</v>
      </c>
      <c r="F1414" s="4" t="s">
        <v>48</v>
      </c>
      <c r="G1414" s="4" t="s">
        <v>49</v>
      </c>
      <c r="H1414" s="4" t="s">
        <v>68</v>
      </c>
      <c r="I1414" s="6" t="s">
        <v>23</v>
      </c>
      <c r="J1414" s="7">
        <v>54.999999999999993</v>
      </c>
      <c r="K1414" s="8">
        <v>300</v>
      </c>
      <c r="L1414" s="9">
        <f t="shared" si="22"/>
        <v>16499.999999999996</v>
      </c>
      <c r="M1414" s="9">
        <v>74249.999999999985</v>
      </c>
      <c r="N1414" s="10">
        <v>0.45</v>
      </c>
      <c r="O1414" s="4" t="s">
        <v>18</v>
      </c>
    </row>
    <row r="1415" spans="1:15" ht="14.25" customHeight="1" x14ac:dyDescent="0.25">
      <c r="A1415" s="4" t="s">
        <v>25</v>
      </c>
      <c r="B1415" s="4">
        <v>1128299</v>
      </c>
      <c r="C1415" s="5">
        <v>44486</v>
      </c>
      <c r="D1415" s="37">
        <v>2021</v>
      </c>
      <c r="E1415" s="5" t="str">
        <f>TEXT(Sales[[#This Row],[Invoice Date]],"mmm")</f>
        <v>Oct</v>
      </c>
      <c r="F1415" s="4" t="s">
        <v>48</v>
      </c>
      <c r="G1415" s="4" t="s">
        <v>49</v>
      </c>
      <c r="H1415" s="4" t="s">
        <v>68</v>
      </c>
      <c r="I1415" s="6" t="s">
        <v>17</v>
      </c>
      <c r="J1415" s="7">
        <v>50</v>
      </c>
      <c r="K1415" s="8">
        <v>400</v>
      </c>
      <c r="L1415" s="9">
        <f t="shared" si="22"/>
        <v>20000</v>
      </c>
      <c r="M1415" s="9">
        <v>60000</v>
      </c>
      <c r="N1415" s="10">
        <v>0.3</v>
      </c>
      <c r="O1415" s="4" t="s">
        <v>18</v>
      </c>
    </row>
    <row r="1416" spans="1:15" ht="14.25" customHeight="1" x14ac:dyDescent="0.25">
      <c r="A1416" s="4" t="s">
        <v>25</v>
      </c>
      <c r="B1416" s="4">
        <v>1128299</v>
      </c>
      <c r="C1416" s="5">
        <v>44486</v>
      </c>
      <c r="D1416" s="37">
        <v>2021</v>
      </c>
      <c r="E1416" s="5" t="str">
        <f>TEXT(Sales[[#This Row],[Invoice Date]],"mmm")</f>
        <v>Oct</v>
      </c>
      <c r="F1416" s="4" t="s">
        <v>48</v>
      </c>
      <c r="G1416" s="4" t="s">
        <v>49</v>
      </c>
      <c r="H1416" s="4" t="s">
        <v>68</v>
      </c>
      <c r="I1416" s="6" t="s">
        <v>19</v>
      </c>
      <c r="J1416" s="7">
        <v>65.000000000000014</v>
      </c>
      <c r="K1416" s="8">
        <v>575</v>
      </c>
      <c r="L1416" s="9">
        <f t="shared" si="22"/>
        <v>37375.000000000007</v>
      </c>
      <c r="M1416" s="9">
        <v>93437.500000000015</v>
      </c>
      <c r="N1416" s="10">
        <v>0.25</v>
      </c>
      <c r="O1416" s="4" t="s">
        <v>18</v>
      </c>
    </row>
    <row r="1417" spans="1:15" ht="14.25" customHeight="1" x14ac:dyDescent="0.25">
      <c r="A1417" s="4" t="s">
        <v>25</v>
      </c>
      <c r="B1417" s="4">
        <v>1128299</v>
      </c>
      <c r="C1417" s="5">
        <v>44486</v>
      </c>
      <c r="D1417" s="37">
        <v>2021</v>
      </c>
      <c r="E1417" s="5" t="str">
        <f>TEXT(Sales[[#This Row],[Invoice Date]],"mmm")</f>
        <v>Oct</v>
      </c>
      <c r="F1417" s="4" t="s">
        <v>48</v>
      </c>
      <c r="G1417" s="4" t="s">
        <v>49</v>
      </c>
      <c r="H1417" s="4" t="s">
        <v>68</v>
      </c>
      <c r="I1417" s="6" t="s">
        <v>20</v>
      </c>
      <c r="J1417" s="7">
        <v>60.000000000000007</v>
      </c>
      <c r="K1417" s="8">
        <v>400</v>
      </c>
      <c r="L1417" s="9">
        <f t="shared" si="22"/>
        <v>24000.000000000004</v>
      </c>
      <c r="M1417" s="9">
        <v>72000</v>
      </c>
      <c r="N1417" s="10">
        <v>0.3</v>
      </c>
      <c r="O1417" s="4" t="s">
        <v>18</v>
      </c>
    </row>
    <row r="1418" spans="1:15" ht="14.25" customHeight="1" x14ac:dyDescent="0.25">
      <c r="A1418" s="4" t="s">
        <v>25</v>
      </c>
      <c r="B1418" s="4">
        <v>1128299</v>
      </c>
      <c r="C1418" s="5">
        <v>44486</v>
      </c>
      <c r="D1418" s="37">
        <v>2021</v>
      </c>
      <c r="E1418" s="5" t="str">
        <f>TEXT(Sales[[#This Row],[Invoice Date]],"mmm")</f>
        <v>Oct</v>
      </c>
      <c r="F1418" s="4" t="s">
        <v>48</v>
      </c>
      <c r="G1418" s="4" t="s">
        <v>49</v>
      </c>
      <c r="H1418" s="4" t="s">
        <v>68</v>
      </c>
      <c r="I1418" s="6" t="s">
        <v>21</v>
      </c>
      <c r="J1418" s="7">
        <v>55.000000000000007</v>
      </c>
      <c r="K1418" s="8">
        <v>375</v>
      </c>
      <c r="L1418" s="9">
        <f t="shared" si="22"/>
        <v>20625.000000000004</v>
      </c>
      <c r="M1418" s="9">
        <v>61875.000000000007</v>
      </c>
      <c r="N1418" s="10">
        <v>0.3</v>
      </c>
      <c r="O1418" s="4" t="s">
        <v>18</v>
      </c>
    </row>
    <row r="1419" spans="1:15" ht="14.25" customHeight="1" x14ac:dyDescent="0.25">
      <c r="A1419" s="4" t="s">
        <v>25</v>
      </c>
      <c r="B1419" s="4">
        <v>1128299</v>
      </c>
      <c r="C1419" s="5">
        <v>44486</v>
      </c>
      <c r="D1419" s="37">
        <v>2021</v>
      </c>
      <c r="E1419" s="5" t="str">
        <f>TEXT(Sales[[#This Row],[Invoice Date]],"mmm")</f>
        <v>Oct</v>
      </c>
      <c r="F1419" s="4" t="s">
        <v>48</v>
      </c>
      <c r="G1419" s="4" t="s">
        <v>49</v>
      </c>
      <c r="H1419" s="4" t="s">
        <v>68</v>
      </c>
      <c r="I1419" s="6" t="s">
        <v>22</v>
      </c>
      <c r="J1419" s="7">
        <v>65</v>
      </c>
      <c r="K1419" s="8">
        <v>350</v>
      </c>
      <c r="L1419" s="9">
        <f t="shared" si="22"/>
        <v>22750</v>
      </c>
      <c r="M1419" s="9">
        <v>45500</v>
      </c>
      <c r="N1419" s="10">
        <v>0.2</v>
      </c>
      <c r="O1419" s="4" t="s">
        <v>18</v>
      </c>
    </row>
    <row r="1420" spans="1:15" ht="14.25" customHeight="1" x14ac:dyDescent="0.25">
      <c r="A1420" s="4" t="s">
        <v>25</v>
      </c>
      <c r="B1420" s="4">
        <v>1128299</v>
      </c>
      <c r="C1420" s="5">
        <v>44486</v>
      </c>
      <c r="D1420" s="37">
        <v>2021</v>
      </c>
      <c r="E1420" s="5" t="str">
        <f>TEXT(Sales[[#This Row],[Invoice Date]],"mmm")</f>
        <v>Oct</v>
      </c>
      <c r="F1420" s="4" t="s">
        <v>48</v>
      </c>
      <c r="G1420" s="4" t="s">
        <v>49</v>
      </c>
      <c r="H1420" s="4" t="s">
        <v>68</v>
      </c>
      <c r="I1420" s="6" t="s">
        <v>23</v>
      </c>
      <c r="J1420" s="7">
        <v>70</v>
      </c>
      <c r="K1420" s="8">
        <v>400</v>
      </c>
      <c r="L1420" s="9">
        <f t="shared" si="22"/>
        <v>28000</v>
      </c>
      <c r="M1420" s="9">
        <v>126000</v>
      </c>
      <c r="N1420" s="10">
        <v>0.45</v>
      </c>
      <c r="O1420" s="4" t="s">
        <v>18</v>
      </c>
    </row>
    <row r="1421" spans="1:15" ht="14.25" customHeight="1" x14ac:dyDescent="0.25">
      <c r="A1421" s="4" t="s">
        <v>25</v>
      </c>
      <c r="B1421" s="4">
        <v>1128299</v>
      </c>
      <c r="C1421" s="5">
        <v>44517</v>
      </c>
      <c r="D1421" s="37">
        <v>2021</v>
      </c>
      <c r="E1421" s="5" t="str">
        <f>TEXT(Sales[[#This Row],[Invoice Date]],"mmm")</f>
        <v>Nov</v>
      </c>
      <c r="F1421" s="4" t="s">
        <v>48</v>
      </c>
      <c r="G1421" s="4" t="s">
        <v>49</v>
      </c>
      <c r="H1421" s="4" t="s">
        <v>68</v>
      </c>
      <c r="I1421" s="6" t="s">
        <v>17</v>
      </c>
      <c r="J1421" s="7">
        <v>55.000000000000007</v>
      </c>
      <c r="K1421" s="8">
        <v>625</v>
      </c>
      <c r="L1421" s="9">
        <f t="shared" si="22"/>
        <v>34375.000000000007</v>
      </c>
      <c r="M1421" s="9">
        <v>103125.00000000001</v>
      </c>
      <c r="N1421" s="10">
        <v>0.3</v>
      </c>
      <c r="O1421" s="4" t="s">
        <v>18</v>
      </c>
    </row>
    <row r="1422" spans="1:15" ht="14.25" customHeight="1" x14ac:dyDescent="0.25">
      <c r="A1422" s="4" t="s">
        <v>25</v>
      </c>
      <c r="B1422" s="4">
        <v>1128299</v>
      </c>
      <c r="C1422" s="5">
        <v>44517</v>
      </c>
      <c r="D1422" s="37">
        <v>2021</v>
      </c>
      <c r="E1422" s="5" t="str">
        <f>TEXT(Sales[[#This Row],[Invoice Date]],"mmm")</f>
        <v>Nov</v>
      </c>
      <c r="F1422" s="4" t="s">
        <v>48</v>
      </c>
      <c r="G1422" s="4" t="s">
        <v>49</v>
      </c>
      <c r="H1422" s="4" t="s">
        <v>68</v>
      </c>
      <c r="I1422" s="6" t="s">
        <v>19</v>
      </c>
      <c r="J1422" s="7">
        <v>60.000000000000007</v>
      </c>
      <c r="K1422" s="8">
        <v>700</v>
      </c>
      <c r="L1422" s="9">
        <f t="shared" si="22"/>
        <v>42000.000000000007</v>
      </c>
      <c r="M1422" s="9">
        <v>105000.00000000001</v>
      </c>
      <c r="N1422" s="10">
        <v>0.25</v>
      </c>
      <c r="O1422" s="4" t="s">
        <v>18</v>
      </c>
    </row>
    <row r="1423" spans="1:15" ht="14.25" customHeight="1" x14ac:dyDescent="0.25">
      <c r="A1423" s="4" t="s">
        <v>25</v>
      </c>
      <c r="B1423" s="4">
        <v>1128299</v>
      </c>
      <c r="C1423" s="5">
        <v>44517</v>
      </c>
      <c r="D1423" s="37">
        <v>2021</v>
      </c>
      <c r="E1423" s="5" t="str">
        <f>TEXT(Sales[[#This Row],[Invoice Date]],"mmm")</f>
        <v>Nov</v>
      </c>
      <c r="F1423" s="4" t="s">
        <v>48</v>
      </c>
      <c r="G1423" s="4" t="s">
        <v>49</v>
      </c>
      <c r="H1423" s="4" t="s">
        <v>68</v>
      </c>
      <c r="I1423" s="6" t="s">
        <v>20</v>
      </c>
      <c r="J1423" s="7">
        <v>55.000000000000007</v>
      </c>
      <c r="K1423" s="8">
        <v>525</v>
      </c>
      <c r="L1423" s="9">
        <f t="shared" si="22"/>
        <v>28875.000000000004</v>
      </c>
      <c r="M1423" s="9">
        <v>86625.000000000015</v>
      </c>
      <c r="N1423" s="10">
        <v>0.3</v>
      </c>
      <c r="O1423" s="4" t="s">
        <v>18</v>
      </c>
    </row>
    <row r="1424" spans="1:15" ht="14.25" customHeight="1" x14ac:dyDescent="0.25">
      <c r="A1424" s="4" t="s">
        <v>25</v>
      </c>
      <c r="B1424" s="4">
        <v>1128299</v>
      </c>
      <c r="C1424" s="5">
        <v>44517</v>
      </c>
      <c r="D1424" s="37">
        <v>2021</v>
      </c>
      <c r="E1424" s="5" t="str">
        <f>TEXT(Sales[[#This Row],[Invoice Date]],"mmm")</f>
        <v>Nov</v>
      </c>
      <c r="F1424" s="4" t="s">
        <v>48</v>
      </c>
      <c r="G1424" s="4" t="s">
        <v>49</v>
      </c>
      <c r="H1424" s="4" t="s">
        <v>68</v>
      </c>
      <c r="I1424" s="6" t="s">
        <v>21</v>
      </c>
      <c r="J1424" s="7">
        <v>65.000000000000014</v>
      </c>
      <c r="K1424" s="8">
        <v>500</v>
      </c>
      <c r="L1424" s="9">
        <f t="shared" si="22"/>
        <v>32500.000000000007</v>
      </c>
      <c r="M1424" s="9">
        <v>97500.000000000015</v>
      </c>
      <c r="N1424" s="10">
        <v>0.3</v>
      </c>
      <c r="O1424" s="4" t="s">
        <v>18</v>
      </c>
    </row>
    <row r="1425" spans="1:15" ht="14.25" customHeight="1" x14ac:dyDescent="0.25">
      <c r="A1425" s="4" t="s">
        <v>25</v>
      </c>
      <c r="B1425" s="4">
        <v>1128299</v>
      </c>
      <c r="C1425" s="5">
        <v>44517</v>
      </c>
      <c r="D1425" s="37">
        <v>2021</v>
      </c>
      <c r="E1425" s="5" t="str">
        <f>TEXT(Sales[[#This Row],[Invoice Date]],"mmm")</f>
        <v>Nov</v>
      </c>
      <c r="F1425" s="4" t="s">
        <v>48</v>
      </c>
      <c r="G1425" s="4" t="s">
        <v>49</v>
      </c>
      <c r="H1425" s="4" t="s">
        <v>68</v>
      </c>
      <c r="I1425" s="6" t="s">
        <v>22</v>
      </c>
      <c r="J1425" s="7">
        <v>85.000000000000014</v>
      </c>
      <c r="K1425" s="8">
        <v>475</v>
      </c>
      <c r="L1425" s="9">
        <f t="shared" si="22"/>
        <v>40375.000000000007</v>
      </c>
      <c r="M1425" s="9">
        <v>80750.000000000015</v>
      </c>
      <c r="N1425" s="10">
        <v>0.2</v>
      </c>
      <c r="O1425" s="4" t="s">
        <v>18</v>
      </c>
    </row>
    <row r="1426" spans="1:15" ht="14.25" customHeight="1" x14ac:dyDescent="0.25">
      <c r="A1426" s="4" t="s">
        <v>25</v>
      </c>
      <c r="B1426" s="4">
        <v>1128299</v>
      </c>
      <c r="C1426" s="5">
        <v>44517</v>
      </c>
      <c r="D1426" s="37">
        <v>2021</v>
      </c>
      <c r="E1426" s="5" t="str">
        <f>TEXT(Sales[[#This Row],[Invoice Date]],"mmm")</f>
        <v>Nov</v>
      </c>
      <c r="F1426" s="4" t="s">
        <v>48</v>
      </c>
      <c r="G1426" s="4" t="s">
        <v>49</v>
      </c>
      <c r="H1426" s="4" t="s">
        <v>68</v>
      </c>
      <c r="I1426" s="6" t="s">
        <v>23</v>
      </c>
      <c r="J1426" s="7">
        <v>90.000000000000014</v>
      </c>
      <c r="K1426" s="8">
        <v>600</v>
      </c>
      <c r="L1426" s="9">
        <f t="shared" si="22"/>
        <v>54000.000000000007</v>
      </c>
      <c r="M1426" s="9">
        <v>243000.00000000006</v>
      </c>
      <c r="N1426" s="10">
        <v>0.45</v>
      </c>
      <c r="O1426" s="4" t="s">
        <v>18</v>
      </c>
    </row>
    <row r="1427" spans="1:15" ht="14.25" customHeight="1" x14ac:dyDescent="0.25">
      <c r="A1427" s="4" t="s">
        <v>25</v>
      </c>
      <c r="B1427" s="4">
        <v>1128299</v>
      </c>
      <c r="C1427" s="5">
        <v>44546</v>
      </c>
      <c r="D1427" s="37">
        <v>2021</v>
      </c>
      <c r="E1427" s="5" t="str">
        <f>TEXT(Sales[[#This Row],[Invoice Date]],"mmm")</f>
        <v>Dec</v>
      </c>
      <c r="F1427" s="4" t="s">
        <v>48</v>
      </c>
      <c r="G1427" s="4" t="s">
        <v>49</v>
      </c>
      <c r="H1427" s="4" t="s">
        <v>68</v>
      </c>
      <c r="I1427" s="6" t="s">
        <v>17</v>
      </c>
      <c r="J1427" s="7">
        <v>75.000000000000014</v>
      </c>
      <c r="K1427" s="8">
        <v>800</v>
      </c>
      <c r="L1427" s="9">
        <f t="shared" si="22"/>
        <v>60000.000000000015</v>
      </c>
      <c r="M1427" s="9">
        <v>180000.00000000003</v>
      </c>
      <c r="N1427" s="10">
        <v>0.3</v>
      </c>
      <c r="O1427" s="4" t="s">
        <v>18</v>
      </c>
    </row>
    <row r="1428" spans="1:15" ht="14.25" customHeight="1" x14ac:dyDescent="0.25">
      <c r="A1428" s="4" t="s">
        <v>25</v>
      </c>
      <c r="B1428" s="4">
        <v>1128299</v>
      </c>
      <c r="C1428" s="5">
        <v>44546</v>
      </c>
      <c r="D1428" s="37">
        <v>2021</v>
      </c>
      <c r="E1428" s="5" t="str">
        <f>TEXT(Sales[[#This Row],[Invoice Date]],"mmm")</f>
        <v>Dec</v>
      </c>
      <c r="F1428" s="4" t="s">
        <v>48</v>
      </c>
      <c r="G1428" s="4" t="s">
        <v>49</v>
      </c>
      <c r="H1428" s="4" t="s">
        <v>68</v>
      </c>
      <c r="I1428" s="6" t="s">
        <v>19</v>
      </c>
      <c r="J1428" s="7">
        <v>85.000000000000014</v>
      </c>
      <c r="K1428" s="8">
        <v>800</v>
      </c>
      <c r="L1428" s="9">
        <f t="shared" si="22"/>
        <v>68000.000000000015</v>
      </c>
      <c r="M1428" s="9">
        <v>170000.00000000003</v>
      </c>
      <c r="N1428" s="10">
        <v>0.25</v>
      </c>
      <c r="O1428" s="4" t="s">
        <v>18</v>
      </c>
    </row>
    <row r="1429" spans="1:15" ht="14.25" customHeight="1" x14ac:dyDescent="0.25">
      <c r="A1429" s="4" t="s">
        <v>30</v>
      </c>
      <c r="B1429" s="4">
        <v>1128299</v>
      </c>
      <c r="C1429" s="5">
        <v>44546</v>
      </c>
      <c r="D1429" s="37">
        <v>2021</v>
      </c>
      <c r="E1429" s="5" t="str">
        <f>TEXT(Sales[[#This Row],[Invoice Date]],"mmm")</f>
        <v>Dec</v>
      </c>
      <c r="F1429" s="4" t="s">
        <v>48</v>
      </c>
      <c r="G1429" s="4" t="s">
        <v>49</v>
      </c>
      <c r="H1429" s="4" t="s">
        <v>68</v>
      </c>
      <c r="I1429" s="6" t="s">
        <v>20</v>
      </c>
      <c r="J1429" s="7">
        <v>80.000000000000014</v>
      </c>
      <c r="K1429" s="8">
        <v>600</v>
      </c>
      <c r="L1429" s="9">
        <f t="shared" si="22"/>
        <v>48000.000000000007</v>
      </c>
      <c r="M1429" s="9">
        <v>144000</v>
      </c>
      <c r="N1429" s="10">
        <v>0.3</v>
      </c>
      <c r="O1429" s="4" t="s">
        <v>18</v>
      </c>
    </row>
    <row r="1430" spans="1:15" ht="14.25" customHeight="1" x14ac:dyDescent="0.25">
      <c r="A1430" s="4" t="s">
        <v>30</v>
      </c>
      <c r="B1430" s="4">
        <v>1128299</v>
      </c>
      <c r="C1430" s="5">
        <v>44546</v>
      </c>
      <c r="D1430" s="37">
        <v>2021</v>
      </c>
      <c r="E1430" s="5" t="str">
        <f>TEXT(Sales[[#This Row],[Invoice Date]],"mmm")</f>
        <v>Dec</v>
      </c>
      <c r="F1430" s="4" t="s">
        <v>48</v>
      </c>
      <c r="G1430" s="4" t="s">
        <v>49</v>
      </c>
      <c r="H1430" s="4" t="s">
        <v>68</v>
      </c>
      <c r="I1430" s="6" t="s">
        <v>21</v>
      </c>
      <c r="J1430" s="7">
        <v>80.000000000000014</v>
      </c>
      <c r="K1430" s="8">
        <v>600</v>
      </c>
      <c r="L1430" s="9">
        <f t="shared" si="22"/>
        <v>48000.000000000007</v>
      </c>
      <c r="M1430" s="9">
        <v>144000</v>
      </c>
      <c r="N1430" s="10">
        <v>0.3</v>
      </c>
      <c r="O1430" s="4" t="s">
        <v>18</v>
      </c>
    </row>
    <row r="1431" spans="1:15" ht="14.25" customHeight="1" x14ac:dyDescent="0.25">
      <c r="A1431" s="4" t="s">
        <v>30</v>
      </c>
      <c r="B1431" s="4">
        <v>1128299</v>
      </c>
      <c r="C1431" s="5">
        <v>44546</v>
      </c>
      <c r="D1431" s="37">
        <v>2021</v>
      </c>
      <c r="E1431" s="5" t="str">
        <f>TEXT(Sales[[#This Row],[Invoice Date]],"mmm")</f>
        <v>Dec</v>
      </c>
      <c r="F1431" s="4" t="s">
        <v>48</v>
      </c>
      <c r="G1431" s="4" t="s">
        <v>49</v>
      </c>
      <c r="H1431" s="4" t="s">
        <v>68</v>
      </c>
      <c r="I1431" s="6" t="s">
        <v>22</v>
      </c>
      <c r="J1431" s="7">
        <v>90.000000000000014</v>
      </c>
      <c r="K1431" s="8">
        <v>525</v>
      </c>
      <c r="L1431" s="9">
        <f t="shared" si="22"/>
        <v>47250.000000000007</v>
      </c>
      <c r="M1431" s="9">
        <v>94500.000000000015</v>
      </c>
      <c r="N1431" s="10">
        <v>0.2</v>
      </c>
      <c r="O1431" s="4" t="s">
        <v>18</v>
      </c>
    </row>
    <row r="1432" spans="1:15" ht="14.25" customHeight="1" x14ac:dyDescent="0.25">
      <c r="A1432" s="4" t="s">
        <v>30</v>
      </c>
      <c r="B1432" s="4">
        <v>1128299</v>
      </c>
      <c r="C1432" s="5">
        <v>44546</v>
      </c>
      <c r="D1432" s="37">
        <v>2021</v>
      </c>
      <c r="E1432" s="5" t="str">
        <f>TEXT(Sales[[#This Row],[Invoice Date]],"mmm")</f>
        <v>Dec</v>
      </c>
      <c r="F1432" s="4" t="s">
        <v>48</v>
      </c>
      <c r="G1432" s="4" t="s">
        <v>49</v>
      </c>
      <c r="H1432" s="4" t="s">
        <v>68</v>
      </c>
      <c r="I1432" s="6" t="s">
        <v>23</v>
      </c>
      <c r="J1432" s="7">
        <v>95.000000000000014</v>
      </c>
      <c r="K1432" s="8">
        <v>625</v>
      </c>
      <c r="L1432" s="9">
        <f t="shared" si="22"/>
        <v>59375.000000000007</v>
      </c>
      <c r="M1432" s="9">
        <v>267187.50000000006</v>
      </c>
      <c r="N1432" s="10">
        <v>0.45</v>
      </c>
      <c r="O1432" s="4" t="s">
        <v>18</v>
      </c>
    </row>
    <row r="1433" spans="1:15" ht="14.25" customHeight="1" x14ac:dyDescent="0.25">
      <c r="A1433" s="4" t="s">
        <v>30</v>
      </c>
      <c r="B1433" s="4">
        <v>1185732</v>
      </c>
      <c r="C1433" s="5">
        <v>44208</v>
      </c>
      <c r="D1433" s="37">
        <v>2021</v>
      </c>
      <c r="E1433" s="5" t="str">
        <f>TEXT(Sales[[#This Row],[Invoice Date]],"mmm")</f>
        <v>Jan</v>
      </c>
      <c r="F1433" s="4" t="s">
        <v>48</v>
      </c>
      <c r="G1433" s="4" t="s">
        <v>49</v>
      </c>
      <c r="H1433" s="4" t="s">
        <v>68</v>
      </c>
      <c r="I1433" s="6" t="s">
        <v>17</v>
      </c>
      <c r="J1433" s="7">
        <v>45</v>
      </c>
      <c r="K1433" s="8">
        <v>850</v>
      </c>
      <c r="L1433" s="9">
        <f t="shared" si="22"/>
        <v>38250</v>
      </c>
      <c r="M1433" s="9">
        <v>172125</v>
      </c>
      <c r="N1433" s="10">
        <v>0.45</v>
      </c>
      <c r="O1433" s="4" t="s">
        <v>18</v>
      </c>
    </row>
    <row r="1434" spans="1:15" ht="14.25" customHeight="1" x14ac:dyDescent="0.25">
      <c r="A1434" s="4" t="s">
        <v>30</v>
      </c>
      <c r="B1434" s="4">
        <v>1185732</v>
      </c>
      <c r="C1434" s="5">
        <v>44208</v>
      </c>
      <c r="D1434" s="37">
        <v>2021</v>
      </c>
      <c r="E1434" s="5" t="str">
        <f>TEXT(Sales[[#This Row],[Invoice Date]],"mmm")</f>
        <v>Jan</v>
      </c>
      <c r="F1434" s="4" t="s">
        <v>48</v>
      </c>
      <c r="G1434" s="4" t="s">
        <v>49</v>
      </c>
      <c r="H1434" s="4" t="s">
        <v>68</v>
      </c>
      <c r="I1434" s="6" t="s">
        <v>19</v>
      </c>
      <c r="J1434" s="7">
        <v>45</v>
      </c>
      <c r="K1434" s="8">
        <v>650</v>
      </c>
      <c r="L1434" s="9">
        <f t="shared" si="22"/>
        <v>29250</v>
      </c>
      <c r="M1434" s="9">
        <v>102375</v>
      </c>
      <c r="N1434" s="10">
        <v>0.35</v>
      </c>
      <c r="O1434" s="4" t="s">
        <v>18</v>
      </c>
    </row>
    <row r="1435" spans="1:15" ht="14.25" customHeight="1" x14ac:dyDescent="0.25">
      <c r="A1435" s="4" t="s">
        <v>30</v>
      </c>
      <c r="B1435" s="4">
        <v>1185732</v>
      </c>
      <c r="C1435" s="5">
        <v>44208</v>
      </c>
      <c r="D1435" s="37">
        <v>2021</v>
      </c>
      <c r="E1435" s="5" t="str">
        <f>TEXT(Sales[[#This Row],[Invoice Date]],"mmm")</f>
        <v>Jan</v>
      </c>
      <c r="F1435" s="4" t="s">
        <v>48</v>
      </c>
      <c r="G1435" s="4" t="s">
        <v>49</v>
      </c>
      <c r="H1435" s="4" t="s">
        <v>68</v>
      </c>
      <c r="I1435" s="6" t="s">
        <v>20</v>
      </c>
      <c r="J1435" s="7">
        <v>35</v>
      </c>
      <c r="K1435" s="8">
        <v>650</v>
      </c>
      <c r="L1435" s="9">
        <f t="shared" si="22"/>
        <v>22750</v>
      </c>
      <c r="M1435" s="9">
        <v>56875</v>
      </c>
      <c r="N1435" s="10">
        <v>0.25</v>
      </c>
      <c r="O1435" s="4" t="s">
        <v>18</v>
      </c>
    </row>
    <row r="1436" spans="1:15" ht="14.25" customHeight="1" x14ac:dyDescent="0.25">
      <c r="A1436" s="4" t="s">
        <v>30</v>
      </c>
      <c r="B1436" s="4">
        <v>1185732</v>
      </c>
      <c r="C1436" s="5">
        <v>44208</v>
      </c>
      <c r="D1436" s="37">
        <v>2021</v>
      </c>
      <c r="E1436" s="5" t="str">
        <f>TEXT(Sales[[#This Row],[Invoice Date]],"mmm")</f>
        <v>Jan</v>
      </c>
      <c r="F1436" s="4" t="s">
        <v>48</v>
      </c>
      <c r="G1436" s="4" t="s">
        <v>49</v>
      </c>
      <c r="H1436" s="4" t="s">
        <v>68</v>
      </c>
      <c r="I1436" s="6" t="s">
        <v>21</v>
      </c>
      <c r="J1436" s="7">
        <v>40</v>
      </c>
      <c r="K1436" s="8">
        <v>500</v>
      </c>
      <c r="L1436" s="9">
        <f t="shared" si="22"/>
        <v>20000</v>
      </c>
      <c r="M1436" s="9">
        <v>60000</v>
      </c>
      <c r="N1436" s="10">
        <v>0.3</v>
      </c>
      <c r="O1436" s="4" t="s">
        <v>18</v>
      </c>
    </row>
    <row r="1437" spans="1:15" ht="14.25" customHeight="1" x14ac:dyDescent="0.25">
      <c r="A1437" s="4" t="s">
        <v>30</v>
      </c>
      <c r="B1437" s="4">
        <v>1185732</v>
      </c>
      <c r="C1437" s="5">
        <v>44208</v>
      </c>
      <c r="D1437" s="37">
        <v>2021</v>
      </c>
      <c r="E1437" s="5" t="str">
        <f>TEXT(Sales[[#This Row],[Invoice Date]],"mmm")</f>
        <v>Jan</v>
      </c>
      <c r="F1437" s="4" t="s">
        <v>48</v>
      </c>
      <c r="G1437" s="4" t="s">
        <v>49</v>
      </c>
      <c r="H1437" s="4" t="s">
        <v>68</v>
      </c>
      <c r="I1437" s="6" t="s">
        <v>22</v>
      </c>
      <c r="J1437" s="7">
        <v>55.000000000000007</v>
      </c>
      <c r="K1437" s="8">
        <v>550</v>
      </c>
      <c r="L1437" s="9">
        <f t="shared" si="22"/>
        <v>30250.000000000004</v>
      </c>
      <c r="M1437" s="9">
        <v>105875.00000000001</v>
      </c>
      <c r="N1437" s="10">
        <v>0.35</v>
      </c>
      <c r="O1437" s="4" t="s">
        <v>18</v>
      </c>
    </row>
    <row r="1438" spans="1:15" ht="14.25" customHeight="1" x14ac:dyDescent="0.25">
      <c r="A1438" s="4" t="s">
        <v>30</v>
      </c>
      <c r="B1438" s="4">
        <v>1185732</v>
      </c>
      <c r="C1438" s="5">
        <v>44208</v>
      </c>
      <c r="D1438" s="37">
        <v>2021</v>
      </c>
      <c r="E1438" s="5" t="str">
        <f>TEXT(Sales[[#This Row],[Invoice Date]],"mmm")</f>
        <v>Jan</v>
      </c>
      <c r="F1438" s="4" t="s">
        <v>48</v>
      </c>
      <c r="G1438" s="4" t="s">
        <v>49</v>
      </c>
      <c r="H1438" s="4" t="s">
        <v>68</v>
      </c>
      <c r="I1438" s="6" t="s">
        <v>23</v>
      </c>
      <c r="J1438" s="7">
        <v>45</v>
      </c>
      <c r="K1438" s="8">
        <v>650</v>
      </c>
      <c r="L1438" s="9">
        <f t="shared" si="22"/>
        <v>29250</v>
      </c>
      <c r="M1438" s="9">
        <v>146250</v>
      </c>
      <c r="N1438" s="10">
        <v>0.5</v>
      </c>
      <c r="O1438" s="4" t="s">
        <v>18</v>
      </c>
    </row>
    <row r="1439" spans="1:15" ht="14.25" customHeight="1" x14ac:dyDescent="0.25">
      <c r="A1439" s="4" t="s">
        <v>30</v>
      </c>
      <c r="B1439" s="4">
        <v>1185732</v>
      </c>
      <c r="C1439" s="5">
        <v>44237</v>
      </c>
      <c r="D1439" s="37">
        <v>2021</v>
      </c>
      <c r="E1439" s="5" t="str">
        <f>TEXT(Sales[[#This Row],[Invoice Date]],"mmm")</f>
        <v>Feb</v>
      </c>
      <c r="F1439" s="4" t="s">
        <v>48</v>
      </c>
      <c r="G1439" s="4" t="s">
        <v>49</v>
      </c>
      <c r="H1439" s="4" t="s">
        <v>68</v>
      </c>
      <c r="I1439" s="6" t="s">
        <v>17</v>
      </c>
      <c r="J1439" s="7">
        <v>45</v>
      </c>
      <c r="K1439" s="8">
        <v>900</v>
      </c>
      <c r="L1439" s="9">
        <f t="shared" si="22"/>
        <v>40500</v>
      </c>
      <c r="M1439" s="9">
        <v>182250</v>
      </c>
      <c r="N1439" s="10">
        <v>0.45</v>
      </c>
      <c r="O1439" s="4" t="s">
        <v>18</v>
      </c>
    </row>
    <row r="1440" spans="1:15" ht="14.25" customHeight="1" x14ac:dyDescent="0.25">
      <c r="A1440" s="4" t="s">
        <v>30</v>
      </c>
      <c r="B1440" s="4">
        <v>1185732</v>
      </c>
      <c r="C1440" s="5">
        <v>44237</v>
      </c>
      <c r="D1440" s="37">
        <v>2021</v>
      </c>
      <c r="E1440" s="5" t="str">
        <f>TEXT(Sales[[#This Row],[Invoice Date]],"mmm")</f>
        <v>Feb</v>
      </c>
      <c r="F1440" s="4" t="s">
        <v>48</v>
      </c>
      <c r="G1440" s="4" t="s">
        <v>49</v>
      </c>
      <c r="H1440" s="4" t="s">
        <v>68</v>
      </c>
      <c r="I1440" s="6" t="s">
        <v>19</v>
      </c>
      <c r="J1440" s="7">
        <v>45</v>
      </c>
      <c r="K1440" s="8">
        <v>550</v>
      </c>
      <c r="L1440" s="9">
        <f t="shared" si="22"/>
        <v>24750</v>
      </c>
      <c r="M1440" s="9">
        <v>86625</v>
      </c>
      <c r="N1440" s="10">
        <v>0.35</v>
      </c>
      <c r="O1440" s="4" t="s">
        <v>18</v>
      </c>
    </row>
    <row r="1441" spans="1:15" ht="14.25" customHeight="1" x14ac:dyDescent="0.25">
      <c r="A1441" s="4" t="s">
        <v>30</v>
      </c>
      <c r="B1441" s="4">
        <v>1185732</v>
      </c>
      <c r="C1441" s="5">
        <v>44237</v>
      </c>
      <c r="D1441" s="37">
        <v>2021</v>
      </c>
      <c r="E1441" s="5" t="str">
        <f>TEXT(Sales[[#This Row],[Invoice Date]],"mmm")</f>
        <v>Feb</v>
      </c>
      <c r="F1441" s="4" t="s">
        <v>48</v>
      </c>
      <c r="G1441" s="4" t="s">
        <v>49</v>
      </c>
      <c r="H1441" s="4" t="s">
        <v>68</v>
      </c>
      <c r="I1441" s="6" t="s">
        <v>20</v>
      </c>
      <c r="J1441" s="7">
        <v>35</v>
      </c>
      <c r="K1441" s="8">
        <v>600</v>
      </c>
      <c r="L1441" s="9">
        <f t="shared" si="22"/>
        <v>21000</v>
      </c>
      <c r="M1441" s="9">
        <v>52500</v>
      </c>
      <c r="N1441" s="10">
        <v>0.25</v>
      </c>
      <c r="O1441" s="4" t="s">
        <v>18</v>
      </c>
    </row>
    <row r="1442" spans="1:15" ht="14.25" customHeight="1" x14ac:dyDescent="0.25">
      <c r="A1442" s="4" t="s">
        <v>30</v>
      </c>
      <c r="B1442" s="4">
        <v>1185732</v>
      </c>
      <c r="C1442" s="5">
        <v>44237</v>
      </c>
      <c r="D1442" s="37">
        <v>2021</v>
      </c>
      <c r="E1442" s="5" t="str">
        <f>TEXT(Sales[[#This Row],[Invoice Date]],"mmm")</f>
        <v>Feb</v>
      </c>
      <c r="F1442" s="4" t="s">
        <v>15</v>
      </c>
      <c r="G1442" s="4" t="s">
        <v>16</v>
      </c>
      <c r="H1442" s="4" t="s">
        <v>69</v>
      </c>
      <c r="I1442" s="6" t="s">
        <v>21</v>
      </c>
      <c r="J1442" s="7">
        <v>40</v>
      </c>
      <c r="K1442" s="8">
        <v>475</v>
      </c>
      <c r="L1442" s="9">
        <f t="shared" si="22"/>
        <v>19000</v>
      </c>
      <c r="M1442" s="9">
        <v>57000</v>
      </c>
      <c r="N1442" s="10">
        <v>0.3</v>
      </c>
      <c r="O1442" s="4" t="s">
        <v>18</v>
      </c>
    </row>
    <row r="1443" spans="1:15" ht="14.25" customHeight="1" x14ac:dyDescent="0.25">
      <c r="A1443" s="4" t="s">
        <v>30</v>
      </c>
      <c r="B1443" s="4">
        <v>1185732</v>
      </c>
      <c r="C1443" s="5">
        <v>44237</v>
      </c>
      <c r="D1443" s="37">
        <v>2021</v>
      </c>
      <c r="E1443" s="5" t="str">
        <f>TEXT(Sales[[#This Row],[Invoice Date]],"mmm")</f>
        <v>Feb</v>
      </c>
      <c r="F1443" s="4" t="s">
        <v>15</v>
      </c>
      <c r="G1443" s="4" t="s">
        <v>16</v>
      </c>
      <c r="H1443" s="4" t="s">
        <v>69</v>
      </c>
      <c r="I1443" s="6" t="s">
        <v>22</v>
      </c>
      <c r="J1443" s="7">
        <v>55.000000000000007</v>
      </c>
      <c r="K1443" s="8">
        <v>550</v>
      </c>
      <c r="L1443" s="9">
        <f t="shared" si="22"/>
        <v>30250.000000000004</v>
      </c>
      <c r="M1443" s="9">
        <v>105875.00000000001</v>
      </c>
      <c r="N1443" s="10">
        <v>0.35</v>
      </c>
      <c r="O1443" s="4" t="s">
        <v>18</v>
      </c>
    </row>
    <row r="1444" spans="1:15" ht="14.25" customHeight="1" x14ac:dyDescent="0.25">
      <c r="A1444" s="4" t="s">
        <v>30</v>
      </c>
      <c r="B1444" s="4">
        <v>1185732</v>
      </c>
      <c r="C1444" s="5">
        <v>44237</v>
      </c>
      <c r="D1444" s="37">
        <v>2021</v>
      </c>
      <c r="E1444" s="5" t="str">
        <f>TEXT(Sales[[#This Row],[Invoice Date]],"mmm")</f>
        <v>Feb</v>
      </c>
      <c r="F1444" s="4" t="s">
        <v>15</v>
      </c>
      <c r="G1444" s="4" t="s">
        <v>16</v>
      </c>
      <c r="H1444" s="4" t="s">
        <v>69</v>
      </c>
      <c r="I1444" s="6" t="s">
        <v>23</v>
      </c>
      <c r="J1444" s="7">
        <v>45</v>
      </c>
      <c r="K1444" s="8">
        <v>650</v>
      </c>
      <c r="L1444" s="9">
        <f t="shared" si="22"/>
        <v>29250</v>
      </c>
      <c r="M1444" s="9">
        <v>146250</v>
      </c>
      <c r="N1444" s="10">
        <v>0.5</v>
      </c>
      <c r="O1444" s="4" t="s">
        <v>18</v>
      </c>
    </row>
    <row r="1445" spans="1:15" ht="14.25" customHeight="1" x14ac:dyDescent="0.25">
      <c r="A1445" s="4" t="s">
        <v>30</v>
      </c>
      <c r="B1445" s="4">
        <v>1185732</v>
      </c>
      <c r="C1445" s="5">
        <v>44263</v>
      </c>
      <c r="D1445" s="37">
        <v>2021</v>
      </c>
      <c r="E1445" s="5" t="str">
        <f>TEXT(Sales[[#This Row],[Invoice Date]],"mmm")</f>
        <v>Mar</v>
      </c>
      <c r="F1445" s="4" t="s">
        <v>15</v>
      </c>
      <c r="G1445" s="4" t="s">
        <v>16</v>
      </c>
      <c r="H1445" s="4" t="s">
        <v>69</v>
      </c>
      <c r="I1445" s="6" t="s">
        <v>17</v>
      </c>
      <c r="J1445" s="7">
        <v>45</v>
      </c>
      <c r="K1445" s="8">
        <v>870</v>
      </c>
      <c r="L1445" s="9">
        <f t="shared" si="22"/>
        <v>39150</v>
      </c>
      <c r="M1445" s="9">
        <v>176175</v>
      </c>
      <c r="N1445" s="10">
        <v>0.45</v>
      </c>
      <c r="O1445" s="4" t="s">
        <v>18</v>
      </c>
    </row>
    <row r="1446" spans="1:15" ht="14.25" customHeight="1" x14ac:dyDescent="0.25">
      <c r="A1446" s="4" t="s">
        <v>30</v>
      </c>
      <c r="B1446" s="4">
        <v>1185732</v>
      </c>
      <c r="C1446" s="5">
        <v>44263</v>
      </c>
      <c r="D1446" s="37">
        <v>2021</v>
      </c>
      <c r="E1446" s="5" t="str">
        <f>TEXT(Sales[[#This Row],[Invoice Date]],"mmm")</f>
        <v>Mar</v>
      </c>
      <c r="F1446" s="4" t="s">
        <v>15</v>
      </c>
      <c r="G1446" s="4" t="s">
        <v>16</v>
      </c>
      <c r="H1446" s="4" t="s">
        <v>69</v>
      </c>
      <c r="I1446" s="6" t="s">
        <v>19</v>
      </c>
      <c r="J1446" s="7">
        <v>45</v>
      </c>
      <c r="K1446" s="8">
        <v>550</v>
      </c>
      <c r="L1446" s="9">
        <f t="shared" si="22"/>
        <v>24750</v>
      </c>
      <c r="M1446" s="9">
        <v>86625</v>
      </c>
      <c r="N1446" s="10">
        <v>0.35</v>
      </c>
      <c r="O1446" s="4" t="s">
        <v>18</v>
      </c>
    </row>
    <row r="1447" spans="1:15" ht="14.25" customHeight="1" x14ac:dyDescent="0.25">
      <c r="A1447" s="4" t="s">
        <v>30</v>
      </c>
      <c r="B1447" s="4">
        <v>1185732</v>
      </c>
      <c r="C1447" s="5">
        <v>44263</v>
      </c>
      <c r="D1447" s="37">
        <v>2021</v>
      </c>
      <c r="E1447" s="5" t="str">
        <f>TEXT(Sales[[#This Row],[Invoice Date]],"mmm")</f>
        <v>Mar</v>
      </c>
      <c r="F1447" s="4" t="s">
        <v>15</v>
      </c>
      <c r="G1447" s="4" t="s">
        <v>16</v>
      </c>
      <c r="H1447" s="4" t="s">
        <v>69</v>
      </c>
      <c r="I1447" s="6" t="s">
        <v>20</v>
      </c>
      <c r="J1447" s="7">
        <v>35</v>
      </c>
      <c r="K1447" s="8">
        <v>575</v>
      </c>
      <c r="L1447" s="9">
        <f t="shared" si="22"/>
        <v>20125</v>
      </c>
      <c r="M1447" s="9">
        <v>50312.5</v>
      </c>
      <c r="N1447" s="10">
        <v>0.25</v>
      </c>
      <c r="O1447" s="4" t="s">
        <v>18</v>
      </c>
    </row>
    <row r="1448" spans="1:15" ht="14.25" customHeight="1" x14ac:dyDescent="0.25">
      <c r="A1448" s="4" t="s">
        <v>30</v>
      </c>
      <c r="B1448" s="4">
        <v>1185732</v>
      </c>
      <c r="C1448" s="5">
        <v>44263</v>
      </c>
      <c r="D1448" s="37">
        <v>2021</v>
      </c>
      <c r="E1448" s="5" t="str">
        <f>TEXT(Sales[[#This Row],[Invoice Date]],"mmm")</f>
        <v>Mar</v>
      </c>
      <c r="F1448" s="4" t="s">
        <v>15</v>
      </c>
      <c r="G1448" s="4" t="s">
        <v>16</v>
      </c>
      <c r="H1448" s="4" t="s">
        <v>69</v>
      </c>
      <c r="I1448" s="6" t="s">
        <v>21</v>
      </c>
      <c r="J1448" s="7">
        <v>40</v>
      </c>
      <c r="K1448" s="8">
        <v>425</v>
      </c>
      <c r="L1448" s="9">
        <f t="shared" si="22"/>
        <v>17000</v>
      </c>
      <c r="M1448" s="9">
        <v>51000</v>
      </c>
      <c r="N1448" s="10">
        <v>0.3</v>
      </c>
      <c r="O1448" s="4" t="s">
        <v>18</v>
      </c>
    </row>
    <row r="1449" spans="1:15" ht="14.25" customHeight="1" x14ac:dyDescent="0.25">
      <c r="A1449" s="4" t="s">
        <v>30</v>
      </c>
      <c r="B1449" s="4">
        <v>1185732</v>
      </c>
      <c r="C1449" s="5">
        <v>44263</v>
      </c>
      <c r="D1449" s="37">
        <v>2021</v>
      </c>
      <c r="E1449" s="5" t="str">
        <f>TEXT(Sales[[#This Row],[Invoice Date]],"mmm")</f>
        <v>Mar</v>
      </c>
      <c r="F1449" s="4" t="s">
        <v>15</v>
      </c>
      <c r="G1449" s="4" t="s">
        <v>16</v>
      </c>
      <c r="H1449" s="4" t="s">
        <v>69</v>
      </c>
      <c r="I1449" s="6" t="s">
        <v>22</v>
      </c>
      <c r="J1449" s="7">
        <v>55.000000000000007</v>
      </c>
      <c r="K1449" s="8">
        <v>475</v>
      </c>
      <c r="L1449" s="9">
        <f t="shared" si="22"/>
        <v>26125.000000000004</v>
      </c>
      <c r="M1449" s="9">
        <v>91437.5</v>
      </c>
      <c r="N1449" s="10">
        <v>0.35</v>
      </c>
      <c r="O1449" s="4" t="s">
        <v>18</v>
      </c>
    </row>
    <row r="1450" spans="1:15" ht="14.25" customHeight="1" x14ac:dyDescent="0.25">
      <c r="A1450" s="4" t="s">
        <v>30</v>
      </c>
      <c r="B1450" s="4">
        <v>1185732</v>
      </c>
      <c r="C1450" s="5">
        <v>44263</v>
      </c>
      <c r="D1450" s="37">
        <v>2021</v>
      </c>
      <c r="E1450" s="5" t="str">
        <f>TEXT(Sales[[#This Row],[Invoice Date]],"mmm")</f>
        <v>Mar</v>
      </c>
      <c r="F1450" s="4" t="s">
        <v>15</v>
      </c>
      <c r="G1450" s="4" t="s">
        <v>16</v>
      </c>
      <c r="H1450" s="4" t="s">
        <v>69</v>
      </c>
      <c r="I1450" s="6" t="s">
        <v>23</v>
      </c>
      <c r="J1450" s="7">
        <v>45</v>
      </c>
      <c r="K1450" s="8">
        <v>575</v>
      </c>
      <c r="L1450" s="9">
        <f t="shared" si="22"/>
        <v>25875</v>
      </c>
      <c r="M1450" s="9">
        <v>129375</v>
      </c>
      <c r="N1450" s="10">
        <v>0.5</v>
      </c>
      <c r="O1450" s="4" t="s">
        <v>18</v>
      </c>
    </row>
    <row r="1451" spans="1:15" ht="14.25" customHeight="1" x14ac:dyDescent="0.25">
      <c r="A1451" s="4" t="s">
        <v>30</v>
      </c>
      <c r="B1451" s="4">
        <v>1185732</v>
      </c>
      <c r="C1451" s="5">
        <v>44295</v>
      </c>
      <c r="D1451" s="37">
        <v>2021</v>
      </c>
      <c r="E1451" s="5" t="str">
        <f>TEXT(Sales[[#This Row],[Invoice Date]],"mmm")</f>
        <v>Apr</v>
      </c>
      <c r="F1451" s="4" t="s">
        <v>15</v>
      </c>
      <c r="G1451" s="4" t="s">
        <v>16</v>
      </c>
      <c r="H1451" s="4" t="s">
        <v>69</v>
      </c>
      <c r="I1451" s="6" t="s">
        <v>17</v>
      </c>
      <c r="J1451" s="7">
        <v>45</v>
      </c>
      <c r="K1451" s="8">
        <v>825</v>
      </c>
      <c r="L1451" s="9">
        <f t="shared" si="22"/>
        <v>37125</v>
      </c>
      <c r="M1451" s="9">
        <v>167062.5</v>
      </c>
      <c r="N1451" s="10">
        <v>0.45</v>
      </c>
      <c r="O1451" s="4" t="s">
        <v>18</v>
      </c>
    </row>
    <row r="1452" spans="1:15" ht="14.25" customHeight="1" x14ac:dyDescent="0.25">
      <c r="A1452" s="4" t="s">
        <v>30</v>
      </c>
      <c r="B1452" s="4">
        <v>1185732</v>
      </c>
      <c r="C1452" s="5">
        <v>44295</v>
      </c>
      <c r="D1452" s="37">
        <v>2021</v>
      </c>
      <c r="E1452" s="5" t="str">
        <f>TEXT(Sales[[#This Row],[Invoice Date]],"mmm")</f>
        <v>Apr</v>
      </c>
      <c r="F1452" s="4" t="s">
        <v>15</v>
      </c>
      <c r="G1452" s="4" t="s">
        <v>16</v>
      </c>
      <c r="H1452" s="4" t="s">
        <v>69</v>
      </c>
      <c r="I1452" s="6" t="s">
        <v>19</v>
      </c>
      <c r="J1452" s="7">
        <v>45</v>
      </c>
      <c r="K1452" s="8">
        <v>525</v>
      </c>
      <c r="L1452" s="9">
        <f t="shared" si="22"/>
        <v>23625</v>
      </c>
      <c r="M1452" s="9">
        <v>82687.5</v>
      </c>
      <c r="N1452" s="10">
        <v>0.35</v>
      </c>
      <c r="O1452" s="4" t="s">
        <v>18</v>
      </c>
    </row>
    <row r="1453" spans="1:15" ht="14.25" customHeight="1" x14ac:dyDescent="0.25">
      <c r="A1453" s="4" t="s">
        <v>30</v>
      </c>
      <c r="B1453" s="4">
        <v>1185732</v>
      </c>
      <c r="C1453" s="5">
        <v>44295</v>
      </c>
      <c r="D1453" s="37">
        <v>2021</v>
      </c>
      <c r="E1453" s="5" t="str">
        <f>TEXT(Sales[[#This Row],[Invoice Date]],"mmm")</f>
        <v>Apr</v>
      </c>
      <c r="F1453" s="4" t="s">
        <v>15</v>
      </c>
      <c r="G1453" s="4" t="s">
        <v>16</v>
      </c>
      <c r="H1453" s="4" t="s">
        <v>69</v>
      </c>
      <c r="I1453" s="6" t="s">
        <v>20</v>
      </c>
      <c r="J1453" s="7">
        <v>35</v>
      </c>
      <c r="K1453" s="8">
        <v>525</v>
      </c>
      <c r="L1453" s="9">
        <f t="shared" si="22"/>
        <v>18375</v>
      </c>
      <c r="M1453" s="9">
        <v>45937.5</v>
      </c>
      <c r="N1453" s="10">
        <v>0.25</v>
      </c>
      <c r="O1453" s="4" t="s">
        <v>18</v>
      </c>
    </row>
    <row r="1454" spans="1:15" ht="14.25" customHeight="1" x14ac:dyDescent="0.25">
      <c r="A1454" s="4" t="s">
        <v>30</v>
      </c>
      <c r="B1454" s="4">
        <v>1185732</v>
      </c>
      <c r="C1454" s="5">
        <v>44295</v>
      </c>
      <c r="D1454" s="37">
        <v>2021</v>
      </c>
      <c r="E1454" s="5" t="str">
        <f>TEXT(Sales[[#This Row],[Invoice Date]],"mmm")</f>
        <v>Apr</v>
      </c>
      <c r="F1454" s="4" t="s">
        <v>15</v>
      </c>
      <c r="G1454" s="4" t="s">
        <v>16</v>
      </c>
      <c r="H1454" s="4" t="s">
        <v>69</v>
      </c>
      <c r="I1454" s="6" t="s">
        <v>21</v>
      </c>
      <c r="J1454" s="7">
        <v>40</v>
      </c>
      <c r="K1454" s="8">
        <v>450</v>
      </c>
      <c r="L1454" s="9">
        <f t="shared" si="22"/>
        <v>18000</v>
      </c>
      <c r="M1454" s="9">
        <v>54000</v>
      </c>
      <c r="N1454" s="10">
        <v>0.3</v>
      </c>
      <c r="O1454" s="4" t="s">
        <v>18</v>
      </c>
    </row>
    <row r="1455" spans="1:15" ht="14.25" customHeight="1" x14ac:dyDescent="0.25">
      <c r="A1455" s="4" t="s">
        <v>30</v>
      </c>
      <c r="B1455" s="4">
        <v>1185732</v>
      </c>
      <c r="C1455" s="5">
        <v>44295</v>
      </c>
      <c r="D1455" s="37">
        <v>2021</v>
      </c>
      <c r="E1455" s="5" t="str">
        <f>TEXT(Sales[[#This Row],[Invoice Date]],"mmm")</f>
        <v>Apr</v>
      </c>
      <c r="F1455" s="4" t="s">
        <v>15</v>
      </c>
      <c r="G1455" s="4" t="s">
        <v>16</v>
      </c>
      <c r="H1455" s="4" t="s">
        <v>69</v>
      </c>
      <c r="I1455" s="6" t="s">
        <v>22</v>
      </c>
      <c r="J1455" s="7">
        <v>55.000000000000007</v>
      </c>
      <c r="K1455" s="8">
        <v>475</v>
      </c>
      <c r="L1455" s="9">
        <f t="shared" si="22"/>
        <v>26125.000000000004</v>
      </c>
      <c r="M1455" s="9">
        <v>91437.5</v>
      </c>
      <c r="N1455" s="10">
        <v>0.35</v>
      </c>
      <c r="O1455" s="4" t="s">
        <v>18</v>
      </c>
    </row>
    <row r="1456" spans="1:15" ht="14.25" customHeight="1" x14ac:dyDescent="0.25">
      <c r="A1456" s="4" t="s">
        <v>30</v>
      </c>
      <c r="B1456" s="4">
        <v>1185732</v>
      </c>
      <c r="C1456" s="5">
        <v>44295</v>
      </c>
      <c r="D1456" s="37">
        <v>2021</v>
      </c>
      <c r="E1456" s="5" t="str">
        <f>TEXT(Sales[[#This Row],[Invoice Date]],"mmm")</f>
        <v>Apr</v>
      </c>
      <c r="F1456" s="4" t="s">
        <v>15</v>
      </c>
      <c r="G1456" s="4" t="s">
        <v>16</v>
      </c>
      <c r="H1456" s="4" t="s">
        <v>69</v>
      </c>
      <c r="I1456" s="6" t="s">
        <v>23</v>
      </c>
      <c r="J1456" s="7">
        <v>45</v>
      </c>
      <c r="K1456" s="8">
        <v>600</v>
      </c>
      <c r="L1456" s="9">
        <f t="shared" si="22"/>
        <v>27000</v>
      </c>
      <c r="M1456" s="9">
        <v>135000</v>
      </c>
      <c r="N1456" s="10">
        <v>0.5</v>
      </c>
      <c r="O1456" s="4" t="s">
        <v>18</v>
      </c>
    </row>
    <row r="1457" spans="1:15" ht="14.25" customHeight="1" x14ac:dyDescent="0.25">
      <c r="A1457" s="4" t="s">
        <v>30</v>
      </c>
      <c r="B1457" s="4">
        <v>1185732</v>
      </c>
      <c r="C1457" s="5">
        <v>44324</v>
      </c>
      <c r="D1457" s="37">
        <v>2021</v>
      </c>
      <c r="E1457" s="5" t="str">
        <f>TEXT(Sales[[#This Row],[Invoice Date]],"mmm")</f>
        <v>May</v>
      </c>
      <c r="F1457" s="4" t="s">
        <v>15</v>
      </c>
      <c r="G1457" s="4" t="s">
        <v>16</v>
      </c>
      <c r="H1457" s="4" t="s">
        <v>69</v>
      </c>
      <c r="I1457" s="6" t="s">
        <v>17</v>
      </c>
      <c r="J1457" s="7">
        <v>55.000000000000007</v>
      </c>
      <c r="K1457" s="8">
        <v>870</v>
      </c>
      <c r="L1457" s="9">
        <f t="shared" si="22"/>
        <v>47850.000000000007</v>
      </c>
      <c r="M1457" s="9">
        <v>215325.00000000003</v>
      </c>
      <c r="N1457" s="10">
        <v>0.45</v>
      </c>
      <c r="O1457" s="4" t="s">
        <v>18</v>
      </c>
    </row>
    <row r="1458" spans="1:15" ht="14.25" customHeight="1" x14ac:dyDescent="0.25">
      <c r="A1458" s="4" t="s">
        <v>30</v>
      </c>
      <c r="B1458" s="4">
        <v>1185732</v>
      </c>
      <c r="C1458" s="5">
        <v>44324</v>
      </c>
      <c r="D1458" s="37">
        <v>2021</v>
      </c>
      <c r="E1458" s="5" t="str">
        <f>TEXT(Sales[[#This Row],[Invoice Date]],"mmm")</f>
        <v>May</v>
      </c>
      <c r="F1458" s="4" t="s">
        <v>15</v>
      </c>
      <c r="G1458" s="4" t="s">
        <v>16</v>
      </c>
      <c r="H1458" s="4" t="s">
        <v>69</v>
      </c>
      <c r="I1458" s="6" t="s">
        <v>19</v>
      </c>
      <c r="J1458" s="7">
        <v>55.000000000000007</v>
      </c>
      <c r="K1458" s="8">
        <v>575</v>
      </c>
      <c r="L1458" s="9">
        <f t="shared" si="22"/>
        <v>31625.000000000004</v>
      </c>
      <c r="M1458" s="9">
        <v>110687.50000000001</v>
      </c>
      <c r="N1458" s="10">
        <v>0.35</v>
      </c>
      <c r="O1458" s="4" t="s">
        <v>18</v>
      </c>
    </row>
    <row r="1459" spans="1:15" ht="14.25" customHeight="1" x14ac:dyDescent="0.25">
      <c r="A1459" s="4" t="s">
        <v>30</v>
      </c>
      <c r="B1459" s="4">
        <v>1185732</v>
      </c>
      <c r="C1459" s="5">
        <v>44324</v>
      </c>
      <c r="D1459" s="37">
        <v>2021</v>
      </c>
      <c r="E1459" s="5" t="str">
        <f>TEXT(Sales[[#This Row],[Invoice Date]],"mmm")</f>
        <v>May</v>
      </c>
      <c r="F1459" s="4" t="s">
        <v>15</v>
      </c>
      <c r="G1459" s="4" t="s">
        <v>16</v>
      </c>
      <c r="H1459" s="4" t="s">
        <v>69</v>
      </c>
      <c r="I1459" s="6" t="s">
        <v>20</v>
      </c>
      <c r="J1459" s="7">
        <v>50</v>
      </c>
      <c r="K1459" s="8">
        <v>550</v>
      </c>
      <c r="L1459" s="9">
        <f t="shared" si="22"/>
        <v>27500</v>
      </c>
      <c r="M1459" s="9">
        <v>68750</v>
      </c>
      <c r="N1459" s="10">
        <v>0.25</v>
      </c>
      <c r="O1459" s="4" t="s">
        <v>18</v>
      </c>
    </row>
    <row r="1460" spans="1:15" ht="14.25" customHeight="1" x14ac:dyDescent="0.25">
      <c r="A1460" s="4" t="s">
        <v>30</v>
      </c>
      <c r="B1460" s="4">
        <v>1185732</v>
      </c>
      <c r="C1460" s="5">
        <v>44324</v>
      </c>
      <c r="D1460" s="37">
        <v>2021</v>
      </c>
      <c r="E1460" s="5" t="str">
        <f>TEXT(Sales[[#This Row],[Invoice Date]],"mmm")</f>
        <v>May</v>
      </c>
      <c r="F1460" s="4" t="s">
        <v>15</v>
      </c>
      <c r="G1460" s="4" t="s">
        <v>16</v>
      </c>
      <c r="H1460" s="4" t="s">
        <v>69</v>
      </c>
      <c r="I1460" s="6" t="s">
        <v>21</v>
      </c>
      <c r="J1460" s="7">
        <v>50</v>
      </c>
      <c r="K1460" s="8">
        <v>500</v>
      </c>
      <c r="L1460" s="9">
        <f t="shared" si="22"/>
        <v>25000</v>
      </c>
      <c r="M1460" s="9">
        <v>75000</v>
      </c>
      <c r="N1460" s="10">
        <v>0.3</v>
      </c>
      <c r="O1460" s="4" t="s">
        <v>18</v>
      </c>
    </row>
    <row r="1461" spans="1:15" ht="14.25" customHeight="1" x14ac:dyDescent="0.25">
      <c r="A1461" s="4" t="s">
        <v>30</v>
      </c>
      <c r="B1461" s="4">
        <v>1185732</v>
      </c>
      <c r="C1461" s="5">
        <v>44324</v>
      </c>
      <c r="D1461" s="37">
        <v>2021</v>
      </c>
      <c r="E1461" s="5" t="str">
        <f>TEXT(Sales[[#This Row],[Invoice Date]],"mmm")</f>
        <v>May</v>
      </c>
      <c r="F1461" s="4" t="s">
        <v>15</v>
      </c>
      <c r="G1461" s="4" t="s">
        <v>16</v>
      </c>
      <c r="H1461" s="4" t="s">
        <v>69</v>
      </c>
      <c r="I1461" s="6" t="s">
        <v>22</v>
      </c>
      <c r="J1461" s="7">
        <v>60</v>
      </c>
      <c r="K1461" s="8">
        <v>525</v>
      </c>
      <c r="L1461" s="9">
        <f t="shared" si="22"/>
        <v>31500</v>
      </c>
      <c r="M1461" s="9">
        <v>110250</v>
      </c>
      <c r="N1461" s="10">
        <v>0.35</v>
      </c>
      <c r="O1461" s="4" t="s">
        <v>18</v>
      </c>
    </row>
    <row r="1462" spans="1:15" ht="14.25" customHeight="1" x14ac:dyDescent="0.25">
      <c r="A1462" s="4" t="s">
        <v>30</v>
      </c>
      <c r="B1462" s="4">
        <v>1185732</v>
      </c>
      <c r="C1462" s="5">
        <v>44324</v>
      </c>
      <c r="D1462" s="37">
        <v>2021</v>
      </c>
      <c r="E1462" s="5" t="str">
        <f>TEXT(Sales[[#This Row],[Invoice Date]],"mmm")</f>
        <v>May</v>
      </c>
      <c r="F1462" s="4" t="s">
        <v>15</v>
      </c>
      <c r="G1462" s="4" t="s">
        <v>16</v>
      </c>
      <c r="H1462" s="4" t="s">
        <v>69</v>
      </c>
      <c r="I1462" s="6" t="s">
        <v>23</v>
      </c>
      <c r="J1462" s="7">
        <v>65</v>
      </c>
      <c r="K1462" s="8">
        <v>625</v>
      </c>
      <c r="L1462" s="9">
        <f t="shared" si="22"/>
        <v>40625</v>
      </c>
      <c r="M1462" s="9">
        <v>203125</v>
      </c>
      <c r="N1462" s="10">
        <v>0.5</v>
      </c>
      <c r="O1462" s="4" t="s">
        <v>18</v>
      </c>
    </row>
    <row r="1463" spans="1:15" ht="14.25" customHeight="1" x14ac:dyDescent="0.25">
      <c r="A1463" s="4" t="s">
        <v>30</v>
      </c>
      <c r="B1463" s="4">
        <v>1185732</v>
      </c>
      <c r="C1463" s="5">
        <v>44357</v>
      </c>
      <c r="D1463" s="37">
        <v>2021</v>
      </c>
      <c r="E1463" s="5" t="str">
        <f>TEXT(Sales[[#This Row],[Invoice Date]],"mmm")</f>
        <v>Jun</v>
      </c>
      <c r="F1463" s="4" t="s">
        <v>15</v>
      </c>
      <c r="G1463" s="4" t="s">
        <v>16</v>
      </c>
      <c r="H1463" s="4" t="s">
        <v>69</v>
      </c>
      <c r="I1463" s="6" t="s">
        <v>17</v>
      </c>
      <c r="J1463" s="7">
        <v>60</v>
      </c>
      <c r="K1463" s="8">
        <v>875</v>
      </c>
      <c r="L1463" s="9">
        <f t="shared" si="22"/>
        <v>52500</v>
      </c>
      <c r="M1463" s="9">
        <v>236250</v>
      </c>
      <c r="N1463" s="10">
        <v>0.45</v>
      </c>
      <c r="O1463" s="4" t="s">
        <v>18</v>
      </c>
    </row>
    <row r="1464" spans="1:15" ht="14.25" customHeight="1" x14ac:dyDescent="0.25">
      <c r="A1464" s="4" t="s">
        <v>30</v>
      </c>
      <c r="B1464" s="4">
        <v>1185732</v>
      </c>
      <c r="C1464" s="5">
        <v>44357</v>
      </c>
      <c r="D1464" s="37">
        <v>2021</v>
      </c>
      <c r="E1464" s="5" t="str">
        <f>TEXT(Sales[[#This Row],[Invoice Date]],"mmm")</f>
        <v>Jun</v>
      </c>
      <c r="F1464" s="4" t="s">
        <v>15</v>
      </c>
      <c r="G1464" s="4" t="s">
        <v>16</v>
      </c>
      <c r="H1464" s="4" t="s">
        <v>69</v>
      </c>
      <c r="I1464" s="6" t="s">
        <v>19</v>
      </c>
      <c r="J1464" s="7">
        <v>55.000000000000007</v>
      </c>
      <c r="K1464" s="8">
        <v>625</v>
      </c>
      <c r="L1464" s="9">
        <f t="shared" si="22"/>
        <v>34375.000000000007</v>
      </c>
      <c r="M1464" s="9">
        <v>120312.50000000001</v>
      </c>
      <c r="N1464" s="10">
        <v>0.35</v>
      </c>
      <c r="O1464" s="4" t="s">
        <v>18</v>
      </c>
    </row>
    <row r="1465" spans="1:15" ht="14.25" customHeight="1" x14ac:dyDescent="0.25">
      <c r="A1465" s="4" t="s">
        <v>30</v>
      </c>
      <c r="B1465" s="4">
        <v>1185732</v>
      </c>
      <c r="C1465" s="5">
        <v>44357</v>
      </c>
      <c r="D1465" s="37">
        <v>2021</v>
      </c>
      <c r="E1465" s="5" t="str">
        <f>TEXT(Sales[[#This Row],[Invoice Date]],"mmm")</f>
        <v>Jun</v>
      </c>
      <c r="F1465" s="4" t="s">
        <v>15</v>
      </c>
      <c r="G1465" s="4" t="s">
        <v>16</v>
      </c>
      <c r="H1465" s="4" t="s">
        <v>69</v>
      </c>
      <c r="I1465" s="6" t="s">
        <v>20</v>
      </c>
      <c r="J1465" s="7">
        <v>50</v>
      </c>
      <c r="K1465" s="8">
        <v>600</v>
      </c>
      <c r="L1465" s="9">
        <f t="shared" si="22"/>
        <v>30000</v>
      </c>
      <c r="M1465" s="9">
        <v>75000</v>
      </c>
      <c r="N1465" s="10">
        <v>0.25</v>
      </c>
      <c r="O1465" s="4" t="s">
        <v>18</v>
      </c>
    </row>
    <row r="1466" spans="1:15" ht="14.25" customHeight="1" x14ac:dyDescent="0.25">
      <c r="A1466" s="4" t="s">
        <v>30</v>
      </c>
      <c r="B1466" s="4">
        <v>1185732</v>
      </c>
      <c r="C1466" s="5">
        <v>44357</v>
      </c>
      <c r="D1466" s="37">
        <v>2021</v>
      </c>
      <c r="E1466" s="5" t="str">
        <f>TEXT(Sales[[#This Row],[Invoice Date]],"mmm")</f>
        <v>Jun</v>
      </c>
      <c r="F1466" s="4" t="s">
        <v>15</v>
      </c>
      <c r="G1466" s="4" t="s">
        <v>16</v>
      </c>
      <c r="H1466" s="4" t="s">
        <v>69</v>
      </c>
      <c r="I1466" s="6" t="s">
        <v>21</v>
      </c>
      <c r="J1466" s="7">
        <v>50</v>
      </c>
      <c r="K1466" s="8">
        <v>575</v>
      </c>
      <c r="L1466" s="9">
        <f t="shared" si="22"/>
        <v>28750</v>
      </c>
      <c r="M1466" s="9">
        <v>86250</v>
      </c>
      <c r="N1466" s="10">
        <v>0.3</v>
      </c>
      <c r="O1466" s="4" t="s">
        <v>18</v>
      </c>
    </row>
    <row r="1467" spans="1:15" ht="14.25" customHeight="1" x14ac:dyDescent="0.25">
      <c r="A1467" s="4" t="s">
        <v>30</v>
      </c>
      <c r="B1467" s="4">
        <v>1185732</v>
      </c>
      <c r="C1467" s="5">
        <v>44357</v>
      </c>
      <c r="D1467" s="37">
        <v>2021</v>
      </c>
      <c r="E1467" s="5" t="str">
        <f>TEXT(Sales[[#This Row],[Invoice Date]],"mmm")</f>
        <v>Jun</v>
      </c>
      <c r="F1467" s="4" t="s">
        <v>15</v>
      </c>
      <c r="G1467" s="4" t="s">
        <v>16</v>
      </c>
      <c r="H1467" s="4" t="s">
        <v>69</v>
      </c>
      <c r="I1467" s="6" t="s">
        <v>22</v>
      </c>
      <c r="J1467" s="7">
        <v>65</v>
      </c>
      <c r="K1467" s="8">
        <v>575</v>
      </c>
      <c r="L1467" s="9">
        <f t="shared" si="22"/>
        <v>37375</v>
      </c>
      <c r="M1467" s="9">
        <v>130812.49999999999</v>
      </c>
      <c r="N1467" s="10">
        <v>0.35</v>
      </c>
      <c r="O1467" s="4" t="s">
        <v>18</v>
      </c>
    </row>
    <row r="1468" spans="1:15" ht="14.25" customHeight="1" x14ac:dyDescent="0.25">
      <c r="A1468" s="4" t="s">
        <v>30</v>
      </c>
      <c r="B1468" s="4">
        <v>1185732</v>
      </c>
      <c r="C1468" s="5">
        <v>44357</v>
      </c>
      <c r="D1468" s="37">
        <v>2021</v>
      </c>
      <c r="E1468" s="5" t="str">
        <f>TEXT(Sales[[#This Row],[Invoice Date]],"mmm")</f>
        <v>Jun</v>
      </c>
      <c r="F1468" s="4" t="s">
        <v>15</v>
      </c>
      <c r="G1468" s="4" t="s">
        <v>16</v>
      </c>
      <c r="H1468" s="4" t="s">
        <v>69</v>
      </c>
      <c r="I1468" s="6" t="s">
        <v>23</v>
      </c>
      <c r="J1468" s="7">
        <v>70</v>
      </c>
      <c r="K1468" s="8">
        <v>725</v>
      </c>
      <c r="L1468" s="9">
        <f t="shared" si="22"/>
        <v>50750</v>
      </c>
      <c r="M1468" s="9">
        <v>253750</v>
      </c>
      <c r="N1468" s="10">
        <v>0.5</v>
      </c>
      <c r="O1468" s="4" t="s">
        <v>18</v>
      </c>
    </row>
    <row r="1469" spans="1:15" ht="14.25" customHeight="1" x14ac:dyDescent="0.25">
      <c r="A1469" s="4" t="s">
        <v>30</v>
      </c>
      <c r="B1469" s="4">
        <v>1185732</v>
      </c>
      <c r="C1469" s="5">
        <v>44385</v>
      </c>
      <c r="D1469" s="37">
        <v>2021</v>
      </c>
      <c r="E1469" s="5" t="str">
        <f>TEXT(Sales[[#This Row],[Invoice Date]],"mmm")</f>
        <v>Jul</v>
      </c>
      <c r="F1469" s="4" t="s">
        <v>15</v>
      </c>
      <c r="G1469" s="4" t="s">
        <v>16</v>
      </c>
      <c r="H1469" s="4" t="s">
        <v>69</v>
      </c>
      <c r="I1469" s="6" t="s">
        <v>17</v>
      </c>
      <c r="J1469" s="7">
        <v>65</v>
      </c>
      <c r="K1469" s="8">
        <v>950</v>
      </c>
      <c r="L1469" s="9">
        <f t="shared" si="22"/>
        <v>61750</v>
      </c>
      <c r="M1469" s="9">
        <v>277875</v>
      </c>
      <c r="N1469" s="10">
        <v>0.45</v>
      </c>
      <c r="O1469" s="4" t="s">
        <v>18</v>
      </c>
    </row>
    <row r="1470" spans="1:15" ht="14.25" customHeight="1" x14ac:dyDescent="0.25">
      <c r="A1470" s="4" t="s">
        <v>30</v>
      </c>
      <c r="B1470" s="4">
        <v>1185732</v>
      </c>
      <c r="C1470" s="5">
        <v>44385</v>
      </c>
      <c r="D1470" s="37">
        <v>2021</v>
      </c>
      <c r="E1470" s="5" t="str">
        <f>TEXT(Sales[[#This Row],[Invoice Date]],"mmm")</f>
        <v>Jul</v>
      </c>
      <c r="F1470" s="4" t="s">
        <v>15</v>
      </c>
      <c r="G1470" s="4" t="s">
        <v>16</v>
      </c>
      <c r="H1470" s="4" t="s">
        <v>69</v>
      </c>
      <c r="I1470" s="6" t="s">
        <v>19</v>
      </c>
      <c r="J1470" s="7">
        <v>60.000000000000007</v>
      </c>
      <c r="K1470" s="8">
        <v>700</v>
      </c>
      <c r="L1470" s="9">
        <f t="shared" si="22"/>
        <v>42000.000000000007</v>
      </c>
      <c r="M1470" s="9">
        <v>147000</v>
      </c>
      <c r="N1470" s="10">
        <v>0.35</v>
      </c>
      <c r="O1470" s="4" t="s">
        <v>18</v>
      </c>
    </row>
    <row r="1471" spans="1:15" ht="14.25" customHeight="1" x14ac:dyDescent="0.25">
      <c r="A1471" s="4" t="s">
        <v>30</v>
      </c>
      <c r="B1471" s="4">
        <v>1185732</v>
      </c>
      <c r="C1471" s="5">
        <v>44385</v>
      </c>
      <c r="D1471" s="37">
        <v>2021</v>
      </c>
      <c r="E1471" s="5" t="str">
        <f>TEXT(Sales[[#This Row],[Invoice Date]],"mmm")</f>
        <v>Jul</v>
      </c>
      <c r="F1471" s="4" t="s">
        <v>15</v>
      </c>
      <c r="G1471" s="4" t="s">
        <v>16</v>
      </c>
      <c r="H1471" s="4" t="s">
        <v>69</v>
      </c>
      <c r="I1471" s="6" t="s">
        <v>20</v>
      </c>
      <c r="J1471" s="7">
        <v>55.000000000000007</v>
      </c>
      <c r="K1471" s="8">
        <v>625</v>
      </c>
      <c r="L1471" s="9">
        <f t="shared" si="22"/>
        <v>34375.000000000007</v>
      </c>
      <c r="M1471" s="9">
        <v>85937.500000000015</v>
      </c>
      <c r="N1471" s="10">
        <v>0.25</v>
      </c>
      <c r="O1471" s="4" t="s">
        <v>18</v>
      </c>
    </row>
    <row r="1472" spans="1:15" ht="14.25" customHeight="1" x14ac:dyDescent="0.25">
      <c r="A1472" s="4" t="s">
        <v>30</v>
      </c>
      <c r="B1472" s="4">
        <v>1185732</v>
      </c>
      <c r="C1472" s="5">
        <v>44385</v>
      </c>
      <c r="D1472" s="37">
        <v>2021</v>
      </c>
      <c r="E1472" s="5" t="str">
        <f>TEXT(Sales[[#This Row],[Invoice Date]],"mmm")</f>
        <v>Jul</v>
      </c>
      <c r="F1472" s="4" t="s">
        <v>15</v>
      </c>
      <c r="G1472" s="4" t="s">
        <v>16</v>
      </c>
      <c r="H1472" s="4" t="s">
        <v>69</v>
      </c>
      <c r="I1472" s="6" t="s">
        <v>21</v>
      </c>
      <c r="J1472" s="7">
        <v>55.000000000000007</v>
      </c>
      <c r="K1472" s="8">
        <v>575</v>
      </c>
      <c r="L1472" s="9">
        <f t="shared" si="22"/>
        <v>31625.000000000004</v>
      </c>
      <c r="M1472" s="9">
        <v>94875.000000000015</v>
      </c>
      <c r="N1472" s="10">
        <v>0.3</v>
      </c>
      <c r="O1472" s="4" t="s">
        <v>18</v>
      </c>
    </row>
    <row r="1473" spans="1:15" ht="14.25" customHeight="1" x14ac:dyDescent="0.25">
      <c r="A1473" s="4" t="s">
        <v>30</v>
      </c>
      <c r="B1473" s="4">
        <v>1185732</v>
      </c>
      <c r="C1473" s="5">
        <v>44385</v>
      </c>
      <c r="D1473" s="37">
        <v>2021</v>
      </c>
      <c r="E1473" s="5" t="str">
        <f>TEXT(Sales[[#This Row],[Invoice Date]],"mmm")</f>
        <v>Jul</v>
      </c>
      <c r="F1473" s="4" t="s">
        <v>15</v>
      </c>
      <c r="G1473" s="4" t="s">
        <v>16</v>
      </c>
      <c r="H1473" s="4" t="s">
        <v>69</v>
      </c>
      <c r="I1473" s="6" t="s">
        <v>22</v>
      </c>
      <c r="J1473" s="7">
        <v>65</v>
      </c>
      <c r="K1473" s="8">
        <v>600</v>
      </c>
      <c r="L1473" s="9">
        <f t="shared" si="22"/>
        <v>39000</v>
      </c>
      <c r="M1473" s="9">
        <v>136500</v>
      </c>
      <c r="N1473" s="10">
        <v>0.35</v>
      </c>
      <c r="O1473" s="4" t="s">
        <v>18</v>
      </c>
    </row>
    <row r="1474" spans="1:15" ht="14.25" customHeight="1" x14ac:dyDescent="0.25">
      <c r="A1474" s="4" t="s">
        <v>30</v>
      </c>
      <c r="B1474" s="4">
        <v>1185732</v>
      </c>
      <c r="C1474" s="5">
        <v>44385</v>
      </c>
      <c r="D1474" s="37">
        <v>2021</v>
      </c>
      <c r="E1474" s="5" t="str">
        <f>TEXT(Sales[[#This Row],[Invoice Date]],"mmm")</f>
        <v>Jul</v>
      </c>
      <c r="F1474" s="4" t="s">
        <v>15</v>
      </c>
      <c r="G1474" s="4" t="s">
        <v>16</v>
      </c>
      <c r="H1474" s="4" t="s">
        <v>69</v>
      </c>
      <c r="I1474" s="6" t="s">
        <v>23</v>
      </c>
      <c r="J1474" s="7">
        <v>70</v>
      </c>
      <c r="K1474" s="8">
        <v>775</v>
      </c>
      <c r="L1474" s="9">
        <f t="shared" si="22"/>
        <v>54250</v>
      </c>
      <c r="M1474" s="9">
        <v>271250</v>
      </c>
      <c r="N1474" s="10">
        <v>0.5</v>
      </c>
      <c r="O1474" s="4" t="s">
        <v>18</v>
      </c>
    </row>
    <row r="1475" spans="1:15" ht="14.25" customHeight="1" x14ac:dyDescent="0.25">
      <c r="A1475" s="4" t="s">
        <v>30</v>
      </c>
      <c r="B1475" s="4">
        <v>1185732</v>
      </c>
      <c r="C1475" s="5">
        <v>44417</v>
      </c>
      <c r="D1475" s="37">
        <v>2021</v>
      </c>
      <c r="E1475" s="5" t="str">
        <f>TEXT(Sales[[#This Row],[Invoice Date]],"mmm")</f>
        <v>Aug</v>
      </c>
      <c r="F1475" s="4" t="s">
        <v>15</v>
      </c>
      <c r="G1475" s="4" t="s">
        <v>16</v>
      </c>
      <c r="H1475" s="4" t="s">
        <v>69</v>
      </c>
      <c r="I1475" s="6" t="s">
        <v>17</v>
      </c>
      <c r="J1475" s="7">
        <v>65</v>
      </c>
      <c r="K1475" s="8">
        <v>925</v>
      </c>
      <c r="L1475" s="9">
        <f t="shared" ref="L1475:L1538" si="23">J1475*K1475</f>
        <v>60125</v>
      </c>
      <c r="M1475" s="9">
        <v>270562.5</v>
      </c>
      <c r="N1475" s="10">
        <v>0.45</v>
      </c>
      <c r="O1475" s="4" t="s">
        <v>18</v>
      </c>
    </row>
    <row r="1476" spans="1:15" ht="14.25" customHeight="1" x14ac:dyDescent="0.25">
      <c r="A1476" s="4" t="s">
        <v>30</v>
      </c>
      <c r="B1476" s="4">
        <v>1185732</v>
      </c>
      <c r="C1476" s="5">
        <v>44417</v>
      </c>
      <c r="D1476" s="37">
        <v>2021</v>
      </c>
      <c r="E1476" s="5" t="str">
        <f>TEXT(Sales[[#This Row],[Invoice Date]],"mmm")</f>
        <v>Aug</v>
      </c>
      <c r="F1476" s="4" t="s">
        <v>15</v>
      </c>
      <c r="G1476" s="4" t="s">
        <v>16</v>
      </c>
      <c r="H1476" s="4" t="s">
        <v>69</v>
      </c>
      <c r="I1476" s="6" t="s">
        <v>19</v>
      </c>
      <c r="J1476" s="7">
        <v>60.000000000000007</v>
      </c>
      <c r="K1476" s="8">
        <v>700</v>
      </c>
      <c r="L1476" s="9">
        <f t="shared" si="23"/>
        <v>42000.000000000007</v>
      </c>
      <c r="M1476" s="9">
        <v>147000</v>
      </c>
      <c r="N1476" s="10">
        <v>0.35</v>
      </c>
      <c r="O1476" s="4" t="s">
        <v>18</v>
      </c>
    </row>
    <row r="1477" spans="1:15" ht="14.25" customHeight="1" x14ac:dyDescent="0.25">
      <c r="A1477" s="4" t="s">
        <v>30</v>
      </c>
      <c r="B1477" s="4">
        <v>1185732</v>
      </c>
      <c r="C1477" s="5">
        <v>44417</v>
      </c>
      <c r="D1477" s="37">
        <v>2021</v>
      </c>
      <c r="E1477" s="5" t="str">
        <f>TEXT(Sales[[#This Row],[Invoice Date]],"mmm")</f>
        <v>Aug</v>
      </c>
      <c r="F1477" s="4" t="s">
        <v>15</v>
      </c>
      <c r="G1477" s="4" t="s">
        <v>16</v>
      </c>
      <c r="H1477" s="4" t="s">
        <v>69</v>
      </c>
      <c r="I1477" s="6" t="s">
        <v>20</v>
      </c>
      <c r="J1477" s="7">
        <v>55.000000000000007</v>
      </c>
      <c r="K1477" s="8">
        <v>625</v>
      </c>
      <c r="L1477" s="9">
        <f t="shared" si="23"/>
        <v>34375.000000000007</v>
      </c>
      <c r="M1477" s="9">
        <v>85937.500000000015</v>
      </c>
      <c r="N1477" s="10">
        <v>0.25</v>
      </c>
      <c r="O1477" s="4" t="s">
        <v>18</v>
      </c>
    </row>
    <row r="1478" spans="1:15" ht="14.25" customHeight="1" x14ac:dyDescent="0.25">
      <c r="A1478" s="4" t="s">
        <v>30</v>
      </c>
      <c r="B1478" s="4">
        <v>1185732</v>
      </c>
      <c r="C1478" s="5">
        <v>44417</v>
      </c>
      <c r="D1478" s="37">
        <v>2021</v>
      </c>
      <c r="E1478" s="5" t="str">
        <f>TEXT(Sales[[#This Row],[Invoice Date]],"mmm")</f>
        <v>Aug</v>
      </c>
      <c r="F1478" s="4" t="s">
        <v>15</v>
      </c>
      <c r="G1478" s="4" t="s">
        <v>16</v>
      </c>
      <c r="H1478" s="4" t="s">
        <v>69</v>
      </c>
      <c r="I1478" s="6" t="s">
        <v>21</v>
      </c>
      <c r="J1478" s="7">
        <v>45</v>
      </c>
      <c r="K1478" s="8">
        <v>575</v>
      </c>
      <c r="L1478" s="9">
        <f t="shared" si="23"/>
        <v>25875</v>
      </c>
      <c r="M1478" s="9">
        <v>77625</v>
      </c>
      <c r="N1478" s="10">
        <v>0.3</v>
      </c>
      <c r="O1478" s="4" t="s">
        <v>18</v>
      </c>
    </row>
    <row r="1479" spans="1:15" ht="14.25" customHeight="1" x14ac:dyDescent="0.25">
      <c r="A1479" s="4" t="s">
        <v>30</v>
      </c>
      <c r="B1479" s="4">
        <v>1185732</v>
      </c>
      <c r="C1479" s="5">
        <v>44417</v>
      </c>
      <c r="D1479" s="37">
        <v>2021</v>
      </c>
      <c r="E1479" s="5" t="str">
        <f>TEXT(Sales[[#This Row],[Invoice Date]],"mmm")</f>
        <v>Aug</v>
      </c>
      <c r="F1479" s="4" t="s">
        <v>15</v>
      </c>
      <c r="G1479" s="4" t="s">
        <v>16</v>
      </c>
      <c r="H1479" s="4" t="s">
        <v>69</v>
      </c>
      <c r="I1479" s="6" t="s">
        <v>22</v>
      </c>
      <c r="J1479" s="7">
        <v>55.000000000000007</v>
      </c>
      <c r="K1479" s="8">
        <v>550</v>
      </c>
      <c r="L1479" s="9">
        <f t="shared" si="23"/>
        <v>30250.000000000004</v>
      </c>
      <c r="M1479" s="9">
        <v>105875.00000000001</v>
      </c>
      <c r="N1479" s="10">
        <v>0.35</v>
      </c>
      <c r="O1479" s="4" t="s">
        <v>18</v>
      </c>
    </row>
    <row r="1480" spans="1:15" ht="14.25" customHeight="1" x14ac:dyDescent="0.25">
      <c r="A1480" s="4" t="s">
        <v>30</v>
      </c>
      <c r="B1480" s="4">
        <v>1185732</v>
      </c>
      <c r="C1480" s="5">
        <v>44417</v>
      </c>
      <c r="D1480" s="37">
        <v>2021</v>
      </c>
      <c r="E1480" s="5" t="str">
        <f>TEXT(Sales[[#This Row],[Invoice Date]],"mmm")</f>
        <v>Aug</v>
      </c>
      <c r="F1480" s="4" t="s">
        <v>15</v>
      </c>
      <c r="G1480" s="4" t="s">
        <v>16</v>
      </c>
      <c r="H1480" s="4" t="s">
        <v>69</v>
      </c>
      <c r="I1480" s="6" t="s">
        <v>23</v>
      </c>
      <c r="J1480" s="7">
        <v>60.000000000000007</v>
      </c>
      <c r="K1480" s="8">
        <v>725</v>
      </c>
      <c r="L1480" s="9">
        <f t="shared" si="23"/>
        <v>43500.000000000007</v>
      </c>
      <c r="M1480" s="9">
        <v>217500.00000000003</v>
      </c>
      <c r="N1480" s="10">
        <v>0.5</v>
      </c>
      <c r="O1480" s="4" t="s">
        <v>18</v>
      </c>
    </row>
    <row r="1481" spans="1:15" ht="14.25" customHeight="1" x14ac:dyDescent="0.25">
      <c r="A1481" s="4" t="s">
        <v>30</v>
      </c>
      <c r="B1481" s="4">
        <v>1185732</v>
      </c>
      <c r="C1481" s="5">
        <v>44447</v>
      </c>
      <c r="D1481" s="37">
        <v>2021</v>
      </c>
      <c r="E1481" s="5" t="str">
        <f>TEXT(Sales[[#This Row],[Invoice Date]],"mmm")</f>
        <v>Sep</v>
      </c>
      <c r="F1481" s="4" t="s">
        <v>15</v>
      </c>
      <c r="G1481" s="4" t="s">
        <v>16</v>
      </c>
      <c r="H1481" s="4" t="s">
        <v>69</v>
      </c>
      <c r="I1481" s="6" t="s">
        <v>17</v>
      </c>
      <c r="J1481" s="7">
        <v>55.000000000000007</v>
      </c>
      <c r="K1481" s="8">
        <v>850</v>
      </c>
      <c r="L1481" s="9">
        <f t="shared" si="23"/>
        <v>46750.000000000007</v>
      </c>
      <c r="M1481" s="9">
        <v>210375.00000000003</v>
      </c>
      <c r="N1481" s="10">
        <v>0.45</v>
      </c>
      <c r="O1481" s="4" t="s">
        <v>18</v>
      </c>
    </row>
    <row r="1482" spans="1:15" ht="14.25" customHeight="1" x14ac:dyDescent="0.25">
      <c r="A1482" s="4" t="s">
        <v>30</v>
      </c>
      <c r="B1482" s="4">
        <v>1185732</v>
      </c>
      <c r="C1482" s="5">
        <v>44447</v>
      </c>
      <c r="D1482" s="37">
        <v>2021</v>
      </c>
      <c r="E1482" s="5" t="str">
        <f>TEXT(Sales[[#This Row],[Invoice Date]],"mmm")</f>
        <v>Sep</v>
      </c>
      <c r="F1482" s="4" t="s">
        <v>15</v>
      </c>
      <c r="G1482" s="4" t="s">
        <v>16</v>
      </c>
      <c r="H1482" s="4" t="s">
        <v>69</v>
      </c>
      <c r="I1482" s="6" t="s">
        <v>19</v>
      </c>
      <c r="J1482" s="7">
        <v>50.000000000000014</v>
      </c>
      <c r="K1482" s="8">
        <v>650</v>
      </c>
      <c r="L1482" s="9">
        <f t="shared" si="23"/>
        <v>32500.000000000011</v>
      </c>
      <c r="M1482" s="9">
        <v>113750.00000000003</v>
      </c>
      <c r="N1482" s="10">
        <v>0.35</v>
      </c>
      <c r="O1482" s="4" t="s">
        <v>18</v>
      </c>
    </row>
    <row r="1483" spans="1:15" ht="14.25" customHeight="1" x14ac:dyDescent="0.25">
      <c r="A1483" s="4" t="s">
        <v>30</v>
      </c>
      <c r="B1483" s="4">
        <v>1185732</v>
      </c>
      <c r="C1483" s="5">
        <v>44447</v>
      </c>
      <c r="D1483" s="37">
        <v>2021</v>
      </c>
      <c r="E1483" s="5" t="str">
        <f>TEXT(Sales[[#This Row],[Invoice Date]],"mmm")</f>
        <v>Sep</v>
      </c>
      <c r="F1483" s="4" t="s">
        <v>15</v>
      </c>
      <c r="G1483" s="4" t="s">
        <v>16</v>
      </c>
      <c r="H1483" s="4" t="s">
        <v>69</v>
      </c>
      <c r="I1483" s="6" t="s">
        <v>20</v>
      </c>
      <c r="J1483" s="7">
        <v>45</v>
      </c>
      <c r="K1483" s="8">
        <v>550</v>
      </c>
      <c r="L1483" s="9">
        <f t="shared" si="23"/>
        <v>24750</v>
      </c>
      <c r="M1483" s="9">
        <v>61875</v>
      </c>
      <c r="N1483" s="10">
        <v>0.25</v>
      </c>
      <c r="O1483" s="4" t="s">
        <v>18</v>
      </c>
    </row>
    <row r="1484" spans="1:15" ht="14.25" customHeight="1" x14ac:dyDescent="0.25">
      <c r="A1484" s="4" t="s">
        <v>30</v>
      </c>
      <c r="B1484" s="4">
        <v>1185732</v>
      </c>
      <c r="C1484" s="5">
        <v>44447</v>
      </c>
      <c r="D1484" s="37">
        <v>2021</v>
      </c>
      <c r="E1484" s="5" t="str">
        <f>TEXT(Sales[[#This Row],[Invoice Date]],"mmm")</f>
        <v>Sep</v>
      </c>
      <c r="F1484" s="4" t="s">
        <v>15</v>
      </c>
      <c r="G1484" s="4" t="s">
        <v>16</v>
      </c>
      <c r="H1484" s="4" t="s">
        <v>69</v>
      </c>
      <c r="I1484" s="6" t="s">
        <v>21</v>
      </c>
      <c r="J1484" s="7">
        <v>45</v>
      </c>
      <c r="K1484" s="8">
        <v>525</v>
      </c>
      <c r="L1484" s="9">
        <f t="shared" si="23"/>
        <v>23625</v>
      </c>
      <c r="M1484" s="9">
        <v>70875</v>
      </c>
      <c r="N1484" s="10">
        <v>0.3</v>
      </c>
      <c r="O1484" s="4" t="s">
        <v>18</v>
      </c>
    </row>
    <row r="1485" spans="1:15" ht="14.25" customHeight="1" x14ac:dyDescent="0.25">
      <c r="A1485" s="4" t="s">
        <v>30</v>
      </c>
      <c r="B1485" s="4">
        <v>1185732</v>
      </c>
      <c r="C1485" s="5">
        <v>44447</v>
      </c>
      <c r="D1485" s="37">
        <v>2021</v>
      </c>
      <c r="E1485" s="5" t="str">
        <f>TEXT(Sales[[#This Row],[Invoice Date]],"mmm")</f>
        <v>Sep</v>
      </c>
      <c r="F1485" s="4" t="s">
        <v>15</v>
      </c>
      <c r="G1485" s="4" t="s">
        <v>16</v>
      </c>
      <c r="H1485" s="4" t="s">
        <v>69</v>
      </c>
      <c r="I1485" s="6" t="s">
        <v>22</v>
      </c>
      <c r="J1485" s="7">
        <v>55.000000000000007</v>
      </c>
      <c r="K1485" s="8">
        <v>525</v>
      </c>
      <c r="L1485" s="9">
        <f t="shared" si="23"/>
        <v>28875.000000000004</v>
      </c>
      <c r="M1485" s="9">
        <v>101062.50000000001</v>
      </c>
      <c r="N1485" s="10">
        <v>0.35</v>
      </c>
      <c r="O1485" s="4" t="s">
        <v>18</v>
      </c>
    </row>
    <row r="1486" spans="1:15" ht="14.25" customHeight="1" x14ac:dyDescent="0.25">
      <c r="A1486" s="4" t="s">
        <v>30</v>
      </c>
      <c r="B1486" s="4">
        <v>1185732</v>
      </c>
      <c r="C1486" s="5">
        <v>44447</v>
      </c>
      <c r="D1486" s="37">
        <v>2021</v>
      </c>
      <c r="E1486" s="5" t="str">
        <f>TEXT(Sales[[#This Row],[Invoice Date]],"mmm")</f>
        <v>Sep</v>
      </c>
      <c r="F1486" s="4" t="s">
        <v>15</v>
      </c>
      <c r="G1486" s="4" t="s">
        <v>16</v>
      </c>
      <c r="H1486" s="4" t="s">
        <v>69</v>
      </c>
      <c r="I1486" s="6" t="s">
        <v>23</v>
      </c>
      <c r="J1486" s="7">
        <v>60.000000000000007</v>
      </c>
      <c r="K1486" s="8">
        <v>625</v>
      </c>
      <c r="L1486" s="9">
        <f t="shared" si="23"/>
        <v>37500.000000000007</v>
      </c>
      <c r="M1486" s="9">
        <v>187500.00000000003</v>
      </c>
      <c r="N1486" s="10">
        <v>0.5</v>
      </c>
      <c r="O1486" s="4" t="s">
        <v>18</v>
      </c>
    </row>
    <row r="1487" spans="1:15" ht="14.25" customHeight="1" x14ac:dyDescent="0.25">
      <c r="A1487" s="4" t="s">
        <v>30</v>
      </c>
      <c r="B1487" s="4">
        <v>1185732</v>
      </c>
      <c r="C1487" s="5">
        <v>44479</v>
      </c>
      <c r="D1487" s="37">
        <v>2021</v>
      </c>
      <c r="E1487" s="5" t="str">
        <f>TEXT(Sales[[#This Row],[Invoice Date]],"mmm")</f>
        <v>Oct</v>
      </c>
      <c r="F1487" s="4" t="s">
        <v>15</v>
      </c>
      <c r="G1487" s="4" t="s">
        <v>16</v>
      </c>
      <c r="H1487" s="4" t="s">
        <v>69</v>
      </c>
      <c r="I1487" s="6" t="s">
        <v>17</v>
      </c>
      <c r="J1487" s="7">
        <v>60.000000000000007</v>
      </c>
      <c r="K1487" s="8">
        <v>800</v>
      </c>
      <c r="L1487" s="9">
        <f t="shared" si="23"/>
        <v>48000.000000000007</v>
      </c>
      <c r="M1487" s="9">
        <v>216000.00000000003</v>
      </c>
      <c r="N1487" s="10">
        <v>0.45</v>
      </c>
      <c r="O1487" s="4" t="s">
        <v>18</v>
      </c>
    </row>
    <row r="1488" spans="1:15" ht="14.25" customHeight="1" x14ac:dyDescent="0.25">
      <c r="A1488" s="4" t="s">
        <v>30</v>
      </c>
      <c r="B1488" s="4">
        <v>1185732</v>
      </c>
      <c r="C1488" s="5">
        <v>44479</v>
      </c>
      <c r="D1488" s="37">
        <v>2021</v>
      </c>
      <c r="E1488" s="5" t="str">
        <f>TEXT(Sales[[#This Row],[Invoice Date]],"mmm")</f>
        <v>Oct</v>
      </c>
      <c r="F1488" s="4" t="s">
        <v>15</v>
      </c>
      <c r="G1488" s="4" t="s">
        <v>16</v>
      </c>
      <c r="H1488" s="4" t="s">
        <v>69</v>
      </c>
      <c r="I1488" s="6" t="s">
        <v>19</v>
      </c>
      <c r="J1488" s="7">
        <v>50.000000000000014</v>
      </c>
      <c r="K1488" s="8">
        <v>625</v>
      </c>
      <c r="L1488" s="9">
        <f t="shared" si="23"/>
        <v>31250.000000000007</v>
      </c>
      <c r="M1488" s="9">
        <v>109375.00000000003</v>
      </c>
      <c r="N1488" s="10">
        <v>0.35</v>
      </c>
      <c r="O1488" s="4" t="s">
        <v>18</v>
      </c>
    </row>
    <row r="1489" spans="1:15" ht="14.25" customHeight="1" x14ac:dyDescent="0.25">
      <c r="A1489" s="4" t="s">
        <v>30</v>
      </c>
      <c r="B1489" s="4">
        <v>1185732</v>
      </c>
      <c r="C1489" s="5">
        <v>44479</v>
      </c>
      <c r="D1489" s="37">
        <v>2021</v>
      </c>
      <c r="E1489" s="5" t="str">
        <f>TEXT(Sales[[#This Row],[Invoice Date]],"mmm")</f>
        <v>Oct</v>
      </c>
      <c r="F1489" s="4" t="s">
        <v>15</v>
      </c>
      <c r="G1489" s="4" t="s">
        <v>16</v>
      </c>
      <c r="H1489" s="4" t="s">
        <v>69</v>
      </c>
      <c r="I1489" s="6" t="s">
        <v>20</v>
      </c>
      <c r="J1489" s="7">
        <v>50.000000000000014</v>
      </c>
      <c r="K1489" s="8">
        <v>525</v>
      </c>
      <c r="L1489" s="9">
        <f t="shared" si="23"/>
        <v>26250.000000000007</v>
      </c>
      <c r="M1489" s="9">
        <v>65625.000000000015</v>
      </c>
      <c r="N1489" s="10">
        <v>0.25</v>
      </c>
      <c r="O1489" s="4" t="s">
        <v>18</v>
      </c>
    </row>
    <row r="1490" spans="1:15" ht="14.25" customHeight="1" x14ac:dyDescent="0.25">
      <c r="A1490" s="4" t="s">
        <v>30</v>
      </c>
      <c r="B1490" s="4">
        <v>1185732</v>
      </c>
      <c r="C1490" s="5">
        <v>44479</v>
      </c>
      <c r="D1490" s="37">
        <v>2021</v>
      </c>
      <c r="E1490" s="5" t="str">
        <f>TEXT(Sales[[#This Row],[Invoice Date]],"mmm")</f>
        <v>Oct</v>
      </c>
      <c r="F1490" s="4" t="s">
        <v>15</v>
      </c>
      <c r="G1490" s="4" t="s">
        <v>16</v>
      </c>
      <c r="H1490" s="4" t="s">
        <v>69</v>
      </c>
      <c r="I1490" s="6" t="s">
        <v>21</v>
      </c>
      <c r="J1490" s="7">
        <v>50.000000000000014</v>
      </c>
      <c r="K1490" s="8">
        <v>500</v>
      </c>
      <c r="L1490" s="9">
        <f t="shared" si="23"/>
        <v>25000.000000000007</v>
      </c>
      <c r="M1490" s="9">
        <v>75000.000000000015</v>
      </c>
      <c r="N1490" s="10">
        <v>0.3</v>
      </c>
      <c r="O1490" s="4" t="s">
        <v>18</v>
      </c>
    </row>
    <row r="1491" spans="1:15" ht="14.25" customHeight="1" x14ac:dyDescent="0.25">
      <c r="A1491" s="4" t="s">
        <v>30</v>
      </c>
      <c r="B1491" s="4">
        <v>1185732</v>
      </c>
      <c r="C1491" s="5">
        <v>44479</v>
      </c>
      <c r="D1491" s="37">
        <v>2021</v>
      </c>
      <c r="E1491" s="5" t="str">
        <f>TEXT(Sales[[#This Row],[Invoice Date]],"mmm")</f>
        <v>Oct</v>
      </c>
      <c r="F1491" s="4" t="s">
        <v>15</v>
      </c>
      <c r="G1491" s="4" t="s">
        <v>16</v>
      </c>
      <c r="H1491" s="4" t="s">
        <v>69</v>
      </c>
      <c r="I1491" s="6" t="s">
        <v>22</v>
      </c>
      <c r="J1491" s="7">
        <v>60.000000000000007</v>
      </c>
      <c r="K1491" s="8">
        <v>500</v>
      </c>
      <c r="L1491" s="9">
        <f t="shared" si="23"/>
        <v>30000.000000000004</v>
      </c>
      <c r="M1491" s="9">
        <v>105000.00000000001</v>
      </c>
      <c r="N1491" s="10">
        <v>0.35</v>
      </c>
      <c r="O1491" s="4" t="s">
        <v>18</v>
      </c>
    </row>
    <row r="1492" spans="1:15" ht="14.25" customHeight="1" x14ac:dyDescent="0.25">
      <c r="A1492" s="4" t="s">
        <v>30</v>
      </c>
      <c r="B1492" s="4">
        <v>1185732</v>
      </c>
      <c r="C1492" s="5">
        <v>44479</v>
      </c>
      <c r="D1492" s="37">
        <v>2021</v>
      </c>
      <c r="E1492" s="5" t="str">
        <f>TEXT(Sales[[#This Row],[Invoice Date]],"mmm")</f>
        <v>Oct</v>
      </c>
      <c r="F1492" s="4" t="s">
        <v>15</v>
      </c>
      <c r="G1492" s="4" t="s">
        <v>16</v>
      </c>
      <c r="H1492" s="4" t="s">
        <v>69</v>
      </c>
      <c r="I1492" s="6" t="s">
        <v>23</v>
      </c>
      <c r="J1492" s="7">
        <v>65</v>
      </c>
      <c r="K1492" s="8">
        <v>625</v>
      </c>
      <c r="L1492" s="9">
        <f t="shared" si="23"/>
        <v>40625</v>
      </c>
      <c r="M1492" s="9">
        <v>203125</v>
      </c>
      <c r="N1492" s="10">
        <v>0.5</v>
      </c>
      <c r="O1492" s="4" t="s">
        <v>18</v>
      </c>
    </row>
    <row r="1493" spans="1:15" ht="14.25" customHeight="1" x14ac:dyDescent="0.25">
      <c r="A1493" s="4" t="s">
        <v>30</v>
      </c>
      <c r="B1493" s="4">
        <v>1185732</v>
      </c>
      <c r="C1493" s="5">
        <v>44509</v>
      </c>
      <c r="D1493" s="37">
        <v>2021</v>
      </c>
      <c r="E1493" s="5" t="str">
        <f>TEXT(Sales[[#This Row],[Invoice Date]],"mmm")</f>
        <v>Nov</v>
      </c>
      <c r="F1493" s="4" t="s">
        <v>15</v>
      </c>
      <c r="G1493" s="4" t="s">
        <v>16</v>
      </c>
      <c r="H1493" s="4" t="s">
        <v>69</v>
      </c>
      <c r="I1493" s="6" t="s">
        <v>17</v>
      </c>
      <c r="J1493" s="7">
        <v>60.000000000000007</v>
      </c>
      <c r="K1493" s="8">
        <v>775</v>
      </c>
      <c r="L1493" s="9">
        <f t="shared" si="23"/>
        <v>46500.000000000007</v>
      </c>
      <c r="M1493" s="9">
        <v>209250.00000000003</v>
      </c>
      <c r="N1493" s="10">
        <v>0.45</v>
      </c>
      <c r="O1493" s="4" t="s">
        <v>18</v>
      </c>
    </row>
    <row r="1494" spans="1:15" ht="14.25" customHeight="1" x14ac:dyDescent="0.25">
      <c r="A1494" s="4" t="s">
        <v>30</v>
      </c>
      <c r="B1494" s="4">
        <v>1185732</v>
      </c>
      <c r="C1494" s="5">
        <v>44509</v>
      </c>
      <c r="D1494" s="37">
        <v>2021</v>
      </c>
      <c r="E1494" s="5" t="str">
        <f>TEXT(Sales[[#This Row],[Invoice Date]],"mmm")</f>
        <v>Nov</v>
      </c>
      <c r="F1494" s="4" t="s">
        <v>15</v>
      </c>
      <c r="G1494" s="4" t="s">
        <v>16</v>
      </c>
      <c r="H1494" s="4" t="s">
        <v>69</v>
      </c>
      <c r="I1494" s="6" t="s">
        <v>19</v>
      </c>
      <c r="J1494" s="7">
        <v>50.000000000000014</v>
      </c>
      <c r="K1494" s="8">
        <v>600</v>
      </c>
      <c r="L1494" s="9">
        <f t="shared" si="23"/>
        <v>30000.000000000007</v>
      </c>
      <c r="M1494" s="9">
        <v>105000.00000000001</v>
      </c>
      <c r="N1494" s="10">
        <v>0.35</v>
      </c>
      <c r="O1494" s="4" t="s">
        <v>18</v>
      </c>
    </row>
    <row r="1495" spans="1:15" ht="14.25" customHeight="1" x14ac:dyDescent="0.25">
      <c r="A1495" s="4" t="s">
        <v>30</v>
      </c>
      <c r="B1495" s="4">
        <v>1185732</v>
      </c>
      <c r="C1495" s="5">
        <v>44509</v>
      </c>
      <c r="D1495" s="37">
        <v>2021</v>
      </c>
      <c r="E1495" s="5" t="str">
        <f>TEXT(Sales[[#This Row],[Invoice Date]],"mmm")</f>
        <v>Nov</v>
      </c>
      <c r="F1495" s="4" t="s">
        <v>15</v>
      </c>
      <c r="G1495" s="4" t="s">
        <v>16</v>
      </c>
      <c r="H1495" s="4" t="s">
        <v>69</v>
      </c>
      <c r="I1495" s="6" t="s">
        <v>20</v>
      </c>
      <c r="J1495" s="7">
        <v>50.000000000000014</v>
      </c>
      <c r="K1495" s="8">
        <v>545</v>
      </c>
      <c r="L1495" s="9">
        <f t="shared" si="23"/>
        <v>27250.000000000007</v>
      </c>
      <c r="M1495" s="9">
        <v>68125.000000000015</v>
      </c>
      <c r="N1495" s="10">
        <v>0.25</v>
      </c>
      <c r="O1495" s="4" t="s">
        <v>18</v>
      </c>
    </row>
    <row r="1496" spans="1:15" ht="14.25" customHeight="1" x14ac:dyDescent="0.25">
      <c r="A1496" s="4" t="s">
        <v>30</v>
      </c>
      <c r="B1496" s="4">
        <v>1185732</v>
      </c>
      <c r="C1496" s="5">
        <v>44509</v>
      </c>
      <c r="D1496" s="37">
        <v>2021</v>
      </c>
      <c r="E1496" s="5" t="str">
        <f>TEXT(Sales[[#This Row],[Invoice Date]],"mmm")</f>
        <v>Nov</v>
      </c>
      <c r="F1496" s="4" t="s">
        <v>15</v>
      </c>
      <c r="G1496" s="4" t="s">
        <v>16</v>
      </c>
      <c r="H1496" s="4" t="s">
        <v>69</v>
      </c>
      <c r="I1496" s="6" t="s">
        <v>21</v>
      </c>
      <c r="J1496" s="7">
        <v>50.000000000000014</v>
      </c>
      <c r="K1496" s="8">
        <v>575</v>
      </c>
      <c r="L1496" s="9">
        <f t="shared" si="23"/>
        <v>28750.000000000007</v>
      </c>
      <c r="M1496" s="9">
        <v>86250.000000000015</v>
      </c>
      <c r="N1496" s="10">
        <v>0.3</v>
      </c>
      <c r="O1496" s="4" t="s">
        <v>18</v>
      </c>
    </row>
    <row r="1497" spans="1:15" ht="14.25" customHeight="1" x14ac:dyDescent="0.25">
      <c r="A1497" s="4" t="s">
        <v>30</v>
      </c>
      <c r="B1497" s="4">
        <v>1185732</v>
      </c>
      <c r="C1497" s="5">
        <v>44509</v>
      </c>
      <c r="D1497" s="37">
        <v>2021</v>
      </c>
      <c r="E1497" s="5" t="str">
        <f>TEXT(Sales[[#This Row],[Invoice Date]],"mmm")</f>
        <v>Nov</v>
      </c>
      <c r="F1497" s="4" t="s">
        <v>15</v>
      </c>
      <c r="G1497" s="4" t="s">
        <v>16</v>
      </c>
      <c r="H1497" s="4" t="s">
        <v>69</v>
      </c>
      <c r="I1497" s="6" t="s">
        <v>22</v>
      </c>
      <c r="J1497" s="7">
        <v>65</v>
      </c>
      <c r="K1497" s="8">
        <v>550</v>
      </c>
      <c r="L1497" s="9">
        <f t="shared" si="23"/>
        <v>35750</v>
      </c>
      <c r="M1497" s="9">
        <v>125124.99999999999</v>
      </c>
      <c r="N1497" s="10">
        <v>0.35</v>
      </c>
      <c r="O1497" s="4" t="s">
        <v>18</v>
      </c>
    </row>
    <row r="1498" spans="1:15" ht="14.25" customHeight="1" x14ac:dyDescent="0.25">
      <c r="A1498" s="4" t="s">
        <v>30</v>
      </c>
      <c r="B1498" s="4">
        <v>1185732</v>
      </c>
      <c r="C1498" s="5">
        <v>44509</v>
      </c>
      <c r="D1498" s="37">
        <v>2021</v>
      </c>
      <c r="E1498" s="5" t="str">
        <f>TEXT(Sales[[#This Row],[Invoice Date]],"mmm")</f>
        <v>Nov</v>
      </c>
      <c r="F1498" s="4" t="s">
        <v>15</v>
      </c>
      <c r="G1498" s="4" t="s">
        <v>16</v>
      </c>
      <c r="H1498" s="4" t="s">
        <v>69</v>
      </c>
      <c r="I1498" s="6" t="s">
        <v>23</v>
      </c>
      <c r="J1498" s="7">
        <v>70</v>
      </c>
      <c r="K1498" s="8">
        <v>650</v>
      </c>
      <c r="L1498" s="9">
        <f t="shared" si="23"/>
        <v>45500</v>
      </c>
      <c r="M1498" s="9">
        <v>227500</v>
      </c>
      <c r="N1498" s="10">
        <v>0.5</v>
      </c>
      <c r="O1498" s="4" t="s">
        <v>18</v>
      </c>
    </row>
    <row r="1499" spans="1:15" ht="14.25" customHeight="1" x14ac:dyDescent="0.25">
      <c r="A1499" s="4" t="s">
        <v>30</v>
      </c>
      <c r="B1499" s="4">
        <v>1185732</v>
      </c>
      <c r="C1499" s="5">
        <v>44538</v>
      </c>
      <c r="D1499" s="37">
        <v>2021</v>
      </c>
      <c r="E1499" s="5" t="str">
        <f>TEXT(Sales[[#This Row],[Invoice Date]],"mmm")</f>
        <v>Dec</v>
      </c>
      <c r="F1499" s="4" t="s">
        <v>15</v>
      </c>
      <c r="G1499" s="4" t="s">
        <v>16</v>
      </c>
      <c r="H1499" s="4" t="s">
        <v>69</v>
      </c>
      <c r="I1499" s="6" t="s">
        <v>17</v>
      </c>
      <c r="J1499" s="7">
        <v>65</v>
      </c>
      <c r="K1499" s="8">
        <v>875</v>
      </c>
      <c r="L1499" s="9">
        <f t="shared" si="23"/>
        <v>56875</v>
      </c>
      <c r="M1499" s="9">
        <v>255937.5</v>
      </c>
      <c r="N1499" s="10">
        <v>0.45</v>
      </c>
      <c r="O1499" s="4" t="s">
        <v>18</v>
      </c>
    </row>
    <row r="1500" spans="1:15" ht="14.25" customHeight="1" x14ac:dyDescent="0.25">
      <c r="A1500" s="4" t="s">
        <v>30</v>
      </c>
      <c r="B1500" s="4">
        <v>1185732</v>
      </c>
      <c r="C1500" s="5">
        <v>44538</v>
      </c>
      <c r="D1500" s="37">
        <v>2021</v>
      </c>
      <c r="E1500" s="5" t="str">
        <f>TEXT(Sales[[#This Row],[Invoice Date]],"mmm")</f>
        <v>Dec</v>
      </c>
      <c r="F1500" s="4" t="s">
        <v>15</v>
      </c>
      <c r="G1500" s="4" t="s">
        <v>16</v>
      </c>
      <c r="H1500" s="4" t="s">
        <v>69</v>
      </c>
      <c r="I1500" s="6" t="s">
        <v>19</v>
      </c>
      <c r="J1500" s="7">
        <v>55.000000000000007</v>
      </c>
      <c r="K1500" s="8">
        <v>675</v>
      </c>
      <c r="L1500" s="9">
        <f t="shared" si="23"/>
        <v>37125.000000000007</v>
      </c>
      <c r="M1500" s="9">
        <v>129937.50000000001</v>
      </c>
      <c r="N1500" s="10">
        <v>0.35</v>
      </c>
      <c r="O1500" s="4" t="s">
        <v>18</v>
      </c>
    </row>
    <row r="1501" spans="1:15" ht="14.25" customHeight="1" x14ac:dyDescent="0.25">
      <c r="A1501" s="4" t="s">
        <v>34</v>
      </c>
      <c r="B1501" s="4">
        <v>1185732</v>
      </c>
      <c r="C1501" s="5">
        <v>44538</v>
      </c>
      <c r="D1501" s="37">
        <v>2021</v>
      </c>
      <c r="E1501" s="5" t="str">
        <f>TEXT(Sales[[#This Row],[Invoice Date]],"mmm")</f>
        <v>Dec</v>
      </c>
      <c r="F1501" s="4" t="s">
        <v>15</v>
      </c>
      <c r="G1501" s="4" t="s">
        <v>16</v>
      </c>
      <c r="H1501" s="4" t="s">
        <v>69</v>
      </c>
      <c r="I1501" s="6" t="s">
        <v>20</v>
      </c>
      <c r="J1501" s="7">
        <v>55.000000000000007</v>
      </c>
      <c r="K1501" s="8">
        <v>625</v>
      </c>
      <c r="L1501" s="9">
        <f t="shared" si="23"/>
        <v>34375.000000000007</v>
      </c>
      <c r="M1501" s="9">
        <v>85937.500000000015</v>
      </c>
      <c r="N1501" s="10">
        <v>0.25</v>
      </c>
      <c r="O1501" s="4" t="s">
        <v>18</v>
      </c>
    </row>
    <row r="1502" spans="1:15" ht="14.25" customHeight="1" x14ac:dyDescent="0.25">
      <c r="A1502" s="4" t="s">
        <v>34</v>
      </c>
      <c r="B1502" s="4">
        <v>1185732</v>
      </c>
      <c r="C1502" s="5">
        <v>44538</v>
      </c>
      <c r="D1502" s="37">
        <v>2021</v>
      </c>
      <c r="E1502" s="5" t="str">
        <f>TEXT(Sales[[#This Row],[Invoice Date]],"mmm")</f>
        <v>Dec</v>
      </c>
      <c r="F1502" s="4" t="s">
        <v>15</v>
      </c>
      <c r="G1502" s="4" t="s">
        <v>16</v>
      </c>
      <c r="H1502" s="4" t="s">
        <v>69</v>
      </c>
      <c r="I1502" s="6" t="s">
        <v>21</v>
      </c>
      <c r="J1502" s="7">
        <v>55.000000000000007</v>
      </c>
      <c r="K1502" s="8">
        <v>575</v>
      </c>
      <c r="L1502" s="9">
        <f t="shared" si="23"/>
        <v>31625.000000000004</v>
      </c>
      <c r="M1502" s="9">
        <v>94875.000000000015</v>
      </c>
      <c r="N1502" s="10">
        <v>0.3</v>
      </c>
      <c r="O1502" s="4" t="s">
        <v>18</v>
      </c>
    </row>
    <row r="1503" spans="1:15" ht="14.25" customHeight="1" x14ac:dyDescent="0.25">
      <c r="A1503" s="4" t="s">
        <v>34</v>
      </c>
      <c r="B1503" s="4">
        <v>1185732</v>
      </c>
      <c r="C1503" s="5">
        <v>44538</v>
      </c>
      <c r="D1503" s="37">
        <v>2021</v>
      </c>
      <c r="E1503" s="5" t="str">
        <f>TEXT(Sales[[#This Row],[Invoice Date]],"mmm")</f>
        <v>Dec</v>
      </c>
      <c r="F1503" s="4" t="s">
        <v>15</v>
      </c>
      <c r="G1503" s="4" t="s">
        <v>16</v>
      </c>
      <c r="H1503" s="4" t="s">
        <v>69</v>
      </c>
      <c r="I1503" s="6" t="s">
        <v>22</v>
      </c>
      <c r="J1503" s="7">
        <v>65</v>
      </c>
      <c r="K1503" s="8">
        <v>575</v>
      </c>
      <c r="L1503" s="9">
        <f t="shared" si="23"/>
        <v>37375</v>
      </c>
      <c r="M1503" s="9">
        <v>130812.49999999999</v>
      </c>
      <c r="N1503" s="10">
        <v>0.35</v>
      </c>
      <c r="O1503" s="4" t="s">
        <v>18</v>
      </c>
    </row>
    <row r="1504" spans="1:15" ht="14.25" customHeight="1" x14ac:dyDescent="0.25">
      <c r="A1504" s="4" t="s">
        <v>34</v>
      </c>
      <c r="B1504" s="4">
        <v>1185732</v>
      </c>
      <c r="C1504" s="5">
        <v>44538</v>
      </c>
      <c r="D1504" s="37">
        <v>2021</v>
      </c>
      <c r="E1504" s="5" t="str">
        <f>TEXT(Sales[[#This Row],[Invoice Date]],"mmm")</f>
        <v>Dec</v>
      </c>
      <c r="F1504" s="4" t="s">
        <v>15</v>
      </c>
      <c r="G1504" s="4" t="s">
        <v>16</v>
      </c>
      <c r="H1504" s="4" t="s">
        <v>69</v>
      </c>
      <c r="I1504" s="6" t="s">
        <v>23</v>
      </c>
      <c r="J1504" s="7">
        <v>70</v>
      </c>
      <c r="K1504" s="8">
        <v>675</v>
      </c>
      <c r="L1504" s="9">
        <f t="shared" si="23"/>
        <v>47250</v>
      </c>
      <c r="M1504" s="9">
        <v>236250</v>
      </c>
      <c r="N1504" s="10">
        <v>0.5</v>
      </c>
      <c r="O1504" s="4" t="s">
        <v>18</v>
      </c>
    </row>
    <row r="1505" spans="1:15" ht="14.25" customHeight="1" x14ac:dyDescent="0.25">
      <c r="A1505" s="4" t="s">
        <v>34</v>
      </c>
      <c r="B1505" s="4">
        <v>1185732</v>
      </c>
      <c r="C1505" s="5">
        <v>44210</v>
      </c>
      <c r="D1505" s="37">
        <v>2021</v>
      </c>
      <c r="E1505" s="5" t="str">
        <f>TEXT(Sales[[#This Row],[Invoice Date]],"mmm")</f>
        <v>Jan</v>
      </c>
      <c r="F1505" s="4" t="s">
        <v>15</v>
      </c>
      <c r="G1505" s="4" t="s">
        <v>16</v>
      </c>
      <c r="H1505" s="4" t="s">
        <v>69</v>
      </c>
      <c r="I1505" s="6" t="s">
        <v>17</v>
      </c>
      <c r="J1505" s="7">
        <v>40</v>
      </c>
      <c r="K1505" s="8">
        <v>800</v>
      </c>
      <c r="L1505" s="9">
        <f t="shared" si="23"/>
        <v>32000</v>
      </c>
      <c r="M1505" s="9">
        <v>160000</v>
      </c>
      <c r="N1505" s="10">
        <v>0.5</v>
      </c>
      <c r="O1505" s="4" t="s">
        <v>18</v>
      </c>
    </row>
    <row r="1506" spans="1:15" ht="14.25" customHeight="1" x14ac:dyDescent="0.25">
      <c r="A1506" s="4" t="s">
        <v>34</v>
      </c>
      <c r="B1506" s="4">
        <v>1185732</v>
      </c>
      <c r="C1506" s="5">
        <v>44210</v>
      </c>
      <c r="D1506" s="37">
        <v>2021</v>
      </c>
      <c r="E1506" s="5" t="str">
        <f>TEXT(Sales[[#This Row],[Invoice Date]],"mmm")</f>
        <v>Jan</v>
      </c>
      <c r="F1506" s="4" t="s">
        <v>15</v>
      </c>
      <c r="G1506" s="4" t="s">
        <v>16</v>
      </c>
      <c r="H1506" s="4" t="s">
        <v>69</v>
      </c>
      <c r="I1506" s="6" t="s">
        <v>19</v>
      </c>
      <c r="J1506" s="7">
        <v>40</v>
      </c>
      <c r="K1506" s="8">
        <v>600</v>
      </c>
      <c r="L1506" s="9">
        <f t="shared" si="23"/>
        <v>24000</v>
      </c>
      <c r="M1506" s="9">
        <v>72000</v>
      </c>
      <c r="N1506" s="10">
        <v>0.3</v>
      </c>
      <c r="O1506" s="4" t="s">
        <v>18</v>
      </c>
    </row>
    <row r="1507" spans="1:15" ht="14.25" customHeight="1" x14ac:dyDescent="0.25">
      <c r="A1507" s="4" t="s">
        <v>34</v>
      </c>
      <c r="B1507" s="4">
        <v>1185732</v>
      </c>
      <c r="C1507" s="5">
        <v>44210</v>
      </c>
      <c r="D1507" s="37">
        <v>2021</v>
      </c>
      <c r="E1507" s="5" t="str">
        <f>TEXT(Sales[[#This Row],[Invoice Date]],"mmm")</f>
        <v>Jan</v>
      </c>
      <c r="F1507" s="4" t="s">
        <v>15</v>
      </c>
      <c r="G1507" s="4" t="s">
        <v>16</v>
      </c>
      <c r="H1507" s="4" t="s">
        <v>69</v>
      </c>
      <c r="I1507" s="6" t="s">
        <v>20</v>
      </c>
      <c r="J1507" s="7">
        <v>30.000000000000004</v>
      </c>
      <c r="K1507" s="8">
        <v>600</v>
      </c>
      <c r="L1507" s="9">
        <f t="shared" si="23"/>
        <v>18000.000000000004</v>
      </c>
      <c r="M1507" s="9">
        <v>63000.000000000007</v>
      </c>
      <c r="N1507" s="10">
        <v>0.35</v>
      </c>
      <c r="O1507" s="4" t="s">
        <v>18</v>
      </c>
    </row>
    <row r="1508" spans="1:15" ht="14.25" customHeight="1" x14ac:dyDescent="0.25">
      <c r="A1508" s="4" t="s">
        <v>34</v>
      </c>
      <c r="B1508" s="4">
        <v>1185732</v>
      </c>
      <c r="C1508" s="5">
        <v>44210</v>
      </c>
      <c r="D1508" s="37">
        <v>2021</v>
      </c>
      <c r="E1508" s="5" t="str">
        <f>TEXT(Sales[[#This Row],[Invoice Date]],"mmm")</f>
        <v>Jan</v>
      </c>
      <c r="F1508" s="4" t="s">
        <v>15</v>
      </c>
      <c r="G1508" s="4" t="s">
        <v>16</v>
      </c>
      <c r="H1508" s="4" t="s">
        <v>69</v>
      </c>
      <c r="I1508" s="6" t="s">
        <v>21</v>
      </c>
      <c r="J1508" s="7">
        <v>35</v>
      </c>
      <c r="K1508" s="8">
        <v>450</v>
      </c>
      <c r="L1508" s="9">
        <f t="shared" si="23"/>
        <v>15750</v>
      </c>
      <c r="M1508" s="9">
        <v>55125</v>
      </c>
      <c r="N1508" s="10">
        <v>0.35</v>
      </c>
      <c r="O1508" s="4" t="s">
        <v>18</v>
      </c>
    </row>
    <row r="1509" spans="1:15" ht="14.25" customHeight="1" x14ac:dyDescent="0.25">
      <c r="A1509" s="4" t="s">
        <v>34</v>
      </c>
      <c r="B1509" s="4">
        <v>1185732</v>
      </c>
      <c r="C1509" s="5">
        <v>44210</v>
      </c>
      <c r="D1509" s="37">
        <v>2021</v>
      </c>
      <c r="E1509" s="5" t="str">
        <f>TEXT(Sales[[#This Row],[Invoice Date]],"mmm")</f>
        <v>Jan</v>
      </c>
      <c r="F1509" s="4" t="s">
        <v>15</v>
      </c>
      <c r="G1509" s="4" t="s">
        <v>16</v>
      </c>
      <c r="H1509" s="4" t="s">
        <v>69</v>
      </c>
      <c r="I1509" s="6" t="s">
        <v>22</v>
      </c>
      <c r="J1509" s="7">
        <v>50</v>
      </c>
      <c r="K1509" s="8">
        <v>500</v>
      </c>
      <c r="L1509" s="9">
        <f t="shared" si="23"/>
        <v>25000</v>
      </c>
      <c r="M1509" s="9">
        <v>75000</v>
      </c>
      <c r="N1509" s="10">
        <v>0.3</v>
      </c>
      <c r="O1509" s="4" t="s">
        <v>18</v>
      </c>
    </row>
    <row r="1510" spans="1:15" ht="14.25" customHeight="1" x14ac:dyDescent="0.25">
      <c r="A1510" s="4" t="s">
        <v>34</v>
      </c>
      <c r="B1510" s="4">
        <v>1185732</v>
      </c>
      <c r="C1510" s="5">
        <v>44210</v>
      </c>
      <c r="D1510" s="37">
        <v>2021</v>
      </c>
      <c r="E1510" s="5" t="str">
        <f>TEXT(Sales[[#This Row],[Invoice Date]],"mmm")</f>
        <v>Jan</v>
      </c>
      <c r="F1510" s="4" t="s">
        <v>15</v>
      </c>
      <c r="G1510" s="4" t="s">
        <v>16</v>
      </c>
      <c r="H1510" s="4" t="s">
        <v>69</v>
      </c>
      <c r="I1510" s="6" t="s">
        <v>23</v>
      </c>
      <c r="J1510" s="7">
        <v>40</v>
      </c>
      <c r="K1510" s="8">
        <v>600</v>
      </c>
      <c r="L1510" s="9">
        <f t="shared" si="23"/>
        <v>24000</v>
      </c>
      <c r="M1510" s="9">
        <v>60000</v>
      </c>
      <c r="N1510" s="10">
        <v>0.25</v>
      </c>
      <c r="O1510" s="4" t="s">
        <v>18</v>
      </c>
    </row>
    <row r="1511" spans="1:15" ht="14.25" customHeight="1" x14ac:dyDescent="0.25">
      <c r="A1511" s="4" t="s">
        <v>34</v>
      </c>
      <c r="B1511" s="4">
        <v>1185732</v>
      </c>
      <c r="C1511" s="5">
        <v>44239</v>
      </c>
      <c r="D1511" s="37">
        <v>2021</v>
      </c>
      <c r="E1511" s="5" t="str">
        <f>TEXT(Sales[[#This Row],[Invoice Date]],"mmm")</f>
        <v>Feb</v>
      </c>
      <c r="F1511" s="4" t="s">
        <v>15</v>
      </c>
      <c r="G1511" s="4" t="s">
        <v>16</v>
      </c>
      <c r="H1511" s="4" t="s">
        <v>69</v>
      </c>
      <c r="I1511" s="6" t="s">
        <v>17</v>
      </c>
      <c r="J1511" s="7">
        <v>40</v>
      </c>
      <c r="K1511" s="8">
        <v>850</v>
      </c>
      <c r="L1511" s="9">
        <f t="shared" si="23"/>
        <v>34000</v>
      </c>
      <c r="M1511" s="9">
        <v>170000</v>
      </c>
      <c r="N1511" s="10">
        <v>0.5</v>
      </c>
      <c r="O1511" s="4" t="s">
        <v>18</v>
      </c>
    </row>
    <row r="1512" spans="1:15" ht="14.25" customHeight="1" x14ac:dyDescent="0.25">
      <c r="A1512" s="4" t="s">
        <v>34</v>
      </c>
      <c r="B1512" s="4">
        <v>1185732</v>
      </c>
      <c r="C1512" s="5">
        <v>44239</v>
      </c>
      <c r="D1512" s="37">
        <v>2021</v>
      </c>
      <c r="E1512" s="5" t="str">
        <f>TEXT(Sales[[#This Row],[Invoice Date]],"mmm")</f>
        <v>Feb</v>
      </c>
      <c r="F1512" s="4" t="s">
        <v>15</v>
      </c>
      <c r="G1512" s="4" t="s">
        <v>16</v>
      </c>
      <c r="H1512" s="4" t="s">
        <v>69</v>
      </c>
      <c r="I1512" s="6" t="s">
        <v>19</v>
      </c>
      <c r="J1512" s="7">
        <v>40</v>
      </c>
      <c r="K1512" s="8">
        <v>500</v>
      </c>
      <c r="L1512" s="9">
        <f t="shared" si="23"/>
        <v>20000</v>
      </c>
      <c r="M1512" s="9">
        <v>60000</v>
      </c>
      <c r="N1512" s="10">
        <v>0.3</v>
      </c>
      <c r="O1512" s="4" t="s">
        <v>18</v>
      </c>
    </row>
    <row r="1513" spans="1:15" ht="14.25" customHeight="1" x14ac:dyDescent="0.25">
      <c r="A1513" s="4" t="s">
        <v>34</v>
      </c>
      <c r="B1513" s="4">
        <v>1185732</v>
      </c>
      <c r="C1513" s="5">
        <v>44239</v>
      </c>
      <c r="D1513" s="37">
        <v>2021</v>
      </c>
      <c r="E1513" s="5" t="str">
        <f>TEXT(Sales[[#This Row],[Invoice Date]],"mmm")</f>
        <v>Feb</v>
      </c>
      <c r="F1513" s="4" t="s">
        <v>15</v>
      </c>
      <c r="G1513" s="4" t="s">
        <v>16</v>
      </c>
      <c r="H1513" s="4" t="s">
        <v>69</v>
      </c>
      <c r="I1513" s="6" t="s">
        <v>20</v>
      </c>
      <c r="J1513" s="7">
        <v>30.000000000000004</v>
      </c>
      <c r="K1513" s="8">
        <v>550</v>
      </c>
      <c r="L1513" s="9">
        <f t="shared" si="23"/>
        <v>16500.000000000004</v>
      </c>
      <c r="M1513" s="9">
        <v>57750.000000000007</v>
      </c>
      <c r="N1513" s="10">
        <v>0.35</v>
      </c>
      <c r="O1513" s="4" t="s">
        <v>18</v>
      </c>
    </row>
    <row r="1514" spans="1:15" ht="14.25" customHeight="1" x14ac:dyDescent="0.25">
      <c r="A1514" s="4" t="s">
        <v>34</v>
      </c>
      <c r="B1514" s="4">
        <v>1185732</v>
      </c>
      <c r="C1514" s="5">
        <v>44239</v>
      </c>
      <c r="D1514" s="37">
        <v>2021</v>
      </c>
      <c r="E1514" s="5" t="str">
        <f>TEXT(Sales[[#This Row],[Invoice Date]],"mmm")</f>
        <v>Feb</v>
      </c>
      <c r="F1514" s="4" t="s">
        <v>31</v>
      </c>
      <c r="G1514" s="4" t="s">
        <v>70</v>
      </c>
      <c r="H1514" s="4" t="s">
        <v>71</v>
      </c>
      <c r="I1514" s="6" t="s">
        <v>21</v>
      </c>
      <c r="J1514" s="7">
        <v>35</v>
      </c>
      <c r="K1514" s="8">
        <v>425</v>
      </c>
      <c r="L1514" s="9">
        <f t="shared" si="23"/>
        <v>14875</v>
      </c>
      <c r="M1514" s="9">
        <v>52062.5</v>
      </c>
      <c r="N1514" s="10">
        <v>0.35</v>
      </c>
      <c r="O1514" s="4" t="s">
        <v>18</v>
      </c>
    </row>
    <row r="1515" spans="1:15" ht="14.25" customHeight="1" x14ac:dyDescent="0.25">
      <c r="A1515" s="4" t="s">
        <v>34</v>
      </c>
      <c r="B1515" s="4">
        <v>1185732</v>
      </c>
      <c r="C1515" s="5">
        <v>44239</v>
      </c>
      <c r="D1515" s="37">
        <v>2021</v>
      </c>
      <c r="E1515" s="5" t="str">
        <f>TEXT(Sales[[#This Row],[Invoice Date]],"mmm")</f>
        <v>Feb</v>
      </c>
      <c r="F1515" s="4" t="s">
        <v>31</v>
      </c>
      <c r="G1515" s="4" t="s">
        <v>70</v>
      </c>
      <c r="H1515" s="4" t="s">
        <v>71</v>
      </c>
      <c r="I1515" s="6" t="s">
        <v>22</v>
      </c>
      <c r="J1515" s="7">
        <v>50</v>
      </c>
      <c r="K1515" s="8">
        <v>500</v>
      </c>
      <c r="L1515" s="9">
        <f t="shared" si="23"/>
        <v>25000</v>
      </c>
      <c r="M1515" s="9">
        <v>75000</v>
      </c>
      <c r="N1515" s="10">
        <v>0.3</v>
      </c>
      <c r="O1515" s="4" t="s">
        <v>18</v>
      </c>
    </row>
    <row r="1516" spans="1:15" ht="14.25" customHeight="1" x14ac:dyDescent="0.25">
      <c r="A1516" s="4" t="s">
        <v>34</v>
      </c>
      <c r="B1516" s="4">
        <v>1185732</v>
      </c>
      <c r="C1516" s="5">
        <v>44239</v>
      </c>
      <c r="D1516" s="37">
        <v>2021</v>
      </c>
      <c r="E1516" s="5" t="str">
        <f>TEXT(Sales[[#This Row],[Invoice Date]],"mmm")</f>
        <v>Feb</v>
      </c>
      <c r="F1516" s="4" t="s">
        <v>31</v>
      </c>
      <c r="G1516" s="4" t="s">
        <v>70</v>
      </c>
      <c r="H1516" s="4" t="s">
        <v>71</v>
      </c>
      <c r="I1516" s="6" t="s">
        <v>23</v>
      </c>
      <c r="J1516" s="7">
        <v>40</v>
      </c>
      <c r="K1516" s="8">
        <v>600</v>
      </c>
      <c r="L1516" s="9">
        <f t="shared" si="23"/>
        <v>24000</v>
      </c>
      <c r="M1516" s="9">
        <v>60000</v>
      </c>
      <c r="N1516" s="10">
        <v>0.25</v>
      </c>
      <c r="O1516" s="4" t="s">
        <v>18</v>
      </c>
    </row>
    <row r="1517" spans="1:15" ht="14.25" customHeight="1" x14ac:dyDescent="0.25">
      <c r="A1517" s="4" t="s">
        <v>34</v>
      </c>
      <c r="B1517" s="4">
        <v>1185732</v>
      </c>
      <c r="C1517" s="5">
        <v>44265</v>
      </c>
      <c r="D1517" s="37">
        <v>2021</v>
      </c>
      <c r="E1517" s="5" t="str">
        <f>TEXT(Sales[[#This Row],[Invoice Date]],"mmm")</f>
        <v>Mar</v>
      </c>
      <c r="F1517" s="4" t="s">
        <v>31</v>
      </c>
      <c r="G1517" s="4" t="s">
        <v>70</v>
      </c>
      <c r="H1517" s="4" t="s">
        <v>71</v>
      </c>
      <c r="I1517" s="6" t="s">
        <v>17</v>
      </c>
      <c r="J1517" s="7">
        <v>40</v>
      </c>
      <c r="K1517" s="8">
        <v>820</v>
      </c>
      <c r="L1517" s="9">
        <f t="shared" si="23"/>
        <v>32800</v>
      </c>
      <c r="M1517" s="9">
        <v>164000</v>
      </c>
      <c r="N1517" s="10">
        <v>0.5</v>
      </c>
      <c r="O1517" s="4" t="s">
        <v>18</v>
      </c>
    </row>
    <row r="1518" spans="1:15" ht="14.25" customHeight="1" x14ac:dyDescent="0.25">
      <c r="A1518" s="4" t="s">
        <v>34</v>
      </c>
      <c r="B1518" s="4">
        <v>1185732</v>
      </c>
      <c r="C1518" s="5">
        <v>44265</v>
      </c>
      <c r="D1518" s="37">
        <v>2021</v>
      </c>
      <c r="E1518" s="5" t="str">
        <f>TEXT(Sales[[#This Row],[Invoice Date]],"mmm")</f>
        <v>Mar</v>
      </c>
      <c r="F1518" s="4" t="s">
        <v>31</v>
      </c>
      <c r="G1518" s="4" t="s">
        <v>70</v>
      </c>
      <c r="H1518" s="4" t="s">
        <v>71</v>
      </c>
      <c r="I1518" s="6" t="s">
        <v>19</v>
      </c>
      <c r="J1518" s="7">
        <v>40</v>
      </c>
      <c r="K1518" s="8">
        <v>525</v>
      </c>
      <c r="L1518" s="9">
        <f t="shared" si="23"/>
        <v>21000</v>
      </c>
      <c r="M1518" s="9">
        <v>63000</v>
      </c>
      <c r="N1518" s="10">
        <v>0.3</v>
      </c>
      <c r="O1518" s="4" t="s">
        <v>18</v>
      </c>
    </row>
    <row r="1519" spans="1:15" ht="14.25" customHeight="1" x14ac:dyDescent="0.25">
      <c r="A1519" s="4" t="s">
        <v>34</v>
      </c>
      <c r="B1519" s="4">
        <v>1185732</v>
      </c>
      <c r="C1519" s="5">
        <v>44265</v>
      </c>
      <c r="D1519" s="37">
        <v>2021</v>
      </c>
      <c r="E1519" s="5" t="str">
        <f>TEXT(Sales[[#This Row],[Invoice Date]],"mmm")</f>
        <v>Mar</v>
      </c>
      <c r="F1519" s="4" t="s">
        <v>31</v>
      </c>
      <c r="G1519" s="4" t="s">
        <v>70</v>
      </c>
      <c r="H1519" s="4" t="s">
        <v>71</v>
      </c>
      <c r="I1519" s="6" t="s">
        <v>20</v>
      </c>
      <c r="J1519" s="7">
        <v>30.000000000000004</v>
      </c>
      <c r="K1519" s="8">
        <v>550</v>
      </c>
      <c r="L1519" s="9">
        <f t="shared" si="23"/>
        <v>16500.000000000004</v>
      </c>
      <c r="M1519" s="9">
        <v>57750.000000000007</v>
      </c>
      <c r="N1519" s="10">
        <v>0.35</v>
      </c>
      <c r="O1519" s="4" t="s">
        <v>18</v>
      </c>
    </row>
    <row r="1520" spans="1:15" ht="14.25" customHeight="1" x14ac:dyDescent="0.25">
      <c r="A1520" s="4" t="s">
        <v>34</v>
      </c>
      <c r="B1520" s="4">
        <v>1185732</v>
      </c>
      <c r="C1520" s="5">
        <v>44265</v>
      </c>
      <c r="D1520" s="37">
        <v>2021</v>
      </c>
      <c r="E1520" s="5" t="str">
        <f>TEXT(Sales[[#This Row],[Invoice Date]],"mmm")</f>
        <v>Mar</v>
      </c>
      <c r="F1520" s="4" t="s">
        <v>31</v>
      </c>
      <c r="G1520" s="4" t="s">
        <v>70</v>
      </c>
      <c r="H1520" s="4" t="s">
        <v>71</v>
      </c>
      <c r="I1520" s="6" t="s">
        <v>21</v>
      </c>
      <c r="J1520" s="7">
        <v>35</v>
      </c>
      <c r="K1520" s="8">
        <v>400</v>
      </c>
      <c r="L1520" s="9">
        <f t="shared" si="23"/>
        <v>14000</v>
      </c>
      <c r="M1520" s="9">
        <v>49000</v>
      </c>
      <c r="N1520" s="10">
        <v>0.35</v>
      </c>
      <c r="O1520" s="4" t="s">
        <v>18</v>
      </c>
    </row>
    <row r="1521" spans="1:15" ht="14.25" customHeight="1" x14ac:dyDescent="0.25">
      <c r="A1521" s="4" t="s">
        <v>34</v>
      </c>
      <c r="B1521" s="4">
        <v>1185732</v>
      </c>
      <c r="C1521" s="5">
        <v>44265</v>
      </c>
      <c r="D1521" s="37">
        <v>2021</v>
      </c>
      <c r="E1521" s="5" t="str">
        <f>TEXT(Sales[[#This Row],[Invoice Date]],"mmm")</f>
        <v>Mar</v>
      </c>
      <c r="F1521" s="4" t="s">
        <v>31</v>
      </c>
      <c r="G1521" s="4" t="s">
        <v>70</v>
      </c>
      <c r="H1521" s="4" t="s">
        <v>71</v>
      </c>
      <c r="I1521" s="6" t="s">
        <v>22</v>
      </c>
      <c r="J1521" s="7">
        <v>50</v>
      </c>
      <c r="K1521" s="8">
        <v>450</v>
      </c>
      <c r="L1521" s="9">
        <f t="shared" si="23"/>
        <v>22500</v>
      </c>
      <c r="M1521" s="9">
        <v>67500</v>
      </c>
      <c r="N1521" s="10">
        <v>0.3</v>
      </c>
      <c r="O1521" s="4" t="s">
        <v>18</v>
      </c>
    </row>
    <row r="1522" spans="1:15" ht="14.25" customHeight="1" x14ac:dyDescent="0.25">
      <c r="A1522" s="4" t="s">
        <v>34</v>
      </c>
      <c r="B1522" s="4">
        <v>1185732</v>
      </c>
      <c r="C1522" s="5">
        <v>44265</v>
      </c>
      <c r="D1522" s="37">
        <v>2021</v>
      </c>
      <c r="E1522" s="5" t="str">
        <f>TEXT(Sales[[#This Row],[Invoice Date]],"mmm")</f>
        <v>Mar</v>
      </c>
      <c r="F1522" s="4" t="s">
        <v>31</v>
      </c>
      <c r="G1522" s="4" t="s">
        <v>70</v>
      </c>
      <c r="H1522" s="4" t="s">
        <v>71</v>
      </c>
      <c r="I1522" s="6" t="s">
        <v>23</v>
      </c>
      <c r="J1522" s="7">
        <v>40</v>
      </c>
      <c r="K1522" s="8">
        <v>550</v>
      </c>
      <c r="L1522" s="9">
        <f t="shared" si="23"/>
        <v>22000</v>
      </c>
      <c r="M1522" s="9">
        <v>55000</v>
      </c>
      <c r="N1522" s="10">
        <v>0.25</v>
      </c>
      <c r="O1522" s="4" t="s">
        <v>18</v>
      </c>
    </row>
    <row r="1523" spans="1:15" ht="14.25" customHeight="1" x14ac:dyDescent="0.25">
      <c r="A1523" s="4" t="s">
        <v>34</v>
      </c>
      <c r="B1523" s="4">
        <v>1185732</v>
      </c>
      <c r="C1523" s="5">
        <v>44297</v>
      </c>
      <c r="D1523" s="37">
        <v>2021</v>
      </c>
      <c r="E1523" s="5" t="str">
        <f>TEXT(Sales[[#This Row],[Invoice Date]],"mmm")</f>
        <v>Apr</v>
      </c>
      <c r="F1523" s="4" t="s">
        <v>31</v>
      </c>
      <c r="G1523" s="4" t="s">
        <v>70</v>
      </c>
      <c r="H1523" s="4" t="s">
        <v>71</v>
      </c>
      <c r="I1523" s="6" t="s">
        <v>17</v>
      </c>
      <c r="J1523" s="7">
        <v>40</v>
      </c>
      <c r="K1523" s="8">
        <v>800</v>
      </c>
      <c r="L1523" s="9">
        <f t="shared" si="23"/>
        <v>32000</v>
      </c>
      <c r="M1523" s="9">
        <v>160000</v>
      </c>
      <c r="N1523" s="10">
        <v>0.5</v>
      </c>
      <c r="O1523" s="4" t="s">
        <v>18</v>
      </c>
    </row>
    <row r="1524" spans="1:15" ht="14.25" customHeight="1" x14ac:dyDescent="0.25">
      <c r="A1524" s="4" t="s">
        <v>34</v>
      </c>
      <c r="B1524" s="4">
        <v>1185732</v>
      </c>
      <c r="C1524" s="5">
        <v>44297</v>
      </c>
      <c r="D1524" s="37">
        <v>2021</v>
      </c>
      <c r="E1524" s="5" t="str">
        <f>TEXT(Sales[[#This Row],[Invoice Date]],"mmm")</f>
        <v>Apr</v>
      </c>
      <c r="F1524" s="4" t="s">
        <v>31</v>
      </c>
      <c r="G1524" s="4" t="s">
        <v>70</v>
      </c>
      <c r="H1524" s="4" t="s">
        <v>71</v>
      </c>
      <c r="I1524" s="6" t="s">
        <v>19</v>
      </c>
      <c r="J1524" s="7">
        <v>40</v>
      </c>
      <c r="K1524" s="8">
        <v>500</v>
      </c>
      <c r="L1524" s="9">
        <f t="shared" si="23"/>
        <v>20000</v>
      </c>
      <c r="M1524" s="9">
        <v>60000</v>
      </c>
      <c r="N1524" s="10">
        <v>0.3</v>
      </c>
      <c r="O1524" s="4" t="s">
        <v>18</v>
      </c>
    </row>
    <row r="1525" spans="1:15" ht="14.25" customHeight="1" x14ac:dyDescent="0.25">
      <c r="A1525" s="4" t="s">
        <v>34</v>
      </c>
      <c r="B1525" s="4">
        <v>1185732</v>
      </c>
      <c r="C1525" s="5">
        <v>44297</v>
      </c>
      <c r="D1525" s="37">
        <v>2021</v>
      </c>
      <c r="E1525" s="5" t="str">
        <f>TEXT(Sales[[#This Row],[Invoice Date]],"mmm")</f>
        <v>Apr</v>
      </c>
      <c r="F1525" s="4" t="s">
        <v>31</v>
      </c>
      <c r="G1525" s="4" t="s">
        <v>70</v>
      </c>
      <c r="H1525" s="4" t="s">
        <v>71</v>
      </c>
      <c r="I1525" s="6" t="s">
        <v>20</v>
      </c>
      <c r="J1525" s="7">
        <v>30.000000000000004</v>
      </c>
      <c r="K1525" s="8">
        <v>500</v>
      </c>
      <c r="L1525" s="9">
        <f t="shared" si="23"/>
        <v>15000.000000000002</v>
      </c>
      <c r="M1525" s="9">
        <v>52500.000000000007</v>
      </c>
      <c r="N1525" s="10">
        <v>0.35</v>
      </c>
      <c r="O1525" s="4" t="s">
        <v>18</v>
      </c>
    </row>
    <row r="1526" spans="1:15" ht="14.25" customHeight="1" x14ac:dyDescent="0.25">
      <c r="A1526" s="4" t="s">
        <v>34</v>
      </c>
      <c r="B1526" s="4">
        <v>1185732</v>
      </c>
      <c r="C1526" s="5">
        <v>44297</v>
      </c>
      <c r="D1526" s="37">
        <v>2021</v>
      </c>
      <c r="E1526" s="5" t="str">
        <f>TEXT(Sales[[#This Row],[Invoice Date]],"mmm")</f>
        <v>Apr</v>
      </c>
      <c r="F1526" s="4" t="s">
        <v>31</v>
      </c>
      <c r="G1526" s="4" t="s">
        <v>70</v>
      </c>
      <c r="H1526" s="4" t="s">
        <v>71</v>
      </c>
      <c r="I1526" s="6" t="s">
        <v>21</v>
      </c>
      <c r="J1526" s="7">
        <v>35</v>
      </c>
      <c r="K1526" s="8">
        <v>425</v>
      </c>
      <c r="L1526" s="9">
        <f t="shared" si="23"/>
        <v>14875</v>
      </c>
      <c r="M1526" s="9">
        <v>52062.5</v>
      </c>
      <c r="N1526" s="10">
        <v>0.35</v>
      </c>
      <c r="O1526" s="4" t="s">
        <v>18</v>
      </c>
    </row>
    <row r="1527" spans="1:15" ht="14.25" customHeight="1" x14ac:dyDescent="0.25">
      <c r="A1527" s="4" t="s">
        <v>34</v>
      </c>
      <c r="B1527" s="4">
        <v>1185732</v>
      </c>
      <c r="C1527" s="5">
        <v>44297</v>
      </c>
      <c r="D1527" s="37">
        <v>2021</v>
      </c>
      <c r="E1527" s="5" t="str">
        <f>TEXT(Sales[[#This Row],[Invoice Date]],"mmm")</f>
        <v>Apr</v>
      </c>
      <c r="F1527" s="4" t="s">
        <v>31</v>
      </c>
      <c r="G1527" s="4" t="s">
        <v>70</v>
      </c>
      <c r="H1527" s="4" t="s">
        <v>71</v>
      </c>
      <c r="I1527" s="6" t="s">
        <v>22</v>
      </c>
      <c r="J1527" s="7">
        <v>50</v>
      </c>
      <c r="K1527" s="8">
        <v>425</v>
      </c>
      <c r="L1527" s="9">
        <f t="shared" si="23"/>
        <v>21250</v>
      </c>
      <c r="M1527" s="9">
        <v>63750</v>
      </c>
      <c r="N1527" s="10">
        <v>0.3</v>
      </c>
      <c r="O1527" s="4" t="s">
        <v>18</v>
      </c>
    </row>
    <row r="1528" spans="1:15" ht="14.25" customHeight="1" x14ac:dyDescent="0.25">
      <c r="A1528" s="4" t="s">
        <v>34</v>
      </c>
      <c r="B1528" s="4">
        <v>1185732</v>
      </c>
      <c r="C1528" s="5">
        <v>44297</v>
      </c>
      <c r="D1528" s="37">
        <v>2021</v>
      </c>
      <c r="E1528" s="5" t="str">
        <f>TEXT(Sales[[#This Row],[Invoice Date]],"mmm")</f>
        <v>Apr</v>
      </c>
      <c r="F1528" s="4" t="s">
        <v>31</v>
      </c>
      <c r="G1528" s="4" t="s">
        <v>70</v>
      </c>
      <c r="H1528" s="4" t="s">
        <v>71</v>
      </c>
      <c r="I1528" s="6" t="s">
        <v>23</v>
      </c>
      <c r="J1528" s="7">
        <v>40</v>
      </c>
      <c r="K1528" s="8">
        <v>550</v>
      </c>
      <c r="L1528" s="9">
        <f t="shared" si="23"/>
        <v>22000</v>
      </c>
      <c r="M1528" s="9">
        <v>55000</v>
      </c>
      <c r="N1528" s="10">
        <v>0.25</v>
      </c>
      <c r="O1528" s="4" t="s">
        <v>18</v>
      </c>
    </row>
    <row r="1529" spans="1:15" ht="14.25" customHeight="1" x14ac:dyDescent="0.25">
      <c r="A1529" s="4" t="s">
        <v>34</v>
      </c>
      <c r="B1529" s="4">
        <v>1185732</v>
      </c>
      <c r="C1529" s="5">
        <v>44326</v>
      </c>
      <c r="D1529" s="37">
        <v>2021</v>
      </c>
      <c r="E1529" s="5" t="str">
        <f>TEXT(Sales[[#This Row],[Invoice Date]],"mmm")</f>
        <v>May</v>
      </c>
      <c r="F1529" s="4" t="s">
        <v>31</v>
      </c>
      <c r="G1529" s="4" t="s">
        <v>70</v>
      </c>
      <c r="H1529" s="4" t="s">
        <v>71</v>
      </c>
      <c r="I1529" s="6" t="s">
        <v>17</v>
      </c>
      <c r="J1529" s="7">
        <v>50</v>
      </c>
      <c r="K1529" s="8">
        <v>820</v>
      </c>
      <c r="L1529" s="9">
        <f t="shared" si="23"/>
        <v>41000</v>
      </c>
      <c r="M1529" s="9">
        <v>205000</v>
      </c>
      <c r="N1529" s="10">
        <v>0.5</v>
      </c>
      <c r="O1529" s="4" t="s">
        <v>18</v>
      </c>
    </row>
    <row r="1530" spans="1:15" ht="14.25" customHeight="1" x14ac:dyDescent="0.25">
      <c r="A1530" s="4" t="s">
        <v>34</v>
      </c>
      <c r="B1530" s="4">
        <v>1185732</v>
      </c>
      <c r="C1530" s="5">
        <v>44326</v>
      </c>
      <c r="D1530" s="37">
        <v>2021</v>
      </c>
      <c r="E1530" s="5" t="str">
        <f>TEXT(Sales[[#This Row],[Invoice Date]],"mmm")</f>
        <v>May</v>
      </c>
      <c r="F1530" s="4" t="s">
        <v>31</v>
      </c>
      <c r="G1530" s="4" t="s">
        <v>70</v>
      </c>
      <c r="H1530" s="4" t="s">
        <v>71</v>
      </c>
      <c r="I1530" s="6" t="s">
        <v>19</v>
      </c>
      <c r="J1530" s="7">
        <v>45.000000000000007</v>
      </c>
      <c r="K1530" s="8">
        <v>525</v>
      </c>
      <c r="L1530" s="9">
        <f t="shared" si="23"/>
        <v>23625.000000000004</v>
      </c>
      <c r="M1530" s="9">
        <v>70875</v>
      </c>
      <c r="N1530" s="10">
        <v>0.3</v>
      </c>
      <c r="O1530" s="4" t="s">
        <v>18</v>
      </c>
    </row>
    <row r="1531" spans="1:15" ht="14.25" customHeight="1" x14ac:dyDescent="0.25">
      <c r="A1531" s="4" t="s">
        <v>34</v>
      </c>
      <c r="B1531" s="4">
        <v>1185732</v>
      </c>
      <c r="C1531" s="5">
        <v>44326</v>
      </c>
      <c r="D1531" s="37">
        <v>2021</v>
      </c>
      <c r="E1531" s="5" t="str">
        <f>TEXT(Sales[[#This Row],[Invoice Date]],"mmm")</f>
        <v>May</v>
      </c>
      <c r="F1531" s="4" t="s">
        <v>31</v>
      </c>
      <c r="G1531" s="4" t="s">
        <v>70</v>
      </c>
      <c r="H1531" s="4" t="s">
        <v>71</v>
      </c>
      <c r="I1531" s="6" t="s">
        <v>20</v>
      </c>
      <c r="J1531" s="7">
        <v>40</v>
      </c>
      <c r="K1531" s="8">
        <v>500</v>
      </c>
      <c r="L1531" s="9">
        <f t="shared" si="23"/>
        <v>20000</v>
      </c>
      <c r="M1531" s="9">
        <v>70000</v>
      </c>
      <c r="N1531" s="10">
        <v>0.35</v>
      </c>
      <c r="O1531" s="4" t="s">
        <v>18</v>
      </c>
    </row>
    <row r="1532" spans="1:15" ht="14.25" customHeight="1" x14ac:dyDescent="0.25">
      <c r="A1532" s="4" t="s">
        <v>34</v>
      </c>
      <c r="B1532" s="4">
        <v>1185732</v>
      </c>
      <c r="C1532" s="5">
        <v>44326</v>
      </c>
      <c r="D1532" s="37">
        <v>2021</v>
      </c>
      <c r="E1532" s="5" t="str">
        <f>TEXT(Sales[[#This Row],[Invoice Date]],"mmm")</f>
        <v>May</v>
      </c>
      <c r="F1532" s="4" t="s">
        <v>31</v>
      </c>
      <c r="G1532" s="4" t="s">
        <v>70</v>
      </c>
      <c r="H1532" s="4" t="s">
        <v>71</v>
      </c>
      <c r="I1532" s="6" t="s">
        <v>21</v>
      </c>
      <c r="J1532" s="7">
        <v>40</v>
      </c>
      <c r="K1532" s="8">
        <v>450</v>
      </c>
      <c r="L1532" s="9">
        <f t="shared" si="23"/>
        <v>18000</v>
      </c>
      <c r="M1532" s="9">
        <v>62999.999999999993</v>
      </c>
      <c r="N1532" s="10">
        <v>0.35</v>
      </c>
      <c r="O1532" s="4" t="s">
        <v>18</v>
      </c>
    </row>
    <row r="1533" spans="1:15" ht="14.25" customHeight="1" x14ac:dyDescent="0.25">
      <c r="A1533" s="4" t="s">
        <v>34</v>
      </c>
      <c r="B1533" s="4">
        <v>1185732</v>
      </c>
      <c r="C1533" s="5">
        <v>44326</v>
      </c>
      <c r="D1533" s="37">
        <v>2021</v>
      </c>
      <c r="E1533" s="5" t="str">
        <f>TEXT(Sales[[#This Row],[Invoice Date]],"mmm")</f>
        <v>May</v>
      </c>
      <c r="F1533" s="4" t="s">
        <v>31</v>
      </c>
      <c r="G1533" s="4" t="s">
        <v>70</v>
      </c>
      <c r="H1533" s="4" t="s">
        <v>71</v>
      </c>
      <c r="I1533" s="6" t="s">
        <v>22</v>
      </c>
      <c r="J1533" s="7">
        <v>50</v>
      </c>
      <c r="K1533" s="8">
        <v>475</v>
      </c>
      <c r="L1533" s="9">
        <f t="shared" si="23"/>
        <v>23750</v>
      </c>
      <c r="M1533" s="9">
        <v>71250</v>
      </c>
      <c r="N1533" s="10">
        <v>0.3</v>
      </c>
      <c r="O1533" s="4" t="s">
        <v>18</v>
      </c>
    </row>
    <row r="1534" spans="1:15" ht="14.25" customHeight="1" x14ac:dyDescent="0.25">
      <c r="A1534" s="4" t="s">
        <v>34</v>
      </c>
      <c r="B1534" s="4">
        <v>1185732</v>
      </c>
      <c r="C1534" s="5">
        <v>44326</v>
      </c>
      <c r="D1534" s="37">
        <v>2021</v>
      </c>
      <c r="E1534" s="5" t="str">
        <f>TEXT(Sales[[#This Row],[Invoice Date]],"mmm")</f>
        <v>May</v>
      </c>
      <c r="F1534" s="4" t="s">
        <v>31</v>
      </c>
      <c r="G1534" s="4" t="s">
        <v>70</v>
      </c>
      <c r="H1534" s="4" t="s">
        <v>71</v>
      </c>
      <c r="I1534" s="6" t="s">
        <v>23</v>
      </c>
      <c r="J1534" s="7">
        <v>55.000000000000007</v>
      </c>
      <c r="K1534" s="8">
        <v>600</v>
      </c>
      <c r="L1534" s="9">
        <f t="shared" si="23"/>
        <v>33000.000000000007</v>
      </c>
      <c r="M1534" s="9">
        <v>82500.000000000015</v>
      </c>
      <c r="N1534" s="10">
        <v>0.25</v>
      </c>
      <c r="O1534" s="4" t="s">
        <v>18</v>
      </c>
    </row>
    <row r="1535" spans="1:15" ht="14.25" customHeight="1" x14ac:dyDescent="0.25">
      <c r="A1535" s="4" t="s">
        <v>34</v>
      </c>
      <c r="B1535" s="4">
        <v>1185732</v>
      </c>
      <c r="C1535" s="5">
        <v>44359</v>
      </c>
      <c r="D1535" s="37">
        <v>2021</v>
      </c>
      <c r="E1535" s="5" t="str">
        <f>TEXT(Sales[[#This Row],[Invoice Date]],"mmm")</f>
        <v>Jun</v>
      </c>
      <c r="F1535" s="4" t="s">
        <v>31</v>
      </c>
      <c r="G1535" s="4" t="s">
        <v>70</v>
      </c>
      <c r="H1535" s="4" t="s">
        <v>71</v>
      </c>
      <c r="I1535" s="6" t="s">
        <v>17</v>
      </c>
      <c r="J1535" s="7">
        <v>50</v>
      </c>
      <c r="K1535" s="8">
        <v>850</v>
      </c>
      <c r="L1535" s="9">
        <f t="shared" si="23"/>
        <v>42500</v>
      </c>
      <c r="M1535" s="9">
        <v>212500</v>
      </c>
      <c r="N1535" s="10">
        <v>0.5</v>
      </c>
      <c r="O1535" s="4" t="s">
        <v>18</v>
      </c>
    </row>
    <row r="1536" spans="1:15" ht="14.25" customHeight="1" x14ac:dyDescent="0.25">
      <c r="A1536" s="4" t="s">
        <v>34</v>
      </c>
      <c r="B1536" s="4">
        <v>1185732</v>
      </c>
      <c r="C1536" s="5">
        <v>44359</v>
      </c>
      <c r="D1536" s="37">
        <v>2021</v>
      </c>
      <c r="E1536" s="5" t="str">
        <f>TEXT(Sales[[#This Row],[Invoice Date]],"mmm")</f>
        <v>Jun</v>
      </c>
      <c r="F1536" s="4" t="s">
        <v>31</v>
      </c>
      <c r="G1536" s="4" t="s">
        <v>70</v>
      </c>
      <c r="H1536" s="4" t="s">
        <v>71</v>
      </c>
      <c r="I1536" s="6" t="s">
        <v>19</v>
      </c>
      <c r="J1536" s="7">
        <v>45.000000000000007</v>
      </c>
      <c r="K1536" s="8">
        <v>600</v>
      </c>
      <c r="L1536" s="9">
        <f t="shared" si="23"/>
        <v>27000.000000000004</v>
      </c>
      <c r="M1536" s="9">
        <v>81000.000000000015</v>
      </c>
      <c r="N1536" s="10">
        <v>0.3</v>
      </c>
      <c r="O1536" s="4" t="s">
        <v>18</v>
      </c>
    </row>
    <row r="1537" spans="1:15" ht="14.25" customHeight="1" x14ac:dyDescent="0.25">
      <c r="A1537" s="4" t="s">
        <v>34</v>
      </c>
      <c r="B1537" s="4">
        <v>1185732</v>
      </c>
      <c r="C1537" s="5">
        <v>44359</v>
      </c>
      <c r="D1537" s="37">
        <v>2021</v>
      </c>
      <c r="E1537" s="5" t="str">
        <f>TEXT(Sales[[#This Row],[Invoice Date]],"mmm")</f>
        <v>Jun</v>
      </c>
      <c r="F1537" s="4" t="s">
        <v>31</v>
      </c>
      <c r="G1537" s="4" t="s">
        <v>70</v>
      </c>
      <c r="H1537" s="4" t="s">
        <v>71</v>
      </c>
      <c r="I1537" s="6" t="s">
        <v>20</v>
      </c>
      <c r="J1537" s="7">
        <v>40</v>
      </c>
      <c r="K1537" s="8">
        <v>525</v>
      </c>
      <c r="L1537" s="9">
        <f t="shared" si="23"/>
        <v>21000</v>
      </c>
      <c r="M1537" s="9">
        <v>73500</v>
      </c>
      <c r="N1537" s="10">
        <v>0.35</v>
      </c>
      <c r="O1537" s="4" t="s">
        <v>18</v>
      </c>
    </row>
    <row r="1538" spans="1:15" ht="14.25" customHeight="1" x14ac:dyDescent="0.25">
      <c r="A1538" s="4" t="s">
        <v>34</v>
      </c>
      <c r="B1538" s="4">
        <v>1185732</v>
      </c>
      <c r="C1538" s="5">
        <v>44359</v>
      </c>
      <c r="D1538" s="37">
        <v>2021</v>
      </c>
      <c r="E1538" s="5" t="str">
        <f>TEXT(Sales[[#This Row],[Invoice Date]],"mmm")</f>
        <v>Jun</v>
      </c>
      <c r="F1538" s="4" t="s">
        <v>31</v>
      </c>
      <c r="G1538" s="4" t="s">
        <v>70</v>
      </c>
      <c r="H1538" s="4" t="s">
        <v>71</v>
      </c>
      <c r="I1538" s="6" t="s">
        <v>21</v>
      </c>
      <c r="J1538" s="7">
        <v>40</v>
      </c>
      <c r="K1538" s="8">
        <v>500</v>
      </c>
      <c r="L1538" s="9">
        <f t="shared" si="23"/>
        <v>20000</v>
      </c>
      <c r="M1538" s="9">
        <v>70000</v>
      </c>
      <c r="N1538" s="10">
        <v>0.35</v>
      </c>
      <c r="O1538" s="4" t="s">
        <v>18</v>
      </c>
    </row>
    <row r="1539" spans="1:15" ht="14.25" customHeight="1" x14ac:dyDescent="0.25">
      <c r="A1539" s="4" t="s">
        <v>34</v>
      </c>
      <c r="B1539" s="4">
        <v>1185732</v>
      </c>
      <c r="C1539" s="5">
        <v>44359</v>
      </c>
      <c r="D1539" s="37">
        <v>2021</v>
      </c>
      <c r="E1539" s="5" t="str">
        <f>TEXT(Sales[[#This Row],[Invoice Date]],"mmm")</f>
        <v>Jun</v>
      </c>
      <c r="F1539" s="4" t="s">
        <v>31</v>
      </c>
      <c r="G1539" s="4" t="s">
        <v>70</v>
      </c>
      <c r="H1539" s="4" t="s">
        <v>71</v>
      </c>
      <c r="I1539" s="6" t="s">
        <v>22</v>
      </c>
      <c r="J1539" s="7">
        <v>50</v>
      </c>
      <c r="K1539" s="8">
        <v>500</v>
      </c>
      <c r="L1539" s="9">
        <f t="shared" ref="L1539:L1602" si="24">J1539*K1539</f>
        <v>25000</v>
      </c>
      <c r="M1539" s="9">
        <v>75000</v>
      </c>
      <c r="N1539" s="10">
        <v>0.3</v>
      </c>
      <c r="O1539" s="4" t="s">
        <v>18</v>
      </c>
    </row>
    <row r="1540" spans="1:15" ht="14.25" customHeight="1" x14ac:dyDescent="0.25">
      <c r="A1540" s="4" t="s">
        <v>34</v>
      </c>
      <c r="B1540" s="4">
        <v>1185732</v>
      </c>
      <c r="C1540" s="5">
        <v>44359</v>
      </c>
      <c r="D1540" s="37">
        <v>2021</v>
      </c>
      <c r="E1540" s="5" t="str">
        <f>TEXT(Sales[[#This Row],[Invoice Date]],"mmm")</f>
        <v>Jun</v>
      </c>
      <c r="F1540" s="4" t="s">
        <v>31</v>
      </c>
      <c r="G1540" s="4" t="s">
        <v>70</v>
      </c>
      <c r="H1540" s="4" t="s">
        <v>71</v>
      </c>
      <c r="I1540" s="6" t="s">
        <v>23</v>
      </c>
      <c r="J1540" s="7">
        <v>55.000000000000007</v>
      </c>
      <c r="K1540" s="8">
        <v>650</v>
      </c>
      <c r="L1540" s="9">
        <f t="shared" si="24"/>
        <v>35750.000000000007</v>
      </c>
      <c r="M1540" s="9">
        <v>89375.000000000015</v>
      </c>
      <c r="N1540" s="10">
        <v>0.25</v>
      </c>
      <c r="O1540" s="4" t="s">
        <v>18</v>
      </c>
    </row>
    <row r="1541" spans="1:15" ht="14.25" customHeight="1" x14ac:dyDescent="0.25">
      <c r="A1541" s="4" t="s">
        <v>34</v>
      </c>
      <c r="B1541" s="4">
        <v>1185732</v>
      </c>
      <c r="C1541" s="5">
        <v>44387</v>
      </c>
      <c r="D1541" s="37">
        <v>2021</v>
      </c>
      <c r="E1541" s="5" t="str">
        <f>TEXT(Sales[[#This Row],[Invoice Date]],"mmm")</f>
        <v>Jul</v>
      </c>
      <c r="F1541" s="4" t="s">
        <v>31</v>
      </c>
      <c r="G1541" s="4" t="s">
        <v>70</v>
      </c>
      <c r="H1541" s="4" t="s">
        <v>71</v>
      </c>
      <c r="I1541" s="6" t="s">
        <v>17</v>
      </c>
      <c r="J1541" s="7">
        <v>50</v>
      </c>
      <c r="K1541" s="8">
        <v>875</v>
      </c>
      <c r="L1541" s="9">
        <f t="shared" si="24"/>
        <v>43750</v>
      </c>
      <c r="M1541" s="9">
        <v>218750</v>
      </c>
      <c r="N1541" s="10">
        <v>0.5</v>
      </c>
      <c r="O1541" s="4" t="s">
        <v>18</v>
      </c>
    </row>
    <row r="1542" spans="1:15" ht="14.25" customHeight="1" x14ac:dyDescent="0.25">
      <c r="A1542" s="4" t="s">
        <v>34</v>
      </c>
      <c r="B1542" s="4">
        <v>1185732</v>
      </c>
      <c r="C1542" s="5">
        <v>44387</v>
      </c>
      <c r="D1542" s="37">
        <v>2021</v>
      </c>
      <c r="E1542" s="5" t="str">
        <f>TEXT(Sales[[#This Row],[Invoice Date]],"mmm")</f>
        <v>Jul</v>
      </c>
      <c r="F1542" s="4" t="s">
        <v>31</v>
      </c>
      <c r="G1542" s="4" t="s">
        <v>70</v>
      </c>
      <c r="H1542" s="4" t="s">
        <v>71</v>
      </c>
      <c r="I1542" s="6" t="s">
        <v>19</v>
      </c>
      <c r="J1542" s="7">
        <v>45.000000000000007</v>
      </c>
      <c r="K1542" s="8">
        <v>625</v>
      </c>
      <c r="L1542" s="9">
        <f t="shared" si="24"/>
        <v>28125.000000000004</v>
      </c>
      <c r="M1542" s="9">
        <v>84375.000000000015</v>
      </c>
      <c r="N1542" s="10">
        <v>0.3</v>
      </c>
      <c r="O1542" s="4" t="s">
        <v>18</v>
      </c>
    </row>
    <row r="1543" spans="1:15" ht="14.25" customHeight="1" x14ac:dyDescent="0.25">
      <c r="A1543" s="4" t="s">
        <v>34</v>
      </c>
      <c r="B1543" s="4">
        <v>1185732</v>
      </c>
      <c r="C1543" s="5">
        <v>44387</v>
      </c>
      <c r="D1543" s="37">
        <v>2021</v>
      </c>
      <c r="E1543" s="5" t="str">
        <f>TEXT(Sales[[#This Row],[Invoice Date]],"mmm")</f>
        <v>Jul</v>
      </c>
      <c r="F1543" s="4" t="s">
        <v>31</v>
      </c>
      <c r="G1543" s="4" t="s">
        <v>70</v>
      </c>
      <c r="H1543" s="4" t="s">
        <v>71</v>
      </c>
      <c r="I1543" s="6" t="s">
        <v>20</v>
      </c>
      <c r="J1543" s="7">
        <v>40</v>
      </c>
      <c r="K1543" s="8">
        <v>550</v>
      </c>
      <c r="L1543" s="9">
        <f t="shared" si="24"/>
        <v>22000</v>
      </c>
      <c r="M1543" s="9">
        <v>77000</v>
      </c>
      <c r="N1543" s="10">
        <v>0.35</v>
      </c>
      <c r="O1543" s="4" t="s">
        <v>18</v>
      </c>
    </row>
    <row r="1544" spans="1:15" ht="14.25" customHeight="1" x14ac:dyDescent="0.25">
      <c r="A1544" s="4" t="s">
        <v>34</v>
      </c>
      <c r="B1544" s="4">
        <v>1185732</v>
      </c>
      <c r="C1544" s="5">
        <v>44387</v>
      </c>
      <c r="D1544" s="37">
        <v>2021</v>
      </c>
      <c r="E1544" s="5" t="str">
        <f>TEXT(Sales[[#This Row],[Invoice Date]],"mmm")</f>
        <v>Jul</v>
      </c>
      <c r="F1544" s="4" t="s">
        <v>31</v>
      </c>
      <c r="G1544" s="4" t="s">
        <v>70</v>
      </c>
      <c r="H1544" s="4" t="s">
        <v>71</v>
      </c>
      <c r="I1544" s="6" t="s">
        <v>21</v>
      </c>
      <c r="J1544" s="7">
        <v>40</v>
      </c>
      <c r="K1544" s="8">
        <v>500</v>
      </c>
      <c r="L1544" s="9">
        <f t="shared" si="24"/>
        <v>20000</v>
      </c>
      <c r="M1544" s="9">
        <v>70000</v>
      </c>
      <c r="N1544" s="10">
        <v>0.35</v>
      </c>
      <c r="O1544" s="4" t="s">
        <v>18</v>
      </c>
    </row>
    <row r="1545" spans="1:15" ht="14.25" customHeight="1" x14ac:dyDescent="0.25">
      <c r="A1545" s="4" t="s">
        <v>34</v>
      </c>
      <c r="B1545" s="4">
        <v>1185732</v>
      </c>
      <c r="C1545" s="5">
        <v>44387</v>
      </c>
      <c r="D1545" s="37">
        <v>2021</v>
      </c>
      <c r="E1545" s="5" t="str">
        <f>TEXT(Sales[[#This Row],[Invoice Date]],"mmm")</f>
        <v>Jul</v>
      </c>
      <c r="F1545" s="4" t="s">
        <v>31</v>
      </c>
      <c r="G1545" s="4" t="s">
        <v>70</v>
      </c>
      <c r="H1545" s="4" t="s">
        <v>71</v>
      </c>
      <c r="I1545" s="6" t="s">
        <v>22</v>
      </c>
      <c r="J1545" s="7">
        <v>50</v>
      </c>
      <c r="K1545" s="8">
        <v>525</v>
      </c>
      <c r="L1545" s="9">
        <f t="shared" si="24"/>
        <v>26250</v>
      </c>
      <c r="M1545" s="9">
        <v>78750</v>
      </c>
      <c r="N1545" s="10">
        <v>0.3</v>
      </c>
      <c r="O1545" s="4" t="s">
        <v>18</v>
      </c>
    </row>
    <row r="1546" spans="1:15" ht="14.25" customHeight="1" x14ac:dyDescent="0.25">
      <c r="A1546" s="4" t="s">
        <v>34</v>
      </c>
      <c r="B1546" s="4">
        <v>1185732</v>
      </c>
      <c r="C1546" s="5">
        <v>44387</v>
      </c>
      <c r="D1546" s="37">
        <v>2021</v>
      </c>
      <c r="E1546" s="5" t="str">
        <f>TEXT(Sales[[#This Row],[Invoice Date]],"mmm")</f>
        <v>Jul</v>
      </c>
      <c r="F1546" s="4" t="s">
        <v>31</v>
      </c>
      <c r="G1546" s="4" t="s">
        <v>70</v>
      </c>
      <c r="H1546" s="4" t="s">
        <v>71</v>
      </c>
      <c r="I1546" s="6" t="s">
        <v>23</v>
      </c>
      <c r="J1546" s="7">
        <v>55.000000000000007</v>
      </c>
      <c r="K1546" s="8">
        <v>700</v>
      </c>
      <c r="L1546" s="9">
        <f t="shared" si="24"/>
        <v>38500.000000000007</v>
      </c>
      <c r="M1546" s="9">
        <v>96250.000000000015</v>
      </c>
      <c r="N1546" s="10">
        <v>0.25</v>
      </c>
      <c r="O1546" s="4" t="s">
        <v>18</v>
      </c>
    </row>
    <row r="1547" spans="1:15" ht="14.25" customHeight="1" x14ac:dyDescent="0.25">
      <c r="A1547" s="4" t="s">
        <v>34</v>
      </c>
      <c r="B1547" s="4">
        <v>1185732</v>
      </c>
      <c r="C1547" s="5">
        <v>44419</v>
      </c>
      <c r="D1547" s="37">
        <v>2021</v>
      </c>
      <c r="E1547" s="5" t="str">
        <f>TEXT(Sales[[#This Row],[Invoice Date]],"mmm")</f>
        <v>Aug</v>
      </c>
      <c r="F1547" s="4" t="s">
        <v>31</v>
      </c>
      <c r="G1547" s="4" t="s">
        <v>70</v>
      </c>
      <c r="H1547" s="4" t="s">
        <v>71</v>
      </c>
      <c r="I1547" s="6" t="s">
        <v>17</v>
      </c>
      <c r="J1547" s="7">
        <v>50</v>
      </c>
      <c r="K1547" s="8">
        <v>850</v>
      </c>
      <c r="L1547" s="9">
        <f t="shared" si="24"/>
        <v>42500</v>
      </c>
      <c r="M1547" s="9">
        <v>212500</v>
      </c>
      <c r="N1547" s="10">
        <v>0.5</v>
      </c>
      <c r="O1547" s="4" t="s">
        <v>18</v>
      </c>
    </row>
    <row r="1548" spans="1:15" ht="14.25" customHeight="1" x14ac:dyDescent="0.25">
      <c r="A1548" s="4" t="s">
        <v>34</v>
      </c>
      <c r="B1548" s="4">
        <v>1185732</v>
      </c>
      <c r="C1548" s="5">
        <v>44419</v>
      </c>
      <c r="D1548" s="37">
        <v>2021</v>
      </c>
      <c r="E1548" s="5" t="str">
        <f>TEXT(Sales[[#This Row],[Invoice Date]],"mmm")</f>
        <v>Aug</v>
      </c>
      <c r="F1548" s="4" t="s">
        <v>31</v>
      </c>
      <c r="G1548" s="4" t="s">
        <v>70</v>
      </c>
      <c r="H1548" s="4" t="s">
        <v>71</v>
      </c>
      <c r="I1548" s="6" t="s">
        <v>19</v>
      </c>
      <c r="J1548" s="7">
        <v>45.000000000000007</v>
      </c>
      <c r="K1548" s="8">
        <v>625</v>
      </c>
      <c r="L1548" s="9">
        <f t="shared" si="24"/>
        <v>28125.000000000004</v>
      </c>
      <c r="M1548" s="9">
        <v>84375.000000000015</v>
      </c>
      <c r="N1548" s="10">
        <v>0.3</v>
      </c>
      <c r="O1548" s="4" t="s">
        <v>18</v>
      </c>
    </row>
    <row r="1549" spans="1:15" ht="14.25" customHeight="1" x14ac:dyDescent="0.25">
      <c r="A1549" s="4" t="s">
        <v>34</v>
      </c>
      <c r="B1549" s="4">
        <v>1185732</v>
      </c>
      <c r="C1549" s="5">
        <v>44419</v>
      </c>
      <c r="D1549" s="37">
        <v>2021</v>
      </c>
      <c r="E1549" s="5" t="str">
        <f>TEXT(Sales[[#This Row],[Invoice Date]],"mmm")</f>
        <v>Aug</v>
      </c>
      <c r="F1549" s="4" t="s">
        <v>31</v>
      </c>
      <c r="G1549" s="4" t="s">
        <v>70</v>
      </c>
      <c r="H1549" s="4" t="s">
        <v>71</v>
      </c>
      <c r="I1549" s="6" t="s">
        <v>20</v>
      </c>
      <c r="J1549" s="7">
        <v>40</v>
      </c>
      <c r="K1549" s="8">
        <v>550</v>
      </c>
      <c r="L1549" s="9">
        <f t="shared" si="24"/>
        <v>22000</v>
      </c>
      <c r="M1549" s="9">
        <v>77000</v>
      </c>
      <c r="N1549" s="10">
        <v>0.35</v>
      </c>
      <c r="O1549" s="4" t="s">
        <v>18</v>
      </c>
    </row>
    <row r="1550" spans="1:15" ht="14.25" customHeight="1" x14ac:dyDescent="0.25">
      <c r="A1550" s="4" t="s">
        <v>34</v>
      </c>
      <c r="B1550" s="4">
        <v>1185732</v>
      </c>
      <c r="C1550" s="5">
        <v>44419</v>
      </c>
      <c r="D1550" s="37">
        <v>2021</v>
      </c>
      <c r="E1550" s="5" t="str">
        <f>TEXT(Sales[[#This Row],[Invoice Date]],"mmm")</f>
        <v>Aug</v>
      </c>
      <c r="F1550" s="4" t="s">
        <v>31</v>
      </c>
      <c r="G1550" s="4" t="s">
        <v>70</v>
      </c>
      <c r="H1550" s="4" t="s">
        <v>71</v>
      </c>
      <c r="I1550" s="6" t="s">
        <v>21</v>
      </c>
      <c r="J1550" s="7">
        <v>40</v>
      </c>
      <c r="K1550" s="8">
        <v>525</v>
      </c>
      <c r="L1550" s="9">
        <f t="shared" si="24"/>
        <v>21000</v>
      </c>
      <c r="M1550" s="9">
        <v>73500</v>
      </c>
      <c r="N1550" s="10">
        <v>0.35</v>
      </c>
      <c r="O1550" s="4" t="s">
        <v>18</v>
      </c>
    </row>
    <row r="1551" spans="1:15" ht="14.25" customHeight="1" x14ac:dyDescent="0.25">
      <c r="A1551" s="4" t="s">
        <v>34</v>
      </c>
      <c r="B1551" s="4">
        <v>1185732</v>
      </c>
      <c r="C1551" s="5">
        <v>44419</v>
      </c>
      <c r="D1551" s="37">
        <v>2021</v>
      </c>
      <c r="E1551" s="5" t="str">
        <f>TEXT(Sales[[#This Row],[Invoice Date]],"mmm")</f>
        <v>Aug</v>
      </c>
      <c r="F1551" s="4" t="s">
        <v>31</v>
      </c>
      <c r="G1551" s="4" t="s">
        <v>70</v>
      </c>
      <c r="H1551" s="4" t="s">
        <v>71</v>
      </c>
      <c r="I1551" s="6" t="s">
        <v>22</v>
      </c>
      <c r="J1551" s="7">
        <v>50</v>
      </c>
      <c r="K1551" s="8">
        <v>500</v>
      </c>
      <c r="L1551" s="9">
        <f t="shared" si="24"/>
        <v>25000</v>
      </c>
      <c r="M1551" s="9">
        <v>75000</v>
      </c>
      <c r="N1551" s="10">
        <v>0.3</v>
      </c>
      <c r="O1551" s="4" t="s">
        <v>18</v>
      </c>
    </row>
    <row r="1552" spans="1:15" ht="14.25" customHeight="1" x14ac:dyDescent="0.25">
      <c r="A1552" s="4" t="s">
        <v>34</v>
      </c>
      <c r="B1552" s="4">
        <v>1185732</v>
      </c>
      <c r="C1552" s="5">
        <v>44419</v>
      </c>
      <c r="D1552" s="37">
        <v>2021</v>
      </c>
      <c r="E1552" s="5" t="str">
        <f>TEXT(Sales[[#This Row],[Invoice Date]],"mmm")</f>
        <v>Aug</v>
      </c>
      <c r="F1552" s="4" t="s">
        <v>31</v>
      </c>
      <c r="G1552" s="4" t="s">
        <v>70</v>
      </c>
      <c r="H1552" s="4" t="s">
        <v>71</v>
      </c>
      <c r="I1552" s="6" t="s">
        <v>23</v>
      </c>
      <c r="J1552" s="7">
        <v>55.000000000000007</v>
      </c>
      <c r="K1552" s="8">
        <v>675</v>
      </c>
      <c r="L1552" s="9">
        <f t="shared" si="24"/>
        <v>37125.000000000007</v>
      </c>
      <c r="M1552" s="9">
        <v>92812.500000000015</v>
      </c>
      <c r="N1552" s="10">
        <v>0.25</v>
      </c>
      <c r="O1552" s="4" t="s">
        <v>18</v>
      </c>
    </row>
    <row r="1553" spans="1:15" ht="14.25" customHeight="1" x14ac:dyDescent="0.25">
      <c r="A1553" s="4" t="s">
        <v>34</v>
      </c>
      <c r="B1553" s="4">
        <v>1185732</v>
      </c>
      <c r="C1553" s="5">
        <v>44449</v>
      </c>
      <c r="D1553" s="37">
        <v>2021</v>
      </c>
      <c r="E1553" s="5" t="str">
        <f>TEXT(Sales[[#This Row],[Invoice Date]],"mmm")</f>
        <v>Sep</v>
      </c>
      <c r="F1553" s="4" t="s">
        <v>31</v>
      </c>
      <c r="G1553" s="4" t="s">
        <v>70</v>
      </c>
      <c r="H1553" s="4" t="s">
        <v>71</v>
      </c>
      <c r="I1553" s="6" t="s">
        <v>17</v>
      </c>
      <c r="J1553" s="7">
        <v>50</v>
      </c>
      <c r="K1553" s="8">
        <v>800</v>
      </c>
      <c r="L1553" s="9">
        <f t="shared" si="24"/>
        <v>40000</v>
      </c>
      <c r="M1553" s="9">
        <v>200000</v>
      </c>
      <c r="N1553" s="10">
        <v>0.5</v>
      </c>
      <c r="O1553" s="4" t="s">
        <v>18</v>
      </c>
    </row>
    <row r="1554" spans="1:15" ht="14.25" customHeight="1" x14ac:dyDescent="0.25">
      <c r="A1554" s="4" t="s">
        <v>34</v>
      </c>
      <c r="B1554" s="4">
        <v>1185732</v>
      </c>
      <c r="C1554" s="5">
        <v>44449</v>
      </c>
      <c r="D1554" s="37">
        <v>2021</v>
      </c>
      <c r="E1554" s="5" t="str">
        <f>TEXT(Sales[[#This Row],[Invoice Date]],"mmm")</f>
        <v>Sep</v>
      </c>
      <c r="F1554" s="4" t="s">
        <v>31</v>
      </c>
      <c r="G1554" s="4" t="s">
        <v>70</v>
      </c>
      <c r="H1554" s="4" t="s">
        <v>71</v>
      </c>
      <c r="I1554" s="6" t="s">
        <v>19</v>
      </c>
      <c r="J1554" s="7">
        <v>45.000000000000007</v>
      </c>
      <c r="K1554" s="8">
        <v>600</v>
      </c>
      <c r="L1554" s="9">
        <f t="shared" si="24"/>
        <v>27000.000000000004</v>
      </c>
      <c r="M1554" s="9">
        <v>81000.000000000015</v>
      </c>
      <c r="N1554" s="10">
        <v>0.3</v>
      </c>
      <c r="O1554" s="4" t="s">
        <v>18</v>
      </c>
    </row>
    <row r="1555" spans="1:15" ht="14.25" customHeight="1" x14ac:dyDescent="0.25">
      <c r="A1555" s="4" t="s">
        <v>34</v>
      </c>
      <c r="B1555" s="4">
        <v>1185732</v>
      </c>
      <c r="C1555" s="5">
        <v>44449</v>
      </c>
      <c r="D1555" s="37">
        <v>2021</v>
      </c>
      <c r="E1555" s="5" t="str">
        <f>TEXT(Sales[[#This Row],[Invoice Date]],"mmm")</f>
        <v>Sep</v>
      </c>
      <c r="F1555" s="4" t="s">
        <v>31</v>
      </c>
      <c r="G1555" s="4" t="s">
        <v>70</v>
      </c>
      <c r="H1555" s="4" t="s">
        <v>71</v>
      </c>
      <c r="I1555" s="6" t="s">
        <v>20</v>
      </c>
      <c r="J1555" s="7">
        <v>40</v>
      </c>
      <c r="K1555" s="8">
        <v>525</v>
      </c>
      <c r="L1555" s="9">
        <f t="shared" si="24"/>
        <v>21000</v>
      </c>
      <c r="M1555" s="9">
        <v>73500</v>
      </c>
      <c r="N1555" s="10">
        <v>0.35</v>
      </c>
      <c r="O1555" s="4" t="s">
        <v>18</v>
      </c>
    </row>
    <row r="1556" spans="1:15" ht="14.25" customHeight="1" x14ac:dyDescent="0.25">
      <c r="A1556" s="4" t="s">
        <v>34</v>
      </c>
      <c r="B1556" s="4">
        <v>1185732</v>
      </c>
      <c r="C1556" s="5">
        <v>44449</v>
      </c>
      <c r="D1556" s="37">
        <v>2021</v>
      </c>
      <c r="E1556" s="5" t="str">
        <f>TEXT(Sales[[#This Row],[Invoice Date]],"mmm")</f>
        <v>Sep</v>
      </c>
      <c r="F1556" s="4" t="s">
        <v>31</v>
      </c>
      <c r="G1556" s="4" t="s">
        <v>70</v>
      </c>
      <c r="H1556" s="4" t="s">
        <v>71</v>
      </c>
      <c r="I1556" s="6" t="s">
        <v>21</v>
      </c>
      <c r="J1556" s="7">
        <v>40</v>
      </c>
      <c r="K1556" s="8">
        <v>500</v>
      </c>
      <c r="L1556" s="9">
        <f t="shared" si="24"/>
        <v>20000</v>
      </c>
      <c r="M1556" s="9">
        <v>70000</v>
      </c>
      <c r="N1556" s="10">
        <v>0.35</v>
      </c>
      <c r="O1556" s="4" t="s">
        <v>18</v>
      </c>
    </row>
    <row r="1557" spans="1:15" ht="14.25" customHeight="1" x14ac:dyDescent="0.25">
      <c r="A1557" s="4" t="s">
        <v>34</v>
      </c>
      <c r="B1557" s="4">
        <v>1185732</v>
      </c>
      <c r="C1557" s="5">
        <v>44449</v>
      </c>
      <c r="D1557" s="37">
        <v>2021</v>
      </c>
      <c r="E1557" s="5" t="str">
        <f>TEXT(Sales[[#This Row],[Invoice Date]],"mmm")</f>
        <v>Sep</v>
      </c>
      <c r="F1557" s="4" t="s">
        <v>31</v>
      </c>
      <c r="G1557" s="4" t="s">
        <v>70</v>
      </c>
      <c r="H1557" s="4" t="s">
        <v>71</v>
      </c>
      <c r="I1557" s="6" t="s">
        <v>22</v>
      </c>
      <c r="J1557" s="7">
        <v>50</v>
      </c>
      <c r="K1557" s="8">
        <v>500</v>
      </c>
      <c r="L1557" s="9">
        <f t="shared" si="24"/>
        <v>25000</v>
      </c>
      <c r="M1557" s="9">
        <v>75000</v>
      </c>
      <c r="N1557" s="10">
        <v>0.3</v>
      </c>
      <c r="O1557" s="4" t="s">
        <v>18</v>
      </c>
    </row>
    <row r="1558" spans="1:15" ht="14.25" customHeight="1" x14ac:dyDescent="0.25">
      <c r="A1558" s="4" t="s">
        <v>34</v>
      </c>
      <c r="B1558" s="4">
        <v>1185732</v>
      </c>
      <c r="C1558" s="5">
        <v>44449</v>
      </c>
      <c r="D1558" s="37">
        <v>2021</v>
      </c>
      <c r="E1558" s="5" t="str">
        <f>TEXT(Sales[[#This Row],[Invoice Date]],"mmm")</f>
        <v>Sep</v>
      </c>
      <c r="F1558" s="4" t="s">
        <v>31</v>
      </c>
      <c r="G1558" s="4" t="s">
        <v>70</v>
      </c>
      <c r="H1558" s="4" t="s">
        <v>71</v>
      </c>
      <c r="I1558" s="6" t="s">
        <v>23</v>
      </c>
      <c r="J1558" s="7">
        <v>55.000000000000007</v>
      </c>
      <c r="K1558" s="8">
        <v>600</v>
      </c>
      <c r="L1558" s="9">
        <f t="shared" si="24"/>
        <v>33000.000000000007</v>
      </c>
      <c r="M1558" s="9">
        <v>82500.000000000015</v>
      </c>
      <c r="N1558" s="10">
        <v>0.25</v>
      </c>
      <c r="O1558" s="4" t="s">
        <v>18</v>
      </c>
    </row>
    <row r="1559" spans="1:15" ht="14.25" customHeight="1" x14ac:dyDescent="0.25">
      <c r="A1559" s="4" t="s">
        <v>34</v>
      </c>
      <c r="B1559" s="4">
        <v>1185732</v>
      </c>
      <c r="C1559" s="5">
        <v>44481</v>
      </c>
      <c r="D1559" s="37">
        <v>2021</v>
      </c>
      <c r="E1559" s="5" t="str">
        <f>TEXT(Sales[[#This Row],[Invoice Date]],"mmm")</f>
        <v>Oct</v>
      </c>
      <c r="F1559" s="4" t="s">
        <v>31</v>
      </c>
      <c r="G1559" s="4" t="s">
        <v>70</v>
      </c>
      <c r="H1559" s="4" t="s">
        <v>71</v>
      </c>
      <c r="I1559" s="6" t="s">
        <v>17</v>
      </c>
      <c r="J1559" s="7">
        <v>55.000000000000007</v>
      </c>
      <c r="K1559" s="8">
        <v>775</v>
      </c>
      <c r="L1559" s="9">
        <f t="shared" si="24"/>
        <v>42625.000000000007</v>
      </c>
      <c r="M1559" s="9">
        <v>213125.00000000003</v>
      </c>
      <c r="N1559" s="10">
        <v>0.5</v>
      </c>
      <c r="O1559" s="4" t="s">
        <v>18</v>
      </c>
    </row>
    <row r="1560" spans="1:15" ht="14.25" customHeight="1" x14ac:dyDescent="0.25">
      <c r="A1560" s="4" t="s">
        <v>34</v>
      </c>
      <c r="B1560" s="4">
        <v>1185732</v>
      </c>
      <c r="C1560" s="5">
        <v>44481</v>
      </c>
      <c r="D1560" s="37">
        <v>2021</v>
      </c>
      <c r="E1560" s="5" t="str">
        <f>TEXT(Sales[[#This Row],[Invoice Date]],"mmm")</f>
        <v>Oct</v>
      </c>
      <c r="F1560" s="4" t="s">
        <v>31</v>
      </c>
      <c r="G1560" s="4" t="s">
        <v>70</v>
      </c>
      <c r="H1560" s="4" t="s">
        <v>71</v>
      </c>
      <c r="I1560" s="6" t="s">
        <v>19</v>
      </c>
      <c r="J1560" s="7">
        <v>45.000000000000007</v>
      </c>
      <c r="K1560" s="8">
        <v>600</v>
      </c>
      <c r="L1560" s="9">
        <f t="shared" si="24"/>
        <v>27000.000000000004</v>
      </c>
      <c r="M1560" s="9">
        <v>81000.000000000015</v>
      </c>
      <c r="N1560" s="10">
        <v>0.3</v>
      </c>
      <c r="O1560" s="4" t="s">
        <v>18</v>
      </c>
    </row>
    <row r="1561" spans="1:15" ht="14.25" customHeight="1" x14ac:dyDescent="0.25">
      <c r="A1561" s="4" t="s">
        <v>34</v>
      </c>
      <c r="B1561" s="4">
        <v>1185732</v>
      </c>
      <c r="C1561" s="5">
        <v>44481</v>
      </c>
      <c r="D1561" s="37">
        <v>2021</v>
      </c>
      <c r="E1561" s="5" t="str">
        <f>TEXT(Sales[[#This Row],[Invoice Date]],"mmm")</f>
        <v>Oct</v>
      </c>
      <c r="F1561" s="4" t="s">
        <v>31</v>
      </c>
      <c r="G1561" s="4" t="s">
        <v>70</v>
      </c>
      <c r="H1561" s="4" t="s">
        <v>71</v>
      </c>
      <c r="I1561" s="6" t="s">
        <v>20</v>
      </c>
      <c r="J1561" s="7">
        <v>45.000000000000007</v>
      </c>
      <c r="K1561" s="8">
        <v>500</v>
      </c>
      <c r="L1561" s="9">
        <f t="shared" si="24"/>
        <v>22500.000000000004</v>
      </c>
      <c r="M1561" s="9">
        <v>78750</v>
      </c>
      <c r="N1561" s="10">
        <v>0.35</v>
      </c>
      <c r="O1561" s="4" t="s">
        <v>18</v>
      </c>
    </row>
    <row r="1562" spans="1:15" ht="14.25" customHeight="1" x14ac:dyDescent="0.25">
      <c r="A1562" s="4" t="s">
        <v>34</v>
      </c>
      <c r="B1562" s="4">
        <v>1185732</v>
      </c>
      <c r="C1562" s="5">
        <v>44481</v>
      </c>
      <c r="D1562" s="37">
        <v>2021</v>
      </c>
      <c r="E1562" s="5" t="str">
        <f>TEXT(Sales[[#This Row],[Invoice Date]],"mmm")</f>
        <v>Oct</v>
      </c>
      <c r="F1562" s="4" t="s">
        <v>31</v>
      </c>
      <c r="G1562" s="4" t="s">
        <v>70</v>
      </c>
      <c r="H1562" s="4" t="s">
        <v>71</v>
      </c>
      <c r="I1562" s="6" t="s">
        <v>21</v>
      </c>
      <c r="J1562" s="7">
        <v>45.000000000000007</v>
      </c>
      <c r="K1562" s="8">
        <v>475</v>
      </c>
      <c r="L1562" s="9">
        <f t="shared" si="24"/>
        <v>21375.000000000004</v>
      </c>
      <c r="M1562" s="9">
        <v>74812.5</v>
      </c>
      <c r="N1562" s="10">
        <v>0.35</v>
      </c>
      <c r="O1562" s="4" t="s">
        <v>18</v>
      </c>
    </row>
    <row r="1563" spans="1:15" ht="14.25" customHeight="1" x14ac:dyDescent="0.25">
      <c r="A1563" s="4" t="s">
        <v>34</v>
      </c>
      <c r="B1563" s="4">
        <v>1185732</v>
      </c>
      <c r="C1563" s="5">
        <v>44481</v>
      </c>
      <c r="D1563" s="37">
        <v>2021</v>
      </c>
      <c r="E1563" s="5" t="str">
        <f>TEXT(Sales[[#This Row],[Invoice Date]],"mmm")</f>
        <v>Oct</v>
      </c>
      <c r="F1563" s="4" t="s">
        <v>31</v>
      </c>
      <c r="G1563" s="4" t="s">
        <v>70</v>
      </c>
      <c r="H1563" s="4" t="s">
        <v>71</v>
      </c>
      <c r="I1563" s="6" t="s">
        <v>22</v>
      </c>
      <c r="J1563" s="7">
        <v>55.000000000000007</v>
      </c>
      <c r="K1563" s="8">
        <v>475</v>
      </c>
      <c r="L1563" s="9">
        <f t="shared" si="24"/>
        <v>26125.000000000004</v>
      </c>
      <c r="M1563" s="9">
        <v>78375</v>
      </c>
      <c r="N1563" s="10">
        <v>0.3</v>
      </c>
      <c r="O1563" s="4" t="s">
        <v>18</v>
      </c>
    </row>
    <row r="1564" spans="1:15" ht="14.25" customHeight="1" x14ac:dyDescent="0.25">
      <c r="A1564" s="4" t="s">
        <v>34</v>
      </c>
      <c r="B1564" s="4">
        <v>1185732</v>
      </c>
      <c r="C1564" s="5">
        <v>44481</v>
      </c>
      <c r="D1564" s="37">
        <v>2021</v>
      </c>
      <c r="E1564" s="5" t="str">
        <f>TEXT(Sales[[#This Row],[Invoice Date]],"mmm")</f>
        <v>Oct</v>
      </c>
      <c r="F1564" s="4" t="s">
        <v>31</v>
      </c>
      <c r="G1564" s="4" t="s">
        <v>70</v>
      </c>
      <c r="H1564" s="4" t="s">
        <v>71</v>
      </c>
      <c r="I1564" s="6" t="s">
        <v>23</v>
      </c>
      <c r="J1564" s="7">
        <v>60</v>
      </c>
      <c r="K1564" s="8">
        <v>600</v>
      </c>
      <c r="L1564" s="9">
        <f t="shared" si="24"/>
        <v>36000</v>
      </c>
      <c r="M1564" s="9">
        <v>90000</v>
      </c>
      <c r="N1564" s="10">
        <v>0.25</v>
      </c>
      <c r="O1564" s="4" t="s">
        <v>18</v>
      </c>
    </row>
    <row r="1565" spans="1:15" ht="14.25" customHeight="1" x14ac:dyDescent="0.25">
      <c r="A1565" s="4" t="s">
        <v>34</v>
      </c>
      <c r="B1565" s="4">
        <v>1185732</v>
      </c>
      <c r="C1565" s="5">
        <v>44511</v>
      </c>
      <c r="D1565" s="37">
        <v>2021</v>
      </c>
      <c r="E1565" s="5" t="str">
        <f>TEXT(Sales[[#This Row],[Invoice Date]],"mmm")</f>
        <v>Nov</v>
      </c>
      <c r="F1565" s="4" t="s">
        <v>31</v>
      </c>
      <c r="G1565" s="4" t="s">
        <v>70</v>
      </c>
      <c r="H1565" s="4" t="s">
        <v>71</v>
      </c>
      <c r="I1565" s="6" t="s">
        <v>17</v>
      </c>
      <c r="J1565" s="7">
        <v>55.000000000000007</v>
      </c>
      <c r="K1565" s="8">
        <v>750</v>
      </c>
      <c r="L1565" s="9">
        <f t="shared" si="24"/>
        <v>41250.000000000007</v>
      </c>
      <c r="M1565" s="9">
        <v>206250.00000000003</v>
      </c>
      <c r="N1565" s="10">
        <v>0.5</v>
      </c>
      <c r="O1565" s="4" t="s">
        <v>18</v>
      </c>
    </row>
    <row r="1566" spans="1:15" ht="14.25" customHeight="1" x14ac:dyDescent="0.25">
      <c r="A1566" s="4" t="s">
        <v>34</v>
      </c>
      <c r="B1566" s="4">
        <v>1185732</v>
      </c>
      <c r="C1566" s="5">
        <v>44511</v>
      </c>
      <c r="D1566" s="37">
        <v>2021</v>
      </c>
      <c r="E1566" s="5" t="str">
        <f>TEXT(Sales[[#This Row],[Invoice Date]],"mmm")</f>
        <v>Nov</v>
      </c>
      <c r="F1566" s="4" t="s">
        <v>31</v>
      </c>
      <c r="G1566" s="4" t="s">
        <v>70</v>
      </c>
      <c r="H1566" s="4" t="s">
        <v>71</v>
      </c>
      <c r="I1566" s="6" t="s">
        <v>19</v>
      </c>
      <c r="J1566" s="7">
        <v>45.000000000000007</v>
      </c>
      <c r="K1566" s="8">
        <v>575</v>
      </c>
      <c r="L1566" s="9">
        <f t="shared" si="24"/>
        <v>25875.000000000004</v>
      </c>
      <c r="M1566" s="9">
        <v>77625</v>
      </c>
      <c r="N1566" s="10">
        <v>0.3</v>
      </c>
      <c r="O1566" s="4" t="s">
        <v>18</v>
      </c>
    </row>
    <row r="1567" spans="1:15" ht="14.25" customHeight="1" x14ac:dyDescent="0.25">
      <c r="A1567" s="4" t="s">
        <v>34</v>
      </c>
      <c r="B1567" s="4">
        <v>1185732</v>
      </c>
      <c r="C1567" s="5">
        <v>44511</v>
      </c>
      <c r="D1567" s="37">
        <v>2021</v>
      </c>
      <c r="E1567" s="5" t="str">
        <f>TEXT(Sales[[#This Row],[Invoice Date]],"mmm")</f>
        <v>Nov</v>
      </c>
      <c r="F1567" s="4" t="s">
        <v>31</v>
      </c>
      <c r="G1567" s="4" t="s">
        <v>70</v>
      </c>
      <c r="H1567" s="4" t="s">
        <v>71</v>
      </c>
      <c r="I1567" s="6" t="s">
        <v>20</v>
      </c>
      <c r="J1567" s="7">
        <v>45.000000000000007</v>
      </c>
      <c r="K1567" s="8">
        <v>520</v>
      </c>
      <c r="L1567" s="9">
        <f t="shared" si="24"/>
        <v>23400.000000000004</v>
      </c>
      <c r="M1567" s="9">
        <v>81900</v>
      </c>
      <c r="N1567" s="10">
        <v>0.35</v>
      </c>
      <c r="O1567" s="4" t="s">
        <v>18</v>
      </c>
    </row>
    <row r="1568" spans="1:15" ht="14.25" customHeight="1" x14ac:dyDescent="0.25">
      <c r="A1568" s="4" t="s">
        <v>34</v>
      </c>
      <c r="B1568" s="4">
        <v>1185732</v>
      </c>
      <c r="C1568" s="5">
        <v>44511</v>
      </c>
      <c r="D1568" s="37">
        <v>2021</v>
      </c>
      <c r="E1568" s="5" t="str">
        <f>TEXT(Sales[[#This Row],[Invoice Date]],"mmm")</f>
        <v>Nov</v>
      </c>
      <c r="F1568" s="4" t="s">
        <v>31</v>
      </c>
      <c r="G1568" s="4" t="s">
        <v>70</v>
      </c>
      <c r="H1568" s="4" t="s">
        <v>71</v>
      </c>
      <c r="I1568" s="6" t="s">
        <v>21</v>
      </c>
      <c r="J1568" s="7">
        <v>45.000000000000007</v>
      </c>
      <c r="K1568" s="8">
        <v>500</v>
      </c>
      <c r="L1568" s="9">
        <f t="shared" si="24"/>
        <v>22500.000000000004</v>
      </c>
      <c r="M1568" s="9">
        <v>78750</v>
      </c>
      <c r="N1568" s="10">
        <v>0.35</v>
      </c>
      <c r="O1568" s="4" t="s">
        <v>18</v>
      </c>
    </row>
    <row r="1569" spans="1:15" ht="14.25" customHeight="1" x14ac:dyDescent="0.25">
      <c r="A1569" s="4" t="s">
        <v>34</v>
      </c>
      <c r="B1569" s="4">
        <v>1185732</v>
      </c>
      <c r="C1569" s="5">
        <v>44511</v>
      </c>
      <c r="D1569" s="37">
        <v>2021</v>
      </c>
      <c r="E1569" s="5" t="str">
        <f>TEXT(Sales[[#This Row],[Invoice Date]],"mmm")</f>
        <v>Nov</v>
      </c>
      <c r="F1569" s="4" t="s">
        <v>31</v>
      </c>
      <c r="G1569" s="4" t="s">
        <v>70</v>
      </c>
      <c r="H1569" s="4" t="s">
        <v>71</v>
      </c>
      <c r="I1569" s="6" t="s">
        <v>22</v>
      </c>
      <c r="J1569" s="7">
        <v>55.000000000000007</v>
      </c>
      <c r="K1569" s="8">
        <v>475</v>
      </c>
      <c r="L1569" s="9">
        <f t="shared" si="24"/>
        <v>26125.000000000004</v>
      </c>
      <c r="M1569" s="9">
        <v>78375</v>
      </c>
      <c r="N1569" s="10">
        <v>0.3</v>
      </c>
      <c r="O1569" s="4" t="s">
        <v>18</v>
      </c>
    </row>
    <row r="1570" spans="1:15" ht="14.25" customHeight="1" x14ac:dyDescent="0.25">
      <c r="A1570" s="4" t="s">
        <v>34</v>
      </c>
      <c r="B1570" s="4">
        <v>1185732</v>
      </c>
      <c r="C1570" s="5">
        <v>44511</v>
      </c>
      <c r="D1570" s="37">
        <v>2021</v>
      </c>
      <c r="E1570" s="5" t="str">
        <f>TEXT(Sales[[#This Row],[Invoice Date]],"mmm")</f>
        <v>Nov</v>
      </c>
      <c r="F1570" s="4" t="s">
        <v>31</v>
      </c>
      <c r="G1570" s="4" t="s">
        <v>70</v>
      </c>
      <c r="H1570" s="4" t="s">
        <v>71</v>
      </c>
      <c r="I1570" s="6" t="s">
        <v>23</v>
      </c>
      <c r="J1570" s="7">
        <v>60</v>
      </c>
      <c r="K1570" s="8">
        <v>575</v>
      </c>
      <c r="L1570" s="9">
        <f t="shared" si="24"/>
        <v>34500</v>
      </c>
      <c r="M1570" s="9">
        <v>86250</v>
      </c>
      <c r="N1570" s="10">
        <v>0.25</v>
      </c>
      <c r="O1570" s="4" t="s">
        <v>18</v>
      </c>
    </row>
    <row r="1571" spans="1:15" ht="14.25" customHeight="1" x14ac:dyDescent="0.25">
      <c r="A1571" s="4" t="s">
        <v>34</v>
      </c>
      <c r="B1571" s="4">
        <v>1185732</v>
      </c>
      <c r="C1571" s="5">
        <v>44540</v>
      </c>
      <c r="D1571" s="37">
        <v>2021</v>
      </c>
      <c r="E1571" s="5" t="str">
        <f>TEXT(Sales[[#This Row],[Invoice Date]],"mmm")</f>
        <v>Dec</v>
      </c>
      <c r="F1571" s="4" t="s">
        <v>31</v>
      </c>
      <c r="G1571" s="4" t="s">
        <v>70</v>
      </c>
      <c r="H1571" s="4" t="s">
        <v>71</v>
      </c>
      <c r="I1571" s="6" t="s">
        <v>17</v>
      </c>
      <c r="J1571" s="7">
        <v>55.000000000000007</v>
      </c>
      <c r="K1571" s="8">
        <v>800</v>
      </c>
      <c r="L1571" s="9">
        <f t="shared" si="24"/>
        <v>44000.000000000007</v>
      </c>
      <c r="M1571" s="9">
        <v>220000.00000000003</v>
      </c>
      <c r="N1571" s="10">
        <v>0.5</v>
      </c>
      <c r="O1571" s="4" t="s">
        <v>18</v>
      </c>
    </row>
    <row r="1572" spans="1:15" ht="14.25" customHeight="1" x14ac:dyDescent="0.25">
      <c r="A1572" s="4" t="s">
        <v>34</v>
      </c>
      <c r="B1572" s="4">
        <v>1185732</v>
      </c>
      <c r="C1572" s="5">
        <v>44540</v>
      </c>
      <c r="D1572" s="37">
        <v>2021</v>
      </c>
      <c r="E1572" s="5" t="str">
        <f>TEXT(Sales[[#This Row],[Invoice Date]],"mmm")</f>
        <v>Dec</v>
      </c>
      <c r="F1572" s="4" t="s">
        <v>31</v>
      </c>
      <c r="G1572" s="4" t="s">
        <v>70</v>
      </c>
      <c r="H1572" s="4" t="s">
        <v>71</v>
      </c>
      <c r="I1572" s="6" t="s">
        <v>19</v>
      </c>
      <c r="J1572" s="7">
        <v>45.000000000000007</v>
      </c>
      <c r="K1572" s="8">
        <v>600</v>
      </c>
      <c r="L1572" s="9">
        <f t="shared" si="24"/>
        <v>27000.000000000004</v>
      </c>
      <c r="M1572" s="9">
        <v>81000.000000000015</v>
      </c>
      <c r="N1572" s="10">
        <v>0.3</v>
      </c>
      <c r="O1572" s="4" t="s">
        <v>18</v>
      </c>
    </row>
    <row r="1573" spans="1:15" ht="14.25" customHeight="1" x14ac:dyDescent="0.25">
      <c r="A1573" s="4" t="s">
        <v>14</v>
      </c>
      <c r="B1573" s="4">
        <v>1185732</v>
      </c>
      <c r="C1573" s="5">
        <v>44540</v>
      </c>
      <c r="D1573" s="37">
        <v>2021</v>
      </c>
      <c r="E1573" s="5" t="str">
        <f>TEXT(Sales[[#This Row],[Invoice Date]],"mmm")</f>
        <v>Dec</v>
      </c>
      <c r="F1573" s="4" t="s">
        <v>31</v>
      </c>
      <c r="G1573" s="4" t="s">
        <v>70</v>
      </c>
      <c r="H1573" s="4" t="s">
        <v>71</v>
      </c>
      <c r="I1573" s="6" t="s">
        <v>20</v>
      </c>
      <c r="J1573" s="7">
        <v>45.000000000000007</v>
      </c>
      <c r="K1573" s="8">
        <v>550</v>
      </c>
      <c r="L1573" s="9">
        <f t="shared" si="24"/>
        <v>24750.000000000004</v>
      </c>
      <c r="M1573" s="9">
        <v>86625</v>
      </c>
      <c r="N1573" s="10">
        <v>0.35</v>
      </c>
      <c r="O1573" s="4" t="s">
        <v>18</v>
      </c>
    </row>
    <row r="1574" spans="1:15" ht="14.25" customHeight="1" x14ac:dyDescent="0.25">
      <c r="A1574" s="4" t="s">
        <v>14</v>
      </c>
      <c r="B1574" s="4">
        <v>1185732</v>
      </c>
      <c r="C1574" s="5">
        <v>44540</v>
      </c>
      <c r="D1574" s="37">
        <v>2021</v>
      </c>
      <c r="E1574" s="5" t="str">
        <f>TEXT(Sales[[#This Row],[Invoice Date]],"mmm")</f>
        <v>Dec</v>
      </c>
      <c r="F1574" s="4" t="s">
        <v>31</v>
      </c>
      <c r="G1574" s="4" t="s">
        <v>70</v>
      </c>
      <c r="H1574" s="4" t="s">
        <v>71</v>
      </c>
      <c r="I1574" s="6" t="s">
        <v>21</v>
      </c>
      <c r="J1574" s="7">
        <v>45.000000000000007</v>
      </c>
      <c r="K1574" s="8">
        <v>500</v>
      </c>
      <c r="L1574" s="9">
        <f t="shared" si="24"/>
        <v>22500.000000000004</v>
      </c>
      <c r="M1574" s="9">
        <v>78750</v>
      </c>
      <c r="N1574" s="10">
        <v>0.35</v>
      </c>
      <c r="O1574" s="4" t="s">
        <v>18</v>
      </c>
    </row>
    <row r="1575" spans="1:15" ht="14.25" customHeight="1" x14ac:dyDescent="0.25">
      <c r="A1575" s="4" t="s">
        <v>14</v>
      </c>
      <c r="B1575" s="4">
        <v>1185732</v>
      </c>
      <c r="C1575" s="5">
        <v>44540</v>
      </c>
      <c r="D1575" s="37">
        <v>2021</v>
      </c>
      <c r="E1575" s="5" t="str">
        <f>TEXT(Sales[[#This Row],[Invoice Date]],"mmm")</f>
        <v>Dec</v>
      </c>
      <c r="F1575" s="4" t="s">
        <v>31</v>
      </c>
      <c r="G1575" s="4" t="s">
        <v>70</v>
      </c>
      <c r="H1575" s="4" t="s">
        <v>71</v>
      </c>
      <c r="I1575" s="6" t="s">
        <v>22</v>
      </c>
      <c r="J1575" s="7">
        <v>55.000000000000007</v>
      </c>
      <c r="K1575" s="8">
        <v>500</v>
      </c>
      <c r="L1575" s="9">
        <f t="shared" si="24"/>
        <v>27500.000000000004</v>
      </c>
      <c r="M1575" s="9">
        <v>82500.000000000015</v>
      </c>
      <c r="N1575" s="10">
        <v>0.3</v>
      </c>
      <c r="O1575" s="4" t="s">
        <v>18</v>
      </c>
    </row>
    <row r="1576" spans="1:15" ht="14.25" customHeight="1" x14ac:dyDescent="0.25">
      <c r="A1576" s="4" t="s">
        <v>14</v>
      </c>
      <c r="B1576" s="4">
        <v>1185732</v>
      </c>
      <c r="C1576" s="5">
        <v>44540</v>
      </c>
      <c r="D1576" s="37">
        <v>2021</v>
      </c>
      <c r="E1576" s="5" t="str">
        <f>TEXT(Sales[[#This Row],[Invoice Date]],"mmm")</f>
        <v>Dec</v>
      </c>
      <c r="F1576" s="4" t="s">
        <v>31</v>
      </c>
      <c r="G1576" s="4" t="s">
        <v>70</v>
      </c>
      <c r="H1576" s="4" t="s">
        <v>71</v>
      </c>
      <c r="I1576" s="6" t="s">
        <v>23</v>
      </c>
      <c r="J1576" s="7">
        <v>60</v>
      </c>
      <c r="K1576" s="8">
        <v>600</v>
      </c>
      <c r="L1576" s="9">
        <f t="shared" si="24"/>
        <v>36000</v>
      </c>
      <c r="M1576" s="9">
        <v>90000</v>
      </c>
      <c r="N1576" s="10">
        <v>0.25</v>
      </c>
      <c r="O1576" s="4" t="s">
        <v>18</v>
      </c>
    </row>
    <row r="1577" spans="1:15" ht="14.25" customHeight="1" x14ac:dyDescent="0.25">
      <c r="A1577" s="4" t="s">
        <v>14</v>
      </c>
      <c r="B1577" s="4">
        <v>1128299</v>
      </c>
      <c r="C1577" s="5">
        <v>44220</v>
      </c>
      <c r="D1577" s="37">
        <v>2021</v>
      </c>
      <c r="E1577" s="5" t="str">
        <f>TEXT(Sales[[#This Row],[Invoice Date]],"mmm")</f>
        <v>Jan</v>
      </c>
      <c r="F1577" s="4" t="s">
        <v>31</v>
      </c>
      <c r="G1577" s="4" t="s">
        <v>70</v>
      </c>
      <c r="H1577" s="4" t="s">
        <v>71</v>
      </c>
      <c r="I1577" s="6" t="s">
        <v>17</v>
      </c>
      <c r="J1577" s="7">
        <v>30.000000000000004</v>
      </c>
      <c r="K1577" s="8">
        <v>350</v>
      </c>
      <c r="L1577" s="9">
        <f t="shared" si="24"/>
        <v>10500.000000000002</v>
      </c>
      <c r="M1577" s="9">
        <v>36750</v>
      </c>
      <c r="N1577" s="10">
        <v>0.35</v>
      </c>
      <c r="O1577" s="4" t="s">
        <v>18</v>
      </c>
    </row>
    <row r="1578" spans="1:15" ht="14.25" customHeight="1" x14ac:dyDescent="0.25">
      <c r="A1578" s="4" t="s">
        <v>14</v>
      </c>
      <c r="B1578" s="4">
        <v>1128299</v>
      </c>
      <c r="C1578" s="5">
        <v>44220</v>
      </c>
      <c r="D1578" s="37">
        <v>2021</v>
      </c>
      <c r="E1578" s="5" t="str">
        <f>TEXT(Sales[[#This Row],[Invoice Date]],"mmm")</f>
        <v>Jan</v>
      </c>
      <c r="F1578" s="4" t="s">
        <v>31</v>
      </c>
      <c r="G1578" s="4" t="s">
        <v>70</v>
      </c>
      <c r="H1578" s="4" t="s">
        <v>71</v>
      </c>
      <c r="I1578" s="6" t="s">
        <v>19</v>
      </c>
      <c r="J1578" s="7">
        <v>40</v>
      </c>
      <c r="K1578" s="8">
        <v>350</v>
      </c>
      <c r="L1578" s="9">
        <f t="shared" si="24"/>
        <v>14000</v>
      </c>
      <c r="M1578" s="9">
        <v>49000</v>
      </c>
      <c r="N1578" s="10">
        <v>0.35</v>
      </c>
      <c r="O1578" s="4" t="s">
        <v>18</v>
      </c>
    </row>
    <row r="1579" spans="1:15" ht="14.25" customHeight="1" x14ac:dyDescent="0.25">
      <c r="A1579" s="4" t="s">
        <v>14</v>
      </c>
      <c r="B1579" s="4">
        <v>1128299</v>
      </c>
      <c r="C1579" s="5">
        <v>44220</v>
      </c>
      <c r="D1579" s="37">
        <v>2021</v>
      </c>
      <c r="E1579" s="5" t="str">
        <f>TEXT(Sales[[#This Row],[Invoice Date]],"mmm")</f>
        <v>Jan</v>
      </c>
      <c r="F1579" s="4" t="s">
        <v>31</v>
      </c>
      <c r="G1579" s="4" t="s">
        <v>70</v>
      </c>
      <c r="H1579" s="4" t="s">
        <v>71</v>
      </c>
      <c r="I1579" s="6" t="s">
        <v>20</v>
      </c>
      <c r="J1579" s="7">
        <v>40</v>
      </c>
      <c r="K1579" s="8">
        <v>350</v>
      </c>
      <c r="L1579" s="9">
        <f t="shared" si="24"/>
        <v>14000</v>
      </c>
      <c r="M1579" s="9">
        <v>49000</v>
      </c>
      <c r="N1579" s="10">
        <v>0.35</v>
      </c>
      <c r="O1579" s="4" t="s">
        <v>18</v>
      </c>
    </row>
    <row r="1580" spans="1:15" ht="14.25" customHeight="1" x14ac:dyDescent="0.25">
      <c r="A1580" s="4" t="s">
        <v>14</v>
      </c>
      <c r="B1580" s="4">
        <v>1128299</v>
      </c>
      <c r="C1580" s="5">
        <v>44220</v>
      </c>
      <c r="D1580" s="37">
        <v>2021</v>
      </c>
      <c r="E1580" s="5" t="str">
        <f>TEXT(Sales[[#This Row],[Invoice Date]],"mmm")</f>
        <v>Jan</v>
      </c>
      <c r="F1580" s="4" t="s">
        <v>31</v>
      </c>
      <c r="G1580" s="4" t="s">
        <v>70</v>
      </c>
      <c r="H1580" s="4" t="s">
        <v>71</v>
      </c>
      <c r="I1580" s="6" t="s">
        <v>21</v>
      </c>
      <c r="J1580" s="7">
        <v>40</v>
      </c>
      <c r="K1580" s="8">
        <v>200</v>
      </c>
      <c r="L1580" s="9">
        <f t="shared" si="24"/>
        <v>8000</v>
      </c>
      <c r="M1580" s="9">
        <v>28000</v>
      </c>
      <c r="N1580" s="10">
        <v>0.35</v>
      </c>
      <c r="O1580" s="4" t="s">
        <v>18</v>
      </c>
    </row>
    <row r="1581" spans="1:15" ht="14.25" customHeight="1" x14ac:dyDescent="0.25">
      <c r="A1581" s="4" t="s">
        <v>14</v>
      </c>
      <c r="B1581" s="4">
        <v>1128299</v>
      </c>
      <c r="C1581" s="5">
        <v>44220</v>
      </c>
      <c r="D1581" s="37">
        <v>2021</v>
      </c>
      <c r="E1581" s="5" t="str">
        <f>TEXT(Sales[[#This Row],[Invoice Date]],"mmm")</f>
        <v>Jan</v>
      </c>
      <c r="F1581" s="4" t="s">
        <v>31</v>
      </c>
      <c r="G1581" s="4" t="s">
        <v>70</v>
      </c>
      <c r="H1581" s="4" t="s">
        <v>71</v>
      </c>
      <c r="I1581" s="6" t="s">
        <v>22</v>
      </c>
      <c r="J1581" s="7">
        <v>45.000000000000007</v>
      </c>
      <c r="K1581" s="8">
        <v>150</v>
      </c>
      <c r="L1581" s="9">
        <f t="shared" si="24"/>
        <v>6750.0000000000009</v>
      </c>
      <c r="M1581" s="9">
        <v>27000.000000000007</v>
      </c>
      <c r="N1581" s="10">
        <v>0.4</v>
      </c>
      <c r="O1581" s="4" t="s">
        <v>18</v>
      </c>
    </row>
    <row r="1582" spans="1:15" ht="14.25" customHeight="1" x14ac:dyDescent="0.25">
      <c r="A1582" s="4" t="s">
        <v>14</v>
      </c>
      <c r="B1582" s="4">
        <v>1128299</v>
      </c>
      <c r="C1582" s="5">
        <v>44220</v>
      </c>
      <c r="D1582" s="37">
        <v>2021</v>
      </c>
      <c r="E1582" s="5" t="str">
        <f>TEXT(Sales[[#This Row],[Invoice Date]],"mmm")</f>
        <v>Jan</v>
      </c>
      <c r="F1582" s="4" t="s">
        <v>31</v>
      </c>
      <c r="G1582" s="4" t="s">
        <v>70</v>
      </c>
      <c r="H1582" s="4" t="s">
        <v>71</v>
      </c>
      <c r="I1582" s="6" t="s">
        <v>23</v>
      </c>
      <c r="J1582" s="7">
        <v>40</v>
      </c>
      <c r="K1582" s="8">
        <v>400</v>
      </c>
      <c r="L1582" s="9">
        <f t="shared" si="24"/>
        <v>16000</v>
      </c>
      <c r="M1582" s="9">
        <v>48000</v>
      </c>
      <c r="N1582" s="10">
        <v>0.3</v>
      </c>
      <c r="O1582" s="4" t="s">
        <v>18</v>
      </c>
    </row>
    <row r="1583" spans="1:15" ht="14.25" customHeight="1" x14ac:dyDescent="0.25">
      <c r="A1583" s="4" t="s">
        <v>14</v>
      </c>
      <c r="B1583" s="4">
        <v>1128299</v>
      </c>
      <c r="C1583" s="5">
        <v>44251</v>
      </c>
      <c r="D1583" s="37">
        <v>2021</v>
      </c>
      <c r="E1583" s="5" t="str">
        <f>TEXT(Sales[[#This Row],[Invoice Date]],"mmm")</f>
        <v>Feb</v>
      </c>
      <c r="F1583" s="4" t="s">
        <v>31</v>
      </c>
      <c r="G1583" s="4" t="s">
        <v>70</v>
      </c>
      <c r="H1583" s="4" t="s">
        <v>71</v>
      </c>
      <c r="I1583" s="6" t="s">
        <v>17</v>
      </c>
      <c r="J1583" s="7">
        <v>30.000000000000004</v>
      </c>
      <c r="K1583" s="8">
        <v>450</v>
      </c>
      <c r="L1583" s="9">
        <f t="shared" si="24"/>
        <v>13500.000000000002</v>
      </c>
      <c r="M1583" s="9">
        <v>47250.000000000007</v>
      </c>
      <c r="N1583" s="10">
        <v>0.35</v>
      </c>
      <c r="O1583" s="4" t="s">
        <v>18</v>
      </c>
    </row>
    <row r="1584" spans="1:15" ht="14.25" customHeight="1" x14ac:dyDescent="0.25">
      <c r="A1584" s="4" t="s">
        <v>14</v>
      </c>
      <c r="B1584" s="4">
        <v>1128299</v>
      </c>
      <c r="C1584" s="5">
        <v>44251</v>
      </c>
      <c r="D1584" s="37">
        <v>2021</v>
      </c>
      <c r="E1584" s="5" t="str">
        <f>TEXT(Sales[[#This Row],[Invoice Date]],"mmm")</f>
        <v>Feb</v>
      </c>
      <c r="F1584" s="4" t="s">
        <v>31</v>
      </c>
      <c r="G1584" s="4" t="s">
        <v>70</v>
      </c>
      <c r="H1584" s="4" t="s">
        <v>71</v>
      </c>
      <c r="I1584" s="6" t="s">
        <v>19</v>
      </c>
      <c r="J1584" s="7">
        <v>40</v>
      </c>
      <c r="K1584" s="8">
        <v>350</v>
      </c>
      <c r="L1584" s="9">
        <f t="shared" si="24"/>
        <v>14000</v>
      </c>
      <c r="M1584" s="9">
        <v>49000</v>
      </c>
      <c r="N1584" s="10">
        <v>0.35</v>
      </c>
      <c r="O1584" s="4" t="s">
        <v>18</v>
      </c>
    </row>
    <row r="1585" spans="1:15" ht="14.25" customHeight="1" x14ac:dyDescent="0.25">
      <c r="A1585" s="4" t="s">
        <v>14</v>
      </c>
      <c r="B1585" s="4">
        <v>1128299</v>
      </c>
      <c r="C1585" s="5">
        <v>44251</v>
      </c>
      <c r="D1585" s="37">
        <v>2021</v>
      </c>
      <c r="E1585" s="5" t="str">
        <f>TEXT(Sales[[#This Row],[Invoice Date]],"mmm")</f>
        <v>Feb</v>
      </c>
      <c r="F1585" s="4" t="s">
        <v>31</v>
      </c>
      <c r="G1585" s="4" t="s">
        <v>70</v>
      </c>
      <c r="H1585" s="4" t="s">
        <v>71</v>
      </c>
      <c r="I1585" s="6" t="s">
        <v>20</v>
      </c>
      <c r="J1585" s="7">
        <v>40</v>
      </c>
      <c r="K1585" s="8">
        <v>350</v>
      </c>
      <c r="L1585" s="9">
        <f t="shared" si="24"/>
        <v>14000</v>
      </c>
      <c r="M1585" s="9">
        <v>49000</v>
      </c>
      <c r="N1585" s="10">
        <v>0.35</v>
      </c>
      <c r="O1585" s="4" t="s">
        <v>18</v>
      </c>
    </row>
    <row r="1586" spans="1:15" ht="14.25" customHeight="1" x14ac:dyDescent="0.25">
      <c r="A1586" s="4" t="s">
        <v>14</v>
      </c>
      <c r="B1586" s="4">
        <v>1128299</v>
      </c>
      <c r="C1586" s="5">
        <v>44251</v>
      </c>
      <c r="D1586" s="37">
        <v>2021</v>
      </c>
      <c r="E1586" s="5" t="str">
        <f>TEXT(Sales[[#This Row],[Invoice Date]],"mmm")</f>
        <v>Feb</v>
      </c>
      <c r="F1586" s="4" t="s">
        <v>48</v>
      </c>
      <c r="G1586" s="4" t="s">
        <v>72</v>
      </c>
      <c r="H1586" s="4" t="s">
        <v>73</v>
      </c>
      <c r="I1586" s="6" t="s">
        <v>21</v>
      </c>
      <c r="J1586" s="7">
        <v>40</v>
      </c>
      <c r="K1586" s="8">
        <v>200</v>
      </c>
      <c r="L1586" s="9">
        <f t="shared" si="24"/>
        <v>8000</v>
      </c>
      <c r="M1586" s="9">
        <v>28000</v>
      </c>
      <c r="N1586" s="10">
        <v>0.35</v>
      </c>
      <c r="O1586" s="4" t="s">
        <v>18</v>
      </c>
    </row>
    <row r="1587" spans="1:15" ht="14.25" customHeight="1" x14ac:dyDescent="0.25">
      <c r="A1587" s="4" t="s">
        <v>14</v>
      </c>
      <c r="B1587" s="4">
        <v>1128299</v>
      </c>
      <c r="C1587" s="5">
        <v>44251</v>
      </c>
      <c r="D1587" s="37">
        <v>2021</v>
      </c>
      <c r="E1587" s="5" t="str">
        <f>TEXT(Sales[[#This Row],[Invoice Date]],"mmm")</f>
        <v>Feb</v>
      </c>
      <c r="F1587" s="4" t="s">
        <v>48</v>
      </c>
      <c r="G1587" s="4" t="s">
        <v>72</v>
      </c>
      <c r="H1587" s="4" t="s">
        <v>73</v>
      </c>
      <c r="I1587" s="6" t="s">
        <v>22</v>
      </c>
      <c r="J1587" s="7">
        <v>45.000000000000007</v>
      </c>
      <c r="K1587" s="8">
        <v>125</v>
      </c>
      <c r="L1587" s="9">
        <f t="shared" si="24"/>
        <v>5625.0000000000009</v>
      </c>
      <c r="M1587" s="9">
        <v>22500.000000000004</v>
      </c>
      <c r="N1587" s="10">
        <v>0.4</v>
      </c>
      <c r="O1587" s="4" t="s">
        <v>18</v>
      </c>
    </row>
    <row r="1588" spans="1:15" ht="14.25" customHeight="1" x14ac:dyDescent="0.25">
      <c r="A1588" s="4" t="s">
        <v>14</v>
      </c>
      <c r="B1588" s="4">
        <v>1128299</v>
      </c>
      <c r="C1588" s="5">
        <v>44251</v>
      </c>
      <c r="D1588" s="37">
        <v>2021</v>
      </c>
      <c r="E1588" s="5" t="str">
        <f>TEXT(Sales[[#This Row],[Invoice Date]],"mmm")</f>
        <v>Feb</v>
      </c>
      <c r="F1588" s="4" t="s">
        <v>48</v>
      </c>
      <c r="G1588" s="4" t="s">
        <v>72</v>
      </c>
      <c r="H1588" s="4" t="s">
        <v>73</v>
      </c>
      <c r="I1588" s="6" t="s">
        <v>23</v>
      </c>
      <c r="J1588" s="7">
        <v>40</v>
      </c>
      <c r="K1588" s="8">
        <v>325</v>
      </c>
      <c r="L1588" s="9">
        <f t="shared" si="24"/>
        <v>13000</v>
      </c>
      <c r="M1588" s="9">
        <v>39000</v>
      </c>
      <c r="N1588" s="10">
        <v>0.3</v>
      </c>
      <c r="O1588" s="4" t="s">
        <v>18</v>
      </c>
    </row>
    <row r="1589" spans="1:15" ht="14.25" customHeight="1" x14ac:dyDescent="0.25">
      <c r="A1589" s="4" t="s">
        <v>14</v>
      </c>
      <c r="B1589" s="4">
        <v>1128299</v>
      </c>
      <c r="C1589" s="5">
        <v>44278</v>
      </c>
      <c r="D1589" s="37">
        <v>2021</v>
      </c>
      <c r="E1589" s="5" t="str">
        <f>TEXT(Sales[[#This Row],[Invoice Date]],"mmm")</f>
        <v>Mar</v>
      </c>
      <c r="F1589" s="4" t="s">
        <v>48</v>
      </c>
      <c r="G1589" s="4" t="s">
        <v>72</v>
      </c>
      <c r="H1589" s="4" t="s">
        <v>73</v>
      </c>
      <c r="I1589" s="6" t="s">
        <v>17</v>
      </c>
      <c r="J1589" s="7">
        <v>40</v>
      </c>
      <c r="K1589" s="8">
        <v>475</v>
      </c>
      <c r="L1589" s="9">
        <f t="shared" si="24"/>
        <v>19000</v>
      </c>
      <c r="M1589" s="9">
        <v>66500</v>
      </c>
      <c r="N1589" s="10">
        <v>0.35</v>
      </c>
      <c r="O1589" s="4" t="s">
        <v>18</v>
      </c>
    </row>
    <row r="1590" spans="1:15" ht="14.25" customHeight="1" x14ac:dyDescent="0.25">
      <c r="A1590" s="4" t="s">
        <v>14</v>
      </c>
      <c r="B1590" s="4">
        <v>1128299</v>
      </c>
      <c r="C1590" s="5">
        <v>44278</v>
      </c>
      <c r="D1590" s="37">
        <v>2021</v>
      </c>
      <c r="E1590" s="5" t="str">
        <f>TEXT(Sales[[#This Row],[Invoice Date]],"mmm")</f>
        <v>Mar</v>
      </c>
      <c r="F1590" s="4" t="s">
        <v>48</v>
      </c>
      <c r="G1590" s="4" t="s">
        <v>72</v>
      </c>
      <c r="H1590" s="4" t="s">
        <v>73</v>
      </c>
      <c r="I1590" s="6" t="s">
        <v>19</v>
      </c>
      <c r="J1590" s="7">
        <v>50</v>
      </c>
      <c r="K1590" s="8">
        <v>325</v>
      </c>
      <c r="L1590" s="9">
        <f t="shared" si="24"/>
        <v>16250</v>
      </c>
      <c r="M1590" s="9">
        <v>56875</v>
      </c>
      <c r="N1590" s="10">
        <v>0.35</v>
      </c>
      <c r="O1590" s="4" t="s">
        <v>18</v>
      </c>
    </row>
    <row r="1591" spans="1:15" ht="14.25" customHeight="1" x14ac:dyDescent="0.25">
      <c r="A1591" s="4" t="s">
        <v>14</v>
      </c>
      <c r="B1591" s="4">
        <v>1128299</v>
      </c>
      <c r="C1591" s="5">
        <v>44278</v>
      </c>
      <c r="D1591" s="37">
        <v>2021</v>
      </c>
      <c r="E1591" s="5" t="str">
        <f>TEXT(Sales[[#This Row],[Invoice Date]],"mmm")</f>
        <v>Mar</v>
      </c>
      <c r="F1591" s="4" t="s">
        <v>48</v>
      </c>
      <c r="G1591" s="4" t="s">
        <v>72</v>
      </c>
      <c r="H1591" s="4" t="s">
        <v>73</v>
      </c>
      <c r="I1591" s="6" t="s">
        <v>20</v>
      </c>
      <c r="J1591" s="7">
        <v>54.999999999999993</v>
      </c>
      <c r="K1591" s="8">
        <v>350</v>
      </c>
      <c r="L1591" s="9">
        <f t="shared" si="24"/>
        <v>19249.999999999996</v>
      </c>
      <c r="M1591" s="9">
        <v>67374.999999999985</v>
      </c>
      <c r="N1591" s="10">
        <v>0.35</v>
      </c>
      <c r="O1591" s="4" t="s">
        <v>18</v>
      </c>
    </row>
    <row r="1592" spans="1:15" ht="14.25" customHeight="1" x14ac:dyDescent="0.25">
      <c r="A1592" s="4" t="s">
        <v>14</v>
      </c>
      <c r="B1592" s="4">
        <v>1128299</v>
      </c>
      <c r="C1592" s="5">
        <v>44278</v>
      </c>
      <c r="D1592" s="37">
        <v>2021</v>
      </c>
      <c r="E1592" s="5" t="str">
        <f>TEXT(Sales[[#This Row],[Invoice Date]],"mmm")</f>
        <v>Mar</v>
      </c>
      <c r="F1592" s="4" t="s">
        <v>48</v>
      </c>
      <c r="G1592" s="4" t="s">
        <v>72</v>
      </c>
      <c r="H1592" s="4" t="s">
        <v>73</v>
      </c>
      <c r="I1592" s="6" t="s">
        <v>21</v>
      </c>
      <c r="J1592" s="7">
        <v>50</v>
      </c>
      <c r="K1592" s="8">
        <v>250</v>
      </c>
      <c r="L1592" s="9">
        <f t="shared" si="24"/>
        <v>12500</v>
      </c>
      <c r="M1592" s="9">
        <v>43750</v>
      </c>
      <c r="N1592" s="10">
        <v>0.35</v>
      </c>
      <c r="O1592" s="4" t="s">
        <v>18</v>
      </c>
    </row>
    <row r="1593" spans="1:15" ht="14.25" customHeight="1" x14ac:dyDescent="0.25">
      <c r="A1593" s="4" t="s">
        <v>14</v>
      </c>
      <c r="B1593" s="4">
        <v>1128299</v>
      </c>
      <c r="C1593" s="5">
        <v>44278</v>
      </c>
      <c r="D1593" s="37">
        <v>2021</v>
      </c>
      <c r="E1593" s="5" t="str">
        <f>TEXT(Sales[[#This Row],[Invoice Date]],"mmm")</f>
        <v>Mar</v>
      </c>
      <c r="F1593" s="4" t="s">
        <v>48</v>
      </c>
      <c r="G1593" s="4" t="s">
        <v>72</v>
      </c>
      <c r="H1593" s="4" t="s">
        <v>73</v>
      </c>
      <c r="I1593" s="6" t="s">
        <v>22</v>
      </c>
      <c r="J1593" s="7">
        <v>55.000000000000007</v>
      </c>
      <c r="K1593" s="8">
        <v>100</v>
      </c>
      <c r="L1593" s="9">
        <f t="shared" si="24"/>
        <v>5500.0000000000009</v>
      </c>
      <c r="M1593" s="9">
        <v>22000.000000000004</v>
      </c>
      <c r="N1593" s="10">
        <v>0.4</v>
      </c>
      <c r="O1593" s="4" t="s">
        <v>18</v>
      </c>
    </row>
    <row r="1594" spans="1:15" ht="14.25" customHeight="1" x14ac:dyDescent="0.25">
      <c r="A1594" s="4" t="s">
        <v>14</v>
      </c>
      <c r="B1594" s="4">
        <v>1128299</v>
      </c>
      <c r="C1594" s="5">
        <v>44278</v>
      </c>
      <c r="D1594" s="37">
        <v>2021</v>
      </c>
      <c r="E1594" s="5" t="str">
        <f>TEXT(Sales[[#This Row],[Invoice Date]],"mmm")</f>
        <v>Mar</v>
      </c>
      <c r="F1594" s="4" t="s">
        <v>48</v>
      </c>
      <c r="G1594" s="4" t="s">
        <v>72</v>
      </c>
      <c r="H1594" s="4" t="s">
        <v>73</v>
      </c>
      <c r="I1594" s="6" t="s">
        <v>23</v>
      </c>
      <c r="J1594" s="7">
        <v>50</v>
      </c>
      <c r="K1594" s="8">
        <v>300</v>
      </c>
      <c r="L1594" s="9">
        <f t="shared" si="24"/>
        <v>15000</v>
      </c>
      <c r="M1594" s="9">
        <v>45000</v>
      </c>
      <c r="N1594" s="10">
        <v>0.3</v>
      </c>
      <c r="O1594" s="4" t="s">
        <v>18</v>
      </c>
    </row>
    <row r="1595" spans="1:15" ht="14.25" customHeight="1" x14ac:dyDescent="0.25">
      <c r="A1595" s="4" t="s">
        <v>14</v>
      </c>
      <c r="B1595" s="4">
        <v>1128299</v>
      </c>
      <c r="C1595" s="5">
        <v>44310</v>
      </c>
      <c r="D1595" s="37">
        <v>2021</v>
      </c>
      <c r="E1595" s="5" t="str">
        <f>TEXT(Sales[[#This Row],[Invoice Date]],"mmm")</f>
        <v>Apr</v>
      </c>
      <c r="F1595" s="4" t="s">
        <v>48</v>
      </c>
      <c r="G1595" s="4" t="s">
        <v>72</v>
      </c>
      <c r="H1595" s="4" t="s">
        <v>73</v>
      </c>
      <c r="I1595" s="6" t="s">
        <v>17</v>
      </c>
      <c r="J1595" s="7">
        <v>55.000000000000007</v>
      </c>
      <c r="K1595" s="8">
        <v>475</v>
      </c>
      <c r="L1595" s="9">
        <f t="shared" si="24"/>
        <v>26125.000000000004</v>
      </c>
      <c r="M1595" s="9">
        <v>91437.5</v>
      </c>
      <c r="N1595" s="10">
        <v>0.35</v>
      </c>
      <c r="O1595" s="4" t="s">
        <v>18</v>
      </c>
    </row>
    <row r="1596" spans="1:15" ht="14.25" customHeight="1" x14ac:dyDescent="0.25">
      <c r="A1596" s="4" t="s">
        <v>14</v>
      </c>
      <c r="B1596" s="4">
        <v>1128299</v>
      </c>
      <c r="C1596" s="5">
        <v>44310</v>
      </c>
      <c r="D1596" s="37">
        <v>2021</v>
      </c>
      <c r="E1596" s="5" t="str">
        <f>TEXT(Sales[[#This Row],[Invoice Date]],"mmm")</f>
        <v>Apr</v>
      </c>
      <c r="F1596" s="4" t="s">
        <v>48</v>
      </c>
      <c r="G1596" s="4" t="s">
        <v>72</v>
      </c>
      <c r="H1596" s="4" t="s">
        <v>73</v>
      </c>
      <c r="I1596" s="6" t="s">
        <v>19</v>
      </c>
      <c r="J1596" s="7">
        <v>60.000000000000007</v>
      </c>
      <c r="K1596" s="8">
        <v>275</v>
      </c>
      <c r="L1596" s="9">
        <f t="shared" si="24"/>
        <v>16500.000000000004</v>
      </c>
      <c r="M1596" s="9">
        <v>57750.000000000007</v>
      </c>
      <c r="N1596" s="10">
        <v>0.35</v>
      </c>
      <c r="O1596" s="4" t="s">
        <v>18</v>
      </c>
    </row>
    <row r="1597" spans="1:15" ht="14.25" customHeight="1" x14ac:dyDescent="0.25">
      <c r="A1597" s="4" t="s">
        <v>14</v>
      </c>
      <c r="B1597" s="4">
        <v>1128299</v>
      </c>
      <c r="C1597" s="5">
        <v>44310</v>
      </c>
      <c r="D1597" s="37">
        <v>2021</v>
      </c>
      <c r="E1597" s="5" t="str">
        <f>TEXT(Sales[[#This Row],[Invoice Date]],"mmm")</f>
        <v>Apr</v>
      </c>
      <c r="F1597" s="4" t="s">
        <v>48</v>
      </c>
      <c r="G1597" s="4" t="s">
        <v>72</v>
      </c>
      <c r="H1597" s="4" t="s">
        <v>73</v>
      </c>
      <c r="I1597" s="6" t="s">
        <v>20</v>
      </c>
      <c r="J1597" s="7">
        <v>60.000000000000007</v>
      </c>
      <c r="K1597" s="8">
        <v>325</v>
      </c>
      <c r="L1597" s="9">
        <f t="shared" si="24"/>
        <v>19500.000000000004</v>
      </c>
      <c r="M1597" s="9">
        <v>68250</v>
      </c>
      <c r="N1597" s="10">
        <v>0.35</v>
      </c>
      <c r="O1597" s="4" t="s">
        <v>18</v>
      </c>
    </row>
    <row r="1598" spans="1:15" ht="14.25" customHeight="1" x14ac:dyDescent="0.25">
      <c r="A1598" s="4" t="s">
        <v>14</v>
      </c>
      <c r="B1598" s="4">
        <v>1128299</v>
      </c>
      <c r="C1598" s="5">
        <v>44310</v>
      </c>
      <c r="D1598" s="37">
        <v>2021</v>
      </c>
      <c r="E1598" s="5" t="str">
        <f>TEXT(Sales[[#This Row],[Invoice Date]],"mmm")</f>
        <v>Apr</v>
      </c>
      <c r="F1598" s="4" t="s">
        <v>48</v>
      </c>
      <c r="G1598" s="4" t="s">
        <v>72</v>
      </c>
      <c r="H1598" s="4" t="s">
        <v>73</v>
      </c>
      <c r="I1598" s="6" t="s">
        <v>21</v>
      </c>
      <c r="J1598" s="7">
        <v>45.000000000000007</v>
      </c>
      <c r="K1598" s="8">
        <v>225</v>
      </c>
      <c r="L1598" s="9">
        <f t="shared" si="24"/>
        <v>10125.000000000002</v>
      </c>
      <c r="M1598" s="9">
        <v>35437.5</v>
      </c>
      <c r="N1598" s="10">
        <v>0.35</v>
      </c>
      <c r="O1598" s="4" t="s">
        <v>18</v>
      </c>
    </row>
    <row r="1599" spans="1:15" ht="14.25" customHeight="1" x14ac:dyDescent="0.25">
      <c r="A1599" s="4" t="s">
        <v>14</v>
      </c>
      <c r="B1599" s="4">
        <v>1128299</v>
      </c>
      <c r="C1599" s="5">
        <v>44310</v>
      </c>
      <c r="D1599" s="37">
        <v>2021</v>
      </c>
      <c r="E1599" s="5" t="str">
        <f>TEXT(Sales[[#This Row],[Invoice Date]],"mmm")</f>
        <v>Apr</v>
      </c>
      <c r="F1599" s="4" t="s">
        <v>48</v>
      </c>
      <c r="G1599" s="4" t="s">
        <v>72</v>
      </c>
      <c r="H1599" s="4" t="s">
        <v>73</v>
      </c>
      <c r="I1599" s="6" t="s">
        <v>22</v>
      </c>
      <c r="J1599" s="7">
        <v>50.000000000000014</v>
      </c>
      <c r="K1599" s="8">
        <v>125</v>
      </c>
      <c r="L1599" s="9">
        <f t="shared" si="24"/>
        <v>6250.0000000000018</v>
      </c>
      <c r="M1599" s="9">
        <v>25000.000000000007</v>
      </c>
      <c r="N1599" s="10">
        <v>0.4</v>
      </c>
      <c r="O1599" s="4" t="s">
        <v>18</v>
      </c>
    </row>
    <row r="1600" spans="1:15" ht="14.25" customHeight="1" x14ac:dyDescent="0.25">
      <c r="A1600" s="4" t="s">
        <v>14</v>
      </c>
      <c r="B1600" s="4">
        <v>1128299</v>
      </c>
      <c r="C1600" s="5">
        <v>44310</v>
      </c>
      <c r="D1600" s="37">
        <v>2021</v>
      </c>
      <c r="E1600" s="5" t="str">
        <f>TEXT(Sales[[#This Row],[Invoice Date]],"mmm")</f>
        <v>Apr</v>
      </c>
      <c r="F1600" s="4" t="s">
        <v>48</v>
      </c>
      <c r="G1600" s="4" t="s">
        <v>72</v>
      </c>
      <c r="H1600" s="4" t="s">
        <v>73</v>
      </c>
      <c r="I1600" s="6" t="s">
        <v>23</v>
      </c>
      <c r="J1600" s="7">
        <v>65.000000000000014</v>
      </c>
      <c r="K1600" s="8">
        <v>300</v>
      </c>
      <c r="L1600" s="9">
        <f t="shared" si="24"/>
        <v>19500.000000000004</v>
      </c>
      <c r="M1600" s="9">
        <v>58500.000000000007</v>
      </c>
      <c r="N1600" s="10">
        <v>0.3</v>
      </c>
      <c r="O1600" s="4" t="s">
        <v>18</v>
      </c>
    </row>
    <row r="1601" spans="1:15" ht="14.25" customHeight="1" x14ac:dyDescent="0.25">
      <c r="A1601" s="4" t="s">
        <v>14</v>
      </c>
      <c r="B1601" s="4">
        <v>1128299</v>
      </c>
      <c r="C1601" s="5">
        <v>44341</v>
      </c>
      <c r="D1601" s="37">
        <v>2021</v>
      </c>
      <c r="E1601" s="5" t="str">
        <f>TEXT(Sales[[#This Row],[Invoice Date]],"mmm")</f>
        <v>May</v>
      </c>
      <c r="F1601" s="4" t="s">
        <v>48</v>
      </c>
      <c r="G1601" s="4" t="s">
        <v>72</v>
      </c>
      <c r="H1601" s="4" t="s">
        <v>73</v>
      </c>
      <c r="I1601" s="6" t="s">
        <v>17</v>
      </c>
      <c r="J1601" s="7">
        <v>50</v>
      </c>
      <c r="K1601" s="8">
        <v>500</v>
      </c>
      <c r="L1601" s="9">
        <f t="shared" si="24"/>
        <v>25000</v>
      </c>
      <c r="M1601" s="9">
        <v>87500</v>
      </c>
      <c r="N1601" s="10">
        <v>0.35</v>
      </c>
      <c r="O1601" s="4" t="s">
        <v>18</v>
      </c>
    </row>
    <row r="1602" spans="1:15" ht="14.25" customHeight="1" x14ac:dyDescent="0.25">
      <c r="A1602" s="4" t="s">
        <v>14</v>
      </c>
      <c r="B1602" s="4">
        <v>1128299</v>
      </c>
      <c r="C1602" s="5">
        <v>44341</v>
      </c>
      <c r="D1602" s="37">
        <v>2021</v>
      </c>
      <c r="E1602" s="5" t="str">
        <f>TEXT(Sales[[#This Row],[Invoice Date]],"mmm")</f>
        <v>May</v>
      </c>
      <c r="F1602" s="4" t="s">
        <v>48</v>
      </c>
      <c r="G1602" s="4" t="s">
        <v>72</v>
      </c>
      <c r="H1602" s="4" t="s">
        <v>73</v>
      </c>
      <c r="I1602" s="6" t="s">
        <v>19</v>
      </c>
      <c r="J1602" s="7">
        <v>55.000000000000007</v>
      </c>
      <c r="K1602" s="8">
        <v>350</v>
      </c>
      <c r="L1602" s="9">
        <f t="shared" si="24"/>
        <v>19250.000000000004</v>
      </c>
      <c r="M1602" s="9">
        <v>67375</v>
      </c>
      <c r="N1602" s="10">
        <v>0.35</v>
      </c>
      <c r="O1602" s="4" t="s">
        <v>18</v>
      </c>
    </row>
    <row r="1603" spans="1:15" ht="14.25" customHeight="1" x14ac:dyDescent="0.25">
      <c r="A1603" s="4" t="s">
        <v>14</v>
      </c>
      <c r="B1603" s="4">
        <v>1128299</v>
      </c>
      <c r="C1603" s="5">
        <v>44341</v>
      </c>
      <c r="D1603" s="37">
        <v>2021</v>
      </c>
      <c r="E1603" s="5" t="str">
        <f>TEXT(Sales[[#This Row],[Invoice Date]],"mmm")</f>
        <v>May</v>
      </c>
      <c r="F1603" s="4" t="s">
        <v>48</v>
      </c>
      <c r="G1603" s="4" t="s">
        <v>72</v>
      </c>
      <c r="H1603" s="4" t="s">
        <v>73</v>
      </c>
      <c r="I1603" s="6" t="s">
        <v>20</v>
      </c>
      <c r="J1603" s="7">
        <v>55.000000000000007</v>
      </c>
      <c r="K1603" s="8">
        <v>350</v>
      </c>
      <c r="L1603" s="9">
        <f t="shared" ref="L1603:L1666" si="25">J1603*K1603</f>
        <v>19250.000000000004</v>
      </c>
      <c r="M1603" s="9">
        <v>67375</v>
      </c>
      <c r="N1603" s="10">
        <v>0.35</v>
      </c>
      <c r="O1603" s="4" t="s">
        <v>18</v>
      </c>
    </row>
    <row r="1604" spans="1:15" ht="14.25" customHeight="1" x14ac:dyDescent="0.25">
      <c r="A1604" s="4" t="s">
        <v>14</v>
      </c>
      <c r="B1604" s="4">
        <v>1128299</v>
      </c>
      <c r="C1604" s="5">
        <v>44341</v>
      </c>
      <c r="D1604" s="37">
        <v>2021</v>
      </c>
      <c r="E1604" s="5" t="str">
        <f>TEXT(Sales[[#This Row],[Invoice Date]],"mmm")</f>
        <v>May</v>
      </c>
      <c r="F1604" s="4" t="s">
        <v>48</v>
      </c>
      <c r="G1604" s="4" t="s">
        <v>72</v>
      </c>
      <c r="H1604" s="4" t="s">
        <v>73</v>
      </c>
      <c r="I1604" s="6" t="s">
        <v>21</v>
      </c>
      <c r="J1604" s="7">
        <v>50</v>
      </c>
      <c r="K1604" s="8">
        <v>275</v>
      </c>
      <c r="L1604" s="9">
        <f t="shared" si="25"/>
        <v>13750</v>
      </c>
      <c r="M1604" s="9">
        <v>48125</v>
      </c>
      <c r="N1604" s="10">
        <v>0.35</v>
      </c>
      <c r="O1604" s="4" t="s">
        <v>18</v>
      </c>
    </row>
    <row r="1605" spans="1:15" ht="14.25" customHeight="1" x14ac:dyDescent="0.25">
      <c r="A1605" s="4" t="s">
        <v>14</v>
      </c>
      <c r="B1605" s="4">
        <v>1128299</v>
      </c>
      <c r="C1605" s="5">
        <v>44341</v>
      </c>
      <c r="D1605" s="37">
        <v>2021</v>
      </c>
      <c r="E1605" s="5" t="str">
        <f>TEXT(Sales[[#This Row],[Invoice Date]],"mmm")</f>
        <v>May</v>
      </c>
      <c r="F1605" s="4" t="s">
        <v>48</v>
      </c>
      <c r="G1605" s="4" t="s">
        <v>72</v>
      </c>
      <c r="H1605" s="4" t="s">
        <v>73</v>
      </c>
      <c r="I1605" s="6" t="s">
        <v>22</v>
      </c>
      <c r="J1605" s="7">
        <v>44.999999999999993</v>
      </c>
      <c r="K1605" s="8">
        <v>175</v>
      </c>
      <c r="L1605" s="9">
        <f t="shared" si="25"/>
        <v>7874.9999999999991</v>
      </c>
      <c r="M1605" s="9">
        <v>31499.999999999996</v>
      </c>
      <c r="N1605" s="10">
        <v>0.4</v>
      </c>
      <c r="O1605" s="4" t="s">
        <v>18</v>
      </c>
    </row>
    <row r="1606" spans="1:15" ht="14.25" customHeight="1" x14ac:dyDescent="0.25">
      <c r="A1606" s="4" t="s">
        <v>14</v>
      </c>
      <c r="B1606" s="4">
        <v>1128299</v>
      </c>
      <c r="C1606" s="5">
        <v>44341</v>
      </c>
      <c r="D1606" s="37">
        <v>2021</v>
      </c>
      <c r="E1606" s="5" t="str">
        <f>TEXT(Sales[[#This Row],[Invoice Date]],"mmm")</f>
        <v>May</v>
      </c>
      <c r="F1606" s="4" t="s">
        <v>48</v>
      </c>
      <c r="G1606" s="4" t="s">
        <v>72</v>
      </c>
      <c r="H1606" s="4" t="s">
        <v>73</v>
      </c>
      <c r="I1606" s="6" t="s">
        <v>23</v>
      </c>
      <c r="J1606" s="7">
        <v>60</v>
      </c>
      <c r="K1606" s="8">
        <v>525</v>
      </c>
      <c r="L1606" s="9">
        <f t="shared" si="25"/>
        <v>31500</v>
      </c>
      <c r="M1606" s="9">
        <v>94500</v>
      </c>
      <c r="N1606" s="10">
        <v>0.3</v>
      </c>
      <c r="O1606" s="4" t="s">
        <v>18</v>
      </c>
    </row>
    <row r="1607" spans="1:15" ht="14.25" customHeight="1" x14ac:dyDescent="0.25">
      <c r="A1607" s="4" t="s">
        <v>14</v>
      </c>
      <c r="B1607" s="4">
        <v>1128299</v>
      </c>
      <c r="C1607" s="5">
        <v>44371</v>
      </c>
      <c r="D1607" s="37">
        <v>2021</v>
      </c>
      <c r="E1607" s="5" t="str">
        <f>TEXT(Sales[[#This Row],[Invoice Date]],"mmm")</f>
        <v>Jun</v>
      </c>
      <c r="F1607" s="4" t="s">
        <v>48</v>
      </c>
      <c r="G1607" s="4" t="s">
        <v>72</v>
      </c>
      <c r="H1607" s="4" t="s">
        <v>73</v>
      </c>
      <c r="I1607" s="6" t="s">
        <v>17</v>
      </c>
      <c r="J1607" s="7">
        <v>54.999999999999993</v>
      </c>
      <c r="K1607" s="8">
        <v>775</v>
      </c>
      <c r="L1607" s="9">
        <f t="shared" si="25"/>
        <v>42624.999999999993</v>
      </c>
      <c r="M1607" s="9">
        <v>149187.49999999997</v>
      </c>
      <c r="N1607" s="10">
        <v>0.35</v>
      </c>
      <c r="O1607" s="4" t="s">
        <v>18</v>
      </c>
    </row>
    <row r="1608" spans="1:15" ht="14.25" customHeight="1" x14ac:dyDescent="0.25">
      <c r="A1608" s="4" t="s">
        <v>14</v>
      </c>
      <c r="B1608" s="4">
        <v>1128299</v>
      </c>
      <c r="C1608" s="5">
        <v>44371</v>
      </c>
      <c r="D1608" s="37">
        <v>2021</v>
      </c>
      <c r="E1608" s="5" t="str">
        <f>TEXT(Sales[[#This Row],[Invoice Date]],"mmm")</f>
        <v>Jun</v>
      </c>
      <c r="F1608" s="4" t="s">
        <v>48</v>
      </c>
      <c r="G1608" s="4" t="s">
        <v>72</v>
      </c>
      <c r="H1608" s="4" t="s">
        <v>73</v>
      </c>
      <c r="I1608" s="6" t="s">
        <v>19</v>
      </c>
      <c r="J1608" s="7">
        <v>64.999999999999986</v>
      </c>
      <c r="K1608" s="8">
        <v>650</v>
      </c>
      <c r="L1608" s="9">
        <f t="shared" si="25"/>
        <v>42249.999999999993</v>
      </c>
      <c r="M1608" s="9">
        <v>147874.99999999994</v>
      </c>
      <c r="N1608" s="10">
        <v>0.35</v>
      </c>
      <c r="O1608" s="4" t="s">
        <v>18</v>
      </c>
    </row>
    <row r="1609" spans="1:15" ht="14.25" customHeight="1" x14ac:dyDescent="0.25">
      <c r="A1609" s="4" t="s">
        <v>14</v>
      </c>
      <c r="B1609" s="4">
        <v>1128299</v>
      </c>
      <c r="C1609" s="5">
        <v>44371</v>
      </c>
      <c r="D1609" s="37">
        <v>2021</v>
      </c>
      <c r="E1609" s="5" t="str">
        <f>TEXT(Sales[[#This Row],[Invoice Date]],"mmm")</f>
        <v>Jun</v>
      </c>
      <c r="F1609" s="4" t="s">
        <v>48</v>
      </c>
      <c r="G1609" s="4" t="s">
        <v>72</v>
      </c>
      <c r="H1609" s="4" t="s">
        <v>73</v>
      </c>
      <c r="I1609" s="6" t="s">
        <v>20</v>
      </c>
      <c r="J1609" s="7">
        <v>80</v>
      </c>
      <c r="K1609" s="8">
        <v>650</v>
      </c>
      <c r="L1609" s="9">
        <f t="shared" si="25"/>
        <v>52000</v>
      </c>
      <c r="M1609" s="9">
        <v>182000</v>
      </c>
      <c r="N1609" s="10">
        <v>0.35</v>
      </c>
      <c r="O1609" s="4" t="s">
        <v>18</v>
      </c>
    </row>
    <row r="1610" spans="1:15" ht="14.25" customHeight="1" x14ac:dyDescent="0.25">
      <c r="A1610" s="4" t="s">
        <v>14</v>
      </c>
      <c r="B1610" s="4">
        <v>1128299</v>
      </c>
      <c r="C1610" s="5">
        <v>44371</v>
      </c>
      <c r="D1610" s="37">
        <v>2021</v>
      </c>
      <c r="E1610" s="5" t="str">
        <f>TEXT(Sales[[#This Row],[Invoice Date]],"mmm")</f>
        <v>Jun</v>
      </c>
      <c r="F1610" s="4" t="s">
        <v>48</v>
      </c>
      <c r="G1610" s="4" t="s">
        <v>72</v>
      </c>
      <c r="H1610" s="4" t="s">
        <v>73</v>
      </c>
      <c r="I1610" s="6" t="s">
        <v>21</v>
      </c>
      <c r="J1610" s="7">
        <v>80</v>
      </c>
      <c r="K1610" s="8">
        <v>525</v>
      </c>
      <c r="L1610" s="9">
        <f t="shared" si="25"/>
        <v>42000</v>
      </c>
      <c r="M1610" s="9">
        <v>147000</v>
      </c>
      <c r="N1610" s="10">
        <v>0.35</v>
      </c>
      <c r="O1610" s="4" t="s">
        <v>18</v>
      </c>
    </row>
    <row r="1611" spans="1:15" ht="14.25" customHeight="1" x14ac:dyDescent="0.25">
      <c r="A1611" s="4" t="s">
        <v>14</v>
      </c>
      <c r="B1611" s="4">
        <v>1128299</v>
      </c>
      <c r="C1611" s="5">
        <v>44371</v>
      </c>
      <c r="D1611" s="37">
        <v>2021</v>
      </c>
      <c r="E1611" s="5" t="str">
        <f>TEXT(Sales[[#This Row],[Invoice Date]],"mmm")</f>
        <v>Jun</v>
      </c>
      <c r="F1611" s="4" t="s">
        <v>48</v>
      </c>
      <c r="G1611" s="4" t="s">
        <v>72</v>
      </c>
      <c r="H1611" s="4" t="s">
        <v>73</v>
      </c>
      <c r="I1611" s="6" t="s">
        <v>22</v>
      </c>
      <c r="J1611" s="7">
        <v>90</v>
      </c>
      <c r="K1611" s="8">
        <v>400</v>
      </c>
      <c r="L1611" s="9">
        <f t="shared" si="25"/>
        <v>36000</v>
      </c>
      <c r="M1611" s="9">
        <v>144000</v>
      </c>
      <c r="N1611" s="10">
        <v>0.4</v>
      </c>
      <c r="O1611" s="4" t="s">
        <v>18</v>
      </c>
    </row>
    <row r="1612" spans="1:15" ht="14.25" customHeight="1" x14ac:dyDescent="0.25">
      <c r="A1612" s="4" t="s">
        <v>14</v>
      </c>
      <c r="B1612" s="4">
        <v>1128299</v>
      </c>
      <c r="C1612" s="5">
        <v>44371</v>
      </c>
      <c r="D1612" s="37">
        <v>2021</v>
      </c>
      <c r="E1612" s="5" t="str">
        <f>TEXT(Sales[[#This Row],[Invoice Date]],"mmm")</f>
        <v>Jun</v>
      </c>
      <c r="F1612" s="4" t="s">
        <v>48</v>
      </c>
      <c r="G1612" s="4" t="s">
        <v>72</v>
      </c>
      <c r="H1612" s="4" t="s">
        <v>73</v>
      </c>
      <c r="I1612" s="6" t="s">
        <v>23</v>
      </c>
      <c r="J1612" s="7">
        <v>105</v>
      </c>
      <c r="K1612" s="8">
        <v>700</v>
      </c>
      <c r="L1612" s="9">
        <f t="shared" si="25"/>
        <v>73500</v>
      </c>
      <c r="M1612" s="9">
        <v>220500</v>
      </c>
      <c r="N1612" s="10">
        <v>0.3</v>
      </c>
      <c r="O1612" s="4" t="s">
        <v>18</v>
      </c>
    </row>
    <row r="1613" spans="1:15" ht="14.25" customHeight="1" x14ac:dyDescent="0.25">
      <c r="A1613" s="4" t="s">
        <v>14</v>
      </c>
      <c r="B1613" s="4">
        <v>1128299</v>
      </c>
      <c r="C1613" s="5">
        <v>44400</v>
      </c>
      <c r="D1613" s="37">
        <v>2021</v>
      </c>
      <c r="E1613" s="5" t="str">
        <f>TEXT(Sales[[#This Row],[Invoice Date]],"mmm")</f>
        <v>Jul</v>
      </c>
      <c r="F1613" s="4" t="s">
        <v>48</v>
      </c>
      <c r="G1613" s="4" t="s">
        <v>72</v>
      </c>
      <c r="H1613" s="4" t="s">
        <v>73</v>
      </c>
      <c r="I1613" s="6" t="s">
        <v>17</v>
      </c>
      <c r="J1613" s="7">
        <v>85</v>
      </c>
      <c r="K1613" s="8">
        <v>850</v>
      </c>
      <c r="L1613" s="9">
        <f t="shared" si="25"/>
        <v>72250</v>
      </c>
      <c r="M1613" s="9">
        <v>252874.99999999997</v>
      </c>
      <c r="N1613" s="10">
        <v>0.35</v>
      </c>
      <c r="O1613" s="4" t="s">
        <v>18</v>
      </c>
    </row>
    <row r="1614" spans="1:15" ht="14.25" customHeight="1" x14ac:dyDescent="0.25">
      <c r="A1614" s="4" t="s">
        <v>14</v>
      </c>
      <c r="B1614" s="4">
        <v>1128299</v>
      </c>
      <c r="C1614" s="5">
        <v>44400</v>
      </c>
      <c r="D1614" s="37">
        <v>2021</v>
      </c>
      <c r="E1614" s="5" t="str">
        <f>TEXT(Sales[[#This Row],[Invoice Date]],"mmm")</f>
        <v>Jul</v>
      </c>
      <c r="F1614" s="4" t="s">
        <v>48</v>
      </c>
      <c r="G1614" s="4" t="s">
        <v>72</v>
      </c>
      <c r="H1614" s="4" t="s">
        <v>73</v>
      </c>
      <c r="I1614" s="6" t="s">
        <v>19</v>
      </c>
      <c r="J1614" s="7">
        <v>90</v>
      </c>
      <c r="K1614" s="8">
        <v>700</v>
      </c>
      <c r="L1614" s="9">
        <f t="shared" si="25"/>
        <v>63000</v>
      </c>
      <c r="M1614" s="9">
        <v>220500</v>
      </c>
      <c r="N1614" s="10">
        <v>0.35</v>
      </c>
      <c r="O1614" s="4" t="s">
        <v>18</v>
      </c>
    </row>
    <row r="1615" spans="1:15" ht="14.25" customHeight="1" x14ac:dyDescent="0.25">
      <c r="A1615" s="4" t="s">
        <v>14</v>
      </c>
      <c r="B1615" s="4">
        <v>1128299</v>
      </c>
      <c r="C1615" s="5">
        <v>44400</v>
      </c>
      <c r="D1615" s="37">
        <v>2021</v>
      </c>
      <c r="E1615" s="5" t="str">
        <f>TEXT(Sales[[#This Row],[Invoice Date]],"mmm")</f>
        <v>Jul</v>
      </c>
      <c r="F1615" s="4" t="s">
        <v>48</v>
      </c>
      <c r="G1615" s="4" t="s">
        <v>72</v>
      </c>
      <c r="H1615" s="4" t="s">
        <v>73</v>
      </c>
      <c r="I1615" s="6" t="s">
        <v>20</v>
      </c>
      <c r="J1615" s="7">
        <v>90</v>
      </c>
      <c r="K1615" s="8">
        <v>650</v>
      </c>
      <c r="L1615" s="9">
        <f t="shared" si="25"/>
        <v>58500</v>
      </c>
      <c r="M1615" s="9">
        <v>204750</v>
      </c>
      <c r="N1615" s="10">
        <v>0.35</v>
      </c>
      <c r="O1615" s="4" t="s">
        <v>18</v>
      </c>
    </row>
    <row r="1616" spans="1:15" ht="14.25" customHeight="1" x14ac:dyDescent="0.25">
      <c r="A1616" s="4" t="s">
        <v>14</v>
      </c>
      <c r="B1616" s="4">
        <v>1128299</v>
      </c>
      <c r="C1616" s="5">
        <v>44400</v>
      </c>
      <c r="D1616" s="37">
        <v>2021</v>
      </c>
      <c r="E1616" s="5" t="str">
        <f>TEXT(Sales[[#This Row],[Invoice Date]],"mmm")</f>
        <v>Jul</v>
      </c>
      <c r="F1616" s="4" t="s">
        <v>48</v>
      </c>
      <c r="G1616" s="4" t="s">
        <v>72</v>
      </c>
      <c r="H1616" s="4" t="s">
        <v>73</v>
      </c>
      <c r="I1616" s="6" t="s">
        <v>21</v>
      </c>
      <c r="J1616" s="7">
        <v>85</v>
      </c>
      <c r="K1616" s="8">
        <v>550</v>
      </c>
      <c r="L1616" s="9">
        <f t="shared" si="25"/>
        <v>46750</v>
      </c>
      <c r="M1616" s="9">
        <v>163625</v>
      </c>
      <c r="N1616" s="10">
        <v>0.35</v>
      </c>
      <c r="O1616" s="4" t="s">
        <v>18</v>
      </c>
    </row>
    <row r="1617" spans="1:15" ht="14.25" customHeight="1" x14ac:dyDescent="0.25">
      <c r="A1617" s="4" t="s">
        <v>14</v>
      </c>
      <c r="B1617" s="4">
        <v>1128299</v>
      </c>
      <c r="C1617" s="5">
        <v>44400</v>
      </c>
      <c r="D1617" s="37">
        <v>2021</v>
      </c>
      <c r="E1617" s="5" t="str">
        <f>TEXT(Sales[[#This Row],[Invoice Date]],"mmm")</f>
        <v>Jul</v>
      </c>
      <c r="F1617" s="4" t="s">
        <v>48</v>
      </c>
      <c r="G1617" s="4" t="s">
        <v>72</v>
      </c>
      <c r="H1617" s="4" t="s">
        <v>73</v>
      </c>
      <c r="I1617" s="6" t="s">
        <v>22</v>
      </c>
      <c r="J1617" s="7">
        <v>90</v>
      </c>
      <c r="K1617" s="8">
        <v>600</v>
      </c>
      <c r="L1617" s="9">
        <f t="shared" si="25"/>
        <v>54000</v>
      </c>
      <c r="M1617" s="9">
        <v>216000</v>
      </c>
      <c r="N1617" s="10">
        <v>0.4</v>
      </c>
      <c r="O1617" s="4" t="s">
        <v>18</v>
      </c>
    </row>
    <row r="1618" spans="1:15" ht="14.25" customHeight="1" x14ac:dyDescent="0.25">
      <c r="A1618" s="4" t="s">
        <v>14</v>
      </c>
      <c r="B1618" s="4">
        <v>1128299</v>
      </c>
      <c r="C1618" s="5">
        <v>44400</v>
      </c>
      <c r="D1618" s="37">
        <v>2021</v>
      </c>
      <c r="E1618" s="5" t="str">
        <f>TEXT(Sales[[#This Row],[Invoice Date]],"mmm")</f>
        <v>Jul</v>
      </c>
      <c r="F1618" s="4" t="s">
        <v>48</v>
      </c>
      <c r="G1618" s="4" t="s">
        <v>72</v>
      </c>
      <c r="H1618" s="4" t="s">
        <v>73</v>
      </c>
      <c r="I1618" s="6" t="s">
        <v>23</v>
      </c>
      <c r="J1618" s="7">
        <v>105</v>
      </c>
      <c r="K1618" s="8">
        <v>600</v>
      </c>
      <c r="L1618" s="9">
        <f t="shared" si="25"/>
        <v>63000</v>
      </c>
      <c r="M1618" s="9">
        <v>189000</v>
      </c>
      <c r="N1618" s="10">
        <v>0.3</v>
      </c>
      <c r="O1618" s="4" t="s">
        <v>18</v>
      </c>
    </row>
    <row r="1619" spans="1:15" ht="14.25" customHeight="1" x14ac:dyDescent="0.25">
      <c r="A1619" s="4" t="s">
        <v>14</v>
      </c>
      <c r="B1619" s="4">
        <v>1128299</v>
      </c>
      <c r="C1619" s="5">
        <v>44432</v>
      </c>
      <c r="D1619" s="37">
        <v>2021</v>
      </c>
      <c r="E1619" s="5" t="str">
        <f>TEXT(Sales[[#This Row],[Invoice Date]],"mmm")</f>
        <v>Aug</v>
      </c>
      <c r="F1619" s="4" t="s">
        <v>48</v>
      </c>
      <c r="G1619" s="4" t="s">
        <v>72</v>
      </c>
      <c r="H1619" s="4" t="s">
        <v>73</v>
      </c>
      <c r="I1619" s="6" t="s">
        <v>17</v>
      </c>
      <c r="J1619" s="7">
        <v>90</v>
      </c>
      <c r="K1619" s="8">
        <v>800</v>
      </c>
      <c r="L1619" s="9">
        <f t="shared" si="25"/>
        <v>72000</v>
      </c>
      <c r="M1619" s="9">
        <v>251999.99999999997</v>
      </c>
      <c r="N1619" s="10">
        <v>0.35</v>
      </c>
      <c r="O1619" s="4" t="s">
        <v>18</v>
      </c>
    </row>
    <row r="1620" spans="1:15" ht="14.25" customHeight="1" x14ac:dyDescent="0.25">
      <c r="A1620" s="4" t="s">
        <v>14</v>
      </c>
      <c r="B1620" s="4">
        <v>1128299</v>
      </c>
      <c r="C1620" s="5">
        <v>44432</v>
      </c>
      <c r="D1620" s="37">
        <v>2021</v>
      </c>
      <c r="E1620" s="5" t="str">
        <f>TEXT(Sales[[#This Row],[Invoice Date]],"mmm")</f>
        <v>Aug</v>
      </c>
      <c r="F1620" s="4" t="s">
        <v>48</v>
      </c>
      <c r="G1620" s="4" t="s">
        <v>72</v>
      </c>
      <c r="H1620" s="4" t="s">
        <v>73</v>
      </c>
      <c r="I1620" s="6" t="s">
        <v>19</v>
      </c>
      <c r="J1620" s="7">
        <v>80</v>
      </c>
      <c r="K1620" s="8">
        <v>775</v>
      </c>
      <c r="L1620" s="9">
        <f t="shared" si="25"/>
        <v>62000</v>
      </c>
      <c r="M1620" s="9">
        <v>217000</v>
      </c>
      <c r="N1620" s="10">
        <v>0.35</v>
      </c>
      <c r="O1620" s="4" t="s">
        <v>18</v>
      </c>
    </row>
    <row r="1621" spans="1:15" ht="14.25" customHeight="1" x14ac:dyDescent="0.25">
      <c r="A1621" s="4" t="s">
        <v>14</v>
      </c>
      <c r="B1621" s="4">
        <v>1128299</v>
      </c>
      <c r="C1621" s="5">
        <v>44432</v>
      </c>
      <c r="D1621" s="37">
        <v>2021</v>
      </c>
      <c r="E1621" s="5" t="str">
        <f>TEXT(Sales[[#This Row],[Invoice Date]],"mmm")</f>
        <v>Aug</v>
      </c>
      <c r="F1621" s="4" t="s">
        <v>48</v>
      </c>
      <c r="G1621" s="4" t="s">
        <v>72</v>
      </c>
      <c r="H1621" s="4" t="s">
        <v>73</v>
      </c>
      <c r="I1621" s="6" t="s">
        <v>20</v>
      </c>
      <c r="J1621" s="7">
        <v>70</v>
      </c>
      <c r="K1621" s="8">
        <v>650</v>
      </c>
      <c r="L1621" s="9">
        <f t="shared" si="25"/>
        <v>45500</v>
      </c>
      <c r="M1621" s="9">
        <v>159250</v>
      </c>
      <c r="N1621" s="10">
        <v>0.35</v>
      </c>
      <c r="O1621" s="4" t="s">
        <v>18</v>
      </c>
    </row>
    <row r="1622" spans="1:15" ht="14.25" customHeight="1" x14ac:dyDescent="0.25">
      <c r="A1622" s="4" t="s">
        <v>14</v>
      </c>
      <c r="B1622" s="4">
        <v>1128299</v>
      </c>
      <c r="C1622" s="5">
        <v>44432</v>
      </c>
      <c r="D1622" s="37">
        <v>2021</v>
      </c>
      <c r="E1622" s="5" t="str">
        <f>TEXT(Sales[[#This Row],[Invoice Date]],"mmm")</f>
        <v>Aug</v>
      </c>
      <c r="F1622" s="4" t="s">
        <v>48</v>
      </c>
      <c r="G1622" s="4" t="s">
        <v>72</v>
      </c>
      <c r="H1622" s="4" t="s">
        <v>73</v>
      </c>
      <c r="I1622" s="6" t="s">
        <v>21</v>
      </c>
      <c r="J1622" s="7">
        <v>70</v>
      </c>
      <c r="K1622" s="8">
        <v>425</v>
      </c>
      <c r="L1622" s="9">
        <f t="shared" si="25"/>
        <v>29750</v>
      </c>
      <c r="M1622" s="9">
        <v>104125</v>
      </c>
      <c r="N1622" s="10">
        <v>0.35</v>
      </c>
      <c r="O1622" s="4" t="s">
        <v>18</v>
      </c>
    </row>
    <row r="1623" spans="1:15" ht="14.25" customHeight="1" x14ac:dyDescent="0.25">
      <c r="A1623" s="4" t="s">
        <v>14</v>
      </c>
      <c r="B1623" s="4">
        <v>1128299</v>
      </c>
      <c r="C1623" s="5">
        <v>44432</v>
      </c>
      <c r="D1623" s="37">
        <v>2021</v>
      </c>
      <c r="E1623" s="5" t="str">
        <f>TEXT(Sales[[#This Row],[Invoice Date]],"mmm")</f>
        <v>Aug</v>
      </c>
      <c r="F1623" s="4" t="s">
        <v>48</v>
      </c>
      <c r="G1623" s="4" t="s">
        <v>72</v>
      </c>
      <c r="H1623" s="4" t="s">
        <v>73</v>
      </c>
      <c r="I1623" s="6" t="s">
        <v>22</v>
      </c>
      <c r="J1623" s="7">
        <v>70</v>
      </c>
      <c r="K1623" s="8">
        <v>425</v>
      </c>
      <c r="L1623" s="9">
        <f t="shared" si="25"/>
        <v>29750</v>
      </c>
      <c r="M1623" s="9">
        <v>119000</v>
      </c>
      <c r="N1623" s="10">
        <v>0.4</v>
      </c>
      <c r="O1623" s="4" t="s">
        <v>18</v>
      </c>
    </row>
    <row r="1624" spans="1:15" ht="14.25" customHeight="1" x14ac:dyDescent="0.25">
      <c r="A1624" s="4" t="s">
        <v>14</v>
      </c>
      <c r="B1624" s="4">
        <v>1128299</v>
      </c>
      <c r="C1624" s="5">
        <v>44432</v>
      </c>
      <c r="D1624" s="37">
        <v>2021</v>
      </c>
      <c r="E1624" s="5" t="str">
        <f>TEXT(Sales[[#This Row],[Invoice Date]],"mmm")</f>
        <v>Aug</v>
      </c>
      <c r="F1624" s="4" t="s">
        <v>48</v>
      </c>
      <c r="G1624" s="4" t="s">
        <v>72</v>
      </c>
      <c r="H1624" s="4" t="s">
        <v>73</v>
      </c>
      <c r="I1624" s="6" t="s">
        <v>23</v>
      </c>
      <c r="J1624" s="7">
        <v>75</v>
      </c>
      <c r="K1624" s="8">
        <v>250</v>
      </c>
      <c r="L1624" s="9">
        <f t="shared" si="25"/>
        <v>18750</v>
      </c>
      <c r="M1624" s="9">
        <v>56250</v>
      </c>
      <c r="N1624" s="10">
        <v>0.3</v>
      </c>
      <c r="O1624" s="4" t="s">
        <v>18</v>
      </c>
    </row>
    <row r="1625" spans="1:15" ht="14.25" customHeight="1" x14ac:dyDescent="0.25">
      <c r="A1625" s="4" t="s">
        <v>14</v>
      </c>
      <c r="B1625" s="4">
        <v>1128299</v>
      </c>
      <c r="C1625" s="5">
        <v>44464</v>
      </c>
      <c r="D1625" s="37">
        <v>2021</v>
      </c>
      <c r="E1625" s="5" t="str">
        <f>TEXT(Sales[[#This Row],[Invoice Date]],"mmm")</f>
        <v>Sep</v>
      </c>
      <c r="F1625" s="4" t="s">
        <v>48</v>
      </c>
      <c r="G1625" s="4" t="s">
        <v>72</v>
      </c>
      <c r="H1625" s="4" t="s">
        <v>73</v>
      </c>
      <c r="I1625" s="6" t="s">
        <v>17</v>
      </c>
      <c r="J1625" s="7">
        <v>50.000000000000014</v>
      </c>
      <c r="K1625" s="8">
        <v>450</v>
      </c>
      <c r="L1625" s="9">
        <f t="shared" si="25"/>
        <v>22500.000000000007</v>
      </c>
      <c r="M1625" s="9">
        <v>78750.000000000015</v>
      </c>
      <c r="N1625" s="10">
        <v>0.35</v>
      </c>
      <c r="O1625" s="4" t="s">
        <v>18</v>
      </c>
    </row>
    <row r="1626" spans="1:15" ht="14.25" customHeight="1" x14ac:dyDescent="0.25">
      <c r="A1626" s="4" t="s">
        <v>14</v>
      </c>
      <c r="B1626" s="4">
        <v>1128299</v>
      </c>
      <c r="C1626" s="5">
        <v>44464</v>
      </c>
      <c r="D1626" s="37">
        <v>2021</v>
      </c>
      <c r="E1626" s="5" t="str">
        <f>TEXT(Sales[[#This Row],[Invoice Date]],"mmm")</f>
        <v>Sep</v>
      </c>
      <c r="F1626" s="4" t="s">
        <v>48</v>
      </c>
      <c r="G1626" s="4" t="s">
        <v>72</v>
      </c>
      <c r="H1626" s="4" t="s">
        <v>73</v>
      </c>
      <c r="I1626" s="6" t="s">
        <v>19</v>
      </c>
      <c r="J1626" s="7">
        <v>55.000000000000014</v>
      </c>
      <c r="K1626" s="8">
        <v>450</v>
      </c>
      <c r="L1626" s="9">
        <f t="shared" si="25"/>
        <v>24750.000000000007</v>
      </c>
      <c r="M1626" s="9">
        <v>86625.000000000015</v>
      </c>
      <c r="N1626" s="10">
        <v>0.35</v>
      </c>
      <c r="O1626" s="4" t="s">
        <v>18</v>
      </c>
    </row>
    <row r="1627" spans="1:15" ht="14.25" customHeight="1" x14ac:dyDescent="0.25">
      <c r="A1627" s="4" t="s">
        <v>14</v>
      </c>
      <c r="B1627" s="4">
        <v>1128299</v>
      </c>
      <c r="C1627" s="5">
        <v>44464</v>
      </c>
      <c r="D1627" s="37">
        <v>2021</v>
      </c>
      <c r="E1627" s="5" t="str">
        <f>TEXT(Sales[[#This Row],[Invoice Date]],"mmm")</f>
        <v>Sep</v>
      </c>
      <c r="F1627" s="4" t="s">
        <v>48</v>
      </c>
      <c r="G1627" s="4" t="s">
        <v>72</v>
      </c>
      <c r="H1627" s="4" t="s">
        <v>73</v>
      </c>
      <c r="I1627" s="6" t="s">
        <v>20</v>
      </c>
      <c r="J1627" s="7">
        <v>50.000000000000014</v>
      </c>
      <c r="K1627" s="8">
        <v>250</v>
      </c>
      <c r="L1627" s="9">
        <f t="shared" si="25"/>
        <v>12500.000000000004</v>
      </c>
      <c r="M1627" s="9">
        <v>43750.000000000007</v>
      </c>
      <c r="N1627" s="10">
        <v>0.35</v>
      </c>
      <c r="O1627" s="4" t="s">
        <v>18</v>
      </c>
    </row>
    <row r="1628" spans="1:15" ht="14.25" customHeight="1" x14ac:dyDescent="0.25">
      <c r="A1628" s="4" t="s">
        <v>14</v>
      </c>
      <c r="B1628" s="4">
        <v>1128299</v>
      </c>
      <c r="C1628" s="5">
        <v>44464</v>
      </c>
      <c r="D1628" s="37">
        <v>2021</v>
      </c>
      <c r="E1628" s="5" t="str">
        <f>TEXT(Sales[[#This Row],[Invoice Date]],"mmm")</f>
        <v>Sep</v>
      </c>
      <c r="F1628" s="4" t="s">
        <v>48</v>
      </c>
      <c r="G1628" s="4" t="s">
        <v>72</v>
      </c>
      <c r="H1628" s="4" t="s">
        <v>73</v>
      </c>
      <c r="I1628" s="6" t="s">
        <v>21</v>
      </c>
      <c r="J1628" s="7">
        <v>50.000000000000014</v>
      </c>
      <c r="K1628" s="8">
        <v>200</v>
      </c>
      <c r="L1628" s="9">
        <f t="shared" si="25"/>
        <v>10000.000000000004</v>
      </c>
      <c r="M1628" s="9">
        <v>35000.000000000007</v>
      </c>
      <c r="N1628" s="10">
        <v>0.35</v>
      </c>
      <c r="O1628" s="4" t="s">
        <v>18</v>
      </c>
    </row>
    <row r="1629" spans="1:15" ht="14.25" customHeight="1" x14ac:dyDescent="0.25">
      <c r="A1629" s="4" t="s">
        <v>14</v>
      </c>
      <c r="B1629" s="4">
        <v>1128299</v>
      </c>
      <c r="C1629" s="5">
        <v>44464</v>
      </c>
      <c r="D1629" s="37">
        <v>2021</v>
      </c>
      <c r="E1629" s="5" t="str">
        <f>TEXT(Sales[[#This Row],[Invoice Date]],"mmm")</f>
        <v>Sep</v>
      </c>
      <c r="F1629" s="4" t="s">
        <v>48</v>
      </c>
      <c r="G1629" s="4" t="s">
        <v>72</v>
      </c>
      <c r="H1629" s="4" t="s">
        <v>73</v>
      </c>
      <c r="I1629" s="6" t="s">
        <v>22</v>
      </c>
      <c r="J1629" s="7">
        <v>60.000000000000007</v>
      </c>
      <c r="K1629" s="8">
        <v>225</v>
      </c>
      <c r="L1629" s="9">
        <f t="shared" si="25"/>
        <v>13500.000000000002</v>
      </c>
      <c r="M1629" s="9">
        <v>54000.000000000015</v>
      </c>
      <c r="N1629" s="10">
        <v>0.4</v>
      </c>
      <c r="O1629" s="4" t="s">
        <v>18</v>
      </c>
    </row>
    <row r="1630" spans="1:15" ht="14.25" customHeight="1" x14ac:dyDescent="0.25">
      <c r="A1630" s="4" t="s">
        <v>14</v>
      </c>
      <c r="B1630" s="4">
        <v>1128299</v>
      </c>
      <c r="C1630" s="5">
        <v>44464</v>
      </c>
      <c r="D1630" s="37">
        <v>2021</v>
      </c>
      <c r="E1630" s="5" t="str">
        <f>TEXT(Sales[[#This Row],[Invoice Date]],"mmm")</f>
        <v>Sep</v>
      </c>
      <c r="F1630" s="4" t="s">
        <v>48</v>
      </c>
      <c r="G1630" s="4" t="s">
        <v>72</v>
      </c>
      <c r="H1630" s="4" t="s">
        <v>73</v>
      </c>
      <c r="I1630" s="6" t="s">
        <v>23</v>
      </c>
      <c r="J1630" s="7">
        <v>44.999999999999993</v>
      </c>
      <c r="K1630" s="8">
        <v>250</v>
      </c>
      <c r="L1630" s="9">
        <f t="shared" si="25"/>
        <v>11249.999999999998</v>
      </c>
      <c r="M1630" s="9">
        <v>33749.999999999993</v>
      </c>
      <c r="N1630" s="10">
        <v>0.3</v>
      </c>
      <c r="O1630" s="4" t="s">
        <v>18</v>
      </c>
    </row>
    <row r="1631" spans="1:15" ht="14.25" customHeight="1" x14ac:dyDescent="0.25">
      <c r="A1631" s="4" t="s">
        <v>14</v>
      </c>
      <c r="B1631" s="4">
        <v>1128299</v>
      </c>
      <c r="C1631" s="5">
        <v>44493</v>
      </c>
      <c r="D1631" s="37">
        <v>2021</v>
      </c>
      <c r="E1631" s="5" t="str">
        <f>TEXT(Sales[[#This Row],[Invoice Date]],"mmm")</f>
        <v>Oct</v>
      </c>
      <c r="F1631" s="4" t="s">
        <v>48</v>
      </c>
      <c r="G1631" s="4" t="s">
        <v>72</v>
      </c>
      <c r="H1631" s="4" t="s">
        <v>73</v>
      </c>
      <c r="I1631" s="6" t="s">
        <v>17</v>
      </c>
      <c r="J1631" s="7">
        <v>40</v>
      </c>
      <c r="K1631" s="8">
        <v>350</v>
      </c>
      <c r="L1631" s="9">
        <f t="shared" si="25"/>
        <v>14000</v>
      </c>
      <c r="M1631" s="9">
        <v>49000</v>
      </c>
      <c r="N1631" s="10">
        <v>0.35</v>
      </c>
      <c r="O1631" s="4" t="s">
        <v>18</v>
      </c>
    </row>
    <row r="1632" spans="1:15" ht="14.25" customHeight="1" x14ac:dyDescent="0.25">
      <c r="A1632" s="4" t="s">
        <v>14</v>
      </c>
      <c r="B1632" s="4">
        <v>1128299</v>
      </c>
      <c r="C1632" s="5">
        <v>44493</v>
      </c>
      <c r="D1632" s="37">
        <v>2021</v>
      </c>
      <c r="E1632" s="5" t="str">
        <f>TEXT(Sales[[#This Row],[Invoice Date]],"mmm")</f>
        <v>Oct</v>
      </c>
      <c r="F1632" s="4" t="s">
        <v>48</v>
      </c>
      <c r="G1632" s="4" t="s">
        <v>72</v>
      </c>
      <c r="H1632" s="4" t="s">
        <v>73</v>
      </c>
      <c r="I1632" s="6" t="s">
        <v>19</v>
      </c>
      <c r="J1632" s="7">
        <v>55.000000000000014</v>
      </c>
      <c r="K1632" s="8">
        <v>525</v>
      </c>
      <c r="L1632" s="9">
        <f t="shared" si="25"/>
        <v>28875.000000000007</v>
      </c>
      <c r="M1632" s="9">
        <v>101062.50000000001</v>
      </c>
      <c r="N1632" s="10">
        <v>0.35</v>
      </c>
      <c r="O1632" s="4" t="s">
        <v>18</v>
      </c>
    </row>
    <row r="1633" spans="1:15" ht="14.25" customHeight="1" x14ac:dyDescent="0.25">
      <c r="A1633" s="4" t="s">
        <v>14</v>
      </c>
      <c r="B1633" s="4">
        <v>1128299</v>
      </c>
      <c r="C1633" s="5">
        <v>44493</v>
      </c>
      <c r="D1633" s="37">
        <v>2021</v>
      </c>
      <c r="E1633" s="5" t="str">
        <f>TEXT(Sales[[#This Row],[Invoice Date]],"mmm")</f>
        <v>Oct</v>
      </c>
      <c r="F1633" s="4" t="s">
        <v>48</v>
      </c>
      <c r="G1633" s="4" t="s">
        <v>72</v>
      </c>
      <c r="H1633" s="4" t="s">
        <v>73</v>
      </c>
      <c r="I1633" s="6" t="s">
        <v>20</v>
      </c>
      <c r="J1633" s="7">
        <v>50.000000000000014</v>
      </c>
      <c r="K1633" s="8">
        <v>350</v>
      </c>
      <c r="L1633" s="9">
        <f t="shared" si="25"/>
        <v>17500.000000000004</v>
      </c>
      <c r="M1633" s="9">
        <v>61250.000000000015</v>
      </c>
      <c r="N1633" s="10">
        <v>0.35</v>
      </c>
      <c r="O1633" s="4" t="s">
        <v>18</v>
      </c>
    </row>
    <row r="1634" spans="1:15" ht="14.25" customHeight="1" x14ac:dyDescent="0.25">
      <c r="A1634" s="4" t="s">
        <v>14</v>
      </c>
      <c r="B1634" s="4">
        <v>1128299</v>
      </c>
      <c r="C1634" s="5">
        <v>44493</v>
      </c>
      <c r="D1634" s="37">
        <v>2021</v>
      </c>
      <c r="E1634" s="5" t="str">
        <f>TEXT(Sales[[#This Row],[Invoice Date]],"mmm")</f>
        <v>Oct</v>
      </c>
      <c r="F1634" s="4" t="s">
        <v>48</v>
      </c>
      <c r="G1634" s="4" t="s">
        <v>72</v>
      </c>
      <c r="H1634" s="4" t="s">
        <v>73</v>
      </c>
      <c r="I1634" s="6" t="s">
        <v>21</v>
      </c>
      <c r="J1634" s="7">
        <v>45.000000000000007</v>
      </c>
      <c r="K1634" s="8">
        <v>325</v>
      </c>
      <c r="L1634" s="9">
        <f t="shared" si="25"/>
        <v>14625.000000000002</v>
      </c>
      <c r="M1634" s="9">
        <v>51187.500000000007</v>
      </c>
      <c r="N1634" s="10">
        <v>0.35</v>
      </c>
      <c r="O1634" s="4" t="s">
        <v>18</v>
      </c>
    </row>
    <row r="1635" spans="1:15" ht="14.25" customHeight="1" x14ac:dyDescent="0.25">
      <c r="A1635" s="4" t="s">
        <v>14</v>
      </c>
      <c r="B1635" s="4">
        <v>1128299</v>
      </c>
      <c r="C1635" s="5">
        <v>44493</v>
      </c>
      <c r="D1635" s="37">
        <v>2021</v>
      </c>
      <c r="E1635" s="5" t="str">
        <f>TEXT(Sales[[#This Row],[Invoice Date]],"mmm")</f>
        <v>Oct</v>
      </c>
      <c r="F1635" s="4" t="s">
        <v>48</v>
      </c>
      <c r="G1635" s="4" t="s">
        <v>72</v>
      </c>
      <c r="H1635" s="4" t="s">
        <v>73</v>
      </c>
      <c r="I1635" s="6" t="s">
        <v>22</v>
      </c>
      <c r="J1635" s="7">
        <v>55.000000000000007</v>
      </c>
      <c r="K1635" s="8">
        <v>300</v>
      </c>
      <c r="L1635" s="9">
        <f t="shared" si="25"/>
        <v>16500.000000000004</v>
      </c>
      <c r="M1635" s="9">
        <v>66000.000000000015</v>
      </c>
      <c r="N1635" s="10">
        <v>0.4</v>
      </c>
      <c r="O1635" s="4" t="s">
        <v>18</v>
      </c>
    </row>
    <row r="1636" spans="1:15" ht="14.25" customHeight="1" x14ac:dyDescent="0.25">
      <c r="A1636" s="4" t="s">
        <v>14</v>
      </c>
      <c r="B1636" s="4">
        <v>1128299</v>
      </c>
      <c r="C1636" s="5">
        <v>44493</v>
      </c>
      <c r="D1636" s="37">
        <v>2021</v>
      </c>
      <c r="E1636" s="5" t="str">
        <f>TEXT(Sales[[#This Row],[Invoice Date]],"mmm")</f>
        <v>Oct</v>
      </c>
      <c r="F1636" s="4" t="s">
        <v>48</v>
      </c>
      <c r="G1636" s="4" t="s">
        <v>72</v>
      </c>
      <c r="H1636" s="4" t="s">
        <v>73</v>
      </c>
      <c r="I1636" s="6" t="s">
        <v>23</v>
      </c>
      <c r="J1636" s="7">
        <v>60.000000000000007</v>
      </c>
      <c r="K1636" s="8">
        <v>350</v>
      </c>
      <c r="L1636" s="9">
        <f t="shared" si="25"/>
        <v>21000.000000000004</v>
      </c>
      <c r="M1636" s="9">
        <v>63000.000000000007</v>
      </c>
      <c r="N1636" s="10">
        <v>0.3</v>
      </c>
      <c r="O1636" s="4" t="s">
        <v>18</v>
      </c>
    </row>
    <row r="1637" spans="1:15" ht="14.25" customHeight="1" x14ac:dyDescent="0.25">
      <c r="A1637" s="4" t="s">
        <v>14</v>
      </c>
      <c r="B1637" s="4">
        <v>1128299</v>
      </c>
      <c r="C1637" s="5">
        <v>44524</v>
      </c>
      <c r="D1637" s="37">
        <v>2021</v>
      </c>
      <c r="E1637" s="5" t="str">
        <f>TEXT(Sales[[#This Row],[Invoice Date]],"mmm")</f>
        <v>Nov</v>
      </c>
      <c r="F1637" s="4" t="s">
        <v>48</v>
      </c>
      <c r="G1637" s="4" t="s">
        <v>72</v>
      </c>
      <c r="H1637" s="4" t="s">
        <v>73</v>
      </c>
      <c r="I1637" s="6" t="s">
        <v>17</v>
      </c>
      <c r="J1637" s="7">
        <v>45.000000000000007</v>
      </c>
      <c r="K1637" s="8">
        <v>575</v>
      </c>
      <c r="L1637" s="9">
        <f t="shared" si="25"/>
        <v>25875.000000000004</v>
      </c>
      <c r="M1637" s="9">
        <v>90562.5</v>
      </c>
      <c r="N1637" s="10">
        <v>0.35</v>
      </c>
      <c r="O1637" s="4" t="s">
        <v>18</v>
      </c>
    </row>
    <row r="1638" spans="1:15" ht="14.25" customHeight="1" x14ac:dyDescent="0.25">
      <c r="A1638" s="4" t="s">
        <v>14</v>
      </c>
      <c r="B1638" s="4">
        <v>1128299</v>
      </c>
      <c r="C1638" s="5">
        <v>44524</v>
      </c>
      <c r="D1638" s="37">
        <v>2021</v>
      </c>
      <c r="E1638" s="5" t="str">
        <f>TEXT(Sales[[#This Row],[Invoice Date]],"mmm")</f>
        <v>Nov</v>
      </c>
      <c r="F1638" s="4" t="s">
        <v>48</v>
      </c>
      <c r="G1638" s="4" t="s">
        <v>72</v>
      </c>
      <c r="H1638" s="4" t="s">
        <v>73</v>
      </c>
      <c r="I1638" s="6" t="s">
        <v>19</v>
      </c>
      <c r="J1638" s="7">
        <v>50.000000000000014</v>
      </c>
      <c r="K1638" s="8">
        <v>650</v>
      </c>
      <c r="L1638" s="9">
        <f t="shared" si="25"/>
        <v>32500.000000000011</v>
      </c>
      <c r="M1638" s="9">
        <v>113750.00000000003</v>
      </c>
      <c r="N1638" s="10">
        <v>0.35</v>
      </c>
      <c r="O1638" s="4" t="s">
        <v>18</v>
      </c>
    </row>
    <row r="1639" spans="1:15" ht="14.25" customHeight="1" x14ac:dyDescent="0.25">
      <c r="A1639" s="4" t="s">
        <v>14</v>
      </c>
      <c r="B1639" s="4">
        <v>1128299</v>
      </c>
      <c r="C1639" s="5">
        <v>44524</v>
      </c>
      <c r="D1639" s="37">
        <v>2021</v>
      </c>
      <c r="E1639" s="5" t="str">
        <f>TEXT(Sales[[#This Row],[Invoice Date]],"mmm")</f>
        <v>Nov</v>
      </c>
      <c r="F1639" s="4" t="s">
        <v>48</v>
      </c>
      <c r="G1639" s="4" t="s">
        <v>72</v>
      </c>
      <c r="H1639" s="4" t="s">
        <v>73</v>
      </c>
      <c r="I1639" s="6" t="s">
        <v>20</v>
      </c>
      <c r="J1639" s="7">
        <v>45.000000000000007</v>
      </c>
      <c r="K1639" s="8">
        <v>475</v>
      </c>
      <c r="L1639" s="9">
        <f t="shared" si="25"/>
        <v>21375.000000000004</v>
      </c>
      <c r="M1639" s="9">
        <v>74812.5</v>
      </c>
      <c r="N1639" s="10">
        <v>0.35</v>
      </c>
      <c r="O1639" s="4" t="s">
        <v>18</v>
      </c>
    </row>
    <row r="1640" spans="1:15" ht="14.25" customHeight="1" x14ac:dyDescent="0.25">
      <c r="A1640" s="4" t="s">
        <v>14</v>
      </c>
      <c r="B1640" s="4">
        <v>1128299</v>
      </c>
      <c r="C1640" s="5">
        <v>44524</v>
      </c>
      <c r="D1640" s="37">
        <v>2021</v>
      </c>
      <c r="E1640" s="5" t="str">
        <f>TEXT(Sales[[#This Row],[Invoice Date]],"mmm")</f>
        <v>Nov</v>
      </c>
      <c r="F1640" s="4" t="s">
        <v>48</v>
      </c>
      <c r="G1640" s="4" t="s">
        <v>72</v>
      </c>
      <c r="H1640" s="4" t="s">
        <v>73</v>
      </c>
      <c r="I1640" s="6" t="s">
        <v>21</v>
      </c>
      <c r="J1640" s="7">
        <v>55.000000000000014</v>
      </c>
      <c r="K1640" s="8">
        <v>450</v>
      </c>
      <c r="L1640" s="9">
        <f t="shared" si="25"/>
        <v>24750.000000000007</v>
      </c>
      <c r="M1640" s="9">
        <v>86625.000000000015</v>
      </c>
      <c r="N1640" s="10">
        <v>0.35</v>
      </c>
      <c r="O1640" s="4" t="s">
        <v>18</v>
      </c>
    </row>
    <row r="1641" spans="1:15" ht="14.25" customHeight="1" x14ac:dyDescent="0.25">
      <c r="A1641" s="4" t="s">
        <v>14</v>
      </c>
      <c r="B1641" s="4">
        <v>1128299</v>
      </c>
      <c r="C1641" s="5">
        <v>44524</v>
      </c>
      <c r="D1641" s="37">
        <v>2021</v>
      </c>
      <c r="E1641" s="5" t="str">
        <f>TEXT(Sales[[#This Row],[Invoice Date]],"mmm")</f>
        <v>Nov</v>
      </c>
      <c r="F1641" s="4" t="s">
        <v>48</v>
      </c>
      <c r="G1641" s="4" t="s">
        <v>72</v>
      </c>
      <c r="H1641" s="4" t="s">
        <v>73</v>
      </c>
      <c r="I1641" s="6" t="s">
        <v>22</v>
      </c>
      <c r="J1641" s="7">
        <v>75.000000000000014</v>
      </c>
      <c r="K1641" s="8">
        <v>425</v>
      </c>
      <c r="L1641" s="9">
        <f t="shared" si="25"/>
        <v>31875.000000000007</v>
      </c>
      <c r="M1641" s="9">
        <v>127500.00000000003</v>
      </c>
      <c r="N1641" s="10">
        <v>0.4</v>
      </c>
      <c r="O1641" s="4" t="s">
        <v>18</v>
      </c>
    </row>
    <row r="1642" spans="1:15" ht="14.25" customHeight="1" x14ac:dyDescent="0.25">
      <c r="A1642" s="4" t="s">
        <v>14</v>
      </c>
      <c r="B1642" s="4">
        <v>1128299</v>
      </c>
      <c r="C1642" s="5">
        <v>44524</v>
      </c>
      <c r="D1642" s="37">
        <v>2021</v>
      </c>
      <c r="E1642" s="5" t="str">
        <f>TEXT(Sales[[#This Row],[Invoice Date]],"mmm")</f>
        <v>Nov</v>
      </c>
      <c r="F1642" s="4" t="s">
        <v>48</v>
      </c>
      <c r="G1642" s="4" t="s">
        <v>72</v>
      </c>
      <c r="H1642" s="4" t="s">
        <v>73</v>
      </c>
      <c r="I1642" s="6" t="s">
        <v>23</v>
      </c>
      <c r="J1642" s="7">
        <v>80.000000000000014</v>
      </c>
      <c r="K1642" s="8">
        <v>550</v>
      </c>
      <c r="L1642" s="9">
        <f t="shared" si="25"/>
        <v>44000.000000000007</v>
      </c>
      <c r="M1642" s="9">
        <v>132000</v>
      </c>
      <c r="N1642" s="10">
        <v>0.3</v>
      </c>
      <c r="O1642" s="4" t="s">
        <v>18</v>
      </c>
    </row>
    <row r="1643" spans="1:15" ht="14.25" customHeight="1" x14ac:dyDescent="0.25">
      <c r="A1643" s="4" t="s">
        <v>14</v>
      </c>
      <c r="B1643" s="4">
        <v>1128299</v>
      </c>
      <c r="C1643" s="5">
        <v>44553</v>
      </c>
      <c r="D1643" s="37">
        <v>2021</v>
      </c>
      <c r="E1643" s="5" t="str">
        <f>TEXT(Sales[[#This Row],[Invoice Date]],"mmm")</f>
        <v>Dec</v>
      </c>
      <c r="F1643" s="4" t="s">
        <v>48</v>
      </c>
      <c r="G1643" s="4" t="s">
        <v>72</v>
      </c>
      <c r="H1643" s="4" t="s">
        <v>73</v>
      </c>
      <c r="I1643" s="6" t="s">
        <v>17</v>
      </c>
      <c r="J1643" s="7">
        <v>65.000000000000014</v>
      </c>
      <c r="K1643" s="8">
        <v>750</v>
      </c>
      <c r="L1643" s="9">
        <f t="shared" si="25"/>
        <v>48750.000000000007</v>
      </c>
      <c r="M1643" s="9">
        <v>170625.00000000003</v>
      </c>
      <c r="N1643" s="10">
        <v>0.35</v>
      </c>
      <c r="O1643" s="4" t="s">
        <v>18</v>
      </c>
    </row>
    <row r="1644" spans="1:15" ht="14.25" customHeight="1" x14ac:dyDescent="0.25">
      <c r="A1644" s="4" t="s">
        <v>14</v>
      </c>
      <c r="B1644" s="4">
        <v>1128299</v>
      </c>
      <c r="C1644" s="5">
        <v>44553</v>
      </c>
      <c r="D1644" s="37">
        <v>2021</v>
      </c>
      <c r="E1644" s="5" t="str">
        <f>TEXT(Sales[[#This Row],[Invoice Date]],"mmm")</f>
        <v>Dec</v>
      </c>
      <c r="F1644" s="4" t="s">
        <v>48</v>
      </c>
      <c r="G1644" s="4" t="s">
        <v>72</v>
      </c>
      <c r="H1644" s="4" t="s">
        <v>73</v>
      </c>
      <c r="I1644" s="6" t="s">
        <v>19</v>
      </c>
      <c r="J1644" s="7">
        <v>75.000000000000028</v>
      </c>
      <c r="K1644" s="8">
        <v>750</v>
      </c>
      <c r="L1644" s="9">
        <f t="shared" si="25"/>
        <v>56250.000000000022</v>
      </c>
      <c r="M1644" s="9">
        <v>196875.00000000006</v>
      </c>
      <c r="N1644" s="10">
        <v>0.35</v>
      </c>
      <c r="O1644" s="4" t="s">
        <v>18</v>
      </c>
    </row>
    <row r="1645" spans="1:15" ht="14.25" customHeight="1" x14ac:dyDescent="0.25">
      <c r="A1645" s="4" t="s">
        <v>26</v>
      </c>
      <c r="B1645" s="4">
        <v>1128299</v>
      </c>
      <c r="C1645" s="5">
        <v>44553</v>
      </c>
      <c r="D1645" s="37">
        <v>2021</v>
      </c>
      <c r="E1645" s="5" t="str">
        <f>TEXT(Sales[[#This Row],[Invoice Date]],"mmm")</f>
        <v>Dec</v>
      </c>
      <c r="F1645" s="4" t="s">
        <v>48</v>
      </c>
      <c r="G1645" s="4" t="s">
        <v>72</v>
      </c>
      <c r="H1645" s="4" t="s">
        <v>73</v>
      </c>
      <c r="I1645" s="6" t="s">
        <v>20</v>
      </c>
      <c r="J1645" s="7">
        <v>70.000000000000014</v>
      </c>
      <c r="K1645" s="8">
        <v>550</v>
      </c>
      <c r="L1645" s="9">
        <f t="shared" si="25"/>
        <v>38500.000000000007</v>
      </c>
      <c r="M1645" s="9">
        <v>134750</v>
      </c>
      <c r="N1645" s="10">
        <v>0.35</v>
      </c>
      <c r="O1645" s="4" t="s">
        <v>18</v>
      </c>
    </row>
    <row r="1646" spans="1:15" ht="14.25" customHeight="1" x14ac:dyDescent="0.25">
      <c r="A1646" s="4" t="s">
        <v>26</v>
      </c>
      <c r="B1646" s="4">
        <v>1128299</v>
      </c>
      <c r="C1646" s="5">
        <v>44553</v>
      </c>
      <c r="D1646" s="37">
        <v>2021</v>
      </c>
      <c r="E1646" s="5" t="str">
        <f>TEXT(Sales[[#This Row],[Invoice Date]],"mmm")</f>
        <v>Dec</v>
      </c>
      <c r="F1646" s="4" t="s">
        <v>48</v>
      </c>
      <c r="G1646" s="4" t="s">
        <v>72</v>
      </c>
      <c r="H1646" s="4" t="s">
        <v>73</v>
      </c>
      <c r="I1646" s="6" t="s">
        <v>21</v>
      </c>
      <c r="J1646" s="7">
        <v>70.000000000000014</v>
      </c>
      <c r="K1646" s="8">
        <v>550</v>
      </c>
      <c r="L1646" s="9">
        <f t="shared" si="25"/>
        <v>38500.000000000007</v>
      </c>
      <c r="M1646" s="9">
        <v>134750</v>
      </c>
      <c r="N1646" s="10">
        <v>0.35</v>
      </c>
      <c r="O1646" s="4" t="s">
        <v>18</v>
      </c>
    </row>
    <row r="1647" spans="1:15" ht="14.25" customHeight="1" x14ac:dyDescent="0.25">
      <c r="A1647" s="4" t="s">
        <v>26</v>
      </c>
      <c r="B1647" s="4">
        <v>1128299</v>
      </c>
      <c r="C1647" s="5">
        <v>44553</v>
      </c>
      <c r="D1647" s="37">
        <v>2021</v>
      </c>
      <c r="E1647" s="5" t="str">
        <f>TEXT(Sales[[#This Row],[Invoice Date]],"mmm")</f>
        <v>Dec</v>
      </c>
      <c r="F1647" s="4" t="s">
        <v>48</v>
      </c>
      <c r="G1647" s="4" t="s">
        <v>72</v>
      </c>
      <c r="H1647" s="4" t="s">
        <v>73</v>
      </c>
      <c r="I1647" s="6" t="s">
        <v>22</v>
      </c>
      <c r="J1647" s="7">
        <v>80.000000000000014</v>
      </c>
      <c r="K1647" s="8">
        <v>475</v>
      </c>
      <c r="L1647" s="9">
        <f t="shared" si="25"/>
        <v>38000.000000000007</v>
      </c>
      <c r="M1647" s="9">
        <v>152000.00000000003</v>
      </c>
      <c r="N1647" s="10">
        <v>0.4</v>
      </c>
      <c r="O1647" s="4" t="s">
        <v>18</v>
      </c>
    </row>
    <row r="1648" spans="1:15" ht="14.25" customHeight="1" x14ac:dyDescent="0.25">
      <c r="A1648" s="4" t="s">
        <v>26</v>
      </c>
      <c r="B1648" s="4">
        <v>1128299</v>
      </c>
      <c r="C1648" s="5">
        <v>44553</v>
      </c>
      <c r="D1648" s="37">
        <v>2021</v>
      </c>
      <c r="E1648" s="5" t="str">
        <f>TEXT(Sales[[#This Row],[Invoice Date]],"mmm")</f>
        <v>Dec</v>
      </c>
      <c r="F1648" s="4" t="s">
        <v>48</v>
      </c>
      <c r="G1648" s="4" t="s">
        <v>72</v>
      </c>
      <c r="H1648" s="4" t="s">
        <v>73</v>
      </c>
      <c r="I1648" s="6" t="s">
        <v>23</v>
      </c>
      <c r="J1648" s="7">
        <v>85.000000000000014</v>
      </c>
      <c r="K1648" s="8">
        <v>575</v>
      </c>
      <c r="L1648" s="9">
        <f t="shared" si="25"/>
        <v>48875.000000000007</v>
      </c>
      <c r="M1648" s="9">
        <v>146625</v>
      </c>
      <c r="N1648" s="10">
        <v>0.3</v>
      </c>
      <c r="O1648" s="4" t="s">
        <v>18</v>
      </c>
    </row>
    <row r="1649" spans="1:15" ht="14.25" customHeight="1" x14ac:dyDescent="0.25">
      <c r="A1649" s="4" t="s">
        <v>26</v>
      </c>
      <c r="B1649" s="4">
        <v>1185732</v>
      </c>
      <c r="C1649" s="5">
        <v>44215</v>
      </c>
      <c r="D1649" s="37">
        <v>2021</v>
      </c>
      <c r="E1649" s="5" t="str">
        <f>TEXT(Sales[[#This Row],[Invoice Date]],"mmm")</f>
        <v>Jan</v>
      </c>
      <c r="F1649" s="4" t="s">
        <v>48</v>
      </c>
      <c r="G1649" s="4" t="s">
        <v>72</v>
      </c>
      <c r="H1649" s="4" t="s">
        <v>73</v>
      </c>
      <c r="I1649" s="6" t="s">
        <v>17</v>
      </c>
      <c r="J1649" s="7">
        <v>35</v>
      </c>
      <c r="K1649" s="8">
        <v>750</v>
      </c>
      <c r="L1649" s="9">
        <f t="shared" si="25"/>
        <v>26250</v>
      </c>
      <c r="M1649" s="9">
        <v>131250</v>
      </c>
      <c r="N1649" s="10">
        <v>0.5</v>
      </c>
      <c r="O1649" s="4" t="s">
        <v>18</v>
      </c>
    </row>
    <row r="1650" spans="1:15" ht="14.25" customHeight="1" x14ac:dyDescent="0.25">
      <c r="A1650" s="4" t="s">
        <v>26</v>
      </c>
      <c r="B1650" s="4">
        <v>1185732</v>
      </c>
      <c r="C1650" s="5">
        <v>44215</v>
      </c>
      <c r="D1650" s="37">
        <v>2021</v>
      </c>
      <c r="E1650" s="5" t="str">
        <f>TEXT(Sales[[#This Row],[Invoice Date]],"mmm")</f>
        <v>Jan</v>
      </c>
      <c r="F1650" s="4" t="s">
        <v>48</v>
      </c>
      <c r="G1650" s="4" t="s">
        <v>72</v>
      </c>
      <c r="H1650" s="4" t="s">
        <v>73</v>
      </c>
      <c r="I1650" s="6" t="s">
        <v>19</v>
      </c>
      <c r="J1650" s="7">
        <v>35</v>
      </c>
      <c r="K1650" s="8">
        <v>550</v>
      </c>
      <c r="L1650" s="9">
        <f t="shared" si="25"/>
        <v>19250</v>
      </c>
      <c r="M1650" s="9">
        <v>77000</v>
      </c>
      <c r="N1650" s="10">
        <v>0.39999999999999997</v>
      </c>
      <c r="O1650" s="4" t="s">
        <v>18</v>
      </c>
    </row>
    <row r="1651" spans="1:15" ht="14.25" customHeight="1" x14ac:dyDescent="0.25">
      <c r="A1651" s="4" t="s">
        <v>26</v>
      </c>
      <c r="B1651" s="4">
        <v>1185732</v>
      </c>
      <c r="C1651" s="5">
        <v>44215</v>
      </c>
      <c r="D1651" s="37">
        <v>2021</v>
      </c>
      <c r="E1651" s="5" t="str">
        <f>TEXT(Sales[[#This Row],[Invoice Date]],"mmm")</f>
        <v>Jan</v>
      </c>
      <c r="F1651" s="4" t="s">
        <v>48</v>
      </c>
      <c r="G1651" s="4" t="s">
        <v>72</v>
      </c>
      <c r="H1651" s="4" t="s">
        <v>73</v>
      </c>
      <c r="I1651" s="6" t="s">
        <v>20</v>
      </c>
      <c r="J1651" s="7">
        <v>25</v>
      </c>
      <c r="K1651" s="8">
        <v>550</v>
      </c>
      <c r="L1651" s="9">
        <f t="shared" si="25"/>
        <v>13750</v>
      </c>
      <c r="M1651" s="9">
        <v>41250</v>
      </c>
      <c r="N1651" s="10">
        <v>0.3</v>
      </c>
      <c r="O1651" s="4" t="s">
        <v>18</v>
      </c>
    </row>
    <row r="1652" spans="1:15" ht="14.25" customHeight="1" x14ac:dyDescent="0.25">
      <c r="A1652" s="4" t="s">
        <v>26</v>
      </c>
      <c r="B1652" s="4">
        <v>1185732</v>
      </c>
      <c r="C1652" s="5">
        <v>44215</v>
      </c>
      <c r="D1652" s="37">
        <v>2021</v>
      </c>
      <c r="E1652" s="5" t="str">
        <f>TEXT(Sales[[#This Row],[Invoice Date]],"mmm")</f>
        <v>Jan</v>
      </c>
      <c r="F1652" s="4" t="s">
        <v>48</v>
      </c>
      <c r="G1652" s="4" t="s">
        <v>72</v>
      </c>
      <c r="H1652" s="4" t="s">
        <v>73</v>
      </c>
      <c r="I1652" s="6" t="s">
        <v>21</v>
      </c>
      <c r="J1652" s="7">
        <v>29.999999999999993</v>
      </c>
      <c r="K1652" s="8">
        <v>400</v>
      </c>
      <c r="L1652" s="9">
        <f t="shared" si="25"/>
        <v>11999.999999999996</v>
      </c>
      <c r="M1652" s="9">
        <v>41999.999999999985</v>
      </c>
      <c r="N1652" s="10">
        <v>0.35</v>
      </c>
      <c r="O1652" s="4" t="s">
        <v>18</v>
      </c>
    </row>
    <row r="1653" spans="1:15" ht="14.25" customHeight="1" x14ac:dyDescent="0.25">
      <c r="A1653" s="4" t="s">
        <v>26</v>
      </c>
      <c r="B1653" s="4">
        <v>1185732</v>
      </c>
      <c r="C1653" s="5">
        <v>44215</v>
      </c>
      <c r="D1653" s="37">
        <v>2021</v>
      </c>
      <c r="E1653" s="5" t="str">
        <f>TEXT(Sales[[#This Row],[Invoice Date]],"mmm")</f>
        <v>Jan</v>
      </c>
      <c r="F1653" s="4" t="s">
        <v>48</v>
      </c>
      <c r="G1653" s="4" t="s">
        <v>72</v>
      </c>
      <c r="H1653" s="4" t="s">
        <v>73</v>
      </c>
      <c r="I1653" s="6" t="s">
        <v>22</v>
      </c>
      <c r="J1653" s="7">
        <v>45.000000000000007</v>
      </c>
      <c r="K1653" s="8">
        <v>450</v>
      </c>
      <c r="L1653" s="9">
        <f t="shared" si="25"/>
        <v>20250.000000000004</v>
      </c>
      <c r="M1653" s="9">
        <v>81000</v>
      </c>
      <c r="N1653" s="10">
        <v>0.39999999999999997</v>
      </c>
      <c r="O1653" s="4" t="s">
        <v>18</v>
      </c>
    </row>
    <row r="1654" spans="1:15" ht="14.25" customHeight="1" x14ac:dyDescent="0.25">
      <c r="A1654" s="4" t="s">
        <v>26</v>
      </c>
      <c r="B1654" s="4">
        <v>1185732</v>
      </c>
      <c r="C1654" s="5">
        <v>44215</v>
      </c>
      <c r="D1654" s="37">
        <v>2021</v>
      </c>
      <c r="E1654" s="5" t="str">
        <f>TEXT(Sales[[#This Row],[Invoice Date]],"mmm")</f>
        <v>Jan</v>
      </c>
      <c r="F1654" s="4" t="s">
        <v>48</v>
      </c>
      <c r="G1654" s="4" t="s">
        <v>72</v>
      </c>
      <c r="H1654" s="4" t="s">
        <v>73</v>
      </c>
      <c r="I1654" s="6" t="s">
        <v>23</v>
      </c>
      <c r="J1654" s="7">
        <v>35</v>
      </c>
      <c r="K1654" s="8">
        <v>550</v>
      </c>
      <c r="L1654" s="9">
        <f t="shared" si="25"/>
        <v>19250</v>
      </c>
      <c r="M1654" s="9">
        <v>105875.00000000001</v>
      </c>
      <c r="N1654" s="10">
        <v>0.55000000000000004</v>
      </c>
      <c r="O1654" s="4" t="s">
        <v>18</v>
      </c>
    </row>
    <row r="1655" spans="1:15" ht="14.25" customHeight="1" x14ac:dyDescent="0.25">
      <c r="A1655" s="4" t="s">
        <v>26</v>
      </c>
      <c r="B1655" s="4">
        <v>1185732</v>
      </c>
      <c r="C1655" s="5">
        <v>44244</v>
      </c>
      <c r="D1655" s="37">
        <v>2021</v>
      </c>
      <c r="E1655" s="5" t="str">
        <f>TEXT(Sales[[#This Row],[Invoice Date]],"mmm")</f>
        <v>Feb</v>
      </c>
      <c r="F1655" s="4" t="s">
        <v>48</v>
      </c>
      <c r="G1655" s="4" t="s">
        <v>72</v>
      </c>
      <c r="H1655" s="4" t="s">
        <v>73</v>
      </c>
      <c r="I1655" s="6" t="s">
        <v>17</v>
      </c>
      <c r="J1655" s="7">
        <v>35</v>
      </c>
      <c r="K1655" s="8">
        <v>800</v>
      </c>
      <c r="L1655" s="9">
        <f t="shared" si="25"/>
        <v>28000</v>
      </c>
      <c r="M1655" s="9">
        <v>140000</v>
      </c>
      <c r="N1655" s="10">
        <v>0.5</v>
      </c>
      <c r="O1655" s="4" t="s">
        <v>18</v>
      </c>
    </row>
    <row r="1656" spans="1:15" ht="14.25" customHeight="1" x14ac:dyDescent="0.25">
      <c r="A1656" s="4" t="s">
        <v>26</v>
      </c>
      <c r="B1656" s="4">
        <v>1185732</v>
      </c>
      <c r="C1656" s="5">
        <v>44244</v>
      </c>
      <c r="D1656" s="37">
        <v>2021</v>
      </c>
      <c r="E1656" s="5" t="str">
        <f>TEXT(Sales[[#This Row],[Invoice Date]],"mmm")</f>
        <v>Feb</v>
      </c>
      <c r="F1656" s="4" t="s">
        <v>48</v>
      </c>
      <c r="G1656" s="4" t="s">
        <v>72</v>
      </c>
      <c r="H1656" s="4" t="s">
        <v>73</v>
      </c>
      <c r="I1656" s="6" t="s">
        <v>19</v>
      </c>
      <c r="J1656" s="7">
        <v>35</v>
      </c>
      <c r="K1656" s="8">
        <v>450</v>
      </c>
      <c r="L1656" s="9">
        <f t="shared" si="25"/>
        <v>15750</v>
      </c>
      <c r="M1656" s="9">
        <v>62999.999999999993</v>
      </c>
      <c r="N1656" s="10">
        <v>0.39999999999999997</v>
      </c>
      <c r="O1656" s="4" t="s">
        <v>18</v>
      </c>
    </row>
    <row r="1657" spans="1:15" ht="14.25" customHeight="1" x14ac:dyDescent="0.25">
      <c r="A1657" s="4" t="s">
        <v>26</v>
      </c>
      <c r="B1657" s="4">
        <v>1185732</v>
      </c>
      <c r="C1657" s="5">
        <v>44244</v>
      </c>
      <c r="D1657" s="37">
        <v>2021</v>
      </c>
      <c r="E1657" s="5" t="str">
        <f>TEXT(Sales[[#This Row],[Invoice Date]],"mmm")</f>
        <v>Feb</v>
      </c>
      <c r="F1657" s="4" t="s">
        <v>48</v>
      </c>
      <c r="G1657" s="4" t="s">
        <v>72</v>
      </c>
      <c r="H1657" s="4" t="s">
        <v>73</v>
      </c>
      <c r="I1657" s="6" t="s">
        <v>20</v>
      </c>
      <c r="J1657" s="7">
        <v>25</v>
      </c>
      <c r="K1657" s="8">
        <v>500</v>
      </c>
      <c r="L1657" s="9">
        <f t="shared" si="25"/>
        <v>12500</v>
      </c>
      <c r="M1657" s="9">
        <v>37500</v>
      </c>
      <c r="N1657" s="10">
        <v>0.3</v>
      </c>
      <c r="O1657" s="4" t="s">
        <v>18</v>
      </c>
    </row>
    <row r="1658" spans="1:15" ht="14.25" customHeight="1" x14ac:dyDescent="0.25">
      <c r="A1658" s="4" t="s">
        <v>26</v>
      </c>
      <c r="B1658" s="4">
        <v>1185732</v>
      </c>
      <c r="C1658" s="5">
        <v>44244</v>
      </c>
      <c r="D1658" s="37">
        <v>2021</v>
      </c>
      <c r="E1658" s="5" t="str">
        <f>TEXT(Sales[[#This Row],[Invoice Date]],"mmm")</f>
        <v>Feb</v>
      </c>
      <c r="F1658" s="4" t="s">
        <v>36</v>
      </c>
      <c r="G1658" s="4" t="s">
        <v>74</v>
      </c>
      <c r="H1658" s="4" t="s">
        <v>75</v>
      </c>
      <c r="I1658" s="6" t="s">
        <v>21</v>
      </c>
      <c r="J1658" s="7">
        <v>29.999999999999993</v>
      </c>
      <c r="K1658" s="8">
        <v>375</v>
      </c>
      <c r="L1658" s="9">
        <f t="shared" si="25"/>
        <v>11249.999999999998</v>
      </c>
      <c r="M1658" s="9">
        <v>39374.999999999985</v>
      </c>
      <c r="N1658" s="10">
        <v>0.35</v>
      </c>
      <c r="O1658" s="4" t="s">
        <v>18</v>
      </c>
    </row>
    <row r="1659" spans="1:15" ht="14.25" customHeight="1" x14ac:dyDescent="0.25">
      <c r="A1659" s="4" t="s">
        <v>26</v>
      </c>
      <c r="B1659" s="4">
        <v>1185732</v>
      </c>
      <c r="C1659" s="5">
        <v>44244</v>
      </c>
      <c r="D1659" s="37">
        <v>2021</v>
      </c>
      <c r="E1659" s="5" t="str">
        <f>TEXT(Sales[[#This Row],[Invoice Date]],"mmm")</f>
        <v>Feb</v>
      </c>
      <c r="F1659" s="4" t="s">
        <v>36</v>
      </c>
      <c r="G1659" s="4" t="s">
        <v>74</v>
      </c>
      <c r="H1659" s="4" t="s">
        <v>75</v>
      </c>
      <c r="I1659" s="6" t="s">
        <v>22</v>
      </c>
      <c r="J1659" s="7">
        <v>45.000000000000007</v>
      </c>
      <c r="K1659" s="8">
        <v>450</v>
      </c>
      <c r="L1659" s="9">
        <f t="shared" si="25"/>
        <v>20250.000000000004</v>
      </c>
      <c r="M1659" s="9">
        <v>81000</v>
      </c>
      <c r="N1659" s="10">
        <v>0.39999999999999997</v>
      </c>
      <c r="O1659" s="4" t="s">
        <v>18</v>
      </c>
    </row>
    <row r="1660" spans="1:15" ht="14.25" customHeight="1" x14ac:dyDescent="0.25">
      <c r="A1660" s="4" t="s">
        <v>26</v>
      </c>
      <c r="B1660" s="4">
        <v>1185732</v>
      </c>
      <c r="C1660" s="5">
        <v>44244</v>
      </c>
      <c r="D1660" s="37">
        <v>2021</v>
      </c>
      <c r="E1660" s="5" t="str">
        <f>TEXT(Sales[[#This Row],[Invoice Date]],"mmm")</f>
        <v>Feb</v>
      </c>
      <c r="F1660" s="4" t="s">
        <v>36</v>
      </c>
      <c r="G1660" s="4" t="s">
        <v>74</v>
      </c>
      <c r="H1660" s="4" t="s">
        <v>75</v>
      </c>
      <c r="I1660" s="6" t="s">
        <v>23</v>
      </c>
      <c r="J1660" s="7">
        <v>35</v>
      </c>
      <c r="K1660" s="8">
        <v>550</v>
      </c>
      <c r="L1660" s="9">
        <f t="shared" si="25"/>
        <v>19250</v>
      </c>
      <c r="M1660" s="9">
        <v>105875.00000000001</v>
      </c>
      <c r="N1660" s="10">
        <v>0.55000000000000004</v>
      </c>
      <c r="O1660" s="4" t="s">
        <v>18</v>
      </c>
    </row>
    <row r="1661" spans="1:15" ht="14.25" customHeight="1" x14ac:dyDescent="0.25">
      <c r="A1661" s="4" t="s">
        <v>26</v>
      </c>
      <c r="B1661" s="4">
        <v>1185732</v>
      </c>
      <c r="C1661" s="5">
        <v>44270</v>
      </c>
      <c r="D1661" s="37">
        <v>2021</v>
      </c>
      <c r="E1661" s="5" t="str">
        <f>TEXT(Sales[[#This Row],[Invoice Date]],"mmm")</f>
        <v>Mar</v>
      </c>
      <c r="F1661" s="4" t="s">
        <v>36</v>
      </c>
      <c r="G1661" s="4" t="s">
        <v>74</v>
      </c>
      <c r="H1661" s="4" t="s">
        <v>75</v>
      </c>
      <c r="I1661" s="6" t="s">
        <v>17</v>
      </c>
      <c r="J1661" s="7">
        <v>35</v>
      </c>
      <c r="K1661" s="8">
        <v>770</v>
      </c>
      <c r="L1661" s="9">
        <f t="shared" si="25"/>
        <v>26950</v>
      </c>
      <c r="M1661" s="9">
        <v>134750</v>
      </c>
      <c r="N1661" s="10">
        <v>0.5</v>
      </c>
      <c r="O1661" s="4" t="s">
        <v>18</v>
      </c>
    </row>
    <row r="1662" spans="1:15" ht="14.25" customHeight="1" x14ac:dyDescent="0.25">
      <c r="A1662" s="4" t="s">
        <v>26</v>
      </c>
      <c r="B1662" s="4">
        <v>1185732</v>
      </c>
      <c r="C1662" s="5">
        <v>44270</v>
      </c>
      <c r="D1662" s="37">
        <v>2021</v>
      </c>
      <c r="E1662" s="5" t="str">
        <f>TEXT(Sales[[#This Row],[Invoice Date]],"mmm")</f>
        <v>Mar</v>
      </c>
      <c r="F1662" s="4" t="s">
        <v>36</v>
      </c>
      <c r="G1662" s="4" t="s">
        <v>74</v>
      </c>
      <c r="H1662" s="4" t="s">
        <v>75</v>
      </c>
      <c r="I1662" s="6" t="s">
        <v>19</v>
      </c>
      <c r="J1662" s="7">
        <v>35</v>
      </c>
      <c r="K1662" s="8">
        <v>450</v>
      </c>
      <c r="L1662" s="9">
        <f t="shared" si="25"/>
        <v>15750</v>
      </c>
      <c r="M1662" s="9">
        <v>62999.999999999993</v>
      </c>
      <c r="N1662" s="10">
        <v>0.39999999999999997</v>
      </c>
      <c r="O1662" s="4" t="s">
        <v>18</v>
      </c>
    </row>
    <row r="1663" spans="1:15" ht="14.25" customHeight="1" x14ac:dyDescent="0.25">
      <c r="A1663" s="4" t="s">
        <v>26</v>
      </c>
      <c r="B1663" s="4">
        <v>1185732</v>
      </c>
      <c r="C1663" s="5">
        <v>44270</v>
      </c>
      <c r="D1663" s="37">
        <v>2021</v>
      </c>
      <c r="E1663" s="5" t="str">
        <f>TEXT(Sales[[#This Row],[Invoice Date]],"mmm")</f>
        <v>Mar</v>
      </c>
      <c r="F1663" s="4" t="s">
        <v>36</v>
      </c>
      <c r="G1663" s="4" t="s">
        <v>74</v>
      </c>
      <c r="H1663" s="4" t="s">
        <v>75</v>
      </c>
      <c r="I1663" s="6" t="s">
        <v>20</v>
      </c>
      <c r="J1663" s="7">
        <v>25</v>
      </c>
      <c r="K1663" s="8">
        <v>475</v>
      </c>
      <c r="L1663" s="9">
        <f t="shared" si="25"/>
        <v>11875</v>
      </c>
      <c r="M1663" s="9">
        <v>35625</v>
      </c>
      <c r="N1663" s="10">
        <v>0.3</v>
      </c>
      <c r="O1663" s="4" t="s">
        <v>18</v>
      </c>
    </row>
    <row r="1664" spans="1:15" ht="14.25" customHeight="1" x14ac:dyDescent="0.25">
      <c r="A1664" s="4" t="s">
        <v>26</v>
      </c>
      <c r="B1664" s="4">
        <v>1185732</v>
      </c>
      <c r="C1664" s="5">
        <v>44270</v>
      </c>
      <c r="D1664" s="37">
        <v>2021</v>
      </c>
      <c r="E1664" s="5" t="str">
        <f>TEXT(Sales[[#This Row],[Invoice Date]],"mmm")</f>
        <v>Mar</v>
      </c>
      <c r="F1664" s="4" t="s">
        <v>36</v>
      </c>
      <c r="G1664" s="4" t="s">
        <v>74</v>
      </c>
      <c r="H1664" s="4" t="s">
        <v>75</v>
      </c>
      <c r="I1664" s="6" t="s">
        <v>21</v>
      </c>
      <c r="J1664" s="7">
        <v>29.999999999999993</v>
      </c>
      <c r="K1664" s="8">
        <v>325</v>
      </c>
      <c r="L1664" s="9">
        <f t="shared" si="25"/>
        <v>9749.9999999999982</v>
      </c>
      <c r="M1664" s="9">
        <v>34124.999999999985</v>
      </c>
      <c r="N1664" s="10">
        <v>0.35</v>
      </c>
      <c r="O1664" s="4" t="s">
        <v>18</v>
      </c>
    </row>
    <row r="1665" spans="1:15" ht="14.25" customHeight="1" x14ac:dyDescent="0.25">
      <c r="A1665" s="4" t="s">
        <v>26</v>
      </c>
      <c r="B1665" s="4">
        <v>1185732</v>
      </c>
      <c r="C1665" s="5">
        <v>44270</v>
      </c>
      <c r="D1665" s="37">
        <v>2021</v>
      </c>
      <c r="E1665" s="5" t="str">
        <f>TEXT(Sales[[#This Row],[Invoice Date]],"mmm")</f>
        <v>Mar</v>
      </c>
      <c r="F1665" s="4" t="s">
        <v>36</v>
      </c>
      <c r="G1665" s="4" t="s">
        <v>74</v>
      </c>
      <c r="H1665" s="4" t="s">
        <v>75</v>
      </c>
      <c r="I1665" s="6" t="s">
        <v>22</v>
      </c>
      <c r="J1665" s="7">
        <v>45.000000000000007</v>
      </c>
      <c r="K1665" s="8">
        <v>375</v>
      </c>
      <c r="L1665" s="9">
        <f t="shared" si="25"/>
        <v>16875.000000000004</v>
      </c>
      <c r="M1665" s="9">
        <v>67500</v>
      </c>
      <c r="N1665" s="10">
        <v>0.39999999999999997</v>
      </c>
      <c r="O1665" s="4" t="s">
        <v>18</v>
      </c>
    </row>
    <row r="1666" spans="1:15" ht="14.25" customHeight="1" x14ac:dyDescent="0.25">
      <c r="A1666" s="4" t="s">
        <v>26</v>
      </c>
      <c r="B1666" s="4">
        <v>1185732</v>
      </c>
      <c r="C1666" s="5">
        <v>44270</v>
      </c>
      <c r="D1666" s="37">
        <v>2021</v>
      </c>
      <c r="E1666" s="5" t="str">
        <f>TEXT(Sales[[#This Row],[Invoice Date]],"mmm")</f>
        <v>Mar</v>
      </c>
      <c r="F1666" s="4" t="s">
        <v>36</v>
      </c>
      <c r="G1666" s="4" t="s">
        <v>74</v>
      </c>
      <c r="H1666" s="4" t="s">
        <v>75</v>
      </c>
      <c r="I1666" s="6" t="s">
        <v>23</v>
      </c>
      <c r="J1666" s="7">
        <v>35</v>
      </c>
      <c r="K1666" s="8">
        <v>475</v>
      </c>
      <c r="L1666" s="9">
        <f t="shared" si="25"/>
        <v>16625</v>
      </c>
      <c r="M1666" s="9">
        <v>91437.500000000015</v>
      </c>
      <c r="N1666" s="10">
        <v>0.55000000000000004</v>
      </c>
      <c r="O1666" s="4" t="s">
        <v>18</v>
      </c>
    </row>
    <row r="1667" spans="1:15" ht="14.25" customHeight="1" x14ac:dyDescent="0.25">
      <c r="A1667" s="4" t="s">
        <v>26</v>
      </c>
      <c r="B1667" s="4">
        <v>1185732</v>
      </c>
      <c r="C1667" s="5">
        <v>44302</v>
      </c>
      <c r="D1667" s="37">
        <v>2021</v>
      </c>
      <c r="E1667" s="5" t="str">
        <f>TEXT(Sales[[#This Row],[Invoice Date]],"mmm")</f>
        <v>Apr</v>
      </c>
      <c r="F1667" s="4" t="s">
        <v>36</v>
      </c>
      <c r="G1667" s="4" t="s">
        <v>74</v>
      </c>
      <c r="H1667" s="4" t="s">
        <v>75</v>
      </c>
      <c r="I1667" s="6" t="s">
        <v>17</v>
      </c>
      <c r="J1667" s="7">
        <v>35</v>
      </c>
      <c r="K1667" s="8">
        <v>725</v>
      </c>
      <c r="L1667" s="9">
        <f t="shared" ref="L1667:L1730" si="26">J1667*K1667</f>
        <v>25375</v>
      </c>
      <c r="M1667" s="9">
        <v>126875</v>
      </c>
      <c r="N1667" s="10">
        <v>0.5</v>
      </c>
      <c r="O1667" s="4" t="s">
        <v>18</v>
      </c>
    </row>
    <row r="1668" spans="1:15" ht="14.25" customHeight="1" x14ac:dyDescent="0.25">
      <c r="A1668" s="4" t="s">
        <v>26</v>
      </c>
      <c r="B1668" s="4">
        <v>1185732</v>
      </c>
      <c r="C1668" s="5">
        <v>44302</v>
      </c>
      <c r="D1668" s="37">
        <v>2021</v>
      </c>
      <c r="E1668" s="5" t="str">
        <f>TEXT(Sales[[#This Row],[Invoice Date]],"mmm")</f>
        <v>Apr</v>
      </c>
      <c r="F1668" s="4" t="s">
        <v>36</v>
      </c>
      <c r="G1668" s="4" t="s">
        <v>74</v>
      </c>
      <c r="H1668" s="4" t="s">
        <v>75</v>
      </c>
      <c r="I1668" s="6" t="s">
        <v>19</v>
      </c>
      <c r="J1668" s="7">
        <v>40</v>
      </c>
      <c r="K1668" s="8">
        <v>425</v>
      </c>
      <c r="L1668" s="9">
        <f t="shared" si="26"/>
        <v>17000</v>
      </c>
      <c r="M1668" s="9">
        <v>68000</v>
      </c>
      <c r="N1668" s="10">
        <v>0.39999999999999997</v>
      </c>
      <c r="O1668" s="4" t="s">
        <v>18</v>
      </c>
    </row>
    <row r="1669" spans="1:15" ht="14.25" customHeight="1" x14ac:dyDescent="0.25">
      <c r="A1669" s="4" t="s">
        <v>26</v>
      </c>
      <c r="B1669" s="4">
        <v>1185732</v>
      </c>
      <c r="C1669" s="5">
        <v>44302</v>
      </c>
      <c r="D1669" s="37">
        <v>2021</v>
      </c>
      <c r="E1669" s="5" t="str">
        <f>TEXT(Sales[[#This Row],[Invoice Date]],"mmm")</f>
        <v>Apr</v>
      </c>
      <c r="F1669" s="4" t="s">
        <v>36</v>
      </c>
      <c r="G1669" s="4" t="s">
        <v>74</v>
      </c>
      <c r="H1669" s="4" t="s">
        <v>75</v>
      </c>
      <c r="I1669" s="6" t="s">
        <v>20</v>
      </c>
      <c r="J1669" s="7">
        <v>30.000000000000004</v>
      </c>
      <c r="K1669" s="8">
        <v>450</v>
      </c>
      <c r="L1669" s="9">
        <f t="shared" si="26"/>
        <v>13500.000000000002</v>
      </c>
      <c r="M1669" s="9">
        <v>40500.000000000007</v>
      </c>
      <c r="N1669" s="10">
        <v>0.3</v>
      </c>
      <c r="O1669" s="4" t="s">
        <v>18</v>
      </c>
    </row>
    <row r="1670" spans="1:15" ht="14.25" customHeight="1" x14ac:dyDescent="0.25">
      <c r="A1670" s="4" t="s">
        <v>26</v>
      </c>
      <c r="B1670" s="4">
        <v>1185732</v>
      </c>
      <c r="C1670" s="5">
        <v>44302</v>
      </c>
      <c r="D1670" s="37">
        <v>2021</v>
      </c>
      <c r="E1670" s="5" t="str">
        <f>TEXT(Sales[[#This Row],[Invoice Date]],"mmm")</f>
        <v>Apr</v>
      </c>
      <c r="F1670" s="4" t="s">
        <v>36</v>
      </c>
      <c r="G1670" s="4" t="s">
        <v>74</v>
      </c>
      <c r="H1670" s="4" t="s">
        <v>75</v>
      </c>
      <c r="I1670" s="6" t="s">
        <v>21</v>
      </c>
      <c r="J1670" s="7">
        <v>35</v>
      </c>
      <c r="K1670" s="8">
        <v>375</v>
      </c>
      <c r="L1670" s="9">
        <f t="shared" si="26"/>
        <v>13125</v>
      </c>
      <c r="M1670" s="9">
        <v>45937.5</v>
      </c>
      <c r="N1670" s="10">
        <v>0.35</v>
      </c>
      <c r="O1670" s="4" t="s">
        <v>18</v>
      </c>
    </row>
    <row r="1671" spans="1:15" ht="14.25" customHeight="1" x14ac:dyDescent="0.25">
      <c r="A1671" s="4" t="s">
        <v>26</v>
      </c>
      <c r="B1671" s="4">
        <v>1185732</v>
      </c>
      <c r="C1671" s="5">
        <v>44302</v>
      </c>
      <c r="D1671" s="37">
        <v>2021</v>
      </c>
      <c r="E1671" s="5" t="str">
        <f>TEXT(Sales[[#This Row],[Invoice Date]],"mmm")</f>
        <v>Apr</v>
      </c>
      <c r="F1671" s="4" t="s">
        <v>36</v>
      </c>
      <c r="G1671" s="4" t="s">
        <v>74</v>
      </c>
      <c r="H1671" s="4" t="s">
        <v>75</v>
      </c>
      <c r="I1671" s="6" t="s">
        <v>22</v>
      </c>
      <c r="J1671" s="7">
        <v>50</v>
      </c>
      <c r="K1671" s="8">
        <v>400</v>
      </c>
      <c r="L1671" s="9">
        <f t="shared" si="26"/>
        <v>20000</v>
      </c>
      <c r="M1671" s="9">
        <v>80000</v>
      </c>
      <c r="N1671" s="10">
        <v>0.39999999999999997</v>
      </c>
      <c r="O1671" s="4" t="s">
        <v>18</v>
      </c>
    </row>
    <row r="1672" spans="1:15" ht="14.25" customHeight="1" x14ac:dyDescent="0.25">
      <c r="A1672" s="4" t="s">
        <v>26</v>
      </c>
      <c r="B1672" s="4">
        <v>1185732</v>
      </c>
      <c r="C1672" s="5">
        <v>44302</v>
      </c>
      <c r="D1672" s="37">
        <v>2021</v>
      </c>
      <c r="E1672" s="5" t="str">
        <f>TEXT(Sales[[#This Row],[Invoice Date]],"mmm")</f>
        <v>Apr</v>
      </c>
      <c r="F1672" s="4" t="s">
        <v>36</v>
      </c>
      <c r="G1672" s="4" t="s">
        <v>74</v>
      </c>
      <c r="H1672" s="4" t="s">
        <v>75</v>
      </c>
      <c r="I1672" s="6" t="s">
        <v>23</v>
      </c>
      <c r="J1672" s="7">
        <v>40</v>
      </c>
      <c r="K1672" s="8">
        <v>525</v>
      </c>
      <c r="L1672" s="9">
        <f t="shared" si="26"/>
        <v>21000</v>
      </c>
      <c r="M1672" s="9">
        <v>115500.00000000001</v>
      </c>
      <c r="N1672" s="10">
        <v>0.55000000000000004</v>
      </c>
      <c r="O1672" s="4" t="s">
        <v>18</v>
      </c>
    </row>
    <row r="1673" spans="1:15" ht="14.25" customHeight="1" x14ac:dyDescent="0.25">
      <c r="A1673" s="4" t="s">
        <v>26</v>
      </c>
      <c r="B1673" s="4">
        <v>1185732</v>
      </c>
      <c r="C1673" s="5">
        <v>44331</v>
      </c>
      <c r="D1673" s="37">
        <v>2021</v>
      </c>
      <c r="E1673" s="5" t="str">
        <f>TEXT(Sales[[#This Row],[Invoice Date]],"mmm")</f>
        <v>May</v>
      </c>
      <c r="F1673" s="4" t="s">
        <v>36</v>
      </c>
      <c r="G1673" s="4" t="s">
        <v>74</v>
      </c>
      <c r="H1673" s="4" t="s">
        <v>75</v>
      </c>
      <c r="I1673" s="6" t="s">
        <v>17</v>
      </c>
      <c r="J1673" s="7">
        <v>50</v>
      </c>
      <c r="K1673" s="8">
        <v>795</v>
      </c>
      <c r="L1673" s="9">
        <f t="shared" si="26"/>
        <v>39750</v>
      </c>
      <c r="M1673" s="9">
        <v>198750</v>
      </c>
      <c r="N1673" s="10">
        <v>0.5</v>
      </c>
      <c r="O1673" s="4" t="s">
        <v>18</v>
      </c>
    </row>
    <row r="1674" spans="1:15" ht="14.25" customHeight="1" x14ac:dyDescent="0.25">
      <c r="A1674" s="4" t="s">
        <v>26</v>
      </c>
      <c r="B1674" s="4">
        <v>1185732</v>
      </c>
      <c r="C1674" s="5">
        <v>44331</v>
      </c>
      <c r="D1674" s="37">
        <v>2021</v>
      </c>
      <c r="E1674" s="5" t="str">
        <f>TEXT(Sales[[#This Row],[Invoice Date]],"mmm")</f>
        <v>May</v>
      </c>
      <c r="F1674" s="4" t="s">
        <v>36</v>
      </c>
      <c r="G1674" s="4" t="s">
        <v>74</v>
      </c>
      <c r="H1674" s="4" t="s">
        <v>75</v>
      </c>
      <c r="I1674" s="6" t="s">
        <v>19</v>
      </c>
      <c r="J1674" s="7">
        <v>50</v>
      </c>
      <c r="K1674" s="8">
        <v>500</v>
      </c>
      <c r="L1674" s="9">
        <f t="shared" si="26"/>
        <v>25000</v>
      </c>
      <c r="M1674" s="9">
        <v>99999.999999999985</v>
      </c>
      <c r="N1674" s="10">
        <v>0.39999999999999997</v>
      </c>
      <c r="O1674" s="4" t="s">
        <v>18</v>
      </c>
    </row>
    <row r="1675" spans="1:15" ht="14.25" customHeight="1" x14ac:dyDescent="0.25">
      <c r="A1675" s="4" t="s">
        <v>26</v>
      </c>
      <c r="B1675" s="4">
        <v>1185732</v>
      </c>
      <c r="C1675" s="5">
        <v>44331</v>
      </c>
      <c r="D1675" s="37">
        <v>2021</v>
      </c>
      <c r="E1675" s="5" t="str">
        <f>TEXT(Sales[[#This Row],[Invoice Date]],"mmm")</f>
        <v>May</v>
      </c>
      <c r="F1675" s="4" t="s">
        <v>36</v>
      </c>
      <c r="G1675" s="4" t="s">
        <v>74</v>
      </c>
      <c r="H1675" s="4" t="s">
        <v>75</v>
      </c>
      <c r="I1675" s="6" t="s">
        <v>20</v>
      </c>
      <c r="J1675" s="7">
        <v>45</v>
      </c>
      <c r="K1675" s="8">
        <v>475</v>
      </c>
      <c r="L1675" s="9">
        <f t="shared" si="26"/>
        <v>21375</v>
      </c>
      <c r="M1675" s="9">
        <v>64125</v>
      </c>
      <c r="N1675" s="10">
        <v>0.3</v>
      </c>
      <c r="O1675" s="4" t="s">
        <v>18</v>
      </c>
    </row>
    <row r="1676" spans="1:15" ht="14.25" customHeight="1" x14ac:dyDescent="0.25">
      <c r="A1676" s="4" t="s">
        <v>26</v>
      </c>
      <c r="B1676" s="4">
        <v>1185732</v>
      </c>
      <c r="C1676" s="5">
        <v>44331</v>
      </c>
      <c r="D1676" s="37">
        <v>2021</v>
      </c>
      <c r="E1676" s="5" t="str">
        <f>TEXT(Sales[[#This Row],[Invoice Date]],"mmm")</f>
        <v>May</v>
      </c>
      <c r="F1676" s="4" t="s">
        <v>36</v>
      </c>
      <c r="G1676" s="4" t="s">
        <v>74</v>
      </c>
      <c r="H1676" s="4" t="s">
        <v>75</v>
      </c>
      <c r="I1676" s="6" t="s">
        <v>21</v>
      </c>
      <c r="J1676" s="7">
        <v>45</v>
      </c>
      <c r="K1676" s="8">
        <v>450</v>
      </c>
      <c r="L1676" s="9">
        <f t="shared" si="26"/>
        <v>20250</v>
      </c>
      <c r="M1676" s="9">
        <v>70875</v>
      </c>
      <c r="N1676" s="10">
        <v>0.35</v>
      </c>
      <c r="O1676" s="4" t="s">
        <v>18</v>
      </c>
    </row>
    <row r="1677" spans="1:15" ht="14.25" customHeight="1" x14ac:dyDescent="0.25">
      <c r="A1677" s="4" t="s">
        <v>26</v>
      </c>
      <c r="B1677" s="4">
        <v>1185732</v>
      </c>
      <c r="C1677" s="5">
        <v>44331</v>
      </c>
      <c r="D1677" s="37">
        <v>2021</v>
      </c>
      <c r="E1677" s="5" t="str">
        <f>TEXT(Sales[[#This Row],[Invoice Date]],"mmm")</f>
        <v>May</v>
      </c>
      <c r="F1677" s="4" t="s">
        <v>36</v>
      </c>
      <c r="G1677" s="4" t="s">
        <v>74</v>
      </c>
      <c r="H1677" s="4" t="s">
        <v>75</v>
      </c>
      <c r="I1677" s="6" t="s">
        <v>22</v>
      </c>
      <c r="J1677" s="7">
        <v>54.999999999999993</v>
      </c>
      <c r="K1677" s="8">
        <v>475</v>
      </c>
      <c r="L1677" s="9">
        <f t="shared" si="26"/>
        <v>26124.999999999996</v>
      </c>
      <c r="M1677" s="9">
        <v>104499.99999999999</v>
      </c>
      <c r="N1677" s="10">
        <v>0.39999999999999997</v>
      </c>
      <c r="O1677" s="4" t="s">
        <v>18</v>
      </c>
    </row>
    <row r="1678" spans="1:15" ht="14.25" customHeight="1" x14ac:dyDescent="0.25">
      <c r="A1678" s="4" t="s">
        <v>26</v>
      </c>
      <c r="B1678" s="4">
        <v>1185732</v>
      </c>
      <c r="C1678" s="5">
        <v>44331</v>
      </c>
      <c r="D1678" s="37">
        <v>2021</v>
      </c>
      <c r="E1678" s="5" t="str">
        <f>TEXT(Sales[[#This Row],[Invoice Date]],"mmm")</f>
        <v>May</v>
      </c>
      <c r="F1678" s="4" t="s">
        <v>36</v>
      </c>
      <c r="G1678" s="4" t="s">
        <v>74</v>
      </c>
      <c r="H1678" s="4" t="s">
        <v>75</v>
      </c>
      <c r="I1678" s="6" t="s">
        <v>23</v>
      </c>
      <c r="J1678" s="7">
        <v>60</v>
      </c>
      <c r="K1678" s="8">
        <v>575</v>
      </c>
      <c r="L1678" s="9">
        <f t="shared" si="26"/>
        <v>34500</v>
      </c>
      <c r="M1678" s="9">
        <v>189750.00000000003</v>
      </c>
      <c r="N1678" s="10">
        <v>0.55000000000000004</v>
      </c>
      <c r="O1678" s="4" t="s">
        <v>18</v>
      </c>
    </row>
    <row r="1679" spans="1:15" ht="14.25" customHeight="1" x14ac:dyDescent="0.25">
      <c r="A1679" s="4" t="s">
        <v>26</v>
      </c>
      <c r="B1679" s="4">
        <v>1185732</v>
      </c>
      <c r="C1679" s="5">
        <v>44364</v>
      </c>
      <c r="D1679" s="37">
        <v>2021</v>
      </c>
      <c r="E1679" s="5" t="str">
        <f>TEXT(Sales[[#This Row],[Invoice Date]],"mmm")</f>
        <v>Jun</v>
      </c>
      <c r="F1679" s="4" t="s">
        <v>36</v>
      </c>
      <c r="G1679" s="4" t="s">
        <v>74</v>
      </c>
      <c r="H1679" s="4" t="s">
        <v>75</v>
      </c>
      <c r="I1679" s="6" t="s">
        <v>17</v>
      </c>
      <c r="J1679" s="7">
        <v>54.999999999999993</v>
      </c>
      <c r="K1679" s="8">
        <v>825</v>
      </c>
      <c r="L1679" s="9">
        <f t="shared" si="26"/>
        <v>45374.999999999993</v>
      </c>
      <c r="M1679" s="9">
        <v>226874.99999999997</v>
      </c>
      <c r="N1679" s="10">
        <v>0.5</v>
      </c>
      <c r="O1679" s="4" t="s">
        <v>18</v>
      </c>
    </row>
    <row r="1680" spans="1:15" ht="14.25" customHeight="1" x14ac:dyDescent="0.25">
      <c r="A1680" s="4" t="s">
        <v>26</v>
      </c>
      <c r="B1680" s="4">
        <v>1185732</v>
      </c>
      <c r="C1680" s="5">
        <v>44364</v>
      </c>
      <c r="D1680" s="37">
        <v>2021</v>
      </c>
      <c r="E1680" s="5" t="str">
        <f>TEXT(Sales[[#This Row],[Invoice Date]],"mmm")</f>
        <v>Jun</v>
      </c>
      <c r="F1680" s="4" t="s">
        <v>36</v>
      </c>
      <c r="G1680" s="4" t="s">
        <v>74</v>
      </c>
      <c r="H1680" s="4" t="s">
        <v>75</v>
      </c>
      <c r="I1680" s="6" t="s">
        <v>19</v>
      </c>
      <c r="J1680" s="7">
        <v>50</v>
      </c>
      <c r="K1680" s="8">
        <v>575</v>
      </c>
      <c r="L1680" s="9">
        <f t="shared" si="26"/>
        <v>28750</v>
      </c>
      <c r="M1680" s="9">
        <v>114999.99999999999</v>
      </c>
      <c r="N1680" s="10">
        <v>0.39999999999999997</v>
      </c>
      <c r="O1680" s="4" t="s">
        <v>18</v>
      </c>
    </row>
    <row r="1681" spans="1:15" ht="14.25" customHeight="1" x14ac:dyDescent="0.25">
      <c r="A1681" s="4" t="s">
        <v>26</v>
      </c>
      <c r="B1681" s="4">
        <v>1185732</v>
      </c>
      <c r="C1681" s="5">
        <v>44364</v>
      </c>
      <c r="D1681" s="37">
        <v>2021</v>
      </c>
      <c r="E1681" s="5" t="str">
        <f>TEXT(Sales[[#This Row],[Invoice Date]],"mmm")</f>
        <v>Jun</v>
      </c>
      <c r="F1681" s="4" t="s">
        <v>36</v>
      </c>
      <c r="G1681" s="4" t="s">
        <v>74</v>
      </c>
      <c r="H1681" s="4" t="s">
        <v>75</v>
      </c>
      <c r="I1681" s="6" t="s">
        <v>20</v>
      </c>
      <c r="J1681" s="7">
        <v>45</v>
      </c>
      <c r="K1681" s="8">
        <v>550</v>
      </c>
      <c r="L1681" s="9">
        <f t="shared" si="26"/>
        <v>24750</v>
      </c>
      <c r="M1681" s="9">
        <v>74250</v>
      </c>
      <c r="N1681" s="10">
        <v>0.3</v>
      </c>
      <c r="O1681" s="4" t="s">
        <v>18</v>
      </c>
    </row>
    <row r="1682" spans="1:15" ht="14.25" customHeight="1" x14ac:dyDescent="0.25">
      <c r="A1682" s="4" t="s">
        <v>26</v>
      </c>
      <c r="B1682" s="4">
        <v>1185732</v>
      </c>
      <c r="C1682" s="5">
        <v>44364</v>
      </c>
      <c r="D1682" s="37">
        <v>2021</v>
      </c>
      <c r="E1682" s="5" t="str">
        <f>TEXT(Sales[[#This Row],[Invoice Date]],"mmm")</f>
        <v>Jun</v>
      </c>
      <c r="F1682" s="4" t="s">
        <v>36</v>
      </c>
      <c r="G1682" s="4" t="s">
        <v>74</v>
      </c>
      <c r="H1682" s="4" t="s">
        <v>75</v>
      </c>
      <c r="I1682" s="6" t="s">
        <v>21</v>
      </c>
      <c r="J1682" s="7">
        <v>45</v>
      </c>
      <c r="K1682" s="8">
        <v>525</v>
      </c>
      <c r="L1682" s="9">
        <f t="shared" si="26"/>
        <v>23625</v>
      </c>
      <c r="M1682" s="9">
        <v>82687.5</v>
      </c>
      <c r="N1682" s="10">
        <v>0.35</v>
      </c>
      <c r="O1682" s="4" t="s">
        <v>18</v>
      </c>
    </row>
    <row r="1683" spans="1:15" ht="14.25" customHeight="1" x14ac:dyDescent="0.25">
      <c r="A1683" s="4" t="s">
        <v>26</v>
      </c>
      <c r="B1683" s="4">
        <v>1185732</v>
      </c>
      <c r="C1683" s="5">
        <v>44364</v>
      </c>
      <c r="D1683" s="37">
        <v>2021</v>
      </c>
      <c r="E1683" s="5" t="str">
        <f>TEXT(Sales[[#This Row],[Invoice Date]],"mmm")</f>
        <v>Jun</v>
      </c>
      <c r="F1683" s="4" t="s">
        <v>36</v>
      </c>
      <c r="G1683" s="4" t="s">
        <v>74</v>
      </c>
      <c r="H1683" s="4" t="s">
        <v>75</v>
      </c>
      <c r="I1683" s="6" t="s">
        <v>22</v>
      </c>
      <c r="J1683" s="7">
        <v>60</v>
      </c>
      <c r="K1683" s="8">
        <v>525</v>
      </c>
      <c r="L1683" s="9">
        <f t="shared" si="26"/>
        <v>31500</v>
      </c>
      <c r="M1683" s="9">
        <v>125999.99999999999</v>
      </c>
      <c r="N1683" s="10">
        <v>0.39999999999999997</v>
      </c>
      <c r="O1683" s="4" t="s">
        <v>18</v>
      </c>
    </row>
    <row r="1684" spans="1:15" ht="14.25" customHeight="1" x14ac:dyDescent="0.25">
      <c r="A1684" s="4" t="s">
        <v>26</v>
      </c>
      <c r="B1684" s="4">
        <v>1185732</v>
      </c>
      <c r="C1684" s="5">
        <v>44364</v>
      </c>
      <c r="D1684" s="37">
        <v>2021</v>
      </c>
      <c r="E1684" s="5" t="str">
        <f>TEXT(Sales[[#This Row],[Invoice Date]],"mmm")</f>
        <v>Jun</v>
      </c>
      <c r="F1684" s="4" t="s">
        <v>36</v>
      </c>
      <c r="G1684" s="4" t="s">
        <v>74</v>
      </c>
      <c r="H1684" s="4" t="s">
        <v>75</v>
      </c>
      <c r="I1684" s="6" t="s">
        <v>23</v>
      </c>
      <c r="J1684" s="7">
        <v>65</v>
      </c>
      <c r="K1684" s="8">
        <v>675</v>
      </c>
      <c r="L1684" s="9">
        <f t="shared" si="26"/>
        <v>43875</v>
      </c>
      <c r="M1684" s="9">
        <v>241312.50000000003</v>
      </c>
      <c r="N1684" s="10">
        <v>0.55000000000000004</v>
      </c>
      <c r="O1684" s="4" t="s">
        <v>18</v>
      </c>
    </row>
    <row r="1685" spans="1:15" ht="14.25" customHeight="1" x14ac:dyDescent="0.25">
      <c r="A1685" s="4" t="s">
        <v>26</v>
      </c>
      <c r="B1685" s="4">
        <v>1185732</v>
      </c>
      <c r="C1685" s="5">
        <v>44392</v>
      </c>
      <c r="D1685" s="37">
        <v>2021</v>
      </c>
      <c r="E1685" s="5" t="str">
        <f>TEXT(Sales[[#This Row],[Invoice Date]],"mmm")</f>
        <v>Jul</v>
      </c>
      <c r="F1685" s="4" t="s">
        <v>36</v>
      </c>
      <c r="G1685" s="4" t="s">
        <v>74</v>
      </c>
      <c r="H1685" s="4" t="s">
        <v>75</v>
      </c>
      <c r="I1685" s="6" t="s">
        <v>17</v>
      </c>
      <c r="J1685" s="7">
        <v>60</v>
      </c>
      <c r="K1685" s="8">
        <v>900</v>
      </c>
      <c r="L1685" s="9">
        <f t="shared" si="26"/>
        <v>54000</v>
      </c>
      <c r="M1685" s="9">
        <v>270000</v>
      </c>
      <c r="N1685" s="10">
        <v>0.5</v>
      </c>
      <c r="O1685" s="4" t="s">
        <v>18</v>
      </c>
    </row>
    <row r="1686" spans="1:15" ht="14.25" customHeight="1" x14ac:dyDescent="0.25">
      <c r="A1686" s="4" t="s">
        <v>26</v>
      </c>
      <c r="B1686" s="4">
        <v>1185732</v>
      </c>
      <c r="C1686" s="5">
        <v>44392</v>
      </c>
      <c r="D1686" s="37">
        <v>2021</v>
      </c>
      <c r="E1686" s="5" t="str">
        <f>TEXT(Sales[[#This Row],[Invoice Date]],"mmm")</f>
        <v>Jul</v>
      </c>
      <c r="F1686" s="4" t="s">
        <v>36</v>
      </c>
      <c r="G1686" s="4" t="s">
        <v>74</v>
      </c>
      <c r="H1686" s="4" t="s">
        <v>75</v>
      </c>
      <c r="I1686" s="6" t="s">
        <v>19</v>
      </c>
      <c r="J1686" s="7">
        <v>55.000000000000007</v>
      </c>
      <c r="K1686" s="8">
        <v>650</v>
      </c>
      <c r="L1686" s="9">
        <f t="shared" si="26"/>
        <v>35750.000000000007</v>
      </c>
      <c r="M1686" s="9">
        <v>143000</v>
      </c>
      <c r="N1686" s="10">
        <v>0.39999999999999997</v>
      </c>
      <c r="O1686" s="4" t="s">
        <v>18</v>
      </c>
    </row>
    <row r="1687" spans="1:15" ht="14.25" customHeight="1" x14ac:dyDescent="0.25">
      <c r="A1687" s="4" t="s">
        <v>26</v>
      </c>
      <c r="B1687" s="4">
        <v>1185732</v>
      </c>
      <c r="C1687" s="5">
        <v>44392</v>
      </c>
      <c r="D1687" s="37">
        <v>2021</v>
      </c>
      <c r="E1687" s="5" t="str">
        <f>TEXT(Sales[[#This Row],[Invoice Date]],"mmm")</f>
        <v>Jul</v>
      </c>
      <c r="F1687" s="4" t="s">
        <v>36</v>
      </c>
      <c r="G1687" s="4" t="s">
        <v>74</v>
      </c>
      <c r="H1687" s="4" t="s">
        <v>75</v>
      </c>
      <c r="I1687" s="6" t="s">
        <v>20</v>
      </c>
      <c r="J1687" s="7">
        <v>50</v>
      </c>
      <c r="K1687" s="8">
        <v>575</v>
      </c>
      <c r="L1687" s="9">
        <f t="shared" si="26"/>
        <v>28750</v>
      </c>
      <c r="M1687" s="9">
        <v>86250</v>
      </c>
      <c r="N1687" s="10">
        <v>0.3</v>
      </c>
      <c r="O1687" s="4" t="s">
        <v>18</v>
      </c>
    </row>
    <row r="1688" spans="1:15" ht="14.25" customHeight="1" x14ac:dyDescent="0.25">
      <c r="A1688" s="4" t="s">
        <v>26</v>
      </c>
      <c r="B1688" s="4">
        <v>1185732</v>
      </c>
      <c r="C1688" s="5">
        <v>44392</v>
      </c>
      <c r="D1688" s="37">
        <v>2021</v>
      </c>
      <c r="E1688" s="5" t="str">
        <f>TEXT(Sales[[#This Row],[Invoice Date]],"mmm")</f>
        <v>Jul</v>
      </c>
      <c r="F1688" s="4" t="s">
        <v>36</v>
      </c>
      <c r="G1688" s="4" t="s">
        <v>74</v>
      </c>
      <c r="H1688" s="4" t="s">
        <v>75</v>
      </c>
      <c r="I1688" s="6" t="s">
        <v>21</v>
      </c>
      <c r="J1688" s="7">
        <v>50</v>
      </c>
      <c r="K1688" s="8">
        <v>525</v>
      </c>
      <c r="L1688" s="9">
        <f t="shared" si="26"/>
        <v>26250</v>
      </c>
      <c r="M1688" s="9">
        <v>91875</v>
      </c>
      <c r="N1688" s="10">
        <v>0.35</v>
      </c>
      <c r="O1688" s="4" t="s">
        <v>18</v>
      </c>
    </row>
    <row r="1689" spans="1:15" ht="14.25" customHeight="1" x14ac:dyDescent="0.25">
      <c r="A1689" s="4" t="s">
        <v>26</v>
      </c>
      <c r="B1689" s="4">
        <v>1185732</v>
      </c>
      <c r="C1689" s="5">
        <v>44392</v>
      </c>
      <c r="D1689" s="37">
        <v>2021</v>
      </c>
      <c r="E1689" s="5" t="str">
        <f>TEXT(Sales[[#This Row],[Invoice Date]],"mmm")</f>
        <v>Jul</v>
      </c>
      <c r="F1689" s="4" t="s">
        <v>36</v>
      </c>
      <c r="G1689" s="4" t="s">
        <v>74</v>
      </c>
      <c r="H1689" s="4" t="s">
        <v>75</v>
      </c>
      <c r="I1689" s="6" t="s">
        <v>22</v>
      </c>
      <c r="J1689" s="7">
        <v>60</v>
      </c>
      <c r="K1689" s="8">
        <v>550</v>
      </c>
      <c r="L1689" s="9">
        <f t="shared" si="26"/>
        <v>33000</v>
      </c>
      <c r="M1689" s="9">
        <v>132000</v>
      </c>
      <c r="N1689" s="10">
        <v>0.39999999999999997</v>
      </c>
      <c r="O1689" s="4" t="s">
        <v>18</v>
      </c>
    </row>
    <row r="1690" spans="1:15" ht="14.25" customHeight="1" x14ac:dyDescent="0.25">
      <c r="A1690" s="4" t="s">
        <v>26</v>
      </c>
      <c r="B1690" s="4">
        <v>1185732</v>
      </c>
      <c r="C1690" s="5">
        <v>44392</v>
      </c>
      <c r="D1690" s="37">
        <v>2021</v>
      </c>
      <c r="E1690" s="5" t="str">
        <f>TEXT(Sales[[#This Row],[Invoice Date]],"mmm")</f>
        <v>Jul</v>
      </c>
      <c r="F1690" s="4" t="s">
        <v>36</v>
      </c>
      <c r="G1690" s="4" t="s">
        <v>74</v>
      </c>
      <c r="H1690" s="4" t="s">
        <v>75</v>
      </c>
      <c r="I1690" s="6" t="s">
        <v>23</v>
      </c>
      <c r="J1690" s="7">
        <v>65</v>
      </c>
      <c r="K1690" s="8">
        <v>725</v>
      </c>
      <c r="L1690" s="9">
        <f t="shared" si="26"/>
        <v>47125</v>
      </c>
      <c r="M1690" s="9">
        <v>259187.50000000003</v>
      </c>
      <c r="N1690" s="10">
        <v>0.55000000000000004</v>
      </c>
      <c r="O1690" s="4" t="s">
        <v>18</v>
      </c>
    </row>
    <row r="1691" spans="1:15" ht="14.25" customHeight="1" x14ac:dyDescent="0.25">
      <c r="A1691" s="4" t="s">
        <v>26</v>
      </c>
      <c r="B1691" s="4">
        <v>1185732</v>
      </c>
      <c r="C1691" s="5">
        <v>44424</v>
      </c>
      <c r="D1691" s="37">
        <v>2021</v>
      </c>
      <c r="E1691" s="5" t="str">
        <f>TEXT(Sales[[#This Row],[Invoice Date]],"mmm")</f>
        <v>Aug</v>
      </c>
      <c r="F1691" s="4" t="s">
        <v>36</v>
      </c>
      <c r="G1691" s="4" t="s">
        <v>74</v>
      </c>
      <c r="H1691" s="4" t="s">
        <v>75</v>
      </c>
      <c r="I1691" s="6" t="s">
        <v>17</v>
      </c>
      <c r="J1691" s="7">
        <v>60</v>
      </c>
      <c r="K1691" s="8">
        <v>875</v>
      </c>
      <c r="L1691" s="9">
        <f t="shared" si="26"/>
        <v>52500</v>
      </c>
      <c r="M1691" s="9">
        <v>262500</v>
      </c>
      <c r="N1691" s="10">
        <v>0.5</v>
      </c>
      <c r="O1691" s="4" t="s">
        <v>18</v>
      </c>
    </row>
    <row r="1692" spans="1:15" ht="14.25" customHeight="1" x14ac:dyDescent="0.25">
      <c r="A1692" s="4" t="s">
        <v>26</v>
      </c>
      <c r="B1692" s="4">
        <v>1185732</v>
      </c>
      <c r="C1692" s="5">
        <v>44424</v>
      </c>
      <c r="D1692" s="37">
        <v>2021</v>
      </c>
      <c r="E1692" s="5" t="str">
        <f>TEXT(Sales[[#This Row],[Invoice Date]],"mmm")</f>
        <v>Aug</v>
      </c>
      <c r="F1692" s="4" t="s">
        <v>36</v>
      </c>
      <c r="G1692" s="4" t="s">
        <v>74</v>
      </c>
      <c r="H1692" s="4" t="s">
        <v>75</v>
      </c>
      <c r="I1692" s="6" t="s">
        <v>19</v>
      </c>
      <c r="J1692" s="7">
        <v>55.000000000000007</v>
      </c>
      <c r="K1692" s="8">
        <v>650</v>
      </c>
      <c r="L1692" s="9">
        <f t="shared" si="26"/>
        <v>35750.000000000007</v>
      </c>
      <c r="M1692" s="9">
        <v>143000</v>
      </c>
      <c r="N1692" s="10">
        <v>0.39999999999999997</v>
      </c>
      <c r="O1692" s="4" t="s">
        <v>18</v>
      </c>
    </row>
    <row r="1693" spans="1:15" ht="14.25" customHeight="1" x14ac:dyDescent="0.25">
      <c r="A1693" s="4" t="s">
        <v>26</v>
      </c>
      <c r="B1693" s="4">
        <v>1185732</v>
      </c>
      <c r="C1693" s="5">
        <v>44424</v>
      </c>
      <c r="D1693" s="37">
        <v>2021</v>
      </c>
      <c r="E1693" s="5" t="str">
        <f>TEXT(Sales[[#This Row],[Invoice Date]],"mmm")</f>
        <v>Aug</v>
      </c>
      <c r="F1693" s="4" t="s">
        <v>36</v>
      </c>
      <c r="G1693" s="4" t="s">
        <v>74</v>
      </c>
      <c r="H1693" s="4" t="s">
        <v>75</v>
      </c>
      <c r="I1693" s="6" t="s">
        <v>20</v>
      </c>
      <c r="J1693" s="7">
        <v>45.000000000000007</v>
      </c>
      <c r="K1693" s="8">
        <v>575</v>
      </c>
      <c r="L1693" s="9">
        <f t="shared" si="26"/>
        <v>25875.000000000004</v>
      </c>
      <c r="M1693" s="9">
        <v>77625</v>
      </c>
      <c r="N1693" s="10">
        <v>0.3</v>
      </c>
      <c r="O1693" s="4" t="s">
        <v>18</v>
      </c>
    </row>
    <row r="1694" spans="1:15" ht="14.25" customHeight="1" x14ac:dyDescent="0.25">
      <c r="A1694" s="4" t="s">
        <v>26</v>
      </c>
      <c r="B1694" s="4">
        <v>1185732</v>
      </c>
      <c r="C1694" s="5">
        <v>44424</v>
      </c>
      <c r="D1694" s="37">
        <v>2021</v>
      </c>
      <c r="E1694" s="5" t="str">
        <f>TEXT(Sales[[#This Row],[Invoice Date]],"mmm")</f>
        <v>Aug</v>
      </c>
      <c r="F1694" s="4" t="s">
        <v>36</v>
      </c>
      <c r="G1694" s="4" t="s">
        <v>74</v>
      </c>
      <c r="H1694" s="4" t="s">
        <v>75</v>
      </c>
      <c r="I1694" s="6" t="s">
        <v>21</v>
      </c>
      <c r="J1694" s="7">
        <v>35</v>
      </c>
      <c r="K1694" s="8">
        <v>525</v>
      </c>
      <c r="L1694" s="9">
        <f t="shared" si="26"/>
        <v>18375</v>
      </c>
      <c r="M1694" s="9">
        <v>64312.499999999993</v>
      </c>
      <c r="N1694" s="10">
        <v>0.35</v>
      </c>
      <c r="O1694" s="4" t="s">
        <v>18</v>
      </c>
    </row>
    <row r="1695" spans="1:15" ht="14.25" customHeight="1" x14ac:dyDescent="0.25">
      <c r="A1695" s="4" t="s">
        <v>26</v>
      </c>
      <c r="B1695" s="4">
        <v>1185732</v>
      </c>
      <c r="C1695" s="5">
        <v>44424</v>
      </c>
      <c r="D1695" s="37">
        <v>2021</v>
      </c>
      <c r="E1695" s="5" t="str">
        <f>TEXT(Sales[[#This Row],[Invoice Date]],"mmm")</f>
        <v>Aug</v>
      </c>
      <c r="F1695" s="4" t="s">
        <v>36</v>
      </c>
      <c r="G1695" s="4" t="s">
        <v>74</v>
      </c>
      <c r="H1695" s="4" t="s">
        <v>75</v>
      </c>
      <c r="I1695" s="6" t="s">
        <v>22</v>
      </c>
      <c r="J1695" s="7">
        <v>45.000000000000007</v>
      </c>
      <c r="K1695" s="8">
        <v>500</v>
      </c>
      <c r="L1695" s="9">
        <f t="shared" si="26"/>
        <v>22500.000000000004</v>
      </c>
      <c r="M1695" s="9">
        <v>90000</v>
      </c>
      <c r="N1695" s="10">
        <v>0.39999999999999997</v>
      </c>
      <c r="O1695" s="4" t="s">
        <v>18</v>
      </c>
    </row>
    <row r="1696" spans="1:15" ht="14.25" customHeight="1" x14ac:dyDescent="0.25">
      <c r="A1696" s="4" t="s">
        <v>26</v>
      </c>
      <c r="B1696" s="4">
        <v>1185732</v>
      </c>
      <c r="C1696" s="5">
        <v>44424</v>
      </c>
      <c r="D1696" s="37">
        <v>2021</v>
      </c>
      <c r="E1696" s="5" t="str">
        <f>TEXT(Sales[[#This Row],[Invoice Date]],"mmm")</f>
        <v>Aug</v>
      </c>
      <c r="F1696" s="4" t="s">
        <v>36</v>
      </c>
      <c r="G1696" s="4" t="s">
        <v>74</v>
      </c>
      <c r="H1696" s="4" t="s">
        <v>75</v>
      </c>
      <c r="I1696" s="6" t="s">
        <v>23</v>
      </c>
      <c r="J1696" s="7">
        <v>50.000000000000014</v>
      </c>
      <c r="K1696" s="8">
        <v>675</v>
      </c>
      <c r="L1696" s="9">
        <f t="shared" si="26"/>
        <v>33750.000000000007</v>
      </c>
      <c r="M1696" s="9">
        <v>185625.00000000009</v>
      </c>
      <c r="N1696" s="10">
        <v>0.55000000000000004</v>
      </c>
      <c r="O1696" s="4" t="s">
        <v>18</v>
      </c>
    </row>
    <row r="1697" spans="1:15" ht="14.25" customHeight="1" x14ac:dyDescent="0.25">
      <c r="A1697" s="4" t="s">
        <v>26</v>
      </c>
      <c r="B1697" s="4">
        <v>1185732</v>
      </c>
      <c r="C1697" s="5">
        <v>44454</v>
      </c>
      <c r="D1697" s="37">
        <v>2021</v>
      </c>
      <c r="E1697" s="5" t="str">
        <f>TEXT(Sales[[#This Row],[Invoice Date]],"mmm")</f>
        <v>Sep</v>
      </c>
      <c r="F1697" s="4" t="s">
        <v>36</v>
      </c>
      <c r="G1697" s="4" t="s">
        <v>74</v>
      </c>
      <c r="H1697" s="4" t="s">
        <v>75</v>
      </c>
      <c r="I1697" s="6" t="s">
        <v>17</v>
      </c>
      <c r="J1697" s="7">
        <v>45.000000000000007</v>
      </c>
      <c r="K1697" s="8">
        <v>800</v>
      </c>
      <c r="L1697" s="9">
        <f t="shared" si="26"/>
        <v>36000.000000000007</v>
      </c>
      <c r="M1697" s="9">
        <v>180000.00000000003</v>
      </c>
      <c r="N1697" s="10">
        <v>0.5</v>
      </c>
      <c r="O1697" s="4" t="s">
        <v>18</v>
      </c>
    </row>
    <row r="1698" spans="1:15" ht="14.25" customHeight="1" x14ac:dyDescent="0.25">
      <c r="A1698" s="4" t="s">
        <v>26</v>
      </c>
      <c r="B1698" s="4">
        <v>1185732</v>
      </c>
      <c r="C1698" s="5">
        <v>44454</v>
      </c>
      <c r="D1698" s="37">
        <v>2021</v>
      </c>
      <c r="E1698" s="5" t="str">
        <f>TEXT(Sales[[#This Row],[Invoice Date]],"mmm")</f>
        <v>Sep</v>
      </c>
      <c r="F1698" s="4" t="s">
        <v>36</v>
      </c>
      <c r="G1698" s="4" t="s">
        <v>74</v>
      </c>
      <c r="H1698" s="4" t="s">
        <v>75</v>
      </c>
      <c r="I1698" s="6" t="s">
        <v>19</v>
      </c>
      <c r="J1698" s="7">
        <v>40.000000000000014</v>
      </c>
      <c r="K1698" s="8">
        <v>600</v>
      </c>
      <c r="L1698" s="9">
        <f t="shared" si="26"/>
        <v>24000.000000000007</v>
      </c>
      <c r="M1698" s="9">
        <v>96000.000000000029</v>
      </c>
      <c r="N1698" s="10">
        <v>0.39999999999999997</v>
      </c>
      <c r="O1698" s="4" t="s">
        <v>18</v>
      </c>
    </row>
    <row r="1699" spans="1:15" ht="14.25" customHeight="1" x14ac:dyDescent="0.25">
      <c r="A1699" s="4" t="s">
        <v>26</v>
      </c>
      <c r="B1699" s="4">
        <v>1185732</v>
      </c>
      <c r="C1699" s="5">
        <v>44454</v>
      </c>
      <c r="D1699" s="37">
        <v>2021</v>
      </c>
      <c r="E1699" s="5" t="str">
        <f>TEXT(Sales[[#This Row],[Invoice Date]],"mmm")</f>
        <v>Sep</v>
      </c>
      <c r="F1699" s="4" t="s">
        <v>36</v>
      </c>
      <c r="G1699" s="4" t="s">
        <v>74</v>
      </c>
      <c r="H1699" s="4" t="s">
        <v>75</v>
      </c>
      <c r="I1699" s="6" t="s">
        <v>20</v>
      </c>
      <c r="J1699" s="7">
        <v>35</v>
      </c>
      <c r="K1699" s="8">
        <v>500</v>
      </c>
      <c r="L1699" s="9">
        <f t="shared" si="26"/>
        <v>17500</v>
      </c>
      <c r="M1699" s="9">
        <v>52500</v>
      </c>
      <c r="N1699" s="10">
        <v>0.3</v>
      </c>
      <c r="O1699" s="4" t="s">
        <v>18</v>
      </c>
    </row>
    <row r="1700" spans="1:15" ht="14.25" customHeight="1" x14ac:dyDescent="0.25">
      <c r="A1700" s="4" t="s">
        <v>26</v>
      </c>
      <c r="B1700" s="4">
        <v>1185732</v>
      </c>
      <c r="C1700" s="5">
        <v>44454</v>
      </c>
      <c r="D1700" s="37">
        <v>2021</v>
      </c>
      <c r="E1700" s="5" t="str">
        <f>TEXT(Sales[[#This Row],[Invoice Date]],"mmm")</f>
        <v>Sep</v>
      </c>
      <c r="F1700" s="4" t="s">
        <v>36</v>
      </c>
      <c r="G1700" s="4" t="s">
        <v>74</v>
      </c>
      <c r="H1700" s="4" t="s">
        <v>75</v>
      </c>
      <c r="I1700" s="6" t="s">
        <v>21</v>
      </c>
      <c r="J1700" s="7">
        <v>35</v>
      </c>
      <c r="K1700" s="8">
        <v>475</v>
      </c>
      <c r="L1700" s="9">
        <f t="shared" si="26"/>
        <v>16625</v>
      </c>
      <c r="M1700" s="9">
        <v>58187.499999999993</v>
      </c>
      <c r="N1700" s="10">
        <v>0.35</v>
      </c>
      <c r="O1700" s="4" t="s">
        <v>18</v>
      </c>
    </row>
    <row r="1701" spans="1:15" ht="14.25" customHeight="1" x14ac:dyDescent="0.25">
      <c r="A1701" s="4" t="s">
        <v>26</v>
      </c>
      <c r="B1701" s="4">
        <v>1185732</v>
      </c>
      <c r="C1701" s="5">
        <v>44454</v>
      </c>
      <c r="D1701" s="37">
        <v>2021</v>
      </c>
      <c r="E1701" s="5" t="str">
        <f>TEXT(Sales[[#This Row],[Invoice Date]],"mmm")</f>
        <v>Sep</v>
      </c>
      <c r="F1701" s="4" t="s">
        <v>36</v>
      </c>
      <c r="G1701" s="4" t="s">
        <v>74</v>
      </c>
      <c r="H1701" s="4" t="s">
        <v>75</v>
      </c>
      <c r="I1701" s="6" t="s">
        <v>22</v>
      </c>
      <c r="J1701" s="7">
        <v>45.000000000000007</v>
      </c>
      <c r="K1701" s="8">
        <v>475</v>
      </c>
      <c r="L1701" s="9">
        <f t="shared" si="26"/>
        <v>21375.000000000004</v>
      </c>
      <c r="M1701" s="9">
        <v>85500</v>
      </c>
      <c r="N1701" s="10">
        <v>0.39999999999999997</v>
      </c>
      <c r="O1701" s="4" t="s">
        <v>18</v>
      </c>
    </row>
    <row r="1702" spans="1:15" ht="14.25" customHeight="1" x14ac:dyDescent="0.25">
      <c r="A1702" s="4" t="s">
        <v>26</v>
      </c>
      <c r="B1702" s="4">
        <v>1185732</v>
      </c>
      <c r="C1702" s="5">
        <v>44454</v>
      </c>
      <c r="D1702" s="37">
        <v>2021</v>
      </c>
      <c r="E1702" s="5" t="str">
        <f>TEXT(Sales[[#This Row],[Invoice Date]],"mmm")</f>
        <v>Sep</v>
      </c>
      <c r="F1702" s="4" t="s">
        <v>36</v>
      </c>
      <c r="G1702" s="4" t="s">
        <v>74</v>
      </c>
      <c r="H1702" s="4" t="s">
        <v>75</v>
      </c>
      <c r="I1702" s="6" t="s">
        <v>23</v>
      </c>
      <c r="J1702" s="7">
        <v>50.000000000000014</v>
      </c>
      <c r="K1702" s="8">
        <v>575</v>
      </c>
      <c r="L1702" s="9">
        <f t="shared" si="26"/>
        <v>28750.000000000007</v>
      </c>
      <c r="M1702" s="9">
        <v>158125.00000000006</v>
      </c>
      <c r="N1702" s="10">
        <v>0.55000000000000004</v>
      </c>
      <c r="O1702" s="4" t="s">
        <v>18</v>
      </c>
    </row>
    <row r="1703" spans="1:15" ht="14.25" customHeight="1" x14ac:dyDescent="0.25">
      <c r="A1703" s="4" t="s">
        <v>26</v>
      </c>
      <c r="B1703" s="4">
        <v>1185732</v>
      </c>
      <c r="C1703" s="5">
        <v>44486</v>
      </c>
      <c r="D1703" s="37">
        <v>2021</v>
      </c>
      <c r="E1703" s="5" t="str">
        <f>TEXT(Sales[[#This Row],[Invoice Date]],"mmm")</f>
        <v>Oct</v>
      </c>
      <c r="F1703" s="4" t="s">
        <v>36</v>
      </c>
      <c r="G1703" s="4" t="s">
        <v>74</v>
      </c>
      <c r="H1703" s="4" t="s">
        <v>75</v>
      </c>
      <c r="I1703" s="6" t="s">
        <v>17</v>
      </c>
      <c r="J1703" s="7">
        <v>50.000000000000014</v>
      </c>
      <c r="K1703" s="8">
        <v>750</v>
      </c>
      <c r="L1703" s="9">
        <f t="shared" si="26"/>
        <v>37500.000000000007</v>
      </c>
      <c r="M1703" s="9">
        <v>187500.00000000006</v>
      </c>
      <c r="N1703" s="10">
        <v>0.5</v>
      </c>
      <c r="O1703" s="4" t="s">
        <v>18</v>
      </c>
    </row>
    <row r="1704" spans="1:15" ht="14.25" customHeight="1" x14ac:dyDescent="0.25">
      <c r="A1704" s="4" t="s">
        <v>26</v>
      </c>
      <c r="B1704" s="4">
        <v>1185732</v>
      </c>
      <c r="C1704" s="5">
        <v>44486</v>
      </c>
      <c r="D1704" s="37">
        <v>2021</v>
      </c>
      <c r="E1704" s="5" t="str">
        <f>TEXT(Sales[[#This Row],[Invoice Date]],"mmm")</f>
        <v>Oct</v>
      </c>
      <c r="F1704" s="4" t="s">
        <v>36</v>
      </c>
      <c r="G1704" s="4" t="s">
        <v>74</v>
      </c>
      <c r="H1704" s="4" t="s">
        <v>75</v>
      </c>
      <c r="I1704" s="6" t="s">
        <v>19</v>
      </c>
      <c r="J1704" s="7">
        <v>40.000000000000014</v>
      </c>
      <c r="K1704" s="8">
        <v>575</v>
      </c>
      <c r="L1704" s="9">
        <f t="shared" si="26"/>
        <v>23000.000000000007</v>
      </c>
      <c r="M1704" s="9">
        <v>92000.000000000029</v>
      </c>
      <c r="N1704" s="10">
        <v>0.39999999999999997</v>
      </c>
      <c r="O1704" s="4" t="s">
        <v>18</v>
      </c>
    </row>
    <row r="1705" spans="1:15" ht="14.25" customHeight="1" x14ac:dyDescent="0.25">
      <c r="A1705" s="4" t="s">
        <v>26</v>
      </c>
      <c r="B1705" s="4">
        <v>1185732</v>
      </c>
      <c r="C1705" s="5">
        <v>44486</v>
      </c>
      <c r="D1705" s="37">
        <v>2021</v>
      </c>
      <c r="E1705" s="5" t="str">
        <f>TEXT(Sales[[#This Row],[Invoice Date]],"mmm")</f>
        <v>Oct</v>
      </c>
      <c r="F1705" s="4" t="s">
        <v>36</v>
      </c>
      <c r="G1705" s="4" t="s">
        <v>74</v>
      </c>
      <c r="H1705" s="4" t="s">
        <v>75</v>
      </c>
      <c r="I1705" s="6" t="s">
        <v>20</v>
      </c>
      <c r="J1705" s="7">
        <v>40.000000000000014</v>
      </c>
      <c r="K1705" s="8">
        <v>425</v>
      </c>
      <c r="L1705" s="9">
        <f t="shared" si="26"/>
        <v>17000.000000000007</v>
      </c>
      <c r="M1705" s="9">
        <v>51000.000000000015</v>
      </c>
      <c r="N1705" s="10">
        <v>0.3</v>
      </c>
      <c r="O1705" s="4" t="s">
        <v>18</v>
      </c>
    </row>
    <row r="1706" spans="1:15" ht="14.25" customHeight="1" x14ac:dyDescent="0.25">
      <c r="A1706" s="4" t="s">
        <v>26</v>
      </c>
      <c r="B1706" s="4">
        <v>1185732</v>
      </c>
      <c r="C1706" s="5">
        <v>44486</v>
      </c>
      <c r="D1706" s="37">
        <v>2021</v>
      </c>
      <c r="E1706" s="5" t="str">
        <f>TEXT(Sales[[#This Row],[Invoice Date]],"mmm")</f>
        <v>Oct</v>
      </c>
      <c r="F1706" s="4" t="s">
        <v>36</v>
      </c>
      <c r="G1706" s="4" t="s">
        <v>74</v>
      </c>
      <c r="H1706" s="4" t="s">
        <v>75</v>
      </c>
      <c r="I1706" s="6" t="s">
        <v>21</v>
      </c>
      <c r="J1706" s="7">
        <v>40.000000000000014</v>
      </c>
      <c r="K1706" s="8">
        <v>400</v>
      </c>
      <c r="L1706" s="9">
        <f t="shared" si="26"/>
        <v>16000.000000000005</v>
      </c>
      <c r="M1706" s="9">
        <v>56000.000000000015</v>
      </c>
      <c r="N1706" s="10">
        <v>0.35</v>
      </c>
      <c r="O1706" s="4" t="s">
        <v>18</v>
      </c>
    </row>
    <row r="1707" spans="1:15" ht="14.25" customHeight="1" x14ac:dyDescent="0.25">
      <c r="A1707" s="4" t="s">
        <v>26</v>
      </c>
      <c r="B1707" s="4">
        <v>1185732</v>
      </c>
      <c r="C1707" s="5">
        <v>44486</v>
      </c>
      <c r="D1707" s="37">
        <v>2021</v>
      </c>
      <c r="E1707" s="5" t="str">
        <f>TEXT(Sales[[#This Row],[Invoice Date]],"mmm")</f>
        <v>Oct</v>
      </c>
      <c r="F1707" s="4" t="s">
        <v>36</v>
      </c>
      <c r="G1707" s="4" t="s">
        <v>74</v>
      </c>
      <c r="H1707" s="4" t="s">
        <v>75</v>
      </c>
      <c r="I1707" s="6" t="s">
        <v>22</v>
      </c>
      <c r="J1707" s="7">
        <v>50.000000000000014</v>
      </c>
      <c r="K1707" s="8">
        <v>400</v>
      </c>
      <c r="L1707" s="9">
        <f t="shared" si="26"/>
        <v>20000.000000000007</v>
      </c>
      <c r="M1707" s="9">
        <v>80000.000000000015</v>
      </c>
      <c r="N1707" s="10">
        <v>0.39999999999999997</v>
      </c>
      <c r="O1707" s="4" t="s">
        <v>18</v>
      </c>
    </row>
    <row r="1708" spans="1:15" ht="14.25" customHeight="1" x14ac:dyDescent="0.25">
      <c r="A1708" s="4" t="s">
        <v>26</v>
      </c>
      <c r="B1708" s="4">
        <v>1185732</v>
      </c>
      <c r="C1708" s="5">
        <v>44486</v>
      </c>
      <c r="D1708" s="37">
        <v>2021</v>
      </c>
      <c r="E1708" s="5" t="str">
        <f>TEXT(Sales[[#This Row],[Invoice Date]],"mmm")</f>
        <v>Oct</v>
      </c>
      <c r="F1708" s="4" t="s">
        <v>36</v>
      </c>
      <c r="G1708" s="4" t="s">
        <v>74</v>
      </c>
      <c r="H1708" s="4" t="s">
        <v>75</v>
      </c>
      <c r="I1708" s="6" t="s">
        <v>23</v>
      </c>
      <c r="J1708" s="7">
        <v>55.000000000000007</v>
      </c>
      <c r="K1708" s="8">
        <v>525</v>
      </c>
      <c r="L1708" s="9">
        <f t="shared" si="26"/>
        <v>28875.000000000004</v>
      </c>
      <c r="M1708" s="9">
        <v>158812.50000000006</v>
      </c>
      <c r="N1708" s="10">
        <v>0.55000000000000004</v>
      </c>
      <c r="O1708" s="4" t="s">
        <v>18</v>
      </c>
    </row>
    <row r="1709" spans="1:15" ht="14.25" customHeight="1" x14ac:dyDescent="0.25">
      <c r="A1709" s="4" t="s">
        <v>26</v>
      </c>
      <c r="B1709" s="4">
        <v>1185732</v>
      </c>
      <c r="C1709" s="5">
        <v>44516</v>
      </c>
      <c r="D1709" s="37">
        <v>2021</v>
      </c>
      <c r="E1709" s="5" t="str">
        <f>TEXT(Sales[[#This Row],[Invoice Date]],"mmm")</f>
        <v>Nov</v>
      </c>
      <c r="F1709" s="4" t="s">
        <v>36</v>
      </c>
      <c r="G1709" s="4" t="s">
        <v>74</v>
      </c>
      <c r="H1709" s="4" t="s">
        <v>75</v>
      </c>
      <c r="I1709" s="6" t="s">
        <v>17</v>
      </c>
      <c r="J1709" s="7">
        <v>50.000000000000014</v>
      </c>
      <c r="K1709" s="8">
        <v>675</v>
      </c>
      <c r="L1709" s="9">
        <f t="shared" si="26"/>
        <v>33750.000000000007</v>
      </c>
      <c r="M1709" s="9">
        <v>168750.00000000006</v>
      </c>
      <c r="N1709" s="10">
        <v>0.5</v>
      </c>
      <c r="O1709" s="4" t="s">
        <v>18</v>
      </c>
    </row>
    <row r="1710" spans="1:15" ht="14.25" customHeight="1" x14ac:dyDescent="0.25">
      <c r="A1710" s="4" t="s">
        <v>26</v>
      </c>
      <c r="B1710" s="4">
        <v>1185732</v>
      </c>
      <c r="C1710" s="5">
        <v>44516</v>
      </c>
      <c r="D1710" s="37">
        <v>2021</v>
      </c>
      <c r="E1710" s="5" t="str">
        <f>TEXT(Sales[[#This Row],[Invoice Date]],"mmm")</f>
        <v>Nov</v>
      </c>
      <c r="F1710" s="4" t="s">
        <v>36</v>
      </c>
      <c r="G1710" s="4" t="s">
        <v>74</v>
      </c>
      <c r="H1710" s="4" t="s">
        <v>75</v>
      </c>
      <c r="I1710" s="6" t="s">
        <v>19</v>
      </c>
      <c r="J1710" s="7">
        <v>45.000000000000014</v>
      </c>
      <c r="K1710" s="8">
        <v>500</v>
      </c>
      <c r="L1710" s="9">
        <f t="shared" si="26"/>
        <v>22500.000000000007</v>
      </c>
      <c r="M1710" s="9">
        <v>90000.000000000015</v>
      </c>
      <c r="N1710" s="10">
        <v>0.39999999999999997</v>
      </c>
      <c r="O1710" s="4" t="s">
        <v>18</v>
      </c>
    </row>
    <row r="1711" spans="1:15" ht="14.25" customHeight="1" x14ac:dyDescent="0.25">
      <c r="A1711" s="4" t="s">
        <v>26</v>
      </c>
      <c r="B1711" s="4">
        <v>1185732</v>
      </c>
      <c r="C1711" s="5">
        <v>44516</v>
      </c>
      <c r="D1711" s="37">
        <v>2021</v>
      </c>
      <c r="E1711" s="5" t="str">
        <f>TEXT(Sales[[#This Row],[Invoice Date]],"mmm")</f>
        <v>Nov</v>
      </c>
      <c r="F1711" s="4" t="s">
        <v>36</v>
      </c>
      <c r="G1711" s="4" t="s">
        <v>74</v>
      </c>
      <c r="H1711" s="4" t="s">
        <v>75</v>
      </c>
      <c r="I1711" s="6" t="s">
        <v>20</v>
      </c>
      <c r="J1711" s="7">
        <v>45.000000000000014</v>
      </c>
      <c r="K1711" s="8">
        <v>445</v>
      </c>
      <c r="L1711" s="9">
        <f t="shared" si="26"/>
        <v>20025.000000000007</v>
      </c>
      <c r="M1711" s="9">
        <v>60075.000000000015</v>
      </c>
      <c r="N1711" s="10">
        <v>0.3</v>
      </c>
      <c r="O1711" s="4" t="s">
        <v>18</v>
      </c>
    </row>
    <row r="1712" spans="1:15" ht="14.25" customHeight="1" x14ac:dyDescent="0.25">
      <c r="A1712" s="4" t="s">
        <v>26</v>
      </c>
      <c r="B1712" s="4">
        <v>1185732</v>
      </c>
      <c r="C1712" s="5">
        <v>44516</v>
      </c>
      <c r="D1712" s="37">
        <v>2021</v>
      </c>
      <c r="E1712" s="5" t="str">
        <f>TEXT(Sales[[#This Row],[Invoice Date]],"mmm")</f>
        <v>Nov</v>
      </c>
      <c r="F1712" s="4" t="s">
        <v>36</v>
      </c>
      <c r="G1712" s="4" t="s">
        <v>74</v>
      </c>
      <c r="H1712" s="4" t="s">
        <v>75</v>
      </c>
      <c r="I1712" s="6" t="s">
        <v>21</v>
      </c>
      <c r="J1712" s="7">
        <v>45.000000000000014</v>
      </c>
      <c r="K1712" s="8">
        <v>475</v>
      </c>
      <c r="L1712" s="9">
        <f t="shared" si="26"/>
        <v>21375.000000000007</v>
      </c>
      <c r="M1712" s="9">
        <v>74812.500000000015</v>
      </c>
      <c r="N1712" s="10">
        <v>0.35</v>
      </c>
      <c r="O1712" s="4" t="s">
        <v>18</v>
      </c>
    </row>
    <row r="1713" spans="1:15" ht="14.25" customHeight="1" x14ac:dyDescent="0.25">
      <c r="A1713" s="4" t="s">
        <v>26</v>
      </c>
      <c r="B1713" s="4">
        <v>1185732</v>
      </c>
      <c r="C1713" s="5">
        <v>44516</v>
      </c>
      <c r="D1713" s="37">
        <v>2021</v>
      </c>
      <c r="E1713" s="5" t="str">
        <f>TEXT(Sales[[#This Row],[Invoice Date]],"mmm")</f>
        <v>Nov</v>
      </c>
      <c r="F1713" s="4" t="s">
        <v>36</v>
      </c>
      <c r="G1713" s="4" t="s">
        <v>74</v>
      </c>
      <c r="H1713" s="4" t="s">
        <v>75</v>
      </c>
      <c r="I1713" s="6" t="s">
        <v>22</v>
      </c>
      <c r="J1713" s="7">
        <v>60</v>
      </c>
      <c r="K1713" s="8">
        <v>450</v>
      </c>
      <c r="L1713" s="9">
        <f t="shared" si="26"/>
        <v>27000</v>
      </c>
      <c r="M1713" s="9">
        <v>107999.99999999999</v>
      </c>
      <c r="N1713" s="10">
        <v>0.39999999999999997</v>
      </c>
      <c r="O1713" s="4" t="s">
        <v>18</v>
      </c>
    </row>
    <row r="1714" spans="1:15" ht="14.25" customHeight="1" x14ac:dyDescent="0.25">
      <c r="A1714" s="4" t="s">
        <v>26</v>
      </c>
      <c r="B1714" s="4">
        <v>1185732</v>
      </c>
      <c r="C1714" s="5">
        <v>44516</v>
      </c>
      <c r="D1714" s="37">
        <v>2021</v>
      </c>
      <c r="E1714" s="5" t="str">
        <f>TEXT(Sales[[#This Row],[Invoice Date]],"mmm")</f>
        <v>Nov</v>
      </c>
      <c r="F1714" s="4" t="s">
        <v>36</v>
      </c>
      <c r="G1714" s="4" t="s">
        <v>74</v>
      </c>
      <c r="H1714" s="4" t="s">
        <v>75</v>
      </c>
      <c r="I1714" s="6" t="s">
        <v>23</v>
      </c>
      <c r="J1714" s="7">
        <v>64.999999999999986</v>
      </c>
      <c r="K1714" s="8">
        <v>625</v>
      </c>
      <c r="L1714" s="9">
        <f t="shared" si="26"/>
        <v>40624.999999999993</v>
      </c>
      <c r="M1714" s="9">
        <v>223437.49999999994</v>
      </c>
      <c r="N1714" s="10">
        <v>0.55000000000000004</v>
      </c>
      <c r="O1714" s="4" t="s">
        <v>18</v>
      </c>
    </row>
    <row r="1715" spans="1:15" ht="14.25" customHeight="1" x14ac:dyDescent="0.25">
      <c r="A1715" s="4" t="s">
        <v>26</v>
      </c>
      <c r="B1715" s="4">
        <v>1185732</v>
      </c>
      <c r="C1715" s="5">
        <v>44545</v>
      </c>
      <c r="D1715" s="37">
        <v>2021</v>
      </c>
      <c r="E1715" s="5" t="str">
        <f>TEXT(Sales[[#This Row],[Invoice Date]],"mmm")</f>
        <v>Dec</v>
      </c>
      <c r="F1715" s="4" t="s">
        <v>36</v>
      </c>
      <c r="G1715" s="4" t="s">
        <v>74</v>
      </c>
      <c r="H1715" s="4" t="s">
        <v>75</v>
      </c>
      <c r="I1715" s="6" t="s">
        <v>17</v>
      </c>
      <c r="J1715" s="7">
        <v>60</v>
      </c>
      <c r="K1715" s="8">
        <v>850</v>
      </c>
      <c r="L1715" s="9">
        <f t="shared" si="26"/>
        <v>51000</v>
      </c>
      <c r="M1715" s="9">
        <v>255000</v>
      </c>
      <c r="N1715" s="10">
        <v>0.5</v>
      </c>
      <c r="O1715" s="4" t="s">
        <v>18</v>
      </c>
    </row>
    <row r="1716" spans="1:15" ht="14.25" customHeight="1" x14ac:dyDescent="0.25">
      <c r="A1716" s="4" t="s">
        <v>26</v>
      </c>
      <c r="B1716" s="4">
        <v>1185732</v>
      </c>
      <c r="C1716" s="5">
        <v>44545</v>
      </c>
      <c r="D1716" s="37">
        <v>2021</v>
      </c>
      <c r="E1716" s="5" t="str">
        <f>TEXT(Sales[[#This Row],[Invoice Date]],"mmm")</f>
        <v>Dec</v>
      </c>
      <c r="F1716" s="4" t="s">
        <v>36</v>
      </c>
      <c r="G1716" s="4" t="s">
        <v>74</v>
      </c>
      <c r="H1716" s="4" t="s">
        <v>75</v>
      </c>
      <c r="I1716" s="6" t="s">
        <v>19</v>
      </c>
      <c r="J1716" s="7">
        <v>50</v>
      </c>
      <c r="K1716" s="8">
        <v>650</v>
      </c>
      <c r="L1716" s="9">
        <f t="shared" si="26"/>
        <v>32500</v>
      </c>
      <c r="M1716" s="9">
        <v>129999.99999999999</v>
      </c>
      <c r="N1716" s="10">
        <v>0.39999999999999997</v>
      </c>
      <c r="O1716" s="4" t="s">
        <v>18</v>
      </c>
    </row>
    <row r="1717" spans="1:15" ht="14.25" customHeight="1" x14ac:dyDescent="0.25">
      <c r="A1717" s="4" t="s">
        <v>14</v>
      </c>
      <c r="B1717" s="4">
        <v>1185732</v>
      </c>
      <c r="C1717" s="5">
        <v>44545</v>
      </c>
      <c r="D1717" s="37">
        <v>2021</v>
      </c>
      <c r="E1717" s="5" t="str">
        <f>TEXT(Sales[[#This Row],[Invoice Date]],"mmm")</f>
        <v>Dec</v>
      </c>
      <c r="F1717" s="4" t="s">
        <v>36</v>
      </c>
      <c r="G1717" s="4" t="s">
        <v>74</v>
      </c>
      <c r="H1717" s="4" t="s">
        <v>75</v>
      </c>
      <c r="I1717" s="6" t="s">
        <v>20</v>
      </c>
      <c r="J1717" s="7">
        <v>50</v>
      </c>
      <c r="K1717" s="8">
        <v>600</v>
      </c>
      <c r="L1717" s="9">
        <f t="shared" si="26"/>
        <v>30000</v>
      </c>
      <c r="M1717" s="9">
        <v>90000</v>
      </c>
      <c r="N1717" s="10">
        <v>0.3</v>
      </c>
      <c r="O1717" s="4" t="s">
        <v>18</v>
      </c>
    </row>
    <row r="1718" spans="1:15" ht="14.25" customHeight="1" x14ac:dyDescent="0.25">
      <c r="A1718" s="4" t="s">
        <v>14</v>
      </c>
      <c r="B1718" s="4">
        <v>1185732</v>
      </c>
      <c r="C1718" s="5">
        <v>44545</v>
      </c>
      <c r="D1718" s="37">
        <v>2021</v>
      </c>
      <c r="E1718" s="5" t="str">
        <f>TEXT(Sales[[#This Row],[Invoice Date]],"mmm")</f>
        <v>Dec</v>
      </c>
      <c r="F1718" s="4" t="s">
        <v>36</v>
      </c>
      <c r="G1718" s="4" t="s">
        <v>74</v>
      </c>
      <c r="H1718" s="4" t="s">
        <v>75</v>
      </c>
      <c r="I1718" s="6" t="s">
        <v>21</v>
      </c>
      <c r="J1718" s="7">
        <v>50</v>
      </c>
      <c r="K1718" s="8">
        <v>550</v>
      </c>
      <c r="L1718" s="9">
        <f t="shared" si="26"/>
        <v>27500</v>
      </c>
      <c r="M1718" s="9">
        <v>96250</v>
      </c>
      <c r="N1718" s="10">
        <v>0.35</v>
      </c>
      <c r="O1718" s="4" t="s">
        <v>18</v>
      </c>
    </row>
    <row r="1719" spans="1:15" ht="14.25" customHeight="1" x14ac:dyDescent="0.25">
      <c r="A1719" s="4" t="s">
        <v>14</v>
      </c>
      <c r="B1719" s="4">
        <v>1185732</v>
      </c>
      <c r="C1719" s="5">
        <v>44545</v>
      </c>
      <c r="D1719" s="37">
        <v>2021</v>
      </c>
      <c r="E1719" s="5" t="str">
        <f>TEXT(Sales[[#This Row],[Invoice Date]],"mmm")</f>
        <v>Dec</v>
      </c>
      <c r="F1719" s="4" t="s">
        <v>36</v>
      </c>
      <c r="G1719" s="4" t="s">
        <v>74</v>
      </c>
      <c r="H1719" s="4" t="s">
        <v>75</v>
      </c>
      <c r="I1719" s="6" t="s">
        <v>22</v>
      </c>
      <c r="J1719" s="7">
        <v>60</v>
      </c>
      <c r="K1719" s="8">
        <v>550</v>
      </c>
      <c r="L1719" s="9">
        <f t="shared" si="26"/>
        <v>33000</v>
      </c>
      <c r="M1719" s="9">
        <v>132000</v>
      </c>
      <c r="N1719" s="10">
        <v>0.39999999999999997</v>
      </c>
      <c r="O1719" s="4" t="s">
        <v>18</v>
      </c>
    </row>
    <row r="1720" spans="1:15" ht="14.25" customHeight="1" x14ac:dyDescent="0.25">
      <c r="A1720" s="4" t="s">
        <v>14</v>
      </c>
      <c r="B1720" s="4">
        <v>1185732</v>
      </c>
      <c r="C1720" s="5">
        <v>44545</v>
      </c>
      <c r="D1720" s="37">
        <v>2021</v>
      </c>
      <c r="E1720" s="5" t="str">
        <f>TEXT(Sales[[#This Row],[Invoice Date]],"mmm")</f>
        <v>Dec</v>
      </c>
      <c r="F1720" s="4" t="s">
        <v>36</v>
      </c>
      <c r="G1720" s="4" t="s">
        <v>74</v>
      </c>
      <c r="H1720" s="4" t="s">
        <v>75</v>
      </c>
      <c r="I1720" s="6" t="s">
        <v>23</v>
      </c>
      <c r="J1720" s="7">
        <v>64.999999999999986</v>
      </c>
      <c r="K1720" s="8">
        <v>650</v>
      </c>
      <c r="L1720" s="9">
        <f t="shared" si="26"/>
        <v>42249.999999999993</v>
      </c>
      <c r="M1720" s="9">
        <v>232374.99999999994</v>
      </c>
      <c r="N1720" s="10">
        <v>0.55000000000000004</v>
      </c>
      <c r="O1720" s="4" t="s">
        <v>18</v>
      </c>
    </row>
    <row r="1721" spans="1:15" ht="14.25" customHeight="1" x14ac:dyDescent="0.25">
      <c r="A1721" s="4" t="s">
        <v>14</v>
      </c>
      <c r="B1721" s="4">
        <v>1185732</v>
      </c>
      <c r="C1721" s="5">
        <v>44214</v>
      </c>
      <c r="D1721" s="37">
        <v>2021</v>
      </c>
      <c r="E1721" s="5" t="str">
        <f>TEXT(Sales[[#This Row],[Invoice Date]],"mmm")</f>
        <v>Jan</v>
      </c>
      <c r="F1721" s="4" t="s">
        <v>36</v>
      </c>
      <c r="G1721" s="4" t="s">
        <v>74</v>
      </c>
      <c r="H1721" s="4" t="s">
        <v>75</v>
      </c>
      <c r="I1721" s="6" t="s">
        <v>17</v>
      </c>
      <c r="J1721" s="7">
        <v>30</v>
      </c>
      <c r="K1721" s="8">
        <v>625</v>
      </c>
      <c r="L1721" s="9">
        <f t="shared" si="26"/>
        <v>18750</v>
      </c>
      <c r="M1721" s="9">
        <v>75000</v>
      </c>
      <c r="N1721" s="10">
        <v>0.4</v>
      </c>
      <c r="O1721" s="4" t="s">
        <v>18</v>
      </c>
    </row>
    <row r="1722" spans="1:15" ht="14.25" customHeight="1" x14ac:dyDescent="0.25">
      <c r="A1722" s="4" t="s">
        <v>14</v>
      </c>
      <c r="B1722" s="4">
        <v>1185732</v>
      </c>
      <c r="C1722" s="5">
        <v>44214</v>
      </c>
      <c r="D1722" s="37">
        <v>2021</v>
      </c>
      <c r="E1722" s="5" t="str">
        <f>TEXT(Sales[[#This Row],[Invoice Date]],"mmm")</f>
        <v>Jan</v>
      </c>
      <c r="F1722" s="4" t="s">
        <v>36</v>
      </c>
      <c r="G1722" s="4" t="s">
        <v>74</v>
      </c>
      <c r="H1722" s="4" t="s">
        <v>75</v>
      </c>
      <c r="I1722" s="6" t="s">
        <v>19</v>
      </c>
      <c r="J1722" s="7">
        <v>30</v>
      </c>
      <c r="K1722" s="8">
        <v>425</v>
      </c>
      <c r="L1722" s="9">
        <f t="shared" si="26"/>
        <v>12750</v>
      </c>
      <c r="M1722" s="9">
        <v>44625</v>
      </c>
      <c r="N1722" s="10">
        <v>0.35</v>
      </c>
      <c r="O1722" s="4" t="s">
        <v>18</v>
      </c>
    </row>
    <row r="1723" spans="1:15" ht="14.25" customHeight="1" x14ac:dyDescent="0.25">
      <c r="A1723" s="4" t="s">
        <v>14</v>
      </c>
      <c r="B1723" s="4">
        <v>1185732</v>
      </c>
      <c r="C1723" s="5">
        <v>44214</v>
      </c>
      <c r="D1723" s="37">
        <v>2021</v>
      </c>
      <c r="E1723" s="5" t="str">
        <f>TEXT(Sales[[#This Row],[Invoice Date]],"mmm")</f>
        <v>Jan</v>
      </c>
      <c r="F1723" s="4" t="s">
        <v>36</v>
      </c>
      <c r="G1723" s="4" t="s">
        <v>74</v>
      </c>
      <c r="H1723" s="4" t="s">
        <v>75</v>
      </c>
      <c r="I1723" s="6" t="s">
        <v>20</v>
      </c>
      <c r="J1723" s="7">
        <v>20</v>
      </c>
      <c r="K1723" s="8">
        <v>425</v>
      </c>
      <c r="L1723" s="9">
        <f t="shared" si="26"/>
        <v>8500</v>
      </c>
      <c r="M1723" s="9">
        <v>29749.999999999996</v>
      </c>
      <c r="N1723" s="10">
        <v>0.35</v>
      </c>
      <c r="O1723" s="4" t="s">
        <v>18</v>
      </c>
    </row>
    <row r="1724" spans="1:15" ht="14.25" customHeight="1" x14ac:dyDescent="0.25">
      <c r="A1724" s="4" t="s">
        <v>14</v>
      </c>
      <c r="B1724" s="4">
        <v>1185732</v>
      </c>
      <c r="C1724" s="5">
        <v>44214</v>
      </c>
      <c r="D1724" s="37">
        <v>2021</v>
      </c>
      <c r="E1724" s="5" t="str">
        <f>TEXT(Sales[[#This Row],[Invoice Date]],"mmm")</f>
        <v>Jan</v>
      </c>
      <c r="F1724" s="4" t="s">
        <v>36</v>
      </c>
      <c r="G1724" s="4" t="s">
        <v>74</v>
      </c>
      <c r="H1724" s="4" t="s">
        <v>75</v>
      </c>
      <c r="I1724" s="6" t="s">
        <v>21</v>
      </c>
      <c r="J1724" s="7">
        <v>25.000000000000007</v>
      </c>
      <c r="K1724" s="8">
        <v>275</v>
      </c>
      <c r="L1724" s="9">
        <f t="shared" si="26"/>
        <v>6875.0000000000018</v>
      </c>
      <c r="M1724" s="9">
        <v>27500.000000000007</v>
      </c>
      <c r="N1724" s="10">
        <v>0.4</v>
      </c>
      <c r="O1724" s="4" t="s">
        <v>18</v>
      </c>
    </row>
    <row r="1725" spans="1:15" ht="14.25" customHeight="1" x14ac:dyDescent="0.25">
      <c r="A1725" s="4" t="s">
        <v>14</v>
      </c>
      <c r="B1725" s="4">
        <v>1185732</v>
      </c>
      <c r="C1725" s="5">
        <v>44214</v>
      </c>
      <c r="D1725" s="37">
        <v>2021</v>
      </c>
      <c r="E1725" s="5" t="str">
        <f>TEXT(Sales[[#This Row],[Invoice Date]],"mmm")</f>
        <v>Jan</v>
      </c>
      <c r="F1725" s="4" t="s">
        <v>36</v>
      </c>
      <c r="G1725" s="4" t="s">
        <v>74</v>
      </c>
      <c r="H1725" s="4" t="s">
        <v>75</v>
      </c>
      <c r="I1725" s="6" t="s">
        <v>22</v>
      </c>
      <c r="J1725" s="7">
        <v>40</v>
      </c>
      <c r="K1725" s="8">
        <v>325</v>
      </c>
      <c r="L1725" s="9">
        <f t="shared" si="26"/>
        <v>13000</v>
      </c>
      <c r="M1725" s="9">
        <v>45500</v>
      </c>
      <c r="N1725" s="10">
        <v>0.35</v>
      </c>
      <c r="O1725" s="4" t="s">
        <v>18</v>
      </c>
    </row>
    <row r="1726" spans="1:15" ht="14.25" customHeight="1" x14ac:dyDescent="0.25">
      <c r="A1726" s="4" t="s">
        <v>14</v>
      </c>
      <c r="B1726" s="4">
        <v>1185732</v>
      </c>
      <c r="C1726" s="5">
        <v>44214</v>
      </c>
      <c r="D1726" s="37">
        <v>2021</v>
      </c>
      <c r="E1726" s="5" t="str">
        <f>TEXT(Sales[[#This Row],[Invoice Date]],"mmm")</f>
        <v>Jan</v>
      </c>
      <c r="F1726" s="4" t="s">
        <v>36</v>
      </c>
      <c r="G1726" s="4" t="s">
        <v>74</v>
      </c>
      <c r="H1726" s="4" t="s">
        <v>75</v>
      </c>
      <c r="I1726" s="6" t="s">
        <v>23</v>
      </c>
      <c r="J1726" s="7">
        <v>30</v>
      </c>
      <c r="K1726" s="8">
        <v>425</v>
      </c>
      <c r="L1726" s="9">
        <f t="shared" si="26"/>
        <v>12750</v>
      </c>
      <c r="M1726" s="9">
        <v>63750</v>
      </c>
      <c r="N1726" s="10">
        <v>0.5</v>
      </c>
      <c r="O1726" s="4" t="s">
        <v>18</v>
      </c>
    </row>
    <row r="1727" spans="1:15" ht="14.25" customHeight="1" x14ac:dyDescent="0.25">
      <c r="A1727" s="4" t="s">
        <v>14</v>
      </c>
      <c r="B1727" s="4">
        <v>1185732</v>
      </c>
      <c r="C1727" s="5">
        <v>44245</v>
      </c>
      <c r="D1727" s="37">
        <v>2021</v>
      </c>
      <c r="E1727" s="5" t="str">
        <f>TEXT(Sales[[#This Row],[Invoice Date]],"mmm")</f>
        <v>Feb</v>
      </c>
      <c r="F1727" s="4" t="s">
        <v>36</v>
      </c>
      <c r="G1727" s="4" t="s">
        <v>74</v>
      </c>
      <c r="H1727" s="4" t="s">
        <v>75</v>
      </c>
      <c r="I1727" s="6" t="s">
        <v>17</v>
      </c>
      <c r="J1727" s="7">
        <v>30</v>
      </c>
      <c r="K1727" s="8">
        <v>675</v>
      </c>
      <c r="L1727" s="9">
        <f t="shared" si="26"/>
        <v>20250</v>
      </c>
      <c r="M1727" s="9">
        <v>81000</v>
      </c>
      <c r="N1727" s="10">
        <v>0.4</v>
      </c>
      <c r="O1727" s="4" t="s">
        <v>18</v>
      </c>
    </row>
    <row r="1728" spans="1:15" ht="14.25" customHeight="1" x14ac:dyDescent="0.25">
      <c r="A1728" s="4" t="s">
        <v>14</v>
      </c>
      <c r="B1728" s="4">
        <v>1185732</v>
      </c>
      <c r="C1728" s="5">
        <v>44245</v>
      </c>
      <c r="D1728" s="37">
        <v>2021</v>
      </c>
      <c r="E1728" s="5" t="str">
        <f>TEXT(Sales[[#This Row],[Invoice Date]],"mmm")</f>
        <v>Feb</v>
      </c>
      <c r="F1728" s="4" t="s">
        <v>36</v>
      </c>
      <c r="G1728" s="4" t="s">
        <v>74</v>
      </c>
      <c r="H1728" s="4" t="s">
        <v>75</v>
      </c>
      <c r="I1728" s="6" t="s">
        <v>19</v>
      </c>
      <c r="J1728" s="7">
        <v>30</v>
      </c>
      <c r="K1728" s="8">
        <v>325</v>
      </c>
      <c r="L1728" s="9">
        <f t="shared" si="26"/>
        <v>9750</v>
      </c>
      <c r="M1728" s="9">
        <v>34125</v>
      </c>
      <c r="N1728" s="10">
        <v>0.35</v>
      </c>
      <c r="O1728" s="4" t="s">
        <v>18</v>
      </c>
    </row>
    <row r="1729" spans="1:15" ht="14.25" customHeight="1" x14ac:dyDescent="0.25">
      <c r="A1729" s="4" t="s">
        <v>14</v>
      </c>
      <c r="B1729" s="4">
        <v>1185732</v>
      </c>
      <c r="C1729" s="5">
        <v>44245</v>
      </c>
      <c r="D1729" s="37">
        <v>2021</v>
      </c>
      <c r="E1729" s="5" t="str">
        <f>TEXT(Sales[[#This Row],[Invoice Date]],"mmm")</f>
        <v>Feb</v>
      </c>
      <c r="F1729" s="4" t="s">
        <v>36</v>
      </c>
      <c r="G1729" s="4" t="s">
        <v>74</v>
      </c>
      <c r="H1729" s="4" t="s">
        <v>75</v>
      </c>
      <c r="I1729" s="6" t="s">
        <v>20</v>
      </c>
      <c r="J1729" s="7">
        <v>20</v>
      </c>
      <c r="K1729" s="8">
        <v>375</v>
      </c>
      <c r="L1729" s="9">
        <f t="shared" si="26"/>
        <v>7500</v>
      </c>
      <c r="M1729" s="9">
        <v>26250</v>
      </c>
      <c r="N1729" s="10">
        <v>0.35</v>
      </c>
      <c r="O1729" s="4" t="s">
        <v>18</v>
      </c>
    </row>
    <row r="1730" spans="1:15" ht="14.25" customHeight="1" x14ac:dyDescent="0.25">
      <c r="A1730" s="4" t="s">
        <v>14</v>
      </c>
      <c r="B1730" s="4">
        <v>1185732</v>
      </c>
      <c r="C1730" s="5">
        <v>44245</v>
      </c>
      <c r="D1730" s="37">
        <v>2021</v>
      </c>
      <c r="E1730" s="5" t="str">
        <f>TEXT(Sales[[#This Row],[Invoice Date]],"mmm")</f>
        <v>Feb</v>
      </c>
      <c r="F1730" s="4" t="s">
        <v>36</v>
      </c>
      <c r="G1730" s="4" t="s">
        <v>76</v>
      </c>
      <c r="H1730" s="4" t="s">
        <v>77</v>
      </c>
      <c r="I1730" s="6" t="s">
        <v>21</v>
      </c>
      <c r="J1730" s="7">
        <v>25.000000000000007</v>
      </c>
      <c r="K1730" s="8">
        <v>250</v>
      </c>
      <c r="L1730" s="9">
        <f t="shared" si="26"/>
        <v>6250.0000000000018</v>
      </c>
      <c r="M1730" s="9">
        <v>25000.000000000007</v>
      </c>
      <c r="N1730" s="10">
        <v>0.4</v>
      </c>
      <c r="O1730" s="4" t="s">
        <v>18</v>
      </c>
    </row>
    <row r="1731" spans="1:15" ht="14.25" customHeight="1" x14ac:dyDescent="0.25">
      <c r="A1731" s="4" t="s">
        <v>14</v>
      </c>
      <c r="B1731" s="4">
        <v>1185732</v>
      </c>
      <c r="C1731" s="5">
        <v>44245</v>
      </c>
      <c r="D1731" s="37">
        <v>2021</v>
      </c>
      <c r="E1731" s="5" t="str">
        <f>TEXT(Sales[[#This Row],[Invoice Date]],"mmm")</f>
        <v>Feb</v>
      </c>
      <c r="F1731" s="4" t="s">
        <v>36</v>
      </c>
      <c r="G1731" s="4" t="s">
        <v>76</v>
      </c>
      <c r="H1731" s="4" t="s">
        <v>77</v>
      </c>
      <c r="I1731" s="6" t="s">
        <v>22</v>
      </c>
      <c r="J1731" s="7">
        <v>40</v>
      </c>
      <c r="K1731" s="8">
        <v>325</v>
      </c>
      <c r="L1731" s="9">
        <f t="shared" ref="L1731:L1794" si="27">J1731*K1731</f>
        <v>13000</v>
      </c>
      <c r="M1731" s="9">
        <v>45500</v>
      </c>
      <c r="N1731" s="10">
        <v>0.35</v>
      </c>
      <c r="O1731" s="4" t="s">
        <v>18</v>
      </c>
    </row>
    <row r="1732" spans="1:15" ht="14.25" customHeight="1" x14ac:dyDescent="0.25">
      <c r="A1732" s="4" t="s">
        <v>14</v>
      </c>
      <c r="B1732" s="4">
        <v>1185732</v>
      </c>
      <c r="C1732" s="5">
        <v>44245</v>
      </c>
      <c r="D1732" s="37">
        <v>2021</v>
      </c>
      <c r="E1732" s="5" t="str">
        <f>TEXT(Sales[[#This Row],[Invoice Date]],"mmm")</f>
        <v>Feb</v>
      </c>
      <c r="F1732" s="4" t="s">
        <v>36</v>
      </c>
      <c r="G1732" s="4" t="s">
        <v>76</v>
      </c>
      <c r="H1732" s="4" t="s">
        <v>77</v>
      </c>
      <c r="I1732" s="6" t="s">
        <v>23</v>
      </c>
      <c r="J1732" s="7">
        <v>30</v>
      </c>
      <c r="K1732" s="8">
        <v>400</v>
      </c>
      <c r="L1732" s="9">
        <f t="shared" si="27"/>
        <v>12000</v>
      </c>
      <c r="M1732" s="9">
        <v>60000</v>
      </c>
      <c r="N1732" s="10">
        <v>0.5</v>
      </c>
      <c r="O1732" s="4" t="s">
        <v>18</v>
      </c>
    </row>
    <row r="1733" spans="1:15" ht="14.25" customHeight="1" x14ac:dyDescent="0.25">
      <c r="A1733" s="4" t="s">
        <v>14</v>
      </c>
      <c r="B1733" s="4">
        <v>1185732</v>
      </c>
      <c r="C1733" s="5">
        <v>44272</v>
      </c>
      <c r="D1733" s="37">
        <v>2021</v>
      </c>
      <c r="E1733" s="5" t="str">
        <f>TEXT(Sales[[#This Row],[Invoice Date]],"mmm")</f>
        <v>Mar</v>
      </c>
      <c r="F1733" s="4" t="s">
        <v>36</v>
      </c>
      <c r="G1733" s="4" t="s">
        <v>76</v>
      </c>
      <c r="H1733" s="4" t="s">
        <v>77</v>
      </c>
      <c r="I1733" s="6" t="s">
        <v>17</v>
      </c>
      <c r="J1733" s="7">
        <v>35</v>
      </c>
      <c r="K1733" s="8">
        <v>620</v>
      </c>
      <c r="L1733" s="9">
        <f t="shared" si="27"/>
        <v>21700</v>
      </c>
      <c r="M1733" s="9">
        <v>86800</v>
      </c>
      <c r="N1733" s="10">
        <v>0.4</v>
      </c>
      <c r="O1733" s="4" t="s">
        <v>18</v>
      </c>
    </row>
    <row r="1734" spans="1:15" ht="14.25" customHeight="1" x14ac:dyDescent="0.25">
      <c r="A1734" s="4" t="s">
        <v>14</v>
      </c>
      <c r="B1734" s="4">
        <v>1185732</v>
      </c>
      <c r="C1734" s="5">
        <v>44272</v>
      </c>
      <c r="D1734" s="37">
        <v>2021</v>
      </c>
      <c r="E1734" s="5" t="str">
        <f>TEXT(Sales[[#This Row],[Invoice Date]],"mmm")</f>
        <v>Mar</v>
      </c>
      <c r="F1734" s="4" t="s">
        <v>36</v>
      </c>
      <c r="G1734" s="4" t="s">
        <v>76</v>
      </c>
      <c r="H1734" s="4" t="s">
        <v>77</v>
      </c>
      <c r="I1734" s="6" t="s">
        <v>19</v>
      </c>
      <c r="J1734" s="7">
        <v>35</v>
      </c>
      <c r="K1734" s="8">
        <v>300</v>
      </c>
      <c r="L1734" s="9">
        <f t="shared" si="27"/>
        <v>10500</v>
      </c>
      <c r="M1734" s="9">
        <v>36750</v>
      </c>
      <c r="N1734" s="10">
        <v>0.35</v>
      </c>
      <c r="O1734" s="4" t="s">
        <v>18</v>
      </c>
    </row>
    <row r="1735" spans="1:15" ht="14.25" customHeight="1" x14ac:dyDescent="0.25">
      <c r="A1735" s="4" t="s">
        <v>14</v>
      </c>
      <c r="B1735" s="4">
        <v>1185732</v>
      </c>
      <c r="C1735" s="5">
        <v>44272</v>
      </c>
      <c r="D1735" s="37">
        <v>2021</v>
      </c>
      <c r="E1735" s="5" t="str">
        <f>TEXT(Sales[[#This Row],[Invoice Date]],"mmm")</f>
        <v>Mar</v>
      </c>
      <c r="F1735" s="4" t="s">
        <v>36</v>
      </c>
      <c r="G1735" s="4" t="s">
        <v>76</v>
      </c>
      <c r="H1735" s="4" t="s">
        <v>77</v>
      </c>
      <c r="I1735" s="6" t="s">
        <v>20</v>
      </c>
      <c r="J1735" s="7">
        <v>25.000000000000007</v>
      </c>
      <c r="K1735" s="8">
        <v>350</v>
      </c>
      <c r="L1735" s="9">
        <f t="shared" si="27"/>
        <v>8750.0000000000018</v>
      </c>
      <c r="M1735" s="9">
        <v>30625.000000000007</v>
      </c>
      <c r="N1735" s="10">
        <v>0.35</v>
      </c>
      <c r="O1735" s="4" t="s">
        <v>18</v>
      </c>
    </row>
    <row r="1736" spans="1:15" ht="14.25" customHeight="1" x14ac:dyDescent="0.25">
      <c r="A1736" s="4" t="s">
        <v>14</v>
      </c>
      <c r="B1736" s="4">
        <v>1185732</v>
      </c>
      <c r="C1736" s="5">
        <v>44272</v>
      </c>
      <c r="D1736" s="37">
        <v>2021</v>
      </c>
      <c r="E1736" s="5" t="str">
        <f>TEXT(Sales[[#This Row],[Invoice Date]],"mmm")</f>
        <v>Mar</v>
      </c>
      <c r="F1736" s="4" t="s">
        <v>36</v>
      </c>
      <c r="G1736" s="4" t="s">
        <v>76</v>
      </c>
      <c r="H1736" s="4" t="s">
        <v>77</v>
      </c>
      <c r="I1736" s="6" t="s">
        <v>21</v>
      </c>
      <c r="J1736" s="7">
        <v>30</v>
      </c>
      <c r="K1736" s="8">
        <v>200</v>
      </c>
      <c r="L1736" s="9">
        <f t="shared" si="27"/>
        <v>6000</v>
      </c>
      <c r="M1736" s="9">
        <v>24000</v>
      </c>
      <c r="N1736" s="10">
        <v>0.4</v>
      </c>
      <c r="O1736" s="4" t="s">
        <v>18</v>
      </c>
    </row>
    <row r="1737" spans="1:15" ht="14.25" customHeight="1" x14ac:dyDescent="0.25">
      <c r="A1737" s="4" t="s">
        <v>14</v>
      </c>
      <c r="B1737" s="4">
        <v>1185732</v>
      </c>
      <c r="C1737" s="5">
        <v>44272</v>
      </c>
      <c r="D1737" s="37">
        <v>2021</v>
      </c>
      <c r="E1737" s="5" t="str">
        <f>TEXT(Sales[[#This Row],[Invoice Date]],"mmm")</f>
        <v>Mar</v>
      </c>
      <c r="F1737" s="4" t="s">
        <v>36</v>
      </c>
      <c r="G1737" s="4" t="s">
        <v>76</v>
      </c>
      <c r="H1737" s="4" t="s">
        <v>77</v>
      </c>
      <c r="I1737" s="6" t="s">
        <v>22</v>
      </c>
      <c r="J1737" s="7">
        <v>45</v>
      </c>
      <c r="K1737" s="8">
        <v>250</v>
      </c>
      <c r="L1737" s="9">
        <f t="shared" si="27"/>
        <v>11250</v>
      </c>
      <c r="M1737" s="9">
        <v>39375</v>
      </c>
      <c r="N1737" s="10">
        <v>0.35</v>
      </c>
      <c r="O1737" s="4" t="s">
        <v>18</v>
      </c>
    </row>
    <row r="1738" spans="1:15" ht="14.25" customHeight="1" x14ac:dyDescent="0.25">
      <c r="A1738" s="4" t="s">
        <v>14</v>
      </c>
      <c r="B1738" s="4">
        <v>1185732</v>
      </c>
      <c r="C1738" s="5">
        <v>44272</v>
      </c>
      <c r="D1738" s="37">
        <v>2021</v>
      </c>
      <c r="E1738" s="5" t="str">
        <f>TEXT(Sales[[#This Row],[Invoice Date]],"mmm")</f>
        <v>Mar</v>
      </c>
      <c r="F1738" s="4" t="s">
        <v>36</v>
      </c>
      <c r="G1738" s="4" t="s">
        <v>76</v>
      </c>
      <c r="H1738" s="4" t="s">
        <v>77</v>
      </c>
      <c r="I1738" s="6" t="s">
        <v>23</v>
      </c>
      <c r="J1738" s="7">
        <v>35</v>
      </c>
      <c r="K1738" s="8">
        <v>350</v>
      </c>
      <c r="L1738" s="9">
        <f t="shared" si="27"/>
        <v>12250</v>
      </c>
      <c r="M1738" s="9">
        <v>61250</v>
      </c>
      <c r="N1738" s="10">
        <v>0.5</v>
      </c>
      <c r="O1738" s="4" t="s">
        <v>18</v>
      </c>
    </row>
    <row r="1739" spans="1:15" ht="14.25" customHeight="1" x14ac:dyDescent="0.25">
      <c r="A1739" s="4" t="s">
        <v>14</v>
      </c>
      <c r="B1739" s="4">
        <v>1185732</v>
      </c>
      <c r="C1739" s="5">
        <v>44304</v>
      </c>
      <c r="D1739" s="37">
        <v>2021</v>
      </c>
      <c r="E1739" s="5" t="str">
        <f>TEXT(Sales[[#This Row],[Invoice Date]],"mmm")</f>
        <v>Apr</v>
      </c>
      <c r="F1739" s="4" t="s">
        <v>36</v>
      </c>
      <c r="G1739" s="4" t="s">
        <v>76</v>
      </c>
      <c r="H1739" s="4" t="s">
        <v>77</v>
      </c>
      <c r="I1739" s="6" t="s">
        <v>17</v>
      </c>
      <c r="J1739" s="7">
        <v>35</v>
      </c>
      <c r="K1739" s="8">
        <v>575</v>
      </c>
      <c r="L1739" s="9">
        <f t="shared" si="27"/>
        <v>20125</v>
      </c>
      <c r="M1739" s="9">
        <v>80500</v>
      </c>
      <c r="N1739" s="10">
        <v>0.4</v>
      </c>
      <c r="O1739" s="4" t="s">
        <v>18</v>
      </c>
    </row>
    <row r="1740" spans="1:15" ht="14.25" customHeight="1" x14ac:dyDescent="0.25">
      <c r="A1740" s="4" t="s">
        <v>14</v>
      </c>
      <c r="B1740" s="4">
        <v>1185732</v>
      </c>
      <c r="C1740" s="5">
        <v>44304</v>
      </c>
      <c r="D1740" s="37">
        <v>2021</v>
      </c>
      <c r="E1740" s="5" t="str">
        <f>TEXT(Sales[[#This Row],[Invoice Date]],"mmm")</f>
        <v>Apr</v>
      </c>
      <c r="F1740" s="4" t="s">
        <v>36</v>
      </c>
      <c r="G1740" s="4" t="s">
        <v>76</v>
      </c>
      <c r="H1740" s="4" t="s">
        <v>77</v>
      </c>
      <c r="I1740" s="6" t="s">
        <v>19</v>
      </c>
      <c r="J1740" s="7">
        <v>30.000000000000004</v>
      </c>
      <c r="K1740" s="8">
        <v>275</v>
      </c>
      <c r="L1740" s="9">
        <f t="shared" si="27"/>
        <v>8250.0000000000018</v>
      </c>
      <c r="M1740" s="9">
        <v>28875.000000000004</v>
      </c>
      <c r="N1740" s="10">
        <v>0.35</v>
      </c>
      <c r="O1740" s="4" t="s">
        <v>18</v>
      </c>
    </row>
    <row r="1741" spans="1:15" ht="14.25" customHeight="1" x14ac:dyDescent="0.25">
      <c r="A1741" s="4" t="s">
        <v>14</v>
      </c>
      <c r="B1741" s="4">
        <v>1185732</v>
      </c>
      <c r="C1741" s="5">
        <v>44304</v>
      </c>
      <c r="D1741" s="37">
        <v>2021</v>
      </c>
      <c r="E1741" s="5" t="str">
        <f>TEXT(Sales[[#This Row],[Invoice Date]],"mmm")</f>
        <v>Apr</v>
      </c>
      <c r="F1741" s="4" t="s">
        <v>36</v>
      </c>
      <c r="G1741" s="4" t="s">
        <v>76</v>
      </c>
      <c r="H1741" s="4" t="s">
        <v>77</v>
      </c>
      <c r="I1741" s="6" t="s">
        <v>20</v>
      </c>
      <c r="J1741" s="7">
        <v>20.000000000000007</v>
      </c>
      <c r="K1741" s="8">
        <v>275</v>
      </c>
      <c r="L1741" s="9">
        <f t="shared" si="27"/>
        <v>5500.0000000000018</v>
      </c>
      <c r="M1741" s="9">
        <v>19250.000000000007</v>
      </c>
      <c r="N1741" s="10">
        <v>0.35</v>
      </c>
      <c r="O1741" s="4" t="s">
        <v>18</v>
      </c>
    </row>
    <row r="1742" spans="1:15" ht="14.25" customHeight="1" x14ac:dyDescent="0.25">
      <c r="A1742" s="4" t="s">
        <v>14</v>
      </c>
      <c r="B1742" s="4">
        <v>1185732</v>
      </c>
      <c r="C1742" s="5">
        <v>44304</v>
      </c>
      <c r="D1742" s="37">
        <v>2021</v>
      </c>
      <c r="E1742" s="5" t="str">
        <f>TEXT(Sales[[#This Row],[Invoice Date]],"mmm")</f>
        <v>Apr</v>
      </c>
      <c r="F1742" s="4" t="s">
        <v>36</v>
      </c>
      <c r="G1742" s="4" t="s">
        <v>76</v>
      </c>
      <c r="H1742" s="4" t="s">
        <v>77</v>
      </c>
      <c r="I1742" s="6" t="s">
        <v>21</v>
      </c>
      <c r="J1742" s="7">
        <v>25</v>
      </c>
      <c r="K1742" s="8">
        <v>200</v>
      </c>
      <c r="L1742" s="9">
        <f t="shared" si="27"/>
        <v>5000</v>
      </c>
      <c r="M1742" s="9">
        <v>20000</v>
      </c>
      <c r="N1742" s="10">
        <v>0.4</v>
      </c>
      <c r="O1742" s="4" t="s">
        <v>18</v>
      </c>
    </row>
    <row r="1743" spans="1:15" ht="14.25" customHeight="1" x14ac:dyDescent="0.25">
      <c r="A1743" s="4" t="s">
        <v>14</v>
      </c>
      <c r="B1743" s="4">
        <v>1185732</v>
      </c>
      <c r="C1743" s="5">
        <v>44304</v>
      </c>
      <c r="D1743" s="37">
        <v>2021</v>
      </c>
      <c r="E1743" s="5" t="str">
        <f>TEXT(Sales[[#This Row],[Invoice Date]],"mmm")</f>
        <v>Apr</v>
      </c>
      <c r="F1743" s="4" t="s">
        <v>36</v>
      </c>
      <c r="G1743" s="4" t="s">
        <v>76</v>
      </c>
      <c r="H1743" s="4" t="s">
        <v>77</v>
      </c>
      <c r="I1743" s="6" t="s">
        <v>22</v>
      </c>
      <c r="J1743" s="7">
        <v>40</v>
      </c>
      <c r="K1743" s="8">
        <v>225</v>
      </c>
      <c r="L1743" s="9">
        <f t="shared" si="27"/>
        <v>9000</v>
      </c>
      <c r="M1743" s="9">
        <v>31499.999999999996</v>
      </c>
      <c r="N1743" s="10">
        <v>0.35</v>
      </c>
      <c r="O1743" s="4" t="s">
        <v>18</v>
      </c>
    </row>
    <row r="1744" spans="1:15" ht="14.25" customHeight="1" x14ac:dyDescent="0.25">
      <c r="A1744" s="4" t="s">
        <v>14</v>
      </c>
      <c r="B1744" s="4">
        <v>1185732</v>
      </c>
      <c r="C1744" s="5">
        <v>44304</v>
      </c>
      <c r="D1744" s="37">
        <v>2021</v>
      </c>
      <c r="E1744" s="5" t="str">
        <f>TEXT(Sales[[#This Row],[Invoice Date]],"mmm")</f>
        <v>Apr</v>
      </c>
      <c r="F1744" s="4" t="s">
        <v>36</v>
      </c>
      <c r="G1744" s="4" t="s">
        <v>76</v>
      </c>
      <c r="H1744" s="4" t="s">
        <v>77</v>
      </c>
      <c r="I1744" s="6" t="s">
        <v>23</v>
      </c>
      <c r="J1744" s="7">
        <v>30.000000000000004</v>
      </c>
      <c r="K1744" s="8">
        <v>350</v>
      </c>
      <c r="L1744" s="9">
        <f t="shared" si="27"/>
        <v>10500.000000000002</v>
      </c>
      <c r="M1744" s="9">
        <v>52500.000000000007</v>
      </c>
      <c r="N1744" s="10">
        <v>0.5</v>
      </c>
      <c r="O1744" s="4" t="s">
        <v>18</v>
      </c>
    </row>
    <row r="1745" spans="1:15" ht="14.25" customHeight="1" x14ac:dyDescent="0.25">
      <c r="A1745" s="4" t="s">
        <v>14</v>
      </c>
      <c r="B1745" s="4">
        <v>1185732</v>
      </c>
      <c r="C1745" s="5">
        <v>44335</v>
      </c>
      <c r="D1745" s="37">
        <v>2021</v>
      </c>
      <c r="E1745" s="5" t="str">
        <f>TEXT(Sales[[#This Row],[Invoice Date]],"mmm")</f>
        <v>May</v>
      </c>
      <c r="F1745" s="4" t="s">
        <v>36</v>
      </c>
      <c r="G1745" s="4" t="s">
        <v>76</v>
      </c>
      <c r="H1745" s="4" t="s">
        <v>77</v>
      </c>
      <c r="I1745" s="6" t="s">
        <v>17</v>
      </c>
      <c r="J1745" s="7">
        <v>40</v>
      </c>
      <c r="K1745" s="8">
        <v>620</v>
      </c>
      <c r="L1745" s="9">
        <f t="shared" si="27"/>
        <v>24800</v>
      </c>
      <c r="M1745" s="9">
        <v>99200</v>
      </c>
      <c r="N1745" s="10">
        <v>0.4</v>
      </c>
      <c r="O1745" s="4" t="s">
        <v>18</v>
      </c>
    </row>
    <row r="1746" spans="1:15" ht="14.25" customHeight="1" x14ac:dyDescent="0.25">
      <c r="A1746" s="4" t="s">
        <v>14</v>
      </c>
      <c r="B1746" s="4">
        <v>1185732</v>
      </c>
      <c r="C1746" s="5">
        <v>44335</v>
      </c>
      <c r="D1746" s="37">
        <v>2021</v>
      </c>
      <c r="E1746" s="5" t="str">
        <f>TEXT(Sales[[#This Row],[Invoice Date]],"mmm")</f>
        <v>May</v>
      </c>
      <c r="F1746" s="4" t="s">
        <v>36</v>
      </c>
      <c r="G1746" s="4" t="s">
        <v>76</v>
      </c>
      <c r="H1746" s="4" t="s">
        <v>77</v>
      </c>
      <c r="I1746" s="6" t="s">
        <v>19</v>
      </c>
      <c r="J1746" s="7">
        <v>35.000000000000007</v>
      </c>
      <c r="K1746" s="8">
        <v>325</v>
      </c>
      <c r="L1746" s="9">
        <f t="shared" si="27"/>
        <v>11375.000000000002</v>
      </c>
      <c r="M1746" s="9">
        <v>39812.500000000007</v>
      </c>
      <c r="N1746" s="10">
        <v>0.35</v>
      </c>
      <c r="O1746" s="4" t="s">
        <v>18</v>
      </c>
    </row>
    <row r="1747" spans="1:15" ht="14.25" customHeight="1" x14ac:dyDescent="0.25">
      <c r="A1747" s="4" t="s">
        <v>14</v>
      </c>
      <c r="B1747" s="4">
        <v>1185732</v>
      </c>
      <c r="C1747" s="5">
        <v>44335</v>
      </c>
      <c r="D1747" s="37">
        <v>2021</v>
      </c>
      <c r="E1747" s="5" t="str">
        <f>TEXT(Sales[[#This Row],[Invoice Date]],"mmm")</f>
        <v>May</v>
      </c>
      <c r="F1747" s="4" t="s">
        <v>36</v>
      </c>
      <c r="G1747" s="4" t="s">
        <v>76</v>
      </c>
      <c r="H1747" s="4" t="s">
        <v>77</v>
      </c>
      <c r="I1747" s="6" t="s">
        <v>20</v>
      </c>
      <c r="J1747" s="7">
        <v>30.000000000000004</v>
      </c>
      <c r="K1747" s="8">
        <v>300</v>
      </c>
      <c r="L1747" s="9">
        <f t="shared" si="27"/>
        <v>9000.0000000000018</v>
      </c>
      <c r="M1747" s="9">
        <v>31500.000000000004</v>
      </c>
      <c r="N1747" s="10">
        <v>0.35</v>
      </c>
      <c r="O1747" s="4" t="s">
        <v>18</v>
      </c>
    </row>
    <row r="1748" spans="1:15" ht="14.25" customHeight="1" x14ac:dyDescent="0.25">
      <c r="A1748" s="4" t="s">
        <v>14</v>
      </c>
      <c r="B1748" s="4">
        <v>1185732</v>
      </c>
      <c r="C1748" s="5">
        <v>44335</v>
      </c>
      <c r="D1748" s="37">
        <v>2021</v>
      </c>
      <c r="E1748" s="5" t="str">
        <f>TEXT(Sales[[#This Row],[Invoice Date]],"mmm")</f>
        <v>May</v>
      </c>
      <c r="F1748" s="4" t="s">
        <v>36</v>
      </c>
      <c r="G1748" s="4" t="s">
        <v>76</v>
      </c>
      <c r="H1748" s="4" t="s">
        <v>77</v>
      </c>
      <c r="I1748" s="6" t="s">
        <v>21</v>
      </c>
      <c r="J1748" s="7">
        <v>30.000000000000004</v>
      </c>
      <c r="K1748" s="8">
        <v>225</v>
      </c>
      <c r="L1748" s="9">
        <f t="shared" si="27"/>
        <v>6750.0000000000009</v>
      </c>
      <c r="M1748" s="9">
        <v>27000.000000000007</v>
      </c>
      <c r="N1748" s="10">
        <v>0.4</v>
      </c>
      <c r="O1748" s="4" t="s">
        <v>18</v>
      </c>
    </row>
    <row r="1749" spans="1:15" ht="14.25" customHeight="1" x14ac:dyDescent="0.25">
      <c r="A1749" s="4" t="s">
        <v>14</v>
      </c>
      <c r="B1749" s="4">
        <v>1185732</v>
      </c>
      <c r="C1749" s="5">
        <v>44335</v>
      </c>
      <c r="D1749" s="37">
        <v>2021</v>
      </c>
      <c r="E1749" s="5" t="str">
        <f>TEXT(Sales[[#This Row],[Invoice Date]],"mmm")</f>
        <v>May</v>
      </c>
      <c r="F1749" s="4" t="s">
        <v>36</v>
      </c>
      <c r="G1749" s="4" t="s">
        <v>76</v>
      </c>
      <c r="H1749" s="4" t="s">
        <v>77</v>
      </c>
      <c r="I1749" s="6" t="s">
        <v>22</v>
      </c>
      <c r="J1749" s="7">
        <v>44.999999999999993</v>
      </c>
      <c r="K1749" s="8">
        <v>250</v>
      </c>
      <c r="L1749" s="9">
        <f t="shared" si="27"/>
        <v>11249.999999999998</v>
      </c>
      <c r="M1749" s="9">
        <v>39374.999999999993</v>
      </c>
      <c r="N1749" s="10">
        <v>0.35</v>
      </c>
      <c r="O1749" s="4" t="s">
        <v>18</v>
      </c>
    </row>
    <row r="1750" spans="1:15" ht="14.25" customHeight="1" x14ac:dyDescent="0.25">
      <c r="A1750" s="4" t="s">
        <v>14</v>
      </c>
      <c r="B1750" s="4">
        <v>1185732</v>
      </c>
      <c r="C1750" s="5">
        <v>44335</v>
      </c>
      <c r="D1750" s="37">
        <v>2021</v>
      </c>
      <c r="E1750" s="5" t="str">
        <f>TEXT(Sales[[#This Row],[Invoice Date]],"mmm")</f>
        <v>May</v>
      </c>
      <c r="F1750" s="4" t="s">
        <v>36</v>
      </c>
      <c r="G1750" s="4" t="s">
        <v>76</v>
      </c>
      <c r="H1750" s="4" t="s">
        <v>77</v>
      </c>
      <c r="I1750" s="6" t="s">
        <v>23</v>
      </c>
      <c r="J1750" s="7">
        <v>49.999999999999993</v>
      </c>
      <c r="K1750" s="8">
        <v>350</v>
      </c>
      <c r="L1750" s="9">
        <f t="shared" si="27"/>
        <v>17499.999999999996</v>
      </c>
      <c r="M1750" s="9">
        <v>87499.999999999985</v>
      </c>
      <c r="N1750" s="10">
        <v>0.5</v>
      </c>
      <c r="O1750" s="4" t="s">
        <v>18</v>
      </c>
    </row>
    <row r="1751" spans="1:15" ht="14.25" customHeight="1" x14ac:dyDescent="0.25">
      <c r="A1751" s="4" t="s">
        <v>14</v>
      </c>
      <c r="B1751" s="4">
        <v>1185732</v>
      </c>
      <c r="C1751" s="5">
        <v>44365</v>
      </c>
      <c r="D1751" s="37">
        <v>2021</v>
      </c>
      <c r="E1751" s="5" t="str">
        <f>TEXT(Sales[[#This Row],[Invoice Date]],"mmm")</f>
        <v>Jun</v>
      </c>
      <c r="F1751" s="4" t="s">
        <v>36</v>
      </c>
      <c r="G1751" s="4" t="s">
        <v>76</v>
      </c>
      <c r="H1751" s="4" t="s">
        <v>77</v>
      </c>
      <c r="I1751" s="6" t="s">
        <v>17</v>
      </c>
      <c r="J1751" s="7">
        <v>35</v>
      </c>
      <c r="K1751" s="8">
        <v>600</v>
      </c>
      <c r="L1751" s="9">
        <f t="shared" si="27"/>
        <v>21000</v>
      </c>
      <c r="M1751" s="9">
        <v>84000</v>
      </c>
      <c r="N1751" s="10">
        <v>0.4</v>
      </c>
      <c r="O1751" s="4" t="s">
        <v>18</v>
      </c>
    </row>
    <row r="1752" spans="1:15" ht="14.25" customHeight="1" x14ac:dyDescent="0.25">
      <c r="A1752" s="4" t="s">
        <v>14</v>
      </c>
      <c r="B1752" s="4">
        <v>1185732</v>
      </c>
      <c r="C1752" s="5">
        <v>44365</v>
      </c>
      <c r="D1752" s="37">
        <v>2021</v>
      </c>
      <c r="E1752" s="5" t="str">
        <f>TEXT(Sales[[#This Row],[Invoice Date]],"mmm")</f>
        <v>Jun</v>
      </c>
      <c r="F1752" s="4" t="s">
        <v>36</v>
      </c>
      <c r="G1752" s="4" t="s">
        <v>76</v>
      </c>
      <c r="H1752" s="4" t="s">
        <v>77</v>
      </c>
      <c r="I1752" s="6" t="s">
        <v>19</v>
      </c>
      <c r="J1752" s="7">
        <v>30.000000000000011</v>
      </c>
      <c r="K1752" s="8">
        <v>350</v>
      </c>
      <c r="L1752" s="9">
        <f t="shared" si="27"/>
        <v>10500.000000000004</v>
      </c>
      <c r="M1752" s="9">
        <v>36750.000000000015</v>
      </c>
      <c r="N1752" s="10">
        <v>0.35</v>
      </c>
      <c r="O1752" s="4" t="s">
        <v>18</v>
      </c>
    </row>
    <row r="1753" spans="1:15" ht="14.25" customHeight="1" x14ac:dyDescent="0.25">
      <c r="A1753" s="4" t="s">
        <v>14</v>
      </c>
      <c r="B1753" s="4">
        <v>1185732</v>
      </c>
      <c r="C1753" s="5">
        <v>44365</v>
      </c>
      <c r="D1753" s="37">
        <v>2021</v>
      </c>
      <c r="E1753" s="5" t="str">
        <f>TEXT(Sales[[#This Row],[Invoice Date]],"mmm")</f>
        <v>Jun</v>
      </c>
      <c r="F1753" s="4" t="s">
        <v>36</v>
      </c>
      <c r="G1753" s="4" t="s">
        <v>76</v>
      </c>
      <c r="H1753" s="4" t="s">
        <v>77</v>
      </c>
      <c r="I1753" s="6" t="s">
        <v>20</v>
      </c>
      <c r="J1753" s="7">
        <v>25.000000000000007</v>
      </c>
      <c r="K1753" s="8">
        <v>375</v>
      </c>
      <c r="L1753" s="9">
        <f t="shared" si="27"/>
        <v>9375.0000000000018</v>
      </c>
      <c r="M1753" s="9">
        <v>32812.500000000007</v>
      </c>
      <c r="N1753" s="10">
        <v>0.35</v>
      </c>
      <c r="O1753" s="4" t="s">
        <v>18</v>
      </c>
    </row>
    <row r="1754" spans="1:15" ht="14.25" customHeight="1" x14ac:dyDescent="0.25">
      <c r="A1754" s="4" t="s">
        <v>14</v>
      </c>
      <c r="B1754" s="4">
        <v>1185732</v>
      </c>
      <c r="C1754" s="5">
        <v>44365</v>
      </c>
      <c r="D1754" s="37">
        <v>2021</v>
      </c>
      <c r="E1754" s="5" t="str">
        <f>TEXT(Sales[[#This Row],[Invoice Date]],"mmm")</f>
        <v>Jun</v>
      </c>
      <c r="F1754" s="4" t="s">
        <v>36</v>
      </c>
      <c r="G1754" s="4" t="s">
        <v>76</v>
      </c>
      <c r="H1754" s="4" t="s">
        <v>77</v>
      </c>
      <c r="I1754" s="6" t="s">
        <v>21</v>
      </c>
      <c r="J1754" s="7">
        <v>25.000000000000007</v>
      </c>
      <c r="K1754" s="8">
        <v>350</v>
      </c>
      <c r="L1754" s="9">
        <f t="shared" si="27"/>
        <v>8750.0000000000018</v>
      </c>
      <c r="M1754" s="9">
        <v>35000.000000000015</v>
      </c>
      <c r="N1754" s="10">
        <v>0.4</v>
      </c>
      <c r="O1754" s="4" t="s">
        <v>18</v>
      </c>
    </row>
    <row r="1755" spans="1:15" ht="14.25" customHeight="1" x14ac:dyDescent="0.25">
      <c r="A1755" s="4" t="s">
        <v>14</v>
      </c>
      <c r="B1755" s="4">
        <v>1185732</v>
      </c>
      <c r="C1755" s="5">
        <v>44365</v>
      </c>
      <c r="D1755" s="37">
        <v>2021</v>
      </c>
      <c r="E1755" s="5" t="str">
        <f>TEXT(Sales[[#This Row],[Invoice Date]],"mmm")</f>
        <v>Jun</v>
      </c>
      <c r="F1755" s="4" t="s">
        <v>36</v>
      </c>
      <c r="G1755" s="4" t="s">
        <v>76</v>
      </c>
      <c r="H1755" s="4" t="s">
        <v>77</v>
      </c>
      <c r="I1755" s="6" t="s">
        <v>22</v>
      </c>
      <c r="J1755" s="7">
        <v>40</v>
      </c>
      <c r="K1755" s="8">
        <v>350</v>
      </c>
      <c r="L1755" s="9">
        <f t="shared" si="27"/>
        <v>14000</v>
      </c>
      <c r="M1755" s="9">
        <v>49000</v>
      </c>
      <c r="N1755" s="10">
        <v>0.35</v>
      </c>
      <c r="O1755" s="4" t="s">
        <v>18</v>
      </c>
    </row>
    <row r="1756" spans="1:15" ht="14.25" customHeight="1" x14ac:dyDescent="0.25">
      <c r="A1756" s="4" t="s">
        <v>14</v>
      </c>
      <c r="B1756" s="4">
        <v>1185732</v>
      </c>
      <c r="C1756" s="5">
        <v>44365</v>
      </c>
      <c r="D1756" s="37">
        <v>2021</v>
      </c>
      <c r="E1756" s="5" t="str">
        <f>TEXT(Sales[[#This Row],[Invoice Date]],"mmm")</f>
        <v>Jun</v>
      </c>
      <c r="F1756" s="4" t="s">
        <v>36</v>
      </c>
      <c r="G1756" s="4" t="s">
        <v>76</v>
      </c>
      <c r="H1756" s="4" t="s">
        <v>77</v>
      </c>
      <c r="I1756" s="6" t="s">
        <v>23</v>
      </c>
      <c r="J1756" s="7">
        <v>45</v>
      </c>
      <c r="K1756" s="8">
        <v>525</v>
      </c>
      <c r="L1756" s="9">
        <f t="shared" si="27"/>
        <v>23625</v>
      </c>
      <c r="M1756" s="9">
        <v>118125</v>
      </c>
      <c r="N1756" s="10">
        <v>0.5</v>
      </c>
      <c r="O1756" s="4" t="s">
        <v>18</v>
      </c>
    </row>
    <row r="1757" spans="1:15" ht="14.25" customHeight="1" x14ac:dyDescent="0.25">
      <c r="A1757" s="4" t="s">
        <v>14</v>
      </c>
      <c r="B1757" s="4">
        <v>1185732</v>
      </c>
      <c r="C1757" s="5">
        <v>44394</v>
      </c>
      <c r="D1757" s="37">
        <v>2021</v>
      </c>
      <c r="E1757" s="5" t="str">
        <f>TEXT(Sales[[#This Row],[Invoice Date]],"mmm")</f>
        <v>Jul</v>
      </c>
      <c r="F1757" s="4" t="s">
        <v>36</v>
      </c>
      <c r="G1757" s="4" t="s">
        <v>76</v>
      </c>
      <c r="H1757" s="4" t="s">
        <v>77</v>
      </c>
      <c r="I1757" s="6" t="s">
        <v>17</v>
      </c>
      <c r="J1757" s="7">
        <v>40</v>
      </c>
      <c r="K1757" s="8">
        <v>750</v>
      </c>
      <c r="L1757" s="9">
        <f t="shared" si="27"/>
        <v>30000</v>
      </c>
      <c r="M1757" s="9">
        <v>120000</v>
      </c>
      <c r="N1757" s="10">
        <v>0.4</v>
      </c>
      <c r="O1757" s="4" t="s">
        <v>18</v>
      </c>
    </row>
    <row r="1758" spans="1:15" ht="14.25" customHeight="1" x14ac:dyDescent="0.25">
      <c r="A1758" s="4" t="s">
        <v>14</v>
      </c>
      <c r="B1758" s="4">
        <v>1185732</v>
      </c>
      <c r="C1758" s="5">
        <v>44394</v>
      </c>
      <c r="D1758" s="37">
        <v>2021</v>
      </c>
      <c r="E1758" s="5" t="str">
        <f>TEXT(Sales[[#This Row],[Invoice Date]],"mmm")</f>
        <v>Jul</v>
      </c>
      <c r="F1758" s="4" t="s">
        <v>36</v>
      </c>
      <c r="G1758" s="4" t="s">
        <v>76</v>
      </c>
      <c r="H1758" s="4" t="s">
        <v>77</v>
      </c>
      <c r="I1758" s="6" t="s">
        <v>19</v>
      </c>
      <c r="J1758" s="7">
        <v>35.000000000000007</v>
      </c>
      <c r="K1758" s="8">
        <v>500</v>
      </c>
      <c r="L1758" s="9">
        <f t="shared" si="27"/>
        <v>17500.000000000004</v>
      </c>
      <c r="M1758" s="9">
        <v>61250.000000000007</v>
      </c>
      <c r="N1758" s="10">
        <v>0.35</v>
      </c>
      <c r="O1758" s="4" t="s">
        <v>18</v>
      </c>
    </row>
    <row r="1759" spans="1:15" ht="14.25" customHeight="1" x14ac:dyDescent="0.25">
      <c r="A1759" s="4" t="s">
        <v>14</v>
      </c>
      <c r="B1759" s="4">
        <v>1185732</v>
      </c>
      <c r="C1759" s="5">
        <v>44394</v>
      </c>
      <c r="D1759" s="37">
        <v>2021</v>
      </c>
      <c r="E1759" s="5" t="str">
        <f>TEXT(Sales[[#This Row],[Invoice Date]],"mmm")</f>
        <v>Jul</v>
      </c>
      <c r="F1759" s="4" t="s">
        <v>36</v>
      </c>
      <c r="G1759" s="4" t="s">
        <v>76</v>
      </c>
      <c r="H1759" s="4" t="s">
        <v>77</v>
      </c>
      <c r="I1759" s="6" t="s">
        <v>20</v>
      </c>
      <c r="J1759" s="7">
        <v>30.000000000000004</v>
      </c>
      <c r="K1759" s="8">
        <v>425</v>
      </c>
      <c r="L1759" s="9">
        <f t="shared" si="27"/>
        <v>12750.000000000002</v>
      </c>
      <c r="M1759" s="9">
        <v>44625</v>
      </c>
      <c r="N1759" s="10">
        <v>0.35</v>
      </c>
      <c r="O1759" s="4" t="s">
        <v>18</v>
      </c>
    </row>
    <row r="1760" spans="1:15" ht="14.25" customHeight="1" x14ac:dyDescent="0.25">
      <c r="A1760" s="4" t="s">
        <v>14</v>
      </c>
      <c r="B1760" s="4">
        <v>1185732</v>
      </c>
      <c r="C1760" s="5">
        <v>44394</v>
      </c>
      <c r="D1760" s="37">
        <v>2021</v>
      </c>
      <c r="E1760" s="5" t="str">
        <f>TEXT(Sales[[#This Row],[Invoice Date]],"mmm")</f>
        <v>Jul</v>
      </c>
      <c r="F1760" s="4" t="s">
        <v>36</v>
      </c>
      <c r="G1760" s="4" t="s">
        <v>76</v>
      </c>
      <c r="H1760" s="4" t="s">
        <v>77</v>
      </c>
      <c r="I1760" s="6" t="s">
        <v>21</v>
      </c>
      <c r="J1760" s="7">
        <v>30.000000000000004</v>
      </c>
      <c r="K1760" s="8">
        <v>375</v>
      </c>
      <c r="L1760" s="9">
        <f t="shared" si="27"/>
        <v>11250.000000000002</v>
      </c>
      <c r="M1760" s="9">
        <v>45000.000000000007</v>
      </c>
      <c r="N1760" s="10">
        <v>0.4</v>
      </c>
      <c r="O1760" s="4" t="s">
        <v>18</v>
      </c>
    </row>
    <row r="1761" spans="1:15" ht="14.25" customHeight="1" x14ac:dyDescent="0.25">
      <c r="A1761" s="4" t="s">
        <v>14</v>
      </c>
      <c r="B1761" s="4">
        <v>1185732</v>
      </c>
      <c r="C1761" s="5">
        <v>44394</v>
      </c>
      <c r="D1761" s="37">
        <v>2021</v>
      </c>
      <c r="E1761" s="5" t="str">
        <f>TEXT(Sales[[#This Row],[Invoice Date]],"mmm")</f>
        <v>Jul</v>
      </c>
      <c r="F1761" s="4" t="s">
        <v>36</v>
      </c>
      <c r="G1761" s="4" t="s">
        <v>76</v>
      </c>
      <c r="H1761" s="4" t="s">
        <v>77</v>
      </c>
      <c r="I1761" s="6" t="s">
        <v>22</v>
      </c>
      <c r="J1761" s="7">
        <v>40</v>
      </c>
      <c r="K1761" s="8">
        <v>375</v>
      </c>
      <c r="L1761" s="9">
        <f t="shared" si="27"/>
        <v>15000</v>
      </c>
      <c r="M1761" s="9">
        <v>52500</v>
      </c>
      <c r="N1761" s="10">
        <v>0.35</v>
      </c>
      <c r="O1761" s="4" t="s">
        <v>18</v>
      </c>
    </row>
    <row r="1762" spans="1:15" ht="14.25" customHeight="1" x14ac:dyDescent="0.25">
      <c r="A1762" s="4" t="s">
        <v>14</v>
      </c>
      <c r="B1762" s="4">
        <v>1185732</v>
      </c>
      <c r="C1762" s="5">
        <v>44394</v>
      </c>
      <c r="D1762" s="37">
        <v>2021</v>
      </c>
      <c r="E1762" s="5" t="str">
        <f>TEXT(Sales[[#This Row],[Invoice Date]],"mmm")</f>
        <v>Jul</v>
      </c>
      <c r="F1762" s="4" t="s">
        <v>36</v>
      </c>
      <c r="G1762" s="4" t="s">
        <v>76</v>
      </c>
      <c r="H1762" s="4" t="s">
        <v>77</v>
      </c>
      <c r="I1762" s="6" t="s">
        <v>23</v>
      </c>
      <c r="J1762" s="7">
        <v>45</v>
      </c>
      <c r="K1762" s="8">
        <v>550</v>
      </c>
      <c r="L1762" s="9">
        <f t="shared" si="27"/>
        <v>24750</v>
      </c>
      <c r="M1762" s="9">
        <v>123750</v>
      </c>
      <c r="N1762" s="10">
        <v>0.5</v>
      </c>
      <c r="O1762" s="4" t="s">
        <v>18</v>
      </c>
    </row>
    <row r="1763" spans="1:15" ht="14.25" customHeight="1" x14ac:dyDescent="0.25">
      <c r="A1763" s="4" t="s">
        <v>14</v>
      </c>
      <c r="B1763" s="4">
        <v>1185732</v>
      </c>
      <c r="C1763" s="5">
        <v>44426</v>
      </c>
      <c r="D1763" s="37">
        <v>2021</v>
      </c>
      <c r="E1763" s="5" t="str">
        <f>TEXT(Sales[[#This Row],[Invoice Date]],"mmm")</f>
        <v>Aug</v>
      </c>
      <c r="F1763" s="4" t="s">
        <v>36</v>
      </c>
      <c r="G1763" s="4" t="s">
        <v>76</v>
      </c>
      <c r="H1763" s="4" t="s">
        <v>77</v>
      </c>
      <c r="I1763" s="6" t="s">
        <v>17</v>
      </c>
      <c r="J1763" s="7">
        <v>40</v>
      </c>
      <c r="K1763" s="8">
        <v>700</v>
      </c>
      <c r="L1763" s="9">
        <f t="shared" si="27"/>
        <v>28000</v>
      </c>
      <c r="M1763" s="9">
        <v>112000</v>
      </c>
      <c r="N1763" s="10">
        <v>0.4</v>
      </c>
      <c r="O1763" s="4" t="s">
        <v>18</v>
      </c>
    </row>
    <row r="1764" spans="1:15" ht="14.25" customHeight="1" x14ac:dyDescent="0.25">
      <c r="A1764" s="4" t="s">
        <v>14</v>
      </c>
      <c r="B1764" s="4">
        <v>1185732</v>
      </c>
      <c r="C1764" s="5">
        <v>44426</v>
      </c>
      <c r="D1764" s="37">
        <v>2021</v>
      </c>
      <c r="E1764" s="5" t="str">
        <f>TEXT(Sales[[#This Row],[Invoice Date]],"mmm")</f>
        <v>Aug</v>
      </c>
      <c r="F1764" s="4" t="s">
        <v>36</v>
      </c>
      <c r="G1764" s="4" t="s">
        <v>76</v>
      </c>
      <c r="H1764" s="4" t="s">
        <v>77</v>
      </c>
      <c r="I1764" s="6" t="s">
        <v>19</v>
      </c>
      <c r="J1764" s="7">
        <v>40.000000000000007</v>
      </c>
      <c r="K1764" s="8">
        <v>475</v>
      </c>
      <c r="L1764" s="9">
        <f t="shared" si="27"/>
        <v>19000.000000000004</v>
      </c>
      <c r="M1764" s="9">
        <v>66500</v>
      </c>
      <c r="N1764" s="10">
        <v>0.35</v>
      </c>
      <c r="O1764" s="4" t="s">
        <v>18</v>
      </c>
    </row>
    <row r="1765" spans="1:15" ht="14.25" customHeight="1" x14ac:dyDescent="0.25">
      <c r="A1765" s="4" t="s">
        <v>14</v>
      </c>
      <c r="B1765" s="4">
        <v>1185732</v>
      </c>
      <c r="C1765" s="5">
        <v>44426</v>
      </c>
      <c r="D1765" s="37">
        <v>2021</v>
      </c>
      <c r="E1765" s="5" t="str">
        <f>TEXT(Sales[[#This Row],[Invoice Date]],"mmm")</f>
        <v>Aug</v>
      </c>
      <c r="F1765" s="4" t="s">
        <v>36</v>
      </c>
      <c r="G1765" s="4" t="s">
        <v>76</v>
      </c>
      <c r="H1765" s="4" t="s">
        <v>77</v>
      </c>
      <c r="I1765" s="6" t="s">
        <v>20</v>
      </c>
      <c r="J1765" s="7">
        <v>35</v>
      </c>
      <c r="K1765" s="8">
        <v>400</v>
      </c>
      <c r="L1765" s="9">
        <f t="shared" si="27"/>
        <v>14000</v>
      </c>
      <c r="M1765" s="9">
        <v>49000</v>
      </c>
      <c r="N1765" s="10">
        <v>0.35</v>
      </c>
      <c r="O1765" s="4" t="s">
        <v>18</v>
      </c>
    </row>
    <row r="1766" spans="1:15" ht="14.25" customHeight="1" x14ac:dyDescent="0.25">
      <c r="A1766" s="4" t="s">
        <v>14</v>
      </c>
      <c r="B1766" s="4">
        <v>1185732</v>
      </c>
      <c r="C1766" s="5">
        <v>44426</v>
      </c>
      <c r="D1766" s="37">
        <v>2021</v>
      </c>
      <c r="E1766" s="5" t="str">
        <f>TEXT(Sales[[#This Row],[Invoice Date]],"mmm")</f>
        <v>Aug</v>
      </c>
      <c r="F1766" s="4" t="s">
        <v>36</v>
      </c>
      <c r="G1766" s="4" t="s">
        <v>76</v>
      </c>
      <c r="H1766" s="4" t="s">
        <v>77</v>
      </c>
      <c r="I1766" s="6" t="s">
        <v>21</v>
      </c>
      <c r="J1766" s="7">
        <v>25.000000000000007</v>
      </c>
      <c r="K1766" s="8">
        <v>325</v>
      </c>
      <c r="L1766" s="9">
        <f t="shared" si="27"/>
        <v>8125.0000000000027</v>
      </c>
      <c r="M1766" s="9">
        <v>32500.000000000015</v>
      </c>
      <c r="N1766" s="10">
        <v>0.4</v>
      </c>
      <c r="O1766" s="4" t="s">
        <v>18</v>
      </c>
    </row>
    <row r="1767" spans="1:15" ht="14.25" customHeight="1" x14ac:dyDescent="0.25">
      <c r="A1767" s="4" t="s">
        <v>14</v>
      </c>
      <c r="B1767" s="4">
        <v>1185732</v>
      </c>
      <c r="C1767" s="5">
        <v>44426</v>
      </c>
      <c r="D1767" s="37">
        <v>2021</v>
      </c>
      <c r="E1767" s="5" t="str">
        <f>TEXT(Sales[[#This Row],[Invoice Date]],"mmm")</f>
        <v>Aug</v>
      </c>
      <c r="F1767" s="4" t="s">
        <v>36</v>
      </c>
      <c r="G1767" s="4" t="s">
        <v>76</v>
      </c>
      <c r="H1767" s="4" t="s">
        <v>77</v>
      </c>
      <c r="I1767" s="6" t="s">
        <v>22</v>
      </c>
      <c r="J1767" s="7">
        <v>35</v>
      </c>
      <c r="K1767" s="8">
        <v>300</v>
      </c>
      <c r="L1767" s="9">
        <f t="shared" si="27"/>
        <v>10500</v>
      </c>
      <c r="M1767" s="9">
        <v>36750</v>
      </c>
      <c r="N1767" s="10">
        <v>0.35</v>
      </c>
      <c r="O1767" s="4" t="s">
        <v>18</v>
      </c>
    </row>
    <row r="1768" spans="1:15" ht="14.25" customHeight="1" x14ac:dyDescent="0.25">
      <c r="A1768" s="4" t="s">
        <v>14</v>
      </c>
      <c r="B1768" s="4">
        <v>1185732</v>
      </c>
      <c r="C1768" s="5">
        <v>44426</v>
      </c>
      <c r="D1768" s="37">
        <v>2021</v>
      </c>
      <c r="E1768" s="5" t="str">
        <f>TEXT(Sales[[#This Row],[Invoice Date]],"mmm")</f>
        <v>Aug</v>
      </c>
      <c r="F1768" s="4" t="s">
        <v>36</v>
      </c>
      <c r="G1768" s="4" t="s">
        <v>76</v>
      </c>
      <c r="H1768" s="4" t="s">
        <v>77</v>
      </c>
      <c r="I1768" s="6" t="s">
        <v>23</v>
      </c>
      <c r="J1768" s="7">
        <v>40</v>
      </c>
      <c r="K1768" s="8">
        <v>475</v>
      </c>
      <c r="L1768" s="9">
        <f t="shared" si="27"/>
        <v>19000</v>
      </c>
      <c r="M1768" s="9">
        <v>95000</v>
      </c>
      <c r="N1768" s="10">
        <v>0.5</v>
      </c>
      <c r="O1768" s="4" t="s">
        <v>18</v>
      </c>
    </row>
    <row r="1769" spans="1:15" ht="14.25" customHeight="1" x14ac:dyDescent="0.25">
      <c r="A1769" s="4" t="s">
        <v>14</v>
      </c>
      <c r="B1769" s="4">
        <v>1185732</v>
      </c>
      <c r="C1769" s="5">
        <v>44458</v>
      </c>
      <c r="D1769" s="37">
        <v>2021</v>
      </c>
      <c r="E1769" s="5" t="str">
        <f>TEXT(Sales[[#This Row],[Invoice Date]],"mmm")</f>
        <v>Sep</v>
      </c>
      <c r="F1769" s="4" t="s">
        <v>36</v>
      </c>
      <c r="G1769" s="4" t="s">
        <v>76</v>
      </c>
      <c r="H1769" s="4" t="s">
        <v>77</v>
      </c>
      <c r="I1769" s="6" t="s">
        <v>17</v>
      </c>
      <c r="J1769" s="7">
        <v>35</v>
      </c>
      <c r="K1769" s="8">
        <v>600</v>
      </c>
      <c r="L1769" s="9">
        <f t="shared" si="27"/>
        <v>21000</v>
      </c>
      <c r="M1769" s="9">
        <v>84000</v>
      </c>
      <c r="N1769" s="10">
        <v>0.4</v>
      </c>
      <c r="O1769" s="4" t="s">
        <v>18</v>
      </c>
    </row>
    <row r="1770" spans="1:15" ht="14.25" customHeight="1" x14ac:dyDescent="0.25">
      <c r="A1770" s="4" t="s">
        <v>14</v>
      </c>
      <c r="B1770" s="4">
        <v>1185732</v>
      </c>
      <c r="C1770" s="5">
        <v>44458</v>
      </c>
      <c r="D1770" s="37">
        <v>2021</v>
      </c>
      <c r="E1770" s="5" t="str">
        <f>TEXT(Sales[[#This Row],[Invoice Date]],"mmm")</f>
        <v>Sep</v>
      </c>
      <c r="F1770" s="4" t="s">
        <v>36</v>
      </c>
      <c r="G1770" s="4" t="s">
        <v>76</v>
      </c>
      <c r="H1770" s="4" t="s">
        <v>77</v>
      </c>
      <c r="I1770" s="6" t="s">
        <v>19</v>
      </c>
      <c r="J1770" s="7">
        <v>30.000000000000011</v>
      </c>
      <c r="K1770" s="8">
        <v>400</v>
      </c>
      <c r="L1770" s="9">
        <f t="shared" si="27"/>
        <v>12000.000000000004</v>
      </c>
      <c r="M1770" s="9">
        <v>42000.000000000015</v>
      </c>
      <c r="N1770" s="10">
        <v>0.35</v>
      </c>
      <c r="O1770" s="4" t="s">
        <v>18</v>
      </c>
    </row>
    <row r="1771" spans="1:15" ht="14.25" customHeight="1" x14ac:dyDescent="0.25">
      <c r="A1771" s="4" t="s">
        <v>14</v>
      </c>
      <c r="B1771" s="4">
        <v>1185732</v>
      </c>
      <c r="C1771" s="5">
        <v>44458</v>
      </c>
      <c r="D1771" s="37">
        <v>2021</v>
      </c>
      <c r="E1771" s="5" t="str">
        <f>TEXT(Sales[[#This Row],[Invoice Date]],"mmm")</f>
        <v>Sep</v>
      </c>
      <c r="F1771" s="4" t="s">
        <v>36</v>
      </c>
      <c r="G1771" s="4" t="s">
        <v>76</v>
      </c>
      <c r="H1771" s="4" t="s">
        <v>77</v>
      </c>
      <c r="I1771" s="6" t="s">
        <v>20</v>
      </c>
      <c r="J1771" s="7">
        <v>15.000000000000002</v>
      </c>
      <c r="K1771" s="8">
        <v>300</v>
      </c>
      <c r="L1771" s="9">
        <f t="shared" si="27"/>
        <v>4500.0000000000009</v>
      </c>
      <c r="M1771" s="9">
        <v>15750.000000000002</v>
      </c>
      <c r="N1771" s="10">
        <v>0.35</v>
      </c>
      <c r="O1771" s="4" t="s">
        <v>18</v>
      </c>
    </row>
    <row r="1772" spans="1:15" ht="14.25" customHeight="1" x14ac:dyDescent="0.25">
      <c r="A1772" s="4" t="s">
        <v>14</v>
      </c>
      <c r="B1772" s="4">
        <v>1185732</v>
      </c>
      <c r="C1772" s="5">
        <v>44458</v>
      </c>
      <c r="D1772" s="37">
        <v>2021</v>
      </c>
      <c r="E1772" s="5" t="str">
        <f>TEXT(Sales[[#This Row],[Invoice Date]],"mmm")</f>
        <v>Sep</v>
      </c>
      <c r="F1772" s="4" t="s">
        <v>36</v>
      </c>
      <c r="G1772" s="4" t="s">
        <v>76</v>
      </c>
      <c r="H1772" s="4" t="s">
        <v>77</v>
      </c>
      <c r="I1772" s="6" t="s">
        <v>21</v>
      </c>
      <c r="J1772" s="7">
        <v>15.000000000000002</v>
      </c>
      <c r="K1772" s="8">
        <v>275</v>
      </c>
      <c r="L1772" s="9">
        <f t="shared" si="27"/>
        <v>4125.0000000000009</v>
      </c>
      <c r="M1772" s="9">
        <v>16500.000000000004</v>
      </c>
      <c r="N1772" s="10">
        <v>0.4</v>
      </c>
      <c r="O1772" s="4" t="s">
        <v>18</v>
      </c>
    </row>
    <row r="1773" spans="1:15" ht="14.25" customHeight="1" x14ac:dyDescent="0.25">
      <c r="A1773" s="4" t="s">
        <v>14</v>
      </c>
      <c r="B1773" s="4">
        <v>1185732</v>
      </c>
      <c r="C1773" s="5">
        <v>44458</v>
      </c>
      <c r="D1773" s="37">
        <v>2021</v>
      </c>
      <c r="E1773" s="5" t="str">
        <f>TEXT(Sales[[#This Row],[Invoice Date]],"mmm")</f>
        <v>Sep</v>
      </c>
      <c r="F1773" s="4" t="s">
        <v>36</v>
      </c>
      <c r="G1773" s="4" t="s">
        <v>76</v>
      </c>
      <c r="H1773" s="4" t="s">
        <v>77</v>
      </c>
      <c r="I1773" s="6" t="s">
        <v>22</v>
      </c>
      <c r="J1773" s="7">
        <v>25</v>
      </c>
      <c r="K1773" s="8">
        <v>275</v>
      </c>
      <c r="L1773" s="9">
        <f t="shared" si="27"/>
        <v>6875</v>
      </c>
      <c r="M1773" s="9">
        <v>24062.5</v>
      </c>
      <c r="N1773" s="10">
        <v>0.35</v>
      </c>
      <c r="O1773" s="4" t="s">
        <v>18</v>
      </c>
    </row>
    <row r="1774" spans="1:15" ht="14.25" customHeight="1" x14ac:dyDescent="0.25">
      <c r="A1774" s="4" t="s">
        <v>14</v>
      </c>
      <c r="B1774" s="4">
        <v>1185732</v>
      </c>
      <c r="C1774" s="5">
        <v>44458</v>
      </c>
      <c r="D1774" s="37">
        <v>2021</v>
      </c>
      <c r="E1774" s="5" t="str">
        <f>TEXT(Sales[[#This Row],[Invoice Date]],"mmm")</f>
        <v>Sep</v>
      </c>
      <c r="F1774" s="4" t="s">
        <v>36</v>
      </c>
      <c r="G1774" s="4" t="s">
        <v>76</v>
      </c>
      <c r="H1774" s="4" t="s">
        <v>77</v>
      </c>
      <c r="I1774" s="6" t="s">
        <v>23</v>
      </c>
      <c r="J1774" s="7">
        <v>30.000000000000004</v>
      </c>
      <c r="K1774" s="8">
        <v>350</v>
      </c>
      <c r="L1774" s="9">
        <f t="shared" si="27"/>
        <v>10500.000000000002</v>
      </c>
      <c r="M1774" s="9">
        <v>52500.000000000007</v>
      </c>
      <c r="N1774" s="10">
        <v>0.5</v>
      </c>
      <c r="O1774" s="4" t="s">
        <v>18</v>
      </c>
    </row>
    <row r="1775" spans="1:15" ht="14.25" customHeight="1" x14ac:dyDescent="0.25">
      <c r="A1775" s="4" t="s">
        <v>14</v>
      </c>
      <c r="B1775" s="4">
        <v>1185732</v>
      </c>
      <c r="C1775" s="5">
        <v>44487</v>
      </c>
      <c r="D1775" s="37">
        <v>2021</v>
      </c>
      <c r="E1775" s="5" t="str">
        <f>TEXT(Sales[[#This Row],[Invoice Date]],"mmm")</f>
        <v>Oct</v>
      </c>
      <c r="F1775" s="4" t="s">
        <v>36</v>
      </c>
      <c r="G1775" s="4" t="s">
        <v>76</v>
      </c>
      <c r="H1775" s="4" t="s">
        <v>77</v>
      </c>
      <c r="I1775" s="6" t="s">
        <v>17</v>
      </c>
      <c r="J1775" s="7">
        <v>35</v>
      </c>
      <c r="K1775" s="8">
        <v>525</v>
      </c>
      <c r="L1775" s="9">
        <f t="shared" si="27"/>
        <v>18375</v>
      </c>
      <c r="M1775" s="9">
        <v>73500</v>
      </c>
      <c r="N1775" s="10">
        <v>0.4</v>
      </c>
      <c r="O1775" s="4" t="s">
        <v>18</v>
      </c>
    </row>
    <row r="1776" spans="1:15" ht="14.25" customHeight="1" x14ac:dyDescent="0.25">
      <c r="A1776" s="4" t="s">
        <v>14</v>
      </c>
      <c r="B1776" s="4">
        <v>1185732</v>
      </c>
      <c r="C1776" s="5">
        <v>44487</v>
      </c>
      <c r="D1776" s="37">
        <v>2021</v>
      </c>
      <c r="E1776" s="5" t="str">
        <f>TEXT(Sales[[#This Row],[Invoice Date]],"mmm")</f>
        <v>Oct</v>
      </c>
      <c r="F1776" s="4" t="s">
        <v>36</v>
      </c>
      <c r="G1776" s="4" t="s">
        <v>76</v>
      </c>
      <c r="H1776" s="4" t="s">
        <v>77</v>
      </c>
      <c r="I1776" s="6" t="s">
        <v>19</v>
      </c>
      <c r="J1776" s="7">
        <v>25</v>
      </c>
      <c r="K1776" s="8">
        <v>350</v>
      </c>
      <c r="L1776" s="9">
        <f t="shared" si="27"/>
        <v>8750</v>
      </c>
      <c r="M1776" s="9">
        <v>30624.999999999996</v>
      </c>
      <c r="N1776" s="10">
        <v>0.35</v>
      </c>
      <c r="O1776" s="4" t="s">
        <v>18</v>
      </c>
    </row>
    <row r="1777" spans="1:15" ht="14.25" customHeight="1" x14ac:dyDescent="0.25">
      <c r="A1777" s="4" t="s">
        <v>14</v>
      </c>
      <c r="B1777" s="4">
        <v>1185732</v>
      </c>
      <c r="C1777" s="5">
        <v>44487</v>
      </c>
      <c r="D1777" s="37">
        <v>2021</v>
      </c>
      <c r="E1777" s="5" t="str">
        <f>TEXT(Sales[[#This Row],[Invoice Date]],"mmm")</f>
        <v>Oct</v>
      </c>
      <c r="F1777" s="4" t="s">
        <v>36</v>
      </c>
      <c r="G1777" s="4" t="s">
        <v>76</v>
      </c>
      <c r="H1777" s="4" t="s">
        <v>77</v>
      </c>
      <c r="I1777" s="6" t="s">
        <v>20</v>
      </c>
      <c r="J1777" s="7">
        <v>25</v>
      </c>
      <c r="K1777" s="8">
        <v>250</v>
      </c>
      <c r="L1777" s="9">
        <f t="shared" si="27"/>
        <v>6250</v>
      </c>
      <c r="M1777" s="9">
        <v>21875</v>
      </c>
      <c r="N1777" s="10">
        <v>0.35</v>
      </c>
      <c r="O1777" s="4" t="s">
        <v>18</v>
      </c>
    </row>
    <row r="1778" spans="1:15" ht="14.25" customHeight="1" x14ac:dyDescent="0.25">
      <c r="A1778" s="4" t="s">
        <v>14</v>
      </c>
      <c r="B1778" s="4">
        <v>1185732</v>
      </c>
      <c r="C1778" s="5">
        <v>44487</v>
      </c>
      <c r="D1778" s="37">
        <v>2021</v>
      </c>
      <c r="E1778" s="5" t="str">
        <f>TEXT(Sales[[#This Row],[Invoice Date]],"mmm")</f>
        <v>Oct</v>
      </c>
      <c r="F1778" s="4" t="s">
        <v>36</v>
      </c>
      <c r="G1778" s="4" t="s">
        <v>76</v>
      </c>
      <c r="H1778" s="4" t="s">
        <v>77</v>
      </c>
      <c r="I1778" s="6" t="s">
        <v>21</v>
      </c>
      <c r="J1778" s="7">
        <v>25</v>
      </c>
      <c r="K1778" s="8">
        <v>225</v>
      </c>
      <c r="L1778" s="9">
        <f t="shared" si="27"/>
        <v>5625</v>
      </c>
      <c r="M1778" s="9">
        <v>22500</v>
      </c>
      <c r="N1778" s="10">
        <v>0.4</v>
      </c>
      <c r="O1778" s="4" t="s">
        <v>18</v>
      </c>
    </row>
    <row r="1779" spans="1:15" ht="14.25" customHeight="1" x14ac:dyDescent="0.25">
      <c r="A1779" s="4" t="s">
        <v>14</v>
      </c>
      <c r="B1779" s="4">
        <v>1185732</v>
      </c>
      <c r="C1779" s="5">
        <v>44487</v>
      </c>
      <c r="D1779" s="37">
        <v>2021</v>
      </c>
      <c r="E1779" s="5" t="str">
        <f>TEXT(Sales[[#This Row],[Invoice Date]],"mmm")</f>
        <v>Oct</v>
      </c>
      <c r="F1779" s="4" t="s">
        <v>36</v>
      </c>
      <c r="G1779" s="4" t="s">
        <v>76</v>
      </c>
      <c r="H1779" s="4" t="s">
        <v>77</v>
      </c>
      <c r="I1779" s="6" t="s">
        <v>22</v>
      </c>
      <c r="J1779" s="7">
        <v>35</v>
      </c>
      <c r="K1779" s="8">
        <v>225</v>
      </c>
      <c r="L1779" s="9">
        <f t="shared" si="27"/>
        <v>7875</v>
      </c>
      <c r="M1779" s="9">
        <v>27562.5</v>
      </c>
      <c r="N1779" s="10">
        <v>0.35</v>
      </c>
      <c r="O1779" s="4" t="s">
        <v>18</v>
      </c>
    </row>
    <row r="1780" spans="1:15" ht="14.25" customHeight="1" x14ac:dyDescent="0.25">
      <c r="A1780" s="4" t="s">
        <v>14</v>
      </c>
      <c r="B1780" s="4">
        <v>1185732</v>
      </c>
      <c r="C1780" s="5">
        <v>44487</v>
      </c>
      <c r="D1780" s="37">
        <v>2021</v>
      </c>
      <c r="E1780" s="5" t="str">
        <f>TEXT(Sales[[#This Row],[Invoice Date]],"mmm")</f>
        <v>Oct</v>
      </c>
      <c r="F1780" s="4" t="s">
        <v>36</v>
      </c>
      <c r="G1780" s="4" t="s">
        <v>76</v>
      </c>
      <c r="H1780" s="4" t="s">
        <v>77</v>
      </c>
      <c r="I1780" s="6" t="s">
        <v>23</v>
      </c>
      <c r="J1780" s="7">
        <v>39.999999999999993</v>
      </c>
      <c r="K1780" s="8">
        <v>350</v>
      </c>
      <c r="L1780" s="9">
        <f t="shared" si="27"/>
        <v>13999.999999999998</v>
      </c>
      <c r="M1780" s="9">
        <v>69999.999999999985</v>
      </c>
      <c r="N1780" s="10">
        <v>0.5</v>
      </c>
      <c r="O1780" s="4" t="s">
        <v>18</v>
      </c>
    </row>
    <row r="1781" spans="1:15" ht="14.25" customHeight="1" x14ac:dyDescent="0.25">
      <c r="A1781" s="4" t="s">
        <v>14</v>
      </c>
      <c r="B1781" s="4">
        <v>1185732</v>
      </c>
      <c r="C1781" s="5">
        <v>44518</v>
      </c>
      <c r="D1781" s="37">
        <v>2021</v>
      </c>
      <c r="E1781" s="5" t="str">
        <f>TEXT(Sales[[#This Row],[Invoice Date]],"mmm")</f>
        <v>Nov</v>
      </c>
      <c r="F1781" s="4" t="s">
        <v>36</v>
      </c>
      <c r="G1781" s="4" t="s">
        <v>76</v>
      </c>
      <c r="H1781" s="4" t="s">
        <v>77</v>
      </c>
      <c r="I1781" s="6" t="s">
        <v>17</v>
      </c>
      <c r="J1781" s="7">
        <v>35</v>
      </c>
      <c r="K1781" s="8">
        <v>500</v>
      </c>
      <c r="L1781" s="9">
        <f t="shared" si="27"/>
        <v>17500</v>
      </c>
      <c r="M1781" s="9">
        <v>70000</v>
      </c>
      <c r="N1781" s="10">
        <v>0.4</v>
      </c>
      <c r="O1781" s="4" t="s">
        <v>18</v>
      </c>
    </row>
    <row r="1782" spans="1:15" ht="14.25" customHeight="1" x14ac:dyDescent="0.25">
      <c r="A1782" s="4" t="s">
        <v>14</v>
      </c>
      <c r="B1782" s="4">
        <v>1185732</v>
      </c>
      <c r="C1782" s="5">
        <v>44518</v>
      </c>
      <c r="D1782" s="37">
        <v>2021</v>
      </c>
      <c r="E1782" s="5" t="str">
        <f>TEXT(Sales[[#This Row],[Invoice Date]],"mmm")</f>
        <v>Nov</v>
      </c>
      <c r="F1782" s="4" t="s">
        <v>36</v>
      </c>
      <c r="G1782" s="4" t="s">
        <v>76</v>
      </c>
      <c r="H1782" s="4" t="s">
        <v>77</v>
      </c>
      <c r="I1782" s="6" t="s">
        <v>19</v>
      </c>
      <c r="J1782" s="7">
        <v>25.000000000000007</v>
      </c>
      <c r="K1782" s="8">
        <v>350</v>
      </c>
      <c r="L1782" s="9">
        <f t="shared" si="27"/>
        <v>8750.0000000000018</v>
      </c>
      <c r="M1782" s="9">
        <v>30625.000000000007</v>
      </c>
      <c r="N1782" s="10">
        <v>0.35</v>
      </c>
      <c r="O1782" s="4" t="s">
        <v>18</v>
      </c>
    </row>
    <row r="1783" spans="1:15" ht="14.25" customHeight="1" x14ac:dyDescent="0.25">
      <c r="A1783" s="4" t="s">
        <v>14</v>
      </c>
      <c r="B1783" s="4">
        <v>1185732</v>
      </c>
      <c r="C1783" s="5">
        <v>44518</v>
      </c>
      <c r="D1783" s="37">
        <v>2021</v>
      </c>
      <c r="E1783" s="5" t="str">
        <f>TEXT(Sales[[#This Row],[Invoice Date]],"mmm")</f>
        <v>Nov</v>
      </c>
      <c r="F1783" s="4" t="s">
        <v>36</v>
      </c>
      <c r="G1783" s="4" t="s">
        <v>76</v>
      </c>
      <c r="H1783" s="4" t="s">
        <v>77</v>
      </c>
      <c r="I1783" s="6" t="s">
        <v>20</v>
      </c>
      <c r="J1783" s="7">
        <v>25.000000000000007</v>
      </c>
      <c r="K1783" s="8">
        <v>295</v>
      </c>
      <c r="L1783" s="9">
        <f t="shared" si="27"/>
        <v>7375.0000000000018</v>
      </c>
      <c r="M1783" s="9">
        <v>25812.500000000004</v>
      </c>
      <c r="N1783" s="10">
        <v>0.35</v>
      </c>
      <c r="O1783" s="4" t="s">
        <v>18</v>
      </c>
    </row>
    <row r="1784" spans="1:15" ht="14.25" customHeight="1" x14ac:dyDescent="0.25">
      <c r="A1784" s="4" t="s">
        <v>14</v>
      </c>
      <c r="B1784" s="4">
        <v>1185732</v>
      </c>
      <c r="C1784" s="5">
        <v>44518</v>
      </c>
      <c r="D1784" s="37">
        <v>2021</v>
      </c>
      <c r="E1784" s="5" t="str">
        <f>TEXT(Sales[[#This Row],[Invoice Date]],"mmm")</f>
        <v>Nov</v>
      </c>
      <c r="F1784" s="4" t="s">
        <v>36</v>
      </c>
      <c r="G1784" s="4" t="s">
        <v>76</v>
      </c>
      <c r="H1784" s="4" t="s">
        <v>77</v>
      </c>
      <c r="I1784" s="6" t="s">
        <v>21</v>
      </c>
      <c r="J1784" s="7">
        <v>25.000000000000007</v>
      </c>
      <c r="K1784" s="8">
        <v>325</v>
      </c>
      <c r="L1784" s="9">
        <f t="shared" si="27"/>
        <v>8125.0000000000027</v>
      </c>
      <c r="M1784" s="9">
        <v>32500.000000000015</v>
      </c>
      <c r="N1784" s="10">
        <v>0.4</v>
      </c>
      <c r="O1784" s="4" t="s">
        <v>18</v>
      </c>
    </row>
    <row r="1785" spans="1:15" ht="14.25" customHeight="1" x14ac:dyDescent="0.25">
      <c r="A1785" s="4" t="s">
        <v>14</v>
      </c>
      <c r="B1785" s="4">
        <v>1185732</v>
      </c>
      <c r="C1785" s="5">
        <v>44518</v>
      </c>
      <c r="D1785" s="37">
        <v>2021</v>
      </c>
      <c r="E1785" s="5" t="str">
        <f>TEXT(Sales[[#This Row],[Invoice Date]],"mmm")</f>
        <v>Nov</v>
      </c>
      <c r="F1785" s="4" t="s">
        <v>36</v>
      </c>
      <c r="G1785" s="4" t="s">
        <v>76</v>
      </c>
      <c r="H1785" s="4" t="s">
        <v>77</v>
      </c>
      <c r="I1785" s="6" t="s">
        <v>22</v>
      </c>
      <c r="J1785" s="7">
        <v>44.999999999999993</v>
      </c>
      <c r="K1785" s="8">
        <v>300</v>
      </c>
      <c r="L1785" s="9">
        <f t="shared" si="27"/>
        <v>13499.999999999998</v>
      </c>
      <c r="M1785" s="9">
        <v>47249.999999999985</v>
      </c>
      <c r="N1785" s="10">
        <v>0.35</v>
      </c>
      <c r="O1785" s="4" t="s">
        <v>18</v>
      </c>
    </row>
    <row r="1786" spans="1:15" ht="14.25" customHeight="1" x14ac:dyDescent="0.25">
      <c r="A1786" s="4" t="s">
        <v>14</v>
      </c>
      <c r="B1786" s="4">
        <v>1185732</v>
      </c>
      <c r="C1786" s="5">
        <v>44518</v>
      </c>
      <c r="D1786" s="37">
        <v>2021</v>
      </c>
      <c r="E1786" s="5" t="str">
        <f>TEXT(Sales[[#This Row],[Invoice Date]],"mmm")</f>
        <v>Nov</v>
      </c>
      <c r="F1786" s="4" t="s">
        <v>36</v>
      </c>
      <c r="G1786" s="4" t="s">
        <v>76</v>
      </c>
      <c r="H1786" s="4" t="s">
        <v>77</v>
      </c>
      <c r="I1786" s="6" t="s">
        <v>23</v>
      </c>
      <c r="J1786" s="7">
        <v>49.999999999999986</v>
      </c>
      <c r="K1786" s="8">
        <v>400</v>
      </c>
      <c r="L1786" s="9">
        <f t="shared" si="27"/>
        <v>19999.999999999993</v>
      </c>
      <c r="M1786" s="9">
        <v>99999.999999999971</v>
      </c>
      <c r="N1786" s="10">
        <v>0.5</v>
      </c>
      <c r="O1786" s="4" t="s">
        <v>18</v>
      </c>
    </row>
    <row r="1787" spans="1:15" ht="14.25" customHeight="1" x14ac:dyDescent="0.25">
      <c r="A1787" s="4" t="s">
        <v>14</v>
      </c>
      <c r="B1787" s="4">
        <v>1185732</v>
      </c>
      <c r="C1787" s="5">
        <v>44547</v>
      </c>
      <c r="D1787" s="37">
        <v>2021</v>
      </c>
      <c r="E1787" s="5" t="str">
        <f>TEXT(Sales[[#This Row],[Invoice Date]],"mmm")</f>
        <v>Dec</v>
      </c>
      <c r="F1787" s="4" t="s">
        <v>36</v>
      </c>
      <c r="G1787" s="4" t="s">
        <v>76</v>
      </c>
      <c r="H1787" s="4" t="s">
        <v>77</v>
      </c>
      <c r="I1787" s="6" t="s">
        <v>17</v>
      </c>
      <c r="J1787" s="7">
        <v>44.999999999999993</v>
      </c>
      <c r="K1787" s="8">
        <v>650</v>
      </c>
      <c r="L1787" s="9">
        <f t="shared" si="27"/>
        <v>29249.999999999996</v>
      </c>
      <c r="M1787" s="9">
        <v>116999.99999999999</v>
      </c>
      <c r="N1787" s="10">
        <v>0.4</v>
      </c>
      <c r="O1787" s="4" t="s">
        <v>18</v>
      </c>
    </row>
    <row r="1788" spans="1:15" ht="14.25" customHeight="1" x14ac:dyDescent="0.25">
      <c r="A1788" s="4" t="s">
        <v>14</v>
      </c>
      <c r="B1788" s="4">
        <v>1185732</v>
      </c>
      <c r="C1788" s="5">
        <v>44547</v>
      </c>
      <c r="D1788" s="37">
        <v>2021</v>
      </c>
      <c r="E1788" s="5" t="str">
        <f>TEXT(Sales[[#This Row],[Invoice Date]],"mmm")</f>
        <v>Dec</v>
      </c>
      <c r="F1788" s="4" t="s">
        <v>36</v>
      </c>
      <c r="G1788" s="4" t="s">
        <v>76</v>
      </c>
      <c r="H1788" s="4" t="s">
        <v>77</v>
      </c>
      <c r="I1788" s="6" t="s">
        <v>19</v>
      </c>
      <c r="J1788" s="7">
        <v>35</v>
      </c>
      <c r="K1788" s="8">
        <v>450</v>
      </c>
      <c r="L1788" s="9">
        <f t="shared" si="27"/>
        <v>15750</v>
      </c>
      <c r="M1788" s="9">
        <v>55125</v>
      </c>
      <c r="N1788" s="10">
        <v>0.35</v>
      </c>
      <c r="O1788" s="4" t="s">
        <v>18</v>
      </c>
    </row>
    <row r="1789" spans="1:15" ht="14.25" customHeight="1" x14ac:dyDescent="0.25">
      <c r="A1789" s="4" t="s">
        <v>30</v>
      </c>
      <c r="B1789" s="4">
        <v>1185732</v>
      </c>
      <c r="C1789" s="5">
        <v>44547</v>
      </c>
      <c r="D1789" s="37">
        <v>2021</v>
      </c>
      <c r="E1789" s="5" t="str">
        <f>TEXT(Sales[[#This Row],[Invoice Date]],"mmm")</f>
        <v>Dec</v>
      </c>
      <c r="F1789" s="4" t="s">
        <v>36</v>
      </c>
      <c r="G1789" s="4" t="s">
        <v>76</v>
      </c>
      <c r="H1789" s="4" t="s">
        <v>77</v>
      </c>
      <c r="I1789" s="6" t="s">
        <v>20</v>
      </c>
      <c r="J1789" s="7">
        <v>35</v>
      </c>
      <c r="K1789" s="8">
        <v>400</v>
      </c>
      <c r="L1789" s="9">
        <f t="shared" si="27"/>
        <v>14000</v>
      </c>
      <c r="M1789" s="9">
        <v>49000</v>
      </c>
      <c r="N1789" s="10">
        <v>0.35</v>
      </c>
      <c r="O1789" s="4" t="s">
        <v>18</v>
      </c>
    </row>
    <row r="1790" spans="1:15" ht="14.25" customHeight="1" x14ac:dyDescent="0.25">
      <c r="A1790" s="4" t="s">
        <v>30</v>
      </c>
      <c r="B1790" s="4">
        <v>1185732</v>
      </c>
      <c r="C1790" s="5">
        <v>44547</v>
      </c>
      <c r="D1790" s="37">
        <v>2021</v>
      </c>
      <c r="E1790" s="5" t="str">
        <f>TEXT(Sales[[#This Row],[Invoice Date]],"mmm")</f>
        <v>Dec</v>
      </c>
      <c r="F1790" s="4" t="s">
        <v>36</v>
      </c>
      <c r="G1790" s="4" t="s">
        <v>76</v>
      </c>
      <c r="H1790" s="4" t="s">
        <v>77</v>
      </c>
      <c r="I1790" s="6" t="s">
        <v>21</v>
      </c>
      <c r="J1790" s="7">
        <v>35</v>
      </c>
      <c r="K1790" s="8">
        <v>350</v>
      </c>
      <c r="L1790" s="9">
        <f t="shared" si="27"/>
        <v>12250</v>
      </c>
      <c r="M1790" s="9">
        <v>49000</v>
      </c>
      <c r="N1790" s="10">
        <v>0.4</v>
      </c>
      <c r="O1790" s="4" t="s">
        <v>18</v>
      </c>
    </row>
    <row r="1791" spans="1:15" ht="14.25" customHeight="1" x14ac:dyDescent="0.25">
      <c r="A1791" s="4" t="s">
        <v>30</v>
      </c>
      <c r="B1791" s="4">
        <v>1185732</v>
      </c>
      <c r="C1791" s="5">
        <v>44547</v>
      </c>
      <c r="D1791" s="37">
        <v>2021</v>
      </c>
      <c r="E1791" s="5" t="str">
        <f>TEXT(Sales[[#This Row],[Invoice Date]],"mmm")</f>
        <v>Dec</v>
      </c>
      <c r="F1791" s="4" t="s">
        <v>36</v>
      </c>
      <c r="G1791" s="4" t="s">
        <v>76</v>
      </c>
      <c r="H1791" s="4" t="s">
        <v>77</v>
      </c>
      <c r="I1791" s="6" t="s">
        <v>22</v>
      </c>
      <c r="J1791" s="7">
        <v>44.999999999999993</v>
      </c>
      <c r="K1791" s="8">
        <v>350</v>
      </c>
      <c r="L1791" s="9">
        <f t="shared" si="27"/>
        <v>15749.999999999998</v>
      </c>
      <c r="M1791" s="9">
        <v>55124.999999999985</v>
      </c>
      <c r="N1791" s="10">
        <v>0.35</v>
      </c>
      <c r="O1791" s="4" t="s">
        <v>18</v>
      </c>
    </row>
    <row r="1792" spans="1:15" ht="14.25" customHeight="1" x14ac:dyDescent="0.25">
      <c r="A1792" s="4" t="s">
        <v>30</v>
      </c>
      <c r="B1792" s="4">
        <v>1185732</v>
      </c>
      <c r="C1792" s="5">
        <v>44547</v>
      </c>
      <c r="D1792" s="37">
        <v>2021</v>
      </c>
      <c r="E1792" s="5" t="str">
        <f>TEXT(Sales[[#This Row],[Invoice Date]],"mmm")</f>
        <v>Dec</v>
      </c>
      <c r="F1792" s="4" t="s">
        <v>36</v>
      </c>
      <c r="G1792" s="4" t="s">
        <v>76</v>
      </c>
      <c r="H1792" s="4" t="s">
        <v>77</v>
      </c>
      <c r="I1792" s="6" t="s">
        <v>23</v>
      </c>
      <c r="J1792" s="7">
        <v>49.999999999999986</v>
      </c>
      <c r="K1792" s="8">
        <v>450</v>
      </c>
      <c r="L1792" s="9">
        <f t="shared" si="27"/>
        <v>22499.999999999993</v>
      </c>
      <c r="M1792" s="9">
        <v>112499.99999999997</v>
      </c>
      <c r="N1792" s="10">
        <v>0.5</v>
      </c>
      <c r="O1792" s="4" t="s">
        <v>18</v>
      </c>
    </row>
    <row r="1793" spans="1:15" ht="14.25" customHeight="1" x14ac:dyDescent="0.25">
      <c r="A1793" s="4" t="s">
        <v>30</v>
      </c>
      <c r="B1793" s="4">
        <v>1185732</v>
      </c>
      <c r="C1793" s="5">
        <v>44207</v>
      </c>
      <c r="D1793" s="37">
        <v>2021</v>
      </c>
      <c r="E1793" s="5" t="str">
        <f>TEXT(Sales[[#This Row],[Invoice Date]],"mmm")</f>
        <v>Jan</v>
      </c>
      <c r="F1793" s="4" t="s">
        <v>36</v>
      </c>
      <c r="G1793" s="4" t="s">
        <v>76</v>
      </c>
      <c r="H1793" s="4" t="s">
        <v>77</v>
      </c>
      <c r="I1793" s="6" t="s">
        <v>17</v>
      </c>
      <c r="J1793" s="7">
        <v>25</v>
      </c>
      <c r="K1793" s="8">
        <v>675</v>
      </c>
      <c r="L1793" s="9">
        <f t="shared" si="27"/>
        <v>16875</v>
      </c>
      <c r="M1793" s="9">
        <v>67500</v>
      </c>
      <c r="N1793" s="10">
        <v>0.4</v>
      </c>
      <c r="O1793" s="4" t="s">
        <v>18</v>
      </c>
    </row>
    <row r="1794" spans="1:15" ht="14.25" customHeight="1" x14ac:dyDescent="0.25">
      <c r="A1794" s="4" t="s">
        <v>30</v>
      </c>
      <c r="B1794" s="4">
        <v>1185732</v>
      </c>
      <c r="C1794" s="5">
        <v>44207</v>
      </c>
      <c r="D1794" s="37">
        <v>2021</v>
      </c>
      <c r="E1794" s="5" t="str">
        <f>TEXT(Sales[[#This Row],[Invoice Date]],"mmm")</f>
        <v>Jan</v>
      </c>
      <c r="F1794" s="4" t="s">
        <v>36</v>
      </c>
      <c r="G1794" s="4" t="s">
        <v>76</v>
      </c>
      <c r="H1794" s="4" t="s">
        <v>77</v>
      </c>
      <c r="I1794" s="6" t="s">
        <v>19</v>
      </c>
      <c r="J1794" s="7">
        <v>25</v>
      </c>
      <c r="K1794" s="8">
        <v>475</v>
      </c>
      <c r="L1794" s="9">
        <f t="shared" si="27"/>
        <v>11875</v>
      </c>
      <c r="M1794" s="9">
        <v>41562.5</v>
      </c>
      <c r="N1794" s="10">
        <v>0.35</v>
      </c>
      <c r="O1794" s="4" t="s">
        <v>18</v>
      </c>
    </row>
    <row r="1795" spans="1:15" ht="14.25" customHeight="1" x14ac:dyDescent="0.25">
      <c r="A1795" s="4" t="s">
        <v>30</v>
      </c>
      <c r="B1795" s="4">
        <v>1185732</v>
      </c>
      <c r="C1795" s="5">
        <v>44207</v>
      </c>
      <c r="D1795" s="37">
        <v>2021</v>
      </c>
      <c r="E1795" s="5" t="str">
        <f>TEXT(Sales[[#This Row],[Invoice Date]],"mmm")</f>
        <v>Jan</v>
      </c>
      <c r="F1795" s="4" t="s">
        <v>36</v>
      </c>
      <c r="G1795" s="4" t="s">
        <v>76</v>
      </c>
      <c r="H1795" s="4" t="s">
        <v>77</v>
      </c>
      <c r="I1795" s="6" t="s">
        <v>20</v>
      </c>
      <c r="J1795" s="7">
        <v>15.000000000000002</v>
      </c>
      <c r="K1795" s="8">
        <v>475</v>
      </c>
      <c r="L1795" s="9">
        <f t="shared" ref="L1795:L1858" si="28">J1795*K1795</f>
        <v>7125.0000000000009</v>
      </c>
      <c r="M1795" s="9">
        <v>24937.500000000004</v>
      </c>
      <c r="N1795" s="10">
        <v>0.35</v>
      </c>
      <c r="O1795" s="4" t="s">
        <v>18</v>
      </c>
    </row>
    <row r="1796" spans="1:15" ht="14.25" customHeight="1" x14ac:dyDescent="0.25">
      <c r="A1796" s="4" t="s">
        <v>30</v>
      </c>
      <c r="B1796" s="4">
        <v>1185732</v>
      </c>
      <c r="C1796" s="5">
        <v>44207</v>
      </c>
      <c r="D1796" s="37">
        <v>2021</v>
      </c>
      <c r="E1796" s="5" t="str">
        <f>TEXT(Sales[[#This Row],[Invoice Date]],"mmm")</f>
        <v>Jan</v>
      </c>
      <c r="F1796" s="4" t="s">
        <v>36</v>
      </c>
      <c r="G1796" s="4" t="s">
        <v>76</v>
      </c>
      <c r="H1796" s="4" t="s">
        <v>77</v>
      </c>
      <c r="I1796" s="6" t="s">
        <v>21</v>
      </c>
      <c r="J1796" s="7">
        <v>20.000000000000007</v>
      </c>
      <c r="K1796" s="8">
        <v>325</v>
      </c>
      <c r="L1796" s="9">
        <f t="shared" si="28"/>
        <v>6500.0000000000027</v>
      </c>
      <c r="M1796" s="9">
        <v>26000.000000000011</v>
      </c>
      <c r="N1796" s="10">
        <v>0.4</v>
      </c>
      <c r="O1796" s="4" t="s">
        <v>18</v>
      </c>
    </row>
    <row r="1797" spans="1:15" ht="14.25" customHeight="1" x14ac:dyDescent="0.25">
      <c r="A1797" s="4" t="s">
        <v>30</v>
      </c>
      <c r="B1797" s="4">
        <v>1185732</v>
      </c>
      <c r="C1797" s="5">
        <v>44207</v>
      </c>
      <c r="D1797" s="37">
        <v>2021</v>
      </c>
      <c r="E1797" s="5" t="str">
        <f>TEXT(Sales[[#This Row],[Invoice Date]],"mmm")</f>
        <v>Jan</v>
      </c>
      <c r="F1797" s="4" t="s">
        <v>36</v>
      </c>
      <c r="G1797" s="4" t="s">
        <v>76</v>
      </c>
      <c r="H1797" s="4" t="s">
        <v>77</v>
      </c>
      <c r="I1797" s="6" t="s">
        <v>22</v>
      </c>
      <c r="J1797" s="7">
        <v>35</v>
      </c>
      <c r="K1797" s="8">
        <v>375</v>
      </c>
      <c r="L1797" s="9">
        <f t="shared" si="28"/>
        <v>13125</v>
      </c>
      <c r="M1797" s="9">
        <v>45937.5</v>
      </c>
      <c r="N1797" s="10">
        <v>0.35</v>
      </c>
      <c r="O1797" s="4" t="s">
        <v>18</v>
      </c>
    </row>
    <row r="1798" spans="1:15" ht="14.25" customHeight="1" x14ac:dyDescent="0.25">
      <c r="A1798" s="4" t="s">
        <v>30</v>
      </c>
      <c r="B1798" s="4">
        <v>1185732</v>
      </c>
      <c r="C1798" s="5">
        <v>44207</v>
      </c>
      <c r="D1798" s="37">
        <v>2021</v>
      </c>
      <c r="E1798" s="5" t="str">
        <f>TEXT(Sales[[#This Row],[Invoice Date]],"mmm")</f>
        <v>Jan</v>
      </c>
      <c r="F1798" s="4" t="s">
        <v>36</v>
      </c>
      <c r="G1798" s="4" t="s">
        <v>76</v>
      </c>
      <c r="H1798" s="4" t="s">
        <v>77</v>
      </c>
      <c r="I1798" s="6" t="s">
        <v>23</v>
      </c>
      <c r="J1798" s="7">
        <v>25</v>
      </c>
      <c r="K1798" s="8">
        <v>475</v>
      </c>
      <c r="L1798" s="9">
        <f t="shared" si="28"/>
        <v>11875</v>
      </c>
      <c r="M1798" s="9">
        <v>59375</v>
      </c>
      <c r="N1798" s="10">
        <v>0.5</v>
      </c>
      <c r="O1798" s="4" t="s">
        <v>18</v>
      </c>
    </row>
    <row r="1799" spans="1:15" ht="14.25" customHeight="1" x14ac:dyDescent="0.25">
      <c r="A1799" s="4" t="s">
        <v>30</v>
      </c>
      <c r="B1799" s="4">
        <v>1185732</v>
      </c>
      <c r="C1799" s="5">
        <v>44238</v>
      </c>
      <c r="D1799" s="37">
        <v>2021</v>
      </c>
      <c r="E1799" s="5" t="str">
        <f>TEXT(Sales[[#This Row],[Invoice Date]],"mmm")</f>
        <v>Feb</v>
      </c>
      <c r="F1799" s="4" t="s">
        <v>36</v>
      </c>
      <c r="G1799" s="4" t="s">
        <v>76</v>
      </c>
      <c r="H1799" s="4" t="s">
        <v>77</v>
      </c>
      <c r="I1799" s="6" t="s">
        <v>17</v>
      </c>
      <c r="J1799" s="7">
        <v>25</v>
      </c>
      <c r="K1799" s="8">
        <v>725</v>
      </c>
      <c r="L1799" s="9">
        <f t="shared" si="28"/>
        <v>18125</v>
      </c>
      <c r="M1799" s="9">
        <v>72500</v>
      </c>
      <c r="N1799" s="10">
        <v>0.4</v>
      </c>
      <c r="O1799" s="4" t="s">
        <v>18</v>
      </c>
    </row>
    <row r="1800" spans="1:15" ht="14.25" customHeight="1" x14ac:dyDescent="0.25">
      <c r="A1800" s="4" t="s">
        <v>30</v>
      </c>
      <c r="B1800" s="4">
        <v>1185732</v>
      </c>
      <c r="C1800" s="5">
        <v>44238</v>
      </c>
      <c r="D1800" s="37">
        <v>2021</v>
      </c>
      <c r="E1800" s="5" t="str">
        <f>TEXT(Sales[[#This Row],[Invoice Date]],"mmm")</f>
        <v>Feb</v>
      </c>
      <c r="F1800" s="4" t="s">
        <v>36</v>
      </c>
      <c r="G1800" s="4" t="s">
        <v>76</v>
      </c>
      <c r="H1800" s="4" t="s">
        <v>77</v>
      </c>
      <c r="I1800" s="6" t="s">
        <v>19</v>
      </c>
      <c r="J1800" s="7">
        <v>25</v>
      </c>
      <c r="K1800" s="8">
        <v>375</v>
      </c>
      <c r="L1800" s="9">
        <f t="shared" si="28"/>
        <v>9375</v>
      </c>
      <c r="M1800" s="9">
        <v>32812.5</v>
      </c>
      <c r="N1800" s="10">
        <v>0.35</v>
      </c>
      <c r="O1800" s="4" t="s">
        <v>18</v>
      </c>
    </row>
    <row r="1801" spans="1:15" ht="14.25" customHeight="1" x14ac:dyDescent="0.25">
      <c r="A1801" s="4" t="s">
        <v>30</v>
      </c>
      <c r="B1801" s="4">
        <v>1185732</v>
      </c>
      <c r="C1801" s="5">
        <v>44238</v>
      </c>
      <c r="D1801" s="37">
        <v>2021</v>
      </c>
      <c r="E1801" s="5" t="str">
        <f>TEXT(Sales[[#This Row],[Invoice Date]],"mmm")</f>
        <v>Feb</v>
      </c>
      <c r="F1801" s="4" t="s">
        <v>36</v>
      </c>
      <c r="G1801" s="4" t="s">
        <v>76</v>
      </c>
      <c r="H1801" s="4" t="s">
        <v>77</v>
      </c>
      <c r="I1801" s="6" t="s">
        <v>20</v>
      </c>
      <c r="J1801" s="7">
        <v>15.000000000000002</v>
      </c>
      <c r="K1801" s="8">
        <v>425</v>
      </c>
      <c r="L1801" s="9">
        <f t="shared" si="28"/>
        <v>6375.0000000000009</v>
      </c>
      <c r="M1801" s="9">
        <v>22312.5</v>
      </c>
      <c r="N1801" s="10">
        <v>0.35</v>
      </c>
      <c r="O1801" s="4" t="s">
        <v>18</v>
      </c>
    </row>
    <row r="1802" spans="1:15" ht="14.25" customHeight="1" x14ac:dyDescent="0.25">
      <c r="A1802" s="4" t="s">
        <v>30</v>
      </c>
      <c r="B1802" s="4">
        <v>1185732</v>
      </c>
      <c r="C1802" s="5">
        <v>44238</v>
      </c>
      <c r="D1802" s="37">
        <v>2021</v>
      </c>
      <c r="E1802" s="5" t="str">
        <f>TEXT(Sales[[#This Row],[Invoice Date]],"mmm")</f>
        <v>Feb</v>
      </c>
      <c r="F1802" s="4" t="s">
        <v>31</v>
      </c>
      <c r="G1802" s="4" t="s">
        <v>78</v>
      </c>
      <c r="H1802" s="4" t="s">
        <v>79</v>
      </c>
      <c r="I1802" s="6" t="s">
        <v>21</v>
      </c>
      <c r="J1802" s="7">
        <v>20.000000000000007</v>
      </c>
      <c r="K1802" s="8">
        <v>300</v>
      </c>
      <c r="L1802" s="9">
        <f t="shared" si="28"/>
        <v>6000.0000000000018</v>
      </c>
      <c r="M1802" s="9">
        <v>24000.000000000011</v>
      </c>
      <c r="N1802" s="10">
        <v>0.4</v>
      </c>
      <c r="O1802" s="4" t="s">
        <v>18</v>
      </c>
    </row>
    <row r="1803" spans="1:15" ht="14.25" customHeight="1" x14ac:dyDescent="0.25">
      <c r="A1803" s="4" t="s">
        <v>30</v>
      </c>
      <c r="B1803" s="4">
        <v>1185732</v>
      </c>
      <c r="C1803" s="5">
        <v>44238</v>
      </c>
      <c r="D1803" s="37">
        <v>2021</v>
      </c>
      <c r="E1803" s="5" t="str">
        <f>TEXT(Sales[[#This Row],[Invoice Date]],"mmm")</f>
        <v>Feb</v>
      </c>
      <c r="F1803" s="4" t="s">
        <v>31</v>
      </c>
      <c r="G1803" s="4" t="s">
        <v>78</v>
      </c>
      <c r="H1803" s="4" t="s">
        <v>79</v>
      </c>
      <c r="I1803" s="6" t="s">
        <v>22</v>
      </c>
      <c r="J1803" s="7">
        <v>35</v>
      </c>
      <c r="K1803" s="8">
        <v>375</v>
      </c>
      <c r="L1803" s="9">
        <f t="shared" si="28"/>
        <v>13125</v>
      </c>
      <c r="M1803" s="9">
        <v>45937.5</v>
      </c>
      <c r="N1803" s="10">
        <v>0.35</v>
      </c>
      <c r="O1803" s="4" t="s">
        <v>18</v>
      </c>
    </row>
    <row r="1804" spans="1:15" ht="14.25" customHeight="1" x14ac:dyDescent="0.25">
      <c r="A1804" s="4" t="s">
        <v>30</v>
      </c>
      <c r="B1804" s="4">
        <v>1185732</v>
      </c>
      <c r="C1804" s="5">
        <v>44238</v>
      </c>
      <c r="D1804" s="37">
        <v>2021</v>
      </c>
      <c r="E1804" s="5" t="str">
        <f>TEXT(Sales[[#This Row],[Invoice Date]],"mmm")</f>
        <v>Feb</v>
      </c>
      <c r="F1804" s="4" t="s">
        <v>31</v>
      </c>
      <c r="G1804" s="4" t="s">
        <v>78</v>
      </c>
      <c r="H1804" s="4" t="s">
        <v>79</v>
      </c>
      <c r="I1804" s="6" t="s">
        <v>23</v>
      </c>
      <c r="J1804" s="7">
        <v>25</v>
      </c>
      <c r="K1804" s="8">
        <v>450</v>
      </c>
      <c r="L1804" s="9">
        <f t="shared" si="28"/>
        <v>11250</v>
      </c>
      <c r="M1804" s="9">
        <v>56250</v>
      </c>
      <c r="N1804" s="10">
        <v>0.5</v>
      </c>
      <c r="O1804" s="4" t="s">
        <v>18</v>
      </c>
    </row>
    <row r="1805" spans="1:15" ht="14.25" customHeight="1" x14ac:dyDescent="0.25">
      <c r="A1805" s="4" t="s">
        <v>30</v>
      </c>
      <c r="B1805" s="4">
        <v>1185732</v>
      </c>
      <c r="C1805" s="5">
        <v>44265</v>
      </c>
      <c r="D1805" s="37">
        <v>2021</v>
      </c>
      <c r="E1805" s="5" t="str">
        <f>TEXT(Sales[[#This Row],[Invoice Date]],"mmm")</f>
        <v>Mar</v>
      </c>
      <c r="F1805" s="4" t="s">
        <v>31</v>
      </c>
      <c r="G1805" s="4" t="s">
        <v>78</v>
      </c>
      <c r="H1805" s="4" t="s">
        <v>79</v>
      </c>
      <c r="I1805" s="6" t="s">
        <v>17</v>
      </c>
      <c r="J1805" s="7">
        <v>30.000000000000004</v>
      </c>
      <c r="K1805" s="8">
        <v>670</v>
      </c>
      <c r="L1805" s="9">
        <f t="shared" si="28"/>
        <v>20100.000000000004</v>
      </c>
      <c r="M1805" s="9">
        <v>80400.000000000015</v>
      </c>
      <c r="N1805" s="10">
        <v>0.4</v>
      </c>
      <c r="O1805" s="4" t="s">
        <v>18</v>
      </c>
    </row>
    <row r="1806" spans="1:15" ht="14.25" customHeight="1" x14ac:dyDescent="0.25">
      <c r="A1806" s="4" t="s">
        <v>30</v>
      </c>
      <c r="B1806" s="4">
        <v>1185732</v>
      </c>
      <c r="C1806" s="5">
        <v>44265</v>
      </c>
      <c r="D1806" s="37">
        <v>2021</v>
      </c>
      <c r="E1806" s="5" t="str">
        <f>TEXT(Sales[[#This Row],[Invoice Date]],"mmm")</f>
        <v>Mar</v>
      </c>
      <c r="F1806" s="4" t="s">
        <v>31</v>
      </c>
      <c r="G1806" s="4" t="s">
        <v>78</v>
      </c>
      <c r="H1806" s="4" t="s">
        <v>79</v>
      </c>
      <c r="I1806" s="6" t="s">
        <v>19</v>
      </c>
      <c r="J1806" s="7">
        <v>30.000000000000004</v>
      </c>
      <c r="K1806" s="8">
        <v>350</v>
      </c>
      <c r="L1806" s="9">
        <f t="shared" si="28"/>
        <v>10500.000000000002</v>
      </c>
      <c r="M1806" s="9">
        <v>36750</v>
      </c>
      <c r="N1806" s="10">
        <v>0.35</v>
      </c>
      <c r="O1806" s="4" t="s">
        <v>18</v>
      </c>
    </row>
    <row r="1807" spans="1:15" ht="14.25" customHeight="1" x14ac:dyDescent="0.25">
      <c r="A1807" s="4" t="s">
        <v>30</v>
      </c>
      <c r="B1807" s="4">
        <v>1185732</v>
      </c>
      <c r="C1807" s="5">
        <v>44265</v>
      </c>
      <c r="D1807" s="37">
        <v>2021</v>
      </c>
      <c r="E1807" s="5" t="str">
        <f>TEXT(Sales[[#This Row],[Invoice Date]],"mmm")</f>
        <v>Mar</v>
      </c>
      <c r="F1807" s="4" t="s">
        <v>31</v>
      </c>
      <c r="G1807" s="4" t="s">
        <v>78</v>
      </c>
      <c r="H1807" s="4" t="s">
        <v>79</v>
      </c>
      <c r="I1807" s="6" t="s">
        <v>20</v>
      </c>
      <c r="J1807" s="7">
        <v>20.000000000000007</v>
      </c>
      <c r="K1807" s="8">
        <v>400</v>
      </c>
      <c r="L1807" s="9">
        <f t="shared" si="28"/>
        <v>8000.0000000000027</v>
      </c>
      <c r="M1807" s="9">
        <v>28000.000000000007</v>
      </c>
      <c r="N1807" s="10">
        <v>0.35</v>
      </c>
      <c r="O1807" s="4" t="s">
        <v>18</v>
      </c>
    </row>
    <row r="1808" spans="1:15" ht="14.25" customHeight="1" x14ac:dyDescent="0.25">
      <c r="A1808" s="4" t="s">
        <v>30</v>
      </c>
      <c r="B1808" s="4">
        <v>1185732</v>
      </c>
      <c r="C1808" s="5">
        <v>44265</v>
      </c>
      <c r="D1808" s="37">
        <v>2021</v>
      </c>
      <c r="E1808" s="5" t="str">
        <f>TEXT(Sales[[#This Row],[Invoice Date]],"mmm")</f>
        <v>Mar</v>
      </c>
      <c r="F1808" s="4" t="s">
        <v>31</v>
      </c>
      <c r="G1808" s="4" t="s">
        <v>78</v>
      </c>
      <c r="H1808" s="4" t="s">
        <v>79</v>
      </c>
      <c r="I1808" s="6" t="s">
        <v>21</v>
      </c>
      <c r="J1808" s="7">
        <v>25</v>
      </c>
      <c r="K1808" s="8">
        <v>250</v>
      </c>
      <c r="L1808" s="9">
        <f t="shared" si="28"/>
        <v>6250</v>
      </c>
      <c r="M1808" s="9">
        <v>25000</v>
      </c>
      <c r="N1808" s="10">
        <v>0.4</v>
      </c>
      <c r="O1808" s="4" t="s">
        <v>18</v>
      </c>
    </row>
    <row r="1809" spans="1:15" ht="14.25" customHeight="1" x14ac:dyDescent="0.25">
      <c r="A1809" s="4" t="s">
        <v>30</v>
      </c>
      <c r="B1809" s="4">
        <v>1185732</v>
      </c>
      <c r="C1809" s="5">
        <v>44265</v>
      </c>
      <c r="D1809" s="37">
        <v>2021</v>
      </c>
      <c r="E1809" s="5" t="str">
        <f>TEXT(Sales[[#This Row],[Invoice Date]],"mmm")</f>
        <v>Mar</v>
      </c>
      <c r="F1809" s="4" t="s">
        <v>31</v>
      </c>
      <c r="G1809" s="4" t="s">
        <v>78</v>
      </c>
      <c r="H1809" s="4" t="s">
        <v>79</v>
      </c>
      <c r="I1809" s="6" t="s">
        <v>22</v>
      </c>
      <c r="J1809" s="7">
        <v>40</v>
      </c>
      <c r="K1809" s="8">
        <v>300</v>
      </c>
      <c r="L1809" s="9">
        <f t="shared" si="28"/>
        <v>12000</v>
      </c>
      <c r="M1809" s="9">
        <v>42000</v>
      </c>
      <c r="N1809" s="10">
        <v>0.35</v>
      </c>
      <c r="O1809" s="4" t="s">
        <v>18</v>
      </c>
    </row>
    <row r="1810" spans="1:15" ht="14.25" customHeight="1" x14ac:dyDescent="0.25">
      <c r="A1810" s="4" t="s">
        <v>30</v>
      </c>
      <c r="B1810" s="4">
        <v>1185732</v>
      </c>
      <c r="C1810" s="5">
        <v>44265</v>
      </c>
      <c r="D1810" s="37">
        <v>2021</v>
      </c>
      <c r="E1810" s="5" t="str">
        <f>TEXT(Sales[[#This Row],[Invoice Date]],"mmm")</f>
        <v>Mar</v>
      </c>
      <c r="F1810" s="4" t="s">
        <v>31</v>
      </c>
      <c r="G1810" s="4" t="s">
        <v>78</v>
      </c>
      <c r="H1810" s="4" t="s">
        <v>79</v>
      </c>
      <c r="I1810" s="6" t="s">
        <v>23</v>
      </c>
      <c r="J1810" s="7">
        <v>30.000000000000004</v>
      </c>
      <c r="K1810" s="8">
        <v>400</v>
      </c>
      <c r="L1810" s="9">
        <f t="shared" si="28"/>
        <v>12000.000000000002</v>
      </c>
      <c r="M1810" s="9">
        <v>60000.000000000007</v>
      </c>
      <c r="N1810" s="10">
        <v>0.5</v>
      </c>
      <c r="O1810" s="4" t="s">
        <v>18</v>
      </c>
    </row>
    <row r="1811" spans="1:15" ht="14.25" customHeight="1" x14ac:dyDescent="0.25">
      <c r="A1811" s="4" t="s">
        <v>30</v>
      </c>
      <c r="B1811" s="4">
        <v>1185732</v>
      </c>
      <c r="C1811" s="5">
        <v>44297</v>
      </c>
      <c r="D1811" s="37">
        <v>2021</v>
      </c>
      <c r="E1811" s="5" t="str">
        <f>TEXT(Sales[[#This Row],[Invoice Date]],"mmm")</f>
        <v>Apr</v>
      </c>
      <c r="F1811" s="4" t="s">
        <v>31</v>
      </c>
      <c r="G1811" s="4" t="s">
        <v>78</v>
      </c>
      <c r="H1811" s="4" t="s">
        <v>79</v>
      </c>
      <c r="I1811" s="6" t="s">
        <v>17</v>
      </c>
      <c r="J1811" s="7">
        <v>30.000000000000004</v>
      </c>
      <c r="K1811" s="8">
        <v>625</v>
      </c>
      <c r="L1811" s="9">
        <f t="shared" si="28"/>
        <v>18750.000000000004</v>
      </c>
      <c r="M1811" s="9">
        <v>75000.000000000015</v>
      </c>
      <c r="N1811" s="10">
        <v>0.4</v>
      </c>
      <c r="O1811" s="4" t="s">
        <v>18</v>
      </c>
    </row>
    <row r="1812" spans="1:15" ht="14.25" customHeight="1" x14ac:dyDescent="0.25">
      <c r="A1812" s="4" t="s">
        <v>30</v>
      </c>
      <c r="B1812" s="4">
        <v>1185732</v>
      </c>
      <c r="C1812" s="5">
        <v>44297</v>
      </c>
      <c r="D1812" s="37">
        <v>2021</v>
      </c>
      <c r="E1812" s="5" t="str">
        <f>TEXT(Sales[[#This Row],[Invoice Date]],"mmm")</f>
        <v>Apr</v>
      </c>
      <c r="F1812" s="4" t="s">
        <v>31</v>
      </c>
      <c r="G1812" s="4" t="s">
        <v>78</v>
      </c>
      <c r="H1812" s="4" t="s">
        <v>79</v>
      </c>
      <c r="I1812" s="6" t="s">
        <v>19</v>
      </c>
      <c r="J1812" s="7">
        <v>25.000000000000007</v>
      </c>
      <c r="K1812" s="8">
        <v>325</v>
      </c>
      <c r="L1812" s="9">
        <f t="shared" si="28"/>
        <v>8125.0000000000027</v>
      </c>
      <c r="M1812" s="9">
        <v>28437.500000000007</v>
      </c>
      <c r="N1812" s="10">
        <v>0.35</v>
      </c>
      <c r="O1812" s="4" t="s">
        <v>18</v>
      </c>
    </row>
    <row r="1813" spans="1:15" ht="14.25" customHeight="1" x14ac:dyDescent="0.25">
      <c r="A1813" s="4" t="s">
        <v>30</v>
      </c>
      <c r="B1813" s="4">
        <v>1185732</v>
      </c>
      <c r="C1813" s="5">
        <v>44297</v>
      </c>
      <c r="D1813" s="37">
        <v>2021</v>
      </c>
      <c r="E1813" s="5" t="str">
        <f>TEXT(Sales[[#This Row],[Invoice Date]],"mmm")</f>
        <v>Apr</v>
      </c>
      <c r="F1813" s="4" t="s">
        <v>31</v>
      </c>
      <c r="G1813" s="4" t="s">
        <v>78</v>
      </c>
      <c r="H1813" s="4" t="s">
        <v>79</v>
      </c>
      <c r="I1813" s="6" t="s">
        <v>20</v>
      </c>
      <c r="J1813" s="7">
        <v>15.000000000000007</v>
      </c>
      <c r="K1813" s="8">
        <v>325</v>
      </c>
      <c r="L1813" s="9">
        <f t="shared" si="28"/>
        <v>4875.0000000000027</v>
      </c>
      <c r="M1813" s="9">
        <v>17062.500000000007</v>
      </c>
      <c r="N1813" s="10">
        <v>0.35</v>
      </c>
      <c r="O1813" s="4" t="s">
        <v>18</v>
      </c>
    </row>
    <row r="1814" spans="1:15" ht="14.25" customHeight="1" x14ac:dyDescent="0.25">
      <c r="A1814" s="4" t="s">
        <v>30</v>
      </c>
      <c r="B1814" s="4">
        <v>1185732</v>
      </c>
      <c r="C1814" s="5">
        <v>44297</v>
      </c>
      <c r="D1814" s="37">
        <v>2021</v>
      </c>
      <c r="E1814" s="5" t="str">
        <f>TEXT(Sales[[#This Row],[Invoice Date]],"mmm")</f>
        <v>Apr</v>
      </c>
      <c r="F1814" s="4" t="s">
        <v>31</v>
      </c>
      <c r="G1814" s="4" t="s">
        <v>78</v>
      </c>
      <c r="H1814" s="4" t="s">
        <v>79</v>
      </c>
      <c r="I1814" s="6" t="s">
        <v>21</v>
      </c>
      <c r="J1814" s="7">
        <v>20</v>
      </c>
      <c r="K1814" s="8">
        <v>250</v>
      </c>
      <c r="L1814" s="9">
        <f t="shared" si="28"/>
        <v>5000</v>
      </c>
      <c r="M1814" s="9">
        <v>20000</v>
      </c>
      <c r="N1814" s="10">
        <v>0.4</v>
      </c>
      <c r="O1814" s="4" t="s">
        <v>18</v>
      </c>
    </row>
    <row r="1815" spans="1:15" ht="14.25" customHeight="1" x14ac:dyDescent="0.25">
      <c r="A1815" s="4" t="s">
        <v>30</v>
      </c>
      <c r="B1815" s="4">
        <v>1185732</v>
      </c>
      <c r="C1815" s="5">
        <v>44297</v>
      </c>
      <c r="D1815" s="37">
        <v>2021</v>
      </c>
      <c r="E1815" s="5" t="str">
        <f>TEXT(Sales[[#This Row],[Invoice Date]],"mmm")</f>
        <v>Apr</v>
      </c>
      <c r="F1815" s="4" t="s">
        <v>31</v>
      </c>
      <c r="G1815" s="4" t="s">
        <v>78</v>
      </c>
      <c r="H1815" s="4" t="s">
        <v>79</v>
      </c>
      <c r="I1815" s="6" t="s">
        <v>22</v>
      </c>
      <c r="J1815" s="7">
        <v>35</v>
      </c>
      <c r="K1815" s="8">
        <v>275</v>
      </c>
      <c r="L1815" s="9">
        <f t="shared" si="28"/>
        <v>9625</v>
      </c>
      <c r="M1815" s="9">
        <v>33687.5</v>
      </c>
      <c r="N1815" s="10">
        <v>0.35</v>
      </c>
      <c r="O1815" s="4" t="s">
        <v>18</v>
      </c>
    </row>
    <row r="1816" spans="1:15" ht="14.25" customHeight="1" x14ac:dyDescent="0.25">
      <c r="A1816" s="4" t="s">
        <v>30</v>
      </c>
      <c r="B1816" s="4">
        <v>1185732</v>
      </c>
      <c r="C1816" s="5">
        <v>44297</v>
      </c>
      <c r="D1816" s="37">
        <v>2021</v>
      </c>
      <c r="E1816" s="5" t="str">
        <f>TEXT(Sales[[#This Row],[Invoice Date]],"mmm")</f>
        <v>Apr</v>
      </c>
      <c r="F1816" s="4" t="s">
        <v>31</v>
      </c>
      <c r="G1816" s="4" t="s">
        <v>78</v>
      </c>
      <c r="H1816" s="4" t="s">
        <v>79</v>
      </c>
      <c r="I1816" s="6" t="s">
        <v>23</v>
      </c>
      <c r="J1816" s="7">
        <v>25.000000000000007</v>
      </c>
      <c r="K1816" s="8">
        <v>400</v>
      </c>
      <c r="L1816" s="9">
        <f t="shared" si="28"/>
        <v>10000.000000000004</v>
      </c>
      <c r="M1816" s="9">
        <v>50000.000000000015</v>
      </c>
      <c r="N1816" s="10">
        <v>0.5</v>
      </c>
      <c r="O1816" s="4" t="s">
        <v>18</v>
      </c>
    </row>
    <row r="1817" spans="1:15" ht="14.25" customHeight="1" x14ac:dyDescent="0.25">
      <c r="A1817" s="4" t="s">
        <v>30</v>
      </c>
      <c r="B1817" s="4">
        <v>1185732</v>
      </c>
      <c r="C1817" s="5">
        <v>44328</v>
      </c>
      <c r="D1817" s="37">
        <v>2021</v>
      </c>
      <c r="E1817" s="5" t="str">
        <f>TEXT(Sales[[#This Row],[Invoice Date]],"mmm")</f>
        <v>May</v>
      </c>
      <c r="F1817" s="4" t="s">
        <v>31</v>
      </c>
      <c r="G1817" s="4" t="s">
        <v>78</v>
      </c>
      <c r="H1817" s="4" t="s">
        <v>79</v>
      </c>
      <c r="I1817" s="6" t="s">
        <v>17</v>
      </c>
      <c r="J1817" s="7">
        <v>35</v>
      </c>
      <c r="K1817" s="8">
        <v>670</v>
      </c>
      <c r="L1817" s="9">
        <f t="shared" si="28"/>
        <v>23450</v>
      </c>
      <c r="M1817" s="9">
        <v>93800</v>
      </c>
      <c r="N1817" s="10">
        <v>0.4</v>
      </c>
      <c r="O1817" s="4" t="s">
        <v>18</v>
      </c>
    </row>
    <row r="1818" spans="1:15" ht="14.25" customHeight="1" x14ac:dyDescent="0.25">
      <c r="A1818" s="4" t="s">
        <v>30</v>
      </c>
      <c r="B1818" s="4">
        <v>1185732</v>
      </c>
      <c r="C1818" s="5">
        <v>44328</v>
      </c>
      <c r="D1818" s="37">
        <v>2021</v>
      </c>
      <c r="E1818" s="5" t="str">
        <f>TEXT(Sales[[#This Row],[Invoice Date]],"mmm")</f>
        <v>May</v>
      </c>
      <c r="F1818" s="4" t="s">
        <v>31</v>
      </c>
      <c r="G1818" s="4" t="s">
        <v>78</v>
      </c>
      <c r="H1818" s="4" t="s">
        <v>79</v>
      </c>
      <c r="I1818" s="6" t="s">
        <v>19</v>
      </c>
      <c r="J1818" s="7">
        <v>30.000000000000011</v>
      </c>
      <c r="K1818" s="8">
        <v>375</v>
      </c>
      <c r="L1818" s="9">
        <f t="shared" si="28"/>
        <v>11250.000000000004</v>
      </c>
      <c r="M1818" s="9">
        <v>39375.000000000015</v>
      </c>
      <c r="N1818" s="10">
        <v>0.35</v>
      </c>
      <c r="O1818" s="4" t="s">
        <v>18</v>
      </c>
    </row>
    <row r="1819" spans="1:15" ht="14.25" customHeight="1" x14ac:dyDescent="0.25">
      <c r="A1819" s="4" t="s">
        <v>30</v>
      </c>
      <c r="B1819" s="4">
        <v>1185732</v>
      </c>
      <c r="C1819" s="5">
        <v>44328</v>
      </c>
      <c r="D1819" s="37">
        <v>2021</v>
      </c>
      <c r="E1819" s="5" t="str">
        <f>TEXT(Sales[[#This Row],[Invoice Date]],"mmm")</f>
        <v>May</v>
      </c>
      <c r="F1819" s="4" t="s">
        <v>31</v>
      </c>
      <c r="G1819" s="4" t="s">
        <v>78</v>
      </c>
      <c r="H1819" s="4" t="s">
        <v>79</v>
      </c>
      <c r="I1819" s="6" t="s">
        <v>20</v>
      </c>
      <c r="J1819" s="7">
        <v>25.000000000000007</v>
      </c>
      <c r="K1819" s="8">
        <v>350</v>
      </c>
      <c r="L1819" s="9">
        <f t="shared" si="28"/>
        <v>8750.0000000000018</v>
      </c>
      <c r="M1819" s="9">
        <v>30625.000000000007</v>
      </c>
      <c r="N1819" s="10">
        <v>0.35</v>
      </c>
      <c r="O1819" s="4" t="s">
        <v>18</v>
      </c>
    </row>
    <row r="1820" spans="1:15" ht="14.25" customHeight="1" x14ac:dyDescent="0.25">
      <c r="A1820" s="4" t="s">
        <v>30</v>
      </c>
      <c r="B1820" s="4">
        <v>1185732</v>
      </c>
      <c r="C1820" s="5">
        <v>44328</v>
      </c>
      <c r="D1820" s="37">
        <v>2021</v>
      </c>
      <c r="E1820" s="5" t="str">
        <f>TEXT(Sales[[#This Row],[Invoice Date]],"mmm")</f>
        <v>May</v>
      </c>
      <c r="F1820" s="4" t="s">
        <v>31</v>
      </c>
      <c r="G1820" s="4" t="s">
        <v>78</v>
      </c>
      <c r="H1820" s="4" t="s">
        <v>79</v>
      </c>
      <c r="I1820" s="6" t="s">
        <v>21</v>
      </c>
      <c r="J1820" s="7">
        <v>25.000000000000007</v>
      </c>
      <c r="K1820" s="8">
        <v>275</v>
      </c>
      <c r="L1820" s="9">
        <f t="shared" si="28"/>
        <v>6875.0000000000018</v>
      </c>
      <c r="M1820" s="9">
        <v>27500.000000000007</v>
      </c>
      <c r="N1820" s="10">
        <v>0.4</v>
      </c>
      <c r="O1820" s="4" t="s">
        <v>18</v>
      </c>
    </row>
    <row r="1821" spans="1:15" ht="14.25" customHeight="1" x14ac:dyDescent="0.25">
      <c r="A1821" s="4" t="s">
        <v>30</v>
      </c>
      <c r="B1821" s="4">
        <v>1185732</v>
      </c>
      <c r="C1821" s="5">
        <v>44328</v>
      </c>
      <c r="D1821" s="37">
        <v>2021</v>
      </c>
      <c r="E1821" s="5" t="str">
        <f>TEXT(Sales[[#This Row],[Invoice Date]],"mmm")</f>
        <v>May</v>
      </c>
      <c r="F1821" s="4" t="s">
        <v>31</v>
      </c>
      <c r="G1821" s="4" t="s">
        <v>78</v>
      </c>
      <c r="H1821" s="4" t="s">
        <v>79</v>
      </c>
      <c r="I1821" s="6" t="s">
        <v>22</v>
      </c>
      <c r="J1821" s="7">
        <v>40</v>
      </c>
      <c r="K1821" s="8">
        <v>300</v>
      </c>
      <c r="L1821" s="9">
        <f t="shared" si="28"/>
        <v>12000</v>
      </c>
      <c r="M1821" s="9">
        <v>42000</v>
      </c>
      <c r="N1821" s="10">
        <v>0.35</v>
      </c>
      <c r="O1821" s="4" t="s">
        <v>18</v>
      </c>
    </row>
    <row r="1822" spans="1:15" ht="14.25" customHeight="1" x14ac:dyDescent="0.25">
      <c r="A1822" s="4" t="s">
        <v>30</v>
      </c>
      <c r="B1822" s="4">
        <v>1185732</v>
      </c>
      <c r="C1822" s="5">
        <v>44328</v>
      </c>
      <c r="D1822" s="37">
        <v>2021</v>
      </c>
      <c r="E1822" s="5" t="str">
        <f>TEXT(Sales[[#This Row],[Invoice Date]],"mmm")</f>
        <v>May</v>
      </c>
      <c r="F1822" s="4" t="s">
        <v>31</v>
      </c>
      <c r="G1822" s="4" t="s">
        <v>78</v>
      </c>
      <c r="H1822" s="4" t="s">
        <v>79</v>
      </c>
      <c r="I1822" s="6" t="s">
        <v>23</v>
      </c>
      <c r="J1822" s="7">
        <v>44.999999999999993</v>
      </c>
      <c r="K1822" s="8">
        <v>400</v>
      </c>
      <c r="L1822" s="9">
        <f t="shared" si="28"/>
        <v>17999.999999999996</v>
      </c>
      <c r="M1822" s="9">
        <v>89999.999999999985</v>
      </c>
      <c r="N1822" s="10">
        <v>0.5</v>
      </c>
      <c r="O1822" s="4" t="s">
        <v>18</v>
      </c>
    </row>
    <row r="1823" spans="1:15" ht="14.25" customHeight="1" x14ac:dyDescent="0.25">
      <c r="A1823" s="4" t="s">
        <v>30</v>
      </c>
      <c r="B1823" s="4">
        <v>1185732</v>
      </c>
      <c r="C1823" s="5">
        <v>44358</v>
      </c>
      <c r="D1823" s="37">
        <v>2021</v>
      </c>
      <c r="E1823" s="5" t="str">
        <f>TEXT(Sales[[#This Row],[Invoice Date]],"mmm")</f>
        <v>Jun</v>
      </c>
      <c r="F1823" s="4" t="s">
        <v>31</v>
      </c>
      <c r="G1823" s="4" t="s">
        <v>78</v>
      </c>
      <c r="H1823" s="4" t="s">
        <v>79</v>
      </c>
      <c r="I1823" s="6" t="s">
        <v>17</v>
      </c>
      <c r="J1823" s="7">
        <v>30.000000000000004</v>
      </c>
      <c r="K1823" s="8">
        <v>650</v>
      </c>
      <c r="L1823" s="9">
        <f t="shared" si="28"/>
        <v>19500.000000000004</v>
      </c>
      <c r="M1823" s="9">
        <v>78000.000000000015</v>
      </c>
      <c r="N1823" s="10">
        <v>0.4</v>
      </c>
      <c r="O1823" s="4" t="s">
        <v>18</v>
      </c>
    </row>
    <row r="1824" spans="1:15" ht="14.25" customHeight="1" x14ac:dyDescent="0.25">
      <c r="A1824" s="4" t="s">
        <v>30</v>
      </c>
      <c r="B1824" s="4">
        <v>1185732</v>
      </c>
      <c r="C1824" s="5">
        <v>44358</v>
      </c>
      <c r="D1824" s="37">
        <v>2021</v>
      </c>
      <c r="E1824" s="5" t="str">
        <f>TEXT(Sales[[#This Row],[Invoice Date]],"mmm")</f>
        <v>Jun</v>
      </c>
      <c r="F1824" s="4" t="s">
        <v>31</v>
      </c>
      <c r="G1824" s="4" t="s">
        <v>78</v>
      </c>
      <c r="H1824" s="4" t="s">
        <v>79</v>
      </c>
      <c r="I1824" s="6" t="s">
        <v>19</v>
      </c>
      <c r="J1824" s="7">
        <v>25.000000000000011</v>
      </c>
      <c r="K1824" s="8">
        <v>400</v>
      </c>
      <c r="L1824" s="9">
        <f t="shared" si="28"/>
        <v>10000.000000000004</v>
      </c>
      <c r="M1824" s="9">
        <v>35000.000000000015</v>
      </c>
      <c r="N1824" s="10">
        <v>0.35</v>
      </c>
      <c r="O1824" s="4" t="s">
        <v>18</v>
      </c>
    </row>
    <row r="1825" spans="1:15" ht="14.25" customHeight="1" x14ac:dyDescent="0.25">
      <c r="A1825" s="4" t="s">
        <v>30</v>
      </c>
      <c r="B1825" s="4">
        <v>1185732</v>
      </c>
      <c r="C1825" s="5">
        <v>44358</v>
      </c>
      <c r="D1825" s="37">
        <v>2021</v>
      </c>
      <c r="E1825" s="5" t="str">
        <f>TEXT(Sales[[#This Row],[Invoice Date]],"mmm")</f>
        <v>Jun</v>
      </c>
      <c r="F1825" s="4" t="s">
        <v>31</v>
      </c>
      <c r="G1825" s="4" t="s">
        <v>78</v>
      </c>
      <c r="H1825" s="4" t="s">
        <v>79</v>
      </c>
      <c r="I1825" s="6" t="s">
        <v>20</v>
      </c>
      <c r="J1825" s="7">
        <v>20.000000000000007</v>
      </c>
      <c r="K1825" s="8">
        <v>425</v>
      </c>
      <c r="L1825" s="9">
        <f t="shared" si="28"/>
        <v>8500.0000000000036</v>
      </c>
      <c r="M1825" s="9">
        <v>29750.000000000007</v>
      </c>
      <c r="N1825" s="10">
        <v>0.35</v>
      </c>
      <c r="O1825" s="4" t="s">
        <v>18</v>
      </c>
    </row>
    <row r="1826" spans="1:15" ht="14.25" customHeight="1" x14ac:dyDescent="0.25">
      <c r="A1826" s="4" t="s">
        <v>30</v>
      </c>
      <c r="B1826" s="4">
        <v>1185732</v>
      </c>
      <c r="C1826" s="5">
        <v>44358</v>
      </c>
      <c r="D1826" s="37">
        <v>2021</v>
      </c>
      <c r="E1826" s="5" t="str">
        <f>TEXT(Sales[[#This Row],[Invoice Date]],"mmm")</f>
        <v>Jun</v>
      </c>
      <c r="F1826" s="4" t="s">
        <v>31</v>
      </c>
      <c r="G1826" s="4" t="s">
        <v>78</v>
      </c>
      <c r="H1826" s="4" t="s">
        <v>79</v>
      </c>
      <c r="I1826" s="6" t="s">
        <v>21</v>
      </c>
      <c r="J1826" s="7">
        <v>20.000000000000007</v>
      </c>
      <c r="K1826" s="8">
        <v>400</v>
      </c>
      <c r="L1826" s="9">
        <f t="shared" si="28"/>
        <v>8000.0000000000027</v>
      </c>
      <c r="M1826" s="9">
        <v>32000.000000000015</v>
      </c>
      <c r="N1826" s="10">
        <v>0.4</v>
      </c>
      <c r="O1826" s="4" t="s">
        <v>18</v>
      </c>
    </row>
    <row r="1827" spans="1:15" ht="14.25" customHeight="1" x14ac:dyDescent="0.25">
      <c r="A1827" s="4" t="s">
        <v>30</v>
      </c>
      <c r="B1827" s="4">
        <v>1185732</v>
      </c>
      <c r="C1827" s="5">
        <v>44358</v>
      </c>
      <c r="D1827" s="37">
        <v>2021</v>
      </c>
      <c r="E1827" s="5" t="str">
        <f>TEXT(Sales[[#This Row],[Invoice Date]],"mmm")</f>
        <v>Jun</v>
      </c>
      <c r="F1827" s="4" t="s">
        <v>31</v>
      </c>
      <c r="G1827" s="4" t="s">
        <v>78</v>
      </c>
      <c r="H1827" s="4" t="s">
        <v>79</v>
      </c>
      <c r="I1827" s="6" t="s">
        <v>22</v>
      </c>
      <c r="J1827" s="7">
        <v>35</v>
      </c>
      <c r="K1827" s="8">
        <v>400</v>
      </c>
      <c r="L1827" s="9">
        <f t="shared" si="28"/>
        <v>14000</v>
      </c>
      <c r="M1827" s="9">
        <v>49000</v>
      </c>
      <c r="N1827" s="10">
        <v>0.35</v>
      </c>
      <c r="O1827" s="4" t="s">
        <v>18</v>
      </c>
    </row>
    <row r="1828" spans="1:15" ht="14.25" customHeight="1" x14ac:dyDescent="0.25">
      <c r="A1828" s="4" t="s">
        <v>30</v>
      </c>
      <c r="B1828" s="4">
        <v>1185732</v>
      </c>
      <c r="C1828" s="5">
        <v>44358</v>
      </c>
      <c r="D1828" s="37">
        <v>2021</v>
      </c>
      <c r="E1828" s="5" t="str">
        <f>TEXT(Sales[[#This Row],[Invoice Date]],"mmm")</f>
        <v>Jun</v>
      </c>
      <c r="F1828" s="4" t="s">
        <v>31</v>
      </c>
      <c r="G1828" s="4" t="s">
        <v>78</v>
      </c>
      <c r="H1828" s="4" t="s">
        <v>79</v>
      </c>
      <c r="I1828" s="6" t="s">
        <v>23</v>
      </c>
      <c r="J1828" s="7">
        <v>40</v>
      </c>
      <c r="K1828" s="8">
        <v>575</v>
      </c>
      <c r="L1828" s="9">
        <f t="shared" si="28"/>
        <v>23000</v>
      </c>
      <c r="M1828" s="9">
        <v>115000</v>
      </c>
      <c r="N1828" s="10">
        <v>0.5</v>
      </c>
      <c r="O1828" s="4" t="s">
        <v>18</v>
      </c>
    </row>
    <row r="1829" spans="1:15" ht="14.25" customHeight="1" x14ac:dyDescent="0.25">
      <c r="A1829" s="4" t="s">
        <v>30</v>
      </c>
      <c r="B1829" s="4">
        <v>1185732</v>
      </c>
      <c r="C1829" s="5">
        <v>44387</v>
      </c>
      <c r="D1829" s="37">
        <v>2021</v>
      </c>
      <c r="E1829" s="5" t="str">
        <f>TEXT(Sales[[#This Row],[Invoice Date]],"mmm")</f>
        <v>Jul</v>
      </c>
      <c r="F1829" s="4" t="s">
        <v>31</v>
      </c>
      <c r="G1829" s="4" t="s">
        <v>78</v>
      </c>
      <c r="H1829" s="4" t="s">
        <v>79</v>
      </c>
      <c r="I1829" s="6" t="s">
        <v>17</v>
      </c>
      <c r="J1829" s="7">
        <v>35</v>
      </c>
      <c r="K1829" s="8">
        <v>800</v>
      </c>
      <c r="L1829" s="9">
        <f t="shared" si="28"/>
        <v>28000</v>
      </c>
      <c r="M1829" s="9">
        <v>112000</v>
      </c>
      <c r="N1829" s="10">
        <v>0.4</v>
      </c>
      <c r="O1829" s="4" t="s">
        <v>18</v>
      </c>
    </row>
    <row r="1830" spans="1:15" ht="14.25" customHeight="1" x14ac:dyDescent="0.25">
      <c r="A1830" s="4" t="s">
        <v>30</v>
      </c>
      <c r="B1830" s="4">
        <v>1185732</v>
      </c>
      <c r="C1830" s="5">
        <v>44387</v>
      </c>
      <c r="D1830" s="37">
        <v>2021</v>
      </c>
      <c r="E1830" s="5" t="str">
        <f>TEXT(Sales[[#This Row],[Invoice Date]],"mmm")</f>
        <v>Jul</v>
      </c>
      <c r="F1830" s="4" t="s">
        <v>31</v>
      </c>
      <c r="G1830" s="4" t="s">
        <v>78</v>
      </c>
      <c r="H1830" s="4" t="s">
        <v>79</v>
      </c>
      <c r="I1830" s="6" t="s">
        <v>19</v>
      </c>
      <c r="J1830" s="7">
        <v>30.000000000000011</v>
      </c>
      <c r="K1830" s="8">
        <v>550</v>
      </c>
      <c r="L1830" s="9">
        <f t="shared" si="28"/>
        <v>16500.000000000007</v>
      </c>
      <c r="M1830" s="9">
        <v>57750.000000000015</v>
      </c>
      <c r="N1830" s="10">
        <v>0.35</v>
      </c>
      <c r="O1830" s="4" t="s">
        <v>18</v>
      </c>
    </row>
    <row r="1831" spans="1:15" ht="14.25" customHeight="1" x14ac:dyDescent="0.25">
      <c r="A1831" s="4" t="s">
        <v>30</v>
      </c>
      <c r="B1831" s="4">
        <v>1185732</v>
      </c>
      <c r="C1831" s="5">
        <v>44387</v>
      </c>
      <c r="D1831" s="37">
        <v>2021</v>
      </c>
      <c r="E1831" s="5" t="str">
        <f>TEXT(Sales[[#This Row],[Invoice Date]],"mmm")</f>
        <v>Jul</v>
      </c>
      <c r="F1831" s="4" t="s">
        <v>31</v>
      </c>
      <c r="G1831" s="4" t="s">
        <v>78</v>
      </c>
      <c r="H1831" s="4" t="s">
        <v>79</v>
      </c>
      <c r="I1831" s="6" t="s">
        <v>20</v>
      </c>
      <c r="J1831" s="7">
        <v>25.000000000000007</v>
      </c>
      <c r="K1831" s="8">
        <v>475</v>
      </c>
      <c r="L1831" s="9">
        <f t="shared" si="28"/>
        <v>11875.000000000004</v>
      </c>
      <c r="M1831" s="9">
        <v>41562.500000000007</v>
      </c>
      <c r="N1831" s="10">
        <v>0.35</v>
      </c>
      <c r="O1831" s="4" t="s">
        <v>18</v>
      </c>
    </row>
    <row r="1832" spans="1:15" ht="14.25" customHeight="1" x14ac:dyDescent="0.25">
      <c r="A1832" s="4" t="s">
        <v>30</v>
      </c>
      <c r="B1832" s="4">
        <v>1185732</v>
      </c>
      <c r="C1832" s="5">
        <v>44387</v>
      </c>
      <c r="D1832" s="37">
        <v>2021</v>
      </c>
      <c r="E1832" s="5" t="str">
        <f>TEXT(Sales[[#This Row],[Invoice Date]],"mmm")</f>
        <v>Jul</v>
      </c>
      <c r="F1832" s="4" t="s">
        <v>31</v>
      </c>
      <c r="G1832" s="4" t="s">
        <v>78</v>
      </c>
      <c r="H1832" s="4" t="s">
        <v>79</v>
      </c>
      <c r="I1832" s="6" t="s">
        <v>21</v>
      </c>
      <c r="J1832" s="7">
        <v>25.000000000000007</v>
      </c>
      <c r="K1832" s="8">
        <v>425</v>
      </c>
      <c r="L1832" s="9">
        <f t="shared" si="28"/>
        <v>10625.000000000004</v>
      </c>
      <c r="M1832" s="9">
        <v>42500.000000000015</v>
      </c>
      <c r="N1832" s="10">
        <v>0.4</v>
      </c>
      <c r="O1832" s="4" t="s">
        <v>18</v>
      </c>
    </row>
    <row r="1833" spans="1:15" ht="14.25" customHeight="1" x14ac:dyDescent="0.25">
      <c r="A1833" s="4" t="s">
        <v>30</v>
      </c>
      <c r="B1833" s="4">
        <v>1185732</v>
      </c>
      <c r="C1833" s="5">
        <v>44387</v>
      </c>
      <c r="D1833" s="37">
        <v>2021</v>
      </c>
      <c r="E1833" s="5" t="str">
        <f>TEXT(Sales[[#This Row],[Invoice Date]],"mmm")</f>
        <v>Jul</v>
      </c>
      <c r="F1833" s="4" t="s">
        <v>31</v>
      </c>
      <c r="G1833" s="4" t="s">
        <v>78</v>
      </c>
      <c r="H1833" s="4" t="s">
        <v>79</v>
      </c>
      <c r="I1833" s="6" t="s">
        <v>22</v>
      </c>
      <c r="J1833" s="7">
        <v>35</v>
      </c>
      <c r="K1833" s="8">
        <v>425</v>
      </c>
      <c r="L1833" s="9">
        <f t="shared" si="28"/>
        <v>14875</v>
      </c>
      <c r="M1833" s="9">
        <v>52062.5</v>
      </c>
      <c r="N1833" s="10">
        <v>0.35</v>
      </c>
      <c r="O1833" s="4" t="s">
        <v>18</v>
      </c>
    </row>
    <row r="1834" spans="1:15" ht="14.25" customHeight="1" x14ac:dyDescent="0.25">
      <c r="A1834" s="4" t="s">
        <v>30</v>
      </c>
      <c r="B1834" s="4">
        <v>1185732</v>
      </c>
      <c r="C1834" s="5">
        <v>44387</v>
      </c>
      <c r="D1834" s="37">
        <v>2021</v>
      </c>
      <c r="E1834" s="5" t="str">
        <f>TEXT(Sales[[#This Row],[Invoice Date]],"mmm")</f>
        <v>Jul</v>
      </c>
      <c r="F1834" s="4" t="s">
        <v>31</v>
      </c>
      <c r="G1834" s="4" t="s">
        <v>78</v>
      </c>
      <c r="H1834" s="4" t="s">
        <v>79</v>
      </c>
      <c r="I1834" s="6" t="s">
        <v>23</v>
      </c>
      <c r="J1834" s="7">
        <v>40</v>
      </c>
      <c r="K1834" s="8">
        <v>600</v>
      </c>
      <c r="L1834" s="9">
        <f t="shared" si="28"/>
        <v>24000</v>
      </c>
      <c r="M1834" s="9">
        <v>120000</v>
      </c>
      <c r="N1834" s="10">
        <v>0.5</v>
      </c>
      <c r="O1834" s="4" t="s">
        <v>18</v>
      </c>
    </row>
    <row r="1835" spans="1:15" ht="14.25" customHeight="1" x14ac:dyDescent="0.25">
      <c r="A1835" s="4" t="s">
        <v>30</v>
      </c>
      <c r="B1835" s="4">
        <v>1185732</v>
      </c>
      <c r="C1835" s="5">
        <v>44419</v>
      </c>
      <c r="D1835" s="37">
        <v>2021</v>
      </c>
      <c r="E1835" s="5" t="str">
        <f>TEXT(Sales[[#This Row],[Invoice Date]],"mmm")</f>
        <v>Aug</v>
      </c>
      <c r="F1835" s="4" t="s">
        <v>31</v>
      </c>
      <c r="G1835" s="4" t="s">
        <v>78</v>
      </c>
      <c r="H1835" s="4" t="s">
        <v>79</v>
      </c>
      <c r="I1835" s="6" t="s">
        <v>17</v>
      </c>
      <c r="J1835" s="7">
        <v>35</v>
      </c>
      <c r="K1835" s="8">
        <v>750</v>
      </c>
      <c r="L1835" s="9">
        <f t="shared" si="28"/>
        <v>26250</v>
      </c>
      <c r="M1835" s="9">
        <v>105000</v>
      </c>
      <c r="N1835" s="10">
        <v>0.4</v>
      </c>
      <c r="O1835" s="4" t="s">
        <v>18</v>
      </c>
    </row>
    <row r="1836" spans="1:15" ht="14.25" customHeight="1" x14ac:dyDescent="0.25">
      <c r="A1836" s="4" t="s">
        <v>30</v>
      </c>
      <c r="B1836" s="4">
        <v>1185732</v>
      </c>
      <c r="C1836" s="5">
        <v>44419</v>
      </c>
      <c r="D1836" s="37">
        <v>2021</v>
      </c>
      <c r="E1836" s="5" t="str">
        <f>TEXT(Sales[[#This Row],[Invoice Date]],"mmm")</f>
        <v>Aug</v>
      </c>
      <c r="F1836" s="4" t="s">
        <v>31</v>
      </c>
      <c r="G1836" s="4" t="s">
        <v>78</v>
      </c>
      <c r="H1836" s="4" t="s">
        <v>79</v>
      </c>
      <c r="I1836" s="6" t="s">
        <v>19</v>
      </c>
      <c r="J1836" s="7">
        <v>35.000000000000007</v>
      </c>
      <c r="K1836" s="8">
        <v>525</v>
      </c>
      <c r="L1836" s="9">
        <f t="shared" si="28"/>
        <v>18375.000000000004</v>
      </c>
      <c r="M1836" s="9">
        <v>64312.500000000007</v>
      </c>
      <c r="N1836" s="10">
        <v>0.35</v>
      </c>
      <c r="O1836" s="4" t="s">
        <v>18</v>
      </c>
    </row>
    <row r="1837" spans="1:15" ht="14.25" customHeight="1" x14ac:dyDescent="0.25">
      <c r="A1837" s="4" t="s">
        <v>30</v>
      </c>
      <c r="B1837" s="4">
        <v>1185732</v>
      </c>
      <c r="C1837" s="5">
        <v>44419</v>
      </c>
      <c r="D1837" s="37">
        <v>2021</v>
      </c>
      <c r="E1837" s="5" t="str">
        <f>TEXT(Sales[[#This Row],[Invoice Date]],"mmm")</f>
        <v>Aug</v>
      </c>
      <c r="F1837" s="4" t="s">
        <v>31</v>
      </c>
      <c r="G1837" s="4" t="s">
        <v>78</v>
      </c>
      <c r="H1837" s="4" t="s">
        <v>79</v>
      </c>
      <c r="I1837" s="6" t="s">
        <v>20</v>
      </c>
      <c r="J1837" s="7">
        <v>30.000000000000004</v>
      </c>
      <c r="K1837" s="8">
        <v>450</v>
      </c>
      <c r="L1837" s="9">
        <f t="shared" si="28"/>
        <v>13500.000000000002</v>
      </c>
      <c r="M1837" s="9">
        <v>47250.000000000007</v>
      </c>
      <c r="N1837" s="10">
        <v>0.35</v>
      </c>
      <c r="O1837" s="4" t="s">
        <v>18</v>
      </c>
    </row>
    <row r="1838" spans="1:15" ht="14.25" customHeight="1" x14ac:dyDescent="0.25">
      <c r="A1838" s="4" t="s">
        <v>30</v>
      </c>
      <c r="B1838" s="4">
        <v>1185732</v>
      </c>
      <c r="C1838" s="5">
        <v>44419</v>
      </c>
      <c r="D1838" s="37">
        <v>2021</v>
      </c>
      <c r="E1838" s="5" t="str">
        <f>TEXT(Sales[[#This Row],[Invoice Date]],"mmm")</f>
        <v>Aug</v>
      </c>
      <c r="F1838" s="4" t="s">
        <v>31</v>
      </c>
      <c r="G1838" s="4" t="s">
        <v>78</v>
      </c>
      <c r="H1838" s="4" t="s">
        <v>79</v>
      </c>
      <c r="I1838" s="6" t="s">
        <v>21</v>
      </c>
      <c r="J1838" s="7">
        <v>20.000000000000007</v>
      </c>
      <c r="K1838" s="8">
        <v>375</v>
      </c>
      <c r="L1838" s="9">
        <f t="shared" si="28"/>
        <v>7500.0000000000027</v>
      </c>
      <c r="M1838" s="9">
        <v>30000.000000000015</v>
      </c>
      <c r="N1838" s="10">
        <v>0.4</v>
      </c>
      <c r="O1838" s="4" t="s">
        <v>18</v>
      </c>
    </row>
    <row r="1839" spans="1:15" ht="14.25" customHeight="1" x14ac:dyDescent="0.25">
      <c r="A1839" s="4" t="s">
        <v>30</v>
      </c>
      <c r="B1839" s="4">
        <v>1185732</v>
      </c>
      <c r="C1839" s="5">
        <v>44419</v>
      </c>
      <c r="D1839" s="37">
        <v>2021</v>
      </c>
      <c r="E1839" s="5" t="str">
        <f>TEXT(Sales[[#This Row],[Invoice Date]],"mmm")</f>
        <v>Aug</v>
      </c>
      <c r="F1839" s="4" t="s">
        <v>31</v>
      </c>
      <c r="G1839" s="4" t="s">
        <v>78</v>
      </c>
      <c r="H1839" s="4" t="s">
        <v>79</v>
      </c>
      <c r="I1839" s="6" t="s">
        <v>22</v>
      </c>
      <c r="J1839" s="7">
        <v>30.000000000000004</v>
      </c>
      <c r="K1839" s="8">
        <v>350</v>
      </c>
      <c r="L1839" s="9">
        <f t="shared" si="28"/>
        <v>10500.000000000002</v>
      </c>
      <c r="M1839" s="9">
        <v>36750</v>
      </c>
      <c r="N1839" s="10">
        <v>0.35</v>
      </c>
      <c r="O1839" s="4" t="s">
        <v>18</v>
      </c>
    </row>
    <row r="1840" spans="1:15" ht="14.25" customHeight="1" x14ac:dyDescent="0.25">
      <c r="A1840" s="4" t="s">
        <v>30</v>
      </c>
      <c r="B1840" s="4">
        <v>1185732</v>
      </c>
      <c r="C1840" s="5">
        <v>44419</v>
      </c>
      <c r="D1840" s="37">
        <v>2021</v>
      </c>
      <c r="E1840" s="5" t="str">
        <f>TEXT(Sales[[#This Row],[Invoice Date]],"mmm")</f>
        <v>Aug</v>
      </c>
      <c r="F1840" s="4" t="s">
        <v>31</v>
      </c>
      <c r="G1840" s="4" t="s">
        <v>78</v>
      </c>
      <c r="H1840" s="4" t="s">
        <v>79</v>
      </c>
      <c r="I1840" s="6" t="s">
        <v>23</v>
      </c>
      <c r="J1840" s="7">
        <v>35</v>
      </c>
      <c r="K1840" s="8">
        <v>525</v>
      </c>
      <c r="L1840" s="9">
        <f t="shared" si="28"/>
        <v>18375</v>
      </c>
      <c r="M1840" s="9">
        <v>91875</v>
      </c>
      <c r="N1840" s="10">
        <v>0.5</v>
      </c>
      <c r="O1840" s="4" t="s">
        <v>18</v>
      </c>
    </row>
    <row r="1841" spans="1:15" ht="14.25" customHeight="1" x14ac:dyDescent="0.25">
      <c r="A1841" s="4" t="s">
        <v>30</v>
      </c>
      <c r="B1841" s="4">
        <v>1185732</v>
      </c>
      <c r="C1841" s="5">
        <v>44451</v>
      </c>
      <c r="D1841" s="37">
        <v>2021</v>
      </c>
      <c r="E1841" s="5" t="str">
        <f>TEXT(Sales[[#This Row],[Invoice Date]],"mmm")</f>
        <v>Sep</v>
      </c>
      <c r="F1841" s="4" t="s">
        <v>31</v>
      </c>
      <c r="G1841" s="4" t="s">
        <v>78</v>
      </c>
      <c r="H1841" s="4" t="s">
        <v>79</v>
      </c>
      <c r="I1841" s="6" t="s">
        <v>17</v>
      </c>
      <c r="J1841" s="7">
        <v>30.000000000000004</v>
      </c>
      <c r="K1841" s="8">
        <v>650</v>
      </c>
      <c r="L1841" s="9">
        <f t="shared" si="28"/>
        <v>19500.000000000004</v>
      </c>
      <c r="M1841" s="9">
        <v>78000.000000000015</v>
      </c>
      <c r="N1841" s="10">
        <v>0.4</v>
      </c>
      <c r="O1841" s="4" t="s">
        <v>18</v>
      </c>
    </row>
    <row r="1842" spans="1:15" ht="14.25" customHeight="1" x14ac:dyDescent="0.25">
      <c r="A1842" s="4" t="s">
        <v>30</v>
      </c>
      <c r="B1842" s="4">
        <v>1185732</v>
      </c>
      <c r="C1842" s="5">
        <v>44451</v>
      </c>
      <c r="D1842" s="37">
        <v>2021</v>
      </c>
      <c r="E1842" s="5" t="str">
        <f>TEXT(Sales[[#This Row],[Invoice Date]],"mmm")</f>
        <v>Sep</v>
      </c>
      <c r="F1842" s="4" t="s">
        <v>31</v>
      </c>
      <c r="G1842" s="4" t="s">
        <v>78</v>
      </c>
      <c r="H1842" s="4" t="s">
        <v>79</v>
      </c>
      <c r="I1842" s="6" t="s">
        <v>19</v>
      </c>
      <c r="J1842" s="7">
        <v>25.000000000000011</v>
      </c>
      <c r="K1842" s="8">
        <v>450</v>
      </c>
      <c r="L1842" s="9">
        <f t="shared" si="28"/>
        <v>11250.000000000005</v>
      </c>
      <c r="M1842" s="9">
        <v>39375.000000000015</v>
      </c>
      <c r="N1842" s="10">
        <v>0.35</v>
      </c>
      <c r="O1842" s="4" t="s">
        <v>18</v>
      </c>
    </row>
    <row r="1843" spans="1:15" ht="14.25" customHeight="1" x14ac:dyDescent="0.25">
      <c r="A1843" s="4" t="s">
        <v>30</v>
      </c>
      <c r="B1843" s="4">
        <v>1185732</v>
      </c>
      <c r="C1843" s="5">
        <v>44451</v>
      </c>
      <c r="D1843" s="37">
        <v>2021</v>
      </c>
      <c r="E1843" s="5" t="str">
        <f>TEXT(Sales[[#This Row],[Invoice Date]],"mmm")</f>
        <v>Sep</v>
      </c>
      <c r="F1843" s="4" t="s">
        <v>31</v>
      </c>
      <c r="G1843" s="4" t="s">
        <v>78</v>
      </c>
      <c r="H1843" s="4" t="s">
        <v>79</v>
      </c>
      <c r="I1843" s="6" t="s">
        <v>20</v>
      </c>
      <c r="J1843" s="7">
        <v>10.000000000000002</v>
      </c>
      <c r="K1843" s="8">
        <v>350</v>
      </c>
      <c r="L1843" s="9">
        <f t="shared" si="28"/>
        <v>3500.0000000000005</v>
      </c>
      <c r="M1843" s="9">
        <v>12250.000000000002</v>
      </c>
      <c r="N1843" s="10">
        <v>0.35</v>
      </c>
      <c r="O1843" s="4" t="s">
        <v>18</v>
      </c>
    </row>
    <row r="1844" spans="1:15" ht="14.25" customHeight="1" x14ac:dyDescent="0.25">
      <c r="A1844" s="4" t="s">
        <v>30</v>
      </c>
      <c r="B1844" s="4">
        <v>1185732</v>
      </c>
      <c r="C1844" s="5">
        <v>44451</v>
      </c>
      <c r="D1844" s="37">
        <v>2021</v>
      </c>
      <c r="E1844" s="5" t="str">
        <f>TEXT(Sales[[#This Row],[Invoice Date]],"mmm")</f>
        <v>Sep</v>
      </c>
      <c r="F1844" s="4" t="s">
        <v>31</v>
      </c>
      <c r="G1844" s="4" t="s">
        <v>78</v>
      </c>
      <c r="H1844" s="4" t="s">
        <v>79</v>
      </c>
      <c r="I1844" s="6" t="s">
        <v>21</v>
      </c>
      <c r="J1844" s="7">
        <v>10.000000000000002</v>
      </c>
      <c r="K1844" s="8">
        <v>325</v>
      </c>
      <c r="L1844" s="9">
        <f t="shared" si="28"/>
        <v>3250.0000000000005</v>
      </c>
      <c r="M1844" s="9">
        <v>13000.000000000004</v>
      </c>
      <c r="N1844" s="10">
        <v>0.4</v>
      </c>
      <c r="O1844" s="4" t="s">
        <v>18</v>
      </c>
    </row>
    <row r="1845" spans="1:15" ht="14.25" customHeight="1" x14ac:dyDescent="0.25">
      <c r="A1845" s="4" t="s">
        <v>30</v>
      </c>
      <c r="B1845" s="4">
        <v>1185732</v>
      </c>
      <c r="C1845" s="5">
        <v>44451</v>
      </c>
      <c r="D1845" s="37">
        <v>2021</v>
      </c>
      <c r="E1845" s="5" t="str">
        <f>TEXT(Sales[[#This Row],[Invoice Date]],"mmm")</f>
        <v>Sep</v>
      </c>
      <c r="F1845" s="4" t="s">
        <v>31</v>
      </c>
      <c r="G1845" s="4" t="s">
        <v>78</v>
      </c>
      <c r="H1845" s="4" t="s">
        <v>79</v>
      </c>
      <c r="I1845" s="6" t="s">
        <v>22</v>
      </c>
      <c r="J1845" s="7">
        <v>20</v>
      </c>
      <c r="K1845" s="8">
        <v>325</v>
      </c>
      <c r="L1845" s="9">
        <f t="shared" si="28"/>
        <v>6500</v>
      </c>
      <c r="M1845" s="9">
        <v>22750</v>
      </c>
      <c r="N1845" s="10">
        <v>0.35</v>
      </c>
      <c r="O1845" s="4" t="s">
        <v>18</v>
      </c>
    </row>
    <row r="1846" spans="1:15" ht="14.25" customHeight="1" x14ac:dyDescent="0.25">
      <c r="A1846" s="4" t="s">
        <v>30</v>
      </c>
      <c r="B1846" s="4">
        <v>1185732</v>
      </c>
      <c r="C1846" s="5">
        <v>44451</v>
      </c>
      <c r="D1846" s="37">
        <v>2021</v>
      </c>
      <c r="E1846" s="5" t="str">
        <f>TEXT(Sales[[#This Row],[Invoice Date]],"mmm")</f>
        <v>Sep</v>
      </c>
      <c r="F1846" s="4" t="s">
        <v>31</v>
      </c>
      <c r="G1846" s="4" t="s">
        <v>78</v>
      </c>
      <c r="H1846" s="4" t="s">
        <v>79</v>
      </c>
      <c r="I1846" s="6" t="s">
        <v>23</v>
      </c>
      <c r="J1846" s="7">
        <v>25.000000000000007</v>
      </c>
      <c r="K1846" s="8">
        <v>400</v>
      </c>
      <c r="L1846" s="9">
        <f t="shared" si="28"/>
        <v>10000.000000000004</v>
      </c>
      <c r="M1846" s="9">
        <v>50000.000000000015</v>
      </c>
      <c r="N1846" s="10">
        <v>0.5</v>
      </c>
      <c r="O1846" s="4" t="s">
        <v>18</v>
      </c>
    </row>
    <row r="1847" spans="1:15" ht="14.25" customHeight="1" x14ac:dyDescent="0.25">
      <c r="A1847" s="4" t="s">
        <v>30</v>
      </c>
      <c r="B1847" s="4">
        <v>1185732</v>
      </c>
      <c r="C1847" s="5">
        <v>44480</v>
      </c>
      <c r="D1847" s="37">
        <v>2021</v>
      </c>
      <c r="E1847" s="5" t="str">
        <f>TEXT(Sales[[#This Row],[Invoice Date]],"mmm")</f>
        <v>Oct</v>
      </c>
      <c r="F1847" s="4" t="s">
        <v>31</v>
      </c>
      <c r="G1847" s="4" t="s">
        <v>78</v>
      </c>
      <c r="H1847" s="4" t="s">
        <v>79</v>
      </c>
      <c r="I1847" s="6" t="s">
        <v>17</v>
      </c>
      <c r="J1847" s="7">
        <v>30</v>
      </c>
      <c r="K1847" s="8">
        <v>575</v>
      </c>
      <c r="L1847" s="9">
        <f t="shared" si="28"/>
        <v>17250</v>
      </c>
      <c r="M1847" s="9">
        <v>69000</v>
      </c>
      <c r="N1847" s="10">
        <v>0.4</v>
      </c>
      <c r="O1847" s="4" t="s">
        <v>18</v>
      </c>
    </row>
    <row r="1848" spans="1:15" ht="14.25" customHeight="1" x14ac:dyDescent="0.25">
      <c r="A1848" s="4" t="s">
        <v>30</v>
      </c>
      <c r="B1848" s="4">
        <v>1185732</v>
      </c>
      <c r="C1848" s="5">
        <v>44480</v>
      </c>
      <c r="D1848" s="37">
        <v>2021</v>
      </c>
      <c r="E1848" s="5" t="str">
        <f>TEXT(Sales[[#This Row],[Invoice Date]],"mmm")</f>
        <v>Oct</v>
      </c>
      <c r="F1848" s="4" t="s">
        <v>31</v>
      </c>
      <c r="G1848" s="4" t="s">
        <v>78</v>
      </c>
      <c r="H1848" s="4" t="s">
        <v>79</v>
      </c>
      <c r="I1848" s="6" t="s">
        <v>19</v>
      </c>
      <c r="J1848" s="7">
        <v>20</v>
      </c>
      <c r="K1848" s="8">
        <v>400</v>
      </c>
      <c r="L1848" s="9">
        <f t="shared" si="28"/>
        <v>8000</v>
      </c>
      <c r="M1848" s="9">
        <v>28000</v>
      </c>
      <c r="N1848" s="10">
        <v>0.35</v>
      </c>
      <c r="O1848" s="4" t="s">
        <v>18</v>
      </c>
    </row>
    <row r="1849" spans="1:15" ht="14.25" customHeight="1" x14ac:dyDescent="0.25">
      <c r="A1849" s="4" t="s">
        <v>30</v>
      </c>
      <c r="B1849" s="4">
        <v>1185732</v>
      </c>
      <c r="C1849" s="5">
        <v>44480</v>
      </c>
      <c r="D1849" s="37">
        <v>2021</v>
      </c>
      <c r="E1849" s="5" t="str">
        <f>TEXT(Sales[[#This Row],[Invoice Date]],"mmm")</f>
        <v>Oct</v>
      </c>
      <c r="F1849" s="4" t="s">
        <v>31</v>
      </c>
      <c r="G1849" s="4" t="s">
        <v>78</v>
      </c>
      <c r="H1849" s="4" t="s">
        <v>79</v>
      </c>
      <c r="I1849" s="6" t="s">
        <v>20</v>
      </c>
      <c r="J1849" s="7">
        <v>20</v>
      </c>
      <c r="K1849" s="8">
        <v>300</v>
      </c>
      <c r="L1849" s="9">
        <f t="shared" si="28"/>
        <v>6000</v>
      </c>
      <c r="M1849" s="9">
        <v>21000</v>
      </c>
      <c r="N1849" s="10">
        <v>0.35</v>
      </c>
      <c r="O1849" s="4" t="s">
        <v>18</v>
      </c>
    </row>
    <row r="1850" spans="1:15" ht="14.25" customHeight="1" x14ac:dyDescent="0.25">
      <c r="A1850" s="4" t="s">
        <v>30</v>
      </c>
      <c r="B1850" s="4">
        <v>1185732</v>
      </c>
      <c r="C1850" s="5">
        <v>44480</v>
      </c>
      <c r="D1850" s="37">
        <v>2021</v>
      </c>
      <c r="E1850" s="5" t="str">
        <f>TEXT(Sales[[#This Row],[Invoice Date]],"mmm")</f>
        <v>Oct</v>
      </c>
      <c r="F1850" s="4" t="s">
        <v>31</v>
      </c>
      <c r="G1850" s="4" t="s">
        <v>78</v>
      </c>
      <c r="H1850" s="4" t="s">
        <v>79</v>
      </c>
      <c r="I1850" s="6" t="s">
        <v>21</v>
      </c>
      <c r="J1850" s="7">
        <v>20</v>
      </c>
      <c r="K1850" s="8">
        <v>275</v>
      </c>
      <c r="L1850" s="9">
        <f t="shared" si="28"/>
        <v>5500</v>
      </c>
      <c r="M1850" s="9">
        <v>22000</v>
      </c>
      <c r="N1850" s="10">
        <v>0.4</v>
      </c>
      <c r="O1850" s="4" t="s">
        <v>18</v>
      </c>
    </row>
    <row r="1851" spans="1:15" ht="14.25" customHeight="1" x14ac:dyDescent="0.25">
      <c r="A1851" s="4" t="s">
        <v>30</v>
      </c>
      <c r="B1851" s="4">
        <v>1185732</v>
      </c>
      <c r="C1851" s="5">
        <v>44480</v>
      </c>
      <c r="D1851" s="37">
        <v>2021</v>
      </c>
      <c r="E1851" s="5" t="str">
        <f>TEXT(Sales[[#This Row],[Invoice Date]],"mmm")</f>
        <v>Oct</v>
      </c>
      <c r="F1851" s="4" t="s">
        <v>31</v>
      </c>
      <c r="G1851" s="4" t="s">
        <v>78</v>
      </c>
      <c r="H1851" s="4" t="s">
        <v>79</v>
      </c>
      <c r="I1851" s="6" t="s">
        <v>22</v>
      </c>
      <c r="J1851" s="7">
        <v>30</v>
      </c>
      <c r="K1851" s="8">
        <v>275</v>
      </c>
      <c r="L1851" s="9">
        <f t="shared" si="28"/>
        <v>8250</v>
      </c>
      <c r="M1851" s="9">
        <v>28874.999999999996</v>
      </c>
      <c r="N1851" s="10">
        <v>0.35</v>
      </c>
      <c r="O1851" s="4" t="s">
        <v>18</v>
      </c>
    </row>
    <row r="1852" spans="1:15" ht="14.25" customHeight="1" x14ac:dyDescent="0.25">
      <c r="A1852" s="4" t="s">
        <v>30</v>
      </c>
      <c r="B1852" s="4">
        <v>1185732</v>
      </c>
      <c r="C1852" s="5">
        <v>44480</v>
      </c>
      <c r="D1852" s="37">
        <v>2021</v>
      </c>
      <c r="E1852" s="5" t="str">
        <f>TEXT(Sales[[#This Row],[Invoice Date]],"mmm")</f>
        <v>Oct</v>
      </c>
      <c r="F1852" s="4" t="s">
        <v>31</v>
      </c>
      <c r="G1852" s="4" t="s">
        <v>78</v>
      </c>
      <c r="H1852" s="4" t="s">
        <v>79</v>
      </c>
      <c r="I1852" s="6" t="s">
        <v>23</v>
      </c>
      <c r="J1852" s="7">
        <v>34.999999999999993</v>
      </c>
      <c r="K1852" s="8">
        <v>400</v>
      </c>
      <c r="L1852" s="9">
        <f t="shared" si="28"/>
        <v>13999.999999999996</v>
      </c>
      <c r="M1852" s="9">
        <v>69999.999999999985</v>
      </c>
      <c r="N1852" s="10">
        <v>0.5</v>
      </c>
      <c r="O1852" s="4" t="s">
        <v>18</v>
      </c>
    </row>
    <row r="1853" spans="1:15" ht="14.25" customHeight="1" x14ac:dyDescent="0.25">
      <c r="A1853" s="4" t="s">
        <v>30</v>
      </c>
      <c r="B1853" s="4">
        <v>1185732</v>
      </c>
      <c r="C1853" s="5">
        <v>44511</v>
      </c>
      <c r="D1853" s="37">
        <v>2021</v>
      </c>
      <c r="E1853" s="5" t="str">
        <f>TEXT(Sales[[#This Row],[Invoice Date]],"mmm")</f>
        <v>Nov</v>
      </c>
      <c r="F1853" s="4" t="s">
        <v>31</v>
      </c>
      <c r="G1853" s="4" t="s">
        <v>78</v>
      </c>
      <c r="H1853" s="4" t="s">
        <v>79</v>
      </c>
      <c r="I1853" s="6" t="s">
        <v>17</v>
      </c>
      <c r="J1853" s="7">
        <v>30.000000000000004</v>
      </c>
      <c r="K1853" s="8">
        <v>550</v>
      </c>
      <c r="L1853" s="9">
        <f t="shared" si="28"/>
        <v>16500.000000000004</v>
      </c>
      <c r="M1853" s="9">
        <v>66000.000000000015</v>
      </c>
      <c r="N1853" s="10">
        <v>0.4</v>
      </c>
      <c r="O1853" s="4" t="s">
        <v>18</v>
      </c>
    </row>
    <row r="1854" spans="1:15" ht="14.25" customHeight="1" x14ac:dyDescent="0.25">
      <c r="A1854" s="4" t="s">
        <v>30</v>
      </c>
      <c r="B1854" s="4">
        <v>1185732</v>
      </c>
      <c r="C1854" s="5">
        <v>44511</v>
      </c>
      <c r="D1854" s="37">
        <v>2021</v>
      </c>
      <c r="E1854" s="5" t="str">
        <f>TEXT(Sales[[#This Row],[Invoice Date]],"mmm")</f>
        <v>Nov</v>
      </c>
      <c r="F1854" s="4" t="s">
        <v>31</v>
      </c>
      <c r="G1854" s="4" t="s">
        <v>78</v>
      </c>
      <c r="H1854" s="4" t="s">
        <v>79</v>
      </c>
      <c r="I1854" s="6" t="s">
        <v>19</v>
      </c>
      <c r="J1854" s="7">
        <v>20.000000000000007</v>
      </c>
      <c r="K1854" s="8">
        <v>400</v>
      </c>
      <c r="L1854" s="9">
        <f t="shared" si="28"/>
        <v>8000.0000000000027</v>
      </c>
      <c r="M1854" s="9">
        <v>28000.000000000007</v>
      </c>
      <c r="N1854" s="10">
        <v>0.35</v>
      </c>
      <c r="O1854" s="4" t="s">
        <v>18</v>
      </c>
    </row>
    <row r="1855" spans="1:15" ht="14.25" customHeight="1" x14ac:dyDescent="0.25">
      <c r="A1855" s="4" t="s">
        <v>30</v>
      </c>
      <c r="B1855" s="4">
        <v>1185732</v>
      </c>
      <c r="C1855" s="5">
        <v>44511</v>
      </c>
      <c r="D1855" s="37">
        <v>2021</v>
      </c>
      <c r="E1855" s="5" t="str">
        <f>TEXT(Sales[[#This Row],[Invoice Date]],"mmm")</f>
        <v>Nov</v>
      </c>
      <c r="F1855" s="4" t="s">
        <v>31</v>
      </c>
      <c r="G1855" s="4" t="s">
        <v>78</v>
      </c>
      <c r="H1855" s="4" t="s">
        <v>79</v>
      </c>
      <c r="I1855" s="6" t="s">
        <v>20</v>
      </c>
      <c r="J1855" s="7">
        <v>20.000000000000007</v>
      </c>
      <c r="K1855" s="8">
        <v>345</v>
      </c>
      <c r="L1855" s="9">
        <f t="shared" si="28"/>
        <v>6900.0000000000027</v>
      </c>
      <c r="M1855" s="9">
        <v>24150.000000000007</v>
      </c>
      <c r="N1855" s="10">
        <v>0.35</v>
      </c>
      <c r="O1855" s="4" t="s">
        <v>18</v>
      </c>
    </row>
    <row r="1856" spans="1:15" ht="14.25" customHeight="1" x14ac:dyDescent="0.25">
      <c r="A1856" s="4" t="s">
        <v>30</v>
      </c>
      <c r="B1856" s="4">
        <v>1185732</v>
      </c>
      <c r="C1856" s="5">
        <v>44511</v>
      </c>
      <c r="D1856" s="37">
        <v>2021</v>
      </c>
      <c r="E1856" s="5" t="str">
        <f>TEXT(Sales[[#This Row],[Invoice Date]],"mmm")</f>
        <v>Nov</v>
      </c>
      <c r="F1856" s="4" t="s">
        <v>31</v>
      </c>
      <c r="G1856" s="4" t="s">
        <v>78</v>
      </c>
      <c r="H1856" s="4" t="s">
        <v>79</v>
      </c>
      <c r="I1856" s="6" t="s">
        <v>21</v>
      </c>
      <c r="J1856" s="7">
        <v>20.000000000000007</v>
      </c>
      <c r="K1856" s="8">
        <v>375</v>
      </c>
      <c r="L1856" s="9">
        <f t="shared" si="28"/>
        <v>7500.0000000000027</v>
      </c>
      <c r="M1856" s="9">
        <v>30000.000000000015</v>
      </c>
      <c r="N1856" s="10">
        <v>0.4</v>
      </c>
      <c r="O1856" s="4" t="s">
        <v>18</v>
      </c>
    </row>
    <row r="1857" spans="1:15" ht="14.25" customHeight="1" x14ac:dyDescent="0.25">
      <c r="A1857" s="4" t="s">
        <v>30</v>
      </c>
      <c r="B1857" s="4">
        <v>1185732</v>
      </c>
      <c r="C1857" s="5">
        <v>44511</v>
      </c>
      <c r="D1857" s="37">
        <v>2021</v>
      </c>
      <c r="E1857" s="5" t="str">
        <f>TEXT(Sales[[#This Row],[Invoice Date]],"mmm")</f>
        <v>Nov</v>
      </c>
      <c r="F1857" s="4" t="s">
        <v>31</v>
      </c>
      <c r="G1857" s="4" t="s">
        <v>78</v>
      </c>
      <c r="H1857" s="4" t="s">
        <v>79</v>
      </c>
      <c r="I1857" s="6" t="s">
        <v>22</v>
      </c>
      <c r="J1857" s="7">
        <v>40</v>
      </c>
      <c r="K1857" s="8">
        <v>350</v>
      </c>
      <c r="L1857" s="9">
        <f t="shared" si="28"/>
        <v>14000</v>
      </c>
      <c r="M1857" s="9">
        <v>49000</v>
      </c>
      <c r="N1857" s="10">
        <v>0.35</v>
      </c>
      <c r="O1857" s="4" t="s">
        <v>18</v>
      </c>
    </row>
    <row r="1858" spans="1:15" ht="14.25" customHeight="1" x14ac:dyDescent="0.25">
      <c r="A1858" s="4" t="s">
        <v>30</v>
      </c>
      <c r="B1858" s="4">
        <v>1185732</v>
      </c>
      <c r="C1858" s="5">
        <v>44511</v>
      </c>
      <c r="D1858" s="37">
        <v>2021</v>
      </c>
      <c r="E1858" s="5" t="str">
        <f>TEXT(Sales[[#This Row],[Invoice Date]],"mmm")</f>
        <v>Nov</v>
      </c>
      <c r="F1858" s="4" t="s">
        <v>31</v>
      </c>
      <c r="G1858" s="4" t="s">
        <v>78</v>
      </c>
      <c r="H1858" s="4" t="s">
        <v>79</v>
      </c>
      <c r="I1858" s="6" t="s">
        <v>23</v>
      </c>
      <c r="J1858" s="7">
        <v>44.999999999999986</v>
      </c>
      <c r="K1858" s="8">
        <v>450</v>
      </c>
      <c r="L1858" s="9">
        <f t="shared" si="28"/>
        <v>20249.999999999993</v>
      </c>
      <c r="M1858" s="9">
        <v>101249.99999999997</v>
      </c>
      <c r="N1858" s="10">
        <v>0.5</v>
      </c>
      <c r="O1858" s="4" t="s">
        <v>18</v>
      </c>
    </row>
    <row r="1859" spans="1:15" ht="14.25" customHeight="1" x14ac:dyDescent="0.25">
      <c r="A1859" s="4" t="s">
        <v>30</v>
      </c>
      <c r="B1859" s="4">
        <v>1185732</v>
      </c>
      <c r="C1859" s="5">
        <v>44540</v>
      </c>
      <c r="D1859" s="37">
        <v>2021</v>
      </c>
      <c r="E1859" s="5" t="str">
        <f>TEXT(Sales[[#This Row],[Invoice Date]],"mmm")</f>
        <v>Dec</v>
      </c>
      <c r="F1859" s="4" t="s">
        <v>31</v>
      </c>
      <c r="G1859" s="4" t="s">
        <v>78</v>
      </c>
      <c r="H1859" s="4" t="s">
        <v>79</v>
      </c>
      <c r="I1859" s="6" t="s">
        <v>17</v>
      </c>
      <c r="J1859" s="7">
        <v>40</v>
      </c>
      <c r="K1859" s="8">
        <v>700</v>
      </c>
      <c r="L1859" s="9">
        <f t="shared" ref="L1859:L1922" si="29">J1859*K1859</f>
        <v>28000</v>
      </c>
      <c r="M1859" s="9">
        <v>112000</v>
      </c>
      <c r="N1859" s="10">
        <v>0.4</v>
      </c>
      <c r="O1859" s="4" t="s">
        <v>18</v>
      </c>
    </row>
    <row r="1860" spans="1:15" ht="14.25" customHeight="1" x14ac:dyDescent="0.25">
      <c r="A1860" s="4" t="s">
        <v>30</v>
      </c>
      <c r="B1860" s="4">
        <v>1185732</v>
      </c>
      <c r="C1860" s="5">
        <v>44540</v>
      </c>
      <c r="D1860" s="37">
        <v>2021</v>
      </c>
      <c r="E1860" s="5" t="str">
        <f>TEXT(Sales[[#This Row],[Invoice Date]],"mmm")</f>
        <v>Dec</v>
      </c>
      <c r="F1860" s="4" t="s">
        <v>31</v>
      </c>
      <c r="G1860" s="4" t="s">
        <v>78</v>
      </c>
      <c r="H1860" s="4" t="s">
        <v>79</v>
      </c>
      <c r="I1860" s="6" t="s">
        <v>19</v>
      </c>
      <c r="J1860" s="7">
        <v>30.000000000000004</v>
      </c>
      <c r="K1860" s="8">
        <v>500</v>
      </c>
      <c r="L1860" s="9">
        <f t="shared" si="29"/>
        <v>15000.000000000002</v>
      </c>
      <c r="M1860" s="9">
        <v>52500.000000000007</v>
      </c>
      <c r="N1860" s="10">
        <v>0.35</v>
      </c>
      <c r="O1860" s="4" t="s">
        <v>18</v>
      </c>
    </row>
    <row r="1861" spans="1:15" ht="14.25" customHeight="1" x14ac:dyDescent="0.25">
      <c r="A1861" s="4" t="s">
        <v>30</v>
      </c>
      <c r="B1861" s="4">
        <v>1185732</v>
      </c>
      <c r="C1861" s="5">
        <v>44540</v>
      </c>
      <c r="D1861" s="37">
        <v>2021</v>
      </c>
      <c r="E1861" s="5" t="str">
        <f>TEXT(Sales[[#This Row],[Invoice Date]],"mmm")</f>
        <v>Dec</v>
      </c>
      <c r="F1861" s="4" t="s">
        <v>31</v>
      </c>
      <c r="G1861" s="4" t="s">
        <v>78</v>
      </c>
      <c r="H1861" s="4" t="s">
        <v>79</v>
      </c>
      <c r="I1861" s="6" t="s">
        <v>20</v>
      </c>
      <c r="J1861" s="7">
        <v>30.000000000000004</v>
      </c>
      <c r="K1861" s="8">
        <v>450</v>
      </c>
      <c r="L1861" s="9">
        <f t="shared" si="29"/>
        <v>13500.000000000002</v>
      </c>
      <c r="M1861" s="9">
        <v>47250.000000000007</v>
      </c>
      <c r="N1861" s="10">
        <v>0.35</v>
      </c>
      <c r="O1861" s="4" t="s">
        <v>18</v>
      </c>
    </row>
    <row r="1862" spans="1:15" ht="14.25" customHeight="1" x14ac:dyDescent="0.25">
      <c r="A1862" s="4" t="s">
        <v>30</v>
      </c>
      <c r="B1862" s="4">
        <v>1185732</v>
      </c>
      <c r="C1862" s="5">
        <v>44540</v>
      </c>
      <c r="D1862" s="37">
        <v>2021</v>
      </c>
      <c r="E1862" s="5" t="str">
        <f>TEXT(Sales[[#This Row],[Invoice Date]],"mmm")</f>
        <v>Dec</v>
      </c>
      <c r="F1862" s="4" t="s">
        <v>31</v>
      </c>
      <c r="G1862" s="4" t="s">
        <v>78</v>
      </c>
      <c r="H1862" s="4" t="s">
        <v>79</v>
      </c>
      <c r="I1862" s="6" t="s">
        <v>21</v>
      </c>
      <c r="J1862" s="7">
        <v>30.000000000000004</v>
      </c>
      <c r="K1862" s="8">
        <v>400</v>
      </c>
      <c r="L1862" s="9">
        <f t="shared" si="29"/>
        <v>12000.000000000002</v>
      </c>
      <c r="M1862" s="9">
        <v>48000.000000000007</v>
      </c>
      <c r="N1862" s="10">
        <v>0.4</v>
      </c>
      <c r="O1862" s="4" t="s">
        <v>18</v>
      </c>
    </row>
    <row r="1863" spans="1:15" ht="14.25" customHeight="1" x14ac:dyDescent="0.25">
      <c r="A1863" s="4" t="s">
        <v>30</v>
      </c>
      <c r="B1863" s="4">
        <v>1185732</v>
      </c>
      <c r="C1863" s="5">
        <v>44540</v>
      </c>
      <c r="D1863" s="37">
        <v>2021</v>
      </c>
      <c r="E1863" s="5" t="str">
        <f>TEXT(Sales[[#This Row],[Invoice Date]],"mmm")</f>
        <v>Dec</v>
      </c>
      <c r="F1863" s="4" t="s">
        <v>31</v>
      </c>
      <c r="G1863" s="4" t="s">
        <v>78</v>
      </c>
      <c r="H1863" s="4" t="s">
        <v>79</v>
      </c>
      <c r="I1863" s="6" t="s">
        <v>22</v>
      </c>
      <c r="J1863" s="7">
        <v>40</v>
      </c>
      <c r="K1863" s="8">
        <v>400</v>
      </c>
      <c r="L1863" s="9">
        <f t="shared" si="29"/>
        <v>16000</v>
      </c>
      <c r="M1863" s="9">
        <v>56000</v>
      </c>
      <c r="N1863" s="10">
        <v>0.35</v>
      </c>
      <c r="O1863" s="4" t="s">
        <v>18</v>
      </c>
    </row>
    <row r="1864" spans="1:15" ht="14.25" customHeight="1" x14ac:dyDescent="0.25">
      <c r="A1864" s="4" t="s">
        <v>30</v>
      </c>
      <c r="B1864" s="4">
        <v>1185732</v>
      </c>
      <c r="C1864" s="5">
        <v>44540</v>
      </c>
      <c r="D1864" s="37">
        <v>2021</v>
      </c>
      <c r="E1864" s="5" t="str">
        <f>TEXT(Sales[[#This Row],[Invoice Date]],"mmm")</f>
        <v>Dec</v>
      </c>
      <c r="F1864" s="4" t="s">
        <v>31</v>
      </c>
      <c r="G1864" s="4" t="s">
        <v>78</v>
      </c>
      <c r="H1864" s="4" t="s">
        <v>79</v>
      </c>
      <c r="I1864" s="6" t="s">
        <v>23</v>
      </c>
      <c r="J1864" s="7">
        <v>44.999999999999986</v>
      </c>
      <c r="K1864" s="8">
        <v>500</v>
      </c>
      <c r="L1864" s="9">
        <f t="shared" si="29"/>
        <v>22499.999999999993</v>
      </c>
      <c r="M1864" s="9">
        <v>112499.99999999997</v>
      </c>
      <c r="N1864" s="10">
        <v>0.5</v>
      </c>
      <c r="O1864" s="4" t="s">
        <v>18</v>
      </c>
    </row>
    <row r="1865" spans="1:15" ht="14.25" customHeight="1" x14ac:dyDescent="0.25">
      <c r="A1865" s="4" t="s">
        <v>30</v>
      </c>
      <c r="B1865" s="4">
        <v>1128299</v>
      </c>
      <c r="C1865" s="5">
        <v>44220</v>
      </c>
      <c r="D1865" s="37">
        <v>2021</v>
      </c>
      <c r="E1865" s="5" t="str">
        <f>TEXT(Sales[[#This Row],[Invoice Date]],"mmm")</f>
        <v>Jan</v>
      </c>
      <c r="F1865" s="4" t="s">
        <v>31</v>
      </c>
      <c r="G1865" s="4" t="s">
        <v>78</v>
      </c>
      <c r="H1865" s="4" t="s">
        <v>79</v>
      </c>
      <c r="I1865" s="6" t="s">
        <v>17</v>
      </c>
      <c r="J1865" s="7">
        <v>30.000000000000004</v>
      </c>
      <c r="K1865" s="8">
        <v>350</v>
      </c>
      <c r="L1865" s="9">
        <f t="shared" si="29"/>
        <v>10500.000000000002</v>
      </c>
      <c r="M1865" s="9">
        <v>36750</v>
      </c>
      <c r="N1865" s="10">
        <v>0.35</v>
      </c>
      <c r="O1865" s="4" t="s">
        <v>18</v>
      </c>
    </row>
    <row r="1866" spans="1:15" ht="14.25" customHeight="1" x14ac:dyDescent="0.25">
      <c r="A1866" s="4" t="s">
        <v>30</v>
      </c>
      <c r="B1866" s="4">
        <v>1128299</v>
      </c>
      <c r="C1866" s="5">
        <v>44220</v>
      </c>
      <c r="D1866" s="37">
        <v>2021</v>
      </c>
      <c r="E1866" s="5" t="str">
        <f>TEXT(Sales[[#This Row],[Invoice Date]],"mmm")</f>
        <v>Jan</v>
      </c>
      <c r="F1866" s="4" t="s">
        <v>31</v>
      </c>
      <c r="G1866" s="4" t="s">
        <v>78</v>
      </c>
      <c r="H1866" s="4" t="s">
        <v>79</v>
      </c>
      <c r="I1866" s="6" t="s">
        <v>19</v>
      </c>
      <c r="J1866" s="7">
        <v>40</v>
      </c>
      <c r="K1866" s="8">
        <v>350</v>
      </c>
      <c r="L1866" s="9">
        <f t="shared" si="29"/>
        <v>14000</v>
      </c>
      <c r="M1866" s="9">
        <v>49000</v>
      </c>
      <c r="N1866" s="10">
        <v>0.35</v>
      </c>
      <c r="O1866" s="4" t="s">
        <v>18</v>
      </c>
    </row>
    <row r="1867" spans="1:15" ht="14.25" customHeight="1" x14ac:dyDescent="0.25">
      <c r="A1867" s="4" t="s">
        <v>30</v>
      </c>
      <c r="B1867" s="4">
        <v>1128299</v>
      </c>
      <c r="C1867" s="5">
        <v>44220</v>
      </c>
      <c r="D1867" s="37">
        <v>2021</v>
      </c>
      <c r="E1867" s="5" t="str">
        <f>TEXT(Sales[[#This Row],[Invoice Date]],"mmm")</f>
        <v>Jan</v>
      </c>
      <c r="F1867" s="4" t="s">
        <v>31</v>
      </c>
      <c r="G1867" s="4" t="s">
        <v>78</v>
      </c>
      <c r="H1867" s="4" t="s">
        <v>79</v>
      </c>
      <c r="I1867" s="6" t="s">
        <v>20</v>
      </c>
      <c r="J1867" s="7">
        <v>40</v>
      </c>
      <c r="K1867" s="8">
        <v>350</v>
      </c>
      <c r="L1867" s="9">
        <f t="shared" si="29"/>
        <v>14000</v>
      </c>
      <c r="M1867" s="9">
        <v>49000</v>
      </c>
      <c r="N1867" s="10">
        <v>0.35</v>
      </c>
      <c r="O1867" s="4" t="s">
        <v>18</v>
      </c>
    </row>
    <row r="1868" spans="1:15" ht="14.25" customHeight="1" x14ac:dyDescent="0.25">
      <c r="A1868" s="4" t="s">
        <v>30</v>
      </c>
      <c r="B1868" s="4">
        <v>1128299</v>
      </c>
      <c r="C1868" s="5">
        <v>44220</v>
      </c>
      <c r="D1868" s="37">
        <v>2021</v>
      </c>
      <c r="E1868" s="5" t="str">
        <f>TEXT(Sales[[#This Row],[Invoice Date]],"mmm")</f>
        <v>Jan</v>
      </c>
      <c r="F1868" s="4" t="s">
        <v>31</v>
      </c>
      <c r="G1868" s="4" t="s">
        <v>78</v>
      </c>
      <c r="H1868" s="4" t="s">
        <v>79</v>
      </c>
      <c r="I1868" s="6" t="s">
        <v>21</v>
      </c>
      <c r="J1868" s="7">
        <v>40</v>
      </c>
      <c r="K1868" s="8">
        <v>200</v>
      </c>
      <c r="L1868" s="9">
        <f t="shared" si="29"/>
        <v>8000</v>
      </c>
      <c r="M1868" s="9">
        <v>28000</v>
      </c>
      <c r="N1868" s="10">
        <v>0.35</v>
      </c>
      <c r="O1868" s="4" t="s">
        <v>18</v>
      </c>
    </row>
    <row r="1869" spans="1:15" ht="14.25" customHeight="1" x14ac:dyDescent="0.25">
      <c r="A1869" s="4" t="s">
        <v>30</v>
      </c>
      <c r="B1869" s="4">
        <v>1128299</v>
      </c>
      <c r="C1869" s="5">
        <v>44220</v>
      </c>
      <c r="D1869" s="37">
        <v>2021</v>
      </c>
      <c r="E1869" s="5" t="str">
        <f>TEXT(Sales[[#This Row],[Invoice Date]],"mmm")</f>
        <v>Jan</v>
      </c>
      <c r="F1869" s="4" t="s">
        <v>31</v>
      </c>
      <c r="G1869" s="4" t="s">
        <v>78</v>
      </c>
      <c r="H1869" s="4" t="s">
        <v>79</v>
      </c>
      <c r="I1869" s="6" t="s">
        <v>22</v>
      </c>
      <c r="J1869" s="7">
        <v>45.000000000000007</v>
      </c>
      <c r="K1869" s="8">
        <v>150</v>
      </c>
      <c r="L1869" s="9">
        <f t="shared" si="29"/>
        <v>6750.0000000000009</v>
      </c>
      <c r="M1869" s="9">
        <v>27000.000000000007</v>
      </c>
      <c r="N1869" s="10">
        <v>0.4</v>
      </c>
      <c r="O1869" s="4" t="s">
        <v>18</v>
      </c>
    </row>
    <row r="1870" spans="1:15" ht="14.25" customHeight="1" x14ac:dyDescent="0.25">
      <c r="A1870" s="4" t="s">
        <v>30</v>
      </c>
      <c r="B1870" s="4">
        <v>1128299</v>
      </c>
      <c r="C1870" s="5">
        <v>44220</v>
      </c>
      <c r="D1870" s="37">
        <v>2021</v>
      </c>
      <c r="E1870" s="5" t="str">
        <f>TEXT(Sales[[#This Row],[Invoice Date]],"mmm")</f>
        <v>Jan</v>
      </c>
      <c r="F1870" s="4" t="s">
        <v>31</v>
      </c>
      <c r="G1870" s="4" t="s">
        <v>78</v>
      </c>
      <c r="H1870" s="4" t="s">
        <v>79</v>
      </c>
      <c r="I1870" s="6" t="s">
        <v>23</v>
      </c>
      <c r="J1870" s="7">
        <v>40</v>
      </c>
      <c r="K1870" s="8">
        <v>400</v>
      </c>
      <c r="L1870" s="9">
        <f t="shared" si="29"/>
        <v>16000</v>
      </c>
      <c r="M1870" s="9">
        <v>48000</v>
      </c>
      <c r="N1870" s="10">
        <v>0.3</v>
      </c>
      <c r="O1870" s="4" t="s">
        <v>18</v>
      </c>
    </row>
    <row r="1871" spans="1:15" ht="14.25" customHeight="1" x14ac:dyDescent="0.25">
      <c r="A1871" s="4" t="s">
        <v>30</v>
      </c>
      <c r="B1871" s="4">
        <v>1128299</v>
      </c>
      <c r="C1871" s="5">
        <v>44251</v>
      </c>
      <c r="D1871" s="37">
        <v>2021</v>
      </c>
      <c r="E1871" s="5" t="str">
        <f>TEXT(Sales[[#This Row],[Invoice Date]],"mmm")</f>
        <v>Feb</v>
      </c>
      <c r="F1871" s="4" t="s">
        <v>31</v>
      </c>
      <c r="G1871" s="4" t="s">
        <v>78</v>
      </c>
      <c r="H1871" s="4" t="s">
        <v>79</v>
      </c>
      <c r="I1871" s="6" t="s">
        <v>17</v>
      </c>
      <c r="J1871" s="7">
        <v>30.000000000000004</v>
      </c>
      <c r="K1871" s="8">
        <v>450</v>
      </c>
      <c r="L1871" s="9">
        <f t="shared" si="29"/>
        <v>13500.000000000002</v>
      </c>
      <c r="M1871" s="9">
        <v>47250.000000000007</v>
      </c>
      <c r="N1871" s="10">
        <v>0.35</v>
      </c>
      <c r="O1871" s="4" t="s">
        <v>18</v>
      </c>
    </row>
    <row r="1872" spans="1:15" ht="14.25" customHeight="1" x14ac:dyDescent="0.25">
      <c r="A1872" s="4" t="s">
        <v>30</v>
      </c>
      <c r="B1872" s="4">
        <v>1128299</v>
      </c>
      <c r="C1872" s="5">
        <v>44251</v>
      </c>
      <c r="D1872" s="37">
        <v>2021</v>
      </c>
      <c r="E1872" s="5" t="str">
        <f>TEXT(Sales[[#This Row],[Invoice Date]],"mmm")</f>
        <v>Feb</v>
      </c>
      <c r="F1872" s="4" t="s">
        <v>31</v>
      </c>
      <c r="G1872" s="4" t="s">
        <v>78</v>
      </c>
      <c r="H1872" s="4" t="s">
        <v>79</v>
      </c>
      <c r="I1872" s="6" t="s">
        <v>19</v>
      </c>
      <c r="J1872" s="7">
        <v>40</v>
      </c>
      <c r="K1872" s="8">
        <v>350</v>
      </c>
      <c r="L1872" s="9">
        <f t="shared" si="29"/>
        <v>14000</v>
      </c>
      <c r="M1872" s="9">
        <v>49000</v>
      </c>
      <c r="N1872" s="10">
        <v>0.35</v>
      </c>
      <c r="O1872" s="4" t="s">
        <v>18</v>
      </c>
    </row>
    <row r="1873" spans="1:15" ht="14.25" customHeight="1" x14ac:dyDescent="0.25">
      <c r="A1873" s="4" t="s">
        <v>30</v>
      </c>
      <c r="B1873" s="4">
        <v>1128299</v>
      </c>
      <c r="C1873" s="5">
        <v>44251</v>
      </c>
      <c r="D1873" s="37">
        <v>2021</v>
      </c>
      <c r="E1873" s="5" t="str">
        <f>TEXT(Sales[[#This Row],[Invoice Date]],"mmm")</f>
        <v>Feb</v>
      </c>
      <c r="F1873" s="4" t="s">
        <v>31</v>
      </c>
      <c r="G1873" s="4" t="s">
        <v>78</v>
      </c>
      <c r="H1873" s="4" t="s">
        <v>79</v>
      </c>
      <c r="I1873" s="6" t="s">
        <v>20</v>
      </c>
      <c r="J1873" s="7">
        <v>40</v>
      </c>
      <c r="K1873" s="8">
        <v>350</v>
      </c>
      <c r="L1873" s="9">
        <f t="shared" si="29"/>
        <v>14000</v>
      </c>
      <c r="M1873" s="9">
        <v>49000</v>
      </c>
      <c r="N1873" s="10">
        <v>0.35</v>
      </c>
      <c r="O1873" s="4" t="s">
        <v>18</v>
      </c>
    </row>
    <row r="1874" spans="1:15" ht="14.25" customHeight="1" x14ac:dyDescent="0.25">
      <c r="A1874" s="4" t="s">
        <v>30</v>
      </c>
      <c r="B1874" s="4">
        <v>1128299</v>
      </c>
      <c r="C1874" s="5">
        <v>44251</v>
      </c>
      <c r="D1874" s="37">
        <v>2021</v>
      </c>
      <c r="E1874" s="5" t="str">
        <f>TEXT(Sales[[#This Row],[Invoice Date]],"mmm")</f>
        <v>Feb</v>
      </c>
      <c r="F1874" s="4" t="s">
        <v>31</v>
      </c>
      <c r="G1874" s="4" t="s">
        <v>80</v>
      </c>
      <c r="H1874" s="4" t="s">
        <v>63</v>
      </c>
      <c r="I1874" s="6" t="s">
        <v>21</v>
      </c>
      <c r="J1874" s="7">
        <v>40</v>
      </c>
      <c r="K1874" s="8">
        <v>200</v>
      </c>
      <c r="L1874" s="9">
        <f t="shared" si="29"/>
        <v>8000</v>
      </c>
      <c r="M1874" s="9">
        <v>28000</v>
      </c>
      <c r="N1874" s="10">
        <v>0.35</v>
      </c>
      <c r="O1874" s="4" t="s">
        <v>18</v>
      </c>
    </row>
    <row r="1875" spans="1:15" ht="14.25" customHeight="1" x14ac:dyDescent="0.25">
      <c r="A1875" s="4" t="s">
        <v>30</v>
      </c>
      <c r="B1875" s="4">
        <v>1128299</v>
      </c>
      <c r="C1875" s="5">
        <v>44251</v>
      </c>
      <c r="D1875" s="37">
        <v>2021</v>
      </c>
      <c r="E1875" s="5" t="str">
        <f>TEXT(Sales[[#This Row],[Invoice Date]],"mmm")</f>
        <v>Feb</v>
      </c>
      <c r="F1875" s="4" t="s">
        <v>31</v>
      </c>
      <c r="G1875" s="4" t="s">
        <v>80</v>
      </c>
      <c r="H1875" s="4" t="s">
        <v>63</v>
      </c>
      <c r="I1875" s="6" t="s">
        <v>22</v>
      </c>
      <c r="J1875" s="7">
        <v>45.000000000000007</v>
      </c>
      <c r="K1875" s="8">
        <v>125</v>
      </c>
      <c r="L1875" s="9">
        <f t="shared" si="29"/>
        <v>5625.0000000000009</v>
      </c>
      <c r="M1875" s="9">
        <v>22500.000000000004</v>
      </c>
      <c r="N1875" s="10">
        <v>0.4</v>
      </c>
      <c r="O1875" s="4" t="s">
        <v>18</v>
      </c>
    </row>
    <row r="1876" spans="1:15" ht="14.25" customHeight="1" x14ac:dyDescent="0.25">
      <c r="A1876" s="4" t="s">
        <v>30</v>
      </c>
      <c r="B1876" s="4">
        <v>1128299</v>
      </c>
      <c r="C1876" s="5">
        <v>44251</v>
      </c>
      <c r="D1876" s="37">
        <v>2021</v>
      </c>
      <c r="E1876" s="5" t="str">
        <f>TEXT(Sales[[#This Row],[Invoice Date]],"mmm")</f>
        <v>Feb</v>
      </c>
      <c r="F1876" s="4" t="s">
        <v>31</v>
      </c>
      <c r="G1876" s="4" t="s">
        <v>80</v>
      </c>
      <c r="H1876" s="4" t="s">
        <v>63</v>
      </c>
      <c r="I1876" s="6" t="s">
        <v>23</v>
      </c>
      <c r="J1876" s="7">
        <v>40</v>
      </c>
      <c r="K1876" s="8">
        <v>325</v>
      </c>
      <c r="L1876" s="9">
        <f t="shared" si="29"/>
        <v>13000</v>
      </c>
      <c r="M1876" s="9">
        <v>39000</v>
      </c>
      <c r="N1876" s="10">
        <v>0.3</v>
      </c>
      <c r="O1876" s="4" t="s">
        <v>18</v>
      </c>
    </row>
    <row r="1877" spans="1:15" ht="14.25" customHeight="1" x14ac:dyDescent="0.25">
      <c r="A1877" s="4" t="s">
        <v>30</v>
      </c>
      <c r="B1877" s="4">
        <v>1128299</v>
      </c>
      <c r="C1877" s="5">
        <v>44278</v>
      </c>
      <c r="D1877" s="37">
        <v>2021</v>
      </c>
      <c r="E1877" s="5" t="str">
        <f>TEXT(Sales[[#This Row],[Invoice Date]],"mmm")</f>
        <v>Mar</v>
      </c>
      <c r="F1877" s="4" t="s">
        <v>31</v>
      </c>
      <c r="G1877" s="4" t="s">
        <v>80</v>
      </c>
      <c r="H1877" s="4" t="s">
        <v>63</v>
      </c>
      <c r="I1877" s="6" t="s">
        <v>17</v>
      </c>
      <c r="J1877" s="7">
        <v>40</v>
      </c>
      <c r="K1877" s="8">
        <v>475</v>
      </c>
      <c r="L1877" s="9">
        <f t="shared" si="29"/>
        <v>19000</v>
      </c>
      <c r="M1877" s="9">
        <v>66500</v>
      </c>
      <c r="N1877" s="10">
        <v>0.35</v>
      </c>
      <c r="O1877" s="4" t="s">
        <v>18</v>
      </c>
    </row>
    <row r="1878" spans="1:15" ht="14.25" customHeight="1" x14ac:dyDescent="0.25">
      <c r="A1878" s="4" t="s">
        <v>30</v>
      </c>
      <c r="B1878" s="4">
        <v>1128299</v>
      </c>
      <c r="C1878" s="5">
        <v>44278</v>
      </c>
      <c r="D1878" s="37">
        <v>2021</v>
      </c>
      <c r="E1878" s="5" t="str">
        <f>TEXT(Sales[[#This Row],[Invoice Date]],"mmm")</f>
        <v>Mar</v>
      </c>
      <c r="F1878" s="4" t="s">
        <v>31</v>
      </c>
      <c r="G1878" s="4" t="s">
        <v>80</v>
      </c>
      <c r="H1878" s="4" t="s">
        <v>63</v>
      </c>
      <c r="I1878" s="6" t="s">
        <v>19</v>
      </c>
      <c r="J1878" s="7">
        <v>50</v>
      </c>
      <c r="K1878" s="8">
        <v>325</v>
      </c>
      <c r="L1878" s="9">
        <f t="shared" si="29"/>
        <v>16250</v>
      </c>
      <c r="M1878" s="9">
        <v>56875</v>
      </c>
      <c r="N1878" s="10">
        <v>0.35</v>
      </c>
      <c r="O1878" s="4" t="s">
        <v>18</v>
      </c>
    </row>
    <row r="1879" spans="1:15" ht="14.25" customHeight="1" x14ac:dyDescent="0.25">
      <c r="A1879" s="4" t="s">
        <v>30</v>
      </c>
      <c r="B1879" s="4">
        <v>1128299</v>
      </c>
      <c r="C1879" s="5">
        <v>44278</v>
      </c>
      <c r="D1879" s="37">
        <v>2021</v>
      </c>
      <c r="E1879" s="5" t="str">
        <f>TEXT(Sales[[#This Row],[Invoice Date]],"mmm")</f>
        <v>Mar</v>
      </c>
      <c r="F1879" s="4" t="s">
        <v>31</v>
      </c>
      <c r="G1879" s="4" t="s">
        <v>80</v>
      </c>
      <c r="H1879" s="4" t="s">
        <v>63</v>
      </c>
      <c r="I1879" s="6" t="s">
        <v>20</v>
      </c>
      <c r="J1879" s="7">
        <v>54.999999999999993</v>
      </c>
      <c r="K1879" s="8">
        <v>350</v>
      </c>
      <c r="L1879" s="9">
        <f t="shared" si="29"/>
        <v>19249.999999999996</v>
      </c>
      <c r="M1879" s="9">
        <v>67374.999999999985</v>
      </c>
      <c r="N1879" s="10">
        <v>0.35</v>
      </c>
      <c r="O1879" s="4" t="s">
        <v>18</v>
      </c>
    </row>
    <row r="1880" spans="1:15" ht="14.25" customHeight="1" x14ac:dyDescent="0.25">
      <c r="A1880" s="4" t="s">
        <v>30</v>
      </c>
      <c r="B1880" s="4">
        <v>1128299</v>
      </c>
      <c r="C1880" s="5">
        <v>44278</v>
      </c>
      <c r="D1880" s="37">
        <v>2021</v>
      </c>
      <c r="E1880" s="5" t="str">
        <f>TEXT(Sales[[#This Row],[Invoice Date]],"mmm")</f>
        <v>Mar</v>
      </c>
      <c r="F1880" s="4" t="s">
        <v>31</v>
      </c>
      <c r="G1880" s="4" t="s">
        <v>80</v>
      </c>
      <c r="H1880" s="4" t="s">
        <v>63</v>
      </c>
      <c r="I1880" s="6" t="s">
        <v>21</v>
      </c>
      <c r="J1880" s="7">
        <v>50</v>
      </c>
      <c r="K1880" s="8">
        <v>250</v>
      </c>
      <c r="L1880" s="9">
        <f t="shared" si="29"/>
        <v>12500</v>
      </c>
      <c r="M1880" s="9">
        <v>43750</v>
      </c>
      <c r="N1880" s="10">
        <v>0.35</v>
      </c>
      <c r="O1880" s="4" t="s">
        <v>18</v>
      </c>
    </row>
    <row r="1881" spans="1:15" ht="14.25" customHeight="1" x14ac:dyDescent="0.25">
      <c r="A1881" s="4" t="s">
        <v>30</v>
      </c>
      <c r="B1881" s="4">
        <v>1128299</v>
      </c>
      <c r="C1881" s="5">
        <v>44278</v>
      </c>
      <c r="D1881" s="37">
        <v>2021</v>
      </c>
      <c r="E1881" s="5" t="str">
        <f>TEXT(Sales[[#This Row],[Invoice Date]],"mmm")</f>
        <v>Mar</v>
      </c>
      <c r="F1881" s="4" t="s">
        <v>31</v>
      </c>
      <c r="G1881" s="4" t="s">
        <v>80</v>
      </c>
      <c r="H1881" s="4" t="s">
        <v>63</v>
      </c>
      <c r="I1881" s="6" t="s">
        <v>22</v>
      </c>
      <c r="J1881" s="7">
        <v>55.000000000000007</v>
      </c>
      <c r="K1881" s="8">
        <v>100</v>
      </c>
      <c r="L1881" s="9">
        <f t="shared" si="29"/>
        <v>5500.0000000000009</v>
      </c>
      <c r="M1881" s="9">
        <v>22000.000000000004</v>
      </c>
      <c r="N1881" s="10">
        <v>0.4</v>
      </c>
      <c r="O1881" s="4" t="s">
        <v>18</v>
      </c>
    </row>
    <row r="1882" spans="1:15" ht="14.25" customHeight="1" x14ac:dyDescent="0.25">
      <c r="A1882" s="4" t="s">
        <v>30</v>
      </c>
      <c r="B1882" s="4">
        <v>1128299</v>
      </c>
      <c r="C1882" s="5">
        <v>44278</v>
      </c>
      <c r="D1882" s="37">
        <v>2021</v>
      </c>
      <c r="E1882" s="5" t="str">
        <f>TEXT(Sales[[#This Row],[Invoice Date]],"mmm")</f>
        <v>Mar</v>
      </c>
      <c r="F1882" s="4" t="s">
        <v>31</v>
      </c>
      <c r="G1882" s="4" t="s">
        <v>80</v>
      </c>
      <c r="H1882" s="4" t="s">
        <v>63</v>
      </c>
      <c r="I1882" s="6" t="s">
        <v>23</v>
      </c>
      <c r="J1882" s="7">
        <v>50</v>
      </c>
      <c r="K1882" s="8">
        <v>300</v>
      </c>
      <c r="L1882" s="9">
        <f t="shared" si="29"/>
        <v>15000</v>
      </c>
      <c r="M1882" s="9">
        <v>45000</v>
      </c>
      <c r="N1882" s="10">
        <v>0.3</v>
      </c>
      <c r="O1882" s="4" t="s">
        <v>18</v>
      </c>
    </row>
    <row r="1883" spans="1:15" ht="14.25" customHeight="1" x14ac:dyDescent="0.25">
      <c r="A1883" s="4" t="s">
        <v>30</v>
      </c>
      <c r="B1883" s="4">
        <v>1128299</v>
      </c>
      <c r="C1883" s="5">
        <v>44310</v>
      </c>
      <c r="D1883" s="37">
        <v>2021</v>
      </c>
      <c r="E1883" s="5" t="str">
        <f>TEXT(Sales[[#This Row],[Invoice Date]],"mmm")</f>
        <v>Apr</v>
      </c>
      <c r="F1883" s="4" t="s">
        <v>31</v>
      </c>
      <c r="G1883" s="4" t="s">
        <v>80</v>
      </c>
      <c r="H1883" s="4" t="s">
        <v>63</v>
      </c>
      <c r="I1883" s="6" t="s">
        <v>17</v>
      </c>
      <c r="J1883" s="7">
        <v>55.000000000000007</v>
      </c>
      <c r="K1883" s="8">
        <v>475</v>
      </c>
      <c r="L1883" s="9">
        <f t="shared" si="29"/>
        <v>26125.000000000004</v>
      </c>
      <c r="M1883" s="9">
        <v>91437.5</v>
      </c>
      <c r="N1883" s="10">
        <v>0.35</v>
      </c>
      <c r="O1883" s="4" t="s">
        <v>18</v>
      </c>
    </row>
    <row r="1884" spans="1:15" ht="14.25" customHeight="1" x14ac:dyDescent="0.25">
      <c r="A1884" s="4" t="s">
        <v>30</v>
      </c>
      <c r="B1884" s="4">
        <v>1128299</v>
      </c>
      <c r="C1884" s="5">
        <v>44310</v>
      </c>
      <c r="D1884" s="37">
        <v>2021</v>
      </c>
      <c r="E1884" s="5" t="str">
        <f>TEXT(Sales[[#This Row],[Invoice Date]],"mmm")</f>
        <v>Apr</v>
      </c>
      <c r="F1884" s="4" t="s">
        <v>31</v>
      </c>
      <c r="G1884" s="4" t="s">
        <v>80</v>
      </c>
      <c r="H1884" s="4" t="s">
        <v>63</v>
      </c>
      <c r="I1884" s="6" t="s">
        <v>19</v>
      </c>
      <c r="J1884" s="7">
        <v>60.000000000000007</v>
      </c>
      <c r="K1884" s="8">
        <v>275</v>
      </c>
      <c r="L1884" s="9">
        <f t="shared" si="29"/>
        <v>16500.000000000004</v>
      </c>
      <c r="M1884" s="9">
        <v>57750.000000000007</v>
      </c>
      <c r="N1884" s="10">
        <v>0.35</v>
      </c>
      <c r="O1884" s="4" t="s">
        <v>18</v>
      </c>
    </row>
    <row r="1885" spans="1:15" ht="14.25" customHeight="1" x14ac:dyDescent="0.25">
      <c r="A1885" s="4" t="s">
        <v>30</v>
      </c>
      <c r="B1885" s="4">
        <v>1128299</v>
      </c>
      <c r="C1885" s="5">
        <v>44310</v>
      </c>
      <c r="D1885" s="37">
        <v>2021</v>
      </c>
      <c r="E1885" s="5" t="str">
        <f>TEXT(Sales[[#This Row],[Invoice Date]],"mmm")</f>
        <v>Apr</v>
      </c>
      <c r="F1885" s="4" t="s">
        <v>31</v>
      </c>
      <c r="G1885" s="4" t="s">
        <v>80</v>
      </c>
      <c r="H1885" s="4" t="s">
        <v>63</v>
      </c>
      <c r="I1885" s="6" t="s">
        <v>20</v>
      </c>
      <c r="J1885" s="7">
        <v>60.000000000000007</v>
      </c>
      <c r="K1885" s="8">
        <v>325</v>
      </c>
      <c r="L1885" s="9">
        <f t="shared" si="29"/>
        <v>19500.000000000004</v>
      </c>
      <c r="M1885" s="9">
        <v>68250</v>
      </c>
      <c r="N1885" s="10">
        <v>0.35</v>
      </c>
      <c r="O1885" s="4" t="s">
        <v>18</v>
      </c>
    </row>
    <row r="1886" spans="1:15" ht="14.25" customHeight="1" x14ac:dyDescent="0.25">
      <c r="A1886" s="4" t="s">
        <v>30</v>
      </c>
      <c r="B1886" s="4">
        <v>1128299</v>
      </c>
      <c r="C1886" s="5">
        <v>44310</v>
      </c>
      <c r="D1886" s="37">
        <v>2021</v>
      </c>
      <c r="E1886" s="5" t="str">
        <f>TEXT(Sales[[#This Row],[Invoice Date]],"mmm")</f>
        <v>Apr</v>
      </c>
      <c r="F1886" s="4" t="s">
        <v>31</v>
      </c>
      <c r="G1886" s="4" t="s">
        <v>80</v>
      </c>
      <c r="H1886" s="4" t="s">
        <v>63</v>
      </c>
      <c r="I1886" s="6" t="s">
        <v>21</v>
      </c>
      <c r="J1886" s="7">
        <v>45.000000000000007</v>
      </c>
      <c r="K1886" s="8">
        <v>225</v>
      </c>
      <c r="L1886" s="9">
        <f t="shared" si="29"/>
        <v>10125.000000000002</v>
      </c>
      <c r="M1886" s="9">
        <v>35437.5</v>
      </c>
      <c r="N1886" s="10">
        <v>0.35</v>
      </c>
      <c r="O1886" s="4" t="s">
        <v>18</v>
      </c>
    </row>
    <row r="1887" spans="1:15" ht="14.25" customHeight="1" x14ac:dyDescent="0.25">
      <c r="A1887" s="4" t="s">
        <v>30</v>
      </c>
      <c r="B1887" s="4">
        <v>1128299</v>
      </c>
      <c r="C1887" s="5">
        <v>44310</v>
      </c>
      <c r="D1887" s="37">
        <v>2021</v>
      </c>
      <c r="E1887" s="5" t="str">
        <f>TEXT(Sales[[#This Row],[Invoice Date]],"mmm")</f>
        <v>Apr</v>
      </c>
      <c r="F1887" s="4" t="s">
        <v>31</v>
      </c>
      <c r="G1887" s="4" t="s">
        <v>80</v>
      </c>
      <c r="H1887" s="4" t="s">
        <v>63</v>
      </c>
      <c r="I1887" s="6" t="s">
        <v>22</v>
      </c>
      <c r="J1887" s="7">
        <v>50.000000000000014</v>
      </c>
      <c r="K1887" s="8">
        <v>125</v>
      </c>
      <c r="L1887" s="9">
        <f t="shared" si="29"/>
        <v>6250.0000000000018</v>
      </c>
      <c r="M1887" s="9">
        <v>25000.000000000007</v>
      </c>
      <c r="N1887" s="10">
        <v>0.4</v>
      </c>
      <c r="O1887" s="4" t="s">
        <v>18</v>
      </c>
    </row>
    <row r="1888" spans="1:15" ht="14.25" customHeight="1" x14ac:dyDescent="0.25">
      <c r="A1888" s="4" t="s">
        <v>30</v>
      </c>
      <c r="B1888" s="4">
        <v>1128299</v>
      </c>
      <c r="C1888" s="5">
        <v>44310</v>
      </c>
      <c r="D1888" s="37">
        <v>2021</v>
      </c>
      <c r="E1888" s="5" t="str">
        <f>TEXT(Sales[[#This Row],[Invoice Date]],"mmm")</f>
        <v>Apr</v>
      </c>
      <c r="F1888" s="4" t="s">
        <v>31</v>
      </c>
      <c r="G1888" s="4" t="s">
        <v>80</v>
      </c>
      <c r="H1888" s="4" t="s">
        <v>63</v>
      </c>
      <c r="I1888" s="6" t="s">
        <v>23</v>
      </c>
      <c r="J1888" s="7">
        <v>65.000000000000014</v>
      </c>
      <c r="K1888" s="8">
        <v>300</v>
      </c>
      <c r="L1888" s="9">
        <f t="shared" si="29"/>
        <v>19500.000000000004</v>
      </c>
      <c r="M1888" s="9">
        <v>58500.000000000007</v>
      </c>
      <c r="N1888" s="10">
        <v>0.3</v>
      </c>
      <c r="O1888" s="4" t="s">
        <v>18</v>
      </c>
    </row>
    <row r="1889" spans="1:15" ht="14.25" customHeight="1" x14ac:dyDescent="0.25">
      <c r="A1889" s="4" t="s">
        <v>30</v>
      </c>
      <c r="B1889" s="4">
        <v>1128299</v>
      </c>
      <c r="C1889" s="5">
        <v>44341</v>
      </c>
      <c r="D1889" s="37">
        <v>2021</v>
      </c>
      <c r="E1889" s="5" t="str">
        <f>TEXT(Sales[[#This Row],[Invoice Date]],"mmm")</f>
        <v>May</v>
      </c>
      <c r="F1889" s="4" t="s">
        <v>31</v>
      </c>
      <c r="G1889" s="4" t="s">
        <v>80</v>
      </c>
      <c r="H1889" s="4" t="s">
        <v>63</v>
      </c>
      <c r="I1889" s="6" t="s">
        <v>17</v>
      </c>
      <c r="J1889" s="7">
        <v>50</v>
      </c>
      <c r="K1889" s="8">
        <v>500</v>
      </c>
      <c r="L1889" s="9">
        <f t="shared" si="29"/>
        <v>25000</v>
      </c>
      <c r="M1889" s="9">
        <v>87500</v>
      </c>
      <c r="N1889" s="10">
        <v>0.35</v>
      </c>
      <c r="O1889" s="4" t="s">
        <v>18</v>
      </c>
    </row>
    <row r="1890" spans="1:15" ht="14.25" customHeight="1" x14ac:dyDescent="0.25">
      <c r="A1890" s="4" t="s">
        <v>30</v>
      </c>
      <c r="B1890" s="4">
        <v>1128299</v>
      </c>
      <c r="C1890" s="5">
        <v>44341</v>
      </c>
      <c r="D1890" s="37">
        <v>2021</v>
      </c>
      <c r="E1890" s="5" t="str">
        <f>TEXT(Sales[[#This Row],[Invoice Date]],"mmm")</f>
        <v>May</v>
      </c>
      <c r="F1890" s="4" t="s">
        <v>31</v>
      </c>
      <c r="G1890" s="4" t="s">
        <v>80</v>
      </c>
      <c r="H1890" s="4" t="s">
        <v>63</v>
      </c>
      <c r="I1890" s="6" t="s">
        <v>19</v>
      </c>
      <c r="J1890" s="7">
        <v>55.000000000000007</v>
      </c>
      <c r="K1890" s="8">
        <v>350</v>
      </c>
      <c r="L1890" s="9">
        <f t="shared" si="29"/>
        <v>19250.000000000004</v>
      </c>
      <c r="M1890" s="9">
        <v>67375</v>
      </c>
      <c r="N1890" s="10">
        <v>0.35</v>
      </c>
      <c r="O1890" s="4" t="s">
        <v>18</v>
      </c>
    </row>
    <row r="1891" spans="1:15" ht="14.25" customHeight="1" x14ac:dyDescent="0.25">
      <c r="A1891" s="4" t="s">
        <v>30</v>
      </c>
      <c r="B1891" s="4">
        <v>1128299</v>
      </c>
      <c r="C1891" s="5">
        <v>44341</v>
      </c>
      <c r="D1891" s="37">
        <v>2021</v>
      </c>
      <c r="E1891" s="5" t="str">
        <f>TEXT(Sales[[#This Row],[Invoice Date]],"mmm")</f>
        <v>May</v>
      </c>
      <c r="F1891" s="4" t="s">
        <v>31</v>
      </c>
      <c r="G1891" s="4" t="s">
        <v>80</v>
      </c>
      <c r="H1891" s="4" t="s">
        <v>63</v>
      </c>
      <c r="I1891" s="6" t="s">
        <v>20</v>
      </c>
      <c r="J1891" s="7">
        <v>55.000000000000007</v>
      </c>
      <c r="K1891" s="8">
        <v>350</v>
      </c>
      <c r="L1891" s="9">
        <f t="shared" si="29"/>
        <v>19250.000000000004</v>
      </c>
      <c r="M1891" s="9">
        <v>67375</v>
      </c>
      <c r="N1891" s="10">
        <v>0.35</v>
      </c>
      <c r="O1891" s="4" t="s">
        <v>18</v>
      </c>
    </row>
    <row r="1892" spans="1:15" ht="14.25" customHeight="1" x14ac:dyDescent="0.25">
      <c r="A1892" s="4" t="s">
        <v>30</v>
      </c>
      <c r="B1892" s="4">
        <v>1128299</v>
      </c>
      <c r="C1892" s="5">
        <v>44341</v>
      </c>
      <c r="D1892" s="37">
        <v>2021</v>
      </c>
      <c r="E1892" s="5" t="str">
        <f>TEXT(Sales[[#This Row],[Invoice Date]],"mmm")</f>
        <v>May</v>
      </c>
      <c r="F1892" s="4" t="s">
        <v>31</v>
      </c>
      <c r="G1892" s="4" t="s">
        <v>80</v>
      </c>
      <c r="H1892" s="4" t="s">
        <v>63</v>
      </c>
      <c r="I1892" s="6" t="s">
        <v>21</v>
      </c>
      <c r="J1892" s="7">
        <v>50</v>
      </c>
      <c r="K1892" s="8">
        <v>275</v>
      </c>
      <c r="L1892" s="9">
        <f t="shared" si="29"/>
        <v>13750</v>
      </c>
      <c r="M1892" s="9">
        <v>48125</v>
      </c>
      <c r="N1892" s="10">
        <v>0.35</v>
      </c>
      <c r="O1892" s="4" t="s">
        <v>18</v>
      </c>
    </row>
    <row r="1893" spans="1:15" ht="14.25" customHeight="1" x14ac:dyDescent="0.25">
      <c r="A1893" s="4" t="s">
        <v>30</v>
      </c>
      <c r="B1893" s="4">
        <v>1128299</v>
      </c>
      <c r="C1893" s="5">
        <v>44341</v>
      </c>
      <c r="D1893" s="37">
        <v>2021</v>
      </c>
      <c r="E1893" s="5" t="str">
        <f>TEXT(Sales[[#This Row],[Invoice Date]],"mmm")</f>
        <v>May</v>
      </c>
      <c r="F1893" s="4" t="s">
        <v>31</v>
      </c>
      <c r="G1893" s="4" t="s">
        <v>80</v>
      </c>
      <c r="H1893" s="4" t="s">
        <v>63</v>
      </c>
      <c r="I1893" s="6" t="s">
        <v>22</v>
      </c>
      <c r="J1893" s="7">
        <v>44.999999999999993</v>
      </c>
      <c r="K1893" s="8">
        <v>175</v>
      </c>
      <c r="L1893" s="9">
        <f t="shared" si="29"/>
        <v>7874.9999999999991</v>
      </c>
      <c r="M1893" s="9">
        <v>31499.999999999996</v>
      </c>
      <c r="N1893" s="10">
        <v>0.4</v>
      </c>
      <c r="O1893" s="4" t="s">
        <v>18</v>
      </c>
    </row>
    <row r="1894" spans="1:15" ht="14.25" customHeight="1" x14ac:dyDescent="0.25">
      <c r="A1894" s="4" t="s">
        <v>30</v>
      </c>
      <c r="B1894" s="4">
        <v>1128299</v>
      </c>
      <c r="C1894" s="5">
        <v>44341</v>
      </c>
      <c r="D1894" s="37">
        <v>2021</v>
      </c>
      <c r="E1894" s="5" t="str">
        <f>TEXT(Sales[[#This Row],[Invoice Date]],"mmm")</f>
        <v>May</v>
      </c>
      <c r="F1894" s="4" t="s">
        <v>31</v>
      </c>
      <c r="G1894" s="4" t="s">
        <v>80</v>
      </c>
      <c r="H1894" s="4" t="s">
        <v>63</v>
      </c>
      <c r="I1894" s="6" t="s">
        <v>23</v>
      </c>
      <c r="J1894" s="7">
        <v>60</v>
      </c>
      <c r="K1894" s="8">
        <v>525</v>
      </c>
      <c r="L1894" s="9">
        <f t="shared" si="29"/>
        <v>31500</v>
      </c>
      <c r="M1894" s="9">
        <v>94500</v>
      </c>
      <c r="N1894" s="10">
        <v>0.3</v>
      </c>
      <c r="O1894" s="4" t="s">
        <v>18</v>
      </c>
    </row>
    <row r="1895" spans="1:15" ht="14.25" customHeight="1" x14ac:dyDescent="0.25">
      <c r="A1895" s="4" t="s">
        <v>30</v>
      </c>
      <c r="B1895" s="4">
        <v>1128299</v>
      </c>
      <c r="C1895" s="5">
        <v>44371</v>
      </c>
      <c r="D1895" s="37">
        <v>2021</v>
      </c>
      <c r="E1895" s="5" t="str">
        <f>TEXT(Sales[[#This Row],[Invoice Date]],"mmm")</f>
        <v>Jun</v>
      </c>
      <c r="F1895" s="4" t="s">
        <v>31</v>
      </c>
      <c r="G1895" s="4" t="s">
        <v>80</v>
      </c>
      <c r="H1895" s="4" t="s">
        <v>63</v>
      </c>
      <c r="I1895" s="6" t="s">
        <v>17</v>
      </c>
      <c r="J1895" s="7">
        <v>54.999999999999993</v>
      </c>
      <c r="K1895" s="8">
        <v>775</v>
      </c>
      <c r="L1895" s="9">
        <f t="shared" si="29"/>
        <v>42624.999999999993</v>
      </c>
      <c r="M1895" s="9">
        <v>149187.49999999997</v>
      </c>
      <c r="N1895" s="10">
        <v>0.35</v>
      </c>
      <c r="O1895" s="4" t="s">
        <v>18</v>
      </c>
    </row>
    <row r="1896" spans="1:15" ht="14.25" customHeight="1" x14ac:dyDescent="0.25">
      <c r="A1896" s="4" t="s">
        <v>30</v>
      </c>
      <c r="B1896" s="4">
        <v>1128299</v>
      </c>
      <c r="C1896" s="5">
        <v>44371</v>
      </c>
      <c r="D1896" s="37">
        <v>2021</v>
      </c>
      <c r="E1896" s="5" t="str">
        <f>TEXT(Sales[[#This Row],[Invoice Date]],"mmm")</f>
        <v>Jun</v>
      </c>
      <c r="F1896" s="4" t="s">
        <v>31</v>
      </c>
      <c r="G1896" s="4" t="s">
        <v>80</v>
      </c>
      <c r="H1896" s="4" t="s">
        <v>63</v>
      </c>
      <c r="I1896" s="6" t="s">
        <v>19</v>
      </c>
      <c r="J1896" s="7">
        <v>64.999999999999986</v>
      </c>
      <c r="K1896" s="8">
        <v>650</v>
      </c>
      <c r="L1896" s="9">
        <f t="shared" si="29"/>
        <v>42249.999999999993</v>
      </c>
      <c r="M1896" s="9">
        <v>147874.99999999994</v>
      </c>
      <c r="N1896" s="10">
        <v>0.35</v>
      </c>
      <c r="O1896" s="4" t="s">
        <v>18</v>
      </c>
    </row>
    <row r="1897" spans="1:15" ht="14.25" customHeight="1" x14ac:dyDescent="0.25">
      <c r="A1897" s="4" t="s">
        <v>30</v>
      </c>
      <c r="B1897" s="4">
        <v>1128299</v>
      </c>
      <c r="C1897" s="5">
        <v>44371</v>
      </c>
      <c r="D1897" s="37">
        <v>2021</v>
      </c>
      <c r="E1897" s="5" t="str">
        <f>TEXT(Sales[[#This Row],[Invoice Date]],"mmm")</f>
        <v>Jun</v>
      </c>
      <c r="F1897" s="4" t="s">
        <v>31</v>
      </c>
      <c r="G1897" s="4" t="s">
        <v>80</v>
      </c>
      <c r="H1897" s="4" t="s">
        <v>63</v>
      </c>
      <c r="I1897" s="6" t="s">
        <v>20</v>
      </c>
      <c r="J1897" s="7">
        <v>80</v>
      </c>
      <c r="K1897" s="8">
        <v>650</v>
      </c>
      <c r="L1897" s="9">
        <f t="shared" si="29"/>
        <v>52000</v>
      </c>
      <c r="M1897" s="9">
        <v>182000</v>
      </c>
      <c r="N1897" s="10">
        <v>0.35</v>
      </c>
      <c r="O1897" s="4" t="s">
        <v>18</v>
      </c>
    </row>
    <row r="1898" spans="1:15" ht="14.25" customHeight="1" x14ac:dyDescent="0.25">
      <c r="A1898" s="4" t="s">
        <v>30</v>
      </c>
      <c r="B1898" s="4">
        <v>1128299</v>
      </c>
      <c r="C1898" s="5">
        <v>44371</v>
      </c>
      <c r="D1898" s="37">
        <v>2021</v>
      </c>
      <c r="E1898" s="5" t="str">
        <f>TEXT(Sales[[#This Row],[Invoice Date]],"mmm")</f>
        <v>Jun</v>
      </c>
      <c r="F1898" s="4" t="s">
        <v>31</v>
      </c>
      <c r="G1898" s="4" t="s">
        <v>80</v>
      </c>
      <c r="H1898" s="4" t="s">
        <v>63</v>
      </c>
      <c r="I1898" s="6" t="s">
        <v>21</v>
      </c>
      <c r="J1898" s="7">
        <v>80</v>
      </c>
      <c r="K1898" s="8">
        <v>525</v>
      </c>
      <c r="L1898" s="9">
        <f t="shared" si="29"/>
        <v>42000</v>
      </c>
      <c r="M1898" s="9">
        <v>147000</v>
      </c>
      <c r="N1898" s="10">
        <v>0.35</v>
      </c>
      <c r="O1898" s="4" t="s">
        <v>18</v>
      </c>
    </row>
    <row r="1899" spans="1:15" ht="14.25" customHeight="1" x14ac:dyDescent="0.25">
      <c r="A1899" s="4" t="s">
        <v>30</v>
      </c>
      <c r="B1899" s="4">
        <v>1128299</v>
      </c>
      <c r="C1899" s="5">
        <v>44371</v>
      </c>
      <c r="D1899" s="37">
        <v>2021</v>
      </c>
      <c r="E1899" s="5" t="str">
        <f>TEXT(Sales[[#This Row],[Invoice Date]],"mmm")</f>
        <v>Jun</v>
      </c>
      <c r="F1899" s="4" t="s">
        <v>31</v>
      </c>
      <c r="G1899" s="4" t="s">
        <v>80</v>
      </c>
      <c r="H1899" s="4" t="s">
        <v>63</v>
      </c>
      <c r="I1899" s="6" t="s">
        <v>22</v>
      </c>
      <c r="J1899" s="7">
        <v>90</v>
      </c>
      <c r="K1899" s="8">
        <v>400</v>
      </c>
      <c r="L1899" s="9">
        <f t="shared" si="29"/>
        <v>36000</v>
      </c>
      <c r="M1899" s="9">
        <v>144000</v>
      </c>
      <c r="N1899" s="10">
        <v>0.4</v>
      </c>
      <c r="O1899" s="4" t="s">
        <v>18</v>
      </c>
    </row>
    <row r="1900" spans="1:15" ht="14.25" customHeight="1" x14ac:dyDescent="0.25">
      <c r="A1900" s="4" t="s">
        <v>30</v>
      </c>
      <c r="B1900" s="4">
        <v>1128299</v>
      </c>
      <c r="C1900" s="5">
        <v>44371</v>
      </c>
      <c r="D1900" s="37">
        <v>2021</v>
      </c>
      <c r="E1900" s="5" t="str">
        <f>TEXT(Sales[[#This Row],[Invoice Date]],"mmm")</f>
        <v>Jun</v>
      </c>
      <c r="F1900" s="4" t="s">
        <v>31</v>
      </c>
      <c r="G1900" s="4" t="s">
        <v>80</v>
      </c>
      <c r="H1900" s="4" t="s">
        <v>63</v>
      </c>
      <c r="I1900" s="6" t="s">
        <v>23</v>
      </c>
      <c r="J1900" s="7">
        <v>105</v>
      </c>
      <c r="K1900" s="8">
        <v>700</v>
      </c>
      <c r="L1900" s="9">
        <f t="shared" si="29"/>
        <v>73500</v>
      </c>
      <c r="M1900" s="9">
        <v>220500</v>
      </c>
      <c r="N1900" s="10">
        <v>0.3</v>
      </c>
      <c r="O1900" s="4" t="s">
        <v>18</v>
      </c>
    </row>
    <row r="1901" spans="1:15" ht="14.25" customHeight="1" x14ac:dyDescent="0.25">
      <c r="A1901" s="4" t="s">
        <v>30</v>
      </c>
      <c r="B1901" s="4">
        <v>1128299</v>
      </c>
      <c r="C1901" s="5">
        <v>44400</v>
      </c>
      <c r="D1901" s="37">
        <v>2021</v>
      </c>
      <c r="E1901" s="5" t="str">
        <f>TEXT(Sales[[#This Row],[Invoice Date]],"mmm")</f>
        <v>Jul</v>
      </c>
      <c r="F1901" s="4" t="s">
        <v>31</v>
      </c>
      <c r="G1901" s="4" t="s">
        <v>80</v>
      </c>
      <c r="H1901" s="4" t="s">
        <v>63</v>
      </c>
      <c r="I1901" s="6" t="s">
        <v>17</v>
      </c>
      <c r="J1901" s="7">
        <v>85</v>
      </c>
      <c r="K1901" s="8">
        <v>850</v>
      </c>
      <c r="L1901" s="9">
        <f t="shared" si="29"/>
        <v>72250</v>
      </c>
      <c r="M1901" s="9">
        <v>252874.99999999997</v>
      </c>
      <c r="N1901" s="10">
        <v>0.35</v>
      </c>
      <c r="O1901" s="4" t="s">
        <v>18</v>
      </c>
    </row>
    <row r="1902" spans="1:15" ht="14.25" customHeight="1" x14ac:dyDescent="0.25">
      <c r="A1902" s="4" t="s">
        <v>30</v>
      </c>
      <c r="B1902" s="4">
        <v>1128299</v>
      </c>
      <c r="C1902" s="5">
        <v>44400</v>
      </c>
      <c r="D1902" s="37">
        <v>2021</v>
      </c>
      <c r="E1902" s="5" t="str">
        <f>TEXT(Sales[[#This Row],[Invoice Date]],"mmm")</f>
        <v>Jul</v>
      </c>
      <c r="F1902" s="4" t="s">
        <v>31</v>
      </c>
      <c r="G1902" s="4" t="s">
        <v>80</v>
      </c>
      <c r="H1902" s="4" t="s">
        <v>63</v>
      </c>
      <c r="I1902" s="6" t="s">
        <v>19</v>
      </c>
      <c r="J1902" s="7">
        <v>90</v>
      </c>
      <c r="K1902" s="8">
        <v>700</v>
      </c>
      <c r="L1902" s="9">
        <f t="shared" si="29"/>
        <v>63000</v>
      </c>
      <c r="M1902" s="9">
        <v>220500</v>
      </c>
      <c r="N1902" s="10">
        <v>0.35</v>
      </c>
      <c r="O1902" s="4" t="s">
        <v>18</v>
      </c>
    </row>
    <row r="1903" spans="1:15" ht="14.25" customHeight="1" x14ac:dyDescent="0.25">
      <c r="A1903" s="4" t="s">
        <v>30</v>
      </c>
      <c r="B1903" s="4">
        <v>1128299</v>
      </c>
      <c r="C1903" s="5">
        <v>44400</v>
      </c>
      <c r="D1903" s="37">
        <v>2021</v>
      </c>
      <c r="E1903" s="5" t="str">
        <f>TEXT(Sales[[#This Row],[Invoice Date]],"mmm")</f>
        <v>Jul</v>
      </c>
      <c r="F1903" s="4" t="s">
        <v>31</v>
      </c>
      <c r="G1903" s="4" t="s">
        <v>80</v>
      </c>
      <c r="H1903" s="4" t="s">
        <v>63</v>
      </c>
      <c r="I1903" s="6" t="s">
        <v>20</v>
      </c>
      <c r="J1903" s="7">
        <v>90</v>
      </c>
      <c r="K1903" s="8">
        <v>650</v>
      </c>
      <c r="L1903" s="9">
        <f t="shared" si="29"/>
        <v>58500</v>
      </c>
      <c r="M1903" s="9">
        <v>204750</v>
      </c>
      <c r="N1903" s="10">
        <v>0.35</v>
      </c>
      <c r="O1903" s="4" t="s">
        <v>18</v>
      </c>
    </row>
    <row r="1904" spans="1:15" ht="14.25" customHeight="1" x14ac:dyDescent="0.25">
      <c r="A1904" s="4" t="s">
        <v>30</v>
      </c>
      <c r="B1904" s="4">
        <v>1128299</v>
      </c>
      <c r="C1904" s="5">
        <v>44400</v>
      </c>
      <c r="D1904" s="37">
        <v>2021</v>
      </c>
      <c r="E1904" s="5" t="str">
        <f>TEXT(Sales[[#This Row],[Invoice Date]],"mmm")</f>
        <v>Jul</v>
      </c>
      <c r="F1904" s="4" t="s">
        <v>31</v>
      </c>
      <c r="G1904" s="4" t="s">
        <v>80</v>
      </c>
      <c r="H1904" s="4" t="s">
        <v>63</v>
      </c>
      <c r="I1904" s="6" t="s">
        <v>21</v>
      </c>
      <c r="J1904" s="7">
        <v>85</v>
      </c>
      <c r="K1904" s="8">
        <v>550</v>
      </c>
      <c r="L1904" s="9">
        <f t="shared" si="29"/>
        <v>46750</v>
      </c>
      <c r="M1904" s="9">
        <v>163625</v>
      </c>
      <c r="N1904" s="10">
        <v>0.35</v>
      </c>
      <c r="O1904" s="4" t="s">
        <v>18</v>
      </c>
    </row>
    <row r="1905" spans="1:15" ht="14.25" customHeight="1" x14ac:dyDescent="0.25">
      <c r="A1905" s="4" t="s">
        <v>30</v>
      </c>
      <c r="B1905" s="4">
        <v>1128299</v>
      </c>
      <c r="C1905" s="5">
        <v>44400</v>
      </c>
      <c r="D1905" s="37">
        <v>2021</v>
      </c>
      <c r="E1905" s="5" t="str">
        <f>TEXT(Sales[[#This Row],[Invoice Date]],"mmm")</f>
        <v>Jul</v>
      </c>
      <c r="F1905" s="4" t="s">
        <v>31</v>
      </c>
      <c r="G1905" s="4" t="s">
        <v>80</v>
      </c>
      <c r="H1905" s="4" t="s">
        <v>63</v>
      </c>
      <c r="I1905" s="6" t="s">
        <v>22</v>
      </c>
      <c r="J1905" s="7">
        <v>90</v>
      </c>
      <c r="K1905" s="8">
        <v>600</v>
      </c>
      <c r="L1905" s="9">
        <f t="shared" si="29"/>
        <v>54000</v>
      </c>
      <c r="M1905" s="9">
        <v>216000</v>
      </c>
      <c r="N1905" s="10">
        <v>0.4</v>
      </c>
      <c r="O1905" s="4" t="s">
        <v>18</v>
      </c>
    </row>
    <row r="1906" spans="1:15" ht="14.25" customHeight="1" x14ac:dyDescent="0.25">
      <c r="A1906" s="4" t="s">
        <v>30</v>
      </c>
      <c r="B1906" s="4">
        <v>1128299</v>
      </c>
      <c r="C1906" s="5">
        <v>44400</v>
      </c>
      <c r="D1906" s="37">
        <v>2021</v>
      </c>
      <c r="E1906" s="5" t="str">
        <f>TEXT(Sales[[#This Row],[Invoice Date]],"mmm")</f>
        <v>Jul</v>
      </c>
      <c r="F1906" s="4" t="s">
        <v>31</v>
      </c>
      <c r="G1906" s="4" t="s">
        <v>80</v>
      </c>
      <c r="H1906" s="4" t="s">
        <v>63</v>
      </c>
      <c r="I1906" s="6" t="s">
        <v>23</v>
      </c>
      <c r="J1906" s="7">
        <v>105</v>
      </c>
      <c r="K1906" s="8">
        <v>600</v>
      </c>
      <c r="L1906" s="9">
        <f t="shared" si="29"/>
        <v>63000</v>
      </c>
      <c r="M1906" s="9">
        <v>189000</v>
      </c>
      <c r="N1906" s="10">
        <v>0.3</v>
      </c>
      <c r="O1906" s="4" t="s">
        <v>18</v>
      </c>
    </row>
    <row r="1907" spans="1:15" ht="14.25" customHeight="1" x14ac:dyDescent="0.25">
      <c r="A1907" s="4" t="s">
        <v>30</v>
      </c>
      <c r="B1907" s="4">
        <v>1128299</v>
      </c>
      <c r="C1907" s="5">
        <v>44432</v>
      </c>
      <c r="D1907" s="37">
        <v>2021</v>
      </c>
      <c r="E1907" s="5" t="str">
        <f>TEXT(Sales[[#This Row],[Invoice Date]],"mmm")</f>
        <v>Aug</v>
      </c>
      <c r="F1907" s="4" t="s">
        <v>31</v>
      </c>
      <c r="G1907" s="4" t="s">
        <v>80</v>
      </c>
      <c r="H1907" s="4" t="s">
        <v>63</v>
      </c>
      <c r="I1907" s="6" t="s">
        <v>17</v>
      </c>
      <c r="J1907" s="7">
        <v>90</v>
      </c>
      <c r="K1907" s="8">
        <v>800</v>
      </c>
      <c r="L1907" s="9">
        <f t="shared" si="29"/>
        <v>72000</v>
      </c>
      <c r="M1907" s="9">
        <v>251999.99999999997</v>
      </c>
      <c r="N1907" s="10">
        <v>0.35</v>
      </c>
      <c r="O1907" s="4" t="s">
        <v>18</v>
      </c>
    </row>
    <row r="1908" spans="1:15" ht="14.25" customHeight="1" x14ac:dyDescent="0.25">
      <c r="A1908" s="4" t="s">
        <v>30</v>
      </c>
      <c r="B1908" s="4">
        <v>1128299</v>
      </c>
      <c r="C1908" s="5">
        <v>44432</v>
      </c>
      <c r="D1908" s="37">
        <v>2021</v>
      </c>
      <c r="E1908" s="5" t="str">
        <f>TEXT(Sales[[#This Row],[Invoice Date]],"mmm")</f>
        <v>Aug</v>
      </c>
      <c r="F1908" s="4" t="s">
        <v>31</v>
      </c>
      <c r="G1908" s="4" t="s">
        <v>80</v>
      </c>
      <c r="H1908" s="4" t="s">
        <v>63</v>
      </c>
      <c r="I1908" s="6" t="s">
        <v>19</v>
      </c>
      <c r="J1908" s="7">
        <v>80</v>
      </c>
      <c r="K1908" s="8">
        <v>775</v>
      </c>
      <c r="L1908" s="9">
        <f t="shared" si="29"/>
        <v>62000</v>
      </c>
      <c r="M1908" s="9">
        <v>217000</v>
      </c>
      <c r="N1908" s="10">
        <v>0.35</v>
      </c>
      <c r="O1908" s="4" t="s">
        <v>18</v>
      </c>
    </row>
    <row r="1909" spans="1:15" ht="14.25" customHeight="1" x14ac:dyDescent="0.25">
      <c r="A1909" s="4" t="s">
        <v>30</v>
      </c>
      <c r="B1909" s="4">
        <v>1128299</v>
      </c>
      <c r="C1909" s="5">
        <v>44432</v>
      </c>
      <c r="D1909" s="37">
        <v>2021</v>
      </c>
      <c r="E1909" s="5" t="str">
        <f>TEXT(Sales[[#This Row],[Invoice Date]],"mmm")</f>
        <v>Aug</v>
      </c>
      <c r="F1909" s="4" t="s">
        <v>31</v>
      </c>
      <c r="G1909" s="4" t="s">
        <v>80</v>
      </c>
      <c r="H1909" s="4" t="s">
        <v>63</v>
      </c>
      <c r="I1909" s="6" t="s">
        <v>20</v>
      </c>
      <c r="J1909" s="7">
        <v>70</v>
      </c>
      <c r="K1909" s="8">
        <v>650</v>
      </c>
      <c r="L1909" s="9">
        <f t="shared" si="29"/>
        <v>45500</v>
      </c>
      <c r="M1909" s="9">
        <v>159250</v>
      </c>
      <c r="N1909" s="10">
        <v>0.35</v>
      </c>
      <c r="O1909" s="4" t="s">
        <v>18</v>
      </c>
    </row>
    <row r="1910" spans="1:15" ht="14.25" customHeight="1" x14ac:dyDescent="0.25">
      <c r="A1910" s="4" t="s">
        <v>30</v>
      </c>
      <c r="B1910" s="4">
        <v>1128299</v>
      </c>
      <c r="C1910" s="5">
        <v>44432</v>
      </c>
      <c r="D1910" s="37">
        <v>2021</v>
      </c>
      <c r="E1910" s="5" t="str">
        <f>TEXT(Sales[[#This Row],[Invoice Date]],"mmm")</f>
        <v>Aug</v>
      </c>
      <c r="F1910" s="4" t="s">
        <v>31</v>
      </c>
      <c r="G1910" s="4" t="s">
        <v>80</v>
      </c>
      <c r="H1910" s="4" t="s">
        <v>63</v>
      </c>
      <c r="I1910" s="6" t="s">
        <v>21</v>
      </c>
      <c r="J1910" s="7">
        <v>70</v>
      </c>
      <c r="K1910" s="8">
        <v>425</v>
      </c>
      <c r="L1910" s="9">
        <f t="shared" si="29"/>
        <v>29750</v>
      </c>
      <c r="M1910" s="9">
        <v>104125</v>
      </c>
      <c r="N1910" s="10">
        <v>0.35</v>
      </c>
      <c r="O1910" s="4" t="s">
        <v>18</v>
      </c>
    </row>
    <row r="1911" spans="1:15" ht="14.25" customHeight="1" x14ac:dyDescent="0.25">
      <c r="A1911" s="4" t="s">
        <v>30</v>
      </c>
      <c r="B1911" s="4">
        <v>1128299</v>
      </c>
      <c r="C1911" s="5">
        <v>44432</v>
      </c>
      <c r="D1911" s="37">
        <v>2021</v>
      </c>
      <c r="E1911" s="5" t="str">
        <f>TEXT(Sales[[#This Row],[Invoice Date]],"mmm")</f>
        <v>Aug</v>
      </c>
      <c r="F1911" s="4" t="s">
        <v>31</v>
      </c>
      <c r="G1911" s="4" t="s">
        <v>80</v>
      </c>
      <c r="H1911" s="4" t="s">
        <v>63</v>
      </c>
      <c r="I1911" s="6" t="s">
        <v>22</v>
      </c>
      <c r="J1911" s="7">
        <v>70</v>
      </c>
      <c r="K1911" s="8">
        <v>425</v>
      </c>
      <c r="L1911" s="9">
        <f t="shared" si="29"/>
        <v>29750</v>
      </c>
      <c r="M1911" s="9">
        <v>119000</v>
      </c>
      <c r="N1911" s="10">
        <v>0.4</v>
      </c>
      <c r="O1911" s="4" t="s">
        <v>18</v>
      </c>
    </row>
    <row r="1912" spans="1:15" ht="14.25" customHeight="1" x14ac:dyDescent="0.25">
      <c r="A1912" s="4" t="s">
        <v>30</v>
      </c>
      <c r="B1912" s="4">
        <v>1128299</v>
      </c>
      <c r="C1912" s="5">
        <v>44432</v>
      </c>
      <c r="D1912" s="37">
        <v>2021</v>
      </c>
      <c r="E1912" s="5" t="str">
        <f>TEXT(Sales[[#This Row],[Invoice Date]],"mmm")</f>
        <v>Aug</v>
      </c>
      <c r="F1912" s="4" t="s">
        <v>31</v>
      </c>
      <c r="G1912" s="4" t="s">
        <v>80</v>
      </c>
      <c r="H1912" s="4" t="s">
        <v>63</v>
      </c>
      <c r="I1912" s="6" t="s">
        <v>23</v>
      </c>
      <c r="J1912" s="7">
        <v>75</v>
      </c>
      <c r="K1912" s="8">
        <v>250</v>
      </c>
      <c r="L1912" s="9">
        <f t="shared" si="29"/>
        <v>18750</v>
      </c>
      <c r="M1912" s="9">
        <v>56250</v>
      </c>
      <c r="N1912" s="10">
        <v>0.3</v>
      </c>
      <c r="O1912" s="4" t="s">
        <v>18</v>
      </c>
    </row>
    <row r="1913" spans="1:15" ht="14.25" customHeight="1" x14ac:dyDescent="0.25">
      <c r="A1913" s="4" t="s">
        <v>30</v>
      </c>
      <c r="B1913" s="4">
        <v>1128299</v>
      </c>
      <c r="C1913" s="5">
        <v>44464</v>
      </c>
      <c r="D1913" s="37">
        <v>2021</v>
      </c>
      <c r="E1913" s="5" t="str">
        <f>TEXT(Sales[[#This Row],[Invoice Date]],"mmm")</f>
        <v>Sep</v>
      </c>
      <c r="F1913" s="4" t="s">
        <v>31</v>
      </c>
      <c r="G1913" s="4" t="s">
        <v>80</v>
      </c>
      <c r="H1913" s="4" t="s">
        <v>63</v>
      </c>
      <c r="I1913" s="6" t="s">
        <v>17</v>
      </c>
      <c r="J1913" s="7">
        <v>50.000000000000014</v>
      </c>
      <c r="K1913" s="8">
        <v>450</v>
      </c>
      <c r="L1913" s="9">
        <f t="shared" si="29"/>
        <v>22500.000000000007</v>
      </c>
      <c r="M1913" s="9">
        <v>78750.000000000015</v>
      </c>
      <c r="N1913" s="10">
        <v>0.35</v>
      </c>
      <c r="O1913" s="4" t="s">
        <v>18</v>
      </c>
    </row>
    <row r="1914" spans="1:15" ht="14.25" customHeight="1" x14ac:dyDescent="0.25">
      <c r="A1914" s="4" t="s">
        <v>30</v>
      </c>
      <c r="B1914" s="4">
        <v>1128299</v>
      </c>
      <c r="C1914" s="5">
        <v>44464</v>
      </c>
      <c r="D1914" s="37">
        <v>2021</v>
      </c>
      <c r="E1914" s="5" t="str">
        <f>TEXT(Sales[[#This Row],[Invoice Date]],"mmm")</f>
        <v>Sep</v>
      </c>
      <c r="F1914" s="4" t="s">
        <v>31</v>
      </c>
      <c r="G1914" s="4" t="s">
        <v>80</v>
      </c>
      <c r="H1914" s="4" t="s">
        <v>63</v>
      </c>
      <c r="I1914" s="6" t="s">
        <v>19</v>
      </c>
      <c r="J1914" s="7">
        <v>55.000000000000014</v>
      </c>
      <c r="K1914" s="8">
        <v>450</v>
      </c>
      <c r="L1914" s="9">
        <f t="shared" si="29"/>
        <v>24750.000000000007</v>
      </c>
      <c r="M1914" s="9">
        <v>86625.000000000015</v>
      </c>
      <c r="N1914" s="10">
        <v>0.35</v>
      </c>
      <c r="O1914" s="4" t="s">
        <v>18</v>
      </c>
    </row>
    <row r="1915" spans="1:15" ht="14.25" customHeight="1" x14ac:dyDescent="0.25">
      <c r="A1915" s="4" t="s">
        <v>30</v>
      </c>
      <c r="B1915" s="4">
        <v>1128299</v>
      </c>
      <c r="C1915" s="5">
        <v>44464</v>
      </c>
      <c r="D1915" s="37">
        <v>2021</v>
      </c>
      <c r="E1915" s="5" t="str">
        <f>TEXT(Sales[[#This Row],[Invoice Date]],"mmm")</f>
        <v>Sep</v>
      </c>
      <c r="F1915" s="4" t="s">
        <v>31</v>
      </c>
      <c r="G1915" s="4" t="s">
        <v>80</v>
      </c>
      <c r="H1915" s="4" t="s">
        <v>63</v>
      </c>
      <c r="I1915" s="6" t="s">
        <v>20</v>
      </c>
      <c r="J1915" s="7">
        <v>50.000000000000014</v>
      </c>
      <c r="K1915" s="8">
        <v>250</v>
      </c>
      <c r="L1915" s="9">
        <f t="shared" si="29"/>
        <v>12500.000000000004</v>
      </c>
      <c r="M1915" s="9">
        <v>43750.000000000007</v>
      </c>
      <c r="N1915" s="10">
        <v>0.35</v>
      </c>
      <c r="O1915" s="4" t="s">
        <v>18</v>
      </c>
    </row>
    <row r="1916" spans="1:15" ht="14.25" customHeight="1" x14ac:dyDescent="0.25">
      <c r="A1916" s="4" t="s">
        <v>30</v>
      </c>
      <c r="B1916" s="4">
        <v>1128299</v>
      </c>
      <c r="C1916" s="5">
        <v>44464</v>
      </c>
      <c r="D1916" s="37">
        <v>2021</v>
      </c>
      <c r="E1916" s="5" t="str">
        <f>TEXT(Sales[[#This Row],[Invoice Date]],"mmm")</f>
        <v>Sep</v>
      </c>
      <c r="F1916" s="4" t="s">
        <v>31</v>
      </c>
      <c r="G1916" s="4" t="s">
        <v>80</v>
      </c>
      <c r="H1916" s="4" t="s">
        <v>63</v>
      </c>
      <c r="I1916" s="6" t="s">
        <v>21</v>
      </c>
      <c r="J1916" s="7">
        <v>50.000000000000014</v>
      </c>
      <c r="K1916" s="8">
        <v>200</v>
      </c>
      <c r="L1916" s="9">
        <f t="shared" si="29"/>
        <v>10000.000000000004</v>
      </c>
      <c r="M1916" s="9">
        <v>35000.000000000007</v>
      </c>
      <c r="N1916" s="10">
        <v>0.35</v>
      </c>
      <c r="O1916" s="4" t="s">
        <v>18</v>
      </c>
    </row>
    <row r="1917" spans="1:15" ht="14.25" customHeight="1" x14ac:dyDescent="0.25">
      <c r="A1917" s="4" t="s">
        <v>30</v>
      </c>
      <c r="B1917" s="4">
        <v>1128299</v>
      </c>
      <c r="C1917" s="5">
        <v>44464</v>
      </c>
      <c r="D1917" s="37">
        <v>2021</v>
      </c>
      <c r="E1917" s="5" t="str">
        <f>TEXT(Sales[[#This Row],[Invoice Date]],"mmm")</f>
        <v>Sep</v>
      </c>
      <c r="F1917" s="4" t="s">
        <v>31</v>
      </c>
      <c r="G1917" s="4" t="s">
        <v>80</v>
      </c>
      <c r="H1917" s="4" t="s">
        <v>63</v>
      </c>
      <c r="I1917" s="6" t="s">
        <v>22</v>
      </c>
      <c r="J1917" s="7">
        <v>60.000000000000007</v>
      </c>
      <c r="K1917" s="8">
        <v>225</v>
      </c>
      <c r="L1917" s="9">
        <f t="shared" si="29"/>
        <v>13500.000000000002</v>
      </c>
      <c r="M1917" s="9">
        <v>54000.000000000015</v>
      </c>
      <c r="N1917" s="10">
        <v>0.4</v>
      </c>
      <c r="O1917" s="4" t="s">
        <v>18</v>
      </c>
    </row>
    <row r="1918" spans="1:15" ht="14.25" customHeight="1" x14ac:dyDescent="0.25">
      <c r="A1918" s="4" t="s">
        <v>30</v>
      </c>
      <c r="B1918" s="4">
        <v>1128299</v>
      </c>
      <c r="C1918" s="5">
        <v>44464</v>
      </c>
      <c r="D1918" s="37">
        <v>2021</v>
      </c>
      <c r="E1918" s="5" t="str">
        <f>TEXT(Sales[[#This Row],[Invoice Date]],"mmm")</f>
        <v>Sep</v>
      </c>
      <c r="F1918" s="4" t="s">
        <v>31</v>
      </c>
      <c r="G1918" s="4" t="s">
        <v>80</v>
      </c>
      <c r="H1918" s="4" t="s">
        <v>63</v>
      </c>
      <c r="I1918" s="6" t="s">
        <v>23</v>
      </c>
      <c r="J1918" s="7">
        <v>44.999999999999993</v>
      </c>
      <c r="K1918" s="8">
        <v>250</v>
      </c>
      <c r="L1918" s="9">
        <f t="shared" si="29"/>
        <v>11249.999999999998</v>
      </c>
      <c r="M1918" s="9">
        <v>33749.999999999993</v>
      </c>
      <c r="N1918" s="10">
        <v>0.3</v>
      </c>
      <c r="O1918" s="4" t="s">
        <v>18</v>
      </c>
    </row>
    <row r="1919" spans="1:15" ht="14.25" customHeight="1" x14ac:dyDescent="0.25">
      <c r="A1919" s="4" t="s">
        <v>30</v>
      </c>
      <c r="B1919" s="4">
        <v>1128299</v>
      </c>
      <c r="C1919" s="5">
        <v>44493</v>
      </c>
      <c r="D1919" s="37">
        <v>2021</v>
      </c>
      <c r="E1919" s="5" t="str">
        <f>TEXT(Sales[[#This Row],[Invoice Date]],"mmm")</f>
        <v>Oct</v>
      </c>
      <c r="F1919" s="4" t="s">
        <v>31</v>
      </c>
      <c r="G1919" s="4" t="s">
        <v>80</v>
      </c>
      <c r="H1919" s="4" t="s">
        <v>63</v>
      </c>
      <c r="I1919" s="6" t="s">
        <v>17</v>
      </c>
      <c r="J1919" s="7">
        <v>40</v>
      </c>
      <c r="K1919" s="8">
        <v>350</v>
      </c>
      <c r="L1919" s="9">
        <f t="shared" si="29"/>
        <v>14000</v>
      </c>
      <c r="M1919" s="9">
        <v>49000</v>
      </c>
      <c r="N1919" s="10">
        <v>0.35</v>
      </c>
      <c r="O1919" s="4" t="s">
        <v>18</v>
      </c>
    </row>
    <row r="1920" spans="1:15" ht="14.25" customHeight="1" x14ac:dyDescent="0.25">
      <c r="A1920" s="4" t="s">
        <v>30</v>
      </c>
      <c r="B1920" s="4">
        <v>1128299</v>
      </c>
      <c r="C1920" s="5">
        <v>44493</v>
      </c>
      <c r="D1920" s="37">
        <v>2021</v>
      </c>
      <c r="E1920" s="5" t="str">
        <f>TEXT(Sales[[#This Row],[Invoice Date]],"mmm")</f>
        <v>Oct</v>
      </c>
      <c r="F1920" s="4" t="s">
        <v>31</v>
      </c>
      <c r="G1920" s="4" t="s">
        <v>80</v>
      </c>
      <c r="H1920" s="4" t="s">
        <v>63</v>
      </c>
      <c r="I1920" s="6" t="s">
        <v>19</v>
      </c>
      <c r="J1920" s="7">
        <v>55.000000000000014</v>
      </c>
      <c r="K1920" s="8">
        <v>525</v>
      </c>
      <c r="L1920" s="9">
        <f t="shared" si="29"/>
        <v>28875.000000000007</v>
      </c>
      <c r="M1920" s="9">
        <v>101062.50000000001</v>
      </c>
      <c r="N1920" s="10">
        <v>0.35</v>
      </c>
      <c r="O1920" s="4" t="s">
        <v>18</v>
      </c>
    </row>
    <row r="1921" spans="1:15" ht="14.25" customHeight="1" x14ac:dyDescent="0.25">
      <c r="A1921" s="4" t="s">
        <v>30</v>
      </c>
      <c r="B1921" s="4">
        <v>1128299</v>
      </c>
      <c r="C1921" s="5">
        <v>44493</v>
      </c>
      <c r="D1921" s="37">
        <v>2021</v>
      </c>
      <c r="E1921" s="5" t="str">
        <f>TEXT(Sales[[#This Row],[Invoice Date]],"mmm")</f>
        <v>Oct</v>
      </c>
      <c r="F1921" s="4" t="s">
        <v>31</v>
      </c>
      <c r="G1921" s="4" t="s">
        <v>80</v>
      </c>
      <c r="H1921" s="4" t="s">
        <v>63</v>
      </c>
      <c r="I1921" s="6" t="s">
        <v>20</v>
      </c>
      <c r="J1921" s="7">
        <v>50.000000000000014</v>
      </c>
      <c r="K1921" s="8">
        <v>350</v>
      </c>
      <c r="L1921" s="9">
        <f t="shared" si="29"/>
        <v>17500.000000000004</v>
      </c>
      <c r="M1921" s="9">
        <v>61250.000000000015</v>
      </c>
      <c r="N1921" s="10">
        <v>0.35</v>
      </c>
      <c r="O1921" s="4" t="s">
        <v>18</v>
      </c>
    </row>
    <row r="1922" spans="1:15" ht="14.25" customHeight="1" x14ac:dyDescent="0.25">
      <c r="A1922" s="4" t="s">
        <v>30</v>
      </c>
      <c r="B1922" s="4">
        <v>1128299</v>
      </c>
      <c r="C1922" s="5">
        <v>44493</v>
      </c>
      <c r="D1922" s="37">
        <v>2021</v>
      </c>
      <c r="E1922" s="5" t="str">
        <f>TEXT(Sales[[#This Row],[Invoice Date]],"mmm")</f>
        <v>Oct</v>
      </c>
      <c r="F1922" s="4" t="s">
        <v>31</v>
      </c>
      <c r="G1922" s="4" t="s">
        <v>80</v>
      </c>
      <c r="H1922" s="4" t="s">
        <v>63</v>
      </c>
      <c r="I1922" s="6" t="s">
        <v>21</v>
      </c>
      <c r="J1922" s="7">
        <v>45.000000000000007</v>
      </c>
      <c r="K1922" s="8">
        <v>325</v>
      </c>
      <c r="L1922" s="9">
        <f t="shared" si="29"/>
        <v>14625.000000000002</v>
      </c>
      <c r="M1922" s="9">
        <v>51187.500000000007</v>
      </c>
      <c r="N1922" s="10">
        <v>0.35</v>
      </c>
      <c r="O1922" s="4" t="s">
        <v>18</v>
      </c>
    </row>
    <row r="1923" spans="1:15" ht="14.25" customHeight="1" x14ac:dyDescent="0.25">
      <c r="A1923" s="4" t="s">
        <v>30</v>
      </c>
      <c r="B1923" s="4">
        <v>1128299</v>
      </c>
      <c r="C1923" s="5">
        <v>44493</v>
      </c>
      <c r="D1923" s="37">
        <v>2021</v>
      </c>
      <c r="E1923" s="5" t="str">
        <f>TEXT(Sales[[#This Row],[Invoice Date]],"mmm")</f>
        <v>Oct</v>
      </c>
      <c r="F1923" s="4" t="s">
        <v>31</v>
      </c>
      <c r="G1923" s="4" t="s">
        <v>80</v>
      </c>
      <c r="H1923" s="4" t="s">
        <v>63</v>
      </c>
      <c r="I1923" s="6" t="s">
        <v>22</v>
      </c>
      <c r="J1923" s="7">
        <v>55.000000000000007</v>
      </c>
      <c r="K1923" s="8">
        <v>300</v>
      </c>
      <c r="L1923" s="9">
        <f t="shared" ref="L1923:L1986" si="30">J1923*K1923</f>
        <v>16500.000000000004</v>
      </c>
      <c r="M1923" s="9">
        <v>66000.000000000015</v>
      </c>
      <c r="N1923" s="10">
        <v>0.4</v>
      </c>
      <c r="O1923" s="4" t="s">
        <v>18</v>
      </c>
    </row>
    <row r="1924" spans="1:15" ht="14.25" customHeight="1" x14ac:dyDescent="0.25">
      <c r="A1924" s="4" t="s">
        <v>30</v>
      </c>
      <c r="B1924" s="4">
        <v>1128299</v>
      </c>
      <c r="C1924" s="5">
        <v>44493</v>
      </c>
      <c r="D1924" s="37">
        <v>2021</v>
      </c>
      <c r="E1924" s="5" t="str">
        <f>TEXT(Sales[[#This Row],[Invoice Date]],"mmm")</f>
        <v>Oct</v>
      </c>
      <c r="F1924" s="4" t="s">
        <v>31</v>
      </c>
      <c r="G1924" s="4" t="s">
        <v>80</v>
      </c>
      <c r="H1924" s="4" t="s">
        <v>63</v>
      </c>
      <c r="I1924" s="6" t="s">
        <v>23</v>
      </c>
      <c r="J1924" s="7">
        <v>60.000000000000007</v>
      </c>
      <c r="K1924" s="8">
        <v>350</v>
      </c>
      <c r="L1924" s="9">
        <f t="shared" si="30"/>
        <v>21000.000000000004</v>
      </c>
      <c r="M1924" s="9">
        <v>63000.000000000007</v>
      </c>
      <c r="N1924" s="10">
        <v>0.3</v>
      </c>
      <c r="O1924" s="4" t="s">
        <v>18</v>
      </c>
    </row>
    <row r="1925" spans="1:15" ht="14.25" customHeight="1" x14ac:dyDescent="0.25">
      <c r="A1925" s="4" t="s">
        <v>30</v>
      </c>
      <c r="B1925" s="4">
        <v>1128299</v>
      </c>
      <c r="C1925" s="5">
        <v>44524</v>
      </c>
      <c r="D1925" s="37">
        <v>2021</v>
      </c>
      <c r="E1925" s="5" t="str">
        <f>TEXT(Sales[[#This Row],[Invoice Date]],"mmm")</f>
        <v>Nov</v>
      </c>
      <c r="F1925" s="4" t="s">
        <v>31</v>
      </c>
      <c r="G1925" s="4" t="s">
        <v>80</v>
      </c>
      <c r="H1925" s="4" t="s">
        <v>63</v>
      </c>
      <c r="I1925" s="6" t="s">
        <v>17</v>
      </c>
      <c r="J1925" s="7">
        <v>45.000000000000007</v>
      </c>
      <c r="K1925" s="8">
        <v>575</v>
      </c>
      <c r="L1925" s="9">
        <f t="shared" si="30"/>
        <v>25875.000000000004</v>
      </c>
      <c r="M1925" s="9">
        <v>90562.5</v>
      </c>
      <c r="N1925" s="10">
        <v>0.35</v>
      </c>
      <c r="O1925" s="4" t="s">
        <v>18</v>
      </c>
    </row>
    <row r="1926" spans="1:15" ht="14.25" customHeight="1" x14ac:dyDescent="0.25">
      <c r="A1926" s="4" t="s">
        <v>30</v>
      </c>
      <c r="B1926" s="4">
        <v>1128299</v>
      </c>
      <c r="C1926" s="5">
        <v>44524</v>
      </c>
      <c r="D1926" s="37">
        <v>2021</v>
      </c>
      <c r="E1926" s="5" t="str">
        <f>TEXT(Sales[[#This Row],[Invoice Date]],"mmm")</f>
        <v>Nov</v>
      </c>
      <c r="F1926" s="4" t="s">
        <v>31</v>
      </c>
      <c r="G1926" s="4" t="s">
        <v>80</v>
      </c>
      <c r="H1926" s="4" t="s">
        <v>63</v>
      </c>
      <c r="I1926" s="6" t="s">
        <v>19</v>
      </c>
      <c r="J1926" s="7">
        <v>50.000000000000014</v>
      </c>
      <c r="K1926" s="8">
        <v>650</v>
      </c>
      <c r="L1926" s="9">
        <f t="shared" si="30"/>
        <v>32500.000000000011</v>
      </c>
      <c r="M1926" s="9">
        <v>113750.00000000003</v>
      </c>
      <c r="N1926" s="10">
        <v>0.35</v>
      </c>
      <c r="O1926" s="4" t="s">
        <v>18</v>
      </c>
    </row>
    <row r="1927" spans="1:15" ht="14.25" customHeight="1" x14ac:dyDescent="0.25">
      <c r="A1927" s="4" t="s">
        <v>30</v>
      </c>
      <c r="B1927" s="4">
        <v>1128299</v>
      </c>
      <c r="C1927" s="5">
        <v>44524</v>
      </c>
      <c r="D1927" s="37">
        <v>2021</v>
      </c>
      <c r="E1927" s="5" t="str">
        <f>TEXT(Sales[[#This Row],[Invoice Date]],"mmm")</f>
        <v>Nov</v>
      </c>
      <c r="F1927" s="4" t="s">
        <v>31</v>
      </c>
      <c r="G1927" s="4" t="s">
        <v>80</v>
      </c>
      <c r="H1927" s="4" t="s">
        <v>63</v>
      </c>
      <c r="I1927" s="6" t="s">
        <v>20</v>
      </c>
      <c r="J1927" s="7">
        <v>45.000000000000007</v>
      </c>
      <c r="K1927" s="8">
        <v>475</v>
      </c>
      <c r="L1927" s="9">
        <f t="shared" si="30"/>
        <v>21375.000000000004</v>
      </c>
      <c r="M1927" s="9">
        <v>74812.5</v>
      </c>
      <c r="N1927" s="10">
        <v>0.35</v>
      </c>
      <c r="O1927" s="4" t="s">
        <v>18</v>
      </c>
    </row>
    <row r="1928" spans="1:15" ht="14.25" customHeight="1" x14ac:dyDescent="0.25">
      <c r="A1928" s="4" t="s">
        <v>30</v>
      </c>
      <c r="B1928" s="4">
        <v>1128299</v>
      </c>
      <c r="C1928" s="5">
        <v>44524</v>
      </c>
      <c r="D1928" s="37">
        <v>2021</v>
      </c>
      <c r="E1928" s="5" t="str">
        <f>TEXT(Sales[[#This Row],[Invoice Date]],"mmm")</f>
        <v>Nov</v>
      </c>
      <c r="F1928" s="4" t="s">
        <v>31</v>
      </c>
      <c r="G1928" s="4" t="s">
        <v>80</v>
      </c>
      <c r="H1928" s="4" t="s">
        <v>63</v>
      </c>
      <c r="I1928" s="6" t="s">
        <v>21</v>
      </c>
      <c r="J1928" s="7">
        <v>55.000000000000014</v>
      </c>
      <c r="K1928" s="8">
        <v>450</v>
      </c>
      <c r="L1928" s="9">
        <f t="shared" si="30"/>
        <v>24750.000000000007</v>
      </c>
      <c r="M1928" s="9">
        <v>86625.000000000015</v>
      </c>
      <c r="N1928" s="10">
        <v>0.35</v>
      </c>
      <c r="O1928" s="4" t="s">
        <v>18</v>
      </c>
    </row>
    <row r="1929" spans="1:15" ht="14.25" customHeight="1" x14ac:dyDescent="0.25">
      <c r="A1929" s="4" t="s">
        <v>30</v>
      </c>
      <c r="B1929" s="4">
        <v>1128299</v>
      </c>
      <c r="C1929" s="5">
        <v>44524</v>
      </c>
      <c r="D1929" s="37">
        <v>2021</v>
      </c>
      <c r="E1929" s="5" t="str">
        <f>TEXT(Sales[[#This Row],[Invoice Date]],"mmm")</f>
        <v>Nov</v>
      </c>
      <c r="F1929" s="4" t="s">
        <v>31</v>
      </c>
      <c r="G1929" s="4" t="s">
        <v>80</v>
      </c>
      <c r="H1929" s="4" t="s">
        <v>63</v>
      </c>
      <c r="I1929" s="6" t="s">
        <v>22</v>
      </c>
      <c r="J1929" s="7">
        <v>75.000000000000014</v>
      </c>
      <c r="K1929" s="8">
        <v>425</v>
      </c>
      <c r="L1929" s="9">
        <f t="shared" si="30"/>
        <v>31875.000000000007</v>
      </c>
      <c r="M1929" s="9">
        <v>127500.00000000003</v>
      </c>
      <c r="N1929" s="10">
        <v>0.4</v>
      </c>
      <c r="O1929" s="4" t="s">
        <v>18</v>
      </c>
    </row>
    <row r="1930" spans="1:15" ht="14.25" customHeight="1" x14ac:dyDescent="0.25">
      <c r="A1930" s="4" t="s">
        <v>30</v>
      </c>
      <c r="B1930" s="4">
        <v>1128299</v>
      </c>
      <c r="C1930" s="5">
        <v>44524</v>
      </c>
      <c r="D1930" s="37">
        <v>2021</v>
      </c>
      <c r="E1930" s="5" t="str">
        <f>TEXT(Sales[[#This Row],[Invoice Date]],"mmm")</f>
        <v>Nov</v>
      </c>
      <c r="F1930" s="4" t="s">
        <v>31</v>
      </c>
      <c r="G1930" s="4" t="s">
        <v>80</v>
      </c>
      <c r="H1930" s="4" t="s">
        <v>63</v>
      </c>
      <c r="I1930" s="6" t="s">
        <v>23</v>
      </c>
      <c r="J1930" s="7">
        <v>80.000000000000014</v>
      </c>
      <c r="K1930" s="8">
        <v>550</v>
      </c>
      <c r="L1930" s="9">
        <f t="shared" si="30"/>
        <v>44000.000000000007</v>
      </c>
      <c r="M1930" s="9">
        <v>132000</v>
      </c>
      <c r="N1930" s="10">
        <v>0.3</v>
      </c>
      <c r="O1930" s="4" t="s">
        <v>18</v>
      </c>
    </row>
    <row r="1931" spans="1:15" ht="14.25" customHeight="1" x14ac:dyDescent="0.25">
      <c r="A1931" s="4" t="s">
        <v>30</v>
      </c>
      <c r="B1931" s="4">
        <v>1128299</v>
      </c>
      <c r="C1931" s="5">
        <v>44553</v>
      </c>
      <c r="D1931" s="37">
        <v>2021</v>
      </c>
      <c r="E1931" s="5" t="str">
        <f>TEXT(Sales[[#This Row],[Invoice Date]],"mmm")</f>
        <v>Dec</v>
      </c>
      <c r="F1931" s="4" t="s">
        <v>31</v>
      </c>
      <c r="G1931" s="4" t="s">
        <v>80</v>
      </c>
      <c r="H1931" s="4" t="s">
        <v>63</v>
      </c>
      <c r="I1931" s="6" t="s">
        <v>17</v>
      </c>
      <c r="J1931" s="7">
        <v>65.000000000000014</v>
      </c>
      <c r="K1931" s="8">
        <v>750</v>
      </c>
      <c r="L1931" s="9">
        <f t="shared" si="30"/>
        <v>48750.000000000007</v>
      </c>
      <c r="M1931" s="9">
        <v>170625.00000000003</v>
      </c>
      <c r="N1931" s="10">
        <v>0.35</v>
      </c>
      <c r="O1931" s="4" t="s">
        <v>18</v>
      </c>
    </row>
    <row r="1932" spans="1:15" ht="14.25" customHeight="1" x14ac:dyDescent="0.25">
      <c r="A1932" s="4" t="s">
        <v>30</v>
      </c>
      <c r="B1932" s="4">
        <v>1128299</v>
      </c>
      <c r="C1932" s="5">
        <v>44553</v>
      </c>
      <c r="D1932" s="37">
        <v>2021</v>
      </c>
      <c r="E1932" s="5" t="str">
        <f>TEXT(Sales[[#This Row],[Invoice Date]],"mmm")</f>
        <v>Dec</v>
      </c>
      <c r="F1932" s="4" t="s">
        <v>31</v>
      </c>
      <c r="G1932" s="4" t="s">
        <v>80</v>
      </c>
      <c r="H1932" s="4" t="s">
        <v>63</v>
      </c>
      <c r="I1932" s="6" t="s">
        <v>19</v>
      </c>
      <c r="J1932" s="7">
        <v>75.000000000000028</v>
      </c>
      <c r="K1932" s="8">
        <v>750</v>
      </c>
      <c r="L1932" s="9">
        <f t="shared" si="30"/>
        <v>56250.000000000022</v>
      </c>
      <c r="M1932" s="9">
        <v>196875.00000000006</v>
      </c>
      <c r="N1932" s="10">
        <v>0.35</v>
      </c>
      <c r="O1932" s="4" t="s">
        <v>18</v>
      </c>
    </row>
    <row r="1933" spans="1:15" ht="14.25" customHeight="1" x14ac:dyDescent="0.25">
      <c r="A1933" s="4" t="s">
        <v>30</v>
      </c>
      <c r="B1933" s="4">
        <v>1128299</v>
      </c>
      <c r="C1933" s="5">
        <v>44553</v>
      </c>
      <c r="D1933" s="37">
        <v>2021</v>
      </c>
      <c r="E1933" s="5" t="str">
        <f>TEXT(Sales[[#This Row],[Invoice Date]],"mmm")</f>
        <v>Dec</v>
      </c>
      <c r="F1933" s="4" t="s">
        <v>31</v>
      </c>
      <c r="G1933" s="4" t="s">
        <v>80</v>
      </c>
      <c r="H1933" s="4" t="s">
        <v>63</v>
      </c>
      <c r="I1933" s="6" t="s">
        <v>20</v>
      </c>
      <c r="J1933" s="7">
        <v>70.000000000000014</v>
      </c>
      <c r="K1933" s="8">
        <v>550</v>
      </c>
      <c r="L1933" s="9">
        <f t="shared" si="30"/>
        <v>38500.000000000007</v>
      </c>
      <c r="M1933" s="9">
        <v>134750</v>
      </c>
      <c r="N1933" s="10">
        <v>0.35</v>
      </c>
      <c r="O1933" s="4" t="s">
        <v>18</v>
      </c>
    </row>
    <row r="1934" spans="1:15" ht="14.25" customHeight="1" x14ac:dyDescent="0.25">
      <c r="A1934" s="4" t="s">
        <v>30</v>
      </c>
      <c r="B1934" s="4">
        <v>1128299</v>
      </c>
      <c r="C1934" s="5">
        <v>44553</v>
      </c>
      <c r="D1934" s="37">
        <v>2021</v>
      </c>
      <c r="E1934" s="5" t="str">
        <f>TEXT(Sales[[#This Row],[Invoice Date]],"mmm")</f>
        <v>Dec</v>
      </c>
      <c r="F1934" s="4" t="s">
        <v>31</v>
      </c>
      <c r="G1934" s="4" t="s">
        <v>80</v>
      </c>
      <c r="H1934" s="4" t="s">
        <v>63</v>
      </c>
      <c r="I1934" s="6" t="s">
        <v>21</v>
      </c>
      <c r="J1934" s="7">
        <v>70.000000000000014</v>
      </c>
      <c r="K1934" s="8">
        <v>550</v>
      </c>
      <c r="L1934" s="9">
        <f t="shared" si="30"/>
        <v>38500.000000000007</v>
      </c>
      <c r="M1934" s="9">
        <v>134750</v>
      </c>
      <c r="N1934" s="10">
        <v>0.35</v>
      </c>
      <c r="O1934" s="4" t="s">
        <v>18</v>
      </c>
    </row>
    <row r="1935" spans="1:15" ht="14.25" customHeight="1" x14ac:dyDescent="0.25">
      <c r="A1935" s="4" t="s">
        <v>30</v>
      </c>
      <c r="B1935" s="4">
        <v>1128299</v>
      </c>
      <c r="C1935" s="5">
        <v>44553</v>
      </c>
      <c r="D1935" s="37">
        <v>2021</v>
      </c>
      <c r="E1935" s="5" t="str">
        <f>TEXT(Sales[[#This Row],[Invoice Date]],"mmm")</f>
        <v>Dec</v>
      </c>
      <c r="F1935" s="4" t="s">
        <v>31</v>
      </c>
      <c r="G1935" s="4" t="s">
        <v>80</v>
      </c>
      <c r="H1935" s="4" t="s">
        <v>63</v>
      </c>
      <c r="I1935" s="6" t="s">
        <v>22</v>
      </c>
      <c r="J1935" s="7">
        <v>80.000000000000014</v>
      </c>
      <c r="K1935" s="8">
        <v>475</v>
      </c>
      <c r="L1935" s="9">
        <f t="shared" si="30"/>
        <v>38000.000000000007</v>
      </c>
      <c r="M1935" s="9">
        <v>152000.00000000003</v>
      </c>
      <c r="N1935" s="10">
        <v>0.4</v>
      </c>
      <c r="O1935" s="4" t="s">
        <v>18</v>
      </c>
    </row>
    <row r="1936" spans="1:15" ht="14.25" customHeight="1" x14ac:dyDescent="0.25">
      <c r="A1936" s="4" t="s">
        <v>30</v>
      </c>
      <c r="B1936" s="4">
        <v>1128299</v>
      </c>
      <c r="C1936" s="5">
        <v>44553</v>
      </c>
      <c r="D1936" s="37">
        <v>2021</v>
      </c>
      <c r="E1936" s="5" t="str">
        <f>TEXT(Sales[[#This Row],[Invoice Date]],"mmm")</f>
        <v>Dec</v>
      </c>
      <c r="F1936" s="4" t="s">
        <v>31</v>
      </c>
      <c r="G1936" s="4" t="s">
        <v>80</v>
      </c>
      <c r="H1936" s="4" t="s">
        <v>63</v>
      </c>
      <c r="I1936" s="6" t="s">
        <v>23</v>
      </c>
      <c r="J1936" s="7">
        <v>85.000000000000014</v>
      </c>
      <c r="K1936" s="8">
        <v>575</v>
      </c>
      <c r="L1936" s="9">
        <f t="shared" si="30"/>
        <v>48875.000000000007</v>
      </c>
      <c r="M1936" s="9">
        <v>146625</v>
      </c>
      <c r="N1936" s="10">
        <v>0.3</v>
      </c>
      <c r="O1936" s="4" t="s">
        <v>18</v>
      </c>
    </row>
    <row r="1937" spans="1:15" ht="14.25" customHeight="1" x14ac:dyDescent="0.25">
      <c r="A1937" s="4" t="s">
        <v>30</v>
      </c>
      <c r="B1937" s="4">
        <v>1128299</v>
      </c>
      <c r="C1937" s="5">
        <v>44213</v>
      </c>
      <c r="D1937" s="37">
        <v>2021</v>
      </c>
      <c r="E1937" s="5" t="str">
        <f>TEXT(Sales[[#This Row],[Invoice Date]],"mmm")</f>
        <v>Jan</v>
      </c>
      <c r="F1937" s="4" t="s">
        <v>31</v>
      </c>
      <c r="G1937" s="4" t="s">
        <v>80</v>
      </c>
      <c r="H1937" s="4" t="s">
        <v>63</v>
      </c>
      <c r="I1937" s="6" t="s">
        <v>17</v>
      </c>
      <c r="J1937" s="7">
        <v>35</v>
      </c>
      <c r="K1937" s="8">
        <v>400</v>
      </c>
      <c r="L1937" s="9">
        <f t="shared" si="30"/>
        <v>14000</v>
      </c>
      <c r="M1937" s="9">
        <v>55999.999999999993</v>
      </c>
      <c r="N1937" s="10">
        <v>0.39999999999999997</v>
      </c>
      <c r="O1937" s="4" t="s">
        <v>18</v>
      </c>
    </row>
    <row r="1938" spans="1:15" ht="14.25" customHeight="1" x14ac:dyDescent="0.25">
      <c r="A1938" s="4" t="s">
        <v>30</v>
      </c>
      <c r="B1938" s="4">
        <v>1128299</v>
      </c>
      <c r="C1938" s="5">
        <v>44213</v>
      </c>
      <c r="D1938" s="37">
        <v>2021</v>
      </c>
      <c r="E1938" s="5" t="str">
        <f>TEXT(Sales[[#This Row],[Invoice Date]],"mmm")</f>
        <v>Jan</v>
      </c>
      <c r="F1938" s="4" t="s">
        <v>31</v>
      </c>
      <c r="G1938" s="4" t="s">
        <v>80</v>
      </c>
      <c r="H1938" s="4" t="s">
        <v>63</v>
      </c>
      <c r="I1938" s="6" t="s">
        <v>19</v>
      </c>
      <c r="J1938" s="7">
        <v>45</v>
      </c>
      <c r="K1938" s="8">
        <v>400</v>
      </c>
      <c r="L1938" s="9">
        <f t="shared" si="30"/>
        <v>18000</v>
      </c>
      <c r="M1938" s="9">
        <v>72000</v>
      </c>
      <c r="N1938" s="10">
        <v>0.39999999999999997</v>
      </c>
      <c r="O1938" s="4" t="s">
        <v>18</v>
      </c>
    </row>
    <row r="1939" spans="1:15" ht="14.25" customHeight="1" x14ac:dyDescent="0.25">
      <c r="A1939" s="4" t="s">
        <v>30</v>
      </c>
      <c r="B1939" s="4">
        <v>1128299</v>
      </c>
      <c r="C1939" s="5">
        <v>44213</v>
      </c>
      <c r="D1939" s="37">
        <v>2021</v>
      </c>
      <c r="E1939" s="5" t="str">
        <f>TEXT(Sales[[#This Row],[Invoice Date]],"mmm")</f>
        <v>Jan</v>
      </c>
      <c r="F1939" s="4" t="s">
        <v>31</v>
      </c>
      <c r="G1939" s="4" t="s">
        <v>80</v>
      </c>
      <c r="H1939" s="4" t="s">
        <v>63</v>
      </c>
      <c r="I1939" s="6" t="s">
        <v>20</v>
      </c>
      <c r="J1939" s="7">
        <v>45</v>
      </c>
      <c r="K1939" s="8">
        <v>400</v>
      </c>
      <c r="L1939" s="9">
        <f t="shared" si="30"/>
        <v>18000</v>
      </c>
      <c r="M1939" s="9">
        <v>72000</v>
      </c>
      <c r="N1939" s="10">
        <v>0.39999999999999997</v>
      </c>
      <c r="O1939" s="4" t="s">
        <v>18</v>
      </c>
    </row>
    <row r="1940" spans="1:15" ht="14.25" customHeight="1" x14ac:dyDescent="0.25">
      <c r="A1940" s="4" t="s">
        <v>30</v>
      </c>
      <c r="B1940" s="4">
        <v>1128299</v>
      </c>
      <c r="C1940" s="5">
        <v>44213</v>
      </c>
      <c r="D1940" s="37">
        <v>2021</v>
      </c>
      <c r="E1940" s="5" t="str">
        <f>TEXT(Sales[[#This Row],[Invoice Date]],"mmm")</f>
        <v>Jan</v>
      </c>
      <c r="F1940" s="4" t="s">
        <v>31</v>
      </c>
      <c r="G1940" s="4" t="s">
        <v>80</v>
      </c>
      <c r="H1940" s="4" t="s">
        <v>63</v>
      </c>
      <c r="I1940" s="6" t="s">
        <v>21</v>
      </c>
      <c r="J1940" s="7">
        <v>45</v>
      </c>
      <c r="K1940" s="8">
        <v>250</v>
      </c>
      <c r="L1940" s="9">
        <f t="shared" si="30"/>
        <v>11250</v>
      </c>
      <c r="M1940" s="9">
        <v>44999.999999999993</v>
      </c>
      <c r="N1940" s="10">
        <v>0.39999999999999997</v>
      </c>
      <c r="O1940" s="4" t="s">
        <v>18</v>
      </c>
    </row>
    <row r="1941" spans="1:15" ht="14.25" customHeight="1" x14ac:dyDescent="0.25">
      <c r="A1941" s="4" t="s">
        <v>30</v>
      </c>
      <c r="B1941" s="4">
        <v>1128299</v>
      </c>
      <c r="C1941" s="5">
        <v>44213</v>
      </c>
      <c r="D1941" s="37">
        <v>2021</v>
      </c>
      <c r="E1941" s="5" t="str">
        <f>TEXT(Sales[[#This Row],[Invoice Date]],"mmm")</f>
        <v>Jan</v>
      </c>
      <c r="F1941" s="4" t="s">
        <v>31</v>
      </c>
      <c r="G1941" s="4" t="s">
        <v>80</v>
      </c>
      <c r="H1941" s="4" t="s">
        <v>63</v>
      </c>
      <c r="I1941" s="6" t="s">
        <v>22</v>
      </c>
      <c r="J1941" s="7">
        <v>50.000000000000014</v>
      </c>
      <c r="K1941" s="8">
        <v>200</v>
      </c>
      <c r="L1941" s="9">
        <f t="shared" si="30"/>
        <v>10000.000000000004</v>
      </c>
      <c r="M1941" s="9">
        <v>45000.000000000015</v>
      </c>
      <c r="N1941" s="10">
        <v>0.45</v>
      </c>
      <c r="O1941" s="4" t="s">
        <v>18</v>
      </c>
    </row>
    <row r="1942" spans="1:15" ht="14.25" customHeight="1" x14ac:dyDescent="0.25">
      <c r="A1942" s="4" t="s">
        <v>30</v>
      </c>
      <c r="B1942" s="4">
        <v>1128299</v>
      </c>
      <c r="C1942" s="5">
        <v>44213</v>
      </c>
      <c r="D1942" s="37">
        <v>2021</v>
      </c>
      <c r="E1942" s="5" t="str">
        <f>TEXT(Sales[[#This Row],[Invoice Date]],"mmm")</f>
        <v>Jan</v>
      </c>
      <c r="F1942" s="4" t="s">
        <v>31</v>
      </c>
      <c r="G1942" s="4" t="s">
        <v>80</v>
      </c>
      <c r="H1942" s="4" t="s">
        <v>63</v>
      </c>
      <c r="I1942" s="6" t="s">
        <v>23</v>
      </c>
      <c r="J1942" s="7">
        <v>45</v>
      </c>
      <c r="K1942" s="8">
        <v>450</v>
      </c>
      <c r="L1942" s="9">
        <f t="shared" si="30"/>
        <v>20250</v>
      </c>
      <c r="M1942" s="9">
        <v>70875</v>
      </c>
      <c r="N1942" s="10">
        <v>0.35</v>
      </c>
      <c r="O1942" s="4" t="s">
        <v>18</v>
      </c>
    </row>
    <row r="1943" spans="1:15" ht="14.25" customHeight="1" x14ac:dyDescent="0.25">
      <c r="A1943" s="4" t="s">
        <v>30</v>
      </c>
      <c r="B1943" s="4">
        <v>1128299</v>
      </c>
      <c r="C1943" s="5">
        <v>44244</v>
      </c>
      <c r="D1943" s="37">
        <v>2021</v>
      </c>
      <c r="E1943" s="5" t="str">
        <f>TEXT(Sales[[#This Row],[Invoice Date]],"mmm")</f>
        <v>Feb</v>
      </c>
      <c r="F1943" s="4" t="s">
        <v>31</v>
      </c>
      <c r="G1943" s="4" t="s">
        <v>80</v>
      </c>
      <c r="H1943" s="4" t="s">
        <v>63</v>
      </c>
      <c r="I1943" s="6" t="s">
        <v>17</v>
      </c>
      <c r="J1943" s="7">
        <v>35</v>
      </c>
      <c r="K1943" s="8">
        <v>500</v>
      </c>
      <c r="L1943" s="9">
        <f t="shared" si="30"/>
        <v>17500</v>
      </c>
      <c r="M1943" s="9">
        <v>70000</v>
      </c>
      <c r="N1943" s="10">
        <v>0.39999999999999997</v>
      </c>
      <c r="O1943" s="4" t="s">
        <v>18</v>
      </c>
    </row>
    <row r="1944" spans="1:15" ht="14.25" customHeight="1" x14ac:dyDescent="0.25">
      <c r="A1944" s="4" t="s">
        <v>30</v>
      </c>
      <c r="B1944" s="4">
        <v>1128299</v>
      </c>
      <c r="C1944" s="5">
        <v>44244</v>
      </c>
      <c r="D1944" s="37">
        <v>2021</v>
      </c>
      <c r="E1944" s="5" t="str">
        <f>TEXT(Sales[[#This Row],[Invoice Date]],"mmm")</f>
        <v>Feb</v>
      </c>
      <c r="F1944" s="4" t="s">
        <v>31</v>
      </c>
      <c r="G1944" s="4" t="s">
        <v>80</v>
      </c>
      <c r="H1944" s="4" t="s">
        <v>63</v>
      </c>
      <c r="I1944" s="6" t="s">
        <v>19</v>
      </c>
      <c r="J1944" s="7">
        <v>45</v>
      </c>
      <c r="K1944" s="8">
        <v>400</v>
      </c>
      <c r="L1944" s="9">
        <f t="shared" si="30"/>
        <v>18000</v>
      </c>
      <c r="M1944" s="9">
        <v>72000</v>
      </c>
      <c r="N1944" s="10">
        <v>0.39999999999999997</v>
      </c>
      <c r="O1944" s="4" t="s">
        <v>18</v>
      </c>
    </row>
    <row r="1945" spans="1:15" ht="14.25" customHeight="1" x14ac:dyDescent="0.25">
      <c r="A1945" s="4" t="s">
        <v>30</v>
      </c>
      <c r="B1945" s="4">
        <v>1128299</v>
      </c>
      <c r="C1945" s="5">
        <v>44244</v>
      </c>
      <c r="D1945" s="37">
        <v>2021</v>
      </c>
      <c r="E1945" s="5" t="str">
        <f>TEXT(Sales[[#This Row],[Invoice Date]],"mmm")</f>
        <v>Feb</v>
      </c>
      <c r="F1945" s="4" t="s">
        <v>31</v>
      </c>
      <c r="G1945" s="4" t="s">
        <v>80</v>
      </c>
      <c r="H1945" s="4" t="s">
        <v>63</v>
      </c>
      <c r="I1945" s="6" t="s">
        <v>20</v>
      </c>
      <c r="J1945" s="7">
        <v>45</v>
      </c>
      <c r="K1945" s="8">
        <v>400</v>
      </c>
      <c r="L1945" s="9">
        <f t="shared" si="30"/>
        <v>18000</v>
      </c>
      <c r="M1945" s="9">
        <v>72000</v>
      </c>
      <c r="N1945" s="10">
        <v>0.39999999999999997</v>
      </c>
      <c r="O1945" s="4" t="s">
        <v>18</v>
      </c>
    </row>
    <row r="1946" spans="1:15" ht="14.25" customHeight="1" x14ac:dyDescent="0.25">
      <c r="A1946" s="4" t="s">
        <v>30</v>
      </c>
      <c r="B1946" s="4">
        <v>1128299</v>
      </c>
      <c r="C1946" s="5">
        <v>44244</v>
      </c>
      <c r="D1946" s="37">
        <v>2021</v>
      </c>
      <c r="E1946" s="5" t="str">
        <f>TEXT(Sales[[#This Row],[Invoice Date]],"mmm")</f>
        <v>Feb</v>
      </c>
      <c r="F1946" s="4" t="s">
        <v>27</v>
      </c>
      <c r="G1946" s="4" t="s">
        <v>81</v>
      </c>
      <c r="H1946" s="4" t="s">
        <v>82</v>
      </c>
      <c r="I1946" s="6" t="s">
        <v>21</v>
      </c>
      <c r="J1946" s="7">
        <v>45</v>
      </c>
      <c r="K1946" s="8">
        <v>250</v>
      </c>
      <c r="L1946" s="9">
        <f t="shared" si="30"/>
        <v>11250</v>
      </c>
      <c r="M1946" s="9">
        <v>44999.999999999993</v>
      </c>
      <c r="N1946" s="10">
        <v>0.39999999999999997</v>
      </c>
      <c r="O1946" s="4" t="s">
        <v>18</v>
      </c>
    </row>
    <row r="1947" spans="1:15" ht="14.25" customHeight="1" x14ac:dyDescent="0.25">
      <c r="A1947" s="4" t="s">
        <v>30</v>
      </c>
      <c r="B1947" s="4">
        <v>1128299</v>
      </c>
      <c r="C1947" s="5">
        <v>44244</v>
      </c>
      <c r="D1947" s="37">
        <v>2021</v>
      </c>
      <c r="E1947" s="5" t="str">
        <f>TEXT(Sales[[#This Row],[Invoice Date]],"mmm")</f>
        <v>Feb</v>
      </c>
      <c r="F1947" s="4" t="s">
        <v>27</v>
      </c>
      <c r="G1947" s="4" t="s">
        <v>81</v>
      </c>
      <c r="H1947" s="4" t="s">
        <v>82</v>
      </c>
      <c r="I1947" s="6" t="s">
        <v>22</v>
      </c>
      <c r="J1947" s="7">
        <v>50.000000000000014</v>
      </c>
      <c r="K1947" s="8">
        <v>175</v>
      </c>
      <c r="L1947" s="9">
        <f t="shared" si="30"/>
        <v>8750.0000000000018</v>
      </c>
      <c r="M1947" s="9">
        <v>39375.000000000015</v>
      </c>
      <c r="N1947" s="10">
        <v>0.45</v>
      </c>
      <c r="O1947" s="4" t="s">
        <v>18</v>
      </c>
    </row>
    <row r="1948" spans="1:15" ht="14.25" customHeight="1" x14ac:dyDescent="0.25">
      <c r="A1948" s="4" t="s">
        <v>30</v>
      </c>
      <c r="B1948" s="4">
        <v>1128299</v>
      </c>
      <c r="C1948" s="5">
        <v>44244</v>
      </c>
      <c r="D1948" s="37">
        <v>2021</v>
      </c>
      <c r="E1948" s="5" t="str">
        <f>TEXT(Sales[[#This Row],[Invoice Date]],"mmm")</f>
        <v>Feb</v>
      </c>
      <c r="F1948" s="4" t="s">
        <v>27</v>
      </c>
      <c r="G1948" s="4" t="s">
        <v>81</v>
      </c>
      <c r="H1948" s="4" t="s">
        <v>82</v>
      </c>
      <c r="I1948" s="6" t="s">
        <v>23</v>
      </c>
      <c r="J1948" s="7">
        <v>45</v>
      </c>
      <c r="K1948" s="8">
        <v>375</v>
      </c>
      <c r="L1948" s="9">
        <f t="shared" si="30"/>
        <v>16875</v>
      </c>
      <c r="M1948" s="9">
        <v>59062.499999999993</v>
      </c>
      <c r="N1948" s="10">
        <v>0.35</v>
      </c>
      <c r="O1948" s="4" t="s">
        <v>18</v>
      </c>
    </row>
    <row r="1949" spans="1:15" ht="14.25" customHeight="1" x14ac:dyDescent="0.25">
      <c r="A1949" s="4" t="s">
        <v>30</v>
      </c>
      <c r="B1949" s="4">
        <v>1128299</v>
      </c>
      <c r="C1949" s="5">
        <v>44271</v>
      </c>
      <c r="D1949" s="37">
        <v>2021</v>
      </c>
      <c r="E1949" s="5" t="str">
        <f>TEXT(Sales[[#This Row],[Invoice Date]],"mmm")</f>
        <v>Mar</v>
      </c>
      <c r="F1949" s="4" t="s">
        <v>27</v>
      </c>
      <c r="G1949" s="4" t="s">
        <v>81</v>
      </c>
      <c r="H1949" s="4" t="s">
        <v>82</v>
      </c>
      <c r="I1949" s="6" t="s">
        <v>17</v>
      </c>
      <c r="J1949" s="7">
        <v>45</v>
      </c>
      <c r="K1949" s="8">
        <v>525</v>
      </c>
      <c r="L1949" s="9">
        <f t="shared" si="30"/>
        <v>23625</v>
      </c>
      <c r="M1949" s="9">
        <v>94499.999999999985</v>
      </c>
      <c r="N1949" s="10">
        <v>0.39999999999999997</v>
      </c>
      <c r="O1949" s="4" t="s">
        <v>18</v>
      </c>
    </row>
    <row r="1950" spans="1:15" ht="14.25" customHeight="1" x14ac:dyDescent="0.25">
      <c r="A1950" s="4" t="s">
        <v>30</v>
      </c>
      <c r="B1950" s="4">
        <v>1128299</v>
      </c>
      <c r="C1950" s="5">
        <v>44271</v>
      </c>
      <c r="D1950" s="37">
        <v>2021</v>
      </c>
      <c r="E1950" s="5" t="str">
        <f>TEXT(Sales[[#This Row],[Invoice Date]],"mmm")</f>
        <v>Mar</v>
      </c>
      <c r="F1950" s="4" t="s">
        <v>27</v>
      </c>
      <c r="G1950" s="4" t="s">
        <v>81</v>
      </c>
      <c r="H1950" s="4" t="s">
        <v>82</v>
      </c>
      <c r="I1950" s="6" t="s">
        <v>19</v>
      </c>
      <c r="J1950" s="7">
        <v>55.000000000000007</v>
      </c>
      <c r="K1950" s="8">
        <v>375</v>
      </c>
      <c r="L1950" s="9">
        <f t="shared" si="30"/>
        <v>20625.000000000004</v>
      </c>
      <c r="M1950" s="9">
        <v>82500</v>
      </c>
      <c r="N1950" s="10">
        <v>0.39999999999999997</v>
      </c>
      <c r="O1950" s="4" t="s">
        <v>18</v>
      </c>
    </row>
    <row r="1951" spans="1:15" ht="14.25" customHeight="1" x14ac:dyDescent="0.25">
      <c r="A1951" s="4" t="s">
        <v>30</v>
      </c>
      <c r="B1951" s="4">
        <v>1128299</v>
      </c>
      <c r="C1951" s="5">
        <v>44271</v>
      </c>
      <c r="D1951" s="37">
        <v>2021</v>
      </c>
      <c r="E1951" s="5" t="str">
        <f>TEXT(Sales[[#This Row],[Invoice Date]],"mmm")</f>
        <v>Mar</v>
      </c>
      <c r="F1951" s="4" t="s">
        <v>27</v>
      </c>
      <c r="G1951" s="4" t="s">
        <v>81</v>
      </c>
      <c r="H1951" s="4" t="s">
        <v>82</v>
      </c>
      <c r="I1951" s="6" t="s">
        <v>20</v>
      </c>
      <c r="J1951" s="7">
        <v>60</v>
      </c>
      <c r="K1951" s="8">
        <v>400</v>
      </c>
      <c r="L1951" s="9">
        <f t="shared" si="30"/>
        <v>24000</v>
      </c>
      <c r="M1951" s="9">
        <v>95999.999999999985</v>
      </c>
      <c r="N1951" s="10">
        <v>0.39999999999999997</v>
      </c>
      <c r="O1951" s="4" t="s">
        <v>18</v>
      </c>
    </row>
    <row r="1952" spans="1:15" ht="14.25" customHeight="1" x14ac:dyDescent="0.25">
      <c r="A1952" s="4" t="s">
        <v>30</v>
      </c>
      <c r="B1952" s="4">
        <v>1128299</v>
      </c>
      <c r="C1952" s="5">
        <v>44271</v>
      </c>
      <c r="D1952" s="37">
        <v>2021</v>
      </c>
      <c r="E1952" s="5" t="str">
        <f>TEXT(Sales[[#This Row],[Invoice Date]],"mmm")</f>
        <v>Mar</v>
      </c>
      <c r="F1952" s="4" t="s">
        <v>27</v>
      </c>
      <c r="G1952" s="4" t="s">
        <v>81</v>
      </c>
      <c r="H1952" s="4" t="s">
        <v>82</v>
      </c>
      <c r="I1952" s="6" t="s">
        <v>21</v>
      </c>
      <c r="J1952" s="7">
        <v>55.000000000000007</v>
      </c>
      <c r="K1952" s="8">
        <v>300</v>
      </c>
      <c r="L1952" s="9">
        <f t="shared" si="30"/>
        <v>16500.000000000004</v>
      </c>
      <c r="M1952" s="9">
        <v>66000</v>
      </c>
      <c r="N1952" s="10">
        <v>0.39999999999999997</v>
      </c>
      <c r="O1952" s="4" t="s">
        <v>18</v>
      </c>
    </row>
    <row r="1953" spans="1:15" ht="14.25" customHeight="1" x14ac:dyDescent="0.25">
      <c r="A1953" s="4" t="s">
        <v>30</v>
      </c>
      <c r="B1953" s="4">
        <v>1128299</v>
      </c>
      <c r="C1953" s="5">
        <v>44271</v>
      </c>
      <c r="D1953" s="37">
        <v>2021</v>
      </c>
      <c r="E1953" s="5" t="str">
        <f>TEXT(Sales[[#This Row],[Invoice Date]],"mmm")</f>
        <v>Mar</v>
      </c>
      <c r="F1953" s="4" t="s">
        <v>27</v>
      </c>
      <c r="G1953" s="4" t="s">
        <v>81</v>
      </c>
      <c r="H1953" s="4" t="s">
        <v>82</v>
      </c>
      <c r="I1953" s="6" t="s">
        <v>22</v>
      </c>
      <c r="J1953" s="7">
        <v>60.000000000000007</v>
      </c>
      <c r="K1953" s="8">
        <v>150</v>
      </c>
      <c r="L1953" s="9">
        <f t="shared" si="30"/>
        <v>9000.0000000000018</v>
      </c>
      <c r="M1953" s="9">
        <v>40500.000000000007</v>
      </c>
      <c r="N1953" s="10">
        <v>0.45</v>
      </c>
      <c r="O1953" s="4" t="s">
        <v>18</v>
      </c>
    </row>
    <row r="1954" spans="1:15" ht="14.25" customHeight="1" x14ac:dyDescent="0.25">
      <c r="A1954" s="4" t="s">
        <v>30</v>
      </c>
      <c r="B1954" s="4">
        <v>1128299</v>
      </c>
      <c r="C1954" s="5">
        <v>44271</v>
      </c>
      <c r="D1954" s="37">
        <v>2021</v>
      </c>
      <c r="E1954" s="5" t="str">
        <f>TEXT(Sales[[#This Row],[Invoice Date]],"mmm")</f>
        <v>Mar</v>
      </c>
      <c r="F1954" s="4" t="s">
        <v>27</v>
      </c>
      <c r="G1954" s="4" t="s">
        <v>81</v>
      </c>
      <c r="H1954" s="4" t="s">
        <v>82</v>
      </c>
      <c r="I1954" s="6" t="s">
        <v>23</v>
      </c>
      <c r="J1954" s="7">
        <v>45</v>
      </c>
      <c r="K1954" s="8">
        <v>350</v>
      </c>
      <c r="L1954" s="9">
        <f t="shared" si="30"/>
        <v>15750</v>
      </c>
      <c r="M1954" s="9">
        <v>55125</v>
      </c>
      <c r="N1954" s="10">
        <v>0.35</v>
      </c>
      <c r="O1954" s="4" t="s">
        <v>18</v>
      </c>
    </row>
    <row r="1955" spans="1:15" ht="14.25" customHeight="1" x14ac:dyDescent="0.25">
      <c r="A1955" s="4" t="s">
        <v>30</v>
      </c>
      <c r="B1955" s="4">
        <v>1128299</v>
      </c>
      <c r="C1955" s="5">
        <v>44303</v>
      </c>
      <c r="D1955" s="37">
        <v>2021</v>
      </c>
      <c r="E1955" s="5" t="str">
        <f>TEXT(Sales[[#This Row],[Invoice Date]],"mmm")</f>
        <v>Apr</v>
      </c>
      <c r="F1955" s="4" t="s">
        <v>27</v>
      </c>
      <c r="G1955" s="4" t="s">
        <v>81</v>
      </c>
      <c r="H1955" s="4" t="s">
        <v>82</v>
      </c>
      <c r="I1955" s="6" t="s">
        <v>17</v>
      </c>
      <c r="J1955" s="7">
        <v>50</v>
      </c>
      <c r="K1955" s="8">
        <v>525</v>
      </c>
      <c r="L1955" s="9">
        <f t="shared" si="30"/>
        <v>26250</v>
      </c>
      <c r="M1955" s="9">
        <v>104999.99999999999</v>
      </c>
      <c r="N1955" s="10">
        <v>0.39999999999999997</v>
      </c>
      <c r="O1955" s="4" t="s">
        <v>18</v>
      </c>
    </row>
    <row r="1956" spans="1:15" ht="14.25" customHeight="1" x14ac:dyDescent="0.25">
      <c r="A1956" s="4" t="s">
        <v>30</v>
      </c>
      <c r="B1956" s="4">
        <v>1128299</v>
      </c>
      <c r="C1956" s="5">
        <v>44303</v>
      </c>
      <c r="D1956" s="37">
        <v>2021</v>
      </c>
      <c r="E1956" s="5" t="str">
        <f>TEXT(Sales[[#This Row],[Invoice Date]],"mmm")</f>
        <v>Apr</v>
      </c>
      <c r="F1956" s="4" t="s">
        <v>27</v>
      </c>
      <c r="G1956" s="4" t="s">
        <v>81</v>
      </c>
      <c r="H1956" s="4" t="s">
        <v>82</v>
      </c>
      <c r="I1956" s="6" t="s">
        <v>19</v>
      </c>
      <c r="J1956" s="7">
        <v>55.000000000000007</v>
      </c>
      <c r="K1956" s="8">
        <v>325</v>
      </c>
      <c r="L1956" s="9">
        <f t="shared" si="30"/>
        <v>17875.000000000004</v>
      </c>
      <c r="M1956" s="9">
        <v>71500</v>
      </c>
      <c r="N1956" s="10">
        <v>0.39999999999999997</v>
      </c>
      <c r="O1956" s="4" t="s">
        <v>18</v>
      </c>
    </row>
    <row r="1957" spans="1:15" ht="14.25" customHeight="1" x14ac:dyDescent="0.25">
      <c r="A1957" s="4" t="s">
        <v>30</v>
      </c>
      <c r="B1957" s="4">
        <v>1128299</v>
      </c>
      <c r="C1957" s="5">
        <v>44303</v>
      </c>
      <c r="D1957" s="37">
        <v>2021</v>
      </c>
      <c r="E1957" s="5" t="str">
        <f>TEXT(Sales[[#This Row],[Invoice Date]],"mmm")</f>
        <v>Apr</v>
      </c>
      <c r="F1957" s="4" t="s">
        <v>27</v>
      </c>
      <c r="G1957" s="4" t="s">
        <v>81</v>
      </c>
      <c r="H1957" s="4" t="s">
        <v>82</v>
      </c>
      <c r="I1957" s="6" t="s">
        <v>20</v>
      </c>
      <c r="J1957" s="7">
        <v>55.000000000000007</v>
      </c>
      <c r="K1957" s="8">
        <v>375</v>
      </c>
      <c r="L1957" s="9">
        <f t="shared" si="30"/>
        <v>20625.000000000004</v>
      </c>
      <c r="M1957" s="9">
        <v>82500</v>
      </c>
      <c r="N1957" s="10">
        <v>0.39999999999999997</v>
      </c>
      <c r="O1957" s="4" t="s">
        <v>18</v>
      </c>
    </row>
    <row r="1958" spans="1:15" ht="14.25" customHeight="1" x14ac:dyDescent="0.25">
      <c r="A1958" s="4" t="s">
        <v>30</v>
      </c>
      <c r="B1958" s="4">
        <v>1128299</v>
      </c>
      <c r="C1958" s="5">
        <v>44303</v>
      </c>
      <c r="D1958" s="37">
        <v>2021</v>
      </c>
      <c r="E1958" s="5" t="str">
        <f>TEXT(Sales[[#This Row],[Invoice Date]],"mmm")</f>
        <v>Apr</v>
      </c>
      <c r="F1958" s="4" t="s">
        <v>27</v>
      </c>
      <c r="G1958" s="4" t="s">
        <v>81</v>
      </c>
      <c r="H1958" s="4" t="s">
        <v>82</v>
      </c>
      <c r="I1958" s="6" t="s">
        <v>21</v>
      </c>
      <c r="J1958" s="7">
        <v>40.000000000000007</v>
      </c>
      <c r="K1958" s="8">
        <v>275</v>
      </c>
      <c r="L1958" s="9">
        <f t="shared" si="30"/>
        <v>11000.000000000002</v>
      </c>
      <c r="M1958" s="9">
        <v>44000</v>
      </c>
      <c r="N1958" s="10">
        <v>0.39999999999999997</v>
      </c>
      <c r="O1958" s="4" t="s">
        <v>18</v>
      </c>
    </row>
    <row r="1959" spans="1:15" ht="14.25" customHeight="1" x14ac:dyDescent="0.25">
      <c r="A1959" s="4" t="s">
        <v>30</v>
      </c>
      <c r="B1959" s="4">
        <v>1128299</v>
      </c>
      <c r="C1959" s="5">
        <v>44303</v>
      </c>
      <c r="D1959" s="37">
        <v>2021</v>
      </c>
      <c r="E1959" s="5" t="str">
        <f>TEXT(Sales[[#This Row],[Invoice Date]],"mmm")</f>
        <v>Apr</v>
      </c>
      <c r="F1959" s="4" t="s">
        <v>27</v>
      </c>
      <c r="G1959" s="4" t="s">
        <v>81</v>
      </c>
      <c r="H1959" s="4" t="s">
        <v>82</v>
      </c>
      <c r="I1959" s="6" t="s">
        <v>22</v>
      </c>
      <c r="J1959" s="7">
        <v>45.000000000000014</v>
      </c>
      <c r="K1959" s="8">
        <v>175</v>
      </c>
      <c r="L1959" s="9">
        <f t="shared" si="30"/>
        <v>7875.0000000000027</v>
      </c>
      <c r="M1959" s="9">
        <v>35437.500000000015</v>
      </c>
      <c r="N1959" s="10">
        <v>0.45</v>
      </c>
      <c r="O1959" s="4" t="s">
        <v>18</v>
      </c>
    </row>
    <row r="1960" spans="1:15" ht="14.25" customHeight="1" x14ac:dyDescent="0.25">
      <c r="A1960" s="4" t="s">
        <v>30</v>
      </c>
      <c r="B1960" s="4">
        <v>1128299</v>
      </c>
      <c r="C1960" s="5">
        <v>44303</v>
      </c>
      <c r="D1960" s="37">
        <v>2021</v>
      </c>
      <c r="E1960" s="5" t="str">
        <f>TEXT(Sales[[#This Row],[Invoice Date]],"mmm")</f>
        <v>Apr</v>
      </c>
      <c r="F1960" s="4" t="s">
        <v>27</v>
      </c>
      <c r="G1960" s="4" t="s">
        <v>81</v>
      </c>
      <c r="H1960" s="4" t="s">
        <v>82</v>
      </c>
      <c r="I1960" s="6" t="s">
        <v>23</v>
      </c>
      <c r="J1960" s="7">
        <v>60.000000000000007</v>
      </c>
      <c r="K1960" s="8">
        <v>350</v>
      </c>
      <c r="L1960" s="9">
        <f t="shared" si="30"/>
        <v>21000.000000000004</v>
      </c>
      <c r="M1960" s="9">
        <v>73500</v>
      </c>
      <c r="N1960" s="10">
        <v>0.35</v>
      </c>
      <c r="O1960" s="4" t="s">
        <v>18</v>
      </c>
    </row>
    <row r="1961" spans="1:15" ht="14.25" customHeight="1" x14ac:dyDescent="0.25">
      <c r="A1961" s="4" t="s">
        <v>30</v>
      </c>
      <c r="B1961" s="4">
        <v>1128299</v>
      </c>
      <c r="C1961" s="5">
        <v>44334</v>
      </c>
      <c r="D1961" s="37">
        <v>2021</v>
      </c>
      <c r="E1961" s="5" t="str">
        <f>TEXT(Sales[[#This Row],[Invoice Date]],"mmm")</f>
        <v>May</v>
      </c>
      <c r="F1961" s="4" t="s">
        <v>27</v>
      </c>
      <c r="G1961" s="4" t="s">
        <v>81</v>
      </c>
      <c r="H1961" s="4" t="s">
        <v>82</v>
      </c>
      <c r="I1961" s="6" t="s">
        <v>17</v>
      </c>
      <c r="J1961" s="7">
        <v>45</v>
      </c>
      <c r="K1961" s="8">
        <v>550</v>
      </c>
      <c r="L1961" s="9">
        <f t="shared" si="30"/>
        <v>24750</v>
      </c>
      <c r="M1961" s="9">
        <v>98999.999999999985</v>
      </c>
      <c r="N1961" s="10">
        <v>0.39999999999999997</v>
      </c>
      <c r="O1961" s="4" t="s">
        <v>18</v>
      </c>
    </row>
    <row r="1962" spans="1:15" ht="14.25" customHeight="1" x14ac:dyDescent="0.25">
      <c r="A1962" s="4" t="s">
        <v>30</v>
      </c>
      <c r="B1962" s="4">
        <v>1128299</v>
      </c>
      <c r="C1962" s="5">
        <v>44334</v>
      </c>
      <c r="D1962" s="37">
        <v>2021</v>
      </c>
      <c r="E1962" s="5" t="str">
        <f>TEXT(Sales[[#This Row],[Invoice Date]],"mmm")</f>
        <v>May</v>
      </c>
      <c r="F1962" s="4" t="s">
        <v>27</v>
      </c>
      <c r="G1962" s="4" t="s">
        <v>81</v>
      </c>
      <c r="H1962" s="4" t="s">
        <v>82</v>
      </c>
      <c r="I1962" s="6" t="s">
        <v>19</v>
      </c>
      <c r="J1962" s="7">
        <v>50</v>
      </c>
      <c r="K1962" s="8">
        <v>400</v>
      </c>
      <c r="L1962" s="9">
        <f t="shared" si="30"/>
        <v>20000</v>
      </c>
      <c r="M1962" s="9">
        <v>80000</v>
      </c>
      <c r="N1962" s="10">
        <v>0.39999999999999997</v>
      </c>
      <c r="O1962" s="4" t="s">
        <v>18</v>
      </c>
    </row>
    <row r="1963" spans="1:15" ht="14.25" customHeight="1" x14ac:dyDescent="0.25">
      <c r="A1963" s="4" t="s">
        <v>30</v>
      </c>
      <c r="B1963" s="4">
        <v>1128299</v>
      </c>
      <c r="C1963" s="5">
        <v>44334</v>
      </c>
      <c r="D1963" s="37">
        <v>2021</v>
      </c>
      <c r="E1963" s="5" t="str">
        <f>TEXT(Sales[[#This Row],[Invoice Date]],"mmm")</f>
        <v>May</v>
      </c>
      <c r="F1963" s="4" t="s">
        <v>27</v>
      </c>
      <c r="G1963" s="4" t="s">
        <v>81</v>
      </c>
      <c r="H1963" s="4" t="s">
        <v>82</v>
      </c>
      <c r="I1963" s="6" t="s">
        <v>20</v>
      </c>
      <c r="J1963" s="7">
        <v>50</v>
      </c>
      <c r="K1963" s="8">
        <v>400</v>
      </c>
      <c r="L1963" s="9">
        <f t="shared" si="30"/>
        <v>20000</v>
      </c>
      <c r="M1963" s="9">
        <v>80000</v>
      </c>
      <c r="N1963" s="10">
        <v>0.39999999999999997</v>
      </c>
      <c r="O1963" s="4" t="s">
        <v>18</v>
      </c>
    </row>
    <row r="1964" spans="1:15" ht="14.25" customHeight="1" x14ac:dyDescent="0.25">
      <c r="A1964" s="4" t="s">
        <v>30</v>
      </c>
      <c r="B1964" s="4">
        <v>1128299</v>
      </c>
      <c r="C1964" s="5">
        <v>44334</v>
      </c>
      <c r="D1964" s="37">
        <v>2021</v>
      </c>
      <c r="E1964" s="5" t="str">
        <f>TEXT(Sales[[#This Row],[Invoice Date]],"mmm")</f>
        <v>May</v>
      </c>
      <c r="F1964" s="4" t="s">
        <v>27</v>
      </c>
      <c r="G1964" s="4" t="s">
        <v>81</v>
      </c>
      <c r="H1964" s="4" t="s">
        <v>82</v>
      </c>
      <c r="I1964" s="6" t="s">
        <v>21</v>
      </c>
      <c r="J1964" s="7">
        <v>45</v>
      </c>
      <c r="K1964" s="8">
        <v>325</v>
      </c>
      <c r="L1964" s="9">
        <f t="shared" si="30"/>
        <v>14625</v>
      </c>
      <c r="M1964" s="9">
        <v>58499.999999999993</v>
      </c>
      <c r="N1964" s="10">
        <v>0.39999999999999997</v>
      </c>
      <c r="O1964" s="4" t="s">
        <v>18</v>
      </c>
    </row>
    <row r="1965" spans="1:15" ht="14.25" customHeight="1" x14ac:dyDescent="0.25">
      <c r="A1965" s="4" t="s">
        <v>30</v>
      </c>
      <c r="B1965" s="4">
        <v>1128299</v>
      </c>
      <c r="C1965" s="5">
        <v>44334</v>
      </c>
      <c r="D1965" s="37">
        <v>2021</v>
      </c>
      <c r="E1965" s="5" t="str">
        <f>TEXT(Sales[[#This Row],[Invoice Date]],"mmm")</f>
        <v>May</v>
      </c>
      <c r="F1965" s="4" t="s">
        <v>27</v>
      </c>
      <c r="G1965" s="4" t="s">
        <v>81</v>
      </c>
      <c r="H1965" s="4" t="s">
        <v>82</v>
      </c>
      <c r="I1965" s="6" t="s">
        <v>22</v>
      </c>
      <c r="J1965" s="7">
        <v>40</v>
      </c>
      <c r="K1965" s="8">
        <v>225</v>
      </c>
      <c r="L1965" s="9">
        <f t="shared" si="30"/>
        <v>9000</v>
      </c>
      <c r="M1965" s="9">
        <v>40500</v>
      </c>
      <c r="N1965" s="10">
        <v>0.45</v>
      </c>
      <c r="O1965" s="4" t="s">
        <v>18</v>
      </c>
    </row>
    <row r="1966" spans="1:15" ht="14.25" customHeight="1" x14ac:dyDescent="0.25">
      <c r="A1966" s="4" t="s">
        <v>30</v>
      </c>
      <c r="B1966" s="4">
        <v>1128299</v>
      </c>
      <c r="C1966" s="5">
        <v>44334</v>
      </c>
      <c r="D1966" s="37">
        <v>2021</v>
      </c>
      <c r="E1966" s="5" t="str">
        <f>TEXT(Sales[[#This Row],[Invoice Date]],"mmm")</f>
        <v>May</v>
      </c>
      <c r="F1966" s="4" t="s">
        <v>27</v>
      </c>
      <c r="G1966" s="4" t="s">
        <v>81</v>
      </c>
      <c r="H1966" s="4" t="s">
        <v>82</v>
      </c>
      <c r="I1966" s="6" t="s">
        <v>23</v>
      </c>
      <c r="J1966" s="7">
        <v>65</v>
      </c>
      <c r="K1966" s="8">
        <v>575</v>
      </c>
      <c r="L1966" s="9">
        <f t="shared" si="30"/>
        <v>37375</v>
      </c>
      <c r="M1966" s="9">
        <v>130812.49999999999</v>
      </c>
      <c r="N1966" s="10">
        <v>0.35</v>
      </c>
      <c r="O1966" s="4" t="s">
        <v>83</v>
      </c>
    </row>
    <row r="1967" spans="1:15" ht="14.25" customHeight="1" x14ac:dyDescent="0.25">
      <c r="A1967" s="4" t="s">
        <v>30</v>
      </c>
      <c r="B1967" s="4">
        <v>1128299</v>
      </c>
      <c r="C1967" s="5">
        <v>44364</v>
      </c>
      <c r="D1967" s="37">
        <v>2021</v>
      </c>
      <c r="E1967" s="5" t="str">
        <f>TEXT(Sales[[#This Row],[Invoice Date]],"mmm")</f>
        <v>Jun</v>
      </c>
      <c r="F1967" s="4" t="s">
        <v>27</v>
      </c>
      <c r="G1967" s="4" t="s">
        <v>81</v>
      </c>
      <c r="H1967" s="4" t="s">
        <v>82</v>
      </c>
      <c r="I1967" s="6" t="s">
        <v>17</v>
      </c>
      <c r="J1967" s="7">
        <v>60</v>
      </c>
      <c r="K1967" s="8">
        <v>825</v>
      </c>
      <c r="L1967" s="9">
        <f t="shared" si="30"/>
        <v>49500</v>
      </c>
      <c r="M1967" s="9">
        <v>197999.99999999997</v>
      </c>
      <c r="N1967" s="10">
        <v>0.39999999999999997</v>
      </c>
      <c r="O1967" s="4" t="s">
        <v>83</v>
      </c>
    </row>
    <row r="1968" spans="1:15" ht="14.25" customHeight="1" x14ac:dyDescent="0.25">
      <c r="A1968" s="4" t="s">
        <v>30</v>
      </c>
      <c r="B1968" s="4">
        <v>1128299</v>
      </c>
      <c r="C1968" s="5">
        <v>44364</v>
      </c>
      <c r="D1968" s="37">
        <v>2021</v>
      </c>
      <c r="E1968" s="5" t="str">
        <f>TEXT(Sales[[#This Row],[Invoice Date]],"mmm")</f>
        <v>Jun</v>
      </c>
      <c r="F1968" s="4" t="s">
        <v>27</v>
      </c>
      <c r="G1968" s="4" t="s">
        <v>81</v>
      </c>
      <c r="H1968" s="4" t="s">
        <v>82</v>
      </c>
      <c r="I1968" s="6" t="s">
        <v>19</v>
      </c>
      <c r="J1968" s="7">
        <v>70</v>
      </c>
      <c r="K1968" s="8">
        <v>700</v>
      </c>
      <c r="L1968" s="9">
        <f t="shared" si="30"/>
        <v>49000</v>
      </c>
      <c r="M1968" s="9">
        <v>195999.99999999997</v>
      </c>
      <c r="N1968" s="10">
        <v>0.39999999999999997</v>
      </c>
      <c r="O1968" s="4" t="s">
        <v>83</v>
      </c>
    </row>
    <row r="1969" spans="1:15" ht="14.25" customHeight="1" x14ac:dyDescent="0.25">
      <c r="A1969" s="4" t="s">
        <v>30</v>
      </c>
      <c r="B1969" s="4">
        <v>1128299</v>
      </c>
      <c r="C1969" s="5">
        <v>44364</v>
      </c>
      <c r="D1969" s="37">
        <v>2021</v>
      </c>
      <c r="E1969" s="5" t="str">
        <f>TEXT(Sales[[#This Row],[Invoice Date]],"mmm")</f>
        <v>Jun</v>
      </c>
      <c r="F1969" s="4" t="s">
        <v>27</v>
      </c>
      <c r="G1969" s="4" t="s">
        <v>81</v>
      </c>
      <c r="H1969" s="4" t="s">
        <v>82</v>
      </c>
      <c r="I1969" s="6" t="s">
        <v>20</v>
      </c>
      <c r="J1969" s="7">
        <v>85</v>
      </c>
      <c r="K1969" s="8">
        <v>700</v>
      </c>
      <c r="L1969" s="9">
        <f t="shared" si="30"/>
        <v>59500</v>
      </c>
      <c r="M1969" s="9">
        <v>237999.99999999997</v>
      </c>
      <c r="N1969" s="10">
        <v>0.39999999999999997</v>
      </c>
      <c r="O1969" s="4" t="s">
        <v>83</v>
      </c>
    </row>
    <row r="1970" spans="1:15" ht="14.25" customHeight="1" x14ac:dyDescent="0.25">
      <c r="A1970" s="4" t="s">
        <v>30</v>
      </c>
      <c r="B1970" s="4">
        <v>1128299</v>
      </c>
      <c r="C1970" s="5">
        <v>44364</v>
      </c>
      <c r="D1970" s="37">
        <v>2021</v>
      </c>
      <c r="E1970" s="5" t="str">
        <f>TEXT(Sales[[#This Row],[Invoice Date]],"mmm")</f>
        <v>Jun</v>
      </c>
      <c r="F1970" s="4" t="s">
        <v>27</v>
      </c>
      <c r="G1970" s="4" t="s">
        <v>81</v>
      </c>
      <c r="H1970" s="4" t="s">
        <v>82</v>
      </c>
      <c r="I1970" s="6" t="s">
        <v>21</v>
      </c>
      <c r="J1970" s="7">
        <v>85</v>
      </c>
      <c r="K1970" s="8">
        <v>575</v>
      </c>
      <c r="L1970" s="9">
        <f t="shared" si="30"/>
        <v>48875</v>
      </c>
      <c r="M1970" s="9">
        <v>195499.99999999997</v>
      </c>
      <c r="N1970" s="10">
        <v>0.39999999999999997</v>
      </c>
      <c r="O1970" s="4" t="s">
        <v>83</v>
      </c>
    </row>
    <row r="1971" spans="1:15" ht="14.25" customHeight="1" x14ac:dyDescent="0.25">
      <c r="A1971" s="4" t="s">
        <v>30</v>
      </c>
      <c r="B1971" s="4">
        <v>1128299</v>
      </c>
      <c r="C1971" s="5">
        <v>44364</v>
      </c>
      <c r="D1971" s="37">
        <v>2021</v>
      </c>
      <c r="E1971" s="5" t="str">
        <f>TEXT(Sales[[#This Row],[Invoice Date]],"mmm")</f>
        <v>Jun</v>
      </c>
      <c r="F1971" s="4" t="s">
        <v>27</v>
      </c>
      <c r="G1971" s="4" t="s">
        <v>81</v>
      </c>
      <c r="H1971" s="4" t="s">
        <v>82</v>
      </c>
      <c r="I1971" s="6" t="s">
        <v>22</v>
      </c>
      <c r="J1971" s="7">
        <v>95</v>
      </c>
      <c r="K1971" s="8">
        <v>450</v>
      </c>
      <c r="L1971" s="9">
        <f t="shared" si="30"/>
        <v>42750</v>
      </c>
      <c r="M1971" s="9">
        <v>192375</v>
      </c>
      <c r="N1971" s="10">
        <v>0.45</v>
      </c>
      <c r="O1971" s="4" t="s">
        <v>83</v>
      </c>
    </row>
    <row r="1972" spans="1:15" ht="14.25" customHeight="1" x14ac:dyDescent="0.25">
      <c r="A1972" s="4" t="s">
        <v>30</v>
      </c>
      <c r="B1972" s="4">
        <v>1128299</v>
      </c>
      <c r="C1972" s="5">
        <v>44364</v>
      </c>
      <c r="D1972" s="37">
        <v>2021</v>
      </c>
      <c r="E1972" s="5" t="str">
        <f>TEXT(Sales[[#This Row],[Invoice Date]],"mmm")</f>
        <v>Jun</v>
      </c>
      <c r="F1972" s="4" t="s">
        <v>27</v>
      </c>
      <c r="G1972" s="4" t="s">
        <v>81</v>
      </c>
      <c r="H1972" s="4" t="s">
        <v>82</v>
      </c>
      <c r="I1972" s="6" t="s">
        <v>23</v>
      </c>
      <c r="J1972" s="7">
        <v>110.00000000000001</v>
      </c>
      <c r="K1972" s="8">
        <v>750</v>
      </c>
      <c r="L1972" s="9">
        <f t="shared" si="30"/>
        <v>82500.000000000015</v>
      </c>
      <c r="M1972" s="9">
        <v>288750</v>
      </c>
      <c r="N1972" s="10">
        <v>0.35</v>
      </c>
      <c r="O1972" s="4" t="s">
        <v>83</v>
      </c>
    </row>
    <row r="1973" spans="1:15" ht="14.25" customHeight="1" x14ac:dyDescent="0.25">
      <c r="A1973" s="4" t="s">
        <v>30</v>
      </c>
      <c r="B1973" s="4">
        <v>1128299</v>
      </c>
      <c r="C1973" s="5">
        <v>44393</v>
      </c>
      <c r="D1973" s="37">
        <v>2021</v>
      </c>
      <c r="E1973" s="5" t="str">
        <f>TEXT(Sales[[#This Row],[Invoice Date]],"mmm")</f>
        <v>Jul</v>
      </c>
      <c r="F1973" s="4" t="s">
        <v>27</v>
      </c>
      <c r="G1973" s="4" t="s">
        <v>81</v>
      </c>
      <c r="H1973" s="4" t="s">
        <v>82</v>
      </c>
      <c r="I1973" s="6" t="s">
        <v>17</v>
      </c>
      <c r="J1973" s="7">
        <v>90</v>
      </c>
      <c r="K1973" s="8">
        <v>900</v>
      </c>
      <c r="L1973" s="9">
        <f t="shared" si="30"/>
        <v>81000</v>
      </c>
      <c r="M1973" s="9">
        <v>324000</v>
      </c>
      <c r="N1973" s="10">
        <v>0.39999999999999997</v>
      </c>
      <c r="O1973" s="4" t="s">
        <v>83</v>
      </c>
    </row>
    <row r="1974" spans="1:15" ht="14.25" customHeight="1" x14ac:dyDescent="0.25">
      <c r="A1974" s="4" t="s">
        <v>30</v>
      </c>
      <c r="B1974" s="4">
        <v>1128299</v>
      </c>
      <c r="C1974" s="5">
        <v>44393</v>
      </c>
      <c r="D1974" s="37">
        <v>2021</v>
      </c>
      <c r="E1974" s="5" t="str">
        <f>TEXT(Sales[[#This Row],[Invoice Date]],"mmm")</f>
        <v>Jul</v>
      </c>
      <c r="F1974" s="4" t="s">
        <v>27</v>
      </c>
      <c r="G1974" s="4" t="s">
        <v>81</v>
      </c>
      <c r="H1974" s="4" t="s">
        <v>82</v>
      </c>
      <c r="I1974" s="6" t="s">
        <v>19</v>
      </c>
      <c r="J1974" s="7">
        <v>95</v>
      </c>
      <c r="K1974" s="8">
        <v>750</v>
      </c>
      <c r="L1974" s="9">
        <f t="shared" si="30"/>
        <v>71250</v>
      </c>
      <c r="M1974" s="9">
        <v>285000</v>
      </c>
      <c r="N1974" s="10">
        <v>0.39999999999999997</v>
      </c>
      <c r="O1974" s="4" t="s">
        <v>83</v>
      </c>
    </row>
    <row r="1975" spans="1:15" ht="14.25" customHeight="1" x14ac:dyDescent="0.25">
      <c r="A1975" s="4" t="s">
        <v>30</v>
      </c>
      <c r="B1975" s="4">
        <v>1128299</v>
      </c>
      <c r="C1975" s="5">
        <v>44393</v>
      </c>
      <c r="D1975" s="37">
        <v>2021</v>
      </c>
      <c r="E1975" s="5" t="str">
        <f>TEXT(Sales[[#This Row],[Invoice Date]],"mmm")</f>
        <v>Jul</v>
      </c>
      <c r="F1975" s="4" t="s">
        <v>27</v>
      </c>
      <c r="G1975" s="4" t="s">
        <v>81</v>
      </c>
      <c r="H1975" s="4" t="s">
        <v>82</v>
      </c>
      <c r="I1975" s="6" t="s">
        <v>20</v>
      </c>
      <c r="J1975" s="7">
        <v>95</v>
      </c>
      <c r="K1975" s="8">
        <v>700</v>
      </c>
      <c r="L1975" s="9">
        <f t="shared" si="30"/>
        <v>66500</v>
      </c>
      <c r="M1975" s="9">
        <v>266000</v>
      </c>
      <c r="N1975" s="10">
        <v>0.39999999999999997</v>
      </c>
      <c r="O1975" s="4" t="s">
        <v>83</v>
      </c>
    </row>
    <row r="1976" spans="1:15" ht="14.25" customHeight="1" x14ac:dyDescent="0.25">
      <c r="A1976" s="4" t="s">
        <v>30</v>
      </c>
      <c r="B1976" s="4">
        <v>1128299</v>
      </c>
      <c r="C1976" s="5">
        <v>44393</v>
      </c>
      <c r="D1976" s="37">
        <v>2021</v>
      </c>
      <c r="E1976" s="5" t="str">
        <f>TEXT(Sales[[#This Row],[Invoice Date]],"mmm")</f>
        <v>Jul</v>
      </c>
      <c r="F1976" s="4" t="s">
        <v>27</v>
      </c>
      <c r="G1976" s="4" t="s">
        <v>81</v>
      </c>
      <c r="H1976" s="4" t="s">
        <v>82</v>
      </c>
      <c r="I1976" s="6" t="s">
        <v>21</v>
      </c>
      <c r="J1976" s="7">
        <v>90</v>
      </c>
      <c r="K1976" s="8">
        <v>600</v>
      </c>
      <c r="L1976" s="9">
        <f t="shared" si="30"/>
        <v>54000</v>
      </c>
      <c r="M1976" s="9">
        <v>215999.99999999997</v>
      </c>
      <c r="N1976" s="10">
        <v>0.39999999999999997</v>
      </c>
      <c r="O1976" s="4" t="s">
        <v>83</v>
      </c>
    </row>
    <row r="1977" spans="1:15" ht="14.25" customHeight="1" x14ac:dyDescent="0.25">
      <c r="A1977" s="4" t="s">
        <v>30</v>
      </c>
      <c r="B1977" s="4">
        <v>1128299</v>
      </c>
      <c r="C1977" s="5">
        <v>44393</v>
      </c>
      <c r="D1977" s="37">
        <v>2021</v>
      </c>
      <c r="E1977" s="5" t="str">
        <f>TEXT(Sales[[#This Row],[Invoice Date]],"mmm")</f>
        <v>Jul</v>
      </c>
      <c r="F1977" s="4" t="s">
        <v>27</v>
      </c>
      <c r="G1977" s="4" t="s">
        <v>81</v>
      </c>
      <c r="H1977" s="4" t="s">
        <v>82</v>
      </c>
      <c r="I1977" s="6" t="s">
        <v>22</v>
      </c>
      <c r="J1977" s="7">
        <v>95</v>
      </c>
      <c r="K1977" s="8">
        <v>650</v>
      </c>
      <c r="L1977" s="9">
        <f t="shared" si="30"/>
        <v>61750</v>
      </c>
      <c r="M1977" s="9">
        <v>277875</v>
      </c>
      <c r="N1977" s="10">
        <v>0.45</v>
      </c>
      <c r="O1977" s="4" t="s">
        <v>83</v>
      </c>
    </row>
    <row r="1978" spans="1:15" ht="14.25" customHeight="1" x14ac:dyDescent="0.25">
      <c r="A1978" s="4" t="s">
        <v>30</v>
      </c>
      <c r="B1978" s="4">
        <v>1128299</v>
      </c>
      <c r="C1978" s="5">
        <v>44393</v>
      </c>
      <c r="D1978" s="37">
        <v>2021</v>
      </c>
      <c r="E1978" s="5" t="str">
        <f>TEXT(Sales[[#This Row],[Invoice Date]],"mmm")</f>
        <v>Jul</v>
      </c>
      <c r="F1978" s="4" t="s">
        <v>27</v>
      </c>
      <c r="G1978" s="4" t="s">
        <v>81</v>
      </c>
      <c r="H1978" s="4" t="s">
        <v>82</v>
      </c>
      <c r="I1978" s="6" t="s">
        <v>23</v>
      </c>
      <c r="J1978" s="7">
        <v>110.00000000000001</v>
      </c>
      <c r="K1978" s="8">
        <v>650</v>
      </c>
      <c r="L1978" s="9">
        <f t="shared" si="30"/>
        <v>71500.000000000015</v>
      </c>
      <c r="M1978" s="9">
        <v>250250.00000000003</v>
      </c>
      <c r="N1978" s="10">
        <v>0.35</v>
      </c>
      <c r="O1978" s="4" t="s">
        <v>83</v>
      </c>
    </row>
    <row r="1979" spans="1:15" ht="14.25" customHeight="1" x14ac:dyDescent="0.25">
      <c r="A1979" s="4" t="s">
        <v>30</v>
      </c>
      <c r="B1979" s="4">
        <v>1128299</v>
      </c>
      <c r="C1979" s="5">
        <v>44425</v>
      </c>
      <c r="D1979" s="37">
        <v>2021</v>
      </c>
      <c r="E1979" s="5" t="str">
        <f>TEXT(Sales[[#This Row],[Invoice Date]],"mmm")</f>
        <v>Aug</v>
      </c>
      <c r="F1979" s="4" t="s">
        <v>27</v>
      </c>
      <c r="G1979" s="4" t="s">
        <v>81</v>
      </c>
      <c r="H1979" s="4" t="s">
        <v>82</v>
      </c>
      <c r="I1979" s="6" t="s">
        <v>17</v>
      </c>
      <c r="J1979" s="7">
        <v>95</v>
      </c>
      <c r="K1979" s="8">
        <v>850</v>
      </c>
      <c r="L1979" s="9">
        <f t="shared" si="30"/>
        <v>80750</v>
      </c>
      <c r="M1979" s="9">
        <v>323000</v>
      </c>
      <c r="N1979" s="10">
        <v>0.39999999999999997</v>
      </c>
      <c r="O1979" s="4" t="s">
        <v>83</v>
      </c>
    </row>
    <row r="1980" spans="1:15" ht="14.25" customHeight="1" x14ac:dyDescent="0.25">
      <c r="A1980" s="4" t="s">
        <v>30</v>
      </c>
      <c r="B1980" s="4">
        <v>1128299</v>
      </c>
      <c r="C1980" s="5">
        <v>44425</v>
      </c>
      <c r="D1980" s="37">
        <v>2021</v>
      </c>
      <c r="E1980" s="5" t="str">
        <f>TEXT(Sales[[#This Row],[Invoice Date]],"mmm")</f>
        <v>Aug</v>
      </c>
      <c r="F1980" s="4" t="s">
        <v>27</v>
      </c>
      <c r="G1980" s="4" t="s">
        <v>81</v>
      </c>
      <c r="H1980" s="4" t="s">
        <v>82</v>
      </c>
      <c r="I1980" s="6" t="s">
        <v>19</v>
      </c>
      <c r="J1980" s="7">
        <v>85.000000000000014</v>
      </c>
      <c r="K1980" s="8">
        <v>825</v>
      </c>
      <c r="L1980" s="9">
        <f t="shared" si="30"/>
        <v>70125.000000000015</v>
      </c>
      <c r="M1980" s="9">
        <v>280500</v>
      </c>
      <c r="N1980" s="10">
        <v>0.39999999999999997</v>
      </c>
      <c r="O1980" s="4" t="s">
        <v>83</v>
      </c>
    </row>
    <row r="1981" spans="1:15" ht="14.25" customHeight="1" x14ac:dyDescent="0.25">
      <c r="A1981" s="4" t="s">
        <v>30</v>
      </c>
      <c r="B1981" s="4">
        <v>1128299</v>
      </c>
      <c r="C1981" s="5">
        <v>44425</v>
      </c>
      <c r="D1981" s="37">
        <v>2021</v>
      </c>
      <c r="E1981" s="5" t="str">
        <f>TEXT(Sales[[#This Row],[Invoice Date]],"mmm")</f>
        <v>Aug</v>
      </c>
      <c r="F1981" s="4" t="s">
        <v>27</v>
      </c>
      <c r="G1981" s="4" t="s">
        <v>81</v>
      </c>
      <c r="H1981" s="4" t="s">
        <v>82</v>
      </c>
      <c r="I1981" s="6" t="s">
        <v>20</v>
      </c>
      <c r="J1981" s="7">
        <v>75.000000000000014</v>
      </c>
      <c r="K1981" s="8">
        <v>700</v>
      </c>
      <c r="L1981" s="9">
        <f t="shared" si="30"/>
        <v>52500.000000000007</v>
      </c>
      <c r="M1981" s="9">
        <v>210000.00000000003</v>
      </c>
      <c r="N1981" s="10">
        <v>0.39999999999999997</v>
      </c>
      <c r="O1981" s="4" t="s">
        <v>83</v>
      </c>
    </row>
    <row r="1982" spans="1:15" ht="14.25" customHeight="1" x14ac:dyDescent="0.25">
      <c r="A1982" s="4" t="s">
        <v>30</v>
      </c>
      <c r="B1982" s="4">
        <v>1128299</v>
      </c>
      <c r="C1982" s="5">
        <v>44425</v>
      </c>
      <c r="D1982" s="37">
        <v>2021</v>
      </c>
      <c r="E1982" s="5" t="str">
        <f>TEXT(Sales[[#This Row],[Invoice Date]],"mmm")</f>
        <v>Aug</v>
      </c>
      <c r="F1982" s="4" t="s">
        <v>27</v>
      </c>
      <c r="G1982" s="4" t="s">
        <v>81</v>
      </c>
      <c r="H1982" s="4" t="s">
        <v>82</v>
      </c>
      <c r="I1982" s="6" t="s">
        <v>21</v>
      </c>
      <c r="J1982" s="7">
        <v>75.000000000000014</v>
      </c>
      <c r="K1982" s="8">
        <v>475</v>
      </c>
      <c r="L1982" s="9">
        <f t="shared" si="30"/>
        <v>35625.000000000007</v>
      </c>
      <c r="M1982" s="9">
        <v>142500</v>
      </c>
      <c r="N1982" s="10">
        <v>0.39999999999999997</v>
      </c>
      <c r="O1982" s="4" t="s">
        <v>83</v>
      </c>
    </row>
    <row r="1983" spans="1:15" ht="14.25" customHeight="1" x14ac:dyDescent="0.25">
      <c r="A1983" s="4" t="s">
        <v>30</v>
      </c>
      <c r="B1983" s="4">
        <v>1128299</v>
      </c>
      <c r="C1983" s="5">
        <v>44425</v>
      </c>
      <c r="D1983" s="37">
        <v>2021</v>
      </c>
      <c r="E1983" s="5" t="str">
        <f>TEXT(Sales[[#This Row],[Invoice Date]],"mmm")</f>
        <v>Aug</v>
      </c>
      <c r="F1983" s="4" t="s">
        <v>27</v>
      </c>
      <c r="G1983" s="4" t="s">
        <v>81</v>
      </c>
      <c r="H1983" s="4" t="s">
        <v>82</v>
      </c>
      <c r="I1983" s="6" t="s">
        <v>22</v>
      </c>
      <c r="J1983" s="7">
        <v>64.999999999999986</v>
      </c>
      <c r="K1983" s="8">
        <v>475</v>
      </c>
      <c r="L1983" s="9">
        <f t="shared" si="30"/>
        <v>30874.999999999993</v>
      </c>
      <c r="M1983" s="9">
        <v>138937.49999999997</v>
      </c>
      <c r="N1983" s="10">
        <v>0.45</v>
      </c>
      <c r="O1983" s="4" t="s">
        <v>83</v>
      </c>
    </row>
    <row r="1984" spans="1:15" ht="14.25" customHeight="1" x14ac:dyDescent="0.25">
      <c r="A1984" s="4" t="s">
        <v>30</v>
      </c>
      <c r="B1984" s="4">
        <v>1128299</v>
      </c>
      <c r="C1984" s="5">
        <v>44425</v>
      </c>
      <c r="D1984" s="37">
        <v>2021</v>
      </c>
      <c r="E1984" s="5" t="str">
        <f>TEXT(Sales[[#This Row],[Invoice Date]],"mmm")</f>
        <v>Aug</v>
      </c>
      <c r="F1984" s="4" t="s">
        <v>27</v>
      </c>
      <c r="G1984" s="4" t="s">
        <v>81</v>
      </c>
      <c r="H1984" s="4" t="s">
        <v>82</v>
      </c>
      <c r="I1984" s="6" t="s">
        <v>23</v>
      </c>
      <c r="J1984" s="7">
        <v>70</v>
      </c>
      <c r="K1984" s="8">
        <v>300</v>
      </c>
      <c r="L1984" s="9">
        <f t="shared" si="30"/>
        <v>21000</v>
      </c>
      <c r="M1984" s="9">
        <v>73500</v>
      </c>
      <c r="N1984" s="10">
        <v>0.35</v>
      </c>
      <c r="O1984" s="4" t="s">
        <v>83</v>
      </c>
    </row>
    <row r="1985" spans="1:15" ht="14.25" customHeight="1" x14ac:dyDescent="0.25">
      <c r="A1985" s="4" t="s">
        <v>30</v>
      </c>
      <c r="B1985" s="4">
        <v>1128299</v>
      </c>
      <c r="C1985" s="5">
        <v>44457</v>
      </c>
      <c r="D1985" s="37">
        <v>2021</v>
      </c>
      <c r="E1985" s="5" t="str">
        <f>TEXT(Sales[[#This Row],[Invoice Date]],"mmm")</f>
        <v>Sep</v>
      </c>
      <c r="F1985" s="4" t="s">
        <v>27</v>
      </c>
      <c r="G1985" s="4" t="s">
        <v>81</v>
      </c>
      <c r="H1985" s="4" t="s">
        <v>82</v>
      </c>
      <c r="I1985" s="6" t="s">
        <v>17</v>
      </c>
      <c r="J1985" s="7">
        <v>45.000000000000014</v>
      </c>
      <c r="K1985" s="8">
        <v>500</v>
      </c>
      <c r="L1985" s="9">
        <f t="shared" si="30"/>
        <v>22500.000000000007</v>
      </c>
      <c r="M1985" s="9">
        <v>90000.000000000015</v>
      </c>
      <c r="N1985" s="10">
        <v>0.39999999999999997</v>
      </c>
      <c r="O1985" s="4" t="s">
        <v>83</v>
      </c>
    </row>
    <row r="1986" spans="1:15" ht="14.25" customHeight="1" x14ac:dyDescent="0.25">
      <c r="A1986" s="4" t="s">
        <v>30</v>
      </c>
      <c r="B1986" s="4">
        <v>1128299</v>
      </c>
      <c r="C1986" s="5">
        <v>44457</v>
      </c>
      <c r="D1986" s="37">
        <v>2021</v>
      </c>
      <c r="E1986" s="5" t="str">
        <f>TEXT(Sales[[#This Row],[Invoice Date]],"mmm")</f>
        <v>Sep</v>
      </c>
      <c r="F1986" s="4" t="s">
        <v>27</v>
      </c>
      <c r="G1986" s="4" t="s">
        <v>81</v>
      </c>
      <c r="H1986" s="4" t="s">
        <v>82</v>
      </c>
      <c r="I1986" s="6" t="s">
        <v>19</v>
      </c>
      <c r="J1986" s="7">
        <v>50.000000000000014</v>
      </c>
      <c r="K1986" s="8">
        <v>500</v>
      </c>
      <c r="L1986" s="9">
        <f t="shared" si="30"/>
        <v>25000.000000000007</v>
      </c>
      <c r="M1986" s="9">
        <v>100000.00000000001</v>
      </c>
      <c r="N1986" s="10">
        <v>0.39999999999999997</v>
      </c>
      <c r="O1986" s="4" t="s">
        <v>83</v>
      </c>
    </row>
    <row r="1987" spans="1:15" ht="14.25" customHeight="1" x14ac:dyDescent="0.25">
      <c r="A1987" s="4" t="s">
        <v>30</v>
      </c>
      <c r="B1987" s="4">
        <v>1128299</v>
      </c>
      <c r="C1987" s="5">
        <v>44457</v>
      </c>
      <c r="D1987" s="37">
        <v>2021</v>
      </c>
      <c r="E1987" s="5" t="str">
        <f>TEXT(Sales[[#This Row],[Invoice Date]],"mmm")</f>
        <v>Sep</v>
      </c>
      <c r="F1987" s="4" t="s">
        <v>27</v>
      </c>
      <c r="G1987" s="4" t="s">
        <v>81</v>
      </c>
      <c r="H1987" s="4" t="s">
        <v>82</v>
      </c>
      <c r="I1987" s="6" t="s">
        <v>20</v>
      </c>
      <c r="J1987" s="7">
        <v>45.000000000000014</v>
      </c>
      <c r="K1987" s="8">
        <v>300</v>
      </c>
      <c r="L1987" s="9">
        <f t="shared" ref="L1987:L2050" si="31">J1987*K1987</f>
        <v>13500.000000000004</v>
      </c>
      <c r="M1987" s="9">
        <v>54000.000000000007</v>
      </c>
      <c r="N1987" s="10">
        <v>0.39999999999999997</v>
      </c>
      <c r="O1987" s="4" t="s">
        <v>83</v>
      </c>
    </row>
    <row r="1988" spans="1:15" ht="14.25" customHeight="1" x14ac:dyDescent="0.25">
      <c r="A1988" s="4" t="s">
        <v>30</v>
      </c>
      <c r="B1988" s="4">
        <v>1128299</v>
      </c>
      <c r="C1988" s="5">
        <v>44457</v>
      </c>
      <c r="D1988" s="37">
        <v>2021</v>
      </c>
      <c r="E1988" s="5" t="str">
        <f>TEXT(Sales[[#This Row],[Invoice Date]],"mmm")</f>
        <v>Sep</v>
      </c>
      <c r="F1988" s="4" t="s">
        <v>27</v>
      </c>
      <c r="G1988" s="4" t="s">
        <v>81</v>
      </c>
      <c r="H1988" s="4" t="s">
        <v>82</v>
      </c>
      <c r="I1988" s="6" t="s">
        <v>21</v>
      </c>
      <c r="J1988" s="7">
        <v>45.000000000000014</v>
      </c>
      <c r="K1988" s="8">
        <v>250</v>
      </c>
      <c r="L1988" s="9">
        <f t="shared" si="31"/>
        <v>11250.000000000004</v>
      </c>
      <c r="M1988" s="9">
        <v>45000.000000000007</v>
      </c>
      <c r="N1988" s="10">
        <v>0.39999999999999997</v>
      </c>
      <c r="O1988" s="4" t="s">
        <v>83</v>
      </c>
    </row>
    <row r="1989" spans="1:15" ht="14.25" customHeight="1" x14ac:dyDescent="0.25">
      <c r="A1989" s="4" t="s">
        <v>30</v>
      </c>
      <c r="B1989" s="4">
        <v>1128299</v>
      </c>
      <c r="C1989" s="5">
        <v>44457</v>
      </c>
      <c r="D1989" s="37">
        <v>2021</v>
      </c>
      <c r="E1989" s="5" t="str">
        <f>TEXT(Sales[[#This Row],[Invoice Date]],"mmm")</f>
        <v>Sep</v>
      </c>
      <c r="F1989" s="4" t="s">
        <v>27</v>
      </c>
      <c r="G1989" s="4" t="s">
        <v>81</v>
      </c>
      <c r="H1989" s="4" t="s">
        <v>82</v>
      </c>
      <c r="I1989" s="6" t="s">
        <v>22</v>
      </c>
      <c r="J1989" s="7">
        <v>55.000000000000007</v>
      </c>
      <c r="K1989" s="8">
        <v>275</v>
      </c>
      <c r="L1989" s="9">
        <f t="shared" si="31"/>
        <v>15125.000000000002</v>
      </c>
      <c r="M1989" s="9">
        <v>68062.500000000015</v>
      </c>
      <c r="N1989" s="10">
        <v>0.45</v>
      </c>
      <c r="O1989" s="4" t="s">
        <v>83</v>
      </c>
    </row>
    <row r="1990" spans="1:15" ht="14.25" customHeight="1" x14ac:dyDescent="0.25">
      <c r="A1990" s="4" t="s">
        <v>30</v>
      </c>
      <c r="B1990" s="4">
        <v>1128299</v>
      </c>
      <c r="C1990" s="5">
        <v>44457</v>
      </c>
      <c r="D1990" s="37">
        <v>2021</v>
      </c>
      <c r="E1990" s="5" t="str">
        <f>TEXT(Sales[[#This Row],[Invoice Date]],"mmm")</f>
        <v>Sep</v>
      </c>
      <c r="F1990" s="4" t="s">
        <v>27</v>
      </c>
      <c r="G1990" s="4" t="s">
        <v>81</v>
      </c>
      <c r="H1990" s="4" t="s">
        <v>82</v>
      </c>
      <c r="I1990" s="6" t="s">
        <v>23</v>
      </c>
      <c r="J1990" s="7">
        <v>40</v>
      </c>
      <c r="K1990" s="8">
        <v>300</v>
      </c>
      <c r="L1990" s="9">
        <f t="shared" si="31"/>
        <v>12000</v>
      </c>
      <c r="M1990" s="9">
        <v>42000</v>
      </c>
      <c r="N1990" s="10">
        <v>0.35</v>
      </c>
      <c r="O1990" s="4" t="s">
        <v>83</v>
      </c>
    </row>
    <row r="1991" spans="1:15" ht="14.25" customHeight="1" x14ac:dyDescent="0.25">
      <c r="A1991" s="4" t="s">
        <v>30</v>
      </c>
      <c r="B1991" s="4">
        <v>1128299</v>
      </c>
      <c r="C1991" s="5">
        <v>44486</v>
      </c>
      <c r="D1991" s="37">
        <v>2021</v>
      </c>
      <c r="E1991" s="5" t="str">
        <f>TEXT(Sales[[#This Row],[Invoice Date]],"mmm")</f>
        <v>Oct</v>
      </c>
      <c r="F1991" s="4" t="s">
        <v>27</v>
      </c>
      <c r="G1991" s="4" t="s">
        <v>81</v>
      </c>
      <c r="H1991" s="4" t="s">
        <v>82</v>
      </c>
      <c r="I1991" s="6" t="s">
        <v>17</v>
      </c>
      <c r="J1991" s="7">
        <v>35</v>
      </c>
      <c r="K1991" s="8">
        <v>400</v>
      </c>
      <c r="L1991" s="9">
        <f t="shared" si="31"/>
        <v>14000</v>
      </c>
      <c r="M1991" s="9">
        <v>55999.999999999993</v>
      </c>
      <c r="N1991" s="10">
        <v>0.39999999999999997</v>
      </c>
      <c r="O1991" s="4" t="s">
        <v>83</v>
      </c>
    </row>
    <row r="1992" spans="1:15" ht="14.25" customHeight="1" x14ac:dyDescent="0.25">
      <c r="A1992" s="4" t="s">
        <v>30</v>
      </c>
      <c r="B1992" s="4">
        <v>1128299</v>
      </c>
      <c r="C1992" s="5">
        <v>44486</v>
      </c>
      <c r="D1992" s="37">
        <v>2021</v>
      </c>
      <c r="E1992" s="5" t="str">
        <f>TEXT(Sales[[#This Row],[Invoice Date]],"mmm")</f>
        <v>Oct</v>
      </c>
      <c r="F1992" s="4" t="s">
        <v>27</v>
      </c>
      <c r="G1992" s="4" t="s">
        <v>81</v>
      </c>
      <c r="H1992" s="4" t="s">
        <v>82</v>
      </c>
      <c r="I1992" s="6" t="s">
        <v>19</v>
      </c>
      <c r="J1992" s="7">
        <v>50.000000000000014</v>
      </c>
      <c r="K1992" s="8">
        <v>575</v>
      </c>
      <c r="L1992" s="9">
        <f t="shared" si="31"/>
        <v>28750.000000000007</v>
      </c>
      <c r="M1992" s="9">
        <v>115000.00000000001</v>
      </c>
      <c r="N1992" s="10">
        <v>0.39999999999999997</v>
      </c>
      <c r="O1992" s="4" t="s">
        <v>83</v>
      </c>
    </row>
    <row r="1993" spans="1:15" ht="14.25" customHeight="1" x14ac:dyDescent="0.25">
      <c r="A1993" s="4" t="s">
        <v>30</v>
      </c>
      <c r="B1993" s="4">
        <v>1128299</v>
      </c>
      <c r="C1993" s="5">
        <v>44486</v>
      </c>
      <c r="D1993" s="37">
        <v>2021</v>
      </c>
      <c r="E1993" s="5" t="str">
        <f>TEXT(Sales[[#This Row],[Invoice Date]],"mmm")</f>
        <v>Oct</v>
      </c>
      <c r="F1993" s="4" t="s">
        <v>27</v>
      </c>
      <c r="G1993" s="4" t="s">
        <v>81</v>
      </c>
      <c r="H1993" s="4" t="s">
        <v>82</v>
      </c>
      <c r="I1993" s="6" t="s">
        <v>20</v>
      </c>
      <c r="J1993" s="7">
        <v>45.000000000000014</v>
      </c>
      <c r="K1993" s="8">
        <v>400</v>
      </c>
      <c r="L1993" s="9">
        <f t="shared" si="31"/>
        <v>18000.000000000007</v>
      </c>
      <c r="M1993" s="9">
        <v>72000.000000000015</v>
      </c>
      <c r="N1993" s="10">
        <v>0.39999999999999997</v>
      </c>
      <c r="O1993" s="4" t="s">
        <v>83</v>
      </c>
    </row>
    <row r="1994" spans="1:15" ht="14.25" customHeight="1" x14ac:dyDescent="0.25">
      <c r="A1994" s="4" t="s">
        <v>30</v>
      </c>
      <c r="B1994" s="4">
        <v>1128299</v>
      </c>
      <c r="C1994" s="5">
        <v>44486</v>
      </c>
      <c r="D1994" s="37">
        <v>2021</v>
      </c>
      <c r="E1994" s="5" t="str">
        <f>TEXT(Sales[[#This Row],[Invoice Date]],"mmm")</f>
        <v>Oct</v>
      </c>
      <c r="F1994" s="4" t="s">
        <v>27</v>
      </c>
      <c r="G1994" s="4" t="s">
        <v>81</v>
      </c>
      <c r="H1994" s="4" t="s">
        <v>82</v>
      </c>
      <c r="I1994" s="6" t="s">
        <v>21</v>
      </c>
      <c r="J1994" s="7">
        <v>40.000000000000007</v>
      </c>
      <c r="K1994" s="8">
        <v>375</v>
      </c>
      <c r="L1994" s="9">
        <f t="shared" si="31"/>
        <v>15000.000000000002</v>
      </c>
      <c r="M1994" s="9">
        <v>60000.000000000007</v>
      </c>
      <c r="N1994" s="10">
        <v>0.39999999999999997</v>
      </c>
      <c r="O1994" s="4" t="s">
        <v>83</v>
      </c>
    </row>
    <row r="1995" spans="1:15" ht="14.25" customHeight="1" x14ac:dyDescent="0.25">
      <c r="A1995" s="4" t="s">
        <v>30</v>
      </c>
      <c r="B1995" s="4">
        <v>1128299</v>
      </c>
      <c r="C1995" s="5">
        <v>44486</v>
      </c>
      <c r="D1995" s="37">
        <v>2021</v>
      </c>
      <c r="E1995" s="5" t="str">
        <f>TEXT(Sales[[#This Row],[Invoice Date]],"mmm")</f>
        <v>Oct</v>
      </c>
      <c r="F1995" s="4" t="s">
        <v>27</v>
      </c>
      <c r="G1995" s="4" t="s">
        <v>81</v>
      </c>
      <c r="H1995" s="4" t="s">
        <v>82</v>
      </c>
      <c r="I1995" s="6" t="s">
        <v>22</v>
      </c>
      <c r="J1995" s="7">
        <v>50</v>
      </c>
      <c r="K1995" s="8">
        <v>350</v>
      </c>
      <c r="L1995" s="9">
        <f t="shared" si="31"/>
        <v>17500</v>
      </c>
      <c r="M1995" s="9">
        <v>78750</v>
      </c>
      <c r="N1995" s="10">
        <v>0.45</v>
      </c>
      <c r="O1995" s="4" t="s">
        <v>83</v>
      </c>
    </row>
    <row r="1996" spans="1:15" ht="14.25" customHeight="1" x14ac:dyDescent="0.25">
      <c r="A1996" s="4" t="s">
        <v>30</v>
      </c>
      <c r="B1996" s="4">
        <v>1128299</v>
      </c>
      <c r="C1996" s="5">
        <v>44486</v>
      </c>
      <c r="D1996" s="37">
        <v>2021</v>
      </c>
      <c r="E1996" s="5" t="str">
        <f>TEXT(Sales[[#This Row],[Invoice Date]],"mmm")</f>
        <v>Oct</v>
      </c>
      <c r="F1996" s="4" t="s">
        <v>27</v>
      </c>
      <c r="G1996" s="4" t="s">
        <v>81</v>
      </c>
      <c r="H1996" s="4" t="s">
        <v>82</v>
      </c>
      <c r="I1996" s="6" t="s">
        <v>23</v>
      </c>
      <c r="J1996" s="7">
        <v>55.000000000000007</v>
      </c>
      <c r="K1996" s="8">
        <v>400</v>
      </c>
      <c r="L1996" s="9">
        <f t="shared" si="31"/>
        <v>22000.000000000004</v>
      </c>
      <c r="M1996" s="9">
        <v>77000</v>
      </c>
      <c r="N1996" s="10">
        <v>0.35</v>
      </c>
      <c r="O1996" s="4" t="s">
        <v>83</v>
      </c>
    </row>
    <row r="1997" spans="1:15" ht="14.25" customHeight="1" x14ac:dyDescent="0.25">
      <c r="A1997" s="4" t="s">
        <v>30</v>
      </c>
      <c r="B1997" s="4">
        <v>1128299</v>
      </c>
      <c r="C1997" s="5">
        <v>44517</v>
      </c>
      <c r="D1997" s="37">
        <v>2021</v>
      </c>
      <c r="E1997" s="5" t="str">
        <f>TEXT(Sales[[#This Row],[Invoice Date]],"mmm")</f>
        <v>Nov</v>
      </c>
      <c r="F1997" s="4" t="s">
        <v>27</v>
      </c>
      <c r="G1997" s="4" t="s">
        <v>81</v>
      </c>
      <c r="H1997" s="4" t="s">
        <v>82</v>
      </c>
      <c r="I1997" s="6" t="s">
        <v>17</v>
      </c>
      <c r="J1997" s="7">
        <v>40.000000000000007</v>
      </c>
      <c r="K1997" s="8">
        <v>625</v>
      </c>
      <c r="L1997" s="9">
        <f t="shared" si="31"/>
        <v>25000.000000000004</v>
      </c>
      <c r="M1997" s="9">
        <v>100000.00000000001</v>
      </c>
      <c r="N1997" s="10">
        <v>0.39999999999999997</v>
      </c>
      <c r="O1997" s="4" t="s">
        <v>83</v>
      </c>
    </row>
    <row r="1998" spans="1:15" ht="14.25" customHeight="1" x14ac:dyDescent="0.25">
      <c r="A1998" s="4" t="s">
        <v>30</v>
      </c>
      <c r="B1998" s="4">
        <v>1128299</v>
      </c>
      <c r="C1998" s="5">
        <v>44517</v>
      </c>
      <c r="D1998" s="37">
        <v>2021</v>
      </c>
      <c r="E1998" s="5" t="str">
        <f>TEXT(Sales[[#This Row],[Invoice Date]],"mmm")</f>
        <v>Nov</v>
      </c>
      <c r="F1998" s="4" t="s">
        <v>27</v>
      </c>
      <c r="G1998" s="4" t="s">
        <v>81</v>
      </c>
      <c r="H1998" s="4" t="s">
        <v>82</v>
      </c>
      <c r="I1998" s="6" t="s">
        <v>19</v>
      </c>
      <c r="J1998" s="7">
        <v>45.000000000000014</v>
      </c>
      <c r="K1998" s="8">
        <v>700</v>
      </c>
      <c r="L1998" s="9">
        <f t="shared" si="31"/>
        <v>31500.000000000011</v>
      </c>
      <c r="M1998" s="9">
        <v>126000.00000000003</v>
      </c>
      <c r="N1998" s="10">
        <v>0.39999999999999997</v>
      </c>
      <c r="O1998" s="4" t="s">
        <v>83</v>
      </c>
    </row>
    <row r="1999" spans="1:15" ht="14.25" customHeight="1" x14ac:dyDescent="0.25">
      <c r="A1999" s="4" t="s">
        <v>30</v>
      </c>
      <c r="B1999" s="4">
        <v>1128299</v>
      </c>
      <c r="C1999" s="5">
        <v>44517</v>
      </c>
      <c r="D1999" s="37">
        <v>2021</v>
      </c>
      <c r="E1999" s="5" t="str">
        <f>TEXT(Sales[[#This Row],[Invoice Date]],"mmm")</f>
        <v>Nov</v>
      </c>
      <c r="F1999" s="4" t="s">
        <v>27</v>
      </c>
      <c r="G1999" s="4" t="s">
        <v>81</v>
      </c>
      <c r="H1999" s="4" t="s">
        <v>82</v>
      </c>
      <c r="I1999" s="6" t="s">
        <v>20</v>
      </c>
      <c r="J1999" s="7">
        <v>40.000000000000007</v>
      </c>
      <c r="K1999" s="8">
        <v>525</v>
      </c>
      <c r="L1999" s="9">
        <f t="shared" si="31"/>
        <v>21000.000000000004</v>
      </c>
      <c r="M1999" s="9">
        <v>84000</v>
      </c>
      <c r="N1999" s="10">
        <v>0.39999999999999997</v>
      </c>
      <c r="O1999" s="4" t="s">
        <v>83</v>
      </c>
    </row>
    <row r="2000" spans="1:15" ht="14.25" customHeight="1" x14ac:dyDescent="0.25">
      <c r="A2000" s="4" t="s">
        <v>30</v>
      </c>
      <c r="B2000" s="4">
        <v>1128299</v>
      </c>
      <c r="C2000" s="5">
        <v>44517</v>
      </c>
      <c r="D2000" s="37">
        <v>2021</v>
      </c>
      <c r="E2000" s="5" t="str">
        <f>TEXT(Sales[[#This Row],[Invoice Date]],"mmm")</f>
        <v>Nov</v>
      </c>
      <c r="F2000" s="4" t="s">
        <v>27</v>
      </c>
      <c r="G2000" s="4" t="s">
        <v>81</v>
      </c>
      <c r="H2000" s="4" t="s">
        <v>82</v>
      </c>
      <c r="I2000" s="6" t="s">
        <v>21</v>
      </c>
      <c r="J2000" s="7">
        <v>50.000000000000014</v>
      </c>
      <c r="K2000" s="8">
        <v>500</v>
      </c>
      <c r="L2000" s="9">
        <f t="shared" si="31"/>
        <v>25000.000000000007</v>
      </c>
      <c r="M2000" s="9">
        <v>100000.00000000001</v>
      </c>
      <c r="N2000" s="10">
        <v>0.39999999999999997</v>
      </c>
      <c r="O2000" s="4" t="s">
        <v>83</v>
      </c>
    </row>
    <row r="2001" spans="1:15" ht="14.25" customHeight="1" x14ac:dyDescent="0.25">
      <c r="A2001" s="4" t="s">
        <v>30</v>
      </c>
      <c r="B2001" s="4">
        <v>1128299</v>
      </c>
      <c r="C2001" s="5">
        <v>44517</v>
      </c>
      <c r="D2001" s="37">
        <v>2021</v>
      </c>
      <c r="E2001" s="5" t="str">
        <f>TEXT(Sales[[#This Row],[Invoice Date]],"mmm")</f>
        <v>Nov</v>
      </c>
      <c r="F2001" s="4" t="s">
        <v>27</v>
      </c>
      <c r="G2001" s="4" t="s">
        <v>81</v>
      </c>
      <c r="H2001" s="4" t="s">
        <v>82</v>
      </c>
      <c r="I2001" s="6" t="s">
        <v>22</v>
      </c>
      <c r="J2001" s="7">
        <v>70</v>
      </c>
      <c r="K2001" s="8">
        <v>475</v>
      </c>
      <c r="L2001" s="9">
        <f t="shared" si="31"/>
        <v>33250</v>
      </c>
      <c r="M2001" s="9">
        <v>149625</v>
      </c>
      <c r="N2001" s="10">
        <v>0.45</v>
      </c>
      <c r="O2001" s="4" t="s">
        <v>83</v>
      </c>
    </row>
    <row r="2002" spans="1:15" ht="14.25" customHeight="1" x14ac:dyDescent="0.25">
      <c r="A2002" s="4" t="s">
        <v>30</v>
      </c>
      <c r="B2002" s="4">
        <v>1128299</v>
      </c>
      <c r="C2002" s="5">
        <v>44517</v>
      </c>
      <c r="D2002" s="37">
        <v>2021</v>
      </c>
      <c r="E2002" s="5" t="str">
        <f>TEXT(Sales[[#This Row],[Invoice Date]],"mmm")</f>
        <v>Nov</v>
      </c>
      <c r="F2002" s="4" t="s">
        <v>27</v>
      </c>
      <c r="G2002" s="4" t="s">
        <v>81</v>
      </c>
      <c r="H2002" s="4" t="s">
        <v>82</v>
      </c>
      <c r="I2002" s="6" t="s">
        <v>23</v>
      </c>
      <c r="J2002" s="7">
        <v>85.000000000000014</v>
      </c>
      <c r="K2002" s="8">
        <v>600</v>
      </c>
      <c r="L2002" s="9">
        <f t="shared" si="31"/>
        <v>51000.000000000007</v>
      </c>
      <c r="M2002" s="9">
        <v>178500</v>
      </c>
      <c r="N2002" s="10">
        <v>0.35</v>
      </c>
      <c r="O2002" s="4" t="s">
        <v>83</v>
      </c>
    </row>
    <row r="2003" spans="1:15" ht="14.25" customHeight="1" x14ac:dyDescent="0.25">
      <c r="A2003" s="4" t="s">
        <v>30</v>
      </c>
      <c r="B2003" s="4">
        <v>1128299</v>
      </c>
      <c r="C2003" s="5">
        <v>44546</v>
      </c>
      <c r="D2003" s="37">
        <v>2021</v>
      </c>
      <c r="E2003" s="5" t="str">
        <f>TEXT(Sales[[#This Row],[Invoice Date]],"mmm")</f>
        <v>Dec</v>
      </c>
      <c r="F2003" s="4" t="s">
        <v>27</v>
      </c>
      <c r="G2003" s="4" t="s">
        <v>81</v>
      </c>
      <c r="H2003" s="4" t="s">
        <v>82</v>
      </c>
      <c r="I2003" s="6" t="s">
        <v>17</v>
      </c>
      <c r="J2003" s="7">
        <v>70.000000000000014</v>
      </c>
      <c r="K2003" s="8">
        <v>800</v>
      </c>
      <c r="L2003" s="9">
        <f t="shared" si="31"/>
        <v>56000.000000000015</v>
      </c>
      <c r="M2003" s="9">
        <v>224000.00000000003</v>
      </c>
      <c r="N2003" s="10">
        <v>0.39999999999999997</v>
      </c>
      <c r="O2003" s="4" t="s">
        <v>83</v>
      </c>
    </row>
    <row r="2004" spans="1:15" ht="14.25" customHeight="1" x14ac:dyDescent="0.25">
      <c r="A2004" s="4" t="s">
        <v>30</v>
      </c>
      <c r="B2004" s="4">
        <v>1128299</v>
      </c>
      <c r="C2004" s="5">
        <v>44546</v>
      </c>
      <c r="D2004" s="37">
        <v>2021</v>
      </c>
      <c r="E2004" s="5" t="str">
        <f>TEXT(Sales[[#This Row],[Invoice Date]],"mmm")</f>
        <v>Dec</v>
      </c>
      <c r="F2004" s="4" t="s">
        <v>27</v>
      </c>
      <c r="G2004" s="4" t="s">
        <v>81</v>
      </c>
      <c r="H2004" s="4" t="s">
        <v>82</v>
      </c>
      <c r="I2004" s="6" t="s">
        <v>19</v>
      </c>
      <c r="J2004" s="7">
        <v>80.000000000000028</v>
      </c>
      <c r="K2004" s="8">
        <v>800</v>
      </c>
      <c r="L2004" s="9">
        <f t="shared" si="31"/>
        <v>64000.000000000022</v>
      </c>
      <c r="M2004" s="9">
        <v>256000.00000000006</v>
      </c>
      <c r="N2004" s="10">
        <v>0.39999999999999997</v>
      </c>
      <c r="O2004" s="4" t="s">
        <v>83</v>
      </c>
    </row>
    <row r="2005" spans="1:15" ht="14.25" customHeight="1" x14ac:dyDescent="0.25">
      <c r="A2005" s="4" t="s">
        <v>14</v>
      </c>
      <c r="B2005" s="4">
        <v>1128299</v>
      </c>
      <c r="C2005" s="5">
        <v>44546</v>
      </c>
      <c r="D2005" s="37">
        <v>2021</v>
      </c>
      <c r="E2005" s="5" t="str">
        <f>TEXT(Sales[[#This Row],[Invoice Date]],"mmm")</f>
        <v>Dec</v>
      </c>
      <c r="F2005" s="4" t="s">
        <v>27</v>
      </c>
      <c r="G2005" s="4" t="s">
        <v>81</v>
      </c>
      <c r="H2005" s="4" t="s">
        <v>82</v>
      </c>
      <c r="I2005" s="6" t="s">
        <v>20</v>
      </c>
      <c r="J2005" s="7">
        <v>75.000000000000028</v>
      </c>
      <c r="K2005" s="8">
        <v>600</v>
      </c>
      <c r="L2005" s="9">
        <f t="shared" si="31"/>
        <v>45000.000000000015</v>
      </c>
      <c r="M2005" s="9">
        <v>180000.00000000006</v>
      </c>
      <c r="N2005" s="10">
        <v>0.39999999999999997</v>
      </c>
      <c r="O2005" s="4" t="s">
        <v>83</v>
      </c>
    </row>
    <row r="2006" spans="1:15" ht="14.25" customHeight="1" x14ac:dyDescent="0.25">
      <c r="A2006" s="4" t="s">
        <v>14</v>
      </c>
      <c r="B2006" s="4">
        <v>1128299</v>
      </c>
      <c r="C2006" s="5">
        <v>44546</v>
      </c>
      <c r="D2006" s="37">
        <v>2021</v>
      </c>
      <c r="E2006" s="5" t="str">
        <f>TEXT(Sales[[#This Row],[Invoice Date]],"mmm")</f>
        <v>Dec</v>
      </c>
      <c r="F2006" s="4" t="s">
        <v>27</v>
      </c>
      <c r="G2006" s="4" t="s">
        <v>81</v>
      </c>
      <c r="H2006" s="4" t="s">
        <v>82</v>
      </c>
      <c r="I2006" s="6" t="s">
        <v>21</v>
      </c>
      <c r="J2006" s="7">
        <v>75.000000000000028</v>
      </c>
      <c r="K2006" s="8">
        <v>600</v>
      </c>
      <c r="L2006" s="9">
        <f t="shared" si="31"/>
        <v>45000.000000000015</v>
      </c>
      <c r="M2006" s="9">
        <v>180000.00000000006</v>
      </c>
      <c r="N2006" s="10">
        <v>0.39999999999999997</v>
      </c>
      <c r="O2006" s="4" t="s">
        <v>83</v>
      </c>
    </row>
    <row r="2007" spans="1:15" ht="14.25" customHeight="1" x14ac:dyDescent="0.25">
      <c r="A2007" s="4" t="s">
        <v>14</v>
      </c>
      <c r="B2007" s="4">
        <v>1128299</v>
      </c>
      <c r="C2007" s="5">
        <v>44546</v>
      </c>
      <c r="D2007" s="37">
        <v>2021</v>
      </c>
      <c r="E2007" s="5" t="str">
        <f>TEXT(Sales[[#This Row],[Invoice Date]],"mmm")</f>
        <v>Dec</v>
      </c>
      <c r="F2007" s="4" t="s">
        <v>27</v>
      </c>
      <c r="G2007" s="4" t="s">
        <v>81</v>
      </c>
      <c r="H2007" s="4" t="s">
        <v>82</v>
      </c>
      <c r="I2007" s="6" t="s">
        <v>22</v>
      </c>
      <c r="J2007" s="7">
        <v>85.000000000000014</v>
      </c>
      <c r="K2007" s="8">
        <v>525</v>
      </c>
      <c r="L2007" s="9">
        <f t="shared" si="31"/>
        <v>44625.000000000007</v>
      </c>
      <c r="M2007" s="9">
        <v>200812.50000000003</v>
      </c>
      <c r="N2007" s="10">
        <v>0.45</v>
      </c>
      <c r="O2007" s="4" t="s">
        <v>83</v>
      </c>
    </row>
    <row r="2008" spans="1:15" ht="14.25" customHeight="1" x14ac:dyDescent="0.25">
      <c r="A2008" s="4" t="s">
        <v>14</v>
      </c>
      <c r="B2008" s="4">
        <v>1128299</v>
      </c>
      <c r="C2008" s="5">
        <v>44546</v>
      </c>
      <c r="D2008" s="37">
        <v>2021</v>
      </c>
      <c r="E2008" s="5" t="str">
        <f>TEXT(Sales[[#This Row],[Invoice Date]],"mmm")</f>
        <v>Dec</v>
      </c>
      <c r="F2008" s="4" t="s">
        <v>27</v>
      </c>
      <c r="G2008" s="4" t="s">
        <v>81</v>
      </c>
      <c r="H2008" s="4" t="s">
        <v>82</v>
      </c>
      <c r="I2008" s="6" t="s">
        <v>23</v>
      </c>
      <c r="J2008" s="7">
        <v>90.000000000000028</v>
      </c>
      <c r="K2008" s="8">
        <v>625</v>
      </c>
      <c r="L2008" s="9">
        <f t="shared" si="31"/>
        <v>56250.000000000015</v>
      </c>
      <c r="M2008" s="9">
        <v>196875.00000000006</v>
      </c>
      <c r="N2008" s="10">
        <v>0.35</v>
      </c>
      <c r="O2008" s="4" t="s">
        <v>83</v>
      </c>
    </row>
    <row r="2009" spans="1:15" ht="14.25" customHeight="1" x14ac:dyDescent="0.25">
      <c r="A2009" s="4" t="s">
        <v>14</v>
      </c>
      <c r="B2009" s="4">
        <v>1197831</v>
      </c>
      <c r="C2009" s="5">
        <v>44201</v>
      </c>
      <c r="D2009" s="37">
        <v>2021</v>
      </c>
      <c r="E2009" s="5" t="str">
        <f>TEXT(Sales[[#This Row],[Invoice Date]],"mmm")</f>
        <v>Jan</v>
      </c>
      <c r="F2009" s="4" t="s">
        <v>27</v>
      </c>
      <c r="G2009" s="4" t="s">
        <v>81</v>
      </c>
      <c r="H2009" s="4" t="s">
        <v>82</v>
      </c>
      <c r="I2009" s="6" t="s">
        <v>17</v>
      </c>
      <c r="J2009" s="7">
        <v>20</v>
      </c>
      <c r="K2009" s="8">
        <v>675</v>
      </c>
      <c r="L2009" s="9">
        <f t="shared" si="31"/>
        <v>13500</v>
      </c>
      <c r="M2009" s="9">
        <v>40500</v>
      </c>
      <c r="N2009" s="10">
        <v>0.3</v>
      </c>
      <c r="O2009" s="4" t="s">
        <v>83</v>
      </c>
    </row>
    <row r="2010" spans="1:15" ht="14.25" customHeight="1" x14ac:dyDescent="0.25">
      <c r="A2010" s="4" t="s">
        <v>14</v>
      </c>
      <c r="B2010" s="4">
        <v>1197831</v>
      </c>
      <c r="C2010" s="5">
        <v>44201</v>
      </c>
      <c r="D2010" s="37">
        <v>2021</v>
      </c>
      <c r="E2010" s="5" t="str">
        <f>TEXT(Sales[[#This Row],[Invoice Date]],"mmm")</f>
        <v>Jan</v>
      </c>
      <c r="F2010" s="4" t="s">
        <v>27</v>
      </c>
      <c r="G2010" s="4" t="s">
        <v>81</v>
      </c>
      <c r="H2010" s="4" t="s">
        <v>82</v>
      </c>
      <c r="I2010" s="6" t="s">
        <v>19</v>
      </c>
      <c r="J2010" s="7">
        <v>30</v>
      </c>
      <c r="K2010" s="8">
        <v>675</v>
      </c>
      <c r="L2010" s="9">
        <f t="shared" si="31"/>
        <v>20250</v>
      </c>
      <c r="M2010" s="9">
        <v>60750</v>
      </c>
      <c r="N2010" s="10">
        <v>0.3</v>
      </c>
      <c r="O2010" s="4" t="s">
        <v>83</v>
      </c>
    </row>
    <row r="2011" spans="1:15" ht="14.25" customHeight="1" x14ac:dyDescent="0.25">
      <c r="A2011" s="4" t="s">
        <v>14</v>
      </c>
      <c r="B2011" s="4">
        <v>1197831</v>
      </c>
      <c r="C2011" s="5">
        <v>44201</v>
      </c>
      <c r="D2011" s="37">
        <v>2021</v>
      </c>
      <c r="E2011" s="5" t="str">
        <f>TEXT(Sales[[#This Row],[Invoice Date]],"mmm")</f>
        <v>Jan</v>
      </c>
      <c r="F2011" s="4" t="s">
        <v>27</v>
      </c>
      <c r="G2011" s="4" t="s">
        <v>81</v>
      </c>
      <c r="H2011" s="4" t="s">
        <v>82</v>
      </c>
      <c r="I2011" s="6" t="s">
        <v>20</v>
      </c>
      <c r="J2011" s="7">
        <v>30</v>
      </c>
      <c r="K2011" s="8">
        <v>475</v>
      </c>
      <c r="L2011" s="9">
        <f t="shared" si="31"/>
        <v>14250</v>
      </c>
      <c r="M2011" s="9">
        <v>42750</v>
      </c>
      <c r="N2011" s="10">
        <v>0.3</v>
      </c>
      <c r="O2011" s="4" t="s">
        <v>83</v>
      </c>
    </row>
    <row r="2012" spans="1:15" ht="14.25" customHeight="1" x14ac:dyDescent="0.25">
      <c r="A2012" s="4" t="s">
        <v>14</v>
      </c>
      <c r="B2012" s="4">
        <v>1197831</v>
      </c>
      <c r="C2012" s="5">
        <v>44201</v>
      </c>
      <c r="D2012" s="37">
        <v>2021</v>
      </c>
      <c r="E2012" s="5" t="str">
        <f>TEXT(Sales[[#This Row],[Invoice Date]],"mmm")</f>
        <v>Jan</v>
      </c>
      <c r="F2012" s="4" t="s">
        <v>27</v>
      </c>
      <c r="G2012" s="4" t="s">
        <v>81</v>
      </c>
      <c r="H2012" s="4" t="s">
        <v>82</v>
      </c>
      <c r="I2012" s="6" t="s">
        <v>21</v>
      </c>
      <c r="J2012" s="7">
        <v>35</v>
      </c>
      <c r="K2012" s="8">
        <v>475</v>
      </c>
      <c r="L2012" s="9">
        <f t="shared" si="31"/>
        <v>16625</v>
      </c>
      <c r="M2012" s="9">
        <v>66500</v>
      </c>
      <c r="N2012" s="10">
        <v>0.4</v>
      </c>
      <c r="O2012" s="4" t="s">
        <v>83</v>
      </c>
    </row>
    <row r="2013" spans="1:15" ht="14.25" customHeight="1" x14ac:dyDescent="0.25">
      <c r="A2013" s="4" t="s">
        <v>14</v>
      </c>
      <c r="B2013" s="4">
        <v>1197831</v>
      </c>
      <c r="C2013" s="5">
        <v>44201</v>
      </c>
      <c r="D2013" s="37">
        <v>2021</v>
      </c>
      <c r="E2013" s="5" t="str">
        <f>TEXT(Sales[[#This Row],[Invoice Date]],"mmm")</f>
        <v>Jan</v>
      </c>
      <c r="F2013" s="4" t="s">
        <v>27</v>
      </c>
      <c r="G2013" s="4" t="s">
        <v>81</v>
      </c>
      <c r="H2013" s="4" t="s">
        <v>82</v>
      </c>
      <c r="I2013" s="6" t="s">
        <v>22</v>
      </c>
      <c r="J2013" s="7">
        <v>40</v>
      </c>
      <c r="K2013" s="8">
        <v>325</v>
      </c>
      <c r="L2013" s="9">
        <f t="shared" si="31"/>
        <v>13000</v>
      </c>
      <c r="M2013" s="9">
        <v>32500</v>
      </c>
      <c r="N2013" s="10">
        <v>0.25</v>
      </c>
      <c r="O2013" s="4" t="s">
        <v>83</v>
      </c>
    </row>
    <row r="2014" spans="1:15" ht="14.25" customHeight="1" x14ac:dyDescent="0.25">
      <c r="A2014" s="4" t="s">
        <v>30</v>
      </c>
      <c r="B2014" s="4">
        <v>1197831</v>
      </c>
      <c r="C2014" s="5">
        <v>44201</v>
      </c>
      <c r="D2014" s="37">
        <v>2021</v>
      </c>
      <c r="E2014" s="5" t="str">
        <f>TEXT(Sales[[#This Row],[Invoice Date]],"mmm")</f>
        <v>Jan</v>
      </c>
      <c r="F2014" s="4" t="s">
        <v>27</v>
      </c>
      <c r="G2014" s="4" t="s">
        <v>81</v>
      </c>
      <c r="H2014" s="4" t="s">
        <v>82</v>
      </c>
      <c r="I2014" s="6" t="s">
        <v>23</v>
      </c>
      <c r="J2014" s="7">
        <v>35</v>
      </c>
      <c r="K2014" s="8">
        <v>475</v>
      </c>
      <c r="L2014" s="9">
        <f t="shared" si="31"/>
        <v>16625</v>
      </c>
      <c r="M2014" s="9">
        <v>74812.5</v>
      </c>
      <c r="N2014" s="10">
        <v>0.45</v>
      </c>
      <c r="O2014" s="4" t="s">
        <v>83</v>
      </c>
    </row>
    <row r="2015" spans="1:15" ht="14.25" customHeight="1" x14ac:dyDescent="0.25">
      <c r="A2015" s="4" t="s">
        <v>14</v>
      </c>
      <c r="B2015" s="4">
        <v>1197831</v>
      </c>
      <c r="C2015" s="5">
        <v>44231</v>
      </c>
      <c r="D2015" s="37">
        <v>2021</v>
      </c>
      <c r="E2015" s="5" t="str">
        <f>TEXT(Sales[[#This Row],[Invoice Date]],"mmm")</f>
        <v>Feb</v>
      </c>
      <c r="F2015" s="4" t="s">
        <v>27</v>
      </c>
      <c r="G2015" s="4" t="s">
        <v>81</v>
      </c>
      <c r="H2015" s="4" t="s">
        <v>82</v>
      </c>
      <c r="I2015" s="6" t="s">
        <v>17</v>
      </c>
      <c r="J2015" s="7">
        <v>25</v>
      </c>
      <c r="K2015" s="8">
        <v>625</v>
      </c>
      <c r="L2015" s="9">
        <f t="shared" si="31"/>
        <v>15625</v>
      </c>
      <c r="M2015" s="9">
        <v>46875</v>
      </c>
      <c r="N2015" s="10">
        <v>0.3</v>
      </c>
      <c r="O2015" s="4" t="s">
        <v>83</v>
      </c>
    </row>
    <row r="2016" spans="1:15" ht="14.25" customHeight="1" x14ac:dyDescent="0.25">
      <c r="A2016" s="4" t="s">
        <v>14</v>
      </c>
      <c r="B2016" s="4">
        <v>1197831</v>
      </c>
      <c r="C2016" s="5">
        <v>44231</v>
      </c>
      <c r="D2016" s="37">
        <v>2021</v>
      </c>
      <c r="E2016" s="5" t="str">
        <f>TEXT(Sales[[#This Row],[Invoice Date]],"mmm")</f>
        <v>Feb</v>
      </c>
      <c r="F2016" s="4" t="s">
        <v>27</v>
      </c>
      <c r="G2016" s="4" t="s">
        <v>81</v>
      </c>
      <c r="H2016" s="4" t="s">
        <v>82</v>
      </c>
      <c r="I2016" s="6" t="s">
        <v>19</v>
      </c>
      <c r="J2016" s="7">
        <v>35</v>
      </c>
      <c r="K2016" s="8">
        <v>600</v>
      </c>
      <c r="L2016" s="9">
        <f t="shared" si="31"/>
        <v>21000</v>
      </c>
      <c r="M2016" s="9">
        <v>63000</v>
      </c>
      <c r="N2016" s="10">
        <v>0.3</v>
      </c>
      <c r="O2016" s="4" t="s">
        <v>83</v>
      </c>
    </row>
    <row r="2017" spans="1:15" ht="14.25" customHeight="1" x14ac:dyDescent="0.25">
      <c r="A2017" s="4" t="s">
        <v>14</v>
      </c>
      <c r="B2017" s="4">
        <v>1197831</v>
      </c>
      <c r="C2017" s="5">
        <v>44231</v>
      </c>
      <c r="D2017" s="37">
        <v>2021</v>
      </c>
      <c r="E2017" s="5" t="str">
        <f>TEXT(Sales[[#This Row],[Invoice Date]],"mmm")</f>
        <v>Feb</v>
      </c>
      <c r="F2017" s="4" t="s">
        <v>27</v>
      </c>
      <c r="G2017" s="4" t="s">
        <v>81</v>
      </c>
      <c r="H2017" s="4" t="s">
        <v>82</v>
      </c>
      <c r="I2017" s="6" t="s">
        <v>20</v>
      </c>
      <c r="J2017" s="7">
        <v>35</v>
      </c>
      <c r="K2017" s="8">
        <v>425</v>
      </c>
      <c r="L2017" s="9">
        <f t="shared" si="31"/>
        <v>14875</v>
      </c>
      <c r="M2017" s="9">
        <v>44625</v>
      </c>
      <c r="N2017" s="10">
        <v>0.3</v>
      </c>
      <c r="O2017" s="4" t="s">
        <v>83</v>
      </c>
    </row>
    <row r="2018" spans="1:15" ht="14.25" customHeight="1" x14ac:dyDescent="0.25">
      <c r="A2018" s="4" t="s">
        <v>14</v>
      </c>
      <c r="B2018" s="4">
        <v>1197831</v>
      </c>
      <c r="C2018" s="5">
        <v>44231</v>
      </c>
      <c r="D2018" s="37">
        <v>2021</v>
      </c>
      <c r="E2018" s="5" t="str">
        <f>TEXT(Sales[[#This Row],[Invoice Date]],"mmm")</f>
        <v>Feb</v>
      </c>
      <c r="F2018" s="4" t="s">
        <v>31</v>
      </c>
      <c r="G2018" s="4" t="s">
        <v>84</v>
      </c>
      <c r="H2018" s="4" t="s">
        <v>85</v>
      </c>
      <c r="I2018" s="6" t="s">
        <v>21</v>
      </c>
      <c r="J2018" s="7">
        <v>35</v>
      </c>
      <c r="K2018" s="8">
        <v>375</v>
      </c>
      <c r="L2018" s="9">
        <f t="shared" si="31"/>
        <v>13125</v>
      </c>
      <c r="M2018" s="9">
        <v>52500</v>
      </c>
      <c r="N2018" s="10">
        <v>0.4</v>
      </c>
      <c r="O2018" s="4" t="s">
        <v>83</v>
      </c>
    </row>
    <row r="2019" spans="1:15" ht="14.25" customHeight="1" x14ac:dyDescent="0.25">
      <c r="A2019" s="4" t="s">
        <v>14</v>
      </c>
      <c r="B2019" s="4">
        <v>1197831</v>
      </c>
      <c r="C2019" s="5">
        <v>44231</v>
      </c>
      <c r="D2019" s="37">
        <v>2021</v>
      </c>
      <c r="E2019" s="5" t="str">
        <f>TEXT(Sales[[#This Row],[Invoice Date]],"mmm")</f>
        <v>Feb</v>
      </c>
      <c r="F2019" s="4" t="s">
        <v>31</v>
      </c>
      <c r="G2019" s="4" t="s">
        <v>84</v>
      </c>
      <c r="H2019" s="4" t="s">
        <v>85</v>
      </c>
      <c r="I2019" s="6" t="s">
        <v>22</v>
      </c>
      <c r="J2019" s="7">
        <v>40</v>
      </c>
      <c r="K2019" s="8">
        <v>250</v>
      </c>
      <c r="L2019" s="9">
        <f t="shared" si="31"/>
        <v>10000</v>
      </c>
      <c r="M2019" s="9">
        <v>25000</v>
      </c>
      <c r="N2019" s="10">
        <v>0.25</v>
      </c>
      <c r="O2019" s="4" t="s">
        <v>83</v>
      </c>
    </row>
    <row r="2020" spans="1:15" ht="14.25" customHeight="1" x14ac:dyDescent="0.25">
      <c r="A2020" s="4" t="s">
        <v>14</v>
      </c>
      <c r="B2020" s="4">
        <v>1197831</v>
      </c>
      <c r="C2020" s="5">
        <v>44231</v>
      </c>
      <c r="D2020" s="37">
        <v>2021</v>
      </c>
      <c r="E2020" s="5" t="str">
        <f>TEXT(Sales[[#This Row],[Invoice Date]],"mmm")</f>
        <v>Feb</v>
      </c>
      <c r="F2020" s="4" t="s">
        <v>31</v>
      </c>
      <c r="G2020" s="4" t="s">
        <v>84</v>
      </c>
      <c r="H2020" s="4" t="s">
        <v>85</v>
      </c>
      <c r="I2020" s="6" t="s">
        <v>23</v>
      </c>
      <c r="J2020" s="7">
        <v>35</v>
      </c>
      <c r="K2020" s="8">
        <v>450</v>
      </c>
      <c r="L2020" s="9">
        <f t="shared" si="31"/>
        <v>15750</v>
      </c>
      <c r="M2020" s="9">
        <v>70875</v>
      </c>
      <c r="N2020" s="10">
        <v>0.45</v>
      </c>
      <c r="O2020" s="4" t="s">
        <v>83</v>
      </c>
    </row>
    <row r="2021" spans="1:15" ht="14.25" customHeight="1" x14ac:dyDescent="0.25">
      <c r="A2021" s="4" t="s">
        <v>14</v>
      </c>
      <c r="B2021" s="4">
        <v>1197831</v>
      </c>
      <c r="C2021" s="5">
        <v>44261</v>
      </c>
      <c r="D2021" s="37">
        <v>2021</v>
      </c>
      <c r="E2021" s="5" t="str">
        <f>TEXT(Sales[[#This Row],[Invoice Date]],"mmm")</f>
        <v>Mar</v>
      </c>
      <c r="F2021" s="4" t="s">
        <v>31</v>
      </c>
      <c r="G2021" s="4" t="s">
        <v>84</v>
      </c>
      <c r="H2021" s="4" t="s">
        <v>85</v>
      </c>
      <c r="I2021" s="6" t="s">
        <v>17</v>
      </c>
      <c r="J2021" s="7">
        <v>30</v>
      </c>
      <c r="K2021" s="8">
        <v>625</v>
      </c>
      <c r="L2021" s="9">
        <f t="shared" si="31"/>
        <v>18750</v>
      </c>
      <c r="M2021" s="9">
        <v>65625</v>
      </c>
      <c r="N2021" s="10">
        <v>0.35</v>
      </c>
      <c r="O2021" s="4" t="s">
        <v>83</v>
      </c>
    </row>
    <row r="2022" spans="1:15" ht="14.25" customHeight="1" x14ac:dyDescent="0.25">
      <c r="A2022" s="4" t="s">
        <v>14</v>
      </c>
      <c r="B2022" s="4">
        <v>1197831</v>
      </c>
      <c r="C2022" s="5">
        <v>44261</v>
      </c>
      <c r="D2022" s="37">
        <v>2021</v>
      </c>
      <c r="E2022" s="5" t="str">
        <f>TEXT(Sales[[#This Row],[Invoice Date]],"mmm")</f>
        <v>Mar</v>
      </c>
      <c r="F2022" s="4" t="s">
        <v>31</v>
      </c>
      <c r="G2022" s="4" t="s">
        <v>84</v>
      </c>
      <c r="H2022" s="4" t="s">
        <v>85</v>
      </c>
      <c r="I2022" s="6" t="s">
        <v>19</v>
      </c>
      <c r="J2022" s="7">
        <v>40</v>
      </c>
      <c r="K2022" s="8">
        <v>625</v>
      </c>
      <c r="L2022" s="9">
        <f t="shared" si="31"/>
        <v>25000</v>
      </c>
      <c r="M2022" s="9">
        <v>87500</v>
      </c>
      <c r="N2022" s="10">
        <v>0.35</v>
      </c>
      <c r="O2022" s="4" t="s">
        <v>83</v>
      </c>
    </row>
    <row r="2023" spans="1:15" ht="14.25" customHeight="1" x14ac:dyDescent="0.25">
      <c r="A2023" s="4" t="s">
        <v>14</v>
      </c>
      <c r="B2023" s="4">
        <v>1197831</v>
      </c>
      <c r="C2023" s="5">
        <v>44261</v>
      </c>
      <c r="D2023" s="37">
        <v>2021</v>
      </c>
      <c r="E2023" s="5" t="str">
        <f>TEXT(Sales[[#This Row],[Invoice Date]],"mmm")</f>
        <v>Mar</v>
      </c>
      <c r="F2023" s="4" t="s">
        <v>31</v>
      </c>
      <c r="G2023" s="4" t="s">
        <v>84</v>
      </c>
      <c r="H2023" s="4" t="s">
        <v>85</v>
      </c>
      <c r="I2023" s="6" t="s">
        <v>20</v>
      </c>
      <c r="J2023" s="7">
        <v>30</v>
      </c>
      <c r="K2023" s="8">
        <v>450</v>
      </c>
      <c r="L2023" s="9">
        <f t="shared" si="31"/>
        <v>13500</v>
      </c>
      <c r="M2023" s="9">
        <v>47250</v>
      </c>
      <c r="N2023" s="10">
        <v>0.35</v>
      </c>
      <c r="O2023" s="4" t="s">
        <v>83</v>
      </c>
    </row>
    <row r="2024" spans="1:15" ht="14.25" customHeight="1" x14ac:dyDescent="0.25">
      <c r="A2024" s="4" t="s">
        <v>14</v>
      </c>
      <c r="B2024" s="4">
        <v>1197831</v>
      </c>
      <c r="C2024" s="5">
        <v>44261</v>
      </c>
      <c r="D2024" s="37">
        <v>2021</v>
      </c>
      <c r="E2024" s="5" t="str">
        <f>TEXT(Sales[[#This Row],[Invoice Date]],"mmm")</f>
        <v>Mar</v>
      </c>
      <c r="F2024" s="4" t="s">
        <v>31</v>
      </c>
      <c r="G2024" s="4" t="s">
        <v>84</v>
      </c>
      <c r="H2024" s="4" t="s">
        <v>85</v>
      </c>
      <c r="I2024" s="6" t="s">
        <v>21</v>
      </c>
      <c r="J2024" s="7">
        <v>35</v>
      </c>
      <c r="K2024" s="8">
        <v>350</v>
      </c>
      <c r="L2024" s="9">
        <f t="shared" si="31"/>
        <v>12250</v>
      </c>
      <c r="M2024" s="9">
        <v>55125</v>
      </c>
      <c r="N2024" s="10">
        <v>0.45</v>
      </c>
      <c r="O2024" s="4" t="s">
        <v>83</v>
      </c>
    </row>
    <row r="2025" spans="1:15" ht="14.25" customHeight="1" x14ac:dyDescent="0.25">
      <c r="A2025" s="4" t="s">
        <v>30</v>
      </c>
      <c r="B2025" s="4">
        <v>1197831</v>
      </c>
      <c r="C2025" s="5">
        <v>44261</v>
      </c>
      <c r="D2025" s="37">
        <v>2021</v>
      </c>
      <c r="E2025" s="5" t="str">
        <f>TEXT(Sales[[#This Row],[Invoice Date]],"mmm")</f>
        <v>Mar</v>
      </c>
      <c r="F2025" s="4" t="s">
        <v>31</v>
      </c>
      <c r="G2025" s="4" t="s">
        <v>84</v>
      </c>
      <c r="H2025" s="4" t="s">
        <v>85</v>
      </c>
      <c r="I2025" s="6" t="s">
        <v>22</v>
      </c>
      <c r="J2025" s="7">
        <v>40</v>
      </c>
      <c r="K2025" s="8">
        <v>250</v>
      </c>
      <c r="L2025" s="9">
        <f t="shared" si="31"/>
        <v>10000</v>
      </c>
      <c r="M2025" s="9">
        <v>30000</v>
      </c>
      <c r="N2025" s="10">
        <v>0.3</v>
      </c>
      <c r="O2025" s="4" t="s">
        <v>83</v>
      </c>
    </row>
    <row r="2026" spans="1:15" ht="14.25" customHeight="1" x14ac:dyDescent="0.25">
      <c r="A2026" s="4" t="s">
        <v>30</v>
      </c>
      <c r="B2026" s="4">
        <v>1197831</v>
      </c>
      <c r="C2026" s="5">
        <v>44261</v>
      </c>
      <c r="D2026" s="37">
        <v>2021</v>
      </c>
      <c r="E2026" s="5" t="str">
        <f>TEXT(Sales[[#This Row],[Invoice Date]],"mmm")</f>
        <v>Mar</v>
      </c>
      <c r="F2026" s="4" t="s">
        <v>31</v>
      </c>
      <c r="G2026" s="4" t="s">
        <v>84</v>
      </c>
      <c r="H2026" s="4" t="s">
        <v>85</v>
      </c>
      <c r="I2026" s="6" t="s">
        <v>23</v>
      </c>
      <c r="J2026" s="7">
        <v>35</v>
      </c>
      <c r="K2026" s="8">
        <v>400</v>
      </c>
      <c r="L2026" s="9">
        <f t="shared" si="31"/>
        <v>14000</v>
      </c>
      <c r="M2026" s="9">
        <v>70000</v>
      </c>
      <c r="N2026" s="10">
        <v>0.5</v>
      </c>
      <c r="O2026" s="4" t="s">
        <v>83</v>
      </c>
    </row>
    <row r="2027" spans="1:15" ht="14.25" customHeight="1" x14ac:dyDescent="0.25">
      <c r="A2027" s="4" t="s">
        <v>30</v>
      </c>
      <c r="B2027" s="4">
        <v>1197831</v>
      </c>
      <c r="C2027" s="5">
        <v>44291</v>
      </c>
      <c r="D2027" s="37">
        <v>2021</v>
      </c>
      <c r="E2027" s="5" t="str">
        <f>TEXT(Sales[[#This Row],[Invoice Date]],"mmm")</f>
        <v>Apr</v>
      </c>
      <c r="F2027" s="4" t="s">
        <v>31</v>
      </c>
      <c r="G2027" s="4" t="s">
        <v>84</v>
      </c>
      <c r="H2027" s="4" t="s">
        <v>85</v>
      </c>
      <c r="I2027" s="6" t="s">
        <v>17</v>
      </c>
      <c r="J2027" s="7">
        <v>20</v>
      </c>
      <c r="K2027" s="8">
        <v>650</v>
      </c>
      <c r="L2027" s="9">
        <f t="shared" si="31"/>
        <v>13000</v>
      </c>
      <c r="M2027" s="9">
        <v>45500</v>
      </c>
      <c r="N2027" s="10">
        <v>0.35</v>
      </c>
      <c r="O2027" s="4" t="s">
        <v>83</v>
      </c>
    </row>
    <row r="2028" spans="1:15" ht="14.25" customHeight="1" x14ac:dyDescent="0.25">
      <c r="A2028" s="4" t="s">
        <v>30</v>
      </c>
      <c r="B2028" s="4">
        <v>1197831</v>
      </c>
      <c r="C2028" s="5">
        <v>44291</v>
      </c>
      <c r="D2028" s="37">
        <v>2021</v>
      </c>
      <c r="E2028" s="5" t="str">
        <f>TEXT(Sales[[#This Row],[Invoice Date]],"mmm")</f>
        <v>Apr</v>
      </c>
      <c r="F2028" s="4" t="s">
        <v>31</v>
      </c>
      <c r="G2028" s="4" t="s">
        <v>84</v>
      </c>
      <c r="H2028" s="4" t="s">
        <v>85</v>
      </c>
      <c r="I2028" s="6" t="s">
        <v>19</v>
      </c>
      <c r="J2028" s="7">
        <v>30.000000000000004</v>
      </c>
      <c r="K2028" s="8">
        <v>650</v>
      </c>
      <c r="L2028" s="9">
        <f t="shared" si="31"/>
        <v>19500.000000000004</v>
      </c>
      <c r="M2028" s="9">
        <v>68250</v>
      </c>
      <c r="N2028" s="10">
        <v>0.35</v>
      </c>
      <c r="O2028" s="4" t="s">
        <v>83</v>
      </c>
    </row>
    <row r="2029" spans="1:15" ht="14.25" customHeight="1" x14ac:dyDescent="0.25">
      <c r="A2029" s="4" t="s">
        <v>30</v>
      </c>
      <c r="B2029" s="4">
        <v>1197831</v>
      </c>
      <c r="C2029" s="5">
        <v>44291</v>
      </c>
      <c r="D2029" s="37">
        <v>2021</v>
      </c>
      <c r="E2029" s="5" t="str">
        <f>TEXT(Sales[[#This Row],[Invoice Date]],"mmm")</f>
        <v>Apr</v>
      </c>
      <c r="F2029" s="4" t="s">
        <v>31</v>
      </c>
      <c r="G2029" s="4" t="s">
        <v>84</v>
      </c>
      <c r="H2029" s="4" t="s">
        <v>85</v>
      </c>
      <c r="I2029" s="6" t="s">
        <v>20</v>
      </c>
      <c r="J2029" s="7">
        <v>24.999999999999996</v>
      </c>
      <c r="K2029" s="8">
        <v>475</v>
      </c>
      <c r="L2029" s="9">
        <f t="shared" si="31"/>
        <v>11874.999999999998</v>
      </c>
      <c r="M2029" s="9">
        <v>41562.499999999993</v>
      </c>
      <c r="N2029" s="10">
        <v>0.35</v>
      </c>
      <c r="O2029" s="4" t="s">
        <v>83</v>
      </c>
    </row>
    <row r="2030" spans="1:15" ht="14.25" customHeight="1" x14ac:dyDescent="0.25">
      <c r="A2030" s="4" t="s">
        <v>30</v>
      </c>
      <c r="B2030" s="4">
        <v>1197831</v>
      </c>
      <c r="C2030" s="5">
        <v>44291</v>
      </c>
      <c r="D2030" s="37">
        <v>2021</v>
      </c>
      <c r="E2030" s="5" t="str">
        <f>TEXT(Sales[[#This Row],[Invoice Date]],"mmm")</f>
        <v>Apr</v>
      </c>
      <c r="F2030" s="4" t="s">
        <v>31</v>
      </c>
      <c r="G2030" s="4" t="s">
        <v>84</v>
      </c>
      <c r="H2030" s="4" t="s">
        <v>85</v>
      </c>
      <c r="I2030" s="6" t="s">
        <v>21</v>
      </c>
      <c r="J2030" s="7">
        <v>30.000000000000004</v>
      </c>
      <c r="K2030" s="8">
        <v>375</v>
      </c>
      <c r="L2030" s="9">
        <f t="shared" si="31"/>
        <v>11250.000000000002</v>
      </c>
      <c r="M2030" s="9">
        <v>50625.000000000007</v>
      </c>
      <c r="N2030" s="10">
        <v>0.45</v>
      </c>
      <c r="O2030" s="4" t="s">
        <v>83</v>
      </c>
    </row>
    <row r="2031" spans="1:15" ht="14.25" customHeight="1" x14ac:dyDescent="0.25">
      <c r="A2031" s="4" t="s">
        <v>30</v>
      </c>
      <c r="B2031" s="4">
        <v>1197831</v>
      </c>
      <c r="C2031" s="5">
        <v>44291</v>
      </c>
      <c r="D2031" s="37">
        <v>2021</v>
      </c>
      <c r="E2031" s="5" t="str">
        <f>TEXT(Sales[[#This Row],[Invoice Date]],"mmm")</f>
        <v>Apr</v>
      </c>
      <c r="F2031" s="4" t="s">
        <v>31</v>
      </c>
      <c r="G2031" s="4" t="s">
        <v>84</v>
      </c>
      <c r="H2031" s="4" t="s">
        <v>85</v>
      </c>
      <c r="I2031" s="6" t="s">
        <v>22</v>
      </c>
      <c r="J2031" s="7">
        <v>35</v>
      </c>
      <c r="K2031" s="8">
        <v>275</v>
      </c>
      <c r="L2031" s="9">
        <f t="shared" si="31"/>
        <v>9625</v>
      </c>
      <c r="M2031" s="9">
        <v>28875</v>
      </c>
      <c r="N2031" s="10">
        <v>0.3</v>
      </c>
      <c r="O2031" s="4" t="s">
        <v>83</v>
      </c>
    </row>
    <row r="2032" spans="1:15" ht="14.25" customHeight="1" x14ac:dyDescent="0.25">
      <c r="A2032" s="4" t="s">
        <v>30</v>
      </c>
      <c r="B2032" s="4">
        <v>1197831</v>
      </c>
      <c r="C2032" s="5">
        <v>44291</v>
      </c>
      <c r="D2032" s="37">
        <v>2021</v>
      </c>
      <c r="E2032" s="5" t="str">
        <f>TEXT(Sales[[#This Row],[Invoice Date]],"mmm")</f>
        <v>Apr</v>
      </c>
      <c r="F2032" s="4" t="s">
        <v>31</v>
      </c>
      <c r="G2032" s="4" t="s">
        <v>84</v>
      </c>
      <c r="H2032" s="4" t="s">
        <v>85</v>
      </c>
      <c r="I2032" s="6" t="s">
        <v>23</v>
      </c>
      <c r="J2032" s="7">
        <v>30.000000000000004</v>
      </c>
      <c r="K2032" s="8">
        <v>550</v>
      </c>
      <c r="L2032" s="9">
        <f t="shared" si="31"/>
        <v>16500.000000000004</v>
      </c>
      <c r="M2032" s="9">
        <v>82500.000000000015</v>
      </c>
      <c r="N2032" s="10">
        <v>0.5</v>
      </c>
      <c r="O2032" s="4" t="s">
        <v>83</v>
      </c>
    </row>
    <row r="2033" spans="1:15" ht="14.25" customHeight="1" x14ac:dyDescent="0.25">
      <c r="A2033" s="4" t="s">
        <v>30</v>
      </c>
      <c r="B2033" s="4">
        <v>1197831</v>
      </c>
      <c r="C2033" s="5">
        <v>44321</v>
      </c>
      <c r="D2033" s="37">
        <v>2021</v>
      </c>
      <c r="E2033" s="5" t="str">
        <f>TEXT(Sales[[#This Row],[Invoice Date]],"mmm")</f>
        <v>May</v>
      </c>
      <c r="F2033" s="4" t="s">
        <v>31</v>
      </c>
      <c r="G2033" s="4" t="s">
        <v>84</v>
      </c>
      <c r="H2033" s="4" t="s">
        <v>85</v>
      </c>
      <c r="I2033" s="6" t="s">
        <v>17</v>
      </c>
      <c r="J2033" s="7">
        <v>20</v>
      </c>
      <c r="K2033" s="8">
        <v>700</v>
      </c>
      <c r="L2033" s="9">
        <f t="shared" si="31"/>
        <v>14000</v>
      </c>
      <c r="M2033" s="9">
        <v>49000</v>
      </c>
      <c r="N2033" s="10">
        <v>0.35</v>
      </c>
      <c r="O2033" s="4" t="s">
        <v>83</v>
      </c>
    </row>
    <row r="2034" spans="1:15" ht="14.25" customHeight="1" x14ac:dyDescent="0.25">
      <c r="A2034" s="4" t="s">
        <v>30</v>
      </c>
      <c r="B2034" s="4">
        <v>1197831</v>
      </c>
      <c r="C2034" s="5">
        <v>44321</v>
      </c>
      <c r="D2034" s="37">
        <v>2021</v>
      </c>
      <c r="E2034" s="5" t="str">
        <f>TEXT(Sales[[#This Row],[Invoice Date]],"mmm")</f>
        <v>May</v>
      </c>
      <c r="F2034" s="4" t="s">
        <v>31</v>
      </c>
      <c r="G2034" s="4" t="s">
        <v>84</v>
      </c>
      <c r="H2034" s="4" t="s">
        <v>85</v>
      </c>
      <c r="I2034" s="6" t="s">
        <v>19</v>
      </c>
      <c r="J2034" s="7">
        <v>30.000000000000004</v>
      </c>
      <c r="K2034" s="8">
        <v>725</v>
      </c>
      <c r="L2034" s="9">
        <f t="shared" si="31"/>
        <v>21750.000000000004</v>
      </c>
      <c r="M2034" s="9">
        <v>76125</v>
      </c>
      <c r="N2034" s="10">
        <v>0.35</v>
      </c>
      <c r="O2034" s="4" t="s">
        <v>83</v>
      </c>
    </row>
    <row r="2035" spans="1:15" ht="14.25" customHeight="1" x14ac:dyDescent="0.25">
      <c r="A2035" s="4" t="s">
        <v>30</v>
      </c>
      <c r="B2035" s="4">
        <v>1197831</v>
      </c>
      <c r="C2035" s="5">
        <v>44321</v>
      </c>
      <c r="D2035" s="37">
        <v>2021</v>
      </c>
      <c r="E2035" s="5" t="str">
        <f>TEXT(Sales[[#This Row],[Invoice Date]],"mmm")</f>
        <v>May</v>
      </c>
      <c r="F2035" s="4" t="s">
        <v>31</v>
      </c>
      <c r="G2035" s="4" t="s">
        <v>84</v>
      </c>
      <c r="H2035" s="4" t="s">
        <v>85</v>
      </c>
      <c r="I2035" s="6" t="s">
        <v>20</v>
      </c>
      <c r="J2035" s="7">
        <v>24.999999999999996</v>
      </c>
      <c r="K2035" s="8">
        <v>575</v>
      </c>
      <c r="L2035" s="9">
        <f t="shared" si="31"/>
        <v>14374.999999999998</v>
      </c>
      <c r="M2035" s="9">
        <v>50312.499999999985</v>
      </c>
      <c r="N2035" s="10">
        <v>0.35</v>
      </c>
      <c r="O2035" s="4" t="s">
        <v>83</v>
      </c>
    </row>
    <row r="2036" spans="1:15" ht="14.25" customHeight="1" x14ac:dyDescent="0.25">
      <c r="A2036" s="4" t="s">
        <v>30</v>
      </c>
      <c r="B2036" s="4">
        <v>1197831</v>
      </c>
      <c r="C2036" s="5">
        <v>44321</v>
      </c>
      <c r="D2036" s="37">
        <v>2021</v>
      </c>
      <c r="E2036" s="5" t="str">
        <f>TEXT(Sales[[#This Row],[Invoice Date]],"mmm")</f>
        <v>May</v>
      </c>
      <c r="F2036" s="4" t="s">
        <v>31</v>
      </c>
      <c r="G2036" s="4" t="s">
        <v>84</v>
      </c>
      <c r="H2036" s="4" t="s">
        <v>85</v>
      </c>
      <c r="I2036" s="6" t="s">
        <v>21</v>
      </c>
      <c r="J2036" s="7">
        <v>35</v>
      </c>
      <c r="K2036" s="8">
        <v>500</v>
      </c>
      <c r="L2036" s="9">
        <f t="shared" si="31"/>
        <v>17500</v>
      </c>
      <c r="M2036" s="9">
        <v>78750</v>
      </c>
      <c r="N2036" s="10">
        <v>0.45</v>
      </c>
      <c r="O2036" s="4" t="s">
        <v>83</v>
      </c>
    </row>
    <row r="2037" spans="1:15" ht="14.25" customHeight="1" x14ac:dyDescent="0.25">
      <c r="A2037" s="4" t="s">
        <v>30</v>
      </c>
      <c r="B2037" s="4">
        <v>1197831</v>
      </c>
      <c r="C2037" s="5">
        <v>44321</v>
      </c>
      <c r="D2037" s="37">
        <v>2021</v>
      </c>
      <c r="E2037" s="5" t="str">
        <f>TEXT(Sales[[#This Row],[Invoice Date]],"mmm")</f>
        <v>May</v>
      </c>
      <c r="F2037" s="4" t="s">
        <v>31</v>
      </c>
      <c r="G2037" s="4" t="s">
        <v>84</v>
      </c>
      <c r="H2037" s="4" t="s">
        <v>85</v>
      </c>
      <c r="I2037" s="6" t="s">
        <v>22</v>
      </c>
      <c r="J2037" s="7">
        <v>50</v>
      </c>
      <c r="K2037" s="8">
        <v>400</v>
      </c>
      <c r="L2037" s="9">
        <f t="shared" si="31"/>
        <v>20000</v>
      </c>
      <c r="M2037" s="9">
        <v>60000</v>
      </c>
      <c r="N2037" s="10">
        <v>0.3</v>
      </c>
      <c r="O2037" s="4" t="s">
        <v>83</v>
      </c>
    </row>
    <row r="2038" spans="1:15" ht="14.25" customHeight="1" x14ac:dyDescent="0.25">
      <c r="A2038" s="4" t="s">
        <v>30</v>
      </c>
      <c r="B2038" s="4">
        <v>1197831</v>
      </c>
      <c r="C2038" s="5">
        <v>44321</v>
      </c>
      <c r="D2038" s="37">
        <v>2021</v>
      </c>
      <c r="E2038" s="5" t="str">
        <f>TEXT(Sales[[#This Row],[Invoice Date]],"mmm")</f>
        <v>May</v>
      </c>
      <c r="F2038" s="4" t="s">
        <v>31</v>
      </c>
      <c r="G2038" s="4" t="s">
        <v>84</v>
      </c>
      <c r="H2038" s="4" t="s">
        <v>85</v>
      </c>
      <c r="I2038" s="6" t="s">
        <v>23</v>
      </c>
      <c r="J2038" s="7">
        <v>45</v>
      </c>
      <c r="K2038" s="8">
        <v>750</v>
      </c>
      <c r="L2038" s="9">
        <f t="shared" si="31"/>
        <v>33750</v>
      </c>
      <c r="M2038" s="9">
        <v>168750</v>
      </c>
      <c r="N2038" s="10">
        <v>0.5</v>
      </c>
      <c r="O2038" s="4" t="s">
        <v>83</v>
      </c>
    </row>
    <row r="2039" spans="1:15" ht="14.25" customHeight="1" x14ac:dyDescent="0.25">
      <c r="A2039" s="4" t="s">
        <v>30</v>
      </c>
      <c r="B2039" s="4">
        <v>1197831</v>
      </c>
      <c r="C2039" s="5">
        <v>44351</v>
      </c>
      <c r="D2039" s="37">
        <v>2021</v>
      </c>
      <c r="E2039" s="5" t="str">
        <f>TEXT(Sales[[#This Row],[Invoice Date]],"mmm")</f>
        <v>Jun</v>
      </c>
      <c r="F2039" s="4" t="s">
        <v>31</v>
      </c>
      <c r="G2039" s="4" t="s">
        <v>84</v>
      </c>
      <c r="H2039" s="4" t="s">
        <v>85</v>
      </c>
      <c r="I2039" s="6" t="s">
        <v>17</v>
      </c>
      <c r="J2039" s="7">
        <v>45</v>
      </c>
      <c r="K2039" s="8">
        <v>750</v>
      </c>
      <c r="L2039" s="9">
        <f t="shared" si="31"/>
        <v>33750</v>
      </c>
      <c r="M2039" s="9">
        <v>118124.99999999999</v>
      </c>
      <c r="N2039" s="10">
        <v>0.35</v>
      </c>
      <c r="O2039" s="4" t="s">
        <v>83</v>
      </c>
    </row>
    <row r="2040" spans="1:15" ht="14.25" customHeight="1" x14ac:dyDescent="0.25">
      <c r="A2040" s="4" t="s">
        <v>30</v>
      </c>
      <c r="B2040" s="4">
        <v>1197831</v>
      </c>
      <c r="C2040" s="5">
        <v>44351</v>
      </c>
      <c r="D2040" s="37">
        <v>2021</v>
      </c>
      <c r="E2040" s="5" t="str">
        <f>TEXT(Sales[[#This Row],[Invoice Date]],"mmm")</f>
        <v>Jun</v>
      </c>
      <c r="F2040" s="4" t="s">
        <v>31</v>
      </c>
      <c r="G2040" s="4" t="s">
        <v>84</v>
      </c>
      <c r="H2040" s="4" t="s">
        <v>85</v>
      </c>
      <c r="I2040" s="6" t="s">
        <v>19</v>
      </c>
      <c r="J2040" s="7">
        <v>50</v>
      </c>
      <c r="K2040" s="8">
        <v>750</v>
      </c>
      <c r="L2040" s="9">
        <f t="shared" si="31"/>
        <v>37500</v>
      </c>
      <c r="M2040" s="9">
        <v>131250</v>
      </c>
      <c r="N2040" s="10">
        <v>0.35</v>
      </c>
      <c r="O2040" s="4" t="s">
        <v>83</v>
      </c>
    </row>
    <row r="2041" spans="1:15" ht="14.25" customHeight="1" x14ac:dyDescent="0.25">
      <c r="A2041" s="4" t="s">
        <v>30</v>
      </c>
      <c r="B2041" s="4">
        <v>1197831</v>
      </c>
      <c r="C2041" s="5">
        <v>44351</v>
      </c>
      <c r="D2041" s="37">
        <v>2021</v>
      </c>
      <c r="E2041" s="5" t="str">
        <f>TEXT(Sales[[#This Row],[Invoice Date]],"mmm")</f>
        <v>Jun</v>
      </c>
      <c r="F2041" s="4" t="s">
        <v>31</v>
      </c>
      <c r="G2041" s="4" t="s">
        <v>84</v>
      </c>
      <c r="H2041" s="4" t="s">
        <v>85</v>
      </c>
      <c r="I2041" s="6" t="s">
        <v>20</v>
      </c>
      <c r="J2041" s="7">
        <v>50</v>
      </c>
      <c r="K2041" s="8">
        <v>600</v>
      </c>
      <c r="L2041" s="9">
        <f t="shared" si="31"/>
        <v>30000</v>
      </c>
      <c r="M2041" s="9">
        <v>105000</v>
      </c>
      <c r="N2041" s="10">
        <v>0.35</v>
      </c>
      <c r="O2041" s="4" t="s">
        <v>83</v>
      </c>
    </row>
    <row r="2042" spans="1:15" ht="14.25" customHeight="1" x14ac:dyDescent="0.25">
      <c r="A2042" s="4" t="s">
        <v>30</v>
      </c>
      <c r="B2042" s="4">
        <v>1197831</v>
      </c>
      <c r="C2042" s="5">
        <v>44351</v>
      </c>
      <c r="D2042" s="37">
        <v>2021</v>
      </c>
      <c r="E2042" s="5" t="str">
        <f>TEXT(Sales[[#This Row],[Invoice Date]],"mmm")</f>
        <v>Jun</v>
      </c>
      <c r="F2042" s="4" t="s">
        <v>31</v>
      </c>
      <c r="G2042" s="4" t="s">
        <v>84</v>
      </c>
      <c r="H2042" s="4" t="s">
        <v>85</v>
      </c>
      <c r="I2042" s="6" t="s">
        <v>21</v>
      </c>
      <c r="J2042" s="7">
        <v>50</v>
      </c>
      <c r="K2042" s="8">
        <v>550</v>
      </c>
      <c r="L2042" s="9">
        <f t="shared" si="31"/>
        <v>27500</v>
      </c>
      <c r="M2042" s="9">
        <v>123750</v>
      </c>
      <c r="N2042" s="10">
        <v>0.45</v>
      </c>
      <c r="O2042" s="4" t="s">
        <v>83</v>
      </c>
    </row>
    <row r="2043" spans="1:15" ht="14.25" customHeight="1" x14ac:dyDescent="0.25">
      <c r="A2043" s="4" t="s">
        <v>30</v>
      </c>
      <c r="B2043" s="4">
        <v>1197831</v>
      </c>
      <c r="C2043" s="5">
        <v>44351</v>
      </c>
      <c r="D2043" s="37">
        <v>2021</v>
      </c>
      <c r="E2043" s="5" t="str">
        <f>TEXT(Sales[[#This Row],[Invoice Date]],"mmm")</f>
        <v>Jun</v>
      </c>
      <c r="F2043" s="4" t="s">
        <v>31</v>
      </c>
      <c r="G2043" s="4" t="s">
        <v>84</v>
      </c>
      <c r="H2043" s="4" t="s">
        <v>85</v>
      </c>
      <c r="I2043" s="6" t="s">
        <v>22</v>
      </c>
      <c r="J2043" s="7">
        <v>55.000000000000007</v>
      </c>
      <c r="K2043" s="8">
        <v>450</v>
      </c>
      <c r="L2043" s="9">
        <f t="shared" si="31"/>
        <v>24750.000000000004</v>
      </c>
      <c r="M2043" s="9">
        <v>74250</v>
      </c>
      <c r="N2043" s="10">
        <v>0.3</v>
      </c>
      <c r="O2043" s="4" t="s">
        <v>83</v>
      </c>
    </row>
    <row r="2044" spans="1:15" ht="14.25" customHeight="1" x14ac:dyDescent="0.25">
      <c r="A2044" s="4" t="s">
        <v>30</v>
      </c>
      <c r="B2044" s="4">
        <v>1197831</v>
      </c>
      <c r="C2044" s="5">
        <v>44351</v>
      </c>
      <c r="D2044" s="37">
        <v>2021</v>
      </c>
      <c r="E2044" s="5" t="str">
        <f>TEXT(Sales[[#This Row],[Invoice Date]],"mmm")</f>
        <v>Jun</v>
      </c>
      <c r="F2044" s="4" t="s">
        <v>31</v>
      </c>
      <c r="G2044" s="4" t="s">
        <v>84</v>
      </c>
      <c r="H2044" s="4" t="s">
        <v>85</v>
      </c>
      <c r="I2044" s="6" t="s">
        <v>23</v>
      </c>
      <c r="J2044" s="7">
        <v>60.000000000000007</v>
      </c>
      <c r="K2044" s="8">
        <v>825</v>
      </c>
      <c r="L2044" s="9">
        <f t="shared" si="31"/>
        <v>49500.000000000007</v>
      </c>
      <c r="M2044" s="9">
        <v>247500.00000000003</v>
      </c>
      <c r="N2044" s="10">
        <v>0.5</v>
      </c>
      <c r="O2044" s="4" t="s">
        <v>83</v>
      </c>
    </row>
    <row r="2045" spans="1:15" ht="14.25" customHeight="1" x14ac:dyDescent="0.25">
      <c r="A2045" s="4" t="s">
        <v>30</v>
      </c>
      <c r="B2045" s="4">
        <v>1197831</v>
      </c>
      <c r="C2045" s="5">
        <v>44383</v>
      </c>
      <c r="D2045" s="37">
        <v>2021</v>
      </c>
      <c r="E2045" s="5" t="str">
        <f>TEXT(Sales[[#This Row],[Invoice Date]],"mmm")</f>
        <v>Jul</v>
      </c>
      <c r="F2045" s="4" t="s">
        <v>31</v>
      </c>
      <c r="G2045" s="4" t="s">
        <v>84</v>
      </c>
      <c r="H2045" s="4" t="s">
        <v>85</v>
      </c>
      <c r="I2045" s="6" t="s">
        <v>17</v>
      </c>
      <c r="J2045" s="7">
        <v>50</v>
      </c>
      <c r="K2045" s="8">
        <v>775</v>
      </c>
      <c r="L2045" s="9">
        <f t="shared" si="31"/>
        <v>38750</v>
      </c>
      <c r="M2045" s="9">
        <v>155000</v>
      </c>
      <c r="N2045" s="10">
        <v>0.39999999999999997</v>
      </c>
      <c r="O2045" s="4" t="s">
        <v>83</v>
      </c>
    </row>
    <row r="2046" spans="1:15" ht="14.25" customHeight="1" x14ac:dyDescent="0.25">
      <c r="A2046" s="4" t="s">
        <v>30</v>
      </c>
      <c r="B2046" s="4">
        <v>1197831</v>
      </c>
      <c r="C2046" s="5">
        <v>44383</v>
      </c>
      <c r="D2046" s="37">
        <v>2021</v>
      </c>
      <c r="E2046" s="5" t="str">
        <f>TEXT(Sales[[#This Row],[Invoice Date]],"mmm")</f>
        <v>Jul</v>
      </c>
      <c r="F2046" s="4" t="s">
        <v>31</v>
      </c>
      <c r="G2046" s="4" t="s">
        <v>84</v>
      </c>
      <c r="H2046" s="4" t="s">
        <v>85</v>
      </c>
      <c r="I2046" s="6" t="s">
        <v>19</v>
      </c>
      <c r="J2046" s="7">
        <v>55.000000000000007</v>
      </c>
      <c r="K2046" s="8">
        <v>775</v>
      </c>
      <c r="L2046" s="9">
        <f t="shared" si="31"/>
        <v>42625.000000000007</v>
      </c>
      <c r="M2046" s="9">
        <v>170500</v>
      </c>
      <c r="N2046" s="10">
        <v>0.39999999999999997</v>
      </c>
      <c r="O2046" s="4" t="s">
        <v>83</v>
      </c>
    </row>
    <row r="2047" spans="1:15" ht="14.25" customHeight="1" x14ac:dyDescent="0.25">
      <c r="A2047" s="4" t="s">
        <v>30</v>
      </c>
      <c r="B2047" s="4">
        <v>1197831</v>
      </c>
      <c r="C2047" s="5">
        <v>44383</v>
      </c>
      <c r="D2047" s="37">
        <v>2021</v>
      </c>
      <c r="E2047" s="5" t="str">
        <f>TEXT(Sales[[#This Row],[Invoice Date]],"mmm")</f>
        <v>Jul</v>
      </c>
      <c r="F2047" s="4" t="s">
        <v>31</v>
      </c>
      <c r="G2047" s="4" t="s">
        <v>84</v>
      </c>
      <c r="H2047" s="4" t="s">
        <v>85</v>
      </c>
      <c r="I2047" s="6" t="s">
        <v>20</v>
      </c>
      <c r="J2047" s="7">
        <v>50</v>
      </c>
      <c r="K2047" s="8">
        <v>925</v>
      </c>
      <c r="L2047" s="9">
        <f t="shared" si="31"/>
        <v>46250</v>
      </c>
      <c r="M2047" s="9">
        <v>184999.99999999997</v>
      </c>
      <c r="N2047" s="10">
        <v>0.39999999999999997</v>
      </c>
      <c r="O2047" s="4" t="s">
        <v>83</v>
      </c>
    </row>
    <row r="2048" spans="1:15" ht="14.25" customHeight="1" x14ac:dyDescent="0.25">
      <c r="A2048" s="4" t="s">
        <v>30</v>
      </c>
      <c r="B2048" s="4">
        <v>1197831</v>
      </c>
      <c r="C2048" s="5">
        <v>44383</v>
      </c>
      <c r="D2048" s="37">
        <v>2021</v>
      </c>
      <c r="E2048" s="5" t="str">
        <f>TEXT(Sales[[#This Row],[Invoice Date]],"mmm")</f>
        <v>Jul</v>
      </c>
      <c r="F2048" s="4" t="s">
        <v>31</v>
      </c>
      <c r="G2048" s="4" t="s">
        <v>84</v>
      </c>
      <c r="H2048" s="4" t="s">
        <v>85</v>
      </c>
      <c r="I2048" s="6" t="s">
        <v>21</v>
      </c>
      <c r="J2048" s="7">
        <v>50</v>
      </c>
      <c r="K2048" s="8">
        <v>525</v>
      </c>
      <c r="L2048" s="9">
        <f t="shared" si="31"/>
        <v>26250</v>
      </c>
      <c r="M2048" s="9">
        <v>131250</v>
      </c>
      <c r="N2048" s="10">
        <v>0.5</v>
      </c>
      <c r="O2048" s="4" t="s">
        <v>83</v>
      </c>
    </row>
    <row r="2049" spans="1:15" ht="14.25" customHeight="1" x14ac:dyDescent="0.25">
      <c r="A2049" s="4" t="s">
        <v>30</v>
      </c>
      <c r="B2049" s="4">
        <v>1197831</v>
      </c>
      <c r="C2049" s="5">
        <v>44383</v>
      </c>
      <c r="D2049" s="37">
        <v>2021</v>
      </c>
      <c r="E2049" s="5" t="str">
        <f>TEXT(Sales[[#This Row],[Invoice Date]],"mmm")</f>
        <v>Jul</v>
      </c>
      <c r="F2049" s="4" t="s">
        <v>31</v>
      </c>
      <c r="G2049" s="4" t="s">
        <v>84</v>
      </c>
      <c r="H2049" s="4" t="s">
        <v>85</v>
      </c>
      <c r="I2049" s="6" t="s">
        <v>22</v>
      </c>
      <c r="J2049" s="7">
        <v>55.000000000000007</v>
      </c>
      <c r="K2049" s="8">
        <v>525</v>
      </c>
      <c r="L2049" s="9">
        <f t="shared" si="31"/>
        <v>28875.000000000004</v>
      </c>
      <c r="M2049" s="9">
        <v>101062.50000000001</v>
      </c>
      <c r="N2049" s="10">
        <v>0.35</v>
      </c>
      <c r="O2049" s="4" t="s">
        <v>83</v>
      </c>
    </row>
    <row r="2050" spans="1:15" ht="14.25" customHeight="1" x14ac:dyDescent="0.25">
      <c r="A2050" s="4" t="s">
        <v>14</v>
      </c>
      <c r="B2050" s="4">
        <v>1197831</v>
      </c>
      <c r="C2050" s="5">
        <v>44383</v>
      </c>
      <c r="D2050" s="37">
        <v>2021</v>
      </c>
      <c r="E2050" s="5" t="str">
        <f>TEXT(Sales[[#This Row],[Invoice Date]],"mmm")</f>
        <v>Jul</v>
      </c>
      <c r="F2050" s="4" t="s">
        <v>31</v>
      </c>
      <c r="G2050" s="4" t="s">
        <v>84</v>
      </c>
      <c r="H2050" s="4" t="s">
        <v>85</v>
      </c>
      <c r="I2050" s="6" t="s">
        <v>23</v>
      </c>
      <c r="J2050" s="7">
        <v>65</v>
      </c>
      <c r="K2050" s="8">
        <v>800</v>
      </c>
      <c r="L2050" s="9">
        <f t="shared" si="31"/>
        <v>52000</v>
      </c>
      <c r="M2050" s="9">
        <v>286000</v>
      </c>
      <c r="N2050" s="10">
        <v>0.55000000000000004</v>
      </c>
      <c r="O2050" s="4" t="s">
        <v>83</v>
      </c>
    </row>
    <row r="2051" spans="1:15" ht="14.25" customHeight="1" x14ac:dyDescent="0.25">
      <c r="A2051" s="4" t="s">
        <v>14</v>
      </c>
      <c r="B2051" s="4">
        <v>1197831</v>
      </c>
      <c r="C2051" s="5">
        <v>44416</v>
      </c>
      <c r="D2051" s="37">
        <v>2021</v>
      </c>
      <c r="E2051" s="5" t="str">
        <f>TEXT(Sales[[#This Row],[Invoice Date]],"mmm")</f>
        <v>Aug</v>
      </c>
      <c r="F2051" s="4" t="s">
        <v>31</v>
      </c>
      <c r="G2051" s="4" t="s">
        <v>84</v>
      </c>
      <c r="H2051" s="4" t="s">
        <v>85</v>
      </c>
      <c r="I2051" s="6" t="s">
        <v>17</v>
      </c>
      <c r="J2051" s="7">
        <v>50</v>
      </c>
      <c r="K2051" s="8">
        <v>750</v>
      </c>
      <c r="L2051" s="9">
        <f t="shared" ref="L2051:L2114" si="32">J2051*K2051</f>
        <v>37500</v>
      </c>
      <c r="M2051" s="9">
        <v>150000</v>
      </c>
      <c r="N2051" s="10">
        <v>0.39999999999999997</v>
      </c>
      <c r="O2051" s="4" t="s">
        <v>83</v>
      </c>
    </row>
    <row r="2052" spans="1:15" ht="14.25" customHeight="1" x14ac:dyDescent="0.25">
      <c r="A2052" s="4" t="s">
        <v>14</v>
      </c>
      <c r="B2052" s="4">
        <v>1197831</v>
      </c>
      <c r="C2052" s="5">
        <v>44416</v>
      </c>
      <c r="D2052" s="37">
        <v>2021</v>
      </c>
      <c r="E2052" s="5" t="str">
        <f>TEXT(Sales[[#This Row],[Invoice Date]],"mmm")</f>
        <v>Aug</v>
      </c>
      <c r="F2052" s="4" t="s">
        <v>31</v>
      </c>
      <c r="G2052" s="4" t="s">
        <v>84</v>
      </c>
      <c r="H2052" s="4" t="s">
        <v>85</v>
      </c>
      <c r="I2052" s="6" t="s">
        <v>19</v>
      </c>
      <c r="J2052" s="7">
        <v>55.000000000000007</v>
      </c>
      <c r="K2052" s="8">
        <v>750</v>
      </c>
      <c r="L2052" s="9">
        <f t="shared" si="32"/>
        <v>41250.000000000007</v>
      </c>
      <c r="M2052" s="9">
        <v>165000</v>
      </c>
      <c r="N2052" s="10">
        <v>0.39999999999999997</v>
      </c>
      <c r="O2052" s="4" t="s">
        <v>83</v>
      </c>
    </row>
    <row r="2053" spans="1:15" ht="14.25" customHeight="1" x14ac:dyDescent="0.25">
      <c r="A2053" s="4" t="s">
        <v>14</v>
      </c>
      <c r="B2053" s="4">
        <v>1197831</v>
      </c>
      <c r="C2053" s="5">
        <v>44416</v>
      </c>
      <c r="D2053" s="37">
        <v>2021</v>
      </c>
      <c r="E2053" s="5" t="str">
        <f>TEXT(Sales[[#This Row],[Invoice Date]],"mmm")</f>
        <v>Aug</v>
      </c>
      <c r="F2053" s="4" t="s">
        <v>31</v>
      </c>
      <c r="G2053" s="4" t="s">
        <v>84</v>
      </c>
      <c r="H2053" s="4" t="s">
        <v>85</v>
      </c>
      <c r="I2053" s="6" t="s">
        <v>20</v>
      </c>
      <c r="J2053" s="7">
        <v>50</v>
      </c>
      <c r="K2053" s="8">
        <v>925</v>
      </c>
      <c r="L2053" s="9">
        <f t="shared" si="32"/>
        <v>46250</v>
      </c>
      <c r="M2053" s="9">
        <v>184999.99999999997</v>
      </c>
      <c r="N2053" s="10">
        <v>0.39999999999999997</v>
      </c>
      <c r="O2053" s="4" t="s">
        <v>83</v>
      </c>
    </row>
    <row r="2054" spans="1:15" ht="14.25" customHeight="1" x14ac:dyDescent="0.25">
      <c r="A2054" s="4" t="s">
        <v>14</v>
      </c>
      <c r="B2054" s="4">
        <v>1197831</v>
      </c>
      <c r="C2054" s="5">
        <v>44416</v>
      </c>
      <c r="D2054" s="37">
        <v>2021</v>
      </c>
      <c r="E2054" s="5" t="str">
        <f>TEXT(Sales[[#This Row],[Invoice Date]],"mmm")</f>
        <v>Aug</v>
      </c>
      <c r="F2054" s="4" t="s">
        <v>31</v>
      </c>
      <c r="G2054" s="4" t="s">
        <v>84</v>
      </c>
      <c r="H2054" s="4" t="s">
        <v>85</v>
      </c>
      <c r="I2054" s="6" t="s">
        <v>21</v>
      </c>
      <c r="J2054" s="7">
        <v>50</v>
      </c>
      <c r="K2054" s="8">
        <v>475</v>
      </c>
      <c r="L2054" s="9">
        <f t="shared" si="32"/>
        <v>23750</v>
      </c>
      <c r="M2054" s="9">
        <v>118750</v>
      </c>
      <c r="N2054" s="10">
        <v>0.5</v>
      </c>
      <c r="O2054" s="4" t="s">
        <v>83</v>
      </c>
    </row>
    <row r="2055" spans="1:15" ht="14.25" customHeight="1" x14ac:dyDescent="0.25">
      <c r="A2055" s="4" t="s">
        <v>26</v>
      </c>
      <c r="B2055" s="4">
        <v>1197831</v>
      </c>
      <c r="C2055" s="5">
        <v>44416</v>
      </c>
      <c r="D2055" s="37">
        <v>2021</v>
      </c>
      <c r="E2055" s="5" t="str">
        <f>TEXT(Sales[[#This Row],[Invoice Date]],"mmm")</f>
        <v>Aug</v>
      </c>
      <c r="F2055" s="4" t="s">
        <v>31</v>
      </c>
      <c r="G2055" s="4" t="s">
        <v>84</v>
      </c>
      <c r="H2055" s="4" t="s">
        <v>85</v>
      </c>
      <c r="I2055" s="6" t="s">
        <v>22</v>
      </c>
      <c r="J2055" s="7">
        <v>55.000000000000007</v>
      </c>
      <c r="K2055" s="8">
        <v>475</v>
      </c>
      <c r="L2055" s="9">
        <f t="shared" si="32"/>
        <v>26125.000000000004</v>
      </c>
      <c r="M2055" s="9">
        <v>91437.5</v>
      </c>
      <c r="N2055" s="10">
        <v>0.35</v>
      </c>
      <c r="O2055" s="4" t="s">
        <v>83</v>
      </c>
    </row>
    <row r="2056" spans="1:15" ht="14.25" customHeight="1" x14ac:dyDescent="0.25">
      <c r="A2056" s="4" t="s">
        <v>26</v>
      </c>
      <c r="B2056" s="4">
        <v>1197831</v>
      </c>
      <c r="C2056" s="5">
        <v>44416</v>
      </c>
      <c r="D2056" s="37">
        <v>2021</v>
      </c>
      <c r="E2056" s="5" t="str">
        <f>TEXT(Sales[[#This Row],[Invoice Date]],"mmm")</f>
        <v>Aug</v>
      </c>
      <c r="F2056" s="4" t="s">
        <v>31</v>
      </c>
      <c r="G2056" s="4" t="s">
        <v>84</v>
      </c>
      <c r="H2056" s="4" t="s">
        <v>85</v>
      </c>
      <c r="I2056" s="6" t="s">
        <v>23</v>
      </c>
      <c r="J2056" s="7">
        <v>60</v>
      </c>
      <c r="K2056" s="8">
        <v>725</v>
      </c>
      <c r="L2056" s="9">
        <f t="shared" si="32"/>
        <v>43500</v>
      </c>
      <c r="M2056" s="9">
        <v>239250.00000000003</v>
      </c>
      <c r="N2056" s="10">
        <v>0.55000000000000004</v>
      </c>
      <c r="O2056" s="4" t="s">
        <v>83</v>
      </c>
    </row>
    <row r="2057" spans="1:15" ht="14.25" customHeight="1" x14ac:dyDescent="0.25">
      <c r="A2057" s="4" t="s">
        <v>26</v>
      </c>
      <c r="B2057" s="4">
        <v>1197831</v>
      </c>
      <c r="C2057" s="5">
        <v>44444</v>
      </c>
      <c r="D2057" s="37">
        <v>2021</v>
      </c>
      <c r="E2057" s="5" t="str">
        <f>TEXT(Sales[[#This Row],[Invoice Date]],"mmm")</f>
        <v>Sep</v>
      </c>
      <c r="F2057" s="4" t="s">
        <v>31</v>
      </c>
      <c r="G2057" s="4" t="s">
        <v>84</v>
      </c>
      <c r="H2057" s="4" t="s">
        <v>85</v>
      </c>
      <c r="I2057" s="6" t="s">
        <v>17</v>
      </c>
      <c r="J2057" s="7">
        <v>55.000000000000007</v>
      </c>
      <c r="K2057" s="8">
        <v>675</v>
      </c>
      <c r="L2057" s="9">
        <f t="shared" si="32"/>
        <v>37125.000000000007</v>
      </c>
      <c r="M2057" s="9">
        <v>148500</v>
      </c>
      <c r="N2057" s="10">
        <v>0.39999999999999997</v>
      </c>
      <c r="O2057" s="4" t="s">
        <v>83</v>
      </c>
    </row>
    <row r="2058" spans="1:15" ht="14.25" customHeight="1" x14ac:dyDescent="0.25">
      <c r="A2058" s="4" t="s">
        <v>26</v>
      </c>
      <c r="B2058" s="4">
        <v>1197831</v>
      </c>
      <c r="C2058" s="5">
        <v>44444</v>
      </c>
      <c r="D2058" s="37">
        <v>2021</v>
      </c>
      <c r="E2058" s="5" t="str">
        <f>TEXT(Sales[[#This Row],[Invoice Date]],"mmm")</f>
        <v>Sep</v>
      </c>
      <c r="F2058" s="4" t="s">
        <v>31</v>
      </c>
      <c r="G2058" s="4" t="s">
        <v>84</v>
      </c>
      <c r="H2058" s="4" t="s">
        <v>85</v>
      </c>
      <c r="I2058" s="6" t="s">
        <v>19</v>
      </c>
      <c r="J2058" s="7">
        <v>55.000000000000007</v>
      </c>
      <c r="K2058" s="8">
        <v>625</v>
      </c>
      <c r="L2058" s="9">
        <f t="shared" si="32"/>
        <v>34375.000000000007</v>
      </c>
      <c r="M2058" s="9">
        <v>137500</v>
      </c>
      <c r="N2058" s="10">
        <v>0.39999999999999997</v>
      </c>
      <c r="O2058" s="4" t="s">
        <v>83</v>
      </c>
    </row>
    <row r="2059" spans="1:15" ht="14.25" customHeight="1" x14ac:dyDescent="0.25">
      <c r="A2059" s="4" t="s">
        <v>26</v>
      </c>
      <c r="B2059" s="4">
        <v>1197831</v>
      </c>
      <c r="C2059" s="5">
        <v>44444</v>
      </c>
      <c r="D2059" s="37">
        <v>2021</v>
      </c>
      <c r="E2059" s="5" t="str">
        <f>TEXT(Sales[[#This Row],[Invoice Date]],"mmm")</f>
        <v>Sep</v>
      </c>
      <c r="F2059" s="4" t="s">
        <v>31</v>
      </c>
      <c r="G2059" s="4" t="s">
        <v>84</v>
      </c>
      <c r="H2059" s="4" t="s">
        <v>85</v>
      </c>
      <c r="I2059" s="6" t="s">
        <v>20</v>
      </c>
      <c r="J2059" s="7">
        <v>60</v>
      </c>
      <c r="K2059" s="8">
        <v>675</v>
      </c>
      <c r="L2059" s="9">
        <f t="shared" si="32"/>
        <v>40500</v>
      </c>
      <c r="M2059" s="9">
        <v>162000</v>
      </c>
      <c r="N2059" s="10">
        <v>0.39999999999999997</v>
      </c>
      <c r="O2059" s="4" t="s">
        <v>83</v>
      </c>
    </row>
    <row r="2060" spans="1:15" ht="14.25" customHeight="1" x14ac:dyDescent="0.25">
      <c r="A2060" s="4" t="s">
        <v>26</v>
      </c>
      <c r="B2060" s="4">
        <v>1197831</v>
      </c>
      <c r="C2060" s="5">
        <v>44444</v>
      </c>
      <c r="D2060" s="37">
        <v>2021</v>
      </c>
      <c r="E2060" s="5" t="str">
        <f>TEXT(Sales[[#This Row],[Invoice Date]],"mmm")</f>
        <v>Sep</v>
      </c>
      <c r="F2060" s="4" t="s">
        <v>31</v>
      </c>
      <c r="G2060" s="4" t="s">
        <v>84</v>
      </c>
      <c r="H2060" s="4" t="s">
        <v>85</v>
      </c>
      <c r="I2060" s="6" t="s">
        <v>21</v>
      </c>
      <c r="J2060" s="7">
        <v>60</v>
      </c>
      <c r="K2060" s="8">
        <v>400</v>
      </c>
      <c r="L2060" s="9">
        <f t="shared" si="32"/>
        <v>24000</v>
      </c>
      <c r="M2060" s="9">
        <v>120000</v>
      </c>
      <c r="N2060" s="10">
        <v>0.5</v>
      </c>
      <c r="O2060" s="4" t="s">
        <v>83</v>
      </c>
    </row>
    <row r="2061" spans="1:15" ht="14.25" customHeight="1" x14ac:dyDescent="0.25">
      <c r="A2061" s="4" t="s">
        <v>26</v>
      </c>
      <c r="B2061" s="4">
        <v>1197831</v>
      </c>
      <c r="C2061" s="5">
        <v>44444</v>
      </c>
      <c r="D2061" s="37">
        <v>2021</v>
      </c>
      <c r="E2061" s="5" t="str">
        <f>TEXT(Sales[[#This Row],[Invoice Date]],"mmm")</f>
        <v>Sep</v>
      </c>
      <c r="F2061" s="4" t="s">
        <v>31</v>
      </c>
      <c r="G2061" s="4" t="s">
        <v>84</v>
      </c>
      <c r="H2061" s="4" t="s">
        <v>85</v>
      </c>
      <c r="I2061" s="6" t="s">
        <v>22</v>
      </c>
      <c r="J2061" s="7">
        <v>55.000000000000007</v>
      </c>
      <c r="K2061" s="8">
        <v>400</v>
      </c>
      <c r="L2061" s="9">
        <f t="shared" si="32"/>
        <v>22000.000000000004</v>
      </c>
      <c r="M2061" s="9">
        <v>77000</v>
      </c>
      <c r="N2061" s="10">
        <v>0.35</v>
      </c>
      <c r="O2061" s="4" t="s">
        <v>83</v>
      </c>
    </row>
    <row r="2062" spans="1:15" ht="14.25" customHeight="1" x14ac:dyDescent="0.25">
      <c r="A2062" s="4" t="s">
        <v>26</v>
      </c>
      <c r="B2062" s="4">
        <v>1197831</v>
      </c>
      <c r="C2062" s="5">
        <v>44444</v>
      </c>
      <c r="D2062" s="37">
        <v>2021</v>
      </c>
      <c r="E2062" s="5" t="str">
        <f>TEXT(Sales[[#This Row],[Invoice Date]],"mmm")</f>
        <v>Sep</v>
      </c>
      <c r="F2062" s="4" t="s">
        <v>31</v>
      </c>
      <c r="G2062" s="4" t="s">
        <v>84</v>
      </c>
      <c r="H2062" s="4" t="s">
        <v>85</v>
      </c>
      <c r="I2062" s="6" t="s">
        <v>23</v>
      </c>
      <c r="J2062" s="7">
        <v>50</v>
      </c>
      <c r="K2062" s="8">
        <v>625</v>
      </c>
      <c r="L2062" s="9">
        <f t="shared" si="32"/>
        <v>31250</v>
      </c>
      <c r="M2062" s="9">
        <v>171875</v>
      </c>
      <c r="N2062" s="10">
        <v>0.55000000000000004</v>
      </c>
      <c r="O2062" s="4" t="s">
        <v>83</v>
      </c>
    </row>
    <row r="2063" spans="1:15" ht="14.25" customHeight="1" x14ac:dyDescent="0.25">
      <c r="A2063" s="4" t="s">
        <v>26</v>
      </c>
      <c r="B2063" s="4">
        <v>1197831</v>
      </c>
      <c r="C2063" s="5">
        <v>44473</v>
      </c>
      <c r="D2063" s="37">
        <v>2021</v>
      </c>
      <c r="E2063" s="5" t="str">
        <f>TEXT(Sales[[#This Row],[Invoice Date]],"mmm")</f>
        <v>Oct</v>
      </c>
      <c r="F2063" s="4" t="s">
        <v>31</v>
      </c>
      <c r="G2063" s="4" t="s">
        <v>84</v>
      </c>
      <c r="H2063" s="4" t="s">
        <v>85</v>
      </c>
      <c r="I2063" s="6" t="s">
        <v>17</v>
      </c>
      <c r="J2063" s="7">
        <v>40</v>
      </c>
      <c r="K2063" s="8">
        <v>575</v>
      </c>
      <c r="L2063" s="9">
        <f t="shared" si="32"/>
        <v>23000</v>
      </c>
      <c r="M2063" s="9">
        <v>91999.999999999985</v>
      </c>
      <c r="N2063" s="10">
        <v>0.39999999999999997</v>
      </c>
      <c r="O2063" s="4" t="s">
        <v>83</v>
      </c>
    </row>
    <row r="2064" spans="1:15" ht="14.25" customHeight="1" x14ac:dyDescent="0.25">
      <c r="A2064" s="4" t="s">
        <v>26</v>
      </c>
      <c r="B2064" s="4">
        <v>1197831</v>
      </c>
      <c r="C2064" s="5">
        <v>44473</v>
      </c>
      <c r="D2064" s="37">
        <v>2021</v>
      </c>
      <c r="E2064" s="5" t="str">
        <f>TEXT(Sales[[#This Row],[Invoice Date]],"mmm")</f>
        <v>Oct</v>
      </c>
      <c r="F2064" s="4" t="s">
        <v>31</v>
      </c>
      <c r="G2064" s="4" t="s">
        <v>84</v>
      </c>
      <c r="H2064" s="4" t="s">
        <v>85</v>
      </c>
      <c r="I2064" s="6" t="s">
        <v>19</v>
      </c>
      <c r="J2064" s="7">
        <v>40</v>
      </c>
      <c r="K2064" s="8">
        <v>575</v>
      </c>
      <c r="L2064" s="9">
        <f t="shared" si="32"/>
        <v>23000</v>
      </c>
      <c r="M2064" s="9">
        <v>91999.999999999985</v>
      </c>
      <c r="N2064" s="10">
        <v>0.39999999999999997</v>
      </c>
      <c r="O2064" s="4" t="s">
        <v>83</v>
      </c>
    </row>
    <row r="2065" spans="1:15" ht="14.25" customHeight="1" x14ac:dyDescent="0.25">
      <c r="A2065" s="4" t="s">
        <v>26</v>
      </c>
      <c r="B2065" s="4">
        <v>1197831</v>
      </c>
      <c r="C2065" s="5">
        <v>44473</v>
      </c>
      <c r="D2065" s="37">
        <v>2021</v>
      </c>
      <c r="E2065" s="5" t="str">
        <f>TEXT(Sales[[#This Row],[Invoice Date]],"mmm")</f>
        <v>Oct</v>
      </c>
      <c r="F2065" s="4" t="s">
        <v>31</v>
      </c>
      <c r="G2065" s="4" t="s">
        <v>84</v>
      </c>
      <c r="H2065" s="4" t="s">
        <v>85</v>
      </c>
      <c r="I2065" s="6" t="s">
        <v>20</v>
      </c>
      <c r="J2065" s="7">
        <v>45</v>
      </c>
      <c r="K2065" s="8">
        <v>525</v>
      </c>
      <c r="L2065" s="9">
        <f t="shared" si="32"/>
        <v>23625</v>
      </c>
      <c r="M2065" s="9">
        <v>94499.999999999985</v>
      </c>
      <c r="N2065" s="10">
        <v>0.39999999999999997</v>
      </c>
      <c r="O2065" s="4" t="s">
        <v>83</v>
      </c>
    </row>
    <row r="2066" spans="1:15" ht="14.25" customHeight="1" x14ac:dyDescent="0.25">
      <c r="A2066" s="4" t="s">
        <v>26</v>
      </c>
      <c r="B2066" s="4">
        <v>1197831</v>
      </c>
      <c r="C2066" s="5">
        <v>44473</v>
      </c>
      <c r="D2066" s="37">
        <v>2021</v>
      </c>
      <c r="E2066" s="5" t="str">
        <f>TEXT(Sales[[#This Row],[Invoice Date]],"mmm")</f>
        <v>Oct</v>
      </c>
      <c r="F2066" s="4" t="s">
        <v>31</v>
      </c>
      <c r="G2066" s="4" t="s">
        <v>84</v>
      </c>
      <c r="H2066" s="4" t="s">
        <v>85</v>
      </c>
      <c r="I2066" s="6" t="s">
        <v>21</v>
      </c>
      <c r="J2066" s="7">
        <v>45</v>
      </c>
      <c r="K2066" s="8">
        <v>375</v>
      </c>
      <c r="L2066" s="9">
        <f t="shared" si="32"/>
        <v>16875</v>
      </c>
      <c r="M2066" s="9">
        <v>84375</v>
      </c>
      <c r="N2066" s="10">
        <v>0.5</v>
      </c>
      <c r="O2066" s="4" t="s">
        <v>83</v>
      </c>
    </row>
    <row r="2067" spans="1:15" ht="14.25" customHeight="1" x14ac:dyDescent="0.25">
      <c r="A2067" s="4" t="s">
        <v>26</v>
      </c>
      <c r="B2067" s="4">
        <v>1197831</v>
      </c>
      <c r="C2067" s="5">
        <v>44473</v>
      </c>
      <c r="D2067" s="37">
        <v>2021</v>
      </c>
      <c r="E2067" s="5" t="str">
        <f>TEXT(Sales[[#This Row],[Invoice Date]],"mmm")</f>
        <v>Oct</v>
      </c>
      <c r="F2067" s="4" t="s">
        <v>31</v>
      </c>
      <c r="G2067" s="4" t="s">
        <v>84</v>
      </c>
      <c r="H2067" s="4" t="s">
        <v>85</v>
      </c>
      <c r="I2067" s="6" t="s">
        <v>22</v>
      </c>
      <c r="J2067" s="7">
        <v>35</v>
      </c>
      <c r="K2067" s="8">
        <v>350</v>
      </c>
      <c r="L2067" s="9">
        <f t="shared" si="32"/>
        <v>12250</v>
      </c>
      <c r="M2067" s="9">
        <v>42875</v>
      </c>
      <c r="N2067" s="10">
        <v>0.35</v>
      </c>
      <c r="O2067" s="4" t="s">
        <v>83</v>
      </c>
    </row>
    <row r="2068" spans="1:15" ht="14.25" customHeight="1" x14ac:dyDescent="0.25">
      <c r="A2068" s="4" t="s">
        <v>26</v>
      </c>
      <c r="B2068" s="4">
        <v>1197831</v>
      </c>
      <c r="C2068" s="5">
        <v>44473</v>
      </c>
      <c r="D2068" s="37">
        <v>2021</v>
      </c>
      <c r="E2068" s="5" t="str">
        <f>TEXT(Sales[[#This Row],[Invoice Date]],"mmm")</f>
        <v>Oct</v>
      </c>
      <c r="F2068" s="4" t="s">
        <v>31</v>
      </c>
      <c r="G2068" s="4" t="s">
        <v>84</v>
      </c>
      <c r="H2068" s="4" t="s">
        <v>85</v>
      </c>
      <c r="I2068" s="6" t="s">
        <v>23</v>
      </c>
      <c r="J2068" s="7">
        <v>45</v>
      </c>
      <c r="K2068" s="8">
        <v>525</v>
      </c>
      <c r="L2068" s="9">
        <f t="shared" si="32"/>
        <v>23625</v>
      </c>
      <c r="M2068" s="9">
        <v>129937.50000000001</v>
      </c>
      <c r="N2068" s="10">
        <v>0.55000000000000004</v>
      </c>
      <c r="O2068" s="4" t="s">
        <v>83</v>
      </c>
    </row>
    <row r="2069" spans="1:15" ht="14.25" customHeight="1" x14ac:dyDescent="0.25">
      <c r="A2069" s="4" t="s">
        <v>26</v>
      </c>
      <c r="B2069" s="4">
        <v>1197831</v>
      </c>
      <c r="C2069" s="5">
        <v>44505</v>
      </c>
      <c r="D2069" s="37">
        <v>2021</v>
      </c>
      <c r="E2069" s="5" t="str">
        <f>TEXT(Sales[[#This Row],[Invoice Date]],"mmm")</f>
        <v>Nov</v>
      </c>
      <c r="F2069" s="4" t="s">
        <v>31</v>
      </c>
      <c r="G2069" s="4" t="s">
        <v>84</v>
      </c>
      <c r="H2069" s="4" t="s">
        <v>85</v>
      </c>
      <c r="I2069" s="6" t="s">
        <v>17</v>
      </c>
      <c r="J2069" s="7">
        <v>35</v>
      </c>
      <c r="K2069" s="8">
        <v>675</v>
      </c>
      <c r="L2069" s="9">
        <f t="shared" si="32"/>
        <v>23625</v>
      </c>
      <c r="M2069" s="9">
        <v>94499.999999999985</v>
      </c>
      <c r="N2069" s="10">
        <v>0.39999999999999997</v>
      </c>
      <c r="O2069" s="4" t="s">
        <v>83</v>
      </c>
    </row>
    <row r="2070" spans="1:15" ht="14.25" customHeight="1" x14ac:dyDescent="0.25">
      <c r="A2070" s="4" t="s">
        <v>26</v>
      </c>
      <c r="B2070" s="4">
        <v>1197831</v>
      </c>
      <c r="C2070" s="5">
        <v>44505</v>
      </c>
      <c r="D2070" s="37">
        <v>2021</v>
      </c>
      <c r="E2070" s="5" t="str">
        <f>TEXT(Sales[[#This Row],[Invoice Date]],"mmm")</f>
        <v>Nov</v>
      </c>
      <c r="F2070" s="4" t="s">
        <v>31</v>
      </c>
      <c r="G2070" s="4" t="s">
        <v>84</v>
      </c>
      <c r="H2070" s="4" t="s">
        <v>85</v>
      </c>
      <c r="I2070" s="6" t="s">
        <v>19</v>
      </c>
      <c r="J2070" s="7">
        <v>35</v>
      </c>
      <c r="K2070" s="8">
        <v>675</v>
      </c>
      <c r="L2070" s="9">
        <f t="shared" si="32"/>
        <v>23625</v>
      </c>
      <c r="M2070" s="9">
        <v>94499.999999999985</v>
      </c>
      <c r="N2070" s="10">
        <v>0.39999999999999997</v>
      </c>
      <c r="O2070" s="4" t="s">
        <v>83</v>
      </c>
    </row>
    <row r="2071" spans="1:15" ht="14.25" customHeight="1" x14ac:dyDescent="0.25">
      <c r="A2071" s="4" t="s">
        <v>26</v>
      </c>
      <c r="B2071" s="4">
        <v>1197831</v>
      </c>
      <c r="C2071" s="5">
        <v>44505</v>
      </c>
      <c r="D2071" s="37">
        <v>2021</v>
      </c>
      <c r="E2071" s="5" t="str">
        <f>TEXT(Sales[[#This Row],[Invoice Date]],"mmm")</f>
        <v>Nov</v>
      </c>
      <c r="F2071" s="4" t="s">
        <v>31</v>
      </c>
      <c r="G2071" s="4" t="s">
        <v>84</v>
      </c>
      <c r="H2071" s="4" t="s">
        <v>85</v>
      </c>
      <c r="I2071" s="6" t="s">
        <v>20</v>
      </c>
      <c r="J2071" s="7">
        <v>60</v>
      </c>
      <c r="K2071" s="8">
        <v>600</v>
      </c>
      <c r="L2071" s="9">
        <f t="shared" si="32"/>
        <v>36000</v>
      </c>
      <c r="M2071" s="9">
        <v>144000</v>
      </c>
      <c r="N2071" s="10">
        <v>0.39999999999999997</v>
      </c>
      <c r="O2071" s="4" t="s">
        <v>83</v>
      </c>
    </row>
    <row r="2072" spans="1:15" ht="14.25" customHeight="1" x14ac:dyDescent="0.25">
      <c r="A2072" s="4" t="s">
        <v>26</v>
      </c>
      <c r="B2072" s="4">
        <v>1197831</v>
      </c>
      <c r="C2072" s="5">
        <v>44505</v>
      </c>
      <c r="D2072" s="37">
        <v>2021</v>
      </c>
      <c r="E2072" s="5" t="str">
        <f>TEXT(Sales[[#This Row],[Invoice Date]],"mmm")</f>
        <v>Nov</v>
      </c>
      <c r="F2072" s="4" t="s">
        <v>31</v>
      </c>
      <c r="G2072" s="4" t="s">
        <v>84</v>
      </c>
      <c r="H2072" s="4" t="s">
        <v>85</v>
      </c>
      <c r="I2072" s="6" t="s">
        <v>21</v>
      </c>
      <c r="J2072" s="7">
        <v>60</v>
      </c>
      <c r="K2072" s="8">
        <v>450</v>
      </c>
      <c r="L2072" s="9">
        <f t="shared" si="32"/>
        <v>27000</v>
      </c>
      <c r="M2072" s="9">
        <v>135000</v>
      </c>
      <c r="N2072" s="10">
        <v>0.5</v>
      </c>
      <c r="O2072" s="4" t="s">
        <v>83</v>
      </c>
    </row>
    <row r="2073" spans="1:15" ht="14.25" customHeight="1" x14ac:dyDescent="0.25">
      <c r="A2073" s="4" t="s">
        <v>26</v>
      </c>
      <c r="B2073" s="4">
        <v>1197831</v>
      </c>
      <c r="C2073" s="5">
        <v>44505</v>
      </c>
      <c r="D2073" s="37">
        <v>2021</v>
      </c>
      <c r="E2073" s="5" t="str">
        <f>TEXT(Sales[[#This Row],[Invoice Date]],"mmm")</f>
        <v>Nov</v>
      </c>
      <c r="F2073" s="4" t="s">
        <v>31</v>
      </c>
      <c r="G2073" s="4" t="s">
        <v>84</v>
      </c>
      <c r="H2073" s="4" t="s">
        <v>85</v>
      </c>
      <c r="I2073" s="6" t="s">
        <v>22</v>
      </c>
      <c r="J2073" s="7">
        <v>54.999999999999993</v>
      </c>
      <c r="K2073" s="8">
        <v>425</v>
      </c>
      <c r="L2073" s="9">
        <f t="shared" si="32"/>
        <v>23374.999999999996</v>
      </c>
      <c r="M2073" s="9">
        <v>81812.499999999985</v>
      </c>
      <c r="N2073" s="10">
        <v>0.35</v>
      </c>
      <c r="O2073" s="4" t="s">
        <v>83</v>
      </c>
    </row>
    <row r="2074" spans="1:15" ht="14.25" customHeight="1" x14ac:dyDescent="0.25">
      <c r="A2074" s="4" t="s">
        <v>26</v>
      </c>
      <c r="B2074" s="4">
        <v>1197831</v>
      </c>
      <c r="C2074" s="5">
        <v>44505</v>
      </c>
      <c r="D2074" s="37">
        <v>2021</v>
      </c>
      <c r="E2074" s="5" t="str">
        <f>TEXT(Sales[[#This Row],[Invoice Date]],"mmm")</f>
        <v>Nov</v>
      </c>
      <c r="F2074" s="4" t="s">
        <v>31</v>
      </c>
      <c r="G2074" s="4" t="s">
        <v>84</v>
      </c>
      <c r="H2074" s="4" t="s">
        <v>85</v>
      </c>
      <c r="I2074" s="6" t="s">
        <v>23</v>
      </c>
      <c r="J2074" s="7">
        <v>65</v>
      </c>
      <c r="K2074" s="8">
        <v>625</v>
      </c>
      <c r="L2074" s="9">
        <f t="shared" si="32"/>
        <v>40625</v>
      </c>
      <c r="M2074" s="9">
        <v>223437.50000000003</v>
      </c>
      <c r="N2074" s="10">
        <v>0.55000000000000004</v>
      </c>
      <c r="O2074" s="4" t="s">
        <v>83</v>
      </c>
    </row>
    <row r="2075" spans="1:15" ht="14.25" customHeight="1" x14ac:dyDescent="0.25">
      <c r="A2075" s="4" t="s">
        <v>14</v>
      </c>
      <c r="B2075" s="4">
        <v>1197831</v>
      </c>
      <c r="C2075" s="5">
        <v>44534</v>
      </c>
      <c r="D2075" s="37">
        <v>2021</v>
      </c>
      <c r="E2075" s="5" t="str">
        <f>TEXT(Sales[[#This Row],[Invoice Date]],"mmm")</f>
        <v>Dec</v>
      </c>
      <c r="F2075" s="4" t="s">
        <v>31</v>
      </c>
      <c r="G2075" s="4" t="s">
        <v>84</v>
      </c>
      <c r="H2075" s="4" t="s">
        <v>85</v>
      </c>
      <c r="I2075" s="6" t="s">
        <v>17</v>
      </c>
      <c r="J2075" s="7">
        <v>54.999999999999993</v>
      </c>
      <c r="K2075" s="8">
        <v>775</v>
      </c>
      <c r="L2075" s="9">
        <f t="shared" si="32"/>
        <v>42624.999999999993</v>
      </c>
      <c r="M2075" s="9">
        <v>170499.99999999997</v>
      </c>
      <c r="N2075" s="10">
        <v>0.39999999999999997</v>
      </c>
      <c r="O2075" s="4" t="s">
        <v>83</v>
      </c>
    </row>
    <row r="2076" spans="1:15" ht="14.25" customHeight="1" x14ac:dyDescent="0.25">
      <c r="A2076" s="4" t="s">
        <v>14</v>
      </c>
      <c r="B2076" s="4">
        <v>1197831</v>
      </c>
      <c r="C2076" s="5">
        <v>44534</v>
      </c>
      <c r="D2076" s="37">
        <v>2021</v>
      </c>
      <c r="E2076" s="5" t="str">
        <f>TEXT(Sales[[#This Row],[Invoice Date]],"mmm")</f>
        <v>Dec</v>
      </c>
      <c r="F2076" s="4" t="s">
        <v>31</v>
      </c>
      <c r="G2076" s="4" t="s">
        <v>84</v>
      </c>
      <c r="H2076" s="4" t="s">
        <v>85</v>
      </c>
      <c r="I2076" s="6" t="s">
        <v>19</v>
      </c>
      <c r="J2076" s="7">
        <v>54.999999999999993</v>
      </c>
      <c r="K2076" s="8">
        <v>775</v>
      </c>
      <c r="L2076" s="9">
        <f t="shared" si="32"/>
        <v>42624.999999999993</v>
      </c>
      <c r="M2076" s="9">
        <v>170499.99999999997</v>
      </c>
      <c r="N2076" s="10">
        <v>0.39999999999999997</v>
      </c>
      <c r="O2076" s="4" t="s">
        <v>83</v>
      </c>
    </row>
    <row r="2077" spans="1:15" ht="14.25" customHeight="1" x14ac:dyDescent="0.25">
      <c r="A2077" s="4" t="s">
        <v>14</v>
      </c>
      <c r="B2077" s="4">
        <v>1197831</v>
      </c>
      <c r="C2077" s="5">
        <v>44534</v>
      </c>
      <c r="D2077" s="37">
        <v>2021</v>
      </c>
      <c r="E2077" s="5" t="str">
        <f>TEXT(Sales[[#This Row],[Invoice Date]],"mmm")</f>
        <v>Dec</v>
      </c>
      <c r="F2077" s="4" t="s">
        <v>31</v>
      </c>
      <c r="G2077" s="4" t="s">
        <v>84</v>
      </c>
      <c r="H2077" s="4" t="s">
        <v>85</v>
      </c>
      <c r="I2077" s="6" t="s">
        <v>20</v>
      </c>
      <c r="J2077" s="7">
        <v>60</v>
      </c>
      <c r="K2077" s="8">
        <v>675</v>
      </c>
      <c r="L2077" s="9">
        <f t="shared" si="32"/>
        <v>40500</v>
      </c>
      <c r="M2077" s="9">
        <v>162000</v>
      </c>
      <c r="N2077" s="10">
        <v>0.39999999999999997</v>
      </c>
      <c r="O2077" s="4" t="s">
        <v>83</v>
      </c>
    </row>
    <row r="2078" spans="1:15" ht="14.25" customHeight="1" x14ac:dyDescent="0.25">
      <c r="A2078" s="4" t="s">
        <v>14</v>
      </c>
      <c r="B2078" s="4">
        <v>1197831</v>
      </c>
      <c r="C2078" s="5">
        <v>44534</v>
      </c>
      <c r="D2078" s="37">
        <v>2021</v>
      </c>
      <c r="E2078" s="5" t="str">
        <f>TEXT(Sales[[#This Row],[Invoice Date]],"mmm")</f>
        <v>Dec</v>
      </c>
      <c r="F2078" s="4" t="s">
        <v>31</v>
      </c>
      <c r="G2078" s="4" t="s">
        <v>84</v>
      </c>
      <c r="H2078" s="4" t="s">
        <v>85</v>
      </c>
      <c r="I2078" s="6" t="s">
        <v>21</v>
      </c>
      <c r="J2078" s="7">
        <v>60</v>
      </c>
      <c r="K2078" s="8">
        <v>525</v>
      </c>
      <c r="L2078" s="9">
        <f t="shared" si="32"/>
        <v>31500</v>
      </c>
      <c r="M2078" s="9">
        <v>157500</v>
      </c>
      <c r="N2078" s="10">
        <v>0.5</v>
      </c>
      <c r="O2078" s="4" t="s">
        <v>83</v>
      </c>
    </row>
    <row r="2079" spans="1:15" ht="14.25" customHeight="1" x14ac:dyDescent="0.25">
      <c r="A2079" s="4" t="s">
        <v>14</v>
      </c>
      <c r="B2079" s="4">
        <v>1197831</v>
      </c>
      <c r="C2079" s="5">
        <v>44534</v>
      </c>
      <c r="D2079" s="37">
        <v>2021</v>
      </c>
      <c r="E2079" s="5" t="str">
        <f>TEXT(Sales[[#This Row],[Invoice Date]],"mmm")</f>
        <v>Dec</v>
      </c>
      <c r="F2079" s="4" t="s">
        <v>31</v>
      </c>
      <c r="G2079" s="4" t="s">
        <v>84</v>
      </c>
      <c r="H2079" s="4" t="s">
        <v>85</v>
      </c>
      <c r="I2079" s="6" t="s">
        <v>22</v>
      </c>
      <c r="J2079" s="7">
        <v>54.999999999999993</v>
      </c>
      <c r="K2079" s="8">
        <v>475</v>
      </c>
      <c r="L2079" s="9">
        <f t="shared" si="32"/>
        <v>26124.999999999996</v>
      </c>
      <c r="M2079" s="9">
        <v>91437.499999999985</v>
      </c>
      <c r="N2079" s="10">
        <v>0.35</v>
      </c>
      <c r="O2079" s="4" t="s">
        <v>83</v>
      </c>
    </row>
    <row r="2080" spans="1:15" ht="14.25" customHeight="1" x14ac:dyDescent="0.25">
      <c r="A2080" s="4" t="s">
        <v>14</v>
      </c>
      <c r="B2080" s="4">
        <v>1197831</v>
      </c>
      <c r="C2080" s="5">
        <v>44534</v>
      </c>
      <c r="D2080" s="37">
        <v>2021</v>
      </c>
      <c r="E2080" s="5" t="str">
        <f>TEXT(Sales[[#This Row],[Invoice Date]],"mmm")</f>
        <v>Dec</v>
      </c>
      <c r="F2080" s="4" t="s">
        <v>31</v>
      </c>
      <c r="G2080" s="4" t="s">
        <v>84</v>
      </c>
      <c r="H2080" s="4" t="s">
        <v>85</v>
      </c>
      <c r="I2080" s="6" t="s">
        <v>23</v>
      </c>
      <c r="J2080" s="7">
        <v>65</v>
      </c>
      <c r="K2080" s="8">
        <v>725</v>
      </c>
      <c r="L2080" s="9">
        <f t="shared" si="32"/>
        <v>47125</v>
      </c>
      <c r="M2080" s="9">
        <v>259187.50000000003</v>
      </c>
      <c r="N2080" s="10">
        <v>0.55000000000000004</v>
      </c>
      <c r="O2080" s="4" t="s">
        <v>83</v>
      </c>
    </row>
    <row r="2081" spans="1:15" ht="14.25" customHeight="1" x14ac:dyDescent="0.25">
      <c r="A2081" s="4" t="s">
        <v>14</v>
      </c>
      <c r="B2081" s="4">
        <v>1128299</v>
      </c>
      <c r="C2081" s="5">
        <v>44219</v>
      </c>
      <c r="D2081" s="37">
        <v>2021</v>
      </c>
      <c r="E2081" s="5" t="str">
        <f>TEXT(Sales[[#This Row],[Invoice Date]],"mmm")</f>
        <v>Jan</v>
      </c>
      <c r="F2081" s="4" t="s">
        <v>31</v>
      </c>
      <c r="G2081" s="4" t="s">
        <v>84</v>
      </c>
      <c r="H2081" s="4" t="s">
        <v>85</v>
      </c>
      <c r="I2081" s="6" t="s">
        <v>17</v>
      </c>
      <c r="J2081" s="7">
        <v>29.999999999999993</v>
      </c>
      <c r="K2081" s="8">
        <v>425</v>
      </c>
      <c r="L2081" s="9">
        <f t="shared" si="32"/>
        <v>12749.999999999996</v>
      </c>
      <c r="M2081" s="9">
        <v>44624.999999999985</v>
      </c>
      <c r="N2081" s="10">
        <v>0.35</v>
      </c>
      <c r="O2081" s="4" t="s">
        <v>83</v>
      </c>
    </row>
    <row r="2082" spans="1:15" ht="14.25" customHeight="1" x14ac:dyDescent="0.25">
      <c r="A2082" s="4" t="s">
        <v>14</v>
      </c>
      <c r="B2082" s="4">
        <v>1128299</v>
      </c>
      <c r="C2082" s="5">
        <v>44219</v>
      </c>
      <c r="D2082" s="37">
        <v>2021</v>
      </c>
      <c r="E2082" s="5" t="str">
        <f>TEXT(Sales[[#This Row],[Invoice Date]],"mmm")</f>
        <v>Jan</v>
      </c>
      <c r="F2082" s="4" t="s">
        <v>31</v>
      </c>
      <c r="G2082" s="4" t="s">
        <v>84</v>
      </c>
      <c r="H2082" s="4" t="s">
        <v>85</v>
      </c>
      <c r="I2082" s="6" t="s">
        <v>19</v>
      </c>
      <c r="J2082" s="7">
        <v>40</v>
      </c>
      <c r="K2082" s="8">
        <v>425</v>
      </c>
      <c r="L2082" s="9">
        <f t="shared" si="32"/>
        <v>17000</v>
      </c>
      <c r="M2082" s="9">
        <v>68000</v>
      </c>
      <c r="N2082" s="10">
        <v>0.4</v>
      </c>
      <c r="O2082" s="4" t="s">
        <v>83</v>
      </c>
    </row>
    <row r="2083" spans="1:15" ht="14.25" customHeight="1" x14ac:dyDescent="0.25">
      <c r="A2083" s="4" t="s">
        <v>14</v>
      </c>
      <c r="B2083" s="4">
        <v>1128299</v>
      </c>
      <c r="C2083" s="5">
        <v>44219</v>
      </c>
      <c r="D2083" s="37">
        <v>2021</v>
      </c>
      <c r="E2083" s="5" t="str">
        <f>TEXT(Sales[[#This Row],[Invoice Date]],"mmm")</f>
        <v>Jan</v>
      </c>
      <c r="F2083" s="4" t="s">
        <v>31</v>
      </c>
      <c r="G2083" s="4" t="s">
        <v>84</v>
      </c>
      <c r="H2083" s="4" t="s">
        <v>85</v>
      </c>
      <c r="I2083" s="6" t="s">
        <v>20</v>
      </c>
      <c r="J2083" s="7">
        <v>40</v>
      </c>
      <c r="K2083" s="8">
        <v>425</v>
      </c>
      <c r="L2083" s="9">
        <f t="shared" si="32"/>
        <v>17000</v>
      </c>
      <c r="M2083" s="9">
        <v>59499.999999999993</v>
      </c>
      <c r="N2083" s="10">
        <v>0.35</v>
      </c>
      <c r="O2083" s="4" t="s">
        <v>83</v>
      </c>
    </row>
    <row r="2084" spans="1:15" ht="14.25" customHeight="1" x14ac:dyDescent="0.25">
      <c r="A2084" s="4" t="s">
        <v>14</v>
      </c>
      <c r="B2084" s="4">
        <v>1128299</v>
      </c>
      <c r="C2084" s="5">
        <v>44219</v>
      </c>
      <c r="D2084" s="37">
        <v>2021</v>
      </c>
      <c r="E2084" s="5" t="str">
        <f>TEXT(Sales[[#This Row],[Invoice Date]],"mmm")</f>
        <v>Jan</v>
      </c>
      <c r="F2084" s="4" t="s">
        <v>31</v>
      </c>
      <c r="G2084" s="4" t="s">
        <v>84</v>
      </c>
      <c r="H2084" s="4" t="s">
        <v>85</v>
      </c>
      <c r="I2084" s="6" t="s">
        <v>21</v>
      </c>
      <c r="J2084" s="7">
        <v>40</v>
      </c>
      <c r="K2084" s="8">
        <v>275</v>
      </c>
      <c r="L2084" s="9">
        <f t="shared" si="32"/>
        <v>11000</v>
      </c>
      <c r="M2084" s="9">
        <v>38500</v>
      </c>
      <c r="N2084" s="10">
        <v>0.35</v>
      </c>
      <c r="O2084" s="4" t="s">
        <v>83</v>
      </c>
    </row>
    <row r="2085" spans="1:15" ht="14.25" customHeight="1" x14ac:dyDescent="0.25">
      <c r="A2085" s="4" t="s">
        <v>14</v>
      </c>
      <c r="B2085" s="4">
        <v>1128299</v>
      </c>
      <c r="C2085" s="5">
        <v>44219</v>
      </c>
      <c r="D2085" s="37">
        <v>2021</v>
      </c>
      <c r="E2085" s="5" t="str">
        <f>TEXT(Sales[[#This Row],[Invoice Date]],"mmm")</f>
        <v>Jan</v>
      </c>
      <c r="F2085" s="4" t="s">
        <v>31</v>
      </c>
      <c r="G2085" s="4" t="s">
        <v>84</v>
      </c>
      <c r="H2085" s="4" t="s">
        <v>85</v>
      </c>
      <c r="I2085" s="6" t="s">
        <v>22</v>
      </c>
      <c r="J2085" s="7">
        <v>45.000000000000007</v>
      </c>
      <c r="K2085" s="8">
        <v>225</v>
      </c>
      <c r="L2085" s="9">
        <f t="shared" si="32"/>
        <v>10125.000000000002</v>
      </c>
      <c r="M2085" s="9">
        <v>30375.000000000004</v>
      </c>
      <c r="N2085" s="10">
        <v>0.3</v>
      </c>
      <c r="O2085" s="4" t="s">
        <v>83</v>
      </c>
    </row>
    <row r="2086" spans="1:15" ht="14.25" customHeight="1" x14ac:dyDescent="0.25">
      <c r="A2086" s="4" t="s">
        <v>14</v>
      </c>
      <c r="B2086" s="4">
        <v>1128299</v>
      </c>
      <c r="C2086" s="5">
        <v>44219</v>
      </c>
      <c r="D2086" s="37">
        <v>2021</v>
      </c>
      <c r="E2086" s="5" t="str">
        <f>TEXT(Sales[[#This Row],[Invoice Date]],"mmm")</f>
        <v>Jan</v>
      </c>
      <c r="F2086" s="4" t="s">
        <v>31</v>
      </c>
      <c r="G2086" s="4" t="s">
        <v>84</v>
      </c>
      <c r="H2086" s="4" t="s">
        <v>85</v>
      </c>
      <c r="I2086" s="6" t="s">
        <v>23</v>
      </c>
      <c r="J2086" s="7">
        <v>40</v>
      </c>
      <c r="K2086" s="8">
        <v>425</v>
      </c>
      <c r="L2086" s="9">
        <f t="shared" si="32"/>
        <v>17000</v>
      </c>
      <c r="M2086" s="9">
        <v>42500</v>
      </c>
      <c r="N2086" s="10">
        <v>0.25</v>
      </c>
      <c r="O2086" s="4" t="s">
        <v>83</v>
      </c>
    </row>
    <row r="2087" spans="1:15" ht="14.25" customHeight="1" x14ac:dyDescent="0.25">
      <c r="A2087" s="4" t="s">
        <v>14</v>
      </c>
      <c r="B2087" s="4">
        <v>1128299</v>
      </c>
      <c r="C2087" s="5">
        <v>44250</v>
      </c>
      <c r="D2087" s="37">
        <v>2021</v>
      </c>
      <c r="E2087" s="5" t="str">
        <f>TEXT(Sales[[#This Row],[Invoice Date]],"mmm")</f>
        <v>Feb</v>
      </c>
      <c r="F2087" s="4" t="s">
        <v>31</v>
      </c>
      <c r="G2087" s="4" t="s">
        <v>84</v>
      </c>
      <c r="H2087" s="4" t="s">
        <v>85</v>
      </c>
      <c r="I2087" s="6" t="s">
        <v>17</v>
      </c>
      <c r="J2087" s="7">
        <v>29.999999999999993</v>
      </c>
      <c r="K2087" s="8">
        <v>475</v>
      </c>
      <c r="L2087" s="9">
        <f t="shared" si="32"/>
        <v>14249.999999999996</v>
      </c>
      <c r="M2087" s="9">
        <v>49874.999999999985</v>
      </c>
      <c r="N2087" s="10">
        <v>0.35</v>
      </c>
      <c r="O2087" s="4" t="s">
        <v>83</v>
      </c>
    </row>
    <row r="2088" spans="1:15" ht="14.25" customHeight="1" x14ac:dyDescent="0.25">
      <c r="A2088" s="4" t="s">
        <v>14</v>
      </c>
      <c r="B2088" s="4">
        <v>1128299</v>
      </c>
      <c r="C2088" s="5">
        <v>44250</v>
      </c>
      <c r="D2088" s="37">
        <v>2021</v>
      </c>
      <c r="E2088" s="5" t="str">
        <f>TEXT(Sales[[#This Row],[Invoice Date]],"mmm")</f>
        <v>Feb</v>
      </c>
      <c r="F2088" s="4" t="s">
        <v>31</v>
      </c>
      <c r="G2088" s="4" t="s">
        <v>84</v>
      </c>
      <c r="H2088" s="4" t="s">
        <v>85</v>
      </c>
      <c r="I2088" s="6" t="s">
        <v>19</v>
      </c>
      <c r="J2088" s="7">
        <v>40</v>
      </c>
      <c r="K2088" s="8">
        <v>375</v>
      </c>
      <c r="L2088" s="9">
        <f t="shared" si="32"/>
        <v>15000</v>
      </c>
      <c r="M2088" s="9">
        <v>60000</v>
      </c>
      <c r="N2088" s="10">
        <v>0.4</v>
      </c>
      <c r="O2088" s="4" t="s">
        <v>83</v>
      </c>
    </row>
    <row r="2089" spans="1:15" ht="14.25" customHeight="1" x14ac:dyDescent="0.25">
      <c r="A2089" s="4" t="s">
        <v>14</v>
      </c>
      <c r="B2089" s="4">
        <v>1128299</v>
      </c>
      <c r="C2089" s="5">
        <v>44250</v>
      </c>
      <c r="D2089" s="37">
        <v>2021</v>
      </c>
      <c r="E2089" s="5" t="str">
        <f>TEXT(Sales[[#This Row],[Invoice Date]],"mmm")</f>
        <v>Feb</v>
      </c>
      <c r="F2089" s="4" t="s">
        <v>31</v>
      </c>
      <c r="G2089" s="4" t="s">
        <v>84</v>
      </c>
      <c r="H2089" s="4" t="s">
        <v>85</v>
      </c>
      <c r="I2089" s="6" t="s">
        <v>20</v>
      </c>
      <c r="J2089" s="7">
        <v>40</v>
      </c>
      <c r="K2089" s="8">
        <v>375</v>
      </c>
      <c r="L2089" s="9">
        <f t="shared" si="32"/>
        <v>15000</v>
      </c>
      <c r="M2089" s="9">
        <v>52500</v>
      </c>
      <c r="N2089" s="10">
        <v>0.35</v>
      </c>
      <c r="O2089" s="4" t="s">
        <v>83</v>
      </c>
    </row>
    <row r="2090" spans="1:15" ht="14.25" customHeight="1" x14ac:dyDescent="0.25">
      <c r="A2090" s="4" t="s">
        <v>14</v>
      </c>
      <c r="B2090" s="4">
        <v>1128299</v>
      </c>
      <c r="C2090" s="5">
        <v>44250</v>
      </c>
      <c r="D2090" s="37">
        <v>2021</v>
      </c>
      <c r="E2090" s="5" t="str">
        <f>TEXT(Sales[[#This Row],[Invoice Date]],"mmm")</f>
        <v>Feb</v>
      </c>
      <c r="F2090" s="4" t="s">
        <v>31</v>
      </c>
      <c r="G2090" s="4" t="s">
        <v>86</v>
      </c>
      <c r="H2090" s="4" t="s">
        <v>87</v>
      </c>
      <c r="I2090" s="6" t="s">
        <v>21</v>
      </c>
      <c r="J2090" s="7">
        <v>40</v>
      </c>
      <c r="K2090" s="8">
        <v>225</v>
      </c>
      <c r="L2090" s="9">
        <f t="shared" si="32"/>
        <v>9000</v>
      </c>
      <c r="M2090" s="9">
        <v>31499.999999999996</v>
      </c>
      <c r="N2090" s="10">
        <v>0.35</v>
      </c>
      <c r="O2090" s="4" t="s">
        <v>83</v>
      </c>
    </row>
    <row r="2091" spans="1:15" ht="14.25" customHeight="1" x14ac:dyDescent="0.25">
      <c r="A2091" s="4" t="s">
        <v>14</v>
      </c>
      <c r="B2091" s="4">
        <v>1128299</v>
      </c>
      <c r="C2091" s="5">
        <v>44250</v>
      </c>
      <c r="D2091" s="37">
        <v>2021</v>
      </c>
      <c r="E2091" s="5" t="str">
        <f>TEXT(Sales[[#This Row],[Invoice Date]],"mmm")</f>
        <v>Feb</v>
      </c>
      <c r="F2091" s="4" t="s">
        <v>31</v>
      </c>
      <c r="G2091" s="4" t="s">
        <v>86</v>
      </c>
      <c r="H2091" s="4" t="s">
        <v>87</v>
      </c>
      <c r="I2091" s="6" t="s">
        <v>22</v>
      </c>
      <c r="J2091" s="7">
        <v>45.000000000000007</v>
      </c>
      <c r="K2091" s="8">
        <v>150</v>
      </c>
      <c r="L2091" s="9">
        <f t="shared" si="32"/>
        <v>6750.0000000000009</v>
      </c>
      <c r="M2091" s="9">
        <v>20250.000000000004</v>
      </c>
      <c r="N2091" s="10">
        <v>0.3</v>
      </c>
      <c r="O2091" s="4" t="s">
        <v>83</v>
      </c>
    </row>
    <row r="2092" spans="1:15" ht="14.25" customHeight="1" x14ac:dyDescent="0.25">
      <c r="A2092" s="4" t="s">
        <v>14</v>
      </c>
      <c r="B2092" s="4">
        <v>1128299</v>
      </c>
      <c r="C2092" s="5">
        <v>44250</v>
      </c>
      <c r="D2092" s="37">
        <v>2021</v>
      </c>
      <c r="E2092" s="5" t="str">
        <f>TEXT(Sales[[#This Row],[Invoice Date]],"mmm")</f>
        <v>Feb</v>
      </c>
      <c r="F2092" s="4" t="s">
        <v>31</v>
      </c>
      <c r="G2092" s="4" t="s">
        <v>86</v>
      </c>
      <c r="H2092" s="4" t="s">
        <v>87</v>
      </c>
      <c r="I2092" s="6" t="s">
        <v>23</v>
      </c>
      <c r="J2092" s="7">
        <v>40</v>
      </c>
      <c r="K2092" s="8">
        <v>350</v>
      </c>
      <c r="L2092" s="9">
        <f t="shared" si="32"/>
        <v>14000</v>
      </c>
      <c r="M2092" s="9">
        <v>35000</v>
      </c>
      <c r="N2092" s="10">
        <v>0.25</v>
      </c>
      <c r="O2092" s="4" t="s">
        <v>83</v>
      </c>
    </row>
    <row r="2093" spans="1:15" ht="14.25" customHeight="1" x14ac:dyDescent="0.25">
      <c r="A2093" s="4" t="s">
        <v>14</v>
      </c>
      <c r="B2093" s="4">
        <v>1128299</v>
      </c>
      <c r="C2093" s="5">
        <v>44277</v>
      </c>
      <c r="D2093" s="37">
        <v>2021</v>
      </c>
      <c r="E2093" s="5" t="str">
        <f>TEXT(Sales[[#This Row],[Invoice Date]],"mmm")</f>
        <v>Mar</v>
      </c>
      <c r="F2093" s="4" t="s">
        <v>31</v>
      </c>
      <c r="G2093" s="4" t="s">
        <v>86</v>
      </c>
      <c r="H2093" s="4" t="s">
        <v>87</v>
      </c>
      <c r="I2093" s="6" t="s">
        <v>17</v>
      </c>
      <c r="J2093" s="7">
        <v>40</v>
      </c>
      <c r="K2093" s="8">
        <v>500</v>
      </c>
      <c r="L2093" s="9">
        <f t="shared" si="32"/>
        <v>20000</v>
      </c>
      <c r="M2093" s="9">
        <v>70000</v>
      </c>
      <c r="N2093" s="10">
        <v>0.35</v>
      </c>
      <c r="O2093" s="4" t="s">
        <v>83</v>
      </c>
    </row>
    <row r="2094" spans="1:15" ht="14.25" customHeight="1" x14ac:dyDescent="0.25">
      <c r="A2094" s="4" t="s">
        <v>14</v>
      </c>
      <c r="B2094" s="4">
        <v>1128299</v>
      </c>
      <c r="C2094" s="5">
        <v>44277</v>
      </c>
      <c r="D2094" s="37">
        <v>2021</v>
      </c>
      <c r="E2094" s="5" t="str">
        <f>TEXT(Sales[[#This Row],[Invoice Date]],"mmm")</f>
        <v>Mar</v>
      </c>
      <c r="F2094" s="4" t="s">
        <v>31</v>
      </c>
      <c r="G2094" s="4" t="s">
        <v>86</v>
      </c>
      <c r="H2094" s="4" t="s">
        <v>87</v>
      </c>
      <c r="I2094" s="6" t="s">
        <v>19</v>
      </c>
      <c r="J2094" s="7">
        <v>50</v>
      </c>
      <c r="K2094" s="8">
        <v>350</v>
      </c>
      <c r="L2094" s="9">
        <f t="shared" si="32"/>
        <v>17500</v>
      </c>
      <c r="M2094" s="9">
        <v>70000</v>
      </c>
      <c r="N2094" s="10">
        <v>0.4</v>
      </c>
      <c r="O2094" s="4" t="s">
        <v>83</v>
      </c>
    </row>
    <row r="2095" spans="1:15" ht="14.25" customHeight="1" x14ac:dyDescent="0.25">
      <c r="A2095" s="4" t="s">
        <v>14</v>
      </c>
      <c r="B2095" s="4">
        <v>1128299</v>
      </c>
      <c r="C2095" s="5">
        <v>44277</v>
      </c>
      <c r="D2095" s="37">
        <v>2021</v>
      </c>
      <c r="E2095" s="5" t="str">
        <f>TEXT(Sales[[#This Row],[Invoice Date]],"mmm")</f>
        <v>Mar</v>
      </c>
      <c r="F2095" s="4" t="s">
        <v>31</v>
      </c>
      <c r="G2095" s="4" t="s">
        <v>86</v>
      </c>
      <c r="H2095" s="4" t="s">
        <v>87</v>
      </c>
      <c r="I2095" s="6" t="s">
        <v>20</v>
      </c>
      <c r="J2095" s="7">
        <v>50</v>
      </c>
      <c r="K2095" s="8">
        <v>350</v>
      </c>
      <c r="L2095" s="9">
        <f t="shared" si="32"/>
        <v>17500</v>
      </c>
      <c r="M2095" s="9">
        <v>61249.999999999993</v>
      </c>
      <c r="N2095" s="10">
        <v>0.35</v>
      </c>
      <c r="O2095" s="4" t="s">
        <v>83</v>
      </c>
    </row>
    <row r="2096" spans="1:15" ht="14.25" customHeight="1" x14ac:dyDescent="0.25">
      <c r="A2096" s="4" t="s">
        <v>14</v>
      </c>
      <c r="B2096" s="4">
        <v>1128299</v>
      </c>
      <c r="C2096" s="5">
        <v>44277</v>
      </c>
      <c r="D2096" s="37">
        <v>2021</v>
      </c>
      <c r="E2096" s="5" t="str">
        <f>TEXT(Sales[[#This Row],[Invoice Date]],"mmm")</f>
        <v>Mar</v>
      </c>
      <c r="F2096" s="4" t="s">
        <v>31</v>
      </c>
      <c r="G2096" s="4" t="s">
        <v>86</v>
      </c>
      <c r="H2096" s="4" t="s">
        <v>87</v>
      </c>
      <c r="I2096" s="6" t="s">
        <v>21</v>
      </c>
      <c r="J2096" s="7">
        <v>50</v>
      </c>
      <c r="K2096" s="8">
        <v>225</v>
      </c>
      <c r="L2096" s="9">
        <f t="shared" si="32"/>
        <v>11250</v>
      </c>
      <c r="M2096" s="9">
        <v>39375</v>
      </c>
      <c r="N2096" s="10">
        <v>0.35</v>
      </c>
      <c r="O2096" s="4" t="s">
        <v>83</v>
      </c>
    </row>
    <row r="2097" spans="1:15" ht="14.25" customHeight="1" x14ac:dyDescent="0.25">
      <c r="A2097" s="4" t="s">
        <v>14</v>
      </c>
      <c r="B2097" s="4">
        <v>1128299</v>
      </c>
      <c r="C2097" s="5">
        <v>44277</v>
      </c>
      <c r="D2097" s="37">
        <v>2021</v>
      </c>
      <c r="E2097" s="5" t="str">
        <f>TEXT(Sales[[#This Row],[Invoice Date]],"mmm")</f>
        <v>Mar</v>
      </c>
      <c r="F2097" s="4" t="s">
        <v>31</v>
      </c>
      <c r="G2097" s="4" t="s">
        <v>86</v>
      </c>
      <c r="H2097" s="4" t="s">
        <v>87</v>
      </c>
      <c r="I2097" s="6" t="s">
        <v>22</v>
      </c>
      <c r="J2097" s="7">
        <v>55.000000000000007</v>
      </c>
      <c r="K2097" s="8">
        <v>125</v>
      </c>
      <c r="L2097" s="9">
        <f t="shared" si="32"/>
        <v>6875.0000000000009</v>
      </c>
      <c r="M2097" s="9">
        <v>20625.000000000004</v>
      </c>
      <c r="N2097" s="10">
        <v>0.3</v>
      </c>
      <c r="O2097" s="4" t="s">
        <v>83</v>
      </c>
    </row>
    <row r="2098" spans="1:15" ht="14.25" customHeight="1" x14ac:dyDescent="0.25">
      <c r="A2098" s="4" t="s">
        <v>14</v>
      </c>
      <c r="B2098" s="4">
        <v>1128299</v>
      </c>
      <c r="C2098" s="5">
        <v>44277</v>
      </c>
      <c r="D2098" s="37">
        <v>2021</v>
      </c>
      <c r="E2098" s="5" t="str">
        <f>TEXT(Sales[[#This Row],[Invoice Date]],"mmm")</f>
        <v>Mar</v>
      </c>
      <c r="F2098" s="4" t="s">
        <v>31</v>
      </c>
      <c r="G2098" s="4" t="s">
        <v>86</v>
      </c>
      <c r="H2098" s="4" t="s">
        <v>87</v>
      </c>
      <c r="I2098" s="6" t="s">
        <v>23</v>
      </c>
      <c r="J2098" s="7">
        <v>50</v>
      </c>
      <c r="K2098" s="8">
        <v>325</v>
      </c>
      <c r="L2098" s="9">
        <f t="shared" si="32"/>
        <v>16250</v>
      </c>
      <c r="M2098" s="9">
        <v>40625</v>
      </c>
      <c r="N2098" s="10">
        <v>0.25</v>
      </c>
      <c r="O2098" s="4" t="s">
        <v>83</v>
      </c>
    </row>
    <row r="2099" spans="1:15" ht="14.25" customHeight="1" x14ac:dyDescent="0.25">
      <c r="A2099" s="4" t="s">
        <v>14</v>
      </c>
      <c r="B2099" s="4">
        <v>1128299</v>
      </c>
      <c r="C2099" s="5">
        <v>44309</v>
      </c>
      <c r="D2099" s="37">
        <v>2021</v>
      </c>
      <c r="E2099" s="5" t="str">
        <f>TEXT(Sales[[#This Row],[Invoice Date]],"mmm")</f>
        <v>Apr</v>
      </c>
      <c r="F2099" s="4" t="s">
        <v>31</v>
      </c>
      <c r="G2099" s="4" t="s">
        <v>86</v>
      </c>
      <c r="H2099" s="4" t="s">
        <v>87</v>
      </c>
      <c r="I2099" s="6" t="s">
        <v>17</v>
      </c>
      <c r="J2099" s="7">
        <v>50</v>
      </c>
      <c r="K2099" s="8">
        <v>500</v>
      </c>
      <c r="L2099" s="9">
        <f t="shared" si="32"/>
        <v>25000</v>
      </c>
      <c r="M2099" s="9">
        <v>87500</v>
      </c>
      <c r="N2099" s="10">
        <v>0.35</v>
      </c>
      <c r="O2099" s="4" t="s">
        <v>83</v>
      </c>
    </row>
    <row r="2100" spans="1:15" ht="14.25" customHeight="1" x14ac:dyDescent="0.25">
      <c r="A2100" s="4" t="s">
        <v>14</v>
      </c>
      <c r="B2100" s="4">
        <v>1128299</v>
      </c>
      <c r="C2100" s="5">
        <v>44309</v>
      </c>
      <c r="D2100" s="37">
        <v>2021</v>
      </c>
      <c r="E2100" s="5" t="str">
        <f>TEXT(Sales[[#This Row],[Invoice Date]],"mmm")</f>
        <v>Apr</v>
      </c>
      <c r="F2100" s="4" t="s">
        <v>31</v>
      </c>
      <c r="G2100" s="4" t="s">
        <v>86</v>
      </c>
      <c r="H2100" s="4" t="s">
        <v>87</v>
      </c>
      <c r="I2100" s="6" t="s">
        <v>19</v>
      </c>
      <c r="J2100" s="7">
        <v>55.000000000000007</v>
      </c>
      <c r="K2100" s="8">
        <v>300</v>
      </c>
      <c r="L2100" s="9">
        <f t="shared" si="32"/>
        <v>16500.000000000004</v>
      </c>
      <c r="M2100" s="9">
        <v>66000.000000000015</v>
      </c>
      <c r="N2100" s="10">
        <v>0.4</v>
      </c>
      <c r="O2100" s="4" t="s">
        <v>83</v>
      </c>
    </row>
    <row r="2101" spans="1:15" ht="14.25" customHeight="1" x14ac:dyDescent="0.25">
      <c r="A2101" s="4" t="s">
        <v>14</v>
      </c>
      <c r="B2101" s="4">
        <v>1128299</v>
      </c>
      <c r="C2101" s="5">
        <v>44309</v>
      </c>
      <c r="D2101" s="37">
        <v>2021</v>
      </c>
      <c r="E2101" s="5" t="str">
        <f>TEXT(Sales[[#This Row],[Invoice Date]],"mmm")</f>
        <v>Apr</v>
      </c>
      <c r="F2101" s="4" t="s">
        <v>31</v>
      </c>
      <c r="G2101" s="4" t="s">
        <v>86</v>
      </c>
      <c r="H2101" s="4" t="s">
        <v>87</v>
      </c>
      <c r="I2101" s="6" t="s">
        <v>20</v>
      </c>
      <c r="J2101" s="7">
        <v>55.000000000000007</v>
      </c>
      <c r="K2101" s="8">
        <v>350</v>
      </c>
      <c r="L2101" s="9">
        <f t="shared" si="32"/>
        <v>19250.000000000004</v>
      </c>
      <c r="M2101" s="9">
        <v>67375</v>
      </c>
      <c r="N2101" s="10">
        <v>0.35</v>
      </c>
      <c r="O2101" s="4" t="s">
        <v>83</v>
      </c>
    </row>
    <row r="2102" spans="1:15" ht="14.25" customHeight="1" x14ac:dyDescent="0.25">
      <c r="A2102" s="4" t="s">
        <v>14</v>
      </c>
      <c r="B2102" s="4">
        <v>1128299</v>
      </c>
      <c r="C2102" s="5">
        <v>44309</v>
      </c>
      <c r="D2102" s="37">
        <v>2021</v>
      </c>
      <c r="E2102" s="5" t="str">
        <f>TEXT(Sales[[#This Row],[Invoice Date]],"mmm")</f>
        <v>Apr</v>
      </c>
      <c r="F2102" s="4" t="s">
        <v>31</v>
      </c>
      <c r="G2102" s="4" t="s">
        <v>86</v>
      </c>
      <c r="H2102" s="4" t="s">
        <v>87</v>
      </c>
      <c r="I2102" s="6" t="s">
        <v>21</v>
      </c>
      <c r="J2102" s="7">
        <v>50</v>
      </c>
      <c r="K2102" s="8">
        <v>250</v>
      </c>
      <c r="L2102" s="9">
        <f t="shared" si="32"/>
        <v>12500</v>
      </c>
      <c r="M2102" s="9">
        <v>43750</v>
      </c>
      <c r="N2102" s="10">
        <v>0.35</v>
      </c>
      <c r="O2102" s="4" t="s">
        <v>83</v>
      </c>
    </row>
    <row r="2103" spans="1:15" ht="14.25" customHeight="1" x14ac:dyDescent="0.25">
      <c r="A2103" s="4" t="s">
        <v>14</v>
      </c>
      <c r="B2103" s="4">
        <v>1128299</v>
      </c>
      <c r="C2103" s="5">
        <v>44309</v>
      </c>
      <c r="D2103" s="37">
        <v>2021</v>
      </c>
      <c r="E2103" s="5" t="str">
        <f>TEXT(Sales[[#This Row],[Invoice Date]],"mmm")</f>
        <v>Apr</v>
      </c>
      <c r="F2103" s="4" t="s">
        <v>31</v>
      </c>
      <c r="G2103" s="4" t="s">
        <v>86</v>
      </c>
      <c r="H2103" s="4" t="s">
        <v>87</v>
      </c>
      <c r="I2103" s="6" t="s">
        <v>22</v>
      </c>
      <c r="J2103" s="7">
        <v>55.000000000000007</v>
      </c>
      <c r="K2103" s="8">
        <v>150</v>
      </c>
      <c r="L2103" s="9">
        <f t="shared" si="32"/>
        <v>8250.0000000000018</v>
      </c>
      <c r="M2103" s="9">
        <v>24750.000000000004</v>
      </c>
      <c r="N2103" s="10">
        <v>0.3</v>
      </c>
      <c r="O2103" s="4" t="s">
        <v>83</v>
      </c>
    </row>
    <row r="2104" spans="1:15" ht="14.25" customHeight="1" x14ac:dyDescent="0.25">
      <c r="A2104" s="4" t="s">
        <v>14</v>
      </c>
      <c r="B2104" s="4">
        <v>1128299</v>
      </c>
      <c r="C2104" s="5">
        <v>44309</v>
      </c>
      <c r="D2104" s="37">
        <v>2021</v>
      </c>
      <c r="E2104" s="5" t="str">
        <f>TEXT(Sales[[#This Row],[Invoice Date]],"mmm")</f>
        <v>Apr</v>
      </c>
      <c r="F2104" s="4" t="s">
        <v>31</v>
      </c>
      <c r="G2104" s="4" t="s">
        <v>86</v>
      </c>
      <c r="H2104" s="4" t="s">
        <v>87</v>
      </c>
      <c r="I2104" s="6" t="s">
        <v>23</v>
      </c>
      <c r="J2104" s="7">
        <v>70</v>
      </c>
      <c r="K2104" s="8">
        <v>325</v>
      </c>
      <c r="L2104" s="9">
        <f t="shared" si="32"/>
        <v>22750</v>
      </c>
      <c r="M2104" s="9">
        <v>56875</v>
      </c>
      <c r="N2104" s="10">
        <v>0.25</v>
      </c>
      <c r="O2104" s="4" t="s">
        <v>83</v>
      </c>
    </row>
    <row r="2105" spans="1:15" ht="14.25" customHeight="1" x14ac:dyDescent="0.25">
      <c r="A2105" s="4" t="s">
        <v>14</v>
      </c>
      <c r="B2105" s="4">
        <v>1128299</v>
      </c>
      <c r="C2105" s="5">
        <v>44340</v>
      </c>
      <c r="D2105" s="37">
        <v>2021</v>
      </c>
      <c r="E2105" s="5" t="str">
        <f>TEXT(Sales[[#This Row],[Invoice Date]],"mmm")</f>
        <v>May</v>
      </c>
      <c r="F2105" s="4" t="s">
        <v>31</v>
      </c>
      <c r="G2105" s="4" t="s">
        <v>86</v>
      </c>
      <c r="H2105" s="4" t="s">
        <v>87</v>
      </c>
      <c r="I2105" s="6" t="s">
        <v>17</v>
      </c>
      <c r="J2105" s="7">
        <v>50</v>
      </c>
      <c r="K2105" s="8">
        <v>525</v>
      </c>
      <c r="L2105" s="9">
        <f t="shared" si="32"/>
        <v>26250</v>
      </c>
      <c r="M2105" s="9">
        <v>91875</v>
      </c>
      <c r="N2105" s="10">
        <v>0.35</v>
      </c>
      <c r="O2105" s="4" t="s">
        <v>83</v>
      </c>
    </row>
    <row r="2106" spans="1:15" ht="14.25" customHeight="1" x14ac:dyDescent="0.25">
      <c r="A2106" s="4" t="s">
        <v>14</v>
      </c>
      <c r="B2106" s="4">
        <v>1128299</v>
      </c>
      <c r="C2106" s="5">
        <v>44340</v>
      </c>
      <c r="D2106" s="37">
        <v>2021</v>
      </c>
      <c r="E2106" s="5" t="str">
        <f>TEXT(Sales[[#This Row],[Invoice Date]],"mmm")</f>
        <v>May</v>
      </c>
      <c r="F2106" s="4" t="s">
        <v>31</v>
      </c>
      <c r="G2106" s="4" t="s">
        <v>86</v>
      </c>
      <c r="H2106" s="4" t="s">
        <v>87</v>
      </c>
      <c r="I2106" s="6" t="s">
        <v>19</v>
      </c>
      <c r="J2106" s="7">
        <v>55.000000000000007</v>
      </c>
      <c r="K2106" s="8">
        <v>375</v>
      </c>
      <c r="L2106" s="9">
        <f t="shared" si="32"/>
        <v>20625.000000000004</v>
      </c>
      <c r="M2106" s="9">
        <v>82500.000000000015</v>
      </c>
      <c r="N2106" s="10">
        <v>0.4</v>
      </c>
      <c r="O2106" s="4" t="s">
        <v>83</v>
      </c>
    </row>
    <row r="2107" spans="1:15" ht="14.25" customHeight="1" x14ac:dyDescent="0.25">
      <c r="A2107" s="4" t="s">
        <v>14</v>
      </c>
      <c r="B2107" s="4">
        <v>1128299</v>
      </c>
      <c r="C2107" s="5">
        <v>44340</v>
      </c>
      <c r="D2107" s="37">
        <v>2021</v>
      </c>
      <c r="E2107" s="5" t="str">
        <f>TEXT(Sales[[#This Row],[Invoice Date]],"mmm")</f>
        <v>May</v>
      </c>
      <c r="F2107" s="4" t="s">
        <v>31</v>
      </c>
      <c r="G2107" s="4" t="s">
        <v>86</v>
      </c>
      <c r="H2107" s="4" t="s">
        <v>87</v>
      </c>
      <c r="I2107" s="6" t="s">
        <v>20</v>
      </c>
      <c r="J2107" s="7">
        <v>55.000000000000007</v>
      </c>
      <c r="K2107" s="8">
        <v>400</v>
      </c>
      <c r="L2107" s="9">
        <f t="shared" si="32"/>
        <v>22000.000000000004</v>
      </c>
      <c r="M2107" s="9">
        <v>77000</v>
      </c>
      <c r="N2107" s="10">
        <v>0.35</v>
      </c>
      <c r="O2107" s="4" t="s">
        <v>83</v>
      </c>
    </row>
    <row r="2108" spans="1:15" ht="14.25" customHeight="1" x14ac:dyDescent="0.25">
      <c r="A2108" s="4" t="s">
        <v>14</v>
      </c>
      <c r="B2108" s="4">
        <v>1128299</v>
      </c>
      <c r="C2108" s="5">
        <v>44340</v>
      </c>
      <c r="D2108" s="37">
        <v>2021</v>
      </c>
      <c r="E2108" s="5" t="str">
        <f>TEXT(Sales[[#This Row],[Invoice Date]],"mmm")</f>
        <v>May</v>
      </c>
      <c r="F2108" s="4" t="s">
        <v>31</v>
      </c>
      <c r="G2108" s="4" t="s">
        <v>86</v>
      </c>
      <c r="H2108" s="4" t="s">
        <v>87</v>
      </c>
      <c r="I2108" s="6" t="s">
        <v>21</v>
      </c>
      <c r="J2108" s="7">
        <v>50</v>
      </c>
      <c r="K2108" s="8">
        <v>300</v>
      </c>
      <c r="L2108" s="9">
        <f t="shared" si="32"/>
        <v>15000</v>
      </c>
      <c r="M2108" s="9">
        <v>52500</v>
      </c>
      <c r="N2108" s="10">
        <v>0.35</v>
      </c>
      <c r="O2108" s="4" t="s">
        <v>83</v>
      </c>
    </row>
    <row r="2109" spans="1:15" ht="14.25" customHeight="1" x14ac:dyDescent="0.25">
      <c r="A2109" s="4" t="s">
        <v>14</v>
      </c>
      <c r="B2109" s="4">
        <v>1128299</v>
      </c>
      <c r="C2109" s="5">
        <v>44340</v>
      </c>
      <c r="D2109" s="37">
        <v>2021</v>
      </c>
      <c r="E2109" s="5" t="str">
        <f>TEXT(Sales[[#This Row],[Invoice Date]],"mmm")</f>
        <v>May</v>
      </c>
      <c r="F2109" s="4" t="s">
        <v>31</v>
      </c>
      <c r="G2109" s="4" t="s">
        <v>86</v>
      </c>
      <c r="H2109" s="4" t="s">
        <v>87</v>
      </c>
      <c r="I2109" s="6" t="s">
        <v>22</v>
      </c>
      <c r="J2109" s="7">
        <v>55.000000000000007</v>
      </c>
      <c r="K2109" s="8">
        <v>200</v>
      </c>
      <c r="L2109" s="9">
        <f t="shared" si="32"/>
        <v>11000.000000000002</v>
      </c>
      <c r="M2109" s="9">
        <v>33000</v>
      </c>
      <c r="N2109" s="10">
        <v>0.3</v>
      </c>
      <c r="O2109" s="4" t="s">
        <v>83</v>
      </c>
    </row>
    <row r="2110" spans="1:15" ht="14.25" customHeight="1" x14ac:dyDescent="0.25">
      <c r="A2110" s="4" t="s">
        <v>14</v>
      </c>
      <c r="B2110" s="4">
        <v>1128299</v>
      </c>
      <c r="C2110" s="5">
        <v>44340</v>
      </c>
      <c r="D2110" s="37">
        <v>2021</v>
      </c>
      <c r="E2110" s="5" t="str">
        <f>TEXT(Sales[[#This Row],[Invoice Date]],"mmm")</f>
        <v>May</v>
      </c>
      <c r="F2110" s="4" t="s">
        <v>31</v>
      </c>
      <c r="G2110" s="4" t="s">
        <v>86</v>
      </c>
      <c r="H2110" s="4" t="s">
        <v>87</v>
      </c>
      <c r="I2110" s="6" t="s">
        <v>23</v>
      </c>
      <c r="J2110" s="7">
        <v>70</v>
      </c>
      <c r="K2110" s="8">
        <v>375</v>
      </c>
      <c r="L2110" s="9">
        <f t="shared" si="32"/>
        <v>26250</v>
      </c>
      <c r="M2110" s="9">
        <v>65625</v>
      </c>
      <c r="N2110" s="10">
        <v>0.25</v>
      </c>
      <c r="O2110" s="4" t="s">
        <v>83</v>
      </c>
    </row>
    <row r="2111" spans="1:15" ht="14.25" customHeight="1" x14ac:dyDescent="0.25">
      <c r="A2111" s="4" t="s">
        <v>14</v>
      </c>
      <c r="B2111" s="4">
        <v>1128299</v>
      </c>
      <c r="C2111" s="5">
        <v>44370</v>
      </c>
      <c r="D2111" s="37">
        <v>2021</v>
      </c>
      <c r="E2111" s="5" t="str">
        <f>TEXT(Sales[[#This Row],[Invoice Date]],"mmm")</f>
        <v>Jun</v>
      </c>
      <c r="F2111" s="4" t="s">
        <v>31</v>
      </c>
      <c r="G2111" s="4" t="s">
        <v>86</v>
      </c>
      <c r="H2111" s="4" t="s">
        <v>87</v>
      </c>
      <c r="I2111" s="6" t="s">
        <v>17</v>
      </c>
      <c r="J2111" s="7">
        <v>50</v>
      </c>
      <c r="K2111" s="8">
        <v>625</v>
      </c>
      <c r="L2111" s="9">
        <f t="shared" si="32"/>
        <v>31250</v>
      </c>
      <c r="M2111" s="9">
        <v>109375</v>
      </c>
      <c r="N2111" s="10">
        <v>0.35</v>
      </c>
      <c r="O2111" s="4" t="s">
        <v>83</v>
      </c>
    </row>
    <row r="2112" spans="1:15" ht="14.25" customHeight="1" x14ac:dyDescent="0.25">
      <c r="A2112" s="4" t="s">
        <v>14</v>
      </c>
      <c r="B2112" s="4">
        <v>1128299</v>
      </c>
      <c r="C2112" s="5">
        <v>44370</v>
      </c>
      <c r="D2112" s="37">
        <v>2021</v>
      </c>
      <c r="E2112" s="5" t="str">
        <f>TEXT(Sales[[#This Row],[Invoice Date]],"mmm")</f>
        <v>Jun</v>
      </c>
      <c r="F2112" s="4" t="s">
        <v>31</v>
      </c>
      <c r="G2112" s="4" t="s">
        <v>86</v>
      </c>
      <c r="H2112" s="4" t="s">
        <v>87</v>
      </c>
      <c r="I2112" s="6" t="s">
        <v>19</v>
      </c>
      <c r="J2112" s="7">
        <v>55.000000000000007</v>
      </c>
      <c r="K2112" s="8">
        <v>475</v>
      </c>
      <c r="L2112" s="9">
        <f t="shared" si="32"/>
        <v>26125.000000000004</v>
      </c>
      <c r="M2112" s="9">
        <v>104500.00000000001</v>
      </c>
      <c r="N2112" s="10">
        <v>0.4</v>
      </c>
      <c r="O2112" s="4" t="s">
        <v>83</v>
      </c>
    </row>
    <row r="2113" spans="1:15" ht="14.25" customHeight="1" x14ac:dyDescent="0.25">
      <c r="A2113" s="4" t="s">
        <v>14</v>
      </c>
      <c r="B2113" s="4">
        <v>1128299</v>
      </c>
      <c r="C2113" s="5">
        <v>44370</v>
      </c>
      <c r="D2113" s="37">
        <v>2021</v>
      </c>
      <c r="E2113" s="5" t="str">
        <f>TEXT(Sales[[#This Row],[Invoice Date]],"mmm")</f>
        <v>Jun</v>
      </c>
      <c r="F2113" s="4" t="s">
        <v>31</v>
      </c>
      <c r="G2113" s="4" t="s">
        <v>86</v>
      </c>
      <c r="H2113" s="4" t="s">
        <v>87</v>
      </c>
      <c r="I2113" s="6" t="s">
        <v>20</v>
      </c>
      <c r="J2113" s="7">
        <v>55.000000000000007</v>
      </c>
      <c r="K2113" s="8">
        <v>475</v>
      </c>
      <c r="L2113" s="9">
        <f t="shared" si="32"/>
        <v>26125.000000000004</v>
      </c>
      <c r="M2113" s="9">
        <v>91437.5</v>
      </c>
      <c r="N2113" s="10">
        <v>0.35</v>
      </c>
      <c r="O2113" s="4" t="s">
        <v>83</v>
      </c>
    </row>
    <row r="2114" spans="1:15" ht="14.25" customHeight="1" x14ac:dyDescent="0.25">
      <c r="A2114" s="4" t="s">
        <v>14</v>
      </c>
      <c r="B2114" s="4">
        <v>1128299</v>
      </c>
      <c r="C2114" s="5">
        <v>44370</v>
      </c>
      <c r="D2114" s="37">
        <v>2021</v>
      </c>
      <c r="E2114" s="5" t="str">
        <f>TEXT(Sales[[#This Row],[Invoice Date]],"mmm")</f>
        <v>Jun</v>
      </c>
      <c r="F2114" s="4" t="s">
        <v>31</v>
      </c>
      <c r="G2114" s="4" t="s">
        <v>86</v>
      </c>
      <c r="H2114" s="4" t="s">
        <v>87</v>
      </c>
      <c r="I2114" s="6" t="s">
        <v>21</v>
      </c>
      <c r="J2114" s="7">
        <v>50</v>
      </c>
      <c r="K2114" s="8">
        <v>350</v>
      </c>
      <c r="L2114" s="9">
        <f t="shared" si="32"/>
        <v>17500</v>
      </c>
      <c r="M2114" s="9">
        <v>61249.999999999993</v>
      </c>
      <c r="N2114" s="10">
        <v>0.35</v>
      </c>
      <c r="O2114" s="4" t="s">
        <v>83</v>
      </c>
    </row>
    <row r="2115" spans="1:15" ht="14.25" customHeight="1" x14ac:dyDescent="0.25">
      <c r="A2115" s="4" t="s">
        <v>14</v>
      </c>
      <c r="B2115" s="4">
        <v>1128299</v>
      </c>
      <c r="C2115" s="5">
        <v>44370</v>
      </c>
      <c r="D2115" s="37">
        <v>2021</v>
      </c>
      <c r="E2115" s="5" t="str">
        <f>TEXT(Sales[[#This Row],[Invoice Date]],"mmm")</f>
        <v>Jun</v>
      </c>
      <c r="F2115" s="4" t="s">
        <v>31</v>
      </c>
      <c r="G2115" s="4" t="s">
        <v>86</v>
      </c>
      <c r="H2115" s="4" t="s">
        <v>87</v>
      </c>
      <c r="I2115" s="6" t="s">
        <v>22</v>
      </c>
      <c r="J2115" s="7">
        <v>55.000000000000007</v>
      </c>
      <c r="K2115" s="8">
        <v>225</v>
      </c>
      <c r="L2115" s="9">
        <f t="shared" ref="L2115:L2178" si="33">J2115*K2115</f>
        <v>12375.000000000002</v>
      </c>
      <c r="M2115" s="9">
        <v>37125</v>
      </c>
      <c r="N2115" s="10">
        <v>0.3</v>
      </c>
      <c r="O2115" s="4" t="s">
        <v>83</v>
      </c>
    </row>
    <row r="2116" spans="1:15" ht="14.25" customHeight="1" x14ac:dyDescent="0.25">
      <c r="A2116" s="4" t="s">
        <v>14</v>
      </c>
      <c r="B2116" s="4">
        <v>1128299</v>
      </c>
      <c r="C2116" s="5">
        <v>44370</v>
      </c>
      <c r="D2116" s="37">
        <v>2021</v>
      </c>
      <c r="E2116" s="5" t="str">
        <f>TEXT(Sales[[#This Row],[Invoice Date]],"mmm")</f>
        <v>Jun</v>
      </c>
      <c r="F2116" s="4" t="s">
        <v>31</v>
      </c>
      <c r="G2116" s="4" t="s">
        <v>86</v>
      </c>
      <c r="H2116" s="4" t="s">
        <v>87</v>
      </c>
      <c r="I2116" s="6" t="s">
        <v>23</v>
      </c>
      <c r="J2116" s="7">
        <v>70</v>
      </c>
      <c r="K2116" s="8">
        <v>525</v>
      </c>
      <c r="L2116" s="9">
        <f t="shared" si="33"/>
        <v>36750</v>
      </c>
      <c r="M2116" s="9">
        <v>91875</v>
      </c>
      <c r="N2116" s="10">
        <v>0.25</v>
      </c>
      <c r="O2116" s="4" t="s">
        <v>83</v>
      </c>
    </row>
    <row r="2117" spans="1:15" ht="14.25" customHeight="1" x14ac:dyDescent="0.25">
      <c r="A2117" s="4" t="s">
        <v>14</v>
      </c>
      <c r="B2117" s="4">
        <v>1128299</v>
      </c>
      <c r="C2117" s="5">
        <v>44399</v>
      </c>
      <c r="D2117" s="37">
        <v>2021</v>
      </c>
      <c r="E2117" s="5" t="str">
        <f>TEXT(Sales[[#This Row],[Invoice Date]],"mmm")</f>
        <v>Jul</v>
      </c>
      <c r="F2117" s="4" t="s">
        <v>31</v>
      </c>
      <c r="G2117" s="4" t="s">
        <v>86</v>
      </c>
      <c r="H2117" s="4" t="s">
        <v>87</v>
      </c>
      <c r="I2117" s="6" t="s">
        <v>17</v>
      </c>
      <c r="J2117" s="7">
        <v>50</v>
      </c>
      <c r="K2117" s="8">
        <v>675</v>
      </c>
      <c r="L2117" s="9">
        <f t="shared" si="33"/>
        <v>33750</v>
      </c>
      <c r="M2117" s="9">
        <v>118124.99999999999</v>
      </c>
      <c r="N2117" s="10">
        <v>0.35</v>
      </c>
      <c r="O2117" s="4" t="s">
        <v>83</v>
      </c>
    </row>
    <row r="2118" spans="1:15" ht="14.25" customHeight="1" x14ac:dyDescent="0.25">
      <c r="A2118" s="4" t="s">
        <v>14</v>
      </c>
      <c r="B2118" s="4">
        <v>1128299</v>
      </c>
      <c r="C2118" s="5">
        <v>44399</v>
      </c>
      <c r="D2118" s="37">
        <v>2021</v>
      </c>
      <c r="E2118" s="5" t="str">
        <f>TEXT(Sales[[#This Row],[Invoice Date]],"mmm")</f>
        <v>Jul</v>
      </c>
      <c r="F2118" s="4" t="s">
        <v>31</v>
      </c>
      <c r="G2118" s="4" t="s">
        <v>86</v>
      </c>
      <c r="H2118" s="4" t="s">
        <v>87</v>
      </c>
      <c r="I2118" s="6" t="s">
        <v>19</v>
      </c>
      <c r="J2118" s="7">
        <v>55.000000000000007</v>
      </c>
      <c r="K2118" s="8">
        <v>525</v>
      </c>
      <c r="L2118" s="9">
        <f t="shared" si="33"/>
        <v>28875.000000000004</v>
      </c>
      <c r="M2118" s="9">
        <v>115500.00000000003</v>
      </c>
      <c r="N2118" s="10">
        <v>0.4</v>
      </c>
      <c r="O2118" s="4" t="s">
        <v>83</v>
      </c>
    </row>
    <row r="2119" spans="1:15" ht="14.25" customHeight="1" x14ac:dyDescent="0.25">
      <c r="A2119" s="4" t="s">
        <v>14</v>
      </c>
      <c r="B2119" s="4">
        <v>1128299</v>
      </c>
      <c r="C2119" s="5">
        <v>44399</v>
      </c>
      <c r="D2119" s="37">
        <v>2021</v>
      </c>
      <c r="E2119" s="5" t="str">
        <f>TEXT(Sales[[#This Row],[Invoice Date]],"mmm")</f>
        <v>Jul</v>
      </c>
      <c r="F2119" s="4" t="s">
        <v>31</v>
      </c>
      <c r="G2119" s="4" t="s">
        <v>86</v>
      </c>
      <c r="H2119" s="4" t="s">
        <v>87</v>
      </c>
      <c r="I2119" s="6" t="s">
        <v>20</v>
      </c>
      <c r="J2119" s="7">
        <v>55.000000000000007</v>
      </c>
      <c r="K2119" s="8">
        <v>475</v>
      </c>
      <c r="L2119" s="9">
        <f t="shared" si="33"/>
        <v>26125.000000000004</v>
      </c>
      <c r="M2119" s="9">
        <v>91437.5</v>
      </c>
      <c r="N2119" s="10">
        <v>0.35</v>
      </c>
      <c r="O2119" s="4" t="s">
        <v>83</v>
      </c>
    </row>
    <row r="2120" spans="1:15" ht="14.25" customHeight="1" x14ac:dyDescent="0.25">
      <c r="A2120" s="4" t="s">
        <v>14</v>
      </c>
      <c r="B2120" s="4">
        <v>1128299</v>
      </c>
      <c r="C2120" s="5">
        <v>44399</v>
      </c>
      <c r="D2120" s="37">
        <v>2021</v>
      </c>
      <c r="E2120" s="5" t="str">
        <f>TEXT(Sales[[#This Row],[Invoice Date]],"mmm")</f>
        <v>Jul</v>
      </c>
      <c r="F2120" s="4" t="s">
        <v>31</v>
      </c>
      <c r="G2120" s="4" t="s">
        <v>86</v>
      </c>
      <c r="H2120" s="4" t="s">
        <v>87</v>
      </c>
      <c r="I2120" s="6" t="s">
        <v>21</v>
      </c>
      <c r="J2120" s="7">
        <v>50</v>
      </c>
      <c r="K2120" s="8">
        <v>375</v>
      </c>
      <c r="L2120" s="9">
        <f t="shared" si="33"/>
        <v>18750</v>
      </c>
      <c r="M2120" s="9">
        <v>65625</v>
      </c>
      <c r="N2120" s="10">
        <v>0.35</v>
      </c>
      <c r="O2120" s="4" t="s">
        <v>83</v>
      </c>
    </row>
    <row r="2121" spans="1:15" ht="14.25" customHeight="1" x14ac:dyDescent="0.25">
      <c r="A2121" s="4" t="s">
        <v>14</v>
      </c>
      <c r="B2121" s="4">
        <v>1128299</v>
      </c>
      <c r="C2121" s="5">
        <v>44399</v>
      </c>
      <c r="D2121" s="37">
        <v>2021</v>
      </c>
      <c r="E2121" s="5" t="str">
        <f>TEXT(Sales[[#This Row],[Invoice Date]],"mmm")</f>
        <v>Jul</v>
      </c>
      <c r="F2121" s="4" t="s">
        <v>31</v>
      </c>
      <c r="G2121" s="4" t="s">
        <v>86</v>
      </c>
      <c r="H2121" s="4" t="s">
        <v>87</v>
      </c>
      <c r="I2121" s="6" t="s">
        <v>22</v>
      </c>
      <c r="J2121" s="7">
        <v>55.000000000000007</v>
      </c>
      <c r="K2121" s="8">
        <v>425</v>
      </c>
      <c r="L2121" s="9">
        <f t="shared" si="33"/>
        <v>23375.000000000004</v>
      </c>
      <c r="M2121" s="9">
        <v>70125</v>
      </c>
      <c r="N2121" s="10">
        <v>0.3</v>
      </c>
      <c r="O2121" s="4" t="s">
        <v>83</v>
      </c>
    </row>
    <row r="2122" spans="1:15" ht="14.25" customHeight="1" x14ac:dyDescent="0.25">
      <c r="A2122" s="4" t="s">
        <v>14</v>
      </c>
      <c r="B2122" s="4">
        <v>1128299</v>
      </c>
      <c r="C2122" s="5">
        <v>44399</v>
      </c>
      <c r="D2122" s="37">
        <v>2021</v>
      </c>
      <c r="E2122" s="5" t="str">
        <f>TEXT(Sales[[#This Row],[Invoice Date]],"mmm")</f>
        <v>Jul</v>
      </c>
      <c r="F2122" s="4" t="s">
        <v>31</v>
      </c>
      <c r="G2122" s="4" t="s">
        <v>86</v>
      </c>
      <c r="H2122" s="4" t="s">
        <v>87</v>
      </c>
      <c r="I2122" s="6" t="s">
        <v>23</v>
      </c>
      <c r="J2122" s="7">
        <v>70</v>
      </c>
      <c r="K2122" s="8">
        <v>425</v>
      </c>
      <c r="L2122" s="9">
        <f t="shared" si="33"/>
        <v>29750</v>
      </c>
      <c r="M2122" s="9">
        <v>74375</v>
      </c>
      <c r="N2122" s="10">
        <v>0.25</v>
      </c>
      <c r="O2122" s="4" t="s">
        <v>83</v>
      </c>
    </row>
    <row r="2123" spans="1:15" ht="14.25" customHeight="1" x14ac:dyDescent="0.25">
      <c r="A2123" s="4" t="s">
        <v>14</v>
      </c>
      <c r="B2123" s="4">
        <v>1128299</v>
      </c>
      <c r="C2123" s="5">
        <v>44431</v>
      </c>
      <c r="D2123" s="37">
        <v>2021</v>
      </c>
      <c r="E2123" s="5" t="str">
        <f>TEXT(Sales[[#This Row],[Invoice Date]],"mmm")</f>
        <v>Aug</v>
      </c>
      <c r="F2123" s="4" t="s">
        <v>31</v>
      </c>
      <c r="G2123" s="4" t="s">
        <v>86</v>
      </c>
      <c r="H2123" s="4" t="s">
        <v>87</v>
      </c>
      <c r="I2123" s="6" t="s">
        <v>17</v>
      </c>
      <c r="J2123" s="7">
        <v>55.000000000000007</v>
      </c>
      <c r="K2123" s="8">
        <v>625</v>
      </c>
      <c r="L2123" s="9">
        <f t="shared" si="33"/>
        <v>34375.000000000007</v>
      </c>
      <c r="M2123" s="9">
        <v>120312.50000000001</v>
      </c>
      <c r="N2123" s="10">
        <v>0.35</v>
      </c>
      <c r="O2123" s="4" t="s">
        <v>83</v>
      </c>
    </row>
    <row r="2124" spans="1:15" ht="14.25" customHeight="1" x14ac:dyDescent="0.25">
      <c r="A2124" s="4" t="s">
        <v>14</v>
      </c>
      <c r="B2124" s="4">
        <v>1128299</v>
      </c>
      <c r="C2124" s="5">
        <v>44431</v>
      </c>
      <c r="D2124" s="37">
        <v>2021</v>
      </c>
      <c r="E2124" s="5" t="str">
        <f>TEXT(Sales[[#This Row],[Invoice Date]],"mmm")</f>
        <v>Aug</v>
      </c>
      <c r="F2124" s="4" t="s">
        <v>31</v>
      </c>
      <c r="G2124" s="4" t="s">
        <v>86</v>
      </c>
      <c r="H2124" s="4" t="s">
        <v>87</v>
      </c>
      <c r="I2124" s="6" t="s">
        <v>19</v>
      </c>
      <c r="J2124" s="7">
        <v>60.000000000000007</v>
      </c>
      <c r="K2124" s="8">
        <v>575</v>
      </c>
      <c r="L2124" s="9">
        <f t="shared" si="33"/>
        <v>34500.000000000007</v>
      </c>
      <c r="M2124" s="9">
        <v>138000.00000000003</v>
      </c>
      <c r="N2124" s="10">
        <v>0.4</v>
      </c>
      <c r="O2124" s="4" t="s">
        <v>83</v>
      </c>
    </row>
    <row r="2125" spans="1:15" ht="14.25" customHeight="1" x14ac:dyDescent="0.25">
      <c r="A2125" s="4" t="s">
        <v>14</v>
      </c>
      <c r="B2125" s="4">
        <v>1128299</v>
      </c>
      <c r="C2125" s="5">
        <v>44431</v>
      </c>
      <c r="D2125" s="37">
        <v>2021</v>
      </c>
      <c r="E2125" s="5" t="str">
        <f>TEXT(Sales[[#This Row],[Invoice Date]],"mmm")</f>
        <v>Aug</v>
      </c>
      <c r="F2125" s="4" t="s">
        <v>31</v>
      </c>
      <c r="G2125" s="4" t="s">
        <v>86</v>
      </c>
      <c r="H2125" s="4" t="s">
        <v>87</v>
      </c>
      <c r="I2125" s="6" t="s">
        <v>20</v>
      </c>
      <c r="J2125" s="7">
        <v>55.000000000000007</v>
      </c>
      <c r="K2125" s="8">
        <v>450</v>
      </c>
      <c r="L2125" s="9">
        <f t="shared" si="33"/>
        <v>24750.000000000004</v>
      </c>
      <c r="M2125" s="9">
        <v>86625</v>
      </c>
      <c r="N2125" s="10">
        <v>0.35</v>
      </c>
      <c r="O2125" s="4" t="s">
        <v>83</v>
      </c>
    </row>
    <row r="2126" spans="1:15" ht="14.25" customHeight="1" x14ac:dyDescent="0.25">
      <c r="A2126" s="4" t="s">
        <v>14</v>
      </c>
      <c r="B2126" s="4">
        <v>1128299</v>
      </c>
      <c r="C2126" s="5">
        <v>44431</v>
      </c>
      <c r="D2126" s="37">
        <v>2021</v>
      </c>
      <c r="E2126" s="5" t="str">
        <f>TEXT(Sales[[#This Row],[Invoice Date]],"mmm")</f>
        <v>Aug</v>
      </c>
      <c r="F2126" s="4" t="s">
        <v>31</v>
      </c>
      <c r="G2126" s="4" t="s">
        <v>86</v>
      </c>
      <c r="H2126" s="4" t="s">
        <v>87</v>
      </c>
      <c r="I2126" s="6" t="s">
        <v>21</v>
      </c>
      <c r="J2126" s="7">
        <v>55.000000000000007</v>
      </c>
      <c r="K2126" s="8">
        <v>400</v>
      </c>
      <c r="L2126" s="9">
        <f t="shared" si="33"/>
        <v>22000.000000000004</v>
      </c>
      <c r="M2126" s="9">
        <v>77000</v>
      </c>
      <c r="N2126" s="10">
        <v>0.35</v>
      </c>
      <c r="O2126" s="4" t="s">
        <v>83</v>
      </c>
    </row>
    <row r="2127" spans="1:15" ht="14.25" customHeight="1" x14ac:dyDescent="0.25">
      <c r="A2127" s="4" t="s">
        <v>14</v>
      </c>
      <c r="B2127" s="4">
        <v>1128299</v>
      </c>
      <c r="C2127" s="5">
        <v>44431</v>
      </c>
      <c r="D2127" s="37">
        <v>2021</v>
      </c>
      <c r="E2127" s="5" t="str">
        <f>TEXT(Sales[[#This Row],[Invoice Date]],"mmm")</f>
        <v>Aug</v>
      </c>
      <c r="F2127" s="4" t="s">
        <v>31</v>
      </c>
      <c r="G2127" s="4" t="s">
        <v>86</v>
      </c>
      <c r="H2127" s="4" t="s">
        <v>87</v>
      </c>
      <c r="I2127" s="6" t="s">
        <v>22</v>
      </c>
      <c r="J2127" s="7">
        <v>65</v>
      </c>
      <c r="K2127" s="8">
        <v>400</v>
      </c>
      <c r="L2127" s="9">
        <f t="shared" si="33"/>
        <v>26000</v>
      </c>
      <c r="M2127" s="9">
        <v>78000</v>
      </c>
      <c r="N2127" s="10">
        <v>0.3</v>
      </c>
      <c r="O2127" s="4" t="s">
        <v>83</v>
      </c>
    </row>
    <row r="2128" spans="1:15" ht="14.25" customHeight="1" x14ac:dyDescent="0.25">
      <c r="A2128" s="4" t="s">
        <v>14</v>
      </c>
      <c r="B2128" s="4">
        <v>1128299</v>
      </c>
      <c r="C2128" s="5">
        <v>44431</v>
      </c>
      <c r="D2128" s="37">
        <v>2021</v>
      </c>
      <c r="E2128" s="5" t="str">
        <f>TEXT(Sales[[#This Row],[Invoice Date]],"mmm")</f>
        <v>Aug</v>
      </c>
      <c r="F2128" s="4" t="s">
        <v>31</v>
      </c>
      <c r="G2128" s="4" t="s">
        <v>86</v>
      </c>
      <c r="H2128" s="4" t="s">
        <v>87</v>
      </c>
      <c r="I2128" s="6" t="s">
        <v>23</v>
      </c>
      <c r="J2128" s="7">
        <v>70</v>
      </c>
      <c r="K2128" s="8">
        <v>375</v>
      </c>
      <c r="L2128" s="9">
        <f t="shared" si="33"/>
        <v>26250</v>
      </c>
      <c r="M2128" s="9">
        <v>65625</v>
      </c>
      <c r="N2128" s="10">
        <v>0.25</v>
      </c>
      <c r="O2128" s="4" t="s">
        <v>83</v>
      </c>
    </row>
    <row r="2129" spans="1:15" ht="14.25" customHeight="1" x14ac:dyDescent="0.25">
      <c r="A2129" s="4" t="s">
        <v>14</v>
      </c>
      <c r="B2129" s="4">
        <v>1128299</v>
      </c>
      <c r="C2129" s="5">
        <v>44463</v>
      </c>
      <c r="D2129" s="37">
        <v>2021</v>
      </c>
      <c r="E2129" s="5" t="str">
        <f>TEXT(Sales[[#This Row],[Invoice Date]],"mmm")</f>
        <v>Sep</v>
      </c>
      <c r="F2129" s="4" t="s">
        <v>31</v>
      </c>
      <c r="G2129" s="4" t="s">
        <v>86</v>
      </c>
      <c r="H2129" s="4" t="s">
        <v>87</v>
      </c>
      <c r="I2129" s="6" t="s">
        <v>17</v>
      </c>
      <c r="J2129" s="7">
        <v>45.000000000000007</v>
      </c>
      <c r="K2129" s="8">
        <v>575</v>
      </c>
      <c r="L2129" s="9">
        <f t="shared" si="33"/>
        <v>25875.000000000004</v>
      </c>
      <c r="M2129" s="9">
        <v>90562.5</v>
      </c>
      <c r="N2129" s="10">
        <v>0.35</v>
      </c>
      <c r="O2129" s="4" t="s">
        <v>83</v>
      </c>
    </row>
    <row r="2130" spans="1:15" ht="14.25" customHeight="1" x14ac:dyDescent="0.25">
      <c r="A2130" s="4" t="s">
        <v>14</v>
      </c>
      <c r="B2130" s="4">
        <v>1128299</v>
      </c>
      <c r="C2130" s="5">
        <v>44463</v>
      </c>
      <c r="D2130" s="37">
        <v>2021</v>
      </c>
      <c r="E2130" s="5" t="str">
        <f>TEXT(Sales[[#This Row],[Invoice Date]],"mmm")</f>
        <v>Sep</v>
      </c>
      <c r="F2130" s="4" t="s">
        <v>31</v>
      </c>
      <c r="G2130" s="4" t="s">
        <v>86</v>
      </c>
      <c r="H2130" s="4" t="s">
        <v>87</v>
      </c>
      <c r="I2130" s="6" t="s">
        <v>19</v>
      </c>
      <c r="J2130" s="7">
        <v>50.000000000000014</v>
      </c>
      <c r="K2130" s="8">
        <v>575</v>
      </c>
      <c r="L2130" s="9">
        <f t="shared" si="33"/>
        <v>28750.000000000007</v>
      </c>
      <c r="M2130" s="9">
        <v>115000.00000000003</v>
      </c>
      <c r="N2130" s="10">
        <v>0.4</v>
      </c>
      <c r="O2130" s="4" t="s">
        <v>83</v>
      </c>
    </row>
    <row r="2131" spans="1:15" ht="14.25" customHeight="1" x14ac:dyDescent="0.25">
      <c r="A2131" s="4" t="s">
        <v>14</v>
      </c>
      <c r="B2131" s="4">
        <v>1128299</v>
      </c>
      <c r="C2131" s="5">
        <v>44463</v>
      </c>
      <c r="D2131" s="37">
        <v>2021</v>
      </c>
      <c r="E2131" s="5" t="str">
        <f>TEXT(Sales[[#This Row],[Invoice Date]],"mmm")</f>
        <v>Sep</v>
      </c>
      <c r="F2131" s="4" t="s">
        <v>31</v>
      </c>
      <c r="G2131" s="4" t="s">
        <v>86</v>
      </c>
      <c r="H2131" s="4" t="s">
        <v>87</v>
      </c>
      <c r="I2131" s="6" t="s">
        <v>20</v>
      </c>
      <c r="J2131" s="7">
        <v>45.000000000000007</v>
      </c>
      <c r="K2131" s="8">
        <v>425</v>
      </c>
      <c r="L2131" s="9">
        <f t="shared" si="33"/>
        <v>19125.000000000004</v>
      </c>
      <c r="M2131" s="9">
        <v>66937.5</v>
      </c>
      <c r="N2131" s="10">
        <v>0.35</v>
      </c>
      <c r="O2131" s="4" t="s">
        <v>83</v>
      </c>
    </row>
    <row r="2132" spans="1:15" ht="14.25" customHeight="1" x14ac:dyDescent="0.25">
      <c r="A2132" s="4" t="s">
        <v>14</v>
      </c>
      <c r="B2132" s="4">
        <v>1128299</v>
      </c>
      <c r="C2132" s="5">
        <v>44463</v>
      </c>
      <c r="D2132" s="37">
        <v>2021</v>
      </c>
      <c r="E2132" s="5" t="str">
        <f>TEXT(Sales[[#This Row],[Invoice Date]],"mmm")</f>
        <v>Sep</v>
      </c>
      <c r="F2132" s="4" t="s">
        <v>31</v>
      </c>
      <c r="G2132" s="4" t="s">
        <v>86</v>
      </c>
      <c r="H2132" s="4" t="s">
        <v>87</v>
      </c>
      <c r="I2132" s="6" t="s">
        <v>21</v>
      </c>
      <c r="J2132" s="7">
        <v>45.000000000000007</v>
      </c>
      <c r="K2132" s="8">
        <v>375</v>
      </c>
      <c r="L2132" s="9">
        <f t="shared" si="33"/>
        <v>16875.000000000004</v>
      </c>
      <c r="M2132" s="9">
        <v>59062.500000000007</v>
      </c>
      <c r="N2132" s="10">
        <v>0.35</v>
      </c>
      <c r="O2132" s="4" t="s">
        <v>83</v>
      </c>
    </row>
    <row r="2133" spans="1:15" ht="14.25" customHeight="1" x14ac:dyDescent="0.25">
      <c r="A2133" s="4" t="s">
        <v>14</v>
      </c>
      <c r="B2133" s="4">
        <v>1128299</v>
      </c>
      <c r="C2133" s="5">
        <v>44463</v>
      </c>
      <c r="D2133" s="37">
        <v>2021</v>
      </c>
      <c r="E2133" s="5" t="str">
        <f>TEXT(Sales[[#This Row],[Invoice Date]],"mmm")</f>
        <v>Sep</v>
      </c>
      <c r="F2133" s="4" t="s">
        <v>31</v>
      </c>
      <c r="G2133" s="4" t="s">
        <v>86</v>
      </c>
      <c r="H2133" s="4" t="s">
        <v>87</v>
      </c>
      <c r="I2133" s="6" t="s">
        <v>22</v>
      </c>
      <c r="J2133" s="7">
        <v>55.000000000000007</v>
      </c>
      <c r="K2133" s="8">
        <v>375</v>
      </c>
      <c r="L2133" s="9">
        <f t="shared" si="33"/>
        <v>20625.000000000004</v>
      </c>
      <c r="M2133" s="9">
        <v>61875.000000000007</v>
      </c>
      <c r="N2133" s="10">
        <v>0.3</v>
      </c>
      <c r="O2133" s="4" t="s">
        <v>83</v>
      </c>
    </row>
    <row r="2134" spans="1:15" ht="14.25" customHeight="1" x14ac:dyDescent="0.25">
      <c r="A2134" s="4" t="s">
        <v>14</v>
      </c>
      <c r="B2134" s="4">
        <v>1128299</v>
      </c>
      <c r="C2134" s="5">
        <v>44463</v>
      </c>
      <c r="D2134" s="37">
        <v>2021</v>
      </c>
      <c r="E2134" s="5" t="str">
        <f>TEXT(Sales[[#This Row],[Invoice Date]],"mmm")</f>
        <v>Sep</v>
      </c>
      <c r="F2134" s="4" t="s">
        <v>31</v>
      </c>
      <c r="G2134" s="4" t="s">
        <v>86</v>
      </c>
      <c r="H2134" s="4" t="s">
        <v>87</v>
      </c>
      <c r="I2134" s="6" t="s">
        <v>23</v>
      </c>
      <c r="J2134" s="7">
        <v>60.000000000000007</v>
      </c>
      <c r="K2134" s="8">
        <v>425</v>
      </c>
      <c r="L2134" s="9">
        <f t="shared" si="33"/>
        <v>25500.000000000004</v>
      </c>
      <c r="M2134" s="9">
        <v>63750.000000000007</v>
      </c>
      <c r="N2134" s="10">
        <v>0.25</v>
      </c>
      <c r="O2134" s="4" t="s">
        <v>83</v>
      </c>
    </row>
    <row r="2135" spans="1:15" ht="14.25" customHeight="1" x14ac:dyDescent="0.25">
      <c r="A2135" s="4" t="s">
        <v>14</v>
      </c>
      <c r="B2135" s="4">
        <v>1128299</v>
      </c>
      <c r="C2135" s="5">
        <v>44492</v>
      </c>
      <c r="D2135" s="37">
        <v>2021</v>
      </c>
      <c r="E2135" s="5" t="str">
        <f>TEXT(Sales[[#This Row],[Invoice Date]],"mmm")</f>
        <v>Oct</v>
      </c>
      <c r="F2135" s="4" t="s">
        <v>31</v>
      </c>
      <c r="G2135" s="4" t="s">
        <v>86</v>
      </c>
      <c r="H2135" s="4" t="s">
        <v>87</v>
      </c>
      <c r="I2135" s="6" t="s">
        <v>17</v>
      </c>
      <c r="J2135" s="7">
        <v>45.000000000000007</v>
      </c>
      <c r="K2135" s="8">
        <v>500</v>
      </c>
      <c r="L2135" s="9">
        <f t="shared" si="33"/>
        <v>22500.000000000004</v>
      </c>
      <c r="M2135" s="9">
        <v>78750</v>
      </c>
      <c r="N2135" s="10">
        <v>0.35</v>
      </c>
      <c r="O2135" s="4" t="s">
        <v>83</v>
      </c>
    </row>
    <row r="2136" spans="1:15" ht="14.25" customHeight="1" x14ac:dyDescent="0.25">
      <c r="A2136" s="4" t="s">
        <v>14</v>
      </c>
      <c r="B2136" s="4">
        <v>1128299</v>
      </c>
      <c r="C2136" s="5">
        <v>44492</v>
      </c>
      <c r="D2136" s="37">
        <v>2021</v>
      </c>
      <c r="E2136" s="5" t="str">
        <f>TEXT(Sales[[#This Row],[Invoice Date]],"mmm")</f>
        <v>Oct</v>
      </c>
      <c r="F2136" s="4" t="s">
        <v>31</v>
      </c>
      <c r="G2136" s="4" t="s">
        <v>86</v>
      </c>
      <c r="H2136" s="4" t="s">
        <v>87</v>
      </c>
      <c r="I2136" s="6" t="s">
        <v>19</v>
      </c>
      <c r="J2136" s="7">
        <v>50.000000000000014</v>
      </c>
      <c r="K2136" s="8">
        <v>500</v>
      </c>
      <c r="L2136" s="9">
        <f t="shared" si="33"/>
        <v>25000.000000000007</v>
      </c>
      <c r="M2136" s="9">
        <v>100000.00000000003</v>
      </c>
      <c r="N2136" s="10">
        <v>0.4</v>
      </c>
      <c r="O2136" s="4" t="s">
        <v>83</v>
      </c>
    </row>
    <row r="2137" spans="1:15" ht="14.25" customHeight="1" x14ac:dyDescent="0.25">
      <c r="A2137" s="4" t="s">
        <v>14</v>
      </c>
      <c r="B2137" s="4">
        <v>1128299</v>
      </c>
      <c r="C2137" s="5">
        <v>44492</v>
      </c>
      <c r="D2137" s="37">
        <v>2021</v>
      </c>
      <c r="E2137" s="5" t="str">
        <f>TEXT(Sales[[#This Row],[Invoice Date]],"mmm")</f>
        <v>Oct</v>
      </c>
      <c r="F2137" s="4" t="s">
        <v>31</v>
      </c>
      <c r="G2137" s="4" t="s">
        <v>86</v>
      </c>
      <c r="H2137" s="4" t="s">
        <v>87</v>
      </c>
      <c r="I2137" s="6" t="s">
        <v>20</v>
      </c>
      <c r="J2137" s="7">
        <v>45.000000000000007</v>
      </c>
      <c r="K2137" s="8">
        <v>325</v>
      </c>
      <c r="L2137" s="9">
        <f t="shared" si="33"/>
        <v>14625.000000000002</v>
      </c>
      <c r="M2137" s="9">
        <v>51187.500000000007</v>
      </c>
      <c r="N2137" s="10">
        <v>0.35</v>
      </c>
      <c r="O2137" s="4" t="s">
        <v>83</v>
      </c>
    </row>
    <row r="2138" spans="1:15" ht="14.25" customHeight="1" x14ac:dyDescent="0.25">
      <c r="A2138" s="4" t="s">
        <v>14</v>
      </c>
      <c r="B2138" s="4">
        <v>1128299</v>
      </c>
      <c r="C2138" s="5">
        <v>44492</v>
      </c>
      <c r="D2138" s="37">
        <v>2021</v>
      </c>
      <c r="E2138" s="5" t="str">
        <f>TEXT(Sales[[#This Row],[Invoice Date]],"mmm")</f>
        <v>Oct</v>
      </c>
      <c r="F2138" s="4" t="s">
        <v>31</v>
      </c>
      <c r="G2138" s="4" t="s">
        <v>86</v>
      </c>
      <c r="H2138" s="4" t="s">
        <v>87</v>
      </c>
      <c r="I2138" s="6" t="s">
        <v>21</v>
      </c>
      <c r="J2138" s="7">
        <v>45.000000000000007</v>
      </c>
      <c r="K2138" s="8">
        <v>300</v>
      </c>
      <c r="L2138" s="9">
        <f t="shared" si="33"/>
        <v>13500.000000000002</v>
      </c>
      <c r="M2138" s="9">
        <v>47250.000000000007</v>
      </c>
      <c r="N2138" s="10">
        <v>0.35</v>
      </c>
      <c r="O2138" s="4" t="s">
        <v>83</v>
      </c>
    </row>
    <row r="2139" spans="1:15" ht="14.25" customHeight="1" x14ac:dyDescent="0.25">
      <c r="A2139" s="4" t="s">
        <v>14</v>
      </c>
      <c r="B2139" s="4">
        <v>1128299</v>
      </c>
      <c r="C2139" s="5">
        <v>44492</v>
      </c>
      <c r="D2139" s="37">
        <v>2021</v>
      </c>
      <c r="E2139" s="5" t="str">
        <f>TEXT(Sales[[#This Row],[Invoice Date]],"mmm")</f>
        <v>Oct</v>
      </c>
      <c r="F2139" s="4" t="s">
        <v>31</v>
      </c>
      <c r="G2139" s="4" t="s">
        <v>86</v>
      </c>
      <c r="H2139" s="4" t="s">
        <v>87</v>
      </c>
      <c r="I2139" s="6" t="s">
        <v>22</v>
      </c>
      <c r="J2139" s="7">
        <v>55.000000000000007</v>
      </c>
      <c r="K2139" s="8">
        <v>275</v>
      </c>
      <c r="L2139" s="9">
        <f t="shared" si="33"/>
        <v>15125.000000000002</v>
      </c>
      <c r="M2139" s="9">
        <v>45375.000000000007</v>
      </c>
      <c r="N2139" s="10">
        <v>0.3</v>
      </c>
      <c r="O2139" s="4" t="s">
        <v>83</v>
      </c>
    </row>
    <row r="2140" spans="1:15" ht="14.25" customHeight="1" x14ac:dyDescent="0.25">
      <c r="A2140" s="4" t="s">
        <v>14</v>
      </c>
      <c r="B2140" s="4">
        <v>1128299</v>
      </c>
      <c r="C2140" s="5">
        <v>44492</v>
      </c>
      <c r="D2140" s="37">
        <v>2021</v>
      </c>
      <c r="E2140" s="5" t="str">
        <f>TEXT(Sales[[#This Row],[Invoice Date]],"mmm")</f>
        <v>Oct</v>
      </c>
      <c r="F2140" s="4" t="s">
        <v>31</v>
      </c>
      <c r="G2140" s="4" t="s">
        <v>86</v>
      </c>
      <c r="H2140" s="4" t="s">
        <v>87</v>
      </c>
      <c r="I2140" s="6" t="s">
        <v>23</v>
      </c>
      <c r="J2140" s="7">
        <v>60.000000000000007</v>
      </c>
      <c r="K2140" s="8">
        <v>325</v>
      </c>
      <c r="L2140" s="9">
        <f t="shared" si="33"/>
        <v>19500.000000000004</v>
      </c>
      <c r="M2140" s="9">
        <v>48750.000000000007</v>
      </c>
      <c r="N2140" s="10">
        <v>0.25</v>
      </c>
      <c r="O2140" s="4" t="s">
        <v>83</v>
      </c>
    </row>
    <row r="2141" spans="1:15" ht="14.25" customHeight="1" x14ac:dyDescent="0.25">
      <c r="A2141" s="4" t="s">
        <v>14</v>
      </c>
      <c r="B2141" s="4">
        <v>1128299</v>
      </c>
      <c r="C2141" s="5">
        <v>44523</v>
      </c>
      <c r="D2141" s="37">
        <v>2021</v>
      </c>
      <c r="E2141" s="5" t="str">
        <f>TEXT(Sales[[#This Row],[Invoice Date]],"mmm")</f>
        <v>Nov</v>
      </c>
      <c r="F2141" s="4" t="s">
        <v>31</v>
      </c>
      <c r="G2141" s="4" t="s">
        <v>86</v>
      </c>
      <c r="H2141" s="4" t="s">
        <v>87</v>
      </c>
      <c r="I2141" s="6" t="s">
        <v>17</v>
      </c>
      <c r="J2141" s="7">
        <v>45.000000000000007</v>
      </c>
      <c r="K2141" s="8">
        <v>500</v>
      </c>
      <c r="L2141" s="9">
        <f t="shared" si="33"/>
        <v>22500.000000000004</v>
      </c>
      <c r="M2141" s="9">
        <v>78750</v>
      </c>
      <c r="N2141" s="10">
        <v>0.35</v>
      </c>
      <c r="O2141" s="4" t="s">
        <v>83</v>
      </c>
    </row>
    <row r="2142" spans="1:15" ht="14.25" customHeight="1" x14ac:dyDescent="0.25">
      <c r="A2142" s="4" t="s">
        <v>14</v>
      </c>
      <c r="B2142" s="4">
        <v>1128299</v>
      </c>
      <c r="C2142" s="5">
        <v>44523</v>
      </c>
      <c r="D2142" s="37">
        <v>2021</v>
      </c>
      <c r="E2142" s="5" t="str">
        <f>TEXT(Sales[[#This Row],[Invoice Date]],"mmm")</f>
        <v>Nov</v>
      </c>
      <c r="F2142" s="4" t="s">
        <v>31</v>
      </c>
      <c r="G2142" s="4" t="s">
        <v>86</v>
      </c>
      <c r="H2142" s="4" t="s">
        <v>87</v>
      </c>
      <c r="I2142" s="6" t="s">
        <v>19</v>
      </c>
      <c r="J2142" s="7">
        <v>50.000000000000014</v>
      </c>
      <c r="K2142" s="8">
        <v>525</v>
      </c>
      <c r="L2142" s="9">
        <f t="shared" si="33"/>
        <v>26250.000000000007</v>
      </c>
      <c r="M2142" s="9">
        <v>105000.00000000003</v>
      </c>
      <c r="N2142" s="10">
        <v>0.4</v>
      </c>
      <c r="O2142" s="4" t="s">
        <v>83</v>
      </c>
    </row>
    <row r="2143" spans="1:15" ht="14.25" customHeight="1" x14ac:dyDescent="0.25">
      <c r="A2143" s="4" t="s">
        <v>14</v>
      </c>
      <c r="B2143" s="4">
        <v>1128299</v>
      </c>
      <c r="C2143" s="5">
        <v>44523</v>
      </c>
      <c r="D2143" s="37">
        <v>2021</v>
      </c>
      <c r="E2143" s="5" t="str">
        <f>TEXT(Sales[[#This Row],[Invoice Date]],"mmm")</f>
        <v>Nov</v>
      </c>
      <c r="F2143" s="4" t="s">
        <v>31</v>
      </c>
      <c r="G2143" s="4" t="s">
        <v>86</v>
      </c>
      <c r="H2143" s="4" t="s">
        <v>87</v>
      </c>
      <c r="I2143" s="6" t="s">
        <v>20</v>
      </c>
      <c r="J2143" s="7">
        <v>45.000000000000007</v>
      </c>
      <c r="K2143" s="8">
        <v>375</v>
      </c>
      <c r="L2143" s="9">
        <f t="shared" si="33"/>
        <v>16875.000000000004</v>
      </c>
      <c r="M2143" s="9">
        <v>59062.500000000007</v>
      </c>
      <c r="N2143" s="10">
        <v>0.35</v>
      </c>
      <c r="O2143" s="4" t="s">
        <v>83</v>
      </c>
    </row>
    <row r="2144" spans="1:15" ht="14.25" customHeight="1" x14ac:dyDescent="0.25">
      <c r="A2144" s="4" t="s">
        <v>14</v>
      </c>
      <c r="B2144" s="4">
        <v>1128299</v>
      </c>
      <c r="C2144" s="5">
        <v>44523</v>
      </c>
      <c r="D2144" s="37">
        <v>2021</v>
      </c>
      <c r="E2144" s="5" t="str">
        <f>TEXT(Sales[[#This Row],[Invoice Date]],"mmm")</f>
        <v>Nov</v>
      </c>
      <c r="F2144" s="4" t="s">
        <v>31</v>
      </c>
      <c r="G2144" s="4" t="s">
        <v>86</v>
      </c>
      <c r="H2144" s="4" t="s">
        <v>87</v>
      </c>
      <c r="I2144" s="6" t="s">
        <v>21</v>
      </c>
      <c r="J2144" s="7">
        <v>45.000000000000007</v>
      </c>
      <c r="K2144" s="8">
        <v>350</v>
      </c>
      <c r="L2144" s="9">
        <f t="shared" si="33"/>
        <v>15750.000000000002</v>
      </c>
      <c r="M2144" s="9">
        <v>55125.000000000007</v>
      </c>
      <c r="N2144" s="10">
        <v>0.35</v>
      </c>
      <c r="O2144" s="4" t="s">
        <v>83</v>
      </c>
    </row>
    <row r="2145" spans="1:15" ht="14.25" customHeight="1" x14ac:dyDescent="0.25">
      <c r="A2145" s="4" t="s">
        <v>14</v>
      </c>
      <c r="B2145" s="4">
        <v>1128299</v>
      </c>
      <c r="C2145" s="5">
        <v>44523</v>
      </c>
      <c r="D2145" s="37">
        <v>2021</v>
      </c>
      <c r="E2145" s="5" t="str">
        <f>TEXT(Sales[[#This Row],[Invoice Date]],"mmm")</f>
        <v>Nov</v>
      </c>
      <c r="F2145" s="4" t="s">
        <v>31</v>
      </c>
      <c r="G2145" s="4" t="s">
        <v>86</v>
      </c>
      <c r="H2145" s="4" t="s">
        <v>87</v>
      </c>
      <c r="I2145" s="6" t="s">
        <v>22</v>
      </c>
      <c r="J2145" s="7">
        <v>55.000000000000007</v>
      </c>
      <c r="K2145" s="8">
        <v>300</v>
      </c>
      <c r="L2145" s="9">
        <f t="shared" si="33"/>
        <v>16500.000000000004</v>
      </c>
      <c r="M2145" s="9">
        <v>49500.000000000007</v>
      </c>
      <c r="N2145" s="10">
        <v>0.3</v>
      </c>
      <c r="O2145" s="4" t="s">
        <v>83</v>
      </c>
    </row>
    <row r="2146" spans="1:15" ht="14.25" customHeight="1" x14ac:dyDescent="0.25">
      <c r="A2146" s="4" t="s">
        <v>14</v>
      </c>
      <c r="B2146" s="4">
        <v>1128299</v>
      </c>
      <c r="C2146" s="5">
        <v>44523</v>
      </c>
      <c r="D2146" s="37">
        <v>2021</v>
      </c>
      <c r="E2146" s="5" t="str">
        <f>TEXT(Sales[[#This Row],[Invoice Date]],"mmm")</f>
        <v>Nov</v>
      </c>
      <c r="F2146" s="4" t="s">
        <v>31</v>
      </c>
      <c r="G2146" s="4" t="s">
        <v>86</v>
      </c>
      <c r="H2146" s="4" t="s">
        <v>87</v>
      </c>
      <c r="I2146" s="6" t="s">
        <v>23</v>
      </c>
      <c r="J2146" s="7">
        <v>60.000000000000007</v>
      </c>
      <c r="K2146" s="8">
        <v>425</v>
      </c>
      <c r="L2146" s="9">
        <f t="shared" si="33"/>
        <v>25500.000000000004</v>
      </c>
      <c r="M2146" s="9">
        <v>63750.000000000007</v>
      </c>
      <c r="N2146" s="10">
        <v>0.25</v>
      </c>
      <c r="O2146" s="4" t="s">
        <v>83</v>
      </c>
    </row>
    <row r="2147" spans="1:15" ht="14.25" customHeight="1" x14ac:dyDescent="0.25">
      <c r="A2147" s="4" t="s">
        <v>14</v>
      </c>
      <c r="B2147" s="4">
        <v>1128299</v>
      </c>
      <c r="C2147" s="5">
        <v>44552</v>
      </c>
      <c r="D2147" s="37">
        <v>2021</v>
      </c>
      <c r="E2147" s="5" t="str">
        <f>TEXT(Sales[[#This Row],[Invoice Date]],"mmm")</f>
        <v>Dec</v>
      </c>
      <c r="F2147" s="4" t="s">
        <v>31</v>
      </c>
      <c r="G2147" s="4" t="s">
        <v>86</v>
      </c>
      <c r="H2147" s="4" t="s">
        <v>87</v>
      </c>
      <c r="I2147" s="6" t="s">
        <v>17</v>
      </c>
      <c r="J2147" s="7">
        <v>45.000000000000007</v>
      </c>
      <c r="K2147" s="8">
        <v>625</v>
      </c>
      <c r="L2147" s="9">
        <f t="shared" si="33"/>
        <v>28125.000000000004</v>
      </c>
      <c r="M2147" s="9">
        <v>98437.500000000015</v>
      </c>
      <c r="N2147" s="10">
        <v>0.35</v>
      </c>
      <c r="O2147" s="4" t="s">
        <v>83</v>
      </c>
    </row>
    <row r="2148" spans="1:15" ht="14.25" customHeight="1" x14ac:dyDescent="0.25">
      <c r="A2148" s="4" t="s">
        <v>14</v>
      </c>
      <c r="B2148" s="4">
        <v>1128299</v>
      </c>
      <c r="C2148" s="5">
        <v>44552</v>
      </c>
      <c r="D2148" s="37">
        <v>2021</v>
      </c>
      <c r="E2148" s="5" t="str">
        <f>TEXT(Sales[[#This Row],[Invoice Date]],"mmm")</f>
        <v>Dec</v>
      </c>
      <c r="F2148" s="4" t="s">
        <v>31</v>
      </c>
      <c r="G2148" s="4" t="s">
        <v>86</v>
      </c>
      <c r="H2148" s="4" t="s">
        <v>87</v>
      </c>
      <c r="I2148" s="6" t="s">
        <v>19</v>
      </c>
      <c r="J2148" s="7">
        <v>50.000000000000014</v>
      </c>
      <c r="K2148" s="8">
        <v>625</v>
      </c>
      <c r="L2148" s="9">
        <f t="shared" si="33"/>
        <v>31250.000000000007</v>
      </c>
      <c r="M2148" s="9">
        <v>125000.00000000006</v>
      </c>
      <c r="N2148" s="10">
        <v>0.4</v>
      </c>
      <c r="O2148" s="4" t="s">
        <v>83</v>
      </c>
    </row>
    <row r="2149" spans="1:15" ht="14.25" customHeight="1" x14ac:dyDescent="0.25">
      <c r="A2149" s="4" t="s">
        <v>34</v>
      </c>
      <c r="B2149" s="4">
        <v>1128299</v>
      </c>
      <c r="C2149" s="5">
        <v>44552</v>
      </c>
      <c r="D2149" s="37">
        <v>2021</v>
      </c>
      <c r="E2149" s="5" t="str">
        <f>TEXT(Sales[[#This Row],[Invoice Date]],"mmm")</f>
        <v>Dec</v>
      </c>
      <c r="F2149" s="4" t="s">
        <v>31</v>
      </c>
      <c r="G2149" s="4" t="s">
        <v>86</v>
      </c>
      <c r="H2149" s="4" t="s">
        <v>87</v>
      </c>
      <c r="I2149" s="6" t="s">
        <v>20</v>
      </c>
      <c r="J2149" s="7">
        <v>45.000000000000007</v>
      </c>
      <c r="K2149" s="8">
        <v>425</v>
      </c>
      <c r="L2149" s="9">
        <f t="shared" si="33"/>
        <v>19125.000000000004</v>
      </c>
      <c r="M2149" s="9">
        <v>66937.5</v>
      </c>
      <c r="N2149" s="10">
        <v>0.35</v>
      </c>
      <c r="O2149" s="4" t="s">
        <v>83</v>
      </c>
    </row>
    <row r="2150" spans="1:15" ht="14.25" customHeight="1" x14ac:dyDescent="0.25">
      <c r="A2150" s="4" t="s">
        <v>34</v>
      </c>
      <c r="B2150" s="4">
        <v>1128299</v>
      </c>
      <c r="C2150" s="5">
        <v>44552</v>
      </c>
      <c r="D2150" s="37">
        <v>2021</v>
      </c>
      <c r="E2150" s="5" t="str">
        <f>TEXT(Sales[[#This Row],[Invoice Date]],"mmm")</f>
        <v>Dec</v>
      </c>
      <c r="F2150" s="4" t="s">
        <v>31</v>
      </c>
      <c r="G2150" s="4" t="s">
        <v>86</v>
      </c>
      <c r="H2150" s="4" t="s">
        <v>87</v>
      </c>
      <c r="I2150" s="6" t="s">
        <v>21</v>
      </c>
      <c r="J2150" s="7">
        <v>45.000000000000007</v>
      </c>
      <c r="K2150" s="8">
        <v>425</v>
      </c>
      <c r="L2150" s="9">
        <f t="shared" si="33"/>
        <v>19125.000000000004</v>
      </c>
      <c r="M2150" s="9">
        <v>66937.5</v>
      </c>
      <c r="N2150" s="10">
        <v>0.35</v>
      </c>
      <c r="O2150" s="4" t="s">
        <v>83</v>
      </c>
    </row>
    <row r="2151" spans="1:15" ht="14.25" customHeight="1" x14ac:dyDescent="0.25">
      <c r="A2151" s="4" t="s">
        <v>34</v>
      </c>
      <c r="B2151" s="4">
        <v>1128299</v>
      </c>
      <c r="C2151" s="5">
        <v>44552</v>
      </c>
      <c r="D2151" s="37">
        <v>2021</v>
      </c>
      <c r="E2151" s="5" t="str">
        <f>TEXT(Sales[[#This Row],[Invoice Date]],"mmm")</f>
        <v>Dec</v>
      </c>
      <c r="F2151" s="4" t="s">
        <v>31</v>
      </c>
      <c r="G2151" s="4" t="s">
        <v>86</v>
      </c>
      <c r="H2151" s="4" t="s">
        <v>87</v>
      </c>
      <c r="I2151" s="6" t="s">
        <v>22</v>
      </c>
      <c r="J2151" s="7">
        <v>55.000000000000007</v>
      </c>
      <c r="K2151" s="8">
        <v>350</v>
      </c>
      <c r="L2151" s="9">
        <f t="shared" si="33"/>
        <v>19250.000000000004</v>
      </c>
      <c r="M2151" s="9">
        <v>57750.000000000007</v>
      </c>
      <c r="N2151" s="10">
        <v>0.3</v>
      </c>
      <c r="O2151" s="4" t="s">
        <v>83</v>
      </c>
    </row>
    <row r="2152" spans="1:15" ht="14.25" customHeight="1" x14ac:dyDescent="0.25">
      <c r="A2152" s="4" t="s">
        <v>34</v>
      </c>
      <c r="B2152" s="4">
        <v>1128299</v>
      </c>
      <c r="C2152" s="5">
        <v>44552</v>
      </c>
      <c r="D2152" s="37">
        <v>2021</v>
      </c>
      <c r="E2152" s="5" t="str">
        <f>TEXT(Sales[[#This Row],[Invoice Date]],"mmm")</f>
        <v>Dec</v>
      </c>
      <c r="F2152" s="4" t="s">
        <v>31</v>
      </c>
      <c r="G2152" s="4" t="s">
        <v>86</v>
      </c>
      <c r="H2152" s="4" t="s">
        <v>87</v>
      </c>
      <c r="I2152" s="6" t="s">
        <v>23</v>
      </c>
      <c r="J2152" s="7">
        <v>60.000000000000007</v>
      </c>
      <c r="K2152" s="8">
        <v>450</v>
      </c>
      <c r="L2152" s="9">
        <f t="shared" si="33"/>
        <v>27000.000000000004</v>
      </c>
      <c r="M2152" s="9">
        <v>67500.000000000015</v>
      </c>
      <c r="N2152" s="10">
        <v>0.25</v>
      </c>
      <c r="O2152" s="4" t="s">
        <v>83</v>
      </c>
    </row>
    <row r="2153" spans="1:15" ht="14.25" customHeight="1" x14ac:dyDescent="0.25">
      <c r="A2153" s="4" t="s">
        <v>34</v>
      </c>
      <c r="B2153" s="4">
        <v>1128299</v>
      </c>
      <c r="C2153" s="5">
        <v>44222</v>
      </c>
      <c r="D2153" s="37">
        <v>2021</v>
      </c>
      <c r="E2153" s="5" t="str">
        <f>TEXT(Sales[[#This Row],[Invoice Date]],"mmm")</f>
        <v>Jan</v>
      </c>
      <c r="F2153" s="4" t="s">
        <v>31</v>
      </c>
      <c r="G2153" s="4" t="s">
        <v>86</v>
      </c>
      <c r="H2153" s="4" t="s">
        <v>87</v>
      </c>
      <c r="I2153" s="6" t="s">
        <v>17</v>
      </c>
      <c r="J2153" s="7">
        <v>34.999999999999993</v>
      </c>
      <c r="K2153" s="8">
        <v>475</v>
      </c>
      <c r="L2153" s="9">
        <f t="shared" si="33"/>
        <v>16624.999999999996</v>
      </c>
      <c r="M2153" s="9">
        <v>58187.499999999985</v>
      </c>
      <c r="N2153" s="10">
        <v>0.35</v>
      </c>
      <c r="O2153" s="4" t="s">
        <v>83</v>
      </c>
    </row>
    <row r="2154" spans="1:15" ht="14.25" customHeight="1" x14ac:dyDescent="0.25">
      <c r="A2154" s="4" t="s">
        <v>34</v>
      </c>
      <c r="B2154" s="4">
        <v>1128299</v>
      </c>
      <c r="C2154" s="5">
        <v>44222</v>
      </c>
      <c r="D2154" s="37">
        <v>2021</v>
      </c>
      <c r="E2154" s="5" t="str">
        <f>TEXT(Sales[[#This Row],[Invoice Date]],"mmm")</f>
        <v>Jan</v>
      </c>
      <c r="F2154" s="4" t="s">
        <v>31</v>
      </c>
      <c r="G2154" s="4" t="s">
        <v>86</v>
      </c>
      <c r="H2154" s="4" t="s">
        <v>87</v>
      </c>
      <c r="I2154" s="6" t="s">
        <v>19</v>
      </c>
      <c r="J2154" s="7">
        <v>45</v>
      </c>
      <c r="K2154" s="8">
        <v>475</v>
      </c>
      <c r="L2154" s="9">
        <f t="shared" si="33"/>
        <v>21375</v>
      </c>
      <c r="M2154" s="9">
        <v>85500</v>
      </c>
      <c r="N2154" s="10">
        <v>0.4</v>
      </c>
      <c r="O2154" s="4" t="s">
        <v>83</v>
      </c>
    </row>
    <row r="2155" spans="1:15" ht="14.25" customHeight="1" x14ac:dyDescent="0.25">
      <c r="A2155" s="4" t="s">
        <v>34</v>
      </c>
      <c r="B2155" s="4">
        <v>1128299</v>
      </c>
      <c r="C2155" s="5">
        <v>44222</v>
      </c>
      <c r="D2155" s="37">
        <v>2021</v>
      </c>
      <c r="E2155" s="5" t="str">
        <f>TEXT(Sales[[#This Row],[Invoice Date]],"mmm")</f>
        <v>Jan</v>
      </c>
      <c r="F2155" s="4" t="s">
        <v>31</v>
      </c>
      <c r="G2155" s="4" t="s">
        <v>86</v>
      </c>
      <c r="H2155" s="4" t="s">
        <v>87</v>
      </c>
      <c r="I2155" s="6" t="s">
        <v>20</v>
      </c>
      <c r="J2155" s="7">
        <v>45</v>
      </c>
      <c r="K2155" s="8">
        <v>475</v>
      </c>
      <c r="L2155" s="9">
        <f t="shared" si="33"/>
        <v>21375</v>
      </c>
      <c r="M2155" s="9">
        <v>74812.5</v>
      </c>
      <c r="N2155" s="10">
        <v>0.35</v>
      </c>
      <c r="O2155" s="4" t="s">
        <v>83</v>
      </c>
    </row>
    <row r="2156" spans="1:15" ht="14.25" customHeight="1" x14ac:dyDescent="0.25">
      <c r="A2156" s="4" t="s">
        <v>34</v>
      </c>
      <c r="B2156" s="4">
        <v>1128299</v>
      </c>
      <c r="C2156" s="5">
        <v>44222</v>
      </c>
      <c r="D2156" s="37">
        <v>2021</v>
      </c>
      <c r="E2156" s="5" t="str">
        <f>TEXT(Sales[[#This Row],[Invoice Date]],"mmm")</f>
        <v>Jan</v>
      </c>
      <c r="F2156" s="4" t="s">
        <v>31</v>
      </c>
      <c r="G2156" s="4" t="s">
        <v>86</v>
      </c>
      <c r="H2156" s="4" t="s">
        <v>87</v>
      </c>
      <c r="I2156" s="6" t="s">
        <v>21</v>
      </c>
      <c r="J2156" s="7">
        <v>45</v>
      </c>
      <c r="K2156" s="8">
        <v>325</v>
      </c>
      <c r="L2156" s="9">
        <f t="shared" si="33"/>
        <v>14625</v>
      </c>
      <c r="M2156" s="9">
        <v>51187.5</v>
      </c>
      <c r="N2156" s="10">
        <v>0.35</v>
      </c>
      <c r="O2156" s="4" t="s">
        <v>83</v>
      </c>
    </row>
    <row r="2157" spans="1:15" ht="14.25" customHeight="1" x14ac:dyDescent="0.25">
      <c r="A2157" s="4" t="s">
        <v>34</v>
      </c>
      <c r="B2157" s="4">
        <v>1128299</v>
      </c>
      <c r="C2157" s="5">
        <v>44222</v>
      </c>
      <c r="D2157" s="37">
        <v>2021</v>
      </c>
      <c r="E2157" s="5" t="str">
        <f>TEXT(Sales[[#This Row],[Invoice Date]],"mmm")</f>
        <v>Jan</v>
      </c>
      <c r="F2157" s="4" t="s">
        <v>31</v>
      </c>
      <c r="G2157" s="4" t="s">
        <v>86</v>
      </c>
      <c r="H2157" s="4" t="s">
        <v>87</v>
      </c>
      <c r="I2157" s="6" t="s">
        <v>22</v>
      </c>
      <c r="J2157" s="7">
        <v>50.000000000000014</v>
      </c>
      <c r="K2157" s="8">
        <v>275</v>
      </c>
      <c r="L2157" s="9">
        <f t="shared" si="33"/>
        <v>13750.000000000004</v>
      </c>
      <c r="M2157" s="9">
        <v>41250.000000000007</v>
      </c>
      <c r="N2157" s="10">
        <v>0.3</v>
      </c>
      <c r="O2157" s="4" t="s">
        <v>83</v>
      </c>
    </row>
    <row r="2158" spans="1:15" ht="14.25" customHeight="1" x14ac:dyDescent="0.25">
      <c r="A2158" s="4" t="s">
        <v>34</v>
      </c>
      <c r="B2158" s="4">
        <v>1128299</v>
      </c>
      <c r="C2158" s="5">
        <v>44222</v>
      </c>
      <c r="D2158" s="37">
        <v>2021</v>
      </c>
      <c r="E2158" s="5" t="str">
        <f>TEXT(Sales[[#This Row],[Invoice Date]],"mmm")</f>
        <v>Jan</v>
      </c>
      <c r="F2158" s="4" t="s">
        <v>31</v>
      </c>
      <c r="G2158" s="4" t="s">
        <v>86</v>
      </c>
      <c r="H2158" s="4" t="s">
        <v>87</v>
      </c>
      <c r="I2158" s="6" t="s">
        <v>23</v>
      </c>
      <c r="J2158" s="7">
        <v>45</v>
      </c>
      <c r="K2158" s="8">
        <v>475</v>
      </c>
      <c r="L2158" s="9">
        <f t="shared" si="33"/>
        <v>21375</v>
      </c>
      <c r="M2158" s="9">
        <v>53437.5</v>
      </c>
      <c r="N2158" s="10">
        <v>0.25</v>
      </c>
      <c r="O2158" s="4" t="s">
        <v>83</v>
      </c>
    </row>
    <row r="2159" spans="1:15" ht="14.25" customHeight="1" x14ac:dyDescent="0.25">
      <c r="A2159" s="4" t="s">
        <v>34</v>
      </c>
      <c r="B2159" s="4">
        <v>1128299</v>
      </c>
      <c r="C2159" s="5">
        <v>44253</v>
      </c>
      <c r="D2159" s="37">
        <v>2021</v>
      </c>
      <c r="E2159" s="5" t="str">
        <f>TEXT(Sales[[#This Row],[Invoice Date]],"mmm")</f>
        <v>Feb</v>
      </c>
      <c r="F2159" s="4" t="s">
        <v>31</v>
      </c>
      <c r="G2159" s="4" t="s">
        <v>86</v>
      </c>
      <c r="H2159" s="4" t="s">
        <v>87</v>
      </c>
      <c r="I2159" s="6" t="s">
        <v>17</v>
      </c>
      <c r="J2159" s="7">
        <v>34.999999999999993</v>
      </c>
      <c r="K2159" s="8">
        <v>525</v>
      </c>
      <c r="L2159" s="9">
        <f t="shared" si="33"/>
        <v>18374.999999999996</v>
      </c>
      <c r="M2159" s="9">
        <v>64312.499999999985</v>
      </c>
      <c r="N2159" s="10">
        <v>0.35</v>
      </c>
      <c r="O2159" s="4" t="s">
        <v>83</v>
      </c>
    </row>
    <row r="2160" spans="1:15" ht="14.25" customHeight="1" x14ac:dyDescent="0.25">
      <c r="A2160" s="4" t="s">
        <v>34</v>
      </c>
      <c r="B2160" s="4">
        <v>1128299</v>
      </c>
      <c r="C2160" s="5">
        <v>44253</v>
      </c>
      <c r="D2160" s="37">
        <v>2021</v>
      </c>
      <c r="E2160" s="5" t="str">
        <f>TEXT(Sales[[#This Row],[Invoice Date]],"mmm")</f>
        <v>Feb</v>
      </c>
      <c r="F2160" s="4" t="s">
        <v>31</v>
      </c>
      <c r="G2160" s="4" t="s">
        <v>86</v>
      </c>
      <c r="H2160" s="4" t="s">
        <v>87</v>
      </c>
      <c r="I2160" s="6" t="s">
        <v>19</v>
      </c>
      <c r="J2160" s="7">
        <v>45</v>
      </c>
      <c r="K2160" s="8">
        <v>425</v>
      </c>
      <c r="L2160" s="9">
        <f t="shared" si="33"/>
        <v>19125</v>
      </c>
      <c r="M2160" s="9">
        <v>76500</v>
      </c>
      <c r="N2160" s="10">
        <v>0.4</v>
      </c>
      <c r="O2160" s="4" t="s">
        <v>83</v>
      </c>
    </row>
    <row r="2161" spans="1:15" ht="14.25" customHeight="1" x14ac:dyDescent="0.25">
      <c r="A2161" s="4" t="s">
        <v>34</v>
      </c>
      <c r="B2161" s="4">
        <v>1128299</v>
      </c>
      <c r="C2161" s="5">
        <v>44253</v>
      </c>
      <c r="D2161" s="37">
        <v>2021</v>
      </c>
      <c r="E2161" s="5" t="str">
        <f>TEXT(Sales[[#This Row],[Invoice Date]],"mmm")</f>
        <v>Feb</v>
      </c>
      <c r="F2161" s="4" t="s">
        <v>31</v>
      </c>
      <c r="G2161" s="4" t="s">
        <v>86</v>
      </c>
      <c r="H2161" s="4" t="s">
        <v>87</v>
      </c>
      <c r="I2161" s="6" t="s">
        <v>20</v>
      </c>
      <c r="J2161" s="7">
        <v>45</v>
      </c>
      <c r="K2161" s="8">
        <v>425</v>
      </c>
      <c r="L2161" s="9">
        <f t="shared" si="33"/>
        <v>19125</v>
      </c>
      <c r="M2161" s="9">
        <v>66937.5</v>
      </c>
      <c r="N2161" s="10">
        <v>0.35</v>
      </c>
      <c r="O2161" s="4" t="s">
        <v>83</v>
      </c>
    </row>
    <row r="2162" spans="1:15" ht="14.25" customHeight="1" x14ac:dyDescent="0.25">
      <c r="A2162" s="4" t="s">
        <v>34</v>
      </c>
      <c r="B2162" s="4">
        <v>1128299</v>
      </c>
      <c r="C2162" s="5">
        <v>44253</v>
      </c>
      <c r="D2162" s="37">
        <v>2021</v>
      </c>
      <c r="E2162" s="5" t="str">
        <f>TEXT(Sales[[#This Row],[Invoice Date]],"mmm")</f>
        <v>Feb</v>
      </c>
      <c r="F2162" s="4" t="s">
        <v>31</v>
      </c>
      <c r="G2162" s="4" t="s">
        <v>88</v>
      </c>
      <c r="H2162" s="4" t="s">
        <v>89</v>
      </c>
      <c r="I2162" s="6" t="s">
        <v>21</v>
      </c>
      <c r="J2162" s="7">
        <v>45</v>
      </c>
      <c r="K2162" s="8">
        <v>275</v>
      </c>
      <c r="L2162" s="9">
        <f t="shared" si="33"/>
        <v>12375</v>
      </c>
      <c r="M2162" s="9">
        <v>43312.5</v>
      </c>
      <c r="N2162" s="10">
        <v>0.35</v>
      </c>
      <c r="O2162" s="4" t="s">
        <v>83</v>
      </c>
    </row>
    <row r="2163" spans="1:15" ht="14.25" customHeight="1" x14ac:dyDescent="0.25">
      <c r="A2163" s="4" t="s">
        <v>34</v>
      </c>
      <c r="B2163" s="4">
        <v>1128299</v>
      </c>
      <c r="C2163" s="5">
        <v>44253</v>
      </c>
      <c r="D2163" s="37">
        <v>2021</v>
      </c>
      <c r="E2163" s="5" t="str">
        <f>TEXT(Sales[[#This Row],[Invoice Date]],"mmm")</f>
        <v>Feb</v>
      </c>
      <c r="F2163" s="4" t="s">
        <v>31</v>
      </c>
      <c r="G2163" s="4" t="s">
        <v>88</v>
      </c>
      <c r="H2163" s="4" t="s">
        <v>89</v>
      </c>
      <c r="I2163" s="6" t="s">
        <v>22</v>
      </c>
      <c r="J2163" s="7">
        <v>50.000000000000014</v>
      </c>
      <c r="K2163" s="8">
        <v>200</v>
      </c>
      <c r="L2163" s="9">
        <f t="shared" si="33"/>
        <v>10000.000000000004</v>
      </c>
      <c r="M2163" s="9">
        <v>30000.000000000007</v>
      </c>
      <c r="N2163" s="10">
        <v>0.3</v>
      </c>
      <c r="O2163" s="4" t="s">
        <v>83</v>
      </c>
    </row>
    <row r="2164" spans="1:15" ht="14.25" customHeight="1" x14ac:dyDescent="0.25">
      <c r="A2164" s="4" t="s">
        <v>34</v>
      </c>
      <c r="B2164" s="4">
        <v>1128299</v>
      </c>
      <c r="C2164" s="5">
        <v>44253</v>
      </c>
      <c r="D2164" s="37">
        <v>2021</v>
      </c>
      <c r="E2164" s="5" t="str">
        <f>TEXT(Sales[[#This Row],[Invoice Date]],"mmm")</f>
        <v>Feb</v>
      </c>
      <c r="F2164" s="4" t="s">
        <v>31</v>
      </c>
      <c r="G2164" s="4" t="s">
        <v>88</v>
      </c>
      <c r="H2164" s="4" t="s">
        <v>89</v>
      </c>
      <c r="I2164" s="6" t="s">
        <v>23</v>
      </c>
      <c r="J2164" s="7">
        <v>45</v>
      </c>
      <c r="K2164" s="8">
        <v>400</v>
      </c>
      <c r="L2164" s="9">
        <f t="shared" si="33"/>
        <v>18000</v>
      </c>
      <c r="M2164" s="9">
        <v>45000</v>
      </c>
      <c r="N2164" s="10">
        <v>0.25</v>
      </c>
      <c r="O2164" s="4" t="s">
        <v>83</v>
      </c>
    </row>
    <row r="2165" spans="1:15" ht="14.25" customHeight="1" x14ac:dyDescent="0.25">
      <c r="A2165" s="4" t="s">
        <v>34</v>
      </c>
      <c r="B2165" s="4">
        <v>1128299</v>
      </c>
      <c r="C2165" s="5">
        <v>44280</v>
      </c>
      <c r="D2165" s="37">
        <v>2021</v>
      </c>
      <c r="E2165" s="5" t="str">
        <f>TEXT(Sales[[#This Row],[Invoice Date]],"mmm")</f>
        <v>Mar</v>
      </c>
      <c r="F2165" s="4" t="s">
        <v>31</v>
      </c>
      <c r="G2165" s="4" t="s">
        <v>88</v>
      </c>
      <c r="H2165" s="4" t="s">
        <v>89</v>
      </c>
      <c r="I2165" s="6" t="s">
        <v>17</v>
      </c>
      <c r="J2165" s="7">
        <v>45</v>
      </c>
      <c r="K2165" s="8">
        <v>550</v>
      </c>
      <c r="L2165" s="9">
        <f t="shared" si="33"/>
        <v>24750</v>
      </c>
      <c r="M2165" s="9">
        <v>86625</v>
      </c>
      <c r="N2165" s="10">
        <v>0.35</v>
      </c>
      <c r="O2165" s="4" t="s">
        <v>83</v>
      </c>
    </row>
    <row r="2166" spans="1:15" ht="14.25" customHeight="1" x14ac:dyDescent="0.25">
      <c r="A2166" s="4" t="s">
        <v>34</v>
      </c>
      <c r="B2166" s="4">
        <v>1128299</v>
      </c>
      <c r="C2166" s="5">
        <v>44280</v>
      </c>
      <c r="D2166" s="37">
        <v>2021</v>
      </c>
      <c r="E2166" s="5" t="str">
        <f>TEXT(Sales[[#This Row],[Invoice Date]],"mmm")</f>
        <v>Mar</v>
      </c>
      <c r="F2166" s="4" t="s">
        <v>31</v>
      </c>
      <c r="G2166" s="4" t="s">
        <v>88</v>
      </c>
      <c r="H2166" s="4" t="s">
        <v>89</v>
      </c>
      <c r="I2166" s="6" t="s">
        <v>19</v>
      </c>
      <c r="J2166" s="7">
        <v>55.000000000000007</v>
      </c>
      <c r="K2166" s="8">
        <v>400</v>
      </c>
      <c r="L2166" s="9">
        <f t="shared" si="33"/>
        <v>22000.000000000004</v>
      </c>
      <c r="M2166" s="9">
        <v>88000.000000000015</v>
      </c>
      <c r="N2166" s="10">
        <v>0.4</v>
      </c>
      <c r="O2166" s="4" t="s">
        <v>83</v>
      </c>
    </row>
    <row r="2167" spans="1:15" ht="14.25" customHeight="1" x14ac:dyDescent="0.25">
      <c r="A2167" s="4" t="s">
        <v>34</v>
      </c>
      <c r="B2167" s="4">
        <v>1128299</v>
      </c>
      <c r="C2167" s="5">
        <v>44280</v>
      </c>
      <c r="D2167" s="37">
        <v>2021</v>
      </c>
      <c r="E2167" s="5" t="str">
        <f>TEXT(Sales[[#This Row],[Invoice Date]],"mmm")</f>
        <v>Mar</v>
      </c>
      <c r="F2167" s="4" t="s">
        <v>31</v>
      </c>
      <c r="G2167" s="4" t="s">
        <v>88</v>
      </c>
      <c r="H2167" s="4" t="s">
        <v>89</v>
      </c>
      <c r="I2167" s="6" t="s">
        <v>20</v>
      </c>
      <c r="J2167" s="7">
        <v>55.000000000000007</v>
      </c>
      <c r="K2167" s="8">
        <v>400</v>
      </c>
      <c r="L2167" s="9">
        <f t="shared" si="33"/>
        <v>22000.000000000004</v>
      </c>
      <c r="M2167" s="9">
        <v>77000</v>
      </c>
      <c r="N2167" s="10">
        <v>0.35</v>
      </c>
      <c r="O2167" s="4" t="s">
        <v>83</v>
      </c>
    </row>
    <row r="2168" spans="1:15" ht="14.25" customHeight="1" x14ac:dyDescent="0.25">
      <c r="A2168" s="4" t="s">
        <v>34</v>
      </c>
      <c r="B2168" s="4">
        <v>1128299</v>
      </c>
      <c r="C2168" s="5">
        <v>44280</v>
      </c>
      <c r="D2168" s="37">
        <v>2021</v>
      </c>
      <c r="E2168" s="5" t="str">
        <f>TEXT(Sales[[#This Row],[Invoice Date]],"mmm")</f>
        <v>Mar</v>
      </c>
      <c r="F2168" s="4" t="s">
        <v>31</v>
      </c>
      <c r="G2168" s="4" t="s">
        <v>88</v>
      </c>
      <c r="H2168" s="4" t="s">
        <v>89</v>
      </c>
      <c r="I2168" s="6" t="s">
        <v>21</v>
      </c>
      <c r="J2168" s="7">
        <v>55.000000000000007</v>
      </c>
      <c r="K2168" s="8">
        <v>275</v>
      </c>
      <c r="L2168" s="9">
        <f t="shared" si="33"/>
        <v>15125.000000000002</v>
      </c>
      <c r="M2168" s="9">
        <v>52937.500000000007</v>
      </c>
      <c r="N2168" s="10">
        <v>0.35</v>
      </c>
      <c r="O2168" s="4" t="s">
        <v>83</v>
      </c>
    </row>
    <row r="2169" spans="1:15" ht="14.25" customHeight="1" x14ac:dyDescent="0.25">
      <c r="A2169" s="4" t="s">
        <v>34</v>
      </c>
      <c r="B2169" s="4">
        <v>1128299</v>
      </c>
      <c r="C2169" s="5">
        <v>44280</v>
      </c>
      <c r="D2169" s="37">
        <v>2021</v>
      </c>
      <c r="E2169" s="5" t="str">
        <f>TEXT(Sales[[#This Row],[Invoice Date]],"mmm")</f>
        <v>Mar</v>
      </c>
      <c r="F2169" s="4" t="s">
        <v>31</v>
      </c>
      <c r="G2169" s="4" t="s">
        <v>88</v>
      </c>
      <c r="H2169" s="4" t="s">
        <v>89</v>
      </c>
      <c r="I2169" s="6" t="s">
        <v>22</v>
      </c>
      <c r="J2169" s="7">
        <v>60.000000000000007</v>
      </c>
      <c r="K2169" s="8">
        <v>175</v>
      </c>
      <c r="L2169" s="9">
        <f t="shared" si="33"/>
        <v>10500.000000000002</v>
      </c>
      <c r="M2169" s="9">
        <v>31500.000000000004</v>
      </c>
      <c r="N2169" s="10">
        <v>0.3</v>
      </c>
      <c r="O2169" s="4" t="s">
        <v>83</v>
      </c>
    </row>
    <row r="2170" spans="1:15" ht="14.25" customHeight="1" x14ac:dyDescent="0.25">
      <c r="A2170" s="4" t="s">
        <v>34</v>
      </c>
      <c r="B2170" s="4">
        <v>1128299</v>
      </c>
      <c r="C2170" s="5">
        <v>44280</v>
      </c>
      <c r="D2170" s="37">
        <v>2021</v>
      </c>
      <c r="E2170" s="5" t="str">
        <f>TEXT(Sales[[#This Row],[Invoice Date]],"mmm")</f>
        <v>Mar</v>
      </c>
      <c r="F2170" s="4" t="s">
        <v>31</v>
      </c>
      <c r="G2170" s="4" t="s">
        <v>88</v>
      </c>
      <c r="H2170" s="4" t="s">
        <v>89</v>
      </c>
      <c r="I2170" s="6" t="s">
        <v>23</v>
      </c>
      <c r="J2170" s="7">
        <v>55.000000000000007</v>
      </c>
      <c r="K2170" s="8">
        <v>375</v>
      </c>
      <c r="L2170" s="9">
        <f t="shared" si="33"/>
        <v>20625.000000000004</v>
      </c>
      <c r="M2170" s="9">
        <v>51562.500000000007</v>
      </c>
      <c r="N2170" s="10">
        <v>0.25</v>
      </c>
      <c r="O2170" s="4" t="s">
        <v>83</v>
      </c>
    </row>
    <row r="2171" spans="1:15" ht="14.25" customHeight="1" x14ac:dyDescent="0.25">
      <c r="A2171" s="4" t="s">
        <v>34</v>
      </c>
      <c r="B2171" s="4">
        <v>1128299</v>
      </c>
      <c r="C2171" s="5">
        <v>44312</v>
      </c>
      <c r="D2171" s="37">
        <v>2021</v>
      </c>
      <c r="E2171" s="5" t="str">
        <f>TEXT(Sales[[#This Row],[Invoice Date]],"mmm")</f>
        <v>Apr</v>
      </c>
      <c r="F2171" s="4" t="s">
        <v>31</v>
      </c>
      <c r="G2171" s="4" t="s">
        <v>88</v>
      </c>
      <c r="H2171" s="4" t="s">
        <v>89</v>
      </c>
      <c r="I2171" s="6" t="s">
        <v>17</v>
      </c>
      <c r="J2171" s="7">
        <v>55.000000000000007</v>
      </c>
      <c r="K2171" s="8">
        <v>550</v>
      </c>
      <c r="L2171" s="9">
        <f t="shared" si="33"/>
        <v>30250.000000000004</v>
      </c>
      <c r="M2171" s="9">
        <v>105875.00000000001</v>
      </c>
      <c r="N2171" s="10">
        <v>0.35</v>
      </c>
      <c r="O2171" s="4" t="s">
        <v>83</v>
      </c>
    </row>
    <row r="2172" spans="1:15" ht="14.25" customHeight="1" x14ac:dyDescent="0.25">
      <c r="A2172" s="4" t="s">
        <v>34</v>
      </c>
      <c r="B2172" s="4">
        <v>1128299</v>
      </c>
      <c r="C2172" s="5">
        <v>44312</v>
      </c>
      <c r="D2172" s="37">
        <v>2021</v>
      </c>
      <c r="E2172" s="5" t="str">
        <f>TEXT(Sales[[#This Row],[Invoice Date]],"mmm")</f>
        <v>Apr</v>
      </c>
      <c r="F2172" s="4" t="s">
        <v>31</v>
      </c>
      <c r="G2172" s="4" t="s">
        <v>88</v>
      </c>
      <c r="H2172" s="4" t="s">
        <v>89</v>
      </c>
      <c r="I2172" s="6" t="s">
        <v>19</v>
      </c>
      <c r="J2172" s="7">
        <v>60.000000000000007</v>
      </c>
      <c r="K2172" s="8">
        <v>350</v>
      </c>
      <c r="L2172" s="9">
        <f t="shared" si="33"/>
        <v>21000.000000000004</v>
      </c>
      <c r="M2172" s="9">
        <v>84000.000000000015</v>
      </c>
      <c r="N2172" s="10">
        <v>0.4</v>
      </c>
      <c r="O2172" s="4" t="s">
        <v>83</v>
      </c>
    </row>
    <row r="2173" spans="1:15" ht="14.25" customHeight="1" x14ac:dyDescent="0.25">
      <c r="A2173" s="4" t="s">
        <v>34</v>
      </c>
      <c r="B2173" s="4">
        <v>1128299</v>
      </c>
      <c r="C2173" s="5">
        <v>44312</v>
      </c>
      <c r="D2173" s="37">
        <v>2021</v>
      </c>
      <c r="E2173" s="5" t="str">
        <f>TEXT(Sales[[#This Row],[Invoice Date]],"mmm")</f>
        <v>Apr</v>
      </c>
      <c r="F2173" s="4" t="s">
        <v>31</v>
      </c>
      <c r="G2173" s="4" t="s">
        <v>88</v>
      </c>
      <c r="H2173" s="4" t="s">
        <v>89</v>
      </c>
      <c r="I2173" s="6" t="s">
        <v>20</v>
      </c>
      <c r="J2173" s="7">
        <v>60.000000000000007</v>
      </c>
      <c r="K2173" s="8">
        <v>400</v>
      </c>
      <c r="L2173" s="9">
        <f t="shared" si="33"/>
        <v>24000.000000000004</v>
      </c>
      <c r="M2173" s="9">
        <v>84000</v>
      </c>
      <c r="N2173" s="10">
        <v>0.35</v>
      </c>
      <c r="O2173" s="4" t="s">
        <v>83</v>
      </c>
    </row>
    <row r="2174" spans="1:15" ht="14.25" customHeight="1" x14ac:dyDescent="0.25">
      <c r="A2174" s="4" t="s">
        <v>34</v>
      </c>
      <c r="B2174" s="4">
        <v>1128299</v>
      </c>
      <c r="C2174" s="5">
        <v>44312</v>
      </c>
      <c r="D2174" s="37">
        <v>2021</v>
      </c>
      <c r="E2174" s="5" t="str">
        <f>TEXT(Sales[[#This Row],[Invoice Date]],"mmm")</f>
        <v>Apr</v>
      </c>
      <c r="F2174" s="4" t="s">
        <v>31</v>
      </c>
      <c r="G2174" s="4" t="s">
        <v>88</v>
      </c>
      <c r="H2174" s="4" t="s">
        <v>89</v>
      </c>
      <c r="I2174" s="6" t="s">
        <v>21</v>
      </c>
      <c r="J2174" s="7">
        <v>55.000000000000007</v>
      </c>
      <c r="K2174" s="8">
        <v>300</v>
      </c>
      <c r="L2174" s="9">
        <f t="shared" si="33"/>
        <v>16500.000000000004</v>
      </c>
      <c r="M2174" s="9">
        <v>57750.000000000007</v>
      </c>
      <c r="N2174" s="10">
        <v>0.35</v>
      </c>
      <c r="O2174" s="4" t="s">
        <v>83</v>
      </c>
    </row>
    <row r="2175" spans="1:15" ht="14.25" customHeight="1" x14ac:dyDescent="0.25">
      <c r="A2175" s="4" t="s">
        <v>34</v>
      </c>
      <c r="B2175" s="4">
        <v>1128299</v>
      </c>
      <c r="C2175" s="5">
        <v>44312</v>
      </c>
      <c r="D2175" s="37">
        <v>2021</v>
      </c>
      <c r="E2175" s="5" t="str">
        <f>TEXT(Sales[[#This Row],[Invoice Date]],"mmm")</f>
        <v>Apr</v>
      </c>
      <c r="F2175" s="4" t="s">
        <v>31</v>
      </c>
      <c r="G2175" s="4" t="s">
        <v>88</v>
      </c>
      <c r="H2175" s="4" t="s">
        <v>89</v>
      </c>
      <c r="I2175" s="6" t="s">
        <v>22</v>
      </c>
      <c r="J2175" s="7">
        <v>60.000000000000007</v>
      </c>
      <c r="K2175" s="8">
        <v>200</v>
      </c>
      <c r="L2175" s="9">
        <f t="shared" si="33"/>
        <v>12000.000000000002</v>
      </c>
      <c r="M2175" s="9">
        <v>36000</v>
      </c>
      <c r="N2175" s="10">
        <v>0.3</v>
      </c>
      <c r="O2175" s="4" t="s">
        <v>83</v>
      </c>
    </row>
    <row r="2176" spans="1:15" ht="14.25" customHeight="1" x14ac:dyDescent="0.25">
      <c r="A2176" s="4" t="s">
        <v>34</v>
      </c>
      <c r="B2176" s="4">
        <v>1128299</v>
      </c>
      <c r="C2176" s="5">
        <v>44312</v>
      </c>
      <c r="D2176" s="37">
        <v>2021</v>
      </c>
      <c r="E2176" s="5" t="str">
        <f>TEXT(Sales[[#This Row],[Invoice Date]],"mmm")</f>
        <v>Apr</v>
      </c>
      <c r="F2176" s="4" t="s">
        <v>31</v>
      </c>
      <c r="G2176" s="4" t="s">
        <v>88</v>
      </c>
      <c r="H2176" s="4" t="s">
        <v>89</v>
      </c>
      <c r="I2176" s="6" t="s">
        <v>23</v>
      </c>
      <c r="J2176" s="7">
        <v>75.000000000000014</v>
      </c>
      <c r="K2176" s="8">
        <v>375</v>
      </c>
      <c r="L2176" s="9">
        <f t="shared" si="33"/>
        <v>28125.000000000004</v>
      </c>
      <c r="M2176" s="9">
        <v>70312.500000000015</v>
      </c>
      <c r="N2176" s="10">
        <v>0.25</v>
      </c>
      <c r="O2176" s="4" t="s">
        <v>83</v>
      </c>
    </row>
    <row r="2177" spans="1:15" ht="14.25" customHeight="1" x14ac:dyDescent="0.25">
      <c r="A2177" s="4" t="s">
        <v>34</v>
      </c>
      <c r="B2177" s="4">
        <v>1128299</v>
      </c>
      <c r="C2177" s="5">
        <v>44343</v>
      </c>
      <c r="D2177" s="37">
        <v>2021</v>
      </c>
      <c r="E2177" s="5" t="str">
        <f>TEXT(Sales[[#This Row],[Invoice Date]],"mmm")</f>
        <v>May</v>
      </c>
      <c r="F2177" s="4" t="s">
        <v>31</v>
      </c>
      <c r="G2177" s="4" t="s">
        <v>88</v>
      </c>
      <c r="H2177" s="4" t="s">
        <v>89</v>
      </c>
      <c r="I2177" s="6" t="s">
        <v>17</v>
      </c>
      <c r="J2177" s="7">
        <v>55.000000000000007</v>
      </c>
      <c r="K2177" s="8">
        <v>575</v>
      </c>
      <c r="L2177" s="9">
        <f t="shared" si="33"/>
        <v>31625.000000000004</v>
      </c>
      <c r="M2177" s="9">
        <v>110687.50000000001</v>
      </c>
      <c r="N2177" s="10">
        <v>0.35</v>
      </c>
      <c r="O2177" s="4" t="s">
        <v>83</v>
      </c>
    </row>
    <row r="2178" spans="1:15" ht="14.25" customHeight="1" x14ac:dyDescent="0.25">
      <c r="A2178" s="4" t="s">
        <v>34</v>
      </c>
      <c r="B2178" s="4">
        <v>1128299</v>
      </c>
      <c r="C2178" s="5">
        <v>44343</v>
      </c>
      <c r="D2178" s="37">
        <v>2021</v>
      </c>
      <c r="E2178" s="5" t="str">
        <f>TEXT(Sales[[#This Row],[Invoice Date]],"mmm")</f>
        <v>May</v>
      </c>
      <c r="F2178" s="4" t="s">
        <v>31</v>
      </c>
      <c r="G2178" s="4" t="s">
        <v>88</v>
      </c>
      <c r="H2178" s="4" t="s">
        <v>89</v>
      </c>
      <c r="I2178" s="6" t="s">
        <v>19</v>
      </c>
      <c r="J2178" s="7">
        <v>60.000000000000007</v>
      </c>
      <c r="K2178" s="8">
        <v>425</v>
      </c>
      <c r="L2178" s="9">
        <f t="shared" si="33"/>
        <v>25500.000000000004</v>
      </c>
      <c r="M2178" s="9">
        <v>102000.00000000001</v>
      </c>
      <c r="N2178" s="10">
        <v>0.4</v>
      </c>
      <c r="O2178" s="4" t="s">
        <v>83</v>
      </c>
    </row>
    <row r="2179" spans="1:15" ht="14.25" customHeight="1" x14ac:dyDescent="0.25">
      <c r="A2179" s="4" t="s">
        <v>34</v>
      </c>
      <c r="B2179" s="4">
        <v>1128299</v>
      </c>
      <c r="C2179" s="5">
        <v>44343</v>
      </c>
      <c r="D2179" s="37">
        <v>2021</v>
      </c>
      <c r="E2179" s="5" t="str">
        <f>TEXT(Sales[[#This Row],[Invoice Date]],"mmm")</f>
        <v>May</v>
      </c>
      <c r="F2179" s="4" t="s">
        <v>31</v>
      </c>
      <c r="G2179" s="4" t="s">
        <v>88</v>
      </c>
      <c r="H2179" s="4" t="s">
        <v>89</v>
      </c>
      <c r="I2179" s="6" t="s">
        <v>20</v>
      </c>
      <c r="J2179" s="7">
        <v>60.000000000000007</v>
      </c>
      <c r="K2179" s="8">
        <v>450</v>
      </c>
      <c r="L2179" s="9">
        <f t="shared" ref="L2179:L2242" si="34">J2179*K2179</f>
        <v>27000.000000000004</v>
      </c>
      <c r="M2179" s="9">
        <v>94500.000000000015</v>
      </c>
      <c r="N2179" s="10">
        <v>0.35</v>
      </c>
      <c r="O2179" s="4" t="s">
        <v>83</v>
      </c>
    </row>
    <row r="2180" spans="1:15" ht="14.25" customHeight="1" x14ac:dyDescent="0.25">
      <c r="A2180" s="4" t="s">
        <v>34</v>
      </c>
      <c r="B2180" s="4">
        <v>1128299</v>
      </c>
      <c r="C2180" s="5">
        <v>44343</v>
      </c>
      <c r="D2180" s="37">
        <v>2021</v>
      </c>
      <c r="E2180" s="5" t="str">
        <f>TEXT(Sales[[#This Row],[Invoice Date]],"mmm")</f>
        <v>May</v>
      </c>
      <c r="F2180" s="4" t="s">
        <v>31</v>
      </c>
      <c r="G2180" s="4" t="s">
        <v>88</v>
      </c>
      <c r="H2180" s="4" t="s">
        <v>89</v>
      </c>
      <c r="I2180" s="6" t="s">
        <v>21</v>
      </c>
      <c r="J2180" s="7">
        <v>55.000000000000007</v>
      </c>
      <c r="K2180" s="8">
        <v>350</v>
      </c>
      <c r="L2180" s="9">
        <f t="shared" si="34"/>
        <v>19250.000000000004</v>
      </c>
      <c r="M2180" s="9">
        <v>67375</v>
      </c>
      <c r="N2180" s="10">
        <v>0.35</v>
      </c>
      <c r="O2180" s="4" t="s">
        <v>83</v>
      </c>
    </row>
    <row r="2181" spans="1:15" ht="14.25" customHeight="1" x14ac:dyDescent="0.25">
      <c r="A2181" s="4" t="s">
        <v>34</v>
      </c>
      <c r="B2181" s="4">
        <v>1128299</v>
      </c>
      <c r="C2181" s="5">
        <v>44343</v>
      </c>
      <c r="D2181" s="37">
        <v>2021</v>
      </c>
      <c r="E2181" s="5" t="str">
        <f>TEXT(Sales[[#This Row],[Invoice Date]],"mmm")</f>
        <v>May</v>
      </c>
      <c r="F2181" s="4" t="s">
        <v>31</v>
      </c>
      <c r="G2181" s="4" t="s">
        <v>88</v>
      </c>
      <c r="H2181" s="4" t="s">
        <v>89</v>
      </c>
      <c r="I2181" s="6" t="s">
        <v>22</v>
      </c>
      <c r="J2181" s="7">
        <v>60.000000000000007</v>
      </c>
      <c r="K2181" s="8">
        <v>250</v>
      </c>
      <c r="L2181" s="9">
        <f t="shared" si="34"/>
        <v>15000.000000000002</v>
      </c>
      <c r="M2181" s="9">
        <v>45000.000000000007</v>
      </c>
      <c r="N2181" s="10">
        <v>0.3</v>
      </c>
      <c r="O2181" s="4" t="s">
        <v>83</v>
      </c>
    </row>
    <row r="2182" spans="1:15" ht="14.25" customHeight="1" x14ac:dyDescent="0.25">
      <c r="A2182" s="4" t="s">
        <v>34</v>
      </c>
      <c r="B2182" s="4">
        <v>1128299</v>
      </c>
      <c r="C2182" s="5">
        <v>44343</v>
      </c>
      <c r="D2182" s="37">
        <v>2021</v>
      </c>
      <c r="E2182" s="5" t="str">
        <f>TEXT(Sales[[#This Row],[Invoice Date]],"mmm")</f>
        <v>May</v>
      </c>
      <c r="F2182" s="4" t="s">
        <v>31</v>
      </c>
      <c r="G2182" s="4" t="s">
        <v>88</v>
      </c>
      <c r="H2182" s="4" t="s">
        <v>89</v>
      </c>
      <c r="I2182" s="6" t="s">
        <v>23</v>
      </c>
      <c r="J2182" s="7">
        <v>75.000000000000014</v>
      </c>
      <c r="K2182" s="8">
        <v>425</v>
      </c>
      <c r="L2182" s="9">
        <f t="shared" si="34"/>
        <v>31875.000000000007</v>
      </c>
      <c r="M2182" s="9">
        <v>79687.500000000015</v>
      </c>
      <c r="N2182" s="10">
        <v>0.25</v>
      </c>
      <c r="O2182" s="4" t="s">
        <v>83</v>
      </c>
    </row>
    <row r="2183" spans="1:15" ht="14.25" customHeight="1" x14ac:dyDescent="0.25">
      <c r="A2183" s="4" t="s">
        <v>34</v>
      </c>
      <c r="B2183" s="4">
        <v>1128299</v>
      </c>
      <c r="C2183" s="5">
        <v>44373</v>
      </c>
      <c r="D2183" s="37">
        <v>2021</v>
      </c>
      <c r="E2183" s="5" t="str">
        <f>TEXT(Sales[[#This Row],[Invoice Date]],"mmm")</f>
        <v>Jun</v>
      </c>
      <c r="F2183" s="4" t="s">
        <v>31</v>
      </c>
      <c r="G2183" s="4" t="s">
        <v>88</v>
      </c>
      <c r="H2183" s="4" t="s">
        <v>89</v>
      </c>
      <c r="I2183" s="6" t="s">
        <v>17</v>
      </c>
      <c r="J2183" s="7">
        <v>55.000000000000007</v>
      </c>
      <c r="K2183" s="8">
        <v>700</v>
      </c>
      <c r="L2183" s="9">
        <f t="shared" si="34"/>
        <v>38500.000000000007</v>
      </c>
      <c r="M2183" s="9">
        <v>134750</v>
      </c>
      <c r="N2183" s="10">
        <v>0.35</v>
      </c>
      <c r="O2183" s="4" t="s">
        <v>83</v>
      </c>
    </row>
    <row r="2184" spans="1:15" ht="14.25" customHeight="1" x14ac:dyDescent="0.25">
      <c r="A2184" s="4" t="s">
        <v>34</v>
      </c>
      <c r="B2184" s="4">
        <v>1128299</v>
      </c>
      <c r="C2184" s="5">
        <v>44373</v>
      </c>
      <c r="D2184" s="37">
        <v>2021</v>
      </c>
      <c r="E2184" s="5" t="str">
        <f>TEXT(Sales[[#This Row],[Invoice Date]],"mmm")</f>
        <v>Jun</v>
      </c>
      <c r="F2184" s="4" t="s">
        <v>31</v>
      </c>
      <c r="G2184" s="4" t="s">
        <v>88</v>
      </c>
      <c r="H2184" s="4" t="s">
        <v>89</v>
      </c>
      <c r="I2184" s="6" t="s">
        <v>19</v>
      </c>
      <c r="J2184" s="7">
        <v>60.000000000000007</v>
      </c>
      <c r="K2184" s="8">
        <v>550</v>
      </c>
      <c r="L2184" s="9">
        <f t="shared" si="34"/>
        <v>33000.000000000007</v>
      </c>
      <c r="M2184" s="9">
        <v>132000.00000000003</v>
      </c>
      <c r="N2184" s="10">
        <v>0.4</v>
      </c>
      <c r="O2184" s="4" t="s">
        <v>83</v>
      </c>
    </row>
    <row r="2185" spans="1:15" ht="14.25" customHeight="1" x14ac:dyDescent="0.25">
      <c r="A2185" s="4" t="s">
        <v>34</v>
      </c>
      <c r="B2185" s="4">
        <v>1128299</v>
      </c>
      <c r="C2185" s="5">
        <v>44373</v>
      </c>
      <c r="D2185" s="37">
        <v>2021</v>
      </c>
      <c r="E2185" s="5" t="str">
        <f>TEXT(Sales[[#This Row],[Invoice Date]],"mmm")</f>
        <v>Jun</v>
      </c>
      <c r="F2185" s="4" t="s">
        <v>31</v>
      </c>
      <c r="G2185" s="4" t="s">
        <v>88</v>
      </c>
      <c r="H2185" s="4" t="s">
        <v>89</v>
      </c>
      <c r="I2185" s="6" t="s">
        <v>20</v>
      </c>
      <c r="J2185" s="7">
        <v>60.000000000000007</v>
      </c>
      <c r="K2185" s="8">
        <v>550</v>
      </c>
      <c r="L2185" s="9">
        <f t="shared" si="34"/>
        <v>33000.000000000007</v>
      </c>
      <c r="M2185" s="9">
        <v>115500.00000000001</v>
      </c>
      <c r="N2185" s="10">
        <v>0.35</v>
      </c>
      <c r="O2185" s="4" t="s">
        <v>83</v>
      </c>
    </row>
    <row r="2186" spans="1:15" ht="14.25" customHeight="1" x14ac:dyDescent="0.25">
      <c r="A2186" s="4" t="s">
        <v>34</v>
      </c>
      <c r="B2186" s="4">
        <v>1128299</v>
      </c>
      <c r="C2186" s="5">
        <v>44373</v>
      </c>
      <c r="D2186" s="37">
        <v>2021</v>
      </c>
      <c r="E2186" s="5" t="str">
        <f>TEXT(Sales[[#This Row],[Invoice Date]],"mmm")</f>
        <v>Jun</v>
      </c>
      <c r="F2186" s="4" t="s">
        <v>31</v>
      </c>
      <c r="G2186" s="4" t="s">
        <v>88</v>
      </c>
      <c r="H2186" s="4" t="s">
        <v>89</v>
      </c>
      <c r="I2186" s="6" t="s">
        <v>21</v>
      </c>
      <c r="J2186" s="7">
        <v>55.000000000000007</v>
      </c>
      <c r="K2186" s="8">
        <v>425</v>
      </c>
      <c r="L2186" s="9">
        <f t="shared" si="34"/>
        <v>23375.000000000004</v>
      </c>
      <c r="M2186" s="9">
        <v>81812.5</v>
      </c>
      <c r="N2186" s="10">
        <v>0.35</v>
      </c>
      <c r="O2186" s="4" t="s">
        <v>83</v>
      </c>
    </row>
    <row r="2187" spans="1:15" ht="14.25" customHeight="1" x14ac:dyDescent="0.25">
      <c r="A2187" s="4" t="s">
        <v>34</v>
      </c>
      <c r="B2187" s="4">
        <v>1128299</v>
      </c>
      <c r="C2187" s="5">
        <v>44373</v>
      </c>
      <c r="D2187" s="37">
        <v>2021</v>
      </c>
      <c r="E2187" s="5" t="str">
        <f>TEXT(Sales[[#This Row],[Invoice Date]],"mmm")</f>
        <v>Jun</v>
      </c>
      <c r="F2187" s="4" t="s">
        <v>31</v>
      </c>
      <c r="G2187" s="4" t="s">
        <v>88</v>
      </c>
      <c r="H2187" s="4" t="s">
        <v>89</v>
      </c>
      <c r="I2187" s="6" t="s">
        <v>22</v>
      </c>
      <c r="J2187" s="7">
        <v>60.000000000000007</v>
      </c>
      <c r="K2187" s="8">
        <v>300</v>
      </c>
      <c r="L2187" s="9">
        <f t="shared" si="34"/>
        <v>18000.000000000004</v>
      </c>
      <c r="M2187" s="9">
        <v>54000.000000000007</v>
      </c>
      <c r="N2187" s="10">
        <v>0.3</v>
      </c>
      <c r="O2187" s="4" t="s">
        <v>83</v>
      </c>
    </row>
    <row r="2188" spans="1:15" ht="14.25" customHeight="1" x14ac:dyDescent="0.25">
      <c r="A2188" s="4" t="s">
        <v>34</v>
      </c>
      <c r="B2188" s="4">
        <v>1128299</v>
      </c>
      <c r="C2188" s="5">
        <v>44373</v>
      </c>
      <c r="D2188" s="37">
        <v>2021</v>
      </c>
      <c r="E2188" s="5" t="str">
        <f>TEXT(Sales[[#This Row],[Invoice Date]],"mmm")</f>
        <v>Jun</v>
      </c>
      <c r="F2188" s="4" t="s">
        <v>31</v>
      </c>
      <c r="G2188" s="4" t="s">
        <v>88</v>
      </c>
      <c r="H2188" s="4" t="s">
        <v>89</v>
      </c>
      <c r="I2188" s="6" t="s">
        <v>23</v>
      </c>
      <c r="J2188" s="7">
        <v>75.000000000000014</v>
      </c>
      <c r="K2188" s="8">
        <v>600</v>
      </c>
      <c r="L2188" s="9">
        <f t="shared" si="34"/>
        <v>45000.000000000007</v>
      </c>
      <c r="M2188" s="9">
        <v>112500.00000000001</v>
      </c>
      <c r="N2188" s="10">
        <v>0.25</v>
      </c>
      <c r="O2188" s="4" t="s">
        <v>83</v>
      </c>
    </row>
    <row r="2189" spans="1:15" ht="14.25" customHeight="1" x14ac:dyDescent="0.25">
      <c r="A2189" s="4" t="s">
        <v>34</v>
      </c>
      <c r="B2189" s="4">
        <v>1128299</v>
      </c>
      <c r="C2189" s="5">
        <v>44402</v>
      </c>
      <c r="D2189" s="37">
        <v>2021</v>
      </c>
      <c r="E2189" s="5" t="str">
        <f>TEXT(Sales[[#This Row],[Invoice Date]],"mmm")</f>
        <v>Jul</v>
      </c>
      <c r="F2189" s="4" t="s">
        <v>31</v>
      </c>
      <c r="G2189" s="4" t="s">
        <v>88</v>
      </c>
      <c r="H2189" s="4" t="s">
        <v>89</v>
      </c>
      <c r="I2189" s="6" t="s">
        <v>17</v>
      </c>
      <c r="J2189" s="7">
        <v>55.000000000000007</v>
      </c>
      <c r="K2189" s="8">
        <v>750</v>
      </c>
      <c r="L2189" s="9">
        <f t="shared" si="34"/>
        <v>41250.000000000007</v>
      </c>
      <c r="M2189" s="9">
        <v>144375</v>
      </c>
      <c r="N2189" s="10">
        <v>0.35</v>
      </c>
      <c r="O2189" s="4" t="s">
        <v>83</v>
      </c>
    </row>
    <row r="2190" spans="1:15" ht="14.25" customHeight="1" x14ac:dyDescent="0.25">
      <c r="A2190" s="4" t="s">
        <v>34</v>
      </c>
      <c r="B2190" s="4">
        <v>1128299</v>
      </c>
      <c r="C2190" s="5">
        <v>44402</v>
      </c>
      <c r="D2190" s="37">
        <v>2021</v>
      </c>
      <c r="E2190" s="5" t="str">
        <f>TEXT(Sales[[#This Row],[Invoice Date]],"mmm")</f>
        <v>Jul</v>
      </c>
      <c r="F2190" s="4" t="s">
        <v>31</v>
      </c>
      <c r="G2190" s="4" t="s">
        <v>88</v>
      </c>
      <c r="H2190" s="4" t="s">
        <v>89</v>
      </c>
      <c r="I2190" s="6" t="s">
        <v>19</v>
      </c>
      <c r="J2190" s="7">
        <v>60.000000000000007</v>
      </c>
      <c r="K2190" s="8">
        <v>600</v>
      </c>
      <c r="L2190" s="9">
        <f t="shared" si="34"/>
        <v>36000.000000000007</v>
      </c>
      <c r="M2190" s="9">
        <v>144000.00000000003</v>
      </c>
      <c r="N2190" s="10">
        <v>0.4</v>
      </c>
      <c r="O2190" s="4" t="s">
        <v>83</v>
      </c>
    </row>
    <row r="2191" spans="1:15" ht="14.25" customHeight="1" x14ac:dyDescent="0.25">
      <c r="A2191" s="4" t="s">
        <v>34</v>
      </c>
      <c r="B2191" s="4">
        <v>1128299</v>
      </c>
      <c r="C2191" s="5">
        <v>44402</v>
      </c>
      <c r="D2191" s="37">
        <v>2021</v>
      </c>
      <c r="E2191" s="5" t="str">
        <f>TEXT(Sales[[#This Row],[Invoice Date]],"mmm")</f>
        <v>Jul</v>
      </c>
      <c r="F2191" s="4" t="s">
        <v>31</v>
      </c>
      <c r="G2191" s="4" t="s">
        <v>88</v>
      </c>
      <c r="H2191" s="4" t="s">
        <v>89</v>
      </c>
      <c r="I2191" s="6" t="s">
        <v>20</v>
      </c>
      <c r="J2191" s="7">
        <v>60.000000000000007</v>
      </c>
      <c r="K2191" s="8">
        <v>550</v>
      </c>
      <c r="L2191" s="9">
        <f t="shared" si="34"/>
        <v>33000.000000000007</v>
      </c>
      <c r="M2191" s="9">
        <v>115500.00000000001</v>
      </c>
      <c r="N2191" s="10">
        <v>0.35</v>
      </c>
      <c r="O2191" s="4" t="s">
        <v>83</v>
      </c>
    </row>
    <row r="2192" spans="1:15" ht="14.25" customHeight="1" x14ac:dyDescent="0.25">
      <c r="A2192" s="4" t="s">
        <v>34</v>
      </c>
      <c r="B2192" s="4">
        <v>1128299</v>
      </c>
      <c r="C2192" s="5">
        <v>44402</v>
      </c>
      <c r="D2192" s="37">
        <v>2021</v>
      </c>
      <c r="E2192" s="5" t="str">
        <f>TEXT(Sales[[#This Row],[Invoice Date]],"mmm")</f>
        <v>Jul</v>
      </c>
      <c r="F2192" s="4" t="s">
        <v>31</v>
      </c>
      <c r="G2192" s="4" t="s">
        <v>88</v>
      </c>
      <c r="H2192" s="4" t="s">
        <v>89</v>
      </c>
      <c r="I2192" s="6" t="s">
        <v>21</v>
      </c>
      <c r="J2192" s="7">
        <v>55.000000000000007</v>
      </c>
      <c r="K2192" s="8">
        <v>450</v>
      </c>
      <c r="L2192" s="9">
        <f t="shared" si="34"/>
        <v>24750.000000000004</v>
      </c>
      <c r="M2192" s="9">
        <v>86625</v>
      </c>
      <c r="N2192" s="10">
        <v>0.35</v>
      </c>
      <c r="O2192" s="4" t="s">
        <v>83</v>
      </c>
    </row>
    <row r="2193" spans="1:15" ht="14.25" customHeight="1" x14ac:dyDescent="0.25">
      <c r="A2193" s="4" t="s">
        <v>34</v>
      </c>
      <c r="B2193" s="4">
        <v>1128299</v>
      </c>
      <c r="C2193" s="5">
        <v>44402</v>
      </c>
      <c r="D2193" s="37">
        <v>2021</v>
      </c>
      <c r="E2193" s="5" t="str">
        <f>TEXT(Sales[[#This Row],[Invoice Date]],"mmm")</f>
        <v>Jul</v>
      </c>
      <c r="F2193" s="4" t="s">
        <v>31</v>
      </c>
      <c r="G2193" s="4" t="s">
        <v>88</v>
      </c>
      <c r="H2193" s="4" t="s">
        <v>89</v>
      </c>
      <c r="I2193" s="6" t="s">
        <v>22</v>
      </c>
      <c r="J2193" s="7">
        <v>60.000000000000007</v>
      </c>
      <c r="K2193" s="8">
        <v>500</v>
      </c>
      <c r="L2193" s="9">
        <f t="shared" si="34"/>
        <v>30000.000000000004</v>
      </c>
      <c r="M2193" s="9">
        <v>90000.000000000015</v>
      </c>
      <c r="N2193" s="10">
        <v>0.3</v>
      </c>
      <c r="O2193" s="4" t="s">
        <v>83</v>
      </c>
    </row>
    <row r="2194" spans="1:15" ht="14.25" customHeight="1" x14ac:dyDescent="0.25">
      <c r="A2194" s="4" t="s">
        <v>34</v>
      </c>
      <c r="B2194" s="4">
        <v>1128299</v>
      </c>
      <c r="C2194" s="5">
        <v>44402</v>
      </c>
      <c r="D2194" s="37">
        <v>2021</v>
      </c>
      <c r="E2194" s="5" t="str">
        <f>TEXT(Sales[[#This Row],[Invoice Date]],"mmm")</f>
        <v>Jul</v>
      </c>
      <c r="F2194" s="4" t="s">
        <v>31</v>
      </c>
      <c r="G2194" s="4" t="s">
        <v>88</v>
      </c>
      <c r="H2194" s="4" t="s">
        <v>89</v>
      </c>
      <c r="I2194" s="6" t="s">
        <v>23</v>
      </c>
      <c r="J2194" s="7">
        <v>75.000000000000014</v>
      </c>
      <c r="K2194" s="8">
        <v>500</v>
      </c>
      <c r="L2194" s="9">
        <f t="shared" si="34"/>
        <v>37500.000000000007</v>
      </c>
      <c r="M2194" s="9">
        <v>93750.000000000015</v>
      </c>
      <c r="N2194" s="10">
        <v>0.25</v>
      </c>
      <c r="O2194" s="4" t="s">
        <v>83</v>
      </c>
    </row>
    <row r="2195" spans="1:15" ht="14.25" customHeight="1" x14ac:dyDescent="0.25">
      <c r="A2195" s="4" t="s">
        <v>34</v>
      </c>
      <c r="B2195" s="4">
        <v>1128299</v>
      </c>
      <c r="C2195" s="5">
        <v>44434</v>
      </c>
      <c r="D2195" s="37">
        <v>2021</v>
      </c>
      <c r="E2195" s="5" t="str">
        <f>TEXT(Sales[[#This Row],[Invoice Date]],"mmm")</f>
        <v>Aug</v>
      </c>
      <c r="F2195" s="4" t="s">
        <v>31</v>
      </c>
      <c r="G2195" s="4" t="s">
        <v>88</v>
      </c>
      <c r="H2195" s="4" t="s">
        <v>89</v>
      </c>
      <c r="I2195" s="6" t="s">
        <v>17</v>
      </c>
      <c r="J2195" s="7">
        <v>60.000000000000007</v>
      </c>
      <c r="K2195" s="8">
        <v>700</v>
      </c>
      <c r="L2195" s="9">
        <f t="shared" si="34"/>
        <v>42000.000000000007</v>
      </c>
      <c r="M2195" s="9">
        <v>147000</v>
      </c>
      <c r="N2195" s="10">
        <v>0.35</v>
      </c>
      <c r="O2195" s="4" t="s">
        <v>83</v>
      </c>
    </row>
    <row r="2196" spans="1:15" ht="14.25" customHeight="1" x14ac:dyDescent="0.25">
      <c r="A2196" s="4" t="s">
        <v>34</v>
      </c>
      <c r="B2196" s="4">
        <v>1128299</v>
      </c>
      <c r="C2196" s="5">
        <v>44434</v>
      </c>
      <c r="D2196" s="37">
        <v>2021</v>
      </c>
      <c r="E2196" s="5" t="str">
        <f>TEXT(Sales[[#This Row],[Invoice Date]],"mmm")</f>
        <v>Aug</v>
      </c>
      <c r="F2196" s="4" t="s">
        <v>31</v>
      </c>
      <c r="G2196" s="4" t="s">
        <v>88</v>
      </c>
      <c r="H2196" s="4" t="s">
        <v>89</v>
      </c>
      <c r="I2196" s="6" t="s">
        <v>19</v>
      </c>
      <c r="J2196" s="7">
        <v>65.000000000000014</v>
      </c>
      <c r="K2196" s="8">
        <v>650</v>
      </c>
      <c r="L2196" s="9">
        <f t="shared" si="34"/>
        <v>42250.000000000007</v>
      </c>
      <c r="M2196" s="9">
        <v>169000.00000000006</v>
      </c>
      <c r="N2196" s="10">
        <v>0.4</v>
      </c>
      <c r="O2196" s="4" t="s">
        <v>83</v>
      </c>
    </row>
    <row r="2197" spans="1:15" ht="14.25" customHeight="1" x14ac:dyDescent="0.25">
      <c r="A2197" s="4" t="s">
        <v>34</v>
      </c>
      <c r="B2197" s="4">
        <v>1128299</v>
      </c>
      <c r="C2197" s="5">
        <v>44434</v>
      </c>
      <c r="D2197" s="37">
        <v>2021</v>
      </c>
      <c r="E2197" s="5" t="str">
        <f>TEXT(Sales[[#This Row],[Invoice Date]],"mmm")</f>
        <v>Aug</v>
      </c>
      <c r="F2197" s="4" t="s">
        <v>31</v>
      </c>
      <c r="G2197" s="4" t="s">
        <v>88</v>
      </c>
      <c r="H2197" s="4" t="s">
        <v>89</v>
      </c>
      <c r="I2197" s="6" t="s">
        <v>20</v>
      </c>
      <c r="J2197" s="7">
        <v>60.000000000000007</v>
      </c>
      <c r="K2197" s="8">
        <v>525</v>
      </c>
      <c r="L2197" s="9">
        <f t="shared" si="34"/>
        <v>31500.000000000004</v>
      </c>
      <c r="M2197" s="9">
        <v>110250.00000000001</v>
      </c>
      <c r="N2197" s="10">
        <v>0.35</v>
      </c>
      <c r="O2197" s="4" t="s">
        <v>83</v>
      </c>
    </row>
    <row r="2198" spans="1:15" ht="14.25" customHeight="1" x14ac:dyDescent="0.25">
      <c r="A2198" s="4" t="s">
        <v>34</v>
      </c>
      <c r="B2198" s="4">
        <v>1128299</v>
      </c>
      <c r="C2198" s="5">
        <v>44434</v>
      </c>
      <c r="D2198" s="37">
        <v>2021</v>
      </c>
      <c r="E2198" s="5" t="str">
        <f>TEXT(Sales[[#This Row],[Invoice Date]],"mmm")</f>
        <v>Aug</v>
      </c>
      <c r="F2198" s="4" t="s">
        <v>31</v>
      </c>
      <c r="G2198" s="4" t="s">
        <v>88</v>
      </c>
      <c r="H2198" s="4" t="s">
        <v>89</v>
      </c>
      <c r="I2198" s="6" t="s">
        <v>21</v>
      </c>
      <c r="J2198" s="7">
        <v>60.000000000000007</v>
      </c>
      <c r="K2198" s="8">
        <v>475</v>
      </c>
      <c r="L2198" s="9">
        <f t="shared" si="34"/>
        <v>28500.000000000004</v>
      </c>
      <c r="M2198" s="9">
        <v>99750.000000000015</v>
      </c>
      <c r="N2198" s="10">
        <v>0.35</v>
      </c>
      <c r="O2198" s="4" t="s">
        <v>83</v>
      </c>
    </row>
    <row r="2199" spans="1:15" ht="14.25" customHeight="1" x14ac:dyDescent="0.25">
      <c r="A2199" s="4" t="s">
        <v>34</v>
      </c>
      <c r="B2199" s="4">
        <v>1128299</v>
      </c>
      <c r="C2199" s="5">
        <v>44434</v>
      </c>
      <c r="D2199" s="37">
        <v>2021</v>
      </c>
      <c r="E2199" s="5" t="str">
        <f>TEXT(Sales[[#This Row],[Invoice Date]],"mmm")</f>
        <v>Aug</v>
      </c>
      <c r="F2199" s="4" t="s">
        <v>31</v>
      </c>
      <c r="G2199" s="4" t="s">
        <v>88</v>
      </c>
      <c r="H2199" s="4" t="s">
        <v>89</v>
      </c>
      <c r="I2199" s="6" t="s">
        <v>22</v>
      </c>
      <c r="J2199" s="7">
        <v>70</v>
      </c>
      <c r="K2199" s="8">
        <v>475</v>
      </c>
      <c r="L2199" s="9">
        <f t="shared" si="34"/>
        <v>33250</v>
      </c>
      <c r="M2199" s="9">
        <v>99750</v>
      </c>
      <c r="N2199" s="10">
        <v>0.3</v>
      </c>
      <c r="O2199" s="4" t="s">
        <v>83</v>
      </c>
    </row>
    <row r="2200" spans="1:15" ht="14.25" customHeight="1" x14ac:dyDescent="0.25">
      <c r="A2200" s="4" t="s">
        <v>34</v>
      </c>
      <c r="B2200" s="4">
        <v>1128299</v>
      </c>
      <c r="C2200" s="5">
        <v>44434</v>
      </c>
      <c r="D2200" s="37">
        <v>2021</v>
      </c>
      <c r="E2200" s="5" t="str">
        <f>TEXT(Sales[[#This Row],[Invoice Date]],"mmm")</f>
        <v>Aug</v>
      </c>
      <c r="F2200" s="4" t="s">
        <v>31</v>
      </c>
      <c r="G2200" s="4" t="s">
        <v>88</v>
      </c>
      <c r="H2200" s="4" t="s">
        <v>89</v>
      </c>
      <c r="I2200" s="6" t="s">
        <v>23</v>
      </c>
      <c r="J2200" s="7">
        <v>75.000000000000014</v>
      </c>
      <c r="K2200" s="8">
        <v>450</v>
      </c>
      <c r="L2200" s="9">
        <f t="shared" si="34"/>
        <v>33750.000000000007</v>
      </c>
      <c r="M2200" s="9">
        <v>84375.000000000015</v>
      </c>
      <c r="N2200" s="10">
        <v>0.25</v>
      </c>
      <c r="O2200" s="4" t="s">
        <v>83</v>
      </c>
    </row>
    <row r="2201" spans="1:15" ht="14.25" customHeight="1" x14ac:dyDescent="0.25">
      <c r="A2201" s="4" t="s">
        <v>34</v>
      </c>
      <c r="B2201" s="4">
        <v>1128299</v>
      </c>
      <c r="C2201" s="5">
        <v>44466</v>
      </c>
      <c r="D2201" s="37">
        <v>2021</v>
      </c>
      <c r="E2201" s="5" t="str">
        <f>TEXT(Sales[[#This Row],[Invoice Date]],"mmm")</f>
        <v>Sep</v>
      </c>
      <c r="F2201" s="4" t="s">
        <v>31</v>
      </c>
      <c r="G2201" s="4" t="s">
        <v>88</v>
      </c>
      <c r="H2201" s="4" t="s">
        <v>89</v>
      </c>
      <c r="I2201" s="6" t="s">
        <v>17</v>
      </c>
      <c r="J2201" s="7">
        <v>50.000000000000014</v>
      </c>
      <c r="K2201" s="8">
        <v>625</v>
      </c>
      <c r="L2201" s="9">
        <f t="shared" si="34"/>
        <v>31250.000000000007</v>
      </c>
      <c r="M2201" s="9">
        <v>109375.00000000003</v>
      </c>
      <c r="N2201" s="10">
        <v>0.35</v>
      </c>
      <c r="O2201" s="4" t="s">
        <v>83</v>
      </c>
    </row>
    <row r="2202" spans="1:15" ht="14.25" customHeight="1" x14ac:dyDescent="0.25">
      <c r="A2202" s="4" t="s">
        <v>34</v>
      </c>
      <c r="B2202" s="4">
        <v>1128299</v>
      </c>
      <c r="C2202" s="5">
        <v>44466</v>
      </c>
      <c r="D2202" s="37">
        <v>2021</v>
      </c>
      <c r="E2202" s="5" t="str">
        <f>TEXT(Sales[[#This Row],[Invoice Date]],"mmm")</f>
        <v>Sep</v>
      </c>
      <c r="F2202" s="4" t="s">
        <v>31</v>
      </c>
      <c r="G2202" s="4" t="s">
        <v>88</v>
      </c>
      <c r="H2202" s="4" t="s">
        <v>89</v>
      </c>
      <c r="I2202" s="6" t="s">
        <v>19</v>
      </c>
      <c r="J2202" s="7">
        <v>55.000000000000014</v>
      </c>
      <c r="K2202" s="8">
        <v>625</v>
      </c>
      <c r="L2202" s="9">
        <f t="shared" si="34"/>
        <v>34375.000000000007</v>
      </c>
      <c r="M2202" s="9">
        <v>137500.00000000006</v>
      </c>
      <c r="N2202" s="10">
        <v>0.4</v>
      </c>
      <c r="O2202" s="4" t="s">
        <v>83</v>
      </c>
    </row>
    <row r="2203" spans="1:15" ht="14.25" customHeight="1" x14ac:dyDescent="0.25">
      <c r="A2203" s="4" t="s">
        <v>34</v>
      </c>
      <c r="B2203" s="4">
        <v>1128299</v>
      </c>
      <c r="C2203" s="5">
        <v>44466</v>
      </c>
      <c r="D2203" s="37">
        <v>2021</v>
      </c>
      <c r="E2203" s="5" t="str">
        <f>TEXT(Sales[[#This Row],[Invoice Date]],"mmm")</f>
        <v>Sep</v>
      </c>
      <c r="F2203" s="4" t="s">
        <v>31</v>
      </c>
      <c r="G2203" s="4" t="s">
        <v>88</v>
      </c>
      <c r="H2203" s="4" t="s">
        <v>89</v>
      </c>
      <c r="I2203" s="6" t="s">
        <v>20</v>
      </c>
      <c r="J2203" s="7">
        <v>50.000000000000014</v>
      </c>
      <c r="K2203" s="8">
        <v>475</v>
      </c>
      <c r="L2203" s="9">
        <f t="shared" si="34"/>
        <v>23750.000000000007</v>
      </c>
      <c r="M2203" s="9">
        <v>83125.000000000015</v>
      </c>
      <c r="N2203" s="10">
        <v>0.35</v>
      </c>
      <c r="O2203" s="4" t="s">
        <v>83</v>
      </c>
    </row>
    <row r="2204" spans="1:15" ht="14.25" customHeight="1" x14ac:dyDescent="0.25">
      <c r="A2204" s="4" t="s">
        <v>34</v>
      </c>
      <c r="B2204" s="4">
        <v>1128299</v>
      </c>
      <c r="C2204" s="5">
        <v>44466</v>
      </c>
      <c r="D2204" s="37">
        <v>2021</v>
      </c>
      <c r="E2204" s="5" t="str">
        <f>TEXT(Sales[[#This Row],[Invoice Date]],"mmm")</f>
        <v>Sep</v>
      </c>
      <c r="F2204" s="4" t="s">
        <v>31</v>
      </c>
      <c r="G2204" s="4" t="s">
        <v>88</v>
      </c>
      <c r="H2204" s="4" t="s">
        <v>89</v>
      </c>
      <c r="I2204" s="6" t="s">
        <v>21</v>
      </c>
      <c r="J2204" s="7">
        <v>50.000000000000014</v>
      </c>
      <c r="K2204" s="8">
        <v>425</v>
      </c>
      <c r="L2204" s="9">
        <f t="shared" si="34"/>
        <v>21250.000000000007</v>
      </c>
      <c r="M2204" s="9">
        <v>74375.000000000015</v>
      </c>
      <c r="N2204" s="10">
        <v>0.35</v>
      </c>
      <c r="O2204" s="4" t="s">
        <v>83</v>
      </c>
    </row>
    <row r="2205" spans="1:15" ht="14.25" customHeight="1" x14ac:dyDescent="0.25">
      <c r="A2205" s="4" t="s">
        <v>34</v>
      </c>
      <c r="B2205" s="4">
        <v>1128299</v>
      </c>
      <c r="C2205" s="5">
        <v>44466</v>
      </c>
      <c r="D2205" s="37">
        <v>2021</v>
      </c>
      <c r="E2205" s="5" t="str">
        <f>TEXT(Sales[[#This Row],[Invoice Date]],"mmm")</f>
        <v>Sep</v>
      </c>
      <c r="F2205" s="4" t="s">
        <v>31</v>
      </c>
      <c r="G2205" s="4" t="s">
        <v>88</v>
      </c>
      <c r="H2205" s="4" t="s">
        <v>89</v>
      </c>
      <c r="I2205" s="6" t="s">
        <v>22</v>
      </c>
      <c r="J2205" s="7">
        <v>60.000000000000007</v>
      </c>
      <c r="K2205" s="8">
        <v>425</v>
      </c>
      <c r="L2205" s="9">
        <f t="shared" si="34"/>
        <v>25500.000000000004</v>
      </c>
      <c r="M2205" s="9">
        <v>76500</v>
      </c>
      <c r="N2205" s="10">
        <v>0.3</v>
      </c>
      <c r="O2205" s="4" t="s">
        <v>83</v>
      </c>
    </row>
    <row r="2206" spans="1:15" ht="14.25" customHeight="1" x14ac:dyDescent="0.25">
      <c r="A2206" s="4" t="s">
        <v>34</v>
      </c>
      <c r="B2206" s="4">
        <v>1128299</v>
      </c>
      <c r="C2206" s="5">
        <v>44466</v>
      </c>
      <c r="D2206" s="37">
        <v>2021</v>
      </c>
      <c r="E2206" s="5" t="str">
        <f>TEXT(Sales[[#This Row],[Invoice Date]],"mmm")</f>
        <v>Sep</v>
      </c>
      <c r="F2206" s="4" t="s">
        <v>31</v>
      </c>
      <c r="G2206" s="4" t="s">
        <v>88</v>
      </c>
      <c r="H2206" s="4" t="s">
        <v>89</v>
      </c>
      <c r="I2206" s="6" t="s">
        <v>23</v>
      </c>
      <c r="J2206" s="7">
        <v>65.000000000000014</v>
      </c>
      <c r="K2206" s="8">
        <v>475</v>
      </c>
      <c r="L2206" s="9">
        <f t="shared" si="34"/>
        <v>30875.000000000007</v>
      </c>
      <c r="M2206" s="9">
        <v>77187.500000000015</v>
      </c>
      <c r="N2206" s="10">
        <v>0.25</v>
      </c>
      <c r="O2206" s="4" t="s">
        <v>83</v>
      </c>
    </row>
    <row r="2207" spans="1:15" ht="14.25" customHeight="1" x14ac:dyDescent="0.25">
      <c r="A2207" s="4" t="s">
        <v>34</v>
      </c>
      <c r="B2207" s="4">
        <v>1128299</v>
      </c>
      <c r="C2207" s="5">
        <v>44495</v>
      </c>
      <c r="D2207" s="37">
        <v>2021</v>
      </c>
      <c r="E2207" s="5" t="str">
        <f>TEXT(Sales[[#This Row],[Invoice Date]],"mmm")</f>
        <v>Oct</v>
      </c>
      <c r="F2207" s="4" t="s">
        <v>31</v>
      </c>
      <c r="G2207" s="4" t="s">
        <v>88</v>
      </c>
      <c r="H2207" s="4" t="s">
        <v>89</v>
      </c>
      <c r="I2207" s="6" t="s">
        <v>17</v>
      </c>
      <c r="J2207" s="7">
        <v>50.000000000000014</v>
      </c>
      <c r="K2207" s="8">
        <v>550</v>
      </c>
      <c r="L2207" s="9">
        <f t="shared" si="34"/>
        <v>27500.000000000007</v>
      </c>
      <c r="M2207" s="9">
        <v>96250.000000000015</v>
      </c>
      <c r="N2207" s="10">
        <v>0.35</v>
      </c>
      <c r="O2207" s="4" t="s">
        <v>83</v>
      </c>
    </row>
    <row r="2208" spans="1:15" ht="14.25" customHeight="1" x14ac:dyDescent="0.25">
      <c r="A2208" s="4" t="s">
        <v>34</v>
      </c>
      <c r="B2208" s="4">
        <v>1128299</v>
      </c>
      <c r="C2208" s="5">
        <v>44495</v>
      </c>
      <c r="D2208" s="37">
        <v>2021</v>
      </c>
      <c r="E2208" s="5" t="str">
        <f>TEXT(Sales[[#This Row],[Invoice Date]],"mmm")</f>
        <v>Oct</v>
      </c>
      <c r="F2208" s="4" t="s">
        <v>31</v>
      </c>
      <c r="G2208" s="4" t="s">
        <v>88</v>
      </c>
      <c r="H2208" s="4" t="s">
        <v>89</v>
      </c>
      <c r="I2208" s="6" t="s">
        <v>19</v>
      </c>
      <c r="J2208" s="7">
        <v>55.000000000000014</v>
      </c>
      <c r="K2208" s="8">
        <v>550</v>
      </c>
      <c r="L2208" s="9">
        <f t="shared" si="34"/>
        <v>30250.000000000007</v>
      </c>
      <c r="M2208" s="9">
        <v>121000.00000000003</v>
      </c>
      <c r="N2208" s="10">
        <v>0.4</v>
      </c>
      <c r="O2208" s="4" t="s">
        <v>83</v>
      </c>
    </row>
    <row r="2209" spans="1:15" ht="14.25" customHeight="1" x14ac:dyDescent="0.25">
      <c r="A2209" s="4" t="s">
        <v>34</v>
      </c>
      <c r="B2209" s="4">
        <v>1128299</v>
      </c>
      <c r="C2209" s="5">
        <v>44495</v>
      </c>
      <c r="D2209" s="37">
        <v>2021</v>
      </c>
      <c r="E2209" s="5" t="str">
        <f>TEXT(Sales[[#This Row],[Invoice Date]],"mmm")</f>
        <v>Oct</v>
      </c>
      <c r="F2209" s="4" t="s">
        <v>31</v>
      </c>
      <c r="G2209" s="4" t="s">
        <v>88</v>
      </c>
      <c r="H2209" s="4" t="s">
        <v>89</v>
      </c>
      <c r="I2209" s="6" t="s">
        <v>20</v>
      </c>
      <c r="J2209" s="7">
        <v>50.000000000000014</v>
      </c>
      <c r="K2209" s="8">
        <v>375</v>
      </c>
      <c r="L2209" s="9">
        <f t="shared" si="34"/>
        <v>18750.000000000004</v>
      </c>
      <c r="M2209" s="9">
        <v>65625.000000000015</v>
      </c>
      <c r="N2209" s="10">
        <v>0.35</v>
      </c>
      <c r="O2209" s="4" t="s">
        <v>83</v>
      </c>
    </row>
    <row r="2210" spans="1:15" ht="14.25" customHeight="1" x14ac:dyDescent="0.25">
      <c r="A2210" s="4" t="s">
        <v>34</v>
      </c>
      <c r="B2210" s="4">
        <v>1128299</v>
      </c>
      <c r="C2210" s="5">
        <v>44495</v>
      </c>
      <c r="D2210" s="37">
        <v>2021</v>
      </c>
      <c r="E2210" s="5" t="str">
        <f>TEXT(Sales[[#This Row],[Invoice Date]],"mmm")</f>
        <v>Oct</v>
      </c>
      <c r="F2210" s="4" t="s">
        <v>31</v>
      </c>
      <c r="G2210" s="4" t="s">
        <v>88</v>
      </c>
      <c r="H2210" s="4" t="s">
        <v>89</v>
      </c>
      <c r="I2210" s="6" t="s">
        <v>21</v>
      </c>
      <c r="J2210" s="7">
        <v>50.000000000000014</v>
      </c>
      <c r="K2210" s="8">
        <v>350</v>
      </c>
      <c r="L2210" s="9">
        <f t="shared" si="34"/>
        <v>17500.000000000004</v>
      </c>
      <c r="M2210" s="9">
        <v>61250.000000000015</v>
      </c>
      <c r="N2210" s="10">
        <v>0.35</v>
      </c>
      <c r="O2210" s="4" t="s">
        <v>83</v>
      </c>
    </row>
    <row r="2211" spans="1:15" ht="14.25" customHeight="1" x14ac:dyDescent="0.25">
      <c r="A2211" s="4" t="s">
        <v>34</v>
      </c>
      <c r="B2211" s="4">
        <v>1128299</v>
      </c>
      <c r="C2211" s="5">
        <v>44495</v>
      </c>
      <c r="D2211" s="37">
        <v>2021</v>
      </c>
      <c r="E2211" s="5" t="str">
        <f>TEXT(Sales[[#This Row],[Invoice Date]],"mmm")</f>
        <v>Oct</v>
      </c>
      <c r="F2211" s="4" t="s">
        <v>31</v>
      </c>
      <c r="G2211" s="4" t="s">
        <v>88</v>
      </c>
      <c r="H2211" s="4" t="s">
        <v>89</v>
      </c>
      <c r="I2211" s="6" t="s">
        <v>22</v>
      </c>
      <c r="J2211" s="7">
        <v>60.000000000000007</v>
      </c>
      <c r="K2211" s="8">
        <v>325</v>
      </c>
      <c r="L2211" s="9">
        <f t="shared" si="34"/>
        <v>19500.000000000004</v>
      </c>
      <c r="M2211" s="9">
        <v>58500.000000000007</v>
      </c>
      <c r="N2211" s="10">
        <v>0.3</v>
      </c>
      <c r="O2211" s="4" t="s">
        <v>83</v>
      </c>
    </row>
    <row r="2212" spans="1:15" ht="14.25" customHeight="1" x14ac:dyDescent="0.25">
      <c r="A2212" s="4" t="s">
        <v>34</v>
      </c>
      <c r="B2212" s="4">
        <v>1128299</v>
      </c>
      <c r="C2212" s="5">
        <v>44495</v>
      </c>
      <c r="D2212" s="37">
        <v>2021</v>
      </c>
      <c r="E2212" s="5" t="str">
        <f>TEXT(Sales[[#This Row],[Invoice Date]],"mmm")</f>
        <v>Oct</v>
      </c>
      <c r="F2212" s="4" t="s">
        <v>31</v>
      </c>
      <c r="G2212" s="4" t="s">
        <v>88</v>
      </c>
      <c r="H2212" s="4" t="s">
        <v>89</v>
      </c>
      <c r="I2212" s="6" t="s">
        <v>23</v>
      </c>
      <c r="J2212" s="7">
        <v>75.000000000000014</v>
      </c>
      <c r="K2212" s="8">
        <v>375</v>
      </c>
      <c r="L2212" s="9">
        <f t="shared" si="34"/>
        <v>28125.000000000004</v>
      </c>
      <c r="M2212" s="9">
        <v>70312.500000000015</v>
      </c>
      <c r="N2212" s="10">
        <v>0.25</v>
      </c>
      <c r="O2212" s="4" t="s">
        <v>83</v>
      </c>
    </row>
    <row r="2213" spans="1:15" ht="14.25" customHeight="1" x14ac:dyDescent="0.25">
      <c r="A2213" s="4" t="s">
        <v>34</v>
      </c>
      <c r="B2213" s="4">
        <v>1128299</v>
      </c>
      <c r="C2213" s="5">
        <v>44526</v>
      </c>
      <c r="D2213" s="37">
        <v>2021</v>
      </c>
      <c r="E2213" s="5" t="str">
        <f>TEXT(Sales[[#This Row],[Invoice Date]],"mmm")</f>
        <v>Nov</v>
      </c>
      <c r="F2213" s="4" t="s">
        <v>31</v>
      </c>
      <c r="G2213" s="4" t="s">
        <v>88</v>
      </c>
      <c r="H2213" s="4" t="s">
        <v>89</v>
      </c>
      <c r="I2213" s="6" t="s">
        <v>17</v>
      </c>
      <c r="J2213" s="7">
        <v>60.000000000000007</v>
      </c>
      <c r="K2213" s="8">
        <v>550</v>
      </c>
      <c r="L2213" s="9">
        <f t="shared" si="34"/>
        <v>33000.000000000007</v>
      </c>
      <c r="M2213" s="9">
        <v>115500.00000000001</v>
      </c>
      <c r="N2213" s="10">
        <v>0.35</v>
      </c>
      <c r="O2213" s="4" t="s">
        <v>83</v>
      </c>
    </row>
    <row r="2214" spans="1:15" ht="14.25" customHeight="1" x14ac:dyDescent="0.25">
      <c r="A2214" s="4" t="s">
        <v>34</v>
      </c>
      <c r="B2214" s="4">
        <v>1128299</v>
      </c>
      <c r="C2214" s="5">
        <v>44526</v>
      </c>
      <c r="D2214" s="37">
        <v>2021</v>
      </c>
      <c r="E2214" s="5" t="str">
        <f>TEXT(Sales[[#This Row],[Invoice Date]],"mmm")</f>
        <v>Nov</v>
      </c>
      <c r="F2214" s="4" t="s">
        <v>31</v>
      </c>
      <c r="G2214" s="4" t="s">
        <v>88</v>
      </c>
      <c r="H2214" s="4" t="s">
        <v>89</v>
      </c>
      <c r="I2214" s="6" t="s">
        <v>19</v>
      </c>
      <c r="J2214" s="7">
        <v>65.000000000000014</v>
      </c>
      <c r="K2214" s="8">
        <v>600</v>
      </c>
      <c r="L2214" s="9">
        <f t="shared" si="34"/>
        <v>39000.000000000007</v>
      </c>
      <c r="M2214" s="9">
        <v>156000.00000000003</v>
      </c>
      <c r="N2214" s="10">
        <v>0.4</v>
      </c>
      <c r="O2214" s="4" t="s">
        <v>83</v>
      </c>
    </row>
    <row r="2215" spans="1:15" ht="14.25" customHeight="1" x14ac:dyDescent="0.25">
      <c r="A2215" s="4" t="s">
        <v>34</v>
      </c>
      <c r="B2215" s="4">
        <v>1128299</v>
      </c>
      <c r="C2215" s="5">
        <v>44526</v>
      </c>
      <c r="D2215" s="37">
        <v>2021</v>
      </c>
      <c r="E2215" s="5" t="str">
        <f>TEXT(Sales[[#This Row],[Invoice Date]],"mmm")</f>
        <v>Nov</v>
      </c>
      <c r="F2215" s="4" t="s">
        <v>31</v>
      </c>
      <c r="G2215" s="4" t="s">
        <v>88</v>
      </c>
      <c r="H2215" s="4" t="s">
        <v>89</v>
      </c>
      <c r="I2215" s="6" t="s">
        <v>20</v>
      </c>
      <c r="J2215" s="7">
        <v>60.000000000000007</v>
      </c>
      <c r="K2215" s="8">
        <v>450</v>
      </c>
      <c r="L2215" s="9">
        <f t="shared" si="34"/>
        <v>27000.000000000004</v>
      </c>
      <c r="M2215" s="9">
        <v>94500.000000000015</v>
      </c>
      <c r="N2215" s="10">
        <v>0.35</v>
      </c>
      <c r="O2215" s="4" t="s">
        <v>83</v>
      </c>
    </row>
    <row r="2216" spans="1:15" ht="14.25" customHeight="1" x14ac:dyDescent="0.25">
      <c r="A2216" s="4" t="s">
        <v>34</v>
      </c>
      <c r="B2216" s="4">
        <v>1128299</v>
      </c>
      <c r="C2216" s="5">
        <v>44526</v>
      </c>
      <c r="D2216" s="37">
        <v>2021</v>
      </c>
      <c r="E2216" s="5" t="str">
        <f>TEXT(Sales[[#This Row],[Invoice Date]],"mmm")</f>
        <v>Nov</v>
      </c>
      <c r="F2216" s="4" t="s">
        <v>31</v>
      </c>
      <c r="G2216" s="4" t="s">
        <v>88</v>
      </c>
      <c r="H2216" s="4" t="s">
        <v>89</v>
      </c>
      <c r="I2216" s="6" t="s">
        <v>21</v>
      </c>
      <c r="J2216" s="7">
        <v>60.000000000000007</v>
      </c>
      <c r="K2216" s="8">
        <v>425</v>
      </c>
      <c r="L2216" s="9">
        <f t="shared" si="34"/>
        <v>25500.000000000004</v>
      </c>
      <c r="M2216" s="9">
        <v>89250</v>
      </c>
      <c r="N2216" s="10">
        <v>0.35</v>
      </c>
      <c r="O2216" s="4" t="s">
        <v>83</v>
      </c>
    </row>
    <row r="2217" spans="1:15" ht="14.25" customHeight="1" x14ac:dyDescent="0.25">
      <c r="A2217" s="4" t="s">
        <v>34</v>
      </c>
      <c r="B2217" s="4">
        <v>1128299</v>
      </c>
      <c r="C2217" s="5">
        <v>44526</v>
      </c>
      <c r="D2217" s="37">
        <v>2021</v>
      </c>
      <c r="E2217" s="5" t="str">
        <f>TEXT(Sales[[#This Row],[Invoice Date]],"mmm")</f>
        <v>Nov</v>
      </c>
      <c r="F2217" s="4" t="s">
        <v>31</v>
      </c>
      <c r="G2217" s="4" t="s">
        <v>88</v>
      </c>
      <c r="H2217" s="4" t="s">
        <v>89</v>
      </c>
      <c r="I2217" s="6" t="s">
        <v>22</v>
      </c>
      <c r="J2217" s="7">
        <v>70</v>
      </c>
      <c r="K2217" s="8">
        <v>375</v>
      </c>
      <c r="L2217" s="9">
        <f t="shared" si="34"/>
        <v>26250</v>
      </c>
      <c r="M2217" s="9">
        <v>78750</v>
      </c>
      <c r="N2217" s="10">
        <v>0.3</v>
      </c>
      <c r="O2217" s="4" t="s">
        <v>83</v>
      </c>
    </row>
    <row r="2218" spans="1:15" ht="14.25" customHeight="1" x14ac:dyDescent="0.25">
      <c r="A2218" s="4" t="s">
        <v>34</v>
      </c>
      <c r="B2218" s="4">
        <v>1128299</v>
      </c>
      <c r="C2218" s="5">
        <v>44526</v>
      </c>
      <c r="D2218" s="37">
        <v>2021</v>
      </c>
      <c r="E2218" s="5" t="str">
        <f>TEXT(Sales[[#This Row],[Invoice Date]],"mmm")</f>
        <v>Nov</v>
      </c>
      <c r="F2218" s="4" t="s">
        <v>31</v>
      </c>
      <c r="G2218" s="4" t="s">
        <v>88</v>
      </c>
      <c r="H2218" s="4" t="s">
        <v>89</v>
      </c>
      <c r="I2218" s="6" t="s">
        <v>23</v>
      </c>
      <c r="J2218" s="7">
        <v>75.000000000000014</v>
      </c>
      <c r="K2218" s="8">
        <v>500</v>
      </c>
      <c r="L2218" s="9">
        <f t="shared" si="34"/>
        <v>37500.000000000007</v>
      </c>
      <c r="M2218" s="9">
        <v>93750.000000000015</v>
      </c>
      <c r="N2218" s="10">
        <v>0.25</v>
      </c>
      <c r="O2218" s="4" t="s">
        <v>83</v>
      </c>
    </row>
    <row r="2219" spans="1:15" ht="14.25" customHeight="1" x14ac:dyDescent="0.25">
      <c r="A2219" s="4" t="s">
        <v>34</v>
      </c>
      <c r="B2219" s="4">
        <v>1128299</v>
      </c>
      <c r="C2219" s="5">
        <v>44555</v>
      </c>
      <c r="D2219" s="37">
        <v>2021</v>
      </c>
      <c r="E2219" s="5" t="str">
        <f>TEXT(Sales[[#This Row],[Invoice Date]],"mmm")</f>
        <v>Dec</v>
      </c>
      <c r="F2219" s="4" t="s">
        <v>31</v>
      </c>
      <c r="G2219" s="4" t="s">
        <v>88</v>
      </c>
      <c r="H2219" s="4" t="s">
        <v>89</v>
      </c>
      <c r="I2219" s="6" t="s">
        <v>17</v>
      </c>
      <c r="J2219" s="7">
        <v>60.000000000000007</v>
      </c>
      <c r="K2219" s="8">
        <v>700</v>
      </c>
      <c r="L2219" s="9">
        <f t="shared" si="34"/>
        <v>42000.000000000007</v>
      </c>
      <c r="M2219" s="9">
        <v>147000</v>
      </c>
      <c r="N2219" s="10">
        <v>0.35</v>
      </c>
      <c r="O2219" s="4" t="s">
        <v>83</v>
      </c>
    </row>
    <row r="2220" spans="1:15" ht="14.25" customHeight="1" x14ac:dyDescent="0.25">
      <c r="A2220" s="4" t="s">
        <v>34</v>
      </c>
      <c r="B2220" s="4">
        <v>1128299</v>
      </c>
      <c r="C2220" s="5">
        <v>44555</v>
      </c>
      <c r="D2220" s="37">
        <v>2021</v>
      </c>
      <c r="E2220" s="5" t="str">
        <f>TEXT(Sales[[#This Row],[Invoice Date]],"mmm")</f>
        <v>Dec</v>
      </c>
      <c r="F2220" s="4" t="s">
        <v>31</v>
      </c>
      <c r="G2220" s="4" t="s">
        <v>88</v>
      </c>
      <c r="H2220" s="4" t="s">
        <v>89</v>
      </c>
      <c r="I2220" s="6" t="s">
        <v>19</v>
      </c>
      <c r="J2220" s="7">
        <v>65.000000000000014</v>
      </c>
      <c r="K2220" s="8">
        <v>700</v>
      </c>
      <c r="L2220" s="9">
        <f t="shared" si="34"/>
        <v>45500.000000000007</v>
      </c>
      <c r="M2220" s="9">
        <v>182000.00000000006</v>
      </c>
      <c r="N2220" s="10">
        <v>0.4</v>
      </c>
      <c r="O2220" s="4" t="s">
        <v>83</v>
      </c>
    </row>
    <row r="2221" spans="1:15" ht="14.25" customHeight="1" x14ac:dyDescent="0.25">
      <c r="A2221" s="4" t="s">
        <v>26</v>
      </c>
      <c r="B2221" s="4">
        <v>1128299</v>
      </c>
      <c r="C2221" s="5">
        <v>44555</v>
      </c>
      <c r="D2221" s="37">
        <v>2021</v>
      </c>
      <c r="E2221" s="5" t="str">
        <f>TEXT(Sales[[#This Row],[Invoice Date]],"mmm")</f>
        <v>Dec</v>
      </c>
      <c r="F2221" s="4" t="s">
        <v>31</v>
      </c>
      <c r="G2221" s="4" t="s">
        <v>88</v>
      </c>
      <c r="H2221" s="4" t="s">
        <v>89</v>
      </c>
      <c r="I2221" s="6" t="s">
        <v>20</v>
      </c>
      <c r="J2221" s="7">
        <v>60.000000000000007</v>
      </c>
      <c r="K2221" s="8">
        <v>500</v>
      </c>
      <c r="L2221" s="9">
        <f t="shared" si="34"/>
        <v>30000.000000000004</v>
      </c>
      <c r="M2221" s="9">
        <v>105000.00000000001</v>
      </c>
      <c r="N2221" s="10">
        <v>0.35</v>
      </c>
      <c r="O2221" s="4" t="s">
        <v>83</v>
      </c>
    </row>
    <row r="2222" spans="1:15" ht="14.25" customHeight="1" x14ac:dyDescent="0.25">
      <c r="A2222" s="4" t="s">
        <v>26</v>
      </c>
      <c r="B2222" s="4">
        <v>1128299</v>
      </c>
      <c r="C2222" s="5">
        <v>44555</v>
      </c>
      <c r="D2222" s="37">
        <v>2021</v>
      </c>
      <c r="E2222" s="5" t="str">
        <f>TEXT(Sales[[#This Row],[Invoice Date]],"mmm")</f>
        <v>Dec</v>
      </c>
      <c r="F2222" s="4" t="s">
        <v>31</v>
      </c>
      <c r="G2222" s="4" t="s">
        <v>88</v>
      </c>
      <c r="H2222" s="4" t="s">
        <v>89</v>
      </c>
      <c r="I2222" s="6" t="s">
        <v>21</v>
      </c>
      <c r="J2222" s="7">
        <v>60.000000000000007</v>
      </c>
      <c r="K2222" s="8">
        <v>500</v>
      </c>
      <c r="L2222" s="9">
        <f t="shared" si="34"/>
        <v>30000.000000000004</v>
      </c>
      <c r="M2222" s="9">
        <v>105000.00000000001</v>
      </c>
      <c r="N2222" s="10">
        <v>0.35</v>
      </c>
      <c r="O2222" s="4" t="s">
        <v>83</v>
      </c>
    </row>
    <row r="2223" spans="1:15" ht="14.25" customHeight="1" x14ac:dyDescent="0.25">
      <c r="A2223" s="4" t="s">
        <v>26</v>
      </c>
      <c r="B2223" s="4">
        <v>1128299</v>
      </c>
      <c r="C2223" s="5">
        <v>44555</v>
      </c>
      <c r="D2223" s="37">
        <v>2021</v>
      </c>
      <c r="E2223" s="5" t="str">
        <f>TEXT(Sales[[#This Row],[Invoice Date]],"mmm")</f>
        <v>Dec</v>
      </c>
      <c r="F2223" s="4" t="s">
        <v>31</v>
      </c>
      <c r="G2223" s="4" t="s">
        <v>88</v>
      </c>
      <c r="H2223" s="4" t="s">
        <v>89</v>
      </c>
      <c r="I2223" s="6" t="s">
        <v>22</v>
      </c>
      <c r="J2223" s="7">
        <v>70</v>
      </c>
      <c r="K2223" s="8">
        <v>425</v>
      </c>
      <c r="L2223" s="9">
        <f t="shared" si="34"/>
        <v>29750</v>
      </c>
      <c r="M2223" s="9">
        <v>89250</v>
      </c>
      <c r="N2223" s="10">
        <v>0.3</v>
      </c>
      <c r="O2223" s="4" t="s">
        <v>83</v>
      </c>
    </row>
    <row r="2224" spans="1:15" ht="14.25" customHeight="1" x14ac:dyDescent="0.25">
      <c r="A2224" s="4" t="s">
        <v>26</v>
      </c>
      <c r="B2224" s="4">
        <v>1128299</v>
      </c>
      <c r="C2224" s="5">
        <v>44555</v>
      </c>
      <c r="D2224" s="37">
        <v>2021</v>
      </c>
      <c r="E2224" s="5" t="str">
        <f>TEXT(Sales[[#This Row],[Invoice Date]],"mmm")</f>
        <v>Dec</v>
      </c>
      <c r="F2224" s="4" t="s">
        <v>31</v>
      </c>
      <c r="G2224" s="4" t="s">
        <v>88</v>
      </c>
      <c r="H2224" s="4" t="s">
        <v>89</v>
      </c>
      <c r="I2224" s="6" t="s">
        <v>23</v>
      </c>
      <c r="J2224" s="7">
        <v>75.000000000000014</v>
      </c>
      <c r="K2224" s="8">
        <v>525</v>
      </c>
      <c r="L2224" s="9">
        <f t="shared" si="34"/>
        <v>39375.000000000007</v>
      </c>
      <c r="M2224" s="9">
        <v>98437.500000000015</v>
      </c>
      <c r="N2224" s="10">
        <v>0.25</v>
      </c>
      <c r="O2224" s="4" t="s">
        <v>83</v>
      </c>
    </row>
    <row r="2225" spans="1:15" ht="14.25" customHeight="1" x14ac:dyDescent="0.25">
      <c r="A2225" s="4" t="s">
        <v>26</v>
      </c>
      <c r="B2225" s="4">
        <v>1128299</v>
      </c>
      <c r="C2225" s="5">
        <v>44209</v>
      </c>
      <c r="D2225" s="37">
        <v>2021</v>
      </c>
      <c r="E2225" s="5" t="str">
        <f>TEXT(Sales[[#This Row],[Invoice Date]],"mmm")</f>
        <v>Jan</v>
      </c>
      <c r="F2225" s="4" t="s">
        <v>31</v>
      </c>
      <c r="G2225" s="4" t="s">
        <v>88</v>
      </c>
      <c r="H2225" s="4" t="s">
        <v>89</v>
      </c>
      <c r="I2225" s="6" t="s">
        <v>17</v>
      </c>
      <c r="J2225" s="7">
        <v>29.999999999999993</v>
      </c>
      <c r="K2225" s="8">
        <v>450</v>
      </c>
      <c r="L2225" s="9">
        <f t="shared" si="34"/>
        <v>13499.999999999996</v>
      </c>
      <c r="M2225" s="9">
        <v>53999.999999999993</v>
      </c>
      <c r="N2225" s="10">
        <v>0.4</v>
      </c>
      <c r="O2225" s="4" t="s">
        <v>83</v>
      </c>
    </row>
    <row r="2226" spans="1:15" ht="14.25" customHeight="1" x14ac:dyDescent="0.25">
      <c r="A2226" s="4" t="s">
        <v>26</v>
      </c>
      <c r="B2226" s="4">
        <v>1128299</v>
      </c>
      <c r="C2226" s="5">
        <v>44209</v>
      </c>
      <c r="D2226" s="37">
        <v>2021</v>
      </c>
      <c r="E2226" s="5" t="str">
        <f>TEXT(Sales[[#This Row],[Invoice Date]],"mmm")</f>
        <v>Jan</v>
      </c>
      <c r="F2226" s="4" t="s">
        <v>31</v>
      </c>
      <c r="G2226" s="4" t="s">
        <v>88</v>
      </c>
      <c r="H2226" s="4" t="s">
        <v>89</v>
      </c>
      <c r="I2226" s="6" t="s">
        <v>19</v>
      </c>
      <c r="J2226" s="7">
        <v>40</v>
      </c>
      <c r="K2226" s="8">
        <v>450</v>
      </c>
      <c r="L2226" s="9">
        <f t="shared" si="34"/>
        <v>18000</v>
      </c>
      <c r="M2226" s="9">
        <v>72000</v>
      </c>
      <c r="N2226" s="10">
        <v>0.4</v>
      </c>
      <c r="O2226" s="4" t="s">
        <v>83</v>
      </c>
    </row>
    <row r="2227" spans="1:15" ht="14.25" customHeight="1" x14ac:dyDescent="0.25">
      <c r="A2227" s="4" t="s">
        <v>26</v>
      </c>
      <c r="B2227" s="4">
        <v>1128299</v>
      </c>
      <c r="C2227" s="5">
        <v>44209</v>
      </c>
      <c r="D2227" s="37">
        <v>2021</v>
      </c>
      <c r="E2227" s="5" t="str">
        <f>TEXT(Sales[[#This Row],[Invoice Date]],"mmm")</f>
        <v>Jan</v>
      </c>
      <c r="F2227" s="4" t="s">
        <v>31</v>
      </c>
      <c r="G2227" s="4" t="s">
        <v>88</v>
      </c>
      <c r="H2227" s="4" t="s">
        <v>89</v>
      </c>
      <c r="I2227" s="6" t="s">
        <v>20</v>
      </c>
      <c r="J2227" s="7">
        <v>40</v>
      </c>
      <c r="K2227" s="8">
        <v>450</v>
      </c>
      <c r="L2227" s="9">
        <f t="shared" si="34"/>
        <v>18000</v>
      </c>
      <c r="M2227" s="9">
        <v>62999.999999999993</v>
      </c>
      <c r="N2227" s="10">
        <v>0.35</v>
      </c>
      <c r="O2227" s="4" t="s">
        <v>83</v>
      </c>
    </row>
    <row r="2228" spans="1:15" ht="14.25" customHeight="1" x14ac:dyDescent="0.25">
      <c r="A2228" s="4" t="s">
        <v>26</v>
      </c>
      <c r="B2228" s="4">
        <v>1128299</v>
      </c>
      <c r="C2228" s="5">
        <v>44209</v>
      </c>
      <c r="D2228" s="37">
        <v>2021</v>
      </c>
      <c r="E2228" s="5" t="str">
        <f>TEXT(Sales[[#This Row],[Invoice Date]],"mmm")</f>
        <v>Jan</v>
      </c>
      <c r="F2228" s="4" t="s">
        <v>31</v>
      </c>
      <c r="G2228" s="4" t="s">
        <v>88</v>
      </c>
      <c r="H2228" s="4" t="s">
        <v>89</v>
      </c>
      <c r="I2228" s="6" t="s">
        <v>21</v>
      </c>
      <c r="J2228" s="7">
        <v>40</v>
      </c>
      <c r="K2228" s="8">
        <v>300</v>
      </c>
      <c r="L2228" s="9">
        <f t="shared" si="34"/>
        <v>12000</v>
      </c>
      <c r="M2228" s="9">
        <v>48000</v>
      </c>
      <c r="N2228" s="10">
        <v>0.4</v>
      </c>
      <c r="O2228" s="4" t="s">
        <v>83</v>
      </c>
    </row>
    <row r="2229" spans="1:15" ht="14.25" customHeight="1" x14ac:dyDescent="0.25">
      <c r="A2229" s="4" t="s">
        <v>26</v>
      </c>
      <c r="B2229" s="4">
        <v>1128299</v>
      </c>
      <c r="C2229" s="5">
        <v>44209</v>
      </c>
      <c r="D2229" s="37">
        <v>2021</v>
      </c>
      <c r="E2229" s="5" t="str">
        <f>TEXT(Sales[[#This Row],[Invoice Date]],"mmm")</f>
        <v>Jan</v>
      </c>
      <c r="F2229" s="4" t="s">
        <v>31</v>
      </c>
      <c r="G2229" s="4" t="s">
        <v>88</v>
      </c>
      <c r="H2229" s="4" t="s">
        <v>89</v>
      </c>
      <c r="I2229" s="6" t="s">
        <v>22</v>
      </c>
      <c r="J2229" s="7">
        <v>45.000000000000014</v>
      </c>
      <c r="K2229" s="8">
        <v>250</v>
      </c>
      <c r="L2229" s="9">
        <f t="shared" si="34"/>
        <v>11250.000000000004</v>
      </c>
      <c r="M2229" s="9">
        <v>39375.000000000007</v>
      </c>
      <c r="N2229" s="10">
        <v>0.35</v>
      </c>
      <c r="O2229" s="4" t="s">
        <v>83</v>
      </c>
    </row>
    <row r="2230" spans="1:15" ht="14.25" customHeight="1" x14ac:dyDescent="0.25">
      <c r="A2230" s="4" t="s">
        <v>26</v>
      </c>
      <c r="B2230" s="4">
        <v>1128299</v>
      </c>
      <c r="C2230" s="5">
        <v>44209</v>
      </c>
      <c r="D2230" s="37">
        <v>2021</v>
      </c>
      <c r="E2230" s="5" t="str">
        <f>TEXT(Sales[[#This Row],[Invoice Date]],"mmm")</f>
        <v>Jan</v>
      </c>
      <c r="F2230" s="4" t="s">
        <v>31</v>
      </c>
      <c r="G2230" s="4" t="s">
        <v>88</v>
      </c>
      <c r="H2230" s="4" t="s">
        <v>89</v>
      </c>
      <c r="I2230" s="6" t="s">
        <v>23</v>
      </c>
      <c r="J2230" s="7">
        <v>40</v>
      </c>
      <c r="K2230" s="8">
        <v>450</v>
      </c>
      <c r="L2230" s="9">
        <f t="shared" si="34"/>
        <v>18000</v>
      </c>
      <c r="M2230" s="9">
        <v>45000</v>
      </c>
      <c r="N2230" s="10">
        <v>0.25</v>
      </c>
      <c r="O2230" s="4" t="s">
        <v>83</v>
      </c>
    </row>
    <row r="2231" spans="1:15" ht="14.25" customHeight="1" x14ac:dyDescent="0.25">
      <c r="A2231" s="4" t="s">
        <v>26</v>
      </c>
      <c r="B2231" s="4">
        <v>1128299</v>
      </c>
      <c r="C2231" s="5">
        <v>44240</v>
      </c>
      <c r="D2231" s="37">
        <v>2021</v>
      </c>
      <c r="E2231" s="5" t="str">
        <f>TEXT(Sales[[#This Row],[Invoice Date]],"mmm")</f>
        <v>Feb</v>
      </c>
      <c r="F2231" s="4" t="s">
        <v>31</v>
      </c>
      <c r="G2231" s="4" t="s">
        <v>88</v>
      </c>
      <c r="H2231" s="4" t="s">
        <v>89</v>
      </c>
      <c r="I2231" s="6" t="s">
        <v>17</v>
      </c>
      <c r="J2231" s="7">
        <v>29.999999999999993</v>
      </c>
      <c r="K2231" s="8">
        <v>500</v>
      </c>
      <c r="L2231" s="9">
        <f t="shared" si="34"/>
        <v>14999.999999999996</v>
      </c>
      <c r="M2231" s="9">
        <v>59999.999999999993</v>
      </c>
      <c r="N2231" s="10">
        <v>0.4</v>
      </c>
      <c r="O2231" s="4" t="s">
        <v>83</v>
      </c>
    </row>
    <row r="2232" spans="1:15" ht="14.25" customHeight="1" x14ac:dyDescent="0.25">
      <c r="A2232" s="4" t="s">
        <v>26</v>
      </c>
      <c r="B2232" s="4">
        <v>1128299</v>
      </c>
      <c r="C2232" s="5">
        <v>44240</v>
      </c>
      <c r="D2232" s="37">
        <v>2021</v>
      </c>
      <c r="E2232" s="5" t="str">
        <f>TEXT(Sales[[#This Row],[Invoice Date]],"mmm")</f>
        <v>Feb</v>
      </c>
      <c r="F2232" s="4" t="s">
        <v>31</v>
      </c>
      <c r="G2232" s="4" t="s">
        <v>88</v>
      </c>
      <c r="H2232" s="4" t="s">
        <v>89</v>
      </c>
      <c r="I2232" s="6" t="s">
        <v>19</v>
      </c>
      <c r="J2232" s="7">
        <v>40</v>
      </c>
      <c r="K2232" s="8">
        <v>400</v>
      </c>
      <c r="L2232" s="9">
        <f t="shared" si="34"/>
        <v>16000</v>
      </c>
      <c r="M2232" s="9">
        <v>64000</v>
      </c>
      <c r="N2232" s="10">
        <v>0.4</v>
      </c>
      <c r="O2232" s="4" t="s">
        <v>83</v>
      </c>
    </row>
    <row r="2233" spans="1:15" ht="14.25" customHeight="1" x14ac:dyDescent="0.25">
      <c r="A2233" s="4" t="s">
        <v>26</v>
      </c>
      <c r="B2233" s="4">
        <v>1128299</v>
      </c>
      <c r="C2233" s="5">
        <v>44240</v>
      </c>
      <c r="D2233" s="37">
        <v>2021</v>
      </c>
      <c r="E2233" s="5" t="str">
        <f>TEXT(Sales[[#This Row],[Invoice Date]],"mmm")</f>
        <v>Feb</v>
      </c>
      <c r="F2233" s="4" t="s">
        <v>31</v>
      </c>
      <c r="G2233" s="4" t="s">
        <v>88</v>
      </c>
      <c r="H2233" s="4" t="s">
        <v>89</v>
      </c>
      <c r="I2233" s="6" t="s">
        <v>20</v>
      </c>
      <c r="J2233" s="7">
        <v>40</v>
      </c>
      <c r="K2233" s="8">
        <v>400</v>
      </c>
      <c r="L2233" s="9">
        <f t="shared" si="34"/>
        <v>16000</v>
      </c>
      <c r="M2233" s="9">
        <v>56000</v>
      </c>
      <c r="N2233" s="10">
        <v>0.35</v>
      </c>
      <c r="O2233" s="4" t="s">
        <v>83</v>
      </c>
    </row>
    <row r="2234" spans="1:15" ht="14.25" customHeight="1" x14ac:dyDescent="0.25">
      <c r="A2234" s="4" t="s">
        <v>26</v>
      </c>
      <c r="B2234" s="4">
        <v>1128299</v>
      </c>
      <c r="C2234" s="5">
        <v>44240</v>
      </c>
      <c r="D2234" s="37">
        <v>2021</v>
      </c>
      <c r="E2234" s="5" t="str">
        <f>TEXT(Sales[[#This Row],[Invoice Date]],"mmm")</f>
        <v>Feb</v>
      </c>
      <c r="F2234" s="4" t="s">
        <v>48</v>
      </c>
      <c r="G2234" s="4" t="s">
        <v>90</v>
      </c>
      <c r="H2234" s="4" t="s">
        <v>91</v>
      </c>
      <c r="I2234" s="6" t="s">
        <v>21</v>
      </c>
      <c r="J2234" s="7">
        <v>40</v>
      </c>
      <c r="K2234" s="8">
        <v>250</v>
      </c>
      <c r="L2234" s="9">
        <f t="shared" si="34"/>
        <v>10000</v>
      </c>
      <c r="M2234" s="9">
        <v>40000</v>
      </c>
      <c r="N2234" s="10">
        <v>0.4</v>
      </c>
      <c r="O2234" s="4" t="s">
        <v>83</v>
      </c>
    </row>
    <row r="2235" spans="1:15" ht="14.25" customHeight="1" x14ac:dyDescent="0.25">
      <c r="A2235" s="4" t="s">
        <v>26</v>
      </c>
      <c r="B2235" s="4">
        <v>1128299</v>
      </c>
      <c r="C2235" s="5">
        <v>44240</v>
      </c>
      <c r="D2235" s="37">
        <v>2021</v>
      </c>
      <c r="E2235" s="5" t="str">
        <f>TEXT(Sales[[#This Row],[Invoice Date]],"mmm")</f>
        <v>Feb</v>
      </c>
      <c r="F2235" s="4" t="s">
        <v>48</v>
      </c>
      <c r="G2235" s="4" t="s">
        <v>90</v>
      </c>
      <c r="H2235" s="4" t="s">
        <v>91</v>
      </c>
      <c r="I2235" s="6" t="s">
        <v>22</v>
      </c>
      <c r="J2235" s="7">
        <v>45.000000000000014</v>
      </c>
      <c r="K2235" s="8">
        <v>175</v>
      </c>
      <c r="L2235" s="9">
        <f t="shared" si="34"/>
        <v>7875.0000000000027</v>
      </c>
      <c r="M2235" s="9">
        <v>27562.500000000007</v>
      </c>
      <c r="N2235" s="10">
        <v>0.35</v>
      </c>
      <c r="O2235" s="4" t="s">
        <v>83</v>
      </c>
    </row>
    <row r="2236" spans="1:15" ht="14.25" customHeight="1" x14ac:dyDescent="0.25">
      <c r="A2236" s="4" t="s">
        <v>26</v>
      </c>
      <c r="B2236" s="4">
        <v>1128299</v>
      </c>
      <c r="C2236" s="5">
        <v>44240</v>
      </c>
      <c r="D2236" s="37">
        <v>2021</v>
      </c>
      <c r="E2236" s="5" t="str">
        <f>TEXT(Sales[[#This Row],[Invoice Date]],"mmm")</f>
        <v>Feb</v>
      </c>
      <c r="F2236" s="4" t="s">
        <v>48</v>
      </c>
      <c r="G2236" s="4" t="s">
        <v>90</v>
      </c>
      <c r="H2236" s="4" t="s">
        <v>91</v>
      </c>
      <c r="I2236" s="6" t="s">
        <v>23</v>
      </c>
      <c r="J2236" s="7">
        <v>40</v>
      </c>
      <c r="K2236" s="8">
        <v>375</v>
      </c>
      <c r="L2236" s="9">
        <f t="shared" si="34"/>
        <v>15000</v>
      </c>
      <c r="M2236" s="9">
        <v>37500</v>
      </c>
      <c r="N2236" s="10">
        <v>0.25</v>
      </c>
      <c r="O2236" s="4" t="s">
        <v>83</v>
      </c>
    </row>
    <row r="2237" spans="1:15" ht="14.25" customHeight="1" x14ac:dyDescent="0.25">
      <c r="A2237" s="4" t="s">
        <v>26</v>
      </c>
      <c r="B2237" s="4">
        <v>1128299</v>
      </c>
      <c r="C2237" s="5">
        <v>44267</v>
      </c>
      <c r="D2237" s="37">
        <v>2021</v>
      </c>
      <c r="E2237" s="5" t="str">
        <f>TEXT(Sales[[#This Row],[Invoice Date]],"mmm")</f>
        <v>Mar</v>
      </c>
      <c r="F2237" s="4" t="s">
        <v>48</v>
      </c>
      <c r="G2237" s="4" t="s">
        <v>90</v>
      </c>
      <c r="H2237" s="4" t="s">
        <v>91</v>
      </c>
      <c r="I2237" s="6" t="s">
        <v>17</v>
      </c>
      <c r="J2237" s="7">
        <v>40</v>
      </c>
      <c r="K2237" s="8">
        <v>525</v>
      </c>
      <c r="L2237" s="9">
        <f t="shared" si="34"/>
        <v>21000</v>
      </c>
      <c r="M2237" s="9">
        <v>84000</v>
      </c>
      <c r="N2237" s="10">
        <v>0.4</v>
      </c>
      <c r="O2237" s="4" t="s">
        <v>83</v>
      </c>
    </row>
    <row r="2238" spans="1:15" ht="14.25" customHeight="1" x14ac:dyDescent="0.25">
      <c r="A2238" s="4" t="s">
        <v>26</v>
      </c>
      <c r="B2238" s="4">
        <v>1128299</v>
      </c>
      <c r="C2238" s="5">
        <v>44267</v>
      </c>
      <c r="D2238" s="37">
        <v>2021</v>
      </c>
      <c r="E2238" s="5" t="str">
        <f>TEXT(Sales[[#This Row],[Invoice Date]],"mmm")</f>
        <v>Mar</v>
      </c>
      <c r="F2238" s="4" t="s">
        <v>48</v>
      </c>
      <c r="G2238" s="4" t="s">
        <v>90</v>
      </c>
      <c r="H2238" s="4" t="s">
        <v>91</v>
      </c>
      <c r="I2238" s="6" t="s">
        <v>19</v>
      </c>
      <c r="J2238" s="7">
        <v>50</v>
      </c>
      <c r="K2238" s="8">
        <v>375</v>
      </c>
      <c r="L2238" s="9">
        <f t="shared" si="34"/>
        <v>18750</v>
      </c>
      <c r="M2238" s="9">
        <v>75000</v>
      </c>
      <c r="N2238" s="10">
        <v>0.4</v>
      </c>
      <c r="O2238" s="4" t="s">
        <v>83</v>
      </c>
    </row>
    <row r="2239" spans="1:15" ht="14.25" customHeight="1" x14ac:dyDescent="0.25">
      <c r="A2239" s="4" t="s">
        <v>26</v>
      </c>
      <c r="B2239" s="4">
        <v>1128299</v>
      </c>
      <c r="C2239" s="5">
        <v>44267</v>
      </c>
      <c r="D2239" s="37">
        <v>2021</v>
      </c>
      <c r="E2239" s="5" t="str">
        <f>TEXT(Sales[[#This Row],[Invoice Date]],"mmm")</f>
        <v>Mar</v>
      </c>
      <c r="F2239" s="4" t="s">
        <v>48</v>
      </c>
      <c r="G2239" s="4" t="s">
        <v>90</v>
      </c>
      <c r="H2239" s="4" t="s">
        <v>91</v>
      </c>
      <c r="I2239" s="6" t="s">
        <v>20</v>
      </c>
      <c r="J2239" s="7">
        <v>50</v>
      </c>
      <c r="K2239" s="8">
        <v>375</v>
      </c>
      <c r="L2239" s="9">
        <f t="shared" si="34"/>
        <v>18750</v>
      </c>
      <c r="M2239" s="9">
        <v>65625</v>
      </c>
      <c r="N2239" s="10">
        <v>0.35</v>
      </c>
      <c r="O2239" s="4" t="s">
        <v>83</v>
      </c>
    </row>
    <row r="2240" spans="1:15" ht="14.25" customHeight="1" x14ac:dyDescent="0.25">
      <c r="A2240" s="4" t="s">
        <v>26</v>
      </c>
      <c r="B2240" s="4">
        <v>1128299</v>
      </c>
      <c r="C2240" s="5">
        <v>44267</v>
      </c>
      <c r="D2240" s="37">
        <v>2021</v>
      </c>
      <c r="E2240" s="5" t="str">
        <f>TEXT(Sales[[#This Row],[Invoice Date]],"mmm")</f>
        <v>Mar</v>
      </c>
      <c r="F2240" s="4" t="s">
        <v>48</v>
      </c>
      <c r="G2240" s="4" t="s">
        <v>90</v>
      </c>
      <c r="H2240" s="4" t="s">
        <v>91</v>
      </c>
      <c r="I2240" s="6" t="s">
        <v>21</v>
      </c>
      <c r="J2240" s="7">
        <v>50</v>
      </c>
      <c r="K2240" s="8">
        <v>250</v>
      </c>
      <c r="L2240" s="9">
        <f t="shared" si="34"/>
        <v>12500</v>
      </c>
      <c r="M2240" s="9">
        <v>50000</v>
      </c>
      <c r="N2240" s="10">
        <v>0.4</v>
      </c>
      <c r="O2240" s="4" t="s">
        <v>83</v>
      </c>
    </row>
    <row r="2241" spans="1:15" ht="14.25" customHeight="1" x14ac:dyDescent="0.25">
      <c r="A2241" s="4" t="s">
        <v>26</v>
      </c>
      <c r="B2241" s="4">
        <v>1128299</v>
      </c>
      <c r="C2241" s="5">
        <v>44267</v>
      </c>
      <c r="D2241" s="37">
        <v>2021</v>
      </c>
      <c r="E2241" s="5" t="str">
        <f>TEXT(Sales[[#This Row],[Invoice Date]],"mmm")</f>
        <v>Mar</v>
      </c>
      <c r="F2241" s="4" t="s">
        <v>48</v>
      </c>
      <c r="G2241" s="4" t="s">
        <v>90</v>
      </c>
      <c r="H2241" s="4" t="s">
        <v>91</v>
      </c>
      <c r="I2241" s="6" t="s">
        <v>22</v>
      </c>
      <c r="J2241" s="7">
        <v>55.000000000000007</v>
      </c>
      <c r="K2241" s="8">
        <v>150</v>
      </c>
      <c r="L2241" s="9">
        <f t="shared" si="34"/>
        <v>8250.0000000000018</v>
      </c>
      <c r="M2241" s="9">
        <v>28875.000000000004</v>
      </c>
      <c r="N2241" s="10">
        <v>0.35</v>
      </c>
      <c r="O2241" s="4" t="s">
        <v>83</v>
      </c>
    </row>
    <row r="2242" spans="1:15" ht="14.25" customHeight="1" x14ac:dyDescent="0.25">
      <c r="A2242" s="4" t="s">
        <v>26</v>
      </c>
      <c r="B2242" s="4">
        <v>1128299</v>
      </c>
      <c r="C2242" s="5">
        <v>44267</v>
      </c>
      <c r="D2242" s="37">
        <v>2021</v>
      </c>
      <c r="E2242" s="5" t="str">
        <f>TEXT(Sales[[#This Row],[Invoice Date]],"mmm")</f>
        <v>Mar</v>
      </c>
      <c r="F2242" s="4" t="s">
        <v>48</v>
      </c>
      <c r="G2242" s="4" t="s">
        <v>90</v>
      </c>
      <c r="H2242" s="4" t="s">
        <v>91</v>
      </c>
      <c r="I2242" s="6" t="s">
        <v>23</v>
      </c>
      <c r="J2242" s="7">
        <v>50</v>
      </c>
      <c r="K2242" s="8">
        <v>350</v>
      </c>
      <c r="L2242" s="9">
        <f t="shared" si="34"/>
        <v>17500</v>
      </c>
      <c r="M2242" s="9">
        <v>43750</v>
      </c>
      <c r="N2242" s="10">
        <v>0.25</v>
      </c>
      <c r="O2242" s="4" t="s">
        <v>83</v>
      </c>
    </row>
    <row r="2243" spans="1:15" ht="14.25" customHeight="1" x14ac:dyDescent="0.25">
      <c r="A2243" s="4" t="s">
        <v>26</v>
      </c>
      <c r="B2243" s="4">
        <v>1128299</v>
      </c>
      <c r="C2243" s="5">
        <v>44299</v>
      </c>
      <c r="D2243" s="37">
        <v>2021</v>
      </c>
      <c r="E2243" s="5" t="str">
        <f>TEXT(Sales[[#This Row],[Invoice Date]],"mmm")</f>
        <v>Apr</v>
      </c>
      <c r="F2243" s="4" t="s">
        <v>48</v>
      </c>
      <c r="G2243" s="4" t="s">
        <v>90</v>
      </c>
      <c r="H2243" s="4" t="s">
        <v>91</v>
      </c>
      <c r="I2243" s="6" t="s">
        <v>17</v>
      </c>
      <c r="J2243" s="7">
        <v>50</v>
      </c>
      <c r="K2243" s="8">
        <v>525</v>
      </c>
      <c r="L2243" s="9">
        <f t="shared" ref="L2243:L2306" si="35">J2243*K2243</f>
        <v>26250</v>
      </c>
      <c r="M2243" s="9">
        <v>105000</v>
      </c>
      <c r="N2243" s="10">
        <v>0.4</v>
      </c>
      <c r="O2243" s="4" t="s">
        <v>83</v>
      </c>
    </row>
    <row r="2244" spans="1:15" ht="14.25" customHeight="1" x14ac:dyDescent="0.25">
      <c r="A2244" s="4" t="s">
        <v>26</v>
      </c>
      <c r="B2244" s="4">
        <v>1128299</v>
      </c>
      <c r="C2244" s="5">
        <v>44299</v>
      </c>
      <c r="D2244" s="37">
        <v>2021</v>
      </c>
      <c r="E2244" s="5" t="str">
        <f>TEXT(Sales[[#This Row],[Invoice Date]],"mmm")</f>
        <v>Apr</v>
      </c>
      <c r="F2244" s="4" t="s">
        <v>48</v>
      </c>
      <c r="G2244" s="4" t="s">
        <v>90</v>
      </c>
      <c r="H2244" s="4" t="s">
        <v>91</v>
      </c>
      <c r="I2244" s="6" t="s">
        <v>19</v>
      </c>
      <c r="J2244" s="7">
        <v>55.000000000000007</v>
      </c>
      <c r="K2244" s="8">
        <v>325</v>
      </c>
      <c r="L2244" s="9">
        <f t="shared" si="35"/>
        <v>17875.000000000004</v>
      </c>
      <c r="M2244" s="9">
        <v>71500.000000000015</v>
      </c>
      <c r="N2244" s="10">
        <v>0.4</v>
      </c>
      <c r="O2244" s="4" t="s">
        <v>83</v>
      </c>
    </row>
    <row r="2245" spans="1:15" ht="14.25" customHeight="1" x14ac:dyDescent="0.25">
      <c r="A2245" s="4" t="s">
        <v>26</v>
      </c>
      <c r="B2245" s="4">
        <v>1128299</v>
      </c>
      <c r="C2245" s="5">
        <v>44299</v>
      </c>
      <c r="D2245" s="37">
        <v>2021</v>
      </c>
      <c r="E2245" s="5" t="str">
        <f>TEXT(Sales[[#This Row],[Invoice Date]],"mmm")</f>
        <v>Apr</v>
      </c>
      <c r="F2245" s="4" t="s">
        <v>48</v>
      </c>
      <c r="G2245" s="4" t="s">
        <v>90</v>
      </c>
      <c r="H2245" s="4" t="s">
        <v>91</v>
      </c>
      <c r="I2245" s="6" t="s">
        <v>20</v>
      </c>
      <c r="J2245" s="7">
        <v>55.000000000000007</v>
      </c>
      <c r="K2245" s="8">
        <v>375</v>
      </c>
      <c r="L2245" s="9">
        <f t="shared" si="35"/>
        <v>20625.000000000004</v>
      </c>
      <c r="M2245" s="9">
        <v>72187.5</v>
      </c>
      <c r="N2245" s="10">
        <v>0.35</v>
      </c>
      <c r="O2245" s="4" t="s">
        <v>83</v>
      </c>
    </row>
    <row r="2246" spans="1:15" ht="14.25" customHeight="1" x14ac:dyDescent="0.25">
      <c r="A2246" s="4" t="s">
        <v>26</v>
      </c>
      <c r="B2246" s="4">
        <v>1128299</v>
      </c>
      <c r="C2246" s="5">
        <v>44299</v>
      </c>
      <c r="D2246" s="37">
        <v>2021</v>
      </c>
      <c r="E2246" s="5" t="str">
        <f>TEXT(Sales[[#This Row],[Invoice Date]],"mmm")</f>
        <v>Apr</v>
      </c>
      <c r="F2246" s="4" t="s">
        <v>48</v>
      </c>
      <c r="G2246" s="4" t="s">
        <v>90</v>
      </c>
      <c r="H2246" s="4" t="s">
        <v>91</v>
      </c>
      <c r="I2246" s="6" t="s">
        <v>21</v>
      </c>
      <c r="J2246" s="7">
        <v>50</v>
      </c>
      <c r="K2246" s="8">
        <v>275</v>
      </c>
      <c r="L2246" s="9">
        <f t="shared" si="35"/>
        <v>13750</v>
      </c>
      <c r="M2246" s="9">
        <v>55000</v>
      </c>
      <c r="N2246" s="10">
        <v>0.4</v>
      </c>
      <c r="O2246" s="4" t="s">
        <v>83</v>
      </c>
    </row>
    <row r="2247" spans="1:15" ht="14.25" customHeight="1" x14ac:dyDescent="0.25">
      <c r="A2247" s="4" t="s">
        <v>26</v>
      </c>
      <c r="B2247" s="4">
        <v>1128299</v>
      </c>
      <c r="C2247" s="5">
        <v>44299</v>
      </c>
      <c r="D2247" s="37">
        <v>2021</v>
      </c>
      <c r="E2247" s="5" t="str">
        <f>TEXT(Sales[[#This Row],[Invoice Date]],"mmm")</f>
        <v>Apr</v>
      </c>
      <c r="F2247" s="4" t="s">
        <v>48</v>
      </c>
      <c r="G2247" s="4" t="s">
        <v>90</v>
      </c>
      <c r="H2247" s="4" t="s">
        <v>91</v>
      </c>
      <c r="I2247" s="6" t="s">
        <v>22</v>
      </c>
      <c r="J2247" s="7">
        <v>55.000000000000007</v>
      </c>
      <c r="K2247" s="8">
        <v>175</v>
      </c>
      <c r="L2247" s="9">
        <f t="shared" si="35"/>
        <v>9625.0000000000018</v>
      </c>
      <c r="M2247" s="9">
        <v>33687.5</v>
      </c>
      <c r="N2247" s="10">
        <v>0.35</v>
      </c>
      <c r="O2247" s="4" t="s">
        <v>83</v>
      </c>
    </row>
    <row r="2248" spans="1:15" ht="14.25" customHeight="1" x14ac:dyDescent="0.25">
      <c r="A2248" s="4" t="s">
        <v>26</v>
      </c>
      <c r="B2248" s="4">
        <v>1128299</v>
      </c>
      <c r="C2248" s="5">
        <v>44299</v>
      </c>
      <c r="D2248" s="37">
        <v>2021</v>
      </c>
      <c r="E2248" s="5" t="str">
        <f>TEXT(Sales[[#This Row],[Invoice Date]],"mmm")</f>
        <v>Apr</v>
      </c>
      <c r="F2248" s="4" t="s">
        <v>48</v>
      </c>
      <c r="G2248" s="4" t="s">
        <v>90</v>
      </c>
      <c r="H2248" s="4" t="s">
        <v>91</v>
      </c>
      <c r="I2248" s="6" t="s">
        <v>23</v>
      </c>
      <c r="J2248" s="7">
        <v>70</v>
      </c>
      <c r="K2248" s="8">
        <v>350</v>
      </c>
      <c r="L2248" s="9">
        <f t="shared" si="35"/>
        <v>24500</v>
      </c>
      <c r="M2248" s="9">
        <v>61250</v>
      </c>
      <c r="N2248" s="10">
        <v>0.25</v>
      </c>
      <c r="O2248" s="4" t="s">
        <v>83</v>
      </c>
    </row>
    <row r="2249" spans="1:15" ht="14.25" customHeight="1" x14ac:dyDescent="0.25">
      <c r="A2249" s="4" t="s">
        <v>26</v>
      </c>
      <c r="B2249" s="4">
        <v>1128299</v>
      </c>
      <c r="C2249" s="5">
        <v>44330</v>
      </c>
      <c r="D2249" s="37">
        <v>2021</v>
      </c>
      <c r="E2249" s="5" t="str">
        <f>TEXT(Sales[[#This Row],[Invoice Date]],"mmm")</f>
        <v>May</v>
      </c>
      <c r="F2249" s="4" t="s">
        <v>48</v>
      </c>
      <c r="G2249" s="4" t="s">
        <v>90</v>
      </c>
      <c r="H2249" s="4" t="s">
        <v>91</v>
      </c>
      <c r="I2249" s="6" t="s">
        <v>17</v>
      </c>
      <c r="J2249" s="7">
        <v>50</v>
      </c>
      <c r="K2249" s="8">
        <v>550</v>
      </c>
      <c r="L2249" s="9">
        <f t="shared" si="35"/>
        <v>27500</v>
      </c>
      <c r="M2249" s="9">
        <v>110000</v>
      </c>
      <c r="N2249" s="10">
        <v>0.4</v>
      </c>
      <c r="O2249" s="4" t="s">
        <v>83</v>
      </c>
    </row>
    <row r="2250" spans="1:15" ht="14.25" customHeight="1" x14ac:dyDescent="0.25">
      <c r="A2250" s="4" t="s">
        <v>26</v>
      </c>
      <c r="B2250" s="4">
        <v>1128299</v>
      </c>
      <c r="C2250" s="5">
        <v>44330</v>
      </c>
      <c r="D2250" s="37">
        <v>2021</v>
      </c>
      <c r="E2250" s="5" t="str">
        <f>TEXT(Sales[[#This Row],[Invoice Date]],"mmm")</f>
        <v>May</v>
      </c>
      <c r="F2250" s="4" t="s">
        <v>48</v>
      </c>
      <c r="G2250" s="4" t="s">
        <v>90</v>
      </c>
      <c r="H2250" s="4" t="s">
        <v>91</v>
      </c>
      <c r="I2250" s="6" t="s">
        <v>19</v>
      </c>
      <c r="J2250" s="7">
        <v>55.000000000000007</v>
      </c>
      <c r="K2250" s="8">
        <v>400</v>
      </c>
      <c r="L2250" s="9">
        <f t="shared" si="35"/>
        <v>22000.000000000004</v>
      </c>
      <c r="M2250" s="9">
        <v>88000.000000000015</v>
      </c>
      <c r="N2250" s="10">
        <v>0.4</v>
      </c>
      <c r="O2250" s="4" t="s">
        <v>83</v>
      </c>
    </row>
    <row r="2251" spans="1:15" ht="14.25" customHeight="1" x14ac:dyDescent="0.25">
      <c r="A2251" s="4" t="s">
        <v>26</v>
      </c>
      <c r="B2251" s="4">
        <v>1128299</v>
      </c>
      <c r="C2251" s="5">
        <v>44330</v>
      </c>
      <c r="D2251" s="37">
        <v>2021</v>
      </c>
      <c r="E2251" s="5" t="str">
        <f>TEXT(Sales[[#This Row],[Invoice Date]],"mmm")</f>
        <v>May</v>
      </c>
      <c r="F2251" s="4" t="s">
        <v>48</v>
      </c>
      <c r="G2251" s="4" t="s">
        <v>90</v>
      </c>
      <c r="H2251" s="4" t="s">
        <v>91</v>
      </c>
      <c r="I2251" s="6" t="s">
        <v>20</v>
      </c>
      <c r="J2251" s="7">
        <v>55.000000000000007</v>
      </c>
      <c r="K2251" s="8">
        <v>425</v>
      </c>
      <c r="L2251" s="9">
        <f t="shared" si="35"/>
        <v>23375.000000000004</v>
      </c>
      <c r="M2251" s="9">
        <v>81812.5</v>
      </c>
      <c r="N2251" s="10">
        <v>0.35</v>
      </c>
      <c r="O2251" s="4" t="s">
        <v>83</v>
      </c>
    </row>
    <row r="2252" spans="1:15" ht="14.25" customHeight="1" x14ac:dyDescent="0.25">
      <c r="A2252" s="4" t="s">
        <v>26</v>
      </c>
      <c r="B2252" s="4">
        <v>1128299</v>
      </c>
      <c r="C2252" s="5">
        <v>44330</v>
      </c>
      <c r="D2252" s="37">
        <v>2021</v>
      </c>
      <c r="E2252" s="5" t="str">
        <f>TEXT(Sales[[#This Row],[Invoice Date]],"mmm")</f>
        <v>May</v>
      </c>
      <c r="F2252" s="4" t="s">
        <v>48</v>
      </c>
      <c r="G2252" s="4" t="s">
        <v>90</v>
      </c>
      <c r="H2252" s="4" t="s">
        <v>91</v>
      </c>
      <c r="I2252" s="6" t="s">
        <v>21</v>
      </c>
      <c r="J2252" s="7">
        <v>50</v>
      </c>
      <c r="K2252" s="8">
        <v>325</v>
      </c>
      <c r="L2252" s="9">
        <f t="shared" si="35"/>
        <v>16250</v>
      </c>
      <c r="M2252" s="9">
        <v>65000</v>
      </c>
      <c r="N2252" s="10">
        <v>0.4</v>
      </c>
      <c r="O2252" s="4" t="s">
        <v>83</v>
      </c>
    </row>
    <row r="2253" spans="1:15" ht="14.25" customHeight="1" x14ac:dyDescent="0.25">
      <c r="A2253" s="4" t="s">
        <v>26</v>
      </c>
      <c r="B2253" s="4">
        <v>1128299</v>
      </c>
      <c r="C2253" s="5">
        <v>44330</v>
      </c>
      <c r="D2253" s="37">
        <v>2021</v>
      </c>
      <c r="E2253" s="5" t="str">
        <f>TEXT(Sales[[#This Row],[Invoice Date]],"mmm")</f>
        <v>May</v>
      </c>
      <c r="F2253" s="4" t="s">
        <v>48</v>
      </c>
      <c r="G2253" s="4" t="s">
        <v>90</v>
      </c>
      <c r="H2253" s="4" t="s">
        <v>91</v>
      </c>
      <c r="I2253" s="6" t="s">
        <v>22</v>
      </c>
      <c r="J2253" s="7">
        <v>55.000000000000007</v>
      </c>
      <c r="K2253" s="8">
        <v>225</v>
      </c>
      <c r="L2253" s="9">
        <f t="shared" si="35"/>
        <v>12375.000000000002</v>
      </c>
      <c r="M2253" s="9">
        <v>43312.5</v>
      </c>
      <c r="N2253" s="10">
        <v>0.35</v>
      </c>
      <c r="O2253" s="4" t="s">
        <v>83</v>
      </c>
    </row>
    <row r="2254" spans="1:15" ht="14.25" customHeight="1" x14ac:dyDescent="0.25">
      <c r="A2254" s="4" t="s">
        <v>26</v>
      </c>
      <c r="B2254" s="4">
        <v>1128299</v>
      </c>
      <c r="C2254" s="5">
        <v>44330</v>
      </c>
      <c r="D2254" s="37">
        <v>2021</v>
      </c>
      <c r="E2254" s="5" t="str">
        <f>TEXT(Sales[[#This Row],[Invoice Date]],"mmm")</f>
        <v>May</v>
      </c>
      <c r="F2254" s="4" t="s">
        <v>48</v>
      </c>
      <c r="G2254" s="4" t="s">
        <v>90</v>
      </c>
      <c r="H2254" s="4" t="s">
        <v>91</v>
      </c>
      <c r="I2254" s="6" t="s">
        <v>23</v>
      </c>
      <c r="J2254" s="7">
        <v>70</v>
      </c>
      <c r="K2254" s="8">
        <v>400</v>
      </c>
      <c r="L2254" s="9">
        <f t="shared" si="35"/>
        <v>28000</v>
      </c>
      <c r="M2254" s="9">
        <v>70000</v>
      </c>
      <c r="N2254" s="10">
        <v>0.25</v>
      </c>
      <c r="O2254" s="4" t="s">
        <v>83</v>
      </c>
    </row>
    <row r="2255" spans="1:15" ht="14.25" customHeight="1" x14ac:dyDescent="0.25">
      <c r="A2255" s="4" t="s">
        <v>26</v>
      </c>
      <c r="B2255" s="4">
        <v>1128299</v>
      </c>
      <c r="C2255" s="5">
        <v>44360</v>
      </c>
      <c r="D2255" s="37">
        <v>2021</v>
      </c>
      <c r="E2255" s="5" t="str">
        <f>TEXT(Sales[[#This Row],[Invoice Date]],"mmm")</f>
        <v>Jun</v>
      </c>
      <c r="F2255" s="4" t="s">
        <v>48</v>
      </c>
      <c r="G2255" s="4" t="s">
        <v>90</v>
      </c>
      <c r="H2255" s="4" t="s">
        <v>91</v>
      </c>
      <c r="I2255" s="6" t="s">
        <v>17</v>
      </c>
      <c r="J2255" s="7">
        <v>50</v>
      </c>
      <c r="K2255" s="8">
        <v>675</v>
      </c>
      <c r="L2255" s="9">
        <f t="shared" si="35"/>
        <v>33750</v>
      </c>
      <c r="M2255" s="9">
        <v>135000</v>
      </c>
      <c r="N2255" s="10">
        <v>0.4</v>
      </c>
      <c r="O2255" s="4" t="s">
        <v>83</v>
      </c>
    </row>
    <row r="2256" spans="1:15" ht="14.25" customHeight="1" x14ac:dyDescent="0.25">
      <c r="A2256" s="4" t="s">
        <v>26</v>
      </c>
      <c r="B2256" s="4">
        <v>1128299</v>
      </c>
      <c r="C2256" s="5">
        <v>44360</v>
      </c>
      <c r="D2256" s="37">
        <v>2021</v>
      </c>
      <c r="E2256" s="5" t="str">
        <f>TEXT(Sales[[#This Row],[Invoice Date]],"mmm")</f>
        <v>Jun</v>
      </c>
      <c r="F2256" s="4" t="s">
        <v>48</v>
      </c>
      <c r="G2256" s="4" t="s">
        <v>90</v>
      </c>
      <c r="H2256" s="4" t="s">
        <v>91</v>
      </c>
      <c r="I2256" s="6" t="s">
        <v>19</v>
      </c>
      <c r="J2256" s="7">
        <v>55.000000000000007</v>
      </c>
      <c r="K2256" s="8">
        <v>525</v>
      </c>
      <c r="L2256" s="9">
        <f t="shared" si="35"/>
        <v>28875.000000000004</v>
      </c>
      <c r="M2256" s="9">
        <v>115500.00000000003</v>
      </c>
      <c r="N2256" s="10">
        <v>0.4</v>
      </c>
      <c r="O2256" s="4" t="s">
        <v>83</v>
      </c>
    </row>
    <row r="2257" spans="1:15" ht="14.25" customHeight="1" x14ac:dyDescent="0.25">
      <c r="A2257" s="4" t="s">
        <v>26</v>
      </c>
      <c r="B2257" s="4">
        <v>1128299</v>
      </c>
      <c r="C2257" s="5">
        <v>44360</v>
      </c>
      <c r="D2257" s="37">
        <v>2021</v>
      </c>
      <c r="E2257" s="5" t="str">
        <f>TEXT(Sales[[#This Row],[Invoice Date]],"mmm")</f>
        <v>Jun</v>
      </c>
      <c r="F2257" s="4" t="s">
        <v>48</v>
      </c>
      <c r="G2257" s="4" t="s">
        <v>90</v>
      </c>
      <c r="H2257" s="4" t="s">
        <v>91</v>
      </c>
      <c r="I2257" s="6" t="s">
        <v>20</v>
      </c>
      <c r="J2257" s="7">
        <v>55.000000000000007</v>
      </c>
      <c r="K2257" s="8">
        <v>525</v>
      </c>
      <c r="L2257" s="9">
        <f t="shared" si="35"/>
        <v>28875.000000000004</v>
      </c>
      <c r="M2257" s="9">
        <v>101062.50000000001</v>
      </c>
      <c r="N2257" s="10">
        <v>0.35</v>
      </c>
      <c r="O2257" s="4" t="s">
        <v>83</v>
      </c>
    </row>
    <row r="2258" spans="1:15" ht="14.25" customHeight="1" x14ac:dyDescent="0.25">
      <c r="A2258" s="4" t="s">
        <v>26</v>
      </c>
      <c r="B2258" s="4">
        <v>1128299</v>
      </c>
      <c r="C2258" s="5">
        <v>44360</v>
      </c>
      <c r="D2258" s="37">
        <v>2021</v>
      </c>
      <c r="E2258" s="5" t="str">
        <f>TEXT(Sales[[#This Row],[Invoice Date]],"mmm")</f>
        <v>Jun</v>
      </c>
      <c r="F2258" s="4" t="s">
        <v>48</v>
      </c>
      <c r="G2258" s="4" t="s">
        <v>90</v>
      </c>
      <c r="H2258" s="4" t="s">
        <v>91</v>
      </c>
      <c r="I2258" s="6" t="s">
        <v>21</v>
      </c>
      <c r="J2258" s="7">
        <v>50</v>
      </c>
      <c r="K2258" s="8">
        <v>400</v>
      </c>
      <c r="L2258" s="9">
        <f t="shared" si="35"/>
        <v>20000</v>
      </c>
      <c r="M2258" s="9">
        <v>80000</v>
      </c>
      <c r="N2258" s="10">
        <v>0.4</v>
      </c>
      <c r="O2258" s="4" t="s">
        <v>83</v>
      </c>
    </row>
    <row r="2259" spans="1:15" ht="14.25" customHeight="1" x14ac:dyDescent="0.25">
      <c r="A2259" s="4" t="s">
        <v>26</v>
      </c>
      <c r="B2259" s="4">
        <v>1128299</v>
      </c>
      <c r="C2259" s="5">
        <v>44360</v>
      </c>
      <c r="D2259" s="37">
        <v>2021</v>
      </c>
      <c r="E2259" s="5" t="str">
        <f>TEXT(Sales[[#This Row],[Invoice Date]],"mmm")</f>
        <v>Jun</v>
      </c>
      <c r="F2259" s="4" t="s">
        <v>48</v>
      </c>
      <c r="G2259" s="4" t="s">
        <v>90</v>
      </c>
      <c r="H2259" s="4" t="s">
        <v>91</v>
      </c>
      <c r="I2259" s="6" t="s">
        <v>22</v>
      </c>
      <c r="J2259" s="7">
        <v>55.000000000000007</v>
      </c>
      <c r="K2259" s="8">
        <v>275</v>
      </c>
      <c r="L2259" s="9">
        <f t="shared" si="35"/>
        <v>15125.000000000002</v>
      </c>
      <c r="M2259" s="9">
        <v>52937.500000000007</v>
      </c>
      <c r="N2259" s="10">
        <v>0.35</v>
      </c>
      <c r="O2259" s="4" t="s">
        <v>83</v>
      </c>
    </row>
    <row r="2260" spans="1:15" ht="14.25" customHeight="1" x14ac:dyDescent="0.25">
      <c r="A2260" s="4" t="s">
        <v>26</v>
      </c>
      <c r="B2260" s="4">
        <v>1128299</v>
      </c>
      <c r="C2260" s="5">
        <v>44360</v>
      </c>
      <c r="D2260" s="37">
        <v>2021</v>
      </c>
      <c r="E2260" s="5" t="str">
        <f>TEXT(Sales[[#This Row],[Invoice Date]],"mmm")</f>
        <v>Jun</v>
      </c>
      <c r="F2260" s="4" t="s">
        <v>48</v>
      </c>
      <c r="G2260" s="4" t="s">
        <v>90</v>
      </c>
      <c r="H2260" s="4" t="s">
        <v>91</v>
      </c>
      <c r="I2260" s="6" t="s">
        <v>23</v>
      </c>
      <c r="J2260" s="7">
        <v>70</v>
      </c>
      <c r="K2260" s="8">
        <v>575</v>
      </c>
      <c r="L2260" s="9">
        <f t="shared" si="35"/>
        <v>40250</v>
      </c>
      <c r="M2260" s="9">
        <v>100625</v>
      </c>
      <c r="N2260" s="10">
        <v>0.25</v>
      </c>
      <c r="O2260" s="4" t="s">
        <v>83</v>
      </c>
    </row>
    <row r="2261" spans="1:15" ht="14.25" customHeight="1" x14ac:dyDescent="0.25">
      <c r="A2261" s="4" t="s">
        <v>26</v>
      </c>
      <c r="B2261" s="4">
        <v>1128299</v>
      </c>
      <c r="C2261" s="5">
        <v>44389</v>
      </c>
      <c r="D2261" s="37">
        <v>2021</v>
      </c>
      <c r="E2261" s="5" t="str">
        <f>TEXT(Sales[[#This Row],[Invoice Date]],"mmm")</f>
        <v>Jul</v>
      </c>
      <c r="F2261" s="4" t="s">
        <v>48</v>
      </c>
      <c r="G2261" s="4" t="s">
        <v>90</v>
      </c>
      <c r="H2261" s="4" t="s">
        <v>91</v>
      </c>
      <c r="I2261" s="6" t="s">
        <v>17</v>
      </c>
      <c r="J2261" s="7">
        <v>50</v>
      </c>
      <c r="K2261" s="8">
        <v>725</v>
      </c>
      <c r="L2261" s="9">
        <f t="shared" si="35"/>
        <v>36250</v>
      </c>
      <c r="M2261" s="9">
        <v>145000</v>
      </c>
      <c r="N2261" s="10">
        <v>0.4</v>
      </c>
      <c r="O2261" s="4" t="s">
        <v>83</v>
      </c>
    </row>
    <row r="2262" spans="1:15" ht="14.25" customHeight="1" x14ac:dyDescent="0.25">
      <c r="A2262" s="4" t="s">
        <v>26</v>
      </c>
      <c r="B2262" s="4">
        <v>1128299</v>
      </c>
      <c r="C2262" s="5">
        <v>44389</v>
      </c>
      <c r="D2262" s="37">
        <v>2021</v>
      </c>
      <c r="E2262" s="5" t="str">
        <f>TEXT(Sales[[#This Row],[Invoice Date]],"mmm")</f>
        <v>Jul</v>
      </c>
      <c r="F2262" s="4" t="s">
        <v>48</v>
      </c>
      <c r="G2262" s="4" t="s">
        <v>90</v>
      </c>
      <c r="H2262" s="4" t="s">
        <v>91</v>
      </c>
      <c r="I2262" s="6" t="s">
        <v>19</v>
      </c>
      <c r="J2262" s="7">
        <v>55.000000000000007</v>
      </c>
      <c r="K2262" s="8">
        <v>575</v>
      </c>
      <c r="L2262" s="9">
        <f t="shared" si="35"/>
        <v>31625.000000000004</v>
      </c>
      <c r="M2262" s="9">
        <v>126500.00000000003</v>
      </c>
      <c r="N2262" s="10">
        <v>0.4</v>
      </c>
      <c r="O2262" s="4" t="s">
        <v>83</v>
      </c>
    </row>
    <row r="2263" spans="1:15" ht="14.25" customHeight="1" x14ac:dyDescent="0.25">
      <c r="A2263" s="4" t="s">
        <v>26</v>
      </c>
      <c r="B2263" s="4">
        <v>1128299</v>
      </c>
      <c r="C2263" s="5">
        <v>44389</v>
      </c>
      <c r="D2263" s="37">
        <v>2021</v>
      </c>
      <c r="E2263" s="5" t="str">
        <f>TEXT(Sales[[#This Row],[Invoice Date]],"mmm")</f>
        <v>Jul</v>
      </c>
      <c r="F2263" s="4" t="s">
        <v>48</v>
      </c>
      <c r="G2263" s="4" t="s">
        <v>90</v>
      </c>
      <c r="H2263" s="4" t="s">
        <v>91</v>
      </c>
      <c r="I2263" s="6" t="s">
        <v>20</v>
      </c>
      <c r="J2263" s="7">
        <v>55.000000000000007</v>
      </c>
      <c r="K2263" s="8">
        <v>525</v>
      </c>
      <c r="L2263" s="9">
        <f t="shared" si="35"/>
        <v>28875.000000000004</v>
      </c>
      <c r="M2263" s="9">
        <v>101062.50000000001</v>
      </c>
      <c r="N2263" s="10">
        <v>0.35</v>
      </c>
      <c r="O2263" s="4" t="s">
        <v>83</v>
      </c>
    </row>
    <row r="2264" spans="1:15" ht="14.25" customHeight="1" x14ac:dyDescent="0.25">
      <c r="A2264" s="4" t="s">
        <v>26</v>
      </c>
      <c r="B2264" s="4">
        <v>1128299</v>
      </c>
      <c r="C2264" s="5">
        <v>44389</v>
      </c>
      <c r="D2264" s="37">
        <v>2021</v>
      </c>
      <c r="E2264" s="5" t="str">
        <f>TEXT(Sales[[#This Row],[Invoice Date]],"mmm")</f>
        <v>Jul</v>
      </c>
      <c r="F2264" s="4" t="s">
        <v>48</v>
      </c>
      <c r="G2264" s="4" t="s">
        <v>90</v>
      </c>
      <c r="H2264" s="4" t="s">
        <v>91</v>
      </c>
      <c r="I2264" s="6" t="s">
        <v>21</v>
      </c>
      <c r="J2264" s="7">
        <v>50</v>
      </c>
      <c r="K2264" s="8">
        <v>425</v>
      </c>
      <c r="L2264" s="9">
        <f t="shared" si="35"/>
        <v>21250</v>
      </c>
      <c r="M2264" s="9">
        <v>85000</v>
      </c>
      <c r="N2264" s="10">
        <v>0.4</v>
      </c>
      <c r="O2264" s="4" t="s">
        <v>83</v>
      </c>
    </row>
    <row r="2265" spans="1:15" ht="14.25" customHeight="1" x14ac:dyDescent="0.25">
      <c r="A2265" s="4" t="s">
        <v>26</v>
      </c>
      <c r="B2265" s="4">
        <v>1128299</v>
      </c>
      <c r="C2265" s="5">
        <v>44389</v>
      </c>
      <c r="D2265" s="37">
        <v>2021</v>
      </c>
      <c r="E2265" s="5" t="str">
        <f>TEXT(Sales[[#This Row],[Invoice Date]],"mmm")</f>
        <v>Jul</v>
      </c>
      <c r="F2265" s="4" t="s">
        <v>48</v>
      </c>
      <c r="G2265" s="4" t="s">
        <v>90</v>
      </c>
      <c r="H2265" s="4" t="s">
        <v>91</v>
      </c>
      <c r="I2265" s="6" t="s">
        <v>22</v>
      </c>
      <c r="J2265" s="7">
        <v>55.000000000000007</v>
      </c>
      <c r="K2265" s="8">
        <v>475</v>
      </c>
      <c r="L2265" s="9">
        <f t="shared" si="35"/>
        <v>26125.000000000004</v>
      </c>
      <c r="M2265" s="9">
        <v>91437.5</v>
      </c>
      <c r="N2265" s="10">
        <v>0.35</v>
      </c>
      <c r="O2265" s="4" t="s">
        <v>83</v>
      </c>
    </row>
    <row r="2266" spans="1:15" ht="14.25" customHeight="1" x14ac:dyDescent="0.25">
      <c r="A2266" s="4" t="s">
        <v>26</v>
      </c>
      <c r="B2266" s="4">
        <v>1128299</v>
      </c>
      <c r="C2266" s="5">
        <v>44389</v>
      </c>
      <c r="D2266" s="37">
        <v>2021</v>
      </c>
      <c r="E2266" s="5" t="str">
        <f>TEXT(Sales[[#This Row],[Invoice Date]],"mmm")</f>
        <v>Jul</v>
      </c>
      <c r="F2266" s="4" t="s">
        <v>48</v>
      </c>
      <c r="G2266" s="4" t="s">
        <v>90</v>
      </c>
      <c r="H2266" s="4" t="s">
        <v>91</v>
      </c>
      <c r="I2266" s="6" t="s">
        <v>23</v>
      </c>
      <c r="J2266" s="7">
        <v>70</v>
      </c>
      <c r="K2266" s="8">
        <v>475</v>
      </c>
      <c r="L2266" s="9">
        <f t="shared" si="35"/>
        <v>33250</v>
      </c>
      <c r="M2266" s="9">
        <v>83125</v>
      </c>
      <c r="N2266" s="10">
        <v>0.25</v>
      </c>
      <c r="O2266" s="4" t="s">
        <v>83</v>
      </c>
    </row>
    <row r="2267" spans="1:15" ht="14.25" customHeight="1" x14ac:dyDescent="0.25">
      <c r="A2267" s="4" t="s">
        <v>26</v>
      </c>
      <c r="B2267" s="4">
        <v>1128299</v>
      </c>
      <c r="C2267" s="5">
        <v>44421</v>
      </c>
      <c r="D2267" s="37">
        <v>2021</v>
      </c>
      <c r="E2267" s="5" t="str">
        <f>TEXT(Sales[[#This Row],[Invoice Date]],"mmm")</f>
        <v>Aug</v>
      </c>
      <c r="F2267" s="4" t="s">
        <v>48</v>
      </c>
      <c r="G2267" s="4" t="s">
        <v>90</v>
      </c>
      <c r="H2267" s="4" t="s">
        <v>91</v>
      </c>
      <c r="I2267" s="6" t="s">
        <v>17</v>
      </c>
      <c r="J2267" s="7">
        <v>55.000000000000007</v>
      </c>
      <c r="K2267" s="8">
        <v>675</v>
      </c>
      <c r="L2267" s="9">
        <f t="shared" si="35"/>
        <v>37125.000000000007</v>
      </c>
      <c r="M2267" s="9">
        <v>148500.00000000003</v>
      </c>
      <c r="N2267" s="10">
        <v>0.4</v>
      </c>
      <c r="O2267" s="4" t="s">
        <v>83</v>
      </c>
    </row>
    <row r="2268" spans="1:15" ht="14.25" customHeight="1" x14ac:dyDescent="0.25">
      <c r="A2268" s="4" t="s">
        <v>26</v>
      </c>
      <c r="B2268" s="4">
        <v>1128299</v>
      </c>
      <c r="C2268" s="5">
        <v>44421</v>
      </c>
      <c r="D2268" s="37">
        <v>2021</v>
      </c>
      <c r="E2268" s="5" t="str">
        <f>TEXT(Sales[[#This Row],[Invoice Date]],"mmm")</f>
        <v>Aug</v>
      </c>
      <c r="F2268" s="4" t="s">
        <v>48</v>
      </c>
      <c r="G2268" s="4" t="s">
        <v>90</v>
      </c>
      <c r="H2268" s="4" t="s">
        <v>91</v>
      </c>
      <c r="I2268" s="6" t="s">
        <v>19</v>
      </c>
      <c r="J2268" s="7">
        <v>60.000000000000007</v>
      </c>
      <c r="K2268" s="8">
        <v>625</v>
      </c>
      <c r="L2268" s="9">
        <f t="shared" si="35"/>
        <v>37500.000000000007</v>
      </c>
      <c r="M2268" s="9">
        <v>150000.00000000003</v>
      </c>
      <c r="N2268" s="10">
        <v>0.4</v>
      </c>
      <c r="O2268" s="4" t="s">
        <v>83</v>
      </c>
    </row>
    <row r="2269" spans="1:15" ht="14.25" customHeight="1" x14ac:dyDescent="0.25">
      <c r="A2269" s="4" t="s">
        <v>26</v>
      </c>
      <c r="B2269" s="4">
        <v>1128299</v>
      </c>
      <c r="C2269" s="5">
        <v>44421</v>
      </c>
      <c r="D2269" s="37">
        <v>2021</v>
      </c>
      <c r="E2269" s="5" t="str">
        <f>TEXT(Sales[[#This Row],[Invoice Date]],"mmm")</f>
        <v>Aug</v>
      </c>
      <c r="F2269" s="4" t="s">
        <v>48</v>
      </c>
      <c r="G2269" s="4" t="s">
        <v>90</v>
      </c>
      <c r="H2269" s="4" t="s">
        <v>91</v>
      </c>
      <c r="I2269" s="6" t="s">
        <v>20</v>
      </c>
      <c r="J2269" s="7">
        <v>55.000000000000007</v>
      </c>
      <c r="K2269" s="8">
        <v>500</v>
      </c>
      <c r="L2269" s="9">
        <f t="shared" si="35"/>
        <v>27500.000000000004</v>
      </c>
      <c r="M2269" s="9">
        <v>96250.000000000015</v>
      </c>
      <c r="N2269" s="10">
        <v>0.35</v>
      </c>
      <c r="O2269" s="4" t="s">
        <v>83</v>
      </c>
    </row>
    <row r="2270" spans="1:15" ht="14.25" customHeight="1" x14ac:dyDescent="0.25">
      <c r="A2270" s="4" t="s">
        <v>26</v>
      </c>
      <c r="B2270" s="4">
        <v>1128299</v>
      </c>
      <c r="C2270" s="5">
        <v>44421</v>
      </c>
      <c r="D2270" s="37">
        <v>2021</v>
      </c>
      <c r="E2270" s="5" t="str">
        <f>TEXT(Sales[[#This Row],[Invoice Date]],"mmm")</f>
        <v>Aug</v>
      </c>
      <c r="F2270" s="4" t="s">
        <v>48</v>
      </c>
      <c r="G2270" s="4" t="s">
        <v>90</v>
      </c>
      <c r="H2270" s="4" t="s">
        <v>91</v>
      </c>
      <c r="I2270" s="6" t="s">
        <v>21</v>
      </c>
      <c r="J2270" s="7">
        <v>55.000000000000007</v>
      </c>
      <c r="K2270" s="8">
        <v>450</v>
      </c>
      <c r="L2270" s="9">
        <f t="shared" si="35"/>
        <v>24750.000000000004</v>
      </c>
      <c r="M2270" s="9">
        <v>99000.000000000015</v>
      </c>
      <c r="N2270" s="10">
        <v>0.4</v>
      </c>
      <c r="O2270" s="4" t="s">
        <v>83</v>
      </c>
    </row>
    <row r="2271" spans="1:15" ht="14.25" customHeight="1" x14ac:dyDescent="0.25">
      <c r="A2271" s="4" t="s">
        <v>26</v>
      </c>
      <c r="B2271" s="4">
        <v>1128299</v>
      </c>
      <c r="C2271" s="5">
        <v>44421</v>
      </c>
      <c r="D2271" s="37">
        <v>2021</v>
      </c>
      <c r="E2271" s="5" t="str">
        <f>TEXT(Sales[[#This Row],[Invoice Date]],"mmm")</f>
        <v>Aug</v>
      </c>
      <c r="F2271" s="4" t="s">
        <v>48</v>
      </c>
      <c r="G2271" s="4" t="s">
        <v>90</v>
      </c>
      <c r="H2271" s="4" t="s">
        <v>91</v>
      </c>
      <c r="I2271" s="6" t="s">
        <v>22</v>
      </c>
      <c r="J2271" s="7">
        <v>65</v>
      </c>
      <c r="K2271" s="8">
        <v>450</v>
      </c>
      <c r="L2271" s="9">
        <f t="shared" si="35"/>
        <v>29250</v>
      </c>
      <c r="M2271" s="9">
        <v>102375</v>
      </c>
      <c r="N2271" s="10">
        <v>0.35</v>
      </c>
      <c r="O2271" s="4" t="s">
        <v>83</v>
      </c>
    </row>
    <row r="2272" spans="1:15" ht="14.25" customHeight="1" x14ac:dyDescent="0.25">
      <c r="A2272" s="4" t="s">
        <v>26</v>
      </c>
      <c r="B2272" s="4">
        <v>1128299</v>
      </c>
      <c r="C2272" s="5">
        <v>44421</v>
      </c>
      <c r="D2272" s="37">
        <v>2021</v>
      </c>
      <c r="E2272" s="5" t="str">
        <f>TEXT(Sales[[#This Row],[Invoice Date]],"mmm")</f>
        <v>Aug</v>
      </c>
      <c r="F2272" s="4" t="s">
        <v>48</v>
      </c>
      <c r="G2272" s="4" t="s">
        <v>90</v>
      </c>
      <c r="H2272" s="4" t="s">
        <v>91</v>
      </c>
      <c r="I2272" s="6" t="s">
        <v>23</v>
      </c>
      <c r="J2272" s="7">
        <v>70</v>
      </c>
      <c r="K2272" s="8">
        <v>425</v>
      </c>
      <c r="L2272" s="9">
        <f t="shared" si="35"/>
        <v>29750</v>
      </c>
      <c r="M2272" s="9">
        <v>74375</v>
      </c>
      <c r="N2272" s="10">
        <v>0.25</v>
      </c>
      <c r="O2272" s="4" t="s">
        <v>83</v>
      </c>
    </row>
    <row r="2273" spans="1:15" ht="14.25" customHeight="1" x14ac:dyDescent="0.25">
      <c r="A2273" s="4" t="s">
        <v>26</v>
      </c>
      <c r="B2273" s="4">
        <v>1128299</v>
      </c>
      <c r="C2273" s="5">
        <v>44453</v>
      </c>
      <c r="D2273" s="37">
        <v>2021</v>
      </c>
      <c r="E2273" s="5" t="str">
        <f>TEXT(Sales[[#This Row],[Invoice Date]],"mmm")</f>
        <v>Sep</v>
      </c>
      <c r="F2273" s="4" t="s">
        <v>48</v>
      </c>
      <c r="G2273" s="4" t="s">
        <v>90</v>
      </c>
      <c r="H2273" s="4" t="s">
        <v>91</v>
      </c>
      <c r="I2273" s="6" t="s">
        <v>17</v>
      </c>
      <c r="J2273" s="7">
        <v>45.000000000000014</v>
      </c>
      <c r="K2273" s="8">
        <v>600</v>
      </c>
      <c r="L2273" s="9">
        <f t="shared" si="35"/>
        <v>27000.000000000007</v>
      </c>
      <c r="M2273" s="9">
        <v>108000.00000000003</v>
      </c>
      <c r="N2273" s="10">
        <v>0.4</v>
      </c>
      <c r="O2273" s="4" t="s">
        <v>83</v>
      </c>
    </row>
    <row r="2274" spans="1:15" ht="14.25" customHeight="1" x14ac:dyDescent="0.25">
      <c r="A2274" s="4" t="s">
        <v>26</v>
      </c>
      <c r="B2274" s="4">
        <v>1128299</v>
      </c>
      <c r="C2274" s="5">
        <v>44453</v>
      </c>
      <c r="D2274" s="37">
        <v>2021</v>
      </c>
      <c r="E2274" s="5" t="str">
        <f>TEXT(Sales[[#This Row],[Invoice Date]],"mmm")</f>
        <v>Sep</v>
      </c>
      <c r="F2274" s="4" t="s">
        <v>48</v>
      </c>
      <c r="G2274" s="4" t="s">
        <v>90</v>
      </c>
      <c r="H2274" s="4" t="s">
        <v>91</v>
      </c>
      <c r="I2274" s="6" t="s">
        <v>19</v>
      </c>
      <c r="J2274" s="7">
        <v>50.000000000000014</v>
      </c>
      <c r="K2274" s="8">
        <v>600</v>
      </c>
      <c r="L2274" s="9">
        <f t="shared" si="35"/>
        <v>30000.000000000007</v>
      </c>
      <c r="M2274" s="9">
        <v>120000.00000000003</v>
      </c>
      <c r="N2274" s="10">
        <v>0.4</v>
      </c>
      <c r="O2274" s="4" t="s">
        <v>83</v>
      </c>
    </row>
    <row r="2275" spans="1:15" ht="14.25" customHeight="1" x14ac:dyDescent="0.25">
      <c r="A2275" s="4" t="s">
        <v>26</v>
      </c>
      <c r="B2275" s="4">
        <v>1128299</v>
      </c>
      <c r="C2275" s="5">
        <v>44453</v>
      </c>
      <c r="D2275" s="37">
        <v>2021</v>
      </c>
      <c r="E2275" s="5" t="str">
        <f>TEXT(Sales[[#This Row],[Invoice Date]],"mmm")</f>
        <v>Sep</v>
      </c>
      <c r="F2275" s="4" t="s">
        <v>48</v>
      </c>
      <c r="G2275" s="4" t="s">
        <v>90</v>
      </c>
      <c r="H2275" s="4" t="s">
        <v>91</v>
      </c>
      <c r="I2275" s="6" t="s">
        <v>20</v>
      </c>
      <c r="J2275" s="7">
        <v>45.000000000000014</v>
      </c>
      <c r="K2275" s="8">
        <v>450</v>
      </c>
      <c r="L2275" s="9">
        <f t="shared" si="35"/>
        <v>20250.000000000007</v>
      </c>
      <c r="M2275" s="9">
        <v>70875.000000000015</v>
      </c>
      <c r="N2275" s="10">
        <v>0.35</v>
      </c>
      <c r="O2275" s="4" t="s">
        <v>83</v>
      </c>
    </row>
    <row r="2276" spans="1:15" ht="14.25" customHeight="1" x14ac:dyDescent="0.25">
      <c r="A2276" s="4" t="s">
        <v>26</v>
      </c>
      <c r="B2276" s="4">
        <v>1128299</v>
      </c>
      <c r="C2276" s="5">
        <v>44453</v>
      </c>
      <c r="D2276" s="37">
        <v>2021</v>
      </c>
      <c r="E2276" s="5" t="str">
        <f>TEXT(Sales[[#This Row],[Invoice Date]],"mmm")</f>
        <v>Sep</v>
      </c>
      <c r="F2276" s="4" t="s">
        <v>48</v>
      </c>
      <c r="G2276" s="4" t="s">
        <v>90</v>
      </c>
      <c r="H2276" s="4" t="s">
        <v>91</v>
      </c>
      <c r="I2276" s="6" t="s">
        <v>21</v>
      </c>
      <c r="J2276" s="7">
        <v>45.000000000000014</v>
      </c>
      <c r="K2276" s="8">
        <v>400</v>
      </c>
      <c r="L2276" s="9">
        <f t="shared" si="35"/>
        <v>18000.000000000007</v>
      </c>
      <c r="M2276" s="9">
        <v>72000.000000000029</v>
      </c>
      <c r="N2276" s="10">
        <v>0.4</v>
      </c>
      <c r="O2276" s="4" t="s">
        <v>83</v>
      </c>
    </row>
    <row r="2277" spans="1:15" ht="14.25" customHeight="1" x14ac:dyDescent="0.25">
      <c r="A2277" s="4" t="s">
        <v>26</v>
      </c>
      <c r="B2277" s="4">
        <v>1128299</v>
      </c>
      <c r="C2277" s="5">
        <v>44453</v>
      </c>
      <c r="D2277" s="37">
        <v>2021</v>
      </c>
      <c r="E2277" s="5" t="str">
        <f>TEXT(Sales[[#This Row],[Invoice Date]],"mmm")</f>
        <v>Sep</v>
      </c>
      <c r="F2277" s="4" t="s">
        <v>48</v>
      </c>
      <c r="G2277" s="4" t="s">
        <v>90</v>
      </c>
      <c r="H2277" s="4" t="s">
        <v>91</v>
      </c>
      <c r="I2277" s="6" t="s">
        <v>22</v>
      </c>
      <c r="J2277" s="7">
        <v>55.000000000000007</v>
      </c>
      <c r="K2277" s="8">
        <v>400</v>
      </c>
      <c r="L2277" s="9">
        <f t="shared" si="35"/>
        <v>22000.000000000004</v>
      </c>
      <c r="M2277" s="9">
        <v>77000</v>
      </c>
      <c r="N2277" s="10">
        <v>0.35</v>
      </c>
      <c r="O2277" s="4" t="s">
        <v>83</v>
      </c>
    </row>
    <row r="2278" spans="1:15" ht="14.25" customHeight="1" x14ac:dyDescent="0.25">
      <c r="A2278" s="4" t="s">
        <v>26</v>
      </c>
      <c r="B2278" s="4">
        <v>1128299</v>
      </c>
      <c r="C2278" s="5">
        <v>44453</v>
      </c>
      <c r="D2278" s="37">
        <v>2021</v>
      </c>
      <c r="E2278" s="5" t="str">
        <f>TEXT(Sales[[#This Row],[Invoice Date]],"mmm")</f>
        <v>Sep</v>
      </c>
      <c r="F2278" s="4" t="s">
        <v>48</v>
      </c>
      <c r="G2278" s="4" t="s">
        <v>90</v>
      </c>
      <c r="H2278" s="4" t="s">
        <v>91</v>
      </c>
      <c r="I2278" s="6" t="s">
        <v>23</v>
      </c>
      <c r="J2278" s="7">
        <v>60.000000000000007</v>
      </c>
      <c r="K2278" s="8">
        <v>450</v>
      </c>
      <c r="L2278" s="9">
        <f t="shared" si="35"/>
        <v>27000.000000000004</v>
      </c>
      <c r="M2278" s="9">
        <v>67500.000000000015</v>
      </c>
      <c r="N2278" s="10">
        <v>0.25</v>
      </c>
      <c r="O2278" s="4" t="s">
        <v>83</v>
      </c>
    </row>
    <row r="2279" spans="1:15" ht="14.25" customHeight="1" x14ac:dyDescent="0.25">
      <c r="A2279" s="4" t="s">
        <v>26</v>
      </c>
      <c r="B2279" s="4">
        <v>1128299</v>
      </c>
      <c r="C2279" s="5">
        <v>44482</v>
      </c>
      <c r="D2279" s="37">
        <v>2021</v>
      </c>
      <c r="E2279" s="5" t="str">
        <f>TEXT(Sales[[#This Row],[Invoice Date]],"mmm")</f>
        <v>Oct</v>
      </c>
      <c r="F2279" s="4" t="s">
        <v>48</v>
      </c>
      <c r="G2279" s="4" t="s">
        <v>90</v>
      </c>
      <c r="H2279" s="4" t="s">
        <v>91</v>
      </c>
      <c r="I2279" s="6" t="s">
        <v>17</v>
      </c>
      <c r="J2279" s="7">
        <v>45.000000000000014</v>
      </c>
      <c r="K2279" s="8">
        <v>525</v>
      </c>
      <c r="L2279" s="9">
        <f t="shared" si="35"/>
        <v>23625.000000000007</v>
      </c>
      <c r="M2279" s="9">
        <v>94500.000000000044</v>
      </c>
      <c r="N2279" s="10">
        <v>0.4</v>
      </c>
      <c r="O2279" s="4" t="s">
        <v>83</v>
      </c>
    </row>
    <row r="2280" spans="1:15" ht="14.25" customHeight="1" x14ac:dyDescent="0.25">
      <c r="A2280" s="4" t="s">
        <v>26</v>
      </c>
      <c r="B2280" s="4">
        <v>1128299</v>
      </c>
      <c r="C2280" s="5">
        <v>44482</v>
      </c>
      <c r="D2280" s="37">
        <v>2021</v>
      </c>
      <c r="E2280" s="5" t="str">
        <f>TEXT(Sales[[#This Row],[Invoice Date]],"mmm")</f>
        <v>Oct</v>
      </c>
      <c r="F2280" s="4" t="s">
        <v>48</v>
      </c>
      <c r="G2280" s="4" t="s">
        <v>90</v>
      </c>
      <c r="H2280" s="4" t="s">
        <v>91</v>
      </c>
      <c r="I2280" s="6" t="s">
        <v>19</v>
      </c>
      <c r="J2280" s="7">
        <v>50.000000000000014</v>
      </c>
      <c r="K2280" s="8">
        <v>525</v>
      </c>
      <c r="L2280" s="9">
        <f t="shared" si="35"/>
        <v>26250.000000000007</v>
      </c>
      <c r="M2280" s="9">
        <v>105000.00000000003</v>
      </c>
      <c r="N2280" s="10">
        <v>0.4</v>
      </c>
      <c r="O2280" s="4" t="s">
        <v>83</v>
      </c>
    </row>
    <row r="2281" spans="1:15" ht="14.25" customHeight="1" x14ac:dyDescent="0.25">
      <c r="A2281" s="4" t="s">
        <v>26</v>
      </c>
      <c r="B2281" s="4">
        <v>1128299</v>
      </c>
      <c r="C2281" s="5">
        <v>44482</v>
      </c>
      <c r="D2281" s="37">
        <v>2021</v>
      </c>
      <c r="E2281" s="5" t="str">
        <f>TEXT(Sales[[#This Row],[Invoice Date]],"mmm")</f>
        <v>Oct</v>
      </c>
      <c r="F2281" s="4" t="s">
        <v>48</v>
      </c>
      <c r="G2281" s="4" t="s">
        <v>90</v>
      </c>
      <c r="H2281" s="4" t="s">
        <v>91</v>
      </c>
      <c r="I2281" s="6" t="s">
        <v>20</v>
      </c>
      <c r="J2281" s="7">
        <v>45.000000000000014</v>
      </c>
      <c r="K2281" s="8">
        <v>350</v>
      </c>
      <c r="L2281" s="9">
        <f t="shared" si="35"/>
        <v>15750.000000000005</v>
      </c>
      <c r="M2281" s="9">
        <v>55125.000000000015</v>
      </c>
      <c r="N2281" s="10">
        <v>0.35</v>
      </c>
      <c r="O2281" s="4" t="s">
        <v>83</v>
      </c>
    </row>
    <row r="2282" spans="1:15" ht="14.25" customHeight="1" x14ac:dyDescent="0.25">
      <c r="A2282" s="4" t="s">
        <v>26</v>
      </c>
      <c r="B2282" s="4">
        <v>1128299</v>
      </c>
      <c r="C2282" s="5">
        <v>44482</v>
      </c>
      <c r="D2282" s="37">
        <v>2021</v>
      </c>
      <c r="E2282" s="5" t="str">
        <f>TEXT(Sales[[#This Row],[Invoice Date]],"mmm")</f>
        <v>Oct</v>
      </c>
      <c r="F2282" s="4" t="s">
        <v>48</v>
      </c>
      <c r="G2282" s="4" t="s">
        <v>90</v>
      </c>
      <c r="H2282" s="4" t="s">
        <v>91</v>
      </c>
      <c r="I2282" s="6" t="s">
        <v>21</v>
      </c>
      <c r="J2282" s="7">
        <v>45.000000000000014</v>
      </c>
      <c r="K2282" s="8">
        <v>325</v>
      </c>
      <c r="L2282" s="9">
        <f t="shared" si="35"/>
        <v>14625.000000000005</v>
      </c>
      <c r="M2282" s="9">
        <v>58500.000000000029</v>
      </c>
      <c r="N2282" s="10">
        <v>0.4</v>
      </c>
      <c r="O2282" s="4" t="s">
        <v>83</v>
      </c>
    </row>
    <row r="2283" spans="1:15" ht="14.25" customHeight="1" x14ac:dyDescent="0.25">
      <c r="A2283" s="4" t="s">
        <v>26</v>
      </c>
      <c r="B2283" s="4">
        <v>1128299</v>
      </c>
      <c r="C2283" s="5">
        <v>44482</v>
      </c>
      <c r="D2283" s="37">
        <v>2021</v>
      </c>
      <c r="E2283" s="5" t="str">
        <f>TEXT(Sales[[#This Row],[Invoice Date]],"mmm")</f>
        <v>Oct</v>
      </c>
      <c r="F2283" s="4" t="s">
        <v>48</v>
      </c>
      <c r="G2283" s="4" t="s">
        <v>90</v>
      </c>
      <c r="H2283" s="4" t="s">
        <v>91</v>
      </c>
      <c r="I2283" s="6" t="s">
        <v>22</v>
      </c>
      <c r="J2283" s="7">
        <v>55.000000000000007</v>
      </c>
      <c r="K2283" s="8">
        <v>300</v>
      </c>
      <c r="L2283" s="9">
        <f t="shared" si="35"/>
        <v>16500.000000000004</v>
      </c>
      <c r="M2283" s="9">
        <v>57750.000000000007</v>
      </c>
      <c r="N2283" s="10">
        <v>0.35</v>
      </c>
      <c r="O2283" s="4" t="s">
        <v>83</v>
      </c>
    </row>
    <row r="2284" spans="1:15" ht="14.25" customHeight="1" x14ac:dyDescent="0.25">
      <c r="A2284" s="4" t="s">
        <v>26</v>
      </c>
      <c r="B2284" s="4">
        <v>1128299</v>
      </c>
      <c r="C2284" s="5">
        <v>44482</v>
      </c>
      <c r="D2284" s="37">
        <v>2021</v>
      </c>
      <c r="E2284" s="5" t="str">
        <f>TEXT(Sales[[#This Row],[Invoice Date]],"mmm")</f>
        <v>Oct</v>
      </c>
      <c r="F2284" s="4" t="s">
        <v>48</v>
      </c>
      <c r="G2284" s="4" t="s">
        <v>90</v>
      </c>
      <c r="H2284" s="4" t="s">
        <v>91</v>
      </c>
      <c r="I2284" s="6" t="s">
        <v>23</v>
      </c>
      <c r="J2284" s="7">
        <v>70</v>
      </c>
      <c r="K2284" s="8">
        <v>350</v>
      </c>
      <c r="L2284" s="9">
        <f t="shared" si="35"/>
        <v>24500</v>
      </c>
      <c r="M2284" s="9">
        <v>61250</v>
      </c>
      <c r="N2284" s="10">
        <v>0.25</v>
      </c>
      <c r="O2284" s="4" t="s">
        <v>83</v>
      </c>
    </row>
    <row r="2285" spans="1:15" ht="14.25" customHeight="1" x14ac:dyDescent="0.25">
      <c r="A2285" s="4" t="s">
        <v>26</v>
      </c>
      <c r="B2285" s="4">
        <v>1128299</v>
      </c>
      <c r="C2285" s="5">
        <v>44513</v>
      </c>
      <c r="D2285" s="37">
        <v>2021</v>
      </c>
      <c r="E2285" s="5" t="str">
        <f>TEXT(Sales[[#This Row],[Invoice Date]],"mmm")</f>
        <v>Nov</v>
      </c>
      <c r="F2285" s="4" t="s">
        <v>48</v>
      </c>
      <c r="G2285" s="4" t="s">
        <v>90</v>
      </c>
      <c r="H2285" s="4" t="s">
        <v>91</v>
      </c>
      <c r="I2285" s="6" t="s">
        <v>17</v>
      </c>
      <c r="J2285" s="7">
        <v>55.000000000000007</v>
      </c>
      <c r="K2285" s="8">
        <v>525</v>
      </c>
      <c r="L2285" s="9">
        <f t="shared" si="35"/>
        <v>28875.000000000004</v>
      </c>
      <c r="M2285" s="9">
        <v>115500.00000000003</v>
      </c>
      <c r="N2285" s="10">
        <v>0.4</v>
      </c>
      <c r="O2285" s="4" t="s">
        <v>83</v>
      </c>
    </row>
    <row r="2286" spans="1:15" ht="14.25" customHeight="1" x14ac:dyDescent="0.25">
      <c r="A2286" s="4" t="s">
        <v>26</v>
      </c>
      <c r="B2286" s="4">
        <v>1128299</v>
      </c>
      <c r="C2286" s="5">
        <v>44513</v>
      </c>
      <c r="D2286" s="37">
        <v>2021</v>
      </c>
      <c r="E2286" s="5" t="str">
        <f>TEXT(Sales[[#This Row],[Invoice Date]],"mmm")</f>
        <v>Nov</v>
      </c>
      <c r="F2286" s="4" t="s">
        <v>48</v>
      </c>
      <c r="G2286" s="4" t="s">
        <v>90</v>
      </c>
      <c r="H2286" s="4" t="s">
        <v>91</v>
      </c>
      <c r="I2286" s="6" t="s">
        <v>19</v>
      </c>
      <c r="J2286" s="7">
        <v>60.000000000000007</v>
      </c>
      <c r="K2286" s="8">
        <v>575</v>
      </c>
      <c r="L2286" s="9">
        <f t="shared" si="35"/>
        <v>34500.000000000007</v>
      </c>
      <c r="M2286" s="9">
        <v>138000.00000000003</v>
      </c>
      <c r="N2286" s="10">
        <v>0.4</v>
      </c>
      <c r="O2286" s="4" t="s">
        <v>83</v>
      </c>
    </row>
    <row r="2287" spans="1:15" ht="14.25" customHeight="1" x14ac:dyDescent="0.25">
      <c r="A2287" s="4" t="s">
        <v>26</v>
      </c>
      <c r="B2287" s="4">
        <v>1128299</v>
      </c>
      <c r="C2287" s="5">
        <v>44513</v>
      </c>
      <c r="D2287" s="37">
        <v>2021</v>
      </c>
      <c r="E2287" s="5" t="str">
        <f>TEXT(Sales[[#This Row],[Invoice Date]],"mmm")</f>
        <v>Nov</v>
      </c>
      <c r="F2287" s="4" t="s">
        <v>48</v>
      </c>
      <c r="G2287" s="4" t="s">
        <v>90</v>
      </c>
      <c r="H2287" s="4" t="s">
        <v>91</v>
      </c>
      <c r="I2287" s="6" t="s">
        <v>20</v>
      </c>
      <c r="J2287" s="7">
        <v>55.000000000000007</v>
      </c>
      <c r="K2287" s="8">
        <v>425</v>
      </c>
      <c r="L2287" s="9">
        <f t="shared" si="35"/>
        <v>23375.000000000004</v>
      </c>
      <c r="M2287" s="9">
        <v>81812.5</v>
      </c>
      <c r="N2287" s="10">
        <v>0.35</v>
      </c>
      <c r="O2287" s="4" t="s">
        <v>83</v>
      </c>
    </row>
    <row r="2288" spans="1:15" ht="14.25" customHeight="1" x14ac:dyDescent="0.25">
      <c r="A2288" s="4" t="s">
        <v>26</v>
      </c>
      <c r="B2288" s="4">
        <v>1128299</v>
      </c>
      <c r="C2288" s="5">
        <v>44513</v>
      </c>
      <c r="D2288" s="37">
        <v>2021</v>
      </c>
      <c r="E2288" s="5" t="str">
        <f>TEXT(Sales[[#This Row],[Invoice Date]],"mmm")</f>
        <v>Nov</v>
      </c>
      <c r="F2288" s="4" t="s">
        <v>48</v>
      </c>
      <c r="G2288" s="4" t="s">
        <v>90</v>
      </c>
      <c r="H2288" s="4" t="s">
        <v>91</v>
      </c>
      <c r="I2288" s="6" t="s">
        <v>21</v>
      </c>
      <c r="J2288" s="7">
        <v>55.000000000000007</v>
      </c>
      <c r="K2288" s="8">
        <v>400</v>
      </c>
      <c r="L2288" s="9">
        <f t="shared" si="35"/>
        <v>22000.000000000004</v>
      </c>
      <c r="M2288" s="9">
        <v>88000.000000000015</v>
      </c>
      <c r="N2288" s="10">
        <v>0.4</v>
      </c>
      <c r="O2288" s="4" t="s">
        <v>83</v>
      </c>
    </row>
    <row r="2289" spans="1:15" ht="14.25" customHeight="1" x14ac:dyDescent="0.25">
      <c r="A2289" s="4" t="s">
        <v>26</v>
      </c>
      <c r="B2289" s="4">
        <v>1128299</v>
      </c>
      <c r="C2289" s="5">
        <v>44513</v>
      </c>
      <c r="D2289" s="37">
        <v>2021</v>
      </c>
      <c r="E2289" s="5" t="str">
        <f>TEXT(Sales[[#This Row],[Invoice Date]],"mmm")</f>
        <v>Nov</v>
      </c>
      <c r="F2289" s="4" t="s">
        <v>48</v>
      </c>
      <c r="G2289" s="4" t="s">
        <v>90</v>
      </c>
      <c r="H2289" s="4" t="s">
        <v>91</v>
      </c>
      <c r="I2289" s="6" t="s">
        <v>22</v>
      </c>
      <c r="J2289" s="7">
        <v>65</v>
      </c>
      <c r="K2289" s="8">
        <v>350</v>
      </c>
      <c r="L2289" s="9">
        <f t="shared" si="35"/>
        <v>22750</v>
      </c>
      <c r="M2289" s="9">
        <v>79625</v>
      </c>
      <c r="N2289" s="10">
        <v>0.35</v>
      </c>
      <c r="O2289" s="4" t="s">
        <v>83</v>
      </c>
    </row>
    <row r="2290" spans="1:15" ht="14.25" customHeight="1" x14ac:dyDescent="0.25">
      <c r="A2290" s="4" t="s">
        <v>26</v>
      </c>
      <c r="B2290" s="4">
        <v>1128299</v>
      </c>
      <c r="C2290" s="5">
        <v>44513</v>
      </c>
      <c r="D2290" s="37">
        <v>2021</v>
      </c>
      <c r="E2290" s="5" t="str">
        <f>TEXT(Sales[[#This Row],[Invoice Date]],"mmm")</f>
        <v>Nov</v>
      </c>
      <c r="F2290" s="4" t="s">
        <v>48</v>
      </c>
      <c r="G2290" s="4" t="s">
        <v>90</v>
      </c>
      <c r="H2290" s="4" t="s">
        <v>91</v>
      </c>
      <c r="I2290" s="6" t="s">
        <v>23</v>
      </c>
      <c r="J2290" s="7">
        <v>70</v>
      </c>
      <c r="K2290" s="8">
        <v>475</v>
      </c>
      <c r="L2290" s="9">
        <f t="shared" si="35"/>
        <v>33250</v>
      </c>
      <c r="M2290" s="9">
        <v>83125</v>
      </c>
      <c r="N2290" s="10">
        <v>0.25</v>
      </c>
      <c r="O2290" s="4" t="s">
        <v>83</v>
      </c>
    </row>
    <row r="2291" spans="1:15" ht="14.25" customHeight="1" x14ac:dyDescent="0.25">
      <c r="A2291" s="4" t="s">
        <v>26</v>
      </c>
      <c r="B2291" s="4">
        <v>1128299</v>
      </c>
      <c r="C2291" s="5">
        <v>44542</v>
      </c>
      <c r="D2291" s="37">
        <v>2021</v>
      </c>
      <c r="E2291" s="5" t="str">
        <f>TEXT(Sales[[#This Row],[Invoice Date]],"mmm")</f>
        <v>Dec</v>
      </c>
      <c r="F2291" s="4" t="s">
        <v>48</v>
      </c>
      <c r="G2291" s="4" t="s">
        <v>90</v>
      </c>
      <c r="H2291" s="4" t="s">
        <v>91</v>
      </c>
      <c r="I2291" s="6" t="s">
        <v>17</v>
      </c>
      <c r="J2291" s="7">
        <v>55.000000000000007</v>
      </c>
      <c r="K2291" s="8">
        <v>675</v>
      </c>
      <c r="L2291" s="9">
        <f t="shared" si="35"/>
        <v>37125.000000000007</v>
      </c>
      <c r="M2291" s="9">
        <v>148500.00000000003</v>
      </c>
      <c r="N2291" s="10">
        <v>0.4</v>
      </c>
      <c r="O2291" s="4" t="s">
        <v>83</v>
      </c>
    </row>
    <row r="2292" spans="1:15" ht="14.25" customHeight="1" x14ac:dyDescent="0.25">
      <c r="A2292" s="4" t="s">
        <v>26</v>
      </c>
      <c r="B2292" s="4">
        <v>1128299</v>
      </c>
      <c r="C2292" s="5">
        <v>44542</v>
      </c>
      <c r="D2292" s="37">
        <v>2021</v>
      </c>
      <c r="E2292" s="5" t="str">
        <f>TEXT(Sales[[#This Row],[Invoice Date]],"mmm")</f>
        <v>Dec</v>
      </c>
      <c r="F2292" s="4" t="s">
        <v>48</v>
      </c>
      <c r="G2292" s="4" t="s">
        <v>90</v>
      </c>
      <c r="H2292" s="4" t="s">
        <v>91</v>
      </c>
      <c r="I2292" s="6" t="s">
        <v>19</v>
      </c>
      <c r="J2292" s="7">
        <v>60.000000000000007</v>
      </c>
      <c r="K2292" s="8">
        <v>675</v>
      </c>
      <c r="L2292" s="9">
        <f t="shared" si="35"/>
        <v>40500.000000000007</v>
      </c>
      <c r="M2292" s="9">
        <v>162000.00000000003</v>
      </c>
      <c r="N2292" s="10">
        <v>0.4</v>
      </c>
      <c r="O2292" s="4" t="s">
        <v>83</v>
      </c>
    </row>
    <row r="2293" spans="1:15" ht="14.25" customHeight="1" x14ac:dyDescent="0.25">
      <c r="A2293" s="4" t="s">
        <v>14</v>
      </c>
      <c r="B2293" s="4">
        <v>1128299</v>
      </c>
      <c r="C2293" s="5">
        <v>44542</v>
      </c>
      <c r="D2293" s="37">
        <v>2021</v>
      </c>
      <c r="E2293" s="5" t="str">
        <f>TEXT(Sales[[#This Row],[Invoice Date]],"mmm")</f>
        <v>Dec</v>
      </c>
      <c r="F2293" s="4" t="s">
        <v>48</v>
      </c>
      <c r="G2293" s="4" t="s">
        <v>90</v>
      </c>
      <c r="H2293" s="4" t="s">
        <v>91</v>
      </c>
      <c r="I2293" s="6" t="s">
        <v>20</v>
      </c>
      <c r="J2293" s="7">
        <v>55.000000000000007</v>
      </c>
      <c r="K2293" s="8">
        <v>475</v>
      </c>
      <c r="L2293" s="9">
        <f t="shared" si="35"/>
        <v>26125.000000000004</v>
      </c>
      <c r="M2293" s="9">
        <v>91437.5</v>
      </c>
      <c r="N2293" s="10">
        <v>0.35</v>
      </c>
      <c r="O2293" s="4" t="s">
        <v>83</v>
      </c>
    </row>
    <row r="2294" spans="1:15" ht="14.25" customHeight="1" x14ac:dyDescent="0.25">
      <c r="A2294" s="4" t="s">
        <v>14</v>
      </c>
      <c r="B2294" s="4">
        <v>1128299</v>
      </c>
      <c r="C2294" s="5">
        <v>44542</v>
      </c>
      <c r="D2294" s="37">
        <v>2021</v>
      </c>
      <c r="E2294" s="5" t="str">
        <f>TEXT(Sales[[#This Row],[Invoice Date]],"mmm")</f>
        <v>Dec</v>
      </c>
      <c r="F2294" s="4" t="s">
        <v>48</v>
      </c>
      <c r="G2294" s="4" t="s">
        <v>90</v>
      </c>
      <c r="H2294" s="4" t="s">
        <v>91</v>
      </c>
      <c r="I2294" s="6" t="s">
        <v>21</v>
      </c>
      <c r="J2294" s="7">
        <v>55.000000000000007</v>
      </c>
      <c r="K2294" s="8">
        <v>475</v>
      </c>
      <c r="L2294" s="9">
        <f t="shared" si="35"/>
        <v>26125.000000000004</v>
      </c>
      <c r="M2294" s="9">
        <v>104500.00000000001</v>
      </c>
      <c r="N2294" s="10">
        <v>0.4</v>
      </c>
      <c r="O2294" s="4" t="s">
        <v>83</v>
      </c>
    </row>
    <row r="2295" spans="1:15" ht="14.25" customHeight="1" x14ac:dyDescent="0.25">
      <c r="A2295" s="4" t="s">
        <v>14</v>
      </c>
      <c r="B2295" s="4">
        <v>1128299</v>
      </c>
      <c r="C2295" s="5">
        <v>44542</v>
      </c>
      <c r="D2295" s="37">
        <v>2021</v>
      </c>
      <c r="E2295" s="5" t="str">
        <f>TEXT(Sales[[#This Row],[Invoice Date]],"mmm")</f>
        <v>Dec</v>
      </c>
      <c r="F2295" s="4" t="s">
        <v>48</v>
      </c>
      <c r="G2295" s="4" t="s">
        <v>90</v>
      </c>
      <c r="H2295" s="4" t="s">
        <v>91</v>
      </c>
      <c r="I2295" s="6" t="s">
        <v>22</v>
      </c>
      <c r="J2295" s="7">
        <v>65</v>
      </c>
      <c r="K2295" s="8">
        <v>400</v>
      </c>
      <c r="L2295" s="9">
        <f t="shared" si="35"/>
        <v>26000</v>
      </c>
      <c r="M2295" s="9">
        <v>91000</v>
      </c>
      <c r="N2295" s="10">
        <v>0.35</v>
      </c>
      <c r="O2295" s="4" t="s">
        <v>83</v>
      </c>
    </row>
    <row r="2296" spans="1:15" ht="14.25" customHeight="1" x14ac:dyDescent="0.25">
      <c r="A2296" s="4" t="s">
        <v>14</v>
      </c>
      <c r="B2296" s="4">
        <v>1128299</v>
      </c>
      <c r="C2296" s="5">
        <v>44542</v>
      </c>
      <c r="D2296" s="37">
        <v>2021</v>
      </c>
      <c r="E2296" s="5" t="str">
        <f>TEXT(Sales[[#This Row],[Invoice Date]],"mmm")</f>
        <v>Dec</v>
      </c>
      <c r="F2296" s="4" t="s">
        <v>48</v>
      </c>
      <c r="G2296" s="4" t="s">
        <v>90</v>
      </c>
      <c r="H2296" s="4" t="s">
        <v>91</v>
      </c>
      <c r="I2296" s="6" t="s">
        <v>23</v>
      </c>
      <c r="J2296" s="7">
        <v>70</v>
      </c>
      <c r="K2296" s="8">
        <v>500</v>
      </c>
      <c r="L2296" s="9">
        <f t="shared" si="35"/>
        <v>35000</v>
      </c>
      <c r="M2296" s="9">
        <v>87500</v>
      </c>
      <c r="N2296" s="10">
        <v>0.25</v>
      </c>
      <c r="O2296" s="4" t="s">
        <v>83</v>
      </c>
    </row>
    <row r="2297" spans="1:15" ht="14.25" customHeight="1" x14ac:dyDescent="0.25">
      <c r="A2297" s="4" t="s">
        <v>14</v>
      </c>
      <c r="B2297" s="4">
        <v>1185732</v>
      </c>
      <c r="C2297" s="5">
        <v>44205</v>
      </c>
      <c r="D2297" s="37">
        <v>2021</v>
      </c>
      <c r="E2297" s="5" t="str">
        <f>TEXT(Sales[[#This Row],[Invoice Date]],"mmm")</f>
        <v>Jan</v>
      </c>
      <c r="F2297" s="4" t="s">
        <v>48</v>
      </c>
      <c r="G2297" s="4" t="s">
        <v>90</v>
      </c>
      <c r="H2297" s="4" t="s">
        <v>91</v>
      </c>
      <c r="I2297" s="6" t="s">
        <v>17</v>
      </c>
      <c r="J2297" s="7">
        <v>40</v>
      </c>
      <c r="K2297" s="8">
        <v>1025</v>
      </c>
      <c r="L2297" s="9">
        <f t="shared" si="35"/>
        <v>41000</v>
      </c>
      <c r="M2297" s="9">
        <v>184500</v>
      </c>
      <c r="N2297" s="10">
        <v>0.45</v>
      </c>
      <c r="O2297" s="4" t="s">
        <v>83</v>
      </c>
    </row>
    <row r="2298" spans="1:15" ht="14.25" customHeight="1" x14ac:dyDescent="0.25">
      <c r="A2298" s="4" t="s">
        <v>14</v>
      </c>
      <c r="B2298" s="4">
        <v>1185732</v>
      </c>
      <c r="C2298" s="5">
        <v>44205</v>
      </c>
      <c r="D2298" s="37">
        <v>2021</v>
      </c>
      <c r="E2298" s="5" t="str">
        <f>TEXT(Sales[[#This Row],[Invoice Date]],"mmm")</f>
        <v>Jan</v>
      </c>
      <c r="F2298" s="4" t="s">
        <v>48</v>
      </c>
      <c r="G2298" s="4" t="s">
        <v>90</v>
      </c>
      <c r="H2298" s="4" t="s">
        <v>91</v>
      </c>
      <c r="I2298" s="6" t="s">
        <v>19</v>
      </c>
      <c r="J2298" s="7">
        <v>40</v>
      </c>
      <c r="K2298" s="8">
        <v>825</v>
      </c>
      <c r="L2298" s="9">
        <f t="shared" si="35"/>
        <v>33000</v>
      </c>
      <c r="M2298" s="9">
        <v>115499.99999999999</v>
      </c>
      <c r="N2298" s="10">
        <v>0.35</v>
      </c>
      <c r="O2298" s="4" t="s">
        <v>83</v>
      </c>
    </row>
    <row r="2299" spans="1:15" ht="14.25" customHeight="1" x14ac:dyDescent="0.25">
      <c r="A2299" s="4" t="s">
        <v>14</v>
      </c>
      <c r="B2299" s="4">
        <v>1185732</v>
      </c>
      <c r="C2299" s="5">
        <v>44205</v>
      </c>
      <c r="D2299" s="37">
        <v>2021</v>
      </c>
      <c r="E2299" s="5" t="str">
        <f>TEXT(Sales[[#This Row],[Invoice Date]],"mmm")</f>
        <v>Jan</v>
      </c>
      <c r="F2299" s="4" t="s">
        <v>48</v>
      </c>
      <c r="G2299" s="4" t="s">
        <v>90</v>
      </c>
      <c r="H2299" s="4" t="s">
        <v>91</v>
      </c>
      <c r="I2299" s="6" t="s">
        <v>20</v>
      </c>
      <c r="J2299" s="7">
        <v>30.000000000000004</v>
      </c>
      <c r="K2299" s="8">
        <v>825</v>
      </c>
      <c r="L2299" s="9">
        <f t="shared" si="35"/>
        <v>24750.000000000004</v>
      </c>
      <c r="M2299" s="9">
        <v>61875.000000000007</v>
      </c>
      <c r="N2299" s="10">
        <v>0.25</v>
      </c>
      <c r="O2299" s="4" t="s">
        <v>83</v>
      </c>
    </row>
    <row r="2300" spans="1:15" ht="14.25" customHeight="1" x14ac:dyDescent="0.25">
      <c r="A2300" s="4" t="s">
        <v>14</v>
      </c>
      <c r="B2300" s="4">
        <v>1185732</v>
      </c>
      <c r="C2300" s="5">
        <v>44205</v>
      </c>
      <c r="D2300" s="37">
        <v>2021</v>
      </c>
      <c r="E2300" s="5" t="str">
        <f>TEXT(Sales[[#This Row],[Invoice Date]],"mmm")</f>
        <v>Jan</v>
      </c>
      <c r="F2300" s="4" t="s">
        <v>48</v>
      </c>
      <c r="G2300" s="4" t="s">
        <v>90</v>
      </c>
      <c r="H2300" s="4" t="s">
        <v>91</v>
      </c>
      <c r="I2300" s="6" t="s">
        <v>21</v>
      </c>
      <c r="J2300" s="7">
        <v>35</v>
      </c>
      <c r="K2300" s="8">
        <v>675</v>
      </c>
      <c r="L2300" s="9">
        <f t="shared" si="35"/>
        <v>23625</v>
      </c>
      <c r="M2300" s="9">
        <v>70875</v>
      </c>
      <c r="N2300" s="10">
        <v>0.3</v>
      </c>
      <c r="O2300" s="4" t="s">
        <v>83</v>
      </c>
    </row>
    <row r="2301" spans="1:15" ht="14.25" customHeight="1" x14ac:dyDescent="0.25">
      <c r="A2301" s="4" t="s">
        <v>14</v>
      </c>
      <c r="B2301" s="4">
        <v>1185732</v>
      </c>
      <c r="C2301" s="5">
        <v>44205</v>
      </c>
      <c r="D2301" s="37">
        <v>2021</v>
      </c>
      <c r="E2301" s="5" t="str">
        <f>TEXT(Sales[[#This Row],[Invoice Date]],"mmm")</f>
        <v>Jan</v>
      </c>
      <c r="F2301" s="4" t="s">
        <v>48</v>
      </c>
      <c r="G2301" s="4" t="s">
        <v>90</v>
      </c>
      <c r="H2301" s="4" t="s">
        <v>91</v>
      </c>
      <c r="I2301" s="6" t="s">
        <v>22</v>
      </c>
      <c r="J2301" s="7">
        <v>50</v>
      </c>
      <c r="K2301" s="8">
        <v>725</v>
      </c>
      <c r="L2301" s="9">
        <f t="shared" si="35"/>
        <v>36250</v>
      </c>
      <c r="M2301" s="9">
        <v>126874.99999999999</v>
      </c>
      <c r="N2301" s="10">
        <v>0.35</v>
      </c>
      <c r="O2301" s="4" t="s">
        <v>83</v>
      </c>
    </row>
    <row r="2302" spans="1:15" ht="14.25" customHeight="1" x14ac:dyDescent="0.25">
      <c r="A2302" s="4" t="s">
        <v>14</v>
      </c>
      <c r="B2302" s="4">
        <v>1185732</v>
      </c>
      <c r="C2302" s="5">
        <v>44205</v>
      </c>
      <c r="D2302" s="37">
        <v>2021</v>
      </c>
      <c r="E2302" s="5" t="str">
        <f>TEXT(Sales[[#This Row],[Invoice Date]],"mmm")</f>
        <v>Jan</v>
      </c>
      <c r="F2302" s="4" t="s">
        <v>48</v>
      </c>
      <c r="G2302" s="4" t="s">
        <v>90</v>
      </c>
      <c r="H2302" s="4" t="s">
        <v>91</v>
      </c>
      <c r="I2302" s="6" t="s">
        <v>23</v>
      </c>
      <c r="J2302" s="7">
        <v>40</v>
      </c>
      <c r="K2302" s="8">
        <v>825</v>
      </c>
      <c r="L2302" s="9">
        <f t="shared" si="35"/>
        <v>33000</v>
      </c>
      <c r="M2302" s="9">
        <v>165000</v>
      </c>
      <c r="N2302" s="10">
        <v>0.5</v>
      </c>
      <c r="O2302" s="4" t="s">
        <v>83</v>
      </c>
    </row>
    <row r="2303" spans="1:15" ht="14.25" customHeight="1" x14ac:dyDescent="0.25">
      <c r="A2303" s="4" t="s">
        <v>14</v>
      </c>
      <c r="B2303" s="4">
        <v>1185732</v>
      </c>
      <c r="C2303" s="5">
        <v>44234</v>
      </c>
      <c r="D2303" s="37">
        <v>2021</v>
      </c>
      <c r="E2303" s="5" t="str">
        <f>TEXT(Sales[[#This Row],[Invoice Date]],"mmm")</f>
        <v>Feb</v>
      </c>
      <c r="F2303" s="4" t="s">
        <v>48</v>
      </c>
      <c r="G2303" s="4" t="s">
        <v>90</v>
      </c>
      <c r="H2303" s="4" t="s">
        <v>91</v>
      </c>
      <c r="I2303" s="6" t="s">
        <v>17</v>
      </c>
      <c r="J2303" s="7">
        <v>40</v>
      </c>
      <c r="K2303" s="8">
        <v>1075</v>
      </c>
      <c r="L2303" s="9">
        <f t="shared" si="35"/>
        <v>43000</v>
      </c>
      <c r="M2303" s="9">
        <v>193500</v>
      </c>
      <c r="N2303" s="10">
        <v>0.45</v>
      </c>
      <c r="O2303" s="4" t="s">
        <v>83</v>
      </c>
    </row>
    <row r="2304" spans="1:15" ht="14.25" customHeight="1" x14ac:dyDescent="0.25">
      <c r="A2304" s="4" t="s">
        <v>14</v>
      </c>
      <c r="B2304" s="4">
        <v>1185732</v>
      </c>
      <c r="C2304" s="5">
        <v>44234</v>
      </c>
      <c r="D2304" s="37">
        <v>2021</v>
      </c>
      <c r="E2304" s="5" t="str">
        <f>TEXT(Sales[[#This Row],[Invoice Date]],"mmm")</f>
        <v>Feb</v>
      </c>
      <c r="F2304" s="4" t="s">
        <v>48</v>
      </c>
      <c r="G2304" s="4" t="s">
        <v>90</v>
      </c>
      <c r="H2304" s="4" t="s">
        <v>91</v>
      </c>
      <c r="I2304" s="6" t="s">
        <v>19</v>
      </c>
      <c r="J2304" s="7">
        <v>40</v>
      </c>
      <c r="K2304" s="8">
        <v>725</v>
      </c>
      <c r="L2304" s="9">
        <f t="shared" si="35"/>
        <v>29000</v>
      </c>
      <c r="M2304" s="9">
        <v>101500</v>
      </c>
      <c r="N2304" s="10">
        <v>0.35</v>
      </c>
      <c r="O2304" s="4" t="s">
        <v>83</v>
      </c>
    </row>
    <row r="2305" spans="1:15" ht="14.25" customHeight="1" x14ac:dyDescent="0.25">
      <c r="A2305" s="4" t="s">
        <v>14</v>
      </c>
      <c r="B2305" s="4">
        <v>1185732</v>
      </c>
      <c r="C2305" s="5">
        <v>44234</v>
      </c>
      <c r="D2305" s="37">
        <v>2021</v>
      </c>
      <c r="E2305" s="5" t="str">
        <f>TEXT(Sales[[#This Row],[Invoice Date]],"mmm")</f>
        <v>Feb</v>
      </c>
      <c r="F2305" s="4" t="s">
        <v>48</v>
      </c>
      <c r="G2305" s="4" t="s">
        <v>90</v>
      </c>
      <c r="H2305" s="4" t="s">
        <v>91</v>
      </c>
      <c r="I2305" s="6" t="s">
        <v>20</v>
      </c>
      <c r="J2305" s="7">
        <v>30.000000000000004</v>
      </c>
      <c r="K2305" s="8">
        <v>775</v>
      </c>
      <c r="L2305" s="9">
        <f t="shared" si="35"/>
        <v>23250.000000000004</v>
      </c>
      <c r="M2305" s="9">
        <v>58125.000000000007</v>
      </c>
      <c r="N2305" s="10">
        <v>0.25</v>
      </c>
      <c r="O2305" s="4" t="s">
        <v>83</v>
      </c>
    </row>
    <row r="2306" spans="1:15" ht="14.25" customHeight="1" x14ac:dyDescent="0.25">
      <c r="A2306" s="4" t="s">
        <v>14</v>
      </c>
      <c r="B2306" s="4">
        <v>1185732</v>
      </c>
      <c r="C2306" s="5">
        <v>44234</v>
      </c>
      <c r="D2306" s="37">
        <v>2021</v>
      </c>
      <c r="E2306" s="5" t="str">
        <f>TEXT(Sales[[#This Row],[Invoice Date]],"mmm")</f>
        <v>Feb</v>
      </c>
      <c r="F2306" s="4" t="s">
        <v>48</v>
      </c>
      <c r="G2306" s="4" t="s">
        <v>92</v>
      </c>
      <c r="H2306" s="4" t="s">
        <v>93</v>
      </c>
      <c r="I2306" s="6" t="s">
        <v>21</v>
      </c>
      <c r="J2306" s="7">
        <v>35</v>
      </c>
      <c r="K2306" s="8">
        <v>625</v>
      </c>
      <c r="L2306" s="9">
        <f t="shared" si="35"/>
        <v>21875</v>
      </c>
      <c r="M2306" s="9">
        <v>65625</v>
      </c>
      <c r="N2306" s="10">
        <v>0.3</v>
      </c>
      <c r="O2306" s="4" t="s">
        <v>83</v>
      </c>
    </row>
    <row r="2307" spans="1:15" ht="14.25" customHeight="1" x14ac:dyDescent="0.25">
      <c r="A2307" s="4" t="s">
        <v>14</v>
      </c>
      <c r="B2307" s="4">
        <v>1185732</v>
      </c>
      <c r="C2307" s="5">
        <v>44234</v>
      </c>
      <c r="D2307" s="37">
        <v>2021</v>
      </c>
      <c r="E2307" s="5" t="str">
        <f>TEXT(Sales[[#This Row],[Invoice Date]],"mmm")</f>
        <v>Feb</v>
      </c>
      <c r="F2307" s="4" t="s">
        <v>48</v>
      </c>
      <c r="G2307" s="4" t="s">
        <v>92</v>
      </c>
      <c r="H2307" s="4" t="s">
        <v>93</v>
      </c>
      <c r="I2307" s="6" t="s">
        <v>22</v>
      </c>
      <c r="J2307" s="7">
        <v>50</v>
      </c>
      <c r="K2307" s="8">
        <v>700</v>
      </c>
      <c r="L2307" s="9">
        <f t="shared" ref="L2307:L2370" si="36">J2307*K2307</f>
        <v>35000</v>
      </c>
      <c r="M2307" s="9">
        <v>122499.99999999999</v>
      </c>
      <c r="N2307" s="10">
        <v>0.35</v>
      </c>
      <c r="O2307" s="4" t="s">
        <v>83</v>
      </c>
    </row>
    <row r="2308" spans="1:15" ht="14.25" customHeight="1" x14ac:dyDescent="0.25">
      <c r="A2308" s="4" t="s">
        <v>14</v>
      </c>
      <c r="B2308" s="4">
        <v>1185732</v>
      </c>
      <c r="C2308" s="5">
        <v>44234</v>
      </c>
      <c r="D2308" s="37">
        <v>2021</v>
      </c>
      <c r="E2308" s="5" t="str">
        <f>TEXT(Sales[[#This Row],[Invoice Date]],"mmm")</f>
        <v>Feb</v>
      </c>
      <c r="F2308" s="4" t="s">
        <v>48</v>
      </c>
      <c r="G2308" s="4" t="s">
        <v>92</v>
      </c>
      <c r="H2308" s="4" t="s">
        <v>93</v>
      </c>
      <c r="I2308" s="6" t="s">
        <v>23</v>
      </c>
      <c r="J2308" s="7">
        <v>35</v>
      </c>
      <c r="K2308" s="8">
        <v>800</v>
      </c>
      <c r="L2308" s="9">
        <f t="shared" si="36"/>
        <v>28000</v>
      </c>
      <c r="M2308" s="9">
        <v>140000</v>
      </c>
      <c r="N2308" s="10">
        <v>0.5</v>
      </c>
      <c r="O2308" s="4" t="s">
        <v>83</v>
      </c>
    </row>
    <row r="2309" spans="1:15" ht="14.25" customHeight="1" x14ac:dyDescent="0.25">
      <c r="A2309" s="4" t="s">
        <v>14</v>
      </c>
      <c r="B2309" s="4">
        <v>1185732</v>
      </c>
      <c r="C2309" s="5">
        <v>44260</v>
      </c>
      <c r="D2309" s="37">
        <v>2021</v>
      </c>
      <c r="E2309" s="5" t="str">
        <f>TEXT(Sales[[#This Row],[Invoice Date]],"mmm")</f>
        <v>Mar</v>
      </c>
      <c r="F2309" s="4" t="s">
        <v>48</v>
      </c>
      <c r="G2309" s="4" t="s">
        <v>92</v>
      </c>
      <c r="H2309" s="4" t="s">
        <v>93</v>
      </c>
      <c r="I2309" s="6" t="s">
        <v>17</v>
      </c>
      <c r="J2309" s="7">
        <v>35</v>
      </c>
      <c r="K2309" s="8">
        <v>1020</v>
      </c>
      <c r="L2309" s="9">
        <f t="shared" si="36"/>
        <v>35700</v>
      </c>
      <c r="M2309" s="9">
        <v>160650</v>
      </c>
      <c r="N2309" s="10">
        <v>0.45</v>
      </c>
      <c r="O2309" s="4" t="s">
        <v>83</v>
      </c>
    </row>
    <row r="2310" spans="1:15" ht="14.25" customHeight="1" x14ac:dyDescent="0.25">
      <c r="A2310" s="4" t="s">
        <v>14</v>
      </c>
      <c r="B2310" s="4">
        <v>1185732</v>
      </c>
      <c r="C2310" s="5">
        <v>44260</v>
      </c>
      <c r="D2310" s="37">
        <v>2021</v>
      </c>
      <c r="E2310" s="5" t="str">
        <f>TEXT(Sales[[#This Row],[Invoice Date]],"mmm")</f>
        <v>Mar</v>
      </c>
      <c r="F2310" s="4" t="s">
        <v>48</v>
      </c>
      <c r="G2310" s="4" t="s">
        <v>92</v>
      </c>
      <c r="H2310" s="4" t="s">
        <v>93</v>
      </c>
      <c r="I2310" s="6" t="s">
        <v>19</v>
      </c>
      <c r="J2310" s="7">
        <v>35</v>
      </c>
      <c r="K2310" s="8">
        <v>700</v>
      </c>
      <c r="L2310" s="9">
        <f t="shared" si="36"/>
        <v>24500</v>
      </c>
      <c r="M2310" s="9">
        <v>85750</v>
      </c>
      <c r="N2310" s="10">
        <v>0.35</v>
      </c>
      <c r="O2310" s="4" t="s">
        <v>83</v>
      </c>
    </row>
    <row r="2311" spans="1:15" ht="14.25" customHeight="1" x14ac:dyDescent="0.25">
      <c r="A2311" s="4" t="s">
        <v>14</v>
      </c>
      <c r="B2311" s="4">
        <v>1185732</v>
      </c>
      <c r="C2311" s="5">
        <v>44260</v>
      </c>
      <c r="D2311" s="37">
        <v>2021</v>
      </c>
      <c r="E2311" s="5" t="str">
        <f>TEXT(Sales[[#This Row],[Invoice Date]],"mmm")</f>
        <v>Mar</v>
      </c>
      <c r="F2311" s="4" t="s">
        <v>48</v>
      </c>
      <c r="G2311" s="4" t="s">
        <v>92</v>
      </c>
      <c r="H2311" s="4" t="s">
        <v>93</v>
      </c>
      <c r="I2311" s="6" t="s">
        <v>20</v>
      </c>
      <c r="J2311" s="7">
        <v>25</v>
      </c>
      <c r="K2311" s="8">
        <v>725</v>
      </c>
      <c r="L2311" s="9">
        <f t="shared" si="36"/>
        <v>18125</v>
      </c>
      <c r="M2311" s="9">
        <v>45312.5</v>
      </c>
      <c r="N2311" s="10">
        <v>0.25</v>
      </c>
      <c r="O2311" s="4" t="s">
        <v>83</v>
      </c>
    </row>
    <row r="2312" spans="1:15" ht="14.25" customHeight="1" x14ac:dyDescent="0.25">
      <c r="A2312" s="4" t="s">
        <v>14</v>
      </c>
      <c r="B2312" s="4">
        <v>1185732</v>
      </c>
      <c r="C2312" s="5">
        <v>44260</v>
      </c>
      <c r="D2312" s="37">
        <v>2021</v>
      </c>
      <c r="E2312" s="5" t="str">
        <f>TEXT(Sales[[#This Row],[Invoice Date]],"mmm")</f>
        <v>Mar</v>
      </c>
      <c r="F2312" s="4" t="s">
        <v>48</v>
      </c>
      <c r="G2312" s="4" t="s">
        <v>92</v>
      </c>
      <c r="H2312" s="4" t="s">
        <v>93</v>
      </c>
      <c r="I2312" s="6" t="s">
        <v>21</v>
      </c>
      <c r="J2312" s="7">
        <v>29.999999999999993</v>
      </c>
      <c r="K2312" s="8">
        <v>575</v>
      </c>
      <c r="L2312" s="9">
        <f t="shared" si="36"/>
        <v>17249.999999999996</v>
      </c>
      <c r="M2312" s="9">
        <v>51749.999999999993</v>
      </c>
      <c r="N2312" s="10">
        <v>0.3</v>
      </c>
      <c r="O2312" s="4" t="s">
        <v>83</v>
      </c>
    </row>
    <row r="2313" spans="1:15" ht="14.25" customHeight="1" x14ac:dyDescent="0.25">
      <c r="A2313" s="4" t="s">
        <v>14</v>
      </c>
      <c r="B2313" s="4">
        <v>1185732</v>
      </c>
      <c r="C2313" s="5">
        <v>44260</v>
      </c>
      <c r="D2313" s="37">
        <v>2021</v>
      </c>
      <c r="E2313" s="5" t="str">
        <f>TEXT(Sales[[#This Row],[Invoice Date]],"mmm")</f>
        <v>Mar</v>
      </c>
      <c r="F2313" s="4" t="s">
        <v>48</v>
      </c>
      <c r="G2313" s="4" t="s">
        <v>92</v>
      </c>
      <c r="H2313" s="4" t="s">
        <v>93</v>
      </c>
      <c r="I2313" s="6" t="s">
        <v>22</v>
      </c>
      <c r="J2313" s="7">
        <v>45.000000000000007</v>
      </c>
      <c r="K2313" s="8">
        <v>625</v>
      </c>
      <c r="L2313" s="9">
        <f t="shared" si="36"/>
        <v>28125.000000000004</v>
      </c>
      <c r="M2313" s="9">
        <v>98437.500000000015</v>
      </c>
      <c r="N2313" s="10">
        <v>0.35</v>
      </c>
      <c r="O2313" s="4" t="s">
        <v>83</v>
      </c>
    </row>
    <row r="2314" spans="1:15" ht="14.25" customHeight="1" x14ac:dyDescent="0.25">
      <c r="A2314" s="4" t="s">
        <v>14</v>
      </c>
      <c r="B2314" s="4">
        <v>1185732</v>
      </c>
      <c r="C2314" s="5">
        <v>44260</v>
      </c>
      <c r="D2314" s="37">
        <v>2021</v>
      </c>
      <c r="E2314" s="5" t="str">
        <f>TEXT(Sales[[#This Row],[Invoice Date]],"mmm")</f>
        <v>Mar</v>
      </c>
      <c r="F2314" s="4" t="s">
        <v>48</v>
      </c>
      <c r="G2314" s="4" t="s">
        <v>92</v>
      </c>
      <c r="H2314" s="4" t="s">
        <v>93</v>
      </c>
      <c r="I2314" s="6" t="s">
        <v>23</v>
      </c>
      <c r="J2314" s="7">
        <v>35</v>
      </c>
      <c r="K2314" s="8">
        <v>725</v>
      </c>
      <c r="L2314" s="9">
        <f t="shared" si="36"/>
        <v>25375</v>
      </c>
      <c r="M2314" s="9">
        <v>126875</v>
      </c>
      <c r="N2314" s="10">
        <v>0.5</v>
      </c>
      <c r="O2314" s="4" t="s">
        <v>83</v>
      </c>
    </row>
    <row r="2315" spans="1:15" ht="14.25" customHeight="1" x14ac:dyDescent="0.25">
      <c r="A2315" s="4" t="s">
        <v>14</v>
      </c>
      <c r="B2315" s="4">
        <v>1185732</v>
      </c>
      <c r="C2315" s="5">
        <v>44292</v>
      </c>
      <c r="D2315" s="37">
        <v>2021</v>
      </c>
      <c r="E2315" s="5" t="str">
        <f>TEXT(Sales[[#This Row],[Invoice Date]],"mmm")</f>
        <v>Apr</v>
      </c>
      <c r="F2315" s="4" t="s">
        <v>48</v>
      </c>
      <c r="G2315" s="4" t="s">
        <v>92</v>
      </c>
      <c r="H2315" s="4" t="s">
        <v>93</v>
      </c>
      <c r="I2315" s="6" t="s">
        <v>17</v>
      </c>
      <c r="J2315" s="7">
        <v>35</v>
      </c>
      <c r="K2315" s="8">
        <v>975</v>
      </c>
      <c r="L2315" s="9">
        <f t="shared" si="36"/>
        <v>34125</v>
      </c>
      <c r="M2315" s="9">
        <v>153562.5</v>
      </c>
      <c r="N2315" s="10">
        <v>0.45</v>
      </c>
      <c r="O2315" s="4" t="s">
        <v>83</v>
      </c>
    </row>
    <row r="2316" spans="1:15" ht="14.25" customHeight="1" x14ac:dyDescent="0.25">
      <c r="A2316" s="4" t="s">
        <v>14</v>
      </c>
      <c r="B2316" s="4">
        <v>1185732</v>
      </c>
      <c r="C2316" s="5">
        <v>44292</v>
      </c>
      <c r="D2316" s="37">
        <v>2021</v>
      </c>
      <c r="E2316" s="5" t="str">
        <f>TEXT(Sales[[#This Row],[Invoice Date]],"mmm")</f>
        <v>Apr</v>
      </c>
      <c r="F2316" s="4" t="s">
        <v>48</v>
      </c>
      <c r="G2316" s="4" t="s">
        <v>92</v>
      </c>
      <c r="H2316" s="4" t="s">
        <v>93</v>
      </c>
      <c r="I2316" s="6" t="s">
        <v>19</v>
      </c>
      <c r="J2316" s="7">
        <v>35</v>
      </c>
      <c r="K2316" s="8">
        <v>675</v>
      </c>
      <c r="L2316" s="9">
        <f t="shared" si="36"/>
        <v>23625</v>
      </c>
      <c r="M2316" s="9">
        <v>82687.5</v>
      </c>
      <c r="N2316" s="10">
        <v>0.35</v>
      </c>
      <c r="O2316" s="4" t="s">
        <v>83</v>
      </c>
    </row>
    <row r="2317" spans="1:15" ht="14.25" customHeight="1" x14ac:dyDescent="0.25">
      <c r="A2317" s="4" t="s">
        <v>14</v>
      </c>
      <c r="B2317" s="4">
        <v>1185732</v>
      </c>
      <c r="C2317" s="5">
        <v>44292</v>
      </c>
      <c r="D2317" s="37">
        <v>2021</v>
      </c>
      <c r="E2317" s="5" t="str">
        <f>TEXT(Sales[[#This Row],[Invoice Date]],"mmm")</f>
        <v>Apr</v>
      </c>
      <c r="F2317" s="4" t="s">
        <v>48</v>
      </c>
      <c r="G2317" s="4" t="s">
        <v>92</v>
      </c>
      <c r="H2317" s="4" t="s">
        <v>93</v>
      </c>
      <c r="I2317" s="6" t="s">
        <v>20</v>
      </c>
      <c r="J2317" s="7">
        <v>25</v>
      </c>
      <c r="K2317" s="8">
        <v>675</v>
      </c>
      <c r="L2317" s="9">
        <f t="shared" si="36"/>
        <v>16875</v>
      </c>
      <c r="M2317" s="9">
        <v>42187.5</v>
      </c>
      <c r="N2317" s="10">
        <v>0.25</v>
      </c>
      <c r="O2317" s="4" t="s">
        <v>83</v>
      </c>
    </row>
    <row r="2318" spans="1:15" ht="14.25" customHeight="1" x14ac:dyDescent="0.25">
      <c r="A2318" s="4" t="s">
        <v>14</v>
      </c>
      <c r="B2318" s="4">
        <v>1185732</v>
      </c>
      <c r="C2318" s="5">
        <v>44292</v>
      </c>
      <c r="D2318" s="37">
        <v>2021</v>
      </c>
      <c r="E2318" s="5" t="str">
        <f>TEXT(Sales[[#This Row],[Invoice Date]],"mmm")</f>
        <v>Apr</v>
      </c>
      <c r="F2318" s="4" t="s">
        <v>48</v>
      </c>
      <c r="G2318" s="4" t="s">
        <v>92</v>
      </c>
      <c r="H2318" s="4" t="s">
        <v>93</v>
      </c>
      <c r="I2318" s="6" t="s">
        <v>21</v>
      </c>
      <c r="J2318" s="7">
        <v>29.999999999999993</v>
      </c>
      <c r="K2318" s="8">
        <v>600</v>
      </c>
      <c r="L2318" s="9">
        <f t="shared" si="36"/>
        <v>17999.999999999996</v>
      </c>
      <c r="M2318" s="9">
        <v>53999.999999999993</v>
      </c>
      <c r="N2318" s="10">
        <v>0.3</v>
      </c>
      <c r="O2318" s="4" t="s">
        <v>83</v>
      </c>
    </row>
    <row r="2319" spans="1:15" ht="14.25" customHeight="1" x14ac:dyDescent="0.25">
      <c r="A2319" s="4" t="s">
        <v>14</v>
      </c>
      <c r="B2319" s="4">
        <v>1185732</v>
      </c>
      <c r="C2319" s="5">
        <v>44292</v>
      </c>
      <c r="D2319" s="37">
        <v>2021</v>
      </c>
      <c r="E2319" s="5" t="str">
        <f>TEXT(Sales[[#This Row],[Invoice Date]],"mmm")</f>
        <v>Apr</v>
      </c>
      <c r="F2319" s="4" t="s">
        <v>48</v>
      </c>
      <c r="G2319" s="4" t="s">
        <v>92</v>
      </c>
      <c r="H2319" s="4" t="s">
        <v>93</v>
      </c>
      <c r="I2319" s="6" t="s">
        <v>22</v>
      </c>
      <c r="J2319" s="7">
        <v>50</v>
      </c>
      <c r="K2319" s="8">
        <v>625</v>
      </c>
      <c r="L2319" s="9">
        <f t="shared" si="36"/>
        <v>31250</v>
      </c>
      <c r="M2319" s="9">
        <v>109375</v>
      </c>
      <c r="N2319" s="10">
        <v>0.35</v>
      </c>
      <c r="O2319" s="4" t="s">
        <v>83</v>
      </c>
    </row>
    <row r="2320" spans="1:15" ht="14.25" customHeight="1" x14ac:dyDescent="0.25">
      <c r="A2320" s="4" t="s">
        <v>14</v>
      </c>
      <c r="B2320" s="4">
        <v>1185732</v>
      </c>
      <c r="C2320" s="5">
        <v>44292</v>
      </c>
      <c r="D2320" s="37">
        <v>2021</v>
      </c>
      <c r="E2320" s="5" t="str">
        <f>TEXT(Sales[[#This Row],[Invoice Date]],"mmm")</f>
        <v>Apr</v>
      </c>
      <c r="F2320" s="4" t="s">
        <v>48</v>
      </c>
      <c r="G2320" s="4" t="s">
        <v>92</v>
      </c>
      <c r="H2320" s="4" t="s">
        <v>93</v>
      </c>
      <c r="I2320" s="6" t="s">
        <v>23</v>
      </c>
      <c r="J2320" s="7">
        <v>40</v>
      </c>
      <c r="K2320" s="8">
        <v>775</v>
      </c>
      <c r="L2320" s="9">
        <f t="shared" si="36"/>
        <v>31000</v>
      </c>
      <c r="M2320" s="9">
        <v>155000</v>
      </c>
      <c r="N2320" s="10">
        <v>0.5</v>
      </c>
      <c r="O2320" s="4" t="s">
        <v>83</v>
      </c>
    </row>
    <row r="2321" spans="1:15" ht="14.25" customHeight="1" x14ac:dyDescent="0.25">
      <c r="A2321" s="4" t="s">
        <v>14</v>
      </c>
      <c r="B2321" s="4">
        <v>1185732</v>
      </c>
      <c r="C2321" s="5">
        <v>44321</v>
      </c>
      <c r="D2321" s="37">
        <v>2021</v>
      </c>
      <c r="E2321" s="5" t="str">
        <f>TEXT(Sales[[#This Row],[Invoice Date]],"mmm")</f>
        <v>May</v>
      </c>
      <c r="F2321" s="4" t="s">
        <v>48</v>
      </c>
      <c r="G2321" s="4" t="s">
        <v>92</v>
      </c>
      <c r="H2321" s="4" t="s">
        <v>93</v>
      </c>
      <c r="I2321" s="6" t="s">
        <v>17</v>
      </c>
      <c r="J2321" s="7">
        <v>50</v>
      </c>
      <c r="K2321" s="8">
        <v>1045</v>
      </c>
      <c r="L2321" s="9">
        <f t="shared" si="36"/>
        <v>52250</v>
      </c>
      <c r="M2321" s="9">
        <v>235125</v>
      </c>
      <c r="N2321" s="10">
        <v>0.45</v>
      </c>
      <c r="O2321" s="4" t="s">
        <v>83</v>
      </c>
    </row>
    <row r="2322" spans="1:15" ht="14.25" customHeight="1" x14ac:dyDescent="0.25">
      <c r="A2322" s="4" t="s">
        <v>14</v>
      </c>
      <c r="B2322" s="4">
        <v>1185732</v>
      </c>
      <c r="C2322" s="5">
        <v>44321</v>
      </c>
      <c r="D2322" s="37">
        <v>2021</v>
      </c>
      <c r="E2322" s="5" t="str">
        <f>TEXT(Sales[[#This Row],[Invoice Date]],"mmm")</f>
        <v>May</v>
      </c>
      <c r="F2322" s="4" t="s">
        <v>48</v>
      </c>
      <c r="G2322" s="4" t="s">
        <v>92</v>
      </c>
      <c r="H2322" s="4" t="s">
        <v>93</v>
      </c>
      <c r="I2322" s="6" t="s">
        <v>19</v>
      </c>
      <c r="J2322" s="7">
        <v>50</v>
      </c>
      <c r="K2322" s="8">
        <v>750</v>
      </c>
      <c r="L2322" s="9">
        <f t="shared" si="36"/>
        <v>37500</v>
      </c>
      <c r="M2322" s="9">
        <v>131250</v>
      </c>
      <c r="N2322" s="10">
        <v>0.35</v>
      </c>
      <c r="O2322" s="4" t="s">
        <v>83</v>
      </c>
    </row>
    <row r="2323" spans="1:15" ht="14.25" customHeight="1" x14ac:dyDescent="0.25">
      <c r="A2323" s="4" t="s">
        <v>14</v>
      </c>
      <c r="B2323" s="4">
        <v>1185732</v>
      </c>
      <c r="C2323" s="5">
        <v>44321</v>
      </c>
      <c r="D2323" s="37">
        <v>2021</v>
      </c>
      <c r="E2323" s="5" t="str">
        <f>TEXT(Sales[[#This Row],[Invoice Date]],"mmm")</f>
        <v>May</v>
      </c>
      <c r="F2323" s="4" t="s">
        <v>48</v>
      </c>
      <c r="G2323" s="4" t="s">
        <v>92</v>
      </c>
      <c r="H2323" s="4" t="s">
        <v>93</v>
      </c>
      <c r="I2323" s="6" t="s">
        <v>20</v>
      </c>
      <c r="J2323" s="7">
        <v>45</v>
      </c>
      <c r="K2323" s="8">
        <v>725</v>
      </c>
      <c r="L2323" s="9">
        <f t="shared" si="36"/>
        <v>32625</v>
      </c>
      <c r="M2323" s="9">
        <v>81562.5</v>
      </c>
      <c r="N2323" s="10">
        <v>0.25</v>
      </c>
      <c r="O2323" s="4" t="s">
        <v>83</v>
      </c>
    </row>
    <row r="2324" spans="1:15" ht="14.25" customHeight="1" x14ac:dyDescent="0.25">
      <c r="A2324" s="4" t="s">
        <v>14</v>
      </c>
      <c r="B2324" s="4">
        <v>1185732</v>
      </c>
      <c r="C2324" s="5">
        <v>44321</v>
      </c>
      <c r="D2324" s="37">
        <v>2021</v>
      </c>
      <c r="E2324" s="5" t="str">
        <f>TEXT(Sales[[#This Row],[Invoice Date]],"mmm")</f>
        <v>May</v>
      </c>
      <c r="F2324" s="4" t="s">
        <v>48</v>
      </c>
      <c r="G2324" s="4" t="s">
        <v>92</v>
      </c>
      <c r="H2324" s="4" t="s">
        <v>93</v>
      </c>
      <c r="I2324" s="6" t="s">
        <v>21</v>
      </c>
      <c r="J2324" s="7">
        <v>45</v>
      </c>
      <c r="K2324" s="8">
        <v>675</v>
      </c>
      <c r="L2324" s="9">
        <f t="shared" si="36"/>
        <v>30375</v>
      </c>
      <c r="M2324" s="9">
        <v>91125</v>
      </c>
      <c r="N2324" s="10">
        <v>0.3</v>
      </c>
      <c r="O2324" s="4" t="s">
        <v>83</v>
      </c>
    </row>
    <row r="2325" spans="1:15" ht="14.25" customHeight="1" x14ac:dyDescent="0.25">
      <c r="A2325" s="4" t="s">
        <v>14</v>
      </c>
      <c r="B2325" s="4">
        <v>1185732</v>
      </c>
      <c r="C2325" s="5">
        <v>44321</v>
      </c>
      <c r="D2325" s="37">
        <v>2021</v>
      </c>
      <c r="E2325" s="5" t="str">
        <f>TEXT(Sales[[#This Row],[Invoice Date]],"mmm")</f>
        <v>May</v>
      </c>
      <c r="F2325" s="4" t="s">
        <v>48</v>
      </c>
      <c r="G2325" s="4" t="s">
        <v>92</v>
      </c>
      <c r="H2325" s="4" t="s">
        <v>93</v>
      </c>
      <c r="I2325" s="6" t="s">
        <v>22</v>
      </c>
      <c r="J2325" s="7">
        <v>54.999999999999993</v>
      </c>
      <c r="K2325" s="8">
        <v>700</v>
      </c>
      <c r="L2325" s="9">
        <f t="shared" si="36"/>
        <v>38499.999999999993</v>
      </c>
      <c r="M2325" s="9">
        <v>134749.99999999997</v>
      </c>
      <c r="N2325" s="10">
        <v>0.35</v>
      </c>
      <c r="O2325" s="4" t="s">
        <v>83</v>
      </c>
    </row>
    <row r="2326" spans="1:15" ht="14.25" customHeight="1" x14ac:dyDescent="0.25">
      <c r="A2326" s="4" t="s">
        <v>14</v>
      </c>
      <c r="B2326" s="4">
        <v>1185732</v>
      </c>
      <c r="C2326" s="5">
        <v>44321</v>
      </c>
      <c r="D2326" s="37">
        <v>2021</v>
      </c>
      <c r="E2326" s="5" t="str">
        <f>TEXT(Sales[[#This Row],[Invoice Date]],"mmm")</f>
        <v>May</v>
      </c>
      <c r="F2326" s="4" t="s">
        <v>48</v>
      </c>
      <c r="G2326" s="4" t="s">
        <v>92</v>
      </c>
      <c r="H2326" s="4" t="s">
        <v>93</v>
      </c>
      <c r="I2326" s="6" t="s">
        <v>23</v>
      </c>
      <c r="J2326" s="7">
        <v>60</v>
      </c>
      <c r="K2326" s="8">
        <v>800</v>
      </c>
      <c r="L2326" s="9">
        <f t="shared" si="36"/>
        <v>48000</v>
      </c>
      <c r="M2326" s="9">
        <v>240000</v>
      </c>
      <c r="N2326" s="10">
        <v>0.5</v>
      </c>
      <c r="O2326" s="4" t="s">
        <v>83</v>
      </c>
    </row>
    <row r="2327" spans="1:15" ht="14.25" customHeight="1" x14ac:dyDescent="0.25">
      <c r="A2327" s="4" t="s">
        <v>14</v>
      </c>
      <c r="B2327" s="4">
        <v>1185732</v>
      </c>
      <c r="C2327" s="5">
        <v>44354</v>
      </c>
      <c r="D2327" s="37">
        <v>2021</v>
      </c>
      <c r="E2327" s="5" t="str">
        <f>TEXT(Sales[[#This Row],[Invoice Date]],"mmm")</f>
        <v>Jun</v>
      </c>
      <c r="F2327" s="4" t="s">
        <v>48</v>
      </c>
      <c r="G2327" s="4" t="s">
        <v>92</v>
      </c>
      <c r="H2327" s="4" t="s">
        <v>93</v>
      </c>
      <c r="I2327" s="6" t="s">
        <v>17</v>
      </c>
      <c r="J2327" s="7">
        <v>54.999999999999993</v>
      </c>
      <c r="K2327" s="8">
        <v>1050</v>
      </c>
      <c r="L2327" s="9">
        <f t="shared" si="36"/>
        <v>57749.999999999993</v>
      </c>
      <c r="M2327" s="9">
        <v>259874.99999999994</v>
      </c>
      <c r="N2327" s="10">
        <v>0.45</v>
      </c>
      <c r="O2327" s="4" t="s">
        <v>83</v>
      </c>
    </row>
    <row r="2328" spans="1:15" ht="14.25" customHeight="1" x14ac:dyDescent="0.25">
      <c r="A2328" s="4" t="s">
        <v>14</v>
      </c>
      <c r="B2328" s="4">
        <v>1185732</v>
      </c>
      <c r="C2328" s="5">
        <v>44354</v>
      </c>
      <c r="D2328" s="37">
        <v>2021</v>
      </c>
      <c r="E2328" s="5" t="str">
        <f>TEXT(Sales[[#This Row],[Invoice Date]],"mmm")</f>
        <v>Jun</v>
      </c>
      <c r="F2328" s="4" t="s">
        <v>48</v>
      </c>
      <c r="G2328" s="4" t="s">
        <v>92</v>
      </c>
      <c r="H2328" s="4" t="s">
        <v>93</v>
      </c>
      <c r="I2328" s="6" t="s">
        <v>19</v>
      </c>
      <c r="J2328" s="7">
        <v>50</v>
      </c>
      <c r="K2328" s="8">
        <v>800</v>
      </c>
      <c r="L2328" s="9">
        <f t="shared" si="36"/>
        <v>40000</v>
      </c>
      <c r="M2328" s="9">
        <v>140000</v>
      </c>
      <c r="N2328" s="10">
        <v>0.35</v>
      </c>
      <c r="O2328" s="4" t="s">
        <v>83</v>
      </c>
    </row>
    <row r="2329" spans="1:15" ht="14.25" customHeight="1" x14ac:dyDescent="0.25">
      <c r="A2329" s="4" t="s">
        <v>14</v>
      </c>
      <c r="B2329" s="4">
        <v>1185732</v>
      </c>
      <c r="C2329" s="5">
        <v>44354</v>
      </c>
      <c r="D2329" s="37">
        <v>2021</v>
      </c>
      <c r="E2329" s="5" t="str">
        <f>TEXT(Sales[[#This Row],[Invoice Date]],"mmm")</f>
        <v>Jun</v>
      </c>
      <c r="F2329" s="4" t="s">
        <v>48</v>
      </c>
      <c r="G2329" s="4" t="s">
        <v>92</v>
      </c>
      <c r="H2329" s="4" t="s">
        <v>93</v>
      </c>
      <c r="I2329" s="6" t="s">
        <v>20</v>
      </c>
      <c r="J2329" s="7">
        <v>50</v>
      </c>
      <c r="K2329" s="8">
        <v>775</v>
      </c>
      <c r="L2329" s="9">
        <f t="shared" si="36"/>
        <v>38750</v>
      </c>
      <c r="M2329" s="9">
        <v>96875</v>
      </c>
      <c r="N2329" s="10">
        <v>0.25</v>
      </c>
      <c r="O2329" s="4" t="s">
        <v>83</v>
      </c>
    </row>
    <row r="2330" spans="1:15" ht="14.25" customHeight="1" x14ac:dyDescent="0.25">
      <c r="A2330" s="4" t="s">
        <v>14</v>
      </c>
      <c r="B2330" s="4">
        <v>1185732</v>
      </c>
      <c r="C2330" s="5">
        <v>44354</v>
      </c>
      <c r="D2330" s="37">
        <v>2021</v>
      </c>
      <c r="E2330" s="5" t="str">
        <f>TEXT(Sales[[#This Row],[Invoice Date]],"mmm")</f>
        <v>Jun</v>
      </c>
      <c r="F2330" s="4" t="s">
        <v>48</v>
      </c>
      <c r="G2330" s="4" t="s">
        <v>92</v>
      </c>
      <c r="H2330" s="4" t="s">
        <v>93</v>
      </c>
      <c r="I2330" s="6" t="s">
        <v>21</v>
      </c>
      <c r="J2330" s="7">
        <v>50</v>
      </c>
      <c r="K2330" s="8">
        <v>750</v>
      </c>
      <c r="L2330" s="9">
        <f t="shared" si="36"/>
        <v>37500</v>
      </c>
      <c r="M2330" s="9">
        <v>112500</v>
      </c>
      <c r="N2330" s="10">
        <v>0.3</v>
      </c>
      <c r="O2330" s="4" t="s">
        <v>83</v>
      </c>
    </row>
    <row r="2331" spans="1:15" ht="14.25" customHeight="1" x14ac:dyDescent="0.25">
      <c r="A2331" s="4" t="s">
        <v>14</v>
      </c>
      <c r="B2331" s="4">
        <v>1185732</v>
      </c>
      <c r="C2331" s="5">
        <v>44354</v>
      </c>
      <c r="D2331" s="37">
        <v>2021</v>
      </c>
      <c r="E2331" s="5" t="str">
        <f>TEXT(Sales[[#This Row],[Invoice Date]],"mmm")</f>
        <v>Jun</v>
      </c>
      <c r="F2331" s="4" t="s">
        <v>48</v>
      </c>
      <c r="G2331" s="4" t="s">
        <v>92</v>
      </c>
      <c r="H2331" s="4" t="s">
        <v>93</v>
      </c>
      <c r="I2331" s="6" t="s">
        <v>22</v>
      </c>
      <c r="J2331" s="7">
        <v>65</v>
      </c>
      <c r="K2331" s="8">
        <v>750</v>
      </c>
      <c r="L2331" s="9">
        <f t="shared" si="36"/>
        <v>48750</v>
      </c>
      <c r="M2331" s="9">
        <v>170625</v>
      </c>
      <c r="N2331" s="10">
        <v>0.35</v>
      </c>
      <c r="O2331" s="4" t="s">
        <v>83</v>
      </c>
    </row>
    <row r="2332" spans="1:15" ht="14.25" customHeight="1" x14ac:dyDescent="0.25">
      <c r="A2332" s="4" t="s">
        <v>14</v>
      </c>
      <c r="B2332" s="4">
        <v>1185732</v>
      </c>
      <c r="C2332" s="5">
        <v>44354</v>
      </c>
      <c r="D2332" s="37">
        <v>2021</v>
      </c>
      <c r="E2332" s="5" t="str">
        <f>TEXT(Sales[[#This Row],[Invoice Date]],"mmm")</f>
        <v>Jun</v>
      </c>
      <c r="F2332" s="4" t="s">
        <v>48</v>
      </c>
      <c r="G2332" s="4" t="s">
        <v>92</v>
      </c>
      <c r="H2332" s="4" t="s">
        <v>93</v>
      </c>
      <c r="I2332" s="6" t="s">
        <v>23</v>
      </c>
      <c r="J2332" s="7">
        <v>70</v>
      </c>
      <c r="K2332" s="8">
        <v>925</v>
      </c>
      <c r="L2332" s="9">
        <f t="shared" si="36"/>
        <v>64750</v>
      </c>
      <c r="M2332" s="9">
        <v>323750</v>
      </c>
      <c r="N2332" s="10">
        <v>0.5</v>
      </c>
      <c r="O2332" s="4" t="s">
        <v>83</v>
      </c>
    </row>
    <row r="2333" spans="1:15" ht="14.25" customHeight="1" x14ac:dyDescent="0.25">
      <c r="A2333" s="4" t="s">
        <v>14</v>
      </c>
      <c r="B2333" s="4">
        <v>1185732</v>
      </c>
      <c r="C2333" s="5">
        <v>44382</v>
      </c>
      <c r="D2333" s="37">
        <v>2021</v>
      </c>
      <c r="E2333" s="5" t="str">
        <f>TEXT(Sales[[#This Row],[Invoice Date]],"mmm")</f>
        <v>Jul</v>
      </c>
      <c r="F2333" s="4" t="s">
        <v>48</v>
      </c>
      <c r="G2333" s="4" t="s">
        <v>92</v>
      </c>
      <c r="H2333" s="4" t="s">
        <v>93</v>
      </c>
      <c r="I2333" s="6" t="s">
        <v>17</v>
      </c>
      <c r="J2333" s="7">
        <v>65</v>
      </c>
      <c r="K2333" s="8">
        <v>1150</v>
      </c>
      <c r="L2333" s="9">
        <f t="shared" si="36"/>
        <v>74750</v>
      </c>
      <c r="M2333" s="9">
        <v>336375</v>
      </c>
      <c r="N2333" s="10">
        <v>0.45</v>
      </c>
      <c r="O2333" s="4" t="s">
        <v>83</v>
      </c>
    </row>
    <row r="2334" spans="1:15" ht="14.25" customHeight="1" x14ac:dyDescent="0.25">
      <c r="A2334" s="4" t="s">
        <v>14</v>
      </c>
      <c r="B2334" s="4">
        <v>1185732</v>
      </c>
      <c r="C2334" s="5">
        <v>44382</v>
      </c>
      <c r="D2334" s="37">
        <v>2021</v>
      </c>
      <c r="E2334" s="5" t="str">
        <f>TEXT(Sales[[#This Row],[Invoice Date]],"mmm")</f>
        <v>Jul</v>
      </c>
      <c r="F2334" s="4" t="s">
        <v>48</v>
      </c>
      <c r="G2334" s="4" t="s">
        <v>92</v>
      </c>
      <c r="H2334" s="4" t="s">
        <v>93</v>
      </c>
      <c r="I2334" s="6" t="s">
        <v>19</v>
      </c>
      <c r="J2334" s="7">
        <v>60.000000000000007</v>
      </c>
      <c r="K2334" s="8">
        <v>900</v>
      </c>
      <c r="L2334" s="9">
        <f t="shared" si="36"/>
        <v>54000.000000000007</v>
      </c>
      <c r="M2334" s="9">
        <v>189000.00000000003</v>
      </c>
      <c r="N2334" s="10">
        <v>0.35</v>
      </c>
      <c r="O2334" s="4" t="s">
        <v>83</v>
      </c>
    </row>
    <row r="2335" spans="1:15" ht="14.25" customHeight="1" x14ac:dyDescent="0.25">
      <c r="A2335" s="4" t="s">
        <v>14</v>
      </c>
      <c r="B2335" s="4">
        <v>1185732</v>
      </c>
      <c r="C2335" s="5">
        <v>44382</v>
      </c>
      <c r="D2335" s="37">
        <v>2021</v>
      </c>
      <c r="E2335" s="5" t="str">
        <f>TEXT(Sales[[#This Row],[Invoice Date]],"mmm")</f>
        <v>Jul</v>
      </c>
      <c r="F2335" s="4" t="s">
        <v>48</v>
      </c>
      <c r="G2335" s="4" t="s">
        <v>92</v>
      </c>
      <c r="H2335" s="4" t="s">
        <v>93</v>
      </c>
      <c r="I2335" s="6" t="s">
        <v>20</v>
      </c>
      <c r="J2335" s="7">
        <v>55.000000000000007</v>
      </c>
      <c r="K2335" s="8">
        <v>825</v>
      </c>
      <c r="L2335" s="9">
        <f t="shared" si="36"/>
        <v>45375.000000000007</v>
      </c>
      <c r="M2335" s="9">
        <v>113437.50000000001</v>
      </c>
      <c r="N2335" s="10">
        <v>0.25</v>
      </c>
      <c r="O2335" s="4" t="s">
        <v>83</v>
      </c>
    </row>
    <row r="2336" spans="1:15" ht="14.25" customHeight="1" x14ac:dyDescent="0.25">
      <c r="A2336" s="4" t="s">
        <v>14</v>
      </c>
      <c r="B2336" s="4">
        <v>1185732</v>
      </c>
      <c r="C2336" s="5">
        <v>44382</v>
      </c>
      <c r="D2336" s="37">
        <v>2021</v>
      </c>
      <c r="E2336" s="5" t="str">
        <f>TEXT(Sales[[#This Row],[Invoice Date]],"mmm")</f>
        <v>Jul</v>
      </c>
      <c r="F2336" s="4" t="s">
        <v>48</v>
      </c>
      <c r="G2336" s="4" t="s">
        <v>92</v>
      </c>
      <c r="H2336" s="4" t="s">
        <v>93</v>
      </c>
      <c r="I2336" s="6" t="s">
        <v>21</v>
      </c>
      <c r="J2336" s="7">
        <v>55.000000000000007</v>
      </c>
      <c r="K2336" s="8">
        <v>775</v>
      </c>
      <c r="L2336" s="9">
        <f t="shared" si="36"/>
        <v>42625.000000000007</v>
      </c>
      <c r="M2336" s="9">
        <v>127875.00000000001</v>
      </c>
      <c r="N2336" s="10">
        <v>0.3</v>
      </c>
      <c r="O2336" s="4" t="s">
        <v>83</v>
      </c>
    </row>
    <row r="2337" spans="1:15" ht="14.25" customHeight="1" x14ac:dyDescent="0.25">
      <c r="A2337" s="4" t="s">
        <v>14</v>
      </c>
      <c r="B2337" s="4">
        <v>1185732</v>
      </c>
      <c r="C2337" s="5">
        <v>44382</v>
      </c>
      <c r="D2337" s="37">
        <v>2021</v>
      </c>
      <c r="E2337" s="5" t="str">
        <f>TEXT(Sales[[#This Row],[Invoice Date]],"mmm")</f>
        <v>Jul</v>
      </c>
      <c r="F2337" s="4" t="s">
        <v>48</v>
      </c>
      <c r="G2337" s="4" t="s">
        <v>92</v>
      </c>
      <c r="H2337" s="4" t="s">
        <v>93</v>
      </c>
      <c r="I2337" s="6" t="s">
        <v>22</v>
      </c>
      <c r="J2337" s="7">
        <v>65</v>
      </c>
      <c r="K2337" s="8">
        <v>800</v>
      </c>
      <c r="L2337" s="9">
        <f t="shared" si="36"/>
        <v>52000</v>
      </c>
      <c r="M2337" s="9">
        <v>182000</v>
      </c>
      <c r="N2337" s="10">
        <v>0.35</v>
      </c>
      <c r="O2337" s="4" t="s">
        <v>83</v>
      </c>
    </row>
    <row r="2338" spans="1:15" ht="14.25" customHeight="1" x14ac:dyDescent="0.25">
      <c r="A2338" s="4" t="s">
        <v>14</v>
      </c>
      <c r="B2338" s="4">
        <v>1185732</v>
      </c>
      <c r="C2338" s="5">
        <v>44382</v>
      </c>
      <c r="D2338" s="37">
        <v>2021</v>
      </c>
      <c r="E2338" s="5" t="str">
        <f>TEXT(Sales[[#This Row],[Invoice Date]],"mmm")</f>
        <v>Jul</v>
      </c>
      <c r="F2338" s="4" t="s">
        <v>48</v>
      </c>
      <c r="G2338" s="4" t="s">
        <v>92</v>
      </c>
      <c r="H2338" s="4" t="s">
        <v>93</v>
      </c>
      <c r="I2338" s="6" t="s">
        <v>23</v>
      </c>
      <c r="J2338" s="7">
        <v>70</v>
      </c>
      <c r="K2338" s="8">
        <v>975</v>
      </c>
      <c r="L2338" s="9">
        <f t="shared" si="36"/>
        <v>68250</v>
      </c>
      <c r="M2338" s="9">
        <v>341250</v>
      </c>
      <c r="N2338" s="10">
        <v>0.5</v>
      </c>
      <c r="O2338" s="4" t="s">
        <v>83</v>
      </c>
    </row>
    <row r="2339" spans="1:15" ht="14.25" customHeight="1" x14ac:dyDescent="0.25">
      <c r="A2339" s="4" t="s">
        <v>14</v>
      </c>
      <c r="B2339" s="4">
        <v>1185732</v>
      </c>
      <c r="C2339" s="5">
        <v>44414</v>
      </c>
      <c r="D2339" s="37">
        <v>2021</v>
      </c>
      <c r="E2339" s="5" t="str">
        <f>TEXT(Sales[[#This Row],[Invoice Date]],"mmm")</f>
        <v>Aug</v>
      </c>
      <c r="F2339" s="4" t="s">
        <v>48</v>
      </c>
      <c r="G2339" s="4" t="s">
        <v>92</v>
      </c>
      <c r="H2339" s="4" t="s">
        <v>93</v>
      </c>
      <c r="I2339" s="6" t="s">
        <v>17</v>
      </c>
      <c r="J2339" s="7">
        <v>65</v>
      </c>
      <c r="K2339" s="8">
        <v>1125</v>
      </c>
      <c r="L2339" s="9">
        <f t="shared" si="36"/>
        <v>73125</v>
      </c>
      <c r="M2339" s="9">
        <v>329062.5</v>
      </c>
      <c r="N2339" s="10">
        <v>0.45</v>
      </c>
      <c r="O2339" s="4" t="s">
        <v>83</v>
      </c>
    </row>
    <row r="2340" spans="1:15" ht="14.25" customHeight="1" x14ac:dyDescent="0.25">
      <c r="A2340" s="4" t="s">
        <v>14</v>
      </c>
      <c r="B2340" s="4">
        <v>1185732</v>
      </c>
      <c r="C2340" s="5">
        <v>44414</v>
      </c>
      <c r="D2340" s="37">
        <v>2021</v>
      </c>
      <c r="E2340" s="5" t="str">
        <f>TEXT(Sales[[#This Row],[Invoice Date]],"mmm")</f>
        <v>Aug</v>
      </c>
      <c r="F2340" s="4" t="s">
        <v>48</v>
      </c>
      <c r="G2340" s="4" t="s">
        <v>92</v>
      </c>
      <c r="H2340" s="4" t="s">
        <v>93</v>
      </c>
      <c r="I2340" s="6" t="s">
        <v>19</v>
      </c>
      <c r="J2340" s="7">
        <v>60.000000000000007</v>
      </c>
      <c r="K2340" s="8">
        <v>900</v>
      </c>
      <c r="L2340" s="9">
        <f t="shared" si="36"/>
        <v>54000.000000000007</v>
      </c>
      <c r="M2340" s="9">
        <v>189000.00000000003</v>
      </c>
      <c r="N2340" s="10">
        <v>0.35</v>
      </c>
      <c r="O2340" s="4" t="s">
        <v>83</v>
      </c>
    </row>
    <row r="2341" spans="1:15" ht="14.25" customHeight="1" x14ac:dyDescent="0.25">
      <c r="A2341" s="4" t="s">
        <v>14</v>
      </c>
      <c r="B2341" s="4">
        <v>1185732</v>
      </c>
      <c r="C2341" s="5">
        <v>44414</v>
      </c>
      <c r="D2341" s="37">
        <v>2021</v>
      </c>
      <c r="E2341" s="5" t="str">
        <f>TEXT(Sales[[#This Row],[Invoice Date]],"mmm")</f>
        <v>Aug</v>
      </c>
      <c r="F2341" s="4" t="s">
        <v>48</v>
      </c>
      <c r="G2341" s="4" t="s">
        <v>92</v>
      </c>
      <c r="H2341" s="4" t="s">
        <v>93</v>
      </c>
      <c r="I2341" s="6" t="s">
        <v>20</v>
      </c>
      <c r="J2341" s="7">
        <v>55.000000000000007</v>
      </c>
      <c r="K2341" s="8">
        <v>825</v>
      </c>
      <c r="L2341" s="9">
        <f t="shared" si="36"/>
        <v>45375.000000000007</v>
      </c>
      <c r="M2341" s="9">
        <v>113437.50000000001</v>
      </c>
      <c r="N2341" s="10">
        <v>0.25</v>
      </c>
      <c r="O2341" s="4" t="s">
        <v>83</v>
      </c>
    </row>
    <row r="2342" spans="1:15" ht="14.25" customHeight="1" x14ac:dyDescent="0.25">
      <c r="A2342" s="4" t="s">
        <v>14</v>
      </c>
      <c r="B2342" s="4">
        <v>1185732</v>
      </c>
      <c r="C2342" s="5">
        <v>44414</v>
      </c>
      <c r="D2342" s="37">
        <v>2021</v>
      </c>
      <c r="E2342" s="5" t="str">
        <f>TEXT(Sales[[#This Row],[Invoice Date]],"mmm")</f>
        <v>Aug</v>
      </c>
      <c r="F2342" s="4" t="s">
        <v>48</v>
      </c>
      <c r="G2342" s="4" t="s">
        <v>92</v>
      </c>
      <c r="H2342" s="4" t="s">
        <v>93</v>
      </c>
      <c r="I2342" s="6" t="s">
        <v>21</v>
      </c>
      <c r="J2342" s="7">
        <v>45</v>
      </c>
      <c r="K2342" s="8">
        <v>775</v>
      </c>
      <c r="L2342" s="9">
        <f t="shared" si="36"/>
        <v>34875</v>
      </c>
      <c r="M2342" s="9">
        <v>104625</v>
      </c>
      <c r="N2342" s="10">
        <v>0.3</v>
      </c>
      <c r="O2342" s="4" t="s">
        <v>83</v>
      </c>
    </row>
    <row r="2343" spans="1:15" ht="14.25" customHeight="1" x14ac:dyDescent="0.25">
      <c r="A2343" s="4" t="s">
        <v>14</v>
      </c>
      <c r="B2343" s="4">
        <v>1185732</v>
      </c>
      <c r="C2343" s="5">
        <v>44414</v>
      </c>
      <c r="D2343" s="37">
        <v>2021</v>
      </c>
      <c r="E2343" s="5" t="str">
        <f>TEXT(Sales[[#This Row],[Invoice Date]],"mmm")</f>
        <v>Aug</v>
      </c>
      <c r="F2343" s="4" t="s">
        <v>48</v>
      </c>
      <c r="G2343" s="4" t="s">
        <v>92</v>
      </c>
      <c r="H2343" s="4" t="s">
        <v>93</v>
      </c>
      <c r="I2343" s="6" t="s">
        <v>22</v>
      </c>
      <c r="J2343" s="7">
        <v>55.000000000000007</v>
      </c>
      <c r="K2343" s="8">
        <v>750</v>
      </c>
      <c r="L2343" s="9">
        <f t="shared" si="36"/>
        <v>41250.000000000007</v>
      </c>
      <c r="M2343" s="9">
        <v>144375</v>
      </c>
      <c r="N2343" s="10">
        <v>0.35</v>
      </c>
      <c r="O2343" s="4" t="s">
        <v>83</v>
      </c>
    </row>
    <row r="2344" spans="1:15" ht="14.25" customHeight="1" x14ac:dyDescent="0.25">
      <c r="A2344" s="4" t="s">
        <v>14</v>
      </c>
      <c r="B2344" s="4">
        <v>1185732</v>
      </c>
      <c r="C2344" s="5">
        <v>44414</v>
      </c>
      <c r="D2344" s="37">
        <v>2021</v>
      </c>
      <c r="E2344" s="5" t="str">
        <f>TEXT(Sales[[#This Row],[Invoice Date]],"mmm")</f>
        <v>Aug</v>
      </c>
      <c r="F2344" s="4" t="s">
        <v>48</v>
      </c>
      <c r="G2344" s="4" t="s">
        <v>92</v>
      </c>
      <c r="H2344" s="4" t="s">
        <v>93</v>
      </c>
      <c r="I2344" s="6" t="s">
        <v>23</v>
      </c>
      <c r="J2344" s="7">
        <v>60.000000000000007</v>
      </c>
      <c r="K2344" s="8">
        <v>925</v>
      </c>
      <c r="L2344" s="9">
        <f t="shared" si="36"/>
        <v>55500.000000000007</v>
      </c>
      <c r="M2344" s="9">
        <v>277500.00000000006</v>
      </c>
      <c r="N2344" s="10">
        <v>0.5</v>
      </c>
      <c r="O2344" s="4" t="s">
        <v>83</v>
      </c>
    </row>
    <row r="2345" spans="1:15" ht="14.25" customHeight="1" x14ac:dyDescent="0.25">
      <c r="A2345" s="4" t="s">
        <v>14</v>
      </c>
      <c r="B2345" s="4">
        <v>1185732</v>
      </c>
      <c r="C2345" s="5">
        <v>44444</v>
      </c>
      <c r="D2345" s="37">
        <v>2021</v>
      </c>
      <c r="E2345" s="5" t="str">
        <f>TEXT(Sales[[#This Row],[Invoice Date]],"mmm")</f>
        <v>Sep</v>
      </c>
      <c r="F2345" s="4" t="s">
        <v>48</v>
      </c>
      <c r="G2345" s="4" t="s">
        <v>92</v>
      </c>
      <c r="H2345" s="4" t="s">
        <v>93</v>
      </c>
      <c r="I2345" s="6" t="s">
        <v>17</v>
      </c>
      <c r="J2345" s="7">
        <v>55.000000000000007</v>
      </c>
      <c r="K2345" s="8">
        <v>1025</v>
      </c>
      <c r="L2345" s="9">
        <f t="shared" si="36"/>
        <v>56375.000000000007</v>
      </c>
      <c r="M2345" s="9">
        <v>253687.50000000006</v>
      </c>
      <c r="N2345" s="10">
        <v>0.45</v>
      </c>
      <c r="O2345" s="4" t="s">
        <v>83</v>
      </c>
    </row>
    <row r="2346" spans="1:15" ht="14.25" customHeight="1" x14ac:dyDescent="0.25">
      <c r="A2346" s="4" t="s">
        <v>14</v>
      </c>
      <c r="B2346" s="4">
        <v>1185732</v>
      </c>
      <c r="C2346" s="5">
        <v>44444</v>
      </c>
      <c r="D2346" s="37">
        <v>2021</v>
      </c>
      <c r="E2346" s="5" t="str">
        <f>TEXT(Sales[[#This Row],[Invoice Date]],"mmm")</f>
        <v>Sep</v>
      </c>
      <c r="F2346" s="4" t="s">
        <v>48</v>
      </c>
      <c r="G2346" s="4" t="s">
        <v>92</v>
      </c>
      <c r="H2346" s="4" t="s">
        <v>93</v>
      </c>
      <c r="I2346" s="6" t="s">
        <v>19</v>
      </c>
      <c r="J2346" s="7">
        <v>50.000000000000014</v>
      </c>
      <c r="K2346" s="8">
        <v>825</v>
      </c>
      <c r="L2346" s="9">
        <f t="shared" si="36"/>
        <v>41250.000000000015</v>
      </c>
      <c r="M2346" s="9">
        <v>144375.00000000003</v>
      </c>
      <c r="N2346" s="10">
        <v>0.35</v>
      </c>
      <c r="O2346" s="4" t="s">
        <v>83</v>
      </c>
    </row>
    <row r="2347" spans="1:15" ht="14.25" customHeight="1" x14ac:dyDescent="0.25">
      <c r="A2347" s="4" t="s">
        <v>14</v>
      </c>
      <c r="B2347" s="4">
        <v>1185732</v>
      </c>
      <c r="C2347" s="5">
        <v>44444</v>
      </c>
      <c r="D2347" s="37">
        <v>2021</v>
      </c>
      <c r="E2347" s="5" t="str">
        <f>TEXT(Sales[[#This Row],[Invoice Date]],"mmm")</f>
        <v>Sep</v>
      </c>
      <c r="F2347" s="4" t="s">
        <v>48</v>
      </c>
      <c r="G2347" s="4" t="s">
        <v>92</v>
      </c>
      <c r="H2347" s="4" t="s">
        <v>93</v>
      </c>
      <c r="I2347" s="6" t="s">
        <v>20</v>
      </c>
      <c r="J2347" s="7">
        <v>40</v>
      </c>
      <c r="K2347" s="8">
        <v>725</v>
      </c>
      <c r="L2347" s="9">
        <f t="shared" si="36"/>
        <v>29000</v>
      </c>
      <c r="M2347" s="9">
        <v>72500</v>
      </c>
      <c r="N2347" s="10">
        <v>0.25</v>
      </c>
      <c r="O2347" s="4" t="s">
        <v>83</v>
      </c>
    </row>
    <row r="2348" spans="1:15" ht="14.25" customHeight="1" x14ac:dyDescent="0.25">
      <c r="A2348" s="4" t="s">
        <v>14</v>
      </c>
      <c r="B2348" s="4">
        <v>1185732</v>
      </c>
      <c r="C2348" s="5">
        <v>44444</v>
      </c>
      <c r="D2348" s="37">
        <v>2021</v>
      </c>
      <c r="E2348" s="5" t="str">
        <f>TEXT(Sales[[#This Row],[Invoice Date]],"mmm")</f>
        <v>Sep</v>
      </c>
      <c r="F2348" s="4" t="s">
        <v>48</v>
      </c>
      <c r="G2348" s="4" t="s">
        <v>92</v>
      </c>
      <c r="H2348" s="4" t="s">
        <v>93</v>
      </c>
      <c r="I2348" s="6" t="s">
        <v>21</v>
      </c>
      <c r="J2348" s="7">
        <v>40</v>
      </c>
      <c r="K2348" s="8">
        <v>700</v>
      </c>
      <c r="L2348" s="9">
        <f t="shared" si="36"/>
        <v>28000</v>
      </c>
      <c r="M2348" s="9">
        <v>84000</v>
      </c>
      <c r="N2348" s="10">
        <v>0.3</v>
      </c>
      <c r="O2348" s="4" t="s">
        <v>83</v>
      </c>
    </row>
    <row r="2349" spans="1:15" ht="14.25" customHeight="1" x14ac:dyDescent="0.25">
      <c r="A2349" s="4" t="s">
        <v>14</v>
      </c>
      <c r="B2349" s="4">
        <v>1185732</v>
      </c>
      <c r="C2349" s="5">
        <v>44444</v>
      </c>
      <c r="D2349" s="37">
        <v>2021</v>
      </c>
      <c r="E2349" s="5" t="str">
        <f>TEXT(Sales[[#This Row],[Invoice Date]],"mmm")</f>
        <v>Sep</v>
      </c>
      <c r="F2349" s="4" t="s">
        <v>48</v>
      </c>
      <c r="G2349" s="4" t="s">
        <v>92</v>
      </c>
      <c r="H2349" s="4" t="s">
        <v>93</v>
      </c>
      <c r="I2349" s="6" t="s">
        <v>22</v>
      </c>
      <c r="J2349" s="7">
        <v>50</v>
      </c>
      <c r="K2349" s="8">
        <v>700</v>
      </c>
      <c r="L2349" s="9">
        <f t="shared" si="36"/>
        <v>35000</v>
      </c>
      <c r="M2349" s="9">
        <v>122499.99999999999</v>
      </c>
      <c r="N2349" s="10">
        <v>0.35</v>
      </c>
      <c r="O2349" s="4" t="s">
        <v>83</v>
      </c>
    </row>
    <row r="2350" spans="1:15" ht="14.25" customHeight="1" x14ac:dyDescent="0.25">
      <c r="A2350" s="4" t="s">
        <v>14</v>
      </c>
      <c r="B2350" s="4">
        <v>1185732</v>
      </c>
      <c r="C2350" s="5">
        <v>44444</v>
      </c>
      <c r="D2350" s="37">
        <v>2021</v>
      </c>
      <c r="E2350" s="5" t="str">
        <f>TEXT(Sales[[#This Row],[Invoice Date]],"mmm")</f>
        <v>Sep</v>
      </c>
      <c r="F2350" s="4" t="s">
        <v>48</v>
      </c>
      <c r="G2350" s="4" t="s">
        <v>92</v>
      </c>
      <c r="H2350" s="4" t="s">
        <v>93</v>
      </c>
      <c r="I2350" s="6" t="s">
        <v>23</v>
      </c>
      <c r="J2350" s="7">
        <v>55.000000000000007</v>
      </c>
      <c r="K2350" s="8">
        <v>800</v>
      </c>
      <c r="L2350" s="9">
        <f t="shared" si="36"/>
        <v>44000.000000000007</v>
      </c>
      <c r="M2350" s="9">
        <v>220000.00000000003</v>
      </c>
      <c r="N2350" s="10">
        <v>0.5</v>
      </c>
      <c r="O2350" s="4" t="s">
        <v>83</v>
      </c>
    </row>
    <row r="2351" spans="1:15" ht="14.25" customHeight="1" x14ac:dyDescent="0.25">
      <c r="A2351" s="4" t="s">
        <v>14</v>
      </c>
      <c r="B2351" s="4">
        <v>1185732</v>
      </c>
      <c r="C2351" s="5">
        <v>44476</v>
      </c>
      <c r="D2351" s="37">
        <v>2021</v>
      </c>
      <c r="E2351" s="5" t="str">
        <f>TEXT(Sales[[#This Row],[Invoice Date]],"mmm")</f>
        <v>Oct</v>
      </c>
      <c r="F2351" s="4" t="s">
        <v>48</v>
      </c>
      <c r="G2351" s="4" t="s">
        <v>92</v>
      </c>
      <c r="H2351" s="4" t="s">
        <v>93</v>
      </c>
      <c r="I2351" s="6" t="s">
        <v>17</v>
      </c>
      <c r="J2351" s="7">
        <v>55.000000000000007</v>
      </c>
      <c r="K2351" s="8">
        <v>975</v>
      </c>
      <c r="L2351" s="9">
        <f t="shared" si="36"/>
        <v>53625.000000000007</v>
      </c>
      <c r="M2351" s="9">
        <v>241312.50000000006</v>
      </c>
      <c r="N2351" s="10">
        <v>0.45</v>
      </c>
      <c r="O2351" s="4" t="s">
        <v>83</v>
      </c>
    </row>
    <row r="2352" spans="1:15" ht="14.25" customHeight="1" x14ac:dyDescent="0.25">
      <c r="A2352" s="4" t="s">
        <v>14</v>
      </c>
      <c r="B2352" s="4">
        <v>1185732</v>
      </c>
      <c r="C2352" s="5">
        <v>44476</v>
      </c>
      <c r="D2352" s="37">
        <v>2021</v>
      </c>
      <c r="E2352" s="5" t="str">
        <f>TEXT(Sales[[#This Row],[Invoice Date]],"mmm")</f>
        <v>Oct</v>
      </c>
      <c r="F2352" s="4" t="s">
        <v>48</v>
      </c>
      <c r="G2352" s="4" t="s">
        <v>92</v>
      </c>
      <c r="H2352" s="4" t="s">
        <v>93</v>
      </c>
      <c r="I2352" s="6" t="s">
        <v>19</v>
      </c>
      <c r="J2352" s="7">
        <v>45.000000000000014</v>
      </c>
      <c r="K2352" s="8">
        <v>800</v>
      </c>
      <c r="L2352" s="9">
        <f t="shared" si="36"/>
        <v>36000.000000000015</v>
      </c>
      <c r="M2352" s="9">
        <v>126000.00000000003</v>
      </c>
      <c r="N2352" s="10">
        <v>0.35</v>
      </c>
      <c r="O2352" s="4" t="s">
        <v>83</v>
      </c>
    </row>
    <row r="2353" spans="1:15" ht="14.25" customHeight="1" x14ac:dyDescent="0.25">
      <c r="A2353" s="4" t="s">
        <v>14</v>
      </c>
      <c r="B2353" s="4">
        <v>1185732</v>
      </c>
      <c r="C2353" s="5">
        <v>44476</v>
      </c>
      <c r="D2353" s="37">
        <v>2021</v>
      </c>
      <c r="E2353" s="5" t="str">
        <f>TEXT(Sales[[#This Row],[Invoice Date]],"mmm")</f>
        <v>Oct</v>
      </c>
      <c r="F2353" s="4" t="s">
        <v>48</v>
      </c>
      <c r="G2353" s="4" t="s">
        <v>92</v>
      </c>
      <c r="H2353" s="4" t="s">
        <v>93</v>
      </c>
      <c r="I2353" s="6" t="s">
        <v>20</v>
      </c>
      <c r="J2353" s="7">
        <v>45.000000000000014</v>
      </c>
      <c r="K2353" s="8">
        <v>675</v>
      </c>
      <c r="L2353" s="9">
        <f t="shared" si="36"/>
        <v>30375.000000000011</v>
      </c>
      <c r="M2353" s="9">
        <v>75937.500000000029</v>
      </c>
      <c r="N2353" s="10">
        <v>0.25</v>
      </c>
      <c r="O2353" s="4" t="s">
        <v>83</v>
      </c>
    </row>
    <row r="2354" spans="1:15" ht="14.25" customHeight="1" x14ac:dyDescent="0.25">
      <c r="A2354" s="4" t="s">
        <v>14</v>
      </c>
      <c r="B2354" s="4">
        <v>1185732</v>
      </c>
      <c r="C2354" s="5">
        <v>44476</v>
      </c>
      <c r="D2354" s="37">
        <v>2021</v>
      </c>
      <c r="E2354" s="5" t="str">
        <f>TEXT(Sales[[#This Row],[Invoice Date]],"mmm")</f>
        <v>Oct</v>
      </c>
      <c r="F2354" s="4" t="s">
        <v>48</v>
      </c>
      <c r="G2354" s="4" t="s">
        <v>92</v>
      </c>
      <c r="H2354" s="4" t="s">
        <v>93</v>
      </c>
      <c r="I2354" s="6" t="s">
        <v>21</v>
      </c>
      <c r="J2354" s="7">
        <v>45.000000000000014</v>
      </c>
      <c r="K2354" s="8">
        <v>650</v>
      </c>
      <c r="L2354" s="9">
        <f t="shared" si="36"/>
        <v>29250.000000000011</v>
      </c>
      <c r="M2354" s="9">
        <v>87750.000000000029</v>
      </c>
      <c r="N2354" s="10">
        <v>0.3</v>
      </c>
      <c r="O2354" s="4" t="s">
        <v>83</v>
      </c>
    </row>
    <row r="2355" spans="1:15" ht="14.25" customHeight="1" x14ac:dyDescent="0.25">
      <c r="A2355" s="4" t="s">
        <v>14</v>
      </c>
      <c r="B2355" s="4">
        <v>1185732</v>
      </c>
      <c r="C2355" s="5">
        <v>44476</v>
      </c>
      <c r="D2355" s="37">
        <v>2021</v>
      </c>
      <c r="E2355" s="5" t="str">
        <f>TEXT(Sales[[#This Row],[Invoice Date]],"mmm")</f>
        <v>Oct</v>
      </c>
      <c r="F2355" s="4" t="s">
        <v>48</v>
      </c>
      <c r="G2355" s="4" t="s">
        <v>92</v>
      </c>
      <c r="H2355" s="4" t="s">
        <v>93</v>
      </c>
      <c r="I2355" s="6" t="s">
        <v>22</v>
      </c>
      <c r="J2355" s="7">
        <v>55.000000000000007</v>
      </c>
      <c r="K2355" s="8">
        <v>650</v>
      </c>
      <c r="L2355" s="9">
        <f t="shared" si="36"/>
        <v>35750.000000000007</v>
      </c>
      <c r="M2355" s="9">
        <v>125125.00000000001</v>
      </c>
      <c r="N2355" s="10">
        <v>0.35</v>
      </c>
      <c r="O2355" s="4" t="s">
        <v>83</v>
      </c>
    </row>
    <row r="2356" spans="1:15" ht="14.25" customHeight="1" x14ac:dyDescent="0.25">
      <c r="A2356" s="4" t="s">
        <v>14</v>
      </c>
      <c r="B2356" s="4">
        <v>1185732</v>
      </c>
      <c r="C2356" s="5">
        <v>44476</v>
      </c>
      <c r="D2356" s="37">
        <v>2021</v>
      </c>
      <c r="E2356" s="5" t="str">
        <f>TEXT(Sales[[#This Row],[Invoice Date]],"mmm")</f>
        <v>Oct</v>
      </c>
      <c r="F2356" s="4" t="s">
        <v>48</v>
      </c>
      <c r="G2356" s="4" t="s">
        <v>92</v>
      </c>
      <c r="H2356" s="4" t="s">
        <v>93</v>
      </c>
      <c r="I2356" s="6" t="s">
        <v>23</v>
      </c>
      <c r="J2356" s="7">
        <v>60</v>
      </c>
      <c r="K2356" s="8">
        <v>775</v>
      </c>
      <c r="L2356" s="9">
        <f t="shared" si="36"/>
        <v>46500</v>
      </c>
      <c r="M2356" s="9">
        <v>232500</v>
      </c>
      <c r="N2356" s="10">
        <v>0.5</v>
      </c>
      <c r="O2356" s="4" t="s">
        <v>83</v>
      </c>
    </row>
    <row r="2357" spans="1:15" ht="14.25" customHeight="1" x14ac:dyDescent="0.25">
      <c r="A2357" s="4" t="s">
        <v>14</v>
      </c>
      <c r="B2357" s="4">
        <v>1185732</v>
      </c>
      <c r="C2357" s="5">
        <v>44506</v>
      </c>
      <c r="D2357" s="37">
        <v>2021</v>
      </c>
      <c r="E2357" s="5" t="str">
        <f>TEXT(Sales[[#This Row],[Invoice Date]],"mmm")</f>
        <v>Nov</v>
      </c>
      <c r="F2357" s="4" t="s">
        <v>48</v>
      </c>
      <c r="G2357" s="4" t="s">
        <v>92</v>
      </c>
      <c r="H2357" s="4" t="s">
        <v>93</v>
      </c>
      <c r="I2357" s="6" t="s">
        <v>17</v>
      </c>
      <c r="J2357" s="7">
        <v>55.000000000000007</v>
      </c>
      <c r="K2357" s="8">
        <v>925</v>
      </c>
      <c r="L2357" s="9">
        <f t="shared" si="36"/>
        <v>50875.000000000007</v>
      </c>
      <c r="M2357" s="9">
        <v>228937.50000000003</v>
      </c>
      <c r="N2357" s="10">
        <v>0.45</v>
      </c>
      <c r="O2357" s="4" t="s">
        <v>83</v>
      </c>
    </row>
    <row r="2358" spans="1:15" ht="14.25" customHeight="1" x14ac:dyDescent="0.25">
      <c r="A2358" s="4" t="s">
        <v>14</v>
      </c>
      <c r="B2358" s="4">
        <v>1185732</v>
      </c>
      <c r="C2358" s="5">
        <v>44506</v>
      </c>
      <c r="D2358" s="37">
        <v>2021</v>
      </c>
      <c r="E2358" s="5" t="str">
        <f>TEXT(Sales[[#This Row],[Invoice Date]],"mmm")</f>
        <v>Nov</v>
      </c>
      <c r="F2358" s="4" t="s">
        <v>48</v>
      </c>
      <c r="G2358" s="4" t="s">
        <v>92</v>
      </c>
      <c r="H2358" s="4" t="s">
        <v>93</v>
      </c>
      <c r="I2358" s="6" t="s">
        <v>19</v>
      </c>
      <c r="J2358" s="7">
        <v>45.000000000000014</v>
      </c>
      <c r="K2358" s="8">
        <v>750</v>
      </c>
      <c r="L2358" s="9">
        <f t="shared" si="36"/>
        <v>33750.000000000007</v>
      </c>
      <c r="M2358" s="9">
        <v>118125.00000000003</v>
      </c>
      <c r="N2358" s="10">
        <v>0.35</v>
      </c>
      <c r="O2358" s="4" t="s">
        <v>83</v>
      </c>
    </row>
    <row r="2359" spans="1:15" ht="14.25" customHeight="1" x14ac:dyDescent="0.25">
      <c r="A2359" s="4" t="s">
        <v>14</v>
      </c>
      <c r="B2359" s="4">
        <v>1185732</v>
      </c>
      <c r="C2359" s="5">
        <v>44506</v>
      </c>
      <c r="D2359" s="37">
        <v>2021</v>
      </c>
      <c r="E2359" s="5" t="str">
        <f>TEXT(Sales[[#This Row],[Invoice Date]],"mmm")</f>
        <v>Nov</v>
      </c>
      <c r="F2359" s="4" t="s">
        <v>48</v>
      </c>
      <c r="G2359" s="4" t="s">
        <v>92</v>
      </c>
      <c r="H2359" s="4" t="s">
        <v>93</v>
      </c>
      <c r="I2359" s="6" t="s">
        <v>20</v>
      </c>
      <c r="J2359" s="7">
        <v>45.000000000000014</v>
      </c>
      <c r="K2359" s="8">
        <v>695</v>
      </c>
      <c r="L2359" s="9">
        <f t="shared" si="36"/>
        <v>31275.000000000011</v>
      </c>
      <c r="M2359" s="9">
        <v>78187.500000000029</v>
      </c>
      <c r="N2359" s="10">
        <v>0.25</v>
      </c>
      <c r="O2359" s="4" t="s">
        <v>83</v>
      </c>
    </row>
    <row r="2360" spans="1:15" ht="14.25" customHeight="1" x14ac:dyDescent="0.25">
      <c r="A2360" s="4" t="s">
        <v>14</v>
      </c>
      <c r="B2360" s="4">
        <v>1185732</v>
      </c>
      <c r="C2360" s="5">
        <v>44506</v>
      </c>
      <c r="D2360" s="37">
        <v>2021</v>
      </c>
      <c r="E2360" s="5" t="str">
        <f>TEXT(Sales[[#This Row],[Invoice Date]],"mmm")</f>
        <v>Nov</v>
      </c>
      <c r="F2360" s="4" t="s">
        <v>48</v>
      </c>
      <c r="G2360" s="4" t="s">
        <v>92</v>
      </c>
      <c r="H2360" s="4" t="s">
        <v>93</v>
      </c>
      <c r="I2360" s="6" t="s">
        <v>21</v>
      </c>
      <c r="J2360" s="7">
        <v>55.000000000000014</v>
      </c>
      <c r="K2360" s="8">
        <v>750</v>
      </c>
      <c r="L2360" s="9">
        <f t="shared" si="36"/>
        <v>41250.000000000007</v>
      </c>
      <c r="M2360" s="9">
        <v>123750.00000000003</v>
      </c>
      <c r="N2360" s="10">
        <v>0.3</v>
      </c>
      <c r="O2360" s="4" t="s">
        <v>83</v>
      </c>
    </row>
    <row r="2361" spans="1:15" ht="14.25" customHeight="1" x14ac:dyDescent="0.25">
      <c r="A2361" s="4" t="s">
        <v>14</v>
      </c>
      <c r="B2361" s="4">
        <v>1185732</v>
      </c>
      <c r="C2361" s="5">
        <v>44506</v>
      </c>
      <c r="D2361" s="37">
        <v>2021</v>
      </c>
      <c r="E2361" s="5" t="str">
        <f>TEXT(Sales[[#This Row],[Invoice Date]],"mmm")</f>
        <v>Nov</v>
      </c>
      <c r="F2361" s="4" t="s">
        <v>48</v>
      </c>
      <c r="G2361" s="4" t="s">
        <v>92</v>
      </c>
      <c r="H2361" s="4" t="s">
        <v>93</v>
      </c>
      <c r="I2361" s="6" t="s">
        <v>22</v>
      </c>
      <c r="J2361" s="7">
        <v>70</v>
      </c>
      <c r="K2361" s="8">
        <v>725</v>
      </c>
      <c r="L2361" s="9">
        <f t="shared" si="36"/>
        <v>50750</v>
      </c>
      <c r="M2361" s="9">
        <v>177625</v>
      </c>
      <c r="N2361" s="10">
        <v>0.35</v>
      </c>
      <c r="O2361" s="4" t="s">
        <v>83</v>
      </c>
    </row>
    <row r="2362" spans="1:15" ht="14.25" customHeight="1" x14ac:dyDescent="0.25">
      <c r="A2362" s="4" t="s">
        <v>14</v>
      </c>
      <c r="B2362" s="4">
        <v>1185732</v>
      </c>
      <c r="C2362" s="5">
        <v>44506</v>
      </c>
      <c r="D2362" s="37">
        <v>2021</v>
      </c>
      <c r="E2362" s="5" t="str">
        <f>TEXT(Sales[[#This Row],[Invoice Date]],"mmm")</f>
        <v>Nov</v>
      </c>
      <c r="F2362" s="4" t="s">
        <v>48</v>
      </c>
      <c r="G2362" s="4" t="s">
        <v>92</v>
      </c>
      <c r="H2362" s="4" t="s">
        <v>93</v>
      </c>
      <c r="I2362" s="6" t="s">
        <v>23</v>
      </c>
      <c r="J2362" s="7">
        <v>75</v>
      </c>
      <c r="K2362" s="8">
        <v>825</v>
      </c>
      <c r="L2362" s="9">
        <f t="shared" si="36"/>
        <v>61875</v>
      </c>
      <c r="M2362" s="9">
        <v>309375</v>
      </c>
      <c r="N2362" s="10">
        <v>0.5</v>
      </c>
      <c r="O2362" s="4" t="s">
        <v>83</v>
      </c>
    </row>
    <row r="2363" spans="1:15" ht="14.25" customHeight="1" x14ac:dyDescent="0.25">
      <c r="A2363" s="4" t="s">
        <v>14</v>
      </c>
      <c r="B2363" s="4">
        <v>1185732</v>
      </c>
      <c r="C2363" s="5">
        <v>44535</v>
      </c>
      <c r="D2363" s="37">
        <v>2021</v>
      </c>
      <c r="E2363" s="5" t="str">
        <f>TEXT(Sales[[#This Row],[Invoice Date]],"mmm")</f>
        <v>Dec</v>
      </c>
      <c r="F2363" s="4" t="s">
        <v>48</v>
      </c>
      <c r="G2363" s="4" t="s">
        <v>92</v>
      </c>
      <c r="H2363" s="4" t="s">
        <v>93</v>
      </c>
      <c r="I2363" s="6" t="s">
        <v>17</v>
      </c>
      <c r="J2363" s="7">
        <v>70</v>
      </c>
      <c r="K2363" s="8">
        <v>1075</v>
      </c>
      <c r="L2363" s="9">
        <f t="shared" si="36"/>
        <v>75250</v>
      </c>
      <c r="M2363" s="9">
        <v>338625</v>
      </c>
      <c r="N2363" s="10">
        <v>0.45</v>
      </c>
      <c r="O2363" s="4" t="s">
        <v>83</v>
      </c>
    </row>
    <row r="2364" spans="1:15" ht="14.25" customHeight="1" x14ac:dyDescent="0.25">
      <c r="A2364" s="4" t="s">
        <v>14</v>
      </c>
      <c r="B2364" s="4">
        <v>1185732</v>
      </c>
      <c r="C2364" s="5">
        <v>44535</v>
      </c>
      <c r="D2364" s="37">
        <v>2021</v>
      </c>
      <c r="E2364" s="5" t="str">
        <f>TEXT(Sales[[#This Row],[Invoice Date]],"mmm")</f>
        <v>Dec</v>
      </c>
      <c r="F2364" s="4" t="s">
        <v>48</v>
      </c>
      <c r="G2364" s="4" t="s">
        <v>92</v>
      </c>
      <c r="H2364" s="4" t="s">
        <v>93</v>
      </c>
      <c r="I2364" s="6" t="s">
        <v>19</v>
      </c>
      <c r="J2364" s="7">
        <v>60.000000000000007</v>
      </c>
      <c r="K2364" s="8">
        <v>875</v>
      </c>
      <c r="L2364" s="9">
        <f t="shared" si="36"/>
        <v>52500.000000000007</v>
      </c>
      <c r="M2364" s="9">
        <v>183750.00000000003</v>
      </c>
      <c r="N2364" s="10">
        <v>0.35</v>
      </c>
      <c r="O2364" s="4" t="s">
        <v>83</v>
      </c>
    </row>
    <row r="2365" spans="1:15" ht="14.25" customHeight="1" x14ac:dyDescent="0.25">
      <c r="A2365" s="4" t="s">
        <v>26</v>
      </c>
      <c r="B2365" s="4">
        <v>1185732</v>
      </c>
      <c r="C2365" s="5">
        <v>44535</v>
      </c>
      <c r="D2365" s="37">
        <v>2021</v>
      </c>
      <c r="E2365" s="5" t="str">
        <f>TEXT(Sales[[#This Row],[Invoice Date]],"mmm")</f>
        <v>Dec</v>
      </c>
      <c r="F2365" s="4" t="s">
        <v>48</v>
      </c>
      <c r="G2365" s="4" t="s">
        <v>92</v>
      </c>
      <c r="H2365" s="4" t="s">
        <v>93</v>
      </c>
      <c r="I2365" s="6" t="s">
        <v>20</v>
      </c>
      <c r="J2365" s="7">
        <v>60.000000000000007</v>
      </c>
      <c r="K2365" s="8">
        <v>825</v>
      </c>
      <c r="L2365" s="9">
        <f t="shared" si="36"/>
        <v>49500.000000000007</v>
      </c>
      <c r="M2365" s="9">
        <v>123750.00000000001</v>
      </c>
      <c r="N2365" s="10">
        <v>0.25</v>
      </c>
      <c r="O2365" s="4" t="s">
        <v>83</v>
      </c>
    </row>
    <row r="2366" spans="1:15" ht="14.25" customHeight="1" x14ac:dyDescent="0.25">
      <c r="A2366" s="4" t="s">
        <v>26</v>
      </c>
      <c r="B2366" s="4">
        <v>1185732</v>
      </c>
      <c r="C2366" s="5">
        <v>44535</v>
      </c>
      <c r="D2366" s="37">
        <v>2021</v>
      </c>
      <c r="E2366" s="5" t="str">
        <f>TEXT(Sales[[#This Row],[Invoice Date]],"mmm")</f>
        <v>Dec</v>
      </c>
      <c r="F2366" s="4" t="s">
        <v>48</v>
      </c>
      <c r="G2366" s="4" t="s">
        <v>92</v>
      </c>
      <c r="H2366" s="4" t="s">
        <v>93</v>
      </c>
      <c r="I2366" s="6" t="s">
        <v>21</v>
      </c>
      <c r="J2366" s="7">
        <v>60.000000000000007</v>
      </c>
      <c r="K2366" s="8">
        <v>775</v>
      </c>
      <c r="L2366" s="9">
        <f t="shared" si="36"/>
        <v>46500.000000000007</v>
      </c>
      <c r="M2366" s="9">
        <v>139500</v>
      </c>
      <c r="N2366" s="10">
        <v>0.3</v>
      </c>
      <c r="O2366" s="4" t="s">
        <v>83</v>
      </c>
    </row>
    <row r="2367" spans="1:15" ht="14.25" customHeight="1" x14ac:dyDescent="0.25">
      <c r="A2367" s="4" t="s">
        <v>26</v>
      </c>
      <c r="B2367" s="4">
        <v>1185732</v>
      </c>
      <c r="C2367" s="5">
        <v>44535</v>
      </c>
      <c r="D2367" s="37">
        <v>2021</v>
      </c>
      <c r="E2367" s="5" t="str">
        <f>TEXT(Sales[[#This Row],[Invoice Date]],"mmm")</f>
        <v>Dec</v>
      </c>
      <c r="F2367" s="4" t="s">
        <v>48</v>
      </c>
      <c r="G2367" s="4" t="s">
        <v>92</v>
      </c>
      <c r="H2367" s="4" t="s">
        <v>93</v>
      </c>
      <c r="I2367" s="6" t="s">
        <v>22</v>
      </c>
      <c r="J2367" s="7">
        <v>70</v>
      </c>
      <c r="K2367" s="8">
        <v>775</v>
      </c>
      <c r="L2367" s="9">
        <f t="shared" si="36"/>
        <v>54250</v>
      </c>
      <c r="M2367" s="9">
        <v>189875</v>
      </c>
      <c r="N2367" s="10">
        <v>0.35</v>
      </c>
      <c r="O2367" s="4" t="s">
        <v>83</v>
      </c>
    </row>
    <row r="2368" spans="1:15" ht="14.25" customHeight="1" x14ac:dyDescent="0.25">
      <c r="A2368" s="4" t="s">
        <v>26</v>
      </c>
      <c r="B2368" s="4">
        <v>1185732</v>
      </c>
      <c r="C2368" s="5">
        <v>44535</v>
      </c>
      <c r="D2368" s="37">
        <v>2021</v>
      </c>
      <c r="E2368" s="5" t="str">
        <f>TEXT(Sales[[#This Row],[Invoice Date]],"mmm")</f>
        <v>Dec</v>
      </c>
      <c r="F2368" s="4" t="s">
        <v>48</v>
      </c>
      <c r="G2368" s="4" t="s">
        <v>92</v>
      </c>
      <c r="H2368" s="4" t="s">
        <v>93</v>
      </c>
      <c r="I2368" s="6" t="s">
        <v>23</v>
      </c>
      <c r="J2368" s="7">
        <v>75</v>
      </c>
      <c r="K2368" s="8">
        <v>875</v>
      </c>
      <c r="L2368" s="9">
        <f t="shared" si="36"/>
        <v>65625</v>
      </c>
      <c r="M2368" s="9">
        <v>328125</v>
      </c>
      <c r="N2368" s="10">
        <v>0.5</v>
      </c>
      <c r="O2368" s="4" t="s">
        <v>83</v>
      </c>
    </row>
    <row r="2369" spans="1:15" ht="14.25" customHeight="1" x14ac:dyDescent="0.25">
      <c r="A2369" s="4" t="s">
        <v>26</v>
      </c>
      <c r="B2369" s="4">
        <v>1185732</v>
      </c>
      <c r="C2369" s="5">
        <v>44202</v>
      </c>
      <c r="D2369" s="37">
        <v>2021</v>
      </c>
      <c r="E2369" s="5" t="str">
        <f>TEXT(Sales[[#This Row],[Invoice Date]],"mmm")</f>
        <v>Jan</v>
      </c>
      <c r="F2369" s="4" t="s">
        <v>48</v>
      </c>
      <c r="G2369" s="4" t="s">
        <v>92</v>
      </c>
      <c r="H2369" s="4" t="s">
        <v>93</v>
      </c>
      <c r="I2369" s="6" t="s">
        <v>17</v>
      </c>
      <c r="J2369" s="7">
        <v>35</v>
      </c>
      <c r="K2369" s="8">
        <v>925</v>
      </c>
      <c r="L2369" s="9">
        <f t="shared" si="36"/>
        <v>32375</v>
      </c>
      <c r="M2369" s="9">
        <v>129500</v>
      </c>
      <c r="N2369" s="10">
        <v>0.4</v>
      </c>
      <c r="O2369" s="4" t="s">
        <v>83</v>
      </c>
    </row>
    <row r="2370" spans="1:15" ht="14.25" customHeight="1" x14ac:dyDescent="0.25">
      <c r="A2370" s="4" t="s">
        <v>26</v>
      </c>
      <c r="B2370" s="4">
        <v>1185732</v>
      </c>
      <c r="C2370" s="5">
        <v>44202</v>
      </c>
      <c r="D2370" s="37">
        <v>2021</v>
      </c>
      <c r="E2370" s="5" t="str">
        <f>TEXT(Sales[[#This Row],[Invoice Date]],"mmm")</f>
        <v>Jan</v>
      </c>
      <c r="F2370" s="4" t="s">
        <v>48</v>
      </c>
      <c r="G2370" s="4" t="s">
        <v>92</v>
      </c>
      <c r="H2370" s="4" t="s">
        <v>93</v>
      </c>
      <c r="I2370" s="6" t="s">
        <v>19</v>
      </c>
      <c r="J2370" s="7">
        <v>35</v>
      </c>
      <c r="K2370" s="8">
        <v>725</v>
      </c>
      <c r="L2370" s="9">
        <f t="shared" si="36"/>
        <v>25375</v>
      </c>
      <c r="M2370" s="9">
        <v>88812.5</v>
      </c>
      <c r="N2370" s="10">
        <v>0.35</v>
      </c>
      <c r="O2370" s="4" t="s">
        <v>83</v>
      </c>
    </row>
    <row r="2371" spans="1:15" ht="14.25" customHeight="1" x14ac:dyDescent="0.25">
      <c r="A2371" s="4" t="s">
        <v>26</v>
      </c>
      <c r="B2371" s="4">
        <v>1185732</v>
      </c>
      <c r="C2371" s="5">
        <v>44202</v>
      </c>
      <c r="D2371" s="37">
        <v>2021</v>
      </c>
      <c r="E2371" s="5" t="str">
        <f>TEXT(Sales[[#This Row],[Invoice Date]],"mmm")</f>
        <v>Jan</v>
      </c>
      <c r="F2371" s="4" t="s">
        <v>48</v>
      </c>
      <c r="G2371" s="4" t="s">
        <v>92</v>
      </c>
      <c r="H2371" s="4" t="s">
        <v>93</v>
      </c>
      <c r="I2371" s="6" t="s">
        <v>20</v>
      </c>
      <c r="J2371" s="7">
        <v>25.000000000000007</v>
      </c>
      <c r="K2371" s="8">
        <v>725</v>
      </c>
      <c r="L2371" s="9">
        <f t="shared" ref="L2371:L2434" si="37">J2371*K2371</f>
        <v>18125.000000000004</v>
      </c>
      <c r="M2371" s="9">
        <v>72500.000000000029</v>
      </c>
      <c r="N2371" s="10">
        <v>0.4</v>
      </c>
      <c r="O2371" s="4" t="s">
        <v>83</v>
      </c>
    </row>
    <row r="2372" spans="1:15" ht="14.25" customHeight="1" x14ac:dyDescent="0.25">
      <c r="A2372" s="4" t="s">
        <v>26</v>
      </c>
      <c r="B2372" s="4">
        <v>1185732</v>
      </c>
      <c r="C2372" s="5">
        <v>44202</v>
      </c>
      <c r="D2372" s="37">
        <v>2021</v>
      </c>
      <c r="E2372" s="5" t="str">
        <f>TEXT(Sales[[#This Row],[Invoice Date]],"mmm")</f>
        <v>Jan</v>
      </c>
      <c r="F2372" s="4" t="s">
        <v>48</v>
      </c>
      <c r="G2372" s="4" t="s">
        <v>92</v>
      </c>
      <c r="H2372" s="4" t="s">
        <v>93</v>
      </c>
      <c r="I2372" s="6" t="s">
        <v>21</v>
      </c>
      <c r="J2372" s="7">
        <v>30</v>
      </c>
      <c r="K2372" s="8">
        <v>575</v>
      </c>
      <c r="L2372" s="9">
        <f t="shared" si="37"/>
        <v>17250</v>
      </c>
      <c r="M2372" s="9">
        <v>69000</v>
      </c>
      <c r="N2372" s="10">
        <v>0.4</v>
      </c>
      <c r="O2372" s="4" t="s">
        <v>83</v>
      </c>
    </row>
    <row r="2373" spans="1:15" ht="14.25" customHeight="1" x14ac:dyDescent="0.25">
      <c r="A2373" s="4" t="s">
        <v>26</v>
      </c>
      <c r="B2373" s="4">
        <v>1185732</v>
      </c>
      <c r="C2373" s="5">
        <v>44202</v>
      </c>
      <c r="D2373" s="37">
        <v>2021</v>
      </c>
      <c r="E2373" s="5" t="str">
        <f>TEXT(Sales[[#This Row],[Invoice Date]],"mmm")</f>
        <v>Jan</v>
      </c>
      <c r="F2373" s="4" t="s">
        <v>48</v>
      </c>
      <c r="G2373" s="4" t="s">
        <v>92</v>
      </c>
      <c r="H2373" s="4" t="s">
        <v>93</v>
      </c>
      <c r="I2373" s="6" t="s">
        <v>22</v>
      </c>
      <c r="J2373" s="7">
        <v>45</v>
      </c>
      <c r="K2373" s="8">
        <v>625</v>
      </c>
      <c r="L2373" s="9">
        <f t="shared" si="37"/>
        <v>28125</v>
      </c>
      <c r="M2373" s="9">
        <v>98437.5</v>
      </c>
      <c r="N2373" s="10">
        <v>0.35</v>
      </c>
      <c r="O2373" s="4" t="s">
        <v>83</v>
      </c>
    </row>
    <row r="2374" spans="1:15" ht="14.25" customHeight="1" x14ac:dyDescent="0.25">
      <c r="A2374" s="4" t="s">
        <v>26</v>
      </c>
      <c r="B2374" s="4">
        <v>1185732</v>
      </c>
      <c r="C2374" s="5">
        <v>44202</v>
      </c>
      <c r="D2374" s="37">
        <v>2021</v>
      </c>
      <c r="E2374" s="5" t="str">
        <f>TEXT(Sales[[#This Row],[Invoice Date]],"mmm")</f>
        <v>Jan</v>
      </c>
      <c r="F2374" s="4" t="s">
        <v>48</v>
      </c>
      <c r="G2374" s="4" t="s">
        <v>92</v>
      </c>
      <c r="H2374" s="4" t="s">
        <v>93</v>
      </c>
      <c r="I2374" s="6" t="s">
        <v>23</v>
      </c>
      <c r="J2374" s="7">
        <v>35</v>
      </c>
      <c r="K2374" s="8">
        <v>725</v>
      </c>
      <c r="L2374" s="9">
        <f t="shared" si="37"/>
        <v>25375</v>
      </c>
      <c r="M2374" s="9">
        <v>126875</v>
      </c>
      <c r="N2374" s="10">
        <v>0.5</v>
      </c>
      <c r="O2374" s="4" t="s">
        <v>83</v>
      </c>
    </row>
    <row r="2375" spans="1:15" ht="14.25" customHeight="1" x14ac:dyDescent="0.25">
      <c r="A2375" s="4" t="s">
        <v>26</v>
      </c>
      <c r="B2375" s="4">
        <v>1185732</v>
      </c>
      <c r="C2375" s="5">
        <v>44231</v>
      </c>
      <c r="D2375" s="37">
        <v>2021</v>
      </c>
      <c r="E2375" s="5" t="str">
        <f>TEXT(Sales[[#This Row],[Invoice Date]],"mmm")</f>
        <v>Feb</v>
      </c>
      <c r="F2375" s="4" t="s">
        <v>48</v>
      </c>
      <c r="G2375" s="4" t="s">
        <v>92</v>
      </c>
      <c r="H2375" s="4" t="s">
        <v>93</v>
      </c>
      <c r="I2375" s="6" t="s">
        <v>17</v>
      </c>
      <c r="J2375" s="7">
        <v>35</v>
      </c>
      <c r="K2375" s="8">
        <v>975</v>
      </c>
      <c r="L2375" s="9">
        <f t="shared" si="37"/>
        <v>34125</v>
      </c>
      <c r="M2375" s="9">
        <v>136500</v>
      </c>
      <c r="N2375" s="10">
        <v>0.4</v>
      </c>
      <c r="O2375" s="4" t="s">
        <v>83</v>
      </c>
    </row>
    <row r="2376" spans="1:15" ht="14.25" customHeight="1" x14ac:dyDescent="0.25">
      <c r="A2376" s="4" t="s">
        <v>26</v>
      </c>
      <c r="B2376" s="4">
        <v>1185732</v>
      </c>
      <c r="C2376" s="5">
        <v>44231</v>
      </c>
      <c r="D2376" s="37">
        <v>2021</v>
      </c>
      <c r="E2376" s="5" t="str">
        <f>TEXT(Sales[[#This Row],[Invoice Date]],"mmm")</f>
        <v>Feb</v>
      </c>
      <c r="F2376" s="4" t="s">
        <v>48</v>
      </c>
      <c r="G2376" s="4" t="s">
        <v>92</v>
      </c>
      <c r="H2376" s="4" t="s">
        <v>93</v>
      </c>
      <c r="I2376" s="6" t="s">
        <v>19</v>
      </c>
      <c r="J2376" s="7">
        <v>35</v>
      </c>
      <c r="K2376" s="8">
        <v>625</v>
      </c>
      <c r="L2376" s="9">
        <f t="shared" si="37"/>
        <v>21875</v>
      </c>
      <c r="M2376" s="9">
        <v>76562.5</v>
      </c>
      <c r="N2376" s="10">
        <v>0.35</v>
      </c>
      <c r="O2376" s="4" t="s">
        <v>83</v>
      </c>
    </row>
    <row r="2377" spans="1:15" ht="14.25" customHeight="1" x14ac:dyDescent="0.25">
      <c r="A2377" s="4" t="s">
        <v>26</v>
      </c>
      <c r="B2377" s="4">
        <v>1185732</v>
      </c>
      <c r="C2377" s="5">
        <v>44231</v>
      </c>
      <c r="D2377" s="37">
        <v>2021</v>
      </c>
      <c r="E2377" s="5" t="str">
        <f>TEXT(Sales[[#This Row],[Invoice Date]],"mmm")</f>
        <v>Feb</v>
      </c>
      <c r="F2377" s="4" t="s">
        <v>48</v>
      </c>
      <c r="G2377" s="4" t="s">
        <v>92</v>
      </c>
      <c r="H2377" s="4" t="s">
        <v>93</v>
      </c>
      <c r="I2377" s="6" t="s">
        <v>20</v>
      </c>
      <c r="J2377" s="7">
        <v>25.000000000000007</v>
      </c>
      <c r="K2377" s="8">
        <v>675</v>
      </c>
      <c r="L2377" s="9">
        <f t="shared" si="37"/>
        <v>16875.000000000004</v>
      </c>
      <c r="M2377" s="9">
        <v>67500.000000000029</v>
      </c>
      <c r="N2377" s="10">
        <v>0.4</v>
      </c>
      <c r="O2377" s="4" t="s">
        <v>83</v>
      </c>
    </row>
    <row r="2378" spans="1:15" ht="14.25" customHeight="1" x14ac:dyDescent="0.25">
      <c r="A2378" s="4" t="s">
        <v>26</v>
      </c>
      <c r="B2378" s="4">
        <v>1185732</v>
      </c>
      <c r="C2378" s="5">
        <v>44231</v>
      </c>
      <c r="D2378" s="37">
        <v>2021</v>
      </c>
      <c r="E2378" s="5" t="str">
        <f>TEXT(Sales[[#This Row],[Invoice Date]],"mmm")</f>
        <v>Feb</v>
      </c>
      <c r="F2378" s="4" t="s">
        <v>48</v>
      </c>
      <c r="G2378" s="4" t="s">
        <v>94</v>
      </c>
      <c r="H2378" s="4" t="s">
        <v>95</v>
      </c>
      <c r="I2378" s="6" t="s">
        <v>21</v>
      </c>
      <c r="J2378" s="7">
        <v>30</v>
      </c>
      <c r="K2378" s="8">
        <v>525</v>
      </c>
      <c r="L2378" s="9">
        <f t="shared" si="37"/>
        <v>15750</v>
      </c>
      <c r="M2378" s="9">
        <v>63000</v>
      </c>
      <c r="N2378" s="10">
        <v>0.4</v>
      </c>
      <c r="O2378" s="4" t="s">
        <v>83</v>
      </c>
    </row>
    <row r="2379" spans="1:15" ht="14.25" customHeight="1" x14ac:dyDescent="0.25">
      <c r="A2379" s="4" t="s">
        <v>26</v>
      </c>
      <c r="B2379" s="4">
        <v>1185732</v>
      </c>
      <c r="C2379" s="5">
        <v>44231</v>
      </c>
      <c r="D2379" s="37">
        <v>2021</v>
      </c>
      <c r="E2379" s="5" t="str">
        <f>TEXT(Sales[[#This Row],[Invoice Date]],"mmm")</f>
        <v>Feb</v>
      </c>
      <c r="F2379" s="4" t="s">
        <v>48</v>
      </c>
      <c r="G2379" s="4" t="s">
        <v>94</v>
      </c>
      <c r="H2379" s="4" t="s">
        <v>95</v>
      </c>
      <c r="I2379" s="6" t="s">
        <v>22</v>
      </c>
      <c r="J2379" s="7">
        <v>45</v>
      </c>
      <c r="K2379" s="8">
        <v>600</v>
      </c>
      <c r="L2379" s="9">
        <f t="shared" si="37"/>
        <v>27000</v>
      </c>
      <c r="M2379" s="9">
        <v>94500</v>
      </c>
      <c r="N2379" s="10">
        <v>0.35</v>
      </c>
      <c r="O2379" s="4" t="s">
        <v>83</v>
      </c>
    </row>
    <row r="2380" spans="1:15" ht="14.25" customHeight="1" x14ac:dyDescent="0.25">
      <c r="A2380" s="4" t="s">
        <v>26</v>
      </c>
      <c r="B2380" s="4">
        <v>1185732</v>
      </c>
      <c r="C2380" s="5">
        <v>44231</v>
      </c>
      <c r="D2380" s="37">
        <v>2021</v>
      </c>
      <c r="E2380" s="5" t="str">
        <f>TEXT(Sales[[#This Row],[Invoice Date]],"mmm")</f>
        <v>Feb</v>
      </c>
      <c r="F2380" s="4" t="s">
        <v>48</v>
      </c>
      <c r="G2380" s="4" t="s">
        <v>94</v>
      </c>
      <c r="H2380" s="4" t="s">
        <v>95</v>
      </c>
      <c r="I2380" s="6" t="s">
        <v>23</v>
      </c>
      <c r="J2380" s="7">
        <v>30</v>
      </c>
      <c r="K2380" s="8">
        <v>700</v>
      </c>
      <c r="L2380" s="9">
        <f t="shared" si="37"/>
        <v>21000</v>
      </c>
      <c r="M2380" s="9">
        <v>105000</v>
      </c>
      <c r="N2380" s="10">
        <v>0.5</v>
      </c>
      <c r="O2380" s="4" t="s">
        <v>83</v>
      </c>
    </row>
    <row r="2381" spans="1:15" ht="14.25" customHeight="1" x14ac:dyDescent="0.25">
      <c r="A2381" s="4" t="s">
        <v>26</v>
      </c>
      <c r="B2381" s="4">
        <v>1185732</v>
      </c>
      <c r="C2381" s="5">
        <v>44257</v>
      </c>
      <c r="D2381" s="37">
        <v>2021</v>
      </c>
      <c r="E2381" s="5" t="str">
        <f>TEXT(Sales[[#This Row],[Invoice Date]],"mmm")</f>
        <v>Mar</v>
      </c>
      <c r="F2381" s="4" t="s">
        <v>48</v>
      </c>
      <c r="G2381" s="4" t="s">
        <v>94</v>
      </c>
      <c r="H2381" s="4" t="s">
        <v>95</v>
      </c>
      <c r="I2381" s="6" t="s">
        <v>17</v>
      </c>
      <c r="J2381" s="7">
        <v>30</v>
      </c>
      <c r="K2381" s="8">
        <v>920</v>
      </c>
      <c r="L2381" s="9">
        <f t="shared" si="37"/>
        <v>27600</v>
      </c>
      <c r="M2381" s="9">
        <v>110400</v>
      </c>
      <c r="N2381" s="10">
        <v>0.4</v>
      </c>
      <c r="O2381" s="4" t="s">
        <v>83</v>
      </c>
    </row>
    <row r="2382" spans="1:15" ht="14.25" customHeight="1" x14ac:dyDescent="0.25">
      <c r="A2382" s="4" t="s">
        <v>26</v>
      </c>
      <c r="B2382" s="4">
        <v>1185732</v>
      </c>
      <c r="C2382" s="5">
        <v>44257</v>
      </c>
      <c r="D2382" s="37">
        <v>2021</v>
      </c>
      <c r="E2382" s="5" t="str">
        <f>TEXT(Sales[[#This Row],[Invoice Date]],"mmm")</f>
        <v>Mar</v>
      </c>
      <c r="F2382" s="4" t="s">
        <v>48</v>
      </c>
      <c r="G2382" s="4" t="s">
        <v>94</v>
      </c>
      <c r="H2382" s="4" t="s">
        <v>95</v>
      </c>
      <c r="I2382" s="6" t="s">
        <v>19</v>
      </c>
      <c r="J2382" s="7">
        <v>30</v>
      </c>
      <c r="K2382" s="8">
        <v>600</v>
      </c>
      <c r="L2382" s="9">
        <f t="shared" si="37"/>
        <v>18000</v>
      </c>
      <c r="M2382" s="9">
        <v>62999.999999999993</v>
      </c>
      <c r="N2382" s="10">
        <v>0.35</v>
      </c>
      <c r="O2382" s="4" t="s">
        <v>83</v>
      </c>
    </row>
    <row r="2383" spans="1:15" ht="14.25" customHeight="1" x14ac:dyDescent="0.25">
      <c r="A2383" s="4" t="s">
        <v>26</v>
      </c>
      <c r="B2383" s="4">
        <v>1185732</v>
      </c>
      <c r="C2383" s="5">
        <v>44257</v>
      </c>
      <c r="D2383" s="37">
        <v>2021</v>
      </c>
      <c r="E2383" s="5" t="str">
        <f>TEXT(Sales[[#This Row],[Invoice Date]],"mmm")</f>
        <v>Mar</v>
      </c>
      <c r="F2383" s="4" t="s">
        <v>48</v>
      </c>
      <c r="G2383" s="4" t="s">
        <v>94</v>
      </c>
      <c r="H2383" s="4" t="s">
        <v>95</v>
      </c>
      <c r="I2383" s="6" t="s">
        <v>20</v>
      </c>
      <c r="J2383" s="7">
        <v>20</v>
      </c>
      <c r="K2383" s="8">
        <v>625</v>
      </c>
      <c r="L2383" s="9">
        <f t="shared" si="37"/>
        <v>12500</v>
      </c>
      <c r="M2383" s="9">
        <v>50000</v>
      </c>
      <c r="N2383" s="10">
        <v>0.4</v>
      </c>
      <c r="O2383" s="4" t="s">
        <v>83</v>
      </c>
    </row>
    <row r="2384" spans="1:15" ht="14.25" customHeight="1" x14ac:dyDescent="0.25">
      <c r="A2384" s="4" t="s">
        <v>26</v>
      </c>
      <c r="B2384" s="4">
        <v>1185732</v>
      </c>
      <c r="C2384" s="5">
        <v>44257</v>
      </c>
      <c r="D2384" s="37">
        <v>2021</v>
      </c>
      <c r="E2384" s="5" t="str">
        <f>TEXT(Sales[[#This Row],[Invoice Date]],"mmm")</f>
        <v>Mar</v>
      </c>
      <c r="F2384" s="4" t="s">
        <v>48</v>
      </c>
      <c r="G2384" s="4" t="s">
        <v>94</v>
      </c>
      <c r="H2384" s="4" t="s">
        <v>95</v>
      </c>
      <c r="I2384" s="6" t="s">
        <v>21</v>
      </c>
      <c r="J2384" s="7">
        <v>24.999999999999993</v>
      </c>
      <c r="K2384" s="8">
        <v>475</v>
      </c>
      <c r="L2384" s="9">
        <f t="shared" si="37"/>
        <v>11874.999999999996</v>
      </c>
      <c r="M2384" s="9">
        <v>47499.999999999993</v>
      </c>
      <c r="N2384" s="10">
        <v>0.4</v>
      </c>
      <c r="O2384" s="4" t="s">
        <v>83</v>
      </c>
    </row>
    <row r="2385" spans="1:15" ht="14.25" customHeight="1" x14ac:dyDescent="0.25">
      <c r="A2385" s="4" t="s">
        <v>26</v>
      </c>
      <c r="B2385" s="4">
        <v>1185732</v>
      </c>
      <c r="C2385" s="5">
        <v>44257</v>
      </c>
      <c r="D2385" s="37">
        <v>2021</v>
      </c>
      <c r="E2385" s="5" t="str">
        <f>TEXT(Sales[[#This Row],[Invoice Date]],"mmm")</f>
        <v>Mar</v>
      </c>
      <c r="F2385" s="4" t="s">
        <v>48</v>
      </c>
      <c r="G2385" s="4" t="s">
        <v>94</v>
      </c>
      <c r="H2385" s="4" t="s">
        <v>95</v>
      </c>
      <c r="I2385" s="6" t="s">
        <v>22</v>
      </c>
      <c r="J2385" s="7">
        <v>40.000000000000007</v>
      </c>
      <c r="K2385" s="8">
        <v>525</v>
      </c>
      <c r="L2385" s="9">
        <f t="shared" si="37"/>
        <v>21000.000000000004</v>
      </c>
      <c r="M2385" s="9">
        <v>73500</v>
      </c>
      <c r="N2385" s="10">
        <v>0.35</v>
      </c>
      <c r="O2385" s="4" t="s">
        <v>83</v>
      </c>
    </row>
    <row r="2386" spans="1:15" ht="14.25" customHeight="1" x14ac:dyDescent="0.25">
      <c r="A2386" s="4" t="s">
        <v>26</v>
      </c>
      <c r="B2386" s="4">
        <v>1185732</v>
      </c>
      <c r="C2386" s="5">
        <v>44257</v>
      </c>
      <c r="D2386" s="37">
        <v>2021</v>
      </c>
      <c r="E2386" s="5" t="str">
        <f>TEXT(Sales[[#This Row],[Invoice Date]],"mmm")</f>
        <v>Mar</v>
      </c>
      <c r="F2386" s="4" t="s">
        <v>48</v>
      </c>
      <c r="G2386" s="4" t="s">
        <v>94</v>
      </c>
      <c r="H2386" s="4" t="s">
        <v>95</v>
      </c>
      <c r="I2386" s="6" t="s">
        <v>23</v>
      </c>
      <c r="J2386" s="7">
        <v>30</v>
      </c>
      <c r="K2386" s="8">
        <v>625</v>
      </c>
      <c r="L2386" s="9">
        <f t="shared" si="37"/>
        <v>18750</v>
      </c>
      <c r="M2386" s="9">
        <v>93750</v>
      </c>
      <c r="N2386" s="10">
        <v>0.5</v>
      </c>
      <c r="O2386" s="4" t="s">
        <v>83</v>
      </c>
    </row>
    <row r="2387" spans="1:15" ht="14.25" customHeight="1" x14ac:dyDescent="0.25">
      <c r="A2387" s="4" t="s">
        <v>26</v>
      </c>
      <c r="B2387" s="4">
        <v>1185732</v>
      </c>
      <c r="C2387" s="5">
        <v>44289</v>
      </c>
      <c r="D2387" s="37">
        <v>2021</v>
      </c>
      <c r="E2387" s="5" t="str">
        <f>TEXT(Sales[[#This Row],[Invoice Date]],"mmm")</f>
        <v>Apr</v>
      </c>
      <c r="F2387" s="4" t="s">
        <v>48</v>
      </c>
      <c r="G2387" s="4" t="s">
        <v>94</v>
      </c>
      <c r="H2387" s="4" t="s">
        <v>95</v>
      </c>
      <c r="I2387" s="6" t="s">
        <v>17</v>
      </c>
      <c r="J2387" s="7">
        <v>30</v>
      </c>
      <c r="K2387" s="8">
        <v>875</v>
      </c>
      <c r="L2387" s="9">
        <f t="shared" si="37"/>
        <v>26250</v>
      </c>
      <c r="M2387" s="9">
        <v>105000</v>
      </c>
      <c r="N2387" s="10">
        <v>0.4</v>
      </c>
      <c r="O2387" s="4" t="s">
        <v>83</v>
      </c>
    </row>
    <row r="2388" spans="1:15" ht="14.25" customHeight="1" x14ac:dyDescent="0.25">
      <c r="A2388" s="4" t="s">
        <v>26</v>
      </c>
      <c r="B2388" s="4">
        <v>1185732</v>
      </c>
      <c r="C2388" s="5">
        <v>44289</v>
      </c>
      <c r="D2388" s="37">
        <v>2021</v>
      </c>
      <c r="E2388" s="5" t="str">
        <f>TEXT(Sales[[#This Row],[Invoice Date]],"mmm")</f>
        <v>Apr</v>
      </c>
      <c r="F2388" s="4" t="s">
        <v>48</v>
      </c>
      <c r="G2388" s="4" t="s">
        <v>94</v>
      </c>
      <c r="H2388" s="4" t="s">
        <v>95</v>
      </c>
      <c r="I2388" s="6" t="s">
        <v>19</v>
      </c>
      <c r="J2388" s="7">
        <v>30</v>
      </c>
      <c r="K2388" s="8">
        <v>575</v>
      </c>
      <c r="L2388" s="9">
        <f t="shared" si="37"/>
        <v>17250</v>
      </c>
      <c r="M2388" s="9">
        <v>60374.999999999993</v>
      </c>
      <c r="N2388" s="10">
        <v>0.35</v>
      </c>
      <c r="O2388" s="4" t="s">
        <v>83</v>
      </c>
    </row>
    <row r="2389" spans="1:15" ht="14.25" customHeight="1" x14ac:dyDescent="0.25">
      <c r="A2389" s="4" t="s">
        <v>26</v>
      </c>
      <c r="B2389" s="4">
        <v>1185732</v>
      </c>
      <c r="C2389" s="5">
        <v>44289</v>
      </c>
      <c r="D2389" s="37">
        <v>2021</v>
      </c>
      <c r="E2389" s="5" t="str">
        <f>TEXT(Sales[[#This Row],[Invoice Date]],"mmm")</f>
        <v>Apr</v>
      </c>
      <c r="F2389" s="4" t="s">
        <v>48</v>
      </c>
      <c r="G2389" s="4" t="s">
        <v>94</v>
      </c>
      <c r="H2389" s="4" t="s">
        <v>95</v>
      </c>
      <c r="I2389" s="6" t="s">
        <v>20</v>
      </c>
      <c r="J2389" s="7">
        <v>20</v>
      </c>
      <c r="K2389" s="8">
        <v>575</v>
      </c>
      <c r="L2389" s="9">
        <f t="shared" si="37"/>
        <v>11500</v>
      </c>
      <c r="M2389" s="9">
        <v>46000</v>
      </c>
      <c r="N2389" s="10">
        <v>0.4</v>
      </c>
      <c r="O2389" s="4" t="s">
        <v>83</v>
      </c>
    </row>
    <row r="2390" spans="1:15" ht="14.25" customHeight="1" x14ac:dyDescent="0.25">
      <c r="A2390" s="4" t="s">
        <v>26</v>
      </c>
      <c r="B2390" s="4">
        <v>1185732</v>
      </c>
      <c r="C2390" s="5">
        <v>44289</v>
      </c>
      <c r="D2390" s="37">
        <v>2021</v>
      </c>
      <c r="E2390" s="5" t="str">
        <f>TEXT(Sales[[#This Row],[Invoice Date]],"mmm")</f>
        <v>Apr</v>
      </c>
      <c r="F2390" s="4" t="s">
        <v>48</v>
      </c>
      <c r="G2390" s="4" t="s">
        <v>94</v>
      </c>
      <c r="H2390" s="4" t="s">
        <v>95</v>
      </c>
      <c r="I2390" s="6" t="s">
        <v>21</v>
      </c>
      <c r="J2390" s="7">
        <v>24.999999999999993</v>
      </c>
      <c r="K2390" s="8">
        <v>500</v>
      </c>
      <c r="L2390" s="9">
        <f t="shared" si="37"/>
        <v>12499.999999999996</v>
      </c>
      <c r="M2390" s="9">
        <v>49999.999999999993</v>
      </c>
      <c r="N2390" s="10">
        <v>0.4</v>
      </c>
      <c r="O2390" s="4" t="s">
        <v>83</v>
      </c>
    </row>
    <row r="2391" spans="1:15" ht="14.25" customHeight="1" x14ac:dyDescent="0.25">
      <c r="A2391" s="4" t="s">
        <v>26</v>
      </c>
      <c r="B2391" s="4">
        <v>1185732</v>
      </c>
      <c r="C2391" s="5">
        <v>44289</v>
      </c>
      <c r="D2391" s="37">
        <v>2021</v>
      </c>
      <c r="E2391" s="5" t="str">
        <f>TEXT(Sales[[#This Row],[Invoice Date]],"mmm")</f>
        <v>Apr</v>
      </c>
      <c r="F2391" s="4" t="s">
        <v>48</v>
      </c>
      <c r="G2391" s="4" t="s">
        <v>94</v>
      </c>
      <c r="H2391" s="4" t="s">
        <v>95</v>
      </c>
      <c r="I2391" s="6" t="s">
        <v>22</v>
      </c>
      <c r="J2391" s="7">
        <v>45</v>
      </c>
      <c r="K2391" s="8">
        <v>525</v>
      </c>
      <c r="L2391" s="9">
        <f t="shared" si="37"/>
        <v>23625</v>
      </c>
      <c r="M2391" s="9">
        <v>82687.5</v>
      </c>
      <c r="N2391" s="10">
        <v>0.35</v>
      </c>
      <c r="O2391" s="4" t="s">
        <v>83</v>
      </c>
    </row>
    <row r="2392" spans="1:15" ht="14.25" customHeight="1" x14ac:dyDescent="0.25">
      <c r="A2392" s="4" t="s">
        <v>26</v>
      </c>
      <c r="B2392" s="4">
        <v>1185732</v>
      </c>
      <c r="C2392" s="5">
        <v>44289</v>
      </c>
      <c r="D2392" s="37">
        <v>2021</v>
      </c>
      <c r="E2392" s="5" t="str">
        <f>TEXT(Sales[[#This Row],[Invoice Date]],"mmm")</f>
        <v>Apr</v>
      </c>
      <c r="F2392" s="4" t="s">
        <v>48</v>
      </c>
      <c r="G2392" s="4" t="s">
        <v>94</v>
      </c>
      <c r="H2392" s="4" t="s">
        <v>95</v>
      </c>
      <c r="I2392" s="6" t="s">
        <v>23</v>
      </c>
      <c r="J2392" s="7">
        <v>35</v>
      </c>
      <c r="K2392" s="8">
        <v>675</v>
      </c>
      <c r="L2392" s="9">
        <f t="shared" si="37"/>
        <v>23625</v>
      </c>
      <c r="M2392" s="9">
        <v>118125</v>
      </c>
      <c r="N2392" s="10">
        <v>0.5</v>
      </c>
      <c r="O2392" s="4" t="s">
        <v>83</v>
      </c>
    </row>
    <row r="2393" spans="1:15" ht="14.25" customHeight="1" x14ac:dyDescent="0.25">
      <c r="A2393" s="4" t="s">
        <v>26</v>
      </c>
      <c r="B2393" s="4">
        <v>1185732</v>
      </c>
      <c r="C2393" s="5">
        <v>44318</v>
      </c>
      <c r="D2393" s="37">
        <v>2021</v>
      </c>
      <c r="E2393" s="5" t="str">
        <f>TEXT(Sales[[#This Row],[Invoice Date]],"mmm")</f>
        <v>May</v>
      </c>
      <c r="F2393" s="4" t="s">
        <v>48</v>
      </c>
      <c r="G2393" s="4" t="s">
        <v>94</v>
      </c>
      <c r="H2393" s="4" t="s">
        <v>95</v>
      </c>
      <c r="I2393" s="6" t="s">
        <v>17</v>
      </c>
      <c r="J2393" s="7">
        <v>45</v>
      </c>
      <c r="K2393" s="8">
        <v>945</v>
      </c>
      <c r="L2393" s="9">
        <f t="shared" si="37"/>
        <v>42525</v>
      </c>
      <c r="M2393" s="9">
        <v>170100</v>
      </c>
      <c r="N2393" s="10">
        <v>0.4</v>
      </c>
      <c r="O2393" s="4" t="s">
        <v>83</v>
      </c>
    </row>
    <row r="2394" spans="1:15" ht="14.25" customHeight="1" x14ac:dyDescent="0.25">
      <c r="A2394" s="4" t="s">
        <v>26</v>
      </c>
      <c r="B2394" s="4">
        <v>1185732</v>
      </c>
      <c r="C2394" s="5">
        <v>44318</v>
      </c>
      <c r="D2394" s="37">
        <v>2021</v>
      </c>
      <c r="E2394" s="5" t="str">
        <f>TEXT(Sales[[#This Row],[Invoice Date]],"mmm")</f>
        <v>May</v>
      </c>
      <c r="F2394" s="4" t="s">
        <v>48</v>
      </c>
      <c r="G2394" s="4" t="s">
        <v>94</v>
      </c>
      <c r="H2394" s="4" t="s">
        <v>95</v>
      </c>
      <c r="I2394" s="6" t="s">
        <v>19</v>
      </c>
      <c r="J2394" s="7">
        <v>45</v>
      </c>
      <c r="K2394" s="8">
        <v>650</v>
      </c>
      <c r="L2394" s="9">
        <f t="shared" si="37"/>
        <v>29250</v>
      </c>
      <c r="M2394" s="9">
        <v>102375</v>
      </c>
      <c r="N2394" s="10">
        <v>0.35</v>
      </c>
      <c r="O2394" s="4" t="s">
        <v>83</v>
      </c>
    </row>
    <row r="2395" spans="1:15" ht="14.25" customHeight="1" x14ac:dyDescent="0.25">
      <c r="A2395" s="4" t="s">
        <v>26</v>
      </c>
      <c r="B2395" s="4">
        <v>1185732</v>
      </c>
      <c r="C2395" s="5">
        <v>44318</v>
      </c>
      <c r="D2395" s="37">
        <v>2021</v>
      </c>
      <c r="E2395" s="5" t="str">
        <f>TEXT(Sales[[#This Row],[Invoice Date]],"mmm")</f>
        <v>May</v>
      </c>
      <c r="F2395" s="4" t="s">
        <v>48</v>
      </c>
      <c r="G2395" s="4" t="s">
        <v>94</v>
      </c>
      <c r="H2395" s="4" t="s">
        <v>95</v>
      </c>
      <c r="I2395" s="6" t="s">
        <v>20</v>
      </c>
      <c r="J2395" s="7">
        <v>40</v>
      </c>
      <c r="K2395" s="8">
        <v>625</v>
      </c>
      <c r="L2395" s="9">
        <f t="shared" si="37"/>
        <v>25000</v>
      </c>
      <c r="M2395" s="9">
        <v>100000</v>
      </c>
      <c r="N2395" s="10">
        <v>0.4</v>
      </c>
      <c r="O2395" s="4" t="s">
        <v>83</v>
      </c>
    </row>
    <row r="2396" spans="1:15" ht="14.25" customHeight="1" x14ac:dyDescent="0.25">
      <c r="A2396" s="4" t="s">
        <v>26</v>
      </c>
      <c r="B2396" s="4">
        <v>1185732</v>
      </c>
      <c r="C2396" s="5">
        <v>44318</v>
      </c>
      <c r="D2396" s="37">
        <v>2021</v>
      </c>
      <c r="E2396" s="5" t="str">
        <f>TEXT(Sales[[#This Row],[Invoice Date]],"mmm")</f>
        <v>May</v>
      </c>
      <c r="F2396" s="4" t="s">
        <v>48</v>
      </c>
      <c r="G2396" s="4" t="s">
        <v>94</v>
      </c>
      <c r="H2396" s="4" t="s">
        <v>95</v>
      </c>
      <c r="I2396" s="6" t="s">
        <v>21</v>
      </c>
      <c r="J2396" s="7">
        <v>40</v>
      </c>
      <c r="K2396" s="8">
        <v>575</v>
      </c>
      <c r="L2396" s="9">
        <f t="shared" si="37"/>
        <v>23000</v>
      </c>
      <c r="M2396" s="9">
        <v>92000</v>
      </c>
      <c r="N2396" s="10">
        <v>0.4</v>
      </c>
      <c r="O2396" s="4" t="s">
        <v>83</v>
      </c>
    </row>
    <row r="2397" spans="1:15" ht="14.25" customHeight="1" x14ac:dyDescent="0.25">
      <c r="A2397" s="4" t="s">
        <v>26</v>
      </c>
      <c r="B2397" s="4">
        <v>1185732</v>
      </c>
      <c r="C2397" s="5">
        <v>44318</v>
      </c>
      <c r="D2397" s="37">
        <v>2021</v>
      </c>
      <c r="E2397" s="5" t="str">
        <f>TEXT(Sales[[#This Row],[Invoice Date]],"mmm")</f>
        <v>May</v>
      </c>
      <c r="F2397" s="4" t="s">
        <v>48</v>
      </c>
      <c r="G2397" s="4" t="s">
        <v>94</v>
      </c>
      <c r="H2397" s="4" t="s">
        <v>95</v>
      </c>
      <c r="I2397" s="6" t="s">
        <v>22</v>
      </c>
      <c r="J2397" s="7">
        <v>49.999999999999993</v>
      </c>
      <c r="K2397" s="8">
        <v>600</v>
      </c>
      <c r="L2397" s="9">
        <f t="shared" si="37"/>
        <v>29999.999999999996</v>
      </c>
      <c r="M2397" s="9">
        <v>104999.99999999997</v>
      </c>
      <c r="N2397" s="10">
        <v>0.35</v>
      </c>
      <c r="O2397" s="4" t="s">
        <v>83</v>
      </c>
    </row>
    <row r="2398" spans="1:15" ht="14.25" customHeight="1" x14ac:dyDescent="0.25">
      <c r="A2398" s="4" t="s">
        <v>26</v>
      </c>
      <c r="B2398" s="4">
        <v>1185732</v>
      </c>
      <c r="C2398" s="5">
        <v>44318</v>
      </c>
      <c r="D2398" s="37">
        <v>2021</v>
      </c>
      <c r="E2398" s="5" t="str">
        <f>TEXT(Sales[[#This Row],[Invoice Date]],"mmm")</f>
        <v>May</v>
      </c>
      <c r="F2398" s="4" t="s">
        <v>48</v>
      </c>
      <c r="G2398" s="4" t="s">
        <v>94</v>
      </c>
      <c r="H2398" s="4" t="s">
        <v>95</v>
      </c>
      <c r="I2398" s="6" t="s">
        <v>23</v>
      </c>
      <c r="J2398" s="7">
        <v>54.999999999999993</v>
      </c>
      <c r="K2398" s="8">
        <v>700</v>
      </c>
      <c r="L2398" s="9">
        <f t="shared" si="37"/>
        <v>38499.999999999993</v>
      </c>
      <c r="M2398" s="9">
        <v>192499.99999999997</v>
      </c>
      <c r="N2398" s="10">
        <v>0.5</v>
      </c>
      <c r="O2398" s="4" t="s">
        <v>83</v>
      </c>
    </row>
    <row r="2399" spans="1:15" ht="14.25" customHeight="1" x14ac:dyDescent="0.25">
      <c r="A2399" s="4" t="s">
        <v>26</v>
      </c>
      <c r="B2399" s="4">
        <v>1185732</v>
      </c>
      <c r="C2399" s="5">
        <v>44351</v>
      </c>
      <c r="D2399" s="37">
        <v>2021</v>
      </c>
      <c r="E2399" s="5" t="str">
        <f>TEXT(Sales[[#This Row],[Invoice Date]],"mmm")</f>
        <v>Jun</v>
      </c>
      <c r="F2399" s="4" t="s">
        <v>48</v>
      </c>
      <c r="G2399" s="4" t="s">
        <v>94</v>
      </c>
      <c r="H2399" s="4" t="s">
        <v>95</v>
      </c>
      <c r="I2399" s="6" t="s">
        <v>17</v>
      </c>
      <c r="J2399" s="7">
        <v>49.999999999999993</v>
      </c>
      <c r="K2399" s="8">
        <v>950</v>
      </c>
      <c r="L2399" s="9">
        <f t="shared" si="37"/>
        <v>47499.999999999993</v>
      </c>
      <c r="M2399" s="9">
        <v>190000</v>
      </c>
      <c r="N2399" s="10">
        <v>0.4</v>
      </c>
      <c r="O2399" s="4" t="s">
        <v>83</v>
      </c>
    </row>
    <row r="2400" spans="1:15" ht="14.25" customHeight="1" x14ac:dyDescent="0.25">
      <c r="A2400" s="4" t="s">
        <v>26</v>
      </c>
      <c r="B2400" s="4">
        <v>1185732</v>
      </c>
      <c r="C2400" s="5">
        <v>44351</v>
      </c>
      <c r="D2400" s="37">
        <v>2021</v>
      </c>
      <c r="E2400" s="5" t="str">
        <f>TEXT(Sales[[#This Row],[Invoice Date]],"mmm")</f>
        <v>Jun</v>
      </c>
      <c r="F2400" s="4" t="s">
        <v>48</v>
      </c>
      <c r="G2400" s="4" t="s">
        <v>94</v>
      </c>
      <c r="H2400" s="4" t="s">
        <v>95</v>
      </c>
      <c r="I2400" s="6" t="s">
        <v>19</v>
      </c>
      <c r="J2400" s="7">
        <v>45</v>
      </c>
      <c r="K2400" s="8">
        <v>700</v>
      </c>
      <c r="L2400" s="9">
        <f t="shared" si="37"/>
        <v>31500</v>
      </c>
      <c r="M2400" s="9">
        <v>110250</v>
      </c>
      <c r="N2400" s="10">
        <v>0.35</v>
      </c>
      <c r="O2400" s="4" t="s">
        <v>83</v>
      </c>
    </row>
    <row r="2401" spans="1:15" ht="14.25" customHeight="1" x14ac:dyDescent="0.25">
      <c r="A2401" s="4" t="s">
        <v>26</v>
      </c>
      <c r="B2401" s="4">
        <v>1185732</v>
      </c>
      <c r="C2401" s="5">
        <v>44351</v>
      </c>
      <c r="D2401" s="37">
        <v>2021</v>
      </c>
      <c r="E2401" s="5" t="str">
        <f>TEXT(Sales[[#This Row],[Invoice Date]],"mmm")</f>
        <v>Jun</v>
      </c>
      <c r="F2401" s="4" t="s">
        <v>48</v>
      </c>
      <c r="G2401" s="4" t="s">
        <v>94</v>
      </c>
      <c r="H2401" s="4" t="s">
        <v>95</v>
      </c>
      <c r="I2401" s="6" t="s">
        <v>20</v>
      </c>
      <c r="J2401" s="7">
        <v>50</v>
      </c>
      <c r="K2401" s="8">
        <v>675</v>
      </c>
      <c r="L2401" s="9">
        <f t="shared" si="37"/>
        <v>33750</v>
      </c>
      <c r="M2401" s="9">
        <v>135000</v>
      </c>
      <c r="N2401" s="10">
        <v>0.4</v>
      </c>
      <c r="O2401" s="4" t="s">
        <v>83</v>
      </c>
    </row>
    <row r="2402" spans="1:15" ht="14.25" customHeight="1" x14ac:dyDescent="0.25">
      <c r="A2402" s="4" t="s">
        <v>26</v>
      </c>
      <c r="B2402" s="4">
        <v>1185732</v>
      </c>
      <c r="C2402" s="5">
        <v>44351</v>
      </c>
      <c r="D2402" s="37">
        <v>2021</v>
      </c>
      <c r="E2402" s="5" t="str">
        <f>TEXT(Sales[[#This Row],[Invoice Date]],"mmm")</f>
        <v>Jun</v>
      </c>
      <c r="F2402" s="4" t="s">
        <v>48</v>
      </c>
      <c r="G2402" s="4" t="s">
        <v>94</v>
      </c>
      <c r="H2402" s="4" t="s">
        <v>95</v>
      </c>
      <c r="I2402" s="6" t="s">
        <v>21</v>
      </c>
      <c r="J2402" s="7">
        <v>50</v>
      </c>
      <c r="K2402" s="8">
        <v>650</v>
      </c>
      <c r="L2402" s="9">
        <f t="shared" si="37"/>
        <v>32500</v>
      </c>
      <c r="M2402" s="9">
        <v>130000</v>
      </c>
      <c r="N2402" s="10">
        <v>0.4</v>
      </c>
      <c r="O2402" s="4" t="s">
        <v>83</v>
      </c>
    </row>
    <row r="2403" spans="1:15" ht="14.25" customHeight="1" x14ac:dyDescent="0.25">
      <c r="A2403" s="4" t="s">
        <v>26</v>
      </c>
      <c r="B2403" s="4">
        <v>1185732</v>
      </c>
      <c r="C2403" s="5">
        <v>44351</v>
      </c>
      <c r="D2403" s="37">
        <v>2021</v>
      </c>
      <c r="E2403" s="5" t="str">
        <f>TEXT(Sales[[#This Row],[Invoice Date]],"mmm")</f>
        <v>Jun</v>
      </c>
      <c r="F2403" s="4" t="s">
        <v>48</v>
      </c>
      <c r="G2403" s="4" t="s">
        <v>94</v>
      </c>
      <c r="H2403" s="4" t="s">
        <v>95</v>
      </c>
      <c r="I2403" s="6" t="s">
        <v>22</v>
      </c>
      <c r="J2403" s="7">
        <v>65</v>
      </c>
      <c r="K2403" s="8">
        <v>650</v>
      </c>
      <c r="L2403" s="9">
        <f t="shared" si="37"/>
        <v>42250</v>
      </c>
      <c r="M2403" s="9">
        <v>147875</v>
      </c>
      <c r="N2403" s="10">
        <v>0.35</v>
      </c>
      <c r="O2403" s="4" t="s">
        <v>83</v>
      </c>
    </row>
    <row r="2404" spans="1:15" ht="14.25" customHeight="1" x14ac:dyDescent="0.25">
      <c r="A2404" s="4" t="s">
        <v>26</v>
      </c>
      <c r="B2404" s="4">
        <v>1185732</v>
      </c>
      <c r="C2404" s="5">
        <v>44351</v>
      </c>
      <c r="D2404" s="37">
        <v>2021</v>
      </c>
      <c r="E2404" s="5" t="str">
        <f>TEXT(Sales[[#This Row],[Invoice Date]],"mmm")</f>
        <v>Jun</v>
      </c>
      <c r="F2404" s="4" t="s">
        <v>48</v>
      </c>
      <c r="G2404" s="4" t="s">
        <v>94</v>
      </c>
      <c r="H2404" s="4" t="s">
        <v>95</v>
      </c>
      <c r="I2404" s="6" t="s">
        <v>23</v>
      </c>
      <c r="J2404" s="7">
        <v>70</v>
      </c>
      <c r="K2404" s="8">
        <v>825</v>
      </c>
      <c r="L2404" s="9">
        <f t="shared" si="37"/>
        <v>57750</v>
      </c>
      <c r="M2404" s="9">
        <v>288750</v>
      </c>
      <c r="N2404" s="10">
        <v>0.5</v>
      </c>
      <c r="O2404" s="4" t="s">
        <v>83</v>
      </c>
    </row>
    <row r="2405" spans="1:15" ht="14.25" customHeight="1" x14ac:dyDescent="0.25">
      <c r="A2405" s="4" t="s">
        <v>26</v>
      </c>
      <c r="B2405" s="4">
        <v>1185732</v>
      </c>
      <c r="C2405" s="5">
        <v>44379</v>
      </c>
      <c r="D2405" s="37">
        <v>2021</v>
      </c>
      <c r="E2405" s="5" t="str">
        <f>TEXT(Sales[[#This Row],[Invoice Date]],"mmm")</f>
        <v>Jul</v>
      </c>
      <c r="F2405" s="4" t="s">
        <v>48</v>
      </c>
      <c r="G2405" s="4" t="s">
        <v>94</v>
      </c>
      <c r="H2405" s="4" t="s">
        <v>95</v>
      </c>
      <c r="I2405" s="6" t="s">
        <v>17</v>
      </c>
      <c r="J2405" s="7">
        <v>65</v>
      </c>
      <c r="K2405" s="8">
        <v>1050</v>
      </c>
      <c r="L2405" s="9">
        <f t="shared" si="37"/>
        <v>68250</v>
      </c>
      <c r="M2405" s="9">
        <v>273000</v>
      </c>
      <c r="N2405" s="10">
        <v>0.4</v>
      </c>
      <c r="O2405" s="4" t="s">
        <v>83</v>
      </c>
    </row>
    <row r="2406" spans="1:15" ht="14.25" customHeight="1" x14ac:dyDescent="0.25">
      <c r="A2406" s="4" t="s">
        <v>26</v>
      </c>
      <c r="B2406" s="4">
        <v>1185732</v>
      </c>
      <c r="C2406" s="5">
        <v>44379</v>
      </c>
      <c r="D2406" s="37">
        <v>2021</v>
      </c>
      <c r="E2406" s="5" t="str">
        <f>TEXT(Sales[[#This Row],[Invoice Date]],"mmm")</f>
        <v>Jul</v>
      </c>
      <c r="F2406" s="4" t="s">
        <v>48</v>
      </c>
      <c r="G2406" s="4" t="s">
        <v>94</v>
      </c>
      <c r="H2406" s="4" t="s">
        <v>95</v>
      </c>
      <c r="I2406" s="6" t="s">
        <v>19</v>
      </c>
      <c r="J2406" s="7">
        <v>60.000000000000007</v>
      </c>
      <c r="K2406" s="8">
        <v>800</v>
      </c>
      <c r="L2406" s="9">
        <f t="shared" si="37"/>
        <v>48000.000000000007</v>
      </c>
      <c r="M2406" s="9">
        <v>168000</v>
      </c>
      <c r="N2406" s="10">
        <v>0.35</v>
      </c>
      <c r="O2406" s="4" t="s">
        <v>83</v>
      </c>
    </row>
    <row r="2407" spans="1:15" ht="14.25" customHeight="1" x14ac:dyDescent="0.25">
      <c r="A2407" s="4" t="s">
        <v>26</v>
      </c>
      <c r="B2407" s="4">
        <v>1185732</v>
      </c>
      <c r="C2407" s="5">
        <v>44379</v>
      </c>
      <c r="D2407" s="37">
        <v>2021</v>
      </c>
      <c r="E2407" s="5" t="str">
        <f>TEXT(Sales[[#This Row],[Invoice Date]],"mmm")</f>
        <v>Jul</v>
      </c>
      <c r="F2407" s="4" t="s">
        <v>48</v>
      </c>
      <c r="G2407" s="4" t="s">
        <v>94</v>
      </c>
      <c r="H2407" s="4" t="s">
        <v>95</v>
      </c>
      <c r="I2407" s="6" t="s">
        <v>20</v>
      </c>
      <c r="J2407" s="7">
        <v>55.000000000000007</v>
      </c>
      <c r="K2407" s="8">
        <v>725</v>
      </c>
      <c r="L2407" s="9">
        <f t="shared" si="37"/>
        <v>39875.000000000007</v>
      </c>
      <c r="M2407" s="9">
        <v>159500.00000000003</v>
      </c>
      <c r="N2407" s="10">
        <v>0.4</v>
      </c>
      <c r="O2407" s="4" t="s">
        <v>83</v>
      </c>
    </row>
    <row r="2408" spans="1:15" ht="14.25" customHeight="1" x14ac:dyDescent="0.25">
      <c r="A2408" s="4" t="s">
        <v>26</v>
      </c>
      <c r="B2408" s="4">
        <v>1185732</v>
      </c>
      <c r="C2408" s="5">
        <v>44379</v>
      </c>
      <c r="D2408" s="37">
        <v>2021</v>
      </c>
      <c r="E2408" s="5" t="str">
        <f>TEXT(Sales[[#This Row],[Invoice Date]],"mmm")</f>
        <v>Jul</v>
      </c>
      <c r="F2408" s="4" t="s">
        <v>48</v>
      </c>
      <c r="G2408" s="4" t="s">
        <v>94</v>
      </c>
      <c r="H2408" s="4" t="s">
        <v>95</v>
      </c>
      <c r="I2408" s="6" t="s">
        <v>21</v>
      </c>
      <c r="J2408" s="7">
        <v>55.000000000000007</v>
      </c>
      <c r="K2408" s="8">
        <v>675</v>
      </c>
      <c r="L2408" s="9">
        <f t="shared" si="37"/>
        <v>37125.000000000007</v>
      </c>
      <c r="M2408" s="9">
        <v>148500.00000000003</v>
      </c>
      <c r="N2408" s="10">
        <v>0.4</v>
      </c>
      <c r="O2408" s="4" t="s">
        <v>83</v>
      </c>
    </row>
    <row r="2409" spans="1:15" ht="14.25" customHeight="1" x14ac:dyDescent="0.25">
      <c r="A2409" s="4" t="s">
        <v>26</v>
      </c>
      <c r="B2409" s="4">
        <v>1185732</v>
      </c>
      <c r="C2409" s="5">
        <v>44379</v>
      </c>
      <c r="D2409" s="37">
        <v>2021</v>
      </c>
      <c r="E2409" s="5" t="str">
        <f>TEXT(Sales[[#This Row],[Invoice Date]],"mmm")</f>
        <v>Jul</v>
      </c>
      <c r="F2409" s="4" t="s">
        <v>48</v>
      </c>
      <c r="G2409" s="4" t="s">
        <v>94</v>
      </c>
      <c r="H2409" s="4" t="s">
        <v>95</v>
      </c>
      <c r="I2409" s="6" t="s">
        <v>22</v>
      </c>
      <c r="J2409" s="7">
        <v>65</v>
      </c>
      <c r="K2409" s="8">
        <v>700</v>
      </c>
      <c r="L2409" s="9">
        <f t="shared" si="37"/>
        <v>45500</v>
      </c>
      <c r="M2409" s="9">
        <v>159250</v>
      </c>
      <c r="N2409" s="10">
        <v>0.35</v>
      </c>
      <c r="O2409" s="4" t="s">
        <v>83</v>
      </c>
    </row>
    <row r="2410" spans="1:15" ht="14.25" customHeight="1" x14ac:dyDescent="0.25">
      <c r="A2410" s="4" t="s">
        <v>26</v>
      </c>
      <c r="B2410" s="4">
        <v>1185732</v>
      </c>
      <c r="C2410" s="5">
        <v>44379</v>
      </c>
      <c r="D2410" s="37">
        <v>2021</v>
      </c>
      <c r="E2410" s="5" t="str">
        <f>TEXT(Sales[[#This Row],[Invoice Date]],"mmm")</f>
        <v>Jul</v>
      </c>
      <c r="F2410" s="4" t="s">
        <v>48</v>
      </c>
      <c r="G2410" s="4" t="s">
        <v>94</v>
      </c>
      <c r="H2410" s="4" t="s">
        <v>95</v>
      </c>
      <c r="I2410" s="6" t="s">
        <v>23</v>
      </c>
      <c r="J2410" s="7">
        <v>70</v>
      </c>
      <c r="K2410" s="8">
        <v>875</v>
      </c>
      <c r="L2410" s="9">
        <f t="shared" si="37"/>
        <v>61250</v>
      </c>
      <c r="M2410" s="9">
        <v>306250</v>
      </c>
      <c r="N2410" s="10">
        <v>0.5</v>
      </c>
      <c r="O2410" s="4" t="s">
        <v>83</v>
      </c>
    </row>
    <row r="2411" spans="1:15" ht="14.25" customHeight="1" x14ac:dyDescent="0.25">
      <c r="A2411" s="4" t="s">
        <v>26</v>
      </c>
      <c r="B2411" s="4">
        <v>1185732</v>
      </c>
      <c r="C2411" s="5">
        <v>44411</v>
      </c>
      <c r="D2411" s="37">
        <v>2021</v>
      </c>
      <c r="E2411" s="5" t="str">
        <f>TEXT(Sales[[#This Row],[Invoice Date]],"mmm")</f>
        <v>Aug</v>
      </c>
      <c r="F2411" s="4" t="s">
        <v>48</v>
      </c>
      <c r="G2411" s="4" t="s">
        <v>94</v>
      </c>
      <c r="H2411" s="4" t="s">
        <v>95</v>
      </c>
      <c r="I2411" s="6" t="s">
        <v>17</v>
      </c>
      <c r="J2411" s="7">
        <v>65</v>
      </c>
      <c r="K2411" s="8">
        <v>1025</v>
      </c>
      <c r="L2411" s="9">
        <f t="shared" si="37"/>
        <v>66625</v>
      </c>
      <c r="M2411" s="9">
        <v>266500</v>
      </c>
      <c r="N2411" s="10">
        <v>0.4</v>
      </c>
      <c r="O2411" s="4" t="s">
        <v>83</v>
      </c>
    </row>
    <row r="2412" spans="1:15" ht="14.25" customHeight="1" x14ac:dyDescent="0.25">
      <c r="A2412" s="4" t="s">
        <v>26</v>
      </c>
      <c r="B2412" s="4">
        <v>1185732</v>
      </c>
      <c r="C2412" s="5">
        <v>44411</v>
      </c>
      <c r="D2412" s="37">
        <v>2021</v>
      </c>
      <c r="E2412" s="5" t="str">
        <f>TEXT(Sales[[#This Row],[Invoice Date]],"mmm")</f>
        <v>Aug</v>
      </c>
      <c r="F2412" s="4" t="s">
        <v>48</v>
      </c>
      <c r="G2412" s="4" t="s">
        <v>94</v>
      </c>
      <c r="H2412" s="4" t="s">
        <v>95</v>
      </c>
      <c r="I2412" s="6" t="s">
        <v>19</v>
      </c>
      <c r="J2412" s="7">
        <v>60.000000000000007</v>
      </c>
      <c r="K2412" s="8">
        <v>800</v>
      </c>
      <c r="L2412" s="9">
        <f t="shared" si="37"/>
        <v>48000.000000000007</v>
      </c>
      <c r="M2412" s="9">
        <v>168000</v>
      </c>
      <c r="N2412" s="10">
        <v>0.35</v>
      </c>
      <c r="O2412" s="4" t="s">
        <v>83</v>
      </c>
    </row>
    <row r="2413" spans="1:15" ht="14.25" customHeight="1" x14ac:dyDescent="0.25">
      <c r="A2413" s="4" t="s">
        <v>26</v>
      </c>
      <c r="B2413" s="4">
        <v>1185732</v>
      </c>
      <c r="C2413" s="5">
        <v>44411</v>
      </c>
      <c r="D2413" s="37">
        <v>2021</v>
      </c>
      <c r="E2413" s="5" t="str">
        <f>TEXT(Sales[[#This Row],[Invoice Date]],"mmm")</f>
        <v>Aug</v>
      </c>
      <c r="F2413" s="4" t="s">
        <v>48</v>
      </c>
      <c r="G2413" s="4" t="s">
        <v>94</v>
      </c>
      <c r="H2413" s="4" t="s">
        <v>95</v>
      </c>
      <c r="I2413" s="6" t="s">
        <v>20</v>
      </c>
      <c r="J2413" s="7">
        <v>55.000000000000007</v>
      </c>
      <c r="K2413" s="8">
        <v>725</v>
      </c>
      <c r="L2413" s="9">
        <f t="shared" si="37"/>
        <v>39875.000000000007</v>
      </c>
      <c r="M2413" s="9">
        <v>159500.00000000003</v>
      </c>
      <c r="N2413" s="10">
        <v>0.4</v>
      </c>
      <c r="O2413" s="4" t="s">
        <v>83</v>
      </c>
    </row>
    <row r="2414" spans="1:15" ht="14.25" customHeight="1" x14ac:dyDescent="0.25">
      <c r="A2414" s="4" t="s">
        <v>26</v>
      </c>
      <c r="B2414" s="4">
        <v>1185732</v>
      </c>
      <c r="C2414" s="5">
        <v>44411</v>
      </c>
      <c r="D2414" s="37">
        <v>2021</v>
      </c>
      <c r="E2414" s="5" t="str">
        <f>TEXT(Sales[[#This Row],[Invoice Date]],"mmm")</f>
        <v>Aug</v>
      </c>
      <c r="F2414" s="4" t="s">
        <v>48</v>
      </c>
      <c r="G2414" s="4" t="s">
        <v>94</v>
      </c>
      <c r="H2414" s="4" t="s">
        <v>95</v>
      </c>
      <c r="I2414" s="6" t="s">
        <v>21</v>
      </c>
      <c r="J2414" s="7">
        <v>45</v>
      </c>
      <c r="K2414" s="8">
        <v>675</v>
      </c>
      <c r="L2414" s="9">
        <f t="shared" si="37"/>
        <v>30375</v>
      </c>
      <c r="M2414" s="9">
        <v>121500</v>
      </c>
      <c r="N2414" s="10">
        <v>0.4</v>
      </c>
      <c r="O2414" s="4" t="s">
        <v>83</v>
      </c>
    </row>
    <row r="2415" spans="1:15" ht="14.25" customHeight="1" x14ac:dyDescent="0.25">
      <c r="A2415" s="4" t="s">
        <v>26</v>
      </c>
      <c r="B2415" s="4">
        <v>1185732</v>
      </c>
      <c r="C2415" s="5">
        <v>44411</v>
      </c>
      <c r="D2415" s="37">
        <v>2021</v>
      </c>
      <c r="E2415" s="5" t="str">
        <f>TEXT(Sales[[#This Row],[Invoice Date]],"mmm")</f>
        <v>Aug</v>
      </c>
      <c r="F2415" s="4" t="s">
        <v>48</v>
      </c>
      <c r="G2415" s="4" t="s">
        <v>94</v>
      </c>
      <c r="H2415" s="4" t="s">
        <v>95</v>
      </c>
      <c r="I2415" s="6" t="s">
        <v>22</v>
      </c>
      <c r="J2415" s="7">
        <v>55.000000000000007</v>
      </c>
      <c r="K2415" s="8">
        <v>650</v>
      </c>
      <c r="L2415" s="9">
        <f t="shared" si="37"/>
        <v>35750.000000000007</v>
      </c>
      <c r="M2415" s="9">
        <v>125125.00000000001</v>
      </c>
      <c r="N2415" s="10">
        <v>0.35</v>
      </c>
      <c r="O2415" s="4" t="s">
        <v>83</v>
      </c>
    </row>
    <row r="2416" spans="1:15" ht="14.25" customHeight="1" x14ac:dyDescent="0.25">
      <c r="A2416" s="4" t="s">
        <v>26</v>
      </c>
      <c r="B2416" s="4">
        <v>1185732</v>
      </c>
      <c r="C2416" s="5">
        <v>44411</v>
      </c>
      <c r="D2416" s="37">
        <v>2021</v>
      </c>
      <c r="E2416" s="5" t="str">
        <f>TEXT(Sales[[#This Row],[Invoice Date]],"mmm")</f>
        <v>Aug</v>
      </c>
      <c r="F2416" s="4" t="s">
        <v>48</v>
      </c>
      <c r="G2416" s="4" t="s">
        <v>94</v>
      </c>
      <c r="H2416" s="4" t="s">
        <v>95</v>
      </c>
      <c r="I2416" s="6" t="s">
        <v>23</v>
      </c>
      <c r="J2416" s="7">
        <v>60.000000000000007</v>
      </c>
      <c r="K2416" s="8">
        <v>825</v>
      </c>
      <c r="L2416" s="9">
        <f t="shared" si="37"/>
        <v>49500.000000000007</v>
      </c>
      <c r="M2416" s="9">
        <v>247500.00000000003</v>
      </c>
      <c r="N2416" s="10">
        <v>0.5</v>
      </c>
      <c r="O2416" s="4" t="s">
        <v>83</v>
      </c>
    </row>
    <row r="2417" spans="1:15" ht="14.25" customHeight="1" x14ac:dyDescent="0.25">
      <c r="A2417" s="4" t="s">
        <v>26</v>
      </c>
      <c r="B2417" s="4">
        <v>1185732</v>
      </c>
      <c r="C2417" s="5">
        <v>44441</v>
      </c>
      <c r="D2417" s="37">
        <v>2021</v>
      </c>
      <c r="E2417" s="5" t="str">
        <f>TEXT(Sales[[#This Row],[Invoice Date]],"mmm")</f>
        <v>Sep</v>
      </c>
      <c r="F2417" s="4" t="s">
        <v>48</v>
      </c>
      <c r="G2417" s="4" t="s">
        <v>94</v>
      </c>
      <c r="H2417" s="4" t="s">
        <v>95</v>
      </c>
      <c r="I2417" s="6" t="s">
        <v>17</v>
      </c>
      <c r="J2417" s="7">
        <v>55.000000000000007</v>
      </c>
      <c r="K2417" s="8">
        <v>925</v>
      </c>
      <c r="L2417" s="9">
        <f t="shared" si="37"/>
        <v>50875.000000000007</v>
      </c>
      <c r="M2417" s="9">
        <v>203500.00000000003</v>
      </c>
      <c r="N2417" s="10">
        <v>0.4</v>
      </c>
      <c r="O2417" s="4" t="s">
        <v>83</v>
      </c>
    </row>
    <row r="2418" spans="1:15" ht="14.25" customHeight="1" x14ac:dyDescent="0.25">
      <c r="A2418" s="4" t="s">
        <v>26</v>
      </c>
      <c r="B2418" s="4">
        <v>1185732</v>
      </c>
      <c r="C2418" s="5">
        <v>44441</v>
      </c>
      <c r="D2418" s="37">
        <v>2021</v>
      </c>
      <c r="E2418" s="5" t="str">
        <f>TEXT(Sales[[#This Row],[Invoice Date]],"mmm")</f>
        <v>Sep</v>
      </c>
      <c r="F2418" s="4" t="s">
        <v>48</v>
      </c>
      <c r="G2418" s="4" t="s">
        <v>94</v>
      </c>
      <c r="H2418" s="4" t="s">
        <v>95</v>
      </c>
      <c r="I2418" s="6" t="s">
        <v>19</v>
      </c>
      <c r="J2418" s="7">
        <v>50.000000000000014</v>
      </c>
      <c r="K2418" s="8">
        <v>725</v>
      </c>
      <c r="L2418" s="9">
        <f t="shared" si="37"/>
        <v>36250.000000000007</v>
      </c>
      <c r="M2418" s="9">
        <v>126875.00000000003</v>
      </c>
      <c r="N2418" s="10">
        <v>0.35</v>
      </c>
      <c r="O2418" s="4" t="s">
        <v>83</v>
      </c>
    </row>
    <row r="2419" spans="1:15" ht="14.25" customHeight="1" x14ac:dyDescent="0.25">
      <c r="A2419" s="4" t="s">
        <v>26</v>
      </c>
      <c r="B2419" s="4">
        <v>1185732</v>
      </c>
      <c r="C2419" s="5">
        <v>44441</v>
      </c>
      <c r="D2419" s="37">
        <v>2021</v>
      </c>
      <c r="E2419" s="5" t="str">
        <f>TEXT(Sales[[#This Row],[Invoice Date]],"mmm")</f>
        <v>Sep</v>
      </c>
      <c r="F2419" s="4" t="s">
        <v>48</v>
      </c>
      <c r="G2419" s="4" t="s">
        <v>94</v>
      </c>
      <c r="H2419" s="4" t="s">
        <v>95</v>
      </c>
      <c r="I2419" s="6" t="s">
        <v>20</v>
      </c>
      <c r="J2419" s="7">
        <v>30.000000000000004</v>
      </c>
      <c r="K2419" s="8">
        <v>625</v>
      </c>
      <c r="L2419" s="9">
        <f t="shared" si="37"/>
        <v>18750.000000000004</v>
      </c>
      <c r="M2419" s="9">
        <v>75000.000000000015</v>
      </c>
      <c r="N2419" s="10">
        <v>0.4</v>
      </c>
      <c r="O2419" s="4" t="s">
        <v>83</v>
      </c>
    </row>
    <row r="2420" spans="1:15" ht="14.25" customHeight="1" x14ac:dyDescent="0.25">
      <c r="A2420" s="4" t="s">
        <v>26</v>
      </c>
      <c r="B2420" s="4">
        <v>1185732</v>
      </c>
      <c r="C2420" s="5">
        <v>44441</v>
      </c>
      <c r="D2420" s="37">
        <v>2021</v>
      </c>
      <c r="E2420" s="5" t="str">
        <f>TEXT(Sales[[#This Row],[Invoice Date]],"mmm")</f>
        <v>Sep</v>
      </c>
      <c r="F2420" s="4" t="s">
        <v>48</v>
      </c>
      <c r="G2420" s="4" t="s">
        <v>94</v>
      </c>
      <c r="H2420" s="4" t="s">
        <v>95</v>
      </c>
      <c r="I2420" s="6" t="s">
        <v>21</v>
      </c>
      <c r="J2420" s="7">
        <v>30.000000000000004</v>
      </c>
      <c r="K2420" s="8">
        <v>600</v>
      </c>
      <c r="L2420" s="9">
        <f t="shared" si="37"/>
        <v>18000.000000000004</v>
      </c>
      <c r="M2420" s="9">
        <v>72000.000000000015</v>
      </c>
      <c r="N2420" s="10">
        <v>0.4</v>
      </c>
      <c r="O2420" s="4" t="s">
        <v>83</v>
      </c>
    </row>
    <row r="2421" spans="1:15" ht="14.25" customHeight="1" x14ac:dyDescent="0.25">
      <c r="A2421" s="4" t="s">
        <v>26</v>
      </c>
      <c r="B2421" s="4">
        <v>1185732</v>
      </c>
      <c r="C2421" s="5">
        <v>44441</v>
      </c>
      <c r="D2421" s="37">
        <v>2021</v>
      </c>
      <c r="E2421" s="5" t="str">
        <f>TEXT(Sales[[#This Row],[Invoice Date]],"mmm")</f>
        <v>Sep</v>
      </c>
      <c r="F2421" s="4" t="s">
        <v>48</v>
      </c>
      <c r="G2421" s="4" t="s">
        <v>94</v>
      </c>
      <c r="H2421" s="4" t="s">
        <v>95</v>
      </c>
      <c r="I2421" s="6" t="s">
        <v>22</v>
      </c>
      <c r="J2421" s="7">
        <v>40</v>
      </c>
      <c r="K2421" s="8">
        <v>600</v>
      </c>
      <c r="L2421" s="9">
        <f t="shared" si="37"/>
        <v>24000</v>
      </c>
      <c r="M2421" s="9">
        <v>84000</v>
      </c>
      <c r="N2421" s="10">
        <v>0.35</v>
      </c>
      <c r="O2421" s="4" t="s">
        <v>83</v>
      </c>
    </row>
    <row r="2422" spans="1:15" ht="14.25" customHeight="1" x14ac:dyDescent="0.25">
      <c r="A2422" s="4" t="s">
        <v>26</v>
      </c>
      <c r="B2422" s="4">
        <v>1185732</v>
      </c>
      <c r="C2422" s="5">
        <v>44441</v>
      </c>
      <c r="D2422" s="37">
        <v>2021</v>
      </c>
      <c r="E2422" s="5" t="str">
        <f>TEXT(Sales[[#This Row],[Invoice Date]],"mmm")</f>
        <v>Sep</v>
      </c>
      <c r="F2422" s="4" t="s">
        <v>48</v>
      </c>
      <c r="G2422" s="4" t="s">
        <v>94</v>
      </c>
      <c r="H2422" s="4" t="s">
        <v>95</v>
      </c>
      <c r="I2422" s="6" t="s">
        <v>23</v>
      </c>
      <c r="J2422" s="7">
        <v>45.000000000000007</v>
      </c>
      <c r="K2422" s="8">
        <v>700</v>
      </c>
      <c r="L2422" s="9">
        <f t="shared" si="37"/>
        <v>31500.000000000004</v>
      </c>
      <c r="M2422" s="9">
        <v>157500.00000000003</v>
      </c>
      <c r="N2422" s="10">
        <v>0.5</v>
      </c>
      <c r="O2422" s="4" t="s">
        <v>83</v>
      </c>
    </row>
    <row r="2423" spans="1:15" ht="14.25" customHeight="1" x14ac:dyDescent="0.25">
      <c r="A2423" s="4" t="s">
        <v>26</v>
      </c>
      <c r="B2423" s="4">
        <v>1185732</v>
      </c>
      <c r="C2423" s="5">
        <v>44473</v>
      </c>
      <c r="D2423" s="37">
        <v>2021</v>
      </c>
      <c r="E2423" s="5" t="str">
        <f>TEXT(Sales[[#This Row],[Invoice Date]],"mmm")</f>
        <v>Oct</v>
      </c>
      <c r="F2423" s="4" t="s">
        <v>48</v>
      </c>
      <c r="G2423" s="4" t="s">
        <v>94</v>
      </c>
      <c r="H2423" s="4" t="s">
        <v>95</v>
      </c>
      <c r="I2423" s="6" t="s">
        <v>17</v>
      </c>
      <c r="J2423" s="7">
        <v>45.000000000000007</v>
      </c>
      <c r="K2423" s="8">
        <v>875</v>
      </c>
      <c r="L2423" s="9">
        <f t="shared" si="37"/>
        <v>39375.000000000007</v>
      </c>
      <c r="M2423" s="9">
        <v>157500.00000000003</v>
      </c>
      <c r="N2423" s="10">
        <v>0.4</v>
      </c>
      <c r="O2423" s="4" t="s">
        <v>83</v>
      </c>
    </row>
    <row r="2424" spans="1:15" ht="14.25" customHeight="1" x14ac:dyDescent="0.25">
      <c r="A2424" s="4" t="s">
        <v>26</v>
      </c>
      <c r="B2424" s="4">
        <v>1185732</v>
      </c>
      <c r="C2424" s="5">
        <v>44473</v>
      </c>
      <c r="D2424" s="37">
        <v>2021</v>
      </c>
      <c r="E2424" s="5" t="str">
        <f>TEXT(Sales[[#This Row],[Invoice Date]],"mmm")</f>
        <v>Oct</v>
      </c>
      <c r="F2424" s="4" t="s">
        <v>48</v>
      </c>
      <c r="G2424" s="4" t="s">
        <v>94</v>
      </c>
      <c r="H2424" s="4" t="s">
        <v>95</v>
      </c>
      <c r="I2424" s="6" t="s">
        <v>19</v>
      </c>
      <c r="J2424" s="7">
        <v>35.000000000000007</v>
      </c>
      <c r="K2424" s="8">
        <v>700</v>
      </c>
      <c r="L2424" s="9">
        <f t="shared" si="37"/>
        <v>24500.000000000004</v>
      </c>
      <c r="M2424" s="9">
        <v>85750.000000000015</v>
      </c>
      <c r="N2424" s="10">
        <v>0.35</v>
      </c>
      <c r="O2424" s="4" t="s">
        <v>83</v>
      </c>
    </row>
    <row r="2425" spans="1:15" ht="14.25" customHeight="1" x14ac:dyDescent="0.25">
      <c r="A2425" s="4" t="s">
        <v>26</v>
      </c>
      <c r="B2425" s="4">
        <v>1185732</v>
      </c>
      <c r="C2425" s="5">
        <v>44473</v>
      </c>
      <c r="D2425" s="37">
        <v>2021</v>
      </c>
      <c r="E2425" s="5" t="str">
        <f>TEXT(Sales[[#This Row],[Invoice Date]],"mmm")</f>
        <v>Oct</v>
      </c>
      <c r="F2425" s="4" t="s">
        <v>48</v>
      </c>
      <c r="G2425" s="4" t="s">
        <v>94</v>
      </c>
      <c r="H2425" s="4" t="s">
        <v>95</v>
      </c>
      <c r="I2425" s="6" t="s">
        <v>20</v>
      </c>
      <c r="J2425" s="7">
        <v>35.000000000000007</v>
      </c>
      <c r="K2425" s="8">
        <v>575</v>
      </c>
      <c r="L2425" s="9">
        <f t="shared" si="37"/>
        <v>20125.000000000004</v>
      </c>
      <c r="M2425" s="9">
        <v>80500.000000000015</v>
      </c>
      <c r="N2425" s="10">
        <v>0.4</v>
      </c>
      <c r="O2425" s="4" t="s">
        <v>83</v>
      </c>
    </row>
    <row r="2426" spans="1:15" ht="14.25" customHeight="1" x14ac:dyDescent="0.25">
      <c r="A2426" s="4" t="s">
        <v>26</v>
      </c>
      <c r="B2426" s="4">
        <v>1185732</v>
      </c>
      <c r="C2426" s="5">
        <v>44473</v>
      </c>
      <c r="D2426" s="37">
        <v>2021</v>
      </c>
      <c r="E2426" s="5" t="str">
        <f>TEXT(Sales[[#This Row],[Invoice Date]],"mmm")</f>
        <v>Oct</v>
      </c>
      <c r="F2426" s="4" t="s">
        <v>48</v>
      </c>
      <c r="G2426" s="4" t="s">
        <v>94</v>
      </c>
      <c r="H2426" s="4" t="s">
        <v>95</v>
      </c>
      <c r="I2426" s="6" t="s">
        <v>21</v>
      </c>
      <c r="J2426" s="7">
        <v>35.000000000000007</v>
      </c>
      <c r="K2426" s="8">
        <v>550</v>
      </c>
      <c r="L2426" s="9">
        <f t="shared" si="37"/>
        <v>19250.000000000004</v>
      </c>
      <c r="M2426" s="9">
        <v>77000.000000000015</v>
      </c>
      <c r="N2426" s="10">
        <v>0.4</v>
      </c>
      <c r="O2426" s="4" t="s">
        <v>83</v>
      </c>
    </row>
    <row r="2427" spans="1:15" ht="14.25" customHeight="1" x14ac:dyDescent="0.25">
      <c r="A2427" s="4" t="s">
        <v>26</v>
      </c>
      <c r="B2427" s="4">
        <v>1185732</v>
      </c>
      <c r="C2427" s="5">
        <v>44473</v>
      </c>
      <c r="D2427" s="37">
        <v>2021</v>
      </c>
      <c r="E2427" s="5" t="str">
        <f>TEXT(Sales[[#This Row],[Invoice Date]],"mmm")</f>
        <v>Oct</v>
      </c>
      <c r="F2427" s="4" t="s">
        <v>48</v>
      </c>
      <c r="G2427" s="4" t="s">
        <v>94</v>
      </c>
      <c r="H2427" s="4" t="s">
        <v>95</v>
      </c>
      <c r="I2427" s="6" t="s">
        <v>22</v>
      </c>
      <c r="J2427" s="7">
        <v>45.000000000000007</v>
      </c>
      <c r="K2427" s="8">
        <v>550</v>
      </c>
      <c r="L2427" s="9">
        <f t="shared" si="37"/>
        <v>24750.000000000004</v>
      </c>
      <c r="M2427" s="9">
        <v>86625</v>
      </c>
      <c r="N2427" s="10">
        <v>0.35</v>
      </c>
      <c r="O2427" s="4" t="s">
        <v>83</v>
      </c>
    </row>
    <row r="2428" spans="1:15" ht="14.25" customHeight="1" x14ac:dyDescent="0.25">
      <c r="A2428" s="4" t="s">
        <v>26</v>
      </c>
      <c r="B2428" s="4">
        <v>1185732</v>
      </c>
      <c r="C2428" s="5">
        <v>44473</v>
      </c>
      <c r="D2428" s="37">
        <v>2021</v>
      </c>
      <c r="E2428" s="5" t="str">
        <f>TEXT(Sales[[#This Row],[Invoice Date]],"mmm")</f>
        <v>Oct</v>
      </c>
      <c r="F2428" s="4" t="s">
        <v>48</v>
      </c>
      <c r="G2428" s="4" t="s">
        <v>94</v>
      </c>
      <c r="H2428" s="4" t="s">
        <v>95</v>
      </c>
      <c r="I2428" s="6" t="s">
        <v>23</v>
      </c>
      <c r="J2428" s="7">
        <v>50</v>
      </c>
      <c r="K2428" s="8">
        <v>675</v>
      </c>
      <c r="L2428" s="9">
        <f t="shared" si="37"/>
        <v>33750</v>
      </c>
      <c r="M2428" s="9">
        <v>168750</v>
      </c>
      <c r="N2428" s="10">
        <v>0.5</v>
      </c>
      <c r="O2428" s="4" t="s">
        <v>83</v>
      </c>
    </row>
    <row r="2429" spans="1:15" ht="14.25" customHeight="1" x14ac:dyDescent="0.25">
      <c r="A2429" s="4" t="s">
        <v>26</v>
      </c>
      <c r="B2429" s="4">
        <v>1185732</v>
      </c>
      <c r="C2429" s="5">
        <v>44503</v>
      </c>
      <c r="D2429" s="37">
        <v>2021</v>
      </c>
      <c r="E2429" s="5" t="str">
        <f>TEXT(Sales[[#This Row],[Invoice Date]],"mmm")</f>
        <v>Nov</v>
      </c>
      <c r="F2429" s="4" t="s">
        <v>48</v>
      </c>
      <c r="G2429" s="4" t="s">
        <v>94</v>
      </c>
      <c r="H2429" s="4" t="s">
        <v>95</v>
      </c>
      <c r="I2429" s="6" t="s">
        <v>17</v>
      </c>
      <c r="J2429" s="7">
        <v>45.000000000000007</v>
      </c>
      <c r="K2429" s="8">
        <v>825</v>
      </c>
      <c r="L2429" s="9">
        <f t="shared" si="37"/>
        <v>37125.000000000007</v>
      </c>
      <c r="M2429" s="9">
        <v>148500.00000000003</v>
      </c>
      <c r="N2429" s="10">
        <v>0.4</v>
      </c>
      <c r="O2429" s="4" t="s">
        <v>83</v>
      </c>
    </row>
    <row r="2430" spans="1:15" ht="14.25" customHeight="1" x14ac:dyDescent="0.25">
      <c r="A2430" s="4" t="s">
        <v>26</v>
      </c>
      <c r="B2430" s="4">
        <v>1185732</v>
      </c>
      <c r="C2430" s="5">
        <v>44503</v>
      </c>
      <c r="D2430" s="37">
        <v>2021</v>
      </c>
      <c r="E2430" s="5" t="str">
        <f>TEXT(Sales[[#This Row],[Invoice Date]],"mmm")</f>
        <v>Nov</v>
      </c>
      <c r="F2430" s="4" t="s">
        <v>48</v>
      </c>
      <c r="G2430" s="4" t="s">
        <v>94</v>
      </c>
      <c r="H2430" s="4" t="s">
        <v>95</v>
      </c>
      <c r="I2430" s="6" t="s">
        <v>19</v>
      </c>
      <c r="J2430" s="7">
        <v>35.000000000000007</v>
      </c>
      <c r="K2430" s="8">
        <v>650</v>
      </c>
      <c r="L2430" s="9">
        <f t="shared" si="37"/>
        <v>22750.000000000004</v>
      </c>
      <c r="M2430" s="9">
        <v>79625.000000000015</v>
      </c>
      <c r="N2430" s="10">
        <v>0.35</v>
      </c>
      <c r="O2430" s="4" t="s">
        <v>83</v>
      </c>
    </row>
    <row r="2431" spans="1:15" ht="14.25" customHeight="1" x14ac:dyDescent="0.25">
      <c r="A2431" s="4" t="s">
        <v>26</v>
      </c>
      <c r="B2431" s="4">
        <v>1185732</v>
      </c>
      <c r="C2431" s="5">
        <v>44503</v>
      </c>
      <c r="D2431" s="37">
        <v>2021</v>
      </c>
      <c r="E2431" s="5" t="str">
        <f>TEXT(Sales[[#This Row],[Invoice Date]],"mmm")</f>
        <v>Nov</v>
      </c>
      <c r="F2431" s="4" t="s">
        <v>48</v>
      </c>
      <c r="G2431" s="4" t="s">
        <v>94</v>
      </c>
      <c r="H2431" s="4" t="s">
        <v>95</v>
      </c>
      <c r="I2431" s="6" t="s">
        <v>20</v>
      </c>
      <c r="J2431" s="7">
        <v>40.000000000000014</v>
      </c>
      <c r="K2431" s="8">
        <v>595</v>
      </c>
      <c r="L2431" s="9">
        <f t="shared" si="37"/>
        <v>23800.000000000007</v>
      </c>
      <c r="M2431" s="9">
        <v>95200.000000000044</v>
      </c>
      <c r="N2431" s="10">
        <v>0.4</v>
      </c>
      <c r="O2431" s="4" t="s">
        <v>83</v>
      </c>
    </row>
    <row r="2432" spans="1:15" ht="14.25" customHeight="1" x14ac:dyDescent="0.25">
      <c r="A2432" s="4" t="s">
        <v>26</v>
      </c>
      <c r="B2432" s="4">
        <v>1185732</v>
      </c>
      <c r="C2432" s="5">
        <v>44503</v>
      </c>
      <c r="D2432" s="37">
        <v>2021</v>
      </c>
      <c r="E2432" s="5" t="str">
        <f>TEXT(Sales[[#This Row],[Invoice Date]],"mmm")</f>
        <v>Nov</v>
      </c>
      <c r="F2432" s="4" t="s">
        <v>48</v>
      </c>
      <c r="G2432" s="4" t="s">
        <v>94</v>
      </c>
      <c r="H2432" s="4" t="s">
        <v>95</v>
      </c>
      <c r="I2432" s="6" t="s">
        <v>21</v>
      </c>
      <c r="J2432" s="7">
        <v>60.000000000000021</v>
      </c>
      <c r="K2432" s="8">
        <v>650</v>
      </c>
      <c r="L2432" s="9">
        <f t="shared" si="37"/>
        <v>39000.000000000015</v>
      </c>
      <c r="M2432" s="9">
        <v>156000.00000000006</v>
      </c>
      <c r="N2432" s="10">
        <v>0.4</v>
      </c>
      <c r="O2432" s="4" t="s">
        <v>83</v>
      </c>
    </row>
    <row r="2433" spans="1:15" ht="14.25" customHeight="1" x14ac:dyDescent="0.25">
      <c r="A2433" s="4" t="s">
        <v>26</v>
      </c>
      <c r="B2433" s="4">
        <v>1185732</v>
      </c>
      <c r="C2433" s="5">
        <v>44503</v>
      </c>
      <c r="D2433" s="37">
        <v>2021</v>
      </c>
      <c r="E2433" s="5" t="str">
        <f>TEXT(Sales[[#This Row],[Invoice Date]],"mmm")</f>
        <v>Nov</v>
      </c>
      <c r="F2433" s="4" t="s">
        <v>48</v>
      </c>
      <c r="G2433" s="4" t="s">
        <v>94</v>
      </c>
      <c r="H2433" s="4" t="s">
        <v>95</v>
      </c>
      <c r="I2433" s="6" t="s">
        <v>22</v>
      </c>
      <c r="J2433" s="7">
        <v>75.000000000000014</v>
      </c>
      <c r="K2433" s="8">
        <v>625</v>
      </c>
      <c r="L2433" s="9">
        <f t="shared" si="37"/>
        <v>46875.000000000007</v>
      </c>
      <c r="M2433" s="9">
        <v>164062.50000000003</v>
      </c>
      <c r="N2433" s="10">
        <v>0.35</v>
      </c>
      <c r="O2433" s="4" t="s">
        <v>83</v>
      </c>
    </row>
    <row r="2434" spans="1:15" ht="14.25" customHeight="1" x14ac:dyDescent="0.25">
      <c r="A2434" s="4" t="s">
        <v>26</v>
      </c>
      <c r="B2434" s="4">
        <v>1185732</v>
      </c>
      <c r="C2434" s="5">
        <v>44503</v>
      </c>
      <c r="D2434" s="37">
        <v>2021</v>
      </c>
      <c r="E2434" s="5" t="str">
        <f>TEXT(Sales[[#This Row],[Invoice Date]],"mmm")</f>
        <v>Nov</v>
      </c>
      <c r="F2434" s="4" t="s">
        <v>48</v>
      </c>
      <c r="G2434" s="4" t="s">
        <v>94</v>
      </c>
      <c r="H2434" s="4" t="s">
        <v>95</v>
      </c>
      <c r="I2434" s="6" t="s">
        <v>23</v>
      </c>
      <c r="J2434" s="7">
        <v>75</v>
      </c>
      <c r="K2434" s="8">
        <v>725</v>
      </c>
      <c r="L2434" s="9">
        <f t="shared" si="37"/>
        <v>54375</v>
      </c>
      <c r="M2434" s="9">
        <v>271875</v>
      </c>
      <c r="N2434" s="10">
        <v>0.5</v>
      </c>
      <c r="O2434" s="4" t="s">
        <v>83</v>
      </c>
    </row>
    <row r="2435" spans="1:15" ht="14.25" customHeight="1" x14ac:dyDescent="0.25">
      <c r="A2435" s="4" t="s">
        <v>26</v>
      </c>
      <c r="B2435" s="4">
        <v>1185732</v>
      </c>
      <c r="C2435" s="5">
        <v>44532</v>
      </c>
      <c r="D2435" s="37">
        <v>2021</v>
      </c>
      <c r="E2435" s="5" t="str">
        <f>TEXT(Sales[[#This Row],[Invoice Date]],"mmm")</f>
        <v>Dec</v>
      </c>
      <c r="F2435" s="4" t="s">
        <v>48</v>
      </c>
      <c r="G2435" s="4" t="s">
        <v>94</v>
      </c>
      <c r="H2435" s="4" t="s">
        <v>95</v>
      </c>
      <c r="I2435" s="6" t="s">
        <v>17</v>
      </c>
      <c r="J2435" s="7">
        <v>70</v>
      </c>
      <c r="K2435" s="8">
        <v>975</v>
      </c>
      <c r="L2435" s="9">
        <f t="shared" ref="L2435:L2498" si="38">J2435*K2435</f>
        <v>68250</v>
      </c>
      <c r="M2435" s="9">
        <v>273000</v>
      </c>
      <c r="N2435" s="10">
        <v>0.4</v>
      </c>
      <c r="O2435" s="4" t="s">
        <v>83</v>
      </c>
    </row>
    <row r="2436" spans="1:15" ht="14.25" customHeight="1" x14ac:dyDescent="0.25">
      <c r="A2436" s="4" t="s">
        <v>26</v>
      </c>
      <c r="B2436" s="4">
        <v>1185732</v>
      </c>
      <c r="C2436" s="5">
        <v>44532</v>
      </c>
      <c r="D2436" s="37">
        <v>2021</v>
      </c>
      <c r="E2436" s="5" t="str">
        <f>TEXT(Sales[[#This Row],[Invoice Date]],"mmm")</f>
        <v>Dec</v>
      </c>
      <c r="F2436" s="4" t="s">
        <v>48</v>
      </c>
      <c r="G2436" s="4" t="s">
        <v>94</v>
      </c>
      <c r="H2436" s="4" t="s">
        <v>95</v>
      </c>
      <c r="I2436" s="6" t="s">
        <v>19</v>
      </c>
      <c r="J2436" s="7">
        <v>60.000000000000007</v>
      </c>
      <c r="K2436" s="8">
        <v>775</v>
      </c>
      <c r="L2436" s="9">
        <f t="shared" si="38"/>
        <v>46500.000000000007</v>
      </c>
      <c r="M2436" s="9">
        <v>162750</v>
      </c>
      <c r="N2436" s="10">
        <v>0.35</v>
      </c>
      <c r="O2436" s="4" t="s">
        <v>83</v>
      </c>
    </row>
    <row r="2437" spans="1:15" ht="14.25" customHeight="1" x14ac:dyDescent="0.25">
      <c r="A2437" s="4" t="s">
        <v>61</v>
      </c>
      <c r="B2437" s="4">
        <v>1185732</v>
      </c>
      <c r="C2437" s="5">
        <v>44532</v>
      </c>
      <c r="D2437" s="37">
        <v>2021</v>
      </c>
      <c r="E2437" s="5" t="str">
        <f>TEXT(Sales[[#This Row],[Invoice Date]],"mmm")</f>
        <v>Dec</v>
      </c>
      <c r="F2437" s="4" t="s">
        <v>48</v>
      </c>
      <c r="G2437" s="4" t="s">
        <v>94</v>
      </c>
      <c r="H2437" s="4" t="s">
        <v>95</v>
      </c>
      <c r="I2437" s="6" t="s">
        <v>20</v>
      </c>
      <c r="J2437" s="7">
        <v>60.000000000000007</v>
      </c>
      <c r="K2437" s="8">
        <v>725</v>
      </c>
      <c r="L2437" s="9">
        <f t="shared" si="38"/>
        <v>43500.000000000007</v>
      </c>
      <c r="M2437" s="9">
        <v>174000.00000000003</v>
      </c>
      <c r="N2437" s="10">
        <v>0.4</v>
      </c>
      <c r="O2437" s="4" t="s">
        <v>83</v>
      </c>
    </row>
    <row r="2438" spans="1:15" ht="14.25" customHeight="1" x14ac:dyDescent="0.25">
      <c r="A2438" s="4" t="s">
        <v>61</v>
      </c>
      <c r="B2438" s="4">
        <v>1185732</v>
      </c>
      <c r="C2438" s="5">
        <v>44532</v>
      </c>
      <c r="D2438" s="37">
        <v>2021</v>
      </c>
      <c r="E2438" s="5" t="str">
        <f>TEXT(Sales[[#This Row],[Invoice Date]],"mmm")</f>
        <v>Dec</v>
      </c>
      <c r="F2438" s="4" t="s">
        <v>48</v>
      </c>
      <c r="G2438" s="4" t="s">
        <v>94</v>
      </c>
      <c r="H2438" s="4" t="s">
        <v>95</v>
      </c>
      <c r="I2438" s="6" t="s">
        <v>21</v>
      </c>
      <c r="J2438" s="7">
        <v>60.000000000000007</v>
      </c>
      <c r="K2438" s="8">
        <v>675</v>
      </c>
      <c r="L2438" s="9">
        <f t="shared" si="38"/>
        <v>40500.000000000007</v>
      </c>
      <c r="M2438" s="9">
        <v>162000.00000000003</v>
      </c>
      <c r="N2438" s="10">
        <v>0.4</v>
      </c>
      <c r="O2438" s="4" t="s">
        <v>83</v>
      </c>
    </row>
    <row r="2439" spans="1:15" ht="14.25" customHeight="1" x14ac:dyDescent="0.25">
      <c r="A2439" s="4" t="s">
        <v>61</v>
      </c>
      <c r="B2439" s="4">
        <v>1185732</v>
      </c>
      <c r="C2439" s="5">
        <v>44532</v>
      </c>
      <c r="D2439" s="37">
        <v>2021</v>
      </c>
      <c r="E2439" s="5" t="str">
        <f>TEXT(Sales[[#This Row],[Invoice Date]],"mmm")</f>
        <v>Dec</v>
      </c>
      <c r="F2439" s="4" t="s">
        <v>48</v>
      </c>
      <c r="G2439" s="4" t="s">
        <v>94</v>
      </c>
      <c r="H2439" s="4" t="s">
        <v>95</v>
      </c>
      <c r="I2439" s="6" t="s">
        <v>22</v>
      </c>
      <c r="J2439" s="7">
        <v>70</v>
      </c>
      <c r="K2439" s="8">
        <v>675</v>
      </c>
      <c r="L2439" s="9">
        <f t="shared" si="38"/>
        <v>47250</v>
      </c>
      <c r="M2439" s="9">
        <v>165375</v>
      </c>
      <c r="N2439" s="10">
        <v>0.35</v>
      </c>
      <c r="O2439" s="4" t="s">
        <v>83</v>
      </c>
    </row>
    <row r="2440" spans="1:15" ht="14.25" customHeight="1" x14ac:dyDescent="0.25">
      <c r="A2440" s="4" t="s">
        <v>61</v>
      </c>
      <c r="B2440" s="4">
        <v>1185732</v>
      </c>
      <c r="C2440" s="5">
        <v>44532</v>
      </c>
      <c r="D2440" s="37">
        <v>2021</v>
      </c>
      <c r="E2440" s="5" t="str">
        <f>TEXT(Sales[[#This Row],[Invoice Date]],"mmm")</f>
        <v>Dec</v>
      </c>
      <c r="F2440" s="4" t="s">
        <v>48</v>
      </c>
      <c r="G2440" s="4" t="s">
        <v>94</v>
      </c>
      <c r="H2440" s="4" t="s">
        <v>95</v>
      </c>
      <c r="I2440" s="6" t="s">
        <v>23</v>
      </c>
      <c r="J2440" s="7">
        <v>75</v>
      </c>
      <c r="K2440" s="8">
        <v>775</v>
      </c>
      <c r="L2440" s="9">
        <f t="shared" si="38"/>
        <v>58125</v>
      </c>
      <c r="M2440" s="9">
        <v>290625</v>
      </c>
      <c r="N2440" s="10">
        <v>0.5</v>
      </c>
      <c r="O2440" s="4" t="s">
        <v>83</v>
      </c>
    </row>
    <row r="2441" spans="1:15" ht="14.25" customHeight="1" x14ac:dyDescent="0.25">
      <c r="A2441" s="4" t="s">
        <v>61</v>
      </c>
      <c r="B2441" s="4">
        <v>1185732</v>
      </c>
      <c r="C2441" s="5">
        <v>44209</v>
      </c>
      <c r="D2441" s="37">
        <v>2021</v>
      </c>
      <c r="E2441" s="5" t="str">
        <f>TEXT(Sales[[#This Row],[Invoice Date]],"mmm")</f>
        <v>Jan</v>
      </c>
      <c r="F2441" s="4" t="s">
        <v>48</v>
      </c>
      <c r="G2441" s="4" t="s">
        <v>94</v>
      </c>
      <c r="H2441" s="4" t="s">
        <v>95</v>
      </c>
      <c r="I2441" s="6" t="s">
        <v>17</v>
      </c>
      <c r="J2441" s="7">
        <v>35</v>
      </c>
      <c r="K2441" s="8">
        <v>775</v>
      </c>
      <c r="L2441" s="9">
        <f t="shared" si="38"/>
        <v>27125</v>
      </c>
      <c r="M2441" s="9">
        <v>108500</v>
      </c>
      <c r="N2441" s="10">
        <v>0.4</v>
      </c>
      <c r="O2441" s="4" t="s">
        <v>83</v>
      </c>
    </row>
    <row r="2442" spans="1:15" ht="14.25" customHeight="1" x14ac:dyDescent="0.25">
      <c r="A2442" s="4" t="s">
        <v>61</v>
      </c>
      <c r="B2442" s="4">
        <v>1185732</v>
      </c>
      <c r="C2442" s="5">
        <v>44209</v>
      </c>
      <c r="D2442" s="37">
        <v>2021</v>
      </c>
      <c r="E2442" s="5" t="str">
        <f>TEXT(Sales[[#This Row],[Invoice Date]],"mmm")</f>
        <v>Jan</v>
      </c>
      <c r="F2442" s="4" t="s">
        <v>48</v>
      </c>
      <c r="G2442" s="4" t="s">
        <v>94</v>
      </c>
      <c r="H2442" s="4" t="s">
        <v>95</v>
      </c>
      <c r="I2442" s="6" t="s">
        <v>19</v>
      </c>
      <c r="J2442" s="7">
        <v>35</v>
      </c>
      <c r="K2442" s="8">
        <v>575</v>
      </c>
      <c r="L2442" s="9">
        <f t="shared" si="38"/>
        <v>20125</v>
      </c>
      <c r="M2442" s="9">
        <v>70437.5</v>
      </c>
      <c r="N2442" s="10">
        <v>0.35</v>
      </c>
      <c r="O2442" s="4" t="s">
        <v>83</v>
      </c>
    </row>
    <row r="2443" spans="1:15" ht="14.25" customHeight="1" x14ac:dyDescent="0.25">
      <c r="A2443" s="4" t="s">
        <v>61</v>
      </c>
      <c r="B2443" s="4">
        <v>1185732</v>
      </c>
      <c r="C2443" s="5">
        <v>44209</v>
      </c>
      <c r="D2443" s="37">
        <v>2021</v>
      </c>
      <c r="E2443" s="5" t="str">
        <f>TEXT(Sales[[#This Row],[Invoice Date]],"mmm")</f>
        <v>Jan</v>
      </c>
      <c r="F2443" s="4" t="s">
        <v>48</v>
      </c>
      <c r="G2443" s="4" t="s">
        <v>94</v>
      </c>
      <c r="H2443" s="4" t="s">
        <v>95</v>
      </c>
      <c r="I2443" s="6" t="s">
        <v>20</v>
      </c>
      <c r="J2443" s="7">
        <v>25.000000000000007</v>
      </c>
      <c r="K2443" s="8">
        <v>575</v>
      </c>
      <c r="L2443" s="9">
        <f t="shared" si="38"/>
        <v>14375.000000000004</v>
      </c>
      <c r="M2443" s="9">
        <v>57500.000000000015</v>
      </c>
      <c r="N2443" s="10">
        <v>0.4</v>
      </c>
      <c r="O2443" s="4" t="s">
        <v>83</v>
      </c>
    </row>
    <row r="2444" spans="1:15" ht="14.25" customHeight="1" x14ac:dyDescent="0.25">
      <c r="A2444" s="4" t="s">
        <v>61</v>
      </c>
      <c r="B2444" s="4">
        <v>1185732</v>
      </c>
      <c r="C2444" s="5">
        <v>44209</v>
      </c>
      <c r="D2444" s="37">
        <v>2021</v>
      </c>
      <c r="E2444" s="5" t="str">
        <f>TEXT(Sales[[#This Row],[Invoice Date]],"mmm")</f>
        <v>Jan</v>
      </c>
      <c r="F2444" s="4" t="s">
        <v>48</v>
      </c>
      <c r="G2444" s="4" t="s">
        <v>94</v>
      </c>
      <c r="H2444" s="4" t="s">
        <v>95</v>
      </c>
      <c r="I2444" s="6" t="s">
        <v>21</v>
      </c>
      <c r="J2444" s="7">
        <v>30</v>
      </c>
      <c r="K2444" s="8">
        <v>425</v>
      </c>
      <c r="L2444" s="9">
        <f t="shared" si="38"/>
        <v>12750</v>
      </c>
      <c r="M2444" s="9">
        <v>51000</v>
      </c>
      <c r="N2444" s="10">
        <v>0.4</v>
      </c>
      <c r="O2444" s="4" t="s">
        <v>83</v>
      </c>
    </row>
    <row r="2445" spans="1:15" ht="14.25" customHeight="1" x14ac:dyDescent="0.25">
      <c r="A2445" s="4" t="s">
        <v>61</v>
      </c>
      <c r="B2445" s="4">
        <v>1185732</v>
      </c>
      <c r="C2445" s="5">
        <v>44209</v>
      </c>
      <c r="D2445" s="37">
        <v>2021</v>
      </c>
      <c r="E2445" s="5" t="str">
        <f>TEXT(Sales[[#This Row],[Invoice Date]],"mmm")</f>
        <v>Jan</v>
      </c>
      <c r="F2445" s="4" t="s">
        <v>48</v>
      </c>
      <c r="G2445" s="4" t="s">
        <v>94</v>
      </c>
      <c r="H2445" s="4" t="s">
        <v>95</v>
      </c>
      <c r="I2445" s="6" t="s">
        <v>22</v>
      </c>
      <c r="J2445" s="7">
        <v>45</v>
      </c>
      <c r="K2445" s="8">
        <v>475</v>
      </c>
      <c r="L2445" s="9">
        <f t="shared" si="38"/>
        <v>21375</v>
      </c>
      <c r="M2445" s="9">
        <v>74812.5</v>
      </c>
      <c r="N2445" s="10">
        <v>0.35</v>
      </c>
      <c r="O2445" s="4" t="s">
        <v>83</v>
      </c>
    </row>
    <row r="2446" spans="1:15" ht="14.25" customHeight="1" x14ac:dyDescent="0.25">
      <c r="A2446" s="4" t="s">
        <v>61</v>
      </c>
      <c r="B2446" s="4">
        <v>1185732</v>
      </c>
      <c r="C2446" s="5">
        <v>44209</v>
      </c>
      <c r="D2446" s="37">
        <v>2021</v>
      </c>
      <c r="E2446" s="5" t="str">
        <f>TEXT(Sales[[#This Row],[Invoice Date]],"mmm")</f>
        <v>Jan</v>
      </c>
      <c r="F2446" s="4" t="s">
        <v>48</v>
      </c>
      <c r="G2446" s="4" t="s">
        <v>94</v>
      </c>
      <c r="H2446" s="4" t="s">
        <v>95</v>
      </c>
      <c r="I2446" s="6" t="s">
        <v>23</v>
      </c>
      <c r="J2446" s="7">
        <v>35</v>
      </c>
      <c r="K2446" s="8">
        <v>575</v>
      </c>
      <c r="L2446" s="9">
        <f t="shared" si="38"/>
        <v>20125</v>
      </c>
      <c r="M2446" s="9">
        <v>100625</v>
      </c>
      <c r="N2446" s="10">
        <v>0.5</v>
      </c>
      <c r="O2446" s="4" t="s">
        <v>83</v>
      </c>
    </row>
    <row r="2447" spans="1:15" ht="14.25" customHeight="1" x14ac:dyDescent="0.25">
      <c r="A2447" s="4" t="s">
        <v>61</v>
      </c>
      <c r="B2447" s="4">
        <v>1185732</v>
      </c>
      <c r="C2447" s="5">
        <v>44238</v>
      </c>
      <c r="D2447" s="37">
        <v>2021</v>
      </c>
      <c r="E2447" s="5" t="str">
        <f>TEXT(Sales[[#This Row],[Invoice Date]],"mmm")</f>
        <v>Feb</v>
      </c>
      <c r="F2447" s="4" t="s">
        <v>48</v>
      </c>
      <c r="G2447" s="4" t="s">
        <v>94</v>
      </c>
      <c r="H2447" s="4" t="s">
        <v>95</v>
      </c>
      <c r="I2447" s="6" t="s">
        <v>17</v>
      </c>
      <c r="J2447" s="7">
        <v>35</v>
      </c>
      <c r="K2447" s="8">
        <v>825</v>
      </c>
      <c r="L2447" s="9">
        <f t="shared" si="38"/>
        <v>28875</v>
      </c>
      <c r="M2447" s="9">
        <v>115500</v>
      </c>
      <c r="N2447" s="10">
        <v>0.4</v>
      </c>
      <c r="O2447" s="4" t="s">
        <v>83</v>
      </c>
    </row>
    <row r="2448" spans="1:15" ht="14.25" customHeight="1" x14ac:dyDescent="0.25">
      <c r="A2448" s="4" t="s">
        <v>61</v>
      </c>
      <c r="B2448" s="4">
        <v>1185732</v>
      </c>
      <c r="C2448" s="5">
        <v>44238</v>
      </c>
      <c r="D2448" s="37">
        <v>2021</v>
      </c>
      <c r="E2448" s="5" t="str">
        <f>TEXT(Sales[[#This Row],[Invoice Date]],"mmm")</f>
        <v>Feb</v>
      </c>
      <c r="F2448" s="4" t="s">
        <v>48</v>
      </c>
      <c r="G2448" s="4" t="s">
        <v>94</v>
      </c>
      <c r="H2448" s="4" t="s">
        <v>95</v>
      </c>
      <c r="I2448" s="6" t="s">
        <v>19</v>
      </c>
      <c r="J2448" s="7">
        <v>35</v>
      </c>
      <c r="K2448" s="8">
        <v>475</v>
      </c>
      <c r="L2448" s="9">
        <f t="shared" si="38"/>
        <v>16625</v>
      </c>
      <c r="M2448" s="9">
        <v>58187.499999999993</v>
      </c>
      <c r="N2448" s="10">
        <v>0.35</v>
      </c>
      <c r="O2448" s="4" t="s">
        <v>83</v>
      </c>
    </row>
    <row r="2449" spans="1:15" ht="14.25" customHeight="1" x14ac:dyDescent="0.25">
      <c r="A2449" s="4" t="s">
        <v>61</v>
      </c>
      <c r="B2449" s="4">
        <v>1185732</v>
      </c>
      <c r="C2449" s="5">
        <v>44238</v>
      </c>
      <c r="D2449" s="37">
        <v>2021</v>
      </c>
      <c r="E2449" s="5" t="str">
        <f>TEXT(Sales[[#This Row],[Invoice Date]],"mmm")</f>
        <v>Feb</v>
      </c>
      <c r="F2449" s="4" t="s">
        <v>48</v>
      </c>
      <c r="G2449" s="4" t="s">
        <v>94</v>
      </c>
      <c r="H2449" s="4" t="s">
        <v>95</v>
      </c>
      <c r="I2449" s="6" t="s">
        <v>20</v>
      </c>
      <c r="J2449" s="7">
        <v>25.000000000000007</v>
      </c>
      <c r="K2449" s="8">
        <v>525</v>
      </c>
      <c r="L2449" s="9">
        <f t="shared" si="38"/>
        <v>13125.000000000004</v>
      </c>
      <c r="M2449" s="9">
        <v>52500.000000000015</v>
      </c>
      <c r="N2449" s="10">
        <v>0.4</v>
      </c>
      <c r="O2449" s="4" t="s">
        <v>83</v>
      </c>
    </row>
    <row r="2450" spans="1:15" ht="14.25" customHeight="1" x14ac:dyDescent="0.25">
      <c r="A2450" s="4" t="s">
        <v>61</v>
      </c>
      <c r="B2450" s="4">
        <v>1185732</v>
      </c>
      <c r="C2450" s="5">
        <v>44238</v>
      </c>
      <c r="D2450" s="37">
        <v>2021</v>
      </c>
      <c r="E2450" s="5" t="str">
        <f>TEXT(Sales[[#This Row],[Invoice Date]],"mmm")</f>
        <v>Feb</v>
      </c>
      <c r="F2450" s="4" t="s">
        <v>36</v>
      </c>
      <c r="G2450" s="4" t="s">
        <v>96</v>
      </c>
      <c r="H2450" s="4" t="s">
        <v>97</v>
      </c>
      <c r="I2450" s="6" t="s">
        <v>21</v>
      </c>
      <c r="J2450" s="7">
        <v>30</v>
      </c>
      <c r="K2450" s="8">
        <v>375</v>
      </c>
      <c r="L2450" s="9">
        <f t="shared" si="38"/>
        <v>11250</v>
      </c>
      <c r="M2450" s="9">
        <v>45000</v>
      </c>
      <c r="N2450" s="10">
        <v>0.4</v>
      </c>
      <c r="O2450" s="4" t="s">
        <v>83</v>
      </c>
    </row>
    <row r="2451" spans="1:15" ht="14.25" customHeight="1" x14ac:dyDescent="0.25">
      <c r="A2451" s="4" t="s">
        <v>61</v>
      </c>
      <c r="B2451" s="4">
        <v>1185732</v>
      </c>
      <c r="C2451" s="5">
        <v>44238</v>
      </c>
      <c r="D2451" s="37">
        <v>2021</v>
      </c>
      <c r="E2451" s="5" t="str">
        <f>TEXT(Sales[[#This Row],[Invoice Date]],"mmm")</f>
        <v>Feb</v>
      </c>
      <c r="F2451" s="4" t="s">
        <v>36</v>
      </c>
      <c r="G2451" s="4" t="s">
        <v>96</v>
      </c>
      <c r="H2451" s="4" t="s">
        <v>97</v>
      </c>
      <c r="I2451" s="6" t="s">
        <v>22</v>
      </c>
      <c r="J2451" s="7">
        <v>45</v>
      </c>
      <c r="K2451" s="8">
        <v>450</v>
      </c>
      <c r="L2451" s="9">
        <f t="shared" si="38"/>
        <v>20250</v>
      </c>
      <c r="M2451" s="9">
        <v>70875</v>
      </c>
      <c r="N2451" s="10">
        <v>0.35</v>
      </c>
      <c r="O2451" s="4" t="s">
        <v>83</v>
      </c>
    </row>
    <row r="2452" spans="1:15" ht="14.25" customHeight="1" x14ac:dyDescent="0.25">
      <c r="A2452" s="4" t="s">
        <v>61</v>
      </c>
      <c r="B2452" s="4">
        <v>1185732</v>
      </c>
      <c r="C2452" s="5">
        <v>44238</v>
      </c>
      <c r="D2452" s="37">
        <v>2021</v>
      </c>
      <c r="E2452" s="5" t="str">
        <f>TEXT(Sales[[#This Row],[Invoice Date]],"mmm")</f>
        <v>Feb</v>
      </c>
      <c r="F2452" s="4" t="s">
        <v>36</v>
      </c>
      <c r="G2452" s="4" t="s">
        <v>96</v>
      </c>
      <c r="H2452" s="4" t="s">
        <v>97</v>
      </c>
      <c r="I2452" s="6" t="s">
        <v>23</v>
      </c>
      <c r="J2452" s="7">
        <v>30</v>
      </c>
      <c r="K2452" s="8">
        <v>550</v>
      </c>
      <c r="L2452" s="9">
        <f t="shared" si="38"/>
        <v>16500</v>
      </c>
      <c r="M2452" s="9">
        <v>82500</v>
      </c>
      <c r="N2452" s="10">
        <v>0.5</v>
      </c>
      <c r="O2452" s="4" t="s">
        <v>83</v>
      </c>
    </row>
    <row r="2453" spans="1:15" ht="14.25" customHeight="1" x14ac:dyDescent="0.25">
      <c r="A2453" s="4" t="s">
        <v>61</v>
      </c>
      <c r="B2453" s="4">
        <v>1185732</v>
      </c>
      <c r="C2453" s="5">
        <v>44264</v>
      </c>
      <c r="D2453" s="37">
        <v>2021</v>
      </c>
      <c r="E2453" s="5" t="str">
        <f>TEXT(Sales[[#This Row],[Invoice Date]],"mmm")</f>
        <v>Mar</v>
      </c>
      <c r="F2453" s="4" t="s">
        <v>36</v>
      </c>
      <c r="G2453" s="4" t="s">
        <v>96</v>
      </c>
      <c r="H2453" s="4" t="s">
        <v>97</v>
      </c>
      <c r="I2453" s="6" t="s">
        <v>17</v>
      </c>
      <c r="J2453" s="7">
        <v>30</v>
      </c>
      <c r="K2453" s="8">
        <v>770</v>
      </c>
      <c r="L2453" s="9">
        <f t="shared" si="38"/>
        <v>23100</v>
      </c>
      <c r="M2453" s="9">
        <v>92400</v>
      </c>
      <c r="N2453" s="10">
        <v>0.4</v>
      </c>
      <c r="O2453" s="4" t="s">
        <v>83</v>
      </c>
    </row>
    <row r="2454" spans="1:15" ht="14.25" customHeight="1" x14ac:dyDescent="0.25">
      <c r="A2454" s="4" t="s">
        <v>61</v>
      </c>
      <c r="B2454" s="4">
        <v>1185732</v>
      </c>
      <c r="C2454" s="5">
        <v>44264</v>
      </c>
      <c r="D2454" s="37">
        <v>2021</v>
      </c>
      <c r="E2454" s="5" t="str">
        <f>TEXT(Sales[[#This Row],[Invoice Date]],"mmm")</f>
        <v>Mar</v>
      </c>
      <c r="F2454" s="4" t="s">
        <v>36</v>
      </c>
      <c r="G2454" s="4" t="s">
        <v>96</v>
      </c>
      <c r="H2454" s="4" t="s">
        <v>97</v>
      </c>
      <c r="I2454" s="6" t="s">
        <v>19</v>
      </c>
      <c r="J2454" s="7">
        <v>30</v>
      </c>
      <c r="K2454" s="8">
        <v>450</v>
      </c>
      <c r="L2454" s="9">
        <f t="shared" si="38"/>
        <v>13500</v>
      </c>
      <c r="M2454" s="9">
        <v>47250</v>
      </c>
      <c r="N2454" s="10">
        <v>0.35</v>
      </c>
      <c r="O2454" s="4" t="s">
        <v>83</v>
      </c>
    </row>
    <row r="2455" spans="1:15" ht="14.25" customHeight="1" x14ac:dyDescent="0.25">
      <c r="A2455" s="4" t="s">
        <v>61</v>
      </c>
      <c r="B2455" s="4">
        <v>1185732</v>
      </c>
      <c r="C2455" s="5">
        <v>44264</v>
      </c>
      <c r="D2455" s="37">
        <v>2021</v>
      </c>
      <c r="E2455" s="5" t="str">
        <f>TEXT(Sales[[#This Row],[Invoice Date]],"mmm")</f>
        <v>Mar</v>
      </c>
      <c r="F2455" s="4" t="s">
        <v>36</v>
      </c>
      <c r="G2455" s="4" t="s">
        <v>96</v>
      </c>
      <c r="H2455" s="4" t="s">
        <v>97</v>
      </c>
      <c r="I2455" s="6" t="s">
        <v>20</v>
      </c>
      <c r="J2455" s="7">
        <v>20</v>
      </c>
      <c r="K2455" s="8">
        <v>475</v>
      </c>
      <c r="L2455" s="9">
        <f t="shared" si="38"/>
        <v>9500</v>
      </c>
      <c r="M2455" s="9">
        <v>38000</v>
      </c>
      <c r="N2455" s="10">
        <v>0.4</v>
      </c>
      <c r="O2455" s="4" t="s">
        <v>83</v>
      </c>
    </row>
    <row r="2456" spans="1:15" ht="14.25" customHeight="1" x14ac:dyDescent="0.25">
      <c r="A2456" s="4" t="s">
        <v>61</v>
      </c>
      <c r="B2456" s="4">
        <v>1185732</v>
      </c>
      <c r="C2456" s="5">
        <v>44264</v>
      </c>
      <c r="D2456" s="37">
        <v>2021</v>
      </c>
      <c r="E2456" s="5" t="str">
        <f>TEXT(Sales[[#This Row],[Invoice Date]],"mmm")</f>
        <v>Mar</v>
      </c>
      <c r="F2456" s="4" t="s">
        <v>36</v>
      </c>
      <c r="G2456" s="4" t="s">
        <v>96</v>
      </c>
      <c r="H2456" s="4" t="s">
        <v>97</v>
      </c>
      <c r="I2456" s="6" t="s">
        <v>21</v>
      </c>
      <c r="J2456" s="7">
        <v>24.999999999999993</v>
      </c>
      <c r="K2456" s="8">
        <v>325</v>
      </c>
      <c r="L2456" s="9">
        <f t="shared" si="38"/>
        <v>8124.9999999999973</v>
      </c>
      <c r="M2456" s="9">
        <v>32499.999999999989</v>
      </c>
      <c r="N2456" s="10">
        <v>0.4</v>
      </c>
      <c r="O2456" s="4" t="s">
        <v>83</v>
      </c>
    </row>
    <row r="2457" spans="1:15" ht="14.25" customHeight="1" x14ac:dyDescent="0.25">
      <c r="A2457" s="4" t="s">
        <v>61</v>
      </c>
      <c r="B2457" s="4">
        <v>1185732</v>
      </c>
      <c r="C2457" s="5">
        <v>44264</v>
      </c>
      <c r="D2457" s="37">
        <v>2021</v>
      </c>
      <c r="E2457" s="5" t="str">
        <f>TEXT(Sales[[#This Row],[Invoice Date]],"mmm")</f>
        <v>Mar</v>
      </c>
      <c r="F2457" s="4" t="s">
        <v>36</v>
      </c>
      <c r="G2457" s="4" t="s">
        <v>96</v>
      </c>
      <c r="H2457" s="4" t="s">
        <v>97</v>
      </c>
      <c r="I2457" s="6" t="s">
        <v>22</v>
      </c>
      <c r="J2457" s="7">
        <v>40.000000000000007</v>
      </c>
      <c r="K2457" s="8">
        <v>375</v>
      </c>
      <c r="L2457" s="9">
        <f t="shared" si="38"/>
        <v>15000.000000000002</v>
      </c>
      <c r="M2457" s="9">
        <v>52500.000000000007</v>
      </c>
      <c r="N2457" s="10">
        <v>0.35</v>
      </c>
      <c r="O2457" s="4" t="s">
        <v>83</v>
      </c>
    </row>
    <row r="2458" spans="1:15" ht="14.25" customHeight="1" x14ac:dyDescent="0.25">
      <c r="A2458" s="4" t="s">
        <v>61</v>
      </c>
      <c r="B2458" s="4">
        <v>1185732</v>
      </c>
      <c r="C2458" s="5">
        <v>44264</v>
      </c>
      <c r="D2458" s="37">
        <v>2021</v>
      </c>
      <c r="E2458" s="5" t="str">
        <f>TEXT(Sales[[#This Row],[Invoice Date]],"mmm")</f>
        <v>Mar</v>
      </c>
      <c r="F2458" s="4" t="s">
        <v>36</v>
      </c>
      <c r="G2458" s="4" t="s">
        <v>96</v>
      </c>
      <c r="H2458" s="4" t="s">
        <v>97</v>
      </c>
      <c r="I2458" s="6" t="s">
        <v>23</v>
      </c>
      <c r="J2458" s="7">
        <v>30</v>
      </c>
      <c r="K2458" s="8">
        <v>475</v>
      </c>
      <c r="L2458" s="9">
        <f t="shared" si="38"/>
        <v>14250</v>
      </c>
      <c r="M2458" s="9">
        <v>71250</v>
      </c>
      <c r="N2458" s="10">
        <v>0.5</v>
      </c>
      <c r="O2458" s="4" t="s">
        <v>83</v>
      </c>
    </row>
    <row r="2459" spans="1:15" ht="14.25" customHeight="1" x14ac:dyDescent="0.25">
      <c r="A2459" s="4" t="s">
        <v>61</v>
      </c>
      <c r="B2459" s="4">
        <v>1185732</v>
      </c>
      <c r="C2459" s="5">
        <v>44296</v>
      </c>
      <c r="D2459" s="37">
        <v>2021</v>
      </c>
      <c r="E2459" s="5" t="str">
        <f>TEXT(Sales[[#This Row],[Invoice Date]],"mmm")</f>
        <v>Apr</v>
      </c>
      <c r="F2459" s="4" t="s">
        <v>36</v>
      </c>
      <c r="G2459" s="4" t="s">
        <v>96</v>
      </c>
      <c r="H2459" s="4" t="s">
        <v>97</v>
      </c>
      <c r="I2459" s="6" t="s">
        <v>17</v>
      </c>
      <c r="J2459" s="7">
        <v>30</v>
      </c>
      <c r="K2459" s="8">
        <v>725</v>
      </c>
      <c r="L2459" s="9">
        <f t="shared" si="38"/>
        <v>21750</v>
      </c>
      <c r="M2459" s="9">
        <v>87000</v>
      </c>
      <c r="N2459" s="10">
        <v>0.4</v>
      </c>
      <c r="O2459" s="4" t="s">
        <v>83</v>
      </c>
    </row>
    <row r="2460" spans="1:15" ht="14.25" customHeight="1" x14ac:dyDescent="0.25">
      <c r="A2460" s="4" t="s">
        <v>61</v>
      </c>
      <c r="B2460" s="4">
        <v>1185732</v>
      </c>
      <c r="C2460" s="5">
        <v>44296</v>
      </c>
      <c r="D2460" s="37">
        <v>2021</v>
      </c>
      <c r="E2460" s="5" t="str">
        <f>TEXT(Sales[[#This Row],[Invoice Date]],"mmm")</f>
        <v>Apr</v>
      </c>
      <c r="F2460" s="4" t="s">
        <v>36</v>
      </c>
      <c r="G2460" s="4" t="s">
        <v>96</v>
      </c>
      <c r="H2460" s="4" t="s">
        <v>97</v>
      </c>
      <c r="I2460" s="6" t="s">
        <v>19</v>
      </c>
      <c r="J2460" s="7">
        <v>30</v>
      </c>
      <c r="K2460" s="8">
        <v>425</v>
      </c>
      <c r="L2460" s="9">
        <f t="shared" si="38"/>
        <v>12750</v>
      </c>
      <c r="M2460" s="9">
        <v>44625</v>
      </c>
      <c r="N2460" s="10">
        <v>0.35</v>
      </c>
      <c r="O2460" s="4" t="s">
        <v>83</v>
      </c>
    </row>
    <row r="2461" spans="1:15" ht="14.25" customHeight="1" x14ac:dyDescent="0.25">
      <c r="A2461" s="4" t="s">
        <v>61</v>
      </c>
      <c r="B2461" s="4">
        <v>1185732</v>
      </c>
      <c r="C2461" s="5">
        <v>44296</v>
      </c>
      <c r="D2461" s="37">
        <v>2021</v>
      </c>
      <c r="E2461" s="5" t="str">
        <f>TEXT(Sales[[#This Row],[Invoice Date]],"mmm")</f>
        <v>Apr</v>
      </c>
      <c r="F2461" s="4" t="s">
        <v>36</v>
      </c>
      <c r="G2461" s="4" t="s">
        <v>96</v>
      </c>
      <c r="H2461" s="4" t="s">
        <v>97</v>
      </c>
      <c r="I2461" s="6" t="s">
        <v>20</v>
      </c>
      <c r="J2461" s="7">
        <v>20</v>
      </c>
      <c r="K2461" s="8">
        <v>425</v>
      </c>
      <c r="L2461" s="9">
        <f t="shared" si="38"/>
        <v>8500</v>
      </c>
      <c r="M2461" s="9">
        <v>34000</v>
      </c>
      <c r="N2461" s="10">
        <v>0.4</v>
      </c>
      <c r="O2461" s="4" t="s">
        <v>83</v>
      </c>
    </row>
    <row r="2462" spans="1:15" ht="14.25" customHeight="1" x14ac:dyDescent="0.25">
      <c r="A2462" s="4" t="s">
        <v>61</v>
      </c>
      <c r="B2462" s="4">
        <v>1185732</v>
      </c>
      <c r="C2462" s="5">
        <v>44296</v>
      </c>
      <c r="D2462" s="37">
        <v>2021</v>
      </c>
      <c r="E2462" s="5" t="str">
        <f>TEXT(Sales[[#This Row],[Invoice Date]],"mmm")</f>
        <v>Apr</v>
      </c>
      <c r="F2462" s="4" t="s">
        <v>36</v>
      </c>
      <c r="G2462" s="4" t="s">
        <v>96</v>
      </c>
      <c r="H2462" s="4" t="s">
        <v>97</v>
      </c>
      <c r="I2462" s="6" t="s">
        <v>21</v>
      </c>
      <c r="J2462" s="7">
        <v>24.999999999999993</v>
      </c>
      <c r="K2462" s="8">
        <v>350</v>
      </c>
      <c r="L2462" s="9">
        <f t="shared" si="38"/>
        <v>8749.9999999999982</v>
      </c>
      <c r="M2462" s="9">
        <v>34999.999999999993</v>
      </c>
      <c r="N2462" s="10">
        <v>0.4</v>
      </c>
      <c r="O2462" s="4" t="s">
        <v>83</v>
      </c>
    </row>
    <row r="2463" spans="1:15" ht="14.25" customHeight="1" x14ac:dyDescent="0.25">
      <c r="A2463" s="4" t="s">
        <v>61</v>
      </c>
      <c r="B2463" s="4">
        <v>1185732</v>
      </c>
      <c r="C2463" s="5">
        <v>44296</v>
      </c>
      <c r="D2463" s="37">
        <v>2021</v>
      </c>
      <c r="E2463" s="5" t="str">
        <f>TEXT(Sales[[#This Row],[Invoice Date]],"mmm")</f>
        <v>Apr</v>
      </c>
      <c r="F2463" s="4" t="s">
        <v>36</v>
      </c>
      <c r="G2463" s="4" t="s">
        <v>96</v>
      </c>
      <c r="H2463" s="4" t="s">
        <v>97</v>
      </c>
      <c r="I2463" s="6" t="s">
        <v>22</v>
      </c>
      <c r="J2463" s="7">
        <v>45</v>
      </c>
      <c r="K2463" s="8">
        <v>375</v>
      </c>
      <c r="L2463" s="9">
        <f t="shared" si="38"/>
        <v>16875</v>
      </c>
      <c r="M2463" s="9">
        <v>59062.499999999993</v>
      </c>
      <c r="N2463" s="10">
        <v>0.35</v>
      </c>
      <c r="O2463" s="4" t="s">
        <v>83</v>
      </c>
    </row>
    <row r="2464" spans="1:15" ht="14.25" customHeight="1" x14ac:dyDescent="0.25">
      <c r="A2464" s="4" t="s">
        <v>61</v>
      </c>
      <c r="B2464" s="4">
        <v>1185732</v>
      </c>
      <c r="C2464" s="5">
        <v>44296</v>
      </c>
      <c r="D2464" s="37">
        <v>2021</v>
      </c>
      <c r="E2464" s="5" t="str">
        <f>TEXT(Sales[[#This Row],[Invoice Date]],"mmm")</f>
        <v>Apr</v>
      </c>
      <c r="F2464" s="4" t="s">
        <v>36</v>
      </c>
      <c r="G2464" s="4" t="s">
        <v>96</v>
      </c>
      <c r="H2464" s="4" t="s">
        <v>97</v>
      </c>
      <c r="I2464" s="6" t="s">
        <v>23</v>
      </c>
      <c r="J2464" s="7">
        <v>35</v>
      </c>
      <c r="K2464" s="8">
        <v>525</v>
      </c>
      <c r="L2464" s="9">
        <f t="shared" si="38"/>
        <v>18375</v>
      </c>
      <c r="M2464" s="9">
        <v>91875</v>
      </c>
      <c r="N2464" s="10">
        <v>0.5</v>
      </c>
      <c r="O2464" s="4" t="s">
        <v>83</v>
      </c>
    </row>
    <row r="2465" spans="1:15" ht="14.25" customHeight="1" x14ac:dyDescent="0.25">
      <c r="A2465" s="4" t="s">
        <v>61</v>
      </c>
      <c r="B2465" s="4">
        <v>1185732</v>
      </c>
      <c r="C2465" s="5">
        <v>44325</v>
      </c>
      <c r="D2465" s="37">
        <v>2021</v>
      </c>
      <c r="E2465" s="5" t="str">
        <f>TEXT(Sales[[#This Row],[Invoice Date]],"mmm")</f>
        <v>May</v>
      </c>
      <c r="F2465" s="4" t="s">
        <v>36</v>
      </c>
      <c r="G2465" s="4" t="s">
        <v>96</v>
      </c>
      <c r="H2465" s="4" t="s">
        <v>97</v>
      </c>
      <c r="I2465" s="6" t="s">
        <v>17</v>
      </c>
      <c r="J2465" s="7">
        <v>45</v>
      </c>
      <c r="K2465" s="8">
        <v>795</v>
      </c>
      <c r="L2465" s="9">
        <f t="shared" si="38"/>
        <v>35775</v>
      </c>
      <c r="M2465" s="9">
        <v>143100</v>
      </c>
      <c r="N2465" s="10">
        <v>0.4</v>
      </c>
      <c r="O2465" s="4" t="s">
        <v>83</v>
      </c>
    </row>
    <row r="2466" spans="1:15" ht="14.25" customHeight="1" x14ac:dyDescent="0.25">
      <c r="A2466" s="4" t="s">
        <v>61</v>
      </c>
      <c r="B2466" s="4">
        <v>1185732</v>
      </c>
      <c r="C2466" s="5">
        <v>44325</v>
      </c>
      <c r="D2466" s="37">
        <v>2021</v>
      </c>
      <c r="E2466" s="5" t="str">
        <f>TEXT(Sales[[#This Row],[Invoice Date]],"mmm")</f>
        <v>May</v>
      </c>
      <c r="F2466" s="4" t="s">
        <v>36</v>
      </c>
      <c r="G2466" s="4" t="s">
        <v>96</v>
      </c>
      <c r="H2466" s="4" t="s">
        <v>97</v>
      </c>
      <c r="I2466" s="6" t="s">
        <v>19</v>
      </c>
      <c r="J2466" s="7">
        <v>45</v>
      </c>
      <c r="K2466" s="8">
        <v>500</v>
      </c>
      <c r="L2466" s="9">
        <f t="shared" si="38"/>
        <v>22500</v>
      </c>
      <c r="M2466" s="9">
        <v>78750</v>
      </c>
      <c r="N2466" s="10">
        <v>0.35</v>
      </c>
      <c r="O2466" s="4" t="s">
        <v>83</v>
      </c>
    </row>
    <row r="2467" spans="1:15" ht="14.25" customHeight="1" x14ac:dyDescent="0.25">
      <c r="A2467" s="4" t="s">
        <v>61</v>
      </c>
      <c r="B2467" s="4">
        <v>1185732</v>
      </c>
      <c r="C2467" s="5">
        <v>44325</v>
      </c>
      <c r="D2467" s="37">
        <v>2021</v>
      </c>
      <c r="E2467" s="5" t="str">
        <f>TEXT(Sales[[#This Row],[Invoice Date]],"mmm")</f>
        <v>May</v>
      </c>
      <c r="F2467" s="4" t="s">
        <v>36</v>
      </c>
      <c r="G2467" s="4" t="s">
        <v>96</v>
      </c>
      <c r="H2467" s="4" t="s">
        <v>97</v>
      </c>
      <c r="I2467" s="6" t="s">
        <v>20</v>
      </c>
      <c r="J2467" s="7">
        <v>40</v>
      </c>
      <c r="K2467" s="8">
        <v>475</v>
      </c>
      <c r="L2467" s="9">
        <f t="shared" si="38"/>
        <v>19000</v>
      </c>
      <c r="M2467" s="9">
        <v>76000</v>
      </c>
      <c r="N2467" s="10">
        <v>0.4</v>
      </c>
      <c r="O2467" s="4" t="s">
        <v>83</v>
      </c>
    </row>
    <row r="2468" spans="1:15" ht="14.25" customHeight="1" x14ac:dyDescent="0.25">
      <c r="A2468" s="4" t="s">
        <v>61</v>
      </c>
      <c r="B2468" s="4">
        <v>1185732</v>
      </c>
      <c r="C2468" s="5">
        <v>44325</v>
      </c>
      <c r="D2468" s="37">
        <v>2021</v>
      </c>
      <c r="E2468" s="5" t="str">
        <f>TEXT(Sales[[#This Row],[Invoice Date]],"mmm")</f>
        <v>May</v>
      </c>
      <c r="F2468" s="4" t="s">
        <v>36</v>
      </c>
      <c r="G2468" s="4" t="s">
        <v>96</v>
      </c>
      <c r="H2468" s="4" t="s">
        <v>97</v>
      </c>
      <c r="I2468" s="6" t="s">
        <v>21</v>
      </c>
      <c r="J2468" s="7">
        <v>40</v>
      </c>
      <c r="K2468" s="8">
        <v>425</v>
      </c>
      <c r="L2468" s="9">
        <f t="shared" si="38"/>
        <v>17000</v>
      </c>
      <c r="M2468" s="9">
        <v>68000</v>
      </c>
      <c r="N2468" s="10">
        <v>0.4</v>
      </c>
      <c r="O2468" s="4" t="s">
        <v>83</v>
      </c>
    </row>
    <row r="2469" spans="1:15" ht="14.25" customHeight="1" x14ac:dyDescent="0.25">
      <c r="A2469" s="4" t="s">
        <v>61</v>
      </c>
      <c r="B2469" s="4">
        <v>1185732</v>
      </c>
      <c r="C2469" s="5">
        <v>44325</v>
      </c>
      <c r="D2469" s="37">
        <v>2021</v>
      </c>
      <c r="E2469" s="5" t="str">
        <f>TEXT(Sales[[#This Row],[Invoice Date]],"mmm")</f>
        <v>May</v>
      </c>
      <c r="F2469" s="4" t="s">
        <v>36</v>
      </c>
      <c r="G2469" s="4" t="s">
        <v>96</v>
      </c>
      <c r="H2469" s="4" t="s">
        <v>97</v>
      </c>
      <c r="I2469" s="6" t="s">
        <v>22</v>
      </c>
      <c r="J2469" s="7">
        <v>49.999999999999993</v>
      </c>
      <c r="K2469" s="8">
        <v>450</v>
      </c>
      <c r="L2469" s="9">
        <f t="shared" si="38"/>
        <v>22499.999999999996</v>
      </c>
      <c r="M2469" s="9">
        <v>78749.999999999985</v>
      </c>
      <c r="N2469" s="10">
        <v>0.35</v>
      </c>
      <c r="O2469" s="4" t="s">
        <v>83</v>
      </c>
    </row>
    <row r="2470" spans="1:15" ht="14.25" customHeight="1" x14ac:dyDescent="0.25">
      <c r="A2470" s="4" t="s">
        <v>61</v>
      </c>
      <c r="B2470" s="4">
        <v>1185732</v>
      </c>
      <c r="C2470" s="5">
        <v>44325</v>
      </c>
      <c r="D2470" s="37">
        <v>2021</v>
      </c>
      <c r="E2470" s="5" t="str">
        <f>TEXT(Sales[[#This Row],[Invoice Date]],"mmm")</f>
        <v>May</v>
      </c>
      <c r="F2470" s="4" t="s">
        <v>36</v>
      </c>
      <c r="G2470" s="4" t="s">
        <v>96</v>
      </c>
      <c r="H2470" s="4" t="s">
        <v>97</v>
      </c>
      <c r="I2470" s="6" t="s">
        <v>23</v>
      </c>
      <c r="J2470" s="7">
        <v>54.999999999999993</v>
      </c>
      <c r="K2470" s="8">
        <v>550</v>
      </c>
      <c r="L2470" s="9">
        <f t="shared" si="38"/>
        <v>30249.999999999996</v>
      </c>
      <c r="M2470" s="9">
        <v>151249.99999999997</v>
      </c>
      <c r="N2470" s="10">
        <v>0.5</v>
      </c>
      <c r="O2470" s="4" t="s">
        <v>83</v>
      </c>
    </row>
    <row r="2471" spans="1:15" ht="14.25" customHeight="1" x14ac:dyDescent="0.25">
      <c r="A2471" s="4" t="s">
        <v>61</v>
      </c>
      <c r="B2471" s="4">
        <v>1185732</v>
      </c>
      <c r="C2471" s="5">
        <v>44358</v>
      </c>
      <c r="D2471" s="37">
        <v>2021</v>
      </c>
      <c r="E2471" s="5" t="str">
        <f>TEXT(Sales[[#This Row],[Invoice Date]],"mmm")</f>
        <v>Jun</v>
      </c>
      <c r="F2471" s="4" t="s">
        <v>36</v>
      </c>
      <c r="G2471" s="4" t="s">
        <v>96</v>
      </c>
      <c r="H2471" s="4" t="s">
        <v>97</v>
      </c>
      <c r="I2471" s="6" t="s">
        <v>17</v>
      </c>
      <c r="J2471" s="7">
        <v>49.999999999999993</v>
      </c>
      <c r="K2471" s="8">
        <v>800</v>
      </c>
      <c r="L2471" s="9">
        <f t="shared" si="38"/>
        <v>39999.999999999993</v>
      </c>
      <c r="M2471" s="9">
        <v>160000</v>
      </c>
      <c r="N2471" s="10">
        <v>0.4</v>
      </c>
      <c r="O2471" s="4" t="s">
        <v>83</v>
      </c>
    </row>
    <row r="2472" spans="1:15" ht="14.25" customHeight="1" x14ac:dyDescent="0.25">
      <c r="A2472" s="4" t="s">
        <v>61</v>
      </c>
      <c r="B2472" s="4">
        <v>1185732</v>
      </c>
      <c r="C2472" s="5">
        <v>44358</v>
      </c>
      <c r="D2472" s="37">
        <v>2021</v>
      </c>
      <c r="E2472" s="5" t="str">
        <f>TEXT(Sales[[#This Row],[Invoice Date]],"mmm")</f>
        <v>Jun</v>
      </c>
      <c r="F2472" s="4" t="s">
        <v>36</v>
      </c>
      <c r="G2472" s="4" t="s">
        <v>96</v>
      </c>
      <c r="H2472" s="4" t="s">
        <v>97</v>
      </c>
      <c r="I2472" s="6" t="s">
        <v>19</v>
      </c>
      <c r="J2472" s="7">
        <v>45</v>
      </c>
      <c r="K2472" s="8">
        <v>550</v>
      </c>
      <c r="L2472" s="9">
        <f t="shared" si="38"/>
        <v>24750</v>
      </c>
      <c r="M2472" s="9">
        <v>86625</v>
      </c>
      <c r="N2472" s="10">
        <v>0.35</v>
      </c>
      <c r="O2472" s="4" t="s">
        <v>83</v>
      </c>
    </row>
    <row r="2473" spans="1:15" ht="14.25" customHeight="1" x14ac:dyDescent="0.25">
      <c r="A2473" s="4" t="s">
        <v>61</v>
      </c>
      <c r="B2473" s="4">
        <v>1185732</v>
      </c>
      <c r="C2473" s="5">
        <v>44358</v>
      </c>
      <c r="D2473" s="37">
        <v>2021</v>
      </c>
      <c r="E2473" s="5" t="str">
        <f>TEXT(Sales[[#This Row],[Invoice Date]],"mmm")</f>
        <v>Jun</v>
      </c>
      <c r="F2473" s="4" t="s">
        <v>36</v>
      </c>
      <c r="G2473" s="4" t="s">
        <v>96</v>
      </c>
      <c r="H2473" s="4" t="s">
        <v>97</v>
      </c>
      <c r="I2473" s="6" t="s">
        <v>20</v>
      </c>
      <c r="J2473" s="7">
        <v>50</v>
      </c>
      <c r="K2473" s="8">
        <v>525</v>
      </c>
      <c r="L2473" s="9">
        <f t="shared" si="38"/>
        <v>26250</v>
      </c>
      <c r="M2473" s="9">
        <v>105000</v>
      </c>
      <c r="N2473" s="10">
        <v>0.4</v>
      </c>
      <c r="O2473" s="4" t="s">
        <v>83</v>
      </c>
    </row>
    <row r="2474" spans="1:15" ht="14.25" customHeight="1" x14ac:dyDescent="0.25">
      <c r="A2474" s="4" t="s">
        <v>61</v>
      </c>
      <c r="B2474" s="4">
        <v>1185732</v>
      </c>
      <c r="C2474" s="5">
        <v>44358</v>
      </c>
      <c r="D2474" s="37">
        <v>2021</v>
      </c>
      <c r="E2474" s="5" t="str">
        <f>TEXT(Sales[[#This Row],[Invoice Date]],"mmm")</f>
        <v>Jun</v>
      </c>
      <c r="F2474" s="4" t="s">
        <v>36</v>
      </c>
      <c r="G2474" s="4" t="s">
        <v>96</v>
      </c>
      <c r="H2474" s="4" t="s">
        <v>97</v>
      </c>
      <c r="I2474" s="6" t="s">
        <v>21</v>
      </c>
      <c r="J2474" s="7">
        <v>50</v>
      </c>
      <c r="K2474" s="8">
        <v>500</v>
      </c>
      <c r="L2474" s="9">
        <f t="shared" si="38"/>
        <v>25000</v>
      </c>
      <c r="M2474" s="9">
        <v>100000</v>
      </c>
      <c r="N2474" s="10">
        <v>0.4</v>
      </c>
      <c r="O2474" s="4" t="s">
        <v>83</v>
      </c>
    </row>
    <row r="2475" spans="1:15" ht="14.25" customHeight="1" x14ac:dyDescent="0.25">
      <c r="A2475" s="4" t="s">
        <v>61</v>
      </c>
      <c r="B2475" s="4">
        <v>1185732</v>
      </c>
      <c r="C2475" s="5">
        <v>44358</v>
      </c>
      <c r="D2475" s="37">
        <v>2021</v>
      </c>
      <c r="E2475" s="5" t="str">
        <f>TEXT(Sales[[#This Row],[Invoice Date]],"mmm")</f>
        <v>Jun</v>
      </c>
      <c r="F2475" s="4" t="s">
        <v>36</v>
      </c>
      <c r="G2475" s="4" t="s">
        <v>96</v>
      </c>
      <c r="H2475" s="4" t="s">
        <v>97</v>
      </c>
      <c r="I2475" s="6" t="s">
        <v>22</v>
      </c>
      <c r="J2475" s="7">
        <v>65</v>
      </c>
      <c r="K2475" s="8">
        <v>500</v>
      </c>
      <c r="L2475" s="9">
        <f t="shared" si="38"/>
        <v>32500</v>
      </c>
      <c r="M2475" s="9">
        <v>113750</v>
      </c>
      <c r="N2475" s="10">
        <v>0.35</v>
      </c>
      <c r="O2475" s="4" t="s">
        <v>83</v>
      </c>
    </row>
    <row r="2476" spans="1:15" ht="14.25" customHeight="1" x14ac:dyDescent="0.25">
      <c r="A2476" s="4" t="s">
        <v>61</v>
      </c>
      <c r="B2476" s="4">
        <v>1185732</v>
      </c>
      <c r="C2476" s="5">
        <v>44358</v>
      </c>
      <c r="D2476" s="37">
        <v>2021</v>
      </c>
      <c r="E2476" s="5" t="str">
        <f>TEXT(Sales[[#This Row],[Invoice Date]],"mmm")</f>
        <v>Jun</v>
      </c>
      <c r="F2476" s="4" t="s">
        <v>36</v>
      </c>
      <c r="G2476" s="4" t="s">
        <v>96</v>
      </c>
      <c r="H2476" s="4" t="s">
        <v>97</v>
      </c>
      <c r="I2476" s="6" t="s">
        <v>23</v>
      </c>
      <c r="J2476" s="7">
        <v>70</v>
      </c>
      <c r="K2476" s="8">
        <v>675</v>
      </c>
      <c r="L2476" s="9">
        <f t="shared" si="38"/>
        <v>47250</v>
      </c>
      <c r="M2476" s="9">
        <v>236250</v>
      </c>
      <c r="N2476" s="10">
        <v>0.5</v>
      </c>
      <c r="O2476" s="4" t="s">
        <v>83</v>
      </c>
    </row>
    <row r="2477" spans="1:15" ht="14.25" customHeight="1" x14ac:dyDescent="0.25">
      <c r="A2477" s="4" t="s">
        <v>61</v>
      </c>
      <c r="B2477" s="4">
        <v>1185732</v>
      </c>
      <c r="C2477" s="5">
        <v>44386</v>
      </c>
      <c r="D2477" s="37">
        <v>2021</v>
      </c>
      <c r="E2477" s="5" t="str">
        <f>TEXT(Sales[[#This Row],[Invoice Date]],"mmm")</f>
        <v>Jul</v>
      </c>
      <c r="F2477" s="4" t="s">
        <v>36</v>
      </c>
      <c r="G2477" s="4" t="s">
        <v>96</v>
      </c>
      <c r="H2477" s="4" t="s">
        <v>97</v>
      </c>
      <c r="I2477" s="6" t="s">
        <v>17</v>
      </c>
      <c r="J2477" s="7">
        <v>65</v>
      </c>
      <c r="K2477" s="8">
        <v>900</v>
      </c>
      <c r="L2477" s="9">
        <f t="shared" si="38"/>
        <v>58500</v>
      </c>
      <c r="M2477" s="9">
        <v>234000</v>
      </c>
      <c r="N2477" s="10">
        <v>0.4</v>
      </c>
      <c r="O2477" s="4" t="s">
        <v>83</v>
      </c>
    </row>
    <row r="2478" spans="1:15" ht="14.25" customHeight="1" x14ac:dyDescent="0.25">
      <c r="A2478" s="4" t="s">
        <v>61</v>
      </c>
      <c r="B2478" s="4">
        <v>1185732</v>
      </c>
      <c r="C2478" s="5">
        <v>44386</v>
      </c>
      <c r="D2478" s="37">
        <v>2021</v>
      </c>
      <c r="E2478" s="5" t="str">
        <f>TEXT(Sales[[#This Row],[Invoice Date]],"mmm")</f>
        <v>Jul</v>
      </c>
      <c r="F2478" s="4" t="s">
        <v>36</v>
      </c>
      <c r="G2478" s="4" t="s">
        <v>96</v>
      </c>
      <c r="H2478" s="4" t="s">
        <v>97</v>
      </c>
      <c r="I2478" s="6" t="s">
        <v>19</v>
      </c>
      <c r="J2478" s="7">
        <v>60.000000000000007</v>
      </c>
      <c r="K2478" s="8">
        <v>650</v>
      </c>
      <c r="L2478" s="9">
        <f t="shared" si="38"/>
        <v>39000.000000000007</v>
      </c>
      <c r="M2478" s="9">
        <v>136500</v>
      </c>
      <c r="N2478" s="10">
        <v>0.35</v>
      </c>
      <c r="O2478" s="4" t="s">
        <v>83</v>
      </c>
    </row>
    <row r="2479" spans="1:15" ht="14.25" customHeight="1" x14ac:dyDescent="0.25">
      <c r="A2479" s="4" t="s">
        <v>61</v>
      </c>
      <c r="B2479" s="4">
        <v>1185732</v>
      </c>
      <c r="C2479" s="5">
        <v>44386</v>
      </c>
      <c r="D2479" s="37">
        <v>2021</v>
      </c>
      <c r="E2479" s="5" t="str">
        <f>TEXT(Sales[[#This Row],[Invoice Date]],"mmm")</f>
        <v>Jul</v>
      </c>
      <c r="F2479" s="4" t="s">
        <v>36</v>
      </c>
      <c r="G2479" s="4" t="s">
        <v>96</v>
      </c>
      <c r="H2479" s="4" t="s">
        <v>97</v>
      </c>
      <c r="I2479" s="6" t="s">
        <v>20</v>
      </c>
      <c r="J2479" s="7">
        <v>55.000000000000007</v>
      </c>
      <c r="K2479" s="8">
        <v>575</v>
      </c>
      <c r="L2479" s="9">
        <f t="shared" si="38"/>
        <v>31625.000000000004</v>
      </c>
      <c r="M2479" s="9">
        <v>126500.00000000003</v>
      </c>
      <c r="N2479" s="10">
        <v>0.4</v>
      </c>
      <c r="O2479" s="4" t="s">
        <v>83</v>
      </c>
    </row>
    <row r="2480" spans="1:15" ht="14.25" customHeight="1" x14ac:dyDescent="0.25">
      <c r="A2480" s="4" t="s">
        <v>61</v>
      </c>
      <c r="B2480" s="4">
        <v>1185732</v>
      </c>
      <c r="C2480" s="5">
        <v>44386</v>
      </c>
      <c r="D2480" s="37">
        <v>2021</v>
      </c>
      <c r="E2480" s="5" t="str">
        <f>TEXT(Sales[[#This Row],[Invoice Date]],"mmm")</f>
        <v>Jul</v>
      </c>
      <c r="F2480" s="4" t="s">
        <v>36</v>
      </c>
      <c r="G2480" s="4" t="s">
        <v>96</v>
      </c>
      <c r="H2480" s="4" t="s">
        <v>97</v>
      </c>
      <c r="I2480" s="6" t="s">
        <v>21</v>
      </c>
      <c r="J2480" s="7">
        <v>55.000000000000007</v>
      </c>
      <c r="K2480" s="8">
        <v>525</v>
      </c>
      <c r="L2480" s="9">
        <f t="shared" si="38"/>
        <v>28875.000000000004</v>
      </c>
      <c r="M2480" s="9">
        <v>115500.00000000003</v>
      </c>
      <c r="N2480" s="10">
        <v>0.4</v>
      </c>
      <c r="O2480" s="4" t="s">
        <v>83</v>
      </c>
    </row>
    <row r="2481" spans="1:15" ht="14.25" customHeight="1" x14ac:dyDescent="0.25">
      <c r="A2481" s="4" t="s">
        <v>61</v>
      </c>
      <c r="B2481" s="4">
        <v>1185732</v>
      </c>
      <c r="C2481" s="5">
        <v>44386</v>
      </c>
      <c r="D2481" s="37">
        <v>2021</v>
      </c>
      <c r="E2481" s="5" t="str">
        <f>TEXT(Sales[[#This Row],[Invoice Date]],"mmm")</f>
        <v>Jul</v>
      </c>
      <c r="F2481" s="4" t="s">
        <v>36</v>
      </c>
      <c r="G2481" s="4" t="s">
        <v>96</v>
      </c>
      <c r="H2481" s="4" t="s">
        <v>97</v>
      </c>
      <c r="I2481" s="6" t="s">
        <v>22</v>
      </c>
      <c r="J2481" s="7">
        <v>65</v>
      </c>
      <c r="K2481" s="8">
        <v>550</v>
      </c>
      <c r="L2481" s="9">
        <f t="shared" si="38"/>
        <v>35750</v>
      </c>
      <c r="M2481" s="9">
        <v>125124.99999999999</v>
      </c>
      <c r="N2481" s="10">
        <v>0.35</v>
      </c>
      <c r="O2481" s="4" t="s">
        <v>83</v>
      </c>
    </row>
    <row r="2482" spans="1:15" ht="14.25" customHeight="1" x14ac:dyDescent="0.25">
      <c r="A2482" s="4" t="s">
        <v>61</v>
      </c>
      <c r="B2482" s="4">
        <v>1185732</v>
      </c>
      <c r="C2482" s="5">
        <v>44386</v>
      </c>
      <c r="D2482" s="37">
        <v>2021</v>
      </c>
      <c r="E2482" s="5" t="str">
        <f>TEXT(Sales[[#This Row],[Invoice Date]],"mmm")</f>
        <v>Jul</v>
      </c>
      <c r="F2482" s="4" t="s">
        <v>36</v>
      </c>
      <c r="G2482" s="4" t="s">
        <v>96</v>
      </c>
      <c r="H2482" s="4" t="s">
        <v>97</v>
      </c>
      <c r="I2482" s="6" t="s">
        <v>23</v>
      </c>
      <c r="J2482" s="7">
        <v>70</v>
      </c>
      <c r="K2482" s="8">
        <v>725</v>
      </c>
      <c r="L2482" s="9">
        <f t="shared" si="38"/>
        <v>50750</v>
      </c>
      <c r="M2482" s="9">
        <v>253750</v>
      </c>
      <c r="N2482" s="10">
        <v>0.5</v>
      </c>
      <c r="O2482" s="4" t="s">
        <v>83</v>
      </c>
    </row>
    <row r="2483" spans="1:15" ht="14.25" customHeight="1" x14ac:dyDescent="0.25">
      <c r="A2483" s="4" t="s">
        <v>61</v>
      </c>
      <c r="B2483" s="4">
        <v>1185732</v>
      </c>
      <c r="C2483" s="5">
        <v>44418</v>
      </c>
      <c r="D2483" s="37">
        <v>2021</v>
      </c>
      <c r="E2483" s="5" t="str">
        <f>TEXT(Sales[[#This Row],[Invoice Date]],"mmm")</f>
        <v>Aug</v>
      </c>
      <c r="F2483" s="4" t="s">
        <v>36</v>
      </c>
      <c r="G2483" s="4" t="s">
        <v>96</v>
      </c>
      <c r="H2483" s="4" t="s">
        <v>97</v>
      </c>
      <c r="I2483" s="6" t="s">
        <v>17</v>
      </c>
      <c r="J2483" s="7">
        <v>65</v>
      </c>
      <c r="K2483" s="8">
        <v>875</v>
      </c>
      <c r="L2483" s="9">
        <f t="shared" si="38"/>
        <v>56875</v>
      </c>
      <c r="M2483" s="9">
        <v>227500</v>
      </c>
      <c r="N2483" s="10">
        <v>0.4</v>
      </c>
      <c r="O2483" s="4" t="s">
        <v>83</v>
      </c>
    </row>
    <row r="2484" spans="1:15" ht="14.25" customHeight="1" x14ac:dyDescent="0.25">
      <c r="A2484" s="4" t="s">
        <v>61</v>
      </c>
      <c r="B2484" s="4">
        <v>1185732</v>
      </c>
      <c r="C2484" s="5">
        <v>44418</v>
      </c>
      <c r="D2484" s="37">
        <v>2021</v>
      </c>
      <c r="E2484" s="5" t="str">
        <f>TEXT(Sales[[#This Row],[Invoice Date]],"mmm")</f>
        <v>Aug</v>
      </c>
      <c r="F2484" s="4" t="s">
        <v>36</v>
      </c>
      <c r="G2484" s="4" t="s">
        <v>96</v>
      </c>
      <c r="H2484" s="4" t="s">
        <v>97</v>
      </c>
      <c r="I2484" s="6" t="s">
        <v>19</v>
      </c>
      <c r="J2484" s="7">
        <v>60.000000000000007</v>
      </c>
      <c r="K2484" s="8">
        <v>650</v>
      </c>
      <c r="L2484" s="9">
        <f t="shared" si="38"/>
        <v>39000.000000000007</v>
      </c>
      <c r="M2484" s="9">
        <v>136500</v>
      </c>
      <c r="N2484" s="10">
        <v>0.35</v>
      </c>
      <c r="O2484" s="4" t="s">
        <v>83</v>
      </c>
    </row>
    <row r="2485" spans="1:15" ht="14.25" customHeight="1" x14ac:dyDescent="0.25">
      <c r="A2485" s="4" t="s">
        <v>61</v>
      </c>
      <c r="B2485" s="4">
        <v>1185732</v>
      </c>
      <c r="C2485" s="5">
        <v>44418</v>
      </c>
      <c r="D2485" s="37">
        <v>2021</v>
      </c>
      <c r="E2485" s="5" t="str">
        <f>TEXT(Sales[[#This Row],[Invoice Date]],"mmm")</f>
        <v>Aug</v>
      </c>
      <c r="F2485" s="4" t="s">
        <v>36</v>
      </c>
      <c r="G2485" s="4" t="s">
        <v>96</v>
      </c>
      <c r="H2485" s="4" t="s">
        <v>97</v>
      </c>
      <c r="I2485" s="6" t="s">
        <v>20</v>
      </c>
      <c r="J2485" s="7">
        <v>55.000000000000007</v>
      </c>
      <c r="K2485" s="8">
        <v>575</v>
      </c>
      <c r="L2485" s="9">
        <f t="shared" si="38"/>
        <v>31625.000000000004</v>
      </c>
      <c r="M2485" s="9">
        <v>126500.00000000003</v>
      </c>
      <c r="N2485" s="10">
        <v>0.4</v>
      </c>
      <c r="O2485" s="4" t="s">
        <v>83</v>
      </c>
    </row>
    <row r="2486" spans="1:15" ht="14.25" customHeight="1" x14ac:dyDescent="0.25">
      <c r="A2486" s="4" t="s">
        <v>61</v>
      </c>
      <c r="B2486" s="4">
        <v>1185732</v>
      </c>
      <c r="C2486" s="5">
        <v>44418</v>
      </c>
      <c r="D2486" s="37">
        <v>2021</v>
      </c>
      <c r="E2486" s="5" t="str">
        <f>TEXT(Sales[[#This Row],[Invoice Date]],"mmm")</f>
        <v>Aug</v>
      </c>
      <c r="F2486" s="4" t="s">
        <v>36</v>
      </c>
      <c r="G2486" s="4" t="s">
        <v>96</v>
      </c>
      <c r="H2486" s="4" t="s">
        <v>97</v>
      </c>
      <c r="I2486" s="6" t="s">
        <v>21</v>
      </c>
      <c r="J2486" s="7">
        <v>45</v>
      </c>
      <c r="K2486" s="8">
        <v>525</v>
      </c>
      <c r="L2486" s="9">
        <f t="shared" si="38"/>
        <v>23625</v>
      </c>
      <c r="M2486" s="9">
        <v>94500</v>
      </c>
      <c r="N2486" s="10">
        <v>0.4</v>
      </c>
      <c r="O2486" s="4" t="s">
        <v>83</v>
      </c>
    </row>
    <row r="2487" spans="1:15" ht="14.25" customHeight="1" x14ac:dyDescent="0.25">
      <c r="A2487" s="4" t="s">
        <v>61</v>
      </c>
      <c r="B2487" s="4">
        <v>1185732</v>
      </c>
      <c r="C2487" s="5">
        <v>44418</v>
      </c>
      <c r="D2487" s="37">
        <v>2021</v>
      </c>
      <c r="E2487" s="5" t="str">
        <f>TEXT(Sales[[#This Row],[Invoice Date]],"mmm")</f>
        <v>Aug</v>
      </c>
      <c r="F2487" s="4" t="s">
        <v>36</v>
      </c>
      <c r="G2487" s="4" t="s">
        <v>96</v>
      </c>
      <c r="H2487" s="4" t="s">
        <v>97</v>
      </c>
      <c r="I2487" s="6" t="s">
        <v>22</v>
      </c>
      <c r="J2487" s="7">
        <v>55.000000000000007</v>
      </c>
      <c r="K2487" s="8">
        <v>500</v>
      </c>
      <c r="L2487" s="9">
        <f t="shared" si="38"/>
        <v>27500.000000000004</v>
      </c>
      <c r="M2487" s="9">
        <v>96250.000000000015</v>
      </c>
      <c r="N2487" s="10">
        <v>0.35</v>
      </c>
      <c r="O2487" s="4" t="s">
        <v>83</v>
      </c>
    </row>
    <row r="2488" spans="1:15" ht="14.25" customHeight="1" x14ac:dyDescent="0.25">
      <c r="A2488" s="4" t="s">
        <v>61</v>
      </c>
      <c r="B2488" s="4">
        <v>1185732</v>
      </c>
      <c r="C2488" s="5">
        <v>44418</v>
      </c>
      <c r="D2488" s="37">
        <v>2021</v>
      </c>
      <c r="E2488" s="5" t="str">
        <f>TEXT(Sales[[#This Row],[Invoice Date]],"mmm")</f>
        <v>Aug</v>
      </c>
      <c r="F2488" s="4" t="s">
        <v>36</v>
      </c>
      <c r="G2488" s="4" t="s">
        <v>96</v>
      </c>
      <c r="H2488" s="4" t="s">
        <v>97</v>
      </c>
      <c r="I2488" s="6" t="s">
        <v>23</v>
      </c>
      <c r="J2488" s="7">
        <v>60.000000000000007</v>
      </c>
      <c r="K2488" s="8">
        <v>675</v>
      </c>
      <c r="L2488" s="9">
        <f t="shared" si="38"/>
        <v>40500.000000000007</v>
      </c>
      <c r="M2488" s="9">
        <v>202500.00000000003</v>
      </c>
      <c r="N2488" s="10">
        <v>0.5</v>
      </c>
      <c r="O2488" s="4" t="s">
        <v>83</v>
      </c>
    </row>
    <row r="2489" spans="1:15" ht="14.25" customHeight="1" x14ac:dyDescent="0.25">
      <c r="A2489" s="4" t="s">
        <v>61</v>
      </c>
      <c r="B2489" s="4">
        <v>1185732</v>
      </c>
      <c r="C2489" s="5">
        <v>44448</v>
      </c>
      <c r="D2489" s="37">
        <v>2021</v>
      </c>
      <c r="E2489" s="5" t="str">
        <f>TEXT(Sales[[#This Row],[Invoice Date]],"mmm")</f>
        <v>Sep</v>
      </c>
      <c r="F2489" s="4" t="s">
        <v>36</v>
      </c>
      <c r="G2489" s="4" t="s">
        <v>96</v>
      </c>
      <c r="H2489" s="4" t="s">
        <v>97</v>
      </c>
      <c r="I2489" s="6" t="s">
        <v>17</v>
      </c>
      <c r="J2489" s="7">
        <v>55.000000000000007</v>
      </c>
      <c r="K2489" s="8">
        <v>775</v>
      </c>
      <c r="L2489" s="9">
        <f t="shared" si="38"/>
        <v>42625.000000000007</v>
      </c>
      <c r="M2489" s="9">
        <v>170500.00000000003</v>
      </c>
      <c r="N2489" s="10">
        <v>0.4</v>
      </c>
      <c r="O2489" s="4" t="s">
        <v>83</v>
      </c>
    </row>
    <row r="2490" spans="1:15" ht="14.25" customHeight="1" x14ac:dyDescent="0.25">
      <c r="A2490" s="4" t="s">
        <v>61</v>
      </c>
      <c r="B2490" s="4">
        <v>1185732</v>
      </c>
      <c r="C2490" s="5">
        <v>44448</v>
      </c>
      <c r="D2490" s="37">
        <v>2021</v>
      </c>
      <c r="E2490" s="5" t="str">
        <f>TEXT(Sales[[#This Row],[Invoice Date]],"mmm")</f>
        <v>Sep</v>
      </c>
      <c r="F2490" s="4" t="s">
        <v>36</v>
      </c>
      <c r="G2490" s="4" t="s">
        <v>96</v>
      </c>
      <c r="H2490" s="4" t="s">
        <v>97</v>
      </c>
      <c r="I2490" s="6" t="s">
        <v>19</v>
      </c>
      <c r="J2490" s="7">
        <v>50.000000000000014</v>
      </c>
      <c r="K2490" s="8">
        <v>575</v>
      </c>
      <c r="L2490" s="9">
        <f t="shared" si="38"/>
        <v>28750.000000000007</v>
      </c>
      <c r="M2490" s="9">
        <v>100625.00000000001</v>
      </c>
      <c r="N2490" s="10">
        <v>0.35</v>
      </c>
      <c r="O2490" s="4" t="s">
        <v>83</v>
      </c>
    </row>
    <row r="2491" spans="1:15" ht="14.25" customHeight="1" x14ac:dyDescent="0.25">
      <c r="A2491" s="4" t="s">
        <v>61</v>
      </c>
      <c r="B2491" s="4">
        <v>1185732</v>
      </c>
      <c r="C2491" s="5">
        <v>44448</v>
      </c>
      <c r="D2491" s="37">
        <v>2021</v>
      </c>
      <c r="E2491" s="5" t="str">
        <f>TEXT(Sales[[#This Row],[Invoice Date]],"mmm")</f>
        <v>Sep</v>
      </c>
      <c r="F2491" s="4" t="s">
        <v>36</v>
      </c>
      <c r="G2491" s="4" t="s">
        <v>96</v>
      </c>
      <c r="H2491" s="4" t="s">
        <v>97</v>
      </c>
      <c r="I2491" s="6" t="s">
        <v>20</v>
      </c>
      <c r="J2491" s="7">
        <v>25.000000000000007</v>
      </c>
      <c r="K2491" s="8">
        <v>475</v>
      </c>
      <c r="L2491" s="9">
        <f t="shared" si="38"/>
        <v>11875.000000000004</v>
      </c>
      <c r="M2491" s="9">
        <v>47500.000000000015</v>
      </c>
      <c r="N2491" s="10">
        <v>0.4</v>
      </c>
      <c r="O2491" s="4" t="s">
        <v>83</v>
      </c>
    </row>
    <row r="2492" spans="1:15" ht="14.25" customHeight="1" x14ac:dyDescent="0.25">
      <c r="A2492" s="4" t="s">
        <v>61</v>
      </c>
      <c r="B2492" s="4">
        <v>1185732</v>
      </c>
      <c r="C2492" s="5">
        <v>44448</v>
      </c>
      <c r="D2492" s="37">
        <v>2021</v>
      </c>
      <c r="E2492" s="5" t="str">
        <f>TEXT(Sales[[#This Row],[Invoice Date]],"mmm")</f>
        <v>Sep</v>
      </c>
      <c r="F2492" s="4" t="s">
        <v>36</v>
      </c>
      <c r="G2492" s="4" t="s">
        <v>96</v>
      </c>
      <c r="H2492" s="4" t="s">
        <v>97</v>
      </c>
      <c r="I2492" s="6" t="s">
        <v>21</v>
      </c>
      <c r="J2492" s="7">
        <v>25.000000000000007</v>
      </c>
      <c r="K2492" s="8">
        <v>450</v>
      </c>
      <c r="L2492" s="9">
        <f t="shared" si="38"/>
        <v>11250.000000000004</v>
      </c>
      <c r="M2492" s="9">
        <v>45000.000000000015</v>
      </c>
      <c r="N2492" s="10">
        <v>0.4</v>
      </c>
      <c r="O2492" s="4" t="s">
        <v>83</v>
      </c>
    </row>
    <row r="2493" spans="1:15" ht="14.25" customHeight="1" x14ac:dyDescent="0.25">
      <c r="A2493" s="4" t="s">
        <v>61</v>
      </c>
      <c r="B2493" s="4">
        <v>1185732</v>
      </c>
      <c r="C2493" s="5">
        <v>44448</v>
      </c>
      <c r="D2493" s="37">
        <v>2021</v>
      </c>
      <c r="E2493" s="5" t="str">
        <f>TEXT(Sales[[#This Row],[Invoice Date]],"mmm")</f>
        <v>Sep</v>
      </c>
      <c r="F2493" s="4" t="s">
        <v>36</v>
      </c>
      <c r="G2493" s="4" t="s">
        <v>96</v>
      </c>
      <c r="H2493" s="4" t="s">
        <v>97</v>
      </c>
      <c r="I2493" s="6" t="s">
        <v>22</v>
      </c>
      <c r="J2493" s="7">
        <v>35</v>
      </c>
      <c r="K2493" s="8">
        <v>450</v>
      </c>
      <c r="L2493" s="9">
        <f t="shared" si="38"/>
        <v>15750</v>
      </c>
      <c r="M2493" s="9">
        <v>55125</v>
      </c>
      <c r="N2493" s="10">
        <v>0.35</v>
      </c>
      <c r="O2493" s="4" t="s">
        <v>83</v>
      </c>
    </row>
    <row r="2494" spans="1:15" ht="14.25" customHeight="1" x14ac:dyDescent="0.25">
      <c r="A2494" s="4" t="s">
        <v>61</v>
      </c>
      <c r="B2494" s="4">
        <v>1185732</v>
      </c>
      <c r="C2494" s="5">
        <v>44448</v>
      </c>
      <c r="D2494" s="37">
        <v>2021</v>
      </c>
      <c r="E2494" s="5" t="str">
        <f>TEXT(Sales[[#This Row],[Invoice Date]],"mmm")</f>
        <v>Sep</v>
      </c>
      <c r="F2494" s="4" t="s">
        <v>36</v>
      </c>
      <c r="G2494" s="4" t="s">
        <v>96</v>
      </c>
      <c r="H2494" s="4" t="s">
        <v>97</v>
      </c>
      <c r="I2494" s="6" t="s">
        <v>23</v>
      </c>
      <c r="J2494" s="7">
        <v>40.000000000000007</v>
      </c>
      <c r="K2494" s="8">
        <v>550</v>
      </c>
      <c r="L2494" s="9">
        <f t="shared" si="38"/>
        <v>22000.000000000004</v>
      </c>
      <c r="M2494" s="9">
        <v>110000.00000000001</v>
      </c>
      <c r="N2494" s="10">
        <v>0.5</v>
      </c>
      <c r="O2494" s="4" t="s">
        <v>83</v>
      </c>
    </row>
    <row r="2495" spans="1:15" ht="14.25" customHeight="1" x14ac:dyDescent="0.25">
      <c r="A2495" s="4" t="s">
        <v>61</v>
      </c>
      <c r="B2495" s="4">
        <v>1185732</v>
      </c>
      <c r="C2495" s="5">
        <v>44480</v>
      </c>
      <c r="D2495" s="37">
        <v>2021</v>
      </c>
      <c r="E2495" s="5" t="str">
        <f>TEXT(Sales[[#This Row],[Invoice Date]],"mmm")</f>
        <v>Oct</v>
      </c>
      <c r="F2495" s="4" t="s">
        <v>36</v>
      </c>
      <c r="G2495" s="4" t="s">
        <v>96</v>
      </c>
      <c r="H2495" s="4" t="s">
        <v>97</v>
      </c>
      <c r="I2495" s="6" t="s">
        <v>17</v>
      </c>
      <c r="J2495" s="7">
        <v>40.000000000000007</v>
      </c>
      <c r="K2495" s="8">
        <v>725</v>
      </c>
      <c r="L2495" s="9">
        <f t="shared" si="38"/>
        <v>29000.000000000004</v>
      </c>
      <c r="M2495" s="9">
        <v>116000.00000000003</v>
      </c>
      <c r="N2495" s="10">
        <v>0.4</v>
      </c>
      <c r="O2495" s="4" t="s">
        <v>83</v>
      </c>
    </row>
    <row r="2496" spans="1:15" ht="14.25" customHeight="1" x14ac:dyDescent="0.25">
      <c r="A2496" s="4" t="s">
        <v>61</v>
      </c>
      <c r="B2496" s="4">
        <v>1185732</v>
      </c>
      <c r="C2496" s="5">
        <v>44480</v>
      </c>
      <c r="D2496" s="37">
        <v>2021</v>
      </c>
      <c r="E2496" s="5" t="str">
        <f>TEXT(Sales[[#This Row],[Invoice Date]],"mmm")</f>
        <v>Oct</v>
      </c>
      <c r="F2496" s="4" t="s">
        <v>36</v>
      </c>
      <c r="G2496" s="4" t="s">
        <v>96</v>
      </c>
      <c r="H2496" s="4" t="s">
        <v>97</v>
      </c>
      <c r="I2496" s="6" t="s">
        <v>19</v>
      </c>
      <c r="J2496" s="7">
        <v>30.000000000000011</v>
      </c>
      <c r="K2496" s="8">
        <v>550</v>
      </c>
      <c r="L2496" s="9">
        <f t="shared" si="38"/>
        <v>16500.000000000007</v>
      </c>
      <c r="M2496" s="9">
        <v>57750.000000000015</v>
      </c>
      <c r="N2496" s="10">
        <v>0.35</v>
      </c>
      <c r="O2496" s="4" t="s">
        <v>83</v>
      </c>
    </row>
    <row r="2497" spans="1:15" ht="14.25" customHeight="1" x14ac:dyDescent="0.25">
      <c r="A2497" s="4" t="s">
        <v>61</v>
      </c>
      <c r="B2497" s="4">
        <v>1185732</v>
      </c>
      <c r="C2497" s="5">
        <v>44480</v>
      </c>
      <c r="D2497" s="37">
        <v>2021</v>
      </c>
      <c r="E2497" s="5" t="str">
        <f>TEXT(Sales[[#This Row],[Invoice Date]],"mmm")</f>
        <v>Oct</v>
      </c>
      <c r="F2497" s="4" t="s">
        <v>36</v>
      </c>
      <c r="G2497" s="4" t="s">
        <v>96</v>
      </c>
      <c r="H2497" s="4" t="s">
        <v>97</v>
      </c>
      <c r="I2497" s="6" t="s">
        <v>20</v>
      </c>
      <c r="J2497" s="7">
        <v>30.000000000000011</v>
      </c>
      <c r="K2497" s="8">
        <v>425</v>
      </c>
      <c r="L2497" s="9">
        <f t="shared" si="38"/>
        <v>12750.000000000004</v>
      </c>
      <c r="M2497" s="9">
        <v>51000.000000000022</v>
      </c>
      <c r="N2497" s="10">
        <v>0.4</v>
      </c>
      <c r="O2497" s="4" t="s">
        <v>83</v>
      </c>
    </row>
    <row r="2498" spans="1:15" ht="14.25" customHeight="1" x14ac:dyDescent="0.25">
      <c r="A2498" s="4" t="s">
        <v>61</v>
      </c>
      <c r="B2498" s="4">
        <v>1185732</v>
      </c>
      <c r="C2498" s="5">
        <v>44480</v>
      </c>
      <c r="D2498" s="37">
        <v>2021</v>
      </c>
      <c r="E2498" s="5" t="str">
        <f>TEXT(Sales[[#This Row],[Invoice Date]],"mmm")</f>
        <v>Oct</v>
      </c>
      <c r="F2498" s="4" t="s">
        <v>36</v>
      </c>
      <c r="G2498" s="4" t="s">
        <v>96</v>
      </c>
      <c r="H2498" s="4" t="s">
        <v>97</v>
      </c>
      <c r="I2498" s="6" t="s">
        <v>21</v>
      </c>
      <c r="J2498" s="7">
        <v>30.000000000000011</v>
      </c>
      <c r="K2498" s="8">
        <v>400</v>
      </c>
      <c r="L2498" s="9">
        <f t="shared" si="38"/>
        <v>12000.000000000004</v>
      </c>
      <c r="M2498" s="9">
        <v>48000.000000000022</v>
      </c>
      <c r="N2498" s="10">
        <v>0.4</v>
      </c>
      <c r="O2498" s="4" t="s">
        <v>83</v>
      </c>
    </row>
    <row r="2499" spans="1:15" ht="14.25" customHeight="1" x14ac:dyDescent="0.25">
      <c r="A2499" s="4" t="s">
        <v>61</v>
      </c>
      <c r="B2499" s="4">
        <v>1185732</v>
      </c>
      <c r="C2499" s="5">
        <v>44480</v>
      </c>
      <c r="D2499" s="37">
        <v>2021</v>
      </c>
      <c r="E2499" s="5" t="str">
        <f>TEXT(Sales[[#This Row],[Invoice Date]],"mmm")</f>
        <v>Oct</v>
      </c>
      <c r="F2499" s="4" t="s">
        <v>36</v>
      </c>
      <c r="G2499" s="4" t="s">
        <v>96</v>
      </c>
      <c r="H2499" s="4" t="s">
        <v>97</v>
      </c>
      <c r="I2499" s="6" t="s">
        <v>22</v>
      </c>
      <c r="J2499" s="7">
        <v>40.000000000000007</v>
      </c>
      <c r="K2499" s="8">
        <v>400</v>
      </c>
      <c r="L2499" s="9">
        <f t="shared" ref="L2499:L2562" si="39">J2499*K2499</f>
        <v>16000.000000000004</v>
      </c>
      <c r="M2499" s="9">
        <v>56000.000000000007</v>
      </c>
      <c r="N2499" s="10">
        <v>0.35</v>
      </c>
      <c r="O2499" s="4" t="s">
        <v>83</v>
      </c>
    </row>
    <row r="2500" spans="1:15" ht="14.25" customHeight="1" x14ac:dyDescent="0.25">
      <c r="A2500" s="4" t="s">
        <v>61</v>
      </c>
      <c r="B2500" s="4">
        <v>1185732</v>
      </c>
      <c r="C2500" s="5">
        <v>44480</v>
      </c>
      <c r="D2500" s="37">
        <v>2021</v>
      </c>
      <c r="E2500" s="5" t="str">
        <f>TEXT(Sales[[#This Row],[Invoice Date]],"mmm")</f>
        <v>Oct</v>
      </c>
      <c r="F2500" s="4" t="s">
        <v>36</v>
      </c>
      <c r="G2500" s="4" t="s">
        <v>96</v>
      </c>
      <c r="H2500" s="4" t="s">
        <v>97</v>
      </c>
      <c r="I2500" s="6" t="s">
        <v>23</v>
      </c>
      <c r="J2500" s="7">
        <v>40</v>
      </c>
      <c r="K2500" s="8">
        <v>525</v>
      </c>
      <c r="L2500" s="9">
        <f t="shared" si="39"/>
        <v>21000</v>
      </c>
      <c r="M2500" s="9">
        <v>105000</v>
      </c>
      <c r="N2500" s="10">
        <v>0.5</v>
      </c>
      <c r="O2500" s="4" t="s">
        <v>83</v>
      </c>
    </row>
    <row r="2501" spans="1:15" ht="14.25" customHeight="1" x14ac:dyDescent="0.25">
      <c r="A2501" s="4" t="s">
        <v>61</v>
      </c>
      <c r="B2501" s="4">
        <v>1185732</v>
      </c>
      <c r="C2501" s="5">
        <v>44510</v>
      </c>
      <c r="D2501" s="37">
        <v>2021</v>
      </c>
      <c r="E2501" s="5" t="str">
        <f>TEXT(Sales[[#This Row],[Invoice Date]],"mmm")</f>
        <v>Nov</v>
      </c>
      <c r="F2501" s="4" t="s">
        <v>36</v>
      </c>
      <c r="G2501" s="4" t="s">
        <v>96</v>
      </c>
      <c r="H2501" s="4" t="s">
        <v>97</v>
      </c>
      <c r="I2501" s="6" t="s">
        <v>17</v>
      </c>
      <c r="J2501" s="7">
        <v>35.000000000000007</v>
      </c>
      <c r="K2501" s="8">
        <v>675</v>
      </c>
      <c r="L2501" s="9">
        <f t="shared" si="39"/>
        <v>23625.000000000004</v>
      </c>
      <c r="M2501" s="9">
        <v>94500.000000000029</v>
      </c>
      <c r="N2501" s="10">
        <v>0.4</v>
      </c>
      <c r="O2501" s="4" t="s">
        <v>83</v>
      </c>
    </row>
    <row r="2502" spans="1:15" ht="14.25" customHeight="1" x14ac:dyDescent="0.25">
      <c r="A2502" s="4" t="s">
        <v>61</v>
      </c>
      <c r="B2502" s="4">
        <v>1185732</v>
      </c>
      <c r="C2502" s="5">
        <v>44510</v>
      </c>
      <c r="D2502" s="37">
        <v>2021</v>
      </c>
      <c r="E2502" s="5" t="str">
        <f>TEXT(Sales[[#This Row],[Invoice Date]],"mmm")</f>
        <v>Nov</v>
      </c>
      <c r="F2502" s="4" t="s">
        <v>36</v>
      </c>
      <c r="G2502" s="4" t="s">
        <v>96</v>
      </c>
      <c r="H2502" s="4" t="s">
        <v>97</v>
      </c>
      <c r="I2502" s="6" t="s">
        <v>19</v>
      </c>
      <c r="J2502" s="7">
        <v>25.000000000000011</v>
      </c>
      <c r="K2502" s="8">
        <v>500</v>
      </c>
      <c r="L2502" s="9">
        <f t="shared" si="39"/>
        <v>12500.000000000005</v>
      </c>
      <c r="M2502" s="9">
        <v>43750.000000000015</v>
      </c>
      <c r="N2502" s="10">
        <v>0.35</v>
      </c>
      <c r="O2502" s="4" t="s">
        <v>83</v>
      </c>
    </row>
    <row r="2503" spans="1:15" ht="14.25" customHeight="1" x14ac:dyDescent="0.25">
      <c r="A2503" s="4" t="s">
        <v>61</v>
      </c>
      <c r="B2503" s="4">
        <v>1185732</v>
      </c>
      <c r="C2503" s="5">
        <v>44510</v>
      </c>
      <c r="D2503" s="37">
        <v>2021</v>
      </c>
      <c r="E2503" s="5" t="str">
        <f>TEXT(Sales[[#This Row],[Invoice Date]],"mmm")</f>
        <v>Nov</v>
      </c>
      <c r="F2503" s="4" t="s">
        <v>36</v>
      </c>
      <c r="G2503" s="4" t="s">
        <v>96</v>
      </c>
      <c r="H2503" s="4" t="s">
        <v>97</v>
      </c>
      <c r="I2503" s="6" t="s">
        <v>20</v>
      </c>
      <c r="J2503" s="7">
        <v>35.000000000000014</v>
      </c>
      <c r="K2503" s="8">
        <v>445</v>
      </c>
      <c r="L2503" s="9">
        <f t="shared" si="39"/>
        <v>15575.000000000005</v>
      </c>
      <c r="M2503" s="9">
        <v>62300.000000000029</v>
      </c>
      <c r="N2503" s="10">
        <v>0.4</v>
      </c>
      <c r="O2503" s="4" t="s">
        <v>83</v>
      </c>
    </row>
    <row r="2504" spans="1:15" ht="14.25" customHeight="1" x14ac:dyDescent="0.25">
      <c r="A2504" s="4" t="s">
        <v>61</v>
      </c>
      <c r="B2504" s="4">
        <v>1185732</v>
      </c>
      <c r="C2504" s="5">
        <v>44510</v>
      </c>
      <c r="D2504" s="37">
        <v>2021</v>
      </c>
      <c r="E2504" s="5" t="str">
        <f>TEXT(Sales[[#This Row],[Invoice Date]],"mmm")</f>
        <v>Nov</v>
      </c>
      <c r="F2504" s="4" t="s">
        <v>36</v>
      </c>
      <c r="G2504" s="4" t="s">
        <v>96</v>
      </c>
      <c r="H2504" s="4" t="s">
        <v>97</v>
      </c>
      <c r="I2504" s="6" t="s">
        <v>21</v>
      </c>
      <c r="J2504" s="7">
        <v>65.000000000000028</v>
      </c>
      <c r="K2504" s="8">
        <v>500</v>
      </c>
      <c r="L2504" s="9">
        <f t="shared" si="39"/>
        <v>32500.000000000015</v>
      </c>
      <c r="M2504" s="9">
        <v>130000.00000000006</v>
      </c>
      <c r="N2504" s="10">
        <v>0.4</v>
      </c>
      <c r="O2504" s="4" t="s">
        <v>83</v>
      </c>
    </row>
    <row r="2505" spans="1:15" ht="14.25" customHeight="1" x14ac:dyDescent="0.25">
      <c r="A2505" s="4" t="s">
        <v>61</v>
      </c>
      <c r="B2505" s="4">
        <v>1185732</v>
      </c>
      <c r="C2505" s="5">
        <v>44510</v>
      </c>
      <c r="D2505" s="37">
        <v>2021</v>
      </c>
      <c r="E2505" s="5" t="str">
        <f>TEXT(Sales[[#This Row],[Invoice Date]],"mmm")</f>
        <v>Nov</v>
      </c>
      <c r="F2505" s="4" t="s">
        <v>36</v>
      </c>
      <c r="G2505" s="4" t="s">
        <v>96</v>
      </c>
      <c r="H2505" s="4" t="s">
        <v>97</v>
      </c>
      <c r="I2505" s="6" t="s">
        <v>22</v>
      </c>
      <c r="J2505" s="7">
        <v>80.000000000000014</v>
      </c>
      <c r="K2505" s="8">
        <v>475</v>
      </c>
      <c r="L2505" s="9">
        <f t="shared" si="39"/>
        <v>38000.000000000007</v>
      </c>
      <c r="M2505" s="9">
        <v>133000</v>
      </c>
      <c r="N2505" s="10">
        <v>0.35</v>
      </c>
      <c r="O2505" s="4" t="s">
        <v>83</v>
      </c>
    </row>
    <row r="2506" spans="1:15" ht="14.25" customHeight="1" x14ac:dyDescent="0.25">
      <c r="A2506" s="4" t="s">
        <v>61</v>
      </c>
      <c r="B2506" s="4">
        <v>1185732</v>
      </c>
      <c r="C2506" s="5">
        <v>44510</v>
      </c>
      <c r="D2506" s="37">
        <v>2021</v>
      </c>
      <c r="E2506" s="5" t="str">
        <f>TEXT(Sales[[#This Row],[Invoice Date]],"mmm")</f>
        <v>Nov</v>
      </c>
      <c r="F2506" s="4" t="s">
        <v>36</v>
      </c>
      <c r="G2506" s="4" t="s">
        <v>96</v>
      </c>
      <c r="H2506" s="4" t="s">
        <v>97</v>
      </c>
      <c r="I2506" s="6" t="s">
        <v>23</v>
      </c>
      <c r="J2506" s="7">
        <v>80</v>
      </c>
      <c r="K2506" s="8">
        <v>575</v>
      </c>
      <c r="L2506" s="9">
        <f t="shared" si="39"/>
        <v>46000</v>
      </c>
      <c r="M2506" s="9">
        <v>230000</v>
      </c>
      <c r="N2506" s="10">
        <v>0.5</v>
      </c>
      <c r="O2506" s="4" t="s">
        <v>83</v>
      </c>
    </row>
    <row r="2507" spans="1:15" ht="14.25" customHeight="1" x14ac:dyDescent="0.25">
      <c r="A2507" s="4" t="s">
        <v>61</v>
      </c>
      <c r="B2507" s="4">
        <v>1185732</v>
      </c>
      <c r="C2507" s="5">
        <v>44539</v>
      </c>
      <c r="D2507" s="37">
        <v>2021</v>
      </c>
      <c r="E2507" s="5" t="str">
        <f>TEXT(Sales[[#This Row],[Invoice Date]],"mmm")</f>
        <v>Dec</v>
      </c>
      <c r="F2507" s="4" t="s">
        <v>36</v>
      </c>
      <c r="G2507" s="4" t="s">
        <v>96</v>
      </c>
      <c r="H2507" s="4" t="s">
        <v>97</v>
      </c>
      <c r="I2507" s="6" t="s">
        <v>17</v>
      </c>
      <c r="J2507" s="7">
        <v>75.000000000000014</v>
      </c>
      <c r="K2507" s="8">
        <v>825</v>
      </c>
      <c r="L2507" s="9">
        <f t="shared" si="39"/>
        <v>61875.000000000015</v>
      </c>
      <c r="M2507" s="9">
        <v>247500.00000000006</v>
      </c>
      <c r="N2507" s="10">
        <v>0.4</v>
      </c>
      <c r="O2507" s="4" t="s">
        <v>83</v>
      </c>
    </row>
    <row r="2508" spans="1:15" ht="14.25" customHeight="1" x14ac:dyDescent="0.25">
      <c r="A2508" s="4" t="s">
        <v>61</v>
      </c>
      <c r="B2508" s="4">
        <v>1185732</v>
      </c>
      <c r="C2508" s="5">
        <v>44539</v>
      </c>
      <c r="D2508" s="37">
        <v>2021</v>
      </c>
      <c r="E2508" s="5" t="str">
        <f>TEXT(Sales[[#This Row],[Invoice Date]],"mmm")</f>
        <v>Dec</v>
      </c>
      <c r="F2508" s="4" t="s">
        <v>36</v>
      </c>
      <c r="G2508" s="4" t="s">
        <v>96</v>
      </c>
      <c r="H2508" s="4" t="s">
        <v>97</v>
      </c>
      <c r="I2508" s="6" t="s">
        <v>19</v>
      </c>
      <c r="J2508" s="7">
        <v>65.000000000000014</v>
      </c>
      <c r="K2508" s="8">
        <v>625</v>
      </c>
      <c r="L2508" s="9">
        <f t="shared" si="39"/>
        <v>40625.000000000007</v>
      </c>
      <c r="M2508" s="9">
        <v>142187.50000000003</v>
      </c>
      <c r="N2508" s="10">
        <v>0.35</v>
      </c>
      <c r="O2508" s="4" t="s">
        <v>83</v>
      </c>
    </row>
    <row r="2509" spans="1:15" ht="14.25" customHeight="1" x14ac:dyDescent="0.25">
      <c r="A2509" s="4" t="s">
        <v>30</v>
      </c>
      <c r="B2509" s="4">
        <v>1185732</v>
      </c>
      <c r="C2509" s="5">
        <v>44539</v>
      </c>
      <c r="D2509" s="37">
        <v>2021</v>
      </c>
      <c r="E2509" s="5" t="str">
        <f>TEXT(Sales[[#This Row],[Invoice Date]],"mmm")</f>
        <v>Dec</v>
      </c>
      <c r="F2509" s="4" t="s">
        <v>36</v>
      </c>
      <c r="G2509" s="4" t="s">
        <v>96</v>
      </c>
      <c r="H2509" s="4" t="s">
        <v>97</v>
      </c>
      <c r="I2509" s="6" t="s">
        <v>20</v>
      </c>
      <c r="J2509" s="7">
        <v>65.000000000000014</v>
      </c>
      <c r="K2509" s="8">
        <v>575</v>
      </c>
      <c r="L2509" s="9">
        <f t="shared" si="39"/>
        <v>37375.000000000007</v>
      </c>
      <c r="M2509" s="9">
        <v>149500.00000000003</v>
      </c>
      <c r="N2509" s="10">
        <v>0.4</v>
      </c>
      <c r="O2509" s="4" t="s">
        <v>83</v>
      </c>
    </row>
    <row r="2510" spans="1:15" ht="14.25" customHeight="1" x14ac:dyDescent="0.25">
      <c r="A2510" s="4" t="s">
        <v>30</v>
      </c>
      <c r="B2510" s="4">
        <v>1185732</v>
      </c>
      <c r="C2510" s="5">
        <v>44539</v>
      </c>
      <c r="D2510" s="37">
        <v>2021</v>
      </c>
      <c r="E2510" s="5" t="str">
        <f>TEXT(Sales[[#This Row],[Invoice Date]],"mmm")</f>
        <v>Dec</v>
      </c>
      <c r="F2510" s="4" t="s">
        <v>36</v>
      </c>
      <c r="G2510" s="4" t="s">
        <v>96</v>
      </c>
      <c r="H2510" s="4" t="s">
        <v>97</v>
      </c>
      <c r="I2510" s="6" t="s">
        <v>21</v>
      </c>
      <c r="J2510" s="7">
        <v>65.000000000000014</v>
      </c>
      <c r="K2510" s="8">
        <v>525</v>
      </c>
      <c r="L2510" s="9">
        <f t="shared" si="39"/>
        <v>34125.000000000007</v>
      </c>
      <c r="M2510" s="9">
        <v>136500.00000000003</v>
      </c>
      <c r="N2510" s="10">
        <v>0.4</v>
      </c>
      <c r="O2510" s="4" t="s">
        <v>83</v>
      </c>
    </row>
    <row r="2511" spans="1:15" ht="14.25" customHeight="1" x14ac:dyDescent="0.25">
      <c r="A2511" s="4" t="s">
        <v>30</v>
      </c>
      <c r="B2511" s="4">
        <v>1185732</v>
      </c>
      <c r="C2511" s="5">
        <v>44539</v>
      </c>
      <c r="D2511" s="37">
        <v>2021</v>
      </c>
      <c r="E2511" s="5" t="str">
        <f>TEXT(Sales[[#This Row],[Invoice Date]],"mmm")</f>
        <v>Dec</v>
      </c>
      <c r="F2511" s="4" t="s">
        <v>36</v>
      </c>
      <c r="G2511" s="4" t="s">
        <v>96</v>
      </c>
      <c r="H2511" s="4" t="s">
        <v>97</v>
      </c>
      <c r="I2511" s="6" t="s">
        <v>22</v>
      </c>
      <c r="J2511" s="7">
        <v>75.000000000000014</v>
      </c>
      <c r="K2511" s="8">
        <v>525</v>
      </c>
      <c r="L2511" s="9">
        <f t="shared" si="39"/>
        <v>39375.000000000007</v>
      </c>
      <c r="M2511" s="9">
        <v>137812.5</v>
      </c>
      <c r="N2511" s="10">
        <v>0.35</v>
      </c>
      <c r="O2511" s="4" t="s">
        <v>83</v>
      </c>
    </row>
    <row r="2512" spans="1:15" ht="14.25" customHeight="1" x14ac:dyDescent="0.25">
      <c r="A2512" s="4" t="s">
        <v>30</v>
      </c>
      <c r="B2512" s="4">
        <v>1185732</v>
      </c>
      <c r="C2512" s="5">
        <v>44539</v>
      </c>
      <c r="D2512" s="37">
        <v>2021</v>
      </c>
      <c r="E2512" s="5" t="str">
        <f>TEXT(Sales[[#This Row],[Invoice Date]],"mmm")</f>
        <v>Dec</v>
      </c>
      <c r="F2512" s="4" t="s">
        <v>36</v>
      </c>
      <c r="G2512" s="4" t="s">
        <v>96</v>
      </c>
      <c r="H2512" s="4" t="s">
        <v>97</v>
      </c>
      <c r="I2512" s="6" t="s">
        <v>23</v>
      </c>
      <c r="J2512" s="7">
        <v>80</v>
      </c>
      <c r="K2512" s="8">
        <v>625</v>
      </c>
      <c r="L2512" s="9">
        <f t="shared" si="39"/>
        <v>50000</v>
      </c>
      <c r="M2512" s="9">
        <v>250000</v>
      </c>
      <c r="N2512" s="10">
        <v>0.5</v>
      </c>
      <c r="O2512" s="4" t="s">
        <v>83</v>
      </c>
    </row>
    <row r="2513" spans="1:15" ht="14.25" customHeight="1" x14ac:dyDescent="0.25">
      <c r="A2513" s="4" t="s">
        <v>61</v>
      </c>
      <c r="B2513" s="4">
        <v>1185732</v>
      </c>
      <c r="C2513" s="5">
        <v>44218</v>
      </c>
      <c r="D2513" s="37">
        <v>2021</v>
      </c>
      <c r="E2513" s="5" t="str">
        <f>TEXT(Sales[[#This Row],[Invoice Date]],"mmm")</f>
        <v>Jan</v>
      </c>
      <c r="F2513" s="4" t="s">
        <v>36</v>
      </c>
      <c r="G2513" s="4" t="s">
        <v>96</v>
      </c>
      <c r="H2513" s="4" t="s">
        <v>97</v>
      </c>
      <c r="I2513" s="6" t="s">
        <v>17</v>
      </c>
      <c r="J2513" s="7">
        <v>40</v>
      </c>
      <c r="K2513" s="8">
        <v>500</v>
      </c>
      <c r="L2513" s="9">
        <f t="shared" si="39"/>
        <v>20000</v>
      </c>
      <c r="M2513" s="9">
        <v>80000</v>
      </c>
      <c r="N2513" s="10">
        <v>0.4</v>
      </c>
      <c r="O2513" s="4" t="s">
        <v>83</v>
      </c>
    </row>
    <row r="2514" spans="1:15" ht="14.25" customHeight="1" x14ac:dyDescent="0.25">
      <c r="A2514" s="4" t="s">
        <v>61</v>
      </c>
      <c r="B2514" s="4">
        <v>1185732</v>
      </c>
      <c r="C2514" s="5">
        <v>44218</v>
      </c>
      <c r="D2514" s="37">
        <v>2021</v>
      </c>
      <c r="E2514" s="5" t="str">
        <f>TEXT(Sales[[#This Row],[Invoice Date]],"mmm")</f>
        <v>Jan</v>
      </c>
      <c r="F2514" s="4" t="s">
        <v>36</v>
      </c>
      <c r="G2514" s="4" t="s">
        <v>96</v>
      </c>
      <c r="H2514" s="4" t="s">
        <v>97</v>
      </c>
      <c r="I2514" s="6" t="s">
        <v>19</v>
      </c>
      <c r="J2514" s="7">
        <v>40</v>
      </c>
      <c r="K2514" s="8">
        <v>300</v>
      </c>
      <c r="L2514" s="9">
        <f t="shared" si="39"/>
        <v>12000</v>
      </c>
      <c r="M2514" s="9">
        <v>42000</v>
      </c>
      <c r="N2514" s="10">
        <v>0.35</v>
      </c>
      <c r="O2514" s="4" t="s">
        <v>83</v>
      </c>
    </row>
    <row r="2515" spans="1:15" ht="14.25" customHeight="1" x14ac:dyDescent="0.25">
      <c r="A2515" s="4" t="s">
        <v>61</v>
      </c>
      <c r="B2515" s="4">
        <v>1185732</v>
      </c>
      <c r="C2515" s="5">
        <v>44218</v>
      </c>
      <c r="D2515" s="37">
        <v>2021</v>
      </c>
      <c r="E2515" s="5" t="str">
        <f>TEXT(Sales[[#This Row],[Invoice Date]],"mmm")</f>
        <v>Jan</v>
      </c>
      <c r="F2515" s="4" t="s">
        <v>36</v>
      </c>
      <c r="G2515" s="4" t="s">
        <v>96</v>
      </c>
      <c r="H2515" s="4" t="s">
        <v>97</v>
      </c>
      <c r="I2515" s="6" t="s">
        <v>20</v>
      </c>
      <c r="J2515" s="7">
        <v>30.000000000000004</v>
      </c>
      <c r="K2515" s="8">
        <v>300</v>
      </c>
      <c r="L2515" s="9">
        <f t="shared" si="39"/>
        <v>9000.0000000000018</v>
      </c>
      <c r="M2515" s="9">
        <v>36000.000000000007</v>
      </c>
      <c r="N2515" s="10">
        <v>0.4</v>
      </c>
      <c r="O2515" s="4" t="s">
        <v>83</v>
      </c>
    </row>
    <row r="2516" spans="1:15" ht="14.25" customHeight="1" x14ac:dyDescent="0.25">
      <c r="A2516" s="4" t="s">
        <v>61</v>
      </c>
      <c r="B2516" s="4">
        <v>1185732</v>
      </c>
      <c r="C2516" s="5">
        <v>44218</v>
      </c>
      <c r="D2516" s="37">
        <v>2021</v>
      </c>
      <c r="E2516" s="5" t="str">
        <f>TEXT(Sales[[#This Row],[Invoice Date]],"mmm")</f>
        <v>Jan</v>
      </c>
      <c r="F2516" s="4" t="s">
        <v>36</v>
      </c>
      <c r="G2516" s="4" t="s">
        <v>96</v>
      </c>
      <c r="H2516" s="4" t="s">
        <v>97</v>
      </c>
      <c r="I2516" s="6" t="s">
        <v>21</v>
      </c>
      <c r="J2516" s="7">
        <v>35</v>
      </c>
      <c r="K2516" s="8">
        <v>150</v>
      </c>
      <c r="L2516" s="9">
        <f t="shared" si="39"/>
        <v>5250</v>
      </c>
      <c r="M2516" s="9">
        <v>21000</v>
      </c>
      <c r="N2516" s="10">
        <v>0.4</v>
      </c>
      <c r="O2516" s="4" t="s">
        <v>83</v>
      </c>
    </row>
    <row r="2517" spans="1:15" ht="14.25" customHeight="1" x14ac:dyDescent="0.25">
      <c r="A2517" s="4" t="s">
        <v>61</v>
      </c>
      <c r="B2517" s="4">
        <v>1185732</v>
      </c>
      <c r="C2517" s="5">
        <v>44218</v>
      </c>
      <c r="D2517" s="37">
        <v>2021</v>
      </c>
      <c r="E2517" s="5" t="str">
        <f>TEXT(Sales[[#This Row],[Invoice Date]],"mmm")</f>
        <v>Jan</v>
      </c>
      <c r="F2517" s="4" t="s">
        <v>36</v>
      </c>
      <c r="G2517" s="4" t="s">
        <v>96</v>
      </c>
      <c r="H2517" s="4" t="s">
        <v>97</v>
      </c>
      <c r="I2517" s="6" t="s">
        <v>22</v>
      </c>
      <c r="J2517" s="7">
        <v>49.999999999999993</v>
      </c>
      <c r="K2517" s="8">
        <v>200</v>
      </c>
      <c r="L2517" s="9">
        <f t="shared" si="39"/>
        <v>9999.9999999999982</v>
      </c>
      <c r="M2517" s="9">
        <v>34999.999999999993</v>
      </c>
      <c r="N2517" s="10">
        <v>0.35</v>
      </c>
      <c r="O2517" s="4" t="s">
        <v>83</v>
      </c>
    </row>
    <row r="2518" spans="1:15" ht="14.25" customHeight="1" x14ac:dyDescent="0.25">
      <c r="A2518" s="4" t="s">
        <v>61</v>
      </c>
      <c r="B2518" s="4">
        <v>1185732</v>
      </c>
      <c r="C2518" s="5">
        <v>44218</v>
      </c>
      <c r="D2518" s="37">
        <v>2021</v>
      </c>
      <c r="E2518" s="5" t="str">
        <f>TEXT(Sales[[#This Row],[Invoice Date]],"mmm")</f>
        <v>Jan</v>
      </c>
      <c r="F2518" s="4" t="s">
        <v>36</v>
      </c>
      <c r="G2518" s="4" t="s">
        <v>96</v>
      </c>
      <c r="H2518" s="4" t="s">
        <v>97</v>
      </c>
      <c r="I2518" s="6" t="s">
        <v>23</v>
      </c>
      <c r="J2518" s="7">
        <v>40</v>
      </c>
      <c r="K2518" s="8">
        <v>300</v>
      </c>
      <c r="L2518" s="9">
        <f t="shared" si="39"/>
        <v>12000</v>
      </c>
      <c r="M2518" s="9">
        <v>48000</v>
      </c>
      <c r="N2518" s="10">
        <v>0.4</v>
      </c>
      <c r="O2518" s="4" t="s">
        <v>83</v>
      </c>
    </row>
    <row r="2519" spans="1:15" ht="14.25" customHeight="1" x14ac:dyDescent="0.25">
      <c r="A2519" s="4" t="s">
        <v>61</v>
      </c>
      <c r="B2519" s="4">
        <v>1185732</v>
      </c>
      <c r="C2519" s="5">
        <v>44249</v>
      </c>
      <c r="D2519" s="37">
        <v>2021</v>
      </c>
      <c r="E2519" s="5" t="str">
        <f>TEXT(Sales[[#This Row],[Invoice Date]],"mmm")</f>
        <v>Feb</v>
      </c>
      <c r="F2519" s="4" t="s">
        <v>36</v>
      </c>
      <c r="G2519" s="4" t="s">
        <v>96</v>
      </c>
      <c r="H2519" s="4" t="s">
        <v>97</v>
      </c>
      <c r="I2519" s="6" t="s">
        <v>17</v>
      </c>
      <c r="J2519" s="7">
        <v>40</v>
      </c>
      <c r="K2519" s="8">
        <v>550</v>
      </c>
      <c r="L2519" s="9">
        <f t="shared" si="39"/>
        <v>22000</v>
      </c>
      <c r="M2519" s="9">
        <v>88000</v>
      </c>
      <c r="N2519" s="10">
        <v>0.4</v>
      </c>
      <c r="O2519" s="4" t="s">
        <v>83</v>
      </c>
    </row>
    <row r="2520" spans="1:15" ht="14.25" customHeight="1" x14ac:dyDescent="0.25">
      <c r="A2520" s="4" t="s">
        <v>61</v>
      </c>
      <c r="B2520" s="4">
        <v>1185732</v>
      </c>
      <c r="C2520" s="5">
        <v>44249</v>
      </c>
      <c r="D2520" s="37">
        <v>2021</v>
      </c>
      <c r="E2520" s="5" t="str">
        <f>TEXT(Sales[[#This Row],[Invoice Date]],"mmm")</f>
        <v>Feb</v>
      </c>
      <c r="F2520" s="4" t="s">
        <v>36</v>
      </c>
      <c r="G2520" s="4" t="s">
        <v>96</v>
      </c>
      <c r="H2520" s="4" t="s">
        <v>97</v>
      </c>
      <c r="I2520" s="6" t="s">
        <v>19</v>
      </c>
      <c r="J2520" s="7">
        <v>40</v>
      </c>
      <c r="K2520" s="8">
        <v>200</v>
      </c>
      <c r="L2520" s="9">
        <f t="shared" si="39"/>
        <v>8000</v>
      </c>
      <c r="M2520" s="9">
        <v>28000</v>
      </c>
      <c r="N2520" s="10">
        <v>0.35</v>
      </c>
      <c r="O2520" s="4" t="s">
        <v>83</v>
      </c>
    </row>
    <row r="2521" spans="1:15" ht="14.25" customHeight="1" x14ac:dyDescent="0.25">
      <c r="A2521" s="4" t="s">
        <v>61</v>
      </c>
      <c r="B2521" s="4">
        <v>1185732</v>
      </c>
      <c r="C2521" s="5">
        <v>44249</v>
      </c>
      <c r="D2521" s="37">
        <v>2021</v>
      </c>
      <c r="E2521" s="5" t="str">
        <f>TEXT(Sales[[#This Row],[Invoice Date]],"mmm")</f>
        <v>Feb</v>
      </c>
      <c r="F2521" s="4" t="s">
        <v>36</v>
      </c>
      <c r="G2521" s="4" t="s">
        <v>96</v>
      </c>
      <c r="H2521" s="4" t="s">
        <v>97</v>
      </c>
      <c r="I2521" s="6" t="s">
        <v>20</v>
      </c>
      <c r="J2521" s="7">
        <v>30.000000000000004</v>
      </c>
      <c r="K2521" s="8">
        <v>250</v>
      </c>
      <c r="L2521" s="9">
        <f t="shared" si="39"/>
        <v>7500.0000000000009</v>
      </c>
      <c r="M2521" s="9">
        <v>30000.000000000007</v>
      </c>
      <c r="N2521" s="10">
        <v>0.4</v>
      </c>
      <c r="O2521" s="4" t="s">
        <v>83</v>
      </c>
    </row>
    <row r="2522" spans="1:15" ht="14.25" customHeight="1" x14ac:dyDescent="0.25">
      <c r="A2522" s="4" t="s">
        <v>61</v>
      </c>
      <c r="B2522" s="4">
        <v>1185732</v>
      </c>
      <c r="C2522" s="5">
        <v>44249</v>
      </c>
      <c r="D2522" s="37">
        <v>2021</v>
      </c>
      <c r="E2522" s="5" t="str">
        <f>TEXT(Sales[[#This Row],[Invoice Date]],"mmm")</f>
        <v>Feb</v>
      </c>
      <c r="F2522" s="4" t="s">
        <v>48</v>
      </c>
      <c r="G2522" s="4" t="s">
        <v>98</v>
      </c>
      <c r="H2522" s="4" t="s">
        <v>99</v>
      </c>
      <c r="I2522" s="6" t="s">
        <v>21</v>
      </c>
      <c r="J2522" s="7">
        <v>35</v>
      </c>
      <c r="K2522" s="8">
        <v>125</v>
      </c>
      <c r="L2522" s="9">
        <f t="shared" si="39"/>
        <v>4375</v>
      </c>
      <c r="M2522" s="9">
        <v>17500</v>
      </c>
      <c r="N2522" s="10">
        <v>0.4</v>
      </c>
      <c r="O2522" s="4" t="s">
        <v>83</v>
      </c>
    </row>
    <row r="2523" spans="1:15" ht="14.25" customHeight="1" x14ac:dyDescent="0.25">
      <c r="A2523" s="4" t="s">
        <v>61</v>
      </c>
      <c r="B2523" s="4">
        <v>1185732</v>
      </c>
      <c r="C2523" s="5">
        <v>44249</v>
      </c>
      <c r="D2523" s="37">
        <v>2021</v>
      </c>
      <c r="E2523" s="5" t="str">
        <f>TEXT(Sales[[#This Row],[Invoice Date]],"mmm")</f>
        <v>Feb</v>
      </c>
      <c r="F2523" s="4" t="s">
        <v>48</v>
      </c>
      <c r="G2523" s="4" t="s">
        <v>98</v>
      </c>
      <c r="H2523" s="4" t="s">
        <v>99</v>
      </c>
      <c r="I2523" s="6" t="s">
        <v>22</v>
      </c>
      <c r="J2523" s="7">
        <v>49.999999999999993</v>
      </c>
      <c r="K2523" s="8">
        <v>200</v>
      </c>
      <c r="L2523" s="9">
        <f t="shared" si="39"/>
        <v>9999.9999999999982</v>
      </c>
      <c r="M2523" s="9">
        <v>34999.999999999993</v>
      </c>
      <c r="N2523" s="10">
        <v>0.35</v>
      </c>
      <c r="O2523" s="4" t="s">
        <v>83</v>
      </c>
    </row>
    <row r="2524" spans="1:15" ht="14.25" customHeight="1" x14ac:dyDescent="0.25">
      <c r="A2524" s="4" t="s">
        <v>61</v>
      </c>
      <c r="B2524" s="4">
        <v>1185732</v>
      </c>
      <c r="C2524" s="5">
        <v>44249</v>
      </c>
      <c r="D2524" s="37">
        <v>2021</v>
      </c>
      <c r="E2524" s="5" t="str">
        <f>TEXT(Sales[[#This Row],[Invoice Date]],"mmm")</f>
        <v>Feb</v>
      </c>
      <c r="F2524" s="4" t="s">
        <v>48</v>
      </c>
      <c r="G2524" s="4" t="s">
        <v>98</v>
      </c>
      <c r="H2524" s="4" t="s">
        <v>99</v>
      </c>
      <c r="I2524" s="6" t="s">
        <v>23</v>
      </c>
      <c r="J2524" s="7">
        <v>40</v>
      </c>
      <c r="K2524" s="8">
        <v>300</v>
      </c>
      <c r="L2524" s="9">
        <f t="shared" si="39"/>
        <v>12000</v>
      </c>
      <c r="M2524" s="9">
        <v>48000</v>
      </c>
      <c r="N2524" s="10">
        <v>0.4</v>
      </c>
      <c r="O2524" s="4" t="s">
        <v>83</v>
      </c>
    </row>
    <row r="2525" spans="1:15" ht="14.25" customHeight="1" x14ac:dyDescent="0.25">
      <c r="A2525" s="4" t="s">
        <v>61</v>
      </c>
      <c r="B2525" s="4">
        <v>1185732</v>
      </c>
      <c r="C2525" s="5">
        <v>44276</v>
      </c>
      <c r="D2525" s="37">
        <v>2021</v>
      </c>
      <c r="E2525" s="5" t="str">
        <f>TEXT(Sales[[#This Row],[Invoice Date]],"mmm")</f>
        <v>Mar</v>
      </c>
      <c r="F2525" s="4" t="s">
        <v>48</v>
      </c>
      <c r="G2525" s="4" t="s">
        <v>98</v>
      </c>
      <c r="H2525" s="4" t="s">
        <v>99</v>
      </c>
      <c r="I2525" s="6" t="s">
        <v>17</v>
      </c>
      <c r="J2525" s="7">
        <v>45</v>
      </c>
      <c r="K2525" s="8">
        <v>520</v>
      </c>
      <c r="L2525" s="9">
        <f t="shared" si="39"/>
        <v>23400</v>
      </c>
      <c r="M2525" s="9">
        <v>93600</v>
      </c>
      <c r="N2525" s="10">
        <v>0.4</v>
      </c>
      <c r="O2525" s="4" t="s">
        <v>83</v>
      </c>
    </row>
    <row r="2526" spans="1:15" ht="14.25" customHeight="1" x14ac:dyDescent="0.25">
      <c r="A2526" s="4" t="s">
        <v>61</v>
      </c>
      <c r="B2526" s="4">
        <v>1185732</v>
      </c>
      <c r="C2526" s="5">
        <v>44276</v>
      </c>
      <c r="D2526" s="37">
        <v>2021</v>
      </c>
      <c r="E2526" s="5" t="str">
        <f>TEXT(Sales[[#This Row],[Invoice Date]],"mmm")</f>
        <v>Mar</v>
      </c>
      <c r="F2526" s="4" t="s">
        <v>48</v>
      </c>
      <c r="G2526" s="4" t="s">
        <v>98</v>
      </c>
      <c r="H2526" s="4" t="s">
        <v>99</v>
      </c>
      <c r="I2526" s="6" t="s">
        <v>19</v>
      </c>
      <c r="J2526" s="7">
        <v>45</v>
      </c>
      <c r="K2526" s="8">
        <v>225</v>
      </c>
      <c r="L2526" s="9">
        <f t="shared" si="39"/>
        <v>10125</v>
      </c>
      <c r="M2526" s="9">
        <v>35437.5</v>
      </c>
      <c r="N2526" s="10">
        <v>0.35</v>
      </c>
      <c r="O2526" s="4" t="s">
        <v>83</v>
      </c>
    </row>
    <row r="2527" spans="1:15" ht="14.25" customHeight="1" x14ac:dyDescent="0.25">
      <c r="A2527" s="4" t="s">
        <v>61</v>
      </c>
      <c r="B2527" s="4">
        <v>1185732</v>
      </c>
      <c r="C2527" s="5">
        <v>44276</v>
      </c>
      <c r="D2527" s="37">
        <v>2021</v>
      </c>
      <c r="E2527" s="5" t="str">
        <f>TEXT(Sales[[#This Row],[Invoice Date]],"mmm")</f>
        <v>Mar</v>
      </c>
      <c r="F2527" s="4" t="s">
        <v>48</v>
      </c>
      <c r="G2527" s="4" t="s">
        <v>98</v>
      </c>
      <c r="H2527" s="4" t="s">
        <v>99</v>
      </c>
      <c r="I2527" s="6" t="s">
        <v>20</v>
      </c>
      <c r="J2527" s="7">
        <v>35</v>
      </c>
      <c r="K2527" s="8">
        <v>250</v>
      </c>
      <c r="L2527" s="9">
        <f t="shared" si="39"/>
        <v>8750</v>
      </c>
      <c r="M2527" s="9">
        <v>35000</v>
      </c>
      <c r="N2527" s="10">
        <v>0.4</v>
      </c>
      <c r="O2527" s="4" t="s">
        <v>83</v>
      </c>
    </row>
    <row r="2528" spans="1:15" ht="14.25" customHeight="1" x14ac:dyDescent="0.25">
      <c r="A2528" s="4" t="s">
        <v>61</v>
      </c>
      <c r="B2528" s="4">
        <v>1185732</v>
      </c>
      <c r="C2528" s="5">
        <v>44276</v>
      </c>
      <c r="D2528" s="37">
        <v>2021</v>
      </c>
      <c r="E2528" s="5" t="str">
        <f>TEXT(Sales[[#This Row],[Invoice Date]],"mmm")</f>
        <v>Mar</v>
      </c>
      <c r="F2528" s="4" t="s">
        <v>48</v>
      </c>
      <c r="G2528" s="4" t="s">
        <v>98</v>
      </c>
      <c r="H2528" s="4" t="s">
        <v>99</v>
      </c>
      <c r="I2528" s="6" t="s">
        <v>21</v>
      </c>
      <c r="J2528" s="7">
        <v>40</v>
      </c>
      <c r="K2528" s="8">
        <v>100</v>
      </c>
      <c r="L2528" s="9">
        <f t="shared" si="39"/>
        <v>4000</v>
      </c>
      <c r="M2528" s="9">
        <v>16000</v>
      </c>
      <c r="N2528" s="10">
        <v>0.4</v>
      </c>
      <c r="O2528" s="4" t="s">
        <v>83</v>
      </c>
    </row>
    <row r="2529" spans="1:15" ht="14.25" customHeight="1" x14ac:dyDescent="0.25">
      <c r="A2529" s="4" t="s">
        <v>61</v>
      </c>
      <c r="B2529" s="4">
        <v>1185732</v>
      </c>
      <c r="C2529" s="5">
        <v>44276</v>
      </c>
      <c r="D2529" s="37">
        <v>2021</v>
      </c>
      <c r="E2529" s="5" t="str">
        <f>TEXT(Sales[[#This Row],[Invoice Date]],"mmm")</f>
        <v>Mar</v>
      </c>
      <c r="F2529" s="4" t="s">
        <v>48</v>
      </c>
      <c r="G2529" s="4" t="s">
        <v>98</v>
      </c>
      <c r="H2529" s="4" t="s">
        <v>99</v>
      </c>
      <c r="I2529" s="6" t="s">
        <v>22</v>
      </c>
      <c r="J2529" s="7">
        <v>54.999999999999993</v>
      </c>
      <c r="K2529" s="8">
        <v>150</v>
      </c>
      <c r="L2529" s="9">
        <f t="shared" si="39"/>
        <v>8249.9999999999982</v>
      </c>
      <c r="M2529" s="9">
        <v>28874.999999999993</v>
      </c>
      <c r="N2529" s="10">
        <v>0.35</v>
      </c>
      <c r="O2529" s="4" t="s">
        <v>83</v>
      </c>
    </row>
    <row r="2530" spans="1:15" ht="14.25" customHeight="1" x14ac:dyDescent="0.25">
      <c r="A2530" s="4" t="s">
        <v>61</v>
      </c>
      <c r="B2530" s="4">
        <v>1185732</v>
      </c>
      <c r="C2530" s="5">
        <v>44276</v>
      </c>
      <c r="D2530" s="37">
        <v>2021</v>
      </c>
      <c r="E2530" s="5" t="str">
        <f>TEXT(Sales[[#This Row],[Invoice Date]],"mmm")</f>
        <v>Mar</v>
      </c>
      <c r="F2530" s="4" t="s">
        <v>48</v>
      </c>
      <c r="G2530" s="4" t="s">
        <v>98</v>
      </c>
      <c r="H2530" s="4" t="s">
        <v>99</v>
      </c>
      <c r="I2530" s="6" t="s">
        <v>23</v>
      </c>
      <c r="J2530" s="7">
        <v>45</v>
      </c>
      <c r="K2530" s="8">
        <v>250</v>
      </c>
      <c r="L2530" s="9">
        <f t="shared" si="39"/>
        <v>11250</v>
      </c>
      <c r="M2530" s="9">
        <v>45000</v>
      </c>
      <c r="N2530" s="10">
        <v>0.4</v>
      </c>
      <c r="O2530" s="4" t="s">
        <v>83</v>
      </c>
    </row>
    <row r="2531" spans="1:15" ht="14.25" customHeight="1" x14ac:dyDescent="0.25">
      <c r="A2531" s="4" t="s">
        <v>61</v>
      </c>
      <c r="B2531" s="4">
        <v>1185732</v>
      </c>
      <c r="C2531" s="5">
        <v>44308</v>
      </c>
      <c r="D2531" s="37">
        <v>2021</v>
      </c>
      <c r="E2531" s="5" t="str">
        <f>TEXT(Sales[[#This Row],[Invoice Date]],"mmm")</f>
        <v>Apr</v>
      </c>
      <c r="F2531" s="4" t="s">
        <v>48</v>
      </c>
      <c r="G2531" s="4" t="s">
        <v>98</v>
      </c>
      <c r="H2531" s="4" t="s">
        <v>99</v>
      </c>
      <c r="I2531" s="6" t="s">
        <v>17</v>
      </c>
      <c r="J2531" s="7">
        <v>45</v>
      </c>
      <c r="K2531" s="8">
        <v>475</v>
      </c>
      <c r="L2531" s="9">
        <f t="shared" si="39"/>
        <v>21375</v>
      </c>
      <c r="M2531" s="9">
        <v>85500</v>
      </c>
      <c r="N2531" s="10">
        <v>0.4</v>
      </c>
      <c r="O2531" s="4" t="s">
        <v>83</v>
      </c>
    </row>
    <row r="2532" spans="1:15" ht="14.25" customHeight="1" x14ac:dyDescent="0.25">
      <c r="A2532" s="4" t="s">
        <v>61</v>
      </c>
      <c r="B2532" s="4">
        <v>1185732</v>
      </c>
      <c r="C2532" s="5">
        <v>44308</v>
      </c>
      <c r="D2532" s="37">
        <v>2021</v>
      </c>
      <c r="E2532" s="5" t="str">
        <f>TEXT(Sales[[#This Row],[Invoice Date]],"mmm")</f>
        <v>Apr</v>
      </c>
      <c r="F2532" s="4" t="s">
        <v>48</v>
      </c>
      <c r="G2532" s="4" t="s">
        <v>98</v>
      </c>
      <c r="H2532" s="4" t="s">
        <v>99</v>
      </c>
      <c r="I2532" s="6" t="s">
        <v>19</v>
      </c>
      <c r="J2532" s="7">
        <v>45</v>
      </c>
      <c r="K2532" s="8">
        <v>175</v>
      </c>
      <c r="L2532" s="9">
        <f t="shared" si="39"/>
        <v>7875</v>
      </c>
      <c r="M2532" s="9">
        <v>27562.5</v>
      </c>
      <c r="N2532" s="10">
        <v>0.35</v>
      </c>
      <c r="O2532" s="4" t="s">
        <v>83</v>
      </c>
    </row>
    <row r="2533" spans="1:15" ht="14.25" customHeight="1" x14ac:dyDescent="0.25">
      <c r="A2533" s="4" t="s">
        <v>61</v>
      </c>
      <c r="B2533" s="4">
        <v>1185732</v>
      </c>
      <c r="C2533" s="5">
        <v>44308</v>
      </c>
      <c r="D2533" s="37">
        <v>2021</v>
      </c>
      <c r="E2533" s="5" t="str">
        <f>TEXT(Sales[[#This Row],[Invoice Date]],"mmm")</f>
        <v>Apr</v>
      </c>
      <c r="F2533" s="4" t="s">
        <v>48</v>
      </c>
      <c r="G2533" s="4" t="s">
        <v>98</v>
      </c>
      <c r="H2533" s="4" t="s">
        <v>99</v>
      </c>
      <c r="I2533" s="6" t="s">
        <v>20</v>
      </c>
      <c r="J2533" s="7">
        <v>40</v>
      </c>
      <c r="K2533" s="8">
        <v>175</v>
      </c>
      <c r="L2533" s="9">
        <f t="shared" si="39"/>
        <v>7000</v>
      </c>
      <c r="M2533" s="9">
        <v>28000</v>
      </c>
      <c r="N2533" s="10">
        <v>0.4</v>
      </c>
      <c r="O2533" s="4" t="s">
        <v>83</v>
      </c>
    </row>
    <row r="2534" spans="1:15" ht="14.25" customHeight="1" x14ac:dyDescent="0.25">
      <c r="A2534" s="4" t="s">
        <v>61</v>
      </c>
      <c r="B2534" s="4">
        <v>1185732</v>
      </c>
      <c r="C2534" s="5">
        <v>44308</v>
      </c>
      <c r="D2534" s="37">
        <v>2021</v>
      </c>
      <c r="E2534" s="5" t="str">
        <f>TEXT(Sales[[#This Row],[Invoice Date]],"mmm")</f>
        <v>Apr</v>
      </c>
      <c r="F2534" s="4" t="s">
        <v>48</v>
      </c>
      <c r="G2534" s="4" t="s">
        <v>98</v>
      </c>
      <c r="H2534" s="4" t="s">
        <v>99</v>
      </c>
      <c r="I2534" s="6" t="s">
        <v>21</v>
      </c>
      <c r="J2534" s="7">
        <v>45</v>
      </c>
      <c r="K2534" s="8">
        <v>100</v>
      </c>
      <c r="L2534" s="9">
        <f t="shared" si="39"/>
        <v>4500</v>
      </c>
      <c r="M2534" s="9">
        <v>18000</v>
      </c>
      <c r="N2534" s="10">
        <v>0.4</v>
      </c>
      <c r="O2534" s="4" t="s">
        <v>83</v>
      </c>
    </row>
    <row r="2535" spans="1:15" ht="14.25" customHeight="1" x14ac:dyDescent="0.25">
      <c r="A2535" s="4" t="s">
        <v>61</v>
      </c>
      <c r="B2535" s="4">
        <v>1185732</v>
      </c>
      <c r="C2535" s="5">
        <v>44308</v>
      </c>
      <c r="D2535" s="37">
        <v>2021</v>
      </c>
      <c r="E2535" s="5" t="str">
        <f>TEXT(Sales[[#This Row],[Invoice Date]],"mmm")</f>
        <v>Apr</v>
      </c>
      <c r="F2535" s="4" t="s">
        <v>48</v>
      </c>
      <c r="G2535" s="4" t="s">
        <v>98</v>
      </c>
      <c r="H2535" s="4" t="s">
        <v>99</v>
      </c>
      <c r="I2535" s="6" t="s">
        <v>22</v>
      </c>
      <c r="J2535" s="7">
        <v>50</v>
      </c>
      <c r="K2535" s="8">
        <v>125</v>
      </c>
      <c r="L2535" s="9">
        <f t="shared" si="39"/>
        <v>6250</v>
      </c>
      <c r="M2535" s="9">
        <v>21875</v>
      </c>
      <c r="N2535" s="10">
        <v>0.35</v>
      </c>
      <c r="O2535" s="4" t="s">
        <v>83</v>
      </c>
    </row>
    <row r="2536" spans="1:15" ht="14.25" customHeight="1" x14ac:dyDescent="0.25">
      <c r="A2536" s="4" t="s">
        <v>61</v>
      </c>
      <c r="B2536" s="4">
        <v>1185732</v>
      </c>
      <c r="C2536" s="5">
        <v>44308</v>
      </c>
      <c r="D2536" s="37">
        <v>2021</v>
      </c>
      <c r="E2536" s="5" t="str">
        <f>TEXT(Sales[[#This Row],[Invoice Date]],"mmm")</f>
        <v>Apr</v>
      </c>
      <c r="F2536" s="4" t="s">
        <v>48</v>
      </c>
      <c r="G2536" s="4" t="s">
        <v>98</v>
      </c>
      <c r="H2536" s="4" t="s">
        <v>99</v>
      </c>
      <c r="I2536" s="6" t="s">
        <v>23</v>
      </c>
      <c r="J2536" s="7">
        <v>40</v>
      </c>
      <c r="K2536" s="8">
        <v>250</v>
      </c>
      <c r="L2536" s="9">
        <f t="shared" si="39"/>
        <v>10000</v>
      </c>
      <c r="M2536" s="9">
        <v>40000</v>
      </c>
      <c r="N2536" s="10">
        <v>0.4</v>
      </c>
      <c r="O2536" s="4" t="s">
        <v>83</v>
      </c>
    </row>
    <row r="2537" spans="1:15" ht="14.25" customHeight="1" x14ac:dyDescent="0.25">
      <c r="A2537" s="4" t="s">
        <v>61</v>
      </c>
      <c r="B2537" s="4">
        <v>1185732</v>
      </c>
      <c r="C2537" s="5">
        <v>44339</v>
      </c>
      <c r="D2537" s="37">
        <v>2021</v>
      </c>
      <c r="E2537" s="5" t="str">
        <f>TEXT(Sales[[#This Row],[Invoice Date]],"mmm")</f>
        <v>May</v>
      </c>
      <c r="F2537" s="4" t="s">
        <v>48</v>
      </c>
      <c r="G2537" s="4" t="s">
        <v>98</v>
      </c>
      <c r="H2537" s="4" t="s">
        <v>99</v>
      </c>
      <c r="I2537" s="6" t="s">
        <v>17</v>
      </c>
      <c r="J2537" s="7">
        <v>50</v>
      </c>
      <c r="K2537" s="8">
        <v>520</v>
      </c>
      <c r="L2537" s="9">
        <f t="shared" si="39"/>
        <v>26000</v>
      </c>
      <c r="M2537" s="9">
        <v>104000</v>
      </c>
      <c r="N2537" s="10">
        <v>0.4</v>
      </c>
      <c r="O2537" s="4" t="s">
        <v>83</v>
      </c>
    </row>
    <row r="2538" spans="1:15" ht="14.25" customHeight="1" x14ac:dyDescent="0.25">
      <c r="A2538" s="4" t="s">
        <v>61</v>
      </c>
      <c r="B2538" s="4">
        <v>1185732</v>
      </c>
      <c r="C2538" s="5">
        <v>44339</v>
      </c>
      <c r="D2538" s="37">
        <v>2021</v>
      </c>
      <c r="E2538" s="5" t="str">
        <f>TEXT(Sales[[#This Row],[Invoice Date]],"mmm")</f>
        <v>May</v>
      </c>
      <c r="F2538" s="4" t="s">
        <v>48</v>
      </c>
      <c r="G2538" s="4" t="s">
        <v>98</v>
      </c>
      <c r="H2538" s="4" t="s">
        <v>99</v>
      </c>
      <c r="I2538" s="6" t="s">
        <v>19</v>
      </c>
      <c r="J2538" s="7">
        <v>45.000000000000007</v>
      </c>
      <c r="K2538" s="8">
        <v>225</v>
      </c>
      <c r="L2538" s="9">
        <f t="shared" si="39"/>
        <v>10125.000000000002</v>
      </c>
      <c r="M2538" s="9">
        <v>35437.5</v>
      </c>
      <c r="N2538" s="10">
        <v>0.35</v>
      </c>
      <c r="O2538" s="4" t="s">
        <v>83</v>
      </c>
    </row>
    <row r="2539" spans="1:15" ht="14.25" customHeight="1" x14ac:dyDescent="0.25">
      <c r="A2539" s="4" t="s">
        <v>61</v>
      </c>
      <c r="B2539" s="4">
        <v>1185732</v>
      </c>
      <c r="C2539" s="5">
        <v>44339</v>
      </c>
      <c r="D2539" s="37">
        <v>2021</v>
      </c>
      <c r="E2539" s="5" t="str">
        <f>TEXT(Sales[[#This Row],[Invoice Date]],"mmm")</f>
        <v>May</v>
      </c>
      <c r="F2539" s="4" t="s">
        <v>48</v>
      </c>
      <c r="G2539" s="4" t="s">
        <v>98</v>
      </c>
      <c r="H2539" s="4" t="s">
        <v>99</v>
      </c>
      <c r="I2539" s="6" t="s">
        <v>20</v>
      </c>
      <c r="J2539" s="7">
        <v>40</v>
      </c>
      <c r="K2539" s="8">
        <v>200</v>
      </c>
      <c r="L2539" s="9">
        <f t="shared" si="39"/>
        <v>8000</v>
      </c>
      <c r="M2539" s="9">
        <v>32000</v>
      </c>
      <c r="N2539" s="10">
        <v>0.4</v>
      </c>
      <c r="O2539" s="4" t="s">
        <v>83</v>
      </c>
    </row>
    <row r="2540" spans="1:15" ht="14.25" customHeight="1" x14ac:dyDescent="0.25">
      <c r="A2540" s="4" t="s">
        <v>61</v>
      </c>
      <c r="B2540" s="4">
        <v>1185732</v>
      </c>
      <c r="C2540" s="5">
        <v>44339</v>
      </c>
      <c r="D2540" s="37">
        <v>2021</v>
      </c>
      <c r="E2540" s="5" t="str">
        <f>TEXT(Sales[[#This Row],[Invoice Date]],"mmm")</f>
        <v>May</v>
      </c>
      <c r="F2540" s="4" t="s">
        <v>48</v>
      </c>
      <c r="G2540" s="4" t="s">
        <v>98</v>
      </c>
      <c r="H2540" s="4" t="s">
        <v>99</v>
      </c>
      <c r="I2540" s="6" t="s">
        <v>21</v>
      </c>
      <c r="J2540" s="7">
        <v>40</v>
      </c>
      <c r="K2540" s="8">
        <v>125</v>
      </c>
      <c r="L2540" s="9">
        <f t="shared" si="39"/>
        <v>5000</v>
      </c>
      <c r="M2540" s="9">
        <v>20000</v>
      </c>
      <c r="N2540" s="10">
        <v>0.4</v>
      </c>
      <c r="O2540" s="4" t="s">
        <v>83</v>
      </c>
    </row>
    <row r="2541" spans="1:15" ht="14.25" customHeight="1" x14ac:dyDescent="0.25">
      <c r="A2541" s="4" t="s">
        <v>61</v>
      </c>
      <c r="B2541" s="4">
        <v>1185732</v>
      </c>
      <c r="C2541" s="5">
        <v>44339</v>
      </c>
      <c r="D2541" s="37">
        <v>2021</v>
      </c>
      <c r="E2541" s="5" t="str">
        <f>TEXT(Sales[[#This Row],[Invoice Date]],"mmm")</f>
        <v>May</v>
      </c>
      <c r="F2541" s="4" t="s">
        <v>48</v>
      </c>
      <c r="G2541" s="4" t="s">
        <v>98</v>
      </c>
      <c r="H2541" s="4" t="s">
        <v>99</v>
      </c>
      <c r="I2541" s="6" t="s">
        <v>22</v>
      </c>
      <c r="J2541" s="7">
        <v>50</v>
      </c>
      <c r="K2541" s="8">
        <v>150</v>
      </c>
      <c r="L2541" s="9">
        <f t="shared" si="39"/>
        <v>7500</v>
      </c>
      <c r="M2541" s="9">
        <v>26250</v>
      </c>
      <c r="N2541" s="10">
        <v>0.35</v>
      </c>
      <c r="O2541" s="4" t="s">
        <v>83</v>
      </c>
    </row>
    <row r="2542" spans="1:15" ht="14.25" customHeight="1" x14ac:dyDescent="0.25">
      <c r="A2542" s="4" t="s">
        <v>61</v>
      </c>
      <c r="B2542" s="4">
        <v>1185732</v>
      </c>
      <c r="C2542" s="5">
        <v>44339</v>
      </c>
      <c r="D2542" s="37">
        <v>2021</v>
      </c>
      <c r="E2542" s="5" t="str">
        <f>TEXT(Sales[[#This Row],[Invoice Date]],"mmm")</f>
        <v>May</v>
      </c>
      <c r="F2542" s="4" t="s">
        <v>48</v>
      </c>
      <c r="G2542" s="4" t="s">
        <v>98</v>
      </c>
      <c r="H2542" s="4" t="s">
        <v>99</v>
      </c>
      <c r="I2542" s="6" t="s">
        <v>23</v>
      </c>
      <c r="J2542" s="7">
        <v>55.000000000000007</v>
      </c>
      <c r="K2542" s="8">
        <v>275</v>
      </c>
      <c r="L2542" s="9">
        <f t="shared" si="39"/>
        <v>15125.000000000002</v>
      </c>
      <c r="M2542" s="9">
        <v>60500.000000000015</v>
      </c>
      <c r="N2542" s="10">
        <v>0.4</v>
      </c>
      <c r="O2542" s="4" t="s">
        <v>83</v>
      </c>
    </row>
    <row r="2543" spans="1:15" ht="14.25" customHeight="1" x14ac:dyDescent="0.25">
      <c r="A2543" s="4" t="s">
        <v>61</v>
      </c>
      <c r="B2543" s="4">
        <v>1185732</v>
      </c>
      <c r="C2543" s="5">
        <v>44369</v>
      </c>
      <c r="D2543" s="37">
        <v>2021</v>
      </c>
      <c r="E2543" s="5" t="str">
        <f>TEXT(Sales[[#This Row],[Invoice Date]],"mmm")</f>
        <v>Jun</v>
      </c>
      <c r="F2543" s="4" t="s">
        <v>48</v>
      </c>
      <c r="G2543" s="4" t="s">
        <v>98</v>
      </c>
      <c r="H2543" s="4" t="s">
        <v>99</v>
      </c>
      <c r="I2543" s="6" t="s">
        <v>17</v>
      </c>
      <c r="J2543" s="7">
        <v>40</v>
      </c>
      <c r="K2543" s="8">
        <v>525</v>
      </c>
      <c r="L2543" s="9">
        <f t="shared" si="39"/>
        <v>21000</v>
      </c>
      <c r="M2543" s="9">
        <v>84000</v>
      </c>
      <c r="N2543" s="10">
        <v>0.4</v>
      </c>
      <c r="O2543" s="4" t="s">
        <v>83</v>
      </c>
    </row>
    <row r="2544" spans="1:15" ht="14.25" customHeight="1" x14ac:dyDescent="0.25">
      <c r="A2544" s="4" t="s">
        <v>61</v>
      </c>
      <c r="B2544" s="4">
        <v>1185732</v>
      </c>
      <c r="C2544" s="5">
        <v>44369</v>
      </c>
      <c r="D2544" s="37">
        <v>2021</v>
      </c>
      <c r="E2544" s="5" t="str">
        <f>TEXT(Sales[[#This Row],[Invoice Date]],"mmm")</f>
        <v>Jun</v>
      </c>
      <c r="F2544" s="4" t="s">
        <v>48</v>
      </c>
      <c r="G2544" s="4" t="s">
        <v>98</v>
      </c>
      <c r="H2544" s="4" t="s">
        <v>99</v>
      </c>
      <c r="I2544" s="6" t="s">
        <v>19</v>
      </c>
      <c r="J2544" s="7">
        <v>35.000000000000007</v>
      </c>
      <c r="K2544" s="8">
        <v>275</v>
      </c>
      <c r="L2544" s="9">
        <f t="shared" si="39"/>
        <v>9625.0000000000018</v>
      </c>
      <c r="M2544" s="9">
        <v>33687.5</v>
      </c>
      <c r="N2544" s="10">
        <v>0.35</v>
      </c>
      <c r="O2544" s="4" t="s">
        <v>83</v>
      </c>
    </row>
    <row r="2545" spans="1:15" ht="14.25" customHeight="1" x14ac:dyDescent="0.25">
      <c r="A2545" s="4" t="s">
        <v>61</v>
      </c>
      <c r="B2545" s="4">
        <v>1185732</v>
      </c>
      <c r="C2545" s="5">
        <v>44369</v>
      </c>
      <c r="D2545" s="37">
        <v>2021</v>
      </c>
      <c r="E2545" s="5" t="str">
        <f>TEXT(Sales[[#This Row],[Invoice Date]],"mmm")</f>
        <v>Jun</v>
      </c>
      <c r="F2545" s="4" t="s">
        <v>48</v>
      </c>
      <c r="G2545" s="4" t="s">
        <v>98</v>
      </c>
      <c r="H2545" s="4" t="s">
        <v>99</v>
      </c>
      <c r="I2545" s="6" t="s">
        <v>20</v>
      </c>
      <c r="J2545" s="7">
        <v>30.000000000000004</v>
      </c>
      <c r="K2545" s="8">
        <v>225</v>
      </c>
      <c r="L2545" s="9">
        <f t="shared" si="39"/>
        <v>6750.0000000000009</v>
      </c>
      <c r="M2545" s="9">
        <v>27000.000000000007</v>
      </c>
      <c r="N2545" s="10">
        <v>0.4</v>
      </c>
      <c r="O2545" s="4" t="s">
        <v>83</v>
      </c>
    </row>
    <row r="2546" spans="1:15" ht="14.25" customHeight="1" x14ac:dyDescent="0.25">
      <c r="A2546" s="4" t="s">
        <v>61</v>
      </c>
      <c r="B2546" s="4">
        <v>1185732</v>
      </c>
      <c r="C2546" s="5">
        <v>44369</v>
      </c>
      <c r="D2546" s="37">
        <v>2021</v>
      </c>
      <c r="E2546" s="5" t="str">
        <f>TEXT(Sales[[#This Row],[Invoice Date]],"mmm")</f>
        <v>Jun</v>
      </c>
      <c r="F2546" s="4" t="s">
        <v>48</v>
      </c>
      <c r="G2546" s="4" t="s">
        <v>98</v>
      </c>
      <c r="H2546" s="4" t="s">
        <v>99</v>
      </c>
      <c r="I2546" s="6" t="s">
        <v>21</v>
      </c>
      <c r="J2546" s="7">
        <v>30.000000000000004</v>
      </c>
      <c r="K2546" s="8">
        <v>200</v>
      </c>
      <c r="L2546" s="9">
        <f t="shared" si="39"/>
        <v>6000.0000000000009</v>
      </c>
      <c r="M2546" s="9">
        <v>24000.000000000004</v>
      </c>
      <c r="N2546" s="10">
        <v>0.4</v>
      </c>
      <c r="O2546" s="4" t="s">
        <v>83</v>
      </c>
    </row>
    <row r="2547" spans="1:15" ht="14.25" customHeight="1" x14ac:dyDescent="0.25">
      <c r="A2547" s="4" t="s">
        <v>61</v>
      </c>
      <c r="B2547" s="4">
        <v>1185732</v>
      </c>
      <c r="C2547" s="5">
        <v>44369</v>
      </c>
      <c r="D2547" s="37">
        <v>2021</v>
      </c>
      <c r="E2547" s="5" t="str">
        <f>TEXT(Sales[[#This Row],[Invoice Date]],"mmm")</f>
        <v>Jun</v>
      </c>
      <c r="F2547" s="4" t="s">
        <v>48</v>
      </c>
      <c r="G2547" s="4" t="s">
        <v>98</v>
      </c>
      <c r="H2547" s="4" t="s">
        <v>99</v>
      </c>
      <c r="I2547" s="6" t="s">
        <v>22</v>
      </c>
      <c r="J2547" s="7">
        <v>50</v>
      </c>
      <c r="K2547" s="8">
        <v>200</v>
      </c>
      <c r="L2547" s="9">
        <f t="shared" si="39"/>
        <v>10000</v>
      </c>
      <c r="M2547" s="9">
        <v>35000</v>
      </c>
      <c r="N2547" s="10">
        <v>0.35</v>
      </c>
      <c r="O2547" s="4" t="s">
        <v>83</v>
      </c>
    </row>
    <row r="2548" spans="1:15" ht="14.25" customHeight="1" x14ac:dyDescent="0.25">
      <c r="A2548" s="4" t="s">
        <v>61</v>
      </c>
      <c r="B2548" s="4">
        <v>1185732</v>
      </c>
      <c r="C2548" s="5">
        <v>44369</v>
      </c>
      <c r="D2548" s="37">
        <v>2021</v>
      </c>
      <c r="E2548" s="5" t="str">
        <f>TEXT(Sales[[#This Row],[Invoice Date]],"mmm")</f>
        <v>Jun</v>
      </c>
      <c r="F2548" s="4" t="s">
        <v>48</v>
      </c>
      <c r="G2548" s="4" t="s">
        <v>98</v>
      </c>
      <c r="H2548" s="4" t="s">
        <v>99</v>
      </c>
      <c r="I2548" s="6" t="s">
        <v>23</v>
      </c>
      <c r="J2548" s="7">
        <v>55.000000000000007</v>
      </c>
      <c r="K2548" s="8">
        <v>375</v>
      </c>
      <c r="L2548" s="9">
        <f t="shared" si="39"/>
        <v>20625.000000000004</v>
      </c>
      <c r="M2548" s="9">
        <v>82500.000000000015</v>
      </c>
      <c r="N2548" s="10">
        <v>0.4</v>
      </c>
      <c r="O2548" s="4" t="s">
        <v>83</v>
      </c>
    </row>
    <row r="2549" spans="1:15" ht="14.25" customHeight="1" x14ac:dyDescent="0.25">
      <c r="A2549" s="4" t="s">
        <v>61</v>
      </c>
      <c r="B2549" s="4">
        <v>1185732</v>
      </c>
      <c r="C2549" s="5">
        <v>44398</v>
      </c>
      <c r="D2549" s="37">
        <v>2021</v>
      </c>
      <c r="E2549" s="5" t="str">
        <f>TEXT(Sales[[#This Row],[Invoice Date]],"mmm")</f>
        <v>Jul</v>
      </c>
      <c r="F2549" s="4" t="s">
        <v>48</v>
      </c>
      <c r="G2549" s="4" t="s">
        <v>98</v>
      </c>
      <c r="H2549" s="4" t="s">
        <v>99</v>
      </c>
      <c r="I2549" s="6" t="s">
        <v>17</v>
      </c>
      <c r="J2549" s="7">
        <v>50</v>
      </c>
      <c r="K2549" s="8">
        <v>600</v>
      </c>
      <c r="L2549" s="9">
        <f t="shared" si="39"/>
        <v>30000</v>
      </c>
      <c r="M2549" s="9">
        <v>120000</v>
      </c>
      <c r="N2549" s="10">
        <v>0.4</v>
      </c>
      <c r="O2549" s="4" t="s">
        <v>83</v>
      </c>
    </row>
    <row r="2550" spans="1:15" ht="14.25" customHeight="1" x14ac:dyDescent="0.25">
      <c r="A2550" s="4" t="s">
        <v>61</v>
      </c>
      <c r="B2550" s="4">
        <v>1185732</v>
      </c>
      <c r="C2550" s="5">
        <v>44398</v>
      </c>
      <c r="D2550" s="37">
        <v>2021</v>
      </c>
      <c r="E2550" s="5" t="str">
        <f>TEXT(Sales[[#This Row],[Invoice Date]],"mmm")</f>
        <v>Jul</v>
      </c>
      <c r="F2550" s="4" t="s">
        <v>48</v>
      </c>
      <c r="G2550" s="4" t="s">
        <v>98</v>
      </c>
      <c r="H2550" s="4" t="s">
        <v>99</v>
      </c>
      <c r="I2550" s="6" t="s">
        <v>19</v>
      </c>
      <c r="J2550" s="7">
        <v>45.000000000000007</v>
      </c>
      <c r="K2550" s="8">
        <v>350</v>
      </c>
      <c r="L2550" s="9">
        <f t="shared" si="39"/>
        <v>15750.000000000002</v>
      </c>
      <c r="M2550" s="9">
        <v>55125.000000000007</v>
      </c>
      <c r="N2550" s="10">
        <v>0.35</v>
      </c>
      <c r="O2550" s="4" t="s">
        <v>83</v>
      </c>
    </row>
    <row r="2551" spans="1:15" ht="14.25" customHeight="1" x14ac:dyDescent="0.25">
      <c r="A2551" s="4" t="s">
        <v>61</v>
      </c>
      <c r="B2551" s="4">
        <v>1185732</v>
      </c>
      <c r="C2551" s="5">
        <v>44398</v>
      </c>
      <c r="D2551" s="37">
        <v>2021</v>
      </c>
      <c r="E2551" s="5" t="str">
        <f>TEXT(Sales[[#This Row],[Invoice Date]],"mmm")</f>
        <v>Jul</v>
      </c>
      <c r="F2551" s="4" t="s">
        <v>48</v>
      </c>
      <c r="G2551" s="4" t="s">
        <v>98</v>
      </c>
      <c r="H2551" s="4" t="s">
        <v>99</v>
      </c>
      <c r="I2551" s="6" t="s">
        <v>20</v>
      </c>
      <c r="J2551" s="7">
        <v>40</v>
      </c>
      <c r="K2551" s="8">
        <v>275</v>
      </c>
      <c r="L2551" s="9">
        <f t="shared" si="39"/>
        <v>11000</v>
      </c>
      <c r="M2551" s="9">
        <v>44000</v>
      </c>
      <c r="N2551" s="10">
        <v>0.4</v>
      </c>
      <c r="O2551" s="4" t="s">
        <v>83</v>
      </c>
    </row>
    <row r="2552" spans="1:15" ht="14.25" customHeight="1" x14ac:dyDescent="0.25">
      <c r="A2552" s="4" t="s">
        <v>61</v>
      </c>
      <c r="B2552" s="4">
        <v>1185732</v>
      </c>
      <c r="C2552" s="5">
        <v>44398</v>
      </c>
      <c r="D2552" s="37">
        <v>2021</v>
      </c>
      <c r="E2552" s="5" t="str">
        <f>TEXT(Sales[[#This Row],[Invoice Date]],"mmm")</f>
        <v>Jul</v>
      </c>
      <c r="F2552" s="4" t="s">
        <v>48</v>
      </c>
      <c r="G2552" s="4" t="s">
        <v>98</v>
      </c>
      <c r="H2552" s="4" t="s">
        <v>99</v>
      </c>
      <c r="I2552" s="6" t="s">
        <v>21</v>
      </c>
      <c r="J2552" s="7">
        <v>40</v>
      </c>
      <c r="K2552" s="8">
        <v>225</v>
      </c>
      <c r="L2552" s="9">
        <f t="shared" si="39"/>
        <v>9000</v>
      </c>
      <c r="M2552" s="9">
        <v>36000</v>
      </c>
      <c r="N2552" s="10">
        <v>0.4</v>
      </c>
      <c r="O2552" s="4" t="s">
        <v>83</v>
      </c>
    </row>
    <row r="2553" spans="1:15" ht="14.25" customHeight="1" x14ac:dyDescent="0.25">
      <c r="A2553" s="4" t="s">
        <v>61</v>
      </c>
      <c r="B2553" s="4">
        <v>1185732</v>
      </c>
      <c r="C2553" s="5">
        <v>44398</v>
      </c>
      <c r="D2553" s="37">
        <v>2021</v>
      </c>
      <c r="E2553" s="5" t="str">
        <f>TEXT(Sales[[#This Row],[Invoice Date]],"mmm")</f>
        <v>Jul</v>
      </c>
      <c r="F2553" s="4" t="s">
        <v>48</v>
      </c>
      <c r="G2553" s="4" t="s">
        <v>98</v>
      </c>
      <c r="H2553" s="4" t="s">
        <v>99</v>
      </c>
      <c r="I2553" s="6" t="s">
        <v>22</v>
      </c>
      <c r="J2553" s="7">
        <v>50</v>
      </c>
      <c r="K2553" s="8">
        <v>250</v>
      </c>
      <c r="L2553" s="9">
        <f t="shared" si="39"/>
        <v>12500</v>
      </c>
      <c r="M2553" s="9">
        <v>43750</v>
      </c>
      <c r="N2553" s="10">
        <v>0.35</v>
      </c>
      <c r="O2553" s="4" t="s">
        <v>83</v>
      </c>
    </row>
    <row r="2554" spans="1:15" ht="14.25" customHeight="1" x14ac:dyDescent="0.25">
      <c r="A2554" s="4" t="s">
        <v>61</v>
      </c>
      <c r="B2554" s="4">
        <v>1185732</v>
      </c>
      <c r="C2554" s="5">
        <v>44398</v>
      </c>
      <c r="D2554" s="37">
        <v>2021</v>
      </c>
      <c r="E2554" s="5" t="str">
        <f>TEXT(Sales[[#This Row],[Invoice Date]],"mmm")</f>
        <v>Jul</v>
      </c>
      <c r="F2554" s="4" t="s">
        <v>48</v>
      </c>
      <c r="G2554" s="4" t="s">
        <v>98</v>
      </c>
      <c r="H2554" s="4" t="s">
        <v>99</v>
      </c>
      <c r="I2554" s="6" t="s">
        <v>23</v>
      </c>
      <c r="J2554" s="7">
        <v>55.000000000000007</v>
      </c>
      <c r="K2554" s="8">
        <v>425</v>
      </c>
      <c r="L2554" s="9">
        <f t="shared" si="39"/>
        <v>23375.000000000004</v>
      </c>
      <c r="M2554" s="9">
        <v>93500.000000000015</v>
      </c>
      <c r="N2554" s="10">
        <v>0.4</v>
      </c>
      <c r="O2554" s="4" t="s">
        <v>83</v>
      </c>
    </row>
    <row r="2555" spans="1:15" ht="14.25" customHeight="1" x14ac:dyDescent="0.25">
      <c r="A2555" s="4" t="s">
        <v>61</v>
      </c>
      <c r="B2555" s="4">
        <v>1185732</v>
      </c>
      <c r="C2555" s="5">
        <v>44430</v>
      </c>
      <c r="D2555" s="37">
        <v>2021</v>
      </c>
      <c r="E2555" s="5" t="str">
        <f>TEXT(Sales[[#This Row],[Invoice Date]],"mmm")</f>
        <v>Aug</v>
      </c>
      <c r="F2555" s="4" t="s">
        <v>48</v>
      </c>
      <c r="G2555" s="4" t="s">
        <v>98</v>
      </c>
      <c r="H2555" s="4" t="s">
        <v>99</v>
      </c>
      <c r="I2555" s="6" t="s">
        <v>17</v>
      </c>
      <c r="J2555" s="7">
        <v>50</v>
      </c>
      <c r="K2555" s="8">
        <v>575</v>
      </c>
      <c r="L2555" s="9">
        <f t="shared" si="39"/>
        <v>28750</v>
      </c>
      <c r="M2555" s="9">
        <v>115000</v>
      </c>
      <c r="N2555" s="10">
        <v>0.4</v>
      </c>
      <c r="O2555" s="4" t="s">
        <v>83</v>
      </c>
    </row>
    <row r="2556" spans="1:15" ht="14.25" customHeight="1" x14ac:dyDescent="0.25">
      <c r="A2556" s="4" t="s">
        <v>61</v>
      </c>
      <c r="B2556" s="4">
        <v>1185732</v>
      </c>
      <c r="C2556" s="5">
        <v>44430</v>
      </c>
      <c r="D2556" s="37">
        <v>2021</v>
      </c>
      <c r="E2556" s="5" t="str">
        <f>TEXT(Sales[[#This Row],[Invoice Date]],"mmm")</f>
        <v>Aug</v>
      </c>
      <c r="F2556" s="4" t="s">
        <v>48</v>
      </c>
      <c r="G2556" s="4" t="s">
        <v>98</v>
      </c>
      <c r="H2556" s="4" t="s">
        <v>99</v>
      </c>
      <c r="I2556" s="6" t="s">
        <v>19</v>
      </c>
      <c r="J2556" s="7">
        <v>45.000000000000007</v>
      </c>
      <c r="K2556" s="8">
        <v>350</v>
      </c>
      <c r="L2556" s="9">
        <f t="shared" si="39"/>
        <v>15750.000000000002</v>
      </c>
      <c r="M2556" s="9">
        <v>55125.000000000007</v>
      </c>
      <c r="N2556" s="10">
        <v>0.35</v>
      </c>
      <c r="O2556" s="4" t="s">
        <v>83</v>
      </c>
    </row>
    <row r="2557" spans="1:15" ht="14.25" customHeight="1" x14ac:dyDescent="0.25">
      <c r="A2557" s="4" t="s">
        <v>61</v>
      </c>
      <c r="B2557" s="4">
        <v>1185732</v>
      </c>
      <c r="C2557" s="5">
        <v>44430</v>
      </c>
      <c r="D2557" s="37">
        <v>2021</v>
      </c>
      <c r="E2557" s="5" t="str">
        <f>TEXT(Sales[[#This Row],[Invoice Date]],"mmm")</f>
        <v>Aug</v>
      </c>
      <c r="F2557" s="4" t="s">
        <v>48</v>
      </c>
      <c r="G2557" s="4" t="s">
        <v>98</v>
      </c>
      <c r="H2557" s="4" t="s">
        <v>99</v>
      </c>
      <c r="I2557" s="6" t="s">
        <v>20</v>
      </c>
      <c r="J2557" s="7">
        <v>40</v>
      </c>
      <c r="K2557" s="8">
        <v>275</v>
      </c>
      <c r="L2557" s="9">
        <f t="shared" si="39"/>
        <v>11000</v>
      </c>
      <c r="M2557" s="9">
        <v>44000</v>
      </c>
      <c r="N2557" s="10">
        <v>0.4</v>
      </c>
      <c r="O2557" s="4" t="s">
        <v>83</v>
      </c>
    </row>
    <row r="2558" spans="1:15" ht="14.25" customHeight="1" x14ac:dyDescent="0.25">
      <c r="A2558" s="4" t="s">
        <v>61</v>
      </c>
      <c r="B2558" s="4">
        <v>1185732</v>
      </c>
      <c r="C2558" s="5">
        <v>44430</v>
      </c>
      <c r="D2558" s="37">
        <v>2021</v>
      </c>
      <c r="E2558" s="5" t="str">
        <f>TEXT(Sales[[#This Row],[Invoice Date]],"mmm")</f>
        <v>Aug</v>
      </c>
      <c r="F2558" s="4" t="s">
        <v>48</v>
      </c>
      <c r="G2558" s="4" t="s">
        <v>98</v>
      </c>
      <c r="H2558" s="4" t="s">
        <v>99</v>
      </c>
      <c r="I2558" s="6" t="s">
        <v>21</v>
      </c>
      <c r="J2558" s="7">
        <v>40</v>
      </c>
      <c r="K2558" s="8">
        <v>250</v>
      </c>
      <c r="L2558" s="9">
        <f t="shared" si="39"/>
        <v>10000</v>
      </c>
      <c r="M2558" s="9">
        <v>40000</v>
      </c>
      <c r="N2558" s="10">
        <v>0.4</v>
      </c>
      <c r="O2558" s="4" t="s">
        <v>83</v>
      </c>
    </row>
    <row r="2559" spans="1:15" ht="14.25" customHeight="1" x14ac:dyDescent="0.25">
      <c r="A2559" s="4" t="s">
        <v>61</v>
      </c>
      <c r="B2559" s="4">
        <v>1185732</v>
      </c>
      <c r="C2559" s="5">
        <v>44430</v>
      </c>
      <c r="D2559" s="37">
        <v>2021</v>
      </c>
      <c r="E2559" s="5" t="str">
        <f>TEXT(Sales[[#This Row],[Invoice Date]],"mmm")</f>
        <v>Aug</v>
      </c>
      <c r="F2559" s="4" t="s">
        <v>48</v>
      </c>
      <c r="G2559" s="4" t="s">
        <v>98</v>
      </c>
      <c r="H2559" s="4" t="s">
        <v>99</v>
      </c>
      <c r="I2559" s="6" t="s">
        <v>22</v>
      </c>
      <c r="J2559" s="7">
        <v>50</v>
      </c>
      <c r="K2559" s="8">
        <v>225</v>
      </c>
      <c r="L2559" s="9">
        <f t="shared" si="39"/>
        <v>11250</v>
      </c>
      <c r="M2559" s="9">
        <v>39375</v>
      </c>
      <c r="N2559" s="10">
        <v>0.35</v>
      </c>
      <c r="O2559" s="4" t="s">
        <v>83</v>
      </c>
    </row>
    <row r="2560" spans="1:15" ht="14.25" customHeight="1" x14ac:dyDescent="0.25">
      <c r="A2560" s="4" t="s">
        <v>61</v>
      </c>
      <c r="B2560" s="4">
        <v>1185732</v>
      </c>
      <c r="C2560" s="5">
        <v>44430</v>
      </c>
      <c r="D2560" s="37">
        <v>2021</v>
      </c>
      <c r="E2560" s="5" t="str">
        <f>TEXT(Sales[[#This Row],[Invoice Date]],"mmm")</f>
        <v>Aug</v>
      </c>
      <c r="F2560" s="4" t="s">
        <v>48</v>
      </c>
      <c r="G2560" s="4" t="s">
        <v>98</v>
      </c>
      <c r="H2560" s="4" t="s">
        <v>99</v>
      </c>
      <c r="I2560" s="6" t="s">
        <v>23</v>
      </c>
      <c r="J2560" s="7">
        <v>55.000000000000007</v>
      </c>
      <c r="K2560" s="8">
        <v>400</v>
      </c>
      <c r="L2560" s="9">
        <f t="shared" si="39"/>
        <v>22000.000000000004</v>
      </c>
      <c r="M2560" s="9">
        <v>88000.000000000015</v>
      </c>
      <c r="N2560" s="10">
        <v>0.4</v>
      </c>
      <c r="O2560" s="4" t="s">
        <v>83</v>
      </c>
    </row>
    <row r="2561" spans="1:15" ht="14.25" customHeight="1" x14ac:dyDescent="0.25">
      <c r="A2561" s="4" t="s">
        <v>61</v>
      </c>
      <c r="B2561" s="4">
        <v>1185732</v>
      </c>
      <c r="C2561" s="5">
        <v>44462</v>
      </c>
      <c r="D2561" s="37">
        <v>2021</v>
      </c>
      <c r="E2561" s="5" t="str">
        <f>TEXT(Sales[[#This Row],[Invoice Date]],"mmm")</f>
        <v>Sep</v>
      </c>
      <c r="F2561" s="4" t="s">
        <v>48</v>
      </c>
      <c r="G2561" s="4" t="s">
        <v>98</v>
      </c>
      <c r="H2561" s="4" t="s">
        <v>99</v>
      </c>
      <c r="I2561" s="6" t="s">
        <v>17</v>
      </c>
      <c r="J2561" s="7">
        <v>50</v>
      </c>
      <c r="K2561" s="8">
        <v>525</v>
      </c>
      <c r="L2561" s="9">
        <f t="shared" si="39"/>
        <v>26250</v>
      </c>
      <c r="M2561" s="9">
        <v>105000</v>
      </c>
      <c r="N2561" s="10">
        <v>0.4</v>
      </c>
      <c r="O2561" s="4" t="s">
        <v>83</v>
      </c>
    </row>
    <row r="2562" spans="1:15" ht="14.25" customHeight="1" x14ac:dyDescent="0.25">
      <c r="A2562" s="4" t="s">
        <v>61</v>
      </c>
      <c r="B2562" s="4">
        <v>1185732</v>
      </c>
      <c r="C2562" s="5">
        <v>44462</v>
      </c>
      <c r="D2562" s="37">
        <v>2021</v>
      </c>
      <c r="E2562" s="5" t="str">
        <f>TEXT(Sales[[#This Row],[Invoice Date]],"mmm")</f>
        <v>Sep</v>
      </c>
      <c r="F2562" s="4" t="s">
        <v>48</v>
      </c>
      <c r="G2562" s="4" t="s">
        <v>98</v>
      </c>
      <c r="H2562" s="4" t="s">
        <v>99</v>
      </c>
      <c r="I2562" s="6" t="s">
        <v>19</v>
      </c>
      <c r="J2562" s="7">
        <v>45.000000000000007</v>
      </c>
      <c r="K2562" s="8">
        <v>325</v>
      </c>
      <c r="L2562" s="9">
        <f t="shared" si="39"/>
        <v>14625.000000000002</v>
      </c>
      <c r="M2562" s="9">
        <v>51187.500000000007</v>
      </c>
      <c r="N2562" s="10">
        <v>0.35</v>
      </c>
      <c r="O2562" s="4" t="s">
        <v>83</v>
      </c>
    </row>
    <row r="2563" spans="1:15" ht="14.25" customHeight="1" x14ac:dyDescent="0.25">
      <c r="A2563" s="4" t="s">
        <v>61</v>
      </c>
      <c r="B2563" s="4">
        <v>1185732</v>
      </c>
      <c r="C2563" s="5">
        <v>44462</v>
      </c>
      <c r="D2563" s="37">
        <v>2021</v>
      </c>
      <c r="E2563" s="5" t="str">
        <f>TEXT(Sales[[#This Row],[Invoice Date]],"mmm")</f>
        <v>Sep</v>
      </c>
      <c r="F2563" s="4" t="s">
        <v>48</v>
      </c>
      <c r="G2563" s="4" t="s">
        <v>98</v>
      </c>
      <c r="H2563" s="4" t="s">
        <v>99</v>
      </c>
      <c r="I2563" s="6" t="s">
        <v>20</v>
      </c>
      <c r="J2563" s="7">
        <v>35</v>
      </c>
      <c r="K2563" s="8">
        <v>225</v>
      </c>
      <c r="L2563" s="9">
        <f t="shared" ref="L2563:L2626" si="40">J2563*K2563</f>
        <v>7875</v>
      </c>
      <c r="M2563" s="9">
        <v>31500</v>
      </c>
      <c r="N2563" s="10">
        <v>0.4</v>
      </c>
      <c r="O2563" s="4" t="s">
        <v>83</v>
      </c>
    </row>
    <row r="2564" spans="1:15" ht="14.25" customHeight="1" x14ac:dyDescent="0.25">
      <c r="A2564" s="4" t="s">
        <v>61</v>
      </c>
      <c r="B2564" s="4">
        <v>1185732</v>
      </c>
      <c r="C2564" s="5">
        <v>44462</v>
      </c>
      <c r="D2564" s="37">
        <v>2021</v>
      </c>
      <c r="E2564" s="5" t="str">
        <f>TEXT(Sales[[#This Row],[Invoice Date]],"mmm")</f>
        <v>Sep</v>
      </c>
      <c r="F2564" s="4" t="s">
        <v>48</v>
      </c>
      <c r="G2564" s="4" t="s">
        <v>98</v>
      </c>
      <c r="H2564" s="4" t="s">
        <v>99</v>
      </c>
      <c r="I2564" s="6" t="s">
        <v>21</v>
      </c>
      <c r="J2564" s="7">
        <v>35</v>
      </c>
      <c r="K2564" s="8">
        <v>200</v>
      </c>
      <c r="L2564" s="9">
        <f t="shared" si="40"/>
        <v>7000</v>
      </c>
      <c r="M2564" s="9">
        <v>28000</v>
      </c>
      <c r="N2564" s="10">
        <v>0.4</v>
      </c>
      <c r="O2564" s="4" t="s">
        <v>83</v>
      </c>
    </row>
    <row r="2565" spans="1:15" ht="14.25" customHeight="1" x14ac:dyDescent="0.25">
      <c r="A2565" s="4" t="s">
        <v>61</v>
      </c>
      <c r="B2565" s="4">
        <v>1185732</v>
      </c>
      <c r="C2565" s="5">
        <v>44462</v>
      </c>
      <c r="D2565" s="37">
        <v>2021</v>
      </c>
      <c r="E2565" s="5" t="str">
        <f>TEXT(Sales[[#This Row],[Invoice Date]],"mmm")</f>
        <v>Sep</v>
      </c>
      <c r="F2565" s="4" t="s">
        <v>48</v>
      </c>
      <c r="G2565" s="4" t="s">
        <v>98</v>
      </c>
      <c r="H2565" s="4" t="s">
        <v>99</v>
      </c>
      <c r="I2565" s="6" t="s">
        <v>22</v>
      </c>
      <c r="J2565" s="7">
        <v>45</v>
      </c>
      <c r="K2565" s="8">
        <v>200</v>
      </c>
      <c r="L2565" s="9">
        <f t="shared" si="40"/>
        <v>9000</v>
      </c>
      <c r="M2565" s="9">
        <v>31499.999999999996</v>
      </c>
      <c r="N2565" s="10">
        <v>0.35</v>
      </c>
      <c r="O2565" s="4" t="s">
        <v>83</v>
      </c>
    </row>
    <row r="2566" spans="1:15" ht="14.25" customHeight="1" x14ac:dyDescent="0.25">
      <c r="A2566" s="4" t="s">
        <v>61</v>
      </c>
      <c r="B2566" s="4">
        <v>1185732</v>
      </c>
      <c r="C2566" s="5">
        <v>44462</v>
      </c>
      <c r="D2566" s="37">
        <v>2021</v>
      </c>
      <c r="E2566" s="5" t="str">
        <f>TEXT(Sales[[#This Row],[Invoice Date]],"mmm")</f>
        <v>Sep</v>
      </c>
      <c r="F2566" s="4" t="s">
        <v>48</v>
      </c>
      <c r="G2566" s="4" t="s">
        <v>98</v>
      </c>
      <c r="H2566" s="4" t="s">
        <v>99</v>
      </c>
      <c r="I2566" s="6" t="s">
        <v>23</v>
      </c>
      <c r="J2566" s="7">
        <v>50</v>
      </c>
      <c r="K2566" s="8">
        <v>275</v>
      </c>
      <c r="L2566" s="9">
        <f t="shared" si="40"/>
        <v>13750</v>
      </c>
      <c r="M2566" s="9">
        <v>55000</v>
      </c>
      <c r="N2566" s="10">
        <v>0.4</v>
      </c>
      <c r="O2566" s="4" t="s">
        <v>83</v>
      </c>
    </row>
    <row r="2567" spans="1:15" ht="14.25" customHeight="1" x14ac:dyDescent="0.25">
      <c r="A2567" s="4" t="s">
        <v>61</v>
      </c>
      <c r="B2567" s="4">
        <v>1185732</v>
      </c>
      <c r="C2567" s="5">
        <v>44491</v>
      </c>
      <c r="D2567" s="37">
        <v>2021</v>
      </c>
      <c r="E2567" s="5" t="str">
        <f>TEXT(Sales[[#This Row],[Invoice Date]],"mmm")</f>
        <v>Oct</v>
      </c>
      <c r="F2567" s="4" t="s">
        <v>48</v>
      </c>
      <c r="G2567" s="4" t="s">
        <v>98</v>
      </c>
      <c r="H2567" s="4" t="s">
        <v>99</v>
      </c>
      <c r="I2567" s="6" t="s">
        <v>17</v>
      </c>
      <c r="J2567" s="7">
        <v>54.999999999999993</v>
      </c>
      <c r="K2567" s="8">
        <v>450</v>
      </c>
      <c r="L2567" s="9">
        <f t="shared" si="40"/>
        <v>24749.999999999996</v>
      </c>
      <c r="M2567" s="9">
        <v>99000</v>
      </c>
      <c r="N2567" s="10">
        <v>0.4</v>
      </c>
      <c r="O2567" s="4" t="s">
        <v>83</v>
      </c>
    </row>
    <row r="2568" spans="1:15" ht="14.25" customHeight="1" x14ac:dyDescent="0.25">
      <c r="A2568" s="4" t="s">
        <v>61</v>
      </c>
      <c r="B2568" s="4">
        <v>1185732</v>
      </c>
      <c r="C2568" s="5">
        <v>44491</v>
      </c>
      <c r="D2568" s="37">
        <v>2021</v>
      </c>
      <c r="E2568" s="5" t="str">
        <f>TEXT(Sales[[#This Row],[Invoice Date]],"mmm")</f>
        <v>Oct</v>
      </c>
      <c r="F2568" s="4" t="s">
        <v>48</v>
      </c>
      <c r="G2568" s="4" t="s">
        <v>98</v>
      </c>
      <c r="H2568" s="4" t="s">
        <v>99</v>
      </c>
      <c r="I2568" s="6" t="s">
        <v>19</v>
      </c>
      <c r="J2568" s="7">
        <v>45</v>
      </c>
      <c r="K2568" s="8">
        <v>275</v>
      </c>
      <c r="L2568" s="9">
        <f t="shared" si="40"/>
        <v>12375</v>
      </c>
      <c r="M2568" s="9">
        <v>43312.5</v>
      </c>
      <c r="N2568" s="10">
        <v>0.35</v>
      </c>
      <c r="O2568" s="4" t="s">
        <v>83</v>
      </c>
    </row>
    <row r="2569" spans="1:15" ht="14.25" customHeight="1" x14ac:dyDescent="0.25">
      <c r="A2569" s="4" t="s">
        <v>61</v>
      </c>
      <c r="B2569" s="4">
        <v>1185732</v>
      </c>
      <c r="C2569" s="5">
        <v>44491</v>
      </c>
      <c r="D2569" s="37">
        <v>2021</v>
      </c>
      <c r="E2569" s="5" t="str">
        <f>TEXT(Sales[[#This Row],[Invoice Date]],"mmm")</f>
        <v>Oct</v>
      </c>
      <c r="F2569" s="4" t="s">
        <v>48</v>
      </c>
      <c r="G2569" s="4" t="s">
        <v>98</v>
      </c>
      <c r="H2569" s="4" t="s">
        <v>99</v>
      </c>
      <c r="I2569" s="6" t="s">
        <v>20</v>
      </c>
      <c r="J2569" s="7">
        <v>45</v>
      </c>
      <c r="K2569" s="8">
        <v>175</v>
      </c>
      <c r="L2569" s="9">
        <f t="shared" si="40"/>
        <v>7875</v>
      </c>
      <c r="M2569" s="9">
        <v>31500</v>
      </c>
      <c r="N2569" s="10">
        <v>0.4</v>
      </c>
      <c r="O2569" s="4" t="s">
        <v>83</v>
      </c>
    </row>
    <row r="2570" spans="1:15" ht="14.25" customHeight="1" x14ac:dyDescent="0.25">
      <c r="A2570" s="4" t="s">
        <v>61</v>
      </c>
      <c r="B2570" s="4">
        <v>1185732</v>
      </c>
      <c r="C2570" s="5">
        <v>44491</v>
      </c>
      <c r="D2570" s="37">
        <v>2021</v>
      </c>
      <c r="E2570" s="5" t="str">
        <f>TEXT(Sales[[#This Row],[Invoice Date]],"mmm")</f>
        <v>Oct</v>
      </c>
      <c r="F2570" s="4" t="s">
        <v>48</v>
      </c>
      <c r="G2570" s="4" t="s">
        <v>98</v>
      </c>
      <c r="H2570" s="4" t="s">
        <v>99</v>
      </c>
      <c r="I2570" s="6" t="s">
        <v>21</v>
      </c>
      <c r="J2570" s="7">
        <v>45</v>
      </c>
      <c r="K2570" s="8">
        <v>150</v>
      </c>
      <c r="L2570" s="9">
        <f t="shared" si="40"/>
        <v>6750</v>
      </c>
      <c r="M2570" s="9">
        <v>27000</v>
      </c>
      <c r="N2570" s="10">
        <v>0.4</v>
      </c>
      <c r="O2570" s="4" t="s">
        <v>83</v>
      </c>
    </row>
    <row r="2571" spans="1:15" ht="14.25" customHeight="1" x14ac:dyDescent="0.25">
      <c r="A2571" s="4" t="s">
        <v>61</v>
      </c>
      <c r="B2571" s="4">
        <v>1185732</v>
      </c>
      <c r="C2571" s="5">
        <v>44491</v>
      </c>
      <c r="D2571" s="37">
        <v>2021</v>
      </c>
      <c r="E2571" s="5" t="str">
        <f>TEXT(Sales[[#This Row],[Invoice Date]],"mmm")</f>
        <v>Oct</v>
      </c>
      <c r="F2571" s="4" t="s">
        <v>48</v>
      </c>
      <c r="G2571" s="4" t="s">
        <v>98</v>
      </c>
      <c r="H2571" s="4" t="s">
        <v>99</v>
      </c>
      <c r="I2571" s="6" t="s">
        <v>22</v>
      </c>
      <c r="J2571" s="7">
        <v>54.999999999999993</v>
      </c>
      <c r="K2571" s="8">
        <v>150</v>
      </c>
      <c r="L2571" s="9">
        <f t="shared" si="40"/>
        <v>8249.9999999999982</v>
      </c>
      <c r="M2571" s="9">
        <v>28874.999999999993</v>
      </c>
      <c r="N2571" s="10">
        <v>0.35</v>
      </c>
      <c r="O2571" s="4" t="s">
        <v>83</v>
      </c>
    </row>
    <row r="2572" spans="1:15" ht="14.25" customHeight="1" x14ac:dyDescent="0.25">
      <c r="A2572" s="4" t="s">
        <v>61</v>
      </c>
      <c r="B2572" s="4">
        <v>1185732</v>
      </c>
      <c r="C2572" s="5">
        <v>44491</v>
      </c>
      <c r="D2572" s="37">
        <v>2021</v>
      </c>
      <c r="E2572" s="5" t="str">
        <f>TEXT(Sales[[#This Row],[Invoice Date]],"mmm")</f>
        <v>Oct</v>
      </c>
      <c r="F2572" s="4" t="s">
        <v>48</v>
      </c>
      <c r="G2572" s="4" t="s">
        <v>98</v>
      </c>
      <c r="H2572" s="4" t="s">
        <v>99</v>
      </c>
      <c r="I2572" s="6" t="s">
        <v>23</v>
      </c>
      <c r="J2572" s="7">
        <v>54.999999999999993</v>
      </c>
      <c r="K2572" s="8">
        <v>275</v>
      </c>
      <c r="L2572" s="9">
        <f t="shared" si="40"/>
        <v>15124.999999999998</v>
      </c>
      <c r="M2572" s="9">
        <v>60499.999999999993</v>
      </c>
      <c r="N2572" s="10">
        <v>0.4</v>
      </c>
      <c r="O2572" s="4" t="s">
        <v>83</v>
      </c>
    </row>
    <row r="2573" spans="1:15" ht="14.25" customHeight="1" x14ac:dyDescent="0.25">
      <c r="A2573" s="4" t="s">
        <v>61</v>
      </c>
      <c r="B2573" s="4">
        <v>1185732</v>
      </c>
      <c r="C2573" s="5">
        <v>44522</v>
      </c>
      <c r="D2573" s="37">
        <v>2021</v>
      </c>
      <c r="E2573" s="5" t="str">
        <f>TEXT(Sales[[#This Row],[Invoice Date]],"mmm")</f>
        <v>Nov</v>
      </c>
      <c r="F2573" s="4" t="s">
        <v>48</v>
      </c>
      <c r="G2573" s="4" t="s">
        <v>98</v>
      </c>
      <c r="H2573" s="4" t="s">
        <v>99</v>
      </c>
      <c r="I2573" s="6" t="s">
        <v>17</v>
      </c>
      <c r="J2573" s="7">
        <v>50</v>
      </c>
      <c r="K2573" s="8">
        <v>425</v>
      </c>
      <c r="L2573" s="9">
        <f t="shared" si="40"/>
        <v>21250</v>
      </c>
      <c r="M2573" s="9">
        <v>85000</v>
      </c>
      <c r="N2573" s="10">
        <v>0.4</v>
      </c>
      <c r="O2573" s="4" t="s">
        <v>83</v>
      </c>
    </row>
    <row r="2574" spans="1:15" ht="14.25" customHeight="1" x14ac:dyDescent="0.25">
      <c r="A2574" s="4" t="s">
        <v>61</v>
      </c>
      <c r="B2574" s="4">
        <v>1185732</v>
      </c>
      <c r="C2574" s="5">
        <v>44522</v>
      </c>
      <c r="D2574" s="37">
        <v>2021</v>
      </c>
      <c r="E2574" s="5" t="str">
        <f>TEXT(Sales[[#This Row],[Invoice Date]],"mmm")</f>
        <v>Nov</v>
      </c>
      <c r="F2574" s="4" t="s">
        <v>48</v>
      </c>
      <c r="G2574" s="4" t="s">
        <v>98</v>
      </c>
      <c r="H2574" s="4" t="s">
        <v>99</v>
      </c>
      <c r="I2574" s="6" t="s">
        <v>19</v>
      </c>
      <c r="J2574" s="7">
        <v>40</v>
      </c>
      <c r="K2574" s="8">
        <v>275</v>
      </c>
      <c r="L2574" s="9">
        <f t="shared" si="40"/>
        <v>11000</v>
      </c>
      <c r="M2574" s="9">
        <v>38500</v>
      </c>
      <c r="N2574" s="10">
        <v>0.35</v>
      </c>
      <c r="O2574" s="4" t="s">
        <v>83</v>
      </c>
    </row>
    <row r="2575" spans="1:15" ht="14.25" customHeight="1" x14ac:dyDescent="0.25">
      <c r="A2575" s="4" t="s">
        <v>61</v>
      </c>
      <c r="B2575" s="4">
        <v>1185732</v>
      </c>
      <c r="C2575" s="5">
        <v>44522</v>
      </c>
      <c r="D2575" s="37">
        <v>2021</v>
      </c>
      <c r="E2575" s="5" t="str">
        <f>TEXT(Sales[[#This Row],[Invoice Date]],"mmm")</f>
        <v>Nov</v>
      </c>
      <c r="F2575" s="4" t="s">
        <v>48</v>
      </c>
      <c r="G2575" s="4" t="s">
        <v>98</v>
      </c>
      <c r="H2575" s="4" t="s">
        <v>99</v>
      </c>
      <c r="I2575" s="6" t="s">
        <v>20</v>
      </c>
      <c r="J2575" s="7">
        <v>45</v>
      </c>
      <c r="K2575" s="8">
        <v>220</v>
      </c>
      <c r="L2575" s="9">
        <f t="shared" si="40"/>
        <v>9900</v>
      </c>
      <c r="M2575" s="9">
        <v>39600</v>
      </c>
      <c r="N2575" s="10">
        <v>0.4</v>
      </c>
      <c r="O2575" s="4" t="s">
        <v>83</v>
      </c>
    </row>
    <row r="2576" spans="1:15" ht="14.25" customHeight="1" x14ac:dyDescent="0.25">
      <c r="A2576" s="4" t="s">
        <v>14</v>
      </c>
      <c r="B2576" s="4">
        <v>1185732</v>
      </c>
      <c r="C2576" s="5">
        <v>44522</v>
      </c>
      <c r="D2576" s="37">
        <v>2021</v>
      </c>
      <c r="E2576" s="5" t="str">
        <f>TEXT(Sales[[#This Row],[Invoice Date]],"mmm")</f>
        <v>Nov</v>
      </c>
      <c r="F2576" s="4" t="s">
        <v>48</v>
      </c>
      <c r="G2576" s="4" t="s">
        <v>98</v>
      </c>
      <c r="H2576" s="4" t="s">
        <v>99</v>
      </c>
      <c r="I2576" s="6" t="s">
        <v>21</v>
      </c>
      <c r="J2576" s="7">
        <v>55.000000000000007</v>
      </c>
      <c r="K2576" s="8">
        <v>200</v>
      </c>
      <c r="L2576" s="9">
        <f t="shared" si="40"/>
        <v>11000.000000000002</v>
      </c>
      <c r="M2576" s="9">
        <v>44000.000000000007</v>
      </c>
      <c r="N2576" s="10">
        <v>0.4</v>
      </c>
      <c r="O2576" s="4" t="s">
        <v>83</v>
      </c>
    </row>
    <row r="2577" spans="1:15" ht="14.25" customHeight="1" x14ac:dyDescent="0.25">
      <c r="A2577" s="4" t="s">
        <v>14</v>
      </c>
      <c r="B2577" s="4">
        <v>1185732</v>
      </c>
      <c r="C2577" s="5">
        <v>44522</v>
      </c>
      <c r="D2577" s="37">
        <v>2021</v>
      </c>
      <c r="E2577" s="5" t="str">
        <f>TEXT(Sales[[#This Row],[Invoice Date]],"mmm")</f>
        <v>Nov</v>
      </c>
      <c r="F2577" s="4" t="s">
        <v>48</v>
      </c>
      <c r="G2577" s="4" t="s">
        <v>98</v>
      </c>
      <c r="H2577" s="4" t="s">
        <v>99</v>
      </c>
      <c r="I2577" s="6" t="s">
        <v>22</v>
      </c>
      <c r="J2577" s="7">
        <v>65</v>
      </c>
      <c r="K2577" s="8">
        <v>175</v>
      </c>
      <c r="L2577" s="9">
        <f t="shared" si="40"/>
        <v>11375</v>
      </c>
      <c r="M2577" s="9">
        <v>39812.5</v>
      </c>
      <c r="N2577" s="10">
        <v>0.35</v>
      </c>
      <c r="O2577" s="4" t="s">
        <v>83</v>
      </c>
    </row>
    <row r="2578" spans="1:15" ht="14.25" customHeight="1" x14ac:dyDescent="0.25">
      <c r="A2578" s="4" t="s">
        <v>14</v>
      </c>
      <c r="B2578" s="4">
        <v>1185732</v>
      </c>
      <c r="C2578" s="5">
        <v>44522</v>
      </c>
      <c r="D2578" s="37">
        <v>2021</v>
      </c>
      <c r="E2578" s="5" t="str">
        <f>TEXT(Sales[[#This Row],[Invoice Date]],"mmm")</f>
        <v>Nov</v>
      </c>
      <c r="F2578" s="4" t="s">
        <v>48</v>
      </c>
      <c r="G2578" s="4" t="s">
        <v>98</v>
      </c>
      <c r="H2578" s="4" t="s">
        <v>99</v>
      </c>
      <c r="I2578" s="6" t="s">
        <v>23</v>
      </c>
      <c r="J2578" s="7">
        <v>70</v>
      </c>
      <c r="K2578" s="8">
        <v>275</v>
      </c>
      <c r="L2578" s="9">
        <f t="shared" si="40"/>
        <v>19250</v>
      </c>
      <c r="M2578" s="9">
        <v>77000</v>
      </c>
      <c r="N2578" s="10">
        <v>0.4</v>
      </c>
      <c r="O2578" s="4" t="s">
        <v>83</v>
      </c>
    </row>
    <row r="2579" spans="1:15" ht="14.25" customHeight="1" x14ac:dyDescent="0.25">
      <c r="A2579" s="4" t="s">
        <v>14</v>
      </c>
      <c r="B2579" s="4">
        <v>1185732</v>
      </c>
      <c r="C2579" s="5">
        <v>44551</v>
      </c>
      <c r="D2579" s="37">
        <v>2021</v>
      </c>
      <c r="E2579" s="5" t="str">
        <f>TEXT(Sales[[#This Row],[Invoice Date]],"mmm")</f>
        <v>Dec</v>
      </c>
      <c r="F2579" s="4" t="s">
        <v>48</v>
      </c>
      <c r="G2579" s="4" t="s">
        <v>98</v>
      </c>
      <c r="H2579" s="4" t="s">
        <v>99</v>
      </c>
      <c r="I2579" s="6" t="s">
        <v>17</v>
      </c>
      <c r="J2579" s="7">
        <v>65</v>
      </c>
      <c r="K2579" s="8">
        <v>525</v>
      </c>
      <c r="L2579" s="9">
        <f t="shared" si="40"/>
        <v>34125</v>
      </c>
      <c r="M2579" s="9">
        <v>136500</v>
      </c>
      <c r="N2579" s="10">
        <v>0.4</v>
      </c>
      <c r="O2579" s="4" t="s">
        <v>83</v>
      </c>
    </row>
    <row r="2580" spans="1:15" ht="14.25" customHeight="1" x14ac:dyDescent="0.25">
      <c r="A2580" s="4" t="s">
        <v>14</v>
      </c>
      <c r="B2580" s="4">
        <v>1185732</v>
      </c>
      <c r="C2580" s="5">
        <v>44551</v>
      </c>
      <c r="D2580" s="37">
        <v>2021</v>
      </c>
      <c r="E2580" s="5" t="str">
        <f>TEXT(Sales[[#This Row],[Invoice Date]],"mmm")</f>
        <v>Dec</v>
      </c>
      <c r="F2580" s="4" t="s">
        <v>48</v>
      </c>
      <c r="G2580" s="4" t="s">
        <v>98</v>
      </c>
      <c r="H2580" s="4" t="s">
        <v>99</v>
      </c>
      <c r="I2580" s="6" t="s">
        <v>19</v>
      </c>
      <c r="J2580" s="7">
        <v>55.000000000000007</v>
      </c>
      <c r="K2580" s="8">
        <v>325</v>
      </c>
      <c r="L2580" s="9">
        <f t="shared" si="40"/>
        <v>17875.000000000004</v>
      </c>
      <c r="M2580" s="9">
        <v>62562.500000000007</v>
      </c>
      <c r="N2580" s="10">
        <v>0.35</v>
      </c>
      <c r="O2580" s="4" t="s">
        <v>83</v>
      </c>
    </row>
    <row r="2581" spans="1:15" ht="14.25" customHeight="1" x14ac:dyDescent="0.25">
      <c r="A2581" s="4" t="s">
        <v>14</v>
      </c>
      <c r="B2581" s="4">
        <v>1185732</v>
      </c>
      <c r="C2581" s="5">
        <v>44551</v>
      </c>
      <c r="D2581" s="37">
        <v>2021</v>
      </c>
      <c r="E2581" s="5" t="str">
        <f>TEXT(Sales[[#This Row],[Invoice Date]],"mmm")</f>
        <v>Dec</v>
      </c>
      <c r="F2581" s="4" t="s">
        <v>48</v>
      </c>
      <c r="G2581" s="4" t="s">
        <v>98</v>
      </c>
      <c r="H2581" s="4" t="s">
        <v>99</v>
      </c>
      <c r="I2581" s="6" t="s">
        <v>20</v>
      </c>
      <c r="J2581" s="7">
        <v>55.000000000000007</v>
      </c>
      <c r="K2581" s="8">
        <v>275</v>
      </c>
      <c r="L2581" s="9">
        <f t="shared" si="40"/>
        <v>15125.000000000002</v>
      </c>
      <c r="M2581" s="9">
        <v>60500.000000000015</v>
      </c>
      <c r="N2581" s="10">
        <v>0.4</v>
      </c>
      <c r="O2581" s="4" t="s">
        <v>83</v>
      </c>
    </row>
    <row r="2582" spans="1:15" ht="14.25" customHeight="1" x14ac:dyDescent="0.25">
      <c r="A2582" s="4" t="s">
        <v>14</v>
      </c>
      <c r="B2582" s="4">
        <v>1185732</v>
      </c>
      <c r="C2582" s="5">
        <v>44551</v>
      </c>
      <c r="D2582" s="37">
        <v>2021</v>
      </c>
      <c r="E2582" s="5" t="str">
        <f>TEXT(Sales[[#This Row],[Invoice Date]],"mmm")</f>
        <v>Dec</v>
      </c>
      <c r="F2582" s="4" t="s">
        <v>48</v>
      </c>
      <c r="G2582" s="4" t="s">
        <v>98</v>
      </c>
      <c r="H2582" s="4" t="s">
        <v>99</v>
      </c>
      <c r="I2582" s="6" t="s">
        <v>21</v>
      </c>
      <c r="J2582" s="7">
        <v>50</v>
      </c>
      <c r="K2582" s="8">
        <v>225</v>
      </c>
      <c r="L2582" s="9">
        <f t="shared" si="40"/>
        <v>11250</v>
      </c>
      <c r="M2582" s="9">
        <v>45000</v>
      </c>
      <c r="N2582" s="10">
        <v>0.4</v>
      </c>
      <c r="O2582" s="4" t="s">
        <v>83</v>
      </c>
    </row>
    <row r="2583" spans="1:15" ht="14.25" customHeight="1" x14ac:dyDescent="0.25">
      <c r="A2583" s="4" t="s">
        <v>14</v>
      </c>
      <c r="B2583" s="4">
        <v>1185732</v>
      </c>
      <c r="C2583" s="5">
        <v>44551</v>
      </c>
      <c r="D2583" s="37">
        <v>2021</v>
      </c>
      <c r="E2583" s="5" t="str">
        <f>TEXT(Sales[[#This Row],[Invoice Date]],"mmm")</f>
        <v>Dec</v>
      </c>
      <c r="F2583" s="4" t="s">
        <v>48</v>
      </c>
      <c r="G2583" s="4" t="s">
        <v>98</v>
      </c>
      <c r="H2583" s="4" t="s">
        <v>99</v>
      </c>
      <c r="I2583" s="6" t="s">
        <v>22</v>
      </c>
      <c r="J2583" s="7">
        <v>60</v>
      </c>
      <c r="K2583" s="8">
        <v>225</v>
      </c>
      <c r="L2583" s="9">
        <f t="shared" si="40"/>
        <v>13500</v>
      </c>
      <c r="M2583" s="9">
        <v>47250</v>
      </c>
      <c r="N2583" s="10">
        <v>0.35</v>
      </c>
      <c r="O2583" s="4" t="s">
        <v>83</v>
      </c>
    </row>
    <row r="2584" spans="1:15" ht="14.25" customHeight="1" x14ac:dyDescent="0.25">
      <c r="A2584" s="4" t="s">
        <v>14</v>
      </c>
      <c r="B2584" s="4">
        <v>1185732</v>
      </c>
      <c r="C2584" s="5">
        <v>44551</v>
      </c>
      <c r="D2584" s="37">
        <v>2021</v>
      </c>
      <c r="E2584" s="5" t="str">
        <f>TEXT(Sales[[#This Row],[Invoice Date]],"mmm")</f>
        <v>Dec</v>
      </c>
      <c r="F2584" s="4" t="s">
        <v>48</v>
      </c>
      <c r="G2584" s="4" t="s">
        <v>98</v>
      </c>
      <c r="H2584" s="4" t="s">
        <v>99</v>
      </c>
      <c r="I2584" s="6" t="s">
        <v>23</v>
      </c>
      <c r="J2584" s="7">
        <v>64.999999999999986</v>
      </c>
      <c r="K2584" s="8">
        <v>325</v>
      </c>
      <c r="L2584" s="9">
        <f t="shared" si="40"/>
        <v>21124.999999999996</v>
      </c>
      <c r="M2584" s="9">
        <v>84499.999999999985</v>
      </c>
      <c r="N2584" s="10">
        <v>0.4</v>
      </c>
      <c r="O2584" s="4" t="s">
        <v>83</v>
      </c>
    </row>
    <row r="2585" spans="1:15" ht="14.25" customHeight="1" x14ac:dyDescent="0.25">
      <c r="A2585" s="4" t="s">
        <v>14</v>
      </c>
      <c r="B2585" s="4">
        <v>1185732</v>
      </c>
      <c r="C2585" s="5">
        <v>44216</v>
      </c>
      <c r="D2585" s="37">
        <v>2021</v>
      </c>
      <c r="E2585" s="5" t="str">
        <f>TEXT(Sales[[#This Row],[Invoice Date]],"mmm")</f>
        <v>Jan</v>
      </c>
      <c r="F2585" s="4" t="s">
        <v>48</v>
      </c>
      <c r="G2585" s="4" t="s">
        <v>98</v>
      </c>
      <c r="H2585" s="4" t="s">
        <v>99</v>
      </c>
      <c r="I2585" s="6" t="s">
        <v>17</v>
      </c>
      <c r="J2585" s="7">
        <v>30.000000000000004</v>
      </c>
      <c r="K2585" s="8">
        <v>725</v>
      </c>
      <c r="L2585" s="9">
        <f t="shared" si="40"/>
        <v>21750.000000000004</v>
      </c>
      <c r="M2585" s="9">
        <v>87000.000000000015</v>
      </c>
      <c r="N2585" s="10">
        <v>0.4</v>
      </c>
      <c r="O2585" s="4" t="s">
        <v>83</v>
      </c>
    </row>
    <row r="2586" spans="1:15" ht="14.25" customHeight="1" x14ac:dyDescent="0.25">
      <c r="A2586" s="4" t="s">
        <v>14</v>
      </c>
      <c r="B2586" s="4">
        <v>1185732</v>
      </c>
      <c r="C2586" s="5">
        <v>44216</v>
      </c>
      <c r="D2586" s="37">
        <v>2021</v>
      </c>
      <c r="E2586" s="5" t="str">
        <f>TEXT(Sales[[#This Row],[Invoice Date]],"mmm")</f>
        <v>Jan</v>
      </c>
      <c r="F2586" s="4" t="s">
        <v>48</v>
      </c>
      <c r="G2586" s="4" t="s">
        <v>98</v>
      </c>
      <c r="H2586" s="4" t="s">
        <v>99</v>
      </c>
      <c r="I2586" s="6" t="s">
        <v>19</v>
      </c>
      <c r="J2586" s="7">
        <v>30.000000000000004</v>
      </c>
      <c r="K2586" s="8">
        <v>525</v>
      </c>
      <c r="L2586" s="9">
        <f t="shared" si="40"/>
        <v>15750.000000000002</v>
      </c>
      <c r="M2586" s="9">
        <v>55125.000000000007</v>
      </c>
      <c r="N2586" s="10">
        <v>0.35</v>
      </c>
      <c r="O2586" s="4" t="s">
        <v>83</v>
      </c>
    </row>
    <row r="2587" spans="1:15" ht="14.25" customHeight="1" x14ac:dyDescent="0.25">
      <c r="A2587" s="4" t="s">
        <v>14</v>
      </c>
      <c r="B2587" s="4">
        <v>1185732</v>
      </c>
      <c r="C2587" s="5">
        <v>44216</v>
      </c>
      <c r="D2587" s="37">
        <v>2021</v>
      </c>
      <c r="E2587" s="5" t="str">
        <f>TEXT(Sales[[#This Row],[Invoice Date]],"mmm")</f>
        <v>Jan</v>
      </c>
      <c r="F2587" s="4" t="s">
        <v>48</v>
      </c>
      <c r="G2587" s="4" t="s">
        <v>98</v>
      </c>
      <c r="H2587" s="4" t="s">
        <v>99</v>
      </c>
      <c r="I2587" s="6" t="s">
        <v>20</v>
      </c>
      <c r="J2587" s="7">
        <v>20.000000000000007</v>
      </c>
      <c r="K2587" s="8">
        <v>525</v>
      </c>
      <c r="L2587" s="9">
        <f t="shared" si="40"/>
        <v>10500.000000000004</v>
      </c>
      <c r="M2587" s="9">
        <v>42000.000000000022</v>
      </c>
      <c r="N2587" s="10">
        <v>0.4</v>
      </c>
      <c r="O2587" s="4" t="s">
        <v>83</v>
      </c>
    </row>
    <row r="2588" spans="1:15" ht="14.25" customHeight="1" x14ac:dyDescent="0.25">
      <c r="A2588" s="4" t="s">
        <v>14</v>
      </c>
      <c r="B2588" s="4">
        <v>1185732</v>
      </c>
      <c r="C2588" s="5">
        <v>44216</v>
      </c>
      <c r="D2588" s="37">
        <v>2021</v>
      </c>
      <c r="E2588" s="5" t="str">
        <f>TEXT(Sales[[#This Row],[Invoice Date]],"mmm")</f>
        <v>Jan</v>
      </c>
      <c r="F2588" s="4" t="s">
        <v>48</v>
      </c>
      <c r="G2588" s="4" t="s">
        <v>98</v>
      </c>
      <c r="H2588" s="4" t="s">
        <v>99</v>
      </c>
      <c r="I2588" s="6" t="s">
        <v>21</v>
      </c>
      <c r="J2588" s="7">
        <v>25</v>
      </c>
      <c r="K2588" s="8">
        <v>375</v>
      </c>
      <c r="L2588" s="9">
        <f t="shared" si="40"/>
        <v>9375</v>
      </c>
      <c r="M2588" s="9">
        <v>37500</v>
      </c>
      <c r="N2588" s="10">
        <v>0.4</v>
      </c>
      <c r="O2588" s="4" t="s">
        <v>83</v>
      </c>
    </row>
    <row r="2589" spans="1:15" ht="14.25" customHeight="1" x14ac:dyDescent="0.25">
      <c r="A2589" s="4" t="s">
        <v>14</v>
      </c>
      <c r="B2589" s="4">
        <v>1185732</v>
      </c>
      <c r="C2589" s="5">
        <v>44216</v>
      </c>
      <c r="D2589" s="37">
        <v>2021</v>
      </c>
      <c r="E2589" s="5" t="str">
        <f>TEXT(Sales[[#This Row],[Invoice Date]],"mmm")</f>
        <v>Jan</v>
      </c>
      <c r="F2589" s="4" t="s">
        <v>48</v>
      </c>
      <c r="G2589" s="4" t="s">
        <v>98</v>
      </c>
      <c r="H2589" s="4" t="s">
        <v>99</v>
      </c>
      <c r="I2589" s="6" t="s">
        <v>22</v>
      </c>
      <c r="J2589" s="7">
        <v>40</v>
      </c>
      <c r="K2589" s="8">
        <v>425</v>
      </c>
      <c r="L2589" s="9">
        <f t="shared" si="40"/>
        <v>17000</v>
      </c>
      <c r="M2589" s="9">
        <v>59499.999999999993</v>
      </c>
      <c r="N2589" s="10">
        <v>0.35</v>
      </c>
      <c r="O2589" s="4" t="s">
        <v>83</v>
      </c>
    </row>
    <row r="2590" spans="1:15" ht="14.25" customHeight="1" x14ac:dyDescent="0.25">
      <c r="A2590" s="4" t="s">
        <v>14</v>
      </c>
      <c r="B2590" s="4">
        <v>1185732</v>
      </c>
      <c r="C2590" s="5">
        <v>44216</v>
      </c>
      <c r="D2590" s="37">
        <v>2021</v>
      </c>
      <c r="E2590" s="5" t="str">
        <f>TEXT(Sales[[#This Row],[Invoice Date]],"mmm")</f>
        <v>Jan</v>
      </c>
      <c r="F2590" s="4" t="s">
        <v>48</v>
      </c>
      <c r="G2590" s="4" t="s">
        <v>98</v>
      </c>
      <c r="H2590" s="4" t="s">
        <v>99</v>
      </c>
      <c r="I2590" s="6" t="s">
        <v>23</v>
      </c>
      <c r="J2590" s="7">
        <v>30.000000000000004</v>
      </c>
      <c r="K2590" s="8">
        <v>525</v>
      </c>
      <c r="L2590" s="9">
        <f t="shared" si="40"/>
        <v>15750.000000000002</v>
      </c>
      <c r="M2590" s="9">
        <v>78750.000000000015</v>
      </c>
      <c r="N2590" s="10">
        <v>0.5</v>
      </c>
      <c r="O2590" s="4" t="s">
        <v>83</v>
      </c>
    </row>
    <row r="2591" spans="1:15" ht="14.25" customHeight="1" x14ac:dyDescent="0.25">
      <c r="A2591" s="4" t="s">
        <v>14</v>
      </c>
      <c r="B2591" s="4">
        <v>1185732</v>
      </c>
      <c r="C2591" s="5">
        <v>44245</v>
      </c>
      <c r="D2591" s="37">
        <v>2021</v>
      </c>
      <c r="E2591" s="5" t="str">
        <f>TEXT(Sales[[#This Row],[Invoice Date]],"mmm")</f>
        <v>Feb</v>
      </c>
      <c r="F2591" s="4" t="s">
        <v>48</v>
      </c>
      <c r="G2591" s="4" t="s">
        <v>98</v>
      </c>
      <c r="H2591" s="4" t="s">
        <v>99</v>
      </c>
      <c r="I2591" s="6" t="s">
        <v>17</v>
      </c>
      <c r="J2591" s="7">
        <v>30.000000000000004</v>
      </c>
      <c r="K2591" s="8">
        <v>775</v>
      </c>
      <c r="L2591" s="9">
        <f t="shared" si="40"/>
        <v>23250.000000000004</v>
      </c>
      <c r="M2591" s="9">
        <v>93000.000000000015</v>
      </c>
      <c r="N2591" s="10">
        <v>0.4</v>
      </c>
      <c r="O2591" s="4" t="s">
        <v>83</v>
      </c>
    </row>
    <row r="2592" spans="1:15" ht="14.25" customHeight="1" x14ac:dyDescent="0.25">
      <c r="A2592" s="4" t="s">
        <v>14</v>
      </c>
      <c r="B2592" s="4">
        <v>1185732</v>
      </c>
      <c r="C2592" s="5">
        <v>44245</v>
      </c>
      <c r="D2592" s="37">
        <v>2021</v>
      </c>
      <c r="E2592" s="5" t="str">
        <f>TEXT(Sales[[#This Row],[Invoice Date]],"mmm")</f>
        <v>Feb</v>
      </c>
      <c r="F2592" s="4" t="s">
        <v>48</v>
      </c>
      <c r="G2592" s="4" t="s">
        <v>98</v>
      </c>
      <c r="H2592" s="4" t="s">
        <v>99</v>
      </c>
      <c r="I2592" s="6" t="s">
        <v>19</v>
      </c>
      <c r="J2592" s="7">
        <v>30.000000000000004</v>
      </c>
      <c r="K2592" s="8">
        <v>425</v>
      </c>
      <c r="L2592" s="9">
        <f t="shared" si="40"/>
        <v>12750.000000000002</v>
      </c>
      <c r="M2592" s="9">
        <v>44625</v>
      </c>
      <c r="N2592" s="10">
        <v>0.35</v>
      </c>
      <c r="O2592" s="4" t="s">
        <v>83</v>
      </c>
    </row>
    <row r="2593" spans="1:15" ht="14.25" customHeight="1" x14ac:dyDescent="0.25">
      <c r="A2593" s="4" t="s">
        <v>14</v>
      </c>
      <c r="B2593" s="4">
        <v>1185732</v>
      </c>
      <c r="C2593" s="5">
        <v>44245</v>
      </c>
      <c r="D2593" s="37">
        <v>2021</v>
      </c>
      <c r="E2593" s="5" t="str">
        <f>TEXT(Sales[[#This Row],[Invoice Date]],"mmm")</f>
        <v>Feb</v>
      </c>
      <c r="F2593" s="4" t="s">
        <v>48</v>
      </c>
      <c r="G2593" s="4" t="s">
        <v>98</v>
      </c>
      <c r="H2593" s="4" t="s">
        <v>99</v>
      </c>
      <c r="I2593" s="6" t="s">
        <v>20</v>
      </c>
      <c r="J2593" s="7">
        <v>20.000000000000007</v>
      </c>
      <c r="K2593" s="8">
        <v>475</v>
      </c>
      <c r="L2593" s="9">
        <f t="shared" si="40"/>
        <v>9500.0000000000036</v>
      </c>
      <c r="M2593" s="9">
        <v>38000.000000000015</v>
      </c>
      <c r="N2593" s="10">
        <v>0.4</v>
      </c>
      <c r="O2593" s="4" t="s">
        <v>83</v>
      </c>
    </row>
    <row r="2594" spans="1:15" ht="14.25" customHeight="1" x14ac:dyDescent="0.25">
      <c r="A2594" s="4" t="s">
        <v>14</v>
      </c>
      <c r="B2594" s="4">
        <v>1185732</v>
      </c>
      <c r="C2594" s="5">
        <v>44245</v>
      </c>
      <c r="D2594" s="37">
        <v>2021</v>
      </c>
      <c r="E2594" s="5" t="str">
        <f>TEXT(Sales[[#This Row],[Invoice Date]],"mmm")</f>
        <v>Feb</v>
      </c>
      <c r="F2594" s="4" t="s">
        <v>27</v>
      </c>
      <c r="G2594" s="4" t="s">
        <v>100</v>
      </c>
      <c r="H2594" s="4" t="s">
        <v>101</v>
      </c>
      <c r="I2594" s="6" t="s">
        <v>21</v>
      </c>
      <c r="J2594" s="7">
        <v>25</v>
      </c>
      <c r="K2594" s="8">
        <v>325</v>
      </c>
      <c r="L2594" s="9">
        <f t="shared" si="40"/>
        <v>8125</v>
      </c>
      <c r="M2594" s="9">
        <v>32500</v>
      </c>
      <c r="N2594" s="10">
        <v>0.4</v>
      </c>
      <c r="O2594" s="4" t="s">
        <v>83</v>
      </c>
    </row>
    <row r="2595" spans="1:15" ht="14.25" customHeight="1" x14ac:dyDescent="0.25">
      <c r="A2595" s="4" t="s">
        <v>14</v>
      </c>
      <c r="B2595" s="4">
        <v>1185732</v>
      </c>
      <c r="C2595" s="5">
        <v>44245</v>
      </c>
      <c r="D2595" s="37">
        <v>2021</v>
      </c>
      <c r="E2595" s="5" t="str">
        <f>TEXT(Sales[[#This Row],[Invoice Date]],"mmm")</f>
        <v>Feb</v>
      </c>
      <c r="F2595" s="4" t="s">
        <v>27</v>
      </c>
      <c r="G2595" s="4" t="s">
        <v>100</v>
      </c>
      <c r="H2595" s="4" t="s">
        <v>101</v>
      </c>
      <c r="I2595" s="6" t="s">
        <v>22</v>
      </c>
      <c r="J2595" s="7">
        <v>40</v>
      </c>
      <c r="K2595" s="8">
        <v>400</v>
      </c>
      <c r="L2595" s="9">
        <f t="shared" si="40"/>
        <v>16000</v>
      </c>
      <c r="M2595" s="9">
        <v>56000</v>
      </c>
      <c r="N2595" s="10">
        <v>0.35</v>
      </c>
      <c r="O2595" s="4" t="s">
        <v>83</v>
      </c>
    </row>
    <row r="2596" spans="1:15" ht="14.25" customHeight="1" x14ac:dyDescent="0.25">
      <c r="A2596" s="4" t="s">
        <v>14</v>
      </c>
      <c r="B2596" s="4">
        <v>1185732</v>
      </c>
      <c r="C2596" s="5">
        <v>44245</v>
      </c>
      <c r="D2596" s="37">
        <v>2021</v>
      </c>
      <c r="E2596" s="5" t="str">
        <f>TEXT(Sales[[#This Row],[Invoice Date]],"mmm")</f>
        <v>Feb</v>
      </c>
      <c r="F2596" s="4" t="s">
        <v>27</v>
      </c>
      <c r="G2596" s="4" t="s">
        <v>100</v>
      </c>
      <c r="H2596" s="4" t="s">
        <v>101</v>
      </c>
      <c r="I2596" s="6" t="s">
        <v>23</v>
      </c>
      <c r="J2596" s="7">
        <v>25</v>
      </c>
      <c r="K2596" s="8">
        <v>500</v>
      </c>
      <c r="L2596" s="9">
        <f t="shared" si="40"/>
        <v>12500</v>
      </c>
      <c r="M2596" s="9">
        <v>62500</v>
      </c>
      <c r="N2596" s="10">
        <v>0.5</v>
      </c>
      <c r="O2596" s="4" t="s">
        <v>83</v>
      </c>
    </row>
    <row r="2597" spans="1:15" ht="14.25" customHeight="1" x14ac:dyDescent="0.25">
      <c r="A2597" s="4" t="s">
        <v>14</v>
      </c>
      <c r="B2597" s="4">
        <v>1185732</v>
      </c>
      <c r="C2597" s="5">
        <v>44271</v>
      </c>
      <c r="D2597" s="37">
        <v>2021</v>
      </c>
      <c r="E2597" s="5" t="str">
        <f>TEXT(Sales[[#This Row],[Invoice Date]],"mmm")</f>
        <v>Mar</v>
      </c>
      <c r="F2597" s="4" t="s">
        <v>27</v>
      </c>
      <c r="G2597" s="4" t="s">
        <v>100</v>
      </c>
      <c r="H2597" s="4" t="s">
        <v>101</v>
      </c>
      <c r="I2597" s="6" t="s">
        <v>17</v>
      </c>
      <c r="J2597" s="7">
        <v>25</v>
      </c>
      <c r="K2597" s="8">
        <v>720</v>
      </c>
      <c r="L2597" s="9">
        <f t="shared" si="40"/>
        <v>18000</v>
      </c>
      <c r="M2597" s="9">
        <v>72000</v>
      </c>
      <c r="N2597" s="10">
        <v>0.4</v>
      </c>
      <c r="O2597" s="4" t="s">
        <v>83</v>
      </c>
    </row>
    <row r="2598" spans="1:15" ht="14.25" customHeight="1" x14ac:dyDescent="0.25">
      <c r="A2598" s="4" t="s">
        <v>14</v>
      </c>
      <c r="B2598" s="4">
        <v>1185732</v>
      </c>
      <c r="C2598" s="5">
        <v>44271</v>
      </c>
      <c r="D2598" s="37">
        <v>2021</v>
      </c>
      <c r="E2598" s="5" t="str">
        <f>TEXT(Sales[[#This Row],[Invoice Date]],"mmm")</f>
        <v>Mar</v>
      </c>
      <c r="F2598" s="4" t="s">
        <v>27</v>
      </c>
      <c r="G2598" s="4" t="s">
        <v>100</v>
      </c>
      <c r="H2598" s="4" t="s">
        <v>101</v>
      </c>
      <c r="I2598" s="6" t="s">
        <v>19</v>
      </c>
      <c r="J2598" s="7">
        <v>25</v>
      </c>
      <c r="K2598" s="8">
        <v>400</v>
      </c>
      <c r="L2598" s="9">
        <f t="shared" si="40"/>
        <v>10000</v>
      </c>
      <c r="M2598" s="9">
        <v>35000</v>
      </c>
      <c r="N2598" s="10">
        <v>0.35</v>
      </c>
      <c r="O2598" s="4" t="s">
        <v>83</v>
      </c>
    </row>
    <row r="2599" spans="1:15" ht="14.25" customHeight="1" x14ac:dyDescent="0.25">
      <c r="A2599" s="4" t="s">
        <v>14</v>
      </c>
      <c r="B2599" s="4">
        <v>1185732</v>
      </c>
      <c r="C2599" s="5">
        <v>44271</v>
      </c>
      <c r="D2599" s="37">
        <v>2021</v>
      </c>
      <c r="E2599" s="5" t="str">
        <f>TEXT(Sales[[#This Row],[Invoice Date]],"mmm")</f>
        <v>Mar</v>
      </c>
      <c r="F2599" s="4" t="s">
        <v>27</v>
      </c>
      <c r="G2599" s="4" t="s">
        <v>100</v>
      </c>
      <c r="H2599" s="4" t="s">
        <v>101</v>
      </c>
      <c r="I2599" s="6" t="s">
        <v>20</v>
      </c>
      <c r="J2599" s="7">
        <v>15.000000000000002</v>
      </c>
      <c r="K2599" s="8">
        <v>425</v>
      </c>
      <c r="L2599" s="9">
        <f t="shared" si="40"/>
        <v>6375.0000000000009</v>
      </c>
      <c r="M2599" s="9">
        <v>25500.000000000004</v>
      </c>
      <c r="N2599" s="10">
        <v>0.4</v>
      </c>
      <c r="O2599" s="4" t="s">
        <v>83</v>
      </c>
    </row>
    <row r="2600" spans="1:15" ht="14.25" customHeight="1" x14ac:dyDescent="0.25">
      <c r="A2600" s="4" t="s">
        <v>14</v>
      </c>
      <c r="B2600" s="4">
        <v>1185732</v>
      </c>
      <c r="C2600" s="5">
        <v>44271</v>
      </c>
      <c r="D2600" s="37">
        <v>2021</v>
      </c>
      <c r="E2600" s="5" t="str">
        <f>TEXT(Sales[[#This Row],[Invoice Date]],"mmm")</f>
        <v>Mar</v>
      </c>
      <c r="F2600" s="4" t="s">
        <v>27</v>
      </c>
      <c r="G2600" s="4" t="s">
        <v>100</v>
      </c>
      <c r="H2600" s="4" t="s">
        <v>101</v>
      </c>
      <c r="I2600" s="6" t="s">
        <v>21</v>
      </c>
      <c r="J2600" s="7">
        <v>19.999999999999996</v>
      </c>
      <c r="K2600" s="8">
        <v>275</v>
      </c>
      <c r="L2600" s="9">
        <f t="shared" si="40"/>
        <v>5499.9999999999991</v>
      </c>
      <c r="M2600" s="9">
        <v>22000</v>
      </c>
      <c r="N2600" s="10">
        <v>0.4</v>
      </c>
      <c r="O2600" s="4" t="s">
        <v>83</v>
      </c>
    </row>
    <row r="2601" spans="1:15" ht="14.25" customHeight="1" x14ac:dyDescent="0.25">
      <c r="A2601" s="4" t="s">
        <v>14</v>
      </c>
      <c r="B2601" s="4">
        <v>1185732</v>
      </c>
      <c r="C2601" s="5">
        <v>44271</v>
      </c>
      <c r="D2601" s="37">
        <v>2021</v>
      </c>
      <c r="E2601" s="5" t="str">
        <f>TEXT(Sales[[#This Row],[Invoice Date]],"mmm")</f>
        <v>Mar</v>
      </c>
      <c r="F2601" s="4" t="s">
        <v>27</v>
      </c>
      <c r="G2601" s="4" t="s">
        <v>100</v>
      </c>
      <c r="H2601" s="4" t="s">
        <v>101</v>
      </c>
      <c r="I2601" s="6" t="s">
        <v>22</v>
      </c>
      <c r="J2601" s="7">
        <v>35.000000000000007</v>
      </c>
      <c r="K2601" s="8">
        <v>325</v>
      </c>
      <c r="L2601" s="9">
        <f t="shared" si="40"/>
        <v>11375.000000000002</v>
      </c>
      <c r="M2601" s="9">
        <v>39812.500000000007</v>
      </c>
      <c r="N2601" s="10">
        <v>0.35</v>
      </c>
      <c r="O2601" s="4" t="s">
        <v>83</v>
      </c>
    </row>
    <row r="2602" spans="1:15" ht="14.25" customHeight="1" x14ac:dyDescent="0.25">
      <c r="A2602" s="4" t="s">
        <v>14</v>
      </c>
      <c r="B2602" s="4">
        <v>1185732</v>
      </c>
      <c r="C2602" s="5">
        <v>44271</v>
      </c>
      <c r="D2602" s="37">
        <v>2021</v>
      </c>
      <c r="E2602" s="5" t="str">
        <f>TEXT(Sales[[#This Row],[Invoice Date]],"mmm")</f>
        <v>Mar</v>
      </c>
      <c r="F2602" s="4" t="s">
        <v>27</v>
      </c>
      <c r="G2602" s="4" t="s">
        <v>100</v>
      </c>
      <c r="H2602" s="4" t="s">
        <v>101</v>
      </c>
      <c r="I2602" s="6" t="s">
        <v>23</v>
      </c>
      <c r="J2602" s="7">
        <v>25</v>
      </c>
      <c r="K2602" s="8">
        <v>425</v>
      </c>
      <c r="L2602" s="9">
        <f t="shared" si="40"/>
        <v>10625</v>
      </c>
      <c r="M2602" s="9">
        <v>53125</v>
      </c>
      <c r="N2602" s="10">
        <v>0.5</v>
      </c>
      <c r="O2602" s="4" t="s">
        <v>83</v>
      </c>
    </row>
    <row r="2603" spans="1:15" ht="14.25" customHeight="1" x14ac:dyDescent="0.25">
      <c r="A2603" s="4" t="s">
        <v>14</v>
      </c>
      <c r="B2603" s="4">
        <v>1185732</v>
      </c>
      <c r="C2603" s="5">
        <v>44303</v>
      </c>
      <c r="D2603" s="37">
        <v>2021</v>
      </c>
      <c r="E2603" s="5" t="str">
        <f>TEXT(Sales[[#This Row],[Invoice Date]],"mmm")</f>
        <v>Apr</v>
      </c>
      <c r="F2603" s="4" t="s">
        <v>27</v>
      </c>
      <c r="G2603" s="4" t="s">
        <v>100</v>
      </c>
      <c r="H2603" s="4" t="s">
        <v>101</v>
      </c>
      <c r="I2603" s="6" t="s">
        <v>17</v>
      </c>
      <c r="J2603" s="7">
        <v>25</v>
      </c>
      <c r="K2603" s="8">
        <v>675</v>
      </c>
      <c r="L2603" s="9">
        <f t="shared" si="40"/>
        <v>16875</v>
      </c>
      <c r="M2603" s="9">
        <v>67500</v>
      </c>
      <c r="N2603" s="10">
        <v>0.4</v>
      </c>
      <c r="O2603" s="4" t="s">
        <v>83</v>
      </c>
    </row>
    <row r="2604" spans="1:15" ht="14.25" customHeight="1" x14ac:dyDescent="0.25">
      <c r="A2604" s="4" t="s">
        <v>14</v>
      </c>
      <c r="B2604" s="4">
        <v>1185732</v>
      </c>
      <c r="C2604" s="5">
        <v>44303</v>
      </c>
      <c r="D2604" s="37">
        <v>2021</v>
      </c>
      <c r="E2604" s="5" t="str">
        <f>TEXT(Sales[[#This Row],[Invoice Date]],"mmm")</f>
        <v>Apr</v>
      </c>
      <c r="F2604" s="4" t="s">
        <v>27</v>
      </c>
      <c r="G2604" s="4" t="s">
        <v>100</v>
      </c>
      <c r="H2604" s="4" t="s">
        <v>101</v>
      </c>
      <c r="I2604" s="6" t="s">
        <v>19</v>
      </c>
      <c r="J2604" s="7">
        <v>25</v>
      </c>
      <c r="K2604" s="8">
        <v>375</v>
      </c>
      <c r="L2604" s="9">
        <f t="shared" si="40"/>
        <v>9375</v>
      </c>
      <c r="M2604" s="9">
        <v>32812.5</v>
      </c>
      <c r="N2604" s="10">
        <v>0.35</v>
      </c>
      <c r="O2604" s="4" t="s">
        <v>83</v>
      </c>
    </row>
    <row r="2605" spans="1:15" ht="14.25" customHeight="1" x14ac:dyDescent="0.25">
      <c r="A2605" s="4" t="s">
        <v>14</v>
      </c>
      <c r="B2605" s="4">
        <v>1185732</v>
      </c>
      <c r="C2605" s="5">
        <v>44303</v>
      </c>
      <c r="D2605" s="37">
        <v>2021</v>
      </c>
      <c r="E2605" s="5" t="str">
        <f>TEXT(Sales[[#This Row],[Invoice Date]],"mmm")</f>
        <v>Apr</v>
      </c>
      <c r="F2605" s="4" t="s">
        <v>27</v>
      </c>
      <c r="G2605" s="4" t="s">
        <v>100</v>
      </c>
      <c r="H2605" s="4" t="s">
        <v>101</v>
      </c>
      <c r="I2605" s="6" t="s">
        <v>20</v>
      </c>
      <c r="J2605" s="7">
        <v>15.000000000000002</v>
      </c>
      <c r="K2605" s="8">
        <v>375</v>
      </c>
      <c r="L2605" s="9">
        <f t="shared" si="40"/>
        <v>5625.0000000000009</v>
      </c>
      <c r="M2605" s="9">
        <v>22500.000000000004</v>
      </c>
      <c r="N2605" s="10">
        <v>0.4</v>
      </c>
      <c r="O2605" s="4" t="s">
        <v>83</v>
      </c>
    </row>
    <row r="2606" spans="1:15" ht="14.25" customHeight="1" x14ac:dyDescent="0.25">
      <c r="A2606" s="4" t="s">
        <v>14</v>
      </c>
      <c r="B2606" s="4">
        <v>1185732</v>
      </c>
      <c r="C2606" s="5">
        <v>44303</v>
      </c>
      <c r="D2606" s="37">
        <v>2021</v>
      </c>
      <c r="E2606" s="5" t="str">
        <f>TEXT(Sales[[#This Row],[Invoice Date]],"mmm")</f>
        <v>Apr</v>
      </c>
      <c r="F2606" s="4" t="s">
        <v>27</v>
      </c>
      <c r="G2606" s="4" t="s">
        <v>100</v>
      </c>
      <c r="H2606" s="4" t="s">
        <v>101</v>
      </c>
      <c r="I2606" s="6" t="s">
        <v>21</v>
      </c>
      <c r="J2606" s="7">
        <v>19.999999999999996</v>
      </c>
      <c r="K2606" s="8">
        <v>300</v>
      </c>
      <c r="L2606" s="9">
        <f t="shared" si="40"/>
        <v>5999.9999999999991</v>
      </c>
      <c r="M2606" s="9">
        <v>24000</v>
      </c>
      <c r="N2606" s="10">
        <v>0.4</v>
      </c>
      <c r="O2606" s="4" t="s">
        <v>83</v>
      </c>
    </row>
    <row r="2607" spans="1:15" ht="14.25" customHeight="1" x14ac:dyDescent="0.25">
      <c r="A2607" s="4" t="s">
        <v>14</v>
      </c>
      <c r="B2607" s="4">
        <v>1185732</v>
      </c>
      <c r="C2607" s="5">
        <v>44303</v>
      </c>
      <c r="D2607" s="37">
        <v>2021</v>
      </c>
      <c r="E2607" s="5" t="str">
        <f>TEXT(Sales[[#This Row],[Invoice Date]],"mmm")</f>
        <v>Apr</v>
      </c>
      <c r="F2607" s="4" t="s">
        <v>27</v>
      </c>
      <c r="G2607" s="4" t="s">
        <v>100</v>
      </c>
      <c r="H2607" s="4" t="s">
        <v>101</v>
      </c>
      <c r="I2607" s="6" t="s">
        <v>22</v>
      </c>
      <c r="J2607" s="7">
        <v>40</v>
      </c>
      <c r="K2607" s="8">
        <v>325</v>
      </c>
      <c r="L2607" s="9">
        <f t="shared" si="40"/>
        <v>13000</v>
      </c>
      <c r="M2607" s="9">
        <v>45500</v>
      </c>
      <c r="N2607" s="10">
        <v>0.35</v>
      </c>
      <c r="O2607" s="4" t="s">
        <v>83</v>
      </c>
    </row>
    <row r="2608" spans="1:15" ht="14.25" customHeight="1" x14ac:dyDescent="0.25">
      <c r="A2608" s="4" t="s">
        <v>14</v>
      </c>
      <c r="B2608" s="4">
        <v>1185732</v>
      </c>
      <c r="C2608" s="5">
        <v>44303</v>
      </c>
      <c r="D2608" s="37">
        <v>2021</v>
      </c>
      <c r="E2608" s="5" t="str">
        <f>TEXT(Sales[[#This Row],[Invoice Date]],"mmm")</f>
        <v>Apr</v>
      </c>
      <c r="F2608" s="4" t="s">
        <v>27</v>
      </c>
      <c r="G2608" s="4" t="s">
        <v>100</v>
      </c>
      <c r="H2608" s="4" t="s">
        <v>101</v>
      </c>
      <c r="I2608" s="6" t="s">
        <v>23</v>
      </c>
      <c r="J2608" s="7">
        <v>30.000000000000004</v>
      </c>
      <c r="K2608" s="8">
        <v>475</v>
      </c>
      <c r="L2608" s="9">
        <f t="shared" si="40"/>
        <v>14250.000000000002</v>
      </c>
      <c r="M2608" s="9">
        <v>71250.000000000015</v>
      </c>
      <c r="N2608" s="10">
        <v>0.5</v>
      </c>
      <c r="O2608" s="4" t="s">
        <v>83</v>
      </c>
    </row>
    <row r="2609" spans="1:15" ht="14.25" customHeight="1" x14ac:dyDescent="0.25">
      <c r="A2609" s="4" t="s">
        <v>14</v>
      </c>
      <c r="B2609" s="4">
        <v>1185732</v>
      </c>
      <c r="C2609" s="5">
        <v>44332</v>
      </c>
      <c r="D2609" s="37">
        <v>2021</v>
      </c>
      <c r="E2609" s="5" t="str">
        <f>TEXT(Sales[[#This Row],[Invoice Date]],"mmm")</f>
        <v>May</v>
      </c>
      <c r="F2609" s="4" t="s">
        <v>27</v>
      </c>
      <c r="G2609" s="4" t="s">
        <v>100</v>
      </c>
      <c r="H2609" s="4" t="s">
        <v>101</v>
      </c>
      <c r="I2609" s="6" t="s">
        <v>17</v>
      </c>
      <c r="J2609" s="7">
        <v>40</v>
      </c>
      <c r="K2609" s="8">
        <v>745</v>
      </c>
      <c r="L2609" s="9">
        <f t="shared" si="40"/>
        <v>29800</v>
      </c>
      <c r="M2609" s="9">
        <v>119200</v>
      </c>
      <c r="N2609" s="10">
        <v>0.4</v>
      </c>
      <c r="O2609" s="4" t="s">
        <v>83</v>
      </c>
    </row>
    <row r="2610" spans="1:15" ht="14.25" customHeight="1" x14ac:dyDescent="0.25">
      <c r="A2610" s="4" t="s">
        <v>14</v>
      </c>
      <c r="B2610" s="4">
        <v>1185732</v>
      </c>
      <c r="C2610" s="5">
        <v>44332</v>
      </c>
      <c r="D2610" s="37">
        <v>2021</v>
      </c>
      <c r="E2610" s="5" t="str">
        <f>TEXT(Sales[[#This Row],[Invoice Date]],"mmm")</f>
        <v>May</v>
      </c>
      <c r="F2610" s="4" t="s">
        <v>27</v>
      </c>
      <c r="G2610" s="4" t="s">
        <v>100</v>
      </c>
      <c r="H2610" s="4" t="s">
        <v>101</v>
      </c>
      <c r="I2610" s="6" t="s">
        <v>19</v>
      </c>
      <c r="J2610" s="7">
        <v>40</v>
      </c>
      <c r="K2610" s="8">
        <v>450</v>
      </c>
      <c r="L2610" s="9">
        <f t="shared" si="40"/>
        <v>18000</v>
      </c>
      <c r="M2610" s="9">
        <v>62999.999999999993</v>
      </c>
      <c r="N2610" s="10">
        <v>0.35</v>
      </c>
      <c r="O2610" s="4" t="s">
        <v>83</v>
      </c>
    </row>
    <row r="2611" spans="1:15" ht="14.25" customHeight="1" x14ac:dyDescent="0.25">
      <c r="A2611" s="4" t="s">
        <v>14</v>
      </c>
      <c r="B2611" s="4">
        <v>1185732</v>
      </c>
      <c r="C2611" s="5">
        <v>44332</v>
      </c>
      <c r="D2611" s="37">
        <v>2021</v>
      </c>
      <c r="E2611" s="5" t="str">
        <f>TEXT(Sales[[#This Row],[Invoice Date]],"mmm")</f>
        <v>May</v>
      </c>
      <c r="F2611" s="4" t="s">
        <v>27</v>
      </c>
      <c r="G2611" s="4" t="s">
        <v>100</v>
      </c>
      <c r="H2611" s="4" t="s">
        <v>101</v>
      </c>
      <c r="I2611" s="6" t="s">
        <v>20</v>
      </c>
      <c r="J2611" s="7">
        <v>35</v>
      </c>
      <c r="K2611" s="8">
        <v>425</v>
      </c>
      <c r="L2611" s="9">
        <f t="shared" si="40"/>
        <v>14875</v>
      </c>
      <c r="M2611" s="9">
        <v>59500</v>
      </c>
      <c r="N2611" s="10">
        <v>0.4</v>
      </c>
      <c r="O2611" s="4" t="s">
        <v>83</v>
      </c>
    </row>
    <row r="2612" spans="1:15" ht="14.25" customHeight="1" x14ac:dyDescent="0.25">
      <c r="A2612" s="4" t="s">
        <v>14</v>
      </c>
      <c r="B2612" s="4">
        <v>1185732</v>
      </c>
      <c r="C2612" s="5">
        <v>44332</v>
      </c>
      <c r="D2612" s="37">
        <v>2021</v>
      </c>
      <c r="E2612" s="5" t="str">
        <f>TEXT(Sales[[#This Row],[Invoice Date]],"mmm")</f>
        <v>May</v>
      </c>
      <c r="F2612" s="4" t="s">
        <v>27</v>
      </c>
      <c r="G2612" s="4" t="s">
        <v>100</v>
      </c>
      <c r="H2612" s="4" t="s">
        <v>101</v>
      </c>
      <c r="I2612" s="6" t="s">
        <v>21</v>
      </c>
      <c r="J2612" s="7">
        <v>35</v>
      </c>
      <c r="K2612" s="8">
        <v>375</v>
      </c>
      <c r="L2612" s="9">
        <f t="shared" si="40"/>
        <v>13125</v>
      </c>
      <c r="M2612" s="9">
        <v>52500</v>
      </c>
      <c r="N2612" s="10">
        <v>0.4</v>
      </c>
      <c r="O2612" s="4" t="s">
        <v>83</v>
      </c>
    </row>
    <row r="2613" spans="1:15" ht="14.25" customHeight="1" x14ac:dyDescent="0.25">
      <c r="A2613" s="4" t="s">
        <v>14</v>
      </c>
      <c r="B2613" s="4">
        <v>1185732</v>
      </c>
      <c r="C2613" s="5">
        <v>44332</v>
      </c>
      <c r="D2613" s="37">
        <v>2021</v>
      </c>
      <c r="E2613" s="5" t="str">
        <f>TEXT(Sales[[#This Row],[Invoice Date]],"mmm")</f>
        <v>May</v>
      </c>
      <c r="F2613" s="4" t="s">
        <v>27</v>
      </c>
      <c r="G2613" s="4" t="s">
        <v>100</v>
      </c>
      <c r="H2613" s="4" t="s">
        <v>101</v>
      </c>
      <c r="I2613" s="6" t="s">
        <v>22</v>
      </c>
      <c r="J2613" s="7">
        <v>44.999999999999993</v>
      </c>
      <c r="K2613" s="8">
        <v>400</v>
      </c>
      <c r="L2613" s="9">
        <f t="shared" si="40"/>
        <v>17999.999999999996</v>
      </c>
      <c r="M2613" s="9">
        <v>62999.999999999985</v>
      </c>
      <c r="N2613" s="10">
        <v>0.35</v>
      </c>
      <c r="O2613" s="4" t="s">
        <v>83</v>
      </c>
    </row>
    <row r="2614" spans="1:15" ht="14.25" customHeight="1" x14ac:dyDescent="0.25">
      <c r="A2614" s="4" t="s">
        <v>14</v>
      </c>
      <c r="B2614" s="4">
        <v>1185732</v>
      </c>
      <c r="C2614" s="5">
        <v>44332</v>
      </c>
      <c r="D2614" s="37">
        <v>2021</v>
      </c>
      <c r="E2614" s="5" t="str">
        <f>TEXT(Sales[[#This Row],[Invoice Date]],"mmm")</f>
        <v>May</v>
      </c>
      <c r="F2614" s="4" t="s">
        <v>27</v>
      </c>
      <c r="G2614" s="4" t="s">
        <v>100</v>
      </c>
      <c r="H2614" s="4" t="s">
        <v>101</v>
      </c>
      <c r="I2614" s="6" t="s">
        <v>23</v>
      </c>
      <c r="J2614" s="7">
        <v>49.999999999999993</v>
      </c>
      <c r="K2614" s="8">
        <v>500</v>
      </c>
      <c r="L2614" s="9">
        <f t="shared" si="40"/>
        <v>24999.999999999996</v>
      </c>
      <c r="M2614" s="9">
        <v>124999.99999999999</v>
      </c>
      <c r="N2614" s="10">
        <v>0.5</v>
      </c>
      <c r="O2614" s="4" t="s">
        <v>83</v>
      </c>
    </row>
    <row r="2615" spans="1:15" ht="14.25" customHeight="1" x14ac:dyDescent="0.25">
      <c r="A2615" s="4" t="s">
        <v>14</v>
      </c>
      <c r="B2615" s="4">
        <v>1185732</v>
      </c>
      <c r="C2615" s="5">
        <v>44365</v>
      </c>
      <c r="D2615" s="37">
        <v>2021</v>
      </c>
      <c r="E2615" s="5" t="str">
        <f>TEXT(Sales[[#This Row],[Invoice Date]],"mmm")</f>
        <v>Jun</v>
      </c>
      <c r="F2615" s="4" t="s">
        <v>27</v>
      </c>
      <c r="G2615" s="4" t="s">
        <v>100</v>
      </c>
      <c r="H2615" s="4" t="s">
        <v>101</v>
      </c>
      <c r="I2615" s="6" t="s">
        <v>17</v>
      </c>
      <c r="J2615" s="7">
        <v>44.999999999999993</v>
      </c>
      <c r="K2615" s="8">
        <v>750</v>
      </c>
      <c r="L2615" s="9">
        <f t="shared" si="40"/>
        <v>33749.999999999993</v>
      </c>
      <c r="M2615" s="9">
        <v>134999.99999999997</v>
      </c>
      <c r="N2615" s="10">
        <v>0.4</v>
      </c>
      <c r="O2615" s="4" t="s">
        <v>83</v>
      </c>
    </row>
    <row r="2616" spans="1:15" ht="14.25" customHeight="1" x14ac:dyDescent="0.25">
      <c r="A2616" s="4" t="s">
        <v>14</v>
      </c>
      <c r="B2616" s="4">
        <v>1185732</v>
      </c>
      <c r="C2616" s="5">
        <v>44365</v>
      </c>
      <c r="D2616" s="37">
        <v>2021</v>
      </c>
      <c r="E2616" s="5" t="str">
        <f>TEXT(Sales[[#This Row],[Invoice Date]],"mmm")</f>
        <v>Jun</v>
      </c>
      <c r="F2616" s="4" t="s">
        <v>27</v>
      </c>
      <c r="G2616" s="4" t="s">
        <v>100</v>
      </c>
      <c r="H2616" s="4" t="s">
        <v>101</v>
      </c>
      <c r="I2616" s="6" t="s">
        <v>19</v>
      </c>
      <c r="J2616" s="7">
        <v>40</v>
      </c>
      <c r="K2616" s="8">
        <v>500</v>
      </c>
      <c r="L2616" s="9">
        <f t="shared" si="40"/>
        <v>20000</v>
      </c>
      <c r="M2616" s="9">
        <v>70000</v>
      </c>
      <c r="N2616" s="10">
        <v>0.35</v>
      </c>
      <c r="O2616" s="4" t="s">
        <v>83</v>
      </c>
    </row>
    <row r="2617" spans="1:15" ht="14.25" customHeight="1" x14ac:dyDescent="0.25">
      <c r="A2617" s="4" t="s">
        <v>14</v>
      </c>
      <c r="B2617" s="4">
        <v>1185732</v>
      </c>
      <c r="C2617" s="5">
        <v>44365</v>
      </c>
      <c r="D2617" s="37">
        <v>2021</v>
      </c>
      <c r="E2617" s="5" t="str">
        <f>TEXT(Sales[[#This Row],[Invoice Date]],"mmm")</f>
        <v>Jun</v>
      </c>
      <c r="F2617" s="4" t="s">
        <v>27</v>
      </c>
      <c r="G2617" s="4" t="s">
        <v>100</v>
      </c>
      <c r="H2617" s="4" t="s">
        <v>101</v>
      </c>
      <c r="I2617" s="6" t="s">
        <v>20</v>
      </c>
      <c r="J2617" s="7">
        <v>45</v>
      </c>
      <c r="K2617" s="8">
        <v>475</v>
      </c>
      <c r="L2617" s="9">
        <f t="shared" si="40"/>
        <v>21375</v>
      </c>
      <c r="M2617" s="9">
        <v>85500</v>
      </c>
      <c r="N2617" s="10">
        <v>0.4</v>
      </c>
      <c r="O2617" s="4" t="s">
        <v>83</v>
      </c>
    </row>
    <row r="2618" spans="1:15" ht="14.25" customHeight="1" x14ac:dyDescent="0.25">
      <c r="A2618" s="4" t="s">
        <v>14</v>
      </c>
      <c r="B2618" s="4">
        <v>1185732</v>
      </c>
      <c r="C2618" s="5">
        <v>44365</v>
      </c>
      <c r="D2618" s="37">
        <v>2021</v>
      </c>
      <c r="E2618" s="5" t="str">
        <f>TEXT(Sales[[#This Row],[Invoice Date]],"mmm")</f>
        <v>Jun</v>
      </c>
      <c r="F2618" s="4" t="s">
        <v>27</v>
      </c>
      <c r="G2618" s="4" t="s">
        <v>100</v>
      </c>
      <c r="H2618" s="4" t="s">
        <v>101</v>
      </c>
      <c r="I2618" s="6" t="s">
        <v>21</v>
      </c>
      <c r="J2618" s="7">
        <v>45</v>
      </c>
      <c r="K2618" s="8">
        <v>450</v>
      </c>
      <c r="L2618" s="9">
        <f t="shared" si="40"/>
        <v>20250</v>
      </c>
      <c r="M2618" s="9">
        <v>81000</v>
      </c>
      <c r="N2618" s="10">
        <v>0.4</v>
      </c>
      <c r="O2618" s="4" t="s">
        <v>83</v>
      </c>
    </row>
    <row r="2619" spans="1:15" ht="14.25" customHeight="1" x14ac:dyDescent="0.25">
      <c r="A2619" s="4" t="s">
        <v>14</v>
      </c>
      <c r="B2619" s="4">
        <v>1185732</v>
      </c>
      <c r="C2619" s="5">
        <v>44365</v>
      </c>
      <c r="D2619" s="37">
        <v>2021</v>
      </c>
      <c r="E2619" s="5" t="str">
        <f>TEXT(Sales[[#This Row],[Invoice Date]],"mmm")</f>
        <v>Jun</v>
      </c>
      <c r="F2619" s="4" t="s">
        <v>27</v>
      </c>
      <c r="G2619" s="4" t="s">
        <v>100</v>
      </c>
      <c r="H2619" s="4" t="s">
        <v>101</v>
      </c>
      <c r="I2619" s="6" t="s">
        <v>22</v>
      </c>
      <c r="J2619" s="7">
        <v>60</v>
      </c>
      <c r="K2619" s="8">
        <v>450</v>
      </c>
      <c r="L2619" s="9">
        <f t="shared" si="40"/>
        <v>27000</v>
      </c>
      <c r="M2619" s="9">
        <v>94500</v>
      </c>
      <c r="N2619" s="10">
        <v>0.35</v>
      </c>
      <c r="O2619" s="4" t="s">
        <v>83</v>
      </c>
    </row>
    <row r="2620" spans="1:15" ht="14.25" customHeight="1" x14ac:dyDescent="0.25">
      <c r="A2620" s="4" t="s">
        <v>14</v>
      </c>
      <c r="B2620" s="4">
        <v>1185732</v>
      </c>
      <c r="C2620" s="5">
        <v>44365</v>
      </c>
      <c r="D2620" s="37">
        <v>2021</v>
      </c>
      <c r="E2620" s="5" t="str">
        <f>TEXT(Sales[[#This Row],[Invoice Date]],"mmm")</f>
        <v>Jun</v>
      </c>
      <c r="F2620" s="4" t="s">
        <v>27</v>
      </c>
      <c r="G2620" s="4" t="s">
        <v>100</v>
      </c>
      <c r="H2620" s="4" t="s">
        <v>101</v>
      </c>
      <c r="I2620" s="6" t="s">
        <v>23</v>
      </c>
      <c r="J2620" s="7">
        <v>65</v>
      </c>
      <c r="K2620" s="8">
        <v>625</v>
      </c>
      <c r="L2620" s="9">
        <f t="shared" si="40"/>
        <v>40625</v>
      </c>
      <c r="M2620" s="9">
        <v>203125</v>
      </c>
      <c r="N2620" s="10">
        <v>0.5</v>
      </c>
      <c r="O2620" s="4" t="s">
        <v>83</v>
      </c>
    </row>
    <row r="2621" spans="1:15" ht="14.25" customHeight="1" x14ac:dyDescent="0.25">
      <c r="A2621" s="4" t="s">
        <v>14</v>
      </c>
      <c r="B2621" s="4">
        <v>1185732</v>
      </c>
      <c r="C2621" s="5">
        <v>44393</v>
      </c>
      <c r="D2621" s="37">
        <v>2021</v>
      </c>
      <c r="E2621" s="5" t="str">
        <f>TEXT(Sales[[#This Row],[Invoice Date]],"mmm")</f>
        <v>Jul</v>
      </c>
      <c r="F2621" s="4" t="s">
        <v>27</v>
      </c>
      <c r="G2621" s="4" t="s">
        <v>100</v>
      </c>
      <c r="H2621" s="4" t="s">
        <v>101</v>
      </c>
      <c r="I2621" s="6" t="s">
        <v>17</v>
      </c>
      <c r="J2621" s="7">
        <v>60</v>
      </c>
      <c r="K2621" s="8">
        <v>850</v>
      </c>
      <c r="L2621" s="9">
        <f t="shared" si="40"/>
        <v>51000</v>
      </c>
      <c r="M2621" s="9">
        <v>204000</v>
      </c>
      <c r="N2621" s="10">
        <v>0.4</v>
      </c>
      <c r="O2621" s="4" t="s">
        <v>83</v>
      </c>
    </row>
    <row r="2622" spans="1:15" ht="14.25" customHeight="1" x14ac:dyDescent="0.25">
      <c r="A2622" s="4" t="s">
        <v>25</v>
      </c>
      <c r="B2622" s="4">
        <v>1185732</v>
      </c>
      <c r="C2622" s="5">
        <v>44393</v>
      </c>
      <c r="D2622" s="37">
        <v>2021</v>
      </c>
      <c r="E2622" s="5" t="str">
        <f>TEXT(Sales[[#This Row],[Invoice Date]],"mmm")</f>
        <v>Jul</v>
      </c>
      <c r="F2622" s="4" t="s">
        <v>27</v>
      </c>
      <c r="G2622" s="4" t="s">
        <v>100</v>
      </c>
      <c r="H2622" s="4" t="s">
        <v>101</v>
      </c>
      <c r="I2622" s="6" t="s">
        <v>19</v>
      </c>
      <c r="J2622" s="7">
        <v>55.000000000000007</v>
      </c>
      <c r="K2622" s="8">
        <v>600</v>
      </c>
      <c r="L2622" s="9">
        <f t="shared" si="40"/>
        <v>33000.000000000007</v>
      </c>
      <c r="M2622" s="9">
        <v>115500.00000000001</v>
      </c>
      <c r="N2622" s="10">
        <v>0.35</v>
      </c>
      <c r="O2622" s="4" t="s">
        <v>83</v>
      </c>
    </row>
    <row r="2623" spans="1:15" ht="14.25" customHeight="1" x14ac:dyDescent="0.25">
      <c r="A2623" s="4" t="s">
        <v>25</v>
      </c>
      <c r="B2623" s="4">
        <v>1185732</v>
      </c>
      <c r="C2623" s="5">
        <v>44393</v>
      </c>
      <c r="D2623" s="37">
        <v>2021</v>
      </c>
      <c r="E2623" s="5" t="str">
        <f>TEXT(Sales[[#This Row],[Invoice Date]],"mmm")</f>
        <v>Jul</v>
      </c>
      <c r="F2623" s="4" t="s">
        <v>27</v>
      </c>
      <c r="G2623" s="4" t="s">
        <v>100</v>
      </c>
      <c r="H2623" s="4" t="s">
        <v>101</v>
      </c>
      <c r="I2623" s="6" t="s">
        <v>20</v>
      </c>
      <c r="J2623" s="7">
        <v>50</v>
      </c>
      <c r="K2623" s="8">
        <v>525</v>
      </c>
      <c r="L2623" s="9">
        <f t="shared" si="40"/>
        <v>26250</v>
      </c>
      <c r="M2623" s="9">
        <v>105000</v>
      </c>
      <c r="N2623" s="10">
        <v>0.4</v>
      </c>
      <c r="O2623" s="4" t="s">
        <v>83</v>
      </c>
    </row>
    <row r="2624" spans="1:15" ht="14.25" customHeight="1" x14ac:dyDescent="0.25">
      <c r="A2624" s="4" t="s">
        <v>25</v>
      </c>
      <c r="B2624" s="4">
        <v>1185732</v>
      </c>
      <c r="C2624" s="5">
        <v>44393</v>
      </c>
      <c r="D2624" s="37">
        <v>2021</v>
      </c>
      <c r="E2624" s="5" t="str">
        <f>TEXT(Sales[[#This Row],[Invoice Date]],"mmm")</f>
        <v>Jul</v>
      </c>
      <c r="F2624" s="4" t="s">
        <v>27</v>
      </c>
      <c r="G2624" s="4" t="s">
        <v>100</v>
      </c>
      <c r="H2624" s="4" t="s">
        <v>101</v>
      </c>
      <c r="I2624" s="6" t="s">
        <v>21</v>
      </c>
      <c r="J2624" s="7">
        <v>50</v>
      </c>
      <c r="K2624" s="8">
        <v>475</v>
      </c>
      <c r="L2624" s="9">
        <f t="shared" si="40"/>
        <v>23750</v>
      </c>
      <c r="M2624" s="9">
        <v>95000</v>
      </c>
      <c r="N2624" s="10">
        <v>0.4</v>
      </c>
      <c r="O2624" s="4" t="s">
        <v>83</v>
      </c>
    </row>
    <row r="2625" spans="1:15" ht="14.25" customHeight="1" x14ac:dyDescent="0.25">
      <c r="A2625" s="4" t="s">
        <v>25</v>
      </c>
      <c r="B2625" s="4">
        <v>1185732</v>
      </c>
      <c r="C2625" s="5">
        <v>44393</v>
      </c>
      <c r="D2625" s="37">
        <v>2021</v>
      </c>
      <c r="E2625" s="5" t="str">
        <f>TEXT(Sales[[#This Row],[Invoice Date]],"mmm")</f>
        <v>Jul</v>
      </c>
      <c r="F2625" s="4" t="s">
        <v>27</v>
      </c>
      <c r="G2625" s="4" t="s">
        <v>100</v>
      </c>
      <c r="H2625" s="4" t="s">
        <v>101</v>
      </c>
      <c r="I2625" s="6" t="s">
        <v>22</v>
      </c>
      <c r="J2625" s="7">
        <v>60</v>
      </c>
      <c r="K2625" s="8">
        <v>500</v>
      </c>
      <c r="L2625" s="9">
        <f t="shared" si="40"/>
        <v>30000</v>
      </c>
      <c r="M2625" s="9">
        <v>105000</v>
      </c>
      <c r="N2625" s="10">
        <v>0.35</v>
      </c>
      <c r="O2625" s="4" t="s">
        <v>83</v>
      </c>
    </row>
    <row r="2626" spans="1:15" ht="14.25" customHeight="1" x14ac:dyDescent="0.25">
      <c r="A2626" s="4" t="s">
        <v>25</v>
      </c>
      <c r="B2626" s="4">
        <v>1185732</v>
      </c>
      <c r="C2626" s="5">
        <v>44393</v>
      </c>
      <c r="D2626" s="37">
        <v>2021</v>
      </c>
      <c r="E2626" s="5" t="str">
        <f>TEXT(Sales[[#This Row],[Invoice Date]],"mmm")</f>
        <v>Jul</v>
      </c>
      <c r="F2626" s="4" t="s">
        <v>27</v>
      </c>
      <c r="G2626" s="4" t="s">
        <v>100</v>
      </c>
      <c r="H2626" s="4" t="s">
        <v>101</v>
      </c>
      <c r="I2626" s="6" t="s">
        <v>23</v>
      </c>
      <c r="J2626" s="7">
        <v>65</v>
      </c>
      <c r="K2626" s="8">
        <v>675</v>
      </c>
      <c r="L2626" s="9">
        <f t="shared" si="40"/>
        <v>43875</v>
      </c>
      <c r="M2626" s="9">
        <v>219375</v>
      </c>
      <c r="N2626" s="10">
        <v>0.5</v>
      </c>
      <c r="O2626" s="4" t="s">
        <v>83</v>
      </c>
    </row>
    <row r="2627" spans="1:15" ht="14.25" customHeight="1" x14ac:dyDescent="0.25">
      <c r="A2627" s="4" t="s">
        <v>25</v>
      </c>
      <c r="B2627" s="4">
        <v>1185732</v>
      </c>
      <c r="C2627" s="5">
        <v>44425</v>
      </c>
      <c r="D2627" s="37">
        <v>2021</v>
      </c>
      <c r="E2627" s="5" t="str">
        <f>TEXT(Sales[[#This Row],[Invoice Date]],"mmm")</f>
        <v>Aug</v>
      </c>
      <c r="F2627" s="4" t="s">
        <v>27</v>
      </c>
      <c r="G2627" s="4" t="s">
        <v>100</v>
      </c>
      <c r="H2627" s="4" t="s">
        <v>101</v>
      </c>
      <c r="I2627" s="6" t="s">
        <v>17</v>
      </c>
      <c r="J2627" s="7">
        <v>60</v>
      </c>
      <c r="K2627" s="8">
        <v>825</v>
      </c>
      <c r="L2627" s="9">
        <f t="shared" ref="L2627:L2690" si="41">J2627*K2627</f>
        <v>49500</v>
      </c>
      <c r="M2627" s="9">
        <v>198000</v>
      </c>
      <c r="N2627" s="10">
        <v>0.4</v>
      </c>
      <c r="O2627" s="4" t="s">
        <v>83</v>
      </c>
    </row>
    <row r="2628" spans="1:15" ht="14.25" customHeight="1" x14ac:dyDescent="0.25">
      <c r="A2628" s="4" t="s">
        <v>25</v>
      </c>
      <c r="B2628" s="4">
        <v>1185732</v>
      </c>
      <c r="C2628" s="5">
        <v>44425</v>
      </c>
      <c r="D2628" s="37">
        <v>2021</v>
      </c>
      <c r="E2628" s="5" t="str">
        <f>TEXT(Sales[[#This Row],[Invoice Date]],"mmm")</f>
        <v>Aug</v>
      </c>
      <c r="F2628" s="4" t="s">
        <v>27</v>
      </c>
      <c r="G2628" s="4" t="s">
        <v>100</v>
      </c>
      <c r="H2628" s="4" t="s">
        <v>101</v>
      </c>
      <c r="I2628" s="6" t="s">
        <v>19</v>
      </c>
      <c r="J2628" s="7">
        <v>55.000000000000007</v>
      </c>
      <c r="K2628" s="8">
        <v>600</v>
      </c>
      <c r="L2628" s="9">
        <f t="shared" si="41"/>
        <v>33000.000000000007</v>
      </c>
      <c r="M2628" s="9">
        <v>115500.00000000001</v>
      </c>
      <c r="N2628" s="10">
        <v>0.35</v>
      </c>
      <c r="O2628" s="4" t="s">
        <v>83</v>
      </c>
    </row>
    <row r="2629" spans="1:15" ht="14.25" customHeight="1" x14ac:dyDescent="0.25">
      <c r="A2629" s="4" t="s">
        <v>25</v>
      </c>
      <c r="B2629" s="4">
        <v>1185732</v>
      </c>
      <c r="C2629" s="5">
        <v>44425</v>
      </c>
      <c r="D2629" s="37">
        <v>2021</v>
      </c>
      <c r="E2629" s="5" t="str">
        <f>TEXT(Sales[[#This Row],[Invoice Date]],"mmm")</f>
        <v>Aug</v>
      </c>
      <c r="F2629" s="4" t="s">
        <v>27</v>
      </c>
      <c r="G2629" s="4" t="s">
        <v>100</v>
      </c>
      <c r="H2629" s="4" t="s">
        <v>101</v>
      </c>
      <c r="I2629" s="6" t="s">
        <v>20</v>
      </c>
      <c r="J2629" s="7">
        <v>50</v>
      </c>
      <c r="K2629" s="8">
        <v>525</v>
      </c>
      <c r="L2629" s="9">
        <f t="shared" si="41"/>
        <v>26250</v>
      </c>
      <c r="M2629" s="9">
        <v>105000</v>
      </c>
      <c r="N2629" s="10">
        <v>0.4</v>
      </c>
      <c r="O2629" s="4" t="s">
        <v>83</v>
      </c>
    </row>
    <row r="2630" spans="1:15" ht="14.25" customHeight="1" x14ac:dyDescent="0.25">
      <c r="A2630" s="4" t="s">
        <v>25</v>
      </c>
      <c r="B2630" s="4">
        <v>1185732</v>
      </c>
      <c r="C2630" s="5">
        <v>44425</v>
      </c>
      <c r="D2630" s="37">
        <v>2021</v>
      </c>
      <c r="E2630" s="5" t="str">
        <f>TEXT(Sales[[#This Row],[Invoice Date]],"mmm")</f>
        <v>Aug</v>
      </c>
      <c r="F2630" s="4" t="s">
        <v>27</v>
      </c>
      <c r="G2630" s="4" t="s">
        <v>100</v>
      </c>
      <c r="H2630" s="4" t="s">
        <v>101</v>
      </c>
      <c r="I2630" s="6" t="s">
        <v>21</v>
      </c>
      <c r="J2630" s="7">
        <v>40</v>
      </c>
      <c r="K2630" s="8">
        <v>475</v>
      </c>
      <c r="L2630" s="9">
        <f t="shared" si="41"/>
        <v>19000</v>
      </c>
      <c r="M2630" s="9">
        <v>76000</v>
      </c>
      <c r="N2630" s="10">
        <v>0.4</v>
      </c>
      <c r="O2630" s="4" t="s">
        <v>83</v>
      </c>
    </row>
    <row r="2631" spans="1:15" ht="14.25" customHeight="1" x14ac:dyDescent="0.25">
      <c r="A2631" s="4" t="s">
        <v>25</v>
      </c>
      <c r="B2631" s="4">
        <v>1185732</v>
      </c>
      <c r="C2631" s="5">
        <v>44425</v>
      </c>
      <c r="D2631" s="37">
        <v>2021</v>
      </c>
      <c r="E2631" s="5" t="str">
        <f>TEXT(Sales[[#This Row],[Invoice Date]],"mmm")</f>
        <v>Aug</v>
      </c>
      <c r="F2631" s="4" t="s">
        <v>27</v>
      </c>
      <c r="G2631" s="4" t="s">
        <v>100</v>
      </c>
      <c r="H2631" s="4" t="s">
        <v>101</v>
      </c>
      <c r="I2631" s="6" t="s">
        <v>22</v>
      </c>
      <c r="J2631" s="7">
        <v>50</v>
      </c>
      <c r="K2631" s="8">
        <v>450</v>
      </c>
      <c r="L2631" s="9">
        <f t="shared" si="41"/>
        <v>22500</v>
      </c>
      <c r="M2631" s="9">
        <v>78750</v>
      </c>
      <c r="N2631" s="10">
        <v>0.35</v>
      </c>
      <c r="O2631" s="4" t="s">
        <v>83</v>
      </c>
    </row>
    <row r="2632" spans="1:15" ht="14.25" customHeight="1" x14ac:dyDescent="0.25">
      <c r="A2632" s="4" t="s">
        <v>25</v>
      </c>
      <c r="B2632" s="4">
        <v>1185732</v>
      </c>
      <c r="C2632" s="5">
        <v>44425</v>
      </c>
      <c r="D2632" s="37">
        <v>2021</v>
      </c>
      <c r="E2632" s="5" t="str">
        <f>TEXT(Sales[[#This Row],[Invoice Date]],"mmm")</f>
        <v>Aug</v>
      </c>
      <c r="F2632" s="4" t="s">
        <v>27</v>
      </c>
      <c r="G2632" s="4" t="s">
        <v>100</v>
      </c>
      <c r="H2632" s="4" t="s">
        <v>101</v>
      </c>
      <c r="I2632" s="6" t="s">
        <v>23</v>
      </c>
      <c r="J2632" s="7">
        <v>55.000000000000007</v>
      </c>
      <c r="K2632" s="8">
        <v>625</v>
      </c>
      <c r="L2632" s="9">
        <f t="shared" si="41"/>
        <v>34375.000000000007</v>
      </c>
      <c r="M2632" s="9">
        <v>171875.00000000003</v>
      </c>
      <c r="N2632" s="10">
        <v>0.5</v>
      </c>
      <c r="O2632" s="4" t="s">
        <v>83</v>
      </c>
    </row>
    <row r="2633" spans="1:15" ht="14.25" customHeight="1" x14ac:dyDescent="0.25">
      <c r="A2633" s="4" t="s">
        <v>25</v>
      </c>
      <c r="B2633" s="4">
        <v>1185732</v>
      </c>
      <c r="C2633" s="5">
        <v>44455</v>
      </c>
      <c r="D2633" s="37">
        <v>2021</v>
      </c>
      <c r="E2633" s="5" t="str">
        <f>TEXT(Sales[[#This Row],[Invoice Date]],"mmm")</f>
        <v>Sep</v>
      </c>
      <c r="F2633" s="4" t="s">
        <v>27</v>
      </c>
      <c r="G2633" s="4" t="s">
        <v>100</v>
      </c>
      <c r="H2633" s="4" t="s">
        <v>101</v>
      </c>
      <c r="I2633" s="6" t="s">
        <v>17</v>
      </c>
      <c r="J2633" s="7">
        <v>50</v>
      </c>
      <c r="K2633" s="8">
        <v>725</v>
      </c>
      <c r="L2633" s="9">
        <f t="shared" si="41"/>
        <v>36250</v>
      </c>
      <c r="M2633" s="9">
        <v>145000</v>
      </c>
      <c r="N2633" s="10">
        <v>0.4</v>
      </c>
      <c r="O2633" s="4" t="s">
        <v>83</v>
      </c>
    </row>
    <row r="2634" spans="1:15" ht="14.25" customHeight="1" x14ac:dyDescent="0.25">
      <c r="A2634" s="4" t="s">
        <v>25</v>
      </c>
      <c r="B2634" s="4">
        <v>1185732</v>
      </c>
      <c r="C2634" s="5">
        <v>44455</v>
      </c>
      <c r="D2634" s="37">
        <v>2021</v>
      </c>
      <c r="E2634" s="5" t="str">
        <f>TEXT(Sales[[#This Row],[Invoice Date]],"mmm")</f>
        <v>Sep</v>
      </c>
      <c r="F2634" s="4" t="s">
        <v>27</v>
      </c>
      <c r="G2634" s="4" t="s">
        <v>100</v>
      </c>
      <c r="H2634" s="4" t="s">
        <v>101</v>
      </c>
      <c r="I2634" s="6" t="s">
        <v>19</v>
      </c>
      <c r="J2634" s="7">
        <v>45.000000000000014</v>
      </c>
      <c r="K2634" s="8">
        <v>525</v>
      </c>
      <c r="L2634" s="9">
        <f t="shared" si="41"/>
        <v>23625.000000000007</v>
      </c>
      <c r="M2634" s="9">
        <v>82687.500000000029</v>
      </c>
      <c r="N2634" s="10">
        <v>0.35</v>
      </c>
      <c r="O2634" s="4" t="s">
        <v>83</v>
      </c>
    </row>
    <row r="2635" spans="1:15" ht="14.25" customHeight="1" x14ac:dyDescent="0.25">
      <c r="A2635" s="4" t="s">
        <v>25</v>
      </c>
      <c r="B2635" s="4">
        <v>1185732</v>
      </c>
      <c r="C2635" s="5">
        <v>44455</v>
      </c>
      <c r="D2635" s="37">
        <v>2021</v>
      </c>
      <c r="E2635" s="5" t="str">
        <f>TEXT(Sales[[#This Row],[Invoice Date]],"mmm")</f>
        <v>Sep</v>
      </c>
      <c r="F2635" s="4" t="s">
        <v>27</v>
      </c>
      <c r="G2635" s="4" t="s">
        <v>100</v>
      </c>
      <c r="H2635" s="4" t="s">
        <v>101</v>
      </c>
      <c r="I2635" s="6" t="s">
        <v>20</v>
      </c>
      <c r="J2635" s="7">
        <v>20.000000000000007</v>
      </c>
      <c r="K2635" s="8">
        <v>425</v>
      </c>
      <c r="L2635" s="9">
        <f t="shared" si="41"/>
        <v>8500.0000000000036</v>
      </c>
      <c r="M2635" s="9">
        <v>34000.000000000015</v>
      </c>
      <c r="N2635" s="10">
        <v>0.4</v>
      </c>
      <c r="O2635" s="4" t="s">
        <v>83</v>
      </c>
    </row>
    <row r="2636" spans="1:15" ht="14.25" customHeight="1" x14ac:dyDescent="0.25">
      <c r="A2636" s="4" t="s">
        <v>25</v>
      </c>
      <c r="B2636" s="4">
        <v>1185732</v>
      </c>
      <c r="C2636" s="5">
        <v>44455</v>
      </c>
      <c r="D2636" s="37">
        <v>2021</v>
      </c>
      <c r="E2636" s="5" t="str">
        <f>TEXT(Sales[[#This Row],[Invoice Date]],"mmm")</f>
        <v>Sep</v>
      </c>
      <c r="F2636" s="4" t="s">
        <v>27</v>
      </c>
      <c r="G2636" s="4" t="s">
        <v>100</v>
      </c>
      <c r="H2636" s="4" t="s">
        <v>101</v>
      </c>
      <c r="I2636" s="6" t="s">
        <v>21</v>
      </c>
      <c r="J2636" s="7">
        <v>20.000000000000007</v>
      </c>
      <c r="K2636" s="8">
        <v>400</v>
      </c>
      <c r="L2636" s="9">
        <f t="shared" si="41"/>
        <v>8000.0000000000027</v>
      </c>
      <c r="M2636" s="9">
        <v>32000.000000000015</v>
      </c>
      <c r="N2636" s="10">
        <v>0.4</v>
      </c>
      <c r="O2636" s="4" t="s">
        <v>83</v>
      </c>
    </row>
    <row r="2637" spans="1:15" ht="14.25" customHeight="1" x14ac:dyDescent="0.25">
      <c r="A2637" s="4" t="s">
        <v>25</v>
      </c>
      <c r="B2637" s="4">
        <v>1185732</v>
      </c>
      <c r="C2637" s="5">
        <v>44455</v>
      </c>
      <c r="D2637" s="37">
        <v>2021</v>
      </c>
      <c r="E2637" s="5" t="str">
        <f>TEXT(Sales[[#This Row],[Invoice Date]],"mmm")</f>
        <v>Sep</v>
      </c>
      <c r="F2637" s="4" t="s">
        <v>27</v>
      </c>
      <c r="G2637" s="4" t="s">
        <v>100</v>
      </c>
      <c r="H2637" s="4" t="s">
        <v>101</v>
      </c>
      <c r="I2637" s="6" t="s">
        <v>22</v>
      </c>
      <c r="J2637" s="7">
        <v>30.000000000000004</v>
      </c>
      <c r="K2637" s="8">
        <v>400</v>
      </c>
      <c r="L2637" s="9">
        <f t="shared" si="41"/>
        <v>12000.000000000002</v>
      </c>
      <c r="M2637" s="9">
        <v>42000</v>
      </c>
      <c r="N2637" s="10">
        <v>0.35</v>
      </c>
      <c r="O2637" s="4" t="s">
        <v>83</v>
      </c>
    </row>
    <row r="2638" spans="1:15" ht="14.25" customHeight="1" x14ac:dyDescent="0.25">
      <c r="A2638" s="4" t="s">
        <v>25</v>
      </c>
      <c r="B2638" s="4">
        <v>1185732</v>
      </c>
      <c r="C2638" s="5">
        <v>44455</v>
      </c>
      <c r="D2638" s="37">
        <v>2021</v>
      </c>
      <c r="E2638" s="5" t="str">
        <f>TEXT(Sales[[#This Row],[Invoice Date]],"mmm")</f>
        <v>Sep</v>
      </c>
      <c r="F2638" s="4" t="s">
        <v>27</v>
      </c>
      <c r="G2638" s="4" t="s">
        <v>100</v>
      </c>
      <c r="H2638" s="4" t="s">
        <v>101</v>
      </c>
      <c r="I2638" s="6" t="s">
        <v>23</v>
      </c>
      <c r="J2638" s="7">
        <v>35.000000000000007</v>
      </c>
      <c r="K2638" s="8">
        <v>500</v>
      </c>
      <c r="L2638" s="9">
        <f t="shared" si="41"/>
        <v>17500.000000000004</v>
      </c>
      <c r="M2638" s="9">
        <v>87500.000000000015</v>
      </c>
      <c r="N2638" s="10">
        <v>0.5</v>
      </c>
      <c r="O2638" s="4" t="s">
        <v>83</v>
      </c>
    </row>
    <row r="2639" spans="1:15" ht="14.25" customHeight="1" x14ac:dyDescent="0.25">
      <c r="A2639" s="4" t="s">
        <v>25</v>
      </c>
      <c r="B2639" s="4">
        <v>1185732</v>
      </c>
      <c r="C2639" s="5">
        <v>44487</v>
      </c>
      <c r="D2639" s="37">
        <v>2021</v>
      </c>
      <c r="E2639" s="5" t="str">
        <f>TEXT(Sales[[#This Row],[Invoice Date]],"mmm")</f>
        <v>Oct</v>
      </c>
      <c r="F2639" s="4" t="s">
        <v>27</v>
      </c>
      <c r="G2639" s="4" t="s">
        <v>100</v>
      </c>
      <c r="H2639" s="4" t="s">
        <v>101</v>
      </c>
      <c r="I2639" s="6" t="s">
        <v>17</v>
      </c>
      <c r="J2639" s="7">
        <v>35.000000000000007</v>
      </c>
      <c r="K2639" s="8">
        <v>675</v>
      </c>
      <c r="L2639" s="9">
        <f t="shared" si="41"/>
        <v>23625.000000000004</v>
      </c>
      <c r="M2639" s="9">
        <v>94500.000000000029</v>
      </c>
      <c r="N2639" s="10">
        <v>0.4</v>
      </c>
      <c r="O2639" s="4" t="s">
        <v>83</v>
      </c>
    </row>
    <row r="2640" spans="1:15" ht="14.25" customHeight="1" x14ac:dyDescent="0.25">
      <c r="A2640" s="4" t="s">
        <v>25</v>
      </c>
      <c r="B2640" s="4">
        <v>1185732</v>
      </c>
      <c r="C2640" s="5">
        <v>44487</v>
      </c>
      <c r="D2640" s="37">
        <v>2021</v>
      </c>
      <c r="E2640" s="5" t="str">
        <f>TEXT(Sales[[#This Row],[Invoice Date]],"mmm")</f>
        <v>Oct</v>
      </c>
      <c r="F2640" s="4" t="s">
        <v>27</v>
      </c>
      <c r="G2640" s="4" t="s">
        <v>100</v>
      </c>
      <c r="H2640" s="4" t="s">
        <v>101</v>
      </c>
      <c r="I2640" s="6" t="s">
        <v>19</v>
      </c>
      <c r="J2640" s="7">
        <v>25.000000000000011</v>
      </c>
      <c r="K2640" s="8">
        <v>500</v>
      </c>
      <c r="L2640" s="9">
        <f t="shared" si="41"/>
        <v>12500.000000000005</v>
      </c>
      <c r="M2640" s="9">
        <v>43750.000000000015</v>
      </c>
      <c r="N2640" s="10">
        <v>0.35</v>
      </c>
      <c r="O2640" s="4" t="s">
        <v>83</v>
      </c>
    </row>
    <row r="2641" spans="1:15" ht="14.25" customHeight="1" x14ac:dyDescent="0.25">
      <c r="A2641" s="4" t="s">
        <v>25</v>
      </c>
      <c r="B2641" s="4">
        <v>1185732</v>
      </c>
      <c r="C2641" s="5">
        <v>44487</v>
      </c>
      <c r="D2641" s="37">
        <v>2021</v>
      </c>
      <c r="E2641" s="5" t="str">
        <f>TEXT(Sales[[#This Row],[Invoice Date]],"mmm")</f>
        <v>Oct</v>
      </c>
      <c r="F2641" s="4" t="s">
        <v>27</v>
      </c>
      <c r="G2641" s="4" t="s">
        <v>100</v>
      </c>
      <c r="H2641" s="4" t="s">
        <v>101</v>
      </c>
      <c r="I2641" s="6" t="s">
        <v>20</v>
      </c>
      <c r="J2641" s="7">
        <v>25.000000000000011</v>
      </c>
      <c r="K2641" s="8">
        <v>375</v>
      </c>
      <c r="L2641" s="9">
        <f t="shared" si="41"/>
        <v>9375.0000000000036</v>
      </c>
      <c r="M2641" s="9">
        <v>37500.000000000022</v>
      </c>
      <c r="N2641" s="10">
        <v>0.4</v>
      </c>
      <c r="O2641" s="4" t="s">
        <v>83</v>
      </c>
    </row>
    <row r="2642" spans="1:15" ht="14.25" customHeight="1" x14ac:dyDescent="0.25">
      <c r="A2642" s="4" t="s">
        <v>25</v>
      </c>
      <c r="B2642" s="4">
        <v>1185732</v>
      </c>
      <c r="C2642" s="5">
        <v>44487</v>
      </c>
      <c r="D2642" s="37">
        <v>2021</v>
      </c>
      <c r="E2642" s="5" t="str">
        <f>TEXT(Sales[[#This Row],[Invoice Date]],"mmm")</f>
        <v>Oct</v>
      </c>
      <c r="F2642" s="4" t="s">
        <v>27</v>
      </c>
      <c r="G2642" s="4" t="s">
        <v>100</v>
      </c>
      <c r="H2642" s="4" t="s">
        <v>101</v>
      </c>
      <c r="I2642" s="6" t="s">
        <v>21</v>
      </c>
      <c r="J2642" s="7">
        <v>25.000000000000011</v>
      </c>
      <c r="K2642" s="8">
        <v>350</v>
      </c>
      <c r="L2642" s="9">
        <f t="shared" si="41"/>
        <v>8750.0000000000036</v>
      </c>
      <c r="M2642" s="9">
        <v>35000.000000000022</v>
      </c>
      <c r="N2642" s="10">
        <v>0.4</v>
      </c>
      <c r="O2642" s="4" t="s">
        <v>83</v>
      </c>
    </row>
    <row r="2643" spans="1:15" ht="14.25" customHeight="1" x14ac:dyDescent="0.25">
      <c r="A2643" s="4" t="s">
        <v>25</v>
      </c>
      <c r="B2643" s="4">
        <v>1185732</v>
      </c>
      <c r="C2643" s="5">
        <v>44487</v>
      </c>
      <c r="D2643" s="37">
        <v>2021</v>
      </c>
      <c r="E2643" s="5" t="str">
        <f>TEXT(Sales[[#This Row],[Invoice Date]],"mmm")</f>
        <v>Oct</v>
      </c>
      <c r="F2643" s="4" t="s">
        <v>27</v>
      </c>
      <c r="G2643" s="4" t="s">
        <v>100</v>
      </c>
      <c r="H2643" s="4" t="s">
        <v>101</v>
      </c>
      <c r="I2643" s="6" t="s">
        <v>22</v>
      </c>
      <c r="J2643" s="7">
        <v>35.000000000000007</v>
      </c>
      <c r="K2643" s="8">
        <v>350</v>
      </c>
      <c r="L2643" s="9">
        <f t="shared" si="41"/>
        <v>12250.000000000002</v>
      </c>
      <c r="M2643" s="9">
        <v>42875.000000000007</v>
      </c>
      <c r="N2643" s="10">
        <v>0.35</v>
      </c>
      <c r="O2643" s="4" t="s">
        <v>83</v>
      </c>
    </row>
    <row r="2644" spans="1:15" ht="14.25" customHeight="1" x14ac:dyDescent="0.25">
      <c r="A2644" s="4" t="s">
        <v>26</v>
      </c>
      <c r="B2644" s="4">
        <v>1185732</v>
      </c>
      <c r="C2644" s="5">
        <v>44487</v>
      </c>
      <c r="D2644" s="37">
        <v>2021</v>
      </c>
      <c r="E2644" s="5" t="str">
        <f>TEXT(Sales[[#This Row],[Invoice Date]],"mmm")</f>
        <v>Oct</v>
      </c>
      <c r="F2644" s="4" t="s">
        <v>27</v>
      </c>
      <c r="G2644" s="4" t="s">
        <v>100</v>
      </c>
      <c r="H2644" s="4" t="s">
        <v>101</v>
      </c>
      <c r="I2644" s="6" t="s">
        <v>23</v>
      </c>
      <c r="J2644" s="7">
        <v>35</v>
      </c>
      <c r="K2644" s="8">
        <v>475</v>
      </c>
      <c r="L2644" s="9">
        <f t="shared" si="41"/>
        <v>16625</v>
      </c>
      <c r="M2644" s="9">
        <v>83125</v>
      </c>
      <c r="N2644" s="10">
        <v>0.5</v>
      </c>
      <c r="O2644" s="4" t="s">
        <v>83</v>
      </c>
    </row>
    <row r="2645" spans="1:15" ht="14.25" customHeight="1" x14ac:dyDescent="0.25">
      <c r="A2645" s="4" t="s">
        <v>26</v>
      </c>
      <c r="B2645" s="4">
        <v>1185732</v>
      </c>
      <c r="C2645" s="5">
        <v>44517</v>
      </c>
      <c r="D2645" s="37">
        <v>2021</v>
      </c>
      <c r="E2645" s="5" t="str">
        <f>TEXT(Sales[[#This Row],[Invoice Date]],"mmm")</f>
        <v>Nov</v>
      </c>
      <c r="F2645" s="4" t="s">
        <v>27</v>
      </c>
      <c r="G2645" s="4" t="s">
        <v>100</v>
      </c>
      <c r="H2645" s="4" t="s">
        <v>101</v>
      </c>
      <c r="I2645" s="6" t="s">
        <v>17</v>
      </c>
      <c r="J2645" s="7">
        <v>30.000000000000011</v>
      </c>
      <c r="K2645" s="8">
        <v>625</v>
      </c>
      <c r="L2645" s="9">
        <f t="shared" si="41"/>
        <v>18750.000000000007</v>
      </c>
      <c r="M2645" s="9">
        <v>75000.000000000029</v>
      </c>
      <c r="N2645" s="10">
        <v>0.4</v>
      </c>
      <c r="O2645" s="4" t="s">
        <v>83</v>
      </c>
    </row>
    <row r="2646" spans="1:15" ht="14.25" customHeight="1" x14ac:dyDescent="0.25">
      <c r="A2646" s="4" t="s">
        <v>26</v>
      </c>
      <c r="B2646" s="4">
        <v>1185732</v>
      </c>
      <c r="C2646" s="5">
        <v>44517</v>
      </c>
      <c r="D2646" s="37">
        <v>2021</v>
      </c>
      <c r="E2646" s="5" t="str">
        <f>TEXT(Sales[[#This Row],[Invoice Date]],"mmm")</f>
        <v>Nov</v>
      </c>
      <c r="F2646" s="4" t="s">
        <v>27</v>
      </c>
      <c r="G2646" s="4" t="s">
        <v>100</v>
      </c>
      <c r="H2646" s="4" t="s">
        <v>101</v>
      </c>
      <c r="I2646" s="6" t="s">
        <v>19</v>
      </c>
      <c r="J2646" s="7">
        <v>20.000000000000011</v>
      </c>
      <c r="K2646" s="8">
        <v>450</v>
      </c>
      <c r="L2646" s="9">
        <f t="shared" si="41"/>
        <v>9000.0000000000055</v>
      </c>
      <c r="M2646" s="9">
        <v>31500.000000000015</v>
      </c>
      <c r="N2646" s="10">
        <v>0.35</v>
      </c>
      <c r="O2646" s="4" t="s">
        <v>83</v>
      </c>
    </row>
    <row r="2647" spans="1:15" ht="14.25" customHeight="1" x14ac:dyDescent="0.25">
      <c r="A2647" s="4" t="s">
        <v>26</v>
      </c>
      <c r="B2647" s="4">
        <v>1185732</v>
      </c>
      <c r="C2647" s="5">
        <v>44517</v>
      </c>
      <c r="D2647" s="37">
        <v>2021</v>
      </c>
      <c r="E2647" s="5" t="str">
        <f>TEXT(Sales[[#This Row],[Invoice Date]],"mmm")</f>
        <v>Nov</v>
      </c>
      <c r="F2647" s="4" t="s">
        <v>27</v>
      </c>
      <c r="G2647" s="4" t="s">
        <v>100</v>
      </c>
      <c r="H2647" s="4" t="s">
        <v>101</v>
      </c>
      <c r="I2647" s="6" t="s">
        <v>20</v>
      </c>
      <c r="J2647" s="7">
        <v>30.000000000000014</v>
      </c>
      <c r="K2647" s="8">
        <v>395</v>
      </c>
      <c r="L2647" s="9">
        <f t="shared" si="41"/>
        <v>11850.000000000005</v>
      </c>
      <c r="M2647" s="9">
        <v>47400.000000000029</v>
      </c>
      <c r="N2647" s="10">
        <v>0.4</v>
      </c>
      <c r="O2647" s="4" t="s">
        <v>83</v>
      </c>
    </row>
    <row r="2648" spans="1:15" ht="14.25" customHeight="1" x14ac:dyDescent="0.25">
      <c r="A2648" s="4" t="s">
        <v>26</v>
      </c>
      <c r="B2648" s="4">
        <v>1185732</v>
      </c>
      <c r="C2648" s="5">
        <v>44517</v>
      </c>
      <c r="D2648" s="37">
        <v>2021</v>
      </c>
      <c r="E2648" s="5" t="str">
        <f>TEXT(Sales[[#This Row],[Invoice Date]],"mmm")</f>
        <v>Nov</v>
      </c>
      <c r="F2648" s="4" t="s">
        <v>27</v>
      </c>
      <c r="G2648" s="4" t="s">
        <v>100</v>
      </c>
      <c r="H2648" s="4" t="s">
        <v>101</v>
      </c>
      <c r="I2648" s="6" t="s">
        <v>21</v>
      </c>
      <c r="J2648" s="7">
        <v>60.000000000000021</v>
      </c>
      <c r="K2648" s="8">
        <v>450</v>
      </c>
      <c r="L2648" s="9">
        <f t="shared" si="41"/>
        <v>27000.000000000011</v>
      </c>
      <c r="M2648" s="9">
        <v>108000.00000000006</v>
      </c>
      <c r="N2648" s="10">
        <v>0.4</v>
      </c>
      <c r="O2648" s="4" t="s">
        <v>83</v>
      </c>
    </row>
    <row r="2649" spans="1:15" ht="14.25" customHeight="1" x14ac:dyDescent="0.25">
      <c r="A2649" s="4" t="s">
        <v>26</v>
      </c>
      <c r="B2649" s="4">
        <v>1185732</v>
      </c>
      <c r="C2649" s="5">
        <v>44517</v>
      </c>
      <c r="D2649" s="37">
        <v>2021</v>
      </c>
      <c r="E2649" s="5" t="str">
        <f>TEXT(Sales[[#This Row],[Invoice Date]],"mmm")</f>
        <v>Nov</v>
      </c>
      <c r="F2649" s="4" t="s">
        <v>27</v>
      </c>
      <c r="G2649" s="4" t="s">
        <v>100</v>
      </c>
      <c r="H2649" s="4" t="s">
        <v>101</v>
      </c>
      <c r="I2649" s="6" t="s">
        <v>22</v>
      </c>
      <c r="J2649" s="7">
        <v>75.000000000000014</v>
      </c>
      <c r="K2649" s="8">
        <v>425</v>
      </c>
      <c r="L2649" s="9">
        <f t="shared" si="41"/>
        <v>31875.000000000007</v>
      </c>
      <c r="M2649" s="9">
        <v>111562.50000000001</v>
      </c>
      <c r="N2649" s="10">
        <v>0.35</v>
      </c>
      <c r="O2649" s="4" t="s">
        <v>83</v>
      </c>
    </row>
    <row r="2650" spans="1:15" ht="14.25" customHeight="1" x14ac:dyDescent="0.25">
      <c r="A2650" s="4" t="s">
        <v>26</v>
      </c>
      <c r="B2650" s="4">
        <v>1185732</v>
      </c>
      <c r="C2650" s="5">
        <v>44517</v>
      </c>
      <c r="D2650" s="37">
        <v>2021</v>
      </c>
      <c r="E2650" s="5" t="str">
        <f>TEXT(Sales[[#This Row],[Invoice Date]],"mmm")</f>
        <v>Nov</v>
      </c>
      <c r="F2650" s="4" t="s">
        <v>27</v>
      </c>
      <c r="G2650" s="4" t="s">
        <v>100</v>
      </c>
      <c r="H2650" s="4" t="s">
        <v>101</v>
      </c>
      <c r="I2650" s="6" t="s">
        <v>23</v>
      </c>
      <c r="J2650" s="7">
        <v>75</v>
      </c>
      <c r="K2650" s="8">
        <v>525</v>
      </c>
      <c r="L2650" s="9">
        <f t="shared" si="41"/>
        <v>39375</v>
      </c>
      <c r="M2650" s="9">
        <v>196875</v>
      </c>
      <c r="N2650" s="10">
        <v>0.5</v>
      </c>
      <c r="O2650" s="4" t="s">
        <v>83</v>
      </c>
    </row>
    <row r="2651" spans="1:15" ht="14.25" customHeight="1" x14ac:dyDescent="0.25">
      <c r="A2651" s="4" t="s">
        <v>26</v>
      </c>
      <c r="B2651" s="4">
        <v>1185732</v>
      </c>
      <c r="C2651" s="5">
        <v>44546</v>
      </c>
      <c r="D2651" s="37">
        <v>2021</v>
      </c>
      <c r="E2651" s="5" t="str">
        <f>TEXT(Sales[[#This Row],[Invoice Date]],"mmm")</f>
        <v>Dec</v>
      </c>
      <c r="F2651" s="4" t="s">
        <v>27</v>
      </c>
      <c r="G2651" s="4" t="s">
        <v>100</v>
      </c>
      <c r="H2651" s="4" t="s">
        <v>101</v>
      </c>
      <c r="I2651" s="6" t="s">
        <v>17</v>
      </c>
      <c r="J2651" s="7">
        <v>70</v>
      </c>
      <c r="K2651" s="8">
        <v>775</v>
      </c>
      <c r="L2651" s="9">
        <f t="shared" si="41"/>
        <v>54250</v>
      </c>
      <c r="M2651" s="9">
        <v>217000</v>
      </c>
      <c r="N2651" s="10">
        <v>0.4</v>
      </c>
      <c r="O2651" s="4" t="s">
        <v>83</v>
      </c>
    </row>
    <row r="2652" spans="1:15" ht="14.25" customHeight="1" x14ac:dyDescent="0.25">
      <c r="A2652" s="4" t="s">
        <v>26</v>
      </c>
      <c r="B2652" s="4">
        <v>1185732</v>
      </c>
      <c r="C2652" s="5">
        <v>44546</v>
      </c>
      <c r="D2652" s="37">
        <v>2021</v>
      </c>
      <c r="E2652" s="5" t="str">
        <f>TEXT(Sales[[#This Row],[Invoice Date]],"mmm")</f>
        <v>Dec</v>
      </c>
      <c r="F2652" s="4" t="s">
        <v>27</v>
      </c>
      <c r="G2652" s="4" t="s">
        <v>100</v>
      </c>
      <c r="H2652" s="4" t="s">
        <v>101</v>
      </c>
      <c r="I2652" s="6" t="s">
        <v>19</v>
      </c>
      <c r="J2652" s="7">
        <v>60.000000000000007</v>
      </c>
      <c r="K2652" s="8">
        <v>575</v>
      </c>
      <c r="L2652" s="9">
        <f t="shared" si="41"/>
        <v>34500.000000000007</v>
      </c>
      <c r="M2652" s="9">
        <v>120750.00000000001</v>
      </c>
      <c r="N2652" s="10">
        <v>0.35</v>
      </c>
      <c r="O2652" s="4" t="s">
        <v>83</v>
      </c>
    </row>
    <row r="2653" spans="1:15" ht="14.25" customHeight="1" x14ac:dyDescent="0.25">
      <c r="A2653" s="4" t="s">
        <v>26</v>
      </c>
      <c r="B2653" s="4">
        <v>1185732</v>
      </c>
      <c r="C2653" s="5">
        <v>44546</v>
      </c>
      <c r="D2653" s="37">
        <v>2021</v>
      </c>
      <c r="E2653" s="5" t="str">
        <f>TEXT(Sales[[#This Row],[Invoice Date]],"mmm")</f>
        <v>Dec</v>
      </c>
      <c r="F2653" s="4" t="s">
        <v>27</v>
      </c>
      <c r="G2653" s="4" t="s">
        <v>100</v>
      </c>
      <c r="H2653" s="4" t="s">
        <v>101</v>
      </c>
      <c r="I2653" s="6" t="s">
        <v>20</v>
      </c>
      <c r="J2653" s="7">
        <v>60.000000000000007</v>
      </c>
      <c r="K2653" s="8">
        <v>525</v>
      </c>
      <c r="L2653" s="9">
        <f t="shared" si="41"/>
        <v>31500.000000000004</v>
      </c>
      <c r="M2653" s="9">
        <v>126000.00000000003</v>
      </c>
      <c r="N2653" s="10">
        <v>0.4</v>
      </c>
      <c r="O2653" s="4" t="s">
        <v>83</v>
      </c>
    </row>
    <row r="2654" spans="1:15" ht="14.25" customHeight="1" x14ac:dyDescent="0.25">
      <c r="A2654" s="4" t="s">
        <v>26</v>
      </c>
      <c r="B2654" s="4">
        <v>1185732</v>
      </c>
      <c r="C2654" s="5">
        <v>44546</v>
      </c>
      <c r="D2654" s="37">
        <v>2021</v>
      </c>
      <c r="E2654" s="5" t="str">
        <f>TEXT(Sales[[#This Row],[Invoice Date]],"mmm")</f>
        <v>Dec</v>
      </c>
      <c r="F2654" s="4" t="s">
        <v>27</v>
      </c>
      <c r="G2654" s="4" t="s">
        <v>100</v>
      </c>
      <c r="H2654" s="4" t="s">
        <v>101</v>
      </c>
      <c r="I2654" s="6" t="s">
        <v>21</v>
      </c>
      <c r="J2654" s="7">
        <v>60.000000000000007</v>
      </c>
      <c r="K2654" s="8">
        <v>475</v>
      </c>
      <c r="L2654" s="9">
        <f t="shared" si="41"/>
        <v>28500.000000000004</v>
      </c>
      <c r="M2654" s="9">
        <v>114000.00000000003</v>
      </c>
      <c r="N2654" s="10">
        <v>0.4</v>
      </c>
      <c r="O2654" s="4" t="s">
        <v>83</v>
      </c>
    </row>
    <row r="2655" spans="1:15" ht="14.25" customHeight="1" x14ac:dyDescent="0.25">
      <c r="A2655" s="4" t="s">
        <v>26</v>
      </c>
      <c r="B2655" s="4">
        <v>1185732</v>
      </c>
      <c r="C2655" s="5">
        <v>44546</v>
      </c>
      <c r="D2655" s="37">
        <v>2021</v>
      </c>
      <c r="E2655" s="5" t="str">
        <f>TEXT(Sales[[#This Row],[Invoice Date]],"mmm")</f>
        <v>Dec</v>
      </c>
      <c r="F2655" s="4" t="s">
        <v>27</v>
      </c>
      <c r="G2655" s="4" t="s">
        <v>100</v>
      </c>
      <c r="H2655" s="4" t="s">
        <v>101</v>
      </c>
      <c r="I2655" s="6" t="s">
        <v>22</v>
      </c>
      <c r="J2655" s="7">
        <v>70</v>
      </c>
      <c r="K2655" s="8">
        <v>475</v>
      </c>
      <c r="L2655" s="9">
        <f t="shared" si="41"/>
        <v>33250</v>
      </c>
      <c r="M2655" s="9">
        <v>116374.99999999999</v>
      </c>
      <c r="N2655" s="10">
        <v>0.35</v>
      </c>
      <c r="O2655" s="4" t="s">
        <v>83</v>
      </c>
    </row>
    <row r="2656" spans="1:15" ht="14.25" customHeight="1" x14ac:dyDescent="0.25">
      <c r="A2656" s="4" t="s">
        <v>26</v>
      </c>
      <c r="B2656" s="4">
        <v>1185732</v>
      </c>
      <c r="C2656" s="5">
        <v>44546</v>
      </c>
      <c r="D2656" s="37">
        <v>2021</v>
      </c>
      <c r="E2656" s="5" t="str">
        <f>TEXT(Sales[[#This Row],[Invoice Date]],"mmm")</f>
        <v>Dec</v>
      </c>
      <c r="F2656" s="4" t="s">
        <v>27</v>
      </c>
      <c r="G2656" s="4" t="s">
        <v>100</v>
      </c>
      <c r="H2656" s="4" t="s">
        <v>101</v>
      </c>
      <c r="I2656" s="6" t="s">
        <v>23</v>
      </c>
      <c r="J2656" s="7">
        <v>75</v>
      </c>
      <c r="K2656" s="8">
        <v>575</v>
      </c>
      <c r="L2656" s="9">
        <f t="shared" si="41"/>
        <v>43125</v>
      </c>
      <c r="M2656" s="9">
        <v>215625</v>
      </c>
      <c r="N2656" s="10">
        <v>0.5</v>
      </c>
      <c r="O2656" s="4" t="s">
        <v>83</v>
      </c>
    </row>
    <row r="2657" spans="1:15" ht="14.25" customHeight="1" x14ac:dyDescent="0.25">
      <c r="A2657" s="4" t="s">
        <v>26</v>
      </c>
      <c r="B2657" s="4">
        <v>1197831</v>
      </c>
      <c r="C2657" s="5">
        <v>44219</v>
      </c>
      <c r="D2657" s="37">
        <v>2021</v>
      </c>
      <c r="E2657" s="5" t="str">
        <f>TEXT(Sales[[#This Row],[Invoice Date]],"mmm")</f>
        <v>Jan</v>
      </c>
      <c r="F2657" s="4" t="s">
        <v>27</v>
      </c>
      <c r="G2657" s="4" t="s">
        <v>100</v>
      </c>
      <c r="H2657" s="4" t="s">
        <v>101</v>
      </c>
      <c r="I2657" s="6" t="s">
        <v>17</v>
      </c>
      <c r="J2657" s="7">
        <v>25.000000000000007</v>
      </c>
      <c r="K2657" s="8">
        <v>650</v>
      </c>
      <c r="L2657" s="9">
        <f t="shared" si="41"/>
        <v>16250.000000000005</v>
      </c>
      <c r="M2657" s="9">
        <v>65000.000000000029</v>
      </c>
      <c r="N2657" s="10">
        <v>0.4</v>
      </c>
      <c r="O2657" s="4" t="s">
        <v>83</v>
      </c>
    </row>
    <row r="2658" spans="1:15" ht="14.25" customHeight="1" x14ac:dyDescent="0.25">
      <c r="A2658" s="4" t="s">
        <v>26</v>
      </c>
      <c r="B2658" s="4">
        <v>1197831</v>
      </c>
      <c r="C2658" s="5">
        <v>44219</v>
      </c>
      <c r="D2658" s="37">
        <v>2021</v>
      </c>
      <c r="E2658" s="5" t="str">
        <f>TEXT(Sales[[#This Row],[Invoice Date]],"mmm")</f>
        <v>Jan</v>
      </c>
      <c r="F2658" s="4" t="s">
        <v>27</v>
      </c>
      <c r="G2658" s="4" t="s">
        <v>100</v>
      </c>
      <c r="H2658" s="4" t="s">
        <v>101</v>
      </c>
      <c r="I2658" s="6" t="s">
        <v>19</v>
      </c>
      <c r="J2658" s="7">
        <v>25.000000000000007</v>
      </c>
      <c r="K2658" s="8">
        <v>450</v>
      </c>
      <c r="L2658" s="9">
        <f t="shared" si="41"/>
        <v>11250.000000000004</v>
      </c>
      <c r="M2658" s="9">
        <v>39375.000000000007</v>
      </c>
      <c r="N2658" s="10">
        <v>0.35</v>
      </c>
      <c r="O2658" s="4" t="s">
        <v>83</v>
      </c>
    </row>
    <row r="2659" spans="1:15" ht="14.25" customHeight="1" x14ac:dyDescent="0.25">
      <c r="A2659" s="4" t="s">
        <v>26</v>
      </c>
      <c r="B2659" s="4">
        <v>1197831</v>
      </c>
      <c r="C2659" s="5">
        <v>44219</v>
      </c>
      <c r="D2659" s="37">
        <v>2021</v>
      </c>
      <c r="E2659" s="5" t="str">
        <f>TEXT(Sales[[#This Row],[Invoice Date]],"mmm")</f>
        <v>Jan</v>
      </c>
      <c r="F2659" s="4" t="s">
        <v>27</v>
      </c>
      <c r="G2659" s="4" t="s">
        <v>100</v>
      </c>
      <c r="H2659" s="4" t="s">
        <v>101</v>
      </c>
      <c r="I2659" s="6" t="s">
        <v>20</v>
      </c>
      <c r="J2659" s="7">
        <v>15.000000000000007</v>
      </c>
      <c r="K2659" s="8">
        <v>450</v>
      </c>
      <c r="L2659" s="9">
        <f t="shared" si="41"/>
        <v>6750.0000000000036</v>
      </c>
      <c r="M2659" s="9">
        <v>27000.000000000015</v>
      </c>
      <c r="N2659" s="10">
        <v>0.4</v>
      </c>
      <c r="O2659" s="4" t="s">
        <v>83</v>
      </c>
    </row>
    <row r="2660" spans="1:15" ht="14.25" customHeight="1" x14ac:dyDescent="0.25">
      <c r="A2660" s="4" t="s">
        <v>26</v>
      </c>
      <c r="B2660" s="4">
        <v>1197831</v>
      </c>
      <c r="C2660" s="5">
        <v>44219</v>
      </c>
      <c r="D2660" s="37">
        <v>2021</v>
      </c>
      <c r="E2660" s="5" t="str">
        <f>TEXT(Sales[[#This Row],[Invoice Date]],"mmm")</f>
        <v>Jan</v>
      </c>
      <c r="F2660" s="4" t="s">
        <v>27</v>
      </c>
      <c r="G2660" s="4" t="s">
        <v>100</v>
      </c>
      <c r="H2660" s="4" t="s">
        <v>101</v>
      </c>
      <c r="I2660" s="6" t="s">
        <v>21</v>
      </c>
      <c r="J2660" s="7">
        <v>20</v>
      </c>
      <c r="K2660" s="8">
        <v>300</v>
      </c>
      <c r="L2660" s="9">
        <f t="shared" si="41"/>
        <v>6000</v>
      </c>
      <c r="M2660" s="9">
        <v>24000</v>
      </c>
      <c r="N2660" s="10">
        <v>0.4</v>
      </c>
      <c r="O2660" s="4" t="s">
        <v>83</v>
      </c>
    </row>
    <row r="2661" spans="1:15" ht="14.25" customHeight="1" x14ac:dyDescent="0.25">
      <c r="A2661" s="4" t="s">
        <v>26</v>
      </c>
      <c r="B2661" s="4">
        <v>1197831</v>
      </c>
      <c r="C2661" s="5">
        <v>44219</v>
      </c>
      <c r="D2661" s="37">
        <v>2021</v>
      </c>
      <c r="E2661" s="5" t="str">
        <f>TEXT(Sales[[#This Row],[Invoice Date]],"mmm")</f>
        <v>Jan</v>
      </c>
      <c r="F2661" s="4" t="s">
        <v>27</v>
      </c>
      <c r="G2661" s="4" t="s">
        <v>100</v>
      </c>
      <c r="H2661" s="4" t="s">
        <v>101</v>
      </c>
      <c r="I2661" s="6" t="s">
        <v>22</v>
      </c>
      <c r="J2661" s="7">
        <v>35</v>
      </c>
      <c r="K2661" s="8">
        <v>350</v>
      </c>
      <c r="L2661" s="9">
        <f t="shared" si="41"/>
        <v>12250</v>
      </c>
      <c r="M2661" s="9">
        <v>42875</v>
      </c>
      <c r="N2661" s="10">
        <v>0.35</v>
      </c>
      <c r="O2661" s="4" t="s">
        <v>83</v>
      </c>
    </row>
    <row r="2662" spans="1:15" ht="14.25" customHeight="1" x14ac:dyDescent="0.25">
      <c r="A2662" s="4" t="s">
        <v>26</v>
      </c>
      <c r="B2662" s="4">
        <v>1197831</v>
      </c>
      <c r="C2662" s="5">
        <v>44219</v>
      </c>
      <c r="D2662" s="37">
        <v>2021</v>
      </c>
      <c r="E2662" s="5" t="str">
        <f>TEXT(Sales[[#This Row],[Invoice Date]],"mmm")</f>
        <v>Jan</v>
      </c>
      <c r="F2662" s="4" t="s">
        <v>27</v>
      </c>
      <c r="G2662" s="4" t="s">
        <v>100</v>
      </c>
      <c r="H2662" s="4" t="s">
        <v>101</v>
      </c>
      <c r="I2662" s="6" t="s">
        <v>23</v>
      </c>
      <c r="J2662" s="7">
        <v>25.000000000000007</v>
      </c>
      <c r="K2662" s="8">
        <v>450</v>
      </c>
      <c r="L2662" s="9">
        <f t="shared" si="41"/>
        <v>11250.000000000004</v>
      </c>
      <c r="M2662" s="9">
        <v>45000.000000000015</v>
      </c>
      <c r="N2662" s="10">
        <v>0.4</v>
      </c>
      <c r="O2662" s="4" t="s">
        <v>83</v>
      </c>
    </row>
    <row r="2663" spans="1:15" ht="14.25" customHeight="1" x14ac:dyDescent="0.25">
      <c r="A2663" s="4" t="s">
        <v>26</v>
      </c>
      <c r="B2663" s="4">
        <v>1197831</v>
      </c>
      <c r="C2663" s="5">
        <v>44248</v>
      </c>
      <c r="D2663" s="37">
        <v>2021</v>
      </c>
      <c r="E2663" s="5" t="str">
        <f>TEXT(Sales[[#This Row],[Invoice Date]],"mmm")</f>
        <v>Feb</v>
      </c>
      <c r="F2663" s="4" t="s">
        <v>27</v>
      </c>
      <c r="G2663" s="4" t="s">
        <v>100</v>
      </c>
      <c r="H2663" s="4" t="s">
        <v>101</v>
      </c>
      <c r="I2663" s="6" t="s">
        <v>17</v>
      </c>
      <c r="J2663" s="7">
        <v>25.000000000000007</v>
      </c>
      <c r="K2663" s="8">
        <v>700</v>
      </c>
      <c r="L2663" s="9">
        <f t="shared" si="41"/>
        <v>17500.000000000004</v>
      </c>
      <c r="M2663" s="9">
        <v>70000.000000000029</v>
      </c>
      <c r="N2663" s="10">
        <v>0.4</v>
      </c>
      <c r="O2663" s="4" t="s">
        <v>83</v>
      </c>
    </row>
    <row r="2664" spans="1:15" ht="14.25" customHeight="1" x14ac:dyDescent="0.25">
      <c r="A2664" s="4" t="s">
        <v>26</v>
      </c>
      <c r="B2664" s="4">
        <v>1197831</v>
      </c>
      <c r="C2664" s="5">
        <v>44248</v>
      </c>
      <c r="D2664" s="37">
        <v>2021</v>
      </c>
      <c r="E2664" s="5" t="str">
        <f>TEXT(Sales[[#This Row],[Invoice Date]],"mmm")</f>
        <v>Feb</v>
      </c>
      <c r="F2664" s="4" t="s">
        <v>27</v>
      </c>
      <c r="G2664" s="4" t="s">
        <v>100</v>
      </c>
      <c r="H2664" s="4" t="s">
        <v>101</v>
      </c>
      <c r="I2664" s="6" t="s">
        <v>19</v>
      </c>
      <c r="J2664" s="7">
        <v>25.000000000000007</v>
      </c>
      <c r="K2664" s="8">
        <v>350</v>
      </c>
      <c r="L2664" s="9">
        <f t="shared" si="41"/>
        <v>8750.0000000000018</v>
      </c>
      <c r="M2664" s="9">
        <v>30625.000000000007</v>
      </c>
      <c r="N2664" s="10">
        <v>0.35</v>
      </c>
      <c r="O2664" s="4" t="s">
        <v>83</v>
      </c>
    </row>
    <row r="2665" spans="1:15" ht="14.25" customHeight="1" x14ac:dyDescent="0.25">
      <c r="A2665" s="4" t="s">
        <v>26</v>
      </c>
      <c r="B2665" s="4">
        <v>1197831</v>
      </c>
      <c r="C2665" s="5">
        <v>44248</v>
      </c>
      <c r="D2665" s="37">
        <v>2021</v>
      </c>
      <c r="E2665" s="5" t="str">
        <f>TEXT(Sales[[#This Row],[Invoice Date]],"mmm")</f>
        <v>Feb</v>
      </c>
      <c r="F2665" s="4" t="s">
        <v>27</v>
      </c>
      <c r="G2665" s="4" t="s">
        <v>100</v>
      </c>
      <c r="H2665" s="4" t="s">
        <v>101</v>
      </c>
      <c r="I2665" s="6" t="s">
        <v>20</v>
      </c>
      <c r="J2665" s="7">
        <v>15.000000000000007</v>
      </c>
      <c r="K2665" s="8">
        <v>400</v>
      </c>
      <c r="L2665" s="9">
        <f t="shared" si="41"/>
        <v>6000.0000000000027</v>
      </c>
      <c r="M2665" s="9">
        <v>24000.000000000015</v>
      </c>
      <c r="N2665" s="10">
        <v>0.4</v>
      </c>
      <c r="O2665" s="4" t="s">
        <v>83</v>
      </c>
    </row>
    <row r="2666" spans="1:15" ht="14.25" customHeight="1" x14ac:dyDescent="0.25">
      <c r="A2666" s="4" t="s">
        <v>25</v>
      </c>
      <c r="B2666" s="4">
        <v>1197831</v>
      </c>
      <c r="C2666" s="5">
        <v>44248</v>
      </c>
      <c r="D2666" s="37">
        <v>2021</v>
      </c>
      <c r="E2666" s="5" t="str">
        <f>TEXT(Sales[[#This Row],[Invoice Date]],"mmm")</f>
        <v>Feb</v>
      </c>
      <c r="F2666" s="4" t="s">
        <v>27</v>
      </c>
      <c r="G2666" s="4" t="s">
        <v>102</v>
      </c>
      <c r="H2666" s="4" t="s">
        <v>103</v>
      </c>
      <c r="I2666" s="6" t="s">
        <v>21</v>
      </c>
      <c r="J2666" s="7">
        <v>20</v>
      </c>
      <c r="K2666" s="8">
        <v>250</v>
      </c>
      <c r="L2666" s="9">
        <f t="shared" si="41"/>
        <v>5000</v>
      </c>
      <c r="M2666" s="9">
        <v>20000</v>
      </c>
      <c r="N2666" s="10">
        <v>0.4</v>
      </c>
      <c r="O2666" s="4" t="s">
        <v>83</v>
      </c>
    </row>
    <row r="2667" spans="1:15" ht="14.25" customHeight="1" x14ac:dyDescent="0.25">
      <c r="A2667" s="4" t="s">
        <v>25</v>
      </c>
      <c r="B2667" s="4">
        <v>1197831</v>
      </c>
      <c r="C2667" s="5">
        <v>44248</v>
      </c>
      <c r="D2667" s="37">
        <v>2021</v>
      </c>
      <c r="E2667" s="5" t="str">
        <f>TEXT(Sales[[#This Row],[Invoice Date]],"mmm")</f>
        <v>Feb</v>
      </c>
      <c r="F2667" s="4" t="s">
        <v>27</v>
      </c>
      <c r="G2667" s="4" t="s">
        <v>102</v>
      </c>
      <c r="H2667" s="4" t="s">
        <v>103</v>
      </c>
      <c r="I2667" s="6" t="s">
        <v>22</v>
      </c>
      <c r="J2667" s="7">
        <v>35</v>
      </c>
      <c r="K2667" s="8">
        <v>325</v>
      </c>
      <c r="L2667" s="9">
        <f t="shared" si="41"/>
        <v>11375</v>
      </c>
      <c r="M2667" s="9">
        <v>39812.5</v>
      </c>
      <c r="N2667" s="10">
        <v>0.35</v>
      </c>
      <c r="O2667" s="4" t="s">
        <v>83</v>
      </c>
    </row>
    <row r="2668" spans="1:15" ht="14.25" customHeight="1" x14ac:dyDescent="0.25">
      <c r="A2668" s="4" t="s">
        <v>25</v>
      </c>
      <c r="B2668" s="4">
        <v>1197831</v>
      </c>
      <c r="C2668" s="5">
        <v>44248</v>
      </c>
      <c r="D2668" s="37">
        <v>2021</v>
      </c>
      <c r="E2668" s="5" t="str">
        <f>TEXT(Sales[[#This Row],[Invoice Date]],"mmm")</f>
        <v>Feb</v>
      </c>
      <c r="F2668" s="4" t="s">
        <v>27</v>
      </c>
      <c r="G2668" s="4" t="s">
        <v>102</v>
      </c>
      <c r="H2668" s="4" t="s">
        <v>103</v>
      </c>
      <c r="I2668" s="6" t="s">
        <v>23</v>
      </c>
      <c r="J2668" s="7">
        <v>20</v>
      </c>
      <c r="K2668" s="8">
        <v>425</v>
      </c>
      <c r="L2668" s="9">
        <f t="shared" si="41"/>
        <v>8500</v>
      </c>
      <c r="M2668" s="9">
        <v>34000</v>
      </c>
      <c r="N2668" s="10">
        <v>0.4</v>
      </c>
      <c r="O2668" s="4" t="s">
        <v>83</v>
      </c>
    </row>
    <row r="2669" spans="1:15" ht="14.25" customHeight="1" x14ac:dyDescent="0.25">
      <c r="A2669" s="4" t="s">
        <v>25</v>
      </c>
      <c r="B2669" s="4">
        <v>1197831</v>
      </c>
      <c r="C2669" s="5">
        <v>44274</v>
      </c>
      <c r="D2669" s="37">
        <v>2021</v>
      </c>
      <c r="E2669" s="5" t="str">
        <f>TEXT(Sales[[#This Row],[Invoice Date]],"mmm")</f>
        <v>Mar</v>
      </c>
      <c r="F2669" s="4" t="s">
        <v>27</v>
      </c>
      <c r="G2669" s="4" t="s">
        <v>102</v>
      </c>
      <c r="H2669" s="4" t="s">
        <v>103</v>
      </c>
      <c r="I2669" s="6" t="s">
        <v>17</v>
      </c>
      <c r="J2669" s="7">
        <v>20</v>
      </c>
      <c r="K2669" s="8">
        <v>645</v>
      </c>
      <c r="L2669" s="9">
        <f t="shared" si="41"/>
        <v>12900</v>
      </c>
      <c r="M2669" s="9">
        <v>51600</v>
      </c>
      <c r="N2669" s="10">
        <v>0.4</v>
      </c>
      <c r="O2669" s="4" t="s">
        <v>83</v>
      </c>
    </row>
    <row r="2670" spans="1:15" ht="14.25" customHeight="1" x14ac:dyDescent="0.25">
      <c r="A2670" s="4" t="s">
        <v>25</v>
      </c>
      <c r="B2670" s="4">
        <v>1197831</v>
      </c>
      <c r="C2670" s="5">
        <v>44274</v>
      </c>
      <c r="D2670" s="37">
        <v>2021</v>
      </c>
      <c r="E2670" s="5" t="str">
        <f>TEXT(Sales[[#This Row],[Invoice Date]],"mmm")</f>
        <v>Mar</v>
      </c>
      <c r="F2670" s="4" t="s">
        <v>27</v>
      </c>
      <c r="G2670" s="4" t="s">
        <v>102</v>
      </c>
      <c r="H2670" s="4" t="s">
        <v>103</v>
      </c>
      <c r="I2670" s="6" t="s">
        <v>19</v>
      </c>
      <c r="J2670" s="7">
        <v>20</v>
      </c>
      <c r="K2670" s="8">
        <v>325</v>
      </c>
      <c r="L2670" s="9">
        <f t="shared" si="41"/>
        <v>6500</v>
      </c>
      <c r="M2670" s="9">
        <v>22750</v>
      </c>
      <c r="N2670" s="10">
        <v>0.35</v>
      </c>
      <c r="O2670" s="4" t="s">
        <v>83</v>
      </c>
    </row>
    <row r="2671" spans="1:15" ht="14.25" customHeight="1" x14ac:dyDescent="0.25">
      <c r="A2671" s="4" t="s">
        <v>25</v>
      </c>
      <c r="B2671" s="4">
        <v>1197831</v>
      </c>
      <c r="C2671" s="5">
        <v>44274</v>
      </c>
      <c r="D2671" s="37">
        <v>2021</v>
      </c>
      <c r="E2671" s="5" t="str">
        <f>TEXT(Sales[[#This Row],[Invoice Date]],"mmm")</f>
        <v>Mar</v>
      </c>
      <c r="F2671" s="4" t="s">
        <v>27</v>
      </c>
      <c r="G2671" s="4" t="s">
        <v>102</v>
      </c>
      <c r="H2671" s="4" t="s">
        <v>103</v>
      </c>
      <c r="I2671" s="6" t="s">
        <v>20</v>
      </c>
      <c r="J2671" s="7">
        <v>10.000000000000002</v>
      </c>
      <c r="K2671" s="8">
        <v>350</v>
      </c>
      <c r="L2671" s="9">
        <f t="shared" si="41"/>
        <v>3500.0000000000005</v>
      </c>
      <c r="M2671" s="9">
        <v>14000.000000000004</v>
      </c>
      <c r="N2671" s="10">
        <v>0.4</v>
      </c>
      <c r="O2671" s="4" t="s">
        <v>83</v>
      </c>
    </row>
    <row r="2672" spans="1:15" ht="14.25" customHeight="1" x14ac:dyDescent="0.25">
      <c r="A2672" s="4" t="s">
        <v>25</v>
      </c>
      <c r="B2672" s="4">
        <v>1197831</v>
      </c>
      <c r="C2672" s="5">
        <v>44274</v>
      </c>
      <c r="D2672" s="37">
        <v>2021</v>
      </c>
      <c r="E2672" s="5" t="str">
        <f>TEXT(Sales[[#This Row],[Invoice Date]],"mmm")</f>
        <v>Mar</v>
      </c>
      <c r="F2672" s="4" t="s">
        <v>27</v>
      </c>
      <c r="G2672" s="4" t="s">
        <v>102</v>
      </c>
      <c r="H2672" s="4" t="s">
        <v>103</v>
      </c>
      <c r="I2672" s="6" t="s">
        <v>21</v>
      </c>
      <c r="J2672" s="7">
        <v>19.999999999999996</v>
      </c>
      <c r="K2672" s="8">
        <v>200</v>
      </c>
      <c r="L2672" s="9">
        <f t="shared" si="41"/>
        <v>3999.9999999999991</v>
      </c>
      <c r="M2672" s="9">
        <v>15999.999999999998</v>
      </c>
      <c r="N2672" s="10">
        <v>0.4</v>
      </c>
      <c r="O2672" s="4" t="s">
        <v>83</v>
      </c>
    </row>
    <row r="2673" spans="1:15" ht="14.25" customHeight="1" x14ac:dyDescent="0.25">
      <c r="A2673" s="4" t="s">
        <v>25</v>
      </c>
      <c r="B2673" s="4">
        <v>1197831</v>
      </c>
      <c r="C2673" s="5">
        <v>44274</v>
      </c>
      <c r="D2673" s="37">
        <v>2021</v>
      </c>
      <c r="E2673" s="5" t="str">
        <f>TEXT(Sales[[#This Row],[Invoice Date]],"mmm")</f>
        <v>Mar</v>
      </c>
      <c r="F2673" s="4" t="s">
        <v>27</v>
      </c>
      <c r="G2673" s="4" t="s">
        <v>102</v>
      </c>
      <c r="H2673" s="4" t="s">
        <v>103</v>
      </c>
      <c r="I2673" s="6" t="s">
        <v>22</v>
      </c>
      <c r="J2673" s="7">
        <v>35.000000000000007</v>
      </c>
      <c r="K2673" s="8">
        <v>250</v>
      </c>
      <c r="L2673" s="9">
        <f t="shared" si="41"/>
        <v>8750.0000000000018</v>
      </c>
      <c r="M2673" s="9">
        <v>30625.000000000004</v>
      </c>
      <c r="N2673" s="10">
        <v>0.35</v>
      </c>
      <c r="O2673" s="4" t="s">
        <v>83</v>
      </c>
    </row>
    <row r="2674" spans="1:15" ht="14.25" customHeight="1" x14ac:dyDescent="0.25">
      <c r="A2674" s="4" t="s">
        <v>25</v>
      </c>
      <c r="B2674" s="4">
        <v>1197831</v>
      </c>
      <c r="C2674" s="5">
        <v>44274</v>
      </c>
      <c r="D2674" s="37">
        <v>2021</v>
      </c>
      <c r="E2674" s="5" t="str">
        <f>TEXT(Sales[[#This Row],[Invoice Date]],"mmm")</f>
        <v>Mar</v>
      </c>
      <c r="F2674" s="4" t="s">
        <v>27</v>
      </c>
      <c r="G2674" s="4" t="s">
        <v>102</v>
      </c>
      <c r="H2674" s="4" t="s">
        <v>103</v>
      </c>
      <c r="I2674" s="6" t="s">
        <v>23</v>
      </c>
      <c r="J2674" s="7">
        <v>25</v>
      </c>
      <c r="K2674" s="8">
        <v>350</v>
      </c>
      <c r="L2674" s="9">
        <f t="shared" si="41"/>
        <v>8750</v>
      </c>
      <c r="M2674" s="9">
        <v>35000</v>
      </c>
      <c r="N2674" s="10">
        <v>0.4</v>
      </c>
      <c r="O2674" s="4" t="s">
        <v>83</v>
      </c>
    </row>
    <row r="2675" spans="1:15" ht="14.25" customHeight="1" x14ac:dyDescent="0.25">
      <c r="A2675" s="4" t="s">
        <v>25</v>
      </c>
      <c r="B2675" s="4">
        <v>1197831</v>
      </c>
      <c r="C2675" s="5">
        <v>44306</v>
      </c>
      <c r="D2675" s="37">
        <v>2021</v>
      </c>
      <c r="E2675" s="5" t="str">
        <f>TEXT(Sales[[#This Row],[Invoice Date]],"mmm")</f>
        <v>Apr</v>
      </c>
      <c r="F2675" s="4" t="s">
        <v>27</v>
      </c>
      <c r="G2675" s="4" t="s">
        <v>102</v>
      </c>
      <c r="H2675" s="4" t="s">
        <v>103</v>
      </c>
      <c r="I2675" s="6" t="s">
        <v>17</v>
      </c>
      <c r="J2675" s="7">
        <v>25</v>
      </c>
      <c r="K2675" s="8">
        <v>600</v>
      </c>
      <c r="L2675" s="9">
        <f t="shared" si="41"/>
        <v>15000</v>
      </c>
      <c r="M2675" s="9">
        <v>60000</v>
      </c>
      <c r="N2675" s="10">
        <v>0.4</v>
      </c>
      <c r="O2675" s="4" t="s">
        <v>83</v>
      </c>
    </row>
    <row r="2676" spans="1:15" ht="14.25" customHeight="1" x14ac:dyDescent="0.25">
      <c r="A2676" s="4" t="s">
        <v>25</v>
      </c>
      <c r="B2676" s="4">
        <v>1197831</v>
      </c>
      <c r="C2676" s="5">
        <v>44306</v>
      </c>
      <c r="D2676" s="37">
        <v>2021</v>
      </c>
      <c r="E2676" s="5" t="str">
        <f>TEXT(Sales[[#This Row],[Invoice Date]],"mmm")</f>
        <v>Apr</v>
      </c>
      <c r="F2676" s="4" t="s">
        <v>27</v>
      </c>
      <c r="G2676" s="4" t="s">
        <v>102</v>
      </c>
      <c r="H2676" s="4" t="s">
        <v>103</v>
      </c>
      <c r="I2676" s="6" t="s">
        <v>19</v>
      </c>
      <c r="J2676" s="7">
        <v>25</v>
      </c>
      <c r="K2676" s="8">
        <v>300</v>
      </c>
      <c r="L2676" s="9">
        <f t="shared" si="41"/>
        <v>7500</v>
      </c>
      <c r="M2676" s="9">
        <v>26250</v>
      </c>
      <c r="N2676" s="10">
        <v>0.35</v>
      </c>
      <c r="O2676" s="4" t="s">
        <v>83</v>
      </c>
    </row>
    <row r="2677" spans="1:15" ht="14.25" customHeight="1" x14ac:dyDescent="0.25">
      <c r="A2677" s="4" t="s">
        <v>25</v>
      </c>
      <c r="B2677" s="4">
        <v>1197831</v>
      </c>
      <c r="C2677" s="5">
        <v>44306</v>
      </c>
      <c r="D2677" s="37">
        <v>2021</v>
      </c>
      <c r="E2677" s="5" t="str">
        <f>TEXT(Sales[[#This Row],[Invoice Date]],"mmm")</f>
        <v>Apr</v>
      </c>
      <c r="F2677" s="4" t="s">
        <v>27</v>
      </c>
      <c r="G2677" s="4" t="s">
        <v>102</v>
      </c>
      <c r="H2677" s="4" t="s">
        <v>103</v>
      </c>
      <c r="I2677" s="6" t="s">
        <v>20</v>
      </c>
      <c r="J2677" s="7">
        <v>15.000000000000002</v>
      </c>
      <c r="K2677" s="8">
        <v>300</v>
      </c>
      <c r="L2677" s="9">
        <f t="shared" si="41"/>
        <v>4500.0000000000009</v>
      </c>
      <c r="M2677" s="9">
        <v>18000.000000000004</v>
      </c>
      <c r="N2677" s="10">
        <v>0.4</v>
      </c>
      <c r="O2677" s="4" t="s">
        <v>83</v>
      </c>
    </row>
    <row r="2678" spans="1:15" ht="14.25" customHeight="1" x14ac:dyDescent="0.25">
      <c r="A2678" s="4" t="s">
        <v>25</v>
      </c>
      <c r="B2678" s="4">
        <v>1197831</v>
      </c>
      <c r="C2678" s="5">
        <v>44306</v>
      </c>
      <c r="D2678" s="37">
        <v>2021</v>
      </c>
      <c r="E2678" s="5" t="str">
        <f>TEXT(Sales[[#This Row],[Invoice Date]],"mmm")</f>
        <v>Apr</v>
      </c>
      <c r="F2678" s="4" t="s">
        <v>27</v>
      </c>
      <c r="G2678" s="4" t="s">
        <v>102</v>
      </c>
      <c r="H2678" s="4" t="s">
        <v>103</v>
      </c>
      <c r="I2678" s="6" t="s">
        <v>21</v>
      </c>
      <c r="J2678" s="7">
        <v>19.999999999999996</v>
      </c>
      <c r="K2678" s="8">
        <v>225</v>
      </c>
      <c r="L2678" s="9">
        <f t="shared" si="41"/>
        <v>4499.9999999999991</v>
      </c>
      <c r="M2678" s="9">
        <v>17999.999999999996</v>
      </c>
      <c r="N2678" s="10">
        <v>0.4</v>
      </c>
      <c r="O2678" s="4" t="s">
        <v>83</v>
      </c>
    </row>
    <row r="2679" spans="1:15" ht="14.25" customHeight="1" x14ac:dyDescent="0.25">
      <c r="A2679" s="4" t="s">
        <v>25</v>
      </c>
      <c r="B2679" s="4">
        <v>1197831</v>
      </c>
      <c r="C2679" s="5">
        <v>44306</v>
      </c>
      <c r="D2679" s="37">
        <v>2021</v>
      </c>
      <c r="E2679" s="5" t="str">
        <f>TEXT(Sales[[#This Row],[Invoice Date]],"mmm")</f>
        <v>Apr</v>
      </c>
      <c r="F2679" s="4" t="s">
        <v>27</v>
      </c>
      <c r="G2679" s="4" t="s">
        <v>102</v>
      </c>
      <c r="H2679" s="4" t="s">
        <v>103</v>
      </c>
      <c r="I2679" s="6" t="s">
        <v>22</v>
      </c>
      <c r="J2679" s="7">
        <v>40</v>
      </c>
      <c r="K2679" s="8">
        <v>250</v>
      </c>
      <c r="L2679" s="9">
        <f t="shared" si="41"/>
        <v>10000</v>
      </c>
      <c r="M2679" s="9">
        <v>35000</v>
      </c>
      <c r="N2679" s="10">
        <v>0.35</v>
      </c>
      <c r="O2679" s="4" t="s">
        <v>83</v>
      </c>
    </row>
    <row r="2680" spans="1:15" ht="14.25" customHeight="1" x14ac:dyDescent="0.25">
      <c r="A2680" s="4" t="s">
        <v>25</v>
      </c>
      <c r="B2680" s="4">
        <v>1197831</v>
      </c>
      <c r="C2680" s="5">
        <v>44306</v>
      </c>
      <c r="D2680" s="37">
        <v>2021</v>
      </c>
      <c r="E2680" s="5" t="str">
        <f>TEXT(Sales[[#This Row],[Invoice Date]],"mmm")</f>
        <v>Apr</v>
      </c>
      <c r="F2680" s="4" t="s">
        <v>27</v>
      </c>
      <c r="G2680" s="4" t="s">
        <v>102</v>
      </c>
      <c r="H2680" s="4" t="s">
        <v>103</v>
      </c>
      <c r="I2680" s="6" t="s">
        <v>23</v>
      </c>
      <c r="J2680" s="7">
        <v>30.000000000000004</v>
      </c>
      <c r="K2680" s="8">
        <v>400</v>
      </c>
      <c r="L2680" s="9">
        <f t="shared" si="41"/>
        <v>12000.000000000002</v>
      </c>
      <c r="M2680" s="9">
        <v>48000.000000000007</v>
      </c>
      <c r="N2680" s="10">
        <v>0.4</v>
      </c>
      <c r="O2680" s="4" t="s">
        <v>83</v>
      </c>
    </row>
    <row r="2681" spans="1:15" ht="14.25" customHeight="1" x14ac:dyDescent="0.25">
      <c r="A2681" s="4" t="s">
        <v>25</v>
      </c>
      <c r="B2681" s="4">
        <v>1197831</v>
      </c>
      <c r="C2681" s="5">
        <v>44335</v>
      </c>
      <c r="D2681" s="37">
        <v>2021</v>
      </c>
      <c r="E2681" s="5" t="str">
        <f>TEXT(Sales[[#This Row],[Invoice Date]],"mmm")</f>
        <v>May</v>
      </c>
      <c r="F2681" s="4" t="s">
        <v>27</v>
      </c>
      <c r="G2681" s="4" t="s">
        <v>102</v>
      </c>
      <c r="H2681" s="4" t="s">
        <v>103</v>
      </c>
      <c r="I2681" s="6" t="s">
        <v>17</v>
      </c>
      <c r="J2681" s="7">
        <v>40</v>
      </c>
      <c r="K2681" s="8">
        <v>670</v>
      </c>
      <c r="L2681" s="9">
        <f t="shared" si="41"/>
        <v>26800</v>
      </c>
      <c r="M2681" s="9">
        <v>107200</v>
      </c>
      <c r="N2681" s="10">
        <v>0.4</v>
      </c>
      <c r="O2681" s="4" t="s">
        <v>83</v>
      </c>
    </row>
    <row r="2682" spans="1:15" ht="14.25" customHeight="1" x14ac:dyDescent="0.25">
      <c r="A2682" s="4" t="s">
        <v>25</v>
      </c>
      <c r="B2682" s="4">
        <v>1197831</v>
      </c>
      <c r="C2682" s="5">
        <v>44335</v>
      </c>
      <c r="D2682" s="37">
        <v>2021</v>
      </c>
      <c r="E2682" s="5" t="str">
        <f>TEXT(Sales[[#This Row],[Invoice Date]],"mmm")</f>
        <v>May</v>
      </c>
      <c r="F2682" s="4" t="s">
        <v>27</v>
      </c>
      <c r="G2682" s="4" t="s">
        <v>102</v>
      </c>
      <c r="H2682" s="4" t="s">
        <v>103</v>
      </c>
      <c r="I2682" s="6" t="s">
        <v>19</v>
      </c>
      <c r="J2682" s="7">
        <v>40</v>
      </c>
      <c r="K2682" s="8">
        <v>375</v>
      </c>
      <c r="L2682" s="9">
        <f t="shared" si="41"/>
        <v>15000</v>
      </c>
      <c r="M2682" s="9">
        <v>52500</v>
      </c>
      <c r="N2682" s="10">
        <v>0.35</v>
      </c>
      <c r="O2682" s="4" t="s">
        <v>83</v>
      </c>
    </row>
    <row r="2683" spans="1:15" ht="14.25" customHeight="1" x14ac:dyDescent="0.25">
      <c r="A2683" s="4" t="s">
        <v>25</v>
      </c>
      <c r="B2683" s="4">
        <v>1197831</v>
      </c>
      <c r="C2683" s="5">
        <v>44335</v>
      </c>
      <c r="D2683" s="37">
        <v>2021</v>
      </c>
      <c r="E2683" s="5" t="str">
        <f>TEXT(Sales[[#This Row],[Invoice Date]],"mmm")</f>
        <v>May</v>
      </c>
      <c r="F2683" s="4" t="s">
        <v>27</v>
      </c>
      <c r="G2683" s="4" t="s">
        <v>102</v>
      </c>
      <c r="H2683" s="4" t="s">
        <v>103</v>
      </c>
      <c r="I2683" s="6" t="s">
        <v>20</v>
      </c>
      <c r="J2683" s="7">
        <v>35</v>
      </c>
      <c r="K2683" s="8">
        <v>350</v>
      </c>
      <c r="L2683" s="9">
        <f t="shared" si="41"/>
        <v>12250</v>
      </c>
      <c r="M2683" s="9">
        <v>49000</v>
      </c>
      <c r="N2683" s="10">
        <v>0.4</v>
      </c>
      <c r="O2683" s="4" t="s">
        <v>83</v>
      </c>
    </row>
    <row r="2684" spans="1:15" ht="14.25" customHeight="1" x14ac:dyDescent="0.25">
      <c r="A2684" s="4" t="s">
        <v>25</v>
      </c>
      <c r="B2684" s="4">
        <v>1197831</v>
      </c>
      <c r="C2684" s="5">
        <v>44335</v>
      </c>
      <c r="D2684" s="37">
        <v>2021</v>
      </c>
      <c r="E2684" s="5" t="str">
        <f>TEXT(Sales[[#This Row],[Invoice Date]],"mmm")</f>
        <v>May</v>
      </c>
      <c r="F2684" s="4" t="s">
        <v>27</v>
      </c>
      <c r="G2684" s="4" t="s">
        <v>102</v>
      </c>
      <c r="H2684" s="4" t="s">
        <v>103</v>
      </c>
      <c r="I2684" s="6" t="s">
        <v>21</v>
      </c>
      <c r="J2684" s="7">
        <v>35</v>
      </c>
      <c r="K2684" s="8">
        <v>300</v>
      </c>
      <c r="L2684" s="9">
        <f t="shared" si="41"/>
        <v>10500</v>
      </c>
      <c r="M2684" s="9">
        <v>42000</v>
      </c>
      <c r="N2684" s="10">
        <v>0.4</v>
      </c>
      <c r="O2684" s="4" t="s">
        <v>83</v>
      </c>
    </row>
    <row r="2685" spans="1:15" ht="14.25" customHeight="1" x14ac:dyDescent="0.25">
      <c r="A2685" s="4" t="s">
        <v>25</v>
      </c>
      <c r="B2685" s="4">
        <v>1197831</v>
      </c>
      <c r="C2685" s="5">
        <v>44335</v>
      </c>
      <c r="D2685" s="37">
        <v>2021</v>
      </c>
      <c r="E2685" s="5" t="str">
        <f>TEXT(Sales[[#This Row],[Invoice Date]],"mmm")</f>
        <v>May</v>
      </c>
      <c r="F2685" s="4" t="s">
        <v>27</v>
      </c>
      <c r="G2685" s="4" t="s">
        <v>102</v>
      </c>
      <c r="H2685" s="4" t="s">
        <v>103</v>
      </c>
      <c r="I2685" s="6" t="s">
        <v>22</v>
      </c>
      <c r="J2685" s="7">
        <v>44.999999999999993</v>
      </c>
      <c r="K2685" s="8">
        <v>325</v>
      </c>
      <c r="L2685" s="9">
        <f t="shared" si="41"/>
        <v>14624.999999999998</v>
      </c>
      <c r="M2685" s="9">
        <v>51187.499999999985</v>
      </c>
      <c r="N2685" s="10">
        <v>0.35</v>
      </c>
      <c r="O2685" s="4" t="s">
        <v>83</v>
      </c>
    </row>
    <row r="2686" spans="1:15" ht="14.25" customHeight="1" x14ac:dyDescent="0.25">
      <c r="A2686" s="4" t="s">
        <v>25</v>
      </c>
      <c r="B2686" s="4">
        <v>1197831</v>
      </c>
      <c r="C2686" s="5">
        <v>44335</v>
      </c>
      <c r="D2686" s="37">
        <v>2021</v>
      </c>
      <c r="E2686" s="5" t="str">
        <f>TEXT(Sales[[#This Row],[Invoice Date]],"mmm")</f>
        <v>May</v>
      </c>
      <c r="F2686" s="4" t="s">
        <v>27</v>
      </c>
      <c r="G2686" s="4" t="s">
        <v>102</v>
      </c>
      <c r="H2686" s="4" t="s">
        <v>103</v>
      </c>
      <c r="I2686" s="6" t="s">
        <v>23</v>
      </c>
      <c r="J2686" s="7">
        <v>44.999999999999993</v>
      </c>
      <c r="K2686" s="8">
        <v>425</v>
      </c>
      <c r="L2686" s="9">
        <f t="shared" si="41"/>
        <v>19124.999999999996</v>
      </c>
      <c r="M2686" s="9">
        <v>76499.999999999985</v>
      </c>
      <c r="N2686" s="10">
        <v>0.4</v>
      </c>
      <c r="O2686" s="4" t="s">
        <v>83</v>
      </c>
    </row>
    <row r="2687" spans="1:15" ht="14.25" customHeight="1" x14ac:dyDescent="0.25">
      <c r="A2687" s="4" t="s">
        <v>25</v>
      </c>
      <c r="B2687" s="4">
        <v>1197831</v>
      </c>
      <c r="C2687" s="5">
        <v>44368</v>
      </c>
      <c r="D2687" s="37">
        <v>2021</v>
      </c>
      <c r="E2687" s="5" t="str">
        <f>TEXT(Sales[[#This Row],[Invoice Date]],"mmm")</f>
        <v>Jun</v>
      </c>
      <c r="F2687" s="4" t="s">
        <v>27</v>
      </c>
      <c r="G2687" s="4" t="s">
        <v>102</v>
      </c>
      <c r="H2687" s="4" t="s">
        <v>103</v>
      </c>
      <c r="I2687" s="6" t="s">
        <v>17</v>
      </c>
      <c r="J2687" s="7">
        <v>40</v>
      </c>
      <c r="K2687" s="8">
        <v>675</v>
      </c>
      <c r="L2687" s="9">
        <f t="shared" si="41"/>
        <v>27000</v>
      </c>
      <c r="M2687" s="9">
        <v>108000</v>
      </c>
      <c r="N2687" s="10">
        <v>0.4</v>
      </c>
      <c r="O2687" s="4" t="s">
        <v>83</v>
      </c>
    </row>
    <row r="2688" spans="1:15" ht="14.25" customHeight="1" x14ac:dyDescent="0.25">
      <c r="A2688" s="4" t="s">
        <v>25</v>
      </c>
      <c r="B2688" s="4">
        <v>1197831</v>
      </c>
      <c r="C2688" s="5">
        <v>44368</v>
      </c>
      <c r="D2688" s="37">
        <v>2021</v>
      </c>
      <c r="E2688" s="5" t="str">
        <f>TEXT(Sales[[#This Row],[Invoice Date]],"mmm")</f>
        <v>Jun</v>
      </c>
      <c r="F2688" s="4" t="s">
        <v>27</v>
      </c>
      <c r="G2688" s="4" t="s">
        <v>102</v>
      </c>
      <c r="H2688" s="4" t="s">
        <v>103</v>
      </c>
      <c r="I2688" s="6" t="s">
        <v>19</v>
      </c>
      <c r="J2688" s="7">
        <v>35</v>
      </c>
      <c r="K2688" s="8">
        <v>425</v>
      </c>
      <c r="L2688" s="9">
        <f t="shared" si="41"/>
        <v>14875</v>
      </c>
      <c r="M2688" s="9">
        <v>52062.5</v>
      </c>
      <c r="N2688" s="10">
        <v>0.35</v>
      </c>
      <c r="O2688" s="4" t="s">
        <v>83</v>
      </c>
    </row>
    <row r="2689" spans="1:15" ht="14.25" customHeight="1" x14ac:dyDescent="0.25">
      <c r="A2689" s="4" t="s">
        <v>25</v>
      </c>
      <c r="B2689" s="4">
        <v>1197831</v>
      </c>
      <c r="C2689" s="5">
        <v>44368</v>
      </c>
      <c r="D2689" s="37">
        <v>2021</v>
      </c>
      <c r="E2689" s="5" t="str">
        <f>TEXT(Sales[[#This Row],[Invoice Date]],"mmm")</f>
        <v>Jun</v>
      </c>
      <c r="F2689" s="4" t="s">
        <v>27</v>
      </c>
      <c r="G2689" s="4" t="s">
        <v>102</v>
      </c>
      <c r="H2689" s="4" t="s">
        <v>103</v>
      </c>
      <c r="I2689" s="6" t="s">
        <v>20</v>
      </c>
      <c r="J2689" s="7">
        <v>40</v>
      </c>
      <c r="K2689" s="8">
        <v>400</v>
      </c>
      <c r="L2689" s="9">
        <f t="shared" si="41"/>
        <v>16000</v>
      </c>
      <c r="M2689" s="9">
        <v>64000</v>
      </c>
      <c r="N2689" s="10">
        <v>0.4</v>
      </c>
      <c r="O2689" s="4" t="s">
        <v>83</v>
      </c>
    </row>
    <row r="2690" spans="1:15" ht="14.25" customHeight="1" x14ac:dyDescent="0.25">
      <c r="A2690" s="4" t="s">
        <v>25</v>
      </c>
      <c r="B2690" s="4">
        <v>1197831</v>
      </c>
      <c r="C2690" s="5">
        <v>44368</v>
      </c>
      <c r="D2690" s="37">
        <v>2021</v>
      </c>
      <c r="E2690" s="5" t="str">
        <f>TEXT(Sales[[#This Row],[Invoice Date]],"mmm")</f>
        <v>Jun</v>
      </c>
      <c r="F2690" s="4" t="s">
        <v>27</v>
      </c>
      <c r="G2690" s="4" t="s">
        <v>102</v>
      </c>
      <c r="H2690" s="4" t="s">
        <v>103</v>
      </c>
      <c r="I2690" s="6" t="s">
        <v>21</v>
      </c>
      <c r="J2690" s="7">
        <v>40</v>
      </c>
      <c r="K2690" s="8">
        <v>375</v>
      </c>
      <c r="L2690" s="9">
        <f t="shared" si="41"/>
        <v>15000</v>
      </c>
      <c r="M2690" s="9">
        <v>60000</v>
      </c>
      <c r="N2690" s="10">
        <v>0.4</v>
      </c>
      <c r="O2690" s="4" t="s">
        <v>83</v>
      </c>
    </row>
    <row r="2691" spans="1:15" ht="14.25" customHeight="1" x14ac:dyDescent="0.25">
      <c r="A2691" s="4" t="s">
        <v>25</v>
      </c>
      <c r="B2691" s="4">
        <v>1197831</v>
      </c>
      <c r="C2691" s="5">
        <v>44368</v>
      </c>
      <c r="D2691" s="37">
        <v>2021</v>
      </c>
      <c r="E2691" s="5" t="str">
        <f>TEXT(Sales[[#This Row],[Invoice Date]],"mmm")</f>
        <v>Jun</v>
      </c>
      <c r="F2691" s="4" t="s">
        <v>27</v>
      </c>
      <c r="G2691" s="4" t="s">
        <v>102</v>
      </c>
      <c r="H2691" s="4" t="s">
        <v>103</v>
      </c>
      <c r="I2691" s="6" t="s">
        <v>22</v>
      </c>
      <c r="J2691" s="7">
        <v>54.999999999999993</v>
      </c>
      <c r="K2691" s="8">
        <v>375</v>
      </c>
      <c r="L2691" s="9">
        <f t="shared" ref="L2691:L2754" si="42">J2691*K2691</f>
        <v>20624.999999999996</v>
      </c>
      <c r="M2691" s="9">
        <v>72187.499999999985</v>
      </c>
      <c r="N2691" s="10">
        <v>0.35</v>
      </c>
      <c r="O2691" s="4" t="s">
        <v>83</v>
      </c>
    </row>
    <row r="2692" spans="1:15" ht="14.25" customHeight="1" x14ac:dyDescent="0.25">
      <c r="A2692" s="4" t="s">
        <v>25</v>
      </c>
      <c r="B2692" s="4">
        <v>1197831</v>
      </c>
      <c r="C2692" s="5">
        <v>44368</v>
      </c>
      <c r="D2692" s="37">
        <v>2021</v>
      </c>
      <c r="E2692" s="5" t="str">
        <f>TEXT(Sales[[#This Row],[Invoice Date]],"mmm")</f>
        <v>Jun</v>
      </c>
      <c r="F2692" s="4" t="s">
        <v>27</v>
      </c>
      <c r="G2692" s="4" t="s">
        <v>102</v>
      </c>
      <c r="H2692" s="4" t="s">
        <v>103</v>
      </c>
      <c r="I2692" s="6" t="s">
        <v>23</v>
      </c>
      <c r="J2692" s="7">
        <v>60</v>
      </c>
      <c r="K2692" s="8">
        <v>550</v>
      </c>
      <c r="L2692" s="9">
        <f t="shared" si="42"/>
        <v>33000</v>
      </c>
      <c r="M2692" s="9">
        <v>132000</v>
      </c>
      <c r="N2692" s="10">
        <v>0.4</v>
      </c>
      <c r="O2692" s="4" t="s">
        <v>83</v>
      </c>
    </row>
    <row r="2693" spans="1:15" ht="14.25" customHeight="1" x14ac:dyDescent="0.25">
      <c r="A2693" s="4" t="s">
        <v>25</v>
      </c>
      <c r="B2693" s="4">
        <v>1197831</v>
      </c>
      <c r="C2693" s="5">
        <v>44396</v>
      </c>
      <c r="D2693" s="37">
        <v>2021</v>
      </c>
      <c r="E2693" s="5" t="str">
        <f>TEXT(Sales[[#This Row],[Invoice Date]],"mmm")</f>
        <v>Jul</v>
      </c>
      <c r="F2693" s="4" t="s">
        <v>27</v>
      </c>
      <c r="G2693" s="4" t="s">
        <v>102</v>
      </c>
      <c r="H2693" s="4" t="s">
        <v>103</v>
      </c>
      <c r="I2693" s="6" t="s">
        <v>17</v>
      </c>
      <c r="J2693" s="7">
        <v>54.999999999999993</v>
      </c>
      <c r="K2693" s="8">
        <v>775</v>
      </c>
      <c r="L2693" s="9">
        <f t="shared" si="42"/>
        <v>42624.999999999993</v>
      </c>
      <c r="M2693" s="9">
        <v>170500</v>
      </c>
      <c r="N2693" s="10">
        <v>0.4</v>
      </c>
      <c r="O2693" s="4" t="s">
        <v>83</v>
      </c>
    </row>
    <row r="2694" spans="1:15" ht="14.25" customHeight="1" x14ac:dyDescent="0.25">
      <c r="A2694" s="4" t="s">
        <v>25</v>
      </c>
      <c r="B2694" s="4">
        <v>1197831</v>
      </c>
      <c r="C2694" s="5">
        <v>44396</v>
      </c>
      <c r="D2694" s="37">
        <v>2021</v>
      </c>
      <c r="E2694" s="5" t="str">
        <f>TEXT(Sales[[#This Row],[Invoice Date]],"mmm")</f>
        <v>Jul</v>
      </c>
      <c r="F2694" s="4" t="s">
        <v>27</v>
      </c>
      <c r="G2694" s="4" t="s">
        <v>102</v>
      </c>
      <c r="H2694" s="4" t="s">
        <v>103</v>
      </c>
      <c r="I2694" s="6" t="s">
        <v>19</v>
      </c>
      <c r="J2694" s="7">
        <v>50</v>
      </c>
      <c r="K2694" s="8">
        <v>525</v>
      </c>
      <c r="L2694" s="9">
        <f t="shared" si="42"/>
        <v>26250</v>
      </c>
      <c r="M2694" s="9">
        <v>91875</v>
      </c>
      <c r="N2694" s="10">
        <v>0.35</v>
      </c>
      <c r="O2694" s="4" t="s">
        <v>83</v>
      </c>
    </row>
    <row r="2695" spans="1:15" ht="14.25" customHeight="1" x14ac:dyDescent="0.25">
      <c r="A2695" s="4" t="s">
        <v>25</v>
      </c>
      <c r="B2695" s="4">
        <v>1197831</v>
      </c>
      <c r="C2695" s="5">
        <v>44396</v>
      </c>
      <c r="D2695" s="37">
        <v>2021</v>
      </c>
      <c r="E2695" s="5" t="str">
        <f>TEXT(Sales[[#This Row],[Invoice Date]],"mmm")</f>
        <v>Jul</v>
      </c>
      <c r="F2695" s="4" t="s">
        <v>27</v>
      </c>
      <c r="G2695" s="4" t="s">
        <v>102</v>
      </c>
      <c r="H2695" s="4" t="s">
        <v>103</v>
      </c>
      <c r="I2695" s="6" t="s">
        <v>20</v>
      </c>
      <c r="J2695" s="7">
        <v>45</v>
      </c>
      <c r="K2695" s="8">
        <v>450</v>
      </c>
      <c r="L2695" s="9">
        <f t="shared" si="42"/>
        <v>20250</v>
      </c>
      <c r="M2695" s="9">
        <v>81000</v>
      </c>
      <c r="N2695" s="10">
        <v>0.4</v>
      </c>
      <c r="O2695" s="4" t="s">
        <v>83</v>
      </c>
    </row>
    <row r="2696" spans="1:15" ht="14.25" customHeight="1" x14ac:dyDescent="0.25">
      <c r="A2696" s="4" t="s">
        <v>25</v>
      </c>
      <c r="B2696" s="4">
        <v>1197831</v>
      </c>
      <c r="C2696" s="5">
        <v>44396</v>
      </c>
      <c r="D2696" s="37">
        <v>2021</v>
      </c>
      <c r="E2696" s="5" t="str">
        <f>TEXT(Sales[[#This Row],[Invoice Date]],"mmm")</f>
        <v>Jul</v>
      </c>
      <c r="F2696" s="4" t="s">
        <v>27</v>
      </c>
      <c r="G2696" s="4" t="s">
        <v>102</v>
      </c>
      <c r="H2696" s="4" t="s">
        <v>103</v>
      </c>
      <c r="I2696" s="6" t="s">
        <v>21</v>
      </c>
      <c r="J2696" s="7">
        <v>45</v>
      </c>
      <c r="K2696" s="8">
        <v>400</v>
      </c>
      <c r="L2696" s="9">
        <f t="shared" si="42"/>
        <v>18000</v>
      </c>
      <c r="M2696" s="9">
        <v>72000</v>
      </c>
      <c r="N2696" s="10">
        <v>0.4</v>
      </c>
      <c r="O2696" s="4" t="s">
        <v>83</v>
      </c>
    </row>
    <row r="2697" spans="1:15" ht="14.25" customHeight="1" x14ac:dyDescent="0.25">
      <c r="A2697" s="4" t="s">
        <v>25</v>
      </c>
      <c r="B2697" s="4">
        <v>1197831</v>
      </c>
      <c r="C2697" s="5">
        <v>44396</v>
      </c>
      <c r="D2697" s="37">
        <v>2021</v>
      </c>
      <c r="E2697" s="5" t="str">
        <f>TEXT(Sales[[#This Row],[Invoice Date]],"mmm")</f>
        <v>Jul</v>
      </c>
      <c r="F2697" s="4" t="s">
        <v>27</v>
      </c>
      <c r="G2697" s="4" t="s">
        <v>102</v>
      </c>
      <c r="H2697" s="4" t="s">
        <v>103</v>
      </c>
      <c r="I2697" s="6" t="s">
        <v>22</v>
      </c>
      <c r="J2697" s="7">
        <v>60</v>
      </c>
      <c r="K2697" s="8">
        <v>425</v>
      </c>
      <c r="L2697" s="9">
        <f t="shared" si="42"/>
        <v>25500</v>
      </c>
      <c r="M2697" s="9">
        <v>89250</v>
      </c>
      <c r="N2697" s="10">
        <v>0.35</v>
      </c>
      <c r="O2697" s="4" t="s">
        <v>83</v>
      </c>
    </row>
    <row r="2698" spans="1:15" ht="14.25" customHeight="1" x14ac:dyDescent="0.25">
      <c r="A2698" s="4" t="s">
        <v>25</v>
      </c>
      <c r="B2698" s="4">
        <v>1197831</v>
      </c>
      <c r="C2698" s="5">
        <v>44396</v>
      </c>
      <c r="D2698" s="37">
        <v>2021</v>
      </c>
      <c r="E2698" s="5" t="str">
        <f>TEXT(Sales[[#This Row],[Invoice Date]],"mmm")</f>
        <v>Jul</v>
      </c>
      <c r="F2698" s="4" t="s">
        <v>27</v>
      </c>
      <c r="G2698" s="4" t="s">
        <v>102</v>
      </c>
      <c r="H2698" s="4" t="s">
        <v>103</v>
      </c>
      <c r="I2698" s="6" t="s">
        <v>23</v>
      </c>
      <c r="J2698" s="7">
        <v>65</v>
      </c>
      <c r="K2698" s="8">
        <v>600</v>
      </c>
      <c r="L2698" s="9">
        <f t="shared" si="42"/>
        <v>39000</v>
      </c>
      <c r="M2698" s="9">
        <v>156000</v>
      </c>
      <c r="N2698" s="10">
        <v>0.4</v>
      </c>
      <c r="O2698" s="4" t="s">
        <v>83</v>
      </c>
    </row>
    <row r="2699" spans="1:15" ht="14.25" customHeight="1" x14ac:dyDescent="0.25">
      <c r="A2699" s="4" t="s">
        <v>25</v>
      </c>
      <c r="B2699" s="4">
        <v>1197831</v>
      </c>
      <c r="C2699" s="5">
        <v>44428</v>
      </c>
      <c r="D2699" s="37">
        <v>2021</v>
      </c>
      <c r="E2699" s="5" t="str">
        <f>TEXT(Sales[[#This Row],[Invoice Date]],"mmm")</f>
        <v>Aug</v>
      </c>
      <c r="F2699" s="4" t="s">
        <v>27</v>
      </c>
      <c r="G2699" s="4" t="s">
        <v>102</v>
      </c>
      <c r="H2699" s="4" t="s">
        <v>103</v>
      </c>
      <c r="I2699" s="6" t="s">
        <v>17</v>
      </c>
      <c r="J2699" s="7">
        <v>60</v>
      </c>
      <c r="K2699" s="8">
        <v>750</v>
      </c>
      <c r="L2699" s="9">
        <f t="shared" si="42"/>
        <v>45000</v>
      </c>
      <c r="M2699" s="9">
        <v>180000</v>
      </c>
      <c r="N2699" s="10">
        <v>0.4</v>
      </c>
      <c r="O2699" s="4" t="s">
        <v>83</v>
      </c>
    </row>
    <row r="2700" spans="1:15" ht="14.25" customHeight="1" x14ac:dyDescent="0.25">
      <c r="A2700" s="4" t="s">
        <v>25</v>
      </c>
      <c r="B2700" s="4">
        <v>1197831</v>
      </c>
      <c r="C2700" s="5">
        <v>44428</v>
      </c>
      <c r="D2700" s="37">
        <v>2021</v>
      </c>
      <c r="E2700" s="5" t="str">
        <f>TEXT(Sales[[#This Row],[Invoice Date]],"mmm")</f>
        <v>Aug</v>
      </c>
      <c r="F2700" s="4" t="s">
        <v>27</v>
      </c>
      <c r="G2700" s="4" t="s">
        <v>102</v>
      </c>
      <c r="H2700" s="4" t="s">
        <v>103</v>
      </c>
      <c r="I2700" s="6" t="s">
        <v>19</v>
      </c>
      <c r="J2700" s="7">
        <v>55.000000000000007</v>
      </c>
      <c r="K2700" s="8">
        <v>525</v>
      </c>
      <c r="L2700" s="9">
        <f t="shared" si="42"/>
        <v>28875.000000000004</v>
      </c>
      <c r="M2700" s="9">
        <v>101062.50000000001</v>
      </c>
      <c r="N2700" s="10">
        <v>0.35</v>
      </c>
      <c r="O2700" s="4" t="s">
        <v>83</v>
      </c>
    </row>
    <row r="2701" spans="1:15" ht="14.25" customHeight="1" x14ac:dyDescent="0.25">
      <c r="A2701" s="4" t="s">
        <v>25</v>
      </c>
      <c r="B2701" s="4">
        <v>1197831</v>
      </c>
      <c r="C2701" s="5">
        <v>44428</v>
      </c>
      <c r="D2701" s="37">
        <v>2021</v>
      </c>
      <c r="E2701" s="5" t="str">
        <f>TEXT(Sales[[#This Row],[Invoice Date]],"mmm")</f>
        <v>Aug</v>
      </c>
      <c r="F2701" s="4" t="s">
        <v>27</v>
      </c>
      <c r="G2701" s="4" t="s">
        <v>102</v>
      </c>
      <c r="H2701" s="4" t="s">
        <v>103</v>
      </c>
      <c r="I2701" s="6" t="s">
        <v>20</v>
      </c>
      <c r="J2701" s="7">
        <v>50</v>
      </c>
      <c r="K2701" s="8">
        <v>450</v>
      </c>
      <c r="L2701" s="9">
        <f t="shared" si="42"/>
        <v>22500</v>
      </c>
      <c r="M2701" s="9">
        <v>90000</v>
      </c>
      <c r="N2701" s="10">
        <v>0.4</v>
      </c>
      <c r="O2701" s="4" t="s">
        <v>83</v>
      </c>
    </row>
    <row r="2702" spans="1:15" ht="14.25" customHeight="1" x14ac:dyDescent="0.25">
      <c r="A2702" s="4" t="s">
        <v>25</v>
      </c>
      <c r="B2702" s="4">
        <v>1197831</v>
      </c>
      <c r="C2702" s="5">
        <v>44428</v>
      </c>
      <c r="D2702" s="37">
        <v>2021</v>
      </c>
      <c r="E2702" s="5" t="str">
        <f>TEXT(Sales[[#This Row],[Invoice Date]],"mmm")</f>
        <v>Aug</v>
      </c>
      <c r="F2702" s="4" t="s">
        <v>27</v>
      </c>
      <c r="G2702" s="4" t="s">
        <v>102</v>
      </c>
      <c r="H2702" s="4" t="s">
        <v>103</v>
      </c>
      <c r="I2702" s="6" t="s">
        <v>21</v>
      </c>
      <c r="J2702" s="7">
        <v>40</v>
      </c>
      <c r="K2702" s="8">
        <v>400</v>
      </c>
      <c r="L2702" s="9">
        <f t="shared" si="42"/>
        <v>16000</v>
      </c>
      <c r="M2702" s="9">
        <v>64000</v>
      </c>
      <c r="N2702" s="10">
        <v>0.4</v>
      </c>
      <c r="O2702" s="4" t="s">
        <v>83</v>
      </c>
    </row>
    <row r="2703" spans="1:15" ht="14.25" customHeight="1" x14ac:dyDescent="0.25">
      <c r="A2703" s="4" t="s">
        <v>25</v>
      </c>
      <c r="B2703" s="4">
        <v>1197831</v>
      </c>
      <c r="C2703" s="5">
        <v>44428</v>
      </c>
      <c r="D2703" s="37">
        <v>2021</v>
      </c>
      <c r="E2703" s="5" t="str">
        <f>TEXT(Sales[[#This Row],[Invoice Date]],"mmm")</f>
        <v>Aug</v>
      </c>
      <c r="F2703" s="4" t="s">
        <v>27</v>
      </c>
      <c r="G2703" s="4" t="s">
        <v>102</v>
      </c>
      <c r="H2703" s="4" t="s">
        <v>103</v>
      </c>
      <c r="I2703" s="6" t="s">
        <v>22</v>
      </c>
      <c r="J2703" s="7">
        <v>50</v>
      </c>
      <c r="K2703" s="8">
        <v>375</v>
      </c>
      <c r="L2703" s="9">
        <f t="shared" si="42"/>
        <v>18750</v>
      </c>
      <c r="M2703" s="9">
        <v>65625</v>
      </c>
      <c r="N2703" s="10">
        <v>0.35</v>
      </c>
      <c r="O2703" s="4" t="s">
        <v>83</v>
      </c>
    </row>
    <row r="2704" spans="1:15" ht="14.25" customHeight="1" x14ac:dyDescent="0.25">
      <c r="A2704" s="4" t="s">
        <v>25</v>
      </c>
      <c r="B2704" s="4">
        <v>1197831</v>
      </c>
      <c r="C2704" s="5">
        <v>44428</v>
      </c>
      <c r="D2704" s="37">
        <v>2021</v>
      </c>
      <c r="E2704" s="5" t="str">
        <f>TEXT(Sales[[#This Row],[Invoice Date]],"mmm")</f>
        <v>Aug</v>
      </c>
      <c r="F2704" s="4" t="s">
        <v>27</v>
      </c>
      <c r="G2704" s="4" t="s">
        <v>102</v>
      </c>
      <c r="H2704" s="4" t="s">
        <v>103</v>
      </c>
      <c r="I2704" s="6" t="s">
        <v>23</v>
      </c>
      <c r="J2704" s="7">
        <v>55.000000000000007</v>
      </c>
      <c r="K2704" s="8">
        <v>550</v>
      </c>
      <c r="L2704" s="9">
        <f t="shared" si="42"/>
        <v>30250.000000000004</v>
      </c>
      <c r="M2704" s="9">
        <v>121000.00000000003</v>
      </c>
      <c r="N2704" s="10">
        <v>0.4</v>
      </c>
      <c r="O2704" s="4" t="s">
        <v>83</v>
      </c>
    </row>
    <row r="2705" spans="1:15" ht="14.25" customHeight="1" x14ac:dyDescent="0.25">
      <c r="A2705" s="4" t="s">
        <v>25</v>
      </c>
      <c r="B2705" s="4">
        <v>1197831</v>
      </c>
      <c r="C2705" s="5">
        <v>44458</v>
      </c>
      <c r="D2705" s="37">
        <v>2021</v>
      </c>
      <c r="E2705" s="5" t="str">
        <f>TEXT(Sales[[#This Row],[Invoice Date]],"mmm")</f>
        <v>Sep</v>
      </c>
      <c r="F2705" s="4" t="s">
        <v>27</v>
      </c>
      <c r="G2705" s="4" t="s">
        <v>102</v>
      </c>
      <c r="H2705" s="4" t="s">
        <v>103</v>
      </c>
      <c r="I2705" s="6" t="s">
        <v>17</v>
      </c>
      <c r="J2705" s="7">
        <v>50</v>
      </c>
      <c r="K2705" s="8">
        <v>650</v>
      </c>
      <c r="L2705" s="9">
        <f t="shared" si="42"/>
        <v>32500</v>
      </c>
      <c r="M2705" s="9">
        <v>130000</v>
      </c>
      <c r="N2705" s="10">
        <v>0.4</v>
      </c>
      <c r="O2705" s="4" t="s">
        <v>83</v>
      </c>
    </row>
    <row r="2706" spans="1:15" ht="14.25" customHeight="1" x14ac:dyDescent="0.25">
      <c r="A2706" s="4" t="s">
        <v>25</v>
      </c>
      <c r="B2706" s="4">
        <v>1197831</v>
      </c>
      <c r="C2706" s="5">
        <v>44458</v>
      </c>
      <c r="D2706" s="37">
        <v>2021</v>
      </c>
      <c r="E2706" s="5" t="str">
        <f>TEXT(Sales[[#This Row],[Invoice Date]],"mmm")</f>
        <v>Sep</v>
      </c>
      <c r="F2706" s="4" t="s">
        <v>27</v>
      </c>
      <c r="G2706" s="4" t="s">
        <v>102</v>
      </c>
      <c r="H2706" s="4" t="s">
        <v>103</v>
      </c>
      <c r="I2706" s="6" t="s">
        <v>19</v>
      </c>
      <c r="J2706" s="7">
        <v>40.000000000000014</v>
      </c>
      <c r="K2706" s="8">
        <v>450</v>
      </c>
      <c r="L2706" s="9">
        <f t="shared" si="42"/>
        <v>18000.000000000007</v>
      </c>
      <c r="M2706" s="9">
        <v>63000.000000000015</v>
      </c>
      <c r="N2706" s="10">
        <v>0.35</v>
      </c>
      <c r="O2706" s="4" t="s">
        <v>83</v>
      </c>
    </row>
    <row r="2707" spans="1:15" ht="14.25" customHeight="1" x14ac:dyDescent="0.25">
      <c r="A2707" s="4" t="s">
        <v>25</v>
      </c>
      <c r="B2707" s="4">
        <v>1197831</v>
      </c>
      <c r="C2707" s="5">
        <v>44458</v>
      </c>
      <c r="D2707" s="37">
        <v>2021</v>
      </c>
      <c r="E2707" s="5" t="str">
        <f>TEXT(Sales[[#This Row],[Invoice Date]],"mmm")</f>
        <v>Sep</v>
      </c>
      <c r="F2707" s="4" t="s">
        <v>27</v>
      </c>
      <c r="G2707" s="4" t="s">
        <v>102</v>
      </c>
      <c r="H2707" s="4" t="s">
        <v>103</v>
      </c>
      <c r="I2707" s="6" t="s">
        <v>20</v>
      </c>
      <c r="J2707" s="7">
        <v>15.000000000000007</v>
      </c>
      <c r="K2707" s="8">
        <v>350</v>
      </c>
      <c r="L2707" s="9">
        <f t="shared" si="42"/>
        <v>5250.0000000000027</v>
      </c>
      <c r="M2707" s="9">
        <v>21000.000000000011</v>
      </c>
      <c r="N2707" s="10">
        <v>0.4</v>
      </c>
      <c r="O2707" s="4" t="s">
        <v>83</v>
      </c>
    </row>
    <row r="2708" spans="1:15" ht="14.25" customHeight="1" x14ac:dyDescent="0.25">
      <c r="A2708" s="4" t="s">
        <v>25</v>
      </c>
      <c r="B2708" s="4">
        <v>1197831</v>
      </c>
      <c r="C2708" s="5">
        <v>44458</v>
      </c>
      <c r="D2708" s="37">
        <v>2021</v>
      </c>
      <c r="E2708" s="5" t="str">
        <f>TEXT(Sales[[#This Row],[Invoice Date]],"mmm")</f>
        <v>Sep</v>
      </c>
      <c r="F2708" s="4" t="s">
        <v>27</v>
      </c>
      <c r="G2708" s="4" t="s">
        <v>102</v>
      </c>
      <c r="H2708" s="4" t="s">
        <v>103</v>
      </c>
      <c r="I2708" s="6" t="s">
        <v>21</v>
      </c>
      <c r="J2708" s="7">
        <v>15.000000000000007</v>
      </c>
      <c r="K2708" s="8">
        <v>325</v>
      </c>
      <c r="L2708" s="9">
        <f t="shared" si="42"/>
        <v>4875.0000000000027</v>
      </c>
      <c r="M2708" s="9">
        <v>19500.000000000011</v>
      </c>
      <c r="N2708" s="10">
        <v>0.4</v>
      </c>
      <c r="O2708" s="4" t="s">
        <v>83</v>
      </c>
    </row>
    <row r="2709" spans="1:15" ht="14.25" customHeight="1" x14ac:dyDescent="0.25">
      <c r="A2709" s="4" t="s">
        <v>25</v>
      </c>
      <c r="B2709" s="4">
        <v>1197831</v>
      </c>
      <c r="C2709" s="5">
        <v>44458</v>
      </c>
      <c r="D2709" s="37">
        <v>2021</v>
      </c>
      <c r="E2709" s="5" t="str">
        <f>TEXT(Sales[[#This Row],[Invoice Date]],"mmm")</f>
        <v>Sep</v>
      </c>
      <c r="F2709" s="4" t="s">
        <v>27</v>
      </c>
      <c r="G2709" s="4" t="s">
        <v>102</v>
      </c>
      <c r="H2709" s="4" t="s">
        <v>103</v>
      </c>
      <c r="I2709" s="6" t="s">
        <v>22</v>
      </c>
      <c r="J2709" s="7">
        <v>25.000000000000007</v>
      </c>
      <c r="K2709" s="8">
        <v>325</v>
      </c>
      <c r="L2709" s="9">
        <f t="shared" si="42"/>
        <v>8125.0000000000027</v>
      </c>
      <c r="M2709" s="9">
        <v>28437.500000000007</v>
      </c>
      <c r="N2709" s="10">
        <v>0.35</v>
      </c>
      <c r="O2709" s="4" t="s">
        <v>83</v>
      </c>
    </row>
    <row r="2710" spans="1:15" ht="14.25" customHeight="1" x14ac:dyDescent="0.25">
      <c r="A2710" s="4" t="s">
        <v>25</v>
      </c>
      <c r="B2710" s="4">
        <v>1197831</v>
      </c>
      <c r="C2710" s="5">
        <v>44458</v>
      </c>
      <c r="D2710" s="37">
        <v>2021</v>
      </c>
      <c r="E2710" s="5" t="str">
        <f>TEXT(Sales[[#This Row],[Invoice Date]],"mmm")</f>
        <v>Sep</v>
      </c>
      <c r="F2710" s="4" t="s">
        <v>27</v>
      </c>
      <c r="G2710" s="4" t="s">
        <v>102</v>
      </c>
      <c r="H2710" s="4" t="s">
        <v>103</v>
      </c>
      <c r="I2710" s="6" t="s">
        <v>23</v>
      </c>
      <c r="J2710" s="7">
        <v>30.000000000000011</v>
      </c>
      <c r="K2710" s="8">
        <v>425</v>
      </c>
      <c r="L2710" s="9">
        <f t="shared" si="42"/>
        <v>12750.000000000004</v>
      </c>
      <c r="M2710" s="9">
        <v>51000.000000000022</v>
      </c>
      <c r="N2710" s="10">
        <v>0.4</v>
      </c>
      <c r="O2710" s="4" t="s">
        <v>83</v>
      </c>
    </row>
    <row r="2711" spans="1:15" ht="14.25" customHeight="1" x14ac:dyDescent="0.25">
      <c r="A2711" s="4" t="s">
        <v>25</v>
      </c>
      <c r="B2711" s="4">
        <v>1197831</v>
      </c>
      <c r="C2711" s="5">
        <v>44490</v>
      </c>
      <c r="D2711" s="37">
        <v>2021</v>
      </c>
      <c r="E2711" s="5" t="str">
        <f>TEXT(Sales[[#This Row],[Invoice Date]],"mmm")</f>
        <v>Oct</v>
      </c>
      <c r="F2711" s="4" t="s">
        <v>27</v>
      </c>
      <c r="G2711" s="4" t="s">
        <v>102</v>
      </c>
      <c r="H2711" s="4" t="s">
        <v>103</v>
      </c>
      <c r="I2711" s="6" t="s">
        <v>17</v>
      </c>
      <c r="J2711" s="7">
        <v>30.000000000000011</v>
      </c>
      <c r="K2711" s="8">
        <v>600</v>
      </c>
      <c r="L2711" s="9">
        <f t="shared" si="42"/>
        <v>18000.000000000007</v>
      </c>
      <c r="M2711" s="9">
        <v>72000.000000000029</v>
      </c>
      <c r="N2711" s="10">
        <v>0.4</v>
      </c>
      <c r="O2711" s="4" t="s">
        <v>83</v>
      </c>
    </row>
    <row r="2712" spans="1:15" ht="14.25" customHeight="1" x14ac:dyDescent="0.25">
      <c r="A2712" s="4" t="s">
        <v>25</v>
      </c>
      <c r="B2712" s="4">
        <v>1197831</v>
      </c>
      <c r="C2712" s="5">
        <v>44490</v>
      </c>
      <c r="D2712" s="37">
        <v>2021</v>
      </c>
      <c r="E2712" s="5" t="str">
        <f>TEXT(Sales[[#This Row],[Invoice Date]],"mmm")</f>
        <v>Oct</v>
      </c>
      <c r="F2712" s="4" t="s">
        <v>27</v>
      </c>
      <c r="G2712" s="4" t="s">
        <v>102</v>
      </c>
      <c r="H2712" s="4" t="s">
        <v>103</v>
      </c>
      <c r="I2712" s="6" t="s">
        <v>19</v>
      </c>
      <c r="J2712" s="7">
        <v>20.000000000000011</v>
      </c>
      <c r="K2712" s="8">
        <v>425</v>
      </c>
      <c r="L2712" s="9">
        <f t="shared" si="42"/>
        <v>8500.0000000000036</v>
      </c>
      <c r="M2712" s="9">
        <v>29750.000000000015</v>
      </c>
      <c r="N2712" s="10">
        <v>0.35</v>
      </c>
      <c r="O2712" s="4" t="s">
        <v>83</v>
      </c>
    </row>
    <row r="2713" spans="1:15" ht="14.25" customHeight="1" x14ac:dyDescent="0.25">
      <c r="A2713" s="4" t="s">
        <v>25</v>
      </c>
      <c r="B2713" s="4">
        <v>1197831</v>
      </c>
      <c r="C2713" s="5">
        <v>44490</v>
      </c>
      <c r="D2713" s="37">
        <v>2021</v>
      </c>
      <c r="E2713" s="5" t="str">
        <f>TEXT(Sales[[#This Row],[Invoice Date]],"mmm")</f>
        <v>Oct</v>
      </c>
      <c r="F2713" s="4" t="s">
        <v>27</v>
      </c>
      <c r="G2713" s="4" t="s">
        <v>102</v>
      </c>
      <c r="H2713" s="4" t="s">
        <v>103</v>
      </c>
      <c r="I2713" s="6" t="s">
        <v>20</v>
      </c>
      <c r="J2713" s="7">
        <v>20.000000000000011</v>
      </c>
      <c r="K2713" s="8">
        <v>300</v>
      </c>
      <c r="L2713" s="9">
        <f t="shared" si="42"/>
        <v>6000.0000000000036</v>
      </c>
      <c r="M2713" s="9">
        <v>24000.000000000015</v>
      </c>
      <c r="N2713" s="10">
        <v>0.4</v>
      </c>
      <c r="O2713" s="4" t="s">
        <v>83</v>
      </c>
    </row>
    <row r="2714" spans="1:15" ht="14.25" customHeight="1" x14ac:dyDescent="0.25">
      <c r="A2714" s="4" t="s">
        <v>25</v>
      </c>
      <c r="B2714" s="4">
        <v>1197831</v>
      </c>
      <c r="C2714" s="5">
        <v>44490</v>
      </c>
      <c r="D2714" s="37">
        <v>2021</v>
      </c>
      <c r="E2714" s="5" t="str">
        <f>TEXT(Sales[[#This Row],[Invoice Date]],"mmm")</f>
        <v>Oct</v>
      </c>
      <c r="F2714" s="4" t="s">
        <v>27</v>
      </c>
      <c r="G2714" s="4" t="s">
        <v>102</v>
      </c>
      <c r="H2714" s="4" t="s">
        <v>103</v>
      </c>
      <c r="I2714" s="6" t="s">
        <v>21</v>
      </c>
      <c r="J2714" s="7">
        <v>20.000000000000011</v>
      </c>
      <c r="K2714" s="8">
        <v>275</v>
      </c>
      <c r="L2714" s="9">
        <f t="shared" si="42"/>
        <v>5500.0000000000027</v>
      </c>
      <c r="M2714" s="9">
        <v>22000.000000000015</v>
      </c>
      <c r="N2714" s="10">
        <v>0.4</v>
      </c>
      <c r="O2714" s="4" t="s">
        <v>83</v>
      </c>
    </row>
    <row r="2715" spans="1:15" ht="14.25" customHeight="1" x14ac:dyDescent="0.25">
      <c r="A2715" s="4" t="s">
        <v>25</v>
      </c>
      <c r="B2715" s="4">
        <v>1197831</v>
      </c>
      <c r="C2715" s="5">
        <v>44490</v>
      </c>
      <c r="D2715" s="37">
        <v>2021</v>
      </c>
      <c r="E2715" s="5" t="str">
        <f>TEXT(Sales[[#This Row],[Invoice Date]],"mmm")</f>
        <v>Oct</v>
      </c>
      <c r="F2715" s="4" t="s">
        <v>27</v>
      </c>
      <c r="G2715" s="4" t="s">
        <v>102</v>
      </c>
      <c r="H2715" s="4" t="s">
        <v>103</v>
      </c>
      <c r="I2715" s="6" t="s">
        <v>22</v>
      </c>
      <c r="J2715" s="7">
        <v>30.000000000000011</v>
      </c>
      <c r="K2715" s="8">
        <v>275</v>
      </c>
      <c r="L2715" s="9">
        <f t="shared" si="42"/>
        <v>8250.0000000000036</v>
      </c>
      <c r="M2715" s="9">
        <v>28875.000000000007</v>
      </c>
      <c r="N2715" s="10">
        <v>0.35</v>
      </c>
      <c r="O2715" s="4" t="s">
        <v>83</v>
      </c>
    </row>
    <row r="2716" spans="1:15" ht="14.25" customHeight="1" x14ac:dyDescent="0.25">
      <c r="A2716" s="4" t="s">
        <v>30</v>
      </c>
      <c r="B2716" s="4">
        <v>1197831</v>
      </c>
      <c r="C2716" s="5">
        <v>44490</v>
      </c>
      <c r="D2716" s="37">
        <v>2021</v>
      </c>
      <c r="E2716" s="5" t="str">
        <f>TEXT(Sales[[#This Row],[Invoice Date]],"mmm")</f>
        <v>Oct</v>
      </c>
      <c r="F2716" s="4" t="s">
        <v>27</v>
      </c>
      <c r="G2716" s="4" t="s">
        <v>102</v>
      </c>
      <c r="H2716" s="4" t="s">
        <v>103</v>
      </c>
      <c r="I2716" s="6" t="s">
        <v>23</v>
      </c>
      <c r="J2716" s="7">
        <v>30.000000000000004</v>
      </c>
      <c r="K2716" s="8">
        <v>400</v>
      </c>
      <c r="L2716" s="9">
        <f t="shared" si="42"/>
        <v>12000.000000000002</v>
      </c>
      <c r="M2716" s="9">
        <v>48000.000000000007</v>
      </c>
      <c r="N2716" s="10">
        <v>0.4</v>
      </c>
      <c r="O2716" s="4" t="s">
        <v>83</v>
      </c>
    </row>
    <row r="2717" spans="1:15" ht="14.25" customHeight="1" x14ac:dyDescent="0.25">
      <c r="A2717" s="4" t="s">
        <v>30</v>
      </c>
      <c r="B2717" s="4">
        <v>1197831</v>
      </c>
      <c r="C2717" s="5">
        <v>44520</v>
      </c>
      <c r="D2717" s="37">
        <v>2021</v>
      </c>
      <c r="E2717" s="5" t="str">
        <f>TEXT(Sales[[#This Row],[Invoice Date]],"mmm")</f>
        <v>Nov</v>
      </c>
      <c r="F2717" s="4" t="s">
        <v>27</v>
      </c>
      <c r="G2717" s="4" t="s">
        <v>102</v>
      </c>
      <c r="H2717" s="4" t="s">
        <v>103</v>
      </c>
      <c r="I2717" s="6" t="s">
        <v>17</v>
      </c>
      <c r="J2717" s="7">
        <v>25.000000000000011</v>
      </c>
      <c r="K2717" s="8">
        <v>550</v>
      </c>
      <c r="L2717" s="9">
        <f t="shared" si="42"/>
        <v>13750.000000000005</v>
      </c>
      <c r="M2717" s="9">
        <v>55000.000000000029</v>
      </c>
      <c r="N2717" s="10">
        <v>0.4</v>
      </c>
      <c r="O2717" s="4" t="s">
        <v>83</v>
      </c>
    </row>
    <row r="2718" spans="1:15" ht="14.25" customHeight="1" x14ac:dyDescent="0.25">
      <c r="A2718" s="4" t="s">
        <v>30</v>
      </c>
      <c r="B2718" s="4">
        <v>1197831</v>
      </c>
      <c r="C2718" s="5">
        <v>44520</v>
      </c>
      <c r="D2718" s="37">
        <v>2021</v>
      </c>
      <c r="E2718" s="5" t="str">
        <f>TEXT(Sales[[#This Row],[Invoice Date]],"mmm")</f>
        <v>Nov</v>
      </c>
      <c r="F2718" s="4" t="s">
        <v>27</v>
      </c>
      <c r="G2718" s="4" t="s">
        <v>102</v>
      </c>
      <c r="H2718" s="4" t="s">
        <v>103</v>
      </c>
      <c r="I2718" s="6" t="s">
        <v>19</v>
      </c>
      <c r="J2718" s="7">
        <v>15.000000000000014</v>
      </c>
      <c r="K2718" s="8">
        <v>375</v>
      </c>
      <c r="L2718" s="9">
        <f t="shared" si="42"/>
        <v>5625.0000000000055</v>
      </c>
      <c r="M2718" s="9">
        <v>19687.500000000018</v>
      </c>
      <c r="N2718" s="10">
        <v>0.35</v>
      </c>
      <c r="O2718" s="4" t="s">
        <v>83</v>
      </c>
    </row>
    <row r="2719" spans="1:15" ht="14.25" customHeight="1" x14ac:dyDescent="0.25">
      <c r="A2719" s="4" t="s">
        <v>30</v>
      </c>
      <c r="B2719" s="4">
        <v>1197831</v>
      </c>
      <c r="C2719" s="5">
        <v>44520</v>
      </c>
      <c r="D2719" s="37">
        <v>2021</v>
      </c>
      <c r="E2719" s="5" t="str">
        <f>TEXT(Sales[[#This Row],[Invoice Date]],"mmm")</f>
        <v>Nov</v>
      </c>
      <c r="F2719" s="4" t="s">
        <v>27</v>
      </c>
      <c r="G2719" s="4" t="s">
        <v>102</v>
      </c>
      <c r="H2719" s="4" t="s">
        <v>103</v>
      </c>
      <c r="I2719" s="6" t="s">
        <v>20</v>
      </c>
      <c r="J2719" s="7">
        <v>25.000000000000018</v>
      </c>
      <c r="K2719" s="8">
        <v>320</v>
      </c>
      <c r="L2719" s="9">
        <f t="shared" si="42"/>
        <v>8000.0000000000055</v>
      </c>
      <c r="M2719" s="9">
        <v>32000.000000000025</v>
      </c>
      <c r="N2719" s="10">
        <v>0.4</v>
      </c>
      <c r="O2719" s="4" t="s">
        <v>83</v>
      </c>
    </row>
    <row r="2720" spans="1:15" ht="14.25" customHeight="1" x14ac:dyDescent="0.25">
      <c r="A2720" s="4" t="s">
        <v>30</v>
      </c>
      <c r="B2720" s="4">
        <v>1197831</v>
      </c>
      <c r="C2720" s="5">
        <v>44520</v>
      </c>
      <c r="D2720" s="37">
        <v>2021</v>
      </c>
      <c r="E2720" s="5" t="str">
        <f>TEXT(Sales[[#This Row],[Invoice Date]],"mmm")</f>
        <v>Nov</v>
      </c>
      <c r="F2720" s="4" t="s">
        <v>27</v>
      </c>
      <c r="G2720" s="4" t="s">
        <v>102</v>
      </c>
      <c r="H2720" s="4" t="s">
        <v>103</v>
      </c>
      <c r="I2720" s="6" t="s">
        <v>21</v>
      </c>
      <c r="J2720" s="7">
        <v>55.000000000000014</v>
      </c>
      <c r="K2720" s="8">
        <v>375</v>
      </c>
      <c r="L2720" s="9">
        <f t="shared" si="42"/>
        <v>20625.000000000004</v>
      </c>
      <c r="M2720" s="9">
        <v>82500.000000000029</v>
      </c>
      <c r="N2720" s="10">
        <v>0.4</v>
      </c>
      <c r="O2720" s="4" t="s">
        <v>83</v>
      </c>
    </row>
    <row r="2721" spans="1:15" ht="14.25" customHeight="1" x14ac:dyDescent="0.25">
      <c r="A2721" s="4" t="s">
        <v>30</v>
      </c>
      <c r="B2721" s="4">
        <v>1197831</v>
      </c>
      <c r="C2721" s="5">
        <v>44520</v>
      </c>
      <c r="D2721" s="37">
        <v>2021</v>
      </c>
      <c r="E2721" s="5" t="str">
        <f>TEXT(Sales[[#This Row],[Invoice Date]],"mmm")</f>
        <v>Nov</v>
      </c>
      <c r="F2721" s="4" t="s">
        <v>27</v>
      </c>
      <c r="G2721" s="4" t="s">
        <v>102</v>
      </c>
      <c r="H2721" s="4" t="s">
        <v>103</v>
      </c>
      <c r="I2721" s="6" t="s">
        <v>22</v>
      </c>
      <c r="J2721" s="7">
        <v>75.000000000000014</v>
      </c>
      <c r="K2721" s="8">
        <v>350</v>
      </c>
      <c r="L2721" s="9">
        <f t="shared" si="42"/>
        <v>26250.000000000004</v>
      </c>
      <c r="M2721" s="9">
        <v>91875.000000000015</v>
      </c>
      <c r="N2721" s="10">
        <v>0.35</v>
      </c>
      <c r="O2721" s="4" t="s">
        <v>83</v>
      </c>
    </row>
    <row r="2722" spans="1:15" ht="14.25" customHeight="1" x14ac:dyDescent="0.25">
      <c r="A2722" s="4" t="s">
        <v>30</v>
      </c>
      <c r="B2722" s="4">
        <v>1197831</v>
      </c>
      <c r="C2722" s="5">
        <v>44520</v>
      </c>
      <c r="D2722" s="37">
        <v>2021</v>
      </c>
      <c r="E2722" s="5" t="str">
        <f>TEXT(Sales[[#This Row],[Invoice Date]],"mmm")</f>
        <v>Nov</v>
      </c>
      <c r="F2722" s="4" t="s">
        <v>27</v>
      </c>
      <c r="G2722" s="4" t="s">
        <v>102</v>
      </c>
      <c r="H2722" s="4" t="s">
        <v>103</v>
      </c>
      <c r="I2722" s="6" t="s">
        <v>23</v>
      </c>
      <c r="J2722" s="7">
        <v>75</v>
      </c>
      <c r="K2722" s="8">
        <v>450</v>
      </c>
      <c r="L2722" s="9">
        <f t="shared" si="42"/>
        <v>33750</v>
      </c>
      <c r="M2722" s="9">
        <v>135000</v>
      </c>
      <c r="N2722" s="10">
        <v>0.4</v>
      </c>
      <c r="O2722" s="4" t="s">
        <v>83</v>
      </c>
    </row>
    <row r="2723" spans="1:15" ht="14.25" customHeight="1" x14ac:dyDescent="0.25">
      <c r="A2723" s="4" t="s">
        <v>30</v>
      </c>
      <c r="B2723" s="4">
        <v>1197831</v>
      </c>
      <c r="C2723" s="5">
        <v>44549</v>
      </c>
      <c r="D2723" s="37">
        <v>2021</v>
      </c>
      <c r="E2723" s="5" t="str">
        <f>TEXT(Sales[[#This Row],[Invoice Date]],"mmm")</f>
        <v>Dec</v>
      </c>
      <c r="F2723" s="4" t="s">
        <v>27</v>
      </c>
      <c r="G2723" s="4" t="s">
        <v>102</v>
      </c>
      <c r="H2723" s="4" t="s">
        <v>103</v>
      </c>
      <c r="I2723" s="6" t="s">
        <v>17</v>
      </c>
      <c r="J2723" s="7">
        <v>70</v>
      </c>
      <c r="K2723" s="8">
        <v>700</v>
      </c>
      <c r="L2723" s="9">
        <f t="shared" si="42"/>
        <v>49000</v>
      </c>
      <c r="M2723" s="9">
        <v>196000</v>
      </c>
      <c r="N2723" s="10">
        <v>0.4</v>
      </c>
      <c r="O2723" s="4" t="s">
        <v>83</v>
      </c>
    </row>
    <row r="2724" spans="1:15" ht="14.25" customHeight="1" x14ac:dyDescent="0.25">
      <c r="A2724" s="4" t="s">
        <v>30</v>
      </c>
      <c r="B2724" s="4">
        <v>1197831</v>
      </c>
      <c r="C2724" s="5">
        <v>44549</v>
      </c>
      <c r="D2724" s="37">
        <v>2021</v>
      </c>
      <c r="E2724" s="5" t="str">
        <f>TEXT(Sales[[#This Row],[Invoice Date]],"mmm")</f>
        <v>Dec</v>
      </c>
      <c r="F2724" s="4" t="s">
        <v>27</v>
      </c>
      <c r="G2724" s="4" t="s">
        <v>102</v>
      </c>
      <c r="H2724" s="4" t="s">
        <v>103</v>
      </c>
      <c r="I2724" s="6" t="s">
        <v>19</v>
      </c>
      <c r="J2724" s="7">
        <v>60.000000000000007</v>
      </c>
      <c r="K2724" s="8">
        <v>500</v>
      </c>
      <c r="L2724" s="9">
        <f t="shared" si="42"/>
        <v>30000.000000000004</v>
      </c>
      <c r="M2724" s="9">
        <v>105000.00000000001</v>
      </c>
      <c r="N2724" s="10">
        <v>0.35</v>
      </c>
      <c r="O2724" s="4" t="s">
        <v>83</v>
      </c>
    </row>
    <row r="2725" spans="1:15" ht="14.25" customHeight="1" x14ac:dyDescent="0.25">
      <c r="A2725" s="4" t="s">
        <v>30</v>
      </c>
      <c r="B2725" s="4">
        <v>1197831</v>
      </c>
      <c r="C2725" s="5">
        <v>44549</v>
      </c>
      <c r="D2725" s="37">
        <v>2021</v>
      </c>
      <c r="E2725" s="5" t="str">
        <f>TEXT(Sales[[#This Row],[Invoice Date]],"mmm")</f>
        <v>Dec</v>
      </c>
      <c r="F2725" s="4" t="s">
        <v>27</v>
      </c>
      <c r="G2725" s="4" t="s">
        <v>102</v>
      </c>
      <c r="H2725" s="4" t="s">
        <v>103</v>
      </c>
      <c r="I2725" s="6" t="s">
        <v>20</v>
      </c>
      <c r="J2725" s="7">
        <v>60.000000000000007</v>
      </c>
      <c r="K2725" s="8">
        <v>450</v>
      </c>
      <c r="L2725" s="9">
        <f t="shared" si="42"/>
        <v>27000.000000000004</v>
      </c>
      <c r="M2725" s="9">
        <v>108000.00000000003</v>
      </c>
      <c r="N2725" s="10">
        <v>0.4</v>
      </c>
      <c r="O2725" s="4" t="s">
        <v>83</v>
      </c>
    </row>
    <row r="2726" spans="1:15" ht="14.25" customHeight="1" x14ac:dyDescent="0.25">
      <c r="A2726" s="4" t="s">
        <v>30</v>
      </c>
      <c r="B2726" s="4">
        <v>1197831</v>
      </c>
      <c r="C2726" s="5">
        <v>44549</v>
      </c>
      <c r="D2726" s="37">
        <v>2021</v>
      </c>
      <c r="E2726" s="5" t="str">
        <f>TEXT(Sales[[#This Row],[Invoice Date]],"mmm")</f>
        <v>Dec</v>
      </c>
      <c r="F2726" s="4" t="s">
        <v>27</v>
      </c>
      <c r="G2726" s="4" t="s">
        <v>102</v>
      </c>
      <c r="H2726" s="4" t="s">
        <v>103</v>
      </c>
      <c r="I2726" s="6" t="s">
        <v>21</v>
      </c>
      <c r="J2726" s="7">
        <v>60.000000000000007</v>
      </c>
      <c r="K2726" s="8">
        <v>400</v>
      </c>
      <c r="L2726" s="9">
        <f t="shared" si="42"/>
        <v>24000.000000000004</v>
      </c>
      <c r="M2726" s="9">
        <v>96000.000000000015</v>
      </c>
      <c r="N2726" s="10">
        <v>0.4</v>
      </c>
      <c r="O2726" s="4" t="s">
        <v>83</v>
      </c>
    </row>
    <row r="2727" spans="1:15" ht="14.25" customHeight="1" x14ac:dyDescent="0.25">
      <c r="A2727" s="4" t="s">
        <v>30</v>
      </c>
      <c r="B2727" s="4">
        <v>1197831</v>
      </c>
      <c r="C2727" s="5">
        <v>44549</v>
      </c>
      <c r="D2727" s="37">
        <v>2021</v>
      </c>
      <c r="E2727" s="5" t="str">
        <f>TEXT(Sales[[#This Row],[Invoice Date]],"mmm")</f>
        <v>Dec</v>
      </c>
      <c r="F2727" s="4" t="s">
        <v>27</v>
      </c>
      <c r="G2727" s="4" t="s">
        <v>102</v>
      </c>
      <c r="H2727" s="4" t="s">
        <v>103</v>
      </c>
      <c r="I2727" s="6" t="s">
        <v>22</v>
      </c>
      <c r="J2727" s="7">
        <v>70</v>
      </c>
      <c r="K2727" s="8">
        <v>400</v>
      </c>
      <c r="L2727" s="9">
        <f t="shared" si="42"/>
        <v>28000</v>
      </c>
      <c r="M2727" s="9">
        <v>98000</v>
      </c>
      <c r="N2727" s="10">
        <v>0.35</v>
      </c>
      <c r="O2727" s="4" t="s">
        <v>83</v>
      </c>
    </row>
    <row r="2728" spans="1:15" ht="14.25" customHeight="1" x14ac:dyDescent="0.25">
      <c r="A2728" s="4" t="s">
        <v>30</v>
      </c>
      <c r="B2728" s="4">
        <v>1197831</v>
      </c>
      <c r="C2728" s="5">
        <v>44549</v>
      </c>
      <c r="D2728" s="37">
        <v>2021</v>
      </c>
      <c r="E2728" s="5" t="str">
        <f>TEXT(Sales[[#This Row],[Invoice Date]],"mmm")</f>
        <v>Dec</v>
      </c>
      <c r="F2728" s="4" t="s">
        <v>27</v>
      </c>
      <c r="G2728" s="4" t="s">
        <v>102</v>
      </c>
      <c r="H2728" s="4" t="s">
        <v>103</v>
      </c>
      <c r="I2728" s="6" t="s">
        <v>23</v>
      </c>
      <c r="J2728" s="7">
        <v>75</v>
      </c>
      <c r="K2728" s="8">
        <v>500</v>
      </c>
      <c r="L2728" s="9">
        <f t="shared" si="42"/>
        <v>37500</v>
      </c>
      <c r="M2728" s="9">
        <v>150000</v>
      </c>
      <c r="N2728" s="10">
        <v>0.4</v>
      </c>
      <c r="O2728" s="4" t="s">
        <v>83</v>
      </c>
    </row>
    <row r="2729" spans="1:15" ht="14.25" customHeight="1" x14ac:dyDescent="0.25">
      <c r="A2729" s="4" t="s">
        <v>30</v>
      </c>
      <c r="B2729" s="4">
        <v>1197831</v>
      </c>
      <c r="C2729" s="5">
        <v>44219</v>
      </c>
      <c r="D2729" s="37">
        <v>2021</v>
      </c>
      <c r="E2729" s="5" t="str">
        <f>TEXT(Sales[[#This Row],[Invoice Date]],"mmm")</f>
        <v>Jan</v>
      </c>
      <c r="F2729" s="4" t="s">
        <v>27</v>
      </c>
      <c r="G2729" s="4" t="s">
        <v>102</v>
      </c>
      <c r="H2729" s="4" t="s">
        <v>103</v>
      </c>
      <c r="I2729" s="6" t="s">
        <v>17</v>
      </c>
      <c r="J2729" s="7">
        <v>25.000000000000007</v>
      </c>
      <c r="K2729" s="8">
        <v>575</v>
      </c>
      <c r="L2729" s="9">
        <f t="shared" si="42"/>
        <v>14375.000000000004</v>
      </c>
      <c r="M2729" s="9">
        <v>57500.000000000015</v>
      </c>
      <c r="N2729" s="10">
        <v>0.4</v>
      </c>
      <c r="O2729" s="4" t="s">
        <v>83</v>
      </c>
    </row>
    <row r="2730" spans="1:15" ht="14.25" customHeight="1" x14ac:dyDescent="0.25">
      <c r="A2730" s="4" t="s">
        <v>30</v>
      </c>
      <c r="B2730" s="4">
        <v>1197831</v>
      </c>
      <c r="C2730" s="5">
        <v>44219</v>
      </c>
      <c r="D2730" s="37">
        <v>2021</v>
      </c>
      <c r="E2730" s="5" t="str">
        <f>TEXT(Sales[[#This Row],[Invoice Date]],"mmm")</f>
        <v>Jan</v>
      </c>
      <c r="F2730" s="4" t="s">
        <v>27</v>
      </c>
      <c r="G2730" s="4" t="s">
        <v>102</v>
      </c>
      <c r="H2730" s="4" t="s">
        <v>103</v>
      </c>
      <c r="I2730" s="6" t="s">
        <v>19</v>
      </c>
      <c r="J2730" s="7">
        <v>25.000000000000007</v>
      </c>
      <c r="K2730" s="8">
        <v>375</v>
      </c>
      <c r="L2730" s="9">
        <f t="shared" si="42"/>
        <v>9375.0000000000018</v>
      </c>
      <c r="M2730" s="9">
        <v>32812.500000000007</v>
      </c>
      <c r="N2730" s="10">
        <v>0.35</v>
      </c>
      <c r="O2730" s="4" t="s">
        <v>83</v>
      </c>
    </row>
    <row r="2731" spans="1:15" ht="14.25" customHeight="1" x14ac:dyDescent="0.25">
      <c r="A2731" s="4" t="s">
        <v>30</v>
      </c>
      <c r="B2731" s="4">
        <v>1197831</v>
      </c>
      <c r="C2731" s="5">
        <v>44219</v>
      </c>
      <c r="D2731" s="37">
        <v>2021</v>
      </c>
      <c r="E2731" s="5" t="str">
        <f>TEXT(Sales[[#This Row],[Invoice Date]],"mmm")</f>
        <v>Jan</v>
      </c>
      <c r="F2731" s="4" t="s">
        <v>27</v>
      </c>
      <c r="G2731" s="4" t="s">
        <v>102</v>
      </c>
      <c r="H2731" s="4" t="s">
        <v>103</v>
      </c>
      <c r="I2731" s="6" t="s">
        <v>20</v>
      </c>
      <c r="J2731" s="7">
        <v>15.000000000000007</v>
      </c>
      <c r="K2731" s="8">
        <v>375</v>
      </c>
      <c r="L2731" s="9">
        <f t="shared" si="42"/>
        <v>5625.0000000000027</v>
      </c>
      <c r="M2731" s="9">
        <v>22500.000000000015</v>
      </c>
      <c r="N2731" s="10">
        <v>0.4</v>
      </c>
      <c r="O2731" s="4" t="s">
        <v>83</v>
      </c>
    </row>
    <row r="2732" spans="1:15" ht="14.25" customHeight="1" x14ac:dyDescent="0.25">
      <c r="A2732" s="4" t="s">
        <v>30</v>
      </c>
      <c r="B2732" s="4">
        <v>1197831</v>
      </c>
      <c r="C2732" s="5">
        <v>44219</v>
      </c>
      <c r="D2732" s="37">
        <v>2021</v>
      </c>
      <c r="E2732" s="5" t="str">
        <f>TEXT(Sales[[#This Row],[Invoice Date]],"mmm")</f>
        <v>Jan</v>
      </c>
      <c r="F2732" s="4" t="s">
        <v>27</v>
      </c>
      <c r="G2732" s="4" t="s">
        <v>102</v>
      </c>
      <c r="H2732" s="4" t="s">
        <v>103</v>
      </c>
      <c r="I2732" s="6" t="s">
        <v>21</v>
      </c>
      <c r="J2732" s="7">
        <v>20</v>
      </c>
      <c r="K2732" s="8">
        <v>225</v>
      </c>
      <c r="L2732" s="9">
        <f t="shared" si="42"/>
        <v>4500</v>
      </c>
      <c r="M2732" s="9">
        <v>18000</v>
      </c>
      <c r="N2732" s="10">
        <v>0.4</v>
      </c>
      <c r="O2732" s="4" t="s">
        <v>83</v>
      </c>
    </row>
    <row r="2733" spans="1:15" ht="14.25" customHeight="1" x14ac:dyDescent="0.25">
      <c r="A2733" s="4" t="s">
        <v>30</v>
      </c>
      <c r="B2733" s="4">
        <v>1197831</v>
      </c>
      <c r="C2733" s="5">
        <v>44219</v>
      </c>
      <c r="D2733" s="37">
        <v>2021</v>
      </c>
      <c r="E2733" s="5" t="str">
        <f>TEXT(Sales[[#This Row],[Invoice Date]],"mmm")</f>
        <v>Jan</v>
      </c>
      <c r="F2733" s="4" t="s">
        <v>27</v>
      </c>
      <c r="G2733" s="4" t="s">
        <v>102</v>
      </c>
      <c r="H2733" s="4" t="s">
        <v>103</v>
      </c>
      <c r="I2733" s="6" t="s">
        <v>22</v>
      </c>
      <c r="J2733" s="7">
        <v>35</v>
      </c>
      <c r="K2733" s="8">
        <v>275</v>
      </c>
      <c r="L2733" s="9">
        <f t="shared" si="42"/>
        <v>9625</v>
      </c>
      <c r="M2733" s="9">
        <v>33687.5</v>
      </c>
      <c r="N2733" s="10">
        <v>0.35</v>
      </c>
      <c r="O2733" s="4" t="s">
        <v>83</v>
      </c>
    </row>
    <row r="2734" spans="1:15" ht="14.25" customHeight="1" x14ac:dyDescent="0.25">
      <c r="A2734" s="4" t="s">
        <v>30</v>
      </c>
      <c r="B2734" s="4">
        <v>1197831</v>
      </c>
      <c r="C2734" s="5">
        <v>44219</v>
      </c>
      <c r="D2734" s="37">
        <v>2021</v>
      </c>
      <c r="E2734" s="5" t="str">
        <f>TEXT(Sales[[#This Row],[Invoice Date]],"mmm")</f>
        <v>Jan</v>
      </c>
      <c r="F2734" s="4" t="s">
        <v>27</v>
      </c>
      <c r="G2734" s="4" t="s">
        <v>102</v>
      </c>
      <c r="H2734" s="4" t="s">
        <v>103</v>
      </c>
      <c r="I2734" s="6" t="s">
        <v>23</v>
      </c>
      <c r="J2734" s="7">
        <v>25.000000000000007</v>
      </c>
      <c r="K2734" s="8">
        <v>375</v>
      </c>
      <c r="L2734" s="9">
        <f t="shared" si="42"/>
        <v>9375.0000000000018</v>
      </c>
      <c r="M2734" s="9">
        <v>37500.000000000015</v>
      </c>
      <c r="N2734" s="10">
        <v>0.4</v>
      </c>
      <c r="O2734" s="4" t="s">
        <v>83</v>
      </c>
    </row>
    <row r="2735" spans="1:15" ht="14.25" customHeight="1" x14ac:dyDescent="0.25">
      <c r="A2735" s="4" t="s">
        <v>30</v>
      </c>
      <c r="B2735" s="4">
        <v>1197831</v>
      </c>
      <c r="C2735" s="5">
        <v>44248</v>
      </c>
      <c r="D2735" s="37">
        <v>2021</v>
      </c>
      <c r="E2735" s="5" t="str">
        <f>TEXT(Sales[[#This Row],[Invoice Date]],"mmm")</f>
        <v>Feb</v>
      </c>
      <c r="F2735" s="4" t="s">
        <v>27</v>
      </c>
      <c r="G2735" s="4" t="s">
        <v>102</v>
      </c>
      <c r="H2735" s="4" t="s">
        <v>103</v>
      </c>
      <c r="I2735" s="6" t="s">
        <v>17</v>
      </c>
      <c r="J2735" s="7">
        <v>25.000000000000007</v>
      </c>
      <c r="K2735" s="8">
        <v>625</v>
      </c>
      <c r="L2735" s="9">
        <f t="shared" si="42"/>
        <v>15625.000000000004</v>
      </c>
      <c r="M2735" s="9">
        <v>62500.000000000029</v>
      </c>
      <c r="N2735" s="10">
        <v>0.4</v>
      </c>
      <c r="O2735" s="4" t="s">
        <v>83</v>
      </c>
    </row>
    <row r="2736" spans="1:15" ht="14.25" customHeight="1" x14ac:dyDescent="0.25">
      <c r="A2736" s="4" t="s">
        <v>30</v>
      </c>
      <c r="B2736" s="4">
        <v>1197831</v>
      </c>
      <c r="C2736" s="5">
        <v>44248</v>
      </c>
      <c r="D2736" s="37">
        <v>2021</v>
      </c>
      <c r="E2736" s="5" t="str">
        <f>TEXT(Sales[[#This Row],[Invoice Date]],"mmm")</f>
        <v>Feb</v>
      </c>
      <c r="F2736" s="4" t="s">
        <v>27</v>
      </c>
      <c r="G2736" s="4" t="s">
        <v>102</v>
      </c>
      <c r="H2736" s="4" t="s">
        <v>103</v>
      </c>
      <c r="I2736" s="6" t="s">
        <v>19</v>
      </c>
      <c r="J2736" s="7">
        <v>25.000000000000007</v>
      </c>
      <c r="K2736" s="8">
        <v>275</v>
      </c>
      <c r="L2736" s="9">
        <f t="shared" si="42"/>
        <v>6875.0000000000018</v>
      </c>
      <c r="M2736" s="9">
        <v>24062.500000000004</v>
      </c>
      <c r="N2736" s="10">
        <v>0.35</v>
      </c>
      <c r="O2736" s="4" t="s">
        <v>83</v>
      </c>
    </row>
    <row r="2737" spans="1:15" ht="14.25" customHeight="1" x14ac:dyDescent="0.25">
      <c r="A2737" s="4" t="s">
        <v>30</v>
      </c>
      <c r="B2737" s="4">
        <v>1197831</v>
      </c>
      <c r="C2737" s="5">
        <v>44248</v>
      </c>
      <c r="D2737" s="37">
        <v>2021</v>
      </c>
      <c r="E2737" s="5" t="str">
        <f>TEXT(Sales[[#This Row],[Invoice Date]],"mmm")</f>
        <v>Feb</v>
      </c>
      <c r="F2737" s="4" t="s">
        <v>27</v>
      </c>
      <c r="G2737" s="4" t="s">
        <v>102</v>
      </c>
      <c r="H2737" s="4" t="s">
        <v>103</v>
      </c>
      <c r="I2737" s="6" t="s">
        <v>20</v>
      </c>
      <c r="J2737" s="7">
        <v>15.000000000000007</v>
      </c>
      <c r="K2737" s="8">
        <v>325</v>
      </c>
      <c r="L2737" s="9">
        <f t="shared" si="42"/>
        <v>4875.0000000000027</v>
      </c>
      <c r="M2737" s="9">
        <v>19500.000000000011</v>
      </c>
      <c r="N2737" s="10">
        <v>0.4</v>
      </c>
      <c r="O2737" s="4" t="s">
        <v>83</v>
      </c>
    </row>
    <row r="2738" spans="1:15" ht="14.25" customHeight="1" x14ac:dyDescent="0.25">
      <c r="A2738" s="4" t="s">
        <v>30</v>
      </c>
      <c r="B2738" s="4">
        <v>1197831</v>
      </c>
      <c r="C2738" s="5">
        <v>44248</v>
      </c>
      <c r="D2738" s="37">
        <v>2021</v>
      </c>
      <c r="E2738" s="5" t="str">
        <f>TEXT(Sales[[#This Row],[Invoice Date]],"mmm")</f>
        <v>Feb</v>
      </c>
      <c r="F2738" s="4" t="s">
        <v>27</v>
      </c>
      <c r="G2738" s="4" t="s">
        <v>104</v>
      </c>
      <c r="H2738" s="4" t="s">
        <v>105</v>
      </c>
      <c r="I2738" s="6" t="s">
        <v>21</v>
      </c>
      <c r="J2738" s="7">
        <v>20</v>
      </c>
      <c r="K2738" s="8">
        <v>175</v>
      </c>
      <c r="L2738" s="9">
        <f t="shared" si="42"/>
        <v>3500</v>
      </c>
      <c r="M2738" s="9">
        <v>14000</v>
      </c>
      <c r="N2738" s="10">
        <v>0.4</v>
      </c>
      <c r="O2738" s="4" t="s">
        <v>83</v>
      </c>
    </row>
    <row r="2739" spans="1:15" ht="14.25" customHeight="1" x14ac:dyDescent="0.25">
      <c r="A2739" s="4" t="s">
        <v>30</v>
      </c>
      <c r="B2739" s="4">
        <v>1197831</v>
      </c>
      <c r="C2739" s="5">
        <v>44248</v>
      </c>
      <c r="D2739" s="37">
        <v>2021</v>
      </c>
      <c r="E2739" s="5" t="str">
        <f>TEXT(Sales[[#This Row],[Invoice Date]],"mmm")</f>
        <v>Feb</v>
      </c>
      <c r="F2739" s="4" t="s">
        <v>27</v>
      </c>
      <c r="G2739" s="4" t="s">
        <v>104</v>
      </c>
      <c r="H2739" s="4" t="s">
        <v>105</v>
      </c>
      <c r="I2739" s="6" t="s">
        <v>22</v>
      </c>
      <c r="J2739" s="7">
        <v>35</v>
      </c>
      <c r="K2739" s="8">
        <v>250</v>
      </c>
      <c r="L2739" s="9">
        <f t="shared" si="42"/>
        <v>8750</v>
      </c>
      <c r="M2739" s="9">
        <v>30624.999999999996</v>
      </c>
      <c r="N2739" s="10">
        <v>0.35</v>
      </c>
      <c r="O2739" s="4" t="s">
        <v>83</v>
      </c>
    </row>
    <row r="2740" spans="1:15" ht="14.25" customHeight="1" x14ac:dyDescent="0.25">
      <c r="A2740" s="4" t="s">
        <v>30</v>
      </c>
      <c r="B2740" s="4">
        <v>1197831</v>
      </c>
      <c r="C2740" s="5">
        <v>44248</v>
      </c>
      <c r="D2740" s="37">
        <v>2021</v>
      </c>
      <c r="E2740" s="5" t="str">
        <f>TEXT(Sales[[#This Row],[Invoice Date]],"mmm")</f>
        <v>Feb</v>
      </c>
      <c r="F2740" s="4" t="s">
        <v>27</v>
      </c>
      <c r="G2740" s="4" t="s">
        <v>104</v>
      </c>
      <c r="H2740" s="4" t="s">
        <v>105</v>
      </c>
      <c r="I2740" s="6" t="s">
        <v>23</v>
      </c>
      <c r="J2740" s="7">
        <v>20</v>
      </c>
      <c r="K2740" s="8">
        <v>350</v>
      </c>
      <c r="L2740" s="9">
        <f t="shared" si="42"/>
        <v>7000</v>
      </c>
      <c r="M2740" s="9">
        <v>28000</v>
      </c>
      <c r="N2740" s="10">
        <v>0.4</v>
      </c>
      <c r="O2740" s="4" t="s">
        <v>83</v>
      </c>
    </row>
    <row r="2741" spans="1:15" ht="14.25" customHeight="1" x14ac:dyDescent="0.25">
      <c r="A2741" s="4" t="s">
        <v>30</v>
      </c>
      <c r="B2741" s="4">
        <v>1197831</v>
      </c>
      <c r="C2741" s="5">
        <v>44274</v>
      </c>
      <c r="D2741" s="37">
        <v>2021</v>
      </c>
      <c r="E2741" s="5" t="str">
        <f>TEXT(Sales[[#This Row],[Invoice Date]],"mmm")</f>
        <v>Mar</v>
      </c>
      <c r="F2741" s="4" t="s">
        <v>27</v>
      </c>
      <c r="G2741" s="4" t="s">
        <v>104</v>
      </c>
      <c r="H2741" s="4" t="s">
        <v>105</v>
      </c>
      <c r="I2741" s="6" t="s">
        <v>17</v>
      </c>
      <c r="J2741" s="7">
        <v>20</v>
      </c>
      <c r="K2741" s="8">
        <v>570</v>
      </c>
      <c r="L2741" s="9">
        <f t="shared" si="42"/>
        <v>11400</v>
      </c>
      <c r="M2741" s="9">
        <v>45600</v>
      </c>
      <c r="N2741" s="10">
        <v>0.4</v>
      </c>
      <c r="O2741" s="4" t="s">
        <v>83</v>
      </c>
    </row>
    <row r="2742" spans="1:15" ht="14.25" customHeight="1" x14ac:dyDescent="0.25">
      <c r="A2742" s="4" t="s">
        <v>30</v>
      </c>
      <c r="B2742" s="4">
        <v>1197831</v>
      </c>
      <c r="C2742" s="5">
        <v>44274</v>
      </c>
      <c r="D2742" s="37">
        <v>2021</v>
      </c>
      <c r="E2742" s="5" t="str">
        <f>TEXT(Sales[[#This Row],[Invoice Date]],"mmm")</f>
        <v>Mar</v>
      </c>
      <c r="F2742" s="4" t="s">
        <v>27</v>
      </c>
      <c r="G2742" s="4" t="s">
        <v>104</v>
      </c>
      <c r="H2742" s="4" t="s">
        <v>105</v>
      </c>
      <c r="I2742" s="6" t="s">
        <v>19</v>
      </c>
      <c r="J2742" s="7">
        <v>20</v>
      </c>
      <c r="K2742" s="8">
        <v>250</v>
      </c>
      <c r="L2742" s="9">
        <f t="shared" si="42"/>
        <v>5000</v>
      </c>
      <c r="M2742" s="9">
        <v>17500</v>
      </c>
      <c r="N2742" s="10">
        <v>0.35</v>
      </c>
      <c r="O2742" s="4" t="s">
        <v>83</v>
      </c>
    </row>
    <row r="2743" spans="1:15" ht="14.25" customHeight="1" x14ac:dyDescent="0.25">
      <c r="A2743" s="4" t="s">
        <v>30</v>
      </c>
      <c r="B2743" s="4">
        <v>1197831</v>
      </c>
      <c r="C2743" s="5">
        <v>44274</v>
      </c>
      <c r="D2743" s="37">
        <v>2021</v>
      </c>
      <c r="E2743" s="5" t="str">
        <f>TEXT(Sales[[#This Row],[Invoice Date]],"mmm")</f>
        <v>Mar</v>
      </c>
      <c r="F2743" s="4" t="s">
        <v>27</v>
      </c>
      <c r="G2743" s="4" t="s">
        <v>104</v>
      </c>
      <c r="H2743" s="4" t="s">
        <v>105</v>
      </c>
      <c r="I2743" s="6" t="s">
        <v>20</v>
      </c>
      <c r="J2743" s="7">
        <v>10.000000000000002</v>
      </c>
      <c r="K2743" s="8">
        <v>275</v>
      </c>
      <c r="L2743" s="9">
        <f t="shared" si="42"/>
        <v>2750.0000000000005</v>
      </c>
      <c r="M2743" s="9">
        <v>11000.000000000002</v>
      </c>
      <c r="N2743" s="10">
        <v>0.4</v>
      </c>
      <c r="O2743" s="4" t="s">
        <v>83</v>
      </c>
    </row>
    <row r="2744" spans="1:15" ht="14.25" customHeight="1" x14ac:dyDescent="0.25">
      <c r="A2744" s="4" t="s">
        <v>30</v>
      </c>
      <c r="B2744" s="4">
        <v>1197831</v>
      </c>
      <c r="C2744" s="5">
        <v>44274</v>
      </c>
      <c r="D2744" s="37">
        <v>2021</v>
      </c>
      <c r="E2744" s="5" t="str">
        <f>TEXT(Sales[[#This Row],[Invoice Date]],"mmm")</f>
        <v>Mar</v>
      </c>
      <c r="F2744" s="4" t="s">
        <v>27</v>
      </c>
      <c r="G2744" s="4" t="s">
        <v>104</v>
      </c>
      <c r="H2744" s="4" t="s">
        <v>105</v>
      </c>
      <c r="I2744" s="6" t="s">
        <v>21</v>
      </c>
      <c r="J2744" s="7">
        <v>19.999999999999996</v>
      </c>
      <c r="K2744" s="8">
        <v>125</v>
      </c>
      <c r="L2744" s="9">
        <f t="shared" si="42"/>
        <v>2499.9999999999995</v>
      </c>
      <c r="M2744" s="9">
        <v>10000</v>
      </c>
      <c r="N2744" s="10">
        <v>0.4</v>
      </c>
      <c r="O2744" s="4" t="s">
        <v>83</v>
      </c>
    </row>
    <row r="2745" spans="1:15" ht="14.25" customHeight="1" x14ac:dyDescent="0.25">
      <c r="A2745" s="4" t="s">
        <v>30</v>
      </c>
      <c r="B2745" s="4">
        <v>1197831</v>
      </c>
      <c r="C2745" s="5">
        <v>44274</v>
      </c>
      <c r="D2745" s="37">
        <v>2021</v>
      </c>
      <c r="E2745" s="5" t="str">
        <f>TEXT(Sales[[#This Row],[Invoice Date]],"mmm")</f>
        <v>Mar</v>
      </c>
      <c r="F2745" s="4" t="s">
        <v>27</v>
      </c>
      <c r="G2745" s="4" t="s">
        <v>104</v>
      </c>
      <c r="H2745" s="4" t="s">
        <v>105</v>
      </c>
      <c r="I2745" s="6" t="s">
        <v>22</v>
      </c>
      <c r="J2745" s="7">
        <v>35.000000000000007</v>
      </c>
      <c r="K2745" s="8">
        <v>175</v>
      </c>
      <c r="L2745" s="9">
        <f t="shared" si="42"/>
        <v>6125.0000000000009</v>
      </c>
      <c r="M2745" s="9">
        <v>21437.500000000004</v>
      </c>
      <c r="N2745" s="10">
        <v>0.35</v>
      </c>
      <c r="O2745" s="4" t="s">
        <v>83</v>
      </c>
    </row>
    <row r="2746" spans="1:15" ht="14.25" customHeight="1" x14ac:dyDescent="0.25">
      <c r="A2746" s="4" t="s">
        <v>30</v>
      </c>
      <c r="B2746" s="4">
        <v>1197831</v>
      </c>
      <c r="C2746" s="5">
        <v>44274</v>
      </c>
      <c r="D2746" s="37">
        <v>2021</v>
      </c>
      <c r="E2746" s="5" t="str">
        <f>TEXT(Sales[[#This Row],[Invoice Date]],"mmm")</f>
        <v>Mar</v>
      </c>
      <c r="F2746" s="4" t="s">
        <v>27</v>
      </c>
      <c r="G2746" s="4" t="s">
        <v>104</v>
      </c>
      <c r="H2746" s="4" t="s">
        <v>105</v>
      </c>
      <c r="I2746" s="6" t="s">
        <v>23</v>
      </c>
      <c r="J2746" s="7">
        <v>25</v>
      </c>
      <c r="K2746" s="8">
        <v>275</v>
      </c>
      <c r="L2746" s="9">
        <f t="shared" si="42"/>
        <v>6875</v>
      </c>
      <c r="M2746" s="9">
        <v>27500</v>
      </c>
      <c r="N2746" s="10">
        <v>0.4</v>
      </c>
      <c r="O2746" s="4" t="s">
        <v>83</v>
      </c>
    </row>
    <row r="2747" spans="1:15" ht="14.25" customHeight="1" x14ac:dyDescent="0.25">
      <c r="A2747" s="4" t="s">
        <v>30</v>
      </c>
      <c r="B2747" s="4">
        <v>1197831</v>
      </c>
      <c r="C2747" s="5">
        <v>44306</v>
      </c>
      <c r="D2747" s="37">
        <v>2021</v>
      </c>
      <c r="E2747" s="5" t="str">
        <f>TEXT(Sales[[#This Row],[Invoice Date]],"mmm")</f>
        <v>Apr</v>
      </c>
      <c r="F2747" s="4" t="s">
        <v>27</v>
      </c>
      <c r="G2747" s="4" t="s">
        <v>104</v>
      </c>
      <c r="H2747" s="4" t="s">
        <v>105</v>
      </c>
      <c r="I2747" s="6" t="s">
        <v>17</v>
      </c>
      <c r="J2747" s="7">
        <v>25</v>
      </c>
      <c r="K2747" s="8">
        <v>525</v>
      </c>
      <c r="L2747" s="9">
        <f t="shared" si="42"/>
        <v>13125</v>
      </c>
      <c r="M2747" s="9">
        <v>52500</v>
      </c>
      <c r="N2747" s="10">
        <v>0.4</v>
      </c>
      <c r="O2747" s="4" t="s">
        <v>83</v>
      </c>
    </row>
    <row r="2748" spans="1:15" ht="14.25" customHeight="1" x14ac:dyDescent="0.25">
      <c r="A2748" s="4" t="s">
        <v>30</v>
      </c>
      <c r="B2748" s="4">
        <v>1197831</v>
      </c>
      <c r="C2748" s="5">
        <v>44306</v>
      </c>
      <c r="D2748" s="37">
        <v>2021</v>
      </c>
      <c r="E2748" s="5" t="str">
        <f>TEXT(Sales[[#This Row],[Invoice Date]],"mmm")</f>
        <v>Apr</v>
      </c>
      <c r="F2748" s="4" t="s">
        <v>27</v>
      </c>
      <c r="G2748" s="4" t="s">
        <v>104</v>
      </c>
      <c r="H2748" s="4" t="s">
        <v>105</v>
      </c>
      <c r="I2748" s="6" t="s">
        <v>19</v>
      </c>
      <c r="J2748" s="7">
        <v>25</v>
      </c>
      <c r="K2748" s="8">
        <v>225</v>
      </c>
      <c r="L2748" s="9">
        <f t="shared" si="42"/>
        <v>5625</v>
      </c>
      <c r="M2748" s="9">
        <v>19687.5</v>
      </c>
      <c r="N2748" s="10">
        <v>0.35</v>
      </c>
      <c r="O2748" s="4" t="s">
        <v>83</v>
      </c>
    </row>
    <row r="2749" spans="1:15" ht="14.25" customHeight="1" x14ac:dyDescent="0.25">
      <c r="A2749" s="4" t="s">
        <v>30</v>
      </c>
      <c r="B2749" s="4">
        <v>1197831</v>
      </c>
      <c r="C2749" s="5">
        <v>44306</v>
      </c>
      <c r="D2749" s="37">
        <v>2021</v>
      </c>
      <c r="E2749" s="5" t="str">
        <f>TEXT(Sales[[#This Row],[Invoice Date]],"mmm")</f>
        <v>Apr</v>
      </c>
      <c r="F2749" s="4" t="s">
        <v>27</v>
      </c>
      <c r="G2749" s="4" t="s">
        <v>104</v>
      </c>
      <c r="H2749" s="4" t="s">
        <v>105</v>
      </c>
      <c r="I2749" s="6" t="s">
        <v>20</v>
      </c>
      <c r="J2749" s="7">
        <v>15.000000000000002</v>
      </c>
      <c r="K2749" s="8">
        <v>225</v>
      </c>
      <c r="L2749" s="9">
        <f t="shared" si="42"/>
        <v>3375.0000000000005</v>
      </c>
      <c r="M2749" s="9">
        <v>13500.000000000004</v>
      </c>
      <c r="N2749" s="10">
        <v>0.4</v>
      </c>
      <c r="O2749" s="4" t="s">
        <v>83</v>
      </c>
    </row>
    <row r="2750" spans="1:15" ht="14.25" customHeight="1" x14ac:dyDescent="0.25">
      <c r="A2750" s="4" t="s">
        <v>30</v>
      </c>
      <c r="B2750" s="4">
        <v>1197831</v>
      </c>
      <c r="C2750" s="5">
        <v>44306</v>
      </c>
      <c r="D2750" s="37">
        <v>2021</v>
      </c>
      <c r="E2750" s="5" t="str">
        <f>TEXT(Sales[[#This Row],[Invoice Date]],"mmm")</f>
        <v>Apr</v>
      </c>
      <c r="F2750" s="4" t="s">
        <v>27</v>
      </c>
      <c r="G2750" s="4" t="s">
        <v>104</v>
      </c>
      <c r="H2750" s="4" t="s">
        <v>105</v>
      </c>
      <c r="I2750" s="6" t="s">
        <v>21</v>
      </c>
      <c r="J2750" s="7">
        <v>19.999999999999996</v>
      </c>
      <c r="K2750" s="8">
        <v>150</v>
      </c>
      <c r="L2750" s="9">
        <f t="shared" si="42"/>
        <v>2999.9999999999995</v>
      </c>
      <c r="M2750" s="9">
        <v>12000</v>
      </c>
      <c r="N2750" s="10">
        <v>0.4</v>
      </c>
      <c r="O2750" s="4" t="s">
        <v>83</v>
      </c>
    </row>
    <row r="2751" spans="1:15" ht="14.25" customHeight="1" x14ac:dyDescent="0.25">
      <c r="A2751" s="4" t="s">
        <v>30</v>
      </c>
      <c r="B2751" s="4">
        <v>1197831</v>
      </c>
      <c r="C2751" s="5">
        <v>44306</v>
      </c>
      <c r="D2751" s="37">
        <v>2021</v>
      </c>
      <c r="E2751" s="5" t="str">
        <f>TEXT(Sales[[#This Row],[Invoice Date]],"mmm")</f>
        <v>Apr</v>
      </c>
      <c r="F2751" s="4" t="s">
        <v>27</v>
      </c>
      <c r="G2751" s="4" t="s">
        <v>104</v>
      </c>
      <c r="H2751" s="4" t="s">
        <v>105</v>
      </c>
      <c r="I2751" s="6" t="s">
        <v>22</v>
      </c>
      <c r="J2751" s="7">
        <v>40</v>
      </c>
      <c r="K2751" s="8">
        <v>175</v>
      </c>
      <c r="L2751" s="9">
        <f t="shared" si="42"/>
        <v>7000</v>
      </c>
      <c r="M2751" s="9">
        <v>24500</v>
      </c>
      <c r="N2751" s="10">
        <v>0.35</v>
      </c>
      <c r="O2751" s="4" t="s">
        <v>83</v>
      </c>
    </row>
    <row r="2752" spans="1:15" ht="14.25" customHeight="1" x14ac:dyDescent="0.25">
      <c r="A2752" s="4" t="s">
        <v>30</v>
      </c>
      <c r="B2752" s="4">
        <v>1197831</v>
      </c>
      <c r="C2752" s="5">
        <v>44306</v>
      </c>
      <c r="D2752" s="37">
        <v>2021</v>
      </c>
      <c r="E2752" s="5" t="str">
        <f>TEXT(Sales[[#This Row],[Invoice Date]],"mmm")</f>
        <v>Apr</v>
      </c>
      <c r="F2752" s="4" t="s">
        <v>27</v>
      </c>
      <c r="G2752" s="4" t="s">
        <v>104</v>
      </c>
      <c r="H2752" s="4" t="s">
        <v>105</v>
      </c>
      <c r="I2752" s="6" t="s">
        <v>23</v>
      </c>
      <c r="J2752" s="7">
        <v>30.000000000000004</v>
      </c>
      <c r="K2752" s="8">
        <v>325</v>
      </c>
      <c r="L2752" s="9">
        <f t="shared" si="42"/>
        <v>9750.0000000000018</v>
      </c>
      <c r="M2752" s="9">
        <v>39000.000000000007</v>
      </c>
      <c r="N2752" s="10">
        <v>0.4</v>
      </c>
      <c r="O2752" s="4" t="s">
        <v>83</v>
      </c>
    </row>
    <row r="2753" spans="1:15" ht="14.25" customHeight="1" x14ac:dyDescent="0.25">
      <c r="A2753" s="4" t="s">
        <v>30</v>
      </c>
      <c r="B2753" s="4">
        <v>1197831</v>
      </c>
      <c r="C2753" s="5">
        <v>44335</v>
      </c>
      <c r="D2753" s="37">
        <v>2021</v>
      </c>
      <c r="E2753" s="5" t="str">
        <f>TEXT(Sales[[#This Row],[Invoice Date]],"mmm")</f>
        <v>May</v>
      </c>
      <c r="F2753" s="4" t="s">
        <v>27</v>
      </c>
      <c r="G2753" s="4" t="s">
        <v>104</v>
      </c>
      <c r="H2753" s="4" t="s">
        <v>105</v>
      </c>
      <c r="I2753" s="6" t="s">
        <v>17</v>
      </c>
      <c r="J2753" s="7">
        <v>40</v>
      </c>
      <c r="K2753" s="8">
        <v>595</v>
      </c>
      <c r="L2753" s="9">
        <f t="shared" si="42"/>
        <v>23800</v>
      </c>
      <c r="M2753" s="9">
        <v>95200</v>
      </c>
      <c r="N2753" s="10">
        <v>0.4</v>
      </c>
      <c r="O2753" s="4" t="s">
        <v>83</v>
      </c>
    </row>
    <row r="2754" spans="1:15" ht="14.25" customHeight="1" x14ac:dyDescent="0.25">
      <c r="A2754" s="4" t="s">
        <v>30</v>
      </c>
      <c r="B2754" s="4">
        <v>1197831</v>
      </c>
      <c r="C2754" s="5">
        <v>44335</v>
      </c>
      <c r="D2754" s="37">
        <v>2021</v>
      </c>
      <c r="E2754" s="5" t="str">
        <f>TEXT(Sales[[#This Row],[Invoice Date]],"mmm")</f>
        <v>May</v>
      </c>
      <c r="F2754" s="4" t="s">
        <v>27</v>
      </c>
      <c r="G2754" s="4" t="s">
        <v>104</v>
      </c>
      <c r="H2754" s="4" t="s">
        <v>105</v>
      </c>
      <c r="I2754" s="6" t="s">
        <v>19</v>
      </c>
      <c r="J2754" s="7">
        <v>40</v>
      </c>
      <c r="K2754" s="8">
        <v>300</v>
      </c>
      <c r="L2754" s="9">
        <f t="shared" si="42"/>
        <v>12000</v>
      </c>
      <c r="M2754" s="9">
        <v>42000</v>
      </c>
      <c r="N2754" s="10">
        <v>0.35</v>
      </c>
      <c r="O2754" s="4" t="s">
        <v>83</v>
      </c>
    </row>
    <row r="2755" spans="1:15" ht="14.25" customHeight="1" x14ac:dyDescent="0.25">
      <c r="A2755" s="4" t="s">
        <v>30</v>
      </c>
      <c r="B2755" s="4">
        <v>1197831</v>
      </c>
      <c r="C2755" s="5">
        <v>44335</v>
      </c>
      <c r="D2755" s="37">
        <v>2021</v>
      </c>
      <c r="E2755" s="5" t="str">
        <f>TEXT(Sales[[#This Row],[Invoice Date]],"mmm")</f>
        <v>May</v>
      </c>
      <c r="F2755" s="4" t="s">
        <v>27</v>
      </c>
      <c r="G2755" s="4" t="s">
        <v>104</v>
      </c>
      <c r="H2755" s="4" t="s">
        <v>105</v>
      </c>
      <c r="I2755" s="6" t="s">
        <v>20</v>
      </c>
      <c r="J2755" s="7">
        <v>35</v>
      </c>
      <c r="K2755" s="8">
        <v>275</v>
      </c>
      <c r="L2755" s="9">
        <f t="shared" ref="L2755:L2818" si="43">J2755*K2755</f>
        <v>9625</v>
      </c>
      <c r="M2755" s="9">
        <v>38500</v>
      </c>
      <c r="N2755" s="10">
        <v>0.4</v>
      </c>
      <c r="O2755" s="4" t="s">
        <v>83</v>
      </c>
    </row>
    <row r="2756" spans="1:15" ht="14.25" customHeight="1" x14ac:dyDescent="0.25">
      <c r="A2756" s="4" t="s">
        <v>30</v>
      </c>
      <c r="B2756" s="4">
        <v>1197831</v>
      </c>
      <c r="C2756" s="5">
        <v>44335</v>
      </c>
      <c r="D2756" s="37">
        <v>2021</v>
      </c>
      <c r="E2756" s="5" t="str">
        <f>TEXT(Sales[[#This Row],[Invoice Date]],"mmm")</f>
        <v>May</v>
      </c>
      <c r="F2756" s="4" t="s">
        <v>27</v>
      </c>
      <c r="G2756" s="4" t="s">
        <v>104</v>
      </c>
      <c r="H2756" s="4" t="s">
        <v>105</v>
      </c>
      <c r="I2756" s="6" t="s">
        <v>21</v>
      </c>
      <c r="J2756" s="7">
        <v>35</v>
      </c>
      <c r="K2756" s="8">
        <v>225</v>
      </c>
      <c r="L2756" s="9">
        <f t="shared" si="43"/>
        <v>7875</v>
      </c>
      <c r="M2756" s="9">
        <v>31500</v>
      </c>
      <c r="N2756" s="10">
        <v>0.4</v>
      </c>
      <c r="O2756" s="4" t="s">
        <v>83</v>
      </c>
    </row>
    <row r="2757" spans="1:15" ht="14.25" customHeight="1" x14ac:dyDescent="0.25">
      <c r="A2757" s="4" t="s">
        <v>30</v>
      </c>
      <c r="B2757" s="4">
        <v>1197831</v>
      </c>
      <c r="C2757" s="5">
        <v>44335</v>
      </c>
      <c r="D2757" s="37">
        <v>2021</v>
      </c>
      <c r="E2757" s="5" t="str">
        <f>TEXT(Sales[[#This Row],[Invoice Date]],"mmm")</f>
        <v>May</v>
      </c>
      <c r="F2757" s="4" t="s">
        <v>27</v>
      </c>
      <c r="G2757" s="4" t="s">
        <v>104</v>
      </c>
      <c r="H2757" s="4" t="s">
        <v>105</v>
      </c>
      <c r="I2757" s="6" t="s">
        <v>22</v>
      </c>
      <c r="J2757" s="7">
        <v>44.999999999999993</v>
      </c>
      <c r="K2757" s="8">
        <v>250</v>
      </c>
      <c r="L2757" s="9">
        <f t="shared" si="43"/>
        <v>11249.999999999998</v>
      </c>
      <c r="M2757" s="9">
        <v>39374.999999999993</v>
      </c>
      <c r="N2757" s="10">
        <v>0.35</v>
      </c>
      <c r="O2757" s="4" t="s">
        <v>83</v>
      </c>
    </row>
    <row r="2758" spans="1:15" ht="14.25" customHeight="1" x14ac:dyDescent="0.25">
      <c r="A2758" s="4" t="s">
        <v>30</v>
      </c>
      <c r="B2758" s="4">
        <v>1197831</v>
      </c>
      <c r="C2758" s="5">
        <v>44335</v>
      </c>
      <c r="D2758" s="37">
        <v>2021</v>
      </c>
      <c r="E2758" s="5" t="str">
        <f>TEXT(Sales[[#This Row],[Invoice Date]],"mmm")</f>
        <v>May</v>
      </c>
      <c r="F2758" s="4" t="s">
        <v>27</v>
      </c>
      <c r="G2758" s="4" t="s">
        <v>104</v>
      </c>
      <c r="H2758" s="4" t="s">
        <v>105</v>
      </c>
      <c r="I2758" s="6" t="s">
        <v>23</v>
      </c>
      <c r="J2758" s="7">
        <v>44.999999999999993</v>
      </c>
      <c r="K2758" s="8">
        <v>350</v>
      </c>
      <c r="L2758" s="9">
        <f t="shared" si="43"/>
        <v>15749.999999999998</v>
      </c>
      <c r="M2758" s="9">
        <v>62999.999999999993</v>
      </c>
      <c r="N2758" s="10">
        <v>0.4</v>
      </c>
      <c r="O2758" s="4" t="s">
        <v>83</v>
      </c>
    </row>
    <row r="2759" spans="1:15" ht="14.25" customHeight="1" x14ac:dyDescent="0.25">
      <c r="A2759" s="4" t="s">
        <v>30</v>
      </c>
      <c r="B2759" s="4">
        <v>1197831</v>
      </c>
      <c r="C2759" s="5">
        <v>44368</v>
      </c>
      <c r="D2759" s="37">
        <v>2021</v>
      </c>
      <c r="E2759" s="5" t="str">
        <f>TEXT(Sales[[#This Row],[Invoice Date]],"mmm")</f>
        <v>Jun</v>
      </c>
      <c r="F2759" s="4" t="s">
        <v>27</v>
      </c>
      <c r="G2759" s="4" t="s">
        <v>104</v>
      </c>
      <c r="H2759" s="4" t="s">
        <v>105</v>
      </c>
      <c r="I2759" s="6" t="s">
        <v>17</v>
      </c>
      <c r="J2759" s="7">
        <v>40</v>
      </c>
      <c r="K2759" s="8">
        <v>600</v>
      </c>
      <c r="L2759" s="9">
        <f t="shared" si="43"/>
        <v>24000</v>
      </c>
      <c r="M2759" s="9">
        <v>96000</v>
      </c>
      <c r="N2759" s="10">
        <v>0.4</v>
      </c>
      <c r="O2759" s="4" t="s">
        <v>83</v>
      </c>
    </row>
    <row r="2760" spans="1:15" ht="14.25" customHeight="1" x14ac:dyDescent="0.25">
      <c r="A2760" s="4" t="s">
        <v>30</v>
      </c>
      <c r="B2760" s="4">
        <v>1197831</v>
      </c>
      <c r="C2760" s="5">
        <v>44368</v>
      </c>
      <c r="D2760" s="37">
        <v>2021</v>
      </c>
      <c r="E2760" s="5" t="str">
        <f>TEXT(Sales[[#This Row],[Invoice Date]],"mmm")</f>
        <v>Jun</v>
      </c>
      <c r="F2760" s="4" t="s">
        <v>27</v>
      </c>
      <c r="G2760" s="4" t="s">
        <v>104</v>
      </c>
      <c r="H2760" s="4" t="s">
        <v>105</v>
      </c>
      <c r="I2760" s="6" t="s">
        <v>19</v>
      </c>
      <c r="J2760" s="7">
        <v>35</v>
      </c>
      <c r="K2760" s="8">
        <v>350</v>
      </c>
      <c r="L2760" s="9">
        <f t="shared" si="43"/>
        <v>12250</v>
      </c>
      <c r="M2760" s="9">
        <v>42875</v>
      </c>
      <c r="N2760" s="10">
        <v>0.35</v>
      </c>
      <c r="O2760" s="4" t="s">
        <v>83</v>
      </c>
    </row>
    <row r="2761" spans="1:15" ht="14.25" customHeight="1" x14ac:dyDescent="0.25">
      <c r="A2761" s="4" t="s">
        <v>30</v>
      </c>
      <c r="B2761" s="4">
        <v>1197831</v>
      </c>
      <c r="C2761" s="5">
        <v>44368</v>
      </c>
      <c r="D2761" s="37">
        <v>2021</v>
      </c>
      <c r="E2761" s="5" t="str">
        <f>TEXT(Sales[[#This Row],[Invoice Date]],"mmm")</f>
        <v>Jun</v>
      </c>
      <c r="F2761" s="4" t="s">
        <v>27</v>
      </c>
      <c r="G2761" s="4" t="s">
        <v>104</v>
      </c>
      <c r="H2761" s="4" t="s">
        <v>105</v>
      </c>
      <c r="I2761" s="6" t="s">
        <v>20</v>
      </c>
      <c r="J2761" s="7">
        <v>40</v>
      </c>
      <c r="K2761" s="8">
        <v>325</v>
      </c>
      <c r="L2761" s="9">
        <f t="shared" si="43"/>
        <v>13000</v>
      </c>
      <c r="M2761" s="9">
        <v>52000</v>
      </c>
      <c r="N2761" s="10">
        <v>0.4</v>
      </c>
      <c r="O2761" s="4" t="s">
        <v>83</v>
      </c>
    </row>
    <row r="2762" spans="1:15" ht="14.25" customHeight="1" x14ac:dyDescent="0.25">
      <c r="A2762" s="4" t="s">
        <v>30</v>
      </c>
      <c r="B2762" s="4">
        <v>1197831</v>
      </c>
      <c r="C2762" s="5">
        <v>44368</v>
      </c>
      <c r="D2762" s="37">
        <v>2021</v>
      </c>
      <c r="E2762" s="5" t="str">
        <f>TEXT(Sales[[#This Row],[Invoice Date]],"mmm")</f>
        <v>Jun</v>
      </c>
      <c r="F2762" s="4" t="s">
        <v>27</v>
      </c>
      <c r="G2762" s="4" t="s">
        <v>104</v>
      </c>
      <c r="H2762" s="4" t="s">
        <v>105</v>
      </c>
      <c r="I2762" s="6" t="s">
        <v>21</v>
      </c>
      <c r="J2762" s="7">
        <v>40</v>
      </c>
      <c r="K2762" s="8">
        <v>300</v>
      </c>
      <c r="L2762" s="9">
        <f t="shared" si="43"/>
        <v>12000</v>
      </c>
      <c r="M2762" s="9">
        <v>48000</v>
      </c>
      <c r="N2762" s="10">
        <v>0.4</v>
      </c>
      <c r="O2762" s="4" t="s">
        <v>83</v>
      </c>
    </row>
    <row r="2763" spans="1:15" ht="14.25" customHeight="1" x14ac:dyDescent="0.25">
      <c r="A2763" s="4" t="s">
        <v>30</v>
      </c>
      <c r="B2763" s="4">
        <v>1197831</v>
      </c>
      <c r="C2763" s="5">
        <v>44368</v>
      </c>
      <c r="D2763" s="37">
        <v>2021</v>
      </c>
      <c r="E2763" s="5" t="str">
        <f>TEXT(Sales[[#This Row],[Invoice Date]],"mmm")</f>
        <v>Jun</v>
      </c>
      <c r="F2763" s="4" t="s">
        <v>27</v>
      </c>
      <c r="G2763" s="4" t="s">
        <v>104</v>
      </c>
      <c r="H2763" s="4" t="s">
        <v>105</v>
      </c>
      <c r="I2763" s="6" t="s">
        <v>22</v>
      </c>
      <c r="J2763" s="7">
        <v>54.999999999999993</v>
      </c>
      <c r="K2763" s="8">
        <v>300</v>
      </c>
      <c r="L2763" s="9">
        <f t="shared" si="43"/>
        <v>16499.999999999996</v>
      </c>
      <c r="M2763" s="9">
        <v>57749.999999999985</v>
      </c>
      <c r="N2763" s="10">
        <v>0.35</v>
      </c>
      <c r="O2763" s="4" t="s">
        <v>83</v>
      </c>
    </row>
    <row r="2764" spans="1:15" ht="14.25" customHeight="1" x14ac:dyDescent="0.25">
      <c r="A2764" s="4" t="s">
        <v>30</v>
      </c>
      <c r="B2764" s="4">
        <v>1197831</v>
      </c>
      <c r="C2764" s="5">
        <v>44368</v>
      </c>
      <c r="D2764" s="37">
        <v>2021</v>
      </c>
      <c r="E2764" s="5" t="str">
        <f>TEXT(Sales[[#This Row],[Invoice Date]],"mmm")</f>
        <v>Jun</v>
      </c>
      <c r="F2764" s="4" t="s">
        <v>27</v>
      </c>
      <c r="G2764" s="4" t="s">
        <v>104</v>
      </c>
      <c r="H2764" s="4" t="s">
        <v>105</v>
      </c>
      <c r="I2764" s="6" t="s">
        <v>23</v>
      </c>
      <c r="J2764" s="7">
        <v>60</v>
      </c>
      <c r="K2764" s="8">
        <v>475</v>
      </c>
      <c r="L2764" s="9">
        <f t="shared" si="43"/>
        <v>28500</v>
      </c>
      <c r="M2764" s="9">
        <v>114000</v>
      </c>
      <c r="N2764" s="10">
        <v>0.4</v>
      </c>
      <c r="O2764" s="4" t="s">
        <v>83</v>
      </c>
    </row>
    <row r="2765" spans="1:15" ht="14.25" customHeight="1" x14ac:dyDescent="0.25">
      <c r="A2765" s="4" t="s">
        <v>30</v>
      </c>
      <c r="B2765" s="4">
        <v>1197831</v>
      </c>
      <c r="C2765" s="5">
        <v>44396</v>
      </c>
      <c r="D2765" s="37">
        <v>2021</v>
      </c>
      <c r="E2765" s="5" t="str">
        <f>TEXT(Sales[[#This Row],[Invoice Date]],"mmm")</f>
        <v>Jul</v>
      </c>
      <c r="F2765" s="4" t="s">
        <v>27</v>
      </c>
      <c r="G2765" s="4" t="s">
        <v>104</v>
      </c>
      <c r="H2765" s="4" t="s">
        <v>105</v>
      </c>
      <c r="I2765" s="6" t="s">
        <v>17</v>
      </c>
      <c r="J2765" s="7">
        <v>54.999999999999993</v>
      </c>
      <c r="K2765" s="8">
        <v>700</v>
      </c>
      <c r="L2765" s="9">
        <f t="shared" si="43"/>
        <v>38499.999999999993</v>
      </c>
      <c r="M2765" s="9">
        <v>153999.99999999997</v>
      </c>
      <c r="N2765" s="10">
        <v>0.4</v>
      </c>
      <c r="O2765" s="4" t="s">
        <v>83</v>
      </c>
    </row>
    <row r="2766" spans="1:15" ht="14.25" customHeight="1" x14ac:dyDescent="0.25">
      <c r="A2766" s="4" t="s">
        <v>30</v>
      </c>
      <c r="B2766" s="4">
        <v>1197831</v>
      </c>
      <c r="C2766" s="5">
        <v>44396</v>
      </c>
      <c r="D2766" s="37">
        <v>2021</v>
      </c>
      <c r="E2766" s="5" t="str">
        <f>TEXT(Sales[[#This Row],[Invoice Date]],"mmm")</f>
        <v>Jul</v>
      </c>
      <c r="F2766" s="4" t="s">
        <v>27</v>
      </c>
      <c r="G2766" s="4" t="s">
        <v>104</v>
      </c>
      <c r="H2766" s="4" t="s">
        <v>105</v>
      </c>
      <c r="I2766" s="6" t="s">
        <v>19</v>
      </c>
      <c r="J2766" s="7">
        <v>50</v>
      </c>
      <c r="K2766" s="8">
        <v>450</v>
      </c>
      <c r="L2766" s="9">
        <f t="shared" si="43"/>
        <v>22500</v>
      </c>
      <c r="M2766" s="9">
        <v>78750</v>
      </c>
      <c r="N2766" s="10">
        <v>0.35</v>
      </c>
      <c r="O2766" s="4" t="s">
        <v>83</v>
      </c>
    </row>
    <row r="2767" spans="1:15" ht="14.25" customHeight="1" x14ac:dyDescent="0.25">
      <c r="A2767" s="4" t="s">
        <v>30</v>
      </c>
      <c r="B2767" s="4">
        <v>1197831</v>
      </c>
      <c r="C2767" s="5">
        <v>44396</v>
      </c>
      <c r="D2767" s="37">
        <v>2021</v>
      </c>
      <c r="E2767" s="5" t="str">
        <f>TEXT(Sales[[#This Row],[Invoice Date]],"mmm")</f>
        <v>Jul</v>
      </c>
      <c r="F2767" s="4" t="s">
        <v>27</v>
      </c>
      <c r="G2767" s="4" t="s">
        <v>104</v>
      </c>
      <c r="H2767" s="4" t="s">
        <v>105</v>
      </c>
      <c r="I2767" s="6" t="s">
        <v>20</v>
      </c>
      <c r="J2767" s="7">
        <v>45</v>
      </c>
      <c r="K2767" s="8">
        <v>375</v>
      </c>
      <c r="L2767" s="9">
        <f t="shared" si="43"/>
        <v>16875</v>
      </c>
      <c r="M2767" s="9">
        <v>67500</v>
      </c>
      <c r="N2767" s="10">
        <v>0.4</v>
      </c>
      <c r="O2767" s="4" t="s">
        <v>83</v>
      </c>
    </row>
    <row r="2768" spans="1:15" ht="14.25" customHeight="1" x14ac:dyDescent="0.25">
      <c r="A2768" s="4" t="s">
        <v>30</v>
      </c>
      <c r="B2768" s="4">
        <v>1197831</v>
      </c>
      <c r="C2768" s="5">
        <v>44396</v>
      </c>
      <c r="D2768" s="37">
        <v>2021</v>
      </c>
      <c r="E2768" s="5" t="str">
        <f>TEXT(Sales[[#This Row],[Invoice Date]],"mmm")</f>
        <v>Jul</v>
      </c>
      <c r="F2768" s="4" t="s">
        <v>27</v>
      </c>
      <c r="G2768" s="4" t="s">
        <v>104</v>
      </c>
      <c r="H2768" s="4" t="s">
        <v>105</v>
      </c>
      <c r="I2768" s="6" t="s">
        <v>21</v>
      </c>
      <c r="J2768" s="7">
        <v>45</v>
      </c>
      <c r="K2768" s="8">
        <v>325</v>
      </c>
      <c r="L2768" s="9">
        <f t="shared" si="43"/>
        <v>14625</v>
      </c>
      <c r="M2768" s="9">
        <v>58500</v>
      </c>
      <c r="N2768" s="10">
        <v>0.4</v>
      </c>
      <c r="O2768" s="4" t="s">
        <v>83</v>
      </c>
    </row>
    <row r="2769" spans="1:15" ht="14.25" customHeight="1" x14ac:dyDescent="0.25">
      <c r="A2769" s="4" t="s">
        <v>30</v>
      </c>
      <c r="B2769" s="4">
        <v>1197831</v>
      </c>
      <c r="C2769" s="5">
        <v>44396</v>
      </c>
      <c r="D2769" s="37">
        <v>2021</v>
      </c>
      <c r="E2769" s="5" t="str">
        <f>TEXT(Sales[[#This Row],[Invoice Date]],"mmm")</f>
        <v>Jul</v>
      </c>
      <c r="F2769" s="4" t="s">
        <v>27</v>
      </c>
      <c r="G2769" s="4" t="s">
        <v>104</v>
      </c>
      <c r="H2769" s="4" t="s">
        <v>105</v>
      </c>
      <c r="I2769" s="6" t="s">
        <v>22</v>
      </c>
      <c r="J2769" s="7">
        <v>60</v>
      </c>
      <c r="K2769" s="8">
        <v>350</v>
      </c>
      <c r="L2769" s="9">
        <f t="shared" si="43"/>
        <v>21000</v>
      </c>
      <c r="M2769" s="9">
        <v>73500</v>
      </c>
      <c r="N2769" s="10">
        <v>0.35</v>
      </c>
      <c r="O2769" s="4" t="s">
        <v>83</v>
      </c>
    </row>
    <row r="2770" spans="1:15" ht="14.25" customHeight="1" x14ac:dyDescent="0.25">
      <c r="A2770" s="4" t="s">
        <v>30</v>
      </c>
      <c r="B2770" s="4">
        <v>1197831</v>
      </c>
      <c r="C2770" s="5">
        <v>44396</v>
      </c>
      <c r="D2770" s="37">
        <v>2021</v>
      </c>
      <c r="E2770" s="5" t="str">
        <f>TEXT(Sales[[#This Row],[Invoice Date]],"mmm")</f>
        <v>Jul</v>
      </c>
      <c r="F2770" s="4" t="s">
        <v>27</v>
      </c>
      <c r="G2770" s="4" t="s">
        <v>104</v>
      </c>
      <c r="H2770" s="4" t="s">
        <v>105</v>
      </c>
      <c r="I2770" s="6" t="s">
        <v>23</v>
      </c>
      <c r="J2770" s="7">
        <v>65</v>
      </c>
      <c r="K2770" s="8">
        <v>525</v>
      </c>
      <c r="L2770" s="9">
        <f t="shared" si="43"/>
        <v>34125</v>
      </c>
      <c r="M2770" s="9">
        <v>136500</v>
      </c>
      <c r="N2770" s="10">
        <v>0.4</v>
      </c>
      <c r="O2770" s="4" t="s">
        <v>83</v>
      </c>
    </row>
    <row r="2771" spans="1:15" ht="14.25" customHeight="1" x14ac:dyDescent="0.25">
      <c r="A2771" s="4" t="s">
        <v>30</v>
      </c>
      <c r="B2771" s="4">
        <v>1197831</v>
      </c>
      <c r="C2771" s="5">
        <v>44428</v>
      </c>
      <c r="D2771" s="37">
        <v>2021</v>
      </c>
      <c r="E2771" s="5" t="str">
        <f>TEXT(Sales[[#This Row],[Invoice Date]],"mmm")</f>
        <v>Aug</v>
      </c>
      <c r="F2771" s="4" t="s">
        <v>27</v>
      </c>
      <c r="G2771" s="4" t="s">
        <v>104</v>
      </c>
      <c r="H2771" s="4" t="s">
        <v>105</v>
      </c>
      <c r="I2771" s="6" t="s">
        <v>17</v>
      </c>
      <c r="J2771" s="7">
        <v>60</v>
      </c>
      <c r="K2771" s="8">
        <v>675</v>
      </c>
      <c r="L2771" s="9">
        <f t="shared" si="43"/>
        <v>40500</v>
      </c>
      <c r="M2771" s="9">
        <v>162000</v>
      </c>
      <c r="N2771" s="10">
        <v>0.4</v>
      </c>
      <c r="O2771" s="4" t="s">
        <v>83</v>
      </c>
    </row>
    <row r="2772" spans="1:15" ht="14.25" customHeight="1" x14ac:dyDescent="0.25">
      <c r="A2772" s="4" t="s">
        <v>30</v>
      </c>
      <c r="B2772" s="4">
        <v>1197831</v>
      </c>
      <c r="C2772" s="5">
        <v>44428</v>
      </c>
      <c r="D2772" s="37">
        <v>2021</v>
      </c>
      <c r="E2772" s="5" t="str">
        <f>TEXT(Sales[[#This Row],[Invoice Date]],"mmm")</f>
        <v>Aug</v>
      </c>
      <c r="F2772" s="4" t="s">
        <v>27</v>
      </c>
      <c r="G2772" s="4" t="s">
        <v>104</v>
      </c>
      <c r="H2772" s="4" t="s">
        <v>105</v>
      </c>
      <c r="I2772" s="6" t="s">
        <v>19</v>
      </c>
      <c r="J2772" s="7">
        <v>55.000000000000007</v>
      </c>
      <c r="K2772" s="8">
        <v>450</v>
      </c>
      <c r="L2772" s="9">
        <f t="shared" si="43"/>
        <v>24750.000000000004</v>
      </c>
      <c r="M2772" s="9">
        <v>86625</v>
      </c>
      <c r="N2772" s="10">
        <v>0.35</v>
      </c>
      <c r="O2772" s="4" t="s">
        <v>83</v>
      </c>
    </row>
    <row r="2773" spans="1:15" ht="14.25" customHeight="1" x14ac:dyDescent="0.25">
      <c r="A2773" s="4" t="s">
        <v>30</v>
      </c>
      <c r="B2773" s="4">
        <v>1197831</v>
      </c>
      <c r="C2773" s="5">
        <v>44428</v>
      </c>
      <c r="D2773" s="37">
        <v>2021</v>
      </c>
      <c r="E2773" s="5" t="str">
        <f>TEXT(Sales[[#This Row],[Invoice Date]],"mmm")</f>
        <v>Aug</v>
      </c>
      <c r="F2773" s="4" t="s">
        <v>27</v>
      </c>
      <c r="G2773" s="4" t="s">
        <v>104</v>
      </c>
      <c r="H2773" s="4" t="s">
        <v>105</v>
      </c>
      <c r="I2773" s="6" t="s">
        <v>20</v>
      </c>
      <c r="J2773" s="7">
        <v>50</v>
      </c>
      <c r="K2773" s="8">
        <v>375</v>
      </c>
      <c r="L2773" s="9">
        <f t="shared" si="43"/>
        <v>18750</v>
      </c>
      <c r="M2773" s="9">
        <v>75000</v>
      </c>
      <c r="N2773" s="10">
        <v>0.4</v>
      </c>
      <c r="O2773" s="4" t="s">
        <v>83</v>
      </c>
    </row>
    <row r="2774" spans="1:15" ht="14.25" customHeight="1" x14ac:dyDescent="0.25">
      <c r="A2774" s="4" t="s">
        <v>30</v>
      </c>
      <c r="B2774" s="4">
        <v>1197831</v>
      </c>
      <c r="C2774" s="5">
        <v>44428</v>
      </c>
      <c r="D2774" s="37">
        <v>2021</v>
      </c>
      <c r="E2774" s="5" t="str">
        <f>TEXT(Sales[[#This Row],[Invoice Date]],"mmm")</f>
        <v>Aug</v>
      </c>
      <c r="F2774" s="4" t="s">
        <v>27</v>
      </c>
      <c r="G2774" s="4" t="s">
        <v>104</v>
      </c>
      <c r="H2774" s="4" t="s">
        <v>105</v>
      </c>
      <c r="I2774" s="6" t="s">
        <v>21</v>
      </c>
      <c r="J2774" s="7">
        <v>40</v>
      </c>
      <c r="K2774" s="8">
        <v>325</v>
      </c>
      <c r="L2774" s="9">
        <f t="shared" si="43"/>
        <v>13000</v>
      </c>
      <c r="M2774" s="9">
        <v>52000</v>
      </c>
      <c r="N2774" s="10">
        <v>0.4</v>
      </c>
      <c r="O2774" s="4" t="s">
        <v>83</v>
      </c>
    </row>
    <row r="2775" spans="1:15" ht="14.25" customHeight="1" x14ac:dyDescent="0.25">
      <c r="A2775" s="4" t="s">
        <v>30</v>
      </c>
      <c r="B2775" s="4">
        <v>1197831</v>
      </c>
      <c r="C2775" s="5">
        <v>44428</v>
      </c>
      <c r="D2775" s="37">
        <v>2021</v>
      </c>
      <c r="E2775" s="5" t="str">
        <f>TEXT(Sales[[#This Row],[Invoice Date]],"mmm")</f>
        <v>Aug</v>
      </c>
      <c r="F2775" s="4" t="s">
        <v>27</v>
      </c>
      <c r="G2775" s="4" t="s">
        <v>104</v>
      </c>
      <c r="H2775" s="4" t="s">
        <v>105</v>
      </c>
      <c r="I2775" s="6" t="s">
        <v>22</v>
      </c>
      <c r="J2775" s="7">
        <v>50</v>
      </c>
      <c r="K2775" s="8">
        <v>300</v>
      </c>
      <c r="L2775" s="9">
        <f t="shared" si="43"/>
        <v>15000</v>
      </c>
      <c r="M2775" s="9">
        <v>52500</v>
      </c>
      <c r="N2775" s="10">
        <v>0.35</v>
      </c>
      <c r="O2775" s="4" t="s">
        <v>83</v>
      </c>
    </row>
    <row r="2776" spans="1:15" ht="14.25" customHeight="1" x14ac:dyDescent="0.25">
      <c r="A2776" s="4" t="s">
        <v>30</v>
      </c>
      <c r="B2776" s="4">
        <v>1197831</v>
      </c>
      <c r="C2776" s="5">
        <v>44428</v>
      </c>
      <c r="D2776" s="37">
        <v>2021</v>
      </c>
      <c r="E2776" s="5" t="str">
        <f>TEXT(Sales[[#This Row],[Invoice Date]],"mmm")</f>
        <v>Aug</v>
      </c>
      <c r="F2776" s="4" t="s">
        <v>27</v>
      </c>
      <c r="G2776" s="4" t="s">
        <v>104</v>
      </c>
      <c r="H2776" s="4" t="s">
        <v>105</v>
      </c>
      <c r="I2776" s="6" t="s">
        <v>23</v>
      </c>
      <c r="J2776" s="7">
        <v>55.000000000000007</v>
      </c>
      <c r="K2776" s="8">
        <v>475</v>
      </c>
      <c r="L2776" s="9">
        <f t="shared" si="43"/>
        <v>26125.000000000004</v>
      </c>
      <c r="M2776" s="9">
        <v>104500.00000000001</v>
      </c>
      <c r="N2776" s="10">
        <v>0.4</v>
      </c>
      <c r="O2776" s="4" t="s">
        <v>83</v>
      </c>
    </row>
    <row r="2777" spans="1:15" ht="14.25" customHeight="1" x14ac:dyDescent="0.25">
      <c r="A2777" s="4" t="s">
        <v>30</v>
      </c>
      <c r="B2777" s="4">
        <v>1197831</v>
      </c>
      <c r="C2777" s="5">
        <v>44458</v>
      </c>
      <c r="D2777" s="37">
        <v>2021</v>
      </c>
      <c r="E2777" s="5" t="str">
        <f>TEXT(Sales[[#This Row],[Invoice Date]],"mmm")</f>
        <v>Sep</v>
      </c>
      <c r="F2777" s="4" t="s">
        <v>27</v>
      </c>
      <c r="G2777" s="4" t="s">
        <v>104</v>
      </c>
      <c r="H2777" s="4" t="s">
        <v>105</v>
      </c>
      <c r="I2777" s="6" t="s">
        <v>17</v>
      </c>
      <c r="J2777" s="7">
        <v>50</v>
      </c>
      <c r="K2777" s="8">
        <v>575</v>
      </c>
      <c r="L2777" s="9">
        <f t="shared" si="43"/>
        <v>28750</v>
      </c>
      <c r="M2777" s="9">
        <v>115000</v>
      </c>
      <c r="N2777" s="10">
        <v>0.4</v>
      </c>
      <c r="O2777" s="4" t="s">
        <v>83</v>
      </c>
    </row>
    <row r="2778" spans="1:15" ht="14.25" customHeight="1" x14ac:dyDescent="0.25">
      <c r="A2778" s="4" t="s">
        <v>30</v>
      </c>
      <c r="B2778" s="4">
        <v>1197831</v>
      </c>
      <c r="C2778" s="5">
        <v>44458</v>
      </c>
      <c r="D2778" s="37">
        <v>2021</v>
      </c>
      <c r="E2778" s="5" t="str">
        <f>TEXT(Sales[[#This Row],[Invoice Date]],"mmm")</f>
        <v>Sep</v>
      </c>
      <c r="F2778" s="4" t="s">
        <v>27</v>
      </c>
      <c r="G2778" s="4" t="s">
        <v>104</v>
      </c>
      <c r="H2778" s="4" t="s">
        <v>105</v>
      </c>
      <c r="I2778" s="6" t="s">
        <v>19</v>
      </c>
      <c r="J2778" s="7">
        <v>40.000000000000014</v>
      </c>
      <c r="K2778" s="8">
        <v>375</v>
      </c>
      <c r="L2778" s="9">
        <f t="shared" si="43"/>
        <v>15000.000000000005</v>
      </c>
      <c r="M2778" s="9">
        <v>52500.000000000015</v>
      </c>
      <c r="N2778" s="10">
        <v>0.35</v>
      </c>
      <c r="O2778" s="4" t="s">
        <v>83</v>
      </c>
    </row>
    <row r="2779" spans="1:15" ht="14.25" customHeight="1" x14ac:dyDescent="0.25">
      <c r="A2779" s="4" t="s">
        <v>30</v>
      </c>
      <c r="B2779" s="4">
        <v>1197831</v>
      </c>
      <c r="C2779" s="5">
        <v>44458</v>
      </c>
      <c r="D2779" s="37">
        <v>2021</v>
      </c>
      <c r="E2779" s="5" t="str">
        <f>TEXT(Sales[[#This Row],[Invoice Date]],"mmm")</f>
        <v>Sep</v>
      </c>
      <c r="F2779" s="4" t="s">
        <v>27</v>
      </c>
      <c r="G2779" s="4" t="s">
        <v>104</v>
      </c>
      <c r="H2779" s="4" t="s">
        <v>105</v>
      </c>
      <c r="I2779" s="6" t="s">
        <v>20</v>
      </c>
      <c r="J2779" s="7">
        <v>15.000000000000007</v>
      </c>
      <c r="K2779" s="8">
        <v>275</v>
      </c>
      <c r="L2779" s="9">
        <f t="shared" si="43"/>
        <v>4125.0000000000018</v>
      </c>
      <c r="M2779" s="9">
        <v>16500.000000000011</v>
      </c>
      <c r="N2779" s="10">
        <v>0.4</v>
      </c>
      <c r="O2779" s="4" t="s">
        <v>83</v>
      </c>
    </row>
    <row r="2780" spans="1:15" ht="14.25" customHeight="1" x14ac:dyDescent="0.25">
      <c r="A2780" s="4" t="s">
        <v>30</v>
      </c>
      <c r="B2780" s="4">
        <v>1197831</v>
      </c>
      <c r="C2780" s="5">
        <v>44458</v>
      </c>
      <c r="D2780" s="37">
        <v>2021</v>
      </c>
      <c r="E2780" s="5" t="str">
        <f>TEXT(Sales[[#This Row],[Invoice Date]],"mmm")</f>
        <v>Sep</v>
      </c>
      <c r="F2780" s="4" t="s">
        <v>27</v>
      </c>
      <c r="G2780" s="4" t="s">
        <v>104</v>
      </c>
      <c r="H2780" s="4" t="s">
        <v>105</v>
      </c>
      <c r="I2780" s="6" t="s">
        <v>21</v>
      </c>
      <c r="J2780" s="7">
        <v>15.000000000000007</v>
      </c>
      <c r="K2780" s="8">
        <v>250</v>
      </c>
      <c r="L2780" s="9">
        <f t="shared" si="43"/>
        <v>3750.0000000000018</v>
      </c>
      <c r="M2780" s="9">
        <v>15000.000000000007</v>
      </c>
      <c r="N2780" s="10">
        <v>0.4</v>
      </c>
      <c r="O2780" s="4" t="s">
        <v>83</v>
      </c>
    </row>
    <row r="2781" spans="1:15" ht="14.25" customHeight="1" x14ac:dyDescent="0.25">
      <c r="A2781" s="4" t="s">
        <v>30</v>
      </c>
      <c r="B2781" s="4">
        <v>1197831</v>
      </c>
      <c r="C2781" s="5">
        <v>44458</v>
      </c>
      <c r="D2781" s="37">
        <v>2021</v>
      </c>
      <c r="E2781" s="5" t="str">
        <f>TEXT(Sales[[#This Row],[Invoice Date]],"mmm")</f>
        <v>Sep</v>
      </c>
      <c r="F2781" s="4" t="s">
        <v>27</v>
      </c>
      <c r="G2781" s="4" t="s">
        <v>104</v>
      </c>
      <c r="H2781" s="4" t="s">
        <v>105</v>
      </c>
      <c r="I2781" s="6" t="s">
        <v>22</v>
      </c>
      <c r="J2781" s="7">
        <v>25.000000000000007</v>
      </c>
      <c r="K2781" s="8">
        <v>250</v>
      </c>
      <c r="L2781" s="9">
        <f t="shared" si="43"/>
        <v>6250.0000000000018</v>
      </c>
      <c r="M2781" s="9">
        <v>21875.000000000004</v>
      </c>
      <c r="N2781" s="10">
        <v>0.35</v>
      </c>
      <c r="O2781" s="4" t="s">
        <v>83</v>
      </c>
    </row>
    <row r="2782" spans="1:15" ht="14.25" customHeight="1" x14ac:dyDescent="0.25">
      <c r="A2782" s="4" t="s">
        <v>30</v>
      </c>
      <c r="B2782" s="4">
        <v>1197831</v>
      </c>
      <c r="C2782" s="5">
        <v>44458</v>
      </c>
      <c r="D2782" s="37">
        <v>2021</v>
      </c>
      <c r="E2782" s="5" t="str">
        <f>TEXT(Sales[[#This Row],[Invoice Date]],"mmm")</f>
        <v>Sep</v>
      </c>
      <c r="F2782" s="4" t="s">
        <v>27</v>
      </c>
      <c r="G2782" s="4" t="s">
        <v>104</v>
      </c>
      <c r="H2782" s="4" t="s">
        <v>105</v>
      </c>
      <c r="I2782" s="6" t="s">
        <v>23</v>
      </c>
      <c r="J2782" s="7">
        <v>30.000000000000011</v>
      </c>
      <c r="K2782" s="8">
        <v>350</v>
      </c>
      <c r="L2782" s="9">
        <f t="shared" si="43"/>
        <v>10500.000000000004</v>
      </c>
      <c r="M2782" s="9">
        <v>42000.000000000022</v>
      </c>
      <c r="N2782" s="10">
        <v>0.4</v>
      </c>
      <c r="O2782" s="4" t="s">
        <v>83</v>
      </c>
    </row>
    <row r="2783" spans="1:15" ht="14.25" customHeight="1" x14ac:dyDescent="0.25">
      <c r="A2783" s="4" t="s">
        <v>30</v>
      </c>
      <c r="B2783" s="4">
        <v>1197831</v>
      </c>
      <c r="C2783" s="5">
        <v>44490</v>
      </c>
      <c r="D2783" s="37">
        <v>2021</v>
      </c>
      <c r="E2783" s="5" t="str">
        <f>TEXT(Sales[[#This Row],[Invoice Date]],"mmm")</f>
        <v>Oct</v>
      </c>
      <c r="F2783" s="4" t="s">
        <v>27</v>
      </c>
      <c r="G2783" s="4" t="s">
        <v>104</v>
      </c>
      <c r="H2783" s="4" t="s">
        <v>105</v>
      </c>
      <c r="I2783" s="6" t="s">
        <v>17</v>
      </c>
      <c r="J2783" s="7">
        <v>30.000000000000011</v>
      </c>
      <c r="K2783" s="8">
        <v>525</v>
      </c>
      <c r="L2783" s="9">
        <f t="shared" si="43"/>
        <v>15750.000000000005</v>
      </c>
      <c r="M2783" s="9">
        <v>63000.000000000029</v>
      </c>
      <c r="N2783" s="10">
        <v>0.4</v>
      </c>
      <c r="O2783" s="4" t="s">
        <v>83</v>
      </c>
    </row>
    <row r="2784" spans="1:15" ht="14.25" customHeight="1" x14ac:dyDescent="0.25">
      <c r="A2784" s="4" t="s">
        <v>30</v>
      </c>
      <c r="B2784" s="4">
        <v>1197831</v>
      </c>
      <c r="C2784" s="5">
        <v>44490</v>
      </c>
      <c r="D2784" s="37">
        <v>2021</v>
      </c>
      <c r="E2784" s="5" t="str">
        <f>TEXT(Sales[[#This Row],[Invoice Date]],"mmm")</f>
        <v>Oct</v>
      </c>
      <c r="F2784" s="4" t="s">
        <v>27</v>
      </c>
      <c r="G2784" s="4" t="s">
        <v>104</v>
      </c>
      <c r="H2784" s="4" t="s">
        <v>105</v>
      </c>
      <c r="I2784" s="6" t="s">
        <v>19</v>
      </c>
      <c r="J2784" s="7">
        <v>20.000000000000011</v>
      </c>
      <c r="K2784" s="8">
        <v>350</v>
      </c>
      <c r="L2784" s="9">
        <f t="shared" si="43"/>
        <v>7000.0000000000036</v>
      </c>
      <c r="M2784" s="9">
        <v>24500.000000000015</v>
      </c>
      <c r="N2784" s="10">
        <v>0.35</v>
      </c>
      <c r="O2784" s="4" t="s">
        <v>83</v>
      </c>
    </row>
    <row r="2785" spans="1:15" ht="14.25" customHeight="1" x14ac:dyDescent="0.25">
      <c r="A2785" s="4" t="s">
        <v>30</v>
      </c>
      <c r="B2785" s="4">
        <v>1197831</v>
      </c>
      <c r="C2785" s="5">
        <v>44490</v>
      </c>
      <c r="D2785" s="37">
        <v>2021</v>
      </c>
      <c r="E2785" s="5" t="str">
        <f>TEXT(Sales[[#This Row],[Invoice Date]],"mmm")</f>
        <v>Oct</v>
      </c>
      <c r="F2785" s="4" t="s">
        <v>27</v>
      </c>
      <c r="G2785" s="4" t="s">
        <v>104</v>
      </c>
      <c r="H2785" s="4" t="s">
        <v>105</v>
      </c>
      <c r="I2785" s="6" t="s">
        <v>20</v>
      </c>
      <c r="J2785" s="7">
        <v>20.000000000000011</v>
      </c>
      <c r="K2785" s="8">
        <v>225</v>
      </c>
      <c r="L2785" s="9">
        <f t="shared" si="43"/>
        <v>4500.0000000000027</v>
      </c>
      <c r="M2785" s="9">
        <v>18000.000000000011</v>
      </c>
      <c r="N2785" s="10">
        <v>0.4</v>
      </c>
      <c r="O2785" s="4" t="s">
        <v>83</v>
      </c>
    </row>
    <row r="2786" spans="1:15" ht="14.25" customHeight="1" x14ac:dyDescent="0.25">
      <c r="A2786" s="4" t="s">
        <v>30</v>
      </c>
      <c r="B2786" s="4">
        <v>1197831</v>
      </c>
      <c r="C2786" s="5">
        <v>44490</v>
      </c>
      <c r="D2786" s="37">
        <v>2021</v>
      </c>
      <c r="E2786" s="5" t="str">
        <f>TEXT(Sales[[#This Row],[Invoice Date]],"mmm")</f>
        <v>Oct</v>
      </c>
      <c r="F2786" s="4" t="s">
        <v>27</v>
      </c>
      <c r="G2786" s="4" t="s">
        <v>104</v>
      </c>
      <c r="H2786" s="4" t="s">
        <v>105</v>
      </c>
      <c r="I2786" s="6" t="s">
        <v>21</v>
      </c>
      <c r="J2786" s="7">
        <v>20.000000000000011</v>
      </c>
      <c r="K2786" s="8">
        <v>200</v>
      </c>
      <c r="L2786" s="9">
        <f t="shared" si="43"/>
        <v>4000.0000000000023</v>
      </c>
      <c r="M2786" s="9">
        <v>16000.000000000009</v>
      </c>
      <c r="N2786" s="10">
        <v>0.4</v>
      </c>
      <c r="O2786" s="4" t="s">
        <v>83</v>
      </c>
    </row>
    <row r="2787" spans="1:15" ht="14.25" customHeight="1" x14ac:dyDescent="0.25">
      <c r="A2787" s="4" t="s">
        <v>30</v>
      </c>
      <c r="B2787" s="4">
        <v>1197831</v>
      </c>
      <c r="C2787" s="5">
        <v>44490</v>
      </c>
      <c r="D2787" s="37">
        <v>2021</v>
      </c>
      <c r="E2787" s="5" t="str">
        <f>TEXT(Sales[[#This Row],[Invoice Date]],"mmm")</f>
        <v>Oct</v>
      </c>
      <c r="F2787" s="4" t="s">
        <v>27</v>
      </c>
      <c r="G2787" s="4" t="s">
        <v>104</v>
      </c>
      <c r="H2787" s="4" t="s">
        <v>105</v>
      </c>
      <c r="I2787" s="6" t="s">
        <v>22</v>
      </c>
      <c r="J2787" s="7">
        <v>30.000000000000011</v>
      </c>
      <c r="K2787" s="8">
        <v>200</v>
      </c>
      <c r="L2787" s="9">
        <f t="shared" si="43"/>
        <v>6000.0000000000018</v>
      </c>
      <c r="M2787" s="9">
        <v>21000.000000000007</v>
      </c>
      <c r="N2787" s="10">
        <v>0.35</v>
      </c>
      <c r="O2787" s="4" t="s">
        <v>83</v>
      </c>
    </row>
    <row r="2788" spans="1:15" ht="14.25" customHeight="1" x14ac:dyDescent="0.25">
      <c r="A2788" s="4" t="s">
        <v>34</v>
      </c>
      <c r="B2788" s="4">
        <v>1197831</v>
      </c>
      <c r="C2788" s="5">
        <v>44490</v>
      </c>
      <c r="D2788" s="37">
        <v>2021</v>
      </c>
      <c r="E2788" s="5" t="str">
        <f>TEXT(Sales[[#This Row],[Invoice Date]],"mmm")</f>
        <v>Oct</v>
      </c>
      <c r="F2788" s="4" t="s">
        <v>27</v>
      </c>
      <c r="G2788" s="4" t="s">
        <v>104</v>
      </c>
      <c r="H2788" s="4" t="s">
        <v>105</v>
      </c>
      <c r="I2788" s="6" t="s">
        <v>23</v>
      </c>
      <c r="J2788" s="7">
        <v>30.000000000000004</v>
      </c>
      <c r="K2788" s="8">
        <v>325</v>
      </c>
      <c r="L2788" s="9">
        <f t="shared" si="43"/>
        <v>9750.0000000000018</v>
      </c>
      <c r="M2788" s="9">
        <v>39000.000000000007</v>
      </c>
      <c r="N2788" s="10">
        <v>0.4</v>
      </c>
      <c r="O2788" s="4" t="s">
        <v>83</v>
      </c>
    </row>
    <row r="2789" spans="1:15" ht="14.25" customHeight="1" x14ac:dyDescent="0.25">
      <c r="A2789" s="4" t="s">
        <v>34</v>
      </c>
      <c r="B2789" s="4">
        <v>1197831</v>
      </c>
      <c r="C2789" s="5">
        <v>44520</v>
      </c>
      <c r="D2789" s="37">
        <v>2021</v>
      </c>
      <c r="E2789" s="5" t="str">
        <f>TEXT(Sales[[#This Row],[Invoice Date]],"mmm")</f>
        <v>Nov</v>
      </c>
      <c r="F2789" s="4" t="s">
        <v>27</v>
      </c>
      <c r="G2789" s="4" t="s">
        <v>104</v>
      </c>
      <c r="H2789" s="4" t="s">
        <v>105</v>
      </c>
      <c r="I2789" s="6" t="s">
        <v>17</v>
      </c>
      <c r="J2789" s="7">
        <v>25.000000000000011</v>
      </c>
      <c r="K2789" s="8">
        <v>475</v>
      </c>
      <c r="L2789" s="9">
        <f t="shared" si="43"/>
        <v>11875.000000000005</v>
      </c>
      <c r="M2789" s="9">
        <v>47500.000000000022</v>
      </c>
      <c r="N2789" s="10">
        <v>0.4</v>
      </c>
      <c r="O2789" s="4" t="s">
        <v>83</v>
      </c>
    </row>
    <row r="2790" spans="1:15" ht="14.25" customHeight="1" x14ac:dyDescent="0.25">
      <c r="A2790" s="4" t="s">
        <v>34</v>
      </c>
      <c r="B2790" s="4">
        <v>1197831</v>
      </c>
      <c r="C2790" s="5">
        <v>44520</v>
      </c>
      <c r="D2790" s="37">
        <v>2021</v>
      </c>
      <c r="E2790" s="5" t="str">
        <f>TEXT(Sales[[#This Row],[Invoice Date]],"mmm")</f>
        <v>Nov</v>
      </c>
      <c r="F2790" s="4" t="s">
        <v>27</v>
      </c>
      <c r="G2790" s="4" t="s">
        <v>104</v>
      </c>
      <c r="H2790" s="4" t="s">
        <v>105</v>
      </c>
      <c r="I2790" s="6" t="s">
        <v>19</v>
      </c>
      <c r="J2790" s="7">
        <v>15.000000000000014</v>
      </c>
      <c r="K2790" s="8">
        <v>300</v>
      </c>
      <c r="L2790" s="9">
        <f t="shared" si="43"/>
        <v>4500.0000000000045</v>
      </c>
      <c r="M2790" s="9">
        <v>15750.000000000015</v>
      </c>
      <c r="N2790" s="10">
        <v>0.35</v>
      </c>
      <c r="O2790" s="4" t="s">
        <v>83</v>
      </c>
    </row>
    <row r="2791" spans="1:15" ht="14.25" customHeight="1" x14ac:dyDescent="0.25">
      <c r="A2791" s="4" t="s">
        <v>34</v>
      </c>
      <c r="B2791" s="4">
        <v>1197831</v>
      </c>
      <c r="C2791" s="5">
        <v>44520</v>
      </c>
      <c r="D2791" s="37">
        <v>2021</v>
      </c>
      <c r="E2791" s="5" t="str">
        <f>TEXT(Sales[[#This Row],[Invoice Date]],"mmm")</f>
        <v>Nov</v>
      </c>
      <c r="F2791" s="4" t="s">
        <v>27</v>
      </c>
      <c r="G2791" s="4" t="s">
        <v>104</v>
      </c>
      <c r="H2791" s="4" t="s">
        <v>105</v>
      </c>
      <c r="I2791" s="6" t="s">
        <v>20</v>
      </c>
      <c r="J2791" s="7">
        <v>25.000000000000018</v>
      </c>
      <c r="K2791" s="8">
        <v>245</v>
      </c>
      <c r="L2791" s="9">
        <f t="shared" si="43"/>
        <v>6125.0000000000045</v>
      </c>
      <c r="M2791" s="9">
        <v>24500.000000000018</v>
      </c>
      <c r="N2791" s="10">
        <v>0.4</v>
      </c>
      <c r="O2791" s="4" t="s">
        <v>83</v>
      </c>
    </row>
    <row r="2792" spans="1:15" ht="14.25" customHeight="1" x14ac:dyDescent="0.25">
      <c r="A2792" s="4" t="s">
        <v>34</v>
      </c>
      <c r="B2792" s="4">
        <v>1197831</v>
      </c>
      <c r="C2792" s="5">
        <v>44520</v>
      </c>
      <c r="D2792" s="37">
        <v>2021</v>
      </c>
      <c r="E2792" s="5" t="str">
        <f>TEXT(Sales[[#This Row],[Invoice Date]],"mmm")</f>
        <v>Nov</v>
      </c>
      <c r="F2792" s="4" t="s">
        <v>27</v>
      </c>
      <c r="G2792" s="4" t="s">
        <v>104</v>
      </c>
      <c r="H2792" s="4" t="s">
        <v>105</v>
      </c>
      <c r="I2792" s="6" t="s">
        <v>21</v>
      </c>
      <c r="J2792" s="7">
        <v>55.000000000000014</v>
      </c>
      <c r="K2792" s="8">
        <v>300</v>
      </c>
      <c r="L2792" s="9">
        <f t="shared" si="43"/>
        <v>16500.000000000004</v>
      </c>
      <c r="M2792" s="9">
        <v>66000.000000000015</v>
      </c>
      <c r="N2792" s="10">
        <v>0.4</v>
      </c>
      <c r="O2792" s="4" t="s">
        <v>83</v>
      </c>
    </row>
    <row r="2793" spans="1:15" ht="14.25" customHeight="1" x14ac:dyDescent="0.25">
      <c r="A2793" s="4" t="s">
        <v>34</v>
      </c>
      <c r="B2793" s="4">
        <v>1197831</v>
      </c>
      <c r="C2793" s="5">
        <v>44520</v>
      </c>
      <c r="D2793" s="37">
        <v>2021</v>
      </c>
      <c r="E2793" s="5" t="str">
        <f>TEXT(Sales[[#This Row],[Invoice Date]],"mmm")</f>
        <v>Nov</v>
      </c>
      <c r="F2793" s="4" t="s">
        <v>27</v>
      </c>
      <c r="G2793" s="4" t="s">
        <v>104</v>
      </c>
      <c r="H2793" s="4" t="s">
        <v>105</v>
      </c>
      <c r="I2793" s="6" t="s">
        <v>22</v>
      </c>
      <c r="J2793" s="7">
        <v>75.000000000000014</v>
      </c>
      <c r="K2793" s="8">
        <v>275</v>
      </c>
      <c r="L2793" s="9">
        <f t="shared" si="43"/>
        <v>20625.000000000004</v>
      </c>
      <c r="M2793" s="9">
        <v>72187.5</v>
      </c>
      <c r="N2793" s="10">
        <v>0.35</v>
      </c>
      <c r="O2793" s="4" t="s">
        <v>83</v>
      </c>
    </row>
    <row r="2794" spans="1:15" ht="14.25" customHeight="1" x14ac:dyDescent="0.25">
      <c r="A2794" s="4" t="s">
        <v>34</v>
      </c>
      <c r="B2794" s="4">
        <v>1197831</v>
      </c>
      <c r="C2794" s="5">
        <v>44520</v>
      </c>
      <c r="D2794" s="37">
        <v>2021</v>
      </c>
      <c r="E2794" s="5" t="str">
        <f>TEXT(Sales[[#This Row],[Invoice Date]],"mmm")</f>
        <v>Nov</v>
      </c>
      <c r="F2794" s="4" t="s">
        <v>27</v>
      </c>
      <c r="G2794" s="4" t="s">
        <v>104</v>
      </c>
      <c r="H2794" s="4" t="s">
        <v>105</v>
      </c>
      <c r="I2794" s="6" t="s">
        <v>23</v>
      </c>
      <c r="J2794" s="7">
        <v>75</v>
      </c>
      <c r="K2794" s="8">
        <v>375</v>
      </c>
      <c r="L2794" s="9">
        <f t="shared" si="43"/>
        <v>28125</v>
      </c>
      <c r="M2794" s="9">
        <v>112500</v>
      </c>
      <c r="N2794" s="10">
        <v>0.4</v>
      </c>
      <c r="O2794" s="4" t="s">
        <v>83</v>
      </c>
    </row>
    <row r="2795" spans="1:15" ht="14.25" customHeight="1" x14ac:dyDescent="0.25">
      <c r="A2795" s="4" t="s">
        <v>34</v>
      </c>
      <c r="B2795" s="4">
        <v>1197831</v>
      </c>
      <c r="C2795" s="5">
        <v>44549</v>
      </c>
      <c r="D2795" s="37">
        <v>2021</v>
      </c>
      <c r="E2795" s="5" t="str">
        <f>TEXT(Sales[[#This Row],[Invoice Date]],"mmm")</f>
        <v>Dec</v>
      </c>
      <c r="F2795" s="4" t="s">
        <v>27</v>
      </c>
      <c r="G2795" s="4" t="s">
        <v>104</v>
      </c>
      <c r="H2795" s="4" t="s">
        <v>105</v>
      </c>
      <c r="I2795" s="6" t="s">
        <v>17</v>
      </c>
      <c r="J2795" s="7">
        <v>70</v>
      </c>
      <c r="K2795" s="8">
        <v>625</v>
      </c>
      <c r="L2795" s="9">
        <f t="shared" si="43"/>
        <v>43750</v>
      </c>
      <c r="M2795" s="9">
        <v>175000</v>
      </c>
      <c r="N2795" s="10">
        <v>0.4</v>
      </c>
      <c r="O2795" s="4" t="s">
        <v>83</v>
      </c>
    </row>
    <row r="2796" spans="1:15" ht="14.25" customHeight="1" x14ac:dyDescent="0.25">
      <c r="A2796" s="4" t="s">
        <v>34</v>
      </c>
      <c r="B2796" s="4">
        <v>1197831</v>
      </c>
      <c r="C2796" s="5">
        <v>44549</v>
      </c>
      <c r="D2796" s="37">
        <v>2021</v>
      </c>
      <c r="E2796" s="5" t="str">
        <f>TEXT(Sales[[#This Row],[Invoice Date]],"mmm")</f>
        <v>Dec</v>
      </c>
      <c r="F2796" s="4" t="s">
        <v>27</v>
      </c>
      <c r="G2796" s="4" t="s">
        <v>104</v>
      </c>
      <c r="H2796" s="4" t="s">
        <v>105</v>
      </c>
      <c r="I2796" s="6" t="s">
        <v>19</v>
      </c>
      <c r="J2796" s="7">
        <v>60.000000000000007</v>
      </c>
      <c r="K2796" s="8">
        <v>425</v>
      </c>
      <c r="L2796" s="9">
        <f t="shared" si="43"/>
        <v>25500.000000000004</v>
      </c>
      <c r="M2796" s="9">
        <v>89250</v>
      </c>
      <c r="N2796" s="10">
        <v>0.35</v>
      </c>
      <c r="O2796" s="4" t="s">
        <v>83</v>
      </c>
    </row>
    <row r="2797" spans="1:15" ht="14.25" customHeight="1" x14ac:dyDescent="0.25">
      <c r="A2797" s="4" t="s">
        <v>34</v>
      </c>
      <c r="B2797" s="4">
        <v>1197831</v>
      </c>
      <c r="C2797" s="5">
        <v>44549</v>
      </c>
      <c r="D2797" s="37">
        <v>2021</v>
      </c>
      <c r="E2797" s="5" t="str">
        <f>TEXT(Sales[[#This Row],[Invoice Date]],"mmm")</f>
        <v>Dec</v>
      </c>
      <c r="F2797" s="4" t="s">
        <v>27</v>
      </c>
      <c r="G2797" s="4" t="s">
        <v>104</v>
      </c>
      <c r="H2797" s="4" t="s">
        <v>105</v>
      </c>
      <c r="I2797" s="6" t="s">
        <v>20</v>
      </c>
      <c r="J2797" s="7">
        <v>60.000000000000007</v>
      </c>
      <c r="K2797" s="8">
        <v>375</v>
      </c>
      <c r="L2797" s="9">
        <f t="shared" si="43"/>
        <v>22500.000000000004</v>
      </c>
      <c r="M2797" s="9">
        <v>90000.000000000015</v>
      </c>
      <c r="N2797" s="10">
        <v>0.4</v>
      </c>
      <c r="O2797" s="4" t="s">
        <v>83</v>
      </c>
    </row>
    <row r="2798" spans="1:15" ht="14.25" customHeight="1" x14ac:dyDescent="0.25">
      <c r="A2798" s="4" t="s">
        <v>34</v>
      </c>
      <c r="B2798" s="4">
        <v>1197831</v>
      </c>
      <c r="C2798" s="5">
        <v>44549</v>
      </c>
      <c r="D2798" s="37">
        <v>2021</v>
      </c>
      <c r="E2798" s="5" t="str">
        <f>TEXT(Sales[[#This Row],[Invoice Date]],"mmm")</f>
        <v>Dec</v>
      </c>
      <c r="F2798" s="4" t="s">
        <v>27</v>
      </c>
      <c r="G2798" s="4" t="s">
        <v>104</v>
      </c>
      <c r="H2798" s="4" t="s">
        <v>105</v>
      </c>
      <c r="I2798" s="6" t="s">
        <v>21</v>
      </c>
      <c r="J2798" s="7">
        <v>60.000000000000007</v>
      </c>
      <c r="K2798" s="8">
        <v>325</v>
      </c>
      <c r="L2798" s="9">
        <f t="shared" si="43"/>
        <v>19500.000000000004</v>
      </c>
      <c r="M2798" s="9">
        <v>78000.000000000015</v>
      </c>
      <c r="N2798" s="10">
        <v>0.4</v>
      </c>
      <c r="O2798" s="4" t="s">
        <v>83</v>
      </c>
    </row>
    <row r="2799" spans="1:15" ht="14.25" customHeight="1" x14ac:dyDescent="0.25">
      <c r="A2799" s="4" t="s">
        <v>34</v>
      </c>
      <c r="B2799" s="4">
        <v>1197831</v>
      </c>
      <c r="C2799" s="5">
        <v>44549</v>
      </c>
      <c r="D2799" s="37">
        <v>2021</v>
      </c>
      <c r="E2799" s="5" t="str">
        <f>TEXT(Sales[[#This Row],[Invoice Date]],"mmm")</f>
        <v>Dec</v>
      </c>
      <c r="F2799" s="4" t="s">
        <v>27</v>
      </c>
      <c r="G2799" s="4" t="s">
        <v>104</v>
      </c>
      <c r="H2799" s="4" t="s">
        <v>105</v>
      </c>
      <c r="I2799" s="6" t="s">
        <v>22</v>
      </c>
      <c r="J2799" s="7">
        <v>70</v>
      </c>
      <c r="K2799" s="8">
        <v>325</v>
      </c>
      <c r="L2799" s="9">
        <f t="shared" si="43"/>
        <v>22750</v>
      </c>
      <c r="M2799" s="9">
        <v>79625</v>
      </c>
      <c r="N2799" s="10">
        <v>0.35</v>
      </c>
      <c r="O2799" s="4" t="s">
        <v>83</v>
      </c>
    </row>
    <row r="2800" spans="1:15" ht="14.25" customHeight="1" x14ac:dyDescent="0.25">
      <c r="A2800" s="4" t="s">
        <v>34</v>
      </c>
      <c r="B2800" s="4">
        <v>1197831</v>
      </c>
      <c r="C2800" s="5">
        <v>44549</v>
      </c>
      <c r="D2800" s="37">
        <v>2021</v>
      </c>
      <c r="E2800" s="5" t="str">
        <f>TEXT(Sales[[#This Row],[Invoice Date]],"mmm")</f>
        <v>Dec</v>
      </c>
      <c r="F2800" s="4" t="s">
        <v>27</v>
      </c>
      <c r="G2800" s="4" t="s">
        <v>104</v>
      </c>
      <c r="H2800" s="4" t="s">
        <v>105</v>
      </c>
      <c r="I2800" s="6" t="s">
        <v>23</v>
      </c>
      <c r="J2800" s="7">
        <v>75</v>
      </c>
      <c r="K2800" s="8">
        <v>425</v>
      </c>
      <c r="L2800" s="9">
        <f t="shared" si="43"/>
        <v>31875</v>
      </c>
      <c r="M2800" s="9">
        <v>127500</v>
      </c>
      <c r="N2800" s="10">
        <v>0.4</v>
      </c>
      <c r="O2800" s="4" t="s">
        <v>83</v>
      </c>
    </row>
    <row r="2801" spans="1:15" ht="14.25" customHeight="1" x14ac:dyDescent="0.25">
      <c r="A2801" s="4" t="s">
        <v>34</v>
      </c>
      <c r="B2801" s="4">
        <v>1197831</v>
      </c>
      <c r="C2801" s="5">
        <v>44212</v>
      </c>
      <c r="D2801" s="37">
        <v>2021</v>
      </c>
      <c r="E2801" s="5" t="str">
        <f>TEXT(Sales[[#This Row],[Invoice Date]],"mmm")</f>
        <v>Jan</v>
      </c>
      <c r="F2801" s="4" t="s">
        <v>27</v>
      </c>
      <c r="G2801" s="4" t="s">
        <v>104</v>
      </c>
      <c r="H2801" s="4" t="s">
        <v>105</v>
      </c>
      <c r="I2801" s="6" t="s">
        <v>17</v>
      </c>
      <c r="J2801" s="7">
        <v>25.000000000000007</v>
      </c>
      <c r="K2801" s="8">
        <v>550</v>
      </c>
      <c r="L2801" s="9">
        <f t="shared" si="43"/>
        <v>13750.000000000004</v>
      </c>
      <c r="M2801" s="9">
        <v>48125.000000000007</v>
      </c>
      <c r="N2801" s="10">
        <v>0.35</v>
      </c>
      <c r="O2801" s="4" t="s">
        <v>83</v>
      </c>
    </row>
    <row r="2802" spans="1:15" ht="14.25" customHeight="1" x14ac:dyDescent="0.25">
      <c r="A2802" s="4" t="s">
        <v>34</v>
      </c>
      <c r="B2802" s="4">
        <v>1197831</v>
      </c>
      <c r="C2802" s="5">
        <v>44212</v>
      </c>
      <c r="D2802" s="37">
        <v>2021</v>
      </c>
      <c r="E2802" s="5" t="str">
        <f>TEXT(Sales[[#This Row],[Invoice Date]],"mmm")</f>
        <v>Jan</v>
      </c>
      <c r="F2802" s="4" t="s">
        <v>27</v>
      </c>
      <c r="G2802" s="4" t="s">
        <v>104</v>
      </c>
      <c r="H2802" s="4" t="s">
        <v>105</v>
      </c>
      <c r="I2802" s="6" t="s">
        <v>19</v>
      </c>
      <c r="J2802" s="7">
        <v>25.000000000000007</v>
      </c>
      <c r="K2802" s="8">
        <v>350</v>
      </c>
      <c r="L2802" s="9">
        <f t="shared" si="43"/>
        <v>8750.0000000000018</v>
      </c>
      <c r="M2802" s="9">
        <v>30625.000000000007</v>
      </c>
      <c r="N2802" s="10">
        <v>0.35</v>
      </c>
      <c r="O2802" s="4" t="s">
        <v>83</v>
      </c>
    </row>
    <row r="2803" spans="1:15" ht="14.25" customHeight="1" x14ac:dyDescent="0.25">
      <c r="A2803" s="4" t="s">
        <v>34</v>
      </c>
      <c r="B2803" s="4">
        <v>1197831</v>
      </c>
      <c r="C2803" s="5">
        <v>44212</v>
      </c>
      <c r="D2803" s="37">
        <v>2021</v>
      </c>
      <c r="E2803" s="5" t="str">
        <f>TEXT(Sales[[#This Row],[Invoice Date]],"mmm")</f>
        <v>Jan</v>
      </c>
      <c r="F2803" s="4" t="s">
        <v>27</v>
      </c>
      <c r="G2803" s="4" t="s">
        <v>104</v>
      </c>
      <c r="H2803" s="4" t="s">
        <v>105</v>
      </c>
      <c r="I2803" s="6" t="s">
        <v>20</v>
      </c>
      <c r="J2803" s="7">
        <v>15.000000000000007</v>
      </c>
      <c r="K2803" s="8">
        <v>350</v>
      </c>
      <c r="L2803" s="9">
        <f t="shared" si="43"/>
        <v>5250.0000000000027</v>
      </c>
      <c r="M2803" s="9">
        <v>18375.000000000007</v>
      </c>
      <c r="N2803" s="10">
        <v>0.35</v>
      </c>
      <c r="O2803" s="4" t="s">
        <v>83</v>
      </c>
    </row>
    <row r="2804" spans="1:15" ht="14.25" customHeight="1" x14ac:dyDescent="0.25">
      <c r="A2804" s="4" t="s">
        <v>34</v>
      </c>
      <c r="B2804" s="4">
        <v>1197831</v>
      </c>
      <c r="C2804" s="5">
        <v>44212</v>
      </c>
      <c r="D2804" s="37">
        <v>2021</v>
      </c>
      <c r="E2804" s="5" t="str">
        <f>TEXT(Sales[[#This Row],[Invoice Date]],"mmm")</f>
        <v>Jan</v>
      </c>
      <c r="F2804" s="4" t="s">
        <v>27</v>
      </c>
      <c r="G2804" s="4" t="s">
        <v>104</v>
      </c>
      <c r="H2804" s="4" t="s">
        <v>105</v>
      </c>
      <c r="I2804" s="6" t="s">
        <v>21</v>
      </c>
      <c r="J2804" s="7">
        <v>20</v>
      </c>
      <c r="K2804" s="8">
        <v>200</v>
      </c>
      <c r="L2804" s="9">
        <f t="shared" si="43"/>
        <v>4000</v>
      </c>
      <c r="M2804" s="9">
        <v>14000</v>
      </c>
      <c r="N2804" s="10">
        <v>0.35</v>
      </c>
      <c r="O2804" s="4" t="s">
        <v>83</v>
      </c>
    </row>
    <row r="2805" spans="1:15" ht="14.25" customHeight="1" x14ac:dyDescent="0.25">
      <c r="A2805" s="4" t="s">
        <v>34</v>
      </c>
      <c r="B2805" s="4">
        <v>1197831</v>
      </c>
      <c r="C2805" s="5">
        <v>44212</v>
      </c>
      <c r="D2805" s="37">
        <v>2021</v>
      </c>
      <c r="E2805" s="5" t="str">
        <f>TEXT(Sales[[#This Row],[Invoice Date]],"mmm")</f>
        <v>Jan</v>
      </c>
      <c r="F2805" s="4" t="s">
        <v>27</v>
      </c>
      <c r="G2805" s="4" t="s">
        <v>104</v>
      </c>
      <c r="H2805" s="4" t="s">
        <v>105</v>
      </c>
      <c r="I2805" s="6" t="s">
        <v>22</v>
      </c>
      <c r="J2805" s="7">
        <v>35</v>
      </c>
      <c r="K2805" s="8">
        <v>250</v>
      </c>
      <c r="L2805" s="9">
        <f t="shared" si="43"/>
        <v>8750</v>
      </c>
      <c r="M2805" s="9">
        <v>30624.999999999996</v>
      </c>
      <c r="N2805" s="10">
        <v>0.35</v>
      </c>
      <c r="O2805" s="4" t="s">
        <v>83</v>
      </c>
    </row>
    <row r="2806" spans="1:15" ht="14.25" customHeight="1" x14ac:dyDescent="0.25">
      <c r="A2806" s="4" t="s">
        <v>34</v>
      </c>
      <c r="B2806" s="4">
        <v>1197831</v>
      </c>
      <c r="C2806" s="5">
        <v>44212</v>
      </c>
      <c r="D2806" s="37">
        <v>2021</v>
      </c>
      <c r="E2806" s="5" t="str">
        <f>TEXT(Sales[[#This Row],[Invoice Date]],"mmm")</f>
        <v>Jan</v>
      </c>
      <c r="F2806" s="4" t="s">
        <v>27</v>
      </c>
      <c r="G2806" s="4" t="s">
        <v>104</v>
      </c>
      <c r="H2806" s="4" t="s">
        <v>105</v>
      </c>
      <c r="I2806" s="6" t="s">
        <v>23</v>
      </c>
      <c r="J2806" s="7">
        <v>25.000000000000007</v>
      </c>
      <c r="K2806" s="8">
        <v>350</v>
      </c>
      <c r="L2806" s="9">
        <f t="shared" si="43"/>
        <v>8750.0000000000018</v>
      </c>
      <c r="M2806" s="9">
        <v>30625.000000000007</v>
      </c>
      <c r="N2806" s="10">
        <v>0.35</v>
      </c>
      <c r="O2806" s="4" t="s">
        <v>83</v>
      </c>
    </row>
    <row r="2807" spans="1:15" ht="14.25" customHeight="1" x14ac:dyDescent="0.25">
      <c r="A2807" s="4" t="s">
        <v>34</v>
      </c>
      <c r="B2807" s="4">
        <v>1197831</v>
      </c>
      <c r="C2807" s="5">
        <v>44241</v>
      </c>
      <c r="D2807" s="37">
        <v>2021</v>
      </c>
      <c r="E2807" s="5" t="str">
        <f>TEXT(Sales[[#This Row],[Invoice Date]],"mmm")</f>
        <v>Feb</v>
      </c>
      <c r="F2807" s="4" t="s">
        <v>27</v>
      </c>
      <c r="G2807" s="4" t="s">
        <v>104</v>
      </c>
      <c r="H2807" s="4" t="s">
        <v>105</v>
      </c>
      <c r="I2807" s="6" t="s">
        <v>17</v>
      </c>
      <c r="J2807" s="7">
        <v>25.000000000000007</v>
      </c>
      <c r="K2807" s="8">
        <v>600</v>
      </c>
      <c r="L2807" s="9">
        <f t="shared" si="43"/>
        <v>15000.000000000004</v>
      </c>
      <c r="M2807" s="9">
        <v>52500.000000000007</v>
      </c>
      <c r="N2807" s="10">
        <v>0.35</v>
      </c>
      <c r="O2807" s="4" t="s">
        <v>83</v>
      </c>
    </row>
    <row r="2808" spans="1:15" ht="14.25" customHeight="1" x14ac:dyDescent="0.25">
      <c r="A2808" s="4" t="s">
        <v>34</v>
      </c>
      <c r="B2808" s="4">
        <v>1197831</v>
      </c>
      <c r="C2808" s="5">
        <v>44241</v>
      </c>
      <c r="D2808" s="37">
        <v>2021</v>
      </c>
      <c r="E2808" s="5" t="str">
        <f>TEXT(Sales[[#This Row],[Invoice Date]],"mmm")</f>
        <v>Feb</v>
      </c>
      <c r="F2808" s="4" t="s">
        <v>27</v>
      </c>
      <c r="G2808" s="4" t="s">
        <v>104</v>
      </c>
      <c r="H2808" s="4" t="s">
        <v>105</v>
      </c>
      <c r="I2808" s="6" t="s">
        <v>19</v>
      </c>
      <c r="J2808" s="7">
        <v>25.000000000000007</v>
      </c>
      <c r="K2808" s="8">
        <v>250</v>
      </c>
      <c r="L2808" s="9">
        <f t="shared" si="43"/>
        <v>6250.0000000000018</v>
      </c>
      <c r="M2808" s="9">
        <v>21875.000000000004</v>
      </c>
      <c r="N2808" s="10">
        <v>0.35</v>
      </c>
      <c r="O2808" s="4" t="s">
        <v>83</v>
      </c>
    </row>
    <row r="2809" spans="1:15" ht="14.25" customHeight="1" x14ac:dyDescent="0.25">
      <c r="A2809" s="4" t="s">
        <v>34</v>
      </c>
      <c r="B2809" s="4">
        <v>1197831</v>
      </c>
      <c r="C2809" s="5">
        <v>44241</v>
      </c>
      <c r="D2809" s="37">
        <v>2021</v>
      </c>
      <c r="E2809" s="5" t="str">
        <f>TEXT(Sales[[#This Row],[Invoice Date]],"mmm")</f>
        <v>Feb</v>
      </c>
      <c r="F2809" s="4" t="s">
        <v>27</v>
      </c>
      <c r="G2809" s="4" t="s">
        <v>104</v>
      </c>
      <c r="H2809" s="4" t="s">
        <v>105</v>
      </c>
      <c r="I2809" s="6" t="s">
        <v>20</v>
      </c>
      <c r="J2809" s="7">
        <v>15.000000000000007</v>
      </c>
      <c r="K2809" s="8">
        <v>300</v>
      </c>
      <c r="L2809" s="9">
        <f t="shared" si="43"/>
        <v>4500.0000000000018</v>
      </c>
      <c r="M2809" s="9">
        <v>15750.000000000007</v>
      </c>
      <c r="N2809" s="10">
        <v>0.35</v>
      </c>
      <c r="O2809" s="4" t="s">
        <v>83</v>
      </c>
    </row>
    <row r="2810" spans="1:15" ht="14.25" customHeight="1" x14ac:dyDescent="0.25">
      <c r="A2810" s="4" t="s">
        <v>34</v>
      </c>
      <c r="B2810" s="4">
        <v>1197831</v>
      </c>
      <c r="C2810" s="5">
        <v>44241</v>
      </c>
      <c r="D2810" s="37">
        <v>2021</v>
      </c>
      <c r="E2810" s="5" t="str">
        <f>TEXT(Sales[[#This Row],[Invoice Date]],"mmm")</f>
        <v>Feb</v>
      </c>
      <c r="F2810" s="4" t="s">
        <v>36</v>
      </c>
      <c r="G2810" s="4" t="s">
        <v>106</v>
      </c>
      <c r="H2810" s="4" t="s">
        <v>107</v>
      </c>
      <c r="I2810" s="6" t="s">
        <v>21</v>
      </c>
      <c r="J2810" s="7">
        <v>20</v>
      </c>
      <c r="K2810" s="8">
        <v>150</v>
      </c>
      <c r="L2810" s="9">
        <f t="shared" si="43"/>
        <v>3000</v>
      </c>
      <c r="M2810" s="9">
        <v>10500</v>
      </c>
      <c r="N2810" s="10">
        <v>0.35</v>
      </c>
      <c r="O2810" s="4" t="s">
        <v>83</v>
      </c>
    </row>
    <row r="2811" spans="1:15" ht="14.25" customHeight="1" x14ac:dyDescent="0.25">
      <c r="A2811" s="4" t="s">
        <v>34</v>
      </c>
      <c r="B2811" s="4">
        <v>1197831</v>
      </c>
      <c r="C2811" s="5">
        <v>44241</v>
      </c>
      <c r="D2811" s="37">
        <v>2021</v>
      </c>
      <c r="E2811" s="5" t="str">
        <f>TEXT(Sales[[#This Row],[Invoice Date]],"mmm")</f>
        <v>Feb</v>
      </c>
      <c r="F2811" s="4" t="s">
        <v>36</v>
      </c>
      <c r="G2811" s="4" t="s">
        <v>106</v>
      </c>
      <c r="H2811" s="4" t="s">
        <v>107</v>
      </c>
      <c r="I2811" s="6" t="s">
        <v>22</v>
      </c>
      <c r="J2811" s="7">
        <v>35</v>
      </c>
      <c r="K2811" s="8">
        <v>225</v>
      </c>
      <c r="L2811" s="9">
        <f t="shared" si="43"/>
        <v>7875</v>
      </c>
      <c r="M2811" s="9">
        <v>27562.5</v>
      </c>
      <c r="N2811" s="10">
        <v>0.35</v>
      </c>
      <c r="O2811" s="4" t="s">
        <v>83</v>
      </c>
    </row>
    <row r="2812" spans="1:15" ht="14.25" customHeight="1" x14ac:dyDescent="0.25">
      <c r="A2812" s="4" t="s">
        <v>34</v>
      </c>
      <c r="B2812" s="4">
        <v>1197831</v>
      </c>
      <c r="C2812" s="5">
        <v>44241</v>
      </c>
      <c r="D2812" s="37">
        <v>2021</v>
      </c>
      <c r="E2812" s="5" t="str">
        <f>TEXT(Sales[[#This Row],[Invoice Date]],"mmm")</f>
        <v>Feb</v>
      </c>
      <c r="F2812" s="4" t="s">
        <v>36</v>
      </c>
      <c r="G2812" s="4" t="s">
        <v>106</v>
      </c>
      <c r="H2812" s="4" t="s">
        <v>107</v>
      </c>
      <c r="I2812" s="6" t="s">
        <v>23</v>
      </c>
      <c r="J2812" s="7">
        <v>20</v>
      </c>
      <c r="K2812" s="8">
        <v>325</v>
      </c>
      <c r="L2812" s="9">
        <f t="shared" si="43"/>
        <v>6500</v>
      </c>
      <c r="M2812" s="9">
        <v>22750</v>
      </c>
      <c r="N2812" s="10">
        <v>0.35</v>
      </c>
      <c r="O2812" s="4" t="s">
        <v>83</v>
      </c>
    </row>
    <row r="2813" spans="1:15" ht="14.25" customHeight="1" x14ac:dyDescent="0.25">
      <c r="A2813" s="4" t="s">
        <v>34</v>
      </c>
      <c r="B2813" s="4">
        <v>1197831</v>
      </c>
      <c r="C2813" s="5">
        <v>44267</v>
      </c>
      <c r="D2813" s="37">
        <v>2021</v>
      </c>
      <c r="E2813" s="5" t="str">
        <f>TEXT(Sales[[#This Row],[Invoice Date]],"mmm")</f>
        <v>Mar</v>
      </c>
      <c r="F2813" s="4" t="s">
        <v>36</v>
      </c>
      <c r="G2813" s="4" t="s">
        <v>106</v>
      </c>
      <c r="H2813" s="4" t="s">
        <v>107</v>
      </c>
      <c r="I2813" s="6" t="s">
        <v>17</v>
      </c>
      <c r="J2813" s="7">
        <v>20</v>
      </c>
      <c r="K2813" s="8">
        <v>545</v>
      </c>
      <c r="L2813" s="9">
        <f t="shared" si="43"/>
        <v>10900</v>
      </c>
      <c r="M2813" s="9">
        <v>38150</v>
      </c>
      <c r="N2813" s="10">
        <v>0.35</v>
      </c>
      <c r="O2813" s="4" t="s">
        <v>83</v>
      </c>
    </row>
    <row r="2814" spans="1:15" ht="14.25" customHeight="1" x14ac:dyDescent="0.25">
      <c r="A2814" s="4" t="s">
        <v>34</v>
      </c>
      <c r="B2814" s="4">
        <v>1197831</v>
      </c>
      <c r="C2814" s="5">
        <v>44267</v>
      </c>
      <c r="D2814" s="37">
        <v>2021</v>
      </c>
      <c r="E2814" s="5" t="str">
        <f>TEXT(Sales[[#This Row],[Invoice Date]],"mmm")</f>
        <v>Mar</v>
      </c>
      <c r="F2814" s="4" t="s">
        <v>36</v>
      </c>
      <c r="G2814" s="4" t="s">
        <v>106</v>
      </c>
      <c r="H2814" s="4" t="s">
        <v>107</v>
      </c>
      <c r="I2814" s="6" t="s">
        <v>19</v>
      </c>
      <c r="J2814" s="7">
        <v>20</v>
      </c>
      <c r="K2814" s="8">
        <v>225</v>
      </c>
      <c r="L2814" s="9">
        <f t="shared" si="43"/>
        <v>4500</v>
      </c>
      <c r="M2814" s="9">
        <v>15749.999999999998</v>
      </c>
      <c r="N2814" s="10">
        <v>0.35</v>
      </c>
      <c r="O2814" s="4" t="s">
        <v>83</v>
      </c>
    </row>
    <row r="2815" spans="1:15" ht="14.25" customHeight="1" x14ac:dyDescent="0.25">
      <c r="A2815" s="4" t="s">
        <v>34</v>
      </c>
      <c r="B2815" s="4">
        <v>1197831</v>
      </c>
      <c r="C2815" s="5">
        <v>44267</v>
      </c>
      <c r="D2815" s="37">
        <v>2021</v>
      </c>
      <c r="E2815" s="5" t="str">
        <f>TEXT(Sales[[#This Row],[Invoice Date]],"mmm")</f>
        <v>Mar</v>
      </c>
      <c r="F2815" s="4" t="s">
        <v>36</v>
      </c>
      <c r="G2815" s="4" t="s">
        <v>106</v>
      </c>
      <c r="H2815" s="4" t="s">
        <v>107</v>
      </c>
      <c r="I2815" s="6" t="s">
        <v>20</v>
      </c>
      <c r="J2815" s="7">
        <v>10.000000000000002</v>
      </c>
      <c r="K2815" s="8">
        <v>250</v>
      </c>
      <c r="L2815" s="9">
        <f t="shared" si="43"/>
        <v>2500.0000000000005</v>
      </c>
      <c r="M2815" s="9">
        <v>8750</v>
      </c>
      <c r="N2815" s="10">
        <v>0.35</v>
      </c>
      <c r="O2815" s="4" t="s">
        <v>83</v>
      </c>
    </row>
    <row r="2816" spans="1:15" ht="14.25" customHeight="1" x14ac:dyDescent="0.25">
      <c r="A2816" s="4" t="s">
        <v>34</v>
      </c>
      <c r="B2816" s="4">
        <v>1197831</v>
      </c>
      <c r="C2816" s="5">
        <v>44267</v>
      </c>
      <c r="D2816" s="37">
        <v>2021</v>
      </c>
      <c r="E2816" s="5" t="str">
        <f>TEXT(Sales[[#This Row],[Invoice Date]],"mmm")</f>
        <v>Mar</v>
      </c>
      <c r="F2816" s="4" t="s">
        <v>36</v>
      </c>
      <c r="G2816" s="4" t="s">
        <v>106</v>
      </c>
      <c r="H2816" s="4" t="s">
        <v>107</v>
      </c>
      <c r="I2816" s="6" t="s">
        <v>21</v>
      </c>
      <c r="J2816" s="7">
        <v>19.999999999999996</v>
      </c>
      <c r="K2816" s="8">
        <v>100</v>
      </c>
      <c r="L2816" s="9">
        <f t="shared" si="43"/>
        <v>1999.9999999999995</v>
      </c>
      <c r="M2816" s="9">
        <v>6999.9999999999982</v>
      </c>
      <c r="N2816" s="10">
        <v>0.35</v>
      </c>
      <c r="O2816" s="4" t="s">
        <v>83</v>
      </c>
    </row>
    <row r="2817" spans="1:15" ht="14.25" customHeight="1" x14ac:dyDescent="0.25">
      <c r="A2817" s="4" t="s">
        <v>34</v>
      </c>
      <c r="B2817" s="4">
        <v>1197831</v>
      </c>
      <c r="C2817" s="5">
        <v>44267</v>
      </c>
      <c r="D2817" s="37">
        <v>2021</v>
      </c>
      <c r="E2817" s="5" t="str">
        <f>TEXT(Sales[[#This Row],[Invoice Date]],"mmm")</f>
        <v>Mar</v>
      </c>
      <c r="F2817" s="4" t="s">
        <v>36</v>
      </c>
      <c r="G2817" s="4" t="s">
        <v>106</v>
      </c>
      <c r="H2817" s="4" t="s">
        <v>107</v>
      </c>
      <c r="I2817" s="6" t="s">
        <v>22</v>
      </c>
      <c r="J2817" s="7">
        <v>35.000000000000007</v>
      </c>
      <c r="K2817" s="8">
        <v>150</v>
      </c>
      <c r="L2817" s="9">
        <f t="shared" si="43"/>
        <v>5250.0000000000009</v>
      </c>
      <c r="M2817" s="9">
        <v>18375</v>
      </c>
      <c r="N2817" s="10">
        <v>0.35</v>
      </c>
      <c r="O2817" s="4" t="s">
        <v>83</v>
      </c>
    </row>
    <row r="2818" spans="1:15" ht="14.25" customHeight="1" x14ac:dyDescent="0.25">
      <c r="A2818" s="4" t="s">
        <v>34</v>
      </c>
      <c r="B2818" s="4">
        <v>1197831</v>
      </c>
      <c r="C2818" s="5">
        <v>44267</v>
      </c>
      <c r="D2818" s="37">
        <v>2021</v>
      </c>
      <c r="E2818" s="5" t="str">
        <f>TEXT(Sales[[#This Row],[Invoice Date]],"mmm")</f>
        <v>Mar</v>
      </c>
      <c r="F2818" s="4" t="s">
        <v>36</v>
      </c>
      <c r="G2818" s="4" t="s">
        <v>106</v>
      </c>
      <c r="H2818" s="4" t="s">
        <v>107</v>
      </c>
      <c r="I2818" s="6" t="s">
        <v>23</v>
      </c>
      <c r="J2818" s="7">
        <v>25</v>
      </c>
      <c r="K2818" s="8">
        <v>250</v>
      </c>
      <c r="L2818" s="9">
        <f t="shared" si="43"/>
        <v>6250</v>
      </c>
      <c r="M2818" s="9">
        <v>21875</v>
      </c>
      <c r="N2818" s="10">
        <v>0.35</v>
      </c>
      <c r="O2818" s="4" t="s">
        <v>83</v>
      </c>
    </row>
    <row r="2819" spans="1:15" ht="14.25" customHeight="1" x14ac:dyDescent="0.25">
      <c r="A2819" s="4" t="s">
        <v>34</v>
      </c>
      <c r="B2819" s="4">
        <v>1197831</v>
      </c>
      <c r="C2819" s="5">
        <v>44299</v>
      </c>
      <c r="D2819" s="37">
        <v>2021</v>
      </c>
      <c r="E2819" s="5" t="str">
        <f>TEXT(Sales[[#This Row],[Invoice Date]],"mmm")</f>
        <v>Apr</v>
      </c>
      <c r="F2819" s="4" t="s">
        <v>36</v>
      </c>
      <c r="G2819" s="4" t="s">
        <v>106</v>
      </c>
      <c r="H2819" s="4" t="s">
        <v>107</v>
      </c>
      <c r="I2819" s="6" t="s">
        <v>17</v>
      </c>
      <c r="J2819" s="7">
        <v>25</v>
      </c>
      <c r="K2819" s="8">
        <v>500</v>
      </c>
      <c r="L2819" s="9">
        <f t="shared" ref="L2819:L2882" si="44">J2819*K2819</f>
        <v>12500</v>
      </c>
      <c r="M2819" s="9">
        <v>43750</v>
      </c>
      <c r="N2819" s="10">
        <v>0.35</v>
      </c>
      <c r="O2819" s="4" t="s">
        <v>83</v>
      </c>
    </row>
    <row r="2820" spans="1:15" ht="14.25" customHeight="1" x14ac:dyDescent="0.25">
      <c r="A2820" s="4" t="s">
        <v>34</v>
      </c>
      <c r="B2820" s="4">
        <v>1197831</v>
      </c>
      <c r="C2820" s="5">
        <v>44299</v>
      </c>
      <c r="D2820" s="37">
        <v>2021</v>
      </c>
      <c r="E2820" s="5" t="str">
        <f>TEXT(Sales[[#This Row],[Invoice Date]],"mmm")</f>
        <v>Apr</v>
      </c>
      <c r="F2820" s="4" t="s">
        <v>36</v>
      </c>
      <c r="G2820" s="4" t="s">
        <v>106</v>
      </c>
      <c r="H2820" s="4" t="s">
        <v>107</v>
      </c>
      <c r="I2820" s="6" t="s">
        <v>19</v>
      </c>
      <c r="J2820" s="7">
        <v>25</v>
      </c>
      <c r="K2820" s="8">
        <v>200</v>
      </c>
      <c r="L2820" s="9">
        <f t="shared" si="44"/>
        <v>5000</v>
      </c>
      <c r="M2820" s="9">
        <v>17500</v>
      </c>
      <c r="N2820" s="10">
        <v>0.35</v>
      </c>
      <c r="O2820" s="4" t="s">
        <v>83</v>
      </c>
    </row>
    <row r="2821" spans="1:15" ht="14.25" customHeight="1" x14ac:dyDescent="0.25">
      <c r="A2821" s="4" t="s">
        <v>34</v>
      </c>
      <c r="B2821" s="4">
        <v>1197831</v>
      </c>
      <c r="C2821" s="5">
        <v>44299</v>
      </c>
      <c r="D2821" s="37">
        <v>2021</v>
      </c>
      <c r="E2821" s="5" t="str">
        <f>TEXT(Sales[[#This Row],[Invoice Date]],"mmm")</f>
        <v>Apr</v>
      </c>
      <c r="F2821" s="4" t="s">
        <v>36</v>
      </c>
      <c r="G2821" s="4" t="s">
        <v>106</v>
      </c>
      <c r="H2821" s="4" t="s">
        <v>107</v>
      </c>
      <c r="I2821" s="6" t="s">
        <v>20</v>
      </c>
      <c r="J2821" s="7">
        <v>15.000000000000002</v>
      </c>
      <c r="K2821" s="8">
        <v>200</v>
      </c>
      <c r="L2821" s="9">
        <f t="shared" si="44"/>
        <v>3000.0000000000005</v>
      </c>
      <c r="M2821" s="9">
        <v>10500</v>
      </c>
      <c r="N2821" s="10">
        <v>0.35</v>
      </c>
      <c r="O2821" s="4" t="s">
        <v>83</v>
      </c>
    </row>
    <row r="2822" spans="1:15" ht="14.25" customHeight="1" x14ac:dyDescent="0.25">
      <c r="A2822" s="4" t="s">
        <v>34</v>
      </c>
      <c r="B2822" s="4">
        <v>1197831</v>
      </c>
      <c r="C2822" s="5">
        <v>44299</v>
      </c>
      <c r="D2822" s="37">
        <v>2021</v>
      </c>
      <c r="E2822" s="5" t="str">
        <f>TEXT(Sales[[#This Row],[Invoice Date]],"mmm")</f>
        <v>Apr</v>
      </c>
      <c r="F2822" s="4" t="s">
        <v>36</v>
      </c>
      <c r="G2822" s="4" t="s">
        <v>106</v>
      </c>
      <c r="H2822" s="4" t="s">
        <v>107</v>
      </c>
      <c r="I2822" s="6" t="s">
        <v>21</v>
      </c>
      <c r="J2822" s="7">
        <v>19.999999999999996</v>
      </c>
      <c r="K2822" s="8">
        <v>125</v>
      </c>
      <c r="L2822" s="9">
        <f t="shared" si="44"/>
        <v>2499.9999999999995</v>
      </c>
      <c r="M2822" s="9">
        <v>8749.9999999999982</v>
      </c>
      <c r="N2822" s="10">
        <v>0.35</v>
      </c>
      <c r="O2822" s="4" t="s">
        <v>83</v>
      </c>
    </row>
    <row r="2823" spans="1:15" ht="14.25" customHeight="1" x14ac:dyDescent="0.25">
      <c r="A2823" s="4" t="s">
        <v>34</v>
      </c>
      <c r="B2823" s="4">
        <v>1197831</v>
      </c>
      <c r="C2823" s="5">
        <v>44299</v>
      </c>
      <c r="D2823" s="37">
        <v>2021</v>
      </c>
      <c r="E2823" s="5" t="str">
        <f>TEXT(Sales[[#This Row],[Invoice Date]],"mmm")</f>
        <v>Apr</v>
      </c>
      <c r="F2823" s="4" t="s">
        <v>36</v>
      </c>
      <c r="G2823" s="4" t="s">
        <v>106</v>
      </c>
      <c r="H2823" s="4" t="s">
        <v>107</v>
      </c>
      <c r="I2823" s="6" t="s">
        <v>22</v>
      </c>
      <c r="J2823" s="7">
        <v>40</v>
      </c>
      <c r="K2823" s="8">
        <v>150</v>
      </c>
      <c r="L2823" s="9">
        <f t="shared" si="44"/>
        <v>6000</v>
      </c>
      <c r="M2823" s="9">
        <v>21000</v>
      </c>
      <c r="N2823" s="10">
        <v>0.35</v>
      </c>
      <c r="O2823" s="4" t="s">
        <v>83</v>
      </c>
    </row>
    <row r="2824" spans="1:15" ht="14.25" customHeight="1" x14ac:dyDescent="0.25">
      <c r="A2824" s="4" t="s">
        <v>34</v>
      </c>
      <c r="B2824" s="4">
        <v>1197831</v>
      </c>
      <c r="C2824" s="5">
        <v>44299</v>
      </c>
      <c r="D2824" s="37">
        <v>2021</v>
      </c>
      <c r="E2824" s="5" t="str">
        <f>TEXT(Sales[[#This Row],[Invoice Date]],"mmm")</f>
        <v>Apr</v>
      </c>
      <c r="F2824" s="4" t="s">
        <v>36</v>
      </c>
      <c r="G2824" s="4" t="s">
        <v>106</v>
      </c>
      <c r="H2824" s="4" t="s">
        <v>107</v>
      </c>
      <c r="I2824" s="6" t="s">
        <v>23</v>
      </c>
      <c r="J2824" s="7">
        <v>30.000000000000004</v>
      </c>
      <c r="K2824" s="8">
        <v>300</v>
      </c>
      <c r="L2824" s="9">
        <f t="shared" si="44"/>
        <v>9000.0000000000018</v>
      </c>
      <c r="M2824" s="9">
        <v>31500.000000000004</v>
      </c>
      <c r="N2824" s="10">
        <v>0.35</v>
      </c>
      <c r="O2824" s="4" t="s">
        <v>83</v>
      </c>
    </row>
    <row r="2825" spans="1:15" ht="14.25" customHeight="1" x14ac:dyDescent="0.25">
      <c r="A2825" s="4" t="s">
        <v>34</v>
      </c>
      <c r="B2825" s="4">
        <v>1197831</v>
      </c>
      <c r="C2825" s="5">
        <v>44328</v>
      </c>
      <c r="D2825" s="37">
        <v>2021</v>
      </c>
      <c r="E2825" s="5" t="str">
        <f>TEXT(Sales[[#This Row],[Invoice Date]],"mmm")</f>
        <v>May</v>
      </c>
      <c r="F2825" s="4" t="s">
        <v>36</v>
      </c>
      <c r="G2825" s="4" t="s">
        <v>106</v>
      </c>
      <c r="H2825" s="4" t="s">
        <v>107</v>
      </c>
      <c r="I2825" s="6" t="s">
        <v>17</v>
      </c>
      <c r="J2825" s="7">
        <v>40</v>
      </c>
      <c r="K2825" s="8">
        <v>570</v>
      </c>
      <c r="L2825" s="9">
        <f t="shared" si="44"/>
        <v>22800</v>
      </c>
      <c r="M2825" s="9">
        <v>79800</v>
      </c>
      <c r="N2825" s="10">
        <v>0.35</v>
      </c>
      <c r="O2825" s="4" t="s">
        <v>83</v>
      </c>
    </row>
    <row r="2826" spans="1:15" ht="14.25" customHeight="1" x14ac:dyDescent="0.25">
      <c r="A2826" s="4" t="s">
        <v>34</v>
      </c>
      <c r="B2826" s="4">
        <v>1197831</v>
      </c>
      <c r="C2826" s="5">
        <v>44328</v>
      </c>
      <c r="D2826" s="37">
        <v>2021</v>
      </c>
      <c r="E2826" s="5" t="str">
        <f>TEXT(Sales[[#This Row],[Invoice Date]],"mmm")</f>
        <v>May</v>
      </c>
      <c r="F2826" s="4" t="s">
        <v>36</v>
      </c>
      <c r="G2826" s="4" t="s">
        <v>106</v>
      </c>
      <c r="H2826" s="4" t="s">
        <v>107</v>
      </c>
      <c r="I2826" s="6" t="s">
        <v>19</v>
      </c>
      <c r="J2826" s="7">
        <v>40</v>
      </c>
      <c r="K2826" s="8">
        <v>275</v>
      </c>
      <c r="L2826" s="9">
        <f t="shared" si="44"/>
        <v>11000</v>
      </c>
      <c r="M2826" s="9">
        <v>38500</v>
      </c>
      <c r="N2826" s="10">
        <v>0.35</v>
      </c>
      <c r="O2826" s="4" t="s">
        <v>83</v>
      </c>
    </row>
    <row r="2827" spans="1:15" ht="14.25" customHeight="1" x14ac:dyDescent="0.25">
      <c r="A2827" s="4" t="s">
        <v>34</v>
      </c>
      <c r="B2827" s="4">
        <v>1197831</v>
      </c>
      <c r="C2827" s="5">
        <v>44328</v>
      </c>
      <c r="D2827" s="37">
        <v>2021</v>
      </c>
      <c r="E2827" s="5" t="str">
        <f>TEXT(Sales[[#This Row],[Invoice Date]],"mmm")</f>
        <v>May</v>
      </c>
      <c r="F2827" s="4" t="s">
        <v>36</v>
      </c>
      <c r="G2827" s="4" t="s">
        <v>106</v>
      </c>
      <c r="H2827" s="4" t="s">
        <v>107</v>
      </c>
      <c r="I2827" s="6" t="s">
        <v>20</v>
      </c>
      <c r="J2827" s="7">
        <v>35</v>
      </c>
      <c r="K2827" s="8">
        <v>250</v>
      </c>
      <c r="L2827" s="9">
        <f t="shared" si="44"/>
        <v>8750</v>
      </c>
      <c r="M2827" s="9">
        <v>30624.999999999996</v>
      </c>
      <c r="N2827" s="10">
        <v>0.35</v>
      </c>
      <c r="O2827" s="4" t="s">
        <v>83</v>
      </c>
    </row>
    <row r="2828" spans="1:15" ht="14.25" customHeight="1" x14ac:dyDescent="0.25">
      <c r="A2828" s="4" t="s">
        <v>34</v>
      </c>
      <c r="B2828" s="4">
        <v>1197831</v>
      </c>
      <c r="C2828" s="5">
        <v>44328</v>
      </c>
      <c r="D2828" s="37">
        <v>2021</v>
      </c>
      <c r="E2828" s="5" t="str">
        <f>TEXT(Sales[[#This Row],[Invoice Date]],"mmm")</f>
        <v>May</v>
      </c>
      <c r="F2828" s="4" t="s">
        <v>36</v>
      </c>
      <c r="G2828" s="4" t="s">
        <v>106</v>
      </c>
      <c r="H2828" s="4" t="s">
        <v>107</v>
      </c>
      <c r="I2828" s="6" t="s">
        <v>21</v>
      </c>
      <c r="J2828" s="7">
        <v>35</v>
      </c>
      <c r="K2828" s="8">
        <v>200</v>
      </c>
      <c r="L2828" s="9">
        <f t="shared" si="44"/>
        <v>7000</v>
      </c>
      <c r="M2828" s="9">
        <v>24500</v>
      </c>
      <c r="N2828" s="10">
        <v>0.35</v>
      </c>
      <c r="O2828" s="4" t="s">
        <v>83</v>
      </c>
    </row>
    <row r="2829" spans="1:15" ht="14.25" customHeight="1" x14ac:dyDescent="0.25">
      <c r="A2829" s="4" t="s">
        <v>34</v>
      </c>
      <c r="B2829" s="4">
        <v>1197831</v>
      </c>
      <c r="C2829" s="5">
        <v>44328</v>
      </c>
      <c r="D2829" s="37">
        <v>2021</v>
      </c>
      <c r="E2829" s="5" t="str">
        <f>TEXT(Sales[[#This Row],[Invoice Date]],"mmm")</f>
        <v>May</v>
      </c>
      <c r="F2829" s="4" t="s">
        <v>36</v>
      </c>
      <c r="G2829" s="4" t="s">
        <v>106</v>
      </c>
      <c r="H2829" s="4" t="s">
        <v>107</v>
      </c>
      <c r="I2829" s="6" t="s">
        <v>22</v>
      </c>
      <c r="J2829" s="7">
        <v>44.999999999999993</v>
      </c>
      <c r="K2829" s="8">
        <v>225</v>
      </c>
      <c r="L2829" s="9">
        <f t="shared" si="44"/>
        <v>10124.999999999998</v>
      </c>
      <c r="M2829" s="9">
        <v>35437.499999999993</v>
      </c>
      <c r="N2829" s="10">
        <v>0.35</v>
      </c>
      <c r="O2829" s="4" t="s">
        <v>83</v>
      </c>
    </row>
    <row r="2830" spans="1:15" ht="14.25" customHeight="1" x14ac:dyDescent="0.25">
      <c r="A2830" s="4" t="s">
        <v>34</v>
      </c>
      <c r="B2830" s="4">
        <v>1197831</v>
      </c>
      <c r="C2830" s="5">
        <v>44328</v>
      </c>
      <c r="D2830" s="37">
        <v>2021</v>
      </c>
      <c r="E2830" s="5" t="str">
        <f>TEXT(Sales[[#This Row],[Invoice Date]],"mmm")</f>
        <v>May</v>
      </c>
      <c r="F2830" s="4" t="s">
        <v>36</v>
      </c>
      <c r="G2830" s="4" t="s">
        <v>106</v>
      </c>
      <c r="H2830" s="4" t="s">
        <v>107</v>
      </c>
      <c r="I2830" s="6" t="s">
        <v>23</v>
      </c>
      <c r="J2830" s="7">
        <v>44.999999999999993</v>
      </c>
      <c r="K2830" s="8">
        <v>325</v>
      </c>
      <c r="L2830" s="9">
        <f t="shared" si="44"/>
        <v>14624.999999999998</v>
      </c>
      <c r="M2830" s="9">
        <v>51187.499999999985</v>
      </c>
      <c r="N2830" s="10">
        <v>0.35</v>
      </c>
      <c r="O2830" s="4" t="s">
        <v>83</v>
      </c>
    </row>
    <row r="2831" spans="1:15" ht="14.25" customHeight="1" x14ac:dyDescent="0.25">
      <c r="A2831" s="4" t="s">
        <v>34</v>
      </c>
      <c r="B2831" s="4">
        <v>1197831</v>
      </c>
      <c r="C2831" s="5">
        <v>44361</v>
      </c>
      <c r="D2831" s="37">
        <v>2021</v>
      </c>
      <c r="E2831" s="5" t="str">
        <f>TEXT(Sales[[#This Row],[Invoice Date]],"mmm")</f>
        <v>Jun</v>
      </c>
      <c r="F2831" s="4" t="s">
        <v>36</v>
      </c>
      <c r="G2831" s="4" t="s">
        <v>106</v>
      </c>
      <c r="H2831" s="4" t="s">
        <v>107</v>
      </c>
      <c r="I2831" s="6" t="s">
        <v>17</v>
      </c>
      <c r="J2831" s="7">
        <v>40</v>
      </c>
      <c r="K2831" s="8">
        <v>575</v>
      </c>
      <c r="L2831" s="9">
        <f t="shared" si="44"/>
        <v>23000</v>
      </c>
      <c r="M2831" s="9">
        <v>80500</v>
      </c>
      <c r="N2831" s="10">
        <v>0.35</v>
      </c>
      <c r="O2831" s="4" t="s">
        <v>83</v>
      </c>
    </row>
    <row r="2832" spans="1:15" ht="14.25" customHeight="1" x14ac:dyDescent="0.25">
      <c r="A2832" s="4" t="s">
        <v>34</v>
      </c>
      <c r="B2832" s="4">
        <v>1197831</v>
      </c>
      <c r="C2832" s="5">
        <v>44361</v>
      </c>
      <c r="D2832" s="37">
        <v>2021</v>
      </c>
      <c r="E2832" s="5" t="str">
        <f>TEXT(Sales[[#This Row],[Invoice Date]],"mmm")</f>
        <v>Jun</v>
      </c>
      <c r="F2832" s="4" t="s">
        <v>36</v>
      </c>
      <c r="G2832" s="4" t="s">
        <v>106</v>
      </c>
      <c r="H2832" s="4" t="s">
        <v>107</v>
      </c>
      <c r="I2832" s="6" t="s">
        <v>19</v>
      </c>
      <c r="J2832" s="7">
        <v>35</v>
      </c>
      <c r="K2832" s="8">
        <v>325</v>
      </c>
      <c r="L2832" s="9">
        <f t="shared" si="44"/>
        <v>11375</v>
      </c>
      <c r="M2832" s="9">
        <v>39812.5</v>
      </c>
      <c r="N2832" s="10">
        <v>0.35</v>
      </c>
      <c r="O2832" s="4" t="s">
        <v>83</v>
      </c>
    </row>
    <row r="2833" spans="1:15" ht="14.25" customHeight="1" x14ac:dyDescent="0.25">
      <c r="A2833" s="4" t="s">
        <v>34</v>
      </c>
      <c r="B2833" s="4">
        <v>1197831</v>
      </c>
      <c r="C2833" s="5">
        <v>44361</v>
      </c>
      <c r="D2833" s="37">
        <v>2021</v>
      </c>
      <c r="E2833" s="5" t="str">
        <f>TEXT(Sales[[#This Row],[Invoice Date]],"mmm")</f>
        <v>Jun</v>
      </c>
      <c r="F2833" s="4" t="s">
        <v>36</v>
      </c>
      <c r="G2833" s="4" t="s">
        <v>106</v>
      </c>
      <c r="H2833" s="4" t="s">
        <v>107</v>
      </c>
      <c r="I2833" s="6" t="s">
        <v>20</v>
      </c>
      <c r="J2833" s="7">
        <v>40</v>
      </c>
      <c r="K2833" s="8">
        <v>300</v>
      </c>
      <c r="L2833" s="9">
        <f t="shared" si="44"/>
        <v>12000</v>
      </c>
      <c r="M2833" s="9">
        <v>42000</v>
      </c>
      <c r="N2833" s="10">
        <v>0.35</v>
      </c>
      <c r="O2833" s="4" t="s">
        <v>83</v>
      </c>
    </row>
    <row r="2834" spans="1:15" ht="14.25" customHeight="1" x14ac:dyDescent="0.25">
      <c r="A2834" s="4" t="s">
        <v>34</v>
      </c>
      <c r="B2834" s="4">
        <v>1197831</v>
      </c>
      <c r="C2834" s="5">
        <v>44361</v>
      </c>
      <c r="D2834" s="37">
        <v>2021</v>
      </c>
      <c r="E2834" s="5" t="str">
        <f>TEXT(Sales[[#This Row],[Invoice Date]],"mmm")</f>
        <v>Jun</v>
      </c>
      <c r="F2834" s="4" t="s">
        <v>36</v>
      </c>
      <c r="G2834" s="4" t="s">
        <v>106</v>
      </c>
      <c r="H2834" s="4" t="s">
        <v>107</v>
      </c>
      <c r="I2834" s="6" t="s">
        <v>21</v>
      </c>
      <c r="J2834" s="7">
        <v>40</v>
      </c>
      <c r="K2834" s="8">
        <v>275</v>
      </c>
      <c r="L2834" s="9">
        <f t="shared" si="44"/>
        <v>11000</v>
      </c>
      <c r="M2834" s="9">
        <v>38500</v>
      </c>
      <c r="N2834" s="10">
        <v>0.35</v>
      </c>
      <c r="O2834" s="4" t="s">
        <v>83</v>
      </c>
    </row>
    <row r="2835" spans="1:15" ht="14.25" customHeight="1" x14ac:dyDescent="0.25">
      <c r="A2835" s="4" t="s">
        <v>34</v>
      </c>
      <c r="B2835" s="4">
        <v>1197831</v>
      </c>
      <c r="C2835" s="5">
        <v>44361</v>
      </c>
      <c r="D2835" s="37">
        <v>2021</v>
      </c>
      <c r="E2835" s="5" t="str">
        <f>TEXT(Sales[[#This Row],[Invoice Date]],"mmm")</f>
        <v>Jun</v>
      </c>
      <c r="F2835" s="4" t="s">
        <v>36</v>
      </c>
      <c r="G2835" s="4" t="s">
        <v>106</v>
      </c>
      <c r="H2835" s="4" t="s">
        <v>107</v>
      </c>
      <c r="I2835" s="6" t="s">
        <v>22</v>
      </c>
      <c r="J2835" s="7">
        <v>54.999999999999993</v>
      </c>
      <c r="K2835" s="8">
        <v>275</v>
      </c>
      <c r="L2835" s="9">
        <f t="shared" si="44"/>
        <v>15124.999999999998</v>
      </c>
      <c r="M2835" s="9">
        <v>52937.499999999985</v>
      </c>
      <c r="N2835" s="10">
        <v>0.35</v>
      </c>
      <c r="O2835" s="4" t="s">
        <v>83</v>
      </c>
    </row>
    <row r="2836" spans="1:15" ht="14.25" customHeight="1" x14ac:dyDescent="0.25">
      <c r="A2836" s="4" t="s">
        <v>34</v>
      </c>
      <c r="B2836" s="4">
        <v>1197831</v>
      </c>
      <c r="C2836" s="5">
        <v>44361</v>
      </c>
      <c r="D2836" s="37">
        <v>2021</v>
      </c>
      <c r="E2836" s="5" t="str">
        <f>TEXT(Sales[[#This Row],[Invoice Date]],"mmm")</f>
        <v>Jun</v>
      </c>
      <c r="F2836" s="4" t="s">
        <v>36</v>
      </c>
      <c r="G2836" s="4" t="s">
        <v>106</v>
      </c>
      <c r="H2836" s="4" t="s">
        <v>107</v>
      </c>
      <c r="I2836" s="6" t="s">
        <v>23</v>
      </c>
      <c r="J2836" s="7">
        <v>60</v>
      </c>
      <c r="K2836" s="8">
        <v>450</v>
      </c>
      <c r="L2836" s="9">
        <f t="shared" si="44"/>
        <v>27000</v>
      </c>
      <c r="M2836" s="9">
        <v>94500</v>
      </c>
      <c r="N2836" s="10">
        <v>0.35</v>
      </c>
      <c r="O2836" s="4" t="s">
        <v>83</v>
      </c>
    </row>
    <row r="2837" spans="1:15" ht="14.25" customHeight="1" x14ac:dyDescent="0.25">
      <c r="A2837" s="4" t="s">
        <v>34</v>
      </c>
      <c r="B2837" s="4">
        <v>1197831</v>
      </c>
      <c r="C2837" s="5">
        <v>44389</v>
      </c>
      <c r="D2837" s="37">
        <v>2021</v>
      </c>
      <c r="E2837" s="5" t="str">
        <f>TEXT(Sales[[#This Row],[Invoice Date]],"mmm")</f>
        <v>Jul</v>
      </c>
      <c r="F2837" s="4" t="s">
        <v>36</v>
      </c>
      <c r="G2837" s="4" t="s">
        <v>106</v>
      </c>
      <c r="H2837" s="4" t="s">
        <v>107</v>
      </c>
      <c r="I2837" s="6" t="s">
        <v>17</v>
      </c>
      <c r="J2837" s="7">
        <v>54.999999999999993</v>
      </c>
      <c r="K2837" s="8">
        <v>675</v>
      </c>
      <c r="L2837" s="9">
        <f t="shared" si="44"/>
        <v>37124.999999999993</v>
      </c>
      <c r="M2837" s="9">
        <v>129937.49999999997</v>
      </c>
      <c r="N2837" s="10">
        <v>0.35</v>
      </c>
      <c r="O2837" s="4" t="s">
        <v>83</v>
      </c>
    </row>
    <row r="2838" spans="1:15" ht="14.25" customHeight="1" x14ac:dyDescent="0.25">
      <c r="A2838" s="4" t="s">
        <v>34</v>
      </c>
      <c r="B2838" s="4">
        <v>1197831</v>
      </c>
      <c r="C2838" s="5">
        <v>44389</v>
      </c>
      <c r="D2838" s="37">
        <v>2021</v>
      </c>
      <c r="E2838" s="5" t="str">
        <f>TEXT(Sales[[#This Row],[Invoice Date]],"mmm")</f>
        <v>Jul</v>
      </c>
      <c r="F2838" s="4" t="s">
        <v>36</v>
      </c>
      <c r="G2838" s="4" t="s">
        <v>106</v>
      </c>
      <c r="H2838" s="4" t="s">
        <v>107</v>
      </c>
      <c r="I2838" s="6" t="s">
        <v>19</v>
      </c>
      <c r="J2838" s="7">
        <v>50</v>
      </c>
      <c r="K2838" s="8">
        <v>425</v>
      </c>
      <c r="L2838" s="9">
        <f t="shared" si="44"/>
        <v>21250</v>
      </c>
      <c r="M2838" s="9">
        <v>74375</v>
      </c>
      <c r="N2838" s="10">
        <v>0.35</v>
      </c>
      <c r="O2838" s="4" t="s">
        <v>83</v>
      </c>
    </row>
    <row r="2839" spans="1:15" ht="14.25" customHeight="1" x14ac:dyDescent="0.25">
      <c r="A2839" s="4" t="s">
        <v>34</v>
      </c>
      <c r="B2839" s="4">
        <v>1197831</v>
      </c>
      <c r="C2839" s="5">
        <v>44389</v>
      </c>
      <c r="D2839" s="37">
        <v>2021</v>
      </c>
      <c r="E2839" s="5" t="str">
        <f>TEXT(Sales[[#This Row],[Invoice Date]],"mmm")</f>
        <v>Jul</v>
      </c>
      <c r="F2839" s="4" t="s">
        <v>36</v>
      </c>
      <c r="G2839" s="4" t="s">
        <v>106</v>
      </c>
      <c r="H2839" s="4" t="s">
        <v>107</v>
      </c>
      <c r="I2839" s="6" t="s">
        <v>20</v>
      </c>
      <c r="J2839" s="7">
        <v>45</v>
      </c>
      <c r="K2839" s="8">
        <v>350</v>
      </c>
      <c r="L2839" s="9">
        <f t="shared" si="44"/>
        <v>15750</v>
      </c>
      <c r="M2839" s="9">
        <v>55125</v>
      </c>
      <c r="N2839" s="10">
        <v>0.35</v>
      </c>
      <c r="O2839" s="4" t="s">
        <v>83</v>
      </c>
    </row>
    <row r="2840" spans="1:15" ht="14.25" customHeight="1" x14ac:dyDescent="0.25">
      <c r="A2840" s="4" t="s">
        <v>34</v>
      </c>
      <c r="B2840" s="4">
        <v>1197831</v>
      </c>
      <c r="C2840" s="5">
        <v>44389</v>
      </c>
      <c r="D2840" s="37">
        <v>2021</v>
      </c>
      <c r="E2840" s="5" t="str">
        <f>TEXT(Sales[[#This Row],[Invoice Date]],"mmm")</f>
        <v>Jul</v>
      </c>
      <c r="F2840" s="4" t="s">
        <v>36</v>
      </c>
      <c r="G2840" s="4" t="s">
        <v>106</v>
      </c>
      <c r="H2840" s="4" t="s">
        <v>107</v>
      </c>
      <c r="I2840" s="6" t="s">
        <v>21</v>
      </c>
      <c r="J2840" s="7">
        <v>45</v>
      </c>
      <c r="K2840" s="8">
        <v>300</v>
      </c>
      <c r="L2840" s="9">
        <f t="shared" si="44"/>
        <v>13500</v>
      </c>
      <c r="M2840" s="9">
        <v>47250</v>
      </c>
      <c r="N2840" s="10">
        <v>0.35</v>
      </c>
      <c r="O2840" s="4" t="s">
        <v>83</v>
      </c>
    </row>
    <row r="2841" spans="1:15" ht="14.25" customHeight="1" x14ac:dyDescent="0.25">
      <c r="A2841" s="4" t="s">
        <v>34</v>
      </c>
      <c r="B2841" s="4">
        <v>1197831</v>
      </c>
      <c r="C2841" s="5">
        <v>44389</v>
      </c>
      <c r="D2841" s="37">
        <v>2021</v>
      </c>
      <c r="E2841" s="5" t="str">
        <f>TEXT(Sales[[#This Row],[Invoice Date]],"mmm")</f>
        <v>Jul</v>
      </c>
      <c r="F2841" s="4" t="s">
        <v>36</v>
      </c>
      <c r="G2841" s="4" t="s">
        <v>106</v>
      </c>
      <c r="H2841" s="4" t="s">
        <v>107</v>
      </c>
      <c r="I2841" s="6" t="s">
        <v>22</v>
      </c>
      <c r="J2841" s="7">
        <v>60</v>
      </c>
      <c r="K2841" s="8">
        <v>325</v>
      </c>
      <c r="L2841" s="9">
        <f t="shared" si="44"/>
        <v>19500</v>
      </c>
      <c r="M2841" s="9">
        <v>68250</v>
      </c>
      <c r="N2841" s="10">
        <v>0.35</v>
      </c>
      <c r="O2841" s="4" t="s">
        <v>83</v>
      </c>
    </row>
    <row r="2842" spans="1:15" ht="14.25" customHeight="1" x14ac:dyDescent="0.25">
      <c r="A2842" s="4" t="s">
        <v>34</v>
      </c>
      <c r="B2842" s="4">
        <v>1197831</v>
      </c>
      <c r="C2842" s="5">
        <v>44389</v>
      </c>
      <c r="D2842" s="37">
        <v>2021</v>
      </c>
      <c r="E2842" s="5" t="str">
        <f>TEXT(Sales[[#This Row],[Invoice Date]],"mmm")</f>
        <v>Jul</v>
      </c>
      <c r="F2842" s="4" t="s">
        <v>36</v>
      </c>
      <c r="G2842" s="4" t="s">
        <v>106</v>
      </c>
      <c r="H2842" s="4" t="s">
        <v>107</v>
      </c>
      <c r="I2842" s="6" t="s">
        <v>23</v>
      </c>
      <c r="J2842" s="7">
        <v>65</v>
      </c>
      <c r="K2842" s="8">
        <v>500</v>
      </c>
      <c r="L2842" s="9">
        <f t="shared" si="44"/>
        <v>32500</v>
      </c>
      <c r="M2842" s="9">
        <v>113750</v>
      </c>
      <c r="N2842" s="10">
        <v>0.35</v>
      </c>
      <c r="O2842" s="4" t="s">
        <v>83</v>
      </c>
    </row>
    <row r="2843" spans="1:15" ht="14.25" customHeight="1" x14ac:dyDescent="0.25">
      <c r="A2843" s="4" t="s">
        <v>34</v>
      </c>
      <c r="B2843" s="4">
        <v>1197831</v>
      </c>
      <c r="C2843" s="5">
        <v>44421</v>
      </c>
      <c r="D2843" s="37">
        <v>2021</v>
      </c>
      <c r="E2843" s="5" t="str">
        <f>TEXT(Sales[[#This Row],[Invoice Date]],"mmm")</f>
        <v>Aug</v>
      </c>
      <c r="F2843" s="4" t="s">
        <v>36</v>
      </c>
      <c r="G2843" s="4" t="s">
        <v>106</v>
      </c>
      <c r="H2843" s="4" t="s">
        <v>107</v>
      </c>
      <c r="I2843" s="6" t="s">
        <v>17</v>
      </c>
      <c r="J2843" s="7">
        <v>60</v>
      </c>
      <c r="K2843" s="8">
        <v>650</v>
      </c>
      <c r="L2843" s="9">
        <f t="shared" si="44"/>
        <v>39000</v>
      </c>
      <c r="M2843" s="9">
        <v>136500</v>
      </c>
      <c r="N2843" s="10">
        <v>0.35</v>
      </c>
      <c r="O2843" s="4" t="s">
        <v>83</v>
      </c>
    </row>
    <row r="2844" spans="1:15" ht="14.25" customHeight="1" x14ac:dyDescent="0.25">
      <c r="A2844" s="4" t="s">
        <v>34</v>
      </c>
      <c r="B2844" s="4">
        <v>1197831</v>
      </c>
      <c r="C2844" s="5">
        <v>44421</v>
      </c>
      <c r="D2844" s="37">
        <v>2021</v>
      </c>
      <c r="E2844" s="5" t="str">
        <f>TEXT(Sales[[#This Row],[Invoice Date]],"mmm")</f>
        <v>Aug</v>
      </c>
      <c r="F2844" s="4" t="s">
        <v>36</v>
      </c>
      <c r="G2844" s="4" t="s">
        <v>106</v>
      </c>
      <c r="H2844" s="4" t="s">
        <v>107</v>
      </c>
      <c r="I2844" s="6" t="s">
        <v>19</v>
      </c>
      <c r="J2844" s="7">
        <v>55.000000000000007</v>
      </c>
      <c r="K2844" s="8">
        <v>425</v>
      </c>
      <c r="L2844" s="9">
        <f t="shared" si="44"/>
        <v>23375.000000000004</v>
      </c>
      <c r="M2844" s="9">
        <v>81812.5</v>
      </c>
      <c r="N2844" s="10">
        <v>0.35</v>
      </c>
      <c r="O2844" s="4" t="s">
        <v>83</v>
      </c>
    </row>
    <row r="2845" spans="1:15" ht="14.25" customHeight="1" x14ac:dyDescent="0.25">
      <c r="A2845" s="4" t="s">
        <v>34</v>
      </c>
      <c r="B2845" s="4">
        <v>1197831</v>
      </c>
      <c r="C2845" s="5">
        <v>44421</v>
      </c>
      <c r="D2845" s="37">
        <v>2021</v>
      </c>
      <c r="E2845" s="5" t="str">
        <f>TEXT(Sales[[#This Row],[Invoice Date]],"mmm")</f>
        <v>Aug</v>
      </c>
      <c r="F2845" s="4" t="s">
        <v>36</v>
      </c>
      <c r="G2845" s="4" t="s">
        <v>106</v>
      </c>
      <c r="H2845" s="4" t="s">
        <v>107</v>
      </c>
      <c r="I2845" s="6" t="s">
        <v>20</v>
      </c>
      <c r="J2845" s="7">
        <v>50</v>
      </c>
      <c r="K2845" s="8">
        <v>350</v>
      </c>
      <c r="L2845" s="9">
        <f t="shared" si="44"/>
        <v>17500</v>
      </c>
      <c r="M2845" s="9">
        <v>61249.999999999993</v>
      </c>
      <c r="N2845" s="10">
        <v>0.35</v>
      </c>
      <c r="O2845" s="4" t="s">
        <v>83</v>
      </c>
    </row>
    <row r="2846" spans="1:15" ht="14.25" customHeight="1" x14ac:dyDescent="0.25">
      <c r="A2846" s="4" t="s">
        <v>34</v>
      </c>
      <c r="B2846" s="4">
        <v>1197831</v>
      </c>
      <c r="C2846" s="5">
        <v>44421</v>
      </c>
      <c r="D2846" s="37">
        <v>2021</v>
      </c>
      <c r="E2846" s="5" t="str">
        <f>TEXT(Sales[[#This Row],[Invoice Date]],"mmm")</f>
        <v>Aug</v>
      </c>
      <c r="F2846" s="4" t="s">
        <v>36</v>
      </c>
      <c r="G2846" s="4" t="s">
        <v>106</v>
      </c>
      <c r="H2846" s="4" t="s">
        <v>107</v>
      </c>
      <c r="I2846" s="6" t="s">
        <v>21</v>
      </c>
      <c r="J2846" s="7">
        <v>40</v>
      </c>
      <c r="K2846" s="8">
        <v>300</v>
      </c>
      <c r="L2846" s="9">
        <f t="shared" si="44"/>
        <v>12000</v>
      </c>
      <c r="M2846" s="9">
        <v>42000</v>
      </c>
      <c r="N2846" s="10">
        <v>0.35</v>
      </c>
      <c r="O2846" s="4" t="s">
        <v>83</v>
      </c>
    </row>
    <row r="2847" spans="1:15" ht="14.25" customHeight="1" x14ac:dyDescent="0.25">
      <c r="A2847" s="4" t="s">
        <v>34</v>
      </c>
      <c r="B2847" s="4">
        <v>1197831</v>
      </c>
      <c r="C2847" s="5">
        <v>44421</v>
      </c>
      <c r="D2847" s="37">
        <v>2021</v>
      </c>
      <c r="E2847" s="5" t="str">
        <f>TEXT(Sales[[#This Row],[Invoice Date]],"mmm")</f>
        <v>Aug</v>
      </c>
      <c r="F2847" s="4" t="s">
        <v>36</v>
      </c>
      <c r="G2847" s="4" t="s">
        <v>106</v>
      </c>
      <c r="H2847" s="4" t="s">
        <v>107</v>
      </c>
      <c r="I2847" s="6" t="s">
        <v>22</v>
      </c>
      <c r="J2847" s="7">
        <v>50</v>
      </c>
      <c r="K2847" s="8">
        <v>275</v>
      </c>
      <c r="L2847" s="9">
        <f t="shared" si="44"/>
        <v>13750</v>
      </c>
      <c r="M2847" s="9">
        <v>48125</v>
      </c>
      <c r="N2847" s="10">
        <v>0.35</v>
      </c>
      <c r="O2847" s="4" t="s">
        <v>83</v>
      </c>
    </row>
    <row r="2848" spans="1:15" ht="14.25" customHeight="1" x14ac:dyDescent="0.25">
      <c r="A2848" s="4" t="s">
        <v>34</v>
      </c>
      <c r="B2848" s="4">
        <v>1197831</v>
      </c>
      <c r="C2848" s="5">
        <v>44421</v>
      </c>
      <c r="D2848" s="37">
        <v>2021</v>
      </c>
      <c r="E2848" s="5" t="str">
        <f>TEXT(Sales[[#This Row],[Invoice Date]],"mmm")</f>
        <v>Aug</v>
      </c>
      <c r="F2848" s="4" t="s">
        <v>36</v>
      </c>
      <c r="G2848" s="4" t="s">
        <v>106</v>
      </c>
      <c r="H2848" s="4" t="s">
        <v>107</v>
      </c>
      <c r="I2848" s="6" t="s">
        <v>23</v>
      </c>
      <c r="J2848" s="7">
        <v>55.000000000000007</v>
      </c>
      <c r="K2848" s="8">
        <v>450</v>
      </c>
      <c r="L2848" s="9">
        <f t="shared" si="44"/>
        <v>24750.000000000004</v>
      </c>
      <c r="M2848" s="9">
        <v>86625</v>
      </c>
      <c r="N2848" s="10">
        <v>0.35</v>
      </c>
      <c r="O2848" s="4" t="s">
        <v>83</v>
      </c>
    </row>
    <row r="2849" spans="1:15" ht="14.25" customHeight="1" x14ac:dyDescent="0.25">
      <c r="A2849" s="4" t="s">
        <v>34</v>
      </c>
      <c r="B2849" s="4">
        <v>1197831</v>
      </c>
      <c r="C2849" s="5">
        <v>44451</v>
      </c>
      <c r="D2849" s="37">
        <v>2021</v>
      </c>
      <c r="E2849" s="5" t="str">
        <f>TEXT(Sales[[#This Row],[Invoice Date]],"mmm")</f>
        <v>Sep</v>
      </c>
      <c r="F2849" s="4" t="s">
        <v>36</v>
      </c>
      <c r="G2849" s="4" t="s">
        <v>106</v>
      </c>
      <c r="H2849" s="4" t="s">
        <v>107</v>
      </c>
      <c r="I2849" s="6" t="s">
        <v>17</v>
      </c>
      <c r="J2849" s="7">
        <v>50</v>
      </c>
      <c r="K2849" s="8">
        <v>550</v>
      </c>
      <c r="L2849" s="9">
        <f t="shared" si="44"/>
        <v>27500</v>
      </c>
      <c r="M2849" s="9">
        <v>96250</v>
      </c>
      <c r="N2849" s="10">
        <v>0.35</v>
      </c>
      <c r="O2849" s="4" t="s">
        <v>83</v>
      </c>
    </row>
    <row r="2850" spans="1:15" ht="14.25" customHeight="1" x14ac:dyDescent="0.25">
      <c r="A2850" s="4" t="s">
        <v>34</v>
      </c>
      <c r="B2850" s="4">
        <v>1197831</v>
      </c>
      <c r="C2850" s="5">
        <v>44451</v>
      </c>
      <c r="D2850" s="37">
        <v>2021</v>
      </c>
      <c r="E2850" s="5" t="str">
        <f>TEXT(Sales[[#This Row],[Invoice Date]],"mmm")</f>
        <v>Sep</v>
      </c>
      <c r="F2850" s="4" t="s">
        <v>36</v>
      </c>
      <c r="G2850" s="4" t="s">
        <v>106</v>
      </c>
      <c r="H2850" s="4" t="s">
        <v>107</v>
      </c>
      <c r="I2850" s="6" t="s">
        <v>19</v>
      </c>
      <c r="J2850" s="7">
        <v>40.000000000000014</v>
      </c>
      <c r="K2850" s="8">
        <v>350</v>
      </c>
      <c r="L2850" s="9">
        <f t="shared" si="44"/>
        <v>14000.000000000005</v>
      </c>
      <c r="M2850" s="9">
        <v>49000.000000000015</v>
      </c>
      <c r="N2850" s="10">
        <v>0.35</v>
      </c>
      <c r="O2850" s="4" t="s">
        <v>83</v>
      </c>
    </row>
    <row r="2851" spans="1:15" ht="14.25" customHeight="1" x14ac:dyDescent="0.25">
      <c r="A2851" s="4" t="s">
        <v>34</v>
      </c>
      <c r="B2851" s="4">
        <v>1197831</v>
      </c>
      <c r="C2851" s="5">
        <v>44451</v>
      </c>
      <c r="D2851" s="37">
        <v>2021</v>
      </c>
      <c r="E2851" s="5" t="str">
        <f>TEXT(Sales[[#This Row],[Invoice Date]],"mmm")</f>
        <v>Sep</v>
      </c>
      <c r="F2851" s="4" t="s">
        <v>36</v>
      </c>
      <c r="G2851" s="4" t="s">
        <v>106</v>
      </c>
      <c r="H2851" s="4" t="s">
        <v>107</v>
      </c>
      <c r="I2851" s="6" t="s">
        <v>20</v>
      </c>
      <c r="J2851" s="7">
        <v>15.000000000000007</v>
      </c>
      <c r="K2851" s="8">
        <v>250</v>
      </c>
      <c r="L2851" s="9">
        <f t="shared" si="44"/>
        <v>3750.0000000000018</v>
      </c>
      <c r="M2851" s="9">
        <v>13125.000000000004</v>
      </c>
      <c r="N2851" s="10">
        <v>0.35</v>
      </c>
      <c r="O2851" s="4" t="s">
        <v>83</v>
      </c>
    </row>
    <row r="2852" spans="1:15" ht="14.25" customHeight="1" x14ac:dyDescent="0.25">
      <c r="A2852" s="4" t="s">
        <v>34</v>
      </c>
      <c r="B2852" s="4">
        <v>1197831</v>
      </c>
      <c r="C2852" s="5">
        <v>44451</v>
      </c>
      <c r="D2852" s="37">
        <v>2021</v>
      </c>
      <c r="E2852" s="5" t="str">
        <f>TEXT(Sales[[#This Row],[Invoice Date]],"mmm")</f>
        <v>Sep</v>
      </c>
      <c r="F2852" s="4" t="s">
        <v>36</v>
      </c>
      <c r="G2852" s="4" t="s">
        <v>106</v>
      </c>
      <c r="H2852" s="4" t="s">
        <v>107</v>
      </c>
      <c r="I2852" s="6" t="s">
        <v>21</v>
      </c>
      <c r="J2852" s="7">
        <v>15.000000000000007</v>
      </c>
      <c r="K2852" s="8">
        <v>225</v>
      </c>
      <c r="L2852" s="9">
        <f t="shared" si="44"/>
        <v>3375.0000000000018</v>
      </c>
      <c r="M2852" s="9">
        <v>11812.500000000004</v>
      </c>
      <c r="N2852" s="10">
        <v>0.35</v>
      </c>
      <c r="O2852" s="4" t="s">
        <v>83</v>
      </c>
    </row>
    <row r="2853" spans="1:15" ht="14.25" customHeight="1" x14ac:dyDescent="0.25">
      <c r="A2853" s="4" t="s">
        <v>34</v>
      </c>
      <c r="B2853" s="4">
        <v>1197831</v>
      </c>
      <c r="C2853" s="5">
        <v>44451</v>
      </c>
      <c r="D2853" s="37">
        <v>2021</v>
      </c>
      <c r="E2853" s="5" t="str">
        <f>TEXT(Sales[[#This Row],[Invoice Date]],"mmm")</f>
        <v>Sep</v>
      </c>
      <c r="F2853" s="4" t="s">
        <v>36</v>
      </c>
      <c r="G2853" s="4" t="s">
        <v>106</v>
      </c>
      <c r="H2853" s="4" t="s">
        <v>107</v>
      </c>
      <c r="I2853" s="6" t="s">
        <v>22</v>
      </c>
      <c r="J2853" s="7">
        <v>25.000000000000007</v>
      </c>
      <c r="K2853" s="8">
        <v>225</v>
      </c>
      <c r="L2853" s="9">
        <f t="shared" si="44"/>
        <v>5625.0000000000018</v>
      </c>
      <c r="M2853" s="9">
        <v>19687.500000000004</v>
      </c>
      <c r="N2853" s="10">
        <v>0.35</v>
      </c>
      <c r="O2853" s="4" t="s">
        <v>83</v>
      </c>
    </row>
    <row r="2854" spans="1:15" ht="14.25" customHeight="1" x14ac:dyDescent="0.25">
      <c r="A2854" s="4" t="s">
        <v>34</v>
      </c>
      <c r="B2854" s="4">
        <v>1197831</v>
      </c>
      <c r="C2854" s="5">
        <v>44451</v>
      </c>
      <c r="D2854" s="37">
        <v>2021</v>
      </c>
      <c r="E2854" s="5" t="str">
        <f>TEXT(Sales[[#This Row],[Invoice Date]],"mmm")</f>
        <v>Sep</v>
      </c>
      <c r="F2854" s="4" t="s">
        <v>36</v>
      </c>
      <c r="G2854" s="4" t="s">
        <v>106</v>
      </c>
      <c r="H2854" s="4" t="s">
        <v>107</v>
      </c>
      <c r="I2854" s="6" t="s">
        <v>23</v>
      </c>
      <c r="J2854" s="7">
        <v>30.000000000000011</v>
      </c>
      <c r="K2854" s="8">
        <v>325</v>
      </c>
      <c r="L2854" s="9">
        <f t="shared" si="44"/>
        <v>9750.0000000000036</v>
      </c>
      <c r="M2854" s="9">
        <v>34125.000000000007</v>
      </c>
      <c r="N2854" s="10">
        <v>0.35</v>
      </c>
      <c r="O2854" s="4" t="s">
        <v>83</v>
      </c>
    </row>
    <row r="2855" spans="1:15" ht="14.25" customHeight="1" x14ac:dyDescent="0.25">
      <c r="A2855" s="4" t="s">
        <v>34</v>
      </c>
      <c r="B2855" s="4">
        <v>1197831</v>
      </c>
      <c r="C2855" s="5">
        <v>44483</v>
      </c>
      <c r="D2855" s="37">
        <v>2021</v>
      </c>
      <c r="E2855" s="5" t="str">
        <f>TEXT(Sales[[#This Row],[Invoice Date]],"mmm")</f>
        <v>Oct</v>
      </c>
      <c r="F2855" s="4" t="s">
        <v>36</v>
      </c>
      <c r="G2855" s="4" t="s">
        <v>106</v>
      </c>
      <c r="H2855" s="4" t="s">
        <v>107</v>
      </c>
      <c r="I2855" s="6" t="s">
        <v>17</v>
      </c>
      <c r="J2855" s="7">
        <v>30.000000000000011</v>
      </c>
      <c r="K2855" s="8">
        <v>500</v>
      </c>
      <c r="L2855" s="9">
        <f t="shared" si="44"/>
        <v>15000.000000000005</v>
      </c>
      <c r="M2855" s="9">
        <v>52500.000000000015</v>
      </c>
      <c r="N2855" s="10">
        <v>0.35</v>
      </c>
      <c r="O2855" s="4" t="s">
        <v>83</v>
      </c>
    </row>
    <row r="2856" spans="1:15" ht="14.25" customHeight="1" x14ac:dyDescent="0.25">
      <c r="A2856" s="4" t="s">
        <v>34</v>
      </c>
      <c r="B2856" s="4">
        <v>1197831</v>
      </c>
      <c r="C2856" s="5">
        <v>44483</v>
      </c>
      <c r="D2856" s="37">
        <v>2021</v>
      </c>
      <c r="E2856" s="5" t="str">
        <f>TEXT(Sales[[#This Row],[Invoice Date]],"mmm")</f>
        <v>Oct</v>
      </c>
      <c r="F2856" s="4" t="s">
        <v>36</v>
      </c>
      <c r="G2856" s="4" t="s">
        <v>106</v>
      </c>
      <c r="H2856" s="4" t="s">
        <v>107</v>
      </c>
      <c r="I2856" s="6" t="s">
        <v>19</v>
      </c>
      <c r="J2856" s="7">
        <v>20.000000000000011</v>
      </c>
      <c r="K2856" s="8">
        <v>325</v>
      </c>
      <c r="L2856" s="9">
        <f t="shared" si="44"/>
        <v>6500.0000000000036</v>
      </c>
      <c r="M2856" s="9">
        <v>22750.000000000011</v>
      </c>
      <c r="N2856" s="10">
        <v>0.35</v>
      </c>
      <c r="O2856" s="4" t="s">
        <v>83</v>
      </c>
    </row>
    <row r="2857" spans="1:15" ht="14.25" customHeight="1" x14ac:dyDescent="0.25">
      <c r="A2857" s="4" t="s">
        <v>34</v>
      </c>
      <c r="B2857" s="4">
        <v>1197831</v>
      </c>
      <c r="C2857" s="5">
        <v>44483</v>
      </c>
      <c r="D2857" s="37">
        <v>2021</v>
      </c>
      <c r="E2857" s="5" t="str">
        <f>TEXT(Sales[[#This Row],[Invoice Date]],"mmm")</f>
        <v>Oct</v>
      </c>
      <c r="F2857" s="4" t="s">
        <v>36</v>
      </c>
      <c r="G2857" s="4" t="s">
        <v>106</v>
      </c>
      <c r="H2857" s="4" t="s">
        <v>107</v>
      </c>
      <c r="I2857" s="6" t="s">
        <v>20</v>
      </c>
      <c r="J2857" s="7">
        <v>20.000000000000011</v>
      </c>
      <c r="K2857" s="8">
        <v>200</v>
      </c>
      <c r="L2857" s="9">
        <f t="shared" si="44"/>
        <v>4000.0000000000023</v>
      </c>
      <c r="M2857" s="9">
        <v>14000.000000000007</v>
      </c>
      <c r="N2857" s="10">
        <v>0.35</v>
      </c>
      <c r="O2857" s="4" t="s">
        <v>83</v>
      </c>
    </row>
    <row r="2858" spans="1:15" ht="14.25" customHeight="1" x14ac:dyDescent="0.25">
      <c r="A2858" s="4" t="s">
        <v>34</v>
      </c>
      <c r="B2858" s="4">
        <v>1197831</v>
      </c>
      <c r="C2858" s="5">
        <v>44483</v>
      </c>
      <c r="D2858" s="37">
        <v>2021</v>
      </c>
      <c r="E2858" s="5" t="str">
        <f>TEXT(Sales[[#This Row],[Invoice Date]],"mmm")</f>
        <v>Oct</v>
      </c>
      <c r="F2858" s="4" t="s">
        <v>36</v>
      </c>
      <c r="G2858" s="4" t="s">
        <v>106</v>
      </c>
      <c r="H2858" s="4" t="s">
        <v>107</v>
      </c>
      <c r="I2858" s="6" t="s">
        <v>21</v>
      </c>
      <c r="J2858" s="7">
        <v>20.000000000000011</v>
      </c>
      <c r="K2858" s="8">
        <v>175</v>
      </c>
      <c r="L2858" s="9">
        <f t="shared" si="44"/>
        <v>3500.0000000000018</v>
      </c>
      <c r="M2858" s="9">
        <v>12250.000000000007</v>
      </c>
      <c r="N2858" s="10">
        <v>0.35</v>
      </c>
      <c r="O2858" s="4" t="s">
        <v>83</v>
      </c>
    </row>
    <row r="2859" spans="1:15" ht="14.25" customHeight="1" x14ac:dyDescent="0.25">
      <c r="A2859" s="4" t="s">
        <v>34</v>
      </c>
      <c r="B2859" s="4">
        <v>1197831</v>
      </c>
      <c r="C2859" s="5">
        <v>44483</v>
      </c>
      <c r="D2859" s="37">
        <v>2021</v>
      </c>
      <c r="E2859" s="5" t="str">
        <f>TEXT(Sales[[#This Row],[Invoice Date]],"mmm")</f>
        <v>Oct</v>
      </c>
      <c r="F2859" s="4" t="s">
        <v>36</v>
      </c>
      <c r="G2859" s="4" t="s">
        <v>106</v>
      </c>
      <c r="H2859" s="4" t="s">
        <v>107</v>
      </c>
      <c r="I2859" s="6" t="s">
        <v>22</v>
      </c>
      <c r="J2859" s="7">
        <v>30.000000000000011</v>
      </c>
      <c r="K2859" s="8">
        <v>175</v>
      </c>
      <c r="L2859" s="9">
        <f t="shared" si="44"/>
        <v>5250.0000000000018</v>
      </c>
      <c r="M2859" s="9">
        <v>18375.000000000007</v>
      </c>
      <c r="N2859" s="10">
        <v>0.35</v>
      </c>
      <c r="O2859" s="4" t="s">
        <v>83</v>
      </c>
    </row>
    <row r="2860" spans="1:15" ht="14.25" customHeight="1" x14ac:dyDescent="0.25">
      <c r="A2860" s="4" t="s">
        <v>14</v>
      </c>
      <c r="B2860" s="4">
        <v>1197831</v>
      </c>
      <c r="C2860" s="5">
        <v>44483</v>
      </c>
      <c r="D2860" s="37">
        <v>2021</v>
      </c>
      <c r="E2860" s="5" t="str">
        <f>TEXT(Sales[[#This Row],[Invoice Date]],"mmm")</f>
        <v>Oct</v>
      </c>
      <c r="F2860" s="4" t="s">
        <v>36</v>
      </c>
      <c r="G2860" s="4" t="s">
        <v>106</v>
      </c>
      <c r="H2860" s="4" t="s">
        <v>107</v>
      </c>
      <c r="I2860" s="6" t="s">
        <v>23</v>
      </c>
      <c r="J2860" s="7">
        <v>30.000000000000004</v>
      </c>
      <c r="K2860" s="8">
        <v>300</v>
      </c>
      <c r="L2860" s="9">
        <f t="shared" si="44"/>
        <v>9000.0000000000018</v>
      </c>
      <c r="M2860" s="9">
        <v>31500.000000000004</v>
      </c>
      <c r="N2860" s="10">
        <v>0.35</v>
      </c>
      <c r="O2860" s="4" t="s">
        <v>83</v>
      </c>
    </row>
    <row r="2861" spans="1:15" ht="14.25" customHeight="1" x14ac:dyDescent="0.25">
      <c r="A2861" s="4" t="s">
        <v>14</v>
      </c>
      <c r="B2861" s="4">
        <v>1197831</v>
      </c>
      <c r="C2861" s="5">
        <v>44513</v>
      </c>
      <c r="D2861" s="37">
        <v>2021</v>
      </c>
      <c r="E2861" s="5" t="str">
        <f>TEXT(Sales[[#This Row],[Invoice Date]],"mmm")</f>
        <v>Nov</v>
      </c>
      <c r="F2861" s="4" t="s">
        <v>36</v>
      </c>
      <c r="G2861" s="4" t="s">
        <v>106</v>
      </c>
      <c r="H2861" s="4" t="s">
        <v>107</v>
      </c>
      <c r="I2861" s="6" t="s">
        <v>17</v>
      </c>
      <c r="J2861" s="7">
        <v>25.000000000000011</v>
      </c>
      <c r="K2861" s="8">
        <v>450</v>
      </c>
      <c r="L2861" s="9">
        <f t="shared" si="44"/>
        <v>11250.000000000005</v>
      </c>
      <c r="M2861" s="9">
        <v>39375.000000000015</v>
      </c>
      <c r="N2861" s="10">
        <v>0.35</v>
      </c>
      <c r="O2861" s="4" t="s">
        <v>83</v>
      </c>
    </row>
    <row r="2862" spans="1:15" ht="14.25" customHeight="1" x14ac:dyDescent="0.25">
      <c r="A2862" s="4" t="s">
        <v>14</v>
      </c>
      <c r="B2862" s="4">
        <v>1197831</v>
      </c>
      <c r="C2862" s="5">
        <v>44513</v>
      </c>
      <c r="D2862" s="37">
        <v>2021</v>
      </c>
      <c r="E2862" s="5" t="str">
        <f>TEXT(Sales[[#This Row],[Invoice Date]],"mmm")</f>
        <v>Nov</v>
      </c>
      <c r="F2862" s="4" t="s">
        <v>36</v>
      </c>
      <c r="G2862" s="4" t="s">
        <v>106</v>
      </c>
      <c r="H2862" s="4" t="s">
        <v>107</v>
      </c>
      <c r="I2862" s="6" t="s">
        <v>19</v>
      </c>
      <c r="J2862" s="7">
        <v>15.000000000000014</v>
      </c>
      <c r="K2862" s="8">
        <v>275</v>
      </c>
      <c r="L2862" s="9">
        <f t="shared" si="44"/>
        <v>4125.0000000000036</v>
      </c>
      <c r="M2862" s="9">
        <v>14437.500000000011</v>
      </c>
      <c r="N2862" s="10">
        <v>0.35</v>
      </c>
      <c r="O2862" s="4" t="s">
        <v>83</v>
      </c>
    </row>
    <row r="2863" spans="1:15" ht="14.25" customHeight="1" x14ac:dyDescent="0.25">
      <c r="A2863" s="4" t="s">
        <v>14</v>
      </c>
      <c r="B2863" s="4">
        <v>1197831</v>
      </c>
      <c r="C2863" s="5">
        <v>44513</v>
      </c>
      <c r="D2863" s="37">
        <v>2021</v>
      </c>
      <c r="E2863" s="5" t="str">
        <f>TEXT(Sales[[#This Row],[Invoice Date]],"mmm")</f>
        <v>Nov</v>
      </c>
      <c r="F2863" s="4" t="s">
        <v>36</v>
      </c>
      <c r="G2863" s="4" t="s">
        <v>106</v>
      </c>
      <c r="H2863" s="4" t="s">
        <v>107</v>
      </c>
      <c r="I2863" s="6" t="s">
        <v>20</v>
      </c>
      <c r="J2863" s="7">
        <v>25.000000000000018</v>
      </c>
      <c r="K2863" s="8">
        <v>220</v>
      </c>
      <c r="L2863" s="9">
        <f t="shared" si="44"/>
        <v>5500.0000000000036</v>
      </c>
      <c r="M2863" s="9">
        <v>19250.000000000011</v>
      </c>
      <c r="N2863" s="10">
        <v>0.35</v>
      </c>
      <c r="O2863" s="4" t="s">
        <v>83</v>
      </c>
    </row>
    <row r="2864" spans="1:15" ht="14.25" customHeight="1" x14ac:dyDescent="0.25">
      <c r="A2864" s="4" t="s">
        <v>14</v>
      </c>
      <c r="B2864" s="4">
        <v>1197831</v>
      </c>
      <c r="C2864" s="5">
        <v>44513</v>
      </c>
      <c r="D2864" s="37">
        <v>2021</v>
      </c>
      <c r="E2864" s="5" t="str">
        <f>TEXT(Sales[[#This Row],[Invoice Date]],"mmm")</f>
        <v>Nov</v>
      </c>
      <c r="F2864" s="4" t="s">
        <v>36</v>
      </c>
      <c r="G2864" s="4" t="s">
        <v>106</v>
      </c>
      <c r="H2864" s="4" t="s">
        <v>107</v>
      </c>
      <c r="I2864" s="6" t="s">
        <v>21</v>
      </c>
      <c r="J2864" s="7">
        <v>55.000000000000014</v>
      </c>
      <c r="K2864" s="8">
        <v>275</v>
      </c>
      <c r="L2864" s="9">
        <f t="shared" si="44"/>
        <v>15125.000000000004</v>
      </c>
      <c r="M2864" s="9">
        <v>52937.500000000007</v>
      </c>
      <c r="N2864" s="10">
        <v>0.35</v>
      </c>
      <c r="O2864" s="4" t="s">
        <v>83</v>
      </c>
    </row>
    <row r="2865" spans="1:15" ht="14.25" customHeight="1" x14ac:dyDescent="0.25">
      <c r="A2865" s="4" t="s">
        <v>14</v>
      </c>
      <c r="B2865" s="4">
        <v>1197831</v>
      </c>
      <c r="C2865" s="5">
        <v>44513</v>
      </c>
      <c r="D2865" s="37">
        <v>2021</v>
      </c>
      <c r="E2865" s="5" t="str">
        <f>TEXT(Sales[[#This Row],[Invoice Date]],"mmm")</f>
        <v>Nov</v>
      </c>
      <c r="F2865" s="4" t="s">
        <v>36</v>
      </c>
      <c r="G2865" s="4" t="s">
        <v>106</v>
      </c>
      <c r="H2865" s="4" t="s">
        <v>107</v>
      </c>
      <c r="I2865" s="6" t="s">
        <v>22</v>
      </c>
      <c r="J2865" s="7">
        <v>75.000000000000014</v>
      </c>
      <c r="K2865" s="8">
        <v>250</v>
      </c>
      <c r="L2865" s="9">
        <f t="shared" si="44"/>
        <v>18750.000000000004</v>
      </c>
      <c r="M2865" s="9">
        <v>65625</v>
      </c>
      <c r="N2865" s="10">
        <v>0.35</v>
      </c>
      <c r="O2865" s="4" t="s">
        <v>83</v>
      </c>
    </row>
    <row r="2866" spans="1:15" ht="14.25" customHeight="1" x14ac:dyDescent="0.25">
      <c r="A2866" s="4" t="s">
        <v>14</v>
      </c>
      <c r="B2866" s="4">
        <v>1197831</v>
      </c>
      <c r="C2866" s="5">
        <v>44513</v>
      </c>
      <c r="D2866" s="37">
        <v>2021</v>
      </c>
      <c r="E2866" s="5" t="str">
        <f>TEXT(Sales[[#This Row],[Invoice Date]],"mmm")</f>
        <v>Nov</v>
      </c>
      <c r="F2866" s="4" t="s">
        <v>36</v>
      </c>
      <c r="G2866" s="4" t="s">
        <v>106</v>
      </c>
      <c r="H2866" s="4" t="s">
        <v>107</v>
      </c>
      <c r="I2866" s="6" t="s">
        <v>23</v>
      </c>
      <c r="J2866" s="7">
        <v>75</v>
      </c>
      <c r="K2866" s="8">
        <v>350</v>
      </c>
      <c r="L2866" s="9">
        <f t="shared" si="44"/>
        <v>26250</v>
      </c>
      <c r="M2866" s="9">
        <v>91875</v>
      </c>
      <c r="N2866" s="10">
        <v>0.35</v>
      </c>
      <c r="O2866" s="4" t="s">
        <v>83</v>
      </c>
    </row>
    <row r="2867" spans="1:15" ht="14.25" customHeight="1" x14ac:dyDescent="0.25">
      <c r="A2867" s="4" t="s">
        <v>14</v>
      </c>
      <c r="B2867" s="4">
        <v>1197831</v>
      </c>
      <c r="C2867" s="5">
        <v>44542</v>
      </c>
      <c r="D2867" s="37">
        <v>2021</v>
      </c>
      <c r="E2867" s="5" t="str">
        <f>TEXT(Sales[[#This Row],[Invoice Date]],"mmm")</f>
        <v>Dec</v>
      </c>
      <c r="F2867" s="4" t="s">
        <v>36</v>
      </c>
      <c r="G2867" s="4" t="s">
        <v>106</v>
      </c>
      <c r="H2867" s="4" t="s">
        <v>107</v>
      </c>
      <c r="I2867" s="6" t="s">
        <v>17</v>
      </c>
      <c r="J2867" s="7">
        <v>70</v>
      </c>
      <c r="K2867" s="8">
        <v>600</v>
      </c>
      <c r="L2867" s="9">
        <f t="shared" si="44"/>
        <v>42000</v>
      </c>
      <c r="M2867" s="9">
        <v>147000</v>
      </c>
      <c r="N2867" s="10">
        <v>0.35</v>
      </c>
      <c r="O2867" s="4" t="s">
        <v>83</v>
      </c>
    </row>
    <row r="2868" spans="1:15" ht="14.25" customHeight="1" x14ac:dyDescent="0.25">
      <c r="A2868" s="4" t="s">
        <v>14</v>
      </c>
      <c r="B2868" s="4">
        <v>1197831</v>
      </c>
      <c r="C2868" s="5">
        <v>44542</v>
      </c>
      <c r="D2868" s="37">
        <v>2021</v>
      </c>
      <c r="E2868" s="5" t="str">
        <f>TEXT(Sales[[#This Row],[Invoice Date]],"mmm")</f>
        <v>Dec</v>
      </c>
      <c r="F2868" s="4" t="s">
        <v>36</v>
      </c>
      <c r="G2868" s="4" t="s">
        <v>106</v>
      </c>
      <c r="H2868" s="4" t="s">
        <v>107</v>
      </c>
      <c r="I2868" s="6" t="s">
        <v>19</v>
      </c>
      <c r="J2868" s="7">
        <v>60.000000000000007</v>
      </c>
      <c r="K2868" s="8">
        <v>400</v>
      </c>
      <c r="L2868" s="9">
        <f t="shared" si="44"/>
        <v>24000.000000000004</v>
      </c>
      <c r="M2868" s="9">
        <v>84000</v>
      </c>
      <c r="N2868" s="10">
        <v>0.35</v>
      </c>
      <c r="O2868" s="4" t="s">
        <v>83</v>
      </c>
    </row>
    <row r="2869" spans="1:15" ht="14.25" customHeight="1" x14ac:dyDescent="0.25">
      <c r="A2869" s="4" t="s">
        <v>14</v>
      </c>
      <c r="B2869" s="4">
        <v>1197831</v>
      </c>
      <c r="C2869" s="5">
        <v>44542</v>
      </c>
      <c r="D2869" s="37">
        <v>2021</v>
      </c>
      <c r="E2869" s="5" t="str">
        <f>TEXT(Sales[[#This Row],[Invoice Date]],"mmm")</f>
        <v>Dec</v>
      </c>
      <c r="F2869" s="4" t="s">
        <v>36</v>
      </c>
      <c r="G2869" s="4" t="s">
        <v>106</v>
      </c>
      <c r="H2869" s="4" t="s">
        <v>107</v>
      </c>
      <c r="I2869" s="6" t="s">
        <v>20</v>
      </c>
      <c r="J2869" s="7">
        <v>60.000000000000007</v>
      </c>
      <c r="K2869" s="8">
        <v>350</v>
      </c>
      <c r="L2869" s="9">
        <f t="shared" si="44"/>
        <v>21000.000000000004</v>
      </c>
      <c r="M2869" s="9">
        <v>73500</v>
      </c>
      <c r="N2869" s="10">
        <v>0.35</v>
      </c>
      <c r="O2869" s="4" t="s">
        <v>83</v>
      </c>
    </row>
    <row r="2870" spans="1:15" ht="14.25" customHeight="1" x14ac:dyDescent="0.25">
      <c r="A2870" s="4" t="s">
        <v>14</v>
      </c>
      <c r="B2870" s="4">
        <v>1197831</v>
      </c>
      <c r="C2870" s="5">
        <v>44542</v>
      </c>
      <c r="D2870" s="37">
        <v>2021</v>
      </c>
      <c r="E2870" s="5" t="str">
        <f>TEXT(Sales[[#This Row],[Invoice Date]],"mmm")</f>
        <v>Dec</v>
      </c>
      <c r="F2870" s="4" t="s">
        <v>36</v>
      </c>
      <c r="G2870" s="4" t="s">
        <v>106</v>
      </c>
      <c r="H2870" s="4" t="s">
        <v>107</v>
      </c>
      <c r="I2870" s="6" t="s">
        <v>21</v>
      </c>
      <c r="J2870" s="7">
        <v>60.000000000000007</v>
      </c>
      <c r="K2870" s="8">
        <v>300</v>
      </c>
      <c r="L2870" s="9">
        <f t="shared" si="44"/>
        <v>18000.000000000004</v>
      </c>
      <c r="M2870" s="9">
        <v>63000.000000000007</v>
      </c>
      <c r="N2870" s="10">
        <v>0.35</v>
      </c>
      <c r="O2870" s="4" t="s">
        <v>83</v>
      </c>
    </row>
    <row r="2871" spans="1:15" ht="14.25" customHeight="1" x14ac:dyDescent="0.25">
      <c r="A2871" s="4" t="s">
        <v>14</v>
      </c>
      <c r="B2871" s="4">
        <v>1197831</v>
      </c>
      <c r="C2871" s="5">
        <v>44542</v>
      </c>
      <c r="D2871" s="37">
        <v>2021</v>
      </c>
      <c r="E2871" s="5" t="str">
        <f>TEXT(Sales[[#This Row],[Invoice Date]],"mmm")</f>
        <v>Dec</v>
      </c>
      <c r="F2871" s="4" t="s">
        <v>36</v>
      </c>
      <c r="G2871" s="4" t="s">
        <v>106</v>
      </c>
      <c r="H2871" s="4" t="s">
        <v>107</v>
      </c>
      <c r="I2871" s="6" t="s">
        <v>22</v>
      </c>
      <c r="J2871" s="7">
        <v>70</v>
      </c>
      <c r="K2871" s="8">
        <v>300</v>
      </c>
      <c r="L2871" s="9">
        <f t="shared" si="44"/>
        <v>21000</v>
      </c>
      <c r="M2871" s="9">
        <v>73500</v>
      </c>
      <c r="N2871" s="10">
        <v>0.35</v>
      </c>
      <c r="O2871" s="4" t="s">
        <v>83</v>
      </c>
    </row>
    <row r="2872" spans="1:15" ht="14.25" customHeight="1" x14ac:dyDescent="0.25">
      <c r="A2872" s="4" t="s">
        <v>14</v>
      </c>
      <c r="B2872" s="4">
        <v>1197831</v>
      </c>
      <c r="C2872" s="5">
        <v>44542</v>
      </c>
      <c r="D2872" s="37">
        <v>2021</v>
      </c>
      <c r="E2872" s="5" t="str">
        <f>TEXT(Sales[[#This Row],[Invoice Date]],"mmm")</f>
        <v>Dec</v>
      </c>
      <c r="F2872" s="4" t="s">
        <v>36</v>
      </c>
      <c r="G2872" s="4" t="s">
        <v>106</v>
      </c>
      <c r="H2872" s="4" t="s">
        <v>107</v>
      </c>
      <c r="I2872" s="6" t="s">
        <v>23</v>
      </c>
      <c r="J2872" s="7">
        <v>75</v>
      </c>
      <c r="K2872" s="8">
        <v>400</v>
      </c>
      <c r="L2872" s="9">
        <f t="shared" si="44"/>
        <v>30000</v>
      </c>
      <c r="M2872" s="9">
        <v>105000</v>
      </c>
      <c r="N2872" s="10">
        <v>0.35</v>
      </c>
      <c r="O2872" s="4" t="s">
        <v>83</v>
      </c>
    </row>
    <row r="2873" spans="1:15" ht="14.25" customHeight="1" x14ac:dyDescent="0.25">
      <c r="A2873" s="4" t="s">
        <v>14</v>
      </c>
      <c r="B2873" s="4">
        <v>1185732</v>
      </c>
      <c r="C2873" s="5">
        <v>44208</v>
      </c>
      <c r="D2873" s="37">
        <v>2021</v>
      </c>
      <c r="E2873" s="5" t="str">
        <f>TEXT(Sales[[#This Row],[Invoice Date]],"mmm")</f>
        <v>Jan</v>
      </c>
      <c r="F2873" s="4" t="s">
        <v>36</v>
      </c>
      <c r="G2873" s="4" t="s">
        <v>106</v>
      </c>
      <c r="H2873" s="4" t="s">
        <v>107</v>
      </c>
      <c r="I2873" s="6" t="s">
        <v>17</v>
      </c>
      <c r="J2873" s="7">
        <v>40</v>
      </c>
      <c r="K2873" s="8">
        <v>475</v>
      </c>
      <c r="L2873" s="9">
        <f t="shared" si="44"/>
        <v>19000</v>
      </c>
      <c r="M2873" s="9">
        <v>66500</v>
      </c>
      <c r="N2873" s="10">
        <v>0.35</v>
      </c>
      <c r="O2873" s="4" t="s">
        <v>83</v>
      </c>
    </row>
    <row r="2874" spans="1:15" ht="14.25" customHeight="1" x14ac:dyDescent="0.25">
      <c r="A2874" s="4" t="s">
        <v>14</v>
      </c>
      <c r="B2874" s="4">
        <v>1185732</v>
      </c>
      <c r="C2874" s="5">
        <v>44208</v>
      </c>
      <c r="D2874" s="37">
        <v>2021</v>
      </c>
      <c r="E2874" s="5" t="str">
        <f>TEXT(Sales[[#This Row],[Invoice Date]],"mmm")</f>
        <v>Jan</v>
      </c>
      <c r="F2874" s="4" t="s">
        <v>36</v>
      </c>
      <c r="G2874" s="4" t="s">
        <v>106</v>
      </c>
      <c r="H2874" s="4" t="s">
        <v>107</v>
      </c>
      <c r="I2874" s="6" t="s">
        <v>19</v>
      </c>
      <c r="J2874" s="7">
        <v>40</v>
      </c>
      <c r="K2874" s="8">
        <v>275</v>
      </c>
      <c r="L2874" s="9">
        <f t="shared" si="44"/>
        <v>11000</v>
      </c>
      <c r="M2874" s="9">
        <v>33000</v>
      </c>
      <c r="N2874" s="10">
        <v>0.3</v>
      </c>
      <c r="O2874" s="4" t="s">
        <v>83</v>
      </c>
    </row>
    <row r="2875" spans="1:15" ht="14.25" customHeight="1" x14ac:dyDescent="0.25">
      <c r="A2875" s="4" t="s">
        <v>14</v>
      </c>
      <c r="B2875" s="4">
        <v>1185732</v>
      </c>
      <c r="C2875" s="5">
        <v>44208</v>
      </c>
      <c r="D2875" s="37">
        <v>2021</v>
      </c>
      <c r="E2875" s="5" t="str">
        <f>TEXT(Sales[[#This Row],[Invoice Date]],"mmm")</f>
        <v>Jan</v>
      </c>
      <c r="F2875" s="4" t="s">
        <v>36</v>
      </c>
      <c r="G2875" s="4" t="s">
        <v>106</v>
      </c>
      <c r="H2875" s="4" t="s">
        <v>107</v>
      </c>
      <c r="I2875" s="6" t="s">
        <v>20</v>
      </c>
      <c r="J2875" s="7">
        <v>30.000000000000004</v>
      </c>
      <c r="K2875" s="8">
        <v>275</v>
      </c>
      <c r="L2875" s="9">
        <f t="shared" si="44"/>
        <v>8250.0000000000018</v>
      </c>
      <c r="M2875" s="9">
        <v>24750.000000000004</v>
      </c>
      <c r="N2875" s="10">
        <v>0.3</v>
      </c>
      <c r="O2875" s="4" t="s">
        <v>83</v>
      </c>
    </row>
    <row r="2876" spans="1:15" ht="14.25" customHeight="1" x14ac:dyDescent="0.25">
      <c r="A2876" s="4" t="s">
        <v>14</v>
      </c>
      <c r="B2876" s="4">
        <v>1185732</v>
      </c>
      <c r="C2876" s="5">
        <v>44208</v>
      </c>
      <c r="D2876" s="37">
        <v>2021</v>
      </c>
      <c r="E2876" s="5" t="str">
        <f>TEXT(Sales[[#This Row],[Invoice Date]],"mmm")</f>
        <v>Jan</v>
      </c>
      <c r="F2876" s="4" t="s">
        <v>36</v>
      </c>
      <c r="G2876" s="4" t="s">
        <v>106</v>
      </c>
      <c r="H2876" s="4" t="s">
        <v>107</v>
      </c>
      <c r="I2876" s="6" t="s">
        <v>21</v>
      </c>
      <c r="J2876" s="7">
        <v>35</v>
      </c>
      <c r="K2876" s="8">
        <v>125</v>
      </c>
      <c r="L2876" s="9">
        <f t="shared" si="44"/>
        <v>4375</v>
      </c>
      <c r="M2876" s="9">
        <v>13125</v>
      </c>
      <c r="N2876" s="10">
        <v>0.3</v>
      </c>
      <c r="O2876" s="4" t="s">
        <v>83</v>
      </c>
    </row>
    <row r="2877" spans="1:15" ht="14.25" customHeight="1" x14ac:dyDescent="0.25">
      <c r="A2877" s="4" t="s">
        <v>14</v>
      </c>
      <c r="B2877" s="4">
        <v>1185732</v>
      </c>
      <c r="C2877" s="5">
        <v>44208</v>
      </c>
      <c r="D2877" s="37">
        <v>2021</v>
      </c>
      <c r="E2877" s="5" t="str">
        <f>TEXT(Sales[[#This Row],[Invoice Date]],"mmm")</f>
        <v>Jan</v>
      </c>
      <c r="F2877" s="4" t="s">
        <v>36</v>
      </c>
      <c r="G2877" s="4" t="s">
        <v>106</v>
      </c>
      <c r="H2877" s="4" t="s">
        <v>107</v>
      </c>
      <c r="I2877" s="6" t="s">
        <v>22</v>
      </c>
      <c r="J2877" s="7">
        <v>49.999999999999993</v>
      </c>
      <c r="K2877" s="8">
        <v>175</v>
      </c>
      <c r="L2877" s="9">
        <f t="shared" si="44"/>
        <v>8749.9999999999982</v>
      </c>
      <c r="M2877" s="9">
        <v>30624.999999999993</v>
      </c>
      <c r="N2877" s="10">
        <v>0.35</v>
      </c>
      <c r="O2877" s="4" t="s">
        <v>83</v>
      </c>
    </row>
    <row r="2878" spans="1:15" ht="14.25" customHeight="1" x14ac:dyDescent="0.25">
      <c r="A2878" s="4" t="s">
        <v>14</v>
      </c>
      <c r="B2878" s="4">
        <v>1185732</v>
      </c>
      <c r="C2878" s="5">
        <v>44208</v>
      </c>
      <c r="D2878" s="37">
        <v>2021</v>
      </c>
      <c r="E2878" s="5" t="str">
        <f>TEXT(Sales[[#This Row],[Invoice Date]],"mmm")</f>
        <v>Jan</v>
      </c>
      <c r="F2878" s="4" t="s">
        <v>36</v>
      </c>
      <c r="G2878" s="4" t="s">
        <v>106</v>
      </c>
      <c r="H2878" s="4" t="s">
        <v>107</v>
      </c>
      <c r="I2878" s="6" t="s">
        <v>23</v>
      </c>
      <c r="J2878" s="7">
        <v>40</v>
      </c>
      <c r="K2878" s="8">
        <v>275</v>
      </c>
      <c r="L2878" s="9">
        <f t="shared" si="44"/>
        <v>11000</v>
      </c>
      <c r="M2878" s="9">
        <v>44000</v>
      </c>
      <c r="N2878" s="10">
        <v>0.4</v>
      </c>
      <c r="O2878" s="4" t="s">
        <v>83</v>
      </c>
    </row>
    <row r="2879" spans="1:15" ht="14.25" customHeight="1" x14ac:dyDescent="0.25">
      <c r="A2879" s="4" t="s">
        <v>14</v>
      </c>
      <c r="B2879" s="4">
        <v>1185732</v>
      </c>
      <c r="C2879" s="5">
        <v>44239</v>
      </c>
      <c r="D2879" s="37">
        <v>2021</v>
      </c>
      <c r="E2879" s="5" t="str">
        <f>TEXT(Sales[[#This Row],[Invoice Date]],"mmm")</f>
        <v>Feb</v>
      </c>
      <c r="F2879" s="4" t="s">
        <v>36</v>
      </c>
      <c r="G2879" s="4" t="s">
        <v>106</v>
      </c>
      <c r="H2879" s="4" t="s">
        <v>107</v>
      </c>
      <c r="I2879" s="6" t="s">
        <v>17</v>
      </c>
      <c r="J2879" s="7">
        <v>40</v>
      </c>
      <c r="K2879" s="8">
        <v>525</v>
      </c>
      <c r="L2879" s="9">
        <f t="shared" si="44"/>
        <v>21000</v>
      </c>
      <c r="M2879" s="9">
        <v>73500</v>
      </c>
      <c r="N2879" s="10">
        <v>0.35</v>
      </c>
      <c r="O2879" s="4" t="s">
        <v>83</v>
      </c>
    </row>
    <row r="2880" spans="1:15" ht="14.25" customHeight="1" x14ac:dyDescent="0.25">
      <c r="A2880" s="4" t="s">
        <v>14</v>
      </c>
      <c r="B2880" s="4">
        <v>1185732</v>
      </c>
      <c r="C2880" s="5">
        <v>44239</v>
      </c>
      <c r="D2880" s="37">
        <v>2021</v>
      </c>
      <c r="E2880" s="5" t="str">
        <f>TEXT(Sales[[#This Row],[Invoice Date]],"mmm")</f>
        <v>Feb</v>
      </c>
      <c r="F2880" s="4" t="s">
        <v>36</v>
      </c>
      <c r="G2880" s="4" t="s">
        <v>106</v>
      </c>
      <c r="H2880" s="4" t="s">
        <v>107</v>
      </c>
      <c r="I2880" s="6" t="s">
        <v>19</v>
      </c>
      <c r="J2880" s="7">
        <v>40</v>
      </c>
      <c r="K2880" s="8">
        <v>175</v>
      </c>
      <c r="L2880" s="9">
        <f t="shared" si="44"/>
        <v>7000</v>
      </c>
      <c r="M2880" s="9">
        <v>21000</v>
      </c>
      <c r="N2880" s="10">
        <v>0.3</v>
      </c>
      <c r="O2880" s="4" t="s">
        <v>83</v>
      </c>
    </row>
    <row r="2881" spans="1:15" ht="14.25" customHeight="1" x14ac:dyDescent="0.25">
      <c r="A2881" s="4" t="s">
        <v>14</v>
      </c>
      <c r="B2881" s="4">
        <v>1185732</v>
      </c>
      <c r="C2881" s="5">
        <v>44239</v>
      </c>
      <c r="D2881" s="37">
        <v>2021</v>
      </c>
      <c r="E2881" s="5" t="str">
        <f>TEXT(Sales[[#This Row],[Invoice Date]],"mmm")</f>
        <v>Feb</v>
      </c>
      <c r="F2881" s="4" t="s">
        <v>36</v>
      </c>
      <c r="G2881" s="4" t="s">
        <v>106</v>
      </c>
      <c r="H2881" s="4" t="s">
        <v>107</v>
      </c>
      <c r="I2881" s="6" t="s">
        <v>20</v>
      </c>
      <c r="J2881" s="7">
        <v>30.000000000000004</v>
      </c>
      <c r="K2881" s="8">
        <v>225</v>
      </c>
      <c r="L2881" s="9">
        <f t="shared" si="44"/>
        <v>6750.0000000000009</v>
      </c>
      <c r="M2881" s="9">
        <v>20250.000000000004</v>
      </c>
      <c r="N2881" s="10">
        <v>0.3</v>
      </c>
      <c r="O2881" s="4" t="s">
        <v>83</v>
      </c>
    </row>
    <row r="2882" spans="1:15" ht="14.25" customHeight="1" x14ac:dyDescent="0.25">
      <c r="A2882" s="4" t="s">
        <v>14</v>
      </c>
      <c r="B2882" s="4">
        <v>1185732</v>
      </c>
      <c r="C2882" s="5">
        <v>44239</v>
      </c>
      <c r="D2882" s="37">
        <v>2021</v>
      </c>
      <c r="E2882" s="5" t="str">
        <f>TEXT(Sales[[#This Row],[Invoice Date]],"mmm")</f>
        <v>Feb</v>
      </c>
      <c r="F2882" s="4" t="s">
        <v>36</v>
      </c>
      <c r="G2882" s="4" t="s">
        <v>108</v>
      </c>
      <c r="H2882" s="4" t="s">
        <v>109</v>
      </c>
      <c r="I2882" s="6" t="s">
        <v>21</v>
      </c>
      <c r="J2882" s="7">
        <v>35</v>
      </c>
      <c r="K2882" s="8">
        <v>100</v>
      </c>
      <c r="L2882" s="9">
        <f t="shared" si="44"/>
        <v>3500</v>
      </c>
      <c r="M2882" s="9">
        <v>10500</v>
      </c>
      <c r="N2882" s="10">
        <v>0.3</v>
      </c>
      <c r="O2882" s="4" t="s">
        <v>83</v>
      </c>
    </row>
    <row r="2883" spans="1:15" ht="14.25" customHeight="1" x14ac:dyDescent="0.25">
      <c r="A2883" s="4" t="s">
        <v>14</v>
      </c>
      <c r="B2883" s="4">
        <v>1185732</v>
      </c>
      <c r="C2883" s="5">
        <v>44239</v>
      </c>
      <c r="D2883" s="37">
        <v>2021</v>
      </c>
      <c r="E2883" s="5" t="str">
        <f>TEXT(Sales[[#This Row],[Invoice Date]],"mmm")</f>
        <v>Feb</v>
      </c>
      <c r="F2883" s="4" t="s">
        <v>36</v>
      </c>
      <c r="G2883" s="4" t="s">
        <v>108</v>
      </c>
      <c r="H2883" s="4" t="s">
        <v>109</v>
      </c>
      <c r="I2883" s="6" t="s">
        <v>22</v>
      </c>
      <c r="J2883" s="7">
        <v>49.999999999999993</v>
      </c>
      <c r="K2883" s="8">
        <v>175</v>
      </c>
      <c r="L2883" s="9">
        <f t="shared" ref="L2883:L2946" si="45">J2883*K2883</f>
        <v>8749.9999999999982</v>
      </c>
      <c r="M2883" s="9">
        <v>30624.999999999993</v>
      </c>
      <c r="N2883" s="10">
        <v>0.35</v>
      </c>
      <c r="O2883" s="4" t="s">
        <v>83</v>
      </c>
    </row>
    <row r="2884" spans="1:15" ht="14.25" customHeight="1" x14ac:dyDescent="0.25">
      <c r="A2884" s="4" t="s">
        <v>14</v>
      </c>
      <c r="B2884" s="4">
        <v>1185732</v>
      </c>
      <c r="C2884" s="5">
        <v>44239</v>
      </c>
      <c r="D2884" s="37">
        <v>2021</v>
      </c>
      <c r="E2884" s="5" t="str">
        <f>TEXT(Sales[[#This Row],[Invoice Date]],"mmm")</f>
        <v>Feb</v>
      </c>
      <c r="F2884" s="4" t="s">
        <v>36</v>
      </c>
      <c r="G2884" s="4" t="s">
        <v>108</v>
      </c>
      <c r="H2884" s="4" t="s">
        <v>109</v>
      </c>
      <c r="I2884" s="6" t="s">
        <v>23</v>
      </c>
      <c r="J2884" s="7">
        <v>35</v>
      </c>
      <c r="K2884" s="8">
        <v>275</v>
      </c>
      <c r="L2884" s="9">
        <f t="shared" si="45"/>
        <v>9625</v>
      </c>
      <c r="M2884" s="9">
        <v>38500</v>
      </c>
      <c r="N2884" s="10">
        <v>0.4</v>
      </c>
      <c r="O2884" s="4" t="s">
        <v>83</v>
      </c>
    </row>
    <row r="2885" spans="1:15" ht="14.25" customHeight="1" x14ac:dyDescent="0.25">
      <c r="A2885" s="4" t="s">
        <v>14</v>
      </c>
      <c r="B2885" s="4">
        <v>1185732</v>
      </c>
      <c r="C2885" s="5">
        <v>44266</v>
      </c>
      <c r="D2885" s="37">
        <v>2021</v>
      </c>
      <c r="E2885" s="5" t="str">
        <f>TEXT(Sales[[#This Row],[Invoice Date]],"mmm")</f>
        <v>Mar</v>
      </c>
      <c r="F2885" s="4" t="s">
        <v>36</v>
      </c>
      <c r="G2885" s="4" t="s">
        <v>108</v>
      </c>
      <c r="H2885" s="4" t="s">
        <v>109</v>
      </c>
      <c r="I2885" s="6" t="s">
        <v>17</v>
      </c>
      <c r="J2885" s="7">
        <v>40</v>
      </c>
      <c r="K2885" s="8">
        <v>495</v>
      </c>
      <c r="L2885" s="9">
        <f t="shared" si="45"/>
        <v>19800</v>
      </c>
      <c r="M2885" s="9">
        <v>69300</v>
      </c>
      <c r="N2885" s="10">
        <v>0.35</v>
      </c>
      <c r="O2885" s="4" t="s">
        <v>83</v>
      </c>
    </row>
    <row r="2886" spans="1:15" ht="14.25" customHeight="1" x14ac:dyDescent="0.25">
      <c r="A2886" s="4" t="s">
        <v>14</v>
      </c>
      <c r="B2886" s="4">
        <v>1185732</v>
      </c>
      <c r="C2886" s="5">
        <v>44266</v>
      </c>
      <c r="D2886" s="37">
        <v>2021</v>
      </c>
      <c r="E2886" s="5" t="str">
        <f>TEXT(Sales[[#This Row],[Invoice Date]],"mmm")</f>
        <v>Mar</v>
      </c>
      <c r="F2886" s="4" t="s">
        <v>36</v>
      </c>
      <c r="G2886" s="4" t="s">
        <v>108</v>
      </c>
      <c r="H2886" s="4" t="s">
        <v>109</v>
      </c>
      <c r="I2886" s="6" t="s">
        <v>19</v>
      </c>
      <c r="J2886" s="7">
        <v>40</v>
      </c>
      <c r="K2886" s="8">
        <v>200</v>
      </c>
      <c r="L2886" s="9">
        <f t="shared" si="45"/>
        <v>8000</v>
      </c>
      <c r="M2886" s="9">
        <v>24000</v>
      </c>
      <c r="N2886" s="10">
        <v>0.3</v>
      </c>
      <c r="O2886" s="4" t="s">
        <v>83</v>
      </c>
    </row>
    <row r="2887" spans="1:15" ht="14.25" customHeight="1" x14ac:dyDescent="0.25">
      <c r="A2887" s="4" t="s">
        <v>14</v>
      </c>
      <c r="B2887" s="4">
        <v>1185732</v>
      </c>
      <c r="C2887" s="5">
        <v>44266</v>
      </c>
      <c r="D2887" s="37">
        <v>2021</v>
      </c>
      <c r="E2887" s="5" t="str">
        <f>TEXT(Sales[[#This Row],[Invoice Date]],"mmm")</f>
        <v>Mar</v>
      </c>
      <c r="F2887" s="4" t="s">
        <v>36</v>
      </c>
      <c r="G2887" s="4" t="s">
        <v>108</v>
      </c>
      <c r="H2887" s="4" t="s">
        <v>109</v>
      </c>
      <c r="I2887" s="6" t="s">
        <v>20</v>
      </c>
      <c r="J2887" s="7">
        <v>30.000000000000004</v>
      </c>
      <c r="K2887" s="8">
        <v>225</v>
      </c>
      <c r="L2887" s="9">
        <f t="shared" si="45"/>
        <v>6750.0000000000009</v>
      </c>
      <c r="M2887" s="9">
        <v>20250.000000000004</v>
      </c>
      <c r="N2887" s="10">
        <v>0.3</v>
      </c>
      <c r="O2887" s="4" t="s">
        <v>83</v>
      </c>
    </row>
    <row r="2888" spans="1:15" ht="14.25" customHeight="1" x14ac:dyDescent="0.25">
      <c r="A2888" s="4" t="s">
        <v>14</v>
      </c>
      <c r="B2888" s="4">
        <v>1185732</v>
      </c>
      <c r="C2888" s="5">
        <v>44266</v>
      </c>
      <c r="D2888" s="37">
        <v>2021</v>
      </c>
      <c r="E2888" s="5" t="str">
        <f>TEXT(Sales[[#This Row],[Invoice Date]],"mmm")</f>
        <v>Mar</v>
      </c>
      <c r="F2888" s="4" t="s">
        <v>36</v>
      </c>
      <c r="G2888" s="4" t="s">
        <v>108</v>
      </c>
      <c r="H2888" s="4" t="s">
        <v>109</v>
      </c>
      <c r="I2888" s="6" t="s">
        <v>21</v>
      </c>
      <c r="J2888" s="7">
        <v>35</v>
      </c>
      <c r="K2888" s="8">
        <v>75</v>
      </c>
      <c r="L2888" s="9">
        <f t="shared" si="45"/>
        <v>2625</v>
      </c>
      <c r="M2888" s="9">
        <v>7875</v>
      </c>
      <c r="N2888" s="10">
        <v>0.3</v>
      </c>
      <c r="O2888" s="4" t="s">
        <v>83</v>
      </c>
    </row>
    <row r="2889" spans="1:15" ht="14.25" customHeight="1" x14ac:dyDescent="0.25">
      <c r="A2889" s="4" t="s">
        <v>14</v>
      </c>
      <c r="B2889" s="4">
        <v>1185732</v>
      </c>
      <c r="C2889" s="5">
        <v>44266</v>
      </c>
      <c r="D2889" s="37">
        <v>2021</v>
      </c>
      <c r="E2889" s="5" t="str">
        <f>TEXT(Sales[[#This Row],[Invoice Date]],"mmm")</f>
        <v>Mar</v>
      </c>
      <c r="F2889" s="4" t="s">
        <v>36</v>
      </c>
      <c r="G2889" s="4" t="s">
        <v>108</v>
      </c>
      <c r="H2889" s="4" t="s">
        <v>109</v>
      </c>
      <c r="I2889" s="6" t="s">
        <v>22</v>
      </c>
      <c r="J2889" s="7">
        <v>50</v>
      </c>
      <c r="K2889" s="8">
        <v>125</v>
      </c>
      <c r="L2889" s="9">
        <f t="shared" si="45"/>
        <v>6250</v>
      </c>
      <c r="M2889" s="9">
        <v>21875</v>
      </c>
      <c r="N2889" s="10">
        <v>0.35</v>
      </c>
      <c r="O2889" s="4" t="s">
        <v>83</v>
      </c>
    </row>
    <row r="2890" spans="1:15" ht="14.25" customHeight="1" x14ac:dyDescent="0.25">
      <c r="A2890" s="4" t="s">
        <v>14</v>
      </c>
      <c r="B2890" s="4">
        <v>1185732</v>
      </c>
      <c r="C2890" s="5">
        <v>44266</v>
      </c>
      <c r="D2890" s="37">
        <v>2021</v>
      </c>
      <c r="E2890" s="5" t="str">
        <f>TEXT(Sales[[#This Row],[Invoice Date]],"mmm")</f>
        <v>Mar</v>
      </c>
      <c r="F2890" s="4" t="s">
        <v>36</v>
      </c>
      <c r="G2890" s="4" t="s">
        <v>108</v>
      </c>
      <c r="H2890" s="4" t="s">
        <v>109</v>
      </c>
      <c r="I2890" s="6" t="s">
        <v>23</v>
      </c>
      <c r="J2890" s="7">
        <v>40</v>
      </c>
      <c r="K2890" s="8">
        <v>225</v>
      </c>
      <c r="L2890" s="9">
        <f t="shared" si="45"/>
        <v>9000</v>
      </c>
      <c r="M2890" s="9">
        <v>36000</v>
      </c>
      <c r="N2890" s="10">
        <v>0.4</v>
      </c>
      <c r="O2890" s="4" t="s">
        <v>83</v>
      </c>
    </row>
    <row r="2891" spans="1:15" ht="14.25" customHeight="1" x14ac:dyDescent="0.25">
      <c r="A2891" s="4" t="s">
        <v>14</v>
      </c>
      <c r="B2891" s="4">
        <v>1185732</v>
      </c>
      <c r="C2891" s="5">
        <v>44298</v>
      </c>
      <c r="D2891" s="37">
        <v>2021</v>
      </c>
      <c r="E2891" s="5" t="str">
        <f>TEXT(Sales[[#This Row],[Invoice Date]],"mmm")</f>
        <v>Apr</v>
      </c>
      <c r="F2891" s="4" t="s">
        <v>36</v>
      </c>
      <c r="G2891" s="4" t="s">
        <v>108</v>
      </c>
      <c r="H2891" s="4" t="s">
        <v>109</v>
      </c>
      <c r="I2891" s="6" t="s">
        <v>17</v>
      </c>
      <c r="J2891" s="7">
        <v>40</v>
      </c>
      <c r="K2891" s="8">
        <v>450</v>
      </c>
      <c r="L2891" s="9">
        <f t="shared" si="45"/>
        <v>18000</v>
      </c>
      <c r="M2891" s="9">
        <v>62999.999999999993</v>
      </c>
      <c r="N2891" s="10">
        <v>0.35</v>
      </c>
      <c r="O2891" s="4" t="s">
        <v>83</v>
      </c>
    </row>
    <row r="2892" spans="1:15" ht="14.25" customHeight="1" x14ac:dyDescent="0.25">
      <c r="A2892" s="4" t="s">
        <v>14</v>
      </c>
      <c r="B2892" s="4">
        <v>1185732</v>
      </c>
      <c r="C2892" s="5">
        <v>44298</v>
      </c>
      <c r="D2892" s="37">
        <v>2021</v>
      </c>
      <c r="E2892" s="5" t="str">
        <f>TEXT(Sales[[#This Row],[Invoice Date]],"mmm")</f>
        <v>Apr</v>
      </c>
      <c r="F2892" s="4" t="s">
        <v>36</v>
      </c>
      <c r="G2892" s="4" t="s">
        <v>108</v>
      </c>
      <c r="H2892" s="4" t="s">
        <v>109</v>
      </c>
      <c r="I2892" s="6" t="s">
        <v>19</v>
      </c>
      <c r="J2892" s="7">
        <v>40</v>
      </c>
      <c r="K2892" s="8">
        <v>150</v>
      </c>
      <c r="L2892" s="9">
        <f t="shared" si="45"/>
        <v>6000</v>
      </c>
      <c r="M2892" s="9">
        <v>18000</v>
      </c>
      <c r="N2892" s="10">
        <v>0.3</v>
      </c>
      <c r="O2892" s="4" t="s">
        <v>83</v>
      </c>
    </row>
    <row r="2893" spans="1:15" ht="14.25" customHeight="1" x14ac:dyDescent="0.25">
      <c r="A2893" s="4" t="s">
        <v>14</v>
      </c>
      <c r="B2893" s="4">
        <v>1185732</v>
      </c>
      <c r="C2893" s="5">
        <v>44298</v>
      </c>
      <c r="D2893" s="37">
        <v>2021</v>
      </c>
      <c r="E2893" s="5" t="str">
        <f>TEXT(Sales[[#This Row],[Invoice Date]],"mmm")</f>
        <v>Apr</v>
      </c>
      <c r="F2893" s="4" t="s">
        <v>36</v>
      </c>
      <c r="G2893" s="4" t="s">
        <v>108</v>
      </c>
      <c r="H2893" s="4" t="s">
        <v>109</v>
      </c>
      <c r="I2893" s="6" t="s">
        <v>20</v>
      </c>
      <c r="J2893" s="7">
        <v>30.000000000000004</v>
      </c>
      <c r="K2893" s="8">
        <v>150</v>
      </c>
      <c r="L2893" s="9">
        <f t="shared" si="45"/>
        <v>4500.0000000000009</v>
      </c>
      <c r="M2893" s="9">
        <v>13500.000000000002</v>
      </c>
      <c r="N2893" s="10">
        <v>0.3</v>
      </c>
      <c r="O2893" s="4" t="s">
        <v>83</v>
      </c>
    </row>
    <row r="2894" spans="1:15" ht="14.25" customHeight="1" x14ac:dyDescent="0.25">
      <c r="A2894" s="4" t="s">
        <v>14</v>
      </c>
      <c r="B2894" s="4">
        <v>1185732</v>
      </c>
      <c r="C2894" s="5">
        <v>44298</v>
      </c>
      <c r="D2894" s="37">
        <v>2021</v>
      </c>
      <c r="E2894" s="5" t="str">
        <f>TEXT(Sales[[#This Row],[Invoice Date]],"mmm")</f>
        <v>Apr</v>
      </c>
      <c r="F2894" s="4" t="s">
        <v>36</v>
      </c>
      <c r="G2894" s="4" t="s">
        <v>108</v>
      </c>
      <c r="H2894" s="4" t="s">
        <v>109</v>
      </c>
      <c r="I2894" s="6" t="s">
        <v>21</v>
      </c>
      <c r="J2894" s="7">
        <v>35</v>
      </c>
      <c r="K2894" s="8">
        <v>75</v>
      </c>
      <c r="L2894" s="9">
        <f t="shared" si="45"/>
        <v>2625</v>
      </c>
      <c r="M2894" s="9">
        <v>7875</v>
      </c>
      <c r="N2894" s="10">
        <v>0.3</v>
      </c>
      <c r="O2894" s="4" t="s">
        <v>83</v>
      </c>
    </row>
    <row r="2895" spans="1:15" ht="14.25" customHeight="1" x14ac:dyDescent="0.25">
      <c r="A2895" s="4" t="s">
        <v>14</v>
      </c>
      <c r="B2895" s="4">
        <v>1185732</v>
      </c>
      <c r="C2895" s="5">
        <v>44298</v>
      </c>
      <c r="D2895" s="37">
        <v>2021</v>
      </c>
      <c r="E2895" s="5" t="str">
        <f>TEXT(Sales[[#This Row],[Invoice Date]],"mmm")</f>
        <v>Apr</v>
      </c>
      <c r="F2895" s="4" t="s">
        <v>36</v>
      </c>
      <c r="G2895" s="4" t="s">
        <v>108</v>
      </c>
      <c r="H2895" s="4" t="s">
        <v>109</v>
      </c>
      <c r="I2895" s="6" t="s">
        <v>22</v>
      </c>
      <c r="J2895" s="7">
        <v>60</v>
      </c>
      <c r="K2895" s="8">
        <v>100</v>
      </c>
      <c r="L2895" s="9">
        <f t="shared" si="45"/>
        <v>6000</v>
      </c>
      <c r="M2895" s="9">
        <v>21000</v>
      </c>
      <c r="N2895" s="10">
        <v>0.35</v>
      </c>
      <c r="O2895" s="4" t="s">
        <v>83</v>
      </c>
    </row>
    <row r="2896" spans="1:15" ht="14.25" customHeight="1" x14ac:dyDescent="0.25">
      <c r="A2896" s="4" t="s">
        <v>14</v>
      </c>
      <c r="B2896" s="4">
        <v>1185732</v>
      </c>
      <c r="C2896" s="5">
        <v>44298</v>
      </c>
      <c r="D2896" s="37">
        <v>2021</v>
      </c>
      <c r="E2896" s="5" t="str">
        <f>TEXT(Sales[[#This Row],[Invoice Date]],"mmm")</f>
        <v>Apr</v>
      </c>
      <c r="F2896" s="4" t="s">
        <v>36</v>
      </c>
      <c r="G2896" s="4" t="s">
        <v>108</v>
      </c>
      <c r="H2896" s="4" t="s">
        <v>109</v>
      </c>
      <c r="I2896" s="6" t="s">
        <v>23</v>
      </c>
      <c r="J2896" s="7">
        <v>50</v>
      </c>
      <c r="K2896" s="8">
        <v>225</v>
      </c>
      <c r="L2896" s="9">
        <f t="shared" si="45"/>
        <v>11250</v>
      </c>
      <c r="M2896" s="9">
        <v>45000</v>
      </c>
      <c r="N2896" s="10">
        <v>0.4</v>
      </c>
      <c r="O2896" s="4" t="s">
        <v>83</v>
      </c>
    </row>
    <row r="2897" spans="1:15" ht="14.25" customHeight="1" x14ac:dyDescent="0.25">
      <c r="A2897" s="4" t="s">
        <v>14</v>
      </c>
      <c r="B2897" s="4">
        <v>1185732</v>
      </c>
      <c r="C2897" s="5">
        <v>44329</v>
      </c>
      <c r="D2897" s="37">
        <v>2021</v>
      </c>
      <c r="E2897" s="5" t="str">
        <f>TEXT(Sales[[#This Row],[Invoice Date]],"mmm")</f>
        <v>May</v>
      </c>
      <c r="F2897" s="4" t="s">
        <v>36</v>
      </c>
      <c r="G2897" s="4" t="s">
        <v>108</v>
      </c>
      <c r="H2897" s="4" t="s">
        <v>109</v>
      </c>
      <c r="I2897" s="6" t="s">
        <v>17</v>
      </c>
      <c r="J2897" s="7">
        <v>60</v>
      </c>
      <c r="K2897" s="8">
        <v>495</v>
      </c>
      <c r="L2897" s="9">
        <f t="shared" si="45"/>
        <v>29700</v>
      </c>
      <c r="M2897" s="9">
        <v>103950</v>
      </c>
      <c r="N2897" s="10">
        <v>0.35</v>
      </c>
      <c r="O2897" s="4" t="s">
        <v>83</v>
      </c>
    </row>
    <row r="2898" spans="1:15" ht="14.25" customHeight="1" x14ac:dyDescent="0.25">
      <c r="A2898" s="4" t="s">
        <v>14</v>
      </c>
      <c r="B2898" s="4">
        <v>1185732</v>
      </c>
      <c r="C2898" s="5">
        <v>44329</v>
      </c>
      <c r="D2898" s="37">
        <v>2021</v>
      </c>
      <c r="E2898" s="5" t="str">
        <f>TEXT(Sales[[#This Row],[Invoice Date]],"mmm")</f>
        <v>May</v>
      </c>
      <c r="F2898" s="4" t="s">
        <v>36</v>
      </c>
      <c r="G2898" s="4" t="s">
        <v>108</v>
      </c>
      <c r="H2898" s="4" t="s">
        <v>109</v>
      </c>
      <c r="I2898" s="6" t="s">
        <v>19</v>
      </c>
      <c r="J2898" s="7">
        <v>50</v>
      </c>
      <c r="K2898" s="8">
        <v>200</v>
      </c>
      <c r="L2898" s="9">
        <f t="shared" si="45"/>
        <v>10000</v>
      </c>
      <c r="M2898" s="9">
        <v>30000</v>
      </c>
      <c r="N2898" s="10">
        <v>0.3</v>
      </c>
      <c r="O2898" s="4" t="s">
        <v>83</v>
      </c>
    </row>
    <row r="2899" spans="1:15" ht="14.25" customHeight="1" x14ac:dyDescent="0.25">
      <c r="A2899" s="4" t="s">
        <v>14</v>
      </c>
      <c r="B2899" s="4">
        <v>1185732</v>
      </c>
      <c r="C2899" s="5">
        <v>44329</v>
      </c>
      <c r="D2899" s="37">
        <v>2021</v>
      </c>
      <c r="E2899" s="5" t="str">
        <f>TEXT(Sales[[#This Row],[Invoice Date]],"mmm")</f>
        <v>May</v>
      </c>
      <c r="F2899" s="4" t="s">
        <v>36</v>
      </c>
      <c r="G2899" s="4" t="s">
        <v>108</v>
      </c>
      <c r="H2899" s="4" t="s">
        <v>109</v>
      </c>
      <c r="I2899" s="6" t="s">
        <v>20</v>
      </c>
      <c r="J2899" s="7">
        <v>45</v>
      </c>
      <c r="K2899" s="8">
        <v>175</v>
      </c>
      <c r="L2899" s="9">
        <f t="shared" si="45"/>
        <v>7875</v>
      </c>
      <c r="M2899" s="9">
        <v>23625</v>
      </c>
      <c r="N2899" s="10">
        <v>0.3</v>
      </c>
      <c r="O2899" s="4" t="s">
        <v>83</v>
      </c>
    </row>
    <row r="2900" spans="1:15" ht="14.25" customHeight="1" x14ac:dyDescent="0.25">
      <c r="A2900" s="4" t="s">
        <v>14</v>
      </c>
      <c r="B2900" s="4">
        <v>1185732</v>
      </c>
      <c r="C2900" s="5">
        <v>44329</v>
      </c>
      <c r="D2900" s="37">
        <v>2021</v>
      </c>
      <c r="E2900" s="5" t="str">
        <f>TEXT(Sales[[#This Row],[Invoice Date]],"mmm")</f>
        <v>May</v>
      </c>
      <c r="F2900" s="4" t="s">
        <v>36</v>
      </c>
      <c r="G2900" s="4" t="s">
        <v>108</v>
      </c>
      <c r="H2900" s="4" t="s">
        <v>109</v>
      </c>
      <c r="I2900" s="6" t="s">
        <v>21</v>
      </c>
      <c r="J2900" s="7">
        <v>45</v>
      </c>
      <c r="K2900" s="8">
        <v>100</v>
      </c>
      <c r="L2900" s="9">
        <f t="shared" si="45"/>
        <v>4500</v>
      </c>
      <c r="M2900" s="9">
        <v>13500</v>
      </c>
      <c r="N2900" s="10">
        <v>0.3</v>
      </c>
      <c r="O2900" s="4" t="s">
        <v>83</v>
      </c>
    </row>
    <row r="2901" spans="1:15" ht="14.25" customHeight="1" x14ac:dyDescent="0.25">
      <c r="A2901" s="4" t="s">
        <v>14</v>
      </c>
      <c r="B2901" s="4">
        <v>1185732</v>
      </c>
      <c r="C2901" s="5">
        <v>44329</v>
      </c>
      <c r="D2901" s="37">
        <v>2021</v>
      </c>
      <c r="E2901" s="5" t="str">
        <f>TEXT(Sales[[#This Row],[Invoice Date]],"mmm")</f>
        <v>May</v>
      </c>
      <c r="F2901" s="4" t="s">
        <v>36</v>
      </c>
      <c r="G2901" s="4" t="s">
        <v>108</v>
      </c>
      <c r="H2901" s="4" t="s">
        <v>109</v>
      </c>
      <c r="I2901" s="6" t="s">
        <v>22</v>
      </c>
      <c r="J2901" s="7">
        <v>54.999999999999993</v>
      </c>
      <c r="K2901" s="8">
        <v>125</v>
      </c>
      <c r="L2901" s="9">
        <f t="shared" si="45"/>
        <v>6874.9999999999991</v>
      </c>
      <c r="M2901" s="9">
        <v>24062.499999999993</v>
      </c>
      <c r="N2901" s="10">
        <v>0.35</v>
      </c>
      <c r="O2901" s="4" t="s">
        <v>83</v>
      </c>
    </row>
    <row r="2902" spans="1:15" ht="14.25" customHeight="1" x14ac:dyDescent="0.25">
      <c r="A2902" s="4" t="s">
        <v>14</v>
      </c>
      <c r="B2902" s="4">
        <v>1185732</v>
      </c>
      <c r="C2902" s="5">
        <v>44329</v>
      </c>
      <c r="D2902" s="37">
        <v>2021</v>
      </c>
      <c r="E2902" s="5" t="str">
        <f>TEXT(Sales[[#This Row],[Invoice Date]],"mmm")</f>
        <v>May</v>
      </c>
      <c r="F2902" s="4" t="s">
        <v>36</v>
      </c>
      <c r="G2902" s="4" t="s">
        <v>108</v>
      </c>
      <c r="H2902" s="4" t="s">
        <v>109</v>
      </c>
      <c r="I2902" s="6" t="s">
        <v>23</v>
      </c>
      <c r="J2902" s="7">
        <v>60</v>
      </c>
      <c r="K2902" s="8">
        <v>250</v>
      </c>
      <c r="L2902" s="9">
        <f t="shared" si="45"/>
        <v>15000</v>
      </c>
      <c r="M2902" s="9">
        <v>60000</v>
      </c>
      <c r="N2902" s="10">
        <v>0.4</v>
      </c>
      <c r="O2902" s="4" t="s">
        <v>83</v>
      </c>
    </row>
    <row r="2903" spans="1:15" ht="14.25" customHeight="1" x14ac:dyDescent="0.25">
      <c r="A2903" s="4" t="s">
        <v>14</v>
      </c>
      <c r="B2903" s="4">
        <v>1185732</v>
      </c>
      <c r="C2903" s="5">
        <v>44359</v>
      </c>
      <c r="D2903" s="37">
        <v>2021</v>
      </c>
      <c r="E2903" s="5" t="str">
        <f>TEXT(Sales[[#This Row],[Invoice Date]],"mmm")</f>
        <v>Jun</v>
      </c>
      <c r="F2903" s="4" t="s">
        <v>36</v>
      </c>
      <c r="G2903" s="4" t="s">
        <v>108</v>
      </c>
      <c r="H2903" s="4" t="s">
        <v>109</v>
      </c>
      <c r="I2903" s="6" t="s">
        <v>17</v>
      </c>
      <c r="J2903" s="7">
        <v>45</v>
      </c>
      <c r="K2903" s="8">
        <v>500</v>
      </c>
      <c r="L2903" s="9">
        <f t="shared" si="45"/>
        <v>22500</v>
      </c>
      <c r="M2903" s="9">
        <v>78750</v>
      </c>
      <c r="N2903" s="10">
        <v>0.35</v>
      </c>
      <c r="O2903" s="4" t="s">
        <v>83</v>
      </c>
    </row>
    <row r="2904" spans="1:15" ht="14.25" customHeight="1" x14ac:dyDescent="0.25">
      <c r="A2904" s="4" t="s">
        <v>14</v>
      </c>
      <c r="B2904" s="4">
        <v>1185732</v>
      </c>
      <c r="C2904" s="5">
        <v>44359</v>
      </c>
      <c r="D2904" s="37">
        <v>2021</v>
      </c>
      <c r="E2904" s="5" t="str">
        <f>TEXT(Sales[[#This Row],[Invoice Date]],"mmm")</f>
        <v>Jun</v>
      </c>
      <c r="F2904" s="4" t="s">
        <v>36</v>
      </c>
      <c r="G2904" s="4" t="s">
        <v>108</v>
      </c>
      <c r="H2904" s="4" t="s">
        <v>109</v>
      </c>
      <c r="I2904" s="6" t="s">
        <v>19</v>
      </c>
      <c r="J2904" s="7">
        <v>40.000000000000007</v>
      </c>
      <c r="K2904" s="8">
        <v>250</v>
      </c>
      <c r="L2904" s="9">
        <f t="shared" si="45"/>
        <v>10000.000000000002</v>
      </c>
      <c r="M2904" s="9">
        <v>30000.000000000004</v>
      </c>
      <c r="N2904" s="10">
        <v>0.3</v>
      </c>
      <c r="O2904" s="4" t="s">
        <v>83</v>
      </c>
    </row>
    <row r="2905" spans="1:15" ht="14.25" customHeight="1" x14ac:dyDescent="0.25">
      <c r="A2905" s="4" t="s">
        <v>14</v>
      </c>
      <c r="B2905" s="4">
        <v>1185732</v>
      </c>
      <c r="C2905" s="5">
        <v>44359</v>
      </c>
      <c r="D2905" s="37">
        <v>2021</v>
      </c>
      <c r="E2905" s="5" t="str">
        <f>TEXT(Sales[[#This Row],[Invoice Date]],"mmm")</f>
        <v>Jun</v>
      </c>
      <c r="F2905" s="4" t="s">
        <v>36</v>
      </c>
      <c r="G2905" s="4" t="s">
        <v>108</v>
      </c>
      <c r="H2905" s="4" t="s">
        <v>109</v>
      </c>
      <c r="I2905" s="6" t="s">
        <v>20</v>
      </c>
      <c r="J2905" s="7">
        <v>35</v>
      </c>
      <c r="K2905" s="8">
        <v>200</v>
      </c>
      <c r="L2905" s="9">
        <f t="shared" si="45"/>
        <v>7000</v>
      </c>
      <c r="M2905" s="9">
        <v>21000</v>
      </c>
      <c r="N2905" s="10">
        <v>0.3</v>
      </c>
      <c r="O2905" s="4" t="s">
        <v>83</v>
      </c>
    </row>
    <row r="2906" spans="1:15" ht="14.25" customHeight="1" x14ac:dyDescent="0.25">
      <c r="A2906" s="4" t="s">
        <v>14</v>
      </c>
      <c r="B2906" s="4">
        <v>1185732</v>
      </c>
      <c r="C2906" s="5">
        <v>44359</v>
      </c>
      <c r="D2906" s="37">
        <v>2021</v>
      </c>
      <c r="E2906" s="5" t="str">
        <f>TEXT(Sales[[#This Row],[Invoice Date]],"mmm")</f>
        <v>Jun</v>
      </c>
      <c r="F2906" s="4" t="s">
        <v>36</v>
      </c>
      <c r="G2906" s="4" t="s">
        <v>108</v>
      </c>
      <c r="H2906" s="4" t="s">
        <v>109</v>
      </c>
      <c r="I2906" s="6" t="s">
        <v>21</v>
      </c>
      <c r="J2906" s="7">
        <v>35</v>
      </c>
      <c r="K2906" s="8">
        <v>175</v>
      </c>
      <c r="L2906" s="9">
        <f t="shared" si="45"/>
        <v>6125</v>
      </c>
      <c r="M2906" s="9">
        <v>18375</v>
      </c>
      <c r="N2906" s="10">
        <v>0.3</v>
      </c>
      <c r="O2906" s="4" t="s">
        <v>83</v>
      </c>
    </row>
    <row r="2907" spans="1:15" ht="14.25" customHeight="1" x14ac:dyDescent="0.25">
      <c r="A2907" s="4" t="s">
        <v>14</v>
      </c>
      <c r="B2907" s="4">
        <v>1185732</v>
      </c>
      <c r="C2907" s="5">
        <v>44359</v>
      </c>
      <c r="D2907" s="37">
        <v>2021</v>
      </c>
      <c r="E2907" s="5" t="str">
        <f>TEXT(Sales[[#This Row],[Invoice Date]],"mmm")</f>
        <v>Jun</v>
      </c>
      <c r="F2907" s="4" t="s">
        <v>36</v>
      </c>
      <c r="G2907" s="4" t="s">
        <v>108</v>
      </c>
      <c r="H2907" s="4" t="s">
        <v>109</v>
      </c>
      <c r="I2907" s="6" t="s">
        <v>22</v>
      </c>
      <c r="J2907" s="7">
        <v>45</v>
      </c>
      <c r="K2907" s="8">
        <v>175</v>
      </c>
      <c r="L2907" s="9">
        <f t="shared" si="45"/>
        <v>7875</v>
      </c>
      <c r="M2907" s="9">
        <v>27562.5</v>
      </c>
      <c r="N2907" s="10">
        <v>0.35</v>
      </c>
      <c r="O2907" s="4" t="s">
        <v>83</v>
      </c>
    </row>
    <row r="2908" spans="1:15" ht="14.25" customHeight="1" x14ac:dyDescent="0.25">
      <c r="A2908" s="4" t="s">
        <v>14</v>
      </c>
      <c r="B2908" s="4">
        <v>1185732</v>
      </c>
      <c r="C2908" s="5">
        <v>44359</v>
      </c>
      <c r="D2908" s="37">
        <v>2021</v>
      </c>
      <c r="E2908" s="5" t="str">
        <f>TEXT(Sales[[#This Row],[Invoice Date]],"mmm")</f>
        <v>Jun</v>
      </c>
      <c r="F2908" s="4" t="s">
        <v>36</v>
      </c>
      <c r="G2908" s="4" t="s">
        <v>108</v>
      </c>
      <c r="H2908" s="4" t="s">
        <v>109</v>
      </c>
      <c r="I2908" s="6" t="s">
        <v>23</v>
      </c>
      <c r="J2908" s="7">
        <v>55.000000000000007</v>
      </c>
      <c r="K2908" s="8">
        <v>325</v>
      </c>
      <c r="L2908" s="9">
        <f t="shared" si="45"/>
        <v>17875.000000000004</v>
      </c>
      <c r="M2908" s="9">
        <v>71500.000000000015</v>
      </c>
      <c r="N2908" s="10">
        <v>0.4</v>
      </c>
      <c r="O2908" s="4" t="s">
        <v>83</v>
      </c>
    </row>
    <row r="2909" spans="1:15" ht="14.25" customHeight="1" x14ac:dyDescent="0.25">
      <c r="A2909" s="4" t="s">
        <v>14</v>
      </c>
      <c r="B2909" s="4">
        <v>1185732</v>
      </c>
      <c r="C2909" s="5">
        <v>44388</v>
      </c>
      <c r="D2909" s="37">
        <v>2021</v>
      </c>
      <c r="E2909" s="5" t="str">
        <f>TEXT(Sales[[#This Row],[Invoice Date]],"mmm")</f>
        <v>Jul</v>
      </c>
      <c r="F2909" s="4" t="s">
        <v>36</v>
      </c>
      <c r="G2909" s="4" t="s">
        <v>108</v>
      </c>
      <c r="H2909" s="4" t="s">
        <v>109</v>
      </c>
      <c r="I2909" s="6" t="s">
        <v>17</v>
      </c>
      <c r="J2909" s="7">
        <v>50</v>
      </c>
      <c r="K2909" s="8">
        <v>550</v>
      </c>
      <c r="L2909" s="9">
        <f t="shared" si="45"/>
        <v>27500</v>
      </c>
      <c r="M2909" s="9">
        <v>96250</v>
      </c>
      <c r="N2909" s="10">
        <v>0.35</v>
      </c>
      <c r="O2909" s="4" t="s">
        <v>83</v>
      </c>
    </row>
    <row r="2910" spans="1:15" ht="14.25" customHeight="1" x14ac:dyDescent="0.25">
      <c r="A2910" s="4" t="s">
        <v>14</v>
      </c>
      <c r="B2910" s="4">
        <v>1185732</v>
      </c>
      <c r="C2910" s="5">
        <v>44388</v>
      </c>
      <c r="D2910" s="37">
        <v>2021</v>
      </c>
      <c r="E2910" s="5" t="str">
        <f>TEXT(Sales[[#This Row],[Invoice Date]],"mmm")</f>
        <v>Jul</v>
      </c>
      <c r="F2910" s="4" t="s">
        <v>36</v>
      </c>
      <c r="G2910" s="4" t="s">
        <v>108</v>
      </c>
      <c r="H2910" s="4" t="s">
        <v>109</v>
      </c>
      <c r="I2910" s="6" t="s">
        <v>19</v>
      </c>
      <c r="J2910" s="7">
        <v>45.000000000000007</v>
      </c>
      <c r="K2910" s="8">
        <v>300</v>
      </c>
      <c r="L2910" s="9">
        <f t="shared" si="45"/>
        <v>13500.000000000002</v>
      </c>
      <c r="M2910" s="9">
        <v>40500.000000000007</v>
      </c>
      <c r="N2910" s="10">
        <v>0.3</v>
      </c>
      <c r="O2910" s="4" t="s">
        <v>83</v>
      </c>
    </row>
    <row r="2911" spans="1:15" ht="14.25" customHeight="1" x14ac:dyDescent="0.25">
      <c r="A2911" s="4" t="s">
        <v>14</v>
      </c>
      <c r="B2911" s="4">
        <v>1185732</v>
      </c>
      <c r="C2911" s="5">
        <v>44388</v>
      </c>
      <c r="D2911" s="37">
        <v>2021</v>
      </c>
      <c r="E2911" s="5" t="str">
        <f>TEXT(Sales[[#This Row],[Invoice Date]],"mmm")</f>
        <v>Jul</v>
      </c>
      <c r="F2911" s="4" t="s">
        <v>36</v>
      </c>
      <c r="G2911" s="4" t="s">
        <v>108</v>
      </c>
      <c r="H2911" s="4" t="s">
        <v>109</v>
      </c>
      <c r="I2911" s="6" t="s">
        <v>20</v>
      </c>
      <c r="J2911" s="7">
        <v>40</v>
      </c>
      <c r="K2911" s="8">
        <v>225</v>
      </c>
      <c r="L2911" s="9">
        <f t="shared" si="45"/>
        <v>9000</v>
      </c>
      <c r="M2911" s="9">
        <v>27000</v>
      </c>
      <c r="N2911" s="10">
        <v>0.3</v>
      </c>
      <c r="O2911" s="4" t="s">
        <v>83</v>
      </c>
    </row>
    <row r="2912" spans="1:15" ht="14.25" customHeight="1" x14ac:dyDescent="0.25">
      <c r="A2912" s="4" t="s">
        <v>14</v>
      </c>
      <c r="B2912" s="4">
        <v>1185732</v>
      </c>
      <c r="C2912" s="5">
        <v>44388</v>
      </c>
      <c r="D2912" s="37">
        <v>2021</v>
      </c>
      <c r="E2912" s="5" t="str">
        <f>TEXT(Sales[[#This Row],[Invoice Date]],"mmm")</f>
        <v>Jul</v>
      </c>
      <c r="F2912" s="4" t="s">
        <v>36</v>
      </c>
      <c r="G2912" s="4" t="s">
        <v>108</v>
      </c>
      <c r="H2912" s="4" t="s">
        <v>109</v>
      </c>
      <c r="I2912" s="6" t="s">
        <v>21</v>
      </c>
      <c r="J2912" s="7">
        <v>40</v>
      </c>
      <c r="K2912" s="8">
        <v>175</v>
      </c>
      <c r="L2912" s="9">
        <f t="shared" si="45"/>
        <v>7000</v>
      </c>
      <c r="M2912" s="9">
        <v>21000</v>
      </c>
      <c r="N2912" s="10">
        <v>0.3</v>
      </c>
      <c r="O2912" s="4" t="s">
        <v>83</v>
      </c>
    </row>
    <row r="2913" spans="1:15" ht="14.25" customHeight="1" x14ac:dyDescent="0.25">
      <c r="A2913" s="4" t="s">
        <v>14</v>
      </c>
      <c r="B2913" s="4">
        <v>1185732</v>
      </c>
      <c r="C2913" s="5">
        <v>44388</v>
      </c>
      <c r="D2913" s="37">
        <v>2021</v>
      </c>
      <c r="E2913" s="5" t="str">
        <f>TEXT(Sales[[#This Row],[Invoice Date]],"mmm")</f>
        <v>Jul</v>
      </c>
      <c r="F2913" s="4" t="s">
        <v>36</v>
      </c>
      <c r="G2913" s="4" t="s">
        <v>108</v>
      </c>
      <c r="H2913" s="4" t="s">
        <v>109</v>
      </c>
      <c r="I2913" s="6" t="s">
        <v>22</v>
      </c>
      <c r="J2913" s="7">
        <v>50</v>
      </c>
      <c r="K2913" s="8">
        <v>200</v>
      </c>
      <c r="L2913" s="9">
        <f t="shared" si="45"/>
        <v>10000</v>
      </c>
      <c r="M2913" s="9">
        <v>35000</v>
      </c>
      <c r="N2913" s="10">
        <v>0.35</v>
      </c>
      <c r="O2913" s="4" t="s">
        <v>83</v>
      </c>
    </row>
    <row r="2914" spans="1:15" ht="14.25" customHeight="1" x14ac:dyDescent="0.25">
      <c r="A2914" s="4" t="s">
        <v>14</v>
      </c>
      <c r="B2914" s="4">
        <v>1185732</v>
      </c>
      <c r="C2914" s="5">
        <v>44388</v>
      </c>
      <c r="D2914" s="37">
        <v>2021</v>
      </c>
      <c r="E2914" s="5" t="str">
        <f>TEXT(Sales[[#This Row],[Invoice Date]],"mmm")</f>
        <v>Jul</v>
      </c>
      <c r="F2914" s="4" t="s">
        <v>36</v>
      </c>
      <c r="G2914" s="4" t="s">
        <v>108</v>
      </c>
      <c r="H2914" s="4" t="s">
        <v>109</v>
      </c>
      <c r="I2914" s="6" t="s">
        <v>23</v>
      </c>
      <c r="J2914" s="7">
        <v>55.000000000000007</v>
      </c>
      <c r="K2914" s="8">
        <v>375</v>
      </c>
      <c r="L2914" s="9">
        <f t="shared" si="45"/>
        <v>20625.000000000004</v>
      </c>
      <c r="M2914" s="9">
        <v>82500.000000000015</v>
      </c>
      <c r="N2914" s="10">
        <v>0.4</v>
      </c>
      <c r="O2914" s="4" t="s">
        <v>83</v>
      </c>
    </row>
    <row r="2915" spans="1:15" ht="14.25" customHeight="1" x14ac:dyDescent="0.25">
      <c r="A2915" s="4" t="s">
        <v>14</v>
      </c>
      <c r="B2915" s="4">
        <v>1185732</v>
      </c>
      <c r="C2915" s="5">
        <v>44420</v>
      </c>
      <c r="D2915" s="37">
        <v>2021</v>
      </c>
      <c r="E2915" s="5" t="str">
        <f>TEXT(Sales[[#This Row],[Invoice Date]],"mmm")</f>
        <v>Aug</v>
      </c>
      <c r="F2915" s="4" t="s">
        <v>36</v>
      </c>
      <c r="G2915" s="4" t="s">
        <v>108</v>
      </c>
      <c r="H2915" s="4" t="s">
        <v>109</v>
      </c>
      <c r="I2915" s="6" t="s">
        <v>17</v>
      </c>
      <c r="J2915" s="7">
        <v>50</v>
      </c>
      <c r="K2915" s="8">
        <v>525</v>
      </c>
      <c r="L2915" s="9">
        <f t="shared" si="45"/>
        <v>26250</v>
      </c>
      <c r="M2915" s="9">
        <v>91875</v>
      </c>
      <c r="N2915" s="10">
        <v>0.35</v>
      </c>
      <c r="O2915" s="4" t="s">
        <v>83</v>
      </c>
    </row>
    <row r="2916" spans="1:15" ht="14.25" customHeight="1" x14ac:dyDescent="0.25">
      <c r="A2916" s="4" t="s">
        <v>14</v>
      </c>
      <c r="B2916" s="4">
        <v>1185732</v>
      </c>
      <c r="C2916" s="5">
        <v>44420</v>
      </c>
      <c r="D2916" s="37">
        <v>2021</v>
      </c>
      <c r="E2916" s="5" t="str">
        <f>TEXT(Sales[[#This Row],[Invoice Date]],"mmm")</f>
        <v>Aug</v>
      </c>
      <c r="F2916" s="4" t="s">
        <v>36</v>
      </c>
      <c r="G2916" s="4" t="s">
        <v>108</v>
      </c>
      <c r="H2916" s="4" t="s">
        <v>109</v>
      </c>
      <c r="I2916" s="6" t="s">
        <v>19</v>
      </c>
      <c r="J2916" s="7">
        <v>45.000000000000007</v>
      </c>
      <c r="K2916" s="8">
        <v>300</v>
      </c>
      <c r="L2916" s="9">
        <f t="shared" si="45"/>
        <v>13500.000000000002</v>
      </c>
      <c r="M2916" s="9">
        <v>40500.000000000007</v>
      </c>
      <c r="N2916" s="10">
        <v>0.3</v>
      </c>
      <c r="O2916" s="4" t="s">
        <v>83</v>
      </c>
    </row>
    <row r="2917" spans="1:15" ht="14.25" customHeight="1" x14ac:dyDescent="0.25">
      <c r="A2917" s="4" t="s">
        <v>14</v>
      </c>
      <c r="B2917" s="4">
        <v>1185732</v>
      </c>
      <c r="C2917" s="5">
        <v>44420</v>
      </c>
      <c r="D2917" s="37">
        <v>2021</v>
      </c>
      <c r="E2917" s="5" t="str">
        <f>TEXT(Sales[[#This Row],[Invoice Date]],"mmm")</f>
        <v>Aug</v>
      </c>
      <c r="F2917" s="4" t="s">
        <v>36</v>
      </c>
      <c r="G2917" s="4" t="s">
        <v>108</v>
      </c>
      <c r="H2917" s="4" t="s">
        <v>109</v>
      </c>
      <c r="I2917" s="6" t="s">
        <v>20</v>
      </c>
      <c r="J2917" s="7">
        <v>40</v>
      </c>
      <c r="K2917" s="8">
        <v>225</v>
      </c>
      <c r="L2917" s="9">
        <f t="shared" si="45"/>
        <v>9000</v>
      </c>
      <c r="M2917" s="9">
        <v>27000</v>
      </c>
      <c r="N2917" s="10">
        <v>0.3</v>
      </c>
      <c r="O2917" s="4" t="s">
        <v>83</v>
      </c>
    </row>
    <row r="2918" spans="1:15" ht="14.25" customHeight="1" x14ac:dyDescent="0.25">
      <c r="A2918" s="4" t="s">
        <v>14</v>
      </c>
      <c r="B2918" s="4">
        <v>1185732</v>
      </c>
      <c r="C2918" s="5">
        <v>44420</v>
      </c>
      <c r="D2918" s="37">
        <v>2021</v>
      </c>
      <c r="E2918" s="5" t="str">
        <f>TEXT(Sales[[#This Row],[Invoice Date]],"mmm")</f>
        <v>Aug</v>
      </c>
      <c r="F2918" s="4" t="s">
        <v>36</v>
      </c>
      <c r="G2918" s="4" t="s">
        <v>108</v>
      </c>
      <c r="H2918" s="4" t="s">
        <v>109</v>
      </c>
      <c r="I2918" s="6" t="s">
        <v>21</v>
      </c>
      <c r="J2918" s="7">
        <v>40</v>
      </c>
      <c r="K2918" s="8">
        <v>200</v>
      </c>
      <c r="L2918" s="9">
        <f t="shared" si="45"/>
        <v>8000</v>
      </c>
      <c r="M2918" s="9">
        <v>24000</v>
      </c>
      <c r="N2918" s="10">
        <v>0.3</v>
      </c>
      <c r="O2918" s="4" t="s">
        <v>83</v>
      </c>
    </row>
    <row r="2919" spans="1:15" ht="14.25" customHeight="1" x14ac:dyDescent="0.25">
      <c r="A2919" s="4" t="s">
        <v>14</v>
      </c>
      <c r="B2919" s="4">
        <v>1185732</v>
      </c>
      <c r="C2919" s="5">
        <v>44420</v>
      </c>
      <c r="D2919" s="37">
        <v>2021</v>
      </c>
      <c r="E2919" s="5" t="str">
        <f>TEXT(Sales[[#This Row],[Invoice Date]],"mmm")</f>
        <v>Aug</v>
      </c>
      <c r="F2919" s="4" t="s">
        <v>36</v>
      </c>
      <c r="G2919" s="4" t="s">
        <v>108</v>
      </c>
      <c r="H2919" s="4" t="s">
        <v>109</v>
      </c>
      <c r="I2919" s="6" t="s">
        <v>22</v>
      </c>
      <c r="J2919" s="7">
        <v>50</v>
      </c>
      <c r="K2919" s="8">
        <v>175</v>
      </c>
      <c r="L2919" s="9">
        <f t="shared" si="45"/>
        <v>8750</v>
      </c>
      <c r="M2919" s="9">
        <v>30624.999999999996</v>
      </c>
      <c r="N2919" s="10">
        <v>0.35</v>
      </c>
      <c r="O2919" s="4" t="s">
        <v>83</v>
      </c>
    </row>
    <row r="2920" spans="1:15" ht="14.25" customHeight="1" x14ac:dyDescent="0.25">
      <c r="A2920" s="4" t="s">
        <v>14</v>
      </c>
      <c r="B2920" s="4">
        <v>1185732</v>
      </c>
      <c r="C2920" s="5">
        <v>44420</v>
      </c>
      <c r="D2920" s="37">
        <v>2021</v>
      </c>
      <c r="E2920" s="5" t="str">
        <f>TEXT(Sales[[#This Row],[Invoice Date]],"mmm")</f>
        <v>Aug</v>
      </c>
      <c r="F2920" s="4" t="s">
        <v>36</v>
      </c>
      <c r="G2920" s="4" t="s">
        <v>108</v>
      </c>
      <c r="H2920" s="4" t="s">
        <v>109</v>
      </c>
      <c r="I2920" s="6" t="s">
        <v>23</v>
      </c>
      <c r="J2920" s="7">
        <v>55.000000000000007</v>
      </c>
      <c r="K2920" s="8">
        <v>350</v>
      </c>
      <c r="L2920" s="9">
        <f t="shared" si="45"/>
        <v>19250.000000000004</v>
      </c>
      <c r="M2920" s="9">
        <v>77000.000000000015</v>
      </c>
      <c r="N2920" s="10">
        <v>0.4</v>
      </c>
      <c r="O2920" s="4" t="s">
        <v>83</v>
      </c>
    </row>
    <row r="2921" spans="1:15" ht="14.25" customHeight="1" x14ac:dyDescent="0.25">
      <c r="A2921" s="4" t="s">
        <v>14</v>
      </c>
      <c r="B2921" s="4">
        <v>1185732</v>
      </c>
      <c r="C2921" s="5">
        <v>44452</v>
      </c>
      <c r="D2921" s="37">
        <v>2021</v>
      </c>
      <c r="E2921" s="5" t="str">
        <f>TEXT(Sales[[#This Row],[Invoice Date]],"mmm")</f>
        <v>Sep</v>
      </c>
      <c r="F2921" s="4" t="s">
        <v>36</v>
      </c>
      <c r="G2921" s="4" t="s">
        <v>108</v>
      </c>
      <c r="H2921" s="4" t="s">
        <v>109</v>
      </c>
      <c r="I2921" s="6" t="s">
        <v>17</v>
      </c>
      <c r="J2921" s="7">
        <v>45</v>
      </c>
      <c r="K2921" s="8">
        <v>475</v>
      </c>
      <c r="L2921" s="9">
        <f t="shared" si="45"/>
        <v>21375</v>
      </c>
      <c r="M2921" s="9">
        <v>74812.5</v>
      </c>
      <c r="N2921" s="10">
        <v>0.35</v>
      </c>
      <c r="O2921" s="4" t="s">
        <v>83</v>
      </c>
    </row>
    <row r="2922" spans="1:15" ht="14.25" customHeight="1" x14ac:dyDescent="0.25">
      <c r="A2922" s="4" t="s">
        <v>14</v>
      </c>
      <c r="B2922" s="4">
        <v>1185732</v>
      </c>
      <c r="C2922" s="5">
        <v>44452</v>
      </c>
      <c r="D2922" s="37">
        <v>2021</v>
      </c>
      <c r="E2922" s="5" t="str">
        <f>TEXT(Sales[[#This Row],[Invoice Date]],"mmm")</f>
        <v>Sep</v>
      </c>
      <c r="F2922" s="4" t="s">
        <v>36</v>
      </c>
      <c r="G2922" s="4" t="s">
        <v>108</v>
      </c>
      <c r="H2922" s="4" t="s">
        <v>109</v>
      </c>
      <c r="I2922" s="6" t="s">
        <v>19</v>
      </c>
      <c r="J2922" s="7">
        <v>40.000000000000007</v>
      </c>
      <c r="K2922" s="8">
        <v>275</v>
      </c>
      <c r="L2922" s="9">
        <f t="shared" si="45"/>
        <v>11000.000000000002</v>
      </c>
      <c r="M2922" s="9">
        <v>33000</v>
      </c>
      <c r="N2922" s="10">
        <v>0.3</v>
      </c>
      <c r="O2922" s="4" t="s">
        <v>83</v>
      </c>
    </row>
    <row r="2923" spans="1:15" ht="14.25" customHeight="1" x14ac:dyDescent="0.25">
      <c r="A2923" s="4" t="s">
        <v>14</v>
      </c>
      <c r="B2923" s="4">
        <v>1185732</v>
      </c>
      <c r="C2923" s="5">
        <v>44452</v>
      </c>
      <c r="D2923" s="37">
        <v>2021</v>
      </c>
      <c r="E2923" s="5" t="str">
        <f>TEXT(Sales[[#This Row],[Invoice Date]],"mmm")</f>
        <v>Sep</v>
      </c>
      <c r="F2923" s="4" t="s">
        <v>36</v>
      </c>
      <c r="G2923" s="4" t="s">
        <v>108</v>
      </c>
      <c r="H2923" s="4" t="s">
        <v>109</v>
      </c>
      <c r="I2923" s="6" t="s">
        <v>20</v>
      </c>
      <c r="J2923" s="7">
        <v>35</v>
      </c>
      <c r="K2923" s="8">
        <v>175</v>
      </c>
      <c r="L2923" s="9">
        <f t="shared" si="45"/>
        <v>6125</v>
      </c>
      <c r="M2923" s="9">
        <v>18375</v>
      </c>
      <c r="N2923" s="10">
        <v>0.3</v>
      </c>
      <c r="O2923" s="4" t="s">
        <v>83</v>
      </c>
    </row>
    <row r="2924" spans="1:15" ht="14.25" customHeight="1" x14ac:dyDescent="0.25">
      <c r="A2924" s="4" t="s">
        <v>14</v>
      </c>
      <c r="B2924" s="4">
        <v>1185732</v>
      </c>
      <c r="C2924" s="5">
        <v>44452</v>
      </c>
      <c r="D2924" s="37">
        <v>2021</v>
      </c>
      <c r="E2924" s="5" t="str">
        <f>TEXT(Sales[[#This Row],[Invoice Date]],"mmm")</f>
        <v>Sep</v>
      </c>
      <c r="F2924" s="4" t="s">
        <v>36</v>
      </c>
      <c r="G2924" s="4" t="s">
        <v>108</v>
      </c>
      <c r="H2924" s="4" t="s">
        <v>109</v>
      </c>
      <c r="I2924" s="6" t="s">
        <v>21</v>
      </c>
      <c r="J2924" s="7">
        <v>35</v>
      </c>
      <c r="K2924" s="8">
        <v>150</v>
      </c>
      <c r="L2924" s="9">
        <f t="shared" si="45"/>
        <v>5250</v>
      </c>
      <c r="M2924" s="9">
        <v>15750</v>
      </c>
      <c r="N2924" s="10">
        <v>0.3</v>
      </c>
      <c r="O2924" s="4" t="s">
        <v>83</v>
      </c>
    </row>
    <row r="2925" spans="1:15" ht="14.25" customHeight="1" x14ac:dyDescent="0.25">
      <c r="A2925" s="4" t="s">
        <v>14</v>
      </c>
      <c r="B2925" s="4">
        <v>1185732</v>
      </c>
      <c r="C2925" s="5">
        <v>44452</v>
      </c>
      <c r="D2925" s="37">
        <v>2021</v>
      </c>
      <c r="E2925" s="5" t="str">
        <f>TEXT(Sales[[#This Row],[Invoice Date]],"mmm")</f>
        <v>Sep</v>
      </c>
      <c r="F2925" s="4" t="s">
        <v>36</v>
      </c>
      <c r="G2925" s="4" t="s">
        <v>108</v>
      </c>
      <c r="H2925" s="4" t="s">
        <v>109</v>
      </c>
      <c r="I2925" s="6" t="s">
        <v>22</v>
      </c>
      <c r="J2925" s="7">
        <v>45</v>
      </c>
      <c r="K2925" s="8">
        <v>150</v>
      </c>
      <c r="L2925" s="9">
        <f t="shared" si="45"/>
        <v>6750</v>
      </c>
      <c r="M2925" s="9">
        <v>23625</v>
      </c>
      <c r="N2925" s="10">
        <v>0.35</v>
      </c>
      <c r="O2925" s="4" t="s">
        <v>83</v>
      </c>
    </row>
    <row r="2926" spans="1:15" ht="14.25" customHeight="1" x14ac:dyDescent="0.25">
      <c r="A2926" s="4" t="s">
        <v>14</v>
      </c>
      <c r="B2926" s="4">
        <v>1185732</v>
      </c>
      <c r="C2926" s="5">
        <v>44452</v>
      </c>
      <c r="D2926" s="37">
        <v>2021</v>
      </c>
      <c r="E2926" s="5" t="str">
        <f>TEXT(Sales[[#This Row],[Invoice Date]],"mmm")</f>
        <v>Sep</v>
      </c>
      <c r="F2926" s="4" t="s">
        <v>36</v>
      </c>
      <c r="G2926" s="4" t="s">
        <v>108</v>
      </c>
      <c r="H2926" s="4" t="s">
        <v>109</v>
      </c>
      <c r="I2926" s="6" t="s">
        <v>23</v>
      </c>
      <c r="J2926" s="7">
        <v>50</v>
      </c>
      <c r="K2926" s="8">
        <v>225</v>
      </c>
      <c r="L2926" s="9">
        <f t="shared" si="45"/>
        <v>11250</v>
      </c>
      <c r="M2926" s="9">
        <v>45000</v>
      </c>
      <c r="N2926" s="10">
        <v>0.4</v>
      </c>
      <c r="O2926" s="4" t="s">
        <v>83</v>
      </c>
    </row>
    <row r="2927" spans="1:15" ht="14.25" customHeight="1" x14ac:dyDescent="0.25">
      <c r="A2927" s="4" t="s">
        <v>14</v>
      </c>
      <c r="B2927" s="4">
        <v>1185732</v>
      </c>
      <c r="C2927" s="5">
        <v>44481</v>
      </c>
      <c r="D2927" s="37">
        <v>2021</v>
      </c>
      <c r="E2927" s="5" t="str">
        <f>TEXT(Sales[[#This Row],[Invoice Date]],"mmm")</f>
        <v>Oct</v>
      </c>
      <c r="F2927" s="4" t="s">
        <v>36</v>
      </c>
      <c r="G2927" s="4" t="s">
        <v>108</v>
      </c>
      <c r="H2927" s="4" t="s">
        <v>109</v>
      </c>
      <c r="I2927" s="6" t="s">
        <v>17</v>
      </c>
      <c r="J2927" s="7">
        <v>54.999999999999993</v>
      </c>
      <c r="K2927" s="8">
        <v>400</v>
      </c>
      <c r="L2927" s="9">
        <f t="shared" si="45"/>
        <v>21999.999999999996</v>
      </c>
      <c r="M2927" s="9">
        <v>76999.999999999985</v>
      </c>
      <c r="N2927" s="10">
        <v>0.35</v>
      </c>
      <c r="O2927" s="4" t="s">
        <v>83</v>
      </c>
    </row>
    <row r="2928" spans="1:15" ht="14.25" customHeight="1" x14ac:dyDescent="0.25">
      <c r="A2928" s="4" t="s">
        <v>14</v>
      </c>
      <c r="B2928" s="4">
        <v>1185732</v>
      </c>
      <c r="C2928" s="5">
        <v>44481</v>
      </c>
      <c r="D2928" s="37">
        <v>2021</v>
      </c>
      <c r="E2928" s="5" t="str">
        <f>TEXT(Sales[[#This Row],[Invoice Date]],"mmm")</f>
        <v>Oct</v>
      </c>
      <c r="F2928" s="4" t="s">
        <v>36</v>
      </c>
      <c r="G2928" s="4" t="s">
        <v>108</v>
      </c>
      <c r="H2928" s="4" t="s">
        <v>109</v>
      </c>
      <c r="I2928" s="6" t="s">
        <v>19</v>
      </c>
      <c r="J2928" s="7">
        <v>45</v>
      </c>
      <c r="K2928" s="8">
        <v>250</v>
      </c>
      <c r="L2928" s="9">
        <f t="shared" si="45"/>
        <v>11250</v>
      </c>
      <c r="M2928" s="9">
        <v>33750</v>
      </c>
      <c r="N2928" s="10">
        <v>0.3</v>
      </c>
      <c r="O2928" s="4" t="s">
        <v>83</v>
      </c>
    </row>
    <row r="2929" spans="1:15" ht="14.25" customHeight="1" x14ac:dyDescent="0.25">
      <c r="A2929" s="4" t="s">
        <v>14</v>
      </c>
      <c r="B2929" s="4">
        <v>1185732</v>
      </c>
      <c r="C2929" s="5">
        <v>44481</v>
      </c>
      <c r="D2929" s="37">
        <v>2021</v>
      </c>
      <c r="E2929" s="5" t="str">
        <f>TEXT(Sales[[#This Row],[Invoice Date]],"mmm")</f>
        <v>Oct</v>
      </c>
      <c r="F2929" s="4" t="s">
        <v>36</v>
      </c>
      <c r="G2929" s="4" t="s">
        <v>108</v>
      </c>
      <c r="H2929" s="4" t="s">
        <v>109</v>
      </c>
      <c r="I2929" s="6" t="s">
        <v>20</v>
      </c>
      <c r="J2929" s="7">
        <v>45</v>
      </c>
      <c r="K2929" s="8">
        <v>150</v>
      </c>
      <c r="L2929" s="9">
        <f t="shared" si="45"/>
        <v>6750</v>
      </c>
      <c r="M2929" s="9">
        <v>20250</v>
      </c>
      <c r="N2929" s="10">
        <v>0.3</v>
      </c>
      <c r="O2929" s="4" t="s">
        <v>83</v>
      </c>
    </row>
    <row r="2930" spans="1:15" ht="14.25" customHeight="1" x14ac:dyDescent="0.25">
      <c r="A2930" s="4" t="s">
        <v>14</v>
      </c>
      <c r="B2930" s="4">
        <v>1185732</v>
      </c>
      <c r="C2930" s="5">
        <v>44481</v>
      </c>
      <c r="D2930" s="37">
        <v>2021</v>
      </c>
      <c r="E2930" s="5" t="str">
        <f>TEXT(Sales[[#This Row],[Invoice Date]],"mmm")</f>
        <v>Oct</v>
      </c>
      <c r="F2930" s="4" t="s">
        <v>36</v>
      </c>
      <c r="G2930" s="4" t="s">
        <v>108</v>
      </c>
      <c r="H2930" s="4" t="s">
        <v>109</v>
      </c>
      <c r="I2930" s="6" t="s">
        <v>21</v>
      </c>
      <c r="J2930" s="7">
        <v>45</v>
      </c>
      <c r="K2930" s="8">
        <v>125</v>
      </c>
      <c r="L2930" s="9">
        <f t="shared" si="45"/>
        <v>5625</v>
      </c>
      <c r="M2930" s="9">
        <v>16875</v>
      </c>
      <c r="N2930" s="10">
        <v>0.3</v>
      </c>
      <c r="O2930" s="4" t="s">
        <v>83</v>
      </c>
    </row>
    <row r="2931" spans="1:15" ht="14.25" customHeight="1" x14ac:dyDescent="0.25">
      <c r="A2931" s="4" t="s">
        <v>14</v>
      </c>
      <c r="B2931" s="4">
        <v>1185732</v>
      </c>
      <c r="C2931" s="5">
        <v>44481</v>
      </c>
      <c r="D2931" s="37">
        <v>2021</v>
      </c>
      <c r="E2931" s="5" t="str">
        <f>TEXT(Sales[[#This Row],[Invoice Date]],"mmm")</f>
        <v>Oct</v>
      </c>
      <c r="F2931" s="4" t="s">
        <v>36</v>
      </c>
      <c r="G2931" s="4" t="s">
        <v>108</v>
      </c>
      <c r="H2931" s="4" t="s">
        <v>109</v>
      </c>
      <c r="I2931" s="6" t="s">
        <v>22</v>
      </c>
      <c r="J2931" s="7">
        <v>54.999999999999993</v>
      </c>
      <c r="K2931" s="8">
        <v>125</v>
      </c>
      <c r="L2931" s="9">
        <f t="shared" si="45"/>
        <v>6874.9999999999991</v>
      </c>
      <c r="M2931" s="9">
        <v>24062.499999999993</v>
      </c>
      <c r="N2931" s="10">
        <v>0.35</v>
      </c>
      <c r="O2931" s="4" t="s">
        <v>83</v>
      </c>
    </row>
    <row r="2932" spans="1:15" ht="14.25" customHeight="1" x14ac:dyDescent="0.25">
      <c r="A2932" s="4" t="s">
        <v>26</v>
      </c>
      <c r="B2932" s="4">
        <v>1185732</v>
      </c>
      <c r="C2932" s="5">
        <v>44481</v>
      </c>
      <c r="D2932" s="37">
        <v>2021</v>
      </c>
      <c r="E2932" s="5" t="str">
        <f>TEXT(Sales[[#This Row],[Invoice Date]],"mmm")</f>
        <v>Oct</v>
      </c>
      <c r="F2932" s="4" t="s">
        <v>36</v>
      </c>
      <c r="G2932" s="4" t="s">
        <v>108</v>
      </c>
      <c r="H2932" s="4" t="s">
        <v>109</v>
      </c>
      <c r="I2932" s="6" t="s">
        <v>23</v>
      </c>
      <c r="J2932" s="7">
        <v>59.999999999999986</v>
      </c>
      <c r="K2932" s="8">
        <v>250</v>
      </c>
      <c r="L2932" s="9">
        <f t="shared" si="45"/>
        <v>14999.999999999996</v>
      </c>
      <c r="M2932" s="9">
        <v>59999.999999999993</v>
      </c>
      <c r="N2932" s="10">
        <v>0.4</v>
      </c>
      <c r="O2932" s="4" t="s">
        <v>83</v>
      </c>
    </row>
    <row r="2933" spans="1:15" ht="14.25" customHeight="1" x14ac:dyDescent="0.25">
      <c r="A2933" s="4" t="s">
        <v>26</v>
      </c>
      <c r="B2933" s="4">
        <v>1185732</v>
      </c>
      <c r="C2933" s="5">
        <v>44512</v>
      </c>
      <c r="D2933" s="37">
        <v>2021</v>
      </c>
      <c r="E2933" s="5" t="str">
        <f>TEXT(Sales[[#This Row],[Invoice Date]],"mmm")</f>
        <v>Nov</v>
      </c>
      <c r="F2933" s="4" t="s">
        <v>36</v>
      </c>
      <c r="G2933" s="4" t="s">
        <v>108</v>
      </c>
      <c r="H2933" s="4" t="s">
        <v>109</v>
      </c>
      <c r="I2933" s="6" t="s">
        <v>17</v>
      </c>
      <c r="J2933" s="7">
        <v>54.999999999999993</v>
      </c>
      <c r="K2933" s="8">
        <v>400</v>
      </c>
      <c r="L2933" s="9">
        <f t="shared" si="45"/>
        <v>21999.999999999996</v>
      </c>
      <c r="M2933" s="9">
        <v>76999.999999999985</v>
      </c>
      <c r="N2933" s="10">
        <v>0.35</v>
      </c>
      <c r="O2933" s="4" t="s">
        <v>83</v>
      </c>
    </row>
    <row r="2934" spans="1:15" ht="14.25" customHeight="1" x14ac:dyDescent="0.25">
      <c r="A2934" s="4" t="s">
        <v>26</v>
      </c>
      <c r="B2934" s="4">
        <v>1185732</v>
      </c>
      <c r="C2934" s="5">
        <v>44512</v>
      </c>
      <c r="D2934" s="37">
        <v>2021</v>
      </c>
      <c r="E2934" s="5" t="str">
        <f>TEXT(Sales[[#This Row],[Invoice Date]],"mmm")</f>
        <v>Nov</v>
      </c>
      <c r="F2934" s="4" t="s">
        <v>36</v>
      </c>
      <c r="G2934" s="4" t="s">
        <v>108</v>
      </c>
      <c r="H2934" s="4" t="s">
        <v>109</v>
      </c>
      <c r="I2934" s="6" t="s">
        <v>19</v>
      </c>
      <c r="J2934" s="7">
        <v>45</v>
      </c>
      <c r="K2934" s="8">
        <v>250</v>
      </c>
      <c r="L2934" s="9">
        <f t="shared" si="45"/>
        <v>11250</v>
      </c>
      <c r="M2934" s="9">
        <v>33750</v>
      </c>
      <c r="N2934" s="10">
        <v>0.3</v>
      </c>
      <c r="O2934" s="4" t="s">
        <v>83</v>
      </c>
    </row>
    <row r="2935" spans="1:15" ht="14.25" customHeight="1" x14ac:dyDescent="0.25">
      <c r="A2935" s="4" t="s">
        <v>26</v>
      </c>
      <c r="B2935" s="4">
        <v>1185732</v>
      </c>
      <c r="C2935" s="5">
        <v>44512</v>
      </c>
      <c r="D2935" s="37">
        <v>2021</v>
      </c>
      <c r="E2935" s="5" t="str">
        <f>TEXT(Sales[[#This Row],[Invoice Date]],"mmm")</f>
        <v>Nov</v>
      </c>
      <c r="F2935" s="4" t="s">
        <v>36</v>
      </c>
      <c r="G2935" s="4" t="s">
        <v>108</v>
      </c>
      <c r="H2935" s="4" t="s">
        <v>109</v>
      </c>
      <c r="I2935" s="6" t="s">
        <v>20</v>
      </c>
      <c r="J2935" s="7">
        <v>45</v>
      </c>
      <c r="K2935" s="8">
        <v>195</v>
      </c>
      <c r="L2935" s="9">
        <f t="shared" si="45"/>
        <v>8775</v>
      </c>
      <c r="M2935" s="9">
        <v>26325</v>
      </c>
      <c r="N2935" s="10">
        <v>0.3</v>
      </c>
      <c r="O2935" s="4" t="s">
        <v>83</v>
      </c>
    </row>
    <row r="2936" spans="1:15" ht="14.25" customHeight="1" x14ac:dyDescent="0.25">
      <c r="A2936" s="4" t="s">
        <v>26</v>
      </c>
      <c r="B2936" s="4">
        <v>1185732</v>
      </c>
      <c r="C2936" s="5">
        <v>44512</v>
      </c>
      <c r="D2936" s="37">
        <v>2021</v>
      </c>
      <c r="E2936" s="5" t="str">
        <f>TEXT(Sales[[#This Row],[Invoice Date]],"mmm")</f>
        <v>Nov</v>
      </c>
      <c r="F2936" s="4" t="s">
        <v>36</v>
      </c>
      <c r="G2936" s="4" t="s">
        <v>108</v>
      </c>
      <c r="H2936" s="4" t="s">
        <v>109</v>
      </c>
      <c r="I2936" s="6" t="s">
        <v>21</v>
      </c>
      <c r="J2936" s="7">
        <v>45</v>
      </c>
      <c r="K2936" s="8">
        <v>175</v>
      </c>
      <c r="L2936" s="9">
        <f t="shared" si="45"/>
        <v>7875</v>
      </c>
      <c r="M2936" s="9">
        <v>23625</v>
      </c>
      <c r="N2936" s="10">
        <v>0.3</v>
      </c>
      <c r="O2936" s="4" t="s">
        <v>83</v>
      </c>
    </row>
    <row r="2937" spans="1:15" ht="14.25" customHeight="1" x14ac:dyDescent="0.25">
      <c r="A2937" s="4" t="s">
        <v>26</v>
      </c>
      <c r="B2937" s="4">
        <v>1185732</v>
      </c>
      <c r="C2937" s="5">
        <v>44512</v>
      </c>
      <c r="D2937" s="37">
        <v>2021</v>
      </c>
      <c r="E2937" s="5" t="str">
        <f>TEXT(Sales[[#This Row],[Invoice Date]],"mmm")</f>
        <v>Nov</v>
      </c>
      <c r="F2937" s="4" t="s">
        <v>36</v>
      </c>
      <c r="G2937" s="4" t="s">
        <v>108</v>
      </c>
      <c r="H2937" s="4" t="s">
        <v>109</v>
      </c>
      <c r="I2937" s="6" t="s">
        <v>22</v>
      </c>
      <c r="J2937" s="7">
        <v>60</v>
      </c>
      <c r="K2937" s="8">
        <v>150</v>
      </c>
      <c r="L2937" s="9">
        <f t="shared" si="45"/>
        <v>9000</v>
      </c>
      <c r="M2937" s="9">
        <v>31499.999999999996</v>
      </c>
      <c r="N2937" s="10">
        <v>0.35</v>
      </c>
      <c r="O2937" s="4" t="s">
        <v>83</v>
      </c>
    </row>
    <row r="2938" spans="1:15" ht="14.25" customHeight="1" x14ac:dyDescent="0.25">
      <c r="A2938" s="4" t="s">
        <v>26</v>
      </c>
      <c r="B2938" s="4">
        <v>1185732</v>
      </c>
      <c r="C2938" s="5">
        <v>44512</v>
      </c>
      <c r="D2938" s="37">
        <v>2021</v>
      </c>
      <c r="E2938" s="5" t="str">
        <f>TEXT(Sales[[#This Row],[Invoice Date]],"mmm")</f>
        <v>Nov</v>
      </c>
      <c r="F2938" s="4" t="s">
        <v>36</v>
      </c>
      <c r="G2938" s="4" t="s">
        <v>108</v>
      </c>
      <c r="H2938" s="4" t="s">
        <v>109</v>
      </c>
      <c r="I2938" s="6" t="s">
        <v>23</v>
      </c>
      <c r="J2938" s="7">
        <v>64.999999999999986</v>
      </c>
      <c r="K2938" s="8">
        <v>250</v>
      </c>
      <c r="L2938" s="9">
        <f t="shared" si="45"/>
        <v>16249.999999999996</v>
      </c>
      <c r="M2938" s="9">
        <v>64999.999999999993</v>
      </c>
      <c r="N2938" s="10">
        <v>0.4</v>
      </c>
      <c r="O2938" s="4" t="s">
        <v>83</v>
      </c>
    </row>
    <row r="2939" spans="1:15" ht="14.25" customHeight="1" x14ac:dyDescent="0.25">
      <c r="A2939" s="4" t="s">
        <v>26</v>
      </c>
      <c r="B2939" s="4">
        <v>1185732</v>
      </c>
      <c r="C2939" s="5">
        <v>44541</v>
      </c>
      <c r="D2939" s="37">
        <v>2021</v>
      </c>
      <c r="E2939" s="5" t="str">
        <f>TEXT(Sales[[#This Row],[Invoice Date]],"mmm")</f>
        <v>Dec</v>
      </c>
      <c r="F2939" s="4" t="s">
        <v>36</v>
      </c>
      <c r="G2939" s="4" t="s">
        <v>108</v>
      </c>
      <c r="H2939" s="4" t="s">
        <v>109</v>
      </c>
      <c r="I2939" s="6" t="s">
        <v>17</v>
      </c>
      <c r="J2939" s="7">
        <v>60</v>
      </c>
      <c r="K2939" s="8">
        <v>500</v>
      </c>
      <c r="L2939" s="9">
        <f t="shared" si="45"/>
        <v>30000</v>
      </c>
      <c r="M2939" s="9">
        <v>105000</v>
      </c>
      <c r="N2939" s="10">
        <v>0.35</v>
      </c>
      <c r="O2939" s="4" t="s">
        <v>83</v>
      </c>
    </row>
    <row r="2940" spans="1:15" ht="14.25" customHeight="1" x14ac:dyDescent="0.25">
      <c r="A2940" s="4" t="s">
        <v>26</v>
      </c>
      <c r="B2940" s="4">
        <v>1185732</v>
      </c>
      <c r="C2940" s="5">
        <v>44541</v>
      </c>
      <c r="D2940" s="37">
        <v>2021</v>
      </c>
      <c r="E2940" s="5" t="str">
        <f>TEXT(Sales[[#This Row],[Invoice Date]],"mmm")</f>
        <v>Dec</v>
      </c>
      <c r="F2940" s="4" t="s">
        <v>36</v>
      </c>
      <c r="G2940" s="4" t="s">
        <v>108</v>
      </c>
      <c r="H2940" s="4" t="s">
        <v>109</v>
      </c>
      <c r="I2940" s="6" t="s">
        <v>19</v>
      </c>
      <c r="J2940" s="7">
        <v>50</v>
      </c>
      <c r="K2940" s="8">
        <v>300</v>
      </c>
      <c r="L2940" s="9">
        <f t="shared" si="45"/>
        <v>15000</v>
      </c>
      <c r="M2940" s="9">
        <v>45000</v>
      </c>
      <c r="N2940" s="10">
        <v>0.3</v>
      </c>
      <c r="O2940" s="4" t="s">
        <v>83</v>
      </c>
    </row>
    <row r="2941" spans="1:15" ht="14.25" customHeight="1" x14ac:dyDescent="0.25">
      <c r="A2941" s="4" t="s">
        <v>26</v>
      </c>
      <c r="B2941" s="4">
        <v>1185732</v>
      </c>
      <c r="C2941" s="5">
        <v>44541</v>
      </c>
      <c r="D2941" s="37">
        <v>2021</v>
      </c>
      <c r="E2941" s="5" t="str">
        <f>TEXT(Sales[[#This Row],[Invoice Date]],"mmm")</f>
        <v>Dec</v>
      </c>
      <c r="F2941" s="4" t="s">
        <v>36</v>
      </c>
      <c r="G2941" s="4" t="s">
        <v>108</v>
      </c>
      <c r="H2941" s="4" t="s">
        <v>109</v>
      </c>
      <c r="I2941" s="6" t="s">
        <v>20</v>
      </c>
      <c r="J2941" s="7">
        <v>50</v>
      </c>
      <c r="K2941" s="8">
        <v>250</v>
      </c>
      <c r="L2941" s="9">
        <f t="shared" si="45"/>
        <v>12500</v>
      </c>
      <c r="M2941" s="9">
        <v>37500</v>
      </c>
      <c r="N2941" s="10">
        <v>0.3</v>
      </c>
      <c r="O2941" s="4" t="s">
        <v>83</v>
      </c>
    </row>
    <row r="2942" spans="1:15" ht="14.25" customHeight="1" x14ac:dyDescent="0.25">
      <c r="A2942" s="4" t="s">
        <v>26</v>
      </c>
      <c r="B2942" s="4">
        <v>1185732</v>
      </c>
      <c r="C2942" s="5">
        <v>44541</v>
      </c>
      <c r="D2942" s="37">
        <v>2021</v>
      </c>
      <c r="E2942" s="5" t="str">
        <f>TEXT(Sales[[#This Row],[Invoice Date]],"mmm")</f>
        <v>Dec</v>
      </c>
      <c r="F2942" s="4" t="s">
        <v>36</v>
      </c>
      <c r="G2942" s="4" t="s">
        <v>108</v>
      </c>
      <c r="H2942" s="4" t="s">
        <v>109</v>
      </c>
      <c r="I2942" s="6" t="s">
        <v>21</v>
      </c>
      <c r="J2942" s="7">
        <v>50</v>
      </c>
      <c r="K2942" s="8">
        <v>200</v>
      </c>
      <c r="L2942" s="9">
        <f t="shared" si="45"/>
        <v>10000</v>
      </c>
      <c r="M2942" s="9">
        <v>30000</v>
      </c>
      <c r="N2942" s="10">
        <v>0.3</v>
      </c>
      <c r="O2942" s="4" t="s">
        <v>83</v>
      </c>
    </row>
    <row r="2943" spans="1:15" ht="14.25" customHeight="1" x14ac:dyDescent="0.25">
      <c r="A2943" s="4" t="s">
        <v>26</v>
      </c>
      <c r="B2943" s="4">
        <v>1185732</v>
      </c>
      <c r="C2943" s="5">
        <v>44541</v>
      </c>
      <c r="D2943" s="37">
        <v>2021</v>
      </c>
      <c r="E2943" s="5" t="str">
        <f>TEXT(Sales[[#This Row],[Invoice Date]],"mmm")</f>
        <v>Dec</v>
      </c>
      <c r="F2943" s="4" t="s">
        <v>36</v>
      </c>
      <c r="G2943" s="4" t="s">
        <v>108</v>
      </c>
      <c r="H2943" s="4" t="s">
        <v>109</v>
      </c>
      <c r="I2943" s="6" t="s">
        <v>22</v>
      </c>
      <c r="J2943" s="7">
        <v>60</v>
      </c>
      <c r="K2943" s="8">
        <v>200</v>
      </c>
      <c r="L2943" s="9">
        <f t="shared" si="45"/>
        <v>12000</v>
      </c>
      <c r="M2943" s="9">
        <v>42000</v>
      </c>
      <c r="N2943" s="10">
        <v>0.35</v>
      </c>
      <c r="O2943" s="4" t="s">
        <v>83</v>
      </c>
    </row>
    <row r="2944" spans="1:15" ht="14.25" customHeight="1" x14ac:dyDescent="0.25">
      <c r="A2944" s="4" t="s">
        <v>26</v>
      </c>
      <c r="B2944" s="4">
        <v>1185732</v>
      </c>
      <c r="C2944" s="5">
        <v>44541</v>
      </c>
      <c r="D2944" s="37">
        <v>2021</v>
      </c>
      <c r="E2944" s="5" t="str">
        <f>TEXT(Sales[[#This Row],[Invoice Date]],"mmm")</f>
        <v>Dec</v>
      </c>
      <c r="F2944" s="4" t="s">
        <v>36</v>
      </c>
      <c r="G2944" s="4" t="s">
        <v>108</v>
      </c>
      <c r="H2944" s="4" t="s">
        <v>109</v>
      </c>
      <c r="I2944" s="6" t="s">
        <v>23</v>
      </c>
      <c r="J2944" s="7">
        <v>64.999999999999986</v>
      </c>
      <c r="K2944" s="8">
        <v>300</v>
      </c>
      <c r="L2944" s="9">
        <f t="shared" si="45"/>
        <v>19499.999999999996</v>
      </c>
      <c r="M2944" s="9">
        <v>77999.999999999985</v>
      </c>
      <c r="N2944" s="10">
        <v>0.4</v>
      </c>
      <c r="O2944" s="4" t="s">
        <v>83</v>
      </c>
    </row>
    <row r="2945" spans="1:15" ht="14.25" customHeight="1" x14ac:dyDescent="0.25">
      <c r="A2945" s="4" t="s">
        <v>26</v>
      </c>
      <c r="B2945" s="4">
        <v>1185732</v>
      </c>
      <c r="C2945" s="5">
        <v>44205</v>
      </c>
      <c r="D2945" s="37">
        <v>2021</v>
      </c>
      <c r="E2945" s="5" t="str">
        <f>TEXT(Sales[[#This Row],[Invoice Date]],"mmm")</f>
        <v>Jan</v>
      </c>
      <c r="F2945" s="4" t="s">
        <v>36</v>
      </c>
      <c r="G2945" s="4" t="s">
        <v>108</v>
      </c>
      <c r="H2945" s="4" t="s">
        <v>109</v>
      </c>
      <c r="I2945" s="6" t="s">
        <v>17</v>
      </c>
      <c r="J2945" s="7">
        <v>35</v>
      </c>
      <c r="K2945" s="8">
        <v>475</v>
      </c>
      <c r="L2945" s="9">
        <f t="shared" si="45"/>
        <v>16625</v>
      </c>
      <c r="M2945" s="9">
        <v>58187.499999999993</v>
      </c>
      <c r="N2945" s="10">
        <v>0.35</v>
      </c>
      <c r="O2945" s="4" t="s">
        <v>83</v>
      </c>
    </row>
    <row r="2946" spans="1:15" ht="14.25" customHeight="1" x14ac:dyDescent="0.25">
      <c r="A2946" s="4" t="s">
        <v>26</v>
      </c>
      <c r="B2946" s="4">
        <v>1185732</v>
      </c>
      <c r="C2946" s="5">
        <v>44205</v>
      </c>
      <c r="D2946" s="37">
        <v>2021</v>
      </c>
      <c r="E2946" s="5" t="str">
        <f>TEXT(Sales[[#This Row],[Invoice Date]],"mmm")</f>
        <v>Jan</v>
      </c>
      <c r="F2946" s="4" t="s">
        <v>36</v>
      </c>
      <c r="G2946" s="4" t="s">
        <v>108</v>
      </c>
      <c r="H2946" s="4" t="s">
        <v>109</v>
      </c>
      <c r="I2946" s="6" t="s">
        <v>19</v>
      </c>
      <c r="J2946" s="7">
        <v>35</v>
      </c>
      <c r="K2946" s="8">
        <v>275</v>
      </c>
      <c r="L2946" s="9">
        <f t="shared" si="45"/>
        <v>9625</v>
      </c>
      <c r="M2946" s="9">
        <v>28875</v>
      </c>
      <c r="N2946" s="10">
        <v>0.3</v>
      </c>
      <c r="O2946" s="4" t="s">
        <v>83</v>
      </c>
    </row>
    <row r="2947" spans="1:15" ht="14.25" customHeight="1" x14ac:dyDescent="0.25">
      <c r="A2947" s="4" t="s">
        <v>26</v>
      </c>
      <c r="B2947" s="4">
        <v>1185732</v>
      </c>
      <c r="C2947" s="5">
        <v>44205</v>
      </c>
      <c r="D2947" s="37">
        <v>2021</v>
      </c>
      <c r="E2947" s="5" t="str">
        <f>TEXT(Sales[[#This Row],[Invoice Date]],"mmm")</f>
        <v>Jan</v>
      </c>
      <c r="F2947" s="4" t="s">
        <v>36</v>
      </c>
      <c r="G2947" s="4" t="s">
        <v>108</v>
      </c>
      <c r="H2947" s="4" t="s">
        <v>109</v>
      </c>
      <c r="I2947" s="6" t="s">
        <v>20</v>
      </c>
      <c r="J2947" s="7">
        <v>25.000000000000007</v>
      </c>
      <c r="K2947" s="8">
        <v>275</v>
      </c>
      <c r="L2947" s="9">
        <f t="shared" ref="L2947:L3010" si="46">J2947*K2947</f>
        <v>6875.0000000000018</v>
      </c>
      <c r="M2947" s="9">
        <v>20625.000000000004</v>
      </c>
      <c r="N2947" s="10">
        <v>0.3</v>
      </c>
      <c r="O2947" s="4" t="s">
        <v>83</v>
      </c>
    </row>
    <row r="2948" spans="1:15" ht="14.25" customHeight="1" x14ac:dyDescent="0.25">
      <c r="A2948" s="4" t="s">
        <v>26</v>
      </c>
      <c r="B2948" s="4">
        <v>1185732</v>
      </c>
      <c r="C2948" s="5">
        <v>44205</v>
      </c>
      <c r="D2948" s="37">
        <v>2021</v>
      </c>
      <c r="E2948" s="5" t="str">
        <f>TEXT(Sales[[#This Row],[Invoice Date]],"mmm")</f>
        <v>Jan</v>
      </c>
      <c r="F2948" s="4" t="s">
        <v>36</v>
      </c>
      <c r="G2948" s="4" t="s">
        <v>108</v>
      </c>
      <c r="H2948" s="4" t="s">
        <v>109</v>
      </c>
      <c r="I2948" s="6" t="s">
        <v>21</v>
      </c>
      <c r="J2948" s="7">
        <v>30.000000000000004</v>
      </c>
      <c r="K2948" s="8">
        <v>125</v>
      </c>
      <c r="L2948" s="9">
        <f t="shared" si="46"/>
        <v>3750.0000000000005</v>
      </c>
      <c r="M2948" s="9">
        <v>11250.000000000002</v>
      </c>
      <c r="N2948" s="10">
        <v>0.3</v>
      </c>
      <c r="O2948" s="4" t="s">
        <v>83</v>
      </c>
    </row>
    <row r="2949" spans="1:15" ht="14.25" customHeight="1" x14ac:dyDescent="0.25">
      <c r="A2949" s="4" t="s">
        <v>26</v>
      </c>
      <c r="B2949" s="4">
        <v>1185732</v>
      </c>
      <c r="C2949" s="5">
        <v>44205</v>
      </c>
      <c r="D2949" s="37">
        <v>2021</v>
      </c>
      <c r="E2949" s="5" t="str">
        <f>TEXT(Sales[[#This Row],[Invoice Date]],"mmm")</f>
        <v>Jan</v>
      </c>
      <c r="F2949" s="4" t="s">
        <v>36</v>
      </c>
      <c r="G2949" s="4" t="s">
        <v>108</v>
      </c>
      <c r="H2949" s="4" t="s">
        <v>109</v>
      </c>
      <c r="I2949" s="6" t="s">
        <v>22</v>
      </c>
      <c r="J2949" s="7">
        <v>44.999999999999993</v>
      </c>
      <c r="K2949" s="8">
        <v>175</v>
      </c>
      <c r="L2949" s="9">
        <f t="shared" si="46"/>
        <v>7874.9999999999991</v>
      </c>
      <c r="M2949" s="9">
        <v>27562.499999999993</v>
      </c>
      <c r="N2949" s="10">
        <v>0.35</v>
      </c>
      <c r="O2949" s="4" t="s">
        <v>83</v>
      </c>
    </row>
    <row r="2950" spans="1:15" ht="14.25" customHeight="1" x14ac:dyDescent="0.25">
      <c r="A2950" s="4" t="s">
        <v>26</v>
      </c>
      <c r="B2950" s="4">
        <v>1185732</v>
      </c>
      <c r="C2950" s="5">
        <v>44205</v>
      </c>
      <c r="D2950" s="37">
        <v>2021</v>
      </c>
      <c r="E2950" s="5" t="str">
        <f>TEXT(Sales[[#This Row],[Invoice Date]],"mmm")</f>
        <v>Jan</v>
      </c>
      <c r="F2950" s="4" t="s">
        <v>36</v>
      </c>
      <c r="G2950" s="4" t="s">
        <v>108</v>
      </c>
      <c r="H2950" s="4" t="s">
        <v>109</v>
      </c>
      <c r="I2950" s="6" t="s">
        <v>23</v>
      </c>
      <c r="J2950" s="7">
        <v>35</v>
      </c>
      <c r="K2950" s="8">
        <v>275</v>
      </c>
      <c r="L2950" s="9">
        <f t="shared" si="46"/>
        <v>9625</v>
      </c>
      <c r="M2950" s="9">
        <v>38500</v>
      </c>
      <c r="N2950" s="10">
        <v>0.4</v>
      </c>
      <c r="O2950" s="4" t="s">
        <v>83</v>
      </c>
    </row>
    <row r="2951" spans="1:15" ht="14.25" customHeight="1" x14ac:dyDescent="0.25">
      <c r="A2951" s="4" t="s">
        <v>26</v>
      </c>
      <c r="B2951" s="4">
        <v>1185732</v>
      </c>
      <c r="C2951" s="5">
        <v>44236</v>
      </c>
      <c r="D2951" s="37">
        <v>2021</v>
      </c>
      <c r="E2951" s="5" t="str">
        <f>TEXT(Sales[[#This Row],[Invoice Date]],"mmm")</f>
        <v>Feb</v>
      </c>
      <c r="F2951" s="4" t="s">
        <v>36</v>
      </c>
      <c r="G2951" s="4" t="s">
        <v>108</v>
      </c>
      <c r="H2951" s="4" t="s">
        <v>109</v>
      </c>
      <c r="I2951" s="6" t="s">
        <v>17</v>
      </c>
      <c r="J2951" s="7">
        <v>35</v>
      </c>
      <c r="K2951" s="8">
        <v>525</v>
      </c>
      <c r="L2951" s="9">
        <f t="shared" si="46"/>
        <v>18375</v>
      </c>
      <c r="M2951" s="9">
        <v>64312.499999999993</v>
      </c>
      <c r="N2951" s="10">
        <v>0.35</v>
      </c>
      <c r="O2951" s="4" t="s">
        <v>83</v>
      </c>
    </row>
    <row r="2952" spans="1:15" ht="14.25" customHeight="1" x14ac:dyDescent="0.25">
      <c r="A2952" s="4" t="s">
        <v>26</v>
      </c>
      <c r="B2952" s="4">
        <v>1185732</v>
      </c>
      <c r="C2952" s="5">
        <v>44236</v>
      </c>
      <c r="D2952" s="37">
        <v>2021</v>
      </c>
      <c r="E2952" s="5" t="str">
        <f>TEXT(Sales[[#This Row],[Invoice Date]],"mmm")</f>
        <v>Feb</v>
      </c>
      <c r="F2952" s="4" t="s">
        <v>36</v>
      </c>
      <c r="G2952" s="4" t="s">
        <v>108</v>
      </c>
      <c r="H2952" s="4" t="s">
        <v>109</v>
      </c>
      <c r="I2952" s="6" t="s">
        <v>19</v>
      </c>
      <c r="J2952" s="7">
        <v>35</v>
      </c>
      <c r="K2952" s="8">
        <v>175</v>
      </c>
      <c r="L2952" s="9">
        <f t="shared" si="46"/>
        <v>6125</v>
      </c>
      <c r="M2952" s="9">
        <v>18375</v>
      </c>
      <c r="N2952" s="10">
        <v>0.3</v>
      </c>
      <c r="O2952" s="4" t="s">
        <v>83</v>
      </c>
    </row>
    <row r="2953" spans="1:15" ht="14.25" customHeight="1" x14ac:dyDescent="0.25">
      <c r="A2953" s="4" t="s">
        <v>26</v>
      </c>
      <c r="B2953" s="4">
        <v>1185732</v>
      </c>
      <c r="C2953" s="5">
        <v>44236</v>
      </c>
      <c r="D2953" s="37">
        <v>2021</v>
      </c>
      <c r="E2953" s="5" t="str">
        <f>TEXT(Sales[[#This Row],[Invoice Date]],"mmm")</f>
        <v>Feb</v>
      </c>
      <c r="F2953" s="4" t="s">
        <v>36</v>
      </c>
      <c r="G2953" s="4" t="s">
        <v>108</v>
      </c>
      <c r="H2953" s="4" t="s">
        <v>109</v>
      </c>
      <c r="I2953" s="6" t="s">
        <v>20</v>
      </c>
      <c r="J2953" s="7">
        <v>25.000000000000007</v>
      </c>
      <c r="K2953" s="8">
        <v>225</v>
      </c>
      <c r="L2953" s="9">
        <f t="shared" si="46"/>
        <v>5625.0000000000018</v>
      </c>
      <c r="M2953" s="9">
        <v>16875.000000000004</v>
      </c>
      <c r="N2953" s="10">
        <v>0.3</v>
      </c>
      <c r="O2953" s="4" t="s">
        <v>83</v>
      </c>
    </row>
    <row r="2954" spans="1:15" ht="14.25" customHeight="1" x14ac:dyDescent="0.25">
      <c r="A2954" s="4" t="s">
        <v>26</v>
      </c>
      <c r="B2954" s="4">
        <v>1185732</v>
      </c>
      <c r="C2954" s="5">
        <v>44236</v>
      </c>
      <c r="D2954" s="37">
        <v>2021</v>
      </c>
      <c r="E2954" s="5" t="str">
        <f>TEXT(Sales[[#This Row],[Invoice Date]],"mmm")</f>
        <v>Feb</v>
      </c>
      <c r="F2954" s="4" t="s">
        <v>36</v>
      </c>
      <c r="G2954" s="4" t="s">
        <v>110</v>
      </c>
      <c r="H2954" s="4" t="s">
        <v>111</v>
      </c>
      <c r="I2954" s="6" t="s">
        <v>21</v>
      </c>
      <c r="J2954" s="7">
        <v>30.000000000000004</v>
      </c>
      <c r="K2954" s="8">
        <v>100</v>
      </c>
      <c r="L2954" s="9">
        <f t="shared" si="46"/>
        <v>3000.0000000000005</v>
      </c>
      <c r="M2954" s="9">
        <v>9000</v>
      </c>
      <c r="N2954" s="10">
        <v>0.3</v>
      </c>
      <c r="O2954" s="4" t="s">
        <v>83</v>
      </c>
    </row>
    <row r="2955" spans="1:15" ht="14.25" customHeight="1" x14ac:dyDescent="0.25">
      <c r="A2955" s="4" t="s">
        <v>26</v>
      </c>
      <c r="B2955" s="4">
        <v>1185732</v>
      </c>
      <c r="C2955" s="5">
        <v>44236</v>
      </c>
      <c r="D2955" s="37">
        <v>2021</v>
      </c>
      <c r="E2955" s="5" t="str">
        <f>TEXT(Sales[[#This Row],[Invoice Date]],"mmm")</f>
        <v>Feb</v>
      </c>
      <c r="F2955" s="4" t="s">
        <v>36</v>
      </c>
      <c r="G2955" s="4" t="s">
        <v>110</v>
      </c>
      <c r="H2955" s="4" t="s">
        <v>111</v>
      </c>
      <c r="I2955" s="6" t="s">
        <v>22</v>
      </c>
      <c r="J2955" s="7">
        <v>44.999999999999993</v>
      </c>
      <c r="K2955" s="8">
        <v>175</v>
      </c>
      <c r="L2955" s="9">
        <f t="shared" si="46"/>
        <v>7874.9999999999991</v>
      </c>
      <c r="M2955" s="9">
        <v>27562.499999999993</v>
      </c>
      <c r="N2955" s="10">
        <v>0.35</v>
      </c>
      <c r="O2955" s="4" t="s">
        <v>83</v>
      </c>
    </row>
    <row r="2956" spans="1:15" ht="14.25" customHeight="1" x14ac:dyDescent="0.25">
      <c r="A2956" s="4" t="s">
        <v>26</v>
      </c>
      <c r="B2956" s="4">
        <v>1185732</v>
      </c>
      <c r="C2956" s="5">
        <v>44236</v>
      </c>
      <c r="D2956" s="37">
        <v>2021</v>
      </c>
      <c r="E2956" s="5" t="str">
        <f>TEXT(Sales[[#This Row],[Invoice Date]],"mmm")</f>
        <v>Feb</v>
      </c>
      <c r="F2956" s="4" t="s">
        <v>36</v>
      </c>
      <c r="G2956" s="4" t="s">
        <v>110</v>
      </c>
      <c r="H2956" s="4" t="s">
        <v>111</v>
      </c>
      <c r="I2956" s="6" t="s">
        <v>23</v>
      </c>
      <c r="J2956" s="7">
        <v>24.999999999999996</v>
      </c>
      <c r="K2956" s="8">
        <v>275</v>
      </c>
      <c r="L2956" s="9">
        <f t="shared" si="46"/>
        <v>6874.9999999999991</v>
      </c>
      <c r="M2956" s="9">
        <v>27499.999999999996</v>
      </c>
      <c r="N2956" s="10">
        <v>0.4</v>
      </c>
      <c r="O2956" s="4" t="s">
        <v>83</v>
      </c>
    </row>
    <row r="2957" spans="1:15" ht="14.25" customHeight="1" x14ac:dyDescent="0.25">
      <c r="A2957" s="4" t="s">
        <v>26</v>
      </c>
      <c r="B2957" s="4">
        <v>1185732</v>
      </c>
      <c r="C2957" s="5">
        <v>44263</v>
      </c>
      <c r="D2957" s="37">
        <v>2021</v>
      </c>
      <c r="E2957" s="5" t="str">
        <f>TEXT(Sales[[#This Row],[Invoice Date]],"mmm")</f>
        <v>Mar</v>
      </c>
      <c r="F2957" s="4" t="s">
        <v>36</v>
      </c>
      <c r="G2957" s="4" t="s">
        <v>110</v>
      </c>
      <c r="H2957" s="4" t="s">
        <v>111</v>
      </c>
      <c r="I2957" s="6" t="s">
        <v>17</v>
      </c>
      <c r="J2957" s="7">
        <v>30.000000000000004</v>
      </c>
      <c r="K2957" s="8">
        <v>495</v>
      </c>
      <c r="L2957" s="9">
        <f t="shared" si="46"/>
        <v>14850.000000000002</v>
      </c>
      <c r="M2957" s="9">
        <v>51975.000000000007</v>
      </c>
      <c r="N2957" s="10">
        <v>0.35</v>
      </c>
      <c r="O2957" s="4" t="s">
        <v>83</v>
      </c>
    </row>
    <row r="2958" spans="1:15" ht="14.25" customHeight="1" x14ac:dyDescent="0.25">
      <c r="A2958" s="4" t="s">
        <v>26</v>
      </c>
      <c r="B2958" s="4">
        <v>1185732</v>
      </c>
      <c r="C2958" s="5">
        <v>44263</v>
      </c>
      <c r="D2958" s="37">
        <v>2021</v>
      </c>
      <c r="E2958" s="5" t="str">
        <f>TEXT(Sales[[#This Row],[Invoice Date]],"mmm")</f>
        <v>Mar</v>
      </c>
      <c r="F2958" s="4" t="s">
        <v>36</v>
      </c>
      <c r="G2958" s="4" t="s">
        <v>110</v>
      </c>
      <c r="H2958" s="4" t="s">
        <v>111</v>
      </c>
      <c r="I2958" s="6" t="s">
        <v>19</v>
      </c>
      <c r="J2958" s="7">
        <v>30.000000000000004</v>
      </c>
      <c r="K2958" s="8">
        <v>200</v>
      </c>
      <c r="L2958" s="9">
        <f t="shared" si="46"/>
        <v>6000.0000000000009</v>
      </c>
      <c r="M2958" s="9">
        <v>18000</v>
      </c>
      <c r="N2958" s="10">
        <v>0.3</v>
      </c>
      <c r="O2958" s="4" t="s">
        <v>83</v>
      </c>
    </row>
    <row r="2959" spans="1:15" ht="14.25" customHeight="1" x14ac:dyDescent="0.25">
      <c r="A2959" s="4" t="s">
        <v>26</v>
      </c>
      <c r="B2959" s="4">
        <v>1185732</v>
      </c>
      <c r="C2959" s="5">
        <v>44263</v>
      </c>
      <c r="D2959" s="37">
        <v>2021</v>
      </c>
      <c r="E2959" s="5" t="str">
        <f>TEXT(Sales[[#This Row],[Invoice Date]],"mmm")</f>
        <v>Mar</v>
      </c>
      <c r="F2959" s="4" t="s">
        <v>36</v>
      </c>
      <c r="G2959" s="4" t="s">
        <v>110</v>
      </c>
      <c r="H2959" s="4" t="s">
        <v>111</v>
      </c>
      <c r="I2959" s="6" t="s">
        <v>20</v>
      </c>
      <c r="J2959" s="7">
        <v>20.000000000000004</v>
      </c>
      <c r="K2959" s="8">
        <v>225</v>
      </c>
      <c r="L2959" s="9">
        <f t="shared" si="46"/>
        <v>4500.0000000000009</v>
      </c>
      <c r="M2959" s="9">
        <v>13500.000000000002</v>
      </c>
      <c r="N2959" s="10">
        <v>0.3</v>
      </c>
      <c r="O2959" s="4" t="s">
        <v>83</v>
      </c>
    </row>
    <row r="2960" spans="1:15" ht="14.25" customHeight="1" x14ac:dyDescent="0.25">
      <c r="A2960" s="4" t="s">
        <v>26</v>
      </c>
      <c r="B2960" s="4">
        <v>1185732</v>
      </c>
      <c r="C2960" s="5">
        <v>44263</v>
      </c>
      <c r="D2960" s="37">
        <v>2021</v>
      </c>
      <c r="E2960" s="5" t="str">
        <f>TEXT(Sales[[#This Row],[Invoice Date]],"mmm")</f>
        <v>Mar</v>
      </c>
      <c r="F2960" s="4" t="s">
        <v>36</v>
      </c>
      <c r="G2960" s="4" t="s">
        <v>110</v>
      </c>
      <c r="H2960" s="4" t="s">
        <v>111</v>
      </c>
      <c r="I2960" s="6" t="s">
        <v>21</v>
      </c>
      <c r="J2960" s="7">
        <v>24.999999999999996</v>
      </c>
      <c r="K2960" s="8">
        <v>75</v>
      </c>
      <c r="L2960" s="9">
        <f t="shared" si="46"/>
        <v>1874.9999999999998</v>
      </c>
      <c r="M2960" s="9">
        <v>5624.9999999999991</v>
      </c>
      <c r="N2960" s="10">
        <v>0.3</v>
      </c>
      <c r="O2960" s="4" t="s">
        <v>83</v>
      </c>
    </row>
    <row r="2961" spans="1:15" ht="14.25" customHeight="1" x14ac:dyDescent="0.25">
      <c r="A2961" s="4" t="s">
        <v>26</v>
      </c>
      <c r="B2961" s="4">
        <v>1185732</v>
      </c>
      <c r="C2961" s="5">
        <v>44263</v>
      </c>
      <c r="D2961" s="37">
        <v>2021</v>
      </c>
      <c r="E2961" s="5" t="str">
        <f>TEXT(Sales[[#This Row],[Invoice Date]],"mmm")</f>
        <v>Mar</v>
      </c>
      <c r="F2961" s="4" t="s">
        <v>36</v>
      </c>
      <c r="G2961" s="4" t="s">
        <v>110</v>
      </c>
      <c r="H2961" s="4" t="s">
        <v>111</v>
      </c>
      <c r="I2961" s="6" t="s">
        <v>22</v>
      </c>
      <c r="J2961" s="7">
        <v>40</v>
      </c>
      <c r="K2961" s="8">
        <v>125</v>
      </c>
      <c r="L2961" s="9">
        <f t="shared" si="46"/>
        <v>5000</v>
      </c>
      <c r="M2961" s="9">
        <v>17500</v>
      </c>
      <c r="N2961" s="10">
        <v>0.35</v>
      </c>
      <c r="O2961" s="4" t="s">
        <v>83</v>
      </c>
    </row>
    <row r="2962" spans="1:15" ht="14.25" customHeight="1" x14ac:dyDescent="0.25">
      <c r="A2962" s="4" t="s">
        <v>26</v>
      </c>
      <c r="B2962" s="4">
        <v>1185732</v>
      </c>
      <c r="C2962" s="5">
        <v>44263</v>
      </c>
      <c r="D2962" s="37">
        <v>2021</v>
      </c>
      <c r="E2962" s="5" t="str">
        <f>TEXT(Sales[[#This Row],[Invoice Date]],"mmm")</f>
        <v>Mar</v>
      </c>
      <c r="F2962" s="4" t="s">
        <v>36</v>
      </c>
      <c r="G2962" s="4" t="s">
        <v>110</v>
      </c>
      <c r="H2962" s="4" t="s">
        <v>111</v>
      </c>
      <c r="I2962" s="6" t="s">
        <v>23</v>
      </c>
      <c r="J2962" s="7">
        <v>30.000000000000004</v>
      </c>
      <c r="K2962" s="8">
        <v>225</v>
      </c>
      <c r="L2962" s="9">
        <f t="shared" si="46"/>
        <v>6750.0000000000009</v>
      </c>
      <c r="M2962" s="9">
        <v>27000.000000000007</v>
      </c>
      <c r="N2962" s="10">
        <v>0.4</v>
      </c>
      <c r="O2962" s="4" t="s">
        <v>83</v>
      </c>
    </row>
    <row r="2963" spans="1:15" ht="14.25" customHeight="1" x14ac:dyDescent="0.25">
      <c r="A2963" s="4" t="s">
        <v>26</v>
      </c>
      <c r="B2963" s="4">
        <v>1185732</v>
      </c>
      <c r="C2963" s="5">
        <v>44295</v>
      </c>
      <c r="D2963" s="37">
        <v>2021</v>
      </c>
      <c r="E2963" s="5" t="str">
        <f>TEXT(Sales[[#This Row],[Invoice Date]],"mmm")</f>
        <v>Apr</v>
      </c>
      <c r="F2963" s="4" t="s">
        <v>36</v>
      </c>
      <c r="G2963" s="4" t="s">
        <v>110</v>
      </c>
      <c r="H2963" s="4" t="s">
        <v>111</v>
      </c>
      <c r="I2963" s="6" t="s">
        <v>17</v>
      </c>
      <c r="J2963" s="7">
        <v>30.000000000000004</v>
      </c>
      <c r="K2963" s="8">
        <v>450</v>
      </c>
      <c r="L2963" s="9">
        <f t="shared" si="46"/>
        <v>13500.000000000002</v>
      </c>
      <c r="M2963" s="9">
        <v>47250.000000000007</v>
      </c>
      <c r="N2963" s="10">
        <v>0.35</v>
      </c>
      <c r="O2963" s="4" t="s">
        <v>83</v>
      </c>
    </row>
    <row r="2964" spans="1:15" ht="14.25" customHeight="1" x14ac:dyDescent="0.25">
      <c r="A2964" s="4" t="s">
        <v>26</v>
      </c>
      <c r="B2964" s="4">
        <v>1185732</v>
      </c>
      <c r="C2964" s="5">
        <v>44295</v>
      </c>
      <c r="D2964" s="37">
        <v>2021</v>
      </c>
      <c r="E2964" s="5" t="str">
        <f>TEXT(Sales[[#This Row],[Invoice Date]],"mmm")</f>
        <v>Apr</v>
      </c>
      <c r="F2964" s="4" t="s">
        <v>36</v>
      </c>
      <c r="G2964" s="4" t="s">
        <v>110</v>
      </c>
      <c r="H2964" s="4" t="s">
        <v>111</v>
      </c>
      <c r="I2964" s="6" t="s">
        <v>19</v>
      </c>
      <c r="J2964" s="7">
        <v>30.000000000000004</v>
      </c>
      <c r="K2964" s="8">
        <v>150</v>
      </c>
      <c r="L2964" s="9">
        <f t="shared" si="46"/>
        <v>4500.0000000000009</v>
      </c>
      <c r="M2964" s="9">
        <v>13500.000000000002</v>
      </c>
      <c r="N2964" s="10">
        <v>0.3</v>
      </c>
      <c r="O2964" s="4" t="s">
        <v>83</v>
      </c>
    </row>
    <row r="2965" spans="1:15" ht="14.25" customHeight="1" x14ac:dyDescent="0.25">
      <c r="A2965" s="4" t="s">
        <v>26</v>
      </c>
      <c r="B2965" s="4">
        <v>1185732</v>
      </c>
      <c r="C2965" s="5">
        <v>44295</v>
      </c>
      <c r="D2965" s="37">
        <v>2021</v>
      </c>
      <c r="E2965" s="5" t="str">
        <f>TEXT(Sales[[#This Row],[Invoice Date]],"mmm")</f>
        <v>Apr</v>
      </c>
      <c r="F2965" s="4" t="s">
        <v>36</v>
      </c>
      <c r="G2965" s="4" t="s">
        <v>110</v>
      </c>
      <c r="H2965" s="4" t="s">
        <v>111</v>
      </c>
      <c r="I2965" s="6" t="s">
        <v>20</v>
      </c>
      <c r="J2965" s="7">
        <v>20.000000000000004</v>
      </c>
      <c r="K2965" s="8">
        <v>150</v>
      </c>
      <c r="L2965" s="9">
        <f t="shared" si="46"/>
        <v>3000.0000000000005</v>
      </c>
      <c r="M2965" s="9">
        <v>9000</v>
      </c>
      <c r="N2965" s="10">
        <v>0.3</v>
      </c>
      <c r="O2965" s="4" t="s">
        <v>83</v>
      </c>
    </row>
    <row r="2966" spans="1:15" ht="14.25" customHeight="1" x14ac:dyDescent="0.25">
      <c r="A2966" s="4" t="s">
        <v>26</v>
      </c>
      <c r="B2966" s="4">
        <v>1185732</v>
      </c>
      <c r="C2966" s="5">
        <v>44295</v>
      </c>
      <c r="D2966" s="37">
        <v>2021</v>
      </c>
      <c r="E2966" s="5" t="str">
        <f>TEXT(Sales[[#This Row],[Invoice Date]],"mmm")</f>
        <v>Apr</v>
      </c>
      <c r="F2966" s="4" t="s">
        <v>36</v>
      </c>
      <c r="G2966" s="4" t="s">
        <v>110</v>
      </c>
      <c r="H2966" s="4" t="s">
        <v>111</v>
      </c>
      <c r="I2966" s="6" t="s">
        <v>21</v>
      </c>
      <c r="J2966" s="7">
        <v>24.999999999999996</v>
      </c>
      <c r="K2966" s="8">
        <v>75</v>
      </c>
      <c r="L2966" s="9">
        <f t="shared" si="46"/>
        <v>1874.9999999999998</v>
      </c>
      <c r="M2966" s="9">
        <v>5624.9999999999991</v>
      </c>
      <c r="N2966" s="10">
        <v>0.3</v>
      </c>
      <c r="O2966" s="4" t="s">
        <v>83</v>
      </c>
    </row>
    <row r="2967" spans="1:15" ht="14.25" customHeight="1" x14ac:dyDescent="0.25">
      <c r="A2967" s="4" t="s">
        <v>26</v>
      </c>
      <c r="B2967" s="4">
        <v>1185732</v>
      </c>
      <c r="C2967" s="5">
        <v>44295</v>
      </c>
      <c r="D2967" s="37">
        <v>2021</v>
      </c>
      <c r="E2967" s="5" t="str">
        <f>TEXT(Sales[[#This Row],[Invoice Date]],"mmm")</f>
        <v>Apr</v>
      </c>
      <c r="F2967" s="4" t="s">
        <v>36</v>
      </c>
      <c r="G2967" s="4" t="s">
        <v>110</v>
      </c>
      <c r="H2967" s="4" t="s">
        <v>111</v>
      </c>
      <c r="I2967" s="6" t="s">
        <v>22</v>
      </c>
      <c r="J2967" s="7">
        <v>60</v>
      </c>
      <c r="K2967" s="8">
        <v>100</v>
      </c>
      <c r="L2967" s="9">
        <f t="shared" si="46"/>
        <v>6000</v>
      </c>
      <c r="M2967" s="9">
        <v>21000</v>
      </c>
      <c r="N2967" s="10">
        <v>0.35</v>
      </c>
      <c r="O2967" s="4" t="s">
        <v>18</v>
      </c>
    </row>
    <row r="2968" spans="1:15" ht="14.25" customHeight="1" x14ac:dyDescent="0.25">
      <c r="A2968" s="4" t="s">
        <v>26</v>
      </c>
      <c r="B2968" s="4">
        <v>1185732</v>
      </c>
      <c r="C2968" s="5">
        <v>44295</v>
      </c>
      <c r="D2968" s="37">
        <v>2021</v>
      </c>
      <c r="E2968" s="5" t="str">
        <f>TEXT(Sales[[#This Row],[Invoice Date]],"mmm")</f>
        <v>Apr</v>
      </c>
      <c r="F2968" s="4" t="s">
        <v>36</v>
      </c>
      <c r="G2968" s="4" t="s">
        <v>110</v>
      </c>
      <c r="H2968" s="4" t="s">
        <v>111</v>
      </c>
      <c r="I2968" s="6" t="s">
        <v>23</v>
      </c>
      <c r="J2968" s="7">
        <v>50</v>
      </c>
      <c r="K2968" s="8">
        <v>225</v>
      </c>
      <c r="L2968" s="9">
        <f t="shared" si="46"/>
        <v>11250</v>
      </c>
      <c r="M2968" s="9">
        <v>45000</v>
      </c>
      <c r="N2968" s="10">
        <v>0.4</v>
      </c>
      <c r="O2968" s="4" t="s">
        <v>18</v>
      </c>
    </row>
    <row r="2969" spans="1:15" ht="14.25" customHeight="1" x14ac:dyDescent="0.25">
      <c r="A2969" s="4" t="s">
        <v>26</v>
      </c>
      <c r="B2969" s="4">
        <v>1185732</v>
      </c>
      <c r="C2969" s="5">
        <v>44326</v>
      </c>
      <c r="D2969" s="37">
        <v>2021</v>
      </c>
      <c r="E2969" s="5" t="str">
        <f>TEXT(Sales[[#This Row],[Invoice Date]],"mmm")</f>
        <v>May</v>
      </c>
      <c r="F2969" s="4" t="s">
        <v>36</v>
      </c>
      <c r="G2969" s="4" t="s">
        <v>110</v>
      </c>
      <c r="H2969" s="4" t="s">
        <v>111</v>
      </c>
      <c r="I2969" s="6" t="s">
        <v>17</v>
      </c>
      <c r="J2969" s="7">
        <v>60</v>
      </c>
      <c r="K2969" s="8">
        <v>495</v>
      </c>
      <c r="L2969" s="9">
        <f t="shared" si="46"/>
        <v>29700</v>
      </c>
      <c r="M2969" s="9">
        <v>103950</v>
      </c>
      <c r="N2969" s="10">
        <v>0.35</v>
      </c>
      <c r="O2969" s="4" t="s">
        <v>18</v>
      </c>
    </row>
    <row r="2970" spans="1:15" ht="14.25" customHeight="1" x14ac:dyDescent="0.25">
      <c r="A2970" s="4" t="s">
        <v>26</v>
      </c>
      <c r="B2970" s="4">
        <v>1185732</v>
      </c>
      <c r="C2970" s="5">
        <v>44326</v>
      </c>
      <c r="D2970" s="37">
        <v>2021</v>
      </c>
      <c r="E2970" s="5" t="str">
        <f>TEXT(Sales[[#This Row],[Invoice Date]],"mmm")</f>
        <v>May</v>
      </c>
      <c r="F2970" s="4" t="s">
        <v>36</v>
      </c>
      <c r="G2970" s="4" t="s">
        <v>110</v>
      </c>
      <c r="H2970" s="4" t="s">
        <v>111</v>
      </c>
      <c r="I2970" s="6" t="s">
        <v>19</v>
      </c>
      <c r="J2970" s="7">
        <v>45</v>
      </c>
      <c r="K2970" s="8">
        <v>200</v>
      </c>
      <c r="L2970" s="9">
        <f t="shared" si="46"/>
        <v>9000</v>
      </c>
      <c r="M2970" s="9">
        <v>27000</v>
      </c>
      <c r="N2970" s="10">
        <v>0.3</v>
      </c>
      <c r="O2970" s="4" t="s">
        <v>18</v>
      </c>
    </row>
    <row r="2971" spans="1:15" ht="14.25" customHeight="1" x14ac:dyDescent="0.25">
      <c r="A2971" s="4" t="s">
        <v>26</v>
      </c>
      <c r="B2971" s="4">
        <v>1185732</v>
      </c>
      <c r="C2971" s="5">
        <v>44326</v>
      </c>
      <c r="D2971" s="37">
        <v>2021</v>
      </c>
      <c r="E2971" s="5" t="str">
        <f>TEXT(Sales[[#This Row],[Invoice Date]],"mmm")</f>
        <v>May</v>
      </c>
      <c r="F2971" s="4" t="s">
        <v>36</v>
      </c>
      <c r="G2971" s="4" t="s">
        <v>110</v>
      </c>
      <c r="H2971" s="4" t="s">
        <v>111</v>
      </c>
      <c r="I2971" s="6" t="s">
        <v>20</v>
      </c>
      <c r="J2971" s="7">
        <v>40</v>
      </c>
      <c r="K2971" s="8">
        <v>175</v>
      </c>
      <c r="L2971" s="9">
        <f t="shared" si="46"/>
        <v>7000</v>
      </c>
      <c r="M2971" s="9">
        <v>21000</v>
      </c>
      <c r="N2971" s="10">
        <v>0.3</v>
      </c>
      <c r="O2971" s="4" t="s">
        <v>18</v>
      </c>
    </row>
    <row r="2972" spans="1:15" ht="14.25" customHeight="1" x14ac:dyDescent="0.25">
      <c r="A2972" s="4" t="s">
        <v>26</v>
      </c>
      <c r="B2972" s="4">
        <v>1185732</v>
      </c>
      <c r="C2972" s="5">
        <v>44326</v>
      </c>
      <c r="D2972" s="37">
        <v>2021</v>
      </c>
      <c r="E2972" s="5" t="str">
        <f>TEXT(Sales[[#This Row],[Invoice Date]],"mmm")</f>
        <v>May</v>
      </c>
      <c r="F2972" s="4" t="s">
        <v>36</v>
      </c>
      <c r="G2972" s="4" t="s">
        <v>110</v>
      </c>
      <c r="H2972" s="4" t="s">
        <v>111</v>
      </c>
      <c r="I2972" s="6" t="s">
        <v>21</v>
      </c>
      <c r="J2972" s="7">
        <v>40</v>
      </c>
      <c r="K2972" s="8">
        <v>100</v>
      </c>
      <c r="L2972" s="9">
        <f t="shared" si="46"/>
        <v>4000</v>
      </c>
      <c r="M2972" s="9">
        <v>12000</v>
      </c>
      <c r="N2972" s="10">
        <v>0.3</v>
      </c>
      <c r="O2972" s="4" t="s">
        <v>18</v>
      </c>
    </row>
    <row r="2973" spans="1:15" ht="14.25" customHeight="1" x14ac:dyDescent="0.25">
      <c r="A2973" s="4" t="s">
        <v>26</v>
      </c>
      <c r="B2973" s="4">
        <v>1185732</v>
      </c>
      <c r="C2973" s="5">
        <v>44326</v>
      </c>
      <c r="D2973" s="37">
        <v>2021</v>
      </c>
      <c r="E2973" s="5" t="str">
        <f>TEXT(Sales[[#This Row],[Invoice Date]],"mmm")</f>
        <v>May</v>
      </c>
      <c r="F2973" s="4" t="s">
        <v>36</v>
      </c>
      <c r="G2973" s="4" t="s">
        <v>110</v>
      </c>
      <c r="H2973" s="4" t="s">
        <v>111</v>
      </c>
      <c r="I2973" s="6" t="s">
        <v>22</v>
      </c>
      <c r="J2973" s="7">
        <v>49.999999999999993</v>
      </c>
      <c r="K2973" s="8">
        <v>125</v>
      </c>
      <c r="L2973" s="9">
        <f t="shared" si="46"/>
        <v>6249.9999999999991</v>
      </c>
      <c r="M2973" s="9">
        <v>21874.999999999996</v>
      </c>
      <c r="N2973" s="10">
        <v>0.35</v>
      </c>
      <c r="O2973" s="4" t="s">
        <v>18</v>
      </c>
    </row>
    <row r="2974" spans="1:15" ht="14.25" customHeight="1" x14ac:dyDescent="0.25">
      <c r="A2974" s="4" t="s">
        <v>26</v>
      </c>
      <c r="B2974" s="4">
        <v>1185732</v>
      </c>
      <c r="C2974" s="5">
        <v>44326</v>
      </c>
      <c r="D2974" s="37">
        <v>2021</v>
      </c>
      <c r="E2974" s="5" t="str">
        <f>TEXT(Sales[[#This Row],[Invoice Date]],"mmm")</f>
        <v>May</v>
      </c>
      <c r="F2974" s="4" t="s">
        <v>36</v>
      </c>
      <c r="G2974" s="4" t="s">
        <v>110</v>
      </c>
      <c r="H2974" s="4" t="s">
        <v>111</v>
      </c>
      <c r="I2974" s="6" t="s">
        <v>23</v>
      </c>
      <c r="J2974" s="7">
        <v>54.999999999999993</v>
      </c>
      <c r="K2974" s="8">
        <v>250</v>
      </c>
      <c r="L2974" s="9">
        <f t="shared" si="46"/>
        <v>13749.999999999998</v>
      </c>
      <c r="M2974" s="9">
        <v>54999.999999999993</v>
      </c>
      <c r="N2974" s="10">
        <v>0.4</v>
      </c>
      <c r="O2974" s="4" t="s">
        <v>18</v>
      </c>
    </row>
    <row r="2975" spans="1:15" ht="14.25" customHeight="1" x14ac:dyDescent="0.25">
      <c r="A2975" s="4" t="s">
        <v>26</v>
      </c>
      <c r="B2975" s="4">
        <v>1185732</v>
      </c>
      <c r="C2975" s="5">
        <v>44356</v>
      </c>
      <c r="D2975" s="37">
        <v>2021</v>
      </c>
      <c r="E2975" s="5" t="str">
        <f>TEXT(Sales[[#This Row],[Invoice Date]],"mmm")</f>
        <v>Jun</v>
      </c>
      <c r="F2975" s="4" t="s">
        <v>36</v>
      </c>
      <c r="G2975" s="4" t="s">
        <v>110</v>
      </c>
      <c r="H2975" s="4" t="s">
        <v>111</v>
      </c>
      <c r="I2975" s="6" t="s">
        <v>17</v>
      </c>
      <c r="J2975" s="7">
        <v>40</v>
      </c>
      <c r="K2975" s="8">
        <v>500</v>
      </c>
      <c r="L2975" s="9">
        <f t="shared" si="46"/>
        <v>20000</v>
      </c>
      <c r="M2975" s="9">
        <v>70000</v>
      </c>
      <c r="N2975" s="10">
        <v>0.35</v>
      </c>
      <c r="O2975" s="4" t="s">
        <v>18</v>
      </c>
    </row>
    <row r="2976" spans="1:15" ht="14.25" customHeight="1" x14ac:dyDescent="0.25">
      <c r="A2976" s="4" t="s">
        <v>26</v>
      </c>
      <c r="B2976" s="4">
        <v>1185732</v>
      </c>
      <c r="C2976" s="5">
        <v>44356</v>
      </c>
      <c r="D2976" s="37">
        <v>2021</v>
      </c>
      <c r="E2976" s="5" t="str">
        <f>TEXT(Sales[[#This Row],[Invoice Date]],"mmm")</f>
        <v>Jun</v>
      </c>
      <c r="F2976" s="4" t="s">
        <v>36</v>
      </c>
      <c r="G2976" s="4" t="s">
        <v>110</v>
      </c>
      <c r="H2976" s="4" t="s">
        <v>111</v>
      </c>
      <c r="I2976" s="6" t="s">
        <v>19</v>
      </c>
      <c r="J2976" s="7">
        <v>35.000000000000007</v>
      </c>
      <c r="K2976" s="8">
        <v>250</v>
      </c>
      <c r="L2976" s="9">
        <f t="shared" si="46"/>
        <v>8750.0000000000018</v>
      </c>
      <c r="M2976" s="9">
        <v>26250.000000000004</v>
      </c>
      <c r="N2976" s="10">
        <v>0.3</v>
      </c>
      <c r="O2976" s="4" t="s">
        <v>18</v>
      </c>
    </row>
    <row r="2977" spans="1:15" ht="14.25" customHeight="1" x14ac:dyDescent="0.25">
      <c r="A2977" s="4" t="s">
        <v>26</v>
      </c>
      <c r="B2977" s="4">
        <v>1185732</v>
      </c>
      <c r="C2977" s="5">
        <v>44356</v>
      </c>
      <c r="D2977" s="37">
        <v>2021</v>
      </c>
      <c r="E2977" s="5" t="str">
        <f>TEXT(Sales[[#This Row],[Invoice Date]],"mmm")</f>
        <v>Jun</v>
      </c>
      <c r="F2977" s="4" t="s">
        <v>36</v>
      </c>
      <c r="G2977" s="4" t="s">
        <v>110</v>
      </c>
      <c r="H2977" s="4" t="s">
        <v>111</v>
      </c>
      <c r="I2977" s="6" t="s">
        <v>20</v>
      </c>
      <c r="J2977" s="7">
        <v>30.000000000000004</v>
      </c>
      <c r="K2977" s="8">
        <v>200</v>
      </c>
      <c r="L2977" s="9">
        <f t="shared" si="46"/>
        <v>6000.0000000000009</v>
      </c>
      <c r="M2977" s="9">
        <v>18000</v>
      </c>
      <c r="N2977" s="10">
        <v>0.3</v>
      </c>
      <c r="O2977" s="4" t="s">
        <v>18</v>
      </c>
    </row>
    <row r="2978" spans="1:15" ht="14.25" customHeight="1" x14ac:dyDescent="0.25">
      <c r="A2978" s="4" t="s">
        <v>26</v>
      </c>
      <c r="B2978" s="4">
        <v>1185732</v>
      </c>
      <c r="C2978" s="5">
        <v>44356</v>
      </c>
      <c r="D2978" s="37">
        <v>2021</v>
      </c>
      <c r="E2978" s="5" t="str">
        <f>TEXT(Sales[[#This Row],[Invoice Date]],"mmm")</f>
        <v>Jun</v>
      </c>
      <c r="F2978" s="4" t="s">
        <v>36</v>
      </c>
      <c r="G2978" s="4" t="s">
        <v>110</v>
      </c>
      <c r="H2978" s="4" t="s">
        <v>111</v>
      </c>
      <c r="I2978" s="6" t="s">
        <v>21</v>
      </c>
      <c r="J2978" s="7">
        <v>30.000000000000004</v>
      </c>
      <c r="K2978" s="8">
        <v>175</v>
      </c>
      <c r="L2978" s="9">
        <f t="shared" si="46"/>
        <v>5250.0000000000009</v>
      </c>
      <c r="M2978" s="9">
        <v>15750.000000000002</v>
      </c>
      <c r="N2978" s="10">
        <v>0.3</v>
      </c>
      <c r="O2978" s="4" t="s">
        <v>18</v>
      </c>
    </row>
    <row r="2979" spans="1:15" ht="14.25" customHeight="1" x14ac:dyDescent="0.25">
      <c r="A2979" s="4" t="s">
        <v>26</v>
      </c>
      <c r="B2979" s="4">
        <v>1185732</v>
      </c>
      <c r="C2979" s="5">
        <v>44356</v>
      </c>
      <c r="D2979" s="37">
        <v>2021</v>
      </c>
      <c r="E2979" s="5" t="str">
        <f>TEXT(Sales[[#This Row],[Invoice Date]],"mmm")</f>
        <v>Jun</v>
      </c>
      <c r="F2979" s="4" t="s">
        <v>36</v>
      </c>
      <c r="G2979" s="4" t="s">
        <v>110</v>
      </c>
      <c r="H2979" s="4" t="s">
        <v>111</v>
      </c>
      <c r="I2979" s="6" t="s">
        <v>22</v>
      </c>
      <c r="J2979" s="7">
        <v>40</v>
      </c>
      <c r="K2979" s="8">
        <v>175</v>
      </c>
      <c r="L2979" s="9">
        <f t="shared" si="46"/>
        <v>7000</v>
      </c>
      <c r="M2979" s="9">
        <v>24500</v>
      </c>
      <c r="N2979" s="10">
        <v>0.35</v>
      </c>
      <c r="O2979" s="4" t="s">
        <v>18</v>
      </c>
    </row>
    <row r="2980" spans="1:15" ht="14.25" customHeight="1" x14ac:dyDescent="0.25">
      <c r="A2980" s="4" t="s">
        <v>26</v>
      </c>
      <c r="B2980" s="4">
        <v>1185732</v>
      </c>
      <c r="C2980" s="5">
        <v>44356</v>
      </c>
      <c r="D2980" s="37">
        <v>2021</v>
      </c>
      <c r="E2980" s="5" t="str">
        <f>TEXT(Sales[[#This Row],[Invoice Date]],"mmm")</f>
        <v>Jun</v>
      </c>
      <c r="F2980" s="4" t="s">
        <v>36</v>
      </c>
      <c r="G2980" s="4" t="s">
        <v>110</v>
      </c>
      <c r="H2980" s="4" t="s">
        <v>111</v>
      </c>
      <c r="I2980" s="6" t="s">
        <v>23</v>
      </c>
      <c r="J2980" s="7">
        <v>55.000000000000007</v>
      </c>
      <c r="K2980" s="8">
        <v>325</v>
      </c>
      <c r="L2980" s="9">
        <f t="shared" si="46"/>
        <v>17875.000000000004</v>
      </c>
      <c r="M2980" s="9">
        <v>71500.000000000015</v>
      </c>
      <c r="N2980" s="10">
        <v>0.4</v>
      </c>
      <c r="O2980" s="4" t="s">
        <v>18</v>
      </c>
    </row>
    <row r="2981" spans="1:15" ht="14.25" customHeight="1" x14ac:dyDescent="0.25">
      <c r="A2981" s="4" t="s">
        <v>26</v>
      </c>
      <c r="B2981" s="4">
        <v>1185732</v>
      </c>
      <c r="C2981" s="5">
        <v>44385</v>
      </c>
      <c r="D2981" s="37">
        <v>2021</v>
      </c>
      <c r="E2981" s="5" t="str">
        <f>TEXT(Sales[[#This Row],[Invoice Date]],"mmm")</f>
        <v>Jul</v>
      </c>
      <c r="F2981" s="4" t="s">
        <v>36</v>
      </c>
      <c r="G2981" s="4" t="s">
        <v>110</v>
      </c>
      <c r="H2981" s="4" t="s">
        <v>111</v>
      </c>
      <c r="I2981" s="6" t="s">
        <v>17</v>
      </c>
      <c r="J2981" s="7">
        <v>50</v>
      </c>
      <c r="K2981" s="8">
        <v>550</v>
      </c>
      <c r="L2981" s="9">
        <f t="shared" si="46"/>
        <v>27500</v>
      </c>
      <c r="M2981" s="9">
        <v>96250</v>
      </c>
      <c r="N2981" s="10">
        <v>0.35</v>
      </c>
      <c r="O2981" s="4" t="s">
        <v>18</v>
      </c>
    </row>
    <row r="2982" spans="1:15" ht="14.25" customHeight="1" x14ac:dyDescent="0.25">
      <c r="A2982" s="4" t="s">
        <v>26</v>
      </c>
      <c r="B2982" s="4">
        <v>1185732</v>
      </c>
      <c r="C2982" s="5">
        <v>44385</v>
      </c>
      <c r="D2982" s="37">
        <v>2021</v>
      </c>
      <c r="E2982" s="5" t="str">
        <f>TEXT(Sales[[#This Row],[Invoice Date]],"mmm")</f>
        <v>Jul</v>
      </c>
      <c r="F2982" s="4" t="s">
        <v>36</v>
      </c>
      <c r="G2982" s="4" t="s">
        <v>110</v>
      </c>
      <c r="H2982" s="4" t="s">
        <v>111</v>
      </c>
      <c r="I2982" s="6" t="s">
        <v>19</v>
      </c>
      <c r="J2982" s="7">
        <v>45.000000000000007</v>
      </c>
      <c r="K2982" s="8">
        <v>300</v>
      </c>
      <c r="L2982" s="9">
        <f t="shared" si="46"/>
        <v>13500.000000000002</v>
      </c>
      <c r="M2982" s="9">
        <v>40500.000000000007</v>
      </c>
      <c r="N2982" s="10">
        <v>0.3</v>
      </c>
      <c r="O2982" s="4" t="s">
        <v>18</v>
      </c>
    </row>
    <row r="2983" spans="1:15" ht="14.25" customHeight="1" x14ac:dyDescent="0.25">
      <c r="A2983" s="4" t="s">
        <v>26</v>
      </c>
      <c r="B2983" s="4">
        <v>1185732</v>
      </c>
      <c r="C2983" s="5">
        <v>44385</v>
      </c>
      <c r="D2983" s="37">
        <v>2021</v>
      </c>
      <c r="E2983" s="5" t="str">
        <f>TEXT(Sales[[#This Row],[Invoice Date]],"mmm")</f>
        <v>Jul</v>
      </c>
      <c r="F2983" s="4" t="s">
        <v>36</v>
      </c>
      <c r="G2983" s="4" t="s">
        <v>110</v>
      </c>
      <c r="H2983" s="4" t="s">
        <v>111</v>
      </c>
      <c r="I2983" s="6" t="s">
        <v>20</v>
      </c>
      <c r="J2983" s="7">
        <v>40</v>
      </c>
      <c r="K2983" s="8">
        <v>225</v>
      </c>
      <c r="L2983" s="9">
        <f t="shared" si="46"/>
        <v>9000</v>
      </c>
      <c r="M2983" s="9">
        <v>27000</v>
      </c>
      <c r="N2983" s="10">
        <v>0.3</v>
      </c>
      <c r="O2983" s="4" t="s">
        <v>18</v>
      </c>
    </row>
    <row r="2984" spans="1:15" ht="14.25" customHeight="1" x14ac:dyDescent="0.25">
      <c r="A2984" s="4" t="s">
        <v>26</v>
      </c>
      <c r="B2984" s="4">
        <v>1185732</v>
      </c>
      <c r="C2984" s="5">
        <v>44385</v>
      </c>
      <c r="D2984" s="37">
        <v>2021</v>
      </c>
      <c r="E2984" s="5" t="str">
        <f>TEXT(Sales[[#This Row],[Invoice Date]],"mmm")</f>
        <v>Jul</v>
      </c>
      <c r="F2984" s="4" t="s">
        <v>36</v>
      </c>
      <c r="G2984" s="4" t="s">
        <v>110</v>
      </c>
      <c r="H2984" s="4" t="s">
        <v>111</v>
      </c>
      <c r="I2984" s="6" t="s">
        <v>21</v>
      </c>
      <c r="J2984" s="7">
        <v>40</v>
      </c>
      <c r="K2984" s="8">
        <v>175</v>
      </c>
      <c r="L2984" s="9">
        <f t="shared" si="46"/>
        <v>7000</v>
      </c>
      <c r="M2984" s="9">
        <v>21000</v>
      </c>
      <c r="N2984" s="10">
        <v>0.3</v>
      </c>
      <c r="O2984" s="4" t="s">
        <v>18</v>
      </c>
    </row>
    <row r="2985" spans="1:15" ht="14.25" customHeight="1" x14ac:dyDescent="0.25">
      <c r="A2985" s="4" t="s">
        <v>26</v>
      </c>
      <c r="B2985" s="4">
        <v>1185732</v>
      </c>
      <c r="C2985" s="5">
        <v>44385</v>
      </c>
      <c r="D2985" s="37">
        <v>2021</v>
      </c>
      <c r="E2985" s="5" t="str">
        <f>TEXT(Sales[[#This Row],[Invoice Date]],"mmm")</f>
        <v>Jul</v>
      </c>
      <c r="F2985" s="4" t="s">
        <v>36</v>
      </c>
      <c r="G2985" s="4" t="s">
        <v>110</v>
      </c>
      <c r="H2985" s="4" t="s">
        <v>111</v>
      </c>
      <c r="I2985" s="6" t="s">
        <v>22</v>
      </c>
      <c r="J2985" s="7">
        <v>50</v>
      </c>
      <c r="K2985" s="8">
        <v>200</v>
      </c>
      <c r="L2985" s="9">
        <f t="shared" si="46"/>
        <v>10000</v>
      </c>
      <c r="M2985" s="9">
        <v>35000</v>
      </c>
      <c r="N2985" s="10">
        <v>0.35</v>
      </c>
      <c r="O2985" s="4" t="s">
        <v>18</v>
      </c>
    </row>
    <row r="2986" spans="1:15" ht="14.25" customHeight="1" x14ac:dyDescent="0.25">
      <c r="A2986" s="4" t="s">
        <v>26</v>
      </c>
      <c r="B2986" s="4">
        <v>1185732</v>
      </c>
      <c r="C2986" s="5">
        <v>44385</v>
      </c>
      <c r="D2986" s="37">
        <v>2021</v>
      </c>
      <c r="E2986" s="5" t="str">
        <f>TEXT(Sales[[#This Row],[Invoice Date]],"mmm")</f>
        <v>Jul</v>
      </c>
      <c r="F2986" s="4" t="s">
        <v>36</v>
      </c>
      <c r="G2986" s="4" t="s">
        <v>110</v>
      </c>
      <c r="H2986" s="4" t="s">
        <v>111</v>
      </c>
      <c r="I2986" s="6" t="s">
        <v>23</v>
      </c>
      <c r="J2986" s="7">
        <v>55.000000000000007</v>
      </c>
      <c r="K2986" s="8">
        <v>375</v>
      </c>
      <c r="L2986" s="9">
        <f t="shared" si="46"/>
        <v>20625.000000000004</v>
      </c>
      <c r="M2986" s="9">
        <v>82500.000000000015</v>
      </c>
      <c r="N2986" s="10">
        <v>0.4</v>
      </c>
      <c r="O2986" s="4" t="s">
        <v>18</v>
      </c>
    </row>
    <row r="2987" spans="1:15" ht="14.25" customHeight="1" x14ac:dyDescent="0.25">
      <c r="A2987" s="4" t="s">
        <v>26</v>
      </c>
      <c r="B2987" s="4">
        <v>1185732</v>
      </c>
      <c r="C2987" s="5">
        <v>44417</v>
      </c>
      <c r="D2987" s="37">
        <v>2021</v>
      </c>
      <c r="E2987" s="5" t="str">
        <f>TEXT(Sales[[#This Row],[Invoice Date]],"mmm")</f>
        <v>Aug</v>
      </c>
      <c r="F2987" s="4" t="s">
        <v>36</v>
      </c>
      <c r="G2987" s="4" t="s">
        <v>110</v>
      </c>
      <c r="H2987" s="4" t="s">
        <v>111</v>
      </c>
      <c r="I2987" s="6" t="s">
        <v>17</v>
      </c>
      <c r="J2987" s="7">
        <v>50</v>
      </c>
      <c r="K2987" s="8">
        <v>525</v>
      </c>
      <c r="L2987" s="9">
        <f t="shared" si="46"/>
        <v>26250</v>
      </c>
      <c r="M2987" s="9">
        <v>91875</v>
      </c>
      <c r="N2987" s="10">
        <v>0.35</v>
      </c>
      <c r="O2987" s="4" t="s">
        <v>18</v>
      </c>
    </row>
    <row r="2988" spans="1:15" ht="14.25" customHeight="1" x14ac:dyDescent="0.25">
      <c r="A2988" s="4" t="s">
        <v>26</v>
      </c>
      <c r="B2988" s="4">
        <v>1185732</v>
      </c>
      <c r="C2988" s="5">
        <v>44417</v>
      </c>
      <c r="D2988" s="37">
        <v>2021</v>
      </c>
      <c r="E2988" s="5" t="str">
        <f>TEXT(Sales[[#This Row],[Invoice Date]],"mmm")</f>
        <v>Aug</v>
      </c>
      <c r="F2988" s="4" t="s">
        <v>36</v>
      </c>
      <c r="G2988" s="4" t="s">
        <v>110</v>
      </c>
      <c r="H2988" s="4" t="s">
        <v>111</v>
      </c>
      <c r="I2988" s="6" t="s">
        <v>19</v>
      </c>
      <c r="J2988" s="7">
        <v>45.000000000000007</v>
      </c>
      <c r="K2988" s="8">
        <v>300</v>
      </c>
      <c r="L2988" s="9">
        <f t="shared" si="46"/>
        <v>13500.000000000002</v>
      </c>
      <c r="M2988" s="9">
        <v>40500.000000000007</v>
      </c>
      <c r="N2988" s="10">
        <v>0.3</v>
      </c>
      <c r="O2988" s="4" t="s">
        <v>18</v>
      </c>
    </row>
    <row r="2989" spans="1:15" ht="14.25" customHeight="1" x14ac:dyDescent="0.25">
      <c r="A2989" s="4" t="s">
        <v>26</v>
      </c>
      <c r="B2989" s="4">
        <v>1185732</v>
      </c>
      <c r="C2989" s="5">
        <v>44417</v>
      </c>
      <c r="D2989" s="37">
        <v>2021</v>
      </c>
      <c r="E2989" s="5" t="str">
        <f>TEXT(Sales[[#This Row],[Invoice Date]],"mmm")</f>
        <v>Aug</v>
      </c>
      <c r="F2989" s="4" t="s">
        <v>36</v>
      </c>
      <c r="G2989" s="4" t="s">
        <v>110</v>
      </c>
      <c r="H2989" s="4" t="s">
        <v>111</v>
      </c>
      <c r="I2989" s="6" t="s">
        <v>20</v>
      </c>
      <c r="J2989" s="7">
        <v>40</v>
      </c>
      <c r="K2989" s="8">
        <v>225</v>
      </c>
      <c r="L2989" s="9">
        <f t="shared" si="46"/>
        <v>9000</v>
      </c>
      <c r="M2989" s="9">
        <v>27000</v>
      </c>
      <c r="N2989" s="10">
        <v>0.3</v>
      </c>
      <c r="O2989" s="4" t="s">
        <v>18</v>
      </c>
    </row>
    <row r="2990" spans="1:15" ht="14.25" customHeight="1" x14ac:dyDescent="0.25">
      <c r="A2990" s="4" t="s">
        <v>26</v>
      </c>
      <c r="B2990" s="4">
        <v>1185732</v>
      </c>
      <c r="C2990" s="5">
        <v>44417</v>
      </c>
      <c r="D2990" s="37">
        <v>2021</v>
      </c>
      <c r="E2990" s="5" t="str">
        <f>TEXT(Sales[[#This Row],[Invoice Date]],"mmm")</f>
        <v>Aug</v>
      </c>
      <c r="F2990" s="4" t="s">
        <v>36</v>
      </c>
      <c r="G2990" s="4" t="s">
        <v>110</v>
      </c>
      <c r="H2990" s="4" t="s">
        <v>111</v>
      </c>
      <c r="I2990" s="6" t="s">
        <v>21</v>
      </c>
      <c r="J2990" s="7">
        <v>40</v>
      </c>
      <c r="K2990" s="8">
        <v>200</v>
      </c>
      <c r="L2990" s="9">
        <f t="shared" si="46"/>
        <v>8000</v>
      </c>
      <c r="M2990" s="9">
        <v>24000</v>
      </c>
      <c r="N2990" s="10">
        <v>0.3</v>
      </c>
      <c r="O2990" s="4" t="s">
        <v>18</v>
      </c>
    </row>
    <row r="2991" spans="1:15" ht="14.25" customHeight="1" x14ac:dyDescent="0.25">
      <c r="A2991" s="4" t="s">
        <v>26</v>
      </c>
      <c r="B2991" s="4">
        <v>1185732</v>
      </c>
      <c r="C2991" s="5">
        <v>44417</v>
      </c>
      <c r="D2991" s="37">
        <v>2021</v>
      </c>
      <c r="E2991" s="5" t="str">
        <f>TEXT(Sales[[#This Row],[Invoice Date]],"mmm")</f>
        <v>Aug</v>
      </c>
      <c r="F2991" s="4" t="s">
        <v>36</v>
      </c>
      <c r="G2991" s="4" t="s">
        <v>110</v>
      </c>
      <c r="H2991" s="4" t="s">
        <v>111</v>
      </c>
      <c r="I2991" s="6" t="s">
        <v>22</v>
      </c>
      <c r="J2991" s="7">
        <v>50</v>
      </c>
      <c r="K2991" s="8">
        <v>175</v>
      </c>
      <c r="L2991" s="9">
        <f t="shared" si="46"/>
        <v>8750</v>
      </c>
      <c r="M2991" s="9">
        <v>30624.999999999996</v>
      </c>
      <c r="N2991" s="10">
        <v>0.35</v>
      </c>
      <c r="O2991" s="4" t="s">
        <v>18</v>
      </c>
    </row>
    <row r="2992" spans="1:15" ht="14.25" customHeight="1" x14ac:dyDescent="0.25">
      <c r="A2992" s="4" t="s">
        <v>26</v>
      </c>
      <c r="B2992" s="4">
        <v>1185732</v>
      </c>
      <c r="C2992" s="5">
        <v>44417</v>
      </c>
      <c r="D2992" s="37">
        <v>2021</v>
      </c>
      <c r="E2992" s="5" t="str">
        <f>TEXT(Sales[[#This Row],[Invoice Date]],"mmm")</f>
        <v>Aug</v>
      </c>
      <c r="F2992" s="4" t="s">
        <v>36</v>
      </c>
      <c r="G2992" s="4" t="s">
        <v>110</v>
      </c>
      <c r="H2992" s="4" t="s">
        <v>111</v>
      </c>
      <c r="I2992" s="6" t="s">
        <v>23</v>
      </c>
      <c r="J2992" s="7">
        <v>55.000000000000007</v>
      </c>
      <c r="K2992" s="8">
        <v>350</v>
      </c>
      <c r="L2992" s="9">
        <f t="shared" si="46"/>
        <v>19250.000000000004</v>
      </c>
      <c r="M2992" s="9">
        <v>77000.000000000015</v>
      </c>
      <c r="N2992" s="10">
        <v>0.4</v>
      </c>
      <c r="O2992" s="4" t="s">
        <v>18</v>
      </c>
    </row>
    <row r="2993" spans="1:15" ht="14.25" customHeight="1" x14ac:dyDescent="0.25">
      <c r="A2993" s="4" t="s">
        <v>26</v>
      </c>
      <c r="B2993" s="4">
        <v>1185732</v>
      </c>
      <c r="C2993" s="5">
        <v>44449</v>
      </c>
      <c r="D2993" s="37">
        <v>2021</v>
      </c>
      <c r="E2993" s="5" t="str">
        <f>TEXT(Sales[[#This Row],[Invoice Date]],"mmm")</f>
        <v>Sep</v>
      </c>
      <c r="F2993" s="4" t="s">
        <v>36</v>
      </c>
      <c r="G2993" s="4" t="s">
        <v>110</v>
      </c>
      <c r="H2993" s="4" t="s">
        <v>111</v>
      </c>
      <c r="I2993" s="6" t="s">
        <v>17</v>
      </c>
      <c r="J2993" s="7">
        <v>40</v>
      </c>
      <c r="K2993" s="8">
        <v>475</v>
      </c>
      <c r="L2993" s="9">
        <f t="shared" si="46"/>
        <v>19000</v>
      </c>
      <c r="M2993" s="9">
        <v>66500</v>
      </c>
      <c r="N2993" s="10">
        <v>0.35</v>
      </c>
      <c r="O2993" s="4" t="s">
        <v>18</v>
      </c>
    </row>
    <row r="2994" spans="1:15" ht="14.25" customHeight="1" x14ac:dyDescent="0.25">
      <c r="A2994" s="4" t="s">
        <v>26</v>
      </c>
      <c r="B2994" s="4">
        <v>1185732</v>
      </c>
      <c r="C2994" s="5">
        <v>44449</v>
      </c>
      <c r="D2994" s="37">
        <v>2021</v>
      </c>
      <c r="E2994" s="5" t="str">
        <f>TEXT(Sales[[#This Row],[Invoice Date]],"mmm")</f>
        <v>Sep</v>
      </c>
      <c r="F2994" s="4" t="s">
        <v>36</v>
      </c>
      <c r="G2994" s="4" t="s">
        <v>110</v>
      </c>
      <c r="H2994" s="4" t="s">
        <v>111</v>
      </c>
      <c r="I2994" s="6" t="s">
        <v>19</v>
      </c>
      <c r="J2994" s="7">
        <v>35.000000000000007</v>
      </c>
      <c r="K2994" s="8">
        <v>275</v>
      </c>
      <c r="L2994" s="9">
        <f t="shared" si="46"/>
        <v>9625.0000000000018</v>
      </c>
      <c r="M2994" s="9">
        <v>28875.000000000004</v>
      </c>
      <c r="N2994" s="10">
        <v>0.3</v>
      </c>
      <c r="O2994" s="4" t="s">
        <v>18</v>
      </c>
    </row>
    <row r="2995" spans="1:15" ht="14.25" customHeight="1" x14ac:dyDescent="0.25">
      <c r="A2995" s="4" t="s">
        <v>26</v>
      </c>
      <c r="B2995" s="4">
        <v>1185732</v>
      </c>
      <c r="C2995" s="5">
        <v>44449</v>
      </c>
      <c r="D2995" s="37">
        <v>2021</v>
      </c>
      <c r="E2995" s="5" t="str">
        <f>TEXT(Sales[[#This Row],[Invoice Date]],"mmm")</f>
        <v>Sep</v>
      </c>
      <c r="F2995" s="4" t="s">
        <v>36</v>
      </c>
      <c r="G2995" s="4" t="s">
        <v>110</v>
      </c>
      <c r="H2995" s="4" t="s">
        <v>111</v>
      </c>
      <c r="I2995" s="6" t="s">
        <v>20</v>
      </c>
      <c r="J2995" s="7">
        <v>30.000000000000004</v>
      </c>
      <c r="K2995" s="8">
        <v>175</v>
      </c>
      <c r="L2995" s="9">
        <f t="shared" si="46"/>
        <v>5250.0000000000009</v>
      </c>
      <c r="M2995" s="9">
        <v>15750.000000000002</v>
      </c>
      <c r="N2995" s="10">
        <v>0.3</v>
      </c>
      <c r="O2995" s="4" t="s">
        <v>18</v>
      </c>
    </row>
    <row r="2996" spans="1:15" ht="14.25" customHeight="1" x14ac:dyDescent="0.25">
      <c r="A2996" s="4" t="s">
        <v>26</v>
      </c>
      <c r="B2996" s="4">
        <v>1185732</v>
      </c>
      <c r="C2996" s="5">
        <v>44449</v>
      </c>
      <c r="D2996" s="37">
        <v>2021</v>
      </c>
      <c r="E2996" s="5" t="str">
        <f>TEXT(Sales[[#This Row],[Invoice Date]],"mmm")</f>
        <v>Sep</v>
      </c>
      <c r="F2996" s="4" t="s">
        <v>36</v>
      </c>
      <c r="G2996" s="4" t="s">
        <v>110</v>
      </c>
      <c r="H2996" s="4" t="s">
        <v>111</v>
      </c>
      <c r="I2996" s="6" t="s">
        <v>21</v>
      </c>
      <c r="J2996" s="7">
        <v>30.000000000000004</v>
      </c>
      <c r="K2996" s="8">
        <v>150</v>
      </c>
      <c r="L2996" s="9">
        <f t="shared" si="46"/>
        <v>4500.0000000000009</v>
      </c>
      <c r="M2996" s="9">
        <v>13500.000000000002</v>
      </c>
      <c r="N2996" s="10">
        <v>0.3</v>
      </c>
      <c r="O2996" s="4" t="s">
        <v>18</v>
      </c>
    </row>
    <row r="2997" spans="1:15" ht="14.25" customHeight="1" x14ac:dyDescent="0.25">
      <c r="A2997" s="4" t="s">
        <v>26</v>
      </c>
      <c r="B2997" s="4">
        <v>1185732</v>
      </c>
      <c r="C2997" s="5">
        <v>44449</v>
      </c>
      <c r="D2997" s="37">
        <v>2021</v>
      </c>
      <c r="E2997" s="5" t="str">
        <f>TEXT(Sales[[#This Row],[Invoice Date]],"mmm")</f>
        <v>Sep</v>
      </c>
      <c r="F2997" s="4" t="s">
        <v>36</v>
      </c>
      <c r="G2997" s="4" t="s">
        <v>110</v>
      </c>
      <c r="H2997" s="4" t="s">
        <v>111</v>
      </c>
      <c r="I2997" s="6" t="s">
        <v>22</v>
      </c>
      <c r="J2997" s="7">
        <v>40</v>
      </c>
      <c r="K2997" s="8">
        <v>150</v>
      </c>
      <c r="L2997" s="9">
        <f t="shared" si="46"/>
        <v>6000</v>
      </c>
      <c r="M2997" s="9">
        <v>21000</v>
      </c>
      <c r="N2997" s="10">
        <v>0.35</v>
      </c>
      <c r="O2997" s="4" t="s">
        <v>18</v>
      </c>
    </row>
    <row r="2998" spans="1:15" ht="14.25" customHeight="1" x14ac:dyDescent="0.25">
      <c r="A2998" s="4" t="s">
        <v>26</v>
      </c>
      <c r="B2998" s="4">
        <v>1185732</v>
      </c>
      <c r="C2998" s="5">
        <v>44449</v>
      </c>
      <c r="D2998" s="37">
        <v>2021</v>
      </c>
      <c r="E2998" s="5" t="str">
        <f>TEXT(Sales[[#This Row],[Invoice Date]],"mmm")</f>
        <v>Sep</v>
      </c>
      <c r="F2998" s="4" t="s">
        <v>36</v>
      </c>
      <c r="G2998" s="4" t="s">
        <v>110</v>
      </c>
      <c r="H2998" s="4" t="s">
        <v>111</v>
      </c>
      <c r="I2998" s="6" t="s">
        <v>23</v>
      </c>
      <c r="J2998" s="7">
        <v>45</v>
      </c>
      <c r="K2998" s="8">
        <v>225</v>
      </c>
      <c r="L2998" s="9">
        <f t="shared" si="46"/>
        <v>10125</v>
      </c>
      <c r="M2998" s="9">
        <v>40500</v>
      </c>
      <c r="N2998" s="10">
        <v>0.4</v>
      </c>
      <c r="O2998" s="4" t="s">
        <v>18</v>
      </c>
    </row>
    <row r="2999" spans="1:15" ht="14.25" customHeight="1" x14ac:dyDescent="0.25">
      <c r="A2999" s="4" t="s">
        <v>26</v>
      </c>
      <c r="B2999" s="4">
        <v>1185732</v>
      </c>
      <c r="C2999" s="5">
        <v>44478</v>
      </c>
      <c r="D2999" s="37">
        <v>2021</v>
      </c>
      <c r="E2999" s="5" t="str">
        <f>TEXT(Sales[[#This Row],[Invoice Date]],"mmm")</f>
        <v>Oct</v>
      </c>
      <c r="F2999" s="4" t="s">
        <v>36</v>
      </c>
      <c r="G2999" s="4" t="s">
        <v>110</v>
      </c>
      <c r="H2999" s="4" t="s">
        <v>111</v>
      </c>
      <c r="I2999" s="6" t="s">
        <v>17</v>
      </c>
      <c r="J2999" s="7">
        <v>49.999999999999993</v>
      </c>
      <c r="K2999" s="8">
        <v>400</v>
      </c>
      <c r="L2999" s="9">
        <f t="shared" si="46"/>
        <v>19999.999999999996</v>
      </c>
      <c r="M2999" s="9">
        <v>69999.999999999985</v>
      </c>
      <c r="N2999" s="10">
        <v>0.35</v>
      </c>
      <c r="O2999" s="4" t="s">
        <v>18</v>
      </c>
    </row>
    <row r="3000" spans="1:15" ht="14.25" customHeight="1" x14ac:dyDescent="0.25">
      <c r="A3000" s="4" t="s">
        <v>26</v>
      </c>
      <c r="B3000" s="4">
        <v>1185732</v>
      </c>
      <c r="C3000" s="5">
        <v>44478</v>
      </c>
      <c r="D3000" s="37">
        <v>2021</v>
      </c>
      <c r="E3000" s="5" t="str">
        <f>TEXT(Sales[[#This Row],[Invoice Date]],"mmm")</f>
        <v>Oct</v>
      </c>
      <c r="F3000" s="4" t="s">
        <v>36</v>
      </c>
      <c r="G3000" s="4" t="s">
        <v>110</v>
      </c>
      <c r="H3000" s="4" t="s">
        <v>111</v>
      </c>
      <c r="I3000" s="6" t="s">
        <v>19</v>
      </c>
      <c r="J3000" s="7">
        <v>40</v>
      </c>
      <c r="K3000" s="8">
        <v>250</v>
      </c>
      <c r="L3000" s="9">
        <f t="shared" si="46"/>
        <v>10000</v>
      </c>
      <c r="M3000" s="9">
        <v>30000</v>
      </c>
      <c r="N3000" s="10">
        <v>0.3</v>
      </c>
      <c r="O3000" s="4" t="s">
        <v>18</v>
      </c>
    </row>
    <row r="3001" spans="1:15" ht="14.25" customHeight="1" x14ac:dyDescent="0.25">
      <c r="A3001" s="4" t="s">
        <v>26</v>
      </c>
      <c r="B3001" s="4">
        <v>1185732</v>
      </c>
      <c r="C3001" s="5">
        <v>44478</v>
      </c>
      <c r="D3001" s="37">
        <v>2021</v>
      </c>
      <c r="E3001" s="5" t="str">
        <f>TEXT(Sales[[#This Row],[Invoice Date]],"mmm")</f>
        <v>Oct</v>
      </c>
      <c r="F3001" s="4" t="s">
        <v>36</v>
      </c>
      <c r="G3001" s="4" t="s">
        <v>110</v>
      </c>
      <c r="H3001" s="4" t="s">
        <v>111</v>
      </c>
      <c r="I3001" s="6" t="s">
        <v>20</v>
      </c>
      <c r="J3001" s="7">
        <v>40</v>
      </c>
      <c r="K3001" s="8">
        <v>150</v>
      </c>
      <c r="L3001" s="9">
        <f t="shared" si="46"/>
        <v>6000</v>
      </c>
      <c r="M3001" s="9">
        <v>18000</v>
      </c>
      <c r="N3001" s="10">
        <v>0.3</v>
      </c>
      <c r="O3001" s="4" t="s">
        <v>18</v>
      </c>
    </row>
    <row r="3002" spans="1:15" ht="14.25" customHeight="1" x14ac:dyDescent="0.25">
      <c r="A3002" s="4" t="s">
        <v>26</v>
      </c>
      <c r="B3002" s="4">
        <v>1185732</v>
      </c>
      <c r="C3002" s="5">
        <v>44478</v>
      </c>
      <c r="D3002" s="37">
        <v>2021</v>
      </c>
      <c r="E3002" s="5" t="str">
        <f>TEXT(Sales[[#This Row],[Invoice Date]],"mmm")</f>
        <v>Oct</v>
      </c>
      <c r="F3002" s="4" t="s">
        <v>36</v>
      </c>
      <c r="G3002" s="4" t="s">
        <v>110</v>
      </c>
      <c r="H3002" s="4" t="s">
        <v>111</v>
      </c>
      <c r="I3002" s="6" t="s">
        <v>21</v>
      </c>
      <c r="J3002" s="7">
        <v>40</v>
      </c>
      <c r="K3002" s="8">
        <v>125</v>
      </c>
      <c r="L3002" s="9">
        <f t="shared" si="46"/>
        <v>5000</v>
      </c>
      <c r="M3002" s="9">
        <v>15000</v>
      </c>
      <c r="N3002" s="10">
        <v>0.3</v>
      </c>
      <c r="O3002" s="4" t="s">
        <v>18</v>
      </c>
    </row>
    <row r="3003" spans="1:15" ht="14.25" customHeight="1" x14ac:dyDescent="0.25">
      <c r="A3003" s="4" t="s">
        <v>26</v>
      </c>
      <c r="B3003" s="4">
        <v>1185732</v>
      </c>
      <c r="C3003" s="5">
        <v>44478</v>
      </c>
      <c r="D3003" s="37">
        <v>2021</v>
      </c>
      <c r="E3003" s="5" t="str">
        <f>TEXT(Sales[[#This Row],[Invoice Date]],"mmm")</f>
        <v>Oct</v>
      </c>
      <c r="F3003" s="4" t="s">
        <v>36</v>
      </c>
      <c r="G3003" s="4" t="s">
        <v>110</v>
      </c>
      <c r="H3003" s="4" t="s">
        <v>111</v>
      </c>
      <c r="I3003" s="6" t="s">
        <v>22</v>
      </c>
      <c r="J3003" s="7">
        <v>49.999999999999993</v>
      </c>
      <c r="K3003" s="8">
        <v>125</v>
      </c>
      <c r="L3003" s="9">
        <f t="shared" si="46"/>
        <v>6249.9999999999991</v>
      </c>
      <c r="M3003" s="9">
        <v>21874.999999999996</v>
      </c>
      <c r="N3003" s="10">
        <v>0.35</v>
      </c>
      <c r="O3003" s="4" t="s">
        <v>18</v>
      </c>
    </row>
    <row r="3004" spans="1:15" ht="14.25" customHeight="1" x14ac:dyDescent="0.25">
      <c r="A3004" s="4" t="s">
        <v>14</v>
      </c>
      <c r="B3004" s="4">
        <v>1185732</v>
      </c>
      <c r="C3004" s="5">
        <v>44478</v>
      </c>
      <c r="D3004" s="37">
        <v>2021</v>
      </c>
      <c r="E3004" s="5" t="str">
        <f>TEXT(Sales[[#This Row],[Invoice Date]],"mmm")</f>
        <v>Oct</v>
      </c>
      <c r="F3004" s="4" t="s">
        <v>36</v>
      </c>
      <c r="G3004" s="4" t="s">
        <v>110</v>
      </c>
      <c r="H3004" s="4" t="s">
        <v>111</v>
      </c>
      <c r="I3004" s="6" t="s">
        <v>23</v>
      </c>
      <c r="J3004" s="7">
        <v>54.999999999999986</v>
      </c>
      <c r="K3004" s="8">
        <v>250</v>
      </c>
      <c r="L3004" s="9">
        <f t="shared" si="46"/>
        <v>13749.999999999996</v>
      </c>
      <c r="M3004" s="9">
        <v>54999.999999999993</v>
      </c>
      <c r="N3004" s="10">
        <v>0.4</v>
      </c>
      <c r="O3004" s="4" t="s">
        <v>18</v>
      </c>
    </row>
    <row r="3005" spans="1:15" ht="14.25" customHeight="1" x14ac:dyDescent="0.25">
      <c r="A3005" s="4" t="s">
        <v>14</v>
      </c>
      <c r="B3005" s="4">
        <v>1185732</v>
      </c>
      <c r="C3005" s="5">
        <v>44509</v>
      </c>
      <c r="D3005" s="37">
        <v>2021</v>
      </c>
      <c r="E3005" s="5" t="str">
        <f>TEXT(Sales[[#This Row],[Invoice Date]],"mmm")</f>
        <v>Nov</v>
      </c>
      <c r="F3005" s="4" t="s">
        <v>36</v>
      </c>
      <c r="G3005" s="4" t="s">
        <v>110</v>
      </c>
      <c r="H3005" s="4" t="s">
        <v>111</v>
      </c>
      <c r="I3005" s="6" t="s">
        <v>17</v>
      </c>
      <c r="J3005" s="7">
        <v>49.999999999999993</v>
      </c>
      <c r="K3005" s="8">
        <v>400</v>
      </c>
      <c r="L3005" s="9">
        <f t="shared" si="46"/>
        <v>19999.999999999996</v>
      </c>
      <c r="M3005" s="9">
        <v>69999.999999999985</v>
      </c>
      <c r="N3005" s="10">
        <v>0.35</v>
      </c>
      <c r="O3005" s="4" t="s">
        <v>18</v>
      </c>
    </row>
    <row r="3006" spans="1:15" ht="14.25" customHeight="1" x14ac:dyDescent="0.25">
      <c r="A3006" s="4" t="s">
        <v>14</v>
      </c>
      <c r="B3006" s="4">
        <v>1185732</v>
      </c>
      <c r="C3006" s="5">
        <v>44509</v>
      </c>
      <c r="D3006" s="37">
        <v>2021</v>
      </c>
      <c r="E3006" s="5" t="str">
        <f>TEXT(Sales[[#This Row],[Invoice Date]],"mmm")</f>
        <v>Nov</v>
      </c>
      <c r="F3006" s="4" t="s">
        <v>36</v>
      </c>
      <c r="G3006" s="4" t="s">
        <v>110</v>
      </c>
      <c r="H3006" s="4" t="s">
        <v>111</v>
      </c>
      <c r="I3006" s="6" t="s">
        <v>19</v>
      </c>
      <c r="J3006" s="7">
        <v>40</v>
      </c>
      <c r="K3006" s="8">
        <v>250</v>
      </c>
      <c r="L3006" s="9">
        <f t="shared" si="46"/>
        <v>10000</v>
      </c>
      <c r="M3006" s="9">
        <v>30000</v>
      </c>
      <c r="N3006" s="10">
        <v>0.3</v>
      </c>
      <c r="O3006" s="4" t="s">
        <v>18</v>
      </c>
    </row>
    <row r="3007" spans="1:15" ht="14.25" customHeight="1" x14ac:dyDescent="0.25">
      <c r="A3007" s="4" t="s">
        <v>14</v>
      </c>
      <c r="B3007" s="4">
        <v>1185732</v>
      </c>
      <c r="C3007" s="5">
        <v>44509</v>
      </c>
      <c r="D3007" s="37">
        <v>2021</v>
      </c>
      <c r="E3007" s="5" t="str">
        <f>TEXT(Sales[[#This Row],[Invoice Date]],"mmm")</f>
        <v>Nov</v>
      </c>
      <c r="F3007" s="4" t="s">
        <v>36</v>
      </c>
      <c r="G3007" s="4" t="s">
        <v>110</v>
      </c>
      <c r="H3007" s="4" t="s">
        <v>111</v>
      </c>
      <c r="I3007" s="6" t="s">
        <v>20</v>
      </c>
      <c r="J3007" s="7">
        <v>40</v>
      </c>
      <c r="K3007" s="8">
        <v>195</v>
      </c>
      <c r="L3007" s="9">
        <f t="shared" si="46"/>
        <v>7800</v>
      </c>
      <c r="M3007" s="9">
        <v>23400</v>
      </c>
      <c r="N3007" s="10">
        <v>0.3</v>
      </c>
      <c r="O3007" s="4" t="s">
        <v>18</v>
      </c>
    </row>
    <row r="3008" spans="1:15" ht="14.25" customHeight="1" x14ac:dyDescent="0.25">
      <c r="A3008" s="4" t="s">
        <v>14</v>
      </c>
      <c r="B3008" s="4">
        <v>1185732</v>
      </c>
      <c r="C3008" s="5">
        <v>44509</v>
      </c>
      <c r="D3008" s="37">
        <v>2021</v>
      </c>
      <c r="E3008" s="5" t="str">
        <f>TEXT(Sales[[#This Row],[Invoice Date]],"mmm")</f>
        <v>Nov</v>
      </c>
      <c r="F3008" s="4" t="s">
        <v>36</v>
      </c>
      <c r="G3008" s="4" t="s">
        <v>110</v>
      </c>
      <c r="H3008" s="4" t="s">
        <v>111</v>
      </c>
      <c r="I3008" s="6" t="s">
        <v>21</v>
      </c>
      <c r="J3008" s="7">
        <v>40</v>
      </c>
      <c r="K3008" s="8">
        <v>175</v>
      </c>
      <c r="L3008" s="9">
        <f t="shared" si="46"/>
        <v>7000</v>
      </c>
      <c r="M3008" s="9">
        <v>21000</v>
      </c>
      <c r="N3008" s="10">
        <v>0.3</v>
      </c>
      <c r="O3008" s="4" t="s">
        <v>18</v>
      </c>
    </row>
    <row r="3009" spans="1:15" ht="14.25" customHeight="1" x14ac:dyDescent="0.25">
      <c r="A3009" s="4" t="s">
        <v>14</v>
      </c>
      <c r="B3009" s="4">
        <v>1185732</v>
      </c>
      <c r="C3009" s="5">
        <v>44509</v>
      </c>
      <c r="D3009" s="37">
        <v>2021</v>
      </c>
      <c r="E3009" s="5" t="str">
        <f>TEXT(Sales[[#This Row],[Invoice Date]],"mmm")</f>
        <v>Nov</v>
      </c>
      <c r="F3009" s="4" t="s">
        <v>36</v>
      </c>
      <c r="G3009" s="4" t="s">
        <v>110</v>
      </c>
      <c r="H3009" s="4" t="s">
        <v>111</v>
      </c>
      <c r="I3009" s="6" t="s">
        <v>22</v>
      </c>
      <c r="J3009" s="7">
        <v>60</v>
      </c>
      <c r="K3009" s="8">
        <v>150</v>
      </c>
      <c r="L3009" s="9">
        <f t="shared" si="46"/>
        <v>9000</v>
      </c>
      <c r="M3009" s="9">
        <v>31499.999999999996</v>
      </c>
      <c r="N3009" s="10">
        <v>0.35</v>
      </c>
      <c r="O3009" s="4" t="s">
        <v>18</v>
      </c>
    </row>
    <row r="3010" spans="1:15" ht="14.25" customHeight="1" x14ac:dyDescent="0.25">
      <c r="A3010" s="4" t="s">
        <v>14</v>
      </c>
      <c r="B3010" s="4">
        <v>1185732</v>
      </c>
      <c r="C3010" s="5">
        <v>44509</v>
      </c>
      <c r="D3010" s="37">
        <v>2021</v>
      </c>
      <c r="E3010" s="5" t="str">
        <f>TEXT(Sales[[#This Row],[Invoice Date]],"mmm")</f>
        <v>Nov</v>
      </c>
      <c r="F3010" s="4" t="s">
        <v>36</v>
      </c>
      <c r="G3010" s="4" t="s">
        <v>110</v>
      </c>
      <c r="H3010" s="4" t="s">
        <v>111</v>
      </c>
      <c r="I3010" s="6" t="s">
        <v>23</v>
      </c>
      <c r="J3010" s="7">
        <v>64.999999999999986</v>
      </c>
      <c r="K3010" s="8">
        <v>250</v>
      </c>
      <c r="L3010" s="9">
        <f t="shared" si="46"/>
        <v>16249.999999999996</v>
      </c>
      <c r="M3010" s="9">
        <v>64999.999999999993</v>
      </c>
      <c r="N3010" s="10">
        <v>0.4</v>
      </c>
      <c r="O3010" s="4" t="s">
        <v>18</v>
      </c>
    </row>
    <row r="3011" spans="1:15" ht="14.25" customHeight="1" x14ac:dyDescent="0.25">
      <c r="A3011" s="4" t="s">
        <v>14</v>
      </c>
      <c r="B3011" s="4">
        <v>1185732</v>
      </c>
      <c r="C3011" s="5">
        <v>44538</v>
      </c>
      <c r="D3011" s="37">
        <v>2021</v>
      </c>
      <c r="E3011" s="5" t="str">
        <f>TEXT(Sales[[#This Row],[Invoice Date]],"mmm")</f>
        <v>Dec</v>
      </c>
      <c r="F3011" s="4" t="s">
        <v>36</v>
      </c>
      <c r="G3011" s="4" t="s">
        <v>110</v>
      </c>
      <c r="H3011" s="4" t="s">
        <v>111</v>
      </c>
      <c r="I3011" s="6" t="s">
        <v>17</v>
      </c>
      <c r="J3011" s="7">
        <v>60</v>
      </c>
      <c r="K3011" s="8">
        <v>500</v>
      </c>
      <c r="L3011" s="9">
        <f t="shared" ref="L3011:L3074" si="47">J3011*K3011</f>
        <v>30000</v>
      </c>
      <c r="M3011" s="9">
        <v>105000</v>
      </c>
      <c r="N3011" s="10">
        <v>0.35</v>
      </c>
      <c r="O3011" s="4" t="s">
        <v>18</v>
      </c>
    </row>
    <row r="3012" spans="1:15" ht="14.25" customHeight="1" x14ac:dyDescent="0.25">
      <c r="A3012" s="4" t="s">
        <v>14</v>
      </c>
      <c r="B3012" s="4">
        <v>1185732</v>
      </c>
      <c r="C3012" s="5">
        <v>44538</v>
      </c>
      <c r="D3012" s="37">
        <v>2021</v>
      </c>
      <c r="E3012" s="5" t="str">
        <f>TEXT(Sales[[#This Row],[Invoice Date]],"mmm")</f>
        <v>Dec</v>
      </c>
      <c r="F3012" s="4" t="s">
        <v>36</v>
      </c>
      <c r="G3012" s="4" t="s">
        <v>110</v>
      </c>
      <c r="H3012" s="4" t="s">
        <v>111</v>
      </c>
      <c r="I3012" s="6" t="s">
        <v>19</v>
      </c>
      <c r="J3012" s="7">
        <v>50</v>
      </c>
      <c r="K3012" s="8">
        <v>300</v>
      </c>
      <c r="L3012" s="9">
        <f t="shared" si="47"/>
        <v>15000</v>
      </c>
      <c r="M3012" s="9">
        <v>45000</v>
      </c>
      <c r="N3012" s="10">
        <v>0.3</v>
      </c>
      <c r="O3012" s="4" t="s">
        <v>18</v>
      </c>
    </row>
    <row r="3013" spans="1:15" ht="14.25" customHeight="1" x14ac:dyDescent="0.25">
      <c r="A3013" s="4" t="s">
        <v>14</v>
      </c>
      <c r="B3013" s="4">
        <v>1185732</v>
      </c>
      <c r="C3013" s="5">
        <v>44538</v>
      </c>
      <c r="D3013" s="37">
        <v>2021</v>
      </c>
      <c r="E3013" s="5" t="str">
        <f>TEXT(Sales[[#This Row],[Invoice Date]],"mmm")</f>
        <v>Dec</v>
      </c>
      <c r="F3013" s="4" t="s">
        <v>36</v>
      </c>
      <c r="G3013" s="4" t="s">
        <v>110</v>
      </c>
      <c r="H3013" s="4" t="s">
        <v>111</v>
      </c>
      <c r="I3013" s="6" t="s">
        <v>20</v>
      </c>
      <c r="J3013" s="7">
        <v>50</v>
      </c>
      <c r="K3013" s="8">
        <v>250</v>
      </c>
      <c r="L3013" s="9">
        <f t="shared" si="47"/>
        <v>12500</v>
      </c>
      <c r="M3013" s="9">
        <v>37500</v>
      </c>
      <c r="N3013" s="10">
        <v>0.3</v>
      </c>
      <c r="O3013" s="4" t="s">
        <v>18</v>
      </c>
    </row>
    <row r="3014" spans="1:15" ht="14.25" customHeight="1" x14ac:dyDescent="0.25">
      <c r="A3014" s="4" t="s">
        <v>14</v>
      </c>
      <c r="B3014" s="4">
        <v>1185732</v>
      </c>
      <c r="C3014" s="5">
        <v>44538</v>
      </c>
      <c r="D3014" s="37">
        <v>2021</v>
      </c>
      <c r="E3014" s="5" t="str">
        <f>TEXT(Sales[[#This Row],[Invoice Date]],"mmm")</f>
        <v>Dec</v>
      </c>
      <c r="F3014" s="4" t="s">
        <v>36</v>
      </c>
      <c r="G3014" s="4" t="s">
        <v>110</v>
      </c>
      <c r="H3014" s="4" t="s">
        <v>111</v>
      </c>
      <c r="I3014" s="6" t="s">
        <v>21</v>
      </c>
      <c r="J3014" s="7">
        <v>50</v>
      </c>
      <c r="K3014" s="8">
        <v>200</v>
      </c>
      <c r="L3014" s="9">
        <f t="shared" si="47"/>
        <v>10000</v>
      </c>
      <c r="M3014" s="9">
        <v>30000</v>
      </c>
      <c r="N3014" s="10">
        <v>0.3</v>
      </c>
      <c r="O3014" s="4" t="s">
        <v>18</v>
      </c>
    </row>
    <row r="3015" spans="1:15" ht="14.25" customHeight="1" x14ac:dyDescent="0.25">
      <c r="A3015" s="4" t="s">
        <v>14</v>
      </c>
      <c r="B3015" s="4">
        <v>1185732</v>
      </c>
      <c r="C3015" s="5">
        <v>44538</v>
      </c>
      <c r="D3015" s="37">
        <v>2021</v>
      </c>
      <c r="E3015" s="5" t="str">
        <f>TEXT(Sales[[#This Row],[Invoice Date]],"mmm")</f>
        <v>Dec</v>
      </c>
      <c r="F3015" s="4" t="s">
        <v>36</v>
      </c>
      <c r="G3015" s="4" t="s">
        <v>110</v>
      </c>
      <c r="H3015" s="4" t="s">
        <v>111</v>
      </c>
      <c r="I3015" s="6" t="s">
        <v>22</v>
      </c>
      <c r="J3015" s="7">
        <v>60</v>
      </c>
      <c r="K3015" s="8">
        <v>200</v>
      </c>
      <c r="L3015" s="9">
        <f t="shared" si="47"/>
        <v>12000</v>
      </c>
      <c r="M3015" s="9">
        <v>42000</v>
      </c>
      <c r="N3015" s="10">
        <v>0.35</v>
      </c>
      <c r="O3015" s="4" t="s">
        <v>18</v>
      </c>
    </row>
    <row r="3016" spans="1:15" ht="14.25" customHeight="1" x14ac:dyDescent="0.25">
      <c r="A3016" s="4" t="s">
        <v>14</v>
      </c>
      <c r="B3016" s="4">
        <v>1185732</v>
      </c>
      <c r="C3016" s="5">
        <v>44538</v>
      </c>
      <c r="D3016" s="37">
        <v>2021</v>
      </c>
      <c r="E3016" s="5" t="str">
        <f>TEXT(Sales[[#This Row],[Invoice Date]],"mmm")</f>
        <v>Dec</v>
      </c>
      <c r="F3016" s="4" t="s">
        <v>36</v>
      </c>
      <c r="G3016" s="4" t="s">
        <v>110</v>
      </c>
      <c r="H3016" s="4" t="s">
        <v>111</v>
      </c>
      <c r="I3016" s="6" t="s">
        <v>23</v>
      </c>
      <c r="J3016" s="7">
        <v>64.999999999999986</v>
      </c>
      <c r="K3016" s="8">
        <v>300</v>
      </c>
      <c r="L3016" s="9">
        <f t="shared" si="47"/>
        <v>19499.999999999996</v>
      </c>
      <c r="M3016" s="9">
        <v>77999.999999999985</v>
      </c>
      <c r="N3016" s="10">
        <v>0.4</v>
      </c>
      <c r="O3016" s="4" t="s">
        <v>18</v>
      </c>
    </row>
    <row r="3017" spans="1:15" ht="14.25" customHeight="1" x14ac:dyDescent="0.25">
      <c r="A3017" s="4" t="s">
        <v>14</v>
      </c>
      <c r="B3017" s="4">
        <v>1185732</v>
      </c>
      <c r="C3017" s="5">
        <v>44202</v>
      </c>
      <c r="D3017" s="37">
        <v>2021</v>
      </c>
      <c r="E3017" s="5" t="str">
        <f>TEXT(Sales[[#This Row],[Invoice Date]],"mmm")</f>
        <v>Jan</v>
      </c>
      <c r="F3017" s="4" t="s">
        <v>36</v>
      </c>
      <c r="G3017" s="4" t="s">
        <v>110</v>
      </c>
      <c r="H3017" s="4" t="s">
        <v>111</v>
      </c>
      <c r="I3017" s="6" t="s">
        <v>17</v>
      </c>
      <c r="J3017" s="7">
        <v>30.000000000000004</v>
      </c>
      <c r="K3017" s="8">
        <v>450</v>
      </c>
      <c r="L3017" s="9">
        <f t="shared" si="47"/>
        <v>13500.000000000002</v>
      </c>
      <c r="M3017" s="9">
        <v>40500.000000000007</v>
      </c>
      <c r="N3017" s="10">
        <v>0.3</v>
      </c>
      <c r="O3017" s="4" t="s">
        <v>18</v>
      </c>
    </row>
    <row r="3018" spans="1:15" ht="14.25" customHeight="1" x14ac:dyDescent="0.25">
      <c r="A3018" s="4" t="s">
        <v>14</v>
      </c>
      <c r="B3018" s="4">
        <v>1185732</v>
      </c>
      <c r="C3018" s="5">
        <v>44202</v>
      </c>
      <c r="D3018" s="37">
        <v>2021</v>
      </c>
      <c r="E3018" s="5" t="str">
        <f>TEXT(Sales[[#This Row],[Invoice Date]],"mmm")</f>
        <v>Jan</v>
      </c>
      <c r="F3018" s="4" t="s">
        <v>36</v>
      </c>
      <c r="G3018" s="4" t="s">
        <v>110</v>
      </c>
      <c r="H3018" s="4" t="s">
        <v>111</v>
      </c>
      <c r="I3018" s="6" t="s">
        <v>19</v>
      </c>
      <c r="J3018" s="7">
        <v>30.000000000000004</v>
      </c>
      <c r="K3018" s="8">
        <v>250</v>
      </c>
      <c r="L3018" s="9">
        <f t="shared" si="47"/>
        <v>7500.0000000000009</v>
      </c>
      <c r="M3018" s="9">
        <v>26250.000000000004</v>
      </c>
      <c r="N3018" s="10">
        <v>0.35</v>
      </c>
      <c r="O3018" s="4" t="s">
        <v>18</v>
      </c>
    </row>
    <row r="3019" spans="1:15" ht="14.25" customHeight="1" x14ac:dyDescent="0.25">
      <c r="A3019" s="4" t="s">
        <v>14</v>
      </c>
      <c r="B3019" s="4">
        <v>1185732</v>
      </c>
      <c r="C3019" s="5">
        <v>44202</v>
      </c>
      <c r="D3019" s="37">
        <v>2021</v>
      </c>
      <c r="E3019" s="5" t="str">
        <f>TEXT(Sales[[#This Row],[Invoice Date]],"mmm")</f>
        <v>Jan</v>
      </c>
      <c r="F3019" s="4" t="s">
        <v>36</v>
      </c>
      <c r="G3019" s="4" t="s">
        <v>110</v>
      </c>
      <c r="H3019" s="4" t="s">
        <v>111</v>
      </c>
      <c r="I3019" s="6" t="s">
        <v>20</v>
      </c>
      <c r="J3019" s="7">
        <v>20.000000000000007</v>
      </c>
      <c r="K3019" s="8">
        <v>250</v>
      </c>
      <c r="L3019" s="9">
        <f t="shared" si="47"/>
        <v>5000.0000000000018</v>
      </c>
      <c r="M3019" s="9">
        <v>15000.000000000004</v>
      </c>
      <c r="N3019" s="10">
        <v>0.3</v>
      </c>
      <c r="O3019" s="4" t="s">
        <v>18</v>
      </c>
    </row>
    <row r="3020" spans="1:15" ht="14.25" customHeight="1" x14ac:dyDescent="0.25">
      <c r="A3020" s="4" t="s">
        <v>14</v>
      </c>
      <c r="B3020" s="4">
        <v>1185732</v>
      </c>
      <c r="C3020" s="5">
        <v>44202</v>
      </c>
      <c r="D3020" s="37">
        <v>2021</v>
      </c>
      <c r="E3020" s="5" t="str">
        <f>TEXT(Sales[[#This Row],[Invoice Date]],"mmm")</f>
        <v>Jan</v>
      </c>
      <c r="F3020" s="4" t="s">
        <v>36</v>
      </c>
      <c r="G3020" s="4" t="s">
        <v>110</v>
      </c>
      <c r="H3020" s="4" t="s">
        <v>111</v>
      </c>
      <c r="I3020" s="6" t="s">
        <v>21</v>
      </c>
      <c r="J3020" s="7">
        <v>25.000000000000007</v>
      </c>
      <c r="K3020" s="8">
        <v>100</v>
      </c>
      <c r="L3020" s="9">
        <f t="shared" si="47"/>
        <v>2500.0000000000009</v>
      </c>
      <c r="M3020" s="9">
        <v>7500.0000000000018</v>
      </c>
      <c r="N3020" s="10">
        <v>0.3</v>
      </c>
      <c r="O3020" s="4" t="s">
        <v>18</v>
      </c>
    </row>
    <row r="3021" spans="1:15" ht="14.25" customHeight="1" x14ac:dyDescent="0.25">
      <c r="A3021" s="4" t="s">
        <v>14</v>
      </c>
      <c r="B3021" s="4">
        <v>1185732</v>
      </c>
      <c r="C3021" s="5">
        <v>44202</v>
      </c>
      <c r="D3021" s="37">
        <v>2021</v>
      </c>
      <c r="E3021" s="5" t="str">
        <f>TEXT(Sales[[#This Row],[Invoice Date]],"mmm")</f>
        <v>Jan</v>
      </c>
      <c r="F3021" s="4" t="s">
        <v>36</v>
      </c>
      <c r="G3021" s="4" t="s">
        <v>110</v>
      </c>
      <c r="H3021" s="4" t="s">
        <v>111</v>
      </c>
      <c r="I3021" s="6" t="s">
        <v>22</v>
      </c>
      <c r="J3021" s="7">
        <v>40</v>
      </c>
      <c r="K3021" s="8">
        <v>150</v>
      </c>
      <c r="L3021" s="9">
        <f t="shared" si="47"/>
        <v>6000</v>
      </c>
      <c r="M3021" s="9">
        <v>30000</v>
      </c>
      <c r="N3021" s="10">
        <v>0.5</v>
      </c>
      <c r="O3021" s="4" t="s">
        <v>18</v>
      </c>
    </row>
    <row r="3022" spans="1:15" ht="14.25" customHeight="1" x14ac:dyDescent="0.25">
      <c r="A3022" s="4" t="s">
        <v>14</v>
      </c>
      <c r="B3022" s="4">
        <v>1185732</v>
      </c>
      <c r="C3022" s="5">
        <v>44202</v>
      </c>
      <c r="D3022" s="37">
        <v>2021</v>
      </c>
      <c r="E3022" s="5" t="str">
        <f>TEXT(Sales[[#This Row],[Invoice Date]],"mmm")</f>
        <v>Jan</v>
      </c>
      <c r="F3022" s="4" t="s">
        <v>36</v>
      </c>
      <c r="G3022" s="4" t="s">
        <v>110</v>
      </c>
      <c r="H3022" s="4" t="s">
        <v>111</v>
      </c>
      <c r="I3022" s="6" t="s">
        <v>23</v>
      </c>
      <c r="J3022" s="7">
        <v>30.000000000000004</v>
      </c>
      <c r="K3022" s="8">
        <v>250</v>
      </c>
      <c r="L3022" s="9">
        <f t="shared" si="47"/>
        <v>7500.0000000000009</v>
      </c>
      <c r="M3022" s="9">
        <v>30000.000000000007</v>
      </c>
      <c r="N3022" s="10">
        <v>0.4</v>
      </c>
      <c r="O3022" s="4" t="s">
        <v>18</v>
      </c>
    </row>
    <row r="3023" spans="1:15" ht="14.25" customHeight="1" x14ac:dyDescent="0.25">
      <c r="A3023" s="4" t="s">
        <v>14</v>
      </c>
      <c r="B3023" s="4">
        <v>1185732</v>
      </c>
      <c r="C3023" s="5">
        <v>44233</v>
      </c>
      <c r="D3023" s="37">
        <v>2021</v>
      </c>
      <c r="E3023" s="5" t="str">
        <f>TEXT(Sales[[#This Row],[Invoice Date]],"mmm")</f>
        <v>Feb</v>
      </c>
      <c r="F3023" s="4" t="s">
        <v>36</v>
      </c>
      <c r="G3023" s="4" t="s">
        <v>110</v>
      </c>
      <c r="H3023" s="4" t="s">
        <v>111</v>
      </c>
      <c r="I3023" s="6" t="s">
        <v>17</v>
      </c>
      <c r="J3023" s="7">
        <v>30.000000000000004</v>
      </c>
      <c r="K3023" s="8">
        <v>500</v>
      </c>
      <c r="L3023" s="9">
        <f t="shared" si="47"/>
        <v>15000.000000000002</v>
      </c>
      <c r="M3023" s="9">
        <v>45000.000000000007</v>
      </c>
      <c r="N3023" s="10">
        <v>0.3</v>
      </c>
      <c r="O3023" s="4" t="s">
        <v>18</v>
      </c>
    </row>
    <row r="3024" spans="1:15" ht="14.25" customHeight="1" x14ac:dyDescent="0.25">
      <c r="A3024" s="4" t="s">
        <v>14</v>
      </c>
      <c r="B3024" s="4">
        <v>1185732</v>
      </c>
      <c r="C3024" s="5">
        <v>44233</v>
      </c>
      <c r="D3024" s="37">
        <v>2021</v>
      </c>
      <c r="E3024" s="5" t="str">
        <f>TEXT(Sales[[#This Row],[Invoice Date]],"mmm")</f>
        <v>Feb</v>
      </c>
      <c r="F3024" s="4" t="s">
        <v>36</v>
      </c>
      <c r="G3024" s="4" t="s">
        <v>110</v>
      </c>
      <c r="H3024" s="4" t="s">
        <v>111</v>
      </c>
      <c r="I3024" s="6" t="s">
        <v>19</v>
      </c>
      <c r="J3024" s="7">
        <v>30.000000000000004</v>
      </c>
      <c r="K3024" s="8">
        <v>150</v>
      </c>
      <c r="L3024" s="9">
        <f t="shared" si="47"/>
        <v>4500.0000000000009</v>
      </c>
      <c r="M3024" s="9">
        <v>15750.000000000002</v>
      </c>
      <c r="N3024" s="10">
        <v>0.35</v>
      </c>
      <c r="O3024" s="4" t="s">
        <v>18</v>
      </c>
    </row>
    <row r="3025" spans="1:15" ht="14.25" customHeight="1" x14ac:dyDescent="0.25">
      <c r="A3025" s="4" t="s">
        <v>14</v>
      </c>
      <c r="B3025" s="4">
        <v>1185732</v>
      </c>
      <c r="C3025" s="5">
        <v>44233</v>
      </c>
      <c r="D3025" s="37">
        <v>2021</v>
      </c>
      <c r="E3025" s="5" t="str">
        <f>TEXT(Sales[[#This Row],[Invoice Date]],"mmm")</f>
        <v>Feb</v>
      </c>
      <c r="F3025" s="4" t="s">
        <v>36</v>
      </c>
      <c r="G3025" s="4" t="s">
        <v>110</v>
      </c>
      <c r="H3025" s="4" t="s">
        <v>111</v>
      </c>
      <c r="I3025" s="6" t="s">
        <v>20</v>
      </c>
      <c r="J3025" s="7">
        <v>20.000000000000007</v>
      </c>
      <c r="K3025" s="8">
        <v>200</v>
      </c>
      <c r="L3025" s="9">
        <f t="shared" si="47"/>
        <v>4000.0000000000014</v>
      </c>
      <c r="M3025" s="9">
        <v>12000.000000000004</v>
      </c>
      <c r="N3025" s="10">
        <v>0.3</v>
      </c>
      <c r="O3025" s="4" t="s">
        <v>18</v>
      </c>
    </row>
    <row r="3026" spans="1:15" ht="14.25" customHeight="1" x14ac:dyDescent="0.25">
      <c r="A3026" s="4" t="s">
        <v>14</v>
      </c>
      <c r="B3026" s="4">
        <v>1185732</v>
      </c>
      <c r="C3026" s="5">
        <v>44233</v>
      </c>
      <c r="D3026" s="37">
        <v>2021</v>
      </c>
      <c r="E3026" s="5" t="str">
        <f>TEXT(Sales[[#This Row],[Invoice Date]],"mmm")</f>
        <v>Feb</v>
      </c>
      <c r="F3026" s="4" t="s">
        <v>36</v>
      </c>
      <c r="G3026" s="4" t="s">
        <v>112</v>
      </c>
      <c r="H3026" s="4" t="s">
        <v>113</v>
      </c>
      <c r="I3026" s="6" t="s">
        <v>21</v>
      </c>
      <c r="J3026" s="7">
        <v>25.000000000000007</v>
      </c>
      <c r="K3026" s="8">
        <v>75</v>
      </c>
      <c r="L3026" s="9">
        <f t="shared" si="47"/>
        <v>1875.0000000000005</v>
      </c>
      <c r="M3026" s="9">
        <v>5625.0000000000009</v>
      </c>
      <c r="N3026" s="10">
        <v>0.3</v>
      </c>
      <c r="O3026" s="4" t="s">
        <v>18</v>
      </c>
    </row>
    <row r="3027" spans="1:15" ht="14.25" customHeight="1" x14ac:dyDescent="0.25">
      <c r="A3027" s="4" t="s">
        <v>14</v>
      </c>
      <c r="B3027" s="4">
        <v>1185732</v>
      </c>
      <c r="C3027" s="5">
        <v>44233</v>
      </c>
      <c r="D3027" s="37">
        <v>2021</v>
      </c>
      <c r="E3027" s="5" t="str">
        <f>TEXT(Sales[[#This Row],[Invoice Date]],"mmm")</f>
        <v>Feb</v>
      </c>
      <c r="F3027" s="4" t="s">
        <v>36</v>
      </c>
      <c r="G3027" s="4" t="s">
        <v>112</v>
      </c>
      <c r="H3027" s="4" t="s">
        <v>113</v>
      </c>
      <c r="I3027" s="6" t="s">
        <v>22</v>
      </c>
      <c r="J3027" s="7">
        <v>40</v>
      </c>
      <c r="K3027" s="8">
        <v>150</v>
      </c>
      <c r="L3027" s="9">
        <f t="shared" si="47"/>
        <v>6000</v>
      </c>
      <c r="M3027" s="9">
        <v>30000</v>
      </c>
      <c r="N3027" s="10">
        <v>0.5</v>
      </c>
      <c r="O3027" s="4" t="s">
        <v>18</v>
      </c>
    </row>
    <row r="3028" spans="1:15" ht="14.25" customHeight="1" x14ac:dyDescent="0.25">
      <c r="A3028" s="4" t="s">
        <v>14</v>
      </c>
      <c r="B3028" s="4">
        <v>1185732</v>
      </c>
      <c r="C3028" s="5">
        <v>44233</v>
      </c>
      <c r="D3028" s="37">
        <v>2021</v>
      </c>
      <c r="E3028" s="5" t="str">
        <f>TEXT(Sales[[#This Row],[Invoice Date]],"mmm")</f>
        <v>Feb</v>
      </c>
      <c r="F3028" s="4" t="s">
        <v>36</v>
      </c>
      <c r="G3028" s="4" t="s">
        <v>112</v>
      </c>
      <c r="H3028" s="4" t="s">
        <v>113</v>
      </c>
      <c r="I3028" s="6" t="s">
        <v>23</v>
      </c>
      <c r="J3028" s="7">
        <v>14.999999999999996</v>
      </c>
      <c r="K3028" s="8">
        <v>250</v>
      </c>
      <c r="L3028" s="9">
        <f t="shared" si="47"/>
        <v>3749.9999999999991</v>
      </c>
      <c r="M3028" s="9">
        <v>14999.999999999998</v>
      </c>
      <c r="N3028" s="10">
        <v>0.4</v>
      </c>
      <c r="O3028" s="4" t="s">
        <v>18</v>
      </c>
    </row>
    <row r="3029" spans="1:15" ht="14.25" customHeight="1" x14ac:dyDescent="0.25">
      <c r="A3029" s="4" t="s">
        <v>14</v>
      </c>
      <c r="B3029" s="4">
        <v>1185732</v>
      </c>
      <c r="C3029" s="5">
        <v>44260</v>
      </c>
      <c r="D3029" s="37">
        <v>2021</v>
      </c>
      <c r="E3029" s="5" t="str">
        <f>TEXT(Sales[[#This Row],[Invoice Date]],"mmm")</f>
        <v>Mar</v>
      </c>
      <c r="F3029" s="4" t="s">
        <v>36</v>
      </c>
      <c r="G3029" s="4" t="s">
        <v>112</v>
      </c>
      <c r="H3029" s="4" t="s">
        <v>113</v>
      </c>
      <c r="I3029" s="6" t="s">
        <v>17</v>
      </c>
      <c r="J3029" s="7">
        <v>20.000000000000004</v>
      </c>
      <c r="K3029" s="8">
        <v>470</v>
      </c>
      <c r="L3029" s="9">
        <f t="shared" si="47"/>
        <v>9400.0000000000018</v>
      </c>
      <c r="M3029" s="9">
        <v>28200.000000000004</v>
      </c>
      <c r="N3029" s="10">
        <v>0.3</v>
      </c>
      <c r="O3029" s="4" t="s">
        <v>18</v>
      </c>
    </row>
    <row r="3030" spans="1:15" ht="14.25" customHeight="1" x14ac:dyDescent="0.25">
      <c r="A3030" s="4" t="s">
        <v>14</v>
      </c>
      <c r="B3030" s="4">
        <v>1185732</v>
      </c>
      <c r="C3030" s="5">
        <v>44260</v>
      </c>
      <c r="D3030" s="37">
        <v>2021</v>
      </c>
      <c r="E3030" s="5" t="str">
        <f>TEXT(Sales[[#This Row],[Invoice Date]],"mmm")</f>
        <v>Mar</v>
      </c>
      <c r="F3030" s="4" t="s">
        <v>36</v>
      </c>
      <c r="G3030" s="4" t="s">
        <v>112</v>
      </c>
      <c r="H3030" s="4" t="s">
        <v>113</v>
      </c>
      <c r="I3030" s="6" t="s">
        <v>19</v>
      </c>
      <c r="J3030" s="7">
        <v>20.000000000000004</v>
      </c>
      <c r="K3030" s="8">
        <v>175</v>
      </c>
      <c r="L3030" s="9">
        <f t="shared" si="47"/>
        <v>3500.0000000000005</v>
      </c>
      <c r="M3030" s="9">
        <v>12250.000000000002</v>
      </c>
      <c r="N3030" s="10">
        <v>0.35</v>
      </c>
      <c r="O3030" s="4" t="s">
        <v>18</v>
      </c>
    </row>
    <row r="3031" spans="1:15" ht="14.25" customHeight="1" x14ac:dyDescent="0.25">
      <c r="A3031" s="4" t="s">
        <v>14</v>
      </c>
      <c r="B3031" s="4">
        <v>1185732</v>
      </c>
      <c r="C3031" s="5">
        <v>44260</v>
      </c>
      <c r="D3031" s="37">
        <v>2021</v>
      </c>
      <c r="E3031" s="5" t="str">
        <f>TEXT(Sales[[#This Row],[Invoice Date]],"mmm")</f>
        <v>Mar</v>
      </c>
      <c r="F3031" s="4" t="s">
        <v>36</v>
      </c>
      <c r="G3031" s="4" t="s">
        <v>112</v>
      </c>
      <c r="H3031" s="4" t="s">
        <v>113</v>
      </c>
      <c r="I3031" s="6" t="s">
        <v>20</v>
      </c>
      <c r="J3031" s="7">
        <v>10.000000000000004</v>
      </c>
      <c r="K3031" s="8">
        <v>225</v>
      </c>
      <c r="L3031" s="9">
        <f t="shared" si="47"/>
        <v>2250.0000000000009</v>
      </c>
      <c r="M3031" s="9">
        <v>6750.0000000000018</v>
      </c>
      <c r="N3031" s="10">
        <v>0.3</v>
      </c>
      <c r="O3031" s="4" t="s">
        <v>18</v>
      </c>
    </row>
    <row r="3032" spans="1:15" ht="14.25" customHeight="1" x14ac:dyDescent="0.25">
      <c r="A3032" s="4" t="s">
        <v>14</v>
      </c>
      <c r="B3032" s="4">
        <v>1185732</v>
      </c>
      <c r="C3032" s="5">
        <v>44260</v>
      </c>
      <c r="D3032" s="37">
        <v>2021</v>
      </c>
      <c r="E3032" s="5" t="str">
        <f>TEXT(Sales[[#This Row],[Invoice Date]],"mmm")</f>
        <v>Mar</v>
      </c>
      <c r="F3032" s="4" t="s">
        <v>36</v>
      </c>
      <c r="G3032" s="4" t="s">
        <v>112</v>
      </c>
      <c r="H3032" s="4" t="s">
        <v>113</v>
      </c>
      <c r="I3032" s="6" t="s">
        <v>21</v>
      </c>
      <c r="J3032" s="7">
        <v>14.999999999999996</v>
      </c>
      <c r="K3032" s="8">
        <v>100</v>
      </c>
      <c r="L3032" s="9">
        <f t="shared" si="47"/>
        <v>1499.9999999999995</v>
      </c>
      <c r="M3032" s="9">
        <v>4499.9999999999991</v>
      </c>
      <c r="N3032" s="10">
        <v>0.3</v>
      </c>
      <c r="O3032" s="4" t="s">
        <v>18</v>
      </c>
    </row>
    <row r="3033" spans="1:15" ht="14.25" customHeight="1" x14ac:dyDescent="0.25">
      <c r="A3033" s="4" t="s">
        <v>14</v>
      </c>
      <c r="B3033" s="4">
        <v>1185732</v>
      </c>
      <c r="C3033" s="5">
        <v>44260</v>
      </c>
      <c r="D3033" s="37">
        <v>2021</v>
      </c>
      <c r="E3033" s="5" t="str">
        <f>TEXT(Sales[[#This Row],[Invoice Date]],"mmm")</f>
        <v>Mar</v>
      </c>
      <c r="F3033" s="4" t="s">
        <v>36</v>
      </c>
      <c r="G3033" s="4" t="s">
        <v>112</v>
      </c>
      <c r="H3033" s="4" t="s">
        <v>113</v>
      </c>
      <c r="I3033" s="6" t="s">
        <v>22</v>
      </c>
      <c r="J3033" s="7">
        <v>30.000000000000004</v>
      </c>
      <c r="K3033" s="8">
        <v>150</v>
      </c>
      <c r="L3033" s="9">
        <f t="shared" si="47"/>
        <v>4500.0000000000009</v>
      </c>
      <c r="M3033" s="9">
        <v>22500.000000000004</v>
      </c>
      <c r="N3033" s="10">
        <v>0.5</v>
      </c>
      <c r="O3033" s="4" t="s">
        <v>18</v>
      </c>
    </row>
    <row r="3034" spans="1:15" ht="14.25" customHeight="1" x14ac:dyDescent="0.25">
      <c r="A3034" s="4" t="s">
        <v>14</v>
      </c>
      <c r="B3034" s="4">
        <v>1185732</v>
      </c>
      <c r="C3034" s="5">
        <v>44260</v>
      </c>
      <c r="D3034" s="37">
        <v>2021</v>
      </c>
      <c r="E3034" s="5" t="str">
        <f>TEXT(Sales[[#This Row],[Invoice Date]],"mmm")</f>
        <v>Mar</v>
      </c>
      <c r="F3034" s="4" t="s">
        <v>36</v>
      </c>
      <c r="G3034" s="4" t="s">
        <v>112</v>
      </c>
      <c r="H3034" s="4" t="s">
        <v>113</v>
      </c>
      <c r="I3034" s="6" t="s">
        <v>23</v>
      </c>
      <c r="J3034" s="7">
        <v>20.000000000000004</v>
      </c>
      <c r="K3034" s="8">
        <v>250</v>
      </c>
      <c r="L3034" s="9">
        <f t="shared" si="47"/>
        <v>5000.0000000000009</v>
      </c>
      <c r="M3034" s="9">
        <v>20000.000000000004</v>
      </c>
      <c r="N3034" s="10">
        <v>0.4</v>
      </c>
      <c r="O3034" s="4" t="s">
        <v>18</v>
      </c>
    </row>
    <row r="3035" spans="1:15" ht="14.25" customHeight="1" x14ac:dyDescent="0.25">
      <c r="A3035" s="4" t="s">
        <v>14</v>
      </c>
      <c r="B3035" s="4">
        <v>1185732</v>
      </c>
      <c r="C3035" s="5">
        <v>44292</v>
      </c>
      <c r="D3035" s="37">
        <v>2021</v>
      </c>
      <c r="E3035" s="5" t="str">
        <f>TEXT(Sales[[#This Row],[Invoice Date]],"mmm")</f>
        <v>Apr</v>
      </c>
      <c r="F3035" s="4" t="s">
        <v>36</v>
      </c>
      <c r="G3035" s="4" t="s">
        <v>112</v>
      </c>
      <c r="H3035" s="4" t="s">
        <v>113</v>
      </c>
      <c r="I3035" s="6" t="s">
        <v>17</v>
      </c>
      <c r="J3035" s="7">
        <v>20.000000000000004</v>
      </c>
      <c r="K3035" s="8">
        <v>475</v>
      </c>
      <c r="L3035" s="9">
        <f t="shared" si="47"/>
        <v>9500.0000000000018</v>
      </c>
      <c r="M3035" s="9">
        <v>28500.000000000004</v>
      </c>
      <c r="N3035" s="10">
        <v>0.3</v>
      </c>
      <c r="O3035" s="4" t="s">
        <v>18</v>
      </c>
    </row>
    <row r="3036" spans="1:15" ht="14.25" customHeight="1" x14ac:dyDescent="0.25">
      <c r="A3036" s="4" t="s">
        <v>14</v>
      </c>
      <c r="B3036" s="4">
        <v>1185732</v>
      </c>
      <c r="C3036" s="5">
        <v>44292</v>
      </c>
      <c r="D3036" s="37">
        <v>2021</v>
      </c>
      <c r="E3036" s="5" t="str">
        <f>TEXT(Sales[[#This Row],[Invoice Date]],"mmm")</f>
        <v>Apr</v>
      </c>
      <c r="F3036" s="4" t="s">
        <v>36</v>
      </c>
      <c r="G3036" s="4" t="s">
        <v>112</v>
      </c>
      <c r="H3036" s="4" t="s">
        <v>113</v>
      </c>
      <c r="I3036" s="6" t="s">
        <v>19</v>
      </c>
      <c r="J3036" s="7">
        <v>20.000000000000004</v>
      </c>
      <c r="K3036" s="8">
        <v>175</v>
      </c>
      <c r="L3036" s="9">
        <f t="shared" si="47"/>
        <v>3500.0000000000005</v>
      </c>
      <c r="M3036" s="9">
        <v>12250.000000000002</v>
      </c>
      <c r="N3036" s="10">
        <v>0.35</v>
      </c>
      <c r="O3036" s="4" t="s">
        <v>18</v>
      </c>
    </row>
    <row r="3037" spans="1:15" ht="14.25" customHeight="1" x14ac:dyDescent="0.25">
      <c r="A3037" s="4" t="s">
        <v>14</v>
      </c>
      <c r="B3037" s="4">
        <v>1185732</v>
      </c>
      <c r="C3037" s="5">
        <v>44292</v>
      </c>
      <c r="D3037" s="37">
        <v>2021</v>
      </c>
      <c r="E3037" s="5" t="str">
        <f>TEXT(Sales[[#This Row],[Invoice Date]],"mmm")</f>
        <v>Apr</v>
      </c>
      <c r="F3037" s="4" t="s">
        <v>36</v>
      </c>
      <c r="G3037" s="4" t="s">
        <v>112</v>
      </c>
      <c r="H3037" s="4" t="s">
        <v>113</v>
      </c>
      <c r="I3037" s="6" t="s">
        <v>20</v>
      </c>
      <c r="J3037" s="7">
        <v>10.000000000000004</v>
      </c>
      <c r="K3037" s="8">
        <v>175</v>
      </c>
      <c r="L3037" s="9">
        <f t="shared" si="47"/>
        <v>1750.0000000000007</v>
      </c>
      <c r="M3037" s="9">
        <v>5250.0000000000018</v>
      </c>
      <c r="N3037" s="10">
        <v>0.3</v>
      </c>
      <c r="O3037" s="4" t="s">
        <v>18</v>
      </c>
    </row>
    <row r="3038" spans="1:15" ht="14.25" customHeight="1" x14ac:dyDescent="0.25">
      <c r="A3038" s="4" t="s">
        <v>14</v>
      </c>
      <c r="B3038" s="4">
        <v>1185732</v>
      </c>
      <c r="C3038" s="5">
        <v>44292</v>
      </c>
      <c r="D3038" s="37">
        <v>2021</v>
      </c>
      <c r="E3038" s="5" t="str">
        <f>TEXT(Sales[[#This Row],[Invoice Date]],"mmm")</f>
        <v>Apr</v>
      </c>
      <c r="F3038" s="4" t="s">
        <v>36</v>
      </c>
      <c r="G3038" s="4" t="s">
        <v>112</v>
      </c>
      <c r="H3038" s="4" t="s">
        <v>113</v>
      </c>
      <c r="I3038" s="6" t="s">
        <v>21</v>
      </c>
      <c r="J3038" s="7">
        <v>14.999999999999996</v>
      </c>
      <c r="K3038" s="8">
        <v>100</v>
      </c>
      <c r="L3038" s="9">
        <f t="shared" si="47"/>
        <v>1499.9999999999995</v>
      </c>
      <c r="M3038" s="9">
        <v>4499.9999999999991</v>
      </c>
      <c r="N3038" s="10">
        <v>0.3</v>
      </c>
      <c r="O3038" s="4" t="s">
        <v>18</v>
      </c>
    </row>
    <row r="3039" spans="1:15" ht="14.25" customHeight="1" x14ac:dyDescent="0.25">
      <c r="A3039" s="4" t="s">
        <v>14</v>
      </c>
      <c r="B3039" s="4">
        <v>1185732</v>
      </c>
      <c r="C3039" s="5">
        <v>44292</v>
      </c>
      <c r="D3039" s="37">
        <v>2021</v>
      </c>
      <c r="E3039" s="5" t="str">
        <f>TEXT(Sales[[#This Row],[Invoice Date]],"mmm")</f>
        <v>Apr</v>
      </c>
      <c r="F3039" s="4" t="s">
        <v>36</v>
      </c>
      <c r="G3039" s="4" t="s">
        <v>112</v>
      </c>
      <c r="H3039" s="4" t="s">
        <v>113</v>
      </c>
      <c r="I3039" s="6" t="s">
        <v>22</v>
      </c>
      <c r="J3039" s="7">
        <v>60</v>
      </c>
      <c r="K3039" s="8">
        <v>125</v>
      </c>
      <c r="L3039" s="9">
        <f t="shared" si="47"/>
        <v>7500</v>
      </c>
      <c r="M3039" s="9">
        <v>37500</v>
      </c>
      <c r="N3039" s="10">
        <v>0.5</v>
      </c>
      <c r="O3039" s="4" t="s">
        <v>18</v>
      </c>
    </row>
    <row r="3040" spans="1:15" ht="14.25" customHeight="1" x14ac:dyDescent="0.25">
      <c r="A3040" s="4" t="s">
        <v>14</v>
      </c>
      <c r="B3040" s="4">
        <v>1185732</v>
      </c>
      <c r="C3040" s="5">
        <v>44292</v>
      </c>
      <c r="D3040" s="37">
        <v>2021</v>
      </c>
      <c r="E3040" s="5" t="str">
        <f>TEXT(Sales[[#This Row],[Invoice Date]],"mmm")</f>
        <v>Apr</v>
      </c>
      <c r="F3040" s="4" t="s">
        <v>36</v>
      </c>
      <c r="G3040" s="4" t="s">
        <v>112</v>
      </c>
      <c r="H3040" s="4" t="s">
        <v>113</v>
      </c>
      <c r="I3040" s="6" t="s">
        <v>23</v>
      </c>
      <c r="J3040" s="7">
        <v>50</v>
      </c>
      <c r="K3040" s="8">
        <v>250</v>
      </c>
      <c r="L3040" s="9">
        <f t="shared" si="47"/>
        <v>12500</v>
      </c>
      <c r="M3040" s="9">
        <v>50000</v>
      </c>
      <c r="N3040" s="10">
        <v>0.4</v>
      </c>
      <c r="O3040" s="4" t="s">
        <v>18</v>
      </c>
    </row>
    <row r="3041" spans="1:15" ht="14.25" customHeight="1" x14ac:dyDescent="0.25">
      <c r="A3041" s="4" t="s">
        <v>14</v>
      </c>
      <c r="B3041" s="4">
        <v>1185732</v>
      </c>
      <c r="C3041" s="5">
        <v>44323</v>
      </c>
      <c r="D3041" s="37">
        <v>2021</v>
      </c>
      <c r="E3041" s="5" t="str">
        <f>TEXT(Sales[[#This Row],[Invoice Date]],"mmm")</f>
        <v>May</v>
      </c>
      <c r="F3041" s="4" t="s">
        <v>36</v>
      </c>
      <c r="G3041" s="4" t="s">
        <v>112</v>
      </c>
      <c r="H3041" s="4" t="s">
        <v>113</v>
      </c>
      <c r="I3041" s="6" t="s">
        <v>17</v>
      </c>
      <c r="J3041" s="7">
        <v>60</v>
      </c>
      <c r="K3041" s="8">
        <v>520</v>
      </c>
      <c r="L3041" s="9">
        <f t="shared" si="47"/>
        <v>31200</v>
      </c>
      <c r="M3041" s="9">
        <v>93600</v>
      </c>
      <c r="N3041" s="10">
        <v>0.3</v>
      </c>
      <c r="O3041" s="4" t="s">
        <v>18</v>
      </c>
    </row>
    <row r="3042" spans="1:15" ht="14.25" customHeight="1" x14ac:dyDescent="0.25">
      <c r="A3042" s="4" t="s">
        <v>14</v>
      </c>
      <c r="B3042" s="4">
        <v>1185732</v>
      </c>
      <c r="C3042" s="5">
        <v>44323</v>
      </c>
      <c r="D3042" s="37">
        <v>2021</v>
      </c>
      <c r="E3042" s="5" t="str">
        <f>TEXT(Sales[[#This Row],[Invoice Date]],"mmm")</f>
        <v>May</v>
      </c>
      <c r="F3042" s="4" t="s">
        <v>36</v>
      </c>
      <c r="G3042" s="4" t="s">
        <v>112</v>
      </c>
      <c r="H3042" s="4" t="s">
        <v>113</v>
      </c>
      <c r="I3042" s="6" t="s">
        <v>19</v>
      </c>
      <c r="J3042" s="7">
        <v>40</v>
      </c>
      <c r="K3042" s="8">
        <v>225</v>
      </c>
      <c r="L3042" s="9">
        <f t="shared" si="47"/>
        <v>9000</v>
      </c>
      <c r="M3042" s="9">
        <v>31499.999999999996</v>
      </c>
      <c r="N3042" s="10">
        <v>0.35</v>
      </c>
      <c r="O3042" s="4" t="s">
        <v>18</v>
      </c>
    </row>
    <row r="3043" spans="1:15" ht="14.25" customHeight="1" x14ac:dyDescent="0.25">
      <c r="A3043" s="4" t="s">
        <v>14</v>
      </c>
      <c r="B3043" s="4">
        <v>1185732</v>
      </c>
      <c r="C3043" s="5">
        <v>44323</v>
      </c>
      <c r="D3043" s="37">
        <v>2021</v>
      </c>
      <c r="E3043" s="5" t="str">
        <f>TEXT(Sales[[#This Row],[Invoice Date]],"mmm")</f>
        <v>May</v>
      </c>
      <c r="F3043" s="4" t="s">
        <v>36</v>
      </c>
      <c r="G3043" s="4" t="s">
        <v>112</v>
      </c>
      <c r="H3043" s="4" t="s">
        <v>113</v>
      </c>
      <c r="I3043" s="6" t="s">
        <v>20</v>
      </c>
      <c r="J3043" s="7">
        <v>35</v>
      </c>
      <c r="K3043" s="8">
        <v>200</v>
      </c>
      <c r="L3043" s="9">
        <f t="shared" si="47"/>
        <v>7000</v>
      </c>
      <c r="M3043" s="9">
        <v>21000</v>
      </c>
      <c r="N3043" s="10">
        <v>0.3</v>
      </c>
      <c r="O3043" s="4" t="s">
        <v>18</v>
      </c>
    </row>
    <row r="3044" spans="1:15" ht="14.25" customHeight="1" x14ac:dyDescent="0.25">
      <c r="A3044" s="4" t="s">
        <v>14</v>
      </c>
      <c r="B3044" s="4">
        <v>1185732</v>
      </c>
      <c r="C3044" s="5">
        <v>44323</v>
      </c>
      <c r="D3044" s="37">
        <v>2021</v>
      </c>
      <c r="E3044" s="5" t="str">
        <f>TEXT(Sales[[#This Row],[Invoice Date]],"mmm")</f>
        <v>May</v>
      </c>
      <c r="F3044" s="4" t="s">
        <v>36</v>
      </c>
      <c r="G3044" s="4" t="s">
        <v>112</v>
      </c>
      <c r="H3044" s="4" t="s">
        <v>113</v>
      </c>
      <c r="I3044" s="6" t="s">
        <v>21</v>
      </c>
      <c r="J3044" s="7">
        <v>35</v>
      </c>
      <c r="K3044" s="8">
        <v>125</v>
      </c>
      <c r="L3044" s="9">
        <f t="shared" si="47"/>
        <v>4375</v>
      </c>
      <c r="M3044" s="9">
        <v>13125</v>
      </c>
      <c r="N3044" s="10">
        <v>0.3</v>
      </c>
      <c r="O3044" s="4" t="s">
        <v>18</v>
      </c>
    </row>
    <row r="3045" spans="1:15" ht="14.25" customHeight="1" x14ac:dyDescent="0.25">
      <c r="A3045" s="4" t="s">
        <v>14</v>
      </c>
      <c r="B3045" s="4">
        <v>1185732</v>
      </c>
      <c r="C3045" s="5">
        <v>44323</v>
      </c>
      <c r="D3045" s="37">
        <v>2021</v>
      </c>
      <c r="E3045" s="5" t="str">
        <f>TEXT(Sales[[#This Row],[Invoice Date]],"mmm")</f>
        <v>May</v>
      </c>
      <c r="F3045" s="4" t="s">
        <v>36</v>
      </c>
      <c r="G3045" s="4" t="s">
        <v>112</v>
      </c>
      <c r="H3045" s="4" t="s">
        <v>113</v>
      </c>
      <c r="I3045" s="6" t="s">
        <v>22</v>
      </c>
      <c r="J3045" s="7">
        <v>44.999999999999993</v>
      </c>
      <c r="K3045" s="8">
        <v>150</v>
      </c>
      <c r="L3045" s="9">
        <f t="shared" si="47"/>
        <v>6749.9999999999991</v>
      </c>
      <c r="M3045" s="9">
        <v>33749.999999999993</v>
      </c>
      <c r="N3045" s="10">
        <v>0.5</v>
      </c>
      <c r="O3045" s="4" t="s">
        <v>18</v>
      </c>
    </row>
    <row r="3046" spans="1:15" ht="14.25" customHeight="1" x14ac:dyDescent="0.25">
      <c r="A3046" s="4" t="s">
        <v>14</v>
      </c>
      <c r="B3046" s="4">
        <v>1185732</v>
      </c>
      <c r="C3046" s="5">
        <v>44323</v>
      </c>
      <c r="D3046" s="37">
        <v>2021</v>
      </c>
      <c r="E3046" s="5" t="str">
        <f>TEXT(Sales[[#This Row],[Invoice Date]],"mmm")</f>
        <v>May</v>
      </c>
      <c r="F3046" s="4" t="s">
        <v>36</v>
      </c>
      <c r="G3046" s="4" t="s">
        <v>112</v>
      </c>
      <c r="H3046" s="4" t="s">
        <v>113</v>
      </c>
      <c r="I3046" s="6" t="s">
        <v>23</v>
      </c>
      <c r="J3046" s="7">
        <v>49.999999999999993</v>
      </c>
      <c r="K3046" s="8">
        <v>275</v>
      </c>
      <c r="L3046" s="9">
        <f t="shared" si="47"/>
        <v>13749.999999999998</v>
      </c>
      <c r="M3046" s="9">
        <v>54999.999999999993</v>
      </c>
      <c r="N3046" s="10">
        <v>0.4</v>
      </c>
      <c r="O3046" s="4" t="s">
        <v>18</v>
      </c>
    </row>
    <row r="3047" spans="1:15" ht="14.25" customHeight="1" x14ac:dyDescent="0.25">
      <c r="A3047" s="4" t="s">
        <v>14</v>
      </c>
      <c r="B3047" s="4">
        <v>1185732</v>
      </c>
      <c r="C3047" s="5">
        <v>44353</v>
      </c>
      <c r="D3047" s="37">
        <v>2021</v>
      </c>
      <c r="E3047" s="5" t="str">
        <f>TEXT(Sales[[#This Row],[Invoice Date]],"mmm")</f>
        <v>Jun</v>
      </c>
      <c r="F3047" s="4" t="s">
        <v>36</v>
      </c>
      <c r="G3047" s="4" t="s">
        <v>112</v>
      </c>
      <c r="H3047" s="4" t="s">
        <v>113</v>
      </c>
      <c r="I3047" s="6" t="s">
        <v>17</v>
      </c>
      <c r="J3047" s="7">
        <v>35</v>
      </c>
      <c r="K3047" s="8">
        <v>525</v>
      </c>
      <c r="L3047" s="9">
        <f t="shared" si="47"/>
        <v>18375</v>
      </c>
      <c r="M3047" s="9">
        <v>55125</v>
      </c>
      <c r="N3047" s="10">
        <v>0.3</v>
      </c>
      <c r="O3047" s="4" t="s">
        <v>18</v>
      </c>
    </row>
    <row r="3048" spans="1:15" ht="14.25" customHeight="1" x14ac:dyDescent="0.25">
      <c r="A3048" s="4" t="s">
        <v>14</v>
      </c>
      <c r="B3048" s="4">
        <v>1185732</v>
      </c>
      <c r="C3048" s="5">
        <v>44353</v>
      </c>
      <c r="D3048" s="37">
        <v>2021</v>
      </c>
      <c r="E3048" s="5" t="str">
        <f>TEXT(Sales[[#This Row],[Invoice Date]],"mmm")</f>
        <v>Jun</v>
      </c>
      <c r="F3048" s="4" t="s">
        <v>36</v>
      </c>
      <c r="G3048" s="4" t="s">
        <v>112</v>
      </c>
      <c r="H3048" s="4" t="s">
        <v>113</v>
      </c>
      <c r="I3048" s="6" t="s">
        <v>19</v>
      </c>
      <c r="J3048" s="7">
        <v>30.000000000000011</v>
      </c>
      <c r="K3048" s="8">
        <v>275</v>
      </c>
      <c r="L3048" s="9">
        <f t="shared" si="47"/>
        <v>8250.0000000000036</v>
      </c>
      <c r="M3048" s="9">
        <v>28875.000000000007</v>
      </c>
      <c r="N3048" s="10">
        <v>0.35</v>
      </c>
      <c r="O3048" s="4" t="s">
        <v>18</v>
      </c>
    </row>
    <row r="3049" spans="1:15" ht="14.25" customHeight="1" x14ac:dyDescent="0.25">
      <c r="A3049" s="4" t="s">
        <v>14</v>
      </c>
      <c r="B3049" s="4">
        <v>1185732</v>
      </c>
      <c r="C3049" s="5">
        <v>44353</v>
      </c>
      <c r="D3049" s="37">
        <v>2021</v>
      </c>
      <c r="E3049" s="5" t="str">
        <f>TEXT(Sales[[#This Row],[Invoice Date]],"mmm")</f>
        <v>Jun</v>
      </c>
      <c r="F3049" s="4" t="s">
        <v>36</v>
      </c>
      <c r="G3049" s="4" t="s">
        <v>112</v>
      </c>
      <c r="H3049" s="4" t="s">
        <v>113</v>
      </c>
      <c r="I3049" s="6" t="s">
        <v>20</v>
      </c>
      <c r="J3049" s="7">
        <v>25.000000000000007</v>
      </c>
      <c r="K3049" s="8">
        <v>200</v>
      </c>
      <c r="L3049" s="9">
        <f t="shared" si="47"/>
        <v>5000.0000000000018</v>
      </c>
      <c r="M3049" s="9">
        <v>15000.000000000004</v>
      </c>
      <c r="N3049" s="10">
        <v>0.3</v>
      </c>
      <c r="O3049" s="4" t="s">
        <v>18</v>
      </c>
    </row>
    <row r="3050" spans="1:15" ht="14.25" customHeight="1" x14ac:dyDescent="0.25">
      <c r="A3050" s="4" t="s">
        <v>14</v>
      </c>
      <c r="B3050" s="4">
        <v>1185732</v>
      </c>
      <c r="C3050" s="5">
        <v>44353</v>
      </c>
      <c r="D3050" s="37">
        <v>2021</v>
      </c>
      <c r="E3050" s="5" t="str">
        <f>TEXT(Sales[[#This Row],[Invoice Date]],"mmm")</f>
        <v>Jun</v>
      </c>
      <c r="F3050" s="4" t="s">
        <v>36</v>
      </c>
      <c r="G3050" s="4" t="s">
        <v>112</v>
      </c>
      <c r="H3050" s="4" t="s">
        <v>113</v>
      </c>
      <c r="I3050" s="6" t="s">
        <v>21</v>
      </c>
      <c r="J3050" s="7">
        <v>25.000000000000007</v>
      </c>
      <c r="K3050" s="8">
        <v>175</v>
      </c>
      <c r="L3050" s="9">
        <f t="shared" si="47"/>
        <v>4375.0000000000009</v>
      </c>
      <c r="M3050" s="9">
        <v>13125.000000000004</v>
      </c>
      <c r="N3050" s="10">
        <v>0.3</v>
      </c>
      <c r="O3050" s="4" t="s">
        <v>18</v>
      </c>
    </row>
    <row r="3051" spans="1:15" ht="14.25" customHeight="1" x14ac:dyDescent="0.25">
      <c r="A3051" s="4" t="s">
        <v>14</v>
      </c>
      <c r="B3051" s="4">
        <v>1185732</v>
      </c>
      <c r="C3051" s="5">
        <v>44353</v>
      </c>
      <c r="D3051" s="37">
        <v>2021</v>
      </c>
      <c r="E3051" s="5" t="str">
        <f>TEXT(Sales[[#This Row],[Invoice Date]],"mmm")</f>
        <v>Jun</v>
      </c>
      <c r="F3051" s="4" t="s">
        <v>36</v>
      </c>
      <c r="G3051" s="4" t="s">
        <v>112</v>
      </c>
      <c r="H3051" s="4" t="s">
        <v>113</v>
      </c>
      <c r="I3051" s="6" t="s">
        <v>22</v>
      </c>
      <c r="J3051" s="7">
        <v>35</v>
      </c>
      <c r="K3051" s="8">
        <v>175</v>
      </c>
      <c r="L3051" s="9">
        <f t="shared" si="47"/>
        <v>6125</v>
      </c>
      <c r="M3051" s="9">
        <v>30625</v>
      </c>
      <c r="N3051" s="10">
        <v>0.5</v>
      </c>
      <c r="O3051" s="4" t="s">
        <v>18</v>
      </c>
    </row>
    <row r="3052" spans="1:15" ht="14.25" customHeight="1" x14ac:dyDescent="0.25">
      <c r="A3052" s="4" t="s">
        <v>14</v>
      </c>
      <c r="B3052" s="4">
        <v>1185732</v>
      </c>
      <c r="C3052" s="5">
        <v>44353</v>
      </c>
      <c r="D3052" s="37">
        <v>2021</v>
      </c>
      <c r="E3052" s="5" t="str">
        <f>TEXT(Sales[[#This Row],[Invoice Date]],"mmm")</f>
        <v>Jun</v>
      </c>
      <c r="F3052" s="4" t="s">
        <v>36</v>
      </c>
      <c r="G3052" s="4" t="s">
        <v>112</v>
      </c>
      <c r="H3052" s="4" t="s">
        <v>113</v>
      </c>
      <c r="I3052" s="6" t="s">
        <v>23</v>
      </c>
      <c r="J3052" s="7">
        <v>55.000000000000007</v>
      </c>
      <c r="K3052" s="8">
        <v>325</v>
      </c>
      <c r="L3052" s="9">
        <f t="shared" si="47"/>
        <v>17875.000000000004</v>
      </c>
      <c r="M3052" s="9">
        <v>71500.000000000015</v>
      </c>
      <c r="N3052" s="10">
        <v>0.4</v>
      </c>
      <c r="O3052" s="4" t="s">
        <v>18</v>
      </c>
    </row>
    <row r="3053" spans="1:15" ht="14.25" customHeight="1" x14ac:dyDescent="0.25">
      <c r="A3053" s="4" t="s">
        <v>14</v>
      </c>
      <c r="B3053" s="4">
        <v>1185732</v>
      </c>
      <c r="C3053" s="5">
        <v>44382</v>
      </c>
      <c r="D3053" s="37">
        <v>2021</v>
      </c>
      <c r="E3053" s="5" t="str">
        <f>TEXT(Sales[[#This Row],[Invoice Date]],"mmm")</f>
        <v>Jul</v>
      </c>
      <c r="F3053" s="4" t="s">
        <v>36</v>
      </c>
      <c r="G3053" s="4" t="s">
        <v>112</v>
      </c>
      <c r="H3053" s="4" t="s">
        <v>113</v>
      </c>
      <c r="I3053" s="6" t="s">
        <v>17</v>
      </c>
      <c r="J3053" s="7">
        <v>50</v>
      </c>
      <c r="K3053" s="8">
        <v>550</v>
      </c>
      <c r="L3053" s="9">
        <f t="shared" si="47"/>
        <v>27500</v>
      </c>
      <c r="M3053" s="9">
        <v>82500</v>
      </c>
      <c r="N3053" s="10">
        <v>0.3</v>
      </c>
      <c r="O3053" s="4" t="s">
        <v>18</v>
      </c>
    </row>
    <row r="3054" spans="1:15" ht="14.25" customHeight="1" x14ac:dyDescent="0.25">
      <c r="A3054" s="4" t="s">
        <v>14</v>
      </c>
      <c r="B3054" s="4">
        <v>1185732</v>
      </c>
      <c r="C3054" s="5">
        <v>44382</v>
      </c>
      <c r="D3054" s="37">
        <v>2021</v>
      </c>
      <c r="E3054" s="5" t="str">
        <f>TEXT(Sales[[#This Row],[Invoice Date]],"mmm")</f>
        <v>Jul</v>
      </c>
      <c r="F3054" s="4" t="s">
        <v>36</v>
      </c>
      <c r="G3054" s="4" t="s">
        <v>112</v>
      </c>
      <c r="H3054" s="4" t="s">
        <v>113</v>
      </c>
      <c r="I3054" s="6" t="s">
        <v>19</v>
      </c>
      <c r="J3054" s="7">
        <v>45.000000000000007</v>
      </c>
      <c r="K3054" s="8">
        <v>300</v>
      </c>
      <c r="L3054" s="9">
        <f t="shared" si="47"/>
        <v>13500.000000000002</v>
      </c>
      <c r="M3054" s="9">
        <v>47250.000000000007</v>
      </c>
      <c r="N3054" s="10">
        <v>0.35</v>
      </c>
      <c r="O3054" s="4" t="s">
        <v>18</v>
      </c>
    </row>
    <row r="3055" spans="1:15" ht="14.25" customHeight="1" x14ac:dyDescent="0.25">
      <c r="A3055" s="4" t="s">
        <v>14</v>
      </c>
      <c r="B3055" s="4">
        <v>1185732</v>
      </c>
      <c r="C3055" s="5">
        <v>44382</v>
      </c>
      <c r="D3055" s="37">
        <v>2021</v>
      </c>
      <c r="E3055" s="5" t="str">
        <f>TEXT(Sales[[#This Row],[Invoice Date]],"mmm")</f>
        <v>Jul</v>
      </c>
      <c r="F3055" s="4" t="s">
        <v>36</v>
      </c>
      <c r="G3055" s="4" t="s">
        <v>112</v>
      </c>
      <c r="H3055" s="4" t="s">
        <v>113</v>
      </c>
      <c r="I3055" s="6" t="s">
        <v>20</v>
      </c>
      <c r="J3055" s="7">
        <v>40</v>
      </c>
      <c r="K3055" s="8">
        <v>225</v>
      </c>
      <c r="L3055" s="9">
        <f t="shared" si="47"/>
        <v>9000</v>
      </c>
      <c r="M3055" s="9">
        <v>27000</v>
      </c>
      <c r="N3055" s="10">
        <v>0.3</v>
      </c>
      <c r="O3055" s="4" t="s">
        <v>18</v>
      </c>
    </row>
    <row r="3056" spans="1:15" ht="14.25" customHeight="1" x14ac:dyDescent="0.25">
      <c r="A3056" s="4" t="s">
        <v>14</v>
      </c>
      <c r="B3056" s="4">
        <v>1185732</v>
      </c>
      <c r="C3056" s="5">
        <v>44382</v>
      </c>
      <c r="D3056" s="37">
        <v>2021</v>
      </c>
      <c r="E3056" s="5" t="str">
        <f>TEXT(Sales[[#This Row],[Invoice Date]],"mmm")</f>
        <v>Jul</v>
      </c>
      <c r="F3056" s="4" t="s">
        <v>36</v>
      </c>
      <c r="G3056" s="4" t="s">
        <v>112</v>
      </c>
      <c r="H3056" s="4" t="s">
        <v>113</v>
      </c>
      <c r="I3056" s="6" t="s">
        <v>21</v>
      </c>
      <c r="J3056" s="7">
        <v>40</v>
      </c>
      <c r="K3056" s="8">
        <v>175</v>
      </c>
      <c r="L3056" s="9">
        <f t="shared" si="47"/>
        <v>7000</v>
      </c>
      <c r="M3056" s="9">
        <v>21000</v>
      </c>
      <c r="N3056" s="10">
        <v>0.3</v>
      </c>
      <c r="O3056" s="4" t="s">
        <v>18</v>
      </c>
    </row>
    <row r="3057" spans="1:15" ht="14.25" customHeight="1" x14ac:dyDescent="0.25">
      <c r="A3057" s="4" t="s">
        <v>14</v>
      </c>
      <c r="B3057" s="4">
        <v>1185732</v>
      </c>
      <c r="C3057" s="5">
        <v>44382</v>
      </c>
      <c r="D3057" s="37">
        <v>2021</v>
      </c>
      <c r="E3057" s="5" t="str">
        <f>TEXT(Sales[[#This Row],[Invoice Date]],"mmm")</f>
        <v>Jul</v>
      </c>
      <c r="F3057" s="4" t="s">
        <v>36</v>
      </c>
      <c r="G3057" s="4" t="s">
        <v>112</v>
      </c>
      <c r="H3057" s="4" t="s">
        <v>113</v>
      </c>
      <c r="I3057" s="6" t="s">
        <v>22</v>
      </c>
      <c r="J3057" s="7">
        <v>50</v>
      </c>
      <c r="K3057" s="8">
        <v>200</v>
      </c>
      <c r="L3057" s="9">
        <f t="shared" si="47"/>
        <v>10000</v>
      </c>
      <c r="M3057" s="9">
        <v>50000</v>
      </c>
      <c r="N3057" s="10">
        <v>0.5</v>
      </c>
      <c r="O3057" s="4" t="s">
        <v>18</v>
      </c>
    </row>
    <row r="3058" spans="1:15" ht="14.25" customHeight="1" x14ac:dyDescent="0.25">
      <c r="A3058" s="4" t="s">
        <v>14</v>
      </c>
      <c r="B3058" s="4">
        <v>1185732</v>
      </c>
      <c r="C3058" s="5">
        <v>44382</v>
      </c>
      <c r="D3058" s="37">
        <v>2021</v>
      </c>
      <c r="E3058" s="5" t="str">
        <f>TEXT(Sales[[#This Row],[Invoice Date]],"mmm")</f>
        <v>Jul</v>
      </c>
      <c r="F3058" s="4" t="s">
        <v>36</v>
      </c>
      <c r="G3058" s="4" t="s">
        <v>112</v>
      </c>
      <c r="H3058" s="4" t="s">
        <v>113</v>
      </c>
      <c r="I3058" s="6" t="s">
        <v>23</v>
      </c>
      <c r="J3058" s="7">
        <v>55.000000000000007</v>
      </c>
      <c r="K3058" s="8">
        <v>375</v>
      </c>
      <c r="L3058" s="9">
        <f t="shared" si="47"/>
        <v>20625.000000000004</v>
      </c>
      <c r="M3058" s="9">
        <v>82500.000000000015</v>
      </c>
      <c r="N3058" s="10">
        <v>0.4</v>
      </c>
      <c r="O3058" s="4" t="s">
        <v>18</v>
      </c>
    </row>
    <row r="3059" spans="1:15" ht="14.25" customHeight="1" x14ac:dyDescent="0.25">
      <c r="A3059" s="4" t="s">
        <v>14</v>
      </c>
      <c r="B3059" s="4">
        <v>1185732</v>
      </c>
      <c r="C3059" s="5">
        <v>44414</v>
      </c>
      <c r="D3059" s="37">
        <v>2021</v>
      </c>
      <c r="E3059" s="5" t="str">
        <f>TEXT(Sales[[#This Row],[Invoice Date]],"mmm")</f>
        <v>Aug</v>
      </c>
      <c r="F3059" s="4" t="s">
        <v>36</v>
      </c>
      <c r="G3059" s="4" t="s">
        <v>112</v>
      </c>
      <c r="H3059" s="4" t="s">
        <v>113</v>
      </c>
      <c r="I3059" s="6" t="s">
        <v>17</v>
      </c>
      <c r="J3059" s="7">
        <v>50</v>
      </c>
      <c r="K3059" s="8">
        <v>525</v>
      </c>
      <c r="L3059" s="9">
        <f t="shared" si="47"/>
        <v>26250</v>
      </c>
      <c r="M3059" s="9">
        <v>78750</v>
      </c>
      <c r="N3059" s="10">
        <v>0.3</v>
      </c>
      <c r="O3059" s="4" t="s">
        <v>18</v>
      </c>
    </row>
    <row r="3060" spans="1:15" ht="14.25" customHeight="1" x14ac:dyDescent="0.25">
      <c r="A3060" s="4" t="s">
        <v>14</v>
      </c>
      <c r="B3060" s="4">
        <v>1185732</v>
      </c>
      <c r="C3060" s="5">
        <v>44414</v>
      </c>
      <c r="D3060" s="37">
        <v>2021</v>
      </c>
      <c r="E3060" s="5" t="str">
        <f>TEXT(Sales[[#This Row],[Invoice Date]],"mmm")</f>
        <v>Aug</v>
      </c>
      <c r="F3060" s="4" t="s">
        <v>36</v>
      </c>
      <c r="G3060" s="4" t="s">
        <v>112</v>
      </c>
      <c r="H3060" s="4" t="s">
        <v>113</v>
      </c>
      <c r="I3060" s="6" t="s">
        <v>19</v>
      </c>
      <c r="J3060" s="7">
        <v>45.000000000000007</v>
      </c>
      <c r="K3060" s="8">
        <v>300</v>
      </c>
      <c r="L3060" s="9">
        <f t="shared" si="47"/>
        <v>13500.000000000002</v>
      </c>
      <c r="M3060" s="9">
        <v>47250.000000000007</v>
      </c>
      <c r="N3060" s="10">
        <v>0.35</v>
      </c>
      <c r="O3060" s="4" t="s">
        <v>18</v>
      </c>
    </row>
    <row r="3061" spans="1:15" ht="14.25" customHeight="1" x14ac:dyDescent="0.25">
      <c r="A3061" s="4" t="s">
        <v>14</v>
      </c>
      <c r="B3061" s="4">
        <v>1185732</v>
      </c>
      <c r="C3061" s="5">
        <v>44414</v>
      </c>
      <c r="D3061" s="37">
        <v>2021</v>
      </c>
      <c r="E3061" s="5" t="str">
        <f>TEXT(Sales[[#This Row],[Invoice Date]],"mmm")</f>
        <v>Aug</v>
      </c>
      <c r="F3061" s="4" t="s">
        <v>36</v>
      </c>
      <c r="G3061" s="4" t="s">
        <v>112</v>
      </c>
      <c r="H3061" s="4" t="s">
        <v>113</v>
      </c>
      <c r="I3061" s="6" t="s">
        <v>20</v>
      </c>
      <c r="J3061" s="7">
        <v>40</v>
      </c>
      <c r="K3061" s="8">
        <v>225</v>
      </c>
      <c r="L3061" s="9">
        <f t="shared" si="47"/>
        <v>9000</v>
      </c>
      <c r="M3061" s="9">
        <v>27000</v>
      </c>
      <c r="N3061" s="10">
        <v>0.3</v>
      </c>
      <c r="O3061" s="4" t="s">
        <v>18</v>
      </c>
    </row>
    <row r="3062" spans="1:15" ht="14.25" customHeight="1" x14ac:dyDescent="0.25">
      <c r="A3062" s="4" t="s">
        <v>14</v>
      </c>
      <c r="B3062" s="4">
        <v>1185732</v>
      </c>
      <c r="C3062" s="5">
        <v>44414</v>
      </c>
      <c r="D3062" s="37">
        <v>2021</v>
      </c>
      <c r="E3062" s="5" t="str">
        <f>TEXT(Sales[[#This Row],[Invoice Date]],"mmm")</f>
        <v>Aug</v>
      </c>
      <c r="F3062" s="4" t="s">
        <v>36</v>
      </c>
      <c r="G3062" s="4" t="s">
        <v>112</v>
      </c>
      <c r="H3062" s="4" t="s">
        <v>113</v>
      </c>
      <c r="I3062" s="6" t="s">
        <v>21</v>
      </c>
      <c r="J3062" s="7">
        <v>40</v>
      </c>
      <c r="K3062" s="8">
        <v>200</v>
      </c>
      <c r="L3062" s="9">
        <f t="shared" si="47"/>
        <v>8000</v>
      </c>
      <c r="M3062" s="9">
        <v>24000</v>
      </c>
      <c r="N3062" s="10">
        <v>0.3</v>
      </c>
      <c r="O3062" s="4" t="s">
        <v>18</v>
      </c>
    </row>
    <row r="3063" spans="1:15" ht="14.25" customHeight="1" x14ac:dyDescent="0.25">
      <c r="A3063" s="4" t="s">
        <v>14</v>
      </c>
      <c r="B3063" s="4">
        <v>1185732</v>
      </c>
      <c r="C3063" s="5">
        <v>44414</v>
      </c>
      <c r="D3063" s="37">
        <v>2021</v>
      </c>
      <c r="E3063" s="5" t="str">
        <f>TEXT(Sales[[#This Row],[Invoice Date]],"mmm")</f>
        <v>Aug</v>
      </c>
      <c r="F3063" s="4" t="s">
        <v>36</v>
      </c>
      <c r="G3063" s="4" t="s">
        <v>112</v>
      </c>
      <c r="H3063" s="4" t="s">
        <v>113</v>
      </c>
      <c r="I3063" s="6" t="s">
        <v>22</v>
      </c>
      <c r="J3063" s="7">
        <v>50</v>
      </c>
      <c r="K3063" s="8">
        <v>175</v>
      </c>
      <c r="L3063" s="9">
        <f t="shared" si="47"/>
        <v>8750</v>
      </c>
      <c r="M3063" s="9">
        <v>43750</v>
      </c>
      <c r="N3063" s="10">
        <v>0.5</v>
      </c>
      <c r="O3063" s="4" t="s">
        <v>18</v>
      </c>
    </row>
    <row r="3064" spans="1:15" ht="14.25" customHeight="1" x14ac:dyDescent="0.25">
      <c r="A3064" s="4" t="s">
        <v>14</v>
      </c>
      <c r="B3064" s="4">
        <v>1185732</v>
      </c>
      <c r="C3064" s="5">
        <v>44414</v>
      </c>
      <c r="D3064" s="37">
        <v>2021</v>
      </c>
      <c r="E3064" s="5" t="str">
        <f>TEXT(Sales[[#This Row],[Invoice Date]],"mmm")</f>
        <v>Aug</v>
      </c>
      <c r="F3064" s="4" t="s">
        <v>36</v>
      </c>
      <c r="G3064" s="4" t="s">
        <v>112</v>
      </c>
      <c r="H3064" s="4" t="s">
        <v>113</v>
      </c>
      <c r="I3064" s="6" t="s">
        <v>23</v>
      </c>
      <c r="J3064" s="7">
        <v>55.000000000000007</v>
      </c>
      <c r="K3064" s="8">
        <v>350</v>
      </c>
      <c r="L3064" s="9">
        <f t="shared" si="47"/>
        <v>19250.000000000004</v>
      </c>
      <c r="M3064" s="9">
        <v>77000.000000000015</v>
      </c>
      <c r="N3064" s="10">
        <v>0.4</v>
      </c>
      <c r="O3064" s="4" t="s">
        <v>18</v>
      </c>
    </row>
    <row r="3065" spans="1:15" ht="14.25" customHeight="1" x14ac:dyDescent="0.25">
      <c r="A3065" s="4" t="s">
        <v>14</v>
      </c>
      <c r="B3065" s="4">
        <v>1185732</v>
      </c>
      <c r="C3065" s="5">
        <v>44446</v>
      </c>
      <c r="D3065" s="37">
        <v>2021</v>
      </c>
      <c r="E3065" s="5" t="str">
        <f>TEXT(Sales[[#This Row],[Invoice Date]],"mmm")</f>
        <v>Sep</v>
      </c>
      <c r="F3065" s="4" t="s">
        <v>36</v>
      </c>
      <c r="G3065" s="4" t="s">
        <v>112</v>
      </c>
      <c r="H3065" s="4" t="s">
        <v>113</v>
      </c>
      <c r="I3065" s="6" t="s">
        <v>17</v>
      </c>
      <c r="J3065" s="7">
        <v>35</v>
      </c>
      <c r="K3065" s="8">
        <v>475</v>
      </c>
      <c r="L3065" s="9">
        <f t="shared" si="47"/>
        <v>16625</v>
      </c>
      <c r="M3065" s="9">
        <v>49875</v>
      </c>
      <c r="N3065" s="10">
        <v>0.3</v>
      </c>
      <c r="O3065" s="4" t="s">
        <v>18</v>
      </c>
    </row>
    <row r="3066" spans="1:15" ht="14.25" customHeight="1" x14ac:dyDescent="0.25">
      <c r="A3066" s="4" t="s">
        <v>14</v>
      </c>
      <c r="B3066" s="4">
        <v>1185732</v>
      </c>
      <c r="C3066" s="5">
        <v>44446</v>
      </c>
      <c r="D3066" s="37">
        <v>2021</v>
      </c>
      <c r="E3066" s="5" t="str">
        <f>TEXT(Sales[[#This Row],[Invoice Date]],"mmm")</f>
        <v>Sep</v>
      </c>
      <c r="F3066" s="4" t="s">
        <v>36</v>
      </c>
      <c r="G3066" s="4" t="s">
        <v>112</v>
      </c>
      <c r="H3066" s="4" t="s">
        <v>113</v>
      </c>
      <c r="I3066" s="6" t="s">
        <v>19</v>
      </c>
      <c r="J3066" s="7">
        <v>30.000000000000011</v>
      </c>
      <c r="K3066" s="8">
        <v>275</v>
      </c>
      <c r="L3066" s="9">
        <f t="shared" si="47"/>
        <v>8250.0000000000036</v>
      </c>
      <c r="M3066" s="9">
        <v>28875.000000000007</v>
      </c>
      <c r="N3066" s="10">
        <v>0.35</v>
      </c>
      <c r="O3066" s="4" t="s">
        <v>18</v>
      </c>
    </row>
    <row r="3067" spans="1:15" ht="14.25" customHeight="1" x14ac:dyDescent="0.25">
      <c r="A3067" s="4" t="s">
        <v>14</v>
      </c>
      <c r="B3067" s="4">
        <v>1185732</v>
      </c>
      <c r="C3067" s="5">
        <v>44446</v>
      </c>
      <c r="D3067" s="37">
        <v>2021</v>
      </c>
      <c r="E3067" s="5" t="str">
        <f>TEXT(Sales[[#This Row],[Invoice Date]],"mmm")</f>
        <v>Sep</v>
      </c>
      <c r="F3067" s="4" t="s">
        <v>36</v>
      </c>
      <c r="G3067" s="4" t="s">
        <v>112</v>
      </c>
      <c r="H3067" s="4" t="s">
        <v>113</v>
      </c>
      <c r="I3067" s="6" t="s">
        <v>20</v>
      </c>
      <c r="J3067" s="7">
        <v>25.000000000000007</v>
      </c>
      <c r="K3067" s="8">
        <v>175</v>
      </c>
      <c r="L3067" s="9">
        <f t="shared" si="47"/>
        <v>4375.0000000000009</v>
      </c>
      <c r="M3067" s="9">
        <v>13125.000000000004</v>
      </c>
      <c r="N3067" s="10">
        <v>0.3</v>
      </c>
      <c r="O3067" s="4" t="s">
        <v>18</v>
      </c>
    </row>
    <row r="3068" spans="1:15" ht="14.25" customHeight="1" x14ac:dyDescent="0.25">
      <c r="A3068" s="4" t="s">
        <v>14</v>
      </c>
      <c r="B3068" s="4">
        <v>1185732</v>
      </c>
      <c r="C3068" s="5">
        <v>44446</v>
      </c>
      <c r="D3068" s="37">
        <v>2021</v>
      </c>
      <c r="E3068" s="5" t="str">
        <f>TEXT(Sales[[#This Row],[Invoice Date]],"mmm")</f>
        <v>Sep</v>
      </c>
      <c r="F3068" s="4" t="s">
        <v>36</v>
      </c>
      <c r="G3068" s="4" t="s">
        <v>112</v>
      </c>
      <c r="H3068" s="4" t="s">
        <v>113</v>
      </c>
      <c r="I3068" s="6" t="s">
        <v>21</v>
      </c>
      <c r="J3068" s="7">
        <v>25.000000000000007</v>
      </c>
      <c r="K3068" s="8">
        <v>150</v>
      </c>
      <c r="L3068" s="9">
        <f t="shared" si="47"/>
        <v>3750.0000000000009</v>
      </c>
      <c r="M3068" s="9">
        <v>11250.000000000002</v>
      </c>
      <c r="N3068" s="10">
        <v>0.3</v>
      </c>
      <c r="O3068" s="4" t="s">
        <v>18</v>
      </c>
    </row>
    <row r="3069" spans="1:15" ht="14.25" customHeight="1" x14ac:dyDescent="0.25">
      <c r="A3069" s="4" t="s">
        <v>14</v>
      </c>
      <c r="B3069" s="4">
        <v>1185732</v>
      </c>
      <c r="C3069" s="5">
        <v>44446</v>
      </c>
      <c r="D3069" s="37">
        <v>2021</v>
      </c>
      <c r="E3069" s="5" t="str">
        <f>TEXT(Sales[[#This Row],[Invoice Date]],"mmm")</f>
        <v>Sep</v>
      </c>
      <c r="F3069" s="4" t="s">
        <v>36</v>
      </c>
      <c r="G3069" s="4" t="s">
        <v>112</v>
      </c>
      <c r="H3069" s="4" t="s">
        <v>113</v>
      </c>
      <c r="I3069" s="6" t="s">
        <v>22</v>
      </c>
      <c r="J3069" s="7">
        <v>35</v>
      </c>
      <c r="K3069" s="8">
        <v>150</v>
      </c>
      <c r="L3069" s="9">
        <f t="shared" si="47"/>
        <v>5250</v>
      </c>
      <c r="M3069" s="9">
        <v>26250</v>
      </c>
      <c r="N3069" s="10">
        <v>0.5</v>
      </c>
      <c r="O3069" s="4" t="s">
        <v>18</v>
      </c>
    </row>
    <row r="3070" spans="1:15" ht="14.25" customHeight="1" x14ac:dyDescent="0.25">
      <c r="A3070" s="4" t="s">
        <v>14</v>
      </c>
      <c r="B3070" s="4">
        <v>1185732</v>
      </c>
      <c r="C3070" s="5">
        <v>44446</v>
      </c>
      <c r="D3070" s="37">
        <v>2021</v>
      </c>
      <c r="E3070" s="5" t="str">
        <f>TEXT(Sales[[#This Row],[Invoice Date]],"mmm")</f>
        <v>Sep</v>
      </c>
      <c r="F3070" s="4" t="s">
        <v>36</v>
      </c>
      <c r="G3070" s="4" t="s">
        <v>112</v>
      </c>
      <c r="H3070" s="4" t="s">
        <v>113</v>
      </c>
      <c r="I3070" s="6" t="s">
        <v>23</v>
      </c>
      <c r="J3070" s="7">
        <v>40</v>
      </c>
      <c r="K3070" s="8">
        <v>225</v>
      </c>
      <c r="L3070" s="9">
        <f t="shared" si="47"/>
        <v>9000</v>
      </c>
      <c r="M3070" s="9">
        <v>36000</v>
      </c>
      <c r="N3070" s="10">
        <v>0.4</v>
      </c>
      <c r="O3070" s="4" t="s">
        <v>18</v>
      </c>
    </row>
    <row r="3071" spans="1:15" ht="14.25" customHeight="1" x14ac:dyDescent="0.25">
      <c r="A3071" s="4" t="s">
        <v>14</v>
      </c>
      <c r="B3071" s="4">
        <v>1185732</v>
      </c>
      <c r="C3071" s="5">
        <v>44475</v>
      </c>
      <c r="D3071" s="37">
        <v>2021</v>
      </c>
      <c r="E3071" s="5" t="str">
        <f>TEXT(Sales[[#This Row],[Invoice Date]],"mmm")</f>
        <v>Oct</v>
      </c>
      <c r="F3071" s="4" t="s">
        <v>36</v>
      </c>
      <c r="G3071" s="4" t="s">
        <v>112</v>
      </c>
      <c r="H3071" s="4" t="s">
        <v>113</v>
      </c>
      <c r="I3071" s="6" t="s">
        <v>17</v>
      </c>
      <c r="J3071" s="7">
        <v>44.999999999999993</v>
      </c>
      <c r="K3071" s="8">
        <v>400</v>
      </c>
      <c r="L3071" s="9">
        <f t="shared" si="47"/>
        <v>17999.999999999996</v>
      </c>
      <c r="M3071" s="9">
        <v>53999.999999999993</v>
      </c>
      <c r="N3071" s="10">
        <v>0.3</v>
      </c>
      <c r="O3071" s="4" t="s">
        <v>18</v>
      </c>
    </row>
    <row r="3072" spans="1:15" ht="14.25" customHeight="1" x14ac:dyDescent="0.25">
      <c r="A3072" s="4" t="s">
        <v>14</v>
      </c>
      <c r="B3072" s="4">
        <v>1185732</v>
      </c>
      <c r="C3072" s="5">
        <v>44475</v>
      </c>
      <c r="D3072" s="37">
        <v>2021</v>
      </c>
      <c r="E3072" s="5" t="str">
        <f>TEXT(Sales[[#This Row],[Invoice Date]],"mmm")</f>
        <v>Oct</v>
      </c>
      <c r="F3072" s="4" t="s">
        <v>36</v>
      </c>
      <c r="G3072" s="4" t="s">
        <v>112</v>
      </c>
      <c r="H3072" s="4" t="s">
        <v>113</v>
      </c>
      <c r="I3072" s="6" t="s">
        <v>19</v>
      </c>
      <c r="J3072" s="7">
        <v>35</v>
      </c>
      <c r="K3072" s="8">
        <v>250</v>
      </c>
      <c r="L3072" s="9">
        <f t="shared" si="47"/>
        <v>8750</v>
      </c>
      <c r="M3072" s="9">
        <v>30624.999999999996</v>
      </c>
      <c r="N3072" s="10">
        <v>0.35</v>
      </c>
      <c r="O3072" s="4" t="s">
        <v>18</v>
      </c>
    </row>
    <row r="3073" spans="1:15" ht="14.25" customHeight="1" x14ac:dyDescent="0.25">
      <c r="A3073" s="4" t="s">
        <v>14</v>
      </c>
      <c r="B3073" s="4">
        <v>1185732</v>
      </c>
      <c r="C3073" s="5">
        <v>44475</v>
      </c>
      <c r="D3073" s="37">
        <v>2021</v>
      </c>
      <c r="E3073" s="5" t="str">
        <f>TEXT(Sales[[#This Row],[Invoice Date]],"mmm")</f>
        <v>Oct</v>
      </c>
      <c r="F3073" s="4" t="s">
        <v>36</v>
      </c>
      <c r="G3073" s="4" t="s">
        <v>112</v>
      </c>
      <c r="H3073" s="4" t="s">
        <v>113</v>
      </c>
      <c r="I3073" s="6" t="s">
        <v>20</v>
      </c>
      <c r="J3073" s="7">
        <v>35</v>
      </c>
      <c r="K3073" s="8">
        <v>150</v>
      </c>
      <c r="L3073" s="9">
        <f t="shared" si="47"/>
        <v>5250</v>
      </c>
      <c r="M3073" s="9">
        <v>15750</v>
      </c>
      <c r="N3073" s="10">
        <v>0.3</v>
      </c>
      <c r="O3073" s="4" t="s">
        <v>18</v>
      </c>
    </row>
    <row r="3074" spans="1:15" ht="14.25" customHeight="1" x14ac:dyDescent="0.25">
      <c r="A3074" s="4" t="s">
        <v>14</v>
      </c>
      <c r="B3074" s="4">
        <v>1185732</v>
      </c>
      <c r="C3074" s="5">
        <v>44475</v>
      </c>
      <c r="D3074" s="37">
        <v>2021</v>
      </c>
      <c r="E3074" s="5" t="str">
        <f>TEXT(Sales[[#This Row],[Invoice Date]],"mmm")</f>
        <v>Oct</v>
      </c>
      <c r="F3074" s="4" t="s">
        <v>36</v>
      </c>
      <c r="G3074" s="4" t="s">
        <v>112</v>
      </c>
      <c r="H3074" s="4" t="s">
        <v>113</v>
      </c>
      <c r="I3074" s="6" t="s">
        <v>21</v>
      </c>
      <c r="J3074" s="7">
        <v>35</v>
      </c>
      <c r="K3074" s="8">
        <v>125</v>
      </c>
      <c r="L3074" s="9">
        <f t="shared" si="47"/>
        <v>4375</v>
      </c>
      <c r="M3074" s="9">
        <v>13125</v>
      </c>
      <c r="N3074" s="10">
        <v>0.3</v>
      </c>
      <c r="O3074" s="4" t="s">
        <v>18</v>
      </c>
    </row>
    <row r="3075" spans="1:15" ht="14.25" customHeight="1" x14ac:dyDescent="0.25">
      <c r="A3075" s="4" t="s">
        <v>14</v>
      </c>
      <c r="B3075" s="4">
        <v>1185732</v>
      </c>
      <c r="C3075" s="5">
        <v>44475</v>
      </c>
      <c r="D3075" s="37">
        <v>2021</v>
      </c>
      <c r="E3075" s="5" t="str">
        <f>TEXT(Sales[[#This Row],[Invoice Date]],"mmm")</f>
        <v>Oct</v>
      </c>
      <c r="F3075" s="4" t="s">
        <v>36</v>
      </c>
      <c r="G3075" s="4" t="s">
        <v>112</v>
      </c>
      <c r="H3075" s="4" t="s">
        <v>113</v>
      </c>
      <c r="I3075" s="6" t="s">
        <v>22</v>
      </c>
      <c r="J3075" s="7">
        <v>44.999999999999993</v>
      </c>
      <c r="K3075" s="8">
        <v>125</v>
      </c>
      <c r="L3075" s="9">
        <f t="shared" ref="L3075:L3138" si="48">J3075*K3075</f>
        <v>5624.9999999999991</v>
      </c>
      <c r="M3075" s="9">
        <v>28124.999999999996</v>
      </c>
      <c r="N3075" s="10">
        <v>0.5</v>
      </c>
      <c r="O3075" s="4" t="s">
        <v>18</v>
      </c>
    </row>
    <row r="3076" spans="1:15" ht="14.25" customHeight="1" x14ac:dyDescent="0.25">
      <c r="A3076" s="4" t="s">
        <v>30</v>
      </c>
      <c r="B3076" s="4">
        <v>1185732</v>
      </c>
      <c r="C3076" s="5">
        <v>44475</v>
      </c>
      <c r="D3076" s="37">
        <v>2021</v>
      </c>
      <c r="E3076" s="5" t="str">
        <f>TEXT(Sales[[#This Row],[Invoice Date]],"mmm")</f>
        <v>Oct</v>
      </c>
      <c r="F3076" s="4" t="s">
        <v>36</v>
      </c>
      <c r="G3076" s="4" t="s">
        <v>112</v>
      </c>
      <c r="H3076" s="4" t="s">
        <v>113</v>
      </c>
      <c r="I3076" s="6" t="s">
        <v>23</v>
      </c>
      <c r="J3076" s="7">
        <v>49.999999999999986</v>
      </c>
      <c r="K3076" s="8">
        <v>250</v>
      </c>
      <c r="L3076" s="9">
        <f t="shared" si="48"/>
        <v>12499.999999999996</v>
      </c>
      <c r="M3076" s="9">
        <v>49999.999999999993</v>
      </c>
      <c r="N3076" s="10">
        <v>0.4</v>
      </c>
      <c r="O3076" s="4" t="s">
        <v>18</v>
      </c>
    </row>
    <row r="3077" spans="1:15" ht="14.25" customHeight="1" x14ac:dyDescent="0.25">
      <c r="A3077" s="4" t="s">
        <v>30</v>
      </c>
      <c r="B3077" s="4">
        <v>1185732</v>
      </c>
      <c r="C3077" s="5">
        <v>44506</v>
      </c>
      <c r="D3077" s="37">
        <v>2021</v>
      </c>
      <c r="E3077" s="5" t="str">
        <f>TEXT(Sales[[#This Row],[Invoice Date]],"mmm")</f>
        <v>Nov</v>
      </c>
      <c r="F3077" s="4" t="s">
        <v>36</v>
      </c>
      <c r="G3077" s="4" t="s">
        <v>112</v>
      </c>
      <c r="H3077" s="4" t="s">
        <v>113</v>
      </c>
      <c r="I3077" s="6" t="s">
        <v>17</v>
      </c>
      <c r="J3077" s="7">
        <v>44.999999999999993</v>
      </c>
      <c r="K3077" s="8">
        <v>400</v>
      </c>
      <c r="L3077" s="9">
        <f t="shared" si="48"/>
        <v>17999.999999999996</v>
      </c>
      <c r="M3077" s="9">
        <v>53999.999999999993</v>
      </c>
      <c r="N3077" s="10">
        <v>0.3</v>
      </c>
      <c r="O3077" s="4" t="s">
        <v>18</v>
      </c>
    </row>
    <row r="3078" spans="1:15" ht="14.25" customHeight="1" x14ac:dyDescent="0.25">
      <c r="A3078" s="4" t="s">
        <v>30</v>
      </c>
      <c r="B3078" s="4">
        <v>1185732</v>
      </c>
      <c r="C3078" s="5">
        <v>44506</v>
      </c>
      <c r="D3078" s="37">
        <v>2021</v>
      </c>
      <c r="E3078" s="5" t="str">
        <f>TEXT(Sales[[#This Row],[Invoice Date]],"mmm")</f>
        <v>Nov</v>
      </c>
      <c r="F3078" s="4" t="s">
        <v>36</v>
      </c>
      <c r="G3078" s="4" t="s">
        <v>112</v>
      </c>
      <c r="H3078" s="4" t="s">
        <v>113</v>
      </c>
      <c r="I3078" s="6" t="s">
        <v>19</v>
      </c>
      <c r="J3078" s="7">
        <v>35</v>
      </c>
      <c r="K3078" s="8">
        <v>275</v>
      </c>
      <c r="L3078" s="9">
        <f t="shared" si="48"/>
        <v>9625</v>
      </c>
      <c r="M3078" s="9">
        <v>33687.5</v>
      </c>
      <c r="N3078" s="10">
        <v>0.35</v>
      </c>
      <c r="O3078" s="4" t="s">
        <v>18</v>
      </c>
    </row>
    <row r="3079" spans="1:15" ht="14.25" customHeight="1" x14ac:dyDescent="0.25">
      <c r="A3079" s="4" t="s">
        <v>30</v>
      </c>
      <c r="B3079" s="4">
        <v>1185732</v>
      </c>
      <c r="C3079" s="5">
        <v>44506</v>
      </c>
      <c r="D3079" s="37">
        <v>2021</v>
      </c>
      <c r="E3079" s="5" t="str">
        <f>TEXT(Sales[[#This Row],[Invoice Date]],"mmm")</f>
        <v>Nov</v>
      </c>
      <c r="F3079" s="4" t="s">
        <v>36</v>
      </c>
      <c r="G3079" s="4" t="s">
        <v>112</v>
      </c>
      <c r="H3079" s="4" t="s">
        <v>113</v>
      </c>
      <c r="I3079" s="6" t="s">
        <v>20</v>
      </c>
      <c r="J3079" s="7">
        <v>35</v>
      </c>
      <c r="K3079" s="8">
        <v>220</v>
      </c>
      <c r="L3079" s="9">
        <f t="shared" si="48"/>
        <v>7700</v>
      </c>
      <c r="M3079" s="9">
        <v>23100</v>
      </c>
      <c r="N3079" s="10">
        <v>0.3</v>
      </c>
      <c r="O3079" s="4" t="s">
        <v>18</v>
      </c>
    </row>
    <row r="3080" spans="1:15" ht="14.25" customHeight="1" x14ac:dyDescent="0.25">
      <c r="A3080" s="4" t="s">
        <v>30</v>
      </c>
      <c r="B3080" s="4">
        <v>1185732</v>
      </c>
      <c r="C3080" s="5">
        <v>44506</v>
      </c>
      <c r="D3080" s="37">
        <v>2021</v>
      </c>
      <c r="E3080" s="5" t="str">
        <f>TEXT(Sales[[#This Row],[Invoice Date]],"mmm")</f>
        <v>Nov</v>
      </c>
      <c r="F3080" s="4" t="s">
        <v>36</v>
      </c>
      <c r="G3080" s="4" t="s">
        <v>112</v>
      </c>
      <c r="H3080" s="4" t="s">
        <v>113</v>
      </c>
      <c r="I3080" s="6" t="s">
        <v>21</v>
      </c>
      <c r="J3080" s="7">
        <v>35</v>
      </c>
      <c r="K3080" s="8">
        <v>200</v>
      </c>
      <c r="L3080" s="9">
        <f t="shared" si="48"/>
        <v>7000</v>
      </c>
      <c r="M3080" s="9">
        <v>21000</v>
      </c>
      <c r="N3080" s="10">
        <v>0.3</v>
      </c>
      <c r="O3080" s="4" t="s">
        <v>18</v>
      </c>
    </row>
    <row r="3081" spans="1:15" ht="14.25" customHeight="1" x14ac:dyDescent="0.25">
      <c r="A3081" s="4" t="s">
        <v>30</v>
      </c>
      <c r="B3081" s="4">
        <v>1185732</v>
      </c>
      <c r="C3081" s="5">
        <v>44506</v>
      </c>
      <c r="D3081" s="37">
        <v>2021</v>
      </c>
      <c r="E3081" s="5" t="str">
        <f>TEXT(Sales[[#This Row],[Invoice Date]],"mmm")</f>
        <v>Nov</v>
      </c>
      <c r="F3081" s="4" t="s">
        <v>36</v>
      </c>
      <c r="G3081" s="4" t="s">
        <v>112</v>
      </c>
      <c r="H3081" s="4" t="s">
        <v>113</v>
      </c>
      <c r="I3081" s="6" t="s">
        <v>22</v>
      </c>
      <c r="J3081" s="7">
        <v>60</v>
      </c>
      <c r="K3081" s="8">
        <v>175</v>
      </c>
      <c r="L3081" s="9">
        <f t="shared" si="48"/>
        <v>10500</v>
      </c>
      <c r="M3081" s="9">
        <v>52500</v>
      </c>
      <c r="N3081" s="10">
        <v>0.5</v>
      </c>
      <c r="O3081" s="4" t="s">
        <v>18</v>
      </c>
    </row>
    <row r="3082" spans="1:15" ht="14.25" customHeight="1" x14ac:dyDescent="0.25">
      <c r="A3082" s="4" t="s">
        <v>30</v>
      </c>
      <c r="B3082" s="4">
        <v>1185732</v>
      </c>
      <c r="C3082" s="5">
        <v>44506</v>
      </c>
      <c r="D3082" s="37">
        <v>2021</v>
      </c>
      <c r="E3082" s="5" t="str">
        <f>TEXT(Sales[[#This Row],[Invoice Date]],"mmm")</f>
        <v>Nov</v>
      </c>
      <c r="F3082" s="4" t="s">
        <v>36</v>
      </c>
      <c r="G3082" s="4" t="s">
        <v>112</v>
      </c>
      <c r="H3082" s="4" t="s">
        <v>113</v>
      </c>
      <c r="I3082" s="6" t="s">
        <v>23</v>
      </c>
      <c r="J3082" s="7">
        <v>64.999999999999986</v>
      </c>
      <c r="K3082" s="8">
        <v>275</v>
      </c>
      <c r="L3082" s="9">
        <f t="shared" si="48"/>
        <v>17874.999999999996</v>
      </c>
      <c r="M3082" s="9">
        <v>71499.999999999985</v>
      </c>
      <c r="N3082" s="10">
        <v>0.4</v>
      </c>
      <c r="O3082" s="4" t="s">
        <v>18</v>
      </c>
    </row>
    <row r="3083" spans="1:15" ht="14.25" customHeight="1" x14ac:dyDescent="0.25">
      <c r="A3083" s="4" t="s">
        <v>30</v>
      </c>
      <c r="B3083" s="4">
        <v>1185732</v>
      </c>
      <c r="C3083" s="5">
        <v>44535</v>
      </c>
      <c r="D3083" s="37">
        <v>2021</v>
      </c>
      <c r="E3083" s="5" t="str">
        <f>TEXT(Sales[[#This Row],[Invoice Date]],"mmm")</f>
        <v>Dec</v>
      </c>
      <c r="F3083" s="4" t="s">
        <v>36</v>
      </c>
      <c r="G3083" s="4" t="s">
        <v>112</v>
      </c>
      <c r="H3083" s="4" t="s">
        <v>113</v>
      </c>
      <c r="I3083" s="6" t="s">
        <v>17</v>
      </c>
      <c r="J3083" s="7">
        <v>60</v>
      </c>
      <c r="K3083" s="8">
        <v>525</v>
      </c>
      <c r="L3083" s="9">
        <f t="shared" si="48"/>
        <v>31500</v>
      </c>
      <c r="M3083" s="9">
        <v>94500</v>
      </c>
      <c r="N3083" s="10">
        <v>0.3</v>
      </c>
      <c r="O3083" s="4" t="s">
        <v>18</v>
      </c>
    </row>
    <row r="3084" spans="1:15" ht="14.25" customHeight="1" x14ac:dyDescent="0.25">
      <c r="A3084" s="4" t="s">
        <v>30</v>
      </c>
      <c r="B3084" s="4">
        <v>1185732</v>
      </c>
      <c r="C3084" s="5">
        <v>44535</v>
      </c>
      <c r="D3084" s="37">
        <v>2021</v>
      </c>
      <c r="E3084" s="5" t="str">
        <f>TEXT(Sales[[#This Row],[Invoice Date]],"mmm")</f>
        <v>Dec</v>
      </c>
      <c r="F3084" s="4" t="s">
        <v>36</v>
      </c>
      <c r="G3084" s="4" t="s">
        <v>112</v>
      </c>
      <c r="H3084" s="4" t="s">
        <v>113</v>
      </c>
      <c r="I3084" s="6" t="s">
        <v>19</v>
      </c>
      <c r="J3084" s="7">
        <v>50</v>
      </c>
      <c r="K3084" s="8">
        <v>325</v>
      </c>
      <c r="L3084" s="9">
        <f t="shared" si="48"/>
        <v>16250</v>
      </c>
      <c r="M3084" s="9">
        <v>56875</v>
      </c>
      <c r="N3084" s="10">
        <v>0.35</v>
      </c>
      <c r="O3084" s="4" t="s">
        <v>18</v>
      </c>
    </row>
    <row r="3085" spans="1:15" ht="14.25" customHeight="1" x14ac:dyDescent="0.25">
      <c r="A3085" s="4" t="s">
        <v>30</v>
      </c>
      <c r="B3085" s="4">
        <v>1185732</v>
      </c>
      <c r="C3085" s="5">
        <v>44535</v>
      </c>
      <c r="D3085" s="37">
        <v>2021</v>
      </c>
      <c r="E3085" s="5" t="str">
        <f>TEXT(Sales[[#This Row],[Invoice Date]],"mmm")</f>
        <v>Dec</v>
      </c>
      <c r="F3085" s="4" t="s">
        <v>36</v>
      </c>
      <c r="G3085" s="4" t="s">
        <v>112</v>
      </c>
      <c r="H3085" s="4" t="s">
        <v>113</v>
      </c>
      <c r="I3085" s="6" t="s">
        <v>20</v>
      </c>
      <c r="J3085" s="7">
        <v>50</v>
      </c>
      <c r="K3085" s="8">
        <v>275</v>
      </c>
      <c r="L3085" s="9">
        <f t="shared" si="48"/>
        <v>13750</v>
      </c>
      <c r="M3085" s="9">
        <v>41250</v>
      </c>
      <c r="N3085" s="10">
        <v>0.3</v>
      </c>
      <c r="O3085" s="4" t="s">
        <v>18</v>
      </c>
    </row>
    <row r="3086" spans="1:15" ht="14.25" customHeight="1" x14ac:dyDescent="0.25">
      <c r="A3086" s="4" t="s">
        <v>30</v>
      </c>
      <c r="B3086" s="4">
        <v>1185732</v>
      </c>
      <c r="C3086" s="5">
        <v>44535</v>
      </c>
      <c r="D3086" s="37">
        <v>2021</v>
      </c>
      <c r="E3086" s="5" t="str">
        <f>TEXT(Sales[[#This Row],[Invoice Date]],"mmm")</f>
        <v>Dec</v>
      </c>
      <c r="F3086" s="4" t="s">
        <v>36</v>
      </c>
      <c r="G3086" s="4" t="s">
        <v>112</v>
      </c>
      <c r="H3086" s="4" t="s">
        <v>113</v>
      </c>
      <c r="I3086" s="6" t="s">
        <v>21</v>
      </c>
      <c r="J3086" s="7">
        <v>50</v>
      </c>
      <c r="K3086" s="8">
        <v>225</v>
      </c>
      <c r="L3086" s="9">
        <f t="shared" si="48"/>
        <v>11250</v>
      </c>
      <c r="M3086" s="9">
        <v>33750</v>
      </c>
      <c r="N3086" s="10">
        <v>0.3</v>
      </c>
      <c r="O3086" s="4" t="s">
        <v>18</v>
      </c>
    </row>
    <row r="3087" spans="1:15" ht="14.25" customHeight="1" x14ac:dyDescent="0.25">
      <c r="A3087" s="4" t="s">
        <v>30</v>
      </c>
      <c r="B3087" s="4">
        <v>1185732</v>
      </c>
      <c r="C3087" s="5">
        <v>44535</v>
      </c>
      <c r="D3087" s="37">
        <v>2021</v>
      </c>
      <c r="E3087" s="5" t="str">
        <f>TEXT(Sales[[#This Row],[Invoice Date]],"mmm")</f>
        <v>Dec</v>
      </c>
      <c r="F3087" s="4" t="s">
        <v>36</v>
      </c>
      <c r="G3087" s="4" t="s">
        <v>112</v>
      </c>
      <c r="H3087" s="4" t="s">
        <v>113</v>
      </c>
      <c r="I3087" s="6" t="s">
        <v>22</v>
      </c>
      <c r="J3087" s="7">
        <v>60</v>
      </c>
      <c r="K3087" s="8">
        <v>225</v>
      </c>
      <c r="L3087" s="9">
        <f t="shared" si="48"/>
        <v>13500</v>
      </c>
      <c r="M3087" s="9">
        <v>67500</v>
      </c>
      <c r="N3087" s="10">
        <v>0.5</v>
      </c>
      <c r="O3087" s="4" t="s">
        <v>18</v>
      </c>
    </row>
    <row r="3088" spans="1:15" ht="14.25" customHeight="1" x14ac:dyDescent="0.25">
      <c r="A3088" s="4" t="s">
        <v>30</v>
      </c>
      <c r="B3088" s="4">
        <v>1185732</v>
      </c>
      <c r="C3088" s="5">
        <v>44535</v>
      </c>
      <c r="D3088" s="37">
        <v>2021</v>
      </c>
      <c r="E3088" s="5" t="str">
        <f>TEXT(Sales[[#This Row],[Invoice Date]],"mmm")</f>
        <v>Dec</v>
      </c>
      <c r="F3088" s="4" t="s">
        <v>36</v>
      </c>
      <c r="G3088" s="4" t="s">
        <v>112</v>
      </c>
      <c r="H3088" s="4" t="s">
        <v>113</v>
      </c>
      <c r="I3088" s="6" t="s">
        <v>23</v>
      </c>
      <c r="J3088" s="7">
        <v>64.999999999999986</v>
      </c>
      <c r="K3088" s="8">
        <v>325</v>
      </c>
      <c r="L3088" s="9">
        <f t="shared" si="48"/>
        <v>21124.999999999996</v>
      </c>
      <c r="M3088" s="9">
        <v>84499.999999999985</v>
      </c>
      <c r="N3088" s="10">
        <v>0.4</v>
      </c>
      <c r="O3088" s="4" t="s">
        <v>18</v>
      </c>
    </row>
    <row r="3089" spans="1:15" ht="14.25" customHeight="1" x14ac:dyDescent="0.25">
      <c r="A3089" s="4" t="s">
        <v>30</v>
      </c>
      <c r="B3089" s="4">
        <v>1185732</v>
      </c>
      <c r="C3089" s="5">
        <v>44199</v>
      </c>
      <c r="D3089" s="37">
        <v>2021</v>
      </c>
      <c r="E3089" s="5" t="str">
        <f>TEXT(Sales[[#This Row],[Invoice Date]],"mmm")</f>
        <v>Jan</v>
      </c>
      <c r="F3089" s="4" t="s">
        <v>36</v>
      </c>
      <c r="G3089" s="4" t="s">
        <v>112</v>
      </c>
      <c r="H3089" s="4" t="s">
        <v>113</v>
      </c>
      <c r="I3089" s="6" t="s">
        <v>17</v>
      </c>
      <c r="J3089" s="7">
        <v>30.000000000000004</v>
      </c>
      <c r="K3089" s="8">
        <v>450</v>
      </c>
      <c r="L3089" s="9">
        <f t="shared" si="48"/>
        <v>13500.000000000002</v>
      </c>
      <c r="M3089" s="9">
        <v>40500.000000000007</v>
      </c>
      <c r="N3089" s="10">
        <v>0.3</v>
      </c>
      <c r="O3089" s="4" t="s">
        <v>18</v>
      </c>
    </row>
    <row r="3090" spans="1:15" ht="14.25" customHeight="1" x14ac:dyDescent="0.25">
      <c r="A3090" s="4" t="s">
        <v>30</v>
      </c>
      <c r="B3090" s="4">
        <v>1185732</v>
      </c>
      <c r="C3090" s="5">
        <v>44199</v>
      </c>
      <c r="D3090" s="37">
        <v>2021</v>
      </c>
      <c r="E3090" s="5" t="str">
        <f>TEXT(Sales[[#This Row],[Invoice Date]],"mmm")</f>
        <v>Jan</v>
      </c>
      <c r="F3090" s="4" t="s">
        <v>36</v>
      </c>
      <c r="G3090" s="4" t="s">
        <v>112</v>
      </c>
      <c r="H3090" s="4" t="s">
        <v>113</v>
      </c>
      <c r="I3090" s="6" t="s">
        <v>19</v>
      </c>
      <c r="J3090" s="7">
        <v>30.000000000000004</v>
      </c>
      <c r="K3090" s="8">
        <v>250</v>
      </c>
      <c r="L3090" s="9">
        <f t="shared" si="48"/>
        <v>7500.0000000000009</v>
      </c>
      <c r="M3090" s="9">
        <v>26250.000000000004</v>
      </c>
      <c r="N3090" s="10">
        <v>0.35</v>
      </c>
      <c r="O3090" s="4" t="s">
        <v>18</v>
      </c>
    </row>
    <row r="3091" spans="1:15" ht="14.25" customHeight="1" x14ac:dyDescent="0.25">
      <c r="A3091" s="4" t="s">
        <v>30</v>
      </c>
      <c r="B3091" s="4">
        <v>1185732</v>
      </c>
      <c r="C3091" s="5">
        <v>44199</v>
      </c>
      <c r="D3091" s="37">
        <v>2021</v>
      </c>
      <c r="E3091" s="5" t="str">
        <f>TEXT(Sales[[#This Row],[Invoice Date]],"mmm")</f>
        <v>Jan</v>
      </c>
      <c r="F3091" s="4" t="s">
        <v>36</v>
      </c>
      <c r="G3091" s="4" t="s">
        <v>112</v>
      </c>
      <c r="H3091" s="4" t="s">
        <v>113</v>
      </c>
      <c r="I3091" s="6" t="s">
        <v>20</v>
      </c>
      <c r="J3091" s="7">
        <v>20.000000000000007</v>
      </c>
      <c r="K3091" s="8">
        <v>250</v>
      </c>
      <c r="L3091" s="9">
        <f t="shared" si="48"/>
        <v>5000.0000000000018</v>
      </c>
      <c r="M3091" s="9">
        <v>15000.000000000004</v>
      </c>
      <c r="N3091" s="10">
        <v>0.3</v>
      </c>
      <c r="O3091" s="4" t="s">
        <v>18</v>
      </c>
    </row>
    <row r="3092" spans="1:15" ht="14.25" customHeight="1" x14ac:dyDescent="0.25">
      <c r="A3092" s="4" t="s">
        <v>30</v>
      </c>
      <c r="B3092" s="4">
        <v>1185732</v>
      </c>
      <c r="C3092" s="5">
        <v>44199</v>
      </c>
      <c r="D3092" s="37">
        <v>2021</v>
      </c>
      <c r="E3092" s="5" t="str">
        <f>TEXT(Sales[[#This Row],[Invoice Date]],"mmm")</f>
        <v>Jan</v>
      </c>
      <c r="F3092" s="4" t="s">
        <v>36</v>
      </c>
      <c r="G3092" s="4" t="s">
        <v>112</v>
      </c>
      <c r="H3092" s="4" t="s">
        <v>113</v>
      </c>
      <c r="I3092" s="6" t="s">
        <v>21</v>
      </c>
      <c r="J3092" s="7">
        <v>25.000000000000007</v>
      </c>
      <c r="K3092" s="8">
        <v>100</v>
      </c>
      <c r="L3092" s="9">
        <f t="shared" si="48"/>
        <v>2500.0000000000009</v>
      </c>
      <c r="M3092" s="9">
        <v>7500.0000000000018</v>
      </c>
      <c r="N3092" s="10">
        <v>0.3</v>
      </c>
      <c r="O3092" s="4" t="s">
        <v>18</v>
      </c>
    </row>
    <row r="3093" spans="1:15" ht="14.25" customHeight="1" x14ac:dyDescent="0.25">
      <c r="A3093" s="4" t="s">
        <v>30</v>
      </c>
      <c r="B3093" s="4">
        <v>1185732</v>
      </c>
      <c r="C3093" s="5">
        <v>44199</v>
      </c>
      <c r="D3093" s="37">
        <v>2021</v>
      </c>
      <c r="E3093" s="5" t="str">
        <f>TEXT(Sales[[#This Row],[Invoice Date]],"mmm")</f>
        <v>Jan</v>
      </c>
      <c r="F3093" s="4" t="s">
        <v>36</v>
      </c>
      <c r="G3093" s="4" t="s">
        <v>112</v>
      </c>
      <c r="H3093" s="4" t="s">
        <v>113</v>
      </c>
      <c r="I3093" s="6" t="s">
        <v>22</v>
      </c>
      <c r="J3093" s="7">
        <v>40</v>
      </c>
      <c r="K3093" s="8">
        <v>150</v>
      </c>
      <c r="L3093" s="9">
        <f t="shared" si="48"/>
        <v>6000</v>
      </c>
      <c r="M3093" s="9">
        <v>30000</v>
      </c>
      <c r="N3093" s="10">
        <v>0.5</v>
      </c>
      <c r="O3093" s="4" t="s">
        <v>18</v>
      </c>
    </row>
    <row r="3094" spans="1:15" ht="14.25" customHeight="1" x14ac:dyDescent="0.25">
      <c r="A3094" s="4" t="s">
        <v>30</v>
      </c>
      <c r="B3094" s="4">
        <v>1185732</v>
      </c>
      <c r="C3094" s="5">
        <v>44199</v>
      </c>
      <c r="D3094" s="37">
        <v>2021</v>
      </c>
      <c r="E3094" s="5" t="str">
        <f>TEXT(Sales[[#This Row],[Invoice Date]],"mmm")</f>
        <v>Jan</v>
      </c>
      <c r="F3094" s="4" t="s">
        <v>36</v>
      </c>
      <c r="G3094" s="4" t="s">
        <v>112</v>
      </c>
      <c r="H3094" s="4" t="s">
        <v>113</v>
      </c>
      <c r="I3094" s="6" t="s">
        <v>23</v>
      </c>
      <c r="J3094" s="7">
        <v>30.000000000000004</v>
      </c>
      <c r="K3094" s="8">
        <v>250</v>
      </c>
      <c r="L3094" s="9">
        <f t="shared" si="48"/>
        <v>7500.0000000000009</v>
      </c>
      <c r="M3094" s="9">
        <v>30000.000000000007</v>
      </c>
      <c r="N3094" s="10">
        <v>0.4</v>
      </c>
      <c r="O3094" s="4" t="s">
        <v>18</v>
      </c>
    </row>
    <row r="3095" spans="1:15" ht="14.25" customHeight="1" x14ac:dyDescent="0.25">
      <c r="A3095" s="4" t="s">
        <v>30</v>
      </c>
      <c r="B3095" s="4">
        <v>1185732</v>
      </c>
      <c r="C3095" s="5">
        <v>44230</v>
      </c>
      <c r="D3095" s="37">
        <v>2021</v>
      </c>
      <c r="E3095" s="5" t="str">
        <f>TEXT(Sales[[#This Row],[Invoice Date]],"mmm")</f>
        <v>Feb</v>
      </c>
      <c r="F3095" s="4" t="s">
        <v>36</v>
      </c>
      <c r="G3095" s="4" t="s">
        <v>112</v>
      </c>
      <c r="H3095" s="4" t="s">
        <v>113</v>
      </c>
      <c r="I3095" s="6" t="s">
        <v>17</v>
      </c>
      <c r="J3095" s="7">
        <v>30.000000000000004</v>
      </c>
      <c r="K3095" s="8">
        <v>500</v>
      </c>
      <c r="L3095" s="9">
        <f t="shared" si="48"/>
        <v>15000.000000000002</v>
      </c>
      <c r="M3095" s="9">
        <v>45000.000000000007</v>
      </c>
      <c r="N3095" s="10">
        <v>0.3</v>
      </c>
      <c r="O3095" s="4" t="s">
        <v>18</v>
      </c>
    </row>
    <row r="3096" spans="1:15" ht="14.25" customHeight="1" x14ac:dyDescent="0.25">
      <c r="A3096" s="4" t="s">
        <v>30</v>
      </c>
      <c r="B3096" s="4">
        <v>1185732</v>
      </c>
      <c r="C3096" s="5">
        <v>44230</v>
      </c>
      <c r="D3096" s="37">
        <v>2021</v>
      </c>
      <c r="E3096" s="5" t="str">
        <f>TEXT(Sales[[#This Row],[Invoice Date]],"mmm")</f>
        <v>Feb</v>
      </c>
      <c r="F3096" s="4" t="s">
        <v>36</v>
      </c>
      <c r="G3096" s="4" t="s">
        <v>112</v>
      </c>
      <c r="H3096" s="4" t="s">
        <v>113</v>
      </c>
      <c r="I3096" s="6" t="s">
        <v>19</v>
      </c>
      <c r="J3096" s="7">
        <v>30.000000000000004</v>
      </c>
      <c r="K3096" s="8">
        <v>150</v>
      </c>
      <c r="L3096" s="9">
        <f t="shared" si="48"/>
        <v>4500.0000000000009</v>
      </c>
      <c r="M3096" s="9">
        <v>15750.000000000002</v>
      </c>
      <c r="N3096" s="10">
        <v>0.35</v>
      </c>
      <c r="O3096" s="4" t="s">
        <v>18</v>
      </c>
    </row>
    <row r="3097" spans="1:15" ht="14.25" customHeight="1" x14ac:dyDescent="0.25">
      <c r="A3097" s="4" t="s">
        <v>30</v>
      </c>
      <c r="B3097" s="4">
        <v>1185732</v>
      </c>
      <c r="C3097" s="5">
        <v>44230</v>
      </c>
      <c r="D3097" s="37">
        <v>2021</v>
      </c>
      <c r="E3097" s="5" t="str">
        <f>TEXT(Sales[[#This Row],[Invoice Date]],"mmm")</f>
        <v>Feb</v>
      </c>
      <c r="F3097" s="4" t="s">
        <v>36</v>
      </c>
      <c r="G3097" s="4" t="s">
        <v>112</v>
      </c>
      <c r="H3097" s="4" t="s">
        <v>113</v>
      </c>
      <c r="I3097" s="6" t="s">
        <v>20</v>
      </c>
      <c r="J3097" s="7">
        <v>20.000000000000007</v>
      </c>
      <c r="K3097" s="8">
        <v>200</v>
      </c>
      <c r="L3097" s="9">
        <f t="shared" si="48"/>
        <v>4000.0000000000014</v>
      </c>
      <c r="M3097" s="9">
        <v>12000.000000000004</v>
      </c>
      <c r="N3097" s="10">
        <v>0.3</v>
      </c>
      <c r="O3097" s="4" t="s">
        <v>18</v>
      </c>
    </row>
    <row r="3098" spans="1:15" ht="14.25" customHeight="1" x14ac:dyDescent="0.25">
      <c r="A3098" s="4" t="s">
        <v>30</v>
      </c>
      <c r="B3098" s="4">
        <v>1185732</v>
      </c>
      <c r="C3098" s="5">
        <v>44230</v>
      </c>
      <c r="D3098" s="37">
        <v>2021</v>
      </c>
      <c r="E3098" s="5" t="str">
        <f>TEXT(Sales[[#This Row],[Invoice Date]],"mmm")</f>
        <v>Feb</v>
      </c>
      <c r="F3098" s="4" t="s">
        <v>36</v>
      </c>
      <c r="G3098" s="4" t="s">
        <v>114</v>
      </c>
      <c r="H3098" s="4" t="s">
        <v>115</v>
      </c>
      <c r="I3098" s="6" t="s">
        <v>21</v>
      </c>
      <c r="J3098" s="7">
        <v>25.000000000000007</v>
      </c>
      <c r="K3098" s="8">
        <v>75</v>
      </c>
      <c r="L3098" s="9">
        <f t="shared" si="48"/>
        <v>1875.0000000000005</v>
      </c>
      <c r="M3098" s="9">
        <v>5625.0000000000009</v>
      </c>
      <c r="N3098" s="10">
        <v>0.3</v>
      </c>
      <c r="O3098" s="4" t="s">
        <v>18</v>
      </c>
    </row>
    <row r="3099" spans="1:15" ht="14.25" customHeight="1" x14ac:dyDescent="0.25">
      <c r="A3099" s="4" t="s">
        <v>30</v>
      </c>
      <c r="B3099" s="4">
        <v>1185732</v>
      </c>
      <c r="C3099" s="5">
        <v>44230</v>
      </c>
      <c r="D3099" s="37">
        <v>2021</v>
      </c>
      <c r="E3099" s="5" t="str">
        <f>TEXT(Sales[[#This Row],[Invoice Date]],"mmm")</f>
        <v>Feb</v>
      </c>
      <c r="F3099" s="4" t="s">
        <v>36</v>
      </c>
      <c r="G3099" s="4" t="s">
        <v>114</v>
      </c>
      <c r="H3099" s="4" t="s">
        <v>115</v>
      </c>
      <c r="I3099" s="6" t="s">
        <v>22</v>
      </c>
      <c r="J3099" s="7">
        <v>40</v>
      </c>
      <c r="K3099" s="8">
        <v>150</v>
      </c>
      <c r="L3099" s="9">
        <f t="shared" si="48"/>
        <v>6000</v>
      </c>
      <c r="M3099" s="9">
        <v>30000</v>
      </c>
      <c r="N3099" s="10">
        <v>0.5</v>
      </c>
      <c r="O3099" s="4" t="s">
        <v>18</v>
      </c>
    </row>
    <row r="3100" spans="1:15" ht="14.25" customHeight="1" x14ac:dyDescent="0.25">
      <c r="A3100" s="4" t="s">
        <v>30</v>
      </c>
      <c r="B3100" s="4">
        <v>1185732</v>
      </c>
      <c r="C3100" s="5">
        <v>44230</v>
      </c>
      <c r="D3100" s="37">
        <v>2021</v>
      </c>
      <c r="E3100" s="5" t="str">
        <f>TEXT(Sales[[#This Row],[Invoice Date]],"mmm")</f>
        <v>Feb</v>
      </c>
      <c r="F3100" s="4" t="s">
        <v>36</v>
      </c>
      <c r="G3100" s="4" t="s">
        <v>114</v>
      </c>
      <c r="H3100" s="4" t="s">
        <v>115</v>
      </c>
      <c r="I3100" s="6" t="s">
        <v>23</v>
      </c>
      <c r="J3100" s="7">
        <v>14.999999999999996</v>
      </c>
      <c r="K3100" s="8">
        <v>250</v>
      </c>
      <c r="L3100" s="9">
        <f t="shared" si="48"/>
        <v>3749.9999999999991</v>
      </c>
      <c r="M3100" s="9">
        <v>14999.999999999998</v>
      </c>
      <c r="N3100" s="10">
        <v>0.4</v>
      </c>
      <c r="O3100" s="4" t="s">
        <v>18</v>
      </c>
    </row>
    <row r="3101" spans="1:15" ht="14.25" customHeight="1" x14ac:dyDescent="0.25">
      <c r="A3101" s="4" t="s">
        <v>30</v>
      </c>
      <c r="B3101" s="4">
        <v>1185732</v>
      </c>
      <c r="C3101" s="5">
        <v>44257</v>
      </c>
      <c r="D3101" s="37">
        <v>2021</v>
      </c>
      <c r="E3101" s="5" t="str">
        <f>TEXT(Sales[[#This Row],[Invoice Date]],"mmm")</f>
        <v>Mar</v>
      </c>
      <c r="F3101" s="4" t="s">
        <v>36</v>
      </c>
      <c r="G3101" s="4" t="s">
        <v>114</v>
      </c>
      <c r="H3101" s="4" t="s">
        <v>115</v>
      </c>
      <c r="I3101" s="6" t="s">
        <v>17</v>
      </c>
      <c r="J3101" s="7">
        <v>20.000000000000004</v>
      </c>
      <c r="K3101" s="8">
        <v>470</v>
      </c>
      <c r="L3101" s="9">
        <f t="shared" si="48"/>
        <v>9400.0000000000018</v>
      </c>
      <c r="M3101" s="9">
        <v>28200.000000000004</v>
      </c>
      <c r="N3101" s="10">
        <v>0.3</v>
      </c>
      <c r="O3101" s="4" t="s">
        <v>18</v>
      </c>
    </row>
    <row r="3102" spans="1:15" ht="14.25" customHeight="1" x14ac:dyDescent="0.25">
      <c r="A3102" s="4" t="s">
        <v>30</v>
      </c>
      <c r="B3102" s="4">
        <v>1185732</v>
      </c>
      <c r="C3102" s="5">
        <v>44257</v>
      </c>
      <c r="D3102" s="37">
        <v>2021</v>
      </c>
      <c r="E3102" s="5" t="str">
        <f>TEXT(Sales[[#This Row],[Invoice Date]],"mmm")</f>
        <v>Mar</v>
      </c>
      <c r="F3102" s="4" t="s">
        <v>36</v>
      </c>
      <c r="G3102" s="4" t="s">
        <v>114</v>
      </c>
      <c r="H3102" s="4" t="s">
        <v>115</v>
      </c>
      <c r="I3102" s="6" t="s">
        <v>19</v>
      </c>
      <c r="J3102" s="7">
        <v>20.000000000000004</v>
      </c>
      <c r="K3102" s="8">
        <v>175</v>
      </c>
      <c r="L3102" s="9">
        <f t="shared" si="48"/>
        <v>3500.0000000000005</v>
      </c>
      <c r="M3102" s="9">
        <v>12250.000000000002</v>
      </c>
      <c r="N3102" s="10">
        <v>0.35</v>
      </c>
      <c r="O3102" s="4" t="s">
        <v>18</v>
      </c>
    </row>
    <row r="3103" spans="1:15" ht="14.25" customHeight="1" x14ac:dyDescent="0.25">
      <c r="A3103" s="4" t="s">
        <v>30</v>
      </c>
      <c r="B3103" s="4">
        <v>1185732</v>
      </c>
      <c r="C3103" s="5">
        <v>44257</v>
      </c>
      <c r="D3103" s="37">
        <v>2021</v>
      </c>
      <c r="E3103" s="5" t="str">
        <f>TEXT(Sales[[#This Row],[Invoice Date]],"mmm")</f>
        <v>Mar</v>
      </c>
      <c r="F3103" s="4" t="s">
        <v>36</v>
      </c>
      <c r="G3103" s="4" t="s">
        <v>114</v>
      </c>
      <c r="H3103" s="4" t="s">
        <v>115</v>
      </c>
      <c r="I3103" s="6" t="s">
        <v>20</v>
      </c>
      <c r="J3103" s="7">
        <v>10.000000000000004</v>
      </c>
      <c r="K3103" s="8">
        <v>225</v>
      </c>
      <c r="L3103" s="9">
        <f t="shared" si="48"/>
        <v>2250.0000000000009</v>
      </c>
      <c r="M3103" s="9">
        <v>6750.0000000000018</v>
      </c>
      <c r="N3103" s="10">
        <v>0.3</v>
      </c>
      <c r="O3103" s="4" t="s">
        <v>18</v>
      </c>
    </row>
    <row r="3104" spans="1:15" ht="14.25" customHeight="1" x14ac:dyDescent="0.25">
      <c r="A3104" s="4" t="s">
        <v>30</v>
      </c>
      <c r="B3104" s="4">
        <v>1185732</v>
      </c>
      <c r="C3104" s="5">
        <v>44257</v>
      </c>
      <c r="D3104" s="37">
        <v>2021</v>
      </c>
      <c r="E3104" s="5" t="str">
        <f>TEXT(Sales[[#This Row],[Invoice Date]],"mmm")</f>
        <v>Mar</v>
      </c>
      <c r="F3104" s="4" t="s">
        <v>36</v>
      </c>
      <c r="G3104" s="4" t="s">
        <v>114</v>
      </c>
      <c r="H3104" s="4" t="s">
        <v>115</v>
      </c>
      <c r="I3104" s="6" t="s">
        <v>21</v>
      </c>
      <c r="J3104" s="7">
        <v>14.999999999999996</v>
      </c>
      <c r="K3104" s="8">
        <v>75</v>
      </c>
      <c r="L3104" s="9">
        <f t="shared" si="48"/>
        <v>1124.9999999999998</v>
      </c>
      <c r="M3104" s="9">
        <v>3374.9999999999995</v>
      </c>
      <c r="N3104" s="10">
        <v>0.3</v>
      </c>
      <c r="O3104" s="4" t="s">
        <v>18</v>
      </c>
    </row>
    <row r="3105" spans="1:15" ht="14.25" customHeight="1" x14ac:dyDescent="0.25">
      <c r="A3105" s="4" t="s">
        <v>30</v>
      </c>
      <c r="B3105" s="4">
        <v>1185732</v>
      </c>
      <c r="C3105" s="5">
        <v>44257</v>
      </c>
      <c r="D3105" s="37">
        <v>2021</v>
      </c>
      <c r="E3105" s="5" t="str">
        <f>TEXT(Sales[[#This Row],[Invoice Date]],"mmm")</f>
        <v>Mar</v>
      </c>
      <c r="F3105" s="4" t="s">
        <v>36</v>
      </c>
      <c r="G3105" s="4" t="s">
        <v>114</v>
      </c>
      <c r="H3105" s="4" t="s">
        <v>115</v>
      </c>
      <c r="I3105" s="6" t="s">
        <v>22</v>
      </c>
      <c r="J3105" s="7">
        <v>30.000000000000004</v>
      </c>
      <c r="K3105" s="8">
        <v>125</v>
      </c>
      <c r="L3105" s="9">
        <f t="shared" si="48"/>
        <v>3750.0000000000005</v>
      </c>
      <c r="M3105" s="9">
        <v>18750.000000000004</v>
      </c>
      <c r="N3105" s="10">
        <v>0.5</v>
      </c>
      <c r="O3105" s="4" t="s">
        <v>18</v>
      </c>
    </row>
    <row r="3106" spans="1:15" ht="14.25" customHeight="1" x14ac:dyDescent="0.25">
      <c r="A3106" s="4" t="s">
        <v>30</v>
      </c>
      <c r="B3106" s="4">
        <v>1185732</v>
      </c>
      <c r="C3106" s="5">
        <v>44257</v>
      </c>
      <c r="D3106" s="37">
        <v>2021</v>
      </c>
      <c r="E3106" s="5" t="str">
        <f>TEXT(Sales[[#This Row],[Invoice Date]],"mmm")</f>
        <v>Mar</v>
      </c>
      <c r="F3106" s="4" t="s">
        <v>36</v>
      </c>
      <c r="G3106" s="4" t="s">
        <v>114</v>
      </c>
      <c r="H3106" s="4" t="s">
        <v>115</v>
      </c>
      <c r="I3106" s="6" t="s">
        <v>23</v>
      </c>
      <c r="J3106" s="7">
        <v>20.000000000000004</v>
      </c>
      <c r="K3106" s="8">
        <v>225</v>
      </c>
      <c r="L3106" s="9">
        <f t="shared" si="48"/>
        <v>4500.0000000000009</v>
      </c>
      <c r="M3106" s="9">
        <v>18000.000000000004</v>
      </c>
      <c r="N3106" s="10">
        <v>0.4</v>
      </c>
      <c r="O3106" s="4" t="s">
        <v>18</v>
      </c>
    </row>
    <row r="3107" spans="1:15" ht="14.25" customHeight="1" x14ac:dyDescent="0.25">
      <c r="A3107" s="4" t="s">
        <v>30</v>
      </c>
      <c r="B3107" s="4">
        <v>1185732</v>
      </c>
      <c r="C3107" s="5">
        <v>44289</v>
      </c>
      <c r="D3107" s="37">
        <v>2021</v>
      </c>
      <c r="E3107" s="5" t="str">
        <f>TEXT(Sales[[#This Row],[Invoice Date]],"mmm")</f>
        <v>Apr</v>
      </c>
      <c r="F3107" s="4" t="s">
        <v>36</v>
      </c>
      <c r="G3107" s="4" t="s">
        <v>114</v>
      </c>
      <c r="H3107" s="4" t="s">
        <v>115</v>
      </c>
      <c r="I3107" s="6" t="s">
        <v>17</v>
      </c>
      <c r="J3107" s="7">
        <v>20.000000000000004</v>
      </c>
      <c r="K3107" s="8">
        <v>450</v>
      </c>
      <c r="L3107" s="9">
        <f t="shared" si="48"/>
        <v>9000.0000000000018</v>
      </c>
      <c r="M3107" s="9">
        <v>27000.000000000004</v>
      </c>
      <c r="N3107" s="10">
        <v>0.3</v>
      </c>
      <c r="O3107" s="4" t="s">
        <v>18</v>
      </c>
    </row>
    <row r="3108" spans="1:15" ht="14.25" customHeight="1" x14ac:dyDescent="0.25">
      <c r="A3108" s="4" t="s">
        <v>30</v>
      </c>
      <c r="B3108" s="4">
        <v>1185732</v>
      </c>
      <c r="C3108" s="5">
        <v>44289</v>
      </c>
      <c r="D3108" s="37">
        <v>2021</v>
      </c>
      <c r="E3108" s="5" t="str">
        <f>TEXT(Sales[[#This Row],[Invoice Date]],"mmm")</f>
        <v>Apr</v>
      </c>
      <c r="F3108" s="4" t="s">
        <v>36</v>
      </c>
      <c r="G3108" s="4" t="s">
        <v>114</v>
      </c>
      <c r="H3108" s="4" t="s">
        <v>115</v>
      </c>
      <c r="I3108" s="6" t="s">
        <v>19</v>
      </c>
      <c r="J3108" s="7">
        <v>20.000000000000004</v>
      </c>
      <c r="K3108" s="8">
        <v>150</v>
      </c>
      <c r="L3108" s="9">
        <f t="shared" si="48"/>
        <v>3000.0000000000005</v>
      </c>
      <c r="M3108" s="9">
        <v>10500</v>
      </c>
      <c r="N3108" s="10">
        <v>0.35</v>
      </c>
      <c r="O3108" s="4" t="s">
        <v>18</v>
      </c>
    </row>
    <row r="3109" spans="1:15" ht="14.25" customHeight="1" x14ac:dyDescent="0.25">
      <c r="A3109" s="4" t="s">
        <v>30</v>
      </c>
      <c r="B3109" s="4">
        <v>1185732</v>
      </c>
      <c r="C3109" s="5">
        <v>44289</v>
      </c>
      <c r="D3109" s="37">
        <v>2021</v>
      </c>
      <c r="E3109" s="5" t="str">
        <f>TEXT(Sales[[#This Row],[Invoice Date]],"mmm")</f>
        <v>Apr</v>
      </c>
      <c r="F3109" s="4" t="s">
        <v>36</v>
      </c>
      <c r="G3109" s="4" t="s">
        <v>114</v>
      </c>
      <c r="H3109" s="4" t="s">
        <v>115</v>
      </c>
      <c r="I3109" s="6" t="s">
        <v>20</v>
      </c>
      <c r="J3109" s="7">
        <v>10.000000000000004</v>
      </c>
      <c r="K3109" s="8">
        <v>150</v>
      </c>
      <c r="L3109" s="9">
        <f t="shared" si="48"/>
        <v>1500.0000000000005</v>
      </c>
      <c r="M3109" s="9">
        <v>4500.0000000000018</v>
      </c>
      <c r="N3109" s="10">
        <v>0.3</v>
      </c>
      <c r="O3109" s="4" t="s">
        <v>18</v>
      </c>
    </row>
    <row r="3110" spans="1:15" ht="14.25" customHeight="1" x14ac:dyDescent="0.25">
      <c r="A3110" s="4" t="s">
        <v>30</v>
      </c>
      <c r="B3110" s="4">
        <v>1185732</v>
      </c>
      <c r="C3110" s="5">
        <v>44289</v>
      </c>
      <c r="D3110" s="37">
        <v>2021</v>
      </c>
      <c r="E3110" s="5" t="str">
        <f>TEXT(Sales[[#This Row],[Invoice Date]],"mmm")</f>
        <v>Apr</v>
      </c>
      <c r="F3110" s="4" t="s">
        <v>36</v>
      </c>
      <c r="G3110" s="4" t="s">
        <v>114</v>
      </c>
      <c r="H3110" s="4" t="s">
        <v>115</v>
      </c>
      <c r="I3110" s="6" t="s">
        <v>21</v>
      </c>
      <c r="J3110" s="7">
        <v>14.999999999999996</v>
      </c>
      <c r="K3110" s="8">
        <v>75</v>
      </c>
      <c r="L3110" s="9">
        <f t="shared" si="48"/>
        <v>1124.9999999999998</v>
      </c>
      <c r="M3110" s="9">
        <v>3374.9999999999995</v>
      </c>
      <c r="N3110" s="10">
        <v>0.3</v>
      </c>
      <c r="O3110" s="4" t="s">
        <v>18</v>
      </c>
    </row>
    <row r="3111" spans="1:15" ht="14.25" customHeight="1" x14ac:dyDescent="0.25">
      <c r="A3111" s="4" t="s">
        <v>30</v>
      </c>
      <c r="B3111" s="4">
        <v>1185732</v>
      </c>
      <c r="C3111" s="5">
        <v>44289</v>
      </c>
      <c r="D3111" s="37">
        <v>2021</v>
      </c>
      <c r="E3111" s="5" t="str">
        <f>TEXT(Sales[[#This Row],[Invoice Date]],"mmm")</f>
        <v>Apr</v>
      </c>
      <c r="F3111" s="4" t="s">
        <v>36</v>
      </c>
      <c r="G3111" s="4" t="s">
        <v>114</v>
      </c>
      <c r="H3111" s="4" t="s">
        <v>115</v>
      </c>
      <c r="I3111" s="6" t="s">
        <v>22</v>
      </c>
      <c r="J3111" s="7">
        <v>60</v>
      </c>
      <c r="K3111" s="8">
        <v>100</v>
      </c>
      <c r="L3111" s="9">
        <f t="shared" si="48"/>
        <v>6000</v>
      </c>
      <c r="M3111" s="9">
        <v>30000</v>
      </c>
      <c r="N3111" s="10">
        <v>0.5</v>
      </c>
      <c r="O3111" s="4" t="s">
        <v>18</v>
      </c>
    </row>
    <row r="3112" spans="1:15" ht="14.25" customHeight="1" x14ac:dyDescent="0.25">
      <c r="A3112" s="4" t="s">
        <v>30</v>
      </c>
      <c r="B3112" s="4">
        <v>1185732</v>
      </c>
      <c r="C3112" s="5">
        <v>44289</v>
      </c>
      <c r="D3112" s="37">
        <v>2021</v>
      </c>
      <c r="E3112" s="5" t="str">
        <f>TEXT(Sales[[#This Row],[Invoice Date]],"mmm")</f>
        <v>Apr</v>
      </c>
      <c r="F3112" s="4" t="s">
        <v>36</v>
      </c>
      <c r="G3112" s="4" t="s">
        <v>114</v>
      </c>
      <c r="H3112" s="4" t="s">
        <v>115</v>
      </c>
      <c r="I3112" s="6" t="s">
        <v>23</v>
      </c>
      <c r="J3112" s="7">
        <v>50</v>
      </c>
      <c r="K3112" s="8">
        <v>225</v>
      </c>
      <c r="L3112" s="9">
        <f t="shared" si="48"/>
        <v>11250</v>
      </c>
      <c r="M3112" s="9">
        <v>45000</v>
      </c>
      <c r="N3112" s="10">
        <v>0.4</v>
      </c>
      <c r="O3112" s="4" t="s">
        <v>18</v>
      </c>
    </row>
    <row r="3113" spans="1:15" ht="14.25" customHeight="1" x14ac:dyDescent="0.25">
      <c r="A3113" s="4" t="s">
        <v>30</v>
      </c>
      <c r="B3113" s="4">
        <v>1185732</v>
      </c>
      <c r="C3113" s="5">
        <v>44320</v>
      </c>
      <c r="D3113" s="37">
        <v>2021</v>
      </c>
      <c r="E3113" s="5" t="str">
        <f>TEXT(Sales[[#This Row],[Invoice Date]],"mmm")</f>
        <v>May</v>
      </c>
      <c r="F3113" s="4" t="s">
        <v>36</v>
      </c>
      <c r="G3113" s="4" t="s">
        <v>114</v>
      </c>
      <c r="H3113" s="4" t="s">
        <v>115</v>
      </c>
      <c r="I3113" s="6" t="s">
        <v>17</v>
      </c>
      <c r="J3113" s="7">
        <v>60</v>
      </c>
      <c r="K3113" s="8">
        <v>495</v>
      </c>
      <c r="L3113" s="9">
        <f t="shared" si="48"/>
        <v>29700</v>
      </c>
      <c r="M3113" s="9">
        <v>89100</v>
      </c>
      <c r="N3113" s="10">
        <v>0.3</v>
      </c>
      <c r="O3113" s="4" t="s">
        <v>18</v>
      </c>
    </row>
    <row r="3114" spans="1:15" ht="14.25" customHeight="1" x14ac:dyDescent="0.25">
      <c r="A3114" s="4" t="s">
        <v>30</v>
      </c>
      <c r="B3114" s="4">
        <v>1185732</v>
      </c>
      <c r="C3114" s="5">
        <v>44320</v>
      </c>
      <c r="D3114" s="37">
        <v>2021</v>
      </c>
      <c r="E3114" s="5" t="str">
        <f>TEXT(Sales[[#This Row],[Invoice Date]],"mmm")</f>
        <v>May</v>
      </c>
      <c r="F3114" s="4" t="s">
        <v>36</v>
      </c>
      <c r="G3114" s="4" t="s">
        <v>114</v>
      </c>
      <c r="H3114" s="4" t="s">
        <v>115</v>
      </c>
      <c r="I3114" s="6" t="s">
        <v>19</v>
      </c>
      <c r="J3114" s="7">
        <v>40</v>
      </c>
      <c r="K3114" s="8">
        <v>200</v>
      </c>
      <c r="L3114" s="9">
        <f t="shared" si="48"/>
        <v>8000</v>
      </c>
      <c r="M3114" s="9">
        <v>28000</v>
      </c>
      <c r="N3114" s="10">
        <v>0.35</v>
      </c>
      <c r="O3114" s="4" t="s">
        <v>18</v>
      </c>
    </row>
    <row r="3115" spans="1:15" ht="14.25" customHeight="1" x14ac:dyDescent="0.25">
      <c r="A3115" s="4" t="s">
        <v>30</v>
      </c>
      <c r="B3115" s="4">
        <v>1185732</v>
      </c>
      <c r="C3115" s="5">
        <v>44320</v>
      </c>
      <c r="D3115" s="37">
        <v>2021</v>
      </c>
      <c r="E3115" s="5" t="str">
        <f>TEXT(Sales[[#This Row],[Invoice Date]],"mmm")</f>
        <v>May</v>
      </c>
      <c r="F3115" s="4" t="s">
        <v>36</v>
      </c>
      <c r="G3115" s="4" t="s">
        <v>114</v>
      </c>
      <c r="H3115" s="4" t="s">
        <v>115</v>
      </c>
      <c r="I3115" s="6" t="s">
        <v>20</v>
      </c>
      <c r="J3115" s="7">
        <v>35</v>
      </c>
      <c r="K3115" s="8">
        <v>175</v>
      </c>
      <c r="L3115" s="9">
        <f t="shared" si="48"/>
        <v>6125</v>
      </c>
      <c r="M3115" s="9">
        <v>18375</v>
      </c>
      <c r="N3115" s="10">
        <v>0.3</v>
      </c>
      <c r="O3115" s="4" t="s">
        <v>18</v>
      </c>
    </row>
    <row r="3116" spans="1:15" ht="14.25" customHeight="1" x14ac:dyDescent="0.25">
      <c r="A3116" s="4" t="s">
        <v>30</v>
      </c>
      <c r="B3116" s="4">
        <v>1185732</v>
      </c>
      <c r="C3116" s="5">
        <v>44320</v>
      </c>
      <c r="D3116" s="37">
        <v>2021</v>
      </c>
      <c r="E3116" s="5" t="str">
        <f>TEXT(Sales[[#This Row],[Invoice Date]],"mmm")</f>
        <v>May</v>
      </c>
      <c r="F3116" s="4" t="s">
        <v>36</v>
      </c>
      <c r="G3116" s="4" t="s">
        <v>114</v>
      </c>
      <c r="H3116" s="4" t="s">
        <v>115</v>
      </c>
      <c r="I3116" s="6" t="s">
        <v>21</v>
      </c>
      <c r="J3116" s="7">
        <v>35</v>
      </c>
      <c r="K3116" s="8">
        <v>150</v>
      </c>
      <c r="L3116" s="9">
        <f t="shared" si="48"/>
        <v>5250</v>
      </c>
      <c r="M3116" s="9">
        <v>15750</v>
      </c>
      <c r="N3116" s="10">
        <v>0.3</v>
      </c>
      <c r="O3116" s="4" t="s">
        <v>18</v>
      </c>
    </row>
    <row r="3117" spans="1:15" ht="14.25" customHeight="1" x14ac:dyDescent="0.25">
      <c r="A3117" s="4" t="s">
        <v>30</v>
      </c>
      <c r="B3117" s="4">
        <v>1185732</v>
      </c>
      <c r="C3117" s="5">
        <v>44320</v>
      </c>
      <c r="D3117" s="37">
        <v>2021</v>
      </c>
      <c r="E3117" s="5" t="str">
        <f>TEXT(Sales[[#This Row],[Invoice Date]],"mmm")</f>
        <v>May</v>
      </c>
      <c r="F3117" s="4" t="s">
        <v>36</v>
      </c>
      <c r="G3117" s="4" t="s">
        <v>114</v>
      </c>
      <c r="H3117" s="4" t="s">
        <v>115</v>
      </c>
      <c r="I3117" s="6" t="s">
        <v>22</v>
      </c>
      <c r="J3117" s="7">
        <v>44.999999999999993</v>
      </c>
      <c r="K3117" s="8">
        <v>175</v>
      </c>
      <c r="L3117" s="9">
        <f t="shared" si="48"/>
        <v>7874.9999999999991</v>
      </c>
      <c r="M3117" s="9">
        <v>39374.999999999993</v>
      </c>
      <c r="N3117" s="10">
        <v>0.5</v>
      </c>
      <c r="O3117" s="4" t="s">
        <v>18</v>
      </c>
    </row>
    <row r="3118" spans="1:15" ht="14.25" customHeight="1" x14ac:dyDescent="0.25">
      <c r="A3118" s="4" t="s">
        <v>30</v>
      </c>
      <c r="B3118" s="4">
        <v>1185732</v>
      </c>
      <c r="C3118" s="5">
        <v>44320</v>
      </c>
      <c r="D3118" s="37">
        <v>2021</v>
      </c>
      <c r="E3118" s="5" t="str">
        <f>TEXT(Sales[[#This Row],[Invoice Date]],"mmm")</f>
        <v>May</v>
      </c>
      <c r="F3118" s="4" t="s">
        <v>36</v>
      </c>
      <c r="G3118" s="4" t="s">
        <v>114</v>
      </c>
      <c r="H3118" s="4" t="s">
        <v>115</v>
      </c>
      <c r="I3118" s="6" t="s">
        <v>23</v>
      </c>
      <c r="J3118" s="7">
        <v>49.999999999999993</v>
      </c>
      <c r="K3118" s="8">
        <v>300</v>
      </c>
      <c r="L3118" s="9">
        <f t="shared" si="48"/>
        <v>14999.999999999998</v>
      </c>
      <c r="M3118" s="9">
        <v>59999.999999999993</v>
      </c>
      <c r="N3118" s="10">
        <v>0.4</v>
      </c>
      <c r="O3118" s="4" t="s">
        <v>18</v>
      </c>
    </row>
    <row r="3119" spans="1:15" ht="14.25" customHeight="1" x14ac:dyDescent="0.25">
      <c r="A3119" s="4" t="s">
        <v>30</v>
      </c>
      <c r="B3119" s="4">
        <v>1185732</v>
      </c>
      <c r="C3119" s="5">
        <v>44350</v>
      </c>
      <c r="D3119" s="37">
        <v>2021</v>
      </c>
      <c r="E3119" s="5" t="str">
        <f>TEXT(Sales[[#This Row],[Invoice Date]],"mmm")</f>
        <v>Jun</v>
      </c>
      <c r="F3119" s="4" t="s">
        <v>36</v>
      </c>
      <c r="G3119" s="4" t="s">
        <v>114</v>
      </c>
      <c r="H3119" s="4" t="s">
        <v>115</v>
      </c>
      <c r="I3119" s="6" t="s">
        <v>17</v>
      </c>
      <c r="J3119" s="7">
        <v>35</v>
      </c>
      <c r="K3119" s="8">
        <v>550</v>
      </c>
      <c r="L3119" s="9">
        <f t="shared" si="48"/>
        <v>19250</v>
      </c>
      <c r="M3119" s="9">
        <v>57750</v>
      </c>
      <c r="N3119" s="10">
        <v>0.3</v>
      </c>
      <c r="O3119" s="4" t="s">
        <v>18</v>
      </c>
    </row>
    <row r="3120" spans="1:15" ht="14.25" customHeight="1" x14ac:dyDescent="0.25">
      <c r="A3120" s="4" t="s">
        <v>30</v>
      </c>
      <c r="B3120" s="4">
        <v>1185732</v>
      </c>
      <c r="C3120" s="5">
        <v>44350</v>
      </c>
      <c r="D3120" s="37">
        <v>2021</v>
      </c>
      <c r="E3120" s="5" t="str">
        <f>TEXT(Sales[[#This Row],[Invoice Date]],"mmm")</f>
        <v>Jun</v>
      </c>
      <c r="F3120" s="4" t="s">
        <v>36</v>
      </c>
      <c r="G3120" s="4" t="s">
        <v>114</v>
      </c>
      <c r="H3120" s="4" t="s">
        <v>115</v>
      </c>
      <c r="I3120" s="6" t="s">
        <v>19</v>
      </c>
      <c r="J3120" s="7">
        <v>30.000000000000011</v>
      </c>
      <c r="K3120" s="8">
        <v>300</v>
      </c>
      <c r="L3120" s="9">
        <f t="shared" si="48"/>
        <v>9000.0000000000036</v>
      </c>
      <c r="M3120" s="9">
        <v>31500.000000000007</v>
      </c>
      <c r="N3120" s="10">
        <v>0.35</v>
      </c>
      <c r="O3120" s="4" t="s">
        <v>18</v>
      </c>
    </row>
    <row r="3121" spans="1:15" ht="14.25" customHeight="1" x14ac:dyDescent="0.25">
      <c r="A3121" s="4" t="s">
        <v>30</v>
      </c>
      <c r="B3121" s="4">
        <v>1185732</v>
      </c>
      <c r="C3121" s="5">
        <v>44350</v>
      </c>
      <c r="D3121" s="37">
        <v>2021</v>
      </c>
      <c r="E3121" s="5" t="str">
        <f>TEXT(Sales[[#This Row],[Invoice Date]],"mmm")</f>
        <v>Jun</v>
      </c>
      <c r="F3121" s="4" t="s">
        <v>36</v>
      </c>
      <c r="G3121" s="4" t="s">
        <v>114</v>
      </c>
      <c r="H3121" s="4" t="s">
        <v>115</v>
      </c>
      <c r="I3121" s="6" t="s">
        <v>20</v>
      </c>
      <c r="J3121" s="7">
        <v>25.000000000000007</v>
      </c>
      <c r="K3121" s="8">
        <v>200</v>
      </c>
      <c r="L3121" s="9">
        <f t="shared" si="48"/>
        <v>5000.0000000000018</v>
      </c>
      <c r="M3121" s="9">
        <v>15000.000000000004</v>
      </c>
      <c r="N3121" s="10">
        <v>0.3</v>
      </c>
      <c r="O3121" s="4" t="s">
        <v>18</v>
      </c>
    </row>
    <row r="3122" spans="1:15" ht="14.25" customHeight="1" x14ac:dyDescent="0.25">
      <c r="A3122" s="4" t="s">
        <v>30</v>
      </c>
      <c r="B3122" s="4">
        <v>1185732</v>
      </c>
      <c r="C3122" s="5">
        <v>44350</v>
      </c>
      <c r="D3122" s="37">
        <v>2021</v>
      </c>
      <c r="E3122" s="5" t="str">
        <f>TEXT(Sales[[#This Row],[Invoice Date]],"mmm")</f>
        <v>Jun</v>
      </c>
      <c r="F3122" s="4" t="s">
        <v>36</v>
      </c>
      <c r="G3122" s="4" t="s">
        <v>114</v>
      </c>
      <c r="H3122" s="4" t="s">
        <v>115</v>
      </c>
      <c r="I3122" s="6" t="s">
        <v>21</v>
      </c>
      <c r="J3122" s="7">
        <v>25.000000000000007</v>
      </c>
      <c r="K3122" s="8">
        <v>175</v>
      </c>
      <c r="L3122" s="9">
        <f t="shared" si="48"/>
        <v>4375.0000000000009</v>
      </c>
      <c r="M3122" s="9">
        <v>13125.000000000004</v>
      </c>
      <c r="N3122" s="10">
        <v>0.3</v>
      </c>
      <c r="O3122" s="4" t="s">
        <v>18</v>
      </c>
    </row>
    <row r="3123" spans="1:15" ht="14.25" customHeight="1" x14ac:dyDescent="0.25">
      <c r="A3123" s="4" t="s">
        <v>30</v>
      </c>
      <c r="B3123" s="4">
        <v>1185732</v>
      </c>
      <c r="C3123" s="5">
        <v>44350</v>
      </c>
      <c r="D3123" s="37">
        <v>2021</v>
      </c>
      <c r="E3123" s="5" t="str">
        <f>TEXT(Sales[[#This Row],[Invoice Date]],"mmm")</f>
        <v>Jun</v>
      </c>
      <c r="F3123" s="4" t="s">
        <v>36</v>
      </c>
      <c r="G3123" s="4" t="s">
        <v>114</v>
      </c>
      <c r="H3123" s="4" t="s">
        <v>115</v>
      </c>
      <c r="I3123" s="6" t="s">
        <v>22</v>
      </c>
      <c r="J3123" s="7">
        <v>35</v>
      </c>
      <c r="K3123" s="8">
        <v>175</v>
      </c>
      <c r="L3123" s="9">
        <f t="shared" si="48"/>
        <v>6125</v>
      </c>
      <c r="M3123" s="9">
        <v>30625</v>
      </c>
      <c r="N3123" s="10">
        <v>0.5</v>
      </c>
      <c r="O3123" s="4" t="s">
        <v>18</v>
      </c>
    </row>
    <row r="3124" spans="1:15" ht="14.25" customHeight="1" x14ac:dyDescent="0.25">
      <c r="A3124" s="4" t="s">
        <v>30</v>
      </c>
      <c r="B3124" s="4">
        <v>1185732</v>
      </c>
      <c r="C3124" s="5">
        <v>44350</v>
      </c>
      <c r="D3124" s="37">
        <v>2021</v>
      </c>
      <c r="E3124" s="5" t="str">
        <f>TEXT(Sales[[#This Row],[Invoice Date]],"mmm")</f>
        <v>Jun</v>
      </c>
      <c r="F3124" s="4" t="s">
        <v>36</v>
      </c>
      <c r="G3124" s="4" t="s">
        <v>114</v>
      </c>
      <c r="H3124" s="4" t="s">
        <v>115</v>
      </c>
      <c r="I3124" s="6" t="s">
        <v>23</v>
      </c>
      <c r="J3124" s="7">
        <v>55.000000000000007</v>
      </c>
      <c r="K3124" s="8">
        <v>325</v>
      </c>
      <c r="L3124" s="9">
        <f t="shared" si="48"/>
        <v>17875.000000000004</v>
      </c>
      <c r="M3124" s="9">
        <v>71500.000000000015</v>
      </c>
      <c r="N3124" s="10">
        <v>0.4</v>
      </c>
      <c r="O3124" s="4" t="s">
        <v>18</v>
      </c>
    </row>
    <row r="3125" spans="1:15" ht="14.25" customHeight="1" x14ac:dyDescent="0.25">
      <c r="A3125" s="4" t="s">
        <v>30</v>
      </c>
      <c r="B3125" s="4">
        <v>1185732</v>
      </c>
      <c r="C3125" s="5">
        <v>44379</v>
      </c>
      <c r="D3125" s="37">
        <v>2021</v>
      </c>
      <c r="E3125" s="5" t="str">
        <f>TEXT(Sales[[#This Row],[Invoice Date]],"mmm")</f>
        <v>Jul</v>
      </c>
      <c r="F3125" s="4" t="s">
        <v>36</v>
      </c>
      <c r="G3125" s="4" t="s">
        <v>114</v>
      </c>
      <c r="H3125" s="4" t="s">
        <v>115</v>
      </c>
      <c r="I3125" s="6" t="s">
        <v>17</v>
      </c>
      <c r="J3125" s="7">
        <v>50</v>
      </c>
      <c r="K3125" s="8">
        <v>550</v>
      </c>
      <c r="L3125" s="9">
        <f t="shared" si="48"/>
        <v>27500</v>
      </c>
      <c r="M3125" s="9">
        <v>82500</v>
      </c>
      <c r="N3125" s="10">
        <v>0.3</v>
      </c>
      <c r="O3125" s="4" t="s">
        <v>18</v>
      </c>
    </row>
    <row r="3126" spans="1:15" ht="14.25" customHeight="1" x14ac:dyDescent="0.25">
      <c r="A3126" s="4" t="s">
        <v>30</v>
      </c>
      <c r="B3126" s="4">
        <v>1185732</v>
      </c>
      <c r="C3126" s="5">
        <v>44379</v>
      </c>
      <c r="D3126" s="37">
        <v>2021</v>
      </c>
      <c r="E3126" s="5" t="str">
        <f>TEXT(Sales[[#This Row],[Invoice Date]],"mmm")</f>
        <v>Jul</v>
      </c>
      <c r="F3126" s="4" t="s">
        <v>36</v>
      </c>
      <c r="G3126" s="4" t="s">
        <v>114</v>
      </c>
      <c r="H3126" s="4" t="s">
        <v>115</v>
      </c>
      <c r="I3126" s="6" t="s">
        <v>19</v>
      </c>
      <c r="J3126" s="7">
        <v>45.000000000000007</v>
      </c>
      <c r="K3126" s="8">
        <v>300</v>
      </c>
      <c r="L3126" s="9">
        <f t="shared" si="48"/>
        <v>13500.000000000002</v>
      </c>
      <c r="M3126" s="9">
        <v>47250.000000000007</v>
      </c>
      <c r="N3126" s="10">
        <v>0.35</v>
      </c>
      <c r="O3126" s="4" t="s">
        <v>18</v>
      </c>
    </row>
    <row r="3127" spans="1:15" ht="14.25" customHeight="1" x14ac:dyDescent="0.25">
      <c r="A3127" s="4" t="s">
        <v>30</v>
      </c>
      <c r="B3127" s="4">
        <v>1185732</v>
      </c>
      <c r="C3127" s="5">
        <v>44379</v>
      </c>
      <c r="D3127" s="37">
        <v>2021</v>
      </c>
      <c r="E3127" s="5" t="str">
        <f>TEXT(Sales[[#This Row],[Invoice Date]],"mmm")</f>
        <v>Jul</v>
      </c>
      <c r="F3127" s="4" t="s">
        <v>36</v>
      </c>
      <c r="G3127" s="4" t="s">
        <v>114</v>
      </c>
      <c r="H3127" s="4" t="s">
        <v>115</v>
      </c>
      <c r="I3127" s="6" t="s">
        <v>20</v>
      </c>
      <c r="J3127" s="7">
        <v>40</v>
      </c>
      <c r="K3127" s="8">
        <v>225</v>
      </c>
      <c r="L3127" s="9">
        <f t="shared" si="48"/>
        <v>9000</v>
      </c>
      <c r="M3127" s="9">
        <v>27000</v>
      </c>
      <c r="N3127" s="10">
        <v>0.3</v>
      </c>
      <c r="O3127" s="4" t="s">
        <v>18</v>
      </c>
    </row>
    <row r="3128" spans="1:15" ht="14.25" customHeight="1" x14ac:dyDescent="0.25">
      <c r="A3128" s="4" t="s">
        <v>30</v>
      </c>
      <c r="B3128" s="4">
        <v>1185732</v>
      </c>
      <c r="C3128" s="5">
        <v>44379</v>
      </c>
      <c r="D3128" s="37">
        <v>2021</v>
      </c>
      <c r="E3128" s="5" t="str">
        <f>TEXT(Sales[[#This Row],[Invoice Date]],"mmm")</f>
        <v>Jul</v>
      </c>
      <c r="F3128" s="4" t="s">
        <v>36</v>
      </c>
      <c r="G3128" s="4" t="s">
        <v>114</v>
      </c>
      <c r="H3128" s="4" t="s">
        <v>115</v>
      </c>
      <c r="I3128" s="6" t="s">
        <v>21</v>
      </c>
      <c r="J3128" s="7">
        <v>40</v>
      </c>
      <c r="K3128" s="8">
        <v>175</v>
      </c>
      <c r="L3128" s="9">
        <f t="shared" si="48"/>
        <v>7000</v>
      </c>
      <c r="M3128" s="9">
        <v>21000</v>
      </c>
      <c r="N3128" s="10">
        <v>0.3</v>
      </c>
      <c r="O3128" s="4" t="s">
        <v>18</v>
      </c>
    </row>
    <row r="3129" spans="1:15" ht="14.25" customHeight="1" x14ac:dyDescent="0.25">
      <c r="A3129" s="4" t="s">
        <v>30</v>
      </c>
      <c r="B3129" s="4">
        <v>1185732</v>
      </c>
      <c r="C3129" s="5">
        <v>44379</v>
      </c>
      <c r="D3129" s="37">
        <v>2021</v>
      </c>
      <c r="E3129" s="5" t="str">
        <f>TEXT(Sales[[#This Row],[Invoice Date]],"mmm")</f>
        <v>Jul</v>
      </c>
      <c r="F3129" s="4" t="s">
        <v>36</v>
      </c>
      <c r="G3129" s="4" t="s">
        <v>114</v>
      </c>
      <c r="H3129" s="4" t="s">
        <v>115</v>
      </c>
      <c r="I3129" s="6" t="s">
        <v>22</v>
      </c>
      <c r="J3129" s="7">
        <v>50</v>
      </c>
      <c r="K3129" s="8">
        <v>200</v>
      </c>
      <c r="L3129" s="9">
        <f t="shared" si="48"/>
        <v>10000</v>
      </c>
      <c r="M3129" s="9">
        <v>50000</v>
      </c>
      <c r="N3129" s="10">
        <v>0.5</v>
      </c>
      <c r="O3129" s="4" t="s">
        <v>18</v>
      </c>
    </row>
    <row r="3130" spans="1:15" ht="14.25" customHeight="1" x14ac:dyDescent="0.25">
      <c r="A3130" s="4" t="s">
        <v>30</v>
      </c>
      <c r="B3130" s="4">
        <v>1185732</v>
      </c>
      <c r="C3130" s="5">
        <v>44379</v>
      </c>
      <c r="D3130" s="37">
        <v>2021</v>
      </c>
      <c r="E3130" s="5" t="str">
        <f>TEXT(Sales[[#This Row],[Invoice Date]],"mmm")</f>
        <v>Jul</v>
      </c>
      <c r="F3130" s="4" t="s">
        <v>36</v>
      </c>
      <c r="G3130" s="4" t="s">
        <v>114</v>
      </c>
      <c r="H3130" s="4" t="s">
        <v>115</v>
      </c>
      <c r="I3130" s="6" t="s">
        <v>23</v>
      </c>
      <c r="J3130" s="7">
        <v>55.000000000000007</v>
      </c>
      <c r="K3130" s="8">
        <v>375</v>
      </c>
      <c r="L3130" s="9">
        <f t="shared" si="48"/>
        <v>20625.000000000004</v>
      </c>
      <c r="M3130" s="9">
        <v>82500.000000000015</v>
      </c>
      <c r="N3130" s="10">
        <v>0.4</v>
      </c>
      <c r="O3130" s="4" t="s">
        <v>18</v>
      </c>
    </row>
    <row r="3131" spans="1:15" ht="14.25" customHeight="1" x14ac:dyDescent="0.25">
      <c r="A3131" s="4" t="s">
        <v>30</v>
      </c>
      <c r="B3131" s="4">
        <v>1185732</v>
      </c>
      <c r="C3131" s="5">
        <v>44411</v>
      </c>
      <c r="D3131" s="37">
        <v>2021</v>
      </c>
      <c r="E3131" s="5" t="str">
        <f>TEXT(Sales[[#This Row],[Invoice Date]],"mmm")</f>
        <v>Aug</v>
      </c>
      <c r="F3131" s="4" t="s">
        <v>36</v>
      </c>
      <c r="G3131" s="4" t="s">
        <v>114</v>
      </c>
      <c r="H3131" s="4" t="s">
        <v>115</v>
      </c>
      <c r="I3131" s="6" t="s">
        <v>17</v>
      </c>
      <c r="J3131" s="7">
        <v>50</v>
      </c>
      <c r="K3131" s="8">
        <v>525</v>
      </c>
      <c r="L3131" s="9">
        <f t="shared" si="48"/>
        <v>26250</v>
      </c>
      <c r="M3131" s="9">
        <v>78750</v>
      </c>
      <c r="N3131" s="10">
        <v>0.3</v>
      </c>
      <c r="O3131" s="4" t="s">
        <v>18</v>
      </c>
    </row>
    <row r="3132" spans="1:15" ht="14.25" customHeight="1" x14ac:dyDescent="0.25">
      <c r="A3132" s="4" t="s">
        <v>30</v>
      </c>
      <c r="B3132" s="4">
        <v>1185732</v>
      </c>
      <c r="C3132" s="5">
        <v>44411</v>
      </c>
      <c r="D3132" s="37">
        <v>2021</v>
      </c>
      <c r="E3132" s="5" t="str">
        <f>TEXT(Sales[[#This Row],[Invoice Date]],"mmm")</f>
        <v>Aug</v>
      </c>
      <c r="F3132" s="4" t="s">
        <v>36</v>
      </c>
      <c r="G3132" s="4" t="s">
        <v>114</v>
      </c>
      <c r="H3132" s="4" t="s">
        <v>115</v>
      </c>
      <c r="I3132" s="6" t="s">
        <v>19</v>
      </c>
      <c r="J3132" s="7">
        <v>45.000000000000007</v>
      </c>
      <c r="K3132" s="8">
        <v>300</v>
      </c>
      <c r="L3132" s="9">
        <f t="shared" si="48"/>
        <v>13500.000000000002</v>
      </c>
      <c r="M3132" s="9">
        <v>47250.000000000007</v>
      </c>
      <c r="N3132" s="10">
        <v>0.35</v>
      </c>
      <c r="O3132" s="4" t="s">
        <v>18</v>
      </c>
    </row>
    <row r="3133" spans="1:15" ht="14.25" customHeight="1" x14ac:dyDescent="0.25">
      <c r="A3133" s="4" t="s">
        <v>30</v>
      </c>
      <c r="B3133" s="4">
        <v>1185732</v>
      </c>
      <c r="C3133" s="5">
        <v>44411</v>
      </c>
      <c r="D3133" s="37">
        <v>2021</v>
      </c>
      <c r="E3133" s="5" t="str">
        <f>TEXT(Sales[[#This Row],[Invoice Date]],"mmm")</f>
        <v>Aug</v>
      </c>
      <c r="F3133" s="4" t="s">
        <v>36</v>
      </c>
      <c r="G3133" s="4" t="s">
        <v>114</v>
      </c>
      <c r="H3133" s="4" t="s">
        <v>115</v>
      </c>
      <c r="I3133" s="6" t="s">
        <v>20</v>
      </c>
      <c r="J3133" s="7">
        <v>40</v>
      </c>
      <c r="K3133" s="8">
        <v>225</v>
      </c>
      <c r="L3133" s="9">
        <f t="shared" si="48"/>
        <v>9000</v>
      </c>
      <c r="M3133" s="9">
        <v>27000</v>
      </c>
      <c r="N3133" s="10">
        <v>0.3</v>
      </c>
      <c r="O3133" s="4" t="s">
        <v>18</v>
      </c>
    </row>
    <row r="3134" spans="1:15" ht="14.25" customHeight="1" x14ac:dyDescent="0.25">
      <c r="A3134" s="4" t="s">
        <v>30</v>
      </c>
      <c r="B3134" s="4">
        <v>1185732</v>
      </c>
      <c r="C3134" s="5">
        <v>44411</v>
      </c>
      <c r="D3134" s="37">
        <v>2021</v>
      </c>
      <c r="E3134" s="5" t="str">
        <f>TEXT(Sales[[#This Row],[Invoice Date]],"mmm")</f>
        <v>Aug</v>
      </c>
      <c r="F3134" s="4" t="s">
        <v>36</v>
      </c>
      <c r="G3134" s="4" t="s">
        <v>114</v>
      </c>
      <c r="H3134" s="4" t="s">
        <v>115</v>
      </c>
      <c r="I3134" s="6" t="s">
        <v>21</v>
      </c>
      <c r="J3134" s="7">
        <v>40</v>
      </c>
      <c r="K3134" s="8">
        <v>200</v>
      </c>
      <c r="L3134" s="9">
        <f t="shared" si="48"/>
        <v>8000</v>
      </c>
      <c r="M3134" s="9">
        <v>24000</v>
      </c>
      <c r="N3134" s="10">
        <v>0.3</v>
      </c>
      <c r="O3134" s="4" t="s">
        <v>18</v>
      </c>
    </row>
    <row r="3135" spans="1:15" ht="14.25" customHeight="1" x14ac:dyDescent="0.25">
      <c r="A3135" s="4" t="s">
        <v>30</v>
      </c>
      <c r="B3135" s="4">
        <v>1185732</v>
      </c>
      <c r="C3135" s="5">
        <v>44411</v>
      </c>
      <c r="D3135" s="37">
        <v>2021</v>
      </c>
      <c r="E3135" s="5" t="str">
        <f>TEXT(Sales[[#This Row],[Invoice Date]],"mmm")</f>
        <v>Aug</v>
      </c>
      <c r="F3135" s="4" t="s">
        <v>36</v>
      </c>
      <c r="G3135" s="4" t="s">
        <v>114</v>
      </c>
      <c r="H3135" s="4" t="s">
        <v>115</v>
      </c>
      <c r="I3135" s="6" t="s">
        <v>22</v>
      </c>
      <c r="J3135" s="7">
        <v>50</v>
      </c>
      <c r="K3135" s="8">
        <v>175</v>
      </c>
      <c r="L3135" s="9">
        <f t="shared" si="48"/>
        <v>8750</v>
      </c>
      <c r="M3135" s="9">
        <v>43750</v>
      </c>
      <c r="N3135" s="10">
        <v>0.5</v>
      </c>
      <c r="O3135" s="4" t="s">
        <v>18</v>
      </c>
    </row>
    <row r="3136" spans="1:15" ht="14.25" customHeight="1" x14ac:dyDescent="0.25">
      <c r="A3136" s="4" t="s">
        <v>30</v>
      </c>
      <c r="B3136" s="4">
        <v>1185732</v>
      </c>
      <c r="C3136" s="5">
        <v>44411</v>
      </c>
      <c r="D3136" s="37">
        <v>2021</v>
      </c>
      <c r="E3136" s="5" t="str">
        <f>TEXT(Sales[[#This Row],[Invoice Date]],"mmm")</f>
        <v>Aug</v>
      </c>
      <c r="F3136" s="4" t="s">
        <v>36</v>
      </c>
      <c r="G3136" s="4" t="s">
        <v>114</v>
      </c>
      <c r="H3136" s="4" t="s">
        <v>115</v>
      </c>
      <c r="I3136" s="6" t="s">
        <v>23</v>
      </c>
      <c r="J3136" s="7">
        <v>55.000000000000007</v>
      </c>
      <c r="K3136" s="8">
        <v>350</v>
      </c>
      <c r="L3136" s="9">
        <f t="shared" si="48"/>
        <v>19250.000000000004</v>
      </c>
      <c r="M3136" s="9">
        <v>77000.000000000015</v>
      </c>
      <c r="N3136" s="10">
        <v>0.4</v>
      </c>
      <c r="O3136" s="4" t="s">
        <v>18</v>
      </c>
    </row>
    <row r="3137" spans="1:15" ht="14.25" customHeight="1" x14ac:dyDescent="0.25">
      <c r="A3137" s="4" t="s">
        <v>30</v>
      </c>
      <c r="B3137" s="4">
        <v>1185732</v>
      </c>
      <c r="C3137" s="5">
        <v>44443</v>
      </c>
      <c r="D3137" s="37">
        <v>2021</v>
      </c>
      <c r="E3137" s="5" t="str">
        <f>TEXT(Sales[[#This Row],[Invoice Date]],"mmm")</f>
        <v>Sep</v>
      </c>
      <c r="F3137" s="4" t="s">
        <v>36</v>
      </c>
      <c r="G3137" s="4" t="s">
        <v>114</v>
      </c>
      <c r="H3137" s="4" t="s">
        <v>115</v>
      </c>
      <c r="I3137" s="6" t="s">
        <v>17</v>
      </c>
      <c r="J3137" s="7">
        <v>35</v>
      </c>
      <c r="K3137" s="8">
        <v>475</v>
      </c>
      <c r="L3137" s="9">
        <f t="shared" si="48"/>
        <v>16625</v>
      </c>
      <c r="M3137" s="9">
        <v>49875</v>
      </c>
      <c r="N3137" s="10">
        <v>0.3</v>
      </c>
      <c r="O3137" s="4" t="s">
        <v>18</v>
      </c>
    </row>
    <row r="3138" spans="1:15" ht="14.25" customHeight="1" x14ac:dyDescent="0.25">
      <c r="A3138" s="4" t="s">
        <v>30</v>
      </c>
      <c r="B3138" s="4">
        <v>1185732</v>
      </c>
      <c r="C3138" s="5">
        <v>44443</v>
      </c>
      <c r="D3138" s="37">
        <v>2021</v>
      </c>
      <c r="E3138" s="5" t="str">
        <f>TEXT(Sales[[#This Row],[Invoice Date]],"mmm")</f>
        <v>Sep</v>
      </c>
      <c r="F3138" s="4" t="s">
        <v>36</v>
      </c>
      <c r="G3138" s="4" t="s">
        <v>114</v>
      </c>
      <c r="H3138" s="4" t="s">
        <v>115</v>
      </c>
      <c r="I3138" s="6" t="s">
        <v>19</v>
      </c>
      <c r="J3138" s="7">
        <v>30.000000000000011</v>
      </c>
      <c r="K3138" s="8">
        <v>250</v>
      </c>
      <c r="L3138" s="9">
        <f t="shared" si="48"/>
        <v>7500.0000000000027</v>
      </c>
      <c r="M3138" s="9">
        <v>26250.000000000007</v>
      </c>
      <c r="N3138" s="10">
        <v>0.35</v>
      </c>
      <c r="O3138" s="4" t="s">
        <v>18</v>
      </c>
    </row>
    <row r="3139" spans="1:15" ht="14.25" customHeight="1" x14ac:dyDescent="0.25">
      <c r="A3139" s="4" t="s">
        <v>30</v>
      </c>
      <c r="B3139" s="4">
        <v>1185732</v>
      </c>
      <c r="C3139" s="5">
        <v>44443</v>
      </c>
      <c r="D3139" s="37">
        <v>2021</v>
      </c>
      <c r="E3139" s="5" t="str">
        <f>TEXT(Sales[[#This Row],[Invoice Date]],"mmm")</f>
        <v>Sep</v>
      </c>
      <c r="F3139" s="4" t="s">
        <v>36</v>
      </c>
      <c r="G3139" s="4" t="s">
        <v>114</v>
      </c>
      <c r="H3139" s="4" t="s">
        <v>115</v>
      </c>
      <c r="I3139" s="6" t="s">
        <v>20</v>
      </c>
      <c r="J3139" s="7">
        <v>25.000000000000007</v>
      </c>
      <c r="K3139" s="8">
        <v>150</v>
      </c>
      <c r="L3139" s="9">
        <f t="shared" ref="L3139:L3202" si="49">J3139*K3139</f>
        <v>3750.0000000000009</v>
      </c>
      <c r="M3139" s="9">
        <v>11250.000000000002</v>
      </c>
      <c r="N3139" s="10">
        <v>0.3</v>
      </c>
      <c r="O3139" s="4" t="s">
        <v>18</v>
      </c>
    </row>
    <row r="3140" spans="1:15" ht="14.25" customHeight="1" x14ac:dyDescent="0.25">
      <c r="A3140" s="4" t="s">
        <v>30</v>
      </c>
      <c r="B3140" s="4">
        <v>1185732</v>
      </c>
      <c r="C3140" s="5">
        <v>44443</v>
      </c>
      <c r="D3140" s="37">
        <v>2021</v>
      </c>
      <c r="E3140" s="5" t="str">
        <f>TEXT(Sales[[#This Row],[Invoice Date]],"mmm")</f>
        <v>Sep</v>
      </c>
      <c r="F3140" s="4" t="s">
        <v>36</v>
      </c>
      <c r="G3140" s="4" t="s">
        <v>114</v>
      </c>
      <c r="H3140" s="4" t="s">
        <v>115</v>
      </c>
      <c r="I3140" s="6" t="s">
        <v>21</v>
      </c>
      <c r="J3140" s="7">
        <v>25.000000000000007</v>
      </c>
      <c r="K3140" s="8">
        <v>125</v>
      </c>
      <c r="L3140" s="9">
        <f t="shared" si="49"/>
        <v>3125.0000000000009</v>
      </c>
      <c r="M3140" s="9">
        <v>9375.0000000000018</v>
      </c>
      <c r="N3140" s="10">
        <v>0.3</v>
      </c>
      <c r="O3140" s="4" t="s">
        <v>18</v>
      </c>
    </row>
    <row r="3141" spans="1:15" ht="14.25" customHeight="1" x14ac:dyDescent="0.25">
      <c r="A3141" s="4" t="s">
        <v>30</v>
      </c>
      <c r="B3141" s="4">
        <v>1185732</v>
      </c>
      <c r="C3141" s="5">
        <v>44443</v>
      </c>
      <c r="D3141" s="37">
        <v>2021</v>
      </c>
      <c r="E3141" s="5" t="str">
        <f>TEXT(Sales[[#This Row],[Invoice Date]],"mmm")</f>
        <v>Sep</v>
      </c>
      <c r="F3141" s="4" t="s">
        <v>36</v>
      </c>
      <c r="G3141" s="4" t="s">
        <v>114</v>
      </c>
      <c r="H3141" s="4" t="s">
        <v>115</v>
      </c>
      <c r="I3141" s="6" t="s">
        <v>22</v>
      </c>
      <c r="J3141" s="7">
        <v>35</v>
      </c>
      <c r="K3141" s="8">
        <v>125</v>
      </c>
      <c r="L3141" s="9">
        <f t="shared" si="49"/>
        <v>4375</v>
      </c>
      <c r="M3141" s="9">
        <v>21875</v>
      </c>
      <c r="N3141" s="10">
        <v>0.5</v>
      </c>
      <c r="O3141" s="4" t="s">
        <v>18</v>
      </c>
    </row>
    <row r="3142" spans="1:15" ht="14.25" customHeight="1" x14ac:dyDescent="0.25">
      <c r="A3142" s="4" t="s">
        <v>30</v>
      </c>
      <c r="B3142" s="4">
        <v>1185732</v>
      </c>
      <c r="C3142" s="5">
        <v>44443</v>
      </c>
      <c r="D3142" s="37">
        <v>2021</v>
      </c>
      <c r="E3142" s="5" t="str">
        <f>TEXT(Sales[[#This Row],[Invoice Date]],"mmm")</f>
        <v>Sep</v>
      </c>
      <c r="F3142" s="4" t="s">
        <v>36</v>
      </c>
      <c r="G3142" s="4" t="s">
        <v>114</v>
      </c>
      <c r="H3142" s="4" t="s">
        <v>115</v>
      </c>
      <c r="I3142" s="6" t="s">
        <v>23</v>
      </c>
      <c r="J3142" s="7">
        <v>40</v>
      </c>
      <c r="K3142" s="8">
        <v>200</v>
      </c>
      <c r="L3142" s="9">
        <f t="shared" si="49"/>
        <v>8000</v>
      </c>
      <c r="M3142" s="9">
        <v>32000</v>
      </c>
      <c r="N3142" s="10">
        <v>0.4</v>
      </c>
      <c r="O3142" s="4" t="s">
        <v>18</v>
      </c>
    </row>
    <row r="3143" spans="1:15" ht="14.25" customHeight="1" x14ac:dyDescent="0.25">
      <c r="A3143" s="4" t="s">
        <v>30</v>
      </c>
      <c r="B3143" s="4">
        <v>1185732</v>
      </c>
      <c r="C3143" s="5">
        <v>44472</v>
      </c>
      <c r="D3143" s="37">
        <v>2021</v>
      </c>
      <c r="E3143" s="5" t="str">
        <f>TEXT(Sales[[#This Row],[Invoice Date]],"mmm")</f>
        <v>Oct</v>
      </c>
      <c r="F3143" s="4" t="s">
        <v>36</v>
      </c>
      <c r="G3143" s="4" t="s">
        <v>114</v>
      </c>
      <c r="H3143" s="4" t="s">
        <v>115</v>
      </c>
      <c r="I3143" s="6" t="s">
        <v>17</v>
      </c>
      <c r="J3143" s="7">
        <v>44.999999999999993</v>
      </c>
      <c r="K3143" s="8">
        <v>375</v>
      </c>
      <c r="L3143" s="9">
        <f t="shared" si="49"/>
        <v>16874.999999999996</v>
      </c>
      <c r="M3143" s="9">
        <v>50624.999999999993</v>
      </c>
      <c r="N3143" s="10">
        <v>0.3</v>
      </c>
      <c r="O3143" s="4" t="s">
        <v>18</v>
      </c>
    </row>
    <row r="3144" spans="1:15" ht="14.25" customHeight="1" x14ac:dyDescent="0.25">
      <c r="A3144" s="4" t="s">
        <v>30</v>
      </c>
      <c r="B3144" s="4">
        <v>1185732</v>
      </c>
      <c r="C3144" s="5">
        <v>44472</v>
      </c>
      <c r="D3144" s="37">
        <v>2021</v>
      </c>
      <c r="E3144" s="5" t="str">
        <f>TEXT(Sales[[#This Row],[Invoice Date]],"mmm")</f>
        <v>Oct</v>
      </c>
      <c r="F3144" s="4" t="s">
        <v>36</v>
      </c>
      <c r="G3144" s="4" t="s">
        <v>114</v>
      </c>
      <c r="H3144" s="4" t="s">
        <v>115</v>
      </c>
      <c r="I3144" s="6" t="s">
        <v>19</v>
      </c>
      <c r="J3144" s="7">
        <v>35</v>
      </c>
      <c r="K3144" s="8">
        <v>225</v>
      </c>
      <c r="L3144" s="9">
        <f t="shared" si="49"/>
        <v>7875</v>
      </c>
      <c r="M3144" s="9">
        <v>27562.5</v>
      </c>
      <c r="N3144" s="10">
        <v>0.35</v>
      </c>
      <c r="O3144" s="4" t="s">
        <v>18</v>
      </c>
    </row>
    <row r="3145" spans="1:15" ht="14.25" customHeight="1" x14ac:dyDescent="0.25">
      <c r="A3145" s="4" t="s">
        <v>30</v>
      </c>
      <c r="B3145" s="4">
        <v>1185732</v>
      </c>
      <c r="C3145" s="5">
        <v>44472</v>
      </c>
      <c r="D3145" s="37">
        <v>2021</v>
      </c>
      <c r="E3145" s="5" t="str">
        <f>TEXT(Sales[[#This Row],[Invoice Date]],"mmm")</f>
        <v>Oct</v>
      </c>
      <c r="F3145" s="4" t="s">
        <v>36</v>
      </c>
      <c r="G3145" s="4" t="s">
        <v>114</v>
      </c>
      <c r="H3145" s="4" t="s">
        <v>115</v>
      </c>
      <c r="I3145" s="6" t="s">
        <v>20</v>
      </c>
      <c r="J3145" s="7">
        <v>35</v>
      </c>
      <c r="K3145" s="8">
        <v>125</v>
      </c>
      <c r="L3145" s="9">
        <f t="shared" si="49"/>
        <v>4375</v>
      </c>
      <c r="M3145" s="9">
        <v>13125</v>
      </c>
      <c r="N3145" s="10">
        <v>0.3</v>
      </c>
      <c r="O3145" s="4" t="s">
        <v>18</v>
      </c>
    </row>
    <row r="3146" spans="1:15" ht="14.25" customHeight="1" x14ac:dyDescent="0.25">
      <c r="A3146" s="4" t="s">
        <v>30</v>
      </c>
      <c r="B3146" s="4">
        <v>1185732</v>
      </c>
      <c r="C3146" s="5">
        <v>44472</v>
      </c>
      <c r="D3146" s="37">
        <v>2021</v>
      </c>
      <c r="E3146" s="5" t="str">
        <f>TEXT(Sales[[#This Row],[Invoice Date]],"mmm")</f>
        <v>Oct</v>
      </c>
      <c r="F3146" s="4" t="s">
        <v>36</v>
      </c>
      <c r="G3146" s="4" t="s">
        <v>114</v>
      </c>
      <c r="H3146" s="4" t="s">
        <v>115</v>
      </c>
      <c r="I3146" s="6" t="s">
        <v>21</v>
      </c>
      <c r="J3146" s="7">
        <v>35</v>
      </c>
      <c r="K3146" s="8">
        <v>125</v>
      </c>
      <c r="L3146" s="9">
        <f t="shared" si="49"/>
        <v>4375</v>
      </c>
      <c r="M3146" s="9">
        <v>13125</v>
      </c>
      <c r="N3146" s="10">
        <v>0.3</v>
      </c>
      <c r="O3146" s="4" t="s">
        <v>18</v>
      </c>
    </row>
    <row r="3147" spans="1:15" ht="14.25" customHeight="1" x14ac:dyDescent="0.25">
      <c r="A3147" s="4" t="s">
        <v>30</v>
      </c>
      <c r="B3147" s="4">
        <v>1185732</v>
      </c>
      <c r="C3147" s="5">
        <v>44472</v>
      </c>
      <c r="D3147" s="37">
        <v>2021</v>
      </c>
      <c r="E3147" s="5" t="str">
        <f>TEXT(Sales[[#This Row],[Invoice Date]],"mmm")</f>
        <v>Oct</v>
      </c>
      <c r="F3147" s="4" t="s">
        <v>36</v>
      </c>
      <c r="G3147" s="4" t="s">
        <v>114</v>
      </c>
      <c r="H3147" s="4" t="s">
        <v>115</v>
      </c>
      <c r="I3147" s="6" t="s">
        <v>22</v>
      </c>
      <c r="J3147" s="7">
        <v>44.999999999999993</v>
      </c>
      <c r="K3147" s="8">
        <v>125</v>
      </c>
      <c r="L3147" s="9">
        <f t="shared" si="49"/>
        <v>5624.9999999999991</v>
      </c>
      <c r="M3147" s="9">
        <v>28124.999999999996</v>
      </c>
      <c r="N3147" s="10">
        <v>0.5</v>
      </c>
      <c r="O3147" s="4" t="s">
        <v>18</v>
      </c>
    </row>
    <row r="3148" spans="1:15" ht="14.25" customHeight="1" x14ac:dyDescent="0.25">
      <c r="A3148" s="4" t="s">
        <v>30</v>
      </c>
      <c r="B3148" s="4">
        <v>1185732</v>
      </c>
      <c r="C3148" s="5">
        <v>44472</v>
      </c>
      <c r="D3148" s="37">
        <v>2021</v>
      </c>
      <c r="E3148" s="5" t="str">
        <f>TEXT(Sales[[#This Row],[Invoice Date]],"mmm")</f>
        <v>Oct</v>
      </c>
      <c r="F3148" s="4" t="s">
        <v>36</v>
      </c>
      <c r="G3148" s="4" t="s">
        <v>114</v>
      </c>
      <c r="H3148" s="4" t="s">
        <v>115</v>
      </c>
      <c r="I3148" s="6" t="s">
        <v>23</v>
      </c>
      <c r="J3148" s="7">
        <v>49.999999999999986</v>
      </c>
      <c r="K3148" s="8">
        <v>250</v>
      </c>
      <c r="L3148" s="9">
        <f t="shared" si="49"/>
        <v>12499.999999999996</v>
      </c>
      <c r="M3148" s="9">
        <v>49999.999999999993</v>
      </c>
      <c r="N3148" s="10">
        <v>0.4</v>
      </c>
      <c r="O3148" s="4" t="s">
        <v>18</v>
      </c>
    </row>
    <row r="3149" spans="1:15" ht="14.25" customHeight="1" x14ac:dyDescent="0.25">
      <c r="A3149" s="4" t="s">
        <v>30</v>
      </c>
      <c r="B3149" s="4">
        <v>1185732</v>
      </c>
      <c r="C3149" s="5">
        <v>44503</v>
      </c>
      <c r="D3149" s="37">
        <v>2021</v>
      </c>
      <c r="E3149" s="5" t="str">
        <f>TEXT(Sales[[#This Row],[Invoice Date]],"mmm")</f>
        <v>Nov</v>
      </c>
      <c r="F3149" s="4" t="s">
        <v>36</v>
      </c>
      <c r="G3149" s="4" t="s">
        <v>114</v>
      </c>
      <c r="H3149" s="4" t="s">
        <v>115</v>
      </c>
      <c r="I3149" s="6" t="s">
        <v>17</v>
      </c>
      <c r="J3149" s="7">
        <v>44.999999999999993</v>
      </c>
      <c r="K3149" s="8">
        <v>400</v>
      </c>
      <c r="L3149" s="9">
        <f t="shared" si="49"/>
        <v>17999.999999999996</v>
      </c>
      <c r="M3149" s="9">
        <v>53999.999999999993</v>
      </c>
      <c r="N3149" s="10">
        <v>0.3</v>
      </c>
      <c r="O3149" s="4" t="s">
        <v>18</v>
      </c>
    </row>
    <row r="3150" spans="1:15" ht="14.25" customHeight="1" x14ac:dyDescent="0.25">
      <c r="A3150" s="4" t="s">
        <v>30</v>
      </c>
      <c r="B3150" s="4">
        <v>1185732</v>
      </c>
      <c r="C3150" s="5">
        <v>44503</v>
      </c>
      <c r="D3150" s="37">
        <v>2021</v>
      </c>
      <c r="E3150" s="5" t="str">
        <f>TEXT(Sales[[#This Row],[Invoice Date]],"mmm")</f>
        <v>Nov</v>
      </c>
      <c r="F3150" s="4" t="s">
        <v>36</v>
      </c>
      <c r="G3150" s="4" t="s">
        <v>114</v>
      </c>
      <c r="H3150" s="4" t="s">
        <v>115</v>
      </c>
      <c r="I3150" s="6" t="s">
        <v>19</v>
      </c>
      <c r="J3150" s="7">
        <v>35</v>
      </c>
      <c r="K3150" s="8">
        <v>300</v>
      </c>
      <c r="L3150" s="9">
        <f t="shared" si="49"/>
        <v>10500</v>
      </c>
      <c r="M3150" s="9">
        <v>36750</v>
      </c>
      <c r="N3150" s="10">
        <v>0.35</v>
      </c>
      <c r="O3150" s="4" t="s">
        <v>18</v>
      </c>
    </row>
    <row r="3151" spans="1:15" ht="14.25" customHeight="1" x14ac:dyDescent="0.25">
      <c r="A3151" s="4" t="s">
        <v>30</v>
      </c>
      <c r="B3151" s="4">
        <v>1185732</v>
      </c>
      <c r="C3151" s="5">
        <v>44503</v>
      </c>
      <c r="D3151" s="37">
        <v>2021</v>
      </c>
      <c r="E3151" s="5" t="str">
        <f>TEXT(Sales[[#This Row],[Invoice Date]],"mmm")</f>
        <v>Nov</v>
      </c>
      <c r="F3151" s="4" t="s">
        <v>36</v>
      </c>
      <c r="G3151" s="4" t="s">
        <v>114</v>
      </c>
      <c r="H3151" s="4" t="s">
        <v>115</v>
      </c>
      <c r="I3151" s="6" t="s">
        <v>20</v>
      </c>
      <c r="J3151" s="7">
        <v>35</v>
      </c>
      <c r="K3151" s="8">
        <v>245</v>
      </c>
      <c r="L3151" s="9">
        <f t="shared" si="49"/>
        <v>8575</v>
      </c>
      <c r="M3151" s="9">
        <v>25725</v>
      </c>
      <c r="N3151" s="10">
        <v>0.3</v>
      </c>
      <c r="O3151" s="4" t="s">
        <v>18</v>
      </c>
    </row>
    <row r="3152" spans="1:15" ht="14.25" customHeight="1" x14ac:dyDescent="0.25">
      <c r="A3152" s="4" t="s">
        <v>30</v>
      </c>
      <c r="B3152" s="4">
        <v>1185732</v>
      </c>
      <c r="C3152" s="5">
        <v>44503</v>
      </c>
      <c r="D3152" s="37">
        <v>2021</v>
      </c>
      <c r="E3152" s="5" t="str">
        <f>TEXT(Sales[[#This Row],[Invoice Date]],"mmm")</f>
        <v>Nov</v>
      </c>
      <c r="F3152" s="4" t="s">
        <v>36</v>
      </c>
      <c r="G3152" s="4" t="s">
        <v>114</v>
      </c>
      <c r="H3152" s="4" t="s">
        <v>115</v>
      </c>
      <c r="I3152" s="6" t="s">
        <v>21</v>
      </c>
      <c r="J3152" s="7">
        <v>35</v>
      </c>
      <c r="K3152" s="8">
        <v>225</v>
      </c>
      <c r="L3152" s="9">
        <f t="shared" si="49"/>
        <v>7875</v>
      </c>
      <c r="M3152" s="9">
        <v>23625</v>
      </c>
      <c r="N3152" s="10">
        <v>0.3</v>
      </c>
      <c r="O3152" s="4" t="s">
        <v>18</v>
      </c>
    </row>
    <row r="3153" spans="1:15" ht="14.25" customHeight="1" x14ac:dyDescent="0.25">
      <c r="A3153" s="4" t="s">
        <v>30</v>
      </c>
      <c r="B3153" s="4">
        <v>1185732</v>
      </c>
      <c r="C3153" s="5">
        <v>44503</v>
      </c>
      <c r="D3153" s="37">
        <v>2021</v>
      </c>
      <c r="E3153" s="5" t="str">
        <f>TEXT(Sales[[#This Row],[Invoice Date]],"mmm")</f>
        <v>Nov</v>
      </c>
      <c r="F3153" s="4" t="s">
        <v>36</v>
      </c>
      <c r="G3153" s="4" t="s">
        <v>114</v>
      </c>
      <c r="H3153" s="4" t="s">
        <v>115</v>
      </c>
      <c r="I3153" s="6" t="s">
        <v>22</v>
      </c>
      <c r="J3153" s="7">
        <v>60</v>
      </c>
      <c r="K3153" s="8">
        <v>200</v>
      </c>
      <c r="L3153" s="9">
        <f t="shared" si="49"/>
        <v>12000</v>
      </c>
      <c r="M3153" s="9">
        <v>60000</v>
      </c>
      <c r="N3153" s="10">
        <v>0.5</v>
      </c>
      <c r="O3153" s="4" t="s">
        <v>18</v>
      </c>
    </row>
    <row r="3154" spans="1:15" ht="14.25" customHeight="1" x14ac:dyDescent="0.25">
      <c r="A3154" s="4" t="s">
        <v>30</v>
      </c>
      <c r="B3154" s="4">
        <v>1185732</v>
      </c>
      <c r="C3154" s="5">
        <v>44503</v>
      </c>
      <c r="D3154" s="37">
        <v>2021</v>
      </c>
      <c r="E3154" s="5" t="str">
        <f>TEXT(Sales[[#This Row],[Invoice Date]],"mmm")</f>
        <v>Nov</v>
      </c>
      <c r="F3154" s="4" t="s">
        <v>36</v>
      </c>
      <c r="G3154" s="4" t="s">
        <v>114</v>
      </c>
      <c r="H3154" s="4" t="s">
        <v>115</v>
      </c>
      <c r="I3154" s="6" t="s">
        <v>23</v>
      </c>
      <c r="J3154" s="7">
        <v>64.999999999999986</v>
      </c>
      <c r="K3154" s="8">
        <v>300</v>
      </c>
      <c r="L3154" s="9">
        <f t="shared" si="49"/>
        <v>19499.999999999996</v>
      </c>
      <c r="M3154" s="9">
        <v>77999.999999999985</v>
      </c>
      <c r="N3154" s="10">
        <v>0.4</v>
      </c>
      <c r="O3154" s="4" t="s">
        <v>18</v>
      </c>
    </row>
    <row r="3155" spans="1:15" ht="14.25" customHeight="1" x14ac:dyDescent="0.25">
      <c r="A3155" s="4" t="s">
        <v>30</v>
      </c>
      <c r="B3155" s="4">
        <v>1185732</v>
      </c>
      <c r="C3155" s="5">
        <v>44532</v>
      </c>
      <c r="D3155" s="37">
        <v>2021</v>
      </c>
      <c r="E3155" s="5" t="str">
        <f>TEXT(Sales[[#This Row],[Invoice Date]],"mmm")</f>
        <v>Dec</v>
      </c>
      <c r="F3155" s="4" t="s">
        <v>36</v>
      </c>
      <c r="G3155" s="4" t="s">
        <v>114</v>
      </c>
      <c r="H3155" s="4" t="s">
        <v>115</v>
      </c>
      <c r="I3155" s="6" t="s">
        <v>17</v>
      </c>
      <c r="J3155" s="7">
        <v>60</v>
      </c>
      <c r="K3155" s="8">
        <v>550</v>
      </c>
      <c r="L3155" s="9">
        <f t="shared" si="49"/>
        <v>33000</v>
      </c>
      <c r="M3155" s="9">
        <v>99000</v>
      </c>
      <c r="N3155" s="10">
        <v>0.3</v>
      </c>
      <c r="O3155" s="4" t="s">
        <v>18</v>
      </c>
    </row>
    <row r="3156" spans="1:15" ht="14.25" customHeight="1" x14ac:dyDescent="0.25">
      <c r="A3156" s="4" t="s">
        <v>30</v>
      </c>
      <c r="B3156" s="4">
        <v>1185732</v>
      </c>
      <c r="C3156" s="5">
        <v>44532</v>
      </c>
      <c r="D3156" s="37">
        <v>2021</v>
      </c>
      <c r="E3156" s="5" t="str">
        <f>TEXT(Sales[[#This Row],[Invoice Date]],"mmm")</f>
        <v>Dec</v>
      </c>
      <c r="F3156" s="4" t="s">
        <v>36</v>
      </c>
      <c r="G3156" s="4" t="s">
        <v>114</v>
      </c>
      <c r="H3156" s="4" t="s">
        <v>115</v>
      </c>
      <c r="I3156" s="6" t="s">
        <v>19</v>
      </c>
      <c r="J3156" s="7">
        <v>50</v>
      </c>
      <c r="K3156" s="8">
        <v>350</v>
      </c>
      <c r="L3156" s="9">
        <f t="shared" si="49"/>
        <v>17500</v>
      </c>
      <c r="M3156" s="9">
        <v>61249.999999999993</v>
      </c>
      <c r="N3156" s="10">
        <v>0.35</v>
      </c>
      <c r="O3156" s="4" t="s">
        <v>18</v>
      </c>
    </row>
    <row r="3157" spans="1:15" ht="14.25" customHeight="1" x14ac:dyDescent="0.25">
      <c r="A3157" s="4" t="s">
        <v>30</v>
      </c>
      <c r="B3157" s="4">
        <v>1185732</v>
      </c>
      <c r="C3157" s="5">
        <v>44532</v>
      </c>
      <c r="D3157" s="37">
        <v>2021</v>
      </c>
      <c r="E3157" s="5" t="str">
        <f>TEXT(Sales[[#This Row],[Invoice Date]],"mmm")</f>
        <v>Dec</v>
      </c>
      <c r="F3157" s="4" t="s">
        <v>36</v>
      </c>
      <c r="G3157" s="4" t="s">
        <v>114</v>
      </c>
      <c r="H3157" s="4" t="s">
        <v>115</v>
      </c>
      <c r="I3157" s="6" t="s">
        <v>20</v>
      </c>
      <c r="J3157" s="7">
        <v>50</v>
      </c>
      <c r="K3157" s="8">
        <v>300</v>
      </c>
      <c r="L3157" s="9">
        <f t="shared" si="49"/>
        <v>15000</v>
      </c>
      <c r="M3157" s="9">
        <v>45000</v>
      </c>
      <c r="N3157" s="10">
        <v>0.3</v>
      </c>
      <c r="O3157" s="4" t="s">
        <v>18</v>
      </c>
    </row>
    <row r="3158" spans="1:15" ht="14.25" customHeight="1" x14ac:dyDescent="0.25">
      <c r="A3158" s="4" t="s">
        <v>30</v>
      </c>
      <c r="B3158" s="4">
        <v>1185732</v>
      </c>
      <c r="C3158" s="5">
        <v>44532</v>
      </c>
      <c r="D3158" s="37">
        <v>2021</v>
      </c>
      <c r="E3158" s="5" t="str">
        <f>TEXT(Sales[[#This Row],[Invoice Date]],"mmm")</f>
        <v>Dec</v>
      </c>
      <c r="F3158" s="4" t="s">
        <v>36</v>
      </c>
      <c r="G3158" s="4" t="s">
        <v>114</v>
      </c>
      <c r="H3158" s="4" t="s">
        <v>115</v>
      </c>
      <c r="I3158" s="6" t="s">
        <v>21</v>
      </c>
      <c r="J3158" s="7">
        <v>50</v>
      </c>
      <c r="K3158" s="8">
        <v>250</v>
      </c>
      <c r="L3158" s="9">
        <f t="shared" si="49"/>
        <v>12500</v>
      </c>
      <c r="M3158" s="9">
        <v>37500</v>
      </c>
      <c r="N3158" s="10">
        <v>0.3</v>
      </c>
      <c r="O3158" s="4" t="s">
        <v>18</v>
      </c>
    </row>
    <row r="3159" spans="1:15" ht="14.25" customHeight="1" x14ac:dyDescent="0.25">
      <c r="A3159" s="4" t="s">
        <v>30</v>
      </c>
      <c r="B3159" s="4">
        <v>1185732</v>
      </c>
      <c r="C3159" s="5">
        <v>44532</v>
      </c>
      <c r="D3159" s="37">
        <v>2021</v>
      </c>
      <c r="E3159" s="5" t="str">
        <f>TEXT(Sales[[#This Row],[Invoice Date]],"mmm")</f>
        <v>Dec</v>
      </c>
      <c r="F3159" s="4" t="s">
        <v>36</v>
      </c>
      <c r="G3159" s="4" t="s">
        <v>114</v>
      </c>
      <c r="H3159" s="4" t="s">
        <v>115</v>
      </c>
      <c r="I3159" s="6" t="s">
        <v>22</v>
      </c>
      <c r="J3159" s="7">
        <v>60</v>
      </c>
      <c r="K3159" s="8">
        <v>250</v>
      </c>
      <c r="L3159" s="9">
        <f t="shared" si="49"/>
        <v>15000</v>
      </c>
      <c r="M3159" s="9">
        <v>75000</v>
      </c>
      <c r="N3159" s="10">
        <v>0.5</v>
      </c>
      <c r="O3159" s="4" t="s">
        <v>18</v>
      </c>
    </row>
    <row r="3160" spans="1:15" ht="14.25" customHeight="1" x14ac:dyDescent="0.25">
      <c r="A3160" s="4" t="s">
        <v>30</v>
      </c>
      <c r="B3160" s="4">
        <v>1185732</v>
      </c>
      <c r="C3160" s="5">
        <v>44532</v>
      </c>
      <c r="D3160" s="37">
        <v>2021</v>
      </c>
      <c r="E3160" s="5" t="str">
        <f>TEXT(Sales[[#This Row],[Invoice Date]],"mmm")</f>
        <v>Dec</v>
      </c>
      <c r="F3160" s="4" t="s">
        <v>36</v>
      </c>
      <c r="G3160" s="4" t="s">
        <v>114</v>
      </c>
      <c r="H3160" s="4" t="s">
        <v>115</v>
      </c>
      <c r="I3160" s="6" t="s">
        <v>23</v>
      </c>
      <c r="J3160" s="7">
        <v>64.999999999999986</v>
      </c>
      <c r="K3160" s="8">
        <v>350</v>
      </c>
      <c r="L3160" s="9">
        <f t="shared" si="49"/>
        <v>22749.999999999996</v>
      </c>
      <c r="M3160" s="9">
        <v>90999.999999999985</v>
      </c>
      <c r="N3160" s="10">
        <v>0.4</v>
      </c>
      <c r="O3160" s="4" t="s">
        <v>18</v>
      </c>
    </row>
    <row r="3161" spans="1:15" ht="14.25" customHeight="1" x14ac:dyDescent="0.25">
      <c r="A3161" s="4" t="s">
        <v>30</v>
      </c>
      <c r="B3161" s="4">
        <v>1185732</v>
      </c>
      <c r="C3161" s="5">
        <v>44206</v>
      </c>
      <c r="D3161" s="37">
        <v>2021</v>
      </c>
      <c r="E3161" s="5" t="str">
        <f>TEXT(Sales[[#This Row],[Invoice Date]],"mmm")</f>
        <v>Jan</v>
      </c>
      <c r="F3161" s="4" t="s">
        <v>36</v>
      </c>
      <c r="G3161" s="4" t="s">
        <v>114</v>
      </c>
      <c r="H3161" s="4" t="s">
        <v>115</v>
      </c>
      <c r="I3161" s="6" t="s">
        <v>17</v>
      </c>
      <c r="J3161" s="7">
        <v>35</v>
      </c>
      <c r="K3161" s="8">
        <v>500</v>
      </c>
      <c r="L3161" s="9">
        <f t="shared" si="49"/>
        <v>17500</v>
      </c>
      <c r="M3161" s="9">
        <v>70000</v>
      </c>
      <c r="N3161" s="10">
        <v>0.4</v>
      </c>
      <c r="O3161" s="4" t="s">
        <v>18</v>
      </c>
    </row>
    <row r="3162" spans="1:15" ht="14.25" customHeight="1" x14ac:dyDescent="0.25">
      <c r="A3162" s="4" t="s">
        <v>30</v>
      </c>
      <c r="B3162" s="4">
        <v>1185732</v>
      </c>
      <c r="C3162" s="5">
        <v>44206</v>
      </c>
      <c r="D3162" s="37">
        <v>2021</v>
      </c>
      <c r="E3162" s="5" t="str">
        <f>TEXT(Sales[[#This Row],[Invoice Date]],"mmm")</f>
        <v>Jan</v>
      </c>
      <c r="F3162" s="4" t="s">
        <v>36</v>
      </c>
      <c r="G3162" s="4" t="s">
        <v>114</v>
      </c>
      <c r="H3162" s="4" t="s">
        <v>115</v>
      </c>
      <c r="I3162" s="6" t="s">
        <v>19</v>
      </c>
      <c r="J3162" s="7">
        <v>35</v>
      </c>
      <c r="K3162" s="8">
        <v>300</v>
      </c>
      <c r="L3162" s="9">
        <f t="shared" si="49"/>
        <v>10500</v>
      </c>
      <c r="M3162" s="9">
        <v>42000</v>
      </c>
      <c r="N3162" s="10">
        <v>0.4</v>
      </c>
      <c r="O3162" s="4" t="s">
        <v>18</v>
      </c>
    </row>
    <row r="3163" spans="1:15" ht="14.25" customHeight="1" x14ac:dyDescent="0.25">
      <c r="A3163" s="4" t="s">
        <v>30</v>
      </c>
      <c r="B3163" s="4">
        <v>1185732</v>
      </c>
      <c r="C3163" s="5">
        <v>44206</v>
      </c>
      <c r="D3163" s="37">
        <v>2021</v>
      </c>
      <c r="E3163" s="5" t="str">
        <f>TEXT(Sales[[#This Row],[Invoice Date]],"mmm")</f>
        <v>Jan</v>
      </c>
      <c r="F3163" s="4" t="s">
        <v>36</v>
      </c>
      <c r="G3163" s="4" t="s">
        <v>114</v>
      </c>
      <c r="H3163" s="4" t="s">
        <v>115</v>
      </c>
      <c r="I3163" s="6" t="s">
        <v>20</v>
      </c>
      <c r="J3163" s="7">
        <v>25.000000000000007</v>
      </c>
      <c r="K3163" s="8">
        <v>300</v>
      </c>
      <c r="L3163" s="9">
        <f t="shared" si="49"/>
        <v>7500.0000000000018</v>
      </c>
      <c r="M3163" s="9">
        <v>26250.000000000004</v>
      </c>
      <c r="N3163" s="10">
        <v>0.35</v>
      </c>
      <c r="O3163" s="4" t="s">
        <v>18</v>
      </c>
    </row>
    <row r="3164" spans="1:15" ht="14.25" customHeight="1" x14ac:dyDescent="0.25">
      <c r="A3164" s="4" t="s">
        <v>30</v>
      </c>
      <c r="B3164" s="4">
        <v>1185732</v>
      </c>
      <c r="C3164" s="5">
        <v>44206</v>
      </c>
      <c r="D3164" s="37">
        <v>2021</v>
      </c>
      <c r="E3164" s="5" t="str">
        <f>TEXT(Sales[[#This Row],[Invoice Date]],"mmm")</f>
        <v>Jan</v>
      </c>
      <c r="F3164" s="4" t="s">
        <v>36</v>
      </c>
      <c r="G3164" s="4" t="s">
        <v>114</v>
      </c>
      <c r="H3164" s="4" t="s">
        <v>115</v>
      </c>
      <c r="I3164" s="6" t="s">
        <v>21</v>
      </c>
      <c r="J3164" s="7">
        <v>30.000000000000004</v>
      </c>
      <c r="K3164" s="8">
        <v>150</v>
      </c>
      <c r="L3164" s="9">
        <f t="shared" si="49"/>
        <v>4500.0000000000009</v>
      </c>
      <c r="M3164" s="9">
        <v>15750.000000000002</v>
      </c>
      <c r="N3164" s="10">
        <v>0.35</v>
      </c>
      <c r="O3164" s="4" t="s">
        <v>18</v>
      </c>
    </row>
    <row r="3165" spans="1:15" ht="14.25" customHeight="1" x14ac:dyDescent="0.25">
      <c r="A3165" s="4" t="s">
        <v>30</v>
      </c>
      <c r="B3165" s="4">
        <v>1185732</v>
      </c>
      <c r="C3165" s="5">
        <v>44206</v>
      </c>
      <c r="D3165" s="37">
        <v>2021</v>
      </c>
      <c r="E3165" s="5" t="str">
        <f>TEXT(Sales[[#This Row],[Invoice Date]],"mmm")</f>
        <v>Jan</v>
      </c>
      <c r="F3165" s="4" t="s">
        <v>36</v>
      </c>
      <c r="G3165" s="4" t="s">
        <v>114</v>
      </c>
      <c r="H3165" s="4" t="s">
        <v>115</v>
      </c>
      <c r="I3165" s="6" t="s">
        <v>22</v>
      </c>
      <c r="J3165" s="7">
        <v>44.999999999999993</v>
      </c>
      <c r="K3165" s="8">
        <v>200</v>
      </c>
      <c r="L3165" s="9">
        <f t="shared" si="49"/>
        <v>8999.9999999999982</v>
      </c>
      <c r="M3165" s="9">
        <v>26999.999999999996</v>
      </c>
      <c r="N3165" s="10">
        <v>0.3</v>
      </c>
      <c r="O3165" s="4" t="s">
        <v>18</v>
      </c>
    </row>
    <row r="3166" spans="1:15" ht="14.25" customHeight="1" x14ac:dyDescent="0.25">
      <c r="A3166" s="4" t="s">
        <v>30</v>
      </c>
      <c r="B3166" s="4">
        <v>1185732</v>
      </c>
      <c r="C3166" s="5">
        <v>44206</v>
      </c>
      <c r="D3166" s="37">
        <v>2021</v>
      </c>
      <c r="E3166" s="5" t="str">
        <f>TEXT(Sales[[#This Row],[Invoice Date]],"mmm")</f>
        <v>Jan</v>
      </c>
      <c r="F3166" s="4" t="s">
        <v>36</v>
      </c>
      <c r="G3166" s="4" t="s">
        <v>114</v>
      </c>
      <c r="H3166" s="4" t="s">
        <v>115</v>
      </c>
      <c r="I3166" s="6" t="s">
        <v>23</v>
      </c>
      <c r="J3166" s="7">
        <v>35</v>
      </c>
      <c r="K3166" s="8">
        <v>300</v>
      </c>
      <c r="L3166" s="9">
        <f t="shared" si="49"/>
        <v>10500</v>
      </c>
      <c r="M3166" s="9">
        <v>42000</v>
      </c>
      <c r="N3166" s="10">
        <v>0.4</v>
      </c>
      <c r="O3166" s="4" t="s">
        <v>18</v>
      </c>
    </row>
    <row r="3167" spans="1:15" ht="14.25" customHeight="1" x14ac:dyDescent="0.25">
      <c r="A3167" s="4" t="s">
        <v>30</v>
      </c>
      <c r="B3167" s="4">
        <v>1185732</v>
      </c>
      <c r="C3167" s="5">
        <v>44237</v>
      </c>
      <c r="D3167" s="37">
        <v>2021</v>
      </c>
      <c r="E3167" s="5" t="str">
        <f>TEXT(Sales[[#This Row],[Invoice Date]],"mmm")</f>
        <v>Feb</v>
      </c>
      <c r="F3167" s="4" t="s">
        <v>36</v>
      </c>
      <c r="G3167" s="4" t="s">
        <v>114</v>
      </c>
      <c r="H3167" s="4" t="s">
        <v>115</v>
      </c>
      <c r="I3167" s="6" t="s">
        <v>17</v>
      </c>
      <c r="J3167" s="7">
        <v>35</v>
      </c>
      <c r="K3167" s="8">
        <v>550</v>
      </c>
      <c r="L3167" s="9">
        <f t="shared" si="49"/>
        <v>19250</v>
      </c>
      <c r="M3167" s="9">
        <v>77000</v>
      </c>
      <c r="N3167" s="10">
        <v>0.4</v>
      </c>
      <c r="O3167" s="4" t="s">
        <v>18</v>
      </c>
    </row>
    <row r="3168" spans="1:15" ht="14.25" customHeight="1" x14ac:dyDescent="0.25">
      <c r="A3168" s="4" t="s">
        <v>30</v>
      </c>
      <c r="B3168" s="4">
        <v>1185732</v>
      </c>
      <c r="C3168" s="5">
        <v>44237</v>
      </c>
      <c r="D3168" s="37">
        <v>2021</v>
      </c>
      <c r="E3168" s="5" t="str">
        <f>TEXT(Sales[[#This Row],[Invoice Date]],"mmm")</f>
        <v>Feb</v>
      </c>
      <c r="F3168" s="4" t="s">
        <v>36</v>
      </c>
      <c r="G3168" s="4" t="s">
        <v>114</v>
      </c>
      <c r="H3168" s="4" t="s">
        <v>115</v>
      </c>
      <c r="I3168" s="6" t="s">
        <v>19</v>
      </c>
      <c r="J3168" s="7">
        <v>35</v>
      </c>
      <c r="K3168" s="8">
        <v>200</v>
      </c>
      <c r="L3168" s="9">
        <f t="shared" si="49"/>
        <v>7000</v>
      </c>
      <c r="M3168" s="9">
        <v>28000</v>
      </c>
      <c r="N3168" s="10">
        <v>0.4</v>
      </c>
      <c r="O3168" s="4" t="s">
        <v>18</v>
      </c>
    </row>
    <row r="3169" spans="1:15" ht="14.25" customHeight="1" x14ac:dyDescent="0.25">
      <c r="A3169" s="4" t="s">
        <v>30</v>
      </c>
      <c r="B3169" s="4">
        <v>1185732</v>
      </c>
      <c r="C3169" s="5">
        <v>44237</v>
      </c>
      <c r="D3169" s="37">
        <v>2021</v>
      </c>
      <c r="E3169" s="5" t="str">
        <f>TEXT(Sales[[#This Row],[Invoice Date]],"mmm")</f>
        <v>Feb</v>
      </c>
      <c r="F3169" s="4" t="s">
        <v>36</v>
      </c>
      <c r="G3169" s="4" t="s">
        <v>114</v>
      </c>
      <c r="H3169" s="4" t="s">
        <v>115</v>
      </c>
      <c r="I3169" s="6" t="s">
        <v>20</v>
      </c>
      <c r="J3169" s="7">
        <v>25.000000000000007</v>
      </c>
      <c r="K3169" s="8">
        <v>250</v>
      </c>
      <c r="L3169" s="9">
        <f t="shared" si="49"/>
        <v>6250.0000000000018</v>
      </c>
      <c r="M3169" s="9">
        <v>21875.000000000004</v>
      </c>
      <c r="N3169" s="10">
        <v>0.35</v>
      </c>
      <c r="O3169" s="4" t="s">
        <v>18</v>
      </c>
    </row>
    <row r="3170" spans="1:15" ht="14.25" customHeight="1" x14ac:dyDescent="0.25">
      <c r="A3170" s="4" t="s">
        <v>30</v>
      </c>
      <c r="B3170" s="4">
        <v>1185732</v>
      </c>
      <c r="C3170" s="5">
        <v>44237</v>
      </c>
      <c r="D3170" s="37">
        <v>2021</v>
      </c>
      <c r="E3170" s="5" t="str">
        <f>TEXT(Sales[[#This Row],[Invoice Date]],"mmm")</f>
        <v>Feb</v>
      </c>
      <c r="F3170" s="4" t="s">
        <v>36</v>
      </c>
      <c r="G3170" s="4" t="s">
        <v>116</v>
      </c>
      <c r="H3170" s="4" t="s">
        <v>117</v>
      </c>
      <c r="I3170" s="6" t="s">
        <v>21</v>
      </c>
      <c r="J3170" s="7">
        <v>30.000000000000004</v>
      </c>
      <c r="K3170" s="8">
        <v>125</v>
      </c>
      <c r="L3170" s="9">
        <f t="shared" si="49"/>
        <v>3750.0000000000005</v>
      </c>
      <c r="M3170" s="9">
        <v>13125.000000000002</v>
      </c>
      <c r="N3170" s="10">
        <v>0.35</v>
      </c>
      <c r="O3170" s="4" t="s">
        <v>18</v>
      </c>
    </row>
    <row r="3171" spans="1:15" ht="14.25" customHeight="1" x14ac:dyDescent="0.25">
      <c r="A3171" s="4" t="s">
        <v>30</v>
      </c>
      <c r="B3171" s="4">
        <v>1185732</v>
      </c>
      <c r="C3171" s="5">
        <v>44237</v>
      </c>
      <c r="D3171" s="37">
        <v>2021</v>
      </c>
      <c r="E3171" s="5" t="str">
        <f>TEXT(Sales[[#This Row],[Invoice Date]],"mmm")</f>
        <v>Feb</v>
      </c>
      <c r="F3171" s="4" t="s">
        <v>36</v>
      </c>
      <c r="G3171" s="4" t="s">
        <v>116</v>
      </c>
      <c r="H3171" s="4" t="s">
        <v>117</v>
      </c>
      <c r="I3171" s="6" t="s">
        <v>22</v>
      </c>
      <c r="J3171" s="7">
        <v>44.999999999999993</v>
      </c>
      <c r="K3171" s="8">
        <v>200</v>
      </c>
      <c r="L3171" s="9">
        <f t="shared" si="49"/>
        <v>8999.9999999999982</v>
      </c>
      <c r="M3171" s="9">
        <v>26999.999999999996</v>
      </c>
      <c r="N3171" s="10">
        <v>0.3</v>
      </c>
      <c r="O3171" s="4" t="s">
        <v>18</v>
      </c>
    </row>
    <row r="3172" spans="1:15" ht="14.25" customHeight="1" x14ac:dyDescent="0.25">
      <c r="A3172" s="4" t="s">
        <v>30</v>
      </c>
      <c r="B3172" s="4">
        <v>1185732</v>
      </c>
      <c r="C3172" s="5">
        <v>44237</v>
      </c>
      <c r="D3172" s="37">
        <v>2021</v>
      </c>
      <c r="E3172" s="5" t="str">
        <f>TEXT(Sales[[#This Row],[Invoice Date]],"mmm")</f>
        <v>Feb</v>
      </c>
      <c r="F3172" s="4" t="s">
        <v>36</v>
      </c>
      <c r="G3172" s="4" t="s">
        <v>116</v>
      </c>
      <c r="H3172" s="4" t="s">
        <v>117</v>
      </c>
      <c r="I3172" s="6" t="s">
        <v>23</v>
      </c>
      <c r="J3172" s="7">
        <v>19.999999999999996</v>
      </c>
      <c r="K3172" s="8">
        <v>300</v>
      </c>
      <c r="L3172" s="9">
        <f t="shared" si="49"/>
        <v>5999.9999999999991</v>
      </c>
      <c r="M3172" s="9">
        <v>24000</v>
      </c>
      <c r="N3172" s="10">
        <v>0.4</v>
      </c>
      <c r="O3172" s="4" t="s">
        <v>18</v>
      </c>
    </row>
    <row r="3173" spans="1:15" ht="14.25" customHeight="1" x14ac:dyDescent="0.25">
      <c r="A3173" s="4" t="s">
        <v>30</v>
      </c>
      <c r="B3173" s="4">
        <v>1185732</v>
      </c>
      <c r="C3173" s="5">
        <v>44264</v>
      </c>
      <c r="D3173" s="37">
        <v>2021</v>
      </c>
      <c r="E3173" s="5" t="str">
        <f>TEXT(Sales[[#This Row],[Invoice Date]],"mmm")</f>
        <v>Mar</v>
      </c>
      <c r="F3173" s="4" t="s">
        <v>36</v>
      </c>
      <c r="G3173" s="4" t="s">
        <v>116</v>
      </c>
      <c r="H3173" s="4" t="s">
        <v>117</v>
      </c>
      <c r="I3173" s="6" t="s">
        <v>17</v>
      </c>
      <c r="J3173" s="7">
        <v>25.000000000000007</v>
      </c>
      <c r="K3173" s="8">
        <v>520</v>
      </c>
      <c r="L3173" s="9">
        <f t="shared" si="49"/>
        <v>13000.000000000004</v>
      </c>
      <c r="M3173" s="9">
        <v>52000.000000000022</v>
      </c>
      <c r="N3173" s="10">
        <v>0.4</v>
      </c>
      <c r="O3173" s="4" t="s">
        <v>18</v>
      </c>
    </row>
    <row r="3174" spans="1:15" ht="14.25" customHeight="1" x14ac:dyDescent="0.25">
      <c r="A3174" s="4" t="s">
        <v>30</v>
      </c>
      <c r="B3174" s="4">
        <v>1185732</v>
      </c>
      <c r="C3174" s="5">
        <v>44264</v>
      </c>
      <c r="D3174" s="37">
        <v>2021</v>
      </c>
      <c r="E3174" s="5" t="str">
        <f>TEXT(Sales[[#This Row],[Invoice Date]],"mmm")</f>
        <v>Mar</v>
      </c>
      <c r="F3174" s="4" t="s">
        <v>36</v>
      </c>
      <c r="G3174" s="4" t="s">
        <v>116</v>
      </c>
      <c r="H3174" s="4" t="s">
        <v>117</v>
      </c>
      <c r="I3174" s="6" t="s">
        <v>19</v>
      </c>
      <c r="J3174" s="7">
        <v>25.000000000000007</v>
      </c>
      <c r="K3174" s="8">
        <v>225</v>
      </c>
      <c r="L3174" s="9">
        <f t="shared" si="49"/>
        <v>5625.0000000000018</v>
      </c>
      <c r="M3174" s="9">
        <v>22500.000000000007</v>
      </c>
      <c r="N3174" s="10">
        <v>0.4</v>
      </c>
      <c r="O3174" s="4" t="s">
        <v>18</v>
      </c>
    </row>
    <row r="3175" spans="1:15" ht="14.25" customHeight="1" x14ac:dyDescent="0.25">
      <c r="A3175" s="4" t="s">
        <v>30</v>
      </c>
      <c r="B3175" s="4">
        <v>1185732</v>
      </c>
      <c r="C3175" s="5">
        <v>44264</v>
      </c>
      <c r="D3175" s="37">
        <v>2021</v>
      </c>
      <c r="E3175" s="5" t="str">
        <f>TEXT(Sales[[#This Row],[Invoice Date]],"mmm")</f>
        <v>Mar</v>
      </c>
      <c r="F3175" s="4" t="s">
        <v>36</v>
      </c>
      <c r="G3175" s="4" t="s">
        <v>116</v>
      </c>
      <c r="H3175" s="4" t="s">
        <v>117</v>
      </c>
      <c r="I3175" s="6" t="s">
        <v>20</v>
      </c>
      <c r="J3175" s="7">
        <v>15.000000000000002</v>
      </c>
      <c r="K3175" s="8">
        <v>275</v>
      </c>
      <c r="L3175" s="9">
        <f t="shared" si="49"/>
        <v>4125.0000000000009</v>
      </c>
      <c r="M3175" s="9">
        <v>14437.500000000002</v>
      </c>
      <c r="N3175" s="10">
        <v>0.35</v>
      </c>
      <c r="O3175" s="4" t="s">
        <v>18</v>
      </c>
    </row>
    <row r="3176" spans="1:15" ht="14.25" customHeight="1" x14ac:dyDescent="0.25">
      <c r="A3176" s="4" t="s">
        <v>30</v>
      </c>
      <c r="B3176" s="4">
        <v>1185732</v>
      </c>
      <c r="C3176" s="5">
        <v>44264</v>
      </c>
      <c r="D3176" s="37">
        <v>2021</v>
      </c>
      <c r="E3176" s="5" t="str">
        <f>TEXT(Sales[[#This Row],[Invoice Date]],"mmm")</f>
        <v>Mar</v>
      </c>
      <c r="F3176" s="4" t="s">
        <v>36</v>
      </c>
      <c r="G3176" s="4" t="s">
        <v>116</v>
      </c>
      <c r="H3176" s="4" t="s">
        <v>117</v>
      </c>
      <c r="I3176" s="6" t="s">
        <v>21</v>
      </c>
      <c r="J3176" s="7">
        <v>19.999999999999996</v>
      </c>
      <c r="K3176" s="8">
        <v>125</v>
      </c>
      <c r="L3176" s="9">
        <f t="shared" si="49"/>
        <v>2499.9999999999995</v>
      </c>
      <c r="M3176" s="9">
        <v>8749.9999999999982</v>
      </c>
      <c r="N3176" s="10">
        <v>0.35</v>
      </c>
      <c r="O3176" s="4" t="s">
        <v>18</v>
      </c>
    </row>
    <row r="3177" spans="1:15" ht="14.25" customHeight="1" x14ac:dyDescent="0.25">
      <c r="A3177" s="4" t="s">
        <v>30</v>
      </c>
      <c r="B3177" s="4">
        <v>1185732</v>
      </c>
      <c r="C3177" s="5">
        <v>44264</v>
      </c>
      <c r="D3177" s="37">
        <v>2021</v>
      </c>
      <c r="E3177" s="5" t="str">
        <f>TEXT(Sales[[#This Row],[Invoice Date]],"mmm")</f>
        <v>Mar</v>
      </c>
      <c r="F3177" s="4" t="s">
        <v>36</v>
      </c>
      <c r="G3177" s="4" t="s">
        <v>116</v>
      </c>
      <c r="H3177" s="4" t="s">
        <v>117</v>
      </c>
      <c r="I3177" s="6" t="s">
        <v>22</v>
      </c>
      <c r="J3177" s="7">
        <v>35</v>
      </c>
      <c r="K3177" s="8">
        <v>175</v>
      </c>
      <c r="L3177" s="9">
        <f t="shared" si="49"/>
        <v>6125</v>
      </c>
      <c r="M3177" s="9">
        <v>18375</v>
      </c>
      <c r="N3177" s="10">
        <v>0.3</v>
      </c>
      <c r="O3177" s="4" t="s">
        <v>18</v>
      </c>
    </row>
    <row r="3178" spans="1:15" ht="14.25" customHeight="1" x14ac:dyDescent="0.25">
      <c r="A3178" s="4" t="s">
        <v>30</v>
      </c>
      <c r="B3178" s="4">
        <v>1185732</v>
      </c>
      <c r="C3178" s="5">
        <v>44264</v>
      </c>
      <c r="D3178" s="37">
        <v>2021</v>
      </c>
      <c r="E3178" s="5" t="str">
        <f>TEXT(Sales[[#This Row],[Invoice Date]],"mmm")</f>
        <v>Mar</v>
      </c>
      <c r="F3178" s="4" t="s">
        <v>36</v>
      </c>
      <c r="G3178" s="4" t="s">
        <v>116</v>
      </c>
      <c r="H3178" s="4" t="s">
        <v>117</v>
      </c>
      <c r="I3178" s="6" t="s">
        <v>23</v>
      </c>
      <c r="J3178" s="7">
        <v>25.000000000000007</v>
      </c>
      <c r="K3178" s="8">
        <v>275</v>
      </c>
      <c r="L3178" s="9">
        <f t="shared" si="49"/>
        <v>6875.0000000000018</v>
      </c>
      <c r="M3178" s="9">
        <v>27500.000000000007</v>
      </c>
      <c r="N3178" s="10">
        <v>0.4</v>
      </c>
      <c r="O3178" s="4" t="s">
        <v>18</v>
      </c>
    </row>
    <row r="3179" spans="1:15" ht="14.25" customHeight="1" x14ac:dyDescent="0.25">
      <c r="A3179" s="4" t="s">
        <v>30</v>
      </c>
      <c r="B3179" s="4">
        <v>1185732</v>
      </c>
      <c r="C3179" s="5">
        <v>44296</v>
      </c>
      <c r="D3179" s="37">
        <v>2021</v>
      </c>
      <c r="E3179" s="5" t="str">
        <f>TEXT(Sales[[#This Row],[Invoice Date]],"mmm")</f>
        <v>Apr</v>
      </c>
      <c r="F3179" s="4" t="s">
        <v>36</v>
      </c>
      <c r="G3179" s="4" t="s">
        <v>116</v>
      </c>
      <c r="H3179" s="4" t="s">
        <v>117</v>
      </c>
      <c r="I3179" s="6" t="s">
        <v>17</v>
      </c>
      <c r="J3179" s="7">
        <v>25.000000000000007</v>
      </c>
      <c r="K3179" s="8">
        <v>500</v>
      </c>
      <c r="L3179" s="9">
        <f t="shared" si="49"/>
        <v>12500.000000000004</v>
      </c>
      <c r="M3179" s="9">
        <v>50000.000000000015</v>
      </c>
      <c r="N3179" s="10">
        <v>0.4</v>
      </c>
      <c r="O3179" s="4" t="s">
        <v>18</v>
      </c>
    </row>
    <row r="3180" spans="1:15" ht="14.25" customHeight="1" x14ac:dyDescent="0.25">
      <c r="A3180" s="4" t="s">
        <v>30</v>
      </c>
      <c r="B3180" s="4">
        <v>1185732</v>
      </c>
      <c r="C3180" s="5">
        <v>44296</v>
      </c>
      <c r="D3180" s="37">
        <v>2021</v>
      </c>
      <c r="E3180" s="5" t="str">
        <f>TEXT(Sales[[#This Row],[Invoice Date]],"mmm")</f>
        <v>Apr</v>
      </c>
      <c r="F3180" s="4" t="s">
        <v>36</v>
      </c>
      <c r="G3180" s="4" t="s">
        <v>116</v>
      </c>
      <c r="H3180" s="4" t="s">
        <v>117</v>
      </c>
      <c r="I3180" s="6" t="s">
        <v>19</v>
      </c>
      <c r="J3180" s="7">
        <v>25.000000000000007</v>
      </c>
      <c r="K3180" s="8">
        <v>200</v>
      </c>
      <c r="L3180" s="9">
        <f t="shared" si="49"/>
        <v>5000.0000000000018</v>
      </c>
      <c r="M3180" s="9">
        <v>20000.000000000007</v>
      </c>
      <c r="N3180" s="10">
        <v>0.4</v>
      </c>
      <c r="O3180" s="4" t="s">
        <v>18</v>
      </c>
    </row>
    <row r="3181" spans="1:15" ht="14.25" customHeight="1" x14ac:dyDescent="0.25">
      <c r="A3181" s="4" t="s">
        <v>30</v>
      </c>
      <c r="B3181" s="4">
        <v>1185732</v>
      </c>
      <c r="C3181" s="5">
        <v>44296</v>
      </c>
      <c r="D3181" s="37">
        <v>2021</v>
      </c>
      <c r="E3181" s="5" t="str">
        <f>TEXT(Sales[[#This Row],[Invoice Date]],"mmm")</f>
        <v>Apr</v>
      </c>
      <c r="F3181" s="4" t="s">
        <v>36</v>
      </c>
      <c r="G3181" s="4" t="s">
        <v>116</v>
      </c>
      <c r="H3181" s="4" t="s">
        <v>117</v>
      </c>
      <c r="I3181" s="6" t="s">
        <v>20</v>
      </c>
      <c r="J3181" s="7">
        <v>15.000000000000002</v>
      </c>
      <c r="K3181" s="8">
        <v>200</v>
      </c>
      <c r="L3181" s="9">
        <f t="shared" si="49"/>
        <v>3000.0000000000005</v>
      </c>
      <c r="M3181" s="9">
        <v>10500</v>
      </c>
      <c r="N3181" s="10">
        <v>0.35</v>
      </c>
      <c r="O3181" s="4" t="s">
        <v>18</v>
      </c>
    </row>
    <row r="3182" spans="1:15" ht="14.25" customHeight="1" x14ac:dyDescent="0.25">
      <c r="A3182" s="4" t="s">
        <v>30</v>
      </c>
      <c r="B3182" s="4">
        <v>1185732</v>
      </c>
      <c r="C3182" s="5">
        <v>44296</v>
      </c>
      <c r="D3182" s="37">
        <v>2021</v>
      </c>
      <c r="E3182" s="5" t="str">
        <f>TEXT(Sales[[#This Row],[Invoice Date]],"mmm")</f>
        <v>Apr</v>
      </c>
      <c r="F3182" s="4" t="s">
        <v>36</v>
      </c>
      <c r="G3182" s="4" t="s">
        <v>116</v>
      </c>
      <c r="H3182" s="4" t="s">
        <v>117</v>
      </c>
      <c r="I3182" s="6" t="s">
        <v>21</v>
      </c>
      <c r="J3182" s="7">
        <v>19.999999999999996</v>
      </c>
      <c r="K3182" s="8">
        <v>125</v>
      </c>
      <c r="L3182" s="9">
        <f t="shared" si="49"/>
        <v>2499.9999999999995</v>
      </c>
      <c r="M3182" s="9">
        <v>8749.9999999999982</v>
      </c>
      <c r="N3182" s="10">
        <v>0.35</v>
      </c>
      <c r="O3182" s="4" t="s">
        <v>18</v>
      </c>
    </row>
    <row r="3183" spans="1:15" ht="14.25" customHeight="1" x14ac:dyDescent="0.25">
      <c r="A3183" s="4" t="s">
        <v>30</v>
      </c>
      <c r="B3183" s="4">
        <v>1185732</v>
      </c>
      <c r="C3183" s="5">
        <v>44296</v>
      </c>
      <c r="D3183" s="37">
        <v>2021</v>
      </c>
      <c r="E3183" s="5" t="str">
        <f>TEXT(Sales[[#This Row],[Invoice Date]],"mmm")</f>
        <v>Apr</v>
      </c>
      <c r="F3183" s="4" t="s">
        <v>36</v>
      </c>
      <c r="G3183" s="4" t="s">
        <v>116</v>
      </c>
      <c r="H3183" s="4" t="s">
        <v>117</v>
      </c>
      <c r="I3183" s="6" t="s">
        <v>22</v>
      </c>
      <c r="J3183" s="7">
        <v>65</v>
      </c>
      <c r="K3183" s="8">
        <v>150</v>
      </c>
      <c r="L3183" s="9">
        <f t="shared" si="49"/>
        <v>9750</v>
      </c>
      <c r="M3183" s="9">
        <v>29250</v>
      </c>
      <c r="N3183" s="10">
        <v>0.3</v>
      </c>
      <c r="O3183" s="4" t="s">
        <v>18</v>
      </c>
    </row>
    <row r="3184" spans="1:15" ht="14.25" customHeight="1" x14ac:dyDescent="0.25">
      <c r="A3184" s="4" t="s">
        <v>30</v>
      </c>
      <c r="B3184" s="4">
        <v>1185732</v>
      </c>
      <c r="C3184" s="5">
        <v>44296</v>
      </c>
      <c r="D3184" s="37">
        <v>2021</v>
      </c>
      <c r="E3184" s="5" t="str">
        <f>TEXT(Sales[[#This Row],[Invoice Date]],"mmm")</f>
        <v>Apr</v>
      </c>
      <c r="F3184" s="4" t="s">
        <v>36</v>
      </c>
      <c r="G3184" s="4" t="s">
        <v>116</v>
      </c>
      <c r="H3184" s="4" t="s">
        <v>117</v>
      </c>
      <c r="I3184" s="6" t="s">
        <v>23</v>
      </c>
      <c r="J3184" s="7">
        <v>50</v>
      </c>
      <c r="K3184" s="8">
        <v>275</v>
      </c>
      <c r="L3184" s="9">
        <f t="shared" si="49"/>
        <v>13750</v>
      </c>
      <c r="M3184" s="9">
        <v>55000</v>
      </c>
      <c r="N3184" s="10">
        <v>0.4</v>
      </c>
      <c r="O3184" s="4" t="s">
        <v>18</v>
      </c>
    </row>
    <row r="3185" spans="1:15" ht="14.25" customHeight="1" x14ac:dyDescent="0.25">
      <c r="A3185" s="4" t="s">
        <v>30</v>
      </c>
      <c r="B3185" s="4">
        <v>1185732</v>
      </c>
      <c r="C3185" s="5">
        <v>44327</v>
      </c>
      <c r="D3185" s="37">
        <v>2021</v>
      </c>
      <c r="E3185" s="5" t="str">
        <f>TEXT(Sales[[#This Row],[Invoice Date]],"mmm")</f>
        <v>May</v>
      </c>
      <c r="F3185" s="4" t="s">
        <v>36</v>
      </c>
      <c r="G3185" s="4" t="s">
        <v>116</v>
      </c>
      <c r="H3185" s="4" t="s">
        <v>117</v>
      </c>
      <c r="I3185" s="6" t="s">
        <v>17</v>
      </c>
      <c r="J3185" s="7">
        <v>60</v>
      </c>
      <c r="K3185" s="8">
        <v>545</v>
      </c>
      <c r="L3185" s="9">
        <f t="shared" si="49"/>
        <v>32700</v>
      </c>
      <c r="M3185" s="9">
        <v>130800</v>
      </c>
      <c r="N3185" s="10">
        <v>0.4</v>
      </c>
      <c r="O3185" s="4" t="s">
        <v>18</v>
      </c>
    </row>
    <row r="3186" spans="1:15" ht="14.25" customHeight="1" x14ac:dyDescent="0.25">
      <c r="A3186" s="4" t="s">
        <v>30</v>
      </c>
      <c r="B3186" s="4">
        <v>1185732</v>
      </c>
      <c r="C3186" s="5">
        <v>44327</v>
      </c>
      <c r="D3186" s="37">
        <v>2021</v>
      </c>
      <c r="E3186" s="5" t="str">
        <f>TEXT(Sales[[#This Row],[Invoice Date]],"mmm")</f>
        <v>May</v>
      </c>
      <c r="F3186" s="4" t="s">
        <v>36</v>
      </c>
      <c r="G3186" s="4" t="s">
        <v>116</v>
      </c>
      <c r="H3186" s="4" t="s">
        <v>117</v>
      </c>
      <c r="I3186" s="6" t="s">
        <v>19</v>
      </c>
      <c r="J3186" s="7">
        <v>40</v>
      </c>
      <c r="K3186" s="8">
        <v>250</v>
      </c>
      <c r="L3186" s="9">
        <f t="shared" si="49"/>
        <v>10000</v>
      </c>
      <c r="M3186" s="9">
        <v>40000</v>
      </c>
      <c r="N3186" s="10">
        <v>0.4</v>
      </c>
      <c r="O3186" s="4" t="s">
        <v>18</v>
      </c>
    </row>
    <row r="3187" spans="1:15" ht="14.25" customHeight="1" x14ac:dyDescent="0.25">
      <c r="A3187" s="4" t="s">
        <v>30</v>
      </c>
      <c r="B3187" s="4">
        <v>1185732</v>
      </c>
      <c r="C3187" s="5">
        <v>44327</v>
      </c>
      <c r="D3187" s="37">
        <v>2021</v>
      </c>
      <c r="E3187" s="5" t="str">
        <f>TEXT(Sales[[#This Row],[Invoice Date]],"mmm")</f>
        <v>May</v>
      </c>
      <c r="F3187" s="4" t="s">
        <v>36</v>
      </c>
      <c r="G3187" s="4" t="s">
        <v>116</v>
      </c>
      <c r="H3187" s="4" t="s">
        <v>117</v>
      </c>
      <c r="I3187" s="6" t="s">
        <v>20</v>
      </c>
      <c r="J3187" s="7">
        <v>35</v>
      </c>
      <c r="K3187" s="8">
        <v>225</v>
      </c>
      <c r="L3187" s="9">
        <f t="shared" si="49"/>
        <v>7875</v>
      </c>
      <c r="M3187" s="9">
        <v>27562.5</v>
      </c>
      <c r="N3187" s="10">
        <v>0.35</v>
      </c>
      <c r="O3187" s="4" t="s">
        <v>18</v>
      </c>
    </row>
    <row r="3188" spans="1:15" ht="14.25" customHeight="1" x14ac:dyDescent="0.25">
      <c r="A3188" s="4" t="s">
        <v>30</v>
      </c>
      <c r="B3188" s="4">
        <v>1185732</v>
      </c>
      <c r="C3188" s="5">
        <v>44327</v>
      </c>
      <c r="D3188" s="37">
        <v>2021</v>
      </c>
      <c r="E3188" s="5" t="str">
        <f>TEXT(Sales[[#This Row],[Invoice Date]],"mmm")</f>
        <v>May</v>
      </c>
      <c r="F3188" s="4" t="s">
        <v>36</v>
      </c>
      <c r="G3188" s="4" t="s">
        <v>116</v>
      </c>
      <c r="H3188" s="4" t="s">
        <v>117</v>
      </c>
      <c r="I3188" s="6" t="s">
        <v>21</v>
      </c>
      <c r="J3188" s="7">
        <v>35</v>
      </c>
      <c r="K3188" s="8">
        <v>175</v>
      </c>
      <c r="L3188" s="9">
        <f t="shared" si="49"/>
        <v>6125</v>
      </c>
      <c r="M3188" s="9">
        <v>21437.5</v>
      </c>
      <c r="N3188" s="10">
        <v>0.35</v>
      </c>
      <c r="O3188" s="4" t="s">
        <v>18</v>
      </c>
    </row>
    <row r="3189" spans="1:15" ht="14.25" customHeight="1" x14ac:dyDescent="0.25">
      <c r="A3189" s="4" t="s">
        <v>30</v>
      </c>
      <c r="B3189" s="4">
        <v>1185732</v>
      </c>
      <c r="C3189" s="5">
        <v>44327</v>
      </c>
      <c r="D3189" s="37">
        <v>2021</v>
      </c>
      <c r="E3189" s="5" t="str">
        <f>TEXT(Sales[[#This Row],[Invoice Date]],"mmm")</f>
        <v>May</v>
      </c>
      <c r="F3189" s="4" t="s">
        <v>36</v>
      </c>
      <c r="G3189" s="4" t="s">
        <v>116</v>
      </c>
      <c r="H3189" s="4" t="s">
        <v>117</v>
      </c>
      <c r="I3189" s="6" t="s">
        <v>22</v>
      </c>
      <c r="J3189" s="7">
        <v>44.999999999999993</v>
      </c>
      <c r="K3189" s="8">
        <v>200</v>
      </c>
      <c r="L3189" s="9">
        <f t="shared" si="49"/>
        <v>8999.9999999999982</v>
      </c>
      <c r="M3189" s="9">
        <v>26999.999999999996</v>
      </c>
      <c r="N3189" s="10">
        <v>0.3</v>
      </c>
      <c r="O3189" s="4" t="s">
        <v>18</v>
      </c>
    </row>
    <row r="3190" spans="1:15" ht="14.25" customHeight="1" x14ac:dyDescent="0.25">
      <c r="A3190" s="4" t="s">
        <v>30</v>
      </c>
      <c r="B3190" s="4">
        <v>1185732</v>
      </c>
      <c r="C3190" s="5">
        <v>44327</v>
      </c>
      <c r="D3190" s="37">
        <v>2021</v>
      </c>
      <c r="E3190" s="5" t="str">
        <f>TEXT(Sales[[#This Row],[Invoice Date]],"mmm")</f>
        <v>May</v>
      </c>
      <c r="F3190" s="4" t="s">
        <v>36</v>
      </c>
      <c r="G3190" s="4" t="s">
        <v>116</v>
      </c>
      <c r="H3190" s="4" t="s">
        <v>117</v>
      </c>
      <c r="I3190" s="6" t="s">
        <v>23</v>
      </c>
      <c r="J3190" s="7">
        <v>54.999999999999993</v>
      </c>
      <c r="K3190" s="8">
        <v>325</v>
      </c>
      <c r="L3190" s="9">
        <f t="shared" si="49"/>
        <v>17874.999999999996</v>
      </c>
      <c r="M3190" s="9">
        <v>71499.999999999985</v>
      </c>
      <c r="N3190" s="10">
        <v>0.4</v>
      </c>
      <c r="O3190" s="4" t="s">
        <v>18</v>
      </c>
    </row>
    <row r="3191" spans="1:15" ht="14.25" customHeight="1" x14ac:dyDescent="0.25">
      <c r="A3191" s="4" t="s">
        <v>30</v>
      </c>
      <c r="B3191" s="4">
        <v>1185732</v>
      </c>
      <c r="C3191" s="5">
        <v>44357</v>
      </c>
      <c r="D3191" s="37">
        <v>2021</v>
      </c>
      <c r="E3191" s="5" t="str">
        <f>TEXT(Sales[[#This Row],[Invoice Date]],"mmm")</f>
        <v>Jun</v>
      </c>
      <c r="F3191" s="4" t="s">
        <v>36</v>
      </c>
      <c r="G3191" s="4" t="s">
        <v>116</v>
      </c>
      <c r="H3191" s="4" t="s">
        <v>117</v>
      </c>
      <c r="I3191" s="6" t="s">
        <v>17</v>
      </c>
      <c r="J3191" s="7">
        <v>40</v>
      </c>
      <c r="K3191" s="8">
        <v>575</v>
      </c>
      <c r="L3191" s="9">
        <f t="shared" si="49"/>
        <v>23000</v>
      </c>
      <c r="M3191" s="9">
        <v>92000</v>
      </c>
      <c r="N3191" s="10">
        <v>0.4</v>
      </c>
      <c r="O3191" s="4" t="s">
        <v>18</v>
      </c>
    </row>
    <row r="3192" spans="1:15" ht="14.25" customHeight="1" x14ac:dyDescent="0.25">
      <c r="A3192" s="4" t="s">
        <v>30</v>
      </c>
      <c r="B3192" s="4">
        <v>1185732</v>
      </c>
      <c r="C3192" s="5">
        <v>44357</v>
      </c>
      <c r="D3192" s="37">
        <v>2021</v>
      </c>
      <c r="E3192" s="5" t="str">
        <f>TEXT(Sales[[#This Row],[Invoice Date]],"mmm")</f>
        <v>Jun</v>
      </c>
      <c r="F3192" s="4" t="s">
        <v>36</v>
      </c>
      <c r="G3192" s="4" t="s">
        <v>116</v>
      </c>
      <c r="H3192" s="4" t="s">
        <v>117</v>
      </c>
      <c r="I3192" s="6" t="s">
        <v>19</v>
      </c>
      <c r="J3192" s="7">
        <v>35.000000000000007</v>
      </c>
      <c r="K3192" s="8">
        <v>325</v>
      </c>
      <c r="L3192" s="9">
        <f t="shared" si="49"/>
        <v>11375.000000000002</v>
      </c>
      <c r="M3192" s="9">
        <v>45500.000000000015</v>
      </c>
      <c r="N3192" s="10">
        <v>0.4</v>
      </c>
      <c r="O3192" s="4" t="s">
        <v>18</v>
      </c>
    </row>
    <row r="3193" spans="1:15" ht="14.25" customHeight="1" x14ac:dyDescent="0.25">
      <c r="A3193" s="4" t="s">
        <v>30</v>
      </c>
      <c r="B3193" s="4">
        <v>1185732</v>
      </c>
      <c r="C3193" s="5">
        <v>44357</v>
      </c>
      <c r="D3193" s="37">
        <v>2021</v>
      </c>
      <c r="E3193" s="5" t="str">
        <f>TEXT(Sales[[#This Row],[Invoice Date]],"mmm")</f>
        <v>Jun</v>
      </c>
      <c r="F3193" s="4" t="s">
        <v>36</v>
      </c>
      <c r="G3193" s="4" t="s">
        <v>116</v>
      </c>
      <c r="H3193" s="4" t="s">
        <v>117</v>
      </c>
      <c r="I3193" s="6" t="s">
        <v>20</v>
      </c>
      <c r="J3193" s="7">
        <v>30.000000000000004</v>
      </c>
      <c r="K3193" s="8">
        <v>200</v>
      </c>
      <c r="L3193" s="9">
        <f t="shared" si="49"/>
        <v>6000.0000000000009</v>
      </c>
      <c r="M3193" s="9">
        <v>21000</v>
      </c>
      <c r="N3193" s="10">
        <v>0.35</v>
      </c>
      <c r="O3193" s="4" t="s">
        <v>18</v>
      </c>
    </row>
    <row r="3194" spans="1:15" ht="14.25" customHeight="1" x14ac:dyDescent="0.25">
      <c r="A3194" s="4" t="s">
        <v>30</v>
      </c>
      <c r="B3194" s="4">
        <v>1185732</v>
      </c>
      <c r="C3194" s="5">
        <v>44357</v>
      </c>
      <c r="D3194" s="37">
        <v>2021</v>
      </c>
      <c r="E3194" s="5" t="str">
        <f>TEXT(Sales[[#This Row],[Invoice Date]],"mmm")</f>
        <v>Jun</v>
      </c>
      <c r="F3194" s="4" t="s">
        <v>36</v>
      </c>
      <c r="G3194" s="4" t="s">
        <v>116</v>
      </c>
      <c r="H3194" s="4" t="s">
        <v>117</v>
      </c>
      <c r="I3194" s="6" t="s">
        <v>21</v>
      </c>
      <c r="J3194" s="7">
        <v>30.000000000000004</v>
      </c>
      <c r="K3194" s="8">
        <v>175</v>
      </c>
      <c r="L3194" s="9">
        <f t="shared" si="49"/>
        <v>5250.0000000000009</v>
      </c>
      <c r="M3194" s="9">
        <v>18375</v>
      </c>
      <c r="N3194" s="10">
        <v>0.35</v>
      </c>
      <c r="O3194" s="4" t="s">
        <v>18</v>
      </c>
    </row>
    <row r="3195" spans="1:15" ht="14.25" customHeight="1" x14ac:dyDescent="0.25">
      <c r="A3195" s="4" t="s">
        <v>30</v>
      </c>
      <c r="B3195" s="4">
        <v>1185732</v>
      </c>
      <c r="C3195" s="5">
        <v>44357</v>
      </c>
      <c r="D3195" s="37">
        <v>2021</v>
      </c>
      <c r="E3195" s="5" t="str">
        <f>TEXT(Sales[[#This Row],[Invoice Date]],"mmm")</f>
        <v>Jun</v>
      </c>
      <c r="F3195" s="4" t="s">
        <v>36</v>
      </c>
      <c r="G3195" s="4" t="s">
        <v>116</v>
      </c>
      <c r="H3195" s="4" t="s">
        <v>117</v>
      </c>
      <c r="I3195" s="6" t="s">
        <v>22</v>
      </c>
      <c r="J3195" s="7">
        <v>40</v>
      </c>
      <c r="K3195" s="8">
        <v>175</v>
      </c>
      <c r="L3195" s="9">
        <f t="shared" si="49"/>
        <v>7000</v>
      </c>
      <c r="M3195" s="9">
        <v>21000</v>
      </c>
      <c r="N3195" s="10">
        <v>0.3</v>
      </c>
      <c r="O3195" s="4" t="s">
        <v>18</v>
      </c>
    </row>
    <row r="3196" spans="1:15" ht="14.25" customHeight="1" x14ac:dyDescent="0.25">
      <c r="A3196" s="4" t="s">
        <v>30</v>
      </c>
      <c r="B3196" s="4">
        <v>1185732</v>
      </c>
      <c r="C3196" s="5">
        <v>44357</v>
      </c>
      <c r="D3196" s="37">
        <v>2021</v>
      </c>
      <c r="E3196" s="5" t="str">
        <f>TEXT(Sales[[#This Row],[Invoice Date]],"mmm")</f>
        <v>Jun</v>
      </c>
      <c r="F3196" s="4" t="s">
        <v>36</v>
      </c>
      <c r="G3196" s="4" t="s">
        <v>116</v>
      </c>
      <c r="H3196" s="4" t="s">
        <v>117</v>
      </c>
      <c r="I3196" s="6" t="s">
        <v>23</v>
      </c>
      <c r="J3196" s="7">
        <v>60.000000000000007</v>
      </c>
      <c r="K3196" s="8">
        <v>325</v>
      </c>
      <c r="L3196" s="9">
        <f t="shared" si="49"/>
        <v>19500.000000000004</v>
      </c>
      <c r="M3196" s="9">
        <v>78000.000000000015</v>
      </c>
      <c r="N3196" s="10">
        <v>0.4</v>
      </c>
      <c r="O3196" s="4" t="s">
        <v>18</v>
      </c>
    </row>
    <row r="3197" spans="1:15" ht="14.25" customHeight="1" x14ac:dyDescent="0.25">
      <c r="A3197" s="4" t="s">
        <v>30</v>
      </c>
      <c r="B3197" s="4">
        <v>1185732</v>
      </c>
      <c r="C3197" s="5">
        <v>44386</v>
      </c>
      <c r="D3197" s="37">
        <v>2021</v>
      </c>
      <c r="E3197" s="5" t="str">
        <f>TEXT(Sales[[#This Row],[Invoice Date]],"mmm")</f>
        <v>Jul</v>
      </c>
      <c r="F3197" s="4" t="s">
        <v>36</v>
      </c>
      <c r="G3197" s="4" t="s">
        <v>116</v>
      </c>
      <c r="H3197" s="4" t="s">
        <v>117</v>
      </c>
      <c r="I3197" s="6" t="s">
        <v>17</v>
      </c>
      <c r="J3197" s="7">
        <v>55.000000000000007</v>
      </c>
      <c r="K3197" s="8">
        <v>550</v>
      </c>
      <c r="L3197" s="9">
        <f t="shared" si="49"/>
        <v>30250.000000000004</v>
      </c>
      <c r="M3197" s="9">
        <v>121000.00000000003</v>
      </c>
      <c r="N3197" s="10">
        <v>0.4</v>
      </c>
      <c r="O3197" s="4" t="s">
        <v>18</v>
      </c>
    </row>
    <row r="3198" spans="1:15" ht="14.25" customHeight="1" x14ac:dyDescent="0.25">
      <c r="A3198" s="4" t="s">
        <v>30</v>
      </c>
      <c r="B3198" s="4">
        <v>1185732</v>
      </c>
      <c r="C3198" s="5">
        <v>44386</v>
      </c>
      <c r="D3198" s="37">
        <v>2021</v>
      </c>
      <c r="E3198" s="5" t="str">
        <f>TEXT(Sales[[#This Row],[Invoice Date]],"mmm")</f>
        <v>Jul</v>
      </c>
      <c r="F3198" s="4" t="s">
        <v>36</v>
      </c>
      <c r="G3198" s="4" t="s">
        <v>116</v>
      </c>
      <c r="H3198" s="4" t="s">
        <v>117</v>
      </c>
      <c r="I3198" s="6" t="s">
        <v>19</v>
      </c>
      <c r="J3198" s="7">
        <v>50.000000000000014</v>
      </c>
      <c r="K3198" s="8">
        <v>300</v>
      </c>
      <c r="L3198" s="9">
        <f t="shared" si="49"/>
        <v>15000.000000000004</v>
      </c>
      <c r="M3198" s="9">
        <v>60000.000000000015</v>
      </c>
      <c r="N3198" s="10">
        <v>0.4</v>
      </c>
      <c r="O3198" s="4" t="s">
        <v>18</v>
      </c>
    </row>
    <row r="3199" spans="1:15" ht="14.25" customHeight="1" x14ac:dyDescent="0.25">
      <c r="A3199" s="4" t="s">
        <v>30</v>
      </c>
      <c r="B3199" s="4">
        <v>1185732</v>
      </c>
      <c r="C3199" s="5">
        <v>44386</v>
      </c>
      <c r="D3199" s="37">
        <v>2021</v>
      </c>
      <c r="E3199" s="5" t="str">
        <f>TEXT(Sales[[#This Row],[Invoice Date]],"mmm")</f>
        <v>Jul</v>
      </c>
      <c r="F3199" s="4" t="s">
        <v>36</v>
      </c>
      <c r="G3199" s="4" t="s">
        <v>116</v>
      </c>
      <c r="H3199" s="4" t="s">
        <v>117</v>
      </c>
      <c r="I3199" s="6" t="s">
        <v>20</v>
      </c>
      <c r="J3199" s="7">
        <v>45</v>
      </c>
      <c r="K3199" s="8">
        <v>225</v>
      </c>
      <c r="L3199" s="9">
        <f t="shared" si="49"/>
        <v>10125</v>
      </c>
      <c r="M3199" s="9">
        <v>35437.5</v>
      </c>
      <c r="N3199" s="10">
        <v>0.35</v>
      </c>
      <c r="O3199" s="4" t="s">
        <v>18</v>
      </c>
    </row>
    <row r="3200" spans="1:15" ht="14.25" customHeight="1" x14ac:dyDescent="0.25">
      <c r="A3200" s="4" t="s">
        <v>30</v>
      </c>
      <c r="B3200" s="4">
        <v>1185732</v>
      </c>
      <c r="C3200" s="5">
        <v>44386</v>
      </c>
      <c r="D3200" s="37">
        <v>2021</v>
      </c>
      <c r="E3200" s="5" t="str">
        <f>TEXT(Sales[[#This Row],[Invoice Date]],"mmm")</f>
        <v>Jul</v>
      </c>
      <c r="F3200" s="4" t="s">
        <v>36</v>
      </c>
      <c r="G3200" s="4" t="s">
        <v>116</v>
      </c>
      <c r="H3200" s="4" t="s">
        <v>117</v>
      </c>
      <c r="I3200" s="6" t="s">
        <v>21</v>
      </c>
      <c r="J3200" s="7">
        <v>45</v>
      </c>
      <c r="K3200" s="8">
        <v>175</v>
      </c>
      <c r="L3200" s="9">
        <f t="shared" si="49"/>
        <v>7875</v>
      </c>
      <c r="M3200" s="9">
        <v>27562.5</v>
      </c>
      <c r="N3200" s="10">
        <v>0.35</v>
      </c>
      <c r="O3200" s="4" t="s">
        <v>18</v>
      </c>
    </row>
    <row r="3201" spans="1:15" ht="14.25" customHeight="1" x14ac:dyDescent="0.25">
      <c r="A3201" s="4" t="s">
        <v>30</v>
      </c>
      <c r="B3201" s="4">
        <v>1185732</v>
      </c>
      <c r="C3201" s="5">
        <v>44386</v>
      </c>
      <c r="D3201" s="37">
        <v>2021</v>
      </c>
      <c r="E3201" s="5" t="str">
        <f>TEXT(Sales[[#This Row],[Invoice Date]],"mmm")</f>
        <v>Jul</v>
      </c>
      <c r="F3201" s="4" t="s">
        <v>36</v>
      </c>
      <c r="G3201" s="4" t="s">
        <v>116</v>
      </c>
      <c r="H3201" s="4" t="s">
        <v>117</v>
      </c>
      <c r="I3201" s="6" t="s">
        <v>22</v>
      </c>
      <c r="J3201" s="7">
        <v>55.000000000000007</v>
      </c>
      <c r="K3201" s="8">
        <v>200</v>
      </c>
      <c r="L3201" s="9">
        <f t="shared" si="49"/>
        <v>11000.000000000002</v>
      </c>
      <c r="M3201" s="9">
        <v>33000</v>
      </c>
      <c r="N3201" s="10">
        <v>0.3</v>
      </c>
      <c r="O3201" s="4" t="s">
        <v>18</v>
      </c>
    </row>
    <row r="3202" spans="1:15" ht="14.25" customHeight="1" x14ac:dyDescent="0.25">
      <c r="A3202" s="4" t="s">
        <v>30</v>
      </c>
      <c r="B3202" s="4">
        <v>1185732</v>
      </c>
      <c r="C3202" s="5">
        <v>44386</v>
      </c>
      <c r="D3202" s="37">
        <v>2021</v>
      </c>
      <c r="E3202" s="5" t="str">
        <f>TEXT(Sales[[#This Row],[Invoice Date]],"mmm")</f>
        <v>Jul</v>
      </c>
      <c r="F3202" s="4" t="s">
        <v>36</v>
      </c>
      <c r="G3202" s="4" t="s">
        <v>116</v>
      </c>
      <c r="H3202" s="4" t="s">
        <v>117</v>
      </c>
      <c r="I3202" s="6" t="s">
        <v>23</v>
      </c>
      <c r="J3202" s="7">
        <v>60.000000000000007</v>
      </c>
      <c r="K3202" s="8">
        <v>375</v>
      </c>
      <c r="L3202" s="9">
        <f t="shared" si="49"/>
        <v>22500.000000000004</v>
      </c>
      <c r="M3202" s="9">
        <v>90000.000000000015</v>
      </c>
      <c r="N3202" s="10">
        <v>0.4</v>
      </c>
      <c r="O3202" s="4" t="s">
        <v>18</v>
      </c>
    </row>
    <row r="3203" spans="1:15" ht="14.25" customHeight="1" x14ac:dyDescent="0.25">
      <c r="A3203" s="4" t="s">
        <v>30</v>
      </c>
      <c r="B3203" s="4">
        <v>1185732</v>
      </c>
      <c r="C3203" s="5">
        <v>44418</v>
      </c>
      <c r="D3203" s="37">
        <v>2021</v>
      </c>
      <c r="E3203" s="5" t="str">
        <f>TEXT(Sales[[#This Row],[Invoice Date]],"mmm")</f>
        <v>Aug</v>
      </c>
      <c r="F3203" s="4" t="s">
        <v>36</v>
      </c>
      <c r="G3203" s="4" t="s">
        <v>116</v>
      </c>
      <c r="H3203" s="4" t="s">
        <v>117</v>
      </c>
      <c r="I3203" s="6" t="s">
        <v>17</v>
      </c>
      <c r="J3203" s="7">
        <v>50</v>
      </c>
      <c r="K3203" s="8">
        <v>525</v>
      </c>
      <c r="L3203" s="9">
        <f t="shared" ref="L3203:L3266" si="50">J3203*K3203</f>
        <v>26250</v>
      </c>
      <c r="M3203" s="9">
        <v>105000</v>
      </c>
      <c r="N3203" s="10">
        <v>0.4</v>
      </c>
      <c r="O3203" s="4" t="s">
        <v>18</v>
      </c>
    </row>
    <row r="3204" spans="1:15" ht="14.25" customHeight="1" x14ac:dyDescent="0.25">
      <c r="A3204" s="4" t="s">
        <v>30</v>
      </c>
      <c r="B3204" s="4">
        <v>1185732</v>
      </c>
      <c r="C3204" s="5">
        <v>44418</v>
      </c>
      <c r="D3204" s="37">
        <v>2021</v>
      </c>
      <c r="E3204" s="5" t="str">
        <f>TEXT(Sales[[#This Row],[Invoice Date]],"mmm")</f>
        <v>Aug</v>
      </c>
      <c r="F3204" s="4" t="s">
        <v>36</v>
      </c>
      <c r="G3204" s="4" t="s">
        <v>116</v>
      </c>
      <c r="H3204" s="4" t="s">
        <v>117</v>
      </c>
      <c r="I3204" s="6" t="s">
        <v>19</v>
      </c>
      <c r="J3204" s="7">
        <v>45.000000000000007</v>
      </c>
      <c r="K3204" s="8">
        <v>300</v>
      </c>
      <c r="L3204" s="9">
        <f t="shared" si="50"/>
        <v>13500.000000000002</v>
      </c>
      <c r="M3204" s="9">
        <v>54000.000000000015</v>
      </c>
      <c r="N3204" s="10">
        <v>0.4</v>
      </c>
      <c r="O3204" s="4" t="s">
        <v>18</v>
      </c>
    </row>
    <row r="3205" spans="1:15" ht="14.25" customHeight="1" x14ac:dyDescent="0.25">
      <c r="A3205" s="4" t="s">
        <v>30</v>
      </c>
      <c r="B3205" s="4">
        <v>1185732</v>
      </c>
      <c r="C3205" s="5">
        <v>44418</v>
      </c>
      <c r="D3205" s="37">
        <v>2021</v>
      </c>
      <c r="E3205" s="5" t="str">
        <f>TEXT(Sales[[#This Row],[Invoice Date]],"mmm")</f>
        <v>Aug</v>
      </c>
      <c r="F3205" s="4" t="s">
        <v>36</v>
      </c>
      <c r="G3205" s="4" t="s">
        <v>116</v>
      </c>
      <c r="H3205" s="4" t="s">
        <v>117</v>
      </c>
      <c r="I3205" s="6" t="s">
        <v>20</v>
      </c>
      <c r="J3205" s="7">
        <v>40</v>
      </c>
      <c r="K3205" s="8">
        <v>225</v>
      </c>
      <c r="L3205" s="9">
        <f t="shared" si="50"/>
        <v>9000</v>
      </c>
      <c r="M3205" s="9">
        <v>31499.999999999996</v>
      </c>
      <c r="N3205" s="10">
        <v>0.35</v>
      </c>
      <c r="O3205" s="4" t="s">
        <v>18</v>
      </c>
    </row>
    <row r="3206" spans="1:15" ht="14.25" customHeight="1" x14ac:dyDescent="0.25">
      <c r="A3206" s="4" t="s">
        <v>30</v>
      </c>
      <c r="B3206" s="4">
        <v>1185732</v>
      </c>
      <c r="C3206" s="5">
        <v>44418</v>
      </c>
      <c r="D3206" s="37">
        <v>2021</v>
      </c>
      <c r="E3206" s="5" t="str">
        <f>TEXT(Sales[[#This Row],[Invoice Date]],"mmm")</f>
        <v>Aug</v>
      </c>
      <c r="F3206" s="4" t="s">
        <v>36</v>
      </c>
      <c r="G3206" s="4" t="s">
        <v>116</v>
      </c>
      <c r="H3206" s="4" t="s">
        <v>117</v>
      </c>
      <c r="I3206" s="6" t="s">
        <v>21</v>
      </c>
      <c r="J3206" s="7">
        <v>40</v>
      </c>
      <c r="K3206" s="8">
        <v>200</v>
      </c>
      <c r="L3206" s="9">
        <f t="shared" si="50"/>
        <v>8000</v>
      </c>
      <c r="M3206" s="9">
        <v>28000</v>
      </c>
      <c r="N3206" s="10">
        <v>0.35</v>
      </c>
      <c r="O3206" s="4" t="s">
        <v>18</v>
      </c>
    </row>
    <row r="3207" spans="1:15" ht="14.25" customHeight="1" x14ac:dyDescent="0.25">
      <c r="A3207" s="4" t="s">
        <v>30</v>
      </c>
      <c r="B3207" s="4">
        <v>1185732</v>
      </c>
      <c r="C3207" s="5">
        <v>44418</v>
      </c>
      <c r="D3207" s="37">
        <v>2021</v>
      </c>
      <c r="E3207" s="5" t="str">
        <f>TEXT(Sales[[#This Row],[Invoice Date]],"mmm")</f>
        <v>Aug</v>
      </c>
      <c r="F3207" s="4" t="s">
        <v>36</v>
      </c>
      <c r="G3207" s="4" t="s">
        <v>116</v>
      </c>
      <c r="H3207" s="4" t="s">
        <v>117</v>
      </c>
      <c r="I3207" s="6" t="s">
        <v>22</v>
      </c>
      <c r="J3207" s="7">
        <v>50</v>
      </c>
      <c r="K3207" s="8">
        <v>175</v>
      </c>
      <c r="L3207" s="9">
        <f t="shared" si="50"/>
        <v>8750</v>
      </c>
      <c r="M3207" s="9">
        <v>26250</v>
      </c>
      <c r="N3207" s="10">
        <v>0.3</v>
      </c>
      <c r="O3207" s="4" t="s">
        <v>18</v>
      </c>
    </row>
    <row r="3208" spans="1:15" ht="14.25" customHeight="1" x14ac:dyDescent="0.25">
      <c r="A3208" s="4" t="s">
        <v>30</v>
      </c>
      <c r="B3208" s="4">
        <v>1185732</v>
      </c>
      <c r="C3208" s="5">
        <v>44418</v>
      </c>
      <c r="D3208" s="37">
        <v>2021</v>
      </c>
      <c r="E3208" s="5" t="str">
        <f>TEXT(Sales[[#This Row],[Invoice Date]],"mmm")</f>
        <v>Aug</v>
      </c>
      <c r="F3208" s="4" t="s">
        <v>36</v>
      </c>
      <c r="G3208" s="4" t="s">
        <v>116</v>
      </c>
      <c r="H3208" s="4" t="s">
        <v>117</v>
      </c>
      <c r="I3208" s="6" t="s">
        <v>23</v>
      </c>
      <c r="J3208" s="7">
        <v>55.000000000000007</v>
      </c>
      <c r="K3208" s="8">
        <v>350</v>
      </c>
      <c r="L3208" s="9">
        <f t="shared" si="50"/>
        <v>19250.000000000004</v>
      </c>
      <c r="M3208" s="9">
        <v>77000.000000000015</v>
      </c>
      <c r="N3208" s="10">
        <v>0.4</v>
      </c>
      <c r="O3208" s="4" t="s">
        <v>18</v>
      </c>
    </row>
    <row r="3209" spans="1:15" ht="14.25" customHeight="1" x14ac:dyDescent="0.25">
      <c r="A3209" s="4" t="s">
        <v>30</v>
      </c>
      <c r="B3209" s="4">
        <v>1185732</v>
      </c>
      <c r="C3209" s="5">
        <v>44450</v>
      </c>
      <c r="D3209" s="37">
        <v>2021</v>
      </c>
      <c r="E3209" s="5" t="str">
        <f>TEXT(Sales[[#This Row],[Invoice Date]],"mmm")</f>
        <v>Sep</v>
      </c>
      <c r="F3209" s="4" t="s">
        <v>36</v>
      </c>
      <c r="G3209" s="4" t="s">
        <v>116</v>
      </c>
      <c r="H3209" s="4" t="s">
        <v>117</v>
      </c>
      <c r="I3209" s="6" t="s">
        <v>17</v>
      </c>
      <c r="J3209" s="7">
        <v>35</v>
      </c>
      <c r="K3209" s="8">
        <v>475</v>
      </c>
      <c r="L3209" s="9">
        <f t="shared" si="50"/>
        <v>16625</v>
      </c>
      <c r="M3209" s="9">
        <v>66500</v>
      </c>
      <c r="N3209" s="10">
        <v>0.4</v>
      </c>
      <c r="O3209" s="4" t="s">
        <v>18</v>
      </c>
    </row>
    <row r="3210" spans="1:15" ht="14.25" customHeight="1" x14ac:dyDescent="0.25">
      <c r="A3210" s="4" t="s">
        <v>30</v>
      </c>
      <c r="B3210" s="4">
        <v>1185732</v>
      </c>
      <c r="C3210" s="5">
        <v>44450</v>
      </c>
      <c r="D3210" s="37">
        <v>2021</v>
      </c>
      <c r="E3210" s="5" t="str">
        <f>TEXT(Sales[[#This Row],[Invoice Date]],"mmm")</f>
        <v>Sep</v>
      </c>
      <c r="F3210" s="4" t="s">
        <v>36</v>
      </c>
      <c r="G3210" s="4" t="s">
        <v>116</v>
      </c>
      <c r="H3210" s="4" t="s">
        <v>117</v>
      </c>
      <c r="I3210" s="6" t="s">
        <v>19</v>
      </c>
      <c r="J3210" s="7">
        <v>30.000000000000011</v>
      </c>
      <c r="K3210" s="8">
        <v>275</v>
      </c>
      <c r="L3210" s="9">
        <f t="shared" si="50"/>
        <v>8250.0000000000036</v>
      </c>
      <c r="M3210" s="9">
        <v>33000.000000000015</v>
      </c>
      <c r="N3210" s="10">
        <v>0.4</v>
      </c>
      <c r="O3210" s="4" t="s">
        <v>18</v>
      </c>
    </row>
    <row r="3211" spans="1:15" ht="14.25" customHeight="1" x14ac:dyDescent="0.25">
      <c r="A3211" s="4" t="s">
        <v>30</v>
      </c>
      <c r="B3211" s="4">
        <v>1185732</v>
      </c>
      <c r="C3211" s="5">
        <v>44450</v>
      </c>
      <c r="D3211" s="37">
        <v>2021</v>
      </c>
      <c r="E3211" s="5" t="str">
        <f>TEXT(Sales[[#This Row],[Invoice Date]],"mmm")</f>
        <v>Sep</v>
      </c>
      <c r="F3211" s="4" t="s">
        <v>36</v>
      </c>
      <c r="G3211" s="4" t="s">
        <v>116</v>
      </c>
      <c r="H3211" s="4" t="s">
        <v>117</v>
      </c>
      <c r="I3211" s="6" t="s">
        <v>20</v>
      </c>
      <c r="J3211" s="7">
        <v>25.000000000000007</v>
      </c>
      <c r="K3211" s="8">
        <v>175</v>
      </c>
      <c r="L3211" s="9">
        <f t="shared" si="50"/>
        <v>4375.0000000000009</v>
      </c>
      <c r="M3211" s="9">
        <v>15312.500000000004</v>
      </c>
      <c r="N3211" s="10">
        <v>0.35</v>
      </c>
      <c r="O3211" s="4" t="s">
        <v>18</v>
      </c>
    </row>
    <row r="3212" spans="1:15" ht="14.25" customHeight="1" x14ac:dyDescent="0.25">
      <c r="A3212" s="4" t="s">
        <v>30</v>
      </c>
      <c r="B3212" s="4">
        <v>1185732</v>
      </c>
      <c r="C3212" s="5">
        <v>44450</v>
      </c>
      <c r="D3212" s="37">
        <v>2021</v>
      </c>
      <c r="E3212" s="5" t="str">
        <f>TEXT(Sales[[#This Row],[Invoice Date]],"mmm")</f>
        <v>Sep</v>
      </c>
      <c r="F3212" s="4" t="s">
        <v>36</v>
      </c>
      <c r="G3212" s="4" t="s">
        <v>116</v>
      </c>
      <c r="H3212" s="4" t="s">
        <v>117</v>
      </c>
      <c r="I3212" s="6" t="s">
        <v>21</v>
      </c>
      <c r="J3212" s="7">
        <v>25.000000000000007</v>
      </c>
      <c r="K3212" s="8">
        <v>150</v>
      </c>
      <c r="L3212" s="9">
        <f t="shared" si="50"/>
        <v>3750.0000000000009</v>
      </c>
      <c r="M3212" s="9">
        <v>13125.000000000002</v>
      </c>
      <c r="N3212" s="10">
        <v>0.35</v>
      </c>
      <c r="O3212" s="4" t="s">
        <v>18</v>
      </c>
    </row>
    <row r="3213" spans="1:15" ht="14.25" customHeight="1" x14ac:dyDescent="0.25">
      <c r="A3213" s="4" t="s">
        <v>30</v>
      </c>
      <c r="B3213" s="4">
        <v>1185732</v>
      </c>
      <c r="C3213" s="5">
        <v>44450</v>
      </c>
      <c r="D3213" s="37">
        <v>2021</v>
      </c>
      <c r="E3213" s="5" t="str">
        <f>TEXT(Sales[[#This Row],[Invoice Date]],"mmm")</f>
        <v>Sep</v>
      </c>
      <c r="F3213" s="4" t="s">
        <v>36</v>
      </c>
      <c r="G3213" s="4" t="s">
        <v>116</v>
      </c>
      <c r="H3213" s="4" t="s">
        <v>117</v>
      </c>
      <c r="I3213" s="6" t="s">
        <v>22</v>
      </c>
      <c r="J3213" s="7">
        <v>35</v>
      </c>
      <c r="K3213" s="8">
        <v>150</v>
      </c>
      <c r="L3213" s="9">
        <f t="shared" si="50"/>
        <v>5250</v>
      </c>
      <c r="M3213" s="9">
        <v>15750</v>
      </c>
      <c r="N3213" s="10">
        <v>0.3</v>
      </c>
      <c r="O3213" s="4" t="s">
        <v>18</v>
      </c>
    </row>
    <row r="3214" spans="1:15" ht="14.25" customHeight="1" x14ac:dyDescent="0.25">
      <c r="A3214" s="4" t="s">
        <v>30</v>
      </c>
      <c r="B3214" s="4">
        <v>1185732</v>
      </c>
      <c r="C3214" s="5">
        <v>44450</v>
      </c>
      <c r="D3214" s="37">
        <v>2021</v>
      </c>
      <c r="E3214" s="5" t="str">
        <f>TEXT(Sales[[#This Row],[Invoice Date]],"mmm")</f>
        <v>Sep</v>
      </c>
      <c r="F3214" s="4" t="s">
        <v>36</v>
      </c>
      <c r="G3214" s="4" t="s">
        <v>116</v>
      </c>
      <c r="H3214" s="4" t="s">
        <v>117</v>
      </c>
      <c r="I3214" s="6" t="s">
        <v>23</v>
      </c>
      <c r="J3214" s="7">
        <v>40</v>
      </c>
      <c r="K3214" s="8">
        <v>225</v>
      </c>
      <c r="L3214" s="9">
        <f t="shared" si="50"/>
        <v>9000</v>
      </c>
      <c r="M3214" s="9">
        <v>36000</v>
      </c>
      <c r="N3214" s="10">
        <v>0.4</v>
      </c>
      <c r="O3214" s="4" t="s">
        <v>18</v>
      </c>
    </row>
    <row r="3215" spans="1:15" ht="14.25" customHeight="1" x14ac:dyDescent="0.25">
      <c r="A3215" s="4" t="s">
        <v>30</v>
      </c>
      <c r="B3215" s="4">
        <v>1185732</v>
      </c>
      <c r="C3215" s="5">
        <v>44479</v>
      </c>
      <c r="D3215" s="37">
        <v>2021</v>
      </c>
      <c r="E3215" s="5" t="str">
        <f>TEXT(Sales[[#This Row],[Invoice Date]],"mmm")</f>
        <v>Oct</v>
      </c>
      <c r="F3215" s="4" t="s">
        <v>36</v>
      </c>
      <c r="G3215" s="4" t="s">
        <v>116</v>
      </c>
      <c r="H3215" s="4" t="s">
        <v>117</v>
      </c>
      <c r="I3215" s="6" t="s">
        <v>17</v>
      </c>
      <c r="J3215" s="7">
        <v>44.999999999999993</v>
      </c>
      <c r="K3215" s="8">
        <v>400</v>
      </c>
      <c r="L3215" s="9">
        <f t="shared" si="50"/>
        <v>17999.999999999996</v>
      </c>
      <c r="M3215" s="9">
        <v>71999.999999999985</v>
      </c>
      <c r="N3215" s="10">
        <v>0.4</v>
      </c>
      <c r="O3215" s="4" t="s">
        <v>18</v>
      </c>
    </row>
    <row r="3216" spans="1:15" ht="14.25" customHeight="1" x14ac:dyDescent="0.25">
      <c r="A3216" s="4" t="s">
        <v>30</v>
      </c>
      <c r="B3216" s="4">
        <v>1185732</v>
      </c>
      <c r="C3216" s="5">
        <v>44479</v>
      </c>
      <c r="D3216" s="37">
        <v>2021</v>
      </c>
      <c r="E3216" s="5" t="str">
        <f>TEXT(Sales[[#This Row],[Invoice Date]],"mmm")</f>
        <v>Oct</v>
      </c>
      <c r="F3216" s="4" t="s">
        <v>36</v>
      </c>
      <c r="G3216" s="4" t="s">
        <v>116</v>
      </c>
      <c r="H3216" s="4" t="s">
        <v>117</v>
      </c>
      <c r="I3216" s="6" t="s">
        <v>19</v>
      </c>
      <c r="J3216" s="7">
        <v>35</v>
      </c>
      <c r="K3216" s="8">
        <v>250</v>
      </c>
      <c r="L3216" s="9">
        <f t="shared" si="50"/>
        <v>8750</v>
      </c>
      <c r="M3216" s="9">
        <v>35000</v>
      </c>
      <c r="N3216" s="10">
        <v>0.4</v>
      </c>
      <c r="O3216" s="4" t="s">
        <v>18</v>
      </c>
    </row>
    <row r="3217" spans="1:15" ht="14.25" customHeight="1" x14ac:dyDescent="0.25">
      <c r="A3217" s="4" t="s">
        <v>30</v>
      </c>
      <c r="B3217" s="4">
        <v>1185732</v>
      </c>
      <c r="C3217" s="5">
        <v>44479</v>
      </c>
      <c r="D3217" s="37">
        <v>2021</v>
      </c>
      <c r="E3217" s="5" t="str">
        <f>TEXT(Sales[[#This Row],[Invoice Date]],"mmm")</f>
        <v>Oct</v>
      </c>
      <c r="F3217" s="4" t="s">
        <v>36</v>
      </c>
      <c r="G3217" s="4" t="s">
        <v>116</v>
      </c>
      <c r="H3217" s="4" t="s">
        <v>117</v>
      </c>
      <c r="I3217" s="6" t="s">
        <v>20</v>
      </c>
      <c r="J3217" s="7">
        <v>35</v>
      </c>
      <c r="K3217" s="8">
        <v>150</v>
      </c>
      <c r="L3217" s="9">
        <f t="shared" si="50"/>
        <v>5250</v>
      </c>
      <c r="M3217" s="9">
        <v>18375</v>
      </c>
      <c r="N3217" s="10">
        <v>0.35</v>
      </c>
      <c r="O3217" s="4" t="s">
        <v>18</v>
      </c>
    </row>
    <row r="3218" spans="1:15" ht="14.25" customHeight="1" x14ac:dyDescent="0.25">
      <c r="A3218" s="4" t="s">
        <v>30</v>
      </c>
      <c r="B3218" s="4">
        <v>1185732</v>
      </c>
      <c r="C3218" s="5">
        <v>44479</v>
      </c>
      <c r="D3218" s="37">
        <v>2021</v>
      </c>
      <c r="E3218" s="5" t="str">
        <f>TEXT(Sales[[#This Row],[Invoice Date]],"mmm")</f>
        <v>Oct</v>
      </c>
      <c r="F3218" s="4" t="s">
        <v>36</v>
      </c>
      <c r="G3218" s="4" t="s">
        <v>116</v>
      </c>
      <c r="H3218" s="4" t="s">
        <v>117</v>
      </c>
      <c r="I3218" s="6" t="s">
        <v>21</v>
      </c>
      <c r="J3218" s="7">
        <v>35</v>
      </c>
      <c r="K3218" s="8">
        <v>150</v>
      </c>
      <c r="L3218" s="9">
        <f t="shared" si="50"/>
        <v>5250</v>
      </c>
      <c r="M3218" s="9">
        <v>18375</v>
      </c>
      <c r="N3218" s="10">
        <v>0.35</v>
      </c>
      <c r="O3218" s="4" t="s">
        <v>18</v>
      </c>
    </row>
    <row r="3219" spans="1:15" ht="14.25" customHeight="1" x14ac:dyDescent="0.25">
      <c r="A3219" s="4" t="s">
        <v>30</v>
      </c>
      <c r="B3219" s="4">
        <v>1185732</v>
      </c>
      <c r="C3219" s="5">
        <v>44479</v>
      </c>
      <c r="D3219" s="37">
        <v>2021</v>
      </c>
      <c r="E3219" s="5" t="str">
        <f>TEXT(Sales[[#This Row],[Invoice Date]],"mmm")</f>
        <v>Oct</v>
      </c>
      <c r="F3219" s="4" t="s">
        <v>36</v>
      </c>
      <c r="G3219" s="4" t="s">
        <v>116</v>
      </c>
      <c r="H3219" s="4" t="s">
        <v>117</v>
      </c>
      <c r="I3219" s="6" t="s">
        <v>22</v>
      </c>
      <c r="J3219" s="7">
        <v>44.999999999999993</v>
      </c>
      <c r="K3219" s="8">
        <v>150</v>
      </c>
      <c r="L3219" s="9">
        <f t="shared" si="50"/>
        <v>6749.9999999999991</v>
      </c>
      <c r="M3219" s="9">
        <v>20249.999999999996</v>
      </c>
      <c r="N3219" s="10">
        <v>0.3</v>
      </c>
      <c r="O3219" s="4" t="s">
        <v>18</v>
      </c>
    </row>
    <row r="3220" spans="1:15" ht="14.25" customHeight="1" x14ac:dyDescent="0.25">
      <c r="A3220" s="4" t="s">
        <v>30</v>
      </c>
      <c r="B3220" s="4">
        <v>1185732</v>
      </c>
      <c r="C3220" s="5">
        <v>44479</v>
      </c>
      <c r="D3220" s="37">
        <v>2021</v>
      </c>
      <c r="E3220" s="5" t="str">
        <f>TEXT(Sales[[#This Row],[Invoice Date]],"mmm")</f>
        <v>Oct</v>
      </c>
      <c r="F3220" s="4" t="s">
        <v>36</v>
      </c>
      <c r="G3220" s="4" t="s">
        <v>116</v>
      </c>
      <c r="H3220" s="4" t="s">
        <v>117</v>
      </c>
      <c r="I3220" s="6" t="s">
        <v>23</v>
      </c>
      <c r="J3220" s="7">
        <v>49.999999999999986</v>
      </c>
      <c r="K3220" s="8">
        <v>275</v>
      </c>
      <c r="L3220" s="9">
        <f t="shared" si="50"/>
        <v>13749.999999999996</v>
      </c>
      <c r="M3220" s="9">
        <v>54999.999999999993</v>
      </c>
      <c r="N3220" s="10">
        <v>0.4</v>
      </c>
      <c r="O3220" s="4" t="s">
        <v>18</v>
      </c>
    </row>
    <row r="3221" spans="1:15" ht="14.25" customHeight="1" x14ac:dyDescent="0.25">
      <c r="A3221" s="4" t="s">
        <v>30</v>
      </c>
      <c r="B3221" s="4">
        <v>1185732</v>
      </c>
      <c r="C3221" s="5">
        <v>44510</v>
      </c>
      <c r="D3221" s="37">
        <v>2021</v>
      </c>
      <c r="E3221" s="5" t="str">
        <f>TEXT(Sales[[#This Row],[Invoice Date]],"mmm")</f>
        <v>Nov</v>
      </c>
      <c r="F3221" s="4" t="s">
        <v>36</v>
      </c>
      <c r="G3221" s="4" t="s">
        <v>116</v>
      </c>
      <c r="H3221" s="4" t="s">
        <v>117</v>
      </c>
      <c r="I3221" s="6" t="s">
        <v>17</v>
      </c>
      <c r="J3221" s="7">
        <v>44.999999999999993</v>
      </c>
      <c r="K3221" s="8">
        <v>425</v>
      </c>
      <c r="L3221" s="9">
        <f t="shared" si="50"/>
        <v>19124.999999999996</v>
      </c>
      <c r="M3221" s="9">
        <v>76499.999999999985</v>
      </c>
      <c r="N3221" s="10">
        <v>0.4</v>
      </c>
      <c r="O3221" s="4" t="s">
        <v>18</v>
      </c>
    </row>
    <row r="3222" spans="1:15" ht="14.25" customHeight="1" x14ac:dyDescent="0.25">
      <c r="A3222" s="4" t="s">
        <v>30</v>
      </c>
      <c r="B3222" s="4">
        <v>1185732</v>
      </c>
      <c r="C3222" s="5">
        <v>44510</v>
      </c>
      <c r="D3222" s="37">
        <v>2021</v>
      </c>
      <c r="E3222" s="5" t="str">
        <f>TEXT(Sales[[#This Row],[Invoice Date]],"mmm")</f>
        <v>Nov</v>
      </c>
      <c r="F3222" s="4" t="s">
        <v>36</v>
      </c>
      <c r="G3222" s="4" t="s">
        <v>116</v>
      </c>
      <c r="H3222" s="4" t="s">
        <v>117</v>
      </c>
      <c r="I3222" s="6" t="s">
        <v>19</v>
      </c>
      <c r="J3222" s="7">
        <v>35</v>
      </c>
      <c r="K3222" s="8">
        <v>325</v>
      </c>
      <c r="L3222" s="9">
        <f t="shared" si="50"/>
        <v>11375</v>
      </c>
      <c r="M3222" s="9">
        <v>45500</v>
      </c>
      <c r="N3222" s="10">
        <v>0.4</v>
      </c>
      <c r="O3222" s="4" t="s">
        <v>18</v>
      </c>
    </row>
    <row r="3223" spans="1:15" ht="14.25" customHeight="1" x14ac:dyDescent="0.25">
      <c r="A3223" s="4" t="s">
        <v>30</v>
      </c>
      <c r="B3223" s="4">
        <v>1185732</v>
      </c>
      <c r="C3223" s="5">
        <v>44510</v>
      </c>
      <c r="D3223" s="37">
        <v>2021</v>
      </c>
      <c r="E3223" s="5" t="str">
        <f>TEXT(Sales[[#This Row],[Invoice Date]],"mmm")</f>
        <v>Nov</v>
      </c>
      <c r="F3223" s="4" t="s">
        <v>36</v>
      </c>
      <c r="G3223" s="4" t="s">
        <v>116</v>
      </c>
      <c r="H3223" s="4" t="s">
        <v>117</v>
      </c>
      <c r="I3223" s="6" t="s">
        <v>20</v>
      </c>
      <c r="J3223" s="7">
        <v>35</v>
      </c>
      <c r="K3223" s="8">
        <v>270</v>
      </c>
      <c r="L3223" s="9">
        <f t="shared" si="50"/>
        <v>9450</v>
      </c>
      <c r="M3223" s="9">
        <v>33075</v>
      </c>
      <c r="N3223" s="10">
        <v>0.35</v>
      </c>
      <c r="O3223" s="4" t="s">
        <v>18</v>
      </c>
    </row>
    <row r="3224" spans="1:15" ht="14.25" customHeight="1" x14ac:dyDescent="0.25">
      <c r="A3224" s="4" t="s">
        <v>30</v>
      </c>
      <c r="B3224" s="4">
        <v>1185732</v>
      </c>
      <c r="C3224" s="5">
        <v>44510</v>
      </c>
      <c r="D3224" s="37">
        <v>2021</v>
      </c>
      <c r="E3224" s="5" t="str">
        <f>TEXT(Sales[[#This Row],[Invoice Date]],"mmm")</f>
        <v>Nov</v>
      </c>
      <c r="F3224" s="4" t="s">
        <v>36</v>
      </c>
      <c r="G3224" s="4" t="s">
        <v>116</v>
      </c>
      <c r="H3224" s="4" t="s">
        <v>117</v>
      </c>
      <c r="I3224" s="6" t="s">
        <v>21</v>
      </c>
      <c r="J3224" s="7">
        <v>35</v>
      </c>
      <c r="K3224" s="8">
        <v>275</v>
      </c>
      <c r="L3224" s="9">
        <f t="shared" si="50"/>
        <v>9625</v>
      </c>
      <c r="M3224" s="9">
        <v>33687.5</v>
      </c>
      <c r="N3224" s="10">
        <v>0.35</v>
      </c>
      <c r="O3224" s="4" t="s">
        <v>18</v>
      </c>
    </row>
    <row r="3225" spans="1:15" ht="14.25" customHeight="1" x14ac:dyDescent="0.25">
      <c r="A3225" s="4" t="s">
        <v>30</v>
      </c>
      <c r="B3225" s="4">
        <v>1185732</v>
      </c>
      <c r="C3225" s="5">
        <v>44510</v>
      </c>
      <c r="D3225" s="37">
        <v>2021</v>
      </c>
      <c r="E3225" s="5" t="str">
        <f>TEXT(Sales[[#This Row],[Invoice Date]],"mmm")</f>
        <v>Nov</v>
      </c>
      <c r="F3225" s="4" t="s">
        <v>36</v>
      </c>
      <c r="G3225" s="4" t="s">
        <v>116</v>
      </c>
      <c r="H3225" s="4" t="s">
        <v>117</v>
      </c>
      <c r="I3225" s="6" t="s">
        <v>22</v>
      </c>
      <c r="J3225" s="7">
        <v>60</v>
      </c>
      <c r="K3225" s="8">
        <v>250</v>
      </c>
      <c r="L3225" s="9">
        <f t="shared" si="50"/>
        <v>15000</v>
      </c>
      <c r="M3225" s="9">
        <v>45000</v>
      </c>
      <c r="N3225" s="10">
        <v>0.3</v>
      </c>
      <c r="O3225" s="4" t="s">
        <v>18</v>
      </c>
    </row>
    <row r="3226" spans="1:15" ht="14.25" customHeight="1" x14ac:dyDescent="0.25">
      <c r="A3226" s="4" t="s">
        <v>30</v>
      </c>
      <c r="B3226" s="4">
        <v>1185732</v>
      </c>
      <c r="C3226" s="5">
        <v>44510</v>
      </c>
      <c r="D3226" s="37">
        <v>2021</v>
      </c>
      <c r="E3226" s="5" t="str">
        <f>TEXT(Sales[[#This Row],[Invoice Date]],"mmm")</f>
        <v>Nov</v>
      </c>
      <c r="F3226" s="4" t="s">
        <v>36</v>
      </c>
      <c r="G3226" s="4" t="s">
        <v>116</v>
      </c>
      <c r="H3226" s="4" t="s">
        <v>117</v>
      </c>
      <c r="I3226" s="6" t="s">
        <v>23</v>
      </c>
      <c r="J3226" s="7">
        <v>64.999999999999986</v>
      </c>
      <c r="K3226" s="8">
        <v>350</v>
      </c>
      <c r="L3226" s="9">
        <f t="shared" si="50"/>
        <v>22749.999999999996</v>
      </c>
      <c r="M3226" s="9">
        <v>90999.999999999985</v>
      </c>
      <c r="N3226" s="10">
        <v>0.4</v>
      </c>
      <c r="O3226" s="4" t="s">
        <v>18</v>
      </c>
    </row>
    <row r="3227" spans="1:15" ht="14.25" customHeight="1" x14ac:dyDescent="0.25">
      <c r="A3227" s="4" t="s">
        <v>30</v>
      </c>
      <c r="B3227" s="4">
        <v>1185732</v>
      </c>
      <c r="C3227" s="5">
        <v>44539</v>
      </c>
      <c r="D3227" s="37">
        <v>2021</v>
      </c>
      <c r="E3227" s="5" t="str">
        <f>TEXT(Sales[[#This Row],[Invoice Date]],"mmm")</f>
        <v>Dec</v>
      </c>
      <c r="F3227" s="4" t="s">
        <v>36</v>
      </c>
      <c r="G3227" s="4" t="s">
        <v>116</v>
      </c>
      <c r="H3227" s="4" t="s">
        <v>117</v>
      </c>
      <c r="I3227" s="6" t="s">
        <v>17</v>
      </c>
      <c r="J3227" s="7">
        <v>60</v>
      </c>
      <c r="K3227" s="8">
        <v>600</v>
      </c>
      <c r="L3227" s="9">
        <f t="shared" si="50"/>
        <v>36000</v>
      </c>
      <c r="M3227" s="9">
        <v>144000</v>
      </c>
      <c r="N3227" s="10">
        <v>0.4</v>
      </c>
      <c r="O3227" s="4" t="s">
        <v>18</v>
      </c>
    </row>
    <row r="3228" spans="1:15" ht="14.25" customHeight="1" x14ac:dyDescent="0.25">
      <c r="A3228" s="4" t="s">
        <v>30</v>
      </c>
      <c r="B3228" s="4">
        <v>1185732</v>
      </c>
      <c r="C3228" s="5">
        <v>44539</v>
      </c>
      <c r="D3228" s="37">
        <v>2021</v>
      </c>
      <c r="E3228" s="5" t="str">
        <f>TEXT(Sales[[#This Row],[Invoice Date]],"mmm")</f>
        <v>Dec</v>
      </c>
      <c r="F3228" s="4" t="s">
        <v>36</v>
      </c>
      <c r="G3228" s="4" t="s">
        <v>116</v>
      </c>
      <c r="H3228" s="4" t="s">
        <v>117</v>
      </c>
      <c r="I3228" s="6" t="s">
        <v>19</v>
      </c>
      <c r="J3228" s="7">
        <v>50</v>
      </c>
      <c r="K3228" s="8">
        <v>400</v>
      </c>
      <c r="L3228" s="9">
        <f t="shared" si="50"/>
        <v>20000</v>
      </c>
      <c r="M3228" s="9">
        <v>80000</v>
      </c>
      <c r="N3228" s="10">
        <v>0.4</v>
      </c>
      <c r="O3228" s="4" t="s">
        <v>18</v>
      </c>
    </row>
    <row r="3229" spans="1:15" ht="14.25" customHeight="1" x14ac:dyDescent="0.25">
      <c r="A3229" s="4" t="s">
        <v>30</v>
      </c>
      <c r="B3229" s="4">
        <v>1185732</v>
      </c>
      <c r="C3229" s="5">
        <v>44539</v>
      </c>
      <c r="D3229" s="37">
        <v>2021</v>
      </c>
      <c r="E3229" s="5" t="str">
        <f>TEXT(Sales[[#This Row],[Invoice Date]],"mmm")</f>
        <v>Dec</v>
      </c>
      <c r="F3229" s="4" t="s">
        <v>36</v>
      </c>
      <c r="G3229" s="4" t="s">
        <v>116</v>
      </c>
      <c r="H3229" s="4" t="s">
        <v>117</v>
      </c>
      <c r="I3229" s="6" t="s">
        <v>20</v>
      </c>
      <c r="J3229" s="7">
        <v>50</v>
      </c>
      <c r="K3229" s="8">
        <v>350</v>
      </c>
      <c r="L3229" s="9">
        <f t="shared" si="50"/>
        <v>17500</v>
      </c>
      <c r="M3229" s="9">
        <v>61249.999999999993</v>
      </c>
      <c r="N3229" s="10">
        <v>0.35</v>
      </c>
      <c r="O3229" s="4" t="s">
        <v>18</v>
      </c>
    </row>
    <row r="3230" spans="1:15" ht="14.25" customHeight="1" x14ac:dyDescent="0.25">
      <c r="A3230" s="4" t="s">
        <v>30</v>
      </c>
      <c r="B3230" s="4">
        <v>1185732</v>
      </c>
      <c r="C3230" s="5">
        <v>44539</v>
      </c>
      <c r="D3230" s="37">
        <v>2021</v>
      </c>
      <c r="E3230" s="5" t="str">
        <f>TEXT(Sales[[#This Row],[Invoice Date]],"mmm")</f>
        <v>Dec</v>
      </c>
      <c r="F3230" s="4" t="s">
        <v>36</v>
      </c>
      <c r="G3230" s="4" t="s">
        <v>116</v>
      </c>
      <c r="H3230" s="4" t="s">
        <v>117</v>
      </c>
      <c r="I3230" s="6" t="s">
        <v>21</v>
      </c>
      <c r="J3230" s="7">
        <v>50</v>
      </c>
      <c r="K3230" s="8">
        <v>300</v>
      </c>
      <c r="L3230" s="9">
        <f t="shared" si="50"/>
        <v>15000</v>
      </c>
      <c r="M3230" s="9">
        <v>52500</v>
      </c>
      <c r="N3230" s="10">
        <v>0.35</v>
      </c>
      <c r="O3230" s="4" t="s">
        <v>18</v>
      </c>
    </row>
    <row r="3231" spans="1:15" ht="14.25" customHeight="1" x14ac:dyDescent="0.25">
      <c r="A3231" s="4" t="s">
        <v>30</v>
      </c>
      <c r="B3231" s="4">
        <v>1185732</v>
      </c>
      <c r="C3231" s="5">
        <v>44539</v>
      </c>
      <c r="D3231" s="37">
        <v>2021</v>
      </c>
      <c r="E3231" s="5" t="str">
        <f>TEXT(Sales[[#This Row],[Invoice Date]],"mmm")</f>
        <v>Dec</v>
      </c>
      <c r="F3231" s="4" t="s">
        <v>36</v>
      </c>
      <c r="G3231" s="4" t="s">
        <v>116</v>
      </c>
      <c r="H3231" s="4" t="s">
        <v>117</v>
      </c>
      <c r="I3231" s="6" t="s">
        <v>22</v>
      </c>
      <c r="J3231" s="7">
        <v>60</v>
      </c>
      <c r="K3231" s="8">
        <v>300</v>
      </c>
      <c r="L3231" s="9">
        <f t="shared" si="50"/>
        <v>18000</v>
      </c>
      <c r="M3231" s="9">
        <v>54000</v>
      </c>
      <c r="N3231" s="10">
        <v>0.3</v>
      </c>
      <c r="O3231" s="4" t="s">
        <v>18</v>
      </c>
    </row>
    <row r="3232" spans="1:15" ht="14.25" customHeight="1" x14ac:dyDescent="0.25">
      <c r="A3232" s="4" t="s">
        <v>30</v>
      </c>
      <c r="B3232" s="4">
        <v>1185732</v>
      </c>
      <c r="C3232" s="5">
        <v>44539</v>
      </c>
      <c r="D3232" s="37">
        <v>2021</v>
      </c>
      <c r="E3232" s="5" t="str">
        <f>TEXT(Sales[[#This Row],[Invoice Date]],"mmm")</f>
        <v>Dec</v>
      </c>
      <c r="F3232" s="4" t="s">
        <v>36</v>
      </c>
      <c r="G3232" s="4" t="s">
        <v>116</v>
      </c>
      <c r="H3232" s="4" t="s">
        <v>117</v>
      </c>
      <c r="I3232" s="6" t="s">
        <v>23</v>
      </c>
      <c r="J3232" s="7">
        <v>64.999999999999986</v>
      </c>
      <c r="K3232" s="8">
        <v>400</v>
      </c>
      <c r="L3232" s="9">
        <f t="shared" si="50"/>
        <v>25999.999999999993</v>
      </c>
      <c r="M3232" s="9">
        <v>103999.99999999999</v>
      </c>
      <c r="N3232" s="10">
        <v>0.4</v>
      </c>
      <c r="O3232" s="4" t="s">
        <v>18</v>
      </c>
    </row>
    <row r="3233" spans="1:15" ht="14.25" customHeight="1" x14ac:dyDescent="0.25">
      <c r="A3233" s="4" t="s">
        <v>30</v>
      </c>
      <c r="B3233" s="4">
        <v>1185732</v>
      </c>
      <c r="C3233" s="5">
        <v>44213</v>
      </c>
      <c r="D3233" s="37">
        <v>2021</v>
      </c>
      <c r="E3233" s="5" t="str">
        <f>TEXT(Sales[[#This Row],[Invoice Date]],"mmm")</f>
        <v>Jan</v>
      </c>
      <c r="F3233" s="4" t="s">
        <v>36</v>
      </c>
      <c r="G3233" s="4" t="s">
        <v>116</v>
      </c>
      <c r="H3233" s="4" t="s">
        <v>117</v>
      </c>
      <c r="I3233" s="6" t="s">
        <v>17</v>
      </c>
      <c r="J3233" s="7">
        <v>35</v>
      </c>
      <c r="K3233" s="8">
        <v>500</v>
      </c>
      <c r="L3233" s="9">
        <f t="shared" si="50"/>
        <v>17500</v>
      </c>
      <c r="M3233" s="9">
        <v>70000</v>
      </c>
      <c r="N3233" s="10">
        <v>0.4</v>
      </c>
      <c r="O3233" s="4" t="s">
        <v>18</v>
      </c>
    </row>
    <row r="3234" spans="1:15" ht="14.25" customHeight="1" x14ac:dyDescent="0.25">
      <c r="A3234" s="4" t="s">
        <v>30</v>
      </c>
      <c r="B3234" s="4">
        <v>1185732</v>
      </c>
      <c r="C3234" s="5">
        <v>44213</v>
      </c>
      <c r="D3234" s="37">
        <v>2021</v>
      </c>
      <c r="E3234" s="5" t="str">
        <f>TEXT(Sales[[#This Row],[Invoice Date]],"mmm")</f>
        <v>Jan</v>
      </c>
      <c r="F3234" s="4" t="s">
        <v>36</v>
      </c>
      <c r="G3234" s="4" t="s">
        <v>116</v>
      </c>
      <c r="H3234" s="4" t="s">
        <v>117</v>
      </c>
      <c r="I3234" s="6" t="s">
        <v>19</v>
      </c>
      <c r="J3234" s="7">
        <v>35</v>
      </c>
      <c r="K3234" s="8">
        <v>300</v>
      </c>
      <c r="L3234" s="9">
        <f t="shared" si="50"/>
        <v>10500</v>
      </c>
      <c r="M3234" s="9">
        <v>42000</v>
      </c>
      <c r="N3234" s="10">
        <v>0.4</v>
      </c>
      <c r="O3234" s="4" t="s">
        <v>18</v>
      </c>
    </row>
    <row r="3235" spans="1:15" ht="14.25" customHeight="1" x14ac:dyDescent="0.25">
      <c r="A3235" s="4" t="s">
        <v>30</v>
      </c>
      <c r="B3235" s="4">
        <v>1185732</v>
      </c>
      <c r="C3235" s="5">
        <v>44213</v>
      </c>
      <c r="D3235" s="37">
        <v>2021</v>
      </c>
      <c r="E3235" s="5" t="str">
        <f>TEXT(Sales[[#This Row],[Invoice Date]],"mmm")</f>
        <v>Jan</v>
      </c>
      <c r="F3235" s="4" t="s">
        <v>36</v>
      </c>
      <c r="G3235" s="4" t="s">
        <v>116</v>
      </c>
      <c r="H3235" s="4" t="s">
        <v>117</v>
      </c>
      <c r="I3235" s="6" t="s">
        <v>20</v>
      </c>
      <c r="J3235" s="7">
        <v>25.000000000000007</v>
      </c>
      <c r="K3235" s="8">
        <v>300</v>
      </c>
      <c r="L3235" s="9">
        <f t="shared" si="50"/>
        <v>7500.0000000000018</v>
      </c>
      <c r="M3235" s="9">
        <v>30000.000000000007</v>
      </c>
      <c r="N3235" s="10">
        <v>0.4</v>
      </c>
      <c r="O3235" s="4" t="s">
        <v>18</v>
      </c>
    </row>
    <row r="3236" spans="1:15" ht="14.25" customHeight="1" x14ac:dyDescent="0.25">
      <c r="A3236" s="4" t="s">
        <v>30</v>
      </c>
      <c r="B3236" s="4">
        <v>1185732</v>
      </c>
      <c r="C3236" s="5">
        <v>44213</v>
      </c>
      <c r="D3236" s="37">
        <v>2021</v>
      </c>
      <c r="E3236" s="5" t="str">
        <f>TEXT(Sales[[#This Row],[Invoice Date]],"mmm")</f>
        <v>Jan</v>
      </c>
      <c r="F3236" s="4" t="s">
        <v>36</v>
      </c>
      <c r="G3236" s="4" t="s">
        <v>116</v>
      </c>
      <c r="H3236" s="4" t="s">
        <v>117</v>
      </c>
      <c r="I3236" s="6" t="s">
        <v>21</v>
      </c>
      <c r="J3236" s="7">
        <v>30.000000000000004</v>
      </c>
      <c r="K3236" s="8">
        <v>150</v>
      </c>
      <c r="L3236" s="9">
        <f t="shared" si="50"/>
        <v>4500.0000000000009</v>
      </c>
      <c r="M3236" s="9">
        <v>18000.000000000004</v>
      </c>
      <c r="N3236" s="10">
        <v>0.4</v>
      </c>
      <c r="O3236" s="4" t="s">
        <v>18</v>
      </c>
    </row>
    <row r="3237" spans="1:15" ht="14.25" customHeight="1" x14ac:dyDescent="0.25">
      <c r="A3237" s="4" t="s">
        <v>30</v>
      </c>
      <c r="B3237" s="4">
        <v>1185732</v>
      </c>
      <c r="C3237" s="5">
        <v>44213</v>
      </c>
      <c r="D3237" s="37">
        <v>2021</v>
      </c>
      <c r="E3237" s="5" t="str">
        <f>TEXT(Sales[[#This Row],[Invoice Date]],"mmm")</f>
        <v>Jan</v>
      </c>
      <c r="F3237" s="4" t="s">
        <v>36</v>
      </c>
      <c r="G3237" s="4" t="s">
        <v>116</v>
      </c>
      <c r="H3237" s="4" t="s">
        <v>117</v>
      </c>
      <c r="I3237" s="6" t="s">
        <v>22</v>
      </c>
      <c r="J3237" s="7">
        <v>44.999999999999993</v>
      </c>
      <c r="K3237" s="8">
        <v>200</v>
      </c>
      <c r="L3237" s="9">
        <f t="shared" si="50"/>
        <v>8999.9999999999982</v>
      </c>
      <c r="M3237" s="9">
        <v>35999.999999999993</v>
      </c>
      <c r="N3237" s="10">
        <v>0.4</v>
      </c>
      <c r="O3237" s="4" t="s">
        <v>18</v>
      </c>
    </row>
    <row r="3238" spans="1:15" ht="14.25" customHeight="1" x14ac:dyDescent="0.25">
      <c r="A3238" s="4" t="s">
        <v>30</v>
      </c>
      <c r="B3238" s="4">
        <v>1185732</v>
      </c>
      <c r="C3238" s="5">
        <v>44213</v>
      </c>
      <c r="D3238" s="37">
        <v>2021</v>
      </c>
      <c r="E3238" s="5" t="str">
        <f>TEXT(Sales[[#This Row],[Invoice Date]],"mmm")</f>
        <v>Jan</v>
      </c>
      <c r="F3238" s="4" t="s">
        <v>36</v>
      </c>
      <c r="G3238" s="4" t="s">
        <v>116</v>
      </c>
      <c r="H3238" s="4" t="s">
        <v>117</v>
      </c>
      <c r="I3238" s="6" t="s">
        <v>23</v>
      </c>
      <c r="J3238" s="7">
        <v>35</v>
      </c>
      <c r="K3238" s="8">
        <v>300</v>
      </c>
      <c r="L3238" s="9">
        <f t="shared" si="50"/>
        <v>10500</v>
      </c>
      <c r="M3238" s="9">
        <v>42000</v>
      </c>
      <c r="N3238" s="10">
        <v>0.4</v>
      </c>
      <c r="O3238" s="4" t="s">
        <v>18</v>
      </c>
    </row>
    <row r="3239" spans="1:15" ht="14.25" customHeight="1" x14ac:dyDescent="0.25">
      <c r="A3239" s="4" t="s">
        <v>30</v>
      </c>
      <c r="B3239" s="4">
        <v>1185732</v>
      </c>
      <c r="C3239" s="5">
        <v>44244</v>
      </c>
      <c r="D3239" s="37">
        <v>2021</v>
      </c>
      <c r="E3239" s="5" t="str">
        <f>TEXT(Sales[[#This Row],[Invoice Date]],"mmm")</f>
        <v>Feb</v>
      </c>
      <c r="F3239" s="4" t="s">
        <v>36</v>
      </c>
      <c r="G3239" s="4" t="s">
        <v>116</v>
      </c>
      <c r="H3239" s="4" t="s">
        <v>117</v>
      </c>
      <c r="I3239" s="6" t="s">
        <v>17</v>
      </c>
      <c r="J3239" s="7">
        <v>35</v>
      </c>
      <c r="K3239" s="8">
        <v>550</v>
      </c>
      <c r="L3239" s="9">
        <f t="shared" si="50"/>
        <v>19250</v>
      </c>
      <c r="M3239" s="9">
        <v>77000</v>
      </c>
      <c r="N3239" s="10">
        <v>0.4</v>
      </c>
      <c r="O3239" s="4" t="s">
        <v>18</v>
      </c>
    </row>
    <row r="3240" spans="1:15" ht="14.25" customHeight="1" x14ac:dyDescent="0.25">
      <c r="A3240" s="4" t="s">
        <v>30</v>
      </c>
      <c r="B3240" s="4">
        <v>1185732</v>
      </c>
      <c r="C3240" s="5">
        <v>44244</v>
      </c>
      <c r="D3240" s="37">
        <v>2021</v>
      </c>
      <c r="E3240" s="5" t="str">
        <f>TEXT(Sales[[#This Row],[Invoice Date]],"mmm")</f>
        <v>Feb</v>
      </c>
      <c r="F3240" s="4" t="s">
        <v>36</v>
      </c>
      <c r="G3240" s="4" t="s">
        <v>116</v>
      </c>
      <c r="H3240" s="4" t="s">
        <v>117</v>
      </c>
      <c r="I3240" s="6" t="s">
        <v>19</v>
      </c>
      <c r="J3240" s="7">
        <v>40</v>
      </c>
      <c r="K3240" s="8">
        <v>200</v>
      </c>
      <c r="L3240" s="9">
        <f t="shared" si="50"/>
        <v>8000</v>
      </c>
      <c r="M3240" s="9">
        <v>32000</v>
      </c>
      <c r="N3240" s="10">
        <v>0.4</v>
      </c>
      <c r="O3240" s="4" t="s">
        <v>18</v>
      </c>
    </row>
    <row r="3241" spans="1:15" ht="14.25" customHeight="1" x14ac:dyDescent="0.25">
      <c r="A3241" s="4" t="s">
        <v>30</v>
      </c>
      <c r="B3241" s="4">
        <v>1185732</v>
      </c>
      <c r="C3241" s="5">
        <v>44244</v>
      </c>
      <c r="D3241" s="37">
        <v>2021</v>
      </c>
      <c r="E3241" s="5" t="str">
        <f>TEXT(Sales[[#This Row],[Invoice Date]],"mmm")</f>
        <v>Feb</v>
      </c>
      <c r="F3241" s="4" t="s">
        <v>36</v>
      </c>
      <c r="G3241" s="4" t="s">
        <v>116</v>
      </c>
      <c r="H3241" s="4" t="s">
        <v>117</v>
      </c>
      <c r="I3241" s="6" t="s">
        <v>20</v>
      </c>
      <c r="J3241" s="7">
        <v>30.000000000000004</v>
      </c>
      <c r="K3241" s="8">
        <v>300</v>
      </c>
      <c r="L3241" s="9">
        <f t="shared" si="50"/>
        <v>9000.0000000000018</v>
      </c>
      <c r="M3241" s="9">
        <v>36000.000000000007</v>
      </c>
      <c r="N3241" s="10">
        <v>0.4</v>
      </c>
      <c r="O3241" s="4" t="s">
        <v>18</v>
      </c>
    </row>
    <row r="3242" spans="1:15" ht="14.25" customHeight="1" x14ac:dyDescent="0.25">
      <c r="A3242" s="4" t="s">
        <v>30</v>
      </c>
      <c r="B3242" s="4">
        <v>1185732</v>
      </c>
      <c r="C3242" s="5">
        <v>44244</v>
      </c>
      <c r="D3242" s="37">
        <v>2021</v>
      </c>
      <c r="E3242" s="5" t="str">
        <f>TEXT(Sales[[#This Row],[Invoice Date]],"mmm")</f>
        <v>Feb</v>
      </c>
      <c r="F3242" s="4" t="s">
        <v>15</v>
      </c>
      <c r="G3242" s="4" t="s">
        <v>118</v>
      </c>
      <c r="H3242" s="4" t="s">
        <v>93</v>
      </c>
      <c r="I3242" s="6" t="s">
        <v>21</v>
      </c>
      <c r="J3242" s="7">
        <v>35</v>
      </c>
      <c r="K3242" s="8">
        <v>175</v>
      </c>
      <c r="L3242" s="9">
        <f t="shared" si="50"/>
        <v>6125</v>
      </c>
      <c r="M3242" s="9">
        <v>24500</v>
      </c>
      <c r="N3242" s="10">
        <v>0.4</v>
      </c>
      <c r="O3242" s="4" t="s">
        <v>18</v>
      </c>
    </row>
    <row r="3243" spans="1:15" ht="14.25" customHeight="1" x14ac:dyDescent="0.25">
      <c r="A3243" s="4" t="s">
        <v>30</v>
      </c>
      <c r="B3243" s="4">
        <v>1185732</v>
      </c>
      <c r="C3243" s="5">
        <v>44244</v>
      </c>
      <c r="D3243" s="37">
        <v>2021</v>
      </c>
      <c r="E3243" s="5" t="str">
        <f>TEXT(Sales[[#This Row],[Invoice Date]],"mmm")</f>
        <v>Feb</v>
      </c>
      <c r="F3243" s="4" t="s">
        <v>15</v>
      </c>
      <c r="G3243" s="4" t="s">
        <v>118</v>
      </c>
      <c r="H3243" s="4" t="s">
        <v>93</v>
      </c>
      <c r="I3243" s="6" t="s">
        <v>22</v>
      </c>
      <c r="J3243" s="7">
        <v>49.999999999999993</v>
      </c>
      <c r="K3243" s="8">
        <v>250</v>
      </c>
      <c r="L3243" s="9">
        <f t="shared" si="50"/>
        <v>12499.999999999998</v>
      </c>
      <c r="M3243" s="9">
        <v>50000</v>
      </c>
      <c r="N3243" s="10">
        <v>0.4</v>
      </c>
      <c r="O3243" s="4" t="s">
        <v>18</v>
      </c>
    </row>
    <row r="3244" spans="1:15" ht="14.25" customHeight="1" x14ac:dyDescent="0.25">
      <c r="A3244" s="4" t="s">
        <v>30</v>
      </c>
      <c r="B3244" s="4">
        <v>1185732</v>
      </c>
      <c r="C3244" s="5">
        <v>44244</v>
      </c>
      <c r="D3244" s="37">
        <v>2021</v>
      </c>
      <c r="E3244" s="5" t="str">
        <f>TEXT(Sales[[#This Row],[Invoice Date]],"mmm")</f>
        <v>Feb</v>
      </c>
      <c r="F3244" s="4" t="s">
        <v>15</v>
      </c>
      <c r="G3244" s="4" t="s">
        <v>118</v>
      </c>
      <c r="H3244" s="4" t="s">
        <v>93</v>
      </c>
      <c r="I3244" s="6" t="s">
        <v>23</v>
      </c>
      <c r="J3244" s="7">
        <v>24.999999999999993</v>
      </c>
      <c r="K3244" s="8">
        <v>350</v>
      </c>
      <c r="L3244" s="9">
        <f t="shared" si="50"/>
        <v>8749.9999999999982</v>
      </c>
      <c r="M3244" s="9">
        <v>34999.999999999993</v>
      </c>
      <c r="N3244" s="10">
        <v>0.4</v>
      </c>
      <c r="O3244" s="4" t="s">
        <v>18</v>
      </c>
    </row>
    <row r="3245" spans="1:15" ht="14.25" customHeight="1" x14ac:dyDescent="0.25">
      <c r="A3245" s="4" t="s">
        <v>30</v>
      </c>
      <c r="B3245" s="4">
        <v>1185732</v>
      </c>
      <c r="C3245" s="5">
        <v>44271</v>
      </c>
      <c r="D3245" s="37">
        <v>2021</v>
      </c>
      <c r="E3245" s="5" t="str">
        <f>TEXT(Sales[[#This Row],[Invoice Date]],"mmm")</f>
        <v>Mar</v>
      </c>
      <c r="F3245" s="4" t="s">
        <v>15</v>
      </c>
      <c r="G3245" s="4" t="s">
        <v>118</v>
      </c>
      <c r="H3245" s="4" t="s">
        <v>93</v>
      </c>
      <c r="I3245" s="6" t="s">
        <v>17</v>
      </c>
      <c r="J3245" s="7">
        <v>30.000000000000004</v>
      </c>
      <c r="K3245" s="8">
        <v>570</v>
      </c>
      <c r="L3245" s="9">
        <f t="shared" si="50"/>
        <v>17100.000000000004</v>
      </c>
      <c r="M3245" s="9">
        <v>68400.000000000015</v>
      </c>
      <c r="N3245" s="10">
        <v>0.4</v>
      </c>
      <c r="O3245" s="4" t="s">
        <v>18</v>
      </c>
    </row>
    <row r="3246" spans="1:15" ht="14.25" customHeight="1" x14ac:dyDescent="0.25">
      <c r="A3246" s="4" t="s">
        <v>30</v>
      </c>
      <c r="B3246" s="4">
        <v>1185732</v>
      </c>
      <c r="C3246" s="5">
        <v>44271</v>
      </c>
      <c r="D3246" s="37">
        <v>2021</v>
      </c>
      <c r="E3246" s="5" t="str">
        <f>TEXT(Sales[[#This Row],[Invoice Date]],"mmm")</f>
        <v>Mar</v>
      </c>
      <c r="F3246" s="4" t="s">
        <v>15</v>
      </c>
      <c r="G3246" s="4" t="s">
        <v>118</v>
      </c>
      <c r="H3246" s="4" t="s">
        <v>93</v>
      </c>
      <c r="I3246" s="6" t="s">
        <v>19</v>
      </c>
      <c r="J3246" s="7">
        <v>30.000000000000004</v>
      </c>
      <c r="K3246" s="8">
        <v>275</v>
      </c>
      <c r="L3246" s="9">
        <f t="shared" si="50"/>
        <v>8250.0000000000018</v>
      </c>
      <c r="M3246" s="9">
        <v>33000.000000000007</v>
      </c>
      <c r="N3246" s="10">
        <v>0.4</v>
      </c>
      <c r="O3246" s="4" t="s">
        <v>18</v>
      </c>
    </row>
    <row r="3247" spans="1:15" ht="14.25" customHeight="1" x14ac:dyDescent="0.25">
      <c r="A3247" s="4" t="s">
        <v>30</v>
      </c>
      <c r="B3247" s="4">
        <v>1185732</v>
      </c>
      <c r="C3247" s="5">
        <v>44271</v>
      </c>
      <c r="D3247" s="37">
        <v>2021</v>
      </c>
      <c r="E3247" s="5" t="str">
        <f>TEXT(Sales[[#This Row],[Invoice Date]],"mmm")</f>
        <v>Mar</v>
      </c>
      <c r="F3247" s="4" t="s">
        <v>15</v>
      </c>
      <c r="G3247" s="4" t="s">
        <v>118</v>
      </c>
      <c r="H3247" s="4" t="s">
        <v>93</v>
      </c>
      <c r="I3247" s="6" t="s">
        <v>20</v>
      </c>
      <c r="J3247" s="7">
        <v>20</v>
      </c>
      <c r="K3247" s="8">
        <v>325</v>
      </c>
      <c r="L3247" s="9">
        <f t="shared" si="50"/>
        <v>6500</v>
      </c>
      <c r="M3247" s="9">
        <v>26000</v>
      </c>
      <c r="N3247" s="10">
        <v>0.4</v>
      </c>
      <c r="O3247" s="4" t="s">
        <v>18</v>
      </c>
    </row>
    <row r="3248" spans="1:15" ht="14.25" customHeight="1" x14ac:dyDescent="0.25">
      <c r="A3248" s="4" t="s">
        <v>30</v>
      </c>
      <c r="B3248" s="4">
        <v>1185732</v>
      </c>
      <c r="C3248" s="5">
        <v>44271</v>
      </c>
      <c r="D3248" s="37">
        <v>2021</v>
      </c>
      <c r="E3248" s="5" t="str">
        <f>TEXT(Sales[[#This Row],[Invoice Date]],"mmm")</f>
        <v>Mar</v>
      </c>
      <c r="F3248" s="4" t="s">
        <v>15</v>
      </c>
      <c r="G3248" s="4" t="s">
        <v>118</v>
      </c>
      <c r="H3248" s="4" t="s">
        <v>93</v>
      </c>
      <c r="I3248" s="6" t="s">
        <v>21</v>
      </c>
      <c r="J3248" s="7">
        <v>24.999999999999993</v>
      </c>
      <c r="K3248" s="8">
        <v>175</v>
      </c>
      <c r="L3248" s="9">
        <f t="shared" si="50"/>
        <v>4374.9999999999991</v>
      </c>
      <c r="M3248" s="9">
        <v>17499.999999999996</v>
      </c>
      <c r="N3248" s="10">
        <v>0.4</v>
      </c>
      <c r="O3248" s="4" t="s">
        <v>18</v>
      </c>
    </row>
    <row r="3249" spans="1:15" ht="14.25" customHeight="1" x14ac:dyDescent="0.25">
      <c r="A3249" s="4" t="s">
        <v>30</v>
      </c>
      <c r="B3249" s="4">
        <v>1185732</v>
      </c>
      <c r="C3249" s="5">
        <v>44271</v>
      </c>
      <c r="D3249" s="37">
        <v>2021</v>
      </c>
      <c r="E3249" s="5" t="str">
        <f>TEXT(Sales[[#This Row],[Invoice Date]],"mmm")</f>
        <v>Mar</v>
      </c>
      <c r="F3249" s="4" t="s">
        <v>15</v>
      </c>
      <c r="G3249" s="4" t="s">
        <v>118</v>
      </c>
      <c r="H3249" s="4" t="s">
        <v>93</v>
      </c>
      <c r="I3249" s="6" t="s">
        <v>22</v>
      </c>
      <c r="J3249" s="7">
        <v>40</v>
      </c>
      <c r="K3249" s="8">
        <v>225</v>
      </c>
      <c r="L3249" s="9">
        <f t="shared" si="50"/>
        <v>9000</v>
      </c>
      <c r="M3249" s="9">
        <v>36000</v>
      </c>
      <c r="N3249" s="10">
        <v>0.4</v>
      </c>
      <c r="O3249" s="4" t="s">
        <v>18</v>
      </c>
    </row>
    <row r="3250" spans="1:15" ht="14.25" customHeight="1" x14ac:dyDescent="0.25">
      <c r="A3250" s="4" t="s">
        <v>30</v>
      </c>
      <c r="B3250" s="4">
        <v>1185732</v>
      </c>
      <c r="C3250" s="5">
        <v>44271</v>
      </c>
      <c r="D3250" s="37">
        <v>2021</v>
      </c>
      <c r="E3250" s="5" t="str">
        <f>TEXT(Sales[[#This Row],[Invoice Date]],"mmm")</f>
        <v>Mar</v>
      </c>
      <c r="F3250" s="4" t="s">
        <v>15</v>
      </c>
      <c r="G3250" s="4" t="s">
        <v>118</v>
      </c>
      <c r="H3250" s="4" t="s">
        <v>93</v>
      </c>
      <c r="I3250" s="6" t="s">
        <v>23</v>
      </c>
      <c r="J3250" s="7">
        <v>30.000000000000004</v>
      </c>
      <c r="K3250" s="8">
        <v>325</v>
      </c>
      <c r="L3250" s="9">
        <f t="shared" si="50"/>
        <v>9750.0000000000018</v>
      </c>
      <c r="M3250" s="9">
        <v>39000.000000000007</v>
      </c>
      <c r="N3250" s="10">
        <v>0.4</v>
      </c>
      <c r="O3250" s="4" t="s">
        <v>18</v>
      </c>
    </row>
    <row r="3251" spans="1:15" ht="14.25" customHeight="1" x14ac:dyDescent="0.25">
      <c r="A3251" s="4" t="s">
        <v>30</v>
      </c>
      <c r="B3251" s="4">
        <v>1185732</v>
      </c>
      <c r="C3251" s="5">
        <v>44303</v>
      </c>
      <c r="D3251" s="37">
        <v>2021</v>
      </c>
      <c r="E3251" s="5" t="str">
        <f>TEXT(Sales[[#This Row],[Invoice Date]],"mmm")</f>
        <v>Apr</v>
      </c>
      <c r="F3251" s="4" t="s">
        <v>15</v>
      </c>
      <c r="G3251" s="4" t="s">
        <v>118</v>
      </c>
      <c r="H3251" s="4" t="s">
        <v>93</v>
      </c>
      <c r="I3251" s="6" t="s">
        <v>17</v>
      </c>
      <c r="J3251" s="7">
        <v>30.000000000000004</v>
      </c>
      <c r="K3251" s="8">
        <v>550</v>
      </c>
      <c r="L3251" s="9">
        <f t="shared" si="50"/>
        <v>16500.000000000004</v>
      </c>
      <c r="M3251" s="9">
        <v>66000.000000000015</v>
      </c>
      <c r="N3251" s="10">
        <v>0.4</v>
      </c>
      <c r="O3251" s="4" t="s">
        <v>18</v>
      </c>
    </row>
    <row r="3252" spans="1:15" ht="14.25" customHeight="1" x14ac:dyDescent="0.25">
      <c r="A3252" s="4" t="s">
        <v>30</v>
      </c>
      <c r="B3252" s="4">
        <v>1185732</v>
      </c>
      <c r="C3252" s="5">
        <v>44303</v>
      </c>
      <c r="D3252" s="37">
        <v>2021</v>
      </c>
      <c r="E3252" s="5" t="str">
        <f>TEXT(Sales[[#This Row],[Invoice Date]],"mmm")</f>
        <v>Apr</v>
      </c>
      <c r="F3252" s="4" t="s">
        <v>15</v>
      </c>
      <c r="G3252" s="4" t="s">
        <v>118</v>
      </c>
      <c r="H3252" s="4" t="s">
        <v>93</v>
      </c>
      <c r="I3252" s="6" t="s">
        <v>19</v>
      </c>
      <c r="J3252" s="7">
        <v>30.000000000000004</v>
      </c>
      <c r="K3252" s="8">
        <v>250</v>
      </c>
      <c r="L3252" s="9">
        <f t="shared" si="50"/>
        <v>7500.0000000000009</v>
      </c>
      <c r="M3252" s="9">
        <v>30000.000000000007</v>
      </c>
      <c r="N3252" s="10">
        <v>0.4</v>
      </c>
      <c r="O3252" s="4" t="s">
        <v>18</v>
      </c>
    </row>
    <row r="3253" spans="1:15" ht="14.25" customHeight="1" x14ac:dyDescent="0.25">
      <c r="A3253" s="4" t="s">
        <v>30</v>
      </c>
      <c r="B3253" s="4">
        <v>1185732</v>
      </c>
      <c r="C3253" s="5">
        <v>44303</v>
      </c>
      <c r="D3253" s="37">
        <v>2021</v>
      </c>
      <c r="E3253" s="5" t="str">
        <f>TEXT(Sales[[#This Row],[Invoice Date]],"mmm")</f>
        <v>Apr</v>
      </c>
      <c r="F3253" s="4" t="s">
        <v>15</v>
      </c>
      <c r="G3253" s="4" t="s">
        <v>118</v>
      </c>
      <c r="H3253" s="4" t="s">
        <v>93</v>
      </c>
      <c r="I3253" s="6" t="s">
        <v>20</v>
      </c>
      <c r="J3253" s="7">
        <v>20</v>
      </c>
      <c r="K3253" s="8">
        <v>250</v>
      </c>
      <c r="L3253" s="9">
        <f t="shared" si="50"/>
        <v>5000</v>
      </c>
      <c r="M3253" s="9">
        <v>20000</v>
      </c>
      <c r="N3253" s="10">
        <v>0.4</v>
      </c>
      <c r="O3253" s="4" t="s">
        <v>18</v>
      </c>
    </row>
    <row r="3254" spans="1:15" ht="14.25" customHeight="1" x14ac:dyDescent="0.25">
      <c r="A3254" s="4" t="s">
        <v>30</v>
      </c>
      <c r="B3254" s="4">
        <v>1185732</v>
      </c>
      <c r="C3254" s="5">
        <v>44303</v>
      </c>
      <c r="D3254" s="37">
        <v>2021</v>
      </c>
      <c r="E3254" s="5" t="str">
        <f>TEXT(Sales[[#This Row],[Invoice Date]],"mmm")</f>
        <v>Apr</v>
      </c>
      <c r="F3254" s="4" t="s">
        <v>15</v>
      </c>
      <c r="G3254" s="4" t="s">
        <v>118</v>
      </c>
      <c r="H3254" s="4" t="s">
        <v>93</v>
      </c>
      <c r="I3254" s="6" t="s">
        <v>21</v>
      </c>
      <c r="J3254" s="7">
        <v>24.999999999999993</v>
      </c>
      <c r="K3254" s="8">
        <v>175</v>
      </c>
      <c r="L3254" s="9">
        <f t="shared" si="50"/>
        <v>4374.9999999999991</v>
      </c>
      <c r="M3254" s="9">
        <v>17499.999999999996</v>
      </c>
      <c r="N3254" s="10">
        <v>0.4</v>
      </c>
      <c r="O3254" s="4" t="s">
        <v>18</v>
      </c>
    </row>
    <row r="3255" spans="1:15" ht="14.25" customHeight="1" x14ac:dyDescent="0.25">
      <c r="A3255" s="4" t="s">
        <v>30</v>
      </c>
      <c r="B3255" s="4">
        <v>1185732</v>
      </c>
      <c r="C3255" s="5">
        <v>44303</v>
      </c>
      <c r="D3255" s="37">
        <v>2021</v>
      </c>
      <c r="E3255" s="5" t="str">
        <f>TEXT(Sales[[#This Row],[Invoice Date]],"mmm")</f>
        <v>Apr</v>
      </c>
      <c r="F3255" s="4" t="s">
        <v>15</v>
      </c>
      <c r="G3255" s="4" t="s">
        <v>118</v>
      </c>
      <c r="H3255" s="4" t="s">
        <v>93</v>
      </c>
      <c r="I3255" s="6" t="s">
        <v>22</v>
      </c>
      <c r="J3255" s="7">
        <v>65</v>
      </c>
      <c r="K3255" s="8">
        <v>200</v>
      </c>
      <c r="L3255" s="9">
        <f t="shared" si="50"/>
        <v>13000</v>
      </c>
      <c r="M3255" s="9">
        <v>52000</v>
      </c>
      <c r="N3255" s="10">
        <v>0.4</v>
      </c>
      <c r="O3255" s="4" t="s">
        <v>18</v>
      </c>
    </row>
    <row r="3256" spans="1:15" ht="14.25" customHeight="1" x14ac:dyDescent="0.25">
      <c r="A3256" s="4" t="s">
        <v>30</v>
      </c>
      <c r="B3256" s="4">
        <v>1185732</v>
      </c>
      <c r="C3256" s="5">
        <v>44303</v>
      </c>
      <c r="D3256" s="37">
        <v>2021</v>
      </c>
      <c r="E3256" s="5" t="str">
        <f>TEXT(Sales[[#This Row],[Invoice Date]],"mmm")</f>
        <v>Apr</v>
      </c>
      <c r="F3256" s="4" t="s">
        <v>15</v>
      </c>
      <c r="G3256" s="4" t="s">
        <v>118</v>
      </c>
      <c r="H3256" s="4" t="s">
        <v>93</v>
      </c>
      <c r="I3256" s="6" t="s">
        <v>23</v>
      </c>
      <c r="J3256" s="7">
        <v>50</v>
      </c>
      <c r="K3256" s="8">
        <v>325</v>
      </c>
      <c r="L3256" s="9">
        <f t="shared" si="50"/>
        <v>16250</v>
      </c>
      <c r="M3256" s="9">
        <v>65000</v>
      </c>
      <c r="N3256" s="10">
        <v>0.4</v>
      </c>
      <c r="O3256" s="4" t="s">
        <v>18</v>
      </c>
    </row>
    <row r="3257" spans="1:15" ht="14.25" customHeight="1" x14ac:dyDescent="0.25">
      <c r="A3257" s="4" t="s">
        <v>30</v>
      </c>
      <c r="B3257" s="4">
        <v>1185732</v>
      </c>
      <c r="C3257" s="5">
        <v>44334</v>
      </c>
      <c r="D3257" s="37">
        <v>2021</v>
      </c>
      <c r="E3257" s="5" t="str">
        <f>TEXT(Sales[[#This Row],[Invoice Date]],"mmm")</f>
        <v>May</v>
      </c>
      <c r="F3257" s="4" t="s">
        <v>15</v>
      </c>
      <c r="G3257" s="4" t="s">
        <v>118</v>
      </c>
      <c r="H3257" s="4" t="s">
        <v>93</v>
      </c>
      <c r="I3257" s="6" t="s">
        <v>17</v>
      </c>
      <c r="J3257" s="7">
        <v>60</v>
      </c>
      <c r="K3257" s="8">
        <v>595</v>
      </c>
      <c r="L3257" s="9">
        <f t="shared" si="50"/>
        <v>35700</v>
      </c>
      <c r="M3257" s="9">
        <v>142800</v>
      </c>
      <c r="N3257" s="10">
        <v>0.4</v>
      </c>
      <c r="O3257" s="4" t="s">
        <v>18</v>
      </c>
    </row>
    <row r="3258" spans="1:15" ht="14.25" customHeight="1" x14ac:dyDescent="0.25">
      <c r="A3258" s="4" t="s">
        <v>30</v>
      </c>
      <c r="B3258" s="4">
        <v>1185732</v>
      </c>
      <c r="C3258" s="5">
        <v>44334</v>
      </c>
      <c r="D3258" s="37">
        <v>2021</v>
      </c>
      <c r="E3258" s="5" t="str">
        <f>TEXT(Sales[[#This Row],[Invoice Date]],"mmm")</f>
        <v>May</v>
      </c>
      <c r="F3258" s="4" t="s">
        <v>15</v>
      </c>
      <c r="G3258" s="4" t="s">
        <v>118</v>
      </c>
      <c r="H3258" s="4" t="s">
        <v>93</v>
      </c>
      <c r="I3258" s="6" t="s">
        <v>19</v>
      </c>
      <c r="J3258" s="7">
        <v>40</v>
      </c>
      <c r="K3258" s="8">
        <v>300</v>
      </c>
      <c r="L3258" s="9">
        <f t="shared" si="50"/>
        <v>12000</v>
      </c>
      <c r="M3258" s="9">
        <v>48000</v>
      </c>
      <c r="N3258" s="10">
        <v>0.4</v>
      </c>
      <c r="O3258" s="4" t="s">
        <v>18</v>
      </c>
    </row>
    <row r="3259" spans="1:15" ht="14.25" customHeight="1" x14ac:dyDescent="0.25">
      <c r="A3259" s="4" t="s">
        <v>30</v>
      </c>
      <c r="B3259" s="4">
        <v>1185732</v>
      </c>
      <c r="C3259" s="5">
        <v>44334</v>
      </c>
      <c r="D3259" s="37">
        <v>2021</v>
      </c>
      <c r="E3259" s="5" t="str">
        <f>TEXT(Sales[[#This Row],[Invoice Date]],"mmm")</f>
        <v>May</v>
      </c>
      <c r="F3259" s="4" t="s">
        <v>15</v>
      </c>
      <c r="G3259" s="4" t="s">
        <v>118</v>
      </c>
      <c r="H3259" s="4" t="s">
        <v>93</v>
      </c>
      <c r="I3259" s="6" t="s">
        <v>20</v>
      </c>
      <c r="J3259" s="7">
        <v>35</v>
      </c>
      <c r="K3259" s="8">
        <v>275</v>
      </c>
      <c r="L3259" s="9">
        <f t="shared" si="50"/>
        <v>9625</v>
      </c>
      <c r="M3259" s="9">
        <v>38500</v>
      </c>
      <c r="N3259" s="10">
        <v>0.4</v>
      </c>
      <c r="O3259" s="4" t="s">
        <v>18</v>
      </c>
    </row>
    <row r="3260" spans="1:15" ht="14.25" customHeight="1" x14ac:dyDescent="0.25">
      <c r="A3260" s="4" t="s">
        <v>30</v>
      </c>
      <c r="B3260" s="4">
        <v>1185732</v>
      </c>
      <c r="C3260" s="5">
        <v>44334</v>
      </c>
      <c r="D3260" s="37">
        <v>2021</v>
      </c>
      <c r="E3260" s="5" t="str">
        <f>TEXT(Sales[[#This Row],[Invoice Date]],"mmm")</f>
        <v>May</v>
      </c>
      <c r="F3260" s="4" t="s">
        <v>15</v>
      </c>
      <c r="G3260" s="4" t="s">
        <v>118</v>
      </c>
      <c r="H3260" s="4" t="s">
        <v>93</v>
      </c>
      <c r="I3260" s="6" t="s">
        <v>21</v>
      </c>
      <c r="J3260" s="7">
        <v>35</v>
      </c>
      <c r="K3260" s="8">
        <v>200</v>
      </c>
      <c r="L3260" s="9">
        <f t="shared" si="50"/>
        <v>7000</v>
      </c>
      <c r="M3260" s="9">
        <v>28000</v>
      </c>
      <c r="N3260" s="10">
        <v>0.4</v>
      </c>
      <c r="O3260" s="4" t="s">
        <v>18</v>
      </c>
    </row>
    <row r="3261" spans="1:15" ht="14.25" customHeight="1" x14ac:dyDescent="0.25">
      <c r="A3261" s="4" t="s">
        <v>30</v>
      </c>
      <c r="B3261" s="4">
        <v>1185732</v>
      </c>
      <c r="C3261" s="5">
        <v>44334</v>
      </c>
      <c r="D3261" s="37">
        <v>2021</v>
      </c>
      <c r="E3261" s="5" t="str">
        <f>TEXT(Sales[[#This Row],[Invoice Date]],"mmm")</f>
        <v>May</v>
      </c>
      <c r="F3261" s="4" t="s">
        <v>15</v>
      </c>
      <c r="G3261" s="4" t="s">
        <v>118</v>
      </c>
      <c r="H3261" s="4" t="s">
        <v>93</v>
      </c>
      <c r="I3261" s="6" t="s">
        <v>22</v>
      </c>
      <c r="J3261" s="7">
        <v>44.999999999999993</v>
      </c>
      <c r="K3261" s="8">
        <v>225</v>
      </c>
      <c r="L3261" s="9">
        <f t="shared" si="50"/>
        <v>10124.999999999998</v>
      </c>
      <c r="M3261" s="9">
        <v>40500</v>
      </c>
      <c r="N3261" s="10">
        <v>0.4</v>
      </c>
      <c r="O3261" s="4" t="s">
        <v>18</v>
      </c>
    </row>
    <row r="3262" spans="1:15" ht="14.25" customHeight="1" x14ac:dyDescent="0.25">
      <c r="A3262" s="4" t="s">
        <v>30</v>
      </c>
      <c r="B3262" s="4">
        <v>1185732</v>
      </c>
      <c r="C3262" s="5">
        <v>44334</v>
      </c>
      <c r="D3262" s="37">
        <v>2021</v>
      </c>
      <c r="E3262" s="5" t="str">
        <f>TEXT(Sales[[#This Row],[Invoice Date]],"mmm")</f>
        <v>May</v>
      </c>
      <c r="F3262" s="4" t="s">
        <v>15</v>
      </c>
      <c r="G3262" s="4" t="s">
        <v>118</v>
      </c>
      <c r="H3262" s="4" t="s">
        <v>93</v>
      </c>
      <c r="I3262" s="6" t="s">
        <v>23</v>
      </c>
      <c r="J3262" s="7">
        <v>54.999999999999993</v>
      </c>
      <c r="K3262" s="8">
        <v>350</v>
      </c>
      <c r="L3262" s="9">
        <f t="shared" si="50"/>
        <v>19249.999999999996</v>
      </c>
      <c r="M3262" s="9">
        <v>76999.999999999985</v>
      </c>
      <c r="N3262" s="10">
        <v>0.4</v>
      </c>
      <c r="O3262" s="4" t="s">
        <v>18</v>
      </c>
    </row>
    <row r="3263" spans="1:15" ht="14.25" customHeight="1" x14ac:dyDescent="0.25">
      <c r="A3263" s="4" t="s">
        <v>30</v>
      </c>
      <c r="B3263" s="4">
        <v>1185732</v>
      </c>
      <c r="C3263" s="5">
        <v>44364</v>
      </c>
      <c r="D3263" s="37">
        <v>2021</v>
      </c>
      <c r="E3263" s="5" t="str">
        <f>TEXT(Sales[[#This Row],[Invoice Date]],"mmm")</f>
        <v>Jun</v>
      </c>
      <c r="F3263" s="4" t="s">
        <v>15</v>
      </c>
      <c r="G3263" s="4" t="s">
        <v>118</v>
      </c>
      <c r="H3263" s="4" t="s">
        <v>93</v>
      </c>
      <c r="I3263" s="6" t="s">
        <v>17</v>
      </c>
      <c r="J3263" s="7">
        <v>45</v>
      </c>
      <c r="K3263" s="8">
        <v>600</v>
      </c>
      <c r="L3263" s="9">
        <f t="shared" si="50"/>
        <v>27000</v>
      </c>
      <c r="M3263" s="9">
        <v>108000</v>
      </c>
      <c r="N3263" s="10">
        <v>0.4</v>
      </c>
      <c r="O3263" s="4" t="s">
        <v>18</v>
      </c>
    </row>
    <row r="3264" spans="1:15" ht="14.25" customHeight="1" x14ac:dyDescent="0.25">
      <c r="A3264" s="4" t="s">
        <v>30</v>
      </c>
      <c r="B3264" s="4">
        <v>1185732</v>
      </c>
      <c r="C3264" s="5">
        <v>44364</v>
      </c>
      <c r="D3264" s="37">
        <v>2021</v>
      </c>
      <c r="E3264" s="5" t="str">
        <f>TEXT(Sales[[#This Row],[Invoice Date]],"mmm")</f>
        <v>Jun</v>
      </c>
      <c r="F3264" s="4" t="s">
        <v>15</v>
      </c>
      <c r="G3264" s="4" t="s">
        <v>118</v>
      </c>
      <c r="H3264" s="4" t="s">
        <v>93</v>
      </c>
      <c r="I3264" s="6" t="s">
        <v>19</v>
      </c>
      <c r="J3264" s="7">
        <v>40.000000000000007</v>
      </c>
      <c r="K3264" s="8">
        <v>425</v>
      </c>
      <c r="L3264" s="9">
        <f t="shared" si="50"/>
        <v>17000.000000000004</v>
      </c>
      <c r="M3264" s="9">
        <v>68000.000000000015</v>
      </c>
      <c r="N3264" s="10">
        <v>0.4</v>
      </c>
      <c r="O3264" s="4" t="s">
        <v>18</v>
      </c>
    </row>
    <row r="3265" spans="1:15" ht="14.25" customHeight="1" x14ac:dyDescent="0.25">
      <c r="A3265" s="4" t="s">
        <v>30</v>
      </c>
      <c r="B3265" s="4">
        <v>1185732</v>
      </c>
      <c r="C3265" s="5">
        <v>44364</v>
      </c>
      <c r="D3265" s="37">
        <v>2021</v>
      </c>
      <c r="E3265" s="5" t="str">
        <f>TEXT(Sales[[#This Row],[Invoice Date]],"mmm")</f>
        <v>Jun</v>
      </c>
      <c r="F3265" s="4" t="s">
        <v>15</v>
      </c>
      <c r="G3265" s="4" t="s">
        <v>118</v>
      </c>
      <c r="H3265" s="4" t="s">
        <v>93</v>
      </c>
      <c r="I3265" s="6" t="s">
        <v>20</v>
      </c>
      <c r="J3265" s="7">
        <v>35</v>
      </c>
      <c r="K3265" s="8">
        <v>300</v>
      </c>
      <c r="L3265" s="9">
        <f t="shared" si="50"/>
        <v>10500</v>
      </c>
      <c r="M3265" s="9">
        <v>42000</v>
      </c>
      <c r="N3265" s="10">
        <v>0.4</v>
      </c>
      <c r="O3265" s="4" t="s">
        <v>18</v>
      </c>
    </row>
    <row r="3266" spans="1:15" ht="14.25" customHeight="1" x14ac:dyDescent="0.25">
      <c r="A3266" s="4" t="s">
        <v>30</v>
      </c>
      <c r="B3266" s="4">
        <v>1185732</v>
      </c>
      <c r="C3266" s="5">
        <v>44364</v>
      </c>
      <c r="D3266" s="37">
        <v>2021</v>
      </c>
      <c r="E3266" s="5" t="str">
        <f>TEXT(Sales[[#This Row],[Invoice Date]],"mmm")</f>
        <v>Jun</v>
      </c>
      <c r="F3266" s="4" t="s">
        <v>15</v>
      </c>
      <c r="G3266" s="4" t="s">
        <v>118</v>
      </c>
      <c r="H3266" s="4" t="s">
        <v>93</v>
      </c>
      <c r="I3266" s="6" t="s">
        <v>21</v>
      </c>
      <c r="J3266" s="7">
        <v>35</v>
      </c>
      <c r="K3266" s="8">
        <v>275</v>
      </c>
      <c r="L3266" s="9">
        <f t="shared" si="50"/>
        <v>9625</v>
      </c>
      <c r="M3266" s="9">
        <v>38500</v>
      </c>
      <c r="N3266" s="10">
        <v>0.4</v>
      </c>
      <c r="O3266" s="4" t="s">
        <v>18</v>
      </c>
    </row>
    <row r="3267" spans="1:15" ht="14.25" customHeight="1" x14ac:dyDescent="0.25">
      <c r="A3267" s="4" t="s">
        <v>30</v>
      </c>
      <c r="B3267" s="4">
        <v>1185732</v>
      </c>
      <c r="C3267" s="5">
        <v>44364</v>
      </c>
      <c r="D3267" s="37">
        <v>2021</v>
      </c>
      <c r="E3267" s="5" t="str">
        <f>TEXT(Sales[[#This Row],[Invoice Date]],"mmm")</f>
        <v>Jun</v>
      </c>
      <c r="F3267" s="4" t="s">
        <v>15</v>
      </c>
      <c r="G3267" s="4" t="s">
        <v>118</v>
      </c>
      <c r="H3267" s="4" t="s">
        <v>93</v>
      </c>
      <c r="I3267" s="6" t="s">
        <v>22</v>
      </c>
      <c r="J3267" s="7">
        <v>45</v>
      </c>
      <c r="K3267" s="8">
        <v>275</v>
      </c>
      <c r="L3267" s="9">
        <f t="shared" ref="L3267:L3330" si="51">J3267*K3267</f>
        <v>12375</v>
      </c>
      <c r="M3267" s="9">
        <v>49500</v>
      </c>
      <c r="N3267" s="10">
        <v>0.4</v>
      </c>
      <c r="O3267" s="4" t="s">
        <v>18</v>
      </c>
    </row>
    <row r="3268" spans="1:15" ht="14.25" customHeight="1" x14ac:dyDescent="0.25">
      <c r="A3268" s="4" t="s">
        <v>30</v>
      </c>
      <c r="B3268" s="4">
        <v>1185732</v>
      </c>
      <c r="C3268" s="5">
        <v>44364</v>
      </c>
      <c r="D3268" s="37">
        <v>2021</v>
      </c>
      <c r="E3268" s="5" t="str">
        <f>TEXT(Sales[[#This Row],[Invoice Date]],"mmm")</f>
        <v>Jun</v>
      </c>
      <c r="F3268" s="4" t="s">
        <v>15</v>
      </c>
      <c r="G3268" s="4" t="s">
        <v>118</v>
      </c>
      <c r="H3268" s="4" t="s">
        <v>93</v>
      </c>
      <c r="I3268" s="6" t="s">
        <v>23</v>
      </c>
      <c r="J3268" s="7">
        <v>65.000000000000014</v>
      </c>
      <c r="K3268" s="8">
        <v>425</v>
      </c>
      <c r="L3268" s="9">
        <f t="shared" si="51"/>
        <v>27625.000000000007</v>
      </c>
      <c r="M3268" s="9">
        <v>110500.00000000003</v>
      </c>
      <c r="N3268" s="10">
        <v>0.4</v>
      </c>
      <c r="O3268" s="4" t="s">
        <v>18</v>
      </c>
    </row>
    <row r="3269" spans="1:15" ht="14.25" customHeight="1" x14ac:dyDescent="0.25">
      <c r="A3269" s="4" t="s">
        <v>30</v>
      </c>
      <c r="B3269" s="4">
        <v>1185732</v>
      </c>
      <c r="C3269" s="5">
        <v>44393</v>
      </c>
      <c r="D3269" s="37">
        <v>2021</v>
      </c>
      <c r="E3269" s="5" t="str">
        <f>TEXT(Sales[[#This Row],[Invoice Date]],"mmm")</f>
        <v>Jul</v>
      </c>
      <c r="F3269" s="4" t="s">
        <v>15</v>
      </c>
      <c r="G3269" s="4" t="s">
        <v>118</v>
      </c>
      <c r="H3269" s="4" t="s">
        <v>93</v>
      </c>
      <c r="I3269" s="6" t="s">
        <v>17</v>
      </c>
      <c r="J3269" s="7">
        <v>60.000000000000007</v>
      </c>
      <c r="K3269" s="8">
        <v>650</v>
      </c>
      <c r="L3269" s="9">
        <f t="shared" si="51"/>
        <v>39000.000000000007</v>
      </c>
      <c r="M3269" s="9">
        <v>156000.00000000003</v>
      </c>
      <c r="N3269" s="10">
        <v>0.4</v>
      </c>
      <c r="O3269" s="4" t="s">
        <v>18</v>
      </c>
    </row>
    <row r="3270" spans="1:15" ht="14.25" customHeight="1" x14ac:dyDescent="0.25">
      <c r="A3270" s="4" t="s">
        <v>30</v>
      </c>
      <c r="B3270" s="4">
        <v>1185732</v>
      </c>
      <c r="C3270" s="5">
        <v>44393</v>
      </c>
      <c r="D3270" s="37">
        <v>2021</v>
      </c>
      <c r="E3270" s="5" t="str">
        <f>TEXT(Sales[[#This Row],[Invoice Date]],"mmm")</f>
        <v>Jul</v>
      </c>
      <c r="F3270" s="4" t="s">
        <v>15</v>
      </c>
      <c r="G3270" s="4" t="s">
        <v>118</v>
      </c>
      <c r="H3270" s="4" t="s">
        <v>93</v>
      </c>
      <c r="I3270" s="6" t="s">
        <v>19</v>
      </c>
      <c r="J3270" s="7">
        <v>55.000000000000014</v>
      </c>
      <c r="K3270" s="8">
        <v>400</v>
      </c>
      <c r="L3270" s="9">
        <f t="shared" si="51"/>
        <v>22000.000000000007</v>
      </c>
      <c r="M3270" s="9">
        <v>88000.000000000029</v>
      </c>
      <c r="N3270" s="10">
        <v>0.4</v>
      </c>
      <c r="O3270" s="4" t="s">
        <v>18</v>
      </c>
    </row>
    <row r="3271" spans="1:15" ht="14.25" customHeight="1" x14ac:dyDescent="0.25">
      <c r="A3271" s="4" t="s">
        <v>30</v>
      </c>
      <c r="B3271" s="4">
        <v>1185732</v>
      </c>
      <c r="C3271" s="5">
        <v>44393</v>
      </c>
      <c r="D3271" s="37">
        <v>2021</v>
      </c>
      <c r="E3271" s="5" t="str">
        <f>TEXT(Sales[[#This Row],[Invoice Date]],"mmm")</f>
        <v>Jul</v>
      </c>
      <c r="F3271" s="4" t="s">
        <v>15</v>
      </c>
      <c r="G3271" s="4" t="s">
        <v>118</v>
      </c>
      <c r="H3271" s="4" t="s">
        <v>93</v>
      </c>
      <c r="I3271" s="6" t="s">
        <v>20</v>
      </c>
      <c r="J3271" s="7">
        <v>50</v>
      </c>
      <c r="K3271" s="8">
        <v>325</v>
      </c>
      <c r="L3271" s="9">
        <f t="shared" si="51"/>
        <v>16250</v>
      </c>
      <c r="M3271" s="9">
        <v>65000</v>
      </c>
      <c r="N3271" s="10">
        <v>0.4</v>
      </c>
      <c r="O3271" s="4" t="s">
        <v>18</v>
      </c>
    </row>
    <row r="3272" spans="1:15" ht="14.25" customHeight="1" x14ac:dyDescent="0.25">
      <c r="A3272" s="4" t="s">
        <v>30</v>
      </c>
      <c r="B3272" s="4">
        <v>1185732</v>
      </c>
      <c r="C3272" s="5">
        <v>44393</v>
      </c>
      <c r="D3272" s="37">
        <v>2021</v>
      </c>
      <c r="E3272" s="5" t="str">
        <f>TEXT(Sales[[#This Row],[Invoice Date]],"mmm")</f>
        <v>Jul</v>
      </c>
      <c r="F3272" s="4" t="s">
        <v>15</v>
      </c>
      <c r="G3272" s="4" t="s">
        <v>118</v>
      </c>
      <c r="H3272" s="4" t="s">
        <v>93</v>
      </c>
      <c r="I3272" s="6" t="s">
        <v>21</v>
      </c>
      <c r="J3272" s="7">
        <v>50</v>
      </c>
      <c r="K3272" s="8">
        <v>275</v>
      </c>
      <c r="L3272" s="9">
        <f t="shared" si="51"/>
        <v>13750</v>
      </c>
      <c r="M3272" s="9">
        <v>55000</v>
      </c>
      <c r="N3272" s="10">
        <v>0.4</v>
      </c>
      <c r="O3272" s="4" t="s">
        <v>18</v>
      </c>
    </row>
    <row r="3273" spans="1:15" ht="14.25" customHeight="1" x14ac:dyDescent="0.25">
      <c r="A3273" s="4" t="s">
        <v>30</v>
      </c>
      <c r="B3273" s="4">
        <v>1185732</v>
      </c>
      <c r="C3273" s="5">
        <v>44393</v>
      </c>
      <c r="D3273" s="37">
        <v>2021</v>
      </c>
      <c r="E3273" s="5" t="str">
        <f>TEXT(Sales[[#This Row],[Invoice Date]],"mmm")</f>
        <v>Jul</v>
      </c>
      <c r="F3273" s="4" t="s">
        <v>15</v>
      </c>
      <c r="G3273" s="4" t="s">
        <v>118</v>
      </c>
      <c r="H3273" s="4" t="s">
        <v>93</v>
      </c>
      <c r="I3273" s="6" t="s">
        <v>22</v>
      </c>
      <c r="J3273" s="7">
        <v>60.000000000000007</v>
      </c>
      <c r="K3273" s="8">
        <v>300</v>
      </c>
      <c r="L3273" s="9">
        <f t="shared" si="51"/>
        <v>18000.000000000004</v>
      </c>
      <c r="M3273" s="9">
        <v>72000.000000000015</v>
      </c>
      <c r="N3273" s="10">
        <v>0.4</v>
      </c>
      <c r="O3273" s="4" t="s">
        <v>18</v>
      </c>
    </row>
    <row r="3274" spans="1:15" ht="14.25" customHeight="1" x14ac:dyDescent="0.25">
      <c r="A3274" s="4" t="s">
        <v>30</v>
      </c>
      <c r="B3274" s="4">
        <v>1185732</v>
      </c>
      <c r="C3274" s="5">
        <v>44393</v>
      </c>
      <c r="D3274" s="37">
        <v>2021</v>
      </c>
      <c r="E3274" s="5" t="str">
        <f>TEXT(Sales[[#This Row],[Invoice Date]],"mmm")</f>
        <v>Jul</v>
      </c>
      <c r="F3274" s="4" t="s">
        <v>15</v>
      </c>
      <c r="G3274" s="4" t="s">
        <v>118</v>
      </c>
      <c r="H3274" s="4" t="s">
        <v>93</v>
      </c>
      <c r="I3274" s="6" t="s">
        <v>23</v>
      </c>
      <c r="J3274" s="7">
        <v>65.000000000000014</v>
      </c>
      <c r="K3274" s="8">
        <v>475</v>
      </c>
      <c r="L3274" s="9">
        <f t="shared" si="51"/>
        <v>30875.000000000007</v>
      </c>
      <c r="M3274" s="9">
        <v>123500.00000000003</v>
      </c>
      <c r="N3274" s="10">
        <v>0.4</v>
      </c>
      <c r="O3274" s="4" t="s">
        <v>18</v>
      </c>
    </row>
    <row r="3275" spans="1:15" ht="14.25" customHeight="1" x14ac:dyDescent="0.25">
      <c r="A3275" s="4" t="s">
        <v>30</v>
      </c>
      <c r="B3275" s="4">
        <v>1185732</v>
      </c>
      <c r="C3275" s="5">
        <v>44425</v>
      </c>
      <c r="D3275" s="37">
        <v>2021</v>
      </c>
      <c r="E3275" s="5" t="str">
        <f>TEXT(Sales[[#This Row],[Invoice Date]],"mmm")</f>
        <v>Aug</v>
      </c>
      <c r="F3275" s="4" t="s">
        <v>15</v>
      </c>
      <c r="G3275" s="4" t="s">
        <v>118</v>
      </c>
      <c r="H3275" s="4" t="s">
        <v>93</v>
      </c>
      <c r="I3275" s="6" t="s">
        <v>17</v>
      </c>
      <c r="J3275" s="7">
        <v>50</v>
      </c>
      <c r="K3275" s="8">
        <v>525</v>
      </c>
      <c r="L3275" s="9">
        <f t="shared" si="51"/>
        <v>26250</v>
      </c>
      <c r="M3275" s="9">
        <v>105000</v>
      </c>
      <c r="N3275" s="10">
        <v>0.4</v>
      </c>
      <c r="O3275" s="4" t="s">
        <v>18</v>
      </c>
    </row>
    <row r="3276" spans="1:15" ht="14.25" customHeight="1" x14ac:dyDescent="0.25">
      <c r="A3276" s="4" t="s">
        <v>30</v>
      </c>
      <c r="B3276" s="4">
        <v>1185732</v>
      </c>
      <c r="C3276" s="5">
        <v>44425</v>
      </c>
      <c r="D3276" s="37">
        <v>2021</v>
      </c>
      <c r="E3276" s="5" t="str">
        <f>TEXT(Sales[[#This Row],[Invoice Date]],"mmm")</f>
        <v>Aug</v>
      </c>
      <c r="F3276" s="4" t="s">
        <v>15</v>
      </c>
      <c r="G3276" s="4" t="s">
        <v>118</v>
      </c>
      <c r="H3276" s="4" t="s">
        <v>93</v>
      </c>
      <c r="I3276" s="6" t="s">
        <v>19</v>
      </c>
      <c r="J3276" s="7">
        <v>45.000000000000007</v>
      </c>
      <c r="K3276" s="8">
        <v>300</v>
      </c>
      <c r="L3276" s="9">
        <f t="shared" si="51"/>
        <v>13500.000000000002</v>
      </c>
      <c r="M3276" s="9">
        <v>54000.000000000015</v>
      </c>
      <c r="N3276" s="10">
        <v>0.4</v>
      </c>
      <c r="O3276" s="4" t="s">
        <v>18</v>
      </c>
    </row>
    <row r="3277" spans="1:15" ht="14.25" customHeight="1" x14ac:dyDescent="0.25">
      <c r="A3277" s="4" t="s">
        <v>30</v>
      </c>
      <c r="B3277" s="4">
        <v>1185732</v>
      </c>
      <c r="C3277" s="5">
        <v>44425</v>
      </c>
      <c r="D3277" s="37">
        <v>2021</v>
      </c>
      <c r="E3277" s="5" t="str">
        <f>TEXT(Sales[[#This Row],[Invoice Date]],"mmm")</f>
        <v>Aug</v>
      </c>
      <c r="F3277" s="4" t="s">
        <v>15</v>
      </c>
      <c r="G3277" s="4" t="s">
        <v>118</v>
      </c>
      <c r="H3277" s="4" t="s">
        <v>93</v>
      </c>
      <c r="I3277" s="6" t="s">
        <v>20</v>
      </c>
      <c r="J3277" s="7">
        <v>40</v>
      </c>
      <c r="K3277" s="8">
        <v>300</v>
      </c>
      <c r="L3277" s="9">
        <f t="shared" si="51"/>
        <v>12000</v>
      </c>
      <c r="M3277" s="9">
        <v>48000</v>
      </c>
      <c r="N3277" s="10">
        <v>0.4</v>
      </c>
      <c r="O3277" s="4" t="s">
        <v>18</v>
      </c>
    </row>
    <row r="3278" spans="1:15" ht="14.25" customHeight="1" x14ac:dyDescent="0.25">
      <c r="A3278" s="4" t="s">
        <v>30</v>
      </c>
      <c r="B3278" s="4">
        <v>1185732</v>
      </c>
      <c r="C3278" s="5">
        <v>44425</v>
      </c>
      <c r="D3278" s="37">
        <v>2021</v>
      </c>
      <c r="E3278" s="5" t="str">
        <f>TEXT(Sales[[#This Row],[Invoice Date]],"mmm")</f>
        <v>Aug</v>
      </c>
      <c r="F3278" s="4" t="s">
        <v>15</v>
      </c>
      <c r="G3278" s="4" t="s">
        <v>118</v>
      </c>
      <c r="H3278" s="4" t="s">
        <v>93</v>
      </c>
      <c r="I3278" s="6" t="s">
        <v>21</v>
      </c>
      <c r="J3278" s="7">
        <v>40</v>
      </c>
      <c r="K3278" s="8">
        <v>275</v>
      </c>
      <c r="L3278" s="9">
        <f t="shared" si="51"/>
        <v>11000</v>
      </c>
      <c r="M3278" s="9">
        <v>44000</v>
      </c>
      <c r="N3278" s="10">
        <v>0.4</v>
      </c>
      <c r="O3278" s="4" t="s">
        <v>18</v>
      </c>
    </row>
    <row r="3279" spans="1:15" ht="14.25" customHeight="1" x14ac:dyDescent="0.25">
      <c r="A3279" s="4" t="s">
        <v>30</v>
      </c>
      <c r="B3279" s="4">
        <v>1185732</v>
      </c>
      <c r="C3279" s="5">
        <v>44425</v>
      </c>
      <c r="D3279" s="37">
        <v>2021</v>
      </c>
      <c r="E3279" s="5" t="str">
        <f>TEXT(Sales[[#This Row],[Invoice Date]],"mmm")</f>
        <v>Aug</v>
      </c>
      <c r="F3279" s="4" t="s">
        <v>15</v>
      </c>
      <c r="G3279" s="4" t="s">
        <v>118</v>
      </c>
      <c r="H3279" s="4" t="s">
        <v>93</v>
      </c>
      <c r="I3279" s="6" t="s">
        <v>22</v>
      </c>
      <c r="J3279" s="7">
        <v>50</v>
      </c>
      <c r="K3279" s="8">
        <v>250</v>
      </c>
      <c r="L3279" s="9">
        <f t="shared" si="51"/>
        <v>12500</v>
      </c>
      <c r="M3279" s="9">
        <v>50000</v>
      </c>
      <c r="N3279" s="10">
        <v>0.4</v>
      </c>
      <c r="O3279" s="4" t="s">
        <v>18</v>
      </c>
    </row>
    <row r="3280" spans="1:15" ht="14.25" customHeight="1" x14ac:dyDescent="0.25">
      <c r="A3280" s="4" t="s">
        <v>30</v>
      </c>
      <c r="B3280" s="4">
        <v>1185732</v>
      </c>
      <c r="C3280" s="5">
        <v>44425</v>
      </c>
      <c r="D3280" s="37">
        <v>2021</v>
      </c>
      <c r="E3280" s="5" t="str">
        <f>TEXT(Sales[[#This Row],[Invoice Date]],"mmm")</f>
        <v>Aug</v>
      </c>
      <c r="F3280" s="4" t="s">
        <v>15</v>
      </c>
      <c r="G3280" s="4" t="s">
        <v>118</v>
      </c>
      <c r="H3280" s="4" t="s">
        <v>93</v>
      </c>
      <c r="I3280" s="6" t="s">
        <v>23</v>
      </c>
      <c r="J3280" s="7">
        <v>55.000000000000007</v>
      </c>
      <c r="K3280" s="8">
        <v>425</v>
      </c>
      <c r="L3280" s="9">
        <f t="shared" si="51"/>
        <v>23375.000000000004</v>
      </c>
      <c r="M3280" s="9">
        <v>93500.000000000015</v>
      </c>
      <c r="N3280" s="10">
        <v>0.4</v>
      </c>
      <c r="O3280" s="4" t="s">
        <v>18</v>
      </c>
    </row>
    <row r="3281" spans="1:15" ht="14.25" customHeight="1" x14ac:dyDescent="0.25">
      <c r="A3281" s="4" t="s">
        <v>30</v>
      </c>
      <c r="B3281" s="4">
        <v>1185732</v>
      </c>
      <c r="C3281" s="5">
        <v>44457</v>
      </c>
      <c r="D3281" s="37">
        <v>2021</v>
      </c>
      <c r="E3281" s="5" t="str">
        <f>TEXT(Sales[[#This Row],[Invoice Date]],"mmm")</f>
        <v>Sep</v>
      </c>
      <c r="F3281" s="4" t="s">
        <v>15</v>
      </c>
      <c r="G3281" s="4" t="s">
        <v>118</v>
      </c>
      <c r="H3281" s="4" t="s">
        <v>93</v>
      </c>
      <c r="I3281" s="6" t="s">
        <v>17</v>
      </c>
      <c r="J3281" s="7">
        <v>35</v>
      </c>
      <c r="K3281" s="8">
        <v>550</v>
      </c>
      <c r="L3281" s="9">
        <f t="shared" si="51"/>
        <v>19250</v>
      </c>
      <c r="M3281" s="9">
        <v>77000</v>
      </c>
      <c r="N3281" s="10">
        <v>0.4</v>
      </c>
      <c r="O3281" s="4" t="s">
        <v>18</v>
      </c>
    </row>
    <row r="3282" spans="1:15" ht="14.25" customHeight="1" x14ac:dyDescent="0.25">
      <c r="A3282" s="4" t="s">
        <v>30</v>
      </c>
      <c r="B3282" s="4">
        <v>1185732</v>
      </c>
      <c r="C3282" s="5">
        <v>44457</v>
      </c>
      <c r="D3282" s="37">
        <v>2021</v>
      </c>
      <c r="E3282" s="5" t="str">
        <f>TEXT(Sales[[#This Row],[Invoice Date]],"mmm")</f>
        <v>Sep</v>
      </c>
      <c r="F3282" s="4" t="s">
        <v>15</v>
      </c>
      <c r="G3282" s="4" t="s">
        <v>118</v>
      </c>
      <c r="H3282" s="4" t="s">
        <v>93</v>
      </c>
      <c r="I3282" s="6" t="s">
        <v>19</v>
      </c>
      <c r="J3282" s="7">
        <v>30.000000000000011</v>
      </c>
      <c r="K3282" s="8">
        <v>350</v>
      </c>
      <c r="L3282" s="9">
        <f t="shared" si="51"/>
        <v>10500.000000000004</v>
      </c>
      <c r="M3282" s="9">
        <v>42000.000000000022</v>
      </c>
      <c r="N3282" s="10">
        <v>0.4</v>
      </c>
      <c r="O3282" s="4" t="s">
        <v>18</v>
      </c>
    </row>
    <row r="3283" spans="1:15" ht="14.25" customHeight="1" x14ac:dyDescent="0.25">
      <c r="A3283" s="4" t="s">
        <v>30</v>
      </c>
      <c r="B3283" s="4">
        <v>1185732</v>
      </c>
      <c r="C3283" s="5">
        <v>44457</v>
      </c>
      <c r="D3283" s="37">
        <v>2021</v>
      </c>
      <c r="E3283" s="5" t="str">
        <f>TEXT(Sales[[#This Row],[Invoice Date]],"mmm")</f>
        <v>Sep</v>
      </c>
      <c r="F3283" s="4" t="s">
        <v>15</v>
      </c>
      <c r="G3283" s="4" t="s">
        <v>118</v>
      </c>
      <c r="H3283" s="4" t="s">
        <v>93</v>
      </c>
      <c r="I3283" s="6" t="s">
        <v>20</v>
      </c>
      <c r="J3283" s="7">
        <v>25.000000000000007</v>
      </c>
      <c r="K3283" s="8">
        <v>250</v>
      </c>
      <c r="L3283" s="9">
        <f t="shared" si="51"/>
        <v>6250.0000000000018</v>
      </c>
      <c r="M3283" s="9">
        <v>25000.000000000007</v>
      </c>
      <c r="N3283" s="10">
        <v>0.4</v>
      </c>
      <c r="O3283" s="4" t="s">
        <v>18</v>
      </c>
    </row>
    <row r="3284" spans="1:15" ht="14.25" customHeight="1" x14ac:dyDescent="0.25">
      <c r="A3284" s="4" t="s">
        <v>30</v>
      </c>
      <c r="B3284" s="4">
        <v>1185732</v>
      </c>
      <c r="C3284" s="5">
        <v>44457</v>
      </c>
      <c r="D3284" s="37">
        <v>2021</v>
      </c>
      <c r="E3284" s="5" t="str">
        <f>TEXT(Sales[[#This Row],[Invoice Date]],"mmm")</f>
        <v>Sep</v>
      </c>
      <c r="F3284" s="4" t="s">
        <v>15</v>
      </c>
      <c r="G3284" s="4" t="s">
        <v>118</v>
      </c>
      <c r="H3284" s="4" t="s">
        <v>93</v>
      </c>
      <c r="I3284" s="6" t="s">
        <v>21</v>
      </c>
      <c r="J3284" s="7">
        <v>25.000000000000007</v>
      </c>
      <c r="K3284" s="8">
        <v>225</v>
      </c>
      <c r="L3284" s="9">
        <f t="shared" si="51"/>
        <v>5625.0000000000018</v>
      </c>
      <c r="M3284" s="9">
        <v>22500.000000000007</v>
      </c>
      <c r="N3284" s="10">
        <v>0.4</v>
      </c>
      <c r="O3284" s="4" t="s">
        <v>18</v>
      </c>
    </row>
    <row r="3285" spans="1:15" ht="14.25" customHeight="1" x14ac:dyDescent="0.25">
      <c r="A3285" s="4" t="s">
        <v>30</v>
      </c>
      <c r="B3285" s="4">
        <v>1185732</v>
      </c>
      <c r="C3285" s="5">
        <v>44457</v>
      </c>
      <c r="D3285" s="37">
        <v>2021</v>
      </c>
      <c r="E3285" s="5" t="str">
        <f>TEXT(Sales[[#This Row],[Invoice Date]],"mmm")</f>
        <v>Sep</v>
      </c>
      <c r="F3285" s="4" t="s">
        <v>15</v>
      </c>
      <c r="G3285" s="4" t="s">
        <v>118</v>
      </c>
      <c r="H3285" s="4" t="s">
        <v>93</v>
      </c>
      <c r="I3285" s="6" t="s">
        <v>22</v>
      </c>
      <c r="J3285" s="7">
        <v>35</v>
      </c>
      <c r="K3285" s="8">
        <v>225</v>
      </c>
      <c r="L3285" s="9">
        <f t="shared" si="51"/>
        <v>7875</v>
      </c>
      <c r="M3285" s="9">
        <v>31500</v>
      </c>
      <c r="N3285" s="10">
        <v>0.4</v>
      </c>
      <c r="O3285" s="4" t="s">
        <v>18</v>
      </c>
    </row>
    <row r="3286" spans="1:15" ht="14.25" customHeight="1" x14ac:dyDescent="0.25">
      <c r="A3286" s="4" t="s">
        <v>30</v>
      </c>
      <c r="B3286" s="4">
        <v>1185732</v>
      </c>
      <c r="C3286" s="5">
        <v>44457</v>
      </c>
      <c r="D3286" s="37">
        <v>2021</v>
      </c>
      <c r="E3286" s="5" t="str">
        <f>TEXT(Sales[[#This Row],[Invoice Date]],"mmm")</f>
        <v>Sep</v>
      </c>
      <c r="F3286" s="4" t="s">
        <v>15</v>
      </c>
      <c r="G3286" s="4" t="s">
        <v>118</v>
      </c>
      <c r="H3286" s="4" t="s">
        <v>93</v>
      </c>
      <c r="I3286" s="6" t="s">
        <v>23</v>
      </c>
      <c r="J3286" s="7">
        <v>40</v>
      </c>
      <c r="K3286" s="8">
        <v>300</v>
      </c>
      <c r="L3286" s="9">
        <f t="shared" si="51"/>
        <v>12000</v>
      </c>
      <c r="M3286" s="9">
        <v>48000</v>
      </c>
      <c r="N3286" s="10">
        <v>0.4</v>
      </c>
      <c r="O3286" s="4" t="s">
        <v>18</v>
      </c>
    </row>
    <row r="3287" spans="1:15" ht="14.25" customHeight="1" x14ac:dyDescent="0.25">
      <c r="A3287" s="4" t="s">
        <v>30</v>
      </c>
      <c r="B3287" s="4">
        <v>1185732</v>
      </c>
      <c r="C3287" s="5">
        <v>44486</v>
      </c>
      <c r="D3287" s="37">
        <v>2021</v>
      </c>
      <c r="E3287" s="5" t="str">
        <f>TEXT(Sales[[#This Row],[Invoice Date]],"mmm")</f>
        <v>Oct</v>
      </c>
      <c r="F3287" s="4" t="s">
        <v>15</v>
      </c>
      <c r="G3287" s="4" t="s">
        <v>118</v>
      </c>
      <c r="H3287" s="4" t="s">
        <v>93</v>
      </c>
      <c r="I3287" s="6" t="s">
        <v>17</v>
      </c>
      <c r="J3287" s="7">
        <v>44.999999999999993</v>
      </c>
      <c r="K3287" s="8">
        <v>425</v>
      </c>
      <c r="L3287" s="9">
        <f t="shared" si="51"/>
        <v>19124.999999999996</v>
      </c>
      <c r="M3287" s="9">
        <v>76499.999999999985</v>
      </c>
      <c r="N3287" s="10">
        <v>0.4</v>
      </c>
      <c r="O3287" s="4" t="s">
        <v>18</v>
      </c>
    </row>
    <row r="3288" spans="1:15" ht="14.25" customHeight="1" x14ac:dyDescent="0.25">
      <c r="A3288" s="4" t="s">
        <v>30</v>
      </c>
      <c r="B3288" s="4">
        <v>1185732</v>
      </c>
      <c r="C3288" s="5">
        <v>44486</v>
      </c>
      <c r="D3288" s="37">
        <v>2021</v>
      </c>
      <c r="E3288" s="5" t="str">
        <f>TEXT(Sales[[#This Row],[Invoice Date]],"mmm")</f>
        <v>Oct</v>
      </c>
      <c r="F3288" s="4" t="s">
        <v>15</v>
      </c>
      <c r="G3288" s="4" t="s">
        <v>118</v>
      </c>
      <c r="H3288" s="4" t="s">
        <v>93</v>
      </c>
      <c r="I3288" s="6" t="s">
        <v>19</v>
      </c>
      <c r="J3288" s="7">
        <v>35</v>
      </c>
      <c r="K3288" s="8">
        <v>275</v>
      </c>
      <c r="L3288" s="9">
        <f t="shared" si="51"/>
        <v>9625</v>
      </c>
      <c r="M3288" s="9">
        <v>38500</v>
      </c>
      <c r="N3288" s="10">
        <v>0.4</v>
      </c>
      <c r="O3288" s="4" t="s">
        <v>18</v>
      </c>
    </row>
    <row r="3289" spans="1:15" ht="14.25" customHeight="1" x14ac:dyDescent="0.25">
      <c r="A3289" s="4" t="s">
        <v>30</v>
      </c>
      <c r="B3289" s="4">
        <v>1185732</v>
      </c>
      <c r="C3289" s="5">
        <v>44486</v>
      </c>
      <c r="D3289" s="37">
        <v>2021</v>
      </c>
      <c r="E3289" s="5" t="str">
        <f>TEXT(Sales[[#This Row],[Invoice Date]],"mmm")</f>
        <v>Oct</v>
      </c>
      <c r="F3289" s="4" t="s">
        <v>15</v>
      </c>
      <c r="G3289" s="4" t="s">
        <v>118</v>
      </c>
      <c r="H3289" s="4" t="s">
        <v>93</v>
      </c>
      <c r="I3289" s="6" t="s">
        <v>20</v>
      </c>
      <c r="J3289" s="7">
        <v>35</v>
      </c>
      <c r="K3289" s="8">
        <v>175</v>
      </c>
      <c r="L3289" s="9">
        <f t="shared" si="51"/>
        <v>6125</v>
      </c>
      <c r="M3289" s="9">
        <v>24500</v>
      </c>
      <c r="N3289" s="10">
        <v>0.4</v>
      </c>
      <c r="O3289" s="4" t="s">
        <v>18</v>
      </c>
    </row>
    <row r="3290" spans="1:15" ht="14.25" customHeight="1" x14ac:dyDescent="0.25">
      <c r="A3290" s="4" t="s">
        <v>30</v>
      </c>
      <c r="B3290" s="4">
        <v>1185732</v>
      </c>
      <c r="C3290" s="5">
        <v>44486</v>
      </c>
      <c r="D3290" s="37">
        <v>2021</v>
      </c>
      <c r="E3290" s="5" t="str">
        <f>TEXT(Sales[[#This Row],[Invoice Date]],"mmm")</f>
        <v>Oct</v>
      </c>
      <c r="F3290" s="4" t="s">
        <v>15</v>
      </c>
      <c r="G3290" s="4" t="s">
        <v>118</v>
      </c>
      <c r="H3290" s="4" t="s">
        <v>93</v>
      </c>
      <c r="I3290" s="6" t="s">
        <v>21</v>
      </c>
      <c r="J3290" s="7">
        <v>35</v>
      </c>
      <c r="K3290" s="8">
        <v>175</v>
      </c>
      <c r="L3290" s="9">
        <f t="shared" si="51"/>
        <v>6125</v>
      </c>
      <c r="M3290" s="9">
        <v>24500</v>
      </c>
      <c r="N3290" s="10">
        <v>0.4</v>
      </c>
      <c r="O3290" s="4" t="s">
        <v>18</v>
      </c>
    </row>
    <row r="3291" spans="1:15" ht="14.25" customHeight="1" x14ac:dyDescent="0.25">
      <c r="A3291" s="4" t="s">
        <v>30</v>
      </c>
      <c r="B3291" s="4">
        <v>1185732</v>
      </c>
      <c r="C3291" s="5">
        <v>44486</v>
      </c>
      <c r="D3291" s="37">
        <v>2021</v>
      </c>
      <c r="E3291" s="5" t="str">
        <f>TEXT(Sales[[#This Row],[Invoice Date]],"mmm")</f>
        <v>Oct</v>
      </c>
      <c r="F3291" s="4" t="s">
        <v>15</v>
      </c>
      <c r="G3291" s="4" t="s">
        <v>118</v>
      </c>
      <c r="H3291" s="4" t="s">
        <v>93</v>
      </c>
      <c r="I3291" s="6" t="s">
        <v>22</v>
      </c>
      <c r="J3291" s="7">
        <v>44.999999999999993</v>
      </c>
      <c r="K3291" s="8">
        <v>175</v>
      </c>
      <c r="L3291" s="9">
        <f t="shared" si="51"/>
        <v>7874.9999999999991</v>
      </c>
      <c r="M3291" s="9">
        <v>31499.999999999996</v>
      </c>
      <c r="N3291" s="10">
        <v>0.4</v>
      </c>
      <c r="O3291" s="4" t="s">
        <v>18</v>
      </c>
    </row>
    <row r="3292" spans="1:15" ht="14.25" customHeight="1" x14ac:dyDescent="0.25">
      <c r="A3292" s="4" t="s">
        <v>14</v>
      </c>
      <c r="B3292" s="4">
        <v>1185732</v>
      </c>
      <c r="C3292" s="5">
        <v>44486</v>
      </c>
      <c r="D3292" s="37">
        <v>2021</v>
      </c>
      <c r="E3292" s="5" t="str">
        <f>TEXT(Sales[[#This Row],[Invoice Date]],"mmm")</f>
        <v>Oct</v>
      </c>
      <c r="F3292" s="4" t="s">
        <v>15</v>
      </c>
      <c r="G3292" s="4" t="s">
        <v>118</v>
      </c>
      <c r="H3292" s="4" t="s">
        <v>93</v>
      </c>
      <c r="I3292" s="6" t="s">
        <v>23</v>
      </c>
      <c r="J3292" s="7">
        <v>49.999999999999986</v>
      </c>
      <c r="K3292" s="8">
        <v>300</v>
      </c>
      <c r="L3292" s="9">
        <f t="shared" si="51"/>
        <v>14999.999999999996</v>
      </c>
      <c r="M3292" s="9">
        <v>59999.999999999993</v>
      </c>
      <c r="N3292" s="10">
        <v>0.4</v>
      </c>
      <c r="O3292" s="4" t="s">
        <v>18</v>
      </c>
    </row>
    <row r="3293" spans="1:15" ht="14.25" customHeight="1" x14ac:dyDescent="0.25">
      <c r="A3293" s="4" t="s">
        <v>14</v>
      </c>
      <c r="B3293" s="4">
        <v>1185732</v>
      </c>
      <c r="C3293" s="5">
        <v>44517</v>
      </c>
      <c r="D3293" s="37">
        <v>2021</v>
      </c>
      <c r="E3293" s="5" t="str">
        <f>TEXT(Sales[[#This Row],[Invoice Date]],"mmm")</f>
        <v>Nov</v>
      </c>
      <c r="F3293" s="4" t="s">
        <v>15</v>
      </c>
      <c r="G3293" s="4" t="s">
        <v>118</v>
      </c>
      <c r="H3293" s="4" t="s">
        <v>93</v>
      </c>
      <c r="I3293" s="6" t="s">
        <v>17</v>
      </c>
      <c r="J3293" s="7">
        <v>44.999999999999993</v>
      </c>
      <c r="K3293" s="8">
        <v>450</v>
      </c>
      <c r="L3293" s="9">
        <f t="shared" si="51"/>
        <v>20249.999999999996</v>
      </c>
      <c r="M3293" s="9">
        <v>81000</v>
      </c>
      <c r="N3293" s="10">
        <v>0.4</v>
      </c>
      <c r="O3293" s="4" t="s">
        <v>18</v>
      </c>
    </row>
    <row r="3294" spans="1:15" ht="14.25" customHeight="1" x14ac:dyDescent="0.25">
      <c r="A3294" s="4" t="s">
        <v>14</v>
      </c>
      <c r="B3294" s="4">
        <v>1185732</v>
      </c>
      <c r="C3294" s="5">
        <v>44517</v>
      </c>
      <c r="D3294" s="37">
        <v>2021</v>
      </c>
      <c r="E3294" s="5" t="str">
        <f>TEXT(Sales[[#This Row],[Invoice Date]],"mmm")</f>
        <v>Nov</v>
      </c>
      <c r="F3294" s="4" t="s">
        <v>15</v>
      </c>
      <c r="G3294" s="4" t="s">
        <v>118</v>
      </c>
      <c r="H3294" s="4" t="s">
        <v>93</v>
      </c>
      <c r="I3294" s="6" t="s">
        <v>19</v>
      </c>
      <c r="J3294" s="7">
        <v>35</v>
      </c>
      <c r="K3294" s="8">
        <v>350</v>
      </c>
      <c r="L3294" s="9">
        <f t="shared" si="51"/>
        <v>12250</v>
      </c>
      <c r="M3294" s="9">
        <v>49000</v>
      </c>
      <c r="N3294" s="10">
        <v>0.4</v>
      </c>
      <c r="O3294" s="4" t="s">
        <v>18</v>
      </c>
    </row>
    <row r="3295" spans="1:15" ht="14.25" customHeight="1" x14ac:dyDescent="0.25">
      <c r="A3295" s="4" t="s">
        <v>14</v>
      </c>
      <c r="B3295" s="4">
        <v>1185732</v>
      </c>
      <c r="C3295" s="5">
        <v>44517</v>
      </c>
      <c r="D3295" s="37">
        <v>2021</v>
      </c>
      <c r="E3295" s="5" t="str">
        <f>TEXT(Sales[[#This Row],[Invoice Date]],"mmm")</f>
        <v>Nov</v>
      </c>
      <c r="F3295" s="4" t="s">
        <v>15</v>
      </c>
      <c r="G3295" s="4" t="s">
        <v>118</v>
      </c>
      <c r="H3295" s="4" t="s">
        <v>93</v>
      </c>
      <c r="I3295" s="6" t="s">
        <v>20</v>
      </c>
      <c r="J3295" s="7">
        <v>35</v>
      </c>
      <c r="K3295" s="8">
        <v>295</v>
      </c>
      <c r="L3295" s="9">
        <f t="shared" si="51"/>
        <v>10325</v>
      </c>
      <c r="M3295" s="9">
        <v>41300</v>
      </c>
      <c r="N3295" s="10">
        <v>0.4</v>
      </c>
      <c r="O3295" s="4" t="s">
        <v>18</v>
      </c>
    </row>
    <row r="3296" spans="1:15" ht="14.25" customHeight="1" x14ac:dyDescent="0.25">
      <c r="A3296" s="4" t="s">
        <v>14</v>
      </c>
      <c r="B3296" s="4">
        <v>1185732</v>
      </c>
      <c r="C3296" s="5">
        <v>44517</v>
      </c>
      <c r="D3296" s="37">
        <v>2021</v>
      </c>
      <c r="E3296" s="5" t="str">
        <f>TEXT(Sales[[#This Row],[Invoice Date]],"mmm")</f>
        <v>Nov</v>
      </c>
      <c r="F3296" s="4" t="s">
        <v>15</v>
      </c>
      <c r="G3296" s="4" t="s">
        <v>118</v>
      </c>
      <c r="H3296" s="4" t="s">
        <v>93</v>
      </c>
      <c r="I3296" s="6" t="s">
        <v>21</v>
      </c>
      <c r="J3296" s="7">
        <v>40</v>
      </c>
      <c r="K3296" s="8">
        <v>325</v>
      </c>
      <c r="L3296" s="9">
        <f t="shared" si="51"/>
        <v>13000</v>
      </c>
      <c r="M3296" s="9">
        <v>52000</v>
      </c>
      <c r="N3296" s="10">
        <v>0.4</v>
      </c>
      <c r="O3296" s="4" t="s">
        <v>18</v>
      </c>
    </row>
    <row r="3297" spans="1:15" ht="14.25" customHeight="1" x14ac:dyDescent="0.25">
      <c r="A3297" s="4" t="s">
        <v>14</v>
      </c>
      <c r="B3297" s="4">
        <v>1185732</v>
      </c>
      <c r="C3297" s="5">
        <v>44517</v>
      </c>
      <c r="D3297" s="37">
        <v>2021</v>
      </c>
      <c r="E3297" s="5" t="str">
        <f>TEXT(Sales[[#This Row],[Invoice Date]],"mmm")</f>
        <v>Nov</v>
      </c>
      <c r="F3297" s="4" t="s">
        <v>15</v>
      </c>
      <c r="G3297" s="4" t="s">
        <v>118</v>
      </c>
      <c r="H3297" s="4" t="s">
        <v>93</v>
      </c>
      <c r="I3297" s="6" t="s">
        <v>22</v>
      </c>
      <c r="J3297" s="7">
        <v>65</v>
      </c>
      <c r="K3297" s="8">
        <v>300</v>
      </c>
      <c r="L3297" s="9">
        <f t="shared" si="51"/>
        <v>19500</v>
      </c>
      <c r="M3297" s="9">
        <v>78000</v>
      </c>
      <c r="N3297" s="10">
        <v>0.4</v>
      </c>
      <c r="O3297" s="4" t="s">
        <v>18</v>
      </c>
    </row>
    <row r="3298" spans="1:15" ht="14.25" customHeight="1" x14ac:dyDescent="0.25">
      <c r="A3298" s="4" t="s">
        <v>14</v>
      </c>
      <c r="B3298" s="4">
        <v>1185732</v>
      </c>
      <c r="C3298" s="5">
        <v>44517</v>
      </c>
      <c r="D3298" s="37">
        <v>2021</v>
      </c>
      <c r="E3298" s="5" t="str">
        <f>TEXT(Sales[[#This Row],[Invoice Date]],"mmm")</f>
        <v>Nov</v>
      </c>
      <c r="F3298" s="4" t="s">
        <v>15</v>
      </c>
      <c r="G3298" s="4" t="s">
        <v>118</v>
      </c>
      <c r="H3298" s="4" t="s">
        <v>93</v>
      </c>
      <c r="I3298" s="6" t="s">
        <v>23</v>
      </c>
      <c r="J3298" s="7">
        <v>70</v>
      </c>
      <c r="K3298" s="8">
        <v>400</v>
      </c>
      <c r="L3298" s="9">
        <f t="shared" si="51"/>
        <v>28000</v>
      </c>
      <c r="M3298" s="9">
        <v>112000</v>
      </c>
      <c r="N3298" s="10">
        <v>0.4</v>
      </c>
      <c r="O3298" s="4" t="s">
        <v>18</v>
      </c>
    </row>
    <row r="3299" spans="1:15" ht="14.25" customHeight="1" x14ac:dyDescent="0.25">
      <c r="A3299" s="4" t="s">
        <v>14</v>
      </c>
      <c r="B3299" s="4">
        <v>1185732</v>
      </c>
      <c r="C3299" s="5">
        <v>44546</v>
      </c>
      <c r="D3299" s="37">
        <v>2021</v>
      </c>
      <c r="E3299" s="5" t="str">
        <f>TEXT(Sales[[#This Row],[Invoice Date]],"mmm")</f>
        <v>Dec</v>
      </c>
      <c r="F3299" s="4" t="s">
        <v>15</v>
      </c>
      <c r="G3299" s="4" t="s">
        <v>118</v>
      </c>
      <c r="H3299" s="4" t="s">
        <v>93</v>
      </c>
      <c r="I3299" s="6" t="s">
        <v>17</v>
      </c>
      <c r="J3299" s="7">
        <v>65</v>
      </c>
      <c r="K3299" s="8">
        <v>650</v>
      </c>
      <c r="L3299" s="9">
        <f t="shared" si="51"/>
        <v>42250</v>
      </c>
      <c r="M3299" s="9">
        <v>169000</v>
      </c>
      <c r="N3299" s="10">
        <v>0.4</v>
      </c>
      <c r="O3299" s="4" t="s">
        <v>18</v>
      </c>
    </row>
    <row r="3300" spans="1:15" ht="14.25" customHeight="1" x14ac:dyDescent="0.25">
      <c r="A3300" s="4" t="s">
        <v>14</v>
      </c>
      <c r="B3300" s="4">
        <v>1185732</v>
      </c>
      <c r="C3300" s="5">
        <v>44546</v>
      </c>
      <c r="D3300" s="37">
        <v>2021</v>
      </c>
      <c r="E3300" s="5" t="str">
        <f>TEXT(Sales[[#This Row],[Invoice Date]],"mmm")</f>
        <v>Dec</v>
      </c>
      <c r="F3300" s="4" t="s">
        <v>15</v>
      </c>
      <c r="G3300" s="4" t="s">
        <v>118</v>
      </c>
      <c r="H3300" s="4" t="s">
        <v>93</v>
      </c>
      <c r="I3300" s="6" t="s">
        <v>19</v>
      </c>
      <c r="J3300" s="7">
        <v>55.000000000000007</v>
      </c>
      <c r="K3300" s="8">
        <v>450</v>
      </c>
      <c r="L3300" s="9">
        <f t="shared" si="51"/>
        <v>24750.000000000004</v>
      </c>
      <c r="M3300" s="9">
        <v>99000.000000000015</v>
      </c>
      <c r="N3300" s="10">
        <v>0.4</v>
      </c>
      <c r="O3300" s="4" t="s">
        <v>18</v>
      </c>
    </row>
    <row r="3301" spans="1:15" ht="14.25" customHeight="1" x14ac:dyDescent="0.25">
      <c r="A3301" s="4" t="s">
        <v>30</v>
      </c>
      <c r="B3301" s="4">
        <v>1185732</v>
      </c>
      <c r="C3301" s="5">
        <v>44546</v>
      </c>
      <c r="D3301" s="37">
        <v>2021</v>
      </c>
      <c r="E3301" s="5" t="str">
        <f>TEXT(Sales[[#This Row],[Invoice Date]],"mmm")</f>
        <v>Dec</v>
      </c>
      <c r="F3301" s="4" t="s">
        <v>15</v>
      </c>
      <c r="G3301" s="4" t="s">
        <v>118</v>
      </c>
      <c r="H3301" s="4" t="s">
        <v>93</v>
      </c>
      <c r="I3301" s="6" t="s">
        <v>20</v>
      </c>
      <c r="J3301" s="7">
        <v>55.000000000000007</v>
      </c>
      <c r="K3301" s="8">
        <v>400</v>
      </c>
      <c r="L3301" s="9">
        <f t="shared" si="51"/>
        <v>22000.000000000004</v>
      </c>
      <c r="M3301" s="9">
        <v>88000.000000000015</v>
      </c>
      <c r="N3301" s="10">
        <v>0.4</v>
      </c>
      <c r="O3301" s="4" t="s">
        <v>18</v>
      </c>
    </row>
    <row r="3302" spans="1:15" ht="14.25" customHeight="1" x14ac:dyDescent="0.25">
      <c r="A3302" s="4" t="s">
        <v>14</v>
      </c>
      <c r="B3302" s="4">
        <v>1185732</v>
      </c>
      <c r="C3302" s="5">
        <v>44546</v>
      </c>
      <c r="D3302" s="37">
        <v>2021</v>
      </c>
      <c r="E3302" s="5" t="str">
        <f>TEXT(Sales[[#This Row],[Invoice Date]],"mmm")</f>
        <v>Dec</v>
      </c>
      <c r="F3302" s="4" t="s">
        <v>15</v>
      </c>
      <c r="G3302" s="4" t="s">
        <v>118</v>
      </c>
      <c r="H3302" s="4" t="s">
        <v>93</v>
      </c>
      <c r="I3302" s="6" t="s">
        <v>21</v>
      </c>
      <c r="J3302" s="7">
        <v>55.000000000000007</v>
      </c>
      <c r="K3302" s="8">
        <v>350</v>
      </c>
      <c r="L3302" s="9">
        <f t="shared" si="51"/>
        <v>19250.000000000004</v>
      </c>
      <c r="M3302" s="9">
        <v>77000.000000000015</v>
      </c>
      <c r="N3302" s="10">
        <v>0.4</v>
      </c>
      <c r="O3302" s="4" t="s">
        <v>18</v>
      </c>
    </row>
    <row r="3303" spans="1:15" ht="14.25" customHeight="1" x14ac:dyDescent="0.25">
      <c r="A3303" s="4" t="s">
        <v>14</v>
      </c>
      <c r="B3303" s="4">
        <v>1185732</v>
      </c>
      <c r="C3303" s="5">
        <v>44546</v>
      </c>
      <c r="D3303" s="37">
        <v>2021</v>
      </c>
      <c r="E3303" s="5" t="str">
        <f>TEXT(Sales[[#This Row],[Invoice Date]],"mmm")</f>
        <v>Dec</v>
      </c>
      <c r="F3303" s="4" t="s">
        <v>15</v>
      </c>
      <c r="G3303" s="4" t="s">
        <v>118</v>
      </c>
      <c r="H3303" s="4" t="s">
        <v>93</v>
      </c>
      <c r="I3303" s="6" t="s">
        <v>22</v>
      </c>
      <c r="J3303" s="7">
        <v>65</v>
      </c>
      <c r="K3303" s="8">
        <v>350</v>
      </c>
      <c r="L3303" s="9">
        <f t="shared" si="51"/>
        <v>22750</v>
      </c>
      <c r="M3303" s="9">
        <v>91000</v>
      </c>
      <c r="N3303" s="10">
        <v>0.4</v>
      </c>
      <c r="O3303" s="4" t="s">
        <v>18</v>
      </c>
    </row>
    <row r="3304" spans="1:15" ht="14.25" customHeight="1" x14ac:dyDescent="0.25">
      <c r="A3304" s="4" t="s">
        <v>14</v>
      </c>
      <c r="B3304" s="4">
        <v>1185732</v>
      </c>
      <c r="C3304" s="5">
        <v>44546</v>
      </c>
      <c r="D3304" s="37">
        <v>2021</v>
      </c>
      <c r="E3304" s="5" t="str">
        <f>TEXT(Sales[[#This Row],[Invoice Date]],"mmm")</f>
        <v>Dec</v>
      </c>
      <c r="F3304" s="4" t="s">
        <v>15</v>
      </c>
      <c r="G3304" s="4" t="s">
        <v>118</v>
      </c>
      <c r="H3304" s="4" t="s">
        <v>93</v>
      </c>
      <c r="I3304" s="6" t="s">
        <v>23</v>
      </c>
      <c r="J3304" s="7">
        <v>70</v>
      </c>
      <c r="K3304" s="8">
        <v>450</v>
      </c>
      <c r="L3304" s="9">
        <f t="shared" si="51"/>
        <v>31500</v>
      </c>
      <c r="M3304" s="9">
        <v>126000</v>
      </c>
      <c r="N3304" s="10">
        <v>0.4</v>
      </c>
      <c r="O3304" s="4" t="s">
        <v>18</v>
      </c>
    </row>
    <row r="3305" spans="1:15" ht="14.25" customHeight="1" x14ac:dyDescent="0.25">
      <c r="A3305" s="4" t="s">
        <v>14</v>
      </c>
      <c r="B3305" s="4">
        <v>1185732</v>
      </c>
      <c r="C3305" s="5">
        <v>44220</v>
      </c>
      <c r="D3305" s="37">
        <v>2021</v>
      </c>
      <c r="E3305" s="5" t="str">
        <f>TEXT(Sales[[#This Row],[Invoice Date]],"mmm")</f>
        <v>Jan</v>
      </c>
      <c r="F3305" s="4" t="s">
        <v>15</v>
      </c>
      <c r="G3305" s="4" t="s">
        <v>118</v>
      </c>
      <c r="H3305" s="4" t="s">
        <v>93</v>
      </c>
      <c r="I3305" s="6" t="s">
        <v>17</v>
      </c>
      <c r="J3305" s="7">
        <v>35</v>
      </c>
      <c r="K3305" s="8">
        <v>425</v>
      </c>
      <c r="L3305" s="9">
        <f t="shared" si="51"/>
        <v>14875</v>
      </c>
      <c r="M3305" s="9">
        <v>59500</v>
      </c>
      <c r="N3305" s="10">
        <v>0.4</v>
      </c>
      <c r="O3305" s="4" t="s">
        <v>18</v>
      </c>
    </row>
    <row r="3306" spans="1:15" ht="14.25" customHeight="1" x14ac:dyDescent="0.25">
      <c r="A3306" s="4" t="s">
        <v>14</v>
      </c>
      <c r="B3306" s="4">
        <v>1185732</v>
      </c>
      <c r="C3306" s="5">
        <v>44220</v>
      </c>
      <c r="D3306" s="37">
        <v>2021</v>
      </c>
      <c r="E3306" s="5" t="str">
        <f>TEXT(Sales[[#This Row],[Invoice Date]],"mmm")</f>
        <v>Jan</v>
      </c>
      <c r="F3306" s="4" t="s">
        <v>15</v>
      </c>
      <c r="G3306" s="4" t="s">
        <v>118</v>
      </c>
      <c r="H3306" s="4" t="s">
        <v>93</v>
      </c>
      <c r="I3306" s="6" t="s">
        <v>19</v>
      </c>
      <c r="J3306" s="7">
        <v>35</v>
      </c>
      <c r="K3306" s="8">
        <v>225</v>
      </c>
      <c r="L3306" s="9">
        <f t="shared" si="51"/>
        <v>7875</v>
      </c>
      <c r="M3306" s="9">
        <v>27562.5</v>
      </c>
      <c r="N3306" s="10">
        <v>0.35</v>
      </c>
      <c r="O3306" s="4" t="s">
        <v>18</v>
      </c>
    </row>
    <row r="3307" spans="1:15" ht="14.25" customHeight="1" x14ac:dyDescent="0.25">
      <c r="A3307" s="4" t="s">
        <v>14</v>
      </c>
      <c r="B3307" s="4">
        <v>1185732</v>
      </c>
      <c r="C3307" s="5">
        <v>44220</v>
      </c>
      <c r="D3307" s="37">
        <v>2021</v>
      </c>
      <c r="E3307" s="5" t="str">
        <f>TEXT(Sales[[#This Row],[Invoice Date]],"mmm")</f>
        <v>Jan</v>
      </c>
      <c r="F3307" s="4" t="s">
        <v>15</v>
      </c>
      <c r="G3307" s="4" t="s">
        <v>118</v>
      </c>
      <c r="H3307" s="4" t="s">
        <v>93</v>
      </c>
      <c r="I3307" s="6" t="s">
        <v>20</v>
      </c>
      <c r="J3307" s="7">
        <v>25.000000000000007</v>
      </c>
      <c r="K3307" s="8">
        <v>225</v>
      </c>
      <c r="L3307" s="9">
        <f t="shared" si="51"/>
        <v>5625.0000000000018</v>
      </c>
      <c r="M3307" s="9">
        <v>19687.500000000004</v>
      </c>
      <c r="N3307" s="10">
        <v>0.35</v>
      </c>
      <c r="O3307" s="4" t="s">
        <v>18</v>
      </c>
    </row>
    <row r="3308" spans="1:15" ht="14.25" customHeight="1" x14ac:dyDescent="0.25">
      <c r="A3308" s="4" t="s">
        <v>14</v>
      </c>
      <c r="B3308" s="4">
        <v>1185732</v>
      </c>
      <c r="C3308" s="5">
        <v>44220</v>
      </c>
      <c r="D3308" s="37">
        <v>2021</v>
      </c>
      <c r="E3308" s="5" t="str">
        <f>TEXT(Sales[[#This Row],[Invoice Date]],"mmm")</f>
        <v>Jan</v>
      </c>
      <c r="F3308" s="4" t="s">
        <v>15</v>
      </c>
      <c r="G3308" s="4" t="s">
        <v>118</v>
      </c>
      <c r="H3308" s="4" t="s">
        <v>93</v>
      </c>
      <c r="I3308" s="6" t="s">
        <v>21</v>
      </c>
      <c r="J3308" s="7">
        <v>30</v>
      </c>
      <c r="K3308" s="8">
        <v>75</v>
      </c>
      <c r="L3308" s="9">
        <f t="shared" si="51"/>
        <v>2250</v>
      </c>
      <c r="M3308" s="9">
        <v>7874.9999999999991</v>
      </c>
      <c r="N3308" s="10">
        <v>0.35</v>
      </c>
      <c r="O3308" s="4" t="s">
        <v>18</v>
      </c>
    </row>
    <row r="3309" spans="1:15" ht="14.25" customHeight="1" x14ac:dyDescent="0.25">
      <c r="A3309" s="4" t="s">
        <v>14</v>
      </c>
      <c r="B3309" s="4">
        <v>1185732</v>
      </c>
      <c r="C3309" s="5">
        <v>44220</v>
      </c>
      <c r="D3309" s="37">
        <v>2021</v>
      </c>
      <c r="E3309" s="5" t="str">
        <f>TEXT(Sales[[#This Row],[Invoice Date]],"mmm")</f>
        <v>Jan</v>
      </c>
      <c r="F3309" s="4" t="s">
        <v>15</v>
      </c>
      <c r="G3309" s="4" t="s">
        <v>118</v>
      </c>
      <c r="H3309" s="4" t="s">
        <v>93</v>
      </c>
      <c r="I3309" s="6" t="s">
        <v>22</v>
      </c>
      <c r="J3309" s="7">
        <v>45</v>
      </c>
      <c r="K3309" s="8">
        <v>125</v>
      </c>
      <c r="L3309" s="9">
        <f t="shared" si="51"/>
        <v>5625</v>
      </c>
      <c r="M3309" s="9">
        <v>16875</v>
      </c>
      <c r="N3309" s="10">
        <v>0.3</v>
      </c>
      <c r="O3309" s="4" t="s">
        <v>18</v>
      </c>
    </row>
    <row r="3310" spans="1:15" ht="14.25" customHeight="1" x14ac:dyDescent="0.25">
      <c r="A3310" s="4" t="s">
        <v>14</v>
      </c>
      <c r="B3310" s="4">
        <v>1185732</v>
      </c>
      <c r="C3310" s="5">
        <v>44220</v>
      </c>
      <c r="D3310" s="37">
        <v>2021</v>
      </c>
      <c r="E3310" s="5" t="str">
        <f>TEXT(Sales[[#This Row],[Invoice Date]],"mmm")</f>
        <v>Jan</v>
      </c>
      <c r="F3310" s="4" t="s">
        <v>15</v>
      </c>
      <c r="G3310" s="4" t="s">
        <v>118</v>
      </c>
      <c r="H3310" s="4" t="s">
        <v>93</v>
      </c>
      <c r="I3310" s="6" t="s">
        <v>23</v>
      </c>
      <c r="J3310" s="7">
        <v>35</v>
      </c>
      <c r="K3310" s="8">
        <v>225</v>
      </c>
      <c r="L3310" s="9">
        <f t="shared" si="51"/>
        <v>7875</v>
      </c>
      <c r="M3310" s="9">
        <v>23625</v>
      </c>
      <c r="N3310" s="10">
        <v>0.3</v>
      </c>
      <c r="O3310" s="4" t="s">
        <v>18</v>
      </c>
    </row>
    <row r="3311" spans="1:15" ht="14.25" customHeight="1" x14ac:dyDescent="0.25">
      <c r="A3311" s="4" t="s">
        <v>14</v>
      </c>
      <c r="B3311" s="4">
        <v>1185732</v>
      </c>
      <c r="C3311" s="5">
        <v>44249</v>
      </c>
      <c r="D3311" s="37">
        <v>2021</v>
      </c>
      <c r="E3311" s="5" t="str">
        <f>TEXT(Sales[[#This Row],[Invoice Date]],"mmm")</f>
        <v>Feb</v>
      </c>
      <c r="F3311" s="4" t="s">
        <v>15</v>
      </c>
      <c r="G3311" s="4" t="s">
        <v>118</v>
      </c>
      <c r="H3311" s="4" t="s">
        <v>93</v>
      </c>
      <c r="I3311" s="6" t="s">
        <v>17</v>
      </c>
      <c r="J3311" s="7">
        <v>35</v>
      </c>
      <c r="K3311" s="8">
        <v>475</v>
      </c>
      <c r="L3311" s="9">
        <f t="shared" si="51"/>
        <v>16625</v>
      </c>
      <c r="M3311" s="9">
        <v>66500</v>
      </c>
      <c r="N3311" s="10">
        <v>0.4</v>
      </c>
      <c r="O3311" s="4" t="s">
        <v>18</v>
      </c>
    </row>
    <row r="3312" spans="1:15" ht="14.25" customHeight="1" x14ac:dyDescent="0.25">
      <c r="A3312" s="4" t="s">
        <v>30</v>
      </c>
      <c r="B3312" s="4">
        <v>1185732</v>
      </c>
      <c r="C3312" s="5">
        <v>44249</v>
      </c>
      <c r="D3312" s="37">
        <v>2021</v>
      </c>
      <c r="E3312" s="5" t="str">
        <f>TEXT(Sales[[#This Row],[Invoice Date]],"mmm")</f>
        <v>Feb</v>
      </c>
      <c r="F3312" s="4" t="s">
        <v>15</v>
      </c>
      <c r="G3312" s="4" t="s">
        <v>118</v>
      </c>
      <c r="H3312" s="4" t="s">
        <v>93</v>
      </c>
      <c r="I3312" s="6" t="s">
        <v>19</v>
      </c>
      <c r="J3312" s="7">
        <v>35</v>
      </c>
      <c r="K3312" s="8">
        <v>125</v>
      </c>
      <c r="L3312" s="9">
        <f t="shared" si="51"/>
        <v>4375</v>
      </c>
      <c r="M3312" s="9">
        <v>15312.499999999998</v>
      </c>
      <c r="N3312" s="10">
        <v>0.35</v>
      </c>
      <c r="O3312" s="4" t="s">
        <v>18</v>
      </c>
    </row>
    <row r="3313" spans="1:15" ht="14.25" customHeight="1" x14ac:dyDescent="0.25">
      <c r="A3313" s="4" t="s">
        <v>30</v>
      </c>
      <c r="B3313" s="4">
        <v>1185732</v>
      </c>
      <c r="C3313" s="5">
        <v>44249</v>
      </c>
      <c r="D3313" s="37">
        <v>2021</v>
      </c>
      <c r="E3313" s="5" t="str">
        <f>TEXT(Sales[[#This Row],[Invoice Date]],"mmm")</f>
        <v>Feb</v>
      </c>
      <c r="F3313" s="4" t="s">
        <v>15</v>
      </c>
      <c r="G3313" s="4" t="s">
        <v>118</v>
      </c>
      <c r="H3313" s="4" t="s">
        <v>93</v>
      </c>
      <c r="I3313" s="6" t="s">
        <v>20</v>
      </c>
      <c r="J3313" s="7">
        <v>25.000000000000007</v>
      </c>
      <c r="K3313" s="8">
        <v>175</v>
      </c>
      <c r="L3313" s="9">
        <f t="shared" si="51"/>
        <v>4375.0000000000009</v>
      </c>
      <c r="M3313" s="9">
        <v>15312.500000000004</v>
      </c>
      <c r="N3313" s="10">
        <v>0.35</v>
      </c>
      <c r="O3313" s="4" t="s">
        <v>18</v>
      </c>
    </row>
    <row r="3314" spans="1:15" ht="14.25" customHeight="1" x14ac:dyDescent="0.25">
      <c r="A3314" s="4" t="s">
        <v>30</v>
      </c>
      <c r="B3314" s="4">
        <v>1185732</v>
      </c>
      <c r="C3314" s="5">
        <v>44249</v>
      </c>
      <c r="D3314" s="37">
        <v>2021</v>
      </c>
      <c r="E3314" s="5" t="str">
        <f>TEXT(Sales[[#This Row],[Invoice Date]],"mmm")</f>
        <v>Feb</v>
      </c>
      <c r="F3314" s="4" t="s">
        <v>15</v>
      </c>
      <c r="G3314" s="4" t="s">
        <v>119</v>
      </c>
      <c r="H3314" s="4" t="s">
        <v>120</v>
      </c>
      <c r="I3314" s="6" t="s">
        <v>21</v>
      </c>
      <c r="J3314" s="7">
        <v>30</v>
      </c>
      <c r="K3314" s="8">
        <v>50</v>
      </c>
      <c r="L3314" s="9">
        <f t="shared" si="51"/>
        <v>1500</v>
      </c>
      <c r="M3314" s="9">
        <v>5250</v>
      </c>
      <c r="N3314" s="10">
        <v>0.35</v>
      </c>
      <c r="O3314" s="4" t="s">
        <v>18</v>
      </c>
    </row>
    <row r="3315" spans="1:15" ht="14.25" customHeight="1" x14ac:dyDescent="0.25">
      <c r="A3315" s="4" t="s">
        <v>30</v>
      </c>
      <c r="B3315" s="4">
        <v>1185732</v>
      </c>
      <c r="C3315" s="5">
        <v>44249</v>
      </c>
      <c r="D3315" s="37">
        <v>2021</v>
      </c>
      <c r="E3315" s="5" t="str">
        <f>TEXT(Sales[[#This Row],[Invoice Date]],"mmm")</f>
        <v>Feb</v>
      </c>
      <c r="F3315" s="4" t="s">
        <v>15</v>
      </c>
      <c r="G3315" s="4" t="s">
        <v>119</v>
      </c>
      <c r="H3315" s="4" t="s">
        <v>120</v>
      </c>
      <c r="I3315" s="6" t="s">
        <v>22</v>
      </c>
      <c r="J3315" s="7">
        <v>45</v>
      </c>
      <c r="K3315" s="8">
        <v>125</v>
      </c>
      <c r="L3315" s="9">
        <f t="shared" si="51"/>
        <v>5625</v>
      </c>
      <c r="M3315" s="9">
        <v>16875</v>
      </c>
      <c r="N3315" s="10">
        <v>0.3</v>
      </c>
      <c r="O3315" s="4" t="s">
        <v>18</v>
      </c>
    </row>
    <row r="3316" spans="1:15" ht="14.25" customHeight="1" x14ac:dyDescent="0.25">
      <c r="A3316" s="4" t="s">
        <v>30</v>
      </c>
      <c r="B3316" s="4">
        <v>1185732</v>
      </c>
      <c r="C3316" s="5">
        <v>44249</v>
      </c>
      <c r="D3316" s="37">
        <v>2021</v>
      </c>
      <c r="E3316" s="5" t="str">
        <f>TEXT(Sales[[#This Row],[Invoice Date]],"mmm")</f>
        <v>Feb</v>
      </c>
      <c r="F3316" s="4" t="s">
        <v>15</v>
      </c>
      <c r="G3316" s="4" t="s">
        <v>119</v>
      </c>
      <c r="H3316" s="4" t="s">
        <v>120</v>
      </c>
      <c r="I3316" s="6" t="s">
        <v>23</v>
      </c>
      <c r="J3316" s="7">
        <v>35</v>
      </c>
      <c r="K3316" s="8">
        <v>225</v>
      </c>
      <c r="L3316" s="9">
        <f t="shared" si="51"/>
        <v>7875</v>
      </c>
      <c r="M3316" s="9">
        <v>23625</v>
      </c>
      <c r="N3316" s="10">
        <v>0.3</v>
      </c>
      <c r="O3316" s="4" t="s">
        <v>18</v>
      </c>
    </row>
    <row r="3317" spans="1:15" ht="14.25" customHeight="1" x14ac:dyDescent="0.25">
      <c r="A3317" s="4" t="s">
        <v>30</v>
      </c>
      <c r="B3317" s="4">
        <v>1185732</v>
      </c>
      <c r="C3317" s="5">
        <v>44275</v>
      </c>
      <c r="D3317" s="37">
        <v>2021</v>
      </c>
      <c r="E3317" s="5" t="str">
        <f>TEXT(Sales[[#This Row],[Invoice Date]],"mmm")</f>
        <v>Mar</v>
      </c>
      <c r="F3317" s="4" t="s">
        <v>15</v>
      </c>
      <c r="G3317" s="4" t="s">
        <v>119</v>
      </c>
      <c r="H3317" s="4" t="s">
        <v>120</v>
      </c>
      <c r="I3317" s="6" t="s">
        <v>17</v>
      </c>
      <c r="J3317" s="7">
        <v>35</v>
      </c>
      <c r="K3317" s="8">
        <v>445</v>
      </c>
      <c r="L3317" s="9">
        <f t="shared" si="51"/>
        <v>15575</v>
      </c>
      <c r="M3317" s="9">
        <v>62300</v>
      </c>
      <c r="N3317" s="10">
        <v>0.4</v>
      </c>
      <c r="O3317" s="4" t="s">
        <v>18</v>
      </c>
    </row>
    <row r="3318" spans="1:15" ht="14.25" customHeight="1" x14ac:dyDescent="0.25">
      <c r="A3318" s="4" t="s">
        <v>30</v>
      </c>
      <c r="B3318" s="4">
        <v>1185732</v>
      </c>
      <c r="C3318" s="5">
        <v>44275</v>
      </c>
      <c r="D3318" s="37">
        <v>2021</v>
      </c>
      <c r="E3318" s="5" t="str">
        <f>TEXT(Sales[[#This Row],[Invoice Date]],"mmm")</f>
        <v>Mar</v>
      </c>
      <c r="F3318" s="4" t="s">
        <v>15</v>
      </c>
      <c r="G3318" s="4" t="s">
        <v>119</v>
      </c>
      <c r="H3318" s="4" t="s">
        <v>120</v>
      </c>
      <c r="I3318" s="6" t="s">
        <v>19</v>
      </c>
      <c r="J3318" s="7">
        <v>35</v>
      </c>
      <c r="K3318" s="8">
        <v>150</v>
      </c>
      <c r="L3318" s="9">
        <f t="shared" si="51"/>
        <v>5250</v>
      </c>
      <c r="M3318" s="9">
        <v>18375</v>
      </c>
      <c r="N3318" s="10">
        <v>0.35</v>
      </c>
      <c r="O3318" s="4" t="s">
        <v>18</v>
      </c>
    </row>
    <row r="3319" spans="1:15" ht="14.25" customHeight="1" x14ac:dyDescent="0.25">
      <c r="A3319" s="4" t="s">
        <v>30</v>
      </c>
      <c r="B3319" s="4">
        <v>1185732</v>
      </c>
      <c r="C3319" s="5">
        <v>44275</v>
      </c>
      <c r="D3319" s="37">
        <v>2021</v>
      </c>
      <c r="E3319" s="5" t="str">
        <f>TEXT(Sales[[#This Row],[Invoice Date]],"mmm")</f>
        <v>Mar</v>
      </c>
      <c r="F3319" s="4" t="s">
        <v>15</v>
      </c>
      <c r="G3319" s="4" t="s">
        <v>119</v>
      </c>
      <c r="H3319" s="4" t="s">
        <v>120</v>
      </c>
      <c r="I3319" s="6" t="s">
        <v>20</v>
      </c>
      <c r="J3319" s="7">
        <v>25.000000000000007</v>
      </c>
      <c r="K3319" s="8">
        <v>175</v>
      </c>
      <c r="L3319" s="9">
        <f t="shared" si="51"/>
        <v>4375.0000000000009</v>
      </c>
      <c r="M3319" s="9">
        <v>15312.500000000004</v>
      </c>
      <c r="N3319" s="10">
        <v>0.35</v>
      </c>
      <c r="O3319" s="4" t="s">
        <v>18</v>
      </c>
    </row>
    <row r="3320" spans="1:15" ht="14.25" customHeight="1" x14ac:dyDescent="0.25">
      <c r="A3320" s="4" t="s">
        <v>30</v>
      </c>
      <c r="B3320" s="4">
        <v>1185732</v>
      </c>
      <c r="C3320" s="5">
        <v>44275</v>
      </c>
      <c r="D3320" s="37">
        <v>2021</v>
      </c>
      <c r="E3320" s="5" t="str">
        <f>TEXT(Sales[[#This Row],[Invoice Date]],"mmm")</f>
        <v>Mar</v>
      </c>
      <c r="F3320" s="4" t="s">
        <v>15</v>
      </c>
      <c r="G3320" s="4" t="s">
        <v>119</v>
      </c>
      <c r="H3320" s="4" t="s">
        <v>120</v>
      </c>
      <c r="I3320" s="6" t="s">
        <v>21</v>
      </c>
      <c r="J3320" s="7">
        <v>30</v>
      </c>
      <c r="K3320" s="8">
        <v>25</v>
      </c>
      <c r="L3320" s="9">
        <f t="shared" si="51"/>
        <v>750</v>
      </c>
      <c r="M3320" s="9">
        <v>2625</v>
      </c>
      <c r="N3320" s="10">
        <v>0.35</v>
      </c>
      <c r="O3320" s="4" t="s">
        <v>18</v>
      </c>
    </row>
    <row r="3321" spans="1:15" ht="14.25" customHeight="1" x14ac:dyDescent="0.25">
      <c r="A3321" s="4" t="s">
        <v>30</v>
      </c>
      <c r="B3321" s="4">
        <v>1185732</v>
      </c>
      <c r="C3321" s="5">
        <v>44275</v>
      </c>
      <c r="D3321" s="37">
        <v>2021</v>
      </c>
      <c r="E3321" s="5" t="str">
        <f>TEXT(Sales[[#This Row],[Invoice Date]],"mmm")</f>
        <v>Mar</v>
      </c>
      <c r="F3321" s="4" t="s">
        <v>15</v>
      </c>
      <c r="G3321" s="4" t="s">
        <v>119</v>
      </c>
      <c r="H3321" s="4" t="s">
        <v>120</v>
      </c>
      <c r="I3321" s="6" t="s">
        <v>22</v>
      </c>
      <c r="J3321" s="7">
        <v>45</v>
      </c>
      <c r="K3321" s="8">
        <v>75</v>
      </c>
      <c r="L3321" s="9">
        <f t="shared" si="51"/>
        <v>3375</v>
      </c>
      <c r="M3321" s="9">
        <v>10125</v>
      </c>
      <c r="N3321" s="10">
        <v>0.3</v>
      </c>
      <c r="O3321" s="4" t="s">
        <v>18</v>
      </c>
    </row>
    <row r="3322" spans="1:15" ht="14.25" customHeight="1" x14ac:dyDescent="0.25">
      <c r="A3322" s="4" t="s">
        <v>30</v>
      </c>
      <c r="B3322" s="4">
        <v>1185732</v>
      </c>
      <c r="C3322" s="5">
        <v>44275</v>
      </c>
      <c r="D3322" s="37">
        <v>2021</v>
      </c>
      <c r="E3322" s="5" t="str">
        <f>TEXT(Sales[[#This Row],[Invoice Date]],"mmm")</f>
        <v>Mar</v>
      </c>
      <c r="F3322" s="4" t="s">
        <v>15</v>
      </c>
      <c r="G3322" s="4" t="s">
        <v>119</v>
      </c>
      <c r="H3322" s="4" t="s">
        <v>120</v>
      </c>
      <c r="I3322" s="6" t="s">
        <v>23</v>
      </c>
      <c r="J3322" s="7">
        <v>35</v>
      </c>
      <c r="K3322" s="8">
        <v>175</v>
      </c>
      <c r="L3322" s="9">
        <f t="shared" si="51"/>
        <v>6125</v>
      </c>
      <c r="M3322" s="9">
        <v>18375</v>
      </c>
      <c r="N3322" s="10">
        <v>0.3</v>
      </c>
      <c r="O3322" s="4" t="s">
        <v>18</v>
      </c>
    </row>
    <row r="3323" spans="1:15" ht="14.25" customHeight="1" x14ac:dyDescent="0.25">
      <c r="A3323" s="4" t="s">
        <v>30</v>
      </c>
      <c r="B3323" s="4">
        <v>1185732</v>
      </c>
      <c r="C3323" s="5">
        <v>44307</v>
      </c>
      <c r="D3323" s="37">
        <v>2021</v>
      </c>
      <c r="E3323" s="5" t="str">
        <f>TEXT(Sales[[#This Row],[Invoice Date]],"mmm")</f>
        <v>Apr</v>
      </c>
      <c r="F3323" s="4" t="s">
        <v>15</v>
      </c>
      <c r="G3323" s="4" t="s">
        <v>119</v>
      </c>
      <c r="H3323" s="4" t="s">
        <v>120</v>
      </c>
      <c r="I3323" s="6" t="s">
        <v>17</v>
      </c>
      <c r="J3323" s="7">
        <v>35</v>
      </c>
      <c r="K3323" s="8">
        <v>425</v>
      </c>
      <c r="L3323" s="9">
        <f t="shared" si="51"/>
        <v>14875</v>
      </c>
      <c r="M3323" s="9">
        <v>59500</v>
      </c>
      <c r="N3323" s="10">
        <v>0.4</v>
      </c>
      <c r="O3323" s="4" t="s">
        <v>18</v>
      </c>
    </row>
    <row r="3324" spans="1:15" ht="14.25" customHeight="1" x14ac:dyDescent="0.25">
      <c r="A3324" s="4" t="s">
        <v>30</v>
      </c>
      <c r="B3324" s="4">
        <v>1185732</v>
      </c>
      <c r="C3324" s="5">
        <v>44307</v>
      </c>
      <c r="D3324" s="37">
        <v>2021</v>
      </c>
      <c r="E3324" s="5" t="str">
        <f>TEXT(Sales[[#This Row],[Invoice Date]],"mmm")</f>
        <v>Apr</v>
      </c>
      <c r="F3324" s="4" t="s">
        <v>15</v>
      </c>
      <c r="G3324" s="4" t="s">
        <v>119</v>
      </c>
      <c r="H3324" s="4" t="s">
        <v>120</v>
      </c>
      <c r="I3324" s="6" t="s">
        <v>19</v>
      </c>
      <c r="J3324" s="7">
        <v>35</v>
      </c>
      <c r="K3324" s="8">
        <v>125</v>
      </c>
      <c r="L3324" s="9">
        <f t="shared" si="51"/>
        <v>4375</v>
      </c>
      <c r="M3324" s="9">
        <v>15312.499999999998</v>
      </c>
      <c r="N3324" s="10">
        <v>0.35</v>
      </c>
      <c r="O3324" s="4" t="s">
        <v>18</v>
      </c>
    </row>
    <row r="3325" spans="1:15" ht="14.25" customHeight="1" x14ac:dyDescent="0.25">
      <c r="A3325" s="4" t="s">
        <v>30</v>
      </c>
      <c r="B3325" s="4">
        <v>1185732</v>
      </c>
      <c r="C3325" s="5">
        <v>44307</v>
      </c>
      <c r="D3325" s="37">
        <v>2021</v>
      </c>
      <c r="E3325" s="5" t="str">
        <f>TEXT(Sales[[#This Row],[Invoice Date]],"mmm")</f>
        <v>Apr</v>
      </c>
      <c r="F3325" s="4" t="s">
        <v>15</v>
      </c>
      <c r="G3325" s="4" t="s">
        <v>119</v>
      </c>
      <c r="H3325" s="4" t="s">
        <v>120</v>
      </c>
      <c r="I3325" s="6" t="s">
        <v>20</v>
      </c>
      <c r="J3325" s="7">
        <v>25.000000000000007</v>
      </c>
      <c r="K3325" s="8">
        <v>125</v>
      </c>
      <c r="L3325" s="9">
        <f t="shared" si="51"/>
        <v>3125.0000000000009</v>
      </c>
      <c r="M3325" s="9">
        <v>10937.500000000002</v>
      </c>
      <c r="N3325" s="10">
        <v>0.35</v>
      </c>
      <c r="O3325" s="4" t="s">
        <v>18</v>
      </c>
    </row>
    <row r="3326" spans="1:15" ht="14.25" customHeight="1" x14ac:dyDescent="0.25">
      <c r="A3326" s="4" t="s">
        <v>30</v>
      </c>
      <c r="B3326" s="4">
        <v>1185732</v>
      </c>
      <c r="C3326" s="5">
        <v>44307</v>
      </c>
      <c r="D3326" s="37">
        <v>2021</v>
      </c>
      <c r="E3326" s="5" t="str">
        <f>TEXT(Sales[[#This Row],[Invoice Date]],"mmm")</f>
        <v>Apr</v>
      </c>
      <c r="F3326" s="4" t="s">
        <v>15</v>
      </c>
      <c r="G3326" s="4" t="s">
        <v>119</v>
      </c>
      <c r="H3326" s="4" t="s">
        <v>120</v>
      </c>
      <c r="I3326" s="6" t="s">
        <v>21</v>
      </c>
      <c r="J3326" s="7">
        <v>30</v>
      </c>
      <c r="K3326" s="8">
        <v>50</v>
      </c>
      <c r="L3326" s="9">
        <f t="shared" si="51"/>
        <v>1500</v>
      </c>
      <c r="M3326" s="9">
        <v>5250</v>
      </c>
      <c r="N3326" s="10">
        <v>0.35</v>
      </c>
      <c r="O3326" s="4" t="s">
        <v>18</v>
      </c>
    </row>
    <row r="3327" spans="1:15" ht="14.25" customHeight="1" x14ac:dyDescent="0.25">
      <c r="A3327" s="4" t="s">
        <v>30</v>
      </c>
      <c r="B3327" s="4">
        <v>1185732</v>
      </c>
      <c r="C3327" s="5">
        <v>44307</v>
      </c>
      <c r="D3327" s="37">
        <v>2021</v>
      </c>
      <c r="E3327" s="5" t="str">
        <f>TEXT(Sales[[#This Row],[Invoice Date]],"mmm")</f>
        <v>Apr</v>
      </c>
      <c r="F3327" s="4" t="s">
        <v>15</v>
      </c>
      <c r="G3327" s="4" t="s">
        <v>119</v>
      </c>
      <c r="H3327" s="4" t="s">
        <v>120</v>
      </c>
      <c r="I3327" s="6" t="s">
        <v>22</v>
      </c>
      <c r="J3327" s="7">
        <v>45</v>
      </c>
      <c r="K3327" s="8">
        <v>50</v>
      </c>
      <c r="L3327" s="9">
        <f t="shared" si="51"/>
        <v>2250</v>
      </c>
      <c r="M3327" s="9">
        <v>6750</v>
      </c>
      <c r="N3327" s="10">
        <v>0.3</v>
      </c>
      <c r="O3327" s="4" t="s">
        <v>18</v>
      </c>
    </row>
    <row r="3328" spans="1:15" ht="14.25" customHeight="1" x14ac:dyDescent="0.25">
      <c r="A3328" s="4" t="s">
        <v>30</v>
      </c>
      <c r="B3328" s="4">
        <v>1185732</v>
      </c>
      <c r="C3328" s="5">
        <v>44307</v>
      </c>
      <c r="D3328" s="37">
        <v>2021</v>
      </c>
      <c r="E3328" s="5" t="str">
        <f>TEXT(Sales[[#This Row],[Invoice Date]],"mmm")</f>
        <v>Apr</v>
      </c>
      <c r="F3328" s="4" t="s">
        <v>15</v>
      </c>
      <c r="G3328" s="4" t="s">
        <v>119</v>
      </c>
      <c r="H3328" s="4" t="s">
        <v>120</v>
      </c>
      <c r="I3328" s="6" t="s">
        <v>23</v>
      </c>
      <c r="J3328" s="7">
        <v>35</v>
      </c>
      <c r="K3328" s="8">
        <v>200</v>
      </c>
      <c r="L3328" s="9">
        <f t="shared" si="51"/>
        <v>7000</v>
      </c>
      <c r="M3328" s="9">
        <v>21000</v>
      </c>
      <c r="N3328" s="10">
        <v>0.3</v>
      </c>
      <c r="O3328" s="4" t="s">
        <v>18</v>
      </c>
    </row>
    <row r="3329" spans="1:15" ht="14.25" customHeight="1" x14ac:dyDescent="0.25">
      <c r="A3329" s="4" t="s">
        <v>30</v>
      </c>
      <c r="B3329" s="4">
        <v>1185732</v>
      </c>
      <c r="C3329" s="5">
        <v>44336</v>
      </c>
      <c r="D3329" s="37">
        <v>2021</v>
      </c>
      <c r="E3329" s="5" t="str">
        <f>TEXT(Sales[[#This Row],[Invoice Date]],"mmm")</f>
        <v>May</v>
      </c>
      <c r="F3329" s="4" t="s">
        <v>15</v>
      </c>
      <c r="G3329" s="4" t="s">
        <v>119</v>
      </c>
      <c r="H3329" s="4" t="s">
        <v>120</v>
      </c>
      <c r="I3329" s="6" t="s">
        <v>17</v>
      </c>
      <c r="J3329" s="7">
        <v>49.999999999999993</v>
      </c>
      <c r="K3329" s="8">
        <v>470</v>
      </c>
      <c r="L3329" s="9">
        <f t="shared" si="51"/>
        <v>23499.999999999996</v>
      </c>
      <c r="M3329" s="9">
        <v>94000</v>
      </c>
      <c r="N3329" s="10">
        <v>0.4</v>
      </c>
      <c r="O3329" s="4" t="s">
        <v>18</v>
      </c>
    </row>
    <row r="3330" spans="1:15" ht="14.25" customHeight="1" x14ac:dyDescent="0.25">
      <c r="A3330" s="4" t="s">
        <v>30</v>
      </c>
      <c r="B3330" s="4">
        <v>1185732</v>
      </c>
      <c r="C3330" s="5">
        <v>44336</v>
      </c>
      <c r="D3330" s="37">
        <v>2021</v>
      </c>
      <c r="E3330" s="5" t="str">
        <f>TEXT(Sales[[#This Row],[Invoice Date]],"mmm")</f>
        <v>May</v>
      </c>
      <c r="F3330" s="4" t="s">
        <v>15</v>
      </c>
      <c r="G3330" s="4" t="s">
        <v>119</v>
      </c>
      <c r="H3330" s="4" t="s">
        <v>120</v>
      </c>
      <c r="I3330" s="6" t="s">
        <v>19</v>
      </c>
      <c r="J3330" s="7">
        <v>45</v>
      </c>
      <c r="K3330" s="8">
        <v>175</v>
      </c>
      <c r="L3330" s="9">
        <f t="shared" si="51"/>
        <v>7875</v>
      </c>
      <c r="M3330" s="9">
        <v>27562.5</v>
      </c>
      <c r="N3330" s="10">
        <v>0.35</v>
      </c>
      <c r="O3330" s="4" t="s">
        <v>18</v>
      </c>
    </row>
    <row r="3331" spans="1:15" ht="14.25" customHeight="1" x14ac:dyDescent="0.25">
      <c r="A3331" s="4" t="s">
        <v>30</v>
      </c>
      <c r="B3331" s="4">
        <v>1185732</v>
      </c>
      <c r="C3331" s="5">
        <v>44336</v>
      </c>
      <c r="D3331" s="37">
        <v>2021</v>
      </c>
      <c r="E3331" s="5" t="str">
        <f>TEXT(Sales[[#This Row],[Invoice Date]],"mmm")</f>
        <v>May</v>
      </c>
      <c r="F3331" s="4" t="s">
        <v>15</v>
      </c>
      <c r="G3331" s="4" t="s">
        <v>119</v>
      </c>
      <c r="H3331" s="4" t="s">
        <v>120</v>
      </c>
      <c r="I3331" s="6" t="s">
        <v>20</v>
      </c>
      <c r="J3331" s="7">
        <v>40</v>
      </c>
      <c r="K3331" s="8">
        <v>150</v>
      </c>
      <c r="L3331" s="9">
        <f t="shared" ref="L3331:L3394" si="52">J3331*K3331</f>
        <v>6000</v>
      </c>
      <c r="M3331" s="9">
        <v>21000</v>
      </c>
      <c r="N3331" s="10">
        <v>0.35</v>
      </c>
      <c r="O3331" s="4" t="s">
        <v>18</v>
      </c>
    </row>
    <row r="3332" spans="1:15" ht="14.25" customHeight="1" x14ac:dyDescent="0.25">
      <c r="A3332" s="4" t="s">
        <v>30</v>
      </c>
      <c r="B3332" s="4">
        <v>1185732</v>
      </c>
      <c r="C3332" s="5">
        <v>44336</v>
      </c>
      <c r="D3332" s="37">
        <v>2021</v>
      </c>
      <c r="E3332" s="5" t="str">
        <f>TEXT(Sales[[#This Row],[Invoice Date]],"mmm")</f>
        <v>May</v>
      </c>
      <c r="F3332" s="4" t="s">
        <v>15</v>
      </c>
      <c r="G3332" s="4" t="s">
        <v>119</v>
      </c>
      <c r="H3332" s="4" t="s">
        <v>120</v>
      </c>
      <c r="I3332" s="6" t="s">
        <v>21</v>
      </c>
      <c r="J3332" s="7">
        <v>40</v>
      </c>
      <c r="K3332" s="8">
        <v>100</v>
      </c>
      <c r="L3332" s="9">
        <f t="shared" si="52"/>
        <v>4000</v>
      </c>
      <c r="M3332" s="9">
        <v>14000</v>
      </c>
      <c r="N3332" s="10">
        <v>0.35</v>
      </c>
      <c r="O3332" s="4" t="s">
        <v>18</v>
      </c>
    </row>
    <row r="3333" spans="1:15" ht="14.25" customHeight="1" x14ac:dyDescent="0.25">
      <c r="A3333" s="4" t="s">
        <v>30</v>
      </c>
      <c r="B3333" s="4">
        <v>1185732</v>
      </c>
      <c r="C3333" s="5">
        <v>44336</v>
      </c>
      <c r="D3333" s="37">
        <v>2021</v>
      </c>
      <c r="E3333" s="5" t="str">
        <f>TEXT(Sales[[#This Row],[Invoice Date]],"mmm")</f>
        <v>May</v>
      </c>
      <c r="F3333" s="4" t="s">
        <v>15</v>
      </c>
      <c r="G3333" s="4" t="s">
        <v>119</v>
      </c>
      <c r="H3333" s="4" t="s">
        <v>120</v>
      </c>
      <c r="I3333" s="6" t="s">
        <v>22</v>
      </c>
      <c r="J3333" s="7">
        <v>49.999999999999993</v>
      </c>
      <c r="K3333" s="8">
        <v>125</v>
      </c>
      <c r="L3333" s="9">
        <f t="shared" si="52"/>
        <v>6249.9999999999991</v>
      </c>
      <c r="M3333" s="9">
        <v>18749.999999999996</v>
      </c>
      <c r="N3333" s="10">
        <v>0.3</v>
      </c>
      <c r="O3333" s="4" t="s">
        <v>18</v>
      </c>
    </row>
    <row r="3334" spans="1:15" ht="14.25" customHeight="1" x14ac:dyDescent="0.25">
      <c r="A3334" s="4" t="s">
        <v>30</v>
      </c>
      <c r="B3334" s="4">
        <v>1185732</v>
      </c>
      <c r="C3334" s="5">
        <v>44336</v>
      </c>
      <c r="D3334" s="37">
        <v>2021</v>
      </c>
      <c r="E3334" s="5" t="str">
        <f>TEXT(Sales[[#This Row],[Invoice Date]],"mmm")</f>
        <v>May</v>
      </c>
      <c r="F3334" s="4" t="s">
        <v>15</v>
      </c>
      <c r="G3334" s="4" t="s">
        <v>119</v>
      </c>
      <c r="H3334" s="4" t="s">
        <v>120</v>
      </c>
      <c r="I3334" s="6" t="s">
        <v>23</v>
      </c>
      <c r="J3334" s="7">
        <v>54.999999999999993</v>
      </c>
      <c r="K3334" s="8">
        <v>250</v>
      </c>
      <c r="L3334" s="9">
        <f t="shared" si="52"/>
        <v>13749.999999999998</v>
      </c>
      <c r="M3334" s="9">
        <v>41249.999999999993</v>
      </c>
      <c r="N3334" s="10">
        <v>0.3</v>
      </c>
      <c r="O3334" s="4" t="s">
        <v>18</v>
      </c>
    </row>
    <row r="3335" spans="1:15" ht="14.25" customHeight="1" x14ac:dyDescent="0.25">
      <c r="A3335" s="4" t="s">
        <v>30</v>
      </c>
      <c r="B3335" s="4">
        <v>1185732</v>
      </c>
      <c r="C3335" s="5">
        <v>44369</v>
      </c>
      <c r="D3335" s="37">
        <v>2021</v>
      </c>
      <c r="E3335" s="5" t="str">
        <f>TEXT(Sales[[#This Row],[Invoice Date]],"mmm")</f>
        <v>Jun</v>
      </c>
      <c r="F3335" s="4" t="s">
        <v>15</v>
      </c>
      <c r="G3335" s="4" t="s">
        <v>119</v>
      </c>
      <c r="H3335" s="4" t="s">
        <v>120</v>
      </c>
      <c r="I3335" s="6" t="s">
        <v>17</v>
      </c>
      <c r="J3335" s="7">
        <v>49.999999999999993</v>
      </c>
      <c r="K3335" s="8">
        <v>500</v>
      </c>
      <c r="L3335" s="9">
        <f t="shared" si="52"/>
        <v>24999.999999999996</v>
      </c>
      <c r="M3335" s="9">
        <v>100000</v>
      </c>
      <c r="N3335" s="10">
        <v>0.4</v>
      </c>
      <c r="O3335" s="4" t="s">
        <v>18</v>
      </c>
    </row>
    <row r="3336" spans="1:15" ht="14.25" customHeight="1" x14ac:dyDescent="0.25">
      <c r="A3336" s="4" t="s">
        <v>30</v>
      </c>
      <c r="B3336" s="4">
        <v>1185732</v>
      </c>
      <c r="C3336" s="5">
        <v>44369</v>
      </c>
      <c r="D3336" s="37">
        <v>2021</v>
      </c>
      <c r="E3336" s="5" t="str">
        <f>TEXT(Sales[[#This Row],[Invoice Date]],"mmm")</f>
        <v>Jun</v>
      </c>
      <c r="F3336" s="4" t="s">
        <v>15</v>
      </c>
      <c r="G3336" s="4" t="s">
        <v>119</v>
      </c>
      <c r="H3336" s="4" t="s">
        <v>120</v>
      </c>
      <c r="I3336" s="6" t="s">
        <v>19</v>
      </c>
      <c r="J3336" s="7">
        <v>45</v>
      </c>
      <c r="K3336" s="8">
        <v>250</v>
      </c>
      <c r="L3336" s="9">
        <f t="shared" si="52"/>
        <v>11250</v>
      </c>
      <c r="M3336" s="9">
        <v>39375</v>
      </c>
      <c r="N3336" s="10">
        <v>0.35</v>
      </c>
      <c r="O3336" s="4" t="s">
        <v>18</v>
      </c>
    </row>
    <row r="3337" spans="1:15" ht="14.25" customHeight="1" x14ac:dyDescent="0.25">
      <c r="A3337" s="4" t="s">
        <v>14</v>
      </c>
      <c r="B3337" s="4">
        <v>1185732</v>
      </c>
      <c r="C3337" s="5">
        <v>44369</v>
      </c>
      <c r="D3337" s="37">
        <v>2021</v>
      </c>
      <c r="E3337" s="5" t="str">
        <f>TEXT(Sales[[#This Row],[Invoice Date]],"mmm")</f>
        <v>Jun</v>
      </c>
      <c r="F3337" s="4" t="s">
        <v>15</v>
      </c>
      <c r="G3337" s="4" t="s">
        <v>119</v>
      </c>
      <c r="H3337" s="4" t="s">
        <v>120</v>
      </c>
      <c r="I3337" s="6" t="s">
        <v>20</v>
      </c>
      <c r="J3337" s="7">
        <v>40</v>
      </c>
      <c r="K3337" s="8">
        <v>175</v>
      </c>
      <c r="L3337" s="9">
        <f t="shared" si="52"/>
        <v>7000</v>
      </c>
      <c r="M3337" s="9">
        <v>24500</v>
      </c>
      <c r="N3337" s="10">
        <v>0.35</v>
      </c>
      <c r="O3337" s="4" t="s">
        <v>18</v>
      </c>
    </row>
    <row r="3338" spans="1:15" ht="14.25" customHeight="1" x14ac:dyDescent="0.25">
      <c r="A3338" s="4" t="s">
        <v>14</v>
      </c>
      <c r="B3338" s="4">
        <v>1185732</v>
      </c>
      <c r="C3338" s="5">
        <v>44369</v>
      </c>
      <c r="D3338" s="37">
        <v>2021</v>
      </c>
      <c r="E3338" s="5" t="str">
        <f>TEXT(Sales[[#This Row],[Invoice Date]],"mmm")</f>
        <v>Jun</v>
      </c>
      <c r="F3338" s="4" t="s">
        <v>15</v>
      </c>
      <c r="G3338" s="4" t="s">
        <v>119</v>
      </c>
      <c r="H3338" s="4" t="s">
        <v>120</v>
      </c>
      <c r="I3338" s="6" t="s">
        <v>21</v>
      </c>
      <c r="J3338" s="7">
        <v>40</v>
      </c>
      <c r="K3338" s="8">
        <v>150</v>
      </c>
      <c r="L3338" s="9">
        <f t="shared" si="52"/>
        <v>6000</v>
      </c>
      <c r="M3338" s="9">
        <v>21000</v>
      </c>
      <c r="N3338" s="10">
        <v>0.35</v>
      </c>
      <c r="O3338" s="4" t="s">
        <v>18</v>
      </c>
    </row>
    <row r="3339" spans="1:15" ht="14.25" customHeight="1" x14ac:dyDescent="0.25">
      <c r="A3339" s="4" t="s">
        <v>14</v>
      </c>
      <c r="B3339" s="4">
        <v>1185732</v>
      </c>
      <c r="C3339" s="5">
        <v>44369</v>
      </c>
      <c r="D3339" s="37">
        <v>2021</v>
      </c>
      <c r="E3339" s="5" t="str">
        <f>TEXT(Sales[[#This Row],[Invoice Date]],"mmm")</f>
        <v>Jun</v>
      </c>
      <c r="F3339" s="4" t="s">
        <v>15</v>
      </c>
      <c r="G3339" s="4" t="s">
        <v>119</v>
      </c>
      <c r="H3339" s="4" t="s">
        <v>120</v>
      </c>
      <c r="I3339" s="6" t="s">
        <v>22</v>
      </c>
      <c r="J3339" s="7">
        <v>49.999999999999993</v>
      </c>
      <c r="K3339" s="8">
        <v>150</v>
      </c>
      <c r="L3339" s="9">
        <f t="shared" si="52"/>
        <v>7499.9999999999991</v>
      </c>
      <c r="M3339" s="9">
        <v>22499.999999999996</v>
      </c>
      <c r="N3339" s="10">
        <v>0.3</v>
      </c>
      <c r="O3339" s="4" t="s">
        <v>18</v>
      </c>
    </row>
    <row r="3340" spans="1:15" ht="14.25" customHeight="1" x14ac:dyDescent="0.25">
      <c r="A3340" s="4" t="s">
        <v>14</v>
      </c>
      <c r="B3340" s="4">
        <v>1185732</v>
      </c>
      <c r="C3340" s="5">
        <v>44369</v>
      </c>
      <c r="D3340" s="37">
        <v>2021</v>
      </c>
      <c r="E3340" s="5" t="str">
        <f>TEXT(Sales[[#This Row],[Invoice Date]],"mmm")</f>
        <v>Jun</v>
      </c>
      <c r="F3340" s="4" t="s">
        <v>15</v>
      </c>
      <c r="G3340" s="4" t="s">
        <v>119</v>
      </c>
      <c r="H3340" s="4" t="s">
        <v>120</v>
      </c>
      <c r="I3340" s="6" t="s">
        <v>23</v>
      </c>
      <c r="J3340" s="7">
        <v>54.999999999999993</v>
      </c>
      <c r="K3340" s="8">
        <v>300</v>
      </c>
      <c r="L3340" s="9">
        <f t="shared" si="52"/>
        <v>16499.999999999996</v>
      </c>
      <c r="M3340" s="9">
        <v>49499.999999999993</v>
      </c>
      <c r="N3340" s="10">
        <v>0.3</v>
      </c>
      <c r="O3340" s="4" t="s">
        <v>18</v>
      </c>
    </row>
    <row r="3341" spans="1:15" ht="14.25" customHeight="1" x14ac:dyDescent="0.25">
      <c r="A3341" s="4" t="s">
        <v>14</v>
      </c>
      <c r="B3341" s="4">
        <v>1185732</v>
      </c>
      <c r="C3341" s="5">
        <v>44397</v>
      </c>
      <c r="D3341" s="37">
        <v>2021</v>
      </c>
      <c r="E3341" s="5" t="str">
        <f>TEXT(Sales[[#This Row],[Invoice Date]],"mmm")</f>
        <v>Jul</v>
      </c>
      <c r="F3341" s="4" t="s">
        <v>15</v>
      </c>
      <c r="G3341" s="4" t="s">
        <v>119</v>
      </c>
      <c r="H3341" s="4" t="s">
        <v>120</v>
      </c>
      <c r="I3341" s="6" t="s">
        <v>17</v>
      </c>
      <c r="J3341" s="7">
        <v>49.999999999999993</v>
      </c>
      <c r="K3341" s="8">
        <v>525</v>
      </c>
      <c r="L3341" s="9">
        <f t="shared" si="52"/>
        <v>26249.999999999996</v>
      </c>
      <c r="M3341" s="9">
        <v>104999.99999999999</v>
      </c>
      <c r="N3341" s="10">
        <v>0.4</v>
      </c>
      <c r="O3341" s="4" t="s">
        <v>18</v>
      </c>
    </row>
    <row r="3342" spans="1:15" ht="14.25" customHeight="1" x14ac:dyDescent="0.25">
      <c r="A3342" s="4" t="s">
        <v>26</v>
      </c>
      <c r="B3342" s="4">
        <v>1185732</v>
      </c>
      <c r="C3342" s="5">
        <v>44397</v>
      </c>
      <c r="D3342" s="37">
        <v>2021</v>
      </c>
      <c r="E3342" s="5" t="str">
        <f>TEXT(Sales[[#This Row],[Invoice Date]],"mmm")</f>
        <v>Jul</v>
      </c>
      <c r="F3342" s="4" t="s">
        <v>15</v>
      </c>
      <c r="G3342" s="4" t="s">
        <v>119</v>
      </c>
      <c r="H3342" s="4" t="s">
        <v>120</v>
      </c>
      <c r="I3342" s="6" t="s">
        <v>19</v>
      </c>
      <c r="J3342" s="7">
        <v>45</v>
      </c>
      <c r="K3342" s="8">
        <v>275</v>
      </c>
      <c r="L3342" s="9">
        <f t="shared" si="52"/>
        <v>12375</v>
      </c>
      <c r="M3342" s="9">
        <v>43312.5</v>
      </c>
      <c r="N3342" s="10">
        <v>0.35</v>
      </c>
      <c r="O3342" s="4" t="s">
        <v>18</v>
      </c>
    </row>
    <row r="3343" spans="1:15" ht="14.25" customHeight="1" x14ac:dyDescent="0.25">
      <c r="A3343" s="4" t="s">
        <v>26</v>
      </c>
      <c r="B3343" s="4">
        <v>1185732</v>
      </c>
      <c r="C3343" s="5">
        <v>44397</v>
      </c>
      <c r="D3343" s="37">
        <v>2021</v>
      </c>
      <c r="E3343" s="5" t="str">
        <f>TEXT(Sales[[#This Row],[Invoice Date]],"mmm")</f>
        <v>Jul</v>
      </c>
      <c r="F3343" s="4" t="s">
        <v>15</v>
      </c>
      <c r="G3343" s="4" t="s">
        <v>119</v>
      </c>
      <c r="H3343" s="4" t="s">
        <v>120</v>
      </c>
      <c r="I3343" s="6" t="s">
        <v>20</v>
      </c>
      <c r="J3343" s="7">
        <v>40</v>
      </c>
      <c r="K3343" s="8">
        <v>200</v>
      </c>
      <c r="L3343" s="9">
        <f t="shared" si="52"/>
        <v>8000</v>
      </c>
      <c r="M3343" s="9">
        <v>28000</v>
      </c>
      <c r="N3343" s="10">
        <v>0.35</v>
      </c>
      <c r="O3343" s="4" t="s">
        <v>18</v>
      </c>
    </row>
    <row r="3344" spans="1:15" ht="14.25" customHeight="1" x14ac:dyDescent="0.25">
      <c r="A3344" s="4" t="s">
        <v>26</v>
      </c>
      <c r="B3344" s="4">
        <v>1185732</v>
      </c>
      <c r="C3344" s="5">
        <v>44397</v>
      </c>
      <c r="D3344" s="37">
        <v>2021</v>
      </c>
      <c r="E3344" s="5" t="str">
        <f>TEXT(Sales[[#This Row],[Invoice Date]],"mmm")</f>
        <v>Jul</v>
      </c>
      <c r="F3344" s="4" t="s">
        <v>15</v>
      </c>
      <c r="G3344" s="4" t="s">
        <v>119</v>
      </c>
      <c r="H3344" s="4" t="s">
        <v>120</v>
      </c>
      <c r="I3344" s="6" t="s">
        <v>21</v>
      </c>
      <c r="J3344" s="7">
        <v>40</v>
      </c>
      <c r="K3344" s="8">
        <v>150</v>
      </c>
      <c r="L3344" s="9">
        <f t="shared" si="52"/>
        <v>6000</v>
      </c>
      <c r="M3344" s="9">
        <v>21000</v>
      </c>
      <c r="N3344" s="10">
        <v>0.35</v>
      </c>
      <c r="O3344" s="4" t="s">
        <v>18</v>
      </c>
    </row>
    <row r="3345" spans="1:15" ht="14.25" customHeight="1" x14ac:dyDescent="0.25">
      <c r="A3345" s="4" t="s">
        <v>26</v>
      </c>
      <c r="B3345" s="4">
        <v>1185732</v>
      </c>
      <c r="C3345" s="5">
        <v>44397</v>
      </c>
      <c r="D3345" s="37">
        <v>2021</v>
      </c>
      <c r="E3345" s="5" t="str">
        <f>TEXT(Sales[[#This Row],[Invoice Date]],"mmm")</f>
        <v>Jul</v>
      </c>
      <c r="F3345" s="4" t="s">
        <v>15</v>
      </c>
      <c r="G3345" s="4" t="s">
        <v>119</v>
      </c>
      <c r="H3345" s="4" t="s">
        <v>120</v>
      </c>
      <c r="I3345" s="6" t="s">
        <v>22</v>
      </c>
      <c r="J3345" s="7">
        <v>49.999999999999993</v>
      </c>
      <c r="K3345" s="8">
        <v>175</v>
      </c>
      <c r="L3345" s="9">
        <f t="shared" si="52"/>
        <v>8749.9999999999982</v>
      </c>
      <c r="M3345" s="9">
        <v>26249.999999999996</v>
      </c>
      <c r="N3345" s="10">
        <v>0.3</v>
      </c>
      <c r="O3345" s="4" t="s">
        <v>18</v>
      </c>
    </row>
    <row r="3346" spans="1:15" ht="14.25" customHeight="1" x14ac:dyDescent="0.25">
      <c r="A3346" s="4" t="s">
        <v>26</v>
      </c>
      <c r="B3346" s="4">
        <v>1185732</v>
      </c>
      <c r="C3346" s="5">
        <v>44397</v>
      </c>
      <c r="D3346" s="37">
        <v>2021</v>
      </c>
      <c r="E3346" s="5" t="str">
        <f>TEXT(Sales[[#This Row],[Invoice Date]],"mmm")</f>
        <v>Jul</v>
      </c>
      <c r="F3346" s="4" t="s">
        <v>15</v>
      </c>
      <c r="G3346" s="4" t="s">
        <v>119</v>
      </c>
      <c r="H3346" s="4" t="s">
        <v>120</v>
      </c>
      <c r="I3346" s="6" t="s">
        <v>23</v>
      </c>
      <c r="J3346" s="7">
        <v>54.999999999999993</v>
      </c>
      <c r="K3346" s="8">
        <v>350</v>
      </c>
      <c r="L3346" s="9">
        <f t="shared" si="52"/>
        <v>19249.999999999996</v>
      </c>
      <c r="M3346" s="9">
        <v>57749.999999999993</v>
      </c>
      <c r="N3346" s="10">
        <v>0.3</v>
      </c>
      <c r="O3346" s="4" t="s">
        <v>18</v>
      </c>
    </row>
    <row r="3347" spans="1:15" ht="14.25" customHeight="1" x14ac:dyDescent="0.25">
      <c r="A3347" s="4" t="s">
        <v>26</v>
      </c>
      <c r="B3347" s="4">
        <v>1185732</v>
      </c>
      <c r="C3347" s="5">
        <v>44429</v>
      </c>
      <c r="D3347" s="37">
        <v>2021</v>
      </c>
      <c r="E3347" s="5" t="str">
        <f>TEXT(Sales[[#This Row],[Invoice Date]],"mmm")</f>
        <v>Aug</v>
      </c>
      <c r="F3347" s="4" t="s">
        <v>15</v>
      </c>
      <c r="G3347" s="4" t="s">
        <v>119</v>
      </c>
      <c r="H3347" s="4" t="s">
        <v>120</v>
      </c>
      <c r="I3347" s="6" t="s">
        <v>17</v>
      </c>
      <c r="J3347" s="7">
        <v>49.999999999999993</v>
      </c>
      <c r="K3347" s="8">
        <v>500</v>
      </c>
      <c r="L3347" s="9">
        <f t="shared" si="52"/>
        <v>24999.999999999996</v>
      </c>
      <c r="M3347" s="9">
        <v>100000</v>
      </c>
      <c r="N3347" s="10">
        <v>0.4</v>
      </c>
      <c r="O3347" s="4" t="s">
        <v>18</v>
      </c>
    </row>
    <row r="3348" spans="1:15" ht="14.25" customHeight="1" x14ac:dyDescent="0.25">
      <c r="A3348" s="4" t="s">
        <v>26</v>
      </c>
      <c r="B3348" s="4">
        <v>1185732</v>
      </c>
      <c r="C3348" s="5">
        <v>44429</v>
      </c>
      <c r="D3348" s="37">
        <v>2021</v>
      </c>
      <c r="E3348" s="5" t="str">
        <f>TEXT(Sales[[#This Row],[Invoice Date]],"mmm")</f>
        <v>Aug</v>
      </c>
      <c r="F3348" s="4" t="s">
        <v>15</v>
      </c>
      <c r="G3348" s="4" t="s">
        <v>119</v>
      </c>
      <c r="H3348" s="4" t="s">
        <v>120</v>
      </c>
      <c r="I3348" s="6" t="s">
        <v>19</v>
      </c>
      <c r="J3348" s="7">
        <v>45</v>
      </c>
      <c r="K3348" s="8">
        <v>275</v>
      </c>
      <c r="L3348" s="9">
        <f t="shared" si="52"/>
        <v>12375</v>
      </c>
      <c r="M3348" s="9">
        <v>43312.5</v>
      </c>
      <c r="N3348" s="10">
        <v>0.35</v>
      </c>
      <c r="O3348" s="4" t="s">
        <v>18</v>
      </c>
    </row>
    <row r="3349" spans="1:15" ht="14.25" customHeight="1" x14ac:dyDescent="0.25">
      <c r="A3349" s="4" t="s">
        <v>26</v>
      </c>
      <c r="B3349" s="4">
        <v>1185732</v>
      </c>
      <c r="C3349" s="5">
        <v>44429</v>
      </c>
      <c r="D3349" s="37">
        <v>2021</v>
      </c>
      <c r="E3349" s="5" t="str">
        <f>TEXT(Sales[[#This Row],[Invoice Date]],"mmm")</f>
        <v>Aug</v>
      </c>
      <c r="F3349" s="4" t="s">
        <v>15</v>
      </c>
      <c r="G3349" s="4" t="s">
        <v>119</v>
      </c>
      <c r="H3349" s="4" t="s">
        <v>120</v>
      </c>
      <c r="I3349" s="6" t="s">
        <v>20</v>
      </c>
      <c r="J3349" s="7">
        <v>40</v>
      </c>
      <c r="K3349" s="8">
        <v>200</v>
      </c>
      <c r="L3349" s="9">
        <f t="shared" si="52"/>
        <v>8000</v>
      </c>
      <c r="M3349" s="9">
        <v>28000</v>
      </c>
      <c r="N3349" s="10">
        <v>0.35</v>
      </c>
      <c r="O3349" s="4" t="s">
        <v>18</v>
      </c>
    </row>
    <row r="3350" spans="1:15" ht="14.25" customHeight="1" x14ac:dyDescent="0.25">
      <c r="A3350" s="4" t="s">
        <v>26</v>
      </c>
      <c r="B3350" s="4">
        <v>1185732</v>
      </c>
      <c r="C3350" s="5">
        <v>44429</v>
      </c>
      <c r="D3350" s="37">
        <v>2021</v>
      </c>
      <c r="E3350" s="5" t="str">
        <f>TEXT(Sales[[#This Row],[Invoice Date]],"mmm")</f>
        <v>Aug</v>
      </c>
      <c r="F3350" s="4" t="s">
        <v>15</v>
      </c>
      <c r="G3350" s="4" t="s">
        <v>119</v>
      </c>
      <c r="H3350" s="4" t="s">
        <v>120</v>
      </c>
      <c r="I3350" s="6" t="s">
        <v>21</v>
      </c>
      <c r="J3350" s="7">
        <v>40</v>
      </c>
      <c r="K3350" s="8">
        <v>150</v>
      </c>
      <c r="L3350" s="9">
        <f t="shared" si="52"/>
        <v>6000</v>
      </c>
      <c r="M3350" s="9">
        <v>21000</v>
      </c>
      <c r="N3350" s="10">
        <v>0.35</v>
      </c>
      <c r="O3350" s="4" t="s">
        <v>18</v>
      </c>
    </row>
    <row r="3351" spans="1:15" ht="14.25" customHeight="1" x14ac:dyDescent="0.25">
      <c r="A3351" s="4" t="s">
        <v>26</v>
      </c>
      <c r="B3351" s="4">
        <v>1185732</v>
      </c>
      <c r="C3351" s="5">
        <v>44429</v>
      </c>
      <c r="D3351" s="37">
        <v>2021</v>
      </c>
      <c r="E3351" s="5" t="str">
        <f>TEXT(Sales[[#This Row],[Invoice Date]],"mmm")</f>
        <v>Aug</v>
      </c>
      <c r="F3351" s="4" t="s">
        <v>15</v>
      </c>
      <c r="G3351" s="4" t="s">
        <v>119</v>
      </c>
      <c r="H3351" s="4" t="s">
        <v>120</v>
      </c>
      <c r="I3351" s="6" t="s">
        <v>22</v>
      </c>
      <c r="J3351" s="7">
        <v>49.999999999999993</v>
      </c>
      <c r="K3351" s="8">
        <v>125</v>
      </c>
      <c r="L3351" s="9">
        <f t="shared" si="52"/>
        <v>6249.9999999999991</v>
      </c>
      <c r="M3351" s="9">
        <v>18749.999999999996</v>
      </c>
      <c r="N3351" s="10">
        <v>0.3</v>
      </c>
      <c r="O3351" s="4" t="s">
        <v>18</v>
      </c>
    </row>
    <row r="3352" spans="1:15" ht="14.25" customHeight="1" x14ac:dyDescent="0.25">
      <c r="A3352" s="4" t="s">
        <v>26</v>
      </c>
      <c r="B3352" s="4">
        <v>1185732</v>
      </c>
      <c r="C3352" s="5">
        <v>44429</v>
      </c>
      <c r="D3352" s="37">
        <v>2021</v>
      </c>
      <c r="E3352" s="5" t="str">
        <f>TEXT(Sales[[#This Row],[Invoice Date]],"mmm")</f>
        <v>Aug</v>
      </c>
      <c r="F3352" s="4" t="s">
        <v>15</v>
      </c>
      <c r="G3352" s="4" t="s">
        <v>119</v>
      </c>
      <c r="H3352" s="4" t="s">
        <v>120</v>
      </c>
      <c r="I3352" s="6" t="s">
        <v>23</v>
      </c>
      <c r="J3352" s="7">
        <v>54.999999999999993</v>
      </c>
      <c r="K3352" s="8">
        <v>300</v>
      </c>
      <c r="L3352" s="9">
        <f t="shared" si="52"/>
        <v>16499.999999999996</v>
      </c>
      <c r="M3352" s="9">
        <v>49499.999999999993</v>
      </c>
      <c r="N3352" s="10">
        <v>0.3</v>
      </c>
      <c r="O3352" s="4" t="s">
        <v>18</v>
      </c>
    </row>
    <row r="3353" spans="1:15" ht="14.25" customHeight="1" x14ac:dyDescent="0.25">
      <c r="A3353" s="4" t="s">
        <v>26</v>
      </c>
      <c r="B3353" s="4">
        <v>1185732</v>
      </c>
      <c r="C3353" s="5">
        <v>44459</v>
      </c>
      <c r="D3353" s="37">
        <v>2021</v>
      </c>
      <c r="E3353" s="5" t="str">
        <f>TEXT(Sales[[#This Row],[Invoice Date]],"mmm")</f>
        <v>Sep</v>
      </c>
      <c r="F3353" s="4" t="s">
        <v>15</v>
      </c>
      <c r="G3353" s="4" t="s">
        <v>119</v>
      </c>
      <c r="H3353" s="4" t="s">
        <v>120</v>
      </c>
      <c r="I3353" s="6" t="s">
        <v>17</v>
      </c>
      <c r="J3353" s="7">
        <v>49.999999999999993</v>
      </c>
      <c r="K3353" s="8">
        <v>425</v>
      </c>
      <c r="L3353" s="9">
        <f t="shared" si="52"/>
        <v>21249.999999999996</v>
      </c>
      <c r="M3353" s="9">
        <v>85000</v>
      </c>
      <c r="N3353" s="10">
        <v>0.4</v>
      </c>
      <c r="O3353" s="4" t="s">
        <v>18</v>
      </c>
    </row>
    <row r="3354" spans="1:15" ht="14.25" customHeight="1" x14ac:dyDescent="0.25">
      <c r="A3354" s="4" t="s">
        <v>26</v>
      </c>
      <c r="B3354" s="4">
        <v>1185732</v>
      </c>
      <c r="C3354" s="5">
        <v>44459</v>
      </c>
      <c r="D3354" s="37">
        <v>2021</v>
      </c>
      <c r="E3354" s="5" t="str">
        <f>TEXT(Sales[[#This Row],[Invoice Date]],"mmm")</f>
        <v>Sep</v>
      </c>
      <c r="F3354" s="4" t="s">
        <v>15</v>
      </c>
      <c r="G3354" s="4" t="s">
        <v>119</v>
      </c>
      <c r="H3354" s="4" t="s">
        <v>120</v>
      </c>
      <c r="I3354" s="6" t="s">
        <v>19</v>
      </c>
      <c r="J3354" s="7">
        <v>45</v>
      </c>
      <c r="K3354" s="8">
        <v>225</v>
      </c>
      <c r="L3354" s="9">
        <f t="shared" si="52"/>
        <v>10125</v>
      </c>
      <c r="M3354" s="9">
        <v>35437.5</v>
      </c>
      <c r="N3354" s="10">
        <v>0.35</v>
      </c>
      <c r="O3354" s="4" t="s">
        <v>18</v>
      </c>
    </row>
    <row r="3355" spans="1:15" ht="14.25" customHeight="1" x14ac:dyDescent="0.25">
      <c r="A3355" s="4" t="s">
        <v>26</v>
      </c>
      <c r="B3355" s="4">
        <v>1185732</v>
      </c>
      <c r="C3355" s="5">
        <v>44459</v>
      </c>
      <c r="D3355" s="37">
        <v>2021</v>
      </c>
      <c r="E3355" s="5" t="str">
        <f>TEXT(Sales[[#This Row],[Invoice Date]],"mmm")</f>
        <v>Sep</v>
      </c>
      <c r="F3355" s="4" t="s">
        <v>15</v>
      </c>
      <c r="G3355" s="4" t="s">
        <v>119</v>
      </c>
      <c r="H3355" s="4" t="s">
        <v>120</v>
      </c>
      <c r="I3355" s="6" t="s">
        <v>20</v>
      </c>
      <c r="J3355" s="7">
        <v>40</v>
      </c>
      <c r="K3355" s="8">
        <v>125</v>
      </c>
      <c r="L3355" s="9">
        <f t="shared" si="52"/>
        <v>5000</v>
      </c>
      <c r="M3355" s="9">
        <v>17500</v>
      </c>
      <c r="N3355" s="10">
        <v>0.35</v>
      </c>
      <c r="O3355" s="4" t="s">
        <v>18</v>
      </c>
    </row>
    <row r="3356" spans="1:15" ht="14.25" customHeight="1" x14ac:dyDescent="0.25">
      <c r="A3356" s="4" t="s">
        <v>26</v>
      </c>
      <c r="B3356" s="4">
        <v>1185732</v>
      </c>
      <c r="C3356" s="5">
        <v>44459</v>
      </c>
      <c r="D3356" s="37">
        <v>2021</v>
      </c>
      <c r="E3356" s="5" t="str">
        <f>TEXT(Sales[[#This Row],[Invoice Date]],"mmm")</f>
        <v>Sep</v>
      </c>
      <c r="F3356" s="4" t="s">
        <v>15</v>
      </c>
      <c r="G3356" s="4" t="s">
        <v>119</v>
      </c>
      <c r="H3356" s="4" t="s">
        <v>120</v>
      </c>
      <c r="I3356" s="6" t="s">
        <v>21</v>
      </c>
      <c r="J3356" s="7">
        <v>40</v>
      </c>
      <c r="K3356" s="8">
        <v>100</v>
      </c>
      <c r="L3356" s="9">
        <f t="shared" si="52"/>
        <v>4000</v>
      </c>
      <c r="M3356" s="9">
        <v>14000</v>
      </c>
      <c r="N3356" s="10">
        <v>0.35</v>
      </c>
      <c r="O3356" s="4" t="s">
        <v>18</v>
      </c>
    </row>
    <row r="3357" spans="1:15" ht="14.25" customHeight="1" x14ac:dyDescent="0.25">
      <c r="A3357" s="4" t="s">
        <v>26</v>
      </c>
      <c r="B3357" s="4">
        <v>1185732</v>
      </c>
      <c r="C3357" s="5">
        <v>44459</v>
      </c>
      <c r="D3357" s="37">
        <v>2021</v>
      </c>
      <c r="E3357" s="5" t="str">
        <f>TEXT(Sales[[#This Row],[Invoice Date]],"mmm")</f>
        <v>Sep</v>
      </c>
      <c r="F3357" s="4" t="s">
        <v>15</v>
      </c>
      <c r="G3357" s="4" t="s">
        <v>119</v>
      </c>
      <c r="H3357" s="4" t="s">
        <v>120</v>
      </c>
      <c r="I3357" s="6" t="s">
        <v>22</v>
      </c>
      <c r="J3357" s="7">
        <v>49.999999999999993</v>
      </c>
      <c r="K3357" s="8">
        <v>100</v>
      </c>
      <c r="L3357" s="9">
        <f t="shared" si="52"/>
        <v>4999.9999999999991</v>
      </c>
      <c r="M3357" s="9">
        <v>14999.999999999996</v>
      </c>
      <c r="N3357" s="10">
        <v>0.3</v>
      </c>
      <c r="O3357" s="4" t="s">
        <v>18</v>
      </c>
    </row>
    <row r="3358" spans="1:15" ht="14.25" customHeight="1" x14ac:dyDescent="0.25">
      <c r="A3358" s="4" t="s">
        <v>26</v>
      </c>
      <c r="B3358" s="4">
        <v>1185732</v>
      </c>
      <c r="C3358" s="5">
        <v>44459</v>
      </c>
      <c r="D3358" s="37">
        <v>2021</v>
      </c>
      <c r="E3358" s="5" t="str">
        <f>TEXT(Sales[[#This Row],[Invoice Date]],"mmm")</f>
        <v>Sep</v>
      </c>
      <c r="F3358" s="4" t="s">
        <v>15</v>
      </c>
      <c r="G3358" s="4" t="s">
        <v>119</v>
      </c>
      <c r="H3358" s="4" t="s">
        <v>120</v>
      </c>
      <c r="I3358" s="6" t="s">
        <v>23</v>
      </c>
      <c r="J3358" s="7">
        <v>54.999999999999993</v>
      </c>
      <c r="K3358" s="8">
        <v>200</v>
      </c>
      <c r="L3358" s="9">
        <f t="shared" si="52"/>
        <v>10999.999999999998</v>
      </c>
      <c r="M3358" s="9">
        <v>32999.999999999993</v>
      </c>
      <c r="N3358" s="10">
        <v>0.3</v>
      </c>
      <c r="O3358" s="4" t="s">
        <v>18</v>
      </c>
    </row>
    <row r="3359" spans="1:15" ht="14.25" customHeight="1" x14ac:dyDescent="0.25">
      <c r="A3359" s="4" t="s">
        <v>26</v>
      </c>
      <c r="B3359" s="4">
        <v>1185732</v>
      </c>
      <c r="C3359" s="5">
        <v>44491</v>
      </c>
      <c r="D3359" s="37">
        <v>2021</v>
      </c>
      <c r="E3359" s="5" t="str">
        <f>TEXT(Sales[[#This Row],[Invoice Date]],"mmm")</f>
        <v>Oct</v>
      </c>
      <c r="F3359" s="4" t="s">
        <v>15</v>
      </c>
      <c r="G3359" s="4" t="s">
        <v>119</v>
      </c>
      <c r="H3359" s="4" t="s">
        <v>120</v>
      </c>
      <c r="I3359" s="6" t="s">
        <v>17</v>
      </c>
      <c r="J3359" s="7">
        <v>54.999999999999993</v>
      </c>
      <c r="K3359" s="8">
        <v>375</v>
      </c>
      <c r="L3359" s="9">
        <f t="shared" si="52"/>
        <v>20624.999999999996</v>
      </c>
      <c r="M3359" s="9">
        <v>82500</v>
      </c>
      <c r="N3359" s="10">
        <v>0.4</v>
      </c>
      <c r="O3359" s="4" t="s">
        <v>18</v>
      </c>
    </row>
    <row r="3360" spans="1:15" ht="14.25" customHeight="1" x14ac:dyDescent="0.25">
      <c r="A3360" s="4" t="s">
        <v>26</v>
      </c>
      <c r="B3360" s="4">
        <v>1185732</v>
      </c>
      <c r="C3360" s="5">
        <v>44491</v>
      </c>
      <c r="D3360" s="37">
        <v>2021</v>
      </c>
      <c r="E3360" s="5" t="str">
        <f>TEXT(Sales[[#This Row],[Invoice Date]],"mmm")</f>
        <v>Oct</v>
      </c>
      <c r="F3360" s="4" t="s">
        <v>15</v>
      </c>
      <c r="G3360" s="4" t="s">
        <v>119</v>
      </c>
      <c r="H3360" s="4" t="s">
        <v>120</v>
      </c>
      <c r="I3360" s="6" t="s">
        <v>19</v>
      </c>
      <c r="J3360" s="7">
        <v>50</v>
      </c>
      <c r="K3360" s="8">
        <v>200</v>
      </c>
      <c r="L3360" s="9">
        <f t="shared" si="52"/>
        <v>10000</v>
      </c>
      <c r="M3360" s="9">
        <v>35000</v>
      </c>
      <c r="N3360" s="10">
        <v>0.35</v>
      </c>
      <c r="O3360" s="4" t="s">
        <v>18</v>
      </c>
    </row>
    <row r="3361" spans="1:15" ht="14.25" customHeight="1" x14ac:dyDescent="0.25">
      <c r="A3361" s="4" t="s">
        <v>26</v>
      </c>
      <c r="B3361" s="4">
        <v>1185732</v>
      </c>
      <c r="C3361" s="5">
        <v>44491</v>
      </c>
      <c r="D3361" s="37">
        <v>2021</v>
      </c>
      <c r="E3361" s="5" t="str">
        <f>TEXT(Sales[[#This Row],[Invoice Date]],"mmm")</f>
        <v>Oct</v>
      </c>
      <c r="F3361" s="4" t="s">
        <v>15</v>
      </c>
      <c r="G3361" s="4" t="s">
        <v>119</v>
      </c>
      <c r="H3361" s="4" t="s">
        <v>120</v>
      </c>
      <c r="I3361" s="6" t="s">
        <v>20</v>
      </c>
      <c r="J3361" s="7">
        <v>50</v>
      </c>
      <c r="K3361" s="8">
        <v>100</v>
      </c>
      <c r="L3361" s="9">
        <f t="shared" si="52"/>
        <v>5000</v>
      </c>
      <c r="M3361" s="9">
        <v>17500</v>
      </c>
      <c r="N3361" s="10">
        <v>0.35</v>
      </c>
      <c r="O3361" s="4" t="s">
        <v>18</v>
      </c>
    </row>
    <row r="3362" spans="1:15" ht="14.25" customHeight="1" x14ac:dyDescent="0.25">
      <c r="A3362" s="4" t="s">
        <v>14</v>
      </c>
      <c r="B3362" s="4">
        <v>1185732</v>
      </c>
      <c r="C3362" s="5">
        <v>44491</v>
      </c>
      <c r="D3362" s="37">
        <v>2021</v>
      </c>
      <c r="E3362" s="5" t="str">
        <f>TEXT(Sales[[#This Row],[Invoice Date]],"mmm")</f>
        <v>Oct</v>
      </c>
      <c r="F3362" s="4" t="s">
        <v>15</v>
      </c>
      <c r="G3362" s="4" t="s">
        <v>119</v>
      </c>
      <c r="H3362" s="4" t="s">
        <v>120</v>
      </c>
      <c r="I3362" s="6" t="s">
        <v>21</v>
      </c>
      <c r="J3362" s="7">
        <v>50</v>
      </c>
      <c r="K3362" s="8">
        <v>75</v>
      </c>
      <c r="L3362" s="9">
        <f t="shared" si="52"/>
        <v>3750</v>
      </c>
      <c r="M3362" s="9">
        <v>13125</v>
      </c>
      <c r="N3362" s="10">
        <v>0.35</v>
      </c>
      <c r="O3362" s="4" t="s">
        <v>18</v>
      </c>
    </row>
    <row r="3363" spans="1:15" ht="14.25" customHeight="1" x14ac:dyDescent="0.25">
      <c r="A3363" s="4" t="s">
        <v>14</v>
      </c>
      <c r="B3363" s="4">
        <v>1185732</v>
      </c>
      <c r="C3363" s="5">
        <v>44491</v>
      </c>
      <c r="D3363" s="37">
        <v>2021</v>
      </c>
      <c r="E3363" s="5" t="str">
        <f>TEXT(Sales[[#This Row],[Invoice Date]],"mmm")</f>
        <v>Oct</v>
      </c>
      <c r="F3363" s="4" t="s">
        <v>15</v>
      </c>
      <c r="G3363" s="4" t="s">
        <v>119</v>
      </c>
      <c r="H3363" s="4" t="s">
        <v>120</v>
      </c>
      <c r="I3363" s="6" t="s">
        <v>22</v>
      </c>
      <c r="J3363" s="7">
        <v>60</v>
      </c>
      <c r="K3363" s="8">
        <v>75</v>
      </c>
      <c r="L3363" s="9">
        <f t="shared" si="52"/>
        <v>4500</v>
      </c>
      <c r="M3363" s="9">
        <v>13500</v>
      </c>
      <c r="N3363" s="10">
        <v>0.3</v>
      </c>
      <c r="O3363" s="4" t="s">
        <v>18</v>
      </c>
    </row>
    <row r="3364" spans="1:15" ht="14.25" customHeight="1" x14ac:dyDescent="0.25">
      <c r="A3364" s="4" t="s">
        <v>14</v>
      </c>
      <c r="B3364" s="4">
        <v>1185732</v>
      </c>
      <c r="C3364" s="5">
        <v>44491</v>
      </c>
      <c r="D3364" s="37">
        <v>2021</v>
      </c>
      <c r="E3364" s="5" t="str">
        <f>TEXT(Sales[[#This Row],[Invoice Date]],"mmm")</f>
        <v>Oct</v>
      </c>
      <c r="F3364" s="4" t="s">
        <v>15</v>
      </c>
      <c r="G3364" s="4" t="s">
        <v>119</v>
      </c>
      <c r="H3364" s="4" t="s">
        <v>120</v>
      </c>
      <c r="I3364" s="6" t="s">
        <v>23</v>
      </c>
      <c r="J3364" s="7">
        <v>64.999999999999986</v>
      </c>
      <c r="K3364" s="8">
        <v>200</v>
      </c>
      <c r="L3364" s="9">
        <f t="shared" si="52"/>
        <v>12999.999999999996</v>
      </c>
      <c r="M3364" s="9">
        <v>38999.999999999993</v>
      </c>
      <c r="N3364" s="10">
        <v>0.3</v>
      </c>
      <c r="O3364" s="4" t="s">
        <v>18</v>
      </c>
    </row>
    <row r="3365" spans="1:15" ht="14.25" customHeight="1" x14ac:dyDescent="0.25">
      <c r="A3365" s="4" t="s">
        <v>14</v>
      </c>
      <c r="B3365" s="4">
        <v>1185732</v>
      </c>
      <c r="C3365" s="5">
        <v>44521</v>
      </c>
      <c r="D3365" s="37">
        <v>2021</v>
      </c>
      <c r="E3365" s="5" t="str">
        <f>TEXT(Sales[[#This Row],[Invoice Date]],"mmm")</f>
        <v>Nov</v>
      </c>
      <c r="F3365" s="4" t="s">
        <v>15</v>
      </c>
      <c r="G3365" s="4" t="s">
        <v>119</v>
      </c>
      <c r="H3365" s="4" t="s">
        <v>120</v>
      </c>
      <c r="I3365" s="6" t="s">
        <v>17</v>
      </c>
      <c r="J3365" s="7">
        <v>60</v>
      </c>
      <c r="K3365" s="8">
        <v>350</v>
      </c>
      <c r="L3365" s="9">
        <f t="shared" si="52"/>
        <v>21000</v>
      </c>
      <c r="M3365" s="9">
        <v>84000</v>
      </c>
      <c r="N3365" s="10">
        <v>0.4</v>
      </c>
      <c r="O3365" s="4" t="s">
        <v>18</v>
      </c>
    </row>
    <row r="3366" spans="1:15" ht="14.25" customHeight="1" x14ac:dyDescent="0.25">
      <c r="A3366" s="4" t="s">
        <v>14</v>
      </c>
      <c r="B3366" s="4">
        <v>1185732</v>
      </c>
      <c r="C3366" s="5">
        <v>44521</v>
      </c>
      <c r="D3366" s="37">
        <v>2021</v>
      </c>
      <c r="E3366" s="5" t="str">
        <f>TEXT(Sales[[#This Row],[Invoice Date]],"mmm")</f>
        <v>Nov</v>
      </c>
      <c r="F3366" s="4" t="s">
        <v>15</v>
      </c>
      <c r="G3366" s="4" t="s">
        <v>119</v>
      </c>
      <c r="H3366" s="4" t="s">
        <v>120</v>
      </c>
      <c r="I3366" s="6" t="s">
        <v>19</v>
      </c>
      <c r="J3366" s="7">
        <v>50</v>
      </c>
      <c r="K3366" s="8">
        <v>175</v>
      </c>
      <c r="L3366" s="9">
        <f t="shared" si="52"/>
        <v>8750</v>
      </c>
      <c r="M3366" s="9">
        <v>30624.999999999996</v>
      </c>
      <c r="N3366" s="10">
        <v>0.35</v>
      </c>
      <c r="O3366" s="4" t="s">
        <v>18</v>
      </c>
    </row>
    <row r="3367" spans="1:15" ht="14.25" customHeight="1" x14ac:dyDescent="0.25">
      <c r="A3367" s="4" t="s">
        <v>14</v>
      </c>
      <c r="B3367" s="4">
        <v>1185732</v>
      </c>
      <c r="C3367" s="5">
        <v>44521</v>
      </c>
      <c r="D3367" s="37">
        <v>2021</v>
      </c>
      <c r="E3367" s="5" t="str">
        <f>TEXT(Sales[[#This Row],[Invoice Date]],"mmm")</f>
        <v>Nov</v>
      </c>
      <c r="F3367" s="4" t="s">
        <v>15</v>
      </c>
      <c r="G3367" s="4" t="s">
        <v>119</v>
      </c>
      <c r="H3367" s="4" t="s">
        <v>120</v>
      </c>
      <c r="I3367" s="6" t="s">
        <v>20</v>
      </c>
      <c r="J3367" s="7">
        <v>50</v>
      </c>
      <c r="K3367" s="8">
        <v>170</v>
      </c>
      <c r="L3367" s="9">
        <f t="shared" si="52"/>
        <v>8500</v>
      </c>
      <c r="M3367" s="9">
        <v>29749.999999999996</v>
      </c>
      <c r="N3367" s="10">
        <v>0.35</v>
      </c>
      <c r="O3367" s="4" t="s">
        <v>18</v>
      </c>
    </row>
    <row r="3368" spans="1:15" ht="14.25" customHeight="1" x14ac:dyDescent="0.25">
      <c r="A3368" s="4" t="s">
        <v>14</v>
      </c>
      <c r="B3368" s="4">
        <v>1185732</v>
      </c>
      <c r="C3368" s="5">
        <v>44521</v>
      </c>
      <c r="D3368" s="37">
        <v>2021</v>
      </c>
      <c r="E3368" s="5" t="str">
        <f>TEXT(Sales[[#This Row],[Invoice Date]],"mmm")</f>
        <v>Nov</v>
      </c>
      <c r="F3368" s="4" t="s">
        <v>15</v>
      </c>
      <c r="G3368" s="4" t="s">
        <v>119</v>
      </c>
      <c r="H3368" s="4" t="s">
        <v>120</v>
      </c>
      <c r="I3368" s="6" t="s">
        <v>21</v>
      </c>
      <c r="J3368" s="7">
        <v>50</v>
      </c>
      <c r="K3368" s="8">
        <v>150</v>
      </c>
      <c r="L3368" s="9">
        <f t="shared" si="52"/>
        <v>7500</v>
      </c>
      <c r="M3368" s="9">
        <v>26250</v>
      </c>
      <c r="N3368" s="10">
        <v>0.35</v>
      </c>
      <c r="O3368" s="4" t="s">
        <v>18</v>
      </c>
    </row>
    <row r="3369" spans="1:15" ht="14.25" customHeight="1" x14ac:dyDescent="0.25">
      <c r="A3369" s="4" t="s">
        <v>14</v>
      </c>
      <c r="B3369" s="4">
        <v>1185732</v>
      </c>
      <c r="C3369" s="5">
        <v>44521</v>
      </c>
      <c r="D3369" s="37">
        <v>2021</v>
      </c>
      <c r="E3369" s="5" t="str">
        <f>TEXT(Sales[[#This Row],[Invoice Date]],"mmm")</f>
        <v>Nov</v>
      </c>
      <c r="F3369" s="4" t="s">
        <v>15</v>
      </c>
      <c r="G3369" s="4" t="s">
        <v>119</v>
      </c>
      <c r="H3369" s="4" t="s">
        <v>120</v>
      </c>
      <c r="I3369" s="6" t="s">
        <v>22</v>
      </c>
      <c r="J3369" s="7">
        <v>60</v>
      </c>
      <c r="K3369" s="8">
        <v>125</v>
      </c>
      <c r="L3369" s="9">
        <f t="shared" si="52"/>
        <v>7500</v>
      </c>
      <c r="M3369" s="9">
        <v>22500</v>
      </c>
      <c r="N3369" s="10">
        <v>0.3</v>
      </c>
      <c r="O3369" s="4" t="s">
        <v>18</v>
      </c>
    </row>
    <row r="3370" spans="1:15" ht="14.25" customHeight="1" x14ac:dyDescent="0.25">
      <c r="A3370" s="4" t="s">
        <v>14</v>
      </c>
      <c r="B3370" s="4">
        <v>1185732</v>
      </c>
      <c r="C3370" s="5">
        <v>44521</v>
      </c>
      <c r="D3370" s="37">
        <v>2021</v>
      </c>
      <c r="E3370" s="5" t="str">
        <f>TEXT(Sales[[#This Row],[Invoice Date]],"mmm")</f>
        <v>Nov</v>
      </c>
      <c r="F3370" s="4" t="s">
        <v>15</v>
      </c>
      <c r="G3370" s="4" t="s">
        <v>119</v>
      </c>
      <c r="H3370" s="4" t="s">
        <v>120</v>
      </c>
      <c r="I3370" s="6" t="s">
        <v>23</v>
      </c>
      <c r="J3370" s="7">
        <v>64.999999999999986</v>
      </c>
      <c r="K3370" s="8">
        <v>225</v>
      </c>
      <c r="L3370" s="9">
        <f t="shared" si="52"/>
        <v>14624.999999999996</v>
      </c>
      <c r="M3370" s="9">
        <v>43874.999999999993</v>
      </c>
      <c r="N3370" s="10">
        <v>0.3</v>
      </c>
      <c r="O3370" s="4" t="s">
        <v>18</v>
      </c>
    </row>
    <row r="3371" spans="1:15" ht="14.25" customHeight="1" x14ac:dyDescent="0.25">
      <c r="A3371" s="4" t="s">
        <v>14</v>
      </c>
      <c r="B3371" s="4">
        <v>1185732</v>
      </c>
      <c r="C3371" s="5">
        <v>44550</v>
      </c>
      <c r="D3371" s="37">
        <v>2021</v>
      </c>
      <c r="E3371" s="5" t="str">
        <f>TEXT(Sales[[#This Row],[Invoice Date]],"mmm")</f>
        <v>Dec</v>
      </c>
      <c r="F3371" s="4" t="s">
        <v>15</v>
      </c>
      <c r="G3371" s="4" t="s">
        <v>119</v>
      </c>
      <c r="H3371" s="4" t="s">
        <v>120</v>
      </c>
      <c r="I3371" s="6" t="s">
        <v>17</v>
      </c>
      <c r="J3371" s="7">
        <v>60</v>
      </c>
      <c r="K3371" s="8">
        <v>450</v>
      </c>
      <c r="L3371" s="9">
        <f t="shared" si="52"/>
        <v>27000</v>
      </c>
      <c r="M3371" s="9">
        <v>108000</v>
      </c>
      <c r="N3371" s="10">
        <v>0.4</v>
      </c>
      <c r="O3371" s="4" t="s">
        <v>18</v>
      </c>
    </row>
    <row r="3372" spans="1:15" ht="14.25" customHeight="1" x14ac:dyDescent="0.25">
      <c r="A3372" s="4" t="s">
        <v>14</v>
      </c>
      <c r="B3372" s="4">
        <v>1185732</v>
      </c>
      <c r="C3372" s="5">
        <v>44550</v>
      </c>
      <c r="D3372" s="37">
        <v>2021</v>
      </c>
      <c r="E3372" s="5" t="str">
        <f>TEXT(Sales[[#This Row],[Invoice Date]],"mmm")</f>
        <v>Dec</v>
      </c>
      <c r="F3372" s="4" t="s">
        <v>15</v>
      </c>
      <c r="G3372" s="4" t="s">
        <v>119</v>
      </c>
      <c r="H3372" s="4" t="s">
        <v>120</v>
      </c>
      <c r="I3372" s="6" t="s">
        <v>19</v>
      </c>
      <c r="J3372" s="7">
        <v>50</v>
      </c>
      <c r="K3372" s="8">
        <v>250</v>
      </c>
      <c r="L3372" s="9">
        <f t="shared" si="52"/>
        <v>12500</v>
      </c>
      <c r="M3372" s="9">
        <v>43750</v>
      </c>
      <c r="N3372" s="10">
        <v>0.35</v>
      </c>
      <c r="O3372" s="4" t="s">
        <v>18</v>
      </c>
    </row>
    <row r="3373" spans="1:15" ht="14.25" customHeight="1" x14ac:dyDescent="0.25">
      <c r="A3373" s="4" t="s">
        <v>14</v>
      </c>
      <c r="B3373" s="4">
        <v>1185732</v>
      </c>
      <c r="C3373" s="5">
        <v>44550</v>
      </c>
      <c r="D3373" s="37">
        <v>2021</v>
      </c>
      <c r="E3373" s="5" t="str">
        <f>TEXT(Sales[[#This Row],[Invoice Date]],"mmm")</f>
        <v>Dec</v>
      </c>
      <c r="F3373" s="4" t="s">
        <v>15</v>
      </c>
      <c r="G3373" s="4" t="s">
        <v>119</v>
      </c>
      <c r="H3373" s="4" t="s">
        <v>120</v>
      </c>
      <c r="I3373" s="6" t="s">
        <v>20</v>
      </c>
      <c r="J3373" s="7">
        <v>50</v>
      </c>
      <c r="K3373" s="8">
        <v>225</v>
      </c>
      <c r="L3373" s="9">
        <f t="shared" si="52"/>
        <v>11250</v>
      </c>
      <c r="M3373" s="9">
        <v>39375</v>
      </c>
      <c r="N3373" s="10">
        <v>0.35</v>
      </c>
      <c r="O3373" s="4" t="s">
        <v>18</v>
      </c>
    </row>
    <row r="3374" spans="1:15" ht="14.25" customHeight="1" x14ac:dyDescent="0.25">
      <c r="A3374" s="4" t="s">
        <v>14</v>
      </c>
      <c r="B3374" s="4">
        <v>1185732</v>
      </c>
      <c r="C3374" s="5">
        <v>44550</v>
      </c>
      <c r="D3374" s="37">
        <v>2021</v>
      </c>
      <c r="E3374" s="5" t="str">
        <f>TEXT(Sales[[#This Row],[Invoice Date]],"mmm")</f>
        <v>Dec</v>
      </c>
      <c r="F3374" s="4" t="s">
        <v>15</v>
      </c>
      <c r="G3374" s="4" t="s">
        <v>119</v>
      </c>
      <c r="H3374" s="4" t="s">
        <v>120</v>
      </c>
      <c r="I3374" s="6" t="s">
        <v>21</v>
      </c>
      <c r="J3374" s="7">
        <v>50</v>
      </c>
      <c r="K3374" s="8">
        <v>175</v>
      </c>
      <c r="L3374" s="9">
        <f t="shared" si="52"/>
        <v>8750</v>
      </c>
      <c r="M3374" s="9">
        <v>30624.999999999996</v>
      </c>
      <c r="N3374" s="10">
        <v>0.35</v>
      </c>
      <c r="O3374" s="4" t="s">
        <v>18</v>
      </c>
    </row>
    <row r="3375" spans="1:15" ht="14.25" customHeight="1" x14ac:dyDescent="0.25">
      <c r="A3375" s="4" t="s">
        <v>14</v>
      </c>
      <c r="B3375" s="4">
        <v>1185732</v>
      </c>
      <c r="C3375" s="5">
        <v>44550</v>
      </c>
      <c r="D3375" s="37">
        <v>2021</v>
      </c>
      <c r="E3375" s="5" t="str">
        <f>TEXT(Sales[[#This Row],[Invoice Date]],"mmm")</f>
        <v>Dec</v>
      </c>
      <c r="F3375" s="4" t="s">
        <v>15</v>
      </c>
      <c r="G3375" s="4" t="s">
        <v>119</v>
      </c>
      <c r="H3375" s="4" t="s">
        <v>120</v>
      </c>
      <c r="I3375" s="6" t="s">
        <v>22</v>
      </c>
      <c r="J3375" s="7">
        <v>60</v>
      </c>
      <c r="K3375" s="8">
        <v>175</v>
      </c>
      <c r="L3375" s="9">
        <f t="shared" si="52"/>
        <v>10500</v>
      </c>
      <c r="M3375" s="9">
        <v>31500</v>
      </c>
      <c r="N3375" s="10">
        <v>0.3</v>
      </c>
      <c r="O3375" s="4" t="s">
        <v>18</v>
      </c>
    </row>
    <row r="3376" spans="1:15" ht="14.25" customHeight="1" x14ac:dyDescent="0.25">
      <c r="A3376" s="4" t="s">
        <v>14</v>
      </c>
      <c r="B3376" s="4">
        <v>1185732</v>
      </c>
      <c r="C3376" s="5">
        <v>44550</v>
      </c>
      <c r="D3376" s="37">
        <v>2021</v>
      </c>
      <c r="E3376" s="5" t="str">
        <f>TEXT(Sales[[#This Row],[Invoice Date]],"mmm")</f>
        <v>Dec</v>
      </c>
      <c r="F3376" s="4" t="s">
        <v>15</v>
      </c>
      <c r="G3376" s="4" t="s">
        <v>119</v>
      </c>
      <c r="H3376" s="4" t="s">
        <v>120</v>
      </c>
      <c r="I3376" s="6" t="s">
        <v>23</v>
      </c>
      <c r="J3376" s="7">
        <v>64.999999999999986</v>
      </c>
      <c r="K3376" s="8">
        <v>275</v>
      </c>
      <c r="L3376" s="9">
        <f t="shared" si="52"/>
        <v>17874.999999999996</v>
      </c>
      <c r="M3376" s="9">
        <v>53624.999999999993</v>
      </c>
      <c r="N3376" s="10">
        <v>0.3</v>
      </c>
      <c r="O3376" s="4" t="s">
        <v>18</v>
      </c>
    </row>
    <row r="3377" spans="1:15" ht="14.25" customHeight="1" x14ac:dyDescent="0.25">
      <c r="A3377" s="4" t="s">
        <v>14</v>
      </c>
      <c r="B3377" s="4">
        <v>1185732</v>
      </c>
      <c r="C3377" s="5">
        <v>44213</v>
      </c>
      <c r="D3377" s="37">
        <v>2021</v>
      </c>
      <c r="E3377" s="5" t="str">
        <f>TEXT(Sales[[#This Row],[Invoice Date]],"mmm")</f>
        <v>Jan</v>
      </c>
      <c r="F3377" s="4" t="s">
        <v>15</v>
      </c>
      <c r="G3377" s="4" t="s">
        <v>119</v>
      </c>
      <c r="H3377" s="4" t="s">
        <v>120</v>
      </c>
      <c r="I3377" s="6" t="s">
        <v>17</v>
      </c>
      <c r="J3377" s="7">
        <v>40</v>
      </c>
      <c r="K3377" s="8">
        <v>525</v>
      </c>
      <c r="L3377" s="9">
        <f t="shared" si="52"/>
        <v>21000</v>
      </c>
      <c r="M3377" s="9">
        <v>73500</v>
      </c>
      <c r="N3377" s="10">
        <v>0.35</v>
      </c>
      <c r="O3377" s="4" t="s">
        <v>18</v>
      </c>
    </row>
    <row r="3378" spans="1:15" ht="14.25" customHeight="1" x14ac:dyDescent="0.25">
      <c r="A3378" s="4" t="s">
        <v>14</v>
      </c>
      <c r="B3378" s="4">
        <v>1185732</v>
      </c>
      <c r="C3378" s="5">
        <v>44213</v>
      </c>
      <c r="D3378" s="37">
        <v>2021</v>
      </c>
      <c r="E3378" s="5" t="str">
        <f>TEXT(Sales[[#This Row],[Invoice Date]],"mmm")</f>
        <v>Jan</v>
      </c>
      <c r="F3378" s="4" t="s">
        <v>15</v>
      </c>
      <c r="G3378" s="4" t="s">
        <v>119</v>
      </c>
      <c r="H3378" s="4" t="s">
        <v>120</v>
      </c>
      <c r="I3378" s="6" t="s">
        <v>19</v>
      </c>
      <c r="J3378" s="7">
        <v>40</v>
      </c>
      <c r="K3378" s="8">
        <v>325</v>
      </c>
      <c r="L3378" s="9">
        <f t="shared" si="52"/>
        <v>13000</v>
      </c>
      <c r="M3378" s="9">
        <v>45500</v>
      </c>
      <c r="N3378" s="10">
        <v>0.35</v>
      </c>
      <c r="O3378" s="4" t="s">
        <v>18</v>
      </c>
    </row>
    <row r="3379" spans="1:15" ht="14.25" customHeight="1" x14ac:dyDescent="0.25">
      <c r="A3379" s="4" t="s">
        <v>14</v>
      </c>
      <c r="B3379" s="4">
        <v>1185732</v>
      </c>
      <c r="C3379" s="5">
        <v>44213</v>
      </c>
      <c r="D3379" s="37">
        <v>2021</v>
      </c>
      <c r="E3379" s="5" t="str">
        <f>TEXT(Sales[[#This Row],[Invoice Date]],"mmm")</f>
        <v>Jan</v>
      </c>
      <c r="F3379" s="4" t="s">
        <v>15</v>
      </c>
      <c r="G3379" s="4" t="s">
        <v>119</v>
      </c>
      <c r="H3379" s="4" t="s">
        <v>120</v>
      </c>
      <c r="I3379" s="6" t="s">
        <v>20</v>
      </c>
      <c r="J3379" s="7">
        <v>30.000000000000004</v>
      </c>
      <c r="K3379" s="8">
        <v>325</v>
      </c>
      <c r="L3379" s="9">
        <f t="shared" si="52"/>
        <v>9750.0000000000018</v>
      </c>
      <c r="M3379" s="9">
        <v>39000.000000000007</v>
      </c>
      <c r="N3379" s="10">
        <v>0.4</v>
      </c>
      <c r="O3379" s="4" t="s">
        <v>18</v>
      </c>
    </row>
    <row r="3380" spans="1:15" ht="14.25" customHeight="1" x14ac:dyDescent="0.25">
      <c r="A3380" s="4" t="s">
        <v>14</v>
      </c>
      <c r="B3380" s="4">
        <v>1185732</v>
      </c>
      <c r="C3380" s="5">
        <v>44213</v>
      </c>
      <c r="D3380" s="37">
        <v>2021</v>
      </c>
      <c r="E3380" s="5" t="str">
        <f>TEXT(Sales[[#This Row],[Invoice Date]],"mmm")</f>
        <v>Jan</v>
      </c>
      <c r="F3380" s="4" t="s">
        <v>15</v>
      </c>
      <c r="G3380" s="4" t="s">
        <v>119</v>
      </c>
      <c r="H3380" s="4" t="s">
        <v>120</v>
      </c>
      <c r="I3380" s="6" t="s">
        <v>21</v>
      </c>
      <c r="J3380" s="7">
        <v>35</v>
      </c>
      <c r="K3380" s="8">
        <v>175</v>
      </c>
      <c r="L3380" s="9">
        <f t="shared" si="52"/>
        <v>6125</v>
      </c>
      <c r="M3380" s="9">
        <v>24500</v>
      </c>
      <c r="N3380" s="10">
        <v>0.4</v>
      </c>
      <c r="O3380" s="4" t="s">
        <v>18</v>
      </c>
    </row>
    <row r="3381" spans="1:15" ht="14.25" customHeight="1" x14ac:dyDescent="0.25">
      <c r="A3381" s="4" t="s">
        <v>14</v>
      </c>
      <c r="B3381" s="4">
        <v>1185732</v>
      </c>
      <c r="C3381" s="5">
        <v>44213</v>
      </c>
      <c r="D3381" s="37">
        <v>2021</v>
      </c>
      <c r="E3381" s="5" t="str">
        <f>TEXT(Sales[[#This Row],[Invoice Date]],"mmm")</f>
        <v>Jan</v>
      </c>
      <c r="F3381" s="4" t="s">
        <v>15</v>
      </c>
      <c r="G3381" s="4" t="s">
        <v>119</v>
      </c>
      <c r="H3381" s="4" t="s">
        <v>120</v>
      </c>
      <c r="I3381" s="6" t="s">
        <v>22</v>
      </c>
      <c r="J3381" s="7">
        <v>50</v>
      </c>
      <c r="K3381" s="8">
        <v>225</v>
      </c>
      <c r="L3381" s="9">
        <f t="shared" si="52"/>
        <v>11250</v>
      </c>
      <c r="M3381" s="9">
        <v>33750</v>
      </c>
      <c r="N3381" s="10">
        <v>0.3</v>
      </c>
      <c r="O3381" s="4" t="s">
        <v>18</v>
      </c>
    </row>
    <row r="3382" spans="1:15" ht="14.25" customHeight="1" x14ac:dyDescent="0.25">
      <c r="A3382" s="4" t="s">
        <v>14</v>
      </c>
      <c r="B3382" s="4">
        <v>1185732</v>
      </c>
      <c r="C3382" s="5">
        <v>44213</v>
      </c>
      <c r="D3382" s="37">
        <v>2021</v>
      </c>
      <c r="E3382" s="5" t="str">
        <f>TEXT(Sales[[#This Row],[Invoice Date]],"mmm")</f>
        <v>Jan</v>
      </c>
      <c r="F3382" s="4" t="s">
        <v>15</v>
      </c>
      <c r="G3382" s="4" t="s">
        <v>119</v>
      </c>
      <c r="H3382" s="4" t="s">
        <v>120</v>
      </c>
      <c r="I3382" s="6" t="s">
        <v>23</v>
      </c>
      <c r="J3382" s="7">
        <v>40</v>
      </c>
      <c r="K3382" s="8">
        <v>325</v>
      </c>
      <c r="L3382" s="9">
        <f t="shared" si="52"/>
        <v>13000</v>
      </c>
      <c r="M3382" s="9">
        <v>52000</v>
      </c>
      <c r="N3382" s="10">
        <v>0.4</v>
      </c>
      <c r="O3382" s="4" t="s">
        <v>18</v>
      </c>
    </row>
    <row r="3383" spans="1:15" ht="14.25" customHeight="1" x14ac:dyDescent="0.25">
      <c r="A3383" s="4" t="s">
        <v>14</v>
      </c>
      <c r="B3383" s="4">
        <v>1185732</v>
      </c>
      <c r="C3383" s="5">
        <v>44242</v>
      </c>
      <c r="D3383" s="37">
        <v>2021</v>
      </c>
      <c r="E3383" s="5" t="str">
        <f>TEXT(Sales[[#This Row],[Invoice Date]],"mmm")</f>
        <v>Feb</v>
      </c>
      <c r="F3383" s="4" t="s">
        <v>15</v>
      </c>
      <c r="G3383" s="4" t="s">
        <v>119</v>
      </c>
      <c r="H3383" s="4" t="s">
        <v>120</v>
      </c>
      <c r="I3383" s="6" t="s">
        <v>17</v>
      </c>
      <c r="J3383" s="7">
        <v>40</v>
      </c>
      <c r="K3383" s="8">
        <v>575</v>
      </c>
      <c r="L3383" s="9">
        <f t="shared" si="52"/>
        <v>23000</v>
      </c>
      <c r="M3383" s="9">
        <v>80500</v>
      </c>
      <c r="N3383" s="10">
        <v>0.35</v>
      </c>
      <c r="O3383" s="4" t="s">
        <v>18</v>
      </c>
    </row>
    <row r="3384" spans="1:15" ht="14.25" customHeight="1" x14ac:dyDescent="0.25">
      <c r="A3384" s="4" t="s">
        <v>14</v>
      </c>
      <c r="B3384" s="4">
        <v>1185732</v>
      </c>
      <c r="C3384" s="5">
        <v>44242</v>
      </c>
      <c r="D3384" s="37">
        <v>2021</v>
      </c>
      <c r="E3384" s="5" t="str">
        <f>TEXT(Sales[[#This Row],[Invoice Date]],"mmm")</f>
        <v>Feb</v>
      </c>
      <c r="F3384" s="4" t="s">
        <v>15</v>
      </c>
      <c r="G3384" s="4" t="s">
        <v>119</v>
      </c>
      <c r="H3384" s="4" t="s">
        <v>120</v>
      </c>
      <c r="I3384" s="6" t="s">
        <v>19</v>
      </c>
      <c r="J3384" s="7">
        <v>40</v>
      </c>
      <c r="K3384" s="8">
        <v>225</v>
      </c>
      <c r="L3384" s="9">
        <f t="shared" si="52"/>
        <v>9000</v>
      </c>
      <c r="M3384" s="9">
        <v>31499.999999999996</v>
      </c>
      <c r="N3384" s="10">
        <v>0.35</v>
      </c>
      <c r="O3384" s="4" t="s">
        <v>18</v>
      </c>
    </row>
    <row r="3385" spans="1:15" ht="14.25" customHeight="1" x14ac:dyDescent="0.25">
      <c r="A3385" s="4" t="s">
        <v>14</v>
      </c>
      <c r="B3385" s="4">
        <v>1185732</v>
      </c>
      <c r="C3385" s="5">
        <v>44242</v>
      </c>
      <c r="D3385" s="37">
        <v>2021</v>
      </c>
      <c r="E3385" s="5" t="str">
        <f>TEXT(Sales[[#This Row],[Invoice Date]],"mmm")</f>
        <v>Feb</v>
      </c>
      <c r="F3385" s="4" t="s">
        <v>15</v>
      </c>
      <c r="G3385" s="4" t="s">
        <v>119</v>
      </c>
      <c r="H3385" s="4" t="s">
        <v>120</v>
      </c>
      <c r="I3385" s="6" t="s">
        <v>20</v>
      </c>
      <c r="J3385" s="7">
        <v>30.000000000000004</v>
      </c>
      <c r="K3385" s="8">
        <v>275</v>
      </c>
      <c r="L3385" s="9">
        <f t="shared" si="52"/>
        <v>8250.0000000000018</v>
      </c>
      <c r="M3385" s="9">
        <v>33000.000000000007</v>
      </c>
      <c r="N3385" s="10">
        <v>0.4</v>
      </c>
      <c r="O3385" s="4" t="s">
        <v>18</v>
      </c>
    </row>
    <row r="3386" spans="1:15" ht="14.25" customHeight="1" x14ac:dyDescent="0.25">
      <c r="A3386" s="4" t="s">
        <v>14</v>
      </c>
      <c r="B3386" s="4">
        <v>1185732</v>
      </c>
      <c r="C3386" s="5">
        <v>44242</v>
      </c>
      <c r="D3386" s="37">
        <v>2021</v>
      </c>
      <c r="E3386" s="5" t="str">
        <f>TEXT(Sales[[#This Row],[Invoice Date]],"mmm")</f>
        <v>Feb</v>
      </c>
      <c r="F3386" s="4" t="s">
        <v>15</v>
      </c>
      <c r="G3386" s="4" t="s">
        <v>121</v>
      </c>
      <c r="H3386" s="4" t="s">
        <v>122</v>
      </c>
      <c r="I3386" s="6" t="s">
        <v>21</v>
      </c>
      <c r="J3386" s="7">
        <v>35</v>
      </c>
      <c r="K3386" s="8">
        <v>150</v>
      </c>
      <c r="L3386" s="9">
        <f t="shared" si="52"/>
        <v>5250</v>
      </c>
      <c r="M3386" s="9">
        <v>21000</v>
      </c>
      <c r="N3386" s="10">
        <v>0.4</v>
      </c>
      <c r="O3386" s="4" t="s">
        <v>18</v>
      </c>
    </row>
    <row r="3387" spans="1:15" ht="14.25" customHeight="1" x14ac:dyDescent="0.25">
      <c r="A3387" s="4" t="s">
        <v>14</v>
      </c>
      <c r="B3387" s="4">
        <v>1185732</v>
      </c>
      <c r="C3387" s="5">
        <v>44242</v>
      </c>
      <c r="D3387" s="37">
        <v>2021</v>
      </c>
      <c r="E3387" s="5" t="str">
        <f>TEXT(Sales[[#This Row],[Invoice Date]],"mmm")</f>
        <v>Feb</v>
      </c>
      <c r="F3387" s="4" t="s">
        <v>15</v>
      </c>
      <c r="G3387" s="4" t="s">
        <v>121</v>
      </c>
      <c r="H3387" s="4" t="s">
        <v>122</v>
      </c>
      <c r="I3387" s="6" t="s">
        <v>22</v>
      </c>
      <c r="J3387" s="7">
        <v>50</v>
      </c>
      <c r="K3387" s="8">
        <v>225</v>
      </c>
      <c r="L3387" s="9">
        <f t="shared" si="52"/>
        <v>11250</v>
      </c>
      <c r="M3387" s="9">
        <v>33750</v>
      </c>
      <c r="N3387" s="10">
        <v>0.3</v>
      </c>
      <c r="O3387" s="4" t="s">
        <v>18</v>
      </c>
    </row>
    <row r="3388" spans="1:15" ht="14.25" customHeight="1" x14ac:dyDescent="0.25">
      <c r="A3388" s="4" t="s">
        <v>14</v>
      </c>
      <c r="B3388" s="4">
        <v>1185732</v>
      </c>
      <c r="C3388" s="5">
        <v>44242</v>
      </c>
      <c r="D3388" s="37">
        <v>2021</v>
      </c>
      <c r="E3388" s="5" t="str">
        <f>TEXT(Sales[[#This Row],[Invoice Date]],"mmm")</f>
        <v>Feb</v>
      </c>
      <c r="F3388" s="4" t="s">
        <v>15</v>
      </c>
      <c r="G3388" s="4" t="s">
        <v>121</v>
      </c>
      <c r="H3388" s="4" t="s">
        <v>122</v>
      </c>
      <c r="I3388" s="6" t="s">
        <v>23</v>
      </c>
      <c r="J3388" s="7">
        <v>40</v>
      </c>
      <c r="K3388" s="8">
        <v>325</v>
      </c>
      <c r="L3388" s="9">
        <f t="shared" si="52"/>
        <v>13000</v>
      </c>
      <c r="M3388" s="9">
        <v>52000</v>
      </c>
      <c r="N3388" s="10">
        <v>0.4</v>
      </c>
      <c r="O3388" s="4" t="s">
        <v>18</v>
      </c>
    </row>
    <row r="3389" spans="1:15" ht="14.25" customHeight="1" x14ac:dyDescent="0.25">
      <c r="A3389" s="4" t="s">
        <v>14</v>
      </c>
      <c r="B3389" s="4">
        <v>1185732</v>
      </c>
      <c r="C3389" s="5">
        <v>44268</v>
      </c>
      <c r="D3389" s="37">
        <v>2021</v>
      </c>
      <c r="E3389" s="5" t="str">
        <f>TEXT(Sales[[#This Row],[Invoice Date]],"mmm")</f>
        <v>Mar</v>
      </c>
      <c r="F3389" s="4" t="s">
        <v>15</v>
      </c>
      <c r="G3389" s="4" t="s">
        <v>121</v>
      </c>
      <c r="H3389" s="4" t="s">
        <v>122</v>
      </c>
      <c r="I3389" s="6" t="s">
        <v>17</v>
      </c>
      <c r="J3389" s="7">
        <v>40</v>
      </c>
      <c r="K3389" s="8">
        <v>545</v>
      </c>
      <c r="L3389" s="9">
        <f t="shared" si="52"/>
        <v>21800</v>
      </c>
      <c r="M3389" s="9">
        <v>76300</v>
      </c>
      <c r="N3389" s="10">
        <v>0.35</v>
      </c>
      <c r="O3389" s="4" t="s">
        <v>18</v>
      </c>
    </row>
    <row r="3390" spans="1:15" ht="14.25" customHeight="1" x14ac:dyDescent="0.25">
      <c r="A3390" s="4" t="s">
        <v>14</v>
      </c>
      <c r="B3390" s="4">
        <v>1185732</v>
      </c>
      <c r="C3390" s="5">
        <v>44268</v>
      </c>
      <c r="D3390" s="37">
        <v>2021</v>
      </c>
      <c r="E3390" s="5" t="str">
        <f>TEXT(Sales[[#This Row],[Invoice Date]],"mmm")</f>
        <v>Mar</v>
      </c>
      <c r="F3390" s="4" t="s">
        <v>15</v>
      </c>
      <c r="G3390" s="4" t="s">
        <v>121</v>
      </c>
      <c r="H3390" s="4" t="s">
        <v>122</v>
      </c>
      <c r="I3390" s="6" t="s">
        <v>19</v>
      </c>
      <c r="J3390" s="7">
        <v>40</v>
      </c>
      <c r="K3390" s="8">
        <v>250</v>
      </c>
      <c r="L3390" s="9">
        <f t="shared" si="52"/>
        <v>10000</v>
      </c>
      <c r="M3390" s="9">
        <v>35000</v>
      </c>
      <c r="N3390" s="10">
        <v>0.35</v>
      </c>
      <c r="O3390" s="4" t="s">
        <v>18</v>
      </c>
    </row>
    <row r="3391" spans="1:15" ht="14.25" customHeight="1" x14ac:dyDescent="0.25">
      <c r="A3391" s="4" t="s">
        <v>14</v>
      </c>
      <c r="B3391" s="4">
        <v>1185732</v>
      </c>
      <c r="C3391" s="5">
        <v>44268</v>
      </c>
      <c r="D3391" s="37">
        <v>2021</v>
      </c>
      <c r="E3391" s="5" t="str">
        <f>TEXT(Sales[[#This Row],[Invoice Date]],"mmm")</f>
        <v>Mar</v>
      </c>
      <c r="F3391" s="4" t="s">
        <v>15</v>
      </c>
      <c r="G3391" s="4" t="s">
        <v>121</v>
      </c>
      <c r="H3391" s="4" t="s">
        <v>122</v>
      </c>
      <c r="I3391" s="6" t="s">
        <v>20</v>
      </c>
      <c r="J3391" s="7">
        <v>30.000000000000004</v>
      </c>
      <c r="K3391" s="8">
        <v>275</v>
      </c>
      <c r="L3391" s="9">
        <f t="shared" si="52"/>
        <v>8250.0000000000018</v>
      </c>
      <c r="M3391" s="9">
        <v>33000.000000000007</v>
      </c>
      <c r="N3391" s="10">
        <v>0.4</v>
      </c>
      <c r="O3391" s="4" t="s">
        <v>18</v>
      </c>
    </row>
    <row r="3392" spans="1:15" ht="14.25" customHeight="1" x14ac:dyDescent="0.25">
      <c r="A3392" s="4" t="s">
        <v>14</v>
      </c>
      <c r="B3392" s="4">
        <v>1185732</v>
      </c>
      <c r="C3392" s="5">
        <v>44268</v>
      </c>
      <c r="D3392" s="37">
        <v>2021</v>
      </c>
      <c r="E3392" s="5" t="str">
        <f>TEXT(Sales[[#This Row],[Invoice Date]],"mmm")</f>
        <v>Mar</v>
      </c>
      <c r="F3392" s="4" t="s">
        <v>15</v>
      </c>
      <c r="G3392" s="4" t="s">
        <v>121</v>
      </c>
      <c r="H3392" s="4" t="s">
        <v>122</v>
      </c>
      <c r="I3392" s="6" t="s">
        <v>21</v>
      </c>
      <c r="J3392" s="7">
        <v>35</v>
      </c>
      <c r="K3392" s="8">
        <v>125</v>
      </c>
      <c r="L3392" s="9">
        <f t="shared" si="52"/>
        <v>4375</v>
      </c>
      <c r="M3392" s="9">
        <v>17500</v>
      </c>
      <c r="N3392" s="10">
        <v>0.4</v>
      </c>
      <c r="O3392" s="4" t="s">
        <v>18</v>
      </c>
    </row>
    <row r="3393" spans="1:15" ht="14.25" customHeight="1" x14ac:dyDescent="0.25">
      <c r="A3393" s="4" t="s">
        <v>14</v>
      </c>
      <c r="B3393" s="4">
        <v>1185732</v>
      </c>
      <c r="C3393" s="5">
        <v>44268</v>
      </c>
      <c r="D3393" s="37">
        <v>2021</v>
      </c>
      <c r="E3393" s="5" t="str">
        <f>TEXT(Sales[[#This Row],[Invoice Date]],"mmm")</f>
        <v>Mar</v>
      </c>
      <c r="F3393" s="4" t="s">
        <v>15</v>
      </c>
      <c r="G3393" s="4" t="s">
        <v>121</v>
      </c>
      <c r="H3393" s="4" t="s">
        <v>122</v>
      </c>
      <c r="I3393" s="6" t="s">
        <v>22</v>
      </c>
      <c r="J3393" s="7">
        <v>50</v>
      </c>
      <c r="K3393" s="8">
        <v>175</v>
      </c>
      <c r="L3393" s="9">
        <f t="shared" si="52"/>
        <v>8750</v>
      </c>
      <c r="M3393" s="9">
        <v>26250</v>
      </c>
      <c r="N3393" s="10">
        <v>0.3</v>
      </c>
      <c r="O3393" s="4" t="s">
        <v>18</v>
      </c>
    </row>
    <row r="3394" spans="1:15" ht="14.25" customHeight="1" x14ac:dyDescent="0.25">
      <c r="A3394" s="4" t="s">
        <v>14</v>
      </c>
      <c r="B3394" s="4">
        <v>1185732</v>
      </c>
      <c r="C3394" s="5">
        <v>44268</v>
      </c>
      <c r="D3394" s="37">
        <v>2021</v>
      </c>
      <c r="E3394" s="5" t="str">
        <f>TEXT(Sales[[#This Row],[Invoice Date]],"mmm")</f>
        <v>Mar</v>
      </c>
      <c r="F3394" s="4" t="s">
        <v>15</v>
      </c>
      <c r="G3394" s="4" t="s">
        <v>121</v>
      </c>
      <c r="H3394" s="4" t="s">
        <v>122</v>
      </c>
      <c r="I3394" s="6" t="s">
        <v>23</v>
      </c>
      <c r="J3394" s="7">
        <v>40</v>
      </c>
      <c r="K3394" s="8">
        <v>275</v>
      </c>
      <c r="L3394" s="9">
        <f t="shared" si="52"/>
        <v>11000</v>
      </c>
      <c r="M3394" s="9">
        <v>44000</v>
      </c>
      <c r="N3394" s="10">
        <v>0.4</v>
      </c>
      <c r="O3394" s="4" t="s">
        <v>18</v>
      </c>
    </row>
    <row r="3395" spans="1:15" ht="14.25" customHeight="1" x14ac:dyDescent="0.25">
      <c r="A3395" s="4" t="s">
        <v>14</v>
      </c>
      <c r="B3395" s="4">
        <v>1185732</v>
      </c>
      <c r="C3395" s="5">
        <v>44300</v>
      </c>
      <c r="D3395" s="37">
        <v>2021</v>
      </c>
      <c r="E3395" s="5" t="str">
        <f>TEXT(Sales[[#This Row],[Invoice Date]],"mmm")</f>
        <v>Apr</v>
      </c>
      <c r="F3395" s="4" t="s">
        <v>15</v>
      </c>
      <c r="G3395" s="4" t="s">
        <v>121</v>
      </c>
      <c r="H3395" s="4" t="s">
        <v>122</v>
      </c>
      <c r="I3395" s="6" t="s">
        <v>17</v>
      </c>
      <c r="J3395" s="7">
        <v>40</v>
      </c>
      <c r="K3395" s="8">
        <v>525</v>
      </c>
      <c r="L3395" s="9">
        <f t="shared" ref="L3395:L3458" si="53">J3395*K3395</f>
        <v>21000</v>
      </c>
      <c r="M3395" s="9">
        <v>73500</v>
      </c>
      <c r="N3395" s="10">
        <v>0.35</v>
      </c>
      <c r="O3395" s="4" t="s">
        <v>18</v>
      </c>
    </row>
    <row r="3396" spans="1:15" ht="14.25" customHeight="1" x14ac:dyDescent="0.25">
      <c r="A3396" s="4" t="s">
        <v>14</v>
      </c>
      <c r="B3396" s="4">
        <v>1185732</v>
      </c>
      <c r="C3396" s="5">
        <v>44300</v>
      </c>
      <c r="D3396" s="37">
        <v>2021</v>
      </c>
      <c r="E3396" s="5" t="str">
        <f>TEXT(Sales[[#This Row],[Invoice Date]],"mmm")</f>
        <v>Apr</v>
      </c>
      <c r="F3396" s="4" t="s">
        <v>15</v>
      </c>
      <c r="G3396" s="4" t="s">
        <v>121</v>
      </c>
      <c r="H3396" s="4" t="s">
        <v>122</v>
      </c>
      <c r="I3396" s="6" t="s">
        <v>19</v>
      </c>
      <c r="J3396" s="7">
        <v>40</v>
      </c>
      <c r="K3396" s="8">
        <v>225</v>
      </c>
      <c r="L3396" s="9">
        <f t="shared" si="53"/>
        <v>9000</v>
      </c>
      <c r="M3396" s="9">
        <v>31499.999999999996</v>
      </c>
      <c r="N3396" s="10">
        <v>0.35</v>
      </c>
      <c r="O3396" s="4" t="s">
        <v>18</v>
      </c>
    </row>
    <row r="3397" spans="1:15" ht="14.25" customHeight="1" x14ac:dyDescent="0.25">
      <c r="A3397" s="4" t="s">
        <v>14</v>
      </c>
      <c r="B3397" s="4">
        <v>1185732</v>
      </c>
      <c r="C3397" s="5">
        <v>44300</v>
      </c>
      <c r="D3397" s="37">
        <v>2021</v>
      </c>
      <c r="E3397" s="5" t="str">
        <f>TEXT(Sales[[#This Row],[Invoice Date]],"mmm")</f>
        <v>Apr</v>
      </c>
      <c r="F3397" s="4" t="s">
        <v>15</v>
      </c>
      <c r="G3397" s="4" t="s">
        <v>121</v>
      </c>
      <c r="H3397" s="4" t="s">
        <v>122</v>
      </c>
      <c r="I3397" s="6" t="s">
        <v>20</v>
      </c>
      <c r="J3397" s="7">
        <v>30.000000000000004</v>
      </c>
      <c r="K3397" s="8">
        <v>225</v>
      </c>
      <c r="L3397" s="9">
        <f t="shared" si="53"/>
        <v>6750.0000000000009</v>
      </c>
      <c r="M3397" s="9">
        <v>27000.000000000007</v>
      </c>
      <c r="N3397" s="10">
        <v>0.4</v>
      </c>
      <c r="O3397" s="4" t="s">
        <v>18</v>
      </c>
    </row>
    <row r="3398" spans="1:15" ht="14.25" customHeight="1" x14ac:dyDescent="0.25">
      <c r="A3398" s="4" t="s">
        <v>14</v>
      </c>
      <c r="B3398" s="4">
        <v>1185732</v>
      </c>
      <c r="C3398" s="5">
        <v>44300</v>
      </c>
      <c r="D3398" s="37">
        <v>2021</v>
      </c>
      <c r="E3398" s="5" t="str">
        <f>TEXT(Sales[[#This Row],[Invoice Date]],"mmm")</f>
        <v>Apr</v>
      </c>
      <c r="F3398" s="4" t="s">
        <v>15</v>
      </c>
      <c r="G3398" s="4" t="s">
        <v>121</v>
      </c>
      <c r="H3398" s="4" t="s">
        <v>122</v>
      </c>
      <c r="I3398" s="6" t="s">
        <v>21</v>
      </c>
      <c r="J3398" s="7">
        <v>35</v>
      </c>
      <c r="K3398" s="8">
        <v>150</v>
      </c>
      <c r="L3398" s="9">
        <f t="shared" si="53"/>
        <v>5250</v>
      </c>
      <c r="M3398" s="9">
        <v>21000</v>
      </c>
      <c r="N3398" s="10">
        <v>0.4</v>
      </c>
      <c r="O3398" s="4" t="s">
        <v>18</v>
      </c>
    </row>
    <row r="3399" spans="1:15" ht="14.25" customHeight="1" x14ac:dyDescent="0.25">
      <c r="A3399" s="4" t="s">
        <v>14</v>
      </c>
      <c r="B3399" s="4">
        <v>1185732</v>
      </c>
      <c r="C3399" s="5">
        <v>44300</v>
      </c>
      <c r="D3399" s="37">
        <v>2021</v>
      </c>
      <c r="E3399" s="5" t="str">
        <f>TEXT(Sales[[#This Row],[Invoice Date]],"mmm")</f>
        <v>Apr</v>
      </c>
      <c r="F3399" s="4" t="s">
        <v>15</v>
      </c>
      <c r="G3399" s="4" t="s">
        <v>121</v>
      </c>
      <c r="H3399" s="4" t="s">
        <v>122</v>
      </c>
      <c r="I3399" s="6" t="s">
        <v>22</v>
      </c>
      <c r="J3399" s="7">
        <v>50</v>
      </c>
      <c r="K3399" s="8">
        <v>150</v>
      </c>
      <c r="L3399" s="9">
        <f t="shared" si="53"/>
        <v>7500</v>
      </c>
      <c r="M3399" s="9">
        <v>22500</v>
      </c>
      <c r="N3399" s="10">
        <v>0.3</v>
      </c>
      <c r="O3399" s="4" t="s">
        <v>18</v>
      </c>
    </row>
    <row r="3400" spans="1:15" ht="14.25" customHeight="1" x14ac:dyDescent="0.25">
      <c r="A3400" s="4" t="s">
        <v>14</v>
      </c>
      <c r="B3400" s="4">
        <v>1185732</v>
      </c>
      <c r="C3400" s="5">
        <v>44300</v>
      </c>
      <c r="D3400" s="37">
        <v>2021</v>
      </c>
      <c r="E3400" s="5" t="str">
        <f>TEXT(Sales[[#This Row],[Invoice Date]],"mmm")</f>
        <v>Apr</v>
      </c>
      <c r="F3400" s="4" t="s">
        <v>15</v>
      </c>
      <c r="G3400" s="4" t="s">
        <v>121</v>
      </c>
      <c r="H3400" s="4" t="s">
        <v>122</v>
      </c>
      <c r="I3400" s="6" t="s">
        <v>23</v>
      </c>
      <c r="J3400" s="7">
        <v>40</v>
      </c>
      <c r="K3400" s="8">
        <v>300</v>
      </c>
      <c r="L3400" s="9">
        <f t="shared" si="53"/>
        <v>12000</v>
      </c>
      <c r="M3400" s="9">
        <v>48000</v>
      </c>
      <c r="N3400" s="10">
        <v>0.4</v>
      </c>
      <c r="O3400" s="4" t="s">
        <v>18</v>
      </c>
    </row>
    <row r="3401" spans="1:15" ht="14.25" customHeight="1" x14ac:dyDescent="0.25">
      <c r="A3401" s="4" t="s">
        <v>14</v>
      </c>
      <c r="B3401" s="4">
        <v>1185732</v>
      </c>
      <c r="C3401" s="5">
        <v>44329</v>
      </c>
      <c r="D3401" s="37">
        <v>2021</v>
      </c>
      <c r="E3401" s="5" t="str">
        <f>TEXT(Sales[[#This Row],[Invoice Date]],"mmm")</f>
        <v>May</v>
      </c>
      <c r="F3401" s="4" t="s">
        <v>15</v>
      </c>
      <c r="G3401" s="4" t="s">
        <v>121</v>
      </c>
      <c r="H3401" s="4" t="s">
        <v>122</v>
      </c>
      <c r="I3401" s="6" t="s">
        <v>17</v>
      </c>
      <c r="J3401" s="7">
        <v>54.999999999999993</v>
      </c>
      <c r="K3401" s="8">
        <v>570</v>
      </c>
      <c r="L3401" s="9">
        <f t="shared" si="53"/>
        <v>31349.999999999996</v>
      </c>
      <c r="M3401" s="9">
        <v>109724.99999999997</v>
      </c>
      <c r="N3401" s="10">
        <v>0.35</v>
      </c>
      <c r="O3401" s="4" t="s">
        <v>18</v>
      </c>
    </row>
    <row r="3402" spans="1:15" ht="14.25" customHeight="1" x14ac:dyDescent="0.25">
      <c r="A3402" s="4" t="s">
        <v>14</v>
      </c>
      <c r="B3402" s="4">
        <v>1185732</v>
      </c>
      <c r="C3402" s="5">
        <v>44329</v>
      </c>
      <c r="D3402" s="37">
        <v>2021</v>
      </c>
      <c r="E3402" s="5" t="str">
        <f>TEXT(Sales[[#This Row],[Invoice Date]],"mmm")</f>
        <v>May</v>
      </c>
      <c r="F3402" s="4" t="s">
        <v>15</v>
      </c>
      <c r="G3402" s="4" t="s">
        <v>121</v>
      </c>
      <c r="H3402" s="4" t="s">
        <v>122</v>
      </c>
      <c r="I3402" s="6" t="s">
        <v>19</v>
      </c>
      <c r="J3402" s="7">
        <v>50</v>
      </c>
      <c r="K3402" s="8">
        <v>275</v>
      </c>
      <c r="L3402" s="9">
        <f t="shared" si="53"/>
        <v>13750</v>
      </c>
      <c r="M3402" s="9">
        <v>48125</v>
      </c>
      <c r="N3402" s="10">
        <v>0.35</v>
      </c>
      <c r="O3402" s="4" t="s">
        <v>18</v>
      </c>
    </row>
    <row r="3403" spans="1:15" ht="14.25" customHeight="1" x14ac:dyDescent="0.25">
      <c r="A3403" s="4" t="s">
        <v>14</v>
      </c>
      <c r="B3403" s="4">
        <v>1185732</v>
      </c>
      <c r="C3403" s="5">
        <v>44329</v>
      </c>
      <c r="D3403" s="37">
        <v>2021</v>
      </c>
      <c r="E3403" s="5" t="str">
        <f>TEXT(Sales[[#This Row],[Invoice Date]],"mmm")</f>
        <v>May</v>
      </c>
      <c r="F3403" s="4" t="s">
        <v>15</v>
      </c>
      <c r="G3403" s="4" t="s">
        <v>121</v>
      </c>
      <c r="H3403" s="4" t="s">
        <v>122</v>
      </c>
      <c r="I3403" s="6" t="s">
        <v>20</v>
      </c>
      <c r="J3403" s="7">
        <v>45</v>
      </c>
      <c r="K3403" s="8">
        <v>300</v>
      </c>
      <c r="L3403" s="9">
        <f t="shared" si="53"/>
        <v>13500</v>
      </c>
      <c r="M3403" s="9">
        <v>54000</v>
      </c>
      <c r="N3403" s="10">
        <v>0.4</v>
      </c>
      <c r="O3403" s="4" t="s">
        <v>18</v>
      </c>
    </row>
    <row r="3404" spans="1:15" ht="14.25" customHeight="1" x14ac:dyDescent="0.25">
      <c r="A3404" s="4" t="s">
        <v>14</v>
      </c>
      <c r="B3404" s="4">
        <v>1185732</v>
      </c>
      <c r="C3404" s="5">
        <v>44329</v>
      </c>
      <c r="D3404" s="37">
        <v>2021</v>
      </c>
      <c r="E3404" s="5" t="str">
        <f>TEXT(Sales[[#This Row],[Invoice Date]],"mmm")</f>
        <v>May</v>
      </c>
      <c r="F3404" s="4" t="s">
        <v>15</v>
      </c>
      <c r="G3404" s="4" t="s">
        <v>121</v>
      </c>
      <c r="H3404" s="4" t="s">
        <v>122</v>
      </c>
      <c r="I3404" s="6" t="s">
        <v>21</v>
      </c>
      <c r="J3404" s="7">
        <v>45</v>
      </c>
      <c r="K3404" s="8">
        <v>250</v>
      </c>
      <c r="L3404" s="9">
        <f t="shared" si="53"/>
        <v>11250</v>
      </c>
      <c r="M3404" s="9">
        <v>45000</v>
      </c>
      <c r="N3404" s="10">
        <v>0.4</v>
      </c>
      <c r="O3404" s="4" t="s">
        <v>18</v>
      </c>
    </row>
    <row r="3405" spans="1:15" ht="14.25" customHeight="1" x14ac:dyDescent="0.25">
      <c r="A3405" s="4" t="s">
        <v>14</v>
      </c>
      <c r="B3405" s="4">
        <v>1185732</v>
      </c>
      <c r="C3405" s="5">
        <v>44329</v>
      </c>
      <c r="D3405" s="37">
        <v>2021</v>
      </c>
      <c r="E3405" s="5" t="str">
        <f>TEXT(Sales[[#This Row],[Invoice Date]],"mmm")</f>
        <v>May</v>
      </c>
      <c r="F3405" s="4" t="s">
        <v>15</v>
      </c>
      <c r="G3405" s="4" t="s">
        <v>121</v>
      </c>
      <c r="H3405" s="4" t="s">
        <v>122</v>
      </c>
      <c r="I3405" s="6" t="s">
        <v>22</v>
      </c>
      <c r="J3405" s="7">
        <v>54.999999999999993</v>
      </c>
      <c r="K3405" s="8">
        <v>275</v>
      </c>
      <c r="L3405" s="9">
        <f t="shared" si="53"/>
        <v>15124.999999999998</v>
      </c>
      <c r="M3405" s="9">
        <v>45374.999999999993</v>
      </c>
      <c r="N3405" s="10">
        <v>0.3</v>
      </c>
      <c r="O3405" s="4" t="s">
        <v>18</v>
      </c>
    </row>
    <row r="3406" spans="1:15" ht="14.25" customHeight="1" x14ac:dyDescent="0.25">
      <c r="A3406" s="4" t="s">
        <v>14</v>
      </c>
      <c r="B3406" s="4">
        <v>1185732</v>
      </c>
      <c r="C3406" s="5">
        <v>44329</v>
      </c>
      <c r="D3406" s="37">
        <v>2021</v>
      </c>
      <c r="E3406" s="5" t="str">
        <f>TEXT(Sales[[#This Row],[Invoice Date]],"mmm")</f>
        <v>May</v>
      </c>
      <c r="F3406" s="4" t="s">
        <v>15</v>
      </c>
      <c r="G3406" s="4" t="s">
        <v>121</v>
      </c>
      <c r="H3406" s="4" t="s">
        <v>122</v>
      </c>
      <c r="I3406" s="6" t="s">
        <v>23</v>
      </c>
      <c r="J3406" s="7">
        <v>60</v>
      </c>
      <c r="K3406" s="8">
        <v>400</v>
      </c>
      <c r="L3406" s="9">
        <f t="shared" si="53"/>
        <v>24000</v>
      </c>
      <c r="M3406" s="9">
        <v>96000</v>
      </c>
      <c r="N3406" s="10">
        <v>0.4</v>
      </c>
      <c r="O3406" s="4" t="s">
        <v>18</v>
      </c>
    </row>
    <row r="3407" spans="1:15" ht="14.25" customHeight="1" x14ac:dyDescent="0.25">
      <c r="A3407" s="4" t="s">
        <v>14</v>
      </c>
      <c r="B3407" s="4">
        <v>1185732</v>
      </c>
      <c r="C3407" s="5">
        <v>44362</v>
      </c>
      <c r="D3407" s="37">
        <v>2021</v>
      </c>
      <c r="E3407" s="5" t="str">
        <f>TEXT(Sales[[#This Row],[Invoice Date]],"mmm")</f>
        <v>Jun</v>
      </c>
      <c r="F3407" s="4" t="s">
        <v>15</v>
      </c>
      <c r="G3407" s="4" t="s">
        <v>121</v>
      </c>
      <c r="H3407" s="4" t="s">
        <v>122</v>
      </c>
      <c r="I3407" s="6" t="s">
        <v>17</v>
      </c>
      <c r="J3407" s="7">
        <v>54.999999999999993</v>
      </c>
      <c r="K3407" s="8">
        <v>650</v>
      </c>
      <c r="L3407" s="9">
        <f t="shared" si="53"/>
        <v>35749.999999999993</v>
      </c>
      <c r="M3407" s="9">
        <v>125124.99999999997</v>
      </c>
      <c r="N3407" s="10">
        <v>0.35</v>
      </c>
      <c r="O3407" s="4" t="s">
        <v>18</v>
      </c>
    </row>
    <row r="3408" spans="1:15" ht="14.25" customHeight="1" x14ac:dyDescent="0.25">
      <c r="A3408" s="4" t="s">
        <v>14</v>
      </c>
      <c r="B3408" s="4">
        <v>1185732</v>
      </c>
      <c r="C3408" s="5">
        <v>44362</v>
      </c>
      <c r="D3408" s="37">
        <v>2021</v>
      </c>
      <c r="E3408" s="5" t="str">
        <f>TEXT(Sales[[#This Row],[Invoice Date]],"mmm")</f>
        <v>Jun</v>
      </c>
      <c r="F3408" s="4" t="s">
        <v>15</v>
      </c>
      <c r="G3408" s="4" t="s">
        <v>121</v>
      </c>
      <c r="H3408" s="4" t="s">
        <v>122</v>
      </c>
      <c r="I3408" s="6" t="s">
        <v>19</v>
      </c>
      <c r="J3408" s="7">
        <v>50</v>
      </c>
      <c r="K3408" s="8">
        <v>400</v>
      </c>
      <c r="L3408" s="9">
        <f t="shared" si="53"/>
        <v>20000</v>
      </c>
      <c r="M3408" s="9">
        <v>70000</v>
      </c>
      <c r="N3408" s="10">
        <v>0.35</v>
      </c>
      <c r="O3408" s="4" t="s">
        <v>18</v>
      </c>
    </row>
    <row r="3409" spans="1:15" ht="14.25" customHeight="1" x14ac:dyDescent="0.25">
      <c r="A3409" s="4" t="s">
        <v>14</v>
      </c>
      <c r="B3409" s="4">
        <v>1185732</v>
      </c>
      <c r="C3409" s="5">
        <v>44362</v>
      </c>
      <c r="D3409" s="37">
        <v>2021</v>
      </c>
      <c r="E3409" s="5" t="str">
        <f>TEXT(Sales[[#This Row],[Invoice Date]],"mmm")</f>
        <v>Jun</v>
      </c>
      <c r="F3409" s="4" t="s">
        <v>15</v>
      </c>
      <c r="G3409" s="4" t="s">
        <v>121</v>
      </c>
      <c r="H3409" s="4" t="s">
        <v>122</v>
      </c>
      <c r="I3409" s="6" t="s">
        <v>20</v>
      </c>
      <c r="J3409" s="7">
        <v>45</v>
      </c>
      <c r="K3409" s="8">
        <v>325</v>
      </c>
      <c r="L3409" s="9">
        <f t="shared" si="53"/>
        <v>14625</v>
      </c>
      <c r="M3409" s="9">
        <v>58500</v>
      </c>
      <c r="N3409" s="10">
        <v>0.4</v>
      </c>
      <c r="O3409" s="4" t="s">
        <v>18</v>
      </c>
    </row>
    <row r="3410" spans="1:15" ht="14.25" customHeight="1" x14ac:dyDescent="0.25">
      <c r="A3410" s="4" t="s">
        <v>14</v>
      </c>
      <c r="B3410" s="4">
        <v>1185732</v>
      </c>
      <c r="C3410" s="5">
        <v>44362</v>
      </c>
      <c r="D3410" s="37">
        <v>2021</v>
      </c>
      <c r="E3410" s="5" t="str">
        <f>TEXT(Sales[[#This Row],[Invoice Date]],"mmm")</f>
        <v>Jun</v>
      </c>
      <c r="F3410" s="4" t="s">
        <v>15</v>
      </c>
      <c r="G3410" s="4" t="s">
        <v>121</v>
      </c>
      <c r="H3410" s="4" t="s">
        <v>122</v>
      </c>
      <c r="I3410" s="6" t="s">
        <v>21</v>
      </c>
      <c r="J3410" s="7">
        <v>45</v>
      </c>
      <c r="K3410" s="8">
        <v>300</v>
      </c>
      <c r="L3410" s="9">
        <f t="shared" si="53"/>
        <v>13500</v>
      </c>
      <c r="M3410" s="9">
        <v>54000</v>
      </c>
      <c r="N3410" s="10">
        <v>0.4</v>
      </c>
      <c r="O3410" s="4" t="s">
        <v>18</v>
      </c>
    </row>
    <row r="3411" spans="1:15" ht="14.25" customHeight="1" x14ac:dyDescent="0.25">
      <c r="A3411" s="4" t="s">
        <v>14</v>
      </c>
      <c r="B3411" s="4">
        <v>1185732</v>
      </c>
      <c r="C3411" s="5">
        <v>44362</v>
      </c>
      <c r="D3411" s="37">
        <v>2021</v>
      </c>
      <c r="E3411" s="5" t="str">
        <f>TEXT(Sales[[#This Row],[Invoice Date]],"mmm")</f>
        <v>Jun</v>
      </c>
      <c r="F3411" s="4" t="s">
        <v>15</v>
      </c>
      <c r="G3411" s="4" t="s">
        <v>121</v>
      </c>
      <c r="H3411" s="4" t="s">
        <v>122</v>
      </c>
      <c r="I3411" s="6" t="s">
        <v>22</v>
      </c>
      <c r="J3411" s="7">
        <v>54.999999999999993</v>
      </c>
      <c r="K3411" s="8">
        <v>300</v>
      </c>
      <c r="L3411" s="9">
        <f t="shared" si="53"/>
        <v>16499.999999999996</v>
      </c>
      <c r="M3411" s="9">
        <v>49499.999999999993</v>
      </c>
      <c r="N3411" s="10">
        <v>0.3</v>
      </c>
      <c r="O3411" s="4" t="s">
        <v>18</v>
      </c>
    </row>
    <row r="3412" spans="1:15" ht="14.25" customHeight="1" x14ac:dyDescent="0.25">
      <c r="A3412" s="4" t="s">
        <v>14</v>
      </c>
      <c r="B3412" s="4">
        <v>1185732</v>
      </c>
      <c r="C3412" s="5">
        <v>44362</v>
      </c>
      <c r="D3412" s="37">
        <v>2021</v>
      </c>
      <c r="E3412" s="5" t="str">
        <f>TEXT(Sales[[#This Row],[Invoice Date]],"mmm")</f>
        <v>Jun</v>
      </c>
      <c r="F3412" s="4" t="s">
        <v>15</v>
      </c>
      <c r="G3412" s="4" t="s">
        <v>121</v>
      </c>
      <c r="H3412" s="4" t="s">
        <v>122</v>
      </c>
      <c r="I3412" s="6" t="s">
        <v>23</v>
      </c>
      <c r="J3412" s="7">
        <v>60</v>
      </c>
      <c r="K3412" s="8">
        <v>450</v>
      </c>
      <c r="L3412" s="9">
        <f t="shared" si="53"/>
        <v>27000</v>
      </c>
      <c r="M3412" s="9">
        <v>108000</v>
      </c>
      <c r="N3412" s="10">
        <v>0.4</v>
      </c>
      <c r="O3412" s="4" t="s">
        <v>18</v>
      </c>
    </row>
    <row r="3413" spans="1:15" ht="14.25" customHeight="1" x14ac:dyDescent="0.25">
      <c r="A3413" s="4" t="s">
        <v>14</v>
      </c>
      <c r="B3413" s="4">
        <v>1185732</v>
      </c>
      <c r="C3413" s="5">
        <v>44390</v>
      </c>
      <c r="D3413" s="37">
        <v>2021</v>
      </c>
      <c r="E3413" s="5" t="str">
        <f>TEXT(Sales[[#This Row],[Invoice Date]],"mmm")</f>
        <v>Jul</v>
      </c>
      <c r="F3413" s="4" t="s">
        <v>15</v>
      </c>
      <c r="G3413" s="4" t="s">
        <v>121</v>
      </c>
      <c r="H3413" s="4" t="s">
        <v>122</v>
      </c>
      <c r="I3413" s="6" t="s">
        <v>17</v>
      </c>
      <c r="J3413" s="7">
        <v>54.999999999999993</v>
      </c>
      <c r="K3413" s="8">
        <v>675</v>
      </c>
      <c r="L3413" s="9">
        <f t="shared" si="53"/>
        <v>37124.999999999993</v>
      </c>
      <c r="M3413" s="9">
        <v>129937.49999999997</v>
      </c>
      <c r="N3413" s="10">
        <v>0.35</v>
      </c>
      <c r="O3413" s="4" t="s">
        <v>18</v>
      </c>
    </row>
    <row r="3414" spans="1:15" ht="14.25" customHeight="1" x14ac:dyDescent="0.25">
      <c r="A3414" s="4" t="s">
        <v>14</v>
      </c>
      <c r="B3414" s="4">
        <v>1185732</v>
      </c>
      <c r="C3414" s="5">
        <v>44390</v>
      </c>
      <c r="D3414" s="37">
        <v>2021</v>
      </c>
      <c r="E3414" s="5" t="str">
        <f>TEXT(Sales[[#This Row],[Invoice Date]],"mmm")</f>
        <v>Jul</v>
      </c>
      <c r="F3414" s="4" t="s">
        <v>15</v>
      </c>
      <c r="G3414" s="4" t="s">
        <v>121</v>
      </c>
      <c r="H3414" s="4" t="s">
        <v>122</v>
      </c>
      <c r="I3414" s="6" t="s">
        <v>19</v>
      </c>
      <c r="J3414" s="7">
        <v>50</v>
      </c>
      <c r="K3414" s="8">
        <v>425</v>
      </c>
      <c r="L3414" s="9">
        <f t="shared" si="53"/>
        <v>21250</v>
      </c>
      <c r="M3414" s="9">
        <v>74375</v>
      </c>
      <c r="N3414" s="10">
        <v>0.35</v>
      </c>
      <c r="O3414" s="4" t="s">
        <v>18</v>
      </c>
    </row>
    <row r="3415" spans="1:15" ht="14.25" customHeight="1" x14ac:dyDescent="0.25">
      <c r="A3415" s="4" t="s">
        <v>14</v>
      </c>
      <c r="B3415" s="4">
        <v>1185732</v>
      </c>
      <c r="C3415" s="5">
        <v>44390</v>
      </c>
      <c r="D3415" s="37">
        <v>2021</v>
      </c>
      <c r="E3415" s="5" t="str">
        <f>TEXT(Sales[[#This Row],[Invoice Date]],"mmm")</f>
        <v>Jul</v>
      </c>
      <c r="F3415" s="4" t="s">
        <v>15</v>
      </c>
      <c r="G3415" s="4" t="s">
        <v>121</v>
      </c>
      <c r="H3415" s="4" t="s">
        <v>122</v>
      </c>
      <c r="I3415" s="6" t="s">
        <v>20</v>
      </c>
      <c r="J3415" s="7">
        <v>45</v>
      </c>
      <c r="K3415" s="8">
        <v>350</v>
      </c>
      <c r="L3415" s="9">
        <f t="shared" si="53"/>
        <v>15750</v>
      </c>
      <c r="M3415" s="9">
        <v>63000</v>
      </c>
      <c r="N3415" s="10">
        <v>0.4</v>
      </c>
      <c r="O3415" s="4" t="s">
        <v>18</v>
      </c>
    </row>
    <row r="3416" spans="1:15" ht="14.25" customHeight="1" x14ac:dyDescent="0.25">
      <c r="A3416" s="4" t="s">
        <v>14</v>
      </c>
      <c r="B3416" s="4">
        <v>1185732</v>
      </c>
      <c r="C3416" s="5">
        <v>44390</v>
      </c>
      <c r="D3416" s="37">
        <v>2021</v>
      </c>
      <c r="E3416" s="5" t="str">
        <f>TEXT(Sales[[#This Row],[Invoice Date]],"mmm")</f>
        <v>Jul</v>
      </c>
      <c r="F3416" s="4" t="s">
        <v>15</v>
      </c>
      <c r="G3416" s="4" t="s">
        <v>121</v>
      </c>
      <c r="H3416" s="4" t="s">
        <v>122</v>
      </c>
      <c r="I3416" s="6" t="s">
        <v>21</v>
      </c>
      <c r="J3416" s="7">
        <v>45</v>
      </c>
      <c r="K3416" s="8">
        <v>300</v>
      </c>
      <c r="L3416" s="9">
        <f t="shared" si="53"/>
        <v>13500</v>
      </c>
      <c r="M3416" s="9">
        <v>54000</v>
      </c>
      <c r="N3416" s="10">
        <v>0.4</v>
      </c>
      <c r="O3416" s="4" t="s">
        <v>18</v>
      </c>
    </row>
    <row r="3417" spans="1:15" ht="14.25" customHeight="1" x14ac:dyDescent="0.25">
      <c r="A3417" s="4" t="s">
        <v>14</v>
      </c>
      <c r="B3417" s="4">
        <v>1185732</v>
      </c>
      <c r="C3417" s="5">
        <v>44390</v>
      </c>
      <c r="D3417" s="37">
        <v>2021</v>
      </c>
      <c r="E3417" s="5" t="str">
        <f>TEXT(Sales[[#This Row],[Invoice Date]],"mmm")</f>
        <v>Jul</v>
      </c>
      <c r="F3417" s="4" t="s">
        <v>15</v>
      </c>
      <c r="G3417" s="4" t="s">
        <v>121</v>
      </c>
      <c r="H3417" s="4" t="s">
        <v>122</v>
      </c>
      <c r="I3417" s="6" t="s">
        <v>22</v>
      </c>
      <c r="J3417" s="7">
        <v>54.999999999999993</v>
      </c>
      <c r="K3417" s="8">
        <v>325</v>
      </c>
      <c r="L3417" s="9">
        <f t="shared" si="53"/>
        <v>17874.999999999996</v>
      </c>
      <c r="M3417" s="9">
        <v>53624.999999999993</v>
      </c>
      <c r="N3417" s="10">
        <v>0.3</v>
      </c>
      <c r="O3417" s="4" t="s">
        <v>18</v>
      </c>
    </row>
    <row r="3418" spans="1:15" ht="14.25" customHeight="1" x14ac:dyDescent="0.25">
      <c r="A3418" s="4" t="s">
        <v>14</v>
      </c>
      <c r="B3418" s="4">
        <v>1185732</v>
      </c>
      <c r="C3418" s="5">
        <v>44390</v>
      </c>
      <c r="D3418" s="37">
        <v>2021</v>
      </c>
      <c r="E3418" s="5" t="str">
        <f>TEXT(Sales[[#This Row],[Invoice Date]],"mmm")</f>
        <v>Jul</v>
      </c>
      <c r="F3418" s="4" t="s">
        <v>15</v>
      </c>
      <c r="G3418" s="4" t="s">
        <v>121</v>
      </c>
      <c r="H3418" s="4" t="s">
        <v>122</v>
      </c>
      <c r="I3418" s="6" t="s">
        <v>23</v>
      </c>
      <c r="J3418" s="7">
        <v>60</v>
      </c>
      <c r="K3418" s="8">
        <v>500</v>
      </c>
      <c r="L3418" s="9">
        <f t="shared" si="53"/>
        <v>30000</v>
      </c>
      <c r="M3418" s="9">
        <v>120000</v>
      </c>
      <c r="N3418" s="10">
        <v>0.4</v>
      </c>
      <c r="O3418" s="4" t="s">
        <v>18</v>
      </c>
    </row>
    <row r="3419" spans="1:15" ht="14.25" customHeight="1" x14ac:dyDescent="0.25">
      <c r="A3419" s="4" t="s">
        <v>14</v>
      </c>
      <c r="B3419" s="4">
        <v>1185732</v>
      </c>
      <c r="C3419" s="5">
        <v>44422</v>
      </c>
      <c r="D3419" s="37">
        <v>2021</v>
      </c>
      <c r="E3419" s="5" t="str">
        <f>TEXT(Sales[[#This Row],[Invoice Date]],"mmm")</f>
        <v>Aug</v>
      </c>
      <c r="F3419" s="4" t="s">
        <v>15</v>
      </c>
      <c r="G3419" s="4" t="s">
        <v>121</v>
      </c>
      <c r="H3419" s="4" t="s">
        <v>122</v>
      </c>
      <c r="I3419" s="6" t="s">
        <v>17</v>
      </c>
      <c r="J3419" s="7">
        <v>54.999999999999993</v>
      </c>
      <c r="K3419" s="8">
        <v>650</v>
      </c>
      <c r="L3419" s="9">
        <f t="shared" si="53"/>
        <v>35749.999999999993</v>
      </c>
      <c r="M3419" s="9">
        <v>125124.99999999997</v>
      </c>
      <c r="N3419" s="10">
        <v>0.35</v>
      </c>
      <c r="O3419" s="4" t="s">
        <v>18</v>
      </c>
    </row>
    <row r="3420" spans="1:15" ht="14.25" customHeight="1" x14ac:dyDescent="0.25">
      <c r="A3420" s="4" t="s">
        <v>14</v>
      </c>
      <c r="B3420" s="4">
        <v>1185732</v>
      </c>
      <c r="C3420" s="5">
        <v>44422</v>
      </c>
      <c r="D3420" s="37">
        <v>2021</v>
      </c>
      <c r="E3420" s="5" t="str">
        <f>TEXT(Sales[[#This Row],[Invoice Date]],"mmm")</f>
        <v>Aug</v>
      </c>
      <c r="F3420" s="4" t="s">
        <v>15</v>
      </c>
      <c r="G3420" s="4" t="s">
        <v>121</v>
      </c>
      <c r="H3420" s="4" t="s">
        <v>122</v>
      </c>
      <c r="I3420" s="6" t="s">
        <v>19</v>
      </c>
      <c r="J3420" s="7">
        <v>50</v>
      </c>
      <c r="K3420" s="8">
        <v>425</v>
      </c>
      <c r="L3420" s="9">
        <f t="shared" si="53"/>
        <v>21250</v>
      </c>
      <c r="M3420" s="9">
        <v>74375</v>
      </c>
      <c r="N3420" s="10">
        <v>0.35</v>
      </c>
      <c r="O3420" s="4" t="s">
        <v>18</v>
      </c>
    </row>
    <row r="3421" spans="1:15" ht="14.25" customHeight="1" x14ac:dyDescent="0.25">
      <c r="A3421" s="4" t="s">
        <v>14</v>
      </c>
      <c r="B3421" s="4">
        <v>1185732</v>
      </c>
      <c r="C3421" s="5">
        <v>44422</v>
      </c>
      <c r="D3421" s="37">
        <v>2021</v>
      </c>
      <c r="E3421" s="5" t="str">
        <f>TEXT(Sales[[#This Row],[Invoice Date]],"mmm")</f>
        <v>Aug</v>
      </c>
      <c r="F3421" s="4" t="s">
        <v>15</v>
      </c>
      <c r="G3421" s="4" t="s">
        <v>121</v>
      </c>
      <c r="H3421" s="4" t="s">
        <v>122</v>
      </c>
      <c r="I3421" s="6" t="s">
        <v>20</v>
      </c>
      <c r="J3421" s="7">
        <v>45</v>
      </c>
      <c r="K3421" s="8">
        <v>350</v>
      </c>
      <c r="L3421" s="9">
        <f t="shared" si="53"/>
        <v>15750</v>
      </c>
      <c r="M3421" s="9">
        <v>63000</v>
      </c>
      <c r="N3421" s="10">
        <v>0.4</v>
      </c>
      <c r="O3421" s="4" t="s">
        <v>18</v>
      </c>
    </row>
    <row r="3422" spans="1:15" ht="14.25" customHeight="1" x14ac:dyDescent="0.25">
      <c r="A3422" s="4" t="s">
        <v>14</v>
      </c>
      <c r="B3422" s="4">
        <v>1185732</v>
      </c>
      <c r="C3422" s="5">
        <v>44422</v>
      </c>
      <c r="D3422" s="37">
        <v>2021</v>
      </c>
      <c r="E3422" s="5" t="str">
        <f>TEXT(Sales[[#This Row],[Invoice Date]],"mmm")</f>
        <v>Aug</v>
      </c>
      <c r="F3422" s="4" t="s">
        <v>15</v>
      </c>
      <c r="G3422" s="4" t="s">
        <v>121</v>
      </c>
      <c r="H3422" s="4" t="s">
        <v>122</v>
      </c>
      <c r="I3422" s="6" t="s">
        <v>21</v>
      </c>
      <c r="J3422" s="7">
        <v>45</v>
      </c>
      <c r="K3422" s="8">
        <v>250</v>
      </c>
      <c r="L3422" s="9">
        <f t="shared" si="53"/>
        <v>11250</v>
      </c>
      <c r="M3422" s="9">
        <v>45000</v>
      </c>
      <c r="N3422" s="10">
        <v>0.4</v>
      </c>
      <c r="O3422" s="4" t="s">
        <v>18</v>
      </c>
    </row>
    <row r="3423" spans="1:15" ht="14.25" customHeight="1" x14ac:dyDescent="0.25">
      <c r="A3423" s="4" t="s">
        <v>14</v>
      </c>
      <c r="B3423" s="4">
        <v>1185732</v>
      </c>
      <c r="C3423" s="5">
        <v>44422</v>
      </c>
      <c r="D3423" s="37">
        <v>2021</v>
      </c>
      <c r="E3423" s="5" t="str">
        <f>TEXT(Sales[[#This Row],[Invoice Date]],"mmm")</f>
        <v>Aug</v>
      </c>
      <c r="F3423" s="4" t="s">
        <v>15</v>
      </c>
      <c r="G3423" s="4" t="s">
        <v>121</v>
      </c>
      <c r="H3423" s="4" t="s">
        <v>122</v>
      </c>
      <c r="I3423" s="6" t="s">
        <v>22</v>
      </c>
      <c r="J3423" s="7">
        <v>54.999999999999993</v>
      </c>
      <c r="K3423" s="8">
        <v>225</v>
      </c>
      <c r="L3423" s="9">
        <f t="shared" si="53"/>
        <v>12374.999999999998</v>
      </c>
      <c r="M3423" s="9">
        <v>37124.999999999993</v>
      </c>
      <c r="N3423" s="10">
        <v>0.3</v>
      </c>
      <c r="O3423" s="4" t="s">
        <v>18</v>
      </c>
    </row>
    <row r="3424" spans="1:15" ht="14.25" customHeight="1" x14ac:dyDescent="0.25">
      <c r="A3424" s="4" t="s">
        <v>14</v>
      </c>
      <c r="B3424" s="4">
        <v>1185732</v>
      </c>
      <c r="C3424" s="5">
        <v>44422</v>
      </c>
      <c r="D3424" s="37">
        <v>2021</v>
      </c>
      <c r="E3424" s="5" t="str">
        <f>TEXT(Sales[[#This Row],[Invoice Date]],"mmm")</f>
        <v>Aug</v>
      </c>
      <c r="F3424" s="4" t="s">
        <v>15</v>
      </c>
      <c r="G3424" s="4" t="s">
        <v>121</v>
      </c>
      <c r="H3424" s="4" t="s">
        <v>122</v>
      </c>
      <c r="I3424" s="6" t="s">
        <v>23</v>
      </c>
      <c r="J3424" s="7">
        <v>60</v>
      </c>
      <c r="K3424" s="8">
        <v>400</v>
      </c>
      <c r="L3424" s="9">
        <f t="shared" si="53"/>
        <v>24000</v>
      </c>
      <c r="M3424" s="9">
        <v>96000</v>
      </c>
      <c r="N3424" s="10">
        <v>0.4</v>
      </c>
      <c r="O3424" s="4" t="s">
        <v>18</v>
      </c>
    </row>
    <row r="3425" spans="1:15" ht="14.25" customHeight="1" x14ac:dyDescent="0.25">
      <c r="A3425" s="4" t="s">
        <v>14</v>
      </c>
      <c r="B3425" s="4">
        <v>1185732</v>
      </c>
      <c r="C3425" s="5">
        <v>44452</v>
      </c>
      <c r="D3425" s="37">
        <v>2021</v>
      </c>
      <c r="E3425" s="5" t="str">
        <f>TEXT(Sales[[#This Row],[Invoice Date]],"mmm")</f>
        <v>Sep</v>
      </c>
      <c r="F3425" s="4" t="s">
        <v>15</v>
      </c>
      <c r="G3425" s="4" t="s">
        <v>121</v>
      </c>
      <c r="H3425" s="4" t="s">
        <v>122</v>
      </c>
      <c r="I3425" s="6" t="s">
        <v>17</v>
      </c>
      <c r="J3425" s="7">
        <v>54.999999999999993</v>
      </c>
      <c r="K3425" s="8">
        <v>525</v>
      </c>
      <c r="L3425" s="9">
        <f t="shared" si="53"/>
        <v>28874.999999999996</v>
      </c>
      <c r="M3425" s="9">
        <v>101062.49999999997</v>
      </c>
      <c r="N3425" s="10">
        <v>0.35</v>
      </c>
      <c r="O3425" s="4" t="s">
        <v>18</v>
      </c>
    </row>
    <row r="3426" spans="1:15" ht="14.25" customHeight="1" x14ac:dyDescent="0.25">
      <c r="A3426" s="4" t="s">
        <v>14</v>
      </c>
      <c r="B3426" s="4">
        <v>1185732</v>
      </c>
      <c r="C3426" s="5">
        <v>44452</v>
      </c>
      <c r="D3426" s="37">
        <v>2021</v>
      </c>
      <c r="E3426" s="5" t="str">
        <f>TEXT(Sales[[#This Row],[Invoice Date]],"mmm")</f>
        <v>Sep</v>
      </c>
      <c r="F3426" s="4" t="s">
        <v>15</v>
      </c>
      <c r="G3426" s="4" t="s">
        <v>121</v>
      </c>
      <c r="H3426" s="4" t="s">
        <v>122</v>
      </c>
      <c r="I3426" s="6" t="s">
        <v>19</v>
      </c>
      <c r="J3426" s="7">
        <v>50</v>
      </c>
      <c r="K3426" s="8">
        <v>325</v>
      </c>
      <c r="L3426" s="9">
        <f t="shared" si="53"/>
        <v>16250</v>
      </c>
      <c r="M3426" s="9">
        <v>56875</v>
      </c>
      <c r="N3426" s="10">
        <v>0.35</v>
      </c>
      <c r="O3426" s="4" t="s">
        <v>18</v>
      </c>
    </row>
    <row r="3427" spans="1:15" ht="14.25" customHeight="1" x14ac:dyDescent="0.25">
      <c r="A3427" s="4" t="s">
        <v>14</v>
      </c>
      <c r="B3427" s="4">
        <v>1185732</v>
      </c>
      <c r="C3427" s="5">
        <v>44452</v>
      </c>
      <c r="D3427" s="37">
        <v>2021</v>
      </c>
      <c r="E3427" s="5" t="str">
        <f>TEXT(Sales[[#This Row],[Invoice Date]],"mmm")</f>
        <v>Sep</v>
      </c>
      <c r="F3427" s="4" t="s">
        <v>15</v>
      </c>
      <c r="G3427" s="4" t="s">
        <v>121</v>
      </c>
      <c r="H3427" s="4" t="s">
        <v>122</v>
      </c>
      <c r="I3427" s="6" t="s">
        <v>20</v>
      </c>
      <c r="J3427" s="7">
        <v>45</v>
      </c>
      <c r="K3427" s="8">
        <v>225</v>
      </c>
      <c r="L3427" s="9">
        <f t="shared" si="53"/>
        <v>10125</v>
      </c>
      <c r="M3427" s="9">
        <v>40500</v>
      </c>
      <c r="N3427" s="10">
        <v>0.4</v>
      </c>
      <c r="O3427" s="4" t="s">
        <v>18</v>
      </c>
    </row>
    <row r="3428" spans="1:15" ht="14.25" customHeight="1" x14ac:dyDescent="0.25">
      <c r="A3428" s="4" t="s">
        <v>14</v>
      </c>
      <c r="B3428" s="4">
        <v>1185732</v>
      </c>
      <c r="C3428" s="5">
        <v>44452</v>
      </c>
      <c r="D3428" s="37">
        <v>2021</v>
      </c>
      <c r="E3428" s="5" t="str">
        <f>TEXT(Sales[[#This Row],[Invoice Date]],"mmm")</f>
        <v>Sep</v>
      </c>
      <c r="F3428" s="4" t="s">
        <v>15</v>
      </c>
      <c r="G3428" s="4" t="s">
        <v>121</v>
      </c>
      <c r="H3428" s="4" t="s">
        <v>122</v>
      </c>
      <c r="I3428" s="6" t="s">
        <v>21</v>
      </c>
      <c r="J3428" s="7">
        <v>45</v>
      </c>
      <c r="K3428" s="8">
        <v>200</v>
      </c>
      <c r="L3428" s="9">
        <f t="shared" si="53"/>
        <v>9000</v>
      </c>
      <c r="M3428" s="9">
        <v>36000</v>
      </c>
      <c r="N3428" s="10">
        <v>0.4</v>
      </c>
      <c r="O3428" s="4" t="s">
        <v>18</v>
      </c>
    </row>
    <row r="3429" spans="1:15" ht="14.25" customHeight="1" x14ac:dyDescent="0.25">
      <c r="A3429" s="4" t="s">
        <v>14</v>
      </c>
      <c r="B3429" s="4">
        <v>1185732</v>
      </c>
      <c r="C3429" s="5">
        <v>44452</v>
      </c>
      <c r="D3429" s="37">
        <v>2021</v>
      </c>
      <c r="E3429" s="5" t="str">
        <f>TEXT(Sales[[#This Row],[Invoice Date]],"mmm")</f>
        <v>Sep</v>
      </c>
      <c r="F3429" s="4" t="s">
        <v>15</v>
      </c>
      <c r="G3429" s="4" t="s">
        <v>121</v>
      </c>
      <c r="H3429" s="4" t="s">
        <v>122</v>
      </c>
      <c r="I3429" s="6" t="s">
        <v>22</v>
      </c>
      <c r="J3429" s="7">
        <v>54.999999999999993</v>
      </c>
      <c r="K3429" s="8">
        <v>200</v>
      </c>
      <c r="L3429" s="9">
        <f t="shared" si="53"/>
        <v>10999.999999999998</v>
      </c>
      <c r="M3429" s="9">
        <v>32999.999999999993</v>
      </c>
      <c r="N3429" s="10">
        <v>0.3</v>
      </c>
      <c r="O3429" s="4" t="s">
        <v>18</v>
      </c>
    </row>
    <row r="3430" spans="1:15" ht="14.25" customHeight="1" x14ac:dyDescent="0.25">
      <c r="A3430" s="4" t="s">
        <v>14</v>
      </c>
      <c r="B3430" s="4">
        <v>1185732</v>
      </c>
      <c r="C3430" s="5">
        <v>44452</v>
      </c>
      <c r="D3430" s="37">
        <v>2021</v>
      </c>
      <c r="E3430" s="5" t="str">
        <f>TEXT(Sales[[#This Row],[Invoice Date]],"mmm")</f>
        <v>Sep</v>
      </c>
      <c r="F3430" s="4" t="s">
        <v>15</v>
      </c>
      <c r="G3430" s="4" t="s">
        <v>121</v>
      </c>
      <c r="H3430" s="4" t="s">
        <v>122</v>
      </c>
      <c r="I3430" s="6" t="s">
        <v>23</v>
      </c>
      <c r="J3430" s="7">
        <v>60</v>
      </c>
      <c r="K3430" s="8">
        <v>300</v>
      </c>
      <c r="L3430" s="9">
        <f t="shared" si="53"/>
        <v>18000</v>
      </c>
      <c r="M3430" s="9">
        <v>72000</v>
      </c>
      <c r="N3430" s="10">
        <v>0.4</v>
      </c>
      <c r="O3430" s="4" t="s">
        <v>18</v>
      </c>
    </row>
    <row r="3431" spans="1:15" ht="14.25" customHeight="1" x14ac:dyDescent="0.25">
      <c r="A3431" s="4" t="s">
        <v>14</v>
      </c>
      <c r="B3431" s="4">
        <v>1185732</v>
      </c>
      <c r="C3431" s="5">
        <v>44484</v>
      </c>
      <c r="D3431" s="37">
        <v>2021</v>
      </c>
      <c r="E3431" s="5" t="str">
        <f>TEXT(Sales[[#This Row],[Invoice Date]],"mmm")</f>
        <v>Oct</v>
      </c>
      <c r="F3431" s="4" t="s">
        <v>15</v>
      </c>
      <c r="G3431" s="4" t="s">
        <v>121</v>
      </c>
      <c r="H3431" s="4" t="s">
        <v>122</v>
      </c>
      <c r="I3431" s="6" t="s">
        <v>17</v>
      </c>
      <c r="J3431" s="7">
        <v>60</v>
      </c>
      <c r="K3431" s="8">
        <v>475</v>
      </c>
      <c r="L3431" s="9">
        <f t="shared" si="53"/>
        <v>28500</v>
      </c>
      <c r="M3431" s="9">
        <v>99750</v>
      </c>
      <c r="N3431" s="10">
        <v>0.35</v>
      </c>
      <c r="O3431" s="4" t="s">
        <v>18</v>
      </c>
    </row>
    <row r="3432" spans="1:15" ht="14.25" customHeight="1" x14ac:dyDescent="0.25">
      <c r="A3432" s="4" t="s">
        <v>14</v>
      </c>
      <c r="B3432" s="4">
        <v>1185732</v>
      </c>
      <c r="C3432" s="5">
        <v>44484</v>
      </c>
      <c r="D3432" s="37">
        <v>2021</v>
      </c>
      <c r="E3432" s="5" t="str">
        <f>TEXT(Sales[[#This Row],[Invoice Date]],"mmm")</f>
        <v>Oct</v>
      </c>
      <c r="F3432" s="4" t="s">
        <v>15</v>
      </c>
      <c r="G3432" s="4" t="s">
        <v>121</v>
      </c>
      <c r="H3432" s="4" t="s">
        <v>122</v>
      </c>
      <c r="I3432" s="6" t="s">
        <v>19</v>
      </c>
      <c r="J3432" s="7">
        <v>55.000000000000007</v>
      </c>
      <c r="K3432" s="8">
        <v>300</v>
      </c>
      <c r="L3432" s="9">
        <f t="shared" si="53"/>
        <v>16500.000000000004</v>
      </c>
      <c r="M3432" s="9">
        <v>57750.000000000007</v>
      </c>
      <c r="N3432" s="10">
        <v>0.35</v>
      </c>
      <c r="O3432" s="4" t="s">
        <v>18</v>
      </c>
    </row>
    <row r="3433" spans="1:15" ht="14.25" customHeight="1" x14ac:dyDescent="0.25">
      <c r="A3433" s="4" t="s">
        <v>14</v>
      </c>
      <c r="B3433" s="4">
        <v>1185732</v>
      </c>
      <c r="C3433" s="5">
        <v>44484</v>
      </c>
      <c r="D3433" s="37">
        <v>2021</v>
      </c>
      <c r="E3433" s="5" t="str">
        <f>TEXT(Sales[[#This Row],[Invoice Date]],"mmm")</f>
        <v>Oct</v>
      </c>
      <c r="F3433" s="4" t="s">
        <v>15</v>
      </c>
      <c r="G3433" s="4" t="s">
        <v>121</v>
      </c>
      <c r="H3433" s="4" t="s">
        <v>122</v>
      </c>
      <c r="I3433" s="6" t="s">
        <v>20</v>
      </c>
      <c r="J3433" s="7">
        <v>55.000000000000007</v>
      </c>
      <c r="K3433" s="8">
        <v>200</v>
      </c>
      <c r="L3433" s="9">
        <f t="shared" si="53"/>
        <v>11000.000000000002</v>
      </c>
      <c r="M3433" s="9">
        <v>44000.000000000007</v>
      </c>
      <c r="N3433" s="10">
        <v>0.4</v>
      </c>
      <c r="O3433" s="4" t="s">
        <v>18</v>
      </c>
    </row>
    <row r="3434" spans="1:15" ht="14.25" customHeight="1" x14ac:dyDescent="0.25">
      <c r="A3434" s="4" t="s">
        <v>14</v>
      </c>
      <c r="B3434" s="4">
        <v>1185732</v>
      </c>
      <c r="C3434" s="5">
        <v>44484</v>
      </c>
      <c r="D3434" s="37">
        <v>2021</v>
      </c>
      <c r="E3434" s="5" t="str">
        <f>TEXT(Sales[[#This Row],[Invoice Date]],"mmm")</f>
        <v>Oct</v>
      </c>
      <c r="F3434" s="4" t="s">
        <v>15</v>
      </c>
      <c r="G3434" s="4" t="s">
        <v>121</v>
      </c>
      <c r="H3434" s="4" t="s">
        <v>122</v>
      </c>
      <c r="I3434" s="6" t="s">
        <v>21</v>
      </c>
      <c r="J3434" s="7">
        <v>55.000000000000007</v>
      </c>
      <c r="K3434" s="8">
        <v>175</v>
      </c>
      <c r="L3434" s="9">
        <f t="shared" si="53"/>
        <v>9625.0000000000018</v>
      </c>
      <c r="M3434" s="9">
        <v>38500.000000000007</v>
      </c>
      <c r="N3434" s="10">
        <v>0.4</v>
      </c>
      <c r="O3434" s="4" t="s">
        <v>18</v>
      </c>
    </row>
    <row r="3435" spans="1:15" ht="14.25" customHeight="1" x14ac:dyDescent="0.25">
      <c r="A3435" s="4" t="s">
        <v>14</v>
      </c>
      <c r="B3435" s="4">
        <v>1185732</v>
      </c>
      <c r="C3435" s="5">
        <v>44484</v>
      </c>
      <c r="D3435" s="37">
        <v>2021</v>
      </c>
      <c r="E3435" s="5" t="str">
        <f>TEXT(Sales[[#This Row],[Invoice Date]],"mmm")</f>
        <v>Oct</v>
      </c>
      <c r="F3435" s="4" t="s">
        <v>15</v>
      </c>
      <c r="G3435" s="4" t="s">
        <v>121</v>
      </c>
      <c r="H3435" s="4" t="s">
        <v>122</v>
      </c>
      <c r="I3435" s="6" t="s">
        <v>22</v>
      </c>
      <c r="J3435" s="7">
        <v>65</v>
      </c>
      <c r="K3435" s="8">
        <v>175</v>
      </c>
      <c r="L3435" s="9">
        <f t="shared" si="53"/>
        <v>11375</v>
      </c>
      <c r="M3435" s="9">
        <v>34125</v>
      </c>
      <c r="N3435" s="10">
        <v>0.3</v>
      </c>
      <c r="O3435" s="4" t="s">
        <v>18</v>
      </c>
    </row>
    <row r="3436" spans="1:15" ht="14.25" customHeight="1" x14ac:dyDescent="0.25">
      <c r="A3436" s="4" t="s">
        <v>34</v>
      </c>
      <c r="B3436" s="4">
        <v>1185732</v>
      </c>
      <c r="C3436" s="5">
        <v>44484</v>
      </c>
      <c r="D3436" s="37">
        <v>2021</v>
      </c>
      <c r="E3436" s="5" t="str">
        <f>TEXT(Sales[[#This Row],[Invoice Date]],"mmm")</f>
        <v>Oct</v>
      </c>
      <c r="F3436" s="4" t="s">
        <v>15</v>
      </c>
      <c r="G3436" s="4" t="s">
        <v>121</v>
      </c>
      <c r="H3436" s="4" t="s">
        <v>122</v>
      </c>
      <c r="I3436" s="6" t="s">
        <v>23</v>
      </c>
      <c r="J3436" s="7">
        <v>70</v>
      </c>
      <c r="K3436" s="8">
        <v>300</v>
      </c>
      <c r="L3436" s="9">
        <f t="shared" si="53"/>
        <v>21000</v>
      </c>
      <c r="M3436" s="9">
        <v>84000</v>
      </c>
      <c r="N3436" s="10">
        <v>0.4</v>
      </c>
      <c r="O3436" s="4" t="s">
        <v>18</v>
      </c>
    </row>
    <row r="3437" spans="1:15" ht="14.25" customHeight="1" x14ac:dyDescent="0.25">
      <c r="A3437" s="4" t="s">
        <v>34</v>
      </c>
      <c r="B3437" s="4">
        <v>1185732</v>
      </c>
      <c r="C3437" s="5">
        <v>44514</v>
      </c>
      <c r="D3437" s="37">
        <v>2021</v>
      </c>
      <c r="E3437" s="5" t="str">
        <f>TEXT(Sales[[#This Row],[Invoice Date]],"mmm")</f>
        <v>Nov</v>
      </c>
      <c r="F3437" s="4" t="s">
        <v>15</v>
      </c>
      <c r="G3437" s="4" t="s">
        <v>121</v>
      </c>
      <c r="H3437" s="4" t="s">
        <v>122</v>
      </c>
      <c r="I3437" s="6" t="s">
        <v>17</v>
      </c>
      <c r="J3437" s="7">
        <v>65</v>
      </c>
      <c r="K3437" s="8">
        <v>450</v>
      </c>
      <c r="L3437" s="9">
        <f t="shared" si="53"/>
        <v>29250</v>
      </c>
      <c r="M3437" s="9">
        <v>102375</v>
      </c>
      <c r="N3437" s="10">
        <v>0.35</v>
      </c>
      <c r="O3437" s="4" t="s">
        <v>18</v>
      </c>
    </row>
    <row r="3438" spans="1:15" ht="14.25" customHeight="1" x14ac:dyDescent="0.25">
      <c r="A3438" s="4" t="s">
        <v>34</v>
      </c>
      <c r="B3438" s="4">
        <v>1185732</v>
      </c>
      <c r="C3438" s="5">
        <v>44514</v>
      </c>
      <c r="D3438" s="37">
        <v>2021</v>
      </c>
      <c r="E3438" s="5" t="str">
        <f>TEXT(Sales[[#This Row],[Invoice Date]],"mmm")</f>
        <v>Nov</v>
      </c>
      <c r="F3438" s="4" t="s">
        <v>15</v>
      </c>
      <c r="G3438" s="4" t="s">
        <v>121</v>
      </c>
      <c r="H3438" s="4" t="s">
        <v>122</v>
      </c>
      <c r="I3438" s="6" t="s">
        <v>19</v>
      </c>
      <c r="J3438" s="7">
        <v>55.000000000000007</v>
      </c>
      <c r="K3438" s="8">
        <v>325</v>
      </c>
      <c r="L3438" s="9">
        <f t="shared" si="53"/>
        <v>17875.000000000004</v>
      </c>
      <c r="M3438" s="9">
        <v>62562.500000000007</v>
      </c>
      <c r="N3438" s="10">
        <v>0.35</v>
      </c>
      <c r="O3438" s="4" t="s">
        <v>18</v>
      </c>
    </row>
    <row r="3439" spans="1:15" ht="14.25" customHeight="1" x14ac:dyDescent="0.25">
      <c r="A3439" s="4" t="s">
        <v>34</v>
      </c>
      <c r="B3439" s="4">
        <v>1185732</v>
      </c>
      <c r="C3439" s="5">
        <v>44514</v>
      </c>
      <c r="D3439" s="37">
        <v>2021</v>
      </c>
      <c r="E3439" s="5" t="str">
        <f>TEXT(Sales[[#This Row],[Invoice Date]],"mmm")</f>
        <v>Nov</v>
      </c>
      <c r="F3439" s="4" t="s">
        <v>15</v>
      </c>
      <c r="G3439" s="4" t="s">
        <v>121</v>
      </c>
      <c r="H3439" s="4" t="s">
        <v>122</v>
      </c>
      <c r="I3439" s="6" t="s">
        <v>20</v>
      </c>
      <c r="J3439" s="7">
        <v>55.000000000000007</v>
      </c>
      <c r="K3439" s="8">
        <v>320</v>
      </c>
      <c r="L3439" s="9">
        <f t="shared" si="53"/>
        <v>17600.000000000004</v>
      </c>
      <c r="M3439" s="9">
        <v>70400.000000000015</v>
      </c>
      <c r="N3439" s="10">
        <v>0.4</v>
      </c>
      <c r="O3439" s="4" t="s">
        <v>18</v>
      </c>
    </row>
    <row r="3440" spans="1:15" ht="14.25" customHeight="1" x14ac:dyDescent="0.25">
      <c r="A3440" s="4" t="s">
        <v>34</v>
      </c>
      <c r="B3440" s="4">
        <v>1185732</v>
      </c>
      <c r="C3440" s="5">
        <v>44514</v>
      </c>
      <c r="D3440" s="37">
        <v>2021</v>
      </c>
      <c r="E3440" s="5" t="str">
        <f>TEXT(Sales[[#This Row],[Invoice Date]],"mmm")</f>
        <v>Nov</v>
      </c>
      <c r="F3440" s="4" t="s">
        <v>15</v>
      </c>
      <c r="G3440" s="4" t="s">
        <v>121</v>
      </c>
      <c r="H3440" s="4" t="s">
        <v>122</v>
      </c>
      <c r="I3440" s="6" t="s">
        <v>21</v>
      </c>
      <c r="J3440" s="7">
        <v>55.000000000000007</v>
      </c>
      <c r="K3440" s="8">
        <v>300</v>
      </c>
      <c r="L3440" s="9">
        <f t="shared" si="53"/>
        <v>16500.000000000004</v>
      </c>
      <c r="M3440" s="9">
        <v>66000.000000000015</v>
      </c>
      <c r="N3440" s="10">
        <v>0.4</v>
      </c>
      <c r="O3440" s="4" t="s">
        <v>18</v>
      </c>
    </row>
    <row r="3441" spans="1:15" ht="14.25" customHeight="1" x14ac:dyDescent="0.25">
      <c r="A3441" s="4" t="s">
        <v>34</v>
      </c>
      <c r="B3441" s="4">
        <v>1185732</v>
      </c>
      <c r="C3441" s="5">
        <v>44514</v>
      </c>
      <c r="D3441" s="37">
        <v>2021</v>
      </c>
      <c r="E3441" s="5" t="str">
        <f>TEXT(Sales[[#This Row],[Invoice Date]],"mmm")</f>
        <v>Nov</v>
      </c>
      <c r="F3441" s="4" t="s">
        <v>15</v>
      </c>
      <c r="G3441" s="4" t="s">
        <v>121</v>
      </c>
      <c r="H3441" s="4" t="s">
        <v>122</v>
      </c>
      <c r="I3441" s="6" t="s">
        <v>22</v>
      </c>
      <c r="J3441" s="7">
        <v>65</v>
      </c>
      <c r="K3441" s="8">
        <v>275</v>
      </c>
      <c r="L3441" s="9">
        <f t="shared" si="53"/>
        <v>17875</v>
      </c>
      <c r="M3441" s="9">
        <v>53625</v>
      </c>
      <c r="N3441" s="10">
        <v>0.3</v>
      </c>
      <c r="O3441" s="4" t="s">
        <v>18</v>
      </c>
    </row>
    <row r="3442" spans="1:15" ht="14.25" customHeight="1" x14ac:dyDescent="0.25">
      <c r="A3442" s="4" t="s">
        <v>34</v>
      </c>
      <c r="B3442" s="4">
        <v>1185732</v>
      </c>
      <c r="C3442" s="5">
        <v>44514</v>
      </c>
      <c r="D3442" s="37">
        <v>2021</v>
      </c>
      <c r="E3442" s="5" t="str">
        <f>TEXT(Sales[[#This Row],[Invoice Date]],"mmm")</f>
        <v>Nov</v>
      </c>
      <c r="F3442" s="4" t="s">
        <v>15</v>
      </c>
      <c r="G3442" s="4" t="s">
        <v>121</v>
      </c>
      <c r="H3442" s="4" t="s">
        <v>122</v>
      </c>
      <c r="I3442" s="6" t="s">
        <v>23</v>
      </c>
      <c r="J3442" s="7">
        <v>70</v>
      </c>
      <c r="K3442" s="8">
        <v>375</v>
      </c>
      <c r="L3442" s="9">
        <f t="shared" si="53"/>
        <v>26250</v>
      </c>
      <c r="M3442" s="9">
        <v>105000</v>
      </c>
      <c r="N3442" s="10">
        <v>0.4</v>
      </c>
      <c r="O3442" s="4" t="s">
        <v>18</v>
      </c>
    </row>
    <row r="3443" spans="1:15" ht="14.25" customHeight="1" x14ac:dyDescent="0.25">
      <c r="A3443" s="4" t="s">
        <v>34</v>
      </c>
      <c r="B3443" s="4">
        <v>1185732</v>
      </c>
      <c r="C3443" s="5">
        <v>44543</v>
      </c>
      <c r="D3443" s="37">
        <v>2021</v>
      </c>
      <c r="E3443" s="5" t="str">
        <f>TEXT(Sales[[#This Row],[Invoice Date]],"mmm")</f>
        <v>Dec</v>
      </c>
      <c r="F3443" s="4" t="s">
        <v>15</v>
      </c>
      <c r="G3443" s="4" t="s">
        <v>121</v>
      </c>
      <c r="H3443" s="4" t="s">
        <v>122</v>
      </c>
      <c r="I3443" s="6" t="s">
        <v>17</v>
      </c>
      <c r="J3443" s="7">
        <v>65</v>
      </c>
      <c r="K3443" s="8">
        <v>600</v>
      </c>
      <c r="L3443" s="9">
        <f t="shared" si="53"/>
        <v>39000</v>
      </c>
      <c r="M3443" s="9">
        <v>136500</v>
      </c>
      <c r="N3443" s="10">
        <v>0.35</v>
      </c>
      <c r="O3443" s="4" t="s">
        <v>18</v>
      </c>
    </row>
    <row r="3444" spans="1:15" ht="14.25" customHeight="1" x14ac:dyDescent="0.25">
      <c r="A3444" s="4" t="s">
        <v>34</v>
      </c>
      <c r="B3444" s="4">
        <v>1185732</v>
      </c>
      <c r="C3444" s="5">
        <v>44543</v>
      </c>
      <c r="D3444" s="37">
        <v>2021</v>
      </c>
      <c r="E3444" s="5" t="str">
        <f>TEXT(Sales[[#This Row],[Invoice Date]],"mmm")</f>
        <v>Dec</v>
      </c>
      <c r="F3444" s="4" t="s">
        <v>15</v>
      </c>
      <c r="G3444" s="4" t="s">
        <v>121</v>
      </c>
      <c r="H3444" s="4" t="s">
        <v>122</v>
      </c>
      <c r="I3444" s="6" t="s">
        <v>19</v>
      </c>
      <c r="J3444" s="7">
        <v>55.000000000000007</v>
      </c>
      <c r="K3444" s="8">
        <v>400</v>
      </c>
      <c r="L3444" s="9">
        <f t="shared" si="53"/>
        <v>22000.000000000004</v>
      </c>
      <c r="M3444" s="9">
        <v>77000</v>
      </c>
      <c r="N3444" s="10">
        <v>0.35</v>
      </c>
      <c r="O3444" s="4" t="s">
        <v>18</v>
      </c>
    </row>
    <row r="3445" spans="1:15" ht="14.25" customHeight="1" x14ac:dyDescent="0.25">
      <c r="A3445" s="4" t="s">
        <v>34</v>
      </c>
      <c r="B3445" s="4">
        <v>1185732</v>
      </c>
      <c r="C3445" s="5">
        <v>44543</v>
      </c>
      <c r="D3445" s="37">
        <v>2021</v>
      </c>
      <c r="E3445" s="5" t="str">
        <f>TEXT(Sales[[#This Row],[Invoice Date]],"mmm")</f>
        <v>Dec</v>
      </c>
      <c r="F3445" s="4" t="s">
        <v>15</v>
      </c>
      <c r="G3445" s="4" t="s">
        <v>121</v>
      </c>
      <c r="H3445" s="4" t="s">
        <v>122</v>
      </c>
      <c r="I3445" s="6" t="s">
        <v>20</v>
      </c>
      <c r="J3445" s="7">
        <v>55.000000000000007</v>
      </c>
      <c r="K3445" s="8">
        <v>375</v>
      </c>
      <c r="L3445" s="9">
        <f t="shared" si="53"/>
        <v>20625.000000000004</v>
      </c>
      <c r="M3445" s="9">
        <v>82500.000000000015</v>
      </c>
      <c r="N3445" s="10">
        <v>0.4</v>
      </c>
      <c r="O3445" s="4" t="s">
        <v>18</v>
      </c>
    </row>
    <row r="3446" spans="1:15" ht="14.25" customHeight="1" x14ac:dyDescent="0.25">
      <c r="A3446" s="4" t="s">
        <v>34</v>
      </c>
      <c r="B3446" s="4">
        <v>1185732</v>
      </c>
      <c r="C3446" s="5">
        <v>44543</v>
      </c>
      <c r="D3446" s="37">
        <v>2021</v>
      </c>
      <c r="E3446" s="5" t="str">
        <f>TEXT(Sales[[#This Row],[Invoice Date]],"mmm")</f>
        <v>Dec</v>
      </c>
      <c r="F3446" s="4" t="s">
        <v>15</v>
      </c>
      <c r="G3446" s="4" t="s">
        <v>121</v>
      </c>
      <c r="H3446" s="4" t="s">
        <v>122</v>
      </c>
      <c r="I3446" s="6" t="s">
        <v>21</v>
      </c>
      <c r="J3446" s="7">
        <v>55.000000000000007</v>
      </c>
      <c r="K3446" s="8">
        <v>325</v>
      </c>
      <c r="L3446" s="9">
        <f t="shared" si="53"/>
        <v>17875.000000000004</v>
      </c>
      <c r="M3446" s="9">
        <v>71500.000000000015</v>
      </c>
      <c r="N3446" s="10">
        <v>0.4</v>
      </c>
      <c r="O3446" s="4" t="s">
        <v>18</v>
      </c>
    </row>
    <row r="3447" spans="1:15" ht="14.25" customHeight="1" x14ac:dyDescent="0.25">
      <c r="A3447" s="4" t="s">
        <v>34</v>
      </c>
      <c r="B3447" s="4">
        <v>1185732</v>
      </c>
      <c r="C3447" s="5">
        <v>44543</v>
      </c>
      <c r="D3447" s="37">
        <v>2021</v>
      </c>
      <c r="E3447" s="5" t="str">
        <f>TEXT(Sales[[#This Row],[Invoice Date]],"mmm")</f>
        <v>Dec</v>
      </c>
      <c r="F3447" s="4" t="s">
        <v>15</v>
      </c>
      <c r="G3447" s="4" t="s">
        <v>121</v>
      </c>
      <c r="H3447" s="4" t="s">
        <v>122</v>
      </c>
      <c r="I3447" s="6" t="s">
        <v>22</v>
      </c>
      <c r="J3447" s="7">
        <v>65</v>
      </c>
      <c r="K3447" s="8">
        <v>325</v>
      </c>
      <c r="L3447" s="9">
        <f t="shared" si="53"/>
        <v>21125</v>
      </c>
      <c r="M3447" s="9">
        <v>63375</v>
      </c>
      <c r="N3447" s="10">
        <v>0.3</v>
      </c>
      <c r="O3447" s="4" t="s">
        <v>18</v>
      </c>
    </row>
    <row r="3448" spans="1:15" ht="14.25" customHeight="1" x14ac:dyDescent="0.25">
      <c r="A3448" s="4" t="s">
        <v>34</v>
      </c>
      <c r="B3448" s="4">
        <v>1185732</v>
      </c>
      <c r="C3448" s="5">
        <v>44543</v>
      </c>
      <c r="D3448" s="37">
        <v>2021</v>
      </c>
      <c r="E3448" s="5" t="str">
        <f>TEXT(Sales[[#This Row],[Invoice Date]],"mmm")</f>
        <v>Dec</v>
      </c>
      <c r="F3448" s="4" t="s">
        <v>15</v>
      </c>
      <c r="G3448" s="4" t="s">
        <v>121</v>
      </c>
      <c r="H3448" s="4" t="s">
        <v>122</v>
      </c>
      <c r="I3448" s="6" t="s">
        <v>23</v>
      </c>
      <c r="J3448" s="7">
        <v>70</v>
      </c>
      <c r="K3448" s="8">
        <v>425</v>
      </c>
      <c r="L3448" s="9">
        <f t="shared" si="53"/>
        <v>29750</v>
      </c>
      <c r="M3448" s="9">
        <v>119000</v>
      </c>
      <c r="N3448" s="10">
        <v>0.4</v>
      </c>
      <c r="O3448" s="4" t="s">
        <v>18</v>
      </c>
    </row>
    <row r="3449" spans="1:15" ht="14.25" customHeight="1" x14ac:dyDescent="0.25">
      <c r="A3449" s="4" t="s">
        <v>34</v>
      </c>
      <c r="B3449" s="4">
        <v>1185732</v>
      </c>
      <c r="C3449" s="5">
        <v>44206</v>
      </c>
      <c r="D3449" s="37">
        <v>2021</v>
      </c>
      <c r="E3449" s="5" t="str">
        <f>TEXT(Sales[[#This Row],[Invoice Date]],"mmm")</f>
        <v>Jan</v>
      </c>
      <c r="F3449" s="4" t="s">
        <v>15</v>
      </c>
      <c r="G3449" s="4" t="s">
        <v>121</v>
      </c>
      <c r="H3449" s="4" t="s">
        <v>122</v>
      </c>
      <c r="I3449" s="6" t="s">
        <v>17</v>
      </c>
      <c r="J3449" s="7">
        <v>35</v>
      </c>
      <c r="K3449" s="8">
        <v>475</v>
      </c>
      <c r="L3449" s="9">
        <f t="shared" si="53"/>
        <v>16625</v>
      </c>
      <c r="M3449" s="9">
        <v>58187.499999999993</v>
      </c>
      <c r="N3449" s="10">
        <v>0.35</v>
      </c>
      <c r="O3449" s="4" t="s">
        <v>18</v>
      </c>
    </row>
    <row r="3450" spans="1:15" ht="14.25" customHeight="1" x14ac:dyDescent="0.25">
      <c r="A3450" s="4" t="s">
        <v>34</v>
      </c>
      <c r="B3450" s="4">
        <v>1185732</v>
      </c>
      <c r="C3450" s="5">
        <v>44206</v>
      </c>
      <c r="D3450" s="37">
        <v>2021</v>
      </c>
      <c r="E3450" s="5" t="str">
        <f>TEXT(Sales[[#This Row],[Invoice Date]],"mmm")</f>
        <v>Jan</v>
      </c>
      <c r="F3450" s="4" t="s">
        <v>15</v>
      </c>
      <c r="G3450" s="4" t="s">
        <v>121</v>
      </c>
      <c r="H3450" s="4" t="s">
        <v>122</v>
      </c>
      <c r="I3450" s="6" t="s">
        <v>19</v>
      </c>
      <c r="J3450" s="7">
        <v>35</v>
      </c>
      <c r="K3450" s="8">
        <v>275</v>
      </c>
      <c r="L3450" s="9">
        <f t="shared" si="53"/>
        <v>9625</v>
      </c>
      <c r="M3450" s="9">
        <v>33687.5</v>
      </c>
      <c r="N3450" s="10">
        <v>0.35</v>
      </c>
      <c r="O3450" s="4" t="s">
        <v>18</v>
      </c>
    </row>
    <row r="3451" spans="1:15" ht="14.25" customHeight="1" x14ac:dyDescent="0.25">
      <c r="A3451" s="4" t="s">
        <v>34</v>
      </c>
      <c r="B3451" s="4">
        <v>1185732</v>
      </c>
      <c r="C3451" s="5">
        <v>44206</v>
      </c>
      <c r="D3451" s="37">
        <v>2021</v>
      </c>
      <c r="E3451" s="5" t="str">
        <f>TEXT(Sales[[#This Row],[Invoice Date]],"mmm")</f>
        <v>Jan</v>
      </c>
      <c r="F3451" s="4" t="s">
        <v>15</v>
      </c>
      <c r="G3451" s="4" t="s">
        <v>121</v>
      </c>
      <c r="H3451" s="4" t="s">
        <v>122</v>
      </c>
      <c r="I3451" s="6" t="s">
        <v>20</v>
      </c>
      <c r="J3451" s="7">
        <v>25.000000000000007</v>
      </c>
      <c r="K3451" s="8">
        <v>275</v>
      </c>
      <c r="L3451" s="9">
        <f t="shared" si="53"/>
        <v>6875.0000000000018</v>
      </c>
      <c r="M3451" s="9">
        <v>27500.000000000007</v>
      </c>
      <c r="N3451" s="10">
        <v>0.4</v>
      </c>
      <c r="O3451" s="4" t="s">
        <v>18</v>
      </c>
    </row>
    <row r="3452" spans="1:15" ht="14.25" customHeight="1" x14ac:dyDescent="0.25">
      <c r="A3452" s="4" t="s">
        <v>34</v>
      </c>
      <c r="B3452" s="4">
        <v>1185732</v>
      </c>
      <c r="C3452" s="5">
        <v>44206</v>
      </c>
      <c r="D3452" s="37">
        <v>2021</v>
      </c>
      <c r="E3452" s="5" t="str">
        <f>TEXT(Sales[[#This Row],[Invoice Date]],"mmm")</f>
        <v>Jan</v>
      </c>
      <c r="F3452" s="4" t="s">
        <v>15</v>
      </c>
      <c r="G3452" s="4" t="s">
        <v>121</v>
      </c>
      <c r="H3452" s="4" t="s">
        <v>122</v>
      </c>
      <c r="I3452" s="6" t="s">
        <v>21</v>
      </c>
      <c r="J3452" s="7">
        <v>30</v>
      </c>
      <c r="K3452" s="8">
        <v>125</v>
      </c>
      <c r="L3452" s="9">
        <f t="shared" si="53"/>
        <v>3750</v>
      </c>
      <c r="M3452" s="9">
        <v>15000</v>
      </c>
      <c r="N3452" s="10">
        <v>0.4</v>
      </c>
      <c r="O3452" s="4" t="s">
        <v>18</v>
      </c>
    </row>
    <row r="3453" spans="1:15" ht="14.25" customHeight="1" x14ac:dyDescent="0.25">
      <c r="A3453" s="4" t="s">
        <v>34</v>
      </c>
      <c r="B3453" s="4">
        <v>1185732</v>
      </c>
      <c r="C3453" s="5">
        <v>44206</v>
      </c>
      <c r="D3453" s="37">
        <v>2021</v>
      </c>
      <c r="E3453" s="5" t="str">
        <f>TEXT(Sales[[#This Row],[Invoice Date]],"mmm")</f>
        <v>Jan</v>
      </c>
      <c r="F3453" s="4" t="s">
        <v>15</v>
      </c>
      <c r="G3453" s="4" t="s">
        <v>121</v>
      </c>
      <c r="H3453" s="4" t="s">
        <v>122</v>
      </c>
      <c r="I3453" s="6" t="s">
        <v>22</v>
      </c>
      <c r="J3453" s="7">
        <v>45</v>
      </c>
      <c r="K3453" s="8">
        <v>175</v>
      </c>
      <c r="L3453" s="9">
        <f t="shared" si="53"/>
        <v>7875</v>
      </c>
      <c r="M3453" s="9">
        <v>23625</v>
      </c>
      <c r="N3453" s="10">
        <v>0.3</v>
      </c>
      <c r="O3453" s="4" t="s">
        <v>18</v>
      </c>
    </row>
    <row r="3454" spans="1:15" ht="14.25" customHeight="1" x14ac:dyDescent="0.25">
      <c r="A3454" s="4" t="s">
        <v>34</v>
      </c>
      <c r="B3454" s="4">
        <v>1185732</v>
      </c>
      <c r="C3454" s="5">
        <v>44206</v>
      </c>
      <c r="D3454" s="37">
        <v>2021</v>
      </c>
      <c r="E3454" s="5" t="str">
        <f>TEXT(Sales[[#This Row],[Invoice Date]],"mmm")</f>
        <v>Jan</v>
      </c>
      <c r="F3454" s="4" t="s">
        <v>15</v>
      </c>
      <c r="G3454" s="4" t="s">
        <v>121</v>
      </c>
      <c r="H3454" s="4" t="s">
        <v>122</v>
      </c>
      <c r="I3454" s="6" t="s">
        <v>23</v>
      </c>
      <c r="J3454" s="7">
        <v>35</v>
      </c>
      <c r="K3454" s="8">
        <v>275</v>
      </c>
      <c r="L3454" s="9">
        <f t="shared" si="53"/>
        <v>9625</v>
      </c>
      <c r="M3454" s="9">
        <v>38500</v>
      </c>
      <c r="N3454" s="10">
        <v>0.4</v>
      </c>
      <c r="O3454" s="4" t="s">
        <v>18</v>
      </c>
    </row>
    <row r="3455" spans="1:15" ht="14.25" customHeight="1" x14ac:dyDescent="0.25">
      <c r="A3455" s="4" t="s">
        <v>34</v>
      </c>
      <c r="B3455" s="4">
        <v>1185732</v>
      </c>
      <c r="C3455" s="5">
        <v>44235</v>
      </c>
      <c r="D3455" s="37">
        <v>2021</v>
      </c>
      <c r="E3455" s="5" t="str">
        <f>TEXT(Sales[[#This Row],[Invoice Date]],"mmm")</f>
        <v>Feb</v>
      </c>
      <c r="F3455" s="4" t="s">
        <v>15</v>
      </c>
      <c r="G3455" s="4" t="s">
        <v>121</v>
      </c>
      <c r="H3455" s="4" t="s">
        <v>122</v>
      </c>
      <c r="I3455" s="6" t="s">
        <v>17</v>
      </c>
      <c r="J3455" s="7">
        <v>35</v>
      </c>
      <c r="K3455" s="8">
        <v>525</v>
      </c>
      <c r="L3455" s="9">
        <f t="shared" si="53"/>
        <v>18375</v>
      </c>
      <c r="M3455" s="9">
        <v>64312.499999999993</v>
      </c>
      <c r="N3455" s="10">
        <v>0.35</v>
      </c>
      <c r="O3455" s="4" t="s">
        <v>18</v>
      </c>
    </row>
    <row r="3456" spans="1:15" ht="14.25" customHeight="1" x14ac:dyDescent="0.25">
      <c r="A3456" s="4" t="s">
        <v>34</v>
      </c>
      <c r="B3456" s="4">
        <v>1185732</v>
      </c>
      <c r="C3456" s="5">
        <v>44235</v>
      </c>
      <c r="D3456" s="37">
        <v>2021</v>
      </c>
      <c r="E3456" s="5" t="str">
        <f>TEXT(Sales[[#This Row],[Invoice Date]],"mmm")</f>
        <v>Feb</v>
      </c>
      <c r="F3456" s="4" t="s">
        <v>15</v>
      </c>
      <c r="G3456" s="4" t="s">
        <v>121</v>
      </c>
      <c r="H3456" s="4" t="s">
        <v>122</v>
      </c>
      <c r="I3456" s="6" t="s">
        <v>19</v>
      </c>
      <c r="J3456" s="7">
        <v>35</v>
      </c>
      <c r="K3456" s="8">
        <v>175</v>
      </c>
      <c r="L3456" s="9">
        <f t="shared" si="53"/>
        <v>6125</v>
      </c>
      <c r="M3456" s="9">
        <v>21437.5</v>
      </c>
      <c r="N3456" s="10">
        <v>0.35</v>
      </c>
      <c r="O3456" s="4" t="s">
        <v>18</v>
      </c>
    </row>
    <row r="3457" spans="1:15" ht="14.25" customHeight="1" x14ac:dyDescent="0.25">
      <c r="A3457" s="4" t="s">
        <v>34</v>
      </c>
      <c r="B3457" s="4">
        <v>1185732</v>
      </c>
      <c r="C3457" s="5">
        <v>44235</v>
      </c>
      <c r="D3457" s="37">
        <v>2021</v>
      </c>
      <c r="E3457" s="5" t="str">
        <f>TEXT(Sales[[#This Row],[Invoice Date]],"mmm")</f>
        <v>Feb</v>
      </c>
      <c r="F3457" s="4" t="s">
        <v>15</v>
      </c>
      <c r="G3457" s="4" t="s">
        <v>121</v>
      </c>
      <c r="H3457" s="4" t="s">
        <v>122</v>
      </c>
      <c r="I3457" s="6" t="s">
        <v>20</v>
      </c>
      <c r="J3457" s="7">
        <v>25.000000000000007</v>
      </c>
      <c r="K3457" s="8">
        <v>225</v>
      </c>
      <c r="L3457" s="9">
        <f t="shared" si="53"/>
        <v>5625.0000000000018</v>
      </c>
      <c r="M3457" s="9">
        <v>22500.000000000007</v>
      </c>
      <c r="N3457" s="10">
        <v>0.4</v>
      </c>
      <c r="O3457" s="4" t="s">
        <v>18</v>
      </c>
    </row>
    <row r="3458" spans="1:15" ht="14.25" customHeight="1" x14ac:dyDescent="0.25">
      <c r="A3458" s="4" t="s">
        <v>34</v>
      </c>
      <c r="B3458" s="4">
        <v>1185732</v>
      </c>
      <c r="C3458" s="5">
        <v>44235</v>
      </c>
      <c r="D3458" s="37">
        <v>2021</v>
      </c>
      <c r="E3458" s="5" t="str">
        <f>TEXT(Sales[[#This Row],[Invoice Date]],"mmm")</f>
        <v>Feb</v>
      </c>
      <c r="F3458" s="4" t="s">
        <v>15</v>
      </c>
      <c r="G3458" s="4" t="s">
        <v>123</v>
      </c>
      <c r="H3458" s="4" t="s">
        <v>124</v>
      </c>
      <c r="I3458" s="6" t="s">
        <v>21</v>
      </c>
      <c r="J3458" s="7">
        <v>30</v>
      </c>
      <c r="K3458" s="8">
        <v>100</v>
      </c>
      <c r="L3458" s="9">
        <f t="shared" si="53"/>
        <v>3000</v>
      </c>
      <c r="M3458" s="9">
        <v>12000</v>
      </c>
      <c r="N3458" s="10">
        <v>0.4</v>
      </c>
      <c r="O3458" s="4" t="s">
        <v>18</v>
      </c>
    </row>
    <row r="3459" spans="1:15" ht="14.25" customHeight="1" x14ac:dyDescent="0.25">
      <c r="A3459" s="4" t="s">
        <v>34</v>
      </c>
      <c r="B3459" s="4">
        <v>1185732</v>
      </c>
      <c r="C3459" s="5">
        <v>44235</v>
      </c>
      <c r="D3459" s="37">
        <v>2021</v>
      </c>
      <c r="E3459" s="5" t="str">
        <f>TEXT(Sales[[#This Row],[Invoice Date]],"mmm")</f>
        <v>Feb</v>
      </c>
      <c r="F3459" s="4" t="s">
        <v>15</v>
      </c>
      <c r="G3459" s="4" t="s">
        <v>123</v>
      </c>
      <c r="H3459" s="4" t="s">
        <v>124</v>
      </c>
      <c r="I3459" s="6" t="s">
        <v>22</v>
      </c>
      <c r="J3459" s="7">
        <v>45</v>
      </c>
      <c r="K3459" s="8">
        <v>175</v>
      </c>
      <c r="L3459" s="9">
        <f t="shared" ref="L3459:L3522" si="54">J3459*K3459</f>
        <v>7875</v>
      </c>
      <c r="M3459" s="9">
        <v>23625</v>
      </c>
      <c r="N3459" s="10">
        <v>0.3</v>
      </c>
      <c r="O3459" s="4" t="s">
        <v>18</v>
      </c>
    </row>
    <row r="3460" spans="1:15" ht="14.25" customHeight="1" x14ac:dyDescent="0.25">
      <c r="A3460" s="4" t="s">
        <v>34</v>
      </c>
      <c r="B3460" s="4">
        <v>1185732</v>
      </c>
      <c r="C3460" s="5">
        <v>44235</v>
      </c>
      <c r="D3460" s="37">
        <v>2021</v>
      </c>
      <c r="E3460" s="5" t="str">
        <f>TEXT(Sales[[#This Row],[Invoice Date]],"mmm")</f>
        <v>Feb</v>
      </c>
      <c r="F3460" s="4" t="s">
        <v>15</v>
      </c>
      <c r="G3460" s="4" t="s">
        <v>123</v>
      </c>
      <c r="H3460" s="4" t="s">
        <v>124</v>
      </c>
      <c r="I3460" s="6" t="s">
        <v>23</v>
      </c>
      <c r="J3460" s="7">
        <v>35</v>
      </c>
      <c r="K3460" s="8">
        <v>275</v>
      </c>
      <c r="L3460" s="9">
        <f t="shared" si="54"/>
        <v>9625</v>
      </c>
      <c r="M3460" s="9">
        <v>38500</v>
      </c>
      <c r="N3460" s="10">
        <v>0.4</v>
      </c>
      <c r="O3460" s="4" t="s">
        <v>18</v>
      </c>
    </row>
    <row r="3461" spans="1:15" ht="14.25" customHeight="1" x14ac:dyDescent="0.25">
      <c r="A3461" s="4" t="s">
        <v>34</v>
      </c>
      <c r="B3461" s="4">
        <v>1185732</v>
      </c>
      <c r="C3461" s="5">
        <v>44261</v>
      </c>
      <c r="D3461" s="37">
        <v>2021</v>
      </c>
      <c r="E3461" s="5" t="str">
        <f>TEXT(Sales[[#This Row],[Invoice Date]],"mmm")</f>
        <v>Mar</v>
      </c>
      <c r="F3461" s="4" t="s">
        <v>15</v>
      </c>
      <c r="G3461" s="4" t="s">
        <v>123</v>
      </c>
      <c r="H3461" s="4" t="s">
        <v>124</v>
      </c>
      <c r="I3461" s="6" t="s">
        <v>17</v>
      </c>
      <c r="J3461" s="7">
        <v>35</v>
      </c>
      <c r="K3461" s="8">
        <v>495</v>
      </c>
      <c r="L3461" s="9">
        <f t="shared" si="54"/>
        <v>17325</v>
      </c>
      <c r="M3461" s="9">
        <v>60637.499999999993</v>
      </c>
      <c r="N3461" s="10">
        <v>0.35</v>
      </c>
      <c r="O3461" s="4" t="s">
        <v>18</v>
      </c>
    </row>
    <row r="3462" spans="1:15" ht="14.25" customHeight="1" x14ac:dyDescent="0.25">
      <c r="A3462" s="4" t="s">
        <v>34</v>
      </c>
      <c r="B3462" s="4">
        <v>1185732</v>
      </c>
      <c r="C3462" s="5">
        <v>44261</v>
      </c>
      <c r="D3462" s="37">
        <v>2021</v>
      </c>
      <c r="E3462" s="5" t="str">
        <f>TEXT(Sales[[#This Row],[Invoice Date]],"mmm")</f>
        <v>Mar</v>
      </c>
      <c r="F3462" s="4" t="s">
        <v>15</v>
      </c>
      <c r="G3462" s="4" t="s">
        <v>123</v>
      </c>
      <c r="H3462" s="4" t="s">
        <v>124</v>
      </c>
      <c r="I3462" s="6" t="s">
        <v>19</v>
      </c>
      <c r="J3462" s="7">
        <v>35</v>
      </c>
      <c r="K3462" s="8">
        <v>200</v>
      </c>
      <c r="L3462" s="9">
        <f t="shared" si="54"/>
        <v>7000</v>
      </c>
      <c r="M3462" s="9">
        <v>24500</v>
      </c>
      <c r="N3462" s="10">
        <v>0.35</v>
      </c>
      <c r="O3462" s="4" t="s">
        <v>18</v>
      </c>
    </row>
    <row r="3463" spans="1:15" ht="14.25" customHeight="1" x14ac:dyDescent="0.25">
      <c r="A3463" s="4" t="s">
        <v>34</v>
      </c>
      <c r="B3463" s="4">
        <v>1185732</v>
      </c>
      <c r="C3463" s="5">
        <v>44261</v>
      </c>
      <c r="D3463" s="37">
        <v>2021</v>
      </c>
      <c r="E3463" s="5" t="str">
        <f>TEXT(Sales[[#This Row],[Invoice Date]],"mmm")</f>
        <v>Mar</v>
      </c>
      <c r="F3463" s="4" t="s">
        <v>15</v>
      </c>
      <c r="G3463" s="4" t="s">
        <v>123</v>
      </c>
      <c r="H3463" s="4" t="s">
        <v>124</v>
      </c>
      <c r="I3463" s="6" t="s">
        <v>20</v>
      </c>
      <c r="J3463" s="7">
        <v>25.000000000000007</v>
      </c>
      <c r="K3463" s="8">
        <v>225</v>
      </c>
      <c r="L3463" s="9">
        <f t="shared" si="54"/>
        <v>5625.0000000000018</v>
      </c>
      <c r="M3463" s="9">
        <v>22500.000000000007</v>
      </c>
      <c r="N3463" s="10">
        <v>0.4</v>
      </c>
      <c r="O3463" s="4" t="s">
        <v>18</v>
      </c>
    </row>
    <row r="3464" spans="1:15" ht="14.25" customHeight="1" x14ac:dyDescent="0.25">
      <c r="A3464" s="4" t="s">
        <v>34</v>
      </c>
      <c r="B3464" s="4">
        <v>1185732</v>
      </c>
      <c r="C3464" s="5">
        <v>44261</v>
      </c>
      <c r="D3464" s="37">
        <v>2021</v>
      </c>
      <c r="E3464" s="5" t="str">
        <f>TEXT(Sales[[#This Row],[Invoice Date]],"mmm")</f>
        <v>Mar</v>
      </c>
      <c r="F3464" s="4" t="s">
        <v>15</v>
      </c>
      <c r="G3464" s="4" t="s">
        <v>123</v>
      </c>
      <c r="H3464" s="4" t="s">
        <v>124</v>
      </c>
      <c r="I3464" s="6" t="s">
        <v>21</v>
      </c>
      <c r="J3464" s="7">
        <v>30</v>
      </c>
      <c r="K3464" s="8">
        <v>75</v>
      </c>
      <c r="L3464" s="9">
        <f t="shared" si="54"/>
        <v>2250</v>
      </c>
      <c r="M3464" s="9">
        <v>9000</v>
      </c>
      <c r="N3464" s="10">
        <v>0.4</v>
      </c>
      <c r="O3464" s="4" t="s">
        <v>18</v>
      </c>
    </row>
    <row r="3465" spans="1:15" ht="14.25" customHeight="1" x14ac:dyDescent="0.25">
      <c r="A3465" s="4" t="s">
        <v>34</v>
      </c>
      <c r="B3465" s="4">
        <v>1185732</v>
      </c>
      <c r="C3465" s="5">
        <v>44261</v>
      </c>
      <c r="D3465" s="37">
        <v>2021</v>
      </c>
      <c r="E3465" s="5" t="str">
        <f>TEXT(Sales[[#This Row],[Invoice Date]],"mmm")</f>
        <v>Mar</v>
      </c>
      <c r="F3465" s="4" t="s">
        <v>15</v>
      </c>
      <c r="G3465" s="4" t="s">
        <v>123</v>
      </c>
      <c r="H3465" s="4" t="s">
        <v>124</v>
      </c>
      <c r="I3465" s="6" t="s">
        <v>22</v>
      </c>
      <c r="J3465" s="7">
        <v>45</v>
      </c>
      <c r="K3465" s="8">
        <v>125</v>
      </c>
      <c r="L3465" s="9">
        <f t="shared" si="54"/>
        <v>5625</v>
      </c>
      <c r="M3465" s="9">
        <v>16875</v>
      </c>
      <c r="N3465" s="10">
        <v>0.3</v>
      </c>
      <c r="O3465" s="4" t="s">
        <v>18</v>
      </c>
    </row>
    <row r="3466" spans="1:15" ht="14.25" customHeight="1" x14ac:dyDescent="0.25">
      <c r="A3466" s="4" t="s">
        <v>34</v>
      </c>
      <c r="B3466" s="4">
        <v>1185732</v>
      </c>
      <c r="C3466" s="5">
        <v>44261</v>
      </c>
      <c r="D3466" s="37">
        <v>2021</v>
      </c>
      <c r="E3466" s="5" t="str">
        <f>TEXT(Sales[[#This Row],[Invoice Date]],"mmm")</f>
        <v>Mar</v>
      </c>
      <c r="F3466" s="4" t="s">
        <v>15</v>
      </c>
      <c r="G3466" s="4" t="s">
        <v>123</v>
      </c>
      <c r="H3466" s="4" t="s">
        <v>124</v>
      </c>
      <c r="I3466" s="6" t="s">
        <v>23</v>
      </c>
      <c r="J3466" s="7">
        <v>35</v>
      </c>
      <c r="K3466" s="8">
        <v>225</v>
      </c>
      <c r="L3466" s="9">
        <f t="shared" si="54"/>
        <v>7875</v>
      </c>
      <c r="M3466" s="9">
        <v>31500</v>
      </c>
      <c r="N3466" s="10">
        <v>0.4</v>
      </c>
      <c r="O3466" s="4" t="s">
        <v>18</v>
      </c>
    </row>
    <row r="3467" spans="1:15" ht="14.25" customHeight="1" x14ac:dyDescent="0.25">
      <c r="A3467" s="4" t="s">
        <v>34</v>
      </c>
      <c r="B3467" s="4">
        <v>1185732</v>
      </c>
      <c r="C3467" s="5">
        <v>44293</v>
      </c>
      <c r="D3467" s="37">
        <v>2021</v>
      </c>
      <c r="E3467" s="5" t="str">
        <f>TEXT(Sales[[#This Row],[Invoice Date]],"mmm")</f>
        <v>Apr</v>
      </c>
      <c r="F3467" s="4" t="s">
        <v>15</v>
      </c>
      <c r="G3467" s="4" t="s">
        <v>123</v>
      </c>
      <c r="H3467" s="4" t="s">
        <v>124</v>
      </c>
      <c r="I3467" s="6" t="s">
        <v>17</v>
      </c>
      <c r="J3467" s="7">
        <v>35</v>
      </c>
      <c r="K3467" s="8">
        <v>475</v>
      </c>
      <c r="L3467" s="9">
        <f t="shared" si="54"/>
        <v>16625</v>
      </c>
      <c r="M3467" s="9">
        <v>58187.499999999993</v>
      </c>
      <c r="N3467" s="10">
        <v>0.35</v>
      </c>
      <c r="O3467" s="4" t="s">
        <v>18</v>
      </c>
    </row>
    <row r="3468" spans="1:15" ht="14.25" customHeight="1" x14ac:dyDescent="0.25">
      <c r="A3468" s="4" t="s">
        <v>34</v>
      </c>
      <c r="B3468" s="4">
        <v>1185732</v>
      </c>
      <c r="C3468" s="5">
        <v>44293</v>
      </c>
      <c r="D3468" s="37">
        <v>2021</v>
      </c>
      <c r="E3468" s="5" t="str">
        <f>TEXT(Sales[[#This Row],[Invoice Date]],"mmm")</f>
        <v>Apr</v>
      </c>
      <c r="F3468" s="4" t="s">
        <v>15</v>
      </c>
      <c r="G3468" s="4" t="s">
        <v>123</v>
      </c>
      <c r="H3468" s="4" t="s">
        <v>124</v>
      </c>
      <c r="I3468" s="6" t="s">
        <v>19</v>
      </c>
      <c r="J3468" s="7">
        <v>35</v>
      </c>
      <c r="K3468" s="8">
        <v>175</v>
      </c>
      <c r="L3468" s="9">
        <f t="shared" si="54"/>
        <v>6125</v>
      </c>
      <c r="M3468" s="9">
        <v>21437.5</v>
      </c>
      <c r="N3468" s="10">
        <v>0.35</v>
      </c>
      <c r="O3468" s="4" t="s">
        <v>18</v>
      </c>
    </row>
    <row r="3469" spans="1:15" ht="14.25" customHeight="1" x14ac:dyDescent="0.25">
      <c r="A3469" s="4" t="s">
        <v>34</v>
      </c>
      <c r="B3469" s="4">
        <v>1185732</v>
      </c>
      <c r="C3469" s="5">
        <v>44293</v>
      </c>
      <c r="D3469" s="37">
        <v>2021</v>
      </c>
      <c r="E3469" s="5" t="str">
        <f>TEXT(Sales[[#This Row],[Invoice Date]],"mmm")</f>
        <v>Apr</v>
      </c>
      <c r="F3469" s="4" t="s">
        <v>15</v>
      </c>
      <c r="G3469" s="4" t="s">
        <v>123</v>
      </c>
      <c r="H3469" s="4" t="s">
        <v>124</v>
      </c>
      <c r="I3469" s="6" t="s">
        <v>20</v>
      </c>
      <c r="J3469" s="7">
        <v>25.000000000000007</v>
      </c>
      <c r="K3469" s="8">
        <v>175</v>
      </c>
      <c r="L3469" s="9">
        <f t="shared" si="54"/>
        <v>4375.0000000000009</v>
      </c>
      <c r="M3469" s="9">
        <v>17500.000000000007</v>
      </c>
      <c r="N3469" s="10">
        <v>0.4</v>
      </c>
      <c r="O3469" s="4" t="s">
        <v>18</v>
      </c>
    </row>
    <row r="3470" spans="1:15" ht="14.25" customHeight="1" x14ac:dyDescent="0.25">
      <c r="A3470" s="4" t="s">
        <v>34</v>
      </c>
      <c r="B3470" s="4">
        <v>1185732</v>
      </c>
      <c r="C3470" s="5">
        <v>44293</v>
      </c>
      <c r="D3470" s="37">
        <v>2021</v>
      </c>
      <c r="E3470" s="5" t="str">
        <f>TEXT(Sales[[#This Row],[Invoice Date]],"mmm")</f>
        <v>Apr</v>
      </c>
      <c r="F3470" s="4" t="s">
        <v>15</v>
      </c>
      <c r="G3470" s="4" t="s">
        <v>123</v>
      </c>
      <c r="H3470" s="4" t="s">
        <v>124</v>
      </c>
      <c r="I3470" s="6" t="s">
        <v>21</v>
      </c>
      <c r="J3470" s="7">
        <v>30</v>
      </c>
      <c r="K3470" s="8">
        <v>100</v>
      </c>
      <c r="L3470" s="9">
        <f t="shared" si="54"/>
        <v>3000</v>
      </c>
      <c r="M3470" s="9">
        <v>12000</v>
      </c>
      <c r="N3470" s="10">
        <v>0.4</v>
      </c>
      <c r="O3470" s="4" t="s">
        <v>18</v>
      </c>
    </row>
    <row r="3471" spans="1:15" ht="14.25" customHeight="1" x14ac:dyDescent="0.25">
      <c r="A3471" s="4" t="s">
        <v>34</v>
      </c>
      <c r="B3471" s="4">
        <v>1185732</v>
      </c>
      <c r="C3471" s="5">
        <v>44293</v>
      </c>
      <c r="D3471" s="37">
        <v>2021</v>
      </c>
      <c r="E3471" s="5" t="str">
        <f>TEXT(Sales[[#This Row],[Invoice Date]],"mmm")</f>
        <v>Apr</v>
      </c>
      <c r="F3471" s="4" t="s">
        <v>15</v>
      </c>
      <c r="G3471" s="4" t="s">
        <v>123</v>
      </c>
      <c r="H3471" s="4" t="s">
        <v>124</v>
      </c>
      <c r="I3471" s="6" t="s">
        <v>22</v>
      </c>
      <c r="J3471" s="7">
        <v>45</v>
      </c>
      <c r="K3471" s="8">
        <v>100</v>
      </c>
      <c r="L3471" s="9">
        <f t="shared" si="54"/>
        <v>4500</v>
      </c>
      <c r="M3471" s="9">
        <v>13500</v>
      </c>
      <c r="N3471" s="10">
        <v>0.3</v>
      </c>
      <c r="O3471" s="4" t="s">
        <v>18</v>
      </c>
    </row>
    <row r="3472" spans="1:15" ht="14.25" customHeight="1" x14ac:dyDescent="0.25">
      <c r="A3472" s="4" t="s">
        <v>34</v>
      </c>
      <c r="B3472" s="4">
        <v>1185732</v>
      </c>
      <c r="C3472" s="5">
        <v>44293</v>
      </c>
      <c r="D3472" s="37">
        <v>2021</v>
      </c>
      <c r="E3472" s="5" t="str">
        <f>TEXT(Sales[[#This Row],[Invoice Date]],"mmm")</f>
        <v>Apr</v>
      </c>
      <c r="F3472" s="4" t="s">
        <v>15</v>
      </c>
      <c r="G3472" s="4" t="s">
        <v>123</v>
      </c>
      <c r="H3472" s="4" t="s">
        <v>124</v>
      </c>
      <c r="I3472" s="6" t="s">
        <v>23</v>
      </c>
      <c r="J3472" s="7">
        <v>35</v>
      </c>
      <c r="K3472" s="8">
        <v>250</v>
      </c>
      <c r="L3472" s="9">
        <f t="shared" si="54"/>
        <v>8750</v>
      </c>
      <c r="M3472" s="9">
        <v>35000</v>
      </c>
      <c r="N3472" s="10">
        <v>0.4</v>
      </c>
      <c r="O3472" s="4" t="s">
        <v>18</v>
      </c>
    </row>
    <row r="3473" spans="1:15" ht="14.25" customHeight="1" x14ac:dyDescent="0.25">
      <c r="A3473" s="4" t="s">
        <v>34</v>
      </c>
      <c r="B3473" s="4">
        <v>1185732</v>
      </c>
      <c r="C3473" s="5">
        <v>44322</v>
      </c>
      <c r="D3473" s="37">
        <v>2021</v>
      </c>
      <c r="E3473" s="5" t="str">
        <f>TEXT(Sales[[#This Row],[Invoice Date]],"mmm")</f>
        <v>May</v>
      </c>
      <c r="F3473" s="4" t="s">
        <v>15</v>
      </c>
      <c r="G3473" s="4" t="s">
        <v>123</v>
      </c>
      <c r="H3473" s="4" t="s">
        <v>124</v>
      </c>
      <c r="I3473" s="6" t="s">
        <v>17</v>
      </c>
      <c r="J3473" s="7">
        <v>49.999999999999993</v>
      </c>
      <c r="K3473" s="8">
        <v>520</v>
      </c>
      <c r="L3473" s="9">
        <f t="shared" si="54"/>
        <v>25999.999999999996</v>
      </c>
      <c r="M3473" s="9">
        <v>90999.999999999985</v>
      </c>
      <c r="N3473" s="10">
        <v>0.35</v>
      </c>
      <c r="O3473" s="4" t="s">
        <v>18</v>
      </c>
    </row>
    <row r="3474" spans="1:15" ht="14.25" customHeight="1" x14ac:dyDescent="0.25">
      <c r="A3474" s="4" t="s">
        <v>34</v>
      </c>
      <c r="B3474" s="4">
        <v>1185732</v>
      </c>
      <c r="C3474" s="5">
        <v>44322</v>
      </c>
      <c r="D3474" s="37">
        <v>2021</v>
      </c>
      <c r="E3474" s="5" t="str">
        <f>TEXT(Sales[[#This Row],[Invoice Date]],"mmm")</f>
        <v>May</v>
      </c>
      <c r="F3474" s="4" t="s">
        <v>15</v>
      </c>
      <c r="G3474" s="4" t="s">
        <v>123</v>
      </c>
      <c r="H3474" s="4" t="s">
        <v>124</v>
      </c>
      <c r="I3474" s="6" t="s">
        <v>19</v>
      </c>
      <c r="J3474" s="7">
        <v>45</v>
      </c>
      <c r="K3474" s="8">
        <v>225</v>
      </c>
      <c r="L3474" s="9">
        <f t="shared" si="54"/>
        <v>10125</v>
      </c>
      <c r="M3474" s="9">
        <v>35437.5</v>
      </c>
      <c r="N3474" s="10">
        <v>0.35</v>
      </c>
      <c r="O3474" s="4" t="s">
        <v>18</v>
      </c>
    </row>
    <row r="3475" spans="1:15" ht="14.25" customHeight="1" x14ac:dyDescent="0.25">
      <c r="A3475" s="4" t="s">
        <v>34</v>
      </c>
      <c r="B3475" s="4">
        <v>1185732</v>
      </c>
      <c r="C3475" s="5">
        <v>44322</v>
      </c>
      <c r="D3475" s="37">
        <v>2021</v>
      </c>
      <c r="E3475" s="5" t="str">
        <f>TEXT(Sales[[#This Row],[Invoice Date]],"mmm")</f>
        <v>May</v>
      </c>
      <c r="F3475" s="4" t="s">
        <v>15</v>
      </c>
      <c r="G3475" s="4" t="s">
        <v>123</v>
      </c>
      <c r="H3475" s="4" t="s">
        <v>124</v>
      </c>
      <c r="I3475" s="6" t="s">
        <v>20</v>
      </c>
      <c r="J3475" s="7">
        <v>40</v>
      </c>
      <c r="K3475" s="8">
        <v>250</v>
      </c>
      <c r="L3475" s="9">
        <f t="shared" si="54"/>
        <v>10000</v>
      </c>
      <c r="M3475" s="9">
        <v>40000</v>
      </c>
      <c r="N3475" s="10">
        <v>0.4</v>
      </c>
      <c r="O3475" s="4" t="s">
        <v>18</v>
      </c>
    </row>
    <row r="3476" spans="1:15" ht="14.25" customHeight="1" x14ac:dyDescent="0.25">
      <c r="A3476" s="4" t="s">
        <v>34</v>
      </c>
      <c r="B3476" s="4">
        <v>1185732</v>
      </c>
      <c r="C3476" s="5">
        <v>44322</v>
      </c>
      <c r="D3476" s="37">
        <v>2021</v>
      </c>
      <c r="E3476" s="5" t="str">
        <f>TEXT(Sales[[#This Row],[Invoice Date]],"mmm")</f>
        <v>May</v>
      </c>
      <c r="F3476" s="4" t="s">
        <v>15</v>
      </c>
      <c r="G3476" s="4" t="s">
        <v>123</v>
      </c>
      <c r="H3476" s="4" t="s">
        <v>124</v>
      </c>
      <c r="I3476" s="6" t="s">
        <v>21</v>
      </c>
      <c r="J3476" s="7">
        <v>40</v>
      </c>
      <c r="K3476" s="8">
        <v>200</v>
      </c>
      <c r="L3476" s="9">
        <f t="shared" si="54"/>
        <v>8000</v>
      </c>
      <c r="M3476" s="9">
        <v>32000</v>
      </c>
      <c r="N3476" s="10">
        <v>0.4</v>
      </c>
      <c r="O3476" s="4" t="s">
        <v>18</v>
      </c>
    </row>
    <row r="3477" spans="1:15" ht="14.25" customHeight="1" x14ac:dyDescent="0.25">
      <c r="A3477" s="4" t="s">
        <v>34</v>
      </c>
      <c r="B3477" s="4">
        <v>1185732</v>
      </c>
      <c r="C3477" s="5">
        <v>44322</v>
      </c>
      <c r="D3477" s="37">
        <v>2021</v>
      </c>
      <c r="E3477" s="5" t="str">
        <f>TEXT(Sales[[#This Row],[Invoice Date]],"mmm")</f>
        <v>May</v>
      </c>
      <c r="F3477" s="4" t="s">
        <v>15</v>
      </c>
      <c r="G3477" s="4" t="s">
        <v>123</v>
      </c>
      <c r="H3477" s="4" t="s">
        <v>124</v>
      </c>
      <c r="I3477" s="6" t="s">
        <v>22</v>
      </c>
      <c r="J3477" s="7">
        <v>49.999999999999993</v>
      </c>
      <c r="K3477" s="8">
        <v>225</v>
      </c>
      <c r="L3477" s="9">
        <f t="shared" si="54"/>
        <v>11249.999999999998</v>
      </c>
      <c r="M3477" s="9">
        <v>33749.999999999993</v>
      </c>
      <c r="N3477" s="10">
        <v>0.3</v>
      </c>
      <c r="O3477" s="4" t="s">
        <v>18</v>
      </c>
    </row>
    <row r="3478" spans="1:15" ht="14.25" customHeight="1" x14ac:dyDescent="0.25">
      <c r="A3478" s="4" t="s">
        <v>34</v>
      </c>
      <c r="B3478" s="4">
        <v>1185732</v>
      </c>
      <c r="C3478" s="5">
        <v>44322</v>
      </c>
      <c r="D3478" s="37">
        <v>2021</v>
      </c>
      <c r="E3478" s="5" t="str">
        <f>TEXT(Sales[[#This Row],[Invoice Date]],"mmm")</f>
        <v>May</v>
      </c>
      <c r="F3478" s="4" t="s">
        <v>15</v>
      </c>
      <c r="G3478" s="4" t="s">
        <v>123</v>
      </c>
      <c r="H3478" s="4" t="s">
        <v>124</v>
      </c>
      <c r="I3478" s="6" t="s">
        <v>23</v>
      </c>
      <c r="J3478" s="7">
        <v>54.999999999999993</v>
      </c>
      <c r="K3478" s="8">
        <v>350</v>
      </c>
      <c r="L3478" s="9">
        <f t="shared" si="54"/>
        <v>19249.999999999996</v>
      </c>
      <c r="M3478" s="9">
        <v>76999.999999999985</v>
      </c>
      <c r="N3478" s="10">
        <v>0.4</v>
      </c>
      <c r="O3478" s="4" t="s">
        <v>18</v>
      </c>
    </row>
    <row r="3479" spans="1:15" ht="14.25" customHeight="1" x14ac:dyDescent="0.25">
      <c r="A3479" s="4" t="s">
        <v>34</v>
      </c>
      <c r="B3479" s="4">
        <v>1185732</v>
      </c>
      <c r="C3479" s="5">
        <v>44355</v>
      </c>
      <c r="D3479" s="37">
        <v>2021</v>
      </c>
      <c r="E3479" s="5" t="str">
        <f>TEXT(Sales[[#This Row],[Invoice Date]],"mmm")</f>
        <v>Jun</v>
      </c>
      <c r="F3479" s="4" t="s">
        <v>15</v>
      </c>
      <c r="G3479" s="4" t="s">
        <v>123</v>
      </c>
      <c r="H3479" s="4" t="s">
        <v>124</v>
      </c>
      <c r="I3479" s="6" t="s">
        <v>17</v>
      </c>
      <c r="J3479" s="7">
        <v>49.999999999999993</v>
      </c>
      <c r="K3479" s="8">
        <v>600</v>
      </c>
      <c r="L3479" s="9">
        <f t="shared" si="54"/>
        <v>29999.999999999996</v>
      </c>
      <c r="M3479" s="9">
        <v>104999.99999999997</v>
      </c>
      <c r="N3479" s="10">
        <v>0.35</v>
      </c>
      <c r="O3479" s="4" t="s">
        <v>18</v>
      </c>
    </row>
    <row r="3480" spans="1:15" ht="14.25" customHeight="1" x14ac:dyDescent="0.25">
      <c r="A3480" s="4" t="s">
        <v>34</v>
      </c>
      <c r="B3480" s="4">
        <v>1185732</v>
      </c>
      <c r="C3480" s="5">
        <v>44355</v>
      </c>
      <c r="D3480" s="37">
        <v>2021</v>
      </c>
      <c r="E3480" s="5" t="str">
        <f>TEXT(Sales[[#This Row],[Invoice Date]],"mmm")</f>
        <v>Jun</v>
      </c>
      <c r="F3480" s="4" t="s">
        <v>15</v>
      </c>
      <c r="G3480" s="4" t="s">
        <v>123</v>
      </c>
      <c r="H3480" s="4" t="s">
        <v>124</v>
      </c>
      <c r="I3480" s="6" t="s">
        <v>19</v>
      </c>
      <c r="J3480" s="7">
        <v>45</v>
      </c>
      <c r="K3480" s="8">
        <v>350</v>
      </c>
      <c r="L3480" s="9">
        <f t="shared" si="54"/>
        <v>15750</v>
      </c>
      <c r="M3480" s="9">
        <v>55125</v>
      </c>
      <c r="N3480" s="10">
        <v>0.35</v>
      </c>
      <c r="O3480" s="4" t="s">
        <v>18</v>
      </c>
    </row>
    <row r="3481" spans="1:15" ht="14.25" customHeight="1" x14ac:dyDescent="0.25">
      <c r="A3481" s="4" t="s">
        <v>34</v>
      </c>
      <c r="B3481" s="4">
        <v>1185732</v>
      </c>
      <c r="C3481" s="5">
        <v>44355</v>
      </c>
      <c r="D3481" s="37">
        <v>2021</v>
      </c>
      <c r="E3481" s="5" t="str">
        <f>TEXT(Sales[[#This Row],[Invoice Date]],"mmm")</f>
        <v>Jun</v>
      </c>
      <c r="F3481" s="4" t="s">
        <v>15</v>
      </c>
      <c r="G3481" s="4" t="s">
        <v>123</v>
      </c>
      <c r="H3481" s="4" t="s">
        <v>124</v>
      </c>
      <c r="I3481" s="6" t="s">
        <v>20</v>
      </c>
      <c r="J3481" s="7">
        <v>40</v>
      </c>
      <c r="K3481" s="8">
        <v>275</v>
      </c>
      <c r="L3481" s="9">
        <f t="shared" si="54"/>
        <v>11000</v>
      </c>
      <c r="M3481" s="9">
        <v>44000</v>
      </c>
      <c r="N3481" s="10">
        <v>0.4</v>
      </c>
      <c r="O3481" s="4" t="s">
        <v>18</v>
      </c>
    </row>
    <row r="3482" spans="1:15" ht="14.25" customHeight="1" x14ac:dyDescent="0.25">
      <c r="A3482" s="4" t="s">
        <v>34</v>
      </c>
      <c r="B3482" s="4">
        <v>1185732</v>
      </c>
      <c r="C3482" s="5">
        <v>44355</v>
      </c>
      <c r="D3482" s="37">
        <v>2021</v>
      </c>
      <c r="E3482" s="5" t="str">
        <f>TEXT(Sales[[#This Row],[Invoice Date]],"mmm")</f>
        <v>Jun</v>
      </c>
      <c r="F3482" s="4" t="s">
        <v>15</v>
      </c>
      <c r="G3482" s="4" t="s">
        <v>123</v>
      </c>
      <c r="H3482" s="4" t="s">
        <v>124</v>
      </c>
      <c r="I3482" s="6" t="s">
        <v>21</v>
      </c>
      <c r="J3482" s="7">
        <v>40</v>
      </c>
      <c r="K3482" s="8">
        <v>250</v>
      </c>
      <c r="L3482" s="9">
        <f t="shared" si="54"/>
        <v>10000</v>
      </c>
      <c r="M3482" s="9">
        <v>40000</v>
      </c>
      <c r="N3482" s="10">
        <v>0.4</v>
      </c>
      <c r="O3482" s="4" t="s">
        <v>18</v>
      </c>
    </row>
    <row r="3483" spans="1:15" ht="14.25" customHeight="1" x14ac:dyDescent="0.25">
      <c r="A3483" s="4" t="s">
        <v>34</v>
      </c>
      <c r="B3483" s="4">
        <v>1185732</v>
      </c>
      <c r="C3483" s="5">
        <v>44355</v>
      </c>
      <c r="D3483" s="37">
        <v>2021</v>
      </c>
      <c r="E3483" s="5" t="str">
        <f>TEXT(Sales[[#This Row],[Invoice Date]],"mmm")</f>
        <v>Jun</v>
      </c>
      <c r="F3483" s="4" t="s">
        <v>15</v>
      </c>
      <c r="G3483" s="4" t="s">
        <v>123</v>
      </c>
      <c r="H3483" s="4" t="s">
        <v>124</v>
      </c>
      <c r="I3483" s="6" t="s">
        <v>22</v>
      </c>
      <c r="J3483" s="7">
        <v>49.999999999999993</v>
      </c>
      <c r="K3483" s="8">
        <v>250</v>
      </c>
      <c r="L3483" s="9">
        <f t="shared" si="54"/>
        <v>12499.999999999998</v>
      </c>
      <c r="M3483" s="9">
        <v>37499.999999999993</v>
      </c>
      <c r="N3483" s="10">
        <v>0.3</v>
      </c>
      <c r="O3483" s="4" t="s">
        <v>18</v>
      </c>
    </row>
    <row r="3484" spans="1:15" ht="14.25" customHeight="1" x14ac:dyDescent="0.25">
      <c r="A3484" s="4" t="s">
        <v>34</v>
      </c>
      <c r="B3484" s="4">
        <v>1185732</v>
      </c>
      <c r="C3484" s="5">
        <v>44355</v>
      </c>
      <c r="D3484" s="37">
        <v>2021</v>
      </c>
      <c r="E3484" s="5" t="str">
        <f>TEXT(Sales[[#This Row],[Invoice Date]],"mmm")</f>
        <v>Jun</v>
      </c>
      <c r="F3484" s="4" t="s">
        <v>15</v>
      </c>
      <c r="G3484" s="4" t="s">
        <v>123</v>
      </c>
      <c r="H3484" s="4" t="s">
        <v>124</v>
      </c>
      <c r="I3484" s="6" t="s">
        <v>23</v>
      </c>
      <c r="J3484" s="7">
        <v>54.999999999999993</v>
      </c>
      <c r="K3484" s="8">
        <v>400</v>
      </c>
      <c r="L3484" s="9">
        <f t="shared" si="54"/>
        <v>21999.999999999996</v>
      </c>
      <c r="M3484" s="9">
        <v>88000</v>
      </c>
      <c r="N3484" s="10">
        <v>0.4</v>
      </c>
      <c r="O3484" s="4" t="s">
        <v>18</v>
      </c>
    </row>
    <row r="3485" spans="1:15" ht="14.25" customHeight="1" x14ac:dyDescent="0.25">
      <c r="A3485" s="4" t="s">
        <v>34</v>
      </c>
      <c r="B3485" s="4">
        <v>1185732</v>
      </c>
      <c r="C3485" s="5">
        <v>44383</v>
      </c>
      <c r="D3485" s="37">
        <v>2021</v>
      </c>
      <c r="E3485" s="5" t="str">
        <f>TEXT(Sales[[#This Row],[Invoice Date]],"mmm")</f>
        <v>Jul</v>
      </c>
      <c r="F3485" s="4" t="s">
        <v>15</v>
      </c>
      <c r="G3485" s="4" t="s">
        <v>123</v>
      </c>
      <c r="H3485" s="4" t="s">
        <v>124</v>
      </c>
      <c r="I3485" s="6" t="s">
        <v>17</v>
      </c>
      <c r="J3485" s="7">
        <v>49.999999999999993</v>
      </c>
      <c r="K3485" s="8">
        <v>625</v>
      </c>
      <c r="L3485" s="9">
        <f t="shared" si="54"/>
        <v>31249.999999999996</v>
      </c>
      <c r="M3485" s="9">
        <v>109374.99999999997</v>
      </c>
      <c r="N3485" s="10">
        <v>0.35</v>
      </c>
      <c r="O3485" s="4" t="s">
        <v>18</v>
      </c>
    </row>
    <row r="3486" spans="1:15" ht="14.25" customHeight="1" x14ac:dyDescent="0.25">
      <c r="A3486" s="4" t="s">
        <v>34</v>
      </c>
      <c r="B3486" s="4">
        <v>1185732</v>
      </c>
      <c r="C3486" s="5">
        <v>44383</v>
      </c>
      <c r="D3486" s="37">
        <v>2021</v>
      </c>
      <c r="E3486" s="5" t="str">
        <f>TEXT(Sales[[#This Row],[Invoice Date]],"mmm")</f>
        <v>Jul</v>
      </c>
      <c r="F3486" s="4" t="s">
        <v>15</v>
      </c>
      <c r="G3486" s="4" t="s">
        <v>123</v>
      </c>
      <c r="H3486" s="4" t="s">
        <v>124</v>
      </c>
      <c r="I3486" s="6" t="s">
        <v>19</v>
      </c>
      <c r="J3486" s="7">
        <v>45</v>
      </c>
      <c r="K3486" s="8">
        <v>375</v>
      </c>
      <c r="L3486" s="9">
        <f t="shared" si="54"/>
        <v>16875</v>
      </c>
      <c r="M3486" s="9">
        <v>59062.499999999993</v>
      </c>
      <c r="N3486" s="10">
        <v>0.35</v>
      </c>
      <c r="O3486" s="4" t="s">
        <v>18</v>
      </c>
    </row>
    <row r="3487" spans="1:15" ht="14.25" customHeight="1" x14ac:dyDescent="0.25">
      <c r="A3487" s="4" t="s">
        <v>34</v>
      </c>
      <c r="B3487" s="4">
        <v>1185732</v>
      </c>
      <c r="C3487" s="5">
        <v>44383</v>
      </c>
      <c r="D3487" s="37">
        <v>2021</v>
      </c>
      <c r="E3487" s="5" t="str">
        <f>TEXT(Sales[[#This Row],[Invoice Date]],"mmm")</f>
        <v>Jul</v>
      </c>
      <c r="F3487" s="4" t="s">
        <v>15</v>
      </c>
      <c r="G3487" s="4" t="s">
        <v>123</v>
      </c>
      <c r="H3487" s="4" t="s">
        <v>124</v>
      </c>
      <c r="I3487" s="6" t="s">
        <v>20</v>
      </c>
      <c r="J3487" s="7">
        <v>40</v>
      </c>
      <c r="K3487" s="8">
        <v>300</v>
      </c>
      <c r="L3487" s="9">
        <f t="shared" si="54"/>
        <v>12000</v>
      </c>
      <c r="M3487" s="9">
        <v>48000</v>
      </c>
      <c r="N3487" s="10">
        <v>0.4</v>
      </c>
      <c r="O3487" s="4" t="s">
        <v>18</v>
      </c>
    </row>
    <row r="3488" spans="1:15" ht="14.25" customHeight="1" x14ac:dyDescent="0.25">
      <c r="A3488" s="4" t="s">
        <v>34</v>
      </c>
      <c r="B3488" s="4">
        <v>1185732</v>
      </c>
      <c r="C3488" s="5">
        <v>44383</v>
      </c>
      <c r="D3488" s="37">
        <v>2021</v>
      </c>
      <c r="E3488" s="5" t="str">
        <f>TEXT(Sales[[#This Row],[Invoice Date]],"mmm")</f>
        <v>Jul</v>
      </c>
      <c r="F3488" s="4" t="s">
        <v>15</v>
      </c>
      <c r="G3488" s="4" t="s">
        <v>123</v>
      </c>
      <c r="H3488" s="4" t="s">
        <v>124</v>
      </c>
      <c r="I3488" s="6" t="s">
        <v>21</v>
      </c>
      <c r="J3488" s="7">
        <v>40</v>
      </c>
      <c r="K3488" s="8">
        <v>250</v>
      </c>
      <c r="L3488" s="9">
        <f t="shared" si="54"/>
        <v>10000</v>
      </c>
      <c r="M3488" s="9">
        <v>40000</v>
      </c>
      <c r="N3488" s="10">
        <v>0.4</v>
      </c>
      <c r="O3488" s="4" t="s">
        <v>18</v>
      </c>
    </row>
    <row r="3489" spans="1:15" ht="14.25" customHeight="1" x14ac:dyDescent="0.25">
      <c r="A3489" s="4" t="s">
        <v>34</v>
      </c>
      <c r="B3489" s="4">
        <v>1185732</v>
      </c>
      <c r="C3489" s="5">
        <v>44383</v>
      </c>
      <c r="D3489" s="37">
        <v>2021</v>
      </c>
      <c r="E3489" s="5" t="str">
        <f>TEXT(Sales[[#This Row],[Invoice Date]],"mmm")</f>
        <v>Jul</v>
      </c>
      <c r="F3489" s="4" t="s">
        <v>15</v>
      </c>
      <c r="G3489" s="4" t="s">
        <v>123</v>
      </c>
      <c r="H3489" s="4" t="s">
        <v>124</v>
      </c>
      <c r="I3489" s="6" t="s">
        <v>22</v>
      </c>
      <c r="J3489" s="7">
        <v>49.999999999999993</v>
      </c>
      <c r="K3489" s="8">
        <v>275</v>
      </c>
      <c r="L3489" s="9">
        <f t="shared" si="54"/>
        <v>13749.999999999998</v>
      </c>
      <c r="M3489" s="9">
        <v>41249.999999999993</v>
      </c>
      <c r="N3489" s="10">
        <v>0.3</v>
      </c>
      <c r="O3489" s="4" t="s">
        <v>18</v>
      </c>
    </row>
    <row r="3490" spans="1:15" ht="14.25" customHeight="1" x14ac:dyDescent="0.25">
      <c r="A3490" s="4" t="s">
        <v>34</v>
      </c>
      <c r="B3490" s="4">
        <v>1185732</v>
      </c>
      <c r="C3490" s="5">
        <v>44383</v>
      </c>
      <c r="D3490" s="37">
        <v>2021</v>
      </c>
      <c r="E3490" s="5" t="str">
        <f>TEXT(Sales[[#This Row],[Invoice Date]],"mmm")</f>
        <v>Jul</v>
      </c>
      <c r="F3490" s="4" t="s">
        <v>15</v>
      </c>
      <c r="G3490" s="4" t="s">
        <v>123</v>
      </c>
      <c r="H3490" s="4" t="s">
        <v>124</v>
      </c>
      <c r="I3490" s="6" t="s">
        <v>23</v>
      </c>
      <c r="J3490" s="7">
        <v>54.999999999999993</v>
      </c>
      <c r="K3490" s="8">
        <v>450</v>
      </c>
      <c r="L3490" s="9">
        <f t="shared" si="54"/>
        <v>24749.999999999996</v>
      </c>
      <c r="M3490" s="9">
        <v>99000</v>
      </c>
      <c r="N3490" s="10">
        <v>0.4</v>
      </c>
      <c r="O3490" s="4" t="s">
        <v>18</v>
      </c>
    </row>
    <row r="3491" spans="1:15" ht="14.25" customHeight="1" x14ac:dyDescent="0.25">
      <c r="A3491" s="4" t="s">
        <v>34</v>
      </c>
      <c r="B3491" s="4">
        <v>1185732</v>
      </c>
      <c r="C3491" s="5">
        <v>44415</v>
      </c>
      <c r="D3491" s="37">
        <v>2021</v>
      </c>
      <c r="E3491" s="5" t="str">
        <f>TEXT(Sales[[#This Row],[Invoice Date]],"mmm")</f>
        <v>Aug</v>
      </c>
      <c r="F3491" s="4" t="s">
        <v>15</v>
      </c>
      <c r="G3491" s="4" t="s">
        <v>123</v>
      </c>
      <c r="H3491" s="4" t="s">
        <v>124</v>
      </c>
      <c r="I3491" s="6" t="s">
        <v>17</v>
      </c>
      <c r="J3491" s="7">
        <v>49.999999999999993</v>
      </c>
      <c r="K3491" s="8">
        <v>600</v>
      </c>
      <c r="L3491" s="9">
        <f t="shared" si="54"/>
        <v>29999.999999999996</v>
      </c>
      <c r="M3491" s="9">
        <v>104999.99999999997</v>
      </c>
      <c r="N3491" s="10">
        <v>0.35</v>
      </c>
      <c r="O3491" s="4" t="s">
        <v>18</v>
      </c>
    </row>
    <row r="3492" spans="1:15" ht="14.25" customHeight="1" x14ac:dyDescent="0.25">
      <c r="A3492" s="4" t="s">
        <v>34</v>
      </c>
      <c r="B3492" s="4">
        <v>1185732</v>
      </c>
      <c r="C3492" s="5">
        <v>44415</v>
      </c>
      <c r="D3492" s="37">
        <v>2021</v>
      </c>
      <c r="E3492" s="5" t="str">
        <f>TEXT(Sales[[#This Row],[Invoice Date]],"mmm")</f>
        <v>Aug</v>
      </c>
      <c r="F3492" s="4" t="s">
        <v>15</v>
      </c>
      <c r="G3492" s="4" t="s">
        <v>123</v>
      </c>
      <c r="H3492" s="4" t="s">
        <v>124</v>
      </c>
      <c r="I3492" s="6" t="s">
        <v>19</v>
      </c>
      <c r="J3492" s="7">
        <v>45</v>
      </c>
      <c r="K3492" s="8">
        <v>375</v>
      </c>
      <c r="L3492" s="9">
        <f t="shared" si="54"/>
        <v>16875</v>
      </c>
      <c r="M3492" s="9">
        <v>59062.499999999993</v>
      </c>
      <c r="N3492" s="10">
        <v>0.35</v>
      </c>
      <c r="O3492" s="4" t="s">
        <v>18</v>
      </c>
    </row>
    <row r="3493" spans="1:15" ht="14.25" customHeight="1" x14ac:dyDescent="0.25">
      <c r="A3493" s="4" t="s">
        <v>34</v>
      </c>
      <c r="B3493" s="4">
        <v>1185732</v>
      </c>
      <c r="C3493" s="5">
        <v>44415</v>
      </c>
      <c r="D3493" s="37">
        <v>2021</v>
      </c>
      <c r="E3493" s="5" t="str">
        <f>TEXT(Sales[[#This Row],[Invoice Date]],"mmm")</f>
        <v>Aug</v>
      </c>
      <c r="F3493" s="4" t="s">
        <v>15</v>
      </c>
      <c r="G3493" s="4" t="s">
        <v>123</v>
      </c>
      <c r="H3493" s="4" t="s">
        <v>124</v>
      </c>
      <c r="I3493" s="6" t="s">
        <v>20</v>
      </c>
      <c r="J3493" s="7">
        <v>40</v>
      </c>
      <c r="K3493" s="8">
        <v>300</v>
      </c>
      <c r="L3493" s="9">
        <f t="shared" si="54"/>
        <v>12000</v>
      </c>
      <c r="M3493" s="9">
        <v>48000</v>
      </c>
      <c r="N3493" s="10">
        <v>0.4</v>
      </c>
      <c r="O3493" s="4" t="s">
        <v>18</v>
      </c>
    </row>
    <row r="3494" spans="1:15" ht="14.25" customHeight="1" x14ac:dyDescent="0.25">
      <c r="A3494" s="4" t="s">
        <v>34</v>
      </c>
      <c r="B3494" s="4">
        <v>1185732</v>
      </c>
      <c r="C3494" s="5">
        <v>44415</v>
      </c>
      <c r="D3494" s="37">
        <v>2021</v>
      </c>
      <c r="E3494" s="5" t="str">
        <f>TEXT(Sales[[#This Row],[Invoice Date]],"mmm")</f>
        <v>Aug</v>
      </c>
      <c r="F3494" s="4" t="s">
        <v>15</v>
      </c>
      <c r="G3494" s="4" t="s">
        <v>123</v>
      </c>
      <c r="H3494" s="4" t="s">
        <v>124</v>
      </c>
      <c r="I3494" s="6" t="s">
        <v>21</v>
      </c>
      <c r="J3494" s="7">
        <v>40</v>
      </c>
      <c r="K3494" s="8">
        <v>200</v>
      </c>
      <c r="L3494" s="9">
        <f t="shared" si="54"/>
        <v>8000</v>
      </c>
      <c r="M3494" s="9">
        <v>32000</v>
      </c>
      <c r="N3494" s="10">
        <v>0.4</v>
      </c>
      <c r="O3494" s="4" t="s">
        <v>18</v>
      </c>
    </row>
    <row r="3495" spans="1:15" ht="14.25" customHeight="1" x14ac:dyDescent="0.25">
      <c r="A3495" s="4" t="s">
        <v>34</v>
      </c>
      <c r="B3495" s="4">
        <v>1185732</v>
      </c>
      <c r="C3495" s="5">
        <v>44415</v>
      </c>
      <c r="D3495" s="37">
        <v>2021</v>
      </c>
      <c r="E3495" s="5" t="str">
        <f>TEXT(Sales[[#This Row],[Invoice Date]],"mmm")</f>
        <v>Aug</v>
      </c>
      <c r="F3495" s="4" t="s">
        <v>15</v>
      </c>
      <c r="G3495" s="4" t="s">
        <v>123</v>
      </c>
      <c r="H3495" s="4" t="s">
        <v>124</v>
      </c>
      <c r="I3495" s="6" t="s">
        <v>22</v>
      </c>
      <c r="J3495" s="7">
        <v>49.999999999999993</v>
      </c>
      <c r="K3495" s="8">
        <v>175</v>
      </c>
      <c r="L3495" s="9">
        <f t="shared" si="54"/>
        <v>8749.9999999999982</v>
      </c>
      <c r="M3495" s="9">
        <v>26249.999999999996</v>
      </c>
      <c r="N3495" s="10">
        <v>0.3</v>
      </c>
      <c r="O3495" s="4" t="s">
        <v>18</v>
      </c>
    </row>
    <row r="3496" spans="1:15" ht="14.25" customHeight="1" x14ac:dyDescent="0.25">
      <c r="A3496" s="4" t="s">
        <v>34</v>
      </c>
      <c r="B3496" s="4">
        <v>1185732</v>
      </c>
      <c r="C3496" s="5">
        <v>44415</v>
      </c>
      <c r="D3496" s="37">
        <v>2021</v>
      </c>
      <c r="E3496" s="5" t="str">
        <f>TEXT(Sales[[#This Row],[Invoice Date]],"mmm")</f>
        <v>Aug</v>
      </c>
      <c r="F3496" s="4" t="s">
        <v>15</v>
      </c>
      <c r="G3496" s="4" t="s">
        <v>123</v>
      </c>
      <c r="H3496" s="4" t="s">
        <v>124</v>
      </c>
      <c r="I3496" s="6" t="s">
        <v>23</v>
      </c>
      <c r="J3496" s="7">
        <v>54.999999999999993</v>
      </c>
      <c r="K3496" s="8">
        <v>350</v>
      </c>
      <c r="L3496" s="9">
        <f t="shared" si="54"/>
        <v>19249.999999999996</v>
      </c>
      <c r="M3496" s="9">
        <v>76999.999999999985</v>
      </c>
      <c r="N3496" s="10">
        <v>0.4</v>
      </c>
      <c r="O3496" s="4" t="s">
        <v>18</v>
      </c>
    </row>
    <row r="3497" spans="1:15" ht="14.25" customHeight="1" x14ac:dyDescent="0.25">
      <c r="A3497" s="4" t="s">
        <v>34</v>
      </c>
      <c r="B3497" s="4">
        <v>1185732</v>
      </c>
      <c r="C3497" s="5">
        <v>44445</v>
      </c>
      <c r="D3497" s="37">
        <v>2021</v>
      </c>
      <c r="E3497" s="5" t="str">
        <f>TEXT(Sales[[#This Row],[Invoice Date]],"mmm")</f>
        <v>Sep</v>
      </c>
      <c r="F3497" s="4" t="s">
        <v>15</v>
      </c>
      <c r="G3497" s="4" t="s">
        <v>123</v>
      </c>
      <c r="H3497" s="4" t="s">
        <v>124</v>
      </c>
      <c r="I3497" s="6" t="s">
        <v>17</v>
      </c>
      <c r="J3497" s="7">
        <v>49.999999999999993</v>
      </c>
      <c r="K3497" s="8">
        <v>475</v>
      </c>
      <c r="L3497" s="9">
        <f t="shared" si="54"/>
        <v>23749.999999999996</v>
      </c>
      <c r="M3497" s="9">
        <v>83124.999999999985</v>
      </c>
      <c r="N3497" s="10">
        <v>0.35</v>
      </c>
      <c r="O3497" s="4" t="s">
        <v>18</v>
      </c>
    </row>
    <row r="3498" spans="1:15" ht="14.25" customHeight="1" x14ac:dyDescent="0.25">
      <c r="A3498" s="4" t="s">
        <v>34</v>
      </c>
      <c r="B3498" s="4">
        <v>1185732</v>
      </c>
      <c r="C3498" s="5">
        <v>44445</v>
      </c>
      <c r="D3498" s="37">
        <v>2021</v>
      </c>
      <c r="E3498" s="5" t="str">
        <f>TEXT(Sales[[#This Row],[Invoice Date]],"mmm")</f>
        <v>Sep</v>
      </c>
      <c r="F3498" s="4" t="s">
        <v>15</v>
      </c>
      <c r="G3498" s="4" t="s">
        <v>123</v>
      </c>
      <c r="H3498" s="4" t="s">
        <v>124</v>
      </c>
      <c r="I3498" s="6" t="s">
        <v>19</v>
      </c>
      <c r="J3498" s="7">
        <v>45</v>
      </c>
      <c r="K3498" s="8">
        <v>275</v>
      </c>
      <c r="L3498" s="9">
        <f t="shared" si="54"/>
        <v>12375</v>
      </c>
      <c r="M3498" s="9">
        <v>43312.5</v>
      </c>
      <c r="N3498" s="10">
        <v>0.35</v>
      </c>
      <c r="O3498" s="4" t="s">
        <v>18</v>
      </c>
    </row>
    <row r="3499" spans="1:15" ht="14.25" customHeight="1" x14ac:dyDescent="0.25">
      <c r="A3499" s="4" t="s">
        <v>34</v>
      </c>
      <c r="B3499" s="4">
        <v>1185732</v>
      </c>
      <c r="C3499" s="5">
        <v>44445</v>
      </c>
      <c r="D3499" s="37">
        <v>2021</v>
      </c>
      <c r="E3499" s="5" t="str">
        <f>TEXT(Sales[[#This Row],[Invoice Date]],"mmm")</f>
        <v>Sep</v>
      </c>
      <c r="F3499" s="4" t="s">
        <v>15</v>
      </c>
      <c r="G3499" s="4" t="s">
        <v>123</v>
      </c>
      <c r="H3499" s="4" t="s">
        <v>124</v>
      </c>
      <c r="I3499" s="6" t="s">
        <v>20</v>
      </c>
      <c r="J3499" s="7">
        <v>40</v>
      </c>
      <c r="K3499" s="8">
        <v>175</v>
      </c>
      <c r="L3499" s="9">
        <f t="shared" si="54"/>
        <v>7000</v>
      </c>
      <c r="M3499" s="9">
        <v>28000</v>
      </c>
      <c r="N3499" s="10">
        <v>0.4</v>
      </c>
      <c r="O3499" s="4" t="s">
        <v>18</v>
      </c>
    </row>
    <row r="3500" spans="1:15" ht="14.25" customHeight="1" x14ac:dyDescent="0.25">
      <c r="A3500" s="4" t="s">
        <v>34</v>
      </c>
      <c r="B3500" s="4">
        <v>1185732</v>
      </c>
      <c r="C3500" s="5">
        <v>44445</v>
      </c>
      <c r="D3500" s="37">
        <v>2021</v>
      </c>
      <c r="E3500" s="5" t="str">
        <f>TEXT(Sales[[#This Row],[Invoice Date]],"mmm")</f>
        <v>Sep</v>
      </c>
      <c r="F3500" s="4" t="s">
        <v>15</v>
      </c>
      <c r="G3500" s="4" t="s">
        <v>123</v>
      </c>
      <c r="H3500" s="4" t="s">
        <v>124</v>
      </c>
      <c r="I3500" s="6" t="s">
        <v>21</v>
      </c>
      <c r="J3500" s="7">
        <v>40</v>
      </c>
      <c r="K3500" s="8">
        <v>150</v>
      </c>
      <c r="L3500" s="9">
        <f t="shared" si="54"/>
        <v>6000</v>
      </c>
      <c r="M3500" s="9">
        <v>24000</v>
      </c>
      <c r="N3500" s="10">
        <v>0.4</v>
      </c>
      <c r="O3500" s="4" t="s">
        <v>18</v>
      </c>
    </row>
    <row r="3501" spans="1:15" ht="14.25" customHeight="1" x14ac:dyDescent="0.25">
      <c r="A3501" s="4" t="s">
        <v>34</v>
      </c>
      <c r="B3501" s="4">
        <v>1185732</v>
      </c>
      <c r="C3501" s="5">
        <v>44445</v>
      </c>
      <c r="D3501" s="37">
        <v>2021</v>
      </c>
      <c r="E3501" s="5" t="str">
        <f>TEXT(Sales[[#This Row],[Invoice Date]],"mmm")</f>
        <v>Sep</v>
      </c>
      <c r="F3501" s="4" t="s">
        <v>15</v>
      </c>
      <c r="G3501" s="4" t="s">
        <v>123</v>
      </c>
      <c r="H3501" s="4" t="s">
        <v>124</v>
      </c>
      <c r="I3501" s="6" t="s">
        <v>22</v>
      </c>
      <c r="J3501" s="7">
        <v>49.999999999999993</v>
      </c>
      <c r="K3501" s="8">
        <v>150</v>
      </c>
      <c r="L3501" s="9">
        <f t="shared" si="54"/>
        <v>7499.9999999999991</v>
      </c>
      <c r="M3501" s="9">
        <v>22499.999999999996</v>
      </c>
      <c r="N3501" s="10">
        <v>0.3</v>
      </c>
      <c r="O3501" s="4" t="s">
        <v>18</v>
      </c>
    </row>
    <row r="3502" spans="1:15" ht="14.25" customHeight="1" x14ac:dyDescent="0.25">
      <c r="A3502" s="4" t="s">
        <v>34</v>
      </c>
      <c r="B3502" s="4">
        <v>1185732</v>
      </c>
      <c r="C3502" s="5">
        <v>44445</v>
      </c>
      <c r="D3502" s="37">
        <v>2021</v>
      </c>
      <c r="E3502" s="5" t="str">
        <f>TEXT(Sales[[#This Row],[Invoice Date]],"mmm")</f>
        <v>Sep</v>
      </c>
      <c r="F3502" s="4" t="s">
        <v>15</v>
      </c>
      <c r="G3502" s="4" t="s">
        <v>123</v>
      </c>
      <c r="H3502" s="4" t="s">
        <v>124</v>
      </c>
      <c r="I3502" s="6" t="s">
        <v>23</v>
      </c>
      <c r="J3502" s="7">
        <v>54.999999999999993</v>
      </c>
      <c r="K3502" s="8">
        <v>250</v>
      </c>
      <c r="L3502" s="9">
        <f t="shared" si="54"/>
        <v>13749.999999999998</v>
      </c>
      <c r="M3502" s="9">
        <v>54999.999999999993</v>
      </c>
      <c r="N3502" s="10">
        <v>0.4</v>
      </c>
      <c r="O3502" s="4" t="s">
        <v>18</v>
      </c>
    </row>
    <row r="3503" spans="1:15" ht="14.25" customHeight="1" x14ac:dyDescent="0.25">
      <c r="A3503" s="4" t="s">
        <v>34</v>
      </c>
      <c r="B3503" s="4">
        <v>1185732</v>
      </c>
      <c r="C3503" s="5">
        <v>44477</v>
      </c>
      <c r="D3503" s="37">
        <v>2021</v>
      </c>
      <c r="E3503" s="5" t="str">
        <f>TEXT(Sales[[#This Row],[Invoice Date]],"mmm")</f>
        <v>Oct</v>
      </c>
      <c r="F3503" s="4" t="s">
        <v>15</v>
      </c>
      <c r="G3503" s="4" t="s">
        <v>123</v>
      </c>
      <c r="H3503" s="4" t="s">
        <v>124</v>
      </c>
      <c r="I3503" s="6" t="s">
        <v>17</v>
      </c>
      <c r="J3503" s="7">
        <v>54.999999999999993</v>
      </c>
      <c r="K3503" s="8">
        <v>425</v>
      </c>
      <c r="L3503" s="9">
        <f t="shared" si="54"/>
        <v>23374.999999999996</v>
      </c>
      <c r="M3503" s="9">
        <v>81812.499999999985</v>
      </c>
      <c r="N3503" s="10">
        <v>0.35</v>
      </c>
      <c r="O3503" s="4" t="s">
        <v>18</v>
      </c>
    </row>
    <row r="3504" spans="1:15" ht="14.25" customHeight="1" x14ac:dyDescent="0.25">
      <c r="A3504" s="4" t="s">
        <v>34</v>
      </c>
      <c r="B3504" s="4">
        <v>1185732</v>
      </c>
      <c r="C3504" s="5">
        <v>44477</v>
      </c>
      <c r="D3504" s="37">
        <v>2021</v>
      </c>
      <c r="E3504" s="5" t="str">
        <f>TEXT(Sales[[#This Row],[Invoice Date]],"mmm")</f>
        <v>Oct</v>
      </c>
      <c r="F3504" s="4" t="s">
        <v>15</v>
      </c>
      <c r="G3504" s="4" t="s">
        <v>123</v>
      </c>
      <c r="H3504" s="4" t="s">
        <v>124</v>
      </c>
      <c r="I3504" s="6" t="s">
        <v>19</v>
      </c>
      <c r="J3504" s="7">
        <v>50</v>
      </c>
      <c r="K3504" s="8">
        <v>250</v>
      </c>
      <c r="L3504" s="9">
        <f t="shared" si="54"/>
        <v>12500</v>
      </c>
      <c r="M3504" s="9">
        <v>43750</v>
      </c>
      <c r="N3504" s="10">
        <v>0.35</v>
      </c>
      <c r="O3504" s="4" t="s">
        <v>18</v>
      </c>
    </row>
    <row r="3505" spans="1:15" ht="14.25" customHeight="1" x14ac:dyDescent="0.25">
      <c r="A3505" s="4" t="s">
        <v>34</v>
      </c>
      <c r="B3505" s="4">
        <v>1185732</v>
      </c>
      <c r="C3505" s="5">
        <v>44477</v>
      </c>
      <c r="D3505" s="37">
        <v>2021</v>
      </c>
      <c r="E3505" s="5" t="str">
        <f>TEXT(Sales[[#This Row],[Invoice Date]],"mmm")</f>
        <v>Oct</v>
      </c>
      <c r="F3505" s="4" t="s">
        <v>15</v>
      </c>
      <c r="G3505" s="4" t="s">
        <v>123</v>
      </c>
      <c r="H3505" s="4" t="s">
        <v>124</v>
      </c>
      <c r="I3505" s="6" t="s">
        <v>20</v>
      </c>
      <c r="J3505" s="7">
        <v>50</v>
      </c>
      <c r="K3505" s="8">
        <v>150</v>
      </c>
      <c r="L3505" s="9">
        <f t="shared" si="54"/>
        <v>7500</v>
      </c>
      <c r="M3505" s="9">
        <v>30000</v>
      </c>
      <c r="N3505" s="10">
        <v>0.4</v>
      </c>
      <c r="O3505" s="4" t="s">
        <v>18</v>
      </c>
    </row>
    <row r="3506" spans="1:15" ht="14.25" customHeight="1" x14ac:dyDescent="0.25">
      <c r="A3506" s="4" t="s">
        <v>34</v>
      </c>
      <c r="B3506" s="4">
        <v>1185732</v>
      </c>
      <c r="C3506" s="5">
        <v>44477</v>
      </c>
      <c r="D3506" s="37">
        <v>2021</v>
      </c>
      <c r="E3506" s="5" t="str">
        <f>TEXT(Sales[[#This Row],[Invoice Date]],"mmm")</f>
        <v>Oct</v>
      </c>
      <c r="F3506" s="4" t="s">
        <v>15</v>
      </c>
      <c r="G3506" s="4" t="s">
        <v>123</v>
      </c>
      <c r="H3506" s="4" t="s">
        <v>124</v>
      </c>
      <c r="I3506" s="6" t="s">
        <v>21</v>
      </c>
      <c r="J3506" s="7">
        <v>50</v>
      </c>
      <c r="K3506" s="8">
        <v>125</v>
      </c>
      <c r="L3506" s="9">
        <f t="shared" si="54"/>
        <v>6250</v>
      </c>
      <c r="M3506" s="9">
        <v>25000</v>
      </c>
      <c r="N3506" s="10">
        <v>0.4</v>
      </c>
      <c r="O3506" s="4" t="s">
        <v>18</v>
      </c>
    </row>
    <row r="3507" spans="1:15" ht="14.25" customHeight="1" x14ac:dyDescent="0.25">
      <c r="A3507" s="4" t="s">
        <v>34</v>
      </c>
      <c r="B3507" s="4">
        <v>1185732</v>
      </c>
      <c r="C3507" s="5">
        <v>44477</v>
      </c>
      <c r="D3507" s="37">
        <v>2021</v>
      </c>
      <c r="E3507" s="5" t="str">
        <f>TEXT(Sales[[#This Row],[Invoice Date]],"mmm")</f>
        <v>Oct</v>
      </c>
      <c r="F3507" s="4" t="s">
        <v>15</v>
      </c>
      <c r="G3507" s="4" t="s">
        <v>123</v>
      </c>
      <c r="H3507" s="4" t="s">
        <v>124</v>
      </c>
      <c r="I3507" s="6" t="s">
        <v>22</v>
      </c>
      <c r="J3507" s="7">
        <v>60</v>
      </c>
      <c r="K3507" s="8">
        <v>125</v>
      </c>
      <c r="L3507" s="9">
        <f t="shared" si="54"/>
        <v>7500</v>
      </c>
      <c r="M3507" s="9">
        <v>22500</v>
      </c>
      <c r="N3507" s="10">
        <v>0.3</v>
      </c>
      <c r="O3507" s="4" t="s">
        <v>18</v>
      </c>
    </row>
    <row r="3508" spans="1:15" ht="14.25" customHeight="1" x14ac:dyDescent="0.25">
      <c r="A3508" s="4" t="s">
        <v>26</v>
      </c>
      <c r="B3508" s="4">
        <v>1185732</v>
      </c>
      <c r="C3508" s="5">
        <v>44477</v>
      </c>
      <c r="D3508" s="37">
        <v>2021</v>
      </c>
      <c r="E3508" s="5" t="str">
        <f>TEXT(Sales[[#This Row],[Invoice Date]],"mmm")</f>
        <v>Oct</v>
      </c>
      <c r="F3508" s="4" t="s">
        <v>15</v>
      </c>
      <c r="G3508" s="4" t="s">
        <v>123</v>
      </c>
      <c r="H3508" s="4" t="s">
        <v>124</v>
      </c>
      <c r="I3508" s="6" t="s">
        <v>23</v>
      </c>
      <c r="J3508" s="7">
        <v>64.999999999999986</v>
      </c>
      <c r="K3508" s="8">
        <v>250</v>
      </c>
      <c r="L3508" s="9">
        <f t="shared" si="54"/>
        <v>16249.999999999996</v>
      </c>
      <c r="M3508" s="9">
        <v>64999.999999999993</v>
      </c>
      <c r="N3508" s="10">
        <v>0.4</v>
      </c>
      <c r="O3508" s="4" t="s">
        <v>18</v>
      </c>
    </row>
    <row r="3509" spans="1:15" ht="14.25" customHeight="1" x14ac:dyDescent="0.25">
      <c r="A3509" s="4" t="s">
        <v>26</v>
      </c>
      <c r="B3509" s="4">
        <v>1185732</v>
      </c>
      <c r="C3509" s="5">
        <v>44507</v>
      </c>
      <c r="D3509" s="37">
        <v>2021</v>
      </c>
      <c r="E3509" s="5" t="str">
        <f>TEXT(Sales[[#This Row],[Invoice Date]],"mmm")</f>
        <v>Nov</v>
      </c>
      <c r="F3509" s="4" t="s">
        <v>15</v>
      </c>
      <c r="G3509" s="4" t="s">
        <v>123</v>
      </c>
      <c r="H3509" s="4" t="s">
        <v>124</v>
      </c>
      <c r="I3509" s="6" t="s">
        <v>17</v>
      </c>
      <c r="J3509" s="7">
        <v>60</v>
      </c>
      <c r="K3509" s="8">
        <v>400</v>
      </c>
      <c r="L3509" s="9">
        <f t="shared" si="54"/>
        <v>24000</v>
      </c>
      <c r="M3509" s="9">
        <v>84000</v>
      </c>
      <c r="N3509" s="10">
        <v>0.35</v>
      </c>
      <c r="O3509" s="4" t="s">
        <v>18</v>
      </c>
    </row>
    <row r="3510" spans="1:15" ht="14.25" customHeight="1" x14ac:dyDescent="0.25">
      <c r="A3510" s="4" t="s">
        <v>26</v>
      </c>
      <c r="B3510" s="4">
        <v>1185732</v>
      </c>
      <c r="C3510" s="5">
        <v>44507</v>
      </c>
      <c r="D3510" s="37">
        <v>2021</v>
      </c>
      <c r="E3510" s="5" t="str">
        <f>TEXT(Sales[[#This Row],[Invoice Date]],"mmm")</f>
        <v>Nov</v>
      </c>
      <c r="F3510" s="4" t="s">
        <v>15</v>
      </c>
      <c r="G3510" s="4" t="s">
        <v>123</v>
      </c>
      <c r="H3510" s="4" t="s">
        <v>124</v>
      </c>
      <c r="I3510" s="6" t="s">
        <v>19</v>
      </c>
      <c r="J3510" s="7">
        <v>50</v>
      </c>
      <c r="K3510" s="8">
        <v>275</v>
      </c>
      <c r="L3510" s="9">
        <f t="shared" si="54"/>
        <v>13750</v>
      </c>
      <c r="M3510" s="9">
        <v>48125</v>
      </c>
      <c r="N3510" s="10">
        <v>0.35</v>
      </c>
      <c r="O3510" s="4" t="s">
        <v>18</v>
      </c>
    </row>
    <row r="3511" spans="1:15" ht="14.25" customHeight="1" x14ac:dyDescent="0.25">
      <c r="A3511" s="4" t="s">
        <v>26</v>
      </c>
      <c r="B3511" s="4">
        <v>1185732</v>
      </c>
      <c r="C3511" s="5">
        <v>44507</v>
      </c>
      <c r="D3511" s="37">
        <v>2021</v>
      </c>
      <c r="E3511" s="5" t="str">
        <f>TEXT(Sales[[#This Row],[Invoice Date]],"mmm")</f>
        <v>Nov</v>
      </c>
      <c r="F3511" s="4" t="s">
        <v>15</v>
      </c>
      <c r="G3511" s="4" t="s">
        <v>123</v>
      </c>
      <c r="H3511" s="4" t="s">
        <v>124</v>
      </c>
      <c r="I3511" s="6" t="s">
        <v>20</v>
      </c>
      <c r="J3511" s="7">
        <v>50</v>
      </c>
      <c r="K3511" s="8">
        <v>270</v>
      </c>
      <c r="L3511" s="9">
        <f t="shared" si="54"/>
        <v>13500</v>
      </c>
      <c r="M3511" s="9">
        <v>54000</v>
      </c>
      <c r="N3511" s="10">
        <v>0.4</v>
      </c>
      <c r="O3511" s="4" t="s">
        <v>18</v>
      </c>
    </row>
    <row r="3512" spans="1:15" ht="14.25" customHeight="1" x14ac:dyDescent="0.25">
      <c r="A3512" s="4" t="s">
        <v>26</v>
      </c>
      <c r="B3512" s="4">
        <v>1185732</v>
      </c>
      <c r="C3512" s="5">
        <v>44507</v>
      </c>
      <c r="D3512" s="37">
        <v>2021</v>
      </c>
      <c r="E3512" s="5" t="str">
        <f>TEXT(Sales[[#This Row],[Invoice Date]],"mmm")</f>
        <v>Nov</v>
      </c>
      <c r="F3512" s="4" t="s">
        <v>15</v>
      </c>
      <c r="G3512" s="4" t="s">
        <v>123</v>
      </c>
      <c r="H3512" s="4" t="s">
        <v>124</v>
      </c>
      <c r="I3512" s="6" t="s">
        <v>21</v>
      </c>
      <c r="J3512" s="7">
        <v>50</v>
      </c>
      <c r="K3512" s="8">
        <v>250</v>
      </c>
      <c r="L3512" s="9">
        <f t="shared" si="54"/>
        <v>12500</v>
      </c>
      <c r="M3512" s="9">
        <v>50000</v>
      </c>
      <c r="N3512" s="10">
        <v>0.4</v>
      </c>
      <c r="O3512" s="4" t="s">
        <v>18</v>
      </c>
    </row>
    <row r="3513" spans="1:15" ht="14.25" customHeight="1" x14ac:dyDescent="0.25">
      <c r="A3513" s="4" t="s">
        <v>26</v>
      </c>
      <c r="B3513" s="4">
        <v>1185732</v>
      </c>
      <c r="C3513" s="5">
        <v>44507</v>
      </c>
      <c r="D3513" s="37">
        <v>2021</v>
      </c>
      <c r="E3513" s="5" t="str">
        <f>TEXT(Sales[[#This Row],[Invoice Date]],"mmm")</f>
        <v>Nov</v>
      </c>
      <c r="F3513" s="4" t="s">
        <v>15</v>
      </c>
      <c r="G3513" s="4" t="s">
        <v>123</v>
      </c>
      <c r="H3513" s="4" t="s">
        <v>124</v>
      </c>
      <c r="I3513" s="6" t="s">
        <v>22</v>
      </c>
      <c r="J3513" s="7">
        <v>60</v>
      </c>
      <c r="K3513" s="8">
        <v>225</v>
      </c>
      <c r="L3513" s="9">
        <f t="shared" si="54"/>
        <v>13500</v>
      </c>
      <c r="M3513" s="9">
        <v>40500</v>
      </c>
      <c r="N3513" s="10">
        <v>0.3</v>
      </c>
      <c r="O3513" s="4" t="s">
        <v>18</v>
      </c>
    </row>
    <row r="3514" spans="1:15" ht="14.25" customHeight="1" x14ac:dyDescent="0.25">
      <c r="A3514" s="4" t="s">
        <v>26</v>
      </c>
      <c r="B3514" s="4">
        <v>1185732</v>
      </c>
      <c r="C3514" s="5">
        <v>44507</v>
      </c>
      <c r="D3514" s="37">
        <v>2021</v>
      </c>
      <c r="E3514" s="5" t="str">
        <f>TEXT(Sales[[#This Row],[Invoice Date]],"mmm")</f>
        <v>Nov</v>
      </c>
      <c r="F3514" s="4" t="s">
        <v>15</v>
      </c>
      <c r="G3514" s="4" t="s">
        <v>123</v>
      </c>
      <c r="H3514" s="4" t="s">
        <v>124</v>
      </c>
      <c r="I3514" s="6" t="s">
        <v>23</v>
      </c>
      <c r="J3514" s="7">
        <v>64.999999999999986</v>
      </c>
      <c r="K3514" s="8">
        <v>325</v>
      </c>
      <c r="L3514" s="9">
        <f t="shared" si="54"/>
        <v>21124.999999999996</v>
      </c>
      <c r="M3514" s="9">
        <v>84499.999999999985</v>
      </c>
      <c r="N3514" s="10">
        <v>0.4</v>
      </c>
      <c r="O3514" s="4" t="s">
        <v>18</v>
      </c>
    </row>
    <row r="3515" spans="1:15" ht="14.25" customHeight="1" x14ac:dyDescent="0.25">
      <c r="A3515" s="4" t="s">
        <v>26</v>
      </c>
      <c r="B3515" s="4">
        <v>1185732</v>
      </c>
      <c r="C3515" s="5">
        <v>44536</v>
      </c>
      <c r="D3515" s="37">
        <v>2021</v>
      </c>
      <c r="E3515" s="5" t="str">
        <f>TEXT(Sales[[#This Row],[Invoice Date]],"mmm")</f>
        <v>Dec</v>
      </c>
      <c r="F3515" s="4" t="s">
        <v>15</v>
      </c>
      <c r="G3515" s="4" t="s">
        <v>123</v>
      </c>
      <c r="H3515" s="4" t="s">
        <v>124</v>
      </c>
      <c r="I3515" s="6" t="s">
        <v>17</v>
      </c>
      <c r="J3515" s="7">
        <v>60</v>
      </c>
      <c r="K3515" s="8">
        <v>550</v>
      </c>
      <c r="L3515" s="9">
        <f t="shared" si="54"/>
        <v>33000</v>
      </c>
      <c r="M3515" s="9">
        <v>115499.99999999999</v>
      </c>
      <c r="N3515" s="10">
        <v>0.35</v>
      </c>
      <c r="O3515" s="4" t="s">
        <v>18</v>
      </c>
    </row>
    <row r="3516" spans="1:15" ht="14.25" customHeight="1" x14ac:dyDescent="0.25">
      <c r="A3516" s="4" t="s">
        <v>26</v>
      </c>
      <c r="B3516" s="4">
        <v>1185732</v>
      </c>
      <c r="C3516" s="5">
        <v>44536</v>
      </c>
      <c r="D3516" s="37">
        <v>2021</v>
      </c>
      <c r="E3516" s="5" t="str">
        <f>TEXT(Sales[[#This Row],[Invoice Date]],"mmm")</f>
        <v>Dec</v>
      </c>
      <c r="F3516" s="4" t="s">
        <v>15</v>
      </c>
      <c r="G3516" s="4" t="s">
        <v>123</v>
      </c>
      <c r="H3516" s="4" t="s">
        <v>124</v>
      </c>
      <c r="I3516" s="6" t="s">
        <v>19</v>
      </c>
      <c r="J3516" s="7">
        <v>50</v>
      </c>
      <c r="K3516" s="8">
        <v>350</v>
      </c>
      <c r="L3516" s="9">
        <f t="shared" si="54"/>
        <v>17500</v>
      </c>
      <c r="M3516" s="9">
        <v>61249.999999999993</v>
      </c>
      <c r="N3516" s="10">
        <v>0.35</v>
      </c>
      <c r="O3516" s="4" t="s">
        <v>18</v>
      </c>
    </row>
    <row r="3517" spans="1:15" ht="14.25" customHeight="1" x14ac:dyDescent="0.25">
      <c r="A3517" s="4" t="s">
        <v>26</v>
      </c>
      <c r="B3517" s="4">
        <v>1185732</v>
      </c>
      <c r="C3517" s="5">
        <v>44536</v>
      </c>
      <c r="D3517" s="37">
        <v>2021</v>
      </c>
      <c r="E3517" s="5" t="str">
        <f>TEXT(Sales[[#This Row],[Invoice Date]],"mmm")</f>
        <v>Dec</v>
      </c>
      <c r="F3517" s="4" t="s">
        <v>15</v>
      </c>
      <c r="G3517" s="4" t="s">
        <v>123</v>
      </c>
      <c r="H3517" s="4" t="s">
        <v>124</v>
      </c>
      <c r="I3517" s="6" t="s">
        <v>20</v>
      </c>
      <c r="J3517" s="7">
        <v>50</v>
      </c>
      <c r="K3517" s="8">
        <v>325</v>
      </c>
      <c r="L3517" s="9">
        <f t="shared" si="54"/>
        <v>16250</v>
      </c>
      <c r="M3517" s="9">
        <v>65000</v>
      </c>
      <c r="N3517" s="10">
        <v>0.4</v>
      </c>
      <c r="O3517" s="4" t="s">
        <v>18</v>
      </c>
    </row>
    <row r="3518" spans="1:15" ht="14.25" customHeight="1" x14ac:dyDescent="0.25">
      <c r="A3518" s="4" t="s">
        <v>26</v>
      </c>
      <c r="B3518" s="4">
        <v>1185732</v>
      </c>
      <c r="C3518" s="5">
        <v>44536</v>
      </c>
      <c r="D3518" s="37">
        <v>2021</v>
      </c>
      <c r="E3518" s="5" t="str">
        <f>TEXT(Sales[[#This Row],[Invoice Date]],"mmm")</f>
        <v>Dec</v>
      </c>
      <c r="F3518" s="4" t="s">
        <v>15</v>
      </c>
      <c r="G3518" s="4" t="s">
        <v>123</v>
      </c>
      <c r="H3518" s="4" t="s">
        <v>124</v>
      </c>
      <c r="I3518" s="6" t="s">
        <v>21</v>
      </c>
      <c r="J3518" s="7">
        <v>50</v>
      </c>
      <c r="K3518" s="8">
        <v>275</v>
      </c>
      <c r="L3518" s="9">
        <f t="shared" si="54"/>
        <v>13750</v>
      </c>
      <c r="M3518" s="9">
        <v>55000</v>
      </c>
      <c r="N3518" s="10">
        <v>0.4</v>
      </c>
      <c r="O3518" s="4" t="s">
        <v>18</v>
      </c>
    </row>
    <row r="3519" spans="1:15" ht="14.25" customHeight="1" x14ac:dyDescent="0.25">
      <c r="A3519" s="4" t="s">
        <v>26</v>
      </c>
      <c r="B3519" s="4">
        <v>1185732</v>
      </c>
      <c r="C3519" s="5">
        <v>44536</v>
      </c>
      <c r="D3519" s="37">
        <v>2021</v>
      </c>
      <c r="E3519" s="5" t="str">
        <f>TEXT(Sales[[#This Row],[Invoice Date]],"mmm")</f>
        <v>Dec</v>
      </c>
      <c r="F3519" s="4" t="s">
        <v>15</v>
      </c>
      <c r="G3519" s="4" t="s">
        <v>123</v>
      </c>
      <c r="H3519" s="4" t="s">
        <v>124</v>
      </c>
      <c r="I3519" s="6" t="s">
        <v>22</v>
      </c>
      <c r="J3519" s="7">
        <v>60</v>
      </c>
      <c r="K3519" s="8">
        <v>275</v>
      </c>
      <c r="L3519" s="9">
        <f t="shared" si="54"/>
        <v>16500</v>
      </c>
      <c r="M3519" s="9">
        <v>49500</v>
      </c>
      <c r="N3519" s="10">
        <v>0.3</v>
      </c>
      <c r="O3519" s="4" t="s">
        <v>18</v>
      </c>
    </row>
    <row r="3520" spans="1:15" ht="14.25" customHeight="1" x14ac:dyDescent="0.25">
      <c r="A3520" s="4" t="s">
        <v>26</v>
      </c>
      <c r="B3520" s="4">
        <v>1185732</v>
      </c>
      <c r="C3520" s="5">
        <v>44536</v>
      </c>
      <c r="D3520" s="37">
        <v>2021</v>
      </c>
      <c r="E3520" s="5" t="str">
        <f>TEXT(Sales[[#This Row],[Invoice Date]],"mmm")</f>
        <v>Dec</v>
      </c>
      <c r="F3520" s="4" t="s">
        <v>15</v>
      </c>
      <c r="G3520" s="4" t="s">
        <v>123</v>
      </c>
      <c r="H3520" s="4" t="s">
        <v>124</v>
      </c>
      <c r="I3520" s="6" t="s">
        <v>23</v>
      </c>
      <c r="J3520" s="7">
        <v>64.999999999999986</v>
      </c>
      <c r="K3520" s="8">
        <v>375</v>
      </c>
      <c r="L3520" s="9">
        <f t="shared" si="54"/>
        <v>24374.999999999996</v>
      </c>
      <c r="M3520" s="9">
        <v>97499.999999999985</v>
      </c>
      <c r="N3520" s="10">
        <v>0.4</v>
      </c>
      <c r="O3520" s="4" t="s">
        <v>18</v>
      </c>
    </row>
    <row r="3521" spans="1:15" ht="14.25" customHeight="1" x14ac:dyDescent="0.25">
      <c r="A3521" s="4" t="s">
        <v>26</v>
      </c>
      <c r="B3521" s="4">
        <v>1185732</v>
      </c>
      <c r="C3521" s="5">
        <v>44203</v>
      </c>
      <c r="D3521" s="37">
        <v>2021</v>
      </c>
      <c r="E3521" s="5" t="str">
        <f>TEXT(Sales[[#This Row],[Invoice Date]],"mmm")</f>
        <v>Jan</v>
      </c>
      <c r="F3521" s="4" t="s">
        <v>15</v>
      </c>
      <c r="G3521" s="4" t="s">
        <v>123</v>
      </c>
      <c r="H3521" s="4" t="s">
        <v>124</v>
      </c>
      <c r="I3521" s="6" t="s">
        <v>17</v>
      </c>
      <c r="J3521" s="7">
        <v>40</v>
      </c>
      <c r="K3521" s="8">
        <v>500</v>
      </c>
      <c r="L3521" s="9">
        <f t="shared" si="54"/>
        <v>20000</v>
      </c>
      <c r="M3521" s="9">
        <v>80000</v>
      </c>
      <c r="N3521" s="10">
        <v>0.4</v>
      </c>
      <c r="O3521" s="4" t="s">
        <v>18</v>
      </c>
    </row>
    <row r="3522" spans="1:15" ht="14.25" customHeight="1" x14ac:dyDescent="0.25">
      <c r="A3522" s="4" t="s">
        <v>26</v>
      </c>
      <c r="B3522" s="4">
        <v>1185732</v>
      </c>
      <c r="C3522" s="5">
        <v>44203</v>
      </c>
      <c r="D3522" s="37">
        <v>2021</v>
      </c>
      <c r="E3522" s="5" t="str">
        <f>TEXT(Sales[[#This Row],[Invoice Date]],"mmm")</f>
        <v>Jan</v>
      </c>
      <c r="F3522" s="4" t="s">
        <v>15</v>
      </c>
      <c r="G3522" s="4" t="s">
        <v>123</v>
      </c>
      <c r="H3522" s="4" t="s">
        <v>124</v>
      </c>
      <c r="I3522" s="6" t="s">
        <v>19</v>
      </c>
      <c r="J3522" s="7">
        <v>40</v>
      </c>
      <c r="K3522" s="8">
        <v>300</v>
      </c>
      <c r="L3522" s="9">
        <f t="shared" si="54"/>
        <v>12000</v>
      </c>
      <c r="M3522" s="9">
        <v>48000</v>
      </c>
      <c r="N3522" s="10">
        <v>0.4</v>
      </c>
      <c r="O3522" s="4" t="s">
        <v>18</v>
      </c>
    </row>
    <row r="3523" spans="1:15" ht="14.25" customHeight="1" x14ac:dyDescent="0.25">
      <c r="A3523" s="4" t="s">
        <v>26</v>
      </c>
      <c r="B3523" s="4">
        <v>1185732</v>
      </c>
      <c r="C3523" s="5">
        <v>44203</v>
      </c>
      <c r="D3523" s="37">
        <v>2021</v>
      </c>
      <c r="E3523" s="5" t="str">
        <f>TEXT(Sales[[#This Row],[Invoice Date]],"mmm")</f>
        <v>Jan</v>
      </c>
      <c r="F3523" s="4" t="s">
        <v>15</v>
      </c>
      <c r="G3523" s="4" t="s">
        <v>123</v>
      </c>
      <c r="H3523" s="4" t="s">
        <v>124</v>
      </c>
      <c r="I3523" s="6" t="s">
        <v>20</v>
      </c>
      <c r="J3523" s="7">
        <v>30.000000000000004</v>
      </c>
      <c r="K3523" s="8">
        <v>300</v>
      </c>
      <c r="L3523" s="9">
        <f t="shared" ref="L3523:L3586" si="55">J3523*K3523</f>
        <v>9000.0000000000018</v>
      </c>
      <c r="M3523" s="9">
        <v>27000.000000000004</v>
      </c>
      <c r="N3523" s="10">
        <v>0.3</v>
      </c>
      <c r="O3523" s="4" t="s">
        <v>18</v>
      </c>
    </row>
    <row r="3524" spans="1:15" ht="14.25" customHeight="1" x14ac:dyDescent="0.25">
      <c r="A3524" s="4" t="s">
        <v>26</v>
      </c>
      <c r="B3524" s="4">
        <v>1185732</v>
      </c>
      <c r="C3524" s="5">
        <v>44203</v>
      </c>
      <c r="D3524" s="37">
        <v>2021</v>
      </c>
      <c r="E3524" s="5" t="str">
        <f>TEXT(Sales[[#This Row],[Invoice Date]],"mmm")</f>
        <v>Jan</v>
      </c>
      <c r="F3524" s="4" t="s">
        <v>15</v>
      </c>
      <c r="G3524" s="4" t="s">
        <v>123</v>
      </c>
      <c r="H3524" s="4" t="s">
        <v>124</v>
      </c>
      <c r="I3524" s="6" t="s">
        <v>21</v>
      </c>
      <c r="J3524" s="7">
        <v>35</v>
      </c>
      <c r="K3524" s="8">
        <v>150</v>
      </c>
      <c r="L3524" s="9">
        <f t="shared" si="55"/>
        <v>5250</v>
      </c>
      <c r="M3524" s="9">
        <v>15750</v>
      </c>
      <c r="N3524" s="10">
        <v>0.3</v>
      </c>
      <c r="O3524" s="4" t="s">
        <v>18</v>
      </c>
    </row>
    <row r="3525" spans="1:15" ht="14.25" customHeight="1" x14ac:dyDescent="0.25">
      <c r="A3525" s="4" t="s">
        <v>26</v>
      </c>
      <c r="B3525" s="4">
        <v>1185732</v>
      </c>
      <c r="C3525" s="5">
        <v>44203</v>
      </c>
      <c r="D3525" s="37">
        <v>2021</v>
      </c>
      <c r="E3525" s="5" t="str">
        <f>TEXT(Sales[[#This Row],[Invoice Date]],"mmm")</f>
        <v>Jan</v>
      </c>
      <c r="F3525" s="4" t="s">
        <v>15</v>
      </c>
      <c r="G3525" s="4" t="s">
        <v>123</v>
      </c>
      <c r="H3525" s="4" t="s">
        <v>124</v>
      </c>
      <c r="I3525" s="6" t="s">
        <v>22</v>
      </c>
      <c r="J3525" s="7">
        <v>50</v>
      </c>
      <c r="K3525" s="8">
        <v>200</v>
      </c>
      <c r="L3525" s="9">
        <f t="shared" si="55"/>
        <v>10000</v>
      </c>
      <c r="M3525" s="9">
        <v>30000</v>
      </c>
      <c r="N3525" s="10">
        <v>0.3</v>
      </c>
      <c r="O3525" s="4" t="s">
        <v>18</v>
      </c>
    </row>
    <row r="3526" spans="1:15" ht="14.25" customHeight="1" x14ac:dyDescent="0.25">
      <c r="A3526" s="4" t="s">
        <v>26</v>
      </c>
      <c r="B3526" s="4">
        <v>1185732</v>
      </c>
      <c r="C3526" s="5">
        <v>44203</v>
      </c>
      <c r="D3526" s="37">
        <v>2021</v>
      </c>
      <c r="E3526" s="5" t="str">
        <f>TEXT(Sales[[#This Row],[Invoice Date]],"mmm")</f>
        <v>Jan</v>
      </c>
      <c r="F3526" s="4" t="s">
        <v>15</v>
      </c>
      <c r="G3526" s="4" t="s">
        <v>123</v>
      </c>
      <c r="H3526" s="4" t="s">
        <v>124</v>
      </c>
      <c r="I3526" s="6" t="s">
        <v>23</v>
      </c>
      <c r="J3526" s="7">
        <v>40</v>
      </c>
      <c r="K3526" s="8">
        <v>300</v>
      </c>
      <c r="L3526" s="9">
        <f t="shared" si="55"/>
        <v>12000</v>
      </c>
      <c r="M3526" s="9">
        <v>42000</v>
      </c>
      <c r="N3526" s="10">
        <v>0.35</v>
      </c>
      <c r="O3526" s="4" t="s">
        <v>18</v>
      </c>
    </row>
    <row r="3527" spans="1:15" ht="14.25" customHeight="1" x14ac:dyDescent="0.25">
      <c r="A3527" s="4" t="s">
        <v>26</v>
      </c>
      <c r="B3527" s="4">
        <v>1185732</v>
      </c>
      <c r="C3527" s="5">
        <v>44232</v>
      </c>
      <c r="D3527" s="37">
        <v>2021</v>
      </c>
      <c r="E3527" s="5" t="str">
        <f>TEXT(Sales[[#This Row],[Invoice Date]],"mmm")</f>
        <v>Feb</v>
      </c>
      <c r="F3527" s="4" t="s">
        <v>15</v>
      </c>
      <c r="G3527" s="4" t="s">
        <v>123</v>
      </c>
      <c r="H3527" s="4" t="s">
        <v>124</v>
      </c>
      <c r="I3527" s="6" t="s">
        <v>17</v>
      </c>
      <c r="J3527" s="7">
        <v>40</v>
      </c>
      <c r="K3527" s="8">
        <v>550</v>
      </c>
      <c r="L3527" s="9">
        <f t="shared" si="55"/>
        <v>22000</v>
      </c>
      <c r="M3527" s="9">
        <v>88000</v>
      </c>
      <c r="N3527" s="10">
        <v>0.4</v>
      </c>
      <c r="O3527" s="4" t="s">
        <v>18</v>
      </c>
    </row>
    <row r="3528" spans="1:15" ht="14.25" customHeight="1" x14ac:dyDescent="0.25">
      <c r="A3528" s="4" t="s">
        <v>26</v>
      </c>
      <c r="B3528" s="4">
        <v>1185732</v>
      </c>
      <c r="C3528" s="5">
        <v>44232</v>
      </c>
      <c r="D3528" s="37">
        <v>2021</v>
      </c>
      <c r="E3528" s="5" t="str">
        <f>TEXT(Sales[[#This Row],[Invoice Date]],"mmm")</f>
        <v>Feb</v>
      </c>
      <c r="F3528" s="4" t="s">
        <v>15</v>
      </c>
      <c r="G3528" s="4" t="s">
        <v>123</v>
      </c>
      <c r="H3528" s="4" t="s">
        <v>124</v>
      </c>
      <c r="I3528" s="6" t="s">
        <v>19</v>
      </c>
      <c r="J3528" s="7">
        <v>40</v>
      </c>
      <c r="K3528" s="8">
        <v>200</v>
      </c>
      <c r="L3528" s="9">
        <f t="shared" si="55"/>
        <v>8000</v>
      </c>
      <c r="M3528" s="9">
        <v>32000</v>
      </c>
      <c r="N3528" s="10">
        <v>0.4</v>
      </c>
      <c r="O3528" s="4" t="s">
        <v>18</v>
      </c>
    </row>
    <row r="3529" spans="1:15" ht="14.25" customHeight="1" x14ac:dyDescent="0.25">
      <c r="A3529" s="4" t="s">
        <v>26</v>
      </c>
      <c r="B3529" s="4">
        <v>1185732</v>
      </c>
      <c r="C3529" s="5">
        <v>44232</v>
      </c>
      <c r="D3529" s="37">
        <v>2021</v>
      </c>
      <c r="E3529" s="5" t="str">
        <f>TEXT(Sales[[#This Row],[Invoice Date]],"mmm")</f>
        <v>Feb</v>
      </c>
      <c r="F3529" s="4" t="s">
        <v>15</v>
      </c>
      <c r="G3529" s="4" t="s">
        <v>123</v>
      </c>
      <c r="H3529" s="4" t="s">
        <v>124</v>
      </c>
      <c r="I3529" s="6" t="s">
        <v>20</v>
      </c>
      <c r="J3529" s="7">
        <v>30.000000000000004</v>
      </c>
      <c r="K3529" s="8">
        <v>250</v>
      </c>
      <c r="L3529" s="9">
        <f t="shared" si="55"/>
        <v>7500.0000000000009</v>
      </c>
      <c r="M3529" s="9">
        <v>22500.000000000004</v>
      </c>
      <c r="N3529" s="10">
        <v>0.3</v>
      </c>
      <c r="O3529" s="4" t="s">
        <v>18</v>
      </c>
    </row>
    <row r="3530" spans="1:15" ht="14.25" customHeight="1" x14ac:dyDescent="0.25">
      <c r="A3530" s="4" t="s">
        <v>26</v>
      </c>
      <c r="B3530" s="4">
        <v>1185732</v>
      </c>
      <c r="C3530" s="5">
        <v>44232</v>
      </c>
      <c r="D3530" s="37">
        <v>2021</v>
      </c>
      <c r="E3530" s="5" t="str">
        <f>TEXT(Sales[[#This Row],[Invoice Date]],"mmm")</f>
        <v>Feb</v>
      </c>
      <c r="F3530" s="4" t="s">
        <v>15</v>
      </c>
      <c r="G3530" s="4" t="s">
        <v>125</v>
      </c>
      <c r="H3530" s="4" t="s">
        <v>126</v>
      </c>
      <c r="I3530" s="6" t="s">
        <v>21</v>
      </c>
      <c r="J3530" s="7">
        <v>35</v>
      </c>
      <c r="K3530" s="8">
        <v>125</v>
      </c>
      <c r="L3530" s="9">
        <f t="shared" si="55"/>
        <v>4375</v>
      </c>
      <c r="M3530" s="9">
        <v>13125</v>
      </c>
      <c r="N3530" s="10">
        <v>0.3</v>
      </c>
      <c r="O3530" s="4" t="s">
        <v>18</v>
      </c>
    </row>
    <row r="3531" spans="1:15" ht="14.25" customHeight="1" x14ac:dyDescent="0.25">
      <c r="A3531" s="4" t="s">
        <v>26</v>
      </c>
      <c r="B3531" s="4">
        <v>1185732</v>
      </c>
      <c r="C3531" s="5">
        <v>44232</v>
      </c>
      <c r="D3531" s="37">
        <v>2021</v>
      </c>
      <c r="E3531" s="5" t="str">
        <f>TEXT(Sales[[#This Row],[Invoice Date]],"mmm")</f>
        <v>Feb</v>
      </c>
      <c r="F3531" s="4" t="s">
        <v>15</v>
      </c>
      <c r="G3531" s="4" t="s">
        <v>125</v>
      </c>
      <c r="H3531" s="4" t="s">
        <v>126</v>
      </c>
      <c r="I3531" s="6" t="s">
        <v>22</v>
      </c>
      <c r="J3531" s="7">
        <v>50</v>
      </c>
      <c r="K3531" s="8">
        <v>200</v>
      </c>
      <c r="L3531" s="9">
        <f t="shared" si="55"/>
        <v>10000</v>
      </c>
      <c r="M3531" s="9">
        <v>30000</v>
      </c>
      <c r="N3531" s="10">
        <v>0.3</v>
      </c>
      <c r="O3531" s="4" t="s">
        <v>18</v>
      </c>
    </row>
    <row r="3532" spans="1:15" ht="14.25" customHeight="1" x14ac:dyDescent="0.25">
      <c r="A3532" s="4" t="s">
        <v>26</v>
      </c>
      <c r="B3532" s="4">
        <v>1185732</v>
      </c>
      <c r="C3532" s="5">
        <v>44232</v>
      </c>
      <c r="D3532" s="37">
        <v>2021</v>
      </c>
      <c r="E3532" s="5" t="str">
        <f>TEXT(Sales[[#This Row],[Invoice Date]],"mmm")</f>
        <v>Feb</v>
      </c>
      <c r="F3532" s="4" t="s">
        <v>15</v>
      </c>
      <c r="G3532" s="4" t="s">
        <v>125</v>
      </c>
      <c r="H3532" s="4" t="s">
        <v>126</v>
      </c>
      <c r="I3532" s="6" t="s">
        <v>23</v>
      </c>
      <c r="J3532" s="7">
        <v>40</v>
      </c>
      <c r="K3532" s="8">
        <v>300</v>
      </c>
      <c r="L3532" s="9">
        <f t="shared" si="55"/>
        <v>12000</v>
      </c>
      <c r="M3532" s="9">
        <v>42000</v>
      </c>
      <c r="N3532" s="10">
        <v>0.35</v>
      </c>
      <c r="O3532" s="4" t="s">
        <v>18</v>
      </c>
    </row>
    <row r="3533" spans="1:15" ht="14.25" customHeight="1" x14ac:dyDescent="0.25">
      <c r="A3533" s="4" t="s">
        <v>26</v>
      </c>
      <c r="B3533" s="4">
        <v>1185732</v>
      </c>
      <c r="C3533" s="5">
        <v>44258</v>
      </c>
      <c r="D3533" s="37">
        <v>2021</v>
      </c>
      <c r="E3533" s="5" t="str">
        <f>TEXT(Sales[[#This Row],[Invoice Date]],"mmm")</f>
        <v>Mar</v>
      </c>
      <c r="F3533" s="4" t="s">
        <v>15</v>
      </c>
      <c r="G3533" s="4" t="s">
        <v>125</v>
      </c>
      <c r="H3533" s="4" t="s">
        <v>126</v>
      </c>
      <c r="I3533" s="6" t="s">
        <v>17</v>
      </c>
      <c r="J3533" s="7">
        <v>40</v>
      </c>
      <c r="K3533" s="8">
        <v>520</v>
      </c>
      <c r="L3533" s="9">
        <f t="shared" si="55"/>
        <v>20800</v>
      </c>
      <c r="M3533" s="9">
        <v>83200</v>
      </c>
      <c r="N3533" s="10">
        <v>0.4</v>
      </c>
      <c r="O3533" s="4" t="s">
        <v>18</v>
      </c>
    </row>
    <row r="3534" spans="1:15" ht="14.25" customHeight="1" x14ac:dyDescent="0.25">
      <c r="A3534" s="4" t="s">
        <v>26</v>
      </c>
      <c r="B3534" s="4">
        <v>1185732</v>
      </c>
      <c r="C3534" s="5">
        <v>44258</v>
      </c>
      <c r="D3534" s="37">
        <v>2021</v>
      </c>
      <c r="E3534" s="5" t="str">
        <f>TEXT(Sales[[#This Row],[Invoice Date]],"mmm")</f>
        <v>Mar</v>
      </c>
      <c r="F3534" s="4" t="s">
        <v>15</v>
      </c>
      <c r="G3534" s="4" t="s">
        <v>125</v>
      </c>
      <c r="H3534" s="4" t="s">
        <v>126</v>
      </c>
      <c r="I3534" s="6" t="s">
        <v>19</v>
      </c>
      <c r="J3534" s="7">
        <v>40</v>
      </c>
      <c r="K3534" s="8">
        <v>225</v>
      </c>
      <c r="L3534" s="9">
        <f t="shared" si="55"/>
        <v>9000</v>
      </c>
      <c r="M3534" s="9">
        <v>36000</v>
      </c>
      <c r="N3534" s="10">
        <v>0.4</v>
      </c>
      <c r="O3534" s="4" t="s">
        <v>18</v>
      </c>
    </row>
    <row r="3535" spans="1:15" ht="14.25" customHeight="1" x14ac:dyDescent="0.25">
      <c r="A3535" s="4" t="s">
        <v>26</v>
      </c>
      <c r="B3535" s="4">
        <v>1185732</v>
      </c>
      <c r="C3535" s="5">
        <v>44258</v>
      </c>
      <c r="D3535" s="37">
        <v>2021</v>
      </c>
      <c r="E3535" s="5" t="str">
        <f>TEXT(Sales[[#This Row],[Invoice Date]],"mmm")</f>
        <v>Mar</v>
      </c>
      <c r="F3535" s="4" t="s">
        <v>15</v>
      </c>
      <c r="G3535" s="4" t="s">
        <v>125</v>
      </c>
      <c r="H3535" s="4" t="s">
        <v>126</v>
      </c>
      <c r="I3535" s="6" t="s">
        <v>20</v>
      </c>
      <c r="J3535" s="7">
        <v>30.000000000000004</v>
      </c>
      <c r="K3535" s="8">
        <v>250</v>
      </c>
      <c r="L3535" s="9">
        <f t="shared" si="55"/>
        <v>7500.0000000000009</v>
      </c>
      <c r="M3535" s="9">
        <v>22500.000000000004</v>
      </c>
      <c r="N3535" s="10">
        <v>0.3</v>
      </c>
      <c r="O3535" s="4" t="s">
        <v>18</v>
      </c>
    </row>
    <row r="3536" spans="1:15" ht="14.25" customHeight="1" x14ac:dyDescent="0.25">
      <c r="A3536" s="4" t="s">
        <v>26</v>
      </c>
      <c r="B3536" s="4">
        <v>1185732</v>
      </c>
      <c r="C3536" s="5">
        <v>44258</v>
      </c>
      <c r="D3536" s="37">
        <v>2021</v>
      </c>
      <c r="E3536" s="5" t="str">
        <f>TEXT(Sales[[#This Row],[Invoice Date]],"mmm")</f>
        <v>Mar</v>
      </c>
      <c r="F3536" s="4" t="s">
        <v>15</v>
      </c>
      <c r="G3536" s="4" t="s">
        <v>125</v>
      </c>
      <c r="H3536" s="4" t="s">
        <v>126</v>
      </c>
      <c r="I3536" s="6" t="s">
        <v>21</v>
      </c>
      <c r="J3536" s="7">
        <v>35</v>
      </c>
      <c r="K3536" s="8">
        <v>100</v>
      </c>
      <c r="L3536" s="9">
        <f t="shared" si="55"/>
        <v>3500</v>
      </c>
      <c r="M3536" s="9">
        <v>10500</v>
      </c>
      <c r="N3536" s="10">
        <v>0.3</v>
      </c>
      <c r="O3536" s="4" t="s">
        <v>18</v>
      </c>
    </row>
    <row r="3537" spans="1:15" ht="14.25" customHeight="1" x14ac:dyDescent="0.25">
      <c r="A3537" s="4" t="s">
        <v>26</v>
      </c>
      <c r="B3537" s="4">
        <v>1185732</v>
      </c>
      <c r="C3537" s="5">
        <v>44258</v>
      </c>
      <c r="D3537" s="37">
        <v>2021</v>
      </c>
      <c r="E3537" s="5" t="str">
        <f>TEXT(Sales[[#This Row],[Invoice Date]],"mmm")</f>
        <v>Mar</v>
      </c>
      <c r="F3537" s="4" t="s">
        <v>15</v>
      </c>
      <c r="G3537" s="4" t="s">
        <v>125</v>
      </c>
      <c r="H3537" s="4" t="s">
        <v>126</v>
      </c>
      <c r="I3537" s="6" t="s">
        <v>22</v>
      </c>
      <c r="J3537" s="7">
        <v>50</v>
      </c>
      <c r="K3537" s="8">
        <v>150</v>
      </c>
      <c r="L3537" s="9">
        <f t="shared" si="55"/>
        <v>7500</v>
      </c>
      <c r="M3537" s="9">
        <v>22500</v>
      </c>
      <c r="N3537" s="10">
        <v>0.3</v>
      </c>
      <c r="O3537" s="4" t="s">
        <v>18</v>
      </c>
    </row>
    <row r="3538" spans="1:15" ht="14.25" customHeight="1" x14ac:dyDescent="0.25">
      <c r="A3538" s="4" t="s">
        <v>26</v>
      </c>
      <c r="B3538" s="4">
        <v>1185732</v>
      </c>
      <c r="C3538" s="5">
        <v>44258</v>
      </c>
      <c r="D3538" s="37">
        <v>2021</v>
      </c>
      <c r="E3538" s="5" t="str">
        <f>TEXT(Sales[[#This Row],[Invoice Date]],"mmm")</f>
        <v>Mar</v>
      </c>
      <c r="F3538" s="4" t="s">
        <v>15</v>
      </c>
      <c r="G3538" s="4" t="s">
        <v>125</v>
      </c>
      <c r="H3538" s="4" t="s">
        <v>126</v>
      </c>
      <c r="I3538" s="6" t="s">
        <v>23</v>
      </c>
      <c r="J3538" s="7">
        <v>40</v>
      </c>
      <c r="K3538" s="8">
        <v>250</v>
      </c>
      <c r="L3538" s="9">
        <f t="shared" si="55"/>
        <v>10000</v>
      </c>
      <c r="M3538" s="9">
        <v>35000</v>
      </c>
      <c r="N3538" s="10">
        <v>0.35</v>
      </c>
      <c r="O3538" s="4" t="s">
        <v>18</v>
      </c>
    </row>
    <row r="3539" spans="1:15" ht="14.25" customHeight="1" x14ac:dyDescent="0.25">
      <c r="A3539" s="4" t="s">
        <v>26</v>
      </c>
      <c r="B3539" s="4">
        <v>1185732</v>
      </c>
      <c r="C3539" s="5">
        <v>44290</v>
      </c>
      <c r="D3539" s="37">
        <v>2021</v>
      </c>
      <c r="E3539" s="5" t="str">
        <f>TEXT(Sales[[#This Row],[Invoice Date]],"mmm")</f>
        <v>Apr</v>
      </c>
      <c r="F3539" s="4" t="s">
        <v>15</v>
      </c>
      <c r="G3539" s="4" t="s">
        <v>125</v>
      </c>
      <c r="H3539" s="4" t="s">
        <v>126</v>
      </c>
      <c r="I3539" s="6" t="s">
        <v>17</v>
      </c>
      <c r="J3539" s="7">
        <v>40</v>
      </c>
      <c r="K3539" s="8">
        <v>500</v>
      </c>
      <c r="L3539" s="9">
        <f t="shared" si="55"/>
        <v>20000</v>
      </c>
      <c r="M3539" s="9">
        <v>80000</v>
      </c>
      <c r="N3539" s="10">
        <v>0.4</v>
      </c>
      <c r="O3539" s="4" t="s">
        <v>18</v>
      </c>
    </row>
    <row r="3540" spans="1:15" ht="14.25" customHeight="1" x14ac:dyDescent="0.25">
      <c r="A3540" s="4" t="s">
        <v>26</v>
      </c>
      <c r="B3540" s="4">
        <v>1185732</v>
      </c>
      <c r="C3540" s="5">
        <v>44290</v>
      </c>
      <c r="D3540" s="37">
        <v>2021</v>
      </c>
      <c r="E3540" s="5" t="str">
        <f>TEXT(Sales[[#This Row],[Invoice Date]],"mmm")</f>
        <v>Apr</v>
      </c>
      <c r="F3540" s="4" t="s">
        <v>15</v>
      </c>
      <c r="G3540" s="4" t="s">
        <v>125</v>
      </c>
      <c r="H3540" s="4" t="s">
        <v>126</v>
      </c>
      <c r="I3540" s="6" t="s">
        <v>19</v>
      </c>
      <c r="J3540" s="7">
        <v>40</v>
      </c>
      <c r="K3540" s="8">
        <v>200</v>
      </c>
      <c r="L3540" s="9">
        <f t="shared" si="55"/>
        <v>8000</v>
      </c>
      <c r="M3540" s="9">
        <v>32000</v>
      </c>
      <c r="N3540" s="10">
        <v>0.4</v>
      </c>
      <c r="O3540" s="4" t="s">
        <v>18</v>
      </c>
    </row>
    <row r="3541" spans="1:15" ht="14.25" customHeight="1" x14ac:dyDescent="0.25">
      <c r="A3541" s="4" t="s">
        <v>26</v>
      </c>
      <c r="B3541" s="4">
        <v>1185732</v>
      </c>
      <c r="C3541" s="5">
        <v>44290</v>
      </c>
      <c r="D3541" s="37">
        <v>2021</v>
      </c>
      <c r="E3541" s="5" t="str">
        <f>TEXT(Sales[[#This Row],[Invoice Date]],"mmm")</f>
        <v>Apr</v>
      </c>
      <c r="F3541" s="4" t="s">
        <v>15</v>
      </c>
      <c r="G3541" s="4" t="s">
        <v>125</v>
      </c>
      <c r="H3541" s="4" t="s">
        <v>126</v>
      </c>
      <c r="I3541" s="6" t="s">
        <v>20</v>
      </c>
      <c r="J3541" s="7">
        <v>30.000000000000004</v>
      </c>
      <c r="K3541" s="8">
        <v>200</v>
      </c>
      <c r="L3541" s="9">
        <f t="shared" si="55"/>
        <v>6000.0000000000009</v>
      </c>
      <c r="M3541" s="9">
        <v>18000</v>
      </c>
      <c r="N3541" s="10">
        <v>0.3</v>
      </c>
      <c r="O3541" s="4" t="s">
        <v>18</v>
      </c>
    </row>
    <row r="3542" spans="1:15" ht="14.25" customHeight="1" x14ac:dyDescent="0.25">
      <c r="A3542" s="4" t="s">
        <v>26</v>
      </c>
      <c r="B3542" s="4">
        <v>1185732</v>
      </c>
      <c r="C3542" s="5">
        <v>44290</v>
      </c>
      <c r="D3542" s="37">
        <v>2021</v>
      </c>
      <c r="E3542" s="5" t="str">
        <f>TEXT(Sales[[#This Row],[Invoice Date]],"mmm")</f>
        <v>Apr</v>
      </c>
      <c r="F3542" s="4" t="s">
        <v>15</v>
      </c>
      <c r="G3542" s="4" t="s">
        <v>125</v>
      </c>
      <c r="H3542" s="4" t="s">
        <v>126</v>
      </c>
      <c r="I3542" s="6" t="s">
        <v>21</v>
      </c>
      <c r="J3542" s="7">
        <v>35</v>
      </c>
      <c r="K3542" s="8">
        <v>125</v>
      </c>
      <c r="L3542" s="9">
        <f t="shared" si="55"/>
        <v>4375</v>
      </c>
      <c r="M3542" s="9">
        <v>13125</v>
      </c>
      <c r="N3542" s="10">
        <v>0.3</v>
      </c>
      <c r="O3542" s="4" t="s">
        <v>18</v>
      </c>
    </row>
    <row r="3543" spans="1:15" ht="14.25" customHeight="1" x14ac:dyDescent="0.25">
      <c r="A3543" s="4" t="s">
        <v>26</v>
      </c>
      <c r="B3543" s="4">
        <v>1185732</v>
      </c>
      <c r="C3543" s="5">
        <v>44290</v>
      </c>
      <c r="D3543" s="37">
        <v>2021</v>
      </c>
      <c r="E3543" s="5" t="str">
        <f>TEXT(Sales[[#This Row],[Invoice Date]],"mmm")</f>
        <v>Apr</v>
      </c>
      <c r="F3543" s="4" t="s">
        <v>15</v>
      </c>
      <c r="G3543" s="4" t="s">
        <v>125</v>
      </c>
      <c r="H3543" s="4" t="s">
        <v>126</v>
      </c>
      <c r="I3543" s="6" t="s">
        <v>22</v>
      </c>
      <c r="J3543" s="7">
        <v>50</v>
      </c>
      <c r="K3543" s="8">
        <v>125</v>
      </c>
      <c r="L3543" s="9">
        <f t="shared" si="55"/>
        <v>6250</v>
      </c>
      <c r="M3543" s="9">
        <v>18750</v>
      </c>
      <c r="N3543" s="10">
        <v>0.3</v>
      </c>
      <c r="O3543" s="4" t="s">
        <v>18</v>
      </c>
    </row>
    <row r="3544" spans="1:15" ht="14.25" customHeight="1" x14ac:dyDescent="0.25">
      <c r="A3544" s="4" t="s">
        <v>26</v>
      </c>
      <c r="B3544" s="4">
        <v>1185732</v>
      </c>
      <c r="C3544" s="5">
        <v>44290</v>
      </c>
      <c r="D3544" s="37">
        <v>2021</v>
      </c>
      <c r="E3544" s="5" t="str">
        <f>TEXT(Sales[[#This Row],[Invoice Date]],"mmm")</f>
        <v>Apr</v>
      </c>
      <c r="F3544" s="4" t="s">
        <v>15</v>
      </c>
      <c r="G3544" s="4" t="s">
        <v>125</v>
      </c>
      <c r="H3544" s="4" t="s">
        <v>126</v>
      </c>
      <c r="I3544" s="6" t="s">
        <v>23</v>
      </c>
      <c r="J3544" s="7">
        <v>40</v>
      </c>
      <c r="K3544" s="8">
        <v>275</v>
      </c>
      <c r="L3544" s="9">
        <f t="shared" si="55"/>
        <v>11000</v>
      </c>
      <c r="M3544" s="9">
        <v>38500</v>
      </c>
      <c r="N3544" s="10">
        <v>0.35</v>
      </c>
      <c r="O3544" s="4" t="s">
        <v>18</v>
      </c>
    </row>
    <row r="3545" spans="1:15" ht="14.25" customHeight="1" x14ac:dyDescent="0.25">
      <c r="A3545" s="4" t="s">
        <v>26</v>
      </c>
      <c r="B3545" s="4">
        <v>1185732</v>
      </c>
      <c r="C3545" s="5">
        <v>44319</v>
      </c>
      <c r="D3545" s="37">
        <v>2021</v>
      </c>
      <c r="E3545" s="5" t="str">
        <f>TEXT(Sales[[#This Row],[Invoice Date]],"mmm")</f>
        <v>May</v>
      </c>
      <c r="F3545" s="4" t="s">
        <v>15</v>
      </c>
      <c r="G3545" s="4" t="s">
        <v>125</v>
      </c>
      <c r="H3545" s="4" t="s">
        <v>126</v>
      </c>
      <c r="I3545" s="6" t="s">
        <v>17</v>
      </c>
      <c r="J3545" s="7">
        <v>54.999999999999993</v>
      </c>
      <c r="K3545" s="8">
        <v>545</v>
      </c>
      <c r="L3545" s="9">
        <f t="shared" si="55"/>
        <v>29974.999999999996</v>
      </c>
      <c r="M3545" s="9">
        <v>119899.99999999999</v>
      </c>
      <c r="N3545" s="10">
        <v>0.4</v>
      </c>
      <c r="O3545" s="4" t="s">
        <v>18</v>
      </c>
    </row>
    <row r="3546" spans="1:15" ht="14.25" customHeight="1" x14ac:dyDescent="0.25">
      <c r="A3546" s="4" t="s">
        <v>26</v>
      </c>
      <c r="B3546" s="4">
        <v>1185732</v>
      </c>
      <c r="C3546" s="5">
        <v>44319</v>
      </c>
      <c r="D3546" s="37">
        <v>2021</v>
      </c>
      <c r="E3546" s="5" t="str">
        <f>TEXT(Sales[[#This Row],[Invoice Date]],"mmm")</f>
        <v>May</v>
      </c>
      <c r="F3546" s="4" t="s">
        <v>15</v>
      </c>
      <c r="G3546" s="4" t="s">
        <v>125</v>
      </c>
      <c r="H3546" s="4" t="s">
        <v>126</v>
      </c>
      <c r="I3546" s="6" t="s">
        <v>19</v>
      </c>
      <c r="J3546" s="7">
        <v>50</v>
      </c>
      <c r="K3546" s="8">
        <v>250</v>
      </c>
      <c r="L3546" s="9">
        <f t="shared" si="55"/>
        <v>12500</v>
      </c>
      <c r="M3546" s="9">
        <v>50000</v>
      </c>
      <c r="N3546" s="10">
        <v>0.4</v>
      </c>
      <c r="O3546" s="4" t="s">
        <v>18</v>
      </c>
    </row>
    <row r="3547" spans="1:15" ht="14.25" customHeight="1" x14ac:dyDescent="0.25">
      <c r="A3547" s="4" t="s">
        <v>26</v>
      </c>
      <c r="B3547" s="4">
        <v>1185732</v>
      </c>
      <c r="C3547" s="5">
        <v>44319</v>
      </c>
      <c r="D3547" s="37">
        <v>2021</v>
      </c>
      <c r="E3547" s="5" t="str">
        <f>TEXT(Sales[[#This Row],[Invoice Date]],"mmm")</f>
        <v>May</v>
      </c>
      <c r="F3547" s="4" t="s">
        <v>15</v>
      </c>
      <c r="G3547" s="4" t="s">
        <v>125</v>
      </c>
      <c r="H3547" s="4" t="s">
        <v>126</v>
      </c>
      <c r="I3547" s="6" t="s">
        <v>20</v>
      </c>
      <c r="J3547" s="7">
        <v>45</v>
      </c>
      <c r="K3547" s="8">
        <v>275</v>
      </c>
      <c r="L3547" s="9">
        <f t="shared" si="55"/>
        <v>12375</v>
      </c>
      <c r="M3547" s="9">
        <v>37125</v>
      </c>
      <c r="N3547" s="10">
        <v>0.3</v>
      </c>
      <c r="O3547" s="4" t="s">
        <v>18</v>
      </c>
    </row>
    <row r="3548" spans="1:15" ht="14.25" customHeight="1" x14ac:dyDescent="0.25">
      <c r="A3548" s="4" t="s">
        <v>26</v>
      </c>
      <c r="B3548" s="4">
        <v>1185732</v>
      </c>
      <c r="C3548" s="5">
        <v>44319</v>
      </c>
      <c r="D3548" s="37">
        <v>2021</v>
      </c>
      <c r="E3548" s="5" t="str">
        <f>TEXT(Sales[[#This Row],[Invoice Date]],"mmm")</f>
        <v>May</v>
      </c>
      <c r="F3548" s="4" t="s">
        <v>15</v>
      </c>
      <c r="G3548" s="4" t="s">
        <v>125</v>
      </c>
      <c r="H3548" s="4" t="s">
        <v>126</v>
      </c>
      <c r="I3548" s="6" t="s">
        <v>21</v>
      </c>
      <c r="J3548" s="7">
        <v>45</v>
      </c>
      <c r="K3548" s="8">
        <v>225</v>
      </c>
      <c r="L3548" s="9">
        <f t="shared" si="55"/>
        <v>10125</v>
      </c>
      <c r="M3548" s="9">
        <v>30375</v>
      </c>
      <c r="N3548" s="10">
        <v>0.3</v>
      </c>
      <c r="O3548" s="4" t="s">
        <v>18</v>
      </c>
    </row>
    <row r="3549" spans="1:15" ht="14.25" customHeight="1" x14ac:dyDescent="0.25">
      <c r="A3549" s="4" t="s">
        <v>26</v>
      </c>
      <c r="B3549" s="4">
        <v>1185732</v>
      </c>
      <c r="C3549" s="5">
        <v>44319</v>
      </c>
      <c r="D3549" s="37">
        <v>2021</v>
      </c>
      <c r="E3549" s="5" t="str">
        <f>TEXT(Sales[[#This Row],[Invoice Date]],"mmm")</f>
        <v>May</v>
      </c>
      <c r="F3549" s="4" t="s">
        <v>15</v>
      </c>
      <c r="G3549" s="4" t="s">
        <v>125</v>
      </c>
      <c r="H3549" s="4" t="s">
        <v>126</v>
      </c>
      <c r="I3549" s="6" t="s">
        <v>22</v>
      </c>
      <c r="J3549" s="7">
        <v>54.999999999999993</v>
      </c>
      <c r="K3549" s="8">
        <v>250</v>
      </c>
      <c r="L3549" s="9">
        <f t="shared" si="55"/>
        <v>13749.999999999998</v>
      </c>
      <c r="M3549" s="9">
        <v>41249.999999999993</v>
      </c>
      <c r="N3549" s="10">
        <v>0.3</v>
      </c>
      <c r="O3549" s="4" t="s">
        <v>18</v>
      </c>
    </row>
    <row r="3550" spans="1:15" ht="14.25" customHeight="1" x14ac:dyDescent="0.25">
      <c r="A3550" s="4" t="s">
        <v>26</v>
      </c>
      <c r="B3550" s="4">
        <v>1185732</v>
      </c>
      <c r="C3550" s="5">
        <v>44319</v>
      </c>
      <c r="D3550" s="37">
        <v>2021</v>
      </c>
      <c r="E3550" s="5" t="str">
        <f>TEXT(Sales[[#This Row],[Invoice Date]],"mmm")</f>
        <v>May</v>
      </c>
      <c r="F3550" s="4" t="s">
        <v>15</v>
      </c>
      <c r="G3550" s="4" t="s">
        <v>125</v>
      </c>
      <c r="H3550" s="4" t="s">
        <v>126</v>
      </c>
      <c r="I3550" s="6" t="s">
        <v>23</v>
      </c>
      <c r="J3550" s="7">
        <v>60</v>
      </c>
      <c r="K3550" s="8">
        <v>375</v>
      </c>
      <c r="L3550" s="9">
        <f t="shared" si="55"/>
        <v>22500</v>
      </c>
      <c r="M3550" s="9">
        <v>78750</v>
      </c>
      <c r="N3550" s="10">
        <v>0.35</v>
      </c>
      <c r="O3550" s="4" t="s">
        <v>18</v>
      </c>
    </row>
    <row r="3551" spans="1:15" ht="14.25" customHeight="1" x14ac:dyDescent="0.25">
      <c r="A3551" s="4" t="s">
        <v>26</v>
      </c>
      <c r="B3551" s="4">
        <v>1185732</v>
      </c>
      <c r="C3551" s="5">
        <v>44352</v>
      </c>
      <c r="D3551" s="37">
        <v>2021</v>
      </c>
      <c r="E3551" s="5" t="str">
        <f>TEXT(Sales[[#This Row],[Invoice Date]],"mmm")</f>
        <v>Jun</v>
      </c>
      <c r="F3551" s="4" t="s">
        <v>15</v>
      </c>
      <c r="G3551" s="4" t="s">
        <v>125</v>
      </c>
      <c r="H3551" s="4" t="s">
        <v>126</v>
      </c>
      <c r="I3551" s="6" t="s">
        <v>17</v>
      </c>
      <c r="J3551" s="7">
        <v>54.999999999999993</v>
      </c>
      <c r="K3551" s="8">
        <v>625</v>
      </c>
      <c r="L3551" s="9">
        <f t="shared" si="55"/>
        <v>34374.999999999993</v>
      </c>
      <c r="M3551" s="9">
        <v>137499.99999999997</v>
      </c>
      <c r="N3551" s="10">
        <v>0.4</v>
      </c>
      <c r="O3551" s="4" t="s">
        <v>18</v>
      </c>
    </row>
    <row r="3552" spans="1:15" ht="14.25" customHeight="1" x14ac:dyDescent="0.25">
      <c r="A3552" s="4" t="s">
        <v>26</v>
      </c>
      <c r="B3552" s="4">
        <v>1185732</v>
      </c>
      <c r="C3552" s="5">
        <v>44352</v>
      </c>
      <c r="D3552" s="37">
        <v>2021</v>
      </c>
      <c r="E3552" s="5" t="str">
        <f>TEXT(Sales[[#This Row],[Invoice Date]],"mmm")</f>
        <v>Jun</v>
      </c>
      <c r="F3552" s="4" t="s">
        <v>15</v>
      </c>
      <c r="G3552" s="4" t="s">
        <v>125</v>
      </c>
      <c r="H3552" s="4" t="s">
        <v>126</v>
      </c>
      <c r="I3552" s="6" t="s">
        <v>19</v>
      </c>
      <c r="J3552" s="7">
        <v>50</v>
      </c>
      <c r="K3552" s="8">
        <v>375</v>
      </c>
      <c r="L3552" s="9">
        <f t="shared" si="55"/>
        <v>18750</v>
      </c>
      <c r="M3552" s="9">
        <v>75000</v>
      </c>
      <c r="N3552" s="10">
        <v>0.4</v>
      </c>
      <c r="O3552" s="4" t="s">
        <v>18</v>
      </c>
    </row>
    <row r="3553" spans="1:15" ht="14.25" customHeight="1" x14ac:dyDescent="0.25">
      <c r="A3553" s="4" t="s">
        <v>26</v>
      </c>
      <c r="B3553" s="4">
        <v>1185732</v>
      </c>
      <c r="C3553" s="5">
        <v>44352</v>
      </c>
      <c r="D3553" s="37">
        <v>2021</v>
      </c>
      <c r="E3553" s="5" t="str">
        <f>TEXT(Sales[[#This Row],[Invoice Date]],"mmm")</f>
        <v>Jun</v>
      </c>
      <c r="F3553" s="4" t="s">
        <v>15</v>
      </c>
      <c r="G3553" s="4" t="s">
        <v>125</v>
      </c>
      <c r="H3553" s="4" t="s">
        <v>126</v>
      </c>
      <c r="I3553" s="6" t="s">
        <v>20</v>
      </c>
      <c r="J3553" s="7">
        <v>45</v>
      </c>
      <c r="K3553" s="8">
        <v>300</v>
      </c>
      <c r="L3553" s="9">
        <f t="shared" si="55"/>
        <v>13500</v>
      </c>
      <c r="M3553" s="9">
        <v>40500</v>
      </c>
      <c r="N3553" s="10">
        <v>0.3</v>
      </c>
      <c r="O3553" s="4" t="s">
        <v>18</v>
      </c>
    </row>
    <row r="3554" spans="1:15" ht="14.25" customHeight="1" x14ac:dyDescent="0.25">
      <c r="A3554" s="4" t="s">
        <v>26</v>
      </c>
      <c r="B3554" s="4">
        <v>1185732</v>
      </c>
      <c r="C3554" s="5">
        <v>44352</v>
      </c>
      <c r="D3554" s="37">
        <v>2021</v>
      </c>
      <c r="E3554" s="5" t="str">
        <f>TEXT(Sales[[#This Row],[Invoice Date]],"mmm")</f>
        <v>Jun</v>
      </c>
      <c r="F3554" s="4" t="s">
        <v>15</v>
      </c>
      <c r="G3554" s="4" t="s">
        <v>125</v>
      </c>
      <c r="H3554" s="4" t="s">
        <v>126</v>
      </c>
      <c r="I3554" s="6" t="s">
        <v>21</v>
      </c>
      <c r="J3554" s="7">
        <v>45</v>
      </c>
      <c r="K3554" s="8">
        <v>275</v>
      </c>
      <c r="L3554" s="9">
        <f t="shared" si="55"/>
        <v>12375</v>
      </c>
      <c r="M3554" s="9">
        <v>37125</v>
      </c>
      <c r="N3554" s="10">
        <v>0.3</v>
      </c>
      <c r="O3554" s="4" t="s">
        <v>18</v>
      </c>
    </row>
    <row r="3555" spans="1:15" ht="14.25" customHeight="1" x14ac:dyDescent="0.25">
      <c r="A3555" s="4" t="s">
        <v>26</v>
      </c>
      <c r="B3555" s="4">
        <v>1185732</v>
      </c>
      <c r="C3555" s="5">
        <v>44352</v>
      </c>
      <c r="D3555" s="37">
        <v>2021</v>
      </c>
      <c r="E3555" s="5" t="str">
        <f>TEXT(Sales[[#This Row],[Invoice Date]],"mmm")</f>
        <v>Jun</v>
      </c>
      <c r="F3555" s="4" t="s">
        <v>15</v>
      </c>
      <c r="G3555" s="4" t="s">
        <v>125</v>
      </c>
      <c r="H3555" s="4" t="s">
        <v>126</v>
      </c>
      <c r="I3555" s="6" t="s">
        <v>22</v>
      </c>
      <c r="J3555" s="7">
        <v>54.999999999999993</v>
      </c>
      <c r="K3555" s="8">
        <v>275</v>
      </c>
      <c r="L3555" s="9">
        <f t="shared" si="55"/>
        <v>15124.999999999998</v>
      </c>
      <c r="M3555" s="9">
        <v>45374.999999999993</v>
      </c>
      <c r="N3555" s="10">
        <v>0.3</v>
      </c>
      <c r="O3555" s="4" t="s">
        <v>18</v>
      </c>
    </row>
    <row r="3556" spans="1:15" ht="14.25" customHeight="1" x14ac:dyDescent="0.25">
      <c r="A3556" s="4" t="s">
        <v>26</v>
      </c>
      <c r="B3556" s="4">
        <v>1185732</v>
      </c>
      <c r="C3556" s="5">
        <v>44352</v>
      </c>
      <c r="D3556" s="37">
        <v>2021</v>
      </c>
      <c r="E3556" s="5" t="str">
        <f>TEXT(Sales[[#This Row],[Invoice Date]],"mmm")</f>
        <v>Jun</v>
      </c>
      <c r="F3556" s="4" t="s">
        <v>15</v>
      </c>
      <c r="G3556" s="4" t="s">
        <v>125</v>
      </c>
      <c r="H3556" s="4" t="s">
        <v>126</v>
      </c>
      <c r="I3556" s="6" t="s">
        <v>23</v>
      </c>
      <c r="J3556" s="7">
        <v>60</v>
      </c>
      <c r="K3556" s="8">
        <v>425</v>
      </c>
      <c r="L3556" s="9">
        <f t="shared" si="55"/>
        <v>25500</v>
      </c>
      <c r="M3556" s="9">
        <v>89250</v>
      </c>
      <c r="N3556" s="10">
        <v>0.35</v>
      </c>
      <c r="O3556" s="4" t="s">
        <v>18</v>
      </c>
    </row>
    <row r="3557" spans="1:15" ht="14.25" customHeight="1" x14ac:dyDescent="0.25">
      <c r="A3557" s="4" t="s">
        <v>26</v>
      </c>
      <c r="B3557" s="4">
        <v>1185732</v>
      </c>
      <c r="C3557" s="5">
        <v>44380</v>
      </c>
      <c r="D3557" s="37">
        <v>2021</v>
      </c>
      <c r="E3557" s="5" t="str">
        <f>TEXT(Sales[[#This Row],[Invoice Date]],"mmm")</f>
        <v>Jul</v>
      </c>
      <c r="F3557" s="4" t="s">
        <v>15</v>
      </c>
      <c r="G3557" s="4" t="s">
        <v>125</v>
      </c>
      <c r="H3557" s="4" t="s">
        <v>126</v>
      </c>
      <c r="I3557" s="6" t="s">
        <v>17</v>
      </c>
      <c r="J3557" s="7">
        <v>54.999999999999993</v>
      </c>
      <c r="K3557" s="8">
        <v>650</v>
      </c>
      <c r="L3557" s="9">
        <f t="shared" si="55"/>
        <v>35749.999999999993</v>
      </c>
      <c r="M3557" s="9">
        <v>142999.99999999997</v>
      </c>
      <c r="N3557" s="10">
        <v>0.4</v>
      </c>
      <c r="O3557" s="4" t="s">
        <v>18</v>
      </c>
    </row>
    <row r="3558" spans="1:15" ht="14.25" customHeight="1" x14ac:dyDescent="0.25">
      <c r="A3558" s="4" t="s">
        <v>26</v>
      </c>
      <c r="B3558" s="4">
        <v>1185732</v>
      </c>
      <c r="C3558" s="5">
        <v>44380</v>
      </c>
      <c r="D3558" s="37">
        <v>2021</v>
      </c>
      <c r="E3558" s="5" t="str">
        <f>TEXT(Sales[[#This Row],[Invoice Date]],"mmm")</f>
        <v>Jul</v>
      </c>
      <c r="F3558" s="4" t="s">
        <v>15</v>
      </c>
      <c r="G3558" s="4" t="s">
        <v>125</v>
      </c>
      <c r="H3558" s="4" t="s">
        <v>126</v>
      </c>
      <c r="I3558" s="6" t="s">
        <v>19</v>
      </c>
      <c r="J3558" s="7">
        <v>50</v>
      </c>
      <c r="K3558" s="8">
        <v>400</v>
      </c>
      <c r="L3558" s="9">
        <f t="shared" si="55"/>
        <v>20000</v>
      </c>
      <c r="M3558" s="9">
        <v>80000</v>
      </c>
      <c r="N3558" s="10">
        <v>0.4</v>
      </c>
      <c r="O3558" s="4" t="s">
        <v>18</v>
      </c>
    </row>
    <row r="3559" spans="1:15" ht="14.25" customHeight="1" x14ac:dyDescent="0.25">
      <c r="A3559" s="4" t="s">
        <v>26</v>
      </c>
      <c r="B3559" s="4">
        <v>1185732</v>
      </c>
      <c r="C3559" s="5">
        <v>44380</v>
      </c>
      <c r="D3559" s="37">
        <v>2021</v>
      </c>
      <c r="E3559" s="5" t="str">
        <f>TEXT(Sales[[#This Row],[Invoice Date]],"mmm")</f>
        <v>Jul</v>
      </c>
      <c r="F3559" s="4" t="s">
        <v>15</v>
      </c>
      <c r="G3559" s="4" t="s">
        <v>125</v>
      </c>
      <c r="H3559" s="4" t="s">
        <v>126</v>
      </c>
      <c r="I3559" s="6" t="s">
        <v>20</v>
      </c>
      <c r="J3559" s="7">
        <v>45</v>
      </c>
      <c r="K3559" s="8">
        <v>325</v>
      </c>
      <c r="L3559" s="9">
        <f t="shared" si="55"/>
        <v>14625</v>
      </c>
      <c r="M3559" s="9">
        <v>43875</v>
      </c>
      <c r="N3559" s="10">
        <v>0.3</v>
      </c>
      <c r="O3559" s="4" t="s">
        <v>18</v>
      </c>
    </row>
    <row r="3560" spans="1:15" ht="14.25" customHeight="1" x14ac:dyDescent="0.25">
      <c r="A3560" s="4" t="s">
        <v>26</v>
      </c>
      <c r="B3560" s="4">
        <v>1185732</v>
      </c>
      <c r="C3560" s="5">
        <v>44380</v>
      </c>
      <c r="D3560" s="37">
        <v>2021</v>
      </c>
      <c r="E3560" s="5" t="str">
        <f>TEXT(Sales[[#This Row],[Invoice Date]],"mmm")</f>
        <v>Jul</v>
      </c>
      <c r="F3560" s="4" t="s">
        <v>15</v>
      </c>
      <c r="G3560" s="4" t="s">
        <v>125</v>
      </c>
      <c r="H3560" s="4" t="s">
        <v>126</v>
      </c>
      <c r="I3560" s="6" t="s">
        <v>21</v>
      </c>
      <c r="J3560" s="7">
        <v>45</v>
      </c>
      <c r="K3560" s="8">
        <v>275</v>
      </c>
      <c r="L3560" s="9">
        <f t="shared" si="55"/>
        <v>12375</v>
      </c>
      <c r="M3560" s="9">
        <v>37125</v>
      </c>
      <c r="N3560" s="10">
        <v>0.3</v>
      </c>
      <c r="O3560" s="4" t="s">
        <v>18</v>
      </c>
    </row>
    <row r="3561" spans="1:15" ht="14.25" customHeight="1" x14ac:dyDescent="0.25">
      <c r="A3561" s="4" t="s">
        <v>26</v>
      </c>
      <c r="B3561" s="4">
        <v>1185732</v>
      </c>
      <c r="C3561" s="5">
        <v>44380</v>
      </c>
      <c r="D3561" s="37">
        <v>2021</v>
      </c>
      <c r="E3561" s="5" t="str">
        <f>TEXT(Sales[[#This Row],[Invoice Date]],"mmm")</f>
        <v>Jul</v>
      </c>
      <c r="F3561" s="4" t="s">
        <v>15</v>
      </c>
      <c r="G3561" s="4" t="s">
        <v>125</v>
      </c>
      <c r="H3561" s="4" t="s">
        <v>126</v>
      </c>
      <c r="I3561" s="6" t="s">
        <v>22</v>
      </c>
      <c r="J3561" s="7">
        <v>54.999999999999993</v>
      </c>
      <c r="K3561" s="8">
        <v>300</v>
      </c>
      <c r="L3561" s="9">
        <f t="shared" si="55"/>
        <v>16499.999999999996</v>
      </c>
      <c r="M3561" s="9">
        <v>49499.999999999993</v>
      </c>
      <c r="N3561" s="10">
        <v>0.3</v>
      </c>
      <c r="O3561" s="4" t="s">
        <v>18</v>
      </c>
    </row>
    <row r="3562" spans="1:15" ht="14.25" customHeight="1" x14ac:dyDescent="0.25">
      <c r="A3562" s="4" t="s">
        <v>26</v>
      </c>
      <c r="B3562" s="4">
        <v>1185732</v>
      </c>
      <c r="C3562" s="5">
        <v>44380</v>
      </c>
      <c r="D3562" s="37">
        <v>2021</v>
      </c>
      <c r="E3562" s="5" t="str">
        <f>TEXT(Sales[[#This Row],[Invoice Date]],"mmm")</f>
        <v>Jul</v>
      </c>
      <c r="F3562" s="4" t="s">
        <v>15</v>
      </c>
      <c r="G3562" s="4" t="s">
        <v>125</v>
      </c>
      <c r="H3562" s="4" t="s">
        <v>126</v>
      </c>
      <c r="I3562" s="6" t="s">
        <v>23</v>
      </c>
      <c r="J3562" s="7">
        <v>60</v>
      </c>
      <c r="K3562" s="8">
        <v>475</v>
      </c>
      <c r="L3562" s="9">
        <f t="shared" si="55"/>
        <v>28500</v>
      </c>
      <c r="M3562" s="9">
        <v>99750</v>
      </c>
      <c r="N3562" s="10">
        <v>0.35</v>
      </c>
      <c r="O3562" s="4" t="s">
        <v>18</v>
      </c>
    </row>
    <row r="3563" spans="1:15" ht="14.25" customHeight="1" x14ac:dyDescent="0.25">
      <c r="A3563" s="4" t="s">
        <v>26</v>
      </c>
      <c r="B3563" s="4">
        <v>1185732</v>
      </c>
      <c r="C3563" s="5">
        <v>44412</v>
      </c>
      <c r="D3563" s="37">
        <v>2021</v>
      </c>
      <c r="E3563" s="5" t="str">
        <f>TEXT(Sales[[#This Row],[Invoice Date]],"mmm")</f>
        <v>Aug</v>
      </c>
      <c r="F3563" s="4" t="s">
        <v>15</v>
      </c>
      <c r="G3563" s="4" t="s">
        <v>125</v>
      </c>
      <c r="H3563" s="4" t="s">
        <v>126</v>
      </c>
      <c r="I3563" s="6" t="s">
        <v>17</v>
      </c>
      <c r="J3563" s="7">
        <v>54.999999999999993</v>
      </c>
      <c r="K3563" s="8">
        <v>625</v>
      </c>
      <c r="L3563" s="9">
        <f t="shared" si="55"/>
        <v>34374.999999999993</v>
      </c>
      <c r="M3563" s="9">
        <v>137499.99999999997</v>
      </c>
      <c r="N3563" s="10">
        <v>0.4</v>
      </c>
      <c r="O3563" s="4" t="s">
        <v>18</v>
      </c>
    </row>
    <row r="3564" spans="1:15" ht="14.25" customHeight="1" x14ac:dyDescent="0.25">
      <c r="A3564" s="4" t="s">
        <v>26</v>
      </c>
      <c r="B3564" s="4">
        <v>1185732</v>
      </c>
      <c r="C3564" s="5">
        <v>44412</v>
      </c>
      <c r="D3564" s="37">
        <v>2021</v>
      </c>
      <c r="E3564" s="5" t="str">
        <f>TEXT(Sales[[#This Row],[Invoice Date]],"mmm")</f>
        <v>Aug</v>
      </c>
      <c r="F3564" s="4" t="s">
        <v>15</v>
      </c>
      <c r="G3564" s="4" t="s">
        <v>125</v>
      </c>
      <c r="H3564" s="4" t="s">
        <v>126</v>
      </c>
      <c r="I3564" s="6" t="s">
        <v>19</v>
      </c>
      <c r="J3564" s="7">
        <v>50</v>
      </c>
      <c r="K3564" s="8">
        <v>400</v>
      </c>
      <c r="L3564" s="9">
        <f t="shared" si="55"/>
        <v>20000</v>
      </c>
      <c r="M3564" s="9">
        <v>80000</v>
      </c>
      <c r="N3564" s="10">
        <v>0.4</v>
      </c>
      <c r="O3564" s="4" t="s">
        <v>18</v>
      </c>
    </row>
    <row r="3565" spans="1:15" ht="14.25" customHeight="1" x14ac:dyDescent="0.25">
      <c r="A3565" s="4" t="s">
        <v>26</v>
      </c>
      <c r="B3565" s="4">
        <v>1185732</v>
      </c>
      <c r="C3565" s="5">
        <v>44412</v>
      </c>
      <c r="D3565" s="37">
        <v>2021</v>
      </c>
      <c r="E3565" s="5" t="str">
        <f>TEXT(Sales[[#This Row],[Invoice Date]],"mmm")</f>
        <v>Aug</v>
      </c>
      <c r="F3565" s="4" t="s">
        <v>15</v>
      </c>
      <c r="G3565" s="4" t="s">
        <v>125</v>
      </c>
      <c r="H3565" s="4" t="s">
        <v>126</v>
      </c>
      <c r="I3565" s="6" t="s">
        <v>20</v>
      </c>
      <c r="J3565" s="7">
        <v>45</v>
      </c>
      <c r="K3565" s="8">
        <v>325</v>
      </c>
      <c r="L3565" s="9">
        <f t="shared" si="55"/>
        <v>14625</v>
      </c>
      <c r="M3565" s="9">
        <v>43875</v>
      </c>
      <c r="N3565" s="10">
        <v>0.3</v>
      </c>
      <c r="O3565" s="4" t="s">
        <v>18</v>
      </c>
    </row>
    <row r="3566" spans="1:15" ht="14.25" customHeight="1" x14ac:dyDescent="0.25">
      <c r="A3566" s="4" t="s">
        <v>26</v>
      </c>
      <c r="B3566" s="4">
        <v>1185732</v>
      </c>
      <c r="C3566" s="5">
        <v>44412</v>
      </c>
      <c r="D3566" s="37">
        <v>2021</v>
      </c>
      <c r="E3566" s="5" t="str">
        <f>TEXT(Sales[[#This Row],[Invoice Date]],"mmm")</f>
        <v>Aug</v>
      </c>
      <c r="F3566" s="4" t="s">
        <v>15</v>
      </c>
      <c r="G3566" s="4" t="s">
        <v>125</v>
      </c>
      <c r="H3566" s="4" t="s">
        <v>126</v>
      </c>
      <c r="I3566" s="6" t="s">
        <v>21</v>
      </c>
      <c r="J3566" s="7">
        <v>45</v>
      </c>
      <c r="K3566" s="8">
        <v>225</v>
      </c>
      <c r="L3566" s="9">
        <f t="shared" si="55"/>
        <v>10125</v>
      </c>
      <c r="M3566" s="9">
        <v>30375</v>
      </c>
      <c r="N3566" s="10">
        <v>0.3</v>
      </c>
      <c r="O3566" s="4" t="s">
        <v>18</v>
      </c>
    </row>
    <row r="3567" spans="1:15" ht="14.25" customHeight="1" x14ac:dyDescent="0.25">
      <c r="A3567" s="4" t="s">
        <v>26</v>
      </c>
      <c r="B3567" s="4">
        <v>1185732</v>
      </c>
      <c r="C3567" s="5">
        <v>44412</v>
      </c>
      <c r="D3567" s="37">
        <v>2021</v>
      </c>
      <c r="E3567" s="5" t="str">
        <f>TEXT(Sales[[#This Row],[Invoice Date]],"mmm")</f>
        <v>Aug</v>
      </c>
      <c r="F3567" s="4" t="s">
        <v>15</v>
      </c>
      <c r="G3567" s="4" t="s">
        <v>125</v>
      </c>
      <c r="H3567" s="4" t="s">
        <v>126</v>
      </c>
      <c r="I3567" s="6" t="s">
        <v>22</v>
      </c>
      <c r="J3567" s="7">
        <v>54.999999999999993</v>
      </c>
      <c r="K3567" s="8">
        <v>200</v>
      </c>
      <c r="L3567" s="9">
        <f t="shared" si="55"/>
        <v>10999.999999999998</v>
      </c>
      <c r="M3567" s="9">
        <v>32999.999999999993</v>
      </c>
      <c r="N3567" s="10">
        <v>0.3</v>
      </c>
      <c r="O3567" s="4" t="s">
        <v>18</v>
      </c>
    </row>
    <row r="3568" spans="1:15" ht="14.25" customHeight="1" x14ac:dyDescent="0.25">
      <c r="A3568" s="4" t="s">
        <v>26</v>
      </c>
      <c r="B3568" s="4">
        <v>1185732</v>
      </c>
      <c r="C3568" s="5">
        <v>44412</v>
      </c>
      <c r="D3568" s="37">
        <v>2021</v>
      </c>
      <c r="E3568" s="5" t="str">
        <f>TEXT(Sales[[#This Row],[Invoice Date]],"mmm")</f>
        <v>Aug</v>
      </c>
      <c r="F3568" s="4" t="s">
        <v>15</v>
      </c>
      <c r="G3568" s="4" t="s">
        <v>125</v>
      </c>
      <c r="H3568" s="4" t="s">
        <v>126</v>
      </c>
      <c r="I3568" s="6" t="s">
        <v>23</v>
      </c>
      <c r="J3568" s="7">
        <v>60</v>
      </c>
      <c r="K3568" s="8">
        <v>375</v>
      </c>
      <c r="L3568" s="9">
        <f t="shared" si="55"/>
        <v>22500</v>
      </c>
      <c r="M3568" s="9">
        <v>78750</v>
      </c>
      <c r="N3568" s="10">
        <v>0.35</v>
      </c>
      <c r="O3568" s="4" t="s">
        <v>18</v>
      </c>
    </row>
    <row r="3569" spans="1:15" ht="14.25" customHeight="1" x14ac:dyDescent="0.25">
      <c r="A3569" s="4" t="s">
        <v>26</v>
      </c>
      <c r="B3569" s="4">
        <v>1185732</v>
      </c>
      <c r="C3569" s="5">
        <v>44442</v>
      </c>
      <c r="D3569" s="37">
        <v>2021</v>
      </c>
      <c r="E3569" s="5" t="str">
        <f>TEXT(Sales[[#This Row],[Invoice Date]],"mmm")</f>
        <v>Sep</v>
      </c>
      <c r="F3569" s="4" t="s">
        <v>15</v>
      </c>
      <c r="G3569" s="4" t="s">
        <v>125</v>
      </c>
      <c r="H3569" s="4" t="s">
        <v>126</v>
      </c>
      <c r="I3569" s="6" t="s">
        <v>17</v>
      </c>
      <c r="J3569" s="7">
        <v>54.999999999999993</v>
      </c>
      <c r="K3569" s="8">
        <v>500</v>
      </c>
      <c r="L3569" s="9">
        <f t="shared" si="55"/>
        <v>27499.999999999996</v>
      </c>
      <c r="M3569" s="9">
        <v>109999.99999999999</v>
      </c>
      <c r="N3569" s="10">
        <v>0.4</v>
      </c>
      <c r="O3569" s="4" t="s">
        <v>18</v>
      </c>
    </row>
    <row r="3570" spans="1:15" ht="14.25" customHeight="1" x14ac:dyDescent="0.25">
      <c r="A3570" s="4" t="s">
        <v>26</v>
      </c>
      <c r="B3570" s="4">
        <v>1185732</v>
      </c>
      <c r="C3570" s="5">
        <v>44442</v>
      </c>
      <c r="D3570" s="37">
        <v>2021</v>
      </c>
      <c r="E3570" s="5" t="str">
        <f>TEXT(Sales[[#This Row],[Invoice Date]],"mmm")</f>
        <v>Sep</v>
      </c>
      <c r="F3570" s="4" t="s">
        <v>15</v>
      </c>
      <c r="G3570" s="4" t="s">
        <v>125</v>
      </c>
      <c r="H3570" s="4" t="s">
        <v>126</v>
      </c>
      <c r="I3570" s="6" t="s">
        <v>19</v>
      </c>
      <c r="J3570" s="7">
        <v>50</v>
      </c>
      <c r="K3570" s="8">
        <v>300</v>
      </c>
      <c r="L3570" s="9">
        <f t="shared" si="55"/>
        <v>15000</v>
      </c>
      <c r="M3570" s="9">
        <v>60000</v>
      </c>
      <c r="N3570" s="10">
        <v>0.4</v>
      </c>
      <c r="O3570" s="4" t="s">
        <v>18</v>
      </c>
    </row>
    <row r="3571" spans="1:15" ht="14.25" customHeight="1" x14ac:dyDescent="0.25">
      <c r="A3571" s="4" t="s">
        <v>26</v>
      </c>
      <c r="B3571" s="4">
        <v>1185732</v>
      </c>
      <c r="C3571" s="5">
        <v>44442</v>
      </c>
      <c r="D3571" s="37">
        <v>2021</v>
      </c>
      <c r="E3571" s="5" t="str">
        <f>TEXT(Sales[[#This Row],[Invoice Date]],"mmm")</f>
        <v>Sep</v>
      </c>
      <c r="F3571" s="4" t="s">
        <v>15</v>
      </c>
      <c r="G3571" s="4" t="s">
        <v>125</v>
      </c>
      <c r="H3571" s="4" t="s">
        <v>126</v>
      </c>
      <c r="I3571" s="6" t="s">
        <v>20</v>
      </c>
      <c r="J3571" s="7">
        <v>45</v>
      </c>
      <c r="K3571" s="8">
        <v>200</v>
      </c>
      <c r="L3571" s="9">
        <f t="shared" si="55"/>
        <v>9000</v>
      </c>
      <c r="M3571" s="9">
        <v>27000</v>
      </c>
      <c r="N3571" s="10">
        <v>0.3</v>
      </c>
      <c r="O3571" s="4" t="s">
        <v>18</v>
      </c>
    </row>
    <row r="3572" spans="1:15" ht="14.25" customHeight="1" x14ac:dyDescent="0.25">
      <c r="A3572" s="4" t="s">
        <v>26</v>
      </c>
      <c r="B3572" s="4">
        <v>1185732</v>
      </c>
      <c r="C3572" s="5">
        <v>44442</v>
      </c>
      <c r="D3572" s="37">
        <v>2021</v>
      </c>
      <c r="E3572" s="5" t="str">
        <f>TEXT(Sales[[#This Row],[Invoice Date]],"mmm")</f>
        <v>Sep</v>
      </c>
      <c r="F3572" s="4" t="s">
        <v>15</v>
      </c>
      <c r="G3572" s="4" t="s">
        <v>125</v>
      </c>
      <c r="H3572" s="4" t="s">
        <v>126</v>
      </c>
      <c r="I3572" s="6" t="s">
        <v>21</v>
      </c>
      <c r="J3572" s="7">
        <v>45</v>
      </c>
      <c r="K3572" s="8">
        <v>175</v>
      </c>
      <c r="L3572" s="9">
        <f t="shared" si="55"/>
        <v>7875</v>
      </c>
      <c r="M3572" s="9">
        <v>23625</v>
      </c>
      <c r="N3572" s="10">
        <v>0.3</v>
      </c>
      <c r="O3572" s="4" t="s">
        <v>18</v>
      </c>
    </row>
    <row r="3573" spans="1:15" ht="14.25" customHeight="1" x14ac:dyDescent="0.25">
      <c r="A3573" s="4" t="s">
        <v>26</v>
      </c>
      <c r="B3573" s="4">
        <v>1185732</v>
      </c>
      <c r="C3573" s="5">
        <v>44442</v>
      </c>
      <c r="D3573" s="37">
        <v>2021</v>
      </c>
      <c r="E3573" s="5" t="str">
        <f>TEXT(Sales[[#This Row],[Invoice Date]],"mmm")</f>
        <v>Sep</v>
      </c>
      <c r="F3573" s="4" t="s">
        <v>15</v>
      </c>
      <c r="G3573" s="4" t="s">
        <v>125</v>
      </c>
      <c r="H3573" s="4" t="s">
        <v>126</v>
      </c>
      <c r="I3573" s="6" t="s">
        <v>22</v>
      </c>
      <c r="J3573" s="7">
        <v>54.999999999999993</v>
      </c>
      <c r="K3573" s="8">
        <v>175</v>
      </c>
      <c r="L3573" s="9">
        <f t="shared" si="55"/>
        <v>9624.9999999999982</v>
      </c>
      <c r="M3573" s="9">
        <v>28874.999999999996</v>
      </c>
      <c r="N3573" s="10">
        <v>0.3</v>
      </c>
      <c r="O3573" s="4" t="s">
        <v>18</v>
      </c>
    </row>
    <row r="3574" spans="1:15" ht="14.25" customHeight="1" x14ac:dyDescent="0.25">
      <c r="A3574" s="4" t="s">
        <v>26</v>
      </c>
      <c r="B3574" s="4">
        <v>1185732</v>
      </c>
      <c r="C3574" s="5">
        <v>44442</v>
      </c>
      <c r="D3574" s="37">
        <v>2021</v>
      </c>
      <c r="E3574" s="5" t="str">
        <f>TEXT(Sales[[#This Row],[Invoice Date]],"mmm")</f>
        <v>Sep</v>
      </c>
      <c r="F3574" s="4" t="s">
        <v>15</v>
      </c>
      <c r="G3574" s="4" t="s">
        <v>125</v>
      </c>
      <c r="H3574" s="4" t="s">
        <v>126</v>
      </c>
      <c r="I3574" s="6" t="s">
        <v>23</v>
      </c>
      <c r="J3574" s="7">
        <v>60</v>
      </c>
      <c r="K3574" s="8">
        <v>275</v>
      </c>
      <c r="L3574" s="9">
        <f t="shared" si="55"/>
        <v>16500</v>
      </c>
      <c r="M3574" s="9">
        <v>57749.999999999993</v>
      </c>
      <c r="N3574" s="10">
        <v>0.35</v>
      </c>
      <c r="O3574" s="4" t="s">
        <v>18</v>
      </c>
    </row>
    <row r="3575" spans="1:15" ht="14.25" customHeight="1" x14ac:dyDescent="0.25">
      <c r="A3575" s="4" t="s">
        <v>26</v>
      </c>
      <c r="B3575" s="4">
        <v>1185732</v>
      </c>
      <c r="C3575" s="5">
        <v>44474</v>
      </c>
      <c r="D3575" s="37">
        <v>2021</v>
      </c>
      <c r="E3575" s="5" t="str">
        <f>TEXT(Sales[[#This Row],[Invoice Date]],"mmm")</f>
        <v>Oct</v>
      </c>
      <c r="F3575" s="4" t="s">
        <v>15</v>
      </c>
      <c r="G3575" s="4" t="s">
        <v>125</v>
      </c>
      <c r="H3575" s="4" t="s">
        <v>126</v>
      </c>
      <c r="I3575" s="6" t="s">
        <v>17</v>
      </c>
      <c r="J3575" s="7">
        <v>60</v>
      </c>
      <c r="K3575" s="8">
        <v>450</v>
      </c>
      <c r="L3575" s="9">
        <f t="shared" si="55"/>
        <v>27000</v>
      </c>
      <c r="M3575" s="9">
        <v>108000</v>
      </c>
      <c r="N3575" s="10">
        <v>0.4</v>
      </c>
      <c r="O3575" s="4" t="s">
        <v>18</v>
      </c>
    </row>
    <row r="3576" spans="1:15" ht="14.25" customHeight="1" x14ac:dyDescent="0.25">
      <c r="A3576" s="4" t="s">
        <v>26</v>
      </c>
      <c r="B3576" s="4">
        <v>1185732</v>
      </c>
      <c r="C3576" s="5">
        <v>44474</v>
      </c>
      <c r="D3576" s="37">
        <v>2021</v>
      </c>
      <c r="E3576" s="5" t="str">
        <f>TEXT(Sales[[#This Row],[Invoice Date]],"mmm")</f>
        <v>Oct</v>
      </c>
      <c r="F3576" s="4" t="s">
        <v>15</v>
      </c>
      <c r="G3576" s="4" t="s">
        <v>125</v>
      </c>
      <c r="H3576" s="4" t="s">
        <v>126</v>
      </c>
      <c r="I3576" s="6" t="s">
        <v>19</v>
      </c>
      <c r="J3576" s="7">
        <v>55.000000000000007</v>
      </c>
      <c r="K3576" s="8">
        <v>275</v>
      </c>
      <c r="L3576" s="9">
        <f t="shared" si="55"/>
        <v>15125.000000000002</v>
      </c>
      <c r="M3576" s="9">
        <v>60500.000000000015</v>
      </c>
      <c r="N3576" s="10">
        <v>0.4</v>
      </c>
      <c r="O3576" s="4" t="s">
        <v>18</v>
      </c>
    </row>
    <row r="3577" spans="1:15" ht="14.25" customHeight="1" x14ac:dyDescent="0.25">
      <c r="A3577" s="4" t="s">
        <v>26</v>
      </c>
      <c r="B3577" s="4">
        <v>1185732</v>
      </c>
      <c r="C3577" s="5">
        <v>44474</v>
      </c>
      <c r="D3577" s="37">
        <v>2021</v>
      </c>
      <c r="E3577" s="5" t="str">
        <f>TEXT(Sales[[#This Row],[Invoice Date]],"mmm")</f>
        <v>Oct</v>
      </c>
      <c r="F3577" s="4" t="s">
        <v>15</v>
      </c>
      <c r="G3577" s="4" t="s">
        <v>125</v>
      </c>
      <c r="H3577" s="4" t="s">
        <v>126</v>
      </c>
      <c r="I3577" s="6" t="s">
        <v>20</v>
      </c>
      <c r="J3577" s="7">
        <v>55.000000000000007</v>
      </c>
      <c r="K3577" s="8">
        <v>175</v>
      </c>
      <c r="L3577" s="9">
        <f t="shared" si="55"/>
        <v>9625.0000000000018</v>
      </c>
      <c r="M3577" s="9">
        <v>28875.000000000004</v>
      </c>
      <c r="N3577" s="10">
        <v>0.3</v>
      </c>
      <c r="O3577" s="4" t="s">
        <v>18</v>
      </c>
    </row>
    <row r="3578" spans="1:15" ht="14.25" customHeight="1" x14ac:dyDescent="0.25">
      <c r="A3578" s="4" t="s">
        <v>26</v>
      </c>
      <c r="B3578" s="4">
        <v>1185732</v>
      </c>
      <c r="C3578" s="5">
        <v>44474</v>
      </c>
      <c r="D3578" s="37">
        <v>2021</v>
      </c>
      <c r="E3578" s="5" t="str">
        <f>TEXT(Sales[[#This Row],[Invoice Date]],"mmm")</f>
        <v>Oct</v>
      </c>
      <c r="F3578" s="4" t="s">
        <v>15</v>
      </c>
      <c r="G3578" s="4" t="s">
        <v>125</v>
      </c>
      <c r="H3578" s="4" t="s">
        <v>126</v>
      </c>
      <c r="I3578" s="6" t="s">
        <v>21</v>
      </c>
      <c r="J3578" s="7">
        <v>55.000000000000007</v>
      </c>
      <c r="K3578" s="8">
        <v>150</v>
      </c>
      <c r="L3578" s="9">
        <f t="shared" si="55"/>
        <v>8250.0000000000018</v>
      </c>
      <c r="M3578" s="9">
        <v>24750.000000000004</v>
      </c>
      <c r="N3578" s="10">
        <v>0.3</v>
      </c>
      <c r="O3578" s="4" t="s">
        <v>18</v>
      </c>
    </row>
    <row r="3579" spans="1:15" ht="14.25" customHeight="1" x14ac:dyDescent="0.25">
      <c r="A3579" s="4" t="s">
        <v>26</v>
      </c>
      <c r="B3579" s="4">
        <v>1185732</v>
      </c>
      <c r="C3579" s="5">
        <v>44474</v>
      </c>
      <c r="D3579" s="37">
        <v>2021</v>
      </c>
      <c r="E3579" s="5" t="str">
        <f>TEXT(Sales[[#This Row],[Invoice Date]],"mmm")</f>
        <v>Oct</v>
      </c>
      <c r="F3579" s="4" t="s">
        <v>15</v>
      </c>
      <c r="G3579" s="4" t="s">
        <v>125</v>
      </c>
      <c r="H3579" s="4" t="s">
        <v>126</v>
      </c>
      <c r="I3579" s="6" t="s">
        <v>22</v>
      </c>
      <c r="J3579" s="7">
        <v>65</v>
      </c>
      <c r="K3579" s="8">
        <v>150</v>
      </c>
      <c r="L3579" s="9">
        <f t="shared" si="55"/>
        <v>9750</v>
      </c>
      <c r="M3579" s="9">
        <v>29250</v>
      </c>
      <c r="N3579" s="10">
        <v>0.3</v>
      </c>
      <c r="O3579" s="4" t="s">
        <v>18</v>
      </c>
    </row>
    <row r="3580" spans="1:15" ht="14.25" customHeight="1" x14ac:dyDescent="0.25">
      <c r="A3580" s="4" t="s">
        <v>14</v>
      </c>
      <c r="B3580" s="4">
        <v>1185732</v>
      </c>
      <c r="C3580" s="5">
        <v>44474</v>
      </c>
      <c r="D3580" s="37">
        <v>2021</v>
      </c>
      <c r="E3580" s="5" t="str">
        <f>TEXT(Sales[[#This Row],[Invoice Date]],"mmm")</f>
        <v>Oct</v>
      </c>
      <c r="F3580" s="4" t="s">
        <v>15</v>
      </c>
      <c r="G3580" s="4" t="s">
        <v>125</v>
      </c>
      <c r="H3580" s="4" t="s">
        <v>126</v>
      </c>
      <c r="I3580" s="6" t="s">
        <v>23</v>
      </c>
      <c r="J3580" s="7">
        <v>70</v>
      </c>
      <c r="K3580" s="8">
        <v>275</v>
      </c>
      <c r="L3580" s="9">
        <f t="shared" si="55"/>
        <v>19250</v>
      </c>
      <c r="M3580" s="9">
        <v>67375</v>
      </c>
      <c r="N3580" s="10">
        <v>0.35</v>
      </c>
      <c r="O3580" s="4" t="s">
        <v>18</v>
      </c>
    </row>
    <row r="3581" spans="1:15" ht="14.25" customHeight="1" x14ac:dyDescent="0.25">
      <c r="A3581" s="4" t="s">
        <v>14</v>
      </c>
      <c r="B3581" s="4">
        <v>1185732</v>
      </c>
      <c r="C3581" s="5">
        <v>44504</v>
      </c>
      <c r="D3581" s="37">
        <v>2021</v>
      </c>
      <c r="E3581" s="5" t="str">
        <f>TEXT(Sales[[#This Row],[Invoice Date]],"mmm")</f>
        <v>Nov</v>
      </c>
      <c r="F3581" s="4" t="s">
        <v>15</v>
      </c>
      <c r="G3581" s="4" t="s">
        <v>125</v>
      </c>
      <c r="H3581" s="4" t="s">
        <v>126</v>
      </c>
      <c r="I3581" s="6" t="s">
        <v>17</v>
      </c>
      <c r="J3581" s="7">
        <v>65</v>
      </c>
      <c r="K3581" s="8">
        <v>425</v>
      </c>
      <c r="L3581" s="9">
        <f t="shared" si="55"/>
        <v>27625</v>
      </c>
      <c r="M3581" s="9">
        <v>110500</v>
      </c>
      <c r="N3581" s="10">
        <v>0.4</v>
      </c>
      <c r="O3581" s="4" t="s">
        <v>18</v>
      </c>
    </row>
    <row r="3582" spans="1:15" ht="14.25" customHeight="1" x14ac:dyDescent="0.25">
      <c r="A3582" s="4" t="s">
        <v>14</v>
      </c>
      <c r="B3582" s="4">
        <v>1185732</v>
      </c>
      <c r="C3582" s="5">
        <v>44504</v>
      </c>
      <c r="D3582" s="37">
        <v>2021</v>
      </c>
      <c r="E3582" s="5" t="str">
        <f>TEXT(Sales[[#This Row],[Invoice Date]],"mmm")</f>
        <v>Nov</v>
      </c>
      <c r="F3582" s="4" t="s">
        <v>15</v>
      </c>
      <c r="G3582" s="4" t="s">
        <v>125</v>
      </c>
      <c r="H3582" s="4" t="s">
        <v>126</v>
      </c>
      <c r="I3582" s="6" t="s">
        <v>19</v>
      </c>
      <c r="J3582" s="7">
        <v>55.000000000000007</v>
      </c>
      <c r="K3582" s="8">
        <v>300</v>
      </c>
      <c r="L3582" s="9">
        <f t="shared" si="55"/>
        <v>16500.000000000004</v>
      </c>
      <c r="M3582" s="9">
        <v>66000.000000000015</v>
      </c>
      <c r="N3582" s="10">
        <v>0.4</v>
      </c>
      <c r="O3582" s="4" t="s">
        <v>18</v>
      </c>
    </row>
    <row r="3583" spans="1:15" ht="14.25" customHeight="1" x14ac:dyDescent="0.25">
      <c r="A3583" s="4" t="s">
        <v>14</v>
      </c>
      <c r="B3583" s="4">
        <v>1185732</v>
      </c>
      <c r="C3583" s="5">
        <v>44504</v>
      </c>
      <c r="D3583" s="37">
        <v>2021</v>
      </c>
      <c r="E3583" s="5" t="str">
        <f>TEXT(Sales[[#This Row],[Invoice Date]],"mmm")</f>
        <v>Nov</v>
      </c>
      <c r="F3583" s="4" t="s">
        <v>15</v>
      </c>
      <c r="G3583" s="4" t="s">
        <v>125</v>
      </c>
      <c r="H3583" s="4" t="s">
        <v>126</v>
      </c>
      <c r="I3583" s="6" t="s">
        <v>20</v>
      </c>
      <c r="J3583" s="7">
        <v>55.000000000000007</v>
      </c>
      <c r="K3583" s="8">
        <v>295</v>
      </c>
      <c r="L3583" s="9">
        <f t="shared" si="55"/>
        <v>16225.000000000002</v>
      </c>
      <c r="M3583" s="9">
        <v>48675.000000000007</v>
      </c>
      <c r="N3583" s="10">
        <v>0.3</v>
      </c>
      <c r="O3583" s="4" t="s">
        <v>18</v>
      </c>
    </row>
    <row r="3584" spans="1:15" ht="14.25" customHeight="1" x14ac:dyDescent="0.25">
      <c r="A3584" s="4" t="s">
        <v>14</v>
      </c>
      <c r="B3584" s="4">
        <v>1185732</v>
      </c>
      <c r="C3584" s="5">
        <v>44504</v>
      </c>
      <c r="D3584" s="37">
        <v>2021</v>
      </c>
      <c r="E3584" s="5" t="str">
        <f>TEXT(Sales[[#This Row],[Invoice Date]],"mmm")</f>
        <v>Nov</v>
      </c>
      <c r="F3584" s="4" t="s">
        <v>15</v>
      </c>
      <c r="G3584" s="4" t="s">
        <v>125</v>
      </c>
      <c r="H3584" s="4" t="s">
        <v>126</v>
      </c>
      <c r="I3584" s="6" t="s">
        <v>21</v>
      </c>
      <c r="J3584" s="7">
        <v>55.000000000000007</v>
      </c>
      <c r="K3584" s="8">
        <v>275</v>
      </c>
      <c r="L3584" s="9">
        <f t="shared" si="55"/>
        <v>15125.000000000002</v>
      </c>
      <c r="M3584" s="9">
        <v>45375.000000000007</v>
      </c>
      <c r="N3584" s="10">
        <v>0.3</v>
      </c>
      <c r="O3584" s="4" t="s">
        <v>18</v>
      </c>
    </row>
    <row r="3585" spans="1:15" ht="14.25" customHeight="1" x14ac:dyDescent="0.25">
      <c r="A3585" s="4" t="s">
        <v>14</v>
      </c>
      <c r="B3585" s="4">
        <v>1185732</v>
      </c>
      <c r="C3585" s="5">
        <v>44504</v>
      </c>
      <c r="D3585" s="37">
        <v>2021</v>
      </c>
      <c r="E3585" s="5" t="str">
        <f>TEXT(Sales[[#This Row],[Invoice Date]],"mmm")</f>
        <v>Nov</v>
      </c>
      <c r="F3585" s="4" t="s">
        <v>15</v>
      </c>
      <c r="G3585" s="4" t="s">
        <v>125</v>
      </c>
      <c r="H3585" s="4" t="s">
        <v>126</v>
      </c>
      <c r="I3585" s="6" t="s">
        <v>22</v>
      </c>
      <c r="J3585" s="7">
        <v>65</v>
      </c>
      <c r="K3585" s="8">
        <v>250</v>
      </c>
      <c r="L3585" s="9">
        <f t="shared" si="55"/>
        <v>16250</v>
      </c>
      <c r="M3585" s="9">
        <v>48750</v>
      </c>
      <c r="N3585" s="10">
        <v>0.3</v>
      </c>
      <c r="O3585" s="4" t="s">
        <v>18</v>
      </c>
    </row>
    <row r="3586" spans="1:15" ht="14.25" customHeight="1" x14ac:dyDescent="0.25">
      <c r="A3586" s="4" t="s">
        <v>14</v>
      </c>
      <c r="B3586" s="4">
        <v>1185732</v>
      </c>
      <c r="C3586" s="5">
        <v>44504</v>
      </c>
      <c r="D3586" s="37">
        <v>2021</v>
      </c>
      <c r="E3586" s="5" t="str">
        <f>TEXT(Sales[[#This Row],[Invoice Date]],"mmm")</f>
        <v>Nov</v>
      </c>
      <c r="F3586" s="4" t="s">
        <v>15</v>
      </c>
      <c r="G3586" s="4" t="s">
        <v>125</v>
      </c>
      <c r="H3586" s="4" t="s">
        <v>126</v>
      </c>
      <c r="I3586" s="6" t="s">
        <v>23</v>
      </c>
      <c r="J3586" s="7">
        <v>70</v>
      </c>
      <c r="K3586" s="8">
        <v>350</v>
      </c>
      <c r="L3586" s="9">
        <f t="shared" si="55"/>
        <v>24500</v>
      </c>
      <c r="M3586" s="9">
        <v>85750</v>
      </c>
      <c r="N3586" s="10">
        <v>0.35</v>
      </c>
      <c r="O3586" s="4" t="s">
        <v>18</v>
      </c>
    </row>
    <row r="3587" spans="1:15" ht="14.25" customHeight="1" x14ac:dyDescent="0.25">
      <c r="A3587" s="4" t="s">
        <v>14</v>
      </c>
      <c r="B3587" s="4">
        <v>1185732</v>
      </c>
      <c r="C3587" s="5">
        <v>44533</v>
      </c>
      <c r="D3587" s="37">
        <v>2021</v>
      </c>
      <c r="E3587" s="5" t="str">
        <f>TEXT(Sales[[#This Row],[Invoice Date]],"mmm")</f>
        <v>Dec</v>
      </c>
      <c r="F3587" s="4" t="s">
        <v>15</v>
      </c>
      <c r="G3587" s="4" t="s">
        <v>125</v>
      </c>
      <c r="H3587" s="4" t="s">
        <v>126</v>
      </c>
      <c r="I3587" s="6" t="s">
        <v>17</v>
      </c>
      <c r="J3587" s="7">
        <v>65</v>
      </c>
      <c r="K3587" s="8">
        <v>575</v>
      </c>
      <c r="L3587" s="9">
        <f t="shared" ref="L3587:L3650" si="56">J3587*K3587</f>
        <v>37375</v>
      </c>
      <c r="M3587" s="9">
        <v>149500</v>
      </c>
      <c r="N3587" s="10">
        <v>0.4</v>
      </c>
      <c r="O3587" s="4" t="s">
        <v>18</v>
      </c>
    </row>
    <row r="3588" spans="1:15" ht="14.25" customHeight="1" x14ac:dyDescent="0.25">
      <c r="A3588" s="4" t="s">
        <v>14</v>
      </c>
      <c r="B3588" s="4">
        <v>1185732</v>
      </c>
      <c r="C3588" s="5">
        <v>44533</v>
      </c>
      <c r="D3588" s="37">
        <v>2021</v>
      </c>
      <c r="E3588" s="5" t="str">
        <f>TEXT(Sales[[#This Row],[Invoice Date]],"mmm")</f>
        <v>Dec</v>
      </c>
      <c r="F3588" s="4" t="s">
        <v>15</v>
      </c>
      <c r="G3588" s="4" t="s">
        <v>125</v>
      </c>
      <c r="H3588" s="4" t="s">
        <v>126</v>
      </c>
      <c r="I3588" s="6" t="s">
        <v>19</v>
      </c>
      <c r="J3588" s="7">
        <v>55.000000000000007</v>
      </c>
      <c r="K3588" s="8">
        <v>375</v>
      </c>
      <c r="L3588" s="9">
        <f t="shared" si="56"/>
        <v>20625.000000000004</v>
      </c>
      <c r="M3588" s="9">
        <v>82500.000000000015</v>
      </c>
      <c r="N3588" s="10">
        <v>0.4</v>
      </c>
      <c r="O3588" s="4" t="s">
        <v>18</v>
      </c>
    </row>
    <row r="3589" spans="1:15" ht="14.25" customHeight="1" x14ac:dyDescent="0.25">
      <c r="A3589" s="4" t="s">
        <v>14</v>
      </c>
      <c r="B3589" s="4">
        <v>1185732</v>
      </c>
      <c r="C3589" s="5">
        <v>44533</v>
      </c>
      <c r="D3589" s="37">
        <v>2021</v>
      </c>
      <c r="E3589" s="5" t="str">
        <f>TEXT(Sales[[#This Row],[Invoice Date]],"mmm")</f>
        <v>Dec</v>
      </c>
      <c r="F3589" s="4" t="s">
        <v>15</v>
      </c>
      <c r="G3589" s="4" t="s">
        <v>125</v>
      </c>
      <c r="H3589" s="4" t="s">
        <v>126</v>
      </c>
      <c r="I3589" s="6" t="s">
        <v>20</v>
      </c>
      <c r="J3589" s="7">
        <v>55.000000000000007</v>
      </c>
      <c r="K3589" s="8">
        <v>350</v>
      </c>
      <c r="L3589" s="9">
        <f t="shared" si="56"/>
        <v>19250.000000000004</v>
      </c>
      <c r="M3589" s="9">
        <v>57750.000000000007</v>
      </c>
      <c r="N3589" s="10">
        <v>0.3</v>
      </c>
      <c r="O3589" s="4" t="s">
        <v>18</v>
      </c>
    </row>
    <row r="3590" spans="1:15" ht="14.25" customHeight="1" x14ac:dyDescent="0.25">
      <c r="A3590" s="4" t="s">
        <v>14</v>
      </c>
      <c r="B3590" s="4">
        <v>1185732</v>
      </c>
      <c r="C3590" s="5">
        <v>44533</v>
      </c>
      <c r="D3590" s="37">
        <v>2021</v>
      </c>
      <c r="E3590" s="5" t="str">
        <f>TEXT(Sales[[#This Row],[Invoice Date]],"mmm")</f>
        <v>Dec</v>
      </c>
      <c r="F3590" s="4" t="s">
        <v>15</v>
      </c>
      <c r="G3590" s="4" t="s">
        <v>125</v>
      </c>
      <c r="H3590" s="4" t="s">
        <v>126</v>
      </c>
      <c r="I3590" s="6" t="s">
        <v>21</v>
      </c>
      <c r="J3590" s="7">
        <v>55.000000000000007</v>
      </c>
      <c r="K3590" s="8">
        <v>300</v>
      </c>
      <c r="L3590" s="9">
        <f t="shared" si="56"/>
        <v>16500.000000000004</v>
      </c>
      <c r="M3590" s="9">
        <v>49500.000000000007</v>
      </c>
      <c r="N3590" s="10">
        <v>0.3</v>
      </c>
      <c r="O3590" s="4" t="s">
        <v>18</v>
      </c>
    </row>
    <row r="3591" spans="1:15" ht="14.25" customHeight="1" x14ac:dyDescent="0.25">
      <c r="A3591" s="4" t="s">
        <v>14</v>
      </c>
      <c r="B3591" s="4">
        <v>1185732</v>
      </c>
      <c r="C3591" s="5">
        <v>44533</v>
      </c>
      <c r="D3591" s="37">
        <v>2021</v>
      </c>
      <c r="E3591" s="5" t="str">
        <f>TEXT(Sales[[#This Row],[Invoice Date]],"mmm")</f>
        <v>Dec</v>
      </c>
      <c r="F3591" s="4" t="s">
        <v>15</v>
      </c>
      <c r="G3591" s="4" t="s">
        <v>125</v>
      </c>
      <c r="H3591" s="4" t="s">
        <v>126</v>
      </c>
      <c r="I3591" s="6" t="s">
        <v>22</v>
      </c>
      <c r="J3591" s="7">
        <v>65</v>
      </c>
      <c r="K3591" s="8">
        <v>300</v>
      </c>
      <c r="L3591" s="9">
        <f t="shared" si="56"/>
        <v>19500</v>
      </c>
      <c r="M3591" s="9">
        <v>58500</v>
      </c>
      <c r="N3591" s="10">
        <v>0.3</v>
      </c>
      <c r="O3591" s="4" t="s">
        <v>18</v>
      </c>
    </row>
    <row r="3592" spans="1:15" ht="14.25" customHeight="1" x14ac:dyDescent="0.25">
      <c r="A3592" s="4" t="s">
        <v>14</v>
      </c>
      <c r="B3592" s="4">
        <v>1185732</v>
      </c>
      <c r="C3592" s="5">
        <v>44533</v>
      </c>
      <c r="D3592" s="37">
        <v>2021</v>
      </c>
      <c r="E3592" s="5" t="str">
        <f>TEXT(Sales[[#This Row],[Invoice Date]],"mmm")</f>
        <v>Dec</v>
      </c>
      <c r="F3592" s="4" t="s">
        <v>15</v>
      </c>
      <c r="G3592" s="4" t="s">
        <v>125</v>
      </c>
      <c r="H3592" s="4" t="s">
        <v>126</v>
      </c>
      <c r="I3592" s="6" t="s">
        <v>23</v>
      </c>
      <c r="J3592" s="7">
        <v>70</v>
      </c>
      <c r="K3592" s="8">
        <v>400</v>
      </c>
      <c r="L3592" s="9">
        <f t="shared" si="56"/>
        <v>28000</v>
      </c>
      <c r="M3592" s="9">
        <v>98000</v>
      </c>
      <c r="N3592" s="10">
        <v>0.35</v>
      </c>
      <c r="O3592" s="4" t="s">
        <v>18</v>
      </c>
    </row>
    <row r="3593" spans="1:15" ht="14.25" customHeight="1" x14ac:dyDescent="0.25">
      <c r="A3593" s="4" t="s">
        <v>14</v>
      </c>
      <c r="B3593" s="4">
        <v>1185732</v>
      </c>
      <c r="C3593" s="5">
        <v>44206</v>
      </c>
      <c r="D3593" s="37">
        <v>2021</v>
      </c>
      <c r="E3593" s="5" t="str">
        <f>TEXT(Sales[[#This Row],[Invoice Date]],"mmm")</f>
        <v>Jan</v>
      </c>
      <c r="F3593" s="4" t="s">
        <v>15</v>
      </c>
      <c r="G3593" s="4" t="s">
        <v>125</v>
      </c>
      <c r="H3593" s="4" t="s">
        <v>126</v>
      </c>
      <c r="I3593" s="6" t="s">
        <v>17</v>
      </c>
      <c r="J3593" s="7">
        <v>35</v>
      </c>
      <c r="K3593" s="8">
        <v>425</v>
      </c>
      <c r="L3593" s="9">
        <f t="shared" si="56"/>
        <v>14875</v>
      </c>
      <c r="M3593" s="9">
        <v>52062.5</v>
      </c>
      <c r="N3593" s="10">
        <v>0.35</v>
      </c>
      <c r="O3593" s="4" t="s">
        <v>18</v>
      </c>
    </row>
    <row r="3594" spans="1:15" ht="14.25" customHeight="1" x14ac:dyDescent="0.25">
      <c r="A3594" s="4" t="s">
        <v>14</v>
      </c>
      <c r="B3594" s="4">
        <v>1185732</v>
      </c>
      <c r="C3594" s="5">
        <v>44206</v>
      </c>
      <c r="D3594" s="37">
        <v>2021</v>
      </c>
      <c r="E3594" s="5" t="str">
        <f>TEXT(Sales[[#This Row],[Invoice Date]],"mmm")</f>
        <v>Jan</v>
      </c>
      <c r="F3594" s="4" t="s">
        <v>15</v>
      </c>
      <c r="G3594" s="4" t="s">
        <v>125</v>
      </c>
      <c r="H3594" s="4" t="s">
        <v>126</v>
      </c>
      <c r="I3594" s="6" t="s">
        <v>19</v>
      </c>
      <c r="J3594" s="7">
        <v>35</v>
      </c>
      <c r="K3594" s="8">
        <v>225</v>
      </c>
      <c r="L3594" s="9">
        <f t="shared" si="56"/>
        <v>7875</v>
      </c>
      <c r="M3594" s="9">
        <v>27562.5</v>
      </c>
      <c r="N3594" s="10">
        <v>0.35</v>
      </c>
      <c r="O3594" s="4" t="s">
        <v>18</v>
      </c>
    </row>
    <row r="3595" spans="1:15" ht="14.25" customHeight="1" x14ac:dyDescent="0.25">
      <c r="A3595" s="4" t="s">
        <v>14</v>
      </c>
      <c r="B3595" s="4">
        <v>1185732</v>
      </c>
      <c r="C3595" s="5">
        <v>44206</v>
      </c>
      <c r="D3595" s="37">
        <v>2021</v>
      </c>
      <c r="E3595" s="5" t="str">
        <f>TEXT(Sales[[#This Row],[Invoice Date]],"mmm")</f>
        <v>Jan</v>
      </c>
      <c r="F3595" s="4" t="s">
        <v>15</v>
      </c>
      <c r="G3595" s="4" t="s">
        <v>125</v>
      </c>
      <c r="H3595" s="4" t="s">
        <v>126</v>
      </c>
      <c r="I3595" s="6" t="s">
        <v>20</v>
      </c>
      <c r="J3595" s="7">
        <v>25.000000000000007</v>
      </c>
      <c r="K3595" s="8">
        <v>225</v>
      </c>
      <c r="L3595" s="9">
        <f t="shared" si="56"/>
        <v>5625.0000000000018</v>
      </c>
      <c r="M3595" s="9">
        <v>22500.000000000007</v>
      </c>
      <c r="N3595" s="10">
        <v>0.4</v>
      </c>
      <c r="O3595" s="4" t="s">
        <v>18</v>
      </c>
    </row>
    <row r="3596" spans="1:15" ht="14.25" customHeight="1" x14ac:dyDescent="0.25">
      <c r="A3596" s="4" t="s">
        <v>14</v>
      </c>
      <c r="B3596" s="4">
        <v>1185732</v>
      </c>
      <c r="C3596" s="5">
        <v>44206</v>
      </c>
      <c r="D3596" s="37">
        <v>2021</v>
      </c>
      <c r="E3596" s="5" t="str">
        <f>TEXT(Sales[[#This Row],[Invoice Date]],"mmm")</f>
        <v>Jan</v>
      </c>
      <c r="F3596" s="4" t="s">
        <v>15</v>
      </c>
      <c r="G3596" s="4" t="s">
        <v>125</v>
      </c>
      <c r="H3596" s="4" t="s">
        <v>126</v>
      </c>
      <c r="I3596" s="6" t="s">
        <v>21</v>
      </c>
      <c r="J3596" s="7">
        <v>30</v>
      </c>
      <c r="K3596" s="8">
        <v>75</v>
      </c>
      <c r="L3596" s="9">
        <f t="shared" si="56"/>
        <v>2250</v>
      </c>
      <c r="M3596" s="9">
        <v>9000</v>
      </c>
      <c r="N3596" s="10">
        <v>0.4</v>
      </c>
      <c r="O3596" s="4" t="s">
        <v>18</v>
      </c>
    </row>
    <row r="3597" spans="1:15" ht="14.25" customHeight="1" x14ac:dyDescent="0.25">
      <c r="A3597" s="4" t="s">
        <v>14</v>
      </c>
      <c r="B3597" s="4">
        <v>1185732</v>
      </c>
      <c r="C3597" s="5">
        <v>44206</v>
      </c>
      <c r="D3597" s="37">
        <v>2021</v>
      </c>
      <c r="E3597" s="5" t="str">
        <f>TEXT(Sales[[#This Row],[Invoice Date]],"mmm")</f>
        <v>Jan</v>
      </c>
      <c r="F3597" s="4" t="s">
        <v>15</v>
      </c>
      <c r="G3597" s="4" t="s">
        <v>125</v>
      </c>
      <c r="H3597" s="4" t="s">
        <v>126</v>
      </c>
      <c r="I3597" s="6" t="s">
        <v>22</v>
      </c>
      <c r="J3597" s="7">
        <v>45</v>
      </c>
      <c r="K3597" s="8">
        <v>125</v>
      </c>
      <c r="L3597" s="9">
        <f t="shared" si="56"/>
        <v>5625</v>
      </c>
      <c r="M3597" s="9">
        <v>16875</v>
      </c>
      <c r="N3597" s="10">
        <v>0.3</v>
      </c>
      <c r="O3597" s="4" t="s">
        <v>18</v>
      </c>
    </row>
    <row r="3598" spans="1:15" ht="14.25" customHeight="1" x14ac:dyDescent="0.25">
      <c r="A3598" s="4" t="s">
        <v>14</v>
      </c>
      <c r="B3598" s="4">
        <v>1185732</v>
      </c>
      <c r="C3598" s="5">
        <v>44206</v>
      </c>
      <c r="D3598" s="37">
        <v>2021</v>
      </c>
      <c r="E3598" s="5" t="str">
        <f>TEXT(Sales[[#This Row],[Invoice Date]],"mmm")</f>
        <v>Jan</v>
      </c>
      <c r="F3598" s="4" t="s">
        <v>15</v>
      </c>
      <c r="G3598" s="4" t="s">
        <v>125</v>
      </c>
      <c r="H3598" s="4" t="s">
        <v>126</v>
      </c>
      <c r="I3598" s="6" t="s">
        <v>23</v>
      </c>
      <c r="J3598" s="7">
        <v>35</v>
      </c>
      <c r="K3598" s="8">
        <v>225</v>
      </c>
      <c r="L3598" s="9">
        <f t="shared" si="56"/>
        <v>7875</v>
      </c>
      <c r="M3598" s="9">
        <v>31500</v>
      </c>
      <c r="N3598" s="10">
        <v>0.4</v>
      </c>
      <c r="O3598" s="4" t="s">
        <v>18</v>
      </c>
    </row>
    <row r="3599" spans="1:15" ht="14.25" customHeight="1" x14ac:dyDescent="0.25">
      <c r="A3599" s="4" t="s">
        <v>14</v>
      </c>
      <c r="B3599" s="4">
        <v>1185732</v>
      </c>
      <c r="C3599" s="5">
        <v>44235</v>
      </c>
      <c r="D3599" s="37">
        <v>2021</v>
      </c>
      <c r="E3599" s="5" t="str">
        <f>TEXT(Sales[[#This Row],[Invoice Date]],"mmm")</f>
        <v>Feb</v>
      </c>
      <c r="F3599" s="4" t="s">
        <v>15</v>
      </c>
      <c r="G3599" s="4" t="s">
        <v>125</v>
      </c>
      <c r="H3599" s="4" t="s">
        <v>126</v>
      </c>
      <c r="I3599" s="6" t="s">
        <v>17</v>
      </c>
      <c r="J3599" s="7">
        <v>35</v>
      </c>
      <c r="K3599" s="8">
        <v>475</v>
      </c>
      <c r="L3599" s="9">
        <f t="shared" si="56"/>
        <v>16625</v>
      </c>
      <c r="M3599" s="9">
        <v>58187.499999999993</v>
      </c>
      <c r="N3599" s="10">
        <v>0.35</v>
      </c>
      <c r="O3599" s="4" t="s">
        <v>18</v>
      </c>
    </row>
    <row r="3600" spans="1:15" ht="14.25" customHeight="1" x14ac:dyDescent="0.25">
      <c r="A3600" s="4" t="s">
        <v>14</v>
      </c>
      <c r="B3600" s="4">
        <v>1185732</v>
      </c>
      <c r="C3600" s="5">
        <v>44235</v>
      </c>
      <c r="D3600" s="37">
        <v>2021</v>
      </c>
      <c r="E3600" s="5" t="str">
        <f>TEXT(Sales[[#This Row],[Invoice Date]],"mmm")</f>
        <v>Feb</v>
      </c>
      <c r="F3600" s="4" t="s">
        <v>15</v>
      </c>
      <c r="G3600" s="4" t="s">
        <v>125</v>
      </c>
      <c r="H3600" s="4" t="s">
        <v>126</v>
      </c>
      <c r="I3600" s="6" t="s">
        <v>19</v>
      </c>
      <c r="J3600" s="7">
        <v>35</v>
      </c>
      <c r="K3600" s="8">
        <v>125</v>
      </c>
      <c r="L3600" s="9">
        <f t="shared" si="56"/>
        <v>4375</v>
      </c>
      <c r="M3600" s="9">
        <v>15312.499999999998</v>
      </c>
      <c r="N3600" s="10">
        <v>0.35</v>
      </c>
      <c r="O3600" s="4" t="s">
        <v>18</v>
      </c>
    </row>
    <row r="3601" spans="1:15" ht="14.25" customHeight="1" x14ac:dyDescent="0.25">
      <c r="A3601" s="4" t="s">
        <v>14</v>
      </c>
      <c r="B3601" s="4">
        <v>1185732</v>
      </c>
      <c r="C3601" s="5">
        <v>44235</v>
      </c>
      <c r="D3601" s="37">
        <v>2021</v>
      </c>
      <c r="E3601" s="5" t="str">
        <f>TEXT(Sales[[#This Row],[Invoice Date]],"mmm")</f>
        <v>Feb</v>
      </c>
      <c r="F3601" s="4" t="s">
        <v>15</v>
      </c>
      <c r="G3601" s="4" t="s">
        <v>125</v>
      </c>
      <c r="H3601" s="4" t="s">
        <v>126</v>
      </c>
      <c r="I3601" s="6" t="s">
        <v>20</v>
      </c>
      <c r="J3601" s="7">
        <v>25.000000000000007</v>
      </c>
      <c r="K3601" s="8">
        <v>175</v>
      </c>
      <c r="L3601" s="9">
        <f t="shared" si="56"/>
        <v>4375.0000000000009</v>
      </c>
      <c r="M3601" s="9">
        <v>17500.000000000007</v>
      </c>
      <c r="N3601" s="10">
        <v>0.4</v>
      </c>
      <c r="O3601" s="4" t="s">
        <v>18</v>
      </c>
    </row>
    <row r="3602" spans="1:15" ht="14.25" customHeight="1" x14ac:dyDescent="0.25">
      <c r="A3602" s="4" t="s">
        <v>14</v>
      </c>
      <c r="B3602" s="4">
        <v>1185732</v>
      </c>
      <c r="C3602" s="5">
        <v>44235</v>
      </c>
      <c r="D3602" s="37">
        <v>2021</v>
      </c>
      <c r="E3602" s="5" t="str">
        <f>TEXT(Sales[[#This Row],[Invoice Date]],"mmm")</f>
        <v>Feb</v>
      </c>
      <c r="F3602" s="4" t="s">
        <v>15</v>
      </c>
      <c r="G3602" s="4" t="s">
        <v>127</v>
      </c>
      <c r="H3602" s="4" t="s">
        <v>128</v>
      </c>
      <c r="I3602" s="6" t="s">
        <v>21</v>
      </c>
      <c r="J3602" s="7">
        <v>30</v>
      </c>
      <c r="K3602" s="8">
        <v>50</v>
      </c>
      <c r="L3602" s="9">
        <f t="shared" si="56"/>
        <v>1500</v>
      </c>
      <c r="M3602" s="9">
        <v>6000</v>
      </c>
      <c r="N3602" s="10">
        <v>0.4</v>
      </c>
      <c r="O3602" s="4" t="s">
        <v>18</v>
      </c>
    </row>
    <row r="3603" spans="1:15" ht="14.25" customHeight="1" x14ac:dyDescent="0.25">
      <c r="A3603" s="4" t="s">
        <v>14</v>
      </c>
      <c r="B3603" s="4">
        <v>1185732</v>
      </c>
      <c r="C3603" s="5">
        <v>44235</v>
      </c>
      <c r="D3603" s="37">
        <v>2021</v>
      </c>
      <c r="E3603" s="5" t="str">
        <f>TEXT(Sales[[#This Row],[Invoice Date]],"mmm")</f>
        <v>Feb</v>
      </c>
      <c r="F3603" s="4" t="s">
        <v>15</v>
      </c>
      <c r="G3603" s="4" t="s">
        <v>127</v>
      </c>
      <c r="H3603" s="4" t="s">
        <v>128</v>
      </c>
      <c r="I3603" s="6" t="s">
        <v>22</v>
      </c>
      <c r="J3603" s="7">
        <v>45</v>
      </c>
      <c r="K3603" s="8">
        <v>125</v>
      </c>
      <c r="L3603" s="9">
        <f t="shared" si="56"/>
        <v>5625</v>
      </c>
      <c r="M3603" s="9">
        <v>16875</v>
      </c>
      <c r="N3603" s="10">
        <v>0.3</v>
      </c>
      <c r="O3603" s="4" t="s">
        <v>18</v>
      </c>
    </row>
    <row r="3604" spans="1:15" ht="14.25" customHeight="1" x14ac:dyDescent="0.25">
      <c r="A3604" s="4" t="s">
        <v>14</v>
      </c>
      <c r="B3604" s="4">
        <v>1185732</v>
      </c>
      <c r="C3604" s="5">
        <v>44235</v>
      </c>
      <c r="D3604" s="37">
        <v>2021</v>
      </c>
      <c r="E3604" s="5" t="str">
        <f>TEXT(Sales[[#This Row],[Invoice Date]],"mmm")</f>
        <v>Feb</v>
      </c>
      <c r="F3604" s="4" t="s">
        <v>15</v>
      </c>
      <c r="G3604" s="4" t="s">
        <v>127</v>
      </c>
      <c r="H3604" s="4" t="s">
        <v>128</v>
      </c>
      <c r="I3604" s="6" t="s">
        <v>23</v>
      </c>
      <c r="J3604" s="7">
        <v>35</v>
      </c>
      <c r="K3604" s="8">
        <v>225</v>
      </c>
      <c r="L3604" s="9">
        <f t="shared" si="56"/>
        <v>7875</v>
      </c>
      <c r="M3604" s="9">
        <v>31500</v>
      </c>
      <c r="N3604" s="10">
        <v>0.4</v>
      </c>
      <c r="O3604" s="4" t="s">
        <v>18</v>
      </c>
    </row>
    <row r="3605" spans="1:15" ht="14.25" customHeight="1" x14ac:dyDescent="0.25">
      <c r="A3605" s="4" t="s">
        <v>14</v>
      </c>
      <c r="B3605" s="4">
        <v>1185732</v>
      </c>
      <c r="C3605" s="5">
        <v>44261</v>
      </c>
      <c r="D3605" s="37">
        <v>2021</v>
      </c>
      <c r="E3605" s="5" t="str">
        <f>TEXT(Sales[[#This Row],[Invoice Date]],"mmm")</f>
        <v>Mar</v>
      </c>
      <c r="F3605" s="4" t="s">
        <v>15</v>
      </c>
      <c r="G3605" s="4" t="s">
        <v>127</v>
      </c>
      <c r="H3605" s="4" t="s">
        <v>128</v>
      </c>
      <c r="I3605" s="6" t="s">
        <v>17</v>
      </c>
      <c r="J3605" s="7">
        <v>35</v>
      </c>
      <c r="K3605" s="8">
        <v>445</v>
      </c>
      <c r="L3605" s="9">
        <f t="shared" si="56"/>
        <v>15575</v>
      </c>
      <c r="M3605" s="9">
        <v>54512.5</v>
      </c>
      <c r="N3605" s="10">
        <v>0.35</v>
      </c>
      <c r="O3605" s="4" t="s">
        <v>18</v>
      </c>
    </row>
    <row r="3606" spans="1:15" ht="14.25" customHeight="1" x14ac:dyDescent="0.25">
      <c r="A3606" s="4" t="s">
        <v>14</v>
      </c>
      <c r="B3606" s="4">
        <v>1185732</v>
      </c>
      <c r="C3606" s="5">
        <v>44261</v>
      </c>
      <c r="D3606" s="37">
        <v>2021</v>
      </c>
      <c r="E3606" s="5" t="str">
        <f>TEXT(Sales[[#This Row],[Invoice Date]],"mmm")</f>
        <v>Mar</v>
      </c>
      <c r="F3606" s="4" t="s">
        <v>15</v>
      </c>
      <c r="G3606" s="4" t="s">
        <v>127</v>
      </c>
      <c r="H3606" s="4" t="s">
        <v>128</v>
      </c>
      <c r="I3606" s="6" t="s">
        <v>19</v>
      </c>
      <c r="J3606" s="7">
        <v>35</v>
      </c>
      <c r="K3606" s="8">
        <v>150</v>
      </c>
      <c r="L3606" s="9">
        <f t="shared" si="56"/>
        <v>5250</v>
      </c>
      <c r="M3606" s="9">
        <v>18375</v>
      </c>
      <c r="N3606" s="10">
        <v>0.35</v>
      </c>
      <c r="O3606" s="4" t="s">
        <v>18</v>
      </c>
    </row>
    <row r="3607" spans="1:15" ht="14.25" customHeight="1" x14ac:dyDescent="0.25">
      <c r="A3607" s="4" t="s">
        <v>14</v>
      </c>
      <c r="B3607" s="4">
        <v>1185732</v>
      </c>
      <c r="C3607" s="5">
        <v>44261</v>
      </c>
      <c r="D3607" s="37">
        <v>2021</v>
      </c>
      <c r="E3607" s="5" t="str">
        <f>TEXT(Sales[[#This Row],[Invoice Date]],"mmm")</f>
        <v>Mar</v>
      </c>
      <c r="F3607" s="4" t="s">
        <v>15</v>
      </c>
      <c r="G3607" s="4" t="s">
        <v>127</v>
      </c>
      <c r="H3607" s="4" t="s">
        <v>128</v>
      </c>
      <c r="I3607" s="6" t="s">
        <v>20</v>
      </c>
      <c r="J3607" s="7">
        <v>25.000000000000007</v>
      </c>
      <c r="K3607" s="8">
        <v>175</v>
      </c>
      <c r="L3607" s="9">
        <f t="shared" si="56"/>
        <v>4375.0000000000009</v>
      </c>
      <c r="M3607" s="9">
        <v>17500.000000000007</v>
      </c>
      <c r="N3607" s="10">
        <v>0.4</v>
      </c>
      <c r="O3607" s="4" t="s">
        <v>18</v>
      </c>
    </row>
    <row r="3608" spans="1:15" ht="14.25" customHeight="1" x14ac:dyDescent="0.25">
      <c r="A3608" s="4" t="s">
        <v>14</v>
      </c>
      <c r="B3608" s="4">
        <v>1185732</v>
      </c>
      <c r="C3608" s="5">
        <v>44261</v>
      </c>
      <c r="D3608" s="37">
        <v>2021</v>
      </c>
      <c r="E3608" s="5" t="str">
        <f>TEXT(Sales[[#This Row],[Invoice Date]],"mmm")</f>
        <v>Mar</v>
      </c>
      <c r="F3608" s="4" t="s">
        <v>15</v>
      </c>
      <c r="G3608" s="4" t="s">
        <v>127</v>
      </c>
      <c r="H3608" s="4" t="s">
        <v>128</v>
      </c>
      <c r="I3608" s="6" t="s">
        <v>21</v>
      </c>
      <c r="J3608" s="7">
        <v>30</v>
      </c>
      <c r="K3608" s="8">
        <v>25</v>
      </c>
      <c r="L3608" s="9">
        <f t="shared" si="56"/>
        <v>750</v>
      </c>
      <c r="M3608" s="9">
        <v>3000</v>
      </c>
      <c r="N3608" s="10">
        <v>0.4</v>
      </c>
      <c r="O3608" s="4" t="s">
        <v>18</v>
      </c>
    </row>
    <row r="3609" spans="1:15" ht="14.25" customHeight="1" x14ac:dyDescent="0.25">
      <c r="A3609" s="4" t="s">
        <v>14</v>
      </c>
      <c r="B3609" s="4">
        <v>1185732</v>
      </c>
      <c r="C3609" s="5">
        <v>44261</v>
      </c>
      <c r="D3609" s="37">
        <v>2021</v>
      </c>
      <c r="E3609" s="5" t="str">
        <f>TEXT(Sales[[#This Row],[Invoice Date]],"mmm")</f>
        <v>Mar</v>
      </c>
      <c r="F3609" s="4" t="s">
        <v>15</v>
      </c>
      <c r="G3609" s="4" t="s">
        <v>127</v>
      </c>
      <c r="H3609" s="4" t="s">
        <v>128</v>
      </c>
      <c r="I3609" s="6" t="s">
        <v>22</v>
      </c>
      <c r="J3609" s="7">
        <v>45</v>
      </c>
      <c r="K3609" s="8">
        <v>75</v>
      </c>
      <c r="L3609" s="9">
        <f t="shared" si="56"/>
        <v>3375</v>
      </c>
      <c r="M3609" s="9">
        <v>10125</v>
      </c>
      <c r="N3609" s="10">
        <v>0.3</v>
      </c>
      <c r="O3609" s="4" t="s">
        <v>18</v>
      </c>
    </row>
    <row r="3610" spans="1:15" ht="14.25" customHeight="1" x14ac:dyDescent="0.25">
      <c r="A3610" s="4" t="s">
        <v>14</v>
      </c>
      <c r="B3610" s="4">
        <v>1185732</v>
      </c>
      <c r="C3610" s="5">
        <v>44261</v>
      </c>
      <c r="D3610" s="37">
        <v>2021</v>
      </c>
      <c r="E3610" s="5" t="str">
        <f>TEXT(Sales[[#This Row],[Invoice Date]],"mmm")</f>
        <v>Mar</v>
      </c>
      <c r="F3610" s="4" t="s">
        <v>15</v>
      </c>
      <c r="G3610" s="4" t="s">
        <v>127</v>
      </c>
      <c r="H3610" s="4" t="s">
        <v>128</v>
      </c>
      <c r="I3610" s="6" t="s">
        <v>23</v>
      </c>
      <c r="J3610" s="7">
        <v>35</v>
      </c>
      <c r="K3610" s="8">
        <v>175</v>
      </c>
      <c r="L3610" s="9">
        <f t="shared" si="56"/>
        <v>6125</v>
      </c>
      <c r="M3610" s="9">
        <v>24500</v>
      </c>
      <c r="N3610" s="10">
        <v>0.4</v>
      </c>
      <c r="O3610" s="4" t="s">
        <v>18</v>
      </c>
    </row>
    <row r="3611" spans="1:15" ht="14.25" customHeight="1" x14ac:dyDescent="0.25">
      <c r="A3611" s="4" t="s">
        <v>14</v>
      </c>
      <c r="B3611" s="4">
        <v>1185732</v>
      </c>
      <c r="C3611" s="5">
        <v>44293</v>
      </c>
      <c r="D3611" s="37">
        <v>2021</v>
      </c>
      <c r="E3611" s="5" t="str">
        <f>TEXT(Sales[[#This Row],[Invoice Date]],"mmm")</f>
        <v>Apr</v>
      </c>
      <c r="F3611" s="4" t="s">
        <v>15</v>
      </c>
      <c r="G3611" s="4" t="s">
        <v>127</v>
      </c>
      <c r="H3611" s="4" t="s">
        <v>128</v>
      </c>
      <c r="I3611" s="6" t="s">
        <v>17</v>
      </c>
      <c r="J3611" s="7">
        <v>35</v>
      </c>
      <c r="K3611" s="8">
        <v>425</v>
      </c>
      <c r="L3611" s="9">
        <f t="shared" si="56"/>
        <v>14875</v>
      </c>
      <c r="M3611" s="9">
        <v>52062.5</v>
      </c>
      <c r="N3611" s="10">
        <v>0.35</v>
      </c>
      <c r="O3611" s="4" t="s">
        <v>18</v>
      </c>
    </row>
    <row r="3612" spans="1:15" ht="14.25" customHeight="1" x14ac:dyDescent="0.25">
      <c r="A3612" s="4" t="s">
        <v>14</v>
      </c>
      <c r="B3612" s="4">
        <v>1185732</v>
      </c>
      <c r="C3612" s="5">
        <v>44293</v>
      </c>
      <c r="D3612" s="37">
        <v>2021</v>
      </c>
      <c r="E3612" s="5" t="str">
        <f>TEXT(Sales[[#This Row],[Invoice Date]],"mmm")</f>
        <v>Apr</v>
      </c>
      <c r="F3612" s="4" t="s">
        <v>15</v>
      </c>
      <c r="G3612" s="4" t="s">
        <v>127</v>
      </c>
      <c r="H3612" s="4" t="s">
        <v>128</v>
      </c>
      <c r="I3612" s="6" t="s">
        <v>19</v>
      </c>
      <c r="J3612" s="7">
        <v>35</v>
      </c>
      <c r="K3612" s="8">
        <v>125</v>
      </c>
      <c r="L3612" s="9">
        <f t="shared" si="56"/>
        <v>4375</v>
      </c>
      <c r="M3612" s="9">
        <v>15312.499999999998</v>
      </c>
      <c r="N3612" s="10">
        <v>0.35</v>
      </c>
      <c r="O3612" s="4" t="s">
        <v>18</v>
      </c>
    </row>
    <row r="3613" spans="1:15" ht="14.25" customHeight="1" x14ac:dyDescent="0.25">
      <c r="A3613" s="4" t="s">
        <v>14</v>
      </c>
      <c r="B3613" s="4">
        <v>1185732</v>
      </c>
      <c r="C3613" s="5">
        <v>44293</v>
      </c>
      <c r="D3613" s="37">
        <v>2021</v>
      </c>
      <c r="E3613" s="5" t="str">
        <f>TEXT(Sales[[#This Row],[Invoice Date]],"mmm")</f>
        <v>Apr</v>
      </c>
      <c r="F3613" s="4" t="s">
        <v>15</v>
      </c>
      <c r="G3613" s="4" t="s">
        <v>127</v>
      </c>
      <c r="H3613" s="4" t="s">
        <v>128</v>
      </c>
      <c r="I3613" s="6" t="s">
        <v>20</v>
      </c>
      <c r="J3613" s="7">
        <v>25.000000000000007</v>
      </c>
      <c r="K3613" s="8">
        <v>125</v>
      </c>
      <c r="L3613" s="9">
        <f t="shared" si="56"/>
        <v>3125.0000000000009</v>
      </c>
      <c r="M3613" s="9">
        <v>12500.000000000004</v>
      </c>
      <c r="N3613" s="10">
        <v>0.4</v>
      </c>
      <c r="O3613" s="4" t="s">
        <v>18</v>
      </c>
    </row>
    <row r="3614" spans="1:15" ht="14.25" customHeight="1" x14ac:dyDescent="0.25">
      <c r="A3614" s="4" t="s">
        <v>14</v>
      </c>
      <c r="B3614" s="4">
        <v>1185732</v>
      </c>
      <c r="C3614" s="5">
        <v>44293</v>
      </c>
      <c r="D3614" s="37">
        <v>2021</v>
      </c>
      <c r="E3614" s="5" t="str">
        <f>TEXT(Sales[[#This Row],[Invoice Date]],"mmm")</f>
        <v>Apr</v>
      </c>
      <c r="F3614" s="4" t="s">
        <v>15</v>
      </c>
      <c r="G3614" s="4" t="s">
        <v>127</v>
      </c>
      <c r="H3614" s="4" t="s">
        <v>128</v>
      </c>
      <c r="I3614" s="6" t="s">
        <v>21</v>
      </c>
      <c r="J3614" s="7">
        <v>30</v>
      </c>
      <c r="K3614" s="8">
        <v>50</v>
      </c>
      <c r="L3614" s="9">
        <f t="shared" si="56"/>
        <v>1500</v>
      </c>
      <c r="M3614" s="9">
        <v>6000</v>
      </c>
      <c r="N3614" s="10">
        <v>0.4</v>
      </c>
      <c r="O3614" s="4" t="s">
        <v>18</v>
      </c>
    </row>
    <row r="3615" spans="1:15" ht="14.25" customHeight="1" x14ac:dyDescent="0.25">
      <c r="A3615" s="4" t="s">
        <v>14</v>
      </c>
      <c r="B3615" s="4">
        <v>1185732</v>
      </c>
      <c r="C3615" s="5">
        <v>44293</v>
      </c>
      <c r="D3615" s="37">
        <v>2021</v>
      </c>
      <c r="E3615" s="5" t="str">
        <f>TEXT(Sales[[#This Row],[Invoice Date]],"mmm")</f>
        <v>Apr</v>
      </c>
      <c r="F3615" s="4" t="s">
        <v>15</v>
      </c>
      <c r="G3615" s="4" t="s">
        <v>127</v>
      </c>
      <c r="H3615" s="4" t="s">
        <v>128</v>
      </c>
      <c r="I3615" s="6" t="s">
        <v>22</v>
      </c>
      <c r="J3615" s="7">
        <v>45</v>
      </c>
      <c r="K3615" s="8">
        <v>50</v>
      </c>
      <c r="L3615" s="9">
        <f t="shared" si="56"/>
        <v>2250</v>
      </c>
      <c r="M3615" s="9">
        <v>6750</v>
      </c>
      <c r="N3615" s="10">
        <v>0.3</v>
      </c>
      <c r="O3615" s="4" t="s">
        <v>18</v>
      </c>
    </row>
    <row r="3616" spans="1:15" ht="14.25" customHeight="1" x14ac:dyDescent="0.25">
      <c r="A3616" s="4" t="s">
        <v>14</v>
      </c>
      <c r="B3616" s="4">
        <v>1185732</v>
      </c>
      <c r="C3616" s="5">
        <v>44293</v>
      </c>
      <c r="D3616" s="37">
        <v>2021</v>
      </c>
      <c r="E3616" s="5" t="str">
        <f>TEXT(Sales[[#This Row],[Invoice Date]],"mmm")</f>
        <v>Apr</v>
      </c>
      <c r="F3616" s="4" t="s">
        <v>15</v>
      </c>
      <c r="G3616" s="4" t="s">
        <v>127</v>
      </c>
      <c r="H3616" s="4" t="s">
        <v>128</v>
      </c>
      <c r="I3616" s="6" t="s">
        <v>23</v>
      </c>
      <c r="J3616" s="7">
        <v>35</v>
      </c>
      <c r="K3616" s="8">
        <v>200</v>
      </c>
      <c r="L3616" s="9">
        <f t="shared" si="56"/>
        <v>7000</v>
      </c>
      <c r="M3616" s="9">
        <v>28000</v>
      </c>
      <c r="N3616" s="10">
        <v>0.4</v>
      </c>
      <c r="O3616" s="4" t="s">
        <v>18</v>
      </c>
    </row>
    <row r="3617" spans="1:15" ht="14.25" customHeight="1" x14ac:dyDescent="0.25">
      <c r="A3617" s="4" t="s">
        <v>14</v>
      </c>
      <c r="B3617" s="4">
        <v>1185732</v>
      </c>
      <c r="C3617" s="5">
        <v>44322</v>
      </c>
      <c r="D3617" s="37">
        <v>2021</v>
      </c>
      <c r="E3617" s="5" t="str">
        <f>TEXT(Sales[[#This Row],[Invoice Date]],"mmm")</f>
        <v>May</v>
      </c>
      <c r="F3617" s="4" t="s">
        <v>15</v>
      </c>
      <c r="G3617" s="4" t="s">
        <v>127</v>
      </c>
      <c r="H3617" s="4" t="s">
        <v>128</v>
      </c>
      <c r="I3617" s="6" t="s">
        <v>17</v>
      </c>
      <c r="J3617" s="7">
        <v>49.999999999999993</v>
      </c>
      <c r="K3617" s="8">
        <v>470</v>
      </c>
      <c r="L3617" s="9">
        <f t="shared" si="56"/>
        <v>23499.999999999996</v>
      </c>
      <c r="M3617" s="9">
        <v>82249.999999999985</v>
      </c>
      <c r="N3617" s="10">
        <v>0.35</v>
      </c>
      <c r="O3617" s="4" t="s">
        <v>18</v>
      </c>
    </row>
    <row r="3618" spans="1:15" ht="14.25" customHeight="1" x14ac:dyDescent="0.25">
      <c r="A3618" s="4" t="s">
        <v>14</v>
      </c>
      <c r="B3618" s="4">
        <v>1185732</v>
      </c>
      <c r="C3618" s="5">
        <v>44322</v>
      </c>
      <c r="D3618" s="37">
        <v>2021</v>
      </c>
      <c r="E3618" s="5" t="str">
        <f>TEXT(Sales[[#This Row],[Invoice Date]],"mmm")</f>
        <v>May</v>
      </c>
      <c r="F3618" s="4" t="s">
        <v>15</v>
      </c>
      <c r="G3618" s="4" t="s">
        <v>127</v>
      </c>
      <c r="H3618" s="4" t="s">
        <v>128</v>
      </c>
      <c r="I3618" s="6" t="s">
        <v>19</v>
      </c>
      <c r="J3618" s="7">
        <v>45</v>
      </c>
      <c r="K3618" s="8">
        <v>175</v>
      </c>
      <c r="L3618" s="9">
        <f t="shared" si="56"/>
        <v>7875</v>
      </c>
      <c r="M3618" s="9">
        <v>27562.5</v>
      </c>
      <c r="N3618" s="10">
        <v>0.35</v>
      </c>
      <c r="O3618" s="4" t="s">
        <v>18</v>
      </c>
    </row>
    <row r="3619" spans="1:15" ht="14.25" customHeight="1" x14ac:dyDescent="0.25">
      <c r="A3619" s="4" t="s">
        <v>14</v>
      </c>
      <c r="B3619" s="4">
        <v>1185732</v>
      </c>
      <c r="C3619" s="5">
        <v>44322</v>
      </c>
      <c r="D3619" s="37">
        <v>2021</v>
      </c>
      <c r="E3619" s="5" t="str">
        <f>TEXT(Sales[[#This Row],[Invoice Date]],"mmm")</f>
        <v>May</v>
      </c>
      <c r="F3619" s="4" t="s">
        <v>15</v>
      </c>
      <c r="G3619" s="4" t="s">
        <v>127</v>
      </c>
      <c r="H3619" s="4" t="s">
        <v>128</v>
      </c>
      <c r="I3619" s="6" t="s">
        <v>20</v>
      </c>
      <c r="J3619" s="7">
        <v>40</v>
      </c>
      <c r="K3619" s="8">
        <v>200</v>
      </c>
      <c r="L3619" s="9">
        <f t="shared" si="56"/>
        <v>8000</v>
      </c>
      <c r="M3619" s="9">
        <v>32000</v>
      </c>
      <c r="N3619" s="10">
        <v>0.4</v>
      </c>
      <c r="O3619" s="4" t="s">
        <v>18</v>
      </c>
    </row>
    <row r="3620" spans="1:15" ht="14.25" customHeight="1" x14ac:dyDescent="0.25">
      <c r="A3620" s="4" t="s">
        <v>14</v>
      </c>
      <c r="B3620" s="4">
        <v>1185732</v>
      </c>
      <c r="C3620" s="5">
        <v>44322</v>
      </c>
      <c r="D3620" s="37">
        <v>2021</v>
      </c>
      <c r="E3620" s="5" t="str">
        <f>TEXT(Sales[[#This Row],[Invoice Date]],"mmm")</f>
        <v>May</v>
      </c>
      <c r="F3620" s="4" t="s">
        <v>15</v>
      </c>
      <c r="G3620" s="4" t="s">
        <v>127</v>
      </c>
      <c r="H3620" s="4" t="s">
        <v>128</v>
      </c>
      <c r="I3620" s="6" t="s">
        <v>21</v>
      </c>
      <c r="J3620" s="7">
        <v>40</v>
      </c>
      <c r="K3620" s="8">
        <v>150</v>
      </c>
      <c r="L3620" s="9">
        <f t="shared" si="56"/>
        <v>6000</v>
      </c>
      <c r="M3620" s="9">
        <v>24000</v>
      </c>
      <c r="N3620" s="10">
        <v>0.4</v>
      </c>
      <c r="O3620" s="4" t="s">
        <v>18</v>
      </c>
    </row>
    <row r="3621" spans="1:15" ht="14.25" customHeight="1" x14ac:dyDescent="0.25">
      <c r="A3621" s="4" t="s">
        <v>14</v>
      </c>
      <c r="B3621" s="4">
        <v>1185732</v>
      </c>
      <c r="C3621" s="5">
        <v>44322</v>
      </c>
      <c r="D3621" s="37">
        <v>2021</v>
      </c>
      <c r="E3621" s="5" t="str">
        <f>TEXT(Sales[[#This Row],[Invoice Date]],"mmm")</f>
        <v>May</v>
      </c>
      <c r="F3621" s="4" t="s">
        <v>15</v>
      </c>
      <c r="G3621" s="4" t="s">
        <v>127</v>
      </c>
      <c r="H3621" s="4" t="s">
        <v>128</v>
      </c>
      <c r="I3621" s="6" t="s">
        <v>22</v>
      </c>
      <c r="J3621" s="7">
        <v>49.999999999999993</v>
      </c>
      <c r="K3621" s="8">
        <v>175</v>
      </c>
      <c r="L3621" s="9">
        <f t="shared" si="56"/>
        <v>8749.9999999999982</v>
      </c>
      <c r="M3621" s="9">
        <v>26249.999999999996</v>
      </c>
      <c r="N3621" s="10">
        <v>0.3</v>
      </c>
      <c r="O3621" s="4" t="s">
        <v>18</v>
      </c>
    </row>
    <row r="3622" spans="1:15" ht="14.25" customHeight="1" x14ac:dyDescent="0.25">
      <c r="A3622" s="4" t="s">
        <v>14</v>
      </c>
      <c r="B3622" s="4">
        <v>1185732</v>
      </c>
      <c r="C3622" s="5">
        <v>44322</v>
      </c>
      <c r="D3622" s="37">
        <v>2021</v>
      </c>
      <c r="E3622" s="5" t="str">
        <f>TEXT(Sales[[#This Row],[Invoice Date]],"mmm")</f>
        <v>May</v>
      </c>
      <c r="F3622" s="4" t="s">
        <v>15</v>
      </c>
      <c r="G3622" s="4" t="s">
        <v>127</v>
      </c>
      <c r="H3622" s="4" t="s">
        <v>128</v>
      </c>
      <c r="I3622" s="6" t="s">
        <v>23</v>
      </c>
      <c r="J3622" s="7">
        <v>54.999999999999993</v>
      </c>
      <c r="K3622" s="8">
        <v>300</v>
      </c>
      <c r="L3622" s="9">
        <f t="shared" si="56"/>
        <v>16499.999999999996</v>
      </c>
      <c r="M3622" s="9">
        <v>65999.999999999985</v>
      </c>
      <c r="N3622" s="10">
        <v>0.4</v>
      </c>
      <c r="O3622" s="4" t="s">
        <v>18</v>
      </c>
    </row>
    <row r="3623" spans="1:15" ht="14.25" customHeight="1" x14ac:dyDescent="0.25">
      <c r="A3623" s="4" t="s">
        <v>14</v>
      </c>
      <c r="B3623" s="4">
        <v>1185732</v>
      </c>
      <c r="C3623" s="5">
        <v>44355</v>
      </c>
      <c r="D3623" s="37">
        <v>2021</v>
      </c>
      <c r="E3623" s="5" t="str">
        <f>TEXT(Sales[[#This Row],[Invoice Date]],"mmm")</f>
        <v>Jun</v>
      </c>
      <c r="F3623" s="4" t="s">
        <v>15</v>
      </c>
      <c r="G3623" s="4" t="s">
        <v>127</v>
      </c>
      <c r="H3623" s="4" t="s">
        <v>128</v>
      </c>
      <c r="I3623" s="6" t="s">
        <v>17</v>
      </c>
      <c r="J3623" s="7">
        <v>49.999999999999993</v>
      </c>
      <c r="K3623" s="8">
        <v>550</v>
      </c>
      <c r="L3623" s="9">
        <f t="shared" si="56"/>
        <v>27499.999999999996</v>
      </c>
      <c r="M3623" s="9">
        <v>96249.999999999971</v>
      </c>
      <c r="N3623" s="10">
        <v>0.35</v>
      </c>
      <c r="O3623" s="4" t="s">
        <v>18</v>
      </c>
    </row>
    <row r="3624" spans="1:15" ht="14.25" customHeight="1" x14ac:dyDescent="0.25">
      <c r="A3624" s="4" t="s">
        <v>14</v>
      </c>
      <c r="B3624" s="4">
        <v>1185732</v>
      </c>
      <c r="C3624" s="5">
        <v>44355</v>
      </c>
      <c r="D3624" s="37">
        <v>2021</v>
      </c>
      <c r="E3624" s="5" t="str">
        <f>TEXT(Sales[[#This Row],[Invoice Date]],"mmm")</f>
        <v>Jun</v>
      </c>
      <c r="F3624" s="4" t="s">
        <v>15</v>
      </c>
      <c r="G3624" s="4" t="s">
        <v>127</v>
      </c>
      <c r="H3624" s="4" t="s">
        <v>128</v>
      </c>
      <c r="I3624" s="6" t="s">
        <v>19</v>
      </c>
      <c r="J3624" s="7">
        <v>45</v>
      </c>
      <c r="K3624" s="8">
        <v>300</v>
      </c>
      <c r="L3624" s="9">
        <f t="shared" si="56"/>
        <v>13500</v>
      </c>
      <c r="M3624" s="9">
        <v>47250</v>
      </c>
      <c r="N3624" s="10">
        <v>0.35</v>
      </c>
      <c r="O3624" s="4" t="s">
        <v>18</v>
      </c>
    </row>
    <row r="3625" spans="1:15" ht="14.25" customHeight="1" x14ac:dyDescent="0.25">
      <c r="A3625" s="4" t="s">
        <v>14</v>
      </c>
      <c r="B3625" s="4">
        <v>1185732</v>
      </c>
      <c r="C3625" s="5">
        <v>44355</v>
      </c>
      <c r="D3625" s="37">
        <v>2021</v>
      </c>
      <c r="E3625" s="5" t="str">
        <f>TEXT(Sales[[#This Row],[Invoice Date]],"mmm")</f>
        <v>Jun</v>
      </c>
      <c r="F3625" s="4" t="s">
        <v>15</v>
      </c>
      <c r="G3625" s="4" t="s">
        <v>127</v>
      </c>
      <c r="H3625" s="4" t="s">
        <v>128</v>
      </c>
      <c r="I3625" s="6" t="s">
        <v>20</v>
      </c>
      <c r="J3625" s="7">
        <v>40</v>
      </c>
      <c r="K3625" s="8">
        <v>225</v>
      </c>
      <c r="L3625" s="9">
        <f t="shared" si="56"/>
        <v>9000</v>
      </c>
      <c r="M3625" s="9">
        <v>36000</v>
      </c>
      <c r="N3625" s="10">
        <v>0.4</v>
      </c>
      <c r="O3625" s="4" t="s">
        <v>18</v>
      </c>
    </row>
    <row r="3626" spans="1:15" ht="14.25" customHeight="1" x14ac:dyDescent="0.25">
      <c r="A3626" s="4" t="s">
        <v>14</v>
      </c>
      <c r="B3626" s="4">
        <v>1185732</v>
      </c>
      <c r="C3626" s="5">
        <v>44355</v>
      </c>
      <c r="D3626" s="37">
        <v>2021</v>
      </c>
      <c r="E3626" s="5" t="str">
        <f>TEXT(Sales[[#This Row],[Invoice Date]],"mmm")</f>
        <v>Jun</v>
      </c>
      <c r="F3626" s="4" t="s">
        <v>15</v>
      </c>
      <c r="G3626" s="4" t="s">
        <v>127</v>
      </c>
      <c r="H3626" s="4" t="s">
        <v>128</v>
      </c>
      <c r="I3626" s="6" t="s">
        <v>21</v>
      </c>
      <c r="J3626" s="7">
        <v>40</v>
      </c>
      <c r="K3626" s="8">
        <v>200</v>
      </c>
      <c r="L3626" s="9">
        <f t="shared" si="56"/>
        <v>8000</v>
      </c>
      <c r="M3626" s="9">
        <v>32000</v>
      </c>
      <c r="N3626" s="10">
        <v>0.4</v>
      </c>
      <c r="O3626" s="4" t="s">
        <v>18</v>
      </c>
    </row>
    <row r="3627" spans="1:15" ht="14.25" customHeight="1" x14ac:dyDescent="0.25">
      <c r="A3627" s="4" t="s">
        <v>14</v>
      </c>
      <c r="B3627" s="4">
        <v>1185732</v>
      </c>
      <c r="C3627" s="5">
        <v>44355</v>
      </c>
      <c r="D3627" s="37">
        <v>2021</v>
      </c>
      <c r="E3627" s="5" t="str">
        <f>TEXT(Sales[[#This Row],[Invoice Date]],"mmm")</f>
        <v>Jun</v>
      </c>
      <c r="F3627" s="4" t="s">
        <v>15</v>
      </c>
      <c r="G3627" s="4" t="s">
        <v>127</v>
      </c>
      <c r="H3627" s="4" t="s">
        <v>128</v>
      </c>
      <c r="I3627" s="6" t="s">
        <v>22</v>
      </c>
      <c r="J3627" s="7">
        <v>49.999999999999993</v>
      </c>
      <c r="K3627" s="8">
        <v>200</v>
      </c>
      <c r="L3627" s="9">
        <f t="shared" si="56"/>
        <v>9999.9999999999982</v>
      </c>
      <c r="M3627" s="9">
        <v>29999.999999999993</v>
      </c>
      <c r="N3627" s="10">
        <v>0.3</v>
      </c>
      <c r="O3627" s="4" t="s">
        <v>18</v>
      </c>
    </row>
    <row r="3628" spans="1:15" ht="14.25" customHeight="1" x14ac:dyDescent="0.25">
      <c r="A3628" s="4" t="s">
        <v>14</v>
      </c>
      <c r="B3628" s="4">
        <v>1185732</v>
      </c>
      <c r="C3628" s="5">
        <v>44355</v>
      </c>
      <c r="D3628" s="37">
        <v>2021</v>
      </c>
      <c r="E3628" s="5" t="str">
        <f>TEXT(Sales[[#This Row],[Invoice Date]],"mmm")</f>
        <v>Jun</v>
      </c>
      <c r="F3628" s="4" t="s">
        <v>15</v>
      </c>
      <c r="G3628" s="4" t="s">
        <v>127</v>
      </c>
      <c r="H3628" s="4" t="s">
        <v>128</v>
      </c>
      <c r="I3628" s="6" t="s">
        <v>23</v>
      </c>
      <c r="J3628" s="7">
        <v>54.999999999999993</v>
      </c>
      <c r="K3628" s="8">
        <v>350</v>
      </c>
      <c r="L3628" s="9">
        <f t="shared" si="56"/>
        <v>19249.999999999996</v>
      </c>
      <c r="M3628" s="9">
        <v>76999.999999999985</v>
      </c>
      <c r="N3628" s="10">
        <v>0.4</v>
      </c>
      <c r="O3628" s="4" t="s">
        <v>18</v>
      </c>
    </row>
    <row r="3629" spans="1:15" ht="14.25" customHeight="1" x14ac:dyDescent="0.25">
      <c r="A3629" s="4" t="s">
        <v>14</v>
      </c>
      <c r="B3629" s="4">
        <v>1185732</v>
      </c>
      <c r="C3629" s="5">
        <v>44383</v>
      </c>
      <c r="D3629" s="37">
        <v>2021</v>
      </c>
      <c r="E3629" s="5" t="str">
        <f>TEXT(Sales[[#This Row],[Invoice Date]],"mmm")</f>
        <v>Jul</v>
      </c>
      <c r="F3629" s="4" t="s">
        <v>15</v>
      </c>
      <c r="G3629" s="4" t="s">
        <v>127</v>
      </c>
      <c r="H3629" s="4" t="s">
        <v>128</v>
      </c>
      <c r="I3629" s="6" t="s">
        <v>17</v>
      </c>
      <c r="J3629" s="7">
        <v>49.999999999999993</v>
      </c>
      <c r="K3629" s="8">
        <v>575</v>
      </c>
      <c r="L3629" s="9">
        <f t="shared" si="56"/>
        <v>28749.999999999996</v>
      </c>
      <c r="M3629" s="9">
        <v>100624.99999999997</v>
      </c>
      <c r="N3629" s="10">
        <v>0.35</v>
      </c>
      <c r="O3629" s="4" t="s">
        <v>18</v>
      </c>
    </row>
    <row r="3630" spans="1:15" ht="14.25" customHeight="1" x14ac:dyDescent="0.25">
      <c r="A3630" s="4" t="s">
        <v>14</v>
      </c>
      <c r="B3630" s="4">
        <v>1185732</v>
      </c>
      <c r="C3630" s="5">
        <v>44383</v>
      </c>
      <c r="D3630" s="37">
        <v>2021</v>
      </c>
      <c r="E3630" s="5" t="str">
        <f>TEXT(Sales[[#This Row],[Invoice Date]],"mmm")</f>
        <v>Jul</v>
      </c>
      <c r="F3630" s="4" t="s">
        <v>15</v>
      </c>
      <c r="G3630" s="4" t="s">
        <v>127</v>
      </c>
      <c r="H3630" s="4" t="s">
        <v>128</v>
      </c>
      <c r="I3630" s="6" t="s">
        <v>19</v>
      </c>
      <c r="J3630" s="7">
        <v>45</v>
      </c>
      <c r="K3630" s="8">
        <v>325</v>
      </c>
      <c r="L3630" s="9">
        <f t="shared" si="56"/>
        <v>14625</v>
      </c>
      <c r="M3630" s="9">
        <v>51187.5</v>
      </c>
      <c r="N3630" s="10">
        <v>0.35</v>
      </c>
      <c r="O3630" s="4" t="s">
        <v>18</v>
      </c>
    </row>
    <row r="3631" spans="1:15" ht="14.25" customHeight="1" x14ac:dyDescent="0.25">
      <c r="A3631" s="4" t="s">
        <v>14</v>
      </c>
      <c r="B3631" s="4">
        <v>1185732</v>
      </c>
      <c r="C3631" s="5">
        <v>44383</v>
      </c>
      <c r="D3631" s="37">
        <v>2021</v>
      </c>
      <c r="E3631" s="5" t="str">
        <f>TEXT(Sales[[#This Row],[Invoice Date]],"mmm")</f>
        <v>Jul</v>
      </c>
      <c r="F3631" s="4" t="s">
        <v>15</v>
      </c>
      <c r="G3631" s="4" t="s">
        <v>127</v>
      </c>
      <c r="H3631" s="4" t="s">
        <v>128</v>
      </c>
      <c r="I3631" s="6" t="s">
        <v>20</v>
      </c>
      <c r="J3631" s="7">
        <v>40</v>
      </c>
      <c r="K3631" s="8">
        <v>250</v>
      </c>
      <c r="L3631" s="9">
        <f t="shared" si="56"/>
        <v>10000</v>
      </c>
      <c r="M3631" s="9">
        <v>40000</v>
      </c>
      <c r="N3631" s="10">
        <v>0.4</v>
      </c>
      <c r="O3631" s="4" t="s">
        <v>18</v>
      </c>
    </row>
    <row r="3632" spans="1:15" ht="14.25" customHeight="1" x14ac:dyDescent="0.25">
      <c r="A3632" s="4" t="s">
        <v>14</v>
      </c>
      <c r="B3632" s="4">
        <v>1185732</v>
      </c>
      <c r="C3632" s="5">
        <v>44383</v>
      </c>
      <c r="D3632" s="37">
        <v>2021</v>
      </c>
      <c r="E3632" s="5" t="str">
        <f>TEXT(Sales[[#This Row],[Invoice Date]],"mmm")</f>
        <v>Jul</v>
      </c>
      <c r="F3632" s="4" t="s">
        <v>15</v>
      </c>
      <c r="G3632" s="4" t="s">
        <v>127</v>
      </c>
      <c r="H3632" s="4" t="s">
        <v>128</v>
      </c>
      <c r="I3632" s="6" t="s">
        <v>21</v>
      </c>
      <c r="J3632" s="7">
        <v>40</v>
      </c>
      <c r="K3632" s="8">
        <v>200</v>
      </c>
      <c r="L3632" s="9">
        <f t="shared" si="56"/>
        <v>8000</v>
      </c>
      <c r="M3632" s="9">
        <v>32000</v>
      </c>
      <c r="N3632" s="10">
        <v>0.4</v>
      </c>
      <c r="O3632" s="4" t="s">
        <v>18</v>
      </c>
    </row>
    <row r="3633" spans="1:15" ht="14.25" customHeight="1" x14ac:dyDescent="0.25">
      <c r="A3633" s="4" t="s">
        <v>14</v>
      </c>
      <c r="B3633" s="4">
        <v>1185732</v>
      </c>
      <c r="C3633" s="5">
        <v>44383</v>
      </c>
      <c r="D3633" s="37">
        <v>2021</v>
      </c>
      <c r="E3633" s="5" t="str">
        <f>TEXT(Sales[[#This Row],[Invoice Date]],"mmm")</f>
        <v>Jul</v>
      </c>
      <c r="F3633" s="4" t="s">
        <v>15</v>
      </c>
      <c r="G3633" s="4" t="s">
        <v>127</v>
      </c>
      <c r="H3633" s="4" t="s">
        <v>128</v>
      </c>
      <c r="I3633" s="6" t="s">
        <v>22</v>
      </c>
      <c r="J3633" s="7">
        <v>49.999999999999993</v>
      </c>
      <c r="K3633" s="8">
        <v>225</v>
      </c>
      <c r="L3633" s="9">
        <f t="shared" si="56"/>
        <v>11249.999999999998</v>
      </c>
      <c r="M3633" s="9">
        <v>33749.999999999993</v>
      </c>
      <c r="N3633" s="10">
        <v>0.3</v>
      </c>
      <c r="O3633" s="4" t="s">
        <v>18</v>
      </c>
    </row>
    <row r="3634" spans="1:15" ht="14.25" customHeight="1" x14ac:dyDescent="0.25">
      <c r="A3634" s="4" t="s">
        <v>14</v>
      </c>
      <c r="B3634" s="4">
        <v>1185732</v>
      </c>
      <c r="C3634" s="5">
        <v>44383</v>
      </c>
      <c r="D3634" s="37">
        <v>2021</v>
      </c>
      <c r="E3634" s="5" t="str">
        <f>TEXT(Sales[[#This Row],[Invoice Date]],"mmm")</f>
        <v>Jul</v>
      </c>
      <c r="F3634" s="4" t="s">
        <v>15</v>
      </c>
      <c r="G3634" s="4" t="s">
        <v>127</v>
      </c>
      <c r="H3634" s="4" t="s">
        <v>128</v>
      </c>
      <c r="I3634" s="6" t="s">
        <v>23</v>
      </c>
      <c r="J3634" s="7">
        <v>54.999999999999993</v>
      </c>
      <c r="K3634" s="8">
        <v>400</v>
      </c>
      <c r="L3634" s="9">
        <f t="shared" si="56"/>
        <v>21999.999999999996</v>
      </c>
      <c r="M3634" s="9">
        <v>88000</v>
      </c>
      <c r="N3634" s="10">
        <v>0.4</v>
      </c>
      <c r="O3634" s="4" t="s">
        <v>18</v>
      </c>
    </row>
    <row r="3635" spans="1:15" ht="14.25" customHeight="1" x14ac:dyDescent="0.25">
      <c r="A3635" s="4" t="s">
        <v>14</v>
      </c>
      <c r="B3635" s="4">
        <v>1185732</v>
      </c>
      <c r="C3635" s="5">
        <v>44415</v>
      </c>
      <c r="D3635" s="37">
        <v>2021</v>
      </c>
      <c r="E3635" s="5" t="str">
        <f>TEXT(Sales[[#This Row],[Invoice Date]],"mmm")</f>
        <v>Aug</v>
      </c>
      <c r="F3635" s="4" t="s">
        <v>15</v>
      </c>
      <c r="G3635" s="4" t="s">
        <v>127</v>
      </c>
      <c r="H3635" s="4" t="s">
        <v>128</v>
      </c>
      <c r="I3635" s="6" t="s">
        <v>17</v>
      </c>
      <c r="J3635" s="7">
        <v>49.999999999999993</v>
      </c>
      <c r="K3635" s="8">
        <v>550</v>
      </c>
      <c r="L3635" s="9">
        <f t="shared" si="56"/>
        <v>27499.999999999996</v>
      </c>
      <c r="M3635" s="9">
        <v>96249.999999999971</v>
      </c>
      <c r="N3635" s="10">
        <v>0.35</v>
      </c>
      <c r="O3635" s="4" t="s">
        <v>18</v>
      </c>
    </row>
    <row r="3636" spans="1:15" ht="14.25" customHeight="1" x14ac:dyDescent="0.25">
      <c r="A3636" s="4" t="s">
        <v>14</v>
      </c>
      <c r="B3636" s="4">
        <v>1185732</v>
      </c>
      <c r="C3636" s="5">
        <v>44415</v>
      </c>
      <c r="D3636" s="37">
        <v>2021</v>
      </c>
      <c r="E3636" s="5" t="str">
        <f>TEXT(Sales[[#This Row],[Invoice Date]],"mmm")</f>
        <v>Aug</v>
      </c>
      <c r="F3636" s="4" t="s">
        <v>15</v>
      </c>
      <c r="G3636" s="4" t="s">
        <v>127</v>
      </c>
      <c r="H3636" s="4" t="s">
        <v>128</v>
      </c>
      <c r="I3636" s="6" t="s">
        <v>19</v>
      </c>
      <c r="J3636" s="7">
        <v>45</v>
      </c>
      <c r="K3636" s="8">
        <v>325</v>
      </c>
      <c r="L3636" s="9">
        <f t="shared" si="56"/>
        <v>14625</v>
      </c>
      <c r="M3636" s="9">
        <v>51187.5</v>
      </c>
      <c r="N3636" s="10">
        <v>0.35</v>
      </c>
      <c r="O3636" s="4" t="s">
        <v>18</v>
      </c>
    </row>
    <row r="3637" spans="1:15" ht="14.25" customHeight="1" x14ac:dyDescent="0.25">
      <c r="A3637" s="4" t="s">
        <v>14</v>
      </c>
      <c r="B3637" s="4">
        <v>1185732</v>
      </c>
      <c r="C3637" s="5">
        <v>44415</v>
      </c>
      <c r="D3637" s="37">
        <v>2021</v>
      </c>
      <c r="E3637" s="5" t="str">
        <f>TEXT(Sales[[#This Row],[Invoice Date]],"mmm")</f>
        <v>Aug</v>
      </c>
      <c r="F3637" s="4" t="s">
        <v>15</v>
      </c>
      <c r="G3637" s="4" t="s">
        <v>127</v>
      </c>
      <c r="H3637" s="4" t="s">
        <v>128</v>
      </c>
      <c r="I3637" s="6" t="s">
        <v>20</v>
      </c>
      <c r="J3637" s="7">
        <v>40</v>
      </c>
      <c r="K3637" s="8">
        <v>250</v>
      </c>
      <c r="L3637" s="9">
        <f t="shared" si="56"/>
        <v>10000</v>
      </c>
      <c r="M3637" s="9">
        <v>40000</v>
      </c>
      <c r="N3637" s="10">
        <v>0.4</v>
      </c>
      <c r="O3637" s="4" t="s">
        <v>18</v>
      </c>
    </row>
    <row r="3638" spans="1:15" ht="14.25" customHeight="1" x14ac:dyDescent="0.25">
      <c r="A3638" s="4" t="s">
        <v>14</v>
      </c>
      <c r="B3638" s="4">
        <v>1185732</v>
      </c>
      <c r="C3638" s="5">
        <v>44415</v>
      </c>
      <c r="D3638" s="37">
        <v>2021</v>
      </c>
      <c r="E3638" s="5" t="str">
        <f>TEXT(Sales[[#This Row],[Invoice Date]],"mmm")</f>
        <v>Aug</v>
      </c>
      <c r="F3638" s="4" t="s">
        <v>15</v>
      </c>
      <c r="G3638" s="4" t="s">
        <v>127</v>
      </c>
      <c r="H3638" s="4" t="s">
        <v>128</v>
      </c>
      <c r="I3638" s="6" t="s">
        <v>21</v>
      </c>
      <c r="J3638" s="7">
        <v>40</v>
      </c>
      <c r="K3638" s="8">
        <v>150</v>
      </c>
      <c r="L3638" s="9">
        <f t="shared" si="56"/>
        <v>6000</v>
      </c>
      <c r="M3638" s="9">
        <v>24000</v>
      </c>
      <c r="N3638" s="10">
        <v>0.4</v>
      </c>
      <c r="O3638" s="4" t="s">
        <v>18</v>
      </c>
    </row>
    <row r="3639" spans="1:15" ht="14.25" customHeight="1" x14ac:dyDescent="0.25">
      <c r="A3639" s="4" t="s">
        <v>14</v>
      </c>
      <c r="B3639" s="4">
        <v>1185732</v>
      </c>
      <c r="C3639" s="5">
        <v>44415</v>
      </c>
      <c r="D3639" s="37">
        <v>2021</v>
      </c>
      <c r="E3639" s="5" t="str">
        <f>TEXT(Sales[[#This Row],[Invoice Date]],"mmm")</f>
        <v>Aug</v>
      </c>
      <c r="F3639" s="4" t="s">
        <v>15</v>
      </c>
      <c r="G3639" s="4" t="s">
        <v>127</v>
      </c>
      <c r="H3639" s="4" t="s">
        <v>128</v>
      </c>
      <c r="I3639" s="6" t="s">
        <v>22</v>
      </c>
      <c r="J3639" s="7">
        <v>49.999999999999993</v>
      </c>
      <c r="K3639" s="8">
        <v>125</v>
      </c>
      <c r="L3639" s="9">
        <f t="shared" si="56"/>
        <v>6249.9999999999991</v>
      </c>
      <c r="M3639" s="9">
        <v>18749.999999999996</v>
      </c>
      <c r="N3639" s="10">
        <v>0.3</v>
      </c>
      <c r="O3639" s="4" t="s">
        <v>18</v>
      </c>
    </row>
    <row r="3640" spans="1:15" ht="14.25" customHeight="1" x14ac:dyDescent="0.25">
      <c r="A3640" s="4" t="s">
        <v>14</v>
      </c>
      <c r="B3640" s="4">
        <v>1185732</v>
      </c>
      <c r="C3640" s="5">
        <v>44415</v>
      </c>
      <c r="D3640" s="37">
        <v>2021</v>
      </c>
      <c r="E3640" s="5" t="str">
        <f>TEXT(Sales[[#This Row],[Invoice Date]],"mmm")</f>
        <v>Aug</v>
      </c>
      <c r="F3640" s="4" t="s">
        <v>15</v>
      </c>
      <c r="G3640" s="4" t="s">
        <v>127</v>
      </c>
      <c r="H3640" s="4" t="s">
        <v>128</v>
      </c>
      <c r="I3640" s="6" t="s">
        <v>23</v>
      </c>
      <c r="J3640" s="7">
        <v>54.999999999999993</v>
      </c>
      <c r="K3640" s="8">
        <v>300</v>
      </c>
      <c r="L3640" s="9">
        <f t="shared" si="56"/>
        <v>16499.999999999996</v>
      </c>
      <c r="M3640" s="9">
        <v>65999.999999999985</v>
      </c>
      <c r="N3640" s="10">
        <v>0.4</v>
      </c>
      <c r="O3640" s="4" t="s">
        <v>18</v>
      </c>
    </row>
    <row r="3641" spans="1:15" ht="14.25" customHeight="1" x14ac:dyDescent="0.25">
      <c r="A3641" s="4" t="s">
        <v>14</v>
      </c>
      <c r="B3641" s="4">
        <v>1185732</v>
      </c>
      <c r="C3641" s="5">
        <v>44445</v>
      </c>
      <c r="D3641" s="37">
        <v>2021</v>
      </c>
      <c r="E3641" s="5" t="str">
        <f>TEXT(Sales[[#This Row],[Invoice Date]],"mmm")</f>
        <v>Sep</v>
      </c>
      <c r="F3641" s="4" t="s">
        <v>15</v>
      </c>
      <c r="G3641" s="4" t="s">
        <v>127</v>
      </c>
      <c r="H3641" s="4" t="s">
        <v>128</v>
      </c>
      <c r="I3641" s="6" t="s">
        <v>17</v>
      </c>
      <c r="J3641" s="7">
        <v>49.999999999999993</v>
      </c>
      <c r="K3641" s="8">
        <v>425</v>
      </c>
      <c r="L3641" s="9">
        <f t="shared" si="56"/>
        <v>21249.999999999996</v>
      </c>
      <c r="M3641" s="9">
        <v>74374.999999999985</v>
      </c>
      <c r="N3641" s="10">
        <v>0.35</v>
      </c>
      <c r="O3641" s="4" t="s">
        <v>18</v>
      </c>
    </row>
    <row r="3642" spans="1:15" ht="14.25" customHeight="1" x14ac:dyDescent="0.25">
      <c r="A3642" s="4" t="s">
        <v>14</v>
      </c>
      <c r="B3642" s="4">
        <v>1185732</v>
      </c>
      <c r="C3642" s="5">
        <v>44445</v>
      </c>
      <c r="D3642" s="37">
        <v>2021</v>
      </c>
      <c r="E3642" s="5" t="str">
        <f>TEXT(Sales[[#This Row],[Invoice Date]],"mmm")</f>
        <v>Sep</v>
      </c>
      <c r="F3642" s="4" t="s">
        <v>15</v>
      </c>
      <c r="G3642" s="4" t="s">
        <v>127</v>
      </c>
      <c r="H3642" s="4" t="s">
        <v>128</v>
      </c>
      <c r="I3642" s="6" t="s">
        <v>19</v>
      </c>
      <c r="J3642" s="7">
        <v>45</v>
      </c>
      <c r="K3642" s="8">
        <v>225</v>
      </c>
      <c r="L3642" s="9">
        <f t="shared" si="56"/>
        <v>10125</v>
      </c>
      <c r="M3642" s="9">
        <v>35437.5</v>
      </c>
      <c r="N3642" s="10">
        <v>0.35</v>
      </c>
      <c r="O3642" s="4" t="s">
        <v>18</v>
      </c>
    </row>
    <row r="3643" spans="1:15" ht="14.25" customHeight="1" x14ac:dyDescent="0.25">
      <c r="A3643" s="4" t="s">
        <v>14</v>
      </c>
      <c r="B3643" s="4">
        <v>1185732</v>
      </c>
      <c r="C3643" s="5">
        <v>44445</v>
      </c>
      <c r="D3643" s="37">
        <v>2021</v>
      </c>
      <c r="E3643" s="5" t="str">
        <f>TEXT(Sales[[#This Row],[Invoice Date]],"mmm")</f>
        <v>Sep</v>
      </c>
      <c r="F3643" s="4" t="s">
        <v>15</v>
      </c>
      <c r="G3643" s="4" t="s">
        <v>127</v>
      </c>
      <c r="H3643" s="4" t="s">
        <v>128</v>
      </c>
      <c r="I3643" s="6" t="s">
        <v>20</v>
      </c>
      <c r="J3643" s="7">
        <v>40</v>
      </c>
      <c r="K3643" s="8">
        <v>125</v>
      </c>
      <c r="L3643" s="9">
        <f t="shared" si="56"/>
        <v>5000</v>
      </c>
      <c r="M3643" s="9">
        <v>20000</v>
      </c>
      <c r="N3643" s="10">
        <v>0.4</v>
      </c>
      <c r="O3643" s="4" t="s">
        <v>18</v>
      </c>
    </row>
    <row r="3644" spans="1:15" ht="14.25" customHeight="1" x14ac:dyDescent="0.25">
      <c r="A3644" s="4" t="s">
        <v>14</v>
      </c>
      <c r="B3644" s="4">
        <v>1185732</v>
      </c>
      <c r="C3644" s="5">
        <v>44445</v>
      </c>
      <c r="D3644" s="37">
        <v>2021</v>
      </c>
      <c r="E3644" s="5" t="str">
        <f>TEXT(Sales[[#This Row],[Invoice Date]],"mmm")</f>
        <v>Sep</v>
      </c>
      <c r="F3644" s="4" t="s">
        <v>15</v>
      </c>
      <c r="G3644" s="4" t="s">
        <v>127</v>
      </c>
      <c r="H3644" s="4" t="s">
        <v>128</v>
      </c>
      <c r="I3644" s="6" t="s">
        <v>21</v>
      </c>
      <c r="J3644" s="7">
        <v>40</v>
      </c>
      <c r="K3644" s="8">
        <v>100</v>
      </c>
      <c r="L3644" s="9">
        <f t="shared" si="56"/>
        <v>4000</v>
      </c>
      <c r="M3644" s="9">
        <v>16000</v>
      </c>
      <c r="N3644" s="10">
        <v>0.4</v>
      </c>
      <c r="O3644" s="4" t="s">
        <v>18</v>
      </c>
    </row>
    <row r="3645" spans="1:15" ht="14.25" customHeight="1" x14ac:dyDescent="0.25">
      <c r="A3645" s="4" t="s">
        <v>14</v>
      </c>
      <c r="B3645" s="4">
        <v>1185732</v>
      </c>
      <c r="C3645" s="5">
        <v>44445</v>
      </c>
      <c r="D3645" s="37">
        <v>2021</v>
      </c>
      <c r="E3645" s="5" t="str">
        <f>TEXT(Sales[[#This Row],[Invoice Date]],"mmm")</f>
        <v>Sep</v>
      </c>
      <c r="F3645" s="4" t="s">
        <v>15</v>
      </c>
      <c r="G3645" s="4" t="s">
        <v>127</v>
      </c>
      <c r="H3645" s="4" t="s">
        <v>128</v>
      </c>
      <c r="I3645" s="6" t="s">
        <v>22</v>
      </c>
      <c r="J3645" s="7">
        <v>49.999999999999993</v>
      </c>
      <c r="K3645" s="8">
        <v>100</v>
      </c>
      <c r="L3645" s="9">
        <f t="shared" si="56"/>
        <v>4999.9999999999991</v>
      </c>
      <c r="M3645" s="9">
        <v>14999.999999999996</v>
      </c>
      <c r="N3645" s="10">
        <v>0.3</v>
      </c>
      <c r="O3645" s="4" t="s">
        <v>18</v>
      </c>
    </row>
    <row r="3646" spans="1:15" ht="14.25" customHeight="1" x14ac:dyDescent="0.25">
      <c r="A3646" s="4" t="s">
        <v>14</v>
      </c>
      <c r="B3646" s="4">
        <v>1185732</v>
      </c>
      <c r="C3646" s="5">
        <v>44445</v>
      </c>
      <c r="D3646" s="37">
        <v>2021</v>
      </c>
      <c r="E3646" s="5" t="str">
        <f>TEXT(Sales[[#This Row],[Invoice Date]],"mmm")</f>
        <v>Sep</v>
      </c>
      <c r="F3646" s="4" t="s">
        <v>15</v>
      </c>
      <c r="G3646" s="4" t="s">
        <v>127</v>
      </c>
      <c r="H3646" s="4" t="s">
        <v>128</v>
      </c>
      <c r="I3646" s="6" t="s">
        <v>23</v>
      </c>
      <c r="J3646" s="7">
        <v>54.999999999999993</v>
      </c>
      <c r="K3646" s="8">
        <v>200</v>
      </c>
      <c r="L3646" s="9">
        <f t="shared" si="56"/>
        <v>10999.999999999998</v>
      </c>
      <c r="M3646" s="9">
        <v>44000</v>
      </c>
      <c r="N3646" s="10">
        <v>0.4</v>
      </c>
      <c r="O3646" s="4" t="s">
        <v>18</v>
      </c>
    </row>
    <row r="3647" spans="1:15" ht="14.25" customHeight="1" x14ac:dyDescent="0.25">
      <c r="A3647" s="4" t="s">
        <v>14</v>
      </c>
      <c r="B3647" s="4">
        <v>1185732</v>
      </c>
      <c r="C3647" s="5">
        <v>44477</v>
      </c>
      <c r="D3647" s="37">
        <v>2021</v>
      </c>
      <c r="E3647" s="5" t="str">
        <f>TEXT(Sales[[#This Row],[Invoice Date]],"mmm")</f>
        <v>Oct</v>
      </c>
      <c r="F3647" s="4" t="s">
        <v>15</v>
      </c>
      <c r="G3647" s="4" t="s">
        <v>127</v>
      </c>
      <c r="H3647" s="4" t="s">
        <v>128</v>
      </c>
      <c r="I3647" s="6" t="s">
        <v>17</v>
      </c>
      <c r="J3647" s="7">
        <v>54.999999999999993</v>
      </c>
      <c r="K3647" s="8">
        <v>375</v>
      </c>
      <c r="L3647" s="9">
        <f t="shared" si="56"/>
        <v>20624.999999999996</v>
      </c>
      <c r="M3647" s="9">
        <v>72187.499999999985</v>
      </c>
      <c r="N3647" s="10">
        <v>0.35</v>
      </c>
      <c r="O3647" s="4" t="s">
        <v>18</v>
      </c>
    </row>
    <row r="3648" spans="1:15" ht="14.25" customHeight="1" x14ac:dyDescent="0.25">
      <c r="A3648" s="4" t="s">
        <v>14</v>
      </c>
      <c r="B3648" s="4">
        <v>1185732</v>
      </c>
      <c r="C3648" s="5">
        <v>44477</v>
      </c>
      <c r="D3648" s="37">
        <v>2021</v>
      </c>
      <c r="E3648" s="5" t="str">
        <f>TEXT(Sales[[#This Row],[Invoice Date]],"mmm")</f>
        <v>Oct</v>
      </c>
      <c r="F3648" s="4" t="s">
        <v>15</v>
      </c>
      <c r="G3648" s="4" t="s">
        <v>127</v>
      </c>
      <c r="H3648" s="4" t="s">
        <v>128</v>
      </c>
      <c r="I3648" s="6" t="s">
        <v>19</v>
      </c>
      <c r="J3648" s="7">
        <v>50</v>
      </c>
      <c r="K3648" s="8">
        <v>200</v>
      </c>
      <c r="L3648" s="9">
        <f t="shared" si="56"/>
        <v>10000</v>
      </c>
      <c r="M3648" s="9">
        <v>35000</v>
      </c>
      <c r="N3648" s="10">
        <v>0.35</v>
      </c>
      <c r="O3648" s="4" t="s">
        <v>18</v>
      </c>
    </row>
    <row r="3649" spans="1:15" ht="14.25" customHeight="1" x14ac:dyDescent="0.25">
      <c r="A3649" s="4" t="s">
        <v>14</v>
      </c>
      <c r="B3649" s="4">
        <v>1185732</v>
      </c>
      <c r="C3649" s="5">
        <v>44477</v>
      </c>
      <c r="D3649" s="37">
        <v>2021</v>
      </c>
      <c r="E3649" s="5" t="str">
        <f>TEXT(Sales[[#This Row],[Invoice Date]],"mmm")</f>
        <v>Oct</v>
      </c>
      <c r="F3649" s="4" t="s">
        <v>15</v>
      </c>
      <c r="G3649" s="4" t="s">
        <v>127</v>
      </c>
      <c r="H3649" s="4" t="s">
        <v>128</v>
      </c>
      <c r="I3649" s="6" t="s">
        <v>20</v>
      </c>
      <c r="J3649" s="7">
        <v>50</v>
      </c>
      <c r="K3649" s="8">
        <v>100</v>
      </c>
      <c r="L3649" s="9">
        <f t="shared" si="56"/>
        <v>5000</v>
      </c>
      <c r="M3649" s="9">
        <v>20000</v>
      </c>
      <c r="N3649" s="10">
        <v>0.4</v>
      </c>
      <c r="O3649" s="4" t="s">
        <v>18</v>
      </c>
    </row>
    <row r="3650" spans="1:15" ht="14.25" customHeight="1" x14ac:dyDescent="0.25">
      <c r="A3650" s="4" t="s">
        <v>14</v>
      </c>
      <c r="B3650" s="4">
        <v>1185732</v>
      </c>
      <c r="C3650" s="5">
        <v>44477</v>
      </c>
      <c r="D3650" s="37">
        <v>2021</v>
      </c>
      <c r="E3650" s="5" t="str">
        <f>TEXT(Sales[[#This Row],[Invoice Date]],"mmm")</f>
        <v>Oct</v>
      </c>
      <c r="F3650" s="4" t="s">
        <v>15</v>
      </c>
      <c r="G3650" s="4" t="s">
        <v>127</v>
      </c>
      <c r="H3650" s="4" t="s">
        <v>128</v>
      </c>
      <c r="I3650" s="6" t="s">
        <v>21</v>
      </c>
      <c r="J3650" s="7">
        <v>50</v>
      </c>
      <c r="K3650" s="8">
        <v>75</v>
      </c>
      <c r="L3650" s="9">
        <f t="shared" si="56"/>
        <v>3750</v>
      </c>
      <c r="M3650" s="9">
        <v>15000</v>
      </c>
      <c r="N3650" s="10">
        <v>0.4</v>
      </c>
      <c r="O3650" s="4" t="s">
        <v>18</v>
      </c>
    </row>
    <row r="3651" spans="1:15" ht="14.25" customHeight="1" x14ac:dyDescent="0.25">
      <c r="A3651" s="4" t="s">
        <v>14</v>
      </c>
      <c r="B3651" s="4">
        <v>1185732</v>
      </c>
      <c r="C3651" s="5">
        <v>44477</v>
      </c>
      <c r="D3651" s="37">
        <v>2021</v>
      </c>
      <c r="E3651" s="5" t="str">
        <f>TEXT(Sales[[#This Row],[Invoice Date]],"mmm")</f>
        <v>Oct</v>
      </c>
      <c r="F3651" s="4" t="s">
        <v>15</v>
      </c>
      <c r="G3651" s="4" t="s">
        <v>127</v>
      </c>
      <c r="H3651" s="4" t="s">
        <v>128</v>
      </c>
      <c r="I3651" s="6" t="s">
        <v>22</v>
      </c>
      <c r="J3651" s="7">
        <v>60</v>
      </c>
      <c r="K3651" s="8">
        <v>75</v>
      </c>
      <c r="L3651" s="9">
        <f t="shared" ref="L3651:L3714" si="57">J3651*K3651</f>
        <v>4500</v>
      </c>
      <c r="M3651" s="9">
        <v>13500</v>
      </c>
      <c r="N3651" s="10">
        <v>0.3</v>
      </c>
      <c r="O3651" s="4" t="s">
        <v>18</v>
      </c>
    </row>
    <row r="3652" spans="1:15" ht="14.25" customHeight="1" x14ac:dyDescent="0.25">
      <c r="A3652" s="4" t="s">
        <v>26</v>
      </c>
      <c r="B3652" s="4">
        <v>1185732</v>
      </c>
      <c r="C3652" s="5">
        <v>44477</v>
      </c>
      <c r="D3652" s="37">
        <v>2021</v>
      </c>
      <c r="E3652" s="5" t="str">
        <f>TEXT(Sales[[#This Row],[Invoice Date]],"mmm")</f>
        <v>Oct</v>
      </c>
      <c r="F3652" s="4" t="s">
        <v>15</v>
      </c>
      <c r="G3652" s="4" t="s">
        <v>127</v>
      </c>
      <c r="H3652" s="4" t="s">
        <v>128</v>
      </c>
      <c r="I3652" s="6" t="s">
        <v>23</v>
      </c>
      <c r="J3652" s="7">
        <v>64.999999999999986</v>
      </c>
      <c r="K3652" s="8">
        <v>200</v>
      </c>
      <c r="L3652" s="9">
        <f t="shared" si="57"/>
        <v>12999.999999999996</v>
      </c>
      <c r="M3652" s="9">
        <v>51999.999999999993</v>
      </c>
      <c r="N3652" s="10">
        <v>0.4</v>
      </c>
      <c r="O3652" s="4" t="s">
        <v>18</v>
      </c>
    </row>
    <row r="3653" spans="1:15" ht="14.25" customHeight="1" x14ac:dyDescent="0.25">
      <c r="A3653" s="4" t="s">
        <v>26</v>
      </c>
      <c r="B3653" s="4">
        <v>1185732</v>
      </c>
      <c r="C3653" s="5">
        <v>44507</v>
      </c>
      <c r="D3653" s="37">
        <v>2021</v>
      </c>
      <c r="E3653" s="5" t="str">
        <f>TEXT(Sales[[#This Row],[Invoice Date]],"mmm")</f>
        <v>Nov</v>
      </c>
      <c r="F3653" s="4" t="s">
        <v>15</v>
      </c>
      <c r="G3653" s="4" t="s">
        <v>127</v>
      </c>
      <c r="H3653" s="4" t="s">
        <v>128</v>
      </c>
      <c r="I3653" s="6" t="s">
        <v>17</v>
      </c>
      <c r="J3653" s="7">
        <v>60</v>
      </c>
      <c r="K3653" s="8">
        <v>350</v>
      </c>
      <c r="L3653" s="9">
        <f t="shared" si="57"/>
        <v>21000</v>
      </c>
      <c r="M3653" s="9">
        <v>73500</v>
      </c>
      <c r="N3653" s="10">
        <v>0.35</v>
      </c>
      <c r="O3653" s="4" t="s">
        <v>18</v>
      </c>
    </row>
    <row r="3654" spans="1:15" ht="14.25" customHeight="1" x14ac:dyDescent="0.25">
      <c r="A3654" s="4" t="s">
        <v>26</v>
      </c>
      <c r="B3654" s="4">
        <v>1185732</v>
      </c>
      <c r="C3654" s="5">
        <v>44507</v>
      </c>
      <c r="D3654" s="37">
        <v>2021</v>
      </c>
      <c r="E3654" s="5" t="str">
        <f>TEXT(Sales[[#This Row],[Invoice Date]],"mmm")</f>
        <v>Nov</v>
      </c>
      <c r="F3654" s="4" t="s">
        <v>15</v>
      </c>
      <c r="G3654" s="4" t="s">
        <v>127</v>
      </c>
      <c r="H3654" s="4" t="s">
        <v>128</v>
      </c>
      <c r="I3654" s="6" t="s">
        <v>19</v>
      </c>
      <c r="J3654" s="7">
        <v>50</v>
      </c>
      <c r="K3654" s="8">
        <v>225</v>
      </c>
      <c r="L3654" s="9">
        <f t="shared" si="57"/>
        <v>11250</v>
      </c>
      <c r="M3654" s="9">
        <v>39375</v>
      </c>
      <c r="N3654" s="10">
        <v>0.35</v>
      </c>
      <c r="O3654" s="4" t="s">
        <v>18</v>
      </c>
    </row>
    <row r="3655" spans="1:15" ht="14.25" customHeight="1" x14ac:dyDescent="0.25">
      <c r="A3655" s="4" t="s">
        <v>26</v>
      </c>
      <c r="B3655" s="4">
        <v>1185732</v>
      </c>
      <c r="C3655" s="5">
        <v>44507</v>
      </c>
      <c r="D3655" s="37">
        <v>2021</v>
      </c>
      <c r="E3655" s="5" t="str">
        <f>TEXT(Sales[[#This Row],[Invoice Date]],"mmm")</f>
        <v>Nov</v>
      </c>
      <c r="F3655" s="4" t="s">
        <v>15</v>
      </c>
      <c r="G3655" s="4" t="s">
        <v>127</v>
      </c>
      <c r="H3655" s="4" t="s">
        <v>128</v>
      </c>
      <c r="I3655" s="6" t="s">
        <v>20</v>
      </c>
      <c r="J3655" s="7">
        <v>50</v>
      </c>
      <c r="K3655" s="8">
        <v>220</v>
      </c>
      <c r="L3655" s="9">
        <f t="shared" si="57"/>
        <v>11000</v>
      </c>
      <c r="M3655" s="9">
        <v>44000</v>
      </c>
      <c r="N3655" s="10">
        <v>0.4</v>
      </c>
      <c r="O3655" s="4" t="s">
        <v>18</v>
      </c>
    </row>
    <row r="3656" spans="1:15" ht="14.25" customHeight="1" x14ac:dyDescent="0.25">
      <c r="A3656" s="4" t="s">
        <v>26</v>
      </c>
      <c r="B3656" s="4">
        <v>1185732</v>
      </c>
      <c r="C3656" s="5">
        <v>44507</v>
      </c>
      <c r="D3656" s="37">
        <v>2021</v>
      </c>
      <c r="E3656" s="5" t="str">
        <f>TEXT(Sales[[#This Row],[Invoice Date]],"mmm")</f>
        <v>Nov</v>
      </c>
      <c r="F3656" s="4" t="s">
        <v>15</v>
      </c>
      <c r="G3656" s="4" t="s">
        <v>127</v>
      </c>
      <c r="H3656" s="4" t="s">
        <v>128</v>
      </c>
      <c r="I3656" s="6" t="s">
        <v>21</v>
      </c>
      <c r="J3656" s="7">
        <v>50</v>
      </c>
      <c r="K3656" s="8">
        <v>200</v>
      </c>
      <c r="L3656" s="9">
        <f t="shared" si="57"/>
        <v>10000</v>
      </c>
      <c r="M3656" s="9">
        <v>40000</v>
      </c>
      <c r="N3656" s="10">
        <v>0.4</v>
      </c>
      <c r="O3656" s="4" t="s">
        <v>18</v>
      </c>
    </row>
    <row r="3657" spans="1:15" ht="14.25" customHeight="1" x14ac:dyDescent="0.25">
      <c r="A3657" s="4" t="s">
        <v>26</v>
      </c>
      <c r="B3657" s="4">
        <v>1185732</v>
      </c>
      <c r="C3657" s="5">
        <v>44507</v>
      </c>
      <c r="D3657" s="37">
        <v>2021</v>
      </c>
      <c r="E3657" s="5" t="str">
        <f>TEXT(Sales[[#This Row],[Invoice Date]],"mmm")</f>
        <v>Nov</v>
      </c>
      <c r="F3657" s="4" t="s">
        <v>15</v>
      </c>
      <c r="G3657" s="4" t="s">
        <v>127</v>
      </c>
      <c r="H3657" s="4" t="s">
        <v>128</v>
      </c>
      <c r="I3657" s="6" t="s">
        <v>22</v>
      </c>
      <c r="J3657" s="7">
        <v>60</v>
      </c>
      <c r="K3657" s="8">
        <v>175</v>
      </c>
      <c r="L3657" s="9">
        <f t="shared" si="57"/>
        <v>10500</v>
      </c>
      <c r="M3657" s="9">
        <v>31500</v>
      </c>
      <c r="N3657" s="10">
        <v>0.3</v>
      </c>
      <c r="O3657" s="4" t="s">
        <v>18</v>
      </c>
    </row>
    <row r="3658" spans="1:15" ht="14.25" customHeight="1" x14ac:dyDescent="0.25">
      <c r="A3658" s="4" t="s">
        <v>26</v>
      </c>
      <c r="B3658" s="4">
        <v>1185732</v>
      </c>
      <c r="C3658" s="5">
        <v>44507</v>
      </c>
      <c r="D3658" s="37">
        <v>2021</v>
      </c>
      <c r="E3658" s="5" t="str">
        <f>TEXT(Sales[[#This Row],[Invoice Date]],"mmm")</f>
        <v>Nov</v>
      </c>
      <c r="F3658" s="4" t="s">
        <v>15</v>
      </c>
      <c r="G3658" s="4" t="s">
        <v>127</v>
      </c>
      <c r="H3658" s="4" t="s">
        <v>128</v>
      </c>
      <c r="I3658" s="6" t="s">
        <v>23</v>
      </c>
      <c r="J3658" s="7">
        <v>64.999999999999986</v>
      </c>
      <c r="K3658" s="8">
        <v>275</v>
      </c>
      <c r="L3658" s="9">
        <f t="shared" si="57"/>
        <v>17874.999999999996</v>
      </c>
      <c r="M3658" s="9">
        <v>71499.999999999985</v>
      </c>
      <c r="N3658" s="10">
        <v>0.4</v>
      </c>
      <c r="O3658" s="4" t="s">
        <v>18</v>
      </c>
    </row>
    <row r="3659" spans="1:15" ht="14.25" customHeight="1" x14ac:dyDescent="0.25">
      <c r="A3659" s="4" t="s">
        <v>26</v>
      </c>
      <c r="B3659" s="4">
        <v>1185732</v>
      </c>
      <c r="C3659" s="5">
        <v>44536</v>
      </c>
      <c r="D3659" s="37">
        <v>2021</v>
      </c>
      <c r="E3659" s="5" t="str">
        <f>TEXT(Sales[[#This Row],[Invoice Date]],"mmm")</f>
        <v>Dec</v>
      </c>
      <c r="F3659" s="4" t="s">
        <v>15</v>
      </c>
      <c r="G3659" s="4" t="s">
        <v>127</v>
      </c>
      <c r="H3659" s="4" t="s">
        <v>128</v>
      </c>
      <c r="I3659" s="6" t="s">
        <v>17</v>
      </c>
      <c r="J3659" s="7">
        <v>60</v>
      </c>
      <c r="K3659" s="8">
        <v>500</v>
      </c>
      <c r="L3659" s="9">
        <f t="shared" si="57"/>
        <v>30000</v>
      </c>
      <c r="M3659" s="9">
        <v>105000</v>
      </c>
      <c r="N3659" s="10">
        <v>0.35</v>
      </c>
      <c r="O3659" s="4" t="s">
        <v>18</v>
      </c>
    </row>
    <row r="3660" spans="1:15" ht="14.25" customHeight="1" x14ac:dyDescent="0.25">
      <c r="A3660" s="4" t="s">
        <v>26</v>
      </c>
      <c r="B3660" s="4">
        <v>1185732</v>
      </c>
      <c r="C3660" s="5">
        <v>44536</v>
      </c>
      <c r="D3660" s="37">
        <v>2021</v>
      </c>
      <c r="E3660" s="5" t="str">
        <f>TEXT(Sales[[#This Row],[Invoice Date]],"mmm")</f>
        <v>Dec</v>
      </c>
      <c r="F3660" s="4" t="s">
        <v>15</v>
      </c>
      <c r="G3660" s="4" t="s">
        <v>127</v>
      </c>
      <c r="H3660" s="4" t="s">
        <v>128</v>
      </c>
      <c r="I3660" s="6" t="s">
        <v>19</v>
      </c>
      <c r="J3660" s="7">
        <v>50</v>
      </c>
      <c r="K3660" s="8">
        <v>300</v>
      </c>
      <c r="L3660" s="9">
        <f t="shared" si="57"/>
        <v>15000</v>
      </c>
      <c r="M3660" s="9">
        <v>52500</v>
      </c>
      <c r="N3660" s="10">
        <v>0.35</v>
      </c>
      <c r="O3660" s="4" t="s">
        <v>18</v>
      </c>
    </row>
    <row r="3661" spans="1:15" ht="14.25" customHeight="1" x14ac:dyDescent="0.25">
      <c r="A3661" s="4" t="s">
        <v>26</v>
      </c>
      <c r="B3661" s="4">
        <v>1185732</v>
      </c>
      <c r="C3661" s="5">
        <v>44536</v>
      </c>
      <c r="D3661" s="37">
        <v>2021</v>
      </c>
      <c r="E3661" s="5" t="str">
        <f>TEXT(Sales[[#This Row],[Invoice Date]],"mmm")</f>
        <v>Dec</v>
      </c>
      <c r="F3661" s="4" t="s">
        <v>15</v>
      </c>
      <c r="G3661" s="4" t="s">
        <v>127</v>
      </c>
      <c r="H3661" s="4" t="s">
        <v>128</v>
      </c>
      <c r="I3661" s="6" t="s">
        <v>20</v>
      </c>
      <c r="J3661" s="7">
        <v>50</v>
      </c>
      <c r="K3661" s="8">
        <v>275</v>
      </c>
      <c r="L3661" s="9">
        <f t="shared" si="57"/>
        <v>13750</v>
      </c>
      <c r="M3661" s="9">
        <v>55000</v>
      </c>
      <c r="N3661" s="10">
        <v>0.4</v>
      </c>
      <c r="O3661" s="4" t="s">
        <v>18</v>
      </c>
    </row>
    <row r="3662" spans="1:15" ht="14.25" customHeight="1" x14ac:dyDescent="0.25">
      <c r="A3662" s="4" t="s">
        <v>26</v>
      </c>
      <c r="B3662" s="4">
        <v>1185732</v>
      </c>
      <c r="C3662" s="5">
        <v>44536</v>
      </c>
      <c r="D3662" s="37">
        <v>2021</v>
      </c>
      <c r="E3662" s="5" t="str">
        <f>TEXT(Sales[[#This Row],[Invoice Date]],"mmm")</f>
        <v>Dec</v>
      </c>
      <c r="F3662" s="4" t="s">
        <v>15</v>
      </c>
      <c r="G3662" s="4" t="s">
        <v>127</v>
      </c>
      <c r="H3662" s="4" t="s">
        <v>128</v>
      </c>
      <c r="I3662" s="6" t="s">
        <v>21</v>
      </c>
      <c r="J3662" s="7">
        <v>50</v>
      </c>
      <c r="K3662" s="8">
        <v>225</v>
      </c>
      <c r="L3662" s="9">
        <f t="shared" si="57"/>
        <v>11250</v>
      </c>
      <c r="M3662" s="9">
        <v>45000</v>
      </c>
      <c r="N3662" s="10">
        <v>0.4</v>
      </c>
      <c r="O3662" s="4" t="s">
        <v>18</v>
      </c>
    </row>
    <row r="3663" spans="1:15" ht="14.25" customHeight="1" x14ac:dyDescent="0.25">
      <c r="A3663" s="4" t="s">
        <v>26</v>
      </c>
      <c r="B3663" s="4">
        <v>1185732</v>
      </c>
      <c r="C3663" s="5">
        <v>44536</v>
      </c>
      <c r="D3663" s="37">
        <v>2021</v>
      </c>
      <c r="E3663" s="5" t="str">
        <f>TEXT(Sales[[#This Row],[Invoice Date]],"mmm")</f>
        <v>Dec</v>
      </c>
      <c r="F3663" s="4" t="s">
        <v>15</v>
      </c>
      <c r="G3663" s="4" t="s">
        <v>127</v>
      </c>
      <c r="H3663" s="4" t="s">
        <v>128</v>
      </c>
      <c r="I3663" s="6" t="s">
        <v>22</v>
      </c>
      <c r="J3663" s="7">
        <v>60</v>
      </c>
      <c r="K3663" s="8">
        <v>225</v>
      </c>
      <c r="L3663" s="9">
        <f t="shared" si="57"/>
        <v>13500</v>
      </c>
      <c r="M3663" s="9">
        <v>40500</v>
      </c>
      <c r="N3663" s="10">
        <v>0.3</v>
      </c>
      <c r="O3663" s="4" t="s">
        <v>18</v>
      </c>
    </row>
    <row r="3664" spans="1:15" ht="14.25" customHeight="1" x14ac:dyDescent="0.25">
      <c r="A3664" s="4" t="s">
        <v>26</v>
      </c>
      <c r="B3664" s="4">
        <v>1185732</v>
      </c>
      <c r="C3664" s="5">
        <v>44536</v>
      </c>
      <c r="D3664" s="37">
        <v>2021</v>
      </c>
      <c r="E3664" s="5" t="str">
        <f>TEXT(Sales[[#This Row],[Invoice Date]],"mmm")</f>
        <v>Dec</v>
      </c>
      <c r="F3664" s="4" t="s">
        <v>15</v>
      </c>
      <c r="G3664" s="4" t="s">
        <v>127</v>
      </c>
      <c r="H3664" s="4" t="s">
        <v>128</v>
      </c>
      <c r="I3664" s="6" t="s">
        <v>23</v>
      </c>
      <c r="J3664" s="7">
        <v>64.999999999999986</v>
      </c>
      <c r="K3664" s="8">
        <v>325</v>
      </c>
      <c r="L3664" s="9">
        <f t="shared" si="57"/>
        <v>21124.999999999996</v>
      </c>
      <c r="M3664" s="9">
        <v>84499.999999999985</v>
      </c>
      <c r="N3664" s="10">
        <v>0.4</v>
      </c>
      <c r="O3664" s="4" t="s">
        <v>18</v>
      </c>
    </row>
    <row r="3665" spans="1:15" ht="14.25" customHeight="1" x14ac:dyDescent="0.25">
      <c r="A3665" s="4" t="s">
        <v>26</v>
      </c>
      <c r="B3665" s="4">
        <v>1185732</v>
      </c>
      <c r="C3665" s="5">
        <v>44213</v>
      </c>
      <c r="D3665" s="37">
        <v>2021</v>
      </c>
      <c r="E3665" s="5" t="str">
        <f>TEXT(Sales[[#This Row],[Invoice Date]],"mmm")</f>
        <v>Jan</v>
      </c>
      <c r="F3665" s="4" t="s">
        <v>15</v>
      </c>
      <c r="G3665" s="4" t="s">
        <v>127</v>
      </c>
      <c r="H3665" s="4" t="s">
        <v>128</v>
      </c>
      <c r="I3665" s="6" t="s">
        <v>17</v>
      </c>
      <c r="J3665" s="7">
        <v>40</v>
      </c>
      <c r="K3665" s="8">
        <v>450</v>
      </c>
      <c r="L3665" s="9">
        <f t="shared" si="57"/>
        <v>18000</v>
      </c>
      <c r="M3665" s="9">
        <v>54000</v>
      </c>
      <c r="N3665" s="10">
        <v>0.3</v>
      </c>
      <c r="O3665" s="4" t="s">
        <v>18</v>
      </c>
    </row>
    <row r="3666" spans="1:15" ht="14.25" customHeight="1" x14ac:dyDescent="0.25">
      <c r="A3666" s="4" t="s">
        <v>26</v>
      </c>
      <c r="B3666" s="4">
        <v>1185732</v>
      </c>
      <c r="C3666" s="5">
        <v>44213</v>
      </c>
      <c r="D3666" s="37">
        <v>2021</v>
      </c>
      <c r="E3666" s="5" t="str">
        <f>TEXT(Sales[[#This Row],[Invoice Date]],"mmm")</f>
        <v>Jan</v>
      </c>
      <c r="F3666" s="4" t="s">
        <v>15</v>
      </c>
      <c r="G3666" s="4" t="s">
        <v>127</v>
      </c>
      <c r="H3666" s="4" t="s">
        <v>128</v>
      </c>
      <c r="I3666" s="6" t="s">
        <v>19</v>
      </c>
      <c r="J3666" s="7">
        <v>40</v>
      </c>
      <c r="K3666" s="8">
        <v>250</v>
      </c>
      <c r="L3666" s="9">
        <f t="shared" si="57"/>
        <v>10000</v>
      </c>
      <c r="M3666" s="9">
        <v>30000</v>
      </c>
      <c r="N3666" s="10">
        <v>0.3</v>
      </c>
      <c r="O3666" s="4" t="s">
        <v>18</v>
      </c>
    </row>
    <row r="3667" spans="1:15" ht="14.25" customHeight="1" x14ac:dyDescent="0.25">
      <c r="A3667" s="4" t="s">
        <v>26</v>
      </c>
      <c r="B3667" s="4">
        <v>1185732</v>
      </c>
      <c r="C3667" s="5">
        <v>44213</v>
      </c>
      <c r="D3667" s="37">
        <v>2021</v>
      </c>
      <c r="E3667" s="5" t="str">
        <f>TEXT(Sales[[#This Row],[Invoice Date]],"mmm")</f>
        <v>Jan</v>
      </c>
      <c r="F3667" s="4" t="s">
        <v>15</v>
      </c>
      <c r="G3667" s="4" t="s">
        <v>127</v>
      </c>
      <c r="H3667" s="4" t="s">
        <v>128</v>
      </c>
      <c r="I3667" s="6" t="s">
        <v>20</v>
      </c>
      <c r="J3667" s="7">
        <v>30.000000000000004</v>
      </c>
      <c r="K3667" s="8">
        <v>250</v>
      </c>
      <c r="L3667" s="9">
        <f t="shared" si="57"/>
        <v>7500.0000000000009</v>
      </c>
      <c r="M3667" s="9">
        <v>18750.000000000004</v>
      </c>
      <c r="N3667" s="10">
        <v>0.25</v>
      </c>
      <c r="O3667" s="4" t="s">
        <v>18</v>
      </c>
    </row>
    <row r="3668" spans="1:15" ht="14.25" customHeight="1" x14ac:dyDescent="0.25">
      <c r="A3668" s="4" t="s">
        <v>26</v>
      </c>
      <c r="B3668" s="4">
        <v>1185732</v>
      </c>
      <c r="C3668" s="5">
        <v>44213</v>
      </c>
      <c r="D3668" s="37">
        <v>2021</v>
      </c>
      <c r="E3668" s="5" t="str">
        <f>TEXT(Sales[[#This Row],[Invoice Date]],"mmm")</f>
        <v>Jan</v>
      </c>
      <c r="F3668" s="4" t="s">
        <v>15</v>
      </c>
      <c r="G3668" s="4" t="s">
        <v>127</v>
      </c>
      <c r="H3668" s="4" t="s">
        <v>128</v>
      </c>
      <c r="I3668" s="6" t="s">
        <v>21</v>
      </c>
      <c r="J3668" s="7">
        <v>35</v>
      </c>
      <c r="K3668" s="8">
        <v>100</v>
      </c>
      <c r="L3668" s="9">
        <f t="shared" si="57"/>
        <v>3500</v>
      </c>
      <c r="M3668" s="9">
        <v>8750</v>
      </c>
      <c r="N3668" s="10">
        <v>0.25</v>
      </c>
      <c r="O3668" s="4" t="s">
        <v>18</v>
      </c>
    </row>
    <row r="3669" spans="1:15" ht="14.25" customHeight="1" x14ac:dyDescent="0.25">
      <c r="A3669" s="4" t="s">
        <v>26</v>
      </c>
      <c r="B3669" s="4">
        <v>1185732</v>
      </c>
      <c r="C3669" s="5">
        <v>44213</v>
      </c>
      <c r="D3669" s="37">
        <v>2021</v>
      </c>
      <c r="E3669" s="5" t="str">
        <f>TEXT(Sales[[#This Row],[Invoice Date]],"mmm")</f>
        <v>Jan</v>
      </c>
      <c r="F3669" s="4" t="s">
        <v>15</v>
      </c>
      <c r="G3669" s="4" t="s">
        <v>127</v>
      </c>
      <c r="H3669" s="4" t="s">
        <v>128</v>
      </c>
      <c r="I3669" s="6" t="s">
        <v>22</v>
      </c>
      <c r="J3669" s="7">
        <v>50</v>
      </c>
      <c r="K3669" s="8">
        <v>150</v>
      </c>
      <c r="L3669" s="9">
        <f t="shared" si="57"/>
        <v>7500</v>
      </c>
      <c r="M3669" s="9">
        <v>18750</v>
      </c>
      <c r="N3669" s="10">
        <v>0.25</v>
      </c>
      <c r="O3669" s="4" t="s">
        <v>18</v>
      </c>
    </row>
    <row r="3670" spans="1:15" ht="14.25" customHeight="1" x14ac:dyDescent="0.25">
      <c r="A3670" s="4" t="s">
        <v>26</v>
      </c>
      <c r="B3670" s="4">
        <v>1185732</v>
      </c>
      <c r="C3670" s="5">
        <v>44213</v>
      </c>
      <c r="D3670" s="37">
        <v>2021</v>
      </c>
      <c r="E3670" s="5" t="str">
        <f>TEXT(Sales[[#This Row],[Invoice Date]],"mmm")</f>
        <v>Jan</v>
      </c>
      <c r="F3670" s="4" t="s">
        <v>15</v>
      </c>
      <c r="G3670" s="4" t="s">
        <v>127</v>
      </c>
      <c r="H3670" s="4" t="s">
        <v>128</v>
      </c>
      <c r="I3670" s="6" t="s">
        <v>23</v>
      </c>
      <c r="J3670" s="7">
        <v>40</v>
      </c>
      <c r="K3670" s="8">
        <v>250</v>
      </c>
      <c r="L3670" s="9">
        <f t="shared" si="57"/>
        <v>10000</v>
      </c>
      <c r="M3670" s="9">
        <v>30000</v>
      </c>
      <c r="N3670" s="10">
        <v>0.3</v>
      </c>
      <c r="O3670" s="4" t="s">
        <v>18</v>
      </c>
    </row>
    <row r="3671" spans="1:15" ht="14.25" customHeight="1" x14ac:dyDescent="0.25">
      <c r="A3671" s="4" t="s">
        <v>26</v>
      </c>
      <c r="B3671" s="4">
        <v>1185732</v>
      </c>
      <c r="C3671" s="5">
        <v>44242</v>
      </c>
      <c r="D3671" s="37">
        <v>2021</v>
      </c>
      <c r="E3671" s="5" t="str">
        <f>TEXT(Sales[[#This Row],[Invoice Date]],"mmm")</f>
        <v>Feb</v>
      </c>
      <c r="F3671" s="4" t="s">
        <v>15</v>
      </c>
      <c r="G3671" s="4" t="s">
        <v>127</v>
      </c>
      <c r="H3671" s="4" t="s">
        <v>128</v>
      </c>
      <c r="I3671" s="6" t="s">
        <v>17</v>
      </c>
      <c r="J3671" s="7">
        <v>40</v>
      </c>
      <c r="K3671" s="8">
        <v>500</v>
      </c>
      <c r="L3671" s="9">
        <f t="shared" si="57"/>
        <v>20000</v>
      </c>
      <c r="M3671" s="9">
        <v>60000</v>
      </c>
      <c r="N3671" s="10">
        <v>0.3</v>
      </c>
      <c r="O3671" s="4" t="s">
        <v>18</v>
      </c>
    </row>
    <row r="3672" spans="1:15" ht="14.25" customHeight="1" x14ac:dyDescent="0.25">
      <c r="A3672" s="4" t="s">
        <v>26</v>
      </c>
      <c r="B3672" s="4">
        <v>1185732</v>
      </c>
      <c r="C3672" s="5">
        <v>44242</v>
      </c>
      <c r="D3672" s="37">
        <v>2021</v>
      </c>
      <c r="E3672" s="5" t="str">
        <f>TEXT(Sales[[#This Row],[Invoice Date]],"mmm")</f>
        <v>Feb</v>
      </c>
      <c r="F3672" s="4" t="s">
        <v>15</v>
      </c>
      <c r="G3672" s="4" t="s">
        <v>127</v>
      </c>
      <c r="H3672" s="4" t="s">
        <v>128</v>
      </c>
      <c r="I3672" s="6" t="s">
        <v>19</v>
      </c>
      <c r="J3672" s="7">
        <v>40</v>
      </c>
      <c r="K3672" s="8">
        <v>150</v>
      </c>
      <c r="L3672" s="9">
        <f t="shared" si="57"/>
        <v>6000</v>
      </c>
      <c r="M3672" s="9">
        <v>18000</v>
      </c>
      <c r="N3672" s="10">
        <v>0.3</v>
      </c>
      <c r="O3672" s="4" t="s">
        <v>18</v>
      </c>
    </row>
    <row r="3673" spans="1:15" ht="14.25" customHeight="1" x14ac:dyDescent="0.25">
      <c r="A3673" s="4" t="s">
        <v>26</v>
      </c>
      <c r="B3673" s="4">
        <v>1185732</v>
      </c>
      <c r="C3673" s="5">
        <v>44242</v>
      </c>
      <c r="D3673" s="37">
        <v>2021</v>
      </c>
      <c r="E3673" s="5" t="str">
        <f>TEXT(Sales[[#This Row],[Invoice Date]],"mmm")</f>
        <v>Feb</v>
      </c>
      <c r="F3673" s="4" t="s">
        <v>15</v>
      </c>
      <c r="G3673" s="4" t="s">
        <v>127</v>
      </c>
      <c r="H3673" s="4" t="s">
        <v>128</v>
      </c>
      <c r="I3673" s="6" t="s">
        <v>20</v>
      </c>
      <c r="J3673" s="7">
        <v>30.000000000000004</v>
      </c>
      <c r="K3673" s="8">
        <v>200</v>
      </c>
      <c r="L3673" s="9">
        <f t="shared" si="57"/>
        <v>6000.0000000000009</v>
      </c>
      <c r="M3673" s="9">
        <v>15000.000000000002</v>
      </c>
      <c r="N3673" s="10">
        <v>0.25</v>
      </c>
      <c r="O3673" s="4" t="s">
        <v>18</v>
      </c>
    </row>
    <row r="3674" spans="1:15" ht="14.25" customHeight="1" x14ac:dyDescent="0.25">
      <c r="A3674" s="4" t="s">
        <v>26</v>
      </c>
      <c r="B3674" s="4">
        <v>1185732</v>
      </c>
      <c r="C3674" s="5">
        <v>44242</v>
      </c>
      <c r="D3674" s="37">
        <v>2021</v>
      </c>
      <c r="E3674" s="5" t="str">
        <f>TEXT(Sales[[#This Row],[Invoice Date]],"mmm")</f>
        <v>Feb</v>
      </c>
      <c r="F3674" s="4" t="s">
        <v>15</v>
      </c>
      <c r="G3674" s="4" t="s">
        <v>129</v>
      </c>
      <c r="H3674" s="4" t="s">
        <v>130</v>
      </c>
      <c r="I3674" s="6" t="s">
        <v>21</v>
      </c>
      <c r="J3674" s="7">
        <v>35</v>
      </c>
      <c r="K3674" s="8">
        <v>250</v>
      </c>
      <c r="L3674" s="9">
        <f t="shared" si="57"/>
        <v>8750</v>
      </c>
      <c r="M3674" s="9">
        <v>21875</v>
      </c>
      <c r="N3674" s="10">
        <v>0.25</v>
      </c>
      <c r="O3674" s="4" t="s">
        <v>18</v>
      </c>
    </row>
    <row r="3675" spans="1:15" ht="14.25" customHeight="1" x14ac:dyDescent="0.25">
      <c r="A3675" s="4" t="s">
        <v>26</v>
      </c>
      <c r="B3675" s="4">
        <v>1185732</v>
      </c>
      <c r="C3675" s="5">
        <v>44242</v>
      </c>
      <c r="D3675" s="37">
        <v>2021</v>
      </c>
      <c r="E3675" s="5" t="str">
        <f>TEXT(Sales[[#This Row],[Invoice Date]],"mmm")</f>
        <v>Feb</v>
      </c>
      <c r="F3675" s="4" t="s">
        <v>15</v>
      </c>
      <c r="G3675" s="4" t="s">
        <v>129</v>
      </c>
      <c r="H3675" s="4" t="s">
        <v>130</v>
      </c>
      <c r="I3675" s="6" t="s">
        <v>22</v>
      </c>
      <c r="J3675" s="7">
        <v>50</v>
      </c>
      <c r="K3675" s="8">
        <v>150</v>
      </c>
      <c r="L3675" s="9">
        <f t="shared" si="57"/>
        <v>7500</v>
      </c>
      <c r="M3675" s="9">
        <v>18750</v>
      </c>
      <c r="N3675" s="10">
        <v>0.25</v>
      </c>
      <c r="O3675" s="4" t="s">
        <v>18</v>
      </c>
    </row>
    <row r="3676" spans="1:15" ht="14.25" customHeight="1" x14ac:dyDescent="0.25">
      <c r="A3676" s="4" t="s">
        <v>26</v>
      </c>
      <c r="B3676" s="4">
        <v>1185732</v>
      </c>
      <c r="C3676" s="5">
        <v>44242</v>
      </c>
      <c r="D3676" s="37">
        <v>2021</v>
      </c>
      <c r="E3676" s="5" t="str">
        <f>TEXT(Sales[[#This Row],[Invoice Date]],"mmm")</f>
        <v>Feb</v>
      </c>
      <c r="F3676" s="4" t="s">
        <v>15</v>
      </c>
      <c r="G3676" s="4" t="s">
        <v>129</v>
      </c>
      <c r="H3676" s="4" t="s">
        <v>130</v>
      </c>
      <c r="I3676" s="6" t="s">
        <v>23</v>
      </c>
      <c r="J3676" s="7">
        <v>40</v>
      </c>
      <c r="K3676" s="8">
        <v>250</v>
      </c>
      <c r="L3676" s="9">
        <f t="shared" si="57"/>
        <v>10000</v>
      </c>
      <c r="M3676" s="9">
        <v>30000</v>
      </c>
      <c r="N3676" s="10">
        <v>0.3</v>
      </c>
      <c r="O3676" s="4" t="s">
        <v>18</v>
      </c>
    </row>
    <row r="3677" spans="1:15" ht="14.25" customHeight="1" x14ac:dyDescent="0.25">
      <c r="A3677" s="4" t="s">
        <v>26</v>
      </c>
      <c r="B3677" s="4">
        <v>1185732</v>
      </c>
      <c r="C3677" s="5">
        <v>44268</v>
      </c>
      <c r="D3677" s="37">
        <v>2021</v>
      </c>
      <c r="E3677" s="5" t="str">
        <f>TEXT(Sales[[#This Row],[Invoice Date]],"mmm")</f>
        <v>Mar</v>
      </c>
      <c r="F3677" s="4" t="s">
        <v>15</v>
      </c>
      <c r="G3677" s="4" t="s">
        <v>129</v>
      </c>
      <c r="H3677" s="4" t="s">
        <v>130</v>
      </c>
      <c r="I3677" s="6" t="s">
        <v>17</v>
      </c>
      <c r="J3677" s="7">
        <v>40</v>
      </c>
      <c r="K3677" s="8">
        <v>470</v>
      </c>
      <c r="L3677" s="9">
        <f t="shared" si="57"/>
        <v>18800</v>
      </c>
      <c r="M3677" s="9">
        <v>56400</v>
      </c>
      <c r="N3677" s="10">
        <v>0.3</v>
      </c>
      <c r="O3677" s="4" t="s">
        <v>18</v>
      </c>
    </row>
    <row r="3678" spans="1:15" ht="14.25" customHeight="1" x14ac:dyDescent="0.25">
      <c r="A3678" s="4" t="s">
        <v>26</v>
      </c>
      <c r="B3678" s="4">
        <v>1185732</v>
      </c>
      <c r="C3678" s="5">
        <v>44268</v>
      </c>
      <c r="D3678" s="37">
        <v>2021</v>
      </c>
      <c r="E3678" s="5" t="str">
        <f>TEXT(Sales[[#This Row],[Invoice Date]],"mmm")</f>
        <v>Mar</v>
      </c>
      <c r="F3678" s="4" t="s">
        <v>15</v>
      </c>
      <c r="G3678" s="4" t="s">
        <v>129</v>
      </c>
      <c r="H3678" s="4" t="s">
        <v>130</v>
      </c>
      <c r="I3678" s="6" t="s">
        <v>19</v>
      </c>
      <c r="J3678" s="7">
        <v>40</v>
      </c>
      <c r="K3678" s="8">
        <v>175</v>
      </c>
      <c r="L3678" s="9">
        <f t="shared" si="57"/>
        <v>7000</v>
      </c>
      <c r="M3678" s="9">
        <v>21000</v>
      </c>
      <c r="N3678" s="10">
        <v>0.3</v>
      </c>
      <c r="O3678" s="4" t="s">
        <v>18</v>
      </c>
    </row>
    <row r="3679" spans="1:15" ht="14.25" customHeight="1" x14ac:dyDescent="0.25">
      <c r="A3679" s="4" t="s">
        <v>26</v>
      </c>
      <c r="B3679" s="4">
        <v>1185732</v>
      </c>
      <c r="C3679" s="5">
        <v>44268</v>
      </c>
      <c r="D3679" s="37">
        <v>2021</v>
      </c>
      <c r="E3679" s="5" t="str">
        <f>TEXT(Sales[[#This Row],[Invoice Date]],"mmm")</f>
        <v>Mar</v>
      </c>
      <c r="F3679" s="4" t="s">
        <v>15</v>
      </c>
      <c r="G3679" s="4" t="s">
        <v>129</v>
      </c>
      <c r="H3679" s="4" t="s">
        <v>130</v>
      </c>
      <c r="I3679" s="6" t="s">
        <v>20</v>
      </c>
      <c r="J3679" s="7">
        <v>30.000000000000004</v>
      </c>
      <c r="K3679" s="8">
        <v>200</v>
      </c>
      <c r="L3679" s="9">
        <f t="shared" si="57"/>
        <v>6000.0000000000009</v>
      </c>
      <c r="M3679" s="9">
        <v>15000.000000000002</v>
      </c>
      <c r="N3679" s="10">
        <v>0.25</v>
      </c>
      <c r="O3679" s="4" t="s">
        <v>18</v>
      </c>
    </row>
    <row r="3680" spans="1:15" ht="14.25" customHeight="1" x14ac:dyDescent="0.25">
      <c r="A3680" s="4" t="s">
        <v>26</v>
      </c>
      <c r="B3680" s="4">
        <v>1185732</v>
      </c>
      <c r="C3680" s="5">
        <v>44268</v>
      </c>
      <c r="D3680" s="37">
        <v>2021</v>
      </c>
      <c r="E3680" s="5" t="str">
        <f>TEXT(Sales[[#This Row],[Invoice Date]],"mmm")</f>
        <v>Mar</v>
      </c>
      <c r="F3680" s="4" t="s">
        <v>15</v>
      </c>
      <c r="G3680" s="4" t="s">
        <v>129</v>
      </c>
      <c r="H3680" s="4" t="s">
        <v>130</v>
      </c>
      <c r="I3680" s="6" t="s">
        <v>21</v>
      </c>
      <c r="J3680" s="7">
        <v>35</v>
      </c>
      <c r="K3680" s="8">
        <v>300</v>
      </c>
      <c r="L3680" s="9">
        <f t="shared" si="57"/>
        <v>10500</v>
      </c>
      <c r="M3680" s="9">
        <v>26250</v>
      </c>
      <c r="N3680" s="10">
        <v>0.25</v>
      </c>
      <c r="O3680" s="4" t="s">
        <v>18</v>
      </c>
    </row>
    <row r="3681" spans="1:15" ht="14.25" customHeight="1" x14ac:dyDescent="0.25">
      <c r="A3681" s="4" t="s">
        <v>26</v>
      </c>
      <c r="B3681" s="4">
        <v>1185732</v>
      </c>
      <c r="C3681" s="5">
        <v>44268</v>
      </c>
      <c r="D3681" s="37">
        <v>2021</v>
      </c>
      <c r="E3681" s="5" t="str">
        <f>TEXT(Sales[[#This Row],[Invoice Date]],"mmm")</f>
        <v>Mar</v>
      </c>
      <c r="F3681" s="4" t="s">
        <v>15</v>
      </c>
      <c r="G3681" s="4" t="s">
        <v>129</v>
      </c>
      <c r="H3681" s="4" t="s">
        <v>130</v>
      </c>
      <c r="I3681" s="6" t="s">
        <v>22</v>
      </c>
      <c r="J3681" s="7">
        <v>50</v>
      </c>
      <c r="K3681" s="8">
        <v>100</v>
      </c>
      <c r="L3681" s="9">
        <f t="shared" si="57"/>
        <v>5000</v>
      </c>
      <c r="M3681" s="9">
        <v>12500</v>
      </c>
      <c r="N3681" s="10">
        <v>0.25</v>
      </c>
      <c r="O3681" s="4" t="s">
        <v>18</v>
      </c>
    </row>
    <row r="3682" spans="1:15" ht="14.25" customHeight="1" x14ac:dyDescent="0.25">
      <c r="A3682" s="4" t="s">
        <v>26</v>
      </c>
      <c r="B3682" s="4">
        <v>1185732</v>
      </c>
      <c r="C3682" s="5">
        <v>44268</v>
      </c>
      <c r="D3682" s="37">
        <v>2021</v>
      </c>
      <c r="E3682" s="5" t="str">
        <f>TEXT(Sales[[#This Row],[Invoice Date]],"mmm")</f>
        <v>Mar</v>
      </c>
      <c r="F3682" s="4" t="s">
        <v>15</v>
      </c>
      <c r="G3682" s="4" t="s">
        <v>129</v>
      </c>
      <c r="H3682" s="4" t="s">
        <v>130</v>
      </c>
      <c r="I3682" s="6" t="s">
        <v>23</v>
      </c>
      <c r="J3682" s="7">
        <v>40</v>
      </c>
      <c r="K3682" s="8">
        <v>200</v>
      </c>
      <c r="L3682" s="9">
        <f t="shared" si="57"/>
        <v>8000</v>
      </c>
      <c r="M3682" s="9">
        <v>24000</v>
      </c>
      <c r="N3682" s="10">
        <v>0.3</v>
      </c>
      <c r="O3682" s="4" t="s">
        <v>18</v>
      </c>
    </row>
    <row r="3683" spans="1:15" ht="14.25" customHeight="1" x14ac:dyDescent="0.25">
      <c r="A3683" s="4" t="s">
        <v>26</v>
      </c>
      <c r="B3683" s="4">
        <v>1185732</v>
      </c>
      <c r="C3683" s="5">
        <v>44300</v>
      </c>
      <c r="D3683" s="37">
        <v>2021</v>
      </c>
      <c r="E3683" s="5" t="str">
        <f>TEXT(Sales[[#This Row],[Invoice Date]],"mmm")</f>
        <v>Apr</v>
      </c>
      <c r="F3683" s="4" t="s">
        <v>15</v>
      </c>
      <c r="G3683" s="4" t="s">
        <v>129</v>
      </c>
      <c r="H3683" s="4" t="s">
        <v>130</v>
      </c>
      <c r="I3683" s="6" t="s">
        <v>17</v>
      </c>
      <c r="J3683" s="7">
        <v>40</v>
      </c>
      <c r="K3683" s="8">
        <v>450</v>
      </c>
      <c r="L3683" s="9">
        <f t="shared" si="57"/>
        <v>18000</v>
      </c>
      <c r="M3683" s="9">
        <v>54000</v>
      </c>
      <c r="N3683" s="10">
        <v>0.3</v>
      </c>
      <c r="O3683" s="4" t="s">
        <v>18</v>
      </c>
    </row>
    <row r="3684" spans="1:15" ht="14.25" customHeight="1" x14ac:dyDescent="0.25">
      <c r="A3684" s="4" t="s">
        <v>26</v>
      </c>
      <c r="B3684" s="4">
        <v>1185732</v>
      </c>
      <c r="C3684" s="5">
        <v>44300</v>
      </c>
      <c r="D3684" s="37">
        <v>2021</v>
      </c>
      <c r="E3684" s="5" t="str">
        <f>TEXT(Sales[[#This Row],[Invoice Date]],"mmm")</f>
        <v>Apr</v>
      </c>
      <c r="F3684" s="4" t="s">
        <v>15</v>
      </c>
      <c r="G3684" s="4" t="s">
        <v>129</v>
      </c>
      <c r="H3684" s="4" t="s">
        <v>130</v>
      </c>
      <c r="I3684" s="6" t="s">
        <v>19</v>
      </c>
      <c r="J3684" s="7">
        <v>40</v>
      </c>
      <c r="K3684" s="8">
        <v>150</v>
      </c>
      <c r="L3684" s="9">
        <f t="shared" si="57"/>
        <v>6000</v>
      </c>
      <c r="M3684" s="9">
        <v>18000</v>
      </c>
      <c r="N3684" s="10">
        <v>0.3</v>
      </c>
      <c r="O3684" s="4" t="s">
        <v>18</v>
      </c>
    </row>
    <row r="3685" spans="1:15" ht="14.25" customHeight="1" x14ac:dyDescent="0.25">
      <c r="A3685" s="4" t="s">
        <v>26</v>
      </c>
      <c r="B3685" s="4">
        <v>1185732</v>
      </c>
      <c r="C3685" s="5">
        <v>44300</v>
      </c>
      <c r="D3685" s="37">
        <v>2021</v>
      </c>
      <c r="E3685" s="5" t="str">
        <f>TEXT(Sales[[#This Row],[Invoice Date]],"mmm")</f>
        <v>Apr</v>
      </c>
      <c r="F3685" s="4" t="s">
        <v>15</v>
      </c>
      <c r="G3685" s="4" t="s">
        <v>129</v>
      </c>
      <c r="H3685" s="4" t="s">
        <v>130</v>
      </c>
      <c r="I3685" s="6" t="s">
        <v>20</v>
      </c>
      <c r="J3685" s="7">
        <v>30.000000000000004</v>
      </c>
      <c r="K3685" s="8">
        <v>150</v>
      </c>
      <c r="L3685" s="9">
        <f t="shared" si="57"/>
        <v>4500.0000000000009</v>
      </c>
      <c r="M3685" s="9">
        <v>11250.000000000002</v>
      </c>
      <c r="N3685" s="10">
        <v>0.25</v>
      </c>
      <c r="O3685" s="4" t="s">
        <v>18</v>
      </c>
    </row>
    <row r="3686" spans="1:15" ht="14.25" customHeight="1" x14ac:dyDescent="0.25">
      <c r="A3686" s="4" t="s">
        <v>26</v>
      </c>
      <c r="B3686" s="4">
        <v>1185732</v>
      </c>
      <c r="C3686" s="5">
        <v>44300</v>
      </c>
      <c r="D3686" s="37">
        <v>2021</v>
      </c>
      <c r="E3686" s="5" t="str">
        <f>TEXT(Sales[[#This Row],[Invoice Date]],"mmm")</f>
        <v>Apr</v>
      </c>
      <c r="F3686" s="4" t="s">
        <v>15</v>
      </c>
      <c r="G3686" s="4" t="s">
        <v>129</v>
      </c>
      <c r="H3686" s="4" t="s">
        <v>130</v>
      </c>
      <c r="I3686" s="6" t="s">
        <v>21</v>
      </c>
      <c r="J3686" s="7">
        <v>35</v>
      </c>
      <c r="K3686" s="8">
        <v>125</v>
      </c>
      <c r="L3686" s="9">
        <f t="shared" si="57"/>
        <v>4375</v>
      </c>
      <c r="M3686" s="9">
        <v>10937.5</v>
      </c>
      <c r="N3686" s="10">
        <v>0.25</v>
      </c>
      <c r="O3686" s="4" t="s">
        <v>18</v>
      </c>
    </row>
    <row r="3687" spans="1:15" ht="14.25" customHeight="1" x14ac:dyDescent="0.25">
      <c r="A3687" s="4" t="s">
        <v>26</v>
      </c>
      <c r="B3687" s="4">
        <v>1185732</v>
      </c>
      <c r="C3687" s="5">
        <v>44300</v>
      </c>
      <c r="D3687" s="37">
        <v>2021</v>
      </c>
      <c r="E3687" s="5" t="str">
        <f>TEXT(Sales[[#This Row],[Invoice Date]],"mmm")</f>
        <v>Apr</v>
      </c>
      <c r="F3687" s="4" t="s">
        <v>15</v>
      </c>
      <c r="G3687" s="4" t="s">
        <v>129</v>
      </c>
      <c r="H3687" s="4" t="s">
        <v>130</v>
      </c>
      <c r="I3687" s="6" t="s">
        <v>22</v>
      </c>
      <c r="J3687" s="7">
        <v>50</v>
      </c>
      <c r="K3687" s="8">
        <v>125</v>
      </c>
      <c r="L3687" s="9">
        <f t="shared" si="57"/>
        <v>6250</v>
      </c>
      <c r="M3687" s="9">
        <v>15625</v>
      </c>
      <c r="N3687" s="10">
        <v>0.25</v>
      </c>
      <c r="O3687" s="4" t="s">
        <v>18</v>
      </c>
    </row>
    <row r="3688" spans="1:15" ht="14.25" customHeight="1" x14ac:dyDescent="0.25">
      <c r="A3688" s="4" t="s">
        <v>26</v>
      </c>
      <c r="B3688" s="4">
        <v>1185732</v>
      </c>
      <c r="C3688" s="5">
        <v>44300</v>
      </c>
      <c r="D3688" s="37">
        <v>2021</v>
      </c>
      <c r="E3688" s="5" t="str">
        <f>TEXT(Sales[[#This Row],[Invoice Date]],"mmm")</f>
        <v>Apr</v>
      </c>
      <c r="F3688" s="4" t="s">
        <v>15</v>
      </c>
      <c r="G3688" s="4" t="s">
        <v>129</v>
      </c>
      <c r="H3688" s="4" t="s">
        <v>130</v>
      </c>
      <c r="I3688" s="6" t="s">
        <v>23</v>
      </c>
      <c r="J3688" s="7">
        <v>40</v>
      </c>
      <c r="K3688" s="8">
        <v>275</v>
      </c>
      <c r="L3688" s="9">
        <f t="shared" si="57"/>
        <v>11000</v>
      </c>
      <c r="M3688" s="9">
        <v>33000</v>
      </c>
      <c r="N3688" s="10">
        <v>0.3</v>
      </c>
      <c r="O3688" s="4" t="s">
        <v>18</v>
      </c>
    </row>
    <row r="3689" spans="1:15" ht="14.25" customHeight="1" x14ac:dyDescent="0.25">
      <c r="A3689" s="4" t="s">
        <v>26</v>
      </c>
      <c r="B3689" s="4">
        <v>1185732</v>
      </c>
      <c r="C3689" s="5">
        <v>44329</v>
      </c>
      <c r="D3689" s="37">
        <v>2021</v>
      </c>
      <c r="E3689" s="5" t="str">
        <f>TEXT(Sales[[#This Row],[Invoice Date]],"mmm")</f>
        <v>May</v>
      </c>
      <c r="F3689" s="4" t="s">
        <v>15</v>
      </c>
      <c r="G3689" s="4" t="s">
        <v>129</v>
      </c>
      <c r="H3689" s="4" t="s">
        <v>130</v>
      </c>
      <c r="I3689" s="6" t="s">
        <v>17</v>
      </c>
      <c r="J3689" s="7">
        <v>54.999999999999993</v>
      </c>
      <c r="K3689" s="8">
        <v>495</v>
      </c>
      <c r="L3689" s="9">
        <f t="shared" si="57"/>
        <v>27224.999999999996</v>
      </c>
      <c r="M3689" s="9">
        <v>81674.999999999985</v>
      </c>
      <c r="N3689" s="10">
        <v>0.3</v>
      </c>
      <c r="O3689" s="4" t="s">
        <v>18</v>
      </c>
    </row>
    <row r="3690" spans="1:15" ht="14.25" customHeight="1" x14ac:dyDescent="0.25">
      <c r="A3690" s="4" t="s">
        <v>26</v>
      </c>
      <c r="B3690" s="4">
        <v>1185732</v>
      </c>
      <c r="C3690" s="5">
        <v>44329</v>
      </c>
      <c r="D3690" s="37">
        <v>2021</v>
      </c>
      <c r="E3690" s="5" t="str">
        <f>TEXT(Sales[[#This Row],[Invoice Date]],"mmm")</f>
        <v>May</v>
      </c>
      <c r="F3690" s="4" t="s">
        <v>15</v>
      </c>
      <c r="G3690" s="4" t="s">
        <v>129</v>
      </c>
      <c r="H3690" s="4" t="s">
        <v>130</v>
      </c>
      <c r="I3690" s="6" t="s">
        <v>19</v>
      </c>
      <c r="J3690" s="7">
        <v>50</v>
      </c>
      <c r="K3690" s="8">
        <v>200</v>
      </c>
      <c r="L3690" s="9">
        <f t="shared" si="57"/>
        <v>10000</v>
      </c>
      <c r="M3690" s="9">
        <v>30000</v>
      </c>
      <c r="N3690" s="10">
        <v>0.3</v>
      </c>
      <c r="O3690" s="4" t="s">
        <v>18</v>
      </c>
    </row>
    <row r="3691" spans="1:15" ht="14.25" customHeight="1" x14ac:dyDescent="0.25">
      <c r="A3691" s="4" t="s">
        <v>26</v>
      </c>
      <c r="B3691" s="4">
        <v>1185732</v>
      </c>
      <c r="C3691" s="5">
        <v>44329</v>
      </c>
      <c r="D3691" s="37">
        <v>2021</v>
      </c>
      <c r="E3691" s="5" t="str">
        <f>TEXT(Sales[[#This Row],[Invoice Date]],"mmm")</f>
        <v>May</v>
      </c>
      <c r="F3691" s="4" t="s">
        <v>15</v>
      </c>
      <c r="G3691" s="4" t="s">
        <v>129</v>
      </c>
      <c r="H3691" s="4" t="s">
        <v>130</v>
      </c>
      <c r="I3691" s="6" t="s">
        <v>20</v>
      </c>
      <c r="J3691" s="7">
        <v>45</v>
      </c>
      <c r="K3691" s="8">
        <v>225</v>
      </c>
      <c r="L3691" s="9">
        <f t="shared" si="57"/>
        <v>10125</v>
      </c>
      <c r="M3691" s="9">
        <v>25312.5</v>
      </c>
      <c r="N3691" s="10">
        <v>0.25</v>
      </c>
      <c r="O3691" s="4" t="s">
        <v>18</v>
      </c>
    </row>
    <row r="3692" spans="1:15" ht="14.25" customHeight="1" x14ac:dyDescent="0.25">
      <c r="A3692" s="4" t="s">
        <v>26</v>
      </c>
      <c r="B3692" s="4">
        <v>1185732</v>
      </c>
      <c r="C3692" s="5">
        <v>44329</v>
      </c>
      <c r="D3692" s="37">
        <v>2021</v>
      </c>
      <c r="E3692" s="5" t="str">
        <f>TEXT(Sales[[#This Row],[Invoice Date]],"mmm")</f>
        <v>May</v>
      </c>
      <c r="F3692" s="4" t="s">
        <v>15</v>
      </c>
      <c r="G3692" s="4" t="s">
        <v>129</v>
      </c>
      <c r="H3692" s="4" t="s">
        <v>130</v>
      </c>
      <c r="I3692" s="6" t="s">
        <v>21</v>
      </c>
      <c r="J3692" s="7">
        <v>45</v>
      </c>
      <c r="K3692" s="8">
        <v>175</v>
      </c>
      <c r="L3692" s="9">
        <f t="shared" si="57"/>
        <v>7875</v>
      </c>
      <c r="M3692" s="9">
        <v>19687.5</v>
      </c>
      <c r="N3692" s="10">
        <v>0.25</v>
      </c>
      <c r="O3692" s="4" t="s">
        <v>18</v>
      </c>
    </row>
    <row r="3693" spans="1:15" ht="14.25" customHeight="1" x14ac:dyDescent="0.25">
      <c r="A3693" s="4" t="s">
        <v>26</v>
      </c>
      <c r="B3693" s="4">
        <v>1185732</v>
      </c>
      <c r="C3693" s="5">
        <v>44329</v>
      </c>
      <c r="D3693" s="37">
        <v>2021</v>
      </c>
      <c r="E3693" s="5" t="str">
        <f>TEXT(Sales[[#This Row],[Invoice Date]],"mmm")</f>
        <v>May</v>
      </c>
      <c r="F3693" s="4" t="s">
        <v>15</v>
      </c>
      <c r="G3693" s="4" t="s">
        <v>129</v>
      </c>
      <c r="H3693" s="4" t="s">
        <v>130</v>
      </c>
      <c r="I3693" s="6" t="s">
        <v>22</v>
      </c>
      <c r="J3693" s="7">
        <v>54.999999999999993</v>
      </c>
      <c r="K3693" s="8">
        <v>200</v>
      </c>
      <c r="L3693" s="9">
        <f t="shared" si="57"/>
        <v>10999.999999999998</v>
      </c>
      <c r="M3693" s="9">
        <v>27499.999999999996</v>
      </c>
      <c r="N3693" s="10">
        <v>0.25</v>
      </c>
      <c r="O3693" s="4" t="s">
        <v>18</v>
      </c>
    </row>
    <row r="3694" spans="1:15" ht="14.25" customHeight="1" x14ac:dyDescent="0.25">
      <c r="A3694" s="4" t="s">
        <v>26</v>
      </c>
      <c r="B3694" s="4">
        <v>1185732</v>
      </c>
      <c r="C3694" s="5">
        <v>44329</v>
      </c>
      <c r="D3694" s="37">
        <v>2021</v>
      </c>
      <c r="E3694" s="5" t="str">
        <f>TEXT(Sales[[#This Row],[Invoice Date]],"mmm")</f>
        <v>May</v>
      </c>
      <c r="F3694" s="4" t="s">
        <v>15</v>
      </c>
      <c r="G3694" s="4" t="s">
        <v>129</v>
      </c>
      <c r="H3694" s="4" t="s">
        <v>130</v>
      </c>
      <c r="I3694" s="6" t="s">
        <v>23</v>
      </c>
      <c r="J3694" s="7">
        <v>60</v>
      </c>
      <c r="K3694" s="8">
        <v>325</v>
      </c>
      <c r="L3694" s="9">
        <f t="shared" si="57"/>
        <v>19500</v>
      </c>
      <c r="M3694" s="9">
        <v>58500</v>
      </c>
      <c r="N3694" s="10">
        <v>0.3</v>
      </c>
      <c r="O3694" s="4" t="s">
        <v>18</v>
      </c>
    </row>
    <row r="3695" spans="1:15" ht="14.25" customHeight="1" x14ac:dyDescent="0.25">
      <c r="A3695" s="4" t="s">
        <v>26</v>
      </c>
      <c r="B3695" s="4">
        <v>1185732</v>
      </c>
      <c r="C3695" s="5">
        <v>44362</v>
      </c>
      <c r="D3695" s="37">
        <v>2021</v>
      </c>
      <c r="E3695" s="5" t="str">
        <f>TEXT(Sales[[#This Row],[Invoice Date]],"mmm")</f>
        <v>Jun</v>
      </c>
      <c r="F3695" s="4" t="s">
        <v>15</v>
      </c>
      <c r="G3695" s="4" t="s">
        <v>129</v>
      </c>
      <c r="H3695" s="4" t="s">
        <v>130</v>
      </c>
      <c r="I3695" s="6" t="s">
        <v>17</v>
      </c>
      <c r="J3695" s="7">
        <v>54.999999999999993</v>
      </c>
      <c r="K3695" s="8">
        <v>575</v>
      </c>
      <c r="L3695" s="9">
        <f t="shared" si="57"/>
        <v>31624.999999999996</v>
      </c>
      <c r="M3695" s="9">
        <v>94874.999999999985</v>
      </c>
      <c r="N3695" s="10">
        <v>0.3</v>
      </c>
      <c r="O3695" s="4" t="s">
        <v>18</v>
      </c>
    </row>
    <row r="3696" spans="1:15" ht="14.25" customHeight="1" x14ac:dyDescent="0.25">
      <c r="A3696" s="4" t="s">
        <v>26</v>
      </c>
      <c r="B3696" s="4">
        <v>1185732</v>
      </c>
      <c r="C3696" s="5">
        <v>44362</v>
      </c>
      <c r="D3696" s="37">
        <v>2021</v>
      </c>
      <c r="E3696" s="5" t="str">
        <f>TEXT(Sales[[#This Row],[Invoice Date]],"mmm")</f>
        <v>Jun</v>
      </c>
      <c r="F3696" s="4" t="s">
        <v>15</v>
      </c>
      <c r="G3696" s="4" t="s">
        <v>129</v>
      </c>
      <c r="H3696" s="4" t="s">
        <v>130</v>
      </c>
      <c r="I3696" s="6" t="s">
        <v>19</v>
      </c>
      <c r="J3696" s="7">
        <v>50</v>
      </c>
      <c r="K3696" s="8">
        <v>325</v>
      </c>
      <c r="L3696" s="9">
        <f t="shared" si="57"/>
        <v>16250</v>
      </c>
      <c r="M3696" s="9">
        <v>48750</v>
      </c>
      <c r="N3696" s="10">
        <v>0.3</v>
      </c>
      <c r="O3696" s="4" t="s">
        <v>18</v>
      </c>
    </row>
    <row r="3697" spans="1:15" ht="14.25" customHeight="1" x14ac:dyDescent="0.25">
      <c r="A3697" s="4" t="s">
        <v>26</v>
      </c>
      <c r="B3697" s="4">
        <v>1185732</v>
      </c>
      <c r="C3697" s="5">
        <v>44362</v>
      </c>
      <c r="D3697" s="37">
        <v>2021</v>
      </c>
      <c r="E3697" s="5" t="str">
        <f>TEXT(Sales[[#This Row],[Invoice Date]],"mmm")</f>
        <v>Jun</v>
      </c>
      <c r="F3697" s="4" t="s">
        <v>15</v>
      </c>
      <c r="G3697" s="4" t="s">
        <v>129</v>
      </c>
      <c r="H3697" s="4" t="s">
        <v>130</v>
      </c>
      <c r="I3697" s="6" t="s">
        <v>20</v>
      </c>
      <c r="J3697" s="7">
        <v>45</v>
      </c>
      <c r="K3697" s="8">
        <v>250</v>
      </c>
      <c r="L3697" s="9">
        <f t="shared" si="57"/>
        <v>11250</v>
      </c>
      <c r="M3697" s="9">
        <v>28125</v>
      </c>
      <c r="N3697" s="10">
        <v>0.25</v>
      </c>
      <c r="O3697" s="4" t="s">
        <v>18</v>
      </c>
    </row>
    <row r="3698" spans="1:15" ht="14.25" customHeight="1" x14ac:dyDescent="0.25">
      <c r="A3698" s="4" t="s">
        <v>26</v>
      </c>
      <c r="B3698" s="4">
        <v>1185732</v>
      </c>
      <c r="C3698" s="5">
        <v>44362</v>
      </c>
      <c r="D3698" s="37">
        <v>2021</v>
      </c>
      <c r="E3698" s="5" t="str">
        <f>TEXT(Sales[[#This Row],[Invoice Date]],"mmm")</f>
        <v>Jun</v>
      </c>
      <c r="F3698" s="4" t="s">
        <v>15</v>
      </c>
      <c r="G3698" s="4" t="s">
        <v>129</v>
      </c>
      <c r="H3698" s="4" t="s">
        <v>130</v>
      </c>
      <c r="I3698" s="6" t="s">
        <v>21</v>
      </c>
      <c r="J3698" s="7">
        <v>45</v>
      </c>
      <c r="K3698" s="8">
        <v>225</v>
      </c>
      <c r="L3698" s="9">
        <f t="shared" si="57"/>
        <v>10125</v>
      </c>
      <c r="M3698" s="9">
        <v>25312.5</v>
      </c>
      <c r="N3698" s="10">
        <v>0.25</v>
      </c>
      <c r="O3698" s="4" t="s">
        <v>18</v>
      </c>
    </row>
    <row r="3699" spans="1:15" ht="14.25" customHeight="1" x14ac:dyDescent="0.25">
      <c r="A3699" s="4" t="s">
        <v>26</v>
      </c>
      <c r="B3699" s="4">
        <v>1185732</v>
      </c>
      <c r="C3699" s="5">
        <v>44362</v>
      </c>
      <c r="D3699" s="37">
        <v>2021</v>
      </c>
      <c r="E3699" s="5" t="str">
        <f>TEXT(Sales[[#This Row],[Invoice Date]],"mmm")</f>
        <v>Jun</v>
      </c>
      <c r="F3699" s="4" t="s">
        <v>15</v>
      </c>
      <c r="G3699" s="4" t="s">
        <v>129</v>
      </c>
      <c r="H3699" s="4" t="s">
        <v>130</v>
      </c>
      <c r="I3699" s="6" t="s">
        <v>22</v>
      </c>
      <c r="J3699" s="7">
        <v>54.999999999999993</v>
      </c>
      <c r="K3699" s="8">
        <v>225</v>
      </c>
      <c r="L3699" s="9">
        <f t="shared" si="57"/>
        <v>12374.999999999998</v>
      </c>
      <c r="M3699" s="9">
        <v>30937.499999999996</v>
      </c>
      <c r="N3699" s="10">
        <v>0.25</v>
      </c>
      <c r="O3699" s="4" t="s">
        <v>18</v>
      </c>
    </row>
    <row r="3700" spans="1:15" ht="14.25" customHeight="1" x14ac:dyDescent="0.25">
      <c r="A3700" s="4" t="s">
        <v>26</v>
      </c>
      <c r="B3700" s="4">
        <v>1185732</v>
      </c>
      <c r="C3700" s="5">
        <v>44362</v>
      </c>
      <c r="D3700" s="37">
        <v>2021</v>
      </c>
      <c r="E3700" s="5" t="str">
        <f>TEXT(Sales[[#This Row],[Invoice Date]],"mmm")</f>
        <v>Jun</v>
      </c>
      <c r="F3700" s="4" t="s">
        <v>15</v>
      </c>
      <c r="G3700" s="4" t="s">
        <v>129</v>
      </c>
      <c r="H3700" s="4" t="s">
        <v>130</v>
      </c>
      <c r="I3700" s="6" t="s">
        <v>23</v>
      </c>
      <c r="J3700" s="7">
        <v>60</v>
      </c>
      <c r="K3700" s="8">
        <v>375</v>
      </c>
      <c r="L3700" s="9">
        <f t="shared" si="57"/>
        <v>22500</v>
      </c>
      <c r="M3700" s="9">
        <v>67500</v>
      </c>
      <c r="N3700" s="10">
        <v>0.3</v>
      </c>
      <c r="O3700" s="4" t="s">
        <v>18</v>
      </c>
    </row>
    <row r="3701" spans="1:15" ht="14.25" customHeight="1" x14ac:dyDescent="0.25">
      <c r="A3701" s="4" t="s">
        <v>26</v>
      </c>
      <c r="B3701" s="4">
        <v>1185732</v>
      </c>
      <c r="C3701" s="5">
        <v>44390</v>
      </c>
      <c r="D3701" s="37">
        <v>2021</v>
      </c>
      <c r="E3701" s="5" t="str">
        <f>TEXT(Sales[[#This Row],[Invoice Date]],"mmm")</f>
        <v>Jul</v>
      </c>
      <c r="F3701" s="4" t="s">
        <v>15</v>
      </c>
      <c r="G3701" s="4" t="s">
        <v>129</v>
      </c>
      <c r="H3701" s="4" t="s">
        <v>130</v>
      </c>
      <c r="I3701" s="6" t="s">
        <v>17</v>
      </c>
      <c r="J3701" s="7">
        <v>54.999999999999993</v>
      </c>
      <c r="K3701" s="8">
        <v>600</v>
      </c>
      <c r="L3701" s="9">
        <f t="shared" si="57"/>
        <v>32999.999999999993</v>
      </c>
      <c r="M3701" s="9">
        <v>98999.999999999985</v>
      </c>
      <c r="N3701" s="10">
        <v>0.3</v>
      </c>
      <c r="O3701" s="4" t="s">
        <v>18</v>
      </c>
    </row>
    <row r="3702" spans="1:15" ht="14.25" customHeight="1" x14ac:dyDescent="0.25">
      <c r="A3702" s="4" t="s">
        <v>26</v>
      </c>
      <c r="B3702" s="4">
        <v>1185732</v>
      </c>
      <c r="C3702" s="5">
        <v>44390</v>
      </c>
      <c r="D3702" s="37">
        <v>2021</v>
      </c>
      <c r="E3702" s="5" t="str">
        <f>TEXT(Sales[[#This Row],[Invoice Date]],"mmm")</f>
        <v>Jul</v>
      </c>
      <c r="F3702" s="4" t="s">
        <v>15</v>
      </c>
      <c r="G3702" s="4" t="s">
        <v>129</v>
      </c>
      <c r="H3702" s="4" t="s">
        <v>130</v>
      </c>
      <c r="I3702" s="6" t="s">
        <v>19</v>
      </c>
      <c r="J3702" s="7">
        <v>50</v>
      </c>
      <c r="K3702" s="8">
        <v>350</v>
      </c>
      <c r="L3702" s="9">
        <f t="shared" si="57"/>
        <v>17500</v>
      </c>
      <c r="M3702" s="9">
        <v>52500</v>
      </c>
      <c r="N3702" s="10">
        <v>0.3</v>
      </c>
      <c r="O3702" s="4" t="s">
        <v>18</v>
      </c>
    </row>
    <row r="3703" spans="1:15" ht="14.25" customHeight="1" x14ac:dyDescent="0.25">
      <c r="A3703" s="4" t="s">
        <v>26</v>
      </c>
      <c r="B3703" s="4">
        <v>1185732</v>
      </c>
      <c r="C3703" s="5">
        <v>44390</v>
      </c>
      <c r="D3703" s="37">
        <v>2021</v>
      </c>
      <c r="E3703" s="5" t="str">
        <f>TEXT(Sales[[#This Row],[Invoice Date]],"mmm")</f>
        <v>Jul</v>
      </c>
      <c r="F3703" s="4" t="s">
        <v>15</v>
      </c>
      <c r="G3703" s="4" t="s">
        <v>129</v>
      </c>
      <c r="H3703" s="4" t="s">
        <v>130</v>
      </c>
      <c r="I3703" s="6" t="s">
        <v>20</v>
      </c>
      <c r="J3703" s="7">
        <v>45</v>
      </c>
      <c r="K3703" s="8">
        <v>275</v>
      </c>
      <c r="L3703" s="9">
        <f t="shared" si="57"/>
        <v>12375</v>
      </c>
      <c r="M3703" s="9">
        <v>30937.5</v>
      </c>
      <c r="N3703" s="10">
        <v>0.25</v>
      </c>
      <c r="O3703" s="4" t="s">
        <v>18</v>
      </c>
    </row>
    <row r="3704" spans="1:15" ht="14.25" customHeight="1" x14ac:dyDescent="0.25">
      <c r="A3704" s="4" t="s">
        <v>26</v>
      </c>
      <c r="B3704" s="4">
        <v>1185732</v>
      </c>
      <c r="C3704" s="5">
        <v>44390</v>
      </c>
      <c r="D3704" s="37">
        <v>2021</v>
      </c>
      <c r="E3704" s="5" t="str">
        <f>TEXT(Sales[[#This Row],[Invoice Date]],"mmm")</f>
        <v>Jul</v>
      </c>
      <c r="F3704" s="4" t="s">
        <v>15</v>
      </c>
      <c r="G3704" s="4" t="s">
        <v>129</v>
      </c>
      <c r="H3704" s="4" t="s">
        <v>130</v>
      </c>
      <c r="I3704" s="6" t="s">
        <v>21</v>
      </c>
      <c r="J3704" s="7">
        <v>45</v>
      </c>
      <c r="K3704" s="8">
        <v>225</v>
      </c>
      <c r="L3704" s="9">
        <f t="shared" si="57"/>
        <v>10125</v>
      </c>
      <c r="M3704" s="9">
        <v>25312.5</v>
      </c>
      <c r="N3704" s="10">
        <v>0.25</v>
      </c>
      <c r="O3704" s="4" t="s">
        <v>18</v>
      </c>
    </row>
    <row r="3705" spans="1:15" ht="14.25" customHeight="1" x14ac:dyDescent="0.25">
      <c r="A3705" s="4" t="s">
        <v>26</v>
      </c>
      <c r="B3705" s="4">
        <v>1185732</v>
      </c>
      <c r="C3705" s="5">
        <v>44390</v>
      </c>
      <c r="D3705" s="37">
        <v>2021</v>
      </c>
      <c r="E3705" s="5" t="str">
        <f>TEXT(Sales[[#This Row],[Invoice Date]],"mmm")</f>
        <v>Jul</v>
      </c>
      <c r="F3705" s="4" t="s">
        <v>15</v>
      </c>
      <c r="G3705" s="4" t="s">
        <v>129</v>
      </c>
      <c r="H3705" s="4" t="s">
        <v>130</v>
      </c>
      <c r="I3705" s="6" t="s">
        <v>22</v>
      </c>
      <c r="J3705" s="7">
        <v>54.999999999999993</v>
      </c>
      <c r="K3705" s="8">
        <v>250</v>
      </c>
      <c r="L3705" s="9">
        <f t="shared" si="57"/>
        <v>13749.999999999998</v>
      </c>
      <c r="M3705" s="9">
        <v>34374.999999999993</v>
      </c>
      <c r="N3705" s="10">
        <v>0.25</v>
      </c>
      <c r="O3705" s="4" t="s">
        <v>18</v>
      </c>
    </row>
    <row r="3706" spans="1:15" ht="14.25" customHeight="1" x14ac:dyDescent="0.25">
      <c r="A3706" s="4" t="s">
        <v>26</v>
      </c>
      <c r="B3706" s="4">
        <v>1185732</v>
      </c>
      <c r="C3706" s="5">
        <v>44390</v>
      </c>
      <c r="D3706" s="37">
        <v>2021</v>
      </c>
      <c r="E3706" s="5" t="str">
        <f>TEXT(Sales[[#This Row],[Invoice Date]],"mmm")</f>
        <v>Jul</v>
      </c>
      <c r="F3706" s="4" t="s">
        <v>15</v>
      </c>
      <c r="G3706" s="4" t="s">
        <v>129</v>
      </c>
      <c r="H3706" s="4" t="s">
        <v>130</v>
      </c>
      <c r="I3706" s="6" t="s">
        <v>23</v>
      </c>
      <c r="J3706" s="7">
        <v>60</v>
      </c>
      <c r="K3706" s="8">
        <v>425</v>
      </c>
      <c r="L3706" s="9">
        <f t="shared" si="57"/>
        <v>25500</v>
      </c>
      <c r="M3706" s="9">
        <v>76500</v>
      </c>
      <c r="N3706" s="10">
        <v>0.3</v>
      </c>
      <c r="O3706" s="4" t="s">
        <v>18</v>
      </c>
    </row>
    <row r="3707" spans="1:15" ht="14.25" customHeight="1" x14ac:dyDescent="0.25">
      <c r="A3707" s="4" t="s">
        <v>26</v>
      </c>
      <c r="B3707" s="4">
        <v>1185732</v>
      </c>
      <c r="C3707" s="5">
        <v>44422</v>
      </c>
      <c r="D3707" s="37">
        <v>2021</v>
      </c>
      <c r="E3707" s="5" t="str">
        <f>TEXT(Sales[[#This Row],[Invoice Date]],"mmm")</f>
        <v>Aug</v>
      </c>
      <c r="F3707" s="4" t="s">
        <v>15</v>
      </c>
      <c r="G3707" s="4" t="s">
        <v>129</v>
      </c>
      <c r="H3707" s="4" t="s">
        <v>130</v>
      </c>
      <c r="I3707" s="6" t="s">
        <v>17</v>
      </c>
      <c r="J3707" s="7">
        <v>54.999999999999993</v>
      </c>
      <c r="K3707" s="8">
        <v>575</v>
      </c>
      <c r="L3707" s="9">
        <f t="shared" si="57"/>
        <v>31624.999999999996</v>
      </c>
      <c r="M3707" s="9">
        <v>94874.999999999985</v>
      </c>
      <c r="N3707" s="10">
        <v>0.3</v>
      </c>
      <c r="O3707" s="4" t="s">
        <v>18</v>
      </c>
    </row>
    <row r="3708" spans="1:15" ht="14.25" customHeight="1" x14ac:dyDescent="0.25">
      <c r="A3708" s="4" t="s">
        <v>26</v>
      </c>
      <c r="B3708" s="4">
        <v>1185732</v>
      </c>
      <c r="C3708" s="5">
        <v>44422</v>
      </c>
      <c r="D3708" s="37">
        <v>2021</v>
      </c>
      <c r="E3708" s="5" t="str">
        <f>TEXT(Sales[[#This Row],[Invoice Date]],"mmm")</f>
        <v>Aug</v>
      </c>
      <c r="F3708" s="4" t="s">
        <v>15</v>
      </c>
      <c r="G3708" s="4" t="s">
        <v>129</v>
      </c>
      <c r="H3708" s="4" t="s">
        <v>130</v>
      </c>
      <c r="I3708" s="6" t="s">
        <v>19</v>
      </c>
      <c r="J3708" s="7">
        <v>50</v>
      </c>
      <c r="K3708" s="8">
        <v>350</v>
      </c>
      <c r="L3708" s="9">
        <f t="shared" si="57"/>
        <v>17500</v>
      </c>
      <c r="M3708" s="9">
        <v>52500</v>
      </c>
      <c r="N3708" s="10">
        <v>0.3</v>
      </c>
      <c r="O3708" s="4" t="s">
        <v>18</v>
      </c>
    </row>
    <row r="3709" spans="1:15" ht="14.25" customHeight="1" x14ac:dyDescent="0.25">
      <c r="A3709" s="4" t="s">
        <v>26</v>
      </c>
      <c r="B3709" s="4">
        <v>1185732</v>
      </c>
      <c r="C3709" s="5">
        <v>44422</v>
      </c>
      <c r="D3709" s="37">
        <v>2021</v>
      </c>
      <c r="E3709" s="5" t="str">
        <f>TEXT(Sales[[#This Row],[Invoice Date]],"mmm")</f>
        <v>Aug</v>
      </c>
      <c r="F3709" s="4" t="s">
        <v>15</v>
      </c>
      <c r="G3709" s="4" t="s">
        <v>129</v>
      </c>
      <c r="H3709" s="4" t="s">
        <v>130</v>
      </c>
      <c r="I3709" s="6" t="s">
        <v>20</v>
      </c>
      <c r="J3709" s="7">
        <v>45</v>
      </c>
      <c r="K3709" s="8">
        <v>275</v>
      </c>
      <c r="L3709" s="9">
        <f t="shared" si="57"/>
        <v>12375</v>
      </c>
      <c r="M3709" s="9">
        <v>30937.5</v>
      </c>
      <c r="N3709" s="10">
        <v>0.25</v>
      </c>
      <c r="O3709" s="4" t="s">
        <v>18</v>
      </c>
    </row>
    <row r="3710" spans="1:15" ht="14.25" customHeight="1" x14ac:dyDescent="0.25">
      <c r="A3710" s="4" t="s">
        <v>26</v>
      </c>
      <c r="B3710" s="4">
        <v>1185732</v>
      </c>
      <c r="C3710" s="5">
        <v>44422</v>
      </c>
      <c r="D3710" s="37">
        <v>2021</v>
      </c>
      <c r="E3710" s="5" t="str">
        <f>TEXT(Sales[[#This Row],[Invoice Date]],"mmm")</f>
        <v>Aug</v>
      </c>
      <c r="F3710" s="4" t="s">
        <v>15</v>
      </c>
      <c r="G3710" s="4" t="s">
        <v>129</v>
      </c>
      <c r="H3710" s="4" t="s">
        <v>130</v>
      </c>
      <c r="I3710" s="6" t="s">
        <v>21</v>
      </c>
      <c r="J3710" s="7">
        <v>45</v>
      </c>
      <c r="K3710" s="8">
        <v>175</v>
      </c>
      <c r="L3710" s="9">
        <f t="shared" si="57"/>
        <v>7875</v>
      </c>
      <c r="M3710" s="9">
        <v>19687.5</v>
      </c>
      <c r="N3710" s="10">
        <v>0.25</v>
      </c>
      <c r="O3710" s="4" t="s">
        <v>18</v>
      </c>
    </row>
    <row r="3711" spans="1:15" ht="14.25" customHeight="1" x14ac:dyDescent="0.25">
      <c r="A3711" s="4" t="s">
        <v>26</v>
      </c>
      <c r="B3711" s="4">
        <v>1185732</v>
      </c>
      <c r="C3711" s="5">
        <v>44422</v>
      </c>
      <c r="D3711" s="37">
        <v>2021</v>
      </c>
      <c r="E3711" s="5" t="str">
        <f>TEXT(Sales[[#This Row],[Invoice Date]],"mmm")</f>
        <v>Aug</v>
      </c>
      <c r="F3711" s="4" t="s">
        <v>15</v>
      </c>
      <c r="G3711" s="4" t="s">
        <v>129</v>
      </c>
      <c r="H3711" s="4" t="s">
        <v>130</v>
      </c>
      <c r="I3711" s="6" t="s">
        <v>22</v>
      </c>
      <c r="J3711" s="7">
        <v>54.999999999999993</v>
      </c>
      <c r="K3711" s="8">
        <v>150</v>
      </c>
      <c r="L3711" s="9">
        <f t="shared" si="57"/>
        <v>8249.9999999999982</v>
      </c>
      <c r="M3711" s="9">
        <v>20624.999999999996</v>
      </c>
      <c r="N3711" s="10">
        <v>0.25</v>
      </c>
      <c r="O3711" s="4" t="s">
        <v>18</v>
      </c>
    </row>
    <row r="3712" spans="1:15" ht="14.25" customHeight="1" x14ac:dyDescent="0.25">
      <c r="A3712" s="4" t="s">
        <v>26</v>
      </c>
      <c r="B3712" s="4">
        <v>1185732</v>
      </c>
      <c r="C3712" s="5">
        <v>44422</v>
      </c>
      <c r="D3712" s="37">
        <v>2021</v>
      </c>
      <c r="E3712" s="5" t="str">
        <f>TEXT(Sales[[#This Row],[Invoice Date]],"mmm")</f>
        <v>Aug</v>
      </c>
      <c r="F3712" s="4" t="s">
        <v>15</v>
      </c>
      <c r="G3712" s="4" t="s">
        <v>129</v>
      </c>
      <c r="H3712" s="4" t="s">
        <v>130</v>
      </c>
      <c r="I3712" s="6" t="s">
        <v>23</v>
      </c>
      <c r="J3712" s="7">
        <v>60</v>
      </c>
      <c r="K3712" s="8">
        <v>325</v>
      </c>
      <c r="L3712" s="9">
        <f t="shared" si="57"/>
        <v>19500</v>
      </c>
      <c r="M3712" s="9">
        <v>58500</v>
      </c>
      <c r="N3712" s="10">
        <v>0.3</v>
      </c>
      <c r="O3712" s="4" t="s">
        <v>18</v>
      </c>
    </row>
    <row r="3713" spans="1:15" ht="14.25" customHeight="1" x14ac:dyDescent="0.25">
      <c r="A3713" s="4" t="s">
        <v>26</v>
      </c>
      <c r="B3713" s="4">
        <v>1185732</v>
      </c>
      <c r="C3713" s="5">
        <v>44452</v>
      </c>
      <c r="D3713" s="37">
        <v>2021</v>
      </c>
      <c r="E3713" s="5" t="str">
        <f>TEXT(Sales[[#This Row],[Invoice Date]],"mmm")</f>
        <v>Sep</v>
      </c>
      <c r="F3713" s="4" t="s">
        <v>15</v>
      </c>
      <c r="G3713" s="4" t="s">
        <v>129</v>
      </c>
      <c r="H3713" s="4" t="s">
        <v>130</v>
      </c>
      <c r="I3713" s="6" t="s">
        <v>17</v>
      </c>
      <c r="J3713" s="7">
        <v>54.999999999999993</v>
      </c>
      <c r="K3713" s="8">
        <v>450</v>
      </c>
      <c r="L3713" s="9">
        <f t="shared" si="57"/>
        <v>24749.999999999996</v>
      </c>
      <c r="M3713" s="9">
        <v>74249.999999999985</v>
      </c>
      <c r="N3713" s="10">
        <v>0.3</v>
      </c>
      <c r="O3713" s="4" t="s">
        <v>18</v>
      </c>
    </row>
    <row r="3714" spans="1:15" ht="14.25" customHeight="1" x14ac:dyDescent="0.25">
      <c r="A3714" s="4" t="s">
        <v>26</v>
      </c>
      <c r="B3714" s="4">
        <v>1185732</v>
      </c>
      <c r="C3714" s="5">
        <v>44452</v>
      </c>
      <c r="D3714" s="37">
        <v>2021</v>
      </c>
      <c r="E3714" s="5" t="str">
        <f>TEXT(Sales[[#This Row],[Invoice Date]],"mmm")</f>
        <v>Sep</v>
      </c>
      <c r="F3714" s="4" t="s">
        <v>15</v>
      </c>
      <c r="G3714" s="4" t="s">
        <v>129</v>
      </c>
      <c r="H3714" s="4" t="s">
        <v>130</v>
      </c>
      <c r="I3714" s="6" t="s">
        <v>19</v>
      </c>
      <c r="J3714" s="7">
        <v>50</v>
      </c>
      <c r="K3714" s="8">
        <v>250</v>
      </c>
      <c r="L3714" s="9">
        <f t="shared" si="57"/>
        <v>12500</v>
      </c>
      <c r="M3714" s="9">
        <v>37500</v>
      </c>
      <c r="N3714" s="10">
        <v>0.3</v>
      </c>
      <c r="O3714" s="4" t="s">
        <v>18</v>
      </c>
    </row>
    <row r="3715" spans="1:15" ht="14.25" customHeight="1" x14ac:dyDescent="0.25">
      <c r="A3715" s="4" t="s">
        <v>26</v>
      </c>
      <c r="B3715" s="4">
        <v>1185732</v>
      </c>
      <c r="C3715" s="5">
        <v>44452</v>
      </c>
      <c r="D3715" s="37">
        <v>2021</v>
      </c>
      <c r="E3715" s="5" t="str">
        <f>TEXT(Sales[[#This Row],[Invoice Date]],"mmm")</f>
        <v>Sep</v>
      </c>
      <c r="F3715" s="4" t="s">
        <v>15</v>
      </c>
      <c r="G3715" s="4" t="s">
        <v>129</v>
      </c>
      <c r="H3715" s="4" t="s">
        <v>130</v>
      </c>
      <c r="I3715" s="6" t="s">
        <v>20</v>
      </c>
      <c r="J3715" s="7">
        <v>45</v>
      </c>
      <c r="K3715" s="8">
        <v>150</v>
      </c>
      <c r="L3715" s="9">
        <f t="shared" ref="L3715:L3778" si="58">J3715*K3715</f>
        <v>6750</v>
      </c>
      <c r="M3715" s="9">
        <v>16875</v>
      </c>
      <c r="N3715" s="10">
        <v>0.25</v>
      </c>
      <c r="O3715" s="4" t="s">
        <v>18</v>
      </c>
    </row>
    <row r="3716" spans="1:15" ht="14.25" customHeight="1" x14ac:dyDescent="0.25">
      <c r="A3716" s="4" t="s">
        <v>26</v>
      </c>
      <c r="B3716" s="4">
        <v>1185732</v>
      </c>
      <c r="C3716" s="5">
        <v>44452</v>
      </c>
      <c r="D3716" s="37">
        <v>2021</v>
      </c>
      <c r="E3716" s="5" t="str">
        <f>TEXT(Sales[[#This Row],[Invoice Date]],"mmm")</f>
        <v>Sep</v>
      </c>
      <c r="F3716" s="4" t="s">
        <v>15</v>
      </c>
      <c r="G3716" s="4" t="s">
        <v>129</v>
      </c>
      <c r="H3716" s="4" t="s">
        <v>130</v>
      </c>
      <c r="I3716" s="6" t="s">
        <v>21</v>
      </c>
      <c r="J3716" s="7">
        <v>45</v>
      </c>
      <c r="K3716" s="8">
        <v>125</v>
      </c>
      <c r="L3716" s="9">
        <f t="shared" si="58"/>
        <v>5625</v>
      </c>
      <c r="M3716" s="9">
        <v>14062.5</v>
      </c>
      <c r="N3716" s="10">
        <v>0.25</v>
      </c>
      <c r="O3716" s="4" t="s">
        <v>18</v>
      </c>
    </row>
    <row r="3717" spans="1:15" ht="14.25" customHeight="1" x14ac:dyDescent="0.25">
      <c r="A3717" s="4" t="s">
        <v>26</v>
      </c>
      <c r="B3717" s="4">
        <v>1185732</v>
      </c>
      <c r="C3717" s="5">
        <v>44452</v>
      </c>
      <c r="D3717" s="37">
        <v>2021</v>
      </c>
      <c r="E3717" s="5" t="str">
        <f>TEXT(Sales[[#This Row],[Invoice Date]],"mmm")</f>
        <v>Sep</v>
      </c>
      <c r="F3717" s="4" t="s">
        <v>15</v>
      </c>
      <c r="G3717" s="4" t="s">
        <v>129</v>
      </c>
      <c r="H3717" s="4" t="s">
        <v>130</v>
      </c>
      <c r="I3717" s="6" t="s">
        <v>22</v>
      </c>
      <c r="J3717" s="7">
        <v>54.999999999999993</v>
      </c>
      <c r="K3717" s="8">
        <v>125</v>
      </c>
      <c r="L3717" s="9">
        <f t="shared" si="58"/>
        <v>6874.9999999999991</v>
      </c>
      <c r="M3717" s="9">
        <v>17187.499999999996</v>
      </c>
      <c r="N3717" s="10">
        <v>0.25</v>
      </c>
      <c r="O3717" s="4" t="s">
        <v>18</v>
      </c>
    </row>
    <row r="3718" spans="1:15" ht="14.25" customHeight="1" x14ac:dyDescent="0.25">
      <c r="A3718" s="4" t="s">
        <v>26</v>
      </c>
      <c r="B3718" s="4">
        <v>1185732</v>
      </c>
      <c r="C3718" s="5">
        <v>44452</v>
      </c>
      <c r="D3718" s="37">
        <v>2021</v>
      </c>
      <c r="E3718" s="5" t="str">
        <f>TEXT(Sales[[#This Row],[Invoice Date]],"mmm")</f>
        <v>Sep</v>
      </c>
      <c r="F3718" s="4" t="s">
        <v>15</v>
      </c>
      <c r="G3718" s="4" t="s">
        <v>129</v>
      </c>
      <c r="H3718" s="4" t="s">
        <v>130</v>
      </c>
      <c r="I3718" s="6" t="s">
        <v>23</v>
      </c>
      <c r="J3718" s="7">
        <v>60</v>
      </c>
      <c r="K3718" s="8">
        <v>225</v>
      </c>
      <c r="L3718" s="9">
        <f t="shared" si="58"/>
        <v>13500</v>
      </c>
      <c r="M3718" s="9">
        <v>40500</v>
      </c>
      <c r="N3718" s="10">
        <v>0.3</v>
      </c>
      <c r="O3718" s="4" t="s">
        <v>18</v>
      </c>
    </row>
    <row r="3719" spans="1:15" ht="14.25" customHeight="1" x14ac:dyDescent="0.25">
      <c r="A3719" s="4" t="s">
        <v>26</v>
      </c>
      <c r="B3719" s="4">
        <v>1185732</v>
      </c>
      <c r="C3719" s="5">
        <v>44484</v>
      </c>
      <c r="D3719" s="37">
        <v>2021</v>
      </c>
      <c r="E3719" s="5" t="str">
        <f>TEXT(Sales[[#This Row],[Invoice Date]],"mmm")</f>
        <v>Oct</v>
      </c>
      <c r="F3719" s="4" t="s">
        <v>15</v>
      </c>
      <c r="G3719" s="4" t="s">
        <v>129</v>
      </c>
      <c r="H3719" s="4" t="s">
        <v>130</v>
      </c>
      <c r="I3719" s="6" t="s">
        <v>17</v>
      </c>
      <c r="J3719" s="7">
        <v>60</v>
      </c>
      <c r="K3719" s="8">
        <v>400</v>
      </c>
      <c r="L3719" s="9">
        <f t="shared" si="58"/>
        <v>24000</v>
      </c>
      <c r="M3719" s="9">
        <v>72000</v>
      </c>
      <c r="N3719" s="10">
        <v>0.3</v>
      </c>
      <c r="O3719" s="4" t="s">
        <v>18</v>
      </c>
    </row>
    <row r="3720" spans="1:15" ht="14.25" customHeight="1" x14ac:dyDescent="0.25">
      <c r="A3720" s="4" t="s">
        <v>26</v>
      </c>
      <c r="B3720" s="4">
        <v>1185732</v>
      </c>
      <c r="C3720" s="5">
        <v>44484</v>
      </c>
      <c r="D3720" s="37">
        <v>2021</v>
      </c>
      <c r="E3720" s="5" t="str">
        <f>TEXT(Sales[[#This Row],[Invoice Date]],"mmm")</f>
        <v>Oct</v>
      </c>
      <c r="F3720" s="4" t="s">
        <v>15</v>
      </c>
      <c r="G3720" s="4" t="s">
        <v>129</v>
      </c>
      <c r="H3720" s="4" t="s">
        <v>130</v>
      </c>
      <c r="I3720" s="6" t="s">
        <v>19</v>
      </c>
      <c r="J3720" s="7">
        <v>55.000000000000007</v>
      </c>
      <c r="K3720" s="8">
        <v>225</v>
      </c>
      <c r="L3720" s="9">
        <f t="shared" si="58"/>
        <v>12375.000000000002</v>
      </c>
      <c r="M3720" s="9">
        <v>37125</v>
      </c>
      <c r="N3720" s="10">
        <v>0.3</v>
      </c>
      <c r="O3720" s="4" t="s">
        <v>18</v>
      </c>
    </row>
    <row r="3721" spans="1:15" ht="14.25" customHeight="1" x14ac:dyDescent="0.25">
      <c r="A3721" s="4" t="s">
        <v>26</v>
      </c>
      <c r="B3721" s="4">
        <v>1185732</v>
      </c>
      <c r="C3721" s="5">
        <v>44484</v>
      </c>
      <c r="D3721" s="37">
        <v>2021</v>
      </c>
      <c r="E3721" s="5" t="str">
        <f>TEXT(Sales[[#This Row],[Invoice Date]],"mmm")</f>
        <v>Oct</v>
      </c>
      <c r="F3721" s="4" t="s">
        <v>15</v>
      </c>
      <c r="G3721" s="4" t="s">
        <v>129</v>
      </c>
      <c r="H3721" s="4" t="s">
        <v>130</v>
      </c>
      <c r="I3721" s="6" t="s">
        <v>20</v>
      </c>
      <c r="J3721" s="7">
        <v>55.000000000000007</v>
      </c>
      <c r="K3721" s="8">
        <v>125</v>
      </c>
      <c r="L3721" s="9">
        <f t="shared" si="58"/>
        <v>6875.0000000000009</v>
      </c>
      <c r="M3721" s="9">
        <v>17187.500000000004</v>
      </c>
      <c r="N3721" s="10">
        <v>0.25</v>
      </c>
      <c r="O3721" s="4" t="s">
        <v>18</v>
      </c>
    </row>
    <row r="3722" spans="1:15" ht="14.25" customHeight="1" x14ac:dyDescent="0.25">
      <c r="A3722" s="4" t="s">
        <v>26</v>
      </c>
      <c r="B3722" s="4">
        <v>1185732</v>
      </c>
      <c r="C3722" s="5">
        <v>44484</v>
      </c>
      <c r="D3722" s="37">
        <v>2021</v>
      </c>
      <c r="E3722" s="5" t="str">
        <f>TEXT(Sales[[#This Row],[Invoice Date]],"mmm")</f>
        <v>Oct</v>
      </c>
      <c r="F3722" s="4" t="s">
        <v>15</v>
      </c>
      <c r="G3722" s="4" t="s">
        <v>129</v>
      </c>
      <c r="H3722" s="4" t="s">
        <v>130</v>
      </c>
      <c r="I3722" s="6" t="s">
        <v>21</v>
      </c>
      <c r="J3722" s="7">
        <v>55.000000000000007</v>
      </c>
      <c r="K3722" s="8">
        <v>100</v>
      </c>
      <c r="L3722" s="9">
        <f t="shared" si="58"/>
        <v>5500.0000000000009</v>
      </c>
      <c r="M3722" s="9">
        <v>13750.000000000002</v>
      </c>
      <c r="N3722" s="10">
        <v>0.25</v>
      </c>
      <c r="O3722" s="4" t="s">
        <v>18</v>
      </c>
    </row>
    <row r="3723" spans="1:15" ht="14.25" customHeight="1" x14ac:dyDescent="0.25">
      <c r="A3723" s="4" t="s">
        <v>26</v>
      </c>
      <c r="B3723" s="4">
        <v>1185732</v>
      </c>
      <c r="C3723" s="5">
        <v>44484</v>
      </c>
      <c r="D3723" s="37">
        <v>2021</v>
      </c>
      <c r="E3723" s="5" t="str">
        <f>TEXT(Sales[[#This Row],[Invoice Date]],"mmm")</f>
        <v>Oct</v>
      </c>
      <c r="F3723" s="4" t="s">
        <v>15</v>
      </c>
      <c r="G3723" s="4" t="s">
        <v>129</v>
      </c>
      <c r="H3723" s="4" t="s">
        <v>130</v>
      </c>
      <c r="I3723" s="6" t="s">
        <v>22</v>
      </c>
      <c r="J3723" s="7">
        <v>65</v>
      </c>
      <c r="K3723" s="8">
        <v>100</v>
      </c>
      <c r="L3723" s="9">
        <f t="shared" si="58"/>
        <v>6500</v>
      </c>
      <c r="M3723" s="9">
        <v>16250</v>
      </c>
      <c r="N3723" s="10">
        <v>0.25</v>
      </c>
      <c r="O3723" s="4" t="s">
        <v>18</v>
      </c>
    </row>
    <row r="3724" spans="1:15" ht="14.25" customHeight="1" x14ac:dyDescent="0.25">
      <c r="A3724" s="4" t="s">
        <v>61</v>
      </c>
      <c r="B3724" s="4">
        <v>1185732</v>
      </c>
      <c r="C3724" s="5">
        <v>44484</v>
      </c>
      <c r="D3724" s="37">
        <v>2021</v>
      </c>
      <c r="E3724" s="5" t="str">
        <f>TEXT(Sales[[#This Row],[Invoice Date]],"mmm")</f>
        <v>Oct</v>
      </c>
      <c r="F3724" s="4" t="s">
        <v>15</v>
      </c>
      <c r="G3724" s="4" t="s">
        <v>129</v>
      </c>
      <c r="H3724" s="4" t="s">
        <v>130</v>
      </c>
      <c r="I3724" s="6" t="s">
        <v>23</v>
      </c>
      <c r="J3724" s="7">
        <v>70</v>
      </c>
      <c r="K3724" s="8">
        <v>225</v>
      </c>
      <c r="L3724" s="9">
        <f t="shared" si="58"/>
        <v>15750</v>
      </c>
      <c r="M3724" s="9">
        <v>47250</v>
      </c>
      <c r="N3724" s="10">
        <v>0.3</v>
      </c>
      <c r="O3724" s="4" t="s">
        <v>18</v>
      </c>
    </row>
    <row r="3725" spans="1:15" ht="14.25" customHeight="1" x14ac:dyDescent="0.25">
      <c r="A3725" s="4" t="s">
        <v>61</v>
      </c>
      <c r="B3725" s="4">
        <v>1185732</v>
      </c>
      <c r="C3725" s="5">
        <v>44514</v>
      </c>
      <c r="D3725" s="37">
        <v>2021</v>
      </c>
      <c r="E3725" s="5" t="str">
        <f>TEXT(Sales[[#This Row],[Invoice Date]],"mmm")</f>
        <v>Nov</v>
      </c>
      <c r="F3725" s="4" t="s">
        <v>15</v>
      </c>
      <c r="G3725" s="4" t="s">
        <v>129</v>
      </c>
      <c r="H3725" s="4" t="s">
        <v>130</v>
      </c>
      <c r="I3725" s="6" t="s">
        <v>17</v>
      </c>
      <c r="J3725" s="7">
        <v>65</v>
      </c>
      <c r="K3725" s="8">
        <v>375</v>
      </c>
      <c r="L3725" s="9">
        <f t="shared" si="58"/>
        <v>24375</v>
      </c>
      <c r="M3725" s="9">
        <v>73125</v>
      </c>
      <c r="N3725" s="10">
        <v>0.3</v>
      </c>
      <c r="O3725" s="4" t="s">
        <v>18</v>
      </c>
    </row>
    <row r="3726" spans="1:15" ht="14.25" customHeight="1" x14ac:dyDescent="0.25">
      <c r="A3726" s="4" t="s">
        <v>61</v>
      </c>
      <c r="B3726" s="4">
        <v>1185732</v>
      </c>
      <c r="C3726" s="5">
        <v>44514</v>
      </c>
      <c r="D3726" s="37">
        <v>2021</v>
      </c>
      <c r="E3726" s="5" t="str">
        <f>TEXT(Sales[[#This Row],[Invoice Date]],"mmm")</f>
        <v>Nov</v>
      </c>
      <c r="F3726" s="4" t="s">
        <v>15</v>
      </c>
      <c r="G3726" s="4" t="s">
        <v>129</v>
      </c>
      <c r="H3726" s="4" t="s">
        <v>130</v>
      </c>
      <c r="I3726" s="6" t="s">
        <v>19</v>
      </c>
      <c r="J3726" s="7">
        <v>55.000000000000007</v>
      </c>
      <c r="K3726" s="8">
        <v>300</v>
      </c>
      <c r="L3726" s="9">
        <f t="shared" si="58"/>
        <v>16500.000000000004</v>
      </c>
      <c r="M3726" s="9">
        <v>49500.000000000007</v>
      </c>
      <c r="N3726" s="10">
        <v>0.3</v>
      </c>
      <c r="O3726" s="4" t="s">
        <v>18</v>
      </c>
    </row>
    <row r="3727" spans="1:15" ht="14.25" customHeight="1" x14ac:dyDescent="0.25">
      <c r="A3727" s="4" t="s">
        <v>61</v>
      </c>
      <c r="B3727" s="4">
        <v>1185732</v>
      </c>
      <c r="C3727" s="5">
        <v>44514</v>
      </c>
      <c r="D3727" s="37">
        <v>2021</v>
      </c>
      <c r="E3727" s="5" t="str">
        <f>TEXT(Sales[[#This Row],[Invoice Date]],"mmm")</f>
        <v>Nov</v>
      </c>
      <c r="F3727" s="4" t="s">
        <v>15</v>
      </c>
      <c r="G3727" s="4" t="s">
        <v>129</v>
      </c>
      <c r="H3727" s="4" t="s">
        <v>130</v>
      </c>
      <c r="I3727" s="6" t="s">
        <v>20</v>
      </c>
      <c r="J3727" s="7">
        <v>55.000000000000007</v>
      </c>
      <c r="K3727" s="8">
        <v>295</v>
      </c>
      <c r="L3727" s="9">
        <f t="shared" si="58"/>
        <v>16225.000000000002</v>
      </c>
      <c r="M3727" s="9">
        <v>40562.500000000007</v>
      </c>
      <c r="N3727" s="10">
        <v>0.25</v>
      </c>
      <c r="O3727" s="4" t="s">
        <v>18</v>
      </c>
    </row>
    <row r="3728" spans="1:15" ht="14.25" customHeight="1" x14ac:dyDescent="0.25">
      <c r="A3728" s="4" t="s">
        <v>61</v>
      </c>
      <c r="B3728" s="4">
        <v>1185732</v>
      </c>
      <c r="C3728" s="5">
        <v>44514</v>
      </c>
      <c r="D3728" s="37">
        <v>2021</v>
      </c>
      <c r="E3728" s="5" t="str">
        <f>TEXT(Sales[[#This Row],[Invoice Date]],"mmm")</f>
        <v>Nov</v>
      </c>
      <c r="F3728" s="4" t="s">
        <v>15</v>
      </c>
      <c r="G3728" s="4" t="s">
        <v>129</v>
      </c>
      <c r="H3728" s="4" t="s">
        <v>130</v>
      </c>
      <c r="I3728" s="6" t="s">
        <v>21</v>
      </c>
      <c r="J3728" s="7">
        <v>55.000000000000007</v>
      </c>
      <c r="K3728" s="8">
        <v>275</v>
      </c>
      <c r="L3728" s="9">
        <f t="shared" si="58"/>
        <v>15125.000000000002</v>
      </c>
      <c r="M3728" s="9">
        <v>37812.500000000007</v>
      </c>
      <c r="N3728" s="10">
        <v>0.25</v>
      </c>
      <c r="O3728" s="4" t="s">
        <v>18</v>
      </c>
    </row>
    <row r="3729" spans="1:15" ht="14.25" customHeight="1" x14ac:dyDescent="0.25">
      <c r="A3729" s="4" t="s">
        <v>61</v>
      </c>
      <c r="B3729" s="4">
        <v>1185732</v>
      </c>
      <c r="C3729" s="5">
        <v>44514</v>
      </c>
      <c r="D3729" s="37">
        <v>2021</v>
      </c>
      <c r="E3729" s="5" t="str">
        <f>TEXT(Sales[[#This Row],[Invoice Date]],"mmm")</f>
        <v>Nov</v>
      </c>
      <c r="F3729" s="4" t="s">
        <v>15</v>
      </c>
      <c r="G3729" s="4" t="s">
        <v>129</v>
      </c>
      <c r="H3729" s="4" t="s">
        <v>130</v>
      </c>
      <c r="I3729" s="6" t="s">
        <v>22</v>
      </c>
      <c r="J3729" s="7">
        <v>65</v>
      </c>
      <c r="K3729" s="8">
        <v>250</v>
      </c>
      <c r="L3729" s="9">
        <f t="shared" si="58"/>
        <v>16250</v>
      </c>
      <c r="M3729" s="9">
        <v>40625</v>
      </c>
      <c r="N3729" s="10">
        <v>0.25</v>
      </c>
      <c r="O3729" s="4" t="s">
        <v>18</v>
      </c>
    </row>
    <row r="3730" spans="1:15" ht="14.25" customHeight="1" x14ac:dyDescent="0.25">
      <c r="A3730" s="4" t="s">
        <v>61</v>
      </c>
      <c r="B3730" s="4">
        <v>1185732</v>
      </c>
      <c r="C3730" s="5">
        <v>44514</v>
      </c>
      <c r="D3730" s="37">
        <v>2021</v>
      </c>
      <c r="E3730" s="5" t="str">
        <f>TEXT(Sales[[#This Row],[Invoice Date]],"mmm")</f>
        <v>Nov</v>
      </c>
      <c r="F3730" s="4" t="s">
        <v>15</v>
      </c>
      <c r="G3730" s="4" t="s">
        <v>129</v>
      </c>
      <c r="H3730" s="4" t="s">
        <v>130</v>
      </c>
      <c r="I3730" s="6" t="s">
        <v>23</v>
      </c>
      <c r="J3730" s="7">
        <v>70</v>
      </c>
      <c r="K3730" s="8">
        <v>350</v>
      </c>
      <c r="L3730" s="9">
        <f t="shared" si="58"/>
        <v>24500</v>
      </c>
      <c r="M3730" s="9">
        <v>73500</v>
      </c>
      <c r="N3730" s="10">
        <v>0.3</v>
      </c>
      <c r="O3730" s="4" t="s">
        <v>18</v>
      </c>
    </row>
    <row r="3731" spans="1:15" ht="14.25" customHeight="1" x14ac:dyDescent="0.25">
      <c r="A3731" s="4" t="s">
        <v>61</v>
      </c>
      <c r="B3731" s="4">
        <v>1185732</v>
      </c>
      <c r="C3731" s="5">
        <v>44543</v>
      </c>
      <c r="D3731" s="37">
        <v>2021</v>
      </c>
      <c r="E3731" s="5" t="str">
        <f>TEXT(Sales[[#This Row],[Invoice Date]],"mmm")</f>
        <v>Dec</v>
      </c>
      <c r="F3731" s="4" t="s">
        <v>15</v>
      </c>
      <c r="G3731" s="4" t="s">
        <v>129</v>
      </c>
      <c r="H3731" s="4" t="s">
        <v>130</v>
      </c>
      <c r="I3731" s="6" t="s">
        <v>17</v>
      </c>
      <c r="J3731" s="7">
        <v>65</v>
      </c>
      <c r="K3731" s="8">
        <v>575</v>
      </c>
      <c r="L3731" s="9">
        <f t="shared" si="58"/>
        <v>37375</v>
      </c>
      <c r="M3731" s="9">
        <v>112125</v>
      </c>
      <c r="N3731" s="10">
        <v>0.3</v>
      </c>
      <c r="O3731" s="4" t="s">
        <v>18</v>
      </c>
    </row>
    <row r="3732" spans="1:15" ht="14.25" customHeight="1" x14ac:dyDescent="0.25">
      <c r="A3732" s="4" t="s">
        <v>61</v>
      </c>
      <c r="B3732" s="4">
        <v>1185732</v>
      </c>
      <c r="C3732" s="5">
        <v>44543</v>
      </c>
      <c r="D3732" s="37">
        <v>2021</v>
      </c>
      <c r="E3732" s="5" t="str">
        <f>TEXT(Sales[[#This Row],[Invoice Date]],"mmm")</f>
        <v>Dec</v>
      </c>
      <c r="F3732" s="4" t="s">
        <v>15</v>
      </c>
      <c r="G3732" s="4" t="s">
        <v>129</v>
      </c>
      <c r="H3732" s="4" t="s">
        <v>130</v>
      </c>
      <c r="I3732" s="6" t="s">
        <v>19</v>
      </c>
      <c r="J3732" s="7">
        <v>55.000000000000007</v>
      </c>
      <c r="K3732" s="8">
        <v>375</v>
      </c>
      <c r="L3732" s="9">
        <f t="shared" si="58"/>
        <v>20625.000000000004</v>
      </c>
      <c r="M3732" s="9">
        <v>61875.000000000007</v>
      </c>
      <c r="N3732" s="10">
        <v>0.3</v>
      </c>
      <c r="O3732" s="4" t="s">
        <v>18</v>
      </c>
    </row>
    <row r="3733" spans="1:15" ht="14.25" customHeight="1" x14ac:dyDescent="0.25">
      <c r="A3733" s="4" t="s">
        <v>61</v>
      </c>
      <c r="B3733" s="4">
        <v>1185732</v>
      </c>
      <c r="C3733" s="5">
        <v>44543</v>
      </c>
      <c r="D3733" s="37">
        <v>2021</v>
      </c>
      <c r="E3733" s="5" t="str">
        <f>TEXT(Sales[[#This Row],[Invoice Date]],"mmm")</f>
        <v>Dec</v>
      </c>
      <c r="F3733" s="4" t="s">
        <v>15</v>
      </c>
      <c r="G3733" s="4" t="s">
        <v>129</v>
      </c>
      <c r="H3733" s="4" t="s">
        <v>130</v>
      </c>
      <c r="I3733" s="6" t="s">
        <v>20</v>
      </c>
      <c r="J3733" s="7">
        <v>55.000000000000007</v>
      </c>
      <c r="K3733" s="8">
        <v>350</v>
      </c>
      <c r="L3733" s="9">
        <f t="shared" si="58"/>
        <v>19250.000000000004</v>
      </c>
      <c r="M3733" s="9">
        <v>48125.000000000007</v>
      </c>
      <c r="N3733" s="10">
        <v>0.25</v>
      </c>
      <c r="O3733" s="4" t="s">
        <v>18</v>
      </c>
    </row>
    <row r="3734" spans="1:15" ht="14.25" customHeight="1" x14ac:dyDescent="0.25">
      <c r="A3734" s="4" t="s">
        <v>61</v>
      </c>
      <c r="B3734" s="4">
        <v>1185732</v>
      </c>
      <c r="C3734" s="5">
        <v>44543</v>
      </c>
      <c r="D3734" s="37">
        <v>2021</v>
      </c>
      <c r="E3734" s="5" t="str">
        <f>TEXT(Sales[[#This Row],[Invoice Date]],"mmm")</f>
        <v>Dec</v>
      </c>
      <c r="F3734" s="4" t="s">
        <v>15</v>
      </c>
      <c r="G3734" s="4" t="s">
        <v>129</v>
      </c>
      <c r="H3734" s="4" t="s">
        <v>130</v>
      </c>
      <c r="I3734" s="6" t="s">
        <v>21</v>
      </c>
      <c r="J3734" s="7">
        <v>55.000000000000007</v>
      </c>
      <c r="K3734" s="8">
        <v>300</v>
      </c>
      <c r="L3734" s="9">
        <f t="shared" si="58"/>
        <v>16500.000000000004</v>
      </c>
      <c r="M3734" s="9">
        <v>41250.000000000007</v>
      </c>
      <c r="N3734" s="10">
        <v>0.25</v>
      </c>
      <c r="O3734" s="4" t="s">
        <v>18</v>
      </c>
    </row>
    <row r="3735" spans="1:15" ht="14.25" customHeight="1" x14ac:dyDescent="0.25">
      <c r="A3735" s="4" t="s">
        <v>61</v>
      </c>
      <c r="B3735" s="4">
        <v>1185732</v>
      </c>
      <c r="C3735" s="5">
        <v>44543</v>
      </c>
      <c r="D3735" s="37">
        <v>2021</v>
      </c>
      <c r="E3735" s="5" t="str">
        <f>TEXT(Sales[[#This Row],[Invoice Date]],"mmm")</f>
        <v>Dec</v>
      </c>
      <c r="F3735" s="4" t="s">
        <v>15</v>
      </c>
      <c r="G3735" s="4" t="s">
        <v>129</v>
      </c>
      <c r="H3735" s="4" t="s">
        <v>130</v>
      </c>
      <c r="I3735" s="6" t="s">
        <v>22</v>
      </c>
      <c r="J3735" s="7">
        <v>65</v>
      </c>
      <c r="K3735" s="8">
        <v>300</v>
      </c>
      <c r="L3735" s="9">
        <f t="shared" si="58"/>
        <v>19500</v>
      </c>
      <c r="M3735" s="9">
        <v>48750</v>
      </c>
      <c r="N3735" s="10">
        <v>0.25</v>
      </c>
      <c r="O3735" s="4" t="s">
        <v>18</v>
      </c>
    </row>
    <row r="3736" spans="1:15" ht="14.25" customHeight="1" x14ac:dyDescent="0.25">
      <c r="A3736" s="4" t="s">
        <v>61</v>
      </c>
      <c r="B3736" s="4">
        <v>1185732</v>
      </c>
      <c r="C3736" s="5">
        <v>44543</v>
      </c>
      <c r="D3736" s="37">
        <v>2021</v>
      </c>
      <c r="E3736" s="5" t="str">
        <f>TEXT(Sales[[#This Row],[Invoice Date]],"mmm")</f>
        <v>Dec</v>
      </c>
      <c r="F3736" s="4" t="s">
        <v>15</v>
      </c>
      <c r="G3736" s="4" t="s">
        <v>129</v>
      </c>
      <c r="H3736" s="4" t="s">
        <v>130</v>
      </c>
      <c r="I3736" s="6" t="s">
        <v>23</v>
      </c>
      <c r="J3736" s="7">
        <v>70</v>
      </c>
      <c r="K3736" s="8">
        <v>400</v>
      </c>
      <c r="L3736" s="9">
        <f t="shared" si="58"/>
        <v>28000</v>
      </c>
      <c r="M3736" s="9">
        <v>84000</v>
      </c>
      <c r="N3736" s="10">
        <v>0.3</v>
      </c>
      <c r="O3736" s="4" t="s">
        <v>18</v>
      </c>
    </row>
    <row r="3737" spans="1:15" ht="14.25" customHeight="1" x14ac:dyDescent="0.25">
      <c r="A3737" s="4" t="s">
        <v>61</v>
      </c>
      <c r="B3737" s="4">
        <v>1185732</v>
      </c>
      <c r="C3737" s="5">
        <v>44210</v>
      </c>
      <c r="D3737" s="37">
        <v>2021</v>
      </c>
      <c r="E3737" s="5" t="str">
        <f>TEXT(Sales[[#This Row],[Invoice Date]],"mmm")</f>
        <v>Jan</v>
      </c>
      <c r="F3737" s="4" t="s">
        <v>15</v>
      </c>
      <c r="G3737" s="4" t="s">
        <v>129</v>
      </c>
      <c r="H3737" s="4" t="s">
        <v>130</v>
      </c>
      <c r="I3737" s="6" t="s">
        <v>17</v>
      </c>
      <c r="J3737" s="7">
        <v>45</v>
      </c>
      <c r="K3737" s="8">
        <v>525</v>
      </c>
      <c r="L3737" s="9">
        <f t="shared" si="58"/>
        <v>23625</v>
      </c>
      <c r="M3737" s="9">
        <v>106312.5</v>
      </c>
      <c r="N3737" s="10">
        <v>0.45</v>
      </c>
      <c r="O3737" s="4" t="s">
        <v>18</v>
      </c>
    </row>
    <row r="3738" spans="1:15" ht="14.25" customHeight="1" x14ac:dyDescent="0.25">
      <c r="A3738" s="4" t="s">
        <v>61</v>
      </c>
      <c r="B3738" s="4">
        <v>1185732</v>
      </c>
      <c r="C3738" s="5">
        <v>44210</v>
      </c>
      <c r="D3738" s="37">
        <v>2021</v>
      </c>
      <c r="E3738" s="5" t="str">
        <f>TEXT(Sales[[#This Row],[Invoice Date]],"mmm")</f>
        <v>Jan</v>
      </c>
      <c r="F3738" s="4" t="s">
        <v>15</v>
      </c>
      <c r="G3738" s="4" t="s">
        <v>129</v>
      </c>
      <c r="H3738" s="4" t="s">
        <v>130</v>
      </c>
      <c r="I3738" s="6" t="s">
        <v>19</v>
      </c>
      <c r="J3738" s="7">
        <v>45</v>
      </c>
      <c r="K3738" s="8">
        <v>325</v>
      </c>
      <c r="L3738" s="9">
        <f t="shared" si="58"/>
        <v>14625</v>
      </c>
      <c r="M3738" s="9">
        <v>65812.5</v>
      </c>
      <c r="N3738" s="10">
        <v>0.45</v>
      </c>
      <c r="O3738" s="4" t="s">
        <v>18</v>
      </c>
    </row>
    <row r="3739" spans="1:15" ht="14.25" customHeight="1" x14ac:dyDescent="0.25">
      <c r="A3739" s="4" t="s">
        <v>61</v>
      </c>
      <c r="B3739" s="4">
        <v>1185732</v>
      </c>
      <c r="C3739" s="5">
        <v>44210</v>
      </c>
      <c r="D3739" s="37">
        <v>2021</v>
      </c>
      <c r="E3739" s="5" t="str">
        <f>TEXT(Sales[[#This Row],[Invoice Date]],"mmm")</f>
        <v>Jan</v>
      </c>
      <c r="F3739" s="4" t="s">
        <v>15</v>
      </c>
      <c r="G3739" s="4" t="s">
        <v>129</v>
      </c>
      <c r="H3739" s="4" t="s">
        <v>130</v>
      </c>
      <c r="I3739" s="6" t="s">
        <v>20</v>
      </c>
      <c r="J3739" s="7">
        <v>35</v>
      </c>
      <c r="K3739" s="8">
        <v>325</v>
      </c>
      <c r="L3739" s="9">
        <f t="shared" si="58"/>
        <v>11375</v>
      </c>
      <c r="M3739" s="9">
        <v>39812.5</v>
      </c>
      <c r="N3739" s="10">
        <v>0.35</v>
      </c>
      <c r="O3739" s="4" t="s">
        <v>18</v>
      </c>
    </row>
    <row r="3740" spans="1:15" ht="14.25" customHeight="1" x14ac:dyDescent="0.25">
      <c r="A3740" s="4" t="s">
        <v>61</v>
      </c>
      <c r="B3740" s="4">
        <v>1185732</v>
      </c>
      <c r="C3740" s="5">
        <v>44210</v>
      </c>
      <c r="D3740" s="37">
        <v>2021</v>
      </c>
      <c r="E3740" s="5" t="str">
        <f>TEXT(Sales[[#This Row],[Invoice Date]],"mmm")</f>
        <v>Jan</v>
      </c>
      <c r="F3740" s="4" t="s">
        <v>15</v>
      </c>
      <c r="G3740" s="4" t="s">
        <v>129</v>
      </c>
      <c r="H3740" s="4" t="s">
        <v>130</v>
      </c>
      <c r="I3740" s="6" t="s">
        <v>21</v>
      </c>
      <c r="J3740" s="7">
        <v>40</v>
      </c>
      <c r="K3740" s="8">
        <v>175</v>
      </c>
      <c r="L3740" s="9">
        <f t="shared" si="58"/>
        <v>7000</v>
      </c>
      <c r="M3740" s="9">
        <v>24500</v>
      </c>
      <c r="N3740" s="10">
        <v>0.35</v>
      </c>
      <c r="O3740" s="4" t="s">
        <v>18</v>
      </c>
    </row>
    <row r="3741" spans="1:15" ht="14.25" customHeight="1" x14ac:dyDescent="0.25">
      <c r="A3741" s="4" t="s">
        <v>61</v>
      </c>
      <c r="B3741" s="4">
        <v>1185732</v>
      </c>
      <c r="C3741" s="5">
        <v>44210</v>
      </c>
      <c r="D3741" s="37">
        <v>2021</v>
      </c>
      <c r="E3741" s="5" t="str">
        <f>TEXT(Sales[[#This Row],[Invoice Date]],"mmm")</f>
        <v>Jan</v>
      </c>
      <c r="F3741" s="4" t="s">
        <v>15</v>
      </c>
      <c r="G3741" s="4" t="s">
        <v>129</v>
      </c>
      <c r="H3741" s="4" t="s">
        <v>130</v>
      </c>
      <c r="I3741" s="6" t="s">
        <v>22</v>
      </c>
      <c r="J3741" s="7">
        <v>55.000000000000007</v>
      </c>
      <c r="K3741" s="8">
        <v>225</v>
      </c>
      <c r="L3741" s="9">
        <f t="shared" si="58"/>
        <v>12375.000000000002</v>
      </c>
      <c r="M3741" s="9">
        <v>43312.5</v>
      </c>
      <c r="N3741" s="10">
        <v>0.35</v>
      </c>
      <c r="O3741" s="4" t="s">
        <v>18</v>
      </c>
    </row>
    <row r="3742" spans="1:15" ht="14.25" customHeight="1" x14ac:dyDescent="0.25">
      <c r="A3742" s="4" t="s">
        <v>61</v>
      </c>
      <c r="B3742" s="4">
        <v>1185732</v>
      </c>
      <c r="C3742" s="5">
        <v>44210</v>
      </c>
      <c r="D3742" s="37">
        <v>2021</v>
      </c>
      <c r="E3742" s="5" t="str">
        <f>TEXT(Sales[[#This Row],[Invoice Date]],"mmm")</f>
        <v>Jan</v>
      </c>
      <c r="F3742" s="4" t="s">
        <v>15</v>
      </c>
      <c r="G3742" s="4" t="s">
        <v>129</v>
      </c>
      <c r="H3742" s="4" t="s">
        <v>130</v>
      </c>
      <c r="I3742" s="6" t="s">
        <v>23</v>
      </c>
      <c r="J3742" s="7">
        <v>45</v>
      </c>
      <c r="K3742" s="8">
        <v>325</v>
      </c>
      <c r="L3742" s="9">
        <f t="shared" si="58"/>
        <v>14625</v>
      </c>
      <c r="M3742" s="9">
        <v>58499.999999999993</v>
      </c>
      <c r="N3742" s="10">
        <v>0.39999999999999997</v>
      </c>
      <c r="O3742" s="4" t="s">
        <v>18</v>
      </c>
    </row>
    <row r="3743" spans="1:15" ht="14.25" customHeight="1" x14ac:dyDescent="0.25">
      <c r="A3743" s="4" t="s">
        <v>61</v>
      </c>
      <c r="B3743" s="4">
        <v>1185732</v>
      </c>
      <c r="C3743" s="5">
        <v>44239</v>
      </c>
      <c r="D3743" s="37">
        <v>2021</v>
      </c>
      <c r="E3743" s="5" t="str">
        <f>TEXT(Sales[[#This Row],[Invoice Date]],"mmm")</f>
        <v>Feb</v>
      </c>
      <c r="F3743" s="4" t="s">
        <v>15</v>
      </c>
      <c r="G3743" s="4" t="s">
        <v>129</v>
      </c>
      <c r="H3743" s="4" t="s">
        <v>130</v>
      </c>
      <c r="I3743" s="6" t="s">
        <v>17</v>
      </c>
      <c r="J3743" s="7">
        <v>45</v>
      </c>
      <c r="K3743" s="8">
        <v>575</v>
      </c>
      <c r="L3743" s="9">
        <f t="shared" si="58"/>
        <v>25875</v>
      </c>
      <c r="M3743" s="9">
        <v>116437.5</v>
      </c>
      <c r="N3743" s="10">
        <v>0.45</v>
      </c>
      <c r="O3743" s="4" t="s">
        <v>18</v>
      </c>
    </row>
    <row r="3744" spans="1:15" ht="14.25" customHeight="1" x14ac:dyDescent="0.25">
      <c r="A3744" s="4" t="s">
        <v>61</v>
      </c>
      <c r="B3744" s="4">
        <v>1185732</v>
      </c>
      <c r="C3744" s="5">
        <v>44239</v>
      </c>
      <c r="D3744" s="37">
        <v>2021</v>
      </c>
      <c r="E3744" s="5" t="str">
        <f>TEXT(Sales[[#This Row],[Invoice Date]],"mmm")</f>
        <v>Feb</v>
      </c>
      <c r="F3744" s="4" t="s">
        <v>15</v>
      </c>
      <c r="G3744" s="4" t="s">
        <v>129</v>
      </c>
      <c r="H3744" s="4" t="s">
        <v>130</v>
      </c>
      <c r="I3744" s="6" t="s">
        <v>19</v>
      </c>
      <c r="J3744" s="7">
        <v>45</v>
      </c>
      <c r="K3744" s="8">
        <v>225</v>
      </c>
      <c r="L3744" s="9">
        <f t="shared" si="58"/>
        <v>10125</v>
      </c>
      <c r="M3744" s="9">
        <v>45562.5</v>
      </c>
      <c r="N3744" s="10">
        <v>0.45</v>
      </c>
      <c r="O3744" s="4" t="s">
        <v>18</v>
      </c>
    </row>
    <row r="3745" spans="1:15" ht="14.25" customHeight="1" x14ac:dyDescent="0.25">
      <c r="A3745" s="4" t="s">
        <v>61</v>
      </c>
      <c r="B3745" s="4">
        <v>1185732</v>
      </c>
      <c r="C3745" s="5">
        <v>44239</v>
      </c>
      <c r="D3745" s="37">
        <v>2021</v>
      </c>
      <c r="E3745" s="5" t="str">
        <f>TEXT(Sales[[#This Row],[Invoice Date]],"mmm")</f>
        <v>Feb</v>
      </c>
      <c r="F3745" s="4" t="s">
        <v>15</v>
      </c>
      <c r="G3745" s="4" t="s">
        <v>129</v>
      </c>
      <c r="H3745" s="4" t="s">
        <v>130</v>
      </c>
      <c r="I3745" s="6" t="s">
        <v>20</v>
      </c>
      <c r="J3745" s="7">
        <v>35</v>
      </c>
      <c r="K3745" s="8">
        <v>275</v>
      </c>
      <c r="L3745" s="9">
        <f t="shared" si="58"/>
        <v>9625</v>
      </c>
      <c r="M3745" s="9">
        <v>33687.5</v>
      </c>
      <c r="N3745" s="10">
        <v>0.35</v>
      </c>
      <c r="O3745" s="4" t="s">
        <v>18</v>
      </c>
    </row>
    <row r="3746" spans="1:15" ht="14.25" customHeight="1" x14ac:dyDescent="0.25">
      <c r="A3746" s="4" t="s">
        <v>61</v>
      </c>
      <c r="B3746" s="4">
        <v>1185732</v>
      </c>
      <c r="C3746" s="5">
        <v>44239</v>
      </c>
      <c r="D3746" s="37">
        <v>2021</v>
      </c>
      <c r="E3746" s="5" t="str">
        <f>TEXT(Sales[[#This Row],[Invoice Date]],"mmm")</f>
        <v>Feb</v>
      </c>
      <c r="F3746" s="4" t="s">
        <v>15</v>
      </c>
      <c r="G3746" s="4" t="s">
        <v>131</v>
      </c>
      <c r="H3746" s="4" t="s">
        <v>132</v>
      </c>
      <c r="I3746" s="6" t="s">
        <v>21</v>
      </c>
      <c r="J3746" s="7">
        <v>40</v>
      </c>
      <c r="K3746" s="8">
        <v>150</v>
      </c>
      <c r="L3746" s="9">
        <f t="shared" si="58"/>
        <v>6000</v>
      </c>
      <c r="M3746" s="9">
        <v>21000</v>
      </c>
      <c r="N3746" s="10">
        <v>0.35</v>
      </c>
      <c r="O3746" s="4" t="s">
        <v>18</v>
      </c>
    </row>
    <row r="3747" spans="1:15" ht="14.25" customHeight="1" x14ac:dyDescent="0.25">
      <c r="A3747" s="4" t="s">
        <v>61</v>
      </c>
      <c r="B3747" s="4">
        <v>1185732</v>
      </c>
      <c r="C3747" s="5">
        <v>44239</v>
      </c>
      <c r="D3747" s="37">
        <v>2021</v>
      </c>
      <c r="E3747" s="5" t="str">
        <f>TEXT(Sales[[#This Row],[Invoice Date]],"mmm")</f>
        <v>Feb</v>
      </c>
      <c r="F3747" s="4" t="s">
        <v>15</v>
      </c>
      <c r="G3747" s="4" t="s">
        <v>131</v>
      </c>
      <c r="H3747" s="4" t="s">
        <v>132</v>
      </c>
      <c r="I3747" s="6" t="s">
        <v>22</v>
      </c>
      <c r="J3747" s="7">
        <v>55.000000000000007</v>
      </c>
      <c r="K3747" s="8">
        <v>225</v>
      </c>
      <c r="L3747" s="9">
        <f t="shared" si="58"/>
        <v>12375.000000000002</v>
      </c>
      <c r="M3747" s="9">
        <v>43312.5</v>
      </c>
      <c r="N3747" s="10">
        <v>0.35</v>
      </c>
      <c r="O3747" s="4" t="s">
        <v>18</v>
      </c>
    </row>
    <row r="3748" spans="1:15" ht="14.25" customHeight="1" x14ac:dyDescent="0.25">
      <c r="A3748" s="4" t="s">
        <v>61</v>
      </c>
      <c r="B3748" s="4">
        <v>1185732</v>
      </c>
      <c r="C3748" s="5">
        <v>44239</v>
      </c>
      <c r="D3748" s="37">
        <v>2021</v>
      </c>
      <c r="E3748" s="5" t="str">
        <f>TEXT(Sales[[#This Row],[Invoice Date]],"mmm")</f>
        <v>Feb</v>
      </c>
      <c r="F3748" s="4" t="s">
        <v>15</v>
      </c>
      <c r="G3748" s="4" t="s">
        <v>131</v>
      </c>
      <c r="H3748" s="4" t="s">
        <v>132</v>
      </c>
      <c r="I3748" s="6" t="s">
        <v>23</v>
      </c>
      <c r="J3748" s="7">
        <v>45</v>
      </c>
      <c r="K3748" s="8">
        <v>325</v>
      </c>
      <c r="L3748" s="9">
        <f t="shared" si="58"/>
        <v>14625</v>
      </c>
      <c r="M3748" s="9">
        <v>58499.999999999993</v>
      </c>
      <c r="N3748" s="10">
        <v>0.39999999999999997</v>
      </c>
      <c r="O3748" s="4" t="s">
        <v>18</v>
      </c>
    </row>
    <row r="3749" spans="1:15" ht="14.25" customHeight="1" x14ac:dyDescent="0.25">
      <c r="A3749" s="4" t="s">
        <v>61</v>
      </c>
      <c r="B3749" s="4">
        <v>1185732</v>
      </c>
      <c r="C3749" s="5">
        <v>44265</v>
      </c>
      <c r="D3749" s="37">
        <v>2021</v>
      </c>
      <c r="E3749" s="5" t="str">
        <f>TEXT(Sales[[#This Row],[Invoice Date]],"mmm")</f>
        <v>Mar</v>
      </c>
      <c r="F3749" s="4" t="s">
        <v>15</v>
      </c>
      <c r="G3749" s="4" t="s">
        <v>131</v>
      </c>
      <c r="H3749" s="4" t="s">
        <v>132</v>
      </c>
      <c r="I3749" s="6" t="s">
        <v>17</v>
      </c>
      <c r="J3749" s="7">
        <v>45</v>
      </c>
      <c r="K3749" s="8">
        <v>545</v>
      </c>
      <c r="L3749" s="9">
        <f t="shared" si="58"/>
        <v>24525</v>
      </c>
      <c r="M3749" s="9">
        <v>110362.5</v>
      </c>
      <c r="N3749" s="10">
        <v>0.45</v>
      </c>
      <c r="O3749" s="4" t="s">
        <v>18</v>
      </c>
    </row>
    <row r="3750" spans="1:15" ht="14.25" customHeight="1" x14ac:dyDescent="0.25">
      <c r="A3750" s="4" t="s">
        <v>61</v>
      </c>
      <c r="B3750" s="4">
        <v>1185732</v>
      </c>
      <c r="C3750" s="5">
        <v>44265</v>
      </c>
      <c r="D3750" s="37">
        <v>2021</v>
      </c>
      <c r="E3750" s="5" t="str">
        <f>TEXT(Sales[[#This Row],[Invoice Date]],"mmm")</f>
        <v>Mar</v>
      </c>
      <c r="F3750" s="4" t="s">
        <v>15</v>
      </c>
      <c r="G3750" s="4" t="s">
        <v>131</v>
      </c>
      <c r="H3750" s="4" t="s">
        <v>132</v>
      </c>
      <c r="I3750" s="6" t="s">
        <v>19</v>
      </c>
      <c r="J3750" s="7">
        <v>45</v>
      </c>
      <c r="K3750" s="8">
        <v>250</v>
      </c>
      <c r="L3750" s="9">
        <f t="shared" si="58"/>
        <v>11250</v>
      </c>
      <c r="M3750" s="9">
        <v>50625</v>
      </c>
      <c r="N3750" s="10">
        <v>0.45</v>
      </c>
      <c r="O3750" s="4" t="s">
        <v>18</v>
      </c>
    </row>
    <row r="3751" spans="1:15" ht="14.25" customHeight="1" x14ac:dyDescent="0.25">
      <c r="A3751" s="4" t="s">
        <v>61</v>
      </c>
      <c r="B3751" s="4">
        <v>1185732</v>
      </c>
      <c r="C3751" s="5">
        <v>44265</v>
      </c>
      <c r="D3751" s="37">
        <v>2021</v>
      </c>
      <c r="E3751" s="5" t="str">
        <f>TEXT(Sales[[#This Row],[Invoice Date]],"mmm")</f>
        <v>Mar</v>
      </c>
      <c r="F3751" s="4" t="s">
        <v>15</v>
      </c>
      <c r="G3751" s="4" t="s">
        <v>131</v>
      </c>
      <c r="H3751" s="4" t="s">
        <v>132</v>
      </c>
      <c r="I3751" s="6" t="s">
        <v>20</v>
      </c>
      <c r="J3751" s="7">
        <v>35</v>
      </c>
      <c r="K3751" s="8">
        <v>275</v>
      </c>
      <c r="L3751" s="9">
        <f t="shared" si="58"/>
        <v>9625</v>
      </c>
      <c r="M3751" s="9">
        <v>33687.5</v>
      </c>
      <c r="N3751" s="10">
        <v>0.35</v>
      </c>
      <c r="O3751" s="4" t="s">
        <v>18</v>
      </c>
    </row>
    <row r="3752" spans="1:15" ht="14.25" customHeight="1" x14ac:dyDescent="0.25">
      <c r="A3752" s="4" t="s">
        <v>61</v>
      </c>
      <c r="B3752" s="4">
        <v>1185732</v>
      </c>
      <c r="C3752" s="5">
        <v>44265</v>
      </c>
      <c r="D3752" s="37">
        <v>2021</v>
      </c>
      <c r="E3752" s="5" t="str">
        <f>TEXT(Sales[[#This Row],[Invoice Date]],"mmm")</f>
        <v>Mar</v>
      </c>
      <c r="F3752" s="4" t="s">
        <v>15</v>
      </c>
      <c r="G3752" s="4" t="s">
        <v>131</v>
      </c>
      <c r="H3752" s="4" t="s">
        <v>132</v>
      </c>
      <c r="I3752" s="6" t="s">
        <v>21</v>
      </c>
      <c r="J3752" s="7">
        <v>40</v>
      </c>
      <c r="K3752" s="8">
        <v>125</v>
      </c>
      <c r="L3752" s="9">
        <f t="shared" si="58"/>
        <v>5000</v>
      </c>
      <c r="M3752" s="9">
        <v>17500</v>
      </c>
      <c r="N3752" s="10">
        <v>0.35</v>
      </c>
      <c r="O3752" s="4" t="s">
        <v>18</v>
      </c>
    </row>
    <row r="3753" spans="1:15" ht="14.25" customHeight="1" x14ac:dyDescent="0.25">
      <c r="A3753" s="4" t="s">
        <v>61</v>
      </c>
      <c r="B3753" s="4">
        <v>1185732</v>
      </c>
      <c r="C3753" s="5">
        <v>44265</v>
      </c>
      <c r="D3753" s="37">
        <v>2021</v>
      </c>
      <c r="E3753" s="5" t="str">
        <f>TEXT(Sales[[#This Row],[Invoice Date]],"mmm")</f>
        <v>Mar</v>
      </c>
      <c r="F3753" s="4" t="s">
        <v>15</v>
      </c>
      <c r="G3753" s="4" t="s">
        <v>131</v>
      </c>
      <c r="H3753" s="4" t="s">
        <v>132</v>
      </c>
      <c r="I3753" s="6" t="s">
        <v>22</v>
      </c>
      <c r="J3753" s="7">
        <v>55.000000000000007</v>
      </c>
      <c r="K3753" s="8">
        <v>175</v>
      </c>
      <c r="L3753" s="9">
        <f t="shared" si="58"/>
        <v>9625.0000000000018</v>
      </c>
      <c r="M3753" s="9">
        <v>33687.5</v>
      </c>
      <c r="N3753" s="10">
        <v>0.35</v>
      </c>
      <c r="O3753" s="4" t="s">
        <v>18</v>
      </c>
    </row>
    <row r="3754" spans="1:15" ht="14.25" customHeight="1" x14ac:dyDescent="0.25">
      <c r="A3754" s="4" t="s">
        <v>61</v>
      </c>
      <c r="B3754" s="4">
        <v>1185732</v>
      </c>
      <c r="C3754" s="5">
        <v>44265</v>
      </c>
      <c r="D3754" s="37">
        <v>2021</v>
      </c>
      <c r="E3754" s="5" t="str">
        <f>TEXT(Sales[[#This Row],[Invoice Date]],"mmm")</f>
        <v>Mar</v>
      </c>
      <c r="F3754" s="4" t="s">
        <v>15</v>
      </c>
      <c r="G3754" s="4" t="s">
        <v>131</v>
      </c>
      <c r="H3754" s="4" t="s">
        <v>132</v>
      </c>
      <c r="I3754" s="6" t="s">
        <v>23</v>
      </c>
      <c r="J3754" s="7">
        <v>45</v>
      </c>
      <c r="K3754" s="8">
        <v>275</v>
      </c>
      <c r="L3754" s="9">
        <f t="shared" si="58"/>
        <v>12375</v>
      </c>
      <c r="M3754" s="9">
        <v>49499.999999999993</v>
      </c>
      <c r="N3754" s="10">
        <v>0.39999999999999997</v>
      </c>
      <c r="O3754" s="4" t="s">
        <v>18</v>
      </c>
    </row>
    <row r="3755" spans="1:15" ht="14.25" customHeight="1" x14ac:dyDescent="0.25">
      <c r="A3755" s="4" t="s">
        <v>61</v>
      </c>
      <c r="B3755" s="4">
        <v>1185732</v>
      </c>
      <c r="C3755" s="5">
        <v>44297</v>
      </c>
      <c r="D3755" s="37">
        <v>2021</v>
      </c>
      <c r="E3755" s="5" t="str">
        <f>TEXT(Sales[[#This Row],[Invoice Date]],"mmm")</f>
        <v>Apr</v>
      </c>
      <c r="F3755" s="4" t="s">
        <v>15</v>
      </c>
      <c r="G3755" s="4" t="s">
        <v>131</v>
      </c>
      <c r="H3755" s="4" t="s">
        <v>132</v>
      </c>
      <c r="I3755" s="6" t="s">
        <v>17</v>
      </c>
      <c r="J3755" s="7">
        <v>45</v>
      </c>
      <c r="K3755" s="8">
        <v>525</v>
      </c>
      <c r="L3755" s="9">
        <f t="shared" si="58"/>
        <v>23625</v>
      </c>
      <c r="M3755" s="9">
        <v>106312.5</v>
      </c>
      <c r="N3755" s="10">
        <v>0.45</v>
      </c>
      <c r="O3755" s="4" t="s">
        <v>18</v>
      </c>
    </row>
    <row r="3756" spans="1:15" ht="14.25" customHeight="1" x14ac:dyDescent="0.25">
      <c r="A3756" s="4" t="s">
        <v>61</v>
      </c>
      <c r="B3756" s="4">
        <v>1185732</v>
      </c>
      <c r="C3756" s="5">
        <v>44297</v>
      </c>
      <c r="D3756" s="37">
        <v>2021</v>
      </c>
      <c r="E3756" s="5" t="str">
        <f>TEXT(Sales[[#This Row],[Invoice Date]],"mmm")</f>
        <v>Apr</v>
      </c>
      <c r="F3756" s="4" t="s">
        <v>15</v>
      </c>
      <c r="G3756" s="4" t="s">
        <v>131</v>
      </c>
      <c r="H3756" s="4" t="s">
        <v>132</v>
      </c>
      <c r="I3756" s="6" t="s">
        <v>19</v>
      </c>
      <c r="J3756" s="7">
        <v>45</v>
      </c>
      <c r="K3756" s="8">
        <v>225</v>
      </c>
      <c r="L3756" s="9">
        <f t="shared" si="58"/>
        <v>10125</v>
      </c>
      <c r="M3756" s="9">
        <v>45562.5</v>
      </c>
      <c r="N3756" s="10">
        <v>0.45</v>
      </c>
      <c r="O3756" s="4" t="s">
        <v>18</v>
      </c>
    </row>
    <row r="3757" spans="1:15" ht="14.25" customHeight="1" x14ac:dyDescent="0.25">
      <c r="A3757" s="4" t="s">
        <v>61</v>
      </c>
      <c r="B3757" s="4">
        <v>1185732</v>
      </c>
      <c r="C3757" s="5">
        <v>44297</v>
      </c>
      <c r="D3757" s="37">
        <v>2021</v>
      </c>
      <c r="E3757" s="5" t="str">
        <f>TEXT(Sales[[#This Row],[Invoice Date]],"mmm")</f>
        <v>Apr</v>
      </c>
      <c r="F3757" s="4" t="s">
        <v>15</v>
      </c>
      <c r="G3757" s="4" t="s">
        <v>131</v>
      </c>
      <c r="H3757" s="4" t="s">
        <v>132</v>
      </c>
      <c r="I3757" s="6" t="s">
        <v>20</v>
      </c>
      <c r="J3757" s="7">
        <v>35</v>
      </c>
      <c r="K3757" s="8">
        <v>225</v>
      </c>
      <c r="L3757" s="9">
        <f t="shared" si="58"/>
        <v>7875</v>
      </c>
      <c r="M3757" s="9">
        <v>27562.5</v>
      </c>
      <c r="N3757" s="10">
        <v>0.35</v>
      </c>
      <c r="O3757" s="4" t="s">
        <v>18</v>
      </c>
    </row>
    <row r="3758" spans="1:15" ht="14.25" customHeight="1" x14ac:dyDescent="0.25">
      <c r="A3758" s="4" t="s">
        <v>61</v>
      </c>
      <c r="B3758" s="4">
        <v>1185732</v>
      </c>
      <c r="C3758" s="5">
        <v>44297</v>
      </c>
      <c r="D3758" s="37">
        <v>2021</v>
      </c>
      <c r="E3758" s="5" t="str">
        <f>TEXT(Sales[[#This Row],[Invoice Date]],"mmm")</f>
        <v>Apr</v>
      </c>
      <c r="F3758" s="4" t="s">
        <v>15</v>
      </c>
      <c r="G3758" s="4" t="s">
        <v>131</v>
      </c>
      <c r="H3758" s="4" t="s">
        <v>132</v>
      </c>
      <c r="I3758" s="6" t="s">
        <v>21</v>
      </c>
      <c r="J3758" s="7">
        <v>40</v>
      </c>
      <c r="K3758" s="8">
        <v>150</v>
      </c>
      <c r="L3758" s="9">
        <f t="shared" si="58"/>
        <v>6000</v>
      </c>
      <c r="M3758" s="9">
        <v>21000</v>
      </c>
      <c r="N3758" s="10">
        <v>0.35</v>
      </c>
      <c r="O3758" s="4" t="s">
        <v>18</v>
      </c>
    </row>
    <row r="3759" spans="1:15" ht="14.25" customHeight="1" x14ac:dyDescent="0.25">
      <c r="A3759" s="4" t="s">
        <v>61</v>
      </c>
      <c r="B3759" s="4">
        <v>1185732</v>
      </c>
      <c r="C3759" s="5">
        <v>44297</v>
      </c>
      <c r="D3759" s="37">
        <v>2021</v>
      </c>
      <c r="E3759" s="5" t="str">
        <f>TEXT(Sales[[#This Row],[Invoice Date]],"mmm")</f>
        <v>Apr</v>
      </c>
      <c r="F3759" s="4" t="s">
        <v>15</v>
      </c>
      <c r="G3759" s="4" t="s">
        <v>131</v>
      </c>
      <c r="H3759" s="4" t="s">
        <v>132</v>
      </c>
      <c r="I3759" s="6" t="s">
        <v>22</v>
      </c>
      <c r="J3759" s="7">
        <v>55.000000000000007</v>
      </c>
      <c r="K3759" s="8">
        <v>150</v>
      </c>
      <c r="L3759" s="9">
        <f t="shared" si="58"/>
        <v>8250.0000000000018</v>
      </c>
      <c r="M3759" s="9">
        <v>28875.000000000004</v>
      </c>
      <c r="N3759" s="10">
        <v>0.35</v>
      </c>
      <c r="O3759" s="4" t="s">
        <v>18</v>
      </c>
    </row>
    <row r="3760" spans="1:15" ht="14.25" customHeight="1" x14ac:dyDescent="0.25">
      <c r="A3760" s="4" t="s">
        <v>61</v>
      </c>
      <c r="B3760" s="4">
        <v>1185732</v>
      </c>
      <c r="C3760" s="5">
        <v>44297</v>
      </c>
      <c r="D3760" s="37">
        <v>2021</v>
      </c>
      <c r="E3760" s="5" t="str">
        <f>TEXT(Sales[[#This Row],[Invoice Date]],"mmm")</f>
        <v>Apr</v>
      </c>
      <c r="F3760" s="4" t="s">
        <v>15</v>
      </c>
      <c r="G3760" s="4" t="s">
        <v>131</v>
      </c>
      <c r="H3760" s="4" t="s">
        <v>132</v>
      </c>
      <c r="I3760" s="6" t="s">
        <v>23</v>
      </c>
      <c r="J3760" s="7">
        <v>45</v>
      </c>
      <c r="K3760" s="8">
        <v>300</v>
      </c>
      <c r="L3760" s="9">
        <f t="shared" si="58"/>
        <v>13500</v>
      </c>
      <c r="M3760" s="9">
        <v>53999.999999999993</v>
      </c>
      <c r="N3760" s="10">
        <v>0.39999999999999997</v>
      </c>
      <c r="O3760" s="4" t="s">
        <v>18</v>
      </c>
    </row>
    <row r="3761" spans="1:15" ht="14.25" customHeight="1" x14ac:dyDescent="0.25">
      <c r="A3761" s="4" t="s">
        <v>61</v>
      </c>
      <c r="B3761" s="4">
        <v>1185732</v>
      </c>
      <c r="C3761" s="5">
        <v>44326</v>
      </c>
      <c r="D3761" s="37">
        <v>2021</v>
      </c>
      <c r="E3761" s="5" t="str">
        <f>TEXT(Sales[[#This Row],[Invoice Date]],"mmm")</f>
        <v>May</v>
      </c>
      <c r="F3761" s="4" t="s">
        <v>15</v>
      </c>
      <c r="G3761" s="4" t="s">
        <v>131</v>
      </c>
      <c r="H3761" s="4" t="s">
        <v>132</v>
      </c>
      <c r="I3761" s="6" t="s">
        <v>17</v>
      </c>
      <c r="J3761" s="7">
        <v>60</v>
      </c>
      <c r="K3761" s="8">
        <v>570</v>
      </c>
      <c r="L3761" s="9">
        <f t="shared" si="58"/>
        <v>34200</v>
      </c>
      <c r="M3761" s="9">
        <v>153900</v>
      </c>
      <c r="N3761" s="10">
        <v>0.45</v>
      </c>
      <c r="O3761" s="4" t="s">
        <v>18</v>
      </c>
    </row>
    <row r="3762" spans="1:15" ht="14.25" customHeight="1" x14ac:dyDescent="0.25">
      <c r="A3762" s="4" t="s">
        <v>61</v>
      </c>
      <c r="B3762" s="4">
        <v>1185732</v>
      </c>
      <c r="C3762" s="5">
        <v>44326</v>
      </c>
      <c r="D3762" s="37">
        <v>2021</v>
      </c>
      <c r="E3762" s="5" t="str">
        <f>TEXT(Sales[[#This Row],[Invoice Date]],"mmm")</f>
        <v>May</v>
      </c>
      <c r="F3762" s="4" t="s">
        <v>15</v>
      </c>
      <c r="G3762" s="4" t="s">
        <v>131</v>
      </c>
      <c r="H3762" s="4" t="s">
        <v>132</v>
      </c>
      <c r="I3762" s="6" t="s">
        <v>19</v>
      </c>
      <c r="J3762" s="7">
        <v>55.000000000000007</v>
      </c>
      <c r="K3762" s="8">
        <v>275</v>
      </c>
      <c r="L3762" s="9">
        <f t="shared" si="58"/>
        <v>15125.000000000002</v>
      </c>
      <c r="M3762" s="9">
        <v>68062.500000000015</v>
      </c>
      <c r="N3762" s="10">
        <v>0.45</v>
      </c>
      <c r="O3762" s="4" t="s">
        <v>18</v>
      </c>
    </row>
    <row r="3763" spans="1:15" ht="14.25" customHeight="1" x14ac:dyDescent="0.25">
      <c r="A3763" s="4" t="s">
        <v>61</v>
      </c>
      <c r="B3763" s="4">
        <v>1185732</v>
      </c>
      <c r="C3763" s="5">
        <v>44326</v>
      </c>
      <c r="D3763" s="37">
        <v>2021</v>
      </c>
      <c r="E3763" s="5" t="str">
        <f>TEXT(Sales[[#This Row],[Invoice Date]],"mmm")</f>
        <v>May</v>
      </c>
      <c r="F3763" s="4" t="s">
        <v>15</v>
      </c>
      <c r="G3763" s="4" t="s">
        <v>131</v>
      </c>
      <c r="H3763" s="4" t="s">
        <v>132</v>
      </c>
      <c r="I3763" s="6" t="s">
        <v>20</v>
      </c>
      <c r="J3763" s="7">
        <v>50</v>
      </c>
      <c r="K3763" s="8">
        <v>300</v>
      </c>
      <c r="L3763" s="9">
        <f t="shared" si="58"/>
        <v>15000</v>
      </c>
      <c r="M3763" s="9">
        <v>52500</v>
      </c>
      <c r="N3763" s="10">
        <v>0.35</v>
      </c>
      <c r="O3763" s="4" t="s">
        <v>18</v>
      </c>
    </row>
    <row r="3764" spans="1:15" ht="14.25" customHeight="1" x14ac:dyDescent="0.25">
      <c r="A3764" s="4" t="s">
        <v>61</v>
      </c>
      <c r="B3764" s="4">
        <v>1185732</v>
      </c>
      <c r="C3764" s="5">
        <v>44326</v>
      </c>
      <c r="D3764" s="37">
        <v>2021</v>
      </c>
      <c r="E3764" s="5" t="str">
        <f>TEXT(Sales[[#This Row],[Invoice Date]],"mmm")</f>
        <v>May</v>
      </c>
      <c r="F3764" s="4" t="s">
        <v>15</v>
      </c>
      <c r="G3764" s="4" t="s">
        <v>131</v>
      </c>
      <c r="H3764" s="4" t="s">
        <v>132</v>
      </c>
      <c r="I3764" s="6" t="s">
        <v>21</v>
      </c>
      <c r="J3764" s="7">
        <v>50</v>
      </c>
      <c r="K3764" s="8">
        <v>250</v>
      </c>
      <c r="L3764" s="9">
        <f t="shared" si="58"/>
        <v>12500</v>
      </c>
      <c r="M3764" s="9">
        <v>43750</v>
      </c>
      <c r="N3764" s="10">
        <v>0.35</v>
      </c>
      <c r="O3764" s="4" t="s">
        <v>18</v>
      </c>
    </row>
    <row r="3765" spans="1:15" ht="14.25" customHeight="1" x14ac:dyDescent="0.25">
      <c r="A3765" s="4" t="s">
        <v>61</v>
      </c>
      <c r="B3765" s="4">
        <v>1185732</v>
      </c>
      <c r="C3765" s="5">
        <v>44326</v>
      </c>
      <c r="D3765" s="37">
        <v>2021</v>
      </c>
      <c r="E3765" s="5" t="str">
        <f>TEXT(Sales[[#This Row],[Invoice Date]],"mmm")</f>
        <v>May</v>
      </c>
      <c r="F3765" s="4" t="s">
        <v>15</v>
      </c>
      <c r="G3765" s="4" t="s">
        <v>131</v>
      </c>
      <c r="H3765" s="4" t="s">
        <v>132</v>
      </c>
      <c r="I3765" s="6" t="s">
        <v>22</v>
      </c>
      <c r="J3765" s="7">
        <v>60</v>
      </c>
      <c r="K3765" s="8">
        <v>275</v>
      </c>
      <c r="L3765" s="9">
        <f t="shared" si="58"/>
        <v>16500</v>
      </c>
      <c r="M3765" s="9">
        <v>57749.999999999993</v>
      </c>
      <c r="N3765" s="10">
        <v>0.35</v>
      </c>
      <c r="O3765" s="4" t="s">
        <v>18</v>
      </c>
    </row>
    <row r="3766" spans="1:15" ht="14.25" customHeight="1" x14ac:dyDescent="0.25">
      <c r="A3766" s="4" t="s">
        <v>61</v>
      </c>
      <c r="B3766" s="4">
        <v>1185732</v>
      </c>
      <c r="C3766" s="5">
        <v>44326</v>
      </c>
      <c r="D3766" s="37">
        <v>2021</v>
      </c>
      <c r="E3766" s="5" t="str">
        <f>TEXT(Sales[[#This Row],[Invoice Date]],"mmm")</f>
        <v>May</v>
      </c>
      <c r="F3766" s="4" t="s">
        <v>15</v>
      </c>
      <c r="G3766" s="4" t="s">
        <v>131</v>
      </c>
      <c r="H3766" s="4" t="s">
        <v>132</v>
      </c>
      <c r="I3766" s="6" t="s">
        <v>23</v>
      </c>
      <c r="J3766" s="7">
        <v>65</v>
      </c>
      <c r="K3766" s="8">
        <v>400</v>
      </c>
      <c r="L3766" s="9">
        <f t="shared" si="58"/>
        <v>26000</v>
      </c>
      <c r="M3766" s="9">
        <v>103999.99999999999</v>
      </c>
      <c r="N3766" s="10">
        <v>0.39999999999999997</v>
      </c>
      <c r="O3766" s="4" t="s">
        <v>18</v>
      </c>
    </row>
    <row r="3767" spans="1:15" ht="14.25" customHeight="1" x14ac:dyDescent="0.25">
      <c r="A3767" s="4" t="s">
        <v>61</v>
      </c>
      <c r="B3767" s="4">
        <v>1185732</v>
      </c>
      <c r="C3767" s="5">
        <v>44359</v>
      </c>
      <c r="D3767" s="37">
        <v>2021</v>
      </c>
      <c r="E3767" s="5" t="str">
        <f>TEXT(Sales[[#This Row],[Invoice Date]],"mmm")</f>
        <v>Jun</v>
      </c>
      <c r="F3767" s="4" t="s">
        <v>15</v>
      </c>
      <c r="G3767" s="4" t="s">
        <v>131</v>
      </c>
      <c r="H3767" s="4" t="s">
        <v>132</v>
      </c>
      <c r="I3767" s="6" t="s">
        <v>17</v>
      </c>
      <c r="J3767" s="7">
        <v>60</v>
      </c>
      <c r="K3767" s="8">
        <v>650</v>
      </c>
      <c r="L3767" s="9">
        <f t="shared" si="58"/>
        <v>39000</v>
      </c>
      <c r="M3767" s="9">
        <v>175500</v>
      </c>
      <c r="N3767" s="10">
        <v>0.45</v>
      </c>
      <c r="O3767" s="4" t="s">
        <v>18</v>
      </c>
    </row>
    <row r="3768" spans="1:15" ht="14.25" customHeight="1" x14ac:dyDescent="0.25">
      <c r="A3768" s="4" t="s">
        <v>61</v>
      </c>
      <c r="B3768" s="4">
        <v>1185732</v>
      </c>
      <c r="C3768" s="5">
        <v>44359</v>
      </c>
      <c r="D3768" s="37">
        <v>2021</v>
      </c>
      <c r="E3768" s="5" t="str">
        <f>TEXT(Sales[[#This Row],[Invoice Date]],"mmm")</f>
        <v>Jun</v>
      </c>
      <c r="F3768" s="4" t="s">
        <v>15</v>
      </c>
      <c r="G3768" s="4" t="s">
        <v>131</v>
      </c>
      <c r="H3768" s="4" t="s">
        <v>132</v>
      </c>
      <c r="I3768" s="6" t="s">
        <v>19</v>
      </c>
      <c r="J3768" s="7">
        <v>55.000000000000007</v>
      </c>
      <c r="K3768" s="8">
        <v>400</v>
      </c>
      <c r="L3768" s="9">
        <f t="shared" si="58"/>
        <v>22000.000000000004</v>
      </c>
      <c r="M3768" s="9">
        <v>99000.000000000015</v>
      </c>
      <c r="N3768" s="10">
        <v>0.45</v>
      </c>
      <c r="O3768" s="4" t="s">
        <v>18</v>
      </c>
    </row>
    <row r="3769" spans="1:15" ht="14.25" customHeight="1" x14ac:dyDescent="0.25">
      <c r="A3769" s="4" t="s">
        <v>61</v>
      </c>
      <c r="B3769" s="4">
        <v>1185732</v>
      </c>
      <c r="C3769" s="5">
        <v>44359</v>
      </c>
      <c r="D3769" s="37">
        <v>2021</v>
      </c>
      <c r="E3769" s="5" t="str">
        <f>TEXT(Sales[[#This Row],[Invoice Date]],"mmm")</f>
        <v>Jun</v>
      </c>
      <c r="F3769" s="4" t="s">
        <v>15</v>
      </c>
      <c r="G3769" s="4" t="s">
        <v>131</v>
      </c>
      <c r="H3769" s="4" t="s">
        <v>132</v>
      </c>
      <c r="I3769" s="6" t="s">
        <v>20</v>
      </c>
      <c r="J3769" s="7">
        <v>50</v>
      </c>
      <c r="K3769" s="8">
        <v>325</v>
      </c>
      <c r="L3769" s="9">
        <f t="shared" si="58"/>
        <v>16250</v>
      </c>
      <c r="M3769" s="9">
        <v>56875</v>
      </c>
      <c r="N3769" s="10">
        <v>0.35</v>
      </c>
      <c r="O3769" s="4" t="s">
        <v>18</v>
      </c>
    </row>
    <row r="3770" spans="1:15" ht="14.25" customHeight="1" x14ac:dyDescent="0.25">
      <c r="A3770" s="4" t="s">
        <v>61</v>
      </c>
      <c r="B3770" s="4">
        <v>1185732</v>
      </c>
      <c r="C3770" s="5">
        <v>44359</v>
      </c>
      <c r="D3770" s="37">
        <v>2021</v>
      </c>
      <c r="E3770" s="5" t="str">
        <f>TEXT(Sales[[#This Row],[Invoice Date]],"mmm")</f>
        <v>Jun</v>
      </c>
      <c r="F3770" s="4" t="s">
        <v>15</v>
      </c>
      <c r="G3770" s="4" t="s">
        <v>131</v>
      </c>
      <c r="H3770" s="4" t="s">
        <v>132</v>
      </c>
      <c r="I3770" s="6" t="s">
        <v>21</v>
      </c>
      <c r="J3770" s="7">
        <v>50</v>
      </c>
      <c r="K3770" s="8">
        <v>300</v>
      </c>
      <c r="L3770" s="9">
        <f t="shared" si="58"/>
        <v>15000</v>
      </c>
      <c r="M3770" s="9">
        <v>52500</v>
      </c>
      <c r="N3770" s="10">
        <v>0.35</v>
      </c>
      <c r="O3770" s="4" t="s">
        <v>18</v>
      </c>
    </row>
    <row r="3771" spans="1:15" ht="14.25" customHeight="1" x14ac:dyDescent="0.25">
      <c r="A3771" s="4" t="s">
        <v>61</v>
      </c>
      <c r="B3771" s="4">
        <v>1185732</v>
      </c>
      <c r="C3771" s="5">
        <v>44359</v>
      </c>
      <c r="D3771" s="37">
        <v>2021</v>
      </c>
      <c r="E3771" s="5" t="str">
        <f>TEXT(Sales[[#This Row],[Invoice Date]],"mmm")</f>
        <v>Jun</v>
      </c>
      <c r="F3771" s="4" t="s">
        <v>15</v>
      </c>
      <c r="G3771" s="4" t="s">
        <v>131</v>
      </c>
      <c r="H3771" s="4" t="s">
        <v>132</v>
      </c>
      <c r="I3771" s="6" t="s">
        <v>22</v>
      </c>
      <c r="J3771" s="7">
        <v>60</v>
      </c>
      <c r="K3771" s="8">
        <v>300</v>
      </c>
      <c r="L3771" s="9">
        <f t="shared" si="58"/>
        <v>18000</v>
      </c>
      <c r="M3771" s="9">
        <v>62999.999999999993</v>
      </c>
      <c r="N3771" s="10">
        <v>0.35</v>
      </c>
      <c r="O3771" s="4" t="s">
        <v>18</v>
      </c>
    </row>
    <row r="3772" spans="1:15" ht="14.25" customHeight="1" x14ac:dyDescent="0.25">
      <c r="A3772" s="4" t="s">
        <v>61</v>
      </c>
      <c r="B3772" s="4">
        <v>1185732</v>
      </c>
      <c r="C3772" s="5">
        <v>44359</v>
      </c>
      <c r="D3772" s="37">
        <v>2021</v>
      </c>
      <c r="E3772" s="5" t="str">
        <f>TEXT(Sales[[#This Row],[Invoice Date]],"mmm")</f>
        <v>Jun</v>
      </c>
      <c r="F3772" s="4" t="s">
        <v>15</v>
      </c>
      <c r="G3772" s="4" t="s">
        <v>131</v>
      </c>
      <c r="H3772" s="4" t="s">
        <v>132</v>
      </c>
      <c r="I3772" s="6" t="s">
        <v>23</v>
      </c>
      <c r="J3772" s="7">
        <v>65</v>
      </c>
      <c r="K3772" s="8">
        <v>450</v>
      </c>
      <c r="L3772" s="9">
        <f t="shared" si="58"/>
        <v>29250</v>
      </c>
      <c r="M3772" s="9">
        <v>116999.99999999999</v>
      </c>
      <c r="N3772" s="10">
        <v>0.39999999999999997</v>
      </c>
      <c r="O3772" s="4" t="s">
        <v>18</v>
      </c>
    </row>
    <row r="3773" spans="1:15" ht="14.25" customHeight="1" x14ac:dyDescent="0.25">
      <c r="A3773" s="4" t="s">
        <v>61</v>
      </c>
      <c r="B3773" s="4">
        <v>1185732</v>
      </c>
      <c r="C3773" s="5">
        <v>44387</v>
      </c>
      <c r="D3773" s="37">
        <v>2021</v>
      </c>
      <c r="E3773" s="5" t="str">
        <f>TEXT(Sales[[#This Row],[Invoice Date]],"mmm")</f>
        <v>Jul</v>
      </c>
      <c r="F3773" s="4" t="s">
        <v>15</v>
      </c>
      <c r="G3773" s="4" t="s">
        <v>131</v>
      </c>
      <c r="H3773" s="4" t="s">
        <v>132</v>
      </c>
      <c r="I3773" s="6" t="s">
        <v>17</v>
      </c>
      <c r="J3773" s="7">
        <v>60</v>
      </c>
      <c r="K3773" s="8">
        <v>675</v>
      </c>
      <c r="L3773" s="9">
        <f t="shared" si="58"/>
        <v>40500</v>
      </c>
      <c r="M3773" s="9">
        <v>182250</v>
      </c>
      <c r="N3773" s="10">
        <v>0.45</v>
      </c>
      <c r="O3773" s="4" t="s">
        <v>18</v>
      </c>
    </row>
    <row r="3774" spans="1:15" ht="14.25" customHeight="1" x14ac:dyDescent="0.25">
      <c r="A3774" s="4" t="s">
        <v>61</v>
      </c>
      <c r="B3774" s="4">
        <v>1185732</v>
      </c>
      <c r="C3774" s="5">
        <v>44387</v>
      </c>
      <c r="D3774" s="37">
        <v>2021</v>
      </c>
      <c r="E3774" s="5" t="str">
        <f>TEXT(Sales[[#This Row],[Invoice Date]],"mmm")</f>
        <v>Jul</v>
      </c>
      <c r="F3774" s="4" t="s">
        <v>15</v>
      </c>
      <c r="G3774" s="4" t="s">
        <v>131</v>
      </c>
      <c r="H3774" s="4" t="s">
        <v>132</v>
      </c>
      <c r="I3774" s="6" t="s">
        <v>19</v>
      </c>
      <c r="J3774" s="7">
        <v>55.000000000000007</v>
      </c>
      <c r="K3774" s="8">
        <v>425</v>
      </c>
      <c r="L3774" s="9">
        <f t="shared" si="58"/>
        <v>23375.000000000004</v>
      </c>
      <c r="M3774" s="9">
        <v>105187.50000000001</v>
      </c>
      <c r="N3774" s="10">
        <v>0.45</v>
      </c>
      <c r="O3774" s="4" t="s">
        <v>18</v>
      </c>
    </row>
    <row r="3775" spans="1:15" ht="14.25" customHeight="1" x14ac:dyDescent="0.25">
      <c r="A3775" s="4" t="s">
        <v>61</v>
      </c>
      <c r="B3775" s="4">
        <v>1185732</v>
      </c>
      <c r="C3775" s="5">
        <v>44387</v>
      </c>
      <c r="D3775" s="37">
        <v>2021</v>
      </c>
      <c r="E3775" s="5" t="str">
        <f>TEXT(Sales[[#This Row],[Invoice Date]],"mmm")</f>
        <v>Jul</v>
      </c>
      <c r="F3775" s="4" t="s">
        <v>15</v>
      </c>
      <c r="G3775" s="4" t="s">
        <v>131</v>
      </c>
      <c r="H3775" s="4" t="s">
        <v>132</v>
      </c>
      <c r="I3775" s="6" t="s">
        <v>20</v>
      </c>
      <c r="J3775" s="7">
        <v>50</v>
      </c>
      <c r="K3775" s="8">
        <v>350</v>
      </c>
      <c r="L3775" s="9">
        <f t="shared" si="58"/>
        <v>17500</v>
      </c>
      <c r="M3775" s="9">
        <v>61249.999999999993</v>
      </c>
      <c r="N3775" s="10">
        <v>0.35</v>
      </c>
      <c r="O3775" s="4" t="s">
        <v>18</v>
      </c>
    </row>
    <row r="3776" spans="1:15" ht="14.25" customHeight="1" x14ac:dyDescent="0.25">
      <c r="A3776" s="4" t="s">
        <v>61</v>
      </c>
      <c r="B3776" s="4">
        <v>1185732</v>
      </c>
      <c r="C3776" s="5">
        <v>44387</v>
      </c>
      <c r="D3776" s="37">
        <v>2021</v>
      </c>
      <c r="E3776" s="5" t="str">
        <f>TEXT(Sales[[#This Row],[Invoice Date]],"mmm")</f>
        <v>Jul</v>
      </c>
      <c r="F3776" s="4" t="s">
        <v>15</v>
      </c>
      <c r="G3776" s="4" t="s">
        <v>131</v>
      </c>
      <c r="H3776" s="4" t="s">
        <v>132</v>
      </c>
      <c r="I3776" s="6" t="s">
        <v>21</v>
      </c>
      <c r="J3776" s="7">
        <v>50</v>
      </c>
      <c r="K3776" s="8">
        <v>300</v>
      </c>
      <c r="L3776" s="9">
        <f t="shared" si="58"/>
        <v>15000</v>
      </c>
      <c r="M3776" s="9">
        <v>52500</v>
      </c>
      <c r="N3776" s="10">
        <v>0.35</v>
      </c>
      <c r="O3776" s="4" t="s">
        <v>18</v>
      </c>
    </row>
    <row r="3777" spans="1:15" ht="14.25" customHeight="1" x14ac:dyDescent="0.25">
      <c r="A3777" s="4" t="s">
        <v>61</v>
      </c>
      <c r="B3777" s="4">
        <v>1185732</v>
      </c>
      <c r="C3777" s="5">
        <v>44387</v>
      </c>
      <c r="D3777" s="37">
        <v>2021</v>
      </c>
      <c r="E3777" s="5" t="str">
        <f>TEXT(Sales[[#This Row],[Invoice Date]],"mmm")</f>
        <v>Jul</v>
      </c>
      <c r="F3777" s="4" t="s">
        <v>15</v>
      </c>
      <c r="G3777" s="4" t="s">
        <v>131</v>
      </c>
      <c r="H3777" s="4" t="s">
        <v>132</v>
      </c>
      <c r="I3777" s="6" t="s">
        <v>22</v>
      </c>
      <c r="J3777" s="7">
        <v>60</v>
      </c>
      <c r="K3777" s="8">
        <v>325</v>
      </c>
      <c r="L3777" s="9">
        <f t="shared" si="58"/>
        <v>19500</v>
      </c>
      <c r="M3777" s="9">
        <v>68250</v>
      </c>
      <c r="N3777" s="10">
        <v>0.35</v>
      </c>
      <c r="O3777" s="4" t="s">
        <v>18</v>
      </c>
    </row>
    <row r="3778" spans="1:15" ht="14.25" customHeight="1" x14ac:dyDescent="0.25">
      <c r="A3778" s="4" t="s">
        <v>61</v>
      </c>
      <c r="B3778" s="4">
        <v>1185732</v>
      </c>
      <c r="C3778" s="5">
        <v>44387</v>
      </c>
      <c r="D3778" s="37">
        <v>2021</v>
      </c>
      <c r="E3778" s="5" t="str">
        <f>TEXT(Sales[[#This Row],[Invoice Date]],"mmm")</f>
        <v>Jul</v>
      </c>
      <c r="F3778" s="4" t="s">
        <v>15</v>
      </c>
      <c r="G3778" s="4" t="s">
        <v>131</v>
      </c>
      <c r="H3778" s="4" t="s">
        <v>132</v>
      </c>
      <c r="I3778" s="6" t="s">
        <v>23</v>
      </c>
      <c r="J3778" s="7">
        <v>65</v>
      </c>
      <c r="K3778" s="8">
        <v>500</v>
      </c>
      <c r="L3778" s="9">
        <f t="shared" si="58"/>
        <v>32500</v>
      </c>
      <c r="M3778" s="9">
        <v>129999.99999999999</v>
      </c>
      <c r="N3778" s="10">
        <v>0.39999999999999997</v>
      </c>
      <c r="O3778" s="4" t="s">
        <v>18</v>
      </c>
    </row>
    <row r="3779" spans="1:15" ht="14.25" customHeight="1" x14ac:dyDescent="0.25">
      <c r="A3779" s="4" t="s">
        <v>61</v>
      </c>
      <c r="B3779" s="4">
        <v>1185732</v>
      </c>
      <c r="C3779" s="5">
        <v>44419</v>
      </c>
      <c r="D3779" s="37">
        <v>2021</v>
      </c>
      <c r="E3779" s="5" t="str">
        <f>TEXT(Sales[[#This Row],[Invoice Date]],"mmm")</f>
        <v>Aug</v>
      </c>
      <c r="F3779" s="4" t="s">
        <v>15</v>
      </c>
      <c r="G3779" s="4" t="s">
        <v>131</v>
      </c>
      <c r="H3779" s="4" t="s">
        <v>132</v>
      </c>
      <c r="I3779" s="6" t="s">
        <v>17</v>
      </c>
      <c r="J3779" s="7">
        <v>60</v>
      </c>
      <c r="K3779" s="8">
        <v>650</v>
      </c>
      <c r="L3779" s="9">
        <f t="shared" ref="L3779:L3842" si="59">J3779*K3779</f>
        <v>39000</v>
      </c>
      <c r="M3779" s="9">
        <v>175500</v>
      </c>
      <c r="N3779" s="10">
        <v>0.45</v>
      </c>
      <c r="O3779" s="4" t="s">
        <v>18</v>
      </c>
    </row>
    <row r="3780" spans="1:15" ht="14.25" customHeight="1" x14ac:dyDescent="0.25">
      <c r="A3780" s="4" t="s">
        <v>61</v>
      </c>
      <c r="B3780" s="4">
        <v>1185732</v>
      </c>
      <c r="C3780" s="5">
        <v>44419</v>
      </c>
      <c r="D3780" s="37">
        <v>2021</v>
      </c>
      <c r="E3780" s="5" t="str">
        <f>TEXT(Sales[[#This Row],[Invoice Date]],"mmm")</f>
        <v>Aug</v>
      </c>
      <c r="F3780" s="4" t="s">
        <v>15</v>
      </c>
      <c r="G3780" s="4" t="s">
        <v>131</v>
      </c>
      <c r="H3780" s="4" t="s">
        <v>132</v>
      </c>
      <c r="I3780" s="6" t="s">
        <v>19</v>
      </c>
      <c r="J3780" s="7">
        <v>55.000000000000007</v>
      </c>
      <c r="K3780" s="8">
        <v>425</v>
      </c>
      <c r="L3780" s="9">
        <f t="shared" si="59"/>
        <v>23375.000000000004</v>
      </c>
      <c r="M3780" s="9">
        <v>105187.50000000001</v>
      </c>
      <c r="N3780" s="10">
        <v>0.45</v>
      </c>
      <c r="O3780" s="4" t="s">
        <v>18</v>
      </c>
    </row>
    <row r="3781" spans="1:15" ht="14.25" customHeight="1" x14ac:dyDescent="0.25">
      <c r="A3781" s="4" t="s">
        <v>61</v>
      </c>
      <c r="B3781" s="4">
        <v>1185732</v>
      </c>
      <c r="C3781" s="5">
        <v>44419</v>
      </c>
      <c r="D3781" s="37">
        <v>2021</v>
      </c>
      <c r="E3781" s="5" t="str">
        <f>TEXT(Sales[[#This Row],[Invoice Date]],"mmm")</f>
        <v>Aug</v>
      </c>
      <c r="F3781" s="4" t="s">
        <v>15</v>
      </c>
      <c r="G3781" s="4" t="s">
        <v>131</v>
      </c>
      <c r="H3781" s="4" t="s">
        <v>132</v>
      </c>
      <c r="I3781" s="6" t="s">
        <v>20</v>
      </c>
      <c r="J3781" s="7">
        <v>50</v>
      </c>
      <c r="K3781" s="8">
        <v>350</v>
      </c>
      <c r="L3781" s="9">
        <f t="shared" si="59"/>
        <v>17500</v>
      </c>
      <c r="M3781" s="9">
        <v>61249.999999999993</v>
      </c>
      <c r="N3781" s="10">
        <v>0.35</v>
      </c>
      <c r="O3781" s="4" t="s">
        <v>18</v>
      </c>
    </row>
    <row r="3782" spans="1:15" ht="14.25" customHeight="1" x14ac:dyDescent="0.25">
      <c r="A3782" s="4" t="s">
        <v>61</v>
      </c>
      <c r="B3782" s="4">
        <v>1185732</v>
      </c>
      <c r="C3782" s="5">
        <v>44419</v>
      </c>
      <c r="D3782" s="37">
        <v>2021</v>
      </c>
      <c r="E3782" s="5" t="str">
        <f>TEXT(Sales[[#This Row],[Invoice Date]],"mmm")</f>
        <v>Aug</v>
      </c>
      <c r="F3782" s="4" t="s">
        <v>15</v>
      </c>
      <c r="G3782" s="4" t="s">
        <v>131</v>
      </c>
      <c r="H3782" s="4" t="s">
        <v>132</v>
      </c>
      <c r="I3782" s="6" t="s">
        <v>21</v>
      </c>
      <c r="J3782" s="7">
        <v>50</v>
      </c>
      <c r="K3782" s="8">
        <v>250</v>
      </c>
      <c r="L3782" s="9">
        <f t="shared" si="59"/>
        <v>12500</v>
      </c>
      <c r="M3782" s="9">
        <v>43750</v>
      </c>
      <c r="N3782" s="10">
        <v>0.35</v>
      </c>
      <c r="O3782" s="4" t="s">
        <v>18</v>
      </c>
    </row>
    <row r="3783" spans="1:15" ht="14.25" customHeight="1" x14ac:dyDescent="0.25">
      <c r="A3783" s="4" t="s">
        <v>61</v>
      </c>
      <c r="B3783" s="4">
        <v>1185732</v>
      </c>
      <c r="C3783" s="5">
        <v>44419</v>
      </c>
      <c r="D3783" s="37">
        <v>2021</v>
      </c>
      <c r="E3783" s="5" t="str">
        <f>TEXT(Sales[[#This Row],[Invoice Date]],"mmm")</f>
        <v>Aug</v>
      </c>
      <c r="F3783" s="4" t="s">
        <v>15</v>
      </c>
      <c r="G3783" s="4" t="s">
        <v>131</v>
      </c>
      <c r="H3783" s="4" t="s">
        <v>132</v>
      </c>
      <c r="I3783" s="6" t="s">
        <v>22</v>
      </c>
      <c r="J3783" s="7">
        <v>60</v>
      </c>
      <c r="K3783" s="8">
        <v>225</v>
      </c>
      <c r="L3783" s="9">
        <f t="shared" si="59"/>
        <v>13500</v>
      </c>
      <c r="M3783" s="9">
        <v>47250</v>
      </c>
      <c r="N3783" s="10">
        <v>0.35</v>
      </c>
      <c r="O3783" s="4" t="s">
        <v>18</v>
      </c>
    </row>
    <row r="3784" spans="1:15" ht="14.25" customHeight="1" x14ac:dyDescent="0.25">
      <c r="A3784" s="4" t="s">
        <v>61</v>
      </c>
      <c r="B3784" s="4">
        <v>1185732</v>
      </c>
      <c r="C3784" s="5">
        <v>44419</v>
      </c>
      <c r="D3784" s="37">
        <v>2021</v>
      </c>
      <c r="E3784" s="5" t="str">
        <f>TEXT(Sales[[#This Row],[Invoice Date]],"mmm")</f>
        <v>Aug</v>
      </c>
      <c r="F3784" s="4" t="s">
        <v>15</v>
      </c>
      <c r="G3784" s="4" t="s">
        <v>131</v>
      </c>
      <c r="H3784" s="4" t="s">
        <v>132</v>
      </c>
      <c r="I3784" s="6" t="s">
        <v>23</v>
      </c>
      <c r="J3784" s="7">
        <v>65</v>
      </c>
      <c r="K3784" s="8">
        <v>400</v>
      </c>
      <c r="L3784" s="9">
        <f t="shared" si="59"/>
        <v>26000</v>
      </c>
      <c r="M3784" s="9">
        <v>103999.99999999999</v>
      </c>
      <c r="N3784" s="10">
        <v>0.39999999999999997</v>
      </c>
      <c r="O3784" s="4" t="s">
        <v>18</v>
      </c>
    </row>
    <row r="3785" spans="1:15" ht="14.25" customHeight="1" x14ac:dyDescent="0.25">
      <c r="A3785" s="4" t="s">
        <v>61</v>
      </c>
      <c r="B3785" s="4">
        <v>1185732</v>
      </c>
      <c r="C3785" s="5">
        <v>44449</v>
      </c>
      <c r="D3785" s="37">
        <v>2021</v>
      </c>
      <c r="E3785" s="5" t="str">
        <f>TEXT(Sales[[#This Row],[Invoice Date]],"mmm")</f>
        <v>Sep</v>
      </c>
      <c r="F3785" s="4" t="s">
        <v>15</v>
      </c>
      <c r="G3785" s="4" t="s">
        <v>131</v>
      </c>
      <c r="H3785" s="4" t="s">
        <v>132</v>
      </c>
      <c r="I3785" s="6" t="s">
        <v>17</v>
      </c>
      <c r="J3785" s="7">
        <v>60</v>
      </c>
      <c r="K3785" s="8">
        <v>525</v>
      </c>
      <c r="L3785" s="9">
        <f t="shared" si="59"/>
        <v>31500</v>
      </c>
      <c r="M3785" s="9">
        <v>141750</v>
      </c>
      <c r="N3785" s="10">
        <v>0.45</v>
      </c>
      <c r="O3785" s="4" t="s">
        <v>18</v>
      </c>
    </row>
    <row r="3786" spans="1:15" ht="14.25" customHeight="1" x14ac:dyDescent="0.25">
      <c r="A3786" s="4" t="s">
        <v>61</v>
      </c>
      <c r="B3786" s="4">
        <v>1185732</v>
      </c>
      <c r="C3786" s="5">
        <v>44449</v>
      </c>
      <c r="D3786" s="37">
        <v>2021</v>
      </c>
      <c r="E3786" s="5" t="str">
        <f>TEXT(Sales[[#This Row],[Invoice Date]],"mmm")</f>
        <v>Sep</v>
      </c>
      <c r="F3786" s="4" t="s">
        <v>15</v>
      </c>
      <c r="G3786" s="4" t="s">
        <v>131</v>
      </c>
      <c r="H3786" s="4" t="s">
        <v>132</v>
      </c>
      <c r="I3786" s="6" t="s">
        <v>19</v>
      </c>
      <c r="J3786" s="7">
        <v>55.000000000000007</v>
      </c>
      <c r="K3786" s="8">
        <v>325</v>
      </c>
      <c r="L3786" s="9">
        <f t="shared" si="59"/>
        <v>17875.000000000004</v>
      </c>
      <c r="M3786" s="9">
        <v>80437.500000000015</v>
      </c>
      <c r="N3786" s="10">
        <v>0.45</v>
      </c>
      <c r="O3786" s="4" t="s">
        <v>18</v>
      </c>
    </row>
    <row r="3787" spans="1:15" ht="14.25" customHeight="1" x14ac:dyDescent="0.25">
      <c r="A3787" s="4" t="s">
        <v>61</v>
      </c>
      <c r="B3787" s="4">
        <v>1185732</v>
      </c>
      <c r="C3787" s="5">
        <v>44449</v>
      </c>
      <c r="D3787" s="37">
        <v>2021</v>
      </c>
      <c r="E3787" s="5" t="str">
        <f>TEXT(Sales[[#This Row],[Invoice Date]],"mmm")</f>
        <v>Sep</v>
      </c>
      <c r="F3787" s="4" t="s">
        <v>15</v>
      </c>
      <c r="G3787" s="4" t="s">
        <v>131</v>
      </c>
      <c r="H3787" s="4" t="s">
        <v>132</v>
      </c>
      <c r="I3787" s="6" t="s">
        <v>20</v>
      </c>
      <c r="J3787" s="7">
        <v>50</v>
      </c>
      <c r="K3787" s="8">
        <v>225</v>
      </c>
      <c r="L3787" s="9">
        <f t="shared" si="59"/>
        <v>11250</v>
      </c>
      <c r="M3787" s="9">
        <v>39375</v>
      </c>
      <c r="N3787" s="10">
        <v>0.35</v>
      </c>
      <c r="O3787" s="4" t="s">
        <v>18</v>
      </c>
    </row>
    <row r="3788" spans="1:15" ht="14.25" customHeight="1" x14ac:dyDescent="0.25">
      <c r="A3788" s="4" t="s">
        <v>61</v>
      </c>
      <c r="B3788" s="4">
        <v>1185732</v>
      </c>
      <c r="C3788" s="5">
        <v>44449</v>
      </c>
      <c r="D3788" s="37">
        <v>2021</v>
      </c>
      <c r="E3788" s="5" t="str">
        <f>TEXT(Sales[[#This Row],[Invoice Date]],"mmm")</f>
        <v>Sep</v>
      </c>
      <c r="F3788" s="4" t="s">
        <v>15</v>
      </c>
      <c r="G3788" s="4" t="s">
        <v>131</v>
      </c>
      <c r="H3788" s="4" t="s">
        <v>132</v>
      </c>
      <c r="I3788" s="6" t="s">
        <v>21</v>
      </c>
      <c r="J3788" s="7">
        <v>50</v>
      </c>
      <c r="K3788" s="8">
        <v>200</v>
      </c>
      <c r="L3788" s="9">
        <f t="shared" si="59"/>
        <v>10000</v>
      </c>
      <c r="M3788" s="9">
        <v>35000</v>
      </c>
      <c r="N3788" s="10">
        <v>0.35</v>
      </c>
      <c r="O3788" s="4" t="s">
        <v>18</v>
      </c>
    </row>
    <row r="3789" spans="1:15" ht="14.25" customHeight="1" x14ac:dyDescent="0.25">
      <c r="A3789" s="4" t="s">
        <v>61</v>
      </c>
      <c r="B3789" s="4">
        <v>1185732</v>
      </c>
      <c r="C3789" s="5">
        <v>44449</v>
      </c>
      <c r="D3789" s="37">
        <v>2021</v>
      </c>
      <c r="E3789" s="5" t="str">
        <f>TEXT(Sales[[#This Row],[Invoice Date]],"mmm")</f>
        <v>Sep</v>
      </c>
      <c r="F3789" s="4" t="s">
        <v>15</v>
      </c>
      <c r="G3789" s="4" t="s">
        <v>131</v>
      </c>
      <c r="H3789" s="4" t="s">
        <v>132</v>
      </c>
      <c r="I3789" s="6" t="s">
        <v>22</v>
      </c>
      <c r="J3789" s="7">
        <v>60</v>
      </c>
      <c r="K3789" s="8">
        <v>200</v>
      </c>
      <c r="L3789" s="9">
        <f t="shared" si="59"/>
        <v>12000</v>
      </c>
      <c r="M3789" s="9">
        <v>42000</v>
      </c>
      <c r="N3789" s="10">
        <v>0.35</v>
      </c>
      <c r="O3789" s="4" t="s">
        <v>18</v>
      </c>
    </row>
    <row r="3790" spans="1:15" ht="14.25" customHeight="1" x14ac:dyDescent="0.25">
      <c r="A3790" s="4" t="s">
        <v>61</v>
      </c>
      <c r="B3790" s="4">
        <v>1185732</v>
      </c>
      <c r="C3790" s="5">
        <v>44449</v>
      </c>
      <c r="D3790" s="37">
        <v>2021</v>
      </c>
      <c r="E3790" s="5" t="str">
        <f>TEXT(Sales[[#This Row],[Invoice Date]],"mmm")</f>
        <v>Sep</v>
      </c>
      <c r="F3790" s="4" t="s">
        <v>15</v>
      </c>
      <c r="G3790" s="4" t="s">
        <v>131</v>
      </c>
      <c r="H3790" s="4" t="s">
        <v>132</v>
      </c>
      <c r="I3790" s="6" t="s">
        <v>23</v>
      </c>
      <c r="J3790" s="7">
        <v>65</v>
      </c>
      <c r="K3790" s="8">
        <v>300</v>
      </c>
      <c r="L3790" s="9">
        <f t="shared" si="59"/>
        <v>19500</v>
      </c>
      <c r="M3790" s="9">
        <v>78000</v>
      </c>
      <c r="N3790" s="10">
        <v>0.39999999999999997</v>
      </c>
      <c r="O3790" s="4" t="s">
        <v>18</v>
      </c>
    </row>
    <row r="3791" spans="1:15" ht="14.25" customHeight="1" x14ac:dyDescent="0.25">
      <c r="A3791" s="4" t="s">
        <v>61</v>
      </c>
      <c r="B3791" s="4">
        <v>1185732</v>
      </c>
      <c r="C3791" s="5">
        <v>44481</v>
      </c>
      <c r="D3791" s="37">
        <v>2021</v>
      </c>
      <c r="E3791" s="5" t="str">
        <f>TEXT(Sales[[#This Row],[Invoice Date]],"mmm")</f>
        <v>Oct</v>
      </c>
      <c r="F3791" s="4" t="s">
        <v>15</v>
      </c>
      <c r="G3791" s="4" t="s">
        <v>131</v>
      </c>
      <c r="H3791" s="4" t="s">
        <v>132</v>
      </c>
      <c r="I3791" s="6" t="s">
        <v>17</v>
      </c>
      <c r="J3791" s="7">
        <v>65</v>
      </c>
      <c r="K3791" s="8">
        <v>475</v>
      </c>
      <c r="L3791" s="9">
        <f t="shared" si="59"/>
        <v>30875</v>
      </c>
      <c r="M3791" s="9">
        <v>138937.5</v>
      </c>
      <c r="N3791" s="10">
        <v>0.45</v>
      </c>
      <c r="O3791" s="4" t="s">
        <v>18</v>
      </c>
    </row>
    <row r="3792" spans="1:15" ht="14.25" customHeight="1" x14ac:dyDescent="0.25">
      <c r="A3792" s="4" t="s">
        <v>61</v>
      </c>
      <c r="B3792" s="4">
        <v>1185732</v>
      </c>
      <c r="C3792" s="5">
        <v>44481</v>
      </c>
      <c r="D3792" s="37">
        <v>2021</v>
      </c>
      <c r="E3792" s="5" t="str">
        <f>TEXT(Sales[[#This Row],[Invoice Date]],"mmm")</f>
        <v>Oct</v>
      </c>
      <c r="F3792" s="4" t="s">
        <v>15</v>
      </c>
      <c r="G3792" s="4" t="s">
        <v>131</v>
      </c>
      <c r="H3792" s="4" t="s">
        <v>132</v>
      </c>
      <c r="I3792" s="6" t="s">
        <v>19</v>
      </c>
      <c r="J3792" s="7">
        <v>60.000000000000007</v>
      </c>
      <c r="K3792" s="8">
        <v>300</v>
      </c>
      <c r="L3792" s="9">
        <f t="shared" si="59"/>
        <v>18000.000000000004</v>
      </c>
      <c r="M3792" s="9">
        <v>81000.000000000015</v>
      </c>
      <c r="N3792" s="10">
        <v>0.45</v>
      </c>
      <c r="O3792" s="4" t="s">
        <v>18</v>
      </c>
    </row>
    <row r="3793" spans="1:15" ht="14.25" customHeight="1" x14ac:dyDescent="0.25">
      <c r="A3793" s="4" t="s">
        <v>61</v>
      </c>
      <c r="B3793" s="4">
        <v>1185732</v>
      </c>
      <c r="C3793" s="5">
        <v>44481</v>
      </c>
      <c r="D3793" s="37">
        <v>2021</v>
      </c>
      <c r="E3793" s="5" t="str">
        <f>TEXT(Sales[[#This Row],[Invoice Date]],"mmm")</f>
        <v>Oct</v>
      </c>
      <c r="F3793" s="4" t="s">
        <v>15</v>
      </c>
      <c r="G3793" s="4" t="s">
        <v>131</v>
      </c>
      <c r="H3793" s="4" t="s">
        <v>132</v>
      </c>
      <c r="I3793" s="6" t="s">
        <v>20</v>
      </c>
      <c r="J3793" s="7">
        <v>60.000000000000007</v>
      </c>
      <c r="K3793" s="8">
        <v>200</v>
      </c>
      <c r="L3793" s="9">
        <f t="shared" si="59"/>
        <v>12000.000000000002</v>
      </c>
      <c r="M3793" s="9">
        <v>42000</v>
      </c>
      <c r="N3793" s="10">
        <v>0.35</v>
      </c>
      <c r="O3793" s="4" t="s">
        <v>18</v>
      </c>
    </row>
    <row r="3794" spans="1:15" ht="14.25" customHeight="1" x14ac:dyDescent="0.25">
      <c r="A3794" s="4" t="s">
        <v>61</v>
      </c>
      <c r="B3794" s="4">
        <v>1185732</v>
      </c>
      <c r="C3794" s="5">
        <v>44481</v>
      </c>
      <c r="D3794" s="37">
        <v>2021</v>
      </c>
      <c r="E3794" s="5" t="str">
        <f>TEXT(Sales[[#This Row],[Invoice Date]],"mmm")</f>
        <v>Oct</v>
      </c>
      <c r="F3794" s="4" t="s">
        <v>15</v>
      </c>
      <c r="G3794" s="4" t="s">
        <v>131</v>
      </c>
      <c r="H3794" s="4" t="s">
        <v>132</v>
      </c>
      <c r="I3794" s="6" t="s">
        <v>21</v>
      </c>
      <c r="J3794" s="7">
        <v>60.000000000000007</v>
      </c>
      <c r="K3794" s="8">
        <v>175</v>
      </c>
      <c r="L3794" s="9">
        <f t="shared" si="59"/>
        <v>10500.000000000002</v>
      </c>
      <c r="M3794" s="9">
        <v>36750</v>
      </c>
      <c r="N3794" s="10">
        <v>0.35</v>
      </c>
      <c r="O3794" s="4" t="s">
        <v>18</v>
      </c>
    </row>
    <row r="3795" spans="1:15" ht="14.25" customHeight="1" x14ac:dyDescent="0.25">
      <c r="A3795" s="4" t="s">
        <v>61</v>
      </c>
      <c r="B3795" s="4">
        <v>1185732</v>
      </c>
      <c r="C3795" s="5">
        <v>44481</v>
      </c>
      <c r="D3795" s="37">
        <v>2021</v>
      </c>
      <c r="E3795" s="5" t="str">
        <f>TEXT(Sales[[#This Row],[Invoice Date]],"mmm")</f>
        <v>Oct</v>
      </c>
      <c r="F3795" s="4" t="s">
        <v>15</v>
      </c>
      <c r="G3795" s="4" t="s">
        <v>131</v>
      </c>
      <c r="H3795" s="4" t="s">
        <v>132</v>
      </c>
      <c r="I3795" s="6" t="s">
        <v>22</v>
      </c>
      <c r="J3795" s="7">
        <v>70</v>
      </c>
      <c r="K3795" s="8">
        <v>175</v>
      </c>
      <c r="L3795" s="9">
        <f t="shared" si="59"/>
        <v>12250</v>
      </c>
      <c r="M3795" s="9">
        <v>42875</v>
      </c>
      <c r="N3795" s="10">
        <v>0.35</v>
      </c>
      <c r="O3795" s="4" t="s">
        <v>18</v>
      </c>
    </row>
    <row r="3796" spans="1:15" ht="14.25" customHeight="1" x14ac:dyDescent="0.25">
      <c r="A3796" s="4" t="s">
        <v>30</v>
      </c>
      <c r="B3796" s="4">
        <v>1185732</v>
      </c>
      <c r="C3796" s="5">
        <v>44481</v>
      </c>
      <c r="D3796" s="37">
        <v>2021</v>
      </c>
      <c r="E3796" s="5" t="str">
        <f>TEXT(Sales[[#This Row],[Invoice Date]],"mmm")</f>
        <v>Oct</v>
      </c>
      <c r="F3796" s="4" t="s">
        <v>15</v>
      </c>
      <c r="G3796" s="4" t="s">
        <v>131</v>
      </c>
      <c r="H3796" s="4" t="s">
        <v>132</v>
      </c>
      <c r="I3796" s="6" t="s">
        <v>23</v>
      </c>
      <c r="J3796" s="7">
        <v>75</v>
      </c>
      <c r="K3796" s="8">
        <v>300</v>
      </c>
      <c r="L3796" s="9">
        <f t="shared" si="59"/>
        <v>22500</v>
      </c>
      <c r="M3796" s="9">
        <v>89999.999999999985</v>
      </c>
      <c r="N3796" s="10">
        <v>0.39999999999999997</v>
      </c>
      <c r="O3796" s="4" t="s">
        <v>18</v>
      </c>
    </row>
    <row r="3797" spans="1:15" ht="14.25" customHeight="1" x14ac:dyDescent="0.25">
      <c r="A3797" s="4" t="s">
        <v>30</v>
      </c>
      <c r="B3797" s="4">
        <v>1185732</v>
      </c>
      <c r="C3797" s="5">
        <v>44511</v>
      </c>
      <c r="D3797" s="37">
        <v>2021</v>
      </c>
      <c r="E3797" s="5" t="str">
        <f>TEXT(Sales[[#This Row],[Invoice Date]],"mmm")</f>
        <v>Nov</v>
      </c>
      <c r="F3797" s="4" t="s">
        <v>15</v>
      </c>
      <c r="G3797" s="4" t="s">
        <v>131</v>
      </c>
      <c r="H3797" s="4" t="s">
        <v>132</v>
      </c>
      <c r="I3797" s="6" t="s">
        <v>17</v>
      </c>
      <c r="J3797" s="7">
        <v>70</v>
      </c>
      <c r="K3797" s="8">
        <v>450</v>
      </c>
      <c r="L3797" s="9">
        <f t="shared" si="59"/>
        <v>31500</v>
      </c>
      <c r="M3797" s="9">
        <v>141750</v>
      </c>
      <c r="N3797" s="10">
        <v>0.45</v>
      </c>
      <c r="O3797" s="4" t="s">
        <v>18</v>
      </c>
    </row>
    <row r="3798" spans="1:15" ht="14.25" customHeight="1" x14ac:dyDescent="0.25">
      <c r="A3798" s="4" t="s">
        <v>30</v>
      </c>
      <c r="B3798" s="4">
        <v>1185732</v>
      </c>
      <c r="C3798" s="5">
        <v>44511</v>
      </c>
      <c r="D3798" s="37">
        <v>2021</v>
      </c>
      <c r="E3798" s="5" t="str">
        <f>TEXT(Sales[[#This Row],[Invoice Date]],"mmm")</f>
        <v>Nov</v>
      </c>
      <c r="F3798" s="4" t="s">
        <v>15</v>
      </c>
      <c r="G3798" s="4" t="s">
        <v>131</v>
      </c>
      <c r="H3798" s="4" t="s">
        <v>132</v>
      </c>
      <c r="I3798" s="6" t="s">
        <v>19</v>
      </c>
      <c r="J3798" s="7">
        <v>60.000000000000007</v>
      </c>
      <c r="K3798" s="8">
        <v>325</v>
      </c>
      <c r="L3798" s="9">
        <f t="shared" si="59"/>
        <v>19500.000000000004</v>
      </c>
      <c r="M3798" s="9">
        <v>87750.000000000015</v>
      </c>
      <c r="N3798" s="10">
        <v>0.45</v>
      </c>
      <c r="O3798" s="4" t="s">
        <v>18</v>
      </c>
    </row>
    <row r="3799" spans="1:15" ht="14.25" customHeight="1" x14ac:dyDescent="0.25">
      <c r="A3799" s="4" t="s">
        <v>30</v>
      </c>
      <c r="B3799" s="4">
        <v>1185732</v>
      </c>
      <c r="C3799" s="5">
        <v>44511</v>
      </c>
      <c r="D3799" s="37">
        <v>2021</v>
      </c>
      <c r="E3799" s="5" t="str">
        <f>TEXT(Sales[[#This Row],[Invoice Date]],"mmm")</f>
        <v>Nov</v>
      </c>
      <c r="F3799" s="4" t="s">
        <v>15</v>
      </c>
      <c r="G3799" s="4" t="s">
        <v>131</v>
      </c>
      <c r="H3799" s="4" t="s">
        <v>132</v>
      </c>
      <c r="I3799" s="6" t="s">
        <v>20</v>
      </c>
      <c r="J3799" s="7">
        <v>60.000000000000007</v>
      </c>
      <c r="K3799" s="8">
        <v>320</v>
      </c>
      <c r="L3799" s="9">
        <f t="shared" si="59"/>
        <v>19200.000000000004</v>
      </c>
      <c r="M3799" s="9">
        <v>67200</v>
      </c>
      <c r="N3799" s="10">
        <v>0.35</v>
      </c>
      <c r="O3799" s="4" t="s">
        <v>18</v>
      </c>
    </row>
    <row r="3800" spans="1:15" ht="14.25" customHeight="1" x14ac:dyDescent="0.25">
      <c r="A3800" s="4" t="s">
        <v>61</v>
      </c>
      <c r="B3800" s="4">
        <v>1185732</v>
      </c>
      <c r="C3800" s="5">
        <v>44511</v>
      </c>
      <c r="D3800" s="37">
        <v>2021</v>
      </c>
      <c r="E3800" s="5" t="str">
        <f>TEXT(Sales[[#This Row],[Invoice Date]],"mmm")</f>
        <v>Nov</v>
      </c>
      <c r="F3800" s="4" t="s">
        <v>15</v>
      </c>
      <c r="G3800" s="4" t="s">
        <v>131</v>
      </c>
      <c r="H3800" s="4" t="s">
        <v>132</v>
      </c>
      <c r="I3800" s="6" t="s">
        <v>21</v>
      </c>
      <c r="J3800" s="7">
        <v>60.000000000000007</v>
      </c>
      <c r="K3800" s="8">
        <v>300</v>
      </c>
      <c r="L3800" s="9">
        <f t="shared" si="59"/>
        <v>18000.000000000004</v>
      </c>
      <c r="M3800" s="9">
        <v>63000.000000000007</v>
      </c>
      <c r="N3800" s="10">
        <v>0.35</v>
      </c>
      <c r="O3800" s="4" t="s">
        <v>18</v>
      </c>
    </row>
    <row r="3801" spans="1:15" ht="14.25" customHeight="1" x14ac:dyDescent="0.25">
      <c r="A3801" s="4" t="s">
        <v>61</v>
      </c>
      <c r="B3801" s="4">
        <v>1185732</v>
      </c>
      <c r="C3801" s="5">
        <v>44511</v>
      </c>
      <c r="D3801" s="37">
        <v>2021</v>
      </c>
      <c r="E3801" s="5" t="str">
        <f>TEXT(Sales[[#This Row],[Invoice Date]],"mmm")</f>
        <v>Nov</v>
      </c>
      <c r="F3801" s="4" t="s">
        <v>15</v>
      </c>
      <c r="G3801" s="4" t="s">
        <v>131</v>
      </c>
      <c r="H3801" s="4" t="s">
        <v>132</v>
      </c>
      <c r="I3801" s="6" t="s">
        <v>22</v>
      </c>
      <c r="J3801" s="7">
        <v>70</v>
      </c>
      <c r="K3801" s="8">
        <v>275</v>
      </c>
      <c r="L3801" s="9">
        <f t="shared" si="59"/>
        <v>19250</v>
      </c>
      <c r="M3801" s="9">
        <v>67375</v>
      </c>
      <c r="N3801" s="10">
        <v>0.35</v>
      </c>
      <c r="O3801" s="4" t="s">
        <v>18</v>
      </c>
    </row>
    <row r="3802" spans="1:15" ht="14.25" customHeight="1" x14ac:dyDescent="0.25">
      <c r="A3802" s="4" t="s">
        <v>61</v>
      </c>
      <c r="B3802" s="4">
        <v>1185732</v>
      </c>
      <c r="C3802" s="5">
        <v>44511</v>
      </c>
      <c r="D3802" s="37">
        <v>2021</v>
      </c>
      <c r="E3802" s="5" t="str">
        <f>TEXT(Sales[[#This Row],[Invoice Date]],"mmm")</f>
        <v>Nov</v>
      </c>
      <c r="F3802" s="4" t="s">
        <v>15</v>
      </c>
      <c r="G3802" s="4" t="s">
        <v>131</v>
      </c>
      <c r="H3802" s="4" t="s">
        <v>132</v>
      </c>
      <c r="I3802" s="6" t="s">
        <v>23</v>
      </c>
      <c r="J3802" s="7">
        <v>75</v>
      </c>
      <c r="K3802" s="8">
        <v>375</v>
      </c>
      <c r="L3802" s="9">
        <f t="shared" si="59"/>
        <v>28125</v>
      </c>
      <c r="M3802" s="9">
        <v>112499.99999999999</v>
      </c>
      <c r="N3802" s="10">
        <v>0.39999999999999997</v>
      </c>
      <c r="O3802" s="4" t="s">
        <v>18</v>
      </c>
    </row>
    <row r="3803" spans="1:15" ht="14.25" customHeight="1" x14ac:dyDescent="0.25">
      <c r="A3803" s="4" t="s">
        <v>61</v>
      </c>
      <c r="B3803" s="4">
        <v>1185732</v>
      </c>
      <c r="C3803" s="5">
        <v>44540</v>
      </c>
      <c r="D3803" s="37">
        <v>2021</v>
      </c>
      <c r="E3803" s="5" t="str">
        <f>TEXT(Sales[[#This Row],[Invoice Date]],"mmm")</f>
        <v>Dec</v>
      </c>
      <c r="F3803" s="4" t="s">
        <v>15</v>
      </c>
      <c r="G3803" s="4" t="s">
        <v>131</v>
      </c>
      <c r="H3803" s="4" t="s">
        <v>132</v>
      </c>
      <c r="I3803" s="6" t="s">
        <v>17</v>
      </c>
      <c r="J3803" s="7">
        <v>70</v>
      </c>
      <c r="K3803" s="8">
        <v>600</v>
      </c>
      <c r="L3803" s="9">
        <f t="shared" si="59"/>
        <v>42000</v>
      </c>
      <c r="M3803" s="9">
        <v>189000</v>
      </c>
      <c r="N3803" s="10">
        <v>0.45</v>
      </c>
      <c r="O3803" s="4" t="s">
        <v>18</v>
      </c>
    </row>
    <row r="3804" spans="1:15" ht="14.25" customHeight="1" x14ac:dyDescent="0.25">
      <c r="A3804" s="4" t="s">
        <v>61</v>
      </c>
      <c r="B3804" s="4">
        <v>1185732</v>
      </c>
      <c r="C3804" s="5">
        <v>44540</v>
      </c>
      <c r="D3804" s="37">
        <v>2021</v>
      </c>
      <c r="E3804" s="5" t="str">
        <f>TEXT(Sales[[#This Row],[Invoice Date]],"mmm")</f>
        <v>Dec</v>
      </c>
      <c r="F3804" s="4" t="s">
        <v>15</v>
      </c>
      <c r="G3804" s="4" t="s">
        <v>131</v>
      </c>
      <c r="H3804" s="4" t="s">
        <v>132</v>
      </c>
      <c r="I3804" s="6" t="s">
        <v>19</v>
      </c>
      <c r="J3804" s="7">
        <v>60.000000000000007</v>
      </c>
      <c r="K3804" s="8">
        <v>400</v>
      </c>
      <c r="L3804" s="9">
        <f t="shared" si="59"/>
        <v>24000.000000000004</v>
      </c>
      <c r="M3804" s="9">
        <v>108000.00000000001</v>
      </c>
      <c r="N3804" s="10">
        <v>0.45</v>
      </c>
      <c r="O3804" s="4" t="s">
        <v>18</v>
      </c>
    </row>
    <row r="3805" spans="1:15" ht="14.25" customHeight="1" x14ac:dyDescent="0.25">
      <c r="A3805" s="4" t="s">
        <v>61</v>
      </c>
      <c r="B3805" s="4">
        <v>1185732</v>
      </c>
      <c r="C3805" s="5">
        <v>44540</v>
      </c>
      <c r="D3805" s="37">
        <v>2021</v>
      </c>
      <c r="E3805" s="5" t="str">
        <f>TEXT(Sales[[#This Row],[Invoice Date]],"mmm")</f>
        <v>Dec</v>
      </c>
      <c r="F3805" s="4" t="s">
        <v>15</v>
      </c>
      <c r="G3805" s="4" t="s">
        <v>131</v>
      </c>
      <c r="H3805" s="4" t="s">
        <v>132</v>
      </c>
      <c r="I3805" s="6" t="s">
        <v>20</v>
      </c>
      <c r="J3805" s="7">
        <v>60.000000000000007</v>
      </c>
      <c r="K3805" s="8">
        <v>375</v>
      </c>
      <c r="L3805" s="9">
        <f t="shared" si="59"/>
        <v>22500.000000000004</v>
      </c>
      <c r="M3805" s="9">
        <v>78750</v>
      </c>
      <c r="N3805" s="10">
        <v>0.35</v>
      </c>
      <c r="O3805" s="4" t="s">
        <v>18</v>
      </c>
    </row>
    <row r="3806" spans="1:15" ht="14.25" customHeight="1" x14ac:dyDescent="0.25">
      <c r="A3806" s="4" t="s">
        <v>61</v>
      </c>
      <c r="B3806" s="4">
        <v>1185732</v>
      </c>
      <c r="C3806" s="5">
        <v>44540</v>
      </c>
      <c r="D3806" s="37">
        <v>2021</v>
      </c>
      <c r="E3806" s="5" t="str">
        <f>TEXT(Sales[[#This Row],[Invoice Date]],"mmm")</f>
        <v>Dec</v>
      </c>
      <c r="F3806" s="4" t="s">
        <v>15</v>
      </c>
      <c r="G3806" s="4" t="s">
        <v>131</v>
      </c>
      <c r="H3806" s="4" t="s">
        <v>132</v>
      </c>
      <c r="I3806" s="6" t="s">
        <v>21</v>
      </c>
      <c r="J3806" s="7">
        <v>60.000000000000007</v>
      </c>
      <c r="K3806" s="8">
        <v>325</v>
      </c>
      <c r="L3806" s="9">
        <f t="shared" si="59"/>
        <v>19500.000000000004</v>
      </c>
      <c r="M3806" s="9">
        <v>68250</v>
      </c>
      <c r="N3806" s="10">
        <v>0.35</v>
      </c>
      <c r="O3806" s="4" t="s">
        <v>18</v>
      </c>
    </row>
    <row r="3807" spans="1:15" ht="14.25" customHeight="1" x14ac:dyDescent="0.25">
      <c r="A3807" s="4" t="s">
        <v>61</v>
      </c>
      <c r="B3807" s="4">
        <v>1185732</v>
      </c>
      <c r="C3807" s="5">
        <v>44540</v>
      </c>
      <c r="D3807" s="37">
        <v>2021</v>
      </c>
      <c r="E3807" s="5" t="str">
        <f>TEXT(Sales[[#This Row],[Invoice Date]],"mmm")</f>
        <v>Dec</v>
      </c>
      <c r="F3807" s="4" t="s">
        <v>15</v>
      </c>
      <c r="G3807" s="4" t="s">
        <v>131</v>
      </c>
      <c r="H3807" s="4" t="s">
        <v>132</v>
      </c>
      <c r="I3807" s="6" t="s">
        <v>22</v>
      </c>
      <c r="J3807" s="7">
        <v>70</v>
      </c>
      <c r="K3807" s="8">
        <v>325</v>
      </c>
      <c r="L3807" s="9">
        <f t="shared" si="59"/>
        <v>22750</v>
      </c>
      <c r="M3807" s="9">
        <v>79625</v>
      </c>
      <c r="N3807" s="10">
        <v>0.35</v>
      </c>
      <c r="O3807" s="4" t="s">
        <v>18</v>
      </c>
    </row>
    <row r="3808" spans="1:15" ht="14.25" customHeight="1" x14ac:dyDescent="0.25">
      <c r="A3808" s="4" t="s">
        <v>61</v>
      </c>
      <c r="B3808" s="4">
        <v>1185732</v>
      </c>
      <c r="C3808" s="5">
        <v>44540</v>
      </c>
      <c r="D3808" s="37">
        <v>2021</v>
      </c>
      <c r="E3808" s="5" t="str">
        <f>TEXT(Sales[[#This Row],[Invoice Date]],"mmm")</f>
        <v>Dec</v>
      </c>
      <c r="F3808" s="4" t="s">
        <v>15</v>
      </c>
      <c r="G3808" s="4" t="s">
        <v>131</v>
      </c>
      <c r="H3808" s="4" t="s">
        <v>132</v>
      </c>
      <c r="I3808" s="6" t="s">
        <v>23</v>
      </c>
      <c r="J3808" s="7">
        <v>75</v>
      </c>
      <c r="K3808" s="8">
        <v>425</v>
      </c>
      <c r="L3808" s="9">
        <f t="shared" si="59"/>
        <v>31875</v>
      </c>
      <c r="M3808" s="9">
        <v>127499.99999999999</v>
      </c>
      <c r="N3808" s="10">
        <v>0.39999999999999997</v>
      </c>
      <c r="O3808" s="4" t="s">
        <v>18</v>
      </c>
    </row>
    <row r="3809" spans="1:15" ht="14.25" customHeight="1" x14ac:dyDescent="0.25">
      <c r="A3809" s="4" t="s">
        <v>61</v>
      </c>
      <c r="B3809" s="4">
        <v>1185732</v>
      </c>
      <c r="C3809" s="5">
        <v>44217</v>
      </c>
      <c r="D3809" s="37">
        <v>2021</v>
      </c>
      <c r="E3809" s="5" t="str">
        <f>TEXT(Sales[[#This Row],[Invoice Date]],"mmm")</f>
        <v>Jan</v>
      </c>
      <c r="F3809" s="4" t="s">
        <v>15</v>
      </c>
      <c r="G3809" s="4" t="s">
        <v>131</v>
      </c>
      <c r="H3809" s="4" t="s">
        <v>132</v>
      </c>
      <c r="I3809" s="6" t="s">
        <v>17</v>
      </c>
      <c r="J3809" s="7">
        <v>50</v>
      </c>
      <c r="K3809" s="8">
        <v>525</v>
      </c>
      <c r="L3809" s="9">
        <f t="shared" si="59"/>
        <v>26250</v>
      </c>
      <c r="M3809" s="9">
        <v>105000</v>
      </c>
      <c r="N3809" s="10">
        <v>0.4</v>
      </c>
      <c r="O3809" s="4" t="s">
        <v>18</v>
      </c>
    </row>
    <row r="3810" spans="1:15" ht="14.25" customHeight="1" x14ac:dyDescent="0.25">
      <c r="A3810" s="4" t="s">
        <v>61</v>
      </c>
      <c r="B3810" s="4">
        <v>1185732</v>
      </c>
      <c r="C3810" s="5">
        <v>44217</v>
      </c>
      <c r="D3810" s="37">
        <v>2021</v>
      </c>
      <c r="E3810" s="5" t="str">
        <f>TEXT(Sales[[#This Row],[Invoice Date]],"mmm")</f>
        <v>Jan</v>
      </c>
      <c r="F3810" s="4" t="s">
        <v>15</v>
      </c>
      <c r="G3810" s="4" t="s">
        <v>131</v>
      </c>
      <c r="H3810" s="4" t="s">
        <v>132</v>
      </c>
      <c r="I3810" s="6" t="s">
        <v>19</v>
      </c>
      <c r="J3810" s="7">
        <v>50</v>
      </c>
      <c r="K3810" s="8">
        <v>325</v>
      </c>
      <c r="L3810" s="9">
        <f t="shared" si="59"/>
        <v>16250</v>
      </c>
      <c r="M3810" s="9">
        <v>65000</v>
      </c>
      <c r="N3810" s="10">
        <v>0.4</v>
      </c>
      <c r="O3810" s="4" t="s">
        <v>18</v>
      </c>
    </row>
    <row r="3811" spans="1:15" ht="14.25" customHeight="1" x14ac:dyDescent="0.25">
      <c r="A3811" s="4" t="s">
        <v>61</v>
      </c>
      <c r="B3811" s="4">
        <v>1185732</v>
      </c>
      <c r="C3811" s="5">
        <v>44217</v>
      </c>
      <c r="D3811" s="37">
        <v>2021</v>
      </c>
      <c r="E3811" s="5" t="str">
        <f>TEXT(Sales[[#This Row],[Invoice Date]],"mmm")</f>
        <v>Jan</v>
      </c>
      <c r="F3811" s="4" t="s">
        <v>15</v>
      </c>
      <c r="G3811" s="4" t="s">
        <v>131</v>
      </c>
      <c r="H3811" s="4" t="s">
        <v>132</v>
      </c>
      <c r="I3811" s="6" t="s">
        <v>20</v>
      </c>
      <c r="J3811" s="7">
        <v>40</v>
      </c>
      <c r="K3811" s="8">
        <v>325</v>
      </c>
      <c r="L3811" s="9">
        <f t="shared" si="59"/>
        <v>13000</v>
      </c>
      <c r="M3811" s="9">
        <v>39000</v>
      </c>
      <c r="N3811" s="10">
        <v>0.3</v>
      </c>
      <c r="O3811" s="4" t="s">
        <v>18</v>
      </c>
    </row>
    <row r="3812" spans="1:15" ht="14.25" customHeight="1" x14ac:dyDescent="0.25">
      <c r="A3812" s="4" t="s">
        <v>61</v>
      </c>
      <c r="B3812" s="4">
        <v>1185732</v>
      </c>
      <c r="C3812" s="5">
        <v>44217</v>
      </c>
      <c r="D3812" s="37">
        <v>2021</v>
      </c>
      <c r="E3812" s="5" t="str">
        <f>TEXT(Sales[[#This Row],[Invoice Date]],"mmm")</f>
        <v>Jan</v>
      </c>
      <c r="F3812" s="4" t="s">
        <v>15</v>
      </c>
      <c r="G3812" s="4" t="s">
        <v>131</v>
      </c>
      <c r="H3812" s="4" t="s">
        <v>132</v>
      </c>
      <c r="I3812" s="6" t="s">
        <v>21</v>
      </c>
      <c r="J3812" s="7">
        <v>44.999999999999993</v>
      </c>
      <c r="K3812" s="8">
        <v>175</v>
      </c>
      <c r="L3812" s="9">
        <f t="shared" si="59"/>
        <v>7874.9999999999991</v>
      </c>
      <c r="M3812" s="9">
        <v>23624.999999999996</v>
      </c>
      <c r="N3812" s="10">
        <v>0.3</v>
      </c>
      <c r="O3812" s="4" t="s">
        <v>18</v>
      </c>
    </row>
    <row r="3813" spans="1:15" ht="14.25" customHeight="1" x14ac:dyDescent="0.25">
      <c r="A3813" s="4" t="s">
        <v>61</v>
      </c>
      <c r="B3813" s="4">
        <v>1185732</v>
      </c>
      <c r="C3813" s="5">
        <v>44217</v>
      </c>
      <c r="D3813" s="37">
        <v>2021</v>
      </c>
      <c r="E3813" s="5" t="str">
        <f>TEXT(Sales[[#This Row],[Invoice Date]],"mmm")</f>
        <v>Jan</v>
      </c>
      <c r="F3813" s="4" t="s">
        <v>15</v>
      </c>
      <c r="G3813" s="4" t="s">
        <v>131</v>
      </c>
      <c r="H3813" s="4" t="s">
        <v>132</v>
      </c>
      <c r="I3813" s="6" t="s">
        <v>22</v>
      </c>
      <c r="J3813" s="7">
        <v>60.000000000000007</v>
      </c>
      <c r="K3813" s="8">
        <v>225</v>
      </c>
      <c r="L3813" s="9">
        <f t="shared" si="59"/>
        <v>13500.000000000002</v>
      </c>
      <c r="M3813" s="9">
        <v>40500.000000000007</v>
      </c>
      <c r="N3813" s="10">
        <v>0.3</v>
      </c>
      <c r="O3813" s="4" t="s">
        <v>18</v>
      </c>
    </row>
    <row r="3814" spans="1:15" ht="14.25" customHeight="1" x14ac:dyDescent="0.25">
      <c r="A3814" s="4" t="s">
        <v>61</v>
      </c>
      <c r="B3814" s="4">
        <v>1185732</v>
      </c>
      <c r="C3814" s="5">
        <v>44217</v>
      </c>
      <c r="D3814" s="37">
        <v>2021</v>
      </c>
      <c r="E3814" s="5" t="str">
        <f>TEXT(Sales[[#This Row],[Invoice Date]],"mmm")</f>
        <v>Jan</v>
      </c>
      <c r="F3814" s="4" t="s">
        <v>15</v>
      </c>
      <c r="G3814" s="4" t="s">
        <v>131</v>
      </c>
      <c r="H3814" s="4" t="s">
        <v>132</v>
      </c>
      <c r="I3814" s="6" t="s">
        <v>23</v>
      </c>
      <c r="J3814" s="7">
        <v>50</v>
      </c>
      <c r="K3814" s="8">
        <v>325</v>
      </c>
      <c r="L3814" s="9">
        <f t="shared" si="59"/>
        <v>16250</v>
      </c>
      <c r="M3814" s="9">
        <v>56875</v>
      </c>
      <c r="N3814" s="10">
        <v>0.35</v>
      </c>
      <c r="O3814" s="4" t="s">
        <v>18</v>
      </c>
    </row>
    <row r="3815" spans="1:15" ht="14.25" customHeight="1" x14ac:dyDescent="0.25">
      <c r="A3815" s="4" t="s">
        <v>61</v>
      </c>
      <c r="B3815" s="4">
        <v>1185732</v>
      </c>
      <c r="C3815" s="5">
        <v>44246</v>
      </c>
      <c r="D3815" s="37">
        <v>2021</v>
      </c>
      <c r="E3815" s="5" t="str">
        <f>TEXT(Sales[[#This Row],[Invoice Date]],"mmm")</f>
        <v>Feb</v>
      </c>
      <c r="F3815" s="4" t="s">
        <v>15</v>
      </c>
      <c r="G3815" s="4" t="s">
        <v>131</v>
      </c>
      <c r="H3815" s="4" t="s">
        <v>132</v>
      </c>
      <c r="I3815" s="6" t="s">
        <v>17</v>
      </c>
      <c r="J3815" s="7">
        <v>50</v>
      </c>
      <c r="K3815" s="8">
        <v>600</v>
      </c>
      <c r="L3815" s="9">
        <f t="shared" si="59"/>
        <v>30000</v>
      </c>
      <c r="M3815" s="9">
        <v>120000</v>
      </c>
      <c r="N3815" s="10">
        <v>0.4</v>
      </c>
      <c r="O3815" s="4" t="s">
        <v>18</v>
      </c>
    </row>
    <row r="3816" spans="1:15" ht="14.25" customHeight="1" x14ac:dyDescent="0.25">
      <c r="A3816" s="4" t="s">
        <v>61</v>
      </c>
      <c r="B3816" s="4">
        <v>1185732</v>
      </c>
      <c r="C3816" s="5">
        <v>44246</v>
      </c>
      <c r="D3816" s="37">
        <v>2021</v>
      </c>
      <c r="E3816" s="5" t="str">
        <f>TEXT(Sales[[#This Row],[Invoice Date]],"mmm")</f>
        <v>Feb</v>
      </c>
      <c r="F3816" s="4" t="s">
        <v>15</v>
      </c>
      <c r="G3816" s="4" t="s">
        <v>131</v>
      </c>
      <c r="H3816" s="4" t="s">
        <v>132</v>
      </c>
      <c r="I3816" s="6" t="s">
        <v>19</v>
      </c>
      <c r="J3816" s="7">
        <v>50</v>
      </c>
      <c r="K3816" s="8">
        <v>250</v>
      </c>
      <c r="L3816" s="9">
        <f t="shared" si="59"/>
        <v>12500</v>
      </c>
      <c r="M3816" s="9">
        <v>50000</v>
      </c>
      <c r="N3816" s="10">
        <v>0.4</v>
      </c>
      <c r="O3816" s="4" t="s">
        <v>18</v>
      </c>
    </row>
    <row r="3817" spans="1:15" ht="14.25" customHeight="1" x14ac:dyDescent="0.25">
      <c r="A3817" s="4" t="s">
        <v>61</v>
      </c>
      <c r="B3817" s="4">
        <v>1185732</v>
      </c>
      <c r="C3817" s="5">
        <v>44246</v>
      </c>
      <c r="D3817" s="37">
        <v>2021</v>
      </c>
      <c r="E3817" s="5" t="str">
        <f>TEXT(Sales[[#This Row],[Invoice Date]],"mmm")</f>
        <v>Feb</v>
      </c>
      <c r="F3817" s="4" t="s">
        <v>15</v>
      </c>
      <c r="G3817" s="4" t="s">
        <v>131</v>
      </c>
      <c r="H3817" s="4" t="s">
        <v>132</v>
      </c>
      <c r="I3817" s="6" t="s">
        <v>20</v>
      </c>
      <c r="J3817" s="7">
        <v>40</v>
      </c>
      <c r="K3817" s="8">
        <v>300</v>
      </c>
      <c r="L3817" s="9">
        <f t="shared" si="59"/>
        <v>12000</v>
      </c>
      <c r="M3817" s="9">
        <v>36000</v>
      </c>
      <c r="N3817" s="10">
        <v>0.3</v>
      </c>
      <c r="O3817" s="4" t="s">
        <v>18</v>
      </c>
    </row>
    <row r="3818" spans="1:15" ht="14.25" customHeight="1" x14ac:dyDescent="0.25">
      <c r="A3818" s="4" t="s">
        <v>61</v>
      </c>
      <c r="B3818" s="4">
        <v>1185732</v>
      </c>
      <c r="C3818" s="5">
        <v>44246</v>
      </c>
      <c r="D3818" s="37">
        <v>2021</v>
      </c>
      <c r="E3818" s="5" t="str">
        <f>TEXT(Sales[[#This Row],[Invoice Date]],"mmm")</f>
        <v>Feb</v>
      </c>
      <c r="F3818" s="4" t="s">
        <v>15</v>
      </c>
      <c r="G3818" s="4" t="s">
        <v>133</v>
      </c>
      <c r="H3818" s="4" t="s">
        <v>134</v>
      </c>
      <c r="I3818" s="6" t="s">
        <v>21</v>
      </c>
      <c r="J3818" s="7">
        <v>44.999999999999993</v>
      </c>
      <c r="K3818" s="8">
        <v>200</v>
      </c>
      <c r="L3818" s="9">
        <f t="shared" si="59"/>
        <v>8999.9999999999982</v>
      </c>
      <c r="M3818" s="9">
        <v>26999.999999999996</v>
      </c>
      <c r="N3818" s="10">
        <v>0.3</v>
      </c>
      <c r="O3818" s="4" t="s">
        <v>18</v>
      </c>
    </row>
    <row r="3819" spans="1:15" ht="14.25" customHeight="1" x14ac:dyDescent="0.25">
      <c r="A3819" s="4" t="s">
        <v>61</v>
      </c>
      <c r="B3819" s="4">
        <v>1185732</v>
      </c>
      <c r="C3819" s="5">
        <v>44246</v>
      </c>
      <c r="D3819" s="37">
        <v>2021</v>
      </c>
      <c r="E3819" s="5" t="str">
        <f>TEXT(Sales[[#This Row],[Invoice Date]],"mmm")</f>
        <v>Feb</v>
      </c>
      <c r="F3819" s="4" t="s">
        <v>15</v>
      </c>
      <c r="G3819" s="4" t="s">
        <v>133</v>
      </c>
      <c r="H3819" s="4" t="s">
        <v>134</v>
      </c>
      <c r="I3819" s="6" t="s">
        <v>22</v>
      </c>
      <c r="J3819" s="7">
        <v>60.000000000000007</v>
      </c>
      <c r="K3819" s="8">
        <v>275</v>
      </c>
      <c r="L3819" s="9">
        <f t="shared" si="59"/>
        <v>16500.000000000004</v>
      </c>
      <c r="M3819" s="9">
        <v>49500.000000000007</v>
      </c>
      <c r="N3819" s="10">
        <v>0.3</v>
      </c>
      <c r="O3819" s="4" t="s">
        <v>18</v>
      </c>
    </row>
    <row r="3820" spans="1:15" ht="14.25" customHeight="1" x14ac:dyDescent="0.25">
      <c r="A3820" s="4" t="s">
        <v>61</v>
      </c>
      <c r="B3820" s="4">
        <v>1185732</v>
      </c>
      <c r="C3820" s="5">
        <v>44246</v>
      </c>
      <c r="D3820" s="37">
        <v>2021</v>
      </c>
      <c r="E3820" s="5" t="str">
        <f>TEXT(Sales[[#This Row],[Invoice Date]],"mmm")</f>
        <v>Feb</v>
      </c>
      <c r="F3820" s="4" t="s">
        <v>15</v>
      </c>
      <c r="G3820" s="4" t="s">
        <v>133</v>
      </c>
      <c r="H3820" s="4" t="s">
        <v>134</v>
      </c>
      <c r="I3820" s="6" t="s">
        <v>23</v>
      </c>
      <c r="J3820" s="7">
        <v>50</v>
      </c>
      <c r="K3820" s="8">
        <v>375</v>
      </c>
      <c r="L3820" s="9">
        <f t="shared" si="59"/>
        <v>18750</v>
      </c>
      <c r="M3820" s="9">
        <v>65625</v>
      </c>
      <c r="N3820" s="10">
        <v>0.35</v>
      </c>
      <c r="O3820" s="4" t="s">
        <v>18</v>
      </c>
    </row>
    <row r="3821" spans="1:15" ht="14.25" customHeight="1" x14ac:dyDescent="0.25">
      <c r="A3821" s="4" t="s">
        <v>61</v>
      </c>
      <c r="B3821" s="4">
        <v>1185732</v>
      </c>
      <c r="C3821" s="5">
        <v>44272</v>
      </c>
      <c r="D3821" s="37">
        <v>2021</v>
      </c>
      <c r="E3821" s="5" t="str">
        <f>TEXT(Sales[[#This Row],[Invoice Date]],"mmm")</f>
        <v>Mar</v>
      </c>
      <c r="F3821" s="4" t="s">
        <v>15</v>
      </c>
      <c r="G3821" s="4" t="s">
        <v>133</v>
      </c>
      <c r="H3821" s="4" t="s">
        <v>134</v>
      </c>
      <c r="I3821" s="6" t="s">
        <v>17</v>
      </c>
      <c r="J3821" s="7">
        <v>50</v>
      </c>
      <c r="K3821" s="8">
        <v>570</v>
      </c>
      <c r="L3821" s="9">
        <f t="shared" si="59"/>
        <v>28500</v>
      </c>
      <c r="M3821" s="9">
        <v>114000</v>
      </c>
      <c r="N3821" s="10">
        <v>0.4</v>
      </c>
      <c r="O3821" s="4" t="s">
        <v>18</v>
      </c>
    </row>
    <row r="3822" spans="1:15" ht="14.25" customHeight="1" x14ac:dyDescent="0.25">
      <c r="A3822" s="4" t="s">
        <v>61</v>
      </c>
      <c r="B3822" s="4">
        <v>1185732</v>
      </c>
      <c r="C3822" s="5">
        <v>44272</v>
      </c>
      <c r="D3822" s="37">
        <v>2021</v>
      </c>
      <c r="E3822" s="5" t="str">
        <f>TEXT(Sales[[#This Row],[Invoice Date]],"mmm")</f>
        <v>Mar</v>
      </c>
      <c r="F3822" s="4" t="s">
        <v>15</v>
      </c>
      <c r="G3822" s="4" t="s">
        <v>133</v>
      </c>
      <c r="H3822" s="4" t="s">
        <v>134</v>
      </c>
      <c r="I3822" s="6" t="s">
        <v>19</v>
      </c>
      <c r="J3822" s="7">
        <v>50</v>
      </c>
      <c r="K3822" s="8">
        <v>275</v>
      </c>
      <c r="L3822" s="9">
        <f t="shared" si="59"/>
        <v>13750</v>
      </c>
      <c r="M3822" s="9">
        <v>55000</v>
      </c>
      <c r="N3822" s="10">
        <v>0.4</v>
      </c>
      <c r="O3822" s="4" t="s">
        <v>18</v>
      </c>
    </row>
    <row r="3823" spans="1:15" ht="14.25" customHeight="1" x14ac:dyDescent="0.25">
      <c r="A3823" s="4" t="s">
        <v>61</v>
      </c>
      <c r="B3823" s="4">
        <v>1185732</v>
      </c>
      <c r="C3823" s="5">
        <v>44272</v>
      </c>
      <c r="D3823" s="37">
        <v>2021</v>
      </c>
      <c r="E3823" s="5" t="str">
        <f>TEXT(Sales[[#This Row],[Invoice Date]],"mmm")</f>
        <v>Mar</v>
      </c>
      <c r="F3823" s="4" t="s">
        <v>15</v>
      </c>
      <c r="G3823" s="4" t="s">
        <v>133</v>
      </c>
      <c r="H3823" s="4" t="s">
        <v>134</v>
      </c>
      <c r="I3823" s="6" t="s">
        <v>20</v>
      </c>
      <c r="J3823" s="7">
        <v>40</v>
      </c>
      <c r="K3823" s="8">
        <v>300</v>
      </c>
      <c r="L3823" s="9">
        <f t="shared" si="59"/>
        <v>12000</v>
      </c>
      <c r="M3823" s="9">
        <v>36000</v>
      </c>
      <c r="N3823" s="10">
        <v>0.3</v>
      </c>
      <c r="O3823" s="4" t="s">
        <v>18</v>
      </c>
    </row>
    <row r="3824" spans="1:15" ht="14.25" customHeight="1" x14ac:dyDescent="0.25">
      <c r="A3824" s="4" t="s">
        <v>61</v>
      </c>
      <c r="B3824" s="4">
        <v>1185732</v>
      </c>
      <c r="C3824" s="5">
        <v>44272</v>
      </c>
      <c r="D3824" s="37">
        <v>2021</v>
      </c>
      <c r="E3824" s="5" t="str">
        <f>TEXT(Sales[[#This Row],[Invoice Date]],"mmm")</f>
        <v>Mar</v>
      </c>
      <c r="F3824" s="4" t="s">
        <v>15</v>
      </c>
      <c r="G3824" s="4" t="s">
        <v>133</v>
      </c>
      <c r="H3824" s="4" t="s">
        <v>134</v>
      </c>
      <c r="I3824" s="6" t="s">
        <v>21</v>
      </c>
      <c r="J3824" s="7">
        <v>44.999999999999993</v>
      </c>
      <c r="K3824" s="8">
        <v>150</v>
      </c>
      <c r="L3824" s="9">
        <f t="shared" si="59"/>
        <v>6749.9999999999991</v>
      </c>
      <c r="M3824" s="9">
        <v>20249.999999999996</v>
      </c>
      <c r="N3824" s="10">
        <v>0.3</v>
      </c>
      <c r="O3824" s="4" t="s">
        <v>18</v>
      </c>
    </row>
    <row r="3825" spans="1:15" ht="14.25" customHeight="1" x14ac:dyDescent="0.25">
      <c r="A3825" s="4" t="s">
        <v>61</v>
      </c>
      <c r="B3825" s="4">
        <v>1185732</v>
      </c>
      <c r="C3825" s="5">
        <v>44272</v>
      </c>
      <c r="D3825" s="37">
        <v>2021</v>
      </c>
      <c r="E3825" s="5" t="str">
        <f>TEXT(Sales[[#This Row],[Invoice Date]],"mmm")</f>
        <v>Mar</v>
      </c>
      <c r="F3825" s="4" t="s">
        <v>15</v>
      </c>
      <c r="G3825" s="4" t="s">
        <v>133</v>
      </c>
      <c r="H3825" s="4" t="s">
        <v>134</v>
      </c>
      <c r="I3825" s="6" t="s">
        <v>22</v>
      </c>
      <c r="J3825" s="7">
        <v>60.000000000000007</v>
      </c>
      <c r="K3825" s="8">
        <v>200</v>
      </c>
      <c r="L3825" s="9">
        <f t="shared" si="59"/>
        <v>12000.000000000002</v>
      </c>
      <c r="M3825" s="9">
        <v>36000</v>
      </c>
      <c r="N3825" s="10">
        <v>0.3</v>
      </c>
      <c r="O3825" s="4" t="s">
        <v>18</v>
      </c>
    </row>
    <row r="3826" spans="1:15" ht="14.25" customHeight="1" x14ac:dyDescent="0.25">
      <c r="A3826" s="4" t="s">
        <v>61</v>
      </c>
      <c r="B3826" s="4">
        <v>1185732</v>
      </c>
      <c r="C3826" s="5">
        <v>44272</v>
      </c>
      <c r="D3826" s="37">
        <v>2021</v>
      </c>
      <c r="E3826" s="5" t="str">
        <f>TEXT(Sales[[#This Row],[Invoice Date]],"mmm")</f>
        <v>Mar</v>
      </c>
      <c r="F3826" s="4" t="s">
        <v>15</v>
      </c>
      <c r="G3826" s="4" t="s">
        <v>133</v>
      </c>
      <c r="H3826" s="4" t="s">
        <v>134</v>
      </c>
      <c r="I3826" s="6" t="s">
        <v>23</v>
      </c>
      <c r="J3826" s="7">
        <v>50</v>
      </c>
      <c r="K3826" s="8">
        <v>300</v>
      </c>
      <c r="L3826" s="9">
        <f t="shared" si="59"/>
        <v>15000</v>
      </c>
      <c r="M3826" s="9">
        <v>52500</v>
      </c>
      <c r="N3826" s="10">
        <v>0.35</v>
      </c>
      <c r="O3826" s="4" t="s">
        <v>18</v>
      </c>
    </row>
    <row r="3827" spans="1:15" ht="14.25" customHeight="1" x14ac:dyDescent="0.25">
      <c r="A3827" s="4" t="s">
        <v>61</v>
      </c>
      <c r="B3827" s="4">
        <v>1185732</v>
      </c>
      <c r="C3827" s="5">
        <v>44304</v>
      </c>
      <c r="D3827" s="37">
        <v>2021</v>
      </c>
      <c r="E3827" s="5" t="str">
        <f>TEXT(Sales[[#This Row],[Invoice Date]],"mmm")</f>
        <v>Apr</v>
      </c>
      <c r="F3827" s="4" t="s">
        <v>15</v>
      </c>
      <c r="G3827" s="4" t="s">
        <v>133</v>
      </c>
      <c r="H3827" s="4" t="s">
        <v>134</v>
      </c>
      <c r="I3827" s="6" t="s">
        <v>17</v>
      </c>
      <c r="J3827" s="7">
        <v>50</v>
      </c>
      <c r="K3827" s="8">
        <v>550</v>
      </c>
      <c r="L3827" s="9">
        <f t="shared" si="59"/>
        <v>27500</v>
      </c>
      <c r="M3827" s="9">
        <v>110000</v>
      </c>
      <c r="N3827" s="10">
        <v>0.4</v>
      </c>
      <c r="O3827" s="4" t="s">
        <v>18</v>
      </c>
    </row>
    <row r="3828" spans="1:15" ht="14.25" customHeight="1" x14ac:dyDescent="0.25">
      <c r="A3828" s="4" t="s">
        <v>61</v>
      </c>
      <c r="B3828" s="4">
        <v>1185732</v>
      </c>
      <c r="C3828" s="5">
        <v>44304</v>
      </c>
      <c r="D3828" s="37">
        <v>2021</v>
      </c>
      <c r="E3828" s="5" t="str">
        <f>TEXT(Sales[[#This Row],[Invoice Date]],"mmm")</f>
        <v>Apr</v>
      </c>
      <c r="F3828" s="4" t="s">
        <v>15</v>
      </c>
      <c r="G3828" s="4" t="s">
        <v>133</v>
      </c>
      <c r="H3828" s="4" t="s">
        <v>134</v>
      </c>
      <c r="I3828" s="6" t="s">
        <v>19</v>
      </c>
      <c r="J3828" s="7">
        <v>50</v>
      </c>
      <c r="K3828" s="8">
        <v>250</v>
      </c>
      <c r="L3828" s="9">
        <f t="shared" si="59"/>
        <v>12500</v>
      </c>
      <c r="M3828" s="9">
        <v>50000</v>
      </c>
      <c r="N3828" s="10">
        <v>0.4</v>
      </c>
      <c r="O3828" s="4" t="s">
        <v>18</v>
      </c>
    </row>
    <row r="3829" spans="1:15" ht="14.25" customHeight="1" x14ac:dyDescent="0.25">
      <c r="A3829" s="4" t="s">
        <v>61</v>
      </c>
      <c r="B3829" s="4">
        <v>1185732</v>
      </c>
      <c r="C3829" s="5">
        <v>44304</v>
      </c>
      <c r="D3829" s="37">
        <v>2021</v>
      </c>
      <c r="E3829" s="5" t="str">
        <f>TEXT(Sales[[#This Row],[Invoice Date]],"mmm")</f>
        <v>Apr</v>
      </c>
      <c r="F3829" s="4" t="s">
        <v>15</v>
      </c>
      <c r="G3829" s="4" t="s">
        <v>133</v>
      </c>
      <c r="H3829" s="4" t="s">
        <v>134</v>
      </c>
      <c r="I3829" s="6" t="s">
        <v>20</v>
      </c>
      <c r="J3829" s="7">
        <v>40</v>
      </c>
      <c r="K3829" s="8">
        <v>250</v>
      </c>
      <c r="L3829" s="9">
        <f t="shared" si="59"/>
        <v>10000</v>
      </c>
      <c r="M3829" s="9">
        <v>30000</v>
      </c>
      <c r="N3829" s="10">
        <v>0.3</v>
      </c>
      <c r="O3829" s="4" t="s">
        <v>18</v>
      </c>
    </row>
    <row r="3830" spans="1:15" ht="14.25" customHeight="1" x14ac:dyDescent="0.25">
      <c r="A3830" s="4" t="s">
        <v>61</v>
      </c>
      <c r="B3830" s="4">
        <v>1185732</v>
      </c>
      <c r="C3830" s="5">
        <v>44304</v>
      </c>
      <c r="D3830" s="37">
        <v>2021</v>
      </c>
      <c r="E3830" s="5" t="str">
        <f>TEXT(Sales[[#This Row],[Invoice Date]],"mmm")</f>
        <v>Apr</v>
      </c>
      <c r="F3830" s="4" t="s">
        <v>15</v>
      </c>
      <c r="G3830" s="4" t="s">
        <v>133</v>
      </c>
      <c r="H3830" s="4" t="s">
        <v>134</v>
      </c>
      <c r="I3830" s="6" t="s">
        <v>21</v>
      </c>
      <c r="J3830" s="7">
        <v>44.999999999999993</v>
      </c>
      <c r="K3830" s="8">
        <v>175</v>
      </c>
      <c r="L3830" s="9">
        <f t="shared" si="59"/>
        <v>7874.9999999999991</v>
      </c>
      <c r="M3830" s="9">
        <v>23624.999999999996</v>
      </c>
      <c r="N3830" s="10">
        <v>0.3</v>
      </c>
      <c r="O3830" s="4" t="s">
        <v>18</v>
      </c>
    </row>
    <row r="3831" spans="1:15" ht="14.25" customHeight="1" x14ac:dyDescent="0.25">
      <c r="A3831" s="4" t="s">
        <v>61</v>
      </c>
      <c r="B3831" s="4">
        <v>1185732</v>
      </c>
      <c r="C3831" s="5">
        <v>44304</v>
      </c>
      <c r="D3831" s="37">
        <v>2021</v>
      </c>
      <c r="E3831" s="5" t="str">
        <f>TEXT(Sales[[#This Row],[Invoice Date]],"mmm")</f>
        <v>Apr</v>
      </c>
      <c r="F3831" s="4" t="s">
        <v>15</v>
      </c>
      <c r="G3831" s="4" t="s">
        <v>133</v>
      </c>
      <c r="H3831" s="4" t="s">
        <v>134</v>
      </c>
      <c r="I3831" s="6" t="s">
        <v>22</v>
      </c>
      <c r="J3831" s="7">
        <v>60.000000000000007</v>
      </c>
      <c r="K3831" s="8">
        <v>175</v>
      </c>
      <c r="L3831" s="9">
        <f t="shared" si="59"/>
        <v>10500.000000000002</v>
      </c>
      <c r="M3831" s="9">
        <v>31500.000000000004</v>
      </c>
      <c r="N3831" s="10">
        <v>0.3</v>
      </c>
      <c r="O3831" s="4" t="s">
        <v>18</v>
      </c>
    </row>
    <row r="3832" spans="1:15" ht="14.25" customHeight="1" x14ac:dyDescent="0.25">
      <c r="A3832" s="4" t="s">
        <v>61</v>
      </c>
      <c r="B3832" s="4">
        <v>1185732</v>
      </c>
      <c r="C3832" s="5">
        <v>44304</v>
      </c>
      <c r="D3832" s="37">
        <v>2021</v>
      </c>
      <c r="E3832" s="5" t="str">
        <f>TEXT(Sales[[#This Row],[Invoice Date]],"mmm")</f>
        <v>Apr</v>
      </c>
      <c r="F3832" s="4" t="s">
        <v>15</v>
      </c>
      <c r="G3832" s="4" t="s">
        <v>133</v>
      </c>
      <c r="H3832" s="4" t="s">
        <v>134</v>
      </c>
      <c r="I3832" s="6" t="s">
        <v>23</v>
      </c>
      <c r="J3832" s="7">
        <v>50</v>
      </c>
      <c r="K3832" s="8">
        <v>325</v>
      </c>
      <c r="L3832" s="9">
        <f t="shared" si="59"/>
        <v>16250</v>
      </c>
      <c r="M3832" s="9">
        <v>56875</v>
      </c>
      <c r="N3832" s="10">
        <v>0.35</v>
      </c>
      <c r="O3832" s="4" t="s">
        <v>18</v>
      </c>
    </row>
    <row r="3833" spans="1:15" ht="14.25" customHeight="1" x14ac:dyDescent="0.25">
      <c r="A3833" s="4" t="s">
        <v>61</v>
      </c>
      <c r="B3833" s="4">
        <v>1185732</v>
      </c>
      <c r="C3833" s="5">
        <v>44333</v>
      </c>
      <c r="D3833" s="37">
        <v>2021</v>
      </c>
      <c r="E3833" s="5" t="str">
        <f>TEXT(Sales[[#This Row],[Invoice Date]],"mmm")</f>
        <v>May</v>
      </c>
      <c r="F3833" s="4" t="s">
        <v>15</v>
      </c>
      <c r="G3833" s="4" t="s">
        <v>133</v>
      </c>
      <c r="H3833" s="4" t="s">
        <v>134</v>
      </c>
      <c r="I3833" s="6" t="s">
        <v>17</v>
      </c>
      <c r="J3833" s="7">
        <v>65</v>
      </c>
      <c r="K3833" s="8">
        <v>595</v>
      </c>
      <c r="L3833" s="9">
        <f t="shared" si="59"/>
        <v>38675</v>
      </c>
      <c r="M3833" s="9">
        <v>154700</v>
      </c>
      <c r="N3833" s="10">
        <v>0.4</v>
      </c>
      <c r="O3833" s="4" t="s">
        <v>18</v>
      </c>
    </row>
    <row r="3834" spans="1:15" ht="14.25" customHeight="1" x14ac:dyDescent="0.25">
      <c r="A3834" s="4" t="s">
        <v>61</v>
      </c>
      <c r="B3834" s="4">
        <v>1185732</v>
      </c>
      <c r="C3834" s="5">
        <v>44333</v>
      </c>
      <c r="D3834" s="37">
        <v>2021</v>
      </c>
      <c r="E3834" s="5" t="str">
        <f>TEXT(Sales[[#This Row],[Invoice Date]],"mmm")</f>
        <v>May</v>
      </c>
      <c r="F3834" s="4" t="s">
        <v>15</v>
      </c>
      <c r="G3834" s="4" t="s">
        <v>133</v>
      </c>
      <c r="H3834" s="4" t="s">
        <v>134</v>
      </c>
      <c r="I3834" s="6" t="s">
        <v>19</v>
      </c>
      <c r="J3834" s="7">
        <v>60.000000000000007</v>
      </c>
      <c r="K3834" s="8">
        <v>300</v>
      </c>
      <c r="L3834" s="9">
        <f t="shared" si="59"/>
        <v>18000.000000000004</v>
      </c>
      <c r="M3834" s="9">
        <v>72000.000000000015</v>
      </c>
      <c r="N3834" s="10">
        <v>0.4</v>
      </c>
      <c r="O3834" s="4" t="s">
        <v>18</v>
      </c>
    </row>
    <row r="3835" spans="1:15" ht="14.25" customHeight="1" x14ac:dyDescent="0.25">
      <c r="A3835" s="4" t="s">
        <v>61</v>
      </c>
      <c r="B3835" s="4">
        <v>1185732</v>
      </c>
      <c r="C3835" s="5">
        <v>44333</v>
      </c>
      <c r="D3835" s="37">
        <v>2021</v>
      </c>
      <c r="E3835" s="5" t="str">
        <f>TEXT(Sales[[#This Row],[Invoice Date]],"mmm")</f>
        <v>May</v>
      </c>
      <c r="F3835" s="4" t="s">
        <v>15</v>
      </c>
      <c r="G3835" s="4" t="s">
        <v>133</v>
      </c>
      <c r="H3835" s="4" t="s">
        <v>134</v>
      </c>
      <c r="I3835" s="6" t="s">
        <v>20</v>
      </c>
      <c r="J3835" s="7">
        <v>55.000000000000007</v>
      </c>
      <c r="K3835" s="8">
        <v>325</v>
      </c>
      <c r="L3835" s="9">
        <f t="shared" si="59"/>
        <v>17875.000000000004</v>
      </c>
      <c r="M3835" s="9">
        <v>53625.000000000007</v>
      </c>
      <c r="N3835" s="10">
        <v>0.3</v>
      </c>
      <c r="O3835" s="4" t="s">
        <v>18</v>
      </c>
    </row>
    <row r="3836" spans="1:15" ht="14.25" customHeight="1" x14ac:dyDescent="0.25">
      <c r="A3836" s="4" t="s">
        <v>61</v>
      </c>
      <c r="B3836" s="4">
        <v>1185732</v>
      </c>
      <c r="C3836" s="5">
        <v>44333</v>
      </c>
      <c r="D3836" s="37">
        <v>2021</v>
      </c>
      <c r="E3836" s="5" t="str">
        <f>TEXT(Sales[[#This Row],[Invoice Date]],"mmm")</f>
        <v>May</v>
      </c>
      <c r="F3836" s="4" t="s">
        <v>15</v>
      </c>
      <c r="G3836" s="4" t="s">
        <v>133</v>
      </c>
      <c r="H3836" s="4" t="s">
        <v>134</v>
      </c>
      <c r="I3836" s="6" t="s">
        <v>21</v>
      </c>
      <c r="J3836" s="7">
        <v>55.000000000000007</v>
      </c>
      <c r="K3836" s="8">
        <v>275</v>
      </c>
      <c r="L3836" s="9">
        <f t="shared" si="59"/>
        <v>15125.000000000002</v>
      </c>
      <c r="M3836" s="9">
        <v>45375.000000000007</v>
      </c>
      <c r="N3836" s="10">
        <v>0.3</v>
      </c>
      <c r="O3836" s="4" t="s">
        <v>18</v>
      </c>
    </row>
    <row r="3837" spans="1:15" ht="14.25" customHeight="1" x14ac:dyDescent="0.25">
      <c r="A3837" s="4" t="s">
        <v>61</v>
      </c>
      <c r="B3837" s="4">
        <v>1185732</v>
      </c>
      <c r="C3837" s="5">
        <v>44333</v>
      </c>
      <c r="D3837" s="37">
        <v>2021</v>
      </c>
      <c r="E3837" s="5" t="str">
        <f>TEXT(Sales[[#This Row],[Invoice Date]],"mmm")</f>
        <v>May</v>
      </c>
      <c r="F3837" s="4" t="s">
        <v>15</v>
      </c>
      <c r="G3837" s="4" t="s">
        <v>133</v>
      </c>
      <c r="H3837" s="4" t="s">
        <v>134</v>
      </c>
      <c r="I3837" s="6" t="s">
        <v>22</v>
      </c>
      <c r="J3837" s="7">
        <v>65</v>
      </c>
      <c r="K3837" s="8">
        <v>300</v>
      </c>
      <c r="L3837" s="9">
        <f t="shared" si="59"/>
        <v>19500</v>
      </c>
      <c r="M3837" s="9">
        <v>58500</v>
      </c>
      <c r="N3837" s="10">
        <v>0.3</v>
      </c>
      <c r="O3837" s="4" t="s">
        <v>18</v>
      </c>
    </row>
    <row r="3838" spans="1:15" ht="14.25" customHeight="1" x14ac:dyDescent="0.25">
      <c r="A3838" s="4" t="s">
        <v>61</v>
      </c>
      <c r="B3838" s="4">
        <v>1185732</v>
      </c>
      <c r="C3838" s="5">
        <v>44333</v>
      </c>
      <c r="D3838" s="37">
        <v>2021</v>
      </c>
      <c r="E3838" s="5" t="str">
        <f>TEXT(Sales[[#This Row],[Invoice Date]],"mmm")</f>
        <v>May</v>
      </c>
      <c r="F3838" s="4" t="s">
        <v>15</v>
      </c>
      <c r="G3838" s="4" t="s">
        <v>133</v>
      </c>
      <c r="H3838" s="4" t="s">
        <v>134</v>
      </c>
      <c r="I3838" s="6" t="s">
        <v>23</v>
      </c>
      <c r="J3838" s="7">
        <v>70</v>
      </c>
      <c r="K3838" s="8">
        <v>425</v>
      </c>
      <c r="L3838" s="9">
        <f t="shared" si="59"/>
        <v>29750</v>
      </c>
      <c r="M3838" s="9">
        <v>104125</v>
      </c>
      <c r="N3838" s="10">
        <v>0.35</v>
      </c>
      <c r="O3838" s="4" t="s">
        <v>18</v>
      </c>
    </row>
    <row r="3839" spans="1:15" ht="14.25" customHeight="1" x14ac:dyDescent="0.25">
      <c r="A3839" s="4" t="s">
        <v>61</v>
      </c>
      <c r="B3839" s="4">
        <v>1185732</v>
      </c>
      <c r="C3839" s="5">
        <v>44366</v>
      </c>
      <c r="D3839" s="37">
        <v>2021</v>
      </c>
      <c r="E3839" s="5" t="str">
        <f>TEXT(Sales[[#This Row],[Invoice Date]],"mmm")</f>
        <v>Jun</v>
      </c>
      <c r="F3839" s="4" t="s">
        <v>15</v>
      </c>
      <c r="G3839" s="4" t="s">
        <v>133</v>
      </c>
      <c r="H3839" s="4" t="s">
        <v>134</v>
      </c>
      <c r="I3839" s="6" t="s">
        <v>17</v>
      </c>
      <c r="J3839" s="7">
        <v>65</v>
      </c>
      <c r="K3839" s="8">
        <v>675</v>
      </c>
      <c r="L3839" s="9">
        <f t="shared" si="59"/>
        <v>43875</v>
      </c>
      <c r="M3839" s="9">
        <v>175500</v>
      </c>
      <c r="N3839" s="10">
        <v>0.4</v>
      </c>
      <c r="O3839" s="4" t="s">
        <v>18</v>
      </c>
    </row>
    <row r="3840" spans="1:15" ht="14.25" customHeight="1" x14ac:dyDescent="0.25">
      <c r="A3840" s="4" t="s">
        <v>61</v>
      </c>
      <c r="B3840" s="4">
        <v>1185732</v>
      </c>
      <c r="C3840" s="5">
        <v>44366</v>
      </c>
      <c r="D3840" s="37">
        <v>2021</v>
      </c>
      <c r="E3840" s="5" t="str">
        <f>TEXT(Sales[[#This Row],[Invoice Date]],"mmm")</f>
        <v>Jun</v>
      </c>
      <c r="F3840" s="4" t="s">
        <v>15</v>
      </c>
      <c r="G3840" s="4" t="s">
        <v>133</v>
      </c>
      <c r="H3840" s="4" t="s">
        <v>134</v>
      </c>
      <c r="I3840" s="6" t="s">
        <v>19</v>
      </c>
      <c r="J3840" s="7">
        <v>60.000000000000007</v>
      </c>
      <c r="K3840" s="8">
        <v>425</v>
      </c>
      <c r="L3840" s="9">
        <f t="shared" si="59"/>
        <v>25500.000000000004</v>
      </c>
      <c r="M3840" s="9">
        <v>102000.00000000001</v>
      </c>
      <c r="N3840" s="10">
        <v>0.4</v>
      </c>
      <c r="O3840" s="4" t="s">
        <v>18</v>
      </c>
    </row>
    <row r="3841" spans="1:15" ht="14.25" customHeight="1" x14ac:dyDescent="0.25">
      <c r="A3841" s="4" t="s">
        <v>61</v>
      </c>
      <c r="B3841" s="4">
        <v>1185732</v>
      </c>
      <c r="C3841" s="5">
        <v>44366</v>
      </c>
      <c r="D3841" s="37">
        <v>2021</v>
      </c>
      <c r="E3841" s="5" t="str">
        <f>TEXT(Sales[[#This Row],[Invoice Date]],"mmm")</f>
        <v>Jun</v>
      </c>
      <c r="F3841" s="4" t="s">
        <v>15</v>
      </c>
      <c r="G3841" s="4" t="s">
        <v>133</v>
      </c>
      <c r="H3841" s="4" t="s">
        <v>134</v>
      </c>
      <c r="I3841" s="6" t="s">
        <v>20</v>
      </c>
      <c r="J3841" s="7">
        <v>55.000000000000007</v>
      </c>
      <c r="K3841" s="8">
        <v>350</v>
      </c>
      <c r="L3841" s="9">
        <f t="shared" si="59"/>
        <v>19250.000000000004</v>
      </c>
      <c r="M3841" s="9">
        <v>57750.000000000007</v>
      </c>
      <c r="N3841" s="10">
        <v>0.3</v>
      </c>
      <c r="O3841" s="4" t="s">
        <v>18</v>
      </c>
    </row>
    <row r="3842" spans="1:15" ht="14.25" customHeight="1" x14ac:dyDescent="0.25">
      <c r="A3842" s="4" t="s">
        <v>61</v>
      </c>
      <c r="B3842" s="4">
        <v>1185732</v>
      </c>
      <c r="C3842" s="5">
        <v>44366</v>
      </c>
      <c r="D3842" s="37">
        <v>2021</v>
      </c>
      <c r="E3842" s="5" t="str">
        <f>TEXT(Sales[[#This Row],[Invoice Date]],"mmm")</f>
        <v>Jun</v>
      </c>
      <c r="F3842" s="4" t="s">
        <v>15</v>
      </c>
      <c r="G3842" s="4" t="s">
        <v>133</v>
      </c>
      <c r="H3842" s="4" t="s">
        <v>134</v>
      </c>
      <c r="I3842" s="6" t="s">
        <v>21</v>
      </c>
      <c r="J3842" s="7">
        <v>55.000000000000007</v>
      </c>
      <c r="K3842" s="8">
        <v>325</v>
      </c>
      <c r="L3842" s="9">
        <f t="shared" si="59"/>
        <v>17875.000000000004</v>
      </c>
      <c r="M3842" s="9">
        <v>53625.000000000007</v>
      </c>
      <c r="N3842" s="10">
        <v>0.3</v>
      </c>
      <c r="O3842" s="4" t="s">
        <v>18</v>
      </c>
    </row>
    <row r="3843" spans="1:15" ht="14.25" customHeight="1" x14ac:dyDescent="0.25">
      <c r="A3843" s="4" t="s">
        <v>61</v>
      </c>
      <c r="B3843" s="4">
        <v>1185732</v>
      </c>
      <c r="C3843" s="5">
        <v>44366</v>
      </c>
      <c r="D3843" s="37">
        <v>2021</v>
      </c>
      <c r="E3843" s="5" t="str">
        <f>TEXT(Sales[[#This Row],[Invoice Date]],"mmm")</f>
        <v>Jun</v>
      </c>
      <c r="F3843" s="4" t="s">
        <v>15</v>
      </c>
      <c r="G3843" s="4" t="s">
        <v>133</v>
      </c>
      <c r="H3843" s="4" t="s">
        <v>134</v>
      </c>
      <c r="I3843" s="6" t="s">
        <v>22</v>
      </c>
      <c r="J3843" s="7">
        <v>65</v>
      </c>
      <c r="K3843" s="8">
        <v>325</v>
      </c>
      <c r="L3843" s="9">
        <f t="shared" ref="L3843:L3906" si="60">J3843*K3843</f>
        <v>21125</v>
      </c>
      <c r="M3843" s="9">
        <v>63375</v>
      </c>
      <c r="N3843" s="10">
        <v>0.3</v>
      </c>
      <c r="O3843" s="4" t="s">
        <v>18</v>
      </c>
    </row>
    <row r="3844" spans="1:15" ht="14.25" customHeight="1" x14ac:dyDescent="0.25">
      <c r="A3844" s="4" t="s">
        <v>61</v>
      </c>
      <c r="B3844" s="4">
        <v>1185732</v>
      </c>
      <c r="C3844" s="5">
        <v>44366</v>
      </c>
      <c r="D3844" s="37">
        <v>2021</v>
      </c>
      <c r="E3844" s="5" t="str">
        <f>TEXT(Sales[[#This Row],[Invoice Date]],"mmm")</f>
        <v>Jun</v>
      </c>
      <c r="F3844" s="4" t="s">
        <v>15</v>
      </c>
      <c r="G3844" s="4" t="s">
        <v>133</v>
      </c>
      <c r="H3844" s="4" t="s">
        <v>134</v>
      </c>
      <c r="I3844" s="6" t="s">
        <v>23</v>
      </c>
      <c r="J3844" s="7">
        <v>70</v>
      </c>
      <c r="K3844" s="8">
        <v>475</v>
      </c>
      <c r="L3844" s="9">
        <f t="shared" si="60"/>
        <v>33250</v>
      </c>
      <c r="M3844" s="9">
        <v>116374.99999999999</v>
      </c>
      <c r="N3844" s="10">
        <v>0.35</v>
      </c>
      <c r="O3844" s="4" t="s">
        <v>18</v>
      </c>
    </row>
    <row r="3845" spans="1:15" ht="14.25" customHeight="1" x14ac:dyDescent="0.25">
      <c r="A3845" s="4" t="s">
        <v>61</v>
      </c>
      <c r="B3845" s="4">
        <v>1185732</v>
      </c>
      <c r="C3845" s="5">
        <v>44394</v>
      </c>
      <c r="D3845" s="37">
        <v>2021</v>
      </c>
      <c r="E3845" s="5" t="str">
        <f>TEXT(Sales[[#This Row],[Invoice Date]],"mmm")</f>
        <v>Jul</v>
      </c>
      <c r="F3845" s="4" t="s">
        <v>15</v>
      </c>
      <c r="G3845" s="4" t="s">
        <v>133</v>
      </c>
      <c r="H3845" s="4" t="s">
        <v>134</v>
      </c>
      <c r="I3845" s="6" t="s">
        <v>17</v>
      </c>
      <c r="J3845" s="7">
        <v>65</v>
      </c>
      <c r="K3845" s="8">
        <v>700</v>
      </c>
      <c r="L3845" s="9">
        <f t="shared" si="60"/>
        <v>45500</v>
      </c>
      <c r="M3845" s="9">
        <v>182000</v>
      </c>
      <c r="N3845" s="10">
        <v>0.4</v>
      </c>
      <c r="O3845" s="4" t="s">
        <v>18</v>
      </c>
    </row>
    <row r="3846" spans="1:15" ht="14.25" customHeight="1" x14ac:dyDescent="0.25">
      <c r="A3846" s="4" t="s">
        <v>61</v>
      </c>
      <c r="B3846" s="4">
        <v>1185732</v>
      </c>
      <c r="C3846" s="5">
        <v>44394</v>
      </c>
      <c r="D3846" s="37">
        <v>2021</v>
      </c>
      <c r="E3846" s="5" t="str">
        <f>TEXT(Sales[[#This Row],[Invoice Date]],"mmm")</f>
        <v>Jul</v>
      </c>
      <c r="F3846" s="4" t="s">
        <v>15</v>
      </c>
      <c r="G3846" s="4" t="s">
        <v>133</v>
      </c>
      <c r="H3846" s="4" t="s">
        <v>134</v>
      </c>
      <c r="I3846" s="6" t="s">
        <v>19</v>
      </c>
      <c r="J3846" s="7">
        <v>60.000000000000007</v>
      </c>
      <c r="K3846" s="8">
        <v>450</v>
      </c>
      <c r="L3846" s="9">
        <f t="shared" si="60"/>
        <v>27000.000000000004</v>
      </c>
      <c r="M3846" s="9">
        <v>108000.00000000003</v>
      </c>
      <c r="N3846" s="10">
        <v>0.4</v>
      </c>
      <c r="O3846" s="4" t="s">
        <v>24</v>
      </c>
    </row>
    <row r="3847" spans="1:15" ht="14.25" customHeight="1" x14ac:dyDescent="0.25">
      <c r="A3847" s="4" t="s">
        <v>61</v>
      </c>
      <c r="B3847" s="4">
        <v>1185732</v>
      </c>
      <c r="C3847" s="5">
        <v>44394</v>
      </c>
      <c r="D3847" s="37">
        <v>2021</v>
      </c>
      <c r="E3847" s="5" t="str">
        <f>TEXT(Sales[[#This Row],[Invoice Date]],"mmm")</f>
        <v>Jul</v>
      </c>
      <c r="F3847" s="4" t="s">
        <v>15</v>
      </c>
      <c r="G3847" s="4" t="s">
        <v>133</v>
      </c>
      <c r="H3847" s="4" t="s">
        <v>134</v>
      </c>
      <c r="I3847" s="6" t="s">
        <v>20</v>
      </c>
      <c r="J3847" s="7">
        <v>55.000000000000007</v>
      </c>
      <c r="K3847" s="8">
        <v>375</v>
      </c>
      <c r="L3847" s="9">
        <f t="shared" si="60"/>
        <v>20625.000000000004</v>
      </c>
      <c r="M3847" s="9">
        <v>61875.000000000007</v>
      </c>
      <c r="N3847" s="10">
        <v>0.3</v>
      </c>
      <c r="O3847" s="4" t="s">
        <v>24</v>
      </c>
    </row>
    <row r="3848" spans="1:15" ht="14.25" customHeight="1" x14ac:dyDescent="0.25">
      <c r="A3848" s="4" t="s">
        <v>61</v>
      </c>
      <c r="B3848" s="4">
        <v>1185732</v>
      </c>
      <c r="C3848" s="5">
        <v>44394</v>
      </c>
      <c r="D3848" s="37">
        <v>2021</v>
      </c>
      <c r="E3848" s="5" t="str">
        <f>TEXT(Sales[[#This Row],[Invoice Date]],"mmm")</f>
        <v>Jul</v>
      </c>
      <c r="F3848" s="4" t="s">
        <v>15</v>
      </c>
      <c r="G3848" s="4" t="s">
        <v>133</v>
      </c>
      <c r="H3848" s="4" t="s">
        <v>134</v>
      </c>
      <c r="I3848" s="6" t="s">
        <v>21</v>
      </c>
      <c r="J3848" s="7">
        <v>55.000000000000007</v>
      </c>
      <c r="K3848" s="8">
        <v>325</v>
      </c>
      <c r="L3848" s="9">
        <f t="shared" si="60"/>
        <v>17875.000000000004</v>
      </c>
      <c r="M3848" s="9">
        <v>53625.000000000007</v>
      </c>
      <c r="N3848" s="10">
        <v>0.3</v>
      </c>
      <c r="O3848" s="4" t="s">
        <v>24</v>
      </c>
    </row>
    <row r="3849" spans="1:15" ht="14.25" customHeight="1" x14ac:dyDescent="0.25">
      <c r="A3849" s="4" t="s">
        <v>61</v>
      </c>
      <c r="B3849" s="4">
        <v>1185732</v>
      </c>
      <c r="C3849" s="5">
        <v>44394</v>
      </c>
      <c r="D3849" s="37">
        <v>2021</v>
      </c>
      <c r="E3849" s="5" t="str">
        <f>TEXT(Sales[[#This Row],[Invoice Date]],"mmm")</f>
        <v>Jul</v>
      </c>
      <c r="F3849" s="4" t="s">
        <v>15</v>
      </c>
      <c r="G3849" s="4" t="s">
        <v>133</v>
      </c>
      <c r="H3849" s="4" t="s">
        <v>134</v>
      </c>
      <c r="I3849" s="6" t="s">
        <v>22</v>
      </c>
      <c r="J3849" s="7">
        <v>65</v>
      </c>
      <c r="K3849" s="8">
        <v>350</v>
      </c>
      <c r="L3849" s="9">
        <f t="shared" si="60"/>
        <v>22750</v>
      </c>
      <c r="M3849" s="9">
        <v>68250</v>
      </c>
      <c r="N3849" s="10">
        <v>0.3</v>
      </c>
      <c r="O3849" s="4" t="s">
        <v>24</v>
      </c>
    </row>
    <row r="3850" spans="1:15" ht="14.25" customHeight="1" x14ac:dyDescent="0.25">
      <c r="A3850" s="4" t="s">
        <v>61</v>
      </c>
      <c r="B3850" s="4">
        <v>1185732</v>
      </c>
      <c r="C3850" s="5">
        <v>44394</v>
      </c>
      <c r="D3850" s="37">
        <v>2021</v>
      </c>
      <c r="E3850" s="5" t="str">
        <f>TEXT(Sales[[#This Row],[Invoice Date]],"mmm")</f>
        <v>Jul</v>
      </c>
      <c r="F3850" s="4" t="s">
        <v>15</v>
      </c>
      <c r="G3850" s="4" t="s">
        <v>133</v>
      </c>
      <c r="H3850" s="4" t="s">
        <v>134</v>
      </c>
      <c r="I3850" s="6" t="s">
        <v>23</v>
      </c>
      <c r="J3850" s="7">
        <v>70</v>
      </c>
      <c r="K3850" s="8">
        <v>525</v>
      </c>
      <c r="L3850" s="9">
        <f t="shared" si="60"/>
        <v>36750</v>
      </c>
      <c r="M3850" s="9">
        <v>128624.99999999999</v>
      </c>
      <c r="N3850" s="10">
        <v>0.35</v>
      </c>
      <c r="O3850" s="4" t="s">
        <v>24</v>
      </c>
    </row>
    <row r="3851" spans="1:15" ht="14.25" customHeight="1" x14ac:dyDescent="0.25">
      <c r="A3851" s="4" t="s">
        <v>61</v>
      </c>
      <c r="B3851" s="4">
        <v>1185732</v>
      </c>
      <c r="C3851" s="5">
        <v>44426</v>
      </c>
      <c r="D3851" s="37">
        <v>2021</v>
      </c>
      <c r="E3851" s="5" t="str">
        <f>TEXT(Sales[[#This Row],[Invoice Date]],"mmm")</f>
        <v>Aug</v>
      </c>
      <c r="F3851" s="4" t="s">
        <v>15</v>
      </c>
      <c r="G3851" s="4" t="s">
        <v>133</v>
      </c>
      <c r="H3851" s="4" t="s">
        <v>134</v>
      </c>
      <c r="I3851" s="6" t="s">
        <v>17</v>
      </c>
      <c r="J3851" s="7">
        <v>65</v>
      </c>
      <c r="K3851" s="8">
        <v>675</v>
      </c>
      <c r="L3851" s="9">
        <f t="shared" si="60"/>
        <v>43875</v>
      </c>
      <c r="M3851" s="9">
        <v>175500</v>
      </c>
      <c r="N3851" s="10">
        <v>0.4</v>
      </c>
      <c r="O3851" s="4" t="s">
        <v>24</v>
      </c>
    </row>
    <row r="3852" spans="1:15" ht="14.25" customHeight="1" x14ac:dyDescent="0.25">
      <c r="A3852" s="4" t="s">
        <v>61</v>
      </c>
      <c r="B3852" s="4">
        <v>1185732</v>
      </c>
      <c r="C3852" s="5">
        <v>44426</v>
      </c>
      <c r="D3852" s="37">
        <v>2021</v>
      </c>
      <c r="E3852" s="5" t="str">
        <f>TEXT(Sales[[#This Row],[Invoice Date]],"mmm")</f>
        <v>Aug</v>
      </c>
      <c r="F3852" s="4" t="s">
        <v>15</v>
      </c>
      <c r="G3852" s="4" t="s">
        <v>133</v>
      </c>
      <c r="H3852" s="4" t="s">
        <v>134</v>
      </c>
      <c r="I3852" s="6" t="s">
        <v>19</v>
      </c>
      <c r="J3852" s="7">
        <v>60.000000000000007</v>
      </c>
      <c r="K3852" s="8">
        <v>450</v>
      </c>
      <c r="L3852" s="9">
        <f t="shared" si="60"/>
        <v>27000.000000000004</v>
      </c>
      <c r="M3852" s="9">
        <v>108000.00000000003</v>
      </c>
      <c r="N3852" s="10">
        <v>0.4</v>
      </c>
      <c r="O3852" s="4" t="s">
        <v>24</v>
      </c>
    </row>
    <row r="3853" spans="1:15" ht="14.25" customHeight="1" x14ac:dyDescent="0.25">
      <c r="A3853" s="4" t="s">
        <v>61</v>
      </c>
      <c r="B3853" s="4">
        <v>1185732</v>
      </c>
      <c r="C3853" s="5">
        <v>44426</v>
      </c>
      <c r="D3853" s="37">
        <v>2021</v>
      </c>
      <c r="E3853" s="5" t="str">
        <f>TEXT(Sales[[#This Row],[Invoice Date]],"mmm")</f>
        <v>Aug</v>
      </c>
      <c r="F3853" s="4" t="s">
        <v>15</v>
      </c>
      <c r="G3853" s="4" t="s">
        <v>133</v>
      </c>
      <c r="H3853" s="4" t="s">
        <v>134</v>
      </c>
      <c r="I3853" s="6" t="s">
        <v>20</v>
      </c>
      <c r="J3853" s="7">
        <v>55.000000000000007</v>
      </c>
      <c r="K3853" s="8">
        <v>375</v>
      </c>
      <c r="L3853" s="9">
        <f t="shared" si="60"/>
        <v>20625.000000000004</v>
      </c>
      <c r="M3853" s="9">
        <v>61875.000000000007</v>
      </c>
      <c r="N3853" s="10">
        <v>0.3</v>
      </c>
      <c r="O3853" s="4" t="s">
        <v>24</v>
      </c>
    </row>
    <row r="3854" spans="1:15" ht="14.25" customHeight="1" x14ac:dyDescent="0.25">
      <c r="A3854" s="4" t="s">
        <v>61</v>
      </c>
      <c r="B3854" s="4">
        <v>1185732</v>
      </c>
      <c r="C3854" s="5">
        <v>44426</v>
      </c>
      <c r="D3854" s="37">
        <v>2021</v>
      </c>
      <c r="E3854" s="5" t="str">
        <f>TEXT(Sales[[#This Row],[Invoice Date]],"mmm")</f>
        <v>Aug</v>
      </c>
      <c r="F3854" s="4" t="s">
        <v>15</v>
      </c>
      <c r="G3854" s="4" t="s">
        <v>133</v>
      </c>
      <c r="H3854" s="4" t="s">
        <v>134</v>
      </c>
      <c r="I3854" s="6" t="s">
        <v>21</v>
      </c>
      <c r="J3854" s="7">
        <v>55.000000000000007</v>
      </c>
      <c r="K3854" s="8">
        <v>275</v>
      </c>
      <c r="L3854" s="9">
        <f t="shared" si="60"/>
        <v>15125.000000000002</v>
      </c>
      <c r="M3854" s="9">
        <v>45375.000000000007</v>
      </c>
      <c r="N3854" s="10">
        <v>0.3</v>
      </c>
      <c r="O3854" s="4" t="s">
        <v>24</v>
      </c>
    </row>
    <row r="3855" spans="1:15" ht="14.25" customHeight="1" x14ac:dyDescent="0.25">
      <c r="A3855" s="4" t="s">
        <v>61</v>
      </c>
      <c r="B3855" s="4">
        <v>1185732</v>
      </c>
      <c r="C3855" s="5">
        <v>44426</v>
      </c>
      <c r="D3855" s="37">
        <v>2021</v>
      </c>
      <c r="E3855" s="5" t="str">
        <f>TEXT(Sales[[#This Row],[Invoice Date]],"mmm")</f>
        <v>Aug</v>
      </c>
      <c r="F3855" s="4" t="s">
        <v>15</v>
      </c>
      <c r="G3855" s="4" t="s">
        <v>133</v>
      </c>
      <c r="H3855" s="4" t="s">
        <v>134</v>
      </c>
      <c r="I3855" s="6" t="s">
        <v>22</v>
      </c>
      <c r="J3855" s="7">
        <v>65</v>
      </c>
      <c r="K3855" s="8">
        <v>250</v>
      </c>
      <c r="L3855" s="9">
        <f t="shared" si="60"/>
        <v>16250</v>
      </c>
      <c r="M3855" s="9">
        <v>48750</v>
      </c>
      <c r="N3855" s="10">
        <v>0.3</v>
      </c>
      <c r="O3855" s="4" t="s">
        <v>24</v>
      </c>
    </row>
    <row r="3856" spans="1:15" ht="14.25" customHeight="1" x14ac:dyDescent="0.25">
      <c r="A3856" s="4" t="s">
        <v>61</v>
      </c>
      <c r="B3856" s="4">
        <v>1185732</v>
      </c>
      <c r="C3856" s="5">
        <v>44426</v>
      </c>
      <c r="D3856" s="37">
        <v>2021</v>
      </c>
      <c r="E3856" s="5" t="str">
        <f>TEXT(Sales[[#This Row],[Invoice Date]],"mmm")</f>
        <v>Aug</v>
      </c>
      <c r="F3856" s="4" t="s">
        <v>15</v>
      </c>
      <c r="G3856" s="4" t="s">
        <v>133</v>
      </c>
      <c r="H3856" s="4" t="s">
        <v>134</v>
      </c>
      <c r="I3856" s="6" t="s">
        <v>23</v>
      </c>
      <c r="J3856" s="7">
        <v>70</v>
      </c>
      <c r="K3856" s="8">
        <v>425</v>
      </c>
      <c r="L3856" s="9">
        <f t="shared" si="60"/>
        <v>29750</v>
      </c>
      <c r="M3856" s="9">
        <v>104125</v>
      </c>
      <c r="N3856" s="10">
        <v>0.35</v>
      </c>
      <c r="O3856" s="4" t="s">
        <v>24</v>
      </c>
    </row>
    <row r="3857" spans="1:15" ht="14.25" customHeight="1" x14ac:dyDescent="0.25">
      <c r="A3857" s="4" t="s">
        <v>61</v>
      </c>
      <c r="B3857" s="4">
        <v>1185732</v>
      </c>
      <c r="C3857" s="5">
        <v>44456</v>
      </c>
      <c r="D3857" s="37">
        <v>2021</v>
      </c>
      <c r="E3857" s="5" t="str">
        <f>TEXT(Sales[[#This Row],[Invoice Date]],"mmm")</f>
        <v>Sep</v>
      </c>
      <c r="F3857" s="4" t="s">
        <v>15</v>
      </c>
      <c r="G3857" s="4" t="s">
        <v>133</v>
      </c>
      <c r="H3857" s="4" t="s">
        <v>134</v>
      </c>
      <c r="I3857" s="6" t="s">
        <v>17</v>
      </c>
      <c r="J3857" s="7">
        <v>65</v>
      </c>
      <c r="K3857" s="8">
        <v>550</v>
      </c>
      <c r="L3857" s="9">
        <f t="shared" si="60"/>
        <v>35750</v>
      </c>
      <c r="M3857" s="9">
        <v>143000</v>
      </c>
      <c r="N3857" s="10">
        <v>0.4</v>
      </c>
      <c r="O3857" s="4" t="s">
        <v>24</v>
      </c>
    </row>
    <row r="3858" spans="1:15" ht="14.25" customHeight="1" x14ac:dyDescent="0.25">
      <c r="A3858" s="4" t="s">
        <v>61</v>
      </c>
      <c r="B3858" s="4">
        <v>1185732</v>
      </c>
      <c r="C3858" s="5">
        <v>44456</v>
      </c>
      <c r="D3858" s="37">
        <v>2021</v>
      </c>
      <c r="E3858" s="5" t="str">
        <f>TEXT(Sales[[#This Row],[Invoice Date]],"mmm")</f>
        <v>Sep</v>
      </c>
      <c r="F3858" s="4" t="s">
        <v>15</v>
      </c>
      <c r="G3858" s="4" t="s">
        <v>133</v>
      </c>
      <c r="H3858" s="4" t="s">
        <v>134</v>
      </c>
      <c r="I3858" s="6" t="s">
        <v>19</v>
      </c>
      <c r="J3858" s="7">
        <v>60.000000000000007</v>
      </c>
      <c r="K3858" s="8">
        <v>350</v>
      </c>
      <c r="L3858" s="9">
        <f t="shared" si="60"/>
        <v>21000.000000000004</v>
      </c>
      <c r="M3858" s="9">
        <v>84000.000000000015</v>
      </c>
      <c r="N3858" s="10">
        <v>0.4</v>
      </c>
      <c r="O3858" s="4" t="s">
        <v>24</v>
      </c>
    </row>
    <row r="3859" spans="1:15" ht="14.25" customHeight="1" x14ac:dyDescent="0.25">
      <c r="A3859" s="4" t="s">
        <v>61</v>
      </c>
      <c r="B3859" s="4">
        <v>1185732</v>
      </c>
      <c r="C3859" s="5">
        <v>44456</v>
      </c>
      <c r="D3859" s="37">
        <v>2021</v>
      </c>
      <c r="E3859" s="5" t="str">
        <f>TEXT(Sales[[#This Row],[Invoice Date]],"mmm")</f>
        <v>Sep</v>
      </c>
      <c r="F3859" s="4" t="s">
        <v>15</v>
      </c>
      <c r="G3859" s="4" t="s">
        <v>133</v>
      </c>
      <c r="H3859" s="4" t="s">
        <v>134</v>
      </c>
      <c r="I3859" s="6" t="s">
        <v>20</v>
      </c>
      <c r="J3859" s="7">
        <v>55.000000000000007</v>
      </c>
      <c r="K3859" s="8">
        <v>250</v>
      </c>
      <c r="L3859" s="9">
        <f t="shared" si="60"/>
        <v>13750.000000000002</v>
      </c>
      <c r="M3859" s="9">
        <v>41250.000000000007</v>
      </c>
      <c r="N3859" s="10">
        <v>0.3</v>
      </c>
      <c r="O3859" s="4" t="s">
        <v>24</v>
      </c>
    </row>
    <row r="3860" spans="1:15" ht="14.25" customHeight="1" x14ac:dyDescent="0.25">
      <c r="A3860" s="4" t="s">
        <v>61</v>
      </c>
      <c r="B3860" s="4">
        <v>1185732</v>
      </c>
      <c r="C3860" s="5">
        <v>44456</v>
      </c>
      <c r="D3860" s="37">
        <v>2021</v>
      </c>
      <c r="E3860" s="5" t="str">
        <f>TEXT(Sales[[#This Row],[Invoice Date]],"mmm")</f>
        <v>Sep</v>
      </c>
      <c r="F3860" s="4" t="s">
        <v>15</v>
      </c>
      <c r="G3860" s="4" t="s">
        <v>133</v>
      </c>
      <c r="H3860" s="4" t="s">
        <v>134</v>
      </c>
      <c r="I3860" s="6" t="s">
        <v>21</v>
      </c>
      <c r="J3860" s="7">
        <v>55.000000000000007</v>
      </c>
      <c r="K3860" s="8">
        <v>225</v>
      </c>
      <c r="L3860" s="9">
        <f t="shared" si="60"/>
        <v>12375.000000000002</v>
      </c>
      <c r="M3860" s="9">
        <v>37125</v>
      </c>
      <c r="N3860" s="10">
        <v>0.3</v>
      </c>
      <c r="O3860" s="4" t="s">
        <v>24</v>
      </c>
    </row>
    <row r="3861" spans="1:15" ht="14.25" customHeight="1" x14ac:dyDescent="0.25">
      <c r="A3861" s="4" t="s">
        <v>61</v>
      </c>
      <c r="B3861" s="4">
        <v>1185732</v>
      </c>
      <c r="C3861" s="5">
        <v>44456</v>
      </c>
      <c r="D3861" s="37">
        <v>2021</v>
      </c>
      <c r="E3861" s="5" t="str">
        <f>TEXT(Sales[[#This Row],[Invoice Date]],"mmm")</f>
        <v>Sep</v>
      </c>
      <c r="F3861" s="4" t="s">
        <v>15</v>
      </c>
      <c r="G3861" s="4" t="s">
        <v>133</v>
      </c>
      <c r="H3861" s="4" t="s">
        <v>134</v>
      </c>
      <c r="I3861" s="6" t="s">
        <v>22</v>
      </c>
      <c r="J3861" s="7">
        <v>65</v>
      </c>
      <c r="K3861" s="8">
        <v>225</v>
      </c>
      <c r="L3861" s="9">
        <f t="shared" si="60"/>
        <v>14625</v>
      </c>
      <c r="M3861" s="9">
        <v>43875</v>
      </c>
      <c r="N3861" s="10">
        <v>0.3</v>
      </c>
      <c r="O3861" s="4" t="s">
        <v>24</v>
      </c>
    </row>
    <row r="3862" spans="1:15" ht="14.25" customHeight="1" x14ac:dyDescent="0.25">
      <c r="A3862" s="4" t="s">
        <v>61</v>
      </c>
      <c r="B3862" s="4">
        <v>1185732</v>
      </c>
      <c r="C3862" s="5">
        <v>44456</v>
      </c>
      <c r="D3862" s="37">
        <v>2021</v>
      </c>
      <c r="E3862" s="5" t="str">
        <f>TEXT(Sales[[#This Row],[Invoice Date]],"mmm")</f>
        <v>Sep</v>
      </c>
      <c r="F3862" s="4" t="s">
        <v>15</v>
      </c>
      <c r="G3862" s="4" t="s">
        <v>133</v>
      </c>
      <c r="H3862" s="4" t="s">
        <v>134</v>
      </c>
      <c r="I3862" s="6" t="s">
        <v>23</v>
      </c>
      <c r="J3862" s="7">
        <v>70</v>
      </c>
      <c r="K3862" s="8">
        <v>325</v>
      </c>
      <c r="L3862" s="9">
        <f t="shared" si="60"/>
        <v>22750</v>
      </c>
      <c r="M3862" s="9">
        <v>79625</v>
      </c>
      <c r="N3862" s="10">
        <v>0.35</v>
      </c>
      <c r="O3862" s="4" t="s">
        <v>24</v>
      </c>
    </row>
    <row r="3863" spans="1:15" ht="14.25" customHeight="1" x14ac:dyDescent="0.25">
      <c r="A3863" s="4" t="s">
        <v>14</v>
      </c>
      <c r="B3863" s="4">
        <v>1185732</v>
      </c>
      <c r="C3863" s="5">
        <v>44488</v>
      </c>
      <c r="D3863" s="37">
        <v>2021</v>
      </c>
      <c r="E3863" s="5" t="str">
        <f>TEXT(Sales[[#This Row],[Invoice Date]],"mmm")</f>
        <v>Oct</v>
      </c>
      <c r="F3863" s="4" t="s">
        <v>15</v>
      </c>
      <c r="G3863" s="4" t="s">
        <v>133</v>
      </c>
      <c r="H3863" s="4" t="s">
        <v>134</v>
      </c>
      <c r="I3863" s="6" t="s">
        <v>17</v>
      </c>
      <c r="J3863" s="7">
        <v>70</v>
      </c>
      <c r="K3863" s="8">
        <v>475</v>
      </c>
      <c r="L3863" s="9">
        <f t="shared" si="60"/>
        <v>33250</v>
      </c>
      <c r="M3863" s="9">
        <v>133000</v>
      </c>
      <c r="N3863" s="10">
        <v>0.4</v>
      </c>
      <c r="O3863" s="4" t="s">
        <v>24</v>
      </c>
    </row>
    <row r="3864" spans="1:15" ht="14.25" customHeight="1" x14ac:dyDescent="0.25">
      <c r="A3864" s="4" t="s">
        <v>14</v>
      </c>
      <c r="B3864" s="4">
        <v>1185732</v>
      </c>
      <c r="C3864" s="5">
        <v>44488</v>
      </c>
      <c r="D3864" s="37">
        <v>2021</v>
      </c>
      <c r="E3864" s="5" t="str">
        <f>TEXT(Sales[[#This Row],[Invoice Date]],"mmm")</f>
        <v>Oct</v>
      </c>
      <c r="F3864" s="4" t="s">
        <v>15</v>
      </c>
      <c r="G3864" s="4" t="s">
        <v>133</v>
      </c>
      <c r="H3864" s="4" t="s">
        <v>134</v>
      </c>
      <c r="I3864" s="6" t="s">
        <v>19</v>
      </c>
      <c r="J3864" s="7">
        <v>65.000000000000014</v>
      </c>
      <c r="K3864" s="8">
        <v>300</v>
      </c>
      <c r="L3864" s="9">
        <f t="shared" si="60"/>
        <v>19500.000000000004</v>
      </c>
      <c r="M3864" s="9">
        <v>78000.000000000015</v>
      </c>
      <c r="N3864" s="10">
        <v>0.4</v>
      </c>
      <c r="O3864" s="4" t="s">
        <v>24</v>
      </c>
    </row>
    <row r="3865" spans="1:15" ht="14.25" customHeight="1" x14ac:dyDescent="0.25">
      <c r="A3865" s="4" t="s">
        <v>14</v>
      </c>
      <c r="B3865" s="4">
        <v>1185732</v>
      </c>
      <c r="C3865" s="5">
        <v>44488</v>
      </c>
      <c r="D3865" s="37">
        <v>2021</v>
      </c>
      <c r="E3865" s="5" t="str">
        <f>TEXT(Sales[[#This Row],[Invoice Date]],"mmm")</f>
        <v>Oct</v>
      </c>
      <c r="F3865" s="4" t="s">
        <v>15</v>
      </c>
      <c r="G3865" s="4" t="s">
        <v>133</v>
      </c>
      <c r="H3865" s="4" t="s">
        <v>134</v>
      </c>
      <c r="I3865" s="6" t="s">
        <v>20</v>
      </c>
      <c r="J3865" s="7">
        <v>65.000000000000014</v>
      </c>
      <c r="K3865" s="8">
        <v>200</v>
      </c>
      <c r="L3865" s="9">
        <f t="shared" si="60"/>
        <v>13000.000000000004</v>
      </c>
      <c r="M3865" s="9">
        <v>39000.000000000007</v>
      </c>
      <c r="N3865" s="10">
        <v>0.3</v>
      </c>
      <c r="O3865" s="4" t="s">
        <v>24</v>
      </c>
    </row>
    <row r="3866" spans="1:15" ht="14.25" customHeight="1" x14ac:dyDescent="0.25">
      <c r="A3866" s="4" t="s">
        <v>14</v>
      </c>
      <c r="B3866" s="4">
        <v>1185732</v>
      </c>
      <c r="C3866" s="5">
        <v>44488</v>
      </c>
      <c r="D3866" s="37">
        <v>2021</v>
      </c>
      <c r="E3866" s="5" t="str">
        <f>TEXT(Sales[[#This Row],[Invoice Date]],"mmm")</f>
        <v>Oct</v>
      </c>
      <c r="F3866" s="4" t="s">
        <v>15</v>
      </c>
      <c r="G3866" s="4" t="s">
        <v>133</v>
      </c>
      <c r="H3866" s="4" t="s">
        <v>134</v>
      </c>
      <c r="I3866" s="6" t="s">
        <v>21</v>
      </c>
      <c r="J3866" s="7">
        <v>65.000000000000014</v>
      </c>
      <c r="K3866" s="8">
        <v>175</v>
      </c>
      <c r="L3866" s="9">
        <f t="shared" si="60"/>
        <v>11375.000000000002</v>
      </c>
      <c r="M3866" s="9">
        <v>34125.000000000007</v>
      </c>
      <c r="N3866" s="10">
        <v>0.3</v>
      </c>
      <c r="O3866" s="4" t="s">
        <v>24</v>
      </c>
    </row>
    <row r="3867" spans="1:15" ht="14.25" customHeight="1" x14ac:dyDescent="0.25">
      <c r="A3867" s="4" t="s">
        <v>14</v>
      </c>
      <c r="B3867" s="4">
        <v>1185732</v>
      </c>
      <c r="C3867" s="5">
        <v>44488</v>
      </c>
      <c r="D3867" s="37">
        <v>2021</v>
      </c>
      <c r="E3867" s="5" t="str">
        <f>TEXT(Sales[[#This Row],[Invoice Date]],"mmm")</f>
        <v>Oct</v>
      </c>
      <c r="F3867" s="4" t="s">
        <v>15</v>
      </c>
      <c r="G3867" s="4" t="s">
        <v>133</v>
      </c>
      <c r="H3867" s="4" t="s">
        <v>134</v>
      </c>
      <c r="I3867" s="6" t="s">
        <v>22</v>
      </c>
      <c r="J3867" s="7">
        <v>75.000000000000014</v>
      </c>
      <c r="K3867" s="8">
        <v>175</v>
      </c>
      <c r="L3867" s="9">
        <f t="shared" si="60"/>
        <v>13125.000000000002</v>
      </c>
      <c r="M3867" s="9">
        <v>39375.000000000007</v>
      </c>
      <c r="N3867" s="10">
        <v>0.3</v>
      </c>
      <c r="O3867" s="4" t="s">
        <v>24</v>
      </c>
    </row>
    <row r="3868" spans="1:15" ht="14.25" customHeight="1" x14ac:dyDescent="0.25">
      <c r="A3868" s="4" t="s">
        <v>14</v>
      </c>
      <c r="B3868" s="4">
        <v>1185732</v>
      </c>
      <c r="C3868" s="5">
        <v>44488</v>
      </c>
      <c r="D3868" s="37">
        <v>2021</v>
      </c>
      <c r="E3868" s="5" t="str">
        <f>TEXT(Sales[[#This Row],[Invoice Date]],"mmm")</f>
        <v>Oct</v>
      </c>
      <c r="F3868" s="4" t="s">
        <v>15</v>
      </c>
      <c r="G3868" s="4" t="s">
        <v>133</v>
      </c>
      <c r="H3868" s="4" t="s">
        <v>134</v>
      </c>
      <c r="I3868" s="6" t="s">
        <v>23</v>
      </c>
      <c r="J3868" s="7">
        <v>80</v>
      </c>
      <c r="K3868" s="8">
        <v>300</v>
      </c>
      <c r="L3868" s="9">
        <f t="shared" si="60"/>
        <v>24000</v>
      </c>
      <c r="M3868" s="9">
        <v>84000</v>
      </c>
      <c r="N3868" s="10">
        <v>0.35</v>
      </c>
      <c r="O3868" s="4" t="s">
        <v>24</v>
      </c>
    </row>
    <row r="3869" spans="1:15" ht="14.25" customHeight="1" x14ac:dyDescent="0.25">
      <c r="A3869" s="4" t="s">
        <v>14</v>
      </c>
      <c r="B3869" s="4">
        <v>1185732</v>
      </c>
      <c r="C3869" s="5">
        <v>44518</v>
      </c>
      <c r="D3869" s="37">
        <v>2021</v>
      </c>
      <c r="E3869" s="5" t="str">
        <f>TEXT(Sales[[#This Row],[Invoice Date]],"mmm")</f>
        <v>Nov</v>
      </c>
      <c r="F3869" s="4" t="s">
        <v>15</v>
      </c>
      <c r="G3869" s="4" t="s">
        <v>133</v>
      </c>
      <c r="H3869" s="4" t="s">
        <v>134</v>
      </c>
      <c r="I3869" s="6" t="s">
        <v>17</v>
      </c>
      <c r="J3869" s="7">
        <v>75.000000000000014</v>
      </c>
      <c r="K3869" s="8">
        <v>450</v>
      </c>
      <c r="L3869" s="9">
        <f t="shared" si="60"/>
        <v>33750.000000000007</v>
      </c>
      <c r="M3869" s="9">
        <v>135000.00000000003</v>
      </c>
      <c r="N3869" s="10">
        <v>0.4</v>
      </c>
      <c r="O3869" s="4" t="s">
        <v>24</v>
      </c>
    </row>
    <row r="3870" spans="1:15" ht="14.25" customHeight="1" x14ac:dyDescent="0.25">
      <c r="A3870" s="4" t="s">
        <v>14</v>
      </c>
      <c r="B3870" s="4">
        <v>1185732</v>
      </c>
      <c r="C3870" s="5">
        <v>44518</v>
      </c>
      <c r="D3870" s="37">
        <v>2021</v>
      </c>
      <c r="E3870" s="5" t="str">
        <f>TEXT(Sales[[#This Row],[Invoice Date]],"mmm")</f>
        <v>Nov</v>
      </c>
      <c r="F3870" s="4" t="s">
        <v>15</v>
      </c>
      <c r="G3870" s="4" t="s">
        <v>133</v>
      </c>
      <c r="H3870" s="4" t="s">
        <v>134</v>
      </c>
      <c r="I3870" s="6" t="s">
        <v>19</v>
      </c>
      <c r="J3870" s="7">
        <v>65.000000000000014</v>
      </c>
      <c r="K3870" s="8">
        <v>325</v>
      </c>
      <c r="L3870" s="9">
        <f t="shared" si="60"/>
        <v>21125.000000000004</v>
      </c>
      <c r="M3870" s="9">
        <v>84500.000000000029</v>
      </c>
      <c r="N3870" s="10">
        <v>0.4</v>
      </c>
      <c r="O3870" s="4" t="s">
        <v>24</v>
      </c>
    </row>
    <row r="3871" spans="1:15" ht="14.25" customHeight="1" x14ac:dyDescent="0.25">
      <c r="A3871" s="4" t="s">
        <v>14</v>
      </c>
      <c r="B3871" s="4">
        <v>1185732</v>
      </c>
      <c r="C3871" s="5">
        <v>44518</v>
      </c>
      <c r="D3871" s="37">
        <v>2021</v>
      </c>
      <c r="E3871" s="5" t="str">
        <f>TEXT(Sales[[#This Row],[Invoice Date]],"mmm")</f>
        <v>Nov</v>
      </c>
      <c r="F3871" s="4" t="s">
        <v>15</v>
      </c>
      <c r="G3871" s="4" t="s">
        <v>133</v>
      </c>
      <c r="H3871" s="4" t="s">
        <v>134</v>
      </c>
      <c r="I3871" s="6" t="s">
        <v>20</v>
      </c>
      <c r="J3871" s="7">
        <v>65.000000000000014</v>
      </c>
      <c r="K3871" s="8">
        <v>345</v>
      </c>
      <c r="L3871" s="9">
        <f t="shared" si="60"/>
        <v>22425.000000000004</v>
      </c>
      <c r="M3871" s="9">
        <v>67275.000000000015</v>
      </c>
      <c r="N3871" s="10">
        <v>0.3</v>
      </c>
      <c r="O3871" s="4" t="s">
        <v>24</v>
      </c>
    </row>
    <row r="3872" spans="1:15" ht="14.25" customHeight="1" x14ac:dyDescent="0.25">
      <c r="A3872" s="4" t="s">
        <v>14</v>
      </c>
      <c r="B3872" s="4">
        <v>1185732</v>
      </c>
      <c r="C3872" s="5">
        <v>44518</v>
      </c>
      <c r="D3872" s="37">
        <v>2021</v>
      </c>
      <c r="E3872" s="5" t="str">
        <f>TEXT(Sales[[#This Row],[Invoice Date]],"mmm")</f>
        <v>Nov</v>
      </c>
      <c r="F3872" s="4" t="s">
        <v>15</v>
      </c>
      <c r="G3872" s="4" t="s">
        <v>133</v>
      </c>
      <c r="H3872" s="4" t="s">
        <v>134</v>
      </c>
      <c r="I3872" s="6" t="s">
        <v>21</v>
      </c>
      <c r="J3872" s="7">
        <v>65.000000000000014</v>
      </c>
      <c r="K3872" s="8">
        <v>325</v>
      </c>
      <c r="L3872" s="9">
        <f t="shared" si="60"/>
        <v>21125.000000000004</v>
      </c>
      <c r="M3872" s="9">
        <v>63375.000000000015</v>
      </c>
      <c r="N3872" s="10">
        <v>0.3</v>
      </c>
      <c r="O3872" s="4" t="s">
        <v>24</v>
      </c>
    </row>
    <row r="3873" spans="1:15" ht="14.25" customHeight="1" x14ac:dyDescent="0.25">
      <c r="A3873" s="4" t="s">
        <v>14</v>
      </c>
      <c r="B3873" s="4">
        <v>1185732</v>
      </c>
      <c r="C3873" s="5">
        <v>44518</v>
      </c>
      <c r="D3873" s="37">
        <v>2021</v>
      </c>
      <c r="E3873" s="5" t="str">
        <f>TEXT(Sales[[#This Row],[Invoice Date]],"mmm")</f>
        <v>Nov</v>
      </c>
      <c r="F3873" s="4" t="s">
        <v>15</v>
      </c>
      <c r="G3873" s="4" t="s">
        <v>133</v>
      </c>
      <c r="H3873" s="4" t="s">
        <v>134</v>
      </c>
      <c r="I3873" s="6" t="s">
        <v>22</v>
      </c>
      <c r="J3873" s="7">
        <v>75.000000000000014</v>
      </c>
      <c r="K3873" s="8">
        <v>300</v>
      </c>
      <c r="L3873" s="9">
        <f t="shared" si="60"/>
        <v>22500.000000000004</v>
      </c>
      <c r="M3873" s="9">
        <v>67500</v>
      </c>
      <c r="N3873" s="10">
        <v>0.3</v>
      </c>
      <c r="O3873" s="4" t="s">
        <v>24</v>
      </c>
    </row>
    <row r="3874" spans="1:15" ht="14.25" customHeight="1" x14ac:dyDescent="0.25">
      <c r="A3874" s="4" t="s">
        <v>14</v>
      </c>
      <c r="B3874" s="4">
        <v>1185732</v>
      </c>
      <c r="C3874" s="5">
        <v>44518</v>
      </c>
      <c r="D3874" s="37">
        <v>2021</v>
      </c>
      <c r="E3874" s="5" t="str">
        <f>TEXT(Sales[[#This Row],[Invoice Date]],"mmm")</f>
        <v>Nov</v>
      </c>
      <c r="F3874" s="4" t="s">
        <v>15</v>
      </c>
      <c r="G3874" s="4" t="s">
        <v>133</v>
      </c>
      <c r="H3874" s="4" t="s">
        <v>134</v>
      </c>
      <c r="I3874" s="6" t="s">
        <v>23</v>
      </c>
      <c r="J3874" s="7">
        <v>80</v>
      </c>
      <c r="K3874" s="8">
        <v>400</v>
      </c>
      <c r="L3874" s="9">
        <f t="shared" si="60"/>
        <v>32000</v>
      </c>
      <c r="M3874" s="9">
        <v>112000</v>
      </c>
      <c r="N3874" s="10">
        <v>0.35</v>
      </c>
      <c r="O3874" s="4" t="s">
        <v>24</v>
      </c>
    </row>
    <row r="3875" spans="1:15" ht="14.25" customHeight="1" x14ac:dyDescent="0.25">
      <c r="A3875" s="4" t="s">
        <v>14</v>
      </c>
      <c r="B3875" s="4">
        <v>1185732</v>
      </c>
      <c r="C3875" s="5">
        <v>44547</v>
      </c>
      <c r="D3875" s="37">
        <v>2021</v>
      </c>
      <c r="E3875" s="5" t="str">
        <f>TEXT(Sales[[#This Row],[Invoice Date]],"mmm")</f>
        <v>Dec</v>
      </c>
      <c r="F3875" s="4" t="s">
        <v>15</v>
      </c>
      <c r="G3875" s="4" t="s">
        <v>133</v>
      </c>
      <c r="H3875" s="4" t="s">
        <v>134</v>
      </c>
      <c r="I3875" s="6" t="s">
        <v>17</v>
      </c>
      <c r="J3875" s="7">
        <v>75.000000000000014</v>
      </c>
      <c r="K3875" s="8">
        <v>625</v>
      </c>
      <c r="L3875" s="9">
        <f t="shared" si="60"/>
        <v>46875.000000000007</v>
      </c>
      <c r="M3875" s="9">
        <v>187500.00000000006</v>
      </c>
      <c r="N3875" s="10">
        <v>0.4</v>
      </c>
      <c r="O3875" s="4" t="s">
        <v>24</v>
      </c>
    </row>
    <row r="3876" spans="1:15" ht="14.25" customHeight="1" x14ac:dyDescent="0.25">
      <c r="A3876" s="4" t="s">
        <v>14</v>
      </c>
      <c r="B3876" s="4">
        <v>1185732</v>
      </c>
      <c r="C3876" s="5">
        <v>44547</v>
      </c>
      <c r="D3876" s="37">
        <v>2021</v>
      </c>
      <c r="E3876" s="5" t="str">
        <f>TEXT(Sales[[#This Row],[Invoice Date]],"mmm")</f>
        <v>Dec</v>
      </c>
      <c r="F3876" s="4" t="s">
        <v>15</v>
      </c>
      <c r="G3876" s="4" t="s">
        <v>133</v>
      </c>
      <c r="H3876" s="4" t="s">
        <v>134</v>
      </c>
      <c r="I3876" s="6" t="s">
        <v>19</v>
      </c>
      <c r="J3876" s="7">
        <v>65.000000000000014</v>
      </c>
      <c r="K3876" s="8">
        <v>425</v>
      </c>
      <c r="L3876" s="9">
        <f t="shared" si="60"/>
        <v>27625.000000000007</v>
      </c>
      <c r="M3876" s="9">
        <v>110500.00000000003</v>
      </c>
      <c r="N3876" s="10">
        <v>0.4</v>
      </c>
      <c r="O3876" s="4" t="s">
        <v>24</v>
      </c>
    </row>
    <row r="3877" spans="1:15" ht="14.25" customHeight="1" x14ac:dyDescent="0.25">
      <c r="A3877" s="4" t="s">
        <v>14</v>
      </c>
      <c r="B3877" s="4">
        <v>1185732</v>
      </c>
      <c r="C3877" s="5">
        <v>44547</v>
      </c>
      <c r="D3877" s="37">
        <v>2021</v>
      </c>
      <c r="E3877" s="5" t="str">
        <f>TEXT(Sales[[#This Row],[Invoice Date]],"mmm")</f>
        <v>Dec</v>
      </c>
      <c r="F3877" s="4" t="s">
        <v>15</v>
      </c>
      <c r="G3877" s="4" t="s">
        <v>133</v>
      </c>
      <c r="H3877" s="4" t="s">
        <v>134</v>
      </c>
      <c r="I3877" s="6" t="s">
        <v>20</v>
      </c>
      <c r="J3877" s="7">
        <v>65.000000000000014</v>
      </c>
      <c r="K3877" s="8">
        <v>400</v>
      </c>
      <c r="L3877" s="9">
        <f t="shared" si="60"/>
        <v>26000.000000000007</v>
      </c>
      <c r="M3877" s="9">
        <v>78000.000000000015</v>
      </c>
      <c r="N3877" s="10">
        <v>0.3</v>
      </c>
      <c r="O3877" s="4" t="s">
        <v>24</v>
      </c>
    </row>
    <row r="3878" spans="1:15" ht="14.25" customHeight="1" x14ac:dyDescent="0.25">
      <c r="A3878" s="4" t="s">
        <v>14</v>
      </c>
      <c r="B3878" s="4">
        <v>1185732</v>
      </c>
      <c r="C3878" s="5">
        <v>44547</v>
      </c>
      <c r="D3878" s="37">
        <v>2021</v>
      </c>
      <c r="E3878" s="5" t="str">
        <f>TEXT(Sales[[#This Row],[Invoice Date]],"mmm")</f>
        <v>Dec</v>
      </c>
      <c r="F3878" s="4" t="s">
        <v>15</v>
      </c>
      <c r="G3878" s="4" t="s">
        <v>133</v>
      </c>
      <c r="H3878" s="4" t="s">
        <v>134</v>
      </c>
      <c r="I3878" s="6" t="s">
        <v>21</v>
      </c>
      <c r="J3878" s="7">
        <v>65.000000000000014</v>
      </c>
      <c r="K3878" s="8">
        <v>350</v>
      </c>
      <c r="L3878" s="9">
        <f t="shared" si="60"/>
        <v>22750.000000000004</v>
      </c>
      <c r="M3878" s="9">
        <v>68250.000000000015</v>
      </c>
      <c r="N3878" s="10">
        <v>0.3</v>
      </c>
      <c r="O3878" s="4" t="s">
        <v>24</v>
      </c>
    </row>
    <row r="3879" spans="1:15" ht="14.25" customHeight="1" x14ac:dyDescent="0.25">
      <c r="A3879" s="4" t="s">
        <v>14</v>
      </c>
      <c r="B3879" s="4">
        <v>1185732</v>
      </c>
      <c r="C3879" s="5">
        <v>44547</v>
      </c>
      <c r="D3879" s="37">
        <v>2021</v>
      </c>
      <c r="E3879" s="5" t="str">
        <f>TEXT(Sales[[#This Row],[Invoice Date]],"mmm")</f>
        <v>Dec</v>
      </c>
      <c r="F3879" s="4" t="s">
        <v>15</v>
      </c>
      <c r="G3879" s="4" t="s">
        <v>133</v>
      </c>
      <c r="H3879" s="4" t="s">
        <v>134</v>
      </c>
      <c r="I3879" s="6" t="s">
        <v>22</v>
      </c>
      <c r="J3879" s="7">
        <v>75.000000000000014</v>
      </c>
      <c r="K3879" s="8">
        <v>350</v>
      </c>
      <c r="L3879" s="9">
        <f t="shared" si="60"/>
        <v>26250.000000000004</v>
      </c>
      <c r="M3879" s="9">
        <v>78750.000000000015</v>
      </c>
      <c r="N3879" s="10">
        <v>0.3</v>
      </c>
      <c r="O3879" s="4" t="s">
        <v>24</v>
      </c>
    </row>
    <row r="3880" spans="1:15" ht="14.25" customHeight="1" x14ac:dyDescent="0.25">
      <c r="A3880" s="4" t="s">
        <v>14</v>
      </c>
      <c r="B3880" s="4">
        <v>1185732</v>
      </c>
      <c r="C3880" s="5">
        <v>44547</v>
      </c>
      <c r="D3880" s="37">
        <v>2021</v>
      </c>
      <c r="E3880" s="5" t="str">
        <f>TEXT(Sales[[#This Row],[Invoice Date]],"mmm")</f>
        <v>Dec</v>
      </c>
      <c r="F3880" s="4" t="s">
        <v>15</v>
      </c>
      <c r="G3880" s="4" t="s">
        <v>133</v>
      </c>
      <c r="H3880" s="4" t="s">
        <v>134</v>
      </c>
      <c r="I3880" s="6" t="s">
        <v>23</v>
      </c>
      <c r="J3880" s="7">
        <v>80</v>
      </c>
      <c r="K3880" s="8">
        <v>450</v>
      </c>
      <c r="L3880" s="9">
        <f t="shared" si="60"/>
        <v>36000</v>
      </c>
      <c r="M3880" s="9">
        <v>125999.99999999999</v>
      </c>
      <c r="N3880" s="10">
        <v>0.35</v>
      </c>
      <c r="O3880" s="4" t="s">
        <v>24</v>
      </c>
    </row>
    <row r="3881" spans="1:15" ht="14.25" customHeight="1" x14ac:dyDescent="0.25">
      <c r="A3881" s="4" t="s">
        <v>14</v>
      </c>
      <c r="B3881" s="4">
        <v>1185732</v>
      </c>
      <c r="C3881" s="5">
        <v>44220</v>
      </c>
      <c r="D3881" s="37">
        <v>2021</v>
      </c>
      <c r="E3881" s="5" t="str">
        <f>TEXT(Sales[[#This Row],[Invoice Date]],"mmm")</f>
        <v>Jan</v>
      </c>
      <c r="F3881" s="4" t="s">
        <v>15</v>
      </c>
      <c r="G3881" s="4" t="s">
        <v>133</v>
      </c>
      <c r="H3881" s="4" t="s">
        <v>134</v>
      </c>
      <c r="I3881" s="6" t="s">
        <v>17</v>
      </c>
      <c r="J3881" s="7">
        <v>55.000000000000007</v>
      </c>
      <c r="K3881" s="8">
        <v>500</v>
      </c>
      <c r="L3881" s="9">
        <f t="shared" si="60"/>
        <v>27500.000000000004</v>
      </c>
      <c r="M3881" s="9">
        <v>96250.000000000029</v>
      </c>
      <c r="N3881" s="10">
        <v>0.35000000000000003</v>
      </c>
      <c r="O3881" s="4" t="s">
        <v>24</v>
      </c>
    </row>
    <row r="3882" spans="1:15" ht="14.25" customHeight="1" x14ac:dyDescent="0.25">
      <c r="A3882" s="4" t="s">
        <v>14</v>
      </c>
      <c r="B3882" s="4">
        <v>1185732</v>
      </c>
      <c r="C3882" s="5">
        <v>44220</v>
      </c>
      <c r="D3882" s="37">
        <v>2021</v>
      </c>
      <c r="E3882" s="5" t="str">
        <f>TEXT(Sales[[#This Row],[Invoice Date]],"mmm")</f>
        <v>Jan</v>
      </c>
      <c r="F3882" s="4" t="s">
        <v>15</v>
      </c>
      <c r="G3882" s="4" t="s">
        <v>133</v>
      </c>
      <c r="H3882" s="4" t="s">
        <v>134</v>
      </c>
      <c r="I3882" s="6" t="s">
        <v>19</v>
      </c>
      <c r="J3882" s="7">
        <v>55.000000000000007</v>
      </c>
      <c r="K3882" s="8">
        <v>300</v>
      </c>
      <c r="L3882" s="9">
        <f t="shared" si="60"/>
        <v>16500.000000000004</v>
      </c>
      <c r="M3882" s="9">
        <v>57750.000000000015</v>
      </c>
      <c r="N3882" s="10">
        <v>0.35000000000000003</v>
      </c>
      <c r="O3882" s="4" t="s">
        <v>24</v>
      </c>
    </row>
    <row r="3883" spans="1:15" ht="14.25" customHeight="1" x14ac:dyDescent="0.25">
      <c r="A3883" s="4" t="s">
        <v>14</v>
      </c>
      <c r="B3883" s="4">
        <v>1185732</v>
      </c>
      <c r="C3883" s="5">
        <v>44220</v>
      </c>
      <c r="D3883" s="37">
        <v>2021</v>
      </c>
      <c r="E3883" s="5" t="str">
        <f>TEXT(Sales[[#This Row],[Invoice Date]],"mmm")</f>
        <v>Jan</v>
      </c>
      <c r="F3883" s="4" t="s">
        <v>15</v>
      </c>
      <c r="G3883" s="4" t="s">
        <v>133</v>
      </c>
      <c r="H3883" s="4" t="s">
        <v>134</v>
      </c>
      <c r="I3883" s="6" t="s">
        <v>20</v>
      </c>
      <c r="J3883" s="7">
        <v>45</v>
      </c>
      <c r="K3883" s="8">
        <v>300</v>
      </c>
      <c r="L3883" s="9">
        <f t="shared" si="60"/>
        <v>13500</v>
      </c>
      <c r="M3883" s="9">
        <v>33750</v>
      </c>
      <c r="N3883" s="10">
        <v>0.25</v>
      </c>
      <c r="O3883" s="4" t="s">
        <v>24</v>
      </c>
    </row>
    <row r="3884" spans="1:15" ht="14.25" customHeight="1" x14ac:dyDescent="0.25">
      <c r="A3884" s="4" t="s">
        <v>14</v>
      </c>
      <c r="B3884" s="4">
        <v>1185732</v>
      </c>
      <c r="C3884" s="5">
        <v>44220</v>
      </c>
      <c r="D3884" s="37">
        <v>2021</v>
      </c>
      <c r="E3884" s="5" t="str">
        <f>TEXT(Sales[[#This Row],[Invoice Date]],"mmm")</f>
        <v>Jan</v>
      </c>
      <c r="F3884" s="4" t="s">
        <v>15</v>
      </c>
      <c r="G3884" s="4" t="s">
        <v>133</v>
      </c>
      <c r="H3884" s="4" t="s">
        <v>134</v>
      </c>
      <c r="I3884" s="6" t="s">
        <v>21</v>
      </c>
      <c r="J3884" s="7">
        <v>49.999999999999993</v>
      </c>
      <c r="K3884" s="8">
        <v>150</v>
      </c>
      <c r="L3884" s="9">
        <f t="shared" si="60"/>
        <v>7499.9999999999991</v>
      </c>
      <c r="M3884" s="9">
        <v>18749.999999999996</v>
      </c>
      <c r="N3884" s="10">
        <v>0.25</v>
      </c>
      <c r="O3884" s="4" t="s">
        <v>24</v>
      </c>
    </row>
    <row r="3885" spans="1:15" ht="14.25" customHeight="1" x14ac:dyDescent="0.25">
      <c r="A3885" s="4" t="s">
        <v>14</v>
      </c>
      <c r="B3885" s="4">
        <v>1185732</v>
      </c>
      <c r="C3885" s="5">
        <v>44220</v>
      </c>
      <c r="D3885" s="37">
        <v>2021</v>
      </c>
      <c r="E3885" s="5" t="str">
        <f>TEXT(Sales[[#This Row],[Invoice Date]],"mmm")</f>
        <v>Jan</v>
      </c>
      <c r="F3885" s="4" t="s">
        <v>15</v>
      </c>
      <c r="G3885" s="4" t="s">
        <v>133</v>
      </c>
      <c r="H3885" s="4" t="s">
        <v>134</v>
      </c>
      <c r="I3885" s="6" t="s">
        <v>22</v>
      </c>
      <c r="J3885" s="7">
        <v>65.000000000000014</v>
      </c>
      <c r="K3885" s="8">
        <v>200</v>
      </c>
      <c r="L3885" s="9">
        <f t="shared" si="60"/>
        <v>13000.000000000004</v>
      </c>
      <c r="M3885" s="9">
        <v>32500.000000000007</v>
      </c>
      <c r="N3885" s="10">
        <v>0.25</v>
      </c>
      <c r="O3885" s="4" t="s">
        <v>24</v>
      </c>
    </row>
    <row r="3886" spans="1:15" ht="14.25" customHeight="1" x14ac:dyDescent="0.25">
      <c r="A3886" s="4" t="s">
        <v>14</v>
      </c>
      <c r="B3886" s="4">
        <v>1185732</v>
      </c>
      <c r="C3886" s="5">
        <v>44220</v>
      </c>
      <c r="D3886" s="37">
        <v>2021</v>
      </c>
      <c r="E3886" s="5" t="str">
        <f>TEXT(Sales[[#This Row],[Invoice Date]],"mmm")</f>
        <v>Jan</v>
      </c>
      <c r="F3886" s="4" t="s">
        <v>15</v>
      </c>
      <c r="G3886" s="4" t="s">
        <v>133</v>
      </c>
      <c r="H3886" s="4" t="s">
        <v>134</v>
      </c>
      <c r="I3886" s="6" t="s">
        <v>23</v>
      </c>
      <c r="J3886" s="7">
        <v>55.000000000000007</v>
      </c>
      <c r="K3886" s="8">
        <v>300</v>
      </c>
      <c r="L3886" s="9">
        <f t="shared" si="60"/>
        <v>16500.000000000004</v>
      </c>
      <c r="M3886" s="9">
        <v>49500.000000000007</v>
      </c>
      <c r="N3886" s="10">
        <v>0.3</v>
      </c>
      <c r="O3886" s="4" t="s">
        <v>24</v>
      </c>
    </row>
    <row r="3887" spans="1:15" ht="14.25" customHeight="1" x14ac:dyDescent="0.25">
      <c r="A3887" s="4" t="s">
        <v>14</v>
      </c>
      <c r="B3887" s="4">
        <v>1185732</v>
      </c>
      <c r="C3887" s="5">
        <v>44249</v>
      </c>
      <c r="D3887" s="37">
        <v>2021</v>
      </c>
      <c r="E3887" s="5" t="str">
        <f>TEXT(Sales[[#This Row],[Invoice Date]],"mmm")</f>
        <v>Feb</v>
      </c>
      <c r="F3887" s="4" t="s">
        <v>15</v>
      </c>
      <c r="G3887" s="4" t="s">
        <v>133</v>
      </c>
      <c r="H3887" s="4" t="s">
        <v>134</v>
      </c>
      <c r="I3887" s="6" t="s">
        <v>17</v>
      </c>
      <c r="J3887" s="7">
        <v>55.000000000000007</v>
      </c>
      <c r="K3887" s="8">
        <v>575</v>
      </c>
      <c r="L3887" s="9">
        <f t="shared" si="60"/>
        <v>31625.000000000004</v>
      </c>
      <c r="M3887" s="9">
        <v>110687.50000000003</v>
      </c>
      <c r="N3887" s="10">
        <v>0.35000000000000003</v>
      </c>
      <c r="O3887" s="4" t="s">
        <v>24</v>
      </c>
    </row>
    <row r="3888" spans="1:15" ht="14.25" customHeight="1" x14ac:dyDescent="0.25">
      <c r="A3888" s="4" t="s">
        <v>14</v>
      </c>
      <c r="B3888" s="4">
        <v>1185732</v>
      </c>
      <c r="C3888" s="5">
        <v>44249</v>
      </c>
      <c r="D3888" s="37">
        <v>2021</v>
      </c>
      <c r="E3888" s="5" t="str">
        <f>TEXT(Sales[[#This Row],[Invoice Date]],"mmm")</f>
        <v>Feb</v>
      </c>
      <c r="F3888" s="4" t="s">
        <v>15</v>
      </c>
      <c r="G3888" s="4" t="s">
        <v>133</v>
      </c>
      <c r="H3888" s="4" t="s">
        <v>134</v>
      </c>
      <c r="I3888" s="6" t="s">
        <v>19</v>
      </c>
      <c r="J3888" s="7">
        <v>55.000000000000007</v>
      </c>
      <c r="K3888" s="8">
        <v>225</v>
      </c>
      <c r="L3888" s="9">
        <f t="shared" si="60"/>
        <v>12375.000000000002</v>
      </c>
      <c r="M3888" s="9">
        <v>43312.500000000007</v>
      </c>
      <c r="N3888" s="10">
        <v>0.35000000000000003</v>
      </c>
      <c r="O3888" s="4" t="s">
        <v>24</v>
      </c>
    </row>
    <row r="3889" spans="1:15" ht="14.25" customHeight="1" x14ac:dyDescent="0.25">
      <c r="A3889" s="4" t="s">
        <v>14</v>
      </c>
      <c r="B3889" s="4">
        <v>1185732</v>
      </c>
      <c r="C3889" s="5">
        <v>44249</v>
      </c>
      <c r="D3889" s="37">
        <v>2021</v>
      </c>
      <c r="E3889" s="5" t="str">
        <f>TEXT(Sales[[#This Row],[Invoice Date]],"mmm")</f>
        <v>Feb</v>
      </c>
      <c r="F3889" s="4" t="s">
        <v>15</v>
      </c>
      <c r="G3889" s="4" t="s">
        <v>133</v>
      </c>
      <c r="H3889" s="4" t="s">
        <v>134</v>
      </c>
      <c r="I3889" s="6" t="s">
        <v>20</v>
      </c>
      <c r="J3889" s="7">
        <v>45</v>
      </c>
      <c r="K3889" s="8">
        <v>275</v>
      </c>
      <c r="L3889" s="9">
        <f t="shared" si="60"/>
        <v>12375</v>
      </c>
      <c r="M3889" s="9">
        <v>30937.5</v>
      </c>
      <c r="N3889" s="10">
        <v>0.25</v>
      </c>
      <c r="O3889" s="4" t="s">
        <v>24</v>
      </c>
    </row>
    <row r="3890" spans="1:15" ht="14.25" customHeight="1" x14ac:dyDescent="0.25">
      <c r="A3890" s="4" t="s">
        <v>14</v>
      </c>
      <c r="B3890" s="4">
        <v>1185732</v>
      </c>
      <c r="C3890" s="5">
        <v>43831</v>
      </c>
      <c r="D3890" s="37">
        <v>2020</v>
      </c>
      <c r="E3890" s="5" t="str">
        <f>TEXT(Sales[[#This Row],[Invoice Date]],"mmm")</f>
        <v>Jan</v>
      </c>
      <c r="F3890" s="4" t="s">
        <v>15</v>
      </c>
      <c r="G3890" s="4" t="s">
        <v>16</v>
      </c>
      <c r="H3890" s="4" t="s">
        <v>16</v>
      </c>
      <c r="I3890" s="6" t="s">
        <v>17</v>
      </c>
      <c r="J3890" s="7">
        <v>47</v>
      </c>
      <c r="K3890" s="8">
        <v>336</v>
      </c>
      <c r="L3890" s="9">
        <f t="shared" si="60"/>
        <v>15792</v>
      </c>
      <c r="M3890" s="9">
        <v>9633.119999999999</v>
      </c>
      <c r="N3890" s="10">
        <v>0.61</v>
      </c>
      <c r="O3890" s="4" t="s">
        <v>83</v>
      </c>
    </row>
    <row r="3891" spans="1:15" ht="14.25" customHeight="1" x14ac:dyDescent="0.25">
      <c r="A3891" s="4" t="s">
        <v>14</v>
      </c>
      <c r="B3891" s="4">
        <v>1185732</v>
      </c>
      <c r="C3891" s="5">
        <v>43832</v>
      </c>
      <c r="D3891" s="37">
        <v>2020</v>
      </c>
      <c r="E3891" s="5" t="str">
        <f>TEXT(Sales[[#This Row],[Invoice Date]],"mmm")</f>
        <v>Jan</v>
      </c>
      <c r="F3891" s="4" t="s">
        <v>15</v>
      </c>
      <c r="G3891" s="4" t="s">
        <v>16</v>
      </c>
      <c r="H3891" s="4" t="s">
        <v>16</v>
      </c>
      <c r="I3891" s="6" t="s">
        <v>19</v>
      </c>
      <c r="J3891" s="7">
        <v>47</v>
      </c>
      <c r="K3891" s="8">
        <v>260</v>
      </c>
      <c r="L3891" s="9">
        <f t="shared" si="60"/>
        <v>12220</v>
      </c>
      <c r="M3891" s="9">
        <v>5132.3999999999996</v>
      </c>
      <c r="N3891" s="10">
        <v>0.42</v>
      </c>
      <c r="O3891" s="4" t="s">
        <v>83</v>
      </c>
    </row>
    <row r="3892" spans="1:15" ht="14.25" customHeight="1" x14ac:dyDescent="0.25">
      <c r="A3892" s="4" t="s">
        <v>14</v>
      </c>
      <c r="B3892" s="4">
        <v>1185732</v>
      </c>
      <c r="C3892" s="5">
        <v>43833</v>
      </c>
      <c r="D3892" s="37">
        <v>2020</v>
      </c>
      <c r="E3892" s="5" t="str">
        <f>TEXT(Sales[[#This Row],[Invoice Date]],"mmm")</f>
        <v>Jan</v>
      </c>
      <c r="F3892" s="4" t="s">
        <v>15</v>
      </c>
      <c r="G3892" s="4" t="s">
        <v>16</v>
      </c>
      <c r="H3892" s="4" t="s">
        <v>16</v>
      </c>
      <c r="I3892" s="6" t="s">
        <v>20</v>
      </c>
      <c r="J3892" s="7">
        <v>36</v>
      </c>
      <c r="K3892" s="8">
        <v>250</v>
      </c>
      <c r="L3892" s="9">
        <f t="shared" si="60"/>
        <v>9000</v>
      </c>
      <c r="M3892" s="9">
        <v>4140</v>
      </c>
      <c r="N3892" s="10">
        <v>0.45999999999999996</v>
      </c>
      <c r="O3892" s="4" t="s">
        <v>83</v>
      </c>
    </row>
    <row r="3893" spans="1:15" ht="14.25" customHeight="1" x14ac:dyDescent="0.25">
      <c r="A3893" s="4" t="s">
        <v>14</v>
      </c>
      <c r="B3893" s="4">
        <v>1185732</v>
      </c>
      <c r="C3893" s="5">
        <v>43834</v>
      </c>
      <c r="D3893" s="37">
        <v>2020</v>
      </c>
      <c r="E3893" s="5" t="str">
        <f>TEXT(Sales[[#This Row],[Invoice Date]],"mmm")</f>
        <v>Jan</v>
      </c>
      <c r="F3893" s="4" t="s">
        <v>15</v>
      </c>
      <c r="G3893" s="4" t="s">
        <v>16</v>
      </c>
      <c r="H3893" s="4" t="s">
        <v>16</v>
      </c>
      <c r="I3893" s="6" t="s">
        <v>21</v>
      </c>
      <c r="J3893" s="7">
        <v>41</v>
      </c>
      <c r="K3893" s="8">
        <v>247</v>
      </c>
      <c r="L3893" s="9">
        <f t="shared" si="60"/>
        <v>10127</v>
      </c>
      <c r="M3893" s="9">
        <v>4658.42</v>
      </c>
      <c r="N3893" s="10">
        <v>0.45999999999999996</v>
      </c>
      <c r="O3893" s="4" t="s">
        <v>83</v>
      </c>
    </row>
    <row r="3894" spans="1:15" ht="14.25" customHeight="1" x14ac:dyDescent="0.25">
      <c r="A3894" s="4" t="s">
        <v>14</v>
      </c>
      <c r="B3894" s="4">
        <v>1185732</v>
      </c>
      <c r="C3894" s="5">
        <v>43835</v>
      </c>
      <c r="D3894" s="37">
        <v>2020</v>
      </c>
      <c r="E3894" s="5" t="str">
        <f>TEXT(Sales[[#This Row],[Invoice Date]],"mmm")</f>
        <v>Jan</v>
      </c>
      <c r="F3894" s="4" t="s">
        <v>15</v>
      </c>
      <c r="G3894" s="4" t="s">
        <v>16</v>
      </c>
      <c r="H3894" s="4" t="s">
        <v>16</v>
      </c>
      <c r="I3894" s="6" t="s">
        <v>22</v>
      </c>
      <c r="J3894" s="7">
        <v>55</v>
      </c>
      <c r="K3894" s="8">
        <v>234</v>
      </c>
      <c r="L3894" s="9">
        <f t="shared" si="60"/>
        <v>12870</v>
      </c>
      <c r="M3894" s="9">
        <v>5148</v>
      </c>
      <c r="N3894" s="10">
        <v>0.4</v>
      </c>
      <c r="O3894" s="4" t="s">
        <v>83</v>
      </c>
    </row>
    <row r="3895" spans="1:15" ht="14.25" customHeight="1" x14ac:dyDescent="0.25">
      <c r="A3895" s="4" t="s">
        <v>14</v>
      </c>
      <c r="B3895" s="4">
        <v>1185732</v>
      </c>
      <c r="C3895" s="5">
        <v>43836</v>
      </c>
      <c r="D3895" s="37">
        <v>2020</v>
      </c>
      <c r="E3895" s="5" t="str">
        <f>TEXT(Sales[[#This Row],[Invoice Date]],"mmm")</f>
        <v>Jan</v>
      </c>
      <c r="F3895" s="4" t="s">
        <v>15</v>
      </c>
      <c r="G3895" s="4" t="s">
        <v>16</v>
      </c>
      <c r="H3895" s="4" t="s">
        <v>16</v>
      </c>
      <c r="I3895" s="6" t="s">
        <v>23</v>
      </c>
      <c r="J3895" s="7">
        <v>46</v>
      </c>
      <c r="K3895" s="8">
        <v>260</v>
      </c>
      <c r="L3895" s="9">
        <f t="shared" si="60"/>
        <v>11960</v>
      </c>
      <c r="M3895" s="9">
        <v>4425.2</v>
      </c>
      <c r="N3895" s="10">
        <v>0.37</v>
      </c>
      <c r="O3895" s="4" t="s">
        <v>83</v>
      </c>
    </row>
    <row r="3896" spans="1:15" ht="14.25" customHeight="1" x14ac:dyDescent="0.25">
      <c r="A3896" s="4" t="s">
        <v>14</v>
      </c>
      <c r="B3896" s="4">
        <v>1185732</v>
      </c>
      <c r="C3896" s="5">
        <v>43837</v>
      </c>
      <c r="D3896" s="37">
        <v>2020</v>
      </c>
      <c r="E3896" s="5" t="str">
        <f>TEXT(Sales[[#This Row],[Invoice Date]],"mmm")</f>
        <v>Jan</v>
      </c>
      <c r="F3896" s="4" t="s">
        <v>15</v>
      </c>
      <c r="G3896" s="4" t="s">
        <v>16</v>
      </c>
      <c r="H3896" s="4" t="s">
        <v>16</v>
      </c>
      <c r="I3896" s="6" t="s">
        <v>17</v>
      </c>
      <c r="J3896" s="7">
        <v>46</v>
      </c>
      <c r="K3896" s="8">
        <v>313</v>
      </c>
      <c r="L3896" s="9">
        <f t="shared" si="60"/>
        <v>14398</v>
      </c>
      <c r="M3896" s="9">
        <v>8926.76</v>
      </c>
      <c r="N3896" s="10">
        <v>0.62</v>
      </c>
      <c r="O3896" s="4" t="s">
        <v>83</v>
      </c>
    </row>
    <row r="3897" spans="1:15" ht="14.25" customHeight="1" x14ac:dyDescent="0.25">
      <c r="A3897" s="4" t="s">
        <v>14</v>
      </c>
      <c r="B3897" s="4">
        <v>1185732</v>
      </c>
      <c r="C3897" s="5">
        <v>43838</v>
      </c>
      <c r="D3897" s="37">
        <v>2020</v>
      </c>
      <c r="E3897" s="5" t="str">
        <f>TEXT(Sales[[#This Row],[Invoice Date]],"mmm")</f>
        <v>Jan</v>
      </c>
      <c r="F3897" s="4" t="s">
        <v>15</v>
      </c>
      <c r="G3897" s="4" t="s">
        <v>16</v>
      </c>
      <c r="H3897" s="4" t="s">
        <v>16</v>
      </c>
      <c r="I3897" s="6" t="s">
        <v>19</v>
      </c>
      <c r="J3897" s="7">
        <v>46</v>
      </c>
      <c r="K3897" s="8">
        <v>261</v>
      </c>
      <c r="L3897" s="9">
        <f t="shared" si="60"/>
        <v>12006</v>
      </c>
      <c r="M3897" s="9">
        <v>5282.64</v>
      </c>
      <c r="N3897" s="10">
        <v>0.44</v>
      </c>
      <c r="O3897" s="4" t="s">
        <v>83</v>
      </c>
    </row>
    <row r="3898" spans="1:15" ht="14.25" customHeight="1" x14ac:dyDescent="0.25">
      <c r="A3898" s="4" t="s">
        <v>14</v>
      </c>
      <c r="B3898" s="4">
        <v>1185732</v>
      </c>
      <c r="C3898" s="5">
        <v>43851</v>
      </c>
      <c r="D3898" s="37">
        <v>2020</v>
      </c>
      <c r="E3898" s="5" t="str">
        <f>TEXT(Sales[[#This Row],[Invoice Date]],"mmm")</f>
        <v>Jan</v>
      </c>
      <c r="F3898" s="4" t="s">
        <v>15</v>
      </c>
      <c r="G3898" s="4" t="s">
        <v>16</v>
      </c>
      <c r="H3898" s="4" t="s">
        <v>16</v>
      </c>
      <c r="I3898" s="6" t="s">
        <v>20</v>
      </c>
      <c r="J3898" s="7">
        <v>36</v>
      </c>
      <c r="K3898" s="8">
        <v>276</v>
      </c>
      <c r="L3898" s="9">
        <f t="shared" si="60"/>
        <v>9936</v>
      </c>
      <c r="M3898" s="9">
        <v>4669.92</v>
      </c>
      <c r="N3898" s="10">
        <v>0.47</v>
      </c>
      <c r="O3898" s="4" t="s">
        <v>83</v>
      </c>
    </row>
    <row r="3899" spans="1:15" ht="14.25" customHeight="1" x14ac:dyDescent="0.25">
      <c r="A3899" s="4" t="s">
        <v>14</v>
      </c>
      <c r="B3899" s="4">
        <v>1185732</v>
      </c>
      <c r="C3899" s="5">
        <v>43852</v>
      </c>
      <c r="D3899" s="37">
        <v>2020</v>
      </c>
      <c r="E3899" s="5" t="str">
        <f>TEXT(Sales[[#This Row],[Invoice Date]],"mmm")</f>
        <v>Jan</v>
      </c>
      <c r="F3899" s="4" t="s">
        <v>15</v>
      </c>
      <c r="G3899" s="4" t="s">
        <v>16</v>
      </c>
      <c r="H3899" s="4" t="s">
        <v>16</v>
      </c>
      <c r="I3899" s="6" t="s">
        <v>21</v>
      </c>
      <c r="J3899" s="7">
        <v>44</v>
      </c>
      <c r="K3899" s="8">
        <v>206</v>
      </c>
      <c r="L3899" s="9">
        <f t="shared" si="60"/>
        <v>9064</v>
      </c>
      <c r="M3899" s="9">
        <v>4441.3599999999997</v>
      </c>
      <c r="N3899" s="10">
        <v>0.49</v>
      </c>
      <c r="O3899" s="4" t="s">
        <v>83</v>
      </c>
    </row>
    <row r="3900" spans="1:15" ht="14.25" customHeight="1" x14ac:dyDescent="0.25">
      <c r="A3900" s="4" t="s">
        <v>14</v>
      </c>
      <c r="B3900" s="4">
        <v>1185732</v>
      </c>
      <c r="C3900" s="5">
        <v>43853</v>
      </c>
      <c r="D3900" s="37">
        <v>2020</v>
      </c>
      <c r="E3900" s="5" t="str">
        <f>TEXT(Sales[[#This Row],[Invoice Date]],"mmm")</f>
        <v>Jan</v>
      </c>
      <c r="F3900" s="4" t="s">
        <v>15</v>
      </c>
      <c r="G3900" s="4" t="s">
        <v>16</v>
      </c>
      <c r="H3900" s="4" t="s">
        <v>16</v>
      </c>
      <c r="I3900" s="6" t="s">
        <v>22</v>
      </c>
      <c r="J3900" s="7">
        <v>58</v>
      </c>
      <c r="K3900" s="8">
        <v>243</v>
      </c>
      <c r="L3900" s="9">
        <f t="shared" si="60"/>
        <v>14094</v>
      </c>
      <c r="M3900" s="9">
        <v>6060.42</v>
      </c>
      <c r="N3900" s="10">
        <v>0.43</v>
      </c>
      <c r="O3900" s="4" t="s">
        <v>83</v>
      </c>
    </row>
    <row r="3901" spans="1:15" ht="14.25" customHeight="1" x14ac:dyDescent="0.25">
      <c r="A3901" s="4" t="s">
        <v>14</v>
      </c>
      <c r="B3901" s="4">
        <v>1185732</v>
      </c>
      <c r="C3901" s="5">
        <v>43854</v>
      </c>
      <c r="D3901" s="37">
        <v>2020</v>
      </c>
      <c r="E3901" s="5" t="str">
        <f>TEXT(Sales[[#This Row],[Invoice Date]],"mmm")</f>
        <v>Jan</v>
      </c>
      <c r="F3901" s="4" t="s">
        <v>15</v>
      </c>
      <c r="G3901" s="4" t="s">
        <v>16</v>
      </c>
      <c r="H3901" s="4" t="s">
        <v>16</v>
      </c>
      <c r="I3901" s="6" t="s">
        <v>23</v>
      </c>
      <c r="J3901" s="7">
        <v>48</v>
      </c>
      <c r="K3901" s="8">
        <v>290</v>
      </c>
      <c r="L3901" s="9">
        <f t="shared" si="60"/>
        <v>13920</v>
      </c>
      <c r="M3901" s="9">
        <v>5289.6</v>
      </c>
      <c r="N3901" s="10">
        <v>0.38</v>
      </c>
      <c r="O3901" s="4" t="s">
        <v>83</v>
      </c>
    </row>
    <row r="3902" spans="1:15" ht="14.25" customHeight="1" x14ac:dyDescent="0.25">
      <c r="A3902" s="4" t="s">
        <v>14</v>
      </c>
      <c r="B3902" s="4">
        <v>1185732</v>
      </c>
      <c r="C3902" s="5">
        <v>43855</v>
      </c>
      <c r="D3902" s="37">
        <v>2020</v>
      </c>
      <c r="E3902" s="5" t="str">
        <f>TEXT(Sales[[#This Row],[Invoice Date]],"mmm")</f>
        <v>Jan</v>
      </c>
      <c r="F3902" s="4" t="s">
        <v>15</v>
      </c>
      <c r="G3902" s="4" t="s">
        <v>16</v>
      </c>
      <c r="H3902" s="4" t="s">
        <v>16</v>
      </c>
      <c r="I3902" s="6" t="s">
        <v>17</v>
      </c>
      <c r="J3902" s="7">
        <v>46</v>
      </c>
      <c r="K3902" s="8">
        <v>354</v>
      </c>
      <c r="L3902" s="9">
        <f t="shared" si="60"/>
        <v>16284</v>
      </c>
      <c r="M3902" s="9">
        <v>10258.92</v>
      </c>
      <c r="N3902" s="10">
        <v>0.63</v>
      </c>
      <c r="O3902" s="4" t="s">
        <v>83</v>
      </c>
    </row>
    <row r="3903" spans="1:15" ht="14.25" customHeight="1" x14ac:dyDescent="0.25">
      <c r="A3903" s="4" t="s">
        <v>14</v>
      </c>
      <c r="B3903" s="4">
        <v>1185732</v>
      </c>
      <c r="C3903" s="5">
        <v>43856</v>
      </c>
      <c r="D3903" s="37">
        <v>2020</v>
      </c>
      <c r="E3903" s="5" t="str">
        <f>TEXT(Sales[[#This Row],[Invoice Date]],"mmm")</f>
        <v>Jan</v>
      </c>
      <c r="F3903" s="4" t="s">
        <v>15</v>
      </c>
      <c r="G3903" s="4" t="s">
        <v>16</v>
      </c>
      <c r="H3903" s="4" t="s">
        <v>16</v>
      </c>
      <c r="I3903" s="6" t="s">
        <v>19</v>
      </c>
      <c r="J3903" s="7">
        <v>48</v>
      </c>
      <c r="K3903" s="8">
        <v>259</v>
      </c>
      <c r="L3903" s="9">
        <f t="shared" si="60"/>
        <v>12432</v>
      </c>
      <c r="M3903" s="9">
        <v>5345.76</v>
      </c>
      <c r="N3903" s="10">
        <v>0.43</v>
      </c>
      <c r="O3903" s="4" t="s">
        <v>83</v>
      </c>
    </row>
    <row r="3904" spans="1:15" ht="14.25" customHeight="1" x14ac:dyDescent="0.25">
      <c r="A3904" s="4" t="s">
        <v>14</v>
      </c>
      <c r="B3904" s="4">
        <v>1185732</v>
      </c>
      <c r="C3904" s="5">
        <v>43857</v>
      </c>
      <c r="D3904" s="37">
        <v>2020</v>
      </c>
      <c r="E3904" s="5" t="str">
        <f>TEXT(Sales[[#This Row],[Invoice Date]],"mmm")</f>
        <v>Jan</v>
      </c>
      <c r="F3904" s="4" t="s">
        <v>15</v>
      </c>
      <c r="G3904" s="4" t="s">
        <v>16</v>
      </c>
      <c r="H3904" s="4" t="s">
        <v>16</v>
      </c>
      <c r="I3904" s="6" t="s">
        <v>20</v>
      </c>
      <c r="J3904" s="7">
        <v>39</v>
      </c>
      <c r="K3904" s="8">
        <v>247</v>
      </c>
      <c r="L3904" s="9">
        <f t="shared" si="60"/>
        <v>9633</v>
      </c>
      <c r="M3904" s="9">
        <v>4720.17</v>
      </c>
      <c r="N3904" s="10">
        <v>0.49</v>
      </c>
      <c r="O3904" s="4" t="s">
        <v>83</v>
      </c>
    </row>
    <row r="3905" spans="1:15" ht="14.25" customHeight="1" x14ac:dyDescent="0.25">
      <c r="A3905" s="4" t="s">
        <v>14</v>
      </c>
      <c r="B3905" s="4">
        <v>1185732</v>
      </c>
      <c r="C3905" s="5">
        <v>43858</v>
      </c>
      <c r="D3905" s="37">
        <v>2020</v>
      </c>
      <c r="E3905" s="5" t="str">
        <f>TEXT(Sales[[#This Row],[Invoice Date]],"mmm")</f>
        <v>Jan</v>
      </c>
      <c r="F3905" s="4" t="s">
        <v>15</v>
      </c>
      <c r="G3905" s="4" t="s">
        <v>16</v>
      </c>
      <c r="H3905" s="4" t="s">
        <v>16</v>
      </c>
      <c r="I3905" s="6" t="s">
        <v>21</v>
      </c>
      <c r="J3905" s="7">
        <v>43</v>
      </c>
      <c r="K3905" s="8">
        <v>216</v>
      </c>
      <c r="L3905" s="9">
        <f t="shared" si="60"/>
        <v>9288</v>
      </c>
      <c r="M3905" s="9">
        <v>4644</v>
      </c>
      <c r="N3905" s="10">
        <v>0.5</v>
      </c>
      <c r="O3905" s="4" t="s">
        <v>83</v>
      </c>
    </row>
    <row r="3906" spans="1:15" ht="14.25" customHeight="1" x14ac:dyDescent="0.25">
      <c r="A3906" s="4" t="s">
        <v>14</v>
      </c>
      <c r="B3906" s="4">
        <v>1185732</v>
      </c>
      <c r="C3906" s="5">
        <v>43859</v>
      </c>
      <c r="D3906" s="37">
        <v>2020</v>
      </c>
      <c r="E3906" s="5" t="str">
        <f>TEXT(Sales[[#This Row],[Invoice Date]],"mmm")</f>
        <v>Jan</v>
      </c>
      <c r="F3906" s="4" t="s">
        <v>15</v>
      </c>
      <c r="G3906" s="4" t="s">
        <v>16</v>
      </c>
      <c r="H3906" s="4" t="s">
        <v>16</v>
      </c>
      <c r="I3906" s="6" t="s">
        <v>22</v>
      </c>
      <c r="J3906" s="7">
        <v>59</v>
      </c>
      <c r="K3906" s="8">
        <v>230</v>
      </c>
      <c r="L3906" s="9">
        <f t="shared" si="60"/>
        <v>13570</v>
      </c>
      <c r="M3906" s="9">
        <v>5699.4</v>
      </c>
      <c r="N3906" s="10">
        <v>0.42</v>
      </c>
      <c r="O3906" s="4" t="s">
        <v>83</v>
      </c>
    </row>
    <row r="3907" spans="1:15" ht="14.25" customHeight="1" x14ac:dyDescent="0.25">
      <c r="A3907" s="4" t="s">
        <v>14</v>
      </c>
      <c r="B3907" s="4">
        <v>1185732</v>
      </c>
      <c r="C3907" s="5">
        <v>43860</v>
      </c>
      <c r="D3907" s="37">
        <v>2020</v>
      </c>
      <c r="E3907" s="5" t="str">
        <f>TEXT(Sales[[#This Row],[Invoice Date]],"mmm")</f>
        <v>Jan</v>
      </c>
      <c r="F3907" s="4" t="s">
        <v>15</v>
      </c>
      <c r="G3907" s="4" t="s">
        <v>16</v>
      </c>
      <c r="H3907" s="4" t="s">
        <v>16</v>
      </c>
      <c r="I3907" s="6" t="s">
        <v>23</v>
      </c>
      <c r="J3907" s="7">
        <v>45</v>
      </c>
      <c r="K3907" s="8">
        <v>238</v>
      </c>
      <c r="L3907" s="9">
        <f t="shared" ref="L3907:L3970" si="61">J3907*K3907</f>
        <v>10710</v>
      </c>
      <c r="M3907" s="9">
        <v>3748.4999999999995</v>
      </c>
      <c r="N3907" s="10">
        <v>0.35</v>
      </c>
      <c r="O3907" s="4" t="s">
        <v>83</v>
      </c>
    </row>
    <row r="3908" spans="1:15" ht="14.25" customHeight="1" x14ac:dyDescent="0.25">
      <c r="A3908" s="4" t="s">
        <v>14</v>
      </c>
      <c r="B3908" s="4">
        <v>1185732</v>
      </c>
      <c r="C3908" s="5">
        <v>43861</v>
      </c>
      <c r="D3908" s="37">
        <v>2020</v>
      </c>
      <c r="E3908" s="5" t="str">
        <f>TEXT(Sales[[#This Row],[Invoice Date]],"mmm")</f>
        <v>Jan</v>
      </c>
      <c r="F3908" s="4" t="s">
        <v>15</v>
      </c>
      <c r="G3908" s="4" t="s">
        <v>16</v>
      </c>
      <c r="H3908" s="4" t="s">
        <v>16</v>
      </c>
      <c r="I3908" s="6" t="s">
        <v>17</v>
      </c>
      <c r="J3908" s="7">
        <v>45</v>
      </c>
      <c r="K3908" s="8">
        <v>300</v>
      </c>
      <c r="L3908" s="9">
        <f t="shared" si="61"/>
        <v>13500</v>
      </c>
      <c r="M3908" s="9">
        <v>8370</v>
      </c>
      <c r="N3908" s="10">
        <v>0.62</v>
      </c>
      <c r="O3908" s="4" t="s">
        <v>83</v>
      </c>
    </row>
    <row r="3909" spans="1:15" ht="14.25" customHeight="1" x14ac:dyDescent="0.25">
      <c r="A3909" s="4" t="s">
        <v>14</v>
      </c>
      <c r="B3909" s="4">
        <v>1185732</v>
      </c>
      <c r="C3909" s="5">
        <v>43862</v>
      </c>
      <c r="D3909" s="37">
        <v>2020</v>
      </c>
      <c r="E3909" s="5" t="str">
        <f>TEXT(Sales[[#This Row],[Invoice Date]],"mmm")</f>
        <v>Feb</v>
      </c>
      <c r="F3909" s="4" t="s">
        <v>15</v>
      </c>
      <c r="G3909" s="4" t="s">
        <v>16</v>
      </c>
      <c r="H3909" s="4" t="s">
        <v>16</v>
      </c>
      <c r="I3909" s="6" t="s">
        <v>19</v>
      </c>
      <c r="J3909" s="7">
        <v>47</v>
      </c>
      <c r="K3909" s="8">
        <v>234</v>
      </c>
      <c r="L3909" s="9">
        <f t="shared" si="61"/>
        <v>10998</v>
      </c>
      <c r="M3909" s="9">
        <v>4509.1799999999994</v>
      </c>
      <c r="N3909" s="10">
        <v>0.41</v>
      </c>
      <c r="O3909" s="4" t="s">
        <v>83</v>
      </c>
    </row>
    <row r="3910" spans="1:15" ht="14.25" customHeight="1" x14ac:dyDescent="0.25">
      <c r="A3910" s="4" t="s">
        <v>14</v>
      </c>
      <c r="B3910" s="4">
        <v>1185732</v>
      </c>
      <c r="C3910" s="5">
        <v>43863</v>
      </c>
      <c r="D3910" s="37">
        <v>2020</v>
      </c>
      <c r="E3910" s="5" t="str">
        <f>TEXT(Sales[[#This Row],[Invoice Date]],"mmm")</f>
        <v>Feb</v>
      </c>
      <c r="F3910" s="4" t="s">
        <v>15</v>
      </c>
      <c r="G3910" s="4" t="s">
        <v>16</v>
      </c>
      <c r="H3910" s="4" t="s">
        <v>16</v>
      </c>
      <c r="I3910" s="6" t="s">
        <v>20</v>
      </c>
      <c r="J3910" s="7">
        <v>39</v>
      </c>
      <c r="K3910" s="8">
        <v>252</v>
      </c>
      <c r="L3910" s="9">
        <f t="shared" si="61"/>
        <v>9828</v>
      </c>
      <c r="M3910" s="9">
        <v>4914</v>
      </c>
      <c r="N3910" s="10">
        <v>0.5</v>
      </c>
      <c r="O3910" s="4" t="s">
        <v>83</v>
      </c>
    </row>
    <row r="3911" spans="1:15" ht="14.25" customHeight="1" x14ac:dyDescent="0.25">
      <c r="A3911" s="4" t="s">
        <v>14</v>
      </c>
      <c r="B3911" s="4">
        <v>1185732</v>
      </c>
      <c r="C3911" s="5">
        <v>43864</v>
      </c>
      <c r="D3911" s="37">
        <v>2020</v>
      </c>
      <c r="E3911" s="5" t="str">
        <f>TEXT(Sales[[#This Row],[Invoice Date]],"mmm")</f>
        <v>Feb</v>
      </c>
      <c r="F3911" s="4" t="s">
        <v>15</v>
      </c>
      <c r="G3911" s="4" t="s">
        <v>16</v>
      </c>
      <c r="H3911" s="4" t="s">
        <v>16</v>
      </c>
      <c r="I3911" s="6" t="s">
        <v>21</v>
      </c>
      <c r="J3911" s="7">
        <v>41</v>
      </c>
      <c r="K3911" s="8">
        <v>239</v>
      </c>
      <c r="L3911" s="9">
        <f t="shared" si="61"/>
        <v>9799</v>
      </c>
      <c r="M3911" s="9">
        <v>4801.51</v>
      </c>
      <c r="N3911" s="10">
        <v>0.49</v>
      </c>
      <c r="O3911" s="4" t="s">
        <v>83</v>
      </c>
    </row>
    <row r="3912" spans="1:15" ht="14.25" customHeight="1" x14ac:dyDescent="0.25">
      <c r="A3912" s="4" t="s">
        <v>14</v>
      </c>
      <c r="B3912" s="4">
        <v>1185732</v>
      </c>
      <c r="C3912" s="5">
        <v>43865</v>
      </c>
      <c r="D3912" s="37">
        <v>2020</v>
      </c>
      <c r="E3912" s="5" t="str">
        <f>TEXT(Sales[[#This Row],[Invoice Date]],"mmm")</f>
        <v>Feb</v>
      </c>
      <c r="F3912" s="4" t="s">
        <v>15</v>
      </c>
      <c r="G3912" s="4" t="s">
        <v>16</v>
      </c>
      <c r="H3912" s="4" t="s">
        <v>16</v>
      </c>
      <c r="I3912" s="6" t="s">
        <v>22</v>
      </c>
      <c r="J3912" s="7">
        <v>56</v>
      </c>
      <c r="K3912" s="8">
        <v>215</v>
      </c>
      <c r="L3912" s="9">
        <f t="shared" si="61"/>
        <v>12040</v>
      </c>
      <c r="M3912" s="9">
        <v>5056.8</v>
      </c>
      <c r="N3912" s="10">
        <v>0.42</v>
      </c>
      <c r="O3912" s="4" t="s">
        <v>83</v>
      </c>
    </row>
    <row r="3913" spans="1:15" ht="14.25" customHeight="1" x14ac:dyDescent="0.25">
      <c r="A3913" s="4" t="s">
        <v>14</v>
      </c>
      <c r="B3913" s="4">
        <v>1185732</v>
      </c>
      <c r="C3913" s="5">
        <v>43866</v>
      </c>
      <c r="D3913" s="37">
        <v>2020</v>
      </c>
      <c r="E3913" s="5" t="str">
        <f>TEXT(Sales[[#This Row],[Invoice Date]],"mmm")</f>
        <v>Feb</v>
      </c>
      <c r="F3913" s="4" t="s">
        <v>15</v>
      </c>
      <c r="G3913" s="4" t="s">
        <v>16</v>
      </c>
      <c r="H3913" s="4" t="s">
        <v>16</v>
      </c>
      <c r="I3913" s="6" t="s">
        <v>23</v>
      </c>
      <c r="J3913" s="7">
        <v>49</v>
      </c>
      <c r="K3913" s="8">
        <v>238</v>
      </c>
      <c r="L3913" s="9">
        <f t="shared" si="61"/>
        <v>11662</v>
      </c>
      <c r="M3913" s="9">
        <v>4314.9399999999996</v>
      </c>
      <c r="N3913" s="10">
        <v>0.37</v>
      </c>
      <c r="O3913" s="4" t="s">
        <v>83</v>
      </c>
    </row>
    <row r="3914" spans="1:15" ht="14.25" customHeight="1" x14ac:dyDescent="0.25">
      <c r="A3914" s="4" t="s">
        <v>14</v>
      </c>
      <c r="B3914" s="4">
        <v>1185732</v>
      </c>
      <c r="C3914" s="5">
        <v>43867</v>
      </c>
      <c r="D3914" s="37">
        <v>2020</v>
      </c>
      <c r="E3914" s="5" t="str">
        <f>TEXT(Sales[[#This Row],[Invoice Date]],"mmm")</f>
        <v>Feb</v>
      </c>
      <c r="F3914" s="4" t="s">
        <v>15</v>
      </c>
      <c r="G3914" s="4" t="s">
        <v>16</v>
      </c>
      <c r="H3914" s="4" t="s">
        <v>16</v>
      </c>
      <c r="I3914" s="6" t="s">
        <v>17</v>
      </c>
      <c r="J3914" s="7">
        <v>54</v>
      </c>
      <c r="K3914" s="8">
        <v>317</v>
      </c>
      <c r="L3914" s="9">
        <f t="shared" si="61"/>
        <v>17118</v>
      </c>
      <c r="M3914" s="9">
        <v>10955.52</v>
      </c>
      <c r="N3914" s="10">
        <v>0.64</v>
      </c>
      <c r="O3914" s="4" t="s">
        <v>83</v>
      </c>
    </row>
    <row r="3915" spans="1:15" ht="14.25" customHeight="1" x14ac:dyDescent="0.25">
      <c r="A3915" s="4" t="s">
        <v>14</v>
      </c>
      <c r="B3915" s="4">
        <v>1185732</v>
      </c>
      <c r="C3915" s="5">
        <v>43868</v>
      </c>
      <c r="D3915" s="37">
        <v>2020</v>
      </c>
      <c r="E3915" s="5" t="str">
        <f>TEXT(Sales[[#This Row],[Invoice Date]],"mmm")</f>
        <v>Feb</v>
      </c>
      <c r="F3915" s="4" t="s">
        <v>15</v>
      </c>
      <c r="G3915" s="4" t="s">
        <v>16</v>
      </c>
      <c r="H3915" s="4" t="s">
        <v>16</v>
      </c>
      <c r="I3915" s="6" t="s">
        <v>19</v>
      </c>
      <c r="J3915" s="7">
        <v>50</v>
      </c>
      <c r="K3915" s="8">
        <v>259</v>
      </c>
      <c r="L3915" s="9">
        <f t="shared" si="61"/>
        <v>12950</v>
      </c>
      <c r="M3915" s="9">
        <v>5180</v>
      </c>
      <c r="N3915" s="10">
        <v>0.4</v>
      </c>
      <c r="O3915" s="4" t="s">
        <v>83</v>
      </c>
    </row>
    <row r="3916" spans="1:15" ht="14.25" customHeight="1" x14ac:dyDescent="0.25">
      <c r="A3916" s="4" t="s">
        <v>14</v>
      </c>
      <c r="B3916" s="4">
        <v>1185732</v>
      </c>
      <c r="C3916" s="5">
        <v>43869</v>
      </c>
      <c r="D3916" s="37">
        <v>2020</v>
      </c>
      <c r="E3916" s="5" t="str">
        <f>TEXT(Sales[[#This Row],[Invoice Date]],"mmm")</f>
        <v>Feb</v>
      </c>
      <c r="F3916" s="4" t="s">
        <v>15</v>
      </c>
      <c r="G3916" s="4" t="s">
        <v>16</v>
      </c>
      <c r="H3916" s="4" t="s">
        <v>16</v>
      </c>
      <c r="I3916" s="6" t="s">
        <v>20</v>
      </c>
      <c r="J3916" s="7">
        <v>46</v>
      </c>
      <c r="K3916" s="8">
        <v>261</v>
      </c>
      <c r="L3916" s="9">
        <f t="shared" si="61"/>
        <v>12006</v>
      </c>
      <c r="M3916" s="9">
        <v>5642.82</v>
      </c>
      <c r="N3916" s="10">
        <v>0.47</v>
      </c>
      <c r="O3916" s="4" t="s">
        <v>83</v>
      </c>
    </row>
    <row r="3917" spans="1:15" ht="14.25" customHeight="1" x14ac:dyDescent="0.25">
      <c r="A3917" s="4" t="s">
        <v>14</v>
      </c>
      <c r="B3917" s="4">
        <v>1185732</v>
      </c>
      <c r="C3917" s="5">
        <v>43870</v>
      </c>
      <c r="D3917" s="37">
        <v>2020</v>
      </c>
      <c r="E3917" s="5" t="str">
        <f>TEXT(Sales[[#This Row],[Invoice Date]],"mmm")</f>
        <v>Feb</v>
      </c>
      <c r="F3917" s="4" t="s">
        <v>15</v>
      </c>
      <c r="G3917" s="4" t="s">
        <v>16</v>
      </c>
      <c r="H3917" s="4" t="s">
        <v>16</v>
      </c>
      <c r="I3917" s="6" t="s">
        <v>21</v>
      </c>
      <c r="J3917" s="7">
        <v>46</v>
      </c>
      <c r="K3917" s="8">
        <v>230</v>
      </c>
      <c r="L3917" s="9">
        <f t="shared" si="61"/>
        <v>10580</v>
      </c>
      <c r="M3917" s="9">
        <v>5078.3999999999996</v>
      </c>
      <c r="N3917" s="10">
        <v>0.48</v>
      </c>
      <c r="O3917" s="4" t="s">
        <v>83</v>
      </c>
    </row>
    <row r="3918" spans="1:15" ht="14.25" customHeight="1" x14ac:dyDescent="0.25">
      <c r="A3918" s="4" t="s">
        <v>14</v>
      </c>
      <c r="B3918" s="4">
        <v>1185732</v>
      </c>
      <c r="C3918" s="5">
        <v>43871</v>
      </c>
      <c r="D3918" s="37">
        <v>2020</v>
      </c>
      <c r="E3918" s="5" t="str">
        <f>TEXT(Sales[[#This Row],[Invoice Date]],"mmm")</f>
        <v>Feb</v>
      </c>
      <c r="F3918" s="4" t="s">
        <v>15</v>
      </c>
      <c r="G3918" s="4" t="s">
        <v>16</v>
      </c>
      <c r="H3918" s="4" t="s">
        <v>16</v>
      </c>
      <c r="I3918" s="6" t="s">
        <v>22</v>
      </c>
      <c r="J3918" s="7">
        <v>59</v>
      </c>
      <c r="K3918" s="8">
        <v>245</v>
      </c>
      <c r="L3918" s="9">
        <f t="shared" si="61"/>
        <v>14455</v>
      </c>
      <c r="M3918" s="9">
        <v>6504.7499999999991</v>
      </c>
      <c r="N3918" s="10">
        <v>0.44999999999999996</v>
      </c>
      <c r="O3918" s="4" t="s">
        <v>83</v>
      </c>
    </row>
    <row r="3919" spans="1:15" ht="14.25" customHeight="1" x14ac:dyDescent="0.25">
      <c r="A3919" s="4" t="s">
        <v>14</v>
      </c>
      <c r="B3919" s="4">
        <v>1185732</v>
      </c>
      <c r="C3919" s="5">
        <v>43893</v>
      </c>
      <c r="D3919" s="37">
        <v>2020</v>
      </c>
      <c r="E3919" s="5" t="str">
        <f>TEXT(Sales[[#This Row],[Invoice Date]],"mmm")</f>
        <v>Mar</v>
      </c>
      <c r="F3919" s="4" t="s">
        <v>15</v>
      </c>
      <c r="G3919" s="4" t="s">
        <v>16</v>
      </c>
      <c r="H3919" s="4" t="s">
        <v>16</v>
      </c>
      <c r="I3919" s="6" t="s">
        <v>23</v>
      </c>
      <c r="J3919" s="7">
        <v>59</v>
      </c>
      <c r="K3919" s="8">
        <v>290</v>
      </c>
      <c r="L3919" s="9">
        <f t="shared" si="61"/>
        <v>17110</v>
      </c>
      <c r="M3919" s="9">
        <v>6159.5999999999995</v>
      </c>
      <c r="N3919" s="10">
        <v>0.36</v>
      </c>
      <c r="O3919" s="4" t="s">
        <v>83</v>
      </c>
    </row>
    <row r="3920" spans="1:15" ht="14.25" customHeight="1" x14ac:dyDescent="0.25">
      <c r="A3920" s="4" t="s">
        <v>14</v>
      </c>
      <c r="B3920" s="4">
        <v>1185732</v>
      </c>
      <c r="C3920" s="5">
        <v>43894</v>
      </c>
      <c r="D3920" s="37">
        <v>2020</v>
      </c>
      <c r="E3920" s="5" t="str">
        <f>TEXT(Sales[[#This Row],[Invoice Date]],"mmm")</f>
        <v>Mar</v>
      </c>
      <c r="F3920" s="4" t="s">
        <v>15</v>
      </c>
      <c r="G3920" s="4" t="s">
        <v>16</v>
      </c>
      <c r="H3920" s="4" t="s">
        <v>16</v>
      </c>
      <c r="I3920" s="6" t="s">
        <v>17</v>
      </c>
      <c r="J3920" s="7">
        <v>55</v>
      </c>
      <c r="K3920" s="8">
        <v>313</v>
      </c>
      <c r="L3920" s="9">
        <f t="shared" si="61"/>
        <v>17215</v>
      </c>
      <c r="M3920" s="9">
        <v>10501.15</v>
      </c>
      <c r="N3920" s="10">
        <v>0.61</v>
      </c>
      <c r="O3920" s="4" t="s">
        <v>83</v>
      </c>
    </row>
    <row r="3921" spans="1:15" ht="14.25" customHeight="1" x14ac:dyDescent="0.25">
      <c r="A3921" s="4" t="s">
        <v>14</v>
      </c>
      <c r="B3921" s="4">
        <v>1185732</v>
      </c>
      <c r="C3921" s="5">
        <v>43895</v>
      </c>
      <c r="D3921" s="37">
        <v>2020</v>
      </c>
      <c r="E3921" s="5" t="str">
        <f>TEXT(Sales[[#This Row],[Invoice Date]],"mmm")</f>
        <v>Mar</v>
      </c>
      <c r="F3921" s="4" t="s">
        <v>15</v>
      </c>
      <c r="G3921" s="4" t="s">
        <v>16</v>
      </c>
      <c r="H3921" s="4" t="s">
        <v>16</v>
      </c>
      <c r="I3921" s="6" t="s">
        <v>19</v>
      </c>
      <c r="J3921" s="7">
        <v>54</v>
      </c>
      <c r="K3921" s="8">
        <v>270</v>
      </c>
      <c r="L3921" s="9">
        <f t="shared" si="61"/>
        <v>14580</v>
      </c>
      <c r="M3921" s="9">
        <v>5977.7999999999993</v>
      </c>
      <c r="N3921" s="10">
        <v>0.41</v>
      </c>
      <c r="O3921" s="4" t="s">
        <v>83</v>
      </c>
    </row>
    <row r="3922" spans="1:15" ht="14.25" customHeight="1" x14ac:dyDescent="0.25">
      <c r="A3922" s="4" t="s">
        <v>14</v>
      </c>
      <c r="B3922" s="4">
        <v>1185732</v>
      </c>
      <c r="C3922" s="5">
        <v>43896</v>
      </c>
      <c r="D3922" s="37">
        <v>2020</v>
      </c>
      <c r="E3922" s="5" t="str">
        <f>TEXT(Sales[[#This Row],[Invoice Date]],"mmm")</f>
        <v>Mar</v>
      </c>
      <c r="F3922" s="4" t="s">
        <v>15</v>
      </c>
      <c r="G3922" s="4" t="s">
        <v>16</v>
      </c>
      <c r="H3922" s="4" t="s">
        <v>16</v>
      </c>
      <c r="I3922" s="6" t="s">
        <v>20</v>
      </c>
      <c r="J3922" s="7">
        <v>46</v>
      </c>
      <c r="K3922" s="8">
        <v>278</v>
      </c>
      <c r="L3922" s="9">
        <f t="shared" si="61"/>
        <v>12788</v>
      </c>
      <c r="M3922" s="9">
        <v>6138.24</v>
      </c>
      <c r="N3922" s="10">
        <v>0.48</v>
      </c>
      <c r="O3922" s="4" t="s">
        <v>83</v>
      </c>
    </row>
    <row r="3923" spans="1:15" ht="14.25" customHeight="1" x14ac:dyDescent="0.25">
      <c r="A3923" s="4" t="s">
        <v>14</v>
      </c>
      <c r="B3923" s="4">
        <v>1185732</v>
      </c>
      <c r="C3923" s="5">
        <v>43897</v>
      </c>
      <c r="D3923" s="37">
        <v>2020</v>
      </c>
      <c r="E3923" s="5" t="str">
        <f>TEXT(Sales[[#This Row],[Invoice Date]],"mmm")</f>
        <v>Mar</v>
      </c>
      <c r="F3923" s="4" t="s">
        <v>15</v>
      </c>
      <c r="G3923" s="4" t="s">
        <v>16</v>
      </c>
      <c r="H3923" s="4" t="s">
        <v>16</v>
      </c>
      <c r="I3923" s="6" t="s">
        <v>21</v>
      </c>
      <c r="J3923" s="7">
        <v>47</v>
      </c>
      <c r="K3923" s="8">
        <v>261</v>
      </c>
      <c r="L3923" s="9">
        <f t="shared" si="61"/>
        <v>12267</v>
      </c>
      <c r="M3923" s="9">
        <v>5520.15</v>
      </c>
      <c r="N3923" s="10">
        <v>0.44999999999999996</v>
      </c>
      <c r="O3923" s="4" t="s">
        <v>83</v>
      </c>
    </row>
    <row r="3924" spans="1:15" ht="14.25" customHeight="1" x14ac:dyDescent="0.25">
      <c r="A3924" s="4" t="s">
        <v>14</v>
      </c>
      <c r="B3924" s="4">
        <v>1185732</v>
      </c>
      <c r="C3924" s="5">
        <v>43898</v>
      </c>
      <c r="D3924" s="37">
        <v>2020</v>
      </c>
      <c r="E3924" s="5" t="str">
        <f>TEXT(Sales[[#This Row],[Invoice Date]],"mmm")</f>
        <v>Mar</v>
      </c>
      <c r="F3924" s="4" t="s">
        <v>15</v>
      </c>
      <c r="G3924" s="4" t="s">
        <v>16</v>
      </c>
      <c r="H3924" s="4" t="s">
        <v>16</v>
      </c>
      <c r="I3924" s="6" t="s">
        <v>22</v>
      </c>
      <c r="J3924" s="7">
        <v>55</v>
      </c>
      <c r="K3924" s="8">
        <v>252</v>
      </c>
      <c r="L3924" s="9">
        <f t="shared" si="61"/>
        <v>13860</v>
      </c>
      <c r="M3924" s="9">
        <v>6236.9999999999991</v>
      </c>
      <c r="N3924" s="10">
        <v>0.44999999999999996</v>
      </c>
      <c r="O3924" s="4" t="s">
        <v>83</v>
      </c>
    </row>
    <row r="3925" spans="1:15" ht="14.25" customHeight="1" x14ac:dyDescent="0.25">
      <c r="A3925" s="4" t="s">
        <v>14</v>
      </c>
      <c r="B3925" s="4">
        <v>1185732</v>
      </c>
      <c r="C3925" s="5">
        <v>43899</v>
      </c>
      <c r="D3925" s="37">
        <v>2020</v>
      </c>
      <c r="E3925" s="5" t="str">
        <f>TEXT(Sales[[#This Row],[Invoice Date]],"mmm")</f>
        <v>Mar</v>
      </c>
      <c r="F3925" s="4" t="s">
        <v>15</v>
      </c>
      <c r="G3925" s="4" t="s">
        <v>16</v>
      </c>
      <c r="H3925" s="4" t="s">
        <v>16</v>
      </c>
      <c r="I3925" s="6" t="s">
        <v>23</v>
      </c>
      <c r="J3925" s="7">
        <v>64</v>
      </c>
      <c r="K3925" s="8">
        <v>305</v>
      </c>
      <c r="L3925" s="9">
        <f t="shared" si="61"/>
        <v>19520</v>
      </c>
      <c r="M3925" s="9">
        <v>7612.8</v>
      </c>
      <c r="N3925" s="10">
        <v>0.39</v>
      </c>
      <c r="O3925" s="4" t="s">
        <v>83</v>
      </c>
    </row>
    <row r="3926" spans="1:15" ht="14.25" customHeight="1" x14ac:dyDescent="0.25">
      <c r="A3926" s="4" t="s">
        <v>14</v>
      </c>
      <c r="B3926" s="4">
        <v>1185732</v>
      </c>
      <c r="C3926" s="5">
        <v>43900</v>
      </c>
      <c r="D3926" s="37">
        <v>2020</v>
      </c>
      <c r="E3926" s="5" t="str">
        <f>TEXT(Sales[[#This Row],[Invoice Date]],"mmm")</f>
        <v>Mar</v>
      </c>
      <c r="F3926" s="4" t="s">
        <v>15</v>
      </c>
      <c r="G3926" s="4" t="s">
        <v>16</v>
      </c>
      <c r="H3926" s="4" t="s">
        <v>16</v>
      </c>
      <c r="I3926" s="6" t="s">
        <v>17</v>
      </c>
      <c r="J3926" s="7">
        <v>59</v>
      </c>
      <c r="K3926" s="8">
        <v>319</v>
      </c>
      <c r="L3926" s="9">
        <f t="shared" si="61"/>
        <v>18821</v>
      </c>
      <c r="M3926" s="9">
        <v>11292.6</v>
      </c>
      <c r="N3926" s="10">
        <v>0.6</v>
      </c>
      <c r="O3926" s="4" t="s">
        <v>83</v>
      </c>
    </row>
    <row r="3927" spans="1:15" ht="14.25" customHeight="1" x14ac:dyDescent="0.25">
      <c r="A3927" s="4" t="s">
        <v>14</v>
      </c>
      <c r="B3927" s="4">
        <v>1185732</v>
      </c>
      <c r="C3927" s="5">
        <v>43901</v>
      </c>
      <c r="D3927" s="37">
        <v>2020</v>
      </c>
      <c r="E3927" s="5" t="str">
        <f>TEXT(Sales[[#This Row],[Invoice Date]],"mmm")</f>
        <v>Mar</v>
      </c>
      <c r="F3927" s="4" t="s">
        <v>15</v>
      </c>
      <c r="G3927" s="4" t="s">
        <v>16</v>
      </c>
      <c r="H3927" s="4" t="s">
        <v>16</v>
      </c>
      <c r="I3927" s="6" t="s">
        <v>19</v>
      </c>
      <c r="J3927" s="7">
        <v>53</v>
      </c>
      <c r="K3927" s="8">
        <v>267</v>
      </c>
      <c r="L3927" s="9">
        <f t="shared" si="61"/>
        <v>14151</v>
      </c>
      <c r="M3927" s="9">
        <v>5943.42</v>
      </c>
      <c r="N3927" s="10">
        <v>0.42</v>
      </c>
      <c r="O3927" s="4" t="s">
        <v>83</v>
      </c>
    </row>
    <row r="3928" spans="1:15" ht="14.25" customHeight="1" x14ac:dyDescent="0.25">
      <c r="A3928" s="4" t="s">
        <v>14</v>
      </c>
      <c r="B3928" s="4">
        <v>1185732</v>
      </c>
      <c r="C3928" s="5">
        <v>43902</v>
      </c>
      <c r="D3928" s="37">
        <v>2020</v>
      </c>
      <c r="E3928" s="5" t="str">
        <f>TEXT(Sales[[#This Row],[Invoice Date]],"mmm")</f>
        <v>Mar</v>
      </c>
      <c r="F3928" s="4" t="s">
        <v>15</v>
      </c>
      <c r="G3928" s="4" t="s">
        <v>16</v>
      </c>
      <c r="H3928" s="4" t="s">
        <v>16</v>
      </c>
      <c r="I3928" s="6" t="s">
        <v>20</v>
      </c>
      <c r="J3928" s="7">
        <v>46</v>
      </c>
      <c r="K3928" s="8">
        <v>247</v>
      </c>
      <c r="L3928" s="9">
        <f t="shared" si="61"/>
        <v>11362</v>
      </c>
      <c r="M3928" s="9">
        <v>5112.8999999999996</v>
      </c>
      <c r="N3928" s="10">
        <v>0.44999999999999996</v>
      </c>
      <c r="O3928" s="4" t="s">
        <v>83</v>
      </c>
    </row>
    <row r="3929" spans="1:15" ht="14.25" customHeight="1" x14ac:dyDescent="0.25">
      <c r="A3929" s="4" t="s">
        <v>14</v>
      </c>
      <c r="B3929" s="4">
        <v>1185732</v>
      </c>
      <c r="C3929" s="5">
        <v>43903</v>
      </c>
      <c r="D3929" s="37">
        <v>2020</v>
      </c>
      <c r="E3929" s="5" t="str">
        <f>TEXT(Sales[[#This Row],[Invoice Date]],"mmm")</f>
        <v>Mar</v>
      </c>
      <c r="F3929" s="4" t="s">
        <v>15</v>
      </c>
      <c r="G3929" s="4" t="s">
        <v>16</v>
      </c>
      <c r="H3929" s="4" t="s">
        <v>16</v>
      </c>
      <c r="I3929" s="6" t="s">
        <v>21</v>
      </c>
      <c r="J3929" s="7">
        <v>46</v>
      </c>
      <c r="K3929" s="8">
        <v>243</v>
      </c>
      <c r="L3929" s="9">
        <f t="shared" si="61"/>
        <v>11178</v>
      </c>
      <c r="M3929" s="9">
        <v>5141.8799999999992</v>
      </c>
      <c r="N3929" s="10">
        <v>0.45999999999999996</v>
      </c>
      <c r="O3929" s="4" t="s">
        <v>83</v>
      </c>
    </row>
    <row r="3930" spans="1:15" ht="14.25" customHeight="1" x14ac:dyDescent="0.25">
      <c r="A3930" s="4" t="s">
        <v>14</v>
      </c>
      <c r="B3930" s="4">
        <v>1185732</v>
      </c>
      <c r="C3930" s="5">
        <v>43904</v>
      </c>
      <c r="D3930" s="37">
        <v>2020</v>
      </c>
      <c r="E3930" s="5" t="str">
        <f>TEXT(Sales[[#This Row],[Invoice Date]],"mmm")</f>
        <v>Mar</v>
      </c>
      <c r="F3930" s="4" t="s">
        <v>15</v>
      </c>
      <c r="G3930" s="4" t="s">
        <v>16</v>
      </c>
      <c r="H3930" s="4" t="s">
        <v>16</v>
      </c>
      <c r="I3930" s="6" t="s">
        <v>22</v>
      </c>
      <c r="J3930" s="7">
        <v>58</v>
      </c>
      <c r="K3930" s="8">
        <v>231</v>
      </c>
      <c r="L3930" s="9">
        <f t="shared" si="61"/>
        <v>13398</v>
      </c>
      <c r="M3930" s="9">
        <v>5761.14</v>
      </c>
      <c r="N3930" s="10">
        <v>0.43</v>
      </c>
      <c r="O3930" s="4" t="s">
        <v>83</v>
      </c>
    </row>
    <row r="3931" spans="1:15" ht="14.25" customHeight="1" x14ac:dyDescent="0.25">
      <c r="A3931" s="4" t="s">
        <v>14</v>
      </c>
      <c r="B3931" s="4">
        <v>1185732</v>
      </c>
      <c r="C3931" s="5">
        <v>43905</v>
      </c>
      <c r="D3931" s="37">
        <v>2020</v>
      </c>
      <c r="E3931" s="5" t="str">
        <f>TEXT(Sales[[#This Row],[Invoice Date]],"mmm")</f>
        <v>Mar</v>
      </c>
      <c r="F3931" s="4" t="s">
        <v>15</v>
      </c>
      <c r="G3931" s="4" t="s">
        <v>16</v>
      </c>
      <c r="H3931" s="4" t="s">
        <v>16</v>
      </c>
      <c r="I3931" s="6" t="s">
        <v>23</v>
      </c>
      <c r="J3931" s="7">
        <v>61</v>
      </c>
      <c r="K3931" s="8">
        <v>286</v>
      </c>
      <c r="L3931" s="9">
        <f t="shared" si="61"/>
        <v>17446</v>
      </c>
      <c r="M3931" s="9">
        <v>6978.4000000000005</v>
      </c>
      <c r="N3931" s="10">
        <v>0.4</v>
      </c>
      <c r="O3931" s="4" t="s">
        <v>83</v>
      </c>
    </row>
    <row r="3932" spans="1:15" ht="14.25" customHeight="1" x14ac:dyDescent="0.25">
      <c r="A3932" s="4" t="s">
        <v>14</v>
      </c>
      <c r="B3932" s="4">
        <v>1185732</v>
      </c>
      <c r="C3932" s="5">
        <v>43906</v>
      </c>
      <c r="D3932" s="37">
        <v>2020</v>
      </c>
      <c r="E3932" s="5" t="str">
        <f>TEXT(Sales[[#This Row],[Invoice Date]],"mmm")</f>
        <v>Mar</v>
      </c>
      <c r="F3932" s="4" t="s">
        <v>15</v>
      </c>
      <c r="G3932" s="4" t="s">
        <v>16</v>
      </c>
      <c r="H3932" s="4" t="s">
        <v>16</v>
      </c>
      <c r="I3932" s="6" t="s">
        <v>17</v>
      </c>
      <c r="J3932" s="7">
        <v>58</v>
      </c>
      <c r="K3932" s="8">
        <v>325</v>
      </c>
      <c r="L3932" s="9">
        <f t="shared" si="61"/>
        <v>18850</v>
      </c>
      <c r="M3932" s="9">
        <v>11498.5</v>
      </c>
      <c r="N3932" s="10">
        <v>0.61</v>
      </c>
      <c r="O3932" s="4" t="s">
        <v>83</v>
      </c>
    </row>
    <row r="3933" spans="1:15" ht="14.25" customHeight="1" x14ac:dyDescent="0.25">
      <c r="A3933" s="4" t="s">
        <v>14</v>
      </c>
      <c r="B3933" s="4">
        <v>1185732</v>
      </c>
      <c r="C3933" s="5">
        <v>43907</v>
      </c>
      <c r="D3933" s="37">
        <v>2020</v>
      </c>
      <c r="E3933" s="5" t="str">
        <f>TEXT(Sales[[#This Row],[Invoice Date]],"mmm")</f>
        <v>Mar</v>
      </c>
      <c r="F3933" s="4" t="s">
        <v>15</v>
      </c>
      <c r="G3933" s="4" t="s">
        <v>16</v>
      </c>
      <c r="H3933" s="4" t="s">
        <v>16</v>
      </c>
      <c r="I3933" s="6" t="s">
        <v>19</v>
      </c>
      <c r="J3933" s="7">
        <v>53</v>
      </c>
      <c r="K3933" s="8">
        <v>308</v>
      </c>
      <c r="L3933" s="9">
        <f t="shared" si="61"/>
        <v>16324</v>
      </c>
      <c r="M3933" s="9">
        <v>6692.8399999999992</v>
      </c>
      <c r="N3933" s="10">
        <v>0.41</v>
      </c>
      <c r="O3933" s="4" t="s">
        <v>83</v>
      </c>
    </row>
    <row r="3934" spans="1:15" ht="14.25" customHeight="1" x14ac:dyDescent="0.25">
      <c r="A3934" s="4" t="s">
        <v>14</v>
      </c>
      <c r="B3934" s="4">
        <v>1185732</v>
      </c>
      <c r="C3934" s="5">
        <v>43908</v>
      </c>
      <c r="D3934" s="37">
        <v>2020</v>
      </c>
      <c r="E3934" s="5" t="str">
        <f>TEXT(Sales[[#This Row],[Invoice Date]],"mmm")</f>
        <v>Mar</v>
      </c>
      <c r="F3934" s="4" t="s">
        <v>15</v>
      </c>
      <c r="G3934" s="4" t="s">
        <v>16</v>
      </c>
      <c r="H3934" s="4" t="s">
        <v>16</v>
      </c>
      <c r="I3934" s="6" t="s">
        <v>20</v>
      </c>
      <c r="J3934" s="7">
        <v>45</v>
      </c>
      <c r="K3934" s="8">
        <v>257</v>
      </c>
      <c r="L3934" s="9">
        <f t="shared" si="61"/>
        <v>11565</v>
      </c>
      <c r="M3934" s="9">
        <v>5319.9</v>
      </c>
      <c r="N3934" s="10">
        <v>0.45999999999999996</v>
      </c>
      <c r="O3934" s="4" t="s">
        <v>83</v>
      </c>
    </row>
    <row r="3935" spans="1:15" ht="14.25" customHeight="1" x14ac:dyDescent="0.25">
      <c r="A3935" s="4" t="s">
        <v>14</v>
      </c>
      <c r="B3935" s="4">
        <v>1185732</v>
      </c>
      <c r="C3935" s="5">
        <v>43921</v>
      </c>
      <c r="D3935" s="37">
        <v>2020</v>
      </c>
      <c r="E3935" s="5" t="str">
        <f>TEXT(Sales[[#This Row],[Invoice Date]],"mmm")</f>
        <v>Mar</v>
      </c>
      <c r="F3935" s="4" t="s">
        <v>15</v>
      </c>
      <c r="G3935" s="4" t="s">
        <v>16</v>
      </c>
      <c r="H3935" s="4" t="s">
        <v>16</v>
      </c>
      <c r="I3935" s="6" t="s">
        <v>21</v>
      </c>
      <c r="J3935" s="7">
        <v>47</v>
      </c>
      <c r="K3935" s="8">
        <v>241</v>
      </c>
      <c r="L3935" s="9">
        <f t="shared" si="61"/>
        <v>11327</v>
      </c>
      <c r="M3935" s="9">
        <v>5323.69</v>
      </c>
      <c r="N3935" s="10">
        <v>0.47</v>
      </c>
      <c r="O3935" s="4" t="s">
        <v>83</v>
      </c>
    </row>
    <row r="3936" spans="1:15" ht="14.25" customHeight="1" x14ac:dyDescent="0.25">
      <c r="A3936" s="4" t="s">
        <v>25</v>
      </c>
      <c r="B3936" s="4">
        <v>1185732</v>
      </c>
      <c r="C3936" s="5">
        <v>43938</v>
      </c>
      <c r="D3936" s="37">
        <v>2020</v>
      </c>
      <c r="E3936" s="5" t="str">
        <f>TEXT(Sales[[#This Row],[Invoice Date]],"mmm")</f>
        <v>Apr</v>
      </c>
      <c r="F3936" s="4" t="s">
        <v>15</v>
      </c>
      <c r="G3936" s="4" t="s">
        <v>16</v>
      </c>
      <c r="H3936" s="4" t="s">
        <v>16</v>
      </c>
      <c r="I3936" s="6" t="s">
        <v>22</v>
      </c>
      <c r="J3936" s="7">
        <v>54</v>
      </c>
      <c r="K3936" s="8">
        <v>270</v>
      </c>
      <c r="L3936" s="9">
        <f t="shared" si="61"/>
        <v>14580</v>
      </c>
      <c r="M3936" s="9">
        <v>6560.9999999999991</v>
      </c>
      <c r="N3936" s="10">
        <v>0.44999999999999996</v>
      </c>
      <c r="O3936" s="4" t="s">
        <v>83</v>
      </c>
    </row>
    <row r="3937" spans="1:15" ht="14.25" customHeight="1" x14ac:dyDescent="0.25">
      <c r="A3937" s="4" t="s">
        <v>25</v>
      </c>
      <c r="B3937" s="4">
        <v>1185732</v>
      </c>
      <c r="C3937" s="5">
        <v>43939</v>
      </c>
      <c r="D3937" s="37">
        <v>2020</v>
      </c>
      <c r="E3937" s="5" t="str">
        <f>TEXT(Sales[[#This Row],[Invoice Date]],"mmm")</f>
        <v>Apr</v>
      </c>
      <c r="F3937" s="4" t="s">
        <v>15</v>
      </c>
      <c r="G3937" s="4" t="s">
        <v>16</v>
      </c>
      <c r="H3937" s="4" t="s">
        <v>16</v>
      </c>
      <c r="I3937" s="6" t="s">
        <v>23</v>
      </c>
      <c r="J3937" s="7">
        <v>62</v>
      </c>
      <c r="K3937" s="8">
        <v>290</v>
      </c>
      <c r="L3937" s="9">
        <f t="shared" si="61"/>
        <v>17980</v>
      </c>
      <c r="M3937" s="9">
        <v>6652.6</v>
      </c>
      <c r="N3937" s="10">
        <v>0.37</v>
      </c>
      <c r="O3937" s="4" t="s">
        <v>83</v>
      </c>
    </row>
    <row r="3938" spans="1:15" ht="14.25" customHeight="1" x14ac:dyDescent="0.25">
      <c r="A3938" s="4" t="s">
        <v>25</v>
      </c>
      <c r="B3938" s="4">
        <v>1185732</v>
      </c>
      <c r="C3938" s="5">
        <v>43940</v>
      </c>
      <c r="D3938" s="37">
        <v>2020</v>
      </c>
      <c r="E3938" s="5" t="str">
        <f>TEXT(Sales[[#This Row],[Invoice Date]],"mmm")</f>
        <v>Apr</v>
      </c>
      <c r="F3938" s="4" t="s">
        <v>15</v>
      </c>
      <c r="G3938" s="4" t="s">
        <v>16</v>
      </c>
      <c r="H3938" s="4" t="s">
        <v>16</v>
      </c>
      <c r="I3938" s="6" t="s">
        <v>17</v>
      </c>
      <c r="J3938" s="7">
        <v>56</v>
      </c>
      <c r="K3938" s="8">
        <v>360</v>
      </c>
      <c r="L3938" s="9">
        <f t="shared" si="61"/>
        <v>20160</v>
      </c>
      <c r="M3938" s="9">
        <v>12499.2</v>
      </c>
      <c r="N3938" s="10">
        <v>0.62</v>
      </c>
      <c r="O3938" s="4" t="s">
        <v>83</v>
      </c>
    </row>
    <row r="3939" spans="1:15" ht="14.25" customHeight="1" x14ac:dyDescent="0.25">
      <c r="A3939" s="4" t="s">
        <v>25</v>
      </c>
      <c r="B3939" s="4">
        <v>1185732</v>
      </c>
      <c r="C3939" s="5">
        <v>43941</v>
      </c>
      <c r="D3939" s="37">
        <v>2020</v>
      </c>
      <c r="E3939" s="5" t="str">
        <f>TEXT(Sales[[#This Row],[Invoice Date]],"mmm")</f>
        <v>Apr</v>
      </c>
      <c r="F3939" s="4" t="s">
        <v>15</v>
      </c>
      <c r="G3939" s="4" t="s">
        <v>16</v>
      </c>
      <c r="H3939" s="4" t="s">
        <v>16</v>
      </c>
      <c r="I3939" s="6" t="s">
        <v>19</v>
      </c>
      <c r="J3939" s="7">
        <v>50</v>
      </c>
      <c r="K3939" s="8">
        <v>270</v>
      </c>
      <c r="L3939" s="9">
        <f t="shared" si="61"/>
        <v>13500</v>
      </c>
      <c r="M3939" s="9">
        <v>5940</v>
      </c>
      <c r="N3939" s="10">
        <v>0.44</v>
      </c>
      <c r="O3939" s="4" t="s">
        <v>83</v>
      </c>
    </row>
    <row r="3940" spans="1:15" ht="14.25" customHeight="1" x14ac:dyDescent="0.25">
      <c r="A3940" s="4" t="s">
        <v>25</v>
      </c>
      <c r="B3940" s="4">
        <v>1185732</v>
      </c>
      <c r="C3940" s="5">
        <v>43942</v>
      </c>
      <c r="D3940" s="37">
        <v>2020</v>
      </c>
      <c r="E3940" s="5" t="str">
        <f>TEXT(Sales[[#This Row],[Invoice Date]],"mmm")</f>
        <v>Apr</v>
      </c>
      <c r="F3940" s="4" t="s">
        <v>15</v>
      </c>
      <c r="G3940" s="4" t="s">
        <v>16</v>
      </c>
      <c r="H3940" s="4" t="s">
        <v>16</v>
      </c>
      <c r="I3940" s="6" t="s">
        <v>20</v>
      </c>
      <c r="J3940" s="7">
        <v>47</v>
      </c>
      <c r="K3940" s="8">
        <v>268</v>
      </c>
      <c r="L3940" s="9">
        <f t="shared" si="61"/>
        <v>12596</v>
      </c>
      <c r="M3940" s="9">
        <v>5920.12</v>
      </c>
      <c r="N3940" s="10">
        <v>0.47</v>
      </c>
      <c r="O3940" s="4" t="s">
        <v>83</v>
      </c>
    </row>
    <row r="3941" spans="1:15" ht="14.25" customHeight="1" x14ac:dyDescent="0.25">
      <c r="A3941" s="4" t="s">
        <v>25</v>
      </c>
      <c r="B3941" s="4">
        <v>1185732</v>
      </c>
      <c r="C3941" s="5">
        <v>43943</v>
      </c>
      <c r="D3941" s="37">
        <v>2020</v>
      </c>
      <c r="E3941" s="5" t="str">
        <f>TEXT(Sales[[#This Row],[Invoice Date]],"mmm")</f>
        <v>Apr</v>
      </c>
      <c r="F3941" s="4" t="s">
        <v>15</v>
      </c>
      <c r="G3941" s="4" t="s">
        <v>16</v>
      </c>
      <c r="H3941" s="4" t="s">
        <v>16</v>
      </c>
      <c r="I3941" s="6" t="s">
        <v>21</v>
      </c>
      <c r="J3941" s="7">
        <v>47</v>
      </c>
      <c r="K3941" s="8">
        <v>252</v>
      </c>
      <c r="L3941" s="9">
        <f t="shared" si="61"/>
        <v>11844</v>
      </c>
      <c r="M3941" s="9">
        <v>5448.24</v>
      </c>
      <c r="N3941" s="10">
        <v>0.45999999999999996</v>
      </c>
      <c r="O3941" s="4" t="s">
        <v>83</v>
      </c>
    </row>
    <row r="3942" spans="1:15" ht="14.25" customHeight="1" x14ac:dyDescent="0.25">
      <c r="A3942" s="4" t="s">
        <v>25</v>
      </c>
      <c r="B3942" s="4">
        <v>1185732</v>
      </c>
      <c r="C3942" s="5">
        <v>43944</v>
      </c>
      <c r="D3942" s="37">
        <v>2020</v>
      </c>
      <c r="E3942" s="5" t="str">
        <f>TEXT(Sales[[#This Row],[Invoice Date]],"mmm")</f>
        <v>Apr</v>
      </c>
      <c r="F3942" s="4" t="s">
        <v>15</v>
      </c>
      <c r="G3942" s="4" t="s">
        <v>16</v>
      </c>
      <c r="H3942" s="4" t="s">
        <v>16</v>
      </c>
      <c r="I3942" s="6" t="s">
        <v>22</v>
      </c>
      <c r="J3942" s="7">
        <v>58</v>
      </c>
      <c r="K3942" s="8">
        <v>252</v>
      </c>
      <c r="L3942" s="9">
        <f t="shared" si="61"/>
        <v>14616</v>
      </c>
      <c r="M3942" s="9">
        <v>5846.4000000000005</v>
      </c>
      <c r="N3942" s="10">
        <v>0.4</v>
      </c>
      <c r="O3942" s="4" t="s">
        <v>83</v>
      </c>
    </row>
    <row r="3943" spans="1:15" ht="14.25" customHeight="1" x14ac:dyDescent="0.25">
      <c r="A3943" s="4" t="s">
        <v>25</v>
      </c>
      <c r="B3943" s="4">
        <v>1185732</v>
      </c>
      <c r="C3943" s="5">
        <v>43945</v>
      </c>
      <c r="D3943" s="37">
        <v>2020</v>
      </c>
      <c r="E3943" s="5" t="str">
        <f>TEXT(Sales[[#This Row],[Invoice Date]],"mmm")</f>
        <v>Apr</v>
      </c>
      <c r="F3943" s="4" t="s">
        <v>15</v>
      </c>
      <c r="G3943" s="4" t="s">
        <v>16</v>
      </c>
      <c r="H3943" s="4" t="s">
        <v>16</v>
      </c>
      <c r="I3943" s="6" t="s">
        <v>23</v>
      </c>
      <c r="J3943" s="7">
        <v>59</v>
      </c>
      <c r="K3943" s="8">
        <v>280</v>
      </c>
      <c r="L3943" s="9">
        <f t="shared" si="61"/>
        <v>16520</v>
      </c>
      <c r="M3943" s="9">
        <v>6608</v>
      </c>
      <c r="N3943" s="10">
        <v>0.4</v>
      </c>
      <c r="O3943" s="4" t="s">
        <v>83</v>
      </c>
    </row>
    <row r="3944" spans="1:15" ht="14.25" customHeight="1" x14ac:dyDescent="0.25">
      <c r="A3944" s="4" t="s">
        <v>25</v>
      </c>
      <c r="B3944" s="4">
        <v>1185732</v>
      </c>
      <c r="C3944" s="5">
        <v>43946</v>
      </c>
      <c r="D3944" s="37">
        <v>2020</v>
      </c>
      <c r="E3944" s="5" t="str">
        <f>TEXT(Sales[[#This Row],[Invoice Date]],"mmm")</f>
        <v>Apr</v>
      </c>
      <c r="F3944" s="4" t="s">
        <v>15</v>
      </c>
      <c r="G3944" s="4" t="s">
        <v>16</v>
      </c>
      <c r="H3944" s="4" t="s">
        <v>16</v>
      </c>
      <c r="I3944" s="6" t="s">
        <v>22</v>
      </c>
      <c r="J3944" s="7">
        <v>64</v>
      </c>
      <c r="K3944" s="8">
        <v>236</v>
      </c>
      <c r="L3944" s="9">
        <f t="shared" si="61"/>
        <v>15104</v>
      </c>
      <c r="M3944" s="9">
        <v>6343.6799999999994</v>
      </c>
      <c r="N3944" s="10">
        <v>0.42</v>
      </c>
      <c r="O3944" s="4" t="s">
        <v>83</v>
      </c>
    </row>
    <row r="3945" spans="1:15" ht="14.25" customHeight="1" x14ac:dyDescent="0.25">
      <c r="A3945" s="4" t="s">
        <v>25</v>
      </c>
      <c r="B3945" s="4">
        <v>1185732</v>
      </c>
      <c r="C3945" s="5">
        <v>43947</v>
      </c>
      <c r="D3945" s="37">
        <v>2020</v>
      </c>
      <c r="E3945" s="5" t="str">
        <f>TEXT(Sales[[#This Row],[Invoice Date]],"mmm")</f>
        <v>Apr</v>
      </c>
      <c r="F3945" s="4" t="s">
        <v>15</v>
      </c>
      <c r="G3945" s="4" t="s">
        <v>16</v>
      </c>
      <c r="H3945" s="4" t="s">
        <v>16</v>
      </c>
      <c r="I3945" s="6" t="s">
        <v>23</v>
      </c>
      <c r="J3945" s="7">
        <v>68</v>
      </c>
      <c r="K3945" s="8">
        <v>290</v>
      </c>
      <c r="L3945" s="9">
        <f t="shared" si="61"/>
        <v>19720</v>
      </c>
      <c r="M3945" s="9">
        <v>7493.6</v>
      </c>
      <c r="N3945" s="10">
        <v>0.38</v>
      </c>
      <c r="O3945" s="4" t="s">
        <v>83</v>
      </c>
    </row>
    <row r="3946" spans="1:15" ht="14.25" customHeight="1" x14ac:dyDescent="0.25">
      <c r="A3946" s="4" t="s">
        <v>25</v>
      </c>
      <c r="B3946" s="4">
        <v>1185732</v>
      </c>
      <c r="C3946" s="5">
        <v>43948</v>
      </c>
      <c r="D3946" s="37">
        <v>2020</v>
      </c>
      <c r="E3946" s="5" t="str">
        <f>TEXT(Sales[[#This Row],[Invoice Date]],"mmm")</f>
        <v>Apr</v>
      </c>
      <c r="F3946" s="4" t="s">
        <v>15</v>
      </c>
      <c r="G3946" s="4" t="s">
        <v>16</v>
      </c>
      <c r="H3946" s="4" t="s">
        <v>16</v>
      </c>
      <c r="I3946" s="6" t="s">
        <v>17</v>
      </c>
      <c r="J3946" s="7">
        <v>60</v>
      </c>
      <c r="K3946" s="8">
        <v>299</v>
      </c>
      <c r="L3946" s="9">
        <f t="shared" si="61"/>
        <v>17940</v>
      </c>
      <c r="M3946" s="9">
        <v>10764</v>
      </c>
      <c r="N3946" s="10">
        <v>0.6</v>
      </c>
      <c r="O3946" s="4" t="s">
        <v>83</v>
      </c>
    </row>
    <row r="3947" spans="1:15" ht="14.25" customHeight="1" x14ac:dyDescent="0.25">
      <c r="A3947" s="4" t="s">
        <v>25</v>
      </c>
      <c r="B3947" s="4">
        <v>1185732</v>
      </c>
      <c r="C3947" s="5">
        <v>43949</v>
      </c>
      <c r="D3947" s="37">
        <v>2020</v>
      </c>
      <c r="E3947" s="5" t="str">
        <f>TEXT(Sales[[#This Row],[Invoice Date]],"mmm")</f>
        <v>Apr</v>
      </c>
      <c r="F3947" s="4" t="s">
        <v>15</v>
      </c>
      <c r="G3947" s="4" t="s">
        <v>16</v>
      </c>
      <c r="H3947" s="4" t="s">
        <v>16</v>
      </c>
      <c r="I3947" s="6" t="s">
        <v>19</v>
      </c>
      <c r="J3947" s="7">
        <v>53</v>
      </c>
      <c r="K3947" s="8">
        <v>273</v>
      </c>
      <c r="L3947" s="9">
        <f t="shared" si="61"/>
        <v>14469</v>
      </c>
      <c r="M3947" s="9">
        <v>6221.67</v>
      </c>
      <c r="N3947" s="10">
        <v>0.43</v>
      </c>
      <c r="O3947" s="4" t="s">
        <v>83</v>
      </c>
    </row>
    <row r="3948" spans="1:15" ht="14.25" customHeight="1" x14ac:dyDescent="0.25">
      <c r="A3948" s="4" t="s">
        <v>25</v>
      </c>
      <c r="B3948" s="4">
        <v>1185732</v>
      </c>
      <c r="C3948" s="5">
        <v>43950</v>
      </c>
      <c r="D3948" s="37">
        <v>2020</v>
      </c>
      <c r="E3948" s="5" t="str">
        <f>TEXT(Sales[[#This Row],[Invoice Date]],"mmm")</f>
        <v>Apr</v>
      </c>
      <c r="F3948" s="4" t="s">
        <v>15</v>
      </c>
      <c r="G3948" s="4" t="s">
        <v>16</v>
      </c>
      <c r="H3948" s="4" t="s">
        <v>16</v>
      </c>
      <c r="I3948" s="6" t="s">
        <v>20</v>
      </c>
      <c r="J3948" s="7">
        <v>52</v>
      </c>
      <c r="K3948" s="8">
        <v>258</v>
      </c>
      <c r="L3948" s="9">
        <f t="shared" si="61"/>
        <v>13416</v>
      </c>
      <c r="M3948" s="9">
        <v>6439.6799999999994</v>
      </c>
      <c r="N3948" s="10">
        <v>0.48</v>
      </c>
      <c r="O3948" s="4" t="s">
        <v>83</v>
      </c>
    </row>
    <row r="3949" spans="1:15" ht="14.25" customHeight="1" x14ac:dyDescent="0.25">
      <c r="A3949" s="4" t="s">
        <v>25</v>
      </c>
      <c r="B3949" s="4">
        <v>1185732</v>
      </c>
      <c r="C3949" s="5">
        <v>43951</v>
      </c>
      <c r="D3949" s="37">
        <v>2020</v>
      </c>
      <c r="E3949" s="5" t="str">
        <f>TEXT(Sales[[#This Row],[Invoice Date]],"mmm")</f>
        <v>Apr</v>
      </c>
      <c r="F3949" s="4" t="s">
        <v>15</v>
      </c>
      <c r="G3949" s="4" t="s">
        <v>16</v>
      </c>
      <c r="H3949" s="4" t="s">
        <v>16</v>
      </c>
      <c r="I3949" s="6" t="s">
        <v>21</v>
      </c>
      <c r="J3949" s="7">
        <v>50</v>
      </c>
      <c r="K3949" s="8">
        <v>252</v>
      </c>
      <c r="L3949" s="9">
        <f t="shared" si="61"/>
        <v>12600</v>
      </c>
      <c r="M3949" s="9">
        <v>6174</v>
      </c>
      <c r="N3949" s="10">
        <v>0.49</v>
      </c>
      <c r="O3949" s="4" t="s">
        <v>83</v>
      </c>
    </row>
    <row r="3950" spans="1:15" ht="14.25" customHeight="1" x14ac:dyDescent="0.25">
      <c r="A3950" s="4" t="s">
        <v>25</v>
      </c>
      <c r="B3950" s="4">
        <v>1185732</v>
      </c>
      <c r="C3950" s="5">
        <v>43952</v>
      </c>
      <c r="D3950" s="37">
        <v>2020</v>
      </c>
      <c r="E3950" s="5" t="str">
        <f>TEXT(Sales[[#This Row],[Invoice Date]],"mmm")</f>
        <v>May</v>
      </c>
      <c r="F3950" s="4" t="s">
        <v>15</v>
      </c>
      <c r="G3950" s="4" t="s">
        <v>16</v>
      </c>
      <c r="H3950" s="4" t="s">
        <v>16</v>
      </c>
      <c r="I3950" s="6" t="s">
        <v>22</v>
      </c>
      <c r="J3950" s="7">
        <v>64</v>
      </c>
      <c r="K3950" s="8">
        <v>254</v>
      </c>
      <c r="L3950" s="9">
        <f t="shared" si="61"/>
        <v>16256</v>
      </c>
      <c r="M3950" s="9">
        <v>6827.5199999999995</v>
      </c>
      <c r="N3950" s="10">
        <v>0.42</v>
      </c>
      <c r="O3950" s="4" t="s">
        <v>83</v>
      </c>
    </row>
    <row r="3951" spans="1:15" ht="14.25" customHeight="1" x14ac:dyDescent="0.25">
      <c r="A3951" s="4" t="s">
        <v>25</v>
      </c>
      <c r="B3951" s="4">
        <v>1185732</v>
      </c>
      <c r="C3951" s="5">
        <v>43953</v>
      </c>
      <c r="D3951" s="37">
        <v>2020</v>
      </c>
      <c r="E3951" s="5" t="str">
        <f>TEXT(Sales[[#This Row],[Invoice Date]],"mmm")</f>
        <v>May</v>
      </c>
      <c r="F3951" s="4" t="s">
        <v>15</v>
      </c>
      <c r="G3951" s="4" t="s">
        <v>16</v>
      </c>
      <c r="H3951" s="4" t="s">
        <v>16</v>
      </c>
      <c r="I3951" s="6" t="s">
        <v>23</v>
      </c>
      <c r="J3951" s="7">
        <v>66</v>
      </c>
      <c r="K3951" s="8">
        <v>263</v>
      </c>
      <c r="L3951" s="9">
        <f t="shared" si="61"/>
        <v>17358</v>
      </c>
      <c r="M3951" s="9">
        <v>6422.46</v>
      </c>
      <c r="N3951" s="10">
        <v>0.37</v>
      </c>
      <c r="O3951" s="4" t="s">
        <v>83</v>
      </c>
    </row>
    <row r="3952" spans="1:15" ht="14.25" customHeight="1" x14ac:dyDescent="0.25">
      <c r="A3952" s="4" t="s">
        <v>25</v>
      </c>
      <c r="B3952" s="4">
        <v>1185732</v>
      </c>
      <c r="C3952" s="5">
        <v>43954</v>
      </c>
      <c r="D3952" s="37">
        <v>2020</v>
      </c>
      <c r="E3952" s="5" t="str">
        <f>TEXT(Sales[[#This Row],[Invoice Date]],"mmm")</f>
        <v>May</v>
      </c>
      <c r="F3952" s="4" t="s">
        <v>15</v>
      </c>
      <c r="G3952" s="4" t="s">
        <v>16</v>
      </c>
      <c r="H3952" s="4" t="s">
        <v>16</v>
      </c>
      <c r="I3952" s="6" t="s">
        <v>17</v>
      </c>
      <c r="J3952" s="7">
        <v>62</v>
      </c>
      <c r="K3952" s="8">
        <v>312</v>
      </c>
      <c r="L3952" s="9">
        <f t="shared" si="61"/>
        <v>19344</v>
      </c>
      <c r="M3952" s="9">
        <v>12380.16</v>
      </c>
      <c r="N3952" s="10">
        <v>0.64</v>
      </c>
      <c r="O3952" s="4" t="s">
        <v>83</v>
      </c>
    </row>
    <row r="3953" spans="1:15" ht="14.25" customHeight="1" x14ac:dyDescent="0.25">
      <c r="A3953" s="4" t="s">
        <v>25</v>
      </c>
      <c r="B3953" s="4">
        <v>1185732</v>
      </c>
      <c r="C3953" s="5">
        <v>43955</v>
      </c>
      <c r="D3953" s="37">
        <v>2020</v>
      </c>
      <c r="E3953" s="5" t="str">
        <f>TEXT(Sales[[#This Row],[Invoice Date]],"mmm")</f>
        <v>May</v>
      </c>
      <c r="F3953" s="4" t="s">
        <v>15</v>
      </c>
      <c r="G3953" s="4" t="s">
        <v>16</v>
      </c>
      <c r="H3953" s="4" t="s">
        <v>16</v>
      </c>
      <c r="I3953" s="6" t="s">
        <v>19</v>
      </c>
      <c r="J3953" s="7">
        <v>51</v>
      </c>
      <c r="K3953" s="8">
        <v>300</v>
      </c>
      <c r="L3953" s="9">
        <f t="shared" si="61"/>
        <v>15300</v>
      </c>
      <c r="M3953" s="9">
        <v>6426</v>
      </c>
      <c r="N3953" s="10">
        <v>0.42</v>
      </c>
      <c r="O3953" s="4" t="s">
        <v>83</v>
      </c>
    </row>
    <row r="3954" spans="1:15" ht="14.25" customHeight="1" x14ac:dyDescent="0.25">
      <c r="A3954" s="4" t="s">
        <v>25</v>
      </c>
      <c r="B3954" s="4">
        <v>1185732</v>
      </c>
      <c r="C3954" s="5">
        <v>43956</v>
      </c>
      <c r="D3954" s="37">
        <v>2020</v>
      </c>
      <c r="E3954" s="5" t="str">
        <f>TEXT(Sales[[#This Row],[Invoice Date]],"mmm")</f>
        <v>May</v>
      </c>
      <c r="F3954" s="4" t="s">
        <v>15</v>
      </c>
      <c r="G3954" s="4" t="s">
        <v>16</v>
      </c>
      <c r="H3954" s="4" t="s">
        <v>16</v>
      </c>
      <c r="I3954" s="6" t="s">
        <v>20</v>
      </c>
      <c r="J3954" s="7">
        <v>54</v>
      </c>
      <c r="K3954" s="8">
        <v>285</v>
      </c>
      <c r="L3954" s="9">
        <f t="shared" si="61"/>
        <v>15390</v>
      </c>
      <c r="M3954" s="9">
        <v>7233.2999999999993</v>
      </c>
      <c r="N3954" s="10">
        <v>0.47</v>
      </c>
      <c r="O3954" s="4" t="s">
        <v>83</v>
      </c>
    </row>
    <row r="3955" spans="1:15" ht="14.25" customHeight="1" x14ac:dyDescent="0.25">
      <c r="A3955" s="4" t="s">
        <v>25</v>
      </c>
      <c r="B3955" s="4">
        <v>1185732</v>
      </c>
      <c r="C3955" s="5">
        <v>43957</v>
      </c>
      <c r="D3955" s="37">
        <v>2020</v>
      </c>
      <c r="E3955" s="5" t="str">
        <f>TEXT(Sales[[#This Row],[Invoice Date]],"mmm")</f>
        <v>May</v>
      </c>
      <c r="F3955" s="4" t="s">
        <v>15</v>
      </c>
      <c r="G3955" s="4" t="s">
        <v>16</v>
      </c>
      <c r="H3955" s="4" t="s">
        <v>16</v>
      </c>
      <c r="I3955" s="6" t="s">
        <v>21</v>
      </c>
      <c r="J3955" s="7">
        <v>54</v>
      </c>
      <c r="K3955" s="8">
        <v>225</v>
      </c>
      <c r="L3955" s="9">
        <f t="shared" si="61"/>
        <v>12150</v>
      </c>
      <c r="M3955" s="9">
        <v>5589</v>
      </c>
      <c r="N3955" s="10">
        <v>0.45999999999999996</v>
      </c>
      <c r="O3955" s="4" t="s">
        <v>83</v>
      </c>
    </row>
    <row r="3956" spans="1:15" ht="14.25" customHeight="1" x14ac:dyDescent="0.25">
      <c r="A3956" s="4" t="s">
        <v>25</v>
      </c>
      <c r="B3956" s="4">
        <v>1185732</v>
      </c>
      <c r="C3956" s="5">
        <v>43958</v>
      </c>
      <c r="D3956" s="37">
        <v>2020</v>
      </c>
      <c r="E3956" s="5" t="str">
        <f>TEXT(Sales[[#This Row],[Invoice Date]],"mmm")</f>
        <v>May</v>
      </c>
      <c r="F3956" s="4" t="s">
        <v>15</v>
      </c>
      <c r="G3956" s="4" t="s">
        <v>16</v>
      </c>
      <c r="H3956" s="4" t="s">
        <v>16</v>
      </c>
      <c r="I3956" s="6" t="s">
        <v>22</v>
      </c>
      <c r="J3956" s="7">
        <v>60</v>
      </c>
      <c r="K3956" s="8">
        <v>261</v>
      </c>
      <c r="L3956" s="9">
        <f t="shared" si="61"/>
        <v>15660</v>
      </c>
      <c r="M3956" s="9">
        <v>6733.8</v>
      </c>
      <c r="N3956" s="10">
        <v>0.43</v>
      </c>
      <c r="O3956" s="4" t="s">
        <v>83</v>
      </c>
    </row>
    <row r="3957" spans="1:15" ht="14.25" customHeight="1" x14ac:dyDescent="0.25">
      <c r="A3957" s="4" t="s">
        <v>25</v>
      </c>
      <c r="B3957" s="4">
        <v>1185732</v>
      </c>
      <c r="C3957" s="5">
        <v>44030</v>
      </c>
      <c r="D3957" s="37">
        <v>2020</v>
      </c>
      <c r="E3957" s="5" t="str">
        <f>TEXT(Sales[[#This Row],[Invoice Date]],"mmm")</f>
        <v>Jul</v>
      </c>
      <c r="F3957" s="4" t="s">
        <v>15</v>
      </c>
      <c r="G3957" s="4" t="s">
        <v>16</v>
      </c>
      <c r="H3957" s="4" t="s">
        <v>16</v>
      </c>
      <c r="I3957" s="6" t="s">
        <v>23</v>
      </c>
      <c r="J3957" s="7">
        <v>68</v>
      </c>
      <c r="K3957" s="8">
        <v>290</v>
      </c>
      <c r="L3957" s="9">
        <f t="shared" si="61"/>
        <v>19720</v>
      </c>
      <c r="M3957" s="9">
        <v>6902</v>
      </c>
      <c r="N3957" s="10">
        <v>0.35</v>
      </c>
      <c r="O3957" s="4" t="s">
        <v>83</v>
      </c>
    </row>
    <row r="3958" spans="1:15" ht="14.25" customHeight="1" x14ac:dyDescent="0.25">
      <c r="A3958" s="4" t="s">
        <v>26</v>
      </c>
      <c r="B3958" s="4">
        <v>1197831</v>
      </c>
      <c r="C3958" s="5">
        <v>44031</v>
      </c>
      <c r="D3958" s="37">
        <v>2020</v>
      </c>
      <c r="E3958" s="5" t="str">
        <f>TEXT(Sales[[#This Row],[Invoice Date]],"mmm")</f>
        <v>Jul</v>
      </c>
      <c r="F3958" s="4" t="s">
        <v>15</v>
      </c>
      <c r="G3958" s="4" t="s">
        <v>16</v>
      </c>
      <c r="H3958" s="4" t="s">
        <v>16</v>
      </c>
      <c r="I3958" s="6" t="s">
        <v>17</v>
      </c>
      <c r="J3958" s="7">
        <v>24</v>
      </c>
      <c r="K3958" s="8">
        <v>234</v>
      </c>
      <c r="L3958" s="9">
        <f t="shared" si="61"/>
        <v>5616</v>
      </c>
      <c r="M3958" s="9">
        <v>2639.52</v>
      </c>
      <c r="N3958" s="10">
        <v>0.47</v>
      </c>
      <c r="O3958" s="4" t="s">
        <v>83</v>
      </c>
    </row>
    <row r="3959" spans="1:15" ht="14.25" customHeight="1" x14ac:dyDescent="0.25">
      <c r="A3959" s="4" t="s">
        <v>26</v>
      </c>
      <c r="B3959" s="4">
        <v>1197831</v>
      </c>
      <c r="C3959" s="5">
        <v>44032</v>
      </c>
      <c r="D3959" s="37">
        <v>2020</v>
      </c>
      <c r="E3959" s="5" t="str">
        <f>TEXT(Sales[[#This Row],[Invoice Date]],"mmm")</f>
        <v>Jul</v>
      </c>
      <c r="F3959" s="4" t="s">
        <v>15</v>
      </c>
      <c r="G3959" s="4" t="s">
        <v>16</v>
      </c>
      <c r="H3959" s="4" t="s">
        <v>16</v>
      </c>
      <c r="I3959" s="6" t="s">
        <v>19</v>
      </c>
      <c r="J3959" s="7">
        <v>34</v>
      </c>
      <c r="K3959" s="8">
        <v>225</v>
      </c>
      <c r="L3959" s="9">
        <f t="shared" si="61"/>
        <v>7650</v>
      </c>
      <c r="M3959" s="9">
        <v>3748.5</v>
      </c>
      <c r="N3959" s="10">
        <v>0.49</v>
      </c>
      <c r="O3959" s="4" t="s">
        <v>83</v>
      </c>
    </row>
    <row r="3960" spans="1:15" ht="14.25" customHeight="1" x14ac:dyDescent="0.25">
      <c r="A3960" s="4" t="s">
        <v>26</v>
      </c>
      <c r="B3960" s="4">
        <v>1197831</v>
      </c>
      <c r="C3960" s="5">
        <v>44033</v>
      </c>
      <c r="D3960" s="37">
        <v>2020</v>
      </c>
      <c r="E3960" s="5" t="str">
        <f>TEXT(Sales[[#This Row],[Invoice Date]],"mmm")</f>
        <v>Jul</v>
      </c>
      <c r="F3960" s="4" t="s">
        <v>15</v>
      </c>
      <c r="G3960" s="4" t="s">
        <v>16</v>
      </c>
      <c r="H3960" s="4" t="s">
        <v>16</v>
      </c>
      <c r="I3960" s="6" t="s">
        <v>20</v>
      </c>
      <c r="J3960" s="7">
        <v>33</v>
      </c>
      <c r="K3960" s="8">
        <v>210</v>
      </c>
      <c r="L3960" s="9">
        <f t="shared" si="61"/>
        <v>6930</v>
      </c>
      <c r="M3960" s="9">
        <v>3187.7999999999997</v>
      </c>
      <c r="N3960" s="10">
        <v>0.45999999999999996</v>
      </c>
      <c r="O3960" s="4" t="s">
        <v>83</v>
      </c>
    </row>
    <row r="3961" spans="1:15" ht="14.25" customHeight="1" x14ac:dyDescent="0.25">
      <c r="A3961" s="4" t="s">
        <v>26</v>
      </c>
      <c r="B3961" s="4">
        <v>1197831</v>
      </c>
      <c r="C3961" s="5">
        <v>44034</v>
      </c>
      <c r="D3961" s="37">
        <v>2020</v>
      </c>
      <c r="E3961" s="5" t="str">
        <f>TEXT(Sales[[#This Row],[Invoice Date]],"mmm")</f>
        <v>Jul</v>
      </c>
      <c r="F3961" s="4" t="s">
        <v>15</v>
      </c>
      <c r="G3961" s="4" t="s">
        <v>16</v>
      </c>
      <c r="H3961" s="4" t="s">
        <v>16</v>
      </c>
      <c r="I3961" s="6" t="s">
        <v>21</v>
      </c>
      <c r="J3961" s="7">
        <v>34</v>
      </c>
      <c r="K3961" s="8">
        <v>175</v>
      </c>
      <c r="L3961" s="9">
        <f t="shared" si="61"/>
        <v>5950</v>
      </c>
      <c r="M3961" s="9">
        <v>3272.5000000000005</v>
      </c>
      <c r="N3961" s="10">
        <v>0.55000000000000004</v>
      </c>
      <c r="O3961" s="4" t="s">
        <v>83</v>
      </c>
    </row>
    <row r="3962" spans="1:15" ht="14.25" customHeight="1" x14ac:dyDescent="0.25">
      <c r="A3962" s="4" t="s">
        <v>26</v>
      </c>
      <c r="B3962" s="4">
        <v>1197831</v>
      </c>
      <c r="C3962" s="5">
        <v>44035</v>
      </c>
      <c r="D3962" s="37">
        <v>2020</v>
      </c>
      <c r="E3962" s="5" t="str">
        <f>TEXT(Sales[[#This Row],[Invoice Date]],"mmm")</f>
        <v>Jul</v>
      </c>
      <c r="F3962" s="4" t="s">
        <v>27</v>
      </c>
      <c r="G3962" s="4" t="s">
        <v>28</v>
      </c>
      <c r="H3962" s="4" t="s">
        <v>29</v>
      </c>
      <c r="I3962" s="6" t="s">
        <v>22</v>
      </c>
      <c r="J3962" s="7">
        <v>36</v>
      </c>
      <c r="K3962" s="8">
        <v>154</v>
      </c>
      <c r="L3962" s="9">
        <f t="shared" si="61"/>
        <v>5544</v>
      </c>
      <c r="M3962" s="9">
        <v>2383.92</v>
      </c>
      <c r="N3962" s="10">
        <v>0.43</v>
      </c>
      <c r="O3962" s="4" t="s">
        <v>83</v>
      </c>
    </row>
    <row r="3963" spans="1:15" ht="14.25" customHeight="1" x14ac:dyDescent="0.25">
      <c r="A3963" s="4" t="s">
        <v>26</v>
      </c>
      <c r="B3963" s="4">
        <v>1197831</v>
      </c>
      <c r="C3963" s="5">
        <v>44036</v>
      </c>
      <c r="D3963" s="37">
        <v>2020</v>
      </c>
      <c r="E3963" s="5" t="str">
        <f>TEXT(Sales[[#This Row],[Invoice Date]],"mmm")</f>
        <v>Jul</v>
      </c>
      <c r="F3963" s="4" t="s">
        <v>27</v>
      </c>
      <c r="G3963" s="4" t="s">
        <v>28</v>
      </c>
      <c r="H3963" s="4" t="s">
        <v>29</v>
      </c>
      <c r="I3963" s="6" t="s">
        <v>23</v>
      </c>
      <c r="J3963" s="7">
        <v>34</v>
      </c>
      <c r="K3963" s="8">
        <v>203</v>
      </c>
      <c r="L3963" s="9">
        <f t="shared" si="61"/>
        <v>6902</v>
      </c>
      <c r="M3963" s="9">
        <v>4417.28</v>
      </c>
      <c r="N3963" s="10">
        <v>0.64</v>
      </c>
      <c r="O3963" s="4" t="s">
        <v>83</v>
      </c>
    </row>
    <row r="3964" spans="1:15" ht="14.25" customHeight="1" x14ac:dyDescent="0.25">
      <c r="A3964" s="4" t="s">
        <v>26</v>
      </c>
      <c r="B3964" s="4">
        <v>1197831</v>
      </c>
      <c r="C3964" s="5">
        <v>44037</v>
      </c>
      <c r="D3964" s="37">
        <v>2020</v>
      </c>
      <c r="E3964" s="5" t="str">
        <f>TEXT(Sales[[#This Row],[Invoice Date]],"mmm")</f>
        <v>Jul</v>
      </c>
      <c r="F3964" s="4" t="s">
        <v>27</v>
      </c>
      <c r="G3964" s="4" t="s">
        <v>28</v>
      </c>
      <c r="H3964" s="4" t="s">
        <v>29</v>
      </c>
      <c r="I3964" s="6" t="s">
        <v>17</v>
      </c>
      <c r="J3964" s="7">
        <v>23</v>
      </c>
      <c r="K3964" s="8">
        <v>213</v>
      </c>
      <c r="L3964" s="9">
        <f t="shared" si="61"/>
        <v>4899</v>
      </c>
      <c r="M3964" s="9">
        <v>2449.5</v>
      </c>
      <c r="N3964" s="10">
        <v>0.5</v>
      </c>
      <c r="O3964" s="4" t="s">
        <v>83</v>
      </c>
    </row>
    <row r="3965" spans="1:15" ht="14.25" customHeight="1" x14ac:dyDescent="0.25">
      <c r="A3965" s="4" t="s">
        <v>26</v>
      </c>
      <c r="B3965" s="4">
        <v>1197831</v>
      </c>
      <c r="C3965" s="5">
        <v>44038</v>
      </c>
      <c r="D3965" s="37">
        <v>2020</v>
      </c>
      <c r="E3965" s="5" t="str">
        <f>TEXT(Sales[[#This Row],[Invoice Date]],"mmm")</f>
        <v>Jul</v>
      </c>
      <c r="F3965" s="4" t="s">
        <v>27</v>
      </c>
      <c r="G3965" s="4" t="s">
        <v>28</v>
      </c>
      <c r="H3965" s="4" t="s">
        <v>29</v>
      </c>
      <c r="I3965" s="6" t="s">
        <v>19</v>
      </c>
      <c r="J3965" s="7">
        <v>33</v>
      </c>
      <c r="K3965" s="8">
        <v>255</v>
      </c>
      <c r="L3965" s="9">
        <f t="shared" si="61"/>
        <v>8415</v>
      </c>
      <c r="M3965" s="9">
        <v>3786.7499999999995</v>
      </c>
      <c r="N3965" s="10">
        <v>0.44999999999999996</v>
      </c>
      <c r="O3965" s="4" t="s">
        <v>83</v>
      </c>
    </row>
    <row r="3966" spans="1:15" ht="14.25" customHeight="1" x14ac:dyDescent="0.25">
      <c r="A3966" s="4" t="s">
        <v>26</v>
      </c>
      <c r="B3966" s="4">
        <v>1197831</v>
      </c>
      <c r="C3966" s="5">
        <v>44039</v>
      </c>
      <c r="D3966" s="37">
        <v>2020</v>
      </c>
      <c r="E3966" s="5" t="str">
        <f>TEXT(Sales[[#This Row],[Invoice Date]],"mmm")</f>
        <v>Jul</v>
      </c>
      <c r="F3966" s="4" t="s">
        <v>27</v>
      </c>
      <c r="G3966" s="4" t="s">
        <v>28</v>
      </c>
      <c r="H3966" s="4" t="s">
        <v>29</v>
      </c>
      <c r="I3966" s="6" t="s">
        <v>20</v>
      </c>
      <c r="J3966" s="7">
        <v>32</v>
      </c>
      <c r="K3966" s="8">
        <v>176</v>
      </c>
      <c r="L3966" s="9">
        <f t="shared" si="61"/>
        <v>5632</v>
      </c>
      <c r="M3966" s="9">
        <v>2534.3999999999996</v>
      </c>
      <c r="N3966" s="10">
        <v>0.44999999999999996</v>
      </c>
      <c r="O3966" s="4" t="s">
        <v>83</v>
      </c>
    </row>
    <row r="3967" spans="1:15" ht="14.25" customHeight="1" x14ac:dyDescent="0.25">
      <c r="A3967" s="4" t="s">
        <v>26</v>
      </c>
      <c r="B3967" s="4">
        <v>1197831</v>
      </c>
      <c r="C3967" s="5">
        <v>44040</v>
      </c>
      <c r="D3967" s="37">
        <v>2020</v>
      </c>
      <c r="E3967" s="5" t="str">
        <f>TEXT(Sales[[#This Row],[Invoice Date]],"mmm")</f>
        <v>Jul</v>
      </c>
      <c r="F3967" s="4" t="s">
        <v>27</v>
      </c>
      <c r="G3967" s="4" t="s">
        <v>28</v>
      </c>
      <c r="H3967" s="4" t="s">
        <v>29</v>
      </c>
      <c r="I3967" s="6" t="s">
        <v>21</v>
      </c>
      <c r="J3967" s="7">
        <v>34</v>
      </c>
      <c r="K3967" s="8">
        <v>175</v>
      </c>
      <c r="L3967" s="9">
        <f t="shared" si="61"/>
        <v>5950</v>
      </c>
      <c r="M3967" s="9">
        <v>3570</v>
      </c>
      <c r="N3967" s="10">
        <v>0.6</v>
      </c>
      <c r="O3967" s="4" t="s">
        <v>83</v>
      </c>
    </row>
    <row r="3968" spans="1:15" ht="14.25" customHeight="1" x14ac:dyDescent="0.25">
      <c r="A3968" s="4" t="s">
        <v>26</v>
      </c>
      <c r="B3968" s="4">
        <v>1197831</v>
      </c>
      <c r="C3968" s="5">
        <v>44041</v>
      </c>
      <c r="D3968" s="37">
        <v>2020</v>
      </c>
      <c r="E3968" s="5" t="str">
        <f>TEXT(Sales[[#This Row],[Invoice Date]],"mmm")</f>
        <v>Jul</v>
      </c>
      <c r="F3968" s="4" t="s">
        <v>27</v>
      </c>
      <c r="G3968" s="4" t="s">
        <v>28</v>
      </c>
      <c r="H3968" s="4" t="s">
        <v>29</v>
      </c>
      <c r="I3968" s="6" t="s">
        <v>22</v>
      </c>
      <c r="J3968" s="7">
        <v>38</v>
      </c>
      <c r="K3968" s="8">
        <v>125</v>
      </c>
      <c r="L3968" s="9">
        <f t="shared" si="61"/>
        <v>4750</v>
      </c>
      <c r="M3968" s="9">
        <v>2137.5</v>
      </c>
      <c r="N3968" s="10">
        <v>0.44999999999999996</v>
      </c>
      <c r="O3968" s="4" t="s">
        <v>83</v>
      </c>
    </row>
    <row r="3969" spans="1:15" ht="14.25" customHeight="1" x14ac:dyDescent="0.25">
      <c r="A3969" s="4" t="s">
        <v>26</v>
      </c>
      <c r="B3969" s="4">
        <v>1197831</v>
      </c>
      <c r="C3969" s="5">
        <v>44042</v>
      </c>
      <c r="D3969" s="37">
        <v>2020</v>
      </c>
      <c r="E3969" s="5" t="str">
        <f>TEXT(Sales[[#This Row],[Invoice Date]],"mmm")</f>
        <v>Jul</v>
      </c>
      <c r="F3969" s="4" t="s">
        <v>27</v>
      </c>
      <c r="G3969" s="4" t="s">
        <v>28</v>
      </c>
      <c r="H3969" s="4" t="s">
        <v>29</v>
      </c>
      <c r="I3969" s="6" t="s">
        <v>23</v>
      </c>
      <c r="J3969" s="7">
        <v>34</v>
      </c>
      <c r="K3969" s="8">
        <v>196</v>
      </c>
      <c r="L3969" s="9">
        <f t="shared" si="61"/>
        <v>6664</v>
      </c>
      <c r="M3969" s="9">
        <v>4198.32</v>
      </c>
      <c r="N3969" s="10">
        <v>0.63</v>
      </c>
      <c r="O3969" s="4" t="s">
        <v>83</v>
      </c>
    </row>
    <row r="3970" spans="1:15" ht="14.25" customHeight="1" x14ac:dyDescent="0.25">
      <c r="A3970" s="4" t="s">
        <v>26</v>
      </c>
      <c r="B3970" s="4">
        <v>1197831</v>
      </c>
      <c r="C3970" s="5">
        <v>44043</v>
      </c>
      <c r="D3970" s="37">
        <v>2020</v>
      </c>
      <c r="E3970" s="5" t="str">
        <f>TEXT(Sales[[#This Row],[Invoice Date]],"mmm")</f>
        <v>Jul</v>
      </c>
      <c r="F3970" s="4" t="s">
        <v>27</v>
      </c>
      <c r="G3970" s="4" t="s">
        <v>28</v>
      </c>
      <c r="H3970" s="4" t="s">
        <v>29</v>
      </c>
      <c r="I3970" s="6" t="s">
        <v>17</v>
      </c>
      <c r="J3970" s="7">
        <v>29</v>
      </c>
      <c r="K3970" s="8">
        <v>254</v>
      </c>
      <c r="L3970" s="9">
        <f t="shared" si="61"/>
        <v>7366</v>
      </c>
      <c r="M3970" s="9">
        <v>3314.7</v>
      </c>
      <c r="N3970" s="10">
        <v>0.44999999999999996</v>
      </c>
      <c r="O3970" s="4" t="s">
        <v>83</v>
      </c>
    </row>
    <row r="3971" spans="1:15" ht="14.25" customHeight="1" x14ac:dyDescent="0.25">
      <c r="A3971" s="4" t="s">
        <v>26</v>
      </c>
      <c r="B3971" s="4">
        <v>1197831</v>
      </c>
      <c r="C3971" s="5">
        <v>44044</v>
      </c>
      <c r="D3971" s="37">
        <v>2020</v>
      </c>
      <c r="E3971" s="5" t="str">
        <f>TEXT(Sales[[#This Row],[Invoice Date]],"mmm")</f>
        <v>Aug</v>
      </c>
      <c r="F3971" s="4" t="s">
        <v>27</v>
      </c>
      <c r="G3971" s="4" t="s">
        <v>28</v>
      </c>
      <c r="H3971" s="4" t="s">
        <v>29</v>
      </c>
      <c r="I3971" s="6" t="s">
        <v>19</v>
      </c>
      <c r="J3971" s="7">
        <v>39</v>
      </c>
      <c r="K3971" s="8">
        <v>236</v>
      </c>
      <c r="L3971" s="9">
        <f t="shared" ref="L3971:L4034" si="62">J3971*K3971</f>
        <v>9204</v>
      </c>
      <c r="M3971" s="9">
        <v>4141.7999999999993</v>
      </c>
      <c r="N3971" s="10">
        <v>0.44999999999999996</v>
      </c>
      <c r="O3971" s="4" t="s">
        <v>83</v>
      </c>
    </row>
    <row r="3972" spans="1:15" ht="14.25" customHeight="1" x14ac:dyDescent="0.25">
      <c r="A3972" s="4" t="s">
        <v>26</v>
      </c>
      <c r="B3972" s="4">
        <v>1197831</v>
      </c>
      <c r="C3972" s="5">
        <v>44045</v>
      </c>
      <c r="D3972" s="37">
        <v>2020</v>
      </c>
      <c r="E3972" s="5" t="str">
        <f>TEXT(Sales[[#This Row],[Invoice Date]],"mmm")</f>
        <v>Aug</v>
      </c>
      <c r="F3972" s="4" t="s">
        <v>27</v>
      </c>
      <c r="G3972" s="4" t="s">
        <v>28</v>
      </c>
      <c r="H3972" s="4" t="s">
        <v>29</v>
      </c>
      <c r="I3972" s="6" t="s">
        <v>20</v>
      </c>
      <c r="J3972" s="7">
        <v>32</v>
      </c>
      <c r="K3972" s="8">
        <v>182</v>
      </c>
      <c r="L3972" s="9">
        <f t="shared" si="62"/>
        <v>5824</v>
      </c>
      <c r="M3972" s="9">
        <v>2853.7599999999998</v>
      </c>
      <c r="N3972" s="10">
        <v>0.49</v>
      </c>
      <c r="O3972" s="4" t="s">
        <v>83</v>
      </c>
    </row>
    <row r="3973" spans="1:15" ht="14.25" customHeight="1" x14ac:dyDescent="0.25">
      <c r="A3973" s="4" t="s">
        <v>26</v>
      </c>
      <c r="B3973" s="4">
        <v>1197831</v>
      </c>
      <c r="C3973" s="5">
        <v>44046</v>
      </c>
      <c r="D3973" s="37">
        <v>2020</v>
      </c>
      <c r="E3973" s="5" t="str">
        <f>TEXT(Sales[[#This Row],[Invoice Date]],"mmm")</f>
        <v>Aug</v>
      </c>
      <c r="F3973" s="4" t="s">
        <v>27</v>
      </c>
      <c r="G3973" s="4" t="s">
        <v>28</v>
      </c>
      <c r="H3973" s="4" t="s">
        <v>29</v>
      </c>
      <c r="I3973" s="6" t="s">
        <v>21</v>
      </c>
      <c r="J3973" s="7">
        <v>37</v>
      </c>
      <c r="K3973" s="8">
        <v>174</v>
      </c>
      <c r="L3973" s="9">
        <f t="shared" si="62"/>
        <v>6438</v>
      </c>
      <c r="M3973" s="9">
        <v>3734.0400000000004</v>
      </c>
      <c r="N3973" s="10">
        <v>0.58000000000000007</v>
      </c>
      <c r="O3973" s="4" t="s">
        <v>83</v>
      </c>
    </row>
    <row r="3974" spans="1:15" ht="14.25" customHeight="1" x14ac:dyDescent="0.25">
      <c r="A3974" s="4" t="s">
        <v>26</v>
      </c>
      <c r="B3974" s="4">
        <v>1197831</v>
      </c>
      <c r="C3974" s="5">
        <v>44047</v>
      </c>
      <c r="D3974" s="37">
        <v>2020</v>
      </c>
      <c r="E3974" s="5" t="str">
        <f>TEXT(Sales[[#This Row],[Invoice Date]],"mmm")</f>
        <v>Aug</v>
      </c>
      <c r="F3974" s="4" t="s">
        <v>27</v>
      </c>
      <c r="G3974" s="4" t="s">
        <v>28</v>
      </c>
      <c r="H3974" s="4" t="s">
        <v>29</v>
      </c>
      <c r="I3974" s="6" t="s">
        <v>22</v>
      </c>
      <c r="J3974" s="7">
        <v>41</v>
      </c>
      <c r="K3974" s="8">
        <v>125</v>
      </c>
      <c r="L3974" s="9">
        <f t="shared" si="62"/>
        <v>5125</v>
      </c>
      <c r="M3974" s="9">
        <v>2050</v>
      </c>
      <c r="N3974" s="10">
        <v>0.4</v>
      </c>
      <c r="O3974" s="4" t="s">
        <v>83</v>
      </c>
    </row>
    <row r="3975" spans="1:15" ht="14.25" customHeight="1" x14ac:dyDescent="0.25">
      <c r="A3975" s="4" t="s">
        <v>26</v>
      </c>
      <c r="B3975" s="4">
        <v>1197831</v>
      </c>
      <c r="C3975" s="5">
        <v>44048</v>
      </c>
      <c r="D3975" s="37">
        <v>2020</v>
      </c>
      <c r="E3975" s="5" t="str">
        <f>TEXT(Sales[[#This Row],[Invoice Date]],"mmm")</f>
        <v>Aug</v>
      </c>
      <c r="F3975" s="4" t="s">
        <v>27</v>
      </c>
      <c r="G3975" s="4" t="s">
        <v>28</v>
      </c>
      <c r="H3975" s="4" t="s">
        <v>29</v>
      </c>
      <c r="I3975" s="6" t="s">
        <v>23</v>
      </c>
      <c r="J3975" s="7">
        <v>39</v>
      </c>
      <c r="K3975" s="8">
        <v>189</v>
      </c>
      <c r="L3975" s="9">
        <f t="shared" si="62"/>
        <v>7371</v>
      </c>
      <c r="M3975" s="9">
        <v>4422.5999999999995</v>
      </c>
      <c r="N3975" s="10">
        <v>0.6</v>
      </c>
      <c r="O3975" s="4" t="s">
        <v>83</v>
      </c>
    </row>
    <row r="3976" spans="1:15" ht="14.25" customHeight="1" x14ac:dyDescent="0.25">
      <c r="A3976" s="4" t="s">
        <v>26</v>
      </c>
      <c r="B3976" s="4">
        <v>1197831</v>
      </c>
      <c r="C3976" s="5">
        <v>44049</v>
      </c>
      <c r="D3976" s="37">
        <v>2020</v>
      </c>
      <c r="E3976" s="5" t="str">
        <f>TEXT(Sales[[#This Row],[Invoice Date]],"mmm")</f>
        <v>Aug</v>
      </c>
      <c r="F3976" s="4" t="s">
        <v>27</v>
      </c>
      <c r="G3976" s="4" t="s">
        <v>28</v>
      </c>
      <c r="H3976" s="4" t="s">
        <v>29</v>
      </c>
      <c r="I3976" s="6" t="s">
        <v>17</v>
      </c>
      <c r="J3976" s="7">
        <v>27</v>
      </c>
      <c r="K3976" s="8">
        <v>234</v>
      </c>
      <c r="L3976" s="9">
        <f t="shared" si="62"/>
        <v>6318</v>
      </c>
      <c r="M3976" s="9">
        <v>3032.64</v>
      </c>
      <c r="N3976" s="10">
        <v>0.48</v>
      </c>
      <c r="O3976" s="4" t="s">
        <v>83</v>
      </c>
    </row>
    <row r="3977" spans="1:15" ht="14.25" customHeight="1" x14ac:dyDescent="0.25">
      <c r="A3977" s="4" t="s">
        <v>26</v>
      </c>
      <c r="B3977" s="4">
        <v>1197831</v>
      </c>
      <c r="C3977" s="5">
        <v>44050</v>
      </c>
      <c r="D3977" s="37">
        <v>2020</v>
      </c>
      <c r="E3977" s="5" t="str">
        <f>TEXT(Sales[[#This Row],[Invoice Date]],"mmm")</f>
        <v>Aug</v>
      </c>
      <c r="F3977" s="4" t="s">
        <v>27</v>
      </c>
      <c r="G3977" s="4" t="s">
        <v>28</v>
      </c>
      <c r="H3977" s="4" t="s">
        <v>29</v>
      </c>
      <c r="I3977" s="6" t="s">
        <v>19</v>
      </c>
      <c r="J3977" s="7">
        <v>38</v>
      </c>
      <c r="K3977" s="8">
        <v>225</v>
      </c>
      <c r="L3977" s="9">
        <f t="shared" si="62"/>
        <v>8550</v>
      </c>
      <c r="M3977" s="9">
        <v>3847.4999999999995</v>
      </c>
      <c r="N3977" s="10">
        <v>0.44999999999999996</v>
      </c>
      <c r="O3977" s="4" t="s">
        <v>83</v>
      </c>
    </row>
    <row r="3978" spans="1:15" ht="14.25" customHeight="1" x14ac:dyDescent="0.25">
      <c r="A3978" s="4" t="s">
        <v>26</v>
      </c>
      <c r="B3978" s="4">
        <v>1197831</v>
      </c>
      <c r="C3978" s="5">
        <v>44051</v>
      </c>
      <c r="D3978" s="37">
        <v>2020</v>
      </c>
      <c r="E3978" s="5" t="str">
        <f>TEXT(Sales[[#This Row],[Invoice Date]],"mmm")</f>
        <v>Aug</v>
      </c>
      <c r="F3978" s="4" t="s">
        <v>27</v>
      </c>
      <c r="G3978" s="4" t="s">
        <v>28</v>
      </c>
      <c r="H3978" s="4" t="s">
        <v>29</v>
      </c>
      <c r="I3978" s="6" t="s">
        <v>20</v>
      </c>
      <c r="J3978" s="7">
        <v>34</v>
      </c>
      <c r="K3978" s="8">
        <v>203</v>
      </c>
      <c r="L3978" s="9">
        <f t="shared" si="62"/>
        <v>6902</v>
      </c>
      <c r="M3978" s="9">
        <v>3174.9199999999996</v>
      </c>
      <c r="N3978" s="10">
        <v>0.45999999999999996</v>
      </c>
      <c r="O3978" s="4" t="s">
        <v>83</v>
      </c>
    </row>
    <row r="3979" spans="1:15" ht="14.25" customHeight="1" x14ac:dyDescent="0.25">
      <c r="A3979" s="4" t="s">
        <v>26</v>
      </c>
      <c r="B3979" s="4">
        <v>1197831</v>
      </c>
      <c r="C3979" s="5">
        <v>44052</v>
      </c>
      <c r="D3979" s="37">
        <v>2020</v>
      </c>
      <c r="E3979" s="5" t="str">
        <f>TEXT(Sales[[#This Row],[Invoice Date]],"mmm")</f>
        <v>Aug</v>
      </c>
      <c r="F3979" s="4" t="s">
        <v>27</v>
      </c>
      <c r="G3979" s="4" t="s">
        <v>28</v>
      </c>
      <c r="H3979" s="4" t="s">
        <v>29</v>
      </c>
      <c r="I3979" s="6" t="s">
        <v>21</v>
      </c>
      <c r="J3979" s="7">
        <v>36</v>
      </c>
      <c r="K3979" s="8">
        <v>163</v>
      </c>
      <c r="L3979" s="9">
        <f t="shared" si="62"/>
        <v>5868</v>
      </c>
      <c r="M3979" s="9">
        <v>3462.1200000000003</v>
      </c>
      <c r="N3979" s="10">
        <v>0.59000000000000008</v>
      </c>
      <c r="O3979" s="4" t="s">
        <v>83</v>
      </c>
    </row>
    <row r="3980" spans="1:15" ht="14.25" customHeight="1" x14ac:dyDescent="0.25">
      <c r="A3980" s="4" t="s">
        <v>25</v>
      </c>
      <c r="B3980" s="4">
        <v>1197831</v>
      </c>
      <c r="C3980" s="5">
        <v>44053</v>
      </c>
      <c r="D3980" s="37">
        <v>2020</v>
      </c>
      <c r="E3980" s="5" t="str">
        <f>TEXT(Sales[[#This Row],[Invoice Date]],"mmm")</f>
        <v>Aug</v>
      </c>
      <c r="F3980" s="4" t="s">
        <v>27</v>
      </c>
      <c r="G3980" s="4" t="s">
        <v>28</v>
      </c>
      <c r="H3980" s="4" t="s">
        <v>29</v>
      </c>
      <c r="I3980" s="6" t="s">
        <v>22</v>
      </c>
      <c r="J3980" s="7">
        <v>42</v>
      </c>
      <c r="K3980" s="8">
        <v>147</v>
      </c>
      <c r="L3980" s="9">
        <f t="shared" si="62"/>
        <v>6174</v>
      </c>
      <c r="M3980" s="9">
        <v>2593.08</v>
      </c>
      <c r="N3980" s="10">
        <v>0.42</v>
      </c>
      <c r="O3980" s="4" t="s">
        <v>83</v>
      </c>
    </row>
    <row r="3981" spans="1:15" ht="14.25" customHeight="1" x14ac:dyDescent="0.25">
      <c r="A3981" s="4" t="s">
        <v>25</v>
      </c>
      <c r="B3981" s="4">
        <v>1197831</v>
      </c>
      <c r="C3981" s="5">
        <v>44054</v>
      </c>
      <c r="D3981" s="37">
        <v>2020</v>
      </c>
      <c r="E3981" s="5" t="str">
        <f>TEXT(Sales[[#This Row],[Invoice Date]],"mmm")</f>
        <v>Aug</v>
      </c>
      <c r="F3981" s="4" t="s">
        <v>27</v>
      </c>
      <c r="G3981" s="4" t="s">
        <v>28</v>
      </c>
      <c r="H3981" s="4" t="s">
        <v>29</v>
      </c>
      <c r="I3981" s="6" t="s">
        <v>23</v>
      </c>
      <c r="J3981" s="7">
        <v>39</v>
      </c>
      <c r="K3981" s="8">
        <v>232</v>
      </c>
      <c r="L3981" s="9">
        <f t="shared" si="62"/>
        <v>9048</v>
      </c>
      <c r="M3981" s="9">
        <v>5519.28</v>
      </c>
      <c r="N3981" s="10">
        <v>0.61</v>
      </c>
      <c r="O3981" s="4" t="s">
        <v>83</v>
      </c>
    </row>
    <row r="3982" spans="1:15" ht="14.25" customHeight="1" x14ac:dyDescent="0.25">
      <c r="A3982" s="4" t="s">
        <v>25</v>
      </c>
      <c r="B3982" s="4">
        <v>1197831</v>
      </c>
      <c r="C3982" s="5">
        <v>44055</v>
      </c>
      <c r="D3982" s="37">
        <v>2020</v>
      </c>
      <c r="E3982" s="5" t="str">
        <f>TEXT(Sales[[#This Row],[Invoice Date]],"mmm")</f>
        <v>Aug</v>
      </c>
      <c r="F3982" s="4" t="s">
        <v>27</v>
      </c>
      <c r="G3982" s="4" t="s">
        <v>28</v>
      </c>
      <c r="H3982" s="4" t="s">
        <v>29</v>
      </c>
      <c r="I3982" s="6" t="s">
        <v>17</v>
      </c>
      <c r="J3982" s="7">
        <v>29</v>
      </c>
      <c r="K3982" s="8">
        <v>268</v>
      </c>
      <c r="L3982" s="9">
        <f t="shared" si="62"/>
        <v>7772</v>
      </c>
      <c r="M3982" s="9">
        <v>3730.56</v>
      </c>
      <c r="N3982" s="10">
        <v>0.48</v>
      </c>
      <c r="O3982" s="4" t="s">
        <v>83</v>
      </c>
    </row>
    <row r="3983" spans="1:15" ht="14.25" customHeight="1" x14ac:dyDescent="0.25">
      <c r="A3983" s="4" t="s">
        <v>25</v>
      </c>
      <c r="B3983" s="4">
        <v>1197831</v>
      </c>
      <c r="C3983" s="5">
        <v>44056</v>
      </c>
      <c r="D3983" s="37">
        <v>2020</v>
      </c>
      <c r="E3983" s="5" t="str">
        <f>TEXT(Sales[[#This Row],[Invoice Date]],"mmm")</f>
        <v>Aug</v>
      </c>
      <c r="F3983" s="4" t="s">
        <v>27</v>
      </c>
      <c r="G3983" s="4" t="s">
        <v>28</v>
      </c>
      <c r="H3983" s="4" t="s">
        <v>29</v>
      </c>
      <c r="I3983" s="6" t="s">
        <v>19</v>
      </c>
      <c r="J3983" s="7">
        <v>38</v>
      </c>
      <c r="K3983" s="8">
        <v>259</v>
      </c>
      <c r="L3983" s="9">
        <f t="shared" si="62"/>
        <v>9842</v>
      </c>
      <c r="M3983" s="9">
        <v>4527.32</v>
      </c>
      <c r="N3983" s="10">
        <v>0.45999999999999996</v>
      </c>
      <c r="O3983" s="4" t="s">
        <v>83</v>
      </c>
    </row>
    <row r="3984" spans="1:15" ht="14.25" customHeight="1" x14ac:dyDescent="0.25">
      <c r="A3984" s="4" t="s">
        <v>25</v>
      </c>
      <c r="B3984" s="4">
        <v>1197831</v>
      </c>
      <c r="C3984" s="5">
        <v>44057</v>
      </c>
      <c r="D3984" s="37">
        <v>2020</v>
      </c>
      <c r="E3984" s="5" t="str">
        <f>TEXT(Sales[[#This Row],[Invoice Date]],"mmm")</f>
        <v>Aug</v>
      </c>
      <c r="F3984" s="4" t="s">
        <v>27</v>
      </c>
      <c r="G3984" s="4" t="s">
        <v>28</v>
      </c>
      <c r="H3984" s="4" t="s">
        <v>29</v>
      </c>
      <c r="I3984" s="6" t="s">
        <v>20</v>
      </c>
      <c r="J3984" s="7">
        <v>33</v>
      </c>
      <c r="K3984" s="8">
        <v>225</v>
      </c>
      <c r="L3984" s="9">
        <f t="shared" si="62"/>
        <v>7425</v>
      </c>
      <c r="M3984" s="9">
        <v>3564</v>
      </c>
      <c r="N3984" s="10">
        <v>0.48</v>
      </c>
      <c r="O3984" s="4" t="s">
        <v>83</v>
      </c>
    </row>
    <row r="3985" spans="1:15" ht="14.25" customHeight="1" x14ac:dyDescent="0.25">
      <c r="A3985" s="4" t="s">
        <v>25</v>
      </c>
      <c r="B3985" s="4">
        <v>1197831</v>
      </c>
      <c r="C3985" s="5">
        <v>44058</v>
      </c>
      <c r="D3985" s="37">
        <v>2020</v>
      </c>
      <c r="E3985" s="5" t="str">
        <f>TEXT(Sales[[#This Row],[Invoice Date]],"mmm")</f>
        <v>Aug</v>
      </c>
      <c r="F3985" s="4" t="s">
        <v>27</v>
      </c>
      <c r="G3985" s="4" t="s">
        <v>28</v>
      </c>
      <c r="H3985" s="4" t="s">
        <v>29</v>
      </c>
      <c r="I3985" s="6" t="s">
        <v>21</v>
      </c>
      <c r="J3985" s="7">
        <v>39</v>
      </c>
      <c r="K3985" s="8">
        <v>189</v>
      </c>
      <c r="L3985" s="9">
        <f t="shared" si="62"/>
        <v>7371</v>
      </c>
      <c r="M3985" s="9">
        <v>4275.18</v>
      </c>
      <c r="N3985" s="10">
        <v>0.58000000000000007</v>
      </c>
      <c r="O3985" s="4" t="s">
        <v>83</v>
      </c>
    </row>
    <row r="3986" spans="1:15" ht="14.25" customHeight="1" x14ac:dyDescent="0.25">
      <c r="A3986" s="4" t="s">
        <v>25</v>
      </c>
      <c r="B3986" s="4">
        <v>1197831</v>
      </c>
      <c r="C3986" s="5">
        <v>44059</v>
      </c>
      <c r="D3986" s="37">
        <v>2020</v>
      </c>
      <c r="E3986" s="5" t="str">
        <f>TEXT(Sales[[#This Row],[Invoice Date]],"mmm")</f>
        <v>Aug</v>
      </c>
      <c r="F3986" s="4" t="s">
        <v>27</v>
      </c>
      <c r="G3986" s="4" t="s">
        <v>28</v>
      </c>
      <c r="H3986" s="4" t="s">
        <v>29</v>
      </c>
      <c r="I3986" s="6" t="s">
        <v>22</v>
      </c>
      <c r="J3986" s="7">
        <v>42</v>
      </c>
      <c r="K3986" s="8">
        <v>168</v>
      </c>
      <c r="L3986" s="9">
        <f t="shared" si="62"/>
        <v>7056</v>
      </c>
      <c r="M3986" s="9">
        <v>2822.4</v>
      </c>
      <c r="N3986" s="10">
        <v>0.4</v>
      </c>
      <c r="O3986" s="4" t="s">
        <v>83</v>
      </c>
    </row>
    <row r="3987" spans="1:15" ht="14.25" customHeight="1" x14ac:dyDescent="0.25">
      <c r="A3987" s="4" t="s">
        <v>25</v>
      </c>
      <c r="B3987" s="4">
        <v>1197831</v>
      </c>
      <c r="C3987" s="5">
        <v>44060</v>
      </c>
      <c r="D3987" s="37">
        <v>2020</v>
      </c>
      <c r="E3987" s="5" t="str">
        <f>TEXT(Sales[[#This Row],[Invoice Date]],"mmm")</f>
        <v>Aug</v>
      </c>
      <c r="F3987" s="4" t="s">
        <v>27</v>
      </c>
      <c r="G3987" s="4" t="s">
        <v>28</v>
      </c>
      <c r="H3987" s="4" t="s">
        <v>29</v>
      </c>
      <c r="I3987" s="6" t="s">
        <v>23</v>
      </c>
      <c r="J3987" s="7">
        <v>37</v>
      </c>
      <c r="K3987" s="8">
        <v>276</v>
      </c>
      <c r="L3987" s="9">
        <f t="shared" si="62"/>
        <v>10212</v>
      </c>
      <c r="M3987" s="9">
        <v>6433.56</v>
      </c>
      <c r="N3987" s="10">
        <v>0.63</v>
      </c>
      <c r="O3987" s="4" t="s">
        <v>83</v>
      </c>
    </row>
    <row r="3988" spans="1:15" ht="14.25" customHeight="1" x14ac:dyDescent="0.25">
      <c r="A3988" s="4" t="s">
        <v>25</v>
      </c>
      <c r="B3988" s="4">
        <v>1197831</v>
      </c>
      <c r="C3988" s="5">
        <v>44061</v>
      </c>
      <c r="D3988" s="37">
        <v>2020</v>
      </c>
      <c r="E3988" s="5" t="str">
        <f>TEXT(Sales[[#This Row],[Invoice Date]],"mmm")</f>
        <v>Aug</v>
      </c>
      <c r="F3988" s="4" t="s">
        <v>27</v>
      </c>
      <c r="G3988" s="4" t="s">
        <v>28</v>
      </c>
      <c r="H3988" s="4" t="s">
        <v>29</v>
      </c>
      <c r="I3988" s="6" t="s">
        <v>17</v>
      </c>
      <c r="J3988" s="7">
        <v>39</v>
      </c>
      <c r="K3988" s="8">
        <v>238</v>
      </c>
      <c r="L3988" s="9">
        <f t="shared" si="62"/>
        <v>9282</v>
      </c>
      <c r="M3988" s="9">
        <v>4362.54</v>
      </c>
      <c r="N3988" s="10">
        <v>0.47</v>
      </c>
      <c r="O3988" s="4" t="s">
        <v>83</v>
      </c>
    </row>
    <row r="3989" spans="1:15" ht="14.25" customHeight="1" x14ac:dyDescent="0.25">
      <c r="A3989" s="4" t="s">
        <v>25</v>
      </c>
      <c r="B3989" s="4">
        <v>1197831</v>
      </c>
      <c r="C3989" s="5">
        <v>44062</v>
      </c>
      <c r="D3989" s="37">
        <v>2020</v>
      </c>
      <c r="E3989" s="5" t="str">
        <f>TEXT(Sales[[#This Row],[Invoice Date]],"mmm")</f>
        <v>Aug</v>
      </c>
      <c r="F3989" s="4" t="s">
        <v>27</v>
      </c>
      <c r="G3989" s="4" t="s">
        <v>28</v>
      </c>
      <c r="H3989" s="4" t="s">
        <v>29</v>
      </c>
      <c r="I3989" s="6" t="s">
        <v>19</v>
      </c>
      <c r="J3989" s="7">
        <v>42</v>
      </c>
      <c r="K3989" s="8">
        <v>238</v>
      </c>
      <c r="L3989" s="9">
        <f t="shared" si="62"/>
        <v>9996</v>
      </c>
      <c r="M3989" s="9">
        <v>4498.2</v>
      </c>
      <c r="N3989" s="10">
        <v>0.44999999999999996</v>
      </c>
      <c r="O3989" s="4" t="s">
        <v>83</v>
      </c>
    </row>
    <row r="3990" spans="1:15" ht="14.25" customHeight="1" x14ac:dyDescent="0.25">
      <c r="A3990" s="4" t="s">
        <v>25</v>
      </c>
      <c r="B3990" s="4">
        <v>1197831</v>
      </c>
      <c r="C3990" s="5">
        <v>44063</v>
      </c>
      <c r="D3990" s="37">
        <v>2020</v>
      </c>
      <c r="E3990" s="5" t="str">
        <f>TEXT(Sales[[#This Row],[Invoice Date]],"mmm")</f>
        <v>Aug</v>
      </c>
      <c r="F3990" s="4" t="s">
        <v>27</v>
      </c>
      <c r="G3990" s="4" t="s">
        <v>28</v>
      </c>
      <c r="H3990" s="4" t="s">
        <v>29</v>
      </c>
      <c r="I3990" s="6" t="s">
        <v>20</v>
      </c>
      <c r="J3990" s="7">
        <v>37</v>
      </c>
      <c r="K3990" s="8">
        <v>232</v>
      </c>
      <c r="L3990" s="9">
        <f t="shared" si="62"/>
        <v>8584</v>
      </c>
      <c r="M3990" s="9">
        <v>4206.16</v>
      </c>
      <c r="N3990" s="10">
        <v>0.49</v>
      </c>
      <c r="O3990" s="4" t="s">
        <v>83</v>
      </c>
    </row>
    <row r="3991" spans="1:15" ht="14.25" customHeight="1" x14ac:dyDescent="0.25">
      <c r="A3991" s="4" t="s">
        <v>25</v>
      </c>
      <c r="B3991" s="4">
        <v>1197831</v>
      </c>
      <c r="C3991" s="5">
        <v>44064</v>
      </c>
      <c r="D3991" s="37">
        <v>2020</v>
      </c>
      <c r="E3991" s="5" t="str">
        <f>TEXT(Sales[[#This Row],[Invoice Date]],"mmm")</f>
        <v>Aug</v>
      </c>
      <c r="F3991" s="4" t="s">
        <v>27</v>
      </c>
      <c r="G3991" s="4" t="s">
        <v>28</v>
      </c>
      <c r="H3991" s="4" t="s">
        <v>29</v>
      </c>
      <c r="I3991" s="6" t="s">
        <v>21</v>
      </c>
      <c r="J3991" s="7">
        <v>38</v>
      </c>
      <c r="K3991" s="8">
        <v>203</v>
      </c>
      <c r="L3991" s="9">
        <f t="shared" si="62"/>
        <v>7714</v>
      </c>
      <c r="M3991" s="9">
        <v>4396.9800000000005</v>
      </c>
      <c r="N3991" s="10">
        <v>0.57000000000000006</v>
      </c>
      <c r="O3991" s="4" t="s">
        <v>83</v>
      </c>
    </row>
    <row r="3992" spans="1:15" ht="14.25" customHeight="1" x14ac:dyDescent="0.25">
      <c r="A3992" s="4" t="s">
        <v>25</v>
      </c>
      <c r="B3992" s="4">
        <v>1197831</v>
      </c>
      <c r="C3992" s="5">
        <v>44065</v>
      </c>
      <c r="D3992" s="37">
        <v>2020</v>
      </c>
      <c r="E3992" s="5" t="str">
        <f>TEXT(Sales[[#This Row],[Invoice Date]],"mmm")</f>
        <v>Aug</v>
      </c>
      <c r="F3992" s="4" t="s">
        <v>27</v>
      </c>
      <c r="G3992" s="4" t="s">
        <v>28</v>
      </c>
      <c r="H3992" s="4" t="s">
        <v>29</v>
      </c>
      <c r="I3992" s="6" t="s">
        <v>22</v>
      </c>
      <c r="J3992" s="7">
        <v>41</v>
      </c>
      <c r="K3992" s="8">
        <v>169</v>
      </c>
      <c r="L3992" s="9">
        <f t="shared" si="62"/>
        <v>6929</v>
      </c>
      <c r="M3992" s="9">
        <v>3118.0499999999997</v>
      </c>
      <c r="N3992" s="10">
        <v>0.44999999999999996</v>
      </c>
      <c r="O3992" s="4" t="s">
        <v>83</v>
      </c>
    </row>
    <row r="3993" spans="1:15" ht="14.25" customHeight="1" x14ac:dyDescent="0.25">
      <c r="A3993" s="4" t="s">
        <v>25</v>
      </c>
      <c r="B3993" s="4">
        <v>1197831</v>
      </c>
      <c r="C3993" s="5">
        <v>44066</v>
      </c>
      <c r="D3993" s="37">
        <v>2020</v>
      </c>
      <c r="E3993" s="5" t="str">
        <f>TEXT(Sales[[#This Row],[Invoice Date]],"mmm")</f>
        <v>Aug</v>
      </c>
      <c r="F3993" s="4" t="s">
        <v>27</v>
      </c>
      <c r="G3993" s="4" t="s">
        <v>28</v>
      </c>
      <c r="H3993" s="4" t="s">
        <v>29</v>
      </c>
      <c r="I3993" s="6" t="s">
        <v>23</v>
      </c>
      <c r="J3993" s="7">
        <v>47</v>
      </c>
      <c r="K3993" s="8">
        <v>250</v>
      </c>
      <c r="L3993" s="9">
        <f t="shared" si="62"/>
        <v>11750</v>
      </c>
      <c r="M3993" s="9">
        <v>7520</v>
      </c>
      <c r="N3993" s="10">
        <v>0.64</v>
      </c>
      <c r="O3993" s="4" t="s">
        <v>83</v>
      </c>
    </row>
    <row r="3994" spans="1:15" ht="14.25" customHeight="1" x14ac:dyDescent="0.25">
      <c r="A3994" s="4" t="s">
        <v>25</v>
      </c>
      <c r="B3994" s="4">
        <v>1197831</v>
      </c>
      <c r="C3994" s="5">
        <v>44067</v>
      </c>
      <c r="D3994" s="37">
        <v>2020</v>
      </c>
      <c r="E3994" s="5" t="str">
        <f>TEXT(Sales[[#This Row],[Invoice Date]],"mmm")</f>
        <v>Aug</v>
      </c>
      <c r="F3994" s="4" t="s">
        <v>27</v>
      </c>
      <c r="G3994" s="4" t="s">
        <v>28</v>
      </c>
      <c r="H3994" s="4" t="s">
        <v>29</v>
      </c>
      <c r="I3994" s="6" t="s">
        <v>17</v>
      </c>
      <c r="J3994" s="7">
        <v>37</v>
      </c>
      <c r="K3994" s="8">
        <v>238</v>
      </c>
      <c r="L3994" s="9">
        <f t="shared" si="62"/>
        <v>8806</v>
      </c>
      <c r="M3994" s="9">
        <v>3962.7</v>
      </c>
      <c r="N3994" s="10">
        <v>0.44999999999999996</v>
      </c>
      <c r="O3994" s="4" t="s">
        <v>83</v>
      </c>
    </row>
    <row r="3995" spans="1:15" ht="14.25" customHeight="1" x14ac:dyDescent="0.25">
      <c r="A3995" s="4" t="s">
        <v>25</v>
      </c>
      <c r="B3995" s="4">
        <v>1197831</v>
      </c>
      <c r="C3995" s="5">
        <v>44068</v>
      </c>
      <c r="D3995" s="37">
        <v>2020</v>
      </c>
      <c r="E3995" s="5" t="str">
        <f>TEXT(Sales[[#This Row],[Invoice Date]],"mmm")</f>
        <v>Aug</v>
      </c>
      <c r="F3995" s="4" t="s">
        <v>27</v>
      </c>
      <c r="G3995" s="4" t="s">
        <v>28</v>
      </c>
      <c r="H3995" s="4" t="s">
        <v>29</v>
      </c>
      <c r="I3995" s="6" t="s">
        <v>19</v>
      </c>
      <c r="J3995" s="7">
        <v>42</v>
      </c>
      <c r="K3995" s="8">
        <v>238</v>
      </c>
      <c r="L3995" s="9">
        <f t="shared" si="62"/>
        <v>9996</v>
      </c>
      <c r="M3995" s="9">
        <v>4598.16</v>
      </c>
      <c r="N3995" s="10">
        <v>0.45999999999999996</v>
      </c>
      <c r="O3995" s="4" t="s">
        <v>83</v>
      </c>
    </row>
    <row r="3996" spans="1:15" ht="14.25" customHeight="1" x14ac:dyDescent="0.25">
      <c r="A3996" s="4" t="s">
        <v>25</v>
      </c>
      <c r="B3996" s="4">
        <v>1197831</v>
      </c>
      <c r="C3996" s="5">
        <v>44069</v>
      </c>
      <c r="D3996" s="37">
        <v>2020</v>
      </c>
      <c r="E3996" s="5" t="str">
        <f>TEXT(Sales[[#This Row],[Invoice Date]],"mmm")</f>
        <v>Aug</v>
      </c>
      <c r="F3996" s="4" t="s">
        <v>27</v>
      </c>
      <c r="G3996" s="4" t="s">
        <v>28</v>
      </c>
      <c r="H3996" s="4" t="s">
        <v>29</v>
      </c>
      <c r="I3996" s="6" t="s">
        <v>20</v>
      </c>
      <c r="J3996" s="7">
        <v>37</v>
      </c>
      <c r="K3996" s="8">
        <v>319</v>
      </c>
      <c r="L3996" s="9">
        <f t="shared" si="62"/>
        <v>11803</v>
      </c>
      <c r="M3996" s="9">
        <v>5311.3499999999995</v>
      </c>
      <c r="N3996" s="10">
        <v>0.44999999999999996</v>
      </c>
      <c r="O3996" s="4" t="s">
        <v>83</v>
      </c>
    </row>
    <row r="3997" spans="1:15" ht="14.25" customHeight="1" x14ac:dyDescent="0.25">
      <c r="A3997" s="4" t="s">
        <v>25</v>
      </c>
      <c r="B3997" s="4">
        <v>1197831</v>
      </c>
      <c r="C3997" s="5">
        <v>44070</v>
      </c>
      <c r="D3997" s="37">
        <v>2020</v>
      </c>
      <c r="E3997" s="5" t="str">
        <f>TEXT(Sales[[#This Row],[Invoice Date]],"mmm")</f>
        <v>Aug</v>
      </c>
      <c r="F3997" s="4" t="s">
        <v>27</v>
      </c>
      <c r="G3997" s="4" t="s">
        <v>28</v>
      </c>
      <c r="H3997" s="4" t="s">
        <v>29</v>
      </c>
      <c r="I3997" s="6" t="s">
        <v>21</v>
      </c>
      <c r="J3997" s="7">
        <v>36</v>
      </c>
      <c r="K3997" s="8">
        <v>210</v>
      </c>
      <c r="L3997" s="9">
        <f t="shared" si="62"/>
        <v>7560</v>
      </c>
      <c r="M3997" s="9">
        <v>4536</v>
      </c>
      <c r="N3997" s="10">
        <v>0.6</v>
      </c>
      <c r="O3997" s="4" t="s">
        <v>83</v>
      </c>
    </row>
    <row r="3998" spans="1:15" ht="14.25" customHeight="1" x14ac:dyDescent="0.25">
      <c r="A3998" s="4" t="s">
        <v>25</v>
      </c>
      <c r="B3998" s="4">
        <v>1197831</v>
      </c>
      <c r="C3998" s="5">
        <v>44071</v>
      </c>
      <c r="D3998" s="37">
        <v>2020</v>
      </c>
      <c r="E3998" s="5" t="str">
        <f>TEXT(Sales[[#This Row],[Invoice Date]],"mmm")</f>
        <v>Aug</v>
      </c>
      <c r="F3998" s="4" t="s">
        <v>27</v>
      </c>
      <c r="G3998" s="4" t="s">
        <v>28</v>
      </c>
      <c r="H3998" s="4" t="s">
        <v>29</v>
      </c>
      <c r="I3998" s="6" t="s">
        <v>22</v>
      </c>
      <c r="J3998" s="7">
        <v>41</v>
      </c>
      <c r="K3998" s="8">
        <v>196</v>
      </c>
      <c r="L3998" s="9">
        <f t="shared" si="62"/>
        <v>8036</v>
      </c>
      <c r="M3998" s="9">
        <v>3214.4</v>
      </c>
      <c r="N3998" s="10">
        <v>0.4</v>
      </c>
      <c r="O3998" s="4" t="s">
        <v>83</v>
      </c>
    </row>
    <row r="3999" spans="1:15" ht="14.25" customHeight="1" x14ac:dyDescent="0.25">
      <c r="A3999" s="4" t="s">
        <v>25</v>
      </c>
      <c r="B3999" s="4">
        <v>1197831</v>
      </c>
      <c r="C3999" s="5">
        <v>44072</v>
      </c>
      <c r="D3999" s="37">
        <v>2020</v>
      </c>
      <c r="E3999" s="5" t="str">
        <f>TEXT(Sales[[#This Row],[Invoice Date]],"mmm")</f>
        <v>Aug</v>
      </c>
      <c r="F3999" s="4" t="s">
        <v>27</v>
      </c>
      <c r="G3999" s="4" t="s">
        <v>28</v>
      </c>
      <c r="H3999" s="4" t="s">
        <v>29</v>
      </c>
      <c r="I3999" s="6" t="s">
        <v>23</v>
      </c>
      <c r="J3999" s="7">
        <v>47</v>
      </c>
      <c r="K3999" s="8">
        <v>293</v>
      </c>
      <c r="L3999" s="9">
        <f t="shared" si="62"/>
        <v>13771</v>
      </c>
      <c r="M3999" s="9">
        <v>8675.73</v>
      </c>
      <c r="N3999" s="10">
        <v>0.63</v>
      </c>
      <c r="O3999" s="4" t="s">
        <v>83</v>
      </c>
    </row>
    <row r="4000" spans="1:15" ht="14.25" customHeight="1" x14ac:dyDescent="0.25">
      <c r="A4000" s="4" t="s">
        <v>25</v>
      </c>
      <c r="B4000" s="4">
        <v>1197831</v>
      </c>
      <c r="C4000" s="5">
        <v>44073</v>
      </c>
      <c r="D4000" s="37">
        <v>2020</v>
      </c>
      <c r="E4000" s="5" t="str">
        <f>TEXT(Sales[[#This Row],[Invoice Date]],"mmm")</f>
        <v>Aug</v>
      </c>
      <c r="F4000" s="4" t="s">
        <v>27</v>
      </c>
      <c r="G4000" s="4" t="s">
        <v>28</v>
      </c>
      <c r="H4000" s="4" t="s">
        <v>29</v>
      </c>
      <c r="I4000" s="6" t="s">
        <v>17</v>
      </c>
      <c r="J4000" s="7">
        <v>37</v>
      </c>
      <c r="K4000" s="8">
        <v>268</v>
      </c>
      <c r="L4000" s="9">
        <f t="shared" si="62"/>
        <v>9916</v>
      </c>
      <c r="M4000" s="9">
        <v>4858.84</v>
      </c>
      <c r="N4000" s="10">
        <v>0.49</v>
      </c>
      <c r="O4000" s="4" t="s">
        <v>83</v>
      </c>
    </row>
    <row r="4001" spans="1:15" ht="14.25" customHeight="1" x14ac:dyDescent="0.25">
      <c r="A4001" s="4" t="s">
        <v>25</v>
      </c>
      <c r="B4001" s="4">
        <v>1197831</v>
      </c>
      <c r="C4001" s="5">
        <v>44074</v>
      </c>
      <c r="D4001" s="37">
        <v>2020</v>
      </c>
      <c r="E4001" s="5" t="str">
        <f>TEXT(Sales[[#This Row],[Invoice Date]],"mmm")</f>
        <v>Aug</v>
      </c>
      <c r="F4001" s="4" t="s">
        <v>27</v>
      </c>
      <c r="G4001" s="4" t="s">
        <v>28</v>
      </c>
      <c r="H4001" s="4" t="s">
        <v>29</v>
      </c>
      <c r="I4001" s="6" t="s">
        <v>19</v>
      </c>
      <c r="J4001" s="7">
        <v>41</v>
      </c>
      <c r="K4001" s="8">
        <v>259</v>
      </c>
      <c r="L4001" s="9">
        <f t="shared" si="62"/>
        <v>10619</v>
      </c>
      <c r="M4001" s="9">
        <v>4778.5499999999993</v>
      </c>
      <c r="N4001" s="10">
        <v>0.44999999999999996</v>
      </c>
      <c r="O4001" s="4" t="s">
        <v>83</v>
      </c>
    </row>
    <row r="4002" spans="1:15" ht="14.25" customHeight="1" x14ac:dyDescent="0.25">
      <c r="A4002" s="4" t="s">
        <v>25</v>
      </c>
      <c r="B4002" s="4">
        <v>1197831</v>
      </c>
      <c r="C4002" s="5">
        <v>44075</v>
      </c>
      <c r="D4002" s="37">
        <v>2020</v>
      </c>
      <c r="E4002" s="5" t="str">
        <f>TEXT(Sales[[#This Row],[Invoice Date]],"mmm")</f>
        <v>Sep</v>
      </c>
      <c r="F4002" s="4" t="s">
        <v>27</v>
      </c>
      <c r="G4002" s="4" t="s">
        <v>28</v>
      </c>
      <c r="H4002" s="4" t="s">
        <v>29</v>
      </c>
      <c r="I4002" s="6" t="s">
        <v>20</v>
      </c>
      <c r="J4002" s="7">
        <v>39</v>
      </c>
      <c r="K4002" s="8">
        <v>297</v>
      </c>
      <c r="L4002" s="9">
        <f t="shared" si="62"/>
        <v>11583</v>
      </c>
      <c r="M4002" s="9">
        <v>5328.1799999999994</v>
      </c>
      <c r="N4002" s="10">
        <v>0.45999999999999996</v>
      </c>
      <c r="O4002" s="4" t="s">
        <v>83</v>
      </c>
    </row>
    <row r="4003" spans="1:15" ht="14.25" customHeight="1" x14ac:dyDescent="0.25">
      <c r="A4003" s="4" t="s">
        <v>25</v>
      </c>
      <c r="B4003" s="4">
        <v>1197831</v>
      </c>
      <c r="C4003" s="5">
        <v>44076</v>
      </c>
      <c r="D4003" s="37">
        <v>2020</v>
      </c>
      <c r="E4003" s="5" t="str">
        <f>TEXT(Sales[[#This Row],[Invoice Date]],"mmm")</f>
        <v>Sep</v>
      </c>
      <c r="F4003" s="4" t="s">
        <v>27</v>
      </c>
      <c r="G4003" s="4" t="s">
        <v>28</v>
      </c>
      <c r="H4003" s="4" t="s">
        <v>29</v>
      </c>
      <c r="I4003" s="6" t="s">
        <v>21</v>
      </c>
      <c r="J4003" s="7">
        <v>38</v>
      </c>
      <c r="K4003" s="8">
        <v>189</v>
      </c>
      <c r="L4003" s="9">
        <f t="shared" si="62"/>
        <v>7182</v>
      </c>
      <c r="M4003" s="9">
        <v>4237.380000000001</v>
      </c>
      <c r="N4003" s="10">
        <v>0.59000000000000008</v>
      </c>
      <c r="O4003" s="4" t="s">
        <v>83</v>
      </c>
    </row>
    <row r="4004" spans="1:15" ht="14.25" customHeight="1" x14ac:dyDescent="0.25">
      <c r="A4004" s="4" t="s">
        <v>25</v>
      </c>
      <c r="B4004" s="4">
        <v>1197831</v>
      </c>
      <c r="C4004" s="5">
        <v>44077</v>
      </c>
      <c r="D4004" s="37">
        <v>2020</v>
      </c>
      <c r="E4004" s="5" t="str">
        <f>TEXT(Sales[[#This Row],[Invoice Date]],"mmm")</f>
        <v>Sep</v>
      </c>
      <c r="F4004" s="4" t="s">
        <v>27</v>
      </c>
      <c r="G4004" s="4" t="s">
        <v>28</v>
      </c>
      <c r="H4004" s="4" t="s">
        <v>29</v>
      </c>
      <c r="I4004" s="6" t="s">
        <v>22</v>
      </c>
      <c r="J4004" s="7">
        <v>41</v>
      </c>
      <c r="K4004" s="8">
        <v>169</v>
      </c>
      <c r="L4004" s="9">
        <f t="shared" si="62"/>
        <v>6929</v>
      </c>
      <c r="M4004" s="9">
        <v>2771.6000000000004</v>
      </c>
      <c r="N4004" s="10">
        <v>0.4</v>
      </c>
      <c r="O4004" s="4" t="s">
        <v>83</v>
      </c>
    </row>
    <row r="4005" spans="1:15" ht="14.25" customHeight="1" x14ac:dyDescent="0.25">
      <c r="A4005" s="4" t="s">
        <v>25</v>
      </c>
      <c r="B4005" s="4">
        <v>1197831</v>
      </c>
      <c r="C4005" s="5">
        <v>44078</v>
      </c>
      <c r="D4005" s="37">
        <v>2020</v>
      </c>
      <c r="E4005" s="5" t="str">
        <f>TEXT(Sales[[#This Row],[Invoice Date]],"mmm")</f>
        <v>Sep</v>
      </c>
      <c r="F4005" s="4" t="s">
        <v>27</v>
      </c>
      <c r="G4005" s="4" t="s">
        <v>28</v>
      </c>
      <c r="H4005" s="4" t="s">
        <v>29</v>
      </c>
      <c r="I4005" s="6" t="s">
        <v>23</v>
      </c>
      <c r="J4005" s="7">
        <v>46</v>
      </c>
      <c r="K4005" s="8">
        <v>225</v>
      </c>
      <c r="L4005" s="9">
        <f t="shared" si="62"/>
        <v>10350</v>
      </c>
      <c r="M4005" s="9">
        <v>6727.5</v>
      </c>
      <c r="N4005" s="10">
        <v>0.65</v>
      </c>
      <c r="O4005" s="4" t="s">
        <v>83</v>
      </c>
    </row>
    <row r="4006" spans="1:15" ht="14.25" customHeight="1" x14ac:dyDescent="0.25">
      <c r="A4006" s="4" t="s">
        <v>25</v>
      </c>
      <c r="B4006" s="4">
        <v>1197831</v>
      </c>
      <c r="C4006" s="5">
        <v>44079</v>
      </c>
      <c r="D4006" s="37">
        <v>2020</v>
      </c>
      <c r="E4006" s="5" t="str">
        <f>TEXT(Sales[[#This Row],[Invoice Date]],"mmm")</f>
        <v>Sep</v>
      </c>
      <c r="F4006" s="4" t="s">
        <v>27</v>
      </c>
      <c r="G4006" s="4" t="s">
        <v>28</v>
      </c>
      <c r="H4006" s="4" t="s">
        <v>29</v>
      </c>
      <c r="I4006" s="6" t="s">
        <v>17</v>
      </c>
      <c r="J4006" s="7">
        <v>44</v>
      </c>
      <c r="K4006" s="8">
        <v>255</v>
      </c>
      <c r="L4006" s="9">
        <f t="shared" si="62"/>
        <v>11220</v>
      </c>
      <c r="M4006" s="9">
        <v>5385.5999999999995</v>
      </c>
      <c r="N4006" s="10">
        <v>0.48</v>
      </c>
      <c r="O4006" s="4" t="s">
        <v>83</v>
      </c>
    </row>
    <row r="4007" spans="1:15" ht="14.25" customHeight="1" x14ac:dyDescent="0.25">
      <c r="A4007" s="4" t="s">
        <v>25</v>
      </c>
      <c r="B4007" s="4">
        <v>1197831</v>
      </c>
      <c r="C4007" s="5">
        <v>44080</v>
      </c>
      <c r="D4007" s="37">
        <v>2020</v>
      </c>
      <c r="E4007" s="5" t="str">
        <f>TEXT(Sales[[#This Row],[Invoice Date]],"mmm")</f>
        <v>Sep</v>
      </c>
      <c r="F4007" s="4" t="s">
        <v>27</v>
      </c>
      <c r="G4007" s="4" t="s">
        <v>28</v>
      </c>
      <c r="H4007" s="4" t="s">
        <v>29</v>
      </c>
      <c r="I4007" s="6" t="s">
        <v>19</v>
      </c>
      <c r="J4007" s="7">
        <v>41</v>
      </c>
      <c r="K4007" s="8">
        <v>213</v>
      </c>
      <c r="L4007" s="9">
        <f t="shared" si="62"/>
        <v>8733</v>
      </c>
      <c r="M4007" s="9">
        <v>4017.18</v>
      </c>
      <c r="N4007" s="10">
        <v>0.45999999999999996</v>
      </c>
      <c r="O4007" s="4" t="s">
        <v>83</v>
      </c>
    </row>
    <row r="4008" spans="1:15" ht="14.25" customHeight="1" x14ac:dyDescent="0.25">
      <c r="A4008" s="4" t="s">
        <v>25</v>
      </c>
      <c r="B4008" s="4">
        <v>1197831</v>
      </c>
      <c r="C4008" s="5">
        <v>44081</v>
      </c>
      <c r="D4008" s="37">
        <v>2020</v>
      </c>
      <c r="E4008" s="5" t="str">
        <f>TEXT(Sales[[#This Row],[Invoice Date]],"mmm")</f>
        <v>Sep</v>
      </c>
      <c r="F4008" s="4" t="s">
        <v>27</v>
      </c>
      <c r="G4008" s="4" t="s">
        <v>28</v>
      </c>
      <c r="H4008" s="4" t="s">
        <v>29</v>
      </c>
      <c r="I4008" s="6" t="s">
        <v>20</v>
      </c>
      <c r="J4008" s="7">
        <v>46</v>
      </c>
      <c r="K4008" s="8">
        <v>234</v>
      </c>
      <c r="L4008" s="9">
        <f t="shared" si="62"/>
        <v>10764</v>
      </c>
      <c r="M4008" s="9">
        <v>5274.36</v>
      </c>
      <c r="N4008" s="10">
        <v>0.49</v>
      </c>
      <c r="O4008" s="4" t="s">
        <v>83</v>
      </c>
    </row>
    <row r="4009" spans="1:15" ht="14.25" customHeight="1" x14ac:dyDescent="0.25">
      <c r="A4009" s="4" t="s">
        <v>25</v>
      </c>
      <c r="B4009" s="4">
        <v>1197831</v>
      </c>
      <c r="C4009" s="5">
        <v>44082</v>
      </c>
      <c r="D4009" s="37">
        <v>2020</v>
      </c>
      <c r="E4009" s="5" t="str">
        <f>TEXT(Sales[[#This Row],[Invoice Date]],"mmm")</f>
        <v>Sep</v>
      </c>
      <c r="F4009" s="4" t="s">
        <v>27</v>
      </c>
      <c r="G4009" s="4" t="s">
        <v>28</v>
      </c>
      <c r="H4009" s="4" t="s">
        <v>29</v>
      </c>
      <c r="I4009" s="6" t="s">
        <v>21</v>
      </c>
      <c r="J4009" s="7">
        <v>47</v>
      </c>
      <c r="K4009" s="8">
        <v>181</v>
      </c>
      <c r="L4009" s="9">
        <f t="shared" si="62"/>
        <v>8507</v>
      </c>
      <c r="M4009" s="9">
        <v>4678.8500000000004</v>
      </c>
      <c r="N4009" s="10">
        <v>0.55000000000000004</v>
      </c>
      <c r="O4009" s="4" t="s">
        <v>83</v>
      </c>
    </row>
    <row r="4010" spans="1:15" ht="14.25" customHeight="1" x14ac:dyDescent="0.25">
      <c r="A4010" s="4" t="s">
        <v>25</v>
      </c>
      <c r="B4010" s="4">
        <v>1197831</v>
      </c>
      <c r="C4010" s="5">
        <v>44083</v>
      </c>
      <c r="D4010" s="37">
        <v>2020</v>
      </c>
      <c r="E4010" s="5" t="str">
        <f>TEXT(Sales[[#This Row],[Invoice Date]],"mmm")</f>
        <v>Sep</v>
      </c>
      <c r="F4010" s="4" t="s">
        <v>27</v>
      </c>
      <c r="G4010" s="4" t="s">
        <v>28</v>
      </c>
      <c r="H4010" s="4" t="s">
        <v>29</v>
      </c>
      <c r="I4010" s="6" t="s">
        <v>22</v>
      </c>
      <c r="J4010" s="7">
        <v>44</v>
      </c>
      <c r="K4010" s="8">
        <v>175</v>
      </c>
      <c r="L4010" s="9">
        <f t="shared" si="62"/>
        <v>7700</v>
      </c>
      <c r="M4010" s="9">
        <v>3311</v>
      </c>
      <c r="N4010" s="10">
        <v>0.43</v>
      </c>
      <c r="O4010" s="4" t="s">
        <v>83</v>
      </c>
    </row>
    <row r="4011" spans="1:15" ht="14.25" customHeight="1" x14ac:dyDescent="0.25">
      <c r="A4011" s="4" t="s">
        <v>25</v>
      </c>
      <c r="B4011" s="4">
        <v>1197831</v>
      </c>
      <c r="C4011" s="5">
        <v>44084</v>
      </c>
      <c r="D4011" s="37">
        <v>2020</v>
      </c>
      <c r="E4011" s="5" t="str">
        <f>TEXT(Sales[[#This Row],[Invoice Date]],"mmm")</f>
        <v>Sep</v>
      </c>
      <c r="F4011" s="4" t="s">
        <v>27</v>
      </c>
      <c r="G4011" s="4" t="s">
        <v>28</v>
      </c>
      <c r="H4011" s="4" t="s">
        <v>29</v>
      </c>
      <c r="I4011" s="6" t="s">
        <v>23</v>
      </c>
      <c r="J4011" s="7">
        <v>50</v>
      </c>
      <c r="K4011" s="8">
        <v>213</v>
      </c>
      <c r="L4011" s="9">
        <f t="shared" si="62"/>
        <v>10650</v>
      </c>
      <c r="M4011" s="9">
        <v>6816</v>
      </c>
      <c r="N4011" s="10">
        <v>0.64</v>
      </c>
      <c r="O4011" s="4" t="s">
        <v>83</v>
      </c>
    </row>
    <row r="4012" spans="1:15" ht="14.25" customHeight="1" x14ac:dyDescent="0.25">
      <c r="A4012" s="4" t="s">
        <v>25</v>
      </c>
      <c r="B4012" s="4">
        <v>1197831</v>
      </c>
      <c r="C4012" s="5">
        <v>44085</v>
      </c>
      <c r="D4012" s="37">
        <v>2020</v>
      </c>
      <c r="E4012" s="5" t="str">
        <f>TEXT(Sales[[#This Row],[Invoice Date]],"mmm")</f>
        <v>Sep</v>
      </c>
      <c r="F4012" s="4" t="s">
        <v>27</v>
      </c>
      <c r="G4012" s="4" t="s">
        <v>28</v>
      </c>
      <c r="H4012" s="4" t="s">
        <v>29</v>
      </c>
      <c r="I4012" s="6" t="s">
        <v>17</v>
      </c>
      <c r="J4012" s="7">
        <v>44</v>
      </c>
      <c r="K4012" s="8">
        <v>240</v>
      </c>
      <c r="L4012" s="9">
        <f t="shared" si="62"/>
        <v>10560</v>
      </c>
      <c r="M4012" s="9">
        <v>5280</v>
      </c>
      <c r="N4012" s="10">
        <v>0.5</v>
      </c>
      <c r="O4012" s="4" t="s">
        <v>83</v>
      </c>
    </row>
    <row r="4013" spans="1:15" ht="14.25" customHeight="1" x14ac:dyDescent="0.25">
      <c r="A4013" s="4" t="s">
        <v>25</v>
      </c>
      <c r="B4013" s="4">
        <v>1197831</v>
      </c>
      <c r="C4013" s="5">
        <v>44086</v>
      </c>
      <c r="D4013" s="37">
        <v>2020</v>
      </c>
      <c r="E4013" s="5" t="str">
        <f>TEXT(Sales[[#This Row],[Invoice Date]],"mmm")</f>
        <v>Sep</v>
      </c>
      <c r="F4013" s="4" t="s">
        <v>27</v>
      </c>
      <c r="G4013" s="4" t="s">
        <v>28</v>
      </c>
      <c r="H4013" s="4" t="s">
        <v>29</v>
      </c>
      <c r="I4013" s="6" t="s">
        <v>19</v>
      </c>
      <c r="J4013" s="7">
        <v>43</v>
      </c>
      <c r="K4013" s="8">
        <v>216</v>
      </c>
      <c r="L4013" s="9">
        <f t="shared" si="62"/>
        <v>9288</v>
      </c>
      <c r="M4013" s="9">
        <v>4365.3599999999997</v>
      </c>
      <c r="N4013" s="10">
        <v>0.47</v>
      </c>
      <c r="O4013" s="4" t="s">
        <v>83</v>
      </c>
    </row>
    <row r="4014" spans="1:15" ht="14.25" customHeight="1" x14ac:dyDescent="0.25">
      <c r="A4014" s="4" t="s">
        <v>25</v>
      </c>
      <c r="B4014" s="4">
        <v>1197831</v>
      </c>
      <c r="C4014" s="5">
        <v>44087</v>
      </c>
      <c r="D4014" s="37">
        <v>2020</v>
      </c>
      <c r="E4014" s="5" t="str">
        <f>TEXT(Sales[[#This Row],[Invoice Date]],"mmm")</f>
        <v>Sep</v>
      </c>
      <c r="F4014" s="4" t="s">
        <v>27</v>
      </c>
      <c r="G4014" s="4" t="s">
        <v>28</v>
      </c>
      <c r="H4014" s="4" t="s">
        <v>29</v>
      </c>
      <c r="I4014" s="6" t="s">
        <v>20</v>
      </c>
      <c r="J4014" s="7">
        <v>48</v>
      </c>
      <c r="K4014" s="8">
        <v>188</v>
      </c>
      <c r="L4014" s="9">
        <f t="shared" si="62"/>
        <v>9024</v>
      </c>
      <c r="M4014" s="9">
        <v>4241.28</v>
      </c>
      <c r="N4014" s="10">
        <v>0.47</v>
      </c>
      <c r="O4014" s="4" t="s">
        <v>83</v>
      </c>
    </row>
    <row r="4015" spans="1:15" ht="14.25" customHeight="1" x14ac:dyDescent="0.25">
      <c r="A4015" s="4" t="s">
        <v>25</v>
      </c>
      <c r="B4015" s="4">
        <v>1197831</v>
      </c>
      <c r="C4015" s="5">
        <v>44088</v>
      </c>
      <c r="D4015" s="37">
        <v>2020</v>
      </c>
      <c r="E4015" s="5" t="str">
        <f>TEXT(Sales[[#This Row],[Invoice Date]],"mmm")</f>
        <v>Sep</v>
      </c>
      <c r="F4015" s="4" t="s">
        <v>27</v>
      </c>
      <c r="G4015" s="4" t="s">
        <v>28</v>
      </c>
      <c r="H4015" s="4" t="s">
        <v>29</v>
      </c>
      <c r="I4015" s="6" t="s">
        <v>21</v>
      </c>
      <c r="J4015" s="7">
        <v>45</v>
      </c>
      <c r="K4015" s="8">
        <v>168</v>
      </c>
      <c r="L4015" s="9">
        <f t="shared" si="62"/>
        <v>7560</v>
      </c>
      <c r="M4015" s="9">
        <v>4384.8</v>
      </c>
      <c r="N4015" s="10">
        <v>0.58000000000000007</v>
      </c>
      <c r="O4015" s="4" t="s">
        <v>83</v>
      </c>
    </row>
    <row r="4016" spans="1:15" ht="14.25" customHeight="1" x14ac:dyDescent="0.25">
      <c r="A4016" s="4" t="s">
        <v>25</v>
      </c>
      <c r="B4016" s="4">
        <v>1197831</v>
      </c>
      <c r="C4016" s="5">
        <v>44089</v>
      </c>
      <c r="D4016" s="37">
        <v>2020</v>
      </c>
      <c r="E4016" s="5" t="str">
        <f>TEXT(Sales[[#This Row],[Invoice Date]],"mmm")</f>
        <v>Sep</v>
      </c>
      <c r="F4016" s="4" t="s">
        <v>27</v>
      </c>
      <c r="G4016" s="4" t="s">
        <v>28</v>
      </c>
      <c r="H4016" s="4" t="s">
        <v>29</v>
      </c>
      <c r="I4016" s="6" t="s">
        <v>22</v>
      </c>
      <c r="J4016" s="7">
        <v>42</v>
      </c>
      <c r="K4016" s="8">
        <v>150</v>
      </c>
      <c r="L4016" s="9">
        <f t="shared" si="62"/>
        <v>6300</v>
      </c>
      <c r="M4016" s="9">
        <v>2583</v>
      </c>
      <c r="N4016" s="10">
        <v>0.41</v>
      </c>
      <c r="O4016" s="4" t="s">
        <v>83</v>
      </c>
    </row>
    <row r="4017" spans="1:15" ht="14.25" customHeight="1" x14ac:dyDescent="0.25">
      <c r="A4017" s="4" t="s">
        <v>25</v>
      </c>
      <c r="B4017" s="4">
        <v>1197831</v>
      </c>
      <c r="C4017" s="5">
        <v>44090</v>
      </c>
      <c r="D4017" s="37">
        <v>2020</v>
      </c>
      <c r="E4017" s="5" t="str">
        <f>TEXT(Sales[[#This Row],[Invoice Date]],"mmm")</f>
        <v>Sep</v>
      </c>
      <c r="F4017" s="4" t="s">
        <v>27</v>
      </c>
      <c r="G4017" s="4" t="s">
        <v>28</v>
      </c>
      <c r="H4017" s="4" t="s">
        <v>29</v>
      </c>
      <c r="I4017" s="6" t="s">
        <v>23</v>
      </c>
      <c r="J4017" s="7">
        <v>53</v>
      </c>
      <c r="K4017" s="8">
        <v>210</v>
      </c>
      <c r="L4017" s="9">
        <f t="shared" si="62"/>
        <v>11130</v>
      </c>
      <c r="M4017" s="9">
        <v>6900.6</v>
      </c>
      <c r="N4017" s="10">
        <v>0.62</v>
      </c>
      <c r="O4017" s="4" t="s">
        <v>83</v>
      </c>
    </row>
    <row r="4018" spans="1:15" ht="14.25" customHeight="1" x14ac:dyDescent="0.25">
      <c r="A4018" s="4" t="s">
        <v>25</v>
      </c>
      <c r="B4018" s="4">
        <v>1197831</v>
      </c>
      <c r="C4018" s="5">
        <v>44124</v>
      </c>
      <c r="D4018" s="37">
        <v>2020</v>
      </c>
      <c r="E4018" s="5" t="str">
        <f>TEXT(Sales[[#This Row],[Invoice Date]],"mmm")</f>
        <v>Oct</v>
      </c>
      <c r="F4018" s="4" t="s">
        <v>27</v>
      </c>
      <c r="G4018" s="4" t="s">
        <v>28</v>
      </c>
      <c r="H4018" s="4" t="s">
        <v>29</v>
      </c>
      <c r="I4018" s="6" t="s">
        <v>17</v>
      </c>
      <c r="J4018" s="7">
        <v>43</v>
      </c>
      <c r="K4018" s="8">
        <v>234</v>
      </c>
      <c r="L4018" s="9">
        <f t="shared" si="62"/>
        <v>10062</v>
      </c>
      <c r="M4018" s="9">
        <v>4930.38</v>
      </c>
      <c r="N4018" s="10">
        <v>0.49</v>
      </c>
      <c r="O4018" s="4" t="s">
        <v>83</v>
      </c>
    </row>
    <row r="4019" spans="1:15" ht="14.25" customHeight="1" x14ac:dyDescent="0.25">
      <c r="A4019" s="4" t="s">
        <v>25</v>
      </c>
      <c r="B4019" s="4">
        <v>1197831</v>
      </c>
      <c r="C4019" s="5">
        <v>44125</v>
      </c>
      <c r="D4019" s="37">
        <v>2020</v>
      </c>
      <c r="E4019" s="5" t="str">
        <f>TEXT(Sales[[#This Row],[Invoice Date]],"mmm")</f>
        <v>Oct</v>
      </c>
      <c r="F4019" s="4" t="s">
        <v>27</v>
      </c>
      <c r="G4019" s="4" t="s">
        <v>28</v>
      </c>
      <c r="H4019" s="4" t="s">
        <v>29</v>
      </c>
      <c r="I4019" s="6" t="s">
        <v>19</v>
      </c>
      <c r="J4019" s="7">
        <v>43</v>
      </c>
      <c r="K4019" s="8">
        <v>243</v>
      </c>
      <c r="L4019" s="9">
        <f t="shared" si="62"/>
        <v>10449</v>
      </c>
      <c r="M4019" s="9">
        <v>5120.01</v>
      </c>
      <c r="N4019" s="10">
        <v>0.49</v>
      </c>
      <c r="O4019" s="4" t="s">
        <v>83</v>
      </c>
    </row>
    <row r="4020" spans="1:15" ht="14.25" customHeight="1" x14ac:dyDescent="0.25">
      <c r="A4020" s="4" t="s">
        <v>25</v>
      </c>
      <c r="B4020" s="4">
        <v>1197831</v>
      </c>
      <c r="C4020" s="5">
        <v>44126</v>
      </c>
      <c r="D4020" s="37">
        <v>2020</v>
      </c>
      <c r="E4020" s="5" t="str">
        <f>TEXT(Sales[[#This Row],[Invoice Date]],"mmm")</f>
        <v>Oct</v>
      </c>
      <c r="F4020" s="4" t="s">
        <v>27</v>
      </c>
      <c r="G4020" s="4" t="s">
        <v>28</v>
      </c>
      <c r="H4020" s="4" t="s">
        <v>29</v>
      </c>
      <c r="I4020" s="6" t="s">
        <v>20</v>
      </c>
      <c r="J4020" s="7">
        <v>47</v>
      </c>
      <c r="K4020" s="8">
        <v>206</v>
      </c>
      <c r="L4020" s="9">
        <f t="shared" si="62"/>
        <v>9682</v>
      </c>
      <c r="M4020" s="9">
        <v>4647.3599999999997</v>
      </c>
      <c r="N4020" s="10">
        <v>0.48</v>
      </c>
      <c r="O4020" s="4" t="s">
        <v>83</v>
      </c>
    </row>
    <row r="4021" spans="1:15" ht="14.25" customHeight="1" x14ac:dyDescent="0.25">
      <c r="A4021" s="4" t="s">
        <v>25</v>
      </c>
      <c r="B4021" s="4">
        <v>1197831</v>
      </c>
      <c r="C4021" s="5">
        <v>44127</v>
      </c>
      <c r="D4021" s="37">
        <v>2020</v>
      </c>
      <c r="E4021" s="5" t="str">
        <f>TEXT(Sales[[#This Row],[Invoice Date]],"mmm")</f>
        <v>Oct</v>
      </c>
      <c r="F4021" s="4" t="s">
        <v>27</v>
      </c>
      <c r="G4021" s="4" t="s">
        <v>28</v>
      </c>
      <c r="H4021" s="4" t="s">
        <v>29</v>
      </c>
      <c r="I4021" s="6" t="s">
        <v>21</v>
      </c>
      <c r="J4021" s="7">
        <v>48</v>
      </c>
      <c r="K4021" s="8">
        <v>203</v>
      </c>
      <c r="L4021" s="9">
        <f t="shared" si="62"/>
        <v>9744</v>
      </c>
      <c r="M4021" s="9">
        <v>5359.2000000000007</v>
      </c>
      <c r="N4021" s="10">
        <v>0.55000000000000004</v>
      </c>
      <c r="O4021" s="4" t="s">
        <v>83</v>
      </c>
    </row>
    <row r="4022" spans="1:15" ht="14.25" customHeight="1" x14ac:dyDescent="0.25">
      <c r="A4022" s="4" t="s">
        <v>25</v>
      </c>
      <c r="B4022" s="4">
        <v>1197831</v>
      </c>
      <c r="C4022" s="5">
        <v>44128</v>
      </c>
      <c r="D4022" s="37">
        <v>2020</v>
      </c>
      <c r="E4022" s="5" t="str">
        <f>TEXT(Sales[[#This Row],[Invoice Date]],"mmm")</f>
        <v>Oct</v>
      </c>
      <c r="F4022" s="4" t="s">
        <v>27</v>
      </c>
      <c r="G4022" s="4" t="s">
        <v>28</v>
      </c>
      <c r="H4022" s="4" t="s">
        <v>29</v>
      </c>
      <c r="I4022" s="6" t="s">
        <v>22</v>
      </c>
      <c r="J4022" s="7">
        <v>42</v>
      </c>
      <c r="K4022" s="8">
        <v>195</v>
      </c>
      <c r="L4022" s="9">
        <f t="shared" si="62"/>
        <v>8190</v>
      </c>
      <c r="M4022" s="9">
        <v>3685.4999999999995</v>
      </c>
      <c r="N4022" s="10">
        <v>0.44999999999999996</v>
      </c>
      <c r="O4022" s="4" t="s">
        <v>83</v>
      </c>
    </row>
    <row r="4023" spans="1:15" ht="14.25" customHeight="1" x14ac:dyDescent="0.25">
      <c r="A4023" s="4" t="s">
        <v>25</v>
      </c>
      <c r="B4023" s="4">
        <v>1197831</v>
      </c>
      <c r="C4023" s="5">
        <v>44129</v>
      </c>
      <c r="D4023" s="37">
        <v>2020</v>
      </c>
      <c r="E4023" s="5" t="str">
        <f>TEXT(Sales[[#This Row],[Invoice Date]],"mmm")</f>
        <v>Oct</v>
      </c>
      <c r="F4023" s="4" t="s">
        <v>27</v>
      </c>
      <c r="G4023" s="4" t="s">
        <v>28</v>
      </c>
      <c r="H4023" s="4" t="s">
        <v>29</v>
      </c>
      <c r="I4023" s="6" t="s">
        <v>23</v>
      </c>
      <c r="J4023" s="7">
        <v>51</v>
      </c>
      <c r="K4023" s="8">
        <v>247</v>
      </c>
      <c r="L4023" s="9">
        <f t="shared" si="62"/>
        <v>12597</v>
      </c>
      <c r="M4023" s="9">
        <v>7810.14</v>
      </c>
      <c r="N4023" s="10">
        <v>0.62</v>
      </c>
      <c r="O4023" s="4" t="s">
        <v>83</v>
      </c>
    </row>
    <row r="4024" spans="1:15" ht="14.25" customHeight="1" x14ac:dyDescent="0.25">
      <c r="A4024" s="4" t="s">
        <v>25</v>
      </c>
      <c r="B4024" s="4">
        <v>1197831</v>
      </c>
      <c r="C4024" s="5">
        <v>44130</v>
      </c>
      <c r="D4024" s="37">
        <v>2020</v>
      </c>
      <c r="E4024" s="5" t="str">
        <f>TEXT(Sales[[#This Row],[Invoice Date]],"mmm")</f>
        <v>Oct</v>
      </c>
      <c r="F4024" s="4" t="s">
        <v>27</v>
      </c>
      <c r="G4024" s="4" t="s">
        <v>28</v>
      </c>
      <c r="H4024" s="4" t="s">
        <v>29</v>
      </c>
      <c r="I4024" s="6" t="s">
        <v>17</v>
      </c>
      <c r="J4024" s="7">
        <v>41</v>
      </c>
      <c r="K4024" s="8">
        <v>238</v>
      </c>
      <c r="L4024" s="9">
        <f t="shared" si="62"/>
        <v>9758</v>
      </c>
      <c r="M4024" s="9">
        <v>4683.84</v>
      </c>
      <c r="N4024" s="10">
        <v>0.48</v>
      </c>
      <c r="O4024" s="4" t="s">
        <v>83</v>
      </c>
    </row>
    <row r="4025" spans="1:15" ht="14.25" customHeight="1" x14ac:dyDescent="0.25">
      <c r="A4025" s="4" t="s">
        <v>25</v>
      </c>
      <c r="B4025" s="4">
        <v>1197831</v>
      </c>
      <c r="C4025" s="5">
        <v>44131</v>
      </c>
      <c r="D4025" s="37">
        <v>2020</v>
      </c>
      <c r="E4025" s="5" t="str">
        <f>TEXT(Sales[[#This Row],[Invoice Date]],"mmm")</f>
        <v>Oct</v>
      </c>
      <c r="F4025" s="4" t="s">
        <v>27</v>
      </c>
      <c r="G4025" s="4" t="s">
        <v>28</v>
      </c>
      <c r="H4025" s="4" t="s">
        <v>29</v>
      </c>
      <c r="I4025" s="6" t="s">
        <v>19</v>
      </c>
      <c r="J4025" s="7">
        <v>44</v>
      </c>
      <c r="K4025" s="8">
        <v>285</v>
      </c>
      <c r="L4025" s="9">
        <f t="shared" si="62"/>
        <v>12540</v>
      </c>
      <c r="M4025" s="9">
        <v>6019.2</v>
      </c>
      <c r="N4025" s="10">
        <v>0.48</v>
      </c>
      <c r="O4025" s="4" t="s">
        <v>83</v>
      </c>
    </row>
    <row r="4026" spans="1:15" ht="14.25" customHeight="1" x14ac:dyDescent="0.25">
      <c r="A4026" s="4" t="s">
        <v>25</v>
      </c>
      <c r="B4026" s="4">
        <v>1197831</v>
      </c>
      <c r="C4026" s="5">
        <v>44132</v>
      </c>
      <c r="D4026" s="37">
        <v>2020</v>
      </c>
      <c r="E4026" s="5" t="str">
        <f>TEXT(Sales[[#This Row],[Invoice Date]],"mmm")</f>
        <v>Oct</v>
      </c>
      <c r="F4026" s="4" t="s">
        <v>27</v>
      </c>
      <c r="G4026" s="4" t="s">
        <v>28</v>
      </c>
      <c r="H4026" s="4" t="s">
        <v>29</v>
      </c>
      <c r="I4026" s="6" t="s">
        <v>20</v>
      </c>
      <c r="J4026" s="7">
        <v>47</v>
      </c>
      <c r="K4026" s="8">
        <v>255</v>
      </c>
      <c r="L4026" s="9">
        <f t="shared" si="62"/>
        <v>11985</v>
      </c>
      <c r="M4026" s="9">
        <v>5872.65</v>
      </c>
      <c r="N4026" s="10">
        <v>0.49</v>
      </c>
      <c r="O4026" s="4" t="s">
        <v>83</v>
      </c>
    </row>
    <row r="4027" spans="1:15" ht="14.25" customHeight="1" x14ac:dyDescent="0.25">
      <c r="A4027" s="4" t="s">
        <v>25</v>
      </c>
      <c r="B4027" s="4">
        <v>1197831</v>
      </c>
      <c r="C4027" s="5">
        <v>44133</v>
      </c>
      <c r="D4027" s="37">
        <v>2020</v>
      </c>
      <c r="E4027" s="5" t="str">
        <f>TEXT(Sales[[#This Row],[Invoice Date]],"mmm")</f>
        <v>Oct</v>
      </c>
      <c r="F4027" s="4" t="s">
        <v>27</v>
      </c>
      <c r="G4027" s="4" t="s">
        <v>28</v>
      </c>
      <c r="H4027" s="4" t="s">
        <v>29</v>
      </c>
      <c r="I4027" s="6" t="s">
        <v>21</v>
      </c>
      <c r="J4027" s="7">
        <v>47</v>
      </c>
      <c r="K4027" s="8">
        <v>182</v>
      </c>
      <c r="L4027" s="9">
        <f t="shared" si="62"/>
        <v>8554</v>
      </c>
      <c r="M4027" s="9">
        <v>4961.3200000000006</v>
      </c>
      <c r="N4027" s="10">
        <v>0.58000000000000007</v>
      </c>
      <c r="O4027" s="4" t="s">
        <v>83</v>
      </c>
    </row>
    <row r="4028" spans="1:15" ht="14.25" customHeight="1" x14ac:dyDescent="0.25">
      <c r="A4028" s="4" t="s">
        <v>25</v>
      </c>
      <c r="B4028" s="4">
        <v>1197831</v>
      </c>
      <c r="C4028" s="5">
        <v>44134</v>
      </c>
      <c r="D4028" s="37">
        <v>2020</v>
      </c>
      <c r="E4028" s="5" t="str">
        <f>TEXT(Sales[[#This Row],[Invoice Date]],"mmm")</f>
        <v>Oct</v>
      </c>
      <c r="F4028" s="4" t="s">
        <v>27</v>
      </c>
      <c r="G4028" s="4" t="s">
        <v>28</v>
      </c>
      <c r="H4028" s="4" t="s">
        <v>29</v>
      </c>
      <c r="I4028" s="6" t="s">
        <v>22</v>
      </c>
      <c r="J4028" s="7">
        <v>42</v>
      </c>
      <c r="K4028" s="8">
        <v>169</v>
      </c>
      <c r="L4028" s="9">
        <f t="shared" si="62"/>
        <v>7098</v>
      </c>
      <c r="M4028" s="9">
        <v>3194.1</v>
      </c>
      <c r="N4028" s="10">
        <v>0.44999999999999996</v>
      </c>
      <c r="O4028" s="4" t="s">
        <v>83</v>
      </c>
    </row>
    <row r="4029" spans="1:15" ht="14.25" customHeight="1" x14ac:dyDescent="0.25">
      <c r="A4029" s="4" t="s">
        <v>25</v>
      </c>
      <c r="B4029" s="4">
        <v>1197831</v>
      </c>
      <c r="C4029" s="5">
        <v>44135</v>
      </c>
      <c r="D4029" s="37">
        <v>2020</v>
      </c>
      <c r="E4029" s="5" t="str">
        <f>TEXT(Sales[[#This Row],[Invoice Date]],"mmm")</f>
        <v>Oct</v>
      </c>
      <c r="F4029" s="4" t="s">
        <v>27</v>
      </c>
      <c r="G4029" s="4" t="s">
        <v>28</v>
      </c>
      <c r="H4029" s="4" t="s">
        <v>29</v>
      </c>
      <c r="I4029" s="6" t="s">
        <v>23</v>
      </c>
      <c r="J4029" s="7">
        <v>53</v>
      </c>
      <c r="K4029" s="8">
        <v>261</v>
      </c>
      <c r="L4029" s="9">
        <f t="shared" si="62"/>
        <v>13833</v>
      </c>
      <c r="M4029" s="9">
        <v>8576.4599999999991</v>
      </c>
      <c r="N4029" s="10">
        <v>0.62</v>
      </c>
      <c r="O4029" s="4" t="s">
        <v>83</v>
      </c>
    </row>
    <row r="4030" spans="1:15" ht="14.25" customHeight="1" x14ac:dyDescent="0.25">
      <c r="A4030" s="4" t="s">
        <v>30</v>
      </c>
      <c r="B4030" s="4">
        <v>1128299</v>
      </c>
      <c r="C4030" s="5">
        <v>44136</v>
      </c>
      <c r="D4030" s="37">
        <v>2020</v>
      </c>
      <c r="E4030" s="5" t="str">
        <f>TEXT(Sales[[#This Row],[Invoice Date]],"mmm")</f>
        <v>Nov</v>
      </c>
      <c r="F4030" s="4" t="s">
        <v>27</v>
      </c>
      <c r="G4030" s="4" t="s">
        <v>28</v>
      </c>
      <c r="H4030" s="4" t="s">
        <v>29</v>
      </c>
      <c r="I4030" s="6" t="s">
        <v>17</v>
      </c>
      <c r="J4030" s="7">
        <v>37</v>
      </c>
      <c r="K4030" s="8">
        <v>209</v>
      </c>
      <c r="L4030" s="9">
        <f t="shared" si="62"/>
        <v>7733</v>
      </c>
      <c r="M4030" s="9">
        <v>3479.8500000000004</v>
      </c>
      <c r="N4030" s="10">
        <v>0.45000000000000007</v>
      </c>
      <c r="O4030" s="4" t="s">
        <v>83</v>
      </c>
    </row>
    <row r="4031" spans="1:15" ht="14.25" customHeight="1" x14ac:dyDescent="0.25">
      <c r="A4031" s="4" t="s">
        <v>30</v>
      </c>
      <c r="B4031" s="4">
        <v>1128299</v>
      </c>
      <c r="C4031" s="5">
        <v>44137</v>
      </c>
      <c r="D4031" s="37">
        <v>2020</v>
      </c>
      <c r="E4031" s="5" t="str">
        <f>TEXT(Sales[[#This Row],[Invoice Date]],"mmm")</f>
        <v>Nov</v>
      </c>
      <c r="F4031" s="4" t="s">
        <v>27</v>
      </c>
      <c r="G4031" s="4" t="s">
        <v>28</v>
      </c>
      <c r="H4031" s="4" t="s">
        <v>29</v>
      </c>
      <c r="I4031" s="6" t="s">
        <v>19</v>
      </c>
      <c r="J4031" s="7">
        <v>49</v>
      </c>
      <c r="K4031" s="8">
        <v>194</v>
      </c>
      <c r="L4031" s="9">
        <f t="shared" si="62"/>
        <v>9506</v>
      </c>
      <c r="M4031" s="9">
        <v>2946.86</v>
      </c>
      <c r="N4031" s="10">
        <v>0.31</v>
      </c>
      <c r="O4031" s="4" t="s">
        <v>83</v>
      </c>
    </row>
    <row r="4032" spans="1:15" ht="14.25" customHeight="1" x14ac:dyDescent="0.25">
      <c r="A4032" s="4" t="s">
        <v>30</v>
      </c>
      <c r="B4032" s="4">
        <v>1128299</v>
      </c>
      <c r="C4032" s="5">
        <v>44138</v>
      </c>
      <c r="D4032" s="37">
        <v>2020</v>
      </c>
      <c r="E4032" s="5" t="str">
        <f>TEXT(Sales[[#This Row],[Invoice Date]],"mmm")</f>
        <v>Nov</v>
      </c>
      <c r="F4032" s="4" t="s">
        <v>27</v>
      </c>
      <c r="G4032" s="4" t="s">
        <v>28</v>
      </c>
      <c r="H4032" s="4" t="s">
        <v>29</v>
      </c>
      <c r="I4032" s="6" t="s">
        <v>20</v>
      </c>
      <c r="J4032" s="7">
        <v>46</v>
      </c>
      <c r="K4032" s="8">
        <v>217</v>
      </c>
      <c r="L4032" s="9">
        <f t="shared" si="62"/>
        <v>9982</v>
      </c>
      <c r="M4032" s="9">
        <v>4491.9000000000005</v>
      </c>
      <c r="N4032" s="10">
        <v>0.45000000000000007</v>
      </c>
      <c r="O4032" s="4" t="s">
        <v>83</v>
      </c>
    </row>
    <row r="4033" spans="1:15" ht="14.25" customHeight="1" x14ac:dyDescent="0.25">
      <c r="A4033" s="4" t="s">
        <v>30</v>
      </c>
      <c r="B4033" s="4">
        <v>1128299</v>
      </c>
      <c r="C4033" s="5">
        <v>44139</v>
      </c>
      <c r="D4033" s="37">
        <v>2020</v>
      </c>
      <c r="E4033" s="5" t="str">
        <f>TEXT(Sales[[#This Row],[Invoice Date]],"mmm")</f>
        <v>Nov</v>
      </c>
      <c r="F4033" s="4" t="s">
        <v>27</v>
      </c>
      <c r="G4033" s="4" t="s">
        <v>28</v>
      </c>
      <c r="H4033" s="4" t="s">
        <v>29</v>
      </c>
      <c r="I4033" s="6" t="s">
        <v>21</v>
      </c>
      <c r="J4033" s="7">
        <v>48</v>
      </c>
      <c r="K4033" s="8">
        <v>175</v>
      </c>
      <c r="L4033" s="9">
        <f t="shared" si="62"/>
        <v>8400</v>
      </c>
      <c r="M4033" s="9">
        <v>3360</v>
      </c>
      <c r="N4033" s="10">
        <v>0.4</v>
      </c>
      <c r="O4033" s="4" t="s">
        <v>83</v>
      </c>
    </row>
    <row r="4034" spans="1:15" ht="14.25" customHeight="1" x14ac:dyDescent="0.25">
      <c r="A4034" s="4" t="s">
        <v>30</v>
      </c>
      <c r="B4034" s="4">
        <v>1128299</v>
      </c>
      <c r="C4034" s="5">
        <v>44140</v>
      </c>
      <c r="D4034" s="37">
        <v>2020</v>
      </c>
      <c r="E4034" s="5" t="str">
        <f>TEXT(Sales[[#This Row],[Invoice Date]],"mmm")</f>
        <v>Nov</v>
      </c>
      <c r="F4034" s="4" t="s">
        <v>31</v>
      </c>
      <c r="G4034" s="4" t="s">
        <v>32</v>
      </c>
      <c r="H4034" s="4" t="s">
        <v>33</v>
      </c>
      <c r="I4034" s="6" t="s">
        <v>22</v>
      </c>
      <c r="J4034" s="7">
        <v>51</v>
      </c>
      <c r="K4034" s="8">
        <v>161</v>
      </c>
      <c r="L4034" s="9">
        <f t="shared" si="62"/>
        <v>8211</v>
      </c>
      <c r="M4034" s="9">
        <v>5172.93</v>
      </c>
      <c r="N4034" s="10">
        <v>0.63</v>
      </c>
      <c r="O4034" s="4" t="s">
        <v>83</v>
      </c>
    </row>
    <row r="4035" spans="1:15" ht="14.25" customHeight="1" x14ac:dyDescent="0.25">
      <c r="A4035" s="4" t="s">
        <v>30</v>
      </c>
      <c r="B4035" s="4">
        <v>1128299</v>
      </c>
      <c r="C4035" s="5">
        <v>44141</v>
      </c>
      <c r="D4035" s="37">
        <v>2020</v>
      </c>
      <c r="E4035" s="5" t="str">
        <f>TEXT(Sales[[#This Row],[Invoice Date]],"mmm")</f>
        <v>Nov</v>
      </c>
      <c r="F4035" s="4" t="s">
        <v>31</v>
      </c>
      <c r="G4035" s="4" t="s">
        <v>32</v>
      </c>
      <c r="H4035" s="4" t="s">
        <v>33</v>
      </c>
      <c r="I4035" s="6" t="s">
        <v>23</v>
      </c>
      <c r="J4035" s="7">
        <v>49</v>
      </c>
      <c r="K4035" s="8">
        <v>233</v>
      </c>
      <c r="L4035" s="9">
        <f t="shared" ref="L4035:L4098" si="63">J4035*K4035</f>
        <v>11417</v>
      </c>
      <c r="M4035" s="9">
        <v>2854.25</v>
      </c>
      <c r="N4035" s="10">
        <v>0.25</v>
      </c>
      <c r="O4035" s="4" t="s">
        <v>83</v>
      </c>
    </row>
    <row r="4036" spans="1:15" ht="14.25" customHeight="1" x14ac:dyDescent="0.25">
      <c r="A4036" s="4" t="s">
        <v>30</v>
      </c>
      <c r="B4036" s="4">
        <v>1128299</v>
      </c>
      <c r="C4036" s="5">
        <v>44142</v>
      </c>
      <c r="D4036" s="37">
        <v>2020</v>
      </c>
      <c r="E4036" s="5" t="str">
        <f>TEXT(Sales[[#This Row],[Invoice Date]],"mmm")</f>
        <v>Nov</v>
      </c>
      <c r="F4036" s="4" t="s">
        <v>31</v>
      </c>
      <c r="G4036" s="4" t="s">
        <v>32</v>
      </c>
      <c r="H4036" s="4" t="s">
        <v>33</v>
      </c>
      <c r="I4036" s="6" t="s">
        <v>17</v>
      </c>
      <c r="J4036" s="7">
        <v>37</v>
      </c>
      <c r="K4036" s="8">
        <v>223</v>
      </c>
      <c r="L4036" s="9">
        <f t="shared" si="63"/>
        <v>8251</v>
      </c>
      <c r="M4036" s="9">
        <v>4125.5</v>
      </c>
      <c r="N4036" s="10">
        <v>0.5</v>
      </c>
      <c r="O4036" s="4" t="s">
        <v>83</v>
      </c>
    </row>
    <row r="4037" spans="1:15" ht="14.25" customHeight="1" x14ac:dyDescent="0.25">
      <c r="A4037" s="4" t="s">
        <v>30</v>
      </c>
      <c r="B4037" s="4">
        <v>1128299</v>
      </c>
      <c r="C4037" s="5">
        <v>44143</v>
      </c>
      <c r="D4037" s="37">
        <v>2020</v>
      </c>
      <c r="E4037" s="5" t="str">
        <f>TEXT(Sales[[#This Row],[Invoice Date]],"mmm")</f>
        <v>Nov</v>
      </c>
      <c r="F4037" s="4" t="s">
        <v>31</v>
      </c>
      <c r="G4037" s="4" t="s">
        <v>32</v>
      </c>
      <c r="H4037" s="4" t="s">
        <v>33</v>
      </c>
      <c r="I4037" s="6" t="s">
        <v>19</v>
      </c>
      <c r="J4037" s="7">
        <v>49</v>
      </c>
      <c r="K4037" s="8">
        <v>210</v>
      </c>
      <c r="L4037" s="9">
        <f t="shared" si="63"/>
        <v>10290</v>
      </c>
      <c r="M4037" s="9">
        <v>3189.9</v>
      </c>
      <c r="N4037" s="10">
        <v>0.31</v>
      </c>
      <c r="O4037" s="4" t="s">
        <v>83</v>
      </c>
    </row>
    <row r="4038" spans="1:15" ht="14.25" customHeight="1" x14ac:dyDescent="0.25">
      <c r="A4038" s="4" t="s">
        <v>30</v>
      </c>
      <c r="B4038" s="4">
        <v>1128299</v>
      </c>
      <c r="C4038" s="5">
        <v>44144</v>
      </c>
      <c r="D4038" s="37">
        <v>2020</v>
      </c>
      <c r="E4038" s="5" t="str">
        <f>TEXT(Sales[[#This Row],[Invoice Date]],"mmm")</f>
        <v>Nov</v>
      </c>
      <c r="F4038" s="4" t="s">
        <v>31</v>
      </c>
      <c r="G4038" s="4" t="s">
        <v>32</v>
      </c>
      <c r="H4038" s="4" t="s">
        <v>33</v>
      </c>
      <c r="I4038" s="6" t="s">
        <v>20</v>
      </c>
      <c r="J4038" s="7">
        <v>49</v>
      </c>
      <c r="K4038" s="8">
        <v>196</v>
      </c>
      <c r="L4038" s="9">
        <f t="shared" si="63"/>
        <v>9604</v>
      </c>
      <c r="M4038" s="9">
        <v>4705.96</v>
      </c>
      <c r="N4038" s="10">
        <v>0.49000000000000005</v>
      </c>
      <c r="O4038" s="4" t="s">
        <v>83</v>
      </c>
    </row>
    <row r="4039" spans="1:15" ht="14.25" customHeight="1" x14ac:dyDescent="0.25">
      <c r="A4039" s="4" t="s">
        <v>30</v>
      </c>
      <c r="B4039" s="4">
        <v>1128299</v>
      </c>
      <c r="C4039" s="5">
        <v>44145</v>
      </c>
      <c r="D4039" s="37">
        <v>2020</v>
      </c>
      <c r="E4039" s="5" t="str">
        <f>TEXT(Sales[[#This Row],[Invoice Date]],"mmm")</f>
        <v>Nov</v>
      </c>
      <c r="F4039" s="4" t="s">
        <v>31</v>
      </c>
      <c r="G4039" s="4" t="s">
        <v>32</v>
      </c>
      <c r="H4039" s="4" t="s">
        <v>33</v>
      </c>
      <c r="I4039" s="6" t="s">
        <v>21</v>
      </c>
      <c r="J4039" s="7">
        <v>47</v>
      </c>
      <c r="K4039" s="8">
        <v>150</v>
      </c>
      <c r="L4039" s="9">
        <f t="shared" si="63"/>
        <v>7050</v>
      </c>
      <c r="M4039" s="9">
        <v>2961</v>
      </c>
      <c r="N4039" s="10">
        <v>0.42</v>
      </c>
      <c r="O4039" s="4" t="s">
        <v>83</v>
      </c>
    </row>
    <row r="4040" spans="1:15" ht="14.25" customHeight="1" x14ac:dyDescent="0.25">
      <c r="A4040" s="4" t="s">
        <v>30</v>
      </c>
      <c r="B4040" s="4">
        <v>1128299</v>
      </c>
      <c r="C4040" s="5">
        <v>44146</v>
      </c>
      <c r="D4040" s="37">
        <v>2020</v>
      </c>
      <c r="E4040" s="5" t="str">
        <f>TEXT(Sales[[#This Row],[Invoice Date]],"mmm")</f>
        <v>Nov</v>
      </c>
      <c r="F4040" s="4" t="s">
        <v>31</v>
      </c>
      <c r="G4040" s="4" t="s">
        <v>32</v>
      </c>
      <c r="H4040" s="4" t="s">
        <v>33</v>
      </c>
      <c r="I4040" s="6" t="s">
        <v>22</v>
      </c>
      <c r="J4040" s="7">
        <v>50</v>
      </c>
      <c r="K4040" s="8">
        <v>140</v>
      </c>
      <c r="L4040" s="9">
        <f t="shared" si="63"/>
        <v>7000</v>
      </c>
      <c r="M4040" s="9">
        <v>4270</v>
      </c>
      <c r="N4040" s="10">
        <v>0.61</v>
      </c>
      <c r="O4040" s="4" t="s">
        <v>83</v>
      </c>
    </row>
    <row r="4041" spans="1:15" ht="14.25" customHeight="1" x14ac:dyDescent="0.25">
      <c r="A4041" s="4" t="s">
        <v>30</v>
      </c>
      <c r="B4041" s="4">
        <v>1128299</v>
      </c>
      <c r="C4041" s="5">
        <v>44147</v>
      </c>
      <c r="D4041" s="37">
        <v>2020</v>
      </c>
      <c r="E4041" s="5" t="str">
        <f>TEXT(Sales[[#This Row],[Invoice Date]],"mmm")</f>
        <v>Nov</v>
      </c>
      <c r="F4041" s="4" t="s">
        <v>31</v>
      </c>
      <c r="G4041" s="4" t="s">
        <v>32</v>
      </c>
      <c r="H4041" s="4" t="s">
        <v>33</v>
      </c>
      <c r="I4041" s="6" t="s">
        <v>23</v>
      </c>
      <c r="J4041" s="7">
        <v>46</v>
      </c>
      <c r="K4041" s="8">
        <v>182</v>
      </c>
      <c r="L4041" s="9">
        <f t="shared" si="63"/>
        <v>8372</v>
      </c>
      <c r="M4041" s="9">
        <v>2344.1600000000003</v>
      </c>
      <c r="N4041" s="10">
        <v>0.28000000000000003</v>
      </c>
      <c r="O4041" s="4" t="s">
        <v>83</v>
      </c>
    </row>
    <row r="4042" spans="1:15" ht="14.25" customHeight="1" x14ac:dyDescent="0.25">
      <c r="A4042" s="4" t="s">
        <v>30</v>
      </c>
      <c r="B4042" s="4">
        <v>1128299</v>
      </c>
      <c r="C4042" s="5">
        <v>44148</v>
      </c>
      <c r="D4042" s="37">
        <v>2020</v>
      </c>
      <c r="E4042" s="5" t="str">
        <f>TEXT(Sales[[#This Row],[Invoice Date]],"mmm")</f>
        <v>Nov</v>
      </c>
      <c r="F4042" s="4" t="s">
        <v>31</v>
      </c>
      <c r="G4042" s="4" t="s">
        <v>32</v>
      </c>
      <c r="H4042" s="4" t="s">
        <v>33</v>
      </c>
      <c r="I4042" s="6" t="s">
        <v>17</v>
      </c>
      <c r="J4042" s="7">
        <v>49</v>
      </c>
      <c r="K4042" s="8">
        <v>230</v>
      </c>
      <c r="L4042" s="9">
        <f t="shared" si="63"/>
        <v>11270</v>
      </c>
      <c r="M4042" s="9">
        <v>5071.5000000000009</v>
      </c>
      <c r="N4042" s="10">
        <v>0.45000000000000007</v>
      </c>
      <c r="O4042" s="4" t="s">
        <v>83</v>
      </c>
    </row>
    <row r="4043" spans="1:15" ht="14.25" customHeight="1" x14ac:dyDescent="0.25">
      <c r="A4043" s="4" t="s">
        <v>30</v>
      </c>
      <c r="B4043" s="4">
        <v>1128299</v>
      </c>
      <c r="C4043" s="5">
        <v>44149</v>
      </c>
      <c r="D4043" s="37">
        <v>2020</v>
      </c>
      <c r="E4043" s="5" t="str">
        <f>TEXT(Sales[[#This Row],[Invoice Date]],"mmm")</f>
        <v>Nov</v>
      </c>
      <c r="F4043" s="4" t="s">
        <v>31</v>
      </c>
      <c r="G4043" s="4" t="s">
        <v>32</v>
      </c>
      <c r="H4043" s="4" t="s">
        <v>33</v>
      </c>
      <c r="I4043" s="6" t="s">
        <v>19</v>
      </c>
      <c r="J4043" s="7">
        <v>58</v>
      </c>
      <c r="K4043" s="8">
        <v>175</v>
      </c>
      <c r="L4043" s="9">
        <f t="shared" si="63"/>
        <v>10150</v>
      </c>
      <c r="M4043" s="9">
        <v>3045.0000000000005</v>
      </c>
      <c r="N4043" s="10">
        <v>0.30000000000000004</v>
      </c>
      <c r="O4043" s="4" t="s">
        <v>83</v>
      </c>
    </row>
    <row r="4044" spans="1:15" ht="14.25" customHeight="1" x14ac:dyDescent="0.25">
      <c r="A4044" s="4" t="s">
        <v>30</v>
      </c>
      <c r="B4044" s="4">
        <v>1128299</v>
      </c>
      <c r="C4044" s="5">
        <v>44150</v>
      </c>
      <c r="D4044" s="37">
        <v>2020</v>
      </c>
      <c r="E4044" s="5" t="str">
        <f>TEXT(Sales[[#This Row],[Invoice Date]],"mmm")</f>
        <v>Nov</v>
      </c>
      <c r="F4044" s="4" t="s">
        <v>31</v>
      </c>
      <c r="G4044" s="4" t="s">
        <v>32</v>
      </c>
      <c r="H4044" s="4" t="s">
        <v>33</v>
      </c>
      <c r="I4044" s="6" t="s">
        <v>20</v>
      </c>
      <c r="J4044" s="7">
        <v>55</v>
      </c>
      <c r="K4044" s="8">
        <v>203</v>
      </c>
      <c r="L4044" s="9">
        <f t="shared" si="63"/>
        <v>11165</v>
      </c>
      <c r="M4044" s="9">
        <v>5247.55</v>
      </c>
      <c r="N4044" s="10">
        <v>0.47000000000000003</v>
      </c>
      <c r="O4044" s="4" t="s">
        <v>83</v>
      </c>
    </row>
    <row r="4045" spans="1:15" ht="14.25" customHeight="1" x14ac:dyDescent="0.25">
      <c r="A4045" s="4" t="s">
        <v>30</v>
      </c>
      <c r="B4045" s="4">
        <v>1128299</v>
      </c>
      <c r="C4045" s="5">
        <v>44187</v>
      </c>
      <c r="D4045" s="37">
        <v>2020</v>
      </c>
      <c r="E4045" s="5" t="str">
        <f>TEXT(Sales[[#This Row],[Invoice Date]],"mmm")</f>
        <v>Dec</v>
      </c>
      <c r="F4045" s="4" t="s">
        <v>31</v>
      </c>
      <c r="G4045" s="4" t="s">
        <v>32</v>
      </c>
      <c r="H4045" s="4" t="s">
        <v>33</v>
      </c>
      <c r="I4045" s="6" t="s">
        <v>21</v>
      </c>
      <c r="J4045" s="7">
        <v>58</v>
      </c>
      <c r="K4045" s="8">
        <v>174</v>
      </c>
      <c r="L4045" s="9">
        <f t="shared" si="63"/>
        <v>10092</v>
      </c>
      <c r="M4045" s="9">
        <v>4339.5599999999995</v>
      </c>
      <c r="N4045" s="10">
        <v>0.43</v>
      </c>
      <c r="O4045" s="4" t="s">
        <v>83</v>
      </c>
    </row>
    <row r="4046" spans="1:15" ht="14.25" customHeight="1" x14ac:dyDescent="0.25">
      <c r="A4046" s="4" t="s">
        <v>30</v>
      </c>
      <c r="B4046" s="4">
        <v>1128299</v>
      </c>
      <c r="C4046" s="5">
        <v>44188</v>
      </c>
      <c r="D4046" s="37">
        <v>2020</v>
      </c>
      <c r="E4046" s="5" t="str">
        <f>TEXT(Sales[[#This Row],[Invoice Date]],"mmm")</f>
        <v>Dec</v>
      </c>
      <c r="F4046" s="4" t="s">
        <v>31</v>
      </c>
      <c r="G4046" s="4" t="s">
        <v>32</v>
      </c>
      <c r="H4046" s="4" t="s">
        <v>33</v>
      </c>
      <c r="I4046" s="6" t="s">
        <v>22</v>
      </c>
      <c r="J4046" s="7">
        <v>62</v>
      </c>
      <c r="K4046" s="8">
        <v>145</v>
      </c>
      <c r="L4046" s="9">
        <f t="shared" si="63"/>
        <v>8990</v>
      </c>
      <c r="M4046" s="9">
        <v>5663.7</v>
      </c>
      <c r="N4046" s="10">
        <v>0.63</v>
      </c>
      <c r="O4046" s="4" t="s">
        <v>83</v>
      </c>
    </row>
    <row r="4047" spans="1:15" ht="14.25" customHeight="1" x14ac:dyDescent="0.25">
      <c r="A4047" s="4" t="s">
        <v>30</v>
      </c>
      <c r="B4047" s="4">
        <v>1128299</v>
      </c>
      <c r="C4047" s="5">
        <v>44189</v>
      </c>
      <c r="D4047" s="37">
        <v>2020</v>
      </c>
      <c r="E4047" s="5" t="str">
        <f>TEXT(Sales[[#This Row],[Invoice Date]],"mmm")</f>
        <v>Dec</v>
      </c>
      <c r="F4047" s="4" t="s">
        <v>31</v>
      </c>
      <c r="G4047" s="4" t="s">
        <v>32</v>
      </c>
      <c r="H4047" s="4" t="s">
        <v>33</v>
      </c>
      <c r="I4047" s="6" t="s">
        <v>23</v>
      </c>
      <c r="J4047" s="7">
        <v>54</v>
      </c>
      <c r="K4047" s="8">
        <v>210</v>
      </c>
      <c r="L4047" s="9">
        <f t="shared" si="63"/>
        <v>11340</v>
      </c>
      <c r="M4047" s="9">
        <v>3061.8</v>
      </c>
      <c r="N4047" s="10">
        <v>0.27</v>
      </c>
      <c r="O4047" s="4" t="s">
        <v>83</v>
      </c>
    </row>
    <row r="4048" spans="1:15" ht="14.25" customHeight="1" x14ac:dyDescent="0.25">
      <c r="A4048" s="4" t="s">
        <v>30</v>
      </c>
      <c r="B4048" s="4">
        <v>1128299</v>
      </c>
      <c r="C4048" s="5">
        <v>44190</v>
      </c>
      <c r="D4048" s="37">
        <v>2020</v>
      </c>
      <c r="E4048" s="5" t="str">
        <f>TEXT(Sales[[#This Row],[Invoice Date]],"mmm")</f>
        <v>Dec</v>
      </c>
      <c r="F4048" s="4" t="s">
        <v>31</v>
      </c>
      <c r="G4048" s="4" t="s">
        <v>32</v>
      </c>
      <c r="H4048" s="4" t="s">
        <v>33</v>
      </c>
      <c r="I4048" s="6" t="s">
        <v>17</v>
      </c>
      <c r="J4048" s="7">
        <v>56</v>
      </c>
      <c r="K4048" s="8">
        <v>228</v>
      </c>
      <c r="L4048" s="9">
        <f t="shared" si="63"/>
        <v>12768</v>
      </c>
      <c r="M4048" s="9">
        <v>6000.96</v>
      </c>
      <c r="N4048" s="10">
        <v>0.47000000000000003</v>
      </c>
      <c r="O4048" s="4" t="s">
        <v>83</v>
      </c>
    </row>
    <row r="4049" spans="1:15" ht="14.25" customHeight="1" x14ac:dyDescent="0.25">
      <c r="A4049" s="4" t="s">
        <v>30</v>
      </c>
      <c r="B4049" s="4">
        <v>1128299</v>
      </c>
      <c r="C4049" s="5">
        <v>44191</v>
      </c>
      <c r="D4049" s="37">
        <v>2020</v>
      </c>
      <c r="E4049" s="5" t="str">
        <f>TEXT(Sales[[#This Row],[Invoice Date]],"mmm")</f>
        <v>Dec</v>
      </c>
      <c r="F4049" s="4" t="s">
        <v>31</v>
      </c>
      <c r="G4049" s="4" t="s">
        <v>32</v>
      </c>
      <c r="H4049" s="4" t="s">
        <v>33</v>
      </c>
      <c r="I4049" s="6" t="s">
        <v>19</v>
      </c>
      <c r="J4049" s="7">
        <v>62</v>
      </c>
      <c r="K4049" s="8">
        <v>203</v>
      </c>
      <c r="L4049" s="9">
        <f t="shared" si="63"/>
        <v>12586</v>
      </c>
      <c r="M4049" s="9">
        <v>3775.8000000000006</v>
      </c>
      <c r="N4049" s="10">
        <v>0.30000000000000004</v>
      </c>
      <c r="O4049" s="4" t="s">
        <v>83</v>
      </c>
    </row>
    <row r="4050" spans="1:15" ht="14.25" customHeight="1" x14ac:dyDescent="0.25">
      <c r="A4050" s="4" t="s">
        <v>30</v>
      </c>
      <c r="B4050" s="4">
        <v>1128299</v>
      </c>
      <c r="C4050" s="5">
        <v>44192</v>
      </c>
      <c r="D4050" s="37">
        <v>2020</v>
      </c>
      <c r="E4050" s="5" t="str">
        <f>TEXT(Sales[[#This Row],[Invoice Date]],"mmm")</f>
        <v>Dec</v>
      </c>
      <c r="F4050" s="4" t="s">
        <v>31</v>
      </c>
      <c r="G4050" s="4" t="s">
        <v>32</v>
      </c>
      <c r="H4050" s="4" t="s">
        <v>33</v>
      </c>
      <c r="I4050" s="6" t="s">
        <v>20</v>
      </c>
      <c r="J4050" s="7">
        <v>64</v>
      </c>
      <c r="K4050" s="8">
        <v>210</v>
      </c>
      <c r="L4050" s="9">
        <f t="shared" si="63"/>
        <v>13440</v>
      </c>
      <c r="M4050" s="9">
        <v>6720</v>
      </c>
      <c r="N4050" s="10">
        <v>0.5</v>
      </c>
      <c r="O4050" s="4" t="s">
        <v>83</v>
      </c>
    </row>
    <row r="4051" spans="1:15" ht="14.25" customHeight="1" x14ac:dyDescent="0.25">
      <c r="A4051" s="4" t="s">
        <v>30</v>
      </c>
      <c r="B4051" s="4">
        <v>1128299</v>
      </c>
      <c r="C4051" s="5">
        <v>44193</v>
      </c>
      <c r="D4051" s="37">
        <v>2020</v>
      </c>
      <c r="E4051" s="5" t="str">
        <f>TEXT(Sales[[#This Row],[Invoice Date]],"mmm")</f>
        <v>Dec</v>
      </c>
      <c r="F4051" s="4" t="s">
        <v>31</v>
      </c>
      <c r="G4051" s="4" t="s">
        <v>32</v>
      </c>
      <c r="H4051" s="4" t="s">
        <v>33</v>
      </c>
      <c r="I4051" s="6" t="s">
        <v>21</v>
      </c>
      <c r="J4051" s="7">
        <v>54</v>
      </c>
      <c r="K4051" s="8">
        <v>188</v>
      </c>
      <c r="L4051" s="9">
        <f t="shared" si="63"/>
        <v>10152</v>
      </c>
      <c r="M4051" s="9">
        <v>4162.32</v>
      </c>
      <c r="N4051" s="10">
        <v>0.41</v>
      </c>
      <c r="O4051" s="4" t="s">
        <v>83</v>
      </c>
    </row>
    <row r="4052" spans="1:15" ht="14.25" customHeight="1" x14ac:dyDescent="0.25">
      <c r="A4052" s="4" t="s">
        <v>30</v>
      </c>
      <c r="B4052" s="4">
        <v>1128299</v>
      </c>
      <c r="C4052" s="5">
        <v>44194</v>
      </c>
      <c r="D4052" s="37">
        <v>2020</v>
      </c>
      <c r="E4052" s="5" t="str">
        <f>TEXT(Sales[[#This Row],[Invoice Date]],"mmm")</f>
        <v>Dec</v>
      </c>
      <c r="F4052" s="4" t="s">
        <v>31</v>
      </c>
      <c r="G4052" s="4" t="s">
        <v>32</v>
      </c>
      <c r="H4052" s="4" t="s">
        <v>33</v>
      </c>
      <c r="I4052" s="6" t="s">
        <v>22</v>
      </c>
      <c r="J4052" s="7">
        <v>59</v>
      </c>
      <c r="K4052" s="8">
        <v>152</v>
      </c>
      <c r="L4052" s="9">
        <f t="shared" si="63"/>
        <v>8968</v>
      </c>
      <c r="M4052" s="9">
        <v>5829.2</v>
      </c>
      <c r="N4052" s="10">
        <v>0.65</v>
      </c>
      <c r="O4052" s="4" t="s">
        <v>83</v>
      </c>
    </row>
    <row r="4053" spans="1:15" ht="14.25" customHeight="1" x14ac:dyDescent="0.25">
      <c r="A4053" s="4" t="s">
        <v>30</v>
      </c>
      <c r="B4053" s="4">
        <v>1128299</v>
      </c>
      <c r="C4053" s="5">
        <v>44195</v>
      </c>
      <c r="D4053" s="37">
        <v>2020</v>
      </c>
      <c r="E4053" s="5" t="str">
        <f>TEXT(Sales[[#This Row],[Invoice Date]],"mmm")</f>
        <v>Dec</v>
      </c>
      <c r="F4053" s="4" t="s">
        <v>31</v>
      </c>
      <c r="G4053" s="4" t="s">
        <v>32</v>
      </c>
      <c r="H4053" s="4" t="s">
        <v>33</v>
      </c>
      <c r="I4053" s="6" t="s">
        <v>23</v>
      </c>
      <c r="J4053" s="7">
        <v>72</v>
      </c>
      <c r="K4053" s="8">
        <v>203</v>
      </c>
      <c r="L4053" s="9">
        <f t="shared" si="63"/>
        <v>14616</v>
      </c>
      <c r="M4053" s="9">
        <v>3946.32</v>
      </c>
      <c r="N4053" s="10">
        <v>0.27</v>
      </c>
      <c r="O4053" s="4" t="s">
        <v>83</v>
      </c>
    </row>
    <row r="4054" spans="1:15" ht="14.25" customHeight="1" x14ac:dyDescent="0.25">
      <c r="A4054" s="4" t="s">
        <v>30</v>
      </c>
      <c r="B4054" s="4">
        <v>1128299</v>
      </c>
      <c r="C4054" s="5">
        <v>44196</v>
      </c>
      <c r="D4054" s="37">
        <v>2020</v>
      </c>
      <c r="E4054" s="5" t="str">
        <f>TEXT(Sales[[#This Row],[Invoice Date]],"mmm")</f>
        <v>Dec</v>
      </c>
      <c r="F4054" s="4" t="s">
        <v>31</v>
      </c>
      <c r="G4054" s="4" t="s">
        <v>32</v>
      </c>
      <c r="H4054" s="4" t="s">
        <v>33</v>
      </c>
      <c r="I4054" s="6" t="s">
        <v>17</v>
      </c>
      <c r="J4054" s="7">
        <v>56</v>
      </c>
      <c r="K4054" s="8">
        <v>252</v>
      </c>
      <c r="L4054" s="9">
        <f t="shared" si="63"/>
        <v>14112</v>
      </c>
      <c r="M4054" s="9">
        <v>7056</v>
      </c>
      <c r="N4054" s="10">
        <v>0.5</v>
      </c>
      <c r="O4054" s="4" t="s">
        <v>83</v>
      </c>
    </row>
    <row r="4055" spans="1:15" ht="14.25" customHeight="1" x14ac:dyDescent="0.25">
      <c r="A4055" s="4" t="s">
        <v>30</v>
      </c>
      <c r="B4055" s="4">
        <v>1128299</v>
      </c>
      <c r="C4055" s="5">
        <v>44197</v>
      </c>
      <c r="D4055" s="37">
        <v>2021</v>
      </c>
      <c r="E4055" s="5" t="str">
        <f>TEXT(Sales[[#This Row],[Invoice Date]],"mmm")</f>
        <v>Jan</v>
      </c>
      <c r="F4055" s="4" t="s">
        <v>31</v>
      </c>
      <c r="G4055" s="4" t="s">
        <v>32</v>
      </c>
      <c r="H4055" s="4" t="s">
        <v>33</v>
      </c>
      <c r="I4055" s="6" t="s">
        <v>19</v>
      </c>
      <c r="J4055" s="7">
        <v>64</v>
      </c>
      <c r="K4055" s="8">
        <v>225</v>
      </c>
      <c r="L4055" s="9">
        <f t="shared" si="63"/>
        <v>14400</v>
      </c>
      <c r="M4055" s="9">
        <v>5184</v>
      </c>
      <c r="N4055" s="10">
        <v>0.36</v>
      </c>
      <c r="O4055" s="4" t="s">
        <v>83</v>
      </c>
    </row>
    <row r="4056" spans="1:15" ht="14.25" customHeight="1" x14ac:dyDescent="0.25">
      <c r="A4056" s="4" t="s">
        <v>30</v>
      </c>
      <c r="B4056" s="4">
        <v>1128299</v>
      </c>
      <c r="C4056" s="5">
        <v>44198</v>
      </c>
      <c r="D4056" s="37">
        <v>2021</v>
      </c>
      <c r="E4056" s="5" t="str">
        <f>TEXT(Sales[[#This Row],[Invoice Date]],"mmm")</f>
        <v>Jan</v>
      </c>
      <c r="F4056" s="4" t="s">
        <v>31</v>
      </c>
      <c r="G4056" s="4" t="s">
        <v>32</v>
      </c>
      <c r="H4056" s="4" t="s">
        <v>33</v>
      </c>
      <c r="I4056" s="6" t="s">
        <v>20</v>
      </c>
      <c r="J4056" s="7">
        <v>60</v>
      </c>
      <c r="K4056" s="8">
        <v>218</v>
      </c>
      <c r="L4056" s="9">
        <f t="shared" si="63"/>
        <v>13080</v>
      </c>
      <c r="M4056" s="9">
        <v>6670.8</v>
      </c>
      <c r="N4056" s="10">
        <v>0.51</v>
      </c>
      <c r="O4056" s="4" t="s">
        <v>83</v>
      </c>
    </row>
    <row r="4057" spans="1:15" ht="14.25" customHeight="1" x14ac:dyDescent="0.25">
      <c r="A4057" s="4" t="s">
        <v>30</v>
      </c>
      <c r="B4057" s="4">
        <v>1128299</v>
      </c>
      <c r="C4057" s="5">
        <v>44199</v>
      </c>
      <c r="D4057" s="37">
        <v>2021</v>
      </c>
      <c r="E4057" s="5" t="str">
        <f>TEXT(Sales[[#This Row],[Invoice Date]],"mmm")</f>
        <v>Jan</v>
      </c>
      <c r="F4057" s="4" t="s">
        <v>31</v>
      </c>
      <c r="G4057" s="4" t="s">
        <v>32</v>
      </c>
      <c r="H4057" s="4" t="s">
        <v>33</v>
      </c>
      <c r="I4057" s="6" t="s">
        <v>21</v>
      </c>
      <c r="J4057" s="7">
        <v>56</v>
      </c>
      <c r="K4057" s="8">
        <v>182</v>
      </c>
      <c r="L4057" s="9">
        <f t="shared" si="63"/>
        <v>10192</v>
      </c>
      <c r="M4057" s="9">
        <v>4586.3999999999996</v>
      </c>
      <c r="N4057" s="10">
        <v>0.44999999999999996</v>
      </c>
      <c r="O4057" s="4" t="s">
        <v>83</v>
      </c>
    </row>
    <row r="4058" spans="1:15" ht="14.25" customHeight="1" x14ac:dyDescent="0.25">
      <c r="A4058" s="4" t="s">
        <v>30</v>
      </c>
      <c r="B4058" s="4">
        <v>1128299</v>
      </c>
      <c r="C4058" s="5">
        <v>44200</v>
      </c>
      <c r="D4058" s="37">
        <v>2021</v>
      </c>
      <c r="E4058" s="5" t="str">
        <f>TEXT(Sales[[#This Row],[Invoice Date]],"mmm")</f>
        <v>Jan</v>
      </c>
      <c r="F4058" s="4" t="s">
        <v>31</v>
      </c>
      <c r="G4058" s="4" t="s">
        <v>32</v>
      </c>
      <c r="H4058" s="4" t="s">
        <v>33</v>
      </c>
      <c r="I4058" s="6" t="s">
        <v>22</v>
      </c>
      <c r="J4058" s="7">
        <v>60</v>
      </c>
      <c r="K4058" s="8">
        <v>154</v>
      </c>
      <c r="L4058" s="9">
        <f t="shared" si="63"/>
        <v>9240</v>
      </c>
      <c r="M4058" s="9">
        <v>6098.4000000000005</v>
      </c>
      <c r="N4058" s="10">
        <v>0.66</v>
      </c>
      <c r="O4058" s="4" t="s">
        <v>83</v>
      </c>
    </row>
    <row r="4059" spans="1:15" ht="14.25" customHeight="1" x14ac:dyDescent="0.25">
      <c r="A4059" s="4" t="s">
        <v>30</v>
      </c>
      <c r="B4059" s="4">
        <v>1128299</v>
      </c>
      <c r="C4059" s="5">
        <v>44201</v>
      </c>
      <c r="D4059" s="37">
        <v>2021</v>
      </c>
      <c r="E4059" s="5" t="str">
        <f>TEXT(Sales[[#This Row],[Invoice Date]],"mmm")</f>
        <v>Jan</v>
      </c>
      <c r="F4059" s="4" t="s">
        <v>31</v>
      </c>
      <c r="G4059" s="4" t="s">
        <v>32</v>
      </c>
      <c r="H4059" s="4" t="s">
        <v>33</v>
      </c>
      <c r="I4059" s="6" t="s">
        <v>23</v>
      </c>
      <c r="J4059" s="7">
        <v>72</v>
      </c>
      <c r="K4059" s="8">
        <v>189</v>
      </c>
      <c r="L4059" s="9">
        <f t="shared" si="63"/>
        <v>13608</v>
      </c>
      <c r="M4059" s="9">
        <v>4490.6400000000003</v>
      </c>
      <c r="N4059" s="10">
        <v>0.33</v>
      </c>
      <c r="O4059" s="4" t="s">
        <v>83</v>
      </c>
    </row>
    <row r="4060" spans="1:15" ht="14.25" customHeight="1" x14ac:dyDescent="0.25">
      <c r="A4060" s="4" t="s">
        <v>30</v>
      </c>
      <c r="B4060" s="4">
        <v>1128299</v>
      </c>
      <c r="C4060" s="5">
        <v>44202</v>
      </c>
      <c r="D4060" s="37">
        <v>2021</v>
      </c>
      <c r="E4060" s="5" t="str">
        <f>TEXT(Sales[[#This Row],[Invoice Date]],"mmm")</f>
        <v>Jan</v>
      </c>
      <c r="F4060" s="4" t="s">
        <v>31</v>
      </c>
      <c r="G4060" s="4" t="s">
        <v>32</v>
      </c>
      <c r="H4060" s="4" t="s">
        <v>33</v>
      </c>
      <c r="I4060" s="6" t="s">
        <v>17</v>
      </c>
      <c r="J4060" s="7">
        <v>56</v>
      </c>
      <c r="K4060" s="8">
        <v>273</v>
      </c>
      <c r="L4060" s="9">
        <f t="shared" si="63"/>
        <v>15288</v>
      </c>
      <c r="M4060" s="9">
        <v>7644</v>
      </c>
      <c r="N4060" s="10">
        <v>0.5</v>
      </c>
      <c r="O4060" s="4" t="s">
        <v>83</v>
      </c>
    </row>
    <row r="4061" spans="1:15" ht="14.25" customHeight="1" x14ac:dyDescent="0.25">
      <c r="A4061" s="4" t="s">
        <v>30</v>
      </c>
      <c r="B4061" s="4">
        <v>1128299</v>
      </c>
      <c r="C4061" s="5">
        <v>44203</v>
      </c>
      <c r="D4061" s="37">
        <v>2021</v>
      </c>
      <c r="E4061" s="5" t="str">
        <f>TEXT(Sales[[#This Row],[Invoice Date]],"mmm")</f>
        <v>Jan</v>
      </c>
      <c r="F4061" s="4" t="s">
        <v>31</v>
      </c>
      <c r="G4061" s="4" t="s">
        <v>32</v>
      </c>
      <c r="H4061" s="4" t="s">
        <v>33</v>
      </c>
      <c r="I4061" s="6" t="s">
        <v>19</v>
      </c>
      <c r="J4061" s="7">
        <v>63</v>
      </c>
      <c r="K4061" s="8">
        <v>248</v>
      </c>
      <c r="L4061" s="9">
        <f t="shared" si="63"/>
        <v>15624</v>
      </c>
      <c r="M4061" s="9">
        <v>5780.88</v>
      </c>
      <c r="N4061" s="10">
        <v>0.37</v>
      </c>
      <c r="O4061" s="4" t="s">
        <v>83</v>
      </c>
    </row>
    <row r="4062" spans="1:15" ht="14.25" customHeight="1" x14ac:dyDescent="0.25">
      <c r="A4062" s="4" t="s">
        <v>30</v>
      </c>
      <c r="B4062" s="4">
        <v>1128299</v>
      </c>
      <c r="C4062" s="5">
        <v>44204</v>
      </c>
      <c r="D4062" s="37">
        <v>2021</v>
      </c>
      <c r="E4062" s="5" t="str">
        <f>TEXT(Sales[[#This Row],[Invoice Date]],"mmm")</f>
        <v>Jan</v>
      </c>
      <c r="F4062" s="4" t="s">
        <v>31</v>
      </c>
      <c r="G4062" s="4" t="s">
        <v>32</v>
      </c>
      <c r="H4062" s="4" t="s">
        <v>33</v>
      </c>
      <c r="I4062" s="6" t="s">
        <v>20</v>
      </c>
      <c r="J4062" s="7">
        <v>64</v>
      </c>
      <c r="K4062" s="8">
        <v>206</v>
      </c>
      <c r="L4062" s="9">
        <f t="shared" si="63"/>
        <v>13184</v>
      </c>
      <c r="M4062" s="9">
        <v>7251.2000000000007</v>
      </c>
      <c r="N4062" s="10">
        <v>0.55000000000000004</v>
      </c>
      <c r="O4062" s="4" t="s">
        <v>83</v>
      </c>
    </row>
    <row r="4063" spans="1:15" ht="14.25" customHeight="1" x14ac:dyDescent="0.25">
      <c r="A4063" s="4" t="s">
        <v>30</v>
      </c>
      <c r="B4063" s="4">
        <v>1128299</v>
      </c>
      <c r="C4063" s="5">
        <v>44205</v>
      </c>
      <c r="D4063" s="37">
        <v>2021</v>
      </c>
      <c r="E4063" s="5" t="str">
        <f>TEXT(Sales[[#This Row],[Invoice Date]],"mmm")</f>
        <v>Jan</v>
      </c>
      <c r="F4063" s="4" t="s">
        <v>31</v>
      </c>
      <c r="G4063" s="4" t="s">
        <v>32</v>
      </c>
      <c r="H4063" s="4" t="s">
        <v>33</v>
      </c>
      <c r="I4063" s="6" t="s">
        <v>21</v>
      </c>
      <c r="J4063" s="7">
        <v>59</v>
      </c>
      <c r="K4063" s="8">
        <v>210</v>
      </c>
      <c r="L4063" s="9">
        <f t="shared" si="63"/>
        <v>12390</v>
      </c>
      <c r="M4063" s="9">
        <v>6071.0999999999995</v>
      </c>
      <c r="N4063" s="10">
        <v>0.49</v>
      </c>
      <c r="O4063" s="4" t="s">
        <v>83</v>
      </c>
    </row>
    <row r="4064" spans="1:15" ht="14.25" customHeight="1" x14ac:dyDescent="0.25">
      <c r="A4064" s="4" t="s">
        <v>30</v>
      </c>
      <c r="B4064" s="4">
        <v>1128299</v>
      </c>
      <c r="C4064" s="5">
        <v>44206</v>
      </c>
      <c r="D4064" s="37">
        <v>2021</v>
      </c>
      <c r="E4064" s="5" t="str">
        <f>TEXT(Sales[[#This Row],[Invoice Date]],"mmm")</f>
        <v>Jan</v>
      </c>
      <c r="F4064" s="4" t="s">
        <v>31</v>
      </c>
      <c r="G4064" s="4" t="s">
        <v>32</v>
      </c>
      <c r="H4064" s="4" t="s">
        <v>33</v>
      </c>
      <c r="I4064" s="6" t="s">
        <v>22</v>
      </c>
      <c r="J4064" s="7">
        <v>62</v>
      </c>
      <c r="K4064" s="8">
        <v>155</v>
      </c>
      <c r="L4064" s="9">
        <f t="shared" si="63"/>
        <v>9610</v>
      </c>
      <c r="M4064" s="9">
        <v>6342.6</v>
      </c>
      <c r="N4064" s="10">
        <v>0.66</v>
      </c>
      <c r="O4064" s="4" t="s">
        <v>83</v>
      </c>
    </row>
    <row r="4065" spans="1:15" ht="14.25" customHeight="1" x14ac:dyDescent="0.25">
      <c r="A4065" s="4" t="s">
        <v>30</v>
      </c>
      <c r="B4065" s="4">
        <v>1128299</v>
      </c>
      <c r="C4065" s="5">
        <v>44207</v>
      </c>
      <c r="D4065" s="37">
        <v>2021</v>
      </c>
      <c r="E4065" s="5" t="str">
        <f>TEXT(Sales[[#This Row],[Invoice Date]],"mmm")</f>
        <v>Jan</v>
      </c>
      <c r="F4065" s="4" t="s">
        <v>31</v>
      </c>
      <c r="G4065" s="4" t="s">
        <v>32</v>
      </c>
      <c r="H4065" s="4" t="s">
        <v>33</v>
      </c>
      <c r="I4065" s="6" t="s">
        <v>23</v>
      </c>
      <c r="J4065" s="7">
        <v>72</v>
      </c>
      <c r="K4065" s="8">
        <v>219</v>
      </c>
      <c r="L4065" s="9">
        <f t="shared" si="63"/>
        <v>15768</v>
      </c>
      <c r="M4065" s="9">
        <v>5518.7999999999993</v>
      </c>
      <c r="N4065" s="10">
        <v>0.35</v>
      </c>
      <c r="O4065" s="4" t="s">
        <v>83</v>
      </c>
    </row>
    <row r="4066" spans="1:15" ht="14.25" customHeight="1" x14ac:dyDescent="0.25">
      <c r="A4066" s="4" t="s">
        <v>30</v>
      </c>
      <c r="B4066" s="4">
        <v>1128299</v>
      </c>
      <c r="C4066" s="5">
        <v>44208</v>
      </c>
      <c r="D4066" s="37">
        <v>2021</v>
      </c>
      <c r="E4066" s="5" t="str">
        <f>TEXT(Sales[[#This Row],[Invoice Date]],"mmm")</f>
        <v>Jan</v>
      </c>
      <c r="F4066" s="4" t="s">
        <v>31</v>
      </c>
      <c r="G4066" s="4" t="s">
        <v>32</v>
      </c>
      <c r="H4066" s="4" t="s">
        <v>33</v>
      </c>
      <c r="I4066" s="6" t="s">
        <v>17</v>
      </c>
      <c r="J4066" s="7">
        <v>56</v>
      </c>
      <c r="K4066" s="8">
        <v>277</v>
      </c>
      <c r="L4066" s="9">
        <f t="shared" si="63"/>
        <v>15512</v>
      </c>
      <c r="M4066" s="9">
        <v>6980.4000000000015</v>
      </c>
      <c r="N4066" s="10">
        <v>0.45000000000000007</v>
      </c>
      <c r="O4066" s="4" t="s">
        <v>83</v>
      </c>
    </row>
    <row r="4067" spans="1:15" ht="14.25" customHeight="1" x14ac:dyDescent="0.25">
      <c r="A4067" s="4" t="s">
        <v>30</v>
      </c>
      <c r="B4067" s="4">
        <v>1128299</v>
      </c>
      <c r="C4067" s="5">
        <v>44209</v>
      </c>
      <c r="D4067" s="37">
        <v>2021</v>
      </c>
      <c r="E4067" s="5" t="str">
        <f>TEXT(Sales[[#This Row],[Invoice Date]],"mmm")</f>
        <v>Jan</v>
      </c>
      <c r="F4067" s="4" t="s">
        <v>31</v>
      </c>
      <c r="G4067" s="4" t="s">
        <v>32</v>
      </c>
      <c r="H4067" s="4" t="s">
        <v>33</v>
      </c>
      <c r="I4067" s="6" t="s">
        <v>19</v>
      </c>
      <c r="J4067" s="7">
        <v>59</v>
      </c>
      <c r="K4067" s="8">
        <v>245</v>
      </c>
      <c r="L4067" s="9">
        <f t="shared" si="63"/>
        <v>14455</v>
      </c>
      <c r="M4067" s="9">
        <v>4914.7000000000007</v>
      </c>
      <c r="N4067" s="10">
        <v>0.34</v>
      </c>
      <c r="O4067" s="4" t="s">
        <v>83</v>
      </c>
    </row>
    <row r="4068" spans="1:15" ht="14.25" customHeight="1" x14ac:dyDescent="0.25">
      <c r="A4068" s="4" t="s">
        <v>30</v>
      </c>
      <c r="B4068" s="4">
        <v>1128299</v>
      </c>
      <c r="C4068" s="5">
        <v>44210</v>
      </c>
      <c r="D4068" s="37">
        <v>2021</v>
      </c>
      <c r="E4068" s="5" t="str">
        <f>TEXT(Sales[[#This Row],[Invoice Date]],"mmm")</f>
        <v>Jan</v>
      </c>
      <c r="F4068" s="4" t="s">
        <v>31</v>
      </c>
      <c r="G4068" s="4" t="s">
        <v>32</v>
      </c>
      <c r="H4068" s="4" t="s">
        <v>33</v>
      </c>
      <c r="I4068" s="6" t="s">
        <v>20</v>
      </c>
      <c r="J4068" s="7">
        <v>62</v>
      </c>
      <c r="K4068" s="8">
        <v>248</v>
      </c>
      <c r="L4068" s="9">
        <f t="shared" si="63"/>
        <v>15376</v>
      </c>
      <c r="M4068" s="9">
        <v>7072.96</v>
      </c>
      <c r="N4068" s="10">
        <v>0.46</v>
      </c>
      <c r="O4068" s="4" t="s">
        <v>83</v>
      </c>
    </row>
    <row r="4069" spans="1:15" ht="14.25" customHeight="1" x14ac:dyDescent="0.25">
      <c r="A4069" s="4" t="s">
        <v>30</v>
      </c>
      <c r="B4069" s="4">
        <v>1128299</v>
      </c>
      <c r="C4069" s="5">
        <v>44211</v>
      </c>
      <c r="D4069" s="37">
        <v>2021</v>
      </c>
      <c r="E4069" s="5" t="str">
        <f>TEXT(Sales[[#This Row],[Invoice Date]],"mmm")</f>
        <v>Jan</v>
      </c>
      <c r="F4069" s="4" t="s">
        <v>31</v>
      </c>
      <c r="G4069" s="4" t="s">
        <v>32</v>
      </c>
      <c r="H4069" s="4" t="s">
        <v>33</v>
      </c>
      <c r="I4069" s="6" t="s">
        <v>21</v>
      </c>
      <c r="J4069" s="7">
        <v>55</v>
      </c>
      <c r="K4069" s="8">
        <v>218</v>
      </c>
      <c r="L4069" s="9">
        <f t="shared" si="63"/>
        <v>11990</v>
      </c>
      <c r="M4069" s="9">
        <v>4796</v>
      </c>
      <c r="N4069" s="10">
        <v>0.4</v>
      </c>
      <c r="O4069" s="4" t="s">
        <v>83</v>
      </c>
    </row>
    <row r="4070" spans="1:15" ht="14.25" customHeight="1" x14ac:dyDescent="0.25">
      <c r="A4070" s="4" t="s">
        <v>30</v>
      </c>
      <c r="B4070" s="4">
        <v>1128299</v>
      </c>
      <c r="C4070" s="5">
        <v>44212</v>
      </c>
      <c r="D4070" s="37">
        <v>2021</v>
      </c>
      <c r="E4070" s="5" t="str">
        <f>TEXT(Sales[[#This Row],[Invoice Date]],"mmm")</f>
        <v>Jan</v>
      </c>
      <c r="F4070" s="4" t="s">
        <v>31</v>
      </c>
      <c r="G4070" s="4" t="s">
        <v>32</v>
      </c>
      <c r="H4070" s="4" t="s">
        <v>33</v>
      </c>
      <c r="I4070" s="6" t="s">
        <v>22</v>
      </c>
      <c r="J4070" s="7">
        <v>64</v>
      </c>
      <c r="K4070" s="8">
        <v>233</v>
      </c>
      <c r="L4070" s="9">
        <f t="shared" si="63"/>
        <v>14912</v>
      </c>
      <c r="M4070" s="9">
        <v>9543.68</v>
      </c>
      <c r="N4070" s="10">
        <v>0.64</v>
      </c>
      <c r="O4070" s="4" t="s">
        <v>83</v>
      </c>
    </row>
    <row r="4071" spans="1:15" ht="14.25" customHeight="1" x14ac:dyDescent="0.25">
      <c r="A4071" s="4" t="s">
        <v>30</v>
      </c>
      <c r="B4071" s="4">
        <v>1128299</v>
      </c>
      <c r="C4071" s="5">
        <v>44213</v>
      </c>
      <c r="D4071" s="37">
        <v>2021</v>
      </c>
      <c r="E4071" s="5" t="str">
        <f>TEXT(Sales[[#This Row],[Invoice Date]],"mmm")</f>
        <v>Jan</v>
      </c>
      <c r="F4071" s="4" t="s">
        <v>31</v>
      </c>
      <c r="G4071" s="4" t="s">
        <v>32</v>
      </c>
      <c r="H4071" s="4" t="s">
        <v>33</v>
      </c>
      <c r="I4071" s="6" t="s">
        <v>23</v>
      </c>
      <c r="J4071" s="7">
        <v>72</v>
      </c>
      <c r="K4071" s="8">
        <v>233</v>
      </c>
      <c r="L4071" s="9">
        <f t="shared" si="63"/>
        <v>16776</v>
      </c>
      <c r="M4071" s="9">
        <v>4865.0400000000009</v>
      </c>
      <c r="N4071" s="10">
        <v>0.29000000000000004</v>
      </c>
      <c r="O4071" s="4" t="s">
        <v>83</v>
      </c>
    </row>
    <row r="4072" spans="1:15" ht="14.25" customHeight="1" x14ac:dyDescent="0.25">
      <c r="A4072" s="4" t="s">
        <v>30</v>
      </c>
      <c r="B4072" s="4">
        <v>1128299</v>
      </c>
      <c r="C4072" s="5">
        <v>44214</v>
      </c>
      <c r="D4072" s="37">
        <v>2021</v>
      </c>
      <c r="E4072" s="5" t="str">
        <f>TEXT(Sales[[#This Row],[Invoice Date]],"mmm")</f>
        <v>Jan</v>
      </c>
      <c r="F4072" s="4" t="s">
        <v>31</v>
      </c>
      <c r="G4072" s="4" t="s">
        <v>32</v>
      </c>
      <c r="H4072" s="4" t="s">
        <v>33</v>
      </c>
      <c r="I4072" s="6" t="s">
        <v>17</v>
      </c>
      <c r="J4072" s="7">
        <v>62</v>
      </c>
      <c r="K4072" s="8">
        <v>273</v>
      </c>
      <c r="L4072" s="9">
        <f t="shared" si="63"/>
        <v>16926</v>
      </c>
      <c r="M4072" s="9">
        <v>7785.96</v>
      </c>
      <c r="N4072" s="10">
        <v>0.46</v>
      </c>
      <c r="O4072" s="4" t="s">
        <v>83</v>
      </c>
    </row>
    <row r="4073" spans="1:15" ht="14.25" customHeight="1" x14ac:dyDescent="0.25">
      <c r="A4073" s="4" t="s">
        <v>30</v>
      </c>
      <c r="B4073" s="4">
        <v>1128299</v>
      </c>
      <c r="C4073" s="5">
        <v>44215</v>
      </c>
      <c r="D4073" s="37">
        <v>2021</v>
      </c>
      <c r="E4073" s="5" t="str">
        <f>TEXT(Sales[[#This Row],[Invoice Date]],"mmm")</f>
        <v>Jan</v>
      </c>
      <c r="F4073" s="4" t="s">
        <v>31</v>
      </c>
      <c r="G4073" s="4" t="s">
        <v>32</v>
      </c>
      <c r="H4073" s="4" t="s">
        <v>33</v>
      </c>
      <c r="I4073" s="6" t="s">
        <v>19</v>
      </c>
      <c r="J4073" s="7">
        <v>66</v>
      </c>
      <c r="K4073" s="8">
        <v>259</v>
      </c>
      <c r="L4073" s="9">
        <f t="shared" si="63"/>
        <v>17094</v>
      </c>
      <c r="M4073" s="9">
        <v>5128.2000000000007</v>
      </c>
      <c r="N4073" s="10">
        <v>0.30000000000000004</v>
      </c>
      <c r="O4073" s="4" t="s">
        <v>83</v>
      </c>
    </row>
    <row r="4074" spans="1:15" ht="14.25" customHeight="1" x14ac:dyDescent="0.25">
      <c r="A4074" s="4" t="s">
        <v>30</v>
      </c>
      <c r="B4074" s="4">
        <v>1128299</v>
      </c>
      <c r="C4074" s="5">
        <v>44216</v>
      </c>
      <c r="D4074" s="37">
        <v>2021</v>
      </c>
      <c r="E4074" s="5" t="str">
        <f>TEXT(Sales[[#This Row],[Invoice Date]],"mmm")</f>
        <v>Jan</v>
      </c>
      <c r="F4074" s="4" t="s">
        <v>31</v>
      </c>
      <c r="G4074" s="4" t="s">
        <v>32</v>
      </c>
      <c r="H4074" s="4" t="s">
        <v>33</v>
      </c>
      <c r="I4074" s="6" t="s">
        <v>20</v>
      </c>
      <c r="J4074" s="7">
        <v>60</v>
      </c>
      <c r="K4074" s="8">
        <v>200</v>
      </c>
      <c r="L4074" s="9">
        <f t="shared" si="63"/>
        <v>12000</v>
      </c>
      <c r="M4074" s="9">
        <v>5640</v>
      </c>
      <c r="N4074" s="10">
        <v>0.47000000000000003</v>
      </c>
      <c r="O4074" s="4" t="s">
        <v>83</v>
      </c>
    </row>
    <row r="4075" spans="1:15" ht="14.25" customHeight="1" x14ac:dyDescent="0.25">
      <c r="A4075" s="4" t="s">
        <v>30</v>
      </c>
      <c r="B4075" s="4">
        <v>1128299</v>
      </c>
      <c r="C4075" s="5">
        <v>44217</v>
      </c>
      <c r="D4075" s="37">
        <v>2021</v>
      </c>
      <c r="E4075" s="5" t="str">
        <f>TEXT(Sales[[#This Row],[Invoice Date]],"mmm")</f>
        <v>Jan</v>
      </c>
      <c r="F4075" s="4" t="s">
        <v>31</v>
      </c>
      <c r="G4075" s="4" t="s">
        <v>32</v>
      </c>
      <c r="H4075" s="4" t="s">
        <v>33</v>
      </c>
      <c r="I4075" s="6" t="s">
        <v>21</v>
      </c>
      <c r="J4075" s="7">
        <v>59</v>
      </c>
      <c r="K4075" s="8">
        <v>188</v>
      </c>
      <c r="L4075" s="9">
        <f t="shared" si="63"/>
        <v>11092</v>
      </c>
      <c r="M4075" s="9">
        <v>4547.7199999999993</v>
      </c>
      <c r="N4075" s="10">
        <v>0.41</v>
      </c>
      <c r="O4075" s="4" t="s">
        <v>83</v>
      </c>
    </row>
    <row r="4076" spans="1:15" ht="14.25" customHeight="1" x14ac:dyDescent="0.25">
      <c r="A4076" s="4" t="s">
        <v>30</v>
      </c>
      <c r="B4076" s="4">
        <v>1128299</v>
      </c>
      <c r="C4076" s="5">
        <v>44218</v>
      </c>
      <c r="D4076" s="37">
        <v>2021</v>
      </c>
      <c r="E4076" s="5" t="str">
        <f>TEXT(Sales[[#This Row],[Invoice Date]],"mmm")</f>
        <v>Jan</v>
      </c>
      <c r="F4076" s="4" t="s">
        <v>31</v>
      </c>
      <c r="G4076" s="4" t="s">
        <v>32</v>
      </c>
      <c r="H4076" s="4" t="s">
        <v>33</v>
      </c>
      <c r="I4076" s="6" t="s">
        <v>22</v>
      </c>
      <c r="J4076" s="7">
        <v>69</v>
      </c>
      <c r="K4076" s="8">
        <v>188</v>
      </c>
      <c r="L4076" s="9">
        <f t="shared" si="63"/>
        <v>12972</v>
      </c>
      <c r="M4076" s="9">
        <v>7912.92</v>
      </c>
      <c r="N4076" s="10">
        <v>0.61</v>
      </c>
      <c r="O4076" s="4" t="s">
        <v>83</v>
      </c>
    </row>
    <row r="4077" spans="1:15" ht="14.25" customHeight="1" x14ac:dyDescent="0.25">
      <c r="A4077" s="4" t="s">
        <v>30</v>
      </c>
      <c r="B4077" s="4">
        <v>1128299</v>
      </c>
      <c r="C4077" s="5">
        <v>44219</v>
      </c>
      <c r="D4077" s="37">
        <v>2021</v>
      </c>
      <c r="E4077" s="5" t="str">
        <f>TEXT(Sales[[#This Row],[Invoice Date]],"mmm")</f>
        <v>Jan</v>
      </c>
      <c r="F4077" s="4" t="s">
        <v>31</v>
      </c>
      <c r="G4077" s="4" t="s">
        <v>32</v>
      </c>
      <c r="H4077" s="4" t="s">
        <v>33</v>
      </c>
      <c r="I4077" s="6" t="s">
        <v>23</v>
      </c>
      <c r="J4077" s="7">
        <v>76</v>
      </c>
      <c r="K4077" s="8">
        <v>181</v>
      </c>
      <c r="L4077" s="9">
        <f t="shared" si="63"/>
        <v>13756</v>
      </c>
      <c r="M4077" s="9">
        <v>3439</v>
      </c>
      <c r="N4077" s="10">
        <v>0.25</v>
      </c>
      <c r="O4077" s="4" t="s">
        <v>83</v>
      </c>
    </row>
    <row r="4078" spans="1:15" ht="14.25" customHeight="1" x14ac:dyDescent="0.25">
      <c r="A4078" s="4" t="s">
        <v>30</v>
      </c>
      <c r="B4078" s="4">
        <v>1128299</v>
      </c>
      <c r="C4078" s="5">
        <v>44220</v>
      </c>
      <c r="D4078" s="37">
        <v>2021</v>
      </c>
      <c r="E4078" s="5" t="str">
        <f>TEXT(Sales[[#This Row],[Invoice Date]],"mmm")</f>
        <v>Jan</v>
      </c>
      <c r="F4078" s="4" t="s">
        <v>31</v>
      </c>
      <c r="G4078" s="4" t="s">
        <v>32</v>
      </c>
      <c r="H4078" s="4" t="s">
        <v>33</v>
      </c>
      <c r="I4078" s="6" t="s">
        <v>17</v>
      </c>
      <c r="J4078" s="7">
        <v>51</v>
      </c>
      <c r="K4078" s="8">
        <v>241</v>
      </c>
      <c r="L4078" s="9">
        <f t="shared" si="63"/>
        <v>12291</v>
      </c>
      <c r="M4078" s="9">
        <v>5162.22</v>
      </c>
      <c r="N4078" s="10">
        <v>0.42000000000000004</v>
      </c>
      <c r="O4078" s="4" t="s">
        <v>83</v>
      </c>
    </row>
    <row r="4079" spans="1:15" ht="14.25" customHeight="1" x14ac:dyDescent="0.25">
      <c r="A4079" s="4" t="s">
        <v>30</v>
      </c>
      <c r="B4079" s="4">
        <v>1128299</v>
      </c>
      <c r="C4079" s="5">
        <v>44221</v>
      </c>
      <c r="D4079" s="37">
        <v>2021</v>
      </c>
      <c r="E4079" s="5" t="str">
        <f>TEXT(Sales[[#This Row],[Invoice Date]],"mmm")</f>
        <v>Jan</v>
      </c>
      <c r="F4079" s="4" t="s">
        <v>31</v>
      </c>
      <c r="G4079" s="4" t="s">
        <v>32</v>
      </c>
      <c r="H4079" s="4" t="s">
        <v>33</v>
      </c>
      <c r="I4079" s="6" t="s">
        <v>19</v>
      </c>
      <c r="J4079" s="7">
        <v>56</v>
      </c>
      <c r="K4079" s="8">
        <v>268</v>
      </c>
      <c r="L4079" s="9">
        <f t="shared" si="63"/>
        <v>15008</v>
      </c>
      <c r="M4079" s="9">
        <v>4202.2400000000007</v>
      </c>
      <c r="N4079" s="10">
        <v>0.28000000000000003</v>
      </c>
      <c r="O4079" s="4" t="s">
        <v>83</v>
      </c>
    </row>
    <row r="4080" spans="1:15" ht="14.25" customHeight="1" x14ac:dyDescent="0.25">
      <c r="A4080" s="4" t="s">
        <v>30</v>
      </c>
      <c r="B4080" s="4">
        <v>1128299</v>
      </c>
      <c r="C4080" s="5">
        <v>44222</v>
      </c>
      <c r="D4080" s="37">
        <v>2021</v>
      </c>
      <c r="E4080" s="5" t="str">
        <f>TEXT(Sales[[#This Row],[Invoice Date]],"mmm")</f>
        <v>Jan</v>
      </c>
      <c r="F4080" s="4" t="s">
        <v>31</v>
      </c>
      <c r="G4080" s="4" t="s">
        <v>32</v>
      </c>
      <c r="H4080" s="4" t="s">
        <v>33</v>
      </c>
      <c r="I4080" s="6" t="s">
        <v>20</v>
      </c>
      <c r="J4080" s="7">
        <v>52</v>
      </c>
      <c r="K4080" s="8">
        <v>225</v>
      </c>
      <c r="L4080" s="9">
        <f t="shared" si="63"/>
        <v>11700</v>
      </c>
      <c r="M4080" s="9">
        <v>4680</v>
      </c>
      <c r="N4080" s="10">
        <v>0.4</v>
      </c>
      <c r="O4080" s="4" t="s">
        <v>83</v>
      </c>
    </row>
    <row r="4081" spans="1:15" ht="14.25" customHeight="1" x14ac:dyDescent="0.25">
      <c r="A4081" s="4" t="s">
        <v>30</v>
      </c>
      <c r="B4081" s="4">
        <v>1128299</v>
      </c>
      <c r="C4081" s="5">
        <v>44223</v>
      </c>
      <c r="D4081" s="37">
        <v>2021</v>
      </c>
      <c r="E4081" s="5" t="str">
        <f>TEXT(Sales[[#This Row],[Invoice Date]],"mmm")</f>
        <v>Jan</v>
      </c>
      <c r="F4081" s="4" t="s">
        <v>31</v>
      </c>
      <c r="G4081" s="4" t="s">
        <v>32</v>
      </c>
      <c r="H4081" s="4" t="s">
        <v>33</v>
      </c>
      <c r="I4081" s="6" t="s">
        <v>21</v>
      </c>
      <c r="J4081" s="7">
        <v>53</v>
      </c>
      <c r="K4081" s="8">
        <v>203</v>
      </c>
      <c r="L4081" s="9">
        <f t="shared" si="63"/>
        <v>10759</v>
      </c>
      <c r="M4081" s="9">
        <v>3765.6499999999996</v>
      </c>
      <c r="N4081" s="10">
        <v>0.35</v>
      </c>
      <c r="O4081" s="4" t="s">
        <v>83</v>
      </c>
    </row>
    <row r="4082" spans="1:15" ht="14.25" customHeight="1" x14ac:dyDescent="0.25">
      <c r="A4082" s="4" t="s">
        <v>30</v>
      </c>
      <c r="B4082" s="4">
        <v>1128299</v>
      </c>
      <c r="C4082" s="5">
        <v>44224</v>
      </c>
      <c r="D4082" s="37">
        <v>2021</v>
      </c>
      <c r="E4082" s="5" t="str">
        <f>TEXT(Sales[[#This Row],[Invoice Date]],"mmm")</f>
        <v>Jan</v>
      </c>
      <c r="F4082" s="4" t="s">
        <v>31</v>
      </c>
      <c r="G4082" s="4" t="s">
        <v>32</v>
      </c>
      <c r="H4082" s="4" t="s">
        <v>33</v>
      </c>
      <c r="I4082" s="6" t="s">
        <v>22</v>
      </c>
      <c r="J4082" s="7">
        <v>63</v>
      </c>
      <c r="K4082" s="8">
        <v>218</v>
      </c>
      <c r="L4082" s="9">
        <f t="shared" si="63"/>
        <v>13734</v>
      </c>
      <c r="M4082" s="9">
        <v>7965.7200000000012</v>
      </c>
      <c r="N4082" s="10">
        <v>0.58000000000000007</v>
      </c>
      <c r="O4082" s="4" t="s">
        <v>83</v>
      </c>
    </row>
    <row r="4083" spans="1:15" ht="14.25" customHeight="1" x14ac:dyDescent="0.25">
      <c r="A4083" s="4" t="s">
        <v>30</v>
      </c>
      <c r="B4083" s="4">
        <v>1128299</v>
      </c>
      <c r="C4083" s="5">
        <v>44225</v>
      </c>
      <c r="D4083" s="37">
        <v>2021</v>
      </c>
      <c r="E4083" s="5" t="str">
        <f>TEXT(Sales[[#This Row],[Invoice Date]],"mmm")</f>
        <v>Jan</v>
      </c>
      <c r="F4083" s="4" t="s">
        <v>31</v>
      </c>
      <c r="G4083" s="4" t="s">
        <v>32</v>
      </c>
      <c r="H4083" s="4" t="s">
        <v>33</v>
      </c>
      <c r="I4083" s="6" t="s">
        <v>23</v>
      </c>
      <c r="J4083" s="7">
        <v>65</v>
      </c>
      <c r="K4083" s="8">
        <v>217</v>
      </c>
      <c r="L4083" s="9">
        <f t="shared" si="63"/>
        <v>14105</v>
      </c>
      <c r="M4083" s="9">
        <v>3385.2000000000003</v>
      </c>
      <c r="N4083" s="10">
        <v>0.24000000000000002</v>
      </c>
      <c r="O4083" s="4" t="s">
        <v>83</v>
      </c>
    </row>
    <row r="4084" spans="1:15" ht="14.25" customHeight="1" x14ac:dyDescent="0.25">
      <c r="A4084" s="4" t="s">
        <v>30</v>
      </c>
      <c r="B4084" s="4">
        <v>1128299</v>
      </c>
      <c r="C4084" s="5">
        <v>44226</v>
      </c>
      <c r="D4084" s="37">
        <v>2021</v>
      </c>
      <c r="E4084" s="5" t="str">
        <f>TEXT(Sales[[#This Row],[Invoice Date]],"mmm")</f>
        <v>Jan</v>
      </c>
      <c r="F4084" s="4" t="s">
        <v>31</v>
      </c>
      <c r="G4084" s="4" t="s">
        <v>32</v>
      </c>
      <c r="H4084" s="4" t="s">
        <v>33</v>
      </c>
      <c r="I4084" s="6" t="s">
        <v>17</v>
      </c>
      <c r="J4084" s="7">
        <v>51</v>
      </c>
      <c r="K4084" s="8">
        <v>236</v>
      </c>
      <c r="L4084" s="9">
        <f t="shared" si="63"/>
        <v>12036</v>
      </c>
      <c r="M4084" s="9">
        <v>5416.2000000000007</v>
      </c>
      <c r="N4084" s="10">
        <v>0.45000000000000007</v>
      </c>
      <c r="O4084" s="4" t="s">
        <v>83</v>
      </c>
    </row>
    <row r="4085" spans="1:15" ht="14.25" customHeight="1" x14ac:dyDescent="0.25">
      <c r="A4085" s="4" t="s">
        <v>30</v>
      </c>
      <c r="B4085" s="4">
        <v>1128299</v>
      </c>
      <c r="C4085" s="5">
        <v>44227</v>
      </c>
      <c r="D4085" s="37">
        <v>2021</v>
      </c>
      <c r="E4085" s="5" t="str">
        <f>TEXT(Sales[[#This Row],[Invoice Date]],"mmm")</f>
        <v>Jan</v>
      </c>
      <c r="F4085" s="4" t="s">
        <v>31</v>
      </c>
      <c r="G4085" s="4" t="s">
        <v>32</v>
      </c>
      <c r="H4085" s="4" t="s">
        <v>33</v>
      </c>
      <c r="I4085" s="6" t="s">
        <v>19</v>
      </c>
      <c r="J4085" s="7">
        <v>59</v>
      </c>
      <c r="K4085" s="8">
        <v>219</v>
      </c>
      <c r="L4085" s="9">
        <f t="shared" si="63"/>
        <v>12921</v>
      </c>
      <c r="M4085" s="9">
        <v>3747.0900000000006</v>
      </c>
      <c r="N4085" s="10">
        <v>0.29000000000000004</v>
      </c>
      <c r="O4085" s="4" t="s">
        <v>83</v>
      </c>
    </row>
    <row r="4086" spans="1:15" ht="14.25" customHeight="1" x14ac:dyDescent="0.25">
      <c r="A4086" s="4" t="s">
        <v>30</v>
      </c>
      <c r="B4086" s="4">
        <v>1128299</v>
      </c>
      <c r="C4086" s="5">
        <v>44228</v>
      </c>
      <c r="D4086" s="37">
        <v>2021</v>
      </c>
      <c r="E4086" s="5" t="str">
        <f>TEXT(Sales[[#This Row],[Invoice Date]],"mmm")</f>
        <v>Feb</v>
      </c>
      <c r="F4086" s="4" t="s">
        <v>31</v>
      </c>
      <c r="G4086" s="4" t="s">
        <v>32</v>
      </c>
      <c r="H4086" s="4" t="s">
        <v>33</v>
      </c>
      <c r="I4086" s="6" t="s">
        <v>20</v>
      </c>
      <c r="J4086" s="7">
        <v>50</v>
      </c>
      <c r="K4086" s="8">
        <v>182</v>
      </c>
      <c r="L4086" s="9">
        <f t="shared" si="63"/>
        <v>9100</v>
      </c>
      <c r="M4086" s="9">
        <v>3822.0000000000005</v>
      </c>
      <c r="N4086" s="10">
        <v>0.42000000000000004</v>
      </c>
      <c r="O4086" s="4" t="s">
        <v>83</v>
      </c>
    </row>
    <row r="4087" spans="1:15" ht="14.25" customHeight="1" x14ac:dyDescent="0.25">
      <c r="A4087" s="4" t="s">
        <v>30</v>
      </c>
      <c r="B4087" s="4">
        <v>1128299</v>
      </c>
      <c r="C4087" s="5">
        <v>44229</v>
      </c>
      <c r="D4087" s="37">
        <v>2021</v>
      </c>
      <c r="E4087" s="5" t="str">
        <f>TEXT(Sales[[#This Row],[Invoice Date]],"mmm")</f>
        <v>Feb</v>
      </c>
      <c r="F4087" s="4" t="s">
        <v>31</v>
      </c>
      <c r="G4087" s="4" t="s">
        <v>32</v>
      </c>
      <c r="H4087" s="4" t="s">
        <v>33</v>
      </c>
      <c r="I4087" s="6" t="s">
        <v>21</v>
      </c>
      <c r="J4087" s="7">
        <v>51</v>
      </c>
      <c r="K4087" s="8">
        <v>203</v>
      </c>
      <c r="L4087" s="9">
        <f t="shared" si="63"/>
        <v>10353</v>
      </c>
      <c r="M4087" s="9">
        <v>3727.08</v>
      </c>
      <c r="N4087" s="10">
        <v>0.36</v>
      </c>
      <c r="O4087" s="4" t="s">
        <v>83</v>
      </c>
    </row>
    <row r="4088" spans="1:15" ht="14.25" customHeight="1" x14ac:dyDescent="0.25">
      <c r="A4088" s="4" t="s">
        <v>30</v>
      </c>
      <c r="B4088" s="4">
        <v>1128299</v>
      </c>
      <c r="C4088" s="5">
        <v>44230</v>
      </c>
      <c r="D4088" s="37">
        <v>2021</v>
      </c>
      <c r="E4088" s="5" t="str">
        <f>TEXT(Sales[[#This Row],[Invoice Date]],"mmm")</f>
        <v>Feb</v>
      </c>
      <c r="F4088" s="4" t="s">
        <v>31</v>
      </c>
      <c r="G4088" s="4" t="s">
        <v>32</v>
      </c>
      <c r="H4088" s="4" t="s">
        <v>33</v>
      </c>
      <c r="I4088" s="6" t="s">
        <v>22</v>
      </c>
      <c r="J4088" s="7">
        <v>59</v>
      </c>
      <c r="K4088" s="8">
        <v>182</v>
      </c>
      <c r="L4088" s="9">
        <f t="shared" si="63"/>
        <v>10738</v>
      </c>
      <c r="M4088" s="9">
        <v>6228.0400000000009</v>
      </c>
      <c r="N4088" s="10">
        <v>0.58000000000000007</v>
      </c>
      <c r="O4088" s="4" t="s">
        <v>83</v>
      </c>
    </row>
    <row r="4089" spans="1:15" ht="14.25" customHeight="1" x14ac:dyDescent="0.25">
      <c r="A4089" s="4" t="s">
        <v>30</v>
      </c>
      <c r="B4089" s="4">
        <v>1128299</v>
      </c>
      <c r="C4089" s="5">
        <v>44231</v>
      </c>
      <c r="D4089" s="37">
        <v>2021</v>
      </c>
      <c r="E4089" s="5" t="str">
        <f>TEXT(Sales[[#This Row],[Invoice Date]],"mmm")</f>
        <v>Feb</v>
      </c>
      <c r="F4089" s="4" t="s">
        <v>31</v>
      </c>
      <c r="G4089" s="4" t="s">
        <v>32</v>
      </c>
      <c r="H4089" s="4" t="s">
        <v>33</v>
      </c>
      <c r="I4089" s="6" t="s">
        <v>23</v>
      </c>
      <c r="J4089" s="7">
        <v>63</v>
      </c>
      <c r="K4089" s="8">
        <v>196</v>
      </c>
      <c r="L4089" s="9">
        <f t="shared" si="63"/>
        <v>12348</v>
      </c>
      <c r="M4089" s="9">
        <v>2840.04</v>
      </c>
      <c r="N4089" s="10">
        <v>0.23</v>
      </c>
      <c r="O4089" s="4" t="s">
        <v>83</v>
      </c>
    </row>
    <row r="4090" spans="1:15" ht="14.25" customHeight="1" x14ac:dyDescent="0.25">
      <c r="A4090" s="4" t="s">
        <v>30</v>
      </c>
      <c r="B4090" s="4">
        <v>1128299</v>
      </c>
      <c r="C4090" s="5">
        <v>44232</v>
      </c>
      <c r="D4090" s="37">
        <v>2021</v>
      </c>
      <c r="E4090" s="5" t="str">
        <f>TEXT(Sales[[#This Row],[Invoice Date]],"mmm")</f>
        <v>Feb</v>
      </c>
      <c r="F4090" s="4" t="s">
        <v>31</v>
      </c>
      <c r="G4090" s="4" t="s">
        <v>32</v>
      </c>
      <c r="H4090" s="4" t="s">
        <v>33</v>
      </c>
      <c r="I4090" s="6" t="s">
        <v>17</v>
      </c>
      <c r="J4090" s="7">
        <v>52</v>
      </c>
      <c r="K4090" s="8">
        <v>263</v>
      </c>
      <c r="L4090" s="9">
        <f t="shared" si="63"/>
        <v>13676</v>
      </c>
      <c r="M4090" s="9">
        <v>6017.4400000000005</v>
      </c>
      <c r="N4090" s="10">
        <v>0.44000000000000006</v>
      </c>
      <c r="O4090" s="4" t="s">
        <v>83</v>
      </c>
    </row>
    <row r="4091" spans="1:15" ht="14.25" customHeight="1" x14ac:dyDescent="0.25">
      <c r="A4091" s="4" t="s">
        <v>30</v>
      </c>
      <c r="B4091" s="4">
        <v>1128299</v>
      </c>
      <c r="C4091" s="5">
        <v>44233</v>
      </c>
      <c r="D4091" s="37">
        <v>2021</v>
      </c>
      <c r="E4091" s="5" t="str">
        <f>TEXT(Sales[[#This Row],[Invoice Date]],"mmm")</f>
        <v>Feb</v>
      </c>
      <c r="F4091" s="4" t="s">
        <v>31</v>
      </c>
      <c r="G4091" s="4" t="s">
        <v>32</v>
      </c>
      <c r="H4091" s="4" t="s">
        <v>33</v>
      </c>
      <c r="I4091" s="6" t="s">
        <v>19</v>
      </c>
      <c r="J4091" s="7">
        <v>58</v>
      </c>
      <c r="K4091" s="8">
        <v>236</v>
      </c>
      <c r="L4091" s="9">
        <f t="shared" si="63"/>
        <v>13688</v>
      </c>
      <c r="M4091" s="9">
        <v>3422</v>
      </c>
      <c r="N4091" s="10">
        <v>0.25</v>
      </c>
      <c r="O4091" s="4" t="s">
        <v>83</v>
      </c>
    </row>
    <row r="4092" spans="1:15" ht="14.25" customHeight="1" x14ac:dyDescent="0.25">
      <c r="A4092" s="4" t="s">
        <v>30</v>
      </c>
      <c r="B4092" s="4">
        <v>1128299</v>
      </c>
      <c r="C4092" s="5">
        <v>44234</v>
      </c>
      <c r="D4092" s="37">
        <v>2021</v>
      </c>
      <c r="E4092" s="5" t="str">
        <f>TEXT(Sales[[#This Row],[Invoice Date]],"mmm")</f>
        <v>Feb</v>
      </c>
      <c r="F4092" s="4" t="s">
        <v>31</v>
      </c>
      <c r="G4092" s="4" t="s">
        <v>32</v>
      </c>
      <c r="H4092" s="4" t="s">
        <v>33</v>
      </c>
      <c r="I4092" s="6" t="s">
        <v>20</v>
      </c>
      <c r="J4092" s="7">
        <v>50</v>
      </c>
      <c r="K4092" s="8">
        <v>210</v>
      </c>
      <c r="L4092" s="9">
        <f t="shared" si="63"/>
        <v>10500</v>
      </c>
      <c r="M4092" s="9">
        <v>4200</v>
      </c>
      <c r="N4092" s="10">
        <v>0.4</v>
      </c>
      <c r="O4092" s="4" t="s">
        <v>83</v>
      </c>
    </row>
    <row r="4093" spans="1:15" ht="14.25" customHeight="1" x14ac:dyDescent="0.25">
      <c r="A4093" s="4" t="s">
        <v>30</v>
      </c>
      <c r="B4093" s="4">
        <v>1128299</v>
      </c>
      <c r="C4093" s="5">
        <v>44235</v>
      </c>
      <c r="D4093" s="37">
        <v>2021</v>
      </c>
      <c r="E4093" s="5" t="str">
        <f>TEXT(Sales[[#This Row],[Invoice Date]],"mmm")</f>
        <v>Feb</v>
      </c>
      <c r="F4093" s="4" t="s">
        <v>31</v>
      </c>
      <c r="G4093" s="4" t="s">
        <v>32</v>
      </c>
      <c r="H4093" s="4" t="s">
        <v>33</v>
      </c>
      <c r="I4093" s="6" t="s">
        <v>21</v>
      </c>
      <c r="J4093" s="7">
        <v>53</v>
      </c>
      <c r="K4093" s="8">
        <v>210</v>
      </c>
      <c r="L4093" s="9">
        <f t="shared" si="63"/>
        <v>11130</v>
      </c>
      <c r="M4093" s="9">
        <v>4452</v>
      </c>
      <c r="N4093" s="10">
        <v>0.39999999999999997</v>
      </c>
      <c r="O4093" s="4" t="s">
        <v>83</v>
      </c>
    </row>
    <row r="4094" spans="1:15" ht="14.25" customHeight="1" x14ac:dyDescent="0.25">
      <c r="A4094" s="4" t="s">
        <v>30</v>
      </c>
      <c r="B4094" s="4">
        <v>1128299</v>
      </c>
      <c r="C4094" s="5">
        <v>44236</v>
      </c>
      <c r="D4094" s="37">
        <v>2021</v>
      </c>
      <c r="E4094" s="5" t="str">
        <f>TEXT(Sales[[#This Row],[Invoice Date]],"mmm")</f>
        <v>Feb</v>
      </c>
      <c r="F4094" s="4" t="s">
        <v>31</v>
      </c>
      <c r="G4094" s="4" t="s">
        <v>32</v>
      </c>
      <c r="H4094" s="4" t="s">
        <v>33</v>
      </c>
      <c r="I4094" s="6" t="s">
        <v>22</v>
      </c>
      <c r="J4094" s="7">
        <v>63</v>
      </c>
      <c r="K4094" s="8">
        <v>163</v>
      </c>
      <c r="L4094" s="9">
        <f t="shared" si="63"/>
        <v>10269</v>
      </c>
      <c r="M4094" s="9">
        <v>5853.3300000000008</v>
      </c>
      <c r="N4094" s="10">
        <v>0.57000000000000006</v>
      </c>
      <c r="O4094" s="4" t="s">
        <v>83</v>
      </c>
    </row>
    <row r="4095" spans="1:15" ht="14.25" customHeight="1" x14ac:dyDescent="0.25">
      <c r="A4095" s="4" t="s">
        <v>30</v>
      </c>
      <c r="B4095" s="4">
        <v>1128299</v>
      </c>
      <c r="C4095" s="5">
        <v>44237</v>
      </c>
      <c r="D4095" s="37">
        <v>2021</v>
      </c>
      <c r="E4095" s="5" t="str">
        <f>TEXT(Sales[[#This Row],[Invoice Date]],"mmm")</f>
        <v>Feb</v>
      </c>
      <c r="F4095" s="4" t="s">
        <v>31</v>
      </c>
      <c r="G4095" s="4" t="s">
        <v>32</v>
      </c>
      <c r="H4095" s="4" t="s">
        <v>33</v>
      </c>
      <c r="I4095" s="6" t="s">
        <v>23</v>
      </c>
      <c r="J4095" s="7">
        <v>67</v>
      </c>
      <c r="K4095" s="8">
        <v>202</v>
      </c>
      <c r="L4095" s="9">
        <f t="shared" si="63"/>
        <v>13534</v>
      </c>
      <c r="M4095" s="9">
        <v>2842.1400000000003</v>
      </c>
      <c r="N4095" s="10">
        <v>0.21000000000000002</v>
      </c>
      <c r="O4095" s="4" t="s">
        <v>83</v>
      </c>
    </row>
    <row r="4096" spans="1:15" ht="14.25" customHeight="1" x14ac:dyDescent="0.25">
      <c r="A4096" s="4" t="s">
        <v>30</v>
      </c>
      <c r="B4096" s="4">
        <v>1128299</v>
      </c>
      <c r="C4096" s="5">
        <v>44238</v>
      </c>
      <c r="D4096" s="37">
        <v>2021</v>
      </c>
      <c r="E4096" s="5" t="str">
        <f>TEXT(Sales[[#This Row],[Invoice Date]],"mmm")</f>
        <v>Feb</v>
      </c>
      <c r="F4096" s="4" t="s">
        <v>31</v>
      </c>
      <c r="G4096" s="4" t="s">
        <v>32</v>
      </c>
      <c r="H4096" s="4" t="s">
        <v>33</v>
      </c>
      <c r="I4096" s="6" t="s">
        <v>17</v>
      </c>
      <c r="J4096" s="7">
        <v>51</v>
      </c>
      <c r="K4096" s="8">
        <v>293</v>
      </c>
      <c r="L4096" s="9">
        <f t="shared" si="63"/>
        <v>14943</v>
      </c>
      <c r="M4096" s="9">
        <v>5977.2000000000007</v>
      </c>
      <c r="N4096" s="10">
        <v>0.4</v>
      </c>
      <c r="O4096" s="4" t="s">
        <v>83</v>
      </c>
    </row>
    <row r="4097" spans="1:15" ht="14.25" customHeight="1" x14ac:dyDescent="0.25">
      <c r="A4097" s="4" t="s">
        <v>30</v>
      </c>
      <c r="B4097" s="4">
        <v>1128299</v>
      </c>
      <c r="C4097" s="5">
        <v>44239</v>
      </c>
      <c r="D4097" s="37">
        <v>2021</v>
      </c>
      <c r="E4097" s="5" t="str">
        <f>TEXT(Sales[[#This Row],[Invoice Date]],"mmm")</f>
        <v>Feb</v>
      </c>
      <c r="F4097" s="4" t="s">
        <v>31</v>
      </c>
      <c r="G4097" s="4" t="s">
        <v>32</v>
      </c>
      <c r="H4097" s="4" t="s">
        <v>33</v>
      </c>
      <c r="I4097" s="6" t="s">
        <v>19</v>
      </c>
      <c r="J4097" s="7">
        <v>58</v>
      </c>
      <c r="K4097" s="8">
        <v>273</v>
      </c>
      <c r="L4097" s="9">
        <f t="shared" si="63"/>
        <v>15834</v>
      </c>
      <c r="M4097" s="9">
        <v>4275.18</v>
      </c>
      <c r="N4097" s="10">
        <v>0.27</v>
      </c>
      <c r="O4097" s="4" t="s">
        <v>83</v>
      </c>
    </row>
    <row r="4098" spans="1:15" ht="14.25" customHeight="1" x14ac:dyDescent="0.25">
      <c r="A4098" s="4" t="s">
        <v>30</v>
      </c>
      <c r="B4098" s="4">
        <v>1128299</v>
      </c>
      <c r="C4098" s="5">
        <v>44240</v>
      </c>
      <c r="D4098" s="37">
        <v>2021</v>
      </c>
      <c r="E4098" s="5" t="str">
        <f>TEXT(Sales[[#This Row],[Invoice Date]],"mmm")</f>
        <v>Feb</v>
      </c>
      <c r="F4098" s="4" t="s">
        <v>31</v>
      </c>
      <c r="G4098" s="4" t="s">
        <v>32</v>
      </c>
      <c r="H4098" s="4" t="s">
        <v>33</v>
      </c>
      <c r="I4098" s="6" t="s">
        <v>20</v>
      </c>
      <c r="J4098" s="7">
        <v>52</v>
      </c>
      <c r="K4098" s="8">
        <v>233</v>
      </c>
      <c r="L4098" s="9">
        <f t="shared" si="63"/>
        <v>12116</v>
      </c>
      <c r="M4098" s="9">
        <v>4846.4000000000005</v>
      </c>
      <c r="N4098" s="10">
        <v>0.4</v>
      </c>
      <c r="O4098" s="4" t="s">
        <v>83</v>
      </c>
    </row>
    <row r="4099" spans="1:15" ht="14.25" customHeight="1" x14ac:dyDescent="0.25">
      <c r="A4099" s="4" t="s">
        <v>30</v>
      </c>
      <c r="B4099" s="4">
        <v>1128299</v>
      </c>
      <c r="C4099" s="5">
        <v>44241</v>
      </c>
      <c r="D4099" s="37">
        <v>2021</v>
      </c>
      <c r="E4099" s="5" t="str">
        <f>TEXT(Sales[[#This Row],[Invoice Date]],"mmm")</f>
        <v>Feb</v>
      </c>
      <c r="F4099" s="4" t="s">
        <v>31</v>
      </c>
      <c r="G4099" s="4" t="s">
        <v>32</v>
      </c>
      <c r="H4099" s="4" t="s">
        <v>33</v>
      </c>
      <c r="I4099" s="6" t="s">
        <v>21</v>
      </c>
      <c r="J4099" s="7">
        <v>51</v>
      </c>
      <c r="K4099" s="8">
        <v>194</v>
      </c>
      <c r="L4099" s="9">
        <f t="shared" ref="L4099:L4162" si="64">J4099*K4099</f>
        <v>9894</v>
      </c>
      <c r="M4099" s="9">
        <v>3957.5999999999995</v>
      </c>
      <c r="N4099" s="10">
        <v>0.39999999999999997</v>
      </c>
      <c r="O4099" s="4" t="s">
        <v>83</v>
      </c>
    </row>
    <row r="4100" spans="1:15" ht="14.25" customHeight="1" x14ac:dyDescent="0.25">
      <c r="A4100" s="4" t="s">
        <v>30</v>
      </c>
      <c r="B4100" s="4">
        <v>1128299</v>
      </c>
      <c r="C4100" s="5">
        <v>44242</v>
      </c>
      <c r="D4100" s="37">
        <v>2021</v>
      </c>
      <c r="E4100" s="5" t="str">
        <f>TEXT(Sales[[#This Row],[Invoice Date]],"mmm")</f>
        <v>Feb</v>
      </c>
      <c r="F4100" s="4" t="s">
        <v>31</v>
      </c>
      <c r="G4100" s="4" t="s">
        <v>32</v>
      </c>
      <c r="H4100" s="4" t="s">
        <v>33</v>
      </c>
      <c r="I4100" s="6" t="s">
        <v>22</v>
      </c>
      <c r="J4100" s="7">
        <v>59</v>
      </c>
      <c r="K4100" s="8">
        <v>175</v>
      </c>
      <c r="L4100" s="9">
        <f t="shared" si="64"/>
        <v>10325</v>
      </c>
      <c r="M4100" s="9">
        <v>6195.0000000000009</v>
      </c>
      <c r="N4100" s="10">
        <v>0.60000000000000009</v>
      </c>
      <c r="O4100" s="4" t="s">
        <v>83</v>
      </c>
    </row>
    <row r="4101" spans="1:15" ht="14.25" customHeight="1" x14ac:dyDescent="0.25">
      <c r="A4101" s="4" t="s">
        <v>30</v>
      </c>
      <c r="B4101" s="4">
        <v>1128299</v>
      </c>
      <c r="C4101" s="5">
        <v>44243</v>
      </c>
      <c r="D4101" s="37">
        <v>2021</v>
      </c>
      <c r="E4101" s="5" t="str">
        <f>TEXT(Sales[[#This Row],[Invoice Date]],"mmm")</f>
        <v>Feb</v>
      </c>
      <c r="F4101" s="4" t="s">
        <v>31</v>
      </c>
      <c r="G4101" s="4" t="s">
        <v>32</v>
      </c>
      <c r="H4101" s="4" t="s">
        <v>33</v>
      </c>
      <c r="I4101" s="6" t="s">
        <v>23</v>
      </c>
      <c r="J4101" s="7">
        <v>67</v>
      </c>
      <c r="K4101" s="8">
        <v>208</v>
      </c>
      <c r="L4101" s="9">
        <f t="shared" si="64"/>
        <v>13936</v>
      </c>
      <c r="M4101" s="9">
        <v>3205.28</v>
      </c>
      <c r="N4101" s="10">
        <v>0.23</v>
      </c>
      <c r="O4101" s="4" t="s">
        <v>83</v>
      </c>
    </row>
    <row r="4102" spans="1:15" ht="14.25" customHeight="1" x14ac:dyDescent="0.25">
      <c r="A4102" s="4" t="s">
        <v>34</v>
      </c>
      <c r="B4102" s="4">
        <v>1189833</v>
      </c>
      <c r="C4102" s="5">
        <v>44244</v>
      </c>
      <c r="D4102" s="37">
        <v>2021</v>
      </c>
      <c r="E4102" s="5" t="str">
        <f>TEXT(Sales[[#This Row],[Invoice Date]],"mmm")</f>
        <v>Feb</v>
      </c>
      <c r="F4102" s="4" t="s">
        <v>31</v>
      </c>
      <c r="G4102" s="4" t="s">
        <v>32</v>
      </c>
      <c r="H4102" s="4" t="s">
        <v>33</v>
      </c>
      <c r="I4102" s="6" t="s">
        <v>17</v>
      </c>
      <c r="J4102" s="7">
        <v>32</v>
      </c>
      <c r="K4102" s="8">
        <v>203</v>
      </c>
      <c r="L4102" s="9">
        <f t="shared" si="64"/>
        <v>6496</v>
      </c>
      <c r="M4102" s="9">
        <v>3312.96</v>
      </c>
      <c r="N4102" s="10">
        <v>0.51</v>
      </c>
      <c r="O4102" s="4" t="s">
        <v>83</v>
      </c>
    </row>
    <row r="4103" spans="1:15" ht="14.25" customHeight="1" x14ac:dyDescent="0.25">
      <c r="A4103" s="4" t="s">
        <v>34</v>
      </c>
      <c r="B4103" s="4">
        <v>1189833</v>
      </c>
      <c r="C4103" s="5">
        <v>44245</v>
      </c>
      <c r="D4103" s="37">
        <v>2021</v>
      </c>
      <c r="E4103" s="5" t="str">
        <f>TEXT(Sales[[#This Row],[Invoice Date]],"mmm")</f>
        <v>Feb</v>
      </c>
      <c r="F4103" s="4" t="s">
        <v>31</v>
      </c>
      <c r="G4103" s="4" t="s">
        <v>32</v>
      </c>
      <c r="H4103" s="4" t="s">
        <v>33</v>
      </c>
      <c r="I4103" s="6" t="s">
        <v>19</v>
      </c>
      <c r="J4103" s="7">
        <v>41</v>
      </c>
      <c r="K4103" s="8">
        <v>196</v>
      </c>
      <c r="L4103" s="9">
        <f t="shared" si="64"/>
        <v>8036</v>
      </c>
      <c r="M4103" s="9">
        <v>2892.96</v>
      </c>
      <c r="N4103" s="10">
        <v>0.36</v>
      </c>
      <c r="O4103" s="4" t="s">
        <v>83</v>
      </c>
    </row>
    <row r="4104" spans="1:15" ht="14.25" customHeight="1" x14ac:dyDescent="0.25">
      <c r="A4104" s="4" t="s">
        <v>34</v>
      </c>
      <c r="B4104" s="4">
        <v>1189833</v>
      </c>
      <c r="C4104" s="5">
        <v>44264</v>
      </c>
      <c r="D4104" s="37">
        <v>2021</v>
      </c>
      <c r="E4104" s="5" t="str">
        <f>TEXT(Sales[[#This Row],[Invoice Date]],"mmm")</f>
        <v>Mar</v>
      </c>
      <c r="F4104" s="4" t="s">
        <v>31</v>
      </c>
      <c r="G4104" s="4" t="s">
        <v>32</v>
      </c>
      <c r="H4104" s="4" t="s">
        <v>33</v>
      </c>
      <c r="I4104" s="6" t="s">
        <v>20</v>
      </c>
      <c r="J4104" s="7">
        <v>41</v>
      </c>
      <c r="K4104" s="8">
        <v>189</v>
      </c>
      <c r="L4104" s="9">
        <f t="shared" si="64"/>
        <v>7749</v>
      </c>
      <c r="M4104" s="9">
        <v>4029.48</v>
      </c>
      <c r="N4104" s="10">
        <v>0.52</v>
      </c>
      <c r="O4104" s="4" t="s">
        <v>83</v>
      </c>
    </row>
    <row r="4105" spans="1:15" ht="14.25" customHeight="1" x14ac:dyDescent="0.25">
      <c r="A4105" s="4" t="s">
        <v>34</v>
      </c>
      <c r="B4105" s="4">
        <v>1189833</v>
      </c>
      <c r="C4105" s="5">
        <v>44265</v>
      </c>
      <c r="D4105" s="37">
        <v>2021</v>
      </c>
      <c r="E4105" s="5" t="str">
        <f>TEXT(Sales[[#This Row],[Invoice Date]],"mmm")</f>
        <v>Mar</v>
      </c>
      <c r="F4105" s="4" t="s">
        <v>31</v>
      </c>
      <c r="G4105" s="4" t="s">
        <v>32</v>
      </c>
      <c r="H4105" s="4" t="s">
        <v>33</v>
      </c>
      <c r="I4105" s="6" t="s">
        <v>21</v>
      </c>
      <c r="J4105" s="7">
        <v>41</v>
      </c>
      <c r="K4105" s="8">
        <v>160</v>
      </c>
      <c r="L4105" s="9">
        <f t="shared" si="64"/>
        <v>6560</v>
      </c>
      <c r="M4105" s="9">
        <v>3214.4</v>
      </c>
      <c r="N4105" s="10">
        <v>0.49</v>
      </c>
      <c r="O4105" s="4" t="s">
        <v>83</v>
      </c>
    </row>
    <row r="4106" spans="1:15" ht="14.25" customHeight="1" x14ac:dyDescent="0.25">
      <c r="A4106" s="4" t="s">
        <v>34</v>
      </c>
      <c r="B4106" s="4">
        <v>1189833</v>
      </c>
      <c r="C4106" s="5">
        <v>44266</v>
      </c>
      <c r="D4106" s="37">
        <v>2021</v>
      </c>
      <c r="E4106" s="5" t="str">
        <f>TEXT(Sales[[#This Row],[Invoice Date]],"mmm")</f>
        <v>Mar</v>
      </c>
      <c r="F4106" s="4" t="s">
        <v>31</v>
      </c>
      <c r="G4106" s="4" t="s">
        <v>32</v>
      </c>
      <c r="H4106" s="4" t="s">
        <v>35</v>
      </c>
      <c r="I4106" s="6" t="s">
        <v>22</v>
      </c>
      <c r="J4106" s="7">
        <v>49</v>
      </c>
      <c r="K4106" s="8">
        <v>145</v>
      </c>
      <c r="L4106" s="9">
        <f t="shared" si="64"/>
        <v>7105</v>
      </c>
      <c r="M4106" s="9">
        <v>4689.3</v>
      </c>
      <c r="N4106" s="10">
        <v>0.66</v>
      </c>
      <c r="O4106" s="4" t="s">
        <v>83</v>
      </c>
    </row>
    <row r="4107" spans="1:15" ht="14.25" customHeight="1" x14ac:dyDescent="0.25">
      <c r="A4107" s="4" t="s">
        <v>34</v>
      </c>
      <c r="B4107" s="4">
        <v>1189833</v>
      </c>
      <c r="C4107" s="5">
        <v>44267</v>
      </c>
      <c r="D4107" s="37">
        <v>2021</v>
      </c>
      <c r="E4107" s="5" t="str">
        <f>TEXT(Sales[[#This Row],[Invoice Date]],"mmm")</f>
        <v>Mar</v>
      </c>
      <c r="F4107" s="4" t="s">
        <v>31</v>
      </c>
      <c r="G4107" s="4" t="s">
        <v>32</v>
      </c>
      <c r="H4107" s="4" t="s">
        <v>35</v>
      </c>
      <c r="I4107" s="6" t="s">
        <v>23</v>
      </c>
      <c r="J4107" s="7">
        <v>41</v>
      </c>
      <c r="K4107" s="8">
        <v>182</v>
      </c>
      <c r="L4107" s="9">
        <f t="shared" si="64"/>
        <v>7462</v>
      </c>
      <c r="M4107" s="9">
        <v>2313.2199999999998</v>
      </c>
      <c r="N4107" s="10">
        <v>0.31</v>
      </c>
      <c r="O4107" s="4" t="s">
        <v>83</v>
      </c>
    </row>
    <row r="4108" spans="1:15" ht="14.25" customHeight="1" x14ac:dyDescent="0.25">
      <c r="A4108" s="4" t="s">
        <v>34</v>
      </c>
      <c r="B4108" s="4">
        <v>1189833</v>
      </c>
      <c r="C4108" s="5">
        <v>44268</v>
      </c>
      <c r="D4108" s="37">
        <v>2021</v>
      </c>
      <c r="E4108" s="5" t="str">
        <f>TEXT(Sales[[#This Row],[Invoice Date]],"mmm")</f>
        <v>Mar</v>
      </c>
      <c r="F4108" s="4" t="s">
        <v>31</v>
      </c>
      <c r="G4108" s="4" t="s">
        <v>32</v>
      </c>
      <c r="H4108" s="4" t="s">
        <v>35</v>
      </c>
      <c r="I4108" s="6" t="s">
        <v>17</v>
      </c>
      <c r="J4108" s="7">
        <v>34</v>
      </c>
      <c r="K4108" s="8">
        <v>225</v>
      </c>
      <c r="L4108" s="9">
        <f t="shared" si="64"/>
        <v>7650</v>
      </c>
      <c r="M4108" s="9">
        <v>4054.5</v>
      </c>
      <c r="N4108" s="10">
        <v>0.53</v>
      </c>
      <c r="O4108" s="4" t="s">
        <v>83</v>
      </c>
    </row>
    <row r="4109" spans="1:15" ht="14.25" customHeight="1" x14ac:dyDescent="0.25">
      <c r="A4109" s="4" t="s">
        <v>34</v>
      </c>
      <c r="B4109" s="4">
        <v>1189833</v>
      </c>
      <c r="C4109" s="5">
        <v>44269</v>
      </c>
      <c r="D4109" s="37">
        <v>2021</v>
      </c>
      <c r="E4109" s="5" t="str">
        <f>TEXT(Sales[[#This Row],[Invoice Date]],"mmm")</f>
        <v>Mar</v>
      </c>
      <c r="F4109" s="4" t="s">
        <v>31</v>
      </c>
      <c r="G4109" s="4" t="s">
        <v>32</v>
      </c>
      <c r="H4109" s="4" t="s">
        <v>35</v>
      </c>
      <c r="I4109" s="6" t="s">
        <v>19</v>
      </c>
      <c r="J4109" s="7">
        <v>43</v>
      </c>
      <c r="K4109" s="8">
        <v>195</v>
      </c>
      <c r="L4109" s="9">
        <f t="shared" si="64"/>
        <v>8385</v>
      </c>
      <c r="M4109" s="9">
        <v>3354</v>
      </c>
      <c r="N4109" s="10">
        <v>0.4</v>
      </c>
      <c r="O4109" s="4" t="s">
        <v>83</v>
      </c>
    </row>
    <row r="4110" spans="1:15" ht="14.25" customHeight="1" x14ac:dyDescent="0.25">
      <c r="A4110" s="4" t="s">
        <v>34</v>
      </c>
      <c r="B4110" s="4">
        <v>1189833</v>
      </c>
      <c r="C4110" s="5">
        <v>44270</v>
      </c>
      <c r="D4110" s="37">
        <v>2021</v>
      </c>
      <c r="E4110" s="5" t="str">
        <f>TEXT(Sales[[#This Row],[Invoice Date]],"mmm")</f>
        <v>Mar</v>
      </c>
      <c r="F4110" s="4" t="s">
        <v>31</v>
      </c>
      <c r="G4110" s="4" t="s">
        <v>32</v>
      </c>
      <c r="H4110" s="4" t="s">
        <v>35</v>
      </c>
      <c r="I4110" s="6" t="s">
        <v>20</v>
      </c>
      <c r="J4110" s="7">
        <v>44</v>
      </c>
      <c r="K4110" s="8">
        <v>169</v>
      </c>
      <c r="L4110" s="9">
        <f t="shared" si="64"/>
        <v>7436</v>
      </c>
      <c r="M4110" s="9">
        <v>3718</v>
      </c>
      <c r="N4110" s="10">
        <v>0.5</v>
      </c>
      <c r="O4110" s="4" t="s">
        <v>83</v>
      </c>
    </row>
    <row r="4111" spans="1:15" ht="14.25" customHeight="1" x14ac:dyDescent="0.25">
      <c r="A4111" s="4" t="s">
        <v>34</v>
      </c>
      <c r="B4111" s="4">
        <v>1189833</v>
      </c>
      <c r="C4111" s="5">
        <v>44271</v>
      </c>
      <c r="D4111" s="37">
        <v>2021</v>
      </c>
      <c r="E4111" s="5" t="str">
        <f>TEXT(Sales[[#This Row],[Invoice Date]],"mmm")</f>
        <v>Mar</v>
      </c>
      <c r="F4111" s="4" t="s">
        <v>31</v>
      </c>
      <c r="G4111" s="4" t="s">
        <v>32</v>
      </c>
      <c r="H4111" s="4" t="s">
        <v>35</v>
      </c>
      <c r="I4111" s="6" t="s">
        <v>21</v>
      </c>
      <c r="J4111" s="7">
        <v>41</v>
      </c>
      <c r="K4111" s="8">
        <v>152</v>
      </c>
      <c r="L4111" s="9">
        <f t="shared" si="64"/>
        <v>6232</v>
      </c>
      <c r="M4111" s="9">
        <v>3053.68</v>
      </c>
      <c r="N4111" s="10">
        <v>0.49</v>
      </c>
      <c r="O4111" s="4" t="s">
        <v>83</v>
      </c>
    </row>
    <row r="4112" spans="1:15" ht="14.25" customHeight="1" x14ac:dyDescent="0.25">
      <c r="A4112" s="4" t="s">
        <v>34</v>
      </c>
      <c r="B4112" s="4">
        <v>1189833</v>
      </c>
      <c r="C4112" s="5">
        <v>44272</v>
      </c>
      <c r="D4112" s="37">
        <v>2021</v>
      </c>
      <c r="E4112" s="5" t="str">
        <f>TEXT(Sales[[#This Row],[Invoice Date]],"mmm")</f>
        <v>Mar</v>
      </c>
      <c r="F4112" s="4" t="s">
        <v>31</v>
      </c>
      <c r="G4112" s="4" t="s">
        <v>32</v>
      </c>
      <c r="H4112" s="4" t="s">
        <v>35</v>
      </c>
      <c r="I4112" s="6" t="s">
        <v>22</v>
      </c>
      <c r="J4112" s="7">
        <v>46</v>
      </c>
      <c r="K4112" s="8">
        <v>113</v>
      </c>
      <c r="L4112" s="9">
        <f t="shared" si="64"/>
        <v>5198</v>
      </c>
      <c r="M4112" s="9">
        <v>3534.6400000000003</v>
      </c>
      <c r="N4112" s="10">
        <v>0.68</v>
      </c>
      <c r="O4112" s="4" t="s">
        <v>83</v>
      </c>
    </row>
    <row r="4113" spans="1:15" ht="14.25" customHeight="1" x14ac:dyDescent="0.25">
      <c r="A4113" s="4" t="s">
        <v>34</v>
      </c>
      <c r="B4113" s="4">
        <v>1189833</v>
      </c>
      <c r="C4113" s="5">
        <v>44273</v>
      </c>
      <c r="D4113" s="37">
        <v>2021</v>
      </c>
      <c r="E4113" s="5" t="str">
        <f>TEXT(Sales[[#This Row],[Invoice Date]],"mmm")</f>
        <v>Mar</v>
      </c>
      <c r="F4113" s="4" t="s">
        <v>31</v>
      </c>
      <c r="G4113" s="4" t="s">
        <v>32</v>
      </c>
      <c r="H4113" s="4" t="s">
        <v>35</v>
      </c>
      <c r="I4113" s="6" t="s">
        <v>23</v>
      </c>
      <c r="J4113" s="7">
        <v>41</v>
      </c>
      <c r="K4113" s="8">
        <v>176</v>
      </c>
      <c r="L4113" s="9">
        <f t="shared" si="64"/>
        <v>7216</v>
      </c>
      <c r="M4113" s="9">
        <v>2164.8000000000002</v>
      </c>
      <c r="N4113" s="10">
        <v>0.30000000000000004</v>
      </c>
      <c r="O4113" s="4" t="s">
        <v>83</v>
      </c>
    </row>
    <row r="4114" spans="1:15" ht="14.25" customHeight="1" x14ac:dyDescent="0.25">
      <c r="A4114" s="4" t="s">
        <v>34</v>
      </c>
      <c r="B4114" s="4">
        <v>1189833</v>
      </c>
      <c r="C4114" s="5">
        <v>44274</v>
      </c>
      <c r="D4114" s="37">
        <v>2021</v>
      </c>
      <c r="E4114" s="5" t="str">
        <f>TEXT(Sales[[#This Row],[Invoice Date]],"mmm")</f>
        <v>Mar</v>
      </c>
      <c r="F4114" s="4" t="s">
        <v>31</v>
      </c>
      <c r="G4114" s="4" t="s">
        <v>32</v>
      </c>
      <c r="H4114" s="4" t="s">
        <v>35</v>
      </c>
      <c r="I4114" s="6" t="s">
        <v>17</v>
      </c>
      <c r="J4114" s="7">
        <v>32</v>
      </c>
      <c r="K4114" s="8">
        <v>216</v>
      </c>
      <c r="L4114" s="9">
        <f t="shared" si="64"/>
        <v>6912</v>
      </c>
      <c r="M4114" s="9">
        <v>3456</v>
      </c>
      <c r="N4114" s="10">
        <v>0.5</v>
      </c>
      <c r="O4114" s="4" t="s">
        <v>83</v>
      </c>
    </row>
    <row r="4115" spans="1:15" ht="14.25" customHeight="1" x14ac:dyDescent="0.25">
      <c r="A4115" s="4" t="s">
        <v>34</v>
      </c>
      <c r="B4115" s="4">
        <v>1189833</v>
      </c>
      <c r="C4115" s="5">
        <v>44275</v>
      </c>
      <c r="D4115" s="37">
        <v>2021</v>
      </c>
      <c r="E4115" s="5" t="str">
        <f>TEXT(Sales[[#This Row],[Invoice Date]],"mmm")</f>
        <v>Mar</v>
      </c>
      <c r="F4115" s="4" t="s">
        <v>31</v>
      </c>
      <c r="G4115" s="4" t="s">
        <v>32</v>
      </c>
      <c r="H4115" s="4" t="s">
        <v>35</v>
      </c>
      <c r="I4115" s="6" t="s">
        <v>19</v>
      </c>
      <c r="J4115" s="7">
        <v>41</v>
      </c>
      <c r="K4115" s="8">
        <v>195</v>
      </c>
      <c r="L4115" s="9">
        <f t="shared" si="64"/>
        <v>7995</v>
      </c>
      <c r="M4115" s="9">
        <v>2798.25</v>
      </c>
      <c r="N4115" s="10">
        <v>0.35</v>
      </c>
      <c r="O4115" s="4" t="s">
        <v>83</v>
      </c>
    </row>
    <row r="4116" spans="1:15" ht="14.25" customHeight="1" x14ac:dyDescent="0.25">
      <c r="A4116" s="4" t="s">
        <v>34</v>
      </c>
      <c r="B4116" s="4">
        <v>1189833</v>
      </c>
      <c r="C4116" s="5">
        <v>44276</v>
      </c>
      <c r="D4116" s="37">
        <v>2021</v>
      </c>
      <c r="E4116" s="5" t="str">
        <f>TEXT(Sales[[#This Row],[Invoice Date]],"mmm")</f>
        <v>Mar</v>
      </c>
      <c r="F4116" s="4" t="s">
        <v>31</v>
      </c>
      <c r="G4116" s="4" t="s">
        <v>32</v>
      </c>
      <c r="H4116" s="4" t="s">
        <v>35</v>
      </c>
      <c r="I4116" s="6" t="s">
        <v>20</v>
      </c>
      <c r="J4116" s="7">
        <v>42</v>
      </c>
      <c r="K4116" s="8">
        <v>169</v>
      </c>
      <c r="L4116" s="9">
        <f t="shared" si="64"/>
        <v>7098</v>
      </c>
      <c r="M4116" s="9">
        <v>3903.9</v>
      </c>
      <c r="N4116" s="10">
        <v>0.55000000000000004</v>
      </c>
      <c r="O4116" s="4" t="s">
        <v>83</v>
      </c>
    </row>
    <row r="4117" spans="1:15" ht="14.25" customHeight="1" x14ac:dyDescent="0.25">
      <c r="A4117" s="4" t="s">
        <v>34</v>
      </c>
      <c r="B4117" s="4">
        <v>1189833</v>
      </c>
      <c r="C4117" s="5">
        <v>44277</v>
      </c>
      <c r="D4117" s="37">
        <v>2021</v>
      </c>
      <c r="E4117" s="5" t="str">
        <f>TEXT(Sales[[#This Row],[Invoice Date]],"mmm")</f>
        <v>Mar</v>
      </c>
      <c r="F4117" s="4" t="s">
        <v>31</v>
      </c>
      <c r="G4117" s="4" t="s">
        <v>32</v>
      </c>
      <c r="H4117" s="4" t="s">
        <v>35</v>
      </c>
      <c r="I4117" s="6" t="s">
        <v>21</v>
      </c>
      <c r="J4117" s="7">
        <v>41</v>
      </c>
      <c r="K4117" s="8">
        <v>154</v>
      </c>
      <c r="L4117" s="9">
        <f t="shared" si="64"/>
        <v>6314</v>
      </c>
      <c r="M4117" s="9">
        <v>2841.2999999999997</v>
      </c>
      <c r="N4117" s="10">
        <v>0.44999999999999996</v>
      </c>
      <c r="O4117" s="4" t="s">
        <v>83</v>
      </c>
    </row>
    <row r="4118" spans="1:15" ht="14.25" customHeight="1" x14ac:dyDescent="0.25">
      <c r="A4118" s="4" t="s">
        <v>34</v>
      </c>
      <c r="B4118" s="4">
        <v>1189833</v>
      </c>
      <c r="C4118" s="5">
        <v>44278</v>
      </c>
      <c r="D4118" s="37">
        <v>2021</v>
      </c>
      <c r="E4118" s="5" t="str">
        <f>TEXT(Sales[[#This Row],[Invoice Date]],"mmm")</f>
        <v>Mar</v>
      </c>
      <c r="F4118" s="4" t="s">
        <v>31</v>
      </c>
      <c r="G4118" s="4" t="s">
        <v>32</v>
      </c>
      <c r="H4118" s="4" t="s">
        <v>35</v>
      </c>
      <c r="I4118" s="6" t="s">
        <v>22</v>
      </c>
      <c r="J4118" s="7">
        <v>46</v>
      </c>
      <c r="K4118" s="8">
        <v>106</v>
      </c>
      <c r="L4118" s="9">
        <f t="shared" si="64"/>
        <v>4876</v>
      </c>
      <c r="M4118" s="9">
        <v>3315.6800000000003</v>
      </c>
      <c r="N4118" s="10">
        <v>0.68</v>
      </c>
      <c r="O4118" s="4" t="s">
        <v>83</v>
      </c>
    </row>
    <row r="4119" spans="1:15" ht="14.25" customHeight="1" x14ac:dyDescent="0.25">
      <c r="A4119" s="4" t="s">
        <v>34</v>
      </c>
      <c r="B4119" s="4">
        <v>1189833</v>
      </c>
      <c r="C4119" s="5">
        <v>44292</v>
      </c>
      <c r="D4119" s="37">
        <v>2021</v>
      </c>
      <c r="E4119" s="5" t="str">
        <f>TEXT(Sales[[#This Row],[Invoice Date]],"mmm")</f>
        <v>Apr</v>
      </c>
      <c r="F4119" s="4" t="s">
        <v>31</v>
      </c>
      <c r="G4119" s="4" t="s">
        <v>32</v>
      </c>
      <c r="H4119" s="4" t="s">
        <v>35</v>
      </c>
      <c r="I4119" s="6" t="s">
        <v>23</v>
      </c>
      <c r="J4119" s="7">
        <v>41</v>
      </c>
      <c r="K4119" s="8">
        <v>188</v>
      </c>
      <c r="L4119" s="9">
        <f t="shared" si="64"/>
        <v>7708</v>
      </c>
      <c r="M4119" s="9">
        <v>2697.7999999999997</v>
      </c>
      <c r="N4119" s="10">
        <v>0.35</v>
      </c>
      <c r="O4119" s="4" t="s">
        <v>83</v>
      </c>
    </row>
    <row r="4120" spans="1:15" ht="14.25" customHeight="1" x14ac:dyDescent="0.25">
      <c r="A4120" s="4" t="s">
        <v>34</v>
      </c>
      <c r="B4120" s="4">
        <v>1189833</v>
      </c>
      <c r="C4120" s="5">
        <v>44293</v>
      </c>
      <c r="D4120" s="37">
        <v>2021</v>
      </c>
      <c r="E4120" s="5" t="str">
        <f>TEXT(Sales[[#This Row],[Invoice Date]],"mmm")</f>
        <v>Apr</v>
      </c>
      <c r="F4120" s="4" t="s">
        <v>31</v>
      </c>
      <c r="G4120" s="4" t="s">
        <v>32</v>
      </c>
      <c r="H4120" s="4" t="s">
        <v>35</v>
      </c>
      <c r="I4120" s="6" t="s">
        <v>17</v>
      </c>
      <c r="J4120" s="7">
        <v>43</v>
      </c>
      <c r="K4120" s="8">
        <v>240</v>
      </c>
      <c r="L4120" s="9">
        <f t="shared" si="64"/>
        <v>10320</v>
      </c>
      <c r="M4120" s="9">
        <v>5160</v>
      </c>
      <c r="N4120" s="10">
        <v>0.5</v>
      </c>
      <c r="O4120" s="4" t="s">
        <v>83</v>
      </c>
    </row>
    <row r="4121" spans="1:15" ht="14.25" customHeight="1" x14ac:dyDescent="0.25">
      <c r="A4121" s="4" t="s">
        <v>34</v>
      </c>
      <c r="B4121" s="4">
        <v>1189833</v>
      </c>
      <c r="C4121" s="5">
        <v>44294</v>
      </c>
      <c r="D4121" s="37">
        <v>2021</v>
      </c>
      <c r="E4121" s="5" t="str">
        <f>TEXT(Sales[[#This Row],[Invoice Date]],"mmm")</f>
        <v>Apr</v>
      </c>
      <c r="F4121" s="4" t="s">
        <v>31</v>
      </c>
      <c r="G4121" s="4" t="s">
        <v>32</v>
      </c>
      <c r="H4121" s="4" t="s">
        <v>35</v>
      </c>
      <c r="I4121" s="6" t="s">
        <v>19</v>
      </c>
      <c r="J4121" s="7">
        <v>49</v>
      </c>
      <c r="K4121" s="8">
        <v>156</v>
      </c>
      <c r="L4121" s="9">
        <f t="shared" si="64"/>
        <v>7644</v>
      </c>
      <c r="M4121" s="9">
        <v>2751.8399999999997</v>
      </c>
      <c r="N4121" s="10">
        <v>0.36</v>
      </c>
      <c r="O4121" s="4" t="s">
        <v>83</v>
      </c>
    </row>
    <row r="4122" spans="1:15" ht="14.25" customHeight="1" x14ac:dyDescent="0.25">
      <c r="A4122" s="4" t="s">
        <v>34</v>
      </c>
      <c r="B4122" s="4">
        <v>1189833</v>
      </c>
      <c r="C4122" s="5">
        <v>44295</v>
      </c>
      <c r="D4122" s="37">
        <v>2021</v>
      </c>
      <c r="E4122" s="5" t="str">
        <f>TEXT(Sales[[#This Row],[Invoice Date]],"mmm")</f>
        <v>Apr</v>
      </c>
      <c r="F4122" s="4" t="s">
        <v>31</v>
      </c>
      <c r="G4122" s="4" t="s">
        <v>32</v>
      </c>
      <c r="H4122" s="4" t="s">
        <v>35</v>
      </c>
      <c r="I4122" s="6" t="s">
        <v>20</v>
      </c>
      <c r="J4122" s="7">
        <v>49</v>
      </c>
      <c r="K4122" s="8">
        <v>175</v>
      </c>
      <c r="L4122" s="9">
        <f t="shared" si="64"/>
        <v>8575</v>
      </c>
      <c r="M4122" s="9">
        <v>4716.25</v>
      </c>
      <c r="N4122" s="10">
        <v>0.55000000000000004</v>
      </c>
      <c r="O4122" s="4" t="s">
        <v>83</v>
      </c>
    </row>
    <row r="4123" spans="1:15" ht="14.25" customHeight="1" x14ac:dyDescent="0.25">
      <c r="A4123" s="4" t="s">
        <v>34</v>
      </c>
      <c r="B4123" s="4">
        <v>1189833</v>
      </c>
      <c r="C4123" s="5">
        <v>44296</v>
      </c>
      <c r="D4123" s="37">
        <v>2021</v>
      </c>
      <c r="E4123" s="5" t="str">
        <f>TEXT(Sales[[#This Row],[Invoice Date]],"mmm")</f>
        <v>Apr</v>
      </c>
      <c r="F4123" s="4" t="s">
        <v>31</v>
      </c>
      <c r="G4123" s="4" t="s">
        <v>32</v>
      </c>
      <c r="H4123" s="4" t="s">
        <v>35</v>
      </c>
      <c r="I4123" s="6" t="s">
        <v>21</v>
      </c>
      <c r="J4123" s="7">
        <v>43</v>
      </c>
      <c r="K4123" s="8">
        <v>152</v>
      </c>
      <c r="L4123" s="9">
        <f t="shared" si="64"/>
        <v>6536</v>
      </c>
      <c r="M4123" s="9">
        <v>3202.64</v>
      </c>
      <c r="N4123" s="10">
        <v>0.49</v>
      </c>
      <c r="O4123" s="4" t="s">
        <v>83</v>
      </c>
    </row>
    <row r="4124" spans="1:15" ht="14.25" customHeight="1" x14ac:dyDescent="0.25">
      <c r="A4124" s="4" t="s">
        <v>34</v>
      </c>
      <c r="B4124" s="4">
        <v>1189833</v>
      </c>
      <c r="C4124" s="5">
        <v>44297</v>
      </c>
      <c r="D4124" s="37">
        <v>2021</v>
      </c>
      <c r="E4124" s="5" t="str">
        <f>TEXT(Sales[[#This Row],[Invoice Date]],"mmm")</f>
        <v>Apr</v>
      </c>
      <c r="F4124" s="4" t="s">
        <v>31</v>
      </c>
      <c r="G4124" s="4" t="s">
        <v>32</v>
      </c>
      <c r="H4124" s="4" t="s">
        <v>35</v>
      </c>
      <c r="I4124" s="6" t="s">
        <v>22</v>
      </c>
      <c r="J4124" s="7">
        <v>49</v>
      </c>
      <c r="K4124" s="8">
        <v>119</v>
      </c>
      <c r="L4124" s="9">
        <f t="shared" si="64"/>
        <v>5831</v>
      </c>
      <c r="M4124" s="9">
        <v>3848.46</v>
      </c>
      <c r="N4124" s="10">
        <v>0.66</v>
      </c>
      <c r="O4124" s="4" t="s">
        <v>83</v>
      </c>
    </row>
    <row r="4125" spans="1:15" ht="14.25" customHeight="1" x14ac:dyDescent="0.25">
      <c r="A4125" s="4" t="s">
        <v>34</v>
      </c>
      <c r="B4125" s="4">
        <v>1189833</v>
      </c>
      <c r="C4125" s="5">
        <v>44298</v>
      </c>
      <c r="D4125" s="37">
        <v>2021</v>
      </c>
      <c r="E4125" s="5" t="str">
        <f>TEXT(Sales[[#This Row],[Invoice Date]],"mmm")</f>
        <v>Apr</v>
      </c>
      <c r="F4125" s="4" t="s">
        <v>31</v>
      </c>
      <c r="G4125" s="4" t="s">
        <v>32</v>
      </c>
      <c r="H4125" s="4" t="s">
        <v>35</v>
      </c>
      <c r="I4125" s="6" t="s">
        <v>23</v>
      </c>
      <c r="J4125" s="7">
        <v>62</v>
      </c>
      <c r="K4125" s="8">
        <v>174</v>
      </c>
      <c r="L4125" s="9">
        <f t="shared" si="64"/>
        <v>10788</v>
      </c>
      <c r="M4125" s="9">
        <v>3560.04</v>
      </c>
      <c r="N4125" s="10">
        <v>0.33</v>
      </c>
      <c r="O4125" s="4" t="s">
        <v>83</v>
      </c>
    </row>
    <row r="4126" spans="1:15" ht="14.25" customHeight="1" x14ac:dyDescent="0.25">
      <c r="A4126" s="4" t="s">
        <v>34</v>
      </c>
      <c r="B4126" s="4">
        <v>1189833</v>
      </c>
      <c r="C4126" s="5">
        <v>44299</v>
      </c>
      <c r="D4126" s="37">
        <v>2021</v>
      </c>
      <c r="E4126" s="5" t="str">
        <f>TEXT(Sales[[#This Row],[Invoice Date]],"mmm")</f>
        <v>Apr</v>
      </c>
      <c r="F4126" s="4" t="s">
        <v>31</v>
      </c>
      <c r="G4126" s="4" t="s">
        <v>32</v>
      </c>
      <c r="H4126" s="4" t="s">
        <v>35</v>
      </c>
      <c r="I4126" s="6" t="s">
        <v>17</v>
      </c>
      <c r="J4126" s="7">
        <v>41</v>
      </c>
      <c r="K4126" s="8">
        <v>208</v>
      </c>
      <c r="L4126" s="9">
        <f t="shared" si="64"/>
        <v>8528</v>
      </c>
      <c r="M4126" s="9">
        <v>4434.5600000000004</v>
      </c>
      <c r="N4126" s="10">
        <v>0.52</v>
      </c>
      <c r="O4126" s="4" t="s">
        <v>83</v>
      </c>
    </row>
    <row r="4127" spans="1:15" ht="14.25" customHeight="1" x14ac:dyDescent="0.25">
      <c r="A4127" s="4" t="s">
        <v>34</v>
      </c>
      <c r="B4127" s="4">
        <v>1189833</v>
      </c>
      <c r="C4127" s="5">
        <v>44300</v>
      </c>
      <c r="D4127" s="37">
        <v>2021</v>
      </c>
      <c r="E4127" s="5" t="str">
        <f>TEXT(Sales[[#This Row],[Invoice Date]],"mmm")</f>
        <v>Apr</v>
      </c>
      <c r="F4127" s="4" t="s">
        <v>31</v>
      </c>
      <c r="G4127" s="4" t="s">
        <v>32</v>
      </c>
      <c r="H4127" s="4" t="s">
        <v>35</v>
      </c>
      <c r="I4127" s="6" t="s">
        <v>19</v>
      </c>
      <c r="J4127" s="7">
        <v>47</v>
      </c>
      <c r="K4127" s="8">
        <v>169</v>
      </c>
      <c r="L4127" s="9">
        <f t="shared" si="64"/>
        <v>7943</v>
      </c>
      <c r="M4127" s="9">
        <v>2780.0499999999997</v>
      </c>
      <c r="N4127" s="10">
        <v>0.35</v>
      </c>
      <c r="O4127" s="4" t="s">
        <v>83</v>
      </c>
    </row>
    <row r="4128" spans="1:15" ht="14.25" customHeight="1" x14ac:dyDescent="0.25">
      <c r="A4128" s="4" t="s">
        <v>34</v>
      </c>
      <c r="B4128" s="4">
        <v>1189833</v>
      </c>
      <c r="C4128" s="5">
        <v>44301</v>
      </c>
      <c r="D4128" s="37">
        <v>2021</v>
      </c>
      <c r="E4128" s="5" t="str">
        <f>TEXT(Sales[[#This Row],[Invoice Date]],"mmm")</f>
        <v>Apr</v>
      </c>
      <c r="F4128" s="4" t="s">
        <v>31</v>
      </c>
      <c r="G4128" s="4" t="s">
        <v>32</v>
      </c>
      <c r="H4128" s="4" t="s">
        <v>35</v>
      </c>
      <c r="I4128" s="6" t="s">
        <v>20</v>
      </c>
      <c r="J4128" s="7">
        <v>45</v>
      </c>
      <c r="K4128" s="8">
        <v>163</v>
      </c>
      <c r="L4128" s="9">
        <f t="shared" si="64"/>
        <v>7335</v>
      </c>
      <c r="M4128" s="9">
        <v>3814.2000000000003</v>
      </c>
      <c r="N4128" s="10">
        <v>0.52</v>
      </c>
      <c r="O4128" s="4" t="s">
        <v>83</v>
      </c>
    </row>
    <row r="4129" spans="1:15" ht="14.25" customHeight="1" x14ac:dyDescent="0.25">
      <c r="A4129" s="4" t="s">
        <v>34</v>
      </c>
      <c r="B4129" s="4">
        <v>1189833</v>
      </c>
      <c r="C4129" s="5">
        <v>44302</v>
      </c>
      <c r="D4129" s="37">
        <v>2021</v>
      </c>
      <c r="E4129" s="5" t="str">
        <f>TEXT(Sales[[#This Row],[Invoice Date]],"mmm")</f>
        <v>Apr</v>
      </c>
      <c r="F4129" s="4" t="s">
        <v>31</v>
      </c>
      <c r="G4129" s="4" t="s">
        <v>32</v>
      </c>
      <c r="H4129" s="4" t="s">
        <v>35</v>
      </c>
      <c r="I4129" s="6" t="s">
        <v>21</v>
      </c>
      <c r="J4129" s="7">
        <v>41</v>
      </c>
      <c r="K4129" s="8">
        <v>154</v>
      </c>
      <c r="L4129" s="9">
        <f t="shared" si="64"/>
        <v>6314</v>
      </c>
      <c r="M4129" s="9">
        <v>3030.72</v>
      </c>
      <c r="N4129" s="10">
        <v>0.48</v>
      </c>
      <c r="O4129" s="4" t="s">
        <v>83</v>
      </c>
    </row>
    <row r="4130" spans="1:15" ht="14.25" customHeight="1" x14ac:dyDescent="0.25">
      <c r="A4130" s="4" t="s">
        <v>34</v>
      </c>
      <c r="B4130" s="4">
        <v>1189833</v>
      </c>
      <c r="C4130" s="5">
        <v>44303</v>
      </c>
      <c r="D4130" s="37">
        <v>2021</v>
      </c>
      <c r="E4130" s="5" t="str">
        <f>TEXT(Sales[[#This Row],[Invoice Date]],"mmm")</f>
        <v>Apr</v>
      </c>
      <c r="F4130" s="4" t="s">
        <v>31</v>
      </c>
      <c r="G4130" s="4" t="s">
        <v>32</v>
      </c>
      <c r="H4130" s="4" t="s">
        <v>35</v>
      </c>
      <c r="I4130" s="6" t="s">
        <v>22</v>
      </c>
      <c r="J4130" s="7">
        <v>45</v>
      </c>
      <c r="K4130" s="8">
        <v>131</v>
      </c>
      <c r="L4130" s="9">
        <f t="shared" si="64"/>
        <v>5895</v>
      </c>
      <c r="M4130" s="9">
        <v>3831.75</v>
      </c>
      <c r="N4130" s="10">
        <v>0.65</v>
      </c>
      <c r="O4130" s="4" t="s">
        <v>83</v>
      </c>
    </row>
    <row r="4131" spans="1:15" ht="14.25" customHeight="1" x14ac:dyDescent="0.25">
      <c r="A4131" s="4" t="s">
        <v>34</v>
      </c>
      <c r="B4131" s="4">
        <v>1189833</v>
      </c>
      <c r="C4131" s="5">
        <v>44304</v>
      </c>
      <c r="D4131" s="37">
        <v>2021</v>
      </c>
      <c r="E4131" s="5" t="str">
        <f>TEXT(Sales[[#This Row],[Invoice Date]],"mmm")</f>
        <v>Apr</v>
      </c>
      <c r="F4131" s="4" t="s">
        <v>31</v>
      </c>
      <c r="G4131" s="4" t="s">
        <v>32</v>
      </c>
      <c r="H4131" s="4" t="s">
        <v>35</v>
      </c>
      <c r="I4131" s="6" t="s">
        <v>23</v>
      </c>
      <c r="J4131" s="7">
        <v>64</v>
      </c>
      <c r="K4131" s="8">
        <v>181</v>
      </c>
      <c r="L4131" s="9">
        <f t="shared" si="64"/>
        <v>11584</v>
      </c>
      <c r="M4131" s="9">
        <v>3591.04</v>
      </c>
      <c r="N4131" s="10">
        <v>0.31</v>
      </c>
      <c r="O4131" s="4" t="s">
        <v>83</v>
      </c>
    </row>
    <row r="4132" spans="1:15" ht="14.25" customHeight="1" x14ac:dyDescent="0.25">
      <c r="A4132" s="4" t="s">
        <v>34</v>
      </c>
      <c r="B4132" s="4">
        <v>1189833</v>
      </c>
      <c r="C4132" s="5">
        <v>44305</v>
      </c>
      <c r="D4132" s="37">
        <v>2021</v>
      </c>
      <c r="E4132" s="5" t="str">
        <f>TEXT(Sales[[#This Row],[Invoice Date]],"mmm")</f>
        <v>Apr</v>
      </c>
      <c r="F4132" s="4" t="s">
        <v>31</v>
      </c>
      <c r="G4132" s="4" t="s">
        <v>32</v>
      </c>
      <c r="H4132" s="4" t="s">
        <v>35</v>
      </c>
      <c r="I4132" s="6" t="s">
        <v>17</v>
      </c>
      <c r="J4132" s="7">
        <v>44</v>
      </c>
      <c r="K4132" s="8">
        <v>270</v>
      </c>
      <c r="L4132" s="9">
        <f t="shared" si="64"/>
        <v>11880</v>
      </c>
      <c r="M4132" s="9">
        <v>6534.0000000000009</v>
      </c>
      <c r="N4132" s="10">
        <v>0.55000000000000004</v>
      </c>
      <c r="O4132" s="4" t="s">
        <v>83</v>
      </c>
    </row>
    <row r="4133" spans="1:15" ht="14.25" customHeight="1" x14ac:dyDescent="0.25">
      <c r="A4133" s="4" t="s">
        <v>34</v>
      </c>
      <c r="B4133" s="4">
        <v>1189833</v>
      </c>
      <c r="C4133" s="5">
        <v>44306</v>
      </c>
      <c r="D4133" s="37">
        <v>2021</v>
      </c>
      <c r="E4133" s="5" t="str">
        <f>TEXT(Sales[[#This Row],[Invoice Date]],"mmm")</f>
        <v>Apr</v>
      </c>
      <c r="F4133" s="4" t="s">
        <v>31</v>
      </c>
      <c r="G4133" s="4" t="s">
        <v>32</v>
      </c>
      <c r="H4133" s="4" t="s">
        <v>35</v>
      </c>
      <c r="I4133" s="6" t="s">
        <v>19</v>
      </c>
      <c r="J4133" s="7">
        <v>47</v>
      </c>
      <c r="K4133" s="8">
        <v>225</v>
      </c>
      <c r="L4133" s="9">
        <f t="shared" si="64"/>
        <v>10575</v>
      </c>
      <c r="M4133" s="9">
        <v>3701.2499999999995</v>
      </c>
      <c r="N4133" s="10">
        <v>0.35</v>
      </c>
      <c r="O4133" s="4" t="s">
        <v>83</v>
      </c>
    </row>
    <row r="4134" spans="1:15" ht="14.25" customHeight="1" x14ac:dyDescent="0.25">
      <c r="A4134" s="4" t="s">
        <v>34</v>
      </c>
      <c r="B4134" s="4">
        <v>1189833</v>
      </c>
      <c r="C4134" s="5">
        <v>44307</v>
      </c>
      <c r="D4134" s="37">
        <v>2021</v>
      </c>
      <c r="E4134" s="5" t="str">
        <f>TEXT(Sales[[#This Row],[Invoice Date]],"mmm")</f>
        <v>Apr</v>
      </c>
      <c r="F4134" s="4" t="s">
        <v>31</v>
      </c>
      <c r="G4134" s="4" t="s">
        <v>32</v>
      </c>
      <c r="H4134" s="4" t="s">
        <v>35</v>
      </c>
      <c r="I4134" s="6" t="s">
        <v>20</v>
      </c>
      <c r="J4134" s="7">
        <v>48</v>
      </c>
      <c r="K4134" s="8">
        <v>203</v>
      </c>
      <c r="L4134" s="9">
        <f t="shared" si="64"/>
        <v>9744</v>
      </c>
      <c r="M4134" s="9">
        <v>5359.2000000000007</v>
      </c>
      <c r="N4134" s="10">
        <v>0.55000000000000004</v>
      </c>
      <c r="O4134" s="4" t="s">
        <v>83</v>
      </c>
    </row>
    <row r="4135" spans="1:15" ht="14.25" customHeight="1" x14ac:dyDescent="0.25">
      <c r="A4135" s="4" t="s">
        <v>34</v>
      </c>
      <c r="B4135" s="4">
        <v>1189833</v>
      </c>
      <c r="C4135" s="5">
        <v>44308</v>
      </c>
      <c r="D4135" s="37">
        <v>2021</v>
      </c>
      <c r="E4135" s="5" t="str">
        <f>TEXT(Sales[[#This Row],[Invoice Date]],"mmm")</f>
        <v>Apr</v>
      </c>
      <c r="F4135" s="4" t="s">
        <v>31</v>
      </c>
      <c r="G4135" s="4" t="s">
        <v>32</v>
      </c>
      <c r="H4135" s="4" t="s">
        <v>35</v>
      </c>
      <c r="I4135" s="6" t="s">
        <v>21</v>
      </c>
      <c r="J4135" s="7">
        <v>44</v>
      </c>
      <c r="K4135" s="8">
        <v>175</v>
      </c>
      <c r="L4135" s="9">
        <f t="shared" si="64"/>
        <v>7700</v>
      </c>
      <c r="M4135" s="9">
        <v>3696</v>
      </c>
      <c r="N4135" s="10">
        <v>0.48</v>
      </c>
      <c r="O4135" s="4" t="s">
        <v>83</v>
      </c>
    </row>
    <row r="4136" spans="1:15" ht="14.25" customHeight="1" x14ac:dyDescent="0.25">
      <c r="A4136" s="4" t="s">
        <v>34</v>
      </c>
      <c r="B4136" s="4">
        <v>1189833</v>
      </c>
      <c r="C4136" s="5">
        <v>44309</v>
      </c>
      <c r="D4136" s="37">
        <v>2021</v>
      </c>
      <c r="E4136" s="5" t="str">
        <f>TEXT(Sales[[#This Row],[Invoice Date]],"mmm")</f>
        <v>Apr</v>
      </c>
      <c r="F4136" s="4" t="s">
        <v>31</v>
      </c>
      <c r="G4136" s="4" t="s">
        <v>32</v>
      </c>
      <c r="H4136" s="4" t="s">
        <v>35</v>
      </c>
      <c r="I4136" s="6" t="s">
        <v>22</v>
      </c>
      <c r="J4136" s="7">
        <v>45</v>
      </c>
      <c r="K4136" s="8">
        <v>125</v>
      </c>
      <c r="L4136" s="9">
        <f t="shared" si="64"/>
        <v>5625</v>
      </c>
      <c r="M4136" s="9">
        <v>3881.2500000000005</v>
      </c>
      <c r="N4136" s="10">
        <v>0.69000000000000006</v>
      </c>
      <c r="O4136" s="4" t="s">
        <v>83</v>
      </c>
    </row>
    <row r="4137" spans="1:15" ht="14.25" customHeight="1" x14ac:dyDescent="0.25">
      <c r="A4137" s="4" t="s">
        <v>34</v>
      </c>
      <c r="B4137" s="4">
        <v>1189833</v>
      </c>
      <c r="C4137" s="5">
        <v>44310</v>
      </c>
      <c r="D4137" s="37">
        <v>2021</v>
      </c>
      <c r="E4137" s="5" t="str">
        <f>TEXT(Sales[[#This Row],[Invoice Date]],"mmm")</f>
        <v>Apr</v>
      </c>
      <c r="F4137" s="4" t="s">
        <v>31</v>
      </c>
      <c r="G4137" s="4" t="s">
        <v>32</v>
      </c>
      <c r="H4137" s="4" t="s">
        <v>35</v>
      </c>
      <c r="I4137" s="6" t="s">
        <v>23</v>
      </c>
      <c r="J4137" s="7">
        <v>60</v>
      </c>
      <c r="K4137" s="8">
        <v>200</v>
      </c>
      <c r="L4137" s="9">
        <f t="shared" si="64"/>
        <v>12000</v>
      </c>
      <c r="M4137" s="9">
        <v>3720</v>
      </c>
      <c r="N4137" s="10">
        <v>0.31</v>
      </c>
      <c r="O4137" s="4" t="s">
        <v>83</v>
      </c>
    </row>
    <row r="4138" spans="1:15" ht="14.25" customHeight="1" x14ac:dyDescent="0.25">
      <c r="A4138" s="4" t="s">
        <v>34</v>
      </c>
      <c r="B4138" s="4">
        <v>1189833</v>
      </c>
      <c r="C4138" s="5">
        <v>44311</v>
      </c>
      <c r="D4138" s="37">
        <v>2021</v>
      </c>
      <c r="E4138" s="5" t="str">
        <f>TEXT(Sales[[#This Row],[Invoice Date]],"mmm")</f>
        <v>Apr</v>
      </c>
      <c r="F4138" s="4" t="s">
        <v>31</v>
      </c>
      <c r="G4138" s="4" t="s">
        <v>32</v>
      </c>
      <c r="H4138" s="4" t="s">
        <v>35</v>
      </c>
      <c r="I4138" s="6" t="s">
        <v>17</v>
      </c>
      <c r="J4138" s="7">
        <v>41</v>
      </c>
      <c r="K4138" s="8">
        <v>238</v>
      </c>
      <c r="L4138" s="9">
        <f t="shared" si="64"/>
        <v>9758</v>
      </c>
      <c r="M4138" s="9">
        <v>4976.58</v>
      </c>
      <c r="N4138" s="10">
        <v>0.51</v>
      </c>
      <c r="O4138" s="4" t="s">
        <v>83</v>
      </c>
    </row>
    <row r="4139" spans="1:15" ht="14.25" customHeight="1" x14ac:dyDescent="0.25">
      <c r="A4139" s="4" t="s">
        <v>34</v>
      </c>
      <c r="B4139" s="4">
        <v>1189833</v>
      </c>
      <c r="C4139" s="5">
        <v>44312</v>
      </c>
      <c r="D4139" s="37">
        <v>2021</v>
      </c>
      <c r="E4139" s="5" t="str">
        <f>TEXT(Sales[[#This Row],[Invoice Date]],"mmm")</f>
        <v>Apr</v>
      </c>
      <c r="F4139" s="4" t="s">
        <v>31</v>
      </c>
      <c r="G4139" s="4" t="s">
        <v>32</v>
      </c>
      <c r="H4139" s="4" t="s">
        <v>35</v>
      </c>
      <c r="I4139" s="6" t="s">
        <v>19</v>
      </c>
      <c r="J4139" s="7">
        <v>46</v>
      </c>
      <c r="K4139" s="8">
        <v>216</v>
      </c>
      <c r="L4139" s="9">
        <f t="shared" si="64"/>
        <v>9936</v>
      </c>
      <c r="M4139" s="9">
        <v>3775.68</v>
      </c>
      <c r="N4139" s="10">
        <v>0.38</v>
      </c>
      <c r="O4139" s="4" t="s">
        <v>83</v>
      </c>
    </row>
    <row r="4140" spans="1:15" ht="14.25" customHeight="1" x14ac:dyDescent="0.25">
      <c r="A4140" s="4" t="s">
        <v>34</v>
      </c>
      <c r="B4140" s="4">
        <v>1189833</v>
      </c>
      <c r="C4140" s="5">
        <v>44313</v>
      </c>
      <c r="D4140" s="37">
        <v>2021</v>
      </c>
      <c r="E4140" s="5" t="str">
        <f>TEXT(Sales[[#This Row],[Invoice Date]],"mmm")</f>
        <v>Apr</v>
      </c>
      <c r="F4140" s="4" t="s">
        <v>31</v>
      </c>
      <c r="G4140" s="4" t="s">
        <v>32</v>
      </c>
      <c r="H4140" s="4" t="s">
        <v>35</v>
      </c>
      <c r="I4140" s="6" t="s">
        <v>20</v>
      </c>
      <c r="J4140" s="7">
        <v>47</v>
      </c>
      <c r="K4140" s="8">
        <v>218</v>
      </c>
      <c r="L4140" s="9">
        <f t="shared" si="64"/>
        <v>10246</v>
      </c>
      <c r="M4140" s="9">
        <v>5327.92</v>
      </c>
      <c r="N4140" s="10">
        <v>0.52</v>
      </c>
      <c r="O4140" s="4" t="s">
        <v>83</v>
      </c>
    </row>
    <row r="4141" spans="1:15" ht="14.25" customHeight="1" x14ac:dyDescent="0.25">
      <c r="A4141" s="4" t="s">
        <v>34</v>
      </c>
      <c r="B4141" s="4">
        <v>1189833</v>
      </c>
      <c r="C4141" s="5">
        <v>44314</v>
      </c>
      <c r="D4141" s="37">
        <v>2021</v>
      </c>
      <c r="E4141" s="5" t="str">
        <f>TEXT(Sales[[#This Row],[Invoice Date]],"mmm")</f>
        <v>Apr</v>
      </c>
      <c r="F4141" s="4" t="s">
        <v>31</v>
      </c>
      <c r="G4141" s="4" t="s">
        <v>32</v>
      </c>
      <c r="H4141" s="4" t="s">
        <v>35</v>
      </c>
      <c r="I4141" s="6" t="s">
        <v>21</v>
      </c>
      <c r="J4141" s="7">
        <v>44</v>
      </c>
      <c r="K4141" s="8">
        <v>189</v>
      </c>
      <c r="L4141" s="9">
        <f t="shared" si="64"/>
        <v>8316</v>
      </c>
      <c r="M4141" s="9">
        <v>3991.68</v>
      </c>
      <c r="N4141" s="10">
        <v>0.48</v>
      </c>
      <c r="O4141" s="4" t="s">
        <v>83</v>
      </c>
    </row>
    <row r="4142" spans="1:15" ht="14.25" customHeight="1" x14ac:dyDescent="0.25">
      <c r="A4142" s="4" t="s">
        <v>34</v>
      </c>
      <c r="B4142" s="4">
        <v>1189833</v>
      </c>
      <c r="C4142" s="5">
        <v>44315</v>
      </c>
      <c r="D4142" s="37">
        <v>2021</v>
      </c>
      <c r="E4142" s="5" t="str">
        <f>TEXT(Sales[[#This Row],[Invoice Date]],"mmm")</f>
        <v>Apr</v>
      </c>
      <c r="F4142" s="4" t="s">
        <v>31</v>
      </c>
      <c r="G4142" s="4" t="s">
        <v>32</v>
      </c>
      <c r="H4142" s="4" t="s">
        <v>35</v>
      </c>
      <c r="I4142" s="6" t="s">
        <v>22</v>
      </c>
      <c r="J4142" s="7">
        <v>46</v>
      </c>
      <c r="K4142" s="8">
        <v>189</v>
      </c>
      <c r="L4142" s="9">
        <f t="shared" si="64"/>
        <v>8694</v>
      </c>
      <c r="M4142" s="9">
        <v>5738.04</v>
      </c>
      <c r="N4142" s="10">
        <v>0.66</v>
      </c>
      <c r="O4142" s="4" t="s">
        <v>83</v>
      </c>
    </row>
    <row r="4143" spans="1:15" ht="14.25" customHeight="1" x14ac:dyDescent="0.25">
      <c r="A4143" s="4" t="s">
        <v>34</v>
      </c>
      <c r="B4143" s="4">
        <v>1189833</v>
      </c>
      <c r="C4143" s="5">
        <v>44316</v>
      </c>
      <c r="D4143" s="37">
        <v>2021</v>
      </c>
      <c r="E4143" s="5" t="str">
        <f>TEXT(Sales[[#This Row],[Invoice Date]],"mmm")</f>
        <v>Apr</v>
      </c>
      <c r="F4143" s="4" t="s">
        <v>31</v>
      </c>
      <c r="G4143" s="4" t="s">
        <v>32</v>
      </c>
      <c r="H4143" s="4" t="s">
        <v>35</v>
      </c>
      <c r="I4143" s="6" t="s">
        <v>23</v>
      </c>
      <c r="J4143" s="7">
        <v>59</v>
      </c>
      <c r="K4143" s="8">
        <v>203</v>
      </c>
      <c r="L4143" s="9">
        <f t="shared" si="64"/>
        <v>11977</v>
      </c>
      <c r="M4143" s="9">
        <v>3593.1000000000004</v>
      </c>
      <c r="N4143" s="10">
        <v>0.30000000000000004</v>
      </c>
      <c r="O4143" s="4" t="s">
        <v>83</v>
      </c>
    </row>
    <row r="4144" spans="1:15" ht="14.25" customHeight="1" x14ac:dyDescent="0.25">
      <c r="A4144" s="4" t="s">
        <v>34</v>
      </c>
      <c r="B4144" s="4">
        <v>1189833</v>
      </c>
      <c r="C4144" s="5">
        <v>44317</v>
      </c>
      <c r="D4144" s="37">
        <v>2021</v>
      </c>
      <c r="E4144" s="5" t="str">
        <f>TEXT(Sales[[#This Row],[Invoice Date]],"mmm")</f>
        <v>May</v>
      </c>
      <c r="F4144" s="4" t="s">
        <v>31</v>
      </c>
      <c r="G4144" s="4" t="s">
        <v>32</v>
      </c>
      <c r="H4144" s="4" t="s">
        <v>35</v>
      </c>
      <c r="I4144" s="6" t="s">
        <v>17</v>
      </c>
      <c r="J4144" s="7">
        <v>47</v>
      </c>
      <c r="K4144" s="8">
        <v>252</v>
      </c>
      <c r="L4144" s="9">
        <f t="shared" si="64"/>
        <v>11844</v>
      </c>
      <c r="M4144" s="9">
        <v>6158.88</v>
      </c>
      <c r="N4144" s="10">
        <v>0.52</v>
      </c>
      <c r="O4144" s="4" t="s">
        <v>83</v>
      </c>
    </row>
    <row r="4145" spans="1:15" ht="14.25" customHeight="1" x14ac:dyDescent="0.25">
      <c r="A4145" s="4" t="s">
        <v>34</v>
      </c>
      <c r="B4145" s="4">
        <v>1189833</v>
      </c>
      <c r="C4145" s="5">
        <v>44318</v>
      </c>
      <c r="D4145" s="37">
        <v>2021</v>
      </c>
      <c r="E4145" s="5" t="str">
        <f>TEXT(Sales[[#This Row],[Invoice Date]],"mmm")</f>
        <v>May</v>
      </c>
      <c r="F4145" s="4" t="s">
        <v>31</v>
      </c>
      <c r="G4145" s="4" t="s">
        <v>32</v>
      </c>
      <c r="H4145" s="4" t="s">
        <v>35</v>
      </c>
      <c r="I4145" s="6" t="s">
        <v>19</v>
      </c>
      <c r="J4145" s="7">
        <v>51</v>
      </c>
      <c r="K4145" s="8">
        <v>221</v>
      </c>
      <c r="L4145" s="9">
        <f t="shared" si="64"/>
        <v>11271</v>
      </c>
      <c r="M4145" s="9">
        <v>4508.4000000000005</v>
      </c>
      <c r="N4145" s="10">
        <v>0.4</v>
      </c>
      <c r="O4145" s="4" t="s">
        <v>83</v>
      </c>
    </row>
    <row r="4146" spans="1:15" ht="14.25" customHeight="1" x14ac:dyDescent="0.25">
      <c r="A4146" s="4" t="s">
        <v>34</v>
      </c>
      <c r="B4146" s="4">
        <v>1189833</v>
      </c>
      <c r="C4146" s="5">
        <v>44319</v>
      </c>
      <c r="D4146" s="37">
        <v>2021</v>
      </c>
      <c r="E4146" s="5" t="str">
        <f>TEXT(Sales[[#This Row],[Invoice Date]],"mmm")</f>
        <v>May</v>
      </c>
      <c r="F4146" s="4" t="s">
        <v>31</v>
      </c>
      <c r="G4146" s="4" t="s">
        <v>32</v>
      </c>
      <c r="H4146" s="4" t="s">
        <v>35</v>
      </c>
      <c r="I4146" s="6" t="s">
        <v>20</v>
      </c>
      <c r="J4146" s="7">
        <v>48</v>
      </c>
      <c r="K4146" s="8">
        <v>218</v>
      </c>
      <c r="L4146" s="9">
        <f t="shared" si="64"/>
        <v>10464</v>
      </c>
      <c r="M4146" s="9">
        <v>5336.64</v>
      </c>
      <c r="N4146" s="10">
        <v>0.51</v>
      </c>
      <c r="O4146" s="4" t="s">
        <v>83</v>
      </c>
    </row>
    <row r="4147" spans="1:15" ht="14.25" customHeight="1" x14ac:dyDescent="0.25">
      <c r="A4147" s="4" t="s">
        <v>34</v>
      </c>
      <c r="B4147" s="4">
        <v>1189833</v>
      </c>
      <c r="C4147" s="5">
        <v>44320</v>
      </c>
      <c r="D4147" s="37">
        <v>2021</v>
      </c>
      <c r="E4147" s="5" t="str">
        <f>TEXT(Sales[[#This Row],[Invoice Date]],"mmm")</f>
        <v>May</v>
      </c>
      <c r="F4147" s="4" t="s">
        <v>31</v>
      </c>
      <c r="G4147" s="4" t="s">
        <v>32</v>
      </c>
      <c r="H4147" s="4" t="s">
        <v>35</v>
      </c>
      <c r="I4147" s="6" t="s">
        <v>21</v>
      </c>
      <c r="J4147" s="7">
        <v>47</v>
      </c>
      <c r="K4147" s="8">
        <v>169</v>
      </c>
      <c r="L4147" s="9">
        <f t="shared" si="64"/>
        <v>7943</v>
      </c>
      <c r="M4147" s="9">
        <v>3812.64</v>
      </c>
      <c r="N4147" s="10">
        <v>0.48</v>
      </c>
      <c r="O4147" s="4" t="s">
        <v>83</v>
      </c>
    </row>
    <row r="4148" spans="1:15" ht="14.25" customHeight="1" x14ac:dyDescent="0.25">
      <c r="A4148" s="4" t="s">
        <v>34</v>
      </c>
      <c r="B4148" s="4">
        <v>1189833</v>
      </c>
      <c r="C4148" s="5">
        <v>44321</v>
      </c>
      <c r="D4148" s="37">
        <v>2021</v>
      </c>
      <c r="E4148" s="5" t="str">
        <f>TEXT(Sales[[#This Row],[Invoice Date]],"mmm")</f>
        <v>May</v>
      </c>
      <c r="F4148" s="4" t="s">
        <v>31</v>
      </c>
      <c r="G4148" s="4" t="s">
        <v>32</v>
      </c>
      <c r="H4148" s="4" t="s">
        <v>35</v>
      </c>
      <c r="I4148" s="6" t="s">
        <v>22</v>
      </c>
      <c r="J4148" s="7">
        <v>58</v>
      </c>
      <c r="K4148" s="8">
        <v>182</v>
      </c>
      <c r="L4148" s="9">
        <f t="shared" si="64"/>
        <v>10556</v>
      </c>
      <c r="M4148" s="9">
        <v>7072.52</v>
      </c>
      <c r="N4148" s="10">
        <v>0.67</v>
      </c>
      <c r="O4148" s="4" t="s">
        <v>83</v>
      </c>
    </row>
    <row r="4149" spans="1:15" ht="14.25" customHeight="1" x14ac:dyDescent="0.25">
      <c r="A4149" s="4" t="s">
        <v>34</v>
      </c>
      <c r="B4149" s="4">
        <v>1189833</v>
      </c>
      <c r="C4149" s="5">
        <v>44322</v>
      </c>
      <c r="D4149" s="37">
        <v>2021</v>
      </c>
      <c r="E4149" s="5" t="str">
        <f>TEXT(Sales[[#This Row],[Invoice Date]],"mmm")</f>
        <v>May</v>
      </c>
      <c r="F4149" s="4" t="s">
        <v>31</v>
      </c>
      <c r="G4149" s="4" t="s">
        <v>32</v>
      </c>
      <c r="H4149" s="4" t="s">
        <v>35</v>
      </c>
      <c r="I4149" s="6" t="s">
        <v>23</v>
      </c>
      <c r="J4149" s="7">
        <v>61</v>
      </c>
      <c r="K4149" s="8">
        <v>189</v>
      </c>
      <c r="L4149" s="9">
        <f t="shared" si="64"/>
        <v>11529</v>
      </c>
      <c r="M4149" s="9">
        <v>4035.1499999999996</v>
      </c>
      <c r="N4149" s="10">
        <v>0.35</v>
      </c>
      <c r="O4149" s="4" t="s">
        <v>83</v>
      </c>
    </row>
    <row r="4150" spans="1:15" ht="14.25" customHeight="1" x14ac:dyDescent="0.25">
      <c r="A4150" s="4" t="s">
        <v>34</v>
      </c>
      <c r="B4150" s="4">
        <v>1189833</v>
      </c>
      <c r="C4150" s="5">
        <v>44323</v>
      </c>
      <c r="D4150" s="37">
        <v>2021</v>
      </c>
      <c r="E4150" s="5" t="str">
        <f>TEXT(Sales[[#This Row],[Invoice Date]],"mmm")</f>
        <v>May</v>
      </c>
      <c r="F4150" s="4" t="s">
        <v>31</v>
      </c>
      <c r="G4150" s="4" t="s">
        <v>32</v>
      </c>
      <c r="H4150" s="4" t="s">
        <v>35</v>
      </c>
      <c r="I4150" s="6" t="s">
        <v>17</v>
      </c>
      <c r="J4150" s="7">
        <v>47</v>
      </c>
      <c r="K4150" s="8">
        <v>213</v>
      </c>
      <c r="L4150" s="9">
        <f t="shared" si="64"/>
        <v>10011</v>
      </c>
      <c r="M4150" s="9">
        <v>5405.9400000000005</v>
      </c>
      <c r="N4150" s="10">
        <v>0.54</v>
      </c>
      <c r="O4150" s="4" t="s">
        <v>83</v>
      </c>
    </row>
    <row r="4151" spans="1:15" ht="14.25" customHeight="1" x14ac:dyDescent="0.25">
      <c r="A4151" s="4" t="s">
        <v>34</v>
      </c>
      <c r="B4151" s="4">
        <v>1189833</v>
      </c>
      <c r="C4151" s="5">
        <v>44324</v>
      </c>
      <c r="D4151" s="37">
        <v>2021</v>
      </c>
      <c r="E4151" s="5" t="str">
        <f>TEXT(Sales[[#This Row],[Invoice Date]],"mmm")</f>
        <v>May</v>
      </c>
      <c r="F4151" s="4" t="s">
        <v>31</v>
      </c>
      <c r="G4151" s="4" t="s">
        <v>32</v>
      </c>
      <c r="H4151" s="4" t="s">
        <v>35</v>
      </c>
      <c r="I4151" s="6" t="s">
        <v>19</v>
      </c>
      <c r="J4151" s="7">
        <v>50</v>
      </c>
      <c r="K4151" s="8">
        <v>247</v>
      </c>
      <c r="L4151" s="9">
        <f t="shared" si="64"/>
        <v>12350</v>
      </c>
      <c r="M4151" s="9">
        <v>4569.5</v>
      </c>
      <c r="N4151" s="10">
        <v>0.37</v>
      </c>
      <c r="O4151" s="4" t="s">
        <v>83</v>
      </c>
    </row>
    <row r="4152" spans="1:15" ht="14.25" customHeight="1" x14ac:dyDescent="0.25">
      <c r="A4152" s="4" t="s">
        <v>34</v>
      </c>
      <c r="B4152" s="4">
        <v>1189833</v>
      </c>
      <c r="C4152" s="5">
        <v>44325</v>
      </c>
      <c r="D4152" s="37">
        <v>2021</v>
      </c>
      <c r="E4152" s="5" t="str">
        <f>TEXT(Sales[[#This Row],[Invoice Date]],"mmm")</f>
        <v>May</v>
      </c>
      <c r="F4152" s="4" t="s">
        <v>31</v>
      </c>
      <c r="G4152" s="4" t="s">
        <v>32</v>
      </c>
      <c r="H4152" s="4" t="s">
        <v>35</v>
      </c>
      <c r="I4152" s="6" t="s">
        <v>20</v>
      </c>
      <c r="J4152" s="7">
        <v>46</v>
      </c>
      <c r="K4152" s="8">
        <v>196</v>
      </c>
      <c r="L4152" s="9">
        <f t="shared" si="64"/>
        <v>9016</v>
      </c>
      <c r="M4152" s="9">
        <v>4508</v>
      </c>
      <c r="N4152" s="10">
        <v>0.5</v>
      </c>
      <c r="O4152" s="4" t="s">
        <v>83</v>
      </c>
    </row>
    <row r="4153" spans="1:15" ht="14.25" customHeight="1" x14ac:dyDescent="0.25">
      <c r="A4153" s="4" t="s">
        <v>34</v>
      </c>
      <c r="B4153" s="4">
        <v>1189833</v>
      </c>
      <c r="C4153" s="5">
        <v>44326</v>
      </c>
      <c r="D4153" s="37">
        <v>2021</v>
      </c>
      <c r="E4153" s="5" t="str">
        <f>TEXT(Sales[[#This Row],[Invoice Date]],"mmm")</f>
        <v>May</v>
      </c>
      <c r="F4153" s="4" t="s">
        <v>31</v>
      </c>
      <c r="G4153" s="4" t="s">
        <v>32</v>
      </c>
      <c r="H4153" s="4" t="s">
        <v>35</v>
      </c>
      <c r="I4153" s="6" t="s">
        <v>21</v>
      </c>
      <c r="J4153" s="7">
        <v>46</v>
      </c>
      <c r="K4153" s="8">
        <v>176</v>
      </c>
      <c r="L4153" s="9">
        <f t="shared" si="64"/>
        <v>8096</v>
      </c>
      <c r="M4153" s="9">
        <v>4048</v>
      </c>
      <c r="N4153" s="10">
        <v>0.5</v>
      </c>
      <c r="O4153" s="4" t="s">
        <v>83</v>
      </c>
    </row>
    <row r="4154" spans="1:15" ht="14.25" customHeight="1" x14ac:dyDescent="0.25">
      <c r="A4154" s="4" t="s">
        <v>34</v>
      </c>
      <c r="B4154" s="4">
        <v>1189833</v>
      </c>
      <c r="C4154" s="5">
        <v>44327</v>
      </c>
      <c r="D4154" s="37">
        <v>2021</v>
      </c>
      <c r="E4154" s="5" t="str">
        <f>TEXT(Sales[[#This Row],[Invoice Date]],"mmm")</f>
        <v>May</v>
      </c>
      <c r="F4154" s="4" t="s">
        <v>31</v>
      </c>
      <c r="G4154" s="4" t="s">
        <v>32</v>
      </c>
      <c r="H4154" s="4" t="s">
        <v>35</v>
      </c>
      <c r="I4154" s="6" t="s">
        <v>22</v>
      </c>
      <c r="J4154" s="7">
        <v>58</v>
      </c>
      <c r="K4154" s="8">
        <v>163</v>
      </c>
      <c r="L4154" s="9">
        <f t="shared" si="64"/>
        <v>9454</v>
      </c>
      <c r="M4154" s="9">
        <v>6334.18</v>
      </c>
      <c r="N4154" s="10">
        <v>0.67</v>
      </c>
      <c r="O4154" s="4" t="s">
        <v>83</v>
      </c>
    </row>
    <row r="4155" spans="1:15" ht="14.25" customHeight="1" x14ac:dyDescent="0.25">
      <c r="A4155" s="4" t="s">
        <v>34</v>
      </c>
      <c r="B4155" s="4">
        <v>1189833</v>
      </c>
      <c r="C4155" s="5">
        <v>44328</v>
      </c>
      <c r="D4155" s="37">
        <v>2021</v>
      </c>
      <c r="E4155" s="5" t="str">
        <f>TEXT(Sales[[#This Row],[Invoice Date]],"mmm")</f>
        <v>May</v>
      </c>
      <c r="F4155" s="4" t="s">
        <v>31</v>
      </c>
      <c r="G4155" s="4" t="s">
        <v>32</v>
      </c>
      <c r="H4155" s="4" t="s">
        <v>35</v>
      </c>
      <c r="I4155" s="6" t="s">
        <v>23</v>
      </c>
      <c r="J4155" s="7">
        <v>59</v>
      </c>
      <c r="K4155" s="8">
        <v>189</v>
      </c>
      <c r="L4155" s="9">
        <f t="shared" si="64"/>
        <v>11151</v>
      </c>
      <c r="M4155" s="9">
        <v>3456.81</v>
      </c>
      <c r="N4155" s="10">
        <v>0.31</v>
      </c>
      <c r="O4155" s="4" t="s">
        <v>83</v>
      </c>
    </row>
    <row r="4156" spans="1:15" ht="14.25" customHeight="1" x14ac:dyDescent="0.25">
      <c r="A4156" s="4" t="s">
        <v>34</v>
      </c>
      <c r="B4156" s="4">
        <v>1189833</v>
      </c>
      <c r="C4156" s="5">
        <v>44329</v>
      </c>
      <c r="D4156" s="37">
        <v>2021</v>
      </c>
      <c r="E4156" s="5" t="str">
        <f>TEXT(Sales[[#This Row],[Invoice Date]],"mmm")</f>
        <v>May</v>
      </c>
      <c r="F4156" s="4" t="s">
        <v>31</v>
      </c>
      <c r="G4156" s="4" t="s">
        <v>32</v>
      </c>
      <c r="H4156" s="4" t="s">
        <v>35</v>
      </c>
      <c r="I4156" s="6" t="s">
        <v>17</v>
      </c>
      <c r="J4156" s="7">
        <v>49</v>
      </c>
      <c r="K4156" s="8">
        <v>224</v>
      </c>
      <c r="L4156" s="9">
        <f t="shared" si="64"/>
        <v>10976</v>
      </c>
      <c r="M4156" s="9">
        <v>5488</v>
      </c>
      <c r="N4156" s="10">
        <v>0.5</v>
      </c>
      <c r="O4156" s="4" t="s">
        <v>83</v>
      </c>
    </row>
    <row r="4157" spans="1:15" ht="14.25" customHeight="1" x14ac:dyDescent="0.25">
      <c r="A4157" s="4" t="s">
        <v>34</v>
      </c>
      <c r="B4157" s="4">
        <v>1189833</v>
      </c>
      <c r="C4157" s="5">
        <v>44330</v>
      </c>
      <c r="D4157" s="37">
        <v>2021</v>
      </c>
      <c r="E4157" s="5" t="str">
        <f>TEXT(Sales[[#This Row],[Invoice Date]],"mmm")</f>
        <v>May</v>
      </c>
      <c r="F4157" s="4" t="s">
        <v>31</v>
      </c>
      <c r="G4157" s="4" t="s">
        <v>32</v>
      </c>
      <c r="H4157" s="4" t="s">
        <v>35</v>
      </c>
      <c r="I4157" s="6" t="s">
        <v>19</v>
      </c>
      <c r="J4157" s="7">
        <v>51</v>
      </c>
      <c r="K4157" s="8">
        <v>232</v>
      </c>
      <c r="L4157" s="9">
        <f t="shared" si="64"/>
        <v>11832</v>
      </c>
      <c r="M4157" s="9">
        <v>4259.5199999999995</v>
      </c>
      <c r="N4157" s="10">
        <v>0.36</v>
      </c>
      <c r="O4157" s="4" t="s">
        <v>83</v>
      </c>
    </row>
    <row r="4158" spans="1:15" ht="14.25" customHeight="1" x14ac:dyDescent="0.25">
      <c r="A4158" s="4" t="s">
        <v>34</v>
      </c>
      <c r="B4158" s="4">
        <v>1189833</v>
      </c>
      <c r="C4158" s="5">
        <v>44331</v>
      </c>
      <c r="D4158" s="37">
        <v>2021</v>
      </c>
      <c r="E4158" s="5" t="str">
        <f>TEXT(Sales[[#This Row],[Invoice Date]],"mmm")</f>
        <v>May</v>
      </c>
      <c r="F4158" s="4" t="s">
        <v>31</v>
      </c>
      <c r="G4158" s="4" t="s">
        <v>32</v>
      </c>
      <c r="H4158" s="4" t="s">
        <v>35</v>
      </c>
      <c r="I4158" s="6" t="s">
        <v>20</v>
      </c>
      <c r="J4158" s="7">
        <v>49</v>
      </c>
      <c r="K4158" s="8">
        <v>176</v>
      </c>
      <c r="L4158" s="9">
        <f t="shared" si="64"/>
        <v>8624</v>
      </c>
      <c r="M4158" s="9">
        <v>4398.24</v>
      </c>
      <c r="N4158" s="10">
        <v>0.51</v>
      </c>
      <c r="O4158" s="4" t="s">
        <v>83</v>
      </c>
    </row>
    <row r="4159" spans="1:15" ht="14.25" customHeight="1" x14ac:dyDescent="0.25">
      <c r="A4159" s="4" t="s">
        <v>34</v>
      </c>
      <c r="B4159" s="4">
        <v>1189833</v>
      </c>
      <c r="C4159" s="5">
        <v>44332</v>
      </c>
      <c r="D4159" s="37">
        <v>2021</v>
      </c>
      <c r="E4159" s="5" t="str">
        <f>TEXT(Sales[[#This Row],[Invoice Date]],"mmm")</f>
        <v>May</v>
      </c>
      <c r="F4159" s="4" t="s">
        <v>31</v>
      </c>
      <c r="G4159" s="4" t="s">
        <v>32</v>
      </c>
      <c r="H4159" s="4" t="s">
        <v>35</v>
      </c>
      <c r="I4159" s="6" t="s">
        <v>21</v>
      </c>
      <c r="J4159" s="7">
        <v>48</v>
      </c>
      <c r="K4159" s="8">
        <v>175</v>
      </c>
      <c r="L4159" s="9">
        <f t="shared" si="64"/>
        <v>8400</v>
      </c>
      <c r="M4159" s="9">
        <v>3779.9999999999995</v>
      </c>
      <c r="N4159" s="10">
        <v>0.44999999999999996</v>
      </c>
      <c r="O4159" s="4" t="s">
        <v>83</v>
      </c>
    </row>
    <row r="4160" spans="1:15" ht="14.25" customHeight="1" x14ac:dyDescent="0.25">
      <c r="A4160" s="4" t="s">
        <v>34</v>
      </c>
      <c r="B4160" s="4">
        <v>1189833</v>
      </c>
      <c r="C4160" s="5">
        <v>44333</v>
      </c>
      <c r="D4160" s="37">
        <v>2021</v>
      </c>
      <c r="E4160" s="5" t="str">
        <f>TEXT(Sales[[#This Row],[Invoice Date]],"mmm")</f>
        <v>May</v>
      </c>
      <c r="F4160" s="4" t="s">
        <v>31</v>
      </c>
      <c r="G4160" s="4" t="s">
        <v>32</v>
      </c>
      <c r="H4160" s="4" t="s">
        <v>35</v>
      </c>
      <c r="I4160" s="6" t="s">
        <v>22</v>
      </c>
      <c r="J4160" s="7">
        <v>56</v>
      </c>
      <c r="K4160" s="8">
        <v>174</v>
      </c>
      <c r="L4160" s="9">
        <f t="shared" si="64"/>
        <v>9744</v>
      </c>
      <c r="M4160" s="9">
        <v>6625.92</v>
      </c>
      <c r="N4160" s="10">
        <v>0.68</v>
      </c>
      <c r="O4160" s="4" t="s">
        <v>83</v>
      </c>
    </row>
    <row r="4161" spans="1:15" ht="14.25" customHeight="1" x14ac:dyDescent="0.25">
      <c r="A4161" s="4" t="s">
        <v>34</v>
      </c>
      <c r="B4161" s="4">
        <v>1189833</v>
      </c>
      <c r="C4161" s="5">
        <v>44334</v>
      </c>
      <c r="D4161" s="37">
        <v>2021</v>
      </c>
      <c r="E4161" s="5" t="str">
        <f>TEXT(Sales[[#This Row],[Invoice Date]],"mmm")</f>
        <v>May</v>
      </c>
      <c r="F4161" s="4" t="s">
        <v>31</v>
      </c>
      <c r="G4161" s="4" t="s">
        <v>32</v>
      </c>
      <c r="H4161" s="4" t="s">
        <v>35</v>
      </c>
      <c r="I4161" s="6" t="s">
        <v>23</v>
      </c>
      <c r="J4161" s="7">
        <v>62</v>
      </c>
      <c r="K4161" s="8">
        <v>176</v>
      </c>
      <c r="L4161" s="9">
        <f t="shared" si="64"/>
        <v>10912</v>
      </c>
      <c r="M4161" s="9">
        <v>3819.2</v>
      </c>
      <c r="N4161" s="10">
        <v>0.35</v>
      </c>
      <c r="O4161" s="4" t="s">
        <v>83</v>
      </c>
    </row>
    <row r="4162" spans="1:15" ht="14.25" customHeight="1" x14ac:dyDescent="0.25">
      <c r="A4162" s="4" t="s">
        <v>34</v>
      </c>
      <c r="B4162" s="4">
        <v>1189833</v>
      </c>
      <c r="C4162" s="5">
        <v>44335</v>
      </c>
      <c r="D4162" s="37">
        <v>2021</v>
      </c>
      <c r="E4162" s="5" t="str">
        <f>TEXT(Sales[[#This Row],[Invoice Date]],"mmm")</f>
        <v>May</v>
      </c>
      <c r="F4162" s="4" t="s">
        <v>31</v>
      </c>
      <c r="G4162" s="4" t="s">
        <v>32</v>
      </c>
      <c r="H4162" s="4" t="s">
        <v>35</v>
      </c>
      <c r="I4162" s="6" t="s">
        <v>17</v>
      </c>
      <c r="J4162" s="7">
        <v>49</v>
      </c>
      <c r="K4162" s="8">
        <v>231</v>
      </c>
      <c r="L4162" s="9">
        <f t="shared" si="64"/>
        <v>11319</v>
      </c>
      <c r="M4162" s="9">
        <v>5659.5</v>
      </c>
      <c r="N4162" s="10">
        <v>0.5</v>
      </c>
      <c r="O4162" s="4" t="s">
        <v>83</v>
      </c>
    </row>
    <row r="4163" spans="1:15" ht="14.25" customHeight="1" x14ac:dyDescent="0.25">
      <c r="A4163" s="4" t="s">
        <v>34</v>
      </c>
      <c r="B4163" s="4">
        <v>1189833</v>
      </c>
      <c r="C4163" s="5">
        <v>44336</v>
      </c>
      <c r="D4163" s="37">
        <v>2021</v>
      </c>
      <c r="E4163" s="5" t="str">
        <f>TEXT(Sales[[#This Row],[Invoice Date]],"mmm")</f>
        <v>May</v>
      </c>
      <c r="F4163" s="4" t="s">
        <v>31</v>
      </c>
      <c r="G4163" s="4" t="s">
        <v>32</v>
      </c>
      <c r="H4163" s="4" t="s">
        <v>35</v>
      </c>
      <c r="I4163" s="6" t="s">
        <v>19</v>
      </c>
      <c r="J4163" s="7">
        <v>54</v>
      </c>
      <c r="K4163" s="8">
        <v>215</v>
      </c>
      <c r="L4163" s="9">
        <f t="shared" ref="L4163:L4226" si="65">J4163*K4163</f>
        <v>11610</v>
      </c>
      <c r="M4163" s="9">
        <v>4411.8</v>
      </c>
      <c r="N4163" s="10">
        <v>0.38</v>
      </c>
      <c r="O4163" s="4" t="s">
        <v>83</v>
      </c>
    </row>
    <row r="4164" spans="1:15" ht="14.25" customHeight="1" x14ac:dyDescent="0.25">
      <c r="A4164" s="4" t="s">
        <v>34</v>
      </c>
      <c r="B4164" s="4">
        <v>1189833</v>
      </c>
      <c r="C4164" s="5">
        <v>44337</v>
      </c>
      <c r="D4164" s="37">
        <v>2021</v>
      </c>
      <c r="E4164" s="5" t="str">
        <f>TEXT(Sales[[#This Row],[Invoice Date]],"mmm")</f>
        <v>May</v>
      </c>
      <c r="F4164" s="4" t="s">
        <v>31</v>
      </c>
      <c r="G4164" s="4" t="s">
        <v>32</v>
      </c>
      <c r="H4164" s="4" t="s">
        <v>35</v>
      </c>
      <c r="I4164" s="6" t="s">
        <v>20</v>
      </c>
      <c r="J4164" s="7">
        <v>47</v>
      </c>
      <c r="K4164" s="8">
        <v>169</v>
      </c>
      <c r="L4164" s="9">
        <f t="shared" si="65"/>
        <v>7943</v>
      </c>
      <c r="M4164" s="9">
        <v>3971.5</v>
      </c>
      <c r="N4164" s="10">
        <v>0.5</v>
      </c>
      <c r="O4164" s="4" t="s">
        <v>83</v>
      </c>
    </row>
    <row r="4165" spans="1:15" ht="14.25" customHeight="1" x14ac:dyDescent="0.25">
      <c r="A4165" s="4" t="s">
        <v>34</v>
      </c>
      <c r="B4165" s="4">
        <v>1189833</v>
      </c>
      <c r="C4165" s="5">
        <v>44338</v>
      </c>
      <c r="D4165" s="37">
        <v>2021</v>
      </c>
      <c r="E4165" s="5" t="str">
        <f>TEXT(Sales[[#This Row],[Invoice Date]],"mmm")</f>
        <v>May</v>
      </c>
      <c r="F4165" s="4" t="s">
        <v>31</v>
      </c>
      <c r="G4165" s="4" t="s">
        <v>32</v>
      </c>
      <c r="H4165" s="4" t="s">
        <v>35</v>
      </c>
      <c r="I4165" s="6" t="s">
        <v>21</v>
      </c>
      <c r="J4165" s="7">
        <v>47</v>
      </c>
      <c r="K4165" s="8">
        <v>176</v>
      </c>
      <c r="L4165" s="9">
        <f t="shared" si="65"/>
        <v>8272</v>
      </c>
      <c r="M4165" s="9">
        <v>3722.3999999999996</v>
      </c>
      <c r="N4165" s="10">
        <v>0.44999999999999996</v>
      </c>
      <c r="O4165" s="4" t="s">
        <v>83</v>
      </c>
    </row>
    <row r="4166" spans="1:15" ht="14.25" customHeight="1" x14ac:dyDescent="0.25">
      <c r="A4166" s="4" t="s">
        <v>34</v>
      </c>
      <c r="B4166" s="4">
        <v>1189833</v>
      </c>
      <c r="C4166" s="5">
        <v>44339</v>
      </c>
      <c r="D4166" s="37">
        <v>2021</v>
      </c>
      <c r="E4166" s="5" t="str">
        <f>TEXT(Sales[[#This Row],[Invoice Date]],"mmm")</f>
        <v>May</v>
      </c>
      <c r="F4166" s="4" t="s">
        <v>31</v>
      </c>
      <c r="G4166" s="4" t="s">
        <v>32</v>
      </c>
      <c r="H4166" s="4" t="s">
        <v>35</v>
      </c>
      <c r="I4166" s="6" t="s">
        <v>22</v>
      </c>
      <c r="J4166" s="7">
        <v>55</v>
      </c>
      <c r="K4166" s="8">
        <v>174</v>
      </c>
      <c r="L4166" s="9">
        <f t="shared" si="65"/>
        <v>9570</v>
      </c>
      <c r="M4166" s="9">
        <v>6603.3</v>
      </c>
      <c r="N4166" s="10">
        <v>0.69000000000000006</v>
      </c>
      <c r="O4166" s="4" t="s">
        <v>83</v>
      </c>
    </row>
    <row r="4167" spans="1:15" ht="14.25" customHeight="1" x14ac:dyDescent="0.25">
      <c r="A4167" s="4" t="s">
        <v>34</v>
      </c>
      <c r="B4167" s="4">
        <v>1189833</v>
      </c>
      <c r="C4167" s="5">
        <v>44340</v>
      </c>
      <c r="D4167" s="37">
        <v>2021</v>
      </c>
      <c r="E4167" s="5" t="str">
        <f>TEXT(Sales[[#This Row],[Invoice Date]],"mmm")</f>
        <v>May</v>
      </c>
      <c r="F4167" s="4" t="s">
        <v>31</v>
      </c>
      <c r="G4167" s="4" t="s">
        <v>32</v>
      </c>
      <c r="H4167" s="4" t="s">
        <v>35</v>
      </c>
      <c r="I4167" s="6" t="s">
        <v>23</v>
      </c>
      <c r="J4167" s="7">
        <v>59</v>
      </c>
      <c r="K4167" s="8">
        <v>189</v>
      </c>
      <c r="L4167" s="9">
        <f t="shared" si="65"/>
        <v>11151</v>
      </c>
      <c r="M4167" s="9">
        <v>3791.34</v>
      </c>
      <c r="N4167" s="10">
        <v>0.34</v>
      </c>
      <c r="O4167" s="4" t="s">
        <v>83</v>
      </c>
    </row>
    <row r="4168" spans="1:15" ht="14.25" customHeight="1" x14ac:dyDescent="0.25">
      <c r="A4168" s="4" t="s">
        <v>34</v>
      </c>
      <c r="B4168" s="4">
        <v>1189833</v>
      </c>
      <c r="C4168" s="5">
        <v>44341</v>
      </c>
      <c r="D4168" s="37">
        <v>2021</v>
      </c>
      <c r="E4168" s="5" t="str">
        <f>TEXT(Sales[[#This Row],[Invoice Date]],"mmm")</f>
        <v>May</v>
      </c>
      <c r="F4168" s="4" t="s">
        <v>31</v>
      </c>
      <c r="G4168" s="4" t="s">
        <v>32</v>
      </c>
      <c r="H4168" s="4" t="s">
        <v>35</v>
      </c>
      <c r="I4168" s="6" t="s">
        <v>17</v>
      </c>
      <c r="J4168" s="7">
        <v>49</v>
      </c>
      <c r="K4168" s="8">
        <v>225</v>
      </c>
      <c r="L4168" s="9">
        <f t="shared" si="65"/>
        <v>11025</v>
      </c>
      <c r="M4168" s="9">
        <v>5622.75</v>
      </c>
      <c r="N4168" s="10">
        <v>0.51</v>
      </c>
      <c r="O4168" s="4" t="s">
        <v>83</v>
      </c>
    </row>
    <row r="4169" spans="1:15" ht="14.25" customHeight="1" x14ac:dyDescent="0.25">
      <c r="A4169" s="4" t="s">
        <v>34</v>
      </c>
      <c r="B4169" s="4">
        <v>1189833</v>
      </c>
      <c r="C4169" s="5">
        <v>44342</v>
      </c>
      <c r="D4169" s="37">
        <v>2021</v>
      </c>
      <c r="E4169" s="5" t="str">
        <f>TEXT(Sales[[#This Row],[Invoice Date]],"mmm")</f>
        <v>May</v>
      </c>
      <c r="F4169" s="4" t="s">
        <v>31</v>
      </c>
      <c r="G4169" s="4" t="s">
        <v>32</v>
      </c>
      <c r="H4169" s="4" t="s">
        <v>35</v>
      </c>
      <c r="I4169" s="6" t="s">
        <v>19</v>
      </c>
      <c r="J4169" s="7">
        <v>50</v>
      </c>
      <c r="K4169" s="8">
        <v>243</v>
      </c>
      <c r="L4169" s="9">
        <f t="shared" si="65"/>
        <v>12150</v>
      </c>
      <c r="M4169" s="9">
        <v>4617</v>
      </c>
      <c r="N4169" s="10">
        <v>0.38</v>
      </c>
      <c r="O4169" s="4" t="s">
        <v>83</v>
      </c>
    </row>
    <row r="4170" spans="1:15" ht="14.25" customHeight="1" x14ac:dyDescent="0.25">
      <c r="A4170" s="4" t="s">
        <v>34</v>
      </c>
      <c r="B4170" s="4">
        <v>1189833</v>
      </c>
      <c r="C4170" s="5">
        <v>44343</v>
      </c>
      <c r="D4170" s="37">
        <v>2021</v>
      </c>
      <c r="E4170" s="5" t="str">
        <f>TEXT(Sales[[#This Row],[Invoice Date]],"mmm")</f>
        <v>May</v>
      </c>
      <c r="F4170" s="4" t="s">
        <v>31</v>
      </c>
      <c r="G4170" s="4" t="s">
        <v>32</v>
      </c>
      <c r="H4170" s="4" t="s">
        <v>35</v>
      </c>
      <c r="I4170" s="6" t="s">
        <v>20</v>
      </c>
      <c r="J4170" s="7">
        <v>46</v>
      </c>
      <c r="K4170" s="8">
        <v>182</v>
      </c>
      <c r="L4170" s="9">
        <f t="shared" si="65"/>
        <v>8372</v>
      </c>
      <c r="M4170" s="9">
        <v>4520.88</v>
      </c>
      <c r="N4170" s="10">
        <v>0.54</v>
      </c>
      <c r="O4170" s="4" t="s">
        <v>83</v>
      </c>
    </row>
    <row r="4171" spans="1:15" ht="14.25" customHeight="1" x14ac:dyDescent="0.25">
      <c r="A4171" s="4" t="s">
        <v>34</v>
      </c>
      <c r="B4171" s="4">
        <v>1189833</v>
      </c>
      <c r="C4171" s="5">
        <v>44344</v>
      </c>
      <c r="D4171" s="37">
        <v>2021</v>
      </c>
      <c r="E4171" s="5" t="str">
        <f>TEXT(Sales[[#This Row],[Invoice Date]],"mmm")</f>
        <v>May</v>
      </c>
      <c r="F4171" s="4" t="s">
        <v>31</v>
      </c>
      <c r="G4171" s="4" t="s">
        <v>32</v>
      </c>
      <c r="H4171" s="4" t="s">
        <v>35</v>
      </c>
      <c r="I4171" s="6" t="s">
        <v>21</v>
      </c>
      <c r="J4171" s="7">
        <v>49</v>
      </c>
      <c r="K4171" s="8">
        <v>210</v>
      </c>
      <c r="L4171" s="9">
        <f t="shared" si="65"/>
        <v>10290</v>
      </c>
      <c r="M4171" s="9">
        <v>5145</v>
      </c>
      <c r="N4171" s="10">
        <v>0.5</v>
      </c>
      <c r="O4171" s="4" t="s">
        <v>83</v>
      </c>
    </row>
    <row r="4172" spans="1:15" ht="14.25" customHeight="1" x14ac:dyDescent="0.25">
      <c r="A4172" s="4" t="s">
        <v>34</v>
      </c>
      <c r="B4172" s="4">
        <v>1189833</v>
      </c>
      <c r="C4172" s="5">
        <v>44345</v>
      </c>
      <c r="D4172" s="37">
        <v>2021</v>
      </c>
      <c r="E4172" s="5" t="str">
        <f>TEXT(Sales[[#This Row],[Invoice Date]],"mmm")</f>
        <v>May</v>
      </c>
      <c r="F4172" s="4" t="s">
        <v>31</v>
      </c>
      <c r="G4172" s="4" t="s">
        <v>32</v>
      </c>
      <c r="H4172" s="4" t="s">
        <v>35</v>
      </c>
      <c r="I4172" s="6" t="s">
        <v>22</v>
      </c>
      <c r="J4172" s="7">
        <v>55</v>
      </c>
      <c r="K4172" s="8">
        <v>156</v>
      </c>
      <c r="L4172" s="9">
        <f t="shared" si="65"/>
        <v>8580</v>
      </c>
      <c r="M4172" s="9">
        <v>5577</v>
      </c>
      <c r="N4172" s="10">
        <v>0.65</v>
      </c>
      <c r="O4172" s="4" t="s">
        <v>83</v>
      </c>
    </row>
    <row r="4173" spans="1:15" ht="14.25" customHeight="1" x14ac:dyDescent="0.25">
      <c r="A4173" s="4" t="s">
        <v>34</v>
      </c>
      <c r="B4173" s="4">
        <v>1189833</v>
      </c>
      <c r="C4173" s="5">
        <v>44346</v>
      </c>
      <c r="D4173" s="37">
        <v>2021</v>
      </c>
      <c r="E4173" s="5" t="str">
        <f>TEXT(Sales[[#This Row],[Invoice Date]],"mmm")</f>
        <v>May</v>
      </c>
      <c r="F4173" s="4" t="s">
        <v>31</v>
      </c>
      <c r="G4173" s="4" t="s">
        <v>32</v>
      </c>
      <c r="H4173" s="4" t="s">
        <v>35</v>
      </c>
      <c r="I4173" s="6" t="s">
        <v>23</v>
      </c>
      <c r="J4173" s="7">
        <v>59</v>
      </c>
      <c r="K4173" s="8">
        <v>196</v>
      </c>
      <c r="L4173" s="9">
        <f t="shared" si="65"/>
        <v>11564</v>
      </c>
      <c r="M4173" s="9">
        <v>4047.3999999999996</v>
      </c>
      <c r="N4173" s="10">
        <v>0.35</v>
      </c>
      <c r="O4173" s="4" t="s">
        <v>83</v>
      </c>
    </row>
    <row r="4174" spans="1:15" ht="14.25" customHeight="1" x14ac:dyDescent="0.25">
      <c r="A4174" s="4" t="s">
        <v>14</v>
      </c>
      <c r="B4174" s="4">
        <v>1185732</v>
      </c>
      <c r="C4174" s="5">
        <v>44347</v>
      </c>
      <c r="D4174" s="37">
        <v>2021</v>
      </c>
      <c r="E4174" s="5" t="str">
        <f>TEXT(Sales[[#This Row],[Invoice Date]],"mmm")</f>
        <v>May</v>
      </c>
      <c r="F4174" s="4" t="s">
        <v>31</v>
      </c>
      <c r="G4174" s="4" t="s">
        <v>32</v>
      </c>
      <c r="H4174" s="4" t="s">
        <v>35</v>
      </c>
      <c r="I4174" s="6" t="s">
        <v>17</v>
      </c>
      <c r="J4174" s="7">
        <v>44</v>
      </c>
      <c r="K4174" s="8">
        <v>124</v>
      </c>
      <c r="L4174" s="9">
        <f t="shared" si="65"/>
        <v>5456</v>
      </c>
      <c r="M4174" s="9">
        <v>2837.12</v>
      </c>
      <c r="N4174" s="10">
        <v>0.52</v>
      </c>
      <c r="O4174" s="4" t="s">
        <v>83</v>
      </c>
    </row>
    <row r="4175" spans="1:15" ht="14.25" customHeight="1" x14ac:dyDescent="0.25">
      <c r="A4175" s="4" t="s">
        <v>14</v>
      </c>
      <c r="B4175" s="4">
        <v>1185732</v>
      </c>
      <c r="C4175" s="5">
        <v>44348</v>
      </c>
      <c r="D4175" s="37">
        <v>2021</v>
      </c>
      <c r="E4175" s="5" t="str">
        <f>TEXT(Sales[[#This Row],[Invoice Date]],"mmm")</f>
        <v>Jun</v>
      </c>
      <c r="F4175" s="4" t="s">
        <v>31</v>
      </c>
      <c r="G4175" s="4" t="s">
        <v>32</v>
      </c>
      <c r="H4175" s="4" t="s">
        <v>35</v>
      </c>
      <c r="I4175" s="6" t="s">
        <v>19</v>
      </c>
      <c r="J4175" s="7">
        <v>41</v>
      </c>
      <c r="K4175" s="8">
        <v>77</v>
      </c>
      <c r="L4175" s="9">
        <f t="shared" si="65"/>
        <v>3157</v>
      </c>
      <c r="M4175" s="9">
        <v>1452.2199999999998</v>
      </c>
      <c r="N4175" s="10">
        <v>0.45999999999999996</v>
      </c>
      <c r="O4175" s="4" t="s">
        <v>83</v>
      </c>
    </row>
    <row r="4176" spans="1:15" ht="14.25" customHeight="1" x14ac:dyDescent="0.25">
      <c r="A4176" s="4" t="s">
        <v>14</v>
      </c>
      <c r="B4176" s="4">
        <v>1185732</v>
      </c>
      <c r="C4176" s="5">
        <v>44349</v>
      </c>
      <c r="D4176" s="37">
        <v>2021</v>
      </c>
      <c r="E4176" s="5" t="str">
        <f>TEXT(Sales[[#This Row],[Invoice Date]],"mmm")</f>
        <v>Jun</v>
      </c>
      <c r="F4176" s="4" t="s">
        <v>31</v>
      </c>
      <c r="G4176" s="4" t="s">
        <v>32</v>
      </c>
      <c r="H4176" s="4" t="s">
        <v>35</v>
      </c>
      <c r="I4176" s="6" t="s">
        <v>20</v>
      </c>
      <c r="J4176" s="7">
        <v>32</v>
      </c>
      <c r="K4176" s="8">
        <v>83</v>
      </c>
      <c r="L4176" s="9">
        <f t="shared" si="65"/>
        <v>2656</v>
      </c>
      <c r="M4176" s="9">
        <v>1248.32</v>
      </c>
      <c r="N4176" s="10">
        <v>0.47</v>
      </c>
      <c r="O4176" s="4" t="s">
        <v>83</v>
      </c>
    </row>
    <row r="4177" spans="1:15" ht="14.25" customHeight="1" x14ac:dyDescent="0.25">
      <c r="A4177" s="4" t="s">
        <v>14</v>
      </c>
      <c r="B4177" s="4">
        <v>1185732</v>
      </c>
      <c r="C4177" s="5">
        <v>44350</v>
      </c>
      <c r="D4177" s="37">
        <v>2021</v>
      </c>
      <c r="E4177" s="5" t="str">
        <f>TEXT(Sales[[#This Row],[Invoice Date]],"mmm")</f>
        <v>Jun</v>
      </c>
      <c r="F4177" s="4" t="s">
        <v>31</v>
      </c>
      <c r="G4177" s="4" t="s">
        <v>32</v>
      </c>
      <c r="H4177" s="4" t="s">
        <v>35</v>
      </c>
      <c r="I4177" s="6" t="s">
        <v>21</v>
      </c>
      <c r="J4177" s="7">
        <v>37</v>
      </c>
      <c r="K4177" s="8">
        <v>34</v>
      </c>
      <c r="L4177" s="9">
        <f t="shared" si="65"/>
        <v>1258</v>
      </c>
      <c r="M4177" s="9">
        <v>654.16</v>
      </c>
      <c r="N4177" s="10">
        <v>0.52</v>
      </c>
      <c r="O4177" s="4" t="s">
        <v>83</v>
      </c>
    </row>
    <row r="4178" spans="1:15" ht="14.25" customHeight="1" x14ac:dyDescent="0.25">
      <c r="A4178" s="4" t="s">
        <v>14</v>
      </c>
      <c r="B4178" s="4">
        <v>1185732</v>
      </c>
      <c r="C4178" s="5">
        <v>44351</v>
      </c>
      <c r="D4178" s="37">
        <v>2021</v>
      </c>
      <c r="E4178" s="5" t="str">
        <f>TEXT(Sales[[#This Row],[Invoice Date]],"mmm")</f>
        <v>Jun</v>
      </c>
      <c r="F4178" s="4" t="s">
        <v>36</v>
      </c>
      <c r="G4178" s="4" t="s">
        <v>37</v>
      </c>
      <c r="H4178" s="4" t="s">
        <v>38</v>
      </c>
      <c r="I4178" s="6" t="s">
        <v>22</v>
      </c>
      <c r="J4178" s="7">
        <v>53</v>
      </c>
      <c r="K4178" s="8">
        <v>47</v>
      </c>
      <c r="L4178" s="9">
        <f t="shared" si="65"/>
        <v>2491</v>
      </c>
      <c r="M4178" s="9">
        <v>1220.5899999999999</v>
      </c>
      <c r="N4178" s="10">
        <v>0.49</v>
      </c>
      <c r="O4178" s="4" t="s">
        <v>83</v>
      </c>
    </row>
    <row r="4179" spans="1:15" ht="14.25" customHeight="1" x14ac:dyDescent="0.25">
      <c r="A4179" s="4" t="s">
        <v>14</v>
      </c>
      <c r="B4179" s="4">
        <v>1185732</v>
      </c>
      <c r="C4179" s="5">
        <v>44352</v>
      </c>
      <c r="D4179" s="37">
        <v>2021</v>
      </c>
      <c r="E4179" s="5" t="str">
        <f>TEXT(Sales[[#This Row],[Invoice Date]],"mmm")</f>
        <v>Jun</v>
      </c>
      <c r="F4179" s="4" t="s">
        <v>36</v>
      </c>
      <c r="G4179" s="4" t="s">
        <v>37</v>
      </c>
      <c r="H4179" s="4" t="s">
        <v>38</v>
      </c>
      <c r="I4179" s="6" t="s">
        <v>23</v>
      </c>
      <c r="J4179" s="7">
        <v>41</v>
      </c>
      <c r="K4179" s="8">
        <v>69</v>
      </c>
      <c r="L4179" s="9">
        <f t="shared" si="65"/>
        <v>2829</v>
      </c>
      <c r="M4179" s="9">
        <v>1697.3999999999999</v>
      </c>
      <c r="N4179" s="10">
        <v>0.6</v>
      </c>
      <c r="O4179" s="4" t="s">
        <v>83</v>
      </c>
    </row>
    <row r="4180" spans="1:15" ht="14.25" customHeight="1" x14ac:dyDescent="0.25">
      <c r="A4180" s="4" t="s">
        <v>14</v>
      </c>
      <c r="B4180" s="4">
        <v>1185732</v>
      </c>
      <c r="C4180" s="5">
        <v>44353</v>
      </c>
      <c r="D4180" s="37">
        <v>2021</v>
      </c>
      <c r="E4180" s="5" t="str">
        <f>TEXT(Sales[[#This Row],[Invoice Date]],"mmm")</f>
        <v>Jun</v>
      </c>
      <c r="F4180" s="4" t="s">
        <v>36</v>
      </c>
      <c r="G4180" s="4" t="s">
        <v>37</v>
      </c>
      <c r="H4180" s="4" t="s">
        <v>38</v>
      </c>
      <c r="I4180" s="6" t="s">
        <v>17</v>
      </c>
      <c r="J4180" s="7">
        <v>44</v>
      </c>
      <c r="K4180" s="8">
        <v>158</v>
      </c>
      <c r="L4180" s="9">
        <f t="shared" si="65"/>
        <v>6952</v>
      </c>
      <c r="M4180" s="9">
        <v>3545.52</v>
      </c>
      <c r="N4180" s="10">
        <v>0.51</v>
      </c>
      <c r="O4180" s="4" t="s">
        <v>83</v>
      </c>
    </row>
    <row r="4181" spans="1:15" ht="14.25" customHeight="1" x14ac:dyDescent="0.25">
      <c r="A4181" s="4" t="s">
        <v>14</v>
      </c>
      <c r="B4181" s="4">
        <v>1185732</v>
      </c>
      <c r="C4181" s="5">
        <v>44354</v>
      </c>
      <c r="D4181" s="37">
        <v>2021</v>
      </c>
      <c r="E4181" s="5" t="str">
        <f>TEXT(Sales[[#This Row],[Invoice Date]],"mmm")</f>
        <v>Jun</v>
      </c>
      <c r="F4181" s="4" t="s">
        <v>36</v>
      </c>
      <c r="G4181" s="4" t="s">
        <v>37</v>
      </c>
      <c r="H4181" s="4" t="s">
        <v>38</v>
      </c>
      <c r="I4181" s="6" t="s">
        <v>19</v>
      </c>
      <c r="J4181" s="7">
        <v>43</v>
      </c>
      <c r="K4181" s="8">
        <v>51</v>
      </c>
      <c r="L4181" s="9">
        <f t="shared" si="65"/>
        <v>2193</v>
      </c>
      <c r="M4181" s="9">
        <v>1030.71</v>
      </c>
      <c r="N4181" s="10">
        <v>0.47</v>
      </c>
      <c r="O4181" s="4" t="s">
        <v>83</v>
      </c>
    </row>
    <row r="4182" spans="1:15" ht="14.25" customHeight="1" x14ac:dyDescent="0.25">
      <c r="A4182" s="4" t="s">
        <v>14</v>
      </c>
      <c r="B4182" s="4">
        <v>1185732</v>
      </c>
      <c r="C4182" s="5">
        <v>44355</v>
      </c>
      <c r="D4182" s="37">
        <v>2021</v>
      </c>
      <c r="E4182" s="5" t="str">
        <f>TEXT(Sales[[#This Row],[Invoice Date]],"mmm")</f>
        <v>Jun</v>
      </c>
      <c r="F4182" s="4" t="s">
        <v>36</v>
      </c>
      <c r="G4182" s="4" t="s">
        <v>37</v>
      </c>
      <c r="H4182" s="4" t="s">
        <v>38</v>
      </c>
      <c r="I4182" s="6" t="s">
        <v>20</v>
      </c>
      <c r="J4182" s="7">
        <v>32</v>
      </c>
      <c r="K4182" s="8">
        <v>61</v>
      </c>
      <c r="L4182" s="9">
        <f t="shared" si="65"/>
        <v>1952</v>
      </c>
      <c r="M4182" s="9">
        <v>897.92</v>
      </c>
      <c r="N4182" s="10">
        <v>0.45999999999999996</v>
      </c>
      <c r="O4182" s="4" t="s">
        <v>83</v>
      </c>
    </row>
    <row r="4183" spans="1:15" ht="14.25" customHeight="1" x14ac:dyDescent="0.25">
      <c r="A4183" s="4" t="s">
        <v>14</v>
      </c>
      <c r="B4183" s="4">
        <v>1185732</v>
      </c>
      <c r="C4183" s="5">
        <v>44356</v>
      </c>
      <c r="D4183" s="37">
        <v>2021</v>
      </c>
      <c r="E4183" s="5" t="str">
        <f>TEXT(Sales[[#This Row],[Invoice Date]],"mmm")</f>
        <v>Jun</v>
      </c>
      <c r="F4183" s="4" t="s">
        <v>36</v>
      </c>
      <c r="G4183" s="4" t="s">
        <v>37</v>
      </c>
      <c r="H4183" s="4" t="s">
        <v>38</v>
      </c>
      <c r="I4183" s="6" t="s">
        <v>21</v>
      </c>
      <c r="J4183" s="7">
        <v>39</v>
      </c>
      <c r="K4183" s="8">
        <v>28</v>
      </c>
      <c r="L4183" s="9">
        <f t="shared" si="65"/>
        <v>1092</v>
      </c>
      <c r="M4183" s="9">
        <v>578.76</v>
      </c>
      <c r="N4183" s="10">
        <v>0.53</v>
      </c>
      <c r="O4183" s="4" t="s">
        <v>83</v>
      </c>
    </row>
    <row r="4184" spans="1:15" ht="14.25" customHeight="1" x14ac:dyDescent="0.25">
      <c r="A4184" s="4" t="s">
        <v>14</v>
      </c>
      <c r="B4184" s="4">
        <v>1185732</v>
      </c>
      <c r="C4184" s="5">
        <v>44357</v>
      </c>
      <c r="D4184" s="37">
        <v>2021</v>
      </c>
      <c r="E4184" s="5" t="str">
        <f>TEXT(Sales[[#This Row],[Invoice Date]],"mmm")</f>
        <v>Jun</v>
      </c>
      <c r="F4184" s="4" t="s">
        <v>36</v>
      </c>
      <c r="G4184" s="4" t="s">
        <v>37</v>
      </c>
      <c r="H4184" s="4" t="s">
        <v>38</v>
      </c>
      <c r="I4184" s="6" t="s">
        <v>22</v>
      </c>
      <c r="J4184" s="7">
        <v>50</v>
      </c>
      <c r="K4184" s="8">
        <v>44</v>
      </c>
      <c r="L4184" s="9">
        <f t="shared" si="65"/>
        <v>2200</v>
      </c>
      <c r="M4184" s="9">
        <v>1034</v>
      </c>
      <c r="N4184" s="10">
        <v>0.47</v>
      </c>
      <c r="O4184" s="4" t="s">
        <v>83</v>
      </c>
    </row>
    <row r="4185" spans="1:15" ht="14.25" customHeight="1" x14ac:dyDescent="0.25">
      <c r="A4185" s="4" t="s">
        <v>14</v>
      </c>
      <c r="B4185" s="4">
        <v>1185732</v>
      </c>
      <c r="C4185" s="5">
        <v>44358</v>
      </c>
      <c r="D4185" s="37">
        <v>2021</v>
      </c>
      <c r="E4185" s="5" t="str">
        <f>TEXT(Sales[[#This Row],[Invoice Date]],"mmm")</f>
        <v>Jun</v>
      </c>
      <c r="F4185" s="4" t="s">
        <v>36</v>
      </c>
      <c r="G4185" s="4" t="s">
        <v>37</v>
      </c>
      <c r="H4185" s="4" t="s">
        <v>38</v>
      </c>
      <c r="I4185" s="6" t="s">
        <v>23</v>
      </c>
      <c r="J4185" s="7">
        <v>43</v>
      </c>
      <c r="K4185" s="8">
        <v>77</v>
      </c>
      <c r="L4185" s="9">
        <f t="shared" si="65"/>
        <v>3311</v>
      </c>
      <c r="M4185" s="9">
        <v>2152.15</v>
      </c>
      <c r="N4185" s="10">
        <v>0.65</v>
      </c>
      <c r="O4185" s="4" t="s">
        <v>83</v>
      </c>
    </row>
    <row r="4186" spans="1:15" ht="14.25" customHeight="1" x14ac:dyDescent="0.25">
      <c r="A4186" s="4" t="s">
        <v>14</v>
      </c>
      <c r="B4186" s="4">
        <v>1185732</v>
      </c>
      <c r="C4186" s="5">
        <v>44359</v>
      </c>
      <c r="D4186" s="37">
        <v>2021</v>
      </c>
      <c r="E4186" s="5" t="str">
        <f>TEXT(Sales[[#This Row],[Invoice Date]],"mmm")</f>
        <v>Jun</v>
      </c>
      <c r="F4186" s="4" t="s">
        <v>36</v>
      </c>
      <c r="G4186" s="4" t="s">
        <v>37</v>
      </c>
      <c r="H4186" s="4" t="s">
        <v>38</v>
      </c>
      <c r="I4186" s="6" t="s">
        <v>17</v>
      </c>
      <c r="J4186" s="7">
        <v>47</v>
      </c>
      <c r="K4186" s="8">
        <v>144</v>
      </c>
      <c r="L4186" s="9">
        <f t="shared" si="65"/>
        <v>6768</v>
      </c>
      <c r="M4186" s="9">
        <v>3722.4</v>
      </c>
      <c r="N4186" s="10">
        <v>0.55000000000000004</v>
      </c>
      <c r="O4186" s="4" t="s">
        <v>83</v>
      </c>
    </row>
    <row r="4187" spans="1:15" ht="14.25" customHeight="1" x14ac:dyDescent="0.25">
      <c r="A4187" s="4" t="s">
        <v>14</v>
      </c>
      <c r="B4187" s="4">
        <v>1185732</v>
      </c>
      <c r="C4187" s="5">
        <v>44360</v>
      </c>
      <c r="D4187" s="37">
        <v>2021</v>
      </c>
      <c r="E4187" s="5" t="str">
        <f>TEXT(Sales[[#This Row],[Invoice Date]],"mmm")</f>
        <v>Jun</v>
      </c>
      <c r="F4187" s="4" t="s">
        <v>36</v>
      </c>
      <c r="G4187" s="4" t="s">
        <v>37</v>
      </c>
      <c r="H4187" s="4" t="s">
        <v>38</v>
      </c>
      <c r="I4187" s="6" t="s">
        <v>19</v>
      </c>
      <c r="J4187" s="7">
        <v>46</v>
      </c>
      <c r="K4187" s="8">
        <v>60</v>
      </c>
      <c r="L4187" s="9">
        <f t="shared" si="65"/>
        <v>2760</v>
      </c>
      <c r="M4187" s="9">
        <v>1324.8</v>
      </c>
      <c r="N4187" s="10">
        <v>0.48</v>
      </c>
      <c r="O4187" s="4" t="s">
        <v>83</v>
      </c>
    </row>
    <row r="4188" spans="1:15" ht="14.25" customHeight="1" x14ac:dyDescent="0.25">
      <c r="A4188" s="4" t="s">
        <v>14</v>
      </c>
      <c r="B4188" s="4">
        <v>1185732</v>
      </c>
      <c r="C4188" s="5">
        <v>44361</v>
      </c>
      <c r="D4188" s="37">
        <v>2021</v>
      </c>
      <c r="E4188" s="5" t="str">
        <f>TEXT(Sales[[#This Row],[Invoice Date]],"mmm")</f>
        <v>Jun</v>
      </c>
      <c r="F4188" s="4" t="s">
        <v>36</v>
      </c>
      <c r="G4188" s="4" t="s">
        <v>37</v>
      </c>
      <c r="H4188" s="4" t="s">
        <v>38</v>
      </c>
      <c r="I4188" s="6" t="s">
        <v>20</v>
      </c>
      <c r="J4188" s="7">
        <v>37</v>
      </c>
      <c r="K4188" s="8">
        <v>68</v>
      </c>
      <c r="L4188" s="9">
        <f t="shared" si="65"/>
        <v>2516</v>
      </c>
      <c r="M4188" s="9">
        <v>1132.1999999999998</v>
      </c>
      <c r="N4188" s="10">
        <v>0.44999999999999996</v>
      </c>
      <c r="O4188" s="4" t="s">
        <v>83</v>
      </c>
    </row>
    <row r="4189" spans="1:15" ht="14.25" customHeight="1" x14ac:dyDescent="0.25">
      <c r="A4189" s="4" t="s">
        <v>14</v>
      </c>
      <c r="B4189" s="4">
        <v>1185732</v>
      </c>
      <c r="C4189" s="5">
        <v>44362</v>
      </c>
      <c r="D4189" s="37">
        <v>2021</v>
      </c>
      <c r="E4189" s="5" t="str">
        <f>TEXT(Sales[[#This Row],[Invoice Date]],"mmm")</f>
        <v>Jun</v>
      </c>
      <c r="F4189" s="4" t="s">
        <v>36</v>
      </c>
      <c r="G4189" s="4" t="s">
        <v>37</v>
      </c>
      <c r="H4189" s="4" t="s">
        <v>38</v>
      </c>
      <c r="I4189" s="6" t="s">
        <v>21</v>
      </c>
      <c r="J4189" s="7">
        <v>41</v>
      </c>
      <c r="K4189" s="8">
        <v>19</v>
      </c>
      <c r="L4189" s="9">
        <f t="shared" si="65"/>
        <v>779</v>
      </c>
      <c r="M4189" s="9">
        <v>412.87</v>
      </c>
      <c r="N4189" s="10">
        <v>0.53</v>
      </c>
      <c r="O4189" s="4" t="s">
        <v>83</v>
      </c>
    </row>
    <row r="4190" spans="1:15" ht="14.25" customHeight="1" x14ac:dyDescent="0.25">
      <c r="A4190" s="4" t="s">
        <v>14</v>
      </c>
      <c r="B4190" s="4">
        <v>1185732</v>
      </c>
      <c r="C4190" s="5">
        <v>44363</v>
      </c>
      <c r="D4190" s="37">
        <v>2021</v>
      </c>
      <c r="E4190" s="5" t="str">
        <f>TEXT(Sales[[#This Row],[Invoice Date]],"mmm")</f>
        <v>Jun</v>
      </c>
      <c r="F4190" s="4" t="s">
        <v>36</v>
      </c>
      <c r="G4190" s="4" t="s">
        <v>37</v>
      </c>
      <c r="H4190" s="4" t="s">
        <v>38</v>
      </c>
      <c r="I4190" s="6" t="s">
        <v>22</v>
      </c>
      <c r="J4190" s="7">
        <v>56</v>
      </c>
      <c r="K4190" s="8">
        <v>38</v>
      </c>
      <c r="L4190" s="9">
        <f t="shared" si="65"/>
        <v>2128</v>
      </c>
      <c r="M4190" s="9">
        <v>1000.16</v>
      </c>
      <c r="N4190" s="10">
        <v>0.47</v>
      </c>
      <c r="O4190" s="4" t="s">
        <v>83</v>
      </c>
    </row>
    <row r="4191" spans="1:15" ht="14.25" customHeight="1" x14ac:dyDescent="0.25">
      <c r="A4191" s="4" t="s">
        <v>14</v>
      </c>
      <c r="B4191" s="4">
        <v>1185732</v>
      </c>
      <c r="C4191" s="5">
        <v>44364</v>
      </c>
      <c r="D4191" s="37">
        <v>2021</v>
      </c>
      <c r="E4191" s="5" t="str">
        <f>TEXT(Sales[[#This Row],[Invoice Date]],"mmm")</f>
        <v>Jun</v>
      </c>
      <c r="F4191" s="4" t="s">
        <v>36</v>
      </c>
      <c r="G4191" s="4" t="s">
        <v>37</v>
      </c>
      <c r="H4191" s="4" t="s">
        <v>38</v>
      </c>
      <c r="I4191" s="6" t="s">
        <v>23</v>
      </c>
      <c r="J4191" s="7">
        <v>45</v>
      </c>
      <c r="K4191" s="8">
        <v>63</v>
      </c>
      <c r="L4191" s="9">
        <f t="shared" si="65"/>
        <v>2835</v>
      </c>
      <c r="M4191" s="9">
        <v>1786.05</v>
      </c>
      <c r="N4191" s="10">
        <v>0.63</v>
      </c>
      <c r="O4191" s="4" t="s">
        <v>83</v>
      </c>
    </row>
    <row r="4192" spans="1:15" ht="14.25" customHeight="1" x14ac:dyDescent="0.25">
      <c r="A4192" s="4" t="s">
        <v>14</v>
      </c>
      <c r="B4192" s="4">
        <v>1185732</v>
      </c>
      <c r="C4192" s="5">
        <v>44365</v>
      </c>
      <c r="D4192" s="37">
        <v>2021</v>
      </c>
      <c r="E4192" s="5" t="str">
        <f>TEXT(Sales[[#This Row],[Invoice Date]],"mmm")</f>
        <v>Jun</v>
      </c>
      <c r="F4192" s="4" t="s">
        <v>36</v>
      </c>
      <c r="G4192" s="4" t="s">
        <v>37</v>
      </c>
      <c r="H4192" s="4" t="s">
        <v>38</v>
      </c>
      <c r="I4192" s="6" t="s">
        <v>17</v>
      </c>
      <c r="J4192" s="7">
        <v>48</v>
      </c>
      <c r="K4192" s="8">
        <v>122</v>
      </c>
      <c r="L4192" s="9">
        <f t="shared" si="65"/>
        <v>5856</v>
      </c>
      <c r="M4192" s="9">
        <v>3045.12</v>
      </c>
      <c r="N4192" s="10">
        <v>0.52</v>
      </c>
      <c r="O4192" s="4" t="s">
        <v>83</v>
      </c>
    </row>
    <row r="4193" spans="1:15" ht="14.25" customHeight="1" x14ac:dyDescent="0.25">
      <c r="A4193" s="4" t="s">
        <v>14</v>
      </c>
      <c r="B4193" s="4">
        <v>1185732</v>
      </c>
      <c r="C4193" s="5">
        <v>44366</v>
      </c>
      <c r="D4193" s="37">
        <v>2021</v>
      </c>
      <c r="E4193" s="5" t="str">
        <f>TEXT(Sales[[#This Row],[Invoice Date]],"mmm")</f>
        <v>Jun</v>
      </c>
      <c r="F4193" s="4" t="s">
        <v>36</v>
      </c>
      <c r="G4193" s="4" t="s">
        <v>37</v>
      </c>
      <c r="H4193" s="4" t="s">
        <v>38</v>
      </c>
      <c r="I4193" s="6" t="s">
        <v>19</v>
      </c>
      <c r="J4193" s="7">
        <v>48</v>
      </c>
      <c r="K4193" s="8">
        <v>44</v>
      </c>
      <c r="L4193" s="9">
        <f t="shared" si="65"/>
        <v>2112</v>
      </c>
      <c r="M4193" s="9">
        <v>971.52</v>
      </c>
      <c r="N4193" s="10">
        <v>0.45999999999999996</v>
      </c>
      <c r="O4193" s="4" t="s">
        <v>83</v>
      </c>
    </row>
    <row r="4194" spans="1:15" ht="14.25" customHeight="1" x14ac:dyDescent="0.25">
      <c r="A4194" s="4" t="s">
        <v>14</v>
      </c>
      <c r="B4194" s="4">
        <v>1185732</v>
      </c>
      <c r="C4194" s="5">
        <v>44367</v>
      </c>
      <c r="D4194" s="37">
        <v>2021</v>
      </c>
      <c r="E4194" s="5" t="str">
        <f>TEXT(Sales[[#This Row],[Invoice Date]],"mmm")</f>
        <v>Jun</v>
      </c>
      <c r="F4194" s="4" t="s">
        <v>36</v>
      </c>
      <c r="G4194" s="4" t="s">
        <v>37</v>
      </c>
      <c r="H4194" s="4" t="s">
        <v>38</v>
      </c>
      <c r="I4194" s="6" t="s">
        <v>20</v>
      </c>
      <c r="J4194" s="7">
        <v>36</v>
      </c>
      <c r="K4194" s="8">
        <v>42</v>
      </c>
      <c r="L4194" s="9">
        <f t="shared" si="65"/>
        <v>1512</v>
      </c>
      <c r="M4194" s="9">
        <v>725.76</v>
      </c>
      <c r="N4194" s="10">
        <v>0.48</v>
      </c>
      <c r="O4194" s="4" t="s">
        <v>83</v>
      </c>
    </row>
    <row r="4195" spans="1:15" ht="14.25" customHeight="1" x14ac:dyDescent="0.25">
      <c r="A4195" s="4" t="s">
        <v>14</v>
      </c>
      <c r="B4195" s="4">
        <v>1185732</v>
      </c>
      <c r="C4195" s="5">
        <v>44368</v>
      </c>
      <c r="D4195" s="37">
        <v>2021</v>
      </c>
      <c r="E4195" s="5" t="str">
        <f>TEXT(Sales[[#This Row],[Invoice Date]],"mmm")</f>
        <v>Jun</v>
      </c>
      <c r="F4195" s="4" t="s">
        <v>36</v>
      </c>
      <c r="G4195" s="4" t="s">
        <v>37</v>
      </c>
      <c r="H4195" s="4" t="s">
        <v>38</v>
      </c>
      <c r="I4195" s="6" t="s">
        <v>21</v>
      </c>
      <c r="J4195" s="7">
        <v>44</v>
      </c>
      <c r="K4195" s="8">
        <v>20</v>
      </c>
      <c r="L4195" s="9">
        <f t="shared" si="65"/>
        <v>880</v>
      </c>
      <c r="M4195" s="9">
        <v>440</v>
      </c>
      <c r="N4195" s="10">
        <v>0.5</v>
      </c>
      <c r="O4195" s="4" t="s">
        <v>83</v>
      </c>
    </row>
    <row r="4196" spans="1:15" ht="14.25" customHeight="1" x14ac:dyDescent="0.25">
      <c r="A4196" s="4" t="s">
        <v>14</v>
      </c>
      <c r="B4196" s="4">
        <v>1185732</v>
      </c>
      <c r="C4196" s="5">
        <v>44369</v>
      </c>
      <c r="D4196" s="37">
        <v>2021</v>
      </c>
      <c r="E4196" s="5" t="str">
        <f>TEXT(Sales[[#This Row],[Invoice Date]],"mmm")</f>
        <v>Jun</v>
      </c>
      <c r="F4196" s="4" t="s">
        <v>36</v>
      </c>
      <c r="G4196" s="4" t="s">
        <v>37</v>
      </c>
      <c r="H4196" s="4" t="s">
        <v>38</v>
      </c>
      <c r="I4196" s="6" t="s">
        <v>22</v>
      </c>
      <c r="J4196" s="7">
        <v>54</v>
      </c>
      <c r="K4196" s="8">
        <v>28</v>
      </c>
      <c r="L4196" s="9">
        <f t="shared" si="65"/>
        <v>1512</v>
      </c>
      <c r="M4196" s="9">
        <v>710.64</v>
      </c>
      <c r="N4196" s="10">
        <v>0.47</v>
      </c>
      <c r="O4196" s="4" t="s">
        <v>83</v>
      </c>
    </row>
    <row r="4197" spans="1:15" ht="14.25" customHeight="1" x14ac:dyDescent="0.25">
      <c r="A4197" s="4" t="s">
        <v>14</v>
      </c>
      <c r="B4197" s="4">
        <v>1185732</v>
      </c>
      <c r="C4197" s="5">
        <v>44370</v>
      </c>
      <c r="D4197" s="37">
        <v>2021</v>
      </c>
      <c r="E4197" s="5" t="str">
        <f>TEXT(Sales[[#This Row],[Invoice Date]],"mmm")</f>
        <v>Jun</v>
      </c>
      <c r="F4197" s="4" t="s">
        <v>36</v>
      </c>
      <c r="G4197" s="4" t="s">
        <v>37</v>
      </c>
      <c r="H4197" s="4" t="s">
        <v>38</v>
      </c>
      <c r="I4197" s="6" t="s">
        <v>23</v>
      </c>
      <c r="J4197" s="7">
        <v>49</v>
      </c>
      <c r="K4197" s="8">
        <v>65</v>
      </c>
      <c r="L4197" s="9">
        <f t="shared" si="65"/>
        <v>3185</v>
      </c>
      <c r="M4197" s="9">
        <v>1911</v>
      </c>
      <c r="N4197" s="10">
        <v>0.6</v>
      </c>
      <c r="O4197" s="4" t="s">
        <v>83</v>
      </c>
    </row>
    <row r="4198" spans="1:15" ht="14.25" customHeight="1" x14ac:dyDescent="0.25">
      <c r="A4198" s="4" t="s">
        <v>14</v>
      </c>
      <c r="B4198" s="4">
        <v>1185732</v>
      </c>
      <c r="C4198" s="5">
        <v>44371</v>
      </c>
      <c r="D4198" s="37">
        <v>2021</v>
      </c>
      <c r="E4198" s="5" t="str">
        <f>TEXT(Sales[[#This Row],[Invoice Date]],"mmm")</f>
        <v>Jun</v>
      </c>
      <c r="F4198" s="4" t="s">
        <v>36</v>
      </c>
      <c r="G4198" s="4" t="s">
        <v>37</v>
      </c>
      <c r="H4198" s="4" t="s">
        <v>38</v>
      </c>
      <c r="I4198" s="6" t="s">
        <v>17</v>
      </c>
      <c r="J4198" s="7">
        <v>58</v>
      </c>
      <c r="K4198" s="8">
        <v>134</v>
      </c>
      <c r="L4198" s="9">
        <f t="shared" si="65"/>
        <v>7772</v>
      </c>
      <c r="M4198" s="9">
        <v>4196.88</v>
      </c>
      <c r="N4198" s="10">
        <v>0.54</v>
      </c>
      <c r="O4198" s="4" t="s">
        <v>83</v>
      </c>
    </row>
    <row r="4199" spans="1:15" ht="14.25" customHeight="1" x14ac:dyDescent="0.25">
      <c r="A4199" s="4" t="s">
        <v>14</v>
      </c>
      <c r="B4199" s="4">
        <v>1185732</v>
      </c>
      <c r="C4199" s="5">
        <v>44372</v>
      </c>
      <c r="D4199" s="37">
        <v>2021</v>
      </c>
      <c r="E4199" s="5" t="str">
        <f>TEXT(Sales[[#This Row],[Invoice Date]],"mmm")</f>
        <v>Jun</v>
      </c>
      <c r="F4199" s="4" t="s">
        <v>36</v>
      </c>
      <c r="G4199" s="4" t="s">
        <v>37</v>
      </c>
      <c r="H4199" s="4" t="s">
        <v>38</v>
      </c>
      <c r="I4199" s="6" t="s">
        <v>19</v>
      </c>
      <c r="J4199" s="7">
        <v>53</v>
      </c>
      <c r="K4199" s="8">
        <v>54</v>
      </c>
      <c r="L4199" s="9">
        <f t="shared" si="65"/>
        <v>2862</v>
      </c>
      <c r="M4199" s="9">
        <v>1287.8999999999999</v>
      </c>
      <c r="N4199" s="10">
        <v>0.44999999999999996</v>
      </c>
      <c r="O4199" s="4" t="s">
        <v>83</v>
      </c>
    </row>
    <row r="4200" spans="1:15" ht="14.25" customHeight="1" x14ac:dyDescent="0.25">
      <c r="A4200" s="4" t="s">
        <v>14</v>
      </c>
      <c r="B4200" s="4">
        <v>1185732</v>
      </c>
      <c r="C4200" s="5">
        <v>44373</v>
      </c>
      <c r="D4200" s="37">
        <v>2021</v>
      </c>
      <c r="E4200" s="5" t="str">
        <f>TEXT(Sales[[#This Row],[Invoice Date]],"mmm")</f>
        <v>Jun</v>
      </c>
      <c r="F4200" s="4" t="s">
        <v>36</v>
      </c>
      <c r="G4200" s="4" t="s">
        <v>37</v>
      </c>
      <c r="H4200" s="4" t="s">
        <v>38</v>
      </c>
      <c r="I4200" s="6" t="s">
        <v>20</v>
      </c>
      <c r="J4200" s="7">
        <v>49</v>
      </c>
      <c r="K4200" s="8">
        <v>44</v>
      </c>
      <c r="L4200" s="9">
        <f t="shared" si="65"/>
        <v>2156</v>
      </c>
      <c r="M4200" s="9">
        <v>991.75999999999988</v>
      </c>
      <c r="N4200" s="10">
        <v>0.45999999999999996</v>
      </c>
      <c r="O4200" s="4" t="s">
        <v>83</v>
      </c>
    </row>
    <row r="4201" spans="1:15" ht="14.25" customHeight="1" x14ac:dyDescent="0.25">
      <c r="A4201" s="4" t="s">
        <v>14</v>
      </c>
      <c r="B4201" s="4">
        <v>1185732</v>
      </c>
      <c r="C4201" s="5">
        <v>44374</v>
      </c>
      <c r="D4201" s="37">
        <v>2021</v>
      </c>
      <c r="E4201" s="5" t="str">
        <f>TEXT(Sales[[#This Row],[Invoice Date]],"mmm")</f>
        <v>Jun</v>
      </c>
      <c r="F4201" s="4" t="s">
        <v>36</v>
      </c>
      <c r="G4201" s="4" t="s">
        <v>37</v>
      </c>
      <c r="H4201" s="4" t="s">
        <v>38</v>
      </c>
      <c r="I4201" s="6" t="s">
        <v>21</v>
      </c>
      <c r="J4201" s="7">
        <v>48</v>
      </c>
      <c r="K4201" s="8">
        <v>28</v>
      </c>
      <c r="L4201" s="9">
        <f t="shared" si="65"/>
        <v>1344</v>
      </c>
      <c r="M4201" s="9">
        <v>712.32</v>
      </c>
      <c r="N4201" s="10">
        <v>0.53</v>
      </c>
      <c r="O4201" s="4" t="s">
        <v>83</v>
      </c>
    </row>
    <row r="4202" spans="1:15" ht="14.25" customHeight="1" x14ac:dyDescent="0.25">
      <c r="A4202" s="4" t="s">
        <v>14</v>
      </c>
      <c r="B4202" s="4">
        <v>1185732</v>
      </c>
      <c r="C4202" s="5">
        <v>44375</v>
      </c>
      <c r="D4202" s="37">
        <v>2021</v>
      </c>
      <c r="E4202" s="5" t="str">
        <f>TEXT(Sales[[#This Row],[Invoice Date]],"mmm")</f>
        <v>Jun</v>
      </c>
      <c r="F4202" s="4" t="s">
        <v>36</v>
      </c>
      <c r="G4202" s="4" t="s">
        <v>37</v>
      </c>
      <c r="H4202" s="4" t="s">
        <v>38</v>
      </c>
      <c r="I4202" s="6" t="s">
        <v>22</v>
      </c>
      <c r="J4202" s="7">
        <v>59</v>
      </c>
      <c r="K4202" s="8">
        <v>35</v>
      </c>
      <c r="L4202" s="9">
        <f t="shared" si="65"/>
        <v>2065</v>
      </c>
      <c r="M4202" s="9">
        <v>949.9</v>
      </c>
      <c r="N4202" s="10">
        <v>0.45999999999999996</v>
      </c>
      <c r="O4202" s="4" t="s">
        <v>83</v>
      </c>
    </row>
    <row r="4203" spans="1:15" ht="14.25" customHeight="1" x14ac:dyDescent="0.25">
      <c r="A4203" s="4" t="s">
        <v>14</v>
      </c>
      <c r="B4203" s="4">
        <v>1185732</v>
      </c>
      <c r="C4203" s="5">
        <v>44376</v>
      </c>
      <c r="D4203" s="37">
        <v>2021</v>
      </c>
      <c r="E4203" s="5" t="str">
        <f>TEXT(Sales[[#This Row],[Invoice Date]],"mmm")</f>
        <v>Jun</v>
      </c>
      <c r="F4203" s="4" t="s">
        <v>36</v>
      </c>
      <c r="G4203" s="4" t="s">
        <v>37</v>
      </c>
      <c r="H4203" s="4" t="s">
        <v>38</v>
      </c>
      <c r="I4203" s="6" t="s">
        <v>23</v>
      </c>
      <c r="J4203" s="7">
        <v>64</v>
      </c>
      <c r="K4203" s="8">
        <v>63</v>
      </c>
      <c r="L4203" s="9">
        <f t="shared" si="65"/>
        <v>4032</v>
      </c>
      <c r="M4203" s="9">
        <v>2419.1999999999998</v>
      </c>
      <c r="N4203" s="10">
        <v>0.6</v>
      </c>
      <c r="O4203" s="4" t="s">
        <v>83</v>
      </c>
    </row>
    <row r="4204" spans="1:15" ht="14.25" customHeight="1" x14ac:dyDescent="0.25">
      <c r="A4204" s="4" t="s">
        <v>14</v>
      </c>
      <c r="B4204" s="4">
        <v>1185732</v>
      </c>
      <c r="C4204" s="5">
        <v>44377</v>
      </c>
      <c r="D4204" s="37">
        <v>2021</v>
      </c>
      <c r="E4204" s="5" t="str">
        <f>TEXT(Sales[[#This Row],[Invoice Date]],"mmm")</f>
        <v>Jun</v>
      </c>
      <c r="F4204" s="4" t="s">
        <v>36</v>
      </c>
      <c r="G4204" s="4" t="s">
        <v>37</v>
      </c>
      <c r="H4204" s="4" t="s">
        <v>38</v>
      </c>
      <c r="I4204" s="6" t="s">
        <v>17</v>
      </c>
      <c r="J4204" s="7">
        <v>46</v>
      </c>
      <c r="K4204" s="8">
        <v>135</v>
      </c>
      <c r="L4204" s="9">
        <f t="shared" si="65"/>
        <v>6210</v>
      </c>
      <c r="M4204" s="9">
        <v>3415.5000000000005</v>
      </c>
      <c r="N4204" s="10">
        <v>0.55000000000000004</v>
      </c>
      <c r="O4204" s="4" t="s">
        <v>83</v>
      </c>
    </row>
    <row r="4205" spans="1:15" ht="14.25" customHeight="1" x14ac:dyDescent="0.25">
      <c r="A4205" s="4" t="s">
        <v>14</v>
      </c>
      <c r="B4205" s="4">
        <v>1185732</v>
      </c>
      <c r="C4205" s="5">
        <v>44378</v>
      </c>
      <c r="D4205" s="37">
        <v>2021</v>
      </c>
      <c r="E4205" s="5" t="str">
        <f>TEXT(Sales[[#This Row],[Invoice Date]],"mmm")</f>
        <v>Jul</v>
      </c>
      <c r="F4205" s="4" t="s">
        <v>36</v>
      </c>
      <c r="G4205" s="4" t="s">
        <v>37</v>
      </c>
      <c r="H4205" s="4" t="s">
        <v>38</v>
      </c>
      <c r="I4205" s="6" t="s">
        <v>19</v>
      </c>
      <c r="J4205" s="7">
        <v>43</v>
      </c>
      <c r="K4205" s="8">
        <v>63</v>
      </c>
      <c r="L4205" s="9">
        <f t="shared" si="65"/>
        <v>2709</v>
      </c>
      <c r="M4205" s="9">
        <v>1219.05</v>
      </c>
      <c r="N4205" s="10">
        <v>0.44999999999999996</v>
      </c>
      <c r="O4205" s="4" t="s">
        <v>83</v>
      </c>
    </row>
    <row r="4206" spans="1:15" ht="14.25" customHeight="1" x14ac:dyDescent="0.25">
      <c r="A4206" s="4" t="s">
        <v>14</v>
      </c>
      <c r="B4206" s="4">
        <v>1185732</v>
      </c>
      <c r="C4206" s="5">
        <v>44379</v>
      </c>
      <c r="D4206" s="37">
        <v>2021</v>
      </c>
      <c r="E4206" s="5" t="str">
        <f>TEXT(Sales[[#This Row],[Invoice Date]],"mmm")</f>
        <v>Jul</v>
      </c>
      <c r="F4206" s="4" t="s">
        <v>36</v>
      </c>
      <c r="G4206" s="4" t="s">
        <v>37</v>
      </c>
      <c r="H4206" s="4" t="s">
        <v>38</v>
      </c>
      <c r="I4206" s="6" t="s">
        <v>20</v>
      </c>
      <c r="J4206" s="7">
        <v>39</v>
      </c>
      <c r="K4206" s="8">
        <v>54</v>
      </c>
      <c r="L4206" s="9">
        <f t="shared" si="65"/>
        <v>2106</v>
      </c>
      <c r="M4206" s="9">
        <v>947.69999999999993</v>
      </c>
      <c r="N4206" s="10">
        <v>0.44999999999999996</v>
      </c>
      <c r="O4206" s="4" t="s">
        <v>83</v>
      </c>
    </row>
    <row r="4207" spans="1:15" ht="14.25" customHeight="1" x14ac:dyDescent="0.25">
      <c r="A4207" s="4" t="s">
        <v>14</v>
      </c>
      <c r="B4207" s="4">
        <v>1185732</v>
      </c>
      <c r="C4207" s="5">
        <v>44380</v>
      </c>
      <c r="D4207" s="37">
        <v>2021</v>
      </c>
      <c r="E4207" s="5" t="str">
        <f>TEXT(Sales[[#This Row],[Invoice Date]],"mmm")</f>
        <v>Jul</v>
      </c>
      <c r="F4207" s="4" t="s">
        <v>36</v>
      </c>
      <c r="G4207" s="4" t="s">
        <v>37</v>
      </c>
      <c r="H4207" s="4" t="s">
        <v>38</v>
      </c>
      <c r="I4207" s="6" t="s">
        <v>21</v>
      </c>
      <c r="J4207" s="7">
        <v>38</v>
      </c>
      <c r="K4207" s="8">
        <v>47</v>
      </c>
      <c r="L4207" s="9">
        <f t="shared" si="65"/>
        <v>1786</v>
      </c>
      <c r="M4207" s="9">
        <v>946.58</v>
      </c>
      <c r="N4207" s="10">
        <v>0.53</v>
      </c>
      <c r="O4207" s="4" t="s">
        <v>83</v>
      </c>
    </row>
    <row r="4208" spans="1:15" ht="14.25" customHeight="1" x14ac:dyDescent="0.25">
      <c r="A4208" s="4" t="s">
        <v>14</v>
      </c>
      <c r="B4208" s="4">
        <v>1185732</v>
      </c>
      <c r="C4208" s="5">
        <v>44381</v>
      </c>
      <c r="D4208" s="37">
        <v>2021</v>
      </c>
      <c r="E4208" s="5" t="str">
        <f>TEXT(Sales[[#This Row],[Invoice Date]],"mmm")</f>
        <v>Jul</v>
      </c>
      <c r="F4208" s="4" t="s">
        <v>36</v>
      </c>
      <c r="G4208" s="4" t="s">
        <v>37</v>
      </c>
      <c r="H4208" s="4" t="s">
        <v>38</v>
      </c>
      <c r="I4208" s="6" t="s">
        <v>22</v>
      </c>
      <c r="J4208" s="7">
        <v>46</v>
      </c>
      <c r="K4208" s="8">
        <v>51</v>
      </c>
      <c r="L4208" s="9">
        <f t="shared" si="65"/>
        <v>2346</v>
      </c>
      <c r="M4208" s="9">
        <v>1173</v>
      </c>
      <c r="N4208" s="10">
        <v>0.5</v>
      </c>
      <c r="O4208" s="4" t="s">
        <v>83</v>
      </c>
    </row>
    <row r="4209" spans="1:15" ht="14.25" customHeight="1" x14ac:dyDescent="0.25">
      <c r="A4209" s="4" t="s">
        <v>14</v>
      </c>
      <c r="B4209" s="4">
        <v>1185732</v>
      </c>
      <c r="C4209" s="5">
        <v>44382</v>
      </c>
      <c r="D4209" s="37">
        <v>2021</v>
      </c>
      <c r="E4209" s="5" t="str">
        <f>TEXT(Sales[[#This Row],[Invoice Date]],"mmm")</f>
        <v>Jul</v>
      </c>
      <c r="F4209" s="4" t="s">
        <v>36</v>
      </c>
      <c r="G4209" s="4" t="s">
        <v>37</v>
      </c>
      <c r="H4209" s="4" t="s">
        <v>38</v>
      </c>
      <c r="I4209" s="6" t="s">
        <v>23</v>
      </c>
      <c r="J4209" s="7">
        <v>51</v>
      </c>
      <c r="K4209" s="8">
        <v>105</v>
      </c>
      <c r="L4209" s="9">
        <f t="shared" si="65"/>
        <v>5355</v>
      </c>
      <c r="M4209" s="9">
        <v>3373.65</v>
      </c>
      <c r="N4209" s="10">
        <v>0.63</v>
      </c>
      <c r="O4209" s="4" t="s">
        <v>83</v>
      </c>
    </row>
    <row r="4210" spans="1:15" ht="14.25" customHeight="1" x14ac:dyDescent="0.25">
      <c r="A4210" s="4" t="s">
        <v>14</v>
      </c>
      <c r="B4210" s="4">
        <v>1185732</v>
      </c>
      <c r="C4210" s="5">
        <v>44383</v>
      </c>
      <c r="D4210" s="37">
        <v>2021</v>
      </c>
      <c r="E4210" s="5" t="str">
        <f>TEXT(Sales[[#This Row],[Invoice Date]],"mmm")</f>
        <v>Jul</v>
      </c>
      <c r="F4210" s="4" t="s">
        <v>36</v>
      </c>
      <c r="G4210" s="4" t="s">
        <v>37</v>
      </c>
      <c r="H4210" s="4" t="s">
        <v>38</v>
      </c>
      <c r="I4210" s="6" t="s">
        <v>17</v>
      </c>
      <c r="J4210" s="7">
        <v>47</v>
      </c>
      <c r="K4210" s="8">
        <v>161</v>
      </c>
      <c r="L4210" s="9">
        <f t="shared" si="65"/>
        <v>7567</v>
      </c>
      <c r="M4210" s="9">
        <v>3934.84</v>
      </c>
      <c r="N4210" s="10">
        <v>0.52</v>
      </c>
      <c r="O4210" s="4" t="s">
        <v>83</v>
      </c>
    </row>
    <row r="4211" spans="1:15" ht="14.25" customHeight="1" x14ac:dyDescent="0.25">
      <c r="A4211" s="4" t="s">
        <v>14</v>
      </c>
      <c r="B4211" s="4">
        <v>1185732</v>
      </c>
      <c r="C4211" s="5">
        <v>44384</v>
      </c>
      <c r="D4211" s="37">
        <v>2021</v>
      </c>
      <c r="E4211" s="5" t="str">
        <f>TEXT(Sales[[#This Row],[Invoice Date]],"mmm")</f>
        <v>Jul</v>
      </c>
      <c r="F4211" s="4" t="s">
        <v>36</v>
      </c>
      <c r="G4211" s="4" t="s">
        <v>37</v>
      </c>
      <c r="H4211" s="4" t="s">
        <v>38</v>
      </c>
      <c r="I4211" s="6" t="s">
        <v>19</v>
      </c>
      <c r="J4211" s="7">
        <v>43</v>
      </c>
      <c r="K4211" s="8">
        <v>81</v>
      </c>
      <c r="L4211" s="9">
        <f t="shared" si="65"/>
        <v>3483</v>
      </c>
      <c r="M4211" s="9">
        <v>1567.35</v>
      </c>
      <c r="N4211" s="10">
        <v>0.44999999999999996</v>
      </c>
      <c r="O4211" s="4" t="s">
        <v>83</v>
      </c>
    </row>
    <row r="4212" spans="1:15" ht="14.25" customHeight="1" x14ac:dyDescent="0.25">
      <c r="A4212" s="4" t="s">
        <v>14</v>
      </c>
      <c r="B4212" s="4">
        <v>1185732</v>
      </c>
      <c r="C4212" s="5">
        <v>44385</v>
      </c>
      <c r="D4212" s="37">
        <v>2021</v>
      </c>
      <c r="E4212" s="5" t="str">
        <f>TEXT(Sales[[#This Row],[Invoice Date]],"mmm")</f>
        <v>Jul</v>
      </c>
      <c r="F4212" s="4" t="s">
        <v>36</v>
      </c>
      <c r="G4212" s="4" t="s">
        <v>37</v>
      </c>
      <c r="H4212" s="4" t="s">
        <v>38</v>
      </c>
      <c r="I4212" s="6" t="s">
        <v>20</v>
      </c>
      <c r="J4212" s="7">
        <v>36</v>
      </c>
      <c r="K4212" s="8">
        <v>65</v>
      </c>
      <c r="L4212" s="9">
        <f t="shared" si="65"/>
        <v>2340</v>
      </c>
      <c r="M4212" s="9">
        <v>1053</v>
      </c>
      <c r="N4212" s="10">
        <v>0.44999999999999996</v>
      </c>
      <c r="O4212" s="4" t="s">
        <v>83</v>
      </c>
    </row>
    <row r="4213" spans="1:15" ht="14.25" customHeight="1" x14ac:dyDescent="0.25">
      <c r="A4213" s="4" t="s">
        <v>14</v>
      </c>
      <c r="B4213" s="4">
        <v>1185732</v>
      </c>
      <c r="C4213" s="5">
        <v>44386</v>
      </c>
      <c r="D4213" s="37">
        <v>2021</v>
      </c>
      <c r="E4213" s="5" t="str">
        <f>TEXT(Sales[[#This Row],[Invoice Date]],"mmm")</f>
        <v>Jul</v>
      </c>
      <c r="F4213" s="4" t="s">
        <v>36</v>
      </c>
      <c r="G4213" s="4" t="s">
        <v>37</v>
      </c>
      <c r="H4213" s="4" t="s">
        <v>38</v>
      </c>
      <c r="I4213" s="6" t="s">
        <v>21</v>
      </c>
      <c r="J4213" s="7">
        <v>39</v>
      </c>
      <c r="K4213" s="8">
        <v>50</v>
      </c>
      <c r="L4213" s="9">
        <f t="shared" si="65"/>
        <v>1950</v>
      </c>
      <c r="M4213" s="9">
        <v>1053</v>
      </c>
      <c r="N4213" s="10">
        <v>0.54</v>
      </c>
      <c r="O4213" s="4" t="s">
        <v>83</v>
      </c>
    </row>
    <row r="4214" spans="1:15" ht="14.25" customHeight="1" x14ac:dyDescent="0.25">
      <c r="A4214" s="4" t="s">
        <v>14</v>
      </c>
      <c r="B4214" s="4">
        <v>1185732</v>
      </c>
      <c r="C4214" s="5">
        <v>44387</v>
      </c>
      <c r="D4214" s="37">
        <v>2021</v>
      </c>
      <c r="E4214" s="5" t="str">
        <f>TEXT(Sales[[#This Row],[Invoice Date]],"mmm")</f>
        <v>Jul</v>
      </c>
      <c r="F4214" s="4" t="s">
        <v>36</v>
      </c>
      <c r="G4214" s="4" t="s">
        <v>37</v>
      </c>
      <c r="H4214" s="4" t="s">
        <v>38</v>
      </c>
      <c r="I4214" s="6" t="s">
        <v>22</v>
      </c>
      <c r="J4214" s="7">
        <v>47</v>
      </c>
      <c r="K4214" s="8">
        <v>56</v>
      </c>
      <c r="L4214" s="9">
        <f t="shared" si="65"/>
        <v>2632</v>
      </c>
      <c r="M4214" s="9">
        <v>1210.7199999999998</v>
      </c>
      <c r="N4214" s="10">
        <v>0.45999999999999996</v>
      </c>
      <c r="O4214" s="4" t="s">
        <v>83</v>
      </c>
    </row>
    <row r="4215" spans="1:15" ht="14.25" customHeight="1" x14ac:dyDescent="0.25">
      <c r="A4215" s="4" t="s">
        <v>14</v>
      </c>
      <c r="B4215" s="4">
        <v>1185732</v>
      </c>
      <c r="C4215" s="5">
        <v>44388</v>
      </c>
      <c r="D4215" s="37">
        <v>2021</v>
      </c>
      <c r="E4215" s="5" t="str">
        <f>TEXT(Sales[[#This Row],[Invoice Date]],"mmm")</f>
        <v>Jul</v>
      </c>
      <c r="F4215" s="4" t="s">
        <v>36</v>
      </c>
      <c r="G4215" s="4" t="s">
        <v>37</v>
      </c>
      <c r="H4215" s="4" t="s">
        <v>38</v>
      </c>
      <c r="I4215" s="6" t="s">
        <v>23</v>
      </c>
      <c r="J4215" s="7">
        <v>54</v>
      </c>
      <c r="K4215" s="8">
        <v>120</v>
      </c>
      <c r="L4215" s="9">
        <f t="shared" si="65"/>
        <v>6480</v>
      </c>
      <c r="M4215" s="9">
        <v>3952.7999999999997</v>
      </c>
      <c r="N4215" s="10">
        <v>0.61</v>
      </c>
      <c r="O4215" s="4" t="s">
        <v>83</v>
      </c>
    </row>
    <row r="4216" spans="1:15" ht="14.25" customHeight="1" x14ac:dyDescent="0.25">
      <c r="A4216" s="4" t="s">
        <v>14</v>
      </c>
      <c r="B4216" s="4">
        <v>1185732</v>
      </c>
      <c r="C4216" s="5">
        <v>44389</v>
      </c>
      <c r="D4216" s="37">
        <v>2021</v>
      </c>
      <c r="E4216" s="5" t="str">
        <f>TEXT(Sales[[#This Row],[Invoice Date]],"mmm")</f>
        <v>Jul</v>
      </c>
      <c r="F4216" s="4" t="s">
        <v>36</v>
      </c>
      <c r="G4216" s="4" t="s">
        <v>37</v>
      </c>
      <c r="H4216" s="4" t="s">
        <v>38</v>
      </c>
      <c r="I4216" s="6" t="s">
        <v>17</v>
      </c>
      <c r="J4216" s="7">
        <v>49</v>
      </c>
      <c r="K4216" s="8">
        <v>149</v>
      </c>
      <c r="L4216" s="9">
        <f t="shared" si="65"/>
        <v>7301</v>
      </c>
      <c r="M4216" s="9">
        <v>3723.51</v>
      </c>
      <c r="N4216" s="10">
        <v>0.51</v>
      </c>
      <c r="O4216" s="4" t="s">
        <v>83</v>
      </c>
    </row>
    <row r="4217" spans="1:15" ht="14.25" customHeight="1" x14ac:dyDescent="0.25">
      <c r="A4217" s="4" t="s">
        <v>14</v>
      </c>
      <c r="B4217" s="4">
        <v>1185732</v>
      </c>
      <c r="C4217" s="5">
        <v>44390</v>
      </c>
      <c r="D4217" s="37">
        <v>2021</v>
      </c>
      <c r="E4217" s="5" t="str">
        <f>TEXT(Sales[[#This Row],[Invoice Date]],"mmm")</f>
        <v>Jul</v>
      </c>
      <c r="F4217" s="4" t="s">
        <v>36</v>
      </c>
      <c r="G4217" s="4" t="s">
        <v>37</v>
      </c>
      <c r="H4217" s="4" t="s">
        <v>38</v>
      </c>
      <c r="I4217" s="6" t="s">
        <v>19</v>
      </c>
      <c r="J4217" s="7">
        <v>41</v>
      </c>
      <c r="K4217" s="8">
        <v>94</v>
      </c>
      <c r="L4217" s="9">
        <f t="shared" si="65"/>
        <v>3854</v>
      </c>
      <c r="M4217" s="9">
        <v>1772.84</v>
      </c>
      <c r="N4217" s="10">
        <v>0.45999999999999996</v>
      </c>
      <c r="O4217" s="4" t="s">
        <v>83</v>
      </c>
    </row>
    <row r="4218" spans="1:15" ht="14.25" customHeight="1" x14ac:dyDescent="0.25">
      <c r="A4218" s="4" t="s">
        <v>14</v>
      </c>
      <c r="B4218" s="4">
        <v>1185732</v>
      </c>
      <c r="C4218" s="5">
        <v>44391</v>
      </c>
      <c r="D4218" s="37">
        <v>2021</v>
      </c>
      <c r="E4218" s="5" t="str">
        <f>TEXT(Sales[[#This Row],[Invoice Date]],"mmm")</f>
        <v>Jul</v>
      </c>
      <c r="F4218" s="4" t="s">
        <v>36</v>
      </c>
      <c r="G4218" s="4" t="s">
        <v>37</v>
      </c>
      <c r="H4218" s="4" t="s">
        <v>38</v>
      </c>
      <c r="I4218" s="6" t="s">
        <v>20</v>
      </c>
      <c r="J4218" s="7">
        <v>38</v>
      </c>
      <c r="K4218" s="8">
        <v>75</v>
      </c>
      <c r="L4218" s="9">
        <f t="shared" si="65"/>
        <v>2850</v>
      </c>
      <c r="M4218" s="9">
        <v>1396.5</v>
      </c>
      <c r="N4218" s="10">
        <v>0.49</v>
      </c>
      <c r="O4218" s="4" t="s">
        <v>83</v>
      </c>
    </row>
    <row r="4219" spans="1:15" ht="14.25" customHeight="1" x14ac:dyDescent="0.25">
      <c r="A4219" s="4" t="s">
        <v>14</v>
      </c>
      <c r="B4219" s="4">
        <v>1185732</v>
      </c>
      <c r="C4219" s="5">
        <v>44392</v>
      </c>
      <c r="D4219" s="37">
        <v>2021</v>
      </c>
      <c r="E4219" s="5" t="str">
        <f>TEXT(Sales[[#This Row],[Invoice Date]],"mmm")</f>
        <v>Jul</v>
      </c>
      <c r="F4219" s="4" t="s">
        <v>36</v>
      </c>
      <c r="G4219" s="4" t="s">
        <v>37</v>
      </c>
      <c r="H4219" s="4" t="s">
        <v>38</v>
      </c>
      <c r="I4219" s="6" t="s">
        <v>21</v>
      </c>
      <c r="J4219" s="7">
        <v>37</v>
      </c>
      <c r="K4219" s="8">
        <v>63</v>
      </c>
      <c r="L4219" s="9">
        <f t="shared" si="65"/>
        <v>2331</v>
      </c>
      <c r="M4219" s="9">
        <v>1165.5</v>
      </c>
      <c r="N4219" s="10">
        <v>0.5</v>
      </c>
      <c r="O4219" s="4" t="s">
        <v>83</v>
      </c>
    </row>
    <row r="4220" spans="1:15" ht="14.25" customHeight="1" x14ac:dyDescent="0.25">
      <c r="A4220" s="4" t="s">
        <v>14</v>
      </c>
      <c r="B4220" s="4">
        <v>1185732</v>
      </c>
      <c r="C4220" s="5">
        <v>44393</v>
      </c>
      <c r="D4220" s="37">
        <v>2021</v>
      </c>
      <c r="E4220" s="5" t="str">
        <f>TEXT(Sales[[#This Row],[Invoice Date]],"mmm")</f>
        <v>Jul</v>
      </c>
      <c r="F4220" s="4" t="s">
        <v>36</v>
      </c>
      <c r="G4220" s="4" t="s">
        <v>37</v>
      </c>
      <c r="H4220" s="4" t="s">
        <v>38</v>
      </c>
      <c r="I4220" s="6" t="s">
        <v>22</v>
      </c>
      <c r="J4220" s="7">
        <v>49</v>
      </c>
      <c r="K4220" s="8">
        <v>50</v>
      </c>
      <c r="L4220" s="9">
        <f t="shared" si="65"/>
        <v>2450</v>
      </c>
      <c r="M4220" s="9">
        <v>1225</v>
      </c>
      <c r="N4220" s="10">
        <v>0.5</v>
      </c>
      <c r="O4220" s="4" t="s">
        <v>83</v>
      </c>
    </row>
    <row r="4221" spans="1:15" ht="14.25" customHeight="1" x14ac:dyDescent="0.25">
      <c r="A4221" s="4" t="s">
        <v>14</v>
      </c>
      <c r="B4221" s="4">
        <v>1185732</v>
      </c>
      <c r="C4221" s="5">
        <v>44394</v>
      </c>
      <c r="D4221" s="37">
        <v>2021</v>
      </c>
      <c r="E4221" s="5" t="str">
        <f>TEXT(Sales[[#This Row],[Invoice Date]],"mmm")</f>
        <v>Jul</v>
      </c>
      <c r="F4221" s="4" t="s">
        <v>36</v>
      </c>
      <c r="G4221" s="4" t="s">
        <v>37</v>
      </c>
      <c r="H4221" s="4" t="s">
        <v>38</v>
      </c>
      <c r="I4221" s="6" t="s">
        <v>23</v>
      </c>
      <c r="J4221" s="7">
        <v>50</v>
      </c>
      <c r="K4221" s="8">
        <v>94</v>
      </c>
      <c r="L4221" s="9">
        <f t="shared" si="65"/>
        <v>4700</v>
      </c>
      <c r="M4221" s="9">
        <v>3055</v>
      </c>
      <c r="N4221" s="10">
        <v>0.65</v>
      </c>
      <c r="O4221" s="4" t="s">
        <v>83</v>
      </c>
    </row>
    <row r="4222" spans="1:15" ht="14.25" customHeight="1" x14ac:dyDescent="0.25">
      <c r="A4222" s="4" t="s">
        <v>14</v>
      </c>
      <c r="B4222" s="4">
        <v>1185732</v>
      </c>
      <c r="C4222" s="5">
        <v>44395</v>
      </c>
      <c r="D4222" s="37">
        <v>2021</v>
      </c>
      <c r="E4222" s="5" t="str">
        <f>TEXT(Sales[[#This Row],[Invoice Date]],"mmm")</f>
        <v>Jul</v>
      </c>
      <c r="F4222" s="4" t="s">
        <v>36</v>
      </c>
      <c r="G4222" s="4" t="s">
        <v>37</v>
      </c>
      <c r="H4222" s="4" t="s">
        <v>38</v>
      </c>
      <c r="I4222" s="6" t="s">
        <v>17</v>
      </c>
      <c r="J4222" s="7">
        <v>47</v>
      </c>
      <c r="K4222" s="8">
        <v>135</v>
      </c>
      <c r="L4222" s="9">
        <f t="shared" si="65"/>
        <v>6345</v>
      </c>
      <c r="M4222" s="9">
        <v>3172.5</v>
      </c>
      <c r="N4222" s="10">
        <v>0.5</v>
      </c>
      <c r="O4222" s="4" t="s">
        <v>83</v>
      </c>
    </row>
    <row r="4223" spans="1:15" ht="14.25" customHeight="1" x14ac:dyDescent="0.25">
      <c r="A4223" s="4" t="s">
        <v>14</v>
      </c>
      <c r="B4223" s="4">
        <v>1185732</v>
      </c>
      <c r="C4223" s="5">
        <v>44396</v>
      </c>
      <c r="D4223" s="37">
        <v>2021</v>
      </c>
      <c r="E4223" s="5" t="str">
        <f>TEXT(Sales[[#This Row],[Invoice Date]],"mmm")</f>
        <v>Jul</v>
      </c>
      <c r="F4223" s="4" t="s">
        <v>36</v>
      </c>
      <c r="G4223" s="4" t="s">
        <v>37</v>
      </c>
      <c r="H4223" s="4" t="s">
        <v>38</v>
      </c>
      <c r="I4223" s="6" t="s">
        <v>19</v>
      </c>
      <c r="J4223" s="7">
        <v>41</v>
      </c>
      <c r="K4223" s="8">
        <v>84</v>
      </c>
      <c r="L4223" s="9">
        <f t="shared" si="65"/>
        <v>3444</v>
      </c>
      <c r="M4223" s="9">
        <v>1687.56</v>
      </c>
      <c r="N4223" s="10">
        <v>0.49</v>
      </c>
      <c r="O4223" s="4" t="s">
        <v>83</v>
      </c>
    </row>
    <row r="4224" spans="1:15" ht="14.25" customHeight="1" x14ac:dyDescent="0.25">
      <c r="A4224" s="4" t="s">
        <v>14</v>
      </c>
      <c r="B4224" s="4">
        <v>1185732</v>
      </c>
      <c r="C4224" s="5">
        <v>44397</v>
      </c>
      <c r="D4224" s="37">
        <v>2021</v>
      </c>
      <c r="E4224" s="5" t="str">
        <f>TEXT(Sales[[#This Row],[Invoice Date]],"mmm")</f>
        <v>Jul</v>
      </c>
      <c r="F4224" s="4" t="s">
        <v>36</v>
      </c>
      <c r="G4224" s="4" t="s">
        <v>37</v>
      </c>
      <c r="H4224" s="4" t="s">
        <v>38</v>
      </c>
      <c r="I4224" s="6" t="s">
        <v>20</v>
      </c>
      <c r="J4224" s="7">
        <v>36</v>
      </c>
      <c r="K4224" s="8">
        <v>60</v>
      </c>
      <c r="L4224" s="9">
        <f t="shared" si="65"/>
        <v>2160</v>
      </c>
      <c r="M4224" s="9">
        <v>1015.1999999999999</v>
      </c>
      <c r="N4224" s="10">
        <v>0.47</v>
      </c>
      <c r="O4224" s="4" t="s">
        <v>83</v>
      </c>
    </row>
    <row r="4225" spans="1:15" ht="14.25" customHeight="1" x14ac:dyDescent="0.25">
      <c r="A4225" s="4" t="s">
        <v>14</v>
      </c>
      <c r="B4225" s="4">
        <v>1185732</v>
      </c>
      <c r="C4225" s="5">
        <v>44398</v>
      </c>
      <c r="D4225" s="37">
        <v>2021</v>
      </c>
      <c r="E4225" s="5" t="str">
        <f>TEXT(Sales[[#This Row],[Invoice Date]],"mmm")</f>
        <v>Jul</v>
      </c>
      <c r="F4225" s="4" t="s">
        <v>36</v>
      </c>
      <c r="G4225" s="4" t="s">
        <v>37</v>
      </c>
      <c r="H4225" s="4" t="s">
        <v>38</v>
      </c>
      <c r="I4225" s="6" t="s">
        <v>21</v>
      </c>
      <c r="J4225" s="7">
        <v>36</v>
      </c>
      <c r="K4225" s="8">
        <v>44</v>
      </c>
      <c r="L4225" s="9">
        <f t="shared" si="65"/>
        <v>1584</v>
      </c>
      <c r="M4225" s="9">
        <v>839.5200000000001</v>
      </c>
      <c r="N4225" s="10">
        <v>0.53</v>
      </c>
      <c r="O4225" s="4" t="s">
        <v>83</v>
      </c>
    </row>
    <row r="4226" spans="1:15" ht="14.25" customHeight="1" x14ac:dyDescent="0.25">
      <c r="A4226" s="4" t="s">
        <v>14</v>
      </c>
      <c r="B4226" s="4">
        <v>1185732</v>
      </c>
      <c r="C4226" s="5">
        <v>44399</v>
      </c>
      <c r="D4226" s="37">
        <v>2021</v>
      </c>
      <c r="E4226" s="5" t="str">
        <f>TEXT(Sales[[#This Row],[Invoice Date]],"mmm")</f>
        <v>Jul</v>
      </c>
      <c r="F4226" s="4" t="s">
        <v>36</v>
      </c>
      <c r="G4226" s="4" t="s">
        <v>37</v>
      </c>
      <c r="H4226" s="4" t="s">
        <v>38</v>
      </c>
      <c r="I4226" s="6" t="s">
        <v>22</v>
      </c>
      <c r="J4226" s="7">
        <v>49</v>
      </c>
      <c r="K4226" s="8">
        <v>49</v>
      </c>
      <c r="L4226" s="9">
        <f t="shared" si="65"/>
        <v>2401</v>
      </c>
      <c r="M4226" s="9">
        <v>1104.4599999999998</v>
      </c>
      <c r="N4226" s="10">
        <v>0.45999999999999996</v>
      </c>
      <c r="O4226" s="4" t="s">
        <v>83</v>
      </c>
    </row>
    <row r="4227" spans="1:15" ht="14.25" customHeight="1" x14ac:dyDescent="0.25">
      <c r="A4227" s="4" t="s">
        <v>14</v>
      </c>
      <c r="B4227" s="4">
        <v>1185732</v>
      </c>
      <c r="C4227" s="5">
        <v>44400</v>
      </c>
      <c r="D4227" s="37">
        <v>2021</v>
      </c>
      <c r="E4227" s="5" t="str">
        <f>TEXT(Sales[[#This Row],[Invoice Date]],"mmm")</f>
        <v>Jul</v>
      </c>
      <c r="F4227" s="4" t="s">
        <v>36</v>
      </c>
      <c r="G4227" s="4" t="s">
        <v>37</v>
      </c>
      <c r="H4227" s="4" t="s">
        <v>38</v>
      </c>
      <c r="I4227" s="6" t="s">
        <v>23</v>
      </c>
      <c r="J4227" s="7">
        <v>53</v>
      </c>
      <c r="K4227" s="8">
        <v>73</v>
      </c>
      <c r="L4227" s="9">
        <f t="shared" ref="L4227:L4290" si="66">J4227*K4227</f>
        <v>3869</v>
      </c>
      <c r="M4227" s="9">
        <v>2476.16</v>
      </c>
      <c r="N4227" s="10">
        <v>0.64</v>
      </c>
      <c r="O4227" s="4" t="s">
        <v>83</v>
      </c>
    </row>
    <row r="4228" spans="1:15" ht="14.25" customHeight="1" x14ac:dyDescent="0.25">
      <c r="A4228" s="4" t="s">
        <v>14</v>
      </c>
      <c r="B4228" s="4">
        <v>1185732</v>
      </c>
      <c r="C4228" s="5">
        <v>44401</v>
      </c>
      <c r="D4228" s="37">
        <v>2021</v>
      </c>
      <c r="E4228" s="5" t="str">
        <f>TEXT(Sales[[#This Row],[Invoice Date]],"mmm")</f>
        <v>Jul</v>
      </c>
      <c r="F4228" s="4" t="s">
        <v>36</v>
      </c>
      <c r="G4228" s="4" t="s">
        <v>37</v>
      </c>
      <c r="H4228" s="4" t="s">
        <v>38</v>
      </c>
      <c r="I4228" s="6" t="s">
        <v>17</v>
      </c>
      <c r="J4228" s="7">
        <v>56</v>
      </c>
      <c r="K4228" s="8">
        <v>115</v>
      </c>
      <c r="L4228" s="9">
        <f t="shared" si="66"/>
        <v>6440</v>
      </c>
      <c r="M4228" s="9">
        <v>3542.0000000000005</v>
      </c>
      <c r="N4228" s="10">
        <v>0.55000000000000004</v>
      </c>
      <c r="O4228" s="4" t="s">
        <v>83</v>
      </c>
    </row>
    <row r="4229" spans="1:15" ht="14.25" customHeight="1" x14ac:dyDescent="0.25">
      <c r="A4229" s="4" t="s">
        <v>14</v>
      </c>
      <c r="B4229" s="4">
        <v>1185732</v>
      </c>
      <c r="C4229" s="5">
        <v>44402</v>
      </c>
      <c r="D4229" s="37">
        <v>2021</v>
      </c>
      <c r="E4229" s="5" t="str">
        <f>TEXT(Sales[[#This Row],[Invoice Date]],"mmm")</f>
        <v>Jul</v>
      </c>
      <c r="F4229" s="4" t="s">
        <v>36</v>
      </c>
      <c r="G4229" s="4" t="s">
        <v>37</v>
      </c>
      <c r="H4229" s="4" t="s">
        <v>38</v>
      </c>
      <c r="I4229" s="6" t="s">
        <v>19</v>
      </c>
      <c r="J4229" s="7">
        <v>49</v>
      </c>
      <c r="K4229" s="8">
        <v>75</v>
      </c>
      <c r="L4229" s="9">
        <f t="shared" si="66"/>
        <v>3675</v>
      </c>
      <c r="M4229" s="9">
        <v>1800.75</v>
      </c>
      <c r="N4229" s="10">
        <v>0.49</v>
      </c>
      <c r="O4229" s="4" t="s">
        <v>83</v>
      </c>
    </row>
    <row r="4230" spans="1:15" ht="14.25" customHeight="1" x14ac:dyDescent="0.25">
      <c r="A4230" s="4" t="s">
        <v>14</v>
      </c>
      <c r="B4230" s="4">
        <v>1185732</v>
      </c>
      <c r="C4230" s="5">
        <v>44403</v>
      </c>
      <c r="D4230" s="37">
        <v>2021</v>
      </c>
      <c r="E4230" s="5" t="str">
        <f>TEXT(Sales[[#This Row],[Invoice Date]],"mmm")</f>
        <v>Jul</v>
      </c>
      <c r="F4230" s="4" t="s">
        <v>36</v>
      </c>
      <c r="G4230" s="4" t="s">
        <v>37</v>
      </c>
      <c r="H4230" s="4" t="s">
        <v>38</v>
      </c>
      <c r="I4230" s="6" t="s">
        <v>20</v>
      </c>
      <c r="J4230" s="7">
        <v>48</v>
      </c>
      <c r="K4230" s="8">
        <v>39</v>
      </c>
      <c r="L4230" s="9">
        <f t="shared" si="66"/>
        <v>1872</v>
      </c>
      <c r="M4230" s="9">
        <v>842.39999999999986</v>
      </c>
      <c r="N4230" s="10">
        <v>0.44999999999999996</v>
      </c>
      <c r="O4230" s="4" t="s">
        <v>83</v>
      </c>
    </row>
    <row r="4231" spans="1:15" ht="14.25" customHeight="1" x14ac:dyDescent="0.25">
      <c r="A4231" s="4" t="s">
        <v>14</v>
      </c>
      <c r="B4231" s="4">
        <v>1185732</v>
      </c>
      <c r="C4231" s="5">
        <v>44404</v>
      </c>
      <c r="D4231" s="37">
        <v>2021</v>
      </c>
      <c r="E4231" s="5" t="str">
        <f>TEXT(Sales[[#This Row],[Invoice Date]],"mmm")</f>
        <v>Jul</v>
      </c>
      <c r="F4231" s="4" t="s">
        <v>36</v>
      </c>
      <c r="G4231" s="4" t="s">
        <v>37</v>
      </c>
      <c r="H4231" s="4" t="s">
        <v>38</v>
      </c>
      <c r="I4231" s="6" t="s">
        <v>21</v>
      </c>
      <c r="J4231" s="7">
        <v>47</v>
      </c>
      <c r="K4231" s="8">
        <v>33</v>
      </c>
      <c r="L4231" s="9">
        <f t="shared" si="66"/>
        <v>1551</v>
      </c>
      <c r="M4231" s="9">
        <v>791.01</v>
      </c>
      <c r="N4231" s="10">
        <v>0.51</v>
      </c>
      <c r="O4231" s="4" t="s">
        <v>83</v>
      </c>
    </row>
    <row r="4232" spans="1:15" ht="14.25" customHeight="1" x14ac:dyDescent="0.25">
      <c r="A4232" s="4" t="s">
        <v>14</v>
      </c>
      <c r="B4232" s="4">
        <v>1185732</v>
      </c>
      <c r="C4232" s="5">
        <v>44405</v>
      </c>
      <c r="D4232" s="37">
        <v>2021</v>
      </c>
      <c r="E4232" s="5" t="str">
        <f>TEXT(Sales[[#This Row],[Invoice Date]],"mmm")</f>
        <v>Jul</v>
      </c>
      <c r="F4232" s="4" t="s">
        <v>36</v>
      </c>
      <c r="G4232" s="4" t="s">
        <v>37</v>
      </c>
      <c r="H4232" s="4" t="s">
        <v>38</v>
      </c>
      <c r="I4232" s="6" t="s">
        <v>22</v>
      </c>
      <c r="J4232" s="7">
        <v>56</v>
      </c>
      <c r="K4232" s="8">
        <v>33</v>
      </c>
      <c r="L4232" s="9">
        <f t="shared" si="66"/>
        <v>1848</v>
      </c>
      <c r="M4232" s="9">
        <v>868.56</v>
      </c>
      <c r="N4232" s="10">
        <v>0.47</v>
      </c>
      <c r="O4232" s="4" t="s">
        <v>83</v>
      </c>
    </row>
    <row r="4233" spans="1:15" ht="14.25" customHeight="1" x14ac:dyDescent="0.25">
      <c r="A4233" s="4" t="s">
        <v>14</v>
      </c>
      <c r="B4233" s="4">
        <v>1185732</v>
      </c>
      <c r="C4233" s="5">
        <v>44406</v>
      </c>
      <c r="D4233" s="37">
        <v>2021</v>
      </c>
      <c r="E4233" s="5" t="str">
        <f>TEXT(Sales[[#This Row],[Invoice Date]],"mmm")</f>
        <v>Jul</v>
      </c>
      <c r="F4233" s="4" t="s">
        <v>36</v>
      </c>
      <c r="G4233" s="4" t="s">
        <v>37</v>
      </c>
      <c r="H4233" s="4" t="s">
        <v>38</v>
      </c>
      <c r="I4233" s="6" t="s">
        <v>23</v>
      </c>
      <c r="J4233" s="7">
        <v>60</v>
      </c>
      <c r="K4233" s="8">
        <v>65</v>
      </c>
      <c r="L4233" s="9">
        <f t="shared" si="66"/>
        <v>3900</v>
      </c>
      <c r="M4233" s="9">
        <v>2340</v>
      </c>
      <c r="N4233" s="10">
        <v>0.6</v>
      </c>
      <c r="O4233" s="4" t="s">
        <v>83</v>
      </c>
    </row>
    <row r="4234" spans="1:15" ht="14.25" customHeight="1" x14ac:dyDescent="0.25">
      <c r="A4234" s="4" t="s">
        <v>14</v>
      </c>
      <c r="B4234" s="4">
        <v>1185732</v>
      </c>
      <c r="C4234" s="5">
        <v>44407</v>
      </c>
      <c r="D4234" s="37">
        <v>2021</v>
      </c>
      <c r="E4234" s="5" t="str">
        <f>TEXT(Sales[[#This Row],[Invoice Date]],"mmm")</f>
        <v>Jul</v>
      </c>
      <c r="F4234" s="4" t="s">
        <v>36</v>
      </c>
      <c r="G4234" s="4" t="s">
        <v>37</v>
      </c>
      <c r="H4234" s="4" t="s">
        <v>38</v>
      </c>
      <c r="I4234" s="6" t="s">
        <v>17</v>
      </c>
      <c r="J4234" s="7">
        <v>55</v>
      </c>
      <c r="K4234" s="8">
        <v>112</v>
      </c>
      <c r="L4234" s="9">
        <f t="shared" si="66"/>
        <v>6160</v>
      </c>
      <c r="M4234" s="9">
        <v>3326.4</v>
      </c>
      <c r="N4234" s="10">
        <v>0.54</v>
      </c>
      <c r="O4234" s="4" t="s">
        <v>83</v>
      </c>
    </row>
    <row r="4235" spans="1:15" ht="14.25" customHeight="1" x14ac:dyDescent="0.25">
      <c r="A4235" s="4" t="s">
        <v>14</v>
      </c>
      <c r="B4235" s="4">
        <v>1185732</v>
      </c>
      <c r="C4235" s="5">
        <v>44408</v>
      </c>
      <c r="D4235" s="37">
        <v>2021</v>
      </c>
      <c r="E4235" s="5" t="str">
        <f>TEXT(Sales[[#This Row],[Invoice Date]],"mmm")</f>
        <v>Jul</v>
      </c>
      <c r="F4235" s="4" t="s">
        <v>36</v>
      </c>
      <c r="G4235" s="4" t="s">
        <v>37</v>
      </c>
      <c r="H4235" s="4" t="s">
        <v>38</v>
      </c>
      <c r="I4235" s="6" t="s">
        <v>19</v>
      </c>
      <c r="J4235" s="7">
        <v>46</v>
      </c>
      <c r="K4235" s="8">
        <v>65</v>
      </c>
      <c r="L4235" s="9">
        <f t="shared" si="66"/>
        <v>2990</v>
      </c>
      <c r="M4235" s="9">
        <v>1405.3</v>
      </c>
      <c r="N4235" s="10">
        <v>0.47</v>
      </c>
      <c r="O4235" s="4" t="s">
        <v>83</v>
      </c>
    </row>
    <row r="4236" spans="1:15" ht="14.25" customHeight="1" x14ac:dyDescent="0.25">
      <c r="A4236" s="4" t="s">
        <v>14</v>
      </c>
      <c r="B4236" s="4">
        <v>1185732</v>
      </c>
      <c r="C4236" s="5">
        <v>44409</v>
      </c>
      <c r="D4236" s="37">
        <v>2021</v>
      </c>
      <c r="E4236" s="5" t="str">
        <f>TEXT(Sales[[#This Row],[Invoice Date]],"mmm")</f>
        <v>Aug</v>
      </c>
      <c r="F4236" s="4" t="s">
        <v>36</v>
      </c>
      <c r="G4236" s="4" t="s">
        <v>37</v>
      </c>
      <c r="H4236" s="4" t="s">
        <v>38</v>
      </c>
      <c r="I4236" s="6" t="s">
        <v>20</v>
      </c>
      <c r="J4236" s="7">
        <v>48</v>
      </c>
      <c r="K4236" s="8">
        <v>49</v>
      </c>
      <c r="L4236" s="9">
        <f t="shared" si="66"/>
        <v>2352</v>
      </c>
      <c r="M4236" s="9">
        <v>1105.4399999999998</v>
      </c>
      <c r="N4236" s="10">
        <v>0.47</v>
      </c>
      <c r="O4236" s="4" t="s">
        <v>83</v>
      </c>
    </row>
    <row r="4237" spans="1:15" ht="14.25" customHeight="1" x14ac:dyDescent="0.25">
      <c r="A4237" s="4" t="s">
        <v>14</v>
      </c>
      <c r="B4237" s="4">
        <v>1185732</v>
      </c>
      <c r="C4237" s="5">
        <v>44410</v>
      </c>
      <c r="D4237" s="37">
        <v>2021</v>
      </c>
      <c r="E4237" s="5" t="str">
        <f>TEXT(Sales[[#This Row],[Invoice Date]],"mmm")</f>
        <v>Aug</v>
      </c>
      <c r="F4237" s="4" t="s">
        <v>36</v>
      </c>
      <c r="G4237" s="4" t="s">
        <v>37</v>
      </c>
      <c r="H4237" s="4" t="s">
        <v>38</v>
      </c>
      <c r="I4237" s="6" t="s">
        <v>21</v>
      </c>
      <c r="J4237" s="7">
        <v>46</v>
      </c>
      <c r="K4237" s="8">
        <v>53</v>
      </c>
      <c r="L4237" s="9">
        <f t="shared" si="66"/>
        <v>2438</v>
      </c>
      <c r="M4237" s="9">
        <v>1292.1400000000001</v>
      </c>
      <c r="N4237" s="10">
        <v>0.53</v>
      </c>
      <c r="O4237" s="4" t="s">
        <v>83</v>
      </c>
    </row>
    <row r="4238" spans="1:15" ht="14.25" customHeight="1" x14ac:dyDescent="0.25">
      <c r="A4238" s="4" t="s">
        <v>14</v>
      </c>
      <c r="B4238" s="4">
        <v>1185732</v>
      </c>
      <c r="C4238" s="5">
        <v>44411</v>
      </c>
      <c r="D4238" s="37">
        <v>2021</v>
      </c>
      <c r="E4238" s="5" t="str">
        <f>TEXT(Sales[[#This Row],[Invoice Date]],"mmm")</f>
        <v>Aug</v>
      </c>
      <c r="F4238" s="4" t="s">
        <v>36</v>
      </c>
      <c r="G4238" s="4" t="s">
        <v>37</v>
      </c>
      <c r="H4238" s="4" t="s">
        <v>38</v>
      </c>
      <c r="I4238" s="6" t="s">
        <v>22</v>
      </c>
      <c r="J4238" s="7">
        <v>56</v>
      </c>
      <c r="K4238" s="8">
        <v>41</v>
      </c>
      <c r="L4238" s="9">
        <f t="shared" si="66"/>
        <v>2296</v>
      </c>
      <c r="M4238" s="9">
        <v>1148</v>
      </c>
      <c r="N4238" s="10">
        <v>0.5</v>
      </c>
      <c r="O4238" s="4" t="s">
        <v>83</v>
      </c>
    </row>
    <row r="4239" spans="1:15" ht="14.25" customHeight="1" x14ac:dyDescent="0.25">
      <c r="A4239" s="4" t="s">
        <v>14</v>
      </c>
      <c r="B4239" s="4">
        <v>1185732</v>
      </c>
      <c r="C4239" s="5">
        <v>44412</v>
      </c>
      <c r="D4239" s="37">
        <v>2021</v>
      </c>
      <c r="E4239" s="5" t="str">
        <f>TEXT(Sales[[#This Row],[Invoice Date]],"mmm")</f>
        <v>Aug</v>
      </c>
      <c r="F4239" s="4" t="s">
        <v>36</v>
      </c>
      <c r="G4239" s="4" t="s">
        <v>37</v>
      </c>
      <c r="H4239" s="4" t="s">
        <v>38</v>
      </c>
      <c r="I4239" s="6" t="s">
        <v>23</v>
      </c>
      <c r="J4239" s="7">
        <v>61</v>
      </c>
      <c r="K4239" s="8">
        <v>65</v>
      </c>
      <c r="L4239" s="9">
        <f t="shared" si="66"/>
        <v>3965</v>
      </c>
      <c r="M4239" s="9">
        <v>2379</v>
      </c>
      <c r="N4239" s="10">
        <v>0.6</v>
      </c>
      <c r="O4239" s="4" t="s">
        <v>83</v>
      </c>
    </row>
    <row r="4240" spans="1:15" ht="14.25" customHeight="1" x14ac:dyDescent="0.25">
      <c r="A4240" s="4" t="s">
        <v>14</v>
      </c>
      <c r="B4240" s="4">
        <v>1185732</v>
      </c>
      <c r="C4240" s="5">
        <v>44413</v>
      </c>
      <c r="D4240" s="37">
        <v>2021</v>
      </c>
      <c r="E4240" s="5" t="str">
        <f>TEXT(Sales[[#This Row],[Invoice Date]],"mmm")</f>
        <v>Aug</v>
      </c>
      <c r="F4240" s="4" t="s">
        <v>36</v>
      </c>
      <c r="G4240" s="4" t="s">
        <v>37</v>
      </c>
      <c r="H4240" s="4" t="s">
        <v>38</v>
      </c>
      <c r="I4240" s="6" t="s">
        <v>17</v>
      </c>
      <c r="J4240" s="7">
        <v>57</v>
      </c>
      <c r="K4240" s="8">
        <v>150</v>
      </c>
      <c r="L4240" s="9">
        <f t="shared" si="66"/>
        <v>8550</v>
      </c>
      <c r="M4240" s="9">
        <v>4702.5</v>
      </c>
      <c r="N4240" s="10">
        <v>0.55000000000000004</v>
      </c>
      <c r="O4240" s="4" t="s">
        <v>83</v>
      </c>
    </row>
    <row r="4241" spans="1:15" ht="14.25" customHeight="1" x14ac:dyDescent="0.25">
      <c r="A4241" s="4" t="s">
        <v>14</v>
      </c>
      <c r="B4241" s="4">
        <v>1185732</v>
      </c>
      <c r="C4241" s="5">
        <v>44414</v>
      </c>
      <c r="D4241" s="37">
        <v>2021</v>
      </c>
      <c r="E4241" s="5" t="str">
        <f>TEXT(Sales[[#This Row],[Invoice Date]],"mmm")</f>
        <v>Aug</v>
      </c>
      <c r="F4241" s="4" t="s">
        <v>36</v>
      </c>
      <c r="G4241" s="4" t="s">
        <v>37</v>
      </c>
      <c r="H4241" s="4" t="s">
        <v>38</v>
      </c>
      <c r="I4241" s="6" t="s">
        <v>19</v>
      </c>
      <c r="J4241" s="7">
        <v>46</v>
      </c>
      <c r="K4241" s="8">
        <v>75</v>
      </c>
      <c r="L4241" s="9">
        <f t="shared" si="66"/>
        <v>3450</v>
      </c>
      <c r="M4241" s="9">
        <v>1656</v>
      </c>
      <c r="N4241" s="10">
        <v>0.48</v>
      </c>
      <c r="O4241" s="4" t="s">
        <v>83</v>
      </c>
    </row>
    <row r="4242" spans="1:15" ht="14.25" customHeight="1" x14ac:dyDescent="0.25">
      <c r="A4242" s="4" t="s">
        <v>14</v>
      </c>
      <c r="B4242" s="4">
        <v>1185732</v>
      </c>
      <c r="C4242" s="5">
        <v>44415</v>
      </c>
      <c r="D4242" s="37">
        <v>2021</v>
      </c>
      <c r="E4242" s="5" t="str">
        <f>TEXT(Sales[[#This Row],[Invoice Date]],"mmm")</f>
        <v>Aug</v>
      </c>
      <c r="F4242" s="4" t="s">
        <v>36</v>
      </c>
      <c r="G4242" s="4" t="s">
        <v>37</v>
      </c>
      <c r="H4242" s="4" t="s">
        <v>38</v>
      </c>
      <c r="I4242" s="6" t="s">
        <v>20</v>
      </c>
      <c r="J4242" s="7">
        <v>46</v>
      </c>
      <c r="K4242" s="8">
        <v>75</v>
      </c>
      <c r="L4242" s="9">
        <f t="shared" si="66"/>
        <v>3450</v>
      </c>
      <c r="M4242" s="9">
        <v>1690.5</v>
      </c>
      <c r="N4242" s="10">
        <v>0.49</v>
      </c>
      <c r="O4242" s="4" t="s">
        <v>83</v>
      </c>
    </row>
    <row r="4243" spans="1:15" ht="14.25" customHeight="1" x14ac:dyDescent="0.25">
      <c r="A4243" s="4" t="s">
        <v>14</v>
      </c>
      <c r="B4243" s="4">
        <v>1185732</v>
      </c>
      <c r="C4243" s="5">
        <v>44416</v>
      </c>
      <c r="D4243" s="37">
        <v>2021</v>
      </c>
      <c r="E4243" s="5" t="str">
        <f>TEXT(Sales[[#This Row],[Invoice Date]],"mmm")</f>
        <v>Aug</v>
      </c>
      <c r="F4243" s="4" t="s">
        <v>36</v>
      </c>
      <c r="G4243" s="4" t="s">
        <v>37</v>
      </c>
      <c r="H4243" s="4" t="s">
        <v>38</v>
      </c>
      <c r="I4243" s="6" t="s">
        <v>21</v>
      </c>
      <c r="J4243" s="7">
        <v>49</v>
      </c>
      <c r="K4243" s="8">
        <v>54</v>
      </c>
      <c r="L4243" s="9">
        <f t="shared" si="66"/>
        <v>2646</v>
      </c>
      <c r="M4243" s="9">
        <v>1402.38</v>
      </c>
      <c r="N4243" s="10">
        <v>0.53</v>
      </c>
      <c r="O4243" s="4" t="s">
        <v>83</v>
      </c>
    </row>
    <row r="4244" spans="1:15" ht="14.25" customHeight="1" x14ac:dyDescent="0.25">
      <c r="A4244" s="4" t="s">
        <v>14</v>
      </c>
      <c r="B4244" s="4">
        <v>1185732</v>
      </c>
      <c r="C4244" s="5">
        <v>44417</v>
      </c>
      <c r="D4244" s="37">
        <v>2021</v>
      </c>
      <c r="E4244" s="5" t="str">
        <f>TEXT(Sales[[#This Row],[Invoice Date]],"mmm")</f>
        <v>Aug</v>
      </c>
      <c r="F4244" s="4" t="s">
        <v>36</v>
      </c>
      <c r="G4244" s="4" t="s">
        <v>37</v>
      </c>
      <c r="H4244" s="4" t="s">
        <v>38</v>
      </c>
      <c r="I4244" s="6" t="s">
        <v>22</v>
      </c>
      <c r="J4244" s="7">
        <v>59</v>
      </c>
      <c r="K4244" s="8">
        <v>58</v>
      </c>
      <c r="L4244" s="9">
        <f t="shared" si="66"/>
        <v>3422</v>
      </c>
      <c r="M4244" s="9">
        <v>1539.8999999999999</v>
      </c>
      <c r="N4244" s="10">
        <v>0.44999999999999996</v>
      </c>
      <c r="O4244" s="4" t="s">
        <v>83</v>
      </c>
    </row>
    <row r="4245" spans="1:15" ht="14.25" customHeight="1" x14ac:dyDescent="0.25">
      <c r="A4245" s="4" t="s">
        <v>14</v>
      </c>
      <c r="B4245" s="4">
        <v>1185732</v>
      </c>
      <c r="C4245" s="5">
        <v>44418</v>
      </c>
      <c r="D4245" s="37">
        <v>2021</v>
      </c>
      <c r="E4245" s="5" t="str">
        <f>TEXT(Sales[[#This Row],[Invoice Date]],"mmm")</f>
        <v>Aug</v>
      </c>
      <c r="F4245" s="4" t="s">
        <v>36</v>
      </c>
      <c r="G4245" s="4" t="s">
        <v>37</v>
      </c>
      <c r="H4245" s="4" t="s">
        <v>38</v>
      </c>
      <c r="I4245" s="6" t="s">
        <v>23</v>
      </c>
      <c r="J4245" s="7">
        <v>64</v>
      </c>
      <c r="K4245" s="8">
        <v>81</v>
      </c>
      <c r="L4245" s="9">
        <f t="shared" si="66"/>
        <v>5184</v>
      </c>
      <c r="M4245" s="9">
        <v>3265.92</v>
      </c>
      <c r="N4245" s="10">
        <v>0.63</v>
      </c>
      <c r="O4245" s="4" t="s">
        <v>83</v>
      </c>
    </row>
    <row r="4246" spans="1:15" ht="14.25" customHeight="1" x14ac:dyDescent="0.25">
      <c r="A4246" s="4" t="s">
        <v>26</v>
      </c>
      <c r="B4246" s="4">
        <v>1197831</v>
      </c>
      <c r="C4246" s="5">
        <v>44419</v>
      </c>
      <c r="D4246" s="37">
        <v>2021</v>
      </c>
      <c r="E4246" s="5" t="str">
        <f>TEXT(Sales[[#This Row],[Invoice Date]],"mmm")</f>
        <v>Aug</v>
      </c>
      <c r="F4246" s="4" t="s">
        <v>36</v>
      </c>
      <c r="G4246" s="4" t="s">
        <v>37</v>
      </c>
      <c r="H4246" s="4" t="s">
        <v>38</v>
      </c>
      <c r="I4246" s="6" t="s">
        <v>17</v>
      </c>
      <c r="J4246" s="7">
        <v>20</v>
      </c>
      <c r="K4246" s="8">
        <v>189</v>
      </c>
      <c r="L4246" s="9">
        <f t="shared" si="66"/>
        <v>3780</v>
      </c>
      <c r="M4246" s="9">
        <v>1512</v>
      </c>
      <c r="N4246" s="10">
        <v>0.4</v>
      </c>
      <c r="O4246" s="4" t="s">
        <v>83</v>
      </c>
    </row>
    <row r="4247" spans="1:15" ht="14.25" customHeight="1" x14ac:dyDescent="0.25">
      <c r="A4247" s="4" t="s">
        <v>26</v>
      </c>
      <c r="B4247" s="4">
        <v>1197831</v>
      </c>
      <c r="C4247" s="5">
        <v>44420</v>
      </c>
      <c r="D4247" s="37">
        <v>2021</v>
      </c>
      <c r="E4247" s="5" t="str">
        <f>TEXT(Sales[[#This Row],[Invoice Date]],"mmm")</f>
        <v>Aug</v>
      </c>
      <c r="F4247" s="4" t="s">
        <v>36</v>
      </c>
      <c r="G4247" s="4" t="s">
        <v>37</v>
      </c>
      <c r="H4247" s="4" t="s">
        <v>38</v>
      </c>
      <c r="I4247" s="6" t="s">
        <v>19</v>
      </c>
      <c r="J4247" s="7">
        <v>28</v>
      </c>
      <c r="K4247" s="8">
        <v>196</v>
      </c>
      <c r="L4247" s="9">
        <f t="shared" si="66"/>
        <v>5488</v>
      </c>
      <c r="M4247" s="9">
        <v>2195.2000000000003</v>
      </c>
      <c r="N4247" s="10">
        <v>0.4</v>
      </c>
      <c r="O4247" s="4" t="s">
        <v>83</v>
      </c>
    </row>
    <row r="4248" spans="1:15" ht="14.25" customHeight="1" x14ac:dyDescent="0.25">
      <c r="A4248" s="4" t="s">
        <v>26</v>
      </c>
      <c r="B4248" s="4">
        <v>1197831</v>
      </c>
      <c r="C4248" s="5">
        <v>44421</v>
      </c>
      <c r="D4248" s="37">
        <v>2021</v>
      </c>
      <c r="E4248" s="5" t="str">
        <f>TEXT(Sales[[#This Row],[Invoice Date]],"mmm")</f>
        <v>Aug</v>
      </c>
      <c r="F4248" s="4" t="s">
        <v>36</v>
      </c>
      <c r="G4248" s="4" t="s">
        <v>37</v>
      </c>
      <c r="H4248" s="4" t="s">
        <v>38</v>
      </c>
      <c r="I4248" s="6" t="s">
        <v>20</v>
      </c>
      <c r="J4248" s="7">
        <v>27</v>
      </c>
      <c r="K4248" s="8">
        <v>158</v>
      </c>
      <c r="L4248" s="9">
        <f t="shared" si="66"/>
        <v>4266</v>
      </c>
      <c r="M4248" s="9">
        <v>1749.06</v>
      </c>
      <c r="N4248" s="10">
        <v>0.41</v>
      </c>
      <c r="O4248" s="4" t="s">
        <v>83</v>
      </c>
    </row>
    <row r="4249" spans="1:15" ht="14.25" customHeight="1" x14ac:dyDescent="0.25">
      <c r="A4249" s="4" t="s">
        <v>26</v>
      </c>
      <c r="B4249" s="4">
        <v>1197831</v>
      </c>
      <c r="C4249" s="5">
        <v>44422</v>
      </c>
      <c r="D4249" s="37">
        <v>2021</v>
      </c>
      <c r="E4249" s="5" t="str">
        <f>TEXT(Sales[[#This Row],[Invoice Date]],"mmm")</f>
        <v>Aug</v>
      </c>
      <c r="F4249" s="4" t="s">
        <v>36</v>
      </c>
      <c r="G4249" s="4" t="s">
        <v>37</v>
      </c>
      <c r="H4249" s="4" t="s">
        <v>38</v>
      </c>
      <c r="I4249" s="6" t="s">
        <v>21</v>
      </c>
      <c r="J4249" s="7">
        <v>34</v>
      </c>
      <c r="K4249" s="8">
        <v>152</v>
      </c>
      <c r="L4249" s="9">
        <f t="shared" si="66"/>
        <v>5168</v>
      </c>
      <c r="M4249" s="9">
        <v>2635.68</v>
      </c>
      <c r="N4249" s="10">
        <v>0.51</v>
      </c>
      <c r="O4249" s="4" t="s">
        <v>83</v>
      </c>
    </row>
    <row r="4250" spans="1:15" ht="14.25" customHeight="1" x14ac:dyDescent="0.25">
      <c r="A4250" s="4" t="s">
        <v>26</v>
      </c>
      <c r="B4250" s="4">
        <v>1197831</v>
      </c>
      <c r="C4250" s="5">
        <v>44423</v>
      </c>
      <c r="D4250" s="37">
        <v>2021</v>
      </c>
      <c r="E4250" s="5" t="str">
        <f>TEXT(Sales[[#This Row],[Invoice Date]],"mmm")</f>
        <v>Aug</v>
      </c>
      <c r="F4250" s="4" t="s">
        <v>27</v>
      </c>
      <c r="G4250" s="4" t="s">
        <v>28</v>
      </c>
      <c r="H4250" s="4" t="s">
        <v>39</v>
      </c>
      <c r="I4250" s="6" t="s">
        <v>22</v>
      </c>
      <c r="J4250" s="7">
        <v>37</v>
      </c>
      <c r="K4250" s="8">
        <v>94</v>
      </c>
      <c r="L4250" s="9">
        <f t="shared" si="66"/>
        <v>3478</v>
      </c>
      <c r="M4250" s="9">
        <v>1217.3</v>
      </c>
      <c r="N4250" s="10">
        <v>0.35</v>
      </c>
      <c r="O4250" s="4" t="s">
        <v>83</v>
      </c>
    </row>
    <row r="4251" spans="1:15" ht="14.25" customHeight="1" x14ac:dyDescent="0.25">
      <c r="A4251" s="4" t="s">
        <v>26</v>
      </c>
      <c r="B4251" s="4">
        <v>1197831</v>
      </c>
      <c r="C4251" s="5">
        <v>44424</v>
      </c>
      <c r="D4251" s="37">
        <v>2021</v>
      </c>
      <c r="E4251" s="5" t="str">
        <f>TEXT(Sales[[#This Row],[Invoice Date]],"mmm")</f>
        <v>Aug</v>
      </c>
      <c r="F4251" s="4" t="s">
        <v>27</v>
      </c>
      <c r="G4251" s="4" t="s">
        <v>28</v>
      </c>
      <c r="H4251" s="4" t="s">
        <v>39</v>
      </c>
      <c r="I4251" s="6" t="s">
        <v>23</v>
      </c>
      <c r="J4251" s="7">
        <v>33</v>
      </c>
      <c r="K4251" s="8">
        <v>147</v>
      </c>
      <c r="L4251" s="9">
        <f t="shared" si="66"/>
        <v>4851</v>
      </c>
      <c r="M4251" s="9">
        <v>2668.05</v>
      </c>
      <c r="N4251" s="10">
        <v>0.55000000000000004</v>
      </c>
      <c r="O4251" s="4" t="s">
        <v>83</v>
      </c>
    </row>
    <row r="4252" spans="1:15" ht="14.25" customHeight="1" x14ac:dyDescent="0.25">
      <c r="A4252" s="4" t="s">
        <v>26</v>
      </c>
      <c r="B4252" s="4">
        <v>1197831</v>
      </c>
      <c r="C4252" s="5">
        <v>44425</v>
      </c>
      <c r="D4252" s="37">
        <v>2021</v>
      </c>
      <c r="E4252" s="5" t="str">
        <f>TEXT(Sales[[#This Row],[Invoice Date]],"mmm")</f>
        <v>Aug</v>
      </c>
      <c r="F4252" s="4" t="s">
        <v>27</v>
      </c>
      <c r="G4252" s="4" t="s">
        <v>28</v>
      </c>
      <c r="H4252" s="4" t="s">
        <v>39</v>
      </c>
      <c r="I4252" s="6" t="s">
        <v>17</v>
      </c>
      <c r="J4252" s="7">
        <v>23</v>
      </c>
      <c r="K4252" s="8">
        <v>176</v>
      </c>
      <c r="L4252" s="9">
        <f t="shared" si="66"/>
        <v>4048</v>
      </c>
      <c r="M4252" s="9">
        <v>1740.6399999999999</v>
      </c>
      <c r="N4252" s="10">
        <v>0.43</v>
      </c>
      <c r="O4252" s="4" t="s">
        <v>83</v>
      </c>
    </row>
    <row r="4253" spans="1:15" ht="14.25" customHeight="1" x14ac:dyDescent="0.25">
      <c r="A4253" s="4" t="s">
        <v>26</v>
      </c>
      <c r="B4253" s="4">
        <v>1197831</v>
      </c>
      <c r="C4253" s="5">
        <v>44426</v>
      </c>
      <c r="D4253" s="37">
        <v>2021</v>
      </c>
      <c r="E4253" s="5" t="str">
        <f>TEXT(Sales[[#This Row],[Invoice Date]],"mmm")</f>
        <v>Aug</v>
      </c>
      <c r="F4253" s="4" t="s">
        <v>27</v>
      </c>
      <c r="G4253" s="4" t="s">
        <v>28</v>
      </c>
      <c r="H4253" s="4" t="s">
        <v>39</v>
      </c>
      <c r="I4253" s="6" t="s">
        <v>19</v>
      </c>
      <c r="J4253" s="7">
        <v>32</v>
      </c>
      <c r="K4253" s="8">
        <v>163</v>
      </c>
      <c r="L4253" s="9">
        <f t="shared" si="66"/>
        <v>5216</v>
      </c>
      <c r="M4253" s="9">
        <v>2086.4</v>
      </c>
      <c r="N4253" s="10">
        <v>0.4</v>
      </c>
      <c r="O4253" s="4" t="s">
        <v>83</v>
      </c>
    </row>
    <row r="4254" spans="1:15" ht="14.25" customHeight="1" x14ac:dyDescent="0.25">
      <c r="A4254" s="4" t="s">
        <v>26</v>
      </c>
      <c r="B4254" s="4">
        <v>1197831</v>
      </c>
      <c r="C4254" s="5">
        <v>44427</v>
      </c>
      <c r="D4254" s="37">
        <v>2021</v>
      </c>
      <c r="E4254" s="5" t="str">
        <f>TEXT(Sales[[#This Row],[Invoice Date]],"mmm")</f>
        <v>Aug</v>
      </c>
      <c r="F4254" s="4" t="s">
        <v>27</v>
      </c>
      <c r="G4254" s="4" t="s">
        <v>28</v>
      </c>
      <c r="H4254" s="4" t="s">
        <v>39</v>
      </c>
      <c r="I4254" s="6" t="s">
        <v>20</v>
      </c>
      <c r="J4254" s="7">
        <v>34</v>
      </c>
      <c r="K4254" s="8">
        <v>119</v>
      </c>
      <c r="L4254" s="9">
        <f t="shared" si="66"/>
        <v>4046</v>
      </c>
      <c r="M4254" s="9">
        <v>1739.78</v>
      </c>
      <c r="N4254" s="10">
        <v>0.43</v>
      </c>
      <c r="O4254" s="4" t="s">
        <v>83</v>
      </c>
    </row>
    <row r="4255" spans="1:15" ht="14.25" customHeight="1" x14ac:dyDescent="0.25">
      <c r="A4255" s="4" t="s">
        <v>26</v>
      </c>
      <c r="B4255" s="4">
        <v>1197831</v>
      </c>
      <c r="C4255" s="5">
        <v>44428</v>
      </c>
      <c r="D4255" s="37">
        <v>2021</v>
      </c>
      <c r="E4255" s="5" t="str">
        <f>TEXT(Sales[[#This Row],[Invoice Date]],"mmm")</f>
        <v>Aug</v>
      </c>
      <c r="F4255" s="4" t="s">
        <v>27</v>
      </c>
      <c r="G4255" s="4" t="s">
        <v>28</v>
      </c>
      <c r="H4255" s="4" t="s">
        <v>39</v>
      </c>
      <c r="I4255" s="6" t="s">
        <v>21</v>
      </c>
      <c r="J4255" s="7">
        <v>32</v>
      </c>
      <c r="K4255" s="8">
        <v>128</v>
      </c>
      <c r="L4255" s="9">
        <f t="shared" si="66"/>
        <v>4096</v>
      </c>
      <c r="M4255" s="9">
        <v>2170.88</v>
      </c>
      <c r="N4255" s="10">
        <v>0.53</v>
      </c>
      <c r="O4255" s="4" t="s">
        <v>83</v>
      </c>
    </row>
    <row r="4256" spans="1:15" ht="14.25" customHeight="1" x14ac:dyDescent="0.25">
      <c r="A4256" s="4" t="s">
        <v>26</v>
      </c>
      <c r="B4256" s="4">
        <v>1197831</v>
      </c>
      <c r="C4256" s="5">
        <v>44429</v>
      </c>
      <c r="D4256" s="37">
        <v>2021</v>
      </c>
      <c r="E4256" s="5" t="str">
        <f>TEXT(Sales[[#This Row],[Invoice Date]],"mmm")</f>
        <v>Aug</v>
      </c>
      <c r="F4256" s="4" t="s">
        <v>27</v>
      </c>
      <c r="G4256" s="4" t="s">
        <v>28</v>
      </c>
      <c r="H4256" s="4" t="s">
        <v>39</v>
      </c>
      <c r="I4256" s="6" t="s">
        <v>22</v>
      </c>
      <c r="J4256" s="7">
        <v>38</v>
      </c>
      <c r="K4256" s="8">
        <v>75</v>
      </c>
      <c r="L4256" s="9">
        <f t="shared" si="66"/>
        <v>2850</v>
      </c>
      <c r="M4256" s="9">
        <v>997.49999999999989</v>
      </c>
      <c r="N4256" s="10">
        <v>0.35</v>
      </c>
      <c r="O4256" s="4" t="s">
        <v>83</v>
      </c>
    </row>
    <row r="4257" spans="1:15" ht="14.25" customHeight="1" x14ac:dyDescent="0.25">
      <c r="A4257" s="4" t="s">
        <v>26</v>
      </c>
      <c r="B4257" s="4">
        <v>1197831</v>
      </c>
      <c r="C4257" s="5">
        <v>44430</v>
      </c>
      <c r="D4257" s="37">
        <v>2021</v>
      </c>
      <c r="E4257" s="5" t="str">
        <f>TEXT(Sales[[#This Row],[Invoice Date]],"mmm")</f>
        <v>Aug</v>
      </c>
      <c r="F4257" s="4" t="s">
        <v>27</v>
      </c>
      <c r="G4257" s="4" t="s">
        <v>28</v>
      </c>
      <c r="H4257" s="4" t="s">
        <v>39</v>
      </c>
      <c r="I4257" s="6" t="s">
        <v>23</v>
      </c>
      <c r="J4257" s="7">
        <v>32</v>
      </c>
      <c r="K4257" s="8">
        <v>140</v>
      </c>
      <c r="L4257" s="9">
        <f t="shared" si="66"/>
        <v>4480</v>
      </c>
      <c r="M4257" s="9">
        <v>2508.8000000000002</v>
      </c>
      <c r="N4257" s="10">
        <v>0.56000000000000005</v>
      </c>
      <c r="O4257" s="4" t="s">
        <v>83</v>
      </c>
    </row>
    <row r="4258" spans="1:15" ht="14.25" customHeight="1" x14ac:dyDescent="0.25">
      <c r="A4258" s="4" t="s">
        <v>26</v>
      </c>
      <c r="B4258" s="4">
        <v>1197831</v>
      </c>
      <c r="C4258" s="5">
        <v>44431</v>
      </c>
      <c r="D4258" s="37">
        <v>2021</v>
      </c>
      <c r="E4258" s="5" t="str">
        <f>TEXT(Sales[[#This Row],[Invoice Date]],"mmm")</f>
        <v>Aug</v>
      </c>
      <c r="F4258" s="4" t="s">
        <v>27</v>
      </c>
      <c r="G4258" s="4" t="s">
        <v>28</v>
      </c>
      <c r="H4258" s="4" t="s">
        <v>39</v>
      </c>
      <c r="I4258" s="6" t="s">
        <v>17</v>
      </c>
      <c r="J4258" s="7">
        <v>29</v>
      </c>
      <c r="K4258" s="8">
        <v>182</v>
      </c>
      <c r="L4258" s="9">
        <f t="shared" si="66"/>
        <v>5278</v>
      </c>
      <c r="M4258" s="9">
        <v>2639</v>
      </c>
      <c r="N4258" s="10">
        <v>0.5</v>
      </c>
      <c r="O4258" s="4" t="s">
        <v>83</v>
      </c>
    </row>
    <row r="4259" spans="1:15" ht="14.25" customHeight="1" x14ac:dyDescent="0.25">
      <c r="A4259" s="4" t="s">
        <v>26</v>
      </c>
      <c r="B4259" s="4">
        <v>1197831</v>
      </c>
      <c r="C4259" s="5">
        <v>44432</v>
      </c>
      <c r="D4259" s="37">
        <v>2021</v>
      </c>
      <c r="E4259" s="5" t="str">
        <f>TEXT(Sales[[#This Row],[Invoice Date]],"mmm")</f>
        <v>Aug</v>
      </c>
      <c r="F4259" s="4" t="s">
        <v>27</v>
      </c>
      <c r="G4259" s="4" t="s">
        <v>28</v>
      </c>
      <c r="H4259" s="4" t="s">
        <v>39</v>
      </c>
      <c r="I4259" s="6" t="s">
        <v>19</v>
      </c>
      <c r="J4259" s="7">
        <v>39</v>
      </c>
      <c r="K4259" s="8">
        <v>169</v>
      </c>
      <c r="L4259" s="9">
        <f t="shared" si="66"/>
        <v>6591</v>
      </c>
      <c r="M4259" s="9">
        <v>3295.5</v>
      </c>
      <c r="N4259" s="10">
        <v>0.5</v>
      </c>
      <c r="O4259" s="4" t="s">
        <v>83</v>
      </c>
    </row>
    <row r="4260" spans="1:15" ht="14.25" customHeight="1" x14ac:dyDescent="0.25">
      <c r="A4260" s="4" t="s">
        <v>26</v>
      </c>
      <c r="B4260" s="4">
        <v>1197831</v>
      </c>
      <c r="C4260" s="5">
        <v>44433</v>
      </c>
      <c r="D4260" s="37">
        <v>2021</v>
      </c>
      <c r="E4260" s="5" t="str">
        <f>TEXT(Sales[[#This Row],[Invoice Date]],"mmm")</f>
        <v>Aug</v>
      </c>
      <c r="F4260" s="4" t="s">
        <v>27</v>
      </c>
      <c r="G4260" s="4" t="s">
        <v>28</v>
      </c>
      <c r="H4260" s="4" t="s">
        <v>39</v>
      </c>
      <c r="I4260" s="6" t="s">
        <v>20</v>
      </c>
      <c r="J4260" s="7">
        <v>28</v>
      </c>
      <c r="K4260" s="8">
        <v>145</v>
      </c>
      <c r="L4260" s="9">
        <f t="shared" si="66"/>
        <v>4060</v>
      </c>
      <c r="M4260" s="9">
        <v>1908.1999999999998</v>
      </c>
      <c r="N4260" s="10">
        <v>0.47</v>
      </c>
      <c r="O4260" s="4" t="s">
        <v>83</v>
      </c>
    </row>
    <row r="4261" spans="1:15" ht="14.25" customHeight="1" x14ac:dyDescent="0.25">
      <c r="A4261" s="4" t="s">
        <v>26</v>
      </c>
      <c r="B4261" s="4">
        <v>1197831</v>
      </c>
      <c r="C4261" s="5">
        <v>44434</v>
      </c>
      <c r="D4261" s="37">
        <v>2021</v>
      </c>
      <c r="E4261" s="5" t="str">
        <f>TEXT(Sales[[#This Row],[Invoice Date]],"mmm")</f>
        <v>Aug</v>
      </c>
      <c r="F4261" s="4" t="s">
        <v>27</v>
      </c>
      <c r="G4261" s="4" t="s">
        <v>28</v>
      </c>
      <c r="H4261" s="4" t="s">
        <v>39</v>
      </c>
      <c r="I4261" s="6" t="s">
        <v>21</v>
      </c>
      <c r="J4261" s="7">
        <v>32</v>
      </c>
      <c r="K4261" s="8">
        <v>116</v>
      </c>
      <c r="L4261" s="9">
        <f t="shared" si="66"/>
        <v>3712</v>
      </c>
      <c r="M4261" s="9">
        <v>2115.84</v>
      </c>
      <c r="N4261" s="10">
        <v>0.57000000000000006</v>
      </c>
      <c r="O4261" s="4" t="s">
        <v>83</v>
      </c>
    </row>
    <row r="4262" spans="1:15" ht="14.25" customHeight="1" x14ac:dyDescent="0.25">
      <c r="A4262" s="4" t="s">
        <v>26</v>
      </c>
      <c r="B4262" s="4">
        <v>1197831</v>
      </c>
      <c r="C4262" s="5">
        <v>44435</v>
      </c>
      <c r="D4262" s="37">
        <v>2021</v>
      </c>
      <c r="E4262" s="5" t="str">
        <f>TEXT(Sales[[#This Row],[Invoice Date]],"mmm")</f>
        <v>Aug</v>
      </c>
      <c r="F4262" s="4" t="s">
        <v>27</v>
      </c>
      <c r="G4262" s="4" t="s">
        <v>28</v>
      </c>
      <c r="H4262" s="4" t="s">
        <v>39</v>
      </c>
      <c r="I4262" s="6" t="s">
        <v>22</v>
      </c>
      <c r="J4262" s="7">
        <v>38</v>
      </c>
      <c r="K4262" s="8">
        <v>81</v>
      </c>
      <c r="L4262" s="9">
        <f t="shared" si="66"/>
        <v>3078</v>
      </c>
      <c r="M4262" s="9">
        <v>1385.1</v>
      </c>
      <c r="N4262" s="10">
        <v>0.44999999999999996</v>
      </c>
      <c r="O4262" s="4" t="s">
        <v>83</v>
      </c>
    </row>
    <row r="4263" spans="1:15" ht="14.25" customHeight="1" x14ac:dyDescent="0.25">
      <c r="A4263" s="4" t="s">
        <v>26</v>
      </c>
      <c r="B4263" s="4">
        <v>1197831</v>
      </c>
      <c r="C4263" s="5">
        <v>44436</v>
      </c>
      <c r="D4263" s="37">
        <v>2021</v>
      </c>
      <c r="E4263" s="5" t="str">
        <f>TEXT(Sales[[#This Row],[Invoice Date]],"mmm")</f>
        <v>Aug</v>
      </c>
      <c r="F4263" s="4" t="s">
        <v>27</v>
      </c>
      <c r="G4263" s="4" t="s">
        <v>28</v>
      </c>
      <c r="H4263" s="4" t="s">
        <v>39</v>
      </c>
      <c r="I4263" s="6" t="s">
        <v>23</v>
      </c>
      <c r="J4263" s="7">
        <v>32</v>
      </c>
      <c r="K4263" s="8">
        <v>135</v>
      </c>
      <c r="L4263" s="9">
        <f t="shared" si="66"/>
        <v>4320</v>
      </c>
      <c r="M4263" s="9">
        <v>2721.6</v>
      </c>
      <c r="N4263" s="10">
        <v>0.63</v>
      </c>
      <c r="O4263" s="4" t="s">
        <v>83</v>
      </c>
    </row>
    <row r="4264" spans="1:15" ht="14.25" customHeight="1" x14ac:dyDescent="0.25">
      <c r="A4264" s="4" t="s">
        <v>26</v>
      </c>
      <c r="B4264" s="4">
        <v>1197831</v>
      </c>
      <c r="C4264" s="5">
        <v>44437</v>
      </c>
      <c r="D4264" s="37">
        <v>2021</v>
      </c>
      <c r="E4264" s="5" t="str">
        <f>TEXT(Sales[[#This Row],[Invoice Date]],"mmm")</f>
        <v>Aug</v>
      </c>
      <c r="F4264" s="4" t="s">
        <v>27</v>
      </c>
      <c r="G4264" s="4" t="s">
        <v>28</v>
      </c>
      <c r="H4264" s="4" t="s">
        <v>39</v>
      </c>
      <c r="I4264" s="6" t="s">
        <v>17</v>
      </c>
      <c r="J4264" s="7">
        <v>18</v>
      </c>
      <c r="K4264" s="8">
        <v>182</v>
      </c>
      <c r="L4264" s="9">
        <f t="shared" si="66"/>
        <v>3276</v>
      </c>
      <c r="M4264" s="9">
        <v>1474.1999999999998</v>
      </c>
      <c r="N4264" s="10">
        <v>0.44999999999999996</v>
      </c>
      <c r="O4264" s="4" t="s">
        <v>83</v>
      </c>
    </row>
    <row r="4265" spans="1:15" ht="14.25" customHeight="1" x14ac:dyDescent="0.25">
      <c r="A4265" s="4" t="s">
        <v>26</v>
      </c>
      <c r="B4265" s="4">
        <v>1197831</v>
      </c>
      <c r="C4265" s="5">
        <v>44438</v>
      </c>
      <c r="D4265" s="37">
        <v>2021</v>
      </c>
      <c r="E4265" s="5" t="str">
        <f>TEXT(Sales[[#This Row],[Invoice Date]],"mmm")</f>
        <v>Aug</v>
      </c>
      <c r="F4265" s="4" t="s">
        <v>27</v>
      </c>
      <c r="G4265" s="4" t="s">
        <v>28</v>
      </c>
      <c r="H4265" s="4" t="s">
        <v>39</v>
      </c>
      <c r="I4265" s="6" t="s">
        <v>19</v>
      </c>
      <c r="J4265" s="7">
        <v>28</v>
      </c>
      <c r="K4265" s="8">
        <v>175</v>
      </c>
      <c r="L4265" s="9">
        <f t="shared" si="66"/>
        <v>4900</v>
      </c>
      <c r="M4265" s="9">
        <v>2352</v>
      </c>
      <c r="N4265" s="10">
        <v>0.48</v>
      </c>
      <c r="O4265" s="4" t="s">
        <v>83</v>
      </c>
    </row>
    <row r="4266" spans="1:15" ht="14.25" customHeight="1" x14ac:dyDescent="0.25">
      <c r="A4266" s="4" t="s">
        <v>26</v>
      </c>
      <c r="B4266" s="4">
        <v>1197831</v>
      </c>
      <c r="C4266" s="5">
        <v>44439</v>
      </c>
      <c r="D4266" s="37">
        <v>2021</v>
      </c>
      <c r="E4266" s="5" t="str">
        <f>TEXT(Sales[[#This Row],[Invoice Date]],"mmm")</f>
        <v>Aug</v>
      </c>
      <c r="F4266" s="4" t="s">
        <v>27</v>
      </c>
      <c r="G4266" s="4" t="s">
        <v>28</v>
      </c>
      <c r="H4266" s="4" t="s">
        <v>39</v>
      </c>
      <c r="I4266" s="6" t="s">
        <v>20</v>
      </c>
      <c r="J4266" s="7">
        <v>25</v>
      </c>
      <c r="K4266" s="8">
        <v>152</v>
      </c>
      <c r="L4266" s="9">
        <f t="shared" si="66"/>
        <v>3800</v>
      </c>
      <c r="M4266" s="9">
        <v>1862</v>
      </c>
      <c r="N4266" s="10">
        <v>0.49</v>
      </c>
      <c r="O4266" s="4" t="s">
        <v>83</v>
      </c>
    </row>
    <row r="4267" spans="1:15" ht="14.25" customHeight="1" x14ac:dyDescent="0.25">
      <c r="A4267" s="4" t="s">
        <v>26</v>
      </c>
      <c r="B4267" s="4">
        <v>1197831</v>
      </c>
      <c r="C4267" s="5">
        <v>44440</v>
      </c>
      <c r="D4267" s="37">
        <v>2021</v>
      </c>
      <c r="E4267" s="5" t="str">
        <f>TEXT(Sales[[#This Row],[Invoice Date]],"mmm")</f>
        <v>Sep</v>
      </c>
      <c r="F4267" s="4" t="s">
        <v>27</v>
      </c>
      <c r="G4267" s="4" t="s">
        <v>28</v>
      </c>
      <c r="H4267" s="4" t="s">
        <v>39</v>
      </c>
      <c r="I4267" s="6" t="s">
        <v>21</v>
      </c>
      <c r="J4267" s="7">
        <v>29</v>
      </c>
      <c r="K4267" s="8">
        <v>128</v>
      </c>
      <c r="L4267" s="9">
        <f t="shared" si="66"/>
        <v>3712</v>
      </c>
      <c r="M4267" s="9">
        <v>2190.0800000000004</v>
      </c>
      <c r="N4267" s="10">
        <v>0.59000000000000008</v>
      </c>
      <c r="O4267" s="4" t="s">
        <v>83</v>
      </c>
    </row>
    <row r="4268" spans="1:15" ht="14.25" customHeight="1" x14ac:dyDescent="0.25">
      <c r="A4268" s="4" t="s">
        <v>26</v>
      </c>
      <c r="B4268" s="4">
        <v>1197831</v>
      </c>
      <c r="C4268" s="5">
        <v>44441</v>
      </c>
      <c r="D4268" s="37">
        <v>2021</v>
      </c>
      <c r="E4268" s="5" t="str">
        <f>TEXT(Sales[[#This Row],[Invoice Date]],"mmm")</f>
        <v>Sep</v>
      </c>
      <c r="F4268" s="4" t="s">
        <v>27</v>
      </c>
      <c r="G4268" s="4" t="s">
        <v>28</v>
      </c>
      <c r="H4268" s="4" t="s">
        <v>39</v>
      </c>
      <c r="I4268" s="6" t="s">
        <v>22</v>
      </c>
      <c r="J4268" s="7">
        <v>34</v>
      </c>
      <c r="K4268" s="8">
        <v>85</v>
      </c>
      <c r="L4268" s="9">
        <f t="shared" si="66"/>
        <v>2890</v>
      </c>
      <c r="M4268" s="9">
        <v>1156</v>
      </c>
      <c r="N4268" s="10">
        <v>0.4</v>
      </c>
      <c r="O4268" s="4" t="s">
        <v>83</v>
      </c>
    </row>
    <row r="4269" spans="1:15" ht="14.25" customHeight="1" x14ac:dyDescent="0.25">
      <c r="A4269" s="4" t="s">
        <v>26</v>
      </c>
      <c r="B4269" s="4">
        <v>1197831</v>
      </c>
      <c r="C4269" s="5">
        <v>44442</v>
      </c>
      <c r="D4269" s="37">
        <v>2021</v>
      </c>
      <c r="E4269" s="5" t="str">
        <f>TEXT(Sales[[#This Row],[Invoice Date]],"mmm")</f>
        <v>Sep</v>
      </c>
      <c r="F4269" s="4" t="s">
        <v>27</v>
      </c>
      <c r="G4269" s="4" t="s">
        <v>28</v>
      </c>
      <c r="H4269" s="4" t="s">
        <v>39</v>
      </c>
      <c r="I4269" s="6" t="s">
        <v>23</v>
      </c>
      <c r="J4269" s="7">
        <v>29</v>
      </c>
      <c r="K4269" s="8">
        <v>156</v>
      </c>
      <c r="L4269" s="9">
        <f t="shared" si="66"/>
        <v>4524</v>
      </c>
      <c r="M4269" s="9">
        <v>2804.88</v>
      </c>
      <c r="N4269" s="10">
        <v>0.62</v>
      </c>
      <c r="O4269" s="4" t="s">
        <v>83</v>
      </c>
    </row>
    <row r="4270" spans="1:15" ht="14.25" customHeight="1" x14ac:dyDescent="0.25">
      <c r="A4270" s="4" t="s">
        <v>26</v>
      </c>
      <c r="B4270" s="4">
        <v>1197831</v>
      </c>
      <c r="C4270" s="5">
        <v>44443</v>
      </c>
      <c r="D4270" s="37">
        <v>2021</v>
      </c>
      <c r="E4270" s="5" t="str">
        <f>TEXT(Sales[[#This Row],[Invoice Date]],"mmm")</f>
        <v>Sep</v>
      </c>
      <c r="F4270" s="4" t="s">
        <v>27</v>
      </c>
      <c r="G4270" s="4" t="s">
        <v>28</v>
      </c>
      <c r="H4270" s="4" t="s">
        <v>39</v>
      </c>
      <c r="I4270" s="6" t="s">
        <v>17</v>
      </c>
      <c r="J4270" s="7">
        <v>19</v>
      </c>
      <c r="K4270" s="8">
        <v>195</v>
      </c>
      <c r="L4270" s="9">
        <f t="shared" si="66"/>
        <v>3705</v>
      </c>
      <c r="M4270" s="9">
        <v>1852.5</v>
      </c>
      <c r="N4270" s="10">
        <v>0.5</v>
      </c>
      <c r="O4270" s="4" t="s">
        <v>83</v>
      </c>
    </row>
    <row r="4271" spans="1:15" ht="14.25" customHeight="1" x14ac:dyDescent="0.25">
      <c r="A4271" s="4" t="s">
        <v>26</v>
      </c>
      <c r="B4271" s="4">
        <v>1197831</v>
      </c>
      <c r="C4271" s="5">
        <v>44444</v>
      </c>
      <c r="D4271" s="37">
        <v>2021</v>
      </c>
      <c r="E4271" s="5" t="str">
        <f>TEXT(Sales[[#This Row],[Invoice Date]],"mmm")</f>
        <v>Sep</v>
      </c>
      <c r="F4271" s="4" t="s">
        <v>27</v>
      </c>
      <c r="G4271" s="4" t="s">
        <v>28</v>
      </c>
      <c r="H4271" s="4" t="s">
        <v>39</v>
      </c>
      <c r="I4271" s="6" t="s">
        <v>19</v>
      </c>
      <c r="J4271" s="7">
        <v>29</v>
      </c>
      <c r="K4271" s="8">
        <v>194</v>
      </c>
      <c r="L4271" s="9">
        <f t="shared" si="66"/>
        <v>5626</v>
      </c>
      <c r="M4271" s="9">
        <v>2756.74</v>
      </c>
      <c r="N4271" s="10">
        <v>0.49</v>
      </c>
      <c r="O4271" s="4" t="s">
        <v>83</v>
      </c>
    </row>
    <row r="4272" spans="1:15" ht="14.25" customHeight="1" x14ac:dyDescent="0.25">
      <c r="A4272" s="4" t="s">
        <v>26</v>
      </c>
      <c r="B4272" s="4">
        <v>1197831</v>
      </c>
      <c r="C4272" s="5">
        <v>44445</v>
      </c>
      <c r="D4272" s="37">
        <v>2021</v>
      </c>
      <c r="E4272" s="5" t="str">
        <f>TEXT(Sales[[#This Row],[Invoice Date]],"mmm")</f>
        <v>Sep</v>
      </c>
      <c r="F4272" s="4" t="s">
        <v>27</v>
      </c>
      <c r="G4272" s="4" t="s">
        <v>28</v>
      </c>
      <c r="H4272" s="4" t="s">
        <v>39</v>
      </c>
      <c r="I4272" s="6" t="s">
        <v>20</v>
      </c>
      <c r="J4272" s="7">
        <v>24</v>
      </c>
      <c r="K4272" s="8">
        <v>175</v>
      </c>
      <c r="L4272" s="9">
        <f t="shared" si="66"/>
        <v>4200</v>
      </c>
      <c r="M4272" s="9">
        <v>1974</v>
      </c>
      <c r="N4272" s="10">
        <v>0.47</v>
      </c>
      <c r="O4272" s="4" t="s">
        <v>83</v>
      </c>
    </row>
    <row r="4273" spans="1:15" ht="14.25" customHeight="1" x14ac:dyDescent="0.25">
      <c r="A4273" s="4" t="s">
        <v>26</v>
      </c>
      <c r="B4273" s="4">
        <v>1197831</v>
      </c>
      <c r="C4273" s="5">
        <v>44446</v>
      </c>
      <c r="D4273" s="37">
        <v>2021</v>
      </c>
      <c r="E4273" s="5" t="str">
        <f>TEXT(Sales[[#This Row],[Invoice Date]],"mmm")</f>
        <v>Sep</v>
      </c>
      <c r="F4273" s="4" t="s">
        <v>27</v>
      </c>
      <c r="G4273" s="4" t="s">
        <v>28</v>
      </c>
      <c r="H4273" s="4" t="s">
        <v>39</v>
      </c>
      <c r="I4273" s="6" t="s">
        <v>21</v>
      </c>
      <c r="J4273" s="7">
        <v>34</v>
      </c>
      <c r="K4273" s="8">
        <v>154</v>
      </c>
      <c r="L4273" s="9">
        <f t="shared" si="66"/>
        <v>5236</v>
      </c>
      <c r="M4273" s="9">
        <v>3141.6</v>
      </c>
      <c r="N4273" s="10">
        <v>0.6</v>
      </c>
      <c r="O4273" s="4" t="s">
        <v>83</v>
      </c>
    </row>
    <row r="4274" spans="1:15" ht="14.25" customHeight="1" x14ac:dyDescent="0.25">
      <c r="A4274" s="4" t="s">
        <v>26</v>
      </c>
      <c r="B4274" s="4">
        <v>1197831</v>
      </c>
      <c r="C4274" s="5">
        <v>44447</v>
      </c>
      <c r="D4274" s="37">
        <v>2021</v>
      </c>
      <c r="E4274" s="5" t="str">
        <f>TEXT(Sales[[#This Row],[Invoice Date]],"mmm")</f>
        <v>Sep</v>
      </c>
      <c r="F4274" s="4" t="s">
        <v>27</v>
      </c>
      <c r="G4274" s="4" t="s">
        <v>28</v>
      </c>
      <c r="H4274" s="4" t="s">
        <v>39</v>
      </c>
      <c r="I4274" s="6" t="s">
        <v>22</v>
      </c>
      <c r="J4274" s="7">
        <v>49</v>
      </c>
      <c r="K4274" s="8">
        <v>131</v>
      </c>
      <c r="L4274" s="9">
        <f t="shared" si="66"/>
        <v>6419</v>
      </c>
      <c r="M4274" s="9">
        <v>2888.5499999999997</v>
      </c>
      <c r="N4274" s="10">
        <v>0.44999999999999996</v>
      </c>
      <c r="O4274" s="4" t="s">
        <v>83</v>
      </c>
    </row>
    <row r="4275" spans="1:15" ht="14.25" customHeight="1" x14ac:dyDescent="0.25">
      <c r="A4275" s="4" t="s">
        <v>26</v>
      </c>
      <c r="B4275" s="4">
        <v>1197831</v>
      </c>
      <c r="C4275" s="5">
        <v>44448</v>
      </c>
      <c r="D4275" s="37">
        <v>2021</v>
      </c>
      <c r="E4275" s="5" t="str">
        <f>TEXT(Sales[[#This Row],[Invoice Date]],"mmm")</f>
        <v>Sep</v>
      </c>
      <c r="F4275" s="4" t="s">
        <v>27</v>
      </c>
      <c r="G4275" s="4" t="s">
        <v>28</v>
      </c>
      <c r="H4275" s="4" t="s">
        <v>39</v>
      </c>
      <c r="I4275" s="6" t="s">
        <v>23</v>
      </c>
      <c r="J4275" s="7">
        <v>43</v>
      </c>
      <c r="K4275" s="8">
        <v>224</v>
      </c>
      <c r="L4275" s="9">
        <f t="shared" si="66"/>
        <v>9632</v>
      </c>
      <c r="M4275" s="9">
        <v>6260.8</v>
      </c>
      <c r="N4275" s="10">
        <v>0.65</v>
      </c>
      <c r="O4275" s="4" t="s">
        <v>83</v>
      </c>
    </row>
    <row r="4276" spans="1:15" ht="14.25" customHeight="1" x14ac:dyDescent="0.25">
      <c r="A4276" s="4" t="s">
        <v>26</v>
      </c>
      <c r="B4276" s="4">
        <v>1197831</v>
      </c>
      <c r="C4276" s="5">
        <v>44449</v>
      </c>
      <c r="D4276" s="37">
        <v>2021</v>
      </c>
      <c r="E4276" s="5" t="str">
        <f>TEXT(Sales[[#This Row],[Invoice Date]],"mmm")</f>
        <v>Sep</v>
      </c>
      <c r="F4276" s="4" t="s">
        <v>27</v>
      </c>
      <c r="G4276" s="4" t="s">
        <v>28</v>
      </c>
      <c r="H4276" s="4" t="s">
        <v>39</v>
      </c>
      <c r="I4276" s="6" t="s">
        <v>17</v>
      </c>
      <c r="J4276" s="7">
        <v>41</v>
      </c>
      <c r="K4276" s="8">
        <v>224</v>
      </c>
      <c r="L4276" s="9">
        <f t="shared" si="66"/>
        <v>9184</v>
      </c>
      <c r="M4276" s="9">
        <v>4132.7999999999993</v>
      </c>
      <c r="N4276" s="10">
        <v>0.44999999999999996</v>
      </c>
      <c r="O4276" s="4" t="s">
        <v>83</v>
      </c>
    </row>
    <row r="4277" spans="1:15" ht="14.25" customHeight="1" x14ac:dyDescent="0.25">
      <c r="A4277" s="4" t="s">
        <v>26</v>
      </c>
      <c r="B4277" s="4">
        <v>1197831</v>
      </c>
      <c r="C4277" s="5">
        <v>44450</v>
      </c>
      <c r="D4277" s="37">
        <v>2021</v>
      </c>
      <c r="E4277" s="5" t="str">
        <f>TEXT(Sales[[#This Row],[Invoice Date]],"mmm")</f>
        <v>Sep</v>
      </c>
      <c r="F4277" s="4" t="s">
        <v>27</v>
      </c>
      <c r="G4277" s="4" t="s">
        <v>28</v>
      </c>
      <c r="H4277" s="4" t="s">
        <v>39</v>
      </c>
      <c r="I4277" s="6" t="s">
        <v>19</v>
      </c>
      <c r="J4277" s="7">
        <v>49</v>
      </c>
      <c r="K4277" s="8">
        <v>200</v>
      </c>
      <c r="L4277" s="9">
        <f t="shared" si="66"/>
        <v>9800</v>
      </c>
      <c r="M4277" s="9">
        <v>4704</v>
      </c>
      <c r="N4277" s="10">
        <v>0.48</v>
      </c>
      <c r="O4277" s="4" t="s">
        <v>83</v>
      </c>
    </row>
    <row r="4278" spans="1:15" ht="14.25" customHeight="1" x14ac:dyDescent="0.25">
      <c r="A4278" s="4" t="s">
        <v>26</v>
      </c>
      <c r="B4278" s="4">
        <v>1197831</v>
      </c>
      <c r="C4278" s="5">
        <v>44451</v>
      </c>
      <c r="D4278" s="37">
        <v>2021</v>
      </c>
      <c r="E4278" s="5" t="str">
        <f>TEXT(Sales[[#This Row],[Invoice Date]],"mmm")</f>
        <v>Sep</v>
      </c>
      <c r="F4278" s="4" t="s">
        <v>27</v>
      </c>
      <c r="G4278" s="4" t="s">
        <v>28</v>
      </c>
      <c r="H4278" s="4" t="s">
        <v>39</v>
      </c>
      <c r="I4278" s="6" t="s">
        <v>20</v>
      </c>
      <c r="J4278" s="7">
        <v>44</v>
      </c>
      <c r="K4278" s="8">
        <v>176</v>
      </c>
      <c r="L4278" s="9">
        <f t="shared" si="66"/>
        <v>7744</v>
      </c>
      <c r="M4278" s="9">
        <v>3639.68</v>
      </c>
      <c r="N4278" s="10">
        <v>0.47</v>
      </c>
      <c r="O4278" s="4" t="s">
        <v>83</v>
      </c>
    </row>
    <row r="4279" spans="1:15" ht="14.25" customHeight="1" x14ac:dyDescent="0.25">
      <c r="A4279" s="4" t="s">
        <v>26</v>
      </c>
      <c r="B4279" s="4">
        <v>1197831</v>
      </c>
      <c r="C4279" s="5">
        <v>44452</v>
      </c>
      <c r="D4279" s="37">
        <v>2021</v>
      </c>
      <c r="E4279" s="5" t="str">
        <f>TEXT(Sales[[#This Row],[Invoice Date]],"mmm")</f>
        <v>Sep</v>
      </c>
      <c r="F4279" s="4" t="s">
        <v>27</v>
      </c>
      <c r="G4279" s="4" t="s">
        <v>28</v>
      </c>
      <c r="H4279" s="4" t="s">
        <v>39</v>
      </c>
      <c r="I4279" s="6" t="s">
        <v>21</v>
      </c>
      <c r="J4279" s="7">
        <v>43</v>
      </c>
      <c r="K4279" s="8">
        <v>174</v>
      </c>
      <c r="L4279" s="9">
        <f t="shared" si="66"/>
        <v>7482</v>
      </c>
      <c r="M4279" s="9">
        <v>4115.1000000000004</v>
      </c>
      <c r="N4279" s="10">
        <v>0.55000000000000004</v>
      </c>
      <c r="O4279" s="4" t="s">
        <v>83</v>
      </c>
    </row>
    <row r="4280" spans="1:15" ht="14.25" customHeight="1" x14ac:dyDescent="0.25">
      <c r="A4280" s="4" t="s">
        <v>26</v>
      </c>
      <c r="B4280" s="4">
        <v>1197831</v>
      </c>
      <c r="C4280" s="5">
        <v>44453</v>
      </c>
      <c r="D4280" s="37">
        <v>2021</v>
      </c>
      <c r="E4280" s="5" t="str">
        <f>TEXT(Sales[[#This Row],[Invoice Date]],"mmm")</f>
        <v>Sep</v>
      </c>
      <c r="F4280" s="4" t="s">
        <v>27</v>
      </c>
      <c r="G4280" s="4" t="s">
        <v>28</v>
      </c>
      <c r="H4280" s="4" t="s">
        <v>39</v>
      </c>
      <c r="I4280" s="6" t="s">
        <v>22</v>
      </c>
      <c r="J4280" s="7">
        <v>45</v>
      </c>
      <c r="K4280" s="8">
        <v>145</v>
      </c>
      <c r="L4280" s="9">
        <f t="shared" si="66"/>
        <v>6525</v>
      </c>
      <c r="M4280" s="9">
        <v>2805.75</v>
      </c>
      <c r="N4280" s="10">
        <v>0.43</v>
      </c>
      <c r="O4280" s="4" t="s">
        <v>83</v>
      </c>
    </row>
    <row r="4281" spans="1:15" ht="14.25" customHeight="1" x14ac:dyDescent="0.25">
      <c r="A4281" s="4" t="s">
        <v>26</v>
      </c>
      <c r="B4281" s="4">
        <v>1197831</v>
      </c>
      <c r="C4281" s="5">
        <v>44454</v>
      </c>
      <c r="D4281" s="37">
        <v>2021</v>
      </c>
      <c r="E4281" s="5" t="str">
        <f>TEXT(Sales[[#This Row],[Invoice Date]],"mmm")</f>
        <v>Sep</v>
      </c>
      <c r="F4281" s="4" t="s">
        <v>27</v>
      </c>
      <c r="G4281" s="4" t="s">
        <v>28</v>
      </c>
      <c r="H4281" s="4" t="s">
        <v>39</v>
      </c>
      <c r="I4281" s="6" t="s">
        <v>23</v>
      </c>
      <c r="J4281" s="7">
        <v>53</v>
      </c>
      <c r="K4281" s="8">
        <v>263</v>
      </c>
      <c r="L4281" s="9">
        <f t="shared" si="66"/>
        <v>13939</v>
      </c>
      <c r="M4281" s="9">
        <v>8781.57</v>
      </c>
      <c r="N4281" s="10">
        <v>0.63</v>
      </c>
      <c r="O4281" s="4" t="s">
        <v>83</v>
      </c>
    </row>
    <row r="4282" spans="1:15" ht="14.25" customHeight="1" x14ac:dyDescent="0.25">
      <c r="A4282" s="4" t="s">
        <v>26</v>
      </c>
      <c r="B4282" s="4">
        <v>1197831</v>
      </c>
      <c r="C4282" s="5">
        <v>44455</v>
      </c>
      <c r="D4282" s="37">
        <v>2021</v>
      </c>
      <c r="E4282" s="5" t="str">
        <f>TEXT(Sales[[#This Row],[Invoice Date]],"mmm")</f>
        <v>Sep</v>
      </c>
      <c r="F4282" s="4" t="s">
        <v>27</v>
      </c>
      <c r="G4282" s="4" t="s">
        <v>28</v>
      </c>
      <c r="H4282" s="4" t="s">
        <v>39</v>
      </c>
      <c r="I4282" s="6" t="s">
        <v>17</v>
      </c>
      <c r="J4282" s="7">
        <v>41</v>
      </c>
      <c r="K4282" s="8">
        <v>231</v>
      </c>
      <c r="L4282" s="9">
        <f t="shared" si="66"/>
        <v>9471</v>
      </c>
      <c r="M4282" s="9">
        <v>4924.92</v>
      </c>
      <c r="N4282" s="10">
        <v>0.52</v>
      </c>
      <c r="O4282" s="4" t="s">
        <v>83</v>
      </c>
    </row>
    <row r="4283" spans="1:15" ht="14.25" customHeight="1" x14ac:dyDescent="0.25">
      <c r="A4283" s="4" t="s">
        <v>26</v>
      </c>
      <c r="B4283" s="4">
        <v>1197831</v>
      </c>
      <c r="C4283" s="5">
        <v>44456</v>
      </c>
      <c r="D4283" s="37">
        <v>2021</v>
      </c>
      <c r="E4283" s="5" t="str">
        <f>TEXT(Sales[[#This Row],[Invoice Date]],"mmm")</f>
        <v>Sep</v>
      </c>
      <c r="F4283" s="4" t="s">
        <v>27</v>
      </c>
      <c r="G4283" s="4" t="s">
        <v>28</v>
      </c>
      <c r="H4283" s="4" t="s">
        <v>39</v>
      </c>
      <c r="I4283" s="6" t="s">
        <v>19</v>
      </c>
      <c r="J4283" s="7">
        <v>48</v>
      </c>
      <c r="K4283" s="8">
        <v>215</v>
      </c>
      <c r="L4283" s="9">
        <f t="shared" si="66"/>
        <v>10320</v>
      </c>
      <c r="M4283" s="9">
        <v>5572.8</v>
      </c>
      <c r="N4283" s="10">
        <v>0.54</v>
      </c>
      <c r="O4283" s="4" t="s">
        <v>83</v>
      </c>
    </row>
    <row r="4284" spans="1:15" ht="14.25" customHeight="1" x14ac:dyDescent="0.25">
      <c r="A4284" s="4" t="s">
        <v>26</v>
      </c>
      <c r="B4284" s="4">
        <v>1197831</v>
      </c>
      <c r="C4284" s="5">
        <v>44457</v>
      </c>
      <c r="D4284" s="37">
        <v>2021</v>
      </c>
      <c r="E4284" s="5" t="str">
        <f>TEXT(Sales[[#This Row],[Invoice Date]],"mmm")</f>
        <v>Sep</v>
      </c>
      <c r="F4284" s="4" t="s">
        <v>27</v>
      </c>
      <c r="G4284" s="4" t="s">
        <v>28</v>
      </c>
      <c r="H4284" s="4" t="s">
        <v>39</v>
      </c>
      <c r="I4284" s="6" t="s">
        <v>20</v>
      </c>
      <c r="J4284" s="7">
        <v>44</v>
      </c>
      <c r="K4284" s="8">
        <v>254</v>
      </c>
      <c r="L4284" s="9">
        <f t="shared" si="66"/>
        <v>11176</v>
      </c>
      <c r="M4284" s="9">
        <v>6146.7999999999993</v>
      </c>
      <c r="N4284" s="10">
        <v>0.54999999999999993</v>
      </c>
      <c r="O4284" s="4" t="s">
        <v>83</v>
      </c>
    </row>
    <row r="4285" spans="1:15" ht="14.25" customHeight="1" x14ac:dyDescent="0.25">
      <c r="A4285" s="4" t="s">
        <v>26</v>
      </c>
      <c r="B4285" s="4">
        <v>1197831</v>
      </c>
      <c r="C4285" s="5">
        <v>44458</v>
      </c>
      <c r="D4285" s="37">
        <v>2021</v>
      </c>
      <c r="E4285" s="5" t="str">
        <f>TEXT(Sales[[#This Row],[Invoice Date]],"mmm")</f>
        <v>Sep</v>
      </c>
      <c r="F4285" s="4" t="s">
        <v>27</v>
      </c>
      <c r="G4285" s="4" t="s">
        <v>28</v>
      </c>
      <c r="H4285" s="4" t="s">
        <v>39</v>
      </c>
      <c r="I4285" s="6" t="s">
        <v>21</v>
      </c>
      <c r="J4285" s="7">
        <v>43</v>
      </c>
      <c r="K4285" s="8">
        <v>150</v>
      </c>
      <c r="L4285" s="9">
        <f t="shared" si="66"/>
        <v>6450</v>
      </c>
      <c r="M4285" s="9">
        <v>3934.5</v>
      </c>
      <c r="N4285" s="10">
        <v>0.61</v>
      </c>
      <c r="O4285" s="4" t="s">
        <v>83</v>
      </c>
    </row>
    <row r="4286" spans="1:15" ht="14.25" customHeight="1" x14ac:dyDescent="0.25">
      <c r="A4286" s="4" t="s">
        <v>26</v>
      </c>
      <c r="B4286" s="4">
        <v>1197831</v>
      </c>
      <c r="C4286" s="5">
        <v>44459</v>
      </c>
      <c r="D4286" s="37">
        <v>2021</v>
      </c>
      <c r="E4286" s="5" t="str">
        <f>TEXT(Sales[[#This Row],[Invoice Date]],"mmm")</f>
        <v>Sep</v>
      </c>
      <c r="F4286" s="4" t="s">
        <v>27</v>
      </c>
      <c r="G4286" s="4" t="s">
        <v>28</v>
      </c>
      <c r="H4286" s="4" t="s">
        <v>39</v>
      </c>
      <c r="I4286" s="6" t="s">
        <v>22</v>
      </c>
      <c r="J4286" s="7">
        <v>47</v>
      </c>
      <c r="K4286" s="8">
        <v>167</v>
      </c>
      <c r="L4286" s="9">
        <f t="shared" si="66"/>
        <v>7849</v>
      </c>
      <c r="M4286" s="9">
        <v>3610.5399999999995</v>
      </c>
      <c r="N4286" s="10">
        <v>0.45999999999999996</v>
      </c>
      <c r="O4286" s="4" t="s">
        <v>83</v>
      </c>
    </row>
    <row r="4287" spans="1:15" ht="14.25" customHeight="1" x14ac:dyDescent="0.25">
      <c r="A4287" s="4" t="s">
        <v>26</v>
      </c>
      <c r="B4287" s="4">
        <v>1197831</v>
      </c>
      <c r="C4287" s="5">
        <v>44460</v>
      </c>
      <c r="D4287" s="37">
        <v>2021</v>
      </c>
      <c r="E4287" s="5" t="str">
        <f>TEXT(Sales[[#This Row],[Invoice Date]],"mmm")</f>
        <v>Sep</v>
      </c>
      <c r="F4287" s="4" t="s">
        <v>27</v>
      </c>
      <c r="G4287" s="4" t="s">
        <v>28</v>
      </c>
      <c r="H4287" s="4" t="s">
        <v>39</v>
      </c>
      <c r="I4287" s="6" t="s">
        <v>23</v>
      </c>
      <c r="J4287" s="7">
        <v>54</v>
      </c>
      <c r="K4287" s="8">
        <v>255</v>
      </c>
      <c r="L4287" s="9">
        <f t="shared" si="66"/>
        <v>13770</v>
      </c>
      <c r="M4287" s="9">
        <v>9225.9000000000015</v>
      </c>
      <c r="N4287" s="10">
        <v>0.67</v>
      </c>
      <c r="O4287" s="4" t="s">
        <v>83</v>
      </c>
    </row>
    <row r="4288" spans="1:15" ht="14.25" customHeight="1" x14ac:dyDescent="0.25">
      <c r="A4288" s="4" t="s">
        <v>26</v>
      </c>
      <c r="B4288" s="4">
        <v>1197831</v>
      </c>
      <c r="C4288" s="5">
        <v>44461</v>
      </c>
      <c r="D4288" s="37">
        <v>2021</v>
      </c>
      <c r="E4288" s="5" t="str">
        <f>TEXT(Sales[[#This Row],[Invoice Date]],"mmm")</f>
        <v>Sep</v>
      </c>
      <c r="F4288" s="4" t="s">
        <v>27</v>
      </c>
      <c r="G4288" s="4" t="s">
        <v>28</v>
      </c>
      <c r="H4288" s="4" t="s">
        <v>39</v>
      </c>
      <c r="I4288" s="6" t="s">
        <v>17</v>
      </c>
      <c r="J4288" s="7">
        <v>49</v>
      </c>
      <c r="K4288" s="8">
        <v>208</v>
      </c>
      <c r="L4288" s="9">
        <f t="shared" si="66"/>
        <v>10192</v>
      </c>
      <c r="M4288" s="9">
        <v>5197.92</v>
      </c>
      <c r="N4288" s="10">
        <v>0.51</v>
      </c>
      <c r="O4288" s="4" t="s">
        <v>83</v>
      </c>
    </row>
    <row r="4289" spans="1:15" ht="14.25" customHeight="1" x14ac:dyDescent="0.25">
      <c r="A4289" s="4" t="s">
        <v>26</v>
      </c>
      <c r="B4289" s="4">
        <v>1197831</v>
      </c>
      <c r="C4289" s="5">
        <v>44462</v>
      </c>
      <c r="D4289" s="37">
        <v>2021</v>
      </c>
      <c r="E4289" s="5" t="str">
        <f>TEXT(Sales[[#This Row],[Invoice Date]],"mmm")</f>
        <v>Sep</v>
      </c>
      <c r="F4289" s="4" t="s">
        <v>27</v>
      </c>
      <c r="G4289" s="4" t="s">
        <v>28</v>
      </c>
      <c r="H4289" s="4" t="s">
        <v>39</v>
      </c>
      <c r="I4289" s="6" t="s">
        <v>19</v>
      </c>
      <c r="J4289" s="7">
        <v>53</v>
      </c>
      <c r="K4289" s="8">
        <v>208</v>
      </c>
      <c r="L4289" s="9">
        <f t="shared" si="66"/>
        <v>11024</v>
      </c>
      <c r="M4289" s="9">
        <v>5512</v>
      </c>
      <c r="N4289" s="10">
        <v>0.5</v>
      </c>
      <c r="O4289" s="4" t="s">
        <v>83</v>
      </c>
    </row>
    <row r="4290" spans="1:15" ht="14.25" customHeight="1" x14ac:dyDescent="0.25">
      <c r="A4290" s="4" t="s">
        <v>26</v>
      </c>
      <c r="B4290" s="4">
        <v>1197831</v>
      </c>
      <c r="C4290" s="5">
        <v>44463</v>
      </c>
      <c r="D4290" s="37">
        <v>2021</v>
      </c>
      <c r="E4290" s="5" t="str">
        <f>TEXT(Sales[[#This Row],[Invoice Date]],"mmm")</f>
        <v>Sep</v>
      </c>
      <c r="F4290" s="4" t="s">
        <v>27</v>
      </c>
      <c r="G4290" s="4" t="s">
        <v>28</v>
      </c>
      <c r="H4290" s="4" t="s">
        <v>39</v>
      </c>
      <c r="I4290" s="6" t="s">
        <v>20</v>
      </c>
      <c r="J4290" s="7">
        <v>46</v>
      </c>
      <c r="K4290" s="8">
        <v>273</v>
      </c>
      <c r="L4290" s="9">
        <f t="shared" si="66"/>
        <v>12558</v>
      </c>
      <c r="M4290" s="9">
        <v>6906.8999999999987</v>
      </c>
      <c r="N4290" s="10">
        <v>0.54999999999999993</v>
      </c>
      <c r="O4290" s="4" t="s">
        <v>83</v>
      </c>
    </row>
    <row r="4291" spans="1:15" ht="14.25" customHeight="1" x14ac:dyDescent="0.25">
      <c r="A4291" s="4" t="s">
        <v>26</v>
      </c>
      <c r="B4291" s="4">
        <v>1197831</v>
      </c>
      <c r="C4291" s="5">
        <v>44464</v>
      </c>
      <c r="D4291" s="37">
        <v>2021</v>
      </c>
      <c r="E4291" s="5" t="str">
        <f>TEXT(Sales[[#This Row],[Invoice Date]],"mmm")</f>
        <v>Sep</v>
      </c>
      <c r="F4291" s="4" t="s">
        <v>27</v>
      </c>
      <c r="G4291" s="4" t="s">
        <v>28</v>
      </c>
      <c r="H4291" s="4" t="s">
        <v>39</v>
      </c>
      <c r="I4291" s="6" t="s">
        <v>21</v>
      </c>
      <c r="J4291" s="7">
        <v>47</v>
      </c>
      <c r="K4291" s="8">
        <v>147</v>
      </c>
      <c r="L4291" s="9">
        <f t="shared" ref="L4291:L4354" si="67">J4291*K4291</f>
        <v>6909</v>
      </c>
      <c r="M4291" s="9">
        <v>4490.8500000000004</v>
      </c>
      <c r="N4291" s="10">
        <v>0.65</v>
      </c>
      <c r="O4291" s="4" t="s">
        <v>83</v>
      </c>
    </row>
    <row r="4292" spans="1:15" ht="14.25" customHeight="1" x14ac:dyDescent="0.25">
      <c r="A4292" s="4" t="s">
        <v>26</v>
      </c>
      <c r="B4292" s="4">
        <v>1197831</v>
      </c>
      <c r="C4292" s="5">
        <v>44465</v>
      </c>
      <c r="D4292" s="37">
        <v>2021</v>
      </c>
      <c r="E4292" s="5" t="str">
        <f>TEXT(Sales[[#This Row],[Invoice Date]],"mmm")</f>
        <v>Sep</v>
      </c>
      <c r="F4292" s="4" t="s">
        <v>27</v>
      </c>
      <c r="G4292" s="4" t="s">
        <v>28</v>
      </c>
      <c r="H4292" s="4" t="s">
        <v>39</v>
      </c>
      <c r="I4292" s="6" t="s">
        <v>22</v>
      </c>
      <c r="J4292" s="7">
        <v>53</v>
      </c>
      <c r="K4292" s="8">
        <v>142</v>
      </c>
      <c r="L4292" s="9">
        <f t="shared" si="67"/>
        <v>7526</v>
      </c>
      <c r="M4292" s="9">
        <v>3612.48</v>
      </c>
      <c r="N4292" s="10">
        <v>0.48</v>
      </c>
      <c r="O4292" s="4" t="s">
        <v>83</v>
      </c>
    </row>
    <row r="4293" spans="1:15" ht="14.25" customHeight="1" x14ac:dyDescent="0.25">
      <c r="A4293" s="4" t="s">
        <v>26</v>
      </c>
      <c r="B4293" s="4">
        <v>1197831</v>
      </c>
      <c r="C4293" s="5">
        <v>44466</v>
      </c>
      <c r="D4293" s="37">
        <v>2021</v>
      </c>
      <c r="E4293" s="5" t="str">
        <f>TEXT(Sales[[#This Row],[Invoice Date]],"mmm")</f>
        <v>Sep</v>
      </c>
      <c r="F4293" s="4" t="s">
        <v>27</v>
      </c>
      <c r="G4293" s="4" t="s">
        <v>28</v>
      </c>
      <c r="H4293" s="4" t="s">
        <v>39</v>
      </c>
      <c r="I4293" s="6" t="s">
        <v>23</v>
      </c>
      <c r="J4293" s="7">
        <v>56</v>
      </c>
      <c r="K4293" s="8">
        <v>233</v>
      </c>
      <c r="L4293" s="9">
        <f t="shared" si="67"/>
        <v>13048</v>
      </c>
      <c r="M4293" s="9">
        <v>9133.6</v>
      </c>
      <c r="N4293" s="10">
        <v>0.70000000000000007</v>
      </c>
      <c r="O4293" s="4" t="s">
        <v>83</v>
      </c>
    </row>
    <row r="4294" spans="1:15" ht="14.25" customHeight="1" x14ac:dyDescent="0.25">
      <c r="A4294" s="4" t="s">
        <v>26</v>
      </c>
      <c r="B4294" s="4">
        <v>1197831</v>
      </c>
      <c r="C4294" s="5">
        <v>44467</v>
      </c>
      <c r="D4294" s="37">
        <v>2021</v>
      </c>
      <c r="E4294" s="5" t="str">
        <f>TEXT(Sales[[#This Row],[Invoice Date]],"mmm")</f>
        <v>Sep</v>
      </c>
      <c r="F4294" s="4" t="s">
        <v>27</v>
      </c>
      <c r="G4294" s="4" t="s">
        <v>28</v>
      </c>
      <c r="H4294" s="4" t="s">
        <v>39</v>
      </c>
      <c r="I4294" s="6" t="s">
        <v>17</v>
      </c>
      <c r="J4294" s="7">
        <v>53</v>
      </c>
      <c r="K4294" s="8">
        <v>181</v>
      </c>
      <c r="L4294" s="9">
        <f t="shared" si="67"/>
        <v>9593</v>
      </c>
      <c r="M4294" s="9">
        <v>5276.15</v>
      </c>
      <c r="N4294" s="10">
        <v>0.54999999999999993</v>
      </c>
      <c r="O4294" s="4" t="s">
        <v>83</v>
      </c>
    </row>
    <row r="4295" spans="1:15" ht="14.25" customHeight="1" x14ac:dyDescent="0.25">
      <c r="A4295" s="4" t="s">
        <v>26</v>
      </c>
      <c r="B4295" s="4">
        <v>1197831</v>
      </c>
      <c r="C4295" s="5">
        <v>44468</v>
      </c>
      <c r="D4295" s="37">
        <v>2021</v>
      </c>
      <c r="E4295" s="5" t="str">
        <f>TEXT(Sales[[#This Row],[Invoice Date]],"mmm")</f>
        <v>Sep</v>
      </c>
      <c r="F4295" s="4" t="s">
        <v>27</v>
      </c>
      <c r="G4295" s="4" t="s">
        <v>28</v>
      </c>
      <c r="H4295" s="4" t="s">
        <v>39</v>
      </c>
      <c r="I4295" s="6" t="s">
        <v>19</v>
      </c>
      <c r="J4295" s="7">
        <v>54</v>
      </c>
      <c r="K4295" s="8">
        <v>176</v>
      </c>
      <c r="L4295" s="9">
        <f t="shared" si="67"/>
        <v>9504</v>
      </c>
      <c r="M4295" s="9">
        <v>4847.04</v>
      </c>
      <c r="N4295" s="10">
        <v>0.51</v>
      </c>
      <c r="O4295" s="4" t="s">
        <v>83</v>
      </c>
    </row>
    <row r="4296" spans="1:15" ht="14.25" customHeight="1" x14ac:dyDescent="0.25">
      <c r="A4296" s="4" t="s">
        <v>26</v>
      </c>
      <c r="B4296" s="4">
        <v>1197831</v>
      </c>
      <c r="C4296" s="5">
        <v>44469</v>
      </c>
      <c r="D4296" s="37">
        <v>2021</v>
      </c>
      <c r="E4296" s="5" t="str">
        <f>TEXT(Sales[[#This Row],[Invoice Date]],"mmm")</f>
        <v>Sep</v>
      </c>
      <c r="F4296" s="4" t="s">
        <v>27</v>
      </c>
      <c r="G4296" s="4" t="s">
        <v>28</v>
      </c>
      <c r="H4296" s="4" t="s">
        <v>39</v>
      </c>
      <c r="I4296" s="6" t="s">
        <v>20</v>
      </c>
      <c r="J4296" s="7">
        <v>59</v>
      </c>
      <c r="K4296" s="8">
        <v>203</v>
      </c>
      <c r="L4296" s="9">
        <f t="shared" si="67"/>
        <v>11977</v>
      </c>
      <c r="M4296" s="9">
        <v>6347.81</v>
      </c>
      <c r="N4296" s="10">
        <v>0.53</v>
      </c>
      <c r="O4296" s="4" t="s">
        <v>83</v>
      </c>
    </row>
    <row r="4297" spans="1:15" ht="14.25" customHeight="1" x14ac:dyDescent="0.25">
      <c r="A4297" s="4" t="s">
        <v>26</v>
      </c>
      <c r="B4297" s="4">
        <v>1197831</v>
      </c>
      <c r="C4297" s="5">
        <v>44470</v>
      </c>
      <c r="D4297" s="37">
        <v>2021</v>
      </c>
      <c r="E4297" s="5" t="str">
        <f>TEXT(Sales[[#This Row],[Invoice Date]],"mmm")</f>
        <v>Oct</v>
      </c>
      <c r="F4297" s="4" t="s">
        <v>27</v>
      </c>
      <c r="G4297" s="4" t="s">
        <v>28</v>
      </c>
      <c r="H4297" s="4" t="s">
        <v>39</v>
      </c>
      <c r="I4297" s="6" t="s">
        <v>21</v>
      </c>
      <c r="J4297" s="7">
        <v>56</v>
      </c>
      <c r="K4297" s="8">
        <v>126</v>
      </c>
      <c r="L4297" s="9">
        <f t="shared" si="67"/>
        <v>7056</v>
      </c>
      <c r="M4297" s="9">
        <v>4586.4000000000005</v>
      </c>
      <c r="N4297" s="10">
        <v>0.65</v>
      </c>
      <c r="O4297" s="4" t="s">
        <v>83</v>
      </c>
    </row>
    <row r="4298" spans="1:15" ht="14.25" customHeight="1" x14ac:dyDescent="0.25">
      <c r="A4298" s="4" t="s">
        <v>26</v>
      </c>
      <c r="B4298" s="4">
        <v>1197831</v>
      </c>
      <c r="C4298" s="5">
        <v>44471</v>
      </c>
      <c r="D4298" s="37">
        <v>2021</v>
      </c>
      <c r="E4298" s="5" t="str">
        <f>TEXT(Sales[[#This Row],[Invoice Date]],"mmm")</f>
        <v>Oct</v>
      </c>
      <c r="F4298" s="4" t="s">
        <v>27</v>
      </c>
      <c r="G4298" s="4" t="s">
        <v>28</v>
      </c>
      <c r="H4298" s="4" t="s">
        <v>39</v>
      </c>
      <c r="I4298" s="6" t="s">
        <v>22</v>
      </c>
      <c r="J4298" s="7">
        <v>53</v>
      </c>
      <c r="K4298" s="8">
        <v>135</v>
      </c>
      <c r="L4298" s="9">
        <f t="shared" si="67"/>
        <v>7155</v>
      </c>
      <c r="M4298" s="9">
        <v>3505.95</v>
      </c>
      <c r="N4298" s="10">
        <v>0.49</v>
      </c>
      <c r="O4298" s="4" t="s">
        <v>83</v>
      </c>
    </row>
    <row r="4299" spans="1:15" ht="14.25" customHeight="1" x14ac:dyDescent="0.25">
      <c r="A4299" s="4" t="s">
        <v>26</v>
      </c>
      <c r="B4299" s="4">
        <v>1197831</v>
      </c>
      <c r="C4299" s="5">
        <v>44472</v>
      </c>
      <c r="D4299" s="37">
        <v>2021</v>
      </c>
      <c r="E4299" s="5" t="str">
        <f>TEXT(Sales[[#This Row],[Invoice Date]],"mmm")</f>
        <v>Oct</v>
      </c>
      <c r="F4299" s="4" t="s">
        <v>27</v>
      </c>
      <c r="G4299" s="4" t="s">
        <v>28</v>
      </c>
      <c r="H4299" s="4" t="s">
        <v>39</v>
      </c>
      <c r="I4299" s="6" t="s">
        <v>23</v>
      </c>
      <c r="J4299" s="7">
        <v>48</v>
      </c>
      <c r="K4299" s="8">
        <v>203</v>
      </c>
      <c r="L4299" s="9">
        <f t="shared" si="67"/>
        <v>9744</v>
      </c>
      <c r="M4299" s="9">
        <v>6820.8000000000011</v>
      </c>
      <c r="N4299" s="10">
        <v>0.70000000000000007</v>
      </c>
      <c r="O4299" s="4" t="s">
        <v>83</v>
      </c>
    </row>
    <row r="4300" spans="1:15" ht="14.25" customHeight="1" x14ac:dyDescent="0.25">
      <c r="A4300" s="4" t="s">
        <v>26</v>
      </c>
      <c r="B4300" s="4">
        <v>1197831</v>
      </c>
      <c r="C4300" s="5">
        <v>44473</v>
      </c>
      <c r="D4300" s="37">
        <v>2021</v>
      </c>
      <c r="E4300" s="5" t="str">
        <f>TEXT(Sales[[#This Row],[Invoice Date]],"mmm")</f>
        <v>Oct</v>
      </c>
      <c r="F4300" s="4" t="s">
        <v>27</v>
      </c>
      <c r="G4300" s="4" t="s">
        <v>28</v>
      </c>
      <c r="H4300" s="4" t="s">
        <v>39</v>
      </c>
      <c r="I4300" s="6" t="s">
        <v>17</v>
      </c>
      <c r="J4300" s="7">
        <v>39</v>
      </c>
      <c r="K4300" s="8">
        <v>156</v>
      </c>
      <c r="L4300" s="9">
        <f t="shared" si="67"/>
        <v>6084</v>
      </c>
      <c r="M4300" s="9">
        <v>3042</v>
      </c>
      <c r="N4300" s="10">
        <v>0.5</v>
      </c>
      <c r="O4300" s="4" t="s">
        <v>83</v>
      </c>
    </row>
    <row r="4301" spans="1:15" ht="14.25" customHeight="1" x14ac:dyDescent="0.25">
      <c r="A4301" s="4" t="s">
        <v>26</v>
      </c>
      <c r="B4301" s="4">
        <v>1197831</v>
      </c>
      <c r="C4301" s="5">
        <v>44474</v>
      </c>
      <c r="D4301" s="37">
        <v>2021</v>
      </c>
      <c r="E4301" s="5" t="str">
        <f>TEXT(Sales[[#This Row],[Invoice Date]],"mmm")</f>
        <v>Oct</v>
      </c>
      <c r="F4301" s="4" t="s">
        <v>27</v>
      </c>
      <c r="G4301" s="4" t="s">
        <v>28</v>
      </c>
      <c r="H4301" s="4" t="s">
        <v>39</v>
      </c>
      <c r="I4301" s="6" t="s">
        <v>19</v>
      </c>
      <c r="J4301" s="7">
        <v>38</v>
      </c>
      <c r="K4301" s="8">
        <v>169</v>
      </c>
      <c r="L4301" s="9">
        <f t="shared" si="67"/>
        <v>6422</v>
      </c>
      <c r="M4301" s="9">
        <v>3275.2200000000003</v>
      </c>
      <c r="N4301" s="10">
        <v>0.51</v>
      </c>
      <c r="O4301" s="4" t="s">
        <v>83</v>
      </c>
    </row>
    <row r="4302" spans="1:15" ht="14.25" customHeight="1" x14ac:dyDescent="0.25">
      <c r="A4302" s="4" t="s">
        <v>26</v>
      </c>
      <c r="B4302" s="4">
        <v>1197831</v>
      </c>
      <c r="C4302" s="5">
        <v>44475</v>
      </c>
      <c r="D4302" s="37">
        <v>2021</v>
      </c>
      <c r="E4302" s="5" t="str">
        <f>TEXT(Sales[[#This Row],[Invoice Date]],"mmm")</f>
        <v>Oct</v>
      </c>
      <c r="F4302" s="4" t="s">
        <v>27</v>
      </c>
      <c r="G4302" s="4" t="s">
        <v>28</v>
      </c>
      <c r="H4302" s="4" t="s">
        <v>39</v>
      </c>
      <c r="I4302" s="6" t="s">
        <v>20</v>
      </c>
      <c r="J4302" s="7">
        <v>41</v>
      </c>
      <c r="K4302" s="8">
        <v>144</v>
      </c>
      <c r="L4302" s="9">
        <f t="shared" si="67"/>
        <v>5904</v>
      </c>
      <c r="M4302" s="9">
        <v>3070.08</v>
      </c>
      <c r="N4302" s="10">
        <v>0.52</v>
      </c>
      <c r="O4302" s="4" t="s">
        <v>83</v>
      </c>
    </row>
    <row r="4303" spans="1:15" ht="14.25" customHeight="1" x14ac:dyDescent="0.25">
      <c r="A4303" s="4" t="s">
        <v>26</v>
      </c>
      <c r="B4303" s="4">
        <v>1197831</v>
      </c>
      <c r="C4303" s="5">
        <v>44476</v>
      </c>
      <c r="D4303" s="37">
        <v>2021</v>
      </c>
      <c r="E4303" s="5" t="str">
        <f>TEXT(Sales[[#This Row],[Invoice Date]],"mmm")</f>
        <v>Oct</v>
      </c>
      <c r="F4303" s="4" t="s">
        <v>27</v>
      </c>
      <c r="G4303" s="4" t="s">
        <v>28</v>
      </c>
      <c r="H4303" s="4" t="s">
        <v>39</v>
      </c>
      <c r="I4303" s="6" t="s">
        <v>21</v>
      </c>
      <c r="J4303" s="7">
        <v>41</v>
      </c>
      <c r="K4303" s="8">
        <v>111</v>
      </c>
      <c r="L4303" s="9">
        <f t="shared" si="67"/>
        <v>4551</v>
      </c>
      <c r="M4303" s="9">
        <v>2730.6</v>
      </c>
      <c r="N4303" s="10">
        <v>0.6</v>
      </c>
      <c r="O4303" s="4" t="s">
        <v>83</v>
      </c>
    </row>
    <row r="4304" spans="1:15" ht="14.25" customHeight="1" x14ac:dyDescent="0.25">
      <c r="A4304" s="4" t="s">
        <v>26</v>
      </c>
      <c r="B4304" s="4">
        <v>1197831</v>
      </c>
      <c r="C4304" s="5">
        <v>44477</v>
      </c>
      <c r="D4304" s="37">
        <v>2021</v>
      </c>
      <c r="E4304" s="5" t="str">
        <f>TEXT(Sales[[#This Row],[Invoice Date]],"mmm")</f>
        <v>Oct</v>
      </c>
      <c r="F4304" s="4" t="s">
        <v>27</v>
      </c>
      <c r="G4304" s="4" t="s">
        <v>28</v>
      </c>
      <c r="H4304" s="4" t="s">
        <v>39</v>
      </c>
      <c r="I4304" s="6" t="s">
        <v>22</v>
      </c>
      <c r="J4304" s="7">
        <v>36</v>
      </c>
      <c r="K4304" s="8">
        <v>100</v>
      </c>
      <c r="L4304" s="9">
        <f t="shared" si="67"/>
        <v>3600</v>
      </c>
      <c r="M4304" s="9">
        <v>1619.9999999999998</v>
      </c>
      <c r="N4304" s="10">
        <v>0.44999999999999996</v>
      </c>
      <c r="O4304" s="4" t="s">
        <v>83</v>
      </c>
    </row>
    <row r="4305" spans="1:15" ht="14.25" customHeight="1" x14ac:dyDescent="0.25">
      <c r="A4305" s="4" t="s">
        <v>26</v>
      </c>
      <c r="B4305" s="4">
        <v>1197831</v>
      </c>
      <c r="C4305" s="5">
        <v>44478</v>
      </c>
      <c r="D4305" s="37">
        <v>2021</v>
      </c>
      <c r="E4305" s="5" t="str">
        <f>TEXT(Sales[[#This Row],[Invoice Date]],"mmm")</f>
        <v>Oct</v>
      </c>
      <c r="F4305" s="4" t="s">
        <v>27</v>
      </c>
      <c r="G4305" s="4" t="s">
        <v>28</v>
      </c>
      <c r="H4305" s="4" t="s">
        <v>39</v>
      </c>
      <c r="I4305" s="6" t="s">
        <v>23</v>
      </c>
      <c r="J4305" s="7">
        <v>45</v>
      </c>
      <c r="K4305" s="8">
        <v>161</v>
      </c>
      <c r="L4305" s="9">
        <f t="shared" si="67"/>
        <v>7245</v>
      </c>
      <c r="M4305" s="9">
        <v>5071.5000000000009</v>
      </c>
      <c r="N4305" s="10">
        <v>0.70000000000000007</v>
      </c>
      <c r="O4305" s="4" t="s">
        <v>83</v>
      </c>
    </row>
    <row r="4306" spans="1:15" ht="14.25" customHeight="1" x14ac:dyDescent="0.25">
      <c r="A4306" s="4" t="s">
        <v>26</v>
      </c>
      <c r="B4306" s="4">
        <v>1197831</v>
      </c>
      <c r="C4306" s="5">
        <v>44479</v>
      </c>
      <c r="D4306" s="37">
        <v>2021</v>
      </c>
      <c r="E4306" s="5" t="str">
        <f>TEXT(Sales[[#This Row],[Invoice Date]],"mmm")</f>
        <v>Oct</v>
      </c>
      <c r="F4306" s="4" t="s">
        <v>27</v>
      </c>
      <c r="G4306" s="4" t="s">
        <v>28</v>
      </c>
      <c r="H4306" s="4" t="s">
        <v>39</v>
      </c>
      <c r="I4306" s="6" t="s">
        <v>17</v>
      </c>
      <c r="J4306" s="7">
        <v>38</v>
      </c>
      <c r="K4306" s="8">
        <v>181</v>
      </c>
      <c r="L4306" s="9">
        <f t="shared" si="67"/>
        <v>6878</v>
      </c>
      <c r="M4306" s="9">
        <v>3782.8999999999996</v>
      </c>
      <c r="N4306" s="10">
        <v>0.54999999999999993</v>
      </c>
      <c r="O4306" s="4" t="s">
        <v>83</v>
      </c>
    </row>
    <row r="4307" spans="1:15" ht="14.25" customHeight="1" x14ac:dyDescent="0.25">
      <c r="A4307" s="4" t="s">
        <v>26</v>
      </c>
      <c r="B4307" s="4">
        <v>1197831</v>
      </c>
      <c r="C4307" s="5">
        <v>44480</v>
      </c>
      <c r="D4307" s="37">
        <v>2021</v>
      </c>
      <c r="E4307" s="5" t="str">
        <f>TEXT(Sales[[#This Row],[Invoice Date]],"mmm")</f>
        <v>Oct</v>
      </c>
      <c r="F4307" s="4" t="s">
        <v>27</v>
      </c>
      <c r="G4307" s="4" t="s">
        <v>28</v>
      </c>
      <c r="H4307" s="4" t="s">
        <v>39</v>
      </c>
      <c r="I4307" s="6" t="s">
        <v>19</v>
      </c>
      <c r="J4307" s="7">
        <v>37</v>
      </c>
      <c r="K4307" s="8">
        <v>218</v>
      </c>
      <c r="L4307" s="9">
        <f t="shared" si="67"/>
        <v>8066</v>
      </c>
      <c r="M4307" s="9">
        <v>4033</v>
      </c>
      <c r="N4307" s="10">
        <v>0.5</v>
      </c>
      <c r="O4307" s="4" t="s">
        <v>83</v>
      </c>
    </row>
    <row r="4308" spans="1:15" ht="14.25" customHeight="1" x14ac:dyDescent="0.25">
      <c r="A4308" s="4" t="s">
        <v>26</v>
      </c>
      <c r="B4308" s="4">
        <v>1197831</v>
      </c>
      <c r="C4308" s="5">
        <v>44481</v>
      </c>
      <c r="D4308" s="37">
        <v>2021</v>
      </c>
      <c r="E4308" s="5" t="str">
        <f>TEXT(Sales[[#This Row],[Invoice Date]],"mmm")</f>
        <v>Oct</v>
      </c>
      <c r="F4308" s="4" t="s">
        <v>27</v>
      </c>
      <c r="G4308" s="4" t="s">
        <v>28</v>
      </c>
      <c r="H4308" s="4" t="s">
        <v>39</v>
      </c>
      <c r="I4308" s="6" t="s">
        <v>20</v>
      </c>
      <c r="J4308" s="7">
        <v>63</v>
      </c>
      <c r="K4308" s="8">
        <v>176</v>
      </c>
      <c r="L4308" s="9">
        <f t="shared" si="67"/>
        <v>11088</v>
      </c>
      <c r="M4308" s="9">
        <v>6098.4</v>
      </c>
      <c r="N4308" s="10">
        <v>0.54999999999999993</v>
      </c>
      <c r="O4308" s="4" t="s">
        <v>83</v>
      </c>
    </row>
    <row r="4309" spans="1:15" ht="14.25" customHeight="1" x14ac:dyDescent="0.25">
      <c r="A4309" s="4" t="s">
        <v>26</v>
      </c>
      <c r="B4309" s="4">
        <v>1197831</v>
      </c>
      <c r="C4309" s="5">
        <v>44482</v>
      </c>
      <c r="D4309" s="37">
        <v>2021</v>
      </c>
      <c r="E4309" s="5" t="str">
        <f>TEXT(Sales[[#This Row],[Invoice Date]],"mmm")</f>
        <v>Oct</v>
      </c>
      <c r="F4309" s="4" t="s">
        <v>27</v>
      </c>
      <c r="G4309" s="4" t="s">
        <v>28</v>
      </c>
      <c r="H4309" s="4" t="s">
        <v>39</v>
      </c>
      <c r="I4309" s="6" t="s">
        <v>21</v>
      </c>
      <c r="J4309" s="7">
        <v>59</v>
      </c>
      <c r="K4309" s="8">
        <v>145</v>
      </c>
      <c r="L4309" s="9">
        <f t="shared" si="67"/>
        <v>8555</v>
      </c>
      <c r="M4309" s="9">
        <v>5304.1</v>
      </c>
      <c r="N4309" s="10">
        <v>0.62</v>
      </c>
      <c r="O4309" s="4" t="s">
        <v>83</v>
      </c>
    </row>
    <row r="4310" spans="1:15" ht="14.25" customHeight="1" x14ac:dyDescent="0.25">
      <c r="A4310" s="4" t="s">
        <v>26</v>
      </c>
      <c r="B4310" s="4">
        <v>1197831</v>
      </c>
      <c r="C4310" s="5">
        <v>44483</v>
      </c>
      <c r="D4310" s="37">
        <v>2021</v>
      </c>
      <c r="E4310" s="5" t="str">
        <f>TEXT(Sales[[#This Row],[Invoice Date]],"mmm")</f>
        <v>Oct</v>
      </c>
      <c r="F4310" s="4" t="s">
        <v>27</v>
      </c>
      <c r="G4310" s="4" t="s">
        <v>28</v>
      </c>
      <c r="H4310" s="4" t="s">
        <v>39</v>
      </c>
      <c r="I4310" s="6" t="s">
        <v>22</v>
      </c>
      <c r="J4310" s="7">
        <v>56</v>
      </c>
      <c r="K4310" s="8">
        <v>138</v>
      </c>
      <c r="L4310" s="9">
        <f t="shared" si="67"/>
        <v>7728</v>
      </c>
      <c r="M4310" s="9">
        <v>3709.44</v>
      </c>
      <c r="N4310" s="10">
        <v>0.48</v>
      </c>
      <c r="O4310" s="4" t="s">
        <v>83</v>
      </c>
    </row>
    <row r="4311" spans="1:15" ht="14.25" customHeight="1" x14ac:dyDescent="0.25">
      <c r="A4311" s="4" t="s">
        <v>26</v>
      </c>
      <c r="B4311" s="4">
        <v>1197831</v>
      </c>
      <c r="C4311" s="5">
        <v>44484</v>
      </c>
      <c r="D4311" s="37">
        <v>2021</v>
      </c>
      <c r="E4311" s="5" t="str">
        <f>TEXT(Sales[[#This Row],[Invoice Date]],"mmm")</f>
        <v>Oct</v>
      </c>
      <c r="F4311" s="4" t="s">
        <v>27</v>
      </c>
      <c r="G4311" s="4" t="s">
        <v>28</v>
      </c>
      <c r="H4311" s="4" t="s">
        <v>39</v>
      </c>
      <c r="I4311" s="6" t="s">
        <v>23</v>
      </c>
      <c r="J4311" s="7">
        <v>67</v>
      </c>
      <c r="K4311" s="8">
        <v>176</v>
      </c>
      <c r="L4311" s="9">
        <f t="shared" si="67"/>
        <v>11792</v>
      </c>
      <c r="M4311" s="9">
        <v>7664.8</v>
      </c>
      <c r="N4311" s="10">
        <v>0.65</v>
      </c>
      <c r="O4311" s="4" t="s">
        <v>83</v>
      </c>
    </row>
    <row r="4312" spans="1:15" ht="14.25" customHeight="1" x14ac:dyDescent="0.25">
      <c r="A4312" s="4" t="s">
        <v>26</v>
      </c>
      <c r="B4312" s="4">
        <v>1197831</v>
      </c>
      <c r="C4312" s="5">
        <v>44485</v>
      </c>
      <c r="D4312" s="37">
        <v>2021</v>
      </c>
      <c r="E4312" s="5" t="str">
        <f>TEXT(Sales[[#This Row],[Invoice Date]],"mmm")</f>
        <v>Oct</v>
      </c>
      <c r="F4312" s="4" t="s">
        <v>27</v>
      </c>
      <c r="G4312" s="4" t="s">
        <v>28</v>
      </c>
      <c r="H4312" s="4" t="s">
        <v>39</v>
      </c>
      <c r="I4312" s="6" t="s">
        <v>17</v>
      </c>
      <c r="J4312" s="7">
        <v>59</v>
      </c>
      <c r="K4312" s="8">
        <v>223</v>
      </c>
      <c r="L4312" s="9">
        <f t="shared" si="67"/>
        <v>13157</v>
      </c>
      <c r="M4312" s="9">
        <v>7104.7800000000007</v>
      </c>
      <c r="N4312" s="10">
        <v>0.54</v>
      </c>
      <c r="O4312" s="4" t="s">
        <v>83</v>
      </c>
    </row>
    <row r="4313" spans="1:15" ht="14.25" customHeight="1" x14ac:dyDescent="0.25">
      <c r="A4313" s="4" t="s">
        <v>26</v>
      </c>
      <c r="B4313" s="4">
        <v>1197831</v>
      </c>
      <c r="C4313" s="5">
        <v>44486</v>
      </c>
      <c r="D4313" s="37">
        <v>2021</v>
      </c>
      <c r="E4313" s="5" t="str">
        <f>TEXT(Sales[[#This Row],[Invoice Date]],"mmm")</f>
        <v>Oct</v>
      </c>
      <c r="F4313" s="4" t="s">
        <v>27</v>
      </c>
      <c r="G4313" s="4" t="s">
        <v>28</v>
      </c>
      <c r="H4313" s="4" t="s">
        <v>39</v>
      </c>
      <c r="I4313" s="6" t="s">
        <v>19</v>
      </c>
      <c r="J4313" s="7">
        <v>56</v>
      </c>
      <c r="K4313" s="8">
        <v>231</v>
      </c>
      <c r="L4313" s="9">
        <f t="shared" si="67"/>
        <v>12936</v>
      </c>
      <c r="M4313" s="9">
        <v>6726.72</v>
      </c>
      <c r="N4313" s="10">
        <v>0.52</v>
      </c>
      <c r="O4313" s="4" t="s">
        <v>83</v>
      </c>
    </row>
    <row r="4314" spans="1:15" ht="14.25" customHeight="1" x14ac:dyDescent="0.25">
      <c r="A4314" s="4" t="s">
        <v>26</v>
      </c>
      <c r="B4314" s="4">
        <v>1197831</v>
      </c>
      <c r="C4314" s="5">
        <v>44487</v>
      </c>
      <c r="D4314" s="37">
        <v>2021</v>
      </c>
      <c r="E4314" s="5" t="str">
        <f>TEXT(Sales[[#This Row],[Invoice Date]],"mmm")</f>
        <v>Oct</v>
      </c>
      <c r="F4314" s="4" t="s">
        <v>27</v>
      </c>
      <c r="G4314" s="4" t="s">
        <v>28</v>
      </c>
      <c r="H4314" s="4" t="s">
        <v>39</v>
      </c>
      <c r="I4314" s="6" t="s">
        <v>20</v>
      </c>
      <c r="J4314" s="7">
        <v>62</v>
      </c>
      <c r="K4314" s="8">
        <v>189</v>
      </c>
      <c r="L4314" s="9">
        <f t="shared" si="67"/>
        <v>11718</v>
      </c>
      <c r="M4314" s="9">
        <v>6327.72</v>
      </c>
      <c r="N4314" s="10">
        <v>0.54</v>
      </c>
      <c r="O4314" s="4" t="s">
        <v>83</v>
      </c>
    </row>
    <row r="4315" spans="1:15" ht="14.25" customHeight="1" x14ac:dyDescent="0.25">
      <c r="A4315" s="4" t="s">
        <v>26</v>
      </c>
      <c r="B4315" s="4">
        <v>1197831</v>
      </c>
      <c r="C4315" s="5">
        <v>44488</v>
      </c>
      <c r="D4315" s="37">
        <v>2021</v>
      </c>
      <c r="E4315" s="5" t="str">
        <f>TEXT(Sales[[#This Row],[Invoice Date]],"mmm")</f>
        <v>Oct</v>
      </c>
      <c r="F4315" s="4" t="s">
        <v>27</v>
      </c>
      <c r="G4315" s="4" t="s">
        <v>28</v>
      </c>
      <c r="H4315" s="4" t="s">
        <v>39</v>
      </c>
      <c r="I4315" s="6" t="s">
        <v>21</v>
      </c>
      <c r="J4315" s="7">
        <v>59</v>
      </c>
      <c r="K4315" s="8">
        <v>173</v>
      </c>
      <c r="L4315" s="9">
        <f t="shared" si="67"/>
        <v>10207</v>
      </c>
      <c r="M4315" s="9">
        <v>6328.34</v>
      </c>
      <c r="N4315" s="10">
        <v>0.62</v>
      </c>
      <c r="O4315" s="4" t="s">
        <v>83</v>
      </c>
    </row>
    <row r="4316" spans="1:15" ht="14.25" customHeight="1" x14ac:dyDescent="0.25">
      <c r="A4316" s="4" t="s">
        <v>26</v>
      </c>
      <c r="B4316" s="4">
        <v>1197831</v>
      </c>
      <c r="C4316" s="5">
        <v>44489</v>
      </c>
      <c r="D4316" s="37">
        <v>2021</v>
      </c>
      <c r="E4316" s="5" t="str">
        <f>TEXT(Sales[[#This Row],[Invoice Date]],"mmm")</f>
        <v>Oct</v>
      </c>
      <c r="F4316" s="4" t="s">
        <v>27</v>
      </c>
      <c r="G4316" s="4" t="s">
        <v>28</v>
      </c>
      <c r="H4316" s="4" t="s">
        <v>39</v>
      </c>
      <c r="I4316" s="6" t="s">
        <v>22</v>
      </c>
      <c r="J4316" s="7">
        <v>58</v>
      </c>
      <c r="K4316" s="8">
        <v>158</v>
      </c>
      <c r="L4316" s="9">
        <f t="shared" si="67"/>
        <v>9164</v>
      </c>
      <c r="M4316" s="9">
        <v>4582</v>
      </c>
      <c r="N4316" s="10">
        <v>0.5</v>
      </c>
      <c r="O4316" s="4" t="s">
        <v>83</v>
      </c>
    </row>
    <row r="4317" spans="1:15" ht="14.25" customHeight="1" x14ac:dyDescent="0.25">
      <c r="A4317" s="4" t="s">
        <v>26</v>
      </c>
      <c r="B4317" s="4">
        <v>1197831</v>
      </c>
      <c r="C4317" s="5">
        <v>44490</v>
      </c>
      <c r="D4317" s="37">
        <v>2021</v>
      </c>
      <c r="E4317" s="5" t="str">
        <f>TEXT(Sales[[#This Row],[Invoice Date]],"mmm")</f>
        <v>Oct</v>
      </c>
      <c r="F4317" s="4" t="s">
        <v>27</v>
      </c>
      <c r="G4317" s="4" t="s">
        <v>28</v>
      </c>
      <c r="H4317" s="4" t="s">
        <v>39</v>
      </c>
      <c r="I4317" s="6" t="s">
        <v>23</v>
      </c>
      <c r="J4317" s="7">
        <v>65</v>
      </c>
      <c r="K4317" s="8">
        <v>233</v>
      </c>
      <c r="L4317" s="9">
        <f t="shared" si="67"/>
        <v>15145</v>
      </c>
      <c r="M4317" s="9">
        <v>9995.7000000000007</v>
      </c>
      <c r="N4317" s="10">
        <v>0.66</v>
      </c>
      <c r="O4317" s="4" t="s">
        <v>83</v>
      </c>
    </row>
    <row r="4318" spans="1:15" ht="14.25" customHeight="1" x14ac:dyDescent="0.25">
      <c r="A4318" s="4" t="s">
        <v>14</v>
      </c>
      <c r="B4318" s="4">
        <v>1185732</v>
      </c>
      <c r="C4318" s="5">
        <v>44491</v>
      </c>
      <c r="D4318" s="37">
        <v>2021</v>
      </c>
      <c r="E4318" s="5" t="str">
        <f>TEXT(Sales[[#This Row],[Invoice Date]],"mmm")</f>
        <v>Oct</v>
      </c>
      <c r="F4318" s="4" t="s">
        <v>27</v>
      </c>
      <c r="G4318" s="4" t="s">
        <v>28</v>
      </c>
      <c r="H4318" s="4" t="s">
        <v>39</v>
      </c>
      <c r="I4318" s="6" t="s">
        <v>17</v>
      </c>
      <c r="J4318" s="7">
        <v>44</v>
      </c>
      <c r="K4318" s="8">
        <v>111</v>
      </c>
      <c r="L4318" s="9">
        <f t="shared" si="67"/>
        <v>4884</v>
      </c>
      <c r="M4318" s="9">
        <v>3418.8</v>
      </c>
      <c r="N4318" s="10">
        <v>0.70000000000000007</v>
      </c>
      <c r="O4318" s="4" t="s">
        <v>83</v>
      </c>
    </row>
    <row r="4319" spans="1:15" ht="14.25" customHeight="1" x14ac:dyDescent="0.25">
      <c r="A4319" s="4" t="s">
        <v>14</v>
      </c>
      <c r="B4319" s="4">
        <v>1185732</v>
      </c>
      <c r="C4319" s="5">
        <v>44492</v>
      </c>
      <c r="D4319" s="37">
        <v>2021</v>
      </c>
      <c r="E4319" s="5" t="str">
        <f>TEXT(Sales[[#This Row],[Invoice Date]],"mmm")</f>
        <v>Oct</v>
      </c>
      <c r="F4319" s="4" t="s">
        <v>27</v>
      </c>
      <c r="G4319" s="4" t="s">
        <v>28</v>
      </c>
      <c r="H4319" s="4" t="s">
        <v>39</v>
      </c>
      <c r="I4319" s="6" t="s">
        <v>19</v>
      </c>
      <c r="J4319" s="7">
        <v>41</v>
      </c>
      <c r="K4319" s="8">
        <v>68</v>
      </c>
      <c r="L4319" s="9">
        <f t="shared" si="67"/>
        <v>2788</v>
      </c>
      <c r="M4319" s="9">
        <v>1310.3599999999999</v>
      </c>
      <c r="N4319" s="10">
        <v>0.47</v>
      </c>
      <c r="O4319" s="4" t="s">
        <v>83</v>
      </c>
    </row>
    <row r="4320" spans="1:15" ht="14.25" customHeight="1" x14ac:dyDescent="0.25">
      <c r="A4320" s="4" t="s">
        <v>14</v>
      </c>
      <c r="B4320" s="4">
        <v>1185732</v>
      </c>
      <c r="C4320" s="5">
        <v>44493</v>
      </c>
      <c r="D4320" s="37">
        <v>2021</v>
      </c>
      <c r="E4320" s="5" t="str">
        <f>TEXT(Sales[[#This Row],[Invoice Date]],"mmm")</f>
        <v>Oct</v>
      </c>
      <c r="F4320" s="4" t="s">
        <v>27</v>
      </c>
      <c r="G4320" s="4" t="s">
        <v>28</v>
      </c>
      <c r="H4320" s="4" t="s">
        <v>39</v>
      </c>
      <c r="I4320" s="6" t="s">
        <v>20</v>
      </c>
      <c r="J4320" s="7">
        <v>33</v>
      </c>
      <c r="K4320" s="8">
        <v>56</v>
      </c>
      <c r="L4320" s="9">
        <f t="shared" si="67"/>
        <v>1848</v>
      </c>
      <c r="M4320" s="9">
        <v>942.48</v>
      </c>
      <c r="N4320" s="10">
        <v>0.51</v>
      </c>
      <c r="O4320" s="4" t="s">
        <v>83</v>
      </c>
    </row>
    <row r="4321" spans="1:15" ht="14.25" customHeight="1" x14ac:dyDescent="0.25">
      <c r="A4321" s="4" t="s">
        <v>14</v>
      </c>
      <c r="B4321" s="4">
        <v>1185732</v>
      </c>
      <c r="C4321" s="5">
        <v>44494</v>
      </c>
      <c r="D4321" s="37">
        <v>2021</v>
      </c>
      <c r="E4321" s="5" t="str">
        <f>TEXT(Sales[[#This Row],[Invoice Date]],"mmm")</f>
        <v>Oct</v>
      </c>
      <c r="F4321" s="4" t="s">
        <v>27</v>
      </c>
      <c r="G4321" s="4" t="s">
        <v>28</v>
      </c>
      <c r="H4321" s="4" t="s">
        <v>39</v>
      </c>
      <c r="I4321" s="6" t="s">
        <v>21</v>
      </c>
      <c r="J4321" s="7">
        <v>38</v>
      </c>
      <c r="K4321" s="8">
        <v>19</v>
      </c>
      <c r="L4321" s="9">
        <f t="shared" si="67"/>
        <v>722</v>
      </c>
      <c r="M4321" s="9">
        <v>368.22</v>
      </c>
      <c r="N4321" s="10">
        <v>0.51</v>
      </c>
      <c r="O4321" s="4" t="s">
        <v>83</v>
      </c>
    </row>
    <row r="4322" spans="1:15" ht="14.25" customHeight="1" x14ac:dyDescent="0.25">
      <c r="A4322" s="4" t="s">
        <v>14</v>
      </c>
      <c r="B4322" s="4">
        <v>1185732</v>
      </c>
      <c r="C4322" s="5">
        <v>44495</v>
      </c>
      <c r="D4322" s="37">
        <v>2021</v>
      </c>
      <c r="E4322" s="5" t="str">
        <f>TEXT(Sales[[#This Row],[Invoice Date]],"mmm")</f>
        <v>Oct</v>
      </c>
      <c r="F4322" s="4" t="s">
        <v>15</v>
      </c>
      <c r="G4322" s="4" t="s">
        <v>40</v>
      </c>
      <c r="H4322" s="4" t="s">
        <v>41</v>
      </c>
      <c r="I4322" s="6" t="s">
        <v>22</v>
      </c>
      <c r="J4322" s="7">
        <v>54</v>
      </c>
      <c r="K4322" s="8">
        <v>36</v>
      </c>
      <c r="L4322" s="9">
        <f t="shared" si="67"/>
        <v>1944</v>
      </c>
      <c r="M4322" s="9">
        <v>874.8</v>
      </c>
      <c r="N4322" s="10">
        <v>0.44999999999999996</v>
      </c>
      <c r="O4322" s="4" t="s">
        <v>83</v>
      </c>
    </row>
    <row r="4323" spans="1:15" ht="14.25" customHeight="1" x14ac:dyDescent="0.25">
      <c r="A4323" s="4" t="s">
        <v>14</v>
      </c>
      <c r="B4323" s="4">
        <v>1185732</v>
      </c>
      <c r="C4323" s="5">
        <v>44496</v>
      </c>
      <c r="D4323" s="37">
        <v>2021</v>
      </c>
      <c r="E4323" s="5" t="str">
        <f>TEXT(Sales[[#This Row],[Invoice Date]],"mmm")</f>
        <v>Oct</v>
      </c>
      <c r="F4323" s="4" t="s">
        <v>15</v>
      </c>
      <c r="G4323" s="4" t="s">
        <v>40</v>
      </c>
      <c r="H4323" s="4" t="s">
        <v>41</v>
      </c>
      <c r="I4323" s="6" t="s">
        <v>23</v>
      </c>
      <c r="J4323" s="7">
        <v>43</v>
      </c>
      <c r="K4323" s="8">
        <v>61</v>
      </c>
      <c r="L4323" s="9">
        <f t="shared" si="67"/>
        <v>2623</v>
      </c>
      <c r="M4323" s="9">
        <v>1154.1200000000001</v>
      </c>
      <c r="N4323" s="10">
        <v>0.44</v>
      </c>
      <c r="O4323" s="4" t="s">
        <v>83</v>
      </c>
    </row>
    <row r="4324" spans="1:15" ht="14.25" customHeight="1" x14ac:dyDescent="0.25">
      <c r="A4324" s="4" t="s">
        <v>14</v>
      </c>
      <c r="B4324" s="4">
        <v>1185732</v>
      </c>
      <c r="C4324" s="5">
        <v>44497</v>
      </c>
      <c r="D4324" s="37">
        <v>2021</v>
      </c>
      <c r="E4324" s="5" t="str">
        <f>TEXT(Sales[[#This Row],[Invoice Date]],"mmm")</f>
        <v>Oct</v>
      </c>
      <c r="F4324" s="4" t="s">
        <v>15</v>
      </c>
      <c r="G4324" s="4" t="s">
        <v>40</v>
      </c>
      <c r="H4324" s="4" t="s">
        <v>41</v>
      </c>
      <c r="I4324" s="6" t="s">
        <v>17</v>
      </c>
      <c r="J4324" s="7">
        <v>42</v>
      </c>
      <c r="K4324" s="8">
        <v>119</v>
      </c>
      <c r="L4324" s="9">
        <f t="shared" si="67"/>
        <v>4998</v>
      </c>
      <c r="M4324" s="9">
        <v>3348.6600000000003</v>
      </c>
      <c r="N4324" s="10">
        <v>0.67</v>
      </c>
      <c r="O4324" s="4" t="s">
        <v>83</v>
      </c>
    </row>
    <row r="4325" spans="1:15" ht="14.25" customHeight="1" x14ac:dyDescent="0.25">
      <c r="A4325" s="4" t="s">
        <v>14</v>
      </c>
      <c r="B4325" s="4">
        <v>1185732</v>
      </c>
      <c r="C4325" s="5">
        <v>44498</v>
      </c>
      <c r="D4325" s="37">
        <v>2021</v>
      </c>
      <c r="E4325" s="5" t="str">
        <f>TEXT(Sales[[#This Row],[Invoice Date]],"mmm")</f>
        <v>Oct</v>
      </c>
      <c r="F4325" s="4" t="s">
        <v>15</v>
      </c>
      <c r="G4325" s="4" t="s">
        <v>40</v>
      </c>
      <c r="H4325" s="4" t="s">
        <v>41</v>
      </c>
      <c r="I4325" s="6" t="s">
        <v>19</v>
      </c>
      <c r="J4325" s="7">
        <v>44</v>
      </c>
      <c r="K4325" s="8">
        <v>35</v>
      </c>
      <c r="L4325" s="9">
        <f t="shared" si="67"/>
        <v>1540</v>
      </c>
      <c r="M4325" s="9">
        <v>739.19999999999993</v>
      </c>
      <c r="N4325" s="10">
        <v>0.48</v>
      </c>
      <c r="O4325" s="4" t="s">
        <v>83</v>
      </c>
    </row>
    <row r="4326" spans="1:15" ht="14.25" customHeight="1" x14ac:dyDescent="0.25">
      <c r="A4326" s="4" t="s">
        <v>14</v>
      </c>
      <c r="B4326" s="4">
        <v>1185732</v>
      </c>
      <c r="C4326" s="5">
        <v>44499</v>
      </c>
      <c r="D4326" s="37">
        <v>2021</v>
      </c>
      <c r="E4326" s="5" t="str">
        <f>TEXT(Sales[[#This Row],[Invoice Date]],"mmm")</f>
        <v>Oct</v>
      </c>
      <c r="F4326" s="4" t="s">
        <v>15</v>
      </c>
      <c r="G4326" s="4" t="s">
        <v>40</v>
      </c>
      <c r="H4326" s="4" t="s">
        <v>41</v>
      </c>
      <c r="I4326" s="6" t="s">
        <v>20</v>
      </c>
      <c r="J4326" s="7">
        <v>34</v>
      </c>
      <c r="K4326" s="8">
        <v>46</v>
      </c>
      <c r="L4326" s="9">
        <f t="shared" si="67"/>
        <v>1564</v>
      </c>
      <c r="M4326" s="9">
        <v>813.28</v>
      </c>
      <c r="N4326" s="10">
        <v>0.52</v>
      </c>
      <c r="O4326" s="4" t="s">
        <v>83</v>
      </c>
    </row>
    <row r="4327" spans="1:15" ht="14.25" customHeight="1" x14ac:dyDescent="0.25">
      <c r="A4327" s="4" t="s">
        <v>14</v>
      </c>
      <c r="B4327" s="4">
        <v>1185732</v>
      </c>
      <c r="C4327" s="5">
        <v>44500</v>
      </c>
      <c r="D4327" s="37">
        <v>2021</v>
      </c>
      <c r="E4327" s="5" t="str">
        <f>TEXT(Sales[[#This Row],[Invoice Date]],"mmm")</f>
        <v>Oct</v>
      </c>
      <c r="F4327" s="4" t="s">
        <v>15</v>
      </c>
      <c r="G4327" s="4" t="s">
        <v>40</v>
      </c>
      <c r="H4327" s="4" t="s">
        <v>41</v>
      </c>
      <c r="I4327" s="6" t="s">
        <v>21</v>
      </c>
      <c r="J4327" s="7">
        <v>39</v>
      </c>
      <c r="K4327" s="8">
        <v>13</v>
      </c>
      <c r="L4327" s="9">
        <f t="shared" si="67"/>
        <v>507</v>
      </c>
      <c r="M4327" s="9">
        <v>263.64</v>
      </c>
      <c r="N4327" s="10">
        <v>0.52</v>
      </c>
      <c r="O4327" s="4" t="s">
        <v>83</v>
      </c>
    </row>
    <row r="4328" spans="1:15" ht="14.25" customHeight="1" x14ac:dyDescent="0.25">
      <c r="A4328" s="4" t="s">
        <v>14</v>
      </c>
      <c r="B4328" s="4">
        <v>1185732</v>
      </c>
      <c r="C4328" s="5">
        <v>44501</v>
      </c>
      <c r="D4328" s="37">
        <v>2021</v>
      </c>
      <c r="E4328" s="5" t="str">
        <f>TEXT(Sales[[#This Row],[Invoice Date]],"mmm")</f>
        <v>Nov</v>
      </c>
      <c r="F4328" s="4" t="s">
        <v>15</v>
      </c>
      <c r="G4328" s="4" t="s">
        <v>40</v>
      </c>
      <c r="H4328" s="4" t="s">
        <v>41</v>
      </c>
      <c r="I4328" s="6" t="s">
        <v>22</v>
      </c>
      <c r="J4328" s="7">
        <v>51</v>
      </c>
      <c r="K4328" s="8">
        <v>36</v>
      </c>
      <c r="L4328" s="9">
        <f t="shared" si="67"/>
        <v>1836</v>
      </c>
      <c r="M4328" s="9">
        <v>844.56</v>
      </c>
      <c r="N4328" s="10">
        <v>0.45999999999999996</v>
      </c>
      <c r="O4328" s="4" t="s">
        <v>83</v>
      </c>
    </row>
    <row r="4329" spans="1:15" ht="14.25" customHeight="1" x14ac:dyDescent="0.25">
      <c r="A4329" s="4" t="s">
        <v>14</v>
      </c>
      <c r="B4329" s="4">
        <v>1185732</v>
      </c>
      <c r="C4329" s="5">
        <v>44502</v>
      </c>
      <c r="D4329" s="37">
        <v>2021</v>
      </c>
      <c r="E4329" s="5" t="str">
        <f>TEXT(Sales[[#This Row],[Invoice Date]],"mmm")</f>
        <v>Nov</v>
      </c>
      <c r="F4329" s="4" t="s">
        <v>15</v>
      </c>
      <c r="G4329" s="4" t="s">
        <v>40</v>
      </c>
      <c r="H4329" s="4" t="s">
        <v>41</v>
      </c>
      <c r="I4329" s="6" t="s">
        <v>23</v>
      </c>
      <c r="J4329" s="7">
        <v>44</v>
      </c>
      <c r="K4329" s="8">
        <v>68</v>
      </c>
      <c r="L4329" s="9">
        <f t="shared" si="67"/>
        <v>2992</v>
      </c>
      <c r="M4329" s="9">
        <v>1346.3999999999999</v>
      </c>
      <c r="N4329" s="10">
        <v>0.44999999999999996</v>
      </c>
      <c r="O4329" s="4" t="s">
        <v>83</v>
      </c>
    </row>
    <row r="4330" spans="1:15" ht="14.25" customHeight="1" x14ac:dyDescent="0.25">
      <c r="A4330" s="4" t="s">
        <v>14</v>
      </c>
      <c r="B4330" s="4">
        <v>1185732</v>
      </c>
      <c r="C4330" s="5">
        <v>44503</v>
      </c>
      <c r="D4330" s="37">
        <v>2021</v>
      </c>
      <c r="E4330" s="5" t="str">
        <f>TEXT(Sales[[#This Row],[Invoice Date]],"mmm")</f>
        <v>Nov</v>
      </c>
      <c r="F4330" s="4" t="s">
        <v>15</v>
      </c>
      <c r="G4330" s="4" t="s">
        <v>40</v>
      </c>
      <c r="H4330" s="4" t="s">
        <v>41</v>
      </c>
      <c r="I4330" s="6" t="s">
        <v>17</v>
      </c>
      <c r="J4330" s="7">
        <v>49</v>
      </c>
      <c r="K4330" s="8">
        <v>120</v>
      </c>
      <c r="L4330" s="9">
        <f t="shared" si="67"/>
        <v>5880</v>
      </c>
      <c r="M4330" s="9">
        <v>4116</v>
      </c>
      <c r="N4330" s="10">
        <v>0.70000000000000007</v>
      </c>
      <c r="O4330" s="4" t="s">
        <v>83</v>
      </c>
    </row>
    <row r="4331" spans="1:15" ht="14.25" customHeight="1" x14ac:dyDescent="0.25">
      <c r="A4331" s="4" t="s">
        <v>14</v>
      </c>
      <c r="B4331" s="4">
        <v>1185732</v>
      </c>
      <c r="C4331" s="5">
        <v>44504</v>
      </c>
      <c r="D4331" s="37">
        <v>2021</v>
      </c>
      <c r="E4331" s="5" t="str">
        <f>TEXT(Sales[[#This Row],[Invoice Date]],"mmm")</f>
        <v>Nov</v>
      </c>
      <c r="F4331" s="4" t="s">
        <v>15</v>
      </c>
      <c r="G4331" s="4" t="s">
        <v>40</v>
      </c>
      <c r="H4331" s="4" t="s">
        <v>41</v>
      </c>
      <c r="I4331" s="6" t="s">
        <v>19</v>
      </c>
      <c r="J4331" s="7">
        <v>47</v>
      </c>
      <c r="K4331" s="8">
        <v>38</v>
      </c>
      <c r="L4331" s="9">
        <f t="shared" si="67"/>
        <v>1786</v>
      </c>
      <c r="M4331" s="9">
        <v>875.14</v>
      </c>
      <c r="N4331" s="10">
        <v>0.49</v>
      </c>
      <c r="O4331" s="4" t="s">
        <v>83</v>
      </c>
    </row>
    <row r="4332" spans="1:15" ht="14.25" customHeight="1" x14ac:dyDescent="0.25">
      <c r="A4332" s="4" t="s">
        <v>14</v>
      </c>
      <c r="B4332" s="4">
        <v>1185732</v>
      </c>
      <c r="C4332" s="5">
        <v>44505</v>
      </c>
      <c r="D4332" s="37">
        <v>2021</v>
      </c>
      <c r="E4332" s="5" t="str">
        <f>TEXT(Sales[[#This Row],[Invoice Date]],"mmm")</f>
        <v>Nov</v>
      </c>
      <c r="F4332" s="4" t="s">
        <v>15</v>
      </c>
      <c r="G4332" s="4" t="s">
        <v>40</v>
      </c>
      <c r="H4332" s="4" t="s">
        <v>41</v>
      </c>
      <c r="I4332" s="6" t="s">
        <v>20</v>
      </c>
      <c r="J4332" s="7">
        <v>36</v>
      </c>
      <c r="K4332" s="8">
        <v>51</v>
      </c>
      <c r="L4332" s="9">
        <f t="shared" si="67"/>
        <v>1836</v>
      </c>
      <c r="M4332" s="9">
        <v>991.44</v>
      </c>
      <c r="N4332" s="10">
        <v>0.54</v>
      </c>
      <c r="O4332" s="4" t="s">
        <v>83</v>
      </c>
    </row>
    <row r="4333" spans="1:15" ht="14.25" customHeight="1" x14ac:dyDescent="0.25">
      <c r="A4333" s="4" t="s">
        <v>14</v>
      </c>
      <c r="B4333" s="4">
        <v>1185732</v>
      </c>
      <c r="C4333" s="5">
        <v>44506</v>
      </c>
      <c r="D4333" s="37">
        <v>2021</v>
      </c>
      <c r="E4333" s="5" t="str">
        <f>TEXT(Sales[[#This Row],[Invoice Date]],"mmm")</f>
        <v>Nov</v>
      </c>
      <c r="F4333" s="4" t="s">
        <v>15</v>
      </c>
      <c r="G4333" s="4" t="s">
        <v>40</v>
      </c>
      <c r="H4333" s="4" t="s">
        <v>41</v>
      </c>
      <c r="I4333" s="6" t="s">
        <v>21</v>
      </c>
      <c r="J4333" s="7">
        <v>43</v>
      </c>
      <c r="K4333" s="8">
        <v>8</v>
      </c>
      <c r="L4333" s="9">
        <f t="shared" si="67"/>
        <v>344</v>
      </c>
      <c r="M4333" s="9">
        <v>175.44</v>
      </c>
      <c r="N4333" s="10">
        <v>0.51</v>
      </c>
      <c r="O4333" s="4" t="s">
        <v>83</v>
      </c>
    </row>
    <row r="4334" spans="1:15" ht="14.25" customHeight="1" x14ac:dyDescent="0.25">
      <c r="A4334" s="4" t="s">
        <v>14</v>
      </c>
      <c r="B4334" s="4">
        <v>1185732</v>
      </c>
      <c r="C4334" s="5">
        <v>44507</v>
      </c>
      <c r="D4334" s="37">
        <v>2021</v>
      </c>
      <c r="E4334" s="5" t="str">
        <f>TEXT(Sales[[#This Row],[Invoice Date]],"mmm")</f>
        <v>Nov</v>
      </c>
      <c r="F4334" s="4" t="s">
        <v>15</v>
      </c>
      <c r="G4334" s="4" t="s">
        <v>40</v>
      </c>
      <c r="H4334" s="4" t="s">
        <v>41</v>
      </c>
      <c r="I4334" s="6" t="s">
        <v>22</v>
      </c>
      <c r="J4334" s="7">
        <v>58</v>
      </c>
      <c r="K4334" s="8">
        <v>20</v>
      </c>
      <c r="L4334" s="9">
        <f t="shared" si="67"/>
        <v>1160</v>
      </c>
      <c r="M4334" s="9">
        <v>464</v>
      </c>
      <c r="N4334" s="10">
        <v>0.4</v>
      </c>
      <c r="O4334" s="4" t="s">
        <v>83</v>
      </c>
    </row>
    <row r="4335" spans="1:15" ht="14.25" customHeight="1" x14ac:dyDescent="0.25">
      <c r="A4335" s="4" t="s">
        <v>14</v>
      </c>
      <c r="B4335" s="4">
        <v>1185732</v>
      </c>
      <c r="C4335" s="5">
        <v>44508</v>
      </c>
      <c r="D4335" s="37">
        <v>2021</v>
      </c>
      <c r="E4335" s="5" t="str">
        <f>TEXT(Sales[[#This Row],[Invoice Date]],"mmm")</f>
        <v>Nov</v>
      </c>
      <c r="F4335" s="4" t="s">
        <v>15</v>
      </c>
      <c r="G4335" s="4" t="s">
        <v>40</v>
      </c>
      <c r="H4335" s="4" t="s">
        <v>41</v>
      </c>
      <c r="I4335" s="6" t="s">
        <v>23</v>
      </c>
      <c r="J4335" s="7">
        <v>47</v>
      </c>
      <c r="K4335" s="8">
        <v>44</v>
      </c>
      <c r="L4335" s="9">
        <f t="shared" si="67"/>
        <v>2068</v>
      </c>
      <c r="M4335" s="9">
        <v>723.8</v>
      </c>
      <c r="N4335" s="10">
        <v>0.35</v>
      </c>
      <c r="O4335" s="4" t="s">
        <v>83</v>
      </c>
    </row>
    <row r="4336" spans="1:15" ht="14.25" customHeight="1" x14ac:dyDescent="0.25">
      <c r="A4336" s="4" t="s">
        <v>14</v>
      </c>
      <c r="B4336" s="4">
        <v>1185732</v>
      </c>
      <c r="C4336" s="5">
        <v>44509</v>
      </c>
      <c r="D4336" s="37">
        <v>2021</v>
      </c>
      <c r="E4336" s="5" t="str">
        <f>TEXT(Sales[[#This Row],[Invoice Date]],"mmm")</f>
        <v>Nov</v>
      </c>
      <c r="F4336" s="4" t="s">
        <v>15</v>
      </c>
      <c r="G4336" s="4" t="s">
        <v>40</v>
      </c>
      <c r="H4336" s="4" t="s">
        <v>41</v>
      </c>
      <c r="I4336" s="6" t="s">
        <v>17</v>
      </c>
      <c r="J4336" s="7">
        <v>46</v>
      </c>
      <c r="K4336" s="8">
        <v>122</v>
      </c>
      <c r="L4336" s="9">
        <f t="shared" si="67"/>
        <v>5612</v>
      </c>
      <c r="M4336" s="9">
        <v>3535.56</v>
      </c>
      <c r="N4336" s="10">
        <v>0.63</v>
      </c>
      <c r="O4336" s="4" t="s">
        <v>83</v>
      </c>
    </row>
    <row r="4337" spans="1:15" ht="14.25" customHeight="1" x14ac:dyDescent="0.25">
      <c r="A4337" s="4" t="s">
        <v>14</v>
      </c>
      <c r="B4337" s="4">
        <v>1185732</v>
      </c>
      <c r="C4337" s="5">
        <v>44510</v>
      </c>
      <c r="D4337" s="37">
        <v>2021</v>
      </c>
      <c r="E4337" s="5" t="str">
        <f>TEXT(Sales[[#This Row],[Invoice Date]],"mmm")</f>
        <v>Nov</v>
      </c>
      <c r="F4337" s="4" t="s">
        <v>15</v>
      </c>
      <c r="G4337" s="4" t="s">
        <v>40</v>
      </c>
      <c r="H4337" s="4" t="s">
        <v>41</v>
      </c>
      <c r="I4337" s="6" t="s">
        <v>19</v>
      </c>
      <c r="J4337" s="7">
        <v>45</v>
      </c>
      <c r="K4337" s="8">
        <v>45</v>
      </c>
      <c r="L4337" s="9">
        <f t="shared" si="67"/>
        <v>2025</v>
      </c>
      <c r="M4337" s="9">
        <v>850.5</v>
      </c>
      <c r="N4337" s="10">
        <v>0.42</v>
      </c>
      <c r="O4337" s="4" t="s">
        <v>83</v>
      </c>
    </row>
    <row r="4338" spans="1:15" ht="14.25" customHeight="1" x14ac:dyDescent="0.25">
      <c r="A4338" s="4" t="s">
        <v>14</v>
      </c>
      <c r="B4338" s="4">
        <v>1185732</v>
      </c>
      <c r="C4338" s="5">
        <v>44511</v>
      </c>
      <c r="D4338" s="37">
        <v>2021</v>
      </c>
      <c r="E4338" s="5" t="str">
        <f>TEXT(Sales[[#This Row],[Invoice Date]],"mmm")</f>
        <v>Nov</v>
      </c>
      <c r="F4338" s="4" t="s">
        <v>15</v>
      </c>
      <c r="G4338" s="4" t="s">
        <v>40</v>
      </c>
      <c r="H4338" s="4" t="s">
        <v>41</v>
      </c>
      <c r="I4338" s="6" t="s">
        <v>20</v>
      </c>
      <c r="J4338" s="7">
        <v>38</v>
      </c>
      <c r="K4338" s="8">
        <v>38</v>
      </c>
      <c r="L4338" s="9">
        <f t="shared" si="67"/>
        <v>1444</v>
      </c>
      <c r="M4338" s="9">
        <v>664.2399999999999</v>
      </c>
      <c r="N4338" s="10">
        <v>0.45999999999999996</v>
      </c>
      <c r="O4338" s="4" t="s">
        <v>83</v>
      </c>
    </row>
    <row r="4339" spans="1:15" ht="14.25" customHeight="1" x14ac:dyDescent="0.25">
      <c r="A4339" s="4" t="s">
        <v>14</v>
      </c>
      <c r="B4339" s="4">
        <v>1185732</v>
      </c>
      <c r="C4339" s="5">
        <v>44512</v>
      </c>
      <c r="D4339" s="37">
        <v>2021</v>
      </c>
      <c r="E4339" s="5" t="str">
        <f>TEXT(Sales[[#This Row],[Invoice Date]],"mmm")</f>
        <v>Nov</v>
      </c>
      <c r="F4339" s="4" t="s">
        <v>15</v>
      </c>
      <c r="G4339" s="4" t="s">
        <v>40</v>
      </c>
      <c r="H4339" s="4" t="s">
        <v>41</v>
      </c>
      <c r="I4339" s="6" t="s">
        <v>21</v>
      </c>
      <c r="J4339" s="7">
        <v>42</v>
      </c>
      <c r="K4339" s="8">
        <v>20</v>
      </c>
      <c r="L4339" s="9">
        <f t="shared" si="67"/>
        <v>840</v>
      </c>
      <c r="M4339" s="9">
        <v>386.4</v>
      </c>
      <c r="N4339" s="10">
        <v>0.45999999999999996</v>
      </c>
      <c r="O4339" s="4" t="s">
        <v>83</v>
      </c>
    </row>
    <row r="4340" spans="1:15" ht="14.25" customHeight="1" x14ac:dyDescent="0.25">
      <c r="A4340" s="4" t="s">
        <v>14</v>
      </c>
      <c r="B4340" s="4">
        <v>1185732</v>
      </c>
      <c r="C4340" s="5">
        <v>44513</v>
      </c>
      <c r="D4340" s="37">
        <v>2021</v>
      </c>
      <c r="E4340" s="5" t="str">
        <f>TEXT(Sales[[#This Row],[Invoice Date]],"mmm")</f>
        <v>Nov</v>
      </c>
      <c r="F4340" s="4" t="s">
        <v>15</v>
      </c>
      <c r="G4340" s="4" t="s">
        <v>40</v>
      </c>
      <c r="H4340" s="4" t="s">
        <v>41</v>
      </c>
      <c r="I4340" s="6" t="s">
        <v>22</v>
      </c>
      <c r="J4340" s="7">
        <v>55</v>
      </c>
      <c r="K4340" s="8">
        <v>22</v>
      </c>
      <c r="L4340" s="9">
        <f t="shared" si="67"/>
        <v>1210</v>
      </c>
      <c r="M4340" s="9">
        <v>508.2</v>
      </c>
      <c r="N4340" s="10">
        <v>0.42</v>
      </c>
      <c r="O4340" s="4" t="s">
        <v>83</v>
      </c>
    </row>
    <row r="4341" spans="1:15" ht="14.25" customHeight="1" x14ac:dyDescent="0.25">
      <c r="A4341" s="4" t="s">
        <v>14</v>
      </c>
      <c r="B4341" s="4">
        <v>1185732</v>
      </c>
      <c r="C4341" s="5">
        <v>44514</v>
      </c>
      <c r="D4341" s="37">
        <v>2021</v>
      </c>
      <c r="E4341" s="5" t="str">
        <f>TEXT(Sales[[#This Row],[Invoice Date]],"mmm")</f>
        <v>Nov</v>
      </c>
      <c r="F4341" s="4" t="s">
        <v>15</v>
      </c>
      <c r="G4341" s="4" t="s">
        <v>40</v>
      </c>
      <c r="H4341" s="4" t="s">
        <v>41</v>
      </c>
      <c r="I4341" s="6" t="s">
        <v>23</v>
      </c>
      <c r="J4341" s="7">
        <v>48</v>
      </c>
      <c r="K4341" s="8">
        <v>54</v>
      </c>
      <c r="L4341" s="9">
        <f t="shared" si="67"/>
        <v>2592</v>
      </c>
      <c r="M4341" s="9">
        <v>933.12</v>
      </c>
      <c r="N4341" s="10">
        <v>0.36</v>
      </c>
      <c r="O4341" s="4" t="s">
        <v>83</v>
      </c>
    </row>
    <row r="4342" spans="1:15" ht="14.25" customHeight="1" x14ac:dyDescent="0.25">
      <c r="A4342" s="4" t="s">
        <v>14</v>
      </c>
      <c r="B4342" s="4">
        <v>1185732</v>
      </c>
      <c r="C4342" s="5">
        <v>44515</v>
      </c>
      <c r="D4342" s="37">
        <v>2021</v>
      </c>
      <c r="E4342" s="5" t="str">
        <f>TEXT(Sales[[#This Row],[Invoice Date]],"mmm")</f>
        <v>Nov</v>
      </c>
      <c r="F4342" s="4" t="s">
        <v>15</v>
      </c>
      <c r="G4342" s="4" t="s">
        <v>40</v>
      </c>
      <c r="H4342" s="4" t="s">
        <v>41</v>
      </c>
      <c r="I4342" s="6" t="s">
        <v>17</v>
      </c>
      <c r="J4342" s="7">
        <v>58</v>
      </c>
      <c r="K4342" s="8">
        <v>136</v>
      </c>
      <c r="L4342" s="9">
        <f t="shared" si="67"/>
        <v>7888</v>
      </c>
      <c r="M4342" s="9">
        <v>4969.4399999999996</v>
      </c>
      <c r="N4342" s="10">
        <v>0.63</v>
      </c>
      <c r="O4342" s="4" t="s">
        <v>83</v>
      </c>
    </row>
    <row r="4343" spans="1:15" ht="14.25" customHeight="1" x14ac:dyDescent="0.25">
      <c r="A4343" s="4" t="s">
        <v>14</v>
      </c>
      <c r="B4343" s="4">
        <v>1185732</v>
      </c>
      <c r="C4343" s="5">
        <v>44516</v>
      </c>
      <c r="D4343" s="37">
        <v>2021</v>
      </c>
      <c r="E4343" s="5" t="str">
        <f>TEXT(Sales[[#This Row],[Invoice Date]],"mmm")</f>
        <v>Nov</v>
      </c>
      <c r="F4343" s="4" t="s">
        <v>15</v>
      </c>
      <c r="G4343" s="4" t="s">
        <v>40</v>
      </c>
      <c r="H4343" s="4" t="s">
        <v>41</v>
      </c>
      <c r="I4343" s="6" t="s">
        <v>19</v>
      </c>
      <c r="J4343" s="7">
        <v>54</v>
      </c>
      <c r="K4343" s="8">
        <v>53</v>
      </c>
      <c r="L4343" s="9">
        <f t="shared" si="67"/>
        <v>2862</v>
      </c>
      <c r="M4343" s="9">
        <v>1144.8</v>
      </c>
      <c r="N4343" s="10">
        <v>0.4</v>
      </c>
      <c r="O4343" s="4" t="s">
        <v>83</v>
      </c>
    </row>
    <row r="4344" spans="1:15" ht="14.25" customHeight="1" x14ac:dyDescent="0.25">
      <c r="A4344" s="4" t="s">
        <v>14</v>
      </c>
      <c r="B4344" s="4">
        <v>1185732</v>
      </c>
      <c r="C4344" s="5">
        <v>44517</v>
      </c>
      <c r="D4344" s="37">
        <v>2021</v>
      </c>
      <c r="E4344" s="5" t="str">
        <f>TEXT(Sales[[#This Row],[Invoice Date]],"mmm")</f>
        <v>Nov</v>
      </c>
      <c r="F4344" s="4" t="s">
        <v>15</v>
      </c>
      <c r="G4344" s="4" t="s">
        <v>40</v>
      </c>
      <c r="H4344" s="4" t="s">
        <v>41</v>
      </c>
      <c r="I4344" s="6" t="s">
        <v>20</v>
      </c>
      <c r="J4344" s="7">
        <v>52</v>
      </c>
      <c r="K4344" s="8">
        <v>42</v>
      </c>
      <c r="L4344" s="9">
        <f t="shared" si="67"/>
        <v>2184</v>
      </c>
      <c r="M4344" s="9">
        <v>1004.6399999999999</v>
      </c>
      <c r="N4344" s="10">
        <v>0.45999999999999996</v>
      </c>
      <c r="O4344" s="4" t="s">
        <v>83</v>
      </c>
    </row>
    <row r="4345" spans="1:15" ht="14.25" customHeight="1" x14ac:dyDescent="0.25">
      <c r="A4345" s="4" t="s">
        <v>14</v>
      </c>
      <c r="B4345" s="4">
        <v>1185732</v>
      </c>
      <c r="C4345" s="5">
        <v>44518</v>
      </c>
      <c r="D4345" s="37">
        <v>2021</v>
      </c>
      <c r="E4345" s="5" t="str">
        <f>TEXT(Sales[[#This Row],[Invoice Date]],"mmm")</f>
        <v>Nov</v>
      </c>
      <c r="F4345" s="4" t="s">
        <v>15</v>
      </c>
      <c r="G4345" s="4" t="s">
        <v>40</v>
      </c>
      <c r="H4345" s="4" t="s">
        <v>41</v>
      </c>
      <c r="I4345" s="6" t="s">
        <v>21</v>
      </c>
      <c r="J4345" s="7">
        <v>51</v>
      </c>
      <c r="K4345" s="8">
        <v>29</v>
      </c>
      <c r="L4345" s="9">
        <f t="shared" si="67"/>
        <v>1479</v>
      </c>
      <c r="M4345" s="9">
        <v>695.13</v>
      </c>
      <c r="N4345" s="10">
        <v>0.47</v>
      </c>
      <c r="O4345" s="4" t="s">
        <v>83</v>
      </c>
    </row>
    <row r="4346" spans="1:15" ht="14.25" customHeight="1" x14ac:dyDescent="0.25">
      <c r="A4346" s="4" t="s">
        <v>14</v>
      </c>
      <c r="B4346" s="4">
        <v>1185732</v>
      </c>
      <c r="C4346" s="5">
        <v>44519</v>
      </c>
      <c r="D4346" s="37">
        <v>2021</v>
      </c>
      <c r="E4346" s="5" t="str">
        <f>TEXT(Sales[[#This Row],[Invoice Date]],"mmm")</f>
        <v>Nov</v>
      </c>
      <c r="F4346" s="4" t="s">
        <v>15</v>
      </c>
      <c r="G4346" s="4" t="s">
        <v>40</v>
      </c>
      <c r="H4346" s="4" t="s">
        <v>41</v>
      </c>
      <c r="I4346" s="6" t="s">
        <v>22</v>
      </c>
      <c r="J4346" s="7">
        <v>59</v>
      </c>
      <c r="K4346" s="8">
        <v>31</v>
      </c>
      <c r="L4346" s="9">
        <f t="shared" si="67"/>
        <v>1829</v>
      </c>
      <c r="M4346" s="9">
        <v>768.18</v>
      </c>
      <c r="N4346" s="10">
        <v>0.42</v>
      </c>
      <c r="O4346" s="4" t="s">
        <v>83</v>
      </c>
    </row>
    <row r="4347" spans="1:15" ht="14.25" customHeight="1" x14ac:dyDescent="0.25">
      <c r="A4347" s="4" t="s">
        <v>14</v>
      </c>
      <c r="B4347" s="4">
        <v>1185732</v>
      </c>
      <c r="C4347" s="5">
        <v>44520</v>
      </c>
      <c r="D4347" s="37">
        <v>2021</v>
      </c>
      <c r="E4347" s="5" t="str">
        <f>TEXT(Sales[[#This Row],[Invoice Date]],"mmm")</f>
        <v>Nov</v>
      </c>
      <c r="F4347" s="4" t="s">
        <v>15</v>
      </c>
      <c r="G4347" s="4" t="s">
        <v>40</v>
      </c>
      <c r="H4347" s="4" t="s">
        <v>41</v>
      </c>
      <c r="I4347" s="6" t="s">
        <v>23</v>
      </c>
      <c r="J4347" s="7">
        <v>64</v>
      </c>
      <c r="K4347" s="8">
        <v>63</v>
      </c>
      <c r="L4347" s="9">
        <f t="shared" si="67"/>
        <v>4032</v>
      </c>
      <c r="M4347" s="9">
        <v>1814.3999999999999</v>
      </c>
      <c r="N4347" s="10">
        <v>0.44999999999999996</v>
      </c>
      <c r="O4347" s="4" t="s">
        <v>83</v>
      </c>
    </row>
    <row r="4348" spans="1:15" ht="14.25" customHeight="1" x14ac:dyDescent="0.25">
      <c r="A4348" s="4" t="s">
        <v>14</v>
      </c>
      <c r="B4348" s="4">
        <v>1185732</v>
      </c>
      <c r="C4348" s="5">
        <v>44521</v>
      </c>
      <c r="D4348" s="37">
        <v>2021</v>
      </c>
      <c r="E4348" s="5" t="str">
        <f>TEXT(Sales[[#This Row],[Invoice Date]],"mmm")</f>
        <v>Nov</v>
      </c>
      <c r="F4348" s="4" t="s">
        <v>15</v>
      </c>
      <c r="G4348" s="4" t="s">
        <v>40</v>
      </c>
      <c r="H4348" s="4" t="s">
        <v>41</v>
      </c>
      <c r="I4348" s="6" t="s">
        <v>17</v>
      </c>
      <c r="J4348" s="7">
        <v>64</v>
      </c>
      <c r="K4348" s="8">
        <v>135</v>
      </c>
      <c r="L4348" s="9">
        <f t="shared" si="67"/>
        <v>8640</v>
      </c>
      <c r="M4348" s="9">
        <v>5616</v>
      </c>
      <c r="N4348" s="10">
        <v>0.65</v>
      </c>
      <c r="O4348" s="4" t="s">
        <v>83</v>
      </c>
    </row>
    <row r="4349" spans="1:15" ht="14.25" customHeight="1" x14ac:dyDescent="0.25">
      <c r="A4349" s="4" t="s">
        <v>14</v>
      </c>
      <c r="B4349" s="4">
        <v>1185732</v>
      </c>
      <c r="C4349" s="5">
        <v>44522</v>
      </c>
      <c r="D4349" s="37">
        <v>2021</v>
      </c>
      <c r="E4349" s="5" t="str">
        <f>TEXT(Sales[[#This Row],[Invoice Date]],"mmm")</f>
        <v>Nov</v>
      </c>
      <c r="F4349" s="4" t="s">
        <v>15</v>
      </c>
      <c r="G4349" s="4" t="s">
        <v>40</v>
      </c>
      <c r="H4349" s="4" t="s">
        <v>41</v>
      </c>
      <c r="I4349" s="6" t="s">
        <v>19</v>
      </c>
      <c r="J4349" s="7">
        <v>59</v>
      </c>
      <c r="K4349" s="8">
        <v>70</v>
      </c>
      <c r="L4349" s="9">
        <f t="shared" si="67"/>
        <v>4130</v>
      </c>
      <c r="M4349" s="9">
        <v>1899.8</v>
      </c>
      <c r="N4349" s="10">
        <v>0.45999999999999996</v>
      </c>
      <c r="O4349" s="4" t="s">
        <v>83</v>
      </c>
    </row>
    <row r="4350" spans="1:15" ht="14.25" customHeight="1" x14ac:dyDescent="0.25">
      <c r="A4350" s="4" t="s">
        <v>14</v>
      </c>
      <c r="B4350" s="4">
        <v>1185732</v>
      </c>
      <c r="C4350" s="5">
        <v>44523</v>
      </c>
      <c r="D4350" s="37">
        <v>2021</v>
      </c>
      <c r="E4350" s="5" t="str">
        <f>TEXT(Sales[[#This Row],[Invoice Date]],"mmm")</f>
        <v>Nov</v>
      </c>
      <c r="F4350" s="4" t="s">
        <v>15</v>
      </c>
      <c r="G4350" s="4" t="s">
        <v>40</v>
      </c>
      <c r="H4350" s="4" t="s">
        <v>41</v>
      </c>
      <c r="I4350" s="6" t="s">
        <v>20</v>
      </c>
      <c r="J4350" s="7">
        <v>52</v>
      </c>
      <c r="K4350" s="8">
        <v>44</v>
      </c>
      <c r="L4350" s="9">
        <f t="shared" si="67"/>
        <v>2288</v>
      </c>
      <c r="M4350" s="9">
        <v>1144</v>
      </c>
      <c r="N4350" s="10">
        <v>0.5</v>
      </c>
      <c r="O4350" s="4" t="s">
        <v>83</v>
      </c>
    </row>
    <row r="4351" spans="1:15" ht="14.25" customHeight="1" x14ac:dyDescent="0.25">
      <c r="A4351" s="4" t="s">
        <v>14</v>
      </c>
      <c r="B4351" s="4">
        <v>1185732</v>
      </c>
      <c r="C4351" s="5">
        <v>44524</v>
      </c>
      <c r="D4351" s="37">
        <v>2021</v>
      </c>
      <c r="E4351" s="5" t="str">
        <f>TEXT(Sales[[#This Row],[Invoice Date]],"mmm")</f>
        <v>Nov</v>
      </c>
      <c r="F4351" s="4" t="s">
        <v>15</v>
      </c>
      <c r="G4351" s="4" t="s">
        <v>40</v>
      </c>
      <c r="H4351" s="4" t="s">
        <v>41</v>
      </c>
      <c r="I4351" s="6" t="s">
        <v>21</v>
      </c>
      <c r="J4351" s="7">
        <v>52</v>
      </c>
      <c r="K4351" s="8">
        <v>39</v>
      </c>
      <c r="L4351" s="9">
        <f t="shared" si="67"/>
        <v>2028</v>
      </c>
      <c r="M4351" s="9">
        <v>1074.8400000000001</v>
      </c>
      <c r="N4351" s="10">
        <v>0.53</v>
      </c>
      <c r="O4351" s="4" t="s">
        <v>83</v>
      </c>
    </row>
    <row r="4352" spans="1:15" ht="14.25" customHeight="1" x14ac:dyDescent="0.25">
      <c r="A4352" s="4" t="s">
        <v>14</v>
      </c>
      <c r="B4352" s="4">
        <v>1185732</v>
      </c>
      <c r="C4352" s="5">
        <v>44525</v>
      </c>
      <c r="D4352" s="37">
        <v>2021</v>
      </c>
      <c r="E4352" s="5" t="str">
        <f>TEXT(Sales[[#This Row],[Invoice Date]],"mmm")</f>
        <v>Nov</v>
      </c>
      <c r="F4352" s="4" t="s">
        <v>15</v>
      </c>
      <c r="G4352" s="4" t="s">
        <v>40</v>
      </c>
      <c r="H4352" s="4" t="s">
        <v>41</v>
      </c>
      <c r="I4352" s="6" t="s">
        <v>22</v>
      </c>
      <c r="J4352" s="7">
        <v>60</v>
      </c>
      <c r="K4352" s="8">
        <v>45</v>
      </c>
      <c r="L4352" s="9">
        <f t="shared" si="67"/>
        <v>2700</v>
      </c>
      <c r="M4352" s="9">
        <v>1242</v>
      </c>
      <c r="N4352" s="10">
        <v>0.45999999999999996</v>
      </c>
      <c r="O4352" s="4" t="s">
        <v>83</v>
      </c>
    </row>
    <row r="4353" spans="1:15" ht="14.25" customHeight="1" x14ac:dyDescent="0.25">
      <c r="A4353" s="4" t="s">
        <v>14</v>
      </c>
      <c r="B4353" s="4">
        <v>1185732</v>
      </c>
      <c r="C4353" s="5">
        <v>44526</v>
      </c>
      <c r="D4353" s="37">
        <v>2021</v>
      </c>
      <c r="E4353" s="5" t="str">
        <f>TEXT(Sales[[#This Row],[Invoice Date]],"mmm")</f>
        <v>Nov</v>
      </c>
      <c r="F4353" s="4" t="s">
        <v>15</v>
      </c>
      <c r="G4353" s="4" t="s">
        <v>40</v>
      </c>
      <c r="H4353" s="4" t="s">
        <v>41</v>
      </c>
      <c r="I4353" s="6" t="s">
        <v>23</v>
      </c>
      <c r="J4353" s="7">
        <v>65</v>
      </c>
      <c r="K4353" s="8">
        <v>81</v>
      </c>
      <c r="L4353" s="9">
        <f t="shared" si="67"/>
        <v>5265</v>
      </c>
      <c r="M4353" s="9">
        <v>2211.2999999999997</v>
      </c>
      <c r="N4353" s="10">
        <v>0.42</v>
      </c>
      <c r="O4353" s="4" t="s">
        <v>83</v>
      </c>
    </row>
    <row r="4354" spans="1:15" ht="14.25" customHeight="1" x14ac:dyDescent="0.25">
      <c r="A4354" s="4" t="s">
        <v>14</v>
      </c>
      <c r="B4354" s="4">
        <v>1185732</v>
      </c>
      <c r="C4354" s="5">
        <v>44527</v>
      </c>
      <c r="D4354" s="37">
        <v>2021</v>
      </c>
      <c r="E4354" s="5" t="str">
        <f>TEXT(Sales[[#This Row],[Invoice Date]],"mmm")</f>
        <v>Nov</v>
      </c>
      <c r="F4354" s="4" t="s">
        <v>15</v>
      </c>
      <c r="G4354" s="4" t="s">
        <v>40</v>
      </c>
      <c r="H4354" s="4" t="s">
        <v>41</v>
      </c>
      <c r="I4354" s="6" t="s">
        <v>17</v>
      </c>
      <c r="J4354" s="7">
        <v>60</v>
      </c>
      <c r="K4354" s="8">
        <v>145</v>
      </c>
      <c r="L4354" s="9">
        <f t="shared" si="67"/>
        <v>8700</v>
      </c>
      <c r="M4354" s="9">
        <v>5829</v>
      </c>
      <c r="N4354" s="10">
        <v>0.67</v>
      </c>
      <c r="O4354" s="4" t="s">
        <v>83</v>
      </c>
    </row>
    <row r="4355" spans="1:15" ht="14.25" customHeight="1" x14ac:dyDescent="0.25">
      <c r="A4355" s="4" t="s">
        <v>14</v>
      </c>
      <c r="B4355" s="4">
        <v>1185732</v>
      </c>
      <c r="C4355" s="5">
        <v>44528</v>
      </c>
      <c r="D4355" s="37">
        <v>2021</v>
      </c>
      <c r="E4355" s="5" t="str">
        <f>TEXT(Sales[[#This Row],[Invoice Date]],"mmm")</f>
        <v>Nov</v>
      </c>
      <c r="F4355" s="4" t="s">
        <v>15</v>
      </c>
      <c r="G4355" s="4" t="s">
        <v>40</v>
      </c>
      <c r="H4355" s="4" t="s">
        <v>41</v>
      </c>
      <c r="I4355" s="6" t="s">
        <v>19</v>
      </c>
      <c r="J4355" s="7">
        <v>55</v>
      </c>
      <c r="K4355" s="8">
        <v>90</v>
      </c>
      <c r="L4355" s="9">
        <f t="shared" ref="L4355:L4418" si="68">J4355*K4355</f>
        <v>4950</v>
      </c>
      <c r="M4355" s="9">
        <v>2475</v>
      </c>
      <c r="N4355" s="10">
        <v>0.5</v>
      </c>
      <c r="O4355" s="4" t="s">
        <v>83</v>
      </c>
    </row>
    <row r="4356" spans="1:15" ht="14.25" customHeight="1" x14ac:dyDescent="0.25">
      <c r="A4356" s="4" t="s">
        <v>14</v>
      </c>
      <c r="B4356" s="4">
        <v>1185732</v>
      </c>
      <c r="C4356" s="5">
        <v>44529</v>
      </c>
      <c r="D4356" s="37">
        <v>2021</v>
      </c>
      <c r="E4356" s="5" t="str">
        <f>TEXT(Sales[[#This Row],[Invoice Date]],"mmm")</f>
        <v>Nov</v>
      </c>
      <c r="F4356" s="4" t="s">
        <v>15</v>
      </c>
      <c r="G4356" s="4" t="s">
        <v>40</v>
      </c>
      <c r="H4356" s="4" t="s">
        <v>41</v>
      </c>
      <c r="I4356" s="6" t="s">
        <v>20</v>
      </c>
      <c r="J4356" s="7">
        <v>51</v>
      </c>
      <c r="K4356" s="8">
        <v>59</v>
      </c>
      <c r="L4356" s="9">
        <f t="shared" si="68"/>
        <v>3009</v>
      </c>
      <c r="M4356" s="9">
        <v>1504.5</v>
      </c>
      <c r="N4356" s="10">
        <v>0.5</v>
      </c>
      <c r="O4356" s="4" t="s">
        <v>83</v>
      </c>
    </row>
    <row r="4357" spans="1:15" ht="14.25" customHeight="1" x14ac:dyDescent="0.25">
      <c r="A4357" s="4" t="s">
        <v>14</v>
      </c>
      <c r="B4357" s="4">
        <v>1185732</v>
      </c>
      <c r="C4357" s="5">
        <v>44530</v>
      </c>
      <c r="D4357" s="37">
        <v>2021</v>
      </c>
      <c r="E4357" s="5" t="str">
        <f>TEXT(Sales[[#This Row],[Invoice Date]],"mmm")</f>
        <v>Nov</v>
      </c>
      <c r="F4357" s="4" t="s">
        <v>15</v>
      </c>
      <c r="G4357" s="4" t="s">
        <v>40</v>
      </c>
      <c r="H4357" s="4" t="s">
        <v>41</v>
      </c>
      <c r="I4357" s="6" t="s">
        <v>21</v>
      </c>
      <c r="J4357" s="7">
        <v>51</v>
      </c>
      <c r="K4357" s="8">
        <v>44</v>
      </c>
      <c r="L4357" s="9">
        <f t="shared" si="68"/>
        <v>2244</v>
      </c>
      <c r="M4357" s="9">
        <v>1189.3200000000002</v>
      </c>
      <c r="N4357" s="10">
        <v>0.53</v>
      </c>
      <c r="O4357" s="4" t="s">
        <v>83</v>
      </c>
    </row>
    <row r="4358" spans="1:15" ht="14.25" customHeight="1" x14ac:dyDescent="0.25">
      <c r="A4358" s="4" t="s">
        <v>14</v>
      </c>
      <c r="B4358" s="4">
        <v>1185732</v>
      </c>
      <c r="C4358" s="5">
        <v>44531</v>
      </c>
      <c r="D4358" s="37">
        <v>2021</v>
      </c>
      <c r="E4358" s="5" t="str">
        <f>TEXT(Sales[[#This Row],[Invoice Date]],"mmm")</f>
        <v>Dec</v>
      </c>
      <c r="F4358" s="4" t="s">
        <v>15</v>
      </c>
      <c r="G4358" s="4" t="s">
        <v>40</v>
      </c>
      <c r="H4358" s="4" t="s">
        <v>41</v>
      </c>
      <c r="I4358" s="6" t="s">
        <v>22</v>
      </c>
      <c r="J4358" s="7">
        <v>64</v>
      </c>
      <c r="K4358" s="8">
        <v>60</v>
      </c>
      <c r="L4358" s="9">
        <f t="shared" si="68"/>
        <v>3840</v>
      </c>
      <c r="M4358" s="9">
        <v>1843.1999999999998</v>
      </c>
      <c r="N4358" s="10">
        <v>0.48</v>
      </c>
      <c r="O4358" s="4" t="s">
        <v>83</v>
      </c>
    </row>
    <row r="4359" spans="1:15" ht="14.25" customHeight="1" x14ac:dyDescent="0.25">
      <c r="A4359" s="4" t="s">
        <v>14</v>
      </c>
      <c r="B4359" s="4">
        <v>1185732</v>
      </c>
      <c r="C4359" s="5">
        <v>44532</v>
      </c>
      <c r="D4359" s="37">
        <v>2021</v>
      </c>
      <c r="E4359" s="5" t="str">
        <f>TEXT(Sales[[#This Row],[Invoice Date]],"mmm")</f>
        <v>Dec</v>
      </c>
      <c r="F4359" s="4" t="s">
        <v>15</v>
      </c>
      <c r="G4359" s="4" t="s">
        <v>40</v>
      </c>
      <c r="H4359" s="4" t="s">
        <v>41</v>
      </c>
      <c r="I4359" s="6" t="s">
        <v>23</v>
      </c>
      <c r="J4359" s="7">
        <v>64</v>
      </c>
      <c r="K4359" s="8">
        <v>98</v>
      </c>
      <c r="L4359" s="9">
        <f t="shared" si="68"/>
        <v>6272</v>
      </c>
      <c r="M4359" s="9">
        <v>2634.24</v>
      </c>
      <c r="N4359" s="10">
        <v>0.42</v>
      </c>
      <c r="O4359" s="4" t="s">
        <v>83</v>
      </c>
    </row>
    <row r="4360" spans="1:15" ht="14.25" customHeight="1" x14ac:dyDescent="0.25">
      <c r="A4360" s="4" t="s">
        <v>14</v>
      </c>
      <c r="B4360" s="4">
        <v>1185732</v>
      </c>
      <c r="C4360" s="5">
        <v>44533</v>
      </c>
      <c r="D4360" s="37">
        <v>2021</v>
      </c>
      <c r="E4360" s="5" t="str">
        <f>TEXT(Sales[[#This Row],[Invoice Date]],"mmm")</f>
        <v>Dec</v>
      </c>
      <c r="F4360" s="4" t="s">
        <v>15</v>
      </c>
      <c r="G4360" s="4" t="s">
        <v>40</v>
      </c>
      <c r="H4360" s="4" t="s">
        <v>41</v>
      </c>
      <c r="I4360" s="6" t="s">
        <v>17</v>
      </c>
      <c r="J4360" s="7">
        <v>60</v>
      </c>
      <c r="K4360" s="8">
        <v>158</v>
      </c>
      <c r="L4360" s="9">
        <f t="shared" si="68"/>
        <v>9480</v>
      </c>
      <c r="M4360" s="9">
        <v>6256.8</v>
      </c>
      <c r="N4360" s="10">
        <v>0.66</v>
      </c>
      <c r="O4360" s="4" t="s">
        <v>83</v>
      </c>
    </row>
    <row r="4361" spans="1:15" ht="14.25" customHeight="1" x14ac:dyDescent="0.25">
      <c r="A4361" s="4" t="s">
        <v>14</v>
      </c>
      <c r="B4361" s="4">
        <v>1185732</v>
      </c>
      <c r="C4361" s="5">
        <v>44534</v>
      </c>
      <c r="D4361" s="37">
        <v>2021</v>
      </c>
      <c r="E4361" s="5" t="str">
        <f>TEXT(Sales[[#This Row],[Invoice Date]],"mmm")</f>
        <v>Dec</v>
      </c>
      <c r="F4361" s="4" t="s">
        <v>15</v>
      </c>
      <c r="G4361" s="4" t="s">
        <v>40</v>
      </c>
      <c r="H4361" s="4" t="s">
        <v>41</v>
      </c>
      <c r="I4361" s="6" t="s">
        <v>19</v>
      </c>
      <c r="J4361" s="7">
        <v>54</v>
      </c>
      <c r="K4361" s="8">
        <v>75</v>
      </c>
      <c r="L4361" s="9">
        <f t="shared" si="68"/>
        <v>4050</v>
      </c>
      <c r="M4361" s="9">
        <v>1903.5</v>
      </c>
      <c r="N4361" s="10">
        <v>0.47</v>
      </c>
      <c r="O4361" s="4" t="s">
        <v>83</v>
      </c>
    </row>
    <row r="4362" spans="1:15" ht="14.25" customHeight="1" x14ac:dyDescent="0.25">
      <c r="A4362" s="4" t="s">
        <v>14</v>
      </c>
      <c r="B4362" s="4">
        <v>1185732</v>
      </c>
      <c r="C4362" s="5">
        <v>44535</v>
      </c>
      <c r="D4362" s="37">
        <v>2021</v>
      </c>
      <c r="E4362" s="5" t="str">
        <f>TEXT(Sales[[#This Row],[Invoice Date]],"mmm")</f>
        <v>Dec</v>
      </c>
      <c r="F4362" s="4" t="s">
        <v>15</v>
      </c>
      <c r="G4362" s="4" t="s">
        <v>40</v>
      </c>
      <c r="H4362" s="4" t="s">
        <v>41</v>
      </c>
      <c r="I4362" s="6" t="s">
        <v>20</v>
      </c>
      <c r="J4362" s="7">
        <v>54</v>
      </c>
      <c r="K4362" s="8">
        <v>61</v>
      </c>
      <c r="L4362" s="9">
        <f t="shared" si="68"/>
        <v>3294</v>
      </c>
      <c r="M4362" s="9">
        <v>1811.6999999999998</v>
      </c>
      <c r="N4362" s="10">
        <v>0.54999999999999993</v>
      </c>
      <c r="O4362" s="4" t="s">
        <v>83</v>
      </c>
    </row>
    <row r="4363" spans="1:15" ht="14.25" customHeight="1" x14ac:dyDescent="0.25">
      <c r="A4363" s="4" t="s">
        <v>14</v>
      </c>
      <c r="B4363" s="4">
        <v>1185732</v>
      </c>
      <c r="C4363" s="5">
        <v>44536</v>
      </c>
      <c r="D4363" s="37">
        <v>2021</v>
      </c>
      <c r="E4363" s="5" t="str">
        <f>TEXT(Sales[[#This Row],[Invoice Date]],"mmm")</f>
        <v>Dec</v>
      </c>
      <c r="F4363" s="4" t="s">
        <v>15</v>
      </c>
      <c r="G4363" s="4" t="s">
        <v>40</v>
      </c>
      <c r="H4363" s="4" t="s">
        <v>41</v>
      </c>
      <c r="I4363" s="6" t="s">
        <v>21</v>
      </c>
      <c r="J4363" s="7">
        <v>53</v>
      </c>
      <c r="K4363" s="8">
        <v>58</v>
      </c>
      <c r="L4363" s="9">
        <f t="shared" si="68"/>
        <v>3074</v>
      </c>
      <c r="M4363" s="9">
        <v>1659.96</v>
      </c>
      <c r="N4363" s="10">
        <v>0.54</v>
      </c>
      <c r="O4363" s="4" t="s">
        <v>83</v>
      </c>
    </row>
    <row r="4364" spans="1:15" ht="14.25" customHeight="1" x14ac:dyDescent="0.25">
      <c r="A4364" s="4" t="s">
        <v>14</v>
      </c>
      <c r="B4364" s="4">
        <v>1185732</v>
      </c>
      <c r="C4364" s="5">
        <v>44537</v>
      </c>
      <c r="D4364" s="37">
        <v>2021</v>
      </c>
      <c r="E4364" s="5" t="str">
        <f>TEXT(Sales[[#This Row],[Invoice Date]],"mmm")</f>
        <v>Dec</v>
      </c>
      <c r="F4364" s="4" t="s">
        <v>15</v>
      </c>
      <c r="G4364" s="4" t="s">
        <v>40</v>
      </c>
      <c r="H4364" s="4" t="s">
        <v>41</v>
      </c>
      <c r="I4364" s="6" t="s">
        <v>22</v>
      </c>
      <c r="J4364" s="7">
        <v>61</v>
      </c>
      <c r="K4364" s="8">
        <v>46</v>
      </c>
      <c r="L4364" s="9">
        <f t="shared" si="68"/>
        <v>2806</v>
      </c>
      <c r="M4364" s="9">
        <v>1290.76</v>
      </c>
      <c r="N4364" s="10">
        <v>0.45999999999999996</v>
      </c>
      <c r="O4364" s="4" t="s">
        <v>83</v>
      </c>
    </row>
    <row r="4365" spans="1:15" ht="14.25" customHeight="1" x14ac:dyDescent="0.25">
      <c r="A4365" s="4" t="s">
        <v>14</v>
      </c>
      <c r="B4365" s="4">
        <v>1185732</v>
      </c>
      <c r="C4365" s="5">
        <v>44538</v>
      </c>
      <c r="D4365" s="37">
        <v>2021</v>
      </c>
      <c r="E4365" s="5" t="str">
        <f>TEXT(Sales[[#This Row],[Invoice Date]],"mmm")</f>
        <v>Dec</v>
      </c>
      <c r="F4365" s="4" t="s">
        <v>15</v>
      </c>
      <c r="G4365" s="4" t="s">
        <v>40</v>
      </c>
      <c r="H4365" s="4" t="s">
        <v>41</v>
      </c>
      <c r="I4365" s="6" t="s">
        <v>23</v>
      </c>
      <c r="J4365" s="7">
        <v>64</v>
      </c>
      <c r="K4365" s="8">
        <v>95</v>
      </c>
      <c r="L4365" s="9">
        <f t="shared" si="68"/>
        <v>6080</v>
      </c>
      <c r="M4365" s="9">
        <v>2614.4</v>
      </c>
      <c r="N4365" s="10">
        <v>0.43</v>
      </c>
      <c r="O4365" s="4" t="s">
        <v>83</v>
      </c>
    </row>
    <row r="4366" spans="1:15" ht="14.25" customHeight="1" x14ac:dyDescent="0.25">
      <c r="A4366" s="4" t="s">
        <v>14</v>
      </c>
      <c r="B4366" s="4">
        <v>1185732</v>
      </c>
      <c r="C4366" s="5">
        <v>44539</v>
      </c>
      <c r="D4366" s="37">
        <v>2021</v>
      </c>
      <c r="E4366" s="5" t="str">
        <f>TEXT(Sales[[#This Row],[Invoice Date]],"mmm")</f>
        <v>Dec</v>
      </c>
      <c r="F4366" s="4" t="s">
        <v>15</v>
      </c>
      <c r="G4366" s="4" t="s">
        <v>40</v>
      </c>
      <c r="H4366" s="4" t="s">
        <v>41</v>
      </c>
      <c r="I4366" s="6" t="s">
        <v>17</v>
      </c>
      <c r="J4366" s="7">
        <v>62</v>
      </c>
      <c r="K4366" s="8">
        <v>143</v>
      </c>
      <c r="L4366" s="9">
        <f t="shared" si="68"/>
        <v>8866</v>
      </c>
      <c r="M4366" s="9">
        <v>5319.5999999999995</v>
      </c>
      <c r="N4366" s="10">
        <v>0.6</v>
      </c>
      <c r="O4366" s="4" t="s">
        <v>83</v>
      </c>
    </row>
    <row r="4367" spans="1:15" ht="14.25" customHeight="1" x14ac:dyDescent="0.25">
      <c r="A4367" s="4" t="s">
        <v>14</v>
      </c>
      <c r="B4367" s="4">
        <v>1185732</v>
      </c>
      <c r="C4367" s="5">
        <v>44540</v>
      </c>
      <c r="D4367" s="37">
        <v>2021</v>
      </c>
      <c r="E4367" s="5" t="str">
        <f>TEXT(Sales[[#This Row],[Invoice Date]],"mmm")</f>
        <v>Dec</v>
      </c>
      <c r="F4367" s="4" t="s">
        <v>15</v>
      </c>
      <c r="G4367" s="4" t="s">
        <v>40</v>
      </c>
      <c r="H4367" s="4" t="s">
        <v>41</v>
      </c>
      <c r="I4367" s="6" t="s">
        <v>19</v>
      </c>
      <c r="J4367" s="7">
        <v>48</v>
      </c>
      <c r="K4367" s="8">
        <v>80</v>
      </c>
      <c r="L4367" s="9">
        <f t="shared" si="68"/>
        <v>3840</v>
      </c>
      <c r="M4367" s="9">
        <v>1536</v>
      </c>
      <c r="N4367" s="10">
        <v>0.4</v>
      </c>
      <c r="O4367" s="4" t="s">
        <v>83</v>
      </c>
    </row>
    <row r="4368" spans="1:15" ht="14.25" customHeight="1" x14ac:dyDescent="0.25">
      <c r="A4368" s="4" t="s">
        <v>14</v>
      </c>
      <c r="B4368" s="4">
        <v>1185732</v>
      </c>
      <c r="C4368" s="5">
        <v>44541</v>
      </c>
      <c r="D4368" s="37">
        <v>2021</v>
      </c>
      <c r="E4368" s="5" t="str">
        <f>TEXT(Sales[[#This Row],[Invoice Date]],"mmm")</f>
        <v>Dec</v>
      </c>
      <c r="F4368" s="4" t="s">
        <v>15</v>
      </c>
      <c r="G4368" s="4" t="s">
        <v>40</v>
      </c>
      <c r="H4368" s="4" t="s">
        <v>41</v>
      </c>
      <c r="I4368" s="6" t="s">
        <v>20</v>
      </c>
      <c r="J4368" s="7">
        <v>41</v>
      </c>
      <c r="K4368" s="8">
        <v>50</v>
      </c>
      <c r="L4368" s="9">
        <f t="shared" si="68"/>
        <v>2050</v>
      </c>
      <c r="M4368" s="9">
        <v>922.49999999999989</v>
      </c>
      <c r="N4368" s="10">
        <v>0.44999999999999996</v>
      </c>
      <c r="O4368" s="4" t="s">
        <v>83</v>
      </c>
    </row>
    <row r="4369" spans="1:15" ht="14.25" customHeight="1" x14ac:dyDescent="0.25">
      <c r="A4369" s="4" t="s">
        <v>14</v>
      </c>
      <c r="B4369" s="4">
        <v>1185732</v>
      </c>
      <c r="C4369" s="5">
        <v>44542</v>
      </c>
      <c r="D4369" s="37">
        <v>2021</v>
      </c>
      <c r="E4369" s="5" t="str">
        <f>TEXT(Sales[[#This Row],[Invoice Date]],"mmm")</f>
        <v>Dec</v>
      </c>
      <c r="F4369" s="4" t="s">
        <v>15</v>
      </c>
      <c r="G4369" s="4" t="s">
        <v>40</v>
      </c>
      <c r="H4369" s="4" t="s">
        <v>41</v>
      </c>
      <c r="I4369" s="6" t="s">
        <v>21</v>
      </c>
      <c r="J4369" s="7">
        <v>41</v>
      </c>
      <c r="K4369" s="8">
        <v>53</v>
      </c>
      <c r="L4369" s="9">
        <f t="shared" si="68"/>
        <v>2173</v>
      </c>
      <c r="M4369" s="9">
        <v>1021.31</v>
      </c>
      <c r="N4369" s="10">
        <v>0.47</v>
      </c>
      <c r="O4369" s="4" t="s">
        <v>83</v>
      </c>
    </row>
    <row r="4370" spans="1:15" ht="14.25" customHeight="1" x14ac:dyDescent="0.25">
      <c r="A4370" s="4" t="s">
        <v>14</v>
      </c>
      <c r="B4370" s="4">
        <v>1185732</v>
      </c>
      <c r="C4370" s="5">
        <v>44543</v>
      </c>
      <c r="D4370" s="37">
        <v>2021</v>
      </c>
      <c r="E4370" s="5" t="str">
        <f>TEXT(Sales[[#This Row],[Invoice Date]],"mmm")</f>
        <v>Dec</v>
      </c>
      <c r="F4370" s="4" t="s">
        <v>15</v>
      </c>
      <c r="G4370" s="4" t="s">
        <v>40</v>
      </c>
      <c r="H4370" s="4" t="s">
        <v>41</v>
      </c>
      <c r="I4370" s="6" t="s">
        <v>22</v>
      </c>
      <c r="J4370" s="7">
        <v>50</v>
      </c>
      <c r="K4370" s="8">
        <v>36</v>
      </c>
      <c r="L4370" s="9">
        <f t="shared" si="68"/>
        <v>1800</v>
      </c>
      <c r="M4370" s="9">
        <v>809.99999999999989</v>
      </c>
      <c r="N4370" s="10">
        <v>0.44999999999999996</v>
      </c>
      <c r="O4370" s="4" t="s">
        <v>83</v>
      </c>
    </row>
    <row r="4371" spans="1:15" ht="14.25" customHeight="1" x14ac:dyDescent="0.25">
      <c r="A4371" s="4" t="s">
        <v>14</v>
      </c>
      <c r="B4371" s="4">
        <v>1185732</v>
      </c>
      <c r="C4371" s="5">
        <v>44544</v>
      </c>
      <c r="D4371" s="37">
        <v>2021</v>
      </c>
      <c r="E4371" s="5" t="str">
        <f>TEXT(Sales[[#This Row],[Invoice Date]],"mmm")</f>
        <v>Dec</v>
      </c>
      <c r="F4371" s="4" t="s">
        <v>15</v>
      </c>
      <c r="G4371" s="4" t="s">
        <v>40</v>
      </c>
      <c r="H4371" s="4" t="s">
        <v>41</v>
      </c>
      <c r="I4371" s="6" t="s">
        <v>23</v>
      </c>
      <c r="J4371" s="7">
        <v>55</v>
      </c>
      <c r="K4371" s="8">
        <v>61</v>
      </c>
      <c r="L4371" s="9">
        <f t="shared" si="68"/>
        <v>3355</v>
      </c>
      <c r="M4371" s="9">
        <v>1342</v>
      </c>
      <c r="N4371" s="10">
        <v>0.4</v>
      </c>
      <c r="O4371" s="4" t="s">
        <v>83</v>
      </c>
    </row>
    <row r="4372" spans="1:15" ht="14.25" customHeight="1" x14ac:dyDescent="0.25">
      <c r="A4372" s="4" t="s">
        <v>14</v>
      </c>
      <c r="B4372" s="4">
        <v>1185732</v>
      </c>
      <c r="C4372" s="5">
        <v>44545</v>
      </c>
      <c r="D4372" s="37">
        <v>2021</v>
      </c>
      <c r="E4372" s="5" t="str">
        <f>TEXT(Sales[[#This Row],[Invoice Date]],"mmm")</f>
        <v>Dec</v>
      </c>
      <c r="F4372" s="4" t="s">
        <v>15</v>
      </c>
      <c r="G4372" s="4" t="s">
        <v>40</v>
      </c>
      <c r="H4372" s="4" t="s">
        <v>41</v>
      </c>
      <c r="I4372" s="6" t="s">
        <v>17</v>
      </c>
      <c r="J4372" s="7">
        <v>55</v>
      </c>
      <c r="K4372" s="8">
        <v>104</v>
      </c>
      <c r="L4372" s="9">
        <f t="shared" si="68"/>
        <v>5720</v>
      </c>
      <c r="M4372" s="9">
        <v>3546.4</v>
      </c>
      <c r="N4372" s="10">
        <v>0.62</v>
      </c>
      <c r="O4372" s="4" t="s">
        <v>83</v>
      </c>
    </row>
    <row r="4373" spans="1:15" ht="14.25" customHeight="1" x14ac:dyDescent="0.25">
      <c r="A4373" s="4" t="s">
        <v>14</v>
      </c>
      <c r="B4373" s="4">
        <v>1185732</v>
      </c>
      <c r="C4373" s="5">
        <v>44546</v>
      </c>
      <c r="D4373" s="37">
        <v>2021</v>
      </c>
      <c r="E4373" s="5" t="str">
        <f>TEXT(Sales[[#This Row],[Invoice Date]],"mmm")</f>
        <v>Dec</v>
      </c>
      <c r="F4373" s="4" t="s">
        <v>15</v>
      </c>
      <c r="G4373" s="4" t="s">
        <v>40</v>
      </c>
      <c r="H4373" s="4" t="s">
        <v>41</v>
      </c>
      <c r="I4373" s="6" t="s">
        <v>19</v>
      </c>
      <c r="J4373" s="7">
        <v>47</v>
      </c>
      <c r="K4373" s="8">
        <v>63</v>
      </c>
      <c r="L4373" s="9">
        <f t="shared" si="68"/>
        <v>2961</v>
      </c>
      <c r="M4373" s="9">
        <v>1243.6199999999999</v>
      </c>
      <c r="N4373" s="10">
        <v>0.42</v>
      </c>
      <c r="O4373" s="4" t="s">
        <v>83</v>
      </c>
    </row>
    <row r="4374" spans="1:15" ht="14.25" customHeight="1" x14ac:dyDescent="0.25">
      <c r="A4374" s="4" t="s">
        <v>14</v>
      </c>
      <c r="B4374" s="4">
        <v>1185732</v>
      </c>
      <c r="C4374" s="5">
        <v>44547</v>
      </c>
      <c r="D4374" s="37">
        <v>2021</v>
      </c>
      <c r="E4374" s="5" t="str">
        <f>TEXT(Sales[[#This Row],[Invoice Date]],"mmm")</f>
        <v>Dec</v>
      </c>
      <c r="F4374" s="4" t="s">
        <v>15</v>
      </c>
      <c r="G4374" s="4" t="s">
        <v>40</v>
      </c>
      <c r="H4374" s="4" t="s">
        <v>41</v>
      </c>
      <c r="I4374" s="6" t="s">
        <v>20</v>
      </c>
      <c r="J4374" s="7">
        <v>48</v>
      </c>
      <c r="K4374" s="8">
        <v>34</v>
      </c>
      <c r="L4374" s="9">
        <f t="shared" si="68"/>
        <v>1632</v>
      </c>
      <c r="M4374" s="9">
        <v>734.4</v>
      </c>
      <c r="N4374" s="10">
        <v>0.44999999999999996</v>
      </c>
      <c r="O4374" s="4" t="s">
        <v>83</v>
      </c>
    </row>
    <row r="4375" spans="1:15" ht="14.25" customHeight="1" x14ac:dyDescent="0.25">
      <c r="A4375" s="4" t="s">
        <v>14</v>
      </c>
      <c r="B4375" s="4">
        <v>1185732</v>
      </c>
      <c r="C4375" s="5">
        <v>44548</v>
      </c>
      <c r="D4375" s="37">
        <v>2021</v>
      </c>
      <c r="E4375" s="5" t="str">
        <f>TEXT(Sales[[#This Row],[Invoice Date]],"mmm")</f>
        <v>Dec</v>
      </c>
      <c r="F4375" s="4" t="s">
        <v>15</v>
      </c>
      <c r="G4375" s="4" t="s">
        <v>40</v>
      </c>
      <c r="H4375" s="4" t="s">
        <v>41</v>
      </c>
      <c r="I4375" s="6" t="s">
        <v>21</v>
      </c>
      <c r="J4375" s="7">
        <v>48</v>
      </c>
      <c r="K4375" s="8">
        <v>29</v>
      </c>
      <c r="L4375" s="9">
        <f t="shared" si="68"/>
        <v>1392</v>
      </c>
      <c r="M4375" s="9">
        <v>626.4</v>
      </c>
      <c r="N4375" s="10">
        <v>0.44999999999999996</v>
      </c>
      <c r="O4375" s="4" t="s">
        <v>83</v>
      </c>
    </row>
    <row r="4376" spans="1:15" ht="14.25" customHeight="1" x14ac:dyDescent="0.25">
      <c r="A4376" s="4" t="s">
        <v>14</v>
      </c>
      <c r="B4376" s="4">
        <v>1185732</v>
      </c>
      <c r="C4376" s="5">
        <v>44549</v>
      </c>
      <c r="D4376" s="37">
        <v>2021</v>
      </c>
      <c r="E4376" s="5" t="str">
        <f>TEXT(Sales[[#This Row],[Invoice Date]],"mmm")</f>
        <v>Dec</v>
      </c>
      <c r="F4376" s="4" t="s">
        <v>15</v>
      </c>
      <c r="G4376" s="4" t="s">
        <v>40</v>
      </c>
      <c r="H4376" s="4" t="s">
        <v>41</v>
      </c>
      <c r="I4376" s="6" t="s">
        <v>22</v>
      </c>
      <c r="J4376" s="7">
        <v>56</v>
      </c>
      <c r="K4376" s="8">
        <v>27</v>
      </c>
      <c r="L4376" s="9">
        <f t="shared" si="68"/>
        <v>1512</v>
      </c>
      <c r="M4376" s="9">
        <v>650.16</v>
      </c>
      <c r="N4376" s="10">
        <v>0.43</v>
      </c>
      <c r="O4376" s="4" t="s">
        <v>83</v>
      </c>
    </row>
    <row r="4377" spans="1:15" ht="14.25" customHeight="1" x14ac:dyDescent="0.25">
      <c r="A4377" s="4" t="s">
        <v>14</v>
      </c>
      <c r="B4377" s="4">
        <v>1185732</v>
      </c>
      <c r="C4377" s="5">
        <v>44550</v>
      </c>
      <c r="D4377" s="37">
        <v>2021</v>
      </c>
      <c r="E4377" s="5" t="str">
        <f>TEXT(Sales[[#This Row],[Invoice Date]],"mmm")</f>
        <v>Dec</v>
      </c>
      <c r="F4377" s="4" t="s">
        <v>15</v>
      </c>
      <c r="G4377" s="4" t="s">
        <v>40</v>
      </c>
      <c r="H4377" s="4" t="s">
        <v>41</v>
      </c>
      <c r="I4377" s="6" t="s">
        <v>23</v>
      </c>
      <c r="J4377" s="7">
        <v>60</v>
      </c>
      <c r="K4377" s="8">
        <v>63</v>
      </c>
      <c r="L4377" s="9">
        <f t="shared" si="68"/>
        <v>3780</v>
      </c>
      <c r="M4377" s="9">
        <v>1474.2</v>
      </c>
      <c r="N4377" s="10">
        <v>0.39</v>
      </c>
      <c r="O4377" s="4" t="s">
        <v>83</v>
      </c>
    </row>
    <row r="4378" spans="1:15" ht="14.25" customHeight="1" x14ac:dyDescent="0.25">
      <c r="A4378" s="4" t="s">
        <v>14</v>
      </c>
      <c r="B4378" s="4">
        <v>1185732</v>
      </c>
      <c r="C4378" s="5">
        <v>44551</v>
      </c>
      <c r="D4378" s="37">
        <v>2021</v>
      </c>
      <c r="E4378" s="5" t="str">
        <f>TEXT(Sales[[#This Row],[Invoice Date]],"mmm")</f>
        <v>Dec</v>
      </c>
      <c r="F4378" s="4" t="s">
        <v>15</v>
      </c>
      <c r="G4378" s="4" t="s">
        <v>40</v>
      </c>
      <c r="H4378" s="4" t="s">
        <v>41</v>
      </c>
      <c r="I4378" s="6" t="s">
        <v>17</v>
      </c>
      <c r="J4378" s="7">
        <v>66</v>
      </c>
      <c r="K4378" s="8">
        <v>113</v>
      </c>
      <c r="L4378" s="9">
        <f t="shared" si="68"/>
        <v>7458</v>
      </c>
      <c r="M4378" s="9">
        <v>4847.7</v>
      </c>
      <c r="N4378" s="10">
        <v>0.65</v>
      </c>
      <c r="O4378" s="4" t="s">
        <v>83</v>
      </c>
    </row>
    <row r="4379" spans="1:15" ht="14.25" customHeight="1" x14ac:dyDescent="0.25">
      <c r="A4379" s="4" t="s">
        <v>14</v>
      </c>
      <c r="B4379" s="4">
        <v>1185732</v>
      </c>
      <c r="C4379" s="5">
        <v>44552</v>
      </c>
      <c r="D4379" s="37">
        <v>2021</v>
      </c>
      <c r="E4379" s="5" t="str">
        <f>TEXT(Sales[[#This Row],[Invoice Date]],"mmm")</f>
        <v>Dec</v>
      </c>
      <c r="F4379" s="4" t="s">
        <v>15</v>
      </c>
      <c r="G4379" s="4" t="s">
        <v>40</v>
      </c>
      <c r="H4379" s="4" t="s">
        <v>41</v>
      </c>
      <c r="I4379" s="6" t="s">
        <v>19</v>
      </c>
      <c r="J4379" s="7">
        <v>55</v>
      </c>
      <c r="K4379" s="8">
        <v>60</v>
      </c>
      <c r="L4379" s="9">
        <f t="shared" si="68"/>
        <v>3300</v>
      </c>
      <c r="M4379" s="9">
        <v>1551</v>
      </c>
      <c r="N4379" s="10">
        <v>0.47</v>
      </c>
      <c r="O4379" s="4" t="s">
        <v>83</v>
      </c>
    </row>
    <row r="4380" spans="1:15" ht="14.25" customHeight="1" x14ac:dyDescent="0.25">
      <c r="A4380" s="4" t="s">
        <v>14</v>
      </c>
      <c r="B4380" s="4">
        <v>1185732</v>
      </c>
      <c r="C4380" s="5">
        <v>44553</v>
      </c>
      <c r="D4380" s="37">
        <v>2021</v>
      </c>
      <c r="E4380" s="5" t="str">
        <f>TEXT(Sales[[#This Row],[Invoice Date]],"mmm")</f>
        <v>Dec</v>
      </c>
      <c r="F4380" s="4" t="s">
        <v>15</v>
      </c>
      <c r="G4380" s="4" t="s">
        <v>40</v>
      </c>
      <c r="H4380" s="4" t="s">
        <v>41</v>
      </c>
      <c r="I4380" s="6" t="s">
        <v>20</v>
      </c>
      <c r="J4380" s="7">
        <v>55</v>
      </c>
      <c r="K4380" s="8">
        <v>55</v>
      </c>
      <c r="L4380" s="9">
        <f t="shared" si="68"/>
        <v>3025</v>
      </c>
      <c r="M4380" s="9">
        <v>1603.25</v>
      </c>
      <c r="N4380" s="10">
        <v>0.53</v>
      </c>
      <c r="O4380" s="4" t="s">
        <v>83</v>
      </c>
    </row>
    <row r="4381" spans="1:15" ht="14.25" customHeight="1" x14ac:dyDescent="0.25">
      <c r="A4381" s="4" t="s">
        <v>14</v>
      </c>
      <c r="B4381" s="4">
        <v>1185732</v>
      </c>
      <c r="C4381" s="5">
        <v>44554</v>
      </c>
      <c r="D4381" s="37">
        <v>2021</v>
      </c>
      <c r="E4381" s="5" t="str">
        <f>TEXT(Sales[[#This Row],[Invoice Date]],"mmm")</f>
        <v>Dec</v>
      </c>
      <c r="F4381" s="4" t="s">
        <v>15</v>
      </c>
      <c r="G4381" s="4" t="s">
        <v>40</v>
      </c>
      <c r="H4381" s="4" t="s">
        <v>41</v>
      </c>
      <c r="I4381" s="6" t="s">
        <v>21</v>
      </c>
      <c r="J4381" s="7">
        <v>56</v>
      </c>
      <c r="K4381" s="8">
        <v>44</v>
      </c>
      <c r="L4381" s="9">
        <f t="shared" si="68"/>
        <v>2464</v>
      </c>
      <c r="M4381" s="9">
        <v>1256.6400000000001</v>
      </c>
      <c r="N4381" s="10">
        <v>0.51</v>
      </c>
      <c r="O4381" s="4" t="s">
        <v>83</v>
      </c>
    </row>
    <row r="4382" spans="1:15" ht="14.25" customHeight="1" x14ac:dyDescent="0.25">
      <c r="A4382" s="4" t="s">
        <v>14</v>
      </c>
      <c r="B4382" s="4">
        <v>1185732</v>
      </c>
      <c r="C4382" s="5">
        <v>44555</v>
      </c>
      <c r="D4382" s="37">
        <v>2021</v>
      </c>
      <c r="E4382" s="5" t="str">
        <f>TEXT(Sales[[#This Row],[Invoice Date]],"mmm")</f>
        <v>Dec</v>
      </c>
      <c r="F4382" s="4" t="s">
        <v>15</v>
      </c>
      <c r="G4382" s="4" t="s">
        <v>40</v>
      </c>
      <c r="H4382" s="4" t="s">
        <v>41</v>
      </c>
      <c r="I4382" s="6" t="s">
        <v>22</v>
      </c>
      <c r="J4382" s="7">
        <v>64</v>
      </c>
      <c r="K4382" s="8">
        <v>42</v>
      </c>
      <c r="L4382" s="9">
        <f t="shared" si="68"/>
        <v>2688</v>
      </c>
      <c r="M4382" s="9">
        <v>1290.24</v>
      </c>
      <c r="N4382" s="10">
        <v>0.48</v>
      </c>
      <c r="O4382" s="4" t="s">
        <v>83</v>
      </c>
    </row>
    <row r="4383" spans="1:15" ht="14.25" customHeight="1" x14ac:dyDescent="0.25">
      <c r="A4383" s="4" t="s">
        <v>14</v>
      </c>
      <c r="B4383" s="4">
        <v>1185732</v>
      </c>
      <c r="C4383" s="5">
        <v>44556</v>
      </c>
      <c r="D4383" s="37">
        <v>2021</v>
      </c>
      <c r="E4383" s="5" t="str">
        <f>TEXT(Sales[[#This Row],[Invoice Date]],"mmm")</f>
        <v>Dec</v>
      </c>
      <c r="F4383" s="4" t="s">
        <v>15</v>
      </c>
      <c r="G4383" s="4" t="s">
        <v>40</v>
      </c>
      <c r="H4383" s="4" t="s">
        <v>41</v>
      </c>
      <c r="I4383" s="6" t="s">
        <v>23</v>
      </c>
      <c r="J4383" s="7">
        <v>71</v>
      </c>
      <c r="K4383" s="8">
        <v>65</v>
      </c>
      <c r="L4383" s="9">
        <f t="shared" si="68"/>
        <v>4615</v>
      </c>
      <c r="M4383" s="9">
        <v>2030.6</v>
      </c>
      <c r="N4383" s="10">
        <v>0.44</v>
      </c>
      <c r="O4383" s="4" t="s">
        <v>83</v>
      </c>
    </row>
    <row r="4384" spans="1:15" ht="14.25" customHeight="1" x14ac:dyDescent="0.25">
      <c r="A4384" s="4" t="s">
        <v>14</v>
      </c>
      <c r="B4384" s="4">
        <v>1185732</v>
      </c>
      <c r="C4384" s="5">
        <v>44557</v>
      </c>
      <c r="D4384" s="37">
        <v>2021</v>
      </c>
      <c r="E4384" s="5" t="str">
        <f>TEXT(Sales[[#This Row],[Invoice Date]],"mmm")</f>
        <v>Dec</v>
      </c>
      <c r="F4384" s="4" t="s">
        <v>15</v>
      </c>
      <c r="G4384" s="4" t="s">
        <v>40</v>
      </c>
      <c r="H4384" s="4" t="s">
        <v>41</v>
      </c>
      <c r="I4384" s="6" t="s">
        <v>17</v>
      </c>
      <c r="J4384" s="7">
        <v>67</v>
      </c>
      <c r="K4384" s="8">
        <v>124</v>
      </c>
      <c r="L4384" s="9">
        <f t="shared" si="68"/>
        <v>8308</v>
      </c>
      <c r="M4384" s="9">
        <v>5732.52</v>
      </c>
      <c r="N4384" s="10">
        <v>0.69000000000000006</v>
      </c>
      <c r="O4384" s="4" t="s">
        <v>83</v>
      </c>
    </row>
    <row r="4385" spans="1:15" ht="14.25" customHeight="1" x14ac:dyDescent="0.25">
      <c r="A4385" s="4" t="s">
        <v>14</v>
      </c>
      <c r="B4385" s="4">
        <v>1185732</v>
      </c>
      <c r="C4385" s="5">
        <v>44558</v>
      </c>
      <c r="D4385" s="37">
        <v>2021</v>
      </c>
      <c r="E4385" s="5" t="str">
        <f>TEXT(Sales[[#This Row],[Invoice Date]],"mmm")</f>
        <v>Dec</v>
      </c>
      <c r="F4385" s="4" t="s">
        <v>15</v>
      </c>
      <c r="G4385" s="4" t="s">
        <v>40</v>
      </c>
      <c r="H4385" s="4" t="s">
        <v>41</v>
      </c>
      <c r="I4385" s="6" t="s">
        <v>19</v>
      </c>
      <c r="J4385" s="7">
        <v>55</v>
      </c>
      <c r="K4385" s="8">
        <v>69</v>
      </c>
      <c r="L4385" s="9">
        <f t="shared" si="68"/>
        <v>3795</v>
      </c>
      <c r="M4385" s="9">
        <v>1707.7499999999998</v>
      </c>
      <c r="N4385" s="10">
        <v>0.44999999999999996</v>
      </c>
      <c r="O4385" s="4" t="s">
        <v>83</v>
      </c>
    </row>
    <row r="4386" spans="1:15" ht="14.25" customHeight="1" x14ac:dyDescent="0.25">
      <c r="A4386" s="4" t="s">
        <v>14</v>
      </c>
      <c r="B4386" s="4">
        <v>1185732</v>
      </c>
      <c r="C4386" s="5">
        <v>44559</v>
      </c>
      <c r="D4386" s="37">
        <v>2021</v>
      </c>
      <c r="E4386" s="5" t="str">
        <f>TEXT(Sales[[#This Row],[Invoice Date]],"mmm")</f>
        <v>Dec</v>
      </c>
      <c r="F4386" s="4" t="s">
        <v>15</v>
      </c>
      <c r="G4386" s="4" t="s">
        <v>40</v>
      </c>
      <c r="H4386" s="4" t="s">
        <v>41</v>
      </c>
      <c r="I4386" s="6" t="s">
        <v>20</v>
      </c>
      <c r="J4386" s="7">
        <v>55</v>
      </c>
      <c r="K4386" s="8">
        <v>65</v>
      </c>
      <c r="L4386" s="9">
        <f t="shared" si="68"/>
        <v>3575</v>
      </c>
      <c r="M4386" s="9">
        <v>1894.75</v>
      </c>
      <c r="N4386" s="10">
        <v>0.53</v>
      </c>
      <c r="O4386" s="4" t="s">
        <v>83</v>
      </c>
    </row>
    <row r="4387" spans="1:15" ht="14.25" customHeight="1" x14ac:dyDescent="0.25">
      <c r="A4387" s="4" t="s">
        <v>14</v>
      </c>
      <c r="B4387" s="4">
        <v>1185732</v>
      </c>
      <c r="C4387" s="5">
        <v>44560</v>
      </c>
      <c r="D4387" s="37">
        <v>2021</v>
      </c>
      <c r="E4387" s="5" t="str">
        <f>TEXT(Sales[[#This Row],[Invoice Date]],"mmm")</f>
        <v>Dec</v>
      </c>
      <c r="F4387" s="4" t="s">
        <v>15</v>
      </c>
      <c r="G4387" s="4" t="s">
        <v>40</v>
      </c>
      <c r="H4387" s="4" t="s">
        <v>41</v>
      </c>
      <c r="I4387" s="6" t="s">
        <v>21</v>
      </c>
      <c r="J4387" s="7">
        <v>57</v>
      </c>
      <c r="K4387" s="8">
        <v>53</v>
      </c>
      <c r="L4387" s="9">
        <f t="shared" si="68"/>
        <v>3021</v>
      </c>
      <c r="M4387" s="9">
        <v>1601.13</v>
      </c>
      <c r="N4387" s="10">
        <v>0.53</v>
      </c>
      <c r="O4387" s="4" t="s">
        <v>83</v>
      </c>
    </row>
    <row r="4388" spans="1:15" ht="14.25" customHeight="1" x14ac:dyDescent="0.25">
      <c r="A4388" s="4" t="s">
        <v>14</v>
      </c>
      <c r="B4388" s="4">
        <v>1185732</v>
      </c>
      <c r="C4388" s="5">
        <v>44561</v>
      </c>
      <c r="D4388" s="37">
        <v>2021</v>
      </c>
      <c r="E4388" s="5" t="str">
        <f>TEXT(Sales[[#This Row],[Invoice Date]],"mmm")</f>
        <v>Dec</v>
      </c>
      <c r="F4388" s="4" t="s">
        <v>15</v>
      </c>
      <c r="G4388" s="4" t="s">
        <v>40</v>
      </c>
      <c r="H4388" s="4" t="s">
        <v>41</v>
      </c>
      <c r="I4388" s="6" t="s">
        <v>22</v>
      </c>
      <c r="J4388" s="7">
        <v>63</v>
      </c>
      <c r="K4388" s="8">
        <v>47</v>
      </c>
      <c r="L4388" s="9">
        <f t="shared" si="68"/>
        <v>2961</v>
      </c>
      <c r="M4388" s="9">
        <v>1362.06</v>
      </c>
      <c r="N4388" s="10">
        <v>0.45999999999999996</v>
      </c>
      <c r="O4388" s="4" t="s">
        <v>83</v>
      </c>
    </row>
    <row r="4389" spans="1:15" ht="14.25" customHeight="1" x14ac:dyDescent="0.25">
      <c r="A4389" s="4" t="s">
        <v>14</v>
      </c>
      <c r="B4389" s="4">
        <v>1185732</v>
      </c>
      <c r="C4389" s="5">
        <v>43831</v>
      </c>
      <c r="D4389" s="37">
        <v>2020</v>
      </c>
      <c r="E4389" s="5" t="str">
        <f>TEXT(Sales[[#This Row],[Invoice Date]],"mmm")</f>
        <v>Jan</v>
      </c>
      <c r="F4389" s="4" t="s">
        <v>15</v>
      </c>
      <c r="G4389" s="4" t="s">
        <v>40</v>
      </c>
      <c r="H4389" s="4" t="s">
        <v>41</v>
      </c>
      <c r="I4389" s="6" t="s">
        <v>23</v>
      </c>
      <c r="J4389" s="7">
        <v>68</v>
      </c>
      <c r="K4389" s="8">
        <v>83</v>
      </c>
      <c r="L4389" s="9">
        <f t="shared" si="68"/>
        <v>5644</v>
      </c>
      <c r="M4389" s="9">
        <v>2426.92</v>
      </c>
      <c r="N4389" s="10">
        <v>0.43</v>
      </c>
      <c r="O4389" s="4" t="s">
        <v>83</v>
      </c>
    </row>
    <row r="4390" spans="1:15" ht="14.25" customHeight="1" x14ac:dyDescent="0.25">
      <c r="A4390" s="4" t="s">
        <v>30</v>
      </c>
      <c r="B4390" s="4">
        <v>1128299</v>
      </c>
      <c r="C4390" s="5">
        <v>43832</v>
      </c>
      <c r="D4390" s="37">
        <v>2020</v>
      </c>
      <c r="E4390" s="5" t="str">
        <f>TEXT(Sales[[#This Row],[Invoice Date]],"mmm")</f>
        <v>Jan</v>
      </c>
      <c r="F4390" s="4" t="s">
        <v>15</v>
      </c>
      <c r="G4390" s="4" t="s">
        <v>40</v>
      </c>
      <c r="H4390" s="4" t="s">
        <v>41</v>
      </c>
      <c r="I4390" s="6" t="s">
        <v>17</v>
      </c>
      <c r="J4390" s="7">
        <v>32</v>
      </c>
      <c r="K4390" s="8">
        <v>122</v>
      </c>
      <c r="L4390" s="9">
        <f t="shared" si="68"/>
        <v>3904</v>
      </c>
      <c r="M4390" s="9">
        <v>1991.04</v>
      </c>
      <c r="N4390" s="10">
        <v>0.51</v>
      </c>
      <c r="O4390" s="4" t="s">
        <v>83</v>
      </c>
    </row>
    <row r="4391" spans="1:15" ht="14.25" customHeight="1" x14ac:dyDescent="0.25">
      <c r="A4391" s="4" t="s">
        <v>30</v>
      </c>
      <c r="B4391" s="4">
        <v>1128299</v>
      </c>
      <c r="C4391" s="5">
        <v>43833</v>
      </c>
      <c r="D4391" s="37">
        <v>2020</v>
      </c>
      <c r="E4391" s="5" t="str">
        <f>TEXT(Sales[[#This Row],[Invoice Date]],"mmm")</f>
        <v>Jan</v>
      </c>
      <c r="F4391" s="4" t="s">
        <v>15</v>
      </c>
      <c r="G4391" s="4" t="s">
        <v>40</v>
      </c>
      <c r="H4391" s="4" t="s">
        <v>41</v>
      </c>
      <c r="I4391" s="6" t="s">
        <v>19</v>
      </c>
      <c r="J4391" s="7">
        <v>44</v>
      </c>
      <c r="K4391" s="8">
        <v>117</v>
      </c>
      <c r="L4391" s="9">
        <f t="shared" si="68"/>
        <v>5148</v>
      </c>
      <c r="M4391" s="9">
        <v>1904.76</v>
      </c>
      <c r="N4391" s="10">
        <v>0.37</v>
      </c>
      <c r="O4391" s="4" t="s">
        <v>83</v>
      </c>
    </row>
    <row r="4392" spans="1:15" ht="14.25" customHeight="1" x14ac:dyDescent="0.25">
      <c r="A4392" s="4" t="s">
        <v>30</v>
      </c>
      <c r="B4392" s="4">
        <v>1128299</v>
      </c>
      <c r="C4392" s="5">
        <v>43834</v>
      </c>
      <c r="D4392" s="37">
        <v>2020</v>
      </c>
      <c r="E4392" s="5" t="str">
        <f>TEXT(Sales[[#This Row],[Invoice Date]],"mmm")</f>
        <v>Jan</v>
      </c>
      <c r="F4392" s="4" t="s">
        <v>15</v>
      </c>
      <c r="G4392" s="4" t="s">
        <v>40</v>
      </c>
      <c r="H4392" s="4" t="s">
        <v>41</v>
      </c>
      <c r="I4392" s="6" t="s">
        <v>20</v>
      </c>
      <c r="J4392" s="7">
        <v>41</v>
      </c>
      <c r="K4392" s="8">
        <v>117</v>
      </c>
      <c r="L4392" s="9">
        <f t="shared" si="68"/>
        <v>4797</v>
      </c>
      <c r="M4392" s="9">
        <v>2590.38</v>
      </c>
      <c r="N4392" s="10">
        <v>0.54</v>
      </c>
      <c r="O4392" s="4" t="s">
        <v>83</v>
      </c>
    </row>
    <row r="4393" spans="1:15" ht="14.25" customHeight="1" x14ac:dyDescent="0.25">
      <c r="A4393" s="4" t="s">
        <v>30</v>
      </c>
      <c r="B4393" s="4">
        <v>1128299</v>
      </c>
      <c r="C4393" s="5">
        <v>43835</v>
      </c>
      <c r="D4393" s="37">
        <v>2020</v>
      </c>
      <c r="E4393" s="5" t="str">
        <f>TEXT(Sales[[#This Row],[Invoice Date]],"mmm")</f>
        <v>Jan</v>
      </c>
      <c r="F4393" s="4" t="s">
        <v>15</v>
      </c>
      <c r="G4393" s="4" t="s">
        <v>40</v>
      </c>
      <c r="H4393" s="4" t="s">
        <v>41</v>
      </c>
      <c r="I4393" s="6" t="s">
        <v>21</v>
      </c>
      <c r="J4393" s="7">
        <v>43</v>
      </c>
      <c r="K4393" s="8">
        <v>87</v>
      </c>
      <c r="L4393" s="9">
        <f t="shared" si="68"/>
        <v>3741</v>
      </c>
      <c r="M4393" s="9">
        <v>1870.5</v>
      </c>
      <c r="N4393" s="10">
        <v>0.5</v>
      </c>
      <c r="O4393" s="4" t="s">
        <v>83</v>
      </c>
    </row>
    <row r="4394" spans="1:15" ht="14.25" customHeight="1" x14ac:dyDescent="0.25">
      <c r="A4394" s="4" t="s">
        <v>30</v>
      </c>
      <c r="B4394" s="4">
        <v>1128299</v>
      </c>
      <c r="C4394" s="5">
        <v>43836</v>
      </c>
      <c r="D4394" s="37">
        <v>2020</v>
      </c>
      <c r="E4394" s="5" t="str">
        <f>TEXT(Sales[[#This Row],[Invoice Date]],"mmm")</f>
        <v>Jan</v>
      </c>
      <c r="F4394" s="4" t="s">
        <v>31</v>
      </c>
      <c r="G4394" s="4" t="s">
        <v>42</v>
      </c>
      <c r="H4394" s="4" t="s">
        <v>43</v>
      </c>
      <c r="I4394" s="6" t="s">
        <v>22</v>
      </c>
      <c r="J4394" s="7">
        <v>47</v>
      </c>
      <c r="K4394" s="8">
        <v>70</v>
      </c>
      <c r="L4394" s="9">
        <f t="shared" si="68"/>
        <v>3290</v>
      </c>
      <c r="M4394" s="9">
        <v>2138.5</v>
      </c>
      <c r="N4394" s="10">
        <v>0.65</v>
      </c>
      <c r="O4394" s="4" t="s">
        <v>83</v>
      </c>
    </row>
    <row r="4395" spans="1:15" ht="14.25" customHeight="1" x14ac:dyDescent="0.25">
      <c r="A4395" s="4" t="s">
        <v>30</v>
      </c>
      <c r="B4395" s="4">
        <v>1128299</v>
      </c>
      <c r="C4395" s="5">
        <v>43837</v>
      </c>
      <c r="D4395" s="37">
        <v>2020</v>
      </c>
      <c r="E4395" s="5" t="str">
        <f>TEXT(Sales[[#This Row],[Invoice Date]],"mmm")</f>
        <v>Jan</v>
      </c>
      <c r="F4395" s="4" t="s">
        <v>31</v>
      </c>
      <c r="G4395" s="4" t="s">
        <v>42</v>
      </c>
      <c r="H4395" s="4" t="s">
        <v>43</v>
      </c>
      <c r="I4395" s="6" t="s">
        <v>23</v>
      </c>
      <c r="J4395" s="7">
        <v>41</v>
      </c>
      <c r="K4395" s="8">
        <v>128</v>
      </c>
      <c r="L4395" s="9">
        <f t="shared" si="68"/>
        <v>5248</v>
      </c>
      <c r="M4395" s="9">
        <v>1574.4000000000003</v>
      </c>
      <c r="N4395" s="10">
        <v>0.30000000000000004</v>
      </c>
      <c r="O4395" s="4" t="s">
        <v>83</v>
      </c>
    </row>
    <row r="4396" spans="1:15" ht="14.25" customHeight="1" x14ac:dyDescent="0.25">
      <c r="A4396" s="4" t="s">
        <v>30</v>
      </c>
      <c r="B4396" s="4">
        <v>1128299</v>
      </c>
      <c r="C4396" s="5">
        <v>43838</v>
      </c>
      <c r="D4396" s="37">
        <v>2020</v>
      </c>
      <c r="E4396" s="5" t="str">
        <f>TEXT(Sales[[#This Row],[Invoice Date]],"mmm")</f>
        <v>Jan</v>
      </c>
      <c r="F4396" s="4" t="s">
        <v>31</v>
      </c>
      <c r="G4396" s="4" t="s">
        <v>42</v>
      </c>
      <c r="H4396" s="4" t="s">
        <v>43</v>
      </c>
      <c r="I4396" s="6" t="s">
        <v>17</v>
      </c>
      <c r="J4396" s="7">
        <v>34</v>
      </c>
      <c r="K4396" s="8">
        <v>158</v>
      </c>
      <c r="L4396" s="9">
        <f t="shared" si="68"/>
        <v>5372</v>
      </c>
      <c r="M4396" s="9">
        <v>2686</v>
      </c>
      <c r="N4396" s="10">
        <v>0.5</v>
      </c>
      <c r="O4396" s="4" t="s">
        <v>83</v>
      </c>
    </row>
    <row r="4397" spans="1:15" ht="14.25" customHeight="1" x14ac:dyDescent="0.25">
      <c r="A4397" s="4" t="s">
        <v>30</v>
      </c>
      <c r="B4397" s="4">
        <v>1128299</v>
      </c>
      <c r="C4397" s="5">
        <v>43839</v>
      </c>
      <c r="D4397" s="37">
        <v>2020</v>
      </c>
      <c r="E4397" s="5" t="str">
        <f>TEXT(Sales[[#This Row],[Invoice Date]],"mmm")</f>
        <v>Jan</v>
      </c>
      <c r="F4397" s="4" t="s">
        <v>31</v>
      </c>
      <c r="G4397" s="4" t="s">
        <v>42</v>
      </c>
      <c r="H4397" s="4" t="s">
        <v>43</v>
      </c>
      <c r="I4397" s="6" t="s">
        <v>19</v>
      </c>
      <c r="J4397" s="7">
        <v>43</v>
      </c>
      <c r="K4397" s="8">
        <v>128</v>
      </c>
      <c r="L4397" s="9">
        <f t="shared" si="68"/>
        <v>5504</v>
      </c>
      <c r="M4397" s="9">
        <v>2201.6</v>
      </c>
      <c r="N4397" s="10">
        <v>0.4</v>
      </c>
      <c r="O4397" s="4" t="s">
        <v>83</v>
      </c>
    </row>
    <row r="4398" spans="1:15" ht="14.25" customHeight="1" x14ac:dyDescent="0.25">
      <c r="A4398" s="4" t="s">
        <v>30</v>
      </c>
      <c r="B4398" s="4">
        <v>1128299</v>
      </c>
      <c r="C4398" s="5">
        <v>43840</v>
      </c>
      <c r="D4398" s="37">
        <v>2020</v>
      </c>
      <c r="E4398" s="5" t="str">
        <f>TEXT(Sales[[#This Row],[Invoice Date]],"mmm")</f>
        <v>Jan</v>
      </c>
      <c r="F4398" s="4" t="s">
        <v>31</v>
      </c>
      <c r="G4398" s="4" t="s">
        <v>42</v>
      </c>
      <c r="H4398" s="4" t="s">
        <v>43</v>
      </c>
      <c r="I4398" s="6" t="s">
        <v>20</v>
      </c>
      <c r="J4398" s="7">
        <v>41</v>
      </c>
      <c r="K4398" s="8">
        <v>119</v>
      </c>
      <c r="L4398" s="9">
        <f t="shared" si="68"/>
        <v>4879</v>
      </c>
      <c r="M4398" s="9">
        <v>2585.8700000000003</v>
      </c>
      <c r="N4398" s="10">
        <v>0.53</v>
      </c>
      <c r="O4398" s="4" t="s">
        <v>83</v>
      </c>
    </row>
    <row r="4399" spans="1:15" ht="14.25" customHeight="1" x14ac:dyDescent="0.25">
      <c r="A4399" s="4" t="s">
        <v>30</v>
      </c>
      <c r="B4399" s="4">
        <v>1128299</v>
      </c>
      <c r="C4399" s="5">
        <v>43841</v>
      </c>
      <c r="D4399" s="37">
        <v>2020</v>
      </c>
      <c r="E4399" s="5" t="str">
        <f>TEXT(Sales[[#This Row],[Invoice Date]],"mmm")</f>
        <v>Jan</v>
      </c>
      <c r="F4399" s="4" t="s">
        <v>31</v>
      </c>
      <c r="G4399" s="4" t="s">
        <v>42</v>
      </c>
      <c r="H4399" s="4" t="s">
        <v>43</v>
      </c>
      <c r="I4399" s="6" t="s">
        <v>21</v>
      </c>
      <c r="J4399" s="7">
        <v>44</v>
      </c>
      <c r="K4399" s="8">
        <v>74</v>
      </c>
      <c r="L4399" s="9">
        <f t="shared" si="68"/>
        <v>3256</v>
      </c>
      <c r="M4399" s="9">
        <v>1497.76</v>
      </c>
      <c r="N4399" s="10">
        <v>0.45999999999999996</v>
      </c>
      <c r="O4399" s="4" t="s">
        <v>83</v>
      </c>
    </row>
    <row r="4400" spans="1:15" ht="14.25" customHeight="1" x14ac:dyDescent="0.25">
      <c r="A4400" s="4" t="s">
        <v>30</v>
      </c>
      <c r="B4400" s="4">
        <v>1128299</v>
      </c>
      <c r="C4400" s="5">
        <v>43842</v>
      </c>
      <c r="D4400" s="37">
        <v>2020</v>
      </c>
      <c r="E4400" s="5" t="str">
        <f>TEXT(Sales[[#This Row],[Invoice Date]],"mmm")</f>
        <v>Jan</v>
      </c>
      <c r="F4400" s="4" t="s">
        <v>31</v>
      </c>
      <c r="G4400" s="4" t="s">
        <v>42</v>
      </c>
      <c r="H4400" s="4" t="s">
        <v>43</v>
      </c>
      <c r="I4400" s="6" t="s">
        <v>22</v>
      </c>
      <c r="J4400" s="7">
        <v>46</v>
      </c>
      <c r="K4400" s="8">
        <v>52</v>
      </c>
      <c r="L4400" s="9">
        <f t="shared" si="68"/>
        <v>2392</v>
      </c>
      <c r="M4400" s="9">
        <v>1674.4</v>
      </c>
      <c r="N4400" s="10">
        <v>0.70000000000000007</v>
      </c>
      <c r="O4400" s="4" t="s">
        <v>83</v>
      </c>
    </row>
    <row r="4401" spans="1:15" ht="14.25" customHeight="1" x14ac:dyDescent="0.25">
      <c r="A4401" s="4" t="s">
        <v>30</v>
      </c>
      <c r="B4401" s="4">
        <v>1128299</v>
      </c>
      <c r="C4401" s="5">
        <v>43843</v>
      </c>
      <c r="D4401" s="37">
        <v>2020</v>
      </c>
      <c r="E4401" s="5" t="str">
        <f>TEXT(Sales[[#This Row],[Invoice Date]],"mmm")</f>
        <v>Jan</v>
      </c>
      <c r="F4401" s="4" t="s">
        <v>31</v>
      </c>
      <c r="G4401" s="4" t="s">
        <v>42</v>
      </c>
      <c r="H4401" s="4" t="s">
        <v>43</v>
      </c>
      <c r="I4401" s="6" t="s">
        <v>23</v>
      </c>
      <c r="J4401" s="7">
        <v>41</v>
      </c>
      <c r="K4401" s="8">
        <v>116</v>
      </c>
      <c r="L4401" s="9">
        <f t="shared" si="68"/>
        <v>4756</v>
      </c>
      <c r="M4401" s="9">
        <v>1617.0400000000002</v>
      </c>
      <c r="N4401" s="10">
        <v>0.34</v>
      </c>
      <c r="O4401" s="4" t="s">
        <v>83</v>
      </c>
    </row>
    <row r="4402" spans="1:15" ht="14.25" customHeight="1" x14ac:dyDescent="0.25">
      <c r="A4402" s="4" t="s">
        <v>30</v>
      </c>
      <c r="B4402" s="4">
        <v>1128299</v>
      </c>
      <c r="C4402" s="5">
        <v>43844</v>
      </c>
      <c r="D4402" s="37">
        <v>2020</v>
      </c>
      <c r="E4402" s="5" t="str">
        <f>TEXT(Sales[[#This Row],[Invoice Date]],"mmm")</f>
        <v>Jan</v>
      </c>
      <c r="F4402" s="4" t="s">
        <v>31</v>
      </c>
      <c r="G4402" s="4" t="s">
        <v>42</v>
      </c>
      <c r="H4402" s="4" t="s">
        <v>43</v>
      </c>
      <c r="I4402" s="6" t="s">
        <v>17</v>
      </c>
      <c r="J4402" s="7">
        <v>43</v>
      </c>
      <c r="K4402" s="8">
        <v>160</v>
      </c>
      <c r="L4402" s="9">
        <f t="shared" si="68"/>
        <v>6880</v>
      </c>
      <c r="M4402" s="9">
        <v>3784.0000000000005</v>
      </c>
      <c r="N4402" s="10">
        <v>0.55000000000000004</v>
      </c>
      <c r="O4402" s="4" t="s">
        <v>83</v>
      </c>
    </row>
    <row r="4403" spans="1:15" ht="14.25" customHeight="1" x14ac:dyDescent="0.25">
      <c r="A4403" s="4" t="s">
        <v>30</v>
      </c>
      <c r="B4403" s="4">
        <v>1128299</v>
      </c>
      <c r="C4403" s="5">
        <v>43845</v>
      </c>
      <c r="D4403" s="37">
        <v>2020</v>
      </c>
      <c r="E4403" s="5" t="str">
        <f>TEXT(Sales[[#This Row],[Invoice Date]],"mmm")</f>
        <v>Jan</v>
      </c>
      <c r="F4403" s="4" t="s">
        <v>31</v>
      </c>
      <c r="G4403" s="4" t="s">
        <v>42</v>
      </c>
      <c r="H4403" s="4" t="s">
        <v>43</v>
      </c>
      <c r="I4403" s="6" t="s">
        <v>19</v>
      </c>
      <c r="J4403" s="7">
        <v>50</v>
      </c>
      <c r="K4403" s="8">
        <v>120</v>
      </c>
      <c r="L4403" s="9">
        <f t="shared" si="68"/>
        <v>6000</v>
      </c>
      <c r="M4403" s="9">
        <v>2400</v>
      </c>
      <c r="N4403" s="10">
        <v>0.4</v>
      </c>
      <c r="O4403" s="4" t="s">
        <v>83</v>
      </c>
    </row>
    <row r="4404" spans="1:15" ht="14.25" customHeight="1" x14ac:dyDescent="0.25">
      <c r="A4404" s="4" t="s">
        <v>30</v>
      </c>
      <c r="B4404" s="4">
        <v>1128299</v>
      </c>
      <c r="C4404" s="5">
        <v>43846</v>
      </c>
      <c r="D4404" s="37">
        <v>2020</v>
      </c>
      <c r="E4404" s="5" t="str">
        <f>TEXT(Sales[[#This Row],[Invoice Date]],"mmm")</f>
        <v>Jan</v>
      </c>
      <c r="F4404" s="4" t="s">
        <v>31</v>
      </c>
      <c r="G4404" s="4" t="s">
        <v>42</v>
      </c>
      <c r="H4404" s="4" t="s">
        <v>43</v>
      </c>
      <c r="I4404" s="6" t="s">
        <v>20</v>
      </c>
      <c r="J4404" s="7">
        <v>52</v>
      </c>
      <c r="K4404" s="8">
        <v>104</v>
      </c>
      <c r="L4404" s="9">
        <f t="shared" si="68"/>
        <v>5408</v>
      </c>
      <c r="M4404" s="9">
        <v>2866.2400000000002</v>
      </c>
      <c r="N4404" s="10">
        <v>0.53</v>
      </c>
      <c r="O4404" s="4" t="s">
        <v>83</v>
      </c>
    </row>
    <row r="4405" spans="1:15" ht="14.25" customHeight="1" x14ac:dyDescent="0.25">
      <c r="A4405" s="4" t="s">
        <v>30</v>
      </c>
      <c r="B4405" s="4">
        <v>1128299</v>
      </c>
      <c r="C4405" s="5">
        <v>43847</v>
      </c>
      <c r="D4405" s="37">
        <v>2020</v>
      </c>
      <c r="E4405" s="5" t="str">
        <f>TEXT(Sales[[#This Row],[Invoice Date]],"mmm")</f>
        <v>Jan</v>
      </c>
      <c r="F4405" s="4" t="s">
        <v>31</v>
      </c>
      <c r="G4405" s="4" t="s">
        <v>42</v>
      </c>
      <c r="H4405" s="4" t="s">
        <v>43</v>
      </c>
      <c r="I4405" s="6" t="s">
        <v>21</v>
      </c>
      <c r="J4405" s="7">
        <v>50</v>
      </c>
      <c r="K4405" s="8">
        <v>84</v>
      </c>
      <c r="L4405" s="9">
        <f t="shared" si="68"/>
        <v>4200</v>
      </c>
      <c r="M4405" s="9">
        <v>1974</v>
      </c>
      <c r="N4405" s="10">
        <v>0.47</v>
      </c>
      <c r="O4405" s="4" t="s">
        <v>83</v>
      </c>
    </row>
    <row r="4406" spans="1:15" ht="14.25" customHeight="1" x14ac:dyDescent="0.25">
      <c r="A4406" s="4" t="s">
        <v>30</v>
      </c>
      <c r="B4406" s="4">
        <v>1128299</v>
      </c>
      <c r="C4406" s="5">
        <v>43848</v>
      </c>
      <c r="D4406" s="37">
        <v>2020</v>
      </c>
      <c r="E4406" s="5" t="str">
        <f>TEXT(Sales[[#This Row],[Invoice Date]],"mmm")</f>
        <v>Jan</v>
      </c>
      <c r="F4406" s="4" t="s">
        <v>31</v>
      </c>
      <c r="G4406" s="4" t="s">
        <v>42</v>
      </c>
      <c r="H4406" s="4" t="s">
        <v>43</v>
      </c>
      <c r="I4406" s="6" t="s">
        <v>22</v>
      </c>
      <c r="J4406" s="7">
        <v>55</v>
      </c>
      <c r="K4406" s="8">
        <v>47</v>
      </c>
      <c r="L4406" s="9">
        <f t="shared" si="68"/>
        <v>2585</v>
      </c>
      <c r="M4406" s="9">
        <v>1809.5000000000002</v>
      </c>
      <c r="N4406" s="10">
        <v>0.70000000000000007</v>
      </c>
      <c r="O4406" s="4" t="s">
        <v>83</v>
      </c>
    </row>
    <row r="4407" spans="1:15" ht="14.25" customHeight="1" x14ac:dyDescent="0.25">
      <c r="A4407" s="4" t="s">
        <v>30</v>
      </c>
      <c r="B4407" s="4">
        <v>1128299</v>
      </c>
      <c r="C4407" s="5">
        <v>43849</v>
      </c>
      <c r="D4407" s="37">
        <v>2020</v>
      </c>
      <c r="E4407" s="5" t="str">
        <f>TEXT(Sales[[#This Row],[Invoice Date]],"mmm")</f>
        <v>Jan</v>
      </c>
      <c r="F4407" s="4" t="s">
        <v>31</v>
      </c>
      <c r="G4407" s="4" t="s">
        <v>42</v>
      </c>
      <c r="H4407" s="4" t="s">
        <v>43</v>
      </c>
      <c r="I4407" s="6" t="s">
        <v>23</v>
      </c>
      <c r="J4407" s="7">
        <v>54</v>
      </c>
      <c r="K4407" s="8">
        <v>94</v>
      </c>
      <c r="L4407" s="9">
        <f t="shared" si="68"/>
        <v>5076</v>
      </c>
      <c r="M4407" s="9">
        <v>1725.8400000000001</v>
      </c>
      <c r="N4407" s="10">
        <v>0.34</v>
      </c>
      <c r="O4407" s="4" t="s">
        <v>83</v>
      </c>
    </row>
    <row r="4408" spans="1:15" ht="14.25" customHeight="1" x14ac:dyDescent="0.25">
      <c r="A4408" s="4" t="s">
        <v>30</v>
      </c>
      <c r="B4408" s="4">
        <v>1128299</v>
      </c>
      <c r="C4408" s="5">
        <v>43850</v>
      </c>
      <c r="D4408" s="37">
        <v>2020</v>
      </c>
      <c r="E4408" s="5" t="str">
        <f>TEXT(Sales[[#This Row],[Invoice Date]],"mmm")</f>
        <v>Jan</v>
      </c>
      <c r="F4408" s="4" t="s">
        <v>31</v>
      </c>
      <c r="G4408" s="4" t="s">
        <v>42</v>
      </c>
      <c r="H4408" s="4" t="s">
        <v>43</v>
      </c>
      <c r="I4408" s="6" t="s">
        <v>17</v>
      </c>
      <c r="J4408" s="7">
        <v>58</v>
      </c>
      <c r="K4408" s="8">
        <v>143</v>
      </c>
      <c r="L4408" s="9">
        <f t="shared" si="68"/>
        <v>8294</v>
      </c>
      <c r="M4408" s="9">
        <v>4229.9400000000005</v>
      </c>
      <c r="N4408" s="10">
        <v>0.51</v>
      </c>
      <c r="O4408" s="4" t="s">
        <v>83</v>
      </c>
    </row>
    <row r="4409" spans="1:15" ht="14.25" customHeight="1" x14ac:dyDescent="0.25">
      <c r="A4409" s="4" t="s">
        <v>30</v>
      </c>
      <c r="B4409" s="4">
        <v>1128299</v>
      </c>
      <c r="C4409" s="5">
        <v>43851</v>
      </c>
      <c r="D4409" s="37">
        <v>2020</v>
      </c>
      <c r="E4409" s="5" t="str">
        <f>TEXT(Sales[[#This Row],[Invoice Date]],"mmm")</f>
        <v>Jan</v>
      </c>
      <c r="F4409" s="4" t="s">
        <v>31</v>
      </c>
      <c r="G4409" s="4" t="s">
        <v>42</v>
      </c>
      <c r="H4409" s="4" t="s">
        <v>43</v>
      </c>
      <c r="I4409" s="6" t="s">
        <v>19</v>
      </c>
      <c r="J4409" s="7">
        <v>62</v>
      </c>
      <c r="K4409" s="8">
        <v>102</v>
      </c>
      <c r="L4409" s="9">
        <f t="shared" si="68"/>
        <v>6324</v>
      </c>
      <c r="M4409" s="9">
        <v>2403.12</v>
      </c>
      <c r="N4409" s="10">
        <v>0.38</v>
      </c>
      <c r="O4409" s="4" t="s">
        <v>83</v>
      </c>
    </row>
    <row r="4410" spans="1:15" ht="14.25" customHeight="1" x14ac:dyDescent="0.25">
      <c r="A4410" s="4" t="s">
        <v>30</v>
      </c>
      <c r="B4410" s="4">
        <v>1128299</v>
      </c>
      <c r="C4410" s="5">
        <v>43852</v>
      </c>
      <c r="D4410" s="37">
        <v>2020</v>
      </c>
      <c r="E4410" s="5" t="str">
        <f>TEXT(Sales[[#This Row],[Invoice Date]],"mmm")</f>
        <v>Jan</v>
      </c>
      <c r="F4410" s="4" t="s">
        <v>31</v>
      </c>
      <c r="G4410" s="4" t="s">
        <v>42</v>
      </c>
      <c r="H4410" s="4" t="s">
        <v>43</v>
      </c>
      <c r="I4410" s="6" t="s">
        <v>20</v>
      </c>
      <c r="J4410" s="7">
        <v>61</v>
      </c>
      <c r="K4410" s="8">
        <v>120</v>
      </c>
      <c r="L4410" s="9">
        <f t="shared" si="68"/>
        <v>7320</v>
      </c>
      <c r="M4410" s="9">
        <v>3879.6000000000004</v>
      </c>
      <c r="N4410" s="10">
        <v>0.53</v>
      </c>
      <c r="O4410" s="4" t="s">
        <v>83</v>
      </c>
    </row>
    <row r="4411" spans="1:15" ht="14.25" customHeight="1" x14ac:dyDescent="0.25">
      <c r="A4411" s="4" t="s">
        <v>30</v>
      </c>
      <c r="B4411" s="4">
        <v>1128299</v>
      </c>
      <c r="C4411" s="5">
        <v>43853</v>
      </c>
      <c r="D4411" s="37">
        <v>2020</v>
      </c>
      <c r="E4411" s="5" t="str">
        <f>TEXT(Sales[[#This Row],[Invoice Date]],"mmm")</f>
        <v>Jan</v>
      </c>
      <c r="F4411" s="4" t="s">
        <v>31</v>
      </c>
      <c r="G4411" s="4" t="s">
        <v>42</v>
      </c>
      <c r="H4411" s="4" t="s">
        <v>43</v>
      </c>
      <c r="I4411" s="6" t="s">
        <v>21</v>
      </c>
      <c r="J4411" s="7">
        <v>59</v>
      </c>
      <c r="K4411" s="8">
        <v>75</v>
      </c>
      <c r="L4411" s="9">
        <f t="shared" si="68"/>
        <v>4425</v>
      </c>
      <c r="M4411" s="9">
        <v>2035.4999999999998</v>
      </c>
      <c r="N4411" s="10">
        <v>0.45999999999999996</v>
      </c>
      <c r="O4411" s="4" t="s">
        <v>83</v>
      </c>
    </row>
    <row r="4412" spans="1:15" ht="14.25" customHeight="1" x14ac:dyDescent="0.25">
      <c r="A4412" s="4" t="s">
        <v>30</v>
      </c>
      <c r="B4412" s="4">
        <v>1128299</v>
      </c>
      <c r="C4412" s="5">
        <v>43854</v>
      </c>
      <c r="D4412" s="37">
        <v>2020</v>
      </c>
      <c r="E4412" s="5" t="str">
        <f>TEXT(Sales[[#This Row],[Invoice Date]],"mmm")</f>
        <v>Jan</v>
      </c>
      <c r="F4412" s="4" t="s">
        <v>31</v>
      </c>
      <c r="G4412" s="4" t="s">
        <v>42</v>
      </c>
      <c r="H4412" s="4" t="s">
        <v>43</v>
      </c>
      <c r="I4412" s="6" t="s">
        <v>22</v>
      </c>
      <c r="J4412" s="7">
        <v>63</v>
      </c>
      <c r="K4412" s="8">
        <v>52</v>
      </c>
      <c r="L4412" s="9">
        <f t="shared" si="68"/>
        <v>3276</v>
      </c>
      <c r="M4412" s="9">
        <v>2162.1600000000003</v>
      </c>
      <c r="N4412" s="10">
        <v>0.66</v>
      </c>
      <c r="O4412" s="4" t="s">
        <v>83</v>
      </c>
    </row>
    <row r="4413" spans="1:15" ht="14.25" customHeight="1" x14ac:dyDescent="0.25">
      <c r="A4413" s="4" t="s">
        <v>30</v>
      </c>
      <c r="B4413" s="4">
        <v>1128299</v>
      </c>
      <c r="C4413" s="5">
        <v>43855</v>
      </c>
      <c r="D4413" s="37">
        <v>2020</v>
      </c>
      <c r="E4413" s="5" t="str">
        <f>TEXT(Sales[[#This Row],[Invoice Date]],"mmm")</f>
        <v>Jan</v>
      </c>
      <c r="F4413" s="4" t="s">
        <v>31</v>
      </c>
      <c r="G4413" s="4" t="s">
        <v>42</v>
      </c>
      <c r="H4413" s="4" t="s">
        <v>43</v>
      </c>
      <c r="I4413" s="6" t="s">
        <v>23</v>
      </c>
      <c r="J4413" s="7">
        <v>78</v>
      </c>
      <c r="K4413" s="8">
        <v>95</v>
      </c>
      <c r="L4413" s="9">
        <f t="shared" si="68"/>
        <v>7410</v>
      </c>
      <c r="M4413" s="9">
        <v>2519.4</v>
      </c>
      <c r="N4413" s="10">
        <v>0.34</v>
      </c>
      <c r="O4413" s="4" t="s">
        <v>83</v>
      </c>
    </row>
    <row r="4414" spans="1:15" ht="14.25" customHeight="1" x14ac:dyDescent="0.25">
      <c r="A4414" s="4" t="s">
        <v>30</v>
      </c>
      <c r="B4414" s="4">
        <v>1128299</v>
      </c>
      <c r="C4414" s="5">
        <v>43856</v>
      </c>
      <c r="D4414" s="37">
        <v>2020</v>
      </c>
      <c r="E4414" s="5" t="str">
        <f>TEXT(Sales[[#This Row],[Invoice Date]],"mmm")</f>
        <v>Jan</v>
      </c>
      <c r="F4414" s="4" t="s">
        <v>31</v>
      </c>
      <c r="G4414" s="4" t="s">
        <v>42</v>
      </c>
      <c r="H4414" s="4" t="s">
        <v>43</v>
      </c>
      <c r="I4414" s="6" t="s">
        <v>17</v>
      </c>
      <c r="J4414" s="7">
        <v>58</v>
      </c>
      <c r="K4414" s="8">
        <v>149</v>
      </c>
      <c r="L4414" s="9">
        <f t="shared" si="68"/>
        <v>8642</v>
      </c>
      <c r="M4414" s="9">
        <v>5012.3600000000006</v>
      </c>
      <c r="N4414" s="10">
        <v>0.58000000000000007</v>
      </c>
      <c r="O4414" s="4" t="s">
        <v>83</v>
      </c>
    </row>
    <row r="4415" spans="1:15" ht="14.25" customHeight="1" x14ac:dyDescent="0.25">
      <c r="A4415" s="4" t="s">
        <v>30</v>
      </c>
      <c r="B4415" s="4">
        <v>1128299</v>
      </c>
      <c r="C4415" s="5">
        <v>43857</v>
      </c>
      <c r="D4415" s="37">
        <v>2020</v>
      </c>
      <c r="E4415" s="5" t="str">
        <f>TEXT(Sales[[#This Row],[Invoice Date]],"mmm")</f>
        <v>Jan</v>
      </c>
      <c r="F4415" s="4" t="s">
        <v>31</v>
      </c>
      <c r="G4415" s="4" t="s">
        <v>42</v>
      </c>
      <c r="H4415" s="4" t="s">
        <v>43</v>
      </c>
      <c r="I4415" s="6" t="s">
        <v>19</v>
      </c>
      <c r="J4415" s="7">
        <v>60</v>
      </c>
      <c r="K4415" s="8">
        <v>104</v>
      </c>
      <c r="L4415" s="9">
        <f t="shared" si="68"/>
        <v>6240</v>
      </c>
      <c r="M4415" s="9">
        <v>2683.2</v>
      </c>
      <c r="N4415" s="10">
        <v>0.43</v>
      </c>
      <c r="O4415" s="4" t="s">
        <v>83</v>
      </c>
    </row>
    <row r="4416" spans="1:15" ht="14.25" customHeight="1" x14ac:dyDescent="0.25">
      <c r="A4416" s="4" t="s">
        <v>30</v>
      </c>
      <c r="B4416" s="4">
        <v>1128299</v>
      </c>
      <c r="C4416" s="5">
        <v>43858</v>
      </c>
      <c r="D4416" s="37">
        <v>2020</v>
      </c>
      <c r="E4416" s="5" t="str">
        <f>TEXT(Sales[[#This Row],[Invoice Date]],"mmm")</f>
        <v>Jan</v>
      </c>
      <c r="F4416" s="4" t="s">
        <v>31</v>
      </c>
      <c r="G4416" s="4" t="s">
        <v>42</v>
      </c>
      <c r="H4416" s="4" t="s">
        <v>43</v>
      </c>
      <c r="I4416" s="6" t="s">
        <v>20</v>
      </c>
      <c r="J4416" s="7">
        <v>63</v>
      </c>
      <c r="K4416" s="8">
        <v>116</v>
      </c>
      <c r="L4416" s="9">
        <f t="shared" si="68"/>
        <v>7308</v>
      </c>
      <c r="M4416" s="9">
        <v>4165.5600000000004</v>
      </c>
      <c r="N4416" s="10">
        <v>0.57000000000000006</v>
      </c>
      <c r="O4416" s="4" t="s">
        <v>83</v>
      </c>
    </row>
    <row r="4417" spans="1:15" ht="14.25" customHeight="1" x14ac:dyDescent="0.25">
      <c r="A4417" s="4" t="s">
        <v>30</v>
      </c>
      <c r="B4417" s="4">
        <v>1128299</v>
      </c>
      <c r="C4417" s="5">
        <v>43859</v>
      </c>
      <c r="D4417" s="37">
        <v>2020</v>
      </c>
      <c r="E4417" s="5" t="str">
        <f>TEXT(Sales[[#This Row],[Invoice Date]],"mmm")</f>
        <v>Jan</v>
      </c>
      <c r="F4417" s="4" t="s">
        <v>31</v>
      </c>
      <c r="G4417" s="4" t="s">
        <v>42</v>
      </c>
      <c r="H4417" s="4" t="s">
        <v>43</v>
      </c>
      <c r="I4417" s="6" t="s">
        <v>21</v>
      </c>
      <c r="J4417" s="7">
        <v>57</v>
      </c>
      <c r="K4417" s="8">
        <v>90</v>
      </c>
      <c r="L4417" s="9">
        <f t="shared" si="68"/>
        <v>5130</v>
      </c>
      <c r="M4417" s="9">
        <v>2565</v>
      </c>
      <c r="N4417" s="10">
        <v>0.5</v>
      </c>
      <c r="O4417" s="4" t="s">
        <v>83</v>
      </c>
    </row>
    <row r="4418" spans="1:15" ht="14.25" customHeight="1" x14ac:dyDescent="0.25">
      <c r="A4418" s="4" t="s">
        <v>30</v>
      </c>
      <c r="B4418" s="4">
        <v>1128299</v>
      </c>
      <c r="C4418" s="5">
        <v>43860</v>
      </c>
      <c r="D4418" s="37">
        <v>2020</v>
      </c>
      <c r="E4418" s="5" t="str">
        <f>TEXT(Sales[[#This Row],[Invoice Date]],"mmm")</f>
        <v>Jan</v>
      </c>
      <c r="F4418" s="4" t="s">
        <v>31</v>
      </c>
      <c r="G4418" s="4" t="s">
        <v>42</v>
      </c>
      <c r="H4418" s="4" t="s">
        <v>43</v>
      </c>
      <c r="I4418" s="6" t="s">
        <v>22</v>
      </c>
      <c r="J4418" s="7">
        <v>60</v>
      </c>
      <c r="K4418" s="8">
        <v>60</v>
      </c>
      <c r="L4418" s="9">
        <f t="shared" si="68"/>
        <v>3600</v>
      </c>
      <c r="M4418" s="9">
        <v>2520.0000000000005</v>
      </c>
      <c r="N4418" s="10">
        <v>0.70000000000000007</v>
      </c>
      <c r="O4418" s="4" t="s">
        <v>83</v>
      </c>
    </row>
    <row r="4419" spans="1:15" ht="14.25" customHeight="1" x14ac:dyDescent="0.25">
      <c r="A4419" s="4" t="s">
        <v>30</v>
      </c>
      <c r="B4419" s="4">
        <v>1128299</v>
      </c>
      <c r="C4419" s="5">
        <v>43861</v>
      </c>
      <c r="D4419" s="37">
        <v>2020</v>
      </c>
      <c r="E4419" s="5" t="str">
        <f>TEXT(Sales[[#This Row],[Invoice Date]],"mmm")</f>
        <v>Jan</v>
      </c>
      <c r="F4419" s="4" t="s">
        <v>31</v>
      </c>
      <c r="G4419" s="4" t="s">
        <v>42</v>
      </c>
      <c r="H4419" s="4" t="s">
        <v>43</v>
      </c>
      <c r="I4419" s="6" t="s">
        <v>23</v>
      </c>
      <c r="J4419" s="7">
        <v>78</v>
      </c>
      <c r="K4419" s="8">
        <v>131</v>
      </c>
      <c r="L4419" s="9">
        <f t="shared" ref="L4419:L4482" si="69">J4419*K4419</f>
        <v>10218</v>
      </c>
      <c r="M4419" s="9">
        <v>3576.2999999999997</v>
      </c>
      <c r="N4419" s="10">
        <v>0.35</v>
      </c>
      <c r="O4419" s="4" t="s">
        <v>83</v>
      </c>
    </row>
    <row r="4420" spans="1:15" ht="14.25" customHeight="1" x14ac:dyDescent="0.25">
      <c r="A4420" s="4" t="s">
        <v>30</v>
      </c>
      <c r="B4420" s="4">
        <v>1128299</v>
      </c>
      <c r="C4420" s="5">
        <v>43862</v>
      </c>
      <c r="D4420" s="37">
        <v>2020</v>
      </c>
      <c r="E4420" s="5" t="str">
        <f>TEXT(Sales[[#This Row],[Invoice Date]],"mmm")</f>
        <v>Feb</v>
      </c>
      <c r="F4420" s="4" t="s">
        <v>31</v>
      </c>
      <c r="G4420" s="4" t="s">
        <v>42</v>
      </c>
      <c r="H4420" s="4" t="s">
        <v>43</v>
      </c>
      <c r="I4420" s="6" t="s">
        <v>17</v>
      </c>
      <c r="J4420" s="7">
        <v>56</v>
      </c>
      <c r="K4420" s="8">
        <v>189</v>
      </c>
      <c r="L4420" s="9">
        <f t="shared" si="69"/>
        <v>10584</v>
      </c>
      <c r="M4420" s="9">
        <v>6032.880000000001</v>
      </c>
      <c r="N4420" s="10">
        <v>0.57000000000000006</v>
      </c>
      <c r="O4420" s="4" t="s">
        <v>83</v>
      </c>
    </row>
    <row r="4421" spans="1:15" ht="14.25" customHeight="1" x14ac:dyDescent="0.25">
      <c r="A4421" s="4" t="s">
        <v>30</v>
      </c>
      <c r="B4421" s="4">
        <v>1128299</v>
      </c>
      <c r="C4421" s="5">
        <v>43863</v>
      </c>
      <c r="D4421" s="37">
        <v>2020</v>
      </c>
      <c r="E4421" s="5" t="str">
        <f>TEXT(Sales[[#This Row],[Invoice Date]],"mmm")</f>
        <v>Feb</v>
      </c>
      <c r="F4421" s="4" t="s">
        <v>31</v>
      </c>
      <c r="G4421" s="4" t="s">
        <v>42</v>
      </c>
      <c r="H4421" s="4" t="s">
        <v>43</v>
      </c>
      <c r="I4421" s="6" t="s">
        <v>19</v>
      </c>
      <c r="J4421" s="7">
        <v>62</v>
      </c>
      <c r="K4421" s="8">
        <v>165</v>
      </c>
      <c r="L4421" s="9">
        <f t="shared" si="69"/>
        <v>10230</v>
      </c>
      <c r="M4421" s="9">
        <v>4194.3</v>
      </c>
      <c r="N4421" s="10">
        <v>0.41</v>
      </c>
      <c r="O4421" s="4" t="s">
        <v>83</v>
      </c>
    </row>
    <row r="4422" spans="1:15" ht="14.25" customHeight="1" x14ac:dyDescent="0.25">
      <c r="A4422" s="4" t="s">
        <v>30</v>
      </c>
      <c r="B4422" s="4">
        <v>1128299</v>
      </c>
      <c r="C4422" s="5">
        <v>43864</v>
      </c>
      <c r="D4422" s="37">
        <v>2020</v>
      </c>
      <c r="E4422" s="5" t="str">
        <f>TEXT(Sales[[#This Row],[Invoice Date]],"mmm")</f>
        <v>Feb</v>
      </c>
      <c r="F4422" s="4" t="s">
        <v>31</v>
      </c>
      <c r="G4422" s="4" t="s">
        <v>42</v>
      </c>
      <c r="H4422" s="4" t="s">
        <v>43</v>
      </c>
      <c r="I4422" s="6" t="s">
        <v>20</v>
      </c>
      <c r="J4422" s="7">
        <v>62</v>
      </c>
      <c r="K4422" s="8">
        <v>165</v>
      </c>
      <c r="L4422" s="9">
        <f t="shared" si="69"/>
        <v>10230</v>
      </c>
      <c r="M4422" s="9">
        <v>6035.7000000000007</v>
      </c>
      <c r="N4422" s="10">
        <v>0.59000000000000008</v>
      </c>
      <c r="O4422" s="4" t="s">
        <v>83</v>
      </c>
    </row>
    <row r="4423" spans="1:15" ht="14.25" customHeight="1" x14ac:dyDescent="0.25">
      <c r="A4423" s="4" t="s">
        <v>30</v>
      </c>
      <c r="B4423" s="4">
        <v>1128299</v>
      </c>
      <c r="C4423" s="5">
        <v>43865</v>
      </c>
      <c r="D4423" s="37">
        <v>2020</v>
      </c>
      <c r="E4423" s="5" t="str">
        <f>TEXT(Sales[[#This Row],[Invoice Date]],"mmm")</f>
        <v>Feb</v>
      </c>
      <c r="F4423" s="4" t="s">
        <v>31</v>
      </c>
      <c r="G4423" s="4" t="s">
        <v>42</v>
      </c>
      <c r="H4423" s="4" t="s">
        <v>43</v>
      </c>
      <c r="I4423" s="6" t="s">
        <v>21</v>
      </c>
      <c r="J4423" s="7">
        <v>58</v>
      </c>
      <c r="K4423" s="8">
        <v>111</v>
      </c>
      <c r="L4423" s="9">
        <f t="shared" si="69"/>
        <v>6438</v>
      </c>
      <c r="M4423" s="9">
        <v>3283.38</v>
      </c>
      <c r="N4423" s="10">
        <v>0.51</v>
      </c>
      <c r="O4423" s="4" t="s">
        <v>83</v>
      </c>
    </row>
    <row r="4424" spans="1:15" ht="14.25" customHeight="1" x14ac:dyDescent="0.25">
      <c r="A4424" s="4" t="s">
        <v>30</v>
      </c>
      <c r="B4424" s="4">
        <v>1128299</v>
      </c>
      <c r="C4424" s="5">
        <v>43866</v>
      </c>
      <c r="D4424" s="37">
        <v>2020</v>
      </c>
      <c r="E4424" s="5" t="str">
        <f>TEXT(Sales[[#This Row],[Invoice Date]],"mmm")</f>
        <v>Feb</v>
      </c>
      <c r="F4424" s="4" t="s">
        <v>31</v>
      </c>
      <c r="G4424" s="4" t="s">
        <v>42</v>
      </c>
      <c r="H4424" s="4" t="s">
        <v>43</v>
      </c>
      <c r="I4424" s="6" t="s">
        <v>22</v>
      </c>
      <c r="J4424" s="7">
        <v>59</v>
      </c>
      <c r="K4424" s="8">
        <v>81</v>
      </c>
      <c r="L4424" s="9">
        <f t="shared" si="69"/>
        <v>4779</v>
      </c>
      <c r="M4424" s="9">
        <v>3536.4600000000005</v>
      </c>
      <c r="N4424" s="10">
        <v>0.7400000000000001</v>
      </c>
      <c r="O4424" s="4" t="s">
        <v>83</v>
      </c>
    </row>
    <row r="4425" spans="1:15" ht="14.25" customHeight="1" x14ac:dyDescent="0.25">
      <c r="A4425" s="4" t="s">
        <v>30</v>
      </c>
      <c r="B4425" s="4">
        <v>1128299</v>
      </c>
      <c r="C4425" s="5">
        <v>43867</v>
      </c>
      <c r="D4425" s="37">
        <v>2020</v>
      </c>
      <c r="E4425" s="5" t="str">
        <f>TEXT(Sales[[#This Row],[Invoice Date]],"mmm")</f>
        <v>Feb</v>
      </c>
      <c r="F4425" s="4" t="s">
        <v>31</v>
      </c>
      <c r="G4425" s="4" t="s">
        <v>42</v>
      </c>
      <c r="H4425" s="4" t="s">
        <v>43</v>
      </c>
      <c r="I4425" s="6" t="s">
        <v>23</v>
      </c>
      <c r="J4425" s="7">
        <v>73</v>
      </c>
      <c r="K4425" s="8">
        <v>174</v>
      </c>
      <c r="L4425" s="9">
        <f t="shared" si="69"/>
        <v>12702</v>
      </c>
      <c r="M4425" s="9">
        <v>5080.8</v>
      </c>
      <c r="N4425" s="10">
        <v>0.4</v>
      </c>
      <c r="O4425" s="4" t="s">
        <v>83</v>
      </c>
    </row>
    <row r="4426" spans="1:15" ht="14.25" customHeight="1" x14ac:dyDescent="0.25">
      <c r="A4426" s="4" t="s">
        <v>30</v>
      </c>
      <c r="B4426" s="4">
        <v>1128299</v>
      </c>
      <c r="C4426" s="5">
        <v>43868</v>
      </c>
      <c r="D4426" s="37">
        <v>2020</v>
      </c>
      <c r="E4426" s="5" t="str">
        <f>TEXT(Sales[[#This Row],[Invoice Date]],"mmm")</f>
        <v>Feb</v>
      </c>
      <c r="F4426" s="4" t="s">
        <v>31</v>
      </c>
      <c r="G4426" s="4" t="s">
        <v>42</v>
      </c>
      <c r="H4426" s="4" t="s">
        <v>43</v>
      </c>
      <c r="I4426" s="6" t="s">
        <v>17</v>
      </c>
      <c r="J4426" s="7">
        <v>58</v>
      </c>
      <c r="K4426" s="8">
        <v>218</v>
      </c>
      <c r="L4426" s="9">
        <f t="shared" si="69"/>
        <v>12644</v>
      </c>
      <c r="M4426" s="9">
        <v>6701.3200000000006</v>
      </c>
      <c r="N4426" s="10">
        <v>0.53</v>
      </c>
      <c r="O4426" s="4" t="s">
        <v>83</v>
      </c>
    </row>
    <row r="4427" spans="1:15" ht="14.25" customHeight="1" x14ac:dyDescent="0.25">
      <c r="A4427" s="4" t="s">
        <v>30</v>
      </c>
      <c r="B4427" s="4">
        <v>1128299</v>
      </c>
      <c r="C4427" s="5">
        <v>43869</v>
      </c>
      <c r="D4427" s="37">
        <v>2020</v>
      </c>
      <c r="E4427" s="5" t="str">
        <f>TEXT(Sales[[#This Row],[Invoice Date]],"mmm")</f>
        <v>Feb</v>
      </c>
      <c r="F4427" s="4" t="s">
        <v>31</v>
      </c>
      <c r="G4427" s="4" t="s">
        <v>42</v>
      </c>
      <c r="H4427" s="4" t="s">
        <v>43</v>
      </c>
      <c r="I4427" s="6" t="s">
        <v>19</v>
      </c>
      <c r="J4427" s="7">
        <v>61</v>
      </c>
      <c r="K4427" s="8">
        <v>174</v>
      </c>
      <c r="L4427" s="9">
        <f t="shared" si="69"/>
        <v>10614</v>
      </c>
      <c r="M4427" s="9">
        <v>3821.04</v>
      </c>
      <c r="N4427" s="10">
        <v>0.36</v>
      </c>
      <c r="O4427" s="4" t="s">
        <v>83</v>
      </c>
    </row>
    <row r="4428" spans="1:15" ht="14.25" customHeight="1" x14ac:dyDescent="0.25">
      <c r="A4428" s="4" t="s">
        <v>30</v>
      </c>
      <c r="B4428" s="4">
        <v>1128299</v>
      </c>
      <c r="C4428" s="5">
        <v>43870</v>
      </c>
      <c r="D4428" s="37">
        <v>2020</v>
      </c>
      <c r="E4428" s="5" t="str">
        <f>TEXT(Sales[[#This Row],[Invoice Date]],"mmm")</f>
        <v>Feb</v>
      </c>
      <c r="F4428" s="4" t="s">
        <v>31</v>
      </c>
      <c r="G4428" s="4" t="s">
        <v>42</v>
      </c>
      <c r="H4428" s="4" t="s">
        <v>43</v>
      </c>
      <c r="I4428" s="6" t="s">
        <v>20</v>
      </c>
      <c r="J4428" s="7">
        <v>61</v>
      </c>
      <c r="K4428" s="8">
        <v>143</v>
      </c>
      <c r="L4428" s="9">
        <f t="shared" si="69"/>
        <v>8723</v>
      </c>
      <c r="M4428" s="9">
        <v>4623.1900000000005</v>
      </c>
      <c r="N4428" s="10">
        <v>0.53</v>
      </c>
      <c r="O4428" s="4" t="s">
        <v>83</v>
      </c>
    </row>
    <row r="4429" spans="1:15" ht="14.25" customHeight="1" x14ac:dyDescent="0.25">
      <c r="A4429" s="4" t="s">
        <v>30</v>
      </c>
      <c r="B4429" s="4">
        <v>1128299</v>
      </c>
      <c r="C4429" s="5">
        <v>43871</v>
      </c>
      <c r="D4429" s="37">
        <v>2020</v>
      </c>
      <c r="E4429" s="5" t="str">
        <f>TEXT(Sales[[#This Row],[Invoice Date]],"mmm")</f>
        <v>Feb</v>
      </c>
      <c r="F4429" s="4" t="s">
        <v>31</v>
      </c>
      <c r="G4429" s="4" t="s">
        <v>42</v>
      </c>
      <c r="H4429" s="4" t="s">
        <v>43</v>
      </c>
      <c r="I4429" s="6" t="s">
        <v>21</v>
      </c>
      <c r="J4429" s="7">
        <v>55</v>
      </c>
      <c r="K4429" s="8">
        <v>117</v>
      </c>
      <c r="L4429" s="9">
        <f t="shared" si="69"/>
        <v>6435</v>
      </c>
      <c r="M4429" s="9">
        <v>3153.15</v>
      </c>
      <c r="N4429" s="10">
        <v>0.49</v>
      </c>
      <c r="O4429" s="4" t="s">
        <v>83</v>
      </c>
    </row>
    <row r="4430" spans="1:15" ht="14.25" customHeight="1" x14ac:dyDescent="0.25">
      <c r="A4430" s="4" t="s">
        <v>30</v>
      </c>
      <c r="B4430" s="4">
        <v>1128299</v>
      </c>
      <c r="C4430" s="5">
        <v>43872</v>
      </c>
      <c r="D4430" s="37">
        <v>2020</v>
      </c>
      <c r="E4430" s="5" t="str">
        <f>TEXT(Sales[[#This Row],[Invoice Date]],"mmm")</f>
        <v>Feb</v>
      </c>
      <c r="F4430" s="4" t="s">
        <v>31</v>
      </c>
      <c r="G4430" s="4" t="s">
        <v>42</v>
      </c>
      <c r="H4430" s="4" t="s">
        <v>43</v>
      </c>
      <c r="I4430" s="6" t="s">
        <v>22</v>
      </c>
      <c r="J4430" s="7">
        <v>60</v>
      </c>
      <c r="K4430" s="8">
        <v>130</v>
      </c>
      <c r="L4430" s="9">
        <f t="shared" si="69"/>
        <v>7800</v>
      </c>
      <c r="M4430" s="9">
        <v>5460.0000000000009</v>
      </c>
      <c r="N4430" s="10">
        <v>0.70000000000000007</v>
      </c>
      <c r="O4430" s="4" t="s">
        <v>83</v>
      </c>
    </row>
    <row r="4431" spans="1:15" ht="14.25" customHeight="1" x14ac:dyDescent="0.25">
      <c r="A4431" s="4" t="s">
        <v>30</v>
      </c>
      <c r="B4431" s="4">
        <v>1128299</v>
      </c>
      <c r="C4431" s="5">
        <v>43873</v>
      </c>
      <c r="D4431" s="37">
        <v>2020</v>
      </c>
      <c r="E4431" s="5" t="str">
        <f>TEXT(Sales[[#This Row],[Invoice Date]],"mmm")</f>
        <v>Feb</v>
      </c>
      <c r="F4431" s="4" t="s">
        <v>31</v>
      </c>
      <c r="G4431" s="4" t="s">
        <v>42</v>
      </c>
      <c r="H4431" s="4" t="s">
        <v>43</v>
      </c>
      <c r="I4431" s="6" t="s">
        <v>23</v>
      </c>
      <c r="J4431" s="7">
        <v>78</v>
      </c>
      <c r="K4431" s="8">
        <v>145</v>
      </c>
      <c r="L4431" s="9">
        <f t="shared" si="69"/>
        <v>11310</v>
      </c>
      <c r="M4431" s="9">
        <v>3393.0000000000005</v>
      </c>
      <c r="N4431" s="10">
        <v>0.30000000000000004</v>
      </c>
      <c r="O4431" s="4" t="s">
        <v>83</v>
      </c>
    </row>
    <row r="4432" spans="1:15" ht="14.25" customHeight="1" x14ac:dyDescent="0.25">
      <c r="A4432" s="4" t="s">
        <v>30</v>
      </c>
      <c r="B4432" s="4">
        <v>1128299</v>
      </c>
      <c r="C4432" s="5">
        <v>43874</v>
      </c>
      <c r="D4432" s="37">
        <v>2020</v>
      </c>
      <c r="E4432" s="5" t="str">
        <f>TEXT(Sales[[#This Row],[Invoice Date]],"mmm")</f>
        <v>Feb</v>
      </c>
      <c r="F4432" s="4" t="s">
        <v>31</v>
      </c>
      <c r="G4432" s="4" t="s">
        <v>42</v>
      </c>
      <c r="H4432" s="4" t="s">
        <v>43</v>
      </c>
      <c r="I4432" s="6" t="s">
        <v>17</v>
      </c>
      <c r="J4432" s="7">
        <v>62</v>
      </c>
      <c r="K4432" s="8">
        <v>210</v>
      </c>
      <c r="L4432" s="9">
        <f t="shared" si="69"/>
        <v>13020</v>
      </c>
      <c r="M4432" s="9">
        <v>6900.6</v>
      </c>
      <c r="N4432" s="10">
        <v>0.53</v>
      </c>
      <c r="O4432" s="4" t="s">
        <v>83</v>
      </c>
    </row>
    <row r="4433" spans="1:15" ht="14.25" customHeight="1" x14ac:dyDescent="0.25">
      <c r="A4433" s="4" t="s">
        <v>30</v>
      </c>
      <c r="B4433" s="4">
        <v>1128299</v>
      </c>
      <c r="C4433" s="5">
        <v>43875</v>
      </c>
      <c r="D4433" s="37">
        <v>2020</v>
      </c>
      <c r="E4433" s="5" t="str">
        <f>TEXT(Sales[[#This Row],[Invoice Date]],"mmm")</f>
        <v>Feb</v>
      </c>
      <c r="F4433" s="4" t="s">
        <v>31</v>
      </c>
      <c r="G4433" s="4" t="s">
        <v>42</v>
      </c>
      <c r="H4433" s="4" t="s">
        <v>43</v>
      </c>
      <c r="I4433" s="6" t="s">
        <v>19</v>
      </c>
      <c r="J4433" s="7">
        <v>64</v>
      </c>
      <c r="K4433" s="8">
        <v>182</v>
      </c>
      <c r="L4433" s="9">
        <f t="shared" si="69"/>
        <v>11648</v>
      </c>
      <c r="M4433" s="9">
        <v>4542.72</v>
      </c>
      <c r="N4433" s="10">
        <v>0.39</v>
      </c>
      <c r="O4433" s="4" t="s">
        <v>83</v>
      </c>
    </row>
    <row r="4434" spans="1:15" ht="14.25" customHeight="1" x14ac:dyDescent="0.25">
      <c r="A4434" s="4" t="s">
        <v>30</v>
      </c>
      <c r="B4434" s="4">
        <v>1128299</v>
      </c>
      <c r="C4434" s="5">
        <v>43876</v>
      </c>
      <c r="D4434" s="37">
        <v>2020</v>
      </c>
      <c r="E4434" s="5" t="str">
        <f>TEXT(Sales[[#This Row],[Invoice Date]],"mmm")</f>
        <v>Feb</v>
      </c>
      <c r="F4434" s="4" t="s">
        <v>31</v>
      </c>
      <c r="G4434" s="4" t="s">
        <v>42</v>
      </c>
      <c r="H4434" s="4" t="s">
        <v>43</v>
      </c>
      <c r="I4434" s="6" t="s">
        <v>20</v>
      </c>
      <c r="J4434" s="7">
        <v>60</v>
      </c>
      <c r="K4434" s="8">
        <v>152</v>
      </c>
      <c r="L4434" s="9">
        <f t="shared" si="69"/>
        <v>9120</v>
      </c>
      <c r="M4434" s="9">
        <v>4742.4000000000005</v>
      </c>
      <c r="N4434" s="10">
        <v>0.52</v>
      </c>
      <c r="O4434" s="4" t="s">
        <v>83</v>
      </c>
    </row>
    <row r="4435" spans="1:15" ht="14.25" customHeight="1" x14ac:dyDescent="0.25">
      <c r="A4435" s="4" t="s">
        <v>30</v>
      </c>
      <c r="B4435" s="4">
        <v>1128299</v>
      </c>
      <c r="C4435" s="5">
        <v>43877</v>
      </c>
      <c r="D4435" s="37">
        <v>2020</v>
      </c>
      <c r="E4435" s="5" t="str">
        <f>TEXT(Sales[[#This Row],[Invoice Date]],"mmm")</f>
        <v>Feb</v>
      </c>
      <c r="F4435" s="4" t="s">
        <v>31</v>
      </c>
      <c r="G4435" s="4" t="s">
        <v>42</v>
      </c>
      <c r="H4435" s="4" t="s">
        <v>43</v>
      </c>
      <c r="I4435" s="6" t="s">
        <v>21</v>
      </c>
      <c r="J4435" s="7">
        <v>64</v>
      </c>
      <c r="K4435" s="8">
        <v>124</v>
      </c>
      <c r="L4435" s="9">
        <f t="shared" si="69"/>
        <v>7936</v>
      </c>
      <c r="M4435" s="9">
        <v>3729.9199999999996</v>
      </c>
      <c r="N4435" s="10">
        <v>0.47</v>
      </c>
      <c r="O4435" s="4" t="s">
        <v>83</v>
      </c>
    </row>
    <row r="4436" spans="1:15" ht="14.25" customHeight="1" x14ac:dyDescent="0.25">
      <c r="A4436" s="4" t="s">
        <v>30</v>
      </c>
      <c r="B4436" s="4">
        <v>1128299</v>
      </c>
      <c r="C4436" s="5">
        <v>43878</v>
      </c>
      <c r="D4436" s="37">
        <v>2020</v>
      </c>
      <c r="E4436" s="5" t="str">
        <f>TEXT(Sales[[#This Row],[Invoice Date]],"mmm")</f>
        <v>Feb</v>
      </c>
      <c r="F4436" s="4" t="s">
        <v>31</v>
      </c>
      <c r="G4436" s="4" t="s">
        <v>42</v>
      </c>
      <c r="H4436" s="4" t="s">
        <v>43</v>
      </c>
      <c r="I4436" s="6" t="s">
        <v>22</v>
      </c>
      <c r="J4436" s="7">
        <v>68</v>
      </c>
      <c r="K4436" s="8">
        <v>138</v>
      </c>
      <c r="L4436" s="9">
        <f t="shared" si="69"/>
        <v>9384</v>
      </c>
      <c r="M4436" s="9">
        <v>6381.1200000000008</v>
      </c>
      <c r="N4436" s="10">
        <v>0.68</v>
      </c>
      <c r="O4436" s="4" t="s">
        <v>83</v>
      </c>
    </row>
    <row r="4437" spans="1:15" ht="14.25" customHeight="1" x14ac:dyDescent="0.25">
      <c r="A4437" s="4" t="s">
        <v>30</v>
      </c>
      <c r="B4437" s="4">
        <v>1128299</v>
      </c>
      <c r="C4437" s="5">
        <v>43879</v>
      </c>
      <c r="D4437" s="37">
        <v>2020</v>
      </c>
      <c r="E4437" s="5" t="str">
        <f>TEXT(Sales[[#This Row],[Invoice Date]],"mmm")</f>
        <v>Feb</v>
      </c>
      <c r="F4437" s="4" t="s">
        <v>31</v>
      </c>
      <c r="G4437" s="4" t="s">
        <v>42</v>
      </c>
      <c r="H4437" s="4" t="s">
        <v>43</v>
      </c>
      <c r="I4437" s="6" t="s">
        <v>23</v>
      </c>
      <c r="J4437" s="7">
        <v>78</v>
      </c>
      <c r="K4437" s="8">
        <v>108</v>
      </c>
      <c r="L4437" s="9">
        <f t="shared" si="69"/>
        <v>8424</v>
      </c>
      <c r="M4437" s="9">
        <v>2864.1600000000003</v>
      </c>
      <c r="N4437" s="10">
        <v>0.34</v>
      </c>
      <c r="O4437" s="4" t="s">
        <v>83</v>
      </c>
    </row>
    <row r="4438" spans="1:15" ht="14.25" customHeight="1" x14ac:dyDescent="0.25">
      <c r="A4438" s="4" t="s">
        <v>30</v>
      </c>
      <c r="B4438" s="4">
        <v>1128299</v>
      </c>
      <c r="C4438" s="5">
        <v>43880</v>
      </c>
      <c r="D4438" s="37">
        <v>2020</v>
      </c>
      <c r="E4438" s="5" t="str">
        <f>TEXT(Sales[[#This Row],[Invoice Date]],"mmm")</f>
        <v>Feb</v>
      </c>
      <c r="F4438" s="4" t="s">
        <v>31</v>
      </c>
      <c r="G4438" s="4" t="s">
        <v>42</v>
      </c>
      <c r="H4438" s="4" t="s">
        <v>43</v>
      </c>
      <c r="I4438" s="6" t="s">
        <v>17</v>
      </c>
      <c r="J4438" s="7">
        <v>56</v>
      </c>
      <c r="K4438" s="8">
        <v>174</v>
      </c>
      <c r="L4438" s="9">
        <f t="shared" si="69"/>
        <v>9744</v>
      </c>
      <c r="M4438" s="9">
        <v>4677.1200000000008</v>
      </c>
      <c r="N4438" s="10">
        <v>0.48000000000000004</v>
      </c>
      <c r="O4438" s="4" t="s">
        <v>83</v>
      </c>
    </row>
    <row r="4439" spans="1:15" ht="14.25" customHeight="1" x14ac:dyDescent="0.25">
      <c r="A4439" s="4" t="s">
        <v>30</v>
      </c>
      <c r="B4439" s="4">
        <v>1128299</v>
      </c>
      <c r="C4439" s="5">
        <v>43881</v>
      </c>
      <c r="D4439" s="37">
        <v>2020</v>
      </c>
      <c r="E4439" s="5" t="str">
        <f>TEXT(Sales[[#This Row],[Invoice Date]],"mmm")</f>
        <v>Feb</v>
      </c>
      <c r="F4439" s="4" t="s">
        <v>31</v>
      </c>
      <c r="G4439" s="4" t="s">
        <v>42</v>
      </c>
      <c r="H4439" s="4" t="s">
        <v>43</v>
      </c>
      <c r="I4439" s="6" t="s">
        <v>19</v>
      </c>
      <c r="J4439" s="7">
        <v>61</v>
      </c>
      <c r="K4439" s="8">
        <v>162</v>
      </c>
      <c r="L4439" s="9">
        <f t="shared" si="69"/>
        <v>9882</v>
      </c>
      <c r="M4439" s="9">
        <v>3359.88</v>
      </c>
      <c r="N4439" s="10">
        <v>0.34</v>
      </c>
      <c r="O4439" s="4" t="s">
        <v>83</v>
      </c>
    </row>
    <row r="4440" spans="1:15" ht="14.25" customHeight="1" x14ac:dyDescent="0.25">
      <c r="A4440" s="4" t="s">
        <v>30</v>
      </c>
      <c r="B4440" s="4">
        <v>1128299</v>
      </c>
      <c r="C4440" s="5">
        <v>43882</v>
      </c>
      <c r="D4440" s="37">
        <v>2020</v>
      </c>
      <c r="E4440" s="5" t="str">
        <f>TEXT(Sales[[#This Row],[Invoice Date]],"mmm")</f>
        <v>Feb</v>
      </c>
      <c r="F4440" s="4" t="s">
        <v>31</v>
      </c>
      <c r="G4440" s="4" t="s">
        <v>42</v>
      </c>
      <c r="H4440" s="4" t="s">
        <v>43</v>
      </c>
      <c r="I4440" s="6" t="s">
        <v>20</v>
      </c>
      <c r="J4440" s="7">
        <v>57</v>
      </c>
      <c r="K4440" s="8">
        <v>117</v>
      </c>
      <c r="L4440" s="9">
        <f t="shared" si="69"/>
        <v>6669</v>
      </c>
      <c r="M4440" s="9">
        <v>3334.5</v>
      </c>
      <c r="N4440" s="10">
        <v>0.5</v>
      </c>
      <c r="O4440" s="4" t="s">
        <v>83</v>
      </c>
    </row>
    <row r="4441" spans="1:15" ht="14.25" customHeight="1" x14ac:dyDescent="0.25">
      <c r="A4441" s="4" t="s">
        <v>30</v>
      </c>
      <c r="B4441" s="4">
        <v>1128299</v>
      </c>
      <c r="C4441" s="5">
        <v>43883</v>
      </c>
      <c r="D4441" s="37">
        <v>2020</v>
      </c>
      <c r="E4441" s="5" t="str">
        <f>TEXT(Sales[[#This Row],[Invoice Date]],"mmm")</f>
        <v>Feb</v>
      </c>
      <c r="F4441" s="4" t="s">
        <v>31</v>
      </c>
      <c r="G4441" s="4" t="s">
        <v>42</v>
      </c>
      <c r="H4441" s="4" t="s">
        <v>43</v>
      </c>
      <c r="I4441" s="6" t="s">
        <v>21</v>
      </c>
      <c r="J4441" s="7">
        <v>58</v>
      </c>
      <c r="K4441" s="8">
        <v>112</v>
      </c>
      <c r="L4441" s="9">
        <f t="shared" si="69"/>
        <v>6496</v>
      </c>
      <c r="M4441" s="9">
        <v>2858.2400000000002</v>
      </c>
      <c r="N4441" s="10">
        <v>0.44</v>
      </c>
      <c r="O4441" s="4" t="s">
        <v>83</v>
      </c>
    </row>
    <row r="4442" spans="1:15" ht="14.25" customHeight="1" x14ac:dyDescent="0.25">
      <c r="A4442" s="4" t="s">
        <v>30</v>
      </c>
      <c r="B4442" s="4">
        <v>1128299</v>
      </c>
      <c r="C4442" s="5">
        <v>43884</v>
      </c>
      <c r="D4442" s="37">
        <v>2020</v>
      </c>
      <c r="E4442" s="5" t="str">
        <f>TEXT(Sales[[#This Row],[Invoice Date]],"mmm")</f>
        <v>Feb</v>
      </c>
      <c r="F4442" s="4" t="s">
        <v>31</v>
      </c>
      <c r="G4442" s="4" t="s">
        <v>42</v>
      </c>
      <c r="H4442" s="4" t="s">
        <v>43</v>
      </c>
      <c r="I4442" s="6" t="s">
        <v>22</v>
      </c>
      <c r="J4442" s="7">
        <v>67</v>
      </c>
      <c r="K4442" s="8">
        <v>120</v>
      </c>
      <c r="L4442" s="9">
        <f t="shared" si="69"/>
        <v>8040</v>
      </c>
      <c r="M4442" s="9">
        <v>4904.4000000000005</v>
      </c>
      <c r="N4442" s="10">
        <v>0.6100000000000001</v>
      </c>
      <c r="O4442" s="4" t="s">
        <v>83</v>
      </c>
    </row>
    <row r="4443" spans="1:15" ht="14.25" customHeight="1" x14ac:dyDescent="0.25">
      <c r="A4443" s="4" t="s">
        <v>30</v>
      </c>
      <c r="B4443" s="4">
        <v>1128299</v>
      </c>
      <c r="C4443" s="5">
        <v>43885</v>
      </c>
      <c r="D4443" s="37">
        <v>2020</v>
      </c>
      <c r="E4443" s="5" t="str">
        <f>TEXT(Sales[[#This Row],[Invoice Date]],"mmm")</f>
        <v>Feb</v>
      </c>
      <c r="F4443" s="4" t="s">
        <v>31</v>
      </c>
      <c r="G4443" s="4" t="s">
        <v>42</v>
      </c>
      <c r="H4443" s="4" t="s">
        <v>43</v>
      </c>
      <c r="I4443" s="6" t="s">
        <v>23</v>
      </c>
      <c r="J4443" s="7">
        <v>74</v>
      </c>
      <c r="K4443" s="8">
        <v>113</v>
      </c>
      <c r="L4443" s="9">
        <f t="shared" si="69"/>
        <v>8362</v>
      </c>
      <c r="M4443" s="9">
        <v>2508.6000000000004</v>
      </c>
      <c r="N4443" s="10">
        <v>0.30000000000000004</v>
      </c>
      <c r="O4443" s="4" t="s">
        <v>83</v>
      </c>
    </row>
    <row r="4444" spans="1:15" ht="14.25" customHeight="1" x14ac:dyDescent="0.25">
      <c r="A4444" s="4" t="s">
        <v>30</v>
      </c>
      <c r="B4444" s="4">
        <v>1128299</v>
      </c>
      <c r="C4444" s="5">
        <v>43886</v>
      </c>
      <c r="D4444" s="37">
        <v>2020</v>
      </c>
      <c r="E4444" s="5" t="str">
        <f>TEXT(Sales[[#This Row],[Invoice Date]],"mmm")</f>
        <v>Feb</v>
      </c>
      <c r="F4444" s="4" t="s">
        <v>31</v>
      </c>
      <c r="G4444" s="4" t="s">
        <v>42</v>
      </c>
      <c r="H4444" s="4" t="s">
        <v>43</v>
      </c>
      <c r="I4444" s="6" t="s">
        <v>17</v>
      </c>
      <c r="J4444" s="7">
        <v>56</v>
      </c>
      <c r="K4444" s="8">
        <v>138</v>
      </c>
      <c r="L4444" s="9">
        <f t="shared" si="69"/>
        <v>7728</v>
      </c>
      <c r="M4444" s="9">
        <v>3786.7200000000003</v>
      </c>
      <c r="N4444" s="10">
        <v>0.49000000000000005</v>
      </c>
      <c r="O4444" s="4" t="s">
        <v>83</v>
      </c>
    </row>
    <row r="4445" spans="1:15" ht="14.25" customHeight="1" x14ac:dyDescent="0.25">
      <c r="A4445" s="4" t="s">
        <v>30</v>
      </c>
      <c r="B4445" s="4">
        <v>1128299</v>
      </c>
      <c r="C4445" s="5">
        <v>43887</v>
      </c>
      <c r="D4445" s="37">
        <v>2020</v>
      </c>
      <c r="E4445" s="5" t="str">
        <f>TEXT(Sales[[#This Row],[Invoice Date]],"mmm")</f>
        <v>Feb</v>
      </c>
      <c r="F4445" s="4" t="s">
        <v>31</v>
      </c>
      <c r="G4445" s="4" t="s">
        <v>42</v>
      </c>
      <c r="H4445" s="4" t="s">
        <v>43</v>
      </c>
      <c r="I4445" s="6" t="s">
        <v>19</v>
      </c>
      <c r="J4445" s="7">
        <v>59</v>
      </c>
      <c r="K4445" s="8">
        <v>165</v>
      </c>
      <c r="L4445" s="9">
        <f t="shared" si="69"/>
        <v>9735</v>
      </c>
      <c r="M4445" s="9">
        <v>3407.25</v>
      </c>
      <c r="N4445" s="10">
        <v>0.35</v>
      </c>
      <c r="O4445" s="4" t="s">
        <v>83</v>
      </c>
    </row>
    <row r="4446" spans="1:15" ht="14.25" customHeight="1" x14ac:dyDescent="0.25">
      <c r="A4446" s="4" t="s">
        <v>30</v>
      </c>
      <c r="B4446" s="4">
        <v>1128299</v>
      </c>
      <c r="C4446" s="5">
        <v>43888</v>
      </c>
      <c r="D4446" s="37">
        <v>2020</v>
      </c>
      <c r="E4446" s="5" t="str">
        <f>TEXT(Sales[[#This Row],[Invoice Date]],"mmm")</f>
        <v>Feb</v>
      </c>
      <c r="F4446" s="4" t="s">
        <v>31</v>
      </c>
      <c r="G4446" s="4" t="s">
        <v>42</v>
      </c>
      <c r="H4446" s="4" t="s">
        <v>43</v>
      </c>
      <c r="I4446" s="6" t="s">
        <v>20</v>
      </c>
      <c r="J4446" s="7">
        <v>54</v>
      </c>
      <c r="K4446" s="8">
        <v>109</v>
      </c>
      <c r="L4446" s="9">
        <f t="shared" si="69"/>
        <v>5886</v>
      </c>
      <c r="M4446" s="9">
        <v>2648.7000000000003</v>
      </c>
      <c r="N4446" s="10">
        <v>0.45000000000000007</v>
      </c>
      <c r="O4446" s="4" t="s">
        <v>83</v>
      </c>
    </row>
    <row r="4447" spans="1:15" ht="14.25" customHeight="1" x14ac:dyDescent="0.25">
      <c r="A4447" s="4" t="s">
        <v>30</v>
      </c>
      <c r="B4447" s="4">
        <v>1128299</v>
      </c>
      <c r="C4447" s="5">
        <v>43889</v>
      </c>
      <c r="D4447" s="37">
        <v>2020</v>
      </c>
      <c r="E4447" s="5" t="str">
        <f>TEXT(Sales[[#This Row],[Invoice Date]],"mmm")</f>
        <v>Feb</v>
      </c>
      <c r="F4447" s="4" t="s">
        <v>31</v>
      </c>
      <c r="G4447" s="4" t="s">
        <v>42</v>
      </c>
      <c r="H4447" s="4" t="s">
        <v>43</v>
      </c>
      <c r="I4447" s="6" t="s">
        <v>21</v>
      </c>
      <c r="J4447" s="7">
        <v>54</v>
      </c>
      <c r="K4447" s="8">
        <v>105</v>
      </c>
      <c r="L4447" s="9">
        <f t="shared" si="69"/>
        <v>5670</v>
      </c>
      <c r="M4447" s="9">
        <v>2381.4</v>
      </c>
      <c r="N4447" s="10">
        <v>0.42</v>
      </c>
      <c r="O4447" s="4" t="s">
        <v>83</v>
      </c>
    </row>
    <row r="4448" spans="1:15" ht="14.25" customHeight="1" x14ac:dyDescent="0.25">
      <c r="A4448" s="4" t="s">
        <v>30</v>
      </c>
      <c r="B4448" s="4">
        <v>1128299</v>
      </c>
      <c r="C4448" s="5">
        <v>43891</v>
      </c>
      <c r="D4448" s="37">
        <v>2020</v>
      </c>
      <c r="E4448" s="5" t="str">
        <f>TEXT(Sales[[#This Row],[Invoice Date]],"mmm")</f>
        <v>Mar</v>
      </c>
      <c r="F4448" s="4" t="s">
        <v>31</v>
      </c>
      <c r="G4448" s="4" t="s">
        <v>42</v>
      </c>
      <c r="H4448" s="4" t="s">
        <v>43</v>
      </c>
      <c r="I4448" s="6" t="s">
        <v>22</v>
      </c>
      <c r="J4448" s="7">
        <v>63</v>
      </c>
      <c r="K4448" s="8">
        <v>81</v>
      </c>
      <c r="L4448" s="9">
        <f t="shared" si="69"/>
        <v>5103</v>
      </c>
      <c r="M4448" s="9">
        <v>3112.8300000000004</v>
      </c>
      <c r="N4448" s="10">
        <v>0.6100000000000001</v>
      </c>
      <c r="O4448" s="4" t="s">
        <v>83</v>
      </c>
    </row>
    <row r="4449" spans="1:15" ht="14.25" customHeight="1" x14ac:dyDescent="0.25">
      <c r="A4449" s="4" t="s">
        <v>30</v>
      </c>
      <c r="B4449" s="4">
        <v>1128299</v>
      </c>
      <c r="C4449" s="5">
        <v>43892</v>
      </c>
      <c r="D4449" s="37">
        <v>2020</v>
      </c>
      <c r="E4449" s="5" t="str">
        <f>TEXT(Sales[[#This Row],[Invoice Date]],"mmm")</f>
        <v>Mar</v>
      </c>
      <c r="F4449" s="4" t="s">
        <v>31</v>
      </c>
      <c r="G4449" s="4" t="s">
        <v>42</v>
      </c>
      <c r="H4449" s="4" t="s">
        <v>43</v>
      </c>
      <c r="I4449" s="6" t="s">
        <v>23</v>
      </c>
      <c r="J4449" s="7">
        <v>68</v>
      </c>
      <c r="K4449" s="8">
        <v>94</v>
      </c>
      <c r="L4449" s="9">
        <f t="shared" si="69"/>
        <v>6392</v>
      </c>
      <c r="M4449" s="9">
        <v>1598</v>
      </c>
      <c r="N4449" s="10">
        <v>0.25</v>
      </c>
      <c r="O4449" s="4" t="s">
        <v>83</v>
      </c>
    </row>
    <row r="4450" spans="1:15" ht="14.25" customHeight="1" x14ac:dyDescent="0.25">
      <c r="A4450" s="4" t="s">
        <v>30</v>
      </c>
      <c r="B4450" s="4">
        <v>1128299</v>
      </c>
      <c r="C4450" s="5">
        <v>43893</v>
      </c>
      <c r="D4450" s="37">
        <v>2020</v>
      </c>
      <c r="E4450" s="5" t="str">
        <f>TEXT(Sales[[#This Row],[Invoice Date]],"mmm")</f>
        <v>Mar</v>
      </c>
      <c r="F4450" s="4" t="s">
        <v>31</v>
      </c>
      <c r="G4450" s="4" t="s">
        <v>42</v>
      </c>
      <c r="H4450" s="4" t="s">
        <v>43</v>
      </c>
      <c r="I4450" s="6" t="s">
        <v>17</v>
      </c>
      <c r="J4450" s="7">
        <v>57</v>
      </c>
      <c r="K4450" s="8">
        <v>155</v>
      </c>
      <c r="L4450" s="9">
        <f t="shared" si="69"/>
        <v>8835</v>
      </c>
      <c r="M4450" s="9">
        <v>4240.8</v>
      </c>
      <c r="N4450" s="10">
        <v>0.48000000000000004</v>
      </c>
      <c r="O4450" s="4" t="s">
        <v>83</v>
      </c>
    </row>
    <row r="4451" spans="1:15" ht="14.25" customHeight="1" x14ac:dyDescent="0.25">
      <c r="A4451" s="4" t="s">
        <v>30</v>
      </c>
      <c r="B4451" s="4">
        <v>1128299</v>
      </c>
      <c r="C4451" s="5">
        <v>43894</v>
      </c>
      <c r="D4451" s="37">
        <v>2020</v>
      </c>
      <c r="E4451" s="5" t="str">
        <f>TEXT(Sales[[#This Row],[Invoice Date]],"mmm")</f>
        <v>Mar</v>
      </c>
      <c r="F4451" s="4" t="s">
        <v>31</v>
      </c>
      <c r="G4451" s="4" t="s">
        <v>42</v>
      </c>
      <c r="H4451" s="4" t="s">
        <v>43</v>
      </c>
      <c r="I4451" s="6" t="s">
        <v>19</v>
      </c>
      <c r="J4451" s="7">
        <v>64</v>
      </c>
      <c r="K4451" s="8">
        <v>150</v>
      </c>
      <c r="L4451" s="9">
        <f t="shared" si="69"/>
        <v>9600</v>
      </c>
      <c r="M4451" s="9">
        <v>3264.0000000000005</v>
      </c>
      <c r="N4451" s="10">
        <v>0.34</v>
      </c>
      <c r="O4451" s="4" t="s">
        <v>83</v>
      </c>
    </row>
    <row r="4452" spans="1:15" ht="14.25" customHeight="1" x14ac:dyDescent="0.25">
      <c r="A4452" s="4" t="s">
        <v>30</v>
      </c>
      <c r="B4452" s="4">
        <v>1128299</v>
      </c>
      <c r="C4452" s="5">
        <v>43895</v>
      </c>
      <c r="D4452" s="37">
        <v>2020</v>
      </c>
      <c r="E4452" s="5" t="str">
        <f>TEXT(Sales[[#This Row],[Invoice Date]],"mmm")</f>
        <v>Mar</v>
      </c>
      <c r="F4452" s="4" t="s">
        <v>31</v>
      </c>
      <c r="G4452" s="4" t="s">
        <v>42</v>
      </c>
      <c r="H4452" s="4" t="s">
        <v>43</v>
      </c>
      <c r="I4452" s="6" t="s">
        <v>20</v>
      </c>
      <c r="J4452" s="7">
        <v>55</v>
      </c>
      <c r="K4452" s="8">
        <v>106</v>
      </c>
      <c r="L4452" s="9">
        <f t="shared" si="69"/>
        <v>5830</v>
      </c>
      <c r="M4452" s="9">
        <v>2681.8</v>
      </c>
      <c r="N4452" s="10">
        <v>0.46</v>
      </c>
      <c r="O4452" s="4" t="s">
        <v>83</v>
      </c>
    </row>
    <row r="4453" spans="1:15" ht="14.25" customHeight="1" x14ac:dyDescent="0.25">
      <c r="A4453" s="4" t="s">
        <v>30</v>
      </c>
      <c r="B4453" s="4">
        <v>1128299</v>
      </c>
      <c r="C4453" s="5">
        <v>43896</v>
      </c>
      <c r="D4453" s="37">
        <v>2020</v>
      </c>
      <c r="E4453" s="5" t="str">
        <f>TEXT(Sales[[#This Row],[Invoice Date]],"mmm")</f>
        <v>Mar</v>
      </c>
      <c r="F4453" s="4" t="s">
        <v>31</v>
      </c>
      <c r="G4453" s="4" t="s">
        <v>42</v>
      </c>
      <c r="H4453" s="4" t="s">
        <v>43</v>
      </c>
      <c r="I4453" s="6" t="s">
        <v>21</v>
      </c>
      <c r="J4453" s="7">
        <v>56</v>
      </c>
      <c r="K4453" s="8">
        <v>108</v>
      </c>
      <c r="L4453" s="9">
        <f t="shared" si="69"/>
        <v>6048</v>
      </c>
      <c r="M4453" s="9">
        <v>2479.6799999999998</v>
      </c>
      <c r="N4453" s="10">
        <v>0.41</v>
      </c>
      <c r="O4453" s="4" t="s">
        <v>83</v>
      </c>
    </row>
    <row r="4454" spans="1:15" ht="14.25" customHeight="1" x14ac:dyDescent="0.25">
      <c r="A4454" s="4" t="s">
        <v>30</v>
      </c>
      <c r="B4454" s="4">
        <v>1128299</v>
      </c>
      <c r="C4454" s="5">
        <v>43897</v>
      </c>
      <c r="D4454" s="37">
        <v>2020</v>
      </c>
      <c r="E4454" s="5" t="str">
        <f>TEXT(Sales[[#This Row],[Invoice Date]],"mmm")</f>
        <v>Mar</v>
      </c>
      <c r="F4454" s="4" t="s">
        <v>31</v>
      </c>
      <c r="G4454" s="4" t="s">
        <v>42</v>
      </c>
      <c r="H4454" s="4" t="s">
        <v>43</v>
      </c>
      <c r="I4454" s="6" t="s">
        <v>22</v>
      </c>
      <c r="J4454" s="7">
        <v>64</v>
      </c>
      <c r="K4454" s="8">
        <v>88</v>
      </c>
      <c r="L4454" s="9">
        <f t="shared" si="69"/>
        <v>5632</v>
      </c>
      <c r="M4454" s="9">
        <v>3604.4800000000005</v>
      </c>
      <c r="N4454" s="10">
        <v>0.64000000000000012</v>
      </c>
      <c r="O4454" s="4" t="s">
        <v>83</v>
      </c>
    </row>
    <row r="4455" spans="1:15" ht="14.25" customHeight="1" x14ac:dyDescent="0.25">
      <c r="A4455" s="4" t="s">
        <v>30</v>
      </c>
      <c r="B4455" s="4">
        <v>1128299</v>
      </c>
      <c r="C4455" s="5">
        <v>43898</v>
      </c>
      <c r="D4455" s="37">
        <v>2020</v>
      </c>
      <c r="E4455" s="5" t="str">
        <f>TEXT(Sales[[#This Row],[Invoice Date]],"mmm")</f>
        <v>Mar</v>
      </c>
      <c r="F4455" s="4" t="s">
        <v>31</v>
      </c>
      <c r="G4455" s="4" t="s">
        <v>42</v>
      </c>
      <c r="H4455" s="4" t="s">
        <v>43</v>
      </c>
      <c r="I4455" s="6" t="s">
        <v>23</v>
      </c>
      <c r="J4455" s="7">
        <v>68</v>
      </c>
      <c r="K4455" s="8">
        <v>133</v>
      </c>
      <c r="L4455" s="9">
        <f t="shared" si="69"/>
        <v>9044</v>
      </c>
      <c r="M4455" s="9">
        <v>2351.44</v>
      </c>
      <c r="N4455" s="10">
        <v>0.26</v>
      </c>
      <c r="O4455" s="4" t="s">
        <v>83</v>
      </c>
    </row>
    <row r="4456" spans="1:15" ht="14.25" customHeight="1" x14ac:dyDescent="0.25">
      <c r="A4456" s="4" t="s">
        <v>30</v>
      </c>
      <c r="B4456" s="4">
        <v>1128299</v>
      </c>
      <c r="C4456" s="5">
        <v>43899</v>
      </c>
      <c r="D4456" s="37">
        <v>2020</v>
      </c>
      <c r="E4456" s="5" t="str">
        <f>TEXT(Sales[[#This Row],[Invoice Date]],"mmm")</f>
        <v>Mar</v>
      </c>
      <c r="F4456" s="4" t="s">
        <v>31</v>
      </c>
      <c r="G4456" s="4" t="s">
        <v>42</v>
      </c>
      <c r="H4456" s="4" t="s">
        <v>43</v>
      </c>
      <c r="I4456" s="6" t="s">
        <v>17</v>
      </c>
      <c r="J4456" s="7">
        <v>58</v>
      </c>
      <c r="K4456" s="8">
        <v>196</v>
      </c>
      <c r="L4456" s="9">
        <f t="shared" si="69"/>
        <v>11368</v>
      </c>
      <c r="M4456" s="9">
        <v>5342.96</v>
      </c>
      <c r="N4456" s="10">
        <v>0.47000000000000003</v>
      </c>
      <c r="O4456" s="4" t="s">
        <v>83</v>
      </c>
    </row>
    <row r="4457" spans="1:15" ht="14.25" customHeight="1" x14ac:dyDescent="0.25">
      <c r="A4457" s="4" t="s">
        <v>30</v>
      </c>
      <c r="B4457" s="4">
        <v>1128299</v>
      </c>
      <c r="C4457" s="5">
        <v>43900</v>
      </c>
      <c r="D4457" s="37">
        <v>2020</v>
      </c>
      <c r="E4457" s="5" t="str">
        <f>TEXT(Sales[[#This Row],[Invoice Date]],"mmm")</f>
        <v>Mar</v>
      </c>
      <c r="F4457" s="4" t="s">
        <v>31</v>
      </c>
      <c r="G4457" s="4" t="s">
        <v>42</v>
      </c>
      <c r="H4457" s="4" t="s">
        <v>43</v>
      </c>
      <c r="I4457" s="6" t="s">
        <v>19</v>
      </c>
      <c r="J4457" s="7">
        <v>62</v>
      </c>
      <c r="K4457" s="8">
        <v>189</v>
      </c>
      <c r="L4457" s="9">
        <f t="shared" si="69"/>
        <v>11718</v>
      </c>
      <c r="M4457" s="9">
        <v>3984.1200000000003</v>
      </c>
      <c r="N4457" s="10">
        <v>0.34</v>
      </c>
      <c r="O4457" s="4" t="s">
        <v>83</v>
      </c>
    </row>
    <row r="4458" spans="1:15" ht="14.25" customHeight="1" x14ac:dyDescent="0.25">
      <c r="A4458" s="4" t="s">
        <v>30</v>
      </c>
      <c r="B4458" s="4">
        <v>1128299</v>
      </c>
      <c r="C4458" s="5">
        <v>43901</v>
      </c>
      <c r="D4458" s="37">
        <v>2020</v>
      </c>
      <c r="E4458" s="5" t="str">
        <f>TEXT(Sales[[#This Row],[Invoice Date]],"mmm")</f>
        <v>Mar</v>
      </c>
      <c r="F4458" s="4" t="s">
        <v>31</v>
      </c>
      <c r="G4458" s="4" t="s">
        <v>42</v>
      </c>
      <c r="H4458" s="4" t="s">
        <v>43</v>
      </c>
      <c r="I4458" s="6" t="s">
        <v>20</v>
      </c>
      <c r="J4458" s="7">
        <v>59</v>
      </c>
      <c r="K4458" s="8">
        <v>119</v>
      </c>
      <c r="L4458" s="9">
        <f t="shared" si="69"/>
        <v>7021</v>
      </c>
      <c r="M4458" s="9">
        <v>3299.8700000000003</v>
      </c>
      <c r="N4458" s="10">
        <v>0.47000000000000003</v>
      </c>
      <c r="O4458" s="4" t="s">
        <v>83</v>
      </c>
    </row>
    <row r="4459" spans="1:15" ht="14.25" customHeight="1" x14ac:dyDescent="0.25">
      <c r="A4459" s="4" t="s">
        <v>30</v>
      </c>
      <c r="B4459" s="4">
        <v>1128299</v>
      </c>
      <c r="C4459" s="5">
        <v>43902</v>
      </c>
      <c r="D4459" s="37">
        <v>2020</v>
      </c>
      <c r="E4459" s="5" t="str">
        <f>TEXT(Sales[[#This Row],[Invoice Date]],"mmm")</f>
        <v>Mar</v>
      </c>
      <c r="F4459" s="4" t="s">
        <v>31</v>
      </c>
      <c r="G4459" s="4" t="s">
        <v>42</v>
      </c>
      <c r="H4459" s="4" t="s">
        <v>43</v>
      </c>
      <c r="I4459" s="6" t="s">
        <v>21</v>
      </c>
      <c r="J4459" s="7">
        <v>57</v>
      </c>
      <c r="K4459" s="8">
        <v>133</v>
      </c>
      <c r="L4459" s="9">
        <f t="shared" si="69"/>
        <v>7581</v>
      </c>
      <c r="M4459" s="9">
        <v>3335.64</v>
      </c>
      <c r="N4459" s="10">
        <v>0.44</v>
      </c>
      <c r="O4459" s="4" t="s">
        <v>83</v>
      </c>
    </row>
    <row r="4460" spans="1:15" ht="14.25" customHeight="1" x14ac:dyDescent="0.25">
      <c r="A4460" s="4" t="s">
        <v>30</v>
      </c>
      <c r="B4460" s="4">
        <v>1128299</v>
      </c>
      <c r="C4460" s="5">
        <v>43903</v>
      </c>
      <c r="D4460" s="37">
        <v>2020</v>
      </c>
      <c r="E4460" s="5" t="str">
        <f>TEXT(Sales[[#This Row],[Invoice Date]],"mmm")</f>
        <v>Mar</v>
      </c>
      <c r="F4460" s="4" t="s">
        <v>31</v>
      </c>
      <c r="G4460" s="4" t="s">
        <v>42</v>
      </c>
      <c r="H4460" s="4" t="s">
        <v>43</v>
      </c>
      <c r="I4460" s="6" t="s">
        <v>22</v>
      </c>
      <c r="J4460" s="7">
        <v>69</v>
      </c>
      <c r="K4460" s="8">
        <v>112</v>
      </c>
      <c r="L4460" s="9">
        <f t="shared" si="69"/>
        <v>7728</v>
      </c>
      <c r="M4460" s="9">
        <v>4636.8000000000011</v>
      </c>
      <c r="N4460" s="10">
        <v>0.60000000000000009</v>
      </c>
      <c r="O4460" s="4" t="s">
        <v>83</v>
      </c>
    </row>
    <row r="4461" spans="1:15" ht="14.25" customHeight="1" x14ac:dyDescent="0.25">
      <c r="A4461" s="4" t="s">
        <v>30</v>
      </c>
      <c r="B4461" s="4">
        <v>1128299</v>
      </c>
      <c r="C4461" s="5">
        <v>43904</v>
      </c>
      <c r="D4461" s="37">
        <v>2020</v>
      </c>
      <c r="E4461" s="5" t="str">
        <f>TEXT(Sales[[#This Row],[Invoice Date]],"mmm")</f>
        <v>Mar</v>
      </c>
      <c r="F4461" s="4" t="s">
        <v>31</v>
      </c>
      <c r="G4461" s="4" t="s">
        <v>42</v>
      </c>
      <c r="H4461" s="4" t="s">
        <v>43</v>
      </c>
      <c r="I4461" s="6" t="s">
        <v>23</v>
      </c>
      <c r="J4461" s="7">
        <v>74</v>
      </c>
      <c r="K4461" s="8">
        <v>150</v>
      </c>
      <c r="L4461" s="9">
        <f t="shared" si="69"/>
        <v>11100</v>
      </c>
      <c r="M4461" s="9">
        <v>2997</v>
      </c>
      <c r="N4461" s="10">
        <v>0.27</v>
      </c>
      <c r="O4461" s="4" t="s">
        <v>83</v>
      </c>
    </row>
    <row r="4462" spans="1:15" ht="14.25" customHeight="1" x14ac:dyDescent="0.25">
      <c r="A4462" s="4" t="s">
        <v>30</v>
      </c>
      <c r="B4462" s="4">
        <v>1128299</v>
      </c>
      <c r="C4462" s="5">
        <v>43905</v>
      </c>
      <c r="D4462" s="37">
        <v>2020</v>
      </c>
      <c r="E4462" s="5" t="str">
        <f>TEXT(Sales[[#This Row],[Invoice Date]],"mmm")</f>
        <v>Mar</v>
      </c>
      <c r="F4462" s="4" t="s">
        <v>31</v>
      </c>
      <c r="G4462" s="4" t="s">
        <v>42</v>
      </c>
      <c r="H4462" s="4" t="s">
        <v>43</v>
      </c>
      <c r="I4462" s="6" t="s">
        <v>17</v>
      </c>
      <c r="J4462" s="7">
        <v>28</v>
      </c>
      <c r="K4462" s="8">
        <v>123</v>
      </c>
      <c r="L4462" s="9">
        <f t="shared" si="69"/>
        <v>3444</v>
      </c>
      <c r="M4462" s="9">
        <v>1722</v>
      </c>
      <c r="N4462" s="10">
        <v>0.5</v>
      </c>
      <c r="O4462" s="4" t="s">
        <v>83</v>
      </c>
    </row>
    <row r="4463" spans="1:15" ht="14.25" customHeight="1" x14ac:dyDescent="0.25">
      <c r="A4463" s="4" t="s">
        <v>30</v>
      </c>
      <c r="B4463" s="4">
        <v>1128299</v>
      </c>
      <c r="C4463" s="5">
        <v>43906</v>
      </c>
      <c r="D4463" s="37">
        <v>2020</v>
      </c>
      <c r="E4463" s="5" t="str">
        <f>TEXT(Sales[[#This Row],[Invoice Date]],"mmm")</f>
        <v>Mar</v>
      </c>
      <c r="F4463" s="4" t="s">
        <v>31</v>
      </c>
      <c r="G4463" s="4" t="s">
        <v>42</v>
      </c>
      <c r="H4463" s="4" t="s">
        <v>43</v>
      </c>
      <c r="I4463" s="6" t="s">
        <v>19</v>
      </c>
      <c r="J4463" s="7">
        <v>38</v>
      </c>
      <c r="K4463" s="8">
        <v>123</v>
      </c>
      <c r="L4463" s="9">
        <f t="shared" si="69"/>
        <v>4674</v>
      </c>
      <c r="M4463" s="9">
        <v>1542.42</v>
      </c>
      <c r="N4463" s="10">
        <v>0.33</v>
      </c>
      <c r="O4463" s="4" t="s">
        <v>83</v>
      </c>
    </row>
    <row r="4464" spans="1:15" ht="14.25" customHeight="1" x14ac:dyDescent="0.25">
      <c r="A4464" s="4" t="s">
        <v>30</v>
      </c>
      <c r="B4464" s="4">
        <v>1128299</v>
      </c>
      <c r="C4464" s="5">
        <v>43907</v>
      </c>
      <c r="D4464" s="37">
        <v>2020</v>
      </c>
      <c r="E4464" s="5" t="str">
        <f>TEXT(Sales[[#This Row],[Invoice Date]],"mmm")</f>
        <v>Mar</v>
      </c>
      <c r="F4464" s="4" t="s">
        <v>31</v>
      </c>
      <c r="G4464" s="4" t="s">
        <v>42</v>
      </c>
      <c r="H4464" s="4" t="s">
        <v>43</v>
      </c>
      <c r="I4464" s="6" t="s">
        <v>20</v>
      </c>
      <c r="J4464" s="7">
        <v>39</v>
      </c>
      <c r="K4464" s="8">
        <v>115</v>
      </c>
      <c r="L4464" s="9">
        <f t="shared" si="69"/>
        <v>4485</v>
      </c>
      <c r="M4464" s="9">
        <v>2063.1</v>
      </c>
      <c r="N4464" s="10">
        <v>0.46</v>
      </c>
      <c r="O4464" s="4" t="s">
        <v>83</v>
      </c>
    </row>
    <row r="4465" spans="1:15" ht="14.25" customHeight="1" x14ac:dyDescent="0.25">
      <c r="A4465" s="4" t="s">
        <v>30</v>
      </c>
      <c r="B4465" s="4">
        <v>1128299</v>
      </c>
      <c r="C4465" s="5">
        <v>43908</v>
      </c>
      <c r="D4465" s="37">
        <v>2020</v>
      </c>
      <c r="E4465" s="5" t="str">
        <f>TEXT(Sales[[#This Row],[Invoice Date]],"mmm")</f>
        <v>Mar</v>
      </c>
      <c r="F4465" s="4" t="s">
        <v>31</v>
      </c>
      <c r="G4465" s="4" t="s">
        <v>42</v>
      </c>
      <c r="H4465" s="4" t="s">
        <v>43</v>
      </c>
      <c r="I4465" s="6" t="s">
        <v>21</v>
      </c>
      <c r="J4465" s="7">
        <v>38</v>
      </c>
      <c r="K4465" s="8">
        <v>72</v>
      </c>
      <c r="L4465" s="9">
        <f t="shared" si="69"/>
        <v>2736</v>
      </c>
      <c r="M4465" s="9">
        <v>1231.1999999999998</v>
      </c>
      <c r="N4465" s="10">
        <v>0.44999999999999996</v>
      </c>
      <c r="O4465" s="4" t="s">
        <v>83</v>
      </c>
    </row>
    <row r="4466" spans="1:15" ht="14.25" customHeight="1" x14ac:dyDescent="0.25">
      <c r="A4466" s="4" t="s">
        <v>30</v>
      </c>
      <c r="B4466" s="4">
        <v>1128299</v>
      </c>
      <c r="C4466" s="5">
        <v>43909</v>
      </c>
      <c r="D4466" s="37">
        <v>2020</v>
      </c>
      <c r="E4466" s="5" t="str">
        <f>TEXT(Sales[[#This Row],[Invoice Date]],"mmm")</f>
        <v>Mar</v>
      </c>
      <c r="F4466" s="4" t="s">
        <v>31</v>
      </c>
      <c r="G4466" s="4" t="s">
        <v>44</v>
      </c>
      <c r="H4466" s="4" t="s">
        <v>45</v>
      </c>
      <c r="I4466" s="6" t="s">
        <v>22</v>
      </c>
      <c r="J4466" s="7">
        <v>41</v>
      </c>
      <c r="K4466" s="8">
        <v>56</v>
      </c>
      <c r="L4466" s="9">
        <f t="shared" si="69"/>
        <v>2296</v>
      </c>
      <c r="M4466" s="9">
        <v>1469.44</v>
      </c>
      <c r="N4466" s="10">
        <v>0.64</v>
      </c>
      <c r="O4466" s="4" t="s">
        <v>83</v>
      </c>
    </row>
    <row r="4467" spans="1:15" ht="14.25" customHeight="1" x14ac:dyDescent="0.25">
      <c r="A4467" s="4" t="s">
        <v>30</v>
      </c>
      <c r="B4467" s="4">
        <v>1128299</v>
      </c>
      <c r="C4467" s="5">
        <v>43910</v>
      </c>
      <c r="D4467" s="37">
        <v>2020</v>
      </c>
      <c r="E4467" s="5" t="str">
        <f>TEXT(Sales[[#This Row],[Invoice Date]],"mmm")</f>
        <v>Mar</v>
      </c>
      <c r="F4467" s="4" t="s">
        <v>31</v>
      </c>
      <c r="G4467" s="4" t="s">
        <v>44</v>
      </c>
      <c r="H4467" s="4" t="s">
        <v>45</v>
      </c>
      <c r="I4467" s="6" t="s">
        <v>23</v>
      </c>
      <c r="J4467" s="7">
        <v>37</v>
      </c>
      <c r="K4467" s="8">
        <v>128</v>
      </c>
      <c r="L4467" s="9">
        <f t="shared" si="69"/>
        <v>4736</v>
      </c>
      <c r="M4467" s="9">
        <v>1231.3600000000001</v>
      </c>
      <c r="N4467" s="10">
        <v>0.26</v>
      </c>
      <c r="O4467" s="4" t="s">
        <v>83</v>
      </c>
    </row>
    <row r="4468" spans="1:15" ht="14.25" customHeight="1" x14ac:dyDescent="0.25">
      <c r="A4468" s="4" t="s">
        <v>30</v>
      </c>
      <c r="B4468" s="4">
        <v>1128299</v>
      </c>
      <c r="C4468" s="5">
        <v>43911</v>
      </c>
      <c r="D4468" s="37">
        <v>2020</v>
      </c>
      <c r="E4468" s="5" t="str">
        <f>TEXT(Sales[[#This Row],[Invoice Date]],"mmm")</f>
        <v>Mar</v>
      </c>
      <c r="F4468" s="4" t="s">
        <v>31</v>
      </c>
      <c r="G4468" s="4" t="s">
        <v>44</v>
      </c>
      <c r="H4468" s="4" t="s">
        <v>45</v>
      </c>
      <c r="I4468" s="6" t="s">
        <v>17</v>
      </c>
      <c r="J4468" s="7">
        <v>27</v>
      </c>
      <c r="K4468" s="8">
        <v>131</v>
      </c>
      <c r="L4468" s="9">
        <f t="shared" si="69"/>
        <v>3537</v>
      </c>
      <c r="M4468" s="9">
        <v>1697.7600000000002</v>
      </c>
      <c r="N4468" s="10">
        <v>0.48000000000000004</v>
      </c>
      <c r="O4468" s="4" t="s">
        <v>83</v>
      </c>
    </row>
    <row r="4469" spans="1:15" ht="14.25" customHeight="1" x14ac:dyDescent="0.25">
      <c r="A4469" s="4" t="s">
        <v>30</v>
      </c>
      <c r="B4469" s="4">
        <v>1128299</v>
      </c>
      <c r="C4469" s="5">
        <v>43912</v>
      </c>
      <c r="D4469" s="37">
        <v>2020</v>
      </c>
      <c r="E4469" s="5" t="str">
        <f>TEXT(Sales[[#This Row],[Invoice Date]],"mmm")</f>
        <v>Mar</v>
      </c>
      <c r="F4469" s="4" t="s">
        <v>31</v>
      </c>
      <c r="G4469" s="4" t="s">
        <v>44</v>
      </c>
      <c r="H4469" s="4" t="s">
        <v>45</v>
      </c>
      <c r="I4469" s="6" t="s">
        <v>19</v>
      </c>
      <c r="J4469" s="7">
        <v>38</v>
      </c>
      <c r="K4469" s="8">
        <v>111</v>
      </c>
      <c r="L4469" s="9">
        <f t="shared" si="69"/>
        <v>4218</v>
      </c>
      <c r="M4469" s="9">
        <v>1265.4000000000001</v>
      </c>
      <c r="N4469" s="10">
        <v>0.30000000000000004</v>
      </c>
      <c r="O4469" s="4" t="s">
        <v>83</v>
      </c>
    </row>
    <row r="4470" spans="1:15" ht="14.25" customHeight="1" x14ac:dyDescent="0.25">
      <c r="A4470" s="4" t="s">
        <v>30</v>
      </c>
      <c r="B4470" s="4">
        <v>1128299</v>
      </c>
      <c r="C4470" s="5">
        <v>43913</v>
      </c>
      <c r="D4470" s="37">
        <v>2020</v>
      </c>
      <c r="E4470" s="5" t="str">
        <f>TEXT(Sales[[#This Row],[Invoice Date]],"mmm")</f>
        <v>Mar</v>
      </c>
      <c r="F4470" s="4" t="s">
        <v>31</v>
      </c>
      <c r="G4470" s="4" t="s">
        <v>44</v>
      </c>
      <c r="H4470" s="4" t="s">
        <v>45</v>
      </c>
      <c r="I4470" s="6" t="s">
        <v>20</v>
      </c>
      <c r="J4470" s="7">
        <v>38</v>
      </c>
      <c r="K4470" s="8">
        <v>123</v>
      </c>
      <c r="L4470" s="9">
        <f t="shared" si="69"/>
        <v>4674</v>
      </c>
      <c r="M4470" s="9">
        <v>2337</v>
      </c>
      <c r="N4470" s="10">
        <v>0.5</v>
      </c>
      <c r="O4470" s="4" t="s">
        <v>83</v>
      </c>
    </row>
    <row r="4471" spans="1:15" ht="14.25" customHeight="1" x14ac:dyDescent="0.25">
      <c r="A4471" s="4" t="s">
        <v>30</v>
      </c>
      <c r="B4471" s="4">
        <v>1128299</v>
      </c>
      <c r="C4471" s="5">
        <v>43914</v>
      </c>
      <c r="D4471" s="37">
        <v>2020</v>
      </c>
      <c r="E4471" s="5" t="str">
        <f>TEXT(Sales[[#This Row],[Invoice Date]],"mmm")</f>
        <v>Mar</v>
      </c>
      <c r="F4471" s="4" t="s">
        <v>31</v>
      </c>
      <c r="G4471" s="4" t="s">
        <v>44</v>
      </c>
      <c r="H4471" s="4" t="s">
        <v>45</v>
      </c>
      <c r="I4471" s="6" t="s">
        <v>21</v>
      </c>
      <c r="J4471" s="7">
        <v>36</v>
      </c>
      <c r="K4471" s="8">
        <v>72</v>
      </c>
      <c r="L4471" s="9">
        <f t="shared" si="69"/>
        <v>2592</v>
      </c>
      <c r="M4471" s="9">
        <v>1166.3999999999999</v>
      </c>
      <c r="N4471" s="10">
        <v>0.44999999999999996</v>
      </c>
      <c r="O4471" s="4" t="s">
        <v>83</v>
      </c>
    </row>
    <row r="4472" spans="1:15" ht="14.25" customHeight="1" x14ac:dyDescent="0.25">
      <c r="A4472" s="4" t="s">
        <v>30</v>
      </c>
      <c r="B4472" s="4">
        <v>1128299</v>
      </c>
      <c r="C4472" s="5">
        <v>43915</v>
      </c>
      <c r="D4472" s="37">
        <v>2020</v>
      </c>
      <c r="E4472" s="5" t="str">
        <f>TEXT(Sales[[#This Row],[Invoice Date]],"mmm")</f>
        <v>Mar</v>
      </c>
      <c r="F4472" s="4" t="s">
        <v>31</v>
      </c>
      <c r="G4472" s="4" t="s">
        <v>44</v>
      </c>
      <c r="H4472" s="4" t="s">
        <v>45</v>
      </c>
      <c r="I4472" s="6" t="s">
        <v>22</v>
      </c>
      <c r="J4472" s="7">
        <v>43</v>
      </c>
      <c r="K4472" s="8">
        <v>58</v>
      </c>
      <c r="L4472" s="9">
        <f t="shared" si="69"/>
        <v>2494</v>
      </c>
      <c r="M4472" s="9">
        <v>1546.28</v>
      </c>
      <c r="N4472" s="10">
        <v>0.62</v>
      </c>
      <c r="O4472" s="4" t="s">
        <v>83</v>
      </c>
    </row>
    <row r="4473" spans="1:15" ht="14.25" customHeight="1" x14ac:dyDescent="0.25">
      <c r="A4473" s="4" t="s">
        <v>30</v>
      </c>
      <c r="B4473" s="4">
        <v>1128299</v>
      </c>
      <c r="C4473" s="5">
        <v>43916</v>
      </c>
      <c r="D4473" s="37">
        <v>2020</v>
      </c>
      <c r="E4473" s="5" t="str">
        <f>TEXT(Sales[[#This Row],[Invoice Date]],"mmm")</f>
        <v>Mar</v>
      </c>
      <c r="F4473" s="4" t="s">
        <v>31</v>
      </c>
      <c r="G4473" s="4" t="s">
        <v>44</v>
      </c>
      <c r="H4473" s="4" t="s">
        <v>45</v>
      </c>
      <c r="I4473" s="6" t="s">
        <v>23</v>
      </c>
      <c r="J4473" s="7">
        <v>37</v>
      </c>
      <c r="K4473" s="8">
        <v>116</v>
      </c>
      <c r="L4473" s="9">
        <f t="shared" si="69"/>
        <v>4292</v>
      </c>
      <c r="M4473" s="9">
        <v>1158.8400000000001</v>
      </c>
      <c r="N4473" s="10">
        <v>0.27</v>
      </c>
      <c r="O4473" s="4" t="s">
        <v>83</v>
      </c>
    </row>
    <row r="4474" spans="1:15" ht="14.25" customHeight="1" x14ac:dyDescent="0.25">
      <c r="A4474" s="4" t="s">
        <v>30</v>
      </c>
      <c r="B4474" s="4">
        <v>1128299</v>
      </c>
      <c r="C4474" s="5">
        <v>43917</v>
      </c>
      <c r="D4474" s="37">
        <v>2020</v>
      </c>
      <c r="E4474" s="5" t="str">
        <f>TEXT(Sales[[#This Row],[Invoice Date]],"mmm")</f>
        <v>Mar</v>
      </c>
      <c r="F4474" s="4" t="s">
        <v>31</v>
      </c>
      <c r="G4474" s="4" t="s">
        <v>44</v>
      </c>
      <c r="H4474" s="4" t="s">
        <v>45</v>
      </c>
      <c r="I4474" s="6" t="s">
        <v>17</v>
      </c>
      <c r="J4474" s="7">
        <v>37</v>
      </c>
      <c r="K4474" s="8">
        <v>165</v>
      </c>
      <c r="L4474" s="9">
        <f t="shared" si="69"/>
        <v>6105</v>
      </c>
      <c r="M4474" s="9">
        <v>2930.4</v>
      </c>
      <c r="N4474" s="10">
        <v>0.48000000000000004</v>
      </c>
      <c r="O4474" s="4" t="s">
        <v>83</v>
      </c>
    </row>
    <row r="4475" spans="1:15" ht="14.25" customHeight="1" x14ac:dyDescent="0.25">
      <c r="A4475" s="4" t="s">
        <v>30</v>
      </c>
      <c r="B4475" s="4">
        <v>1128299</v>
      </c>
      <c r="C4475" s="5">
        <v>43918</v>
      </c>
      <c r="D4475" s="37">
        <v>2020</v>
      </c>
      <c r="E4475" s="5" t="str">
        <f>TEXT(Sales[[#This Row],[Invoice Date]],"mmm")</f>
        <v>Mar</v>
      </c>
      <c r="F4475" s="4" t="s">
        <v>31</v>
      </c>
      <c r="G4475" s="4" t="s">
        <v>44</v>
      </c>
      <c r="H4475" s="4" t="s">
        <v>45</v>
      </c>
      <c r="I4475" s="6" t="s">
        <v>19</v>
      </c>
      <c r="J4475" s="7">
        <v>48</v>
      </c>
      <c r="K4475" s="8">
        <v>112</v>
      </c>
      <c r="L4475" s="9">
        <f t="shared" si="69"/>
        <v>5376</v>
      </c>
      <c r="M4475" s="9">
        <v>1827.8400000000001</v>
      </c>
      <c r="N4475" s="10">
        <v>0.34</v>
      </c>
      <c r="O4475" s="4" t="s">
        <v>83</v>
      </c>
    </row>
    <row r="4476" spans="1:15" ht="14.25" customHeight="1" x14ac:dyDescent="0.25">
      <c r="A4476" s="4" t="s">
        <v>30</v>
      </c>
      <c r="B4476" s="4">
        <v>1128299</v>
      </c>
      <c r="C4476" s="5">
        <v>43919</v>
      </c>
      <c r="D4476" s="37">
        <v>2020</v>
      </c>
      <c r="E4476" s="5" t="str">
        <f>TEXT(Sales[[#This Row],[Invoice Date]],"mmm")</f>
        <v>Mar</v>
      </c>
      <c r="F4476" s="4" t="s">
        <v>31</v>
      </c>
      <c r="G4476" s="4" t="s">
        <v>44</v>
      </c>
      <c r="H4476" s="4" t="s">
        <v>45</v>
      </c>
      <c r="I4476" s="6" t="s">
        <v>20</v>
      </c>
      <c r="J4476" s="7">
        <v>51</v>
      </c>
      <c r="K4476" s="8">
        <v>116</v>
      </c>
      <c r="L4476" s="9">
        <f t="shared" si="69"/>
        <v>5916</v>
      </c>
      <c r="M4476" s="9">
        <v>2898.84</v>
      </c>
      <c r="N4476" s="10">
        <v>0.49000000000000005</v>
      </c>
      <c r="O4476" s="4" t="s">
        <v>83</v>
      </c>
    </row>
    <row r="4477" spans="1:15" ht="14.25" customHeight="1" x14ac:dyDescent="0.25">
      <c r="A4477" s="4" t="s">
        <v>30</v>
      </c>
      <c r="B4477" s="4">
        <v>1128299</v>
      </c>
      <c r="C4477" s="5">
        <v>43920</v>
      </c>
      <c r="D4477" s="37">
        <v>2020</v>
      </c>
      <c r="E4477" s="5" t="str">
        <f>TEXT(Sales[[#This Row],[Invoice Date]],"mmm")</f>
        <v>Mar</v>
      </c>
      <c r="F4477" s="4" t="s">
        <v>31</v>
      </c>
      <c r="G4477" s="4" t="s">
        <v>44</v>
      </c>
      <c r="H4477" s="4" t="s">
        <v>45</v>
      </c>
      <c r="I4477" s="6" t="s">
        <v>21</v>
      </c>
      <c r="J4477" s="7">
        <v>51</v>
      </c>
      <c r="K4477" s="8">
        <v>90</v>
      </c>
      <c r="L4477" s="9">
        <f t="shared" si="69"/>
        <v>4590</v>
      </c>
      <c r="M4477" s="9">
        <v>1973.7</v>
      </c>
      <c r="N4477" s="10">
        <v>0.43</v>
      </c>
      <c r="O4477" s="4" t="s">
        <v>83</v>
      </c>
    </row>
    <row r="4478" spans="1:15" ht="14.25" customHeight="1" x14ac:dyDescent="0.25">
      <c r="A4478" s="4" t="s">
        <v>30</v>
      </c>
      <c r="B4478" s="4">
        <v>1128299</v>
      </c>
      <c r="C4478" s="5">
        <v>43921</v>
      </c>
      <c r="D4478" s="37">
        <v>2020</v>
      </c>
      <c r="E4478" s="5" t="str">
        <f>TEXT(Sales[[#This Row],[Invoice Date]],"mmm")</f>
        <v>Mar</v>
      </c>
      <c r="F4478" s="4" t="s">
        <v>31</v>
      </c>
      <c r="G4478" s="4" t="s">
        <v>44</v>
      </c>
      <c r="H4478" s="4" t="s">
        <v>45</v>
      </c>
      <c r="I4478" s="6" t="s">
        <v>22</v>
      </c>
      <c r="J4478" s="7">
        <v>56</v>
      </c>
      <c r="K4478" s="8">
        <v>39</v>
      </c>
      <c r="L4478" s="9">
        <f t="shared" si="69"/>
        <v>2184</v>
      </c>
      <c r="M4478" s="9">
        <v>1310.3999999999999</v>
      </c>
      <c r="N4478" s="10">
        <v>0.6</v>
      </c>
      <c r="O4478" s="4" t="s">
        <v>83</v>
      </c>
    </row>
    <row r="4479" spans="1:15" ht="14.25" customHeight="1" x14ac:dyDescent="0.25">
      <c r="A4479" s="4" t="s">
        <v>30</v>
      </c>
      <c r="B4479" s="4">
        <v>1128299</v>
      </c>
      <c r="C4479" s="5">
        <v>43922</v>
      </c>
      <c r="D4479" s="37">
        <v>2020</v>
      </c>
      <c r="E4479" s="5" t="str">
        <f>TEXT(Sales[[#This Row],[Invoice Date]],"mmm")</f>
        <v>Apr</v>
      </c>
      <c r="F4479" s="4" t="s">
        <v>31</v>
      </c>
      <c r="G4479" s="4" t="s">
        <v>44</v>
      </c>
      <c r="H4479" s="4" t="s">
        <v>45</v>
      </c>
      <c r="I4479" s="6" t="s">
        <v>23</v>
      </c>
      <c r="J4479" s="7">
        <v>52</v>
      </c>
      <c r="K4479" s="8">
        <v>95</v>
      </c>
      <c r="L4479" s="9">
        <f t="shared" si="69"/>
        <v>4940</v>
      </c>
      <c r="M4479" s="9">
        <v>1432.6000000000001</v>
      </c>
      <c r="N4479" s="10">
        <v>0.29000000000000004</v>
      </c>
      <c r="O4479" s="4" t="s">
        <v>83</v>
      </c>
    </row>
    <row r="4480" spans="1:15" ht="14.25" customHeight="1" x14ac:dyDescent="0.25">
      <c r="A4480" s="4" t="s">
        <v>30</v>
      </c>
      <c r="B4480" s="4">
        <v>1128299</v>
      </c>
      <c r="C4480" s="5">
        <v>43923</v>
      </c>
      <c r="D4480" s="37">
        <v>2020</v>
      </c>
      <c r="E4480" s="5" t="str">
        <f>TEXT(Sales[[#This Row],[Invoice Date]],"mmm")</f>
        <v>Apr</v>
      </c>
      <c r="F4480" s="4" t="s">
        <v>31</v>
      </c>
      <c r="G4480" s="4" t="s">
        <v>44</v>
      </c>
      <c r="H4480" s="4" t="s">
        <v>45</v>
      </c>
      <c r="I4480" s="6" t="s">
        <v>17</v>
      </c>
      <c r="J4480" s="7">
        <v>55</v>
      </c>
      <c r="K4480" s="8">
        <v>131</v>
      </c>
      <c r="L4480" s="9">
        <f t="shared" si="69"/>
        <v>7205</v>
      </c>
      <c r="M4480" s="9">
        <v>3386.3500000000004</v>
      </c>
      <c r="N4480" s="10">
        <v>0.47000000000000003</v>
      </c>
      <c r="O4480" s="4" t="s">
        <v>83</v>
      </c>
    </row>
    <row r="4481" spans="1:15" ht="14.25" customHeight="1" x14ac:dyDescent="0.25">
      <c r="A4481" s="4" t="s">
        <v>30</v>
      </c>
      <c r="B4481" s="4">
        <v>1128299</v>
      </c>
      <c r="C4481" s="5">
        <v>43924</v>
      </c>
      <c r="D4481" s="37">
        <v>2020</v>
      </c>
      <c r="E4481" s="5" t="str">
        <f>TEXT(Sales[[#This Row],[Invoice Date]],"mmm")</f>
        <v>Apr</v>
      </c>
      <c r="F4481" s="4" t="s">
        <v>31</v>
      </c>
      <c r="G4481" s="4" t="s">
        <v>44</v>
      </c>
      <c r="H4481" s="4" t="s">
        <v>45</v>
      </c>
      <c r="I4481" s="6" t="s">
        <v>19</v>
      </c>
      <c r="J4481" s="7">
        <v>59</v>
      </c>
      <c r="K4481" s="8">
        <v>94</v>
      </c>
      <c r="L4481" s="9">
        <f t="shared" si="69"/>
        <v>5546</v>
      </c>
      <c r="M4481" s="9">
        <v>1941.1</v>
      </c>
      <c r="N4481" s="10">
        <v>0.35</v>
      </c>
      <c r="O4481" s="4" t="s">
        <v>83</v>
      </c>
    </row>
    <row r="4482" spans="1:15" ht="14.25" customHeight="1" x14ac:dyDescent="0.25">
      <c r="A4482" s="4" t="s">
        <v>30</v>
      </c>
      <c r="B4482" s="4">
        <v>1128299</v>
      </c>
      <c r="C4482" s="5">
        <v>43925</v>
      </c>
      <c r="D4482" s="37">
        <v>2020</v>
      </c>
      <c r="E4482" s="5" t="str">
        <f>TEXT(Sales[[#This Row],[Invoice Date]],"mmm")</f>
        <v>Apr</v>
      </c>
      <c r="F4482" s="4" t="s">
        <v>31</v>
      </c>
      <c r="G4482" s="4" t="s">
        <v>44</v>
      </c>
      <c r="H4482" s="4" t="s">
        <v>45</v>
      </c>
      <c r="I4482" s="6" t="s">
        <v>20</v>
      </c>
      <c r="J4482" s="7">
        <v>61</v>
      </c>
      <c r="K4482" s="8">
        <v>113</v>
      </c>
      <c r="L4482" s="9">
        <f t="shared" si="69"/>
        <v>6893</v>
      </c>
      <c r="M4482" s="9">
        <v>3446.5</v>
      </c>
      <c r="N4482" s="10">
        <v>0.5</v>
      </c>
      <c r="O4482" s="4" t="s">
        <v>83</v>
      </c>
    </row>
    <row r="4483" spans="1:15" ht="14.25" customHeight="1" x14ac:dyDescent="0.25">
      <c r="A4483" s="4" t="s">
        <v>30</v>
      </c>
      <c r="B4483" s="4">
        <v>1128299</v>
      </c>
      <c r="C4483" s="5">
        <v>43926</v>
      </c>
      <c r="D4483" s="37">
        <v>2020</v>
      </c>
      <c r="E4483" s="5" t="str">
        <f>TEXT(Sales[[#This Row],[Invoice Date]],"mmm")</f>
        <v>Apr</v>
      </c>
      <c r="F4483" s="4" t="s">
        <v>31</v>
      </c>
      <c r="G4483" s="4" t="s">
        <v>44</v>
      </c>
      <c r="H4483" s="4" t="s">
        <v>45</v>
      </c>
      <c r="I4483" s="6" t="s">
        <v>21</v>
      </c>
      <c r="J4483" s="7">
        <v>56</v>
      </c>
      <c r="K4483" s="8">
        <v>74</v>
      </c>
      <c r="L4483" s="9">
        <f t="shared" ref="L4483:L4546" si="70">J4483*K4483</f>
        <v>4144</v>
      </c>
      <c r="M4483" s="9">
        <v>1781.92</v>
      </c>
      <c r="N4483" s="10">
        <v>0.43</v>
      </c>
      <c r="O4483" s="4" t="s">
        <v>83</v>
      </c>
    </row>
    <row r="4484" spans="1:15" ht="14.25" customHeight="1" x14ac:dyDescent="0.25">
      <c r="A4484" s="4" t="s">
        <v>30</v>
      </c>
      <c r="B4484" s="4">
        <v>1128299</v>
      </c>
      <c r="C4484" s="5">
        <v>43927</v>
      </c>
      <c r="D4484" s="37">
        <v>2020</v>
      </c>
      <c r="E4484" s="5" t="str">
        <f>TEXT(Sales[[#This Row],[Invoice Date]],"mmm")</f>
        <v>Apr</v>
      </c>
      <c r="F4484" s="4" t="s">
        <v>31</v>
      </c>
      <c r="G4484" s="4" t="s">
        <v>44</v>
      </c>
      <c r="H4484" s="4" t="s">
        <v>45</v>
      </c>
      <c r="I4484" s="6" t="s">
        <v>22</v>
      </c>
      <c r="J4484" s="7">
        <v>62</v>
      </c>
      <c r="K4484" s="8">
        <v>44</v>
      </c>
      <c r="L4484" s="9">
        <f t="shared" si="70"/>
        <v>2728</v>
      </c>
      <c r="M4484" s="9">
        <v>1664.08</v>
      </c>
      <c r="N4484" s="10">
        <v>0.61</v>
      </c>
      <c r="O4484" s="4" t="s">
        <v>83</v>
      </c>
    </row>
    <row r="4485" spans="1:15" ht="14.25" customHeight="1" x14ac:dyDescent="0.25">
      <c r="A4485" s="4" t="s">
        <v>30</v>
      </c>
      <c r="B4485" s="4">
        <v>1128299</v>
      </c>
      <c r="C4485" s="5">
        <v>43928</v>
      </c>
      <c r="D4485" s="37">
        <v>2020</v>
      </c>
      <c r="E4485" s="5" t="str">
        <f>TEXT(Sales[[#This Row],[Invoice Date]],"mmm")</f>
        <v>Apr</v>
      </c>
      <c r="F4485" s="4" t="s">
        <v>31</v>
      </c>
      <c r="G4485" s="4" t="s">
        <v>44</v>
      </c>
      <c r="H4485" s="4" t="s">
        <v>45</v>
      </c>
      <c r="I4485" s="6" t="s">
        <v>23</v>
      </c>
      <c r="J4485" s="7">
        <v>72</v>
      </c>
      <c r="K4485" s="8">
        <v>98</v>
      </c>
      <c r="L4485" s="9">
        <f t="shared" si="70"/>
        <v>7056</v>
      </c>
      <c r="M4485" s="9">
        <v>1764</v>
      </c>
      <c r="N4485" s="10">
        <v>0.25</v>
      </c>
      <c r="O4485" s="4" t="s">
        <v>83</v>
      </c>
    </row>
    <row r="4486" spans="1:15" ht="14.25" customHeight="1" x14ac:dyDescent="0.25">
      <c r="A4486" s="4" t="s">
        <v>30</v>
      </c>
      <c r="B4486" s="4">
        <v>1128299</v>
      </c>
      <c r="C4486" s="5">
        <v>43929</v>
      </c>
      <c r="D4486" s="37">
        <v>2020</v>
      </c>
      <c r="E4486" s="5" t="str">
        <f>TEXT(Sales[[#This Row],[Invoice Date]],"mmm")</f>
        <v>Apr</v>
      </c>
      <c r="F4486" s="4" t="s">
        <v>31</v>
      </c>
      <c r="G4486" s="4" t="s">
        <v>44</v>
      </c>
      <c r="H4486" s="4" t="s">
        <v>45</v>
      </c>
      <c r="I4486" s="6" t="s">
        <v>17</v>
      </c>
      <c r="J4486" s="7">
        <v>55</v>
      </c>
      <c r="K4486" s="8">
        <v>131</v>
      </c>
      <c r="L4486" s="9">
        <f t="shared" si="70"/>
        <v>7205</v>
      </c>
      <c r="M4486" s="9">
        <v>4395.05</v>
      </c>
      <c r="N4486" s="10">
        <v>0.61</v>
      </c>
      <c r="O4486" s="4" t="s">
        <v>83</v>
      </c>
    </row>
    <row r="4487" spans="1:15" ht="14.25" customHeight="1" x14ac:dyDescent="0.25">
      <c r="A4487" s="4" t="s">
        <v>30</v>
      </c>
      <c r="B4487" s="4">
        <v>1128299</v>
      </c>
      <c r="C4487" s="5">
        <v>43930</v>
      </c>
      <c r="D4487" s="37">
        <v>2020</v>
      </c>
      <c r="E4487" s="5" t="str">
        <f>TEXT(Sales[[#This Row],[Invoice Date]],"mmm")</f>
        <v>Apr</v>
      </c>
      <c r="F4487" s="4" t="s">
        <v>31</v>
      </c>
      <c r="G4487" s="4" t="s">
        <v>44</v>
      </c>
      <c r="H4487" s="4" t="s">
        <v>45</v>
      </c>
      <c r="I4487" s="6" t="s">
        <v>19</v>
      </c>
      <c r="J4487" s="7">
        <v>60</v>
      </c>
      <c r="K4487" s="8">
        <v>105</v>
      </c>
      <c r="L4487" s="9">
        <f t="shared" si="70"/>
        <v>6300</v>
      </c>
      <c r="M4487" s="9">
        <v>2898</v>
      </c>
      <c r="N4487" s="10">
        <v>0.45999999999999996</v>
      </c>
      <c r="O4487" s="4" t="s">
        <v>83</v>
      </c>
    </row>
    <row r="4488" spans="1:15" ht="14.25" customHeight="1" x14ac:dyDescent="0.25">
      <c r="A4488" s="4" t="s">
        <v>30</v>
      </c>
      <c r="B4488" s="4">
        <v>1128299</v>
      </c>
      <c r="C4488" s="5">
        <v>43931</v>
      </c>
      <c r="D4488" s="37">
        <v>2020</v>
      </c>
      <c r="E4488" s="5" t="str">
        <f>TEXT(Sales[[#This Row],[Invoice Date]],"mmm")</f>
        <v>Apr</v>
      </c>
      <c r="F4488" s="4" t="s">
        <v>31</v>
      </c>
      <c r="G4488" s="4" t="s">
        <v>44</v>
      </c>
      <c r="H4488" s="4" t="s">
        <v>45</v>
      </c>
      <c r="I4488" s="6" t="s">
        <v>20</v>
      </c>
      <c r="J4488" s="7">
        <v>59</v>
      </c>
      <c r="K4488" s="8">
        <v>98</v>
      </c>
      <c r="L4488" s="9">
        <f t="shared" si="70"/>
        <v>5782</v>
      </c>
      <c r="M4488" s="9">
        <v>3469.2</v>
      </c>
      <c r="N4488" s="10">
        <v>0.6</v>
      </c>
      <c r="O4488" s="4" t="s">
        <v>83</v>
      </c>
    </row>
    <row r="4489" spans="1:15" ht="14.25" customHeight="1" x14ac:dyDescent="0.25">
      <c r="A4489" s="4" t="s">
        <v>30</v>
      </c>
      <c r="B4489" s="4">
        <v>1128299</v>
      </c>
      <c r="C4489" s="5">
        <v>43932</v>
      </c>
      <c r="D4489" s="37">
        <v>2020</v>
      </c>
      <c r="E4489" s="5" t="str">
        <f>TEXT(Sales[[#This Row],[Invoice Date]],"mmm")</f>
        <v>Apr</v>
      </c>
      <c r="F4489" s="4" t="s">
        <v>31</v>
      </c>
      <c r="G4489" s="4" t="s">
        <v>44</v>
      </c>
      <c r="H4489" s="4" t="s">
        <v>45</v>
      </c>
      <c r="I4489" s="6" t="s">
        <v>21</v>
      </c>
      <c r="J4489" s="7">
        <v>58</v>
      </c>
      <c r="K4489" s="8">
        <v>69</v>
      </c>
      <c r="L4489" s="9">
        <f t="shared" si="70"/>
        <v>4002</v>
      </c>
      <c r="M4489" s="9">
        <v>2361.1799999999998</v>
      </c>
      <c r="N4489" s="10">
        <v>0.59</v>
      </c>
      <c r="O4489" s="4" t="s">
        <v>83</v>
      </c>
    </row>
    <row r="4490" spans="1:15" ht="14.25" customHeight="1" x14ac:dyDescent="0.25">
      <c r="A4490" s="4" t="s">
        <v>30</v>
      </c>
      <c r="B4490" s="4">
        <v>1128299</v>
      </c>
      <c r="C4490" s="5">
        <v>43933</v>
      </c>
      <c r="D4490" s="37">
        <v>2020</v>
      </c>
      <c r="E4490" s="5" t="str">
        <f>TEXT(Sales[[#This Row],[Invoice Date]],"mmm")</f>
        <v>Apr</v>
      </c>
      <c r="F4490" s="4" t="s">
        <v>31</v>
      </c>
      <c r="G4490" s="4" t="s">
        <v>44</v>
      </c>
      <c r="H4490" s="4" t="s">
        <v>45</v>
      </c>
      <c r="I4490" s="6" t="s">
        <v>22</v>
      </c>
      <c r="J4490" s="7">
        <v>63</v>
      </c>
      <c r="K4490" s="8">
        <v>44</v>
      </c>
      <c r="L4490" s="9">
        <f t="shared" si="70"/>
        <v>2772</v>
      </c>
      <c r="M4490" s="9">
        <v>2106.7200000000003</v>
      </c>
      <c r="N4490" s="10">
        <v>0.76000000000000012</v>
      </c>
      <c r="O4490" s="4" t="s">
        <v>83</v>
      </c>
    </row>
    <row r="4491" spans="1:15" ht="14.25" customHeight="1" x14ac:dyDescent="0.25">
      <c r="A4491" s="4" t="s">
        <v>30</v>
      </c>
      <c r="B4491" s="4">
        <v>1128299</v>
      </c>
      <c r="C4491" s="5">
        <v>43934</v>
      </c>
      <c r="D4491" s="37">
        <v>2020</v>
      </c>
      <c r="E4491" s="5" t="str">
        <f>TEXT(Sales[[#This Row],[Invoice Date]],"mmm")</f>
        <v>Apr</v>
      </c>
      <c r="F4491" s="4" t="s">
        <v>31</v>
      </c>
      <c r="G4491" s="4" t="s">
        <v>44</v>
      </c>
      <c r="H4491" s="4" t="s">
        <v>45</v>
      </c>
      <c r="I4491" s="6" t="s">
        <v>23</v>
      </c>
      <c r="J4491" s="7">
        <v>74</v>
      </c>
      <c r="K4491" s="8">
        <v>133</v>
      </c>
      <c r="L4491" s="9">
        <f t="shared" si="70"/>
        <v>9842</v>
      </c>
      <c r="M4491" s="9">
        <v>4232.0599999999995</v>
      </c>
      <c r="N4491" s="10">
        <v>0.43</v>
      </c>
      <c r="O4491" s="4" t="s">
        <v>83</v>
      </c>
    </row>
    <row r="4492" spans="1:15" ht="14.25" customHeight="1" x14ac:dyDescent="0.25">
      <c r="A4492" s="4" t="s">
        <v>30</v>
      </c>
      <c r="B4492" s="4">
        <v>1128299</v>
      </c>
      <c r="C4492" s="5">
        <v>43935</v>
      </c>
      <c r="D4492" s="37">
        <v>2020</v>
      </c>
      <c r="E4492" s="5" t="str">
        <f>TEXT(Sales[[#This Row],[Invoice Date]],"mmm")</f>
        <v>Apr</v>
      </c>
      <c r="F4492" s="4" t="s">
        <v>31</v>
      </c>
      <c r="G4492" s="4" t="s">
        <v>44</v>
      </c>
      <c r="H4492" s="4" t="s">
        <v>45</v>
      </c>
      <c r="I4492" s="6" t="s">
        <v>17</v>
      </c>
      <c r="J4492" s="7">
        <v>54</v>
      </c>
      <c r="K4492" s="8">
        <v>189</v>
      </c>
      <c r="L4492" s="9">
        <f t="shared" si="70"/>
        <v>10206</v>
      </c>
      <c r="M4492" s="9">
        <v>6531.84</v>
      </c>
      <c r="N4492" s="10">
        <v>0.64</v>
      </c>
      <c r="O4492" s="4" t="s">
        <v>83</v>
      </c>
    </row>
    <row r="4493" spans="1:15" ht="14.25" customHeight="1" x14ac:dyDescent="0.25">
      <c r="A4493" s="4" t="s">
        <v>30</v>
      </c>
      <c r="B4493" s="4">
        <v>1128299</v>
      </c>
      <c r="C4493" s="5">
        <v>43936</v>
      </c>
      <c r="D4493" s="37">
        <v>2020</v>
      </c>
      <c r="E4493" s="5" t="str">
        <f>TEXT(Sales[[#This Row],[Invoice Date]],"mmm")</f>
        <v>Apr</v>
      </c>
      <c r="F4493" s="4" t="s">
        <v>31</v>
      </c>
      <c r="G4493" s="4" t="s">
        <v>44</v>
      </c>
      <c r="H4493" s="4" t="s">
        <v>45</v>
      </c>
      <c r="I4493" s="6" t="s">
        <v>19</v>
      </c>
      <c r="J4493" s="7">
        <v>59</v>
      </c>
      <c r="K4493" s="8">
        <v>144</v>
      </c>
      <c r="L4493" s="9">
        <f t="shared" si="70"/>
        <v>8496</v>
      </c>
      <c r="M4493" s="9">
        <v>4248</v>
      </c>
      <c r="N4493" s="10">
        <v>0.5</v>
      </c>
      <c r="O4493" s="4" t="s">
        <v>83</v>
      </c>
    </row>
    <row r="4494" spans="1:15" ht="14.25" customHeight="1" x14ac:dyDescent="0.25">
      <c r="A4494" s="4" t="s">
        <v>30</v>
      </c>
      <c r="B4494" s="4">
        <v>1128299</v>
      </c>
      <c r="C4494" s="5">
        <v>43937</v>
      </c>
      <c r="D4494" s="37">
        <v>2020</v>
      </c>
      <c r="E4494" s="5" t="str">
        <f>TEXT(Sales[[#This Row],[Invoice Date]],"mmm")</f>
        <v>Apr</v>
      </c>
      <c r="F4494" s="4" t="s">
        <v>31</v>
      </c>
      <c r="G4494" s="4" t="s">
        <v>44</v>
      </c>
      <c r="H4494" s="4" t="s">
        <v>45</v>
      </c>
      <c r="I4494" s="6" t="s">
        <v>20</v>
      </c>
      <c r="J4494" s="7">
        <v>64</v>
      </c>
      <c r="K4494" s="8">
        <v>150</v>
      </c>
      <c r="L4494" s="9">
        <f t="shared" si="70"/>
        <v>9600</v>
      </c>
      <c r="M4494" s="9">
        <v>6144</v>
      </c>
      <c r="N4494" s="10">
        <v>0.64</v>
      </c>
      <c r="O4494" s="4" t="s">
        <v>83</v>
      </c>
    </row>
    <row r="4495" spans="1:15" ht="14.25" customHeight="1" x14ac:dyDescent="0.25">
      <c r="A4495" s="4" t="s">
        <v>30</v>
      </c>
      <c r="B4495" s="4">
        <v>1128299</v>
      </c>
      <c r="C4495" s="5">
        <v>43938</v>
      </c>
      <c r="D4495" s="37">
        <v>2020</v>
      </c>
      <c r="E4495" s="5" t="str">
        <f>TEXT(Sales[[#This Row],[Invoice Date]],"mmm")</f>
        <v>Apr</v>
      </c>
      <c r="F4495" s="4" t="s">
        <v>31</v>
      </c>
      <c r="G4495" s="4" t="s">
        <v>44</v>
      </c>
      <c r="H4495" s="4" t="s">
        <v>45</v>
      </c>
      <c r="I4495" s="6" t="s">
        <v>21</v>
      </c>
      <c r="J4495" s="7">
        <v>62</v>
      </c>
      <c r="K4495" s="8">
        <v>135</v>
      </c>
      <c r="L4495" s="9">
        <f t="shared" si="70"/>
        <v>8370</v>
      </c>
      <c r="M4495" s="9">
        <v>5022</v>
      </c>
      <c r="N4495" s="10">
        <v>0.6</v>
      </c>
      <c r="O4495" s="4" t="s">
        <v>83</v>
      </c>
    </row>
    <row r="4496" spans="1:15" ht="14.25" customHeight="1" x14ac:dyDescent="0.25">
      <c r="A4496" s="4" t="s">
        <v>30</v>
      </c>
      <c r="B4496" s="4">
        <v>1128299</v>
      </c>
      <c r="C4496" s="5">
        <v>43939</v>
      </c>
      <c r="D4496" s="37">
        <v>2020</v>
      </c>
      <c r="E4496" s="5" t="str">
        <f>TEXT(Sales[[#This Row],[Invoice Date]],"mmm")</f>
        <v>Apr</v>
      </c>
      <c r="F4496" s="4" t="s">
        <v>31</v>
      </c>
      <c r="G4496" s="4" t="s">
        <v>44</v>
      </c>
      <c r="H4496" s="4" t="s">
        <v>45</v>
      </c>
      <c r="I4496" s="6" t="s">
        <v>22</v>
      </c>
      <c r="J4496" s="7">
        <v>66</v>
      </c>
      <c r="K4496" s="8">
        <v>91</v>
      </c>
      <c r="L4496" s="9">
        <f t="shared" si="70"/>
        <v>6006</v>
      </c>
      <c r="M4496" s="9">
        <v>4624.6200000000008</v>
      </c>
      <c r="N4496" s="10">
        <v>0.77000000000000013</v>
      </c>
      <c r="O4496" s="4" t="s">
        <v>83</v>
      </c>
    </row>
    <row r="4497" spans="1:15" ht="14.25" customHeight="1" x14ac:dyDescent="0.25">
      <c r="A4497" s="4" t="s">
        <v>30</v>
      </c>
      <c r="B4497" s="4">
        <v>1128299</v>
      </c>
      <c r="C4497" s="5">
        <v>43940</v>
      </c>
      <c r="D4497" s="37">
        <v>2020</v>
      </c>
      <c r="E4497" s="5" t="str">
        <f>TEXT(Sales[[#This Row],[Invoice Date]],"mmm")</f>
        <v>Apr</v>
      </c>
      <c r="F4497" s="4" t="s">
        <v>31</v>
      </c>
      <c r="G4497" s="4" t="s">
        <v>44</v>
      </c>
      <c r="H4497" s="4" t="s">
        <v>45</v>
      </c>
      <c r="I4497" s="6" t="s">
        <v>23</v>
      </c>
      <c r="J4497" s="7">
        <v>83</v>
      </c>
      <c r="K4497" s="8">
        <v>181</v>
      </c>
      <c r="L4497" s="9">
        <f t="shared" si="70"/>
        <v>15023</v>
      </c>
      <c r="M4497" s="9">
        <v>6459.89</v>
      </c>
      <c r="N4497" s="10">
        <v>0.43</v>
      </c>
      <c r="O4497" s="4" t="s">
        <v>83</v>
      </c>
    </row>
    <row r="4498" spans="1:15" ht="14.25" customHeight="1" x14ac:dyDescent="0.25">
      <c r="A4498" s="4" t="s">
        <v>30</v>
      </c>
      <c r="B4498" s="4">
        <v>1128299</v>
      </c>
      <c r="C4498" s="5">
        <v>43941</v>
      </c>
      <c r="D4498" s="37">
        <v>2020</v>
      </c>
      <c r="E4498" s="5" t="str">
        <f>TEXT(Sales[[#This Row],[Invoice Date]],"mmm")</f>
        <v>Apr</v>
      </c>
      <c r="F4498" s="4" t="s">
        <v>31</v>
      </c>
      <c r="G4498" s="4" t="s">
        <v>44</v>
      </c>
      <c r="H4498" s="4" t="s">
        <v>45</v>
      </c>
      <c r="I4498" s="6" t="s">
        <v>17</v>
      </c>
      <c r="J4498" s="7">
        <v>64</v>
      </c>
      <c r="K4498" s="8">
        <v>202</v>
      </c>
      <c r="L4498" s="9">
        <f t="shared" si="70"/>
        <v>12928</v>
      </c>
      <c r="M4498" s="9">
        <v>7756.7999999999993</v>
      </c>
      <c r="N4498" s="10">
        <v>0.6</v>
      </c>
      <c r="O4498" s="4" t="s">
        <v>83</v>
      </c>
    </row>
    <row r="4499" spans="1:15" ht="14.25" customHeight="1" x14ac:dyDescent="0.25">
      <c r="A4499" s="4" t="s">
        <v>30</v>
      </c>
      <c r="B4499" s="4">
        <v>1128299</v>
      </c>
      <c r="C4499" s="5">
        <v>43942</v>
      </c>
      <c r="D4499" s="37">
        <v>2020</v>
      </c>
      <c r="E4499" s="5" t="str">
        <f>TEXT(Sales[[#This Row],[Invoice Date]],"mmm")</f>
        <v>Apr</v>
      </c>
      <c r="F4499" s="4" t="s">
        <v>31</v>
      </c>
      <c r="G4499" s="4" t="s">
        <v>44</v>
      </c>
      <c r="H4499" s="4" t="s">
        <v>45</v>
      </c>
      <c r="I4499" s="6" t="s">
        <v>19</v>
      </c>
      <c r="J4499" s="7">
        <v>67</v>
      </c>
      <c r="K4499" s="8">
        <v>188</v>
      </c>
      <c r="L4499" s="9">
        <f t="shared" si="70"/>
        <v>12596</v>
      </c>
      <c r="M4499" s="9">
        <v>5038.4000000000005</v>
      </c>
      <c r="N4499" s="10">
        <v>0.4</v>
      </c>
      <c r="O4499" s="4" t="s">
        <v>83</v>
      </c>
    </row>
    <row r="4500" spans="1:15" ht="14.25" customHeight="1" x14ac:dyDescent="0.25">
      <c r="A4500" s="4" t="s">
        <v>30</v>
      </c>
      <c r="B4500" s="4">
        <v>1128299</v>
      </c>
      <c r="C4500" s="5">
        <v>43943</v>
      </c>
      <c r="D4500" s="37">
        <v>2020</v>
      </c>
      <c r="E4500" s="5" t="str">
        <f>TEXT(Sales[[#This Row],[Invoice Date]],"mmm")</f>
        <v>Apr</v>
      </c>
      <c r="F4500" s="4" t="s">
        <v>31</v>
      </c>
      <c r="G4500" s="4" t="s">
        <v>44</v>
      </c>
      <c r="H4500" s="4" t="s">
        <v>45</v>
      </c>
      <c r="I4500" s="6" t="s">
        <v>20</v>
      </c>
      <c r="J4500" s="7">
        <v>67</v>
      </c>
      <c r="K4500" s="8">
        <v>161</v>
      </c>
      <c r="L4500" s="9">
        <f t="shared" si="70"/>
        <v>10787</v>
      </c>
      <c r="M4500" s="9">
        <v>5932.85</v>
      </c>
      <c r="N4500" s="10">
        <v>0.55000000000000004</v>
      </c>
      <c r="O4500" s="4" t="s">
        <v>83</v>
      </c>
    </row>
    <row r="4501" spans="1:15" ht="14.25" customHeight="1" x14ac:dyDescent="0.25">
      <c r="A4501" s="4" t="s">
        <v>30</v>
      </c>
      <c r="B4501" s="4">
        <v>1128299</v>
      </c>
      <c r="C4501" s="5">
        <v>43944</v>
      </c>
      <c r="D4501" s="37">
        <v>2020</v>
      </c>
      <c r="E4501" s="5" t="str">
        <f>TEXT(Sales[[#This Row],[Invoice Date]],"mmm")</f>
        <v>Apr</v>
      </c>
      <c r="F4501" s="4" t="s">
        <v>31</v>
      </c>
      <c r="G4501" s="4" t="s">
        <v>44</v>
      </c>
      <c r="H4501" s="4" t="s">
        <v>45</v>
      </c>
      <c r="I4501" s="6" t="s">
        <v>21</v>
      </c>
      <c r="J4501" s="7">
        <v>61</v>
      </c>
      <c r="K4501" s="8">
        <v>143</v>
      </c>
      <c r="L4501" s="9">
        <f t="shared" si="70"/>
        <v>8723</v>
      </c>
      <c r="M4501" s="9">
        <v>4535.96</v>
      </c>
      <c r="N4501" s="10">
        <v>0.52</v>
      </c>
      <c r="O4501" s="4" t="s">
        <v>83</v>
      </c>
    </row>
    <row r="4502" spans="1:15" ht="14.25" customHeight="1" x14ac:dyDescent="0.25">
      <c r="A4502" s="4" t="s">
        <v>30</v>
      </c>
      <c r="B4502" s="4">
        <v>1128299</v>
      </c>
      <c r="C4502" s="5">
        <v>43945</v>
      </c>
      <c r="D4502" s="37">
        <v>2020</v>
      </c>
      <c r="E4502" s="5" t="str">
        <f>TEXT(Sales[[#This Row],[Invoice Date]],"mmm")</f>
        <v>Apr</v>
      </c>
      <c r="F4502" s="4" t="s">
        <v>31</v>
      </c>
      <c r="G4502" s="4" t="s">
        <v>44</v>
      </c>
      <c r="H4502" s="4" t="s">
        <v>45</v>
      </c>
      <c r="I4502" s="6" t="s">
        <v>22</v>
      </c>
      <c r="J4502" s="7">
        <v>67</v>
      </c>
      <c r="K4502" s="8">
        <v>131</v>
      </c>
      <c r="L4502" s="9">
        <f t="shared" si="70"/>
        <v>8777</v>
      </c>
      <c r="M4502" s="9">
        <v>6143.9000000000005</v>
      </c>
      <c r="N4502" s="10">
        <v>0.70000000000000007</v>
      </c>
      <c r="O4502" s="4" t="s">
        <v>83</v>
      </c>
    </row>
    <row r="4503" spans="1:15" ht="14.25" customHeight="1" x14ac:dyDescent="0.25">
      <c r="A4503" s="4" t="s">
        <v>30</v>
      </c>
      <c r="B4503" s="4">
        <v>1128299</v>
      </c>
      <c r="C4503" s="5">
        <v>43946</v>
      </c>
      <c r="D4503" s="37">
        <v>2020</v>
      </c>
      <c r="E4503" s="5" t="str">
        <f>TEXT(Sales[[#This Row],[Invoice Date]],"mmm")</f>
        <v>Apr</v>
      </c>
      <c r="F4503" s="4" t="s">
        <v>31</v>
      </c>
      <c r="G4503" s="4" t="s">
        <v>44</v>
      </c>
      <c r="H4503" s="4" t="s">
        <v>45</v>
      </c>
      <c r="I4503" s="6" t="s">
        <v>23</v>
      </c>
      <c r="J4503" s="7">
        <v>78</v>
      </c>
      <c r="K4503" s="8">
        <v>137</v>
      </c>
      <c r="L4503" s="9">
        <f t="shared" si="70"/>
        <v>10686</v>
      </c>
      <c r="M4503" s="9">
        <v>4274.4000000000005</v>
      </c>
      <c r="N4503" s="10">
        <v>0.4</v>
      </c>
      <c r="O4503" s="4" t="s">
        <v>83</v>
      </c>
    </row>
    <row r="4504" spans="1:15" ht="14.25" customHeight="1" x14ac:dyDescent="0.25">
      <c r="A4504" s="4" t="s">
        <v>30</v>
      </c>
      <c r="B4504" s="4">
        <v>1128299</v>
      </c>
      <c r="C4504" s="5">
        <v>43947</v>
      </c>
      <c r="D4504" s="37">
        <v>2020</v>
      </c>
      <c r="E4504" s="5" t="str">
        <f>TEXT(Sales[[#This Row],[Invoice Date]],"mmm")</f>
        <v>Apr</v>
      </c>
      <c r="F4504" s="4" t="s">
        <v>31</v>
      </c>
      <c r="G4504" s="4" t="s">
        <v>44</v>
      </c>
      <c r="H4504" s="4" t="s">
        <v>45</v>
      </c>
      <c r="I4504" s="6" t="s">
        <v>17</v>
      </c>
      <c r="J4504" s="7">
        <v>63</v>
      </c>
      <c r="K4504" s="8">
        <v>196</v>
      </c>
      <c r="L4504" s="9">
        <f t="shared" si="70"/>
        <v>12348</v>
      </c>
      <c r="M4504" s="9">
        <v>7285.3200000000006</v>
      </c>
      <c r="N4504" s="10">
        <v>0.59000000000000008</v>
      </c>
      <c r="O4504" s="4" t="s">
        <v>83</v>
      </c>
    </row>
    <row r="4505" spans="1:15" ht="14.25" customHeight="1" x14ac:dyDescent="0.25">
      <c r="A4505" s="4" t="s">
        <v>30</v>
      </c>
      <c r="B4505" s="4">
        <v>1128299</v>
      </c>
      <c r="C4505" s="5">
        <v>43948</v>
      </c>
      <c r="D4505" s="37">
        <v>2020</v>
      </c>
      <c r="E4505" s="5" t="str">
        <f>TEXT(Sales[[#This Row],[Invoice Date]],"mmm")</f>
        <v>Apr</v>
      </c>
      <c r="F4505" s="4" t="s">
        <v>31</v>
      </c>
      <c r="G4505" s="4" t="s">
        <v>44</v>
      </c>
      <c r="H4505" s="4" t="s">
        <v>45</v>
      </c>
      <c r="I4505" s="6" t="s">
        <v>19</v>
      </c>
      <c r="J4505" s="7">
        <v>73</v>
      </c>
      <c r="K4505" s="8">
        <v>189</v>
      </c>
      <c r="L4505" s="9">
        <f t="shared" si="70"/>
        <v>13797</v>
      </c>
      <c r="M4505" s="9">
        <v>5794.74</v>
      </c>
      <c r="N4505" s="10">
        <v>0.42</v>
      </c>
      <c r="O4505" s="4" t="s">
        <v>83</v>
      </c>
    </row>
    <row r="4506" spans="1:15" ht="14.25" customHeight="1" x14ac:dyDescent="0.25">
      <c r="A4506" s="4" t="s">
        <v>30</v>
      </c>
      <c r="B4506" s="4">
        <v>1128299</v>
      </c>
      <c r="C4506" s="5">
        <v>43949</v>
      </c>
      <c r="D4506" s="37">
        <v>2020</v>
      </c>
      <c r="E4506" s="5" t="str">
        <f>TEXT(Sales[[#This Row],[Invoice Date]],"mmm")</f>
        <v>Apr</v>
      </c>
      <c r="F4506" s="4" t="s">
        <v>31</v>
      </c>
      <c r="G4506" s="4" t="s">
        <v>44</v>
      </c>
      <c r="H4506" s="4" t="s">
        <v>45</v>
      </c>
      <c r="I4506" s="6" t="s">
        <v>20</v>
      </c>
      <c r="J4506" s="7">
        <v>67</v>
      </c>
      <c r="K4506" s="8">
        <v>143</v>
      </c>
      <c r="L4506" s="9">
        <f t="shared" si="70"/>
        <v>9581</v>
      </c>
      <c r="M4506" s="9">
        <v>5461.170000000001</v>
      </c>
      <c r="N4506" s="10">
        <v>0.57000000000000006</v>
      </c>
      <c r="O4506" s="4" t="s">
        <v>83</v>
      </c>
    </row>
    <row r="4507" spans="1:15" ht="14.25" customHeight="1" x14ac:dyDescent="0.25">
      <c r="A4507" s="4" t="s">
        <v>30</v>
      </c>
      <c r="B4507" s="4">
        <v>1128299</v>
      </c>
      <c r="C4507" s="5">
        <v>43950</v>
      </c>
      <c r="D4507" s="37">
        <v>2020</v>
      </c>
      <c r="E4507" s="5" t="str">
        <f>TEXT(Sales[[#This Row],[Invoice Date]],"mmm")</f>
        <v>Apr</v>
      </c>
      <c r="F4507" s="4" t="s">
        <v>31</v>
      </c>
      <c r="G4507" s="4" t="s">
        <v>44</v>
      </c>
      <c r="H4507" s="4" t="s">
        <v>45</v>
      </c>
      <c r="I4507" s="6" t="s">
        <v>21</v>
      </c>
      <c r="J4507" s="7">
        <v>63</v>
      </c>
      <c r="K4507" s="8">
        <v>135</v>
      </c>
      <c r="L4507" s="9">
        <f t="shared" si="70"/>
        <v>8505</v>
      </c>
      <c r="M4507" s="9">
        <v>4592.7000000000007</v>
      </c>
      <c r="N4507" s="10">
        <v>0.54</v>
      </c>
      <c r="O4507" s="4" t="s">
        <v>83</v>
      </c>
    </row>
    <row r="4508" spans="1:15" ht="14.25" customHeight="1" x14ac:dyDescent="0.25">
      <c r="A4508" s="4" t="s">
        <v>30</v>
      </c>
      <c r="B4508" s="4">
        <v>1128299</v>
      </c>
      <c r="C4508" s="5">
        <v>43951</v>
      </c>
      <c r="D4508" s="37">
        <v>2020</v>
      </c>
      <c r="E4508" s="5" t="str">
        <f>TEXT(Sales[[#This Row],[Invoice Date]],"mmm")</f>
        <v>Apr</v>
      </c>
      <c r="F4508" s="4" t="s">
        <v>31</v>
      </c>
      <c r="G4508" s="4" t="s">
        <v>44</v>
      </c>
      <c r="H4508" s="4" t="s">
        <v>45</v>
      </c>
      <c r="I4508" s="6" t="s">
        <v>22</v>
      </c>
      <c r="J4508" s="7">
        <v>74</v>
      </c>
      <c r="K4508" s="8">
        <v>140</v>
      </c>
      <c r="L4508" s="9">
        <f t="shared" si="70"/>
        <v>10360</v>
      </c>
      <c r="M4508" s="9">
        <v>7562.8000000000011</v>
      </c>
      <c r="N4508" s="10">
        <v>0.73000000000000009</v>
      </c>
      <c r="O4508" s="4" t="s">
        <v>83</v>
      </c>
    </row>
    <row r="4509" spans="1:15" ht="14.25" customHeight="1" x14ac:dyDescent="0.25">
      <c r="A4509" s="4" t="s">
        <v>30</v>
      </c>
      <c r="B4509" s="4">
        <v>1128299</v>
      </c>
      <c r="C4509" s="5">
        <v>43952</v>
      </c>
      <c r="D4509" s="37">
        <v>2020</v>
      </c>
      <c r="E4509" s="5" t="str">
        <f>TEXT(Sales[[#This Row],[Invoice Date]],"mmm")</f>
        <v>May</v>
      </c>
      <c r="F4509" s="4" t="s">
        <v>31</v>
      </c>
      <c r="G4509" s="4" t="s">
        <v>44</v>
      </c>
      <c r="H4509" s="4" t="s">
        <v>45</v>
      </c>
      <c r="I4509" s="6" t="s">
        <v>23</v>
      </c>
      <c r="J4509" s="7">
        <v>74</v>
      </c>
      <c r="K4509" s="8">
        <v>100</v>
      </c>
      <c r="L4509" s="9">
        <f t="shared" si="70"/>
        <v>7400</v>
      </c>
      <c r="M4509" s="9">
        <v>2590</v>
      </c>
      <c r="N4509" s="10">
        <v>0.35</v>
      </c>
      <c r="O4509" s="4" t="s">
        <v>83</v>
      </c>
    </row>
    <row r="4510" spans="1:15" ht="14.25" customHeight="1" x14ac:dyDescent="0.25">
      <c r="A4510" s="4" t="s">
        <v>30</v>
      </c>
      <c r="B4510" s="4">
        <v>1128299</v>
      </c>
      <c r="C4510" s="5">
        <v>43953</v>
      </c>
      <c r="D4510" s="37">
        <v>2020</v>
      </c>
      <c r="E4510" s="5" t="str">
        <f>TEXT(Sales[[#This Row],[Invoice Date]],"mmm")</f>
        <v>May</v>
      </c>
      <c r="F4510" s="4" t="s">
        <v>31</v>
      </c>
      <c r="G4510" s="4" t="s">
        <v>44</v>
      </c>
      <c r="H4510" s="4" t="s">
        <v>45</v>
      </c>
      <c r="I4510" s="6" t="s">
        <v>17</v>
      </c>
      <c r="J4510" s="7">
        <v>59</v>
      </c>
      <c r="K4510" s="8">
        <v>162</v>
      </c>
      <c r="L4510" s="9">
        <f t="shared" si="70"/>
        <v>9558</v>
      </c>
      <c r="M4510" s="9">
        <v>5065.7400000000007</v>
      </c>
      <c r="N4510" s="10">
        <v>0.53</v>
      </c>
      <c r="O4510" s="4" t="s">
        <v>83</v>
      </c>
    </row>
    <row r="4511" spans="1:15" ht="14.25" customHeight="1" x14ac:dyDescent="0.25">
      <c r="A4511" s="4" t="s">
        <v>30</v>
      </c>
      <c r="B4511" s="4">
        <v>1128299</v>
      </c>
      <c r="C4511" s="5">
        <v>43954</v>
      </c>
      <c r="D4511" s="37">
        <v>2020</v>
      </c>
      <c r="E4511" s="5" t="str">
        <f>TEXT(Sales[[#This Row],[Invoice Date]],"mmm")</f>
        <v>May</v>
      </c>
      <c r="F4511" s="4" t="s">
        <v>31</v>
      </c>
      <c r="G4511" s="4" t="s">
        <v>44</v>
      </c>
      <c r="H4511" s="4" t="s">
        <v>45</v>
      </c>
      <c r="I4511" s="6" t="s">
        <v>19</v>
      </c>
      <c r="J4511" s="7">
        <v>69</v>
      </c>
      <c r="K4511" s="8">
        <v>168</v>
      </c>
      <c r="L4511" s="9">
        <f t="shared" si="70"/>
        <v>11592</v>
      </c>
      <c r="M4511" s="9">
        <v>4173.12</v>
      </c>
      <c r="N4511" s="10">
        <v>0.36</v>
      </c>
      <c r="O4511" s="4" t="s">
        <v>83</v>
      </c>
    </row>
    <row r="4512" spans="1:15" ht="14.25" customHeight="1" x14ac:dyDescent="0.25">
      <c r="A4512" s="4" t="s">
        <v>30</v>
      </c>
      <c r="B4512" s="4">
        <v>1128299</v>
      </c>
      <c r="C4512" s="5">
        <v>43955</v>
      </c>
      <c r="D4512" s="37">
        <v>2020</v>
      </c>
      <c r="E4512" s="5" t="str">
        <f>TEXT(Sales[[#This Row],[Invoice Date]],"mmm")</f>
        <v>May</v>
      </c>
      <c r="F4512" s="4" t="s">
        <v>31</v>
      </c>
      <c r="G4512" s="4" t="s">
        <v>44</v>
      </c>
      <c r="H4512" s="4" t="s">
        <v>45</v>
      </c>
      <c r="I4512" s="6" t="s">
        <v>20</v>
      </c>
      <c r="J4512" s="7">
        <v>60</v>
      </c>
      <c r="K4512" s="8">
        <v>113</v>
      </c>
      <c r="L4512" s="9">
        <f t="shared" si="70"/>
        <v>6780</v>
      </c>
      <c r="M4512" s="9">
        <v>3390</v>
      </c>
      <c r="N4512" s="10">
        <v>0.5</v>
      </c>
      <c r="O4512" s="4" t="s">
        <v>83</v>
      </c>
    </row>
    <row r="4513" spans="1:15" ht="14.25" customHeight="1" x14ac:dyDescent="0.25">
      <c r="A4513" s="4" t="s">
        <v>30</v>
      </c>
      <c r="B4513" s="4">
        <v>1128299</v>
      </c>
      <c r="C4513" s="5">
        <v>43956</v>
      </c>
      <c r="D4513" s="37">
        <v>2020</v>
      </c>
      <c r="E4513" s="5" t="str">
        <f>TEXT(Sales[[#This Row],[Invoice Date]],"mmm")</f>
        <v>May</v>
      </c>
      <c r="F4513" s="4" t="s">
        <v>31</v>
      </c>
      <c r="G4513" s="4" t="s">
        <v>44</v>
      </c>
      <c r="H4513" s="4" t="s">
        <v>45</v>
      </c>
      <c r="I4513" s="6" t="s">
        <v>21</v>
      </c>
      <c r="J4513" s="7">
        <v>59</v>
      </c>
      <c r="K4513" s="8">
        <v>100</v>
      </c>
      <c r="L4513" s="9">
        <f t="shared" si="70"/>
        <v>5900</v>
      </c>
      <c r="M4513" s="9">
        <v>2832</v>
      </c>
      <c r="N4513" s="10">
        <v>0.48</v>
      </c>
      <c r="O4513" s="4" t="s">
        <v>83</v>
      </c>
    </row>
    <row r="4514" spans="1:15" ht="14.25" customHeight="1" x14ac:dyDescent="0.25">
      <c r="A4514" s="4" t="s">
        <v>30</v>
      </c>
      <c r="B4514" s="4">
        <v>1128299</v>
      </c>
      <c r="C4514" s="5">
        <v>43957</v>
      </c>
      <c r="D4514" s="37">
        <v>2020</v>
      </c>
      <c r="E4514" s="5" t="str">
        <f>TEXT(Sales[[#This Row],[Invoice Date]],"mmm")</f>
        <v>May</v>
      </c>
      <c r="F4514" s="4" t="s">
        <v>31</v>
      </c>
      <c r="G4514" s="4" t="s">
        <v>44</v>
      </c>
      <c r="H4514" s="4" t="s">
        <v>45</v>
      </c>
      <c r="I4514" s="6" t="s">
        <v>22</v>
      </c>
      <c r="J4514" s="7">
        <v>74</v>
      </c>
      <c r="K4514" s="8">
        <v>120</v>
      </c>
      <c r="L4514" s="9">
        <f t="shared" si="70"/>
        <v>8880</v>
      </c>
      <c r="M4514" s="9">
        <v>6127.2000000000016</v>
      </c>
      <c r="N4514" s="10">
        <v>0.69000000000000017</v>
      </c>
      <c r="O4514" s="4" t="s">
        <v>83</v>
      </c>
    </row>
    <row r="4515" spans="1:15" ht="14.25" customHeight="1" x14ac:dyDescent="0.25">
      <c r="A4515" s="4" t="s">
        <v>30</v>
      </c>
      <c r="B4515" s="4">
        <v>1128299</v>
      </c>
      <c r="C4515" s="5">
        <v>43958</v>
      </c>
      <c r="D4515" s="37">
        <v>2020</v>
      </c>
      <c r="E4515" s="5" t="str">
        <f>TEXT(Sales[[#This Row],[Invoice Date]],"mmm")</f>
        <v>May</v>
      </c>
      <c r="F4515" s="4" t="s">
        <v>31</v>
      </c>
      <c r="G4515" s="4" t="s">
        <v>44</v>
      </c>
      <c r="H4515" s="4" t="s">
        <v>45</v>
      </c>
      <c r="I4515" s="6" t="s">
        <v>23</v>
      </c>
      <c r="J4515" s="7">
        <v>65</v>
      </c>
      <c r="K4515" s="8">
        <v>106</v>
      </c>
      <c r="L4515" s="9">
        <f t="shared" si="70"/>
        <v>6890</v>
      </c>
      <c r="M4515" s="9">
        <v>2135.9</v>
      </c>
      <c r="N4515" s="10">
        <v>0.31</v>
      </c>
      <c r="O4515" s="4" t="s">
        <v>83</v>
      </c>
    </row>
    <row r="4516" spans="1:15" ht="14.25" customHeight="1" x14ac:dyDescent="0.25">
      <c r="A4516" s="4" t="s">
        <v>30</v>
      </c>
      <c r="B4516" s="4">
        <v>1128299</v>
      </c>
      <c r="C4516" s="5">
        <v>43959</v>
      </c>
      <c r="D4516" s="37">
        <v>2020</v>
      </c>
      <c r="E4516" s="5" t="str">
        <f>TEXT(Sales[[#This Row],[Invoice Date]],"mmm")</f>
        <v>May</v>
      </c>
      <c r="F4516" s="4" t="s">
        <v>31</v>
      </c>
      <c r="G4516" s="4" t="s">
        <v>44</v>
      </c>
      <c r="H4516" s="4" t="s">
        <v>45</v>
      </c>
      <c r="I4516" s="6" t="s">
        <v>17</v>
      </c>
      <c r="J4516" s="7">
        <v>51</v>
      </c>
      <c r="K4516" s="8">
        <v>137</v>
      </c>
      <c r="L4516" s="9">
        <f t="shared" si="70"/>
        <v>6987</v>
      </c>
      <c r="M4516" s="9">
        <v>3493.5</v>
      </c>
      <c r="N4516" s="10">
        <v>0.5</v>
      </c>
      <c r="O4516" s="4" t="s">
        <v>83</v>
      </c>
    </row>
    <row r="4517" spans="1:15" ht="14.25" customHeight="1" x14ac:dyDescent="0.25">
      <c r="A4517" s="4" t="s">
        <v>30</v>
      </c>
      <c r="B4517" s="4">
        <v>1128299</v>
      </c>
      <c r="C4517" s="5">
        <v>43960</v>
      </c>
      <c r="D4517" s="37">
        <v>2020</v>
      </c>
      <c r="E4517" s="5" t="str">
        <f>TEXT(Sales[[#This Row],[Invoice Date]],"mmm")</f>
        <v>May</v>
      </c>
      <c r="F4517" s="4" t="s">
        <v>31</v>
      </c>
      <c r="G4517" s="4" t="s">
        <v>44</v>
      </c>
      <c r="H4517" s="4" t="s">
        <v>45</v>
      </c>
      <c r="I4517" s="6" t="s">
        <v>19</v>
      </c>
      <c r="J4517" s="7">
        <v>54</v>
      </c>
      <c r="K4517" s="8">
        <v>152</v>
      </c>
      <c r="L4517" s="9">
        <f t="shared" si="70"/>
        <v>8208</v>
      </c>
      <c r="M4517" s="9">
        <v>2872.7999999999997</v>
      </c>
      <c r="N4517" s="10">
        <v>0.35</v>
      </c>
      <c r="O4517" s="4" t="s">
        <v>83</v>
      </c>
    </row>
    <row r="4518" spans="1:15" ht="14.25" customHeight="1" x14ac:dyDescent="0.25">
      <c r="A4518" s="4" t="s">
        <v>30</v>
      </c>
      <c r="B4518" s="4">
        <v>1128299</v>
      </c>
      <c r="C4518" s="5">
        <v>43961</v>
      </c>
      <c r="D4518" s="37">
        <v>2020</v>
      </c>
      <c r="E4518" s="5" t="str">
        <f>TEXT(Sales[[#This Row],[Invoice Date]],"mmm")</f>
        <v>May</v>
      </c>
      <c r="F4518" s="4" t="s">
        <v>31</v>
      </c>
      <c r="G4518" s="4" t="s">
        <v>44</v>
      </c>
      <c r="H4518" s="4" t="s">
        <v>45</v>
      </c>
      <c r="I4518" s="6" t="s">
        <v>20</v>
      </c>
      <c r="J4518" s="7">
        <v>51</v>
      </c>
      <c r="K4518" s="8">
        <v>102</v>
      </c>
      <c r="L4518" s="9">
        <f t="shared" si="70"/>
        <v>5202</v>
      </c>
      <c r="M4518" s="9">
        <v>2601</v>
      </c>
      <c r="N4518" s="10">
        <v>0.5</v>
      </c>
      <c r="O4518" s="4" t="s">
        <v>83</v>
      </c>
    </row>
    <row r="4519" spans="1:15" ht="14.25" customHeight="1" x14ac:dyDescent="0.25">
      <c r="A4519" s="4" t="s">
        <v>30</v>
      </c>
      <c r="B4519" s="4">
        <v>1128299</v>
      </c>
      <c r="C4519" s="5">
        <v>43962</v>
      </c>
      <c r="D4519" s="37">
        <v>2020</v>
      </c>
      <c r="E4519" s="5" t="str">
        <f>TEXT(Sales[[#This Row],[Invoice Date]],"mmm")</f>
        <v>May</v>
      </c>
      <c r="F4519" s="4" t="s">
        <v>31</v>
      </c>
      <c r="G4519" s="4" t="s">
        <v>44</v>
      </c>
      <c r="H4519" s="4" t="s">
        <v>45</v>
      </c>
      <c r="I4519" s="6" t="s">
        <v>21</v>
      </c>
      <c r="J4519" s="7">
        <v>53</v>
      </c>
      <c r="K4519" s="8">
        <v>85</v>
      </c>
      <c r="L4519" s="9">
        <f t="shared" si="70"/>
        <v>4505</v>
      </c>
      <c r="M4519" s="9">
        <v>2072.2999999999997</v>
      </c>
      <c r="N4519" s="10">
        <v>0.45999999999999996</v>
      </c>
      <c r="O4519" s="4" t="s">
        <v>83</v>
      </c>
    </row>
    <row r="4520" spans="1:15" ht="14.25" customHeight="1" x14ac:dyDescent="0.25">
      <c r="A4520" s="4" t="s">
        <v>30</v>
      </c>
      <c r="B4520" s="4">
        <v>1128299</v>
      </c>
      <c r="C4520" s="5">
        <v>43963</v>
      </c>
      <c r="D4520" s="37">
        <v>2020</v>
      </c>
      <c r="E4520" s="5" t="str">
        <f>TEXT(Sales[[#This Row],[Invoice Date]],"mmm")</f>
        <v>May</v>
      </c>
      <c r="F4520" s="4" t="s">
        <v>31</v>
      </c>
      <c r="G4520" s="4" t="s">
        <v>44</v>
      </c>
      <c r="H4520" s="4" t="s">
        <v>45</v>
      </c>
      <c r="I4520" s="6" t="s">
        <v>22</v>
      </c>
      <c r="J4520" s="7">
        <v>64</v>
      </c>
      <c r="K4520" s="8">
        <v>75</v>
      </c>
      <c r="L4520" s="9">
        <f t="shared" si="70"/>
        <v>4800</v>
      </c>
      <c r="M4520" s="9">
        <v>3168.0000000000009</v>
      </c>
      <c r="N4520" s="10">
        <v>0.66000000000000014</v>
      </c>
      <c r="O4520" s="4" t="s">
        <v>83</v>
      </c>
    </row>
    <row r="4521" spans="1:15" ht="14.25" customHeight="1" x14ac:dyDescent="0.25">
      <c r="A4521" s="4" t="s">
        <v>30</v>
      </c>
      <c r="B4521" s="4">
        <v>1128299</v>
      </c>
      <c r="C4521" s="5">
        <v>43964</v>
      </c>
      <c r="D4521" s="37">
        <v>2020</v>
      </c>
      <c r="E4521" s="5" t="str">
        <f>TEXT(Sales[[#This Row],[Invoice Date]],"mmm")</f>
        <v>May</v>
      </c>
      <c r="F4521" s="4" t="s">
        <v>31</v>
      </c>
      <c r="G4521" s="4" t="s">
        <v>44</v>
      </c>
      <c r="H4521" s="4" t="s">
        <v>45</v>
      </c>
      <c r="I4521" s="6" t="s">
        <v>23</v>
      </c>
      <c r="J4521" s="7">
        <v>65</v>
      </c>
      <c r="K4521" s="8">
        <v>105</v>
      </c>
      <c r="L4521" s="9">
        <f t="shared" si="70"/>
        <v>6825</v>
      </c>
      <c r="M4521" s="9">
        <v>2047.5000000000002</v>
      </c>
      <c r="N4521" s="10">
        <v>0.30000000000000004</v>
      </c>
      <c r="O4521" s="4" t="s">
        <v>83</v>
      </c>
    </row>
    <row r="4522" spans="1:15" ht="14.25" customHeight="1" x14ac:dyDescent="0.25">
      <c r="A4522" s="4" t="s">
        <v>30</v>
      </c>
      <c r="B4522" s="4">
        <v>1128299</v>
      </c>
      <c r="C4522" s="5">
        <v>43965</v>
      </c>
      <c r="D4522" s="37">
        <v>2020</v>
      </c>
      <c r="E4522" s="5" t="str">
        <f>TEXT(Sales[[#This Row],[Invoice Date]],"mmm")</f>
        <v>May</v>
      </c>
      <c r="F4522" s="4" t="s">
        <v>31</v>
      </c>
      <c r="G4522" s="4" t="s">
        <v>44</v>
      </c>
      <c r="H4522" s="4" t="s">
        <v>45</v>
      </c>
      <c r="I4522" s="6" t="s">
        <v>17</v>
      </c>
      <c r="J4522" s="7">
        <v>52</v>
      </c>
      <c r="K4522" s="8">
        <v>150</v>
      </c>
      <c r="L4522" s="9">
        <f t="shared" si="70"/>
        <v>7800</v>
      </c>
      <c r="M4522" s="9">
        <v>4290</v>
      </c>
      <c r="N4522" s="10">
        <v>0.55000000000000004</v>
      </c>
      <c r="O4522" s="4" t="s">
        <v>83</v>
      </c>
    </row>
    <row r="4523" spans="1:15" ht="14.25" customHeight="1" x14ac:dyDescent="0.25">
      <c r="A4523" s="4" t="s">
        <v>30</v>
      </c>
      <c r="B4523" s="4">
        <v>1128299</v>
      </c>
      <c r="C4523" s="5">
        <v>43966</v>
      </c>
      <c r="D4523" s="37">
        <v>2020</v>
      </c>
      <c r="E4523" s="5" t="str">
        <f>TEXT(Sales[[#This Row],[Invoice Date]],"mmm")</f>
        <v>May</v>
      </c>
      <c r="F4523" s="4" t="s">
        <v>31</v>
      </c>
      <c r="G4523" s="4" t="s">
        <v>44</v>
      </c>
      <c r="H4523" s="4" t="s">
        <v>45</v>
      </c>
      <c r="I4523" s="6" t="s">
        <v>19</v>
      </c>
      <c r="J4523" s="7">
        <v>55</v>
      </c>
      <c r="K4523" s="8">
        <v>150</v>
      </c>
      <c r="L4523" s="9">
        <f t="shared" si="70"/>
        <v>8250</v>
      </c>
      <c r="M4523" s="9">
        <v>3052.5</v>
      </c>
      <c r="N4523" s="10">
        <v>0.37</v>
      </c>
      <c r="O4523" s="4" t="s">
        <v>83</v>
      </c>
    </row>
    <row r="4524" spans="1:15" ht="14.25" customHeight="1" x14ac:dyDescent="0.25">
      <c r="A4524" s="4" t="s">
        <v>30</v>
      </c>
      <c r="B4524" s="4">
        <v>1128299</v>
      </c>
      <c r="C4524" s="5">
        <v>43967</v>
      </c>
      <c r="D4524" s="37">
        <v>2020</v>
      </c>
      <c r="E4524" s="5" t="str">
        <f>TEXT(Sales[[#This Row],[Invoice Date]],"mmm")</f>
        <v>May</v>
      </c>
      <c r="F4524" s="4" t="s">
        <v>31</v>
      </c>
      <c r="G4524" s="4" t="s">
        <v>44</v>
      </c>
      <c r="H4524" s="4" t="s">
        <v>45</v>
      </c>
      <c r="I4524" s="6" t="s">
        <v>20</v>
      </c>
      <c r="J4524" s="7">
        <v>51</v>
      </c>
      <c r="K4524" s="8">
        <v>128</v>
      </c>
      <c r="L4524" s="9">
        <f t="shared" si="70"/>
        <v>6528</v>
      </c>
      <c r="M4524" s="9">
        <v>3459.84</v>
      </c>
      <c r="N4524" s="10">
        <v>0.53</v>
      </c>
      <c r="O4524" s="4" t="s">
        <v>83</v>
      </c>
    </row>
    <row r="4525" spans="1:15" ht="14.25" customHeight="1" x14ac:dyDescent="0.25">
      <c r="A4525" s="4" t="s">
        <v>30</v>
      </c>
      <c r="B4525" s="4">
        <v>1128299</v>
      </c>
      <c r="C4525" s="5">
        <v>43968</v>
      </c>
      <c r="D4525" s="37">
        <v>2020</v>
      </c>
      <c r="E4525" s="5" t="str">
        <f>TEXT(Sales[[#This Row],[Invoice Date]],"mmm")</f>
        <v>May</v>
      </c>
      <c r="F4525" s="4" t="s">
        <v>31</v>
      </c>
      <c r="G4525" s="4" t="s">
        <v>44</v>
      </c>
      <c r="H4525" s="4" t="s">
        <v>45</v>
      </c>
      <c r="I4525" s="6" t="s">
        <v>21</v>
      </c>
      <c r="J4525" s="7">
        <v>60</v>
      </c>
      <c r="K4525" s="8">
        <v>116</v>
      </c>
      <c r="L4525" s="9">
        <f t="shared" si="70"/>
        <v>6960</v>
      </c>
      <c r="M4525" s="9">
        <v>3340.7999999999997</v>
      </c>
      <c r="N4525" s="10">
        <v>0.48</v>
      </c>
      <c r="O4525" s="4" t="s">
        <v>83</v>
      </c>
    </row>
    <row r="4526" spans="1:15" ht="14.25" customHeight="1" x14ac:dyDescent="0.25">
      <c r="A4526" s="4" t="s">
        <v>30</v>
      </c>
      <c r="B4526" s="4">
        <v>1128299</v>
      </c>
      <c r="C4526" s="5">
        <v>43969</v>
      </c>
      <c r="D4526" s="37">
        <v>2020</v>
      </c>
      <c r="E4526" s="5" t="str">
        <f>TEXT(Sales[[#This Row],[Invoice Date]],"mmm")</f>
        <v>May</v>
      </c>
      <c r="F4526" s="4" t="s">
        <v>31</v>
      </c>
      <c r="G4526" s="4" t="s">
        <v>44</v>
      </c>
      <c r="H4526" s="4" t="s">
        <v>45</v>
      </c>
      <c r="I4526" s="6" t="s">
        <v>22</v>
      </c>
      <c r="J4526" s="7">
        <v>68</v>
      </c>
      <c r="K4526" s="8">
        <v>105</v>
      </c>
      <c r="L4526" s="9">
        <f t="shared" si="70"/>
        <v>7140</v>
      </c>
      <c r="M4526" s="9">
        <v>4926.6000000000013</v>
      </c>
      <c r="N4526" s="10">
        <v>0.69000000000000017</v>
      </c>
      <c r="O4526" s="4" t="s">
        <v>83</v>
      </c>
    </row>
    <row r="4527" spans="1:15" ht="14.25" customHeight="1" x14ac:dyDescent="0.25">
      <c r="A4527" s="4" t="s">
        <v>30</v>
      </c>
      <c r="B4527" s="4">
        <v>1128299</v>
      </c>
      <c r="C4527" s="5">
        <v>43970</v>
      </c>
      <c r="D4527" s="37">
        <v>2020</v>
      </c>
      <c r="E4527" s="5" t="str">
        <f>TEXT(Sales[[#This Row],[Invoice Date]],"mmm")</f>
        <v>May</v>
      </c>
      <c r="F4527" s="4" t="s">
        <v>31</v>
      </c>
      <c r="G4527" s="4" t="s">
        <v>44</v>
      </c>
      <c r="H4527" s="4" t="s">
        <v>45</v>
      </c>
      <c r="I4527" s="6" t="s">
        <v>23</v>
      </c>
      <c r="J4527" s="7">
        <v>73</v>
      </c>
      <c r="K4527" s="8">
        <v>130</v>
      </c>
      <c r="L4527" s="9">
        <f t="shared" si="70"/>
        <v>9490</v>
      </c>
      <c r="M4527" s="9">
        <v>2941.9</v>
      </c>
      <c r="N4527" s="10">
        <v>0.31</v>
      </c>
      <c r="O4527" s="4" t="s">
        <v>83</v>
      </c>
    </row>
    <row r="4528" spans="1:15" ht="14.25" customHeight="1" x14ac:dyDescent="0.25">
      <c r="A4528" s="4" t="s">
        <v>30</v>
      </c>
      <c r="B4528" s="4">
        <v>1128299</v>
      </c>
      <c r="C4528" s="5">
        <v>43971</v>
      </c>
      <c r="D4528" s="37">
        <v>2020</v>
      </c>
      <c r="E4528" s="5" t="str">
        <f>TEXT(Sales[[#This Row],[Invoice Date]],"mmm")</f>
        <v>May</v>
      </c>
      <c r="F4528" s="4" t="s">
        <v>31</v>
      </c>
      <c r="G4528" s="4" t="s">
        <v>44</v>
      </c>
      <c r="H4528" s="4" t="s">
        <v>45</v>
      </c>
      <c r="I4528" s="6" t="s">
        <v>17</v>
      </c>
      <c r="J4528" s="7">
        <v>59</v>
      </c>
      <c r="K4528" s="8">
        <v>203</v>
      </c>
      <c r="L4528" s="9">
        <f t="shared" si="70"/>
        <v>11977</v>
      </c>
      <c r="M4528" s="9">
        <v>6228.04</v>
      </c>
      <c r="N4528" s="10">
        <v>0.52</v>
      </c>
      <c r="O4528" s="4" t="s">
        <v>83</v>
      </c>
    </row>
    <row r="4529" spans="1:15" ht="14.25" customHeight="1" x14ac:dyDescent="0.25">
      <c r="A4529" s="4" t="s">
        <v>30</v>
      </c>
      <c r="B4529" s="4">
        <v>1128299</v>
      </c>
      <c r="C4529" s="5">
        <v>43972</v>
      </c>
      <c r="D4529" s="37">
        <v>2020</v>
      </c>
      <c r="E4529" s="5" t="str">
        <f>TEXT(Sales[[#This Row],[Invoice Date]],"mmm")</f>
        <v>May</v>
      </c>
      <c r="F4529" s="4" t="s">
        <v>31</v>
      </c>
      <c r="G4529" s="4" t="s">
        <v>44</v>
      </c>
      <c r="H4529" s="4" t="s">
        <v>45</v>
      </c>
      <c r="I4529" s="6" t="s">
        <v>19</v>
      </c>
      <c r="J4529" s="7">
        <v>64</v>
      </c>
      <c r="K4529" s="8">
        <v>182</v>
      </c>
      <c r="L4529" s="9">
        <f t="shared" si="70"/>
        <v>11648</v>
      </c>
      <c r="M4529" s="9">
        <v>4426.24</v>
      </c>
      <c r="N4529" s="10">
        <v>0.38</v>
      </c>
      <c r="O4529" s="4" t="s">
        <v>83</v>
      </c>
    </row>
    <row r="4530" spans="1:15" ht="14.25" customHeight="1" x14ac:dyDescent="0.25">
      <c r="A4530" s="4" t="s">
        <v>30</v>
      </c>
      <c r="B4530" s="4">
        <v>1128299</v>
      </c>
      <c r="C4530" s="5">
        <v>43973</v>
      </c>
      <c r="D4530" s="37">
        <v>2020</v>
      </c>
      <c r="E4530" s="5" t="str">
        <f>TEXT(Sales[[#This Row],[Invoice Date]],"mmm")</f>
        <v>May</v>
      </c>
      <c r="F4530" s="4" t="s">
        <v>31</v>
      </c>
      <c r="G4530" s="4" t="s">
        <v>44</v>
      </c>
      <c r="H4530" s="4" t="s">
        <v>45</v>
      </c>
      <c r="I4530" s="6" t="s">
        <v>20</v>
      </c>
      <c r="J4530" s="7">
        <v>60</v>
      </c>
      <c r="K4530" s="8">
        <v>125</v>
      </c>
      <c r="L4530" s="9">
        <f t="shared" si="70"/>
        <v>7500</v>
      </c>
      <c r="M4530" s="9">
        <v>4125</v>
      </c>
      <c r="N4530" s="10">
        <v>0.55000000000000004</v>
      </c>
      <c r="O4530" s="4" t="s">
        <v>83</v>
      </c>
    </row>
    <row r="4531" spans="1:15" ht="14.25" customHeight="1" x14ac:dyDescent="0.25">
      <c r="A4531" s="4" t="s">
        <v>30</v>
      </c>
      <c r="B4531" s="4">
        <v>1128299</v>
      </c>
      <c r="C4531" s="5">
        <v>43974</v>
      </c>
      <c r="D4531" s="37">
        <v>2020</v>
      </c>
      <c r="E4531" s="5" t="str">
        <f>TEXT(Sales[[#This Row],[Invoice Date]],"mmm")</f>
        <v>May</v>
      </c>
      <c r="F4531" s="4" t="s">
        <v>31</v>
      </c>
      <c r="G4531" s="4" t="s">
        <v>44</v>
      </c>
      <c r="H4531" s="4" t="s">
        <v>45</v>
      </c>
      <c r="I4531" s="6" t="s">
        <v>21</v>
      </c>
      <c r="J4531" s="7">
        <v>63</v>
      </c>
      <c r="K4531" s="8">
        <v>125</v>
      </c>
      <c r="L4531" s="9">
        <f t="shared" si="70"/>
        <v>7875</v>
      </c>
      <c r="M4531" s="9">
        <v>3543.7499999999995</v>
      </c>
      <c r="N4531" s="10">
        <v>0.44999999999999996</v>
      </c>
      <c r="O4531" s="4" t="s">
        <v>83</v>
      </c>
    </row>
    <row r="4532" spans="1:15" ht="14.25" customHeight="1" x14ac:dyDescent="0.25">
      <c r="A4532" s="4" t="s">
        <v>30</v>
      </c>
      <c r="B4532" s="4">
        <v>1128299</v>
      </c>
      <c r="C4532" s="5">
        <v>43975</v>
      </c>
      <c r="D4532" s="37">
        <v>2020</v>
      </c>
      <c r="E4532" s="5" t="str">
        <f>TEXT(Sales[[#This Row],[Invoice Date]],"mmm")</f>
        <v>May</v>
      </c>
      <c r="F4532" s="4" t="s">
        <v>31</v>
      </c>
      <c r="G4532" s="4" t="s">
        <v>44</v>
      </c>
      <c r="H4532" s="4" t="s">
        <v>45</v>
      </c>
      <c r="I4532" s="6" t="s">
        <v>22</v>
      </c>
      <c r="J4532" s="7">
        <v>68</v>
      </c>
      <c r="K4532" s="8">
        <v>115</v>
      </c>
      <c r="L4532" s="9">
        <f t="shared" si="70"/>
        <v>7820</v>
      </c>
      <c r="M4532" s="9">
        <v>5239.4000000000015</v>
      </c>
      <c r="N4532" s="10">
        <v>0.67000000000000015</v>
      </c>
      <c r="O4532" s="4" t="s">
        <v>83</v>
      </c>
    </row>
    <row r="4533" spans="1:15" ht="14.25" customHeight="1" x14ac:dyDescent="0.25">
      <c r="A4533" s="4" t="s">
        <v>30</v>
      </c>
      <c r="B4533" s="4">
        <v>1128299</v>
      </c>
      <c r="C4533" s="5">
        <v>43976</v>
      </c>
      <c r="D4533" s="37">
        <v>2020</v>
      </c>
      <c r="E4533" s="5" t="str">
        <f>TEXT(Sales[[#This Row],[Invoice Date]],"mmm")</f>
        <v>May</v>
      </c>
      <c r="F4533" s="4" t="s">
        <v>31</v>
      </c>
      <c r="G4533" s="4" t="s">
        <v>44</v>
      </c>
      <c r="H4533" s="4" t="s">
        <v>45</v>
      </c>
      <c r="I4533" s="6" t="s">
        <v>23</v>
      </c>
      <c r="J4533" s="7">
        <v>75</v>
      </c>
      <c r="K4533" s="8">
        <v>137</v>
      </c>
      <c r="L4533" s="9">
        <f t="shared" si="70"/>
        <v>10275</v>
      </c>
      <c r="M4533" s="9">
        <v>3390.75</v>
      </c>
      <c r="N4533" s="10">
        <v>0.33</v>
      </c>
      <c r="O4533" s="4" t="s">
        <v>83</v>
      </c>
    </row>
    <row r="4534" spans="1:15" ht="14.25" customHeight="1" x14ac:dyDescent="0.25">
      <c r="A4534" s="4" t="s">
        <v>30</v>
      </c>
      <c r="B4534" s="4">
        <v>1128299</v>
      </c>
      <c r="C4534" s="5">
        <v>43977</v>
      </c>
      <c r="D4534" s="37">
        <v>2020</v>
      </c>
      <c r="E4534" s="5" t="str">
        <f>TEXT(Sales[[#This Row],[Invoice Date]],"mmm")</f>
        <v>May</v>
      </c>
      <c r="F4534" s="4" t="s">
        <v>31</v>
      </c>
      <c r="G4534" s="4" t="s">
        <v>44</v>
      </c>
      <c r="H4534" s="4" t="s">
        <v>45</v>
      </c>
      <c r="I4534" s="6" t="s">
        <v>17</v>
      </c>
      <c r="J4534" s="7">
        <v>36</v>
      </c>
      <c r="K4534" s="8">
        <v>117</v>
      </c>
      <c r="L4534" s="9">
        <f t="shared" si="70"/>
        <v>4212</v>
      </c>
      <c r="M4534" s="9">
        <v>1726.9199999999998</v>
      </c>
      <c r="N4534" s="10">
        <v>0.41</v>
      </c>
      <c r="O4534" s="4" t="s">
        <v>83</v>
      </c>
    </row>
    <row r="4535" spans="1:15" ht="14.25" customHeight="1" x14ac:dyDescent="0.25">
      <c r="A4535" s="4" t="s">
        <v>30</v>
      </c>
      <c r="B4535" s="4">
        <v>1128299</v>
      </c>
      <c r="C4535" s="5">
        <v>43978</v>
      </c>
      <c r="D4535" s="37">
        <v>2020</v>
      </c>
      <c r="E4535" s="5" t="str">
        <f>TEXT(Sales[[#This Row],[Invoice Date]],"mmm")</f>
        <v>May</v>
      </c>
      <c r="F4535" s="4" t="s">
        <v>31</v>
      </c>
      <c r="G4535" s="4" t="s">
        <v>44</v>
      </c>
      <c r="H4535" s="4" t="s">
        <v>45</v>
      </c>
      <c r="I4535" s="6" t="s">
        <v>19</v>
      </c>
      <c r="J4535" s="7">
        <v>48</v>
      </c>
      <c r="K4535" s="8">
        <v>131</v>
      </c>
      <c r="L4535" s="9">
        <f t="shared" si="70"/>
        <v>6288</v>
      </c>
      <c r="M4535" s="9">
        <v>2515.2000000000003</v>
      </c>
      <c r="N4535" s="10">
        <v>0.4</v>
      </c>
      <c r="O4535" s="4" t="s">
        <v>83</v>
      </c>
    </row>
    <row r="4536" spans="1:15" ht="14.25" customHeight="1" x14ac:dyDescent="0.25">
      <c r="A4536" s="4" t="s">
        <v>30</v>
      </c>
      <c r="B4536" s="4">
        <v>1128299</v>
      </c>
      <c r="C4536" s="5">
        <v>43979</v>
      </c>
      <c r="D4536" s="37">
        <v>2020</v>
      </c>
      <c r="E4536" s="5" t="str">
        <f>TEXT(Sales[[#This Row],[Invoice Date]],"mmm")</f>
        <v>May</v>
      </c>
      <c r="F4536" s="4" t="s">
        <v>31</v>
      </c>
      <c r="G4536" s="4" t="s">
        <v>44</v>
      </c>
      <c r="H4536" s="4" t="s">
        <v>45</v>
      </c>
      <c r="I4536" s="6" t="s">
        <v>20</v>
      </c>
      <c r="J4536" s="7">
        <v>46</v>
      </c>
      <c r="K4536" s="8">
        <v>135</v>
      </c>
      <c r="L4536" s="9">
        <f t="shared" si="70"/>
        <v>6210</v>
      </c>
      <c r="M4536" s="9">
        <v>2173.5</v>
      </c>
      <c r="N4536" s="10">
        <v>0.35</v>
      </c>
      <c r="O4536" s="4" t="s">
        <v>83</v>
      </c>
    </row>
    <row r="4537" spans="1:15" ht="14.25" customHeight="1" x14ac:dyDescent="0.25">
      <c r="A4537" s="4" t="s">
        <v>30</v>
      </c>
      <c r="B4537" s="4">
        <v>1128299</v>
      </c>
      <c r="C4537" s="5">
        <v>43980</v>
      </c>
      <c r="D4537" s="37">
        <v>2020</v>
      </c>
      <c r="E4537" s="5" t="str">
        <f>TEXT(Sales[[#This Row],[Invoice Date]],"mmm")</f>
        <v>May</v>
      </c>
      <c r="F4537" s="4" t="s">
        <v>31</v>
      </c>
      <c r="G4537" s="4" t="s">
        <v>44</v>
      </c>
      <c r="H4537" s="4" t="s">
        <v>45</v>
      </c>
      <c r="I4537" s="6" t="s">
        <v>21</v>
      </c>
      <c r="J4537" s="7">
        <v>49</v>
      </c>
      <c r="K4537" s="8">
        <v>78</v>
      </c>
      <c r="L4537" s="9">
        <f t="shared" si="70"/>
        <v>3822</v>
      </c>
      <c r="M4537" s="9">
        <v>1567.02</v>
      </c>
      <c r="N4537" s="10">
        <v>0.41</v>
      </c>
      <c r="O4537" s="4" t="s">
        <v>83</v>
      </c>
    </row>
    <row r="4538" spans="1:15" ht="14.25" customHeight="1" x14ac:dyDescent="0.25">
      <c r="A4538" s="4" t="s">
        <v>30</v>
      </c>
      <c r="B4538" s="4">
        <v>1128299</v>
      </c>
      <c r="C4538" s="5">
        <v>43981</v>
      </c>
      <c r="D4538" s="37">
        <v>2020</v>
      </c>
      <c r="E4538" s="5" t="str">
        <f>TEXT(Sales[[#This Row],[Invoice Date]],"mmm")</f>
        <v>May</v>
      </c>
      <c r="F4538" s="4" t="s">
        <v>31</v>
      </c>
      <c r="G4538" s="4" t="s">
        <v>46</v>
      </c>
      <c r="H4538" s="4" t="s">
        <v>47</v>
      </c>
      <c r="I4538" s="6" t="s">
        <v>22</v>
      </c>
      <c r="J4538" s="7">
        <v>51</v>
      </c>
      <c r="K4538" s="8">
        <v>73</v>
      </c>
      <c r="L4538" s="9">
        <f t="shared" si="70"/>
        <v>3723</v>
      </c>
      <c r="M4538" s="9">
        <v>1451.97</v>
      </c>
      <c r="N4538" s="10">
        <v>0.39</v>
      </c>
      <c r="O4538" s="4" t="s">
        <v>83</v>
      </c>
    </row>
    <row r="4539" spans="1:15" ht="14.25" customHeight="1" x14ac:dyDescent="0.25">
      <c r="A4539" s="4" t="s">
        <v>30</v>
      </c>
      <c r="B4539" s="4">
        <v>1128299</v>
      </c>
      <c r="C4539" s="5">
        <v>43982</v>
      </c>
      <c r="D4539" s="37">
        <v>2020</v>
      </c>
      <c r="E4539" s="5" t="str">
        <f>TEXT(Sales[[#This Row],[Invoice Date]],"mmm")</f>
        <v>May</v>
      </c>
      <c r="F4539" s="4" t="s">
        <v>31</v>
      </c>
      <c r="G4539" s="4" t="s">
        <v>46</v>
      </c>
      <c r="H4539" s="4" t="s">
        <v>47</v>
      </c>
      <c r="I4539" s="6" t="s">
        <v>23</v>
      </c>
      <c r="J4539" s="7">
        <v>46</v>
      </c>
      <c r="K4539" s="8">
        <v>125</v>
      </c>
      <c r="L4539" s="9">
        <f t="shared" si="70"/>
        <v>5750</v>
      </c>
      <c r="M4539" s="9">
        <v>1782.5</v>
      </c>
      <c r="N4539" s="10">
        <v>0.31</v>
      </c>
      <c r="O4539" s="4" t="s">
        <v>83</v>
      </c>
    </row>
    <row r="4540" spans="1:15" ht="14.25" customHeight="1" x14ac:dyDescent="0.25">
      <c r="A4540" s="4" t="s">
        <v>30</v>
      </c>
      <c r="B4540" s="4">
        <v>1128299</v>
      </c>
      <c r="C4540" s="5">
        <v>43983</v>
      </c>
      <c r="D4540" s="37">
        <v>2020</v>
      </c>
      <c r="E4540" s="5" t="str">
        <f>TEXT(Sales[[#This Row],[Invoice Date]],"mmm")</f>
        <v>Jun</v>
      </c>
      <c r="F4540" s="4" t="s">
        <v>31</v>
      </c>
      <c r="G4540" s="4" t="s">
        <v>46</v>
      </c>
      <c r="H4540" s="4" t="s">
        <v>47</v>
      </c>
      <c r="I4540" s="6" t="s">
        <v>17</v>
      </c>
      <c r="J4540" s="7">
        <v>36</v>
      </c>
      <c r="K4540" s="8">
        <v>138</v>
      </c>
      <c r="L4540" s="9">
        <f t="shared" si="70"/>
        <v>4968</v>
      </c>
      <c r="M4540" s="9">
        <v>2136.2399999999998</v>
      </c>
      <c r="N4540" s="10">
        <v>0.43</v>
      </c>
      <c r="O4540" s="4" t="s">
        <v>83</v>
      </c>
    </row>
    <row r="4541" spans="1:15" ht="14.25" customHeight="1" x14ac:dyDescent="0.25">
      <c r="A4541" s="4" t="s">
        <v>30</v>
      </c>
      <c r="B4541" s="4">
        <v>1128299</v>
      </c>
      <c r="C4541" s="5">
        <v>43984</v>
      </c>
      <c r="D4541" s="37">
        <v>2020</v>
      </c>
      <c r="E4541" s="5" t="str">
        <f>TEXT(Sales[[#This Row],[Invoice Date]],"mmm")</f>
        <v>Jun</v>
      </c>
      <c r="F4541" s="4" t="s">
        <v>31</v>
      </c>
      <c r="G4541" s="4" t="s">
        <v>46</v>
      </c>
      <c r="H4541" s="4" t="s">
        <v>47</v>
      </c>
      <c r="I4541" s="6" t="s">
        <v>19</v>
      </c>
      <c r="J4541" s="7">
        <v>47</v>
      </c>
      <c r="K4541" s="8">
        <v>131</v>
      </c>
      <c r="L4541" s="9">
        <f t="shared" si="70"/>
        <v>6157</v>
      </c>
      <c r="M4541" s="9">
        <v>2401.23</v>
      </c>
      <c r="N4541" s="10">
        <v>0.39</v>
      </c>
      <c r="O4541" s="4" t="s">
        <v>83</v>
      </c>
    </row>
    <row r="4542" spans="1:15" ht="14.25" customHeight="1" x14ac:dyDescent="0.25">
      <c r="A4542" s="4" t="s">
        <v>30</v>
      </c>
      <c r="B4542" s="4">
        <v>1128299</v>
      </c>
      <c r="C4542" s="5">
        <v>43985</v>
      </c>
      <c r="D4542" s="37">
        <v>2020</v>
      </c>
      <c r="E4542" s="5" t="str">
        <f>TEXT(Sales[[#This Row],[Invoice Date]],"mmm")</f>
        <v>Jun</v>
      </c>
      <c r="F4542" s="4" t="s">
        <v>31</v>
      </c>
      <c r="G4542" s="4" t="s">
        <v>46</v>
      </c>
      <c r="H4542" s="4" t="s">
        <v>47</v>
      </c>
      <c r="I4542" s="6" t="s">
        <v>20</v>
      </c>
      <c r="J4542" s="7">
        <v>47</v>
      </c>
      <c r="K4542" s="8">
        <v>122</v>
      </c>
      <c r="L4542" s="9">
        <f t="shared" si="70"/>
        <v>5734</v>
      </c>
      <c r="M4542" s="9">
        <v>2236.2600000000002</v>
      </c>
      <c r="N4542" s="10">
        <v>0.39</v>
      </c>
      <c r="O4542" s="4" t="s">
        <v>83</v>
      </c>
    </row>
    <row r="4543" spans="1:15" ht="14.25" customHeight="1" x14ac:dyDescent="0.25">
      <c r="A4543" s="4" t="s">
        <v>30</v>
      </c>
      <c r="B4543" s="4">
        <v>1128299</v>
      </c>
      <c r="C4543" s="5">
        <v>43986</v>
      </c>
      <c r="D4543" s="37">
        <v>2020</v>
      </c>
      <c r="E4543" s="5" t="str">
        <f>TEXT(Sales[[#This Row],[Invoice Date]],"mmm")</f>
        <v>Jun</v>
      </c>
      <c r="F4543" s="4" t="s">
        <v>31</v>
      </c>
      <c r="G4543" s="4" t="s">
        <v>46</v>
      </c>
      <c r="H4543" s="4" t="s">
        <v>47</v>
      </c>
      <c r="I4543" s="6" t="s">
        <v>21</v>
      </c>
      <c r="J4543" s="7">
        <v>48</v>
      </c>
      <c r="K4543" s="8">
        <v>87</v>
      </c>
      <c r="L4543" s="9">
        <f t="shared" si="70"/>
        <v>4176</v>
      </c>
      <c r="M4543" s="9">
        <v>1753.9199999999998</v>
      </c>
      <c r="N4543" s="10">
        <v>0.42</v>
      </c>
      <c r="O4543" s="4" t="s">
        <v>83</v>
      </c>
    </row>
    <row r="4544" spans="1:15" ht="14.25" customHeight="1" x14ac:dyDescent="0.25">
      <c r="A4544" s="4" t="s">
        <v>30</v>
      </c>
      <c r="B4544" s="4">
        <v>1128299</v>
      </c>
      <c r="C4544" s="5">
        <v>43987</v>
      </c>
      <c r="D4544" s="37">
        <v>2020</v>
      </c>
      <c r="E4544" s="5" t="str">
        <f>TEXT(Sales[[#This Row],[Invoice Date]],"mmm")</f>
        <v>Jun</v>
      </c>
      <c r="F4544" s="4" t="s">
        <v>31</v>
      </c>
      <c r="G4544" s="4" t="s">
        <v>46</v>
      </c>
      <c r="H4544" s="4" t="s">
        <v>47</v>
      </c>
      <c r="I4544" s="6" t="s">
        <v>22</v>
      </c>
      <c r="J4544" s="7">
        <v>52</v>
      </c>
      <c r="K4544" s="8">
        <v>65</v>
      </c>
      <c r="L4544" s="9">
        <f t="shared" si="70"/>
        <v>3380</v>
      </c>
      <c r="M4544" s="9">
        <v>1352</v>
      </c>
      <c r="N4544" s="10">
        <v>0.4</v>
      </c>
      <c r="O4544" s="4" t="s">
        <v>83</v>
      </c>
    </row>
    <row r="4545" spans="1:15" ht="14.25" customHeight="1" x14ac:dyDescent="0.25">
      <c r="A4545" s="4" t="s">
        <v>30</v>
      </c>
      <c r="B4545" s="4">
        <v>1128299</v>
      </c>
      <c r="C4545" s="5">
        <v>43988</v>
      </c>
      <c r="D4545" s="37">
        <v>2020</v>
      </c>
      <c r="E4545" s="5" t="str">
        <f>TEXT(Sales[[#This Row],[Invoice Date]],"mmm")</f>
        <v>Jun</v>
      </c>
      <c r="F4545" s="4" t="s">
        <v>31</v>
      </c>
      <c r="G4545" s="4" t="s">
        <v>46</v>
      </c>
      <c r="H4545" s="4" t="s">
        <v>47</v>
      </c>
      <c r="I4545" s="6" t="s">
        <v>23</v>
      </c>
      <c r="J4545" s="7">
        <v>46</v>
      </c>
      <c r="K4545" s="8">
        <v>123</v>
      </c>
      <c r="L4545" s="9">
        <f t="shared" si="70"/>
        <v>5658</v>
      </c>
      <c r="M4545" s="9">
        <v>1753.98</v>
      </c>
      <c r="N4545" s="10">
        <v>0.31</v>
      </c>
      <c r="O4545" s="4" t="s">
        <v>83</v>
      </c>
    </row>
    <row r="4546" spans="1:15" ht="14.25" customHeight="1" x14ac:dyDescent="0.25">
      <c r="A4546" s="4" t="s">
        <v>30</v>
      </c>
      <c r="B4546" s="4">
        <v>1128299</v>
      </c>
      <c r="C4546" s="5">
        <v>43989</v>
      </c>
      <c r="D4546" s="37">
        <v>2020</v>
      </c>
      <c r="E4546" s="5" t="str">
        <f>TEXT(Sales[[#This Row],[Invoice Date]],"mmm")</f>
        <v>Jun</v>
      </c>
      <c r="F4546" s="4" t="s">
        <v>31</v>
      </c>
      <c r="G4546" s="4" t="s">
        <v>46</v>
      </c>
      <c r="H4546" s="4" t="s">
        <v>47</v>
      </c>
      <c r="I4546" s="6" t="s">
        <v>17</v>
      </c>
      <c r="J4546" s="7">
        <v>46</v>
      </c>
      <c r="K4546" s="8">
        <v>167</v>
      </c>
      <c r="L4546" s="9">
        <f t="shared" si="70"/>
        <v>7682</v>
      </c>
      <c r="M4546" s="9">
        <v>3456.8999999999996</v>
      </c>
      <c r="N4546" s="10">
        <v>0.44999999999999996</v>
      </c>
      <c r="O4546" s="4" t="s">
        <v>83</v>
      </c>
    </row>
    <row r="4547" spans="1:15" ht="14.25" customHeight="1" x14ac:dyDescent="0.25">
      <c r="A4547" s="4" t="s">
        <v>30</v>
      </c>
      <c r="B4547" s="4">
        <v>1128299</v>
      </c>
      <c r="C4547" s="5">
        <v>43990</v>
      </c>
      <c r="D4547" s="37">
        <v>2020</v>
      </c>
      <c r="E4547" s="5" t="str">
        <f>TEXT(Sales[[#This Row],[Invoice Date]],"mmm")</f>
        <v>Jun</v>
      </c>
      <c r="F4547" s="4" t="s">
        <v>31</v>
      </c>
      <c r="G4547" s="4" t="s">
        <v>46</v>
      </c>
      <c r="H4547" s="4" t="s">
        <v>47</v>
      </c>
      <c r="I4547" s="6" t="s">
        <v>19</v>
      </c>
      <c r="J4547" s="7">
        <v>58</v>
      </c>
      <c r="K4547" s="8">
        <v>115</v>
      </c>
      <c r="L4547" s="9">
        <f t="shared" ref="L4547:L4610" si="71">J4547*K4547</f>
        <v>6670</v>
      </c>
      <c r="M4547" s="9">
        <v>2401.1999999999998</v>
      </c>
      <c r="N4547" s="10">
        <v>0.36</v>
      </c>
      <c r="O4547" s="4" t="s">
        <v>83</v>
      </c>
    </row>
    <row r="4548" spans="1:15" ht="14.25" customHeight="1" x14ac:dyDescent="0.25">
      <c r="A4548" s="4" t="s">
        <v>30</v>
      </c>
      <c r="B4548" s="4">
        <v>1128299</v>
      </c>
      <c r="C4548" s="5">
        <v>43991</v>
      </c>
      <c r="D4548" s="37">
        <v>2020</v>
      </c>
      <c r="E4548" s="5" t="str">
        <f>TEXT(Sales[[#This Row],[Invoice Date]],"mmm")</f>
        <v>Jun</v>
      </c>
      <c r="F4548" s="4" t="s">
        <v>31</v>
      </c>
      <c r="G4548" s="4" t="s">
        <v>46</v>
      </c>
      <c r="H4548" s="4" t="s">
        <v>47</v>
      </c>
      <c r="I4548" s="6" t="s">
        <v>20</v>
      </c>
      <c r="J4548" s="7">
        <v>60</v>
      </c>
      <c r="K4548" s="8">
        <v>115</v>
      </c>
      <c r="L4548" s="9">
        <f t="shared" si="71"/>
        <v>6900</v>
      </c>
      <c r="M4548" s="9">
        <v>2760</v>
      </c>
      <c r="N4548" s="10">
        <v>0.4</v>
      </c>
      <c r="O4548" s="4" t="s">
        <v>83</v>
      </c>
    </row>
    <row r="4549" spans="1:15" ht="14.25" customHeight="1" x14ac:dyDescent="0.25">
      <c r="A4549" s="4" t="s">
        <v>30</v>
      </c>
      <c r="B4549" s="4">
        <v>1128299</v>
      </c>
      <c r="C4549" s="5">
        <v>43992</v>
      </c>
      <c r="D4549" s="37">
        <v>2020</v>
      </c>
      <c r="E4549" s="5" t="str">
        <f>TEXT(Sales[[#This Row],[Invoice Date]],"mmm")</f>
        <v>Jun</v>
      </c>
      <c r="F4549" s="4" t="s">
        <v>31</v>
      </c>
      <c r="G4549" s="4" t="s">
        <v>46</v>
      </c>
      <c r="H4549" s="4" t="s">
        <v>47</v>
      </c>
      <c r="I4549" s="6" t="s">
        <v>21</v>
      </c>
      <c r="J4549" s="7">
        <v>64</v>
      </c>
      <c r="K4549" s="8">
        <v>85</v>
      </c>
      <c r="L4549" s="9">
        <f t="shared" si="71"/>
        <v>5440</v>
      </c>
      <c r="M4549" s="9">
        <v>2284.7999999999997</v>
      </c>
      <c r="N4549" s="10">
        <v>0.42</v>
      </c>
      <c r="O4549" s="4" t="s">
        <v>83</v>
      </c>
    </row>
    <row r="4550" spans="1:15" ht="14.25" customHeight="1" x14ac:dyDescent="0.25">
      <c r="A4550" s="4" t="s">
        <v>30</v>
      </c>
      <c r="B4550" s="4">
        <v>1128299</v>
      </c>
      <c r="C4550" s="5">
        <v>43993</v>
      </c>
      <c r="D4550" s="37">
        <v>2020</v>
      </c>
      <c r="E4550" s="5" t="str">
        <f>TEXT(Sales[[#This Row],[Invoice Date]],"mmm")</f>
        <v>Jun</v>
      </c>
      <c r="F4550" s="4" t="s">
        <v>31</v>
      </c>
      <c r="G4550" s="4" t="s">
        <v>46</v>
      </c>
      <c r="H4550" s="4" t="s">
        <v>47</v>
      </c>
      <c r="I4550" s="6" t="s">
        <v>22</v>
      </c>
      <c r="J4550" s="7">
        <v>69</v>
      </c>
      <c r="K4550" s="8">
        <v>46</v>
      </c>
      <c r="L4550" s="9">
        <f t="shared" si="71"/>
        <v>3174</v>
      </c>
      <c r="M4550" s="9">
        <v>1206.1200000000001</v>
      </c>
      <c r="N4550" s="10">
        <v>0.38</v>
      </c>
      <c r="O4550" s="4" t="s">
        <v>83</v>
      </c>
    </row>
    <row r="4551" spans="1:15" ht="14.25" customHeight="1" x14ac:dyDescent="0.25">
      <c r="A4551" s="4" t="s">
        <v>30</v>
      </c>
      <c r="B4551" s="4">
        <v>1128299</v>
      </c>
      <c r="C4551" s="5">
        <v>43994</v>
      </c>
      <c r="D4551" s="37">
        <v>2020</v>
      </c>
      <c r="E4551" s="5" t="str">
        <f>TEXT(Sales[[#This Row],[Invoice Date]],"mmm")</f>
        <v>Jun</v>
      </c>
      <c r="F4551" s="4" t="s">
        <v>31</v>
      </c>
      <c r="G4551" s="4" t="s">
        <v>46</v>
      </c>
      <c r="H4551" s="4" t="s">
        <v>47</v>
      </c>
      <c r="I4551" s="6" t="s">
        <v>23</v>
      </c>
      <c r="J4551" s="7">
        <v>62</v>
      </c>
      <c r="K4551" s="8">
        <v>105</v>
      </c>
      <c r="L4551" s="9">
        <f t="shared" si="71"/>
        <v>6510</v>
      </c>
      <c r="M4551" s="9">
        <v>2213.4</v>
      </c>
      <c r="N4551" s="10">
        <v>0.34</v>
      </c>
      <c r="O4551" s="4" t="s">
        <v>83</v>
      </c>
    </row>
    <row r="4552" spans="1:15" ht="14.25" customHeight="1" x14ac:dyDescent="0.25">
      <c r="A4552" s="4" t="s">
        <v>30</v>
      </c>
      <c r="B4552" s="4">
        <v>1128299</v>
      </c>
      <c r="C4552" s="5">
        <v>43995</v>
      </c>
      <c r="D4552" s="37">
        <v>2020</v>
      </c>
      <c r="E4552" s="5" t="str">
        <f>TEXT(Sales[[#This Row],[Invoice Date]],"mmm")</f>
        <v>Jun</v>
      </c>
      <c r="F4552" s="4" t="s">
        <v>31</v>
      </c>
      <c r="G4552" s="4" t="s">
        <v>46</v>
      </c>
      <c r="H4552" s="4" t="s">
        <v>47</v>
      </c>
      <c r="I4552" s="6" t="s">
        <v>17</v>
      </c>
      <c r="J4552" s="7">
        <v>68</v>
      </c>
      <c r="K4552" s="8">
        <v>160</v>
      </c>
      <c r="L4552" s="9">
        <f t="shared" si="71"/>
        <v>10880</v>
      </c>
      <c r="M4552" s="9">
        <v>4787.2</v>
      </c>
      <c r="N4552" s="10">
        <v>0.44</v>
      </c>
      <c r="O4552" s="4" t="s">
        <v>83</v>
      </c>
    </row>
    <row r="4553" spans="1:15" ht="14.25" customHeight="1" x14ac:dyDescent="0.25">
      <c r="A4553" s="4" t="s">
        <v>30</v>
      </c>
      <c r="B4553" s="4">
        <v>1128299</v>
      </c>
      <c r="C4553" s="5">
        <v>43996</v>
      </c>
      <c r="D4553" s="37">
        <v>2020</v>
      </c>
      <c r="E4553" s="5" t="str">
        <f>TEXT(Sales[[#This Row],[Invoice Date]],"mmm")</f>
        <v>Jun</v>
      </c>
      <c r="F4553" s="4" t="s">
        <v>31</v>
      </c>
      <c r="G4553" s="4" t="s">
        <v>46</v>
      </c>
      <c r="H4553" s="4" t="s">
        <v>47</v>
      </c>
      <c r="I4553" s="6" t="s">
        <v>19</v>
      </c>
      <c r="J4553" s="7">
        <v>71</v>
      </c>
      <c r="K4553" s="8">
        <v>88</v>
      </c>
      <c r="L4553" s="9">
        <f t="shared" si="71"/>
        <v>6248</v>
      </c>
      <c r="M4553" s="9">
        <v>2436.7200000000003</v>
      </c>
      <c r="N4553" s="10">
        <v>0.39</v>
      </c>
      <c r="O4553" s="4" t="s">
        <v>83</v>
      </c>
    </row>
    <row r="4554" spans="1:15" ht="14.25" customHeight="1" x14ac:dyDescent="0.25">
      <c r="A4554" s="4" t="s">
        <v>30</v>
      </c>
      <c r="B4554" s="4">
        <v>1128299</v>
      </c>
      <c r="C4554" s="5">
        <v>43997</v>
      </c>
      <c r="D4554" s="37">
        <v>2020</v>
      </c>
      <c r="E4554" s="5" t="str">
        <f>TEXT(Sales[[#This Row],[Invoice Date]],"mmm")</f>
        <v>Jun</v>
      </c>
      <c r="F4554" s="4" t="s">
        <v>31</v>
      </c>
      <c r="G4554" s="4" t="s">
        <v>46</v>
      </c>
      <c r="H4554" s="4" t="s">
        <v>47</v>
      </c>
      <c r="I4554" s="6" t="s">
        <v>20</v>
      </c>
      <c r="J4554" s="7">
        <v>74</v>
      </c>
      <c r="K4554" s="8">
        <v>120</v>
      </c>
      <c r="L4554" s="9">
        <f t="shared" si="71"/>
        <v>8880</v>
      </c>
      <c r="M4554" s="9">
        <v>3463.2000000000003</v>
      </c>
      <c r="N4554" s="10">
        <v>0.39</v>
      </c>
      <c r="O4554" s="4" t="s">
        <v>83</v>
      </c>
    </row>
    <row r="4555" spans="1:15" ht="14.25" customHeight="1" x14ac:dyDescent="0.25">
      <c r="A4555" s="4" t="s">
        <v>30</v>
      </c>
      <c r="B4555" s="4">
        <v>1128299</v>
      </c>
      <c r="C4555" s="5">
        <v>43998</v>
      </c>
      <c r="D4555" s="37">
        <v>2020</v>
      </c>
      <c r="E4555" s="5" t="str">
        <f>TEXT(Sales[[#This Row],[Invoice Date]],"mmm")</f>
        <v>Jun</v>
      </c>
      <c r="F4555" s="4" t="s">
        <v>31</v>
      </c>
      <c r="G4555" s="4" t="s">
        <v>46</v>
      </c>
      <c r="H4555" s="4" t="s">
        <v>47</v>
      </c>
      <c r="I4555" s="6" t="s">
        <v>21</v>
      </c>
      <c r="J4555" s="7">
        <v>55</v>
      </c>
      <c r="K4555" s="8">
        <v>90</v>
      </c>
      <c r="L4555" s="9">
        <f t="shared" si="71"/>
        <v>4950</v>
      </c>
      <c r="M4555" s="9">
        <v>2079</v>
      </c>
      <c r="N4555" s="10">
        <v>0.42</v>
      </c>
      <c r="O4555" s="4" t="s">
        <v>83</v>
      </c>
    </row>
    <row r="4556" spans="1:15" ht="14.25" customHeight="1" x14ac:dyDescent="0.25">
      <c r="A4556" s="4" t="s">
        <v>30</v>
      </c>
      <c r="B4556" s="4">
        <v>1128299</v>
      </c>
      <c r="C4556" s="5">
        <v>43999</v>
      </c>
      <c r="D4556" s="37">
        <v>2020</v>
      </c>
      <c r="E4556" s="5" t="str">
        <f>TEXT(Sales[[#This Row],[Invoice Date]],"mmm")</f>
        <v>Jun</v>
      </c>
      <c r="F4556" s="4" t="s">
        <v>31</v>
      </c>
      <c r="G4556" s="4" t="s">
        <v>46</v>
      </c>
      <c r="H4556" s="4" t="s">
        <v>47</v>
      </c>
      <c r="I4556" s="6" t="s">
        <v>22</v>
      </c>
      <c r="J4556" s="7">
        <v>59</v>
      </c>
      <c r="K4556" s="8">
        <v>56</v>
      </c>
      <c r="L4556" s="9">
        <f t="shared" si="71"/>
        <v>3304</v>
      </c>
      <c r="M4556" s="9">
        <v>1321.6000000000001</v>
      </c>
      <c r="N4556" s="10">
        <v>0.4</v>
      </c>
      <c r="O4556" s="4" t="s">
        <v>83</v>
      </c>
    </row>
    <row r="4557" spans="1:15" ht="14.25" customHeight="1" x14ac:dyDescent="0.25">
      <c r="A4557" s="4" t="s">
        <v>30</v>
      </c>
      <c r="B4557" s="4">
        <v>1128299</v>
      </c>
      <c r="C4557" s="5">
        <v>44000</v>
      </c>
      <c r="D4557" s="37">
        <v>2020</v>
      </c>
      <c r="E4557" s="5" t="str">
        <f>TEXT(Sales[[#This Row],[Invoice Date]],"mmm")</f>
        <v>Jun</v>
      </c>
      <c r="F4557" s="4" t="s">
        <v>31</v>
      </c>
      <c r="G4557" s="4" t="s">
        <v>46</v>
      </c>
      <c r="H4557" s="4" t="s">
        <v>47</v>
      </c>
      <c r="I4557" s="6" t="s">
        <v>23</v>
      </c>
      <c r="J4557" s="7">
        <v>78</v>
      </c>
      <c r="K4557" s="8">
        <v>88</v>
      </c>
      <c r="L4557" s="9">
        <f t="shared" si="71"/>
        <v>6864</v>
      </c>
      <c r="M4557" s="9">
        <v>2196.48</v>
      </c>
      <c r="N4557" s="10">
        <v>0.32</v>
      </c>
      <c r="O4557" s="4" t="s">
        <v>83</v>
      </c>
    </row>
    <row r="4558" spans="1:15" ht="14.25" customHeight="1" x14ac:dyDescent="0.25">
      <c r="A4558" s="4" t="s">
        <v>30</v>
      </c>
      <c r="B4558" s="4">
        <v>1128299</v>
      </c>
      <c r="C4558" s="5">
        <v>44001</v>
      </c>
      <c r="D4558" s="37">
        <v>2020</v>
      </c>
      <c r="E4558" s="5" t="str">
        <f>TEXT(Sales[[#This Row],[Invoice Date]],"mmm")</f>
        <v>Jun</v>
      </c>
      <c r="F4558" s="4" t="s">
        <v>31</v>
      </c>
      <c r="G4558" s="4" t="s">
        <v>46</v>
      </c>
      <c r="H4558" s="4" t="s">
        <v>47</v>
      </c>
      <c r="I4558" s="6" t="s">
        <v>17</v>
      </c>
      <c r="J4558" s="7">
        <v>55</v>
      </c>
      <c r="K4558" s="8">
        <v>165</v>
      </c>
      <c r="L4558" s="9">
        <f t="shared" si="71"/>
        <v>9075</v>
      </c>
      <c r="M4558" s="9">
        <v>3720.75</v>
      </c>
      <c r="N4558" s="10">
        <v>0.41</v>
      </c>
      <c r="O4558" s="4" t="s">
        <v>83</v>
      </c>
    </row>
    <row r="4559" spans="1:15" ht="14.25" customHeight="1" x14ac:dyDescent="0.25">
      <c r="A4559" s="4" t="s">
        <v>30</v>
      </c>
      <c r="B4559" s="4">
        <v>1128299</v>
      </c>
      <c r="C4559" s="5">
        <v>44002</v>
      </c>
      <c r="D4559" s="37">
        <v>2020</v>
      </c>
      <c r="E4559" s="5" t="str">
        <f>TEXT(Sales[[#This Row],[Invoice Date]],"mmm")</f>
        <v>Jun</v>
      </c>
      <c r="F4559" s="4" t="s">
        <v>31</v>
      </c>
      <c r="G4559" s="4" t="s">
        <v>46</v>
      </c>
      <c r="H4559" s="4" t="s">
        <v>47</v>
      </c>
      <c r="I4559" s="6" t="s">
        <v>19</v>
      </c>
      <c r="J4559" s="7">
        <v>60</v>
      </c>
      <c r="K4559" s="8">
        <v>108</v>
      </c>
      <c r="L4559" s="9">
        <f t="shared" si="71"/>
        <v>6480</v>
      </c>
      <c r="M4559" s="9">
        <v>2462.4</v>
      </c>
      <c r="N4559" s="10">
        <v>0.38</v>
      </c>
      <c r="O4559" s="4" t="s">
        <v>83</v>
      </c>
    </row>
    <row r="4560" spans="1:15" ht="14.25" customHeight="1" x14ac:dyDescent="0.25">
      <c r="A4560" s="4" t="s">
        <v>30</v>
      </c>
      <c r="B4560" s="4">
        <v>1128299</v>
      </c>
      <c r="C4560" s="5">
        <v>44003</v>
      </c>
      <c r="D4560" s="37">
        <v>2020</v>
      </c>
      <c r="E4560" s="5" t="str">
        <f>TEXT(Sales[[#This Row],[Invoice Date]],"mmm")</f>
        <v>Jun</v>
      </c>
      <c r="F4560" s="4" t="s">
        <v>31</v>
      </c>
      <c r="G4560" s="4" t="s">
        <v>46</v>
      </c>
      <c r="H4560" s="4" t="s">
        <v>47</v>
      </c>
      <c r="I4560" s="6" t="s">
        <v>20</v>
      </c>
      <c r="J4560" s="7">
        <v>61</v>
      </c>
      <c r="K4560" s="8">
        <v>120</v>
      </c>
      <c r="L4560" s="9">
        <f t="shared" si="71"/>
        <v>7320</v>
      </c>
      <c r="M4560" s="9">
        <v>2781.6</v>
      </c>
      <c r="N4560" s="10">
        <v>0.38</v>
      </c>
      <c r="O4560" s="4" t="s">
        <v>83</v>
      </c>
    </row>
    <row r="4561" spans="1:15" ht="14.25" customHeight="1" x14ac:dyDescent="0.25">
      <c r="A4561" s="4" t="s">
        <v>30</v>
      </c>
      <c r="B4561" s="4">
        <v>1128299</v>
      </c>
      <c r="C4561" s="5">
        <v>44004</v>
      </c>
      <c r="D4561" s="37">
        <v>2020</v>
      </c>
      <c r="E4561" s="5" t="str">
        <f>TEXT(Sales[[#This Row],[Invoice Date]],"mmm")</f>
        <v>Jun</v>
      </c>
      <c r="F4561" s="4" t="s">
        <v>31</v>
      </c>
      <c r="G4561" s="4" t="s">
        <v>46</v>
      </c>
      <c r="H4561" s="4" t="s">
        <v>47</v>
      </c>
      <c r="I4561" s="6" t="s">
        <v>21</v>
      </c>
      <c r="J4561" s="7">
        <v>59</v>
      </c>
      <c r="K4561" s="8">
        <v>90</v>
      </c>
      <c r="L4561" s="9">
        <f t="shared" si="71"/>
        <v>5310</v>
      </c>
      <c r="M4561" s="9">
        <v>2336.4</v>
      </c>
      <c r="N4561" s="10">
        <v>0.44</v>
      </c>
      <c r="O4561" s="4" t="s">
        <v>83</v>
      </c>
    </row>
    <row r="4562" spans="1:15" ht="14.25" customHeight="1" x14ac:dyDescent="0.25">
      <c r="A4562" s="4" t="s">
        <v>30</v>
      </c>
      <c r="B4562" s="4">
        <v>1128299</v>
      </c>
      <c r="C4562" s="5">
        <v>44005</v>
      </c>
      <c r="D4562" s="37">
        <v>2020</v>
      </c>
      <c r="E4562" s="5" t="str">
        <f>TEXT(Sales[[#This Row],[Invoice Date]],"mmm")</f>
        <v>Jun</v>
      </c>
      <c r="F4562" s="4" t="s">
        <v>31</v>
      </c>
      <c r="G4562" s="4" t="s">
        <v>46</v>
      </c>
      <c r="H4562" s="4" t="s">
        <v>47</v>
      </c>
      <c r="I4562" s="6" t="s">
        <v>22</v>
      </c>
      <c r="J4562" s="7">
        <v>60</v>
      </c>
      <c r="K4562" s="8">
        <v>52</v>
      </c>
      <c r="L4562" s="9">
        <f t="shared" si="71"/>
        <v>3120</v>
      </c>
      <c r="M4562" s="9">
        <v>1185.5999999999999</v>
      </c>
      <c r="N4562" s="10">
        <v>0.38</v>
      </c>
      <c r="O4562" s="4" t="s">
        <v>83</v>
      </c>
    </row>
    <row r="4563" spans="1:15" ht="14.25" customHeight="1" x14ac:dyDescent="0.25">
      <c r="A4563" s="4" t="s">
        <v>30</v>
      </c>
      <c r="B4563" s="4">
        <v>1128299</v>
      </c>
      <c r="C4563" s="5">
        <v>44006</v>
      </c>
      <c r="D4563" s="37">
        <v>2020</v>
      </c>
      <c r="E4563" s="5" t="str">
        <f>TEXT(Sales[[#This Row],[Invoice Date]],"mmm")</f>
        <v>Jun</v>
      </c>
      <c r="F4563" s="4" t="s">
        <v>31</v>
      </c>
      <c r="G4563" s="4" t="s">
        <v>46</v>
      </c>
      <c r="H4563" s="4" t="s">
        <v>47</v>
      </c>
      <c r="I4563" s="6" t="s">
        <v>23</v>
      </c>
      <c r="J4563" s="7">
        <v>75</v>
      </c>
      <c r="K4563" s="8">
        <v>125</v>
      </c>
      <c r="L4563" s="9">
        <f t="shared" si="71"/>
        <v>9375</v>
      </c>
      <c r="M4563" s="9">
        <v>3093.75</v>
      </c>
      <c r="N4563" s="10">
        <v>0.33</v>
      </c>
      <c r="O4563" s="4" t="s">
        <v>83</v>
      </c>
    </row>
    <row r="4564" spans="1:15" ht="14.25" customHeight="1" x14ac:dyDescent="0.25">
      <c r="A4564" s="4" t="s">
        <v>30</v>
      </c>
      <c r="B4564" s="4">
        <v>1128299</v>
      </c>
      <c r="C4564" s="5">
        <v>44007</v>
      </c>
      <c r="D4564" s="37">
        <v>2020</v>
      </c>
      <c r="E4564" s="5" t="str">
        <f>TEXT(Sales[[#This Row],[Invoice Date]],"mmm")</f>
        <v>Jun</v>
      </c>
      <c r="F4564" s="4" t="s">
        <v>31</v>
      </c>
      <c r="G4564" s="4" t="s">
        <v>46</v>
      </c>
      <c r="H4564" s="4" t="s">
        <v>47</v>
      </c>
      <c r="I4564" s="6" t="s">
        <v>17</v>
      </c>
      <c r="J4564" s="7">
        <v>71</v>
      </c>
      <c r="K4564" s="8">
        <v>195</v>
      </c>
      <c r="L4564" s="9">
        <f t="shared" si="71"/>
        <v>13845</v>
      </c>
      <c r="M4564" s="9">
        <v>5814.9</v>
      </c>
      <c r="N4564" s="10">
        <v>0.42</v>
      </c>
      <c r="O4564" s="4" t="s">
        <v>83</v>
      </c>
    </row>
    <row r="4565" spans="1:15" ht="14.25" customHeight="1" x14ac:dyDescent="0.25">
      <c r="A4565" s="4" t="s">
        <v>30</v>
      </c>
      <c r="B4565" s="4">
        <v>1128299</v>
      </c>
      <c r="C4565" s="5">
        <v>44008</v>
      </c>
      <c r="D4565" s="37">
        <v>2020</v>
      </c>
      <c r="E4565" s="5" t="str">
        <f>TEXT(Sales[[#This Row],[Invoice Date]],"mmm")</f>
        <v>Jun</v>
      </c>
      <c r="F4565" s="4" t="s">
        <v>31</v>
      </c>
      <c r="G4565" s="4" t="s">
        <v>46</v>
      </c>
      <c r="H4565" s="4" t="s">
        <v>47</v>
      </c>
      <c r="I4565" s="6" t="s">
        <v>19</v>
      </c>
      <c r="J4565" s="7">
        <v>74</v>
      </c>
      <c r="K4565" s="8">
        <v>188</v>
      </c>
      <c r="L4565" s="9">
        <f t="shared" si="71"/>
        <v>13912</v>
      </c>
      <c r="M4565" s="9">
        <v>5147.4399999999996</v>
      </c>
      <c r="N4565" s="10">
        <v>0.37</v>
      </c>
      <c r="O4565" s="4" t="s">
        <v>83</v>
      </c>
    </row>
    <row r="4566" spans="1:15" ht="14.25" customHeight="1" x14ac:dyDescent="0.25">
      <c r="A4566" s="4" t="s">
        <v>30</v>
      </c>
      <c r="B4566" s="4">
        <v>1128299</v>
      </c>
      <c r="C4566" s="5">
        <v>44009</v>
      </c>
      <c r="D4566" s="37">
        <v>2020</v>
      </c>
      <c r="E4566" s="5" t="str">
        <f>TEXT(Sales[[#This Row],[Invoice Date]],"mmm")</f>
        <v>Jun</v>
      </c>
      <c r="F4566" s="4" t="s">
        <v>31</v>
      </c>
      <c r="G4566" s="4" t="s">
        <v>46</v>
      </c>
      <c r="H4566" s="4" t="s">
        <v>47</v>
      </c>
      <c r="I4566" s="6" t="s">
        <v>20</v>
      </c>
      <c r="J4566" s="7">
        <v>72</v>
      </c>
      <c r="K4566" s="8">
        <v>163</v>
      </c>
      <c r="L4566" s="9">
        <f t="shared" si="71"/>
        <v>11736</v>
      </c>
      <c r="M4566" s="9">
        <v>4459.68</v>
      </c>
      <c r="N4566" s="10">
        <v>0.38</v>
      </c>
      <c r="O4566" s="4" t="s">
        <v>83</v>
      </c>
    </row>
    <row r="4567" spans="1:15" ht="14.25" customHeight="1" x14ac:dyDescent="0.25">
      <c r="A4567" s="4" t="s">
        <v>30</v>
      </c>
      <c r="B4567" s="4">
        <v>1128299</v>
      </c>
      <c r="C4567" s="5">
        <v>44010</v>
      </c>
      <c r="D4567" s="37">
        <v>2020</v>
      </c>
      <c r="E4567" s="5" t="str">
        <f>TEXT(Sales[[#This Row],[Invoice Date]],"mmm")</f>
        <v>Jun</v>
      </c>
      <c r="F4567" s="4" t="s">
        <v>31</v>
      </c>
      <c r="G4567" s="4" t="s">
        <v>46</v>
      </c>
      <c r="H4567" s="4" t="s">
        <v>47</v>
      </c>
      <c r="I4567" s="6" t="s">
        <v>21</v>
      </c>
      <c r="J4567" s="7">
        <v>75</v>
      </c>
      <c r="K4567" s="8">
        <v>125</v>
      </c>
      <c r="L4567" s="9">
        <f t="shared" si="71"/>
        <v>9375</v>
      </c>
      <c r="M4567" s="9">
        <v>3750</v>
      </c>
      <c r="N4567" s="10">
        <v>0.4</v>
      </c>
      <c r="O4567" s="4" t="s">
        <v>83</v>
      </c>
    </row>
    <row r="4568" spans="1:15" ht="14.25" customHeight="1" x14ac:dyDescent="0.25">
      <c r="A4568" s="4" t="s">
        <v>30</v>
      </c>
      <c r="B4568" s="4">
        <v>1128299</v>
      </c>
      <c r="C4568" s="5">
        <v>44011</v>
      </c>
      <c r="D4568" s="37">
        <v>2020</v>
      </c>
      <c r="E4568" s="5" t="str">
        <f>TEXT(Sales[[#This Row],[Invoice Date]],"mmm")</f>
        <v>Jun</v>
      </c>
      <c r="F4568" s="4" t="s">
        <v>31</v>
      </c>
      <c r="G4568" s="4" t="s">
        <v>46</v>
      </c>
      <c r="H4568" s="4" t="s">
        <v>47</v>
      </c>
      <c r="I4568" s="6" t="s">
        <v>22</v>
      </c>
      <c r="J4568" s="7">
        <v>82</v>
      </c>
      <c r="K4568" s="8">
        <v>105</v>
      </c>
      <c r="L4568" s="9">
        <f t="shared" si="71"/>
        <v>8610</v>
      </c>
      <c r="M4568" s="9">
        <v>3357.9</v>
      </c>
      <c r="N4568" s="10">
        <v>0.39</v>
      </c>
      <c r="O4568" s="4" t="s">
        <v>83</v>
      </c>
    </row>
    <row r="4569" spans="1:15" ht="14.25" customHeight="1" x14ac:dyDescent="0.25">
      <c r="A4569" s="4" t="s">
        <v>30</v>
      </c>
      <c r="B4569" s="4">
        <v>1128299</v>
      </c>
      <c r="C4569" s="5">
        <v>44012</v>
      </c>
      <c r="D4569" s="37">
        <v>2020</v>
      </c>
      <c r="E4569" s="5" t="str">
        <f>TEXT(Sales[[#This Row],[Invoice Date]],"mmm")</f>
        <v>Jun</v>
      </c>
      <c r="F4569" s="4" t="s">
        <v>31</v>
      </c>
      <c r="G4569" s="4" t="s">
        <v>46</v>
      </c>
      <c r="H4569" s="4" t="s">
        <v>47</v>
      </c>
      <c r="I4569" s="6" t="s">
        <v>23</v>
      </c>
      <c r="J4569" s="7">
        <v>98</v>
      </c>
      <c r="K4569" s="8">
        <v>182</v>
      </c>
      <c r="L4569" s="9">
        <f t="shared" si="71"/>
        <v>17836</v>
      </c>
      <c r="M4569" s="9">
        <v>6064.2400000000007</v>
      </c>
      <c r="N4569" s="10">
        <v>0.34</v>
      </c>
      <c r="O4569" s="4" t="s">
        <v>83</v>
      </c>
    </row>
    <row r="4570" spans="1:15" ht="14.25" customHeight="1" x14ac:dyDescent="0.25">
      <c r="A4570" s="4" t="s">
        <v>30</v>
      </c>
      <c r="B4570" s="4">
        <v>1128299</v>
      </c>
      <c r="C4570" s="5">
        <v>44013</v>
      </c>
      <c r="D4570" s="37">
        <v>2020</v>
      </c>
      <c r="E4570" s="5" t="str">
        <f>TEXT(Sales[[#This Row],[Invoice Date]],"mmm")</f>
        <v>Jul</v>
      </c>
      <c r="F4570" s="4" t="s">
        <v>31</v>
      </c>
      <c r="G4570" s="4" t="s">
        <v>46</v>
      </c>
      <c r="H4570" s="4" t="s">
        <v>47</v>
      </c>
      <c r="I4570" s="6" t="s">
        <v>17</v>
      </c>
      <c r="J4570" s="7">
        <v>73</v>
      </c>
      <c r="K4570" s="8">
        <v>239</v>
      </c>
      <c r="L4570" s="9">
        <f t="shared" si="71"/>
        <v>17447</v>
      </c>
      <c r="M4570" s="9">
        <v>6978.8</v>
      </c>
      <c r="N4570" s="10">
        <v>0.4</v>
      </c>
      <c r="O4570" s="4" t="s">
        <v>83</v>
      </c>
    </row>
    <row r="4571" spans="1:15" ht="14.25" customHeight="1" x14ac:dyDescent="0.25">
      <c r="A4571" s="4" t="s">
        <v>30</v>
      </c>
      <c r="B4571" s="4">
        <v>1128299</v>
      </c>
      <c r="C4571" s="5">
        <v>44014</v>
      </c>
      <c r="D4571" s="37">
        <v>2020</v>
      </c>
      <c r="E4571" s="5" t="str">
        <f>TEXT(Sales[[#This Row],[Invoice Date]],"mmm")</f>
        <v>Jul</v>
      </c>
      <c r="F4571" s="4" t="s">
        <v>31</v>
      </c>
      <c r="G4571" s="4" t="s">
        <v>46</v>
      </c>
      <c r="H4571" s="4" t="s">
        <v>47</v>
      </c>
      <c r="I4571" s="6" t="s">
        <v>19</v>
      </c>
      <c r="J4571" s="7">
        <v>82</v>
      </c>
      <c r="K4571" s="8">
        <v>182</v>
      </c>
      <c r="L4571" s="9">
        <f t="shared" si="71"/>
        <v>14924</v>
      </c>
      <c r="M4571" s="9">
        <v>5372.6399999999994</v>
      </c>
      <c r="N4571" s="10">
        <v>0.36</v>
      </c>
      <c r="O4571" s="4" t="s">
        <v>83</v>
      </c>
    </row>
    <row r="4572" spans="1:15" ht="14.25" customHeight="1" x14ac:dyDescent="0.25">
      <c r="A4572" s="4" t="s">
        <v>30</v>
      </c>
      <c r="B4572" s="4">
        <v>1128299</v>
      </c>
      <c r="C4572" s="5">
        <v>44015</v>
      </c>
      <c r="D4572" s="37">
        <v>2020</v>
      </c>
      <c r="E4572" s="5" t="str">
        <f>TEXT(Sales[[#This Row],[Invoice Date]],"mmm")</f>
        <v>Jul</v>
      </c>
      <c r="F4572" s="4" t="s">
        <v>31</v>
      </c>
      <c r="G4572" s="4" t="s">
        <v>46</v>
      </c>
      <c r="H4572" s="4" t="s">
        <v>47</v>
      </c>
      <c r="I4572" s="6" t="s">
        <v>20</v>
      </c>
      <c r="J4572" s="7">
        <v>78</v>
      </c>
      <c r="K4572" s="8">
        <v>175</v>
      </c>
      <c r="L4572" s="9">
        <f t="shared" si="71"/>
        <v>13650</v>
      </c>
      <c r="M4572" s="9">
        <v>4777.5</v>
      </c>
      <c r="N4572" s="10">
        <v>0.35</v>
      </c>
      <c r="O4572" s="4" t="s">
        <v>83</v>
      </c>
    </row>
    <row r="4573" spans="1:15" ht="14.25" customHeight="1" x14ac:dyDescent="0.25">
      <c r="A4573" s="4" t="s">
        <v>30</v>
      </c>
      <c r="B4573" s="4">
        <v>1128299</v>
      </c>
      <c r="C4573" s="5">
        <v>44016</v>
      </c>
      <c r="D4573" s="37">
        <v>2020</v>
      </c>
      <c r="E4573" s="5" t="str">
        <f>TEXT(Sales[[#This Row],[Invoice Date]],"mmm")</f>
        <v>Jul</v>
      </c>
      <c r="F4573" s="4" t="s">
        <v>31</v>
      </c>
      <c r="G4573" s="4" t="s">
        <v>46</v>
      </c>
      <c r="H4573" s="4" t="s">
        <v>47</v>
      </c>
      <c r="I4573" s="6" t="s">
        <v>21</v>
      </c>
      <c r="J4573" s="7">
        <v>78</v>
      </c>
      <c r="K4573" s="8">
        <v>137</v>
      </c>
      <c r="L4573" s="9">
        <f t="shared" si="71"/>
        <v>10686</v>
      </c>
      <c r="M4573" s="9">
        <v>4381.2599999999993</v>
      </c>
      <c r="N4573" s="10">
        <v>0.41</v>
      </c>
      <c r="O4573" s="4" t="s">
        <v>83</v>
      </c>
    </row>
    <row r="4574" spans="1:15" ht="14.25" customHeight="1" x14ac:dyDescent="0.25">
      <c r="A4574" s="4" t="s">
        <v>30</v>
      </c>
      <c r="B4574" s="4">
        <v>1128299</v>
      </c>
      <c r="C4574" s="5">
        <v>44017</v>
      </c>
      <c r="D4574" s="37">
        <v>2020</v>
      </c>
      <c r="E4574" s="5" t="str">
        <f>TEXT(Sales[[#This Row],[Invoice Date]],"mmm")</f>
        <v>Jul</v>
      </c>
      <c r="F4574" s="4" t="s">
        <v>31</v>
      </c>
      <c r="G4574" s="4" t="s">
        <v>46</v>
      </c>
      <c r="H4574" s="4" t="s">
        <v>47</v>
      </c>
      <c r="I4574" s="6" t="s">
        <v>22</v>
      </c>
      <c r="J4574" s="7">
        <v>77</v>
      </c>
      <c r="K4574" s="8">
        <v>144</v>
      </c>
      <c r="L4574" s="9">
        <f t="shared" si="71"/>
        <v>11088</v>
      </c>
      <c r="M4574" s="9">
        <v>3880.7999999999997</v>
      </c>
      <c r="N4574" s="10">
        <v>0.35</v>
      </c>
      <c r="O4574" s="4" t="s">
        <v>83</v>
      </c>
    </row>
    <row r="4575" spans="1:15" ht="14.25" customHeight="1" x14ac:dyDescent="0.25">
      <c r="A4575" s="4" t="s">
        <v>30</v>
      </c>
      <c r="B4575" s="4">
        <v>1128299</v>
      </c>
      <c r="C4575" s="5">
        <v>44018</v>
      </c>
      <c r="D4575" s="37">
        <v>2020</v>
      </c>
      <c r="E4575" s="5" t="str">
        <f>TEXT(Sales[[#This Row],[Invoice Date]],"mmm")</f>
        <v>Jul</v>
      </c>
      <c r="F4575" s="4" t="s">
        <v>31</v>
      </c>
      <c r="G4575" s="4" t="s">
        <v>46</v>
      </c>
      <c r="H4575" s="4" t="s">
        <v>47</v>
      </c>
      <c r="I4575" s="6" t="s">
        <v>23</v>
      </c>
      <c r="J4575" s="7">
        <v>95</v>
      </c>
      <c r="K4575" s="8">
        <v>155</v>
      </c>
      <c r="L4575" s="9">
        <f t="shared" si="71"/>
        <v>14725</v>
      </c>
      <c r="M4575" s="9">
        <v>5153.75</v>
      </c>
      <c r="N4575" s="10">
        <v>0.35</v>
      </c>
      <c r="O4575" s="4" t="s">
        <v>83</v>
      </c>
    </row>
    <row r="4576" spans="1:15" ht="14.25" customHeight="1" x14ac:dyDescent="0.25">
      <c r="A4576" s="4" t="s">
        <v>30</v>
      </c>
      <c r="B4576" s="4">
        <v>1128299</v>
      </c>
      <c r="C4576" s="5">
        <v>44019</v>
      </c>
      <c r="D4576" s="37">
        <v>2020</v>
      </c>
      <c r="E4576" s="5" t="str">
        <f>TEXT(Sales[[#This Row],[Invoice Date]],"mmm")</f>
        <v>Jul</v>
      </c>
      <c r="F4576" s="4" t="s">
        <v>31</v>
      </c>
      <c r="G4576" s="4" t="s">
        <v>46</v>
      </c>
      <c r="H4576" s="4" t="s">
        <v>47</v>
      </c>
      <c r="I4576" s="6" t="s">
        <v>17</v>
      </c>
      <c r="J4576" s="7">
        <v>80</v>
      </c>
      <c r="K4576" s="8">
        <v>217</v>
      </c>
      <c r="L4576" s="9">
        <f t="shared" si="71"/>
        <v>17360</v>
      </c>
      <c r="M4576" s="9">
        <v>7811.9999999999991</v>
      </c>
      <c r="N4576" s="10">
        <v>0.44999999999999996</v>
      </c>
      <c r="O4576" s="4" t="s">
        <v>83</v>
      </c>
    </row>
    <row r="4577" spans="1:15" ht="14.25" customHeight="1" x14ac:dyDescent="0.25">
      <c r="A4577" s="4" t="s">
        <v>30</v>
      </c>
      <c r="B4577" s="4">
        <v>1128299</v>
      </c>
      <c r="C4577" s="5">
        <v>44020</v>
      </c>
      <c r="D4577" s="37">
        <v>2020</v>
      </c>
      <c r="E4577" s="5" t="str">
        <f>TEXT(Sales[[#This Row],[Invoice Date]],"mmm")</f>
        <v>Jul</v>
      </c>
      <c r="F4577" s="4" t="s">
        <v>31</v>
      </c>
      <c r="G4577" s="4" t="s">
        <v>46</v>
      </c>
      <c r="H4577" s="4" t="s">
        <v>47</v>
      </c>
      <c r="I4577" s="6" t="s">
        <v>19</v>
      </c>
      <c r="J4577" s="7">
        <v>77</v>
      </c>
      <c r="K4577" s="8">
        <v>210</v>
      </c>
      <c r="L4577" s="9">
        <f t="shared" si="71"/>
        <v>16170</v>
      </c>
      <c r="M4577" s="9">
        <v>6306.3</v>
      </c>
      <c r="N4577" s="10">
        <v>0.39</v>
      </c>
      <c r="O4577" s="4" t="s">
        <v>83</v>
      </c>
    </row>
    <row r="4578" spans="1:15" ht="14.25" customHeight="1" x14ac:dyDescent="0.25">
      <c r="A4578" s="4" t="s">
        <v>30</v>
      </c>
      <c r="B4578" s="4">
        <v>1128299</v>
      </c>
      <c r="C4578" s="5">
        <v>44021</v>
      </c>
      <c r="D4578" s="37">
        <v>2020</v>
      </c>
      <c r="E4578" s="5" t="str">
        <f>TEXT(Sales[[#This Row],[Invoice Date]],"mmm")</f>
        <v>Jul</v>
      </c>
      <c r="F4578" s="4" t="s">
        <v>31</v>
      </c>
      <c r="G4578" s="4" t="s">
        <v>46</v>
      </c>
      <c r="H4578" s="4" t="s">
        <v>47</v>
      </c>
      <c r="I4578" s="6" t="s">
        <v>20</v>
      </c>
      <c r="J4578" s="7">
        <v>73</v>
      </c>
      <c r="K4578" s="8">
        <v>163</v>
      </c>
      <c r="L4578" s="9">
        <f t="shared" si="71"/>
        <v>11899</v>
      </c>
      <c r="M4578" s="9">
        <v>4164.6499999999996</v>
      </c>
      <c r="N4578" s="10">
        <v>0.35</v>
      </c>
      <c r="O4578" s="4" t="s">
        <v>83</v>
      </c>
    </row>
    <row r="4579" spans="1:15" ht="14.25" customHeight="1" x14ac:dyDescent="0.25">
      <c r="A4579" s="4" t="s">
        <v>30</v>
      </c>
      <c r="B4579" s="4">
        <v>1128299</v>
      </c>
      <c r="C4579" s="5">
        <v>44022</v>
      </c>
      <c r="D4579" s="37">
        <v>2020</v>
      </c>
      <c r="E4579" s="5" t="str">
        <f>TEXT(Sales[[#This Row],[Invoice Date]],"mmm")</f>
        <v>Jul</v>
      </c>
      <c r="F4579" s="4" t="s">
        <v>31</v>
      </c>
      <c r="G4579" s="4" t="s">
        <v>46</v>
      </c>
      <c r="H4579" s="4" t="s">
        <v>47</v>
      </c>
      <c r="I4579" s="6" t="s">
        <v>21</v>
      </c>
      <c r="J4579" s="7">
        <v>74</v>
      </c>
      <c r="K4579" s="8">
        <v>155</v>
      </c>
      <c r="L4579" s="9">
        <f t="shared" si="71"/>
        <v>11470</v>
      </c>
      <c r="M4579" s="9">
        <v>5046.8</v>
      </c>
      <c r="N4579" s="10">
        <v>0.44</v>
      </c>
      <c r="O4579" s="4" t="s">
        <v>83</v>
      </c>
    </row>
    <row r="4580" spans="1:15" ht="14.25" customHeight="1" x14ac:dyDescent="0.25">
      <c r="A4580" s="4" t="s">
        <v>30</v>
      </c>
      <c r="B4580" s="4">
        <v>1128299</v>
      </c>
      <c r="C4580" s="5">
        <v>44023</v>
      </c>
      <c r="D4580" s="37">
        <v>2020</v>
      </c>
      <c r="E4580" s="5" t="str">
        <f>TEXT(Sales[[#This Row],[Invoice Date]],"mmm")</f>
        <v>Jul</v>
      </c>
      <c r="F4580" s="4" t="s">
        <v>31</v>
      </c>
      <c r="G4580" s="4" t="s">
        <v>46</v>
      </c>
      <c r="H4580" s="4" t="s">
        <v>47</v>
      </c>
      <c r="I4580" s="6" t="s">
        <v>22</v>
      </c>
      <c r="J4580" s="7">
        <v>71</v>
      </c>
      <c r="K4580" s="8">
        <v>155</v>
      </c>
      <c r="L4580" s="9">
        <f t="shared" si="71"/>
        <v>11005</v>
      </c>
      <c r="M4580" s="9">
        <v>4291.95</v>
      </c>
      <c r="N4580" s="10">
        <v>0.39</v>
      </c>
      <c r="O4580" s="4" t="s">
        <v>83</v>
      </c>
    </row>
    <row r="4581" spans="1:15" ht="14.25" customHeight="1" x14ac:dyDescent="0.25">
      <c r="A4581" s="4" t="s">
        <v>30</v>
      </c>
      <c r="B4581" s="4">
        <v>1128299</v>
      </c>
      <c r="C4581" s="5">
        <v>44024</v>
      </c>
      <c r="D4581" s="37">
        <v>2020</v>
      </c>
      <c r="E4581" s="5" t="str">
        <f>TEXT(Sales[[#This Row],[Invoice Date]],"mmm")</f>
        <v>Jul</v>
      </c>
      <c r="F4581" s="4" t="s">
        <v>31</v>
      </c>
      <c r="G4581" s="4" t="s">
        <v>46</v>
      </c>
      <c r="H4581" s="4" t="s">
        <v>47</v>
      </c>
      <c r="I4581" s="6" t="s">
        <v>23</v>
      </c>
      <c r="J4581" s="7">
        <v>76</v>
      </c>
      <c r="K4581" s="8">
        <v>108</v>
      </c>
      <c r="L4581" s="9">
        <f t="shared" si="71"/>
        <v>8208</v>
      </c>
      <c r="M4581" s="9">
        <v>2708.6400000000003</v>
      </c>
      <c r="N4581" s="10">
        <v>0.33</v>
      </c>
      <c r="O4581" s="4" t="s">
        <v>83</v>
      </c>
    </row>
    <row r="4582" spans="1:15" ht="14.25" customHeight="1" x14ac:dyDescent="0.25">
      <c r="A4582" s="4" t="s">
        <v>30</v>
      </c>
      <c r="B4582" s="4">
        <v>1128299</v>
      </c>
      <c r="C4582" s="5">
        <v>44025</v>
      </c>
      <c r="D4582" s="37">
        <v>2020</v>
      </c>
      <c r="E4582" s="5" t="str">
        <f>TEXT(Sales[[#This Row],[Invoice Date]],"mmm")</f>
        <v>Jul</v>
      </c>
      <c r="F4582" s="4" t="s">
        <v>31</v>
      </c>
      <c r="G4582" s="4" t="s">
        <v>46</v>
      </c>
      <c r="H4582" s="4" t="s">
        <v>47</v>
      </c>
      <c r="I4582" s="6" t="s">
        <v>17</v>
      </c>
      <c r="J4582" s="7">
        <v>64</v>
      </c>
      <c r="K4582" s="8">
        <v>156</v>
      </c>
      <c r="L4582" s="9">
        <f t="shared" si="71"/>
        <v>9984</v>
      </c>
      <c r="M4582" s="9">
        <v>4093.4399999999996</v>
      </c>
      <c r="N4582" s="10">
        <v>0.41</v>
      </c>
      <c r="O4582" s="4" t="s">
        <v>83</v>
      </c>
    </row>
    <row r="4583" spans="1:15" ht="14.25" customHeight="1" x14ac:dyDescent="0.25">
      <c r="A4583" s="4" t="s">
        <v>30</v>
      </c>
      <c r="B4583" s="4">
        <v>1128299</v>
      </c>
      <c r="C4583" s="5">
        <v>44026</v>
      </c>
      <c r="D4583" s="37">
        <v>2020</v>
      </c>
      <c r="E4583" s="5" t="str">
        <f>TEXT(Sales[[#This Row],[Invoice Date]],"mmm")</f>
        <v>Jul</v>
      </c>
      <c r="F4583" s="4" t="s">
        <v>31</v>
      </c>
      <c r="G4583" s="4" t="s">
        <v>46</v>
      </c>
      <c r="H4583" s="4" t="s">
        <v>47</v>
      </c>
      <c r="I4583" s="6" t="s">
        <v>19</v>
      </c>
      <c r="J4583" s="7">
        <v>71</v>
      </c>
      <c r="K4583" s="8">
        <v>174</v>
      </c>
      <c r="L4583" s="9">
        <f t="shared" si="71"/>
        <v>12354</v>
      </c>
      <c r="M4583" s="9">
        <v>4323.8999999999996</v>
      </c>
      <c r="N4583" s="10">
        <v>0.35</v>
      </c>
      <c r="O4583" s="4" t="s">
        <v>83</v>
      </c>
    </row>
    <row r="4584" spans="1:15" ht="14.25" customHeight="1" x14ac:dyDescent="0.25">
      <c r="A4584" s="4" t="s">
        <v>30</v>
      </c>
      <c r="B4584" s="4">
        <v>1128299</v>
      </c>
      <c r="C4584" s="5">
        <v>44027</v>
      </c>
      <c r="D4584" s="37">
        <v>2020</v>
      </c>
      <c r="E4584" s="5" t="str">
        <f>TEXT(Sales[[#This Row],[Invoice Date]],"mmm")</f>
        <v>Jul</v>
      </c>
      <c r="F4584" s="4" t="s">
        <v>31</v>
      </c>
      <c r="G4584" s="4" t="s">
        <v>46</v>
      </c>
      <c r="H4584" s="4" t="s">
        <v>47</v>
      </c>
      <c r="I4584" s="6" t="s">
        <v>20</v>
      </c>
      <c r="J4584" s="7">
        <v>63</v>
      </c>
      <c r="K4584" s="8">
        <v>135</v>
      </c>
      <c r="L4584" s="9">
        <f t="shared" si="71"/>
        <v>8505</v>
      </c>
      <c r="M4584" s="9">
        <v>3146.85</v>
      </c>
      <c r="N4584" s="10">
        <v>0.37</v>
      </c>
      <c r="O4584" s="4" t="s">
        <v>83</v>
      </c>
    </row>
    <row r="4585" spans="1:15" ht="14.25" customHeight="1" x14ac:dyDescent="0.25">
      <c r="A4585" s="4" t="s">
        <v>30</v>
      </c>
      <c r="B4585" s="4">
        <v>1128299</v>
      </c>
      <c r="C4585" s="5">
        <v>44028</v>
      </c>
      <c r="D4585" s="37">
        <v>2020</v>
      </c>
      <c r="E4585" s="5" t="str">
        <f>TEXT(Sales[[#This Row],[Invoice Date]],"mmm")</f>
        <v>Jul</v>
      </c>
      <c r="F4585" s="4" t="s">
        <v>31</v>
      </c>
      <c r="G4585" s="4" t="s">
        <v>46</v>
      </c>
      <c r="H4585" s="4" t="s">
        <v>47</v>
      </c>
      <c r="I4585" s="6" t="s">
        <v>21</v>
      </c>
      <c r="J4585" s="7">
        <v>67</v>
      </c>
      <c r="K4585" s="8">
        <v>112</v>
      </c>
      <c r="L4585" s="9">
        <f t="shared" si="71"/>
        <v>7504</v>
      </c>
      <c r="M4585" s="9">
        <v>3001.6000000000004</v>
      </c>
      <c r="N4585" s="10">
        <v>0.4</v>
      </c>
      <c r="O4585" s="4" t="s">
        <v>83</v>
      </c>
    </row>
    <row r="4586" spans="1:15" ht="14.25" customHeight="1" x14ac:dyDescent="0.25">
      <c r="A4586" s="4" t="s">
        <v>30</v>
      </c>
      <c r="B4586" s="4">
        <v>1128299</v>
      </c>
      <c r="C4586" s="5">
        <v>44029</v>
      </c>
      <c r="D4586" s="37">
        <v>2020</v>
      </c>
      <c r="E4586" s="5" t="str">
        <f>TEXT(Sales[[#This Row],[Invoice Date]],"mmm")</f>
        <v>Jul</v>
      </c>
      <c r="F4586" s="4" t="s">
        <v>31</v>
      </c>
      <c r="G4586" s="4" t="s">
        <v>46</v>
      </c>
      <c r="H4586" s="4" t="s">
        <v>47</v>
      </c>
      <c r="I4586" s="6" t="s">
        <v>22</v>
      </c>
      <c r="J4586" s="7">
        <v>72</v>
      </c>
      <c r="K4586" s="8">
        <v>111</v>
      </c>
      <c r="L4586" s="9">
        <f t="shared" si="71"/>
        <v>7992</v>
      </c>
      <c r="M4586" s="9">
        <v>3196.8</v>
      </c>
      <c r="N4586" s="10">
        <v>0.4</v>
      </c>
      <c r="O4586" s="4" t="s">
        <v>83</v>
      </c>
    </row>
    <row r="4587" spans="1:15" ht="14.25" customHeight="1" x14ac:dyDescent="0.25">
      <c r="A4587" s="4" t="s">
        <v>30</v>
      </c>
      <c r="B4587" s="4">
        <v>1128299</v>
      </c>
      <c r="C4587" s="5">
        <v>44030</v>
      </c>
      <c r="D4587" s="37">
        <v>2020</v>
      </c>
      <c r="E4587" s="5" t="str">
        <f>TEXT(Sales[[#This Row],[Invoice Date]],"mmm")</f>
        <v>Jul</v>
      </c>
      <c r="F4587" s="4" t="s">
        <v>31</v>
      </c>
      <c r="G4587" s="4" t="s">
        <v>46</v>
      </c>
      <c r="H4587" s="4" t="s">
        <v>47</v>
      </c>
      <c r="I4587" s="6" t="s">
        <v>23</v>
      </c>
      <c r="J4587" s="7">
        <v>62</v>
      </c>
      <c r="K4587" s="8">
        <v>113</v>
      </c>
      <c r="L4587" s="9">
        <f t="shared" si="71"/>
        <v>7006</v>
      </c>
      <c r="M4587" s="9">
        <v>2452.1</v>
      </c>
      <c r="N4587" s="10">
        <v>0.35</v>
      </c>
      <c r="O4587" s="4" t="s">
        <v>83</v>
      </c>
    </row>
    <row r="4588" spans="1:15" ht="14.25" customHeight="1" x14ac:dyDescent="0.25">
      <c r="A4588" s="4" t="s">
        <v>30</v>
      </c>
      <c r="B4588" s="4">
        <v>1128299</v>
      </c>
      <c r="C4588" s="5">
        <v>44031</v>
      </c>
      <c r="D4588" s="37">
        <v>2020</v>
      </c>
      <c r="E4588" s="5" t="str">
        <f>TEXT(Sales[[#This Row],[Invoice Date]],"mmm")</f>
        <v>Jul</v>
      </c>
      <c r="F4588" s="4" t="s">
        <v>31</v>
      </c>
      <c r="G4588" s="4" t="s">
        <v>46</v>
      </c>
      <c r="H4588" s="4" t="s">
        <v>47</v>
      </c>
      <c r="I4588" s="6" t="s">
        <v>17</v>
      </c>
      <c r="J4588" s="7">
        <v>58</v>
      </c>
      <c r="K4588" s="8">
        <v>149</v>
      </c>
      <c r="L4588" s="9">
        <f t="shared" si="71"/>
        <v>8642</v>
      </c>
      <c r="M4588" s="9">
        <v>3456.8</v>
      </c>
      <c r="N4588" s="10">
        <v>0.4</v>
      </c>
      <c r="O4588" s="4" t="s">
        <v>83</v>
      </c>
    </row>
    <row r="4589" spans="1:15" ht="14.25" customHeight="1" x14ac:dyDescent="0.25">
      <c r="A4589" s="4" t="s">
        <v>30</v>
      </c>
      <c r="B4589" s="4">
        <v>1128299</v>
      </c>
      <c r="C4589" s="5">
        <v>44032</v>
      </c>
      <c r="D4589" s="37">
        <v>2020</v>
      </c>
      <c r="E4589" s="5" t="str">
        <f>TEXT(Sales[[#This Row],[Invoice Date]],"mmm")</f>
        <v>Jul</v>
      </c>
      <c r="F4589" s="4" t="s">
        <v>31</v>
      </c>
      <c r="G4589" s="4" t="s">
        <v>46</v>
      </c>
      <c r="H4589" s="4" t="s">
        <v>47</v>
      </c>
      <c r="I4589" s="6" t="s">
        <v>19</v>
      </c>
      <c r="J4589" s="7">
        <v>64</v>
      </c>
      <c r="K4589" s="8">
        <v>138</v>
      </c>
      <c r="L4589" s="9">
        <f t="shared" si="71"/>
        <v>8832</v>
      </c>
      <c r="M4589" s="9">
        <v>3267.84</v>
      </c>
      <c r="N4589" s="10">
        <v>0.37</v>
      </c>
      <c r="O4589" s="4" t="s">
        <v>83</v>
      </c>
    </row>
    <row r="4590" spans="1:15" ht="14.25" customHeight="1" x14ac:dyDescent="0.25">
      <c r="A4590" s="4" t="s">
        <v>30</v>
      </c>
      <c r="B4590" s="4">
        <v>1128299</v>
      </c>
      <c r="C4590" s="5">
        <v>44033</v>
      </c>
      <c r="D4590" s="37">
        <v>2020</v>
      </c>
      <c r="E4590" s="5" t="str">
        <f>TEXT(Sales[[#This Row],[Invoice Date]],"mmm")</f>
        <v>Jul</v>
      </c>
      <c r="F4590" s="4" t="s">
        <v>31</v>
      </c>
      <c r="G4590" s="4" t="s">
        <v>46</v>
      </c>
      <c r="H4590" s="4" t="s">
        <v>47</v>
      </c>
      <c r="I4590" s="6" t="s">
        <v>20</v>
      </c>
      <c r="J4590" s="7">
        <v>56</v>
      </c>
      <c r="K4590" s="8">
        <v>113</v>
      </c>
      <c r="L4590" s="9">
        <f t="shared" si="71"/>
        <v>6328</v>
      </c>
      <c r="M4590" s="9">
        <v>2278.08</v>
      </c>
      <c r="N4590" s="10">
        <v>0.36</v>
      </c>
      <c r="O4590" s="4" t="s">
        <v>83</v>
      </c>
    </row>
    <row r="4591" spans="1:15" ht="14.25" customHeight="1" x14ac:dyDescent="0.25">
      <c r="A4591" s="4" t="s">
        <v>30</v>
      </c>
      <c r="B4591" s="4">
        <v>1128299</v>
      </c>
      <c r="C4591" s="5">
        <v>44034</v>
      </c>
      <c r="D4591" s="37">
        <v>2020</v>
      </c>
      <c r="E4591" s="5" t="str">
        <f>TEXT(Sales[[#This Row],[Invoice Date]],"mmm")</f>
        <v>Jul</v>
      </c>
      <c r="F4591" s="4" t="s">
        <v>31</v>
      </c>
      <c r="G4591" s="4" t="s">
        <v>46</v>
      </c>
      <c r="H4591" s="4" t="s">
        <v>47</v>
      </c>
      <c r="I4591" s="6" t="s">
        <v>21</v>
      </c>
      <c r="J4591" s="7">
        <v>58</v>
      </c>
      <c r="K4591" s="8">
        <v>98</v>
      </c>
      <c r="L4591" s="9">
        <f t="shared" si="71"/>
        <v>5684</v>
      </c>
      <c r="M4591" s="9">
        <v>2500.96</v>
      </c>
      <c r="N4591" s="10">
        <v>0.44</v>
      </c>
      <c r="O4591" s="4" t="s">
        <v>83</v>
      </c>
    </row>
    <row r="4592" spans="1:15" ht="14.25" customHeight="1" x14ac:dyDescent="0.25">
      <c r="A4592" s="4" t="s">
        <v>30</v>
      </c>
      <c r="B4592" s="4">
        <v>1128299</v>
      </c>
      <c r="C4592" s="5">
        <v>44035</v>
      </c>
      <c r="D4592" s="37">
        <v>2020</v>
      </c>
      <c r="E4592" s="5" t="str">
        <f>TEXT(Sales[[#This Row],[Invoice Date]],"mmm")</f>
        <v>Jul</v>
      </c>
      <c r="F4592" s="4" t="s">
        <v>31</v>
      </c>
      <c r="G4592" s="4" t="s">
        <v>46</v>
      </c>
      <c r="H4592" s="4" t="s">
        <v>47</v>
      </c>
      <c r="I4592" s="6" t="s">
        <v>22</v>
      </c>
      <c r="J4592" s="7">
        <v>69</v>
      </c>
      <c r="K4592" s="8">
        <v>94</v>
      </c>
      <c r="L4592" s="9">
        <f t="shared" si="71"/>
        <v>6486</v>
      </c>
      <c r="M4592" s="9">
        <v>2270.1</v>
      </c>
      <c r="N4592" s="10">
        <v>0.35</v>
      </c>
      <c r="O4592" s="4" t="s">
        <v>83</v>
      </c>
    </row>
    <row r="4593" spans="1:15" ht="14.25" customHeight="1" x14ac:dyDescent="0.25">
      <c r="A4593" s="4" t="s">
        <v>30</v>
      </c>
      <c r="B4593" s="4">
        <v>1128299</v>
      </c>
      <c r="C4593" s="5">
        <v>44036</v>
      </c>
      <c r="D4593" s="37">
        <v>2020</v>
      </c>
      <c r="E4593" s="5" t="str">
        <f>TEXT(Sales[[#This Row],[Invoice Date]],"mmm")</f>
        <v>Jul</v>
      </c>
      <c r="F4593" s="4" t="s">
        <v>31</v>
      </c>
      <c r="G4593" s="4" t="s">
        <v>46</v>
      </c>
      <c r="H4593" s="4" t="s">
        <v>47</v>
      </c>
      <c r="I4593" s="6" t="s">
        <v>23</v>
      </c>
      <c r="J4593" s="7">
        <v>71</v>
      </c>
      <c r="K4593" s="8">
        <v>101</v>
      </c>
      <c r="L4593" s="9">
        <f t="shared" si="71"/>
        <v>7171</v>
      </c>
      <c r="M4593" s="9">
        <v>2509.85</v>
      </c>
      <c r="N4593" s="10">
        <v>0.35</v>
      </c>
      <c r="O4593" s="4" t="s">
        <v>83</v>
      </c>
    </row>
    <row r="4594" spans="1:15" ht="14.25" customHeight="1" x14ac:dyDescent="0.25">
      <c r="A4594" s="4" t="s">
        <v>30</v>
      </c>
      <c r="B4594" s="4">
        <v>1128299</v>
      </c>
      <c r="C4594" s="5">
        <v>44037</v>
      </c>
      <c r="D4594" s="37">
        <v>2020</v>
      </c>
      <c r="E4594" s="5" t="str">
        <f>TEXT(Sales[[#This Row],[Invoice Date]],"mmm")</f>
        <v>Jul</v>
      </c>
      <c r="F4594" s="4" t="s">
        <v>31</v>
      </c>
      <c r="G4594" s="4" t="s">
        <v>46</v>
      </c>
      <c r="H4594" s="4" t="s">
        <v>47</v>
      </c>
      <c r="I4594" s="6" t="s">
        <v>17</v>
      </c>
      <c r="J4594" s="7">
        <v>54</v>
      </c>
      <c r="K4594" s="8">
        <v>162</v>
      </c>
      <c r="L4594" s="9">
        <f t="shared" si="71"/>
        <v>8748</v>
      </c>
      <c r="M4594" s="9">
        <v>3849.12</v>
      </c>
      <c r="N4594" s="10">
        <v>0.44</v>
      </c>
      <c r="O4594" s="4" t="s">
        <v>83</v>
      </c>
    </row>
    <row r="4595" spans="1:15" ht="14.25" customHeight="1" x14ac:dyDescent="0.25">
      <c r="A4595" s="4" t="s">
        <v>30</v>
      </c>
      <c r="B4595" s="4">
        <v>1128299</v>
      </c>
      <c r="C4595" s="5">
        <v>44038</v>
      </c>
      <c r="D4595" s="37">
        <v>2020</v>
      </c>
      <c r="E4595" s="5" t="str">
        <f>TEXT(Sales[[#This Row],[Invoice Date]],"mmm")</f>
        <v>Jul</v>
      </c>
      <c r="F4595" s="4" t="s">
        <v>31</v>
      </c>
      <c r="G4595" s="4" t="s">
        <v>46</v>
      </c>
      <c r="H4595" s="4" t="s">
        <v>47</v>
      </c>
      <c r="I4595" s="6" t="s">
        <v>19</v>
      </c>
      <c r="J4595" s="7">
        <v>60</v>
      </c>
      <c r="K4595" s="8">
        <v>188</v>
      </c>
      <c r="L4595" s="9">
        <f t="shared" si="71"/>
        <v>11280</v>
      </c>
      <c r="M4595" s="9">
        <v>4173.6000000000004</v>
      </c>
      <c r="N4595" s="10">
        <v>0.37</v>
      </c>
      <c r="O4595" s="4" t="s">
        <v>83</v>
      </c>
    </row>
    <row r="4596" spans="1:15" ht="14.25" customHeight="1" x14ac:dyDescent="0.25">
      <c r="A4596" s="4" t="s">
        <v>30</v>
      </c>
      <c r="B4596" s="4">
        <v>1128299</v>
      </c>
      <c r="C4596" s="5">
        <v>44039</v>
      </c>
      <c r="D4596" s="37">
        <v>2020</v>
      </c>
      <c r="E4596" s="5" t="str">
        <f>TEXT(Sales[[#This Row],[Invoice Date]],"mmm")</f>
        <v>Jul</v>
      </c>
      <c r="F4596" s="4" t="s">
        <v>31</v>
      </c>
      <c r="G4596" s="4" t="s">
        <v>46</v>
      </c>
      <c r="H4596" s="4" t="s">
        <v>47</v>
      </c>
      <c r="I4596" s="6" t="s">
        <v>20</v>
      </c>
      <c r="J4596" s="7">
        <v>54</v>
      </c>
      <c r="K4596" s="8">
        <v>124</v>
      </c>
      <c r="L4596" s="9">
        <f t="shared" si="71"/>
        <v>6696</v>
      </c>
      <c r="M4596" s="9">
        <v>2477.52</v>
      </c>
      <c r="N4596" s="10">
        <v>0.37</v>
      </c>
      <c r="O4596" s="4" t="s">
        <v>83</v>
      </c>
    </row>
    <row r="4597" spans="1:15" ht="14.25" customHeight="1" x14ac:dyDescent="0.25">
      <c r="A4597" s="4" t="s">
        <v>30</v>
      </c>
      <c r="B4597" s="4">
        <v>1128299</v>
      </c>
      <c r="C4597" s="5">
        <v>44040</v>
      </c>
      <c r="D4597" s="37">
        <v>2020</v>
      </c>
      <c r="E4597" s="5" t="str">
        <f>TEXT(Sales[[#This Row],[Invoice Date]],"mmm")</f>
        <v>Jul</v>
      </c>
      <c r="F4597" s="4" t="s">
        <v>31</v>
      </c>
      <c r="G4597" s="4" t="s">
        <v>46</v>
      </c>
      <c r="H4597" s="4" t="s">
        <v>47</v>
      </c>
      <c r="I4597" s="6" t="s">
        <v>21</v>
      </c>
      <c r="J4597" s="7">
        <v>69</v>
      </c>
      <c r="K4597" s="8">
        <v>117</v>
      </c>
      <c r="L4597" s="9">
        <f t="shared" si="71"/>
        <v>8073</v>
      </c>
      <c r="M4597" s="9">
        <v>3471.39</v>
      </c>
      <c r="N4597" s="10">
        <v>0.43</v>
      </c>
      <c r="O4597" s="4" t="s">
        <v>83</v>
      </c>
    </row>
    <row r="4598" spans="1:15" ht="14.25" customHeight="1" x14ac:dyDescent="0.25">
      <c r="A4598" s="4" t="s">
        <v>30</v>
      </c>
      <c r="B4598" s="4">
        <v>1128299</v>
      </c>
      <c r="C4598" s="5">
        <v>44041</v>
      </c>
      <c r="D4598" s="37">
        <v>2020</v>
      </c>
      <c r="E4598" s="5" t="str">
        <f>TEXT(Sales[[#This Row],[Invoice Date]],"mmm")</f>
        <v>Jul</v>
      </c>
      <c r="F4598" s="4" t="s">
        <v>31</v>
      </c>
      <c r="G4598" s="4" t="s">
        <v>46</v>
      </c>
      <c r="H4598" s="4" t="s">
        <v>47</v>
      </c>
      <c r="I4598" s="6" t="s">
        <v>22</v>
      </c>
      <c r="J4598" s="7">
        <v>85</v>
      </c>
      <c r="K4598" s="8">
        <v>115</v>
      </c>
      <c r="L4598" s="9">
        <f t="shared" si="71"/>
        <v>9775</v>
      </c>
      <c r="M4598" s="9">
        <v>3910</v>
      </c>
      <c r="N4598" s="10">
        <v>0.4</v>
      </c>
      <c r="O4598" s="4" t="s">
        <v>83</v>
      </c>
    </row>
    <row r="4599" spans="1:15" ht="14.25" customHeight="1" x14ac:dyDescent="0.25">
      <c r="A4599" s="4" t="s">
        <v>30</v>
      </c>
      <c r="B4599" s="4">
        <v>1128299</v>
      </c>
      <c r="C4599" s="5">
        <v>44042</v>
      </c>
      <c r="D4599" s="37">
        <v>2020</v>
      </c>
      <c r="E4599" s="5" t="str">
        <f>TEXT(Sales[[#This Row],[Invoice Date]],"mmm")</f>
        <v>Jul</v>
      </c>
      <c r="F4599" s="4" t="s">
        <v>31</v>
      </c>
      <c r="G4599" s="4" t="s">
        <v>46</v>
      </c>
      <c r="H4599" s="4" t="s">
        <v>47</v>
      </c>
      <c r="I4599" s="6" t="s">
        <v>23</v>
      </c>
      <c r="J4599" s="7">
        <v>88</v>
      </c>
      <c r="K4599" s="8">
        <v>138</v>
      </c>
      <c r="L4599" s="9">
        <f t="shared" si="71"/>
        <v>12144</v>
      </c>
      <c r="M4599" s="9">
        <v>3764.64</v>
      </c>
      <c r="N4599" s="10">
        <v>0.31</v>
      </c>
      <c r="O4599" s="4" t="s">
        <v>83</v>
      </c>
    </row>
    <row r="4600" spans="1:15" ht="14.25" customHeight="1" x14ac:dyDescent="0.25">
      <c r="A4600" s="4" t="s">
        <v>30</v>
      </c>
      <c r="B4600" s="4">
        <v>1128299</v>
      </c>
      <c r="C4600" s="5">
        <v>44043</v>
      </c>
      <c r="D4600" s="37">
        <v>2020</v>
      </c>
      <c r="E4600" s="5" t="str">
        <f>TEXT(Sales[[#This Row],[Invoice Date]],"mmm")</f>
        <v>Jul</v>
      </c>
      <c r="F4600" s="4" t="s">
        <v>31</v>
      </c>
      <c r="G4600" s="4" t="s">
        <v>46</v>
      </c>
      <c r="H4600" s="4" t="s">
        <v>47</v>
      </c>
      <c r="I4600" s="6" t="s">
        <v>17</v>
      </c>
      <c r="J4600" s="7">
        <v>78</v>
      </c>
      <c r="K4600" s="8">
        <v>188</v>
      </c>
      <c r="L4600" s="9">
        <f t="shared" si="71"/>
        <v>14664</v>
      </c>
      <c r="M4600" s="9">
        <v>5865.6</v>
      </c>
      <c r="N4600" s="10">
        <v>0.4</v>
      </c>
      <c r="O4600" s="4" t="s">
        <v>83</v>
      </c>
    </row>
    <row r="4601" spans="1:15" ht="14.25" customHeight="1" x14ac:dyDescent="0.25">
      <c r="A4601" s="4" t="s">
        <v>30</v>
      </c>
      <c r="B4601" s="4">
        <v>1128299</v>
      </c>
      <c r="C4601" s="5">
        <v>44044</v>
      </c>
      <c r="D4601" s="37">
        <v>2020</v>
      </c>
      <c r="E4601" s="5" t="str">
        <f>TEXT(Sales[[#This Row],[Invoice Date]],"mmm")</f>
        <v>Aug</v>
      </c>
      <c r="F4601" s="4" t="s">
        <v>31</v>
      </c>
      <c r="G4601" s="4" t="s">
        <v>46</v>
      </c>
      <c r="H4601" s="4" t="s">
        <v>47</v>
      </c>
      <c r="I4601" s="6" t="s">
        <v>19</v>
      </c>
      <c r="J4601" s="7">
        <v>77</v>
      </c>
      <c r="K4601" s="8">
        <v>195</v>
      </c>
      <c r="L4601" s="9">
        <f t="shared" si="71"/>
        <v>15015</v>
      </c>
      <c r="M4601" s="9">
        <v>5705.7</v>
      </c>
      <c r="N4601" s="10">
        <v>0.38</v>
      </c>
      <c r="O4601" s="4" t="s">
        <v>83</v>
      </c>
    </row>
    <row r="4602" spans="1:15" ht="14.25" customHeight="1" x14ac:dyDescent="0.25">
      <c r="A4602" s="4" t="s">
        <v>30</v>
      </c>
      <c r="B4602" s="4">
        <v>1128299</v>
      </c>
      <c r="C4602" s="5">
        <v>44045</v>
      </c>
      <c r="D4602" s="37">
        <v>2020</v>
      </c>
      <c r="E4602" s="5" t="str">
        <f>TEXT(Sales[[#This Row],[Invoice Date]],"mmm")</f>
        <v>Aug</v>
      </c>
      <c r="F4602" s="4" t="s">
        <v>31</v>
      </c>
      <c r="G4602" s="4" t="s">
        <v>46</v>
      </c>
      <c r="H4602" s="4" t="s">
        <v>47</v>
      </c>
      <c r="I4602" s="6" t="s">
        <v>20</v>
      </c>
      <c r="J4602" s="7">
        <v>73</v>
      </c>
      <c r="K4602" s="8">
        <v>138</v>
      </c>
      <c r="L4602" s="9">
        <f t="shared" si="71"/>
        <v>10074</v>
      </c>
      <c r="M4602" s="9">
        <v>3928.86</v>
      </c>
      <c r="N4602" s="10">
        <v>0.39</v>
      </c>
      <c r="O4602" s="4" t="s">
        <v>83</v>
      </c>
    </row>
    <row r="4603" spans="1:15" ht="14.25" customHeight="1" x14ac:dyDescent="0.25">
      <c r="A4603" s="4" t="s">
        <v>30</v>
      </c>
      <c r="B4603" s="4">
        <v>1128299</v>
      </c>
      <c r="C4603" s="5">
        <v>44046</v>
      </c>
      <c r="D4603" s="37">
        <v>2020</v>
      </c>
      <c r="E4603" s="5" t="str">
        <f>TEXT(Sales[[#This Row],[Invoice Date]],"mmm")</f>
        <v>Aug</v>
      </c>
      <c r="F4603" s="4" t="s">
        <v>31</v>
      </c>
      <c r="G4603" s="4" t="s">
        <v>46</v>
      </c>
      <c r="H4603" s="4" t="s">
        <v>47</v>
      </c>
      <c r="I4603" s="6" t="s">
        <v>21</v>
      </c>
      <c r="J4603" s="7">
        <v>76</v>
      </c>
      <c r="K4603" s="8">
        <v>138</v>
      </c>
      <c r="L4603" s="9">
        <f t="shared" si="71"/>
        <v>10488</v>
      </c>
      <c r="M4603" s="9">
        <v>4509.84</v>
      </c>
      <c r="N4603" s="10">
        <v>0.43</v>
      </c>
      <c r="O4603" s="4" t="s">
        <v>83</v>
      </c>
    </row>
    <row r="4604" spans="1:15" ht="14.25" customHeight="1" x14ac:dyDescent="0.25">
      <c r="A4604" s="4" t="s">
        <v>30</v>
      </c>
      <c r="B4604" s="4">
        <v>1128299</v>
      </c>
      <c r="C4604" s="5">
        <v>44047</v>
      </c>
      <c r="D4604" s="37">
        <v>2020</v>
      </c>
      <c r="E4604" s="5" t="str">
        <f>TEXT(Sales[[#This Row],[Invoice Date]],"mmm")</f>
        <v>Aug</v>
      </c>
      <c r="F4604" s="4" t="s">
        <v>31</v>
      </c>
      <c r="G4604" s="4" t="s">
        <v>46</v>
      </c>
      <c r="H4604" s="4" t="s">
        <v>47</v>
      </c>
      <c r="I4604" s="6" t="s">
        <v>22</v>
      </c>
      <c r="J4604" s="7">
        <v>82</v>
      </c>
      <c r="K4604" s="8">
        <v>133</v>
      </c>
      <c r="L4604" s="9">
        <f t="shared" si="71"/>
        <v>10906</v>
      </c>
      <c r="M4604" s="9">
        <v>4144.28</v>
      </c>
      <c r="N4604" s="10">
        <v>0.38</v>
      </c>
      <c r="O4604" s="4" t="s">
        <v>83</v>
      </c>
    </row>
    <row r="4605" spans="1:15" ht="14.25" customHeight="1" x14ac:dyDescent="0.25">
      <c r="A4605" s="4" t="s">
        <v>30</v>
      </c>
      <c r="B4605" s="4">
        <v>1128299</v>
      </c>
      <c r="C4605" s="5">
        <v>44048</v>
      </c>
      <c r="D4605" s="37">
        <v>2020</v>
      </c>
      <c r="E4605" s="5" t="str">
        <f>TEXT(Sales[[#This Row],[Invoice Date]],"mmm")</f>
        <v>Aug</v>
      </c>
      <c r="F4605" s="4" t="s">
        <v>31</v>
      </c>
      <c r="G4605" s="4" t="s">
        <v>46</v>
      </c>
      <c r="H4605" s="4" t="s">
        <v>47</v>
      </c>
      <c r="I4605" s="6" t="s">
        <v>23</v>
      </c>
      <c r="J4605" s="7">
        <v>86</v>
      </c>
      <c r="K4605" s="8">
        <v>150</v>
      </c>
      <c r="L4605" s="9">
        <f t="shared" si="71"/>
        <v>12900</v>
      </c>
      <c r="M4605" s="9">
        <v>4386</v>
      </c>
      <c r="N4605" s="10">
        <v>0.34</v>
      </c>
      <c r="O4605" s="4" t="s">
        <v>83</v>
      </c>
    </row>
    <row r="4606" spans="1:15" ht="14.25" customHeight="1" x14ac:dyDescent="0.25">
      <c r="A4606" s="4" t="s">
        <v>14</v>
      </c>
      <c r="B4606" s="4">
        <v>1185732</v>
      </c>
      <c r="C4606" s="5">
        <v>44049</v>
      </c>
      <c r="D4606" s="37">
        <v>2020</v>
      </c>
      <c r="E4606" s="5" t="str">
        <f>TEXT(Sales[[#This Row],[Invoice Date]],"mmm")</f>
        <v>Aug</v>
      </c>
      <c r="F4606" s="4" t="s">
        <v>31</v>
      </c>
      <c r="G4606" s="4" t="s">
        <v>46</v>
      </c>
      <c r="H4606" s="4" t="s">
        <v>47</v>
      </c>
      <c r="I4606" s="6" t="s">
        <v>17</v>
      </c>
      <c r="J4606" s="7">
        <v>44</v>
      </c>
      <c r="K4606" s="8">
        <v>273</v>
      </c>
      <c r="L4606" s="9">
        <f t="shared" si="71"/>
        <v>12012</v>
      </c>
      <c r="M4606" s="9">
        <v>6606.6</v>
      </c>
      <c r="N4606" s="10">
        <v>0.55000000000000004</v>
      </c>
      <c r="O4606" s="4" t="s">
        <v>83</v>
      </c>
    </row>
    <row r="4607" spans="1:15" ht="14.25" customHeight="1" x14ac:dyDescent="0.25">
      <c r="A4607" s="4" t="s">
        <v>14</v>
      </c>
      <c r="B4607" s="4">
        <v>1185732</v>
      </c>
      <c r="C4607" s="5">
        <v>44050</v>
      </c>
      <c r="D4607" s="37">
        <v>2020</v>
      </c>
      <c r="E4607" s="5" t="str">
        <f>TEXT(Sales[[#This Row],[Invoice Date]],"mmm")</f>
        <v>Aug</v>
      </c>
      <c r="F4607" s="4" t="s">
        <v>31</v>
      </c>
      <c r="G4607" s="4" t="s">
        <v>46</v>
      </c>
      <c r="H4607" s="4" t="s">
        <v>47</v>
      </c>
      <c r="I4607" s="6" t="s">
        <v>19</v>
      </c>
      <c r="J4607" s="7">
        <v>41</v>
      </c>
      <c r="K4607" s="8">
        <v>221</v>
      </c>
      <c r="L4607" s="9">
        <f t="shared" si="71"/>
        <v>9061</v>
      </c>
      <c r="M4607" s="9">
        <v>4439.8900000000003</v>
      </c>
      <c r="N4607" s="10">
        <v>0.49</v>
      </c>
      <c r="O4607" s="4" t="s">
        <v>83</v>
      </c>
    </row>
    <row r="4608" spans="1:15" ht="14.25" customHeight="1" x14ac:dyDescent="0.25">
      <c r="A4608" s="4" t="s">
        <v>14</v>
      </c>
      <c r="B4608" s="4">
        <v>1185732</v>
      </c>
      <c r="C4608" s="5">
        <v>44051</v>
      </c>
      <c r="D4608" s="37">
        <v>2020</v>
      </c>
      <c r="E4608" s="5" t="str">
        <f>TEXT(Sales[[#This Row],[Invoice Date]],"mmm")</f>
        <v>Aug</v>
      </c>
      <c r="F4608" s="4" t="s">
        <v>31</v>
      </c>
      <c r="G4608" s="4" t="s">
        <v>46</v>
      </c>
      <c r="H4608" s="4" t="s">
        <v>47</v>
      </c>
      <c r="I4608" s="6" t="s">
        <v>20</v>
      </c>
      <c r="J4608" s="7">
        <v>34</v>
      </c>
      <c r="K4608" s="8">
        <v>230</v>
      </c>
      <c r="L4608" s="9">
        <f t="shared" si="71"/>
        <v>7820</v>
      </c>
      <c r="M4608" s="9">
        <v>3049.8</v>
      </c>
      <c r="N4608" s="10">
        <v>0.39</v>
      </c>
      <c r="O4608" s="4" t="s">
        <v>83</v>
      </c>
    </row>
    <row r="4609" spans="1:15" ht="14.25" customHeight="1" x14ac:dyDescent="0.25">
      <c r="A4609" s="4" t="s">
        <v>14</v>
      </c>
      <c r="B4609" s="4">
        <v>1185732</v>
      </c>
      <c r="C4609" s="5">
        <v>44052</v>
      </c>
      <c r="D4609" s="37">
        <v>2020</v>
      </c>
      <c r="E4609" s="5" t="str">
        <f>TEXT(Sales[[#This Row],[Invoice Date]],"mmm")</f>
        <v>Aug</v>
      </c>
      <c r="F4609" s="4" t="s">
        <v>31</v>
      </c>
      <c r="G4609" s="4" t="s">
        <v>46</v>
      </c>
      <c r="H4609" s="4" t="s">
        <v>47</v>
      </c>
      <c r="I4609" s="6" t="s">
        <v>21</v>
      </c>
      <c r="J4609" s="7">
        <v>38</v>
      </c>
      <c r="K4609" s="8">
        <v>175</v>
      </c>
      <c r="L4609" s="9">
        <f t="shared" si="71"/>
        <v>6650</v>
      </c>
      <c r="M4609" s="9">
        <v>2660</v>
      </c>
      <c r="N4609" s="10">
        <v>0.4</v>
      </c>
      <c r="O4609" s="4" t="s">
        <v>83</v>
      </c>
    </row>
    <row r="4610" spans="1:15" ht="14.25" customHeight="1" x14ac:dyDescent="0.25">
      <c r="A4610" s="4" t="s">
        <v>14</v>
      </c>
      <c r="B4610" s="4">
        <v>1185732</v>
      </c>
      <c r="C4610" s="5">
        <v>44053</v>
      </c>
      <c r="D4610" s="37">
        <v>2020</v>
      </c>
      <c r="E4610" s="5" t="str">
        <f>TEXT(Sales[[#This Row],[Invoice Date]],"mmm")</f>
        <v>Aug</v>
      </c>
      <c r="F4610" s="4" t="s">
        <v>48</v>
      </c>
      <c r="G4610" s="4" t="s">
        <v>49</v>
      </c>
      <c r="H4610" s="4" t="s">
        <v>50</v>
      </c>
      <c r="I4610" s="6" t="s">
        <v>22</v>
      </c>
      <c r="J4610" s="7">
        <v>50</v>
      </c>
      <c r="K4610" s="8">
        <v>195</v>
      </c>
      <c r="L4610" s="9">
        <f t="shared" si="71"/>
        <v>9750</v>
      </c>
      <c r="M4610" s="9">
        <v>4875</v>
      </c>
      <c r="N4610" s="10">
        <v>0.5</v>
      </c>
      <c r="O4610" s="4" t="s">
        <v>83</v>
      </c>
    </row>
    <row r="4611" spans="1:15" ht="14.25" customHeight="1" x14ac:dyDescent="0.25">
      <c r="A4611" s="4" t="s">
        <v>14</v>
      </c>
      <c r="B4611" s="4">
        <v>1185732</v>
      </c>
      <c r="C4611" s="5">
        <v>44054</v>
      </c>
      <c r="D4611" s="37">
        <v>2020</v>
      </c>
      <c r="E4611" s="5" t="str">
        <f>TEXT(Sales[[#This Row],[Invoice Date]],"mmm")</f>
        <v>Aug</v>
      </c>
      <c r="F4611" s="4" t="s">
        <v>48</v>
      </c>
      <c r="G4611" s="4" t="s">
        <v>49</v>
      </c>
      <c r="H4611" s="4" t="s">
        <v>50</v>
      </c>
      <c r="I4611" s="6" t="s">
        <v>23</v>
      </c>
      <c r="J4611" s="7">
        <v>41</v>
      </c>
      <c r="K4611" s="8">
        <v>247</v>
      </c>
      <c r="L4611" s="9">
        <f t="shared" ref="L4611:L4674" si="72">J4611*K4611</f>
        <v>10127</v>
      </c>
      <c r="M4611" s="9">
        <v>6278.74</v>
      </c>
      <c r="N4611" s="10">
        <v>0.62</v>
      </c>
      <c r="O4611" s="4" t="s">
        <v>83</v>
      </c>
    </row>
    <row r="4612" spans="1:15" ht="14.25" customHeight="1" x14ac:dyDescent="0.25">
      <c r="A4612" s="4" t="s">
        <v>14</v>
      </c>
      <c r="B4612" s="4">
        <v>1185732</v>
      </c>
      <c r="C4612" s="5">
        <v>44055</v>
      </c>
      <c r="D4612" s="37">
        <v>2020</v>
      </c>
      <c r="E4612" s="5" t="str">
        <f>TEXT(Sales[[#This Row],[Invoice Date]],"mmm")</f>
        <v>Aug</v>
      </c>
      <c r="F4612" s="4" t="s">
        <v>48</v>
      </c>
      <c r="G4612" s="4" t="s">
        <v>49</v>
      </c>
      <c r="H4612" s="4" t="s">
        <v>50</v>
      </c>
      <c r="I4612" s="6" t="s">
        <v>17</v>
      </c>
      <c r="J4612" s="7">
        <v>43</v>
      </c>
      <c r="K4612" s="8">
        <v>319</v>
      </c>
      <c r="L4612" s="9">
        <f t="shared" si="72"/>
        <v>13717</v>
      </c>
      <c r="M4612" s="9">
        <v>7818.6900000000005</v>
      </c>
      <c r="N4612" s="10">
        <v>0.57000000000000006</v>
      </c>
      <c r="O4612" s="4" t="s">
        <v>83</v>
      </c>
    </row>
    <row r="4613" spans="1:15" ht="14.25" customHeight="1" x14ac:dyDescent="0.25">
      <c r="A4613" s="4" t="s">
        <v>14</v>
      </c>
      <c r="B4613" s="4">
        <v>1185732</v>
      </c>
      <c r="C4613" s="5">
        <v>44056</v>
      </c>
      <c r="D4613" s="37">
        <v>2020</v>
      </c>
      <c r="E4613" s="5" t="str">
        <f>TEXT(Sales[[#This Row],[Invoice Date]],"mmm")</f>
        <v>Aug</v>
      </c>
      <c r="F4613" s="4" t="s">
        <v>48</v>
      </c>
      <c r="G4613" s="4" t="s">
        <v>49</v>
      </c>
      <c r="H4613" s="4" t="s">
        <v>50</v>
      </c>
      <c r="I4613" s="6" t="s">
        <v>19</v>
      </c>
      <c r="J4613" s="7">
        <v>43</v>
      </c>
      <c r="K4613" s="8">
        <v>195</v>
      </c>
      <c r="L4613" s="9">
        <f t="shared" si="72"/>
        <v>8385</v>
      </c>
      <c r="M4613" s="9">
        <v>4108.6499999999996</v>
      </c>
      <c r="N4613" s="10">
        <v>0.49</v>
      </c>
      <c r="O4613" s="4" t="s">
        <v>83</v>
      </c>
    </row>
    <row r="4614" spans="1:15" ht="14.25" customHeight="1" x14ac:dyDescent="0.25">
      <c r="A4614" s="4" t="s">
        <v>14</v>
      </c>
      <c r="B4614" s="4">
        <v>1185732</v>
      </c>
      <c r="C4614" s="5">
        <v>44057</v>
      </c>
      <c r="D4614" s="37">
        <v>2020</v>
      </c>
      <c r="E4614" s="5" t="str">
        <f>TEXT(Sales[[#This Row],[Invoice Date]],"mmm")</f>
        <v>Aug</v>
      </c>
      <c r="F4614" s="4" t="s">
        <v>48</v>
      </c>
      <c r="G4614" s="4" t="s">
        <v>49</v>
      </c>
      <c r="H4614" s="4" t="s">
        <v>50</v>
      </c>
      <c r="I4614" s="6" t="s">
        <v>20</v>
      </c>
      <c r="J4614" s="7">
        <v>32</v>
      </c>
      <c r="K4614" s="8">
        <v>240</v>
      </c>
      <c r="L4614" s="9">
        <f t="shared" si="72"/>
        <v>7680</v>
      </c>
      <c r="M4614" s="9">
        <v>2918.4</v>
      </c>
      <c r="N4614" s="10">
        <v>0.38</v>
      </c>
      <c r="O4614" s="4" t="s">
        <v>83</v>
      </c>
    </row>
    <row r="4615" spans="1:15" ht="14.25" customHeight="1" x14ac:dyDescent="0.25">
      <c r="A4615" s="4" t="s">
        <v>30</v>
      </c>
      <c r="B4615" s="4">
        <v>1185732</v>
      </c>
      <c r="C4615" s="5">
        <v>44058</v>
      </c>
      <c r="D4615" s="37">
        <v>2020</v>
      </c>
      <c r="E4615" s="5" t="str">
        <f>TEXT(Sales[[#This Row],[Invoice Date]],"mmm")</f>
        <v>Aug</v>
      </c>
      <c r="F4615" s="4" t="s">
        <v>48</v>
      </c>
      <c r="G4615" s="4" t="s">
        <v>49</v>
      </c>
      <c r="H4615" s="4" t="s">
        <v>50</v>
      </c>
      <c r="I4615" s="6" t="s">
        <v>21</v>
      </c>
      <c r="J4615" s="7">
        <v>38</v>
      </c>
      <c r="K4615" s="8">
        <v>169</v>
      </c>
      <c r="L4615" s="9">
        <f t="shared" si="72"/>
        <v>6422</v>
      </c>
      <c r="M4615" s="9">
        <v>2825.68</v>
      </c>
      <c r="N4615" s="10">
        <v>0.44</v>
      </c>
      <c r="O4615" s="4" t="s">
        <v>83</v>
      </c>
    </row>
    <row r="4616" spans="1:15" ht="14.25" customHeight="1" x14ac:dyDescent="0.25">
      <c r="A4616" s="4" t="s">
        <v>14</v>
      </c>
      <c r="B4616" s="4">
        <v>1185732</v>
      </c>
      <c r="C4616" s="5">
        <v>44059</v>
      </c>
      <c r="D4616" s="37">
        <v>2020</v>
      </c>
      <c r="E4616" s="5" t="str">
        <f>TEXT(Sales[[#This Row],[Invoice Date]],"mmm")</f>
        <v>Aug</v>
      </c>
      <c r="F4616" s="4" t="s">
        <v>48</v>
      </c>
      <c r="G4616" s="4" t="s">
        <v>49</v>
      </c>
      <c r="H4616" s="4" t="s">
        <v>50</v>
      </c>
      <c r="I4616" s="6" t="s">
        <v>22</v>
      </c>
      <c r="J4616" s="7">
        <v>53</v>
      </c>
      <c r="K4616" s="8">
        <v>218</v>
      </c>
      <c r="L4616" s="9">
        <f t="shared" si="72"/>
        <v>11554</v>
      </c>
      <c r="M4616" s="9">
        <v>5545.92</v>
      </c>
      <c r="N4616" s="10">
        <v>0.48</v>
      </c>
      <c r="O4616" s="4" t="s">
        <v>83</v>
      </c>
    </row>
    <row r="4617" spans="1:15" ht="14.25" customHeight="1" x14ac:dyDescent="0.25">
      <c r="A4617" s="4" t="s">
        <v>14</v>
      </c>
      <c r="B4617" s="4">
        <v>1185732</v>
      </c>
      <c r="C4617" s="5">
        <v>44060</v>
      </c>
      <c r="D4617" s="37">
        <v>2020</v>
      </c>
      <c r="E4617" s="5" t="str">
        <f>TEXT(Sales[[#This Row],[Invoice Date]],"mmm")</f>
        <v>Aug</v>
      </c>
      <c r="F4617" s="4" t="s">
        <v>48</v>
      </c>
      <c r="G4617" s="4" t="s">
        <v>49</v>
      </c>
      <c r="H4617" s="4" t="s">
        <v>50</v>
      </c>
      <c r="I4617" s="6" t="s">
        <v>23</v>
      </c>
      <c r="J4617" s="7">
        <v>41</v>
      </c>
      <c r="K4617" s="8">
        <v>221</v>
      </c>
      <c r="L4617" s="9">
        <f t="shared" si="72"/>
        <v>9061</v>
      </c>
      <c r="M4617" s="9">
        <v>5889.6500000000005</v>
      </c>
      <c r="N4617" s="10">
        <v>0.65</v>
      </c>
      <c r="O4617" s="4" t="s">
        <v>83</v>
      </c>
    </row>
    <row r="4618" spans="1:15" ht="14.25" customHeight="1" x14ac:dyDescent="0.25">
      <c r="A4618" s="4" t="s">
        <v>14</v>
      </c>
      <c r="B4618" s="4">
        <v>1185732</v>
      </c>
      <c r="C4618" s="5">
        <v>44061</v>
      </c>
      <c r="D4618" s="37">
        <v>2020</v>
      </c>
      <c r="E4618" s="5" t="str">
        <f>TEXT(Sales[[#This Row],[Invoice Date]],"mmm")</f>
        <v>Aug</v>
      </c>
      <c r="F4618" s="4" t="s">
        <v>48</v>
      </c>
      <c r="G4618" s="4" t="s">
        <v>49</v>
      </c>
      <c r="H4618" s="4" t="s">
        <v>50</v>
      </c>
      <c r="I4618" s="6" t="s">
        <v>17</v>
      </c>
      <c r="J4618" s="7">
        <v>41</v>
      </c>
      <c r="K4618" s="8">
        <v>268</v>
      </c>
      <c r="L4618" s="9">
        <f t="shared" si="72"/>
        <v>10988</v>
      </c>
      <c r="M4618" s="9">
        <v>6592.8</v>
      </c>
      <c r="N4618" s="10">
        <v>0.6</v>
      </c>
      <c r="O4618" s="4" t="s">
        <v>83</v>
      </c>
    </row>
    <row r="4619" spans="1:15" ht="14.25" customHeight="1" x14ac:dyDescent="0.25">
      <c r="A4619" s="4" t="s">
        <v>14</v>
      </c>
      <c r="B4619" s="4">
        <v>1185732</v>
      </c>
      <c r="C4619" s="5">
        <v>44062</v>
      </c>
      <c r="D4619" s="37">
        <v>2020</v>
      </c>
      <c r="E4619" s="5" t="str">
        <f>TEXT(Sales[[#This Row],[Invoice Date]],"mmm")</f>
        <v>Aug</v>
      </c>
      <c r="F4619" s="4" t="s">
        <v>48</v>
      </c>
      <c r="G4619" s="4" t="s">
        <v>49</v>
      </c>
      <c r="H4619" s="4" t="s">
        <v>50</v>
      </c>
      <c r="I4619" s="6" t="s">
        <v>19</v>
      </c>
      <c r="J4619" s="7">
        <v>42</v>
      </c>
      <c r="K4619" s="8">
        <v>225</v>
      </c>
      <c r="L4619" s="9">
        <f t="shared" si="72"/>
        <v>9450</v>
      </c>
      <c r="M4619" s="9">
        <v>4536</v>
      </c>
      <c r="N4619" s="10">
        <v>0.48</v>
      </c>
      <c r="O4619" s="4" t="s">
        <v>83</v>
      </c>
    </row>
    <row r="4620" spans="1:15" ht="14.25" customHeight="1" x14ac:dyDescent="0.25">
      <c r="A4620" s="4" t="s">
        <v>14</v>
      </c>
      <c r="B4620" s="4">
        <v>1185732</v>
      </c>
      <c r="C4620" s="5">
        <v>44063</v>
      </c>
      <c r="D4620" s="37">
        <v>2020</v>
      </c>
      <c r="E4620" s="5" t="str">
        <f>TEXT(Sales[[#This Row],[Invoice Date]],"mmm")</f>
        <v>Aug</v>
      </c>
      <c r="F4620" s="4" t="s">
        <v>48</v>
      </c>
      <c r="G4620" s="4" t="s">
        <v>49</v>
      </c>
      <c r="H4620" s="4" t="s">
        <v>50</v>
      </c>
      <c r="I4620" s="6" t="s">
        <v>20</v>
      </c>
      <c r="J4620" s="7">
        <v>32</v>
      </c>
      <c r="K4620" s="8">
        <v>217</v>
      </c>
      <c r="L4620" s="9">
        <f t="shared" si="72"/>
        <v>6944</v>
      </c>
      <c r="M4620" s="9">
        <v>2430.3999999999996</v>
      </c>
      <c r="N4620" s="10">
        <v>0.35</v>
      </c>
      <c r="O4620" s="4" t="s">
        <v>83</v>
      </c>
    </row>
    <row r="4621" spans="1:15" ht="14.25" customHeight="1" x14ac:dyDescent="0.25">
      <c r="A4621" s="4" t="s">
        <v>14</v>
      </c>
      <c r="B4621" s="4">
        <v>1185732</v>
      </c>
      <c r="C4621" s="5">
        <v>44064</v>
      </c>
      <c r="D4621" s="37">
        <v>2020</v>
      </c>
      <c r="E4621" s="5" t="str">
        <f>TEXT(Sales[[#This Row],[Invoice Date]],"mmm")</f>
        <v>Aug</v>
      </c>
      <c r="F4621" s="4" t="s">
        <v>48</v>
      </c>
      <c r="G4621" s="4" t="s">
        <v>49</v>
      </c>
      <c r="H4621" s="4" t="s">
        <v>50</v>
      </c>
      <c r="I4621" s="6" t="s">
        <v>21</v>
      </c>
      <c r="J4621" s="7">
        <v>36</v>
      </c>
      <c r="K4621" s="8">
        <v>175</v>
      </c>
      <c r="L4621" s="9">
        <f t="shared" si="72"/>
        <v>6300</v>
      </c>
      <c r="M4621" s="9">
        <v>2520</v>
      </c>
      <c r="N4621" s="10">
        <v>0.4</v>
      </c>
      <c r="O4621" s="4" t="s">
        <v>83</v>
      </c>
    </row>
    <row r="4622" spans="1:15" ht="14.25" customHeight="1" x14ac:dyDescent="0.25">
      <c r="A4622" s="4" t="s">
        <v>14</v>
      </c>
      <c r="B4622" s="4">
        <v>1185732</v>
      </c>
      <c r="C4622" s="5">
        <v>44065</v>
      </c>
      <c r="D4622" s="37">
        <v>2020</v>
      </c>
      <c r="E4622" s="5" t="str">
        <f>TEXT(Sales[[#This Row],[Invoice Date]],"mmm")</f>
        <v>Aug</v>
      </c>
      <c r="F4622" s="4" t="s">
        <v>48</v>
      </c>
      <c r="G4622" s="4" t="s">
        <v>49</v>
      </c>
      <c r="H4622" s="4" t="s">
        <v>50</v>
      </c>
      <c r="I4622" s="6" t="s">
        <v>22</v>
      </c>
      <c r="J4622" s="7">
        <v>53</v>
      </c>
      <c r="K4622" s="8">
        <v>182</v>
      </c>
      <c r="L4622" s="9">
        <f t="shared" si="72"/>
        <v>9646</v>
      </c>
      <c r="M4622" s="9">
        <v>4437.16</v>
      </c>
      <c r="N4622" s="10">
        <v>0.45999999999999996</v>
      </c>
      <c r="O4622" s="4" t="s">
        <v>83</v>
      </c>
    </row>
    <row r="4623" spans="1:15" ht="14.25" customHeight="1" x14ac:dyDescent="0.25">
      <c r="A4623" s="4" t="s">
        <v>14</v>
      </c>
      <c r="B4623" s="4">
        <v>1185732</v>
      </c>
      <c r="C4623" s="5">
        <v>44066</v>
      </c>
      <c r="D4623" s="37">
        <v>2020</v>
      </c>
      <c r="E4623" s="5" t="str">
        <f>TEXT(Sales[[#This Row],[Invoice Date]],"mmm")</f>
        <v>Aug</v>
      </c>
      <c r="F4623" s="4" t="s">
        <v>48</v>
      </c>
      <c r="G4623" s="4" t="s">
        <v>49</v>
      </c>
      <c r="H4623" s="4" t="s">
        <v>50</v>
      </c>
      <c r="I4623" s="6" t="s">
        <v>23</v>
      </c>
      <c r="J4623" s="7">
        <v>42</v>
      </c>
      <c r="K4623" s="8">
        <v>225</v>
      </c>
      <c r="L4623" s="9">
        <f t="shared" si="72"/>
        <v>9450</v>
      </c>
      <c r="M4623" s="9">
        <v>6048</v>
      </c>
      <c r="N4623" s="10">
        <v>0.64</v>
      </c>
      <c r="O4623" s="4" t="s">
        <v>83</v>
      </c>
    </row>
    <row r="4624" spans="1:15" ht="14.25" customHeight="1" x14ac:dyDescent="0.25">
      <c r="A4624" s="4" t="s">
        <v>14</v>
      </c>
      <c r="B4624" s="4">
        <v>1185732</v>
      </c>
      <c r="C4624" s="5">
        <v>43945</v>
      </c>
      <c r="D4624" s="37">
        <v>2020</v>
      </c>
      <c r="E4624" s="5" t="str">
        <f>TEXT(Sales[[#This Row],[Invoice Date]],"mmm")</f>
        <v>Apr</v>
      </c>
      <c r="F4624" s="4" t="s">
        <v>48</v>
      </c>
      <c r="G4624" s="4" t="s">
        <v>49</v>
      </c>
      <c r="H4624" s="4" t="s">
        <v>50</v>
      </c>
      <c r="I4624" s="6" t="s">
        <v>17</v>
      </c>
      <c r="J4624" s="7">
        <v>42</v>
      </c>
      <c r="K4624" s="8">
        <v>256</v>
      </c>
      <c r="L4624" s="9">
        <f t="shared" si="72"/>
        <v>10752</v>
      </c>
      <c r="M4624" s="9">
        <v>6236.1600000000008</v>
      </c>
      <c r="N4624" s="10">
        <v>0.58000000000000007</v>
      </c>
      <c r="O4624" s="4" t="s">
        <v>83</v>
      </c>
    </row>
    <row r="4625" spans="1:15" ht="14.25" customHeight="1" x14ac:dyDescent="0.25">
      <c r="A4625" s="4" t="s">
        <v>14</v>
      </c>
      <c r="B4625" s="4">
        <v>1185732</v>
      </c>
      <c r="C4625" s="5">
        <v>43945</v>
      </c>
      <c r="D4625" s="37">
        <v>2020</v>
      </c>
      <c r="E4625" s="5" t="str">
        <f>TEXT(Sales[[#This Row],[Invoice Date]],"mmm")</f>
        <v>Apr</v>
      </c>
      <c r="F4625" s="4" t="s">
        <v>48</v>
      </c>
      <c r="G4625" s="4" t="s">
        <v>49</v>
      </c>
      <c r="H4625" s="4" t="s">
        <v>50</v>
      </c>
      <c r="I4625" s="6" t="s">
        <v>19</v>
      </c>
      <c r="J4625" s="7">
        <v>41</v>
      </c>
      <c r="K4625" s="8">
        <v>210</v>
      </c>
      <c r="L4625" s="9">
        <f t="shared" si="72"/>
        <v>8610</v>
      </c>
      <c r="M4625" s="9">
        <v>4305</v>
      </c>
      <c r="N4625" s="10">
        <v>0.5</v>
      </c>
      <c r="O4625" s="4" t="s">
        <v>83</v>
      </c>
    </row>
    <row r="4626" spans="1:15" ht="14.25" customHeight="1" x14ac:dyDescent="0.25">
      <c r="A4626" s="4" t="s">
        <v>30</v>
      </c>
      <c r="B4626" s="4">
        <v>1185732</v>
      </c>
      <c r="C4626" s="5">
        <v>43945</v>
      </c>
      <c r="D4626" s="37">
        <v>2020</v>
      </c>
      <c r="E4626" s="5" t="str">
        <f>TEXT(Sales[[#This Row],[Invoice Date]],"mmm")</f>
        <v>Apr</v>
      </c>
      <c r="F4626" s="4" t="s">
        <v>48</v>
      </c>
      <c r="G4626" s="4" t="s">
        <v>49</v>
      </c>
      <c r="H4626" s="4" t="s">
        <v>50</v>
      </c>
      <c r="I4626" s="6" t="s">
        <v>20</v>
      </c>
      <c r="J4626" s="7">
        <v>32</v>
      </c>
      <c r="K4626" s="8">
        <v>203</v>
      </c>
      <c r="L4626" s="9">
        <f t="shared" si="72"/>
        <v>6496</v>
      </c>
      <c r="M4626" s="9">
        <v>2598.4</v>
      </c>
      <c r="N4626" s="10">
        <v>0.4</v>
      </c>
      <c r="O4626" s="4" t="s">
        <v>83</v>
      </c>
    </row>
    <row r="4627" spans="1:15" ht="14.25" customHeight="1" x14ac:dyDescent="0.25">
      <c r="A4627" s="4" t="s">
        <v>30</v>
      </c>
      <c r="B4627" s="4">
        <v>1185732</v>
      </c>
      <c r="C4627" s="5">
        <v>43945</v>
      </c>
      <c r="D4627" s="37">
        <v>2020</v>
      </c>
      <c r="E4627" s="5" t="str">
        <f>TEXT(Sales[[#This Row],[Invoice Date]],"mmm")</f>
        <v>Apr</v>
      </c>
      <c r="F4627" s="4" t="s">
        <v>48</v>
      </c>
      <c r="G4627" s="4" t="s">
        <v>49</v>
      </c>
      <c r="H4627" s="4" t="s">
        <v>50</v>
      </c>
      <c r="I4627" s="6" t="s">
        <v>21</v>
      </c>
      <c r="J4627" s="7">
        <v>38</v>
      </c>
      <c r="K4627" s="8">
        <v>189</v>
      </c>
      <c r="L4627" s="9">
        <f t="shared" si="72"/>
        <v>7182</v>
      </c>
      <c r="M4627" s="9">
        <v>3231.8999999999996</v>
      </c>
      <c r="N4627" s="10">
        <v>0.44999999999999996</v>
      </c>
      <c r="O4627" s="4" t="s">
        <v>83</v>
      </c>
    </row>
    <row r="4628" spans="1:15" ht="14.25" customHeight="1" x14ac:dyDescent="0.25">
      <c r="A4628" s="4" t="s">
        <v>30</v>
      </c>
      <c r="B4628" s="4">
        <v>1185732</v>
      </c>
      <c r="C4628" s="5">
        <v>43945</v>
      </c>
      <c r="D4628" s="37">
        <v>2020</v>
      </c>
      <c r="E4628" s="5" t="str">
        <f>TEXT(Sales[[#This Row],[Invoice Date]],"mmm")</f>
        <v>Apr</v>
      </c>
      <c r="F4628" s="4" t="s">
        <v>48</v>
      </c>
      <c r="G4628" s="4" t="s">
        <v>49</v>
      </c>
      <c r="H4628" s="4" t="s">
        <v>50</v>
      </c>
      <c r="I4628" s="6" t="s">
        <v>22</v>
      </c>
      <c r="J4628" s="7">
        <v>52</v>
      </c>
      <c r="K4628" s="8">
        <v>196</v>
      </c>
      <c r="L4628" s="9">
        <f t="shared" si="72"/>
        <v>10192</v>
      </c>
      <c r="M4628" s="9">
        <v>4586.3999999999996</v>
      </c>
      <c r="N4628" s="10">
        <v>0.44999999999999996</v>
      </c>
      <c r="O4628" s="4" t="s">
        <v>83</v>
      </c>
    </row>
    <row r="4629" spans="1:15" ht="14.25" customHeight="1" x14ac:dyDescent="0.25">
      <c r="A4629" s="4" t="s">
        <v>30</v>
      </c>
      <c r="B4629" s="4">
        <v>1185732</v>
      </c>
      <c r="C4629" s="5">
        <v>43945</v>
      </c>
      <c r="D4629" s="37">
        <v>2020</v>
      </c>
      <c r="E4629" s="5" t="str">
        <f>TEXT(Sales[[#This Row],[Invoice Date]],"mmm")</f>
        <v>Apr</v>
      </c>
      <c r="F4629" s="4" t="s">
        <v>48</v>
      </c>
      <c r="G4629" s="4" t="s">
        <v>49</v>
      </c>
      <c r="H4629" s="4" t="s">
        <v>50</v>
      </c>
      <c r="I4629" s="6" t="s">
        <v>23</v>
      </c>
      <c r="J4629" s="7">
        <v>44</v>
      </c>
      <c r="K4629" s="8">
        <v>208</v>
      </c>
      <c r="L4629" s="9">
        <f t="shared" si="72"/>
        <v>9152</v>
      </c>
      <c r="M4629" s="9">
        <v>5491.2</v>
      </c>
      <c r="N4629" s="10">
        <v>0.6</v>
      </c>
      <c r="O4629" s="4" t="s">
        <v>83</v>
      </c>
    </row>
    <row r="4630" spans="1:15" ht="14.25" customHeight="1" x14ac:dyDescent="0.25">
      <c r="A4630" s="4" t="s">
        <v>30</v>
      </c>
      <c r="B4630" s="4">
        <v>1185732</v>
      </c>
      <c r="C4630" s="5">
        <v>43945</v>
      </c>
      <c r="D4630" s="37">
        <v>2020</v>
      </c>
      <c r="E4630" s="5" t="str">
        <f>TEXT(Sales[[#This Row],[Invoice Date]],"mmm")</f>
        <v>Apr</v>
      </c>
      <c r="F4630" s="4" t="s">
        <v>48</v>
      </c>
      <c r="G4630" s="4" t="s">
        <v>49</v>
      </c>
      <c r="H4630" s="4" t="s">
        <v>50</v>
      </c>
      <c r="I4630" s="6" t="s">
        <v>17</v>
      </c>
      <c r="J4630" s="7">
        <v>52</v>
      </c>
      <c r="K4630" s="8">
        <v>300</v>
      </c>
      <c r="L4630" s="9">
        <f t="shared" si="72"/>
        <v>15600</v>
      </c>
      <c r="M4630" s="9">
        <v>8736</v>
      </c>
      <c r="N4630" s="10">
        <v>0.56000000000000005</v>
      </c>
      <c r="O4630" s="4" t="s">
        <v>83</v>
      </c>
    </row>
    <row r="4631" spans="1:15" ht="14.25" customHeight="1" x14ac:dyDescent="0.25">
      <c r="A4631" s="4" t="s">
        <v>30</v>
      </c>
      <c r="B4631" s="4">
        <v>1185732</v>
      </c>
      <c r="C4631" s="5">
        <v>43945</v>
      </c>
      <c r="D4631" s="37">
        <v>2020</v>
      </c>
      <c r="E4631" s="5" t="str">
        <f>TEXT(Sales[[#This Row],[Invoice Date]],"mmm")</f>
        <v>Apr</v>
      </c>
      <c r="F4631" s="4" t="s">
        <v>48</v>
      </c>
      <c r="G4631" s="4" t="s">
        <v>49</v>
      </c>
      <c r="H4631" s="4" t="s">
        <v>50</v>
      </c>
      <c r="I4631" s="6" t="s">
        <v>19</v>
      </c>
      <c r="J4631" s="7">
        <v>54</v>
      </c>
      <c r="K4631" s="8">
        <v>194</v>
      </c>
      <c r="L4631" s="9">
        <f t="shared" si="72"/>
        <v>10476</v>
      </c>
      <c r="M4631" s="9">
        <v>5238</v>
      </c>
      <c r="N4631" s="10">
        <v>0.5</v>
      </c>
      <c r="O4631" s="4" t="s">
        <v>83</v>
      </c>
    </row>
    <row r="4632" spans="1:15" ht="14.25" customHeight="1" x14ac:dyDescent="0.25">
      <c r="A4632" s="4" t="s">
        <v>30</v>
      </c>
      <c r="B4632" s="4">
        <v>1185732</v>
      </c>
      <c r="C4632" s="5">
        <v>43945</v>
      </c>
      <c r="D4632" s="37">
        <v>2020</v>
      </c>
      <c r="E4632" s="5" t="str">
        <f>TEXT(Sales[[#This Row],[Invoice Date]],"mmm")</f>
        <v>Apr</v>
      </c>
      <c r="F4632" s="4" t="s">
        <v>48</v>
      </c>
      <c r="G4632" s="4" t="s">
        <v>49</v>
      </c>
      <c r="H4632" s="4" t="s">
        <v>50</v>
      </c>
      <c r="I4632" s="6" t="s">
        <v>20</v>
      </c>
      <c r="J4632" s="7">
        <v>47</v>
      </c>
      <c r="K4632" s="8">
        <v>188</v>
      </c>
      <c r="L4632" s="9">
        <f t="shared" si="72"/>
        <v>8836</v>
      </c>
      <c r="M4632" s="9">
        <v>3269.32</v>
      </c>
      <c r="N4632" s="10">
        <v>0.37</v>
      </c>
      <c r="O4632" s="4" t="s">
        <v>83</v>
      </c>
    </row>
    <row r="4633" spans="1:15" ht="14.25" customHeight="1" x14ac:dyDescent="0.25">
      <c r="A4633" s="4" t="s">
        <v>30</v>
      </c>
      <c r="B4633" s="4">
        <v>1185732</v>
      </c>
      <c r="C4633" s="5">
        <v>43945</v>
      </c>
      <c r="D4633" s="37">
        <v>2020</v>
      </c>
      <c r="E4633" s="5" t="str">
        <f>TEXT(Sales[[#This Row],[Invoice Date]],"mmm")</f>
        <v>Apr</v>
      </c>
      <c r="F4633" s="4" t="s">
        <v>48</v>
      </c>
      <c r="G4633" s="4" t="s">
        <v>49</v>
      </c>
      <c r="H4633" s="4" t="s">
        <v>50</v>
      </c>
      <c r="I4633" s="6" t="s">
        <v>21</v>
      </c>
      <c r="J4633" s="7">
        <v>49</v>
      </c>
      <c r="K4633" s="8">
        <v>175</v>
      </c>
      <c r="L4633" s="9">
        <f t="shared" si="72"/>
        <v>8575</v>
      </c>
      <c r="M4633" s="9">
        <v>3687.25</v>
      </c>
      <c r="N4633" s="10">
        <v>0.43</v>
      </c>
      <c r="O4633" s="4" t="s">
        <v>83</v>
      </c>
    </row>
    <row r="4634" spans="1:15" ht="14.25" customHeight="1" x14ac:dyDescent="0.25">
      <c r="A4634" s="4" t="s">
        <v>30</v>
      </c>
      <c r="B4634" s="4">
        <v>1185732</v>
      </c>
      <c r="C4634" s="5">
        <v>43945</v>
      </c>
      <c r="D4634" s="37">
        <v>2020</v>
      </c>
      <c r="E4634" s="5" t="str">
        <f>TEXT(Sales[[#This Row],[Invoice Date]],"mmm")</f>
        <v>Apr</v>
      </c>
      <c r="F4634" s="4" t="s">
        <v>48</v>
      </c>
      <c r="G4634" s="4" t="s">
        <v>49</v>
      </c>
      <c r="H4634" s="4" t="s">
        <v>50</v>
      </c>
      <c r="I4634" s="6" t="s">
        <v>22</v>
      </c>
      <c r="J4634" s="7">
        <v>58</v>
      </c>
      <c r="K4634" s="8">
        <v>196</v>
      </c>
      <c r="L4634" s="9">
        <f t="shared" si="72"/>
        <v>11368</v>
      </c>
      <c r="M4634" s="9">
        <v>5342.96</v>
      </c>
      <c r="N4634" s="10">
        <v>0.47</v>
      </c>
      <c r="O4634" s="4" t="s">
        <v>83</v>
      </c>
    </row>
    <row r="4635" spans="1:15" ht="14.25" customHeight="1" x14ac:dyDescent="0.25">
      <c r="A4635" s="4" t="s">
        <v>30</v>
      </c>
      <c r="B4635" s="4">
        <v>1185732</v>
      </c>
      <c r="C4635" s="5">
        <v>43945</v>
      </c>
      <c r="D4635" s="37">
        <v>2020</v>
      </c>
      <c r="E4635" s="5" t="str">
        <f>TEXT(Sales[[#This Row],[Invoice Date]],"mmm")</f>
        <v>Apr</v>
      </c>
      <c r="F4635" s="4" t="s">
        <v>48</v>
      </c>
      <c r="G4635" s="4" t="s">
        <v>49</v>
      </c>
      <c r="H4635" s="4" t="s">
        <v>50</v>
      </c>
      <c r="I4635" s="6" t="s">
        <v>23</v>
      </c>
      <c r="J4635" s="7">
        <v>64</v>
      </c>
      <c r="K4635" s="8">
        <v>248</v>
      </c>
      <c r="L4635" s="9">
        <f t="shared" si="72"/>
        <v>15872</v>
      </c>
      <c r="M4635" s="9">
        <v>10158.08</v>
      </c>
      <c r="N4635" s="10">
        <v>0.64</v>
      </c>
      <c r="O4635" s="4" t="s">
        <v>83</v>
      </c>
    </row>
    <row r="4636" spans="1:15" ht="14.25" customHeight="1" x14ac:dyDescent="0.25">
      <c r="A4636" s="4" t="s">
        <v>30</v>
      </c>
      <c r="B4636" s="4">
        <v>1185732</v>
      </c>
      <c r="C4636" s="5">
        <v>43945</v>
      </c>
      <c r="D4636" s="37">
        <v>2020</v>
      </c>
      <c r="E4636" s="5" t="str">
        <f>TEXT(Sales[[#This Row],[Invoice Date]],"mmm")</f>
        <v>Apr</v>
      </c>
      <c r="F4636" s="4" t="s">
        <v>48</v>
      </c>
      <c r="G4636" s="4" t="s">
        <v>49</v>
      </c>
      <c r="H4636" s="4" t="s">
        <v>50</v>
      </c>
      <c r="I4636" s="6" t="s">
        <v>17</v>
      </c>
      <c r="J4636" s="7">
        <v>55</v>
      </c>
      <c r="K4636" s="8">
        <v>290</v>
      </c>
      <c r="L4636" s="9">
        <f t="shared" si="72"/>
        <v>15950</v>
      </c>
      <c r="M4636" s="9">
        <v>9410.5000000000018</v>
      </c>
      <c r="N4636" s="10">
        <v>0.59000000000000008</v>
      </c>
      <c r="O4636" s="4" t="s">
        <v>83</v>
      </c>
    </row>
    <row r="4637" spans="1:15" ht="14.25" customHeight="1" x14ac:dyDescent="0.25">
      <c r="A4637" s="4" t="s">
        <v>30</v>
      </c>
      <c r="B4637" s="4">
        <v>1185732</v>
      </c>
      <c r="C4637" s="5">
        <v>43945</v>
      </c>
      <c r="D4637" s="37">
        <v>2020</v>
      </c>
      <c r="E4637" s="5" t="str">
        <f>TEXT(Sales[[#This Row],[Invoice Date]],"mmm")</f>
        <v>Apr</v>
      </c>
      <c r="F4637" s="4" t="s">
        <v>48</v>
      </c>
      <c r="G4637" s="4" t="s">
        <v>49</v>
      </c>
      <c r="H4637" s="4" t="s">
        <v>50</v>
      </c>
      <c r="I4637" s="6" t="s">
        <v>19</v>
      </c>
      <c r="J4637" s="7">
        <v>54</v>
      </c>
      <c r="K4637" s="8">
        <v>206</v>
      </c>
      <c r="L4637" s="9">
        <f t="shared" si="72"/>
        <v>11124</v>
      </c>
      <c r="M4637" s="9">
        <v>5450.76</v>
      </c>
      <c r="N4637" s="10">
        <v>0.49</v>
      </c>
      <c r="O4637" s="4" t="s">
        <v>83</v>
      </c>
    </row>
    <row r="4638" spans="1:15" ht="14.25" customHeight="1" x14ac:dyDescent="0.25">
      <c r="A4638" s="4" t="s">
        <v>30</v>
      </c>
      <c r="B4638" s="4">
        <v>1185732</v>
      </c>
      <c r="C4638" s="5">
        <v>44081</v>
      </c>
      <c r="D4638" s="37">
        <v>2020</v>
      </c>
      <c r="E4638" s="5" t="str">
        <f>TEXT(Sales[[#This Row],[Invoice Date]],"mmm")</f>
        <v>Sep</v>
      </c>
      <c r="F4638" s="4" t="s">
        <v>48</v>
      </c>
      <c r="G4638" s="4" t="s">
        <v>49</v>
      </c>
      <c r="H4638" s="4" t="s">
        <v>50</v>
      </c>
      <c r="I4638" s="6" t="s">
        <v>20</v>
      </c>
      <c r="J4638" s="7">
        <v>49</v>
      </c>
      <c r="K4638" s="8">
        <v>208</v>
      </c>
      <c r="L4638" s="9">
        <f t="shared" si="72"/>
        <v>10192</v>
      </c>
      <c r="M4638" s="9">
        <v>3567.2</v>
      </c>
      <c r="N4638" s="10">
        <v>0.35</v>
      </c>
      <c r="O4638" s="4" t="s">
        <v>83</v>
      </c>
    </row>
    <row r="4639" spans="1:15" ht="14.25" customHeight="1" x14ac:dyDescent="0.25">
      <c r="A4639" s="4" t="s">
        <v>30</v>
      </c>
      <c r="B4639" s="4">
        <v>1185732</v>
      </c>
      <c r="C4639" s="5">
        <v>44082</v>
      </c>
      <c r="D4639" s="37">
        <v>2020</v>
      </c>
      <c r="E4639" s="5" t="str">
        <f>TEXT(Sales[[#This Row],[Invoice Date]],"mmm")</f>
        <v>Sep</v>
      </c>
      <c r="F4639" s="4" t="s">
        <v>48</v>
      </c>
      <c r="G4639" s="4" t="s">
        <v>49</v>
      </c>
      <c r="H4639" s="4" t="s">
        <v>50</v>
      </c>
      <c r="I4639" s="6" t="s">
        <v>21</v>
      </c>
      <c r="J4639" s="7">
        <v>47</v>
      </c>
      <c r="K4639" s="8">
        <v>217</v>
      </c>
      <c r="L4639" s="9">
        <f t="shared" si="72"/>
        <v>10199</v>
      </c>
      <c r="M4639" s="9">
        <v>4079.6000000000004</v>
      </c>
      <c r="N4639" s="10">
        <v>0.4</v>
      </c>
      <c r="O4639" s="4" t="s">
        <v>83</v>
      </c>
    </row>
    <row r="4640" spans="1:15" ht="14.25" customHeight="1" x14ac:dyDescent="0.25">
      <c r="A4640" s="4" t="s">
        <v>30</v>
      </c>
      <c r="B4640" s="4">
        <v>1185732</v>
      </c>
      <c r="C4640" s="5">
        <v>44083</v>
      </c>
      <c r="D4640" s="37">
        <v>2020</v>
      </c>
      <c r="E4640" s="5" t="str">
        <f>TEXT(Sales[[#This Row],[Invoice Date]],"mmm")</f>
        <v>Sep</v>
      </c>
      <c r="F4640" s="4" t="s">
        <v>48</v>
      </c>
      <c r="G4640" s="4" t="s">
        <v>49</v>
      </c>
      <c r="H4640" s="4" t="s">
        <v>50</v>
      </c>
      <c r="I4640" s="6" t="s">
        <v>22</v>
      </c>
      <c r="J4640" s="7">
        <v>62</v>
      </c>
      <c r="K4640" s="8">
        <v>233</v>
      </c>
      <c r="L4640" s="9">
        <f t="shared" si="72"/>
        <v>14446</v>
      </c>
      <c r="M4640" s="9">
        <v>7078.54</v>
      </c>
      <c r="N4640" s="10">
        <v>0.49</v>
      </c>
      <c r="O4640" s="4" t="s">
        <v>83</v>
      </c>
    </row>
    <row r="4641" spans="1:15" ht="14.25" customHeight="1" x14ac:dyDescent="0.25">
      <c r="A4641" s="4" t="s">
        <v>30</v>
      </c>
      <c r="B4641" s="4">
        <v>1185732</v>
      </c>
      <c r="C4641" s="5">
        <v>44084</v>
      </c>
      <c r="D4641" s="37">
        <v>2020</v>
      </c>
      <c r="E4641" s="5" t="str">
        <f>TEXT(Sales[[#This Row],[Invoice Date]],"mmm")</f>
        <v>Sep</v>
      </c>
      <c r="F4641" s="4" t="s">
        <v>48</v>
      </c>
      <c r="G4641" s="4" t="s">
        <v>49</v>
      </c>
      <c r="H4641" s="4" t="s">
        <v>50</v>
      </c>
      <c r="I4641" s="6" t="s">
        <v>23</v>
      </c>
      <c r="J4641" s="7">
        <v>63</v>
      </c>
      <c r="K4641" s="8">
        <v>259</v>
      </c>
      <c r="L4641" s="9">
        <f t="shared" si="72"/>
        <v>16317</v>
      </c>
      <c r="M4641" s="9">
        <v>10606.050000000001</v>
      </c>
      <c r="N4641" s="10">
        <v>0.65</v>
      </c>
      <c r="O4641" s="4" t="s">
        <v>83</v>
      </c>
    </row>
    <row r="4642" spans="1:15" ht="14.25" customHeight="1" x14ac:dyDescent="0.25">
      <c r="A4642" s="4" t="s">
        <v>30</v>
      </c>
      <c r="B4642" s="4">
        <v>1185732</v>
      </c>
      <c r="C4642" s="5">
        <v>44085</v>
      </c>
      <c r="D4642" s="37">
        <v>2020</v>
      </c>
      <c r="E4642" s="5" t="str">
        <f>TEXT(Sales[[#This Row],[Invoice Date]],"mmm")</f>
        <v>Sep</v>
      </c>
      <c r="F4642" s="4" t="s">
        <v>48</v>
      </c>
      <c r="G4642" s="4" t="s">
        <v>49</v>
      </c>
      <c r="H4642" s="4" t="s">
        <v>50</v>
      </c>
      <c r="I4642" s="6" t="s">
        <v>17</v>
      </c>
      <c r="J4642" s="7">
        <v>60</v>
      </c>
      <c r="K4642" s="8">
        <v>299</v>
      </c>
      <c r="L4642" s="9">
        <f t="shared" si="72"/>
        <v>17940</v>
      </c>
      <c r="M4642" s="9">
        <v>10764</v>
      </c>
      <c r="N4642" s="10">
        <v>0.6</v>
      </c>
      <c r="O4642" s="4" t="s">
        <v>83</v>
      </c>
    </row>
    <row r="4643" spans="1:15" ht="14.25" customHeight="1" x14ac:dyDescent="0.25">
      <c r="A4643" s="4" t="s">
        <v>30</v>
      </c>
      <c r="B4643" s="4">
        <v>1185732</v>
      </c>
      <c r="C4643" s="5">
        <v>44086</v>
      </c>
      <c r="D4643" s="37">
        <v>2020</v>
      </c>
      <c r="E4643" s="5" t="str">
        <f>TEXT(Sales[[#This Row],[Invoice Date]],"mmm")</f>
        <v>Sep</v>
      </c>
      <c r="F4643" s="4" t="s">
        <v>48</v>
      </c>
      <c r="G4643" s="4" t="s">
        <v>49</v>
      </c>
      <c r="H4643" s="4" t="s">
        <v>50</v>
      </c>
      <c r="I4643" s="6" t="s">
        <v>19</v>
      </c>
      <c r="J4643" s="7">
        <v>57</v>
      </c>
      <c r="K4643" s="8">
        <v>225</v>
      </c>
      <c r="L4643" s="9">
        <f t="shared" si="72"/>
        <v>12825</v>
      </c>
      <c r="M4643" s="9">
        <v>5899.4999999999991</v>
      </c>
      <c r="N4643" s="10">
        <v>0.45999999999999996</v>
      </c>
      <c r="O4643" s="4" t="s">
        <v>83</v>
      </c>
    </row>
    <row r="4644" spans="1:15" ht="14.25" customHeight="1" x14ac:dyDescent="0.25">
      <c r="A4644" s="4" t="s">
        <v>30</v>
      </c>
      <c r="B4644" s="4">
        <v>1185732</v>
      </c>
      <c r="C4644" s="5">
        <v>44087</v>
      </c>
      <c r="D4644" s="37">
        <v>2020</v>
      </c>
      <c r="E4644" s="5" t="str">
        <f>TEXT(Sales[[#This Row],[Invoice Date]],"mmm")</f>
        <v>Sep</v>
      </c>
      <c r="F4644" s="4" t="s">
        <v>48</v>
      </c>
      <c r="G4644" s="4" t="s">
        <v>49</v>
      </c>
      <c r="H4644" s="4" t="s">
        <v>50</v>
      </c>
      <c r="I4644" s="6" t="s">
        <v>20</v>
      </c>
      <c r="J4644" s="7">
        <v>50</v>
      </c>
      <c r="K4644" s="8">
        <v>215</v>
      </c>
      <c r="L4644" s="9">
        <f t="shared" si="72"/>
        <v>10750</v>
      </c>
      <c r="M4644" s="9">
        <v>3977.5</v>
      </c>
      <c r="N4644" s="10">
        <v>0.37</v>
      </c>
      <c r="O4644" s="4" t="s">
        <v>83</v>
      </c>
    </row>
    <row r="4645" spans="1:15" ht="14.25" customHeight="1" x14ac:dyDescent="0.25">
      <c r="A4645" s="4" t="s">
        <v>30</v>
      </c>
      <c r="B4645" s="4">
        <v>1185732</v>
      </c>
      <c r="C4645" s="5">
        <v>44088</v>
      </c>
      <c r="D4645" s="37">
        <v>2020</v>
      </c>
      <c r="E4645" s="5" t="str">
        <f>TEXT(Sales[[#This Row],[Invoice Date]],"mmm")</f>
        <v>Sep</v>
      </c>
      <c r="F4645" s="4" t="s">
        <v>48</v>
      </c>
      <c r="G4645" s="4" t="s">
        <v>49</v>
      </c>
      <c r="H4645" s="4" t="s">
        <v>50</v>
      </c>
      <c r="I4645" s="6" t="s">
        <v>21</v>
      </c>
      <c r="J4645" s="7">
        <v>53</v>
      </c>
      <c r="K4645" s="8">
        <v>233</v>
      </c>
      <c r="L4645" s="9">
        <f t="shared" si="72"/>
        <v>12349</v>
      </c>
      <c r="M4645" s="9">
        <v>5310.07</v>
      </c>
      <c r="N4645" s="10">
        <v>0.43</v>
      </c>
      <c r="O4645" s="4" t="s">
        <v>83</v>
      </c>
    </row>
    <row r="4646" spans="1:15" ht="14.25" customHeight="1" x14ac:dyDescent="0.25">
      <c r="A4646" s="4" t="s">
        <v>30</v>
      </c>
      <c r="B4646" s="4">
        <v>1185732</v>
      </c>
      <c r="C4646" s="5">
        <v>44089</v>
      </c>
      <c r="D4646" s="37">
        <v>2020</v>
      </c>
      <c r="E4646" s="5" t="str">
        <f>TEXT(Sales[[#This Row],[Invoice Date]],"mmm")</f>
        <v>Sep</v>
      </c>
      <c r="F4646" s="4" t="s">
        <v>48</v>
      </c>
      <c r="G4646" s="4" t="s">
        <v>49</v>
      </c>
      <c r="H4646" s="4" t="s">
        <v>50</v>
      </c>
      <c r="I4646" s="6" t="s">
        <v>22</v>
      </c>
      <c r="J4646" s="7">
        <v>61</v>
      </c>
      <c r="K4646" s="8">
        <v>208</v>
      </c>
      <c r="L4646" s="9">
        <f t="shared" si="72"/>
        <v>12688</v>
      </c>
      <c r="M4646" s="9">
        <v>6217.12</v>
      </c>
      <c r="N4646" s="10">
        <v>0.49</v>
      </c>
      <c r="O4646" s="4" t="s">
        <v>83</v>
      </c>
    </row>
    <row r="4647" spans="1:15" ht="14.25" customHeight="1" x14ac:dyDescent="0.25">
      <c r="A4647" s="4" t="s">
        <v>30</v>
      </c>
      <c r="B4647" s="4">
        <v>1185732</v>
      </c>
      <c r="C4647" s="5">
        <v>44090</v>
      </c>
      <c r="D4647" s="37">
        <v>2020</v>
      </c>
      <c r="E4647" s="5" t="str">
        <f>TEXT(Sales[[#This Row],[Invoice Date]],"mmm")</f>
        <v>Sep</v>
      </c>
      <c r="F4647" s="4" t="s">
        <v>48</v>
      </c>
      <c r="G4647" s="4" t="s">
        <v>49</v>
      </c>
      <c r="H4647" s="4" t="s">
        <v>50</v>
      </c>
      <c r="I4647" s="6" t="s">
        <v>23</v>
      </c>
      <c r="J4647" s="7">
        <v>67</v>
      </c>
      <c r="K4647" s="8">
        <v>244</v>
      </c>
      <c r="L4647" s="9">
        <f t="shared" si="72"/>
        <v>16348</v>
      </c>
      <c r="M4647" s="9">
        <v>10626.2</v>
      </c>
      <c r="N4647" s="10">
        <v>0.65</v>
      </c>
      <c r="O4647" s="4" t="s">
        <v>83</v>
      </c>
    </row>
    <row r="4648" spans="1:15" ht="14.25" customHeight="1" x14ac:dyDescent="0.25">
      <c r="A4648" s="4" t="s">
        <v>30</v>
      </c>
      <c r="B4648" s="4">
        <v>1185732</v>
      </c>
      <c r="C4648" s="5">
        <v>44091</v>
      </c>
      <c r="D4648" s="37">
        <v>2020</v>
      </c>
      <c r="E4648" s="5" t="str">
        <f>TEXT(Sales[[#This Row],[Invoice Date]],"mmm")</f>
        <v>Sep</v>
      </c>
      <c r="F4648" s="4" t="s">
        <v>48</v>
      </c>
      <c r="G4648" s="4" t="s">
        <v>49</v>
      </c>
      <c r="H4648" s="4" t="s">
        <v>50</v>
      </c>
      <c r="I4648" s="6" t="s">
        <v>17</v>
      </c>
      <c r="J4648" s="7">
        <v>60</v>
      </c>
      <c r="K4648" s="8">
        <v>304</v>
      </c>
      <c r="L4648" s="9">
        <f t="shared" si="72"/>
        <v>18240</v>
      </c>
      <c r="M4648" s="9">
        <v>10396.800000000001</v>
      </c>
      <c r="N4648" s="10">
        <v>0.57000000000000006</v>
      </c>
      <c r="O4648" s="4" t="s">
        <v>83</v>
      </c>
    </row>
    <row r="4649" spans="1:15" ht="14.25" customHeight="1" x14ac:dyDescent="0.25">
      <c r="A4649" s="4" t="s">
        <v>30</v>
      </c>
      <c r="B4649" s="4">
        <v>1185732</v>
      </c>
      <c r="C4649" s="5">
        <v>44092</v>
      </c>
      <c r="D4649" s="37">
        <v>2020</v>
      </c>
      <c r="E4649" s="5" t="str">
        <f>TEXT(Sales[[#This Row],[Invoice Date]],"mmm")</f>
        <v>Sep</v>
      </c>
      <c r="F4649" s="4" t="s">
        <v>48</v>
      </c>
      <c r="G4649" s="4" t="s">
        <v>49</v>
      </c>
      <c r="H4649" s="4" t="s">
        <v>50</v>
      </c>
      <c r="I4649" s="6" t="s">
        <v>19</v>
      </c>
      <c r="J4649" s="7">
        <v>55</v>
      </c>
      <c r="K4649" s="8">
        <v>252</v>
      </c>
      <c r="L4649" s="9">
        <f t="shared" si="72"/>
        <v>13860</v>
      </c>
      <c r="M4649" s="9">
        <v>6236.9999999999991</v>
      </c>
      <c r="N4649" s="10">
        <v>0.44999999999999996</v>
      </c>
      <c r="O4649" s="4" t="s">
        <v>83</v>
      </c>
    </row>
    <row r="4650" spans="1:15" ht="14.25" customHeight="1" x14ac:dyDescent="0.25">
      <c r="A4650" s="4" t="s">
        <v>30</v>
      </c>
      <c r="B4650" s="4">
        <v>1185732</v>
      </c>
      <c r="C4650" s="5">
        <v>44093</v>
      </c>
      <c r="D4650" s="37">
        <v>2020</v>
      </c>
      <c r="E4650" s="5" t="str">
        <f>TEXT(Sales[[#This Row],[Invoice Date]],"mmm")</f>
        <v>Sep</v>
      </c>
      <c r="F4650" s="4" t="s">
        <v>48</v>
      </c>
      <c r="G4650" s="4" t="s">
        <v>49</v>
      </c>
      <c r="H4650" s="4" t="s">
        <v>50</v>
      </c>
      <c r="I4650" s="6" t="s">
        <v>20</v>
      </c>
      <c r="J4650" s="7">
        <v>53</v>
      </c>
      <c r="K4650" s="8">
        <v>231</v>
      </c>
      <c r="L4650" s="9">
        <f t="shared" si="72"/>
        <v>12243</v>
      </c>
      <c r="M4650" s="9">
        <v>4529.91</v>
      </c>
      <c r="N4650" s="10">
        <v>0.37</v>
      </c>
      <c r="O4650" s="4" t="s">
        <v>83</v>
      </c>
    </row>
    <row r="4651" spans="1:15" ht="14.25" customHeight="1" x14ac:dyDescent="0.25">
      <c r="A4651" s="4" t="s">
        <v>14</v>
      </c>
      <c r="B4651" s="4">
        <v>1185732</v>
      </c>
      <c r="C4651" s="5">
        <v>44094</v>
      </c>
      <c r="D4651" s="37">
        <v>2020</v>
      </c>
      <c r="E4651" s="5" t="str">
        <f>TEXT(Sales[[#This Row],[Invoice Date]],"mmm")</f>
        <v>Sep</v>
      </c>
      <c r="F4651" s="4" t="s">
        <v>48</v>
      </c>
      <c r="G4651" s="4" t="s">
        <v>49</v>
      </c>
      <c r="H4651" s="4" t="s">
        <v>50</v>
      </c>
      <c r="I4651" s="6" t="s">
        <v>21</v>
      </c>
      <c r="J4651" s="7">
        <v>44</v>
      </c>
      <c r="K4651" s="8">
        <v>233</v>
      </c>
      <c r="L4651" s="9">
        <f t="shared" si="72"/>
        <v>10252</v>
      </c>
      <c r="M4651" s="9">
        <v>4100.8</v>
      </c>
      <c r="N4651" s="10">
        <v>0.4</v>
      </c>
      <c r="O4651" s="4" t="s">
        <v>83</v>
      </c>
    </row>
    <row r="4652" spans="1:15" ht="14.25" customHeight="1" x14ac:dyDescent="0.25">
      <c r="A4652" s="4" t="s">
        <v>14</v>
      </c>
      <c r="B4652" s="4">
        <v>1185732</v>
      </c>
      <c r="C4652" s="5">
        <v>44095</v>
      </c>
      <c r="D4652" s="37">
        <v>2020</v>
      </c>
      <c r="E4652" s="5" t="str">
        <f>TEXT(Sales[[#This Row],[Invoice Date]],"mmm")</f>
        <v>Sep</v>
      </c>
      <c r="F4652" s="4" t="s">
        <v>48</v>
      </c>
      <c r="G4652" s="4" t="s">
        <v>49</v>
      </c>
      <c r="H4652" s="4" t="s">
        <v>50</v>
      </c>
      <c r="I4652" s="6" t="s">
        <v>22</v>
      </c>
      <c r="J4652" s="7">
        <v>52</v>
      </c>
      <c r="K4652" s="8">
        <v>225</v>
      </c>
      <c r="L4652" s="9">
        <f t="shared" si="72"/>
        <v>11700</v>
      </c>
      <c r="M4652" s="9">
        <v>5264.9999999999991</v>
      </c>
      <c r="N4652" s="10">
        <v>0.44999999999999996</v>
      </c>
      <c r="O4652" s="4" t="s">
        <v>83</v>
      </c>
    </row>
    <row r="4653" spans="1:15" ht="14.25" customHeight="1" x14ac:dyDescent="0.25">
      <c r="A4653" s="4" t="s">
        <v>14</v>
      </c>
      <c r="B4653" s="4">
        <v>1185732</v>
      </c>
      <c r="C4653" s="5">
        <v>44096</v>
      </c>
      <c r="D4653" s="37">
        <v>2020</v>
      </c>
      <c r="E4653" s="5" t="str">
        <f>TEXT(Sales[[#This Row],[Invoice Date]],"mmm")</f>
        <v>Sep</v>
      </c>
      <c r="F4653" s="4" t="s">
        <v>48</v>
      </c>
      <c r="G4653" s="4" t="s">
        <v>49</v>
      </c>
      <c r="H4653" s="4" t="s">
        <v>50</v>
      </c>
      <c r="I4653" s="6" t="s">
        <v>23</v>
      </c>
      <c r="J4653" s="7">
        <v>56</v>
      </c>
      <c r="K4653" s="8">
        <v>278</v>
      </c>
      <c r="L4653" s="9">
        <f t="shared" si="72"/>
        <v>15568</v>
      </c>
      <c r="M4653" s="9">
        <v>9496.48</v>
      </c>
      <c r="N4653" s="10">
        <v>0.61</v>
      </c>
      <c r="O4653" s="4" t="s">
        <v>83</v>
      </c>
    </row>
    <row r="4654" spans="1:15" ht="14.25" customHeight="1" x14ac:dyDescent="0.25">
      <c r="A4654" s="4" t="s">
        <v>14</v>
      </c>
      <c r="B4654" s="4">
        <v>1185732</v>
      </c>
      <c r="C4654" s="5">
        <v>44097</v>
      </c>
      <c r="D4654" s="37">
        <v>2020</v>
      </c>
      <c r="E4654" s="5" t="str">
        <f>TEXT(Sales[[#This Row],[Invoice Date]],"mmm")</f>
        <v>Sep</v>
      </c>
      <c r="F4654" s="4" t="s">
        <v>48</v>
      </c>
      <c r="G4654" s="4" t="s">
        <v>49</v>
      </c>
      <c r="H4654" s="4" t="s">
        <v>50</v>
      </c>
      <c r="I4654" s="6" t="s">
        <v>17</v>
      </c>
      <c r="J4654" s="7">
        <v>53</v>
      </c>
      <c r="K4654" s="8">
        <v>284</v>
      </c>
      <c r="L4654" s="9">
        <f t="shared" si="72"/>
        <v>15052</v>
      </c>
      <c r="M4654" s="9">
        <v>8278.6</v>
      </c>
      <c r="N4654" s="10">
        <v>0.55000000000000004</v>
      </c>
      <c r="O4654" s="4" t="s">
        <v>83</v>
      </c>
    </row>
    <row r="4655" spans="1:15" ht="14.25" customHeight="1" x14ac:dyDescent="0.25">
      <c r="A4655" s="4" t="s">
        <v>14</v>
      </c>
      <c r="B4655" s="4">
        <v>1185732</v>
      </c>
      <c r="C4655" s="5">
        <v>44098</v>
      </c>
      <c r="D4655" s="37">
        <v>2020</v>
      </c>
      <c r="E4655" s="5" t="str">
        <f>TEXT(Sales[[#This Row],[Invoice Date]],"mmm")</f>
        <v>Sep</v>
      </c>
      <c r="F4655" s="4" t="s">
        <v>48</v>
      </c>
      <c r="G4655" s="4" t="s">
        <v>49</v>
      </c>
      <c r="H4655" s="4" t="s">
        <v>50</v>
      </c>
      <c r="I4655" s="6" t="s">
        <v>19</v>
      </c>
      <c r="J4655" s="7">
        <v>46</v>
      </c>
      <c r="K4655" s="8">
        <v>255</v>
      </c>
      <c r="L4655" s="9">
        <f t="shared" si="72"/>
        <v>11730</v>
      </c>
      <c r="M4655" s="9">
        <v>5278.4999999999991</v>
      </c>
      <c r="N4655" s="10">
        <v>0.44999999999999996</v>
      </c>
      <c r="O4655" s="4" t="s">
        <v>83</v>
      </c>
    </row>
    <row r="4656" spans="1:15" ht="14.25" customHeight="1" x14ac:dyDescent="0.25">
      <c r="A4656" s="4" t="s">
        <v>26</v>
      </c>
      <c r="B4656" s="4">
        <v>1185732</v>
      </c>
      <c r="C4656" s="5">
        <v>44099</v>
      </c>
      <c r="D4656" s="37">
        <v>2020</v>
      </c>
      <c r="E4656" s="5" t="str">
        <f>TEXT(Sales[[#This Row],[Invoice Date]],"mmm")</f>
        <v>Sep</v>
      </c>
      <c r="F4656" s="4" t="s">
        <v>48</v>
      </c>
      <c r="G4656" s="4" t="s">
        <v>49</v>
      </c>
      <c r="H4656" s="4" t="s">
        <v>50</v>
      </c>
      <c r="I4656" s="6" t="s">
        <v>20</v>
      </c>
      <c r="J4656" s="7">
        <v>41</v>
      </c>
      <c r="K4656" s="8">
        <v>225</v>
      </c>
      <c r="L4656" s="9">
        <f t="shared" si="72"/>
        <v>9225</v>
      </c>
      <c r="M4656" s="9">
        <v>3413.25</v>
      </c>
      <c r="N4656" s="10">
        <v>0.37</v>
      </c>
      <c r="O4656" s="4" t="s">
        <v>83</v>
      </c>
    </row>
    <row r="4657" spans="1:15" ht="14.25" customHeight="1" x14ac:dyDescent="0.25">
      <c r="A4657" s="4" t="s">
        <v>26</v>
      </c>
      <c r="B4657" s="4">
        <v>1185732</v>
      </c>
      <c r="C4657" s="5">
        <v>44100</v>
      </c>
      <c r="D4657" s="37">
        <v>2020</v>
      </c>
      <c r="E4657" s="5" t="str">
        <f>TEXT(Sales[[#This Row],[Invoice Date]],"mmm")</f>
        <v>Sep</v>
      </c>
      <c r="F4657" s="4" t="s">
        <v>48</v>
      </c>
      <c r="G4657" s="4" t="s">
        <v>49</v>
      </c>
      <c r="H4657" s="4" t="s">
        <v>50</v>
      </c>
      <c r="I4657" s="6" t="s">
        <v>21</v>
      </c>
      <c r="J4657" s="7">
        <v>42</v>
      </c>
      <c r="K4657" s="8">
        <v>210</v>
      </c>
      <c r="L4657" s="9">
        <f t="shared" si="72"/>
        <v>8820</v>
      </c>
      <c r="M4657" s="9">
        <v>3792.6</v>
      </c>
      <c r="N4657" s="10">
        <v>0.43</v>
      </c>
      <c r="O4657" s="4" t="s">
        <v>83</v>
      </c>
    </row>
    <row r="4658" spans="1:15" ht="14.25" customHeight="1" x14ac:dyDescent="0.25">
      <c r="A4658" s="4" t="s">
        <v>26</v>
      </c>
      <c r="B4658" s="4">
        <v>1185732</v>
      </c>
      <c r="C4658" s="5">
        <v>44101</v>
      </c>
      <c r="D4658" s="37">
        <v>2020</v>
      </c>
      <c r="E4658" s="5" t="str">
        <f>TEXT(Sales[[#This Row],[Invoice Date]],"mmm")</f>
        <v>Sep</v>
      </c>
      <c r="F4658" s="4" t="s">
        <v>48</v>
      </c>
      <c r="G4658" s="4" t="s">
        <v>49</v>
      </c>
      <c r="H4658" s="4" t="s">
        <v>50</v>
      </c>
      <c r="I4658" s="6" t="s">
        <v>22</v>
      </c>
      <c r="J4658" s="7">
        <v>50</v>
      </c>
      <c r="K4658" s="8">
        <v>210</v>
      </c>
      <c r="L4658" s="9">
        <f t="shared" si="72"/>
        <v>10500</v>
      </c>
      <c r="M4658" s="9">
        <v>5250</v>
      </c>
      <c r="N4658" s="10">
        <v>0.5</v>
      </c>
      <c r="O4658" s="4" t="s">
        <v>83</v>
      </c>
    </row>
    <row r="4659" spans="1:15" ht="14.25" customHeight="1" x14ac:dyDescent="0.25">
      <c r="A4659" s="4" t="s">
        <v>26</v>
      </c>
      <c r="B4659" s="4">
        <v>1185732</v>
      </c>
      <c r="C4659" s="5">
        <v>44102</v>
      </c>
      <c r="D4659" s="37">
        <v>2020</v>
      </c>
      <c r="E4659" s="5" t="str">
        <f>TEXT(Sales[[#This Row],[Invoice Date]],"mmm")</f>
        <v>Sep</v>
      </c>
      <c r="F4659" s="4" t="s">
        <v>48</v>
      </c>
      <c r="G4659" s="4" t="s">
        <v>49</v>
      </c>
      <c r="H4659" s="4" t="s">
        <v>50</v>
      </c>
      <c r="I4659" s="6" t="s">
        <v>23</v>
      </c>
      <c r="J4659" s="7">
        <v>55</v>
      </c>
      <c r="K4659" s="8">
        <v>223</v>
      </c>
      <c r="L4659" s="9">
        <f t="shared" si="72"/>
        <v>12265</v>
      </c>
      <c r="M4659" s="9">
        <v>7726.95</v>
      </c>
      <c r="N4659" s="10">
        <v>0.63</v>
      </c>
      <c r="O4659" s="4" t="s">
        <v>83</v>
      </c>
    </row>
    <row r="4660" spans="1:15" ht="14.25" customHeight="1" x14ac:dyDescent="0.25">
      <c r="A4660" s="4" t="s">
        <v>26</v>
      </c>
      <c r="B4660" s="4">
        <v>1185732</v>
      </c>
      <c r="C4660" s="5">
        <v>44103</v>
      </c>
      <c r="D4660" s="37">
        <v>2020</v>
      </c>
      <c r="E4660" s="5" t="str">
        <f>TEXT(Sales[[#This Row],[Invoice Date]],"mmm")</f>
        <v>Sep</v>
      </c>
      <c r="F4660" s="4" t="s">
        <v>48</v>
      </c>
      <c r="G4660" s="4" t="s">
        <v>49</v>
      </c>
      <c r="H4660" s="4" t="s">
        <v>50</v>
      </c>
      <c r="I4660" s="6" t="s">
        <v>17</v>
      </c>
      <c r="J4660" s="7">
        <v>56</v>
      </c>
      <c r="K4660" s="8">
        <v>270</v>
      </c>
      <c r="L4660" s="9">
        <f t="shared" si="72"/>
        <v>15120</v>
      </c>
      <c r="M4660" s="9">
        <v>9072</v>
      </c>
      <c r="N4660" s="10">
        <v>0.6</v>
      </c>
      <c r="O4660" s="4" t="s">
        <v>83</v>
      </c>
    </row>
    <row r="4661" spans="1:15" ht="14.25" customHeight="1" x14ac:dyDescent="0.25">
      <c r="A4661" s="4" t="s">
        <v>26</v>
      </c>
      <c r="B4661" s="4">
        <v>1185732</v>
      </c>
      <c r="C4661" s="5">
        <v>44104</v>
      </c>
      <c r="D4661" s="37">
        <v>2020</v>
      </c>
      <c r="E4661" s="5" t="str">
        <f>TEXT(Sales[[#This Row],[Invoice Date]],"mmm")</f>
        <v>Sep</v>
      </c>
      <c r="F4661" s="4" t="s">
        <v>48</v>
      </c>
      <c r="G4661" s="4" t="s">
        <v>49</v>
      </c>
      <c r="H4661" s="4" t="s">
        <v>50</v>
      </c>
      <c r="I4661" s="6" t="s">
        <v>19</v>
      </c>
      <c r="J4661" s="7">
        <v>47</v>
      </c>
      <c r="K4661" s="8">
        <v>215</v>
      </c>
      <c r="L4661" s="9">
        <f t="shared" si="72"/>
        <v>10105</v>
      </c>
      <c r="M4661" s="9">
        <v>4547.25</v>
      </c>
      <c r="N4661" s="10">
        <v>0.44999999999999996</v>
      </c>
      <c r="O4661" s="4" t="s">
        <v>83</v>
      </c>
    </row>
    <row r="4662" spans="1:15" ht="14.25" customHeight="1" x14ac:dyDescent="0.25">
      <c r="A4662" s="4" t="s">
        <v>26</v>
      </c>
      <c r="B4662" s="4">
        <v>1185732</v>
      </c>
      <c r="C4662" s="5">
        <v>44105</v>
      </c>
      <c r="D4662" s="37">
        <v>2020</v>
      </c>
      <c r="E4662" s="5" t="str">
        <f>TEXT(Sales[[#This Row],[Invoice Date]],"mmm")</f>
        <v>Oct</v>
      </c>
      <c r="F4662" s="4" t="s">
        <v>48</v>
      </c>
      <c r="G4662" s="4" t="s">
        <v>49</v>
      </c>
      <c r="H4662" s="4" t="s">
        <v>50</v>
      </c>
      <c r="I4662" s="6" t="s">
        <v>20</v>
      </c>
      <c r="J4662" s="7">
        <v>47</v>
      </c>
      <c r="K4662" s="8">
        <v>203</v>
      </c>
      <c r="L4662" s="9">
        <f t="shared" si="72"/>
        <v>9541</v>
      </c>
      <c r="M4662" s="9">
        <v>3720.9900000000002</v>
      </c>
      <c r="N4662" s="10">
        <v>0.39</v>
      </c>
      <c r="O4662" s="4" t="s">
        <v>83</v>
      </c>
    </row>
    <row r="4663" spans="1:15" ht="14.25" customHeight="1" x14ac:dyDescent="0.25">
      <c r="A4663" s="4" t="s">
        <v>26</v>
      </c>
      <c r="B4663" s="4">
        <v>1185732</v>
      </c>
      <c r="C4663" s="5">
        <v>44106</v>
      </c>
      <c r="D4663" s="37">
        <v>2020</v>
      </c>
      <c r="E4663" s="5" t="str">
        <f>TEXT(Sales[[#This Row],[Invoice Date]],"mmm")</f>
        <v>Oct</v>
      </c>
      <c r="F4663" s="4" t="s">
        <v>48</v>
      </c>
      <c r="G4663" s="4" t="s">
        <v>49</v>
      </c>
      <c r="H4663" s="4" t="s">
        <v>50</v>
      </c>
      <c r="I4663" s="6" t="s">
        <v>21</v>
      </c>
      <c r="J4663" s="7">
        <v>45</v>
      </c>
      <c r="K4663" s="8">
        <v>182</v>
      </c>
      <c r="L4663" s="9">
        <f t="shared" si="72"/>
        <v>8190</v>
      </c>
      <c r="M4663" s="9">
        <v>3603.6</v>
      </c>
      <c r="N4663" s="10">
        <v>0.44</v>
      </c>
      <c r="O4663" s="4" t="s">
        <v>83</v>
      </c>
    </row>
    <row r="4664" spans="1:15" ht="14.25" customHeight="1" x14ac:dyDescent="0.25">
      <c r="A4664" s="4" t="s">
        <v>26</v>
      </c>
      <c r="B4664" s="4">
        <v>1185732</v>
      </c>
      <c r="C4664" s="5">
        <v>44107</v>
      </c>
      <c r="D4664" s="37">
        <v>2020</v>
      </c>
      <c r="E4664" s="5" t="str">
        <f>TEXT(Sales[[#This Row],[Invoice Date]],"mmm")</f>
        <v>Oct</v>
      </c>
      <c r="F4664" s="4" t="s">
        <v>48</v>
      </c>
      <c r="G4664" s="4" t="s">
        <v>49</v>
      </c>
      <c r="H4664" s="4" t="s">
        <v>50</v>
      </c>
      <c r="I4664" s="6" t="s">
        <v>22</v>
      </c>
      <c r="J4664" s="7">
        <v>57</v>
      </c>
      <c r="K4664" s="8">
        <v>189</v>
      </c>
      <c r="L4664" s="9">
        <f t="shared" si="72"/>
        <v>10773</v>
      </c>
      <c r="M4664" s="9">
        <v>5386.5</v>
      </c>
      <c r="N4664" s="10">
        <v>0.5</v>
      </c>
      <c r="O4664" s="4" t="s">
        <v>83</v>
      </c>
    </row>
    <row r="4665" spans="1:15" ht="14.25" customHeight="1" x14ac:dyDescent="0.25">
      <c r="A4665" s="4" t="s">
        <v>26</v>
      </c>
      <c r="B4665" s="4">
        <v>1185732</v>
      </c>
      <c r="C4665" s="5">
        <v>44108</v>
      </c>
      <c r="D4665" s="37">
        <v>2020</v>
      </c>
      <c r="E4665" s="5" t="str">
        <f>TEXT(Sales[[#This Row],[Invoice Date]],"mmm")</f>
        <v>Oct</v>
      </c>
      <c r="F4665" s="4" t="s">
        <v>48</v>
      </c>
      <c r="G4665" s="4" t="s">
        <v>49</v>
      </c>
      <c r="H4665" s="4" t="s">
        <v>50</v>
      </c>
      <c r="I4665" s="6" t="s">
        <v>23</v>
      </c>
      <c r="J4665" s="7">
        <v>59</v>
      </c>
      <c r="K4665" s="8">
        <v>223</v>
      </c>
      <c r="L4665" s="9">
        <f t="shared" si="72"/>
        <v>13157</v>
      </c>
      <c r="M4665" s="9">
        <v>8552.0500000000011</v>
      </c>
      <c r="N4665" s="10">
        <v>0.65</v>
      </c>
      <c r="O4665" s="4" t="s">
        <v>83</v>
      </c>
    </row>
    <row r="4666" spans="1:15" ht="14.25" customHeight="1" x14ac:dyDescent="0.25">
      <c r="A4666" s="4" t="s">
        <v>26</v>
      </c>
      <c r="B4666" s="4">
        <v>1185732</v>
      </c>
      <c r="C4666" s="5">
        <v>44109</v>
      </c>
      <c r="D4666" s="37">
        <v>2020</v>
      </c>
      <c r="E4666" s="5" t="str">
        <f>TEXT(Sales[[#This Row],[Invoice Date]],"mmm")</f>
        <v>Oct</v>
      </c>
      <c r="F4666" s="4" t="s">
        <v>48</v>
      </c>
      <c r="G4666" s="4" t="s">
        <v>49</v>
      </c>
      <c r="H4666" s="4" t="s">
        <v>50</v>
      </c>
      <c r="I4666" s="6" t="s">
        <v>17</v>
      </c>
      <c r="J4666" s="7">
        <v>56</v>
      </c>
      <c r="K4666" s="8">
        <v>244</v>
      </c>
      <c r="L4666" s="9">
        <f t="shared" si="72"/>
        <v>13664</v>
      </c>
      <c r="M4666" s="9">
        <v>7925.1200000000008</v>
      </c>
      <c r="N4666" s="10">
        <v>0.58000000000000007</v>
      </c>
      <c r="O4666" s="4" t="s">
        <v>83</v>
      </c>
    </row>
    <row r="4667" spans="1:15" ht="14.25" customHeight="1" x14ac:dyDescent="0.25">
      <c r="A4667" s="4" t="s">
        <v>26</v>
      </c>
      <c r="B4667" s="4">
        <v>1185732</v>
      </c>
      <c r="C4667" s="5">
        <v>44110</v>
      </c>
      <c r="D4667" s="37">
        <v>2020</v>
      </c>
      <c r="E4667" s="5" t="str">
        <f>TEXT(Sales[[#This Row],[Invoice Date]],"mmm")</f>
        <v>Oct</v>
      </c>
      <c r="F4667" s="4" t="s">
        <v>48</v>
      </c>
      <c r="G4667" s="4" t="s">
        <v>49</v>
      </c>
      <c r="H4667" s="4" t="s">
        <v>50</v>
      </c>
      <c r="I4667" s="6" t="s">
        <v>19</v>
      </c>
      <c r="J4667" s="7">
        <v>49</v>
      </c>
      <c r="K4667" s="8">
        <v>224</v>
      </c>
      <c r="L4667" s="9">
        <f t="shared" si="72"/>
        <v>10976</v>
      </c>
      <c r="M4667" s="9">
        <v>5268.48</v>
      </c>
      <c r="N4667" s="10">
        <v>0.48</v>
      </c>
      <c r="O4667" s="4" t="s">
        <v>83</v>
      </c>
    </row>
    <row r="4668" spans="1:15" ht="14.25" customHeight="1" x14ac:dyDescent="0.25">
      <c r="A4668" s="4" t="s">
        <v>26</v>
      </c>
      <c r="B4668" s="4">
        <v>1185732</v>
      </c>
      <c r="C4668" s="5">
        <v>44111</v>
      </c>
      <c r="D4668" s="37">
        <v>2020</v>
      </c>
      <c r="E4668" s="5" t="str">
        <f>TEXT(Sales[[#This Row],[Invoice Date]],"mmm")</f>
        <v>Oct</v>
      </c>
      <c r="F4668" s="4" t="s">
        <v>48</v>
      </c>
      <c r="G4668" s="4" t="s">
        <v>49</v>
      </c>
      <c r="H4668" s="4" t="s">
        <v>50</v>
      </c>
      <c r="I4668" s="6" t="s">
        <v>20</v>
      </c>
      <c r="J4668" s="7">
        <v>46</v>
      </c>
      <c r="K4668" s="8">
        <v>224</v>
      </c>
      <c r="L4668" s="9">
        <f t="shared" si="72"/>
        <v>10304</v>
      </c>
      <c r="M4668" s="9">
        <v>3812.48</v>
      </c>
      <c r="N4668" s="10">
        <v>0.37</v>
      </c>
      <c r="O4668" s="4" t="s">
        <v>83</v>
      </c>
    </row>
    <row r="4669" spans="1:15" ht="14.25" customHeight="1" x14ac:dyDescent="0.25">
      <c r="A4669" s="4" t="s">
        <v>26</v>
      </c>
      <c r="B4669" s="4">
        <v>1185732</v>
      </c>
      <c r="C4669" s="5">
        <v>44112</v>
      </c>
      <c r="D4669" s="37">
        <v>2020</v>
      </c>
      <c r="E4669" s="5" t="str">
        <f>TEXT(Sales[[#This Row],[Invoice Date]],"mmm")</f>
        <v>Oct</v>
      </c>
      <c r="F4669" s="4" t="s">
        <v>48</v>
      </c>
      <c r="G4669" s="4" t="s">
        <v>49</v>
      </c>
      <c r="H4669" s="4" t="s">
        <v>50</v>
      </c>
      <c r="I4669" s="6" t="s">
        <v>21</v>
      </c>
      <c r="J4669" s="7">
        <v>49</v>
      </c>
      <c r="K4669" s="8">
        <v>202</v>
      </c>
      <c r="L4669" s="9">
        <f t="shared" si="72"/>
        <v>9898</v>
      </c>
      <c r="M4669" s="9">
        <v>4355.12</v>
      </c>
      <c r="N4669" s="10">
        <v>0.44</v>
      </c>
      <c r="O4669" s="4" t="s">
        <v>83</v>
      </c>
    </row>
    <row r="4670" spans="1:15" ht="14.25" customHeight="1" x14ac:dyDescent="0.25">
      <c r="A4670" s="4" t="s">
        <v>26</v>
      </c>
      <c r="B4670" s="4">
        <v>1185732</v>
      </c>
      <c r="C4670" s="5">
        <v>44113</v>
      </c>
      <c r="D4670" s="37">
        <v>2020</v>
      </c>
      <c r="E4670" s="5" t="str">
        <f>TEXT(Sales[[#This Row],[Invoice Date]],"mmm")</f>
        <v>Oct</v>
      </c>
      <c r="F4670" s="4" t="s">
        <v>48</v>
      </c>
      <c r="G4670" s="4" t="s">
        <v>49</v>
      </c>
      <c r="H4670" s="4" t="s">
        <v>50</v>
      </c>
      <c r="I4670" s="6" t="s">
        <v>22</v>
      </c>
      <c r="J4670" s="7">
        <v>64</v>
      </c>
      <c r="K4670" s="8">
        <v>195</v>
      </c>
      <c r="L4670" s="9">
        <f t="shared" si="72"/>
        <v>12480</v>
      </c>
      <c r="M4670" s="9">
        <v>6240</v>
      </c>
      <c r="N4670" s="10">
        <v>0.5</v>
      </c>
      <c r="O4670" s="4" t="s">
        <v>83</v>
      </c>
    </row>
    <row r="4671" spans="1:15" ht="14.25" customHeight="1" x14ac:dyDescent="0.25">
      <c r="A4671" s="4" t="s">
        <v>26</v>
      </c>
      <c r="B4671" s="4">
        <v>1185732</v>
      </c>
      <c r="C4671" s="5">
        <v>44114</v>
      </c>
      <c r="D4671" s="37">
        <v>2020</v>
      </c>
      <c r="E4671" s="5" t="str">
        <f>TEXT(Sales[[#This Row],[Invoice Date]],"mmm")</f>
        <v>Oct</v>
      </c>
      <c r="F4671" s="4" t="s">
        <v>48</v>
      </c>
      <c r="G4671" s="4" t="s">
        <v>49</v>
      </c>
      <c r="H4671" s="4" t="s">
        <v>50</v>
      </c>
      <c r="I4671" s="6" t="s">
        <v>23</v>
      </c>
      <c r="J4671" s="7">
        <v>64</v>
      </c>
      <c r="K4671" s="8">
        <v>213</v>
      </c>
      <c r="L4671" s="9">
        <f t="shared" si="72"/>
        <v>13632</v>
      </c>
      <c r="M4671" s="9">
        <v>8179.2</v>
      </c>
      <c r="N4671" s="10">
        <v>0.6</v>
      </c>
      <c r="O4671" s="4" t="s">
        <v>83</v>
      </c>
    </row>
    <row r="4672" spans="1:15" ht="14.25" customHeight="1" x14ac:dyDescent="0.25">
      <c r="A4672" s="4" t="s">
        <v>26</v>
      </c>
      <c r="B4672" s="4">
        <v>1185732</v>
      </c>
      <c r="C4672" s="5">
        <v>43975</v>
      </c>
      <c r="D4672" s="37">
        <v>2020</v>
      </c>
      <c r="E4672" s="5" t="str">
        <f>TEXT(Sales[[#This Row],[Invoice Date]],"mmm")</f>
        <v>May</v>
      </c>
      <c r="F4672" s="4" t="s">
        <v>48</v>
      </c>
      <c r="G4672" s="4" t="s">
        <v>49</v>
      </c>
      <c r="H4672" s="4" t="s">
        <v>50</v>
      </c>
      <c r="I4672" s="6" t="s">
        <v>17</v>
      </c>
      <c r="J4672" s="7">
        <v>63</v>
      </c>
      <c r="K4672" s="8">
        <v>323</v>
      </c>
      <c r="L4672" s="9">
        <f t="shared" si="72"/>
        <v>20349</v>
      </c>
      <c r="M4672" s="9">
        <v>11395.44</v>
      </c>
      <c r="N4672" s="10">
        <v>0.56000000000000005</v>
      </c>
      <c r="O4672" s="4" t="s">
        <v>83</v>
      </c>
    </row>
    <row r="4673" spans="1:15" ht="14.25" customHeight="1" x14ac:dyDescent="0.25">
      <c r="A4673" s="4" t="s">
        <v>26</v>
      </c>
      <c r="B4673" s="4">
        <v>1185732</v>
      </c>
      <c r="C4673" s="5">
        <v>43975</v>
      </c>
      <c r="D4673" s="37">
        <v>2020</v>
      </c>
      <c r="E4673" s="5" t="str">
        <f>TEXT(Sales[[#This Row],[Invoice Date]],"mmm")</f>
        <v>May</v>
      </c>
      <c r="F4673" s="4" t="s">
        <v>48</v>
      </c>
      <c r="G4673" s="4" t="s">
        <v>49</v>
      </c>
      <c r="H4673" s="4" t="s">
        <v>50</v>
      </c>
      <c r="I4673" s="6" t="s">
        <v>19</v>
      </c>
      <c r="J4673" s="7">
        <v>51</v>
      </c>
      <c r="K4673" s="8">
        <v>254</v>
      </c>
      <c r="L4673" s="9">
        <f t="shared" si="72"/>
        <v>12954</v>
      </c>
      <c r="M4673" s="9">
        <v>6088.38</v>
      </c>
      <c r="N4673" s="10">
        <v>0.47</v>
      </c>
      <c r="O4673" s="4" t="s">
        <v>83</v>
      </c>
    </row>
    <row r="4674" spans="1:15" ht="14.25" customHeight="1" x14ac:dyDescent="0.25">
      <c r="A4674" s="4" t="s">
        <v>26</v>
      </c>
      <c r="B4674" s="4">
        <v>1185732</v>
      </c>
      <c r="C4674" s="5">
        <v>43975</v>
      </c>
      <c r="D4674" s="37">
        <v>2020</v>
      </c>
      <c r="E4674" s="5" t="str">
        <f>TEXT(Sales[[#This Row],[Invoice Date]],"mmm")</f>
        <v>May</v>
      </c>
      <c r="F4674" s="4" t="s">
        <v>48</v>
      </c>
      <c r="G4674" s="4" t="s">
        <v>49</v>
      </c>
      <c r="H4674" s="4" t="s">
        <v>50</v>
      </c>
      <c r="I4674" s="6" t="s">
        <v>20</v>
      </c>
      <c r="J4674" s="7">
        <v>52</v>
      </c>
      <c r="K4674" s="8">
        <v>248</v>
      </c>
      <c r="L4674" s="9">
        <f t="shared" si="72"/>
        <v>12896</v>
      </c>
      <c r="M4674" s="9">
        <v>4771.5199999999995</v>
      </c>
      <c r="N4674" s="10">
        <v>0.37</v>
      </c>
      <c r="O4674" s="4" t="s">
        <v>83</v>
      </c>
    </row>
    <row r="4675" spans="1:15" ht="14.25" customHeight="1" x14ac:dyDescent="0.25">
      <c r="A4675" s="4" t="s">
        <v>26</v>
      </c>
      <c r="B4675" s="4">
        <v>1185732</v>
      </c>
      <c r="C4675" s="5">
        <v>43975</v>
      </c>
      <c r="D4675" s="37">
        <v>2020</v>
      </c>
      <c r="E4675" s="5" t="str">
        <f>TEXT(Sales[[#This Row],[Invoice Date]],"mmm")</f>
        <v>May</v>
      </c>
      <c r="F4675" s="4" t="s">
        <v>48</v>
      </c>
      <c r="G4675" s="4" t="s">
        <v>49</v>
      </c>
      <c r="H4675" s="4" t="s">
        <v>50</v>
      </c>
      <c r="I4675" s="6" t="s">
        <v>21</v>
      </c>
      <c r="J4675" s="7">
        <v>54</v>
      </c>
      <c r="K4675" s="8">
        <v>209</v>
      </c>
      <c r="L4675" s="9">
        <f t="shared" ref="L4675:L4738" si="73">J4675*K4675</f>
        <v>11286</v>
      </c>
      <c r="M4675" s="9">
        <v>4852.9799999999996</v>
      </c>
      <c r="N4675" s="10">
        <v>0.43</v>
      </c>
      <c r="O4675" s="4" t="s">
        <v>83</v>
      </c>
    </row>
    <row r="4676" spans="1:15" ht="14.25" customHeight="1" x14ac:dyDescent="0.25">
      <c r="A4676" s="4" t="s">
        <v>14</v>
      </c>
      <c r="B4676" s="4">
        <v>1185732</v>
      </c>
      <c r="C4676" s="5">
        <v>43975</v>
      </c>
      <c r="D4676" s="37">
        <v>2020</v>
      </c>
      <c r="E4676" s="5" t="str">
        <f>TEXT(Sales[[#This Row],[Invoice Date]],"mmm")</f>
        <v>May</v>
      </c>
      <c r="F4676" s="4" t="s">
        <v>48</v>
      </c>
      <c r="G4676" s="4" t="s">
        <v>49</v>
      </c>
      <c r="H4676" s="4" t="s">
        <v>50</v>
      </c>
      <c r="I4676" s="6" t="s">
        <v>22</v>
      </c>
      <c r="J4676" s="7">
        <v>60</v>
      </c>
      <c r="K4676" s="8">
        <v>202</v>
      </c>
      <c r="L4676" s="9">
        <f t="shared" si="73"/>
        <v>12120</v>
      </c>
      <c r="M4676" s="9">
        <v>5938.8</v>
      </c>
      <c r="N4676" s="10">
        <v>0.49</v>
      </c>
      <c r="O4676" s="4" t="s">
        <v>83</v>
      </c>
    </row>
    <row r="4677" spans="1:15" ht="14.25" customHeight="1" x14ac:dyDescent="0.25">
      <c r="A4677" s="4" t="s">
        <v>14</v>
      </c>
      <c r="B4677" s="4">
        <v>1185732</v>
      </c>
      <c r="C4677" s="5">
        <v>43975</v>
      </c>
      <c r="D4677" s="37">
        <v>2020</v>
      </c>
      <c r="E4677" s="5" t="str">
        <f>TEXT(Sales[[#This Row],[Invoice Date]],"mmm")</f>
        <v>May</v>
      </c>
      <c r="F4677" s="4" t="s">
        <v>48</v>
      </c>
      <c r="G4677" s="4" t="s">
        <v>49</v>
      </c>
      <c r="H4677" s="4" t="s">
        <v>50</v>
      </c>
      <c r="I4677" s="6" t="s">
        <v>23</v>
      </c>
      <c r="J4677" s="7">
        <v>64</v>
      </c>
      <c r="K4677" s="8">
        <v>219</v>
      </c>
      <c r="L4677" s="9">
        <f t="shared" si="73"/>
        <v>14016</v>
      </c>
      <c r="M4677" s="9">
        <v>8830.08</v>
      </c>
      <c r="N4677" s="10">
        <v>0.63</v>
      </c>
      <c r="O4677" s="4" t="s">
        <v>83</v>
      </c>
    </row>
    <row r="4678" spans="1:15" ht="14.25" customHeight="1" x14ac:dyDescent="0.25">
      <c r="A4678" s="4" t="s">
        <v>14</v>
      </c>
      <c r="B4678" s="4">
        <v>1185732</v>
      </c>
      <c r="C4678" s="5">
        <v>44121</v>
      </c>
      <c r="D4678" s="37">
        <v>2020</v>
      </c>
      <c r="E4678" s="5" t="str">
        <f>TEXT(Sales[[#This Row],[Invoice Date]],"mmm")</f>
        <v>Oct</v>
      </c>
      <c r="F4678" s="4" t="s">
        <v>48</v>
      </c>
      <c r="G4678" s="4" t="s">
        <v>49</v>
      </c>
      <c r="H4678" s="4" t="s">
        <v>50</v>
      </c>
      <c r="I4678" s="6" t="s">
        <v>17</v>
      </c>
      <c r="J4678" s="7">
        <v>33</v>
      </c>
      <c r="K4678" s="8">
        <v>131</v>
      </c>
      <c r="L4678" s="9">
        <f t="shared" si="73"/>
        <v>4323</v>
      </c>
      <c r="M4678" s="9">
        <v>1945.3500000000004</v>
      </c>
      <c r="N4678" s="10">
        <v>0.45000000000000007</v>
      </c>
      <c r="O4678" s="4" t="s">
        <v>83</v>
      </c>
    </row>
    <row r="4679" spans="1:15" ht="14.25" customHeight="1" x14ac:dyDescent="0.25">
      <c r="A4679" s="4" t="s">
        <v>14</v>
      </c>
      <c r="B4679" s="4">
        <v>1185732</v>
      </c>
      <c r="C4679" s="5">
        <v>44122</v>
      </c>
      <c r="D4679" s="37">
        <v>2020</v>
      </c>
      <c r="E4679" s="5" t="str">
        <f>TEXT(Sales[[#This Row],[Invoice Date]],"mmm")</f>
        <v>Oct</v>
      </c>
      <c r="F4679" s="4" t="s">
        <v>48</v>
      </c>
      <c r="G4679" s="4" t="s">
        <v>49</v>
      </c>
      <c r="H4679" s="4" t="s">
        <v>50</v>
      </c>
      <c r="I4679" s="6" t="s">
        <v>19</v>
      </c>
      <c r="J4679" s="7">
        <v>33</v>
      </c>
      <c r="K4679" s="8">
        <v>65</v>
      </c>
      <c r="L4679" s="9">
        <f t="shared" si="73"/>
        <v>2145</v>
      </c>
      <c r="M4679" s="9">
        <v>858</v>
      </c>
      <c r="N4679" s="10">
        <v>0.4</v>
      </c>
      <c r="O4679" s="4" t="s">
        <v>83</v>
      </c>
    </row>
    <row r="4680" spans="1:15" ht="14.25" customHeight="1" x14ac:dyDescent="0.25">
      <c r="A4680" s="4" t="s">
        <v>14</v>
      </c>
      <c r="B4680" s="4">
        <v>1185732</v>
      </c>
      <c r="C4680" s="5">
        <v>44123</v>
      </c>
      <c r="D4680" s="37">
        <v>2020</v>
      </c>
      <c r="E4680" s="5" t="str">
        <f>TEXT(Sales[[#This Row],[Invoice Date]],"mmm")</f>
        <v>Oct</v>
      </c>
      <c r="F4680" s="4" t="s">
        <v>48</v>
      </c>
      <c r="G4680" s="4" t="s">
        <v>49</v>
      </c>
      <c r="H4680" s="4" t="s">
        <v>50</v>
      </c>
      <c r="I4680" s="6" t="s">
        <v>20</v>
      </c>
      <c r="J4680" s="7">
        <v>24</v>
      </c>
      <c r="K4680" s="8">
        <v>63</v>
      </c>
      <c r="L4680" s="9">
        <f t="shared" si="73"/>
        <v>1512</v>
      </c>
      <c r="M4680" s="9">
        <v>665.28</v>
      </c>
      <c r="N4680" s="10">
        <v>0.44</v>
      </c>
      <c r="O4680" s="4" t="s">
        <v>83</v>
      </c>
    </row>
    <row r="4681" spans="1:15" ht="14.25" customHeight="1" x14ac:dyDescent="0.25">
      <c r="A4681" s="4" t="s">
        <v>14</v>
      </c>
      <c r="B4681" s="4">
        <v>1185732</v>
      </c>
      <c r="C4681" s="5">
        <v>44124</v>
      </c>
      <c r="D4681" s="37">
        <v>2020</v>
      </c>
      <c r="E4681" s="5" t="str">
        <f>TEXT(Sales[[#This Row],[Invoice Date]],"mmm")</f>
        <v>Oct</v>
      </c>
      <c r="F4681" s="4" t="s">
        <v>48</v>
      </c>
      <c r="G4681" s="4" t="s">
        <v>49</v>
      </c>
      <c r="H4681" s="4" t="s">
        <v>50</v>
      </c>
      <c r="I4681" s="6" t="s">
        <v>21</v>
      </c>
      <c r="J4681" s="7">
        <v>29</v>
      </c>
      <c r="K4681" s="8">
        <v>26</v>
      </c>
      <c r="L4681" s="9">
        <f t="shared" si="73"/>
        <v>754</v>
      </c>
      <c r="M4681" s="9">
        <v>339.30000000000007</v>
      </c>
      <c r="N4681" s="10">
        <v>0.45000000000000007</v>
      </c>
      <c r="O4681" s="4" t="s">
        <v>83</v>
      </c>
    </row>
    <row r="4682" spans="1:15" ht="14.25" customHeight="1" x14ac:dyDescent="0.25">
      <c r="A4682" s="4" t="s">
        <v>14</v>
      </c>
      <c r="B4682" s="4">
        <v>1185732</v>
      </c>
      <c r="C4682" s="5">
        <v>44125</v>
      </c>
      <c r="D4682" s="37">
        <v>2020</v>
      </c>
      <c r="E4682" s="5" t="str">
        <f>TEXT(Sales[[#This Row],[Invoice Date]],"mmm")</f>
        <v>Oct</v>
      </c>
      <c r="F4682" s="4" t="s">
        <v>36</v>
      </c>
      <c r="G4682" s="4" t="s">
        <v>51</v>
      </c>
      <c r="H4682" s="4" t="s">
        <v>52</v>
      </c>
      <c r="I4682" s="6" t="s">
        <v>22</v>
      </c>
      <c r="J4682" s="7">
        <v>43</v>
      </c>
      <c r="K4682" s="8">
        <v>39</v>
      </c>
      <c r="L4682" s="9">
        <f t="shared" si="73"/>
        <v>1677</v>
      </c>
      <c r="M4682" s="9">
        <v>754.65</v>
      </c>
      <c r="N4682" s="10">
        <v>0.44999999999999996</v>
      </c>
      <c r="O4682" s="4" t="s">
        <v>83</v>
      </c>
    </row>
    <row r="4683" spans="1:15" ht="14.25" customHeight="1" x14ac:dyDescent="0.25">
      <c r="A4683" s="4" t="s">
        <v>14</v>
      </c>
      <c r="B4683" s="4">
        <v>1185732</v>
      </c>
      <c r="C4683" s="5">
        <v>44126</v>
      </c>
      <c r="D4683" s="37">
        <v>2020</v>
      </c>
      <c r="E4683" s="5" t="str">
        <f>TEXT(Sales[[#This Row],[Invoice Date]],"mmm")</f>
        <v>Oct</v>
      </c>
      <c r="F4683" s="4" t="s">
        <v>36</v>
      </c>
      <c r="G4683" s="4" t="s">
        <v>51</v>
      </c>
      <c r="H4683" s="4" t="s">
        <v>52</v>
      </c>
      <c r="I4683" s="6" t="s">
        <v>23</v>
      </c>
      <c r="J4683" s="7">
        <v>32</v>
      </c>
      <c r="K4683" s="8">
        <v>65</v>
      </c>
      <c r="L4683" s="9">
        <f t="shared" si="73"/>
        <v>2080</v>
      </c>
      <c r="M4683" s="9">
        <v>1164.8000000000002</v>
      </c>
      <c r="N4683" s="10">
        <v>0.56000000000000005</v>
      </c>
      <c r="O4683" s="4" t="s">
        <v>83</v>
      </c>
    </row>
    <row r="4684" spans="1:15" ht="14.25" customHeight="1" x14ac:dyDescent="0.25">
      <c r="A4684" s="4" t="s">
        <v>14</v>
      </c>
      <c r="B4684" s="4">
        <v>1185732</v>
      </c>
      <c r="C4684" s="5">
        <v>44127</v>
      </c>
      <c r="D4684" s="37">
        <v>2020</v>
      </c>
      <c r="E4684" s="5" t="str">
        <f>TEXT(Sales[[#This Row],[Invoice Date]],"mmm")</f>
        <v>Oct</v>
      </c>
      <c r="F4684" s="4" t="s">
        <v>36</v>
      </c>
      <c r="G4684" s="4" t="s">
        <v>51</v>
      </c>
      <c r="H4684" s="4" t="s">
        <v>52</v>
      </c>
      <c r="I4684" s="6" t="s">
        <v>17</v>
      </c>
      <c r="J4684" s="7">
        <v>32</v>
      </c>
      <c r="K4684" s="8">
        <v>135</v>
      </c>
      <c r="L4684" s="9">
        <f t="shared" si="73"/>
        <v>4320</v>
      </c>
      <c r="M4684" s="9">
        <v>1944.0000000000002</v>
      </c>
      <c r="N4684" s="10">
        <v>0.45000000000000007</v>
      </c>
      <c r="O4684" s="4" t="s">
        <v>83</v>
      </c>
    </row>
    <row r="4685" spans="1:15" ht="14.25" customHeight="1" x14ac:dyDescent="0.25">
      <c r="A4685" s="4" t="s">
        <v>14</v>
      </c>
      <c r="B4685" s="4">
        <v>1185732</v>
      </c>
      <c r="C4685" s="5">
        <v>44128</v>
      </c>
      <c r="D4685" s="37">
        <v>2020</v>
      </c>
      <c r="E4685" s="5" t="str">
        <f>TEXT(Sales[[#This Row],[Invoice Date]],"mmm")</f>
        <v>Oct</v>
      </c>
      <c r="F4685" s="4" t="s">
        <v>36</v>
      </c>
      <c r="G4685" s="4" t="s">
        <v>51</v>
      </c>
      <c r="H4685" s="4" t="s">
        <v>52</v>
      </c>
      <c r="I4685" s="6" t="s">
        <v>19</v>
      </c>
      <c r="J4685" s="7">
        <v>34</v>
      </c>
      <c r="K4685" s="8">
        <v>38</v>
      </c>
      <c r="L4685" s="9">
        <f t="shared" si="73"/>
        <v>1292</v>
      </c>
      <c r="M4685" s="9">
        <v>581.4</v>
      </c>
      <c r="N4685" s="10">
        <v>0.44999999999999996</v>
      </c>
      <c r="O4685" s="4" t="s">
        <v>83</v>
      </c>
    </row>
    <row r="4686" spans="1:15" ht="14.25" customHeight="1" x14ac:dyDescent="0.25">
      <c r="A4686" s="4" t="s">
        <v>14</v>
      </c>
      <c r="B4686" s="4">
        <v>1185732</v>
      </c>
      <c r="C4686" s="5">
        <v>44129</v>
      </c>
      <c r="D4686" s="37">
        <v>2020</v>
      </c>
      <c r="E4686" s="5" t="str">
        <f>TEXT(Sales[[#This Row],[Invoice Date]],"mmm")</f>
        <v>Oct</v>
      </c>
      <c r="F4686" s="4" t="s">
        <v>36</v>
      </c>
      <c r="G4686" s="4" t="s">
        <v>51</v>
      </c>
      <c r="H4686" s="4" t="s">
        <v>52</v>
      </c>
      <c r="I4686" s="6" t="s">
        <v>20</v>
      </c>
      <c r="J4686" s="7">
        <v>25</v>
      </c>
      <c r="K4686" s="8">
        <v>56</v>
      </c>
      <c r="L4686" s="9">
        <f t="shared" si="73"/>
        <v>1400</v>
      </c>
      <c r="M4686" s="9">
        <v>588</v>
      </c>
      <c r="N4686" s="10">
        <v>0.42</v>
      </c>
      <c r="O4686" s="4" t="s">
        <v>83</v>
      </c>
    </row>
    <row r="4687" spans="1:15" ht="14.25" customHeight="1" x14ac:dyDescent="0.25">
      <c r="A4687" s="4" t="s">
        <v>14</v>
      </c>
      <c r="B4687" s="4">
        <v>1185732</v>
      </c>
      <c r="C4687" s="5">
        <v>44130</v>
      </c>
      <c r="D4687" s="37">
        <v>2020</v>
      </c>
      <c r="E4687" s="5" t="str">
        <f>TEXT(Sales[[#This Row],[Invoice Date]],"mmm")</f>
        <v>Oct</v>
      </c>
      <c r="F4687" s="4" t="s">
        <v>36</v>
      </c>
      <c r="G4687" s="4" t="s">
        <v>51</v>
      </c>
      <c r="H4687" s="4" t="s">
        <v>52</v>
      </c>
      <c r="I4687" s="6" t="s">
        <v>21</v>
      </c>
      <c r="J4687" s="7">
        <v>27</v>
      </c>
      <c r="K4687" s="8">
        <v>20</v>
      </c>
      <c r="L4687" s="9">
        <f t="shared" si="73"/>
        <v>540</v>
      </c>
      <c r="M4687" s="9">
        <v>253.8</v>
      </c>
      <c r="N4687" s="10">
        <v>0.47000000000000003</v>
      </c>
      <c r="O4687" s="4" t="s">
        <v>83</v>
      </c>
    </row>
    <row r="4688" spans="1:15" ht="14.25" customHeight="1" x14ac:dyDescent="0.25">
      <c r="A4688" s="4" t="s">
        <v>14</v>
      </c>
      <c r="B4688" s="4">
        <v>1185732</v>
      </c>
      <c r="C4688" s="5">
        <v>44131</v>
      </c>
      <c r="D4688" s="37">
        <v>2020</v>
      </c>
      <c r="E4688" s="5" t="str">
        <f>TEXT(Sales[[#This Row],[Invoice Date]],"mmm")</f>
        <v>Oct</v>
      </c>
      <c r="F4688" s="4" t="s">
        <v>36</v>
      </c>
      <c r="G4688" s="4" t="s">
        <v>51</v>
      </c>
      <c r="H4688" s="4" t="s">
        <v>52</v>
      </c>
      <c r="I4688" s="6" t="s">
        <v>22</v>
      </c>
      <c r="J4688" s="7">
        <v>41</v>
      </c>
      <c r="K4688" s="8">
        <v>44</v>
      </c>
      <c r="L4688" s="9">
        <f t="shared" si="73"/>
        <v>1804</v>
      </c>
      <c r="M4688" s="9">
        <v>739.64</v>
      </c>
      <c r="N4688" s="10">
        <v>0.41</v>
      </c>
      <c r="O4688" s="4" t="s">
        <v>83</v>
      </c>
    </row>
    <row r="4689" spans="1:15" ht="14.25" customHeight="1" x14ac:dyDescent="0.25">
      <c r="A4689" s="4" t="s">
        <v>14</v>
      </c>
      <c r="B4689" s="4">
        <v>1185732</v>
      </c>
      <c r="C4689" s="5">
        <v>44132</v>
      </c>
      <c r="D4689" s="37">
        <v>2020</v>
      </c>
      <c r="E4689" s="5" t="str">
        <f>TEXT(Sales[[#This Row],[Invoice Date]],"mmm")</f>
        <v>Oct</v>
      </c>
      <c r="F4689" s="4" t="s">
        <v>36</v>
      </c>
      <c r="G4689" s="4" t="s">
        <v>51</v>
      </c>
      <c r="H4689" s="4" t="s">
        <v>52</v>
      </c>
      <c r="I4689" s="6" t="s">
        <v>23</v>
      </c>
      <c r="J4689" s="7">
        <v>34</v>
      </c>
      <c r="K4689" s="8">
        <v>65</v>
      </c>
      <c r="L4689" s="9">
        <f t="shared" si="73"/>
        <v>2210</v>
      </c>
      <c r="M4689" s="9">
        <v>1215.5</v>
      </c>
      <c r="N4689" s="10">
        <v>0.55000000000000004</v>
      </c>
      <c r="O4689" s="4" t="s">
        <v>83</v>
      </c>
    </row>
    <row r="4690" spans="1:15" ht="14.25" customHeight="1" x14ac:dyDescent="0.25">
      <c r="A4690" s="4" t="s">
        <v>14</v>
      </c>
      <c r="B4690" s="4">
        <v>1185732</v>
      </c>
      <c r="C4690" s="5">
        <v>44133</v>
      </c>
      <c r="D4690" s="37">
        <v>2020</v>
      </c>
      <c r="E4690" s="5" t="str">
        <f>TEXT(Sales[[#This Row],[Invoice Date]],"mmm")</f>
        <v>Oct</v>
      </c>
      <c r="F4690" s="4" t="s">
        <v>36</v>
      </c>
      <c r="G4690" s="4" t="s">
        <v>51</v>
      </c>
      <c r="H4690" s="4" t="s">
        <v>52</v>
      </c>
      <c r="I4690" s="6" t="s">
        <v>17</v>
      </c>
      <c r="J4690" s="7">
        <v>39</v>
      </c>
      <c r="K4690" s="8">
        <v>116</v>
      </c>
      <c r="L4690" s="9">
        <f t="shared" si="73"/>
        <v>4524</v>
      </c>
      <c r="M4690" s="9">
        <v>2262</v>
      </c>
      <c r="N4690" s="10">
        <v>0.5</v>
      </c>
      <c r="O4690" s="4" t="s">
        <v>83</v>
      </c>
    </row>
    <row r="4691" spans="1:15" ht="14.25" customHeight="1" x14ac:dyDescent="0.25">
      <c r="A4691" s="4" t="s">
        <v>14</v>
      </c>
      <c r="B4691" s="4">
        <v>1185732</v>
      </c>
      <c r="C4691" s="5">
        <v>44134</v>
      </c>
      <c r="D4691" s="37">
        <v>2020</v>
      </c>
      <c r="E4691" s="5" t="str">
        <f>TEXT(Sales[[#This Row],[Invoice Date]],"mmm")</f>
        <v>Oct</v>
      </c>
      <c r="F4691" s="4" t="s">
        <v>36</v>
      </c>
      <c r="G4691" s="4" t="s">
        <v>51</v>
      </c>
      <c r="H4691" s="4" t="s">
        <v>52</v>
      </c>
      <c r="I4691" s="6" t="s">
        <v>19</v>
      </c>
      <c r="J4691" s="7">
        <v>38</v>
      </c>
      <c r="K4691" s="8">
        <v>35</v>
      </c>
      <c r="L4691" s="9">
        <f t="shared" si="73"/>
        <v>1330</v>
      </c>
      <c r="M4691" s="9">
        <v>532</v>
      </c>
      <c r="N4691" s="10">
        <v>0.4</v>
      </c>
      <c r="O4691" s="4" t="s">
        <v>83</v>
      </c>
    </row>
    <row r="4692" spans="1:15" ht="14.25" customHeight="1" x14ac:dyDescent="0.25">
      <c r="A4692" s="4" t="s">
        <v>14</v>
      </c>
      <c r="B4692" s="4">
        <v>1185732</v>
      </c>
      <c r="C4692" s="5">
        <v>44135</v>
      </c>
      <c r="D4692" s="37">
        <v>2020</v>
      </c>
      <c r="E4692" s="5" t="str">
        <f>TEXT(Sales[[#This Row],[Invoice Date]],"mmm")</f>
        <v>Oct</v>
      </c>
      <c r="F4692" s="4" t="s">
        <v>36</v>
      </c>
      <c r="G4692" s="4" t="s">
        <v>51</v>
      </c>
      <c r="H4692" s="4" t="s">
        <v>52</v>
      </c>
      <c r="I4692" s="6" t="s">
        <v>20</v>
      </c>
      <c r="J4692" s="7">
        <v>29</v>
      </c>
      <c r="K4692" s="8">
        <v>53</v>
      </c>
      <c r="L4692" s="9">
        <f t="shared" si="73"/>
        <v>1537</v>
      </c>
      <c r="M4692" s="9">
        <v>691.65</v>
      </c>
      <c r="N4692" s="10">
        <v>0.44999999999999996</v>
      </c>
      <c r="O4692" s="4" t="s">
        <v>83</v>
      </c>
    </row>
    <row r="4693" spans="1:15" ht="14.25" customHeight="1" x14ac:dyDescent="0.25">
      <c r="A4693" s="4" t="s">
        <v>14</v>
      </c>
      <c r="B4693" s="4">
        <v>1185732</v>
      </c>
      <c r="C4693" s="5">
        <v>44136</v>
      </c>
      <c r="D4693" s="37">
        <v>2020</v>
      </c>
      <c r="E4693" s="5" t="str">
        <f>TEXT(Sales[[#This Row],[Invoice Date]],"mmm")</f>
        <v>Nov</v>
      </c>
      <c r="F4693" s="4" t="s">
        <v>36</v>
      </c>
      <c r="G4693" s="4" t="s">
        <v>51</v>
      </c>
      <c r="H4693" s="4" t="s">
        <v>52</v>
      </c>
      <c r="I4693" s="6" t="s">
        <v>21</v>
      </c>
      <c r="J4693" s="7">
        <v>32</v>
      </c>
      <c r="K4693" s="8">
        <v>7</v>
      </c>
      <c r="L4693" s="9">
        <f t="shared" si="73"/>
        <v>224</v>
      </c>
      <c r="M4693" s="9">
        <v>112</v>
      </c>
      <c r="N4693" s="10">
        <v>0.5</v>
      </c>
      <c r="O4693" s="4" t="s">
        <v>83</v>
      </c>
    </row>
    <row r="4694" spans="1:15" ht="14.25" customHeight="1" x14ac:dyDescent="0.25">
      <c r="A4694" s="4" t="s">
        <v>14</v>
      </c>
      <c r="B4694" s="4">
        <v>1185732</v>
      </c>
      <c r="C4694" s="5">
        <v>44137</v>
      </c>
      <c r="D4694" s="37">
        <v>2020</v>
      </c>
      <c r="E4694" s="5" t="str">
        <f>TEXT(Sales[[#This Row],[Invoice Date]],"mmm")</f>
        <v>Nov</v>
      </c>
      <c r="F4694" s="4" t="s">
        <v>36</v>
      </c>
      <c r="G4694" s="4" t="s">
        <v>51</v>
      </c>
      <c r="H4694" s="4" t="s">
        <v>52</v>
      </c>
      <c r="I4694" s="6" t="s">
        <v>22</v>
      </c>
      <c r="J4694" s="7">
        <v>47</v>
      </c>
      <c r="K4694" s="8">
        <v>19</v>
      </c>
      <c r="L4694" s="9">
        <f t="shared" si="73"/>
        <v>893</v>
      </c>
      <c r="M4694" s="9">
        <v>375.06</v>
      </c>
      <c r="N4694" s="10">
        <v>0.42</v>
      </c>
      <c r="O4694" s="4" t="s">
        <v>83</v>
      </c>
    </row>
    <row r="4695" spans="1:15" ht="14.25" customHeight="1" x14ac:dyDescent="0.25">
      <c r="A4695" s="4" t="s">
        <v>14</v>
      </c>
      <c r="B4695" s="4">
        <v>1185732</v>
      </c>
      <c r="C4695" s="5">
        <v>44138</v>
      </c>
      <c r="D4695" s="37">
        <v>2020</v>
      </c>
      <c r="E4695" s="5" t="str">
        <f>TEXT(Sales[[#This Row],[Invoice Date]],"mmm")</f>
        <v>Nov</v>
      </c>
      <c r="F4695" s="4" t="s">
        <v>36</v>
      </c>
      <c r="G4695" s="4" t="s">
        <v>51</v>
      </c>
      <c r="H4695" s="4" t="s">
        <v>52</v>
      </c>
      <c r="I4695" s="6" t="s">
        <v>23</v>
      </c>
      <c r="J4695" s="7">
        <v>38</v>
      </c>
      <c r="K4695" s="8">
        <v>47</v>
      </c>
      <c r="L4695" s="9">
        <f t="shared" si="73"/>
        <v>1786</v>
      </c>
      <c r="M4695" s="9">
        <v>982.30000000000007</v>
      </c>
      <c r="N4695" s="10">
        <v>0.55000000000000004</v>
      </c>
      <c r="O4695" s="4" t="s">
        <v>83</v>
      </c>
    </row>
    <row r="4696" spans="1:15" ht="14.25" customHeight="1" x14ac:dyDescent="0.25">
      <c r="A4696" s="4" t="s">
        <v>14</v>
      </c>
      <c r="B4696" s="4">
        <v>1185732</v>
      </c>
      <c r="C4696" s="5">
        <v>44139</v>
      </c>
      <c r="D4696" s="37">
        <v>2020</v>
      </c>
      <c r="E4696" s="5" t="str">
        <f>TEXT(Sales[[#This Row],[Invoice Date]],"mmm")</f>
        <v>Nov</v>
      </c>
      <c r="F4696" s="4" t="s">
        <v>36</v>
      </c>
      <c r="G4696" s="4" t="s">
        <v>51</v>
      </c>
      <c r="H4696" s="4" t="s">
        <v>52</v>
      </c>
      <c r="I4696" s="6" t="s">
        <v>17</v>
      </c>
      <c r="J4696" s="7">
        <v>36</v>
      </c>
      <c r="K4696" s="8">
        <v>120</v>
      </c>
      <c r="L4696" s="9">
        <f t="shared" si="73"/>
        <v>4320</v>
      </c>
      <c r="M4696" s="9">
        <v>2030.4</v>
      </c>
      <c r="N4696" s="10">
        <v>0.47000000000000003</v>
      </c>
      <c r="O4696" s="4" t="s">
        <v>83</v>
      </c>
    </row>
    <row r="4697" spans="1:15" ht="14.25" customHeight="1" x14ac:dyDescent="0.25">
      <c r="A4697" s="4" t="s">
        <v>14</v>
      </c>
      <c r="B4697" s="4">
        <v>1185732</v>
      </c>
      <c r="C4697" s="5">
        <v>44140</v>
      </c>
      <c r="D4697" s="37">
        <v>2020</v>
      </c>
      <c r="E4697" s="5" t="str">
        <f>TEXT(Sales[[#This Row],[Invoice Date]],"mmm")</f>
        <v>Nov</v>
      </c>
      <c r="F4697" s="4" t="s">
        <v>36</v>
      </c>
      <c r="G4697" s="4" t="s">
        <v>51</v>
      </c>
      <c r="H4697" s="4" t="s">
        <v>52</v>
      </c>
      <c r="I4697" s="6" t="s">
        <v>19</v>
      </c>
      <c r="J4697" s="7">
        <v>38</v>
      </c>
      <c r="K4697" s="8">
        <v>28</v>
      </c>
      <c r="L4697" s="9">
        <f t="shared" si="73"/>
        <v>1064</v>
      </c>
      <c r="M4697" s="9">
        <v>446.88</v>
      </c>
      <c r="N4697" s="10">
        <v>0.42</v>
      </c>
      <c r="O4697" s="4" t="s">
        <v>83</v>
      </c>
    </row>
    <row r="4698" spans="1:15" ht="14.25" customHeight="1" x14ac:dyDescent="0.25">
      <c r="A4698" s="4" t="s">
        <v>14</v>
      </c>
      <c r="B4698" s="4">
        <v>1185732</v>
      </c>
      <c r="C4698" s="5">
        <v>44141</v>
      </c>
      <c r="D4698" s="37">
        <v>2020</v>
      </c>
      <c r="E4698" s="5" t="str">
        <f>TEXT(Sales[[#This Row],[Invoice Date]],"mmm")</f>
        <v>Nov</v>
      </c>
      <c r="F4698" s="4" t="s">
        <v>36</v>
      </c>
      <c r="G4698" s="4" t="s">
        <v>51</v>
      </c>
      <c r="H4698" s="4" t="s">
        <v>52</v>
      </c>
      <c r="I4698" s="6" t="s">
        <v>20</v>
      </c>
      <c r="J4698" s="7">
        <v>29</v>
      </c>
      <c r="K4698" s="8">
        <v>26</v>
      </c>
      <c r="L4698" s="9">
        <f t="shared" si="73"/>
        <v>754</v>
      </c>
      <c r="M4698" s="9">
        <v>331.76</v>
      </c>
      <c r="N4698" s="10">
        <v>0.44</v>
      </c>
      <c r="O4698" s="4" t="s">
        <v>83</v>
      </c>
    </row>
    <row r="4699" spans="1:15" ht="14.25" customHeight="1" x14ac:dyDescent="0.25">
      <c r="A4699" s="4" t="s">
        <v>14</v>
      </c>
      <c r="B4699" s="4">
        <v>1185732</v>
      </c>
      <c r="C4699" s="5">
        <v>44142</v>
      </c>
      <c r="D4699" s="37">
        <v>2020</v>
      </c>
      <c r="E4699" s="5" t="str">
        <f>TEXT(Sales[[#This Row],[Invoice Date]],"mmm")</f>
        <v>Nov</v>
      </c>
      <c r="F4699" s="4" t="s">
        <v>36</v>
      </c>
      <c r="G4699" s="4" t="s">
        <v>51</v>
      </c>
      <c r="H4699" s="4" t="s">
        <v>52</v>
      </c>
      <c r="I4699" s="6" t="s">
        <v>21</v>
      </c>
      <c r="J4699" s="7">
        <v>32</v>
      </c>
      <c r="K4699" s="8">
        <v>7</v>
      </c>
      <c r="L4699" s="9">
        <f t="shared" si="73"/>
        <v>224</v>
      </c>
      <c r="M4699" s="9">
        <v>112</v>
      </c>
      <c r="N4699" s="10">
        <v>0.5</v>
      </c>
      <c r="O4699" s="4" t="s">
        <v>83</v>
      </c>
    </row>
    <row r="4700" spans="1:15" ht="14.25" customHeight="1" x14ac:dyDescent="0.25">
      <c r="A4700" s="4" t="s">
        <v>14</v>
      </c>
      <c r="B4700" s="4">
        <v>1185732</v>
      </c>
      <c r="C4700" s="5">
        <v>44143</v>
      </c>
      <c r="D4700" s="37">
        <v>2020</v>
      </c>
      <c r="E4700" s="5" t="str">
        <f>TEXT(Sales[[#This Row],[Invoice Date]],"mmm")</f>
        <v>Nov</v>
      </c>
      <c r="F4700" s="4" t="s">
        <v>36</v>
      </c>
      <c r="G4700" s="4" t="s">
        <v>51</v>
      </c>
      <c r="H4700" s="4" t="s">
        <v>52</v>
      </c>
      <c r="I4700" s="6" t="s">
        <v>22</v>
      </c>
      <c r="J4700" s="7">
        <v>47</v>
      </c>
      <c r="K4700" s="8">
        <v>14</v>
      </c>
      <c r="L4700" s="9">
        <f t="shared" si="73"/>
        <v>658</v>
      </c>
      <c r="M4700" s="9">
        <v>263.2</v>
      </c>
      <c r="N4700" s="10">
        <v>0.4</v>
      </c>
      <c r="O4700" s="4" t="s">
        <v>83</v>
      </c>
    </row>
    <row r="4701" spans="1:15" ht="14.25" customHeight="1" x14ac:dyDescent="0.25">
      <c r="A4701" s="4" t="s">
        <v>14</v>
      </c>
      <c r="B4701" s="4">
        <v>1185732</v>
      </c>
      <c r="C4701" s="5">
        <v>44144</v>
      </c>
      <c r="D4701" s="37">
        <v>2020</v>
      </c>
      <c r="E4701" s="5" t="str">
        <f>TEXT(Sales[[#This Row],[Invoice Date]],"mmm")</f>
        <v>Nov</v>
      </c>
      <c r="F4701" s="4" t="s">
        <v>36</v>
      </c>
      <c r="G4701" s="4" t="s">
        <v>51</v>
      </c>
      <c r="H4701" s="4" t="s">
        <v>52</v>
      </c>
      <c r="I4701" s="6" t="s">
        <v>23</v>
      </c>
      <c r="J4701" s="7">
        <v>36</v>
      </c>
      <c r="K4701" s="8">
        <v>53</v>
      </c>
      <c r="L4701" s="9">
        <f t="shared" si="73"/>
        <v>1908</v>
      </c>
      <c r="M4701" s="9">
        <v>1144.8</v>
      </c>
      <c r="N4701" s="10">
        <v>0.6</v>
      </c>
      <c r="O4701" s="4" t="s">
        <v>83</v>
      </c>
    </row>
    <row r="4702" spans="1:15" ht="14.25" customHeight="1" x14ac:dyDescent="0.25">
      <c r="A4702" s="4" t="s">
        <v>14</v>
      </c>
      <c r="B4702" s="4">
        <v>1185732</v>
      </c>
      <c r="C4702" s="5">
        <v>44145</v>
      </c>
      <c r="D4702" s="37">
        <v>2020</v>
      </c>
      <c r="E4702" s="5" t="str">
        <f>TEXT(Sales[[#This Row],[Invoice Date]],"mmm")</f>
        <v>Nov</v>
      </c>
      <c r="F4702" s="4" t="s">
        <v>36</v>
      </c>
      <c r="G4702" s="4" t="s">
        <v>51</v>
      </c>
      <c r="H4702" s="4" t="s">
        <v>52</v>
      </c>
      <c r="I4702" s="6" t="s">
        <v>17</v>
      </c>
      <c r="J4702" s="7">
        <v>48</v>
      </c>
      <c r="K4702" s="8">
        <v>116</v>
      </c>
      <c r="L4702" s="9">
        <f t="shared" si="73"/>
        <v>5568</v>
      </c>
      <c r="M4702" s="9">
        <v>2616.96</v>
      </c>
      <c r="N4702" s="10">
        <v>0.47000000000000003</v>
      </c>
      <c r="O4702" s="4" t="s">
        <v>83</v>
      </c>
    </row>
    <row r="4703" spans="1:15" ht="14.25" customHeight="1" x14ac:dyDescent="0.25">
      <c r="A4703" s="4" t="s">
        <v>14</v>
      </c>
      <c r="B4703" s="4">
        <v>1185732</v>
      </c>
      <c r="C4703" s="5">
        <v>44146</v>
      </c>
      <c r="D4703" s="37">
        <v>2020</v>
      </c>
      <c r="E4703" s="5" t="str">
        <f>TEXT(Sales[[#This Row],[Invoice Date]],"mmm")</f>
        <v>Nov</v>
      </c>
      <c r="F4703" s="4" t="s">
        <v>36</v>
      </c>
      <c r="G4703" s="4" t="s">
        <v>51</v>
      </c>
      <c r="H4703" s="4" t="s">
        <v>52</v>
      </c>
      <c r="I4703" s="6" t="s">
        <v>19</v>
      </c>
      <c r="J4703" s="7">
        <v>44</v>
      </c>
      <c r="K4703" s="8">
        <v>44</v>
      </c>
      <c r="L4703" s="9">
        <f t="shared" si="73"/>
        <v>1936</v>
      </c>
      <c r="M4703" s="9">
        <v>793.76</v>
      </c>
      <c r="N4703" s="10">
        <v>0.41</v>
      </c>
      <c r="O4703" s="4" t="s">
        <v>83</v>
      </c>
    </row>
    <row r="4704" spans="1:15" ht="14.25" customHeight="1" x14ac:dyDescent="0.25">
      <c r="A4704" s="4" t="s">
        <v>14</v>
      </c>
      <c r="B4704" s="4">
        <v>1185732</v>
      </c>
      <c r="C4704" s="5">
        <v>44147</v>
      </c>
      <c r="D4704" s="37">
        <v>2020</v>
      </c>
      <c r="E4704" s="5" t="str">
        <f>TEXT(Sales[[#This Row],[Invoice Date]],"mmm")</f>
        <v>Nov</v>
      </c>
      <c r="F4704" s="4" t="s">
        <v>36</v>
      </c>
      <c r="G4704" s="4" t="s">
        <v>51</v>
      </c>
      <c r="H4704" s="4" t="s">
        <v>52</v>
      </c>
      <c r="I4704" s="6" t="s">
        <v>20</v>
      </c>
      <c r="J4704" s="7">
        <v>37</v>
      </c>
      <c r="K4704" s="8">
        <v>38</v>
      </c>
      <c r="L4704" s="9">
        <f t="shared" si="73"/>
        <v>1406</v>
      </c>
      <c r="M4704" s="9">
        <v>618.64</v>
      </c>
      <c r="N4704" s="10">
        <v>0.44</v>
      </c>
      <c r="O4704" s="4" t="s">
        <v>83</v>
      </c>
    </row>
    <row r="4705" spans="1:15" ht="14.25" customHeight="1" x14ac:dyDescent="0.25">
      <c r="A4705" s="4" t="s">
        <v>14</v>
      </c>
      <c r="B4705" s="4">
        <v>1185732</v>
      </c>
      <c r="C4705" s="5">
        <v>44148</v>
      </c>
      <c r="D4705" s="37">
        <v>2020</v>
      </c>
      <c r="E4705" s="5" t="str">
        <f>TEXT(Sales[[#This Row],[Invoice Date]],"mmm")</f>
        <v>Nov</v>
      </c>
      <c r="F4705" s="4" t="s">
        <v>36</v>
      </c>
      <c r="G4705" s="4" t="s">
        <v>51</v>
      </c>
      <c r="H4705" s="4" t="s">
        <v>52</v>
      </c>
      <c r="I4705" s="6" t="s">
        <v>21</v>
      </c>
      <c r="J4705" s="7">
        <v>36</v>
      </c>
      <c r="K4705" s="8">
        <v>13</v>
      </c>
      <c r="L4705" s="9">
        <f t="shared" si="73"/>
        <v>468</v>
      </c>
      <c r="M4705" s="9">
        <v>229.32000000000002</v>
      </c>
      <c r="N4705" s="10">
        <v>0.49000000000000005</v>
      </c>
      <c r="O4705" s="4" t="s">
        <v>83</v>
      </c>
    </row>
    <row r="4706" spans="1:15" ht="14.25" customHeight="1" x14ac:dyDescent="0.25">
      <c r="A4706" s="4" t="s">
        <v>14</v>
      </c>
      <c r="B4706" s="4">
        <v>1185732</v>
      </c>
      <c r="C4706" s="5">
        <v>44149</v>
      </c>
      <c r="D4706" s="37">
        <v>2020</v>
      </c>
      <c r="E4706" s="5" t="str">
        <f>TEXT(Sales[[#This Row],[Invoice Date]],"mmm")</f>
        <v>Nov</v>
      </c>
      <c r="F4706" s="4" t="s">
        <v>36</v>
      </c>
      <c r="G4706" s="4" t="s">
        <v>51</v>
      </c>
      <c r="H4706" s="4" t="s">
        <v>52</v>
      </c>
      <c r="I4706" s="6" t="s">
        <v>22</v>
      </c>
      <c r="J4706" s="7">
        <v>50</v>
      </c>
      <c r="K4706" s="8">
        <v>20</v>
      </c>
      <c r="L4706" s="9">
        <f t="shared" si="73"/>
        <v>1000</v>
      </c>
      <c r="M4706" s="9">
        <v>410</v>
      </c>
      <c r="N4706" s="10">
        <v>0.41</v>
      </c>
      <c r="O4706" s="4" t="s">
        <v>83</v>
      </c>
    </row>
    <row r="4707" spans="1:15" ht="14.25" customHeight="1" x14ac:dyDescent="0.25">
      <c r="A4707" s="4" t="s">
        <v>14</v>
      </c>
      <c r="B4707" s="4">
        <v>1185732</v>
      </c>
      <c r="C4707" s="5">
        <v>44150</v>
      </c>
      <c r="D4707" s="37">
        <v>2020</v>
      </c>
      <c r="E4707" s="5" t="str">
        <f>TEXT(Sales[[#This Row],[Invoice Date]],"mmm")</f>
        <v>Nov</v>
      </c>
      <c r="F4707" s="4" t="s">
        <v>36</v>
      </c>
      <c r="G4707" s="4" t="s">
        <v>51</v>
      </c>
      <c r="H4707" s="4" t="s">
        <v>52</v>
      </c>
      <c r="I4707" s="6" t="s">
        <v>23</v>
      </c>
      <c r="J4707" s="7">
        <v>58</v>
      </c>
      <c r="K4707" s="8">
        <v>51</v>
      </c>
      <c r="L4707" s="9">
        <f t="shared" si="73"/>
        <v>2958</v>
      </c>
      <c r="M4707" s="9">
        <v>1745.2200000000003</v>
      </c>
      <c r="N4707" s="10">
        <v>0.59000000000000008</v>
      </c>
      <c r="O4707" s="4" t="s">
        <v>83</v>
      </c>
    </row>
    <row r="4708" spans="1:15" ht="14.25" customHeight="1" x14ac:dyDescent="0.25">
      <c r="A4708" s="4" t="s">
        <v>14</v>
      </c>
      <c r="B4708" s="4">
        <v>1185732</v>
      </c>
      <c r="C4708" s="5">
        <v>44151</v>
      </c>
      <c r="D4708" s="37">
        <v>2020</v>
      </c>
      <c r="E4708" s="5" t="str">
        <f>TEXT(Sales[[#This Row],[Invoice Date]],"mmm")</f>
        <v>Nov</v>
      </c>
      <c r="F4708" s="4" t="s">
        <v>36</v>
      </c>
      <c r="G4708" s="4" t="s">
        <v>51</v>
      </c>
      <c r="H4708" s="4" t="s">
        <v>52</v>
      </c>
      <c r="I4708" s="6" t="s">
        <v>17</v>
      </c>
      <c r="J4708" s="7">
        <v>44</v>
      </c>
      <c r="K4708" s="8">
        <v>106</v>
      </c>
      <c r="L4708" s="9">
        <f t="shared" si="73"/>
        <v>4664</v>
      </c>
      <c r="M4708" s="9">
        <v>2285.36</v>
      </c>
      <c r="N4708" s="10">
        <v>0.49000000000000005</v>
      </c>
      <c r="O4708" s="4" t="s">
        <v>83</v>
      </c>
    </row>
    <row r="4709" spans="1:15" ht="14.25" customHeight="1" x14ac:dyDescent="0.25">
      <c r="A4709" s="4" t="s">
        <v>14</v>
      </c>
      <c r="B4709" s="4">
        <v>1185732</v>
      </c>
      <c r="C4709" s="5">
        <v>44152</v>
      </c>
      <c r="D4709" s="37">
        <v>2020</v>
      </c>
      <c r="E4709" s="5" t="str">
        <f>TEXT(Sales[[#This Row],[Invoice Date]],"mmm")</f>
        <v>Nov</v>
      </c>
      <c r="F4709" s="4" t="s">
        <v>36</v>
      </c>
      <c r="G4709" s="4" t="s">
        <v>51</v>
      </c>
      <c r="H4709" s="4" t="s">
        <v>52</v>
      </c>
      <c r="I4709" s="6" t="s">
        <v>19</v>
      </c>
      <c r="J4709" s="7">
        <v>38</v>
      </c>
      <c r="K4709" s="8">
        <v>49</v>
      </c>
      <c r="L4709" s="9">
        <f t="shared" si="73"/>
        <v>1862</v>
      </c>
      <c r="M4709" s="9">
        <v>763.42</v>
      </c>
      <c r="N4709" s="10">
        <v>0.41</v>
      </c>
      <c r="O4709" s="4" t="s">
        <v>83</v>
      </c>
    </row>
    <row r="4710" spans="1:15" ht="14.25" customHeight="1" x14ac:dyDescent="0.25">
      <c r="A4710" s="4" t="s">
        <v>14</v>
      </c>
      <c r="B4710" s="4">
        <v>1185732</v>
      </c>
      <c r="C4710" s="5">
        <v>44153</v>
      </c>
      <c r="D4710" s="37">
        <v>2020</v>
      </c>
      <c r="E4710" s="5" t="str">
        <f>TEXT(Sales[[#This Row],[Invoice Date]],"mmm")</f>
        <v>Nov</v>
      </c>
      <c r="F4710" s="4" t="s">
        <v>36</v>
      </c>
      <c r="G4710" s="4" t="s">
        <v>51</v>
      </c>
      <c r="H4710" s="4" t="s">
        <v>52</v>
      </c>
      <c r="I4710" s="6" t="s">
        <v>20</v>
      </c>
      <c r="J4710" s="7">
        <v>33</v>
      </c>
      <c r="K4710" s="8">
        <v>47</v>
      </c>
      <c r="L4710" s="9">
        <f t="shared" si="73"/>
        <v>1551</v>
      </c>
      <c r="M4710" s="9">
        <v>697.94999999999993</v>
      </c>
      <c r="N4710" s="10">
        <v>0.44999999999999996</v>
      </c>
      <c r="O4710" s="4" t="s">
        <v>83</v>
      </c>
    </row>
    <row r="4711" spans="1:15" ht="14.25" customHeight="1" x14ac:dyDescent="0.25">
      <c r="A4711" s="4" t="s">
        <v>14</v>
      </c>
      <c r="B4711" s="4">
        <v>1185732</v>
      </c>
      <c r="C4711" s="5">
        <v>44154</v>
      </c>
      <c r="D4711" s="37">
        <v>2020</v>
      </c>
      <c r="E4711" s="5" t="str">
        <f>TEXT(Sales[[#This Row],[Invoice Date]],"mmm")</f>
        <v>Nov</v>
      </c>
      <c r="F4711" s="4" t="s">
        <v>36</v>
      </c>
      <c r="G4711" s="4" t="s">
        <v>51</v>
      </c>
      <c r="H4711" s="4" t="s">
        <v>52</v>
      </c>
      <c r="I4711" s="6" t="s">
        <v>21</v>
      </c>
      <c r="J4711" s="7">
        <v>32</v>
      </c>
      <c r="K4711" s="8">
        <v>45</v>
      </c>
      <c r="L4711" s="9">
        <f t="shared" si="73"/>
        <v>1440</v>
      </c>
      <c r="M4711" s="9">
        <v>676.80000000000007</v>
      </c>
      <c r="N4711" s="10">
        <v>0.47000000000000003</v>
      </c>
      <c r="O4711" s="4" t="s">
        <v>83</v>
      </c>
    </row>
    <row r="4712" spans="1:15" ht="14.25" customHeight="1" x14ac:dyDescent="0.25">
      <c r="A4712" s="4" t="s">
        <v>14</v>
      </c>
      <c r="B4712" s="4">
        <v>1185732</v>
      </c>
      <c r="C4712" s="5">
        <v>44155</v>
      </c>
      <c r="D4712" s="37">
        <v>2020</v>
      </c>
      <c r="E4712" s="5" t="str">
        <f>TEXT(Sales[[#This Row],[Invoice Date]],"mmm")</f>
        <v>Nov</v>
      </c>
      <c r="F4712" s="4" t="s">
        <v>36</v>
      </c>
      <c r="G4712" s="4" t="s">
        <v>51</v>
      </c>
      <c r="H4712" s="4" t="s">
        <v>52</v>
      </c>
      <c r="I4712" s="6" t="s">
        <v>22</v>
      </c>
      <c r="J4712" s="7">
        <v>49</v>
      </c>
      <c r="K4712" s="8">
        <v>45</v>
      </c>
      <c r="L4712" s="9">
        <f t="shared" si="73"/>
        <v>2205</v>
      </c>
      <c r="M4712" s="9">
        <v>926.09999999999991</v>
      </c>
      <c r="N4712" s="10">
        <v>0.42</v>
      </c>
      <c r="O4712" s="4" t="s">
        <v>83</v>
      </c>
    </row>
    <row r="4713" spans="1:15" ht="14.25" customHeight="1" x14ac:dyDescent="0.25">
      <c r="A4713" s="4" t="s">
        <v>14</v>
      </c>
      <c r="B4713" s="4">
        <v>1185732</v>
      </c>
      <c r="C4713" s="5">
        <v>44156</v>
      </c>
      <c r="D4713" s="37">
        <v>2020</v>
      </c>
      <c r="E4713" s="5" t="str">
        <f>TEXT(Sales[[#This Row],[Invoice Date]],"mmm")</f>
        <v>Nov</v>
      </c>
      <c r="F4713" s="4" t="s">
        <v>36</v>
      </c>
      <c r="G4713" s="4" t="s">
        <v>51</v>
      </c>
      <c r="H4713" s="4" t="s">
        <v>52</v>
      </c>
      <c r="I4713" s="6" t="s">
        <v>23</v>
      </c>
      <c r="J4713" s="7">
        <v>53</v>
      </c>
      <c r="K4713" s="8">
        <v>81</v>
      </c>
      <c r="L4713" s="9">
        <f t="shared" si="73"/>
        <v>4293</v>
      </c>
      <c r="M4713" s="9">
        <v>2404.0800000000004</v>
      </c>
      <c r="N4713" s="10">
        <v>0.56000000000000005</v>
      </c>
      <c r="O4713" s="4" t="s">
        <v>83</v>
      </c>
    </row>
    <row r="4714" spans="1:15" ht="14.25" customHeight="1" x14ac:dyDescent="0.25">
      <c r="A4714" s="4" t="s">
        <v>14</v>
      </c>
      <c r="B4714" s="4">
        <v>1185732</v>
      </c>
      <c r="C4714" s="5">
        <v>44157</v>
      </c>
      <c r="D4714" s="37">
        <v>2020</v>
      </c>
      <c r="E4714" s="5" t="str">
        <f>TEXT(Sales[[#This Row],[Invoice Date]],"mmm")</f>
        <v>Nov</v>
      </c>
      <c r="F4714" s="4" t="s">
        <v>36</v>
      </c>
      <c r="G4714" s="4" t="s">
        <v>51</v>
      </c>
      <c r="H4714" s="4" t="s">
        <v>52</v>
      </c>
      <c r="I4714" s="6" t="s">
        <v>17</v>
      </c>
      <c r="J4714" s="7">
        <v>49</v>
      </c>
      <c r="K4714" s="8">
        <v>160</v>
      </c>
      <c r="L4714" s="9">
        <f t="shared" si="73"/>
        <v>7840</v>
      </c>
      <c r="M4714" s="9">
        <v>3684.8</v>
      </c>
      <c r="N4714" s="10">
        <v>0.47000000000000003</v>
      </c>
      <c r="O4714" s="4" t="s">
        <v>83</v>
      </c>
    </row>
    <row r="4715" spans="1:15" ht="14.25" customHeight="1" x14ac:dyDescent="0.25">
      <c r="A4715" s="4" t="s">
        <v>14</v>
      </c>
      <c r="B4715" s="4">
        <v>1185732</v>
      </c>
      <c r="C4715" s="5">
        <v>44158</v>
      </c>
      <c r="D4715" s="37">
        <v>2020</v>
      </c>
      <c r="E4715" s="5" t="str">
        <f>TEXT(Sales[[#This Row],[Invoice Date]],"mmm")</f>
        <v>Nov</v>
      </c>
      <c r="F4715" s="4" t="s">
        <v>36</v>
      </c>
      <c r="G4715" s="4" t="s">
        <v>51</v>
      </c>
      <c r="H4715" s="4" t="s">
        <v>52</v>
      </c>
      <c r="I4715" s="6" t="s">
        <v>19</v>
      </c>
      <c r="J4715" s="7">
        <v>42</v>
      </c>
      <c r="K4715" s="8">
        <v>75</v>
      </c>
      <c r="L4715" s="9">
        <f t="shared" si="73"/>
        <v>3150</v>
      </c>
      <c r="M4715" s="9">
        <v>1417.4999999999998</v>
      </c>
      <c r="N4715" s="10">
        <v>0.44999999999999996</v>
      </c>
      <c r="O4715" s="4" t="s">
        <v>83</v>
      </c>
    </row>
    <row r="4716" spans="1:15" ht="14.25" customHeight="1" x14ac:dyDescent="0.25">
      <c r="A4716" s="4" t="s">
        <v>14</v>
      </c>
      <c r="B4716" s="4">
        <v>1185732</v>
      </c>
      <c r="C4716" s="5">
        <v>44159</v>
      </c>
      <c r="D4716" s="37">
        <v>2020</v>
      </c>
      <c r="E4716" s="5" t="str">
        <f>TEXT(Sales[[#This Row],[Invoice Date]],"mmm")</f>
        <v>Nov</v>
      </c>
      <c r="F4716" s="4" t="s">
        <v>36</v>
      </c>
      <c r="G4716" s="4" t="s">
        <v>51</v>
      </c>
      <c r="H4716" s="4" t="s">
        <v>52</v>
      </c>
      <c r="I4716" s="6" t="s">
        <v>20</v>
      </c>
      <c r="J4716" s="7">
        <v>36</v>
      </c>
      <c r="K4716" s="8">
        <v>63</v>
      </c>
      <c r="L4716" s="9">
        <f t="shared" si="73"/>
        <v>2268</v>
      </c>
      <c r="M4716" s="9">
        <v>952.56</v>
      </c>
      <c r="N4716" s="10">
        <v>0.42</v>
      </c>
      <c r="O4716" s="4" t="s">
        <v>83</v>
      </c>
    </row>
    <row r="4717" spans="1:15" ht="14.25" customHeight="1" x14ac:dyDescent="0.25">
      <c r="A4717" s="4" t="s">
        <v>14</v>
      </c>
      <c r="B4717" s="4">
        <v>1185732</v>
      </c>
      <c r="C4717" s="5">
        <v>44160</v>
      </c>
      <c r="D4717" s="37">
        <v>2020</v>
      </c>
      <c r="E4717" s="5" t="str">
        <f>TEXT(Sales[[#This Row],[Invoice Date]],"mmm")</f>
        <v>Nov</v>
      </c>
      <c r="F4717" s="4" t="s">
        <v>36</v>
      </c>
      <c r="G4717" s="4" t="s">
        <v>51</v>
      </c>
      <c r="H4717" s="4" t="s">
        <v>52</v>
      </c>
      <c r="I4717" s="6" t="s">
        <v>21</v>
      </c>
      <c r="J4717" s="7">
        <v>38</v>
      </c>
      <c r="K4717" s="8">
        <v>51</v>
      </c>
      <c r="L4717" s="9">
        <f t="shared" si="73"/>
        <v>1938</v>
      </c>
      <c r="M4717" s="9">
        <v>930.24000000000012</v>
      </c>
      <c r="N4717" s="10">
        <v>0.48000000000000004</v>
      </c>
      <c r="O4717" s="4" t="s">
        <v>83</v>
      </c>
    </row>
    <row r="4718" spans="1:15" ht="14.25" customHeight="1" x14ac:dyDescent="0.25">
      <c r="A4718" s="4" t="s">
        <v>14</v>
      </c>
      <c r="B4718" s="4">
        <v>1185732</v>
      </c>
      <c r="C4718" s="5">
        <v>44161</v>
      </c>
      <c r="D4718" s="37">
        <v>2020</v>
      </c>
      <c r="E4718" s="5" t="str">
        <f>TEXT(Sales[[#This Row],[Invoice Date]],"mmm")</f>
        <v>Nov</v>
      </c>
      <c r="F4718" s="4" t="s">
        <v>36</v>
      </c>
      <c r="G4718" s="4" t="s">
        <v>51</v>
      </c>
      <c r="H4718" s="4" t="s">
        <v>52</v>
      </c>
      <c r="I4718" s="6" t="s">
        <v>22</v>
      </c>
      <c r="J4718" s="7">
        <v>49</v>
      </c>
      <c r="K4718" s="8">
        <v>58</v>
      </c>
      <c r="L4718" s="9">
        <f t="shared" si="73"/>
        <v>2842</v>
      </c>
      <c r="M4718" s="9">
        <v>1165.22</v>
      </c>
      <c r="N4718" s="10">
        <v>0.41</v>
      </c>
      <c r="O4718" s="4" t="s">
        <v>83</v>
      </c>
    </row>
    <row r="4719" spans="1:15" ht="14.25" customHeight="1" x14ac:dyDescent="0.25">
      <c r="A4719" s="4" t="s">
        <v>14</v>
      </c>
      <c r="B4719" s="4">
        <v>1185732</v>
      </c>
      <c r="C4719" s="5">
        <v>44162</v>
      </c>
      <c r="D4719" s="37">
        <v>2020</v>
      </c>
      <c r="E4719" s="5" t="str">
        <f>TEXT(Sales[[#This Row],[Invoice Date]],"mmm")</f>
        <v>Nov</v>
      </c>
      <c r="F4719" s="4" t="s">
        <v>36</v>
      </c>
      <c r="G4719" s="4" t="s">
        <v>51</v>
      </c>
      <c r="H4719" s="4" t="s">
        <v>52</v>
      </c>
      <c r="I4719" s="6" t="s">
        <v>23</v>
      </c>
      <c r="J4719" s="7">
        <v>54</v>
      </c>
      <c r="K4719" s="8">
        <v>98</v>
      </c>
      <c r="L4719" s="9">
        <f t="shared" si="73"/>
        <v>5292</v>
      </c>
      <c r="M4719" s="9">
        <v>2910.6000000000004</v>
      </c>
      <c r="N4719" s="10">
        <v>0.55000000000000004</v>
      </c>
      <c r="O4719" s="4" t="s">
        <v>83</v>
      </c>
    </row>
    <row r="4720" spans="1:15" ht="14.25" customHeight="1" x14ac:dyDescent="0.25">
      <c r="A4720" s="4" t="s">
        <v>14</v>
      </c>
      <c r="B4720" s="4">
        <v>1185732</v>
      </c>
      <c r="C4720" s="5">
        <v>44163</v>
      </c>
      <c r="D4720" s="37">
        <v>2020</v>
      </c>
      <c r="E4720" s="5" t="str">
        <f>TEXT(Sales[[#This Row],[Invoice Date]],"mmm")</f>
        <v>Nov</v>
      </c>
      <c r="F4720" s="4" t="s">
        <v>36</v>
      </c>
      <c r="G4720" s="4" t="s">
        <v>51</v>
      </c>
      <c r="H4720" s="4" t="s">
        <v>52</v>
      </c>
      <c r="I4720" s="6" t="s">
        <v>17</v>
      </c>
      <c r="J4720" s="7">
        <v>47</v>
      </c>
      <c r="K4720" s="8">
        <v>137</v>
      </c>
      <c r="L4720" s="9">
        <f t="shared" si="73"/>
        <v>6439</v>
      </c>
      <c r="M4720" s="9">
        <v>3026.3300000000004</v>
      </c>
      <c r="N4720" s="10">
        <v>0.47000000000000003</v>
      </c>
      <c r="O4720" s="4" t="s">
        <v>83</v>
      </c>
    </row>
    <row r="4721" spans="1:15" ht="14.25" customHeight="1" x14ac:dyDescent="0.25">
      <c r="A4721" s="4" t="s">
        <v>14</v>
      </c>
      <c r="B4721" s="4">
        <v>1185732</v>
      </c>
      <c r="C4721" s="5">
        <v>44164</v>
      </c>
      <c r="D4721" s="37">
        <v>2020</v>
      </c>
      <c r="E4721" s="5" t="str">
        <f>TEXT(Sales[[#This Row],[Invoice Date]],"mmm")</f>
        <v>Nov</v>
      </c>
      <c r="F4721" s="4" t="s">
        <v>36</v>
      </c>
      <c r="G4721" s="4" t="s">
        <v>51</v>
      </c>
      <c r="H4721" s="4" t="s">
        <v>52</v>
      </c>
      <c r="I4721" s="6" t="s">
        <v>19</v>
      </c>
      <c r="J4721" s="7">
        <v>43</v>
      </c>
      <c r="K4721" s="8">
        <v>87</v>
      </c>
      <c r="L4721" s="9">
        <f t="shared" si="73"/>
        <v>3741</v>
      </c>
      <c r="M4721" s="9">
        <v>1533.81</v>
      </c>
      <c r="N4721" s="10">
        <v>0.41</v>
      </c>
      <c r="O4721" s="4" t="s">
        <v>83</v>
      </c>
    </row>
    <row r="4722" spans="1:15" ht="14.25" customHeight="1" x14ac:dyDescent="0.25">
      <c r="A4722" s="4" t="s">
        <v>14</v>
      </c>
      <c r="B4722" s="4">
        <v>1185732</v>
      </c>
      <c r="C4722" s="5">
        <v>44165</v>
      </c>
      <c r="D4722" s="37">
        <v>2020</v>
      </c>
      <c r="E4722" s="5" t="str">
        <f>TEXT(Sales[[#This Row],[Invoice Date]],"mmm")</f>
        <v>Nov</v>
      </c>
      <c r="F4722" s="4" t="s">
        <v>36</v>
      </c>
      <c r="G4722" s="4" t="s">
        <v>51</v>
      </c>
      <c r="H4722" s="4" t="s">
        <v>52</v>
      </c>
      <c r="I4722" s="6" t="s">
        <v>20</v>
      </c>
      <c r="J4722" s="7">
        <v>37</v>
      </c>
      <c r="K4722" s="8">
        <v>68</v>
      </c>
      <c r="L4722" s="9">
        <f t="shared" si="73"/>
        <v>2516</v>
      </c>
      <c r="M4722" s="9">
        <v>1006.4000000000001</v>
      </c>
      <c r="N4722" s="10">
        <v>0.4</v>
      </c>
      <c r="O4722" s="4" t="s">
        <v>83</v>
      </c>
    </row>
    <row r="4723" spans="1:15" ht="14.25" customHeight="1" x14ac:dyDescent="0.25">
      <c r="A4723" s="4" t="s">
        <v>14</v>
      </c>
      <c r="B4723" s="4">
        <v>1185732</v>
      </c>
      <c r="C4723" s="5">
        <v>44166</v>
      </c>
      <c r="D4723" s="37">
        <v>2020</v>
      </c>
      <c r="E4723" s="5" t="str">
        <f>TEXT(Sales[[#This Row],[Invoice Date]],"mmm")</f>
        <v>Dec</v>
      </c>
      <c r="F4723" s="4" t="s">
        <v>36</v>
      </c>
      <c r="G4723" s="4" t="s">
        <v>51</v>
      </c>
      <c r="H4723" s="4" t="s">
        <v>52</v>
      </c>
      <c r="I4723" s="6" t="s">
        <v>21</v>
      </c>
      <c r="J4723" s="7">
        <v>33</v>
      </c>
      <c r="K4723" s="8">
        <v>47</v>
      </c>
      <c r="L4723" s="9">
        <f t="shared" si="73"/>
        <v>1551</v>
      </c>
      <c r="M4723" s="9">
        <v>759.99000000000012</v>
      </c>
      <c r="N4723" s="10">
        <v>0.49000000000000005</v>
      </c>
      <c r="O4723" s="4" t="s">
        <v>83</v>
      </c>
    </row>
    <row r="4724" spans="1:15" ht="14.25" customHeight="1" x14ac:dyDescent="0.25">
      <c r="A4724" s="4" t="s">
        <v>14</v>
      </c>
      <c r="B4724" s="4">
        <v>1185732</v>
      </c>
      <c r="C4724" s="5">
        <v>44167</v>
      </c>
      <c r="D4724" s="37">
        <v>2020</v>
      </c>
      <c r="E4724" s="5" t="str">
        <f>TEXT(Sales[[#This Row],[Invoice Date]],"mmm")</f>
        <v>Dec</v>
      </c>
      <c r="F4724" s="4" t="s">
        <v>36</v>
      </c>
      <c r="G4724" s="4" t="s">
        <v>51</v>
      </c>
      <c r="H4724" s="4" t="s">
        <v>52</v>
      </c>
      <c r="I4724" s="6" t="s">
        <v>22</v>
      </c>
      <c r="J4724" s="7">
        <v>42</v>
      </c>
      <c r="K4724" s="8">
        <v>42</v>
      </c>
      <c r="L4724" s="9">
        <f t="shared" si="73"/>
        <v>1764</v>
      </c>
      <c r="M4724" s="9">
        <v>723.24</v>
      </c>
      <c r="N4724" s="10">
        <v>0.41</v>
      </c>
      <c r="O4724" s="4" t="s">
        <v>83</v>
      </c>
    </row>
    <row r="4725" spans="1:15" ht="14.25" customHeight="1" x14ac:dyDescent="0.25">
      <c r="A4725" s="4" t="s">
        <v>14</v>
      </c>
      <c r="B4725" s="4">
        <v>1185732</v>
      </c>
      <c r="C4725" s="5">
        <v>44168</v>
      </c>
      <c r="D4725" s="37">
        <v>2020</v>
      </c>
      <c r="E4725" s="5" t="str">
        <f>TEXT(Sales[[#This Row],[Invoice Date]],"mmm")</f>
        <v>Dec</v>
      </c>
      <c r="F4725" s="4" t="s">
        <v>36</v>
      </c>
      <c r="G4725" s="4" t="s">
        <v>51</v>
      </c>
      <c r="H4725" s="4" t="s">
        <v>52</v>
      </c>
      <c r="I4725" s="6" t="s">
        <v>23</v>
      </c>
      <c r="J4725" s="7">
        <v>46</v>
      </c>
      <c r="K4725" s="8">
        <v>88</v>
      </c>
      <c r="L4725" s="9">
        <f t="shared" si="73"/>
        <v>4048</v>
      </c>
      <c r="M4725" s="9">
        <v>2307.36</v>
      </c>
      <c r="N4725" s="10">
        <v>0.57000000000000006</v>
      </c>
      <c r="O4725" s="4" t="s">
        <v>83</v>
      </c>
    </row>
    <row r="4726" spans="1:15" ht="14.25" customHeight="1" x14ac:dyDescent="0.25">
      <c r="A4726" s="4" t="s">
        <v>14</v>
      </c>
      <c r="B4726" s="4">
        <v>1185732</v>
      </c>
      <c r="C4726" s="5">
        <v>44169</v>
      </c>
      <c r="D4726" s="37">
        <v>2020</v>
      </c>
      <c r="E4726" s="5" t="str">
        <f>TEXT(Sales[[#This Row],[Invoice Date]],"mmm")</f>
        <v>Dec</v>
      </c>
      <c r="F4726" s="4" t="s">
        <v>36</v>
      </c>
      <c r="G4726" s="4" t="s">
        <v>51</v>
      </c>
      <c r="H4726" s="4" t="s">
        <v>52</v>
      </c>
      <c r="I4726" s="6" t="s">
        <v>17</v>
      </c>
      <c r="J4726" s="7">
        <v>43</v>
      </c>
      <c r="K4726" s="8">
        <v>113</v>
      </c>
      <c r="L4726" s="9">
        <f t="shared" si="73"/>
        <v>4859</v>
      </c>
      <c r="M4726" s="9">
        <v>2332.3200000000002</v>
      </c>
      <c r="N4726" s="10">
        <v>0.48000000000000004</v>
      </c>
      <c r="O4726" s="4" t="s">
        <v>83</v>
      </c>
    </row>
    <row r="4727" spans="1:15" ht="14.25" customHeight="1" x14ac:dyDescent="0.25">
      <c r="A4727" s="4" t="s">
        <v>14</v>
      </c>
      <c r="B4727" s="4">
        <v>1185732</v>
      </c>
      <c r="C4727" s="5">
        <v>44170</v>
      </c>
      <c r="D4727" s="37">
        <v>2020</v>
      </c>
      <c r="E4727" s="5" t="str">
        <f>TEXT(Sales[[#This Row],[Invoice Date]],"mmm")</f>
        <v>Dec</v>
      </c>
      <c r="F4727" s="4" t="s">
        <v>36</v>
      </c>
      <c r="G4727" s="4" t="s">
        <v>51</v>
      </c>
      <c r="H4727" s="4" t="s">
        <v>52</v>
      </c>
      <c r="I4727" s="6" t="s">
        <v>19</v>
      </c>
      <c r="J4727" s="7">
        <v>37</v>
      </c>
      <c r="K4727" s="8">
        <v>73</v>
      </c>
      <c r="L4727" s="9">
        <f t="shared" si="73"/>
        <v>2701</v>
      </c>
      <c r="M4727" s="9">
        <v>1215.4499999999998</v>
      </c>
      <c r="N4727" s="10">
        <v>0.44999999999999996</v>
      </c>
      <c r="O4727" s="4" t="s">
        <v>83</v>
      </c>
    </row>
    <row r="4728" spans="1:15" ht="14.25" customHeight="1" x14ac:dyDescent="0.25">
      <c r="A4728" s="4" t="s">
        <v>14</v>
      </c>
      <c r="B4728" s="4">
        <v>1185732</v>
      </c>
      <c r="C4728" s="5">
        <v>44171</v>
      </c>
      <c r="D4728" s="37">
        <v>2020</v>
      </c>
      <c r="E4728" s="5" t="str">
        <f>TEXT(Sales[[#This Row],[Invoice Date]],"mmm")</f>
        <v>Dec</v>
      </c>
      <c r="F4728" s="4" t="s">
        <v>36</v>
      </c>
      <c r="G4728" s="4" t="s">
        <v>51</v>
      </c>
      <c r="H4728" s="4" t="s">
        <v>52</v>
      </c>
      <c r="I4728" s="6" t="s">
        <v>20</v>
      </c>
      <c r="J4728" s="7">
        <v>24</v>
      </c>
      <c r="K4728" s="8">
        <v>41</v>
      </c>
      <c r="L4728" s="9">
        <f t="shared" si="73"/>
        <v>984</v>
      </c>
      <c r="M4728" s="9">
        <v>393.6</v>
      </c>
      <c r="N4728" s="10">
        <v>0.4</v>
      </c>
      <c r="O4728" s="4" t="s">
        <v>83</v>
      </c>
    </row>
    <row r="4729" spans="1:15" ht="14.25" customHeight="1" x14ac:dyDescent="0.25">
      <c r="A4729" s="4" t="s">
        <v>14</v>
      </c>
      <c r="B4729" s="4">
        <v>1185732</v>
      </c>
      <c r="C4729" s="5">
        <v>44172</v>
      </c>
      <c r="D4729" s="37">
        <v>2020</v>
      </c>
      <c r="E4729" s="5" t="str">
        <f>TEXT(Sales[[#This Row],[Invoice Date]],"mmm")</f>
        <v>Dec</v>
      </c>
      <c r="F4729" s="4" t="s">
        <v>36</v>
      </c>
      <c r="G4729" s="4" t="s">
        <v>51</v>
      </c>
      <c r="H4729" s="4" t="s">
        <v>52</v>
      </c>
      <c r="I4729" s="6" t="s">
        <v>21</v>
      </c>
      <c r="J4729" s="7">
        <v>24</v>
      </c>
      <c r="K4729" s="8">
        <v>31</v>
      </c>
      <c r="L4729" s="9">
        <f t="shared" si="73"/>
        <v>744</v>
      </c>
      <c r="M4729" s="9">
        <v>342.24</v>
      </c>
      <c r="N4729" s="10">
        <v>0.46</v>
      </c>
      <c r="O4729" s="4" t="s">
        <v>83</v>
      </c>
    </row>
    <row r="4730" spans="1:15" ht="14.25" customHeight="1" x14ac:dyDescent="0.25">
      <c r="A4730" s="4" t="s">
        <v>14</v>
      </c>
      <c r="B4730" s="4">
        <v>1185732</v>
      </c>
      <c r="C4730" s="5">
        <v>44173</v>
      </c>
      <c r="D4730" s="37">
        <v>2020</v>
      </c>
      <c r="E4730" s="5" t="str">
        <f>TEXT(Sales[[#This Row],[Invoice Date]],"mmm")</f>
        <v>Dec</v>
      </c>
      <c r="F4730" s="4" t="s">
        <v>36</v>
      </c>
      <c r="G4730" s="4" t="s">
        <v>51</v>
      </c>
      <c r="H4730" s="4" t="s">
        <v>52</v>
      </c>
      <c r="I4730" s="6" t="s">
        <v>22</v>
      </c>
      <c r="J4730" s="7">
        <v>32</v>
      </c>
      <c r="K4730" s="8">
        <v>34</v>
      </c>
      <c r="L4730" s="9">
        <f t="shared" si="73"/>
        <v>1088</v>
      </c>
      <c r="M4730" s="9">
        <v>478.72</v>
      </c>
      <c r="N4730" s="10">
        <v>0.44</v>
      </c>
      <c r="O4730" s="4" t="s">
        <v>83</v>
      </c>
    </row>
    <row r="4731" spans="1:15" ht="14.25" customHeight="1" x14ac:dyDescent="0.25">
      <c r="A4731" s="4" t="s">
        <v>14</v>
      </c>
      <c r="B4731" s="4">
        <v>1185732</v>
      </c>
      <c r="C4731" s="5">
        <v>44174</v>
      </c>
      <c r="D4731" s="37">
        <v>2020</v>
      </c>
      <c r="E4731" s="5" t="str">
        <f>TEXT(Sales[[#This Row],[Invoice Date]],"mmm")</f>
        <v>Dec</v>
      </c>
      <c r="F4731" s="4" t="s">
        <v>36</v>
      </c>
      <c r="G4731" s="4" t="s">
        <v>51</v>
      </c>
      <c r="H4731" s="4" t="s">
        <v>52</v>
      </c>
      <c r="I4731" s="6" t="s">
        <v>23</v>
      </c>
      <c r="J4731" s="7">
        <v>39</v>
      </c>
      <c r="K4731" s="8">
        <v>52</v>
      </c>
      <c r="L4731" s="9">
        <f t="shared" si="73"/>
        <v>2028</v>
      </c>
      <c r="M4731" s="9">
        <v>1155.96</v>
      </c>
      <c r="N4731" s="10">
        <v>0.57000000000000006</v>
      </c>
      <c r="O4731" s="4" t="s">
        <v>83</v>
      </c>
    </row>
    <row r="4732" spans="1:15" ht="14.25" customHeight="1" x14ac:dyDescent="0.25">
      <c r="A4732" s="4" t="s">
        <v>14</v>
      </c>
      <c r="B4732" s="4">
        <v>1185732</v>
      </c>
      <c r="C4732" s="5">
        <v>44175</v>
      </c>
      <c r="D4732" s="37">
        <v>2020</v>
      </c>
      <c r="E4732" s="5" t="str">
        <f>TEXT(Sales[[#This Row],[Invoice Date]],"mmm")</f>
        <v>Dec</v>
      </c>
      <c r="F4732" s="4" t="s">
        <v>36</v>
      </c>
      <c r="G4732" s="4" t="s">
        <v>51</v>
      </c>
      <c r="H4732" s="4" t="s">
        <v>52</v>
      </c>
      <c r="I4732" s="6" t="s">
        <v>17</v>
      </c>
      <c r="J4732" s="7">
        <v>41</v>
      </c>
      <c r="K4732" s="8">
        <v>98</v>
      </c>
      <c r="L4732" s="9">
        <f t="shared" si="73"/>
        <v>4018</v>
      </c>
      <c r="M4732" s="9">
        <v>1888.46</v>
      </c>
      <c r="N4732" s="10">
        <v>0.47000000000000003</v>
      </c>
      <c r="O4732" s="4" t="s">
        <v>83</v>
      </c>
    </row>
    <row r="4733" spans="1:15" ht="14.25" customHeight="1" x14ac:dyDescent="0.25">
      <c r="A4733" s="4" t="s">
        <v>14</v>
      </c>
      <c r="B4733" s="4">
        <v>1185732</v>
      </c>
      <c r="C4733" s="5">
        <v>44176</v>
      </c>
      <c r="D4733" s="37">
        <v>2020</v>
      </c>
      <c r="E4733" s="5" t="str">
        <f>TEXT(Sales[[#This Row],[Invoice Date]],"mmm")</f>
        <v>Dec</v>
      </c>
      <c r="F4733" s="4" t="s">
        <v>36</v>
      </c>
      <c r="G4733" s="4" t="s">
        <v>51</v>
      </c>
      <c r="H4733" s="4" t="s">
        <v>52</v>
      </c>
      <c r="I4733" s="6" t="s">
        <v>19</v>
      </c>
      <c r="J4733" s="7">
        <v>34</v>
      </c>
      <c r="K4733" s="8">
        <v>58</v>
      </c>
      <c r="L4733" s="9">
        <f t="shared" si="73"/>
        <v>1972</v>
      </c>
      <c r="M4733" s="9">
        <v>847.96</v>
      </c>
      <c r="N4733" s="10">
        <v>0.43</v>
      </c>
      <c r="O4733" s="4" t="s">
        <v>83</v>
      </c>
    </row>
    <row r="4734" spans="1:15" ht="14.25" customHeight="1" x14ac:dyDescent="0.25">
      <c r="A4734" s="4" t="s">
        <v>14</v>
      </c>
      <c r="B4734" s="4">
        <v>1185732</v>
      </c>
      <c r="C4734" s="5">
        <v>44177</v>
      </c>
      <c r="D4734" s="37">
        <v>2020</v>
      </c>
      <c r="E4734" s="5" t="str">
        <f>TEXT(Sales[[#This Row],[Invoice Date]],"mmm")</f>
        <v>Dec</v>
      </c>
      <c r="F4734" s="4" t="s">
        <v>36</v>
      </c>
      <c r="G4734" s="4" t="s">
        <v>51</v>
      </c>
      <c r="H4734" s="4" t="s">
        <v>52</v>
      </c>
      <c r="I4734" s="6" t="s">
        <v>20</v>
      </c>
      <c r="J4734" s="7">
        <v>32</v>
      </c>
      <c r="K4734" s="8">
        <v>25</v>
      </c>
      <c r="L4734" s="9">
        <f t="shared" si="73"/>
        <v>800</v>
      </c>
      <c r="M4734" s="9">
        <v>336</v>
      </c>
      <c r="N4734" s="10">
        <v>0.42</v>
      </c>
      <c r="O4734" s="4" t="s">
        <v>83</v>
      </c>
    </row>
    <row r="4735" spans="1:15" ht="14.25" customHeight="1" x14ac:dyDescent="0.25">
      <c r="A4735" s="4" t="s">
        <v>14</v>
      </c>
      <c r="B4735" s="4">
        <v>1185732</v>
      </c>
      <c r="C4735" s="5">
        <v>44178</v>
      </c>
      <c r="D4735" s="37">
        <v>2020</v>
      </c>
      <c r="E4735" s="5" t="str">
        <f>TEXT(Sales[[#This Row],[Invoice Date]],"mmm")</f>
        <v>Dec</v>
      </c>
      <c r="F4735" s="4" t="s">
        <v>36</v>
      </c>
      <c r="G4735" s="4" t="s">
        <v>51</v>
      </c>
      <c r="H4735" s="4" t="s">
        <v>52</v>
      </c>
      <c r="I4735" s="6" t="s">
        <v>21</v>
      </c>
      <c r="J4735" s="7">
        <v>32</v>
      </c>
      <c r="K4735" s="8">
        <v>21</v>
      </c>
      <c r="L4735" s="9">
        <f t="shared" si="73"/>
        <v>672</v>
      </c>
      <c r="M4735" s="9">
        <v>309.12</v>
      </c>
      <c r="N4735" s="10">
        <v>0.46</v>
      </c>
      <c r="O4735" s="4" t="s">
        <v>83</v>
      </c>
    </row>
    <row r="4736" spans="1:15" ht="14.25" customHeight="1" x14ac:dyDescent="0.25">
      <c r="A4736" s="4" t="s">
        <v>14</v>
      </c>
      <c r="B4736" s="4">
        <v>1185732</v>
      </c>
      <c r="C4736" s="5">
        <v>44179</v>
      </c>
      <c r="D4736" s="37">
        <v>2020</v>
      </c>
      <c r="E4736" s="5" t="str">
        <f>TEXT(Sales[[#This Row],[Invoice Date]],"mmm")</f>
        <v>Dec</v>
      </c>
      <c r="F4736" s="4" t="s">
        <v>36</v>
      </c>
      <c r="G4736" s="4" t="s">
        <v>51</v>
      </c>
      <c r="H4736" s="4" t="s">
        <v>52</v>
      </c>
      <c r="I4736" s="6" t="s">
        <v>22</v>
      </c>
      <c r="J4736" s="7">
        <v>41</v>
      </c>
      <c r="K4736" s="8">
        <v>19</v>
      </c>
      <c r="L4736" s="9">
        <f t="shared" si="73"/>
        <v>779</v>
      </c>
      <c r="M4736" s="9">
        <v>327.18</v>
      </c>
      <c r="N4736" s="10">
        <v>0.42</v>
      </c>
      <c r="O4736" s="4" t="s">
        <v>83</v>
      </c>
    </row>
    <row r="4737" spans="1:15" ht="14.25" customHeight="1" x14ac:dyDescent="0.25">
      <c r="A4737" s="4" t="s">
        <v>14</v>
      </c>
      <c r="B4737" s="4">
        <v>1185732</v>
      </c>
      <c r="C4737" s="5">
        <v>44180</v>
      </c>
      <c r="D4737" s="37">
        <v>2020</v>
      </c>
      <c r="E4737" s="5" t="str">
        <f>TEXT(Sales[[#This Row],[Invoice Date]],"mmm")</f>
        <v>Dec</v>
      </c>
      <c r="F4737" s="4" t="s">
        <v>36</v>
      </c>
      <c r="G4737" s="4" t="s">
        <v>51</v>
      </c>
      <c r="H4737" s="4" t="s">
        <v>52</v>
      </c>
      <c r="I4737" s="6" t="s">
        <v>23</v>
      </c>
      <c r="J4737" s="7">
        <v>49</v>
      </c>
      <c r="K4737" s="8">
        <v>60</v>
      </c>
      <c r="L4737" s="9">
        <f t="shared" si="73"/>
        <v>2940</v>
      </c>
      <c r="M4737" s="9">
        <v>1764</v>
      </c>
      <c r="N4737" s="10">
        <v>0.6</v>
      </c>
      <c r="O4737" s="4" t="s">
        <v>83</v>
      </c>
    </row>
    <row r="4738" spans="1:15" ht="14.25" customHeight="1" x14ac:dyDescent="0.25">
      <c r="A4738" s="4" t="s">
        <v>14</v>
      </c>
      <c r="B4738" s="4">
        <v>1185732</v>
      </c>
      <c r="C4738" s="5">
        <v>44181</v>
      </c>
      <c r="D4738" s="37">
        <v>2020</v>
      </c>
      <c r="E4738" s="5" t="str">
        <f>TEXT(Sales[[#This Row],[Invoice Date]],"mmm")</f>
        <v>Dec</v>
      </c>
      <c r="F4738" s="4" t="s">
        <v>36</v>
      </c>
      <c r="G4738" s="4" t="s">
        <v>51</v>
      </c>
      <c r="H4738" s="4" t="s">
        <v>52</v>
      </c>
      <c r="I4738" s="6" t="s">
        <v>17</v>
      </c>
      <c r="J4738" s="7">
        <v>46</v>
      </c>
      <c r="K4738" s="8">
        <v>91</v>
      </c>
      <c r="L4738" s="9">
        <f t="shared" si="73"/>
        <v>4186</v>
      </c>
      <c r="M4738" s="9">
        <v>1967.42</v>
      </c>
      <c r="N4738" s="10">
        <v>0.47000000000000003</v>
      </c>
      <c r="O4738" s="4" t="s">
        <v>83</v>
      </c>
    </row>
    <row r="4739" spans="1:15" ht="14.25" customHeight="1" x14ac:dyDescent="0.25">
      <c r="A4739" s="4" t="s">
        <v>14</v>
      </c>
      <c r="B4739" s="4">
        <v>1185732</v>
      </c>
      <c r="C4739" s="5">
        <v>44182</v>
      </c>
      <c r="D4739" s="37">
        <v>2020</v>
      </c>
      <c r="E4739" s="5" t="str">
        <f>TEXT(Sales[[#This Row],[Invoice Date]],"mmm")</f>
        <v>Dec</v>
      </c>
      <c r="F4739" s="4" t="s">
        <v>36</v>
      </c>
      <c r="G4739" s="4" t="s">
        <v>51</v>
      </c>
      <c r="H4739" s="4" t="s">
        <v>52</v>
      </c>
      <c r="I4739" s="6" t="s">
        <v>19</v>
      </c>
      <c r="J4739" s="7">
        <v>38</v>
      </c>
      <c r="K4739" s="8">
        <v>52</v>
      </c>
      <c r="L4739" s="9">
        <f t="shared" ref="L4739:L4802" si="74">J4739*K4739</f>
        <v>1976</v>
      </c>
      <c r="M4739" s="9">
        <v>790.40000000000009</v>
      </c>
      <c r="N4739" s="10">
        <v>0.4</v>
      </c>
      <c r="O4739" s="4" t="s">
        <v>83</v>
      </c>
    </row>
    <row r="4740" spans="1:15" ht="14.25" customHeight="1" x14ac:dyDescent="0.25">
      <c r="A4740" s="4" t="s">
        <v>14</v>
      </c>
      <c r="B4740" s="4">
        <v>1185732</v>
      </c>
      <c r="C4740" s="5">
        <v>44183</v>
      </c>
      <c r="D4740" s="37">
        <v>2020</v>
      </c>
      <c r="E4740" s="5" t="str">
        <f>TEXT(Sales[[#This Row],[Invoice Date]],"mmm")</f>
        <v>Dec</v>
      </c>
      <c r="F4740" s="4" t="s">
        <v>36</v>
      </c>
      <c r="G4740" s="4" t="s">
        <v>51</v>
      </c>
      <c r="H4740" s="4" t="s">
        <v>52</v>
      </c>
      <c r="I4740" s="6" t="s">
        <v>20</v>
      </c>
      <c r="J4740" s="7">
        <v>36</v>
      </c>
      <c r="K4740" s="8">
        <v>38</v>
      </c>
      <c r="L4740" s="9">
        <f t="shared" si="74"/>
        <v>1368</v>
      </c>
      <c r="M4740" s="9">
        <v>547.20000000000005</v>
      </c>
      <c r="N4740" s="10">
        <v>0.4</v>
      </c>
      <c r="O4740" s="4" t="s">
        <v>83</v>
      </c>
    </row>
    <row r="4741" spans="1:15" ht="14.25" customHeight="1" x14ac:dyDescent="0.25">
      <c r="A4741" s="4" t="s">
        <v>14</v>
      </c>
      <c r="B4741" s="4">
        <v>1185732</v>
      </c>
      <c r="C4741" s="5">
        <v>44184</v>
      </c>
      <c r="D4741" s="37">
        <v>2020</v>
      </c>
      <c r="E4741" s="5" t="str">
        <f>TEXT(Sales[[#This Row],[Invoice Date]],"mmm")</f>
        <v>Dec</v>
      </c>
      <c r="F4741" s="4" t="s">
        <v>36</v>
      </c>
      <c r="G4741" s="4" t="s">
        <v>51</v>
      </c>
      <c r="H4741" s="4" t="s">
        <v>52</v>
      </c>
      <c r="I4741" s="6" t="s">
        <v>21</v>
      </c>
      <c r="J4741" s="7">
        <v>38</v>
      </c>
      <c r="K4741" s="8">
        <v>45</v>
      </c>
      <c r="L4741" s="9">
        <f t="shared" si="74"/>
        <v>1710</v>
      </c>
      <c r="M4741" s="9">
        <v>837.90000000000009</v>
      </c>
      <c r="N4741" s="10">
        <v>0.49000000000000005</v>
      </c>
      <c r="O4741" s="4" t="s">
        <v>83</v>
      </c>
    </row>
    <row r="4742" spans="1:15" ht="14.25" customHeight="1" x14ac:dyDescent="0.25">
      <c r="A4742" s="4" t="s">
        <v>14</v>
      </c>
      <c r="B4742" s="4">
        <v>1185732</v>
      </c>
      <c r="C4742" s="5">
        <v>44185</v>
      </c>
      <c r="D4742" s="37">
        <v>2020</v>
      </c>
      <c r="E4742" s="5" t="str">
        <f>TEXT(Sales[[#This Row],[Invoice Date]],"mmm")</f>
        <v>Dec</v>
      </c>
      <c r="F4742" s="4" t="s">
        <v>36</v>
      </c>
      <c r="G4742" s="4" t="s">
        <v>51</v>
      </c>
      <c r="H4742" s="4" t="s">
        <v>52</v>
      </c>
      <c r="I4742" s="6" t="s">
        <v>22</v>
      </c>
      <c r="J4742" s="7">
        <v>52</v>
      </c>
      <c r="K4742" s="8">
        <v>34</v>
      </c>
      <c r="L4742" s="9">
        <f t="shared" si="74"/>
        <v>1768</v>
      </c>
      <c r="M4742" s="9">
        <v>742.56</v>
      </c>
      <c r="N4742" s="10">
        <v>0.42</v>
      </c>
      <c r="O4742" s="4" t="s">
        <v>83</v>
      </c>
    </row>
    <row r="4743" spans="1:15" ht="14.25" customHeight="1" x14ac:dyDescent="0.25">
      <c r="A4743" s="4" t="s">
        <v>14</v>
      </c>
      <c r="B4743" s="4">
        <v>1185732</v>
      </c>
      <c r="C4743" s="5">
        <v>44186</v>
      </c>
      <c r="D4743" s="37">
        <v>2020</v>
      </c>
      <c r="E4743" s="5" t="str">
        <f>TEXT(Sales[[#This Row],[Invoice Date]],"mmm")</f>
        <v>Dec</v>
      </c>
      <c r="F4743" s="4" t="s">
        <v>36</v>
      </c>
      <c r="G4743" s="4" t="s">
        <v>51</v>
      </c>
      <c r="H4743" s="4" t="s">
        <v>52</v>
      </c>
      <c r="I4743" s="6" t="s">
        <v>23</v>
      </c>
      <c r="J4743" s="7">
        <v>59</v>
      </c>
      <c r="K4743" s="8">
        <v>61</v>
      </c>
      <c r="L4743" s="9">
        <f t="shared" si="74"/>
        <v>3599</v>
      </c>
      <c r="M4743" s="9">
        <v>2159.4</v>
      </c>
      <c r="N4743" s="10">
        <v>0.6</v>
      </c>
      <c r="O4743" s="4" t="s">
        <v>83</v>
      </c>
    </row>
    <row r="4744" spans="1:15" ht="14.25" customHeight="1" x14ac:dyDescent="0.25">
      <c r="A4744" s="4" t="s">
        <v>14</v>
      </c>
      <c r="B4744" s="4">
        <v>1185732</v>
      </c>
      <c r="C4744" s="5">
        <v>44187</v>
      </c>
      <c r="D4744" s="37">
        <v>2020</v>
      </c>
      <c r="E4744" s="5" t="str">
        <f>TEXT(Sales[[#This Row],[Invoice Date]],"mmm")</f>
        <v>Dec</v>
      </c>
      <c r="F4744" s="4" t="s">
        <v>36</v>
      </c>
      <c r="G4744" s="4" t="s">
        <v>51</v>
      </c>
      <c r="H4744" s="4" t="s">
        <v>52</v>
      </c>
      <c r="I4744" s="6" t="s">
        <v>17</v>
      </c>
      <c r="J4744" s="7">
        <v>50</v>
      </c>
      <c r="K4744" s="8">
        <v>124</v>
      </c>
      <c r="L4744" s="9">
        <f t="shared" si="74"/>
        <v>6200</v>
      </c>
      <c r="M4744" s="9">
        <v>3100</v>
      </c>
      <c r="N4744" s="10">
        <v>0.5</v>
      </c>
      <c r="O4744" s="4" t="s">
        <v>83</v>
      </c>
    </row>
    <row r="4745" spans="1:15" ht="14.25" customHeight="1" x14ac:dyDescent="0.25">
      <c r="A4745" s="4" t="s">
        <v>14</v>
      </c>
      <c r="B4745" s="4">
        <v>1185732</v>
      </c>
      <c r="C4745" s="5">
        <v>44188</v>
      </c>
      <c r="D4745" s="37">
        <v>2020</v>
      </c>
      <c r="E4745" s="5" t="str">
        <f>TEXT(Sales[[#This Row],[Invoice Date]],"mmm")</f>
        <v>Dec</v>
      </c>
      <c r="F4745" s="4" t="s">
        <v>36</v>
      </c>
      <c r="G4745" s="4" t="s">
        <v>51</v>
      </c>
      <c r="H4745" s="4" t="s">
        <v>52</v>
      </c>
      <c r="I4745" s="6" t="s">
        <v>19</v>
      </c>
      <c r="J4745" s="7">
        <v>42</v>
      </c>
      <c r="K4745" s="8">
        <v>77</v>
      </c>
      <c r="L4745" s="9">
        <f t="shared" si="74"/>
        <v>3234</v>
      </c>
      <c r="M4745" s="9">
        <v>1455.3</v>
      </c>
      <c r="N4745" s="10">
        <v>0.44999999999999996</v>
      </c>
      <c r="O4745" s="4" t="s">
        <v>83</v>
      </c>
    </row>
    <row r="4746" spans="1:15" ht="14.25" customHeight="1" x14ac:dyDescent="0.25">
      <c r="A4746" s="4" t="s">
        <v>14</v>
      </c>
      <c r="B4746" s="4">
        <v>1185732</v>
      </c>
      <c r="C4746" s="5">
        <v>44189</v>
      </c>
      <c r="D4746" s="37">
        <v>2020</v>
      </c>
      <c r="E4746" s="5" t="str">
        <f>TEXT(Sales[[#This Row],[Invoice Date]],"mmm")</f>
        <v>Dec</v>
      </c>
      <c r="F4746" s="4" t="s">
        <v>36</v>
      </c>
      <c r="G4746" s="4" t="s">
        <v>51</v>
      </c>
      <c r="H4746" s="4" t="s">
        <v>52</v>
      </c>
      <c r="I4746" s="6" t="s">
        <v>20</v>
      </c>
      <c r="J4746" s="7">
        <v>44</v>
      </c>
      <c r="K4746" s="8">
        <v>56</v>
      </c>
      <c r="L4746" s="9">
        <f t="shared" si="74"/>
        <v>2464</v>
      </c>
      <c r="M4746" s="9">
        <v>1010.2399999999999</v>
      </c>
      <c r="N4746" s="10">
        <v>0.41</v>
      </c>
      <c r="O4746" s="4" t="s">
        <v>83</v>
      </c>
    </row>
    <row r="4747" spans="1:15" ht="14.25" customHeight="1" x14ac:dyDescent="0.25">
      <c r="A4747" s="4" t="s">
        <v>14</v>
      </c>
      <c r="B4747" s="4">
        <v>1185732</v>
      </c>
      <c r="C4747" s="5">
        <v>44190</v>
      </c>
      <c r="D4747" s="37">
        <v>2020</v>
      </c>
      <c r="E4747" s="5" t="str">
        <f>TEXT(Sales[[#This Row],[Invoice Date]],"mmm")</f>
        <v>Dec</v>
      </c>
      <c r="F4747" s="4" t="s">
        <v>36</v>
      </c>
      <c r="G4747" s="4" t="s">
        <v>51</v>
      </c>
      <c r="H4747" s="4" t="s">
        <v>52</v>
      </c>
      <c r="I4747" s="6" t="s">
        <v>21</v>
      </c>
      <c r="J4747" s="7">
        <v>44</v>
      </c>
      <c r="K4747" s="8">
        <v>49</v>
      </c>
      <c r="L4747" s="9">
        <f t="shared" si="74"/>
        <v>2156</v>
      </c>
      <c r="M4747" s="9">
        <v>1056.44</v>
      </c>
      <c r="N4747" s="10">
        <v>0.49000000000000005</v>
      </c>
      <c r="O4747" s="4" t="s">
        <v>83</v>
      </c>
    </row>
    <row r="4748" spans="1:15" ht="14.25" customHeight="1" x14ac:dyDescent="0.25">
      <c r="A4748" s="4" t="s">
        <v>14</v>
      </c>
      <c r="B4748" s="4">
        <v>1185732</v>
      </c>
      <c r="C4748" s="5">
        <v>44191</v>
      </c>
      <c r="D4748" s="37">
        <v>2020</v>
      </c>
      <c r="E4748" s="5" t="str">
        <f>TEXT(Sales[[#This Row],[Invoice Date]],"mmm")</f>
        <v>Dec</v>
      </c>
      <c r="F4748" s="4" t="s">
        <v>36</v>
      </c>
      <c r="G4748" s="4" t="s">
        <v>51</v>
      </c>
      <c r="H4748" s="4" t="s">
        <v>52</v>
      </c>
      <c r="I4748" s="6" t="s">
        <v>22</v>
      </c>
      <c r="J4748" s="7">
        <v>54</v>
      </c>
      <c r="K4748" s="8">
        <v>44</v>
      </c>
      <c r="L4748" s="9">
        <f t="shared" si="74"/>
        <v>2376</v>
      </c>
      <c r="M4748" s="9">
        <v>974.16</v>
      </c>
      <c r="N4748" s="10">
        <v>0.41</v>
      </c>
      <c r="O4748" s="4" t="s">
        <v>83</v>
      </c>
    </row>
    <row r="4749" spans="1:15" ht="14.25" customHeight="1" x14ac:dyDescent="0.25">
      <c r="A4749" s="4" t="s">
        <v>14</v>
      </c>
      <c r="B4749" s="4">
        <v>1185732</v>
      </c>
      <c r="C4749" s="5">
        <v>44192</v>
      </c>
      <c r="D4749" s="37">
        <v>2020</v>
      </c>
      <c r="E4749" s="5" t="str">
        <f>TEXT(Sales[[#This Row],[Invoice Date]],"mmm")</f>
        <v>Dec</v>
      </c>
      <c r="F4749" s="4" t="s">
        <v>36</v>
      </c>
      <c r="G4749" s="4" t="s">
        <v>51</v>
      </c>
      <c r="H4749" s="4" t="s">
        <v>52</v>
      </c>
      <c r="I4749" s="6" t="s">
        <v>23</v>
      </c>
      <c r="J4749" s="7">
        <v>54</v>
      </c>
      <c r="K4749" s="8">
        <v>77</v>
      </c>
      <c r="L4749" s="9">
        <f t="shared" si="74"/>
        <v>4158</v>
      </c>
      <c r="M4749" s="9">
        <v>2370.0600000000004</v>
      </c>
      <c r="N4749" s="10">
        <v>0.57000000000000006</v>
      </c>
      <c r="O4749" s="4" t="s">
        <v>83</v>
      </c>
    </row>
    <row r="4750" spans="1:15" ht="14.25" customHeight="1" x14ac:dyDescent="0.25">
      <c r="A4750" s="4" t="s">
        <v>34</v>
      </c>
      <c r="B4750" s="4">
        <v>1189833</v>
      </c>
      <c r="C4750" s="5">
        <v>44193</v>
      </c>
      <c r="D4750" s="37">
        <v>2020</v>
      </c>
      <c r="E4750" s="5" t="str">
        <f>TEXT(Sales[[#This Row],[Invoice Date]],"mmm")</f>
        <v>Dec</v>
      </c>
      <c r="F4750" s="4" t="s">
        <v>36</v>
      </c>
      <c r="G4750" s="4" t="s">
        <v>51</v>
      </c>
      <c r="H4750" s="4" t="s">
        <v>52</v>
      </c>
      <c r="I4750" s="6" t="s">
        <v>17</v>
      </c>
      <c r="J4750" s="7">
        <v>32</v>
      </c>
      <c r="K4750" s="8">
        <v>119</v>
      </c>
      <c r="L4750" s="9">
        <f t="shared" si="74"/>
        <v>3808</v>
      </c>
      <c r="M4750" s="9">
        <v>2208.6400000000003</v>
      </c>
      <c r="N4750" s="10">
        <v>0.58000000000000007</v>
      </c>
      <c r="O4750" s="4" t="s">
        <v>83</v>
      </c>
    </row>
    <row r="4751" spans="1:15" ht="14.25" customHeight="1" x14ac:dyDescent="0.25">
      <c r="A4751" s="4" t="s">
        <v>34</v>
      </c>
      <c r="B4751" s="4">
        <v>1189833</v>
      </c>
      <c r="C4751" s="5">
        <v>44194</v>
      </c>
      <c r="D4751" s="37">
        <v>2020</v>
      </c>
      <c r="E4751" s="5" t="str">
        <f>TEXT(Sales[[#This Row],[Invoice Date]],"mmm")</f>
        <v>Dec</v>
      </c>
      <c r="F4751" s="4" t="s">
        <v>36</v>
      </c>
      <c r="G4751" s="4" t="s">
        <v>51</v>
      </c>
      <c r="H4751" s="4" t="s">
        <v>52</v>
      </c>
      <c r="I4751" s="6" t="s">
        <v>19</v>
      </c>
      <c r="J4751" s="7">
        <v>43</v>
      </c>
      <c r="K4751" s="8">
        <v>128</v>
      </c>
      <c r="L4751" s="9">
        <f t="shared" si="74"/>
        <v>5504</v>
      </c>
      <c r="M4751" s="9">
        <v>2311.6799999999998</v>
      </c>
      <c r="N4751" s="10">
        <v>0.42</v>
      </c>
      <c r="O4751" s="4" t="s">
        <v>83</v>
      </c>
    </row>
    <row r="4752" spans="1:15" ht="14.25" customHeight="1" x14ac:dyDescent="0.25">
      <c r="A4752" s="4" t="s">
        <v>34</v>
      </c>
      <c r="B4752" s="4">
        <v>1189833</v>
      </c>
      <c r="C4752" s="5">
        <v>44195</v>
      </c>
      <c r="D4752" s="37">
        <v>2020</v>
      </c>
      <c r="E4752" s="5" t="str">
        <f>TEXT(Sales[[#This Row],[Invoice Date]],"mmm")</f>
        <v>Dec</v>
      </c>
      <c r="F4752" s="4" t="s">
        <v>36</v>
      </c>
      <c r="G4752" s="4" t="s">
        <v>51</v>
      </c>
      <c r="H4752" s="4" t="s">
        <v>52</v>
      </c>
      <c r="I4752" s="6" t="s">
        <v>20</v>
      </c>
      <c r="J4752" s="7">
        <v>41</v>
      </c>
      <c r="K4752" s="8">
        <v>119</v>
      </c>
      <c r="L4752" s="9">
        <f t="shared" si="74"/>
        <v>4879</v>
      </c>
      <c r="M4752" s="9">
        <v>2878.6100000000006</v>
      </c>
      <c r="N4752" s="10">
        <v>0.59000000000000008</v>
      </c>
      <c r="O4752" s="4" t="s">
        <v>83</v>
      </c>
    </row>
    <row r="4753" spans="1:15" ht="14.25" customHeight="1" x14ac:dyDescent="0.25">
      <c r="A4753" s="4" t="s">
        <v>34</v>
      </c>
      <c r="B4753" s="4">
        <v>1189833</v>
      </c>
      <c r="C4753" s="5">
        <v>44196</v>
      </c>
      <c r="D4753" s="37">
        <v>2020</v>
      </c>
      <c r="E4753" s="5" t="str">
        <f>TEXT(Sales[[#This Row],[Invoice Date]],"mmm")</f>
        <v>Dec</v>
      </c>
      <c r="F4753" s="4" t="s">
        <v>36</v>
      </c>
      <c r="G4753" s="4" t="s">
        <v>51</v>
      </c>
      <c r="H4753" s="4" t="s">
        <v>52</v>
      </c>
      <c r="I4753" s="6" t="s">
        <v>21</v>
      </c>
      <c r="J4753" s="7">
        <v>44</v>
      </c>
      <c r="K4753" s="8">
        <v>98</v>
      </c>
      <c r="L4753" s="9">
        <f t="shared" si="74"/>
        <v>4312</v>
      </c>
      <c r="M4753" s="9">
        <v>2242.2400000000002</v>
      </c>
      <c r="N4753" s="10">
        <v>0.52</v>
      </c>
      <c r="O4753" s="4" t="s">
        <v>83</v>
      </c>
    </row>
    <row r="4754" spans="1:15" ht="14.25" customHeight="1" x14ac:dyDescent="0.25">
      <c r="A4754" s="4" t="s">
        <v>34</v>
      </c>
      <c r="B4754" s="4">
        <v>1189833</v>
      </c>
      <c r="C4754" s="5">
        <v>44197</v>
      </c>
      <c r="D4754" s="37">
        <v>2021</v>
      </c>
      <c r="E4754" s="5" t="str">
        <f>TEXT(Sales[[#This Row],[Invoice Date]],"mmm")</f>
        <v>Jan</v>
      </c>
      <c r="F4754" s="4" t="s">
        <v>36</v>
      </c>
      <c r="G4754" s="4" t="s">
        <v>53</v>
      </c>
      <c r="H4754" s="4" t="s">
        <v>54</v>
      </c>
      <c r="I4754" s="6" t="s">
        <v>22</v>
      </c>
      <c r="J4754" s="7">
        <v>47</v>
      </c>
      <c r="K4754" s="8">
        <v>77</v>
      </c>
      <c r="L4754" s="9">
        <f t="shared" si="74"/>
        <v>3619</v>
      </c>
      <c r="M4754" s="9">
        <v>2714.2500000000005</v>
      </c>
      <c r="N4754" s="10">
        <v>0.75000000000000011</v>
      </c>
      <c r="O4754" s="4" t="s">
        <v>83</v>
      </c>
    </row>
    <row r="4755" spans="1:15" ht="14.25" customHeight="1" x14ac:dyDescent="0.25">
      <c r="A4755" s="4" t="s">
        <v>34</v>
      </c>
      <c r="B4755" s="4">
        <v>1189833</v>
      </c>
      <c r="C4755" s="5">
        <v>44198</v>
      </c>
      <c r="D4755" s="37">
        <v>2021</v>
      </c>
      <c r="E4755" s="5" t="str">
        <f>TEXT(Sales[[#This Row],[Invoice Date]],"mmm")</f>
        <v>Jan</v>
      </c>
      <c r="F4755" s="4" t="s">
        <v>36</v>
      </c>
      <c r="G4755" s="4" t="s">
        <v>53</v>
      </c>
      <c r="H4755" s="4" t="s">
        <v>54</v>
      </c>
      <c r="I4755" s="6" t="s">
        <v>23</v>
      </c>
      <c r="J4755" s="7">
        <v>43</v>
      </c>
      <c r="K4755" s="8">
        <v>138</v>
      </c>
      <c r="L4755" s="9">
        <f t="shared" si="74"/>
        <v>5934</v>
      </c>
      <c r="M4755" s="9">
        <v>2314.2600000000002</v>
      </c>
      <c r="N4755" s="10">
        <v>0.39</v>
      </c>
      <c r="O4755" s="4" t="s">
        <v>83</v>
      </c>
    </row>
    <row r="4756" spans="1:15" ht="14.25" customHeight="1" x14ac:dyDescent="0.25">
      <c r="A4756" s="4" t="s">
        <v>34</v>
      </c>
      <c r="B4756" s="4">
        <v>1189833</v>
      </c>
      <c r="C4756" s="5">
        <v>44199</v>
      </c>
      <c r="D4756" s="37">
        <v>2021</v>
      </c>
      <c r="E4756" s="5" t="str">
        <f>TEXT(Sales[[#This Row],[Invoice Date]],"mmm")</f>
        <v>Jan</v>
      </c>
      <c r="F4756" s="4" t="s">
        <v>36</v>
      </c>
      <c r="G4756" s="4" t="s">
        <v>53</v>
      </c>
      <c r="H4756" s="4" t="s">
        <v>54</v>
      </c>
      <c r="I4756" s="6" t="s">
        <v>17</v>
      </c>
      <c r="J4756" s="7">
        <v>34</v>
      </c>
      <c r="K4756" s="8">
        <v>158</v>
      </c>
      <c r="L4756" s="9">
        <f t="shared" si="74"/>
        <v>5372</v>
      </c>
      <c r="M4756" s="9">
        <v>3062.0400000000004</v>
      </c>
      <c r="N4756" s="10">
        <v>0.57000000000000006</v>
      </c>
      <c r="O4756" s="4" t="s">
        <v>83</v>
      </c>
    </row>
    <row r="4757" spans="1:15" ht="14.25" customHeight="1" x14ac:dyDescent="0.25">
      <c r="A4757" s="4" t="s">
        <v>34</v>
      </c>
      <c r="B4757" s="4">
        <v>1189833</v>
      </c>
      <c r="C4757" s="5">
        <v>44200</v>
      </c>
      <c r="D4757" s="37">
        <v>2021</v>
      </c>
      <c r="E4757" s="5" t="str">
        <f>TEXT(Sales[[#This Row],[Invoice Date]],"mmm")</f>
        <v>Jan</v>
      </c>
      <c r="F4757" s="4" t="s">
        <v>36</v>
      </c>
      <c r="G4757" s="4" t="s">
        <v>53</v>
      </c>
      <c r="H4757" s="4" t="s">
        <v>54</v>
      </c>
      <c r="I4757" s="6" t="s">
        <v>19</v>
      </c>
      <c r="J4757" s="7">
        <v>42</v>
      </c>
      <c r="K4757" s="8">
        <v>123</v>
      </c>
      <c r="L4757" s="9">
        <f t="shared" si="74"/>
        <v>5166</v>
      </c>
      <c r="M4757" s="9">
        <v>2324.6999999999998</v>
      </c>
      <c r="N4757" s="10">
        <v>0.44999999999999996</v>
      </c>
      <c r="O4757" s="4" t="s">
        <v>83</v>
      </c>
    </row>
    <row r="4758" spans="1:15" ht="14.25" customHeight="1" x14ac:dyDescent="0.25">
      <c r="A4758" s="4" t="s">
        <v>34</v>
      </c>
      <c r="B4758" s="4">
        <v>1189833</v>
      </c>
      <c r="C4758" s="5">
        <v>44201</v>
      </c>
      <c r="D4758" s="37">
        <v>2021</v>
      </c>
      <c r="E4758" s="5" t="str">
        <f>TEXT(Sales[[#This Row],[Invoice Date]],"mmm")</f>
        <v>Jan</v>
      </c>
      <c r="F4758" s="4" t="s">
        <v>36</v>
      </c>
      <c r="G4758" s="4" t="s">
        <v>53</v>
      </c>
      <c r="H4758" s="4" t="s">
        <v>54</v>
      </c>
      <c r="I4758" s="6" t="s">
        <v>20</v>
      </c>
      <c r="J4758" s="7">
        <v>43</v>
      </c>
      <c r="K4758" s="8">
        <v>122</v>
      </c>
      <c r="L4758" s="9">
        <f t="shared" si="74"/>
        <v>5246</v>
      </c>
      <c r="M4758" s="9">
        <v>2990.2200000000003</v>
      </c>
      <c r="N4758" s="10">
        <v>0.57000000000000006</v>
      </c>
      <c r="O4758" s="4" t="s">
        <v>83</v>
      </c>
    </row>
    <row r="4759" spans="1:15" ht="14.25" customHeight="1" x14ac:dyDescent="0.25">
      <c r="A4759" s="4" t="s">
        <v>34</v>
      </c>
      <c r="B4759" s="4">
        <v>1189833</v>
      </c>
      <c r="C4759" s="5">
        <v>44202</v>
      </c>
      <c r="D4759" s="37">
        <v>2021</v>
      </c>
      <c r="E4759" s="5" t="str">
        <f>TEXT(Sales[[#This Row],[Invoice Date]],"mmm")</f>
        <v>Jan</v>
      </c>
      <c r="F4759" s="4" t="s">
        <v>36</v>
      </c>
      <c r="G4759" s="4" t="s">
        <v>53</v>
      </c>
      <c r="H4759" s="4" t="s">
        <v>54</v>
      </c>
      <c r="I4759" s="6" t="s">
        <v>21</v>
      </c>
      <c r="J4759" s="7">
        <v>44</v>
      </c>
      <c r="K4759" s="8">
        <v>81</v>
      </c>
      <c r="L4759" s="9">
        <f t="shared" si="74"/>
        <v>3564</v>
      </c>
      <c r="M4759" s="9">
        <v>1960.1999999999998</v>
      </c>
      <c r="N4759" s="10">
        <v>0.54999999999999993</v>
      </c>
      <c r="O4759" s="4" t="s">
        <v>83</v>
      </c>
    </row>
    <row r="4760" spans="1:15" ht="14.25" customHeight="1" x14ac:dyDescent="0.25">
      <c r="A4760" s="4" t="s">
        <v>34</v>
      </c>
      <c r="B4760" s="4">
        <v>1189833</v>
      </c>
      <c r="C4760" s="5">
        <v>44203</v>
      </c>
      <c r="D4760" s="37">
        <v>2021</v>
      </c>
      <c r="E4760" s="5" t="str">
        <f>TEXT(Sales[[#This Row],[Invoice Date]],"mmm")</f>
        <v>Jan</v>
      </c>
      <c r="F4760" s="4" t="s">
        <v>36</v>
      </c>
      <c r="G4760" s="4" t="s">
        <v>53</v>
      </c>
      <c r="H4760" s="4" t="s">
        <v>54</v>
      </c>
      <c r="I4760" s="6" t="s">
        <v>22</v>
      </c>
      <c r="J4760" s="7">
        <v>48</v>
      </c>
      <c r="K4760" s="8">
        <v>59</v>
      </c>
      <c r="L4760" s="9">
        <f t="shared" si="74"/>
        <v>2832</v>
      </c>
      <c r="M4760" s="9">
        <v>2039.0400000000002</v>
      </c>
      <c r="N4760" s="10">
        <v>0.72000000000000008</v>
      </c>
      <c r="O4760" s="4" t="s">
        <v>83</v>
      </c>
    </row>
    <row r="4761" spans="1:15" ht="14.25" customHeight="1" x14ac:dyDescent="0.25">
      <c r="A4761" s="4" t="s">
        <v>34</v>
      </c>
      <c r="B4761" s="4">
        <v>1189833</v>
      </c>
      <c r="C4761" s="5">
        <v>44204</v>
      </c>
      <c r="D4761" s="37">
        <v>2021</v>
      </c>
      <c r="E4761" s="5" t="str">
        <f>TEXT(Sales[[#This Row],[Invoice Date]],"mmm")</f>
        <v>Jan</v>
      </c>
      <c r="F4761" s="4" t="s">
        <v>36</v>
      </c>
      <c r="G4761" s="4" t="s">
        <v>53</v>
      </c>
      <c r="H4761" s="4" t="s">
        <v>54</v>
      </c>
      <c r="I4761" s="6" t="s">
        <v>23</v>
      </c>
      <c r="J4761" s="7">
        <v>43</v>
      </c>
      <c r="K4761" s="8">
        <v>119</v>
      </c>
      <c r="L4761" s="9">
        <f t="shared" si="74"/>
        <v>5117</v>
      </c>
      <c r="M4761" s="9">
        <v>1893.29</v>
      </c>
      <c r="N4761" s="10">
        <v>0.37</v>
      </c>
      <c r="O4761" s="4" t="s">
        <v>83</v>
      </c>
    </row>
    <row r="4762" spans="1:15" ht="14.25" customHeight="1" x14ac:dyDescent="0.25">
      <c r="A4762" s="4" t="s">
        <v>34</v>
      </c>
      <c r="B4762" s="4">
        <v>1189833</v>
      </c>
      <c r="C4762" s="5">
        <v>44205</v>
      </c>
      <c r="D4762" s="37">
        <v>2021</v>
      </c>
      <c r="E4762" s="5" t="str">
        <f>TEXT(Sales[[#This Row],[Invoice Date]],"mmm")</f>
        <v>Jan</v>
      </c>
      <c r="F4762" s="4" t="s">
        <v>36</v>
      </c>
      <c r="G4762" s="4" t="s">
        <v>53</v>
      </c>
      <c r="H4762" s="4" t="s">
        <v>54</v>
      </c>
      <c r="I4762" s="6" t="s">
        <v>17</v>
      </c>
      <c r="J4762" s="7">
        <v>32</v>
      </c>
      <c r="K4762" s="8">
        <v>173</v>
      </c>
      <c r="L4762" s="9">
        <f t="shared" si="74"/>
        <v>5536</v>
      </c>
      <c r="M4762" s="9">
        <v>3044.8</v>
      </c>
      <c r="N4762" s="10">
        <v>0.55000000000000004</v>
      </c>
      <c r="O4762" s="4" t="s">
        <v>83</v>
      </c>
    </row>
    <row r="4763" spans="1:15" ht="14.25" customHeight="1" x14ac:dyDescent="0.25">
      <c r="A4763" s="4" t="s">
        <v>34</v>
      </c>
      <c r="B4763" s="4">
        <v>1189833</v>
      </c>
      <c r="C4763" s="5">
        <v>44206</v>
      </c>
      <c r="D4763" s="37">
        <v>2021</v>
      </c>
      <c r="E4763" s="5" t="str">
        <f>TEXT(Sales[[#This Row],[Invoice Date]],"mmm")</f>
        <v>Jan</v>
      </c>
      <c r="F4763" s="4" t="s">
        <v>36</v>
      </c>
      <c r="G4763" s="4" t="s">
        <v>53</v>
      </c>
      <c r="H4763" s="4" t="s">
        <v>54</v>
      </c>
      <c r="I4763" s="6" t="s">
        <v>19</v>
      </c>
      <c r="J4763" s="7">
        <v>41</v>
      </c>
      <c r="K4763" s="8">
        <v>115</v>
      </c>
      <c r="L4763" s="9">
        <f t="shared" si="74"/>
        <v>4715</v>
      </c>
      <c r="M4763" s="9">
        <v>1933.1499999999999</v>
      </c>
      <c r="N4763" s="10">
        <v>0.41</v>
      </c>
      <c r="O4763" s="4" t="s">
        <v>83</v>
      </c>
    </row>
    <row r="4764" spans="1:15" ht="14.25" customHeight="1" x14ac:dyDescent="0.25">
      <c r="A4764" s="4" t="s">
        <v>34</v>
      </c>
      <c r="B4764" s="4">
        <v>1189833</v>
      </c>
      <c r="C4764" s="5">
        <v>44207</v>
      </c>
      <c r="D4764" s="37">
        <v>2021</v>
      </c>
      <c r="E4764" s="5" t="str">
        <f>TEXT(Sales[[#This Row],[Invoice Date]],"mmm")</f>
        <v>Jan</v>
      </c>
      <c r="F4764" s="4" t="s">
        <v>36</v>
      </c>
      <c r="G4764" s="4" t="s">
        <v>53</v>
      </c>
      <c r="H4764" s="4" t="s">
        <v>54</v>
      </c>
      <c r="I4764" s="6" t="s">
        <v>20</v>
      </c>
      <c r="J4764" s="7">
        <v>42</v>
      </c>
      <c r="K4764" s="8">
        <v>128</v>
      </c>
      <c r="L4764" s="9">
        <f t="shared" si="74"/>
        <v>5376</v>
      </c>
      <c r="M4764" s="9">
        <v>3064.32</v>
      </c>
      <c r="N4764" s="10">
        <v>0.57000000000000006</v>
      </c>
      <c r="O4764" s="4" t="s">
        <v>83</v>
      </c>
    </row>
    <row r="4765" spans="1:15" ht="14.25" customHeight="1" x14ac:dyDescent="0.25">
      <c r="A4765" s="4" t="s">
        <v>34</v>
      </c>
      <c r="B4765" s="4">
        <v>1189833</v>
      </c>
      <c r="C4765" s="5">
        <v>44208</v>
      </c>
      <c r="D4765" s="37">
        <v>2021</v>
      </c>
      <c r="E4765" s="5" t="str">
        <f>TEXT(Sales[[#This Row],[Invoice Date]],"mmm")</f>
        <v>Jan</v>
      </c>
      <c r="F4765" s="4" t="s">
        <v>36</v>
      </c>
      <c r="G4765" s="4" t="s">
        <v>53</v>
      </c>
      <c r="H4765" s="4" t="s">
        <v>54</v>
      </c>
      <c r="I4765" s="6" t="s">
        <v>21</v>
      </c>
      <c r="J4765" s="7">
        <v>44</v>
      </c>
      <c r="K4765" s="8">
        <v>91</v>
      </c>
      <c r="L4765" s="9">
        <f t="shared" si="74"/>
        <v>4004</v>
      </c>
      <c r="M4765" s="9">
        <v>2122.12</v>
      </c>
      <c r="N4765" s="10">
        <v>0.53</v>
      </c>
      <c r="O4765" s="4" t="s">
        <v>83</v>
      </c>
    </row>
    <row r="4766" spans="1:15" ht="14.25" customHeight="1" x14ac:dyDescent="0.25">
      <c r="A4766" s="4" t="s">
        <v>34</v>
      </c>
      <c r="B4766" s="4">
        <v>1189833</v>
      </c>
      <c r="C4766" s="5">
        <v>44209</v>
      </c>
      <c r="D4766" s="37">
        <v>2021</v>
      </c>
      <c r="E4766" s="5" t="str">
        <f>TEXT(Sales[[#This Row],[Invoice Date]],"mmm")</f>
        <v>Jan</v>
      </c>
      <c r="F4766" s="4" t="s">
        <v>36</v>
      </c>
      <c r="G4766" s="4" t="s">
        <v>53</v>
      </c>
      <c r="H4766" s="4" t="s">
        <v>54</v>
      </c>
      <c r="I4766" s="6" t="s">
        <v>22</v>
      </c>
      <c r="J4766" s="7">
        <v>48</v>
      </c>
      <c r="K4766" s="8">
        <v>60</v>
      </c>
      <c r="L4766" s="9">
        <f t="shared" si="74"/>
        <v>2880</v>
      </c>
      <c r="M4766" s="9">
        <v>2044.8000000000002</v>
      </c>
      <c r="N4766" s="10">
        <v>0.71000000000000008</v>
      </c>
      <c r="O4766" s="4" t="s">
        <v>83</v>
      </c>
    </row>
    <row r="4767" spans="1:15" ht="14.25" customHeight="1" x14ac:dyDescent="0.25">
      <c r="A4767" s="4" t="s">
        <v>34</v>
      </c>
      <c r="B4767" s="4">
        <v>1189833</v>
      </c>
      <c r="C4767" s="5">
        <v>44210</v>
      </c>
      <c r="D4767" s="37">
        <v>2021</v>
      </c>
      <c r="E4767" s="5" t="str">
        <f>TEXT(Sales[[#This Row],[Invoice Date]],"mmm")</f>
        <v>Jan</v>
      </c>
      <c r="F4767" s="4" t="s">
        <v>36</v>
      </c>
      <c r="G4767" s="4" t="s">
        <v>53</v>
      </c>
      <c r="H4767" s="4" t="s">
        <v>54</v>
      </c>
      <c r="I4767" s="6" t="s">
        <v>23</v>
      </c>
      <c r="J4767" s="7">
        <v>42</v>
      </c>
      <c r="K4767" s="8">
        <v>112</v>
      </c>
      <c r="L4767" s="9">
        <f t="shared" si="74"/>
        <v>4704</v>
      </c>
      <c r="M4767" s="9">
        <v>1834.5600000000002</v>
      </c>
      <c r="N4767" s="10">
        <v>0.39</v>
      </c>
      <c r="O4767" s="4" t="s">
        <v>83</v>
      </c>
    </row>
    <row r="4768" spans="1:15" ht="14.25" customHeight="1" x14ac:dyDescent="0.25">
      <c r="A4768" s="4" t="s">
        <v>34</v>
      </c>
      <c r="B4768" s="4">
        <v>1189833</v>
      </c>
      <c r="C4768" s="5">
        <v>44211</v>
      </c>
      <c r="D4768" s="37">
        <v>2021</v>
      </c>
      <c r="E4768" s="5" t="str">
        <f>TEXT(Sales[[#This Row],[Invoice Date]],"mmm")</f>
        <v>Jan</v>
      </c>
      <c r="F4768" s="4" t="s">
        <v>36</v>
      </c>
      <c r="G4768" s="4" t="s">
        <v>53</v>
      </c>
      <c r="H4768" s="4" t="s">
        <v>54</v>
      </c>
      <c r="I4768" s="6" t="s">
        <v>17</v>
      </c>
      <c r="J4768" s="7">
        <v>44</v>
      </c>
      <c r="K4768" s="8">
        <v>161</v>
      </c>
      <c r="L4768" s="9">
        <f t="shared" si="74"/>
        <v>7084</v>
      </c>
      <c r="M4768" s="9">
        <v>4179.5600000000004</v>
      </c>
      <c r="N4768" s="10">
        <v>0.59000000000000008</v>
      </c>
      <c r="O4768" s="4" t="s">
        <v>83</v>
      </c>
    </row>
    <row r="4769" spans="1:15" ht="14.25" customHeight="1" x14ac:dyDescent="0.25">
      <c r="A4769" s="4" t="s">
        <v>34</v>
      </c>
      <c r="B4769" s="4">
        <v>1189833</v>
      </c>
      <c r="C4769" s="5">
        <v>44212</v>
      </c>
      <c r="D4769" s="37">
        <v>2021</v>
      </c>
      <c r="E4769" s="5" t="str">
        <f>TEXT(Sales[[#This Row],[Invoice Date]],"mmm")</f>
        <v>Jan</v>
      </c>
      <c r="F4769" s="4" t="s">
        <v>36</v>
      </c>
      <c r="G4769" s="4" t="s">
        <v>53</v>
      </c>
      <c r="H4769" s="4" t="s">
        <v>54</v>
      </c>
      <c r="I4769" s="6" t="s">
        <v>19</v>
      </c>
      <c r="J4769" s="7">
        <v>43</v>
      </c>
      <c r="K4769" s="8">
        <v>101</v>
      </c>
      <c r="L4769" s="9">
        <f t="shared" si="74"/>
        <v>4343</v>
      </c>
      <c r="M4769" s="9">
        <v>1954.35</v>
      </c>
      <c r="N4769" s="10">
        <v>0.44999999999999996</v>
      </c>
      <c r="O4769" s="4" t="s">
        <v>83</v>
      </c>
    </row>
    <row r="4770" spans="1:15" ht="14.25" customHeight="1" x14ac:dyDescent="0.25">
      <c r="A4770" s="4" t="s">
        <v>34</v>
      </c>
      <c r="B4770" s="4">
        <v>1189833</v>
      </c>
      <c r="C4770" s="5">
        <v>44213</v>
      </c>
      <c r="D4770" s="37">
        <v>2021</v>
      </c>
      <c r="E4770" s="5" t="str">
        <f>TEXT(Sales[[#This Row],[Invoice Date]],"mmm")</f>
        <v>Jan</v>
      </c>
      <c r="F4770" s="4" t="s">
        <v>36</v>
      </c>
      <c r="G4770" s="4" t="s">
        <v>53</v>
      </c>
      <c r="H4770" s="4" t="s">
        <v>54</v>
      </c>
      <c r="I4770" s="6" t="s">
        <v>20</v>
      </c>
      <c r="J4770" s="7">
        <v>44</v>
      </c>
      <c r="K4770" s="8">
        <v>120</v>
      </c>
      <c r="L4770" s="9">
        <f t="shared" si="74"/>
        <v>5280</v>
      </c>
      <c r="M4770" s="9">
        <v>3168</v>
      </c>
      <c r="N4770" s="10">
        <v>0.6</v>
      </c>
      <c r="O4770" s="4" t="s">
        <v>83</v>
      </c>
    </row>
    <row r="4771" spans="1:15" ht="14.25" customHeight="1" x14ac:dyDescent="0.25">
      <c r="A4771" s="4" t="s">
        <v>34</v>
      </c>
      <c r="B4771" s="4">
        <v>1189833</v>
      </c>
      <c r="C4771" s="5">
        <v>44214</v>
      </c>
      <c r="D4771" s="37">
        <v>2021</v>
      </c>
      <c r="E4771" s="5" t="str">
        <f>TEXT(Sales[[#This Row],[Invoice Date]],"mmm")</f>
        <v>Jan</v>
      </c>
      <c r="F4771" s="4" t="s">
        <v>36</v>
      </c>
      <c r="G4771" s="4" t="s">
        <v>53</v>
      </c>
      <c r="H4771" s="4" t="s">
        <v>54</v>
      </c>
      <c r="I4771" s="6" t="s">
        <v>21</v>
      </c>
      <c r="J4771" s="7">
        <v>36</v>
      </c>
      <c r="K4771" s="8">
        <v>78</v>
      </c>
      <c r="L4771" s="9">
        <f t="shared" si="74"/>
        <v>2808</v>
      </c>
      <c r="M4771" s="9">
        <v>1404</v>
      </c>
      <c r="N4771" s="10">
        <v>0.5</v>
      </c>
      <c r="O4771" s="4" t="s">
        <v>83</v>
      </c>
    </row>
    <row r="4772" spans="1:15" ht="14.25" customHeight="1" x14ac:dyDescent="0.25">
      <c r="A4772" s="4" t="s">
        <v>34</v>
      </c>
      <c r="B4772" s="4">
        <v>1189833</v>
      </c>
      <c r="C4772" s="5">
        <v>44215</v>
      </c>
      <c r="D4772" s="37">
        <v>2021</v>
      </c>
      <c r="E4772" s="5" t="str">
        <f>TEXT(Sales[[#This Row],[Invoice Date]],"mmm")</f>
        <v>Jan</v>
      </c>
      <c r="F4772" s="4" t="s">
        <v>36</v>
      </c>
      <c r="G4772" s="4" t="s">
        <v>53</v>
      </c>
      <c r="H4772" s="4" t="s">
        <v>54</v>
      </c>
      <c r="I4772" s="6" t="s">
        <v>22</v>
      </c>
      <c r="J4772" s="7">
        <v>44</v>
      </c>
      <c r="K4772" s="8">
        <v>56</v>
      </c>
      <c r="L4772" s="9">
        <f t="shared" si="74"/>
        <v>2464</v>
      </c>
      <c r="M4772" s="9">
        <v>1823.3600000000004</v>
      </c>
      <c r="N4772" s="10">
        <v>0.7400000000000001</v>
      </c>
      <c r="O4772" s="4" t="s">
        <v>83</v>
      </c>
    </row>
    <row r="4773" spans="1:15" ht="14.25" customHeight="1" x14ac:dyDescent="0.25">
      <c r="A4773" s="4" t="s">
        <v>34</v>
      </c>
      <c r="B4773" s="4">
        <v>1189833</v>
      </c>
      <c r="C4773" s="5">
        <v>44216</v>
      </c>
      <c r="D4773" s="37">
        <v>2021</v>
      </c>
      <c r="E4773" s="5" t="str">
        <f>TEXT(Sales[[#This Row],[Invoice Date]],"mmm")</f>
        <v>Jan</v>
      </c>
      <c r="F4773" s="4" t="s">
        <v>36</v>
      </c>
      <c r="G4773" s="4" t="s">
        <v>53</v>
      </c>
      <c r="H4773" s="4" t="s">
        <v>54</v>
      </c>
      <c r="I4773" s="6" t="s">
        <v>23</v>
      </c>
      <c r="J4773" s="7">
        <v>55</v>
      </c>
      <c r="K4773" s="8">
        <v>101</v>
      </c>
      <c r="L4773" s="9">
        <f t="shared" si="74"/>
        <v>5555</v>
      </c>
      <c r="M4773" s="9">
        <v>2166.4500000000003</v>
      </c>
      <c r="N4773" s="10">
        <v>0.39</v>
      </c>
      <c r="O4773" s="4" t="s">
        <v>83</v>
      </c>
    </row>
    <row r="4774" spans="1:15" ht="14.25" customHeight="1" x14ac:dyDescent="0.25">
      <c r="A4774" s="4" t="s">
        <v>34</v>
      </c>
      <c r="B4774" s="4">
        <v>1189833</v>
      </c>
      <c r="C4774" s="5">
        <v>44217</v>
      </c>
      <c r="D4774" s="37">
        <v>2021</v>
      </c>
      <c r="E4774" s="5" t="str">
        <f>TEXT(Sales[[#This Row],[Invoice Date]],"mmm")</f>
        <v>Jan</v>
      </c>
      <c r="F4774" s="4" t="s">
        <v>36</v>
      </c>
      <c r="G4774" s="4" t="s">
        <v>53</v>
      </c>
      <c r="H4774" s="4" t="s">
        <v>54</v>
      </c>
      <c r="I4774" s="6" t="s">
        <v>17</v>
      </c>
      <c r="J4774" s="7">
        <v>39</v>
      </c>
      <c r="K4774" s="8">
        <v>150</v>
      </c>
      <c r="L4774" s="9">
        <f t="shared" si="74"/>
        <v>5850</v>
      </c>
      <c r="M4774" s="9">
        <v>3334.5000000000005</v>
      </c>
      <c r="N4774" s="10">
        <v>0.57000000000000006</v>
      </c>
      <c r="O4774" s="4" t="s">
        <v>83</v>
      </c>
    </row>
    <row r="4775" spans="1:15" ht="14.25" customHeight="1" x14ac:dyDescent="0.25">
      <c r="A4775" s="4" t="s">
        <v>34</v>
      </c>
      <c r="B4775" s="4">
        <v>1189833</v>
      </c>
      <c r="C4775" s="5">
        <v>44218</v>
      </c>
      <c r="D4775" s="37">
        <v>2021</v>
      </c>
      <c r="E4775" s="5" t="str">
        <f>TEXT(Sales[[#This Row],[Invoice Date]],"mmm")</f>
        <v>Jan</v>
      </c>
      <c r="F4775" s="4" t="s">
        <v>36</v>
      </c>
      <c r="G4775" s="4" t="s">
        <v>53</v>
      </c>
      <c r="H4775" s="4" t="s">
        <v>54</v>
      </c>
      <c r="I4775" s="6" t="s">
        <v>19</v>
      </c>
      <c r="J4775" s="7">
        <v>41</v>
      </c>
      <c r="K4775" s="8">
        <v>106</v>
      </c>
      <c r="L4775" s="9">
        <f t="shared" si="74"/>
        <v>4346</v>
      </c>
      <c r="M4775" s="9">
        <v>1912.24</v>
      </c>
      <c r="N4775" s="10">
        <v>0.44</v>
      </c>
      <c r="O4775" s="4" t="s">
        <v>83</v>
      </c>
    </row>
    <row r="4776" spans="1:15" ht="14.25" customHeight="1" x14ac:dyDescent="0.25">
      <c r="A4776" s="4" t="s">
        <v>34</v>
      </c>
      <c r="B4776" s="4">
        <v>1189833</v>
      </c>
      <c r="C4776" s="5">
        <v>44219</v>
      </c>
      <c r="D4776" s="37">
        <v>2021</v>
      </c>
      <c r="E4776" s="5" t="str">
        <f>TEXT(Sales[[#This Row],[Invoice Date]],"mmm")</f>
        <v>Jan</v>
      </c>
      <c r="F4776" s="4" t="s">
        <v>36</v>
      </c>
      <c r="G4776" s="4" t="s">
        <v>53</v>
      </c>
      <c r="H4776" s="4" t="s">
        <v>54</v>
      </c>
      <c r="I4776" s="6" t="s">
        <v>20</v>
      </c>
      <c r="J4776" s="7">
        <v>44</v>
      </c>
      <c r="K4776" s="8">
        <v>111</v>
      </c>
      <c r="L4776" s="9">
        <f t="shared" si="74"/>
        <v>4884</v>
      </c>
      <c r="M4776" s="9">
        <v>2686.2000000000003</v>
      </c>
      <c r="N4776" s="10">
        <v>0.55000000000000004</v>
      </c>
      <c r="O4776" s="4" t="s">
        <v>83</v>
      </c>
    </row>
    <row r="4777" spans="1:15" ht="14.25" customHeight="1" x14ac:dyDescent="0.25">
      <c r="A4777" s="4" t="s">
        <v>34</v>
      </c>
      <c r="B4777" s="4">
        <v>1189833</v>
      </c>
      <c r="C4777" s="5">
        <v>44220</v>
      </c>
      <c r="D4777" s="37">
        <v>2021</v>
      </c>
      <c r="E4777" s="5" t="str">
        <f>TEXT(Sales[[#This Row],[Invoice Date]],"mmm")</f>
        <v>Jan</v>
      </c>
      <c r="F4777" s="4" t="s">
        <v>36</v>
      </c>
      <c r="G4777" s="4" t="s">
        <v>53</v>
      </c>
      <c r="H4777" s="4" t="s">
        <v>54</v>
      </c>
      <c r="I4777" s="6" t="s">
        <v>21</v>
      </c>
      <c r="J4777" s="7">
        <v>38</v>
      </c>
      <c r="K4777" s="8">
        <v>88</v>
      </c>
      <c r="L4777" s="9">
        <f t="shared" si="74"/>
        <v>3344</v>
      </c>
      <c r="M4777" s="9">
        <v>1772.3200000000002</v>
      </c>
      <c r="N4777" s="10">
        <v>0.53</v>
      </c>
      <c r="O4777" s="4" t="s">
        <v>83</v>
      </c>
    </row>
    <row r="4778" spans="1:15" ht="14.25" customHeight="1" x14ac:dyDescent="0.25">
      <c r="A4778" s="4" t="s">
        <v>34</v>
      </c>
      <c r="B4778" s="4">
        <v>1189833</v>
      </c>
      <c r="C4778" s="5">
        <v>44221</v>
      </c>
      <c r="D4778" s="37">
        <v>2021</v>
      </c>
      <c r="E4778" s="5" t="str">
        <f>TEXT(Sales[[#This Row],[Invoice Date]],"mmm")</f>
        <v>Jan</v>
      </c>
      <c r="F4778" s="4" t="s">
        <v>36</v>
      </c>
      <c r="G4778" s="4" t="s">
        <v>53</v>
      </c>
      <c r="H4778" s="4" t="s">
        <v>54</v>
      </c>
      <c r="I4778" s="6" t="s">
        <v>22</v>
      </c>
      <c r="J4778" s="7">
        <v>41</v>
      </c>
      <c r="K4778" s="8">
        <v>61</v>
      </c>
      <c r="L4778" s="9">
        <f t="shared" si="74"/>
        <v>2501</v>
      </c>
      <c r="M4778" s="9">
        <v>1850.7400000000002</v>
      </c>
      <c r="N4778" s="10">
        <v>0.7400000000000001</v>
      </c>
      <c r="O4778" s="4" t="s">
        <v>83</v>
      </c>
    </row>
    <row r="4779" spans="1:15" ht="14.25" customHeight="1" x14ac:dyDescent="0.25">
      <c r="A4779" s="4" t="s">
        <v>34</v>
      </c>
      <c r="B4779" s="4">
        <v>1189833</v>
      </c>
      <c r="C4779" s="5">
        <v>44222</v>
      </c>
      <c r="D4779" s="37">
        <v>2021</v>
      </c>
      <c r="E4779" s="5" t="str">
        <f>TEXT(Sales[[#This Row],[Invoice Date]],"mmm")</f>
        <v>Jan</v>
      </c>
      <c r="F4779" s="4" t="s">
        <v>36</v>
      </c>
      <c r="G4779" s="4" t="s">
        <v>53</v>
      </c>
      <c r="H4779" s="4" t="s">
        <v>54</v>
      </c>
      <c r="I4779" s="6" t="s">
        <v>23</v>
      </c>
      <c r="J4779" s="7">
        <v>59</v>
      </c>
      <c r="K4779" s="8">
        <v>108</v>
      </c>
      <c r="L4779" s="9">
        <f t="shared" si="74"/>
        <v>6372</v>
      </c>
      <c r="M4779" s="9">
        <v>2421.36</v>
      </c>
      <c r="N4779" s="10">
        <v>0.38</v>
      </c>
      <c r="O4779" s="4" t="s">
        <v>83</v>
      </c>
    </row>
    <row r="4780" spans="1:15" ht="14.25" customHeight="1" x14ac:dyDescent="0.25">
      <c r="A4780" s="4" t="s">
        <v>34</v>
      </c>
      <c r="B4780" s="4">
        <v>1189833</v>
      </c>
      <c r="C4780" s="5">
        <v>44223</v>
      </c>
      <c r="D4780" s="37">
        <v>2021</v>
      </c>
      <c r="E4780" s="5" t="str">
        <f>TEXT(Sales[[#This Row],[Invoice Date]],"mmm")</f>
        <v>Jan</v>
      </c>
      <c r="F4780" s="4" t="s">
        <v>36</v>
      </c>
      <c r="G4780" s="4" t="s">
        <v>53</v>
      </c>
      <c r="H4780" s="4" t="s">
        <v>54</v>
      </c>
      <c r="I4780" s="6" t="s">
        <v>17</v>
      </c>
      <c r="J4780" s="7">
        <v>36</v>
      </c>
      <c r="K4780" s="8">
        <v>169</v>
      </c>
      <c r="L4780" s="9">
        <f t="shared" si="74"/>
        <v>6084</v>
      </c>
      <c r="M4780" s="9">
        <v>3589.5600000000004</v>
      </c>
      <c r="N4780" s="10">
        <v>0.59000000000000008</v>
      </c>
      <c r="O4780" s="4" t="s">
        <v>83</v>
      </c>
    </row>
    <row r="4781" spans="1:15" ht="14.25" customHeight="1" x14ac:dyDescent="0.25">
      <c r="A4781" s="4" t="s">
        <v>34</v>
      </c>
      <c r="B4781" s="4">
        <v>1189833</v>
      </c>
      <c r="C4781" s="5">
        <v>44224</v>
      </c>
      <c r="D4781" s="37">
        <v>2021</v>
      </c>
      <c r="E4781" s="5" t="str">
        <f>TEXT(Sales[[#This Row],[Invoice Date]],"mmm")</f>
        <v>Jan</v>
      </c>
      <c r="F4781" s="4" t="s">
        <v>36</v>
      </c>
      <c r="G4781" s="4" t="s">
        <v>53</v>
      </c>
      <c r="H4781" s="4" t="s">
        <v>54</v>
      </c>
      <c r="I4781" s="6" t="s">
        <v>19</v>
      </c>
      <c r="J4781" s="7">
        <v>42</v>
      </c>
      <c r="K4781" s="8">
        <v>147</v>
      </c>
      <c r="L4781" s="9">
        <f t="shared" si="74"/>
        <v>6174</v>
      </c>
      <c r="M4781" s="9">
        <v>2531.3399999999997</v>
      </c>
      <c r="N4781" s="10">
        <v>0.41</v>
      </c>
      <c r="O4781" s="4" t="s">
        <v>83</v>
      </c>
    </row>
    <row r="4782" spans="1:15" ht="14.25" customHeight="1" x14ac:dyDescent="0.25">
      <c r="A4782" s="4" t="s">
        <v>34</v>
      </c>
      <c r="B4782" s="4">
        <v>1189833</v>
      </c>
      <c r="C4782" s="5">
        <v>44225</v>
      </c>
      <c r="D4782" s="37">
        <v>2021</v>
      </c>
      <c r="E4782" s="5" t="str">
        <f>TEXT(Sales[[#This Row],[Invoice Date]],"mmm")</f>
        <v>Jan</v>
      </c>
      <c r="F4782" s="4" t="s">
        <v>36</v>
      </c>
      <c r="G4782" s="4" t="s">
        <v>53</v>
      </c>
      <c r="H4782" s="4" t="s">
        <v>54</v>
      </c>
      <c r="I4782" s="6" t="s">
        <v>20</v>
      </c>
      <c r="J4782" s="7">
        <v>44</v>
      </c>
      <c r="K4782" s="8">
        <v>165</v>
      </c>
      <c r="L4782" s="9">
        <f t="shared" si="74"/>
        <v>7260</v>
      </c>
      <c r="M4782" s="9">
        <v>3993.0000000000005</v>
      </c>
      <c r="N4782" s="10">
        <v>0.55000000000000004</v>
      </c>
      <c r="O4782" s="4" t="s">
        <v>83</v>
      </c>
    </row>
    <row r="4783" spans="1:15" ht="14.25" customHeight="1" x14ac:dyDescent="0.25">
      <c r="A4783" s="4" t="s">
        <v>34</v>
      </c>
      <c r="B4783" s="4">
        <v>1189833</v>
      </c>
      <c r="C4783" s="5">
        <v>44226</v>
      </c>
      <c r="D4783" s="37">
        <v>2021</v>
      </c>
      <c r="E4783" s="5" t="str">
        <f>TEXT(Sales[[#This Row],[Invoice Date]],"mmm")</f>
        <v>Jan</v>
      </c>
      <c r="F4783" s="4" t="s">
        <v>36</v>
      </c>
      <c r="G4783" s="4" t="s">
        <v>53</v>
      </c>
      <c r="H4783" s="4" t="s">
        <v>54</v>
      </c>
      <c r="I4783" s="6" t="s">
        <v>21</v>
      </c>
      <c r="J4783" s="7">
        <v>38</v>
      </c>
      <c r="K4783" s="8">
        <v>106</v>
      </c>
      <c r="L4783" s="9">
        <f t="shared" si="74"/>
        <v>4028</v>
      </c>
      <c r="M4783" s="9">
        <v>2134.84</v>
      </c>
      <c r="N4783" s="10">
        <v>0.53</v>
      </c>
      <c r="O4783" s="4" t="s">
        <v>83</v>
      </c>
    </row>
    <row r="4784" spans="1:15" ht="14.25" customHeight="1" x14ac:dyDescent="0.25">
      <c r="A4784" s="4" t="s">
        <v>34</v>
      </c>
      <c r="B4784" s="4">
        <v>1189833</v>
      </c>
      <c r="C4784" s="5">
        <v>44227</v>
      </c>
      <c r="D4784" s="37">
        <v>2021</v>
      </c>
      <c r="E4784" s="5" t="str">
        <f>TEXT(Sales[[#This Row],[Invoice Date]],"mmm")</f>
        <v>Jan</v>
      </c>
      <c r="F4784" s="4" t="s">
        <v>36</v>
      </c>
      <c r="G4784" s="4" t="s">
        <v>53</v>
      </c>
      <c r="H4784" s="4" t="s">
        <v>54</v>
      </c>
      <c r="I4784" s="6" t="s">
        <v>22</v>
      </c>
      <c r="J4784" s="7">
        <v>41</v>
      </c>
      <c r="K4784" s="8">
        <v>75</v>
      </c>
      <c r="L4784" s="9">
        <f t="shared" si="74"/>
        <v>3075</v>
      </c>
      <c r="M4784" s="9">
        <v>2275.5000000000005</v>
      </c>
      <c r="N4784" s="10">
        <v>0.7400000000000001</v>
      </c>
      <c r="O4784" s="4" t="s">
        <v>83</v>
      </c>
    </row>
    <row r="4785" spans="1:15" ht="14.25" customHeight="1" x14ac:dyDescent="0.25">
      <c r="A4785" s="4" t="s">
        <v>34</v>
      </c>
      <c r="B4785" s="4">
        <v>1189833</v>
      </c>
      <c r="C4785" s="5">
        <v>44228</v>
      </c>
      <c r="D4785" s="37">
        <v>2021</v>
      </c>
      <c r="E4785" s="5" t="str">
        <f>TEXT(Sales[[#This Row],[Invoice Date]],"mmm")</f>
        <v>Feb</v>
      </c>
      <c r="F4785" s="4" t="s">
        <v>36</v>
      </c>
      <c r="G4785" s="4" t="s">
        <v>53</v>
      </c>
      <c r="H4785" s="4" t="s">
        <v>54</v>
      </c>
      <c r="I4785" s="6" t="s">
        <v>23</v>
      </c>
      <c r="J4785" s="7">
        <v>55</v>
      </c>
      <c r="K4785" s="8">
        <v>150</v>
      </c>
      <c r="L4785" s="9">
        <f t="shared" si="74"/>
        <v>8250</v>
      </c>
      <c r="M4785" s="9">
        <v>2970</v>
      </c>
      <c r="N4785" s="10">
        <v>0.36</v>
      </c>
      <c r="O4785" s="4" t="s">
        <v>83</v>
      </c>
    </row>
    <row r="4786" spans="1:15" ht="14.25" customHeight="1" x14ac:dyDescent="0.25">
      <c r="A4786" s="4" t="s">
        <v>34</v>
      </c>
      <c r="B4786" s="4">
        <v>1189833</v>
      </c>
      <c r="C4786" s="5">
        <v>44229</v>
      </c>
      <c r="D4786" s="37">
        <v>2021</v>
      </c>
      <c r="E4786" s="5" t="str">
        <f>TEXT(Sales[[#This Row],[Invoice Date]],"mmm")</f>
        <v>Feb</v>
      </c>
      <c r="F4786" s="4" t="s">
        <v>36</v>
      </c>
      <c r="G4786" s="4" t="s">
        <v>53</v>
      </c>
      <c r="H4786" s="4" t="s">
        <v>54</v>
      </c>
      <c r="I4786" s="6" t="s">
        <v>17</v>
      </c>
      <c r="J4786" s="7">
        <v>37</v>
      </c>
      <c r="K4786" s="8">
        <v>203</v>
      </c>
      <c r="L4786" s="9">
        <f t="shared" si="74"/>
        <v>7511</v>
      </c>
      <c r="M4786" s="9">
        <v>4431.4900000000007</v>
      </c>
      <c r="N4786" s="10">
        <v>0.59000000000000008</v>
      </c>
      <c r="O4786" s="4" t="s">
        <v>83</v>
      </c>
    </row>
    <row r="4787" spans="1:15" ht="14.25" customHeight="1" x14ac:dyDescent="0.25">
      <c r="A4787" s="4" t="s">
        <v>34</v>
      </c>
      <c r="B4787" s="4">
        <v>1189833</v>
      </c>
      <c r="C4787" s="5">
        <v>44230</v>
      </c>
      <c r="D4787" s="37">
        <v>2021</v>
      </c>
      <c r="E4787" s="5" t="str">
        <f>TEXT(Sales[[#This Row],[Invoice Date]],"mmm")</f>
        <v>Feb</v>
      </c>
      <c r="F4787" s="4" t="s">
        <v>36</v>
      </c>
      <c r="G4787" s="4" t="s">
        <v>53</v>
      </c>
      <c r="H4787" s="4" t="s">
        <v>54</v>
      </c>
      <c r="I4787" s="6" t="s">
        <v>19</v>
      </c>
      <c r="J4787" s="7">
        <v>41</v>
      </c>
      <c r="K4787" s="8">
        <v>156</v>
      </c>
      <c r="L4787" s="9">
        <f t="shared" si="74"/>
        <v>6396</v>
      </c>
      <c r="M4787" s="9">
        <v>2750.2799999999997</v>
      </c>
      <c r="N4787" s="10">
        <v>0.43</v>
      </c>
      <c r="O4787" s="4" t="s">
        <v>83</v>
      </c>
    </row>
    <row r="4788" spans="1:15" ht="14.25" customHeight="1" x14ac:dyDescent="0.25">
      <c r="A4788" s="4" t="s">
        <v>34</v>
      </c>
      <c r="B4788" s="4">
        <v>1189833</v>
      </c>
      <c r="C4788" s="5">
        <v>44231</v>
      </c>
      <c r="D4788" s="37">
        <v>2021</v>
      </c>
      <c r="E4788" s="5" t="str">
        <f>TEXT(Sales[[#This Row],[Invoice Date]],"mmm")</f>
        <v>Feb</v>
      </c>
      <c r="F4788" s="4" t="s">
        <v>36</v>
      </c>
      <c r="G4788" s="4" t="s">
        <v>53</v>
      </c>
      <c r="H4788" s="4" t="s">
        <v>54</v>
      </c>
      <c r="I4788" s="6" t="s">
        <v>20</v>
      </c>
      <c r="J4788" s="7">
        <v>44</v>
      </c>
      <c r="K4788" s="8">
        <v>143</v>
      </c>
      <c r="L4788" s="9">
        <f t="shared" si="74"/>
        <v>6292</v>
      </c>
      <c r="M4788" s="9">
        <v>3712.2800000000007</v>
      </c>
      <c r="N4788" s="10">
        <v>0.59000000000000008</v>
      </c>
      <c r="O4788" s="4" t="s">
        <v>83</v>
      </c>
    </row>
    <row r="4789" spans="1:15" ht="14.25" customHeight="1" x14ac:dyDescent="0.25">
      <c r="A4789" s="4" t="s">
        <v>34</v>
      </c>
      <c r="B4789" s="4">
        <v>1189833</v>
      </c>
      <c r="C4789" s="5">
        <v>44232</v>
      </c>
      <c r="D4789" s="37">
        <v>2021</v>
      </c>
      <c r="E4789" s="5" t="str">
        <f>TEXT(Sales[[#This Row],[Invoice Date]],"mmm")</f>
        <v>Feb</v>
      </c>
      <c r="F4789" s="4" t="s">
        <v>36</v>
      </c>
      <c r="G4789" s="4" t="s">
        <v>53</v>
      </c>
      <c r="H4789" s="4" t="s">
        <v>54</v>
      </c>
      <c r="I4789" s="6" t="s">
        <v>21</v>
      </c>
      <c r="J4789" s="7">
        <v>36</v>
      </c>
      <c r="K4789" s="8">
        <v>113</v>
      </c>
      <c r="L4789" s="9">
        <f t="shared" si="74"/>
        <v>4068</v>
      </c>
      <c r="M4789" s="9">
        <v>2156.04</v>
      </c>
      <c r="N4789" s="10">
        <v>0.53</v>
      </c>
      <c r="O4789" s="4" t="s">
        <v>83</v>
      </c>
    </row>
    <row r="4790" spans="1:15" ht="14.25" customHeight="1" x14ac:dyDescent="0.25">
      <c r="A4790" s="4" t="s">
        <v>34</v>
      </c>
      <c r="B4790" s="4">
        <v>1189833</v>
      </c>
      <c r="C4790" s="5">
        <v>44233</v>
      </c>
      <c r="D4790" s="37">
        <v>2021</v>
      </c>
      <c r="E4790" s="5" t="str">
        <f>TEXT(Sales[[#This Row],[Invoice Date]],"mmm")</f>
        <v>Feb</v>
      </c>
      <c r="F4790" s="4" t="s">
        <v>36</v>
      </c>
      <c r="G4790" s="4" t="s">
        <v>53</v>
      </c>
      <c r="H4790" s="4" t="s">
        <v>54</v>
      </c>
      <c r="I4790" s="6" t="s">
        <v>22</v>
      </c>
      <c r="J4790" s="7">
        <v>42</v>
      </c>
      <c r="K4790" s="8">
        <v>124</v>
      </c>
      <c r="L4790" s="9">
        <f t="shared" si="74"/>
        <v>5208</v>
      </c>
      <c r="M4790" s="9">
        <v>3645.6000000000004</v>
      </c>
      <c r="N4790" s="10">
        <v>0.70000000000000007</v>
      </c>
      <c r="O4790" s="4" t="s">
        <v>83</v>
      </c>
    </row>
    <row r="4791" spans="1:15" ht="14.25" customHeight="1" x14ac:dyDescent="0.25">
      <c r="A4791" s="4" t="s">
        <v>34</v>
      </c>
      <c r="B4791" s="4">
        <v>1189833</v>
      </c>
      <c r="C4791" s="5">
        <v>44234</v>
      </c>
      <c r="D4791" s="37">
        <v>2021</v>
      </c>
      <c r="E4791" s="5" t="str">
        <f>TEXT(Sales[[#This Row],[Invoice Date]],"mmm")</f>
        <v>Feb</v>
      </c>
      <c r="F4791" s="4" t="s">
        <v>36</v>
      </c>
      <c r="G4791" s="4" t="s">
        <v>53</v>
      </c>
      <c r="H4791" s="4" t="s">
        <v>54</v>
      </c>
      <c r="I4791" s="6" t="s">
        <v>23</v>
      </c>
      <c r="J4791" s="7">
        <v>58</v>
      </c>
      <c r="K4791" s="8">
        <v>143</v>
      </c>
      <c r="L4791" s="9">
        <f t="shared" si="74"/>
        <v>8294</v>
      </c>
      <c r="M4791" s="9">
        <v>2902.8999999999996</v>
      </c>
      <c r="N4791" s="10">
        <v>0.35</v>
      </c>
      <c r="O4791" s="4" t="s">
        <v>83</v>
      </c>
    </row>
    <row r="4792" spans="1:15" ht="14.25" customHeight="1" x14ac:dyDescent="0.25">
      <c r="A4792" s="4" t="s">
        <v>34</v>
      </c>
      <c r="B4792" s="4">
        <v>1189833</v>
      </c>
      <c r="C4792" s="5">
        <v>44235</v>
      </c>
      <c r="D4792" s="37">
        <v>2021</v>
      </c>
      <c r="E4792" s="5" t="str">
        <f>TEXT(Sales[[#This Row],[Invoice Date]],"mmm")</f>
        <v>Feb</v>
      </c>
      <c r="F4792" s="4" t="s">
        <v>36</v>
      </c>
      <c r="G4792" s="4" t="s">
        <v>53</v>
      </c>
      <c r="H4792" s="4" t="s">
        <v>54</v>
      </c>
      <c r="I4792" s="6" t="s">
        <v>17</v>
      </c>
      <c r="J4792" s="7">
        <v>42</v>
      </c>
      <c r="K4792" s="8">
        <v>203</v>
      </c>
      <c r="L4792" s="9">
        <f t="shared" si="74"/>
        <v>8526</v>
      </c>
      <c r="M4792" s="9">
        <v>4945.0800000000008</v>
      </c>
      <c r="N4792" s="10">
        <v>0.58000000000000007</v>
      </c>
      <c r="O4792" s="4" t="s">
        <v>83</v>
      </c>
    </row>
    <row r="4793" spans="1:15" ht="14.25" customHeight="1" x14ac:dyDescent="0.25">
      <c r="A4793" s="4" t="s">
        <v>34</v>
      </c>
      <c r="B4793" s="4">
        <v>1189833</v>
      </c>
      <c r="C4793" s="5">
        <v>44236</v>
      </c>
      <c r="D4793" s="37">
        <v>2021</v>
      </c>
      <c r="E4793" s="5" t="str">
        <f>TEXT(Sales[[#This Row],[Invoice Date]],"mmm")</f>
        <v>Feb</v>
      </c>
      <c r="F4793" s="4" t="s">
        <v>36</v>
      </c>
      <c r="G4793" s="4" t="s">
        <v>53</v>
      </c>
      <c r="H4793" s="4" t="s">
        <v>54</v>
      </c>
      <c r="I4793" s="6" t="s">
        <v>19</v>
      </c>
      <c r="J4793" s="7">
        <v>54</v>
      </c>
      <c r="K4793" s="8">
        <v>188</v>
      </c>
      <c r="L4793" s="9">
        <f t="shared" si="74"/>
        <v>10152</v>
      </c>
      <c r="M4793" s="9">
        <v>4365.3599999999997</v>
      </c>
      <c r="N4793" s="10">
        <v>0.43</v>
      </c>
      <c r="O4793" s="4" t="s">
        <v>83</v>
      </c>
    </row>
    <row r="4794" spans="1:15" ht="14.25" customHeight="1" x14ac:dyDescent="0.25">
      <c r="A4794" s="4" t="s">
        <v>34</v>
      </c>
      <c r="B4794" s="4">
        <v>1189833</v>
      </c>
      <c r="C4794" s="5">
        <v>44237</v>
      </c>
      <c r="D4794" s="37">
        <v>2021</v>
      </c>
      <c r="E4794" s="5" t="str">
        <f>TEXT(Sales[[#This Row],[Invoice Date]],"mmm")</f>
        <v>Feb</v>
      </c>
      <c r="F4794" s="4" t="s">
        <v>36</v>
      </c>
      <c r="G4794" s="4" t="s">
        <v>53</v>
      </c>
      <c r="H4794" s="4" t="s">
        <v>54</v>
      </c>
      <c r="I4794" s="6" t="s">
        <v>20</v>
      </c>
      <c r="J4794" s="7">
        <v>49</v>
      </c>
      <c r="K4794" s="8">
        <v>130</v>
      </c>
      <c r="L4794" s="9">
        <f t="shared" si="74"/>
        <v>6370</v>
      </c>
      <c r="M4794" s="9">
        <v>3758.3000000000006</v>
      </c>
      <c r="N4794" s="10">
        <v>0.59000000000000008</v>
      </c>
      <c r="O4794" s="4" t="s">
        <v>83</v>
      </c>
    </row>
    <row r="4795" spans="1:15" ht="14.25" customHeight="1" x14ac:dyDescent="0.25">
      <c r="A4795" s="4" t="s">
        <v>34</v>
      </c>
      <c r="B4795" s="4">
        <v>1189833</v>
      </c>
      <c r="C4795" s="5">
        <v>44238</v>
      </c>
      <c r="D4795" s="37">
        <v>2021</v>
      </c>
      <c r="E4795" s="5" t="str">
        <f>TEXT(Sales[[#This Row],[Invoice Date]],"mmm")</f>
        <v>Feb</v>
      </c>
      <c r="F4795" s="4" t="s">
        <v>36</v>
      </c>
      <c r="G4795" s="4" t="s">
        <v>53</v>
      </c>
      <c r="H4795" s="4" t="s">
        <v>54</v>
      </c>
      <c r="I4795" s="6" t="s">
        <v>21</v>
      </c>
      <c r="J4795" s="7">
        <v>41</v>
      </c>
      <c r="K4795" s="8">
        <v>106</v>
      </c>
      <c r="L4795" s="9">
        <f t="shared" si="74"/>
        <v>4346</v>
      </c>
      <c r="M4795" s="9">
        <v>2346.84</v>
      </c>
      <c r="N4795" s="10">
        <v>0.54</v>
      </c>
      <c r="O4795" s="4" t="s">
        <v>83</v>
      </c>
    </row>
    <row r="4796" spans="1:15" ht="14.25" customHeight="1" x14ac:dyDescent="0.25">
      <c r="A4796" s="4" t="s">
        <v>34</v>
      </c>
      <c r="B4796" s="4">
        <v>1189833</v>
      </c>
      <c r="C4796" s="5">
        <v>44239</v>
      </c>
      <c r="D4796" s="37">
        <v>2021</v>
      </c>
      <c r="E4796" s="5" t="str">
        <f>TEXT(Sales[[#This Row],[Invoice Date]],"mmm")</f>
        <v>Feb</v>
      </c>
      <c r="F4796" s="4" t="s">
        <v>36</v>
      </c>
      <c r="G4796" s="4" t="s">
        <v>53</v>
      </c>
      <c r="H4796" s="4" t="s">
        <v>54</v>
      </c>
      <c r="I4796" s="6" t="s">
        <v>22</v>
      </c>
      <c r="J4796" s="7">
        <v>52</v>
      </c>
      <c r="K4796" s="8">
        <v>106</v>
      </c>
      <c r="L4796" s="9">
        <f t="shared" si="74"/>
        <v>5512</v>
      </c>
      <c r="M4796" s="9">
        <v>3858.4000000000005</v>
      </c>
      <c r="N4796" s="10">
        <v>0.70000000000000007</v>
      </c>
      <c r="O4796" s="4" t="s">
        <v>83</v>
      </c>
    </row>
    <row r="4797" spans="1:15" ht="14.25" customHeight="1" x14ac:dyDescent="0.25">
      <c r="A4797" s="4" t="s">
        <v>34</v>
      </c>
      <c r="B4797" s="4">
        <v>1189833</v>
      </c>
      <c r="C4797" s="5">
        <v>44240</v>
      </c>
      <c r="D4797" s="37">
        <v>2021</v>
      </c>
      <c r="E4797" s="5" t="str">
        <f>TEXT(Sales[[#This Row],[Invoice Date]],"mmm")</f>
        <v>Feb</v>
      </c>
      <c r="F4797" s="4" t="s">
        <v>36</v>
      </c>
      <c r="G4797" s="4" t="s">
        <v>53</v>
      </c>
      <c r="H4797" s="4" t="s">
        <v>54</v>
      </c>
      <c r="I4797" s="6" t="s">
        <v>23</v>
      </c>
      <c r="J4797" s="7">
        <v>56</v>
      </c>
      <c r="K4797" s="8">
        <v>112</v>
      </c>
      <c r="L4797" s="9">
        <f t="shared" si="74"/>
        <v>6272</v>
      </c>
      <c r="M4797" s="9">
        <v>2383.36</v>
      </c>
      <c r="N4797" s="10">
        <v>0.38</v>
      </c>
      <c r="O4797" s="4" t="s">
        <v>83</v>
      </c>
    </row>
    <row r="4798" spans="1:15" ht="14.25" customHeight="1" x14ac:dyDescent="0.25">
      <c r="A4798" s="4" t="s">
        <v>34</v>
      </c>
      <c r="B4798" s="4">
        <v>1189833</v>
      </c>
      <c r="C4798" s="5">
        <v>44241</v>
      </c>
      <c r="D4798" s="37">
        <v>2021</v>
      </c>
      <c r="E4798" s="5" t="str">
        <f>TEXT(Sales[[#This Row],[Invoice Date]],"mmm")</f>
        <v>Feb</v>
      </c>
      <c r="F4798" s="4" t="s">
        <v>36</v>
      </c>
      <c r="G4798" s="4" t="s">
        <v>53</v>
      </c>
      <c r="H4798" s="4" t="s">
        <v>54</v>
      </c>
      <c r="I4798" s="6" t="s">
        <v>17</v>
      </c>
      <c r="J4798" s="7">
        <v>41</v>
      </c>
      <c r="K4798" s="8">
        <v>180</v>
      </c>
      <c r="L4798" s="9">
        <f t="shared" si="74"/>
        <v>7380</v>
      </c>
      <c r="M4798" s="9">
        <v>4280.4000000000005</v>
      </c>
      <c r="N4798" s="10">
        <v>0.58000000000000007</v>
      </c>
      <c r="O4798" s="4" t="s">
        <v>83</v>
      </c>
    </row>
    <row r="4799" spans="1:15" ht="14.25" customHeight="1" x14ac:dyDescent="0.25">
      <c r="A4799" s="4" t="s">
        <v>34</v>
      </c>
      <c r="B4799" s="4">
        <v>1189833</v>
      </c>
      <c r="C4799" s="5">
        <v>44242</v>
      </c>
      <c r="D4799" s="37">
        <v>2021</v>
      </c>
      <c r="E4799" s="5" t="str">
        <f>TEXT(Sales[[#This Row],[Invoice Date]],"mmm")</f>
        <v>Feb</v>
      </c>
      <c r="F4799" s="4" t="s">
        <v>36</v>
      </c>
      <c r="G4799" s="4" t="s">
        <v>53</v>
      </c>
      <c r="H4799" s="4" t="s">
        <v>54</v>
      </c>
      <c r="I4799" s="6" t="s">
        <v>19</v>
      </c>
      <c r="J4799" s="7">
        <v>48</v>
      </c>
      <c r="K4799" s="8">
        <v>156</v>
      </c>
      <c r="L4799" s="9">
        <f t="shared" si="74"/>
        <v>7488</v>
      </c>
      <c r="M4799" s="9">
        <v>3294.72</v>
      </c>
      <c r="N4799" s="10">
        <v>0.44</v>
      </c>
      <c r="O4799" s="4" t="s">
        <v>83</v>
      </c>
    </row>
    <row r="4800" spans="1:15" ht="14.25" customHeight="1" x14ac:dyDescent="0.25">
      <c r="A4800" s="4" t="s">
        <v>34</v>
      </c>
      <c r="B4800" s="4">
        <v>1189833</v>
      </c>
      <c r="C4800" s="5">
        <v>44243</v>
      </c>
      <c r="D4800" s="37">
        <v>2021</v>
      </c>
      <c r="E4800" s="5" t="str">
        <f>TEXT(Sales[[#This Row],[Invoice Date]],"mmm")</f>
        <v>Feb</v>
      </c>
      <c r="F4800" s="4" t="s">
        <v>36</v>
      </c>
      <c r="G4800" s="4" t="s">
        <v>53</v>
      </c>
      <c r="H4800" s="4" t="s">
        <v>54</v>
      </c>
      <c r="I4800" s="6" t="s">
        <v>20</v>
      </c>
      <c r="J4800" s="7">
        <v>42</v>
      </c>
      <c r="K4800" s="8">
        <v>117</v>
      </c>
      <c r="L4800" s="9">
        <f t="shared" si="74"/>
        <v>4914</v>
      </c>
      <c r="M4800" s="9">
        <v>2751.84</v>
      </c>
      <c r="N4800" s="10">
        <v>0.56000000000000005</v>
      </c>
      <c r="O4800" s="4" t="s">
        <v>83</v>
      </c>
    </row>
    <row r="4801" spans="1:15" ht="14.25" customHeight="1" x14ac:dyDescent="0.25">
      <c r="A4801" s="4" t="s">
        <v>34</v>
      </c>
      <c r="B4801" s="4">
        <v>1189833</v>
      </c>
      <c r="C4801" s="5">
        <v>44244</v>
      </c>
      <c r="D4801" s="37">
        <v>2021</v>
      </c>
      <c r="E4801" s="5" t="str">
        <f>TEXT(Sales[[#This Row],[Invoice Date]],"mmm")</f>
        <v>Feb</v>
      </c>
      <c r="F4801" s="4" t="s">
        <v>36</v>
      </c>
      <c r="G4801" s="4" t="s">
        <v>53</v>
      </c>
      <c r="H4801" s="4" t="s">
        <v>54</v>
      </c>
      <c r="I4801" s="6" t="s">
        <v>21</v>
      </c>
      <c r="J4801" s="7">
        <v>41</v>
      </c>
      <c r="K4801" s="8">
        <v>116</v>
      </c>
      <c r="L4801" s="9">
        <f t="shared" si="74"/>
        <v>4756</v>
      </c>
      <c r="M4801" s="9">
        <v>2615.7999999999997</v>
      </c>
      <c r="N4801" s="10">
        <v>0.54999999999999993</v>
      </c>
      <c r="O4801" s="4" t="s">
        <v>83</v>
      </c>
    </row>
    <row r="4802" spans="1:15" ht="14.25" customHeight="1" x14ac:dyDescent="0.25">
      <c r="A4802" s="4" t="s">
        <v>34</v>
      </c>
      <c r="B4802" s="4">
        <v>1189833</v>
      </c>
      <c r="C4802" s="5">
        <v>44245</v>
      </c>
      <c r="D4802" s="37">
        <v>2021</v>
      </c>
      <c r="E4802" s="5" t="str">
        <f>TEXT(Sales[[#This Row],[Invoice Date]],"mmm")</f>
        <v>Feb</v>
      </c>
      <c r="F4802" s="4" t="s">
        <v>36</v>
      </c>
      <c r="G4802" s="4" t="s">
        <v>53</v>
      </c>
      <c r="H4802" s="4" t="s">
        <v>54</v>
      </c>
      <c r="I4802" s="6" t="s">
        <v>22</v>
      </c>
      <c r="J4802" s="7">
        <v>50</v>
      </c>
      <c r="K4802" s="8">
        <v>100</v>
      </c>
      <c r="L4802" s="9">
        <f t="shared" si="74"/>
        <v>5000</v>
      </c>
      <c r="M4802" s="9">
        <v>3650.0000000000005</v>
      </c>
      <c r="N4802" s="10">
        <v>0.73000000000000009</v>
      </c>
      <c r="O4802" s="4" t="s">
        <v>83</v>
      </c>
    </row>
    <row r="4803" spans="1:15" ht="14.25" customHeight="1" x14ac:dyDescent="0.25">
      <c r="A4803" s="4" t="s">
        <v>34</v>
      </c>
      <c r="B4803" s="4">
        <v>1189833</v>
      </c>
      <c r="C4803" s="5">
        <v>44246</v>
      </c>
      <c r="D4803" s="37">
        <v>2021</v>
      </c>
      <c r="E4803" s="5" t="str">
        <f>TEXT(Sales[[#This Row],[Invoice Date]],"mmm")</f>
        <v>Feb</v>
      </c>
      <c r="F4803" s="4" t="s">
        <v>36</v>
      </c>
      <c r="G4803" s="4" t="s">
        <v>53</v>
      </c>
      <c r="H4803" s="4" t="s">
        <v>54</v>
      </c>
      <c r="I4803" s="6" t="s">
        <v>23</v>
      </c>
      <c r="J4803" s="7">
        <v>59</v>
      </c>
      <c r="K4803" s="8">
        <v>122</v>
      </c>
      <c r="L4803" s="9">
        <f t="shared" ref="L4803:L4866" si="75">J4803*K4803</f>
        <v>7198</v>
      </c>
      <c r="M4803" s="9">
        <v>2879.2000000000003</v>
      </c>
      <c r="N4803" s="10">
        <v>0.4</v>
      </c>
      <c r="O4803" s="4" t="s">
        <v>83</v>
      </c>
    </row>
    <row r="4804" spans="1:15" ht="14.25" customHeight="1" x14ac:dyDescent="0.25">
      <c r="A4804" s="4" t="s">
        <v>34</v>
      </c>
      <c r="B4804" s="4">
        <v>1189833</v>
      </c>
      <c r="C4804" s="5">
        <v>44247</v>
      </c>
      <c r="D4804" s="37">
        <v>2021</v>
      </c>
      <c r="E4804" s="5" t="str">
        <f>TEXT(Sales[[#This Row],[Invoice Date]],"mmm")</f>
        <v>Feb</v>
      </c>
      <c r="F4804" s="4" t="s">
        <v>36</v>
      </c>
      <c r="G4804" s="4" t="s">
        <v>53</v>
      </c>
      <c r="H4804" s="4" t="s">
        <v>54</v>
      </c>
      <c r="I4804" s="6" t="s">
        <v>17</v>
      </c>
      <c r="J4804" s="7">
        <v>44</v>
      </c>
      <c r="K4804" s="8">
        <v>160</v>
      </c>
      <c r="L4804" s="9">
        <f t="shared" si="75"/>
        <v>7040</v>
      </c>
      <c r="M4804" s="9">
        <v>3942.4000000000005</v>
      </c>
      <c r="N4804" s="10">
        <v>0.56000000000000005</v>
      </c>
      <c r="O4804" s="4" t="s">
        <v>83</v>
      </c>
    </row>
    <row r="4805" spans="1:15" ht="14.25" customHeight="1" x14ac:dyDescent="0.25">
      <c r="A4805" s="4" t="s">
        <v>34</v>
      </c>
      <c r="B4805" s="4">
        <v>1189833</v>
      </c>
      <c r="C4805" s="5">
        <v>44248</v>
      </c>
      <c r="D4805" s="37">
        <v>2021</v>
      </c>
      <c r="E4805" s="5" t="str">
        <f>TEXT(Sales[[#This Row],[Invoice Date]],"mmm")</f>
        <v>Feb</v>
      </c>
      <c r="F4805" s="4" t="s">
        <v>36</v>
      </c>
      <c r="G4805" s="4" t="s">
        <v>53</v>
      </c>
      <c r="H4805" s="4" t="s">
        <v>54</v>
      </c>
      <c r="I4805" s="6" t="s">
        <v>19</v>
      </c>
      <c r="J4805" s="7">
        <v>49</v>
      </c>
      <c r="K4805" s="8">
        <v>160</v>
      </c>
      <c r="L4805" s="9">
        <f t="shared" si="75"/>
        <v>7840</v>
      </c>
      <c r="M4805" s="9">
        <v>3371.2</v>
      </c>
      <c r="N4805" s="10">
        <v>0.43</v>
      </c>
      <c r="O4805" s="4" t="s">
        <v>83</v>
      </c>
    </row>
    <row r="4806" spans="1:15" ht="14.25" customHeight="1" x14ac:dyDescent="0.25">
      <c r="A4806" s="4" t="s">
        <v>34</v>
      </c>
      <c r="B4806" s="4">
        <v>1189833</v>
      </c>
      <c r="C4806" s="5">
        <v>44249</v>
      </c>
      <c r="D4806" s="37">
        <v>2021</v>
      </c>
      <c r="E4806" s="5" t="str">
        <f>TEXT(Sales[[#This Row],[Invoice Date]],"mmm")</f>
        <v>Feb</v>
      </c>
      <c r="F4806" s="4" t="s">
        <v>36</v>
      </c>
      <c r="G4806" s="4" t="s">
        <v>53</v>
      </c>
      <c r="H4806" s="4" t="s">
        <v>54</v>
      </c>
      <c r="I4806" s="6" t="s">
        <v>20</v>
      </c>
      <c r="J4806" s="7">
        <v>41</v>
      </c>
      <c r="K4806" s="8">
        <v>116</v>
      </c>
      <c r="L4806" s="9">
        <f t="shared" si="75"/>
        <v>4756</v>
      </c>
      <c r="M4806" s="9">
        <v>2710.92</v>
      </c>
      <c r="N4806" s="10">
        <v>0.57000000000000006</v>
      </c>
      <c r="O4806" s="4" t="s">
        <v>83</v>
      </c>
    </row>
    <row r="4807" spans="1:15" ht="14.25" customHeight="1" x14ac:dyDescent="0.25">
      <c r="A4807" s="4" t="s">
        <v>34</v>
      </c>
      <c r="B4807" s="4">
        <v>1189833</v>
      </c>
      <c r="C4807" s="5">
        <v>44250</v>
      </c>
      <c r="D4807" s="37">
        <v>2021</v>
      </c>
      <c r="E4807" s="5" t="str">
        <f>TEXT(Sales[[#This Row],[Invoice Date]],"mmm")</f>
        <v>Feb</v>
      </c>
      <c r="F4807" s="4" t="s">
        <v>36</v>
      </c>
      <c r="G4807" s="4" t="s">
        <v>53</v>
      </c>
      <c r="H4807" s="4" t="s">
        <v>54</v>
      </c>
      <c r="I4807" s="6" t="s">
        <v>21</v>
      </c>
      <c r="J4807" s="7">
        <v>44</v>
      </c>
      <c r="K4807" s="8">
        <v>105</v>
      </c>
      <c r="L4807" s="9">
        <f t="shared" si="75"/>
        <v>4620</v>
      </c>
      <c r="M4807" s="9">
        <v>2402.4</v>
      </c>
      <c r="N4807" s="10">
        <v>0.52</v>
      </c>
      <c r="O4807" s="4" t="s">
        <v>83</v>
      </c>
    </row>
    <row r="4808" spans="1:15" ht="14.25" customHeight="1" x14ac:dyDescent="0.25">
      <c r="A4808" s="4" t="s">
        <v>34</v>
      </c>
      <c r="B4808" s="4">
        <v>1189833</v>
      </c>
      <c r="C4808" s="5">
        <v>44251</v>
      </c>
      <c r="D4808" s="37">
        <v>2021</v>
      </c>
      <c r="E4808" s="5" t="str">
        <f>TEXT(Sales[[#This Row],[Invoice Date]],"mmm")</f>
        <v>Feb</v>
      </c>
      <c r="F4808" s="4" t="s">
        <v>36</v>
      </c>
      <c r="G4808" s="4" t="s">
        <v>53</v>
      </c>
      <c r="H4808" s="4" t="s">
        <v>54</v>
      </c>
      <c r="I4808" s="6" t="s">
        <v>22</v>
      </c>
      <c r="J4808" s="7">
        <v>54</v>
      </c>
      <c r="K4808" s="8">
        <v>98</v>
      </c>
      <c r="L4808" s="9">
        <f t="shared" si="75"/>
        <v>5292</v>
      </c>
      <c r="M4808" s="9">
        <v>3969.0000000000005</v>
      </c>
      <c r="N4808" s="10">
        <v>0.75000000000000011</v>
      </c>
      <c r="O4808" s="4" t="s">
        <v>83</v>
      </c>
    </row>
    <row r="4809" spans="1:15" ht="14.25" customHeight="1" x14ac:dyDescent="0.25">
      <c r="A4809" s="4" t="s">
        <v>34</v>
      </c>
      <c r="B4809" s="4">
        <v>1189833</v>
      </c>
      <c r="C4809" s="5">
        <v>44252</v>
      </c>
      <c r="D4809" s="37">
        <v>2021</v>
      </c>
      <c r="E4809" s="5" t="str">
        <f>TEXT(Sales[[#This Row],[Invoice Date]],"mmm")</f>
        <v>Feb</v>
      </c>
      <c r="F4809" s="4" t="s">
        <v>36</v>
      </c>
      <c r="G4809" s="4" t="s">
        <v>53</v>
      </c>
      <c r="H4809" s="4" t="s">
        <v>54</v>
      </c>
      <c r="I4809" s="6" t="s">
        <v>23</v>
      </c>
      <c r="J4809" s="7">
        <v>58</v>
      </c>
      <c r="K4809" s="8">
        <v>108</v>
      </c>
      <c r="L4809" s="9">
        <f t="shared" si="75"/>
        <v>6264</v>
      </c>
      <c r="M4809" s="9">
        <v>2442.96</v>
      </c>
      <c r="N4809" s="10">
        <v>0.39</v>
      </c>
      <c r="O4809" s="4" t="s">
        <v>83</v>
      </c>
    </row>
    <row r="4810" spans="1:15" ht="14.25" customHeight="1" x14ac:dyDescent="0.25">
      <c r="A4810" s="4" t="s">
        <v>34</v>
      </c>
      <c r="B4810" s="4">
        <v>1189833</v>
      </c>
      <c r="C4810" s="5">
        <v>44253</v>
      </c>
      <c r="D4810" s="37">
        <v>2021</v>
      </c>
      <c r="E4810" s="5" t="str">
        <f>TEXT(Sales[[#This Row],[Invoice Date]],"mmm")</f>
        <v>Feb</v>
      </c>
      <c r="F4810" s="4" t="s">
        <v>36</v>
      </c>
      <c r="G4810" s="4" t="s">
        <v>53</v>
      </c>
      <c r="H4810" s="4" t="s">
        <v>54</v>
      </c>
      <c r="I4810" s="6" t="s">
        <v>17</v>
      </c>
      <c r="J4810" s="7">
        <v>38</v>
      </c>
      <c r="K4810" s="8">
        <v>167</v>
      </c>
      <c r="L4810" s="9">
        <f t="shared" si="75"/>
        <v>6346</v>
      </c>
      <c r="M4810" s="9">
        <v>3744.1400000000003</v>
      </c>
      <c r="N4810" s="10">
        <v>0.59000000000000008</v>
      </c>
      <c r="O4810" s="4" t="s">
        <v>83</v>
      </c>
    </row>
    <row r="4811" spans="1:15" ht="14.25" customHeight="1" x14ac:dyDescent="0.25">
      <c r="A4811" s="4" t="s">
        <v>34</v>
      </c>
      <c r="B4811" s="4">
        <v>1189833</v>
      </c>
      <c r="C4811" s="5">
        <v>44254</v>
      </c>
      <c r="D4811" s="37">
        <v>2021</v>
      </c>
      <c r="E4811" s="5" t="str">
        <f>TEXT(Sales[[#This Row],[Invoice Date]],"mmm")</f>
        <v>Feb</v>
      </c>
      <c r="F4811" s="4" t="s">
        <v>36</v>
      </c>
      <c r="G4811" s="4" t="s">
        <v>53</v>
      </c>
      <c r="H4811" s="4" t="s">
        <v>54</v>
      </c>
      <c r="I4811" s="6" t="s">
        <v>19</v>
      </c>
      <c r="J4811" s="7">
        <v>42</v>
      </c>
      <c r="K4811" s="8">
        <v>173</v>
      </c>
      <c r="L4811" s="9">
        <f t="shared" si="75"/>
        <v>7266</v>
      </c>
      <c r="M4811" s="9">
        <v>2979.06</v>
      </c>
      <c r="N4811" s="10">
        <v>0.41</v>
      </c>
      <c r="O4811" s="4" t="s">
        <v>83</v>
      </c>
    </row>
    <row r="4812" spans="1:15" ht="14.25" customHeight="1" x14ac:dyDescent="0.25">
      <c r="A4812" s="4" t="s">
        <v>34</v>
      </c>
      <c r="B4812" s="4">
        <v>1189833</v>
      </c>
      <c r="C4812" s="5">
        <v>44255</v>
      </c>
      <c r="D4812" s="37">
        <v>2021</v>
      </c>
      <c r="E4812" s="5" t="str">
        <f>TEXT(Sales[[#This Row],[Invoice Date]],"mmm")</f>
        <v>Feb</v>
      </c>
      <c r="F4812" s="4" t="s">
        <v>36</v>
      </c>
      <c r="G4812" s="4" t="s">
        <v>53</v>
      </c>
      <c r="H4812" s="4" t="s">
        <v>54</v>
      </c>
      <c r="I4812" s="6" t="s">
        <v>20</v>
      </c>
      <c r="J4812" s="7">
        <v>37</v>
      </c>
      <c r="K4812" s="8">
        <v>123</v>
      </c>
      <c r="L4812" s="9">
        <f t="shared" si="75"/>
        <v>4551</v>
      </c>
      <c r="M4812" s="9">
        <v>2594.0700000000002</v>
      </c>
      <c r="N4812" s="10">
        <v>0.57000000000000006</v>
      </c>
      <c r="O4812" s="4" t="s">
        <v>83</v>
      </c>
    </row>
    <row r="4813" spans="1:15" ht="14.25" customHeight="1" x14ac:dyDescent="0.25">
      <c r="A4813" s="4" t="s">
        <v>34</v>
      </c>
      <c r="B4813" s="4">
        <v>1189833</v>
      </c>
      <c r="C4813" s="5">
        <v>44256</v>
      </c>
      <c r="D4813" s="37">
        <v>2021</v>
      </c>
      <c r="E4813" s="5" t="str">
        <f>TEXT(Sales[[#This Row],[Invoice Date]],"mmm")</f>
        <v>Mar</v>
      </c>
      <c r="F4813" s="4" t="s">
        <v>36</v>
      </c>
      <c r="G4813" s="4" t="s">
        <v>53</v>
      </c>
      <c r="H4813" s="4" t="s">
        <v>54</v>
      </c>
      <c r="I4813" s="6" t="s">
        <v>21</v>
      </c>
      <c r="J4813" s="7">
        <v>39</v>
      </c>
      <c r="K4813" s="8">
        <v>119</v>
      </c>
      <c r="L4813" s="9">
        <f t="shared" si="75"/>
        <v>4641</v>
      </c>
      <c r="M4813" s="9">
        <v>2552.5499999999997</v>
      </c>
      <c r="N4813" s="10">
        <v>0.54999999999999993</v>
      </c>
      <c r="O4813" s="4" t="s">
        <v>83</v>
      </c>
    </row>
    <row r="4814" spans="1:15" ht="14.25" customHeight="1" x14ac:dyDescent="0.25">
      <c r="A4814" s="4" t="s">
        <v>34</v>
      </c>
      <c r="B4814" s="4">
        <v>1189833</v>
      </c>
      <c r="C4814" s="5">
        <v>44257</v>
      </c>
      <c r="D4814" s="37">
        <v>2021</v>
      </c>
      <c r="E4814" s="5" t="str">
        <f>TEXT(Sales[[#This Row],[Invoice Date]],"mmm")</f>
        <v>Mar</v>
      </c>
      <c r="F4814" s="4" t="s">
        <v>36</v>
      </c>
      <c r="G4814" s="4" t="s">
        <v>53</v>
      </c>
      <c r="H4814" s="4" t="s">
        <v>54</v>
      </c>
      <c r="I4814" s="6" t="s">
        <v>22</v>
      </c>
      <c r="J4814" s="7">
        <v>51</v>
      </c>
      <c r="K4814" s="8">
        <v>113</v>
      </c>
      <c r="L4814" s="9">
        <f t="shared" si="75"/>
        <v>5763</v>
      </c>
      <c r="M4814" s="9">
        <v>4264.6200000000008</v>
      </c>
      <c r="N4814" s="10">
        <v>0.7400000000000001</v>
      </c>
      <c r="O4814" s="4" t="s">
        <v>83</v>
      </c>
    </row>
    <row r="4815" spans="1:15" ht="14.25" customHeight="1" x14ac:dyDescent="0.25">
      <c r="A4815" s="4" t="s">
        <v>34</v>
      </c>
      <c r="B4815" s="4">
        <v>1189833</v>
      </c>
      <c r="C4815" s="5">
        <v>44258</v>
      </c>
      <c r="D4815" s="37">
        <v>2021</v>
      </c>
      <c r="E4815" s="5" t="str">
        <f>TEXT(Sales[[#This Row],[Invoice Date]],"mmm")</f>
        <v>Mar</v>
      </c>
      <c r="F4815" s="4" t="s">
        <v>36</v>
      </c>
      <c r="G4815" s="4" t="s">
        <v>53</v>
      </c>
      <c r="H4815" s="4" t="s">
        <v>54</v>
      </c>
      <c r="I4815" s="6" t="s">
        <v>23</v>
      </c>
      <c r="J4815" s="7">
        <v>56</v>
      </c>
      <c r="K4815" s="8">
        <v>133</v>
      </c>
      <c r="L4815" s="9">
        <f t="shared" si="75"/>
        <v>7448</v>
      </c>
      <c r="M4815" s="9">
        <v>2830.2400000000002</v>
      </c>
      <c r="N4815" s="10">
        <v>0.38</v>
      </c>
      <c r="O4815" s="4" t="s">
        <v>83</v>
      </c>
    </row>
    <row r="4816" spans="1:15" ht="14.25" customHeight="1" x14ac:dyDescent="0.25">
      <c r="A4816" s="4" t="s">
        <v>34</v>
      </c>
      <c r="B4816" s="4">
        <v>1189833</v>
      </c>
      <c r="C4816" s="5">
        <v>44259</v>
      </c>
      <c r="D4816" s="37">
        <v>2021</v>
      </c>
      <c r="E4816" s="5" t="str">
        <f>TEXT(Sales[[#This Row],[Invoice Date]],"mmm")</f>
        <v>Mar</v>
      </c>
      <c r="F4816" s="4" t="s">
        <v>36</v>
      </c>
      <c r="G4816" s="4" t="s">
        <v>53</v>
      </c>
      <c r="H4816" s="4" t="s">
        <v>54</v>
      </c>
      <c r="I4816" s="6" t="s">
        <v>17</v>
      </c>
      <c r="J4816" s="7">
        <v>41</v>
      </c>
      <c r="K4816" s="8">
        <v>196</v>
      </c>
      <c r="L4816" s="9">
        <f t="shared" si="75"/>
        <v>8036</v>
      </c>
      <c r="M4816" s="9">
        <v>4500.1600000000008</v>
      </c>
      <c r="N4816" s="10">
        <v>0.56000000000000005</v>
      </c>
      <c r="O4816" s="4" t="s">
        <v>83</v>
      </c>
    </row>
    <row r="4817" spans="1:15" ht="14.25" customHeight="1" x14ac:dyDescent="0.25">
      <c r="A4817" s="4" t="s">
        <v>34</v>
      </c>
      <c r="B4817" s="4">
        <v>1189833</v>
      </c>
      <c r="C4817" s="5">
        <v>44260</v>
      </c>
      <c r="D4817" s="37">
        <v>2021</v>
      </c>
      <c r="E4817" s="5" t="str">
        <f>TEXT(Sales[[#This Row],[Invoice Date]],"mmm")</f>
        <v>Mar</v>
      </c>
      <c r="F4817" s="4" t="s">
        <v>36</v>
      </c>
      <c r="G4817" s="4" t="s">
        <v>53</v>
      </c>
      <c r="H4817" s="4" t="s">
        <v>54</v>
      </c>
      <c r="I4817" s="6" t="s">
        <v>19</v>
      </c>
      <c r="J4817" s="7">
        <v>45</v>
      </c>
      <c r="K4817" s="8">
        <v>182</v>
      </c>
      <c r="L4817" s="9">
        <f t="shared" si="75"/>
        <v>8190</v>
      </c>
      <c r="M4817" s="9">
        <v>3521.7</v>
      </c>
      <c r="N4817" s="10">
        <v>0.43</v>
      </c>
      <c r="O4817" s="4" t="s">
        <v>83</v>
      </c>
    </row>
    <row r="4818" spans="1:15" ht="14.25" customHeight="1" x14ac:dyDescent="0.25">
      <c r="A4818" s="4" t="s">
        <v>34</v>
      </c>
      <c r="B4818" s="4">
        <v>1189833</v>
      </c>
      <c r="C4818" s="5">
        <v>44261</v>
      </c>
      <c r="D4818" s="37">
        <v>2021</v>
      </c>
      <c r="E4818" s="5" t="str">
        <f>TEXT(Sales[[#This Row],[Invoice Date]],"mmm")</f>
        <v>Mar</v>
      </c>
      <c r="F4818" s="4" t="s">
        <v>36</v>
      </c>
      <c r="G4818" s="4" t="s">
        <v>53</v>
      </c>
      <c r="H4818" s="4" t="s">
        <v>54</v>
      </c>
      <c r="I4818" s="6" t="s">
        <v>20</v>
      </c>
      <c r="J4818" s="7">
        <v>42</v>
      </c>
      <c r="K4818" s="8">
        <v>133</v>
      </c>
      <c r="L4818" s="9">
        <f t="shared" si="75"/>
        <v>5586</v>
      </c>
      <c r="M4818" s="9">
        <v>3351.6</v>
      </c>
      <c r="N4818" s="10">
        <v>0.6</v>
      </c>
      <c r="O4818" s="4" t="s">
        <v>83</v>
      </c>
    </row>
    <row r="4819" spans="1:15" ht="14.25" customHeight="1" x14ac:dyDescent="0.25">
      <c r="A4819" s="4" t="s">
        <v>34</v>
      </c>
      <c r="B4819" s="4">
        <v>1189833</v>
      </c>
      <c r="C4819" s="5">
        <v>44262</v>
      </c>
      <c r="D4819" s="37">
        <v>2021</v>
      </c>
      <c r="E4819" s="5" t="str">
        <f>TEXT(Sales[[#This Row],[Invoice Date]],"mmm")</f>
        <v>Mar</v>
      </c>
      <c r="F4819" s="4" t="s">
        <v>36</v>
      </c>
      <c r="G4819" s="4" t="s">
        <v>53</v>
      </c>
      <c r="H4819" s="4" t="s">
        <v>54</v>
      </c>
      <c r="I4819" s="6" t="s">
        <v>21</v>
      </c>
      <c r="J4819" s="7">
        <v>43</v>
      </c>
      <c r="K4819" s="8">
        <v>143</v>
      </c>
      <c r="L4819" s="9">
        <f t="shared" si="75"/>
        <v>6149</v>
      </c>
      <c r="M4819" s="9">
        <v>3135.9900000000002</v>
      </c>
      <c r="N4819" s="10">
        <v>0.51</v>
      </c>
      <c r="O4819" s="4" t="s">
        <v>83</v>
      </c>
    </row>
    <row r="4820" spans="1:15" ht="14.25" customHeight="1" x14ac:dyDescent="0.25">
      <c r="A4820" s="4" t="s">
        <v>34</v>
      </c>
      <c r="B4820" s="4">
        <v>1189833</v>
      </c>
      <c r="C4820" s="5">
        <v>44263</v>
      </c>
      <c r="D4820" s="37">
        <v>2021</v>
      </c>
      <c r="E4820" s="5" t="str">
        <f>TEXT(Sales[[#This Row],[Invoice Date]],"mmm")</f>
        <v>Mar</v>
      </c>
      <c r="F4820" s="4" t="s">
        <v>36</v>
      </c>
      <c r="G4820" s="4" t="s">
        <v>53</v>
      </c>
      <c r="H4820" s="4" t="s">
        <v>54</v>
      </c>
      <c r="I4820" s="6" t="s">
        <v>22</v>
      </c>
      <c r="J4820" s="7">
        <v>53</v>
      </c>
      <c r="K4820" s="8">
        <v>120</v>
      </c>
      <c r="L4820" s="9">
        <f t="shared" si="75"/>
        <v>6360</v>
      </c>
      <c r="M4820" s="9">
        <v>4642.8</v>
      </c>
      <c r="N4820" s="10">
        <v>0.73000000000000009</v>
      </c>
      <c r="O4820" s="4" t="s">
        <v>83</v>
      </c>
    </row>
    <row r="4821" spans="1:15" ht="14.25" customHeight="1" x14ac:dyDescent="0.25">
      <c r="A4821" s="4" t="s">
        <v>34</v>
      </c>
      <c r="B4821" s="4">
        <v>1189833</v>
      </c>
      <c r="C4821" s="5">
        <v>44264</v>
      </c>
      <c r="D4821" s="37">
        <v>2021</v>
      </c>
      <c r="E4821" s="5" t="str">
        <f>TEXT(Sales[[#This Row],[Invoice Date]],"mmm")</f>
        <v>Mar</v>
      </c>
      <c r="F4821" s="4" t="s">
        <v>36</v>
      </c>
      <c r="G4821" s="4" t="s">
        <v>53</v>
      </c>
      <c r="H4821" s="4" t="s">
        <v>54</v>
      </c>
      <c r="I4821" s="6" t="s">
        <v>23</v>
      </c>
      <c r="J4821" s="7">
        <v>55</v>
      </c>
      <c r="K4821" s="8">
        <v>130</v>
      </c>
      <c r="L4821" s="9">
        <f t="shared" si="75"/>
        <v>7150</v>
      </c>
      <c r="M4821" s="9">
        <v>2860</v>
      </c>
      <c r="N4821" s="10">
        <v>0.4</v>
      </c>
      <c r="O4821" s="4" t="s">
        <v>83</v>
      </c>
    </row>
    <row r="4822" spans="1:15" ht="14.25" customHeight="1" x14ac:dyDescent="0.25">
      <c r="A4822" s="4" t="s">
        <v>26</v>
      </c>
      <c r="B4822" s="4">
        <v>1197831</v>
      </c>
      <c r="C4822" s="5">
        <v>44265</v>
      </c>
      <c r="D4822" s="37">
        <v>2021</v>
      </c>
      <c r="E4822" s="5" t="str">
        <f>TEXT(Sales[[#This Row],[Invoice Date]],"mmm")</f>
        <v>Mar</v>
      </c>
      <c r="F4822" s="4" t="s">
        <v>36</v>
      </c>
      <c r="G4822" s="4" t="s">
        <v>53</v>
      </c>
      <c r="H4822" s="4" t="s">
        <v>54</v>
      </c>
      <c r="I4822" s="6" t="s">
        <v>17</v>
      </c>
      <c r="J4822" s="7">
        <v>18</v>
      </c>
      <c r="K4822" s="8">
        <v>210</v>
      </c>
      <c r="L4822" s="9">
        <f t="shared" si="75"/>
        <v>3780</v>
      </c>
      <c r="M4822" s="9">
        <v>1890</v>
      </c>
      <c r="N4822" s="10">
        <v>0.5</v>
      </c>
      <c r="O4822" s="4" t="s">
        <v>83</v>
      </c>
    </row>
    <row r="4823" spans="1:15" ht="14.25" customHeight="1" x14ac:dyDescent="0.25">
      <c r="A4823" s="4" t="s">
        <v>26</v>
      </c>
      <c r="B4823" s="4">
        <v>1197831</v>
      </c>
      <c r="C4823" s="5">
        <v>44266</v>
      </c>
      <c r="D4823" s="37">
        <v>2021</v>
      </c>
      <c r="E4823" s="5" t="str">
        <f>TEXT(Sales[[#This Row],[Invoice Date]],"mmm")</f>
        <v>Mar</v>
      </c>
      <c r="F4823" s="4" t="s">
        <v>36</v>
      </c>
      <c r="G4823" s="4" t="s">
        <v>53</v>
      </c>
      <c r="H4823" s="4" t="s">
        <v>54</v>
      </c>
      <c r="I4823" s="6" t="s">
        <v>19</v>
      </c>
      <c r="J4823" s="7">
        <v>29</v>
      </c>
      <c r="K4823" s="8">
        <v>182</v>
      </c>
      <c r="L4823" s="9">
        <f t="shared" si="75"/>
        <v>5278</v>
      </c>
      <c r="M4823" s="9">
        <v>2427.8799999999997</v>
      </c>
      <c r="N4823" s="10">
        <v>0.45999999999999996</v>
      </c>
      <c r="O4823" s="4" t="s">
        <v>83</v>
      </c>
    </row>
    <row r="4824" spans="1:15" ht="14.25" customHeight="1" x14ac:dyDescent="0.25">
      <c r="A4824" s="4" t="s">
        <v>26</v>
      </c>
      <c r="B4824" s="4">
        <v>1197831</v>
      </c>
      <c r="C4824" s="5">
        <v>44267</v>
      </c>
      <c r="D4824" s="37">
        <v>2021</v>
      </c>
      <c r="E4824" s="5" t="str">
        <f>TEXT(Sales[[#This Row],[Invoice Date]],"mmm")</f>
        <v>Mar</v>
      </c>
      <c r="F4824" s="4" t="s">
        <v>36</v>
      </c>
      <c r="G4824" s="4" t="s">
        <v>53</v>
      </c>
      <c r="H4824" s="4" t="s">
        <v>54</v>
      </c>
      <c r="I4824" s="6" t="s">
        <v>20</v>
      </c>
      <c r="J4824" s="7">
        <v>27</v>
      </c>
      <c r="K4824" s="8">
        <v>130</v>
      </c>
      <c r="L4824" s="9">
        <f t="shared" si="75"/>
        <v>3510</v>
      </c>
      <c r="M4824" s="9">
        <v>1579.4999999999998</v>
      </c>
      <c r="N4824" s="10">
        <v>0.44999999999999996</v>
      </c>
      <c r="O4824" s="4" t="s">
        <v>83</v>
      </c>
    </row>
    <row r="4825" spans="1:15" ht="14.25" customHeight="1" x14ac:dyDescent="0.25">
      <c r="A4825" s="4" t="s">
        <v>26</v>
      </c>
      <c r="B4825" s="4">
        <v>1197831</v>
      </c>
      <c r="C4825" s="5">
        <v>44268</v>
      </c>
      <c r="D4825" s="37">
        <v>2021</v>
      </c>
      <c r="E4825" s="5" t="str">
        <f>TEXT(Sales[[#This Row],[Invoice Date]],"mmm")</f>
        <v>Mar</v>
      </c>
      <c r="F4825" s="4" t="s">
        <v>36</v>
      </c>
      <c r="G4825" s="4" t="s">
        <v>53</v>
      </c>
      <c r="H4825" s="4" t="s">
        <v>54</v>
      </c>
      <c r="I4825" s="6" t="s">
        <v>21</v>
      </c>
      <c r="J4825" s="7">
        <v>32</v>
      </c>
      <c r="K4825" s="8">
        <v>135</v>
      </c>
      <c r="L4825" s="9">
        <f t="shared" si="75"/>
        <v>4320</v>
      </c>
      <c r="M4825" s="9">
        <v>2462.4</v>
      </c>
      <c r="N4825" s="10">
        <v>0.57000000000000006</v>
      </c>
      <c r="O4825" s="4" t="s">
        <v>83</v>
      </c>
    </row>
    <row r="4826" spans="1:15" ht="14.25" customHeight="1" x14ac:dyDescent="0.25">
      <c r="A4826" s="4" t="s">
        <v>26</v>
      </c>
      <c r="B4826" s="4">
        <v>1197831</v>
      </c>
      <c r="C4826" s="5">
        <v>44269</v>
      </c>
      <c r="D4826" s="37">
        <v>2021</v>
      </c>
      <c r="E4826" s="5" t="str">
        <f>TEXT(Sales[[#This Row],[Invoice Date]],"mmm")</f>
        <v>Mar</v>
      </c>
      <c r="F4826" s="4" t="s">
        <v>27</v>
      </c>
      <c r="G4826" s="4" t="s">
        <v>55</v>
      </c>
      <c r="H4826" s="4" t="s">
        <v>56</v>
      </c>
      <c r="I4826" s="6" t="s">
        <v>22</v>
      </c>
      <c r="J4826" s="7">
        <v>39</v>
      </c>
      <c r="K4826" s="8">
        <v>95</v>
      </c>
      <c r="L4826" s="9">
        <f t="shared" si="75"/>
        <v>3705</v>
      </c>
      <c r="M4826" s="9">
        <v>1482</v>
      </c>
      <c r="N4826" s="10">
        <v>0.4</v>
      </c>
      <c r="O4826" s="4" t="s">
        <v>83</v>
      </c>
    </row>
    <row r="4827" spans="1:15" ht="14.25" customHeight="1" x14ac:dyDescent="0.25">
      <c r="A4827" s="4" t="s">
        <v>26</v>
      </c>
      <c r="B4827" s="4">
        <v>1197831</v>
      </c>
      <c r="C4827" s="5">
        <v>44270</v>
      </c>
      <c r="D4827" s="37">
        <v>2021</v>
      </c>
      <c r="E4827" s="5" t="str">
        <f>TEXT(Sales[[#This Row],[Invoice Date]],"mmm")</f>
        <v>Mar</v>
      </c>
      <c r="F4827" s="4" t="s">
        <v>27</v>
      </c>
      <c r="G4827" s="4" t="s">
        <v>55</v>
      </c>
      <c r="H4827" s="4" t="s">
        <v>56</v>
      </c>
      <c r="I4827" s="6" t="s">
        <v>23</v>
      </c>
      <c r="J4827" s="7">
        <v>33</v>
      </c>
      <c r="K4827" s="8">
        <v>125</v>
      </c>
      <c r="L4827" s="9">
        <f t="shared" si="75"/>
        <v>4125</v>
      </c>
      <c r="M4827" s="9">
        <v>2681.25</v>
      </c>
      <c r="N4827" s="10">
        <v>0.65</v>
      </c>
      <c r="O4827" s="4" t="s">
        <v>83</v>
      </c>
    </row>
    <row r="4828" spans="1:15" ht="14.25" customHeight="1" x14ac:dyDescent="0.25">
      <c r="A4828" s="4" t="s">
        <v>26</v>
      </c>
      <c r="B4828" s="4">
        <v>1197831</v>
      </c>
      <c r="C4828" s="5">
        <v>44271</v>
      </c>
      <c r="D4828" s="37">
        <v>2021</v>
      </c>
      <c r="E4828" s="5" t="str">
        <f>TEXT(Sales[[#This Row],[Invoice Date]],"mmm")</f>
        <v>Mar</v>
      </c>
      <c r="F4828" s="4" t="s">
        <v>27</v>
      </c>
      <c r="G4828" s="4" t="s">
        <v>55</v>
      </c>
      <c r="H4828" s="4" t="s">
        <v>56</v>
      </c>
      <c r="I4828" s="6" t="s">
        <v>17</v>
      </c>
      <c r="J4828" s="7">
        <v>24</v>
      </c>
      <c r="K4828" s="8">
        <v>169</v>
      </c>
      <c r="L4828" s="9">
        <f t="shared" si="75"/>
        <v>4056</v>
      </c>
      <c r="M4828" s="9">
        <v>2028</v>
      </c>
      <c r="N4828" s="10">
        <v>0.5</v>
      </c>
      <c r="O4828" s="4" t="s">
        <v>83</v>
      </c>
    </row>
    <row r="4829" spans="1:15" ht="14.25" customHeight="1" x14ac:dyDescent="0.25">
      <c r="A4829" s="4" t="s">
        <v>26</v>
      </c>
      <c r="B4829" s="4">
        <v>1197831</v>
      </c>
      <c r="C4829" s="5">
        <v>44272</v>
      </c>
      <c r="D4829" s="37">
        <v>2021</v>
      </c>
      <c r="E4829" s="5" t="str">
        <f>TEXT(Sales[[#This Row],[Invoice Date]],"mmm")</f>
        <v>Mar</v>
      </c>
      <c r="F4829" s="4" t="s">
        <v>27</v>
      </c>
      <c r="G4829" s="4" t="s">
        <v>55</v>
      </c>
      <c r="H4829" s="4" t="s">
        <v>56</v>
      </c>
      <c r="I4829" s="6" t="s">
        <v>19</v>
      </c>
      <c r="J4829" s="7">
        <v>33</v>
      </c>
      <c r="K4829" s="8">
        <v>181</v>
      </c>
      <c r="L4829" s="9">
        <f t="shared" si="75"/>
        <v>5973</v>
      </c>
      <c r="M4829" s="9">
        <v>2867.04</v>
      </c>
      <c r="N4829" s="10">
        <v>0.48</v>
      </c>
      <c r="O4829" s="4" t="s">
        <v>83</v>
      </c>
    </row>
    <row r="4830" spans="1:15" ht="14.25" customHeight="1" x14ac:dyDescent="0.25">
      <c r="A4830" s="4" t="s">
        <v>26</v>
      </c>
      <c r="B4830" s="4">
        <v>1197831</v>
      </c>
      <c r="C4830" s="5">
        <v>44273</v>
      </c>
      <c r="D4830" s="37">
        <v>2021</v>
      </c>
      <c r="E4830" s="5" t="str">
        <f>TEXT(Sales[[#This Row],[Invoice Date]],"mmm")</f>
        <v>Mar</v>
      </c>
      <c r="F4830" s="4" t="s">
        <v>27</v>
      </c>
      <c r="G4830" s="4" t="s">
        <v>55</v>
      </c>
      <c r="H4830" s="4" t="s">
        <v>56</v>
      </c>
      <c r="I4830" s="6" t="s">
        <v>20</v>
      </c>
      <c r="J4830" s="7">
        <v>32</v>
      </c>
      <c r="K4830" s="8">
        <v>122</v>
      </c>
      <c r="L4830" s="9">
        <f t="shared" si="75"/>
        <v>3904</v>
      </c>
      <c r="M4830" s="9">
        <v>1873.9199999999998</v>
      </c>
      <c r="N4830" s="10">
        <v>0.48</v>
      </c>
      <c r="O4830" s="4" t="s">
        <v>83</v>
      </c>
    </row>
    <row r="4831" spans="1:15" ht="14.25" customHeight="1" x14ac:dyDescent="0.25">
      <c r="A4831" s="4" t="s">
        <v>26</v>
      </c>
      <c r="B4831" s="4">
        <v>1197831</v>
      </c>
      <c r="C4831" s="5">
        <v>44274</v>
      </c>
      <c r="D4831" s="37">
        <v>2021</v>
      </c>
      <c r="E4831" s="5" t="str">
        <f>TEXT(Sales[[#This Row],[Invoice Date]],"mmm")</f>
        <v>Mar</v>
      </c>
      <c r="F4831" s="4" t="s">
        <v>27</v>
      </c>
      <c r="G4831" s="4" t="s">
        <v>55</v>
      </c>
      <c r="H4831" s="4" t="s">
        <v>56</v>
      </c>
      <c r="I4831" s="6" t="s">
        <v>21</v>
      </c>
      <c r="J4831" s="7">
        <v>33</v>
      </c>
      <c r="K4831" s="8">
        <v>108</v>
      </c>
      <c r="L4831" s="9">
        <f t="shared" si="75"/>
        <v>3564</v>
      </c>
      <c r="M4831" s="9">
        <v>2138.4</v>
      </c>
      <c r="N4831" s="10">
        <v>0.6</v>
      </c>
      <c r="O4831" s="4" t="s">
        <v>83</v>
      </c>
    </row>
    <row r="4832" spans="1:15" ht="14.25" customHeight="1" x14ac:dyDescent="0.25">
      <c r="A4832" s="4" t="s">
        <v>26</v>
      </c>
      <c r="B4832" s="4">
        <v>1197831</v>
      </c>
      <c r="C4832" s="5">
        <v>44275</v>
      </c>
      <c r="D4832" s="37">
        <v>2021</v>
      </c>
      <c r="E4832" s="5" t="str">
        <f>TEXT(Sales[[#This Row],[Invoice Date]],"mmm")</f>
        <v>Mar</v>
      </c>
      <c r="F4832" s="4" t="s">
        <v>27</v>
      </c>
      <c r="G4832" s="4" t="s">
        <v>55</v>
      </c>
      <c r="H4832" s="4" t="s">
        <v>56</v>
      </c>
      <c r="I4832" s="6" t="s">
        <v>22</v>
      </c>
      <c r="J4832" s="7">
        <v>37</v>
      </c>
      <c r="K4832" s="8">
        <v>83</v>
      </c>
      <c r="L4832" s="9">
        <f t="shared" si="75"/>
        <v>3071</v>
      </c>
      <c r="M4832" s="9">
        <v>1259.1099999999999</v>
      </c>
      <c r="N4832" s="10">
        <v>0.41</v>
      </c>
      <c r="O4832" s="4" t="s">
        <v>83</v>
      </c>
    </row>
    <row r="4833" spans="1:15" ht="14.25" customHeight="1" x14ac:dyDescent="0.25">
      <c r="A4833" s="4" t="s">
        <v>26</v>
      </c>
      <c r="B4833" s="4">
        <v>1197831</v>
      </c>
      <c r="C4833" s="5">
        <v>44276</v>
      </c>
      <c r="D4833" s="37">
        <v>2021</v>
      </c>
      <c r="E4833" s="5" t="str">
        <f>TEXT(Sales[[#This Row],[Invoice Date]],"mmm")</f>
        <v>Mar</v>
      </c>
      <c r="F4833" s="4" t="s">
        <v>27</v>
      </c>
      <c r="G4833" s="4" t="s">
        <v>55</v>
      </c>
      <c r="H4833" s="4" t="s">
        <v>56</v>
      </c>
      <c r="I4833" s="6" t="s">
        <v>23</v>
      </c>
      <c r="J4833" s="7">
        <v>32</v>
      </c>
      <c r="K4833" s="8">
        <v>133</v>
      </c>
      <c r="L4833" s="9">
        <f t="shared" si="75"/>
        <v>4256</v>
      </c>
      <c r="M4833" s="9">
        <v>2723.84</v>
      </c>
      <c r="N4833" s="10">
        <v>0.64</v>
      </c>
      <c r="O4833" s="4" t="s">
        <v>83</v>
      </c>
    </row>
    <row r="4834" spans="1:15" ht="14.25" customHeight="1" x14ac:dyDescent="0.25">
      <c r="A4834" s="4" t="s">
        <v>26</v>
      </c>
      <c r="B4834" s="4">
        <v>1197831</v>
      </c>
      <c r="C4834" s="5">
        <v>44277</v>
      </c>
      <c r="D4834" s="37">
        <v>2021</v>
      </c>
      <c r="E4834" s="5" t="str">
        <f>TEXT(Sales[[#This Row],[Invoice Date]],"mmm")</f>
        <v>Mar</v>
      </c>
      <c r="F4834" s="4" t="s">
        <v>27</v>
      </c>
      <c r="G4834" s="4" t="s">
        <v>55</v>
      </c>
      <c r="H4834" s="4" t="s">
        <v>56</v>
      </c>
      <c r="I4834" s="6" t="s">
        <v>17</v>
      </c>
      <c r="J4834" s="7">
        <v>27</v>
      </c>
      <c r="K4834" s="8">
        <v>189</v>
      </c>
      <c r="L4834" s="9">
        <f t="shared" si="75"/>
        <v>5103</v>
      </c>
      <c r="M4834" s="9">
        <v>2602.5300000000002</v>
      </c>
      <c r="N4834" s="10">
        <v>0.51</v>
      </c>
      <c r="O4834" s="4" t="s">
        <v>83</v>
      </c>
    </row>
    <row r="4835" spans="1:15" ht="14.25" customHeight="1" x14ac:dyDescent="0.25">
      <c r="A4835" s="4" t="s">
        <v>26</v>
      </c>
      <c r="B4835" s="4">
        <v>1197831</v>
      </c>
      <c r="C4835" s="5">
        <v>44278</v>
      </c>
      <c r="D4835" s="37">
        <v>2021</v>
      </c>
      <c r="E4835" s="5" t="str">
        <f>TEXT(Sales[[#This Row],[Invoice Date]],"mmm")</f>
        <v>Mar</v>
      </c>
      <c r="F4835" s="4" t="s">
        <v>27</v>
      </c>
      <c r="G4835" s="4" t="s">
        <v>55</v>
      </c>
      <c r="H4835" s="4" t="s">
        <v>56</v>
      </c>
      <c r="I4835" s="6" t="s">
        <v>19</v>
      </c>
      <c r="J4835" s="7">
        <v>37</v>
      </c>
      <c r="K4835" s="8">
        <v>163</v>
      </c>
      <c r="L4835" s="9">
        <f t="shared" si="75"/>
        <v>6031</v>
      </c>
      <c r="M4835" s="9">
        <v>3136.12</v>
      </c>
      <c r="N4835" s="10">
        <v>0.52</v>
      </c>
      <c r="O4835" s="4" t="s">
        <v>83</v>
      </c>
    </row>
    <row r="4836" spans="1:15" ht="14.25" customHeight="1" x14ac:dyDescent="0.25">
      <c r="A4836" s="4" t="s">
        <v>26</v>
      </c>
      <c r="B4836" s="4">
        <v>1197831</v>
      </c>
      <c r="C4836" s="5">
        <v>44279</v>
      </c>
      <c r="D4836" s="37">
        <v>2021</v>
      </c>
      <c r="E4836" s="5" t="str">
        <f>TEXT(Sales[[#This Row],[Invoice Date]],"mmm")</f>
        <v>Mar</v>
      </c>
      <c r="F4836" s="4" t="s">
        <v>27</v>
      </c>
      <c r="G4836" s="4" t="s">
        <v>55</v>
      </c>
      <c r="H4836" s="4" t="s">
        <v>56</v>
      </c>
      <c r="I4836" s="6" t="s">
        <v>20</v>
      </c>
      <c r="J4836" s="7">
        <v>28</v>
      </c>
      <c r="K4836" s="8">
        <v>124</v>
      </c>
      <c r="L4836" s="9">
        <f t="shared" si="75"/>
        <v>3472</v>
      </c>
      <c r="M4836" s="9">
        <v>1909.5999999999997</v>
      </c>
      <c r="N4836" s="10">
        <v>0.54999999999999993</v>
      </c>
      <c r="O4836" s="4" t="s">
        <v>83</v>
      </c>
    </row>
    <row r="4837" spans="1:15" ht="14.25" customHeight="1" x14ac:dyDescent="0.25">
      <c r="A4837" s="4" t="s">
        <v>26</v>
      </c>
      <c r="B4837" s="4">
        <v>1197831</v>
      </c>
      <c r="C4837" s="5">
        <v>44280</v>
      </c>
      <c r="D4837" s="37">
        <v>2021</v>
      </c>
      <c r="E4837" s="5" t="str">
        <f>TEXT(Sales[[#This Row],[Invoice Date]],"mmm")</f>
        <v>Mar</v>
      </c>
      <c r="F4837" s="4" t="s">
        <v>27</v>
      </c>
      <c r="G4837" s="4" t="s">
        <v>55</v>
      </c>
      <c r="H4837" s="4" t="s">
        <v>56</v>
      </c>
      <c r="I4837" s="6" t="s">
        <v>21</v>
      </c>
      <c r="J4837" s="7">
        <v>33</v>
      </c>
      <c r="K4837" s="8">
        <v>101</v>
      </c>
      <c r="L4837" s="9">
        <f t="shared" si="75"/>
        <v>3333</v>
      </c>
      <c r="M4837" s="9">
        <v>2133.12</v>
      </c>
      <c r="N4837" s="10">
        <v>0.64</v>
      </c>
      <c r="O4837" s="4" t="s">
        <v>83</v>
      </c>
    </row>
    <row r="4838" spans="1:15" ht="14.25" customHeight="1" x14ac:dyDescent="0.25">
      <c r="A4838" s="4" t="s">
        <v>26</v>
      </c>
      <c r="B4838" s="4">
        <v>1197831</v>
      </c>
      <c r="C4838" s="5">
        <v>44281</v>
      </c>
      <c r="D4838" s="37">
        <v>2021</v>
      </c>
      <c r="E4838" s="5" t="str">
        <f>TEXT(Sales[[#This Row],[Invoice Date]],"mmm")</f>
        <v>Mar</v>
      </c>
      <c r="F4838" s="4" t="s">
        <v>27</v>
      </c>
      <c r="G4838" s="4" t="s">
        <v>55</v>
      </c>
      <c r="H4838" s="4" t="s">
        <v>56</v>
      </c>
      <c r="I4838" s="6" t="s">
        <v>22</v>
      </c>
      <c r="J4838" s="7">
        <v>39</v>
      </c>
      <c r="K4838" s="8">
        <v>69</v>
      </c>
      <c r="L4838" s="9">
        <f t="shared" si="75"/>
        <v>2691</v>
      </c>
      <c r="M4838" s="9">
        <v>1264.77</v>
      </c>
      <c r="N4838" s="10">
        <v>0.47</v>
      </c>
      <c r="O4838" s="4" t="s">
        <v>83</v>
      </c>
    </row>
    <row r="4839" spans="1:15" ht="14.25" customHeight="1" x14ac:dyDescent="0.25">
      <c r="A4839" s="4" t="s">
        <v>26</v>
      </c>
      <c r="B4839" s="4">
        <v>1197831</v>
      </c>
      <c r="C4839" s="5">
        <v>44282</v>
      </c>
      <c r="D4839" s="37">
        <v>2021</v>
      </c>
      <c r="E4839" s="5" t="str">
        <f>TEXT(Sales[[#This Row],[Invoice Date]],"mmm")</f>
        <v>Mar</v>
      </c>
      <c r="F4839" s="4" t="s">
        <v>27</v>
      </c>
      <c r="G4839" s="4" t="s">
        <v>55</v>
      </c>
      <c r="H4839" s="4" t="s">
        <v>56</v>
      </c>
      <c r="I4839" s="6" t="s">
        <v>23</v>
      </c>
      <c r="J4839" s="7">
        <v>33</v>
      </c>
      <c r="K4839" s="8">
        <v>111</v>
      </c>
      <c r="L4839" s="9">
        <f t="shared" si="75"/>
        <v>3663</v>
      </c>
      <c r="M4839" s="9">
        <v>2417.58</v>
      </c>
      <c r="N4839" s="10">
        <v>0.66</v>
      </c>
      <c r="O4839" s="4" t="s">
        <v>83</v>
      </c>
    </row>
    <row r="4840" spans="1:15" ht="14.25" customHeight="1" x14ac:dyDescent="0.25">
      <c r="A4840" s="4" t="s">
        <v>26</v>
      </c>
      <c r="B4840" s="4">
        <v>1197831</v>
      </c>
      <c r="C4840" s="5">
        <v>44283</v>
      </c>
      <c r="D4840" s="37">
        <v>2021</v>
      </c>
      <c r="E4840" s="5" t="str">
        <f>TEXT(Sales[[#This Row],[Invoice Date]],"mmm")</f>
        <v>Mar</v>
      </c>
      <c r="F4840" s="4" t="s">
        <v>27</v>
      </c>
      <c r="G4840" s="4" t="s">
        <v>55</v>
      </c>
      <c r="H4840" s="4" t="s">
        <v>56</v>
      </c>
      <c r="I4840" s="6" t="s">
        <v>17</v>
      </c>
      <c r="J4840" s="7">
        <v>19</v>
      </c>
      <c r="K4840" s="8">
        <v>169</v>
      </c>
      <c r="L4840" s="9">
        <f t="shared" si="75"/>
        <v>3211</v>
      </c>
      <c r="M4840" s="9">
        <v>1605.5</v>
      </c>
      <c r="N4840" s="10">
        <v>0.5</v>
      </c>
      <c r="O4840" s="4" t="s">
        <v>83</v>
      </c>
    </row>
    <row r="4841" spans="1:15" ht="14.25" customHeight="1" x14ac:dyDescent="0.25">
      <c r="A4841" s="4" t="s">
        <v>26</v>
      </c>
      <c r="B4841" s="4">
        <v>1197831</v>
      </c>
      <c r="C4841" s="5">
        <v>44284</v>
      </c>
      <c r="D4841" s="37">
        <v>2021</v>
      </c>
      <c r="E4841" s="5" t="str">
        <f>TEXT(Sales[[#This Row],[Invoice Date]],"mmm")</f>
        <v>Mar</v>
      </c>
      <c r="F4841" s="4" t="s">
        <v>27</v>
      </c>
      <c r="G4841" s="4" t="s">
        <v>55</v>
      </c>
      <c r="H4841" s="4" t="s">
        <v>56</v>
      </c>
      <c r="I4841" s="6" t="s">
        <v>19</v>
      </c>
      <c r="J4841" s="7">
        <v>24</v>
      </c>
      <c r="K4841" s="8">
        <v>176</v>
      </c>
      <c r="L4841" s="9">
        <f t="shared" si="75"/>
        <v>4224</v>
      </c>
      <c r="M4841" s="9">
        <v>2154.2400000000002</v>
      </c>
      <c r="N4841" s="10">
        <v>0.51</v>
      </c>
      <c r="O4841" s="4" t="s">
        <v>83</v>
      </c>
    </row>
    <row r="4842" spans="1:15" ht="14.25" customHeight="1" x14ac:dyDescent="0.25">
      <c r="A4842" s="4" t="s">
        <v>26</v>
      </c>
      <c r="B4842" s="4">
        <v>1197831</v>
      </c>
      <c r="C4842" s="5">
        <v>44285</v>
      </c>
      <c r="D4842" s="37">
        <v>2021</v>
      </c>
      <c r="E4842" s="5" t="str">
        <f>TEXT(Sales[[#This Row],[Invoice Date]],"mmm")</f>
        <v>Mar</v>
      </c>
      <c r="F4842" s="4" t="s">
        <v>27</v>
      </c>
      <c r="G4842" s="4" t="s">
        <v>55</v>
      </c>
      <c r="H4842" s="4" t="s">
        <v>56</v>
      </c>
      <c r="I4842" s="6" t="s">
        <v>20</v>
      </c>
      <c r="J4842" s="7">
        <v>19</v>
      </c>
      <c r="K4842" s="8">
        <v>135</v>
      </c>
      <c r="L4842" s="9">
        <f t="shared" si="75"/>
        <v>2565</v>
      </c>
      <c r="M4842" s="9">
        <v>1410.7499999999998</v>
      </c>
      <c r="N4842" s="10">
        <v>0.54999999999999993</v>
      </c>
      <c r="O4842" s="4" t="s">
        <v>83</v>
      </c>
    </row>
    <row r="4843" spans="1:15" ht="14.25" customHeight="1" x14ac:dyDescent="0.25">
      <c r="A4843" s="4" t="s">
        <v>26</v>
      </c>
      <c r="B4843" s="4">
        <v>1197831</v>
      </c>
      <c r="C4843" s="5">
        <v>44286</v>
      </c>
      <c r="D4843" s="37">
        <v>2021</v>
      </c>
      <c r="E4843" s="5" t="str">
        <f>TEXT(Sales[[#This Row],[Invoice Date]],"mmm")</f>
        <v>Mar</v>
      </c>
      <c r="F4843" s="4" t="s">
        <v>27</v>
      </c>
      <c r="G4843" s="4" t="s">
        <v>55</v>
      </c>
      <c r="H4843" s="4" t="s">
        <v>56</v>
      </c>
      <c r="I4843" s="6" t="s">
        <v>21</v>
      </c>
      <c r="J4843" s="7">
        <v>23</v>
      </c>
      <c r="K4843" s="8">
        <v>112</v>
      </c>
      <c r="L4843" s="9">
        <f t="shared" si="75"/>
        <v>2576</v>
      </c>
      <c r="M4843" s="9">
        <v>1674.4</v>
      </c>
      <c r="N4843" s="10">
        <v>0.65</v>
      </c>
      <c r="O4843" s="4" t="s">
        <v>83</v>
      </c>
    </row>
    <row r="4844" spans="1:15" ht="14.25" customHeight="1" x14ac:dyDescent="0.25">
      <c r="A4844" s="4" t="s">
        <v>26</v>
      </c>
      <c r="B4844" s="4">
        <v>1197831</v>
      </c>
      <c r="C4844" s="5">
        <v>44287</v>
      </c>
      <c r="D4844" s="37">
        <v>2021</v>
      </c>
      <c r="E4844" s="5" t="str">
        <f>TEXT(Sales[[#This Row],[Invoice Date]],"mmm")</f>
        <v>Apr</v>
      </c>
      <c r="F4844" s="4" t="s">
        <v>27</v>
      </c>
      <c r="G4844" s="4" t="s">
        <v>55</v>
      </c>
      <c r="H4844" s="4" t="s">
        <v>56</v>
      </c>
      <c r="I4844" s="6" t="s">
        <v>22</v>
      </c>
      <c r="J4844" s="7">
        <v>28</v>
      </c>
      <c r="K4844" s="8">
        <v>84</v>
      </c>
      <c r="L4844" s="9">
        <f t="shared" si="75"/>
        <v>2352</v>
      </c>
      <c r="M4844" s="9">
        <v>1058.3999999999999</v>
      </c>
      <c r="N4844" s="10">
        <v>0.44999999999999996</v>
      </c>
      <c r="O4844" s="4" t="s">
        <v>83</v>
      </c>
    </row>
    <row r="4845" spans="1:15" ht="14.25" customHeight="1" x14ac:dyDescent="0.25">
      <c r="A4845" s="4" t="s">
        <v>26</v>
      </c>
      <c r="B4845" s="4">
        <v>1197831</v>
      </c>
      <c r="C4845" s="5">
        <v>44288</v>
      </c>
      <c r="D4845" s="37">
        <v>2021</v>
      </c>
      <c r="E4845" s="5" t="str">
        <f>TEXT(Sales[[#This Row],[Invoice Date]],"mmm")</f>
        <v>Apr</v>
      </c>
      <c r="F4845" s="4" t="s">
        <v>27</v>
      </c>
      <c r="G4845" s="4" t="s">
        <v>55</v>
      </c>
      <c r="H4845" s="4" t="s">
        <v>56</v>
      </c>
      <c r="I4845" s="6" t="s">
        <v>23</v>
      </c>
      <c r="J4845" s="7">
        <v>24</v>
      </c>
      <c r="K4845" s="8">
        <v>161</v>
      </c>
      <c r="L4845" s="9">
        <f t="shared" si="75"/>
        <v>3864</v>
      </c>
      <c r="M4845" s="9">
        <v>2627.52</v>
      </c>
      <c r="N4845" s="10">
        <v>0.68</v>
      </c>
      <c r="O4845" s="4" t="s">
        <v>83</v>
      </c>
    </row>
    <row r="4846" spans="1:15" ht="14.25" customHeight="1" x14ac:dyDescent="0.25">
      <c r="A4846" s="4" t="s">
        <v>26</v>
      </c>
      <c r="B4846" s="4">
        <v>1197831</v>
      </c>
      <c r="C4846" s="5">
        <v>44289</v>
      </c>
      <c r="D4846" s="37">
        <v>2021</v>
      </c>
      <c r="E4846" s="5" t="str">
        <f>TEXT(Sales[[#This Row],[Invoice Date]],"mmm")</f>
        <v>Apr</v>
      </c>
      <c r="F4846" s="4" t="s">
        <v>27</v>
      </c>
      <c r="G4846" s="4" t="s">
        <v>55</v>
      </c>
      <c r="H4846" s="4" t="s">
        <v>56</v>
      </c>
      <c r="I4846" s="6" t="s">
        <v>17</v>
      </c>
      <c r="J4846" s="7">
        <v>14</v>
      </c>
      <c r="K4846" s="8">
        <v>189</v>
      </c>
      <c r="L4846" s="9">
        <f t="shared" si="75"/>
        <v>2646</v>
      </c>
      <c r="M4846" s="9">
        <v>1323</v>
      </c>
      <c r="N4846" s="10">
        <v>0.5</v>
      </c>
      <c r="O4846" s="4" t="s">
        <v>83</v>
      </c>
    </row>
    <row r="4847" spans="1:15" ht="14.25" customHeight="1" x14ac:dyDescent="0.25">
      <c r="A4847" s="4" t="s">
        <v>26</v>
      </c>
      <c r="B4847" s="4">
        <v>1197831</v>
      </c>
      <c r="C4847" s="5">
        <v>44290</v>
      </c>
      <c r="D4847" s="37">
        <v>2021</v>
      </c>
      <c r="E4847" s="5" t="str">
        <f>TEXT(Sales[[#This Row],[Invoice Date]],"mmm")</f>
        <v>Apr</v>
      </c>
      <c r="F4847" s="4" t="s">
        <v>27</v>
      </c>
      <c r="G4847" s="4" t="s">
        <v>55</v>
      </c>
      <c r="H4847" s="4" t="s">
        <v>56</v>
      </c>
      <c r="I4847" s="6" t="s">
        <v>19</v>
      </c>
      <c r="J4847" s="7">
        <v>23</v>
      </c>
      <c r="K4847" s="8">
        <v>218</v>
      </c>
      <c r="L4847" s="9">
        <f t="shared" si="75"/>
        <v>5014</v>
      </c>
      <c r="M4847" s="9">
        <v>2507</v>
      </c>
      <c r="N4847" s="10">
        <v>0.5</v>
      </c>
      <c r="O4847" s="4" t="s">
        <v>83</v>
      </c>
    </row>
    <row r="4848" spans="1:15" ht="14.25" customHeight="1" x14ac:dyDescent="0.25">
      <c r="A4848" s="4" t="s">
        <v>26</v>
      </c>
      <c r="B4848" s="4">
        <v>1197831</v>
      </c>
      <c r="C4848" s="5">
        <v>44291</v>
      </c>
      <c r="D4848" s="37">
        <v>2021</v>
      </c>
      <c r="E4848" s="5" t="str">
        <f>TEXT(Sales[[#This Row],[Invoice Date]],"mmm")</f>
        <v>Apr</v>
      </c>
      <c r="F4848" s="4" t="s">
        <v>27</v>
      </c>
      <c r="G4848" s="4" t="s">
        <v>55</v>
      </c>
      <c r="H4848" s="4" t="s">
        <v>56</v>
      </c>
      <c r="I4848" s="6" t="s">
        <v>20</v>
      </c>
      <c r="J4848" s="7">
        <v>19</v>
      </c>
      <c r="K4848" s="8">
        <v>180</v>
      </c>
      <c r="L4848" s="9">
        <f t="shared" si="75"/>
        <v>3420</v>
      </c>
      <c r="M4848" s="9">
        <v>1846.8000000000002</v>
      </c>
      <c r="N4848" s="10">
        <v>0.54</v>
      </c>
      <c r="O4848" s="4" t="s">
        <v>83</v>
      </c>
    </row>
    <row r="4849" spans="1:15" ht="14.25" customHeight="1" x14ac:dyDescent="0.25">
      <c r="A4849" s="4" t="s">
        <v>26</v>
      </c>
      <c r="B4849" s="4">
        <v>1197831</v>
      </c>
      <c r="C4849" s="5">
        <v>44292</v>
      </c>
      <c r="D4849" s="37">
        <v>2021</v>
      </c>
      <c r="E4849" s="5" t="str">
        <f>TEXT(Sales[[#This Row],[Invoice Date]],"mmm")</f>
        <v>Apr</v>
      </c>
      <c r="F4849" s="4" t="s">
        <v>27</v>
      </c>
      <c r="G4849" s="4" t="s">
        <v>55</v>
      </c>
      <c r="H4849" s="4" t="s">
        <v>56</v>
      </c>
      <c r="I4849" s="6" t="s">
        <v>21</v>
      </c>
      <c r="J4849" s="7">
        <v>27</v>
      </c>
      <c r="K4849" s="8">
        <v>142</v>
      </c>
      <c r="L4849" s="9">
        <f t="shared" si="75"/>
        <v>3834</v>
      </c>
      <c r="M4849" s="9">
        <v>2300.4</v>
      </c>
      <c r="N4849" s="10">
        <v>0.6</v>
      </c>
      <c r="O4849" s="4" t="s">
        <v>83</v>
      </c>
    </row>
    <row r="4850" spans="1:15" ht="14.25" customHeight="1" x14ac:dyDescent="0.25">
      <c r="A4850" s="4" t="s">
        <v>26</v>
      </c>
      <c r="B4850" s="4">
        <v>1197831</v>
      </c>
      <c r="C4850" s="5">
        <v>44293</v>
      </c>
      <c r="D4850" s="37">
        <v>2021</v>
      </c>
      <c r="E4850" s="5" t="str">
        <f>TEXT(Sales[[#This Row],[Invoice Date]],"mmm")</f>
        <v>Apr</v>
      </c>
      <c r="F4850" s="4" t="s">
        <v>27</v>
      </c>
      <c r="G4850" s="4" t="s">
        <v>55</v>
      </c>
      <c r="H4850" s="4" t="s">
        <v>56</v>
      </c>
      <c r="I4850" s="6" t="s">
        <v>22</v>
      </c>
      <c r="J4850" s="7">
        <v>41</v>
      </c>
      <c r="K4850" s="8">
        <v>106</v>
      </c>
      <c r="L4850" s="9">
        <f t="shared" si="75"/>
        <v>4346</v>
      </c>
      <c r="M4850" s="9">
        <v>2129.54</v>
      </c>
      <c r="N4850" s="10">
        <v>0.49</v>
      </c>
      <c r="O4850" s="4" t="s">
        <v>83</v>
      </c>
    </row>
    <row r="4851" spans="1:15" ht="14.25" customHeight="1" x14ac:dyDescent="0.25">
      <c r="A4851" s="4" t="s">
        <v>26</v>
      </c>
      <c r="B4851" s="4">
        <v>1197831</v>
      </c>
      <c r="C4851" s="5">
        <v>44294</v>
      </c>
      <c r="D4851" s="37">
        <v>2021</v>
      </c>
      <c r="E4851" s="5" t="str">
        <f>TEXT(Sales[[#This Row],[Invoice Date]],"mmm")</f>
        <v>Apr</v>
      </c>
      <c r="F4851" s="4" t="s">
        <v>27</v>
      </c>
      <c r="G4851" s="4" t="s">
        <v>55</v>
      </c>
      <c r="H4851" s="4" t="s">
        <v>56</v>
      </c>
      <c r="I4851" s="6" t="s">
        <v>23</v>
      </c>
      <c r="J4851" s="7">
        <v>38</v>
      </c>
      <c r="K4851" s="8">
        <v>202</v>
      </c>
      <c r="L4851" s="9">
        <f t="shared" si="75"/>
        <v>7676</v>
      </c>
      <c r="M4851" s="9">
        <v>5142.92</v>
      </c>
      <c r="N4851" s="10">
        <v>0.67</v>
      </c>
      <c r="O4851" s="4" t="s">
        <v>83</v>
      </c>
    </row>
    <row r="4852" spans="1:15" ht="14.25" customHeight="1" x14ac:dyDescent="0.25">
      <c r="A4852" s="4" t="s">
        <v>26</v>
      </c>
      <c r="B4852" s="4">
        <v>1197831</v>
      </c>
      <c r="C4852" s="5">
        <v>44295</v>
      </c>
      <c r="D4852" s="37">
        <v>2021</v>
      </c>
      <c r="E4852" s="5" t="str">
        <f>TEXT(Sales[[#This Row],[Invoice Date]],"mmm")</f>
        <v>Apr</v>
      </c>
      <c r="F4852" s="4" t="s">
        <v>27</v>
      </c>
      <c r="G4852" s="4" t="s">
        <v>55</v>
      </c>
      <c r="H4852" s="4" t="s">
        <v>56</v>
      </c>
      <c r="I4852" s="6" t="s">
        <v>17</v>
      </c>
      <c r="J4852" s="7">
        <v>36</v>
      </c>
      <c r="K4852" s="8">
        <v>217</v>
      </c>
      <c r="L4852" s="9">
        <f t="shared" si="75"/>
        <v>7812</v>
      </c>
      <c r="M4852" s="9">
        <v>3984.12</v>
      </c>
      <c r="N4852" s="10">
        <v>0.51</v>
      </c>
      <c r="O4852" s="4" t="s">
        <v>83</v>
      </c>
    </row>
    <row r="4853" spans="1:15" ht="14.25" customHeight="1" x14ac:dyDescent="0.25">
      <c r="A4853" s="4" t="s">
        <v>26</v>
      </c>
      <c r="B4853" s="4">
        <v>1197831</v>
      </c>
      <c r="C4853" s="5">
        <v>44296</v>
      </c>
      <c r="D4853" s="37">
        <v>2021</v>
      </c>
      <c r="E4853" s="5" t="str">
        <f>TEXT(Sales[[#This Row],[Invoice Date]],"mmm")</f>
        <v>Apr</v>
      </c>
      <c r="F4853" s="4" t="s">
        <v>27</v>
      </c>
      <c r="G4853" s="4" t="s">
        <v>55</v>
      </c>
      <c r="H4853" s="4" t="s">
        <v>56</v>
      </c>
      <c r="I4853" s="6" t="s">
        <v>19</v>
      </c>
      <c r="J4853" s="7">
        <v>42</v>
      </c>
      <c r="K4853" s="8">
        <v>202</v>
      </c>
      <c r="L4853" s="9">
        <f t="shared" si="75"/>
        <v>8484</v>
      </c>
      <c r="M4853" s="9">
        <v>4326.84</v>
      </c>
      <c r="N4853" s="10">
        <v>0.51</v>
      </c>
      <c r="O4853" s="4" t="s">
        <v>83</v>
      </c>
    </row>
    <row r="4854" spans="1:15" ht="14.25" customHeight="1" x14ac:dyDescent="0.25">
      <c r="A4854" s="4" t="s">
        <v>26</v>
      </c>
      <c r="B4854" s="4">
        <v>1197831</v>
      </c>
      <c r="C4854" s="5">
        <v>44297</v>
      </c>
      <c r="D4854" s="37">
        <v>2021</v>
      </c>
      <c r="E4854" s="5" t="str">
        <f>TEXT(Sales[[#This Row],[Invoice Date]],"mmm")</f>
        <v>Apr</v>
      </c>
      <c r="F4854" s="4" t="s">
        <v>27</v>
      </c>
      <c r="G4854" s="4" t="s">
        <v>55</v>
      </c>
      <c r="H4854" s="4" t="s">
        <v>56</v>
      </c>
      <c r="I4854" s="6" t="s">
        <v>20</v>
      </c>
      <c r="J4854" s="7">
        <v>36</v>
      </c>
      <c r="K4854" s="8">
        <v>169</v>
      </c>
      <c r="L4854" s="9">
        <f t="shared" si="75"/>
        <v>6084</v>
      </c>
      <c r="M4854" s="9">
        <v>3102.84</v>
      </c>
      <c r="N4854" s="10">
        <v>0.51</v>
      </c>
      <c r="O4854" s="4" t="s">
        <v>83</v>
      </c>
    </row>
    <row r="4855" spans="1:15" ht="14.25" customHeight="1" x14ac:dyDescent="0.25">
      <c r="A4855" s="4" t="s">
        <v>26</v>
      </c>
      <c r="B4855" s="4">
        <v>1197831</v>
      </c>
      <c r="C4855" s="5">
        <v>44298</v>
      </c>
      <c r="D4855" s="37">
        <v>2021</v>
      </c>
      <c r="E4855" s="5" t="str">
        <f>TEXT(Sales[[#This Row],[Invoice Date]],"mmm")</f>
        <v>Apr</v>
      </c>
      <c r="F4855" s="4" t="s">
        <v>27</v>
      </c>
      <c r="G4855" s="4" t="s">
        <v>55</v>
      </c>
      <c r="H4855" s="4" t="s">
        <v>56</v>
      </c>
      <c r="I4855" s="6" t="s">
        <v>21</v>
      </c>
      <c r="J4855" s="7">
        <v>36</v>
      </c>
      <c r="K4855" s="8">
        <v>174</v>
      </c>
      <c r="L4855" s="9">
        <f t="shared" si="75"/>
        <v>6264</v>
      </c>
      <c r="M4855" s="9">
        <v>3821.04</v>
      </c>
      <c r="N4855" s="10">
        <v>0.61</v>
      </c>
      <c r="O4855" s="4" t="s">
        <v>83</v>
      </c>
    </row>
    <row r="4856" spans="1:15" ht="14.25" customHeight="1" x14ac:dyDescent="0.25">
      <c r="A4856" s="4" t="s">
        <v>26</v>
      </c>
      <c r="B4856" s="4">
        <v>1197831</v>
      </c>
      <c r="C4856" s="5">
        <v>44299</v>
      </c>
      <c r="D4856" s="37">
        <v>2021</v>
      </c>
      <c r="E4856" s="5" t="str">
        <f>TEXT(Sales[[#This Row],[Invoice Date]],"mmm")</f>
        <v>Apr</v>
      </c>
      <c r="F4856" s="4" t="s">
        <v>27</v>
      </c>
      <c r="G4856" s="4" t="s">
        <v>55</v>
      </c>
      <c r="H4856" s="4" t="s">
        <v>56</v>
      </c>
      <c r="I4856" s="6" t="s">
        <v>22</v>
      </c>
      <c r="J4856" s="7">
        <v>43</v>
      </c>
      <c r="K4856" s="8">
        <v>145</v>
      </c>
      <c r="L4856" s="9">
        <f t="shared" si="75"/>
        <v>6235</v>
      </c>
      <c r="M4856" s="9">
        <v>2992.7999999999997</v>
      </c>
      <c r="N4856" s="10">
        <v>0.48</v>
      </c>
      <c r="O4856" s="4" t="s">
        <v>83</v>
      </c>
    </row>
    <row r="4857" spans="1:15" ht="14.25" customHeight="1" x14ac:dyDescent="0.25">
      <c r="A4857" s="4" t="s">
        <v>26</v>
      </c>
      <c r="B4857" s="4">
        <v>1197831</v>
      </c>
      <c r="C4857" s="5">
        <v>44300</v>
      </c>
      <c r="D4857" s="37">
        <v>2021</v>
      </c>
      <c r="E4857" s="5" t="str">
        <f>TEXT(Sales[[#This Row],[Invoice Date]],"mmm")</f>
        <v>Apr</v>
      </c>
      <c r="F4857" s="4" t="s">
        <v>27</v>
      </c>
      <c r="G4857" s="4" t="s">
        <v>55</v>
      </c>
      <c r="H4857" s="4" t="s">
        <v>56</v>
      </c>
      <c r="I4857" s="6" t="s">
        <v>23</v>
      </c>
      <c r="J4857" s="7">
        <v>49</v>
      </c>
      <c r="K4857" s="8">
        <v>236</v>
      </c>
      <c r="L4857" s="9">
        <f t="shared" si="75"/>
        <v>11564</v>
      </c>
      <c r="M4857" s="9">
        <v>7516.6</v>
      </c>
      <c r="N4857" s="10">
        <v>0.65</v>
      </c>
      <c r="O4857" s="4" t="s">
        <v>83</v>
      </c>
    </row>
    <row r="4858" spans="1:15" ht="14.25" customHeight="1" x14ac:dyDescent="0.25">
      <c r="A4858" s="4" t="s">
        <v>26</v>
      </c>
      <c r="B4858" s="4">
        <v>1197831</v>
      </c>
      <c r="C4858" s="5">
        <v>44301</v>
      </c>
      <c r="D4858" s="37">
        <v>2021</v>
      </c>
      <c r="E4858" s="5" t="str">
        <f>TEXT(Sales[[#This Row],[Invoice Date]],"mmm")</f>
        <v>Apr</v>
      </c>
      <c r="F4858" s="4" t="s">
        <v>27</v>
      </c>
      <c r="G4858" s="4" t="s">
        <v>55</v>
      </c>
      <c r="H4858" s="4" t="s">
        <v>56</v>
      </c>
      <c r="I4858" s="6" t="s">
        <v>17</v>
      </c>
      <c r="J4858" s="7">
        <v>36</v>
      </c>
      <c r="K4858" s="8">
        <v>215</v>
      </c>
      <c r="L4858" s="9">
        <f t="shared" si="75"/>
        <v>7740</v>
      </c>
      <c r="M4858" s="9">
        <v>4411.7999999999993</v>
      </c>
      <c r="N4858" s="10">
        <v>0.56999999999999995</v>
      </c>
      <c r="O4858" s="4" t="s">
        <v>83</v>
      </c>
    </row>
    <row r="4859" spans="1:15" ht="14.25" customHeight="1" x14ac:dyDescent="0.25">
      <c r="A4859" s="4" t="s">
        <v>26</v>
      </c>
      <c r="B4859" s="4">
        <v>1197831</v>
      </c>
      <c r="C4859" s="5">
        <v>44302</v>
      </c>
      <c r="D4859" s="37">
        <v>2021</v>
      </c>
      <c r="E4859" s="5" t="str">
        <f>TEXT(Sales[[#This Row],[Invoice Date]],"mmm")</f>
        <v>Apr</v>
      </c>
      <c r="F4859" s="4" t="s">
        <v>27</v>
      </c>
      <c r="G4859" s="4" t="s">
        <v>55</v>
      </c>
      <c r="H4859" s="4" t="s">
        <v>56</v>
      </c>
      <c r="I4859" s="6" t="s">
        <v>19</v>
      </c>
      <c r="J4859" s="7">
        <v>43</v>
      </c>
      <c r="K4859" s="8">
        <v>206</v>
      </c>
      <c r="L4859" s="9">
        <f t="shared" si="75"/>
        <v>8858</v>
      </c>
      <c r="M4859" s="9">
        <v>5137.6399999999994</v>
      </c>
      <c r="N4859" s="10">
        <v>0.57999999999999996</v>
      </c>
      <c r="O4859" s="4" t="s">
        <v>83</v>
      </c>
    </row>
    <row r="4860" spans="1:15" ht="14.25" customHeight="1" x14ac:dyDescent="0.25">
      <c r="A4860" s="4" t="s">
        <v>26</v>
      </c>
      <c r="B4860" s="4">
        <v>1197831</v>
      </c>
      <c r="C4860" s="5">
        <v>44303</v>
      </c>
      <c r="D4860" s="37">
        <v>2021</v>
      </c>
      <c r="E4860" s="5" t="str">
        <f>TEXT(Sales[[#This Row],[Invoice Date]],"mmm")</f>
        <v>Apr</v>
      </c>
      <c r="F4860" s="4" t="s">
        <v>27</v>
      </c>
      <c r="G4860" s="4" t="s">
        <v>55</v>
      </c>
      <c r="H4860" s="4" t="s">
        <v>56</v>
      </c>
      <c r="I4860" s="6" t="s">
        <v>20</v>
      </c>
      <c r="J4860" s="7">
        <v>36</v>
      </c>
      <c r="K4860" s="8">
        <v>263</v>
      </c>
      <c r="L4860" s="9">
        <f t="shared" si="75"/>
        <v>9468</v>
      </c>
      <c r="M4860" s="9">
        <v>5680.8</v>
      </c>
      <c r="N4860" s="10">
        <v>0.6</v>
      </c>
      <c r="O4860" s="4" t="s">
        <v>83</v>
      </c>
    </row>
    <row r="4861" spans="1:15" ht="14.25" customHeight="1" x14ac:dyDescent="0.25">
      <c r="A4861" s="4" t="s">
        <v>26</v>
      </c>
      <c r="B4861" s="4">
        <v>1197831</v>
      </c>
      <c r="C4861" s="5">
        <v>44304</v>
      </c>
      <c r="D4861" s="37">
        <v>2021</v>
      </c>
      <c r="E4861" s="5" t="str">
        <f>TEXT(Sales[[#This Row],[Invoice Date]],"mmm")</f>
        <v>Apr</v>
      </c>
      <c r="F4861" s="4" t="s">
        <v>27</v>
      </c>
      <c r="G4861" s="4" t="s">
        <v>55</v>
      </c>
      <c r="H4861" s="4" t="s">
        <v>56</v>
      </c>
      <c r="I4861" s="6" t="s">
        <v>21</v>
      </c>
      <c r="J4861" s="7">
        <v>37</v>
      </c>
      <c r="K4861" s="8">
        <v>161</v>
      </c>
      <c r="L4861" s="9">
        <f t="shared" si="75"/>
        <v>5957</v>
      </c>
      <c r="M4861" s="9">
        <v>3872.05</v>
      </c>
      <c r="N4861" s="10">
        <v>0.65</v>
      </c>
      <c r="O4861" s="4" t="s">
        <v>83</v>
      </c>
    </row>
    <row r="4862" spans="1:15" ht="14.25" customHeight="1" x14ac:dyDescent="0.25">
      <c r="A4862" s="4" t="s">
        <v>26</v>
      </c>
      <c r="B4862" s="4">
        <v>1197831</v>
      </c>
      <c r="C4862" s="5">
        <v>44305</v>
      </c>
      <c r="D4862" s="37">
        <v>2021</v>
      </c>
      <c r="E4862" s="5" t="str">
        <f>TEXT(Sales[[#This Row],[Invoice Date]],"mmm")</f>
        <v>Apr</v>
      </c>
      <c r="F4862" s="4" t="s">
        <v>27</v>
      </c>
      <c r="G4862" s="4" t="s">
        <v>55</v>
      </c>
      <c r="H4862" s="4" t="s">
        <v>56</v>
      </c>
      <c r="I4862" s="6" t="s">
        <v>22</v>
      </c>
      <c r="J4862" s="7">
        <v>43</v>
      </c>
      <c r="K4862" s="8">
        <v>165</v>
      </c>
      <c r="L4862" s="9">
        <f t="shared" si="75"/>
        <v>7095</v>
      </c>
      <c r="M4862" s="9">
        <v>3760.3500000000004</v>
      </c>
      <c r="N4862" s="10">
        <v>0.53</v>
      </c>
      <c r="O4862" s="4" t="s">
        <v>83</v>
      </c>
    </row>
    <row r="4863" spans="1:15" ht="14.25" customHeight="1" x14ac:dyDescent="0.25">
      <c r="A4863" s="4" t="s">
        <v>26</v>
      </c>
      <c r="B4863" s="4">
        <v>1197831</v>
      </c>
      <c r="C4863" s="5">
        <v>44306</v>
      </c>
      <c r="D4863" s="37">
        <v>2021</v>
      </c>
      <c r="E4863" s="5" t="str">
        <f>TEXT(Sales[[#This Row],[Invoice Date]],"mmm")</f>
        <v>Apr</v>
      </c>
      <c r="F4863" s="4" t="s">
        <v>27</v>
      </c>
      <c r="G4863" s="4" t="s">
        <v>55</v>
      </c>
      <c r="H4863" s="4" t="s">
        <v>56</v>
      </c>
      <c r="I4863" s="6" t="s">
        <v>23</v>
      </c>
      <c r="J4863" s="7">
        <v>52</v>
      </c>
      <c r="K4863" s="8">
        <v>223</v>
      </c>
      <c r="L4863" s="9">
        <f t="shared" si="75"/>
        <v>11596</v>
      </c>
      <c r="M4863" s="9">
        <v>8117.2000000000007</v>
      </c>
      <c r="N4863" s="10">
        <v>0.70000000000000007</v>
      </c>
      <c r="O4863" s="4" t="s">
        <v>83</v>
      </c>
    </row>
    <row r="4864" spans="1:15" ht="14.25" customHeight="1" x14ac:dyDescent="0.25">
      <c r="A4864" s="4" t="s">
        <v>26</v>
      </c>
      <c r="B4864" s="4">
        <v>1197831</v>
      </c>
      <c r="C4864" s="5">
        <v>44307</v>
      </c>
      <c r="D4864" s="37">
        <v>2021</v>
      </c>
      <c r="E4864" s="5" t="str">
        <f>TEXT(Sales[[#This Row],[Invoice Date]],"mmm")</f>
        <v>Apr</v>
      </c>
      <c r="F4864" s="4" t="s">
        <v>27</v>
      </c>
      <c r="G4864" s="4" t="s">
        <v>55</v>
      </c>
      <c r="H4864" s="4" t="s">
        <v>56</v>
      </c>
      <c r="I4864" s="6" t="s">
        <v>17</v>
      </c>
      <c r="J4864" s="7">
        <v>41</v>
      </c>
      <c r="K4864" s="8">
        <v>233</v>
      </c>
      <c r="L4864" s="9">
        <f t="shared" si="75"/>
        <v>9553</v>
      </c>
      <c r="M4864" s="9">
        <v>5445.2099999999991</v>
      </c>
      <c r="N4864" s="10">
        <v>0.56999999999999995</v>
      </c>
      <c r="O4864" s="4" t="s">
        <v>83</v>
      </c>
    </row>
    <row r="4865" spans="1:15" ht="14.25" customHeight="1" x14ac:dyDescent="0.25">
      <c r="A4865" s="4" t="s">
        <v>26</v>
      </c>
      <c r="B4865" s="4">
        <v>1197831</v>
      </c>
      <c r="C4865" s="5">
        <v>44308</v>
      </c>
      <c r="D4865" s="37">
        <v>2021</v>
      </c>
      <c r="E4865" s="5" t="str">
        <f>TEXT(Sales[[#This Row],[Invoice Date]],"mmm")</f>
        <v>Apr</v>
      </c>
      <c r="F4865" s="4" t="s">
        <v>27</v>
      </c>
      <c r="G4865" s="4" t="s">
        <v>55</v>
      </c>
      <c r="H4865" s="4" t="s">
        <v>56</v>
      </c>
      <c r="I4865" s="6" t="s">
        <v>19</v>
      </c>
      <c r="J4865" s="7">
        <v>54</v>
      </c>
      <c r="K4865" s="8">
        <v>233</v>
      </c>
      <c r="L4865" s="9">
        <f t="shared" si="75"/>
        <v>12582</v>
      </c>
      <c r="M4865" s="9">
        <v>7171.74</v>
      </c>
      <c r="N4865" s="10">
        <v>0.56999999999999995</v>
      </c>
      <c r="O4865" s="4" t="s">
        <v>83</v>
      </c>
    </row>
    <row r="4866" spans="1:15" ht="14.25" customHeight="1" x14ac:dyDescent="0.25">
      <c r="A4866" s="4" t="s">
        <v>26</v>
      </c>
      <c r="B4866" s="4">
        <v>1197831</v>
      </c>
      <c r="C4866" s="5">
        <v>44309</v>
      </c>
      <c r="D4866" s="37">
        <v>2021</v>
      </c>
      <c r="E4866" s="5" t="str">
        <f>TEXT(Sales[[#This Row],[Invoice Date]],"mmm")</f>
        <v>Apr</v>
      </c>
      <c r="F4866" s="4" t="s">
        <v>27</v>
      </c>
      <c r="G4866" s="4" t="s">
        <v>55</v>
      </c>
      <c r="H4866" s="4" t="s">
        <v>56</v>
      </c>
      <c r="I4866" s="6" t="s">
        <v>20</v>
      </c>
      <c r="J4866" s="7">
        <v>46</v>
      </c>
      <c r="K4866" s="8">
        <v>285</v>
      </c>
      <c r="L4866" s="9">
        <f t="shared" si="75"/>
        <v>13110</v>
      </c>
      <c r="M4866" s="9">
        <v>7866</v>
      </c>
      <c r="N4866" s="10">
        <v>0.6</v>
      </c>
      <c r="O4866" s="4" t="s">
        <v>83</v>
      </c>
    </row>
    <row r="4867" spans="1:15" ht="14.25" customHeight="1" x14ac:dyDescent="0.25">
      <c r="A4867" s="4" t="s">
        <v>26</v>
      </c>
      <c r="B4867" s="4">
        <v>1197831</v>
      </c>
      <c r="C4867" s="5">
        <v>44310</v>
      </c>
      <c r="D4867" s="37">
        <v>2021</v>
      </c>
      <c r="E4867" s="5" t="str">
        <f>TEXT(Sales[[#This Row],[Invoice Date]],"mmm")</f>
        <v>Apr</v>
      </c>
      <c r="F4867" s="4" t="s">
        <v>27</v>
      </c>
      <c r="G4867" s="4" t="s">
        <v>55</v>
      </c>
      <c r="H4867" s="4" t="s">
        <v>56</v>
      </c>
      <c r="I4867" s="6" t="s">
        <v>21</v>
      </c>
      <c r="J4867" s="7">
        <v>42</v>
      </c>
      <c r="K4867" s="8">
        <v>133</v>
      </c>
      <c r="L4867" s="9">
        <f t="shared" ref="L4867:L4930" si="76">J4867*K4867</f>
        <v>5586</v>
      </c>
      <c r="M4867" s="9">
        <v>3854.34</v>
      </c>
      <c r="N4867" s="10">
        <v>0.69000000000000006</v>
      </c>
      <c r="O4867" s="4" t="s">
        <v>83</v>
      </c>
    </row>
    <row r="4868" spans="1:15" ht="14.25" customHeight="1" x14ac:dyDescent="0.25">
      <c r="A4868" s="4" t="s">
        <v>26</v>
      </c>
      <c r="B4868" s="4">
        <v>1197831</v>
      </c>
      <c r="C4868" s="5">
        <v>44311</v>
      </c>
      <c r="D4868" s="37">
        <v>2021</v>
      </c>
      <c r="E4868" s="5" t="str">
        <f>TEXT(Sales[[#This Row],[Invoice Date]],"mmm")</f>
        <v>Apr</v>
      </c>
      <c r="F4868" s="4" t="s">
        <v>27</v>
      </c>
      <c r="G4868" s="4" t="s">
        <v>55</v>
      </c>
      <c r="H4868" s="4" t="s">
        <v>56</v>
      </c>
      <c r="I4868" s="6" t="s">
        <v>22</v>
      </c>
      <c r="J4868" s="7">
        <v>49</v>
      </c>
      <c r="K4868" s="8">
        <v>133</v>
      </c>
      <c r="L4868" s="9">
        <f t="shared" si="76"/>
        <v>6517</v>
      </c>
      <c r="M4868" s="9">
        <v>3454.01</v>
      </c>
      <c r="N4868" s="10">
        <v>0.53</v>
      </c>
      <c r="O4868" s="4" t="s">
        <v>83</v>
      </c>
    </row>
    <row r="4869" spans="1:15" ht="14.25" customHeight="1" x14ac:dyDescent="0.25">
      <c r="A4869" s="4" t="s">
        <v>26</v>
      </c>
      <c r="B4869" s="4">
        <v>1197831</v>
      </c>
      <c r="C4869" s="5">
        <v>44312</v>
      </c>
      <c r="D4869" s="37">
        <v>2021</v>
      </c>
      <c r="E4869" s="5" t="str">
        <f>TEXT(Sales[[#This Row],[Invoice Date]],"mmm")</f>
        <v>Apr</v>
      </c>
      <c r="F4869" s="4" t="s">
        <v>27</v>
      </c>
      <c r="G4869" s="4" t="s">
        <v>55</v>
      </c>
      <c r="H4869" s="4" t="s">
        <v>56</v>
      </c>
      <c r="I4869" s="6" t="s">
        <v>23</v>
      </c>
      <c r="J4869" s="7">
        <v>53</v>
      </c>
      <c r="K4869" s="8">
        <v>181</v>
      </c>
      <c r="L4869" s="9">
        <f t="shared" si="76"/>
        <v>9593</v>
      </c>
      <c r="M4869" s="9">
        <v>6811.0300000000007</v>
      </c>
      <c r="N4869" s="10">
        <v>0.71000000000000008</v>
      </c>
      <c r="O4869" s="4" t="s">
        <v>83</v>
      </c>
    </row>
    <row r="4870" spans="1:15" ht="14.25" customHeight="1" x14ac:dyDescent="0.25">
      <c r="A4870" s="4" t="s">
        <v>26</v>
      </c>
      <c r="B4870" s="4">
        <v>1197831</v>
      </c>
      <c r="C4870" s="5">
        <v>44313</v>
      </c>
      <c r="D4870" s="37">
        <v>2021</v>
      </c>
      <c r="E4870" s="5" t="str">
        <f>TEXT(Sales[[#This Row],[Invoice Date]],"mmm")</f>
        <v>Apr</v>
      </c>
      <c r="F4870" s="4" t="s">
        <v>27</v>
      </c>
      <c r="G4870" s="4" t="s">
        <v>55</v>
      </c>
      <c r="H4870" s="4" t="s">
        <v>56</v>
      </c>
      <c r="I4870" s="6" t="s">
        <v>17</v>
      </c>
      <c r="J4870" s="7">
        <v>49</v>
      </c>
      <c r="K4870" s="8">
        <v>182</v>
      </c>
      <c r="L4870" s="9">
        <f t="shared" si="76"/>
        <v>8918</v>
      </c>
      <c r="M4870" s="9">
        <v>5350.8</v>
      </c>
      <c r="N4870" s="10">
        <v>0.6</v>
      </c>
      <c r="O4870" s="4" t="s">
        <v>83</v>
      </c>
    </row>
    <row r="4871" spans="1:15" ht="14.25" customHeight="1" x14ac:dyDescent="0.25">
      <c r="A4871" s="4" t="s">
        <v>26</v>
      </c>
      <c r="B4871" s="4">
        <v>1197831</v>
      </c>
      <c r="C4871" s="5">
        <v>44314</v>
      </c>
      <c r="D4871" s="37">
        <v>2021</v>
      </c>
      <c r="E4871" s="5" t="str">
        <f>TEXT(Sales[[#This Row],[Invoice Date]],"mmm")</f>
        <v>Apr</v>
      </c>
      <c r="F4871" s="4" t="s">
        <v>27</v>
      </c>
      <c r="G4871" s="4" t="s">
        <v>55</v>
      </c>
      <c r="H4871" s="4" t="s">
        <v>56</v>
      </c>
      <c r="I4871" s="6" t="s">
        <v>19</v>
      </c>
      <c r="J4871" s="7">
        <v>47</v>
      </c>
      <c r="K4871" s="8">
        <v>169</v>
      </c>
      <c r="L4871" s="9">
        <f t="shared" si="76"/>
        <v>7943</v>
      </c>
      <c r="M4871" s="9">
        <v>4765.8</v>
      </c>
      <c r="N4871" s="10">
        <v>0.6</v>
      </c>
      <c r="O4871" s="4" t="s">
        <v>83</v>
      </c>
    </row>
    <row r="4872" spans="1:15" ht="14.25" customHeight="1" x14ac:dyDescent="0.25">
      <c r="A4872" s="4" t="s">
        <v>26</v>
      </c>
      <c r="B4872" s="4">
        <v>1197831</v>
      </c>
      <c r="C4872" s="5">
        <v>44315</v>
      </c>
      <c r="D4872" s="37">
        <v>2021</v>
      </c>
      <c r="E4872" s="5" t="str">
        <f>TEXT(Sales[[#This Row],[Invoice Date]],"mmm")</f>
        <v>Apr</v>
      </c>
      <c r="F4872" s="4" t="s">
        <v>27</v>
      </c>
      <c r="G4872" s="4" t="s">
        <v>55</v>
      </c>
      <c r="H4872" s="4" t="s">
        <v>56</v>
      </c>
      <c r="I4872" s="6" t="s">
        <v>20</v>
      </c>
      <c r="J4872" s="7">
        <v>54</v>
      </c>
      <c r="K4872" s="8">
        <v>182</v>
      </c>
      <c r="L4872" s="9">
        <f t="shared" si="76"/>
        <v>9828</v>
      </c>
      <c r="M4872" s="9">
        <v>5798.5199999999995</v>
      </c>
      <c r="N4872" s="10">
        <v>0.59</v>
      </c>
      <c r="O4872" s="4" t="s">
        <v>83</v>
      </c>
    </row>
    <row r="4873" spans="1:15" ht="14.25" customHeight="1" x14ac:dyDescent="0.25">
      <c r="A4873" s="4" t="s">
        <v>26</v>
      </c>
      <c r="B4873" s="4">
        <v>1197831</v>
      </c>
      <c r="C4873" s="5">
        <v>44316</v>
      </c>
      <c r="D4873" s="37">
        <v>2021</v>
      </c>
      <c r="E4873" s="5" t="str">
        <f>TEXT(Sales[[#This Row],[Invoice Date]],"mmm")</f>
        <v>Apr</v>
      </c>
      <c r="F4873" s="4" t="s">
        <v>27</v>
      </c>
      <c r="G4873" s="4" t="s">
        <v>55</v>
      </c>
      <c r="H4873" s="4" t="s">
        <v>56</v>
      </c>
      <c r="I4873" s="6" t="s">
        <v>21</v>
      </c>
      <c r="J4873" s="7">
        <v>53</v>
      </c>
      <c r="K4873" s="8">
        <v>100</v>
      </c>
      <c r="L4873" s="9">
        <f t="shared" si="76"/>
        <v>5300</v>
      </c>
      <c r="M4873" s="9">
        <v>3710.0000000000005</v>
      </c>
      <c r="N4873" s="10">
        <v>0.70000000000000007</v>
      </c>
      <c r="O4873" s="4" t="s">
        <v>83</v>
      </c>
    </row>
    <row r="4874" spans="1:15" ht="14.25" customHeight="1" x14ac:dyDescent="0.25">
      <c r="A4874" s="4" t="s">
        <v>26</v>
      </c>
      <c r="B4874" s="4">
        <v>1197831</v>
      </c>
      <c r="C4874" s="5">
        <v>44317</v>
      </c>
      <c r="D4874" s="37">
        <v>2021</v>
      </c>
      <c r="E4874" s="5" t="str">
        <f>TEXT(Sales[[#This Row],[Invoice Date]],"mmm")</f>
        <v>May</v>
      </c>
      <c r="F4874" s="4" t="s">
        <v>27</v>
      </c>
      <c r="G4874" s="4" t="s">
        <v>55</v>
      </c>
      <c r="H4874" s="4" t="s">
        <v>56</v>
      </c>
      <c r="I4874" s="6" t="s">
        <v>22</v>
      </c>
      <c r="J4874" s="7">
        <v>47</v>
      </c>
      <c r="K4874" s="8">
        <v>120</v>
      </c>
      <c r="L4874" s="9">
        <f t="shared" si="76"/>
        <v>5640</v>
      </c>
      <c r="M4874" s="9">
        <v>2876.4</v>
      </c>
      <c r="N4874" s="10">
        <v>0.51</v>
      </c>
      <c r="O4874" s="4" t="s">
        <v>83</v>
      </c>
    </row>
    <row r="4875" spans="1:15" ht="14.25" customHeight="1" x14ac:dyDescent="0.25">
      <c r="A4875" s="4" t="s">
        <v>26</v>
      </c>
      <c r="B4875" s="4">
        <v>1197831</v>
      </c>
      <c r="C4875" s="5">
        <v>44318</v>
      </c>
      <c r="D4875" s="37">
        <v>2021</v>
      </c>
      <c r="E4875" s="5" t="str">
        <f>TEXT(Sales[[#This Row],[Invoice Date]],"mmm")</f>
        <v>May</v>
      </c>
      <c r="F4875" s="4" t="s">
        <v>27</v>
      </c>
      <c r="G4875" s="4" t="s">
        <v>55</v>
      </c>
      <c r="H4875" s="4" t="s">
        <v>56</v>
      </c>
      <c r="I4875" s="6" t="s">
        <v>23</v>
      </c>
      <c r="J4875" s="7">
        <v>42</v>
      </c>
      <c r="K4875" s="8">
        <v>163</v>
      </c>
      <c r="L4875" s="9">
        <f t="shared" si="76"/>
        <v>6846</v>
      </c>
      <c r="M4875" s="9">
        <v>5066.0400000000009</v>
      </c>
      <c r="N4875" s="10">
        <v>0.7400000000000001</v>
      </c>
      <c r="O4875" s="4" t="s">
        <v>83</v>
      </c>
    </row>
    <row r="4876" spans="1:15" ht="14.25" customHeight="1" x14ac:dyDescent="0.25">
      <c r="A4876" s="4" t="s">
        <v>26</v>
      </c>
      <c r="B4876" s="4">
        <v>1197831</v>
      </c>
      <c r="C4876" s="5">
        <v>44319</v>
      </c>
      <c r="D4876" s="37">
        <v>2021</v>
      </c>
      <c r="E4876" s="5" t="str">
        <f>TEXT(Sales[[#This Row],[Invoice Date]],"mmm")</f>
        <v>May</v>
      </c>
      <c r="F4876" s="4" t="s">
        <v>27</v>
      </c>
      <c r="G4876" s="4" t="s">
        <v>55</v>
      </c>
      <c r="H4876" s="4" t="s">
        <v>56</v>
      </c>
      <c r="I4876" s="6" t="s">
        <v>17</v>
      </c>
      <c r="J4876" s="7">
        <v>33</v>
      </c>
      <c r="K4876" s="8">
        <v>173</v>
      </c>
      <c r="L4876" s="9">
        <f t="shared" si="76"/>
        <v>5709</v>
      </c>
      <c r="M4876" s="9">
        <v>3254.1299999999997</v>
      </c>
      <c r="N4876" s="10">
        <v>0.56999999999999995</v>
      </c>
      <c r="O4876" s="4" t="s">
        <v>83</v>
      </c>
    </row>
    <row r="4877" spans="1:15" ht="14.25" customHeight="1" x14ac:dyDescent="0.25">
      <c r="A4877" s="4" t="s">
        <v>26</v>
      </c>
      <c r="B4877" s="4">
        <v>1197831</v>
      </c>
      <c r="C4877" s="5">
        <v>44320</v>
      </c>
      <c r="D4877" s="37">
        <v>2021</v>
      </c>
      <c r="E4877" s="5" t="str">
        <f>TEXT(Sales[[#This Row],[Invoice Date]],"mmm")</f>
        <v>May</v>
      </c>
      <c r="F4877" s="4" t="s">
        <v>27</v>
      </c>
      <c r="G4877" s="4" t="s">
        <v>55</v>
      </c>
      <c r="H4877" s="4" t="s">
        <v>56</v>
      </c>
      <c r="I4877" s="6" t="s">
        <v>19</v>
      </c>
      <c r="J4877" s="7">
        <v>32</v>
      </c>
      <c r="K4877" s="8">
        <v>150</v>
      </c>
      <c r="L4877" s="9">
        <f t="shared" si="76"/>
        <v>4800</v>
      </c>
      <c r="M4877" s="9">
        <v>2880</v>
      </c>
      <c r="N4877" s="10">
        <v>0.6</v>
      </c>
      <c r="O4877" s="4" t="s">
        <v>83</v>
      </c>
    </row>
    <row r="4878" spans="1:15" ht="14.25" customHeight="1" x14ac:dyDescent="0.25">
      <c r="A4878" s="4" t="s">
        <v>26</v>
      </c>
      <c r="B4878" s="4">
        <v>1197831</v>
      </c>
      <c r="C4878" s="5">
        <v>44321</v>
      </c>
      <c r="D4878" s="37">
        <v>2021</v>
      </c>
      <c r="E4878" s="5" t="str">
        <f>TEXT(Sales[[#This Row],[Invoice Date]],"mmm")</f>
        <v>May</v>
      </c>
      <c r="F4878" s="4" t="s">
        <v>27</v>
      </c>
      <c r="G4878" s="4" t="s">
        <v>55</v>
      </c>
      <c r="H4878" s="4" t="s">
        <v>56</v>
      </c>
      <c r="I4878" s="6" t="s">
        <v>20</v>
      </c>
      <c r="J4878" s="7">
        <v>36</v>
      </c>
      <c r="K4878" s="8">
        <v>147</v>
      </c>
      <c r="L4878" s="9">
        <f t="shared" si="76"/>
        <v>5292</v>
      </c>
      <c r="M4878" s="9">
        <v>3069.3599999999997</v>
      </c>
      <c r="N4878" s="10">
        <v>0.57999999999999996</v>
      </c>
      <c r="O4878" s="4" t="s">
        <v>83</v>
      </c>
    </row>
    <row r="4879" spans="1:15" ht="14.25" customHeight="1" x14ac:dyDescent="0.25">
      <c r="A4879" s="4" t="s">
        <v>26</v>
      </c>
      <c r="B4879" s="4">
        <v>1197831</v>
      </c>
      <c r="C4879" s="5">
        <v>44322</v>
      </c>
      <c r="D4879" s="37">
        <v>2021</v>
      </c>
      <c r="E4879" s="5" t="str">
        <f>TEXT(Sales[[#This Row],[Invoice Date]],"mmm")</f>
        <v>May</v>
      </c>
      <c r="F4879" s="4" t="s">
        <v>27</v>
      </c>
      <c r="G4879" s="4" t="s">
        <v>55</v>
      </c>
      <c r="H4879" s="4" t="s">
        <v>56</v>
      </c>
      <c r="I4879" s="6" t="s">
        <v>21</v>
      </c>
      <c r="J4879" s="7">
        <v>38</v>
      </c>
      <c r="K4879" s="8">
        <v>98</v>
      </c>
      <c r="L4879" s="9">
        <f t="shared" si="76"/>
        <v>3724</v>
      </c>
      <c r="M4879" s="9">
        <v>2606.8000000000002</v>
      </c>
      <c r="N4879" s="10">
        <v>0.70000000000000007</v>
      </c>
      <c r="O4879" s="4" t="s">
        <v>83</v>
      </c>
    </row>
    <row r="4880" spans="1:15" ht="14.25" customHeight="1" x14ac:dyDescent="0.25">
      <c r="A4880" s="4" t="s">
        <v>26</v>
      </c>
      <c r="B4880" s="4">
        <v>1197831</v>
      </c>
      <c r="C4880" s="5">
        <v>44323</v>
      </c>
      <c r="D4880" s="37">
        <v>2021</v>
      </c>
      <c r="E4880" s="5" t="str">
        <f>TEXT(Sales[[#This Row],[Invoice Date]],"mmm")</f>
        <v>May</v>
      </c>
      <c r="F4880" s="4" t="s">
        <v>27</v>
      </c>
      <c r="G4880" s="4" t="s">
        <v>55</v>
      </c>
      <c r="H4880" s="4" t="s">
        <v>56</v>
      </c>
      <c r="I4880" s="6" t="s">
        <v>22</v>
      </c>
      <c r="J4880" s="7">
        <v>32</v>
      </c>
      <c r="K4880" s="8">
        <v>88</v>
      </c>
      <c r="L4880" s="9">
        <f t="shared" si="76"/>
        <v>2816</v>
      </c>
      <c r="M4880" s="9">
        <v>1436.16</v>
      </c>
      <c r="N4880" s="10">
        <v>0.51</v>
      </c>
      <c r="O4880" s="4" t="s">
        <v>83</v>
      </c>
    </row>
    <row r="4881" spans="1:15" ht="14.25" customHeight="1" x14ac:dyDescent="0.25">
      <c r="A4881" s="4" t="s">
        <v>26</v>
      </c>
      <c r="B4881" s="4">
        <v>1197831</v>
      </c>
      <c r="C4881" s="5">
        <v>44324</v>
      </c>
      <c r="D4881" s="37">
        <v>2021</v>
      </c>
      <c r="E4881" s="5" t="str">
        <f>TEXT(Sales[[#This Row],[Invoice Date]],"mmm")</f>
        <v>May</v>
      </c>
      <c r="F4881" s="4" t="s">
        <v>27</v>
      </c>
      <c r="G4881" s="4" t="s">
        <v>55</v>
      </c>
      <c r="H4881" s="4" t="s">
        <v>56</v>
      </c>
      <c r="I4881" s="6" t="s">
        <v>23</v>
      </c>
      <c r="J4881" s="7">
        <v>43</v>
      </c>
      <c r="K4881" s="8">
        <v>131</v>
      </c>
      <c r="L4881" s="9">
        <f t="shared" si="76"/>
        <v>5633</v>
      </c>
      <c r="M4881" s="9">
        <v>3999.4300000000003</v>
      </c>
      <c r="N4881" s="10">
        <v>0.71000000000000008</v>
      </c>
      <c r="O4881" s="4" t="s">
        <v>83</v>
      </c>
    </row>
    <row r="4882" spans="1:15" ht="14.25" customHeight="1" x14ac:dyDescent="0.25">
      <c r="A4882" s="4" t="s">
        <v>26</v>
      </c>
      <c r="B4882" s="4">
        <v>1197831</v>
      </c>
      <c r="C4882" s="5">
        <v>44325</v>
      </c>
      <c r="D4882" s="37">
        <v>2021</v>
      </c>
      <c r="E4882" s="5" t="str">
        <f>TEXT(Sales[[#This Row],[Invoice Date]],"mmm")</f>
        <v>May</v>
      </c>
      <c r="F4882" s="4" t="s">
        <v>27</v>
      </c>
      <c r="G4882" s="4" t="s">
        <v>55</v>
      </c>
      <c r="H4882" s="4" t="s">
        <v>56</v>
      </c>
      <c r="I4882" s="6" t="s">
        <v>17</v>
      </c>
      <c r="J4882" s="7">
        <v>29</v>
      </c>
      <c r="K4882" s="8">
        <v>196</v>
      </c>
      <c r="L4882" s="9">
        <f t="shared" si="76"/>
        <v>5684</v>
      </c>
      <c r="M4882" s="9">
        <v>3183.0399999999995</v>
      </c>
      <c r="N4882" s="10">
        <v>0.55999999999999994</v>
      </c>
      <c r="O4882" s="4" t="s">
        <v>83</v>
      </c>
    </row>
    <row r="4883" spans="1:15" ht="14.25" customHeight="1" x14ac:dyDescent="0.25">
      <c r="A4883" s="4" t="s">
        <v>26</v>
      </c>
      <c r="B4883" s="4">
        <v>1197831</v>
      </c>
      <c r="C4883" s="5">
        <v>44326</v>
      </c>
      <c r="D4883" s="37">
        <v>2021</v>
      </c>
      <c r="E4883" s="5" t="str">
        <f>TEXT(Sales[[#This Row],[Invoice Date]],"mmm")</f>
        <v>May</v>
      </c>
      <c r="F4883" s="4" t="s">
        <v>27</v>
      </c>
      <c r="G4883" s="4" t="s">
        <v>55</v>
      </c>
      <c r="H4883" s="4" t="s">
        <v>56</v>
      </c>
      <c r="I4883" s="6" t="s">
        <v>19</v>
      </c>
      <c r="J4883" s="7">
        <v>29</v>
      </c>
      <c r="K4883" s="8">
        <v>189</v>
      </c>
      <c r="L4883" s="9">
        <f t="shared" si="76"/>
        <v>5481</v>
      </c>
      <c r="M4883" s="9">
        <v>3069.3599999999997</v>
      </c>
      <c r="N4883" s="10">
        <v>0.55999999999999994</v>
      </c>
      <c r="O4883" s="4" t="s">
        <v>83</v>
      </c>
    </row>
    <row r="4884" spans="1:15" ht="14.25" customHeight="1" x14ac:dyDescent="0.25">
      <c r="A4884" s="4" t="s">
        <v>26</v>
      </c>
      <c r="B4884" s="4">
        <v>1197831</v>
      </c>
      <c r="C4884" s="5">
        <v>44327</v>
      </c>
      <c r="D4884" s="37">
        <v>2021</v>
      </c>
      <c r="E4884" s="5" t="str">
        <f>TEXT(Sales[[#This Row],[Invoice Date]],"mmm")</f>
        <v>May</v>
      </c>
      <c r="F4884" s="4" t="s">
        <v>27</v>
      </c>
      <c r="G4884" s="4" t="s">
        <v>55</v>
      </c>
      <c r="H4884" s="4" t="s">
        <v>56</v>
      </c>
      <c r="I4884" s="6" t="s">
        <v>20</v>
      </c>
      <c r="J4884" s="7">
        <v>50</v>
      </c>
      <c r="K4884" s="8">
        <v>174</v>
      </c>
      <c r="L4884" s="9">
        <f t="shared" si="76"/>
        <v>8700</v>
      </c>
      <c r="M4884" s="9">
        <v>4871.9999999999991</v>
      </c>
      <c r="N4884" s="10">
        <v>0.55999999999999994</v>
      </c>
      <c r="O4884" s="4" t="s">
        <v>83</v>
      </c>
    </row>
    <row r="4885" spans="1:15" ht="14.25" customHeight="1" x14ac:dyDescent="0.25">
      <c r="A4885" s="4" t="s">
        <v>26</v>
      </c>
      <c r="B4885" s="4">
        <v>1197831</v>
      </c>
      <c r="C4885" s="5">
        <v>44328</v>
      </c>
      <c r="D4885" s="37">
        <v>2021</v>
      </c>
      <c r="E4885" s="5" t="str">
        <f>TEXT(Sales[[#This Row],[Invoice Date]],"mmm")</f>
        <v>May</v>
      </c>
      <c r="F4885" s="4" t="s">
        <v>27</v>
      </c>
      <c r="G4885" s="4" t="s">
        <v>55</v>
      </c>
      <c r="H4885" s="4" t="s">
        <v>56</v>
      </c>
      <c r="I4885" s="6" t="s">
        <v>21</v>
      </c>
      <c r="J4885" s="7">
        <v>52</v>
      </c>
      <c r="K4885" s="8">
        <v>133</v>
      </c>
      <c r="L4885" s="9">
        <f t="shared" si="76"/>
        <v>6916</v>
      </c>
      <c r="M4885" s="9">
        <v>4772.04</v>
      </c>
      <c r="N4885" s="10">
        <v>0.69000000000000006</v>
      </c>
      <c r="O4885" s="4" t="s">
        <v>83</v>
      </c>
    </row>
    <row r="4886" spans="1:15" ht="14.25" customHeight="1" x14ac:dyDescent="0.25">
      <c r="A4886" s="4" t="s">
        <v>26</v>
      </c>
      <c r="B4886" s="4">
        <v>1197831</v>
      </c>
      <c r="C4886" s="5">
        <v>44329</v>
      </c>
      <c r="D4886" s="37">
        <v>2021</v>
      </c>
      <c r="E4886" s="5" t="str">
        <f>TEXT(Sales[[#This Row],[Invoice Date]],"mmm")</f>
        <v>May</v>
      </c>
      <c r="F4886" s="4" t="s">
        <v>27</v>
      </c>
      <c r="G4886" s="4" t="s">
        <v>55</v>
      </c>
      <c r="H4886" s="4" t="s">
        <v>56</v>
      </c>
      <c r="I4886" s="6" t="s">
        <v>22</v>
      </c>
      <c r="J4886" s="7">
        <v>51</v>
      </c>
      <c r="K4886" s="8">
        <v>113</v>
      </c>
      <c r="L4886" s="9">
        <f t="shared" si="76"/>
        <v>5763</v>
      </c>
      <c r="M4886" s="9">
        <v>3054.3900000000003</v>
      </c>
      <c r="N4886" s="10">
        <v>0.53</v>
      </c>
      <c r="O4886" s="4" t="s">
        <v>83</v>
      </c>
    </row>
    <row r="4887" spans="1:15" ht="14.25" customHeight="1" x14ac:dyDescent="0.25">
      <c r="A4887" s="4" t="s">
        <v>26</v>
      </c>
      <c r="B4887" s="4">
        <v>1197831</v>
      </c>
      <c r="C4887" s="5">
        <v>44330</v>
      </c>
      <c r="D4887" s="37">
        <v>2021</v>
      </c>
      <c r="E4887" s="5" t="str">
        <f>TEXT(Sales[[#This Row],[Invoice Date]],"mmm")</f>
        <v>May</v>
      </c>
      <c r="F4887" s="4" t="s">
        <v>27</v>
      </c>
      <c r="G4887" s="4" t="s">
        <v>55</v>
      </c>
      <c r="H4887" s="4" t="s">
        <v>56</v>
      </c>
      <c r="I4887" s="6" t="s">
        <v>23</v>
      </c>
      <c r="J4887" s="7">
        <v>59</v>
      </c>
      <c r="K4887" s="8">
        <v>169</v>
      </c>
      <c r="L4887" s="9">
        <f t="shared" si="76"/>
        <v>9971</v>
      </c>
      <c r="M4887" s="9">
        <v>7079.4100000000008</v>
      </c>
      <c r="N4887" s="10">
        <v>0.71000000000000008</v>
      </c>
      <c r="O4887" s="4" t="s">
        <v>83</v>
      </c>
    </row>
    <row r="4888" spans="1:15" ht="14.25" customHeight="1" x14ac:dyDescent="0.25">
      <c r="A4888" s="4" t="s">
        <v>26</v>
      </c>
      <c r="B4888" s="4">
        <v>1197831</v>
      </c>
      <c r="C4888" s="5">
        <v>44331</v>
      </c>
      <c r="D4888" s="37">
        <v>2021</v>
      </c>
      <c r="E4888" s="5" t="str">
        <f>TEXT(Sales[[#This Row],[Invoice Date]],"mmm")</f>
        <v>May</v>
      </c>
      <c r="F4888" s="4" t="s">
        <v>27</v>
      </c>
      <c r="G4888" s="4" t="s">
        <v>55</v>
      </c>
      <c r="H4888" s="4" t="s">
        <v>56</v>
      </c>
      <c r="I4888" s="6" t="s">
        <v>17</v>
      </c>
      <c r="J4888" s="7">
        <v>53</v>
      </c>
      <c r="K4888" s="8">
        <v>200</v>
      </c>
      <c r="L4888" s="9">
        <f t="shared" si="76"/>
        <v>10600</v>
      </c>
      <c r="M4888" s="9">
        <v>6148</v>
      </c>
      <c r="N4888" s="10">
        <v>0.57999999999999996</v>
      </c>
      <c r="O4888" s="4" t="s">
        <v>83</v>
      </c>
    </row>
    <row r="4889" spans="1:15" ht="14.25" customHeight="1" x14ac:dyDescent="0.25">
      <c r="A4889" s="4" t="s">
        <v>26</v>
      </c>
      <c r="B4889" s="4">
        <v>1197831</v>
      </c>
      <c r="C4889" s="5">
        <v>44332</v>
      </c>
      <c r="D4889" s="37">
        <v>2021</v>
      </c>
      <c r="E4889" s="5" t="str">
        <f>TEXT(Sales[[#This Row],[Invoice Date]],"mmm")</f>
        <v>May</v>
      </c>
      <c r="F4889" s="4" t="s">
        <v>27</v>
      </c>
      <c r="G4889" s="4" t="s">
        <v>55</v>
      </c>
      <c r="H4889" s="4" t="s">
        <v>56</v>
      </c>
      <c r="I4889" s="6" t="s">
        <v>19</v>
      </c>
      <c r="J4889" s="7">
        <v>51</v>
      </c>
      <c r="K4889" s="8">
        <v>240</v>
      </c>
      <c r="L4889" s="9">
        <f t="shared" si="76"/>
        <v>12240</v>
      </c>
      <c r="M4889" s="9">
        <v>6731.9999999999991</v>
      </c>
      <c r="N4889" s="10">
        <v>0.54999999999999993</v>
      </c>
      <c r="O4889" s="4" t="s">
        <v>83</v>
      </c>
    </row>
    <row r="4890" spans="1:15" ht="14.25" customHeight="1" x14ac:dyDescent="0.25">
      <c r="A4890" s="4" t="s">
        <v>26</v>
      </c>
      <c r="B4890" s="4">
        <v>1197831</v>
      </c>
      <c r="C4890" s="5">
        <v>44333</v>
      </c>
      <c r="D4890" s="37">
        <v>2021</v>
      </c>
      <c r="E4890" s="5" t="str">
        <f>TEXT(Sales[[#This Row],[Invoice Date]],"mmm")</f>
        <v>May</v>
      </c>
      <c r="F4890" s="4" t="s">
        <v>27</v>
      </c>
      <c r="G4890" s="4" t="s">
        <v>55</v>
      </c>
      <c r="H4890" s="4" t="s">
        <v>56</v>
      </c>
      <c r="I4890" s="6" t="s">
        <v>20</v>
      </c>
      <c r="J4890" s="7">
        <v>54</v>
      </c>
      <c r="K4890" s="8">
        <v>210</v>
      </c>
      <c r="L4890" s="9">
        <f t="shared" si="76"/>
        <v>11340</v>
      </c>
      <c r="M4890" s="9">
        <v>6236.9999999999991</v>
      </c>
      <c r="N4890" s="10">
        <v>0.54999999999999993</v>
      </c>
      <c r="O4890" s="4" t="s">
        <v>83</v>
      </c>
    </row>
    <row r="4891" spans="1:15" ht="14.25" customHeight="1" x14ac:dyDescent="0.25">
      <c r="A4891" s="4" t="s">
        <v>26</v>
      </c>
      <c r="B4891" s="4">
        <v>1197831</v>
      </c>
      <c r="C4891" s="5">
        <v>44334</v>
      </c>
      <c r="D4891" s="37">
        <v>2021</v>
      </c>
      <c r="E4891" s="5" t="str">
        <f>TEXT(Sales[[#This Row],[Invoice Date]],"mmm")</f>
        <v>May</v>
      </c>
      <c r="F4891" s="4" t="s">
        <v>27</v>
      </c>
      <c r="G4891" s="4" t="s">
        <v>55</v>
      </c>
      <c r="H4891" s="4" t="s">
        <v>56</v>
      </c>
      <c r="I4891" s="6" t="s">
        <v>21</v>
      </c>
      <c r="J4891" s="7">
        <v>54</v>
      </c>
      <c r="K4891" s="8">
        <v>149</v>
      </c>
      <c r="L4891" s="9">
        <f t="shared" si="76"/>
        <v>8046</v>
      </c>
      <c r="M4891" s="9">
        <v>5551.7400000000007</v>
      </c>
      <c r="N4891" s="10">
        <v>0.69000000000000006</v>
      </c>
      <c r="O4891" s="4" t="s">
        <v>83</v>
      </c>
    </row>
    <row r="4892" spans="1:15" ht="14.25" customHeight="1" x14ac:dyDescent="0.25">
      <c r="A4892" s="4" t="s">
        <v>26</v>
      </c>
      <c r="B4892" s="4">
        <v>1197831</v>
      </c>
      <c r="C4892" s="5">
        <v>44335</v>
      </c>
      <c r="D4892" s="37">
        <v>2021</v>
      </c>
      <c r="E4892" s="5" t="str">
        <f>TEXT(Sales[[#This Row],[Invoice Date]],"mmm")</f>
        <v>May</v>
      </c>
      <c r="F4892" s="4" t="s">
        <v>27</v>
      </c>
      <c r="G4892" s="4" t="s">
        <v>55</v>
      </c>
      <c r="H4892" s="4" t="s">
        <v>56</v>
      </c>
      <c r="I4892" s="6" t="s">
        <v>22</v>
      </c>
      <c r="J4892" s="7">
        <v>50</v>
      </c>
      <c r="K4892" s="8">
        <v>140</v>
      </c>
      <c r="L4892" s="9">
        <f t="shared" si="76"/>
        <v>7000</v>
      </c>
      <c r="M4892" s="9">
        <v>3500</v>
      </c>
      <c r="N4892" s="10">
        <v>0.5</v>
      </c>
      <c r="O4892" s="4" t="s">
        <v>83</v>
      </c>
    </row>
    <row r="4893" spans="1:15" ht="14.25" customHeight="1" x14ac:dyDescent="0.25">
      <c r="A4893" s="4" t="s">
        <v>26</v>
      </c>
      <c r="B4893" s="4">
        <v>1197831</v>
      </c>
      <c r="C4893" s="5">
        <v>44336</v>
      </c>
      <c r="D4893" s="37">
        <v>2021</v>
      </c>
      <c r="E4893" s="5" t="str">
        <f>TEXT(Sales[[#This Row],[Invoice Date]],"mmm")</f>
        <v>May</v>
      </c>
      <c r="F4893" s="4" t="s">
        <v>27</v>
      </c>
      <c r="G4893" s="4" t="s">
        <v>55</v>
      </c>
      <c r="H4893" s="4" t="s">
        <v>56</v>
      </c>
      <c r="I4893" s="6" t="s">
        <v>23</v>
      </c>
      <c r="J4893" s="7">
        <v>61</v>
      </c>
      <c r="K4893" s="8">
        <v>225</v>
      </c>
      <c r="L4893" s="9">
        <f t="shared" si="76"/>
        <v>13725</v>
      </c>
      <c r="M4893" s="9">
        <v>10156.500000000002</v>
      </c>
      <c r="N4893" s="10">
        <v>0.7400000000000001</v>
      </c>
      <c r="O4893" s="4" t="s">
        <v>83</v>
      </c>
    </row>
    <row r="4894" spans="1:15" ht="14.25" customHeight="1" x14ac:dyDescent="0.25">
      <c r="A4894" s="4" t="s">
        <v>14</v>
      </c>
      <c r="B4894" s="4">
        <v>1185732</v>
      </c>
      <c r="C4894" s="5">
        <v>44337</v>
      </c>
      <c r="D4894" s="37">
        <v>2021</v>
      </c>
      <c r="E4894" s="5" t="str">
        <f>TEXT(Sales[[#This Row],[Invoice Date]],"mmm")</f>
        <v>May</v>
      </c>
      <c r="F4894" s="4" t="s">
        <v>27</v>
      </c>
      <c r="G4894" s="4" t="s">
        <v>55</v>
      </c>
      <c r="H4894" s="4" t="s">
        <v>56</v>
      </c>
      <c r="I4894" s="6" t="s">
        <v>17</v>
      </c>
      <c r="J4894" s="7">
        <v>32</v>
      </c>
      <c r="K4894" s="8">
        <v>119</v>
      </c>
      <c r="L4894" s="9">
        <f t="shared" si="76"/>
        <v>3808</v>
      </c>
      <c r="M4894" s="9">
        <v>1904</v>
      </c>
      <c r="N4894" s="10">
        <v>0.5</v>
      </c>
      <c r="O4894" s="4" t="s">
        <v>83</v>
      </c>
    </row>
    <row r="4895" spans="1:15" ht="14.25" customHeight="1" x14ac:dyDescent="0.25">
      <c r="A4895" s="4" t="s">
        <v>14</v>
      </c>
      <c r="B4895" s="4">
        <v>1185732</v>
      </c>
      <c r="C4895" s="5">
        <v>44338</v>
      </c>
      <c r="D4895" s="37">
        <v>2021</v>
      </c>
      <c r="E4895" s="5" t="str">
        <f>TEXT(Sales[[#This Row],[Invoice Date]],"mmm")</f>
        <v>May</v>
      </c>
      <c r="F4895" s="4" t="s">
        <v>27</v>
      </c>
      <c r="G4895" s="4" t="s">
        <v>55</v>
      </c>
      <c r="H4895" s="4" t="s">
        <v>56</v>
      </c>
      <c r="I4895" s="6" t="s">
        <v>19</v>
      </c>
      <c r="J4895" s="7">
        <v>32</v>
      </c>
      <c r="K4895" s="8">
        <v>56</v>
      </c>
      <c r="L4895" s="9">
        <f t="shared" si="76"/>
        <v>1792</v>
      </c>
      <c r="M4895" s="9">
        <v>878.07999999999993</v>
      </c>
      <c r="N4895" s="10">
        <v>0.49</v>
      </c>
      <c r="O4895" s="4" t="s">
        <v>83</v>
      </c>
    </row>
    <row r="4896" spans="1:15" ht="14.25" customHeight="1" x14ac:dyDescent="0.25">
      <c r="A4896" s="4" t="s">
        <v>14</v>
      </c>
      <c r="B4896" s="4">
        <v>1185732</v>
      </c>
      <c r="C4896" s="5">
        <v>44339</v>
      </c>
      <c r="D4896" s="37">
        <v>2021</v>
      </c>
      <c r="E4896" s="5" t="str">
        <f>TEXT(Sales[[#This Row],[Invoice Date]],"mmm")</f>
        <v>May</v>
      </c>
      <c r="F4896" s="4" t="s">
        <v>27</v>
      </c>
      <c r="G4896" s="4" t="s">
        <v>55</v>
      </c>
      <c r="H4896" s="4" t="s">
        <v>56</v>
      </c>
      <c r="I4896" s="6" t="s">
        <v>20</v>
      </c>
      <c r="J4896" s="7">
        <v>24</v>
      </c>
      <c r="K4896" s="8">
        <v>65</v>
      </c>
      <c r="L4896" s="9">
        <f t="shared" si="76"/>
        <v>1560</v>
      </c>
      <c r="M4896" s="9">
        <v>748.8</v>
      </c>
      <c r="N4896" s="10">
        <v>0.48</v>
      </c>
      <c r="O4896" s="4" t="s">
        <v>83</v>
      </c>
    </row>
    <row r="4897" spans="1:15" ht="14.25" customHeight="1" x14ac:dyDescent="0.25">
      <c r="A4897" s="4" t="s">
        <v>14</v>
      </c>
      <c r="B4897" s="4">
        <v>1185732</v>
      </c>
      <c r="C4897" s="5">
        <v>44340</v>
      </c>
      <c r="D4897" s="37">
        <v>2021</v>
      </c>
      <c r="E4897" s="5" t="str">
        <f>TEXT(Sales[[#This Row],[Invoice Date]],"mmm")</f>
        <v>May</v>
      </c>
      <c r="F4897" s="4" t="s">
        <v>27</v>
      </c>
      <c r="G4897" s="4" t="s">
        <v>55</v>
      </c>
      <c r="H4897" s="4" t="s">
        <v>56</v>
      </c>
      <c r="I4897" s="6" t="s">
        <v>21</v>
      </c>
      <c r="J4897" s="7">
        <v>27</v>
      </c>
      <c r="K4897" s="8">
        <v>19</v>
      </c>
      <c r="L4897" s="9">
        <f t="shared" si="76"/>
        <v>513</v>
      </c>
      <c r="M4897" s="9">
        <v>271.89</v>
      </c>
      <c r="N4897" s="10">
        <v>0.53</v>
      </c>
      <c r="O4897" s="4" t="s">
        <v>83</v>
      </c>
    </row>
    <row r="4898" spans="1:15" ht="14.25" customHeight="1" x14ac:dyDescent="0.25">
      <c r="A4898" s="4" t="s">
        <v>14</v>
      </c>
      <c r="B4898" s="4">
        <v>1185732</v>
      </c>
      <c r="C4898" s="5">
        <v>44341</v>
      </c>
      <c r="D4898" s="37">
        <v>2021</v>
      </c>
      <c r="E4898" s="5" t="str">
        <f>TEXT(Sales[[#This Row],[Invoice Date]],"mmm")</f>
        <v>May</v>
      </c>
      <c r="F4898" s="4" t="s">
        <v>36</v>
      </c>
      <c r="G4898" s="4" t="s">
        <v>57</v>
      </c>
      <c r="H4898" s="4" t="s">
        <v>58</v>
      </c>
      <c r="I4898" s="6" t="s">
        <v>22</v>
      </c>
      <c r="J4898" s="7">
        <v>43</v>
      </c>
      <c r="K4898" s="8">
        <v>35</v>
      </c>
      <c r="L4898" s="9">
        <f t="shared" si="76"/>
        <v>1505</v>
      </c>
      <c r="M4898" s="9">
        <v>677.24999999999989</v>
      </c>
      <c r="N4898" s="10">
        <v>0.44999999999999996</v>
      </c>
      <c r="O4898" s="4" t="s">
        <v>83</v>
      </c>
    </row>
    <row r="4899" spans="1:15" ht="14.25" customHeight="1" x14ac:dyDescent="0.25">
      <c r="A4899" s="4" t="s">
        <v>14</v>
      </c>
      <c r="B4899" s="4">
        <v>1185732</v>
      </c>
      <c r="C4899" s="5">
        <v>44342</v>
      </c>
      <c r="D4899" s="37">
        <v>2021</v>
      </c>
      <c r="E4899" s="5" t="str">
        <f>TEXT(Sales[[#This Row],[Invoice Date]],"mmm")</f>
        <v>May</v>
      </c>
      <c r="F4899" s="4" t="s">
        <v>36</v>
      </c>
      <c r="G4899" s="4" t="s">
        <v>57</v>
      </c>
      <c r="H4899" s="4" t="s">
        <v>58</v>
      </c>
      <c r="I4899" s="6" t="s">
        <v>23</v>
      </c>
      <c r="J4899" s="7">
        <v>32</v>
      </c>
      <c r="K4899" s="8">
        <v>68</v>
      </c>
      <c r="L4899" s="9">
        <f t="shared" si="76"/>
        <v>2176</v>
      </c>
      <c r="M4899" s="9">
        <v>1327.36</v>
      </c>
      <c r="N4899" s="10">
        <v>0.61</v>
      </c>
      <c r="O4899" s="4" t="s">
        <v>83</v>
      </c>
    </row>
    <row r="4900" spans="1:15" ht="14.25" customHeight="1" x14ac:dyDescent="0.25">
      <c r="A4900" s="4" t="s">
        <v>14</v>
      </c>
      <c r="B4900" s="4">
        <v>1185732</v>
      </c>
      <c r="C4900" s="5">
        <v>44343</v>
      </c>
      <c r="D4900" s="37">
        <v>2021</v>
      </c>
      <c r="E4900" s="5" t="str">
        <f>TEXT(Sales[[#This Row],[Invoice Date]],"mmm")</f>
        <v>May</v>
      </c>
      <c r="F4900" s="4" t="s">
        <v>36</v>
      </c>
      <c r="G4900" s="4" t="s">
        <v>57</v>
      </c>
      <c r="H4900" s="4" t="s">
        <v>58</v>
      </c>
      <c r="I4900" s="6" t="s">
        <v>17</v>
      </c>
      <c r="J4900" s="7">
        <v>32</v>
      </c>
      <c r="K4900" s="8">
        <v>119</v>
      </c>
      <c r="L4900" s="9">
        <f t="shared" si="76"/>
        <v>3808</v>
      </c>
      <c r="M4900" s="9">
        <v>2056.3200000000002</v>
      </c>
      <c r="N4900" s="10">
        <v>0.54</v>
      </c>
      <c r="O4900" s="4" t="s">
        <v>83</v>
      </c>
    </row>
    <row r="4901" spans="1:15" ht="14.25" customHeight="1" x14ac:dyDescent="0.25">
      <c r="A4901" s="4" t="s">
        <v>14</v>
      </c>
      <c r="B4901" s="4">
        <v>1185732</v>
      </c>
      <c r="C4901" s="5">
        <v>44344</v>
      </c>
      <c r="D4901" s="37">
        <v>2021</v>
      </c>
      <c r="E4901" s="5" t="str">
        <f>TEXT(Sales[[#This Row],[Invoice Date]],"mmm")</f>
        <v>May</v>
      </c>
      <c r="F4901" s="4" t="s">
        <v>36</v>
      </c>
      <c r="G4901" s="4" t="s">
        <v>57</v>
      </c>
      <c r="H4901" s="4" t="s">
        <v>58</v>
      </c>
      <c r="I4901" s="6" t="s">
        <v>19</v>
      </c>
      <c r="J4901" s="7">
        <v>33</v>
      </c>
      <c r="K4901" s="8">
        <v>38</v>
      </c>
      <c r="L4901" s="9">
        <f t="shared" si="76"/>
        <v>1254</v>
      </c>
      <c r="M4901" s="9">
        <v>627</v>
      </c>
      <c r="N4901" s="10">
        <v>0.5</v>
      </c>
      <c r="O4901" s="4" t="s">
        <v>83</v>
      </c>
    </row>
    <row r="4902" spans="1:15" ht="14.25" customHeight="1" x14ac:dyDescent="0.25">
      <c r="A4902" s="4" t="s">
        <v>14</v>
      </c>
      <c r="B4902" s="4">
        <v>1185732</v>
      </c>
      <c r="C4902" s="5">
        <v>44345</v>
      </c>
      <c r="D4902" s="37">
        <v>2021</v>
      </c>
      <c r="E4902" s="5" t="str">
        <f>TEXT(Sales[[#This Row],[Invoice Date]],"mmm")</f>
        <v>May</v>
      </c>
      <c r="F4902" s="4" t="s">
        <v>36</v>
      </c>
      <c r="G4902" s="4" t="s">
        <v>57</v>
      </c>
      <c r="H4902" s="4" t="s">
        <v>58</v>
      </c>
      <c r="I4902" s="6" t="s">
        <v>20</v>
      </c>
      <c r="J4902" s="7">
        <v>23</v>
      </c>
      <c r="K4902" s="8">
        <v>47</v>
      </c>
      <c r="L4902" s="9">
        <f t="shared" si="76"/>
        <v>1081</v>
      </c>
      <c r="M4902" s="9">
        <v>540.5</v>
      </c>
      <c r="N4902" s="10">
        <v>0.5</v>
      </c>
      <c r="O4902" s="4" t="s">
        <v>83</v>
      </c>
    </row>
    <row r="4903" spans="1:15" ht="14.25" customHeight="1" x14ac:dyDescent="0.25">
      <c r="A4903" s="4" t="s">
        <v>14</v>
      </c>
      <c r="B4903" s="4">
        <v>1185732</v>
      </c>
      <c r="C4903" s="5">
        <v>44346</v>
      </c>
      <c r="D4903" s="37">
        <v>2021</v>
      </c>
      <c r="E4903" s="5" t="str">
        <f>TEXT(Sales[[#This Row],[Invoice Date]],"mmm")</f>
        <v>May</v>
      </c>
      <c r="F4903" s="4" t="s">
        <v>36</v>
      </c>
      <c r="G4903" s="4" t="s">
        <v>57</v>
      </c>
      <c r="H4903" s="4" t="s">
        <v>58</v>
      </c>
      <c r="I4903" s="6" t="s">
        <v>21</v>
      </c>
      <c r="J4903" s="7">
        <v>29</v>
      </c>
      <c r="K4903" s="8">
        <v>14</v>
      </c>
      <c r="L4903" s="9">
        <f t="shared" si="76"/>
        <v>406</v>
      </c>
      <c r="M4903" s="9">
        <v>203</v>
      </c>
      <c r="N4903" s="10">
        <v>0.5</v>
      </c>
      <c r="O4903" s="4" t="s">
        <v>83</v>
      </c>
    </row>
    <row r="4904" spans="1:15" ht="14.25" customHeight="1" x14ac:dyDescent="0.25">
      <c r="A4904" s="4" t="s">
        <v>14</v>
      </c>
      <c r="B4904" s="4">
        <v>1185732</v>
      </c>
      <c r="C4904" s="5">
        <v>44347</v>
      </c>
      <c r="D4904" s="37">
        <v>2021</v>
      </c>
      <c r="E4904" s="5" t="str">
        <f>TEXT(Sales[[#This Row],[Invoice Date]],"mmm")</f>
        <v>May</v>
      </c>
      <c r="F4904" s="4" t="s">
        <v>36</v>
      </c>
      <c r="G4904" s="4" t="s">
        <v>57</v>
      </c>
      <c r="H4904" s="4" t="s">
        <v>58</v>
      </c>
      <c r="I4904" s="6" t="s">
        <v>22</v>
      </c>
      <c r="J4904" s="7">
        <v>41</v>
      </c>
      <c r="K4904" s="8">
        <v>31</v>
      </c>
      <c r="L4904" s="9">
        <f t="shared" si="76"/>
        <v>1271</v>
      </c>
      <c r="M4904" s="9">
        <v>622.79</v>
      </c>
      <c r="N4904" s="10">
        <v>0.49</v>
      </c>
      <c r="O4904" s="4" t="s">
        <v>83</v>
      </c>
    </row>
    <row r="4905" spans="1:15" ht="14.25" customHeight="1" x14ac:dyDescent="0.25">
      <c r="A4905" s="4" t="s">
        <v>14</v>
      </c>
      <c r="B4905" s="4">
        <v>1185732</v>
      </c>
      <c r="C4905" s="5">
        <v>44348</v>
      </c>
      <c r="D4905" s="37">
        <v>2021</v>
      </c>
      <c r="E4905" s="5" t="str">
        <f>TEXT(Sales[[#This Row],[Invoice Date]],"mmm")</f>
        <v>Jun</v>
      </c>
      <c r="F4905" s="4" t="s">
        <v>36</v>
      </c>
      <c r="G4905" s="4" t="s">
        <v>57</v>
      </c>
      <c r="H4905" s="4" t="s">
        <v>58</v>
      </c>
      <c r="I4905" s="6" t="s">
        <v>23</v>
      </c>
      <c r="J4905" s="7">
        <v>32</v>
      </c>
      <c r="K4905" s="8">
        <v>60</v>
      </c>
      <c r="L4905" s="9">
        <f t="shared" si="76"/>
        <v>1920</v>
      </c>
      <c r="M4905" s="9">
        <v>1190.4000000000001</v>
      </c>
      <c r="N4905" s="10">
        <v>0.62</v>
      </c>
      <c r="O4905" s="4" t="s">
        <v>83</v>
      </c>
    </row>
    <row r="4906" spans="1:15" ht="14.25" customHeight="1" x14ac:dyDescent="0.25">
      <c r="A4906" s="4" t="s">
        <v>14</v>
      </c>
      <c r="B4906" s="4">
        <v>1185732</v>
      </c>
      <c r="C4906" s="5">
        <v>44349</v>
      </c>
      <c r="D4906" s="37">
        <v>2021</v>
      </c>
      <c r="E4906" s="5" t="str">
        <f>TEXT(Sales[[#This Row],[Invoice Date]],"mmm")</f>
        <v>Jun</v>
      </c>
      <c r="F4906" s="4" t="s">
        <v>36</v>
      </c>
      <c r="G4906" s="4" t="s">
        <v>57</v>
      </c>
      <c r="H4906" s="4" t="s">
        <v>58</v>
      </c>
      <c r="I4906" s="6" t="s">
        <v>17</v>
      </c>
      <c r="J4906" s="7">
        <v>38</v>
      </c>
      <c r="K4906" s="8">
        <v>122</v>
      </c>
      <c r="L4906" s="9">
        <f t="shared" si="76"/>
        <v>4636</v>
      </c>
      <c r="M4906" s="9">
        <v>2503.44</v>
      </c>
      <c r="N4906" s="10">
        <v>0.54</v>
      </c>
      <c r="O4906" s="4" t="s">
        <v>83</v>
      </c>
    </row>
    <row r="4907" spans="1:15" ht="14.25" customHeight="1" x14ac:dyDescent="0.25">
      <c r="A4907" s="4" t="s">
        <v>14</v>
      </c>
      <c r="B4907" s="4">
        <v>1185732</v>
      </c>
      <c r="C4907" s="5">
        <v>44350</v>
      </c>
      <c r="D4907" s="37">
        <v>2021</v>
      </c>
      <c r="E4907" s="5" t="str">
        <f>TEXT(Sales[[#This Row],[Invoice Date]],"mmm")</f>
        <v>Jun</v>
      </c>
      <c r="F4907" s="4" t="s">
        <v>36</v>
      </c>
      <c r="G4907" s="4" t="s">
        <v>57</v>
      </c>
      <c r="H4907" s="4" t="s">
        <v>58</v>
      </c>
      <c r="I4907" s="6" t="s">
        <v>19</v>
      </c>
      <c r="J4907" s="7">
        <v>39</v>
      </c>
      <c r="K4907" s="8">
        <v>26</v>
      </c>
      <c r="L4907" s="9">
        <f t="shared" si="76"/>
        <v>1014</v>
      </c>
      <c r="M4907" s="9">
        <v>466.43999999999994</v>
      </c>
      <c r="N4907" s="10">
        <v>0.45999999999999996</v>
      </c>
      <c r="O4907" s="4" t="s">
        <v>83</v>
      </c>
    </row>
    <row r="4908" spans="1:15" ht="14.25" customHeight="1" x14ac:dyDescent="0.25">
      <c r="A4908" s="4" t="s">
        <v>14</v>
      </c>
      <c r="B4908" s="4">
        <v>1185732</v>
      </c>
      <c r="C4908" s="5">
        <v>44351</v>
      </c>
      <c r="D4908" s="37">
        <v>2021</v>
      </c>
      <c r="E4908" s="5" t="str">
        <f>TEXT(Sales[[#This Row],[Invoice Date]],"mmm")</f>
        <v>Jun</v>
      </c>
      <c r="F4908" s="4" t="s">
        <v>36</v>
      </c>
      <c r="G4908" s="4" t="s">
        <v>57</v>
      </c>
      <c r="H4908" s="4" t="s">
        <v>58</v>
      </c>
      <c r="I4908" s="6" t="s">
        <v>20</v>
      </c>
      <c r="J4908" s="7">
        <v>29</v>
      </c>
      <c r="K4908" s="8">
        <v>39</v>
      </c>
      <c r="L4908" s="9">
        <f t="shared" si="76"/>
        <v>1131</v>
      </c>
      <c r="M4908" s="9">
        <v>565.5</v>
      </c>
      <c r="N4908" s="10">
        <v>0.5</v>
      </c>
      <c r="O4908" s="4" t="s">
        <v>83</v>
      </c>
    </row>
    <row r="4909" spans="1:15" ht="14.25" customHeight="1" x14ac:dyDescent="0.25">
      <c r="A4909" s="4" t="s">
        <v>14</v>
      </c>
      <c r="B4909" s="4">
        <v>1185732</v>
      </c>
      <c r="C4909" s="5">
        <v>44352</v>
      </c>
      <c r="D4909" s="37">
        <v>2021</v>
      </c>
      <c r="E4909" s="5" t="str">
        <f>TEXT(Sales[[#This Row],[Invoice Date]],"mmm")</f>
        <v>Jun</v>
      </c>
      <c r="F4909" s="4" t="s">
        <v>36</v>
      </c>
      <c r="G4909" s="4" t="s">
        <v>57</v>
      </c>
      <c r="H4909" s="4" t="s">
        <v>58</v>
      </c>
      <c r="I4909" s="6" t="s">
        <v>21</v>
      </c>
      <c r="J4909" s="7">
        <v>33</v>
      </c>
      <c r="K4909" s="8">
        <v>0</v>
      </c>
      <c r="L4909" s="9">
        <f t="shared" si="76"/>
        <v>0</v>
      </c>
      <c r="M4909" s="9">
        <v>0</v>
      </c>
      <c r="N4909" s="10">
        <v>0.55000000000000004</v>
      </c>
      <c r="O4909" s="4" t="s">
        <v>83</v>
      </c>
    </row>
    <row r="4910" spans="1:15" ht="14.25" customHeight="1" x14ac:dyDescent="0.25">
      <c r="A4910" s="4" t="s">
        <v>14</v>
      </c>
      <c r="B4910" s="4">
        <v>1185732</v>
      </c>
      <c r="C4910" s="5">
        <v>44353</v>
      </c>
      <c r="D4910" s="37">
        <v>2021</v>
      </c>
      <c r="E4910" s="5" t="str">
        <f>TEXT(Sales[[#This Row],[Invoice Date]],"mmm")</f>
        <v>Jun</v>
      </c>
      <c r="F4910" s="4" t="s">
        <v>36</v>
      </c>
      <c r="G4910" s="4" t="s">
        <v>57</v>
      </c>
      <c r="H4910" s="4" t="s">
        <v>58</v>
      </c>
      <c r="I4910" s="6" t="s">
        <v>22</v>
      </c>
      <c r="J4910" s="7">
        <v>45</v>
      </c>
      <c r="K4910" s="8">
        <v>13</v>
      </c>
      <c r="L4910" s="9">
        <f t="shared" si="76"/>
        <v>585</v>
      </c>
      <c r="M4910" s="9">
        <v>274.95</v>
      </c>
      <c r="N4910" s="10">
        <v>0.47</v>
      </c>
      <c r="O4910" s="4" t="s">
        <v>83</v>
      </c>
    </row>
    <row r="4911" spans="1:15" ht="14.25" customHeight="1" x14ac:dyDescent="0.25">
      <c r="A4911" s="4" t="s">
        <v>14</v>
      </c>
      <c r="B4911" s="4">
        <v>1185732</v>
      </c>
      <c r="C4911" s="5">
        <v>44354</v>
      </c>
      <c r="D4911" s="37">
        <v>2021</v>
      </c>
      <c r="E4911" s="5" t="str">
        <f>TEXT(Sales[[#This Row],[Invoice Date]],"mmm")</f>
        <v>Jun</v>
      </c>
      <c r="F4911" s="4" t="s">
        <v>36</v>
      </c>
      <c r="G4911" s="4" t="s">
        <v>57</v>
      </c>
      <c r="H4911" s="4" t="s">
        <v>58</v>
      </c>
      <c r="I4911" s="6" t="s">
        <v>23</v>
      </c>
      <c r="J4911" s="7">
        <v>37</v>
      </c>
      <c r="K4911" s="8">
        <v>38</v>
      </c>
      <c r="L4911" s="9">
        <f t="shared" si="76"/>
        <v>1406</v>
      </c>
      <c r="M4911" s="9">
        <v>857.66</v>
      </c>
      <c r="N4911" s="10">
        <v>0.61</v>
      </c>
      <c r="O4911" s="4" t="s">
        <v>83</v>
      </c>
    </row>
    <row r="4912" spans="1:15" ht="14.25" customHeight="1" x14ac:dyDescent="0.25">
      <c r="A4912" s="4" t="s">
        <v>14</v>
      </c>
      <c r="B4912" s="4">
        <v>1185732</v>
      </c>
      <c r="C4912" s="5">
        <v>44355</v>
      </c>
      <c r="D4912" s="37">
        <v>2021</v>
      </c>
      <c r="E4912" s="5" t="str">
        <f>TEXT(Sales[[#This Row],[Invoice Date]],"mmm")</f>
        <v>Jun</v>
      </c>
      <c r="F4912" s="4" t="s">
        <v>36</v>
      </c>
      <c r="G4912" s="4" t="s">
        <v>57</v>
      </c>
      <c r="H4912" s="4" t="s">
        <v>58</v>
      </c>
      <c r="I4912" s="6" t="s">
        <v>17</v>
      </c>
      <c r="J4912" s="7">
        <v>38</v>
      </c>
      <c r="K4912" s="8">
        <v>105</v>
      </c>
      <c r="L4912" s="9">
        <f t="shared" si="76"/>
        <v>3990</v>
      </c>
      <c r="M4912" s="9">
        <v>2114.7000000000003</v>
      </c>
      <c r="N4912" s="10">
        <v>0.53</v>
      </c>
      <c r="O4912" s="4" t="s">
        <v>83</v>
      </c>
    </row>
    <row r="4913" spans="1:15" ht="14.25" customHeight="1" x14ac:dyDescent="0.25">
      <c r="A4913" s="4" t="s">
        <v>14</v>
      </c>
      <c r="B4913" s="4">
        <v>1185732</v>
      </c>
      <c r="C4913" s="5">
        <v>44356</v>
      </c>
      <c r="D4913" s="37">
        <v>2021</v>
      </c>
      <c r="E4913" s="5" t="str">
        <f>TEXT(Sales[[#This Row],[Invoice Date]],"mmm")</f>
        <v>Jun</v>
      </c>
      <c r="F4913" s="4" t="s">
        <v>36</v>
      </c>
      <c r="G4913" s="4" t="s">
        <v>57</v>
      </c>
      <c r="H4913" s="4" t="s">
        <v>58</v>
      </c>
      <c r="I4913" s="6" t="s">
        <v>19</v>
      </c>
      <c r="J4913" s="7">
        <v>32</v>
      </c>
      <c r="K4913" s="8">
        <v>23</v>
      </c>
      <c r="L4913" s="9">
        <f t="shared" si="76"/>
        <v>736</v>
      </c>
      <c r="M4913" s="9">
        <v>331.2</v>
      </c>
      <c r="N4913" s="10">
        <v>0.44999999999999996</v>
      </c>
      <c r="O4913" s="4" t="s">
        <v>83</v>
      </c>
    </row>
    <row r="4914" spans="1:15" ht="14.25" customHeight="1" x14ac:dyDescent="0.25">
      <c r="A4914" s="4" t="s">
        <v>14</v>
      </c>
      <c r="B4914" s="4">
        <v>1185732</v>
      </c>
      <c r="C4914" s="5">
        <v>44357</v>
      </c>
      <c r="D4914" s="37">
        <v>2021</v>
      </c>
      <c r="E4914" s="5" t="str">
        <f>TEXT(Sales[[#This Row],[Invoice Date]],"mmm")</f>
        <v>Jun</v>
      </c>
      <c r="F4914" s="4" t="s">
        <v>36</v>
      </c>
      <c r="G4914" s="4" t="s">
        <v>57</v>
      </c>
      <c r="H4914" s="4" t="s">
        <v>58</v>
      </c>
      <c r="I4914" s="6" t="s">
        <v>20</v>
      </c>
      <c r="J4914" s="7">
        <v>23</v>
      </c>
      <c r="K4914" s="8">
        <v>21</v>
      </c>
      <c r="L4914" s="9">
        <f t="shared" si="76"/>
        <v>483</v>
      </c>
      <c r="M4914" s="9">
        <v>217.34999999999997</v>
      </c>
      <c r="N4914" s="10">
        <v>0.44999999999999996</v>
      </c>
      <c r="O4914" s="4" t="s">
        <v>83</v>
      </c>
    </row>
    <row r="4915" spans="1:15" ht="14.25" customHeight="1" x14ac:dyDescent="0.25">
      <c r="A4915" s="4" t="s">
        <v>14</v>
      </c>
      <c r="B4915" s="4">
        <v>1185732</v>
      </c>
      <c r="C4915" s="5">
        <v>44358</v>
      </c>
      <c r="D4915" s="37">
        <v>2021</v>
      </c>
      <c r="E4915" s="5" t="str">
        <f>TEXT(Sales[[#This Row],[Invoice Date]],"mmm")</f>
        <v>Jun</v>
      </c>
      <c r="F4915" s="4" t="s">
        <v>36</v>
      </c>
      <c r="G4915" s="4" t="s">
        <v>57</v>
      </c>
      <c r="H4915" s="4" t="s">
        <v>58</v>
      </c>
      <c r="I4915" s="6" t="s">
        <v>21</v>
      </c>
      <c r="J4915" s="7">
        <v>27</v>
      </c>
      <c r="K4915" s="8">
        <v>0</v>
      </c>
      <c r="L4915" s="9">
        <f t="shared" si="76"/>
        <v>0</v>
      </c>
      <c r="M4915" s="9">
        <v>0</v>
      </c>
      <c r="N4915" s="10">
        <v>0.53</v>
      </c>
      <c r="O4915" s="4" t="s">
        <v>83</v>
      </c>
    </row>
    <row r="4916" spans="1:15" ht="14.25" customHeight="1" x14ac:dyDescent="0.25">
      <c r="A4916" s="4" t="s">
        <v>14</v>
      </c>
      <c r="B4916" s="4">
        <v>1185732</v>
      </c>
      <c r="C4916" s="5">
        <v>44359</v>
      </c>
      <c r="D4916" s="37">
        <v>2021</v>
      </c>
      <c r="E4916" s="5" t="str">
        <f>TEXT(Sales[[#This Row],[Invoice Date]],"mmm")</f>
        <v>Jun</v>
      </c>
      <c r="F4916" s="4" t="s">
        <v>36</v>
      </c>
      <c r="G4916" s="4" t="s">
        <v>57</v>
      </c>
      <c r="H4916" s="4" t="s">
        <v>58</v>
      </c>
      <c r="I4916" s="6" t="s">
        <v>22</v>
      </c>
      <c r="J4916" s="7">
        <v>42</v>
      </c>
      <c r="K4916" s="8">
        <v>6</v>
      </c>
      <c r="L4916" s="9">
        <f t="shared" si="76"/>
        <v>252</v>
      </c>
      <c r="M4916" s="9">
        <v>120.96</v>
      </c>
      <c r="N4916" s="10">
        <v>0.48</v>
      </c>
      <c r="O4916" s="4" t="s">
        <v>83</v>
      </c>
    </row>
    <row r="4917" spans="1:15" ht="14.25" customHeight="1" x14ac:dyDescent="0.25">
      <c r="A4917" s="4" t="s">
        <v>14</v>
      </c>
      <c r="B4917" s="4">
        <v>1185732</v>
      </c>
      <c r="C4917" s="5">
        <v>44360</v>
      </c>
      <c r="D4917" s="37">
        <v>2021</v>
      </c>
      <c r="E4917" s="5" t="str">
        <f>TEXT(Sales[[#This Row],[Invoice Date]],"mmm")</f>
        <v>Jun</v>
      </c>
      <c r="F4917" s="4" t="s">
        <v>36</v>
      </c>
      <c r="G4917" s="4" t="s">
        <v>57</v>
      </c>
      <c r="H4917" s="4" t="s">
        <v>58</v>
      </c>
      <c r="I4917" s="6" t="s">
        <v>23</v>
      </c>
      <c r="J4917" s="7">
        <v>34</v>
      </c>
      <c r="K4917" s="8">
        <v>39</v>
      </c>
      <c r="L4917" s="9">
        <f t="shared" si="76"/>
        <v>1326</v>
      </c>
      <c r="M4917" s="9">
        <v>822.12</v>
      </c>
      <c r="N4917" s="10">
        <v>0.62</v>
      </c>
      <c r="O4917" s="4" t="s">
        <v>83</v>
      </c>
    </row>
    <row r="4918" spans="1:15" ht="14.25" customHeight="1" x14ac:dyDescent="0.25">
      <c r="A4918" s="4" t="s">
        <v>14</v>
      </c>
      <c r="B4918" s="4">
        <v>1185732</v>
      </c>
      <c r="C4918" s="5">
        <v>44361</v>
      </c>
      <c r="D4918" s="37">
        <v>2021</v>
      </c>
      <c r="E4918" s="5" t="str">
        <f>TEXT(Sales[[#This Row],[Invoice Date]],"mmm")</f>
        <v>Jun</v>
      </c>
      <c r="F4918" s="4" t="s">
        <v>36</v>
      </c>
      <c r="G4918" s="4" t="s">
        <v>57</v>
      </c>
      <c r="H4918" s="4" t="s">
        <v>58</v>
      </c>
      <c r="I4918" s="6" t="s">
        <v>17</v>
      </c>
      <c r="J4918" s="7">
        <v>44</v>
      </c>
      <c r="K4918" s="8">
        <v>118</v>
      </c>
      <c r="L4918" s="9">
        <f t="shared" si="76"/>
        <v>5192</v>
      </c>
      <c r="M4918" s="9">
        <v>2803.6800000000003</v>
      </c>
      <c r="N4918" s="10">
        <v>0.54</v>
      </c>
      <c r="O4918" s="4" t="s">
        <v>83</v>
      </c>
    </row>
    <row r="4919" spans="1:15" ht="14.25" customHeight="1" x14ac:dyDescent="0.25">
      <c r="A4919" s="4" t="s">
        <v>14</v>
      </c>
      <c r="B4919" s="4">
        <v>1185732</v>
      </c>
      <c r="C4919" s="5">
        <v>44362</v>
      </c>
      <c r="D4919" s="37">
        <v>2021</v>
      </c>
      <c r="E4919" s="5" t="str">
        <f>TEXT(Sales[[#This Row],[Invoice Date]],"mmm")</f>
        <v>Jun</v>
      </c>
      <c r="F4919" s="4" t="s">
        <v>36</v>
      </c>
      <c r="G4919" s="4" t="s">
        <v>57</v>
      </c>
      <c r="H4919" s="4" t="s">
        <v>58</v>
      </c>
      <c r="I4919" s="6" t="s">
        <v>19</v>
      </c>
      <c r="J4919" s="7">
        <v>38</v>
      </c>
      <c r="K4919" s="8">
        <v>33</v>
      </c>
      <c r="L4919" s="9">
        <f t="shared" si="76"/>
        <v>1254</v>
      </c>
      <c r="M4919" s="9">
        <v>627</v>
      </c>
      <c r="N4919" s="10">
        <v>0.5</v>
      </c>
      <c r="O4919" s="4" t="s">
        <v>83</v>
      </c>
    </row>
    <row r="4920" spans="1:15" ht="14.25" customHeight="1" x14ac:dyDescent="0.25">
      <c r="A4920" s="4" t="s">
        <v>14</v>
      </c>
      <c r="B4920" s="4">
        <v>1185732</v>
      </c>
      <c r="C4920" s="5">
        <v>44363</v>
      </c>
      <c r="D4920" s="37">
        <v>2021</v>
      </c>
      <c r="E4920" s="5" t="str">
        <f>TEXT(Sales[[#This Row],[Invoice Date]],"mmm")</f>
        <v>Jun</v>
      </c>
      <c r="F4920" s="4" t="s">
        <v>36</v>
      </c>
      <c r="G4920" s="4" t="s">
        <v>57</v>
      </c>
      <c r="H4920" s="4" t="s">
        <v>58</v>
      </c>
      <c r="I4920" s="6" t="s">
        <v>20</v>
      </c>
      <c r="J4920" s="7">
        <v>32</v>
      </c>
      <c r="K4920" s="8">
        <v>30</v>
      </c>
      <c r="L4920" s="9">
        <f t="shared" si="76"/>
        <v>960</v>
      </c>
      <c r="M4920" s="9">
        <v>460.79999999999995</v>
      </c>
      <c r="N4920" s="10">
        <v>0.48</v>
      </c>
      <c r="O4920" s="4" t="s">
        <v>83</v>
      </c>
    </row>
    <row r="4921" spans="1:15" ht="14.25" customHeight="1" x14ac:dyDescent="0.25">
      <c r="A4921" s="4" t="s">
        <v>14</v>
      </c>
      <c r="B4921" s="4">
        <v>1185732</v>
      </c>
      <c r="C4921" s="5">
        <v>44364</v>
      </c>
      <c r="D4921" s="37">
        <v>2021</v>
      </c>
      <c r="E4921" s="5" t="str">
        <f>TEXT(Sales[[#This Row],[Invoice Date]],"mmm")</f>
        <v>Jun</v>
      </c>
      <c r="F4921" s="4" t="s">
        <v>36</v>
      </c>
      <c r="G4921" s="4" t="s">
        <v>57</v>
      </c>
      <c r="H4921" s="4" t="s">
        <v>58</v>
      </c>
      <c r="I4921" s="6" t="s">
        <v>21</v>
      </c>
      <c r="J4921" s="7">
        <v>34</v>
      </c>
      <c r="K4921" s="8">
        <v>7</v>
      </c>
      <c r="L4921" s="9">
        <f t="shared" si="76"/>
        <v>238</v>
      </c>
      <c r="M4921" s="9">
        <v>126.14</v>
      </c>
      <c r="N4921" s="10">
        <v>0.53</v>
      </c>
      <c r="O4921" s="4" t="s">
        <v>83</v>
      </c>
    </row>
    <row r="4922" spans="1:15" ht="14.25" customHeight="1" x14ac:dyDescent="0.25">
      <c r="A4922" s="4" t="s">
        <v>14</v>
      </c>
      <c r="B4922" s="4">
        <v>1185732</v>
      </c>
      <c r="C4922" s="5">
        <v>44365</v>
      </c>
      <c r="D4922" s="37">
        <v>2021</v>
      </c>
      <c r="E4922" s="5" t="str">
        <f>TEXT(Sales[[#This Row],[Invoice Date]],"mmm")</f>
        <v>Jun</v>
      </c>
      <c r="F4922" s="4" t="s">
        <v>36</v>
      </c>
      <c r="G4922" s="4" t="s">
        <v>57</v>
      </c>
      <c r="H4922" s="4" t="s">
        <v>58</v>
      </c>
      <c r="I4922" s="6" t="s">
        <v>22</v>
      </c>
      <c r="J4922" s="7">
        <v>46</v>
      </c>
      <c r="K4922" s="8">
        <v>13</v>
      </c>
      <c r="L4922" s="9">
        <f t="shared" si="76"/>
        <v>598</v>
      </c>
      <c r="M4922" s="9">
        <v>275.08</v>
      </c>
      <c r="N4922" s="10">
        <v>0.45999999999999996</v>
      </c>
      <c r="O4922" s="4" t="s">
        <v>83</v>
      </c>
    </row>
    <row r="4923" spans="1:15" ht="14.25" customHeight="1" x14ac:dyDescent="0.25">
      <c r="A4923" s="4" t="s">
        <v>14</v>
      </c>
      <c r="B4923" s="4">
        <v>1185732</v>
      </c>
      <c r="C4923" s="5">
        <v>44366</v>
      </c>
      <c r="D4923" s="37">
        <v>2021</v>
      </c>
      <c r="E4923" s="5" t="str">
        <f>TEXT(Sales[[#This Row],[Invoice Date]],"mmm")</f>
        <v>Jun</v>
      </c>
      <c r="F4923" s="4" t="s">
        <v>36</v>
      </c>
      <c r="G4923" s="4" t="s">
        <v>57</v>
      </c>
      <c r="H4923" s="4" t="s">
        <v>58</v>
      </c>
      <c r="I4923" s="6" t="s">
        <v>23</v>
      </c>
      <c r="J4923" s="7">
        <v>51</v>
      </c>
      <c r="K4923" s="8">
        <v>41</v>
      </c>
      <c r="L4923" s="9">
        <f t="shared" si="76"/>
        <v>2091</v>
      </c>
      <c r="M4923" s="9">
        <v>1296.42</v>
      </c>
      <c r="N4923" s="10">
        <v>0.62</v>
      </c>
      <c r="O4923" s="4" t="s">
        <v>83</v>
      </c>
    </row>
    <row r="4924" spans="1:15" ht="14.25" customHeight="1" x14ac:dyDescent="0.25">
      <c r="A4924" s="4" t="s">
        <v>14</v>
      </c>
      <c r="B4924" s="4">
        <v>1185732</v>
      </c>
      <c r="C4924" s="5">
        <v>44367</v>
      </c>
      <c r="D4924" s="37">
        <v>2021</v>
      </c>
      <c r="E4924" s="5" t="str">
        <f>TEXT(Sales[[#This Row],[Invoice Date]],"mmm")</f>
        <v>Jun</v>
      </c>
      <c r="F4924" s="4" t="s">
        <v>36</v>
      </c>
      <c r="G4924" s="4" t="s">
        <v>57</v>
      </c>
      <c r="H4924" s="4" t="s">
        <v>58</v>
      </c>
      <c r="I4924" s="6" t="s">
        <v>17</v>
      </c>
      <c r="J4924" s="7">
        <v>36</v>
      </c>
      <c r="K4924" s="8">
        <v>120</v>
      </c>
      <c r="L4924" s="9">
        <f t="shared" si="76"/>
        <v>4320</v>
      </c>
      <c r="M4924" s="9">
        <v>2289.6</v>
      </c>
      <c r="N4924" s="10">
        <v>0.53</v>
      </c>
      <c r="O4924" s="4" t="s">
        <v>83</v>
      </c>
    </row>
    <row r="4925" spans="1:15" ht="14.25" customHeight="1" x14ac:dyDescent="0.25">
      <c r="A4925" s="4" t="s">
        <v>14</v>
      </c>
      <c r="B4925" s="4">
        <v>1185732</v>
      </c>
      <c r="C4925" s="5">
        <v>44368</v>
      </c>
      <c r="D4925" s="37">
        <v>2021</v>
      </c>
      <c r="E4925" s="5" t="str">
        <f>TEXT(Sales[[#This Row],[Invoice Date]],"mmm")</f>
        <v>Jun</v>
      </c>
      <c r="F4925" s="4" t="s">
        <v>36</v>
      </c>
      <c r="G4925" s="4" t="s">
        <v>57</v>
      </c>
      <c r="H4925" s="4" t="s">
        <v>58</v>
      </c>
      <c r="I4925" s="6" t="s">
        <v>19</v>
      </c>
      <c r="J4925" s="7">
        <v>32</v>
      </c>
      <c r="K4925" s="8">
        <v>45</v>
      </c>
      <c r="L4925" s="9">
        <f t="shared" si="76"/>
        <v>1440</v>
      </c>
      <c r="M4925" s="9">
        <v>720</v>
      </c>
      <c r="N4925" s="10">
        <v>0.5</v>
      </c>
      <c r="O4925" s="4" t="s">
        <v>83</v>
      </c>
    </row>
    <row r="4926" spans="1:15" ht="14.25" customHeight="1" x14ac:dyDescent="0.25">
      <c r="A4926" s="4" t="s">
        <v>14</v>
      </c>
      <c r="B4926" s="4">
        <v>1185732</v>
      </c>
      <c r="C4926" s="5">
        <v>44369</v>
      </c>
      <c r="D4926" s="37">
        <v>2021</v>
      </c>
      <c r="E4926" s="5" t="str">
        <f>TEXT(Sales[[#This Row],[Invoice Date]],"mmm")</f>
        <v>Jun</v>
      </c>
      <c r="F4926" s="4" t="s">
        <v>36</v>
      </c>
      <c r="G4926" s="4" t="s">
        <v>57</v>
      </c>
      <c r="H4926" s="4" t="s">
        <v>58</v>
      </c>
      <c r="I4926" s="6" t="s">
        <v>20</v>
      </c>
      <c r="J4926" s="7">
        <v>27</v>
      </c>
      <c r="K4926" s="8">
        <v>46</v>
      </c>
      <c r="L4926" s="9">
        <f t="shared" si="76"/>
        <v>1242</v>
      </c>
      <c r="M4926" s="9">
        <v>558.9</v>
      </c>
      <c r="N4926" s="10">
        <v>0.44999999999999996</v>
      </c>
      <c r="O4926" s="4" t="s">
        <v>83</v>
      </c>
    </row>
    <row r="4927" spans="1:15" ht="14.25" customHeight="1" x14ac:dyDescent="0.25">
      <c r="A4927" s="4" t="s">
        <v>14</v>
      </c>
      <c r="B4927" s="4">
        <v>1185732</v>
      </c>
      <c r="C4927" s="5">
        <v>44370</v>
      </c>
      <c r="D4927" s="37">
        <v>2021</v>
      </c>
      <c r="E4927" s="5" t="str">
        <f>TEXT(Sales[[#This Row],[Invoice Date]],"mmm")</f>
        <v>Jun</v>
      </c>
      <c r="F4927" s="4" t="s">
        <v>36</v>
      </c>
      <c r="G4927" s="4" t="s">
        <v>57</v>
      </c>
      <c r="H4927" s="4" t="s">
        <v>58</v>
      </c>
      <c r="I4927" s="6" t="s">
        <v>21</v>
      </c>
      <c r="J4927" s="7">
        <v>27</v>
      </c>
      <c r="K4927" s="8">
        <v>39</v>
      </c>
      <c r="L4927" s="9">
        <f t="shared" si="76"/>
        <v>1053</v>
      </c>
      <c r="M4927" s="9">
        <v>568.62</v>
      </c>
      <c r="N4927" s="10">
        <v>0.54</v>
      </c>
      <c r="O4927" s="4" t="s">
        <v>83</v>
      </c>
    </row>
    <row r="4928" spans="1:15" ht="14.25" customHeight="1" x14ac:dyDescent="0.25">
      <c r="A4928" s="4" t="s">
        <v>14</v>
      </c>
      <c r="B4928" s="4">
        <v>1185732</v>
      </c>
      <c r="C4928" s="5">
        <v>44371</v>
      </c>
      <c r="D4928" s="37">
        <v>2021</v>
      </c>
      <c r="E4928" s="5" t="str">
        <f>TEXT(Sales[[#This Row],[Invoice Date]],"mmm")</f>
        <v>Jun</v>
      </c>
      <c r="F4928" s="4" t="s">
        <v>36</v>
      </c>
      <c r="G4928" s="4" t="s">
        <v>57</v>
      </c>
      <c r="H4928" s="4" t="s">
        <v>58</v>
      </c>
      <c r="I4928" s="6" t="s">
        <v>22</v>
      </c>
      <c r="J4928" s="7">
        <v>42</v>
      </c>
      <c r="K4928" s="8">
        <v>42</v>
      </c>
      <c r="L4928" s="9">
        <f t="shared" si="76"/>
        <v>1764</v>
      </c>
      <c r="M4928" s="9">
        <v>882</v>
      </c>
      <c r="N4928" s="10">
        <v>0.5</v>
      </c>
      <c r="O4928" s="4" t="s">
        <v>83</v>
      </c>
    </row>
    <row r="4929" spans="1:15" ht="14.25" customHeight="1" x14ac:dyDescent="0.25">
      <c r="A4929" s="4" t="s">
        <v>14</v>
      </c>
      <c r="B4929" s="4">
        <v>1185732</v>
      </c>
      <c r="C4929" s="5">
        <v>44372</v>
      </c>
      <c r="D4929" s="37">
        <v>2021</v>
      </c>
      <c r="E4929" s="5" t="str">
        <f>TEXT(Sales[[#This Row],[Invoice Date]],"mmm")</f>
        <v>Jun</v>
      </c>
      <c r="F4929" s="4" t="s">
        <v>36</v>
      </c>
      <c r="G4929" s="4" t="s">
        <v>57</v>
      </c>
      <c r="H4929" s="4" t="s">
        <v>58</v>
      </c>
      <c r="I4929" s="6" t="s">
        <v>23</v>
      </c>
      <c r="J4929" s="7">
        <v>49</v>
      </c>
      <c r="K4929" s="8">
        <v>85</v>
      </c>
      <c r="L4929" s="9">
        <f t="shared" si="76"/>
        <v>4165</v>
      </c>
      <c r="M4929" s="9">
        <v>2582.3000000000002</v>
      </c>
      <c r="N4929" s="10">
        <v>0.62</v>
      </c>
      <c r="O4929" s="4" t="s">
        <v>83</v>
      </c>
    </row>
    <row r="4930" spans="1:15" ht="14.25" customHeight="1" x14ac:dyDescent="0.25">
      <c r="A4930" s="4" t="s">
        <v>14</v>
      </c>
      <c r="B4930" s="4">
        <v>1185732</v>
      </c>
      <c r="C4930" s="5">
        <v>44373</v>
      </c>
      <c r="D4930" s="37">
        <v>2021</v>
      </c>
      <c r="E4930" s="5" t="str">
        <f>TEXT(Sales[[#This Row],[Invoice Date]],"mmm")</f>
        <v>Jun</v>
      </c>
      <c r="F4930" s="4" t="s">
        <v>36</v>
      </c>
      <c r="G4930" s="4" t="s">
        <v>57</v>
      </c>
      <c r="H4930" s="4" t="s">
        <v>58</v>
      </c>
      <c r="I4930" s="6" t="s">
        <v>17</v>
      </c>
      <c r="J4930" s="7">
        <v>43</v>
      </c>
      <c r="K4930" s="8">
        <v>165</v>
      </c>
      <c r="L4930" s="9">
        <f t="shared" si="76"/>
        <v>7095</v>
      </c>
      <c r="M4930" s="9">
        <v>3618.4500000000003</v>
      </c>
      <c r="N4930" s="10">
        <v>0.51</v>
      </c>
      <c r="O4930" s="4" t="s">
        <v>83</v>
      </c>
    </row>
    <row r="4931" spans="1:15" ht="14.25" customHeight="1" x14ac:dyDescent="0.25">
      <c r="A4931" s="4" t="s">
        <v>14</v>
      </c>
      <c r="B4931" s="4">
        <v>1185732</v>
      </c>
      <c r="C4931" s="5">
        <v>44374</v>
      </c>
      <c r="D4931" s="37">
        <v>2021</v>
      </c>
      <c r="E4931" s="5" t="str">
        <f>TEXT(Sales[[#This Row],[Invoice Date]],"mmm")</f>
        <v>Jun</v>
      </c>
      <c r="F4931" s="4" t="s">
        <v>36</v>
      </c>
      <c r="G4931" s="4" t="s">
        <v>57</v>
      </c>
      <c r="H4931" s="4" t="s">
        <v>58</v>
      </c>
      <c r="I4931" s="6" t="s">
        <v>19</v>
      </c>
      <c r="J4931" s="7">
        <v>37</v>
      </c>
      <c r="K4931" s="8">
        <v>81</v>
      </c>
      <c r="L4931" s="9">
        <f t="shared" ref="L4931:L4994" si="77">J4931*K4931</f>
        <v>2997</v>
      </c>
      <c r="M4931" s="9">
        <v>1348.6499999999999</v>
      </c>
      <c r="N4931" s="10">
        <v>0.44999999999999996</v>
      </c>
      <c r="O4931" s="4" t="s">
        <v>83</v>
      </c>
    </row>
    <row r="4932" spans="1:15" ht="14.25" customHeight="1" x14ac:dyDescent="0.25">
      <c r="A4932" s="4" t="s">
        <v>14</v>
      </c>
      <c r="B4932" s="4">
        <v>1185732</v>
      </c>
      <c r="C4932" s="5">
        <v>44375</v>
      </c>
      <c r="D4932" s="37">
        <v>2021</v>
      </c>
      <c r="E4932" s="5" t="str">
        <f>TEXT(Sales[[#This Row],[Invoice Date]],"mmm")</f>
        <v>Jun</v>
      </c>
      <c r="F4932" s="4" t="s">
        <v>36</v>
      </c>
      <c r="G4932" s="4" t="s">
        <v>57</v>
      </c>
      <c r="H4932" s="4" t="s">
        <v>58</v>
      </c>
      <c r="I4932" s="6" t="s">
        <v>20</v>
      </c>
      <c r="J4932" s="7">
        <v>34</v>
      </c>
      <c r="K4932" s="8">
        <v>63</v>
      </c>
      <c r="L4932" s="9">
        <f t="shared" si="77"/>
        <v>2142</v>
      </c>
      <c r="M4932" s="9">
        <v>963.89999999999986</v>
      </c>
      <c r="N4932" s="10">
        <v>0.44999999999999996</v>
      </c>
      <c r="O4932" s="4" t="s">
        <v>83</v>
      </c>
    </row>
    <row r="4933" spans="1:15" ht="14.25" customHeight="1" x14ac:dyDescent="0.25">
      <c r="A4933" s="4" t="s">
        <v>14</v>
      </c>
      <c r="B4933" s="4">
        <v>1185732</v>
      </c>
      <c r="C4933" s="5">
        <v>44376</v>
      </c>
      <c r="D4933" s="37">
        <v>2021</v>
      </c>
      <c r="E4933" s="5" t="str">
        <f>TEXT(Sales[[#This Row],[Invoice Date]],"mmm")</f>
        <v>Jun</v>
      </c>
      <c r="F4933" s="4" t="s">
        <v>36</v>
      </c>
      <c r="G4933" s="4" t="s">
        <v>57</v>
      </c>
      <c r="H4933" s="4" t="s">
        <v>58</v>
      </c>
      <c r="I4933" s="6" t="s">
        <v>21</v>
      </c>
      <c r="J4933" s="7">
        <v>33</v>
      </c>
      <c r="K4933" s="8">
        <v>46</v>
      </c>
      <c r="L4933" s="9">
        <f t="shared" si="77"/>
        <v>1518</v>
      </c>
      <c r="M4933" s="9">
        <v>789.36</v>
      </c>
      <c r="N4933" s="10">
        <v>0.52</v>
      </c>
      <c r="O4933" s="4" t="s">
        <v>83</v>
      </c>
    </row>
    <row r="4934" spans="1:15" ht="14.25" customHeight="1" x14ac:dyDescent="0.25">
      <c r="A4934" s="4" t="s">
        <v>14</v>
      </c>
      <c r="B4934" s="4">
        <v>1185732</v>
      </c>
      <c r="C4934" s="5">
        <v>44377</v>
      </c>
      <c r="D4934" s="37">
        <v>2021</v>
      </c>
      <c r="E4934" s="5" t="str">
        <f>TEXT(Sales[[#This Row],[Invoice Date]],"mmm")</f>
        <v>Jun</v>
      </c>
      <c r="F4934" s="4" t="s">
        <v>36</v>
      </c>
      <c r="G4934" s="4" t="s">
        <v>57</v>
      </c>
      <c r="H4934" s="4" t="s">
        <v>58</v>
      </c>
      <c r="I4934" s="6" t="s">
        <v>22</v>
      </c>
      <c r="J4934" s="7">
        <v>41</v>
      </c>
      <c r="K4934" s="8">
        <v>44</v>
      </c>
      <c r="L4934" s="9">
        <f t="shared" si="77"/>
        <v>1804</v>
      </c>
      <c r="M4934" s="9">
        <v>883.96</v>
      </c>
      <c r="N4934" s="10">
        <v>0.49</v>
      </c>
      <c r="O4934" s="4" t="s">
        <v>83</v>
      </c>
    </row>
    <row r="4935" spans="1:15" ht="14.25" customHeight="1" x14ac:dyDescent="0.25">
      <c r="A4935" s="4" t="s">
        <v>14</v>
      </c>
      <c r="B4935" s="4">
        <v>1185732</v>
      </c>
      <c r="C4935" s="5">
        <v>44378</v>
      </c>
      <c r="D4935" s="37">
        <v>2021</v>
      </c>
      <c r="E4935" s="5" t="str">
        <f>TEXT(Sales[[#This Row],[Invoice Date]],"mmm")</f>
        <v>Jul</v>
      </c>
      <c r="F4935" s="4" t="s">
        <v>36</v>
      </c>
      <c r="G4935" s="4" t="s">
        <v>57</v>
      </c>
      <c r="H4935" s="4" t="s">
        <v>58</v>
      </c>
      <c r="I4935" s="6" t="s">
        <v>23</v>
      </c>
      <c r="J4935" s="7">
        <v>49</v>
      </c>
      <c r="K4935" s="8">
        <v>91</v>
      </c>
      <c r="L4935" s="9">
        <f t="shared" si="77"/>
        <v>4459</v>
      </c>
      <c r="M4935" s="9">
        <v>2809.17</v>
      </c>
      <c r="N4935" s="10">
        <v>0.63</v>
      </c>
      <c r="O4935" s="4" t="s">
        <v>83</v>
      </c>
    </row>
    <row r="4936" spans="1:15" ht="14.25" customHeight="1" x14ac:dyDescent="0.25">
      <c r="A4936" s="4" t="s">
        <v>14</v>
      </c>
      <c r="B4936" s="4">
        <v>1185732</v>
      </c>
      <c r="C4936" s="5">
        <v>44379</v>
      </c>
      <c r="D4936" s="37">
        <v>2021</v>
      </c>
      <c r="E4936" s="5" t="str">
        <f>TEXT(Sales[[#This Row],[Invoice Date]],"mmm")</f>
        <v>Jul</v>
      </c>
      <c r="F4936" s="4" t="s">
        <v>36</v>
      </c>
      <c r="G4936" s="4" t="s">
        <v>57</v>
      </c>
      <c r="H4936" s="4" t="s">
        <v>58</v>
      </c>
      <c r="I4936" s="6" t="s">
        <v>17</v>
      </c>
      <c r="J4936" s="7">
        <v>41</v>
      </c>
      <c r="K4936" s="8">
        <v>145</v>
      </c>
      <c r="L4936" s="9">
        <f t="shared" si="77"/>
        <v>5945</v>
      </c>
      <c r="M4936" s="9">
        <v>3150.8500000000004</v>
      </c>
      <c r="N4936" s="10">
        <v>0.53</v>
      </c>
      <c r="O4936" s="4" t="s">
        <v>83</v>
      </c>
    </row>
    <row r="4937" spans="1:15" ht="14.25" customHeight="1" x14ac:dyDescent="0.25">
      <c r="A4937" s="4" t="s">
        <v>14</v>
      </c>
      <c r="B4937" s="4">
        <v>1185732</v>
      </c>
      <c r="C4937" s="5">
        <v>44380</v>
      </c>
      <c r="D4937" s="37">
        <v>2021</v>
      </c>
      <c r="E4937" s="5" t="str">
        <f>TEXT(Sales[[#This Row],[Invoice Date]],"mmm")</f>
        <v>Jul</v>
      </c>
      <c r="F4937" s="4" t="s">
        <v>36</v>
      </c>
      <c r="G4937" s="4" t="s">
        <v>57</v>
      </c>
      <c r="H4937" s="4" t="s">
        <v>58</v>
      </c>
      <c r="I4937" s="6" t="s">
        <v>19</v>
      </c>
      <c r="J4937" s="7">
        <v>42</v>
      </c>
      <c r="K4937" s="8">
        <v>80</v>
      </c>
      <c r="L4937" s="9">
        <f t="shared" si="77"/>
        <v>3360</v>
      </c>
      <c r="M4937" s="9">
        <v>1646.3999999999999</v>
      </c>
      <c r="N4937" s="10">
        <v>0.49</v>
      </c>
      <c r="O4937" s="4" t="s">
        <v>83</v>
      </c>
    </row>
    <row r="4938" spans="1:15" ht="14.25" customHeight="1" x14ac:dyDescent="0.25">
      <c r="A4938" s="4" t="s">
        <v>14</v>
      </c>
      <c r="B4938" s="4">
        <v>1185732</v>
      </c>
      <c r="C4938" s="5">
        <v>44381</v>
      </c>
      <c r="D4938" s="37">
        <v>2021</v>
      </c>
      <c r="E4938" s="5" t="str">
        <f>TEXT(Sales[[#This Row],[Invoice Date]],"mmm")</f>
        <v>Jul</v>
      </c>
      <c r="F4938" s="4" t="s">
        <v>36</v>
      </c>
      <c r="G4938" s="4" t="s">
        <v>57</v>
      </c>
      <c r="H4938" s="4" t="s">
        <v>58</v>
      </c>
      <c r="I4938" s="6" t="s">
        <v>20</v>
      </c>
      <c r="J4938" s="7">
        <v>36</v>
      </c>
      <c r="K4938" s="8">
        <v>52</v>
      </c>
      <c r="L4938" s="9">
        <f t="shared" si="77"/>
        <v>1872</v>
      </c>
      <c r="M4938" s="9">
        <v>898.56</v>
      </c>
      <c r="N4938" s="10">
        <v>0.48</v>
      </c>
      <c r="O4938" s="4" t="s">
        <v>83</v>
      </c>
    </row>
    <row r="4939" spans="1:15" ht="14.25" customHeight="1" x14ac:dyDescent="0.25">
      <c r="A4939" s="4" t="s">
        <v>14</v>
      </c>
      <c r="B4939" s="4">
        <v>1185732</v>
      </c>
      <c r="C4939" s="5">
        <v>44382</v>
      </c>
      <c r="D4939" s="37">
        <v>2021</v>
      </c>
      <c r="E4939" s="5" t="str">
        <f>TEXT(Sales[[#This Row],[Invoice Date]],"mmm")</f>
        <v>Jul</v>
      </c>
      <c r="F4939" s="4" t="s">
        <v>36</v>
      </c>
      <c r="G4939" s="4" t="s">
        <v>57</v>
      </c>
      <c r="H4939" s="4" t="s">
        <v>58</v>
      </c>
      <c r="I4939" s="6" t="s">
        <v>21</v>
      </c>
      <c r="J4939" s="7">
        <v>29</v>
      </c>
      <c r="K4939" s="8">
        <v>38</v>
      </c>
      <c r="L4939" s="9">
        <f t="shared" si="77"/>
        <v>1102</v>
      </c>
      <c r="M4939" s="9">
        <v>562.02</v>
      </c>
      <c r="N4939" s="10">
        <v>0.51</v>
      </c>
      <c r="O4939" s="4" t="s">
        <v>83</v>
      </c>
    </row>
    <row r="4940" spans="1:15" ht="14.25" customHeight="1" x14ac:dyDescent="0.25">
      <c r="A4940" s="4" t="s">
        <v>14</v>
      </c>
      <c r="B4940" s="4">
        <v>1185732</v>
      </c>
      <c r="C4940" s="5">
        <v>44383</v>
      </c>
      <c r="D4940" s="37">
        <v>2021</v>
      </c>
      <c r="E4940" s="5" t="str">
        <f>TEXT(Sales[[#This Row],[Invoice Date]],"mmm")</f>
        <v>Jul</v>
      </c>
      <c r="F4940" s="4" t="s">
        <v>36</v>
      </c>
      <c r="G4940" s="4" t="s">
        <v>57</v>
      </c>
      <c r="H4940" s="4" t="s">
        <v>58</v>
      </c>
      <c r="I4940" s="6" t="s">
        <v>22</v>
      </c>
      <c r="J4940" s="7">
        <v>37</v>
      </c>
      <c r="K4940" s="8">
        <v>27</v>
      </c>
      <c r="L4940" s="9">
        <f t="shared" si="77"/>
        <v>999</v>
      </c>
      <c r="M4940" s="9">
        <v>479.52</v>
      </c>
      <c r="N4940" s="10">
        <v>0.48</v>
      </c>
      <c r="O4940" s="4" t="s">
        <v>83</v>
      </c>
    </row>
    <row r="4941" spans="1:15" ht="14.25" customHeight="1" x14ac:dyDescent="0.25">
      <c r="A4941" s="4" t="s">
        <v>14</v>
      </c>
      <c r="B4941" s="4">
        <v>1185732</v>
      </c>
      <c r="C4941" s="5">
        <v>44384</v>
      </c>
      <c r="D4941" s="37">
        <v>2021</v>
      </c>
      <c r="E4941" s="5" t="str">
        <f>TEXT(Sales[[#This Row],[Invoice Date]],"mmm")</f>
        <v>Jul</v>
      </c>
      <c r="F4941" s="4" t="s">
        <v>36</v>
      </c>
      <c r="G4941" s="4" t="s">
        <v>57</v>
      </c>
      <c r="H4941" s="4" t="s">
        <v>58</v>
      </c>
      <c r="I4941" s="6" t="s">
        <v>23</v>
      </c>
      <c r="J4941" s="7">
        <v>44</v>
      </c>
      <c r="K4941" s="8">
        <v>69</v>
      </c>
      <c r="L4941" s="9">
        <f t="shared" si="77"/>
        <v>3036</v>
      </c>
      <c r="M4941" s="9">
        <v>1821.6</v>
      </c>
      <c r="N4941" s="10">
        <v>0.6</v>
      </c>
      <c r="O4941" s="4" t="s">
        <v>83</v>
      </c>
    </row>
    <row r="4942" spans="1:15" ht="14.25" customHeight="1" x14ac:dyDescent="0.25">
      <c r="A4942" s="4" t="s">
        <v>14</v>
      </c>
      <c r="B4942" s="4">
        <v>1185732</v>
      </c>
      <c r="C4942" s="5">
        <v>44385</v>
      </c>
      <c r="D4942" s="37">
        <v>2021</v>
      </c>
      <c r="E4942" s="5" t="str">
        <f>TEXT(Sales[[#This Row],[Invoice Date]],"mmm")</f>
        <v>Jul</v>
      </c>
      <c r="F4942" s="4" t="s">
        <v>36</v>
      </c>
      <c r="G4942" s="4" t="s">
        <v>57</v>
      </c>
      <c r="H4942" s="4" t="s">
        <v>58</v>
      </c>
      <c r="I4942" s="6" t="s">
        <v>17</v>
      </c>
      <c r="J4942" s="7">
        <v>38</v>
      </c>
      <c r="K4942" s="8">
        <v>112</v>
      </c>
      <c r="L4942" s="9">
        <f t="shared" si="77"/>
        <v>4256</v>
      </c>
      <c r="M4942" s="9">
        <v>2298.2400000000002</v>
      </c>
      <c r="N4942" s="10">
        <v>0.54</v>
      </c>
      <c r="O4942" s="4" t="s">
        <v>83</v>
      </c>
    </row>
    <row r="4943" spans="1:15" ht="14.25" customHeight="1" x14ac:dyDescent="0.25">
      <c r="A4943" s="4" t="s">
        <v>14</v>
      </c>
      <c r="B4943" s="4">
        <v>1185732</v>
      </c>
      <c r="C4943" s="5">
        <v>44386</v>
      </c>
      <c r="D4943" s="37">
        <v>2021</v>
      </c>
      <c r="E4943" s="5" t="str">
        <f>TEXT(Sales[[#This Row],[Invoice Date]],"mmm")</f>
        <v>Jul</v>
      </c>
      <c r="F4943" s="4" t="s">
        <v>36</v>
      </c>
      <c r="G4943" s="4" t="s">
        <v>57</v>
      </c>
      <c r="H4943" s="4" t="s">
        <v>58</v>
      </c>
      <c r="I4943" s="6" t="s">
        <v>19</v>
      </c>
      <c r="J4943" s="7">
        <v>33</v>
      </c>
      <c r="K4943" s="8">
        <v>56</v>
      </c>
      <c r="L4943" s="9">
        <f t="shared" si="77"/>
        <v>1848</v>
      </c>
      <c r="M4943" s="9">
        <v>850.07999999999993</v>
      </c>
      <c r="N4943" s="10">
        <v>0.45999999999999996</v>
      </c>
      <c r="O4943" s="4" t="s">
        <v>83</v>
      </c>
    </row>
    <row r="4944" spans="1:15" ht="14.25" customHeight="1" x14ac:dyDescent="0.25">
      <c r="A4944" s="4" t="s">
        <v>14</v>
      </c>
      <c r="B4944" s="4">
        <v>1185732</v>
      </c>
      <c r="C4944" s="5">
        <v>44387</v>
      </c>
      <c r="D4944" s="37">
        <v>2021</v>
      </c>
      <c r="E4944" s="5" t="str">
        <f>TEXT(Sales[[#This Row],[Invoice Date]],"mmm")</f>
        <v>Jul</v>
      </c>
      <c r="F4944" s="4" t="s">
        <v>36</v>
      </c>
      <c r="G4944" s="4" t="s">
        <v>57</v>
      </c>
      <c r="H4944" s="4" t="s">
        <v>58</v>
      </c>
      <c r="I4944" s="6" t="s">
        <v>20</v>
      </c>
      <c r="J4944" s="7">
        <v>18</v>
      </c>
      <c r="K4944" s="8">
        <v>25</v>
      </c>
      <c r="L4944" s="9">
        <f t="shared" si="77"/>
        <v>450</v>
      </c>
      <c r="M4944" s="9">
        <v>216</v>
      </c>
      <c r="N4944" s="10">
        <v>0.48</v>
      </c>
      <c r="O4944" s="4" t="s">
        <v>83</v>
      </c>
    </row>
    <row r="4945" spans="1:15" ht="14.25" customHeight="1" x14ac:dyDescent="0.25">
      <c r="A4945" s="4" t="s">
        <v>14</v>
      </c>
      <c r="B4945" s="4">
        <v>1185732</v>
      </c>
      <c r="C4945" s="5">
        <v>44388</v>
      </c>
      <c r="D4945" s="37">
        <v>2021</v>
      </c>
      <c r="E4945" s="5" t="str">
        <f>TEXT(Sales[[#This Row],[Invoice Date]],"mmm")</f>
        <v>Jul</v>
      </c>
      <c r="F4945" s="4" t="s">
        <v>36</v>
      </c>
      <c r="G4945" s="4" t="s">
        <v>57</v>
      </c>
      <c r="H4945" s="4" t="s">
        <v>58</v>
      </c>
      <c r="I4945" s="6" t="s">
        <v>21</v>
      </c>
      <c r="J4945" s="7">
        <v>19</v>
      </c>
      <c r="K4945" s="8">
        <v>23</v>
      </c>
      <c r="L4945" s="9">
        <f t="shared" si="77"/>
        <v>437</v>
      </c>
      <c r="M4945" s="9">
        <v>227.24</v>
      </c>
      <c r="N4945" s="10">
        <v>0.52</v>
      </c>
      <c r="O4945" s="4" t="s">
        <v>83</v>
      </c>
    </row>
    <row r="4946" spans="1:15" ht="14.25" customHeight="1" x14ac:dyDescent="0.25">
      <c r="A4946" s="4" t="s">
        <v>14</v>
      </c>
      <c r="B4946" s="4">
        <v>1185732</v>
      </c>
      <c r="C4946" s="5">
        <v>44389</v>
      </c>
      <c r="D4946" s="37">
        <v>2021</v>
      </c>
      <c r="E4946" s="5" t="str">
        <f>TEXT(Sales[[#This Row],[Invoice Date]],"mmm")</f>
        <v>Jul</v>
      </c>
      <c r="F4946" s="4" t="s">
        <v>36</v>
      </c>
      <c r="G4946" s="4" t="s">
        <v>57</v>
      </c>
      <c r="H4946" s="4" t="s">
        <v>58</v>
      </c>
      <c r="I4946" s="6" t="s">
        <v>22</v>
      </c>
      <c r="J4946" s="7">
        <v>29</v>
      </c>
      <c r="K4946" s="8">
        <v>21</v>
      </c>
      <c r="L4946" s="9">
        <f t="shared" si="77"/>
        <v>609</v>
      </c>
      <c r="M4946" s="9">
        <v>292.32</v>
      </c>
      <c r="N4946" s="10">
        <v>0.48</v>
      </c>
      <c r="O4946" s="4" t="s">
        <v>83</v>
      </c>
    </row>
    <row r="4947" spans="1:15" ht="14.25" customHeight="1" x14ac:dyDescent="0.25">
      <c r="A4947" s="4" t="s">
        <v>14</v>
      </c>
      <c r="B4947" s="4">
        <v>1185732</v>
      </c>
      <c r="C4947" s="5">
        <v>44390</v>
      </c>
      <c r="D4947" s="37">
        <v>2021</v>
      </c>
      <c r="E4947" s="5" t="str">
        <f>TEXT(Sales[[#This Row],[Invoice Date]],"mmm")</f>
        <v>Jul</v>
      </c>
      <c r="F4947" s="4" t="s">
        <v>36</v>
      </c>
      <c r="G4947" s="4" t="s">
        <v>57</v>
      </c>
      <c r="H4947" s="4" t="s">
        <v>58</v>
      </c>
      <c r="I4947" s="6" t="s">
        <v>23</v>
      </c>
      <c r="J4947" s="7">
        <v>34</v>
      </c>
      <c r="K4947" s="8">
        <v>39</v>
      </c>
      <c r="L4947" s="9">
        <f t="shared" si="77"/>
        <v>1326</v>
      </c>
      <c r="M4947" s="9">
        <v>822.12</v>
      </c>
      <c r="N4947" s="10">
        <v>0.62</v>
      </c>
      <c r="O4947" s="4" t="s">
        <v>83</v>
      </c>
    </row>
    <row r="4948" spans="1:15" ht="14.25" customHeight="1" x14ac:dyDescent="0.25">
      <c r="A4948" s="4" t="s">
        <v>14</v>
      </c>
      <c r="B4948" s="4">
        <v>1185732</v>
      </c>
      <c r="C4948" s="5">
        <v>44391</v>
      </c>
      <c r="D4948" s="37">
        <v>2021</v>
      </c>
      <c r="E4948" s="5" t="str">
        <f>TEXT(Sales[[#This Row],[Invoice Date]],"mmm")</f>
        <v>Jul</v>
      </c>
      <c r="F4948" s="4" t="s">
        <v>36</v>
      </c>
      <c r="G4948" s="4" t="s">
        <v>57</v>
      </c>
      <c r="H4948" s="4" t="s">
        <v>58</v>
      </c>
      <c r="I4948" s="6" t="s">
        <v>17</v>
      </c>
      <c r="J4948" s="7">
        <v>36</v>
      </c>
      <c r="K4948" s="8">
        <v>94</v>
      </c>
      <c r="L4948" s="9">
        <f t="shared" si="77"/>
        <v>3384</v>
      </c>
      <c r="M4948" s="9">
        <v>1827.3600000000001</v>
      </c>
      <c r="N4948" s="10">
        <v>0.54</v>
      </c>
      <c r="O4948" s="4" t="s">
        <v>83</v>
      </c>
    </row>
    <row r="4949" spans="1:15" ht="14.25" customHeight="1" x14ac:dyDescent="0.25">
      <c r="A4949" s="4" t="s">
        <v>14</v>
      </c>
      <c r="B4949" s="4">
        <v>1185732</v>
      </c>
      <c r="C4949" s="5">
        <v>44392</v>
      </c>
      <c r="D4949" s="37">
        <v>2021</v>
      </c>
      <c r="E4949" s="5" t="str">
        <f>TEXT(Sales[[#This Row],[Invoice Date]],"mmm")</f>
        <v>Jul</v>
      </c>
      <c r="F4949" s="4" t="s">
        <v>36</v>
      </c>
      <c r="G4949" s="4" t="s">
        <v>57</v>
      </c>
      <c r="H4949" s="4" t="s">
        <v>58</v>
      </c>
      <c r="I4949" s="6" t="s">
        <v>19</v>
      </c>
      <c r="J4949" s="7">
        <v>29</v>
      </c>
      <c r="K4949" s="8">
        <v>41</v>
      </c>
      <c r="L4949" s="9">
        <f t="shared" si="77"/>
        <v>1189</v>
      </c>
      <c r="M4949" s="9">
        <v>546.93999999999994</v>
      </c>
      <c r="N4949" s="10">
        <v>0.45999999999999996</v>
      </c>
      <c r="O4949" s="4" t="s">
        <v>83</v>
      </c>
    </row>
    <row r="4950" spans="1:15" ht="14.25" customHeight="1" x14ac:dyDescent="0.25">
      <c r="A4950" s="4" t="s">
        <v>14</v>
      </c>
      <c r="B4950" s="4">
        <v>1185732</v>
      </c>
      <c r="C4950" s="5">
        <v>44393</v>
      </c>
      <c r="D4950" s="37">
        <v>2021</v>
      </c>
      <c r="E4950" s="5" t="str">
        <f>TEXT(Sales[[#This Row],[Invoice Date]],"mmm")</f>
        <v>Jul</v>
      </c>
      <c r="F4950" s="4" t="s">
        <v>36</v>
      </c>
      <c r="G4950" s="4" t="s">
        <v>57</v>
      </c>
      <c r="H4950" s="4" t="s">
        <v>58</v>
      </c>
      <c r="I4950" s="6" t="s">
        <v>20</v>
      </c>
      <c r="J4950" s="7">
        <v>29</v>
      </c>
      <c r="K4950" s="8">
        <v>14</v>
      </c>
      <c r="L4950" s="9">
        <f t="shared" si="77"/>
        <v>406</v>
      </c>
      <c r="M4950" s="9">
        <v>203</v>
      </c>
      <c r="N4950" s="10">
        <v>0.5</v>
      </c>
      <c r="O4950" s="4" t="s">
        <v>83</v>
      </c>
    </row>
    <row r="4951" spans="1:15" ht="14.25" customHeight="1" x14ac:dyDescent="0.25">
      <c r="A4951" s="4" t="s">
        <v>14</v>
      </c>
      <c r="B4951" s="4">
        <v>1185732</v>
      </c>
      <c r="C4951" s="5">
        <v>44394</v>
      </c>
      <c r="D4951" s="37">
        <v>2021</v>
      </c>
      <c r="E4951" s="5" t="str">
        <f>TEXT(Sales[[#This Row],[Invoice Date]],"mmm")</f>
        <v>Jul</v>
      </c>
      <c r="F4951" s="4" t="s">
        <v>36</v>
      </c>
      <c r="G4951" s="4" t="s">
        <v>57</v>
      </c>
      <c r="H4951" s="4" t="s">
        <v>58</v>
      </c>
      <c r="I4951" s="6" t="s">
        <v>21</v>
      </c>
      <c r="J4951" s="7">
        <v>29</v>
      </c>
      <c r="K4951" s="8">
        <v>7</v>
      </c>
      <c r="L4951" s="9">
        <f t="shared" si="77"/>
        <v>203</v>
      </c>
      <c r="M4951" s="9">
        <v>107.59</v>
      </c>
      <c r="N4951" s="10">
        <v>0.53</v>
      </c>
      <c r="O4951" s="4" t="s">
        <v>83</v>
      </c>
    </row>
    <row r="4952" spans="1:15" ht="14.25" customHeight="1" x14ac:dyDescent="0.25">
      <c r="A4952" s="4" t="s">
        <v>14</v>
      </c>
      <c r="B4952" s="4">
        <v>1185732</v>
      </c>
      <c r="C4952" s="5">
        <v>44395</v>
      </c>
      <c r="D4952" s="37">
        <v>2021</v>
      </c>
      <c r="E4952" s="5" t="str">
        <f>TEXT(Sales[[#This Row],[Invoice Date]],"mmm")</f>
        <v>Jul</v>
      </c>
      <c r="F4952" s="4" t="s">
        <v>36</v>
      </c>
      <c r="G4952" s="4" t="s">
        <v>57</v>
      </c>
      <c r="H4952" s="4" t="s">
        <v>58</v>
      </c>
      <c r="I4952" s="6" t="s">
        <v>22</v>
      </c>
      <c r="J4952" s="7">
        <v>37</v>
      </c>
      <c r="K4952" s="8">
        <v>7</v>
      </c>
      <c r="L4952" s="9">
        <f t="shared" si="77"/>
        <v>259</v>
      </c>
      <c r="M4952" s="9">
        <v>124.32</v>
      </c>
      <c r="N4952" s="10">
        <v>0.48</v>
      </c>
      <c r="O4952" s="4" t="s">
        <v>83</v>
      </c>
    </row>
    <row r="4953" spans="1:15" ht="14.25" customHeight="1" x14ac:dyDescent="0.25">
      <c r="A4953" s="4" t="s">
        <v>14</v>
      </c>
      <c r="B4953" s="4">
        <v>1185732</v>
      </c>
      <c r="C4953" s="5">
        <v>44396</v>
      </c>
      <c r="D4953" s="37">
        <v>2021</v>
      </c>
      <c r="E4953" s="5" t="str">
        <f>TEXT(Sales[[#This Row],[Invoice Date]],"mmm")</f>
        <v>Jul</v>
      </c>
      <c r="F4953" s="4" t="s">
        <v>36</v>
      </c>
      <c r="G4953" s="4" t="s">
        <v>57</v>
      </c>
      <c r="H4953" s="4" t="s">
        <v>58</v>
      </c>
      <c r="I4953" s="6" t="s">
        <v>23</v>
      </c>
      <c r="J4953" s="7">
        <v>44</v>
      </c>
      <c r="K4953" s="8">
        <v>38</v>
      </c>
      <c r="L4953" s="9">
        <f t="shared" si="77"/>
        <v>1672</v>
      </c>
      <c r="M4953" s="9">
        <v>1053.3599999999999</v>
      </c>
      <c r="N4953" s="10">
        <v>0.63</v>
      </c>
      <c r="O4953" s="4" t="s">
        <v>83</v>
      </c>
    </row>
    <row r="4954" spans="1:15" ht="14.25" customHeight="1" x14ac:dyDescent="0.25">
      <c r="A4954" s="4" t="s">
        <v>14</v>
      </c>
      <c r="B4954" s="4">
        <v>1185732</v>
      </c>
      <c r="C4954" s="5">
        <v>44397</v>
      </c>
      <c r="D4954" s="37">
        <v>2021</v>
      </c>
      <c r="E4954" s="5" t="str">
        <f>TEXT(Sales[[#This Row],[Invoice Date]],"mmm")</f>
        <v>Jul</v>
      </c>
      <c r="F4954" s="4" t="s">
        <v>36</v>
      </c>
      <c r="G4954" s="4" t="s">
        <v>57</v>
      </c>
      <c r="H4954" s="4" t="s">
        <v>58</v>
      </c>
      <c r="I4954" s="6" t="s">
        <v>17</v>
      </c>
      <c r="J4954" s="7">
        <v>37</v>
      </c>
      <c r="K4954" s="8">
        <v>84</v>
      </c>
      <c r="L4954" s="9">
        <f t="shared" si="77"/>
        <v>3108</v>
      </c>
      <c r="M4954" s="9">
        <v>1678.3200000000002</v>
      </c>
      <c r="N4954" s="10">
        <v>0.54</v>
      </c>
      <c r="O4954" s="4" t="s">
        <v>83</v>
      </c>
    </row>
    <row r="4955" spans="1:15" ht="14.25" customHeight="1" x14ac:dyDescent="0.25">
      <c r="A4955" s="4" t="s">
        <v>14</v>
      </c>
      <c r="B4955" s="4">
        <v>1185732</v>
      </c>
      <c r="C4955" s="5">
        <v>44398</v>
      </c>
      <c r="D4955" s="37">
        <v>2021</v>
      </c>
      <c r="E4955" s="5" t="str">
        <f>TEXT(Sales[[#This Row],[Invoice Date]],"mmm")</f>
        <v>Jul</v>
      </c>
      <c r="F4955" s="4" t="s">
        <v>36</v>
      </c>
      <c r="G4955" s="4" t="s">
        <v>57</v>
      </c>
      <c r="H4955" s="4" t="s">
        <v>58</v>
      </c>
      <c r="I4955" s="6" t="s">
        <v>19</v>
      </c>
      <c r="J4955" s="7">
        <v>29</v>
      </c>
      <c r="K4955" s="8">
        <v>41</v>
      </c>
      <c r="L4955" s="9">
        <f t="shared" si="77"/>
        <v>1189</v>
      </c>
      <c r="M4955" s="9">
        <v>546.93999999999994</v>
      </c>
      <c r="N4955" s="10">
        <v>0.45999999999999996</v>
      </c>
      <c r="O4955" s="4" t="s">
        <v>83</v>
      </c>
    </row>
    <row r="4956" spans="1:15" ht="14.25" customHeight="1" x14ac:dyDescent="0.25">
      <c r="A4956" s="4" t="s">
        <v>14</v>
      </c>
      <c r="B4956" s="4">
        <v>1185732</v>
      </c>
      <c r="C4956" s="5">
        <v>44399</v>
      </c>
      <c r="D4956" s="37">
        <v>2021</v>
      </c>
      <c r="E4956" s="5" t="str">
        <f>TEXT(Sales[[#This Row],[Invoice Date]],"mmm")</f>
        <v>Jul</v>
      </c>
      <c r="F4956" s="4" t="s">
        <v>36</v>
      </c>
      <c r="G4956" s="4" t="s">
        <v>57</v>
      </c>
      <c r="H4956" s="4" t="s">
        <v>58</v>
      </c>
      <c r="I4956" s="6" t="s">
        <v>20</v>
      </c>
      <c r="J4956" s="7">
        <v>29</v>
      </c>
      <c r="K4956" s="8">
        <v>25</v>
      </c>
      <c r="L4956" s="9">
        <f t="shared" si="77"/>
        <v>725</v>
      </c>
      <c r="M4956" s="9">
        <v>340.75</v>
      </c>
      <c r="N4956" s="10">
        <v>0.47</v>
      </c>
      <c r="O4956" s="4" t="s">
        <v>83</v>
      </c>
    </row>
    <row r="4957" spans="1:15" ht="14.25" customHeight="1" x14ac:dyDescent="0.25">
      <c r="A4957" s="4" t="s">
        <v>14</v>
      </c>
      <c r="B4957" s="4">
        <v>1185732</v>
      </c>
      <c r="C4957" s="5">
        <v>44400</v>
      </c>
      <c r="D4957" s="37">
        <v>2021</v>
      </c>
      <c r="E4957" s="5" t="str">
        <f>TEXT(Sales[[#This Row],[Invoice Date]],"mmm")</f>
        <v>Jul</v>
      </c>
      <c r="F4957" s="4" t="s">
        <v>36</v>
      </c>
      <c r="G4957" s="4" t="s">
        <v>57</v>
      </c>
      <c r="H4957" s="4" t="s">
        <v>58</v>
      </c>
      <c r="I4957" s="6" t="s">
        <v>21</v>
      </c>
      <c r="J4957" s="7">
        <v>27</v>
      </c>
      <c r="K4957" s="8">
        <v>36</v>
      </c>
      <c r="L4957" s="9">
        <f t="shared" si="77"/>
        <v>972</v>
      </c>
      <c r="M4957" s="9">
        <v>534.6</v>
      </c>
      <c r="N4957" s="10">
        <v>0.55000000000000004</v>
      </c>
      <c r="O4957" s="4" t="s">
        <v>83</v>
      </c>
    </row>
    <row r="4958" spans="1:15" ht="14.25" customHeight="1" x14ac:dyDescent="0.25">
      <c r="A4958" s="4" t="s">
        <v>14</v>
      </c>
      <c r="B4958" s="4">
        <v>1185732</v>
      </c>
      <c r="C4958" s="5">
        <v>44401</v>
      </c>
      <c r="D4958" s="37">
        <v>2021</v>
      </c>
      <c r="E4958" s="5" t="str">
        <f>TEXT(Sales[[#This Row],[Invoice Date]],"mmm")</f>
        <v>Jul</v>
      </c>
      <c r="F4958" s="4" t="s">
        <v>36</v>
      </c>
      <c r="G4958" s="4" t="s">
        <v>57</v>
      </c>
      <c r="H4958" s="4" t="s">
        <v>58</v>
      </c>
      <c r="I4958" s="6" t="s">
        <v>22</v>
      </c>
      <c r="J4958" s="7">
        <v>48</v>
      </c>
      <c r="K4958" s="8">
        <v>27</v>
      </c>
      <c r="L4958" s="9">
        <f t="shared" si="77"/>
        <v>1296</v>
      </c>
      <c r="M4958" s="9">
        <v>583.19999999999993</v>
      </c>
      <c r="N4958" s="10">
        <v>0.44999999999999996</v>
      </c>
      <c r="O4958" s="4" t="s">
        <v>83</v>
      </c>
    </row>
    <row r="4959" spans="1:15" ht="14.25" customHeight="1" x14ac:dyDescent="0.25">
      <c r="A4959" s="4" t="s">
        <v>14</v>
      </c>
      <c r="B4959" s="4">
        <v>1185732</v>
      </c>
      <c r="C4959" s="5">
        <v>44402</v>
      </c>
      <c r="D4959" s="37">
        <v>2021</v>
      </c>
      <c r="E4959" s="5" t="str">
        <f>TEXT(Sales[[#This Row],[Invoice Date]],"mmm")</f>
        <v>Jul</v>
      </c>
      <c r="F4959" s="4" t="s">
        <v>36</v>
      </c>
      <c r="G4959" s="4" t="s">
        <v>57</v>
      </c>
      <c r="H4959" s="4" t="s">
        <v>58</v>
      </c>
      <c r="I4959" s="6" t="s">
        <v>23</v>
      </c>
      <c r="J4959" s="7">
        <v>53</v>
      </c>
      <c r="K4959" s="8">
        <v>58</v>
      </c>
      <c r="L4959" s="9">
        <f t="shared" si="77"/>
        <v>3074</v>
      </c>
      <c r="M4959" s="9">
        <v>1905.8799999999999</v>
      </c>
      <c r="N4959" s="10">
        <v>0.62</v>
      </c>
      <c r="O4959" s="4" t="s">
        <v>83</v>
      </c>
    </row>
    <row r="4960" spans="1:15" ht="14.25" customHeight="1" x14ac:dyDescent="0.25">
      <c r="A4960" s="4" t="s">
        <v>14</v>
      </c>
      <c r="B4960" s="4">
        <v>1185732</v>
      </c>
      <c r="C4960" s="5">
        <v>44403</v>
      </c>
      <c r="D4960" s="37">
        <v>2021</v>
      </c>
      <c r="E4960" s="5" t="str">
        <f>TEXT(Sales[[#This Row],[Invoice Date]],"mmm")</f>
        <v>Jul</v>
      </c>
      <c r="F4960" s="4" t="s">
        <v>36</v>
      </c>
      <c r="G4960" s="4" t="s">
        <v>57</v>
      </c>
      <c r="H4960" s="4" t="s">
        <v>58</v>
      </c>
      <c r="I4960" s="6" t="s">
        <v>17</v>
      </c>
      <c r="J4960" s="7">
        <v>49</v>
      </c>
      <c r="K4960" s="8">
        <v>117</v>
      </c>
      <c r="L4960" s="9">
        <f t="shared" si="77"/>
        <v>5733</v>
      </c>
      <c r="M4960" s="9">
        <v>2866.5</v>
      </c>
      <c r="N4960" s="10">
        <v>0.5</v>
      </c>
      <c r="O4960" s="4" t="s">
        <v>83</v>
      </c>
    </row>
    <row r="4961" spans="1:15" ht="14.25" customHeight="1" x14ac:dyDescent="0.25">
      <c r="A4961" s="4" t="s">
        <v>14</v>
      </c>
      <c r="B4961" s="4">
        <v>1185732</v>
      </c>
      <c r="C4961" s="5">
        <v>44404</v>
      </c>
      <c r="D4961" s="37">
        <v>2021</v>
      </c>
      <c r="E4961" s="5" t="str">
        <f>TEXT(Sales[[#This Row],[Invoice Date]],"mmm")</f>
        <v>Jul</v>
      </c>
      <c r="F4961" s="4" t="s">
        <v>36</v>
      </c>
      <c r="G4961" s="4" t="s">
        <v>57</v>
      </c>
      <c r="H4961" s="4" t="s">
        <v>58</v>
      </c>
      <c r="I4961" s="6" t="s">
        <v>19</v>
      </c>
      <c r="J4961" s="7">
        <v>36</v>
      </c>
      <c r="K4961" s="8">
        <v>63</v>
      </c>
      <c r="L4961" s="9">
        <f t="shared" si="77"/>
        <v>2268</v>
      </c>
      <c r="M4961" s="9">
        <v>1134</v>
      </c>
      <c r="N4961" s="10">
        <v>0.5</v>
      </c>
      <c r="O4961" s="4" t="s">
        <v>83</v>
      </c>
    </row>
    <row r="4962" spans="1:15" ht="14.25" customHeight="1" x14ac:dyDescent="0.25">
      <c r="A4962" s="4" t="s">
        <v>14</v>
      </c>
      <c r="B4962" s="4">
        <v>1185732</v>
      </c>
      <c r="C4962" s="5">
        <v>44405</v>
      </c>
      <c r="D4962" s="37">
        <v>2021</v>
      </c>
      <c r="E4962" s="5" t="str">
        <f>TEXT(Sales[[#This Row],[Invoice Date]],"mmm")</f>
        <v>Jul</v>
      </c>
      <c r="F4962" s="4" t="s">
        <v>36</v>
      </c>
      <c r="G4962" s="4" t="s">
        <v>57</v>
      </c>
      <c r="H4962" s="4" t="s">
        <v>58</v>
      </c>
      <c r="I4962" s="6" t="s">
        <v>20</v>
      </c>
      <c r="J4962" s="7">
        <v>39</v>
      </c>
      <c r="K4962" s="8">
        <v>60</v>
      </c>
      <c r="L4962" s="9">
        <f t="shared" si="77"/>
        <v>2340</v>
      </c>
      <c r="M4962" s="9">
        <v>1146.5999999999999</v>
      </c>
      <c r="N4962" s="10">
        <v>0.49</v>
      </c>
      <c r="O4962" s="4" t="s">
        <v>83</v>
      </c>
    </row>
    <row r="4963" spans="1:15" ht="14.25" customHeight="1" x14ac:dyDescent="0.25">
      <c r="A4963" s="4" t="s">
        <v>14</v>
      </c>
      <c r="B4963" s="4">
        <v>1185732</v>
      </c>
      <c r="C4963" s="5">
        <v>44406</v>
      </c>
      <c r="D4963" s="37">
        <v>2021</v>
      </c>
      <c r="E4963" s="5" t="str">
        <f>TEXT(Sales[[#This Row],[Invoice Date]],"mmm")</f>
        <v>Jul</v>
      </c>
      <c r="F4963" s="4" t="s">
        <v>36</v>
      </c>
      <c r="G4963" s="4" t="s">
        <v>57</v>
      </c>
      <c r="H4963" s="4" t="s">
        <v>58</v>
      </c>
      <c r="I4963" s="6" t="s">
        <v>21</v>
      </c>
      <c r="J4963" s="7">
        <v>38</v>
      </c>
      <c r="K4963" s="8">
        <v>38</v>
      </c>
      <c r="L4963" s="9">
        <f t="shared" si="77"/>
        <v>1444</v>
      </c>
      <c r="M4963" s="9">
        <v>794.2</v>
      </c>
      <c r="N4963" s="10">
        <v>0.55000000000000004</v>
      </c>
      <c r="O4963" s="4" t="s">
        <v>83</v>
      </c>
    </row>
    <row r="4964" spans="1:15" ht="14.25" customHeight="1" x14ac:dyDescent="0.25">
      <c r="A4964" s="4" t="s">
        <v>14</v>
      </c>
      <c r="B4964" s="4">
        <v>1185732</v>
      </c>
      <c r="C4964" s="5">
        <v>44407</v>
      </c>
      <c r="D4964" s="37">
        <v>2021</v>
      </c>
      <c r="E4964" s="5" t="str">
        <f>TEXT(Sales[[#This Row],[Invoice Date]],"mmm")</f>
        <v>Jul</v>
      </c>
      <c r="F4964" s="4" t="s">
        <v>36</v>
      </c>
      <c r="G4964" s="4" t="s">
        <v>57</v>
      </c>
      <c r="H4964" s="4" t="s">
        <v>58</v>
      </c>
      <c r="I4964" s="6" t="s">
        <v>22</v>
      </c>
      <c r="J4964" s="7">
        <v>45</v>
      </c>
      <c r="K4964" s="8">
        <v>39</v>
      </c>
      <c r="L4964" s="9">
        <f t="shared" si="77"/>
        <v>1755</v>
      </c>
      <c r="M4964" s="9">
        <v>842.4</v>
      </c>
      <c r="N4964" s="10">
        <v>0.48</v>
      </c>
      <c r="O4964" s="4" t="s">
        <v>83</v>
      </c>
    </row>
    <row r="4965" spans="1:15" ht="14.25" customHeight="1" x14ac:dyDescent="0.25">
      <c r="A4965" s="4" t="s">
        <v>14</v>
      </c>
      <c r="B4965" s="4">
        <v>1185732</v>
      </c>
      <c r="C4965" s="5">
        <v>44408</v>
      </c>
      <c r="D4965" s="37">
        <v>2021</v>
      </c>
      <c r="E4965" s="5" t="str">
        <f>TEXT(Sales[[#This Row],[Invoice Date]],"mmm")</f>
        <v>Jul</v>
      </c>
      <c r="F4965" s="4" t="s">
        <v>36</v>
      </c>
      <c r="G4965" s="4" t="s">
        <v>57</v>
      </c>
      <c r="H4965" s="4" t="s">
        <v>58</v>
      </c>
      <c r="I4965" s="6" t="s">
        <v>23</v>
      </c>
      <c r="J4965" s="7">
        <v>54</v>
      </c>
      <c r="K4965" s="8">
        <v>65</v>
      </c>
      <c r="L4965" s="9">
        <f t="shared" si="77"/>
        <v>3510</v>
      </c>
      <c r="M4965" s="9">
        <v>2176.1999999999998</v>
      </c>
      <c r="N4965" s="10">
        <v>0.62</v>
      </c>
      <c r="O4965" s="4" t="s">
        <v>83</v>
      </c>
    </row>
    <row r="4966" spans="1:15" ht="14.25" customHeight="1" x14ac:dyDescent="0.25">
      <c r="A4966" s="4" t="s">
        <v>26</v>
      </c>
      <c r="B4966" s="4">
        <v>1197831</v>
      </c>
      <c r="C4966" s="5">
        <v>44409</v>
      </c>
      <c r="D4966" s="37">
        <v>2021</v>
      </c>
      <c r="E4966" s="5" t="str">
        <f>TEXT(Sales[[#This Row],[Invoice Date]],"mmm")</f>
        <v>Aug</v>
      </c>
      <c r="F4966" s="4" t="s">
        <v>36</v>
      </c>
      <c r="G4966" s="4" t="s">
        <v>57</v>
      </c>
      <c r="H4966" s="4" t="s">
        <v>58</v>
      </c>
      <c r="I4966" s="6" t="s">
        <v>17</v>
      </c>
      <c r="J4966" s="7">
        <v>19</v>
      </c>
      <c r="K4966" s="8">
        <v>203</v>
      </c>
      <c r="L4966" s="9">
        <f t="shared" si="77"/>
        <v>3857</v>
      </c>
      <c r="M4966" s="9">
        <v>2044.21</v>
      </c>
      <c r="N4966" s="10">
        <v>0.53</v>
      </c>
      <c r="O4966" s="4" t="s">
        <v>83</v>
      </c>
    </row>
    <row r="4967" spans="1:15" ht="14.25" customHeight="1" x14ac:dyDescent="0.25">
      <c r="A4967" s="4" t="s">
        <v>26</v>
      </c>
      <c r="B4967" s="4">
        <v>1197831</v>
      </c>
      <c r="C4967" s="5">
        <v>44410</v>
      </c>
      <c r="D4967" s="37">
        <v>2021</v>
      </c>
      <c r="E4967" s="5" t="str">
        <f>TEXT(Sales[[#This Row],[Invoice Date]],"mmm")</f>
        <v>Aug</v>
      </c>
      <c r="F4967" s="4" t="s">
        <v>36</v>
      </c>
      <c r="G4967" s="4" t="s">
        <v>57</v>
      </c>
      <c r="H4967" s="4" t="s">
        <v>58</v>
      </c>
      <c r="I4967" s="6" t="s">
        <v>19</v>
      </c>
      <c r="J4967" s="7">
        <v>29</v>
      </c>
      <c r="K4967" s="8">
        <v>196</v>
      </c>
      <c r="L4967" s="9">
        <f t="shared" si="77"/>
        <v>5684</v>
      </c>
      <c r="M4967" s="9">
        <v>3069.36</v>
      </c>
      <c r="N4967" s="10">
        <v>0.54</v>
      </c>
      <c r="O4967" s="4" t="s">
        <v>83</v>
      </c>
    </row>
    <row r="4968" spans="1:15" ht="14.25" customHeight="1" x14ac:dyDescent="0.25">
      <c r="A4968" s="4" t="s">
        <v>26</v>
      </c>
      <c r="B4968" s="4">
        <v>1197831</v>
      </c>
      <c r="C4968" s="5">
        <v>44411</v>
      </c>
      <c r="D4968" s="37">
        <v>2021</v>
      </c>
      <c r="E4968" s="5" t="str">
        <f>TEXT(Sales[[#This Row],[Invoice Date]],"mmm")</f>
        <v>Aug</v>
      </c>
      <c r="F4968" s="4" t="s">
        <v>36</v>
      </c>
      <c r="G4968" s="4" t="s">
        <v>57</v>
      </c>
      <c r="H4968" s="4" t="s">
        <v>58</v>
      </c>
      <c r="I4968" s="6" t="s">
        <v>20</v>
      </c>
      <c r="J4968" s="7">
        <v>28</v>
      </c>
      <c r="K4968" s="8">
        <v>138</v>
      </c>
      <c r="L4968" s="9">
        <f t="shared" si="77"/>
        <v>3864</v>
      </c>
      <c r="M4968" s="9">
        <v>2125.1999999999998</v>
      </c>
      <c r="N4968" s="10">
        <v>0.54999999999999993</v>
      </c>
      <c r="O4968" s="4" t="s">
        <v>83</v>
      </c>
    </row>
    <row r="4969" spans="1:15" ht="14.25" customHeight="1" x14ac:dyDescent="0.25">
      <c r="A4969" s="4" t="s">
        <v>26</v>
      </c>
      <c r="B4969" s="4">
        <v>1197831</v>
      </c>
      <c r="C4969" s="5">
        <v>44412</v>
      </c>
      <c r="D4969" s="37">
        <v>2021</v>
      </c>
      <c r="E4969" s="5" t="str">
        <f>TEXT(Sales[[#This Row],[Invoice Date]],"mmm")</f>
        <v>Aug</v>
      </c>
      <c r="F4969" s="4" t="s">
        <v>36</v>
      </c>
      <c r="G4969" s="4" t="s">
        <v>57</v>
      </c>
      <c r="H4969" s="4" t="s">
        <v>58</v>
      </c>
      <c r="I4969" s="6" t="s">
        <v>21</v>
      </c>
      <c r="J4969" s="7">
        <v>33</v>
      </c>
      <c r="K4969" s="8">
        <v>138</v>
      </c>
      <c r="L4969" s="9">
        <f t="shared" si="77"/>
        <v>4554</v>
      </c>
      <c r="M4969" s="9">
        <v>2914.56</v>
      </c>
      <c r="N4969" s="10">
        <v>0.64</v>
      </c>
      <c r="O4969" s="4" t="s">
        <v>83</v>
      </c>
    </row>
    <row r="4970" spans="1:15" ht="14.25" customHeight="1" x14ac:dyDescent="0.25">
      <c r="A4970" s="4" t="s">
        <v>26</v>
      </c>
      <c r="B4970" s="4">
        <v>1197831</v>
      </c>
      <c r="C4970" s="5">
        <v>44413</v>
      </c>
      <c r="D4970" s="37">
        <v>2021</v>
      </c>
      <c r="E4970" s="5" t="str">
        <f>TEXT(Sales[[#This Row],[Invoice Date]],"mmm")</f>
        <v>Aug</v>
      </c>
      <c r="F4970" s="4" t="s">
        <v>27</v>
      </c>
      <c r="G4970" s="4" t="s">
        <v>59</v>
      </c>
      <c r="H4970" s="4" t="s">
        <v>60</v>
      </c>
      <c r="I4970" s="6" t="s">
        <v>22</v>
      </c>
      <c r="J4970" s="7">
        <v>37</v>
      </c>
      <c r="K4970" s="8">
        <v>88</v>
      </c>
      <c r="L4970" s="9">
        <f t="shared" si="77"/>
        <v>3256</v>
      </c>
      <c r="M4970" s="9">
        <v>1562.8799999999999</v>
      </c>
      <c r="N4970" s="10">
        <v>0.48</v>
      </c>
      <c r="O4970" s="4" t="s">
        <v>83</v>
      </c>
    </row>
    <row r="4971" spans="1:15" ht="14.25" customHeight="1" x14ac:dyDescent="0.25">
      <c r="A4971" s="4" t="s">
        <v>26</v>
      </c>
      <c r="B4971" s="4">
        <v>1197831</v>
      </c>
      <c r="C4971" s="5">
        <v>44414</v>
      </c>
      <c r="D4971" s="37">
        <v>2021</v>
      </c>
      <c r="E4971" s="5" t="str">
        <f>TEXT(Sales[[#This Row],[Invoice Date]],"mmm")</f>
        <v>Aug</v>
      </c>
      <c r="F4971" s="4" t="s">
        <v>27</v>
      </c>
      <c r="G4971" s="4" t="s">
        <v>59</v>
      </c>
      <c r="H4971" s="4" t="s">
        <v>60</v>
      </c>
      <c r="I4971" s="6" t="s">
        <v>23</v>
      </c>
      <c r="J4971" s="7">
        <v>32</v>
      </c>
      <c r="K4971" s="8">
        <v>138</v>
      </c>
      <c r="L4971" s="9">
        <f t="shared" si="77"/>
        <v>4416</v>
      </c>
      <c r="M4971" s="9">
        <v>3091.2000000000003</v>
      </c>
      <c r="N4971" s="10">
        <v>0.70000000000000007</v>
      </c>
      <c r="O4971" s="4" t="s">
        <v>83</v>
      </c>
    </row>
    <row r="4972" spans="1:15" ht="14.25" customHeight="1" x14ac:dyDescent="0.25">
      <c r="A4972" s="4" t="s">
        <v>26</v>
      </c>
      <c r="B4972" s="4">
        <v>1197831</v>
      </c>
      <c r="C4972" s="5">
        <v>44415</v>
      </c>
      <c r="D4972" s="37">
        <v>2021</v>
      </c>
      <c r="E4972" s="5" t="str">
        <f>TEXT(Sales[[#This Row],[Invoice Date]],"mmm")</f>
        <v>Aug</v>
      </c>
      <c r="F4972" s="4" t="s">
        <v>27</v>
      </c>
      <c r="G4972" s="4" t="s">
        <v>59</v>
      </c>
      <c r="H4972" s="4" t="s">
        <v>60</v>
      </c>
      <c r="I4972" s="6" t="s">
        <v>17</v>
      </c>
      <c r="J4972" s="7">
        <v>24</v>
      </c>
      <c r="K4972" s="8">
        <v>156</v>
      </c>
      <c r="L4972" s="9">
        <f t="shared" si="77"/>
        <v>3744</v>
      </c>
      <c r="M4972" s="9">
        <v>2021.7600000000002</v>
      </c>
      <c r="N4972" s="10">
        <v>0.54</v>
      </c>
      <c r="O4972" s="4" t="s">
        <v>83</v>
      </c>
    </row>
    <row r="4973" spans="1:15" ht="14.25" customHeight="1" x14ac:dyDescent="0.25">
      <c r="A4973" s="4" t="s">
        <v>26</v>
      </c>
      <c r="B4973" s="4">
        <v>1197831</v>
      </c>
      <c r="C4973" s="5">
        <v>44416</v>
      </c>
      <c r="D4973" s="37">
        <v>2021</v>
      </c>
      <c r="E4973" s="5" t="str">
        <f>TEXT(Sales[[#This Row],[Invoice Date]],"mmm")</f>
        <v>Aug</v>
      </c>
      <c r="F4973" s="4" t="s">
        <v>27</v>
      </c>
      <c r="G4973" s="4" t="s">
        <v>59</v>
      </c>
      <c r="H4973" s="4" t="s">
        <v>60</v>
      </c>
      <c r="I4973" s="6" t="s">
        <v>19</v>
      </c>
      <c r="J4973" s="7">
        <v>33</v>
      </c>
      <c r="K4973" s="8">
        <v>174</v>
      </c>
      <c r="L4973" s="9">
        <f t="shared" si="77"/>
        <v>5742</v>
      </c>
      <c r="M4973" s="9">
        <v>3100.6800000000003</v>
      </c>
      <c r="N4973" s="10">
        <v>0.54</v>
      </c>
      <c r="O4973" s="4" t="s">
        <v>83</v>
      </c>
    </row>
    <row r="4974" spans="1:15" ht="14.25" customHeight="1" x14ac:dyDescent="0.25">
      <c r="A4974" s="4" t="s">
        <v>26</v>
      </c>
      <c r="B4974" s="4">
        <v>1197831</v>
      </c>
      <c r="C4974" s="5">
        <v>44417</v>
      </c>
      <c r="D4974" s="37">
        <v>2021</v>
      </c>
      <c r="E4974" s="5" t="str">
        <f>TEXT(Sales[[#This Row],[Invoice Date]],"mmm")</f>
        <v>Aug</v>
      </c>
      <c r="F4974" s="4" t="s">
        <v>27</v>
      </c>
      <c r="G4974" s="4" t="s">
        <v>59</v>
      </c>
      <c r="H4974" s="4" t="s">
        <v>60</v>
      </c>
      <c r="I4974" s="6" t="s">
        <v>20</v>
      </c>
      <c r="J4974" s="7">
        <v>32</v>
      </c>
      <c r="K4974" s="8">
        <v>128</v>
      </c>
      <c r="L4974" s="9">
        <f t="shared" si="77"/>
        <v>4096</v>
      </c>
      <c r="M4974" s="9">
        <v>2129.92</v>
      </c>
      <c r="N4974" s="10">
        <v>0.52</v>
      </c>
      <c r="O4974" s="4" t="s">
        <v>83</v>
      </c>
    </row>
    <row r="4975" spans="1:15" ht="14.25" customHeight="1" x14ac:dyDescent="0.25">
      <c r="A4975" s="4" t="s">
        <v>26</v>
      </c>
      <c r="B4975" s="4">
        <v>1197831</v>
      </c>
      <c r="C4975" s="5">
        <v>44418</v>
      </c>
      <c r="D4975" s="37">
        <v>2021</v>
      </c>
      <c r="E4975" s="5" t="str">
        <f>TEXT(Sales[[#This Row],[Invoice Date]],"mmm")</f>
        <v>Aug</v>
      </c>
      <c r="F4975" s="4" t="s">
        <v>27</v>
      </c>
      <c r="G4975" s="4" t="s">
        <v>59</v>
      </c>
      <c r="H4975" s="4" t="s">
        <v>60</v>
      </c>
      <c r="I4975" s="6" t="s">
        <v>21</v>
      </c>
      <c r="J4975" s="7">
        <v>32</v>
      </c>
      <c r="K4975" s="8">
        <v>98</v>
      </c>
      <c r="L4975" s="9">
        <f t="shared" si="77"/>
        <v>3136</v>
      </c>
      <c r="M4975" s="9">
        <v>1944.32</v>
      </c>
      <c r="N4975" s="10">
        <v>0.62</v>
      </c>
      <c r="O4975" s="4" t="s">
        <v>83</v>
      </c>
    </row>
    <row r="4976" spans="1:15" ht="14.25" customHeight="1" x14ac:dyDescent="0.25">
      <c r="A4976" s="4" t="s">
        <v>26</v>
      </c>
      <c r="B4976" s="4">
        <v>1197831</v>
      </c>
      <c r="C4976" s="5">
        <v>44419</v>
      </c>
      <c r="D4976" s="37">
        <v>2021</v>
      </c>
      <c r="E4976" s="5" t="str">
        <f>TEXT(Sales[[#This Row],[Invoice Date]],"mmm")</f>
        <v>Aug</v>
      </c>
      <c r="F4976" s="4" t="s">
        <v>27</v>
      </c>
      <c r="G4976" s="4" t="s">
        <v>59</v>
      </c>
      <c r="H4976" s="4" t="s">
        <v>60</v>
      </c>
      <c r="I4976" s="6" t="s">
        <v>22</v>
      </c>
      <c r="J4976" s="7">
        <v>38</v>
      </c>
      <c r="K4976" s="8">
        <v>68</v>
      </c>
      <c r="L4976" s="9">
        <f t="shared" si="77"/>
        <v>2584</v>
      </c>
      <c r="M4976" s="9">
        <v>1240.32</v>
      </c>
      <c r="N4976" s="10">
        <v>0.48</v>
      </c>
      <c r="O4976" s="4" t="s">
        <v>83</v>
      </c>
    </row>
    <row r="4977" spans="1:15" ht="14.25" customHeight="1" x14ac:dyDescent="0.25">
      <c r="A4977" s="4" t="s">
        <v>26</v>
      </c>
      <c r="B4977" s="4">
        <v>1197831</v>
      </c>
      <c r="C4977" s="5">
        <v>44420</v>
      </c>
      <c r="D4977" s="37">
        <v>2021</v>
      </c>
      <c r="E4977" s="5" t="str">
        <f>TEXT(Sales[[#This Row],[Invoice Date]],"mmm")</f>
        <v>Aug</v>
      </c>
      <c r="F4977" s="4" t="s">
        <v>27</v>
      </c>
      <c r="G4977" s="4" t="s">
        <v>59</v>
      </c>
      <c r="H4977" s="4" t="s">
        <v>60</v>
      </c>
      <c r="I4977" s="6" t="s">
        <v>23</v>
      </c>
      <c r="J4977" s="7">
        <v>33</v>
      </c>
      <c r="K4977" s="8">
        <v>126</v>
      </c>
      <c r="L4977" s="9">
        <f t="shared" si="77"/>
        <v>4158</v>
      </c>
      <c r="M4977" s="9">
        <v>2785.86</v>
      </c>
      <c r="N4977" s="10">
        <v>0.67</v>
      </c>
      <c r="O4977" s="4" t="s">
        <v>83</v>
      </c>
    </row>
    <row r="4978" spans="1:15" ht="14.25" customHeight="1" x14ac:dyDescent="0.25">
      <c r="A4978" s="4" t="s">
        <v>26</v>
      </c>
      <c r="B4978" s="4">
        <v>1197831</v>
      </c>
      <c r="C4978" s="5">
        <v>44421</v>
      </c>
      <c r="D4978" s="37">
        <v>2021</v>
      </c>
      <c r="E4978" s="5" t="str">
        <f>TEXT(Sales[[#This Row],[Invoice Date]],"mmm")</f>
        <v>Aug</v>
      </c>
      <c r="F4978" s="4" t="s">
        <v>27</v>
      </c>
      <c r="G4978" s="4" t="s">
        <v>59</v>
      </c>
      <c r="H4978" s="4" t="s">
        <v>60</v>
      </c>
      <c r="I4978" s="6" t="s">
        <v>17</v>
      </c>
      <c r="J4978" s="7">
        <v>28</v>
      </c>
      <c r="K4978" s="8">
        <v>163</v>
      </c>
      <c r="L4978" s="9">
        <f t="shared" si="77"/>
        <v>4564</v>
      </c>
      <c r="M4978" s="9">
        <v>2510.1999999999998</v>
      </c>
      <c r="N4978" s="10">
        <v>0.54999999999999993</v>
      </c>
      <c r="O4978" s="4" t="s">
        <v>83</v>
      </c>
    </row>
    <row r="4979" spans="1:15" ht="14.25" customHeight="1" x14ac:dyDescent="0.25">
      <c r="A4979" s="4" t="s">
        <v>26</v>
      </c>
      <c r="B4979" s="4">
        <v>1197831</v>
      </c>
      <c r="C4979" s="5">
        <v>44422</v>
      </c>
      <c r="D4979" s="37">
        <v>2021</v>
      </c>
      <c r="E4979" s="5" t="str">
        <f>TEXT(Sales[[#This Row],[Invoice Date]],"mmm")</f>
        <v>Aug</v>
      </c>
      <c r="F4979" s="4" t="s">
        <v>27</v>
      </c>
      <c r="G4979" s="4" t="s">
        <v>59</v>
      </c>
      <c r="H4979" s="4" t="s">
        <v>60</v>
      </c>
      <c r="I4979" s="6" t="s">
        <v>19</v>
      </c>
      <c r="J4979" s="7">
        <v>36</v>
      </c>
      <c r="K4979" s="8">
        <v>188</v>
      </c>
      <c r="L4979" s="9">
        <f t="shared" si="77"/>
        <v>6768</v>
      </c>
      <c r="M4979" s="9">
        <v>3722.3999999999996</v>
      </c>
      <c r="N4979" s="10">
        <v>0.54999999999999993</v>
      </c>
      <c r="O4979" s="4" t="s">
        <v>83</v>
      </c>
    </row>
    <row r="4980" spans="1:15" ht="14.25" customHeight="1" x14ac:dyDescent="0.25">
      <c r="A4980" s="4" t="s">
        <v>26</v>
      </c>
      <c r="B4980" s="4">
        <v>1197831</v>
      </c>
      <c r="C4980" s="5">
        <v>44423</v>
      </c>
      <c r="D4980" s="37">
        <v>2021</v>
      </c>
      <c r="E4980" s="5" t="str">
        <f>TEXT(Sales[[#This Row],[Invoice Date]],"mmm")</f>
        <v>Aug</v>
      </c>
      <c r="F4980" s="4" t="s">
        <v>27</v>
      </c>
      <c r="G4980" s="4" t="s">
        <v>59</v>
      </c>
      <c r="H4980" s="4" t="s">
        <v>60</v>
      </c>
      <c r="I4980" s="6" t="s">
        <v>20</v>
      </c>
      <c r="J4980" s="7">
        <v>27</v>
      </c>
      <c r="K4980" s="8">
        <v>117</v>
      </c>
      <c r="L4980" s="9">
        <f t="shared" si="77"/>
        <v>3159</v>
      </c>
      <c r="M4980" s="9">
        <v>1832.2199999999998</v>
      </c>
      <c r="N4980" s="10">
        <v>0.57999999999999996</v>
      </c>
      <c r="O4980" s="4" t="s">
        <v>83</v>
      </c>
    </row>
    <row r="4981" spans="1:15" ht="14.25" customHeight="1" x14ac:dyDescent="0.25">
      <c r="A4981" s="4" t="s">
        <v>26</v>
      </c>
      <c r="B4981" s="4">
        <v>1197831</v>
      </c>
      <c r="C4981" s="5">
        <v>44424</v>
      </c>
      <c r="D4981" s="37">
        <v>2021</v>
      </c>
      <c r="E4981" s="5" t="str">
        <f>TEXT(Sales[[#This Row],[Invoice Date]],"mmm")</f>
        <v>Aug</v>
      </c>
      <c r="F4981" s="4" t="s">
        <v>27</v>
      </c>
      <c r="G4981" s="4" t="s">
        <v>59</v>
      </c>
      <c r="H4981" s="4" t="s">
        <v>60</v>
      </c>
      <c r="I4981" s="6" t="s">
        <v>21</v>
      </c>
      <c r="J4981" s="7">
        <v>33</v>
      </c>
      <c r="K4981" s="8">
        <v>105</v>
      </c>
      <c r="L4981" s="9">
        <f t="shared" si="77"/>
        <v>3465</v>
      </c>
      <c r="M4981" s="9">
        <v>2356.2000000000003</v>
      </c>
      <c r="N4981" s="10">
        <v>0.68</v>
      </c>
      <c r="O4981" s="4" t="s">
        <v>83</v>
      </c>
    </row>
    <row r="4982" spans="1:15" ht="14.25" customHeight="1" x14ac:dyDescent="0.25">
      <c r="A4982" s="4" t="s">
        <v>26</v>
      </c>
      <c r="B4982" s="4">
        <v>1197831</v>
      </c>
      <c r="C4982" s="5">
        <v>44425</v>
      </c>
      <c r="D4982" s="37">
        <v>2021</v>
      </c>
      <c r="E4982" s="5" t="str">
        <f>TEXT(Sales[[#This Row],[Invoice Date]],"mmm")</f>
        <v>Aug</v>
      </c>
      <c r="F4982" s="4" t="s">
        <v>27</v>
      </c>
      <c r="G4982" s="4" t="s">
        <v>59</v>
      </c>
      <c r="H4982" s="4" t="s">
        <v>60</v>
      </c>
      <c r="I4982" s="6" t="s">
        <v>22</v>
      </c>
      <c r="J4982" s="7">
        <v>37</v>
      </c>
      <c r="K4982" s="8">
        <v>73</v>
      </c>
      <c r="L4982" s="9">
        <f t="shared" si="77"/>
        <v>2701</v>
      </c>
      <c r="M4982" s="9">
        <v>1350.5</v>
      </c>
      <c r="N4982" s="10">
        <v>0.5</v>
      </c>
      <c r="O4982" s="4" t="s">
        <v>83</v>
      </c>
    </row>
    <row r="4983" spans="1:15" ht="14.25" customHeight="1" x14ac:dyDescent="0.25">
      <c r="A4983" s="4" t="s">
        <v>26</v>
      </c>
      <c r="B4983" s="4">
        <v>1197831</v>
      </c>
      <c r="C4983" s="5">
        <v>44426</v>
      </c>
      <c r="D4983" s="37">
        <v>2021</v>
      </c>
      <c r="E4983" s="5" t="str">
        <f>TEXT(Sales[[#This Row],[Invoice Date]],"mmm")</f>
        <v>Aug</v>
      </c>
      <c r="F4983" s="4" t="s">
        <v>27</v>
      </c>
      <c r="G4983" s="4" t="s">
        <v>59</v>
      </c>
      <c r="H4983" s="4" t="s">
        <v>60</v>
      </c>
      <c r="I4983" s="6" t="s">
        <v>23</v>
      </c>
      <c r="J4983" s="7">
        <v>34</v>
      </c>
      <c r="K4983" s="8">
        <v>104</v>
      </c>
      <c r="L4983" s="9">
        <f t="shared" si="77"/>
        <v>3536</v>
      </c>
      <c r="M4983" s="9">
        <v>2652.0000000000005</v>
      </c>
      <c r="N4983" s="10">
        <v>0.75000000000000011</v>
      </c>
      <c r="O4983" s="4" t="s">
        <v>83</v>
      </c>
    </row>
    <row r="4984" spans="1:15" ht="14.25" customHeight="1" x14ac:dyDescent="0.25">
      <c r="A4984" s="4" t="s">
        <v>26</v>
      </c>
      <c r="B4984" s="4">
        <v>1197831</v>
      </c>
      <c r="C4984" s="5">
        <v>44427</v>
      </c>
      <c r="D4984" s="37">
        <v>2021</v>
      </c>
      <c r="E4984" s="5" t="str">
        <f>TEXT(Sales[[#This Row],[Invoice Date]],"mmm")</f>
        <v>Aug</v>
      </c>
      <c r="F4984" s="4" t="s">
        <v>27</v>
      </c>
      <c r="G4984" s="4" t="s">
        <v>59</v>
      </c>
      <c r="H4984" s="4" t="s">
        <v>60</v>
      </c>
      <c r="I4984" s="6" t="s">
        <v>17</v>
      </c>
      <c r="J4984" s="7">
        <v>19</v>
      </c>
      <c r="K4984" s="8">
        <v>195</v>
      </c>
      <c r="L4984" s="9">
        <f t="shared" si="77"/>
        <v>3705</v>
      </c>
      <c r="M4984" s="9">
        <v>2148.8999999999996</v>
      </c>
      <c r="N4984" s="10">
        <v>0.57999999999999996</v>
      </c>
      <c r="O4984" s="4" t="s">
        <v>83</v>
      </c>
    </row>
    <row r="4985" spans="1:15" ht="14.25" customHeight="1" x14ac:dyDescent="0.25">
      <c r="A4985" s="4" t="s">
        <v>26</v>
      </c>
      <c r="B4985" s="4">
        <v>1197831</v>
      </c>
      <c r="C4985" s="5">
        <v>44428</v>
      </c>
      <c r="D4985" s="37">
        <v>2021</v>
      </c>
      <c r="E4985" s="5" t="str">
        <f>TEXT(Sales[[#This Row],[Invoice Date]],"mmm")</f>
        <v>Aug</v>
      </c>
      <c r="F4985" s="4" t="s">
        <v>27</v>
      </c>
      <c r="G4985" s="4" t="s">
        <v>59</v>
      </c>
      <c r="H4985" s="4" t="s">
        <v>60</v>
      </c>
      <c r="I4985" s="6" t="s">
        <v>19</v>
      </c>
      <c r="J4985" s="7">
        <v>19</v>
      </c>
      <c r="K4985" s="8">
        <v>189</v>
      </c>
      <c r="L4985" s="9">
        <f t="shared" si="77"/>
        <v>3591</v>
      </c>
      <c r="M4985" s="9">
        <v>2082.7799999999997</v>
      </c>
      <c r="N4985" s="10">
        <v>0.57999999999999996</v>
      </c>
      <c r="O4985" s="4" t="s">
        <v>83</v>
      </c>
    </row>
    <row r="4986" spans="1:15" ht="14.25" customHeight="1" x14ac:dyDescent="0.25">
      <c r="A4986" s="4" t="s">
        <v>26</v>
      </c>
      <c r="B4986" s="4">
        <v>1197831</v>
      </c>
      <c r="C4986" s="5">
        <v>44429</v>
      </c>
      <c r="D4986" s="37">
        <v>2021</v>
      </c>
      <c r="E4986" s="5" t="str">
        <f>TEXT(Sales[[#This Row],[Invoice Date]],"mmm")</f>
        <v>Aug</v>
      </c>
      <c r="F4986" s="4" t="s">
        <v>27</v>
      </c>
      <c r="G4986" s="4" t="s">
        <v>59</v>
      </c>
      <c r="H4986" s="4" t="s">
        <v>60</v>
      </c>
      <c r="I4986" s="6" t="s">
        <v>20</v>
      </c>
      <c r="J4986" s="7">
        <v>14</v>
      </c>
      <c r="K4986" s="8">
        <v>119</v>
      </c>
      <c r="L4986" s="9">
        <f t="shared" si="77"/>
        <v>1666</v>
      </c>
      <c r="M4986" s="9">
        <v>982.93999999999994</v>
      </c>
      <c r="N4986" s="10">
        <v>0.59</v>
      </c>
      <c r="O4986" s="4" t="s">
        <v>83</v>
      </c>
    </row>
    <row r="4987" spans="1:15" ht="14.25" customHeight="1" x14ac:dyDescent="0.25">
      <c r="A4987" s="4" t="s">
        <v>26</v>
      </c>
      <c r="B4987" s="4">
        <v>1197831</v>
      </c>
      <c r="C4987" s="5">
        <v>44430</v>
      </c>
      <c r="D4987" s="37">
        <v>2021</v>
      </c>
      <c r="E4987" s="5" t="str">
        <f>TEXT(Sales[[#This Row],[Invoice Date]],"mmm")</f>
        <v>Aug</v>
      </c>
      <c r="F4987" s="4" t="s">
        <v>27</v>
      </c>
      <c r="G4987" s="4" t="s">
        <v>59</v>
      </c>
      <c r="H4987" s="4" t="s">
        <v>60</v>
      </c>
      <c r="I4987" s="6" t="s">
        <v>21</v>
      </c>
      <c r="J4987" s="7">
        <v>18</v>
      </c>
      <c r="K4987" s="8">
        <v>113</v>
      </c>
      <c r="L4987" s="9">
        <f t="shared" si="77"/>
        <v>2034</v>
      </c>
      <c r="M4987" s="9">
        <v>1342.44</v>
      </c>
      <c r="N4987" s="10">
        <v>0.66</v>
      </c>
      <c r="O4987" s="4" t="s">
        <v>83</v>
      </c>
    </row>
    <row r="4988" spans="1:15" ht="14.25" customHeight="1" x14ac:dyDescent="0.25">
      <c r="A4988" s="4" t="s">
        <v>26</v>
      </c>
      <c r="B4988" s="4">
        <v>1197831</v>
      </c>
      <c r="C4988" s="5">
        <v>44431</v>
      </c>
      <c r="D4988" s="37">
        <v>2021</v>
      </c>
      <c r="E4988" s="5" t="str">
        <f>TEXT(Sales[[#This Row],[Invoice Date]],"mmm")</f>
        <v>Aug</v>
      </c>
      <c r="F4988" s="4" t="s">
        <v>27</v>
      </c>
      <c r="G4988" s="4" t="s">
        <v>59</v>
      </c>
      <c r="H4988" s="4" t="s">
        <v>60</v>
      </c>
      <c r="I4988" s="6" t="s">
        <v>22</v>
      </c>
      <c r="J4988" s="7">
        <v>23</v>
      </c>
      <c r="K4988" s="8">
        <v>74</v>
      </c>
      <c r="L4988" s="9">
        <f t="shared" si="77"/>
        <v>1702</v>
      </c>
      <c r="M4988" s="9">
        <v>902.06000000000006</v>
      </c>
      <c r="N4988" s="10">
        <v>0.53</v>
      </c>
      <c r="O4988" s="4" t="s">
        <v>83</v>
      </c>
    </row>
    <row r="4989" spans="1:15" ht="14.25" customHeight="1" x14ac:dyDescent="0.25">
      <c r="A4989" s="4" t="s">
        <v>26</v>
      </c>
      <c r="B4989" s="4">
        <v>1197831</v>
      </c>
      <c r="C4989" s="5">
        <v>44432</v>
      </c>
      <c r="D4989" s="37">
        <v>2021</v>
      </c>
      <c r="E4989" s="5" t="str">
        <f>TEXT(Sales[[#This Row],[Invoice Date]],"mmm")</f>
        <v>Aug</v>
      </c>
      <c r="F4989" s="4" t="s">
        <v>27</v>
      </c>
      <c r="G4989" s="4" t="s">
        <v>59</v>
      </c>
      <c r="H4989" s="4" t="s">
        <v>60</v>
      </c>
      <c r="I4989" s="6" t="s">
        <v>23</v>
      </c>
      <c r="J4989" s="7">
        <v>20</v>
      </c>
      <c r="K4989" s="8">
        <v>149</v>
      </c>
      <c r="L4989" s="9">
        <f t="shared" si="77"/>
        <v>2980</v>
      </c>
      <c r="M4989" s="9">
        <v>2235.0000000000005</v>
      </c>
      <c r="N4989" s="10">
        <v>0.75000000000000011</v>
      </c>
      <c r="O4989" s="4" t="s">
        <v>83</v>
      </c>
    </row>
    <row r="4990" spans="1:15" ht="14.25" customHeight="1" x14ac:dyDescent="0.25">
      <c r="A4990" s="4" t="s">
        <v>26</v>
      </c>
      <c r="B4990" s="4">
        <v>1197831</v>
      </c>
      <c r="C4990" s="5">
        <v>44433</v>
      </c>
      <c r="D4990" s="37">
        <v>2021</v>
      </c>
      <c r="E4990" s="5" t="str">
        <f>TEXT(Sales[[#This Row],[Invoice Date]],"mmm")</f>
        <v>Aug</v>
      </c>
      <c r="F4990" s="4" t="s">
        <v>27</v>
      </c>
      <c r="G4990" s="4" t="s">
        <v>59</v>
      </c>
      <c r="H4990" s="4" t="s">
        <v>60</v>
      </c>
      <c r="I4990" s="6" t="s">
        <v>17</v>
      </c>
      <c r="J4990" s="7">
        <v>9</v>
      </c>
      <c r="K4990" s="8">
        <v>203</v>
      </c>
      <c r="L4990" s="9">
        <f t="shared" si="77"/>
        <v>1827</v>
      </c>
      <c r="M4990" s="9">
        <v>1077.9299999999998</v>
      </c>
      <c r="N4990" s="10">
        <v>0.59</v>
      </c>
      <c r="O4990" s="4" t="s">
        <v>83</v>
      </c>
    </row>
    <row r="4991" spans="1:15" ht="14.25" customHeight="1" x14ac:dyDescent="0.25">
      <c r="A4991" s="4" t="s">
        <v>26</v>
      </c>
      <c r="B4991" s="4">
        <v>1197831</v>
      </c>
      <c r="C4991" s="5">
        <v>44434</v>
      </c>
      <c r="D4991" s="37">
        <v>2021</v>
      </c>
      <c r="E4991" s="5" t="str">
        <f>TEXT(Sales[[#This Row],[Invoice Date]],"mmm")</f>
        <v>Aug</v>
      </c>
      <c r="F4991" s="4" t="s">
        <v>27</v>
      </c>
      <c r="G4991" s="4" t="s">
        <v>59</v>
      </c>
      <c r="H4991" s="4" t="s">
        <v>60</v>
      </c>
      <c r="I4991" s="6" t="s">
        <v>19</v>
      </c>
      <c r="J4991" s="7">
        <v>19</v>
      </c>
      <c r="K4991" s="8">
        <v>189</v>
      </c>
      <c r="L4991" s="9">
        <f t="shared" si="77"/>
        <v>3591</v>
      </c>
      <c r="M4991" s="9">
        <v>2118.69</v>
      </c>
      <c r="N4991" s="10">
        <v>0.59</v>
      </c>
      <c r="O4991" s="4" t="s">
        <v>83</v>
      </c>
    </row>
    <row r="4992" spans="1:15" ht="14.25" customHeight="1" x14ac:dyDescent="0.25">
      <c r="A4992" s="4" t="s">
        <v>26</v>
      </c>
      <c r="B4992" s="4">
        <v>1197831</v>
      </c>
      <c r="C4992" s="5">
        <v>44435</v>
      </c>
      <c r="D4992" s="37">
        <v>2021</v>
      </c>
      <c r="E4992" s="5" t="str">
        <f>TEXT(Sales[[#This Row],[Invoice Date]],"mmm")</f>
        <v>Aug</v>
      </c>
      <c r="F4992" s="4" t="s">
        <v>27</v>
      </c>
      <c r="G4992" s="4" t="s">
        <v>59</v>
      </c>
      <c r="H4992" s="4" t="s">
        <v>60</v>
      </c>
      <c r="I4992" s="6" t="s">
        <v>20</v>
      </c>
      <c r="J4992" s="7">
        <v>15</v>
      </c>
      <c r="K4992" s="8">
        <v>173</v>
      </c>
      <c r="L4992" s="9">
        <f t="shared" si="77"/>
        <v>2595</v>
      </c>
      <c r="M4992" s="9">
        <v>1453.1999999999998</v>
      </c>
      <c r="N4992" s="10">
        <v>0.55999999999999994</v>
      </c>
      <c r="O4992" s="4" t="s">
        <v>83</v>
      </c>
    </row>
    <row r="4993" spans="1:15" ht="14.25" customHeight="1" x14ac:dyDescent="0.25">
      <c r="A4993" s="4" t="s">
        <v>26</v>
      </c>
      <c r="B4993" s="4">
        <v>1197831</v>
      </c>
      <c r="C4993" s="5">
        <v>44436</v>
      </c>
      <c r="D4993" s="37">
        <v>2021</v>
      </c>
      <c r="E4993" s="5" t="str">
        <f>TEXT(Sales[[#This Row],[Invoice Date]],"mmm")</f>
        <v>Aug</v>
      </c>
      <c r="F4993" s="4" t="s">
        <v>27</v>
      </c>
      <c r="G4993" s="4" t="s">
        <v>59</v>
      </c>
      <c r="H4993" s="4" t="s">
        <v>60</v>
      </c>
      <c r="I4993" s="6" t="s">
        <v>21</v>
      </c>
      <c r="J4993" s="7">
        <v>34</v>
      </c>
      <c r="K4993" s="8">
        <v>135</v>
      </c>
      <c r="L4993" s="9">
        <f t="shared" si="77"/>
        <v>4590</v>
      </c>
      <c r="M4993" s="9">
        <v>3121.2000000000003</v>
      </c>
      <c r="N4993" s="10">
        <v>0.68</v>
      </c>
      <c r="O4993" s="4" t="s">
        <v>83</v>
      </c>
    </row>
    <row r="4994" spans="1:15" ht="14.25" customHeight="1" x14ac:dyDescent="0.25">
      <c r="A4994" s="4" t="s">
        <v>26</v>
      </c>
      <c r="B4994" s="4">
        <v>1197831</v>
      </c>
      <c r="C4994" s="5">
        <v>44437</v>
      </c>
      <c r="D4994" s="37">
        <v>2021</v>
      </c>
      <c r="E4994" s="5" t="str">
        <f>TEXT(Sales[[#This Row],[Invoice Date]],"mmm")</f>
        <v>Aug</v>
      </c>
      <c r="F4994" s="4" t="s">
        <v>27</v>
      </c>
      <c r="G4994" s="4" t="s">
        <v>59</v>
      </c>
      <c r="H4994" s="4" t="s">
        <v>60</v>
      </c>
      <c r="I4994" s="6" t="s">
        <v>22</v>
      </c>
      <c r="J4994" s="7">
        <v>49</v>
      </c>
      <c r="K4994" s="8">
        <v>120</v>
      </c>
      <c r="L4994" s="9">
        <f t="shared" si="77"/>
        <v>5880</v>
      </c>
      <c r="M4994" s="9">
        <v>3175.2000000000003</v>
      </c>
      <c r="N4994" s="10">
        <v>0.54</v>
      </c>
      <c r="O4994" s="4" t="s">
        <v>83</v>
      </c>
    </row>
    <row r="4995" spans="1:15" ht="14.25" customHeight="1" x14ac:dyDescent="0.25">
      <c r="A4995" s="4" t="s">
        <v>26</v>
      </c>
      <c r="B4995" s="4">
        <v>1197831</v>
      </c>
      <c r="C4995" s="5">
        <v>44438</v>
      </c>
      <c r="D4995" s="37">
        <v>2021</v>
      </c>
      <c r="E4995" s="5" t="str">
        <f>TEXT(Sales[[#This Row],[Invoice Date]],"mmm")</f>
        <v>Aug</v>
      </c>
      <c r="F4995" s="4" t="s">
        <v>27</v>
      </c>
      <c r="G4995" s="4" t="s">
        <v>59</v>
      </c>
      <c r="H4995" s="4" t="s">
        <v>60</v>
      </c>
      <c r="I4995" s="6" t="s">
        <v>23</v>
      </c>
      <c r="J4995" s="7">
        <v>43</v>
      </c>
      <c r="K4995" s="8">
        <v>203</v>
      </c>
      <c r="L4995" s="9">
        <f t="shared" ref="L4995:L5058" si="78">J4995*K4995</f>
        <v>8729</v>
      </c>
      <c r="M4995" s="9">
        <v>6284.880000000001</v>
      </c>
      <c r="N4995" s="10">
        <v>0.72000000000000008</v>
      </c>
      <c r="O4995" s="4" t="s">
        <v>83</v>
      </c>
    </row>
    <row r="4996" spans="1:15" ht="14.25" customHeight="1" x14ac:dyDescent="0.25">
      <c r="A4996" s="4" t="s">
        <v>26</v>
      </c>
      <c r="B4996" s="4">
        <v>1197831</v>
      </c>
      <c r="C4996" s="5">
        <v>44439</v>
      </c>
      <c r="D4996" s="37">
        <v>2021</v>
      </c>
      <c r="E4996" s="5" t="str">
        <f>TEXT(Sales[[#This Row],[Invoice Date]],"mmm")</f>
        <v>Aug</v>
      </c>
      <c r="F4996" s="4" t="s">
        <v>27</v>
      </c>
      <c r="G4996" s="4" t="s">
        <v>59</v>
      </c>
      <c r="H4996" s="4" t="s">
        <v>60</v>
      </c>
      <c r="I4996" s="6" t="s">
        <v>17</v>
      </c>
      <c r="J4996" s="7">
        <v>43</v>
      </c>
      <c r="K4996" s="8">
        <v>203</v>
      </c>
      <c r="L4996" s="9">
        <f t="shared" si="78"/>
        <v>8729</v>
      </c>
      <c r="M4996" s="9">
        <v>4800.95</v>
      </c>
      <c r="N4996" s="10">
        <v>0.54999999999999993</v>
      </c>
      <c r="O4996" s="4" t="s">
        <v>83</v>
      </c>
    </row>
    <row r="4997" spans="1:15" ht="14.25" customHeight="1" x14ac:dyDescent="0.25">
      <c r="A4997" s="4" t="s">
        <v>26</v>
      </c>
      <c r="B4997" s="4">
        <v>1197831</v>
      </c>
      <c r="C4997" s="5">
        <v>44440</v>
      </c>
      <c r="D4997" s="37">
        <v>2021</v>
      </c>
      <c r="E4997" s="5" t="str">
        <f>TEXT(Sales[[#This Row],[Invoice Date]],"mmm")</f>
        <v>Sep</v>
      </c>
      <c r="F4997" s="4" t="s">
        <v>27</v>
      </c>
      <c r="G4997" s="4" t="s">
        <v>59</v>
      </c>
      <c r="H4997" s="4" t="s">
        <v>60</v>
      </c>
      <c r="I4997" s="6" t="s">
        <v>19</v>
      </c>
      <c r="J4997" s="7">
        <v>49</v>
      </c>
      <c r="K4997" s="8">
        <v>203</v>
      </c>
      <c r="L4997" s="9">
        <f t="shared" si="78"/>
        <v>9947</v>
      </c>
      <c r="M4997" s="9">
        <v>5570.32</v>
      </c>
      <c r="N4997" s="10">
        <v>0.55999999999999994</v>
      </c>
      <c r="O4997" s="4" t="s">
        <v>83</v>
      </c>
    </row>
    <row r="4998" spans="1:15" ht="14.25" customHeight="1" x14ac:dyDescent="0.25">
      <c r="A4998" s="4" t="s">
        <v>26</v>
      </c>
      <c r="B4998" s="4">
        <v>1197831</v>
      </c>
      <c r="C4998" s="5">
        <v>44441</v>
      </c>
      <c r="D4998" s="37">
        <v>2021</v>
      </c>
      <c r="E4998" s="5" t="str">
        <f>TEXT(Sales[[#This Row],[Invoice Date]],"mmm")</f>
        <v>Sep</v>
      </c>
      <c r="F4998" s="4" t="s">
        <v>27</v>
      </c>
      <c r="G4998" s="4" t="s">
        <v>59</v>
      </c>
      <c r="H4998" s="4" t="s">
        <v>60</v>
      </c>
      <c r="I4998" s="6" t="s">
        <v>20</v>
      </c>
      <c r="J4998" s="7">
        <v>44</v>
      </c>
      <c r="K4998" s="8">
        <v>189</v>
      </c>
      <c r="L4998" s="9">
        <f t="shared" si="78"/>
        <v>8316</v>
      </c>
      <c r="M4998" s="9">
        <v>4906.4399999999996</v>
      </c>
      <c r="N4998" s="10">
        <v>0.59</v>
      </c>
      <c r="O4998" s="4" t="s">
        <v>83</v>
      </c>
    </row>
    <row r="4999" spans="1:15" ht="14.25" customHeight="1" x14ac:dyDescent="0.25">
      <c r="A4999" s="4" t="s">
        <v>26</v>
      </c>
      <c r="B4999" s="4">
        <v>1197831</v>
      </c>
      <c r="C4999" s="5">
        <v>44442</v>
      </c>
      <c r="D4999" s="37">
        <v>2021</v>
      </c>
      <c r="E4999" s="5" t="str">
        <f>TEXT(Sales[[#This Row],[Invoice Date]],"mmm")</f>
        <v>Sep</v>
      </c>
      <c r="F4999" s="4" t="s">
        <v>27</v>
      </c>
      <c r="G4999" s="4" t="s">
        <v>59</v>
      </c>
      <c r="H4999" s="4" t="s">
        <v>60</v>
      </c>
      <c r="I4999" s="6" t="s">
        <v>21</v>
      </c>
      <c r="J4999" s="7">
        <v>41</v>
      </c>
      <c r="K4999" s="8">
        <v>180</v>
      </c>
      <c r="L4999" s="9">
        <f t="shared" si="78"/>
        <v>7380</v>
      </c>
      <c r="M4999" s="9">
        <v>5092.2000000000007</v>
      </c>
      <c r="N4999" s="10">
        <v>0.69000000000000006</v>
      </c>
      <c r="O4999" s="4" t="s">
        <v>83</v>
      </c>
    </row>
    <row r="5000" spans="1:15" ht="14.25" customHeight="1" x14ac:dyDescent="0.25">
      <c r="A5000" s="4" t="s">
        <v>26</v>
      </c>
      <c r="B5000" s="4">
        <v>1197831</v>
      </c>
      <c r="C5000" s="5">
        <v>44443</v>
      </c>
      <c r="D5000" s="37">
        <v>2021</v>
      </c>
      <c r="E5000" s="5" t="str">
        <f>TEXT(Sales[[#This Row],[Invoice Date]],"mmm")</f>
        <v>Sep</v>
      </c>
      <c r="F5000" s="4" t="s">
        <v>27</v>
      </c>
      <c r="G5000" s="4" t="s">
        <v>59</v>
      </c>
      <c r="H5000" s="4" t="s">
        <v>60</v>
      </c>
      <c r="I5000" s="6" t="s">
        <v>22</v>
      </c>
      <c r="J5000" s="7">
        <v>49</v>
      </c>
      <c r="K5000" s="8">
        <v>145</v>
      </c>
      <c r="L5000" s="9">
        <f t="shared" si="78"/>
        <v>7105</v>
      </c>
      <c r="M5000" s="9">
        <v>3907.7499999999995</v>
      </c>
      <c r="N5000" s="10">
        <v>0.54999999999999993</v>
      </c>
      <c r="O5000" s="4" t="s">
        <v>83</v>
      </c>
    </row>
    <row r="5001" spans="1:15" ht="14.25" customHeight="1" x14ac:dyDescent="0.25">
      <c r="A5001" s="4" t="s">
        <v>26</v>
      </c>
      <c r="B5001" s="4">
        <v>1197831</v>
      </c>
      <c r="C5001" s="5">
        <v>44444</v>
      </c>
      <c r="D5001" s="37">
        <v>2021</v>
      </c>
      <c r="E5001" s="5" t="str">
        <f>TEXT(Sales[[#This Row],[Invoice Date]],"mmm")</f>
        <v>Sep</v>
      </c>
      <c r="F5001" s="4" t="s">
        <v>27</v>
      </c>
      <c r="G5001" s="4" t="s">
        <v>59</v>
      </c>
      <c r="H5001" s="4" t="s">
        <v>60</v>
      </c>
      <c r="I5001" s="6" t="s">
        <v>23</v>
      </c>
      <c r="J5001" s="7">
        <v>50</v>
      </c>
      <c r="K5001" s="8">
        <v>245</v>
      </c>
      <c r="L5001" s="9">
        <f t="shared" si="78"/>
        <v>12250</v>
      </c>
      <c r="M5001" s="9">
        <v>8820.0000000000018</v>
      </c>
      <c r="N5001" s="10">
        <v>0.72000000000000008</v>
      </c>
      <c r="O5001" s="4" t="s">
        <v>83</v>
      </c>
    </row>
    <row r="5002" spans="1:15" ht="14.25" customHeight="1" x14ac:dyDescent="0.25">
      <c r="A5002" s="4" t="s">
        <v>26</v>
      </c>
      <c r="B5002" s="4">
        <v>1197831</v>
      </c>
      <c r="C5002" s="5">
        <v>44445</v>
      </c>
      <c r="D5002" s="37">
        <v>2021</v>
      </c>
      <c r="E5002" s="5" t="str">
        <f>TEXT(Sales[[#This Row],[Invoice Date]],"mmm")</f>
        <v>Sep</v>
      </c>
      <c r="F5002" s="4" t="s">
        <v>27</v>
      </c>
      <c r="G5002" s="4" t="s">
        <v>59</v>
      </c>
      <c r="H5002" s="4" t="s">
        <v>60</v>
      </c>
      <c r="I5002" s="6" t="s">
        <v>17</v>
      </c>
      <c r="J5002" s="7">
        <v>44</v>
      </c>
      <c r="K5002" s="8">
        <v>206</v>
      </c>
      <c r="L5002" s="9">
        <f t="shared" si="78"/>
        <v>9064</v>
      </c>
      <c r="M5002" s="9">
        <v>5800.9599999999991</v>
      </c>
      <c r="N5002" s="10">
        <v>0.6399999999999999</v>
      </c>
      <c r="O5002" s="4" t="s">
        <v>83</v>
      </c>
    </row>
    <row r="5003" spans="1:15" ht="14.25" customHeight="1" x14ac:dyDescent="0.25">
      <c r="A5003" s="4" t="s">
        <v>26</v>
      </c>
      <c r="B5003" s="4">
        <v>1197831</v>
      </c>
      <c r="C5003" s="5">
        <v>44446</v>
      </c>
      <c r="D5003" s="37">
        <v>2021</v>
      </c>
      <c r="E5003" s="5" t="str">
        <f>TEXT(Sales[[#This Row],[Invoice Date]],"mmm")</f>
        <v>Sep</v>
      </c>
      <c r="F5003" s="4" t="s">
        <v>27</v>
      </c>
      <c r="G5003" s="4" t="s">
        <v>59</v>
      </c>
      <c r="H5003" s="4" t="s">
        <v>60</v>
      </c>
      <c r="I5003" s="6" t="s">
        <v>19</v>
      </c>
      <c r="J5003" s="7">
        <v>49</v>
      </c>
      <c r="K5003" s="8">
        <v>215</v>
      </c>
      <c r="L5003" s="9">
        <f t="shared" si="78"/>
        <v>10535</v>
      </c>
      <c r="M5003" s="9">
        <v>6742.3999999999987</v>
      </c>
      <c r="N5003" s="10">
        <v>0.6399999999999999</v>
      </c>
      <c r="O5003" s="4" t="s">
        <v>83</v>
      </c>
    </row>
    <row r="5004" spans="1:15" ht="14.25" customHeight="1" x14ac:dyDescent="0.25">
      <c r="A5004" s="4" t="s">
        <v>26</v>
      </c>
      <c r="B5004" s="4">
        <v>1197831</v>
      </c>
      <c r="C5004" s="5">
        <v>44447</v>
      </c>
      <c r="D5004" s="37">
        <v>2021</v>
      </c>
      <c r="E5004" s="5" t="str">
        <f>TEXT(Sales[[#This Row],[Invoice Date]],"mmm")</f>
        <v>Sep</v>
      </c>
      <c r="F5004" s="4" t="s">
        <v>27</v>
      </c>
      <c r="G5004" s="4" t="s">
        <v>59</v>
      </c>
      <c r="H5004" s="4" t="s">
        <v>60</v>
      </c>
      <c r="I5004" s="6" t="s">
        <v>20</v>
      </c>
      <c r="J5004" s="7">
        <v>41</v>
      </c>
      <c r="K5004" s="8">
        <v>254</v>
      </c>
      <c r="L5004" s="9">
        <f t="shared" si="78"/>
        <v>10414</v>
      </c>
      <c r="M5004" s="9">
        <v>6560.8199999999988</v>
      </c>
      <c r="N5004" s="10">
        <v>0.62999999999999989</v>
      </c>
      <c r="O5004" s="4" t="s">
        <v>83</v>
      </c>
    </row>
    <row r="5005" spans="1:15" ht="14.25" customHeight="1" x14ac:dyDescent="0.25">
      <c r="A5005" s="4" t="s">
        <v>26</v>
      </c>
      <c r="B5005" s="4">
        <v>1197831</v>
      </c>
      <c r="C5005" s="5">
        <v>44448</v>
      </c>
      <c r="D5005" s="37">
        <v>2021</v>
      </c>
      <c r="E5005" s="5" t="str">
        <f>TEXT(Sales[[#This Row],[Invoice Date]],"mmm")</f>
        <v>Sep</v>
      </c>
      <c r="F5005" s="4" t="s">
        <v>27</v>
      </c>
      <c r="G5005" s="4" t="s">
        <v>59</v>
      </c>
      <c r="H5005" s="4" t="s">
        <v>60</v>
      </c>
      <c r="I5005" s="6" t="s">
        <v>21</v>
      </c>
      <c r="J5005" s="7">
        <v>44</v>
      </c>
      <c r="K5005" s="8">
        <v>173</v>
      </c>
      <c r="L5005" s="9">
        <f t="shared" si="78"/>
        <v>7612</v>
      </c>
      <c r="M5005" s="9">
        <v>5632.880000000001</v>
      </c>
      <c r="N5005" s="10">
        <v>0.7400000000000001</v>
      </c>
      <c r="O5005" s="4" t="s">
        <v>83</v>
      </c>
    </row>
    <row r="5006" spans="1:15" ht="14.25" customHeight="1" x14ac:dyDescent="0.25">
      <c r="A5006" s="4" t="s">
        <v>26</v>
      </c>
      <c r="B5006" s="4">
        <v>1197831</v>
      </c>
      <c r="C5006" s="5">
        <v>44449</v>
      </c>
      <c r="D5006" s="37">
        <v>2021</v>
      </c>
      <c r="E5006" s="5" t="str">
        <f>TEXT(Sales[[#This Row],[Invoice Date]],"mmm")</f>
        <v>Sep</v>
      </c>
      <c r="F5006" s="4" t="s">
        <v>27</v>
      </c>
      <c r="G5006" s="4" t="s">
        <v>59</v>
      </c>
      <c r="H5006" s="4" t="s">
        <v>60</v>
      </c>
      <c r="I5006" s="6" t="s">
        <v>22</v>
      </c>
      <c r="J5006" s="7">
        <v>45</v>
      </c>
      <c r="K5006" s="8">
        <v>131</v>
      </c>
      <c r="L5006" s="9">
        <f t="shared" si="78"/>
        <v>5895</v>
      </c>
      <c r="M5006" s="9">
        <v>3419.1</v>
      </c>
      <c r="N5006" s="10">
        <v>0.57999999999999996</v>
      </c>
      <c r="O5006" s="4" t="s">
        <v>83</v>
      </c>
    </row>
    <row r="5007" spans="1:15" ht="14.25" customHeight="1" x14ac:dyDescent="0.25">
      <c r="A5007" s="4" t="s">
        <v>26</v>
      </c>
      <c r="B5007" s="4">
        <v>1197831</v>
      </c>
      <c r="C5007" s="5">
        <v>44450</v>
      </c>
      <c r="D5007" s="37">
        <v>2021</v>
      </c>
      <c r="E5007" s="5" t="str">
        <f>TEXT(Sales[[#This Row],[Invoice Date]],"mmm")</f>
        <v>Sep</v>
      </c>
      <c r="F5007" s="4" t="s">
        <v>27</v>
      </c>
      <c r="G5007" s="4" t="s">
        <v>59</v>
      </c>
      <c r="H5007" s="4" t="s">
        <v>60</v>
      </c>
      <c r="I5007" s="6" t="s">
        <v>23</v>
      </c>
      <c r="J5007" s="7">
        <v>56</v>
      </c>
      <c r="K5007" s="8">
        <v>240</v>
      </c>
      <c r="L5007" s="9">
        <f t="shared" si="78"/>
        <v>13440</v>
      </c>
      <c r="M5007" s="9">
        <v>10752.000000000002</v>
      </c>
      <c r="N5007" s="10">
        <v>0.80000000000000016</v>
      </c>
      <c r="O5007" s="4" t="s">
        <v>83</v>
      </c>
    </row>
    <row r="5008" spans="1:15" ht="14.25" customHeight="1" x14ac:dyDescent="0.25">
      <c r="A5008" s="4" t="s">
        <v>26</v>
      </c>
      <c r="B5008" s="4">
        <v>1197831</v>
      </c>
      <c r="C5008" s="5">
        <v>44451</v>
      </c>
      <c r="D5008" s="37">
        <v>2021</v>
      </c>
      <c r="E5008" s="5" t="str">
        <f>TEXT(Sales[[#This Row],[Invoice Date]],"mmm")</f>
        <v>Sep</v>
      </c>
      <c r="F5008" s="4" t="s">
        <v>27</v>
      </c>
      <c r="G5008" s="4" t="s">
        <v>59</v>
      </c>
      <c r="H5008" s="4" t="s">
        <v>60</v>
      </c>
      <c r="I5008" s="6" t="s">
        <v>17</v>
      </c>
      <c r="J5008" s="7">
        <v>38</v>
      </c>
      <c r="K5008" s="8">
        <v>225</v>
      </c>
      <c r="L5008" s="9">
        <f t="shared" si="78"/>
        <v>8550</v>
      </c>
      <c r="M5008" s="9">
        <v>5215.5</v>
      </c>
      <c r="N5008" s="10">
        <v>0.61</v>
      </c>
      <c r="O5008" s="4" t="s">
        <v>83</v>
      </c>
    </row>
    <row r="5009" spans="1:15" ht="14.25" customHeight="1" x14ac:dyDescent="0.25">
      <c r="A5009" s="4" t="s">
        <v>26</v>
      </c>
      <c r="B5009" s="4">
        <v>1197831</v>
      </c>
      <c r="C5009" s="5">
        <v>44452</v>
      </c>
      <c r="D5009" s="37">
        <v>2021</v>
      </c>
      <c r="E5009" s="5" t="str">
        <f>TEXT(Sales[[#This Row],[Invoice Date]],"mmm")</f>
        <v>Sep</v>
      </c>
      <c r="F5009" s="4" t="s">
        <v>27</v>
      </c>
      <c r="G5009" s="4" t="s">
        <v>59</v>
      </c>
      <c r="H5009" s="4" t="s">
        <v>60</v>
      </c>
      <c r="I5009" s="6" t="s">
        <v>19</v>
      </c>
      <c r="J5009" s="7">
        <v>52</v>
      </c>
      <c r="K5009" s="8">
        <v>210</v>
      </c>
      <c r="L5009" s="9">
        <f t="shared" si="78"/>
        <v>10920</v>
      </c>
      <c r="M5009" s="9">
        <v>7097.9999999999991</v>
      </c>
      <c r="N5009" s="10">
        <v>0.64999999999999991</v>
      </c>
      <c r="O5009" s="4" t="s">
        <v>83</v>
      </c>
    </row>
    <row r="5010" spans="1:15" ht="14.25" customHeight="1" x14ac:dyDescent="0.25">
      <c r="A5010" s="4" t="s">
        <v>26</v>
      </c>
      <c r="B5010" s="4">
        <v>1197831</v>
      </c>
      <c r="C5010" s="5">
        <v>44453</v>
      </c>
      <c r="D5010" s="37">
        <v>2021</v>
      </c>
      <c r="E5010" s="5" t="str">
        <f>TEXT(Sales[[#This Row],[Invoice Date]],"mmm")</f>
        <v>Sep</v>
      </c>
      <c r="F5010" s="4" t="s">
        <v>27</v>
      </c>
      <c r="G5010" s="4" t="s">
        <v>59</v>
      </c>
      <c r="H5010" s="4" t="s">
        <v>60</v>
      </c>
      <c r="I5010" s="6" t="s">
        <v>20</v>
      </c>
      <c r="J5010" s="7">
        <v>51</v>
      </c>
      <c r="K5010" s="8">
        <v>268</v>
      </c>
      <c r="L5010" s="9">
        <f t="shared" si="78"/>
        <v>13668</v>
      </c>
      <c r="M5010" s="9">
        <v>8200.7999999999993</v>
      </c>
      <c r="N5010" s="10">
        <v>0.6</v>
      </c>
      <c r="O5010" s="4" t="s">
        <v>83</v>
      </c>
    </row>
    <row r="5011" spans="1:15" ht="14.25" customHeight="1" x14ac:dyDescent="0.25">
      <c r="A5011" s="4" t="s">
        <v>26</v>
      </c>
      <c r="B5011" s="4">
        <v>1197831</v>
      </c>
      <c r="C5011" s="5">
        <v>44454</v>
      </c>
      <c r="D5011" s="37">
        <v>2021</v>
      </c>
      <c r="E5011" s="5" t="str">
        <f>TEXT(Sales[[#This Row],[Invoice Date]],"mmm")</f>
        <v>Sep</v>
      </c>
      <c r="F5011" s="4" t="s">
        <v>27</v>
      </c>
      <c r="G5011" s="4" t="s">
        <v>59</v>
      </c>
      <c r="H5011" s="4" t="s">
        <v>60</v>
      </c>
      <c r="I5011" s="6" t="s">
        <v>21</v>
      </c>
      <c r="J5011" s="7">
        <v>46</v>
      </c>
      <c r="K5011" s="8">
        <v>119</v>
      </c>
      <c r="L5011" s="9">
        <f t="shared" si="78"/>
        <v>5474</v>
      </c>
      <c r="M5011" s="9">
        <v>3886.5400000000004</v>
      </c>
      <c r="N5011" s="10">
        <v>0.71000000000000008</v>
      </c>
      <c r="O5011" s="4" t="s">
        <v>83</v>
      </c>
    </row>
    <row r="5012" spans="1:15" ht="14.25" customHeight="1" x14ac:dyDescent="0.25">
      <c r="A5012" s="4" t="s">
        <v>26</v>
      </c>
      <c r="B5012" s="4">
        <v>1197831</v>
      </c>
      <c r="C5012" s="5">
        <v>44455</v>
      </c>
      <c r="D5012" s="37">
        <v>2021</v>
      </c>
      <c r="E5012" s="5" t="str">
        <f>TEXT(Sales[[#This Row],[Invoice Date]],"mmm")</f>
        <v>Sep</v>
      </c>
      <c r="F5012" s="4" t="s">
        <v>27</v>
      </c>
      <c r="G5012" s="4" t="s">
        <v>59</v>
      </c>
      <c r="H5012" s="4" t="s">
        <v>60</v>
      </c>
      <c r="I5012" s="6" t="s">
        <v>22</v>
      </c>
      <c r="J5012" s="7">
        <v>50</v>
      </c>
      <c r="K5012" s="8">
        <v>123</v>
      </c>
      <c r="L5012" s="9">
        <f t="shared" si="78"/>
        <v>6150</v>
      </c>
      <c r="M5012" s="9">
        <v>3628.5</v>
      </c>
      <c r="N5012" s="10">
        <v>0.59</v>
      </c>
      <c r="O5012" s="4" t="s">
        <v>83</v>
      </c>
    </row>
    <row r="5013" spans="1:15" ht="14.25" customHeight="1" x14ac:dyDescent="0.25">
      <c r="A5013" s="4" t="s">
        <v>26</v>
      </c>
      <c r="B5013" s="4">
        <v>1197831</v>
      </c>
      <c r="C5013" s="5">
        <v>44456</v>
      </c>
      <c r="D5013" s="37">
        <v>2021</v>
      </c>
      <c r="E5013" s="5" t="str">
        <f>TEXT(Sales[[#This Row],[Invoice Date]],"mmm")</f>
        <v>Sep</v>
      </c>
      <c r="F5013" s="4" t="s">
        <v>27</v>
      </c>
      <c r="G5013" s="4" t="s">
        <v>59</v>
      </c>
      <c r="H5013" s="4" t="s">
        <v>60</v>
      </c>
      <c r="I5013" s="6" t="s">
        <v>23</v>
      </c>
      <c r="J5013" s="7">
        <v>59</v>
      </c>
      <c r="K5013" s="8">
        <v>182</v>
      </c>
      <c r="L5013" s="9">
        <f t="shared" si="78"/>
        <v>10738</v>
      </c>
      <c r="M5013" s="9">
        <v>8268.260000000002</v>
      </c>
      <c r="N5013" s="10">
        <v>0.77000000000000013</v>
      </c>
      <c r="O5013" s="4" t="s">
        <v>83</v>
      </c>
    </row>
    <row r="5014" spans="1:15" ht="14.25" customHeight="1" x14ac:dyDescent="0.25">
      <c r="A5014" s="4" t="s">
        <v>26</v>
      </c>
      <c r="B5014" s="4">
        <v>1197831</v>
      </c>
      <c r="C5014" s="5">
        <v>44457</v>
      </c>
      <c r="D5014" s="37">
        <v>2021</v>
      </c>
      <c r="E5014" s="5" t="str">
        <f>TEXT(Sales[[#This Row],[Invoice Date]],"mmm")</f>
        <v>Sep</v>
      </c>
      <c r="F5014" s="4" t="s">
        <v>27</v>
      </c>
      <c r="G5014" s="4" t="s">
        <v>59</v>
      </c>
      <c r="H5014" s="4" t="s">
        <v>60</v>
      </c>
      <c r="I5014" s="6" t="s">
        <v>17</v>
      </c>
      <c r="J5014" s="7">
        <v>51</v>
      </c>
      <c r="K5014" s="8">
        <v>175</v>
      </c>
      <c r="L5014" s="9">
        <f t="shared" si="78"/>
        <v>8925</v>
      </c>
      <c r="M5014" s="9">
        <v>5355</v>
      </c>
      <c r="N5014" s="10">
        <v>0.6</v>
      </c>
      <c r="O5014" s="4" t="s">
        <v>83</v>
      </c>
    </row>
    <row r="5015" spans="1:15" ht="14.25" customHeight="1" x14ac:dyDescent="0.25">
      <c r="A5015" s="4" t="s">
        <v>26</v>
      </c>
      <c r="B5015" s="4">
        <v>1197831</v>
      </c>
      <c r="C5015" s="5">
        <v>44458</v>
      </c>
      <c r="D5015" s="37">
        <v>2021</v>
      </c>
      <c r="E5015" s="5" t="str">
        <f>TEXT(Sales[[#This Row],[Invoice Date]],"mmm")</f>
        <v>Sep</v>
      </c>
      <c r="F5015" s="4" t="s">
        <v>27</v>
      </c>
      <c r="G5015" s="4" t="s">
        <v>59</v>
      </c>
      <c r="H5015" s="4" t="s">
        <v>60</v>
      </c>
      <c r="I5015" s="6" t="s">
        <v>19</v>
      </c>
      <c r="J5015" s="7">
        <v>50</v>
      </c>
      <c r="K5015" s="8">
        <v>144</v>
      </c>
      <c r="L5015" s="9">
        <f t="shared" si="78"/>
        <v>7200</v>
      </c>
      <c r="M5015" s="9">
        <v>4535.9999999999991</v>
      </c>
      <c r="N5015" s="10">
        <v>0.62999999999999989</v>
      </c>
      <c r="O5015" s="4" t="s">
        <v>83</v>
      </c>
    </row>
    <row r="5016" spans="1:15" ht="14.25" customHeight="1" x14ac:dyDescent="0.25">
      <c r="A5016" s="4" t="s">
        <v>26</v>
      </c>
      <c r="B5016" s="4">
        <v>1197831</v>
      </c>
      <c r="C5016" s="5">
        <v>44459</v>
      </c>
      <c r="D5016" s="37">
        <v>2021</v>
      </c>
      <c r="E5016" s="5" t="str">
        <f>TEXT(Sales[[#This Row],[Invoice Date]],"mmm")</f>
        <v>Sep</v>
      </c>
      <c r="F5016" s="4" t="s">
        <v>27</v>
      </c>
      <c r="G5016" s="4" t="s">
        <v>59</v>
      </c>
      <c r="H5016" s="4" t="s">
        <v>60</v>
      </c>
      <c r="I5016" s="6" t="s">
        <v>20</v>
      </c>
      <c r="J5016" s="7">
        <v>59</v>
      </c>
      <c r="K5016" s="8">
        <v>188</v>
      </c>
      <c r="L5016" s="9">
        <f t="shared" si="78"/>
        <v>11092</v>
      </c>
      <c r="M5016" s="9">
        <v>6987.9599999999991</v>
      </c>
      <c r="N5016" s="10">
        <v>0.62999999999999989</v>
      </c>
      <c r="O5016" s="4" t="s">
        <v>83</v>
      </c>
    </row>
    <row r="5017" spans="1:15" ht="14.25" customHeight="1" x14ac:dyDescent="0.25">
      <c r="A5017" s="4" t="s">
        <v>26</v>
      </c>
      <c r="B5017" s="4">
        <v>1197831</v>
      </c>
      <c r="C5017" s="5">
        <v>44460</v>
      </c>
      <c r="D5017" s="37">
        <v>2021</v>
      </c>
      <c r="E5017" s="5" t="str">
        <f>TEXT(Sales[[#This Row],[Invoice Date]],"mmm")</f>
        <v>Sep</v>
      </c>
      <c r="F5017" s="4" t="s">
        <v>27</v>
      </c>
      <c r="G5017" s="4" t="s">
        <v>59</v>
      </c>
      <c r="H5017" s="4" t="s">
        <v>60</v>
      </c>
      <c r="I5017" s="6" t="s">
        <v>21</v>
      </c>
      <c r="J5017" s="7">
        <v>58</v>
      </c>
      <c r="K5017" s="8">
        <v>95</v>
      </c>
      <c r="L5017" s="9">
        <f t="shared" si="78"/>
        <v>5510</v>
      </c>
      <c r="M5017" s="9">
        <v>3912.1000000000004</v>
      </c>
      <c r="N5017" s="10">
        <v>0.71000000000000008</v>
      </c>
      <c r="O5017" s="4" t="s">
        <v>83</v>
      </c>
    </row>
    <row r="5018" spans="1:15" ht="14.25" customHeight="1" x14ac:dyDescent="0.25">
      <c r="A5018" s="4" t="s">
        <v>26</v>
      </c>
      <c r="B5018" s="4">
        <v>1197831</v>
      </c>
      <c r="C5018" s="5">
        <v>44461</v>
      </c>
      <c r="D5018" s="37">
        <v>2021</v>
      </c>
      <c r="E5018" s="5" t="str">
        <f>TEXT(Sales[[#This Row],[Invoice Date]],"mmm")</f>
        <v>Sep</v>
      </c>
      <c r="F5018" s="4" t="s">
        <v>27</v>
      </c>
      <c r="G5018" s="4" t="s">
        <v>59</v>
      </c>
      <c r="H5018" s="4" t="s">
        <v>60</v>
      </c>
      <c r="I5018" s="6" t="s">
        <v>22</v>
      </c>
      <c r="J5018" s="7">
        <v>41</v>
      </c>
      <c r="K5018" s="8">
        <v>88</v>
      </c>
      <c r="L5018" s="9">
        <f t="shared" si="78"/>
        <v>3608</v>
      </c>
      <c r="M5018" s="9">
        <v>2056.56</v>
      </c>
      <c r="N5018" s="10">
        <v>0.56999999999999995</v>
      </c>
      <c r="O5018" s="4" t="s">
        <v>83</v>
      </c>
    </row>
    <row r="5019" spans="1:15" ht="14.25" customHeight="1" x14ac:dyDescent="0.25">
      <c r="A5019" s="4" t="s">
        <v>26</v>
      </c>
      <c r="B5019" s="4">
        <v>1197831</v>
      </c>
      <c r="C5019" s="5">
        <v>44462</v>
      </c>
      <c r="D5019" s="37">
        <v>2021</v>
      </c>
      <c r="E5019" s="5" t="str">
        <f>TEXT(Sales[[#This Row],[Invoice Date]],"mmm")</f>
        <v>Sep</v>
      </c>
      <c r="F5019" s="4" t="s">
        <v>27</v>
      </c>
      <c r="G5019" s="4" t="s">
        <v>59</v>
      </c>
      <c r="H5019" s="4" t="s">
        <v>60</v>
      </c>
      <c r="I5019" s="6" t="s">
        <v>23</v>
      </c>
      <c r="J5019" s="7">
        <v>37</v>
      </c>
      <c r="K5019" s="8">
        <v>150</v>
      </c>
      <c r="L5019" s="9">
        <f t="shared" si="78"/>
        <v>5550</v>
      </c>
      <c r="M5019" s="9">
        <v>4273.5000000000009</v>
      </c>
      <c r="N5019" s="10">
        <v>0.77000000000000013</v>
      </c>
      <c r="O5019" s="4" t="s">
        <v>83</v>
      </c>
    </row>
    <row r="5020" spans="1:15" ht="14.25" customHeight="1" x14ac:dyDescent="0.25">
      <c r="A5020" s="4" t="s">
        <v>26</v>
      </c>
      <c r="B5020" s="4">
        <v>1197831</v>
      </c>
      <c r="C5020" s="5">
        <v>44463</v>
      </c>
      <c r="D5020" s="37">
        <v>2021</v>
      </c>
      <c r="E5020" s="5" t="str">
        <f>TEXT(Sales[[#This Row],[Invoice Date]],"mmm")</f>
        <v>Sep</v>
      </c>
      <c r="F5020" s="4" t="s">
        <v>27</v>
      </c>
      <c r="G5020" s="4" t="s">
        <v>59</v>
      </c>
      <c r="H5020" s="4" t="s">
        <v>60</v>
      </c>
      <c r="I5020" s="6" t="s">
        <v>17</v>
      </c>
      <c r="J5020" s="7">
        <v>29</v>
      </c>
      <c r="K5020" s="8">
        <v>131</v>
      </c>
      <c r="L5020" s="9">
        <f t="shared" si="78"/>
        <v>3799</v>
      </c>
      <c r="M5020" s="9">
        <v>2279.4</v>
      </c>
      <c r="N5020" s="10">
        <v>0.6</v>
      </c>
      <c r="O5020" s="4" t="s">
        <v>83</v>
      </c>
    </row>
    <row r="5021" spans="1:15" ht="14.25" customHeight="1" x14ac:dyDescent="0.25">
      <c r="A5021" s="4" t="s">
        <v>26</v>
      </c>
      <c r="B5021" s="4">
        <v>1197831</v>
      </c>
      <c r="C5021" s="5">
        <v>44464</v>
      </c>
      <c r="D5021" s="37">
        <v>2021</v>
      </c>
      <c r="E5021" s="5" t="str">
        <f>TEXT(Sales[[#This Row],[Invoice Date]],"mmm")</f>
        <v>Sep</v>
      </c>
      <c r="F5021" s="4" t="s">
        <v>27</v>
      </c>
      <c r="G5021" s="4" t="s">
        <v>59</v>
      </c>
      <c r="H5021" s="4" t="s">
        <v>60</v>
      </c>
      <c r="I5021" s="6" t="s">
        <v>19</v>
      </c>
      <c r="J5021" s="7">
        <v>29</v>
      </c>
      <c r="K5021" s="8">
        <v>158</v>
      </c>
      <c r="L5021" s="9">
        <f t="shared" si="78"/>
        <v>4582</v>
      </c>
      <c r="M5021" s="9">
        <v>2886.6599999999994</v>
      </c>
      <c r="N5021" s="10">
        <v>0.62999999999999989</v>
      </c>
      <c r="O5021" s="4" t="s">
        <v>83</v>
      </c>
    </row>
    <row r="5022" spans="1:15" ht="14.25" customHeight="1" x14ac:dyDescent="0.25">
      <c r="A5022" s="4" t="s">
        <v>26</v>
      </c>
      <c r="B5022" s="4">
        <v>1197831</v>
      </c>
      <c r="C5022" s="5">
        <v>44465</v>
      </c>
      <c r="D5022" s="37">
        <v>2021</v>
      </c>
      <c r="E5022" s="5" t="str">
        <f>TEXT(Sales[[#This Row],[Invoice Date]],"mmm")</f>
        <v>Sep</v>
      </c>
      <c r="F5022" s="4" t="s">
        <v>27</v>
      </c>
      <c r="G5022" s="4" t="s">
        <v>59</v>
      </c>
      <c r="H5022" s="4" t="s">
        <v>60</v>
      </c>
      <c r="I5022" s="6" t="s">
        <v>20</v>
      </c>
      <c r="J5022" s="7">
        <v>32</v>
      </c>
      <c r="K5022" s="8">
        <v>124</v>
      </c>
      <c r="L5022" s="9">
        <f t="shared" si="78"/>
        <v>3968</v>
      </c>
      <c r="M5022" s="9">
        <v>2380.7999999999997</v>
      </c>
      <c r="N5022" s="10">
        <v>0.6</v>
      </c>
      <c r="O5022" s="4" t="s">
        <v>83</v>
      </c>
    </row>
    <row r="5023" spans="1:15" ht="14.25" customHeight="1" x14ac:dyDescent="0.25">
      <c r="A5023" s="4" t="s">
        <v>26</v>
      </c>
      <c r="B5023" s="4">
        <v>1197831</v>
      </c>
      <c r="C5023" s="5">
        <v>44466</v>
      </c>
      <c r="D5023" s="37">
        <v>2021</v>
      </c>
      <c r="E5023" s="5" t="str">
        <f>TEXT(Sales[[#This Row],[Invoice Date]],"mmm")</f>
        <v>Sep</v>
      </c>
      <c r="F5023" s="4" t="s">
        <v>27</v>
      </c>
      <c r="G5023" s="4" t="s">
        <v>59</v>
      </c>
      <c r="H5023" s="4" t="s">
        <v>60</v>
      </c>
      <c r="I5023" s="6" t="s">
        <v>21</v>
      </c>
      <c r="J5023" s="7">
        <v>32</v>
      </c>
      <c r="K5023" s="8">
        <v>91</v>
      </c>
      <c r="L5023" s="9">
        <f t="shared" si="78"/>
        <v>2912</v>
      </c>
      <c r="M5023" s="9">
        <v>2125.7600000000002</v>
      </c>
      <c r="N5023" s="10">
        <v>0.73000000000000009</v>
      </c>
      <c r="O5023" s="4" t="s">
        <v>83</v>
      </c>
    </row>
    <row r="5024" spans="1:15" ht="14.25" customHeight="1" x14ac:dyDescent="0.25">
      <c r="A5024" s="4" t="s">
        <v>26</v>
      </c>
      <c r="B5024" s="4">
        <v>1197831</v>
      </c>
      <c r="C5024" s="5">
        <v>44467</v>
      </c>
      <c r="D5024" s="37">
        <v>2021</v>
      </c>
      <c r="E5024" s="5" t="str">
        <f>TEXT(Sales[[#This Row],[Invoice Date]],"mmm")</f>
        <v>Sep</v>
      </c>
      <c r="F5024" s="4" t="s">
        <v>27</v>
      </c>
      <c r="G5024" s="4" t="s">
        <v>59</v>
      </c>
      <c r="H5024" s="4" t="s">
        <v>60</v>
      </c>
      <c r="I5024" s="6" t="s">
        <v>22</v>
      </c>
      <c r="J5024" s="7">
        <v>29</v>
      </c>
      <c r="K5024" s="8">
        <v>78</v>
      </c>
      <c r="L5024" s="9">
        <f t="shared" si="78"/>
        <v>2262</v>
      </c>
      <c r="M5024" s="9">
        <v>1357.2</v>
      </c>
      <c r="N5024" s="10">
        <v>0.6</v>
      </c>
      <c r="O5024" s="4" t="s">
        <v>83</v>
      </c>
    </row>
    <row r="5025" spans="1:15" ht="14.25" customHeight="1" x14ac:dyDescent="0.25">
      <c r="A5025" s="4" t="s">
        <v>26</v>
      </c>
      <c r="B5025" s="4">
        <v>1197831</v>
      </c>
      <c r="C5025" s="5">
        <v>44468</v>
      </c>
      <c r="D5025" s="37">
        <v>2021</v>
      </c>
      <c r="E5025" s="5" t="str">
        <f>TEXT(Sales[[#This Row],[Invoice Date]],"mmm")</f>
        <v>Sep</v>
      </c>
      <c r="F5025" s="4" t="s">
        <v>27</v>
      </c>
      <c r="G5025" s="4" t="s">
        <v>59</v>
      </c>
      <c r="H5025" s="4" t="s">
        <v>60</v>
      </c>
      <c r="I5025" s="6" t="s">
        <v>23</v>
      </c>
      <c r="J5025" s="7">
        <v>36</v>
      </c>
      <c r="K5025" s="8">
        <v>143</v>
      </c>
      <c r="L5025" s="9">
        <f t="shared" si="78"/>
        <v>5148</v>
      </c>
      <c r="M5025" s="9">
        <v>3861.0000000000005</v>
      </c>
      <c r="N5025" s="10">
        <v>0.75000000000000011</v>
      </c>
      <c r="O5025" s="4" t="s">
        <v>83</v>
      </c>
    </row>
    <row r="5026" spans="1:15" ht="14.25" customHeight="1" x14ac:dyDescent="0.25">
      <c r="A5026" s="4" t="s">
        <v>26</v>
      </c>
      <c r="B5026" s="4">
        <v>1197831</v>
      </c>
      <c r="C5026" s="5">
        <v>44469</v>
      </c>
      <c r="D5026" s="37">
        <v>2021</v>
      </c>
      <c r="E5026" s="5" t="str">
        <f>TEXT(Sales[[#This Row],[Invoice Date]],"mmm")</f>
        <v>Sep</v>
      </c>
      <c r="F5026" s="4" t="s">
        <v>27</v>
      </c>
      <c r="G5026" s="4" t="s">
        <v>59</v>
      </c>
      <c r="H5026" s="4" t="s">
        <v>60</v>
      </c>
      <c r="I5026" s="6" t="s">
        <v>17</v>
      </c>
      <c r="J5026" s="7">
        <v>18</v>
      </c>
      <c r="K5026" s="8">
        <v>169</v>
      </c>
      <c r="L5026" s="9">
        <f t="shared" si="78"/>
        <v>3042</v>
      </c>
      <c r="M5026" s="9">
        <v>1946.8799999999997</v>
      </c>
      <c r="N5026" s="10">
        <v>0.6399999999999999</v>
      </c>
      <c r="O5026" s="4" t="s">
        <v>83</v>
      </c>
    </row>
    <row r="5027" spans="1:15" ht="14.25" customHeight="1" x14ac:dyDescent="0.25">
      <c r="A5027" s="4" t="s">
        <v>26</v>
      </c>
      <c r="B5027" s="4">
        <v>1197831</v>
      </c>
      <c r="C5027" s="5">
        <v>44470</v>
      </c>
      <c r="D5027" s="37">
        <v>2021</v>
      </c>
      <c r="E5027" s="5" t="str">
        <f>TEXT(Sales[[#This Row],[Invoice Date]],"mmm")</f>
        <v>Oct</v>
      </c>
      <c r="F5027" s="4" t="s">
        <v>27</v>
      </c>
      <c r="G5027" s="4" t="s">
        <v>59</v>
      </c>
      <c r="H5027" s="4" t="s">
        <v>60</v>
      </c>
      <c r="I5027" s="6" t="s">
        <v>19</v>
      </c>
      <c r="J5027" s="7">
        <v>19</v>
      </c>
      <c r="K5027" s="8">
        <v>169</v>
      </c>
      <c r="L5027" s="9">
        <f t="shared" si="78"/>
        <v>3211</v>
      </c>
      <c r="M5027" s="9">
        <v>1958.71</v>
      </c>
      <c r="N5027" s="10">
        <v>0.61</v>
      </c>
      <c r="O5027" s="4" t="s">
        <v>83</v>
      </c>
    </row>
    <row r="5028" spans="1:15" ht="14.25" customHeight="1" x14ac:dyDescent="0.25">
      <c r="A5028" s="4" t="s">
        <v>26</v>
      </c>
      <c r="B5028" s="4">
        <v>1197831</v>
      </c>
      <c r="C5028" s="5">
        <v>44471</v>
      </c>
      <c r="D5028" s="37">
        <v>2021</v>
      </c>
      <c r="E5028" s="5" t="str">
        <f>TEXT(Sales[[#This Row],[Invoice Date]],"mmm")</f>
        <v>Oct</v>
      </c>
      <c r="F5028" s="4" t="s">
        <v>27</v>
      </c>
      <c r="G5028" s="4" t="s">
        <v>59</v>
      </c>
      <c r="H5028" s="4" t="s">
        <v>60</v>
      </c>
      <c r="I5028" s="6" t="s">
        <v>20</v>
      </c>
      <c r="J5028" s="7">
        <v>43</v>
      </c>
      <c r="K5028" s="8">
        <v>144</v>
      </c>
      <c r="L5028" s="9">
        <f t="shared" si="78"/>
        <v>6192</v>
      </c>
      <c r="M5028" s="9">
        <v>3962.8799999999992</v>
      </c>
      <c r="N5028" s="10">
        <v>0.6399999999999999</v>
      </c>
      <c r="O5028" s="4" t="s">
        <v>83</v>
      </c>
    </row>
    <row r="5029" spans="1:15" ht="14.25" customHeight="1" x14ac:dyDescent="0.25">
      <c r="A5029" s="4" t="s">
        <v>26</v>
      </c>
      <c r="B5029" s="4">
        <v>1197831</v>
      </c>
      <c r="C5029" s="5">
        <v>44472</v>
      </c>
      <c r="D5029" s="37">
        <v>2021</v>
      </c>
      <c r="E5029" s="5" t="str">
        <f>TEXT(Sales[[#This Row],[Invoice Date]],"mmm")</f>
        <v>Oct</v>
      </c>
      <c r="F5029" s="4" t="s">
        <v>27</v>
      </c>
      <c r="G5029" s="4" t="s">
        <v>59</v>
      </c>
      <c r="H5029" s="4" t="s">
        <v>60</v>
      </c>
      <c r="I5029" s="6" t="s">
        <v>21</v>
      </c>
      <c r="J5029" s="7">
        <v>44</v>
      </c>
      <c r="K5029" s="8">
        <v>131</v>
      </c>
      <c r="L5029" s="9">
        <f t="shared" si="78"/>
        <v>5764</v>
      </c>
      <c r="M5029" s="9">
        <v>4207.72</v>
      </c>
      <c r="N5029" s="10">
        <v>0.73000000000000009</v>
      </c>
      <c r="O5029" s="4" t="s">
        <v>83</v>
      </c>
    </row>
    <row r="5030" spans="1:15" ht="14.25" customHeight="1" x14ac:dyDescent="0.25">
      <c r="A5030" s="4" t="s">
        <v>26</v>
      </c>
      <c r="B5030" s="4">
        <v>1197831</v>
      </c>
      <c r="C5030" s="5">
        <v>44473</v>
      </c>
      <c r="D5030" s="37">
        <v>2021</v>
      </c>
      <c r="E5030" s="5" t="str">
        <f>TEXT(Sales[[#This Row],[Invoice Date]],"mmm")</f>
        <v>Oct</v>
      </c>
      <c r="F5030" s="4" t="s">
        <v>27</v>
      </c>
      <c r="G5030" s="4" t="s">
        <v>59</v>
      </c>
      <c r="H5030" s="4" t="s">
        <v>60</v>
      </c>
      <c r="I5030" s="6" t="s">
        <v>22</v>
      </c>
      <c r="J5030" s="7">
        <v>48</v>
      </c>
      <c r="K5030" s="8">
        <v>111</v>
      </c>
      <c r="L5030" s="9">
        <f t="shared" si="78"/>
        <v>5328</v>
      </c>
      <c r="M5030" s="9">
        <v>3143.52</v>
      </c>
      <c r="N5030" s="10">
        <v>0.59</v>
      </c>
      <c r="O5030" s="4" t="s">
        <v>83</v>
      </c>
    </row>
    <row r="5031" spans="1:15" ht="14.25" customHeight="1" x14ac:dyDescent="0.25">
      <c r="A5031" s="4" t="s">
        <v>26</v>
      </c>
      <c r="B5031" s="4">
        <v>1197831</v>
      </c>
      <c r="C5031" s="5">
        <v>44474</v>
      </c>
      <c r="D5031" s="37">
        <v>2021</v>
      </c>
      <c r="E5031" s="5" t="str">
        <f>TEXT(Sales[[#This Row],[Invoice Date]],"mmm")</f>
        <v>Oct</v>
      </c>
      <c r="F5031" s="4" t="s">
        <v>27</v>
      </c>
      <c r="G5031" s="4" t="s">
        <v>59</v>
      </c>
      <c r="H5031" s="4" t="s">
        <v>60</v>
      </c>
      <c r="I5031" s="6" t="s">
        <v>23</v>
      </c>
      <c r="J5031" s="7">
        <v>56</v>
      </c>
      <c r="K5031" s="8">
        <v>188</v>
      </c>
      <c r="L5031" s="9">
        <f t="shared" si="78"/>
        <v>10528</v>
      </c>
      <c r="M5031" s="9">
        <v>8317.1200000000008</v>
      </c>
      <c r="N5031" s="10">
        <v>0.79000000000000015</v>
      </c>
      <c r="O5031" s="4" t="s">
        <v>83</v>
      </c>
    </row>
    <row r="5032" spans="1:15" ht="14.25" customHeight="1" x14ac:dyDescent="0.25">
      <c r="A5032" s="4" t="s">
        <v>26</v>
      </c>
      <c r="B5032" s="4">
        <v>1197831</v>
      </c>
      <c r="C5032" s="5">
        <v>44475</v>
      </c>
      <c r="D5032" s="37">
        <v>2021</v>
      </c>
      <c r="E5032" s="5" t="str">
        <f>TEXT(Sales[[#This Row],[Invoice Date]],"mmm")</f>
        <v>Oct</v>
      </c>
      <c r="F5032" s="4" t="s">
        <v>27</v>
      </c>
      <c r="G5032" s="4" t="s">
        <v>59</v>
      </c>
      <c r="H5032" s="4" t="s">
        <v>60</v>
      </c>
      <c r="I5032" s="6" t="s">
        <v>17</v>
      </c>
      <c r="J5032" s="7">
        <v>56</v>
      </c>
      <c r="K5032" s="8">
        <v>233</v>
      </c>
      <c r="L5032" s="9">
        <f t="shared" si="78"/>
        <v>13048</v>
      </c>
      <c r="M5032" s="9">
        <v>8220.239999999998</v>
      </c>
      <c r="N5032" s="10">
        <v>0.62999999999999989</v>
      </c>
      <c r="O5032" s="4" t="s">
        <v>83</v>
      </c>
    </row>
    <row r="5033" spans="1:15" ht="14.25" customHeight="1" x14ac:dyDescent="0.25">
      <c r="A5033" s="4" t="s">
        <v>26</v>
      </c>
      <c r="B5033" s="4">
        <v>1197831</v>
      </c>
      <c r="C5033" s="5">
        <v>44476</v>
      </c>
      <c r="D5033" s="37">
        <v>2021</v>
      </c>
      <c r="E5033" s="5" t="str">
        <f>TEXT(Sales[[#This Row],[Invoice Date]],"mmm")</f>
        <v>Oct</v>
      </c>
      <c r="F5033" s="4" t="s">
        <v>27</v>
      </c>
      <c r="G5033" s="4" t="s">
        <v>59</v>
      </c>
      <c r="H5033" s="4" t="s">
        <v>60</v>
      </c>
      <c r="I5033" s="6" t="s">
        <v>19</v>
      </c>
      <c r="J5033" s="7">
        <v>58</v>
      </c>
      <c r="K5033" s="8">
        <v>225</v>
      </c>
      <c r="L5033" s="9">
        <f t="shared" si="78"/>
        <v>13050</v>
      </c>
      <c r="M5033" s="9">
        <v>8351.9999999999982</v>
      </c>
      <c r="N5033" s="10">
        <v>0.6399999999999999</v>
      </c>
      <c r="O5033" s="4" t="s">
        <v>83</v>
      </c>
    </row>
    <row r="5034" spans="1:15" ht="14.25" customHeight="1" x14ac:dyDescent="0.25">
      <c r="A5034" s="4" t="s">
        <v>26</v>
      </c>
      <c r="B5034" s="4">
        <v>1197831</v>
      </c>
      <c r="C5034" s="5">
        <v>44477</v>
      </c>
      <c r="D5034" s="37">
        <v>2021</v>
      </c>
      <c r="E5034" s="5" t="str">
        <f>TEXT(Sales[[#This Row],[Invoice Date]],"mmm")</f>
        <v>Oct</v>
      </c>
      <c r="F5034" s="4" t="s">
        <v>27</v>
      </c>
      <c r="G5034" s="4" t="s">
        <v>59</v>
      </c>
      <c r="H5034" s="4" t="s">
        <v>60</v>
      </c>
      <c r="I5034" s="6" t="s">
        <v>20</v>
      </c>
      <c r="J5034" s="7">
        <v>64</v>
      </c>
      <c r="K5034" s="8">
        <v>175</v>
      </c>
      <c r="L5034" s="9">
        <f t="shared" si="78"/>
        <v>11200</v>
      </c>
      <c r="M5034" s="9">
        <v>6943.9999999999991</v>
      </c>
      <c r="N5034" s="10">
        <v>0.61999999999999988</v>
      </c>
      <c r="O5034" s="4" t="s">
        <v>83</v>
      </c>
    </row>
    <row r="5035" spans="1:15" ht="14.25" customHeight="1" x14ac:dyDescent="0.25">
      <c r="A5035" s="4" t="s">
        <v>26</v>
      </c>
      <c r="B5035" s="4">
        <v>1197831</v>
      </c>
      <c r="C5035" s="5">
        <v>44478</v>
      </c>
      <c r="D5035" s="37">
        <v>2021</v>
      </c>
      <c r="E5035" s="5" t="str">
        <f>TEXT(Sales[[#This Row],[Invoice Date]],"mmm")</f>
        <v>Oct</v>
      </c>
      <c r="F5035" s="4" t="s">
        <v>27</v>
      </c>
      <c r="G5035" s="4" t="s">
        <v>59</v>
      </c>
      <c r="H5035" s="4" t="s">
        <v>60</v>
      </c>
      <c r="I5035" s="6" t="s">
        <v>21</v>
      </c>
      <c r="J5035" s="7">
        <v>63</v>
      </c>
      <c r="K5035" s="8">
        <v>143</v>
      </c>
      <c r="L5035" s="9">
        <f t="shared" si="78"/>
        <v>9009</v>
      </c>
      <c r="M5035" s="9">
        <v>6756.7500000000009</v>
      </c>
      <c r="N5035" s="10">
        <v>0.75000000000000011</v>
      </c>
      <c r="O5035" s="4" t="s">
        <v>83</v>
      </c>
    </row>
    <row r="5036" spans="1:15" ht="14.25" customHeight="1" x14ac:dyDescent="0.25">
      <c r="A5036" s="4" t="s">
        <v>26</v>
      </c>
      <c r="B5036" s="4">
        <v>1197831</v>
      </c>
      <c r="C5036" s="5">
        <v>44479</v>
      </c>
      <c r="D5036" s="37">
        <v>2021</v>
      </c>
      <c r="E5036" s="5" t="str">
        <f>TEXT(Sales[[#This Row],[Invoice Date]],"mmm")</f>
        <v>Oct</v>
      </c>
      <c r="F5036" s="4" t="s">
        <v>27</v>
      </c>
      <c r="G5036" s="4" t="s">
        <v>59</v>
      </c>
      <c r="H5036" s="4" t="s">
        <v>60</v>
      </c>
      <c r="I5036" s="6" t="s">
        <v>22</v>
      </c>
      <c r="J5036" s="7">
        <v>58</v>
      </c>
      <c r="K5036" s="8">
        <v>145</v>
      </c>
      <c r="L5036" s="9">
        <f t="shared" si="78"/>
        <v>8410</v>
      </c>
      <c r="M5036" s="9">
        <v>4709.5999999999995</v>
      </c>
      <c r="N5036" s="10">
        <v>0.55999999999999994</v>
      </c>
      <c r="O5036" s="4" t="s">
        <v>83</v>
      </c>
    </row>
    <row r="5037" spans="1:15" ht="14.25" customHeight="1" x14ac:dyDescent="0.25">
      <c r="A5037" s="4" t="s">
        <v>26</v>
      </c>
      <c r="B5037" s="4">
        <v>1197831</v>
      </c>
      <c r="C5037" s="5">
        <v>44480</v>
      </c>
      <c r="D5037" s="37">
        <v>2021</v>
      </c>
      <c r="E5037" s="5" t="str">
        <f>TEXT(Sales[[#This Row],[Invoice Date]],"mmm")</f>
        <v>Oct</v>
      </c>
      <c r="F5037" s="4" t="s">
        <v>27</v>
      </c>
      <c r="G5037" s="4" t="s">
        <v>59</v>
      </c>
      <c r="H5037" s="4" t="s">
        <v>60</v>
      </c>
      <c r="I5037" s="6" t="s">
        <v>23</v>
      </c>
      <c r="J5037" s="7">
        <v>68</v>
      </c>
      <c r="K5037" s="8">
        <v>203</v>
      </c>
      <c r="L5037" s="9">
        <f t="shared" si="78"/>
        <v>13804</v>
      </c>
      <c r="M5037" s="9">
        <v>11043.200000000003</v>
      </c>
      <c r="N5037" s="10">
        <v>0.80000000000000016</v>
      </c>
      <c r="O5037" s="4" t="s">
        <v>83</v>
      </c>
    </row>
    <row r="5038" spans="1:15" ht="14.25" customHeight="1" x14ac:dyDescent="0.25">
      <c r="A5038" s="4" t="s">
        <v>61</v>
      </c>
      <c r="B5038" s="4">
        <v>1185732</v>
      </c>
      <c r="C5038" s="5">
        <v>44481</v>
      </c>
      <c r="D5038" s="37">
        <v>2021</v>
      </c>
      <c r="E5038" s="5" t="str">
        <f>TEXT(Sales[[#This Row],[Invoice Date]],"mmm")</f>
        <v>Oct</v>
      </c>
      <c r="F5038" s="4" t="s">
        <v>27</v>
      </c>
      <c r="G5038" s="4" t="s">
        <v>59</v>
      </c>
      <c r="H5038" s="4" t="s">
        <v>60</v>
      </c>
      <c r="I5038" s="6" t="s">
        <v>17</v>
      </c>
      <c r="J5038" s="7">
        <v>38</v>
      </c>
      <c r="K5038" s="8">
        <v>117</v>
      </c>
      <c r="L5038" s="9">
        <f t="shared" si="78"/>
        <v>4446</v>
      </c>
      <c r="M5038" s="9">
        <v>2223</v>
      </c>
      <c r="N5038" s="10">
        <v>0.5</v>
      </c>
      <c r="O5038" s="4" t="s">
        <v>83</v>
      </c>
    </row>
    <row r="5039" spans="1:15" ht="14.25" customHeight="1" x14ac:dyDescent="0.25">
      <c r="A5039" s="4" t="s">
        <v>61</v>
      </c>
      <c r="B5039" s="4">
        <v>1185732</v>
      </c>
      <c r="C5039" s="5">
        <v>44482</v>
      </c>
      <c r="D5039" s="37">
        <v>2021</v>
      </c>
      <c r="E5039" s="5" t="str">
        <f>TEXT(Sales[[#This Row],[Invoice Date]],"mmm")</f>
        <v>Oct</v>
      </c>
      <c r="F5039" s="4" t="s">
        <v>27</v>
      </c>
      <c r="G5039" s="4" t="s">
        <v>59</v>
      </c>
      <c r="H5039" s="4" t="s">
        <v>60</v>
      </c>
      <c r="I5039" s="6" t="s">
        <v>19</v>
      </c>
      <c r="J5039" s="7">
        <v>38</v>
      </c>
      <c r="K5039" s="8">
        <v>75</v>
      </c>
      <c r="L5039" s="9">
        <f t="shared" si="78"/>
        <v>2850</v>
      </c>
      <c r="M5039" s="9">
        <v>1311</v>
      </c>
      <c r="N5039" s="10">
        <v>0.45999999999999996</v>
      </c>
      <c r="O5039" s="4" t="s">
        <v>83</v>
      </c>
    </row>
    <row r="5040" spans="1:15" ht="14.25" customHeight="1" x14ac:dyDescent="0.25">
      <c r="A5040" s="4" t="s">
        <v>61</v>
      </c>
      <c r="B5040" s="4">
        <v>1185732</v>
      </c>
      <c r="C5040" s="5">
        <v>44483</v>
      </c>
      <c r="D5040" s="37">
        <v>2021</v>
      </c>
      <c r="E5040" s="5" t="str">
        <f>TEXT(Sales[[#This Row],[Invoice Date]],"mmm")</f>
        <v>Oct</v>
      </c>
      <c r="F5040" s="4" t="s">
        <v>27</v>
      </c>
      <c r="G5040" s="4" t="s">
        <v>59</v>
      </c>
      <c r="H5040" s="4" t="s">
        <v>60</v>
      </c>
      <c r="I5040" s="6" t="s">
        <v>20</v>
      </c>
      <c r="J5040" s="7">
        <v>28</v>
      </c>
      <c r="K5040" s="8">
        <v>63</v>
      </c>
      <c r="L5040" s="9">
        <f t="shared" si="78"/>
        <v>1764</v>
      </c>
      <c r="M5040" s="9">
        <v>917.28000000000009</v>
      </c>
      <c r="N5040" s="10">
        <v>0.52</v>
      </c>
      <c r="O5040" s="4" t="s">
        <v>83</v>
      </c>
    </row>
    <row r="5041" spans="1:15" ht="14.25" customHeight="1" x14ac:dyDescent="0.25">
      <c r="A5041" s="4" t="s">
        <v>61</v>
      </c>
      <c r="B5041" s="4">
        <v>1185732</v>
      </c>
      <c r="C5041" s="5">
        <v>44484</v>
      </c>
      <c r="D5041" s="37">
        <v>2021</v>
      </c>
      <c r="E5041" s="5" t="str">
        <f>TEXT(Sales[[#This Row],[Invoice Date]],"mmm")</f>
        <v>Oct</v>
      </c>
      <c r="F5041" s="4" t="s">
        <v>27</v>
      </c>
      <c r="G5041" s="4" t="s">
        <v>59</v>
      </c>
      <c r="H5041" s="4" t="s">
        <v>60</v>
      </c>
      <c r="I5041" s="6" t="s">
        <v>21</v>
      </c>
      <c r="J5041" s="7">
        <v>34</v>
      </c>
      <c r="K5041" s="8">
        <v>28</v>
      </c>
      <c r="L5041" s="9">
        <f t="shared" si="78"/>
        <v>952</v>
      </c>
      <c r="M5041" s="9">
        <v>390.32</v>
      </c>
      <c r="N5041" s="10">
        <v>0.41</v>
      </c>
      <c r="O5041" s="4" t="s">
        <v>83</v>
      </c>
    </row>
    <row r="5042" spans="1:15" ht="14.25" customHeight="1" x14ac:dyDescent="0.25">
      <c r="A5042" s="4" t="s">
        <v>61</v>
      </c>
      <c r="B5042" s="4">
        <v>1185732</v>
      </c>
      <c r="C5042" s="5">
        <v>44485</v>
      </c>
      <c r="D5042" s="37">
        <v>2021</v>
      </c>
      <c r="E5042" s="5" t="str">
        <f>TEXT(Sales[[#This Row],[Invoice Date]],"mmm")</f>
        <v>Oct</v>
      </c>
      <c r="F5042" s="4" t="s">
        <v>15</v>
      </c>
      <c r="G5042" s="4" t="s">
        <v>62</v>
      </c>
      <c r="H5042" s="4" t="s">
        <v>63</v>
      </c>
      <c r="I5042" s="6" t="s">
        <v>22</v>
      </c>
      <c r="J5042" s="7">
        <v>47</v>
      </c>
      <c r="K5042" s="8">
        <v>42</v>
      </c>
      <c r="L5042" s="9">
        <f t="shared" si="78"/>
        <v>1974</v>
      </c>
      <c r="M5042" s="9">
        <v>769.86</v>
      </c>
      <c r="N5042" s="10">
        <v>0.39</v>
      </c>
      <c r="O5042" s="4" t="s">
        <v>83</v>
      </c>
    </row>
    <row r="5043" spans="1:15" ht="14.25" customHeight="1" x14ac:dyDescent="0.25">
      <c r="A5043" s="4" t="s">
        <v>61</v>
      </c>
      <c r="B5043" s="4">
        <v>1185732</v>
      </c>
      <c r="C5043" s="5">
        <v>44486</v>
      </c>
      <c r="D5043" s="37">
        <v>2021</v>
      </c>
      <c r="E5043" s="5" t="str">
        <f>TEXT(Sales[[#This Row],[Invoice Date]],"mmm")</f>
        <v>Oct</v>
      </c>
      <c r="F5043" s="4" t="s">
        <v>15</v>
      </c>
      <c r="G5043" s="4" t="s">
        <v>62</v>
      </c>
      <c r="H5043" s="4" t="s">
        <v>63</v>
      </c>
      <c r="I5043" s="6" t="s">
        <v>23</v>
      </c>
      <c r="J5043" s="7">
        <v>38</v>
      </c>
      <c r="K5043" s="8">
        <v>68</v>
      </c>
      <c r="L5043" s="9">
        <f t="shared" si="78"/>
        <v>2584</v>
      </c>
      <c r="M5043" s="9">
        <v>1343.68</v>
      </c>
      <c r="N5043" s="10">
        <v>0.52</v>
      </c>
      <c r="O5043" s="4" t="s">
        <v>83</v>
      </c>
    </row>
    <row r="5044" spans="1:15" ht="14.25" customHeight="1" x14ac:dyDescent="0.25">
      <c r="A5044" s="4" t="s">
        <v>61</v>
      </c>
      <c r="B5044" s="4">
        <v>1185732</v>
      </c>
      <c r="C5044" s="5">
        <v>44487</v>
      </c>
      <c r="D5044" s="37">
        <v>2021</v>
      </c>
      <c r="E5044" s="5" t="str">
        <f>TEXT(Sales[[#This Row],[Invoice Date]],"mmm")</f>
        <v>Oct</v>
      </c>
      <c r="F5044" s="4" t="s">
        <v>15</v>
      </c>
      <c r="G5044" s="4" t="s">
        <v>62</v>
      </c>
      <c r="H5044" s="4" t="s">
        <v>63</v>
      </c>
      <c r="I5044" s="6" t="s">
        <v>17</v>
      </c>
      <c r="J5044" s="7">
        <v>38</v>
      </c>
      <c r="K5044" s="8">
        <v>140</v>
      </c>
      <c r="L5044" s="9">
        <f t="shared" si="78"/>
        <v>5320</v>
      </c>
      <c r="M5044" s="9">
        <v>2606.7999999999997</v>
      </c>
      <c r="N5044" s="10">
        <v>0.49</v>
      </c>
      <c r="O5044" s="4" t="s">
        <v>83</v>
      </c>
    </row>
    <row r="5045" spans="1:15" ht="14.25" customHeight="1" x14ac:dyDescent="0.25">
      <c r="A5045" s="4" t="s">
        <v>61</v>
      </c>
      <c r="B5045" s="4">
        <v>1185732</v>
      </c>
      <c r="C5045" s="5">
        <v>44488</v>
      </c>
      <c r="D5045" s="37">
        <v>2021</v>
      </c>
      <c r="E5045" s="5" t="str">
        <f>TEXT(Sales[[#This Row],[Invoice Date]],"mmm")</f>
        <v>Oct</v>
      </c>
      <c r="F5045" s="4" t="s">
        <v>15</v>
      </c>
      <c r="G5045" s="4" t="s">
        <v>62</v>
      </c>
      <c r="H5045" s="4" t="s">
        <v>63</v>
      </c>
      <c r="I5045" s="6" t="s">
        <v>19</v>
      </c>
      <c r="J5045" s="7">
        <v>38</v>
      </c>
      <c r="K5045" s="8">
        <v>45</v>
      </c>
      <c r="L5045" s="9">
        <f t="shared" si="78"/>
        <v>1710</v>
      </c>
      <c r="M5045" s="9">
        <v>803.69999999999993</v>
      </c>
      <c r="N5045" s="10">
        <v>0.47</v>
      </c>
      <c r="O5045" s="4" t="s">
        <v>83</v>
      </c>
    </row>
    <row r="5046" spans="1:15" ht="14.25" customHeight="1" x14ac:dyDescent="0.25">
      <c r="A5046" s="4" t="s">
        <v>61</v>
      </c>
      <c r="B5046" s="4">
        <v>1185732</v>
      </c>
      <c r="C5046" s="5">
        <v>44489</v>
      </c>
      <c r="D5046" s="37">
        <v>2021</v>
      </c>
      <c r="E5046" s="5" t="str">
        <f>TEXT(Sales[[#This Row],[Invoice Date]],"mmm")</f>
        <v>Oct</v>
      </c>
      <c r="F5046" s="4" t="s">
        <v>15</v>
      </c>
      <c r="G5046" s="4" t="s">
        <v>62</v>
      </c>
      <c r="H5046" s="4" t="s">
        <v>63</v>
      </c>
      <c r="I5046" s="6" t="s">
        <v>20</v>
      </c>
      <c r="J5046" s="7">
        <v>29</v>
      </c>
      <c r="K5046" s="8">
        <v>60</v>
      </c>
      <c r="L5046" s="9">
        <f t="shared" si="78"/>
        <v>1740</v>
      </c>
      <c r="M5046" s="9">
        <v>922.2</v>
      </c>
      <c r="N5046" s="10">
        <v>0.53</v>
      </c>
      <c r="O5046" s="4" t="s">
        <v>83</v>
      </c>
    </row>
    <row r="5047" spans="1:15" ht="14.25" customHeight="1" x14ac:dyDescent="0.25">
      <c r="A5047" s="4" t="s">
        <v>61</v>
      </c>
      <c r="B5047" s="4">
        <v>1185732</v>
      </c>
      <c r="C5047" s="5">
        <v>44490</v>
      </c>
      <c r="D5047" s="37">
        <v>2021</v>
      </c>
      <c r="E5047" s="5" t="str">
        <f>TEXT(Sales[[#This Row],[Invoice Date]],"mmm")</f>
        <v>Oct</v>
      </c>
      <c r="F5047" s="4" t="s">
        <v>15</v>
      </c>
      <c r="G5047" s="4" t="s">
        <v>62</v>
      </c>
      <c r="H5047" s="4" t="s">
        <v>63</v>
      </c>
      <c r="I5047" s="6" t="s">
        <v>21</v>
      </c>
      <c r="J5047" s="7">
        <v>34</v>
      </c>
      <c r="K5047" s="8">
        <v>19</v>
      </c>
      <c r="L5047" s="9">
        <f t="shared" si="78"/>
        <v>646</v>
      </c>
      <c r="M5047" s="9">
        <v>271.32</v>
      </c>
      <c r="N5047" s="10">
        <v>0.42</v>
      </c>
      <c r="O5047" s="4" t="s">
        <v>83</v>
      </c>
    </row>
    <row r="5048" spans="1:15" ht="14.25" customHeight="1" x14ac:dyDescent="0.25">
      <c r="A5048" s="4" t="s">
        <v>61</v>
      </c>
      <c r="B5048" s="4">
        <v>1185732</v>
      </c>
      <c r="C5048" s="5">
        <v>44491</v>
      </c>
      <c r="D5048" s="37">
        <v>2021</v>
      </c>
      <c r="E5048" s="5" t="str">
        <f>TEXT(Sales[[#This Row],[Invoice Date]],"mmm")</f>
        <v>Oct</v>
      </c>
      <c r="F5048" s="4" t="s">
        <v>15</v>
      </c>
      <c r="G5048" s="4" t="s">
        <v>62</v>
      </c>
      <c r="H5048" s="4" t="s">
        <v>63</v>
      </c>
      <c r="I5048" s="6" t="s">
        <v>22</v>
      </c>
      <c r="J5048" s="7">
        <v>46</v>
      </c>
      <c r="K5048" s="8">
        <v>45</v>
      </c>
      <c r="L5048" s="9">
        <f t="shared" si="78"/>
        <v>2070</v>
      </c>
      <c r="M5048" s="9">
        <v>807.30000000000007</v>
      </c>
      <c r="N5048" s="10">
        <v>0.39</v>
      </c>
      <c r="O5048" s="4" t="s">
        <v>83</v>
      </c>
    </row>
    <row r="5049" spans="1:15" ht="14.25" customHeight="1" x14ac:dyDescent="0.25">
      <c r="A5049" s="4" t="s">
        <v>61</v>
      </c>
      <c r="B5049" s="4">
        <v>1185732</v>
      </c>
      <c r="C5049" s="5">
        <v>44492</v>
      </c>
      <c r="D5049" s="37">
        <v>2021</v>
      </c>
      <c r="E5049" s="5" t="str">
        <f>TEXT(Sales[[#This Row],[Invoice Date]],"mmm")</f>
        <v>Oct</v>
      </c>
      <c r="F5049" s="4" t="s">
        <v>15</v>
      </c>
      <c r="G5049" s="4" t="s">
        <v>62</v>
      </c>
      <c r="H5049" s="4" t="s">
        <v>63</v>
      </c>
      <c r="I5049" s="6" t="s">
        <v>23</v>
      </c>
      <c r="J5049" s="7">
        <v>37</v>
      </c>
      <c r="K5049" s="8">
        <v>63</v>
      </c>
      <c r="L5049" s="9">
        <f t="shared" si="78"/>
        <v>2331</v>
      </c>
      <c r="M5049" s="9">
        <v>1188.81</v>
      </c>
      <c r="N5049" s="10">
        <v>0.51</v>
      </c>
      <c r="O5049" s="4" t="s">
        <v>83</v>
      </c>
    </row>
    <row r="5050" spans="1:15" ht="14.25" customHeight="1" x14ac:dyDescent="0.25">
      <c r="A5050" s="4" t="s">
        <v>61</v>
      </c>
      <c r="B5050" s="4">
        <v>1185732</v>
      </c>
      <c r="C5050" s="5">
        <v>44493</v>
      </c>
      <c r="D5050" s="37">
        <v>2021</v>
      </c>
      <c r="E5050" s="5" t="str">
        <f>TEXT(Sales[[#This Row],[Invoice Date]],"mmm")</f>
        <v>Oct</v>
      </c>
      <c r="F5050" s="4" t="s">
        <v>15</v>
      </c>
      <c r="G5050" s="4" t="s">
        <v>62</v>
      </c>
      <c r="H5050" s="4" t="s">
        <v>63</v>
      </c>
      <c r="I5050" s="6" t="s">
        <v>17</v>
      </c>
      <c r="J5050" s="7">
        <v>39</v>
      </c>
      <c r="K5050" s="8">
        <v>127</v>
      </c>
      <c r="L5050" s="9">
        <f t="shared" si="78"/>
        <v>4953</v>
      </c>
      <c r="M5050" s="9">
        <v>2426.9699999999998</v>
      </c>
      <c r="N5050" s="10">
        <v>0.49</v>
      </c>
      <c r="O5050" s="4" t="s">
        <v>83</v>
      </c>
    </row>
    <row r="5051" spans="1:15" ht="14.25" customHeight="1" x14ac:dyDescent="0.25">
      <c r="A5051" s="4" t="s">
        <v>61</v>
      </c>
      <c r="B5051" s="4">
        <v>1185732</v>
      </c>
      <c r="C5051" s="5">
        <v>44494</v>
      </c>
      <c r="D5051" s="37">
        <v>2021</v>
      </c>
      <c r="E5051" s="5" t="str">
        <f>TEXT(Sales[[#This Row],[Invoice Date]],"mmm")</f>
        <v>Oct</v>
      </c>
      <c r="F5051" s="4" t="s">
        <v>15</v>
      </c>
      <c r="G5051" s="4" t="s">
        <v>62</v>
      </c>
      <c r="H5051" s="4" t="s">
        <v>63</v>
      </c>
      <c r="I5051" s="6" t="s">
        <v>19</v>
      </c>
      <c r="J5051" s="7">
        <v>39</v>
      </c>
      <c r="K5051" s="8">
        <v>46</v>
      </c>
      <c r="L5051" s="9">
        <f t="shared" si="78"/>
        <v>1794</v>
      </c>
      <c r="M5051" s="9">
        <v>879.06</v>
      </c>
      <c r="N5051" s="10">
        <v>0.49</v>
      </c>
      <c r="O5051" s="4" t="s">
        <v>83</v>
      </c>
    </row>
    <row r="5052" spans="1:15" ht="14.25" customHeight="1" x14ac:dyDescent="0.25">
      <c r="A5052" s="4" t="s">
        <v>61</v>
      </c>
      <c r="B5052" s="4">
        <v>1185732</v>
      </c>
      <c r="C5052" s="5">
        <v>44495</v>
      </c>
      <c r="D5052" s="37">
        <v>2021</v>
      </c>
      <c r="E5052" s="5" t="str">
        <f>TEXT(Sales[[#This Row],[Invoice Date]],"mmm")</f>
        <v>Oct</v>
      </c>
      <c r="F5052" s="4" t="s">
        <v>15</v>
      </c>
      <c r="G5052" s="4" t="s">
        <v>62</v>
      </c>
      <c r="H5052" s="4" t="s">
        <v>63</v>
      </c>
      <c r="I5052" s="6" t="s">
        <v>20</v>
      </c>
      <c r="J5052" s="7">
        <v>27</v>
      </c>
      <c r="K5052" s="8">
        <v>52</v>
      </c>
      <c r="L5052" s="9">
        <f t="shared" si="78"/>
        <v>1404</v>
      </c>
      <c r="M5052" s="9">
        <v>772.19999999999993</v>
      </c>
      <c r="N5052" s="10">
        <v>0.54999999999999993</v>
      </c>
      <c r="O5052" s="4" t="s">
        <v>83</v>
      </c>
    </row>
    <row r="5053" spans="1:15" ht="14.25" customHeight="1" x14ac:dyDescent="0.25">
      <c r="A5053" s="4" t="s">
        <v>61</v>
      </c>
      <c r="B5053" s="4">
        <v>1185732</v>
      </c>
      <c r="C5053" s="5">
        <v>44496</v>
      </c>
      <c r="D5053" s="37">
        <v>2021</v>
      </c>
      <c r="E5053" s="5" t="str">
        <f>TEXT(Sales[[#This Row],[Invoice Date]],"mmm")</f>
        <v>Oct</v>
      </c>
      <c r="F5053" s="4" t="s">
        <v>15</v>
      </c>
      <c r="G5053" s="4" t="s">
        <v>62</v>
      </c>
      <c r="H5053" s="4" t="s">
        <v>63</v>
      </c>
      <c r="I5053" s="6" t="s">
        <v>21</v>
      </c>
      <c r="J5053" s="7">
        <v>32</v>
      </c>
      <c r="K5053" s="8">
        <v>13</v>
      </c>
      <c r="L5053" s="9">
        <f t="shared" si="78"/>
        <v>416</v>
      </c>
      <c r="M5053" s="9">
        <v>166.4</v>
      </c>
      <c r="N5053" s="10">
        <v>0.4</v>
      </c>
      <c r="O5053" s="4" t="s">
        <v>83</v>
      </c>
    </row>
    <row r="5054" spans="1:15" ht="14.25" customHeight="1" x14ac:dyDescent="0.25">
      <c r="A5054" s="4" t="s">
        <v>61</v>
      </c>
      <c r="B5054" s="4">
        <v>1185732</v>
      </c>
      <c r="C5054" s="5">
        <v>44497</v>
      </c>
      <c r="D5054" s="37">
        <v>2021</v>
      </c>
      <c r="E5054" s="5" t="str">
        <f>TEXT(Sales[[#This Row],[Invoice Date]],"mmm")</f>
        <v>Oct</v>
      </c>
      <c r="F5054" s="4" t="s">
        <v>15</v>
      </c>
      <c r="G5054" s="4" t="s">
        <v>62</v>
      </c>
      <c r="H5054" s="4" t="s">
        <v>63</v>
      </c>
      <c r="I5054" s="6" t="s">
        <v>22</v>
      </c>
      <c r="J5054" s="7">
        <v>49</v>
      </c>
      <c r="K5054" s="8">
        <v>29</v>
      </c>
      <c r="L5054" s="9">
        <f t="shared" si="78"/>
        <v>1421</v>
      </c>
      <c r="M5054" s="9">
        <v>511.56</v>
      </c>
      <c r="N5054" s="10">
        <v>0.36</v>
      </c>
      <c r="O5054" s="4" t="s">
        <v>83</v>
      </c>
    </row>
    <row r="5055" spans="1:15" ht="14.25" customHeight="1" x14ac:dyDescent="0.25">
      <c r="A5055" s="4" t="s">
        <v>61</v>
      </c>
      <c r="B5055" s="4">
        <v>1185732</v>
      </c>
      <c r="C5055" s="5">
        <v>44498</v>
      </c>
      <c r="D5055" s="37">
        <v>2021</v>
      </c>
      <c r="E5055" s="5" t="str">
        <f>TEXT(Sales[[#This Row],[Invoice Date]],"mmm")</f>
        <v>Oct</v>
      </c>
      <c r="F5055" s="4" t="s">
        <v>15</v>
      </c>
      <c r="G5055" s="4" t="s">
        <v>62</v>
      </c>
      <c r="H5055" s="4" t="s">
        <v>63</v>
      </c>
      <c r="I5055" s="6" t="s">
        <v>23</v>
      </c>
      <c r="J5055" s="7">
        <v>36</v>
      </c>
      <c r="K5055" s="8">
        <v>50</v>
      </c>
      <c r="L5055" s="9">
        <f t="shared" si="78"/>
        <v>1800</v>
      </c>
      <c r="M5055" s="9">
        <v>990.00000000000011</v>
      </c>
      <c r="N5055" s="10">
        <v>0.55000000000000004</v>
      </c>
      <c r="O5055" s="4" t="s">
        <v>83</v>
      </c>
    </row>
    <row r="5056" spans="1:15" ht="14.25" customHeight="1" x14ac:dyDescent="0.25">
      <c r="A5056" s="4" t="s">
        <v>61</v>
      </c>
      <c r="B5056" s="4">
        <v>1185732</v>
      </c>
      <c r="C5056" s="5">
        <v>44499</v>
      </c>
      <c r="D5056" s="37">
        <v>2021</v>
      </c>
      <c r="E5056" s="5" t="str">
        <f>TEXT(Sales[[#This Row],[Invoice Date]],"mmm")</f>
        <v>Oct</v>
      </c>
      <c r="F5056" s="4" t="s">
        <v>15</v>
      </c>
      <c r="G5056" s="4" t="s">
        <v>62</v>
      </c>
      <c r="H5056" s="4" t="s">
        <v>63</v>
      </c>
      <c r="I5056" s="6" t="s">
        <v>17</v>
      </c>
      <c r="J5056" s="7">
        <v>37</v>
      </c>
      <c r="K5056" s="8">
        <v>122</v>
      </c>
      <c r="L5056" s="9">
        <f t="shared" si="78"/>
        <v>4514</v>
      </c>
      <c r="M5056" s="9">
        <v>2166.7199999999998</v>
      </c>
      <c r="N5056" s="10">
        <v>0.48</v>
      </c>
      <c r="O5056" s="4" t="s">
        <v>83</v>
      </c>
    </row>
    <row r="5057" spans="1:15" ht="14.25" customHeight="1" x14ac:dyDescent="0.25">
      <c r="A5057" s="4" t="s">
        <v>61</v>
      </c>
      <c r="B5057" s="4">
        <v>1185732</v>
      </c>
      <c r="C5057" s="5">
        <v>44500</v>
      </c>
      <c r="D5057" s="37">
        <v>2021</v>
      </c>
      <c r="E5057" s="5" t="str">
        <f>TEXT(Sales[[#This Row],[Invoice Date]],"mmm")</f>
        <v>Oct</v>
      </c>
      <c r="F5057" s="4" t="s">
        <v>15</v>
      </c>
      <c r="G5057" s="4" t="s">
        <v>62</v>
      </c>
      <c r="H5057" s="4" t="s">
        <v>63</v>
      </c>
      <c r="I5057" s="6" t="s">
        <v>19</v>
      </c>
      <c r="J5057" s="7">
        <v>37</v>
      </c>
      <c r="K5057" s="8">
        <v>44</v>
      </c>
      <c r="L5057" s="9">
        <f t="shared" si="78"/>
        <v>1628</v>
      </c>
      <c r="M5057" s="9">
        <v>765.16</v>
      </c>
      <c r="N5057" s="10">
        <v>0.47</v>
      </c>
      <c r="O5057" s="4" t="s">
        <v>83</v>
      </c>
    </row>
    <row r="5058" spans="1:15" ht="14.25" customHeight="1" x14ac:dyDescent="0.25">
      <c r="A5058" s="4" t="s">
        <v>61</v>
      </c>
      <c r="B5058" s="4">
        <v>1185732</v>
      </c>
      <c r="C5058" s="5">
        <v>44501</v>
      </c>
      <c r="D5058" s="37">
        <v>2021</v>
      </c>
      <c r="E5058" s="5" t="str">
        <f>TEXT(Sales[[#This Row],[Invoice Date]],"mmm")</f>
        <v>Nov</v>
      </c>
      <c r="F5058" s="4" t="s">
        <v>15</v>
      </c>
      <c r="G5058" s="4" t="s">
        <v>62</v>
      </c>
      <c r="H5058" s="4" t="s">
        <v>63</v>
      </c>
      <c r="I5058" s="6" t="s">
        <v>20</v>
      </c>
      <c r="J5058" s="7">
        <v>27</v>
      </c>
      <c r="K5058" s="8">
        <v>44</v>
      </c>
      <c r="L5058" s="9">
        <f t="shared" si="78"/>
        <v>1188</v>
      </c>
      <c r="M5058" s="9">
        <v>641.5200000000001</v>
      </c>
      <c r="N5058" s="10">
        <v>0.54</v>
      </c>
      <c r="O5058" s="4" t="s">
        <v>83</v>
      </c>
    </row>
    <row r="5059" spans="1:15" ht="14.25" customHeight="1" x14ac:dyDescent="0.25">
      <c r="A5059" s="4" t="s">
        <v>61</v>
      </c>
      <c r="B5059" s="4">
        <v>1185732</v>
      </c>
      <c r="C5059" s="5">
        <v>44502</v>
      </c>
      <c r="D5059" s="37">
        <v>2021</v>
      </c>
      <c r="E5059" s="5" t="str">
        <f>TEXT(Sales[[#This Row],[Invoice Date]],"mmm")</f>
        <v>Nov</v>
      </c>
      <c r="F5059" s="4" t="s">
        <v>15</v>
      </c>
      <c r="G5059" s="4" t="s">
        <v>62</v>
      </c>
      <c r="H5059" s="4" t="s">
        <v>63</v>
      </c>
      <c r="I5059" s="6" t="s">
        <v>21</v>
      </c>
      <c r="J5059" s="7">
        <v>33</v>
      </c>
      <c r="K5059" s="8">
        <v>21</v>
      </c>
      <c r="L5059" s="9">
        <f t="shared" ref="L5059:L5122" si="79">J5059*K5059</f>
        <v>693</v>
      </c>
      <c r="M5059" s="9">
        <v>277.2</v>
      </c>
      <c r="N5059" s="10">
        <v>0.4</v>
      </c>
      <c r="O5059" s="4" t="s">
        <v>83</v>
      </c>
    </row>
    <row r="5060" spans="1:15" ht="14.25" customHeight="1" x14ac:dyDescent="0.25">
      <c r="A5060" s="4" t="s">
        <v>61</v>
      </c>
      <c r="B5060" s="4">
        <v>1185732</v>
      </c>
      <c r="C5060" s="5">
        <v>44503</v>
      </c>
      <c r="D5060" s="37">
        <v>2021</v>
      </c>
      <c r="E5060" s="5" t="str">
        <f>TEXT(Sales[[#This Row],[Invoice Date]],"mmm")</f>
        <v>Nov</v>
      </c>
      <c r="F5060" s="4" t="s">
        <v>15</v>
      </c>
      <c r="G5060" s="4" t="s">
        <v>62</v>
      </c>
      <c r="H5060" s="4" t="s">
        <v>63</v>
      </c>
      <c r="I5060" s="6" t="s">
        <v>22</v>
      </c>
      <c r="J5060" s="7">
        <v>47</v>
      </c>
      <c r="K5060" s="8">
        <v>20</v>
      </c>
      <c r="L5060" s="9">
        <f t="shared" si="79"/>
        <v>940</v>
      </c>
      <c r="M5060" s="9">
        <v>357.2</v>
      </c>
      <c r="N5060" s="10">
        <v>0.38</v>
      </c>
      <c r="O5060" s="4" t="s">
        <v>83</v>
      </c>
    </row>
    <row r="5061" spans="1:15" ht="14.25" customHeight="1" x14ac:dyDescent="0.25">
      <c r="A5061" s="4" t="s">
        <v>61</v>
      </c>
      <c r="B5061" s="4">
        <v>1185732</v>
      </c>
      <c r="C5061" s="5">
        <v>44504</v>
      </c>
      <c r="D5061" s="37">
        <v>2021</v>
      </c>
      <c r="E5061" s="5" t="str">
        <f>TEXT(Sales[[#This Row],[Invoice Date]],"mmm")</f>
        <v>Nov</v>
      </c>
      <c r="F5061" s="4" t="s">
        <v>15</v>
      </c>
      <c r="G5061" s="4" t="s">
        <v>62</v>
      </c>
      <c r="H5061" s="4" t="s">
        <v>63</v>
      </c>
      <c r="I5061" s="6" t="s">
        <v>23</v>
      </c>
      <c r="J5061" s="7">
        <v>39</v>
      </c>
      <c r="K5061" s="8">
        <v>63</v>
      </c>
      <c r="L5061" s="9">
        <f t="shared" si="79"/>
        <v>2457</v>
      </c>
      <c r="M5061" s="9">
        <v>1253.07</v>
      </c>
      <c r="N5061" s="10">
        <v>0.51</v>
      </c>
      <c r="O5061" s="4" t="s">
        <v>83</v>
      </c>
    </row>
    <row r="5062" spans="1:15" ht="14.25" customHeight="1" x14ac:dyDescent="0.25">
      <c r="A5062" s="4" t="s">
        <v>61</v>
      </c>
      <c r="B5062" s="4">
        <v>1185732</v>
      </c>
      <c r="C5062" s="5">
        <v>44505</v>
      </c>
      <c r="D5062" s="37">
        <v>2021</v>
      </c>
      <c r="E5062" s="5" t="str">
        <f>TEXT(Sales[[#This Row],[Invoice Date]],"mmm")</f>
        <v>Nov</v>
      </c>
      <c r="F5062" s="4" t="s">
        <v>15</v>
      </c>
      <c r="G5062" s="4" t="s">
        <v>62</v>
      </c>
      <c r="H5062" s="4" t="s">
        <v>63</v>
      </c>
      <c r="I5062" s="6" t="s">
        <v>17</v>
      </c>
      <c r="J5062" s="7">
        <v>52</v>
      </c>
      <c r="K5062" s="8">
        <v>144</v>
      </c>
      <c r="L5062" s="9">
        <f t="shared" si="79"/>
        <v>7488</v>
      </c>
      <c r="M5062" s="9">
        <v>3369.5999999999995</v>
      </c>
      <c r="N5062" s="10">
        <v>0.44999999999999996</v>
      </c>
      <c r="O5062" s="4" t="s">
        <v>83</v>
      </c>
    </row>
    <row r="5063" spans="1:15" ht="14.25" customHeight="1" x14ac:dyDescent="0.25">
      <c r="A5063" s="4" t="s">
        <v>61</v>
      </c>
      <c r="B5063" s="4">
        <v>1185732</v>
      </c>
      <c r="C5063" s="5">
        <v>44506</v>
      </c>
      <c r="D5063" s="37">
        <v>2021</v>
      </c>
      <c r="E5063" s="5" t="str">
        <f>TEXT(Sales[[#This Row],[Invoice Date]],"mmm")</f>
        <v>Nov</v>
      </c>
      <c r="F5063" s="4" t="s">
        <v>15</v>
      </c>
      <c r="G5063" s="4" t="s">
        <v>62</v>
      </c>
      <c r="H5063" s="4" t="s">
        <v>63</v>
      </c>
      <c r="I5063" s="6" t="s">
        <v>19</v>
      </c>
      <c r="J5063" s="7">
        <v>48</v>
      </c>
      <c r="K5063" s="8">
        <v>60</v>
      </c>
      <c r="L5063" s="9">
        <f t="shared" si="79"/>
        <v>2880</v>
      </c>
      <c r="M5063" s="9">
        <v>1440</v>
      </c>
      <c r="N5063" s="10">
        <v>0.5</v>
      </c>
      <c r="O5063" s="4" t="s">
        <v>83</v>
      </c>
    </row>
    <row r="5064" spans="1:15" ht="14.25" customHeight="1" x14ac:dyDescent="0.25">
      <c r="A5064" s="4" t="s">
        <v>61</v>
      </c>
      <c r="B5064" s="4">
        <v>1185732</v>
      </c>
      <c r="C5064" s="5">
        <v>44507</v>
      </c>
      <c r="D5064" s="37">
        <v>2021</v>
      </c>
      <c r="E5064" s="5" t="str">
        <f>TEXT(Sales[[#This Row],[Invoice Date]],"mmm")</f>
        <v>Nov</v>
      </c>
      <c r="F5064" s="4" t="s">
        <v>15</v>
      </c>
      <c r="G5064" s="4" t="s">
        <v>62</v>
      </c>
      <c r="H5064" s="4" t="s">
        <v>63</v>
      </c>
      <c r="I5064" s="6" t="s">
        <v>20</v>
      </c>
      <c r="J5064" s="7">
        <v>42</v>
      </c>
      <c r="K5064" s="8">
        <v>47</v>
      </c>
      <c r="L5064" s="9">
        <f t="shared" si="79"/>
        <v>1974</v>
      </c>
      <c r="M5064" s="9">
        <v>1065.96</v>
      </c>
      <c r="N5064" s="10">
        <v>0.54</v>
      </c>
      <c r="O5064" s="4" t="s">
        <v>83</v>
      </c>
    </row>
    <row r="5065" spans="1:15" ht="14.25" customHeight="1" x14ac:dyDescent="0.25">
      <c r="A5065" s="4" t="s">
        <v>61</v>
      </c>
      <c r="B5065" s="4">
        <v>1185732</v>
      </c>
      <c r="C5065" s="5">
        <v>44508</v>
      </c>
      <c r="D5065" s="37">
        <v>2021</v>
      </c>
      <c r="E5065" s="5" t="str">
        <f>TEXT(Sales[[#This Row],[Invoice Date]],"mmm")</f>
        <v>Nov</v>
      </c>
      <c r="F5065" s="4" t="s">
        <v>15</v>
      </c>
      <c r="G5065" s="4" t="s">
        <v>62</v>
      </c>
      <c r="H5065" s="4" t="s">
        <v>63</v>
      </c>
      <c r="I5065" s="6" t="s">
        <v>21</v>
      </c>
      <c r="J5065" s="7">
        <v>41</v>
      </c>
      <c r="K5065" s="8">
        <v>34</v>
      </c>
      <c r="L5065" s="9">
        <f t="shared" si="79"/>
        <v>1394</v>
      </c>
      <c r="M5065" s="9">
        <v>557.6</v>
      </c>
      <c r="N5065" s="10">
        <v>0.4</v>
      </c>
      <c r="O5065" s="4" t="s">
        <v>83</v>
      </c>
    </row>
    <row r="5066" spans="1:15" ht="14.25" customHeight="1" x14ac:dyDescent="0.25">
      <c r="A5066" s="4" t="s">
        <v>61</v>
      </c>
      <c r="B5066" s="4">
        <v>1185732</v>
      </c>
      <c r="C5066" s="5">
        <v>44509</v>
      </c>
      <c r="D5066" s="37">
        <v>2021</v>
      </c>
      <c r="E5066" s="5" t="str">
        <f>TEXT(Sales[[#This Row],[Invoice Date]],"mmm")</f>
        <v>Nov</v>
      </c>
      <c r="F5066" s="4" t="s">
        <v>15</v>
      </c>
      <c r="G5066" s="4" t="s">
        <v>62</v>
      </c>
      <c r="H5066" s="4" t="s">
        <v>63</v>
      </c>
      <c r="I5066" s="6" t="s">
        <v>22</v>
      </c>
      <c r="J5066" s="7">
        <v>51</v>
      </c>
      <c r="K5066" s="8">
        <v>42</v>
      </c>
      <c r="L5066" s="9">
        <f t="shared" si="79"/>
        <v>2142</v>
      </c>
      <c r="M5066" s="9">
        <v>792.54</v>
      </c>
      <c r="N5066" s="10">
        <v>0.37</v>
      </c>
      <c r="O5066" s="4" t="s">
        <v>83</v>
      </c>
    </row>
    <row r="5067" spans="1:15" ht="14.25" customHeight="1" x14ac:dyDescent="0.25">
      <c r="A5067" s="4" t="s">
        <v>61</v>
      </c>
      <c r="B5067" s="4">
        <v>1185732</v>
      </c>
      <c r="C5067" s="5">
        <v>44510</v>
      </c>
      <c r="D5067" s="37">
        <v>2021</v>
      </c>
      <c r="E5067" s="5" t="str">
        <f>TEXT(Sales[[#This Row],[Invoice Date]],"mmm")</f>
        <v>Nov</v>
      </c>
      <c r="F5067" s="4" t="s">
        <v>15</v>
      </c>
      <c r="G5067" s="4" t="s">
        <v>62</v>
      </c>
      <c r="H5067" s="4" t="s">
        <v>63</v>
      </c>
      <c r="I5067" s="6" t="s">
        <v>23</v>
      </c>
      <c r="J5067" s="7">
        <v>56</v>
      </c>
      <c r="K5067" s="8">
        <v>72</v>
      </c>
      <c r="L5067" s="9">
        <f t="shared" si="79"/>
        <v>4032</v>
      </c>
      <c r="M5067" s="9">
        <v>2136.96</v>
      </c>
      <c r="N5067" s="10">
        <v>0.53</v>
      </c>
      <c r="O5067" s="4" t="s">
        <v>83</v>
      </c>
    </row>
    <row r="5068" spans="1:15" ht="14.25" customHeight="1" x14ac:dyDescent="0.25">
      <c r="A5068" s="4" t="s">
        <v>61</v>
      </c>
      <c r="B5068" s="4">
        <v>1185732</v>
      </c>
      <c r="C5068" s="5">
        <v>44511</v>
      </c>
      <c r="D5068" s="37">
        <v>2021</v>
      </c>
      <c r="E5068" s="5" t="str">
        <f>TEXT(Sales[[#This Row],[Invoice Date]],"mmm")</f>
        <v>Nov</v>
      </c>
      <c r="F5068" s="4" t="s">
        <v>15</v>
      </c>
      <c r="G5068" s="4" t="s">
        <v>62</v>
      </c>
      <c r="H5068" s="4" t="s">
        <v>63</v>
      </c>
      <c r="I5068" s="6" t="s">
        <v>17</v>
      </c>
      <c r="J5068" s="7">
        <v>54</v>
      </c>
      <c r="K5068" s="8">
        <v>158</v>
      </c>
      <c r="L5068" s="9">
        <f t="shared" si="79"/>
        <v>8532</v>
      </c>
      <c r="M5068" s="9">
        <v>4010.04</v>
      </c>
      <c r="N5068" s="10">
        <v>0.47</v>
      </c>
      <c r="O5068" s="4" t="s">
        <v>83</v>
      </c>
    </row>
    <row r="5069" spans="1:15" ht="14.25" customHeight="1" x14ac:dyDescent="0.25">
      <c r="A5069" s="4" t="s">
        <v>61</v>
      </c>
      <c r="B5069" s="4">
        <v>1185732</v>
      </c>
      <c r="C5069" s="5">
        <v>44512</v>
      </c>
      <c r="D5069" s="37">
        <v>2021</v>
      </c>
      <c r="E5069" s="5" t="str">
        <f>TEXT(Sales[[#This Row],[Invoice Date]],"mmm")</f>
        <v>Nov</v>
      </c>
      <c r="F5069" s="4" t="s">
        <v>15</v>
      </c>
      <c r="G5069" s="4" t="s">
        <v>62</v>
      </c>
      <c r="H5069" s="4" t="s">
        <v>63</v>
      </c>
      <c r="I5069" s="6" t="s">
        <v>19</v>
      </c>
      <c r="J5069" s="7">
        <v>48</v>
      </c>
      <c r="K5069" s="8">
        <v>77</v>
      </c>
      <c r="L5069" s="9">
        <f t="shared" si="79"/>
        <v>3696</v>
      </c>
      <c r="M5069" s="9">
        <v>1811.04</v>
      </c>
      <c r="N5069" s="10">
        <v>0.49</v>
      </c>
      <c r="O5069" s="4" t="s">
        <v>83</v>
      </c>
    </row>
    <row r="5070" spans="1:15" ht="14.25" customHeight="1" x14ac:dyDescent="0.25">
      <c r="A5070" s="4" t="s">
        <v>61</v>
      </c>
      <c r="B5070" s="4">
        <v>1185732</v>
      </c>
      <c r="C5070" s="5">
        <v>44513</v>
      </c>
      <c r="D5070" s="37">
        <v>2021</v>
      </c>
      <c r="E5070" s="5" t="str">
        <f>TEXT(Sales[[#This Row],[Invoice Date]],"mmm")</f>
        <v>Nov</v>
      </c>
      <c r="F5070" s="4" t="s">
        <v>15</v>
      </c>
      <c r="G5070" s="4" t="s">
        <v>62</v>
      </c>
      <c r="H5070" s="4" t="s">
        <v>63</v>
      </c>
      <c r="I5070" s="6" t="s">
        <v>20</v>
      </c>
      <c r="J5070" s="7">
        <v>42</v>
      </c>
      <c r="K5070" s="8">
        <v>58</v>
      </c>
      <c r="L5070" s="9">
        <f t="shared" si="79"/>
        <v>2436</v>
      </c>
      <c r="M5070" s="9">
        <v>1242.3600000000001</v>
      </c>
      <c r="N5070" s="10">
        <v>0.51</v>
      </c>
      <c r="O5070" s="4" t="s">
        <v>83</v>
      </c>
    </row>
    <row r="5071" spans="1:15" ht="14.25" customHeight="1" x14ac:dyDescent="0.25">
      <c r="A5071" s="4" t="s">
        <v>61</v>
      </c>
      <c r="B5071" s="4">
        <v>1185732</v>
      </c>
      <c r="C5071" s="5">
        <v>44514</v>
      </c>
      <c r="D5071" s="37">
        <v>2021</v>
      </c>
      <c r="E5071" s="5" t="str">
        <f>TEXT(Sales[[#This Row],[Invoice Date]],"mmm")</f>
        <v>Nov</v>
      </c>
      <c r="F5071" s="4" t="s">
        <v>15</v>
      </c>
      <c r="G5071" s="4" t="s">
        <v>62</v>
      </c>
      <c r="H5071" s="4" t="s">
        <v>63</v>
      </c>
      <c r="I5071" s="6" t="s">
        <v>21</v>
      </c>
      <c r="J5071" s="7">
        <v>41</v>
      </c>
      <c r="K5071" s="8">
        <v>51</v>
      </c>
      <c r="L5071" s="9">
        <f t="shared" si="79"/>
        <v>2091</v>
      </c>
      <c r="M5071" s="9">
        <v>878.21999999999991</v>
      </c>
      <c r="N5071" s="10">
        <v>0.42</v>
      </c>
      <c r="O5071" s="4" t="s">
        <v>83</v>
      </c>
    </row>
    <row r="5072" spans="1:15" ht="14.25" customHeight="1" x14ac:dyDescent="0.25">
      <c r="A5072" s="4" t="s">
        <v>61</v>
      </c>
      <c r="B5072" s="4">
        <v>1185732</v>
      </c>
      <c r="C5072" s="5">
        <v>44515</v>
      </c>
      <c r="D5072" s="37">
        <v>2021</v>
      </c>
      <c r="E5072" s="5" t="str">
        <f>TEXT(Sales[[#This Row],[Invoice Date]],"mmm")</f>
        <v>Nov</v>
      </c>
      <c r="F5072" s="4" t="s">
        <v>15</v>
      </c>
      <c r="G5072" s="4" t="s">
        <v>62</v>
      </c>
      <c r="H5072" s="4" t="s">
        <v>63</v>
      </c>
      <c r="I5072" s="6" t="s">
        <v>22</v>
      </c>
      <c r="J5072" s="7">
        <v>50</v>
      </c>
      <c r="K5072" s="8">
        <v>53</v>
      </c>
      <c r="L5072" s="9">
        <f t="shared" si="79"/>
        <v>2650</v>
      </c>
      <c r="M5072" s="9">
        <v>954</v>
      </c>
      <c r="N5072" s="10">
        <v>0.36</v>
      </c>
      <c r="O5072" s="4" t="s">
        <v>83</v>
      </c>
    </row>
    <row r="5073" spans="1:15" ht="14.25" customHeight="1" x14ac:dyDescent="0.25">
      <c r="A5073" s="4" t="s">
        <v>61</v>
      </c>
      <c r="B5073" s="4">
        <v>1185732</v>
      </c>
      <c r="C5073" s="5">
        <v>44516</v>
      </c>
      <c r="D5073" s="37">
        <v>2021</v>
      </c>
      <c r="E5073" s="5" t="str">
        <f>TEXT(Sales[[#This Row],[Invoice Date]],"mmm")</f>
        <v>Nov</v>
      </c>
      <c r="F5073" s="4" t="s">
        <v>15</v>
      </c>
      <c r="G5073" s="4" t="s">
        <v>62</v>
      </c>
      <c r="H5073" s="4" t="s">
        <v>63</v>
      </c>
      <c r="I5073" s="6" t="s">
        <v>23</v>
      </c>
      <c r="J5073" s="7">
        <v>56</v>
      </c>
      <c r="K5073" s="8">
        <v>85</v>
      </c>
      <c r="L5073" s="9">
        <f t="shared" si="79"/>
        <v>4760</v>
      </c>
      <c r="M5073" s="9">
        <v>2427.6</v>
      </c>
      <c r="N5073" s="10">
        <v>0.51</v>
      </c>
      <c r="O5073" s="4" t="s">
        <v>83</v>
      </c>
    </row>
    <row r="5074" spans="1:15" ht="14.25" customHeight="1" x14ac:dyDescent="0.25">
      <c r="A5074" s="4" t="s">
        <v>61</v>
      </c>
      <c r="B5074" s="4">
        <v>1185732</v>
      </c>
      <c r="C5074" s="5">
        <v>44517</v>
      </c>
      <c r="D5074" s="37">
        <v>2021</v>
      </c>
      <c r="E5074" s="5" t="str">
        <f>TEXT(Sales[[#This Row],[Invoice Date]],"mmm")</f>
        <v>Nov</v>
      </c>
      <c r="F5074" s="4" t="s">
        <v>15</v>
      </c>
      <c r="G5074" s="4" t="s">
        <v>62</v>
      </c>
      <c r="H5074" s="4" t="s">
        <v>63</v>
      </c>
      <c r="I5074" s="6" t="s">
        <v>17</v>
      </c>
      <c r="J5074" s="7">
        <v>51</v>
      </c>
      <c r="K5074" s="8">
        <v>143</v>
      </c>
      <c r="L5074" s="9">
        <f t="shared" si="79"/>
        <v>7293</v>
      </c>
      <c r="M5074" s="9">
        <v>3573.5699999999997</v>
      </c>
      <c r="N5074" s="10">
        <v>0.49</v>
      </c>
      <c r="O5074" s="4" t="s">
        <v>83</v>
      </c>
    </row>
    <row r="5075" spans="1:15" ht="14.25" customHeight="1" x14ac:dyDescent="0.25">
      <c r="A5075" s="4" t="s">
        <v>61</v>
      </c>
      <c r="B5075" s="4">
        <v>1185732</v>
      </c>
      <c r="C5075" s="5">
        <v>44518</v>
      </c>
      <c r="D5075" s="37">
        <v>2021</v>
      </c>
      <c r="E5075" s="5" t="str">
        <f>TEXT(Sales[[#This Row],[Invoice Date]],"mmm")</f>
        <v>Nov</v>
      </c>
      <c r="F5075" s="4" t="s">
        <v>15</v>
      </c>
      <c r="G5075" s="4" t="s">
        <v>62</v>
      </c>
      <c r="H5075" s="4" t="s">
        <v>63</v>
      </c>
      <c r="I5075" s="6" t="s">
        <v>19</v>
      </c>
      <c r="J5075" s="7">
        <v>46</v>
      </c>
      <c r="K5075" s="8">
        <v>84</v>
      </c>
      <c r="L5075" s="9">
        <f t="shared" si="79"/>
        <v>3864</v>
      </c>
      <c r="M5075" s="9">
        <v>1854.72</v>
      </c>
      <c r="N5075" s="10">
        <v>0.48</v>
      </c>
      <c r="O5075" s="4" t="s">
        <v>83</v>
      </c>
    </row>
    <row r="5076" spans="1:15" ht="14.25" customHeight="1" x14ac:dyDescent="0.25">
      <c r="A5076" s="4" t="s">
        <v>61</v>
      </c>
      <c r="B5076" s="4">
        <v>1185732</v>
      </c>
      <c r="C5076" s="5">
        <v>44519</v>
      </c>
      <c r="D5076" s="37">
        <v>2021</v>
      </c>
      <c r="E5076" s="5" t="str">
        <f>TEXT(Sales[[#This Row],[Invoice Date]],"mmm")</f>
        <v>Nov</v>
      </c>
      <c r="F5076" s="4" t="s">
        <v>15</v>
      </c>
      <c r="G5076" s="4" t="s">
        <v>62</v>
      </c>
      <c r="H5076" s="4" t="s">
        <v>63</v>
      </c>
      <c r="I5076" s="6" t="s">
        <v>20</v>
      </c>
      <c r="J5076" s="7">
        <v>43</v>
      </c>
      <c r="K5076" s="8">
        <v>63</v>
      </c>
      <c r="L5076" s="9">
        <f t="shared" si="79"/>
        <v>2709</v>
      </c>
      <c r="M5076" s="9">
        <v>1489.9499999999998</v>
      </c>
      <c r="N5076" s="10">
        <v>0.54999999999999993</v>
      </c>
      <c r="O5076" s="4" t="s">
        <v>83</v>
      </c>
    </row>
    <row r="5077" spans="1:15" ht="14.25" customHeight="1" x14ac:dyDescent="0.25">
      <c r="A5077" s="4" t="s">
        <v>61</v>
      </c>
      <c r="B5077" s="4">
        <v>1185732</v>
      </c>
      <c r="C5077" s="5">
        <v>44520</v>
      </c>
      <c r="D5077" s="37">
        <v>2021</v>
      </c>
      <c r="E5077" s="5" t="str">
        <f>TEXT(Sales[[#This Row],[Invoice Date]],"mmm")</f>
        <v>Nov</v>
      </c>
      <c r="F5077" s="4" t="s">
        <v>15</v>
      </c>
      <c r="G5077" s="4" t="s">
        <v>62</v>
      </c>
      <c r="H5077" s="4" t="s">
        <v>63</v>
      </c>
      <c r="I5077" s="6" t="s">
        <v>21</v>
      </c>
      <c r="J5077" s="7">
        <v>43</v>
      </c>
      <c r="K5077" s="8">
        <v>44</v>
      </c>
      <c r="L5077" s="9">
        <f t="shared" si="79"/>
        <v>1892</v>
      </c>
      <c r="M5077" s="9">
        <v>775.71999999999991</v>
      </c>
      <c r="N5077" s="10">
        <v>0.41</v>
      </c>
      <c r="O5077" s="4" t="s">
        <v>83</v>
      </c>
    </row>
    <row r="5078" spans="1:15" ht="14.25" customHeight="1" x14ac:dyDescent="0.25">
      <c r="A5078" s="4" t="s">
        <v>61</v>
      </c>
      <c r="B5078" s="4">
        <v>1185732</v>
      </c>
      <c r="C5078" s="5">
        <v>44521</v>
      </c>
      <c r="D5078" s="37">
        <v>2021</v>
      </c>
      <c r="E5078" s="5" t="str">
        <f>TEXT(Sales[[#This Row],[Invoice Date]],"mmm")</f>
        <v>Nov</v>
      </c>
      <c r="F5078" s="4" t="s">
        <v>15</v>
      </c>
      <c r="G5078" s="4" t="s">
        <v>62</v>
      </c>
      <c r="H5078" s="4" t="s">
        <v>63</v>
      </c>
      <c r="I5078" s="6" t="s">
        <v>22</v>
      </c>
      <c r="J5078" s="7">
        <v>53</v>
      </c>
      <c r="K5078" s="8">
        <v>60</v>
      </c>
      <c r="L5078" s="9">
        <f t="shared" si="79"/>
        <v>3180</v>
      </c>
      <c r="M5078" s="9">
        <v>1208.4000000000001</v>
      </c>
      <c r="N5078" s="10">
        <v>0.38</v>
      </c>
      <c r="O5078" s="4" t="s">
        <v>83</v>
      </c>
    </row>
    <row r="5079" spans="1:15" ht="14.25" customHeight="1" x14ac:dyDescent="0.25">
      <c r="A5079" s="4" t="s">
        <v>61</v>
      </c>
      <c r="B5079" s="4">
        <v>1185732</v>
      </c>
      <c r="C5079" s="5">
        <v>44550</v>
      </c>
      <c r="D5079" s="37">
        <v>2021</v>
      </c>
      <c r="E5079" s="5" t="str">
        <f>TEXT(Sales[[#This Row],[Invoice Date]],"mmm")</f>
        <v>Dec</v>
      </c>
      <c r="F5079" s="4" t="s">
        <v>15</v>
      </c>
      <c r="G5079" s="4" t="s">
        <v>62</v>
      </c>
      <c r="H5079" s="4" t="s">
        <v>63</v>
      </c>
      <c r="I5079" s="6" t="s">
        <v>23</v>
      </c>
      <c r="J5079" s="7">
        <v>58</v>
      </c>
      <c r="K5079" s="8">
        <v>113</v>
      </c>
      <c r="L5079" s="9">
        <f t="shared" si="79"/>
        <v>6554</v>
      </c>
      <c r="M5079" s="9">
        <v>3539.1600000000003</v>
      </c>
      <c r="N5079" s="10">
        <v>0.54</v>
      </c>
      <c r="O5079" s="4" t="s">
        <v>83</v>
      </c>
    </row>
    <row r="5080" spans="1:15" ht="14.25" customHeight="1" x14ac:dyDescent="0.25">
      <c r="A5080" s="4" t="s">
        <v>61</v>
      </c>
      <c r="B5080" s="4">
        <v>1185732</v>
      </c>
      <c r="C5080" s="5">
        <v>44551</v>
      </c>
      <c r="D5080" s="37">
        <v>2021</v>
      </c>
      <c r="E5080" s="5" t="str">
        <f>TEXT(Sales[[#This Row],[Invoice Date]],"mmm")</f>
        <v>Dec</v>
      </c>
      <c r="F5080" s="4" t="s">
        <v>15</v>
      </c>
      <c r="G5080" s="4" t="s">
        <v>62</v>
      </c>
      <c r="H5080" s="4" t="s">
        <v>63</v>
      </c>
      <c r="I5080" s="6" t="s">
        <v>17</v>
      </c>
      <c r="J5080" s="7">
        <v>50</v>
      </c>
      <c r="K5080" s="8">
        <v>147</v>
      </c>
      <c r="L5080" s="9">
        <f t="shared" si="79"/>
        <v>7350</v>
      </c>
      <c r="M5080" s="9">
        <v>3380.9999999999995</v>
      </c>
      <c r="N5080" s="10">
        <v>0.45999999999999996</v>
      </c>
      <c r="O5080" s="4" t="s">
        <v>83</v>
      </c>
    </row>
    <row r="5081" spans="1:15" ht="14.25" customHeight="1" x14ac:dyDescent="0.25">
      <c r="A5081" s="4" t="s">
        <v>61</v>
      </c>
      <c r="B5081" s="4">
        <v>1185732</v>
      </c>
      <c r="C5081" s="5">
        <v>44552</v>
      </c>
      <c r="D5081" s="37">
        <v>2021</v>
      </c>
      <c r="E5081" s="5" t="str">
        <f>TEXT(Sales[[#This Row],[Invoice Date]],"mmm")</f>
        <v>Dec</v>
      </c>
      <c r="F5081" s="4" t="s">
        <v>15</v>
      </c>
      <c r="G5081" s="4" t="s">
        <v>62</v>
      </c>
      <c r="H5081" s="4" t="s">
        <v>63</v>
      </c>
      <c r="I5081" s="6" t="s">
        <v>19</v>
      </c>
      <c r="J5081" s="7">
        <v>49</v>
      </c>
      <c r="K5081" s="8">
        <v>90</v>
      </c>
      <c r="L5081" s="9">
        <f t="shared" si="79"/>
        <v>4410</v>
      </c>
      <c r="M5081" s="9">
        <v>2072.6999999999998</v>
      </c>
      <c r="N5081" s="10">
        <v>0.47</v>
      </c>
      <c r="O5081" s="4" t="s">
        <v>83</v>
      </c>
    </row>
    <row r="5082" spans="1:15" ht="14.25" customHeight="1" x14ac:dyDescent="0.25">
      <c r="A5082" s="4" t="s">
        <v>61</v>
      </c>
      <c r="B5082" s="4">
        <v>1185732</v>
      </c>
      <c r="C5082" s="5">
        <v>44553</v>
      </c>
      <c r="D5082" s="37">
        <v>2021</v>
      </c>
      <c r="E5082" s="5" t="str">
        <f>TEXT(Sales[[#This Row],[Invoice Date]],"mmm")</f>
        <v>Dec</v>
      </c>
      <c r="F5082" s="4" t="s">
        <v>15</v>
      </c>
      <c r="G5082" s="4" t="s">
        <v>62</v>
      </c>
      <c r="H5082" s="4" t="s">
        <v>63</v>
      </c>
      <c r="I5082" s="6" t="s">
        <v>20</v>
      </c>
      <c r="J5082" s="7">
        <v>41</v>
      </c>
      <c r="K5082" s="8">
        <v>68</v>
      </c>
      <c r="L5082" s="9">
        <f t="shared" si="79"/>
        <v>2788</v>
      </c>
      <c r="M5082" s="9">
        <v>1394</v>
      </c>
      <c r="N5082" s="10">
        <v>0.5</v>
      </c>
      <c r="O5082" s="4" t="s">
        <v>83</v>
      </c>
    </row>
    <row r="5083" spans="1:15" ht="14.25" customHeight="1" x14ac:dyDescent="0.25">
      <c r="A5083" s="4" t="s">
        <v>61</v>
      </c>
      <c r="B5083" s="4">
        <v>1185732</v>
      </c>
      <c r="C5083" s="5">
        <v>44554</v>
      </c>
      <c r="D5083" s="37">
        <v>2021</v>
      </c>
      <c r="E5083" s="5" t="str">
        <f>TEXT(Sales[[#This Row],[Invoice Date]],"mmm")</f>
        <v>Dec</v>
      </c>
      <c r="F5083" s="4" t="s">
        <v>15</v>
      </c>
      <c r="G5083" s="4" t="s">
        <v>62</v>
      </c>
      <c r="H5083" s="4" t="s">
        <v>63</v>
      </c>
      <c r="I5083" s="6" t="s">
        <v>21</v>
      </c>
      <c r="J5083" s="7">
        <v>41</v>
      </c>
      <c r="K5083" s="8">
        <v>51</v>
      </c>
      <c r="L5083" s="9">
        <f t="shared" si="79"/>
        <v>2091</v>
      </c>
      <c r="M5083" s="9">
        <v>857.31</v>
      </c>
      <c r="N5083" s="10">
        <v>0.41</v>
      </c>
      <c r="O5083" s="4" t="s">
        <v>83</v>
      </c>
    </row>
    <row r="5084" spans="1:15" ht="14.25" customHeight="1" x14ac:dyDescent="0.25">
      <c r="A5084" s="4" t="s">
        <v>61</v>
      </c>
      <c r="B5084" s="4">
        <v>1185732</v>
      </c>
      <c r="C5084" s="5">
        <v>44555</v>
      </c>
      <c r="D5084" s="37">
        <v>2021</v>
      </c>
      <c r="E5084" s="5" t="str">
        <f>TEXT(Sales[[#This Row],[Invoice Date]],"mmm")</f>
        <v>Dec</v>
      </c>
      <c r="F5084" s="4" t="s">
        <v>15</v>
      </c>
      <c r="G5084" s="4" t="s">
        <v>62</v>
      </c>
      <c r="H5084" s="4" t="s">
        <v>63</v>
      </c>
      <c r="I5084" s="6" t="s">
        <v>22</v>
      </c>
      <c r="J5084" s="7">
        <v>54</v>
      </c>
      <c r="K5084" s="8">
        <v>41</v>
      </c>
      <c r="L5084" s="9">
        <f t="shared" si="79"/>
        <v>2214</v>
      </c>
      <c r="M5084" s="9">
        <v>819.18</v>
      </c>
      <c r="N5084" s="10">
        <v>0.37</v>
      </c>
      <c r="O5084" s="4" t="s">
        <v>83</v>
      </c>
    </row>
    <row r="5085" spans="1:15" ht="14.25" customHeight="1" x14ac:dyDescent="0.25">
      <c r="A5085" s="4" t="s">
        <v>61</v>
      </c>
      <c r="B5085" s="4">
        <v>1185732</v>
      </c>
      <c r="C5085" s="5">
        <v>44556</v>
      </c>
      <c r="D5085" s="37">
        <v>2021</v>
      </c>
      <c r="E5085" s="5" t="str">
        <f>TEXT(Sales[[#This Row],[Invoice Date]],"mmm")</f>
        <v>Dec</v>
      </c>
      <c r="F5085" s="4" t="s">
        <v>15</v>
      </c>
      <c r="G5085" s="4" t="s">
        <v>62</v>
      </c>
      <c r="H5085" s="4" t="s">
        <v>63</v>
      </c>
      <c r="I5085" s="6" t="s">
        <v>23</v>
      </c>
      <c r="J5085" s="7">
        <v>54</v>
      </c>
      <c r="K5085" s="8">
        <v>91</v>
      </c>
      <c r="L5085" s="9">
        <f t="shared" si="79"/>
        <v>4914</v>
      </c>
      <c r="M5085" s="9">
        <v>2653.5600000000004</v>
      </c>
      <c r="N5085" s="10">
        <v>0.54</v>
      </c>
      <c r="O5085" s="4" t="s">
        <v>83</v>
      </c>
    </row>
    <row r="5086" spans="1:15" ht="14.25" customHeight="1" x14ac:dyDescent="0.25">
      <c r="A5086" s="4" t="s">
        <v>61</v>
      </c>
      <c r="B5086" s="4">
        <v>1185732</v>
      </c>
      <c r="C5086" s="5">
        <v>44557</v>
      </c>
      <c r="D5086" s="37">
        <v>2021</v>
      </c>
      <c r="E5086" s="5" t="str">
        <f>TEXT(Sales[[#This Row],[Invoice Date]],"mmm")</f>
        <v>Dec</v>
      </c>
      <c r="F5086" s="4" t="s">
        <v>15</v>
      </c>
      <c r="G5086" s="4" t="s">
        <v>62</v>
      </c>
      <c r="H5086" s="4" t="s">
        <v>63</v>
      </c>
      <c r="I5086" s="6" t="s">
        <v>17</v>
      </c>
      <c r="J5086" s="7">
        <v>53</v>
      </c>
      <c r="K5086" s="8">
        <v>122</v>
      </c>
      <c r="L5086" s="9">
        <f t="shared" si="79"/>
        <v>6466</v>
      </c>
      <c r="M5086" s="9">
        <v>3103.68</v>
      </c>
      <c r="N5086" s="10">
        <v>0.48</v>
      </c>
      <c r="O5086" s="4" t="s">
        <v>83</v>
      </c>
    </row>
    <row r="5087" spans="1:15" ht="14.25" customHeight="1" x14ac:dyDescent="0.25">
      <c r="A5087" s="4" t="s">
        <v>61</v>
      </c>
      <c r="B5087" s="4">
        <v>1185732</v>
      </c>
      <c r="C5087" s="5">
        <v>44558</v>
      </c>
      <c r="D5087" s="37">
        <v>2021</v>
      </c>
      <c r="E5087" s="5" t="str">
        <f>TEXT(Sales[[#This Row],[Invoice Date]],"mmm")</f>
        <v>Dec</v>
      </c>
      <c r="F5087" s="4" t="s">
        <v>15</v>
      </c>
      <c r="G5087" s="4" t="s">
        <v>62</v>
      </c>
      <c r="H5087" s="4" t="s">
        <v>63</v>
      </c>
      <c r="I5087" s="6" t="s">
        <v>19</v>
      </c>
      <c r="J5087" s="7">
        <v>46</v>
      </c>
      <c r="K5087" s="8">
        <v>70</v>
      </c>
      <c r="L5087" s="9">
        <f t="shared" si="79"/>
        <v>3220</v>
      </c>
      <c r="M5087" s="9">
        <v>1513.3999999999999</v>
      </c>
      <c r="N5087" s="10">
        <v>0.47</v>
      </c>
      <c r="O5087" s="4" t="s">
        <v>83</v>
      </c>
    </row>
    <row r="5088" spans="1:15" ht="14.25" customHeight="1" x14ac:dyDescent="0.25">
      <c r="A5088" s="4" t="s">
        <v>61</v>
      </c>
      <c r="B5088" s="4">
        <v>1185732</v>
      </c>
      <c r="C5088" s="5">
        <v>44559</v>
      </c>
      <c r="D5088" s="37">
        <v>2021</v>
      </c>
      <c r="E5088" s="5" t="str">
        <f>TEXT(Sales[[#This Row],[Invoice Date]],"mmm")</f>
        <v>Dec</v>
      </c>
      <c r="F5088" s="4" t="s">
        <v>15</v>
      </c>
      <c r="G5088" s="4" t="s">
        <v>62</v>
      </c>
      <c r="H5088" s="4" t="s">
        <v>63</v>
      </c>
      <c r="I5088" s="6" t="s">
        <v>20</v>
      </c>
      <c r="J5088" s="7">
        <v>41</v>
      </c>
      <c r="K5088" s="8">
        <v>38</v>
      </c>
      <c r="L5088" s="9">
        <f t="shared" si="79"/>
        <v>1558</v>
      </c>
      <c r="M5088" s="9">
        <v>856.89999999999986</v>
      </c>
      <c r="N5088" s="10">
        <v>0.54999999999999993</v>
      </c>
      <c r="O5088" s="4" t="s">
        <v>83</v>
      </c>
    </row>
    <row r="5089" spans="1:15" ht="14.25" customHeight="1" x14ac:dyDescent="0.25">
      <c r="A5089" s="4" t="s">
        <v>61</v>
      </c>
      <c r="B5089" s="4">
        <v>1185732</v>
      </c>
      <c r="C5089" s="5">
        <v>44560</v>
      </c>
      <c r="D5089" s="37">
        <v>2021</v>
      </c>
      <c r="E5089" s="5" t="str">
        <f>TEXT(Sales[[#This Row],[Invoice Date]],"mmm")</f>
        <v>Dec</v>
      </c>
      <c r="F5089" s="4" t="s">
        <v>15</v>
      </c>
      <c r="G5089" s="4" t="s">
        <v>62</v>
      </c>
      <c r="H5089" s="4" t="s">
        <v>63</v>
      </c>
      <c r="I5089" s="6" t="s">
        <v>21</v>
      </c>
      <c r="J5089" s="7">
        <v>42</v>
      </c>
      <c r="K5089" s="8">
        <v>36</v>
      </c>
      <c r="L5089" s="9">
        <f t="shared" si="79"/>
        <v>1512</v>
      </c>
      <c r="M5089" s="9">
        <v>680.4</v>
      </c>
      <c r="N5089" s="10">
        <v>0.44999999999999996</v>
      </c>
      <c r="O5089" s="4" t="s">
        <v>83</v>
      </c>
    </row>
    <row r="5090" spans="1:15" ht="14.25" customHeight="1" x14ac:dyDescent="0.25">
      <c r="A5090" s="4" t="s">
        <v>61</v>
      </c>
      <c r="B5090" s="4">
        <v>1185732</v>
      </c>
      <c r="C5090" s="5">
        <v>44561</v>
      </c>
      <c r="D5090" s="37">
        <v>2021</v>
      </c>
      <c r="E5090" s="5" t="str">
        <f>TEXT(Sales[[#This Row],[Invoice Date]],"mmm")</f>
        <v>Dec</v>
      </c>
      <c r="F5090" s="4" t="s">
        <v>15</v>
      </c>
      <c r="G5090" s="4" t="s">
        <v>62</v>
      </c>
      <c r="H5090" s="4" t="s">
        <v>63</v>
      </c>
      <c r="I5090" s="6" t="s">
        <v>22</v>
      </c>
      <c r="J5090" s="7">
        <v>52</v>
      </c>
      <c r="K5090" s="8">
        <v>36</v>
      </c>
      <c r="L5090" s="9">
        <f t="shared" si="79"/>
        <v>1872</v>
      </c>
      <c r="M5090" s="9">
        <v>692.64</v>
      </c>
      <c r="N5090" s="10">
        <v>0.37</v>
      </c>
      <c r="O5090" s="4" t="s">
        <v>83</v>
      </c>
    </row>
    <row r="5091" spans="1:15" ht="14.25" customHeight="1" x14ac:dyDescent="0.25">
      <c r="A5091" s="4" t="s">
        <v>61</v>
      </c>
      <c r="B5091" s="4">
        <v>1185732</v>
      </c>
      <c r="C5091" s="5">
        <v>44456</v>
      </c>
      <c r="D5091" s="37">
        <v>2021</v>
      </c>
      <c r="E5091" s="5" t="str">
        <f>TEXT(Sales[[#This Row],[Invoice Date]],"mmm")</f>
        <v>Sep</v>
      </c>
      <c r="F5091" s="4" t="s">
        <v>15</v>
      </c>
      <c r="G5091" s="4" t="s">
        <v>62</v>
      </c>
      <c r="H5091" s="4" t="s">
        <v>63</v>
      </c>
      <c r="I5091" s="6" t="s">
        <v>23</v>
      </c>
      <c r="J5091" s="7">
        <v>57</v>
      </c>
      <c r="K5091" s="8">
        <v>59</v>
      </c>
      <c r="L5091" s="9">
        <f t="shared" si="79"/>
        <v>3363</v>
      </c>
      <c r="M5091" s="9">
        <v>1748.76</v>
      </c>
      <c r="N5091" s="10">
        <v>0.52</v>
      </c>
      <c r="O5091" s="4" t="s">
        <v>83</v>
      </c>
    </row>
    <row r="5092" spans="1:15" ht="14.25" customHeight="1" x14ac:dyDescent="0.25">
      <c r="A5092" s="4" t="s">
        <v>61</v>
      </c>
      <c r="B5092" s="4">
        <v>1185732</v>
      </c>
      <c r="C5092" s="5">
        <v>44488</v>
      </c>
      <c r="D5092" s="37">
        <v>2021</v>
      </c>
      <c r="E5092" s="5" t="str">
        <f>TEXT(Sales[[#This Row],[Invoice Date]],"mmm")</f>
        <v>Oct</v>
      </c>
      <c r="F5092" s="4" t="s">
        <v>15</v>
      </c>
      <c r="G5092" s="4" t="s">
        <v>62</v>
      </c>
      <c r="H5092" s="4" t="s">
        <v>63</v>
      </c>
      <c r="I5092" s="6" t="s">
        <v>17</v>
      </c>
      <c r="J5092" s="7">
        <v>55</v>
      </c>
      <c r="K5092" s="8">
        <v>120</v>
      </c>
      <c r="L5092" s="9">
        <f t="shared" si="79"/>
        <v>6600</v>
      </c>
      <c r="M5092" s="9">
        <v>3300</v>
      </c>
      <c r="N5092" s="10">
        <v>0.5</v>
      </c>
      <c r="O5092" s="4" t="s">
        <v>83</v>
      </c>
    </row>
    <row r="5093" spans="1:15" ht="14.25" customHeight="1" x14ac:dyDescent="0.25">
      <c r="A5093" s="4" t="s">
        <v>61</v>
      </c>
      <c r="B5093" s="4">
        <v>1185732</v>
      </c>
      <c r="C5093" s="5">
        <v>44488</v>
      </c>
      <c r="D5093" s="37">
        <v>2021</v>
      </c>
      <c r="E5093" s="5" t="str">
        <f>TEXT(Sales[[#This Row],[Invoice Date]],"mmm")</f>
        <v>Oct</v>
      </c>
      <c r="F5093" s="4" t="s">
        <v>15</v>
      </c>
      <c r="G5093" s="4" t="s">
        <v>62</v>
      </c>
      <c r="H5093" s="4" t="s">
        <v>63</v>
      </c>
      <c r="I5093" s="6" t="s">
        <v>19</v>
      </c>
      <c r="J5093" s="7">
        <v>54</v>
      </c>
      <c r="K5093" s="8">
        <v>59</v>
      </c>
      <c r="L5093" s="9">
        <f t="shared" si="79"/>
        <v>3186</v>
      </c>
      <c r="M5093" s="9">
        <v>1561.1399999999999</v>
      </c>
      <c r="N5093" s="10">
        <v>0.49</v>
      </c>
      <c r="O5093" s="4" t="s">
        <v>83</v>
      </c>
    </row>
    <row r="5094" spans="1:15" ht="14.25" customHeight="1" x14ac:dyDescent="0.25">
      <c r="A5094" s="4" t="s">
        <v>61</v>
      </c>
      <c r="B5094" s="4">
        <v>1185732</v>
      </c>
      <c r="C5094" s="5">
        <v>44488</v>
      </c>
      <c r="D5094" s="37">
        <v>2021</v>
      </c>
      <c r="E5094" s="5" t="str">
        <f>TEXT(Sales[[#This Row],[Invoice Date]],"mmm")</f>
        <v>Oct</v>
      </c>
      <c r="F5094" s="4" t="s">
        <v>15</v>
      </c>
      <c r="G5094" s="4" t="s">
        <v>62</v>
      </c>
      <c r="H5094" s="4" t="s">
        <v>63</v>
      </c>
      <c r="I5094" s="6" t="s">
        <v>20</v>
      </c>
      <c r="J5094" s="7">
        <v>52</v>
      </c>
      <c r="K5094" s="8">
        <v>31</v>
      </c>
      <c r="L5094" s="9">
        <f t="shared" si="79"/>
        <v>1612</v>
      </c>
      <c r="M5094" s="9">
        <v>886.59999999999991</v>
      </c>
      <c r="N5094" s="10">
        <v>0.54999999999999993</v>
      </c>
      <c r="O5094" s="4" t="s">
        <v>83</v>
      </c>
    </row>
    <row r="5095" spans="1:15" ht="14.25" customHeight="1" x14ac:dyDescent="0.25">
      <c r="A5095" s="4" t="s">
        <v>61</v>
      </c>
      <c r="B5095" s="4">
        <v>1185732</v>
      </c>
      <c r="C5095" s="5">
        <v>44488</v>
      </c>
      <c r="D5095" s="37">
        <v>2021</v>
      </c>
      <c r="E5095" s="5" t="str">
        <f>TEXT(Sales[[#This Row],[Invoice Date]],"mmm")</f>
        <v>Oct</v>
      </c>
      <c r="F5095" s="4" t="s">
        <v>15</v>
      </c>
      <c r="G5095" s="4" t="s">
        <v>62</v>
      </c>
      <c r="H5095" s="4" t="s">
        <v>63</v>
      </c>
      <c r="I5095" s="6" t="s">
        <v>21</v>
      </c>
      <c r="J5095" s="7">
        <v>50</v>
      </c>
      <c r="K5095" s="8">
        <v>26</v>
      </c>
      <c r="L5095" s="9">
        <f t="shared" si="79"/>
        <v>1300</v>
      </c>
      <c r="M5095" s="9">
        <v>520</v>
      </c>
      <c r="N5095" s="10">
        <v>0.4</v>
      </c>
      <c r="O5095" s="4" t="s">
        <v>83</v>
      </c>
    </row>
    <row r="5096" spans="1:15" ht="14.25" customHeight="1" x14ac:dyDescent="0.25">
      <c r="A5096" s="4" t="s">
        <v>61</v>
      </c>
      <c r="B5096" s="4">
        <v>1185732</v>
      </c>
      <c r="C5096" s="5">
        <v>44488</v>
      </c>
      <c r="D5096" s="37">
        <v>2021</v>
      </c>
      <c r="E5096" s="5" t="str">
        <f>TEXT(Sales[[#This Row],[Invoice Date]],"mmm")</f>
        <v>Oct</v>
      </c>
      <c r="F5096" s="4" t="s">
        <v>15</v>
      </c>
      <c r="G5096" s="4" t="s">
        <v>62</v>
      </c>
      <c r="H5096" s="4" t="s">
        <v>63</v>
      </c>
      <c r="I5096" s="6" t="s">
        <v>22</v>
      </c>
      <c r="J5096" s="7">
        <v>61</v>
      </c>
      <c r="K5096" s="8">
        <v>27</v>
      </c>
      <c r="L5096" s="9">
        <f t="shared" si="79"/>
        <v>1647</v>
      </c>
      <c r="M5096" s="9">
        <v>625.86</v>
      </c>
      <c r="N5096" s="10">
        <v>0.38</v>
      </c>
      <c r="O5096" s="4" t="s">
        <v>83</v>
      </c>
    </row>
    <row r="5097" spans="1:15" ht="14.25" customHeight="1" x14ac:dyDescent="0.25">
      <c r="A5097" s="4" t="s">
        <v>61</v>
      </c>
      <c r="B5097" s="4">
        <v>1185732</v>
      </c>
      <c r="C5097" s="5">
        <v>44488</v>
      </c>
      <c r="D5097" s="37">
        <v>2021</v>
      </c>
      <c r="E5097" s="5" t="str">
        <f>TEXT(Sales[[#This Row],[Invoice Date]],"mmm")</f>
        <v>Oct</v>
      </c>
      <c r="F5097" s="4" t="s">
        <v>15</v>
      </c>
      <c r="G5097" s="4" t="s">
        <v>62</v>
      </c>
      <c r="H5097" s="4" t="s">
        <v>63</v>
      </c>
      <c r="I5097" s="6" t="s">
        <v>23</v>
      </c>
      <c r="J5097" s="7">
        <v>68</v>
      </c>
      <c r="K5097" s="8">
        <v>56</v>
      </c>
      <c r="L5097" s="9">
        <f t="shared" si="79"/>
        <v>3808</v>
      </c>
      <c r="M5097" s="9">
        <v>2018.24</v>
      </c>
      <c r="N5097" s="10">
        <v>0.53</v>
      </c>
      <c r="O5097" s="4" t="s">
        <v>83</v>
      </c>
    </row>
    <row r="5098" spans="1:15" ht="14.25" customHeight="1" x14ac:dyDescent="0.25">
      <c r="A5098" s="4" t="s">
        <v>61</v>
      </c>
      <c r="B5098" s="4">
        <v>1185732</v>
      </c>
      <c r="C5098" s="5">
        <v>44518</v>
      </c>
      <c r="D5098" s="37">
        <v>2021</v>
      </c>
      <c r="E5098" s="5" t="str">
        <f>TEXT(Sales[[#This Row],[Invoice Date]],"mmm")</f>
        <v>Nov</v>
      </c>
      <c r="F5098" s="4" t="s">
        <v>15</v>
      </c>
      <c r="G5098" s="4" t="s">
        <v>62</v>
      </c>
      <c r="H5098" s="4" t="s">
        <v>63</v>
      </c>
      <c r="I5098" s="6" t="s">
        <v>17</v>
      </c>
      <c r="J5098" s="7">
        <v>62</v>
      </c>
      <c r="K5098" s="8">
        <v>98</v>
      </c>
      <c r="L5098" s="9">
        <f t="shared" si="79"/>
        <v>6076</v>
      </c>
      <c r="M5098" s="9">
        <v>2977.24</v>
      </c>
      <c r="N5098" s="10">
        <v>0.49</v>
      </c>
      <c r="O5098" s="4" t="s">
        <v>83</v>
      </c>
    </row>
    <row r="5099" spans="1:15" ht="14.25" customHeight="1" x14ac:dyDescent="0.25">
      <c r="A5099" s="4" t="s">
        <v>61</v>
      </c>
      <c r="B5099" s="4">
        <v>1185732</v>
      </c>
      <c r="C5099" s="5">
        <v>44518</v>
      </c>
      <c r="D5099" s="37">
        <v>2021</v>
      </c>
      <c r="E5099" s="5" t="str">
        <f>TEXT(Sales[[#This Row],[Invoice Date]],"mmm")</f>
        <v>Nov</v>
      </c>
      <c r="F5099" s="4" t="s">
        <v>15</v>
      </c>
      <c r="G5099" s="4" t="s">
        <v>62</v>
      </c>
      <c r="H5099" s="4" t="s">
        <v>63</v>
      </c>
      <c r="I5099" s="6" t="s">
        <v>19</v>
      </c>
      <c r="J5099" s="7">
        <v>52</v>
      </c>
      <c r="K5099" s="8">
        <v>52</v>
      </c>
      <c r="L5099" s="9">
        <f t="shared" si="79"/>
        <v>2704</v>
      </c>
      <c r="M5099" s="9">
        <v>1352</v>
      </c>
      <c r="N5099" s="10">
        <v>0.5</v>
      </c>
      <c r="O5099" s="4" t="s">
        <v>83</v>
      </c>
    </row>
    <row r="5100" spans="1:15" ht="14.25" customHeight="1" x14ac:dyDescent="0.25">
      <c r="A5100" s="4" t="s">
        <v>61</v>
      </c>
      <c r="B5100" s="4">
        <v>1185732</v>
      </c>
      <c r="C5100" s="5">
        <v>44518</v>
      </c>
      <c r="D5100" s="37">
        <v>2021</v>
      </c>
      <c r="E5100" s="5" t="str">
        <f>TEXT(Sales[[#This Row],[Invoice Date]],"mmm")</f>
        <v>Nov</v>
      </c>
      <c r="F5100" s="4" t="s">
        <v>15</v>
      </c>
      <c r="G5100" s="4" t="s">
        <v>62</v>
      </c>
      <c r="H5100" s="4" t="s">
        <v>63</v>
      </c>
      <c r="I5100" s="6" t="s">
        <v>20</v>
      </c>
      <c r="J5100" s="7">
        <v>52</v>
      </c>
      <c r="K5100" s="8">
        <v>55</v>
      </c>
      <c r="L5100" s="9">
        <f t="shared" si="79"/>
        <v>2860</v>
      </c>
      <c r="M5100" s="9">
        <v>1487.2</v>
      </c>
      <c r="N5100" s="10">
        <v>0.52</v>
      </c>
      <c r="O5100" s="4" t="s">
        <v>83</v>
      </c>
    </row>
    <row r="5101" spans="1:15" ht="14.25" customHeight="1" x14ac:dyDescent="0.25">
      <c r="A5101" s="4" t="s">
        <v>61</v>
      </c>
      <c r="B5101" s="4">
        <v>1185732</v>
      </c>
      <c r="C5101" s="5">
        <v>44518</v>
      </c>
      <c r="D5101" s="37">
        <v>2021</v>
      </c>
      <c r="E5101" s="5" t="str">
        <f>TEXT(Sales[[#This Row],[Invoice Date]],"mmm")</f>
        <v>Nov</v>
      </c>
      <c r="F5101" s="4" t="s">
        <v>15</v>
      </c>
      <c r="G5101" s="4" t="s">
        <v>62</v>
      </c>
      <c r="H5101" s="4" t="s">
        <v>63</v>
      </c>
      <c r="I5101" s="6" t="s">
        <v>21</v>
      </c>
      <c r="J5101" s="7">
        <v>54</v>
      </c>
      <c r="K5101" s="8">
        <v>46</v>
      </c>
      <c r="L5101" s="9">
        <f t="shared" si="79"/>
        <v>2484</v>
      </c>
      <c r="M5101" s="9">
        <v>1068.1199999999999</v>
      </c>
      <c r="N5101" s="10">
        <v>0.43</v>
      </c>
      <c r="O5101" s="4" t="s">
        <v>83</v>
      </c>
    </row>
    <row r="5102" spans="1:15" ht="14.25" customHeight="1" x14ac:dyDescent="0.25">
      <c r="A5102" s="4" t="s">
        <v>61</v>
      </c>
      <c r="B5102" s="4">
        <v>1185732</v>
      </c>
      <c r="C5102" s="5">
        <v>44518</v>
      </c>
      <c r="D5102" s="37">
        <v>2021</v>
      </c>
      <c r="E5102" s="5" t="str">
        <f>TEXT(Sales[[#This Row],[Invoice Date]],"mmm")</f>
        <v>Nov</v>
      </c>
      <c r="F5102" s="4" t="s">
        <v>15</v>
      </c>
      <c r="G5102" s="4" t="s">
        <v>62</v>
      </c>
      <c r="H5102" s="4" t="s">
        <v>63</v>
      </c>
      <c r="I5102" s="6" t="s">
        <v>22</v>
      </c>
      <c r="J5102" s="7">
        <v>60</v>
      </c>
      <c r="K5102" s="8">
        <v>41</v>
      </c>
      <c r="L5102" s="9">
        <f t="shared" si="79"/>
        <v>2460</v>
      </c>
      <c r="M5102" s="9">
        <v>885.6</v>
      </c>
      <c r="N5102" s="10">
        <v>0.36</v>
      </c>
      <c r="O5102" s="4" t="s">
        <v>83</v>
      </c>
    </row>
    <row r="5103" spans="1:15" ht="14.25" customHeight="1" x14ac:dyDescent="0.25">
      <c r="A5103" s="4" t="s">
        <v>61</v>
      </c>
      <c r="B5103" s="4">
        <v>1185732</v>
      </c>
      <c r="C5103" s="5">
        <v>44518</v>
      </c>
      <c r="D5103" s="37">
        <v>2021</v>
      </c>
      <c r="E5103" s="5" t="str">
        <f>TEXT(Sales[[#This Row],[Invoice Date]],"mmm")</f>
        <v>Nov</v>
      </c>
      <c r="F5103" s="4" t="s">
        <v>15</v>
      </c>
      <c r="G5103" s="4" t="s">
        <v>62</v>
      </c>
      <c r="H5103" s="4" t="s">
        <v>63</v>
      </c>
      <c r="I5103" s="6" t="s">
        <v>23</v>
      </c>
      <c r="J5103" s="7">
        <v>67</v>
      </c>
      <c r="K5103" s="8">
        <v>63</v>
      </c>
      <c r="L5103" s="9">
        <f t="shared" si="79"/>
        <v>4221</v>
      </c>
      <c r="M5103" s="9">
        <v>2279.34</v>
      </c>
      <c r="N5103" s="10">
        <v>0.54</v>
      </c>
      <c r="O5103" s="4" t="s">
        <v>83</v>
      </c>
    </row>
    <row r="5104" spans="1:15" ht="14.25" customHeight="1" x14ac:dyDescent="0.25">
      <c r="A5104" s="4" t="s">
        <v>61</v>
      </c>
      <c r="B5104" s="4">
        <v>1185732</v>
      </c>
      <c r="C5104" s="5">
        <v>44547</v>
      </c>
      <c r="D5104" s="37">
        <v>2021</v>
      </c>
      <c r="E5104" s="5" t="str">
        <f>TEXT(Sales[[#This Row],[Invoice Date]],"mmm")</f>
        <v>Dec</v>
      </c>
      <c r="F5104" s="4" t="s">
        <v>15</v>
      </c>
      <c r="G5104" s="4" t="s">
        <v>62</v>
      </c>
      <c r="H5104" s="4" t="s">
        <v>63</v>
      </c>
      <c r="I5104" s="6" t="s">
        <v>17</v>
      </c>
      <c r="J5104" s="7">
        <v>62</v>
      </c>
      <c r="K5104" s="8">
        <v>138</v>
      </c>
      <c r="L5104" s="9">
        <f t="shared" si="79"/>
        <v>8556</v>
      </c>
      <c r="M5104" s="9">
        <v>4106.88</v>
      </c>
      <c r="N5104" s="10">
        <v>0.48</v>
      </c>
      <c r="O5104" s="4" t="s">
        <v>83</v>
      </c>
    </row>
    <row r="5105" spans="1:15" ht="14.25" customHeight="1" x14ac:dyDescent="0.25">
      <c r="A5105" s="4" t="s">
        <v>61</v>
      </c>
      <c r="B5105" s="4">
        <v>1185732</v>
      </c>
      <c r="C5105" s="5">
        <v>44547</v>
      </c>
      <c r="D5105" s="37">
        <v>2021</v>
      </c>
      <c r="E5105" s="5" t="str">
        <f>TEXT(Sales[[#This Row],[Invoice Date]],"mmm")</f>
        <v>Dec</v>
      </c>
      <c r="F5105" s="4" t="s">
        <v>15</v>
      </c>
      <c r="G5105" s="4" t="s">
        <v>62</v>
      </c>
      <c r="H5105" s="4" t="s">
        <v>63</v>
      </c>
      <c r="I5105" s="6" t="s">
        <v>19</v>
      </c>
      <c r="J5105" s="7">
        <v>53</v>
      </c>
      <c r="K5105" s="8">
        <v>74</v>
      </c>
      <c r="L5105" s="9">
        <f t="shared" si="79"/>
        <v>3922</v>
      </c>
      <c r="M5105" s="9">
        <v>1961</v>
      </c>
      <c r="N5105" s="10">
        <v>0.5</v>
      </c>
      <c r="O5105" s="4" t="s">
        <v>83</v>
      </c>
    </row>
    <row r="5106" spans="1:15" ht="14.25" customHeight="1" x14ac:dyDescent="0.25">
      <c r="A5106" s="4" t="s">
        <v>61</v>
      </c>
      <c r="B5106" s="4">
        <v>1185732</v>
      </c>
      <c r="C5106" s="5">
        <v>44547</v>
      </c>
      <c r="D5106" s="37">
        <v>2021</v>
      </c>
      <c r="E5106" s="5" t="str">
        <f>TEXT(Sales[[#This Row],[Invoice Date]],"mmm")</f>
        <v>Dec</v>
      </c>
      <c r="F5106" s="4" t="s">
        <v>15</v>
      </c>
      <c r="G5106" s="4" t="s">
        <v>62</v>
      </c>
      <c r="H5106" s="4" t="s">
        <v>63</v>
      </c>
      <c r="I5106" s="6" t="s">
        <v>20</v>
      </c>
      <c r="J5106" s="7">
        <v>52</v>
      </c>
      <c r="K5106" s="8">
        <v>68</v>
      </c>
      <c r="L5106" s="9">
        <f t="shared" si="79"/>
        <v>3536</v>
      </c>
      <c r="M5106" s="9">
        <v>1768</v>
      </c>
      <c r="N5106" s="10">
        <v>0.5</v>
      </c>
      <c r="O5106" s="4" t="s">
        <v>83</v>
      </c>
    </row>
    <row r="5107" spans="1:15" ht="14.25" customHeight="1" x14ac:dyDescent="0.25">
      <c r="A5107" s="4" t="s">
        <v>61</v>
      </c>
      <c r="B5107" s="4">
        <v>1185732</v>
      </c>
      <c r="C5107" s="5">
        <v>44547</v>
      </c>
      <c r="D5107" s="37">
        <v>2021</v>
      </c>
      <c r="E5107" s="5" t="str">
        <f>TEXT(Sales[[#This Row],[Invoice Date]],"mmm")</f>
        <v>Dec</v>
      </c>
      <c r="F5107" s="4" t="s">
        <v>15</v>
      </c>
      <c r="G5107" s="4" t="s">
        <v>62</v>
      </c>
      <c r="H5107" s="4" t="s">
        <v>63</v>
      </c>
      <c r="I5107" s="6" t="s">
        <v>21</v>
      </c>
      <c r="J5107" s="7">
        <v>52</v>
      </c>
      <c r="K5107" s="8">
        <v>50</v>
      </c>
      <c r="L5107" s="9">
        <f t="shared" si="79"/>
        <v>2600</v>
      </c>
      <c r="M5107" s="9">
        <v>1118</v>
      </c>
      <c r="N5107" s="10">
        <v>0.43</v>
      </c>
      <c r="O5107" s="4" t="s">
        <v>83</v>
      </c>
    </row>
    <row r="5108" spans="1:15" ht="14.25" customHeight="1" x14ac:dyDescent="0.25">
      <c r="A5108" s="4" t="s">
        <v>61</v>
      </c>
      <c r="B5108" s="4">
        <v>1185732</v>
      </c>
      <c r="C5108" s="5">
        <v>44547</v>
      </c>
      <c r="D5108" s="37">
        <v>2021</v>
      </c>
      <c r="E5108" s="5" t="str">
        <f>TEXT(Sales[[#This Row],[Invoice Date]],"mmm")</f>
        <v>Dec</v>
      </c>
      <c r="F5108" s="4" t="s">
        <v>15</v>
      </c>
      <c r="G5108" s="4" t="s">
        <v>62</v>
      </c>
      <c r="H5108" s="4" t="s">
        <v>63</v>
      </c>
      <c r="I5108" s="6" t="s">
        <v>22</v>
      </c>
      <c r="J5108" s="7">
        <v>60</v>
      </c>
      <c r="K5108" s="8">
        <v>54</v>
      </c>
      <c r="L5108" s="9">
        <f t="shared" si="79"/>
        <v>3240</v>
      </c>
      <c r="M5108" s="9">
        <v>1166.3999999999999</v>
      </c>
      <c r="N5108" s="10">
        <v>0.36</v>
      </c>
      <c r="O5108" s="4" t="s">
        <v>83</v>
      </c>
    </row>
    <row r="5109" spans="1:15" ht="14.25" customHeight="1" x14ac:dyDescent="0.25">
      <c r="A5109" s="4" t="s">
        <v>61</v>
      </c>
      <c r="B5109" s="4">
        <v>1185732</v>
      </c>
      <c r="C5109" s="5">
        <v>44547</v>
      </c>
      <c r="D5109" s="37">
        <v>2021</v>
      </c>
      <c r="E5109" s="5" t="str">
        <f>TEXT(Sales[[#This Row],[Invoice Date]],"mmm")</f>
        <v>Dec</v>
      </c>
      <c r="F5109" s="4" t="s">
        <v>15</v>
      </c>
      <c r="G5109" s="4" t="s">
        <v>62</v>
      </c>
      <c r="H5109" s="4" t="s">
        <v>63</v>
      </c>
      <c r="I5109" s="6" t="s">
        <v>23</v>
      </c>
      <c r="J5109" s="7">
        <v>69</v>
      </c>
      <c r="K5109" s="8">
        <v>75</v>
      </c>
      <c r="L5109" s="9">
        <f t="shared" si="79"/>
        <v>5175</v>
      </c>
      <c r="M5109" s="9">
        <v>2742.75</v>
      </c>
      <c r="N5109" s="10">
        <v>0.53</v>
      </c>
      <c r="O5109" s="4" t="s">
        <v>83</v>
      </c>
    </row>
    <row r="5110" spans="1:15" ht="14.25" customHeight="1" x14ac:dyDescent="0.25">
      <c r="A5110" s="4" t="s">
        <v>30</v>
      </c>
      <c r="B5110" s="4">
        <v>1128299</v>
      </c>
      <c r="C5110" s="5">
        <v>44206</v>
      </c>
      <c r="D5110" s="37">
        <v>2021</v>
      </c>
      <c r="E5110" s="5" t="str">
        <f>TEXT(Sales[[#This Row],[Invoice Date]],"mmm")</f>
        <v>Jan</v>
      </c>
      <c r="F5110" s="4" t="s">
        <v>15</v>
      </c>
      <c r="G5110" s="4" t="s">
        <v>62</v>
      </c>
      <c r="H5110" s="4" t="s">
        <v>63</v>
      </c>
      <c r="I5110" s="6" t="s">
        <v>17</v>
      </c>
      <c r="J5110" s="7">
        <v>33</v>
      </c>
      <c r="K5110" s="8">
        <v>98</v>
      </c>
      <c r="L5110" s="9">
        <f t="shared" si="79"/>
        <v>3234</v>
      </c>
      <c r="M5110" s="9">
        <v>1131.8999999999999</v>
      </c>
      <c r="N5110" s="10">
        <v>0.35</v>
      </c>
      <c r="O5110" s="4" t="s">
        <v>83</v>
      </c>
    </row>
    <row r="5111" spans="1:15" ht="14.25" customHeight="1" x14ac:dyDescent="0.25">
      <c r="A5111" s="4" t="s">
        <v>30</v>
      </c>
      <c r="B5111" s="4">
        <v>1128299</v>
      </c>
      <c r="C5111" s="5">
        <v>44206</v>
      </c>
      <c r="D5111" s="37">
        <v>2021</v>
      </c>
      <c r="E5111" s="5" t="str">
        <f>TEXT(Sales[[#This Row],[Invoice Date]],"mmm")</f>
        <v>Jan</v>
      </c>
      <c r="F5111" s="4" t="s">
        <v>15</v>
      </c>
      <c r="G5111" s="4" t="s">
        <v>62</v>
      </c>
      <c r="H5111" s="4" t="s">
        <v>63</v>
      </c>
      <c r="I5111" s="6" t="s">
        <v>19</v>
      </c>
      <c r="J5111" s="7">
        <v>41</v>
      </c>
      <c r="K5111" s="8">
        <v>109</v>
      </c>
      <c r="L5111" s="9">
        <f t="shared" si="79"/>
        <v>4469</v>
      </c>
      <c r="M5111" s="9">
        <v>1474.77</v>
      </c>
      <c r="N5111" s="10">
        <v>0.33</v>
      </c>
      <c r="O5111" s="4" t="s">
        <v>83</v>
      </c>
    </row>
    <row r="5112" spans="1:15" ht="14.25" customHeight="1" x14ac:dyDescent="0.25">
      <c r="A5112" s="4" t="s">
        <v>30</v>
      </c>
      <c r="B5112" s="4">
        <v>1128299</v>
      </c>
      <c r="C5112" s="5">
        <v>44206</v>
      </c>
      <c r="D5112" s="37">
        <v>2021</v>
      </c>
      <c r="E5112" s="5" t="str">
        <f>TEXT(Sales[[#This Row],[Invoice Date]],"mmm")</f>
        <v>Jan</v>
      </c>
      <c r="F5112" s="4" t="s">
        <v>15</v>
      </c>
      <c r="G5112" s="4" t="s">
        <v>62</v>
      </c>
      <c r="H5112" s="4" t="s">
        <v>63</v>
      </c>
      <c r="I5112" s="6" t="s">
        <v>20</v>
      </c>
      <c r="J5112" s="7">
        <v>43</v>
      </c>
      <c r="K5112" s="8">
        <v>101</v>
      </c>
      <c r="L5112" s="9">
        <f t="shared" si="79"/>
        <v>4343</v>
      </c>
      <c r="M5112" s="9">
        <v>1737.2</v>
      </c>
      <c r="N5112" s="10">
        <v>0.4</v>
      </c>
      <c r="O5112" s="4" t="s">
        <v>83</v>
      </c>
    </row>
    <row r="5113" spans="1:15" ht="14.25" customHeight="1" x14ac:dyDescent="0.25">
      <c r="A5113" s="4" t="s">
        <v>30</v>
      </c>
      <c r="B5113" s="4">
        <v>1128299</v>
      </c>
      <c r="C5113" s="5">
        <v>44206</v>
      </c>
      <c r="D5113" s="37">
        <v>2021</v>
      </c>
      <c r="E5113" s="5" t="str">
        <f>TEXT(Sales[[#This Row],[Invoice Date]],"mmm")</f>
        <v>Jan</v>
      </c>
      <c r="F5113" s="4" t="s">
        <v>15</v>
      </c>
      <c r="G5113" s="4" t="s">
        <v>62</v>
      </c>
      <c r="H5113" s="4" t="s">
        <v>63</v>
      </c>
      <c r="I5113" s="6" t="s">
        <v>21</v>
      </c>
      <c r="J5113" s="7">
        <v>43</v>
      </c>
      <c r="K5113" s="8">
        <v>59</v>
      </c>
      <c r="L5113" s="9">
        <f t="shared" si="79"/>
        <v>2537</v>
      </c>
      <c r="M5113" s="9">
        <v>989.43000000000006</v>
      </c>
      <c r="N5113" s="10">
        <v>0.39</v>
      </c>
      <c r="O5113" s="4" t="s">
        <v>83</v>
      </c>
    </row>
    <row r="5114" spans="1:15" ht="14.25" customHeight="1" x14ac:dyDescent="0.25">
      <c r="A5114" s="4" t="s">
        <v>61</v>
      </c>
      <c r="B5114" s="4">
        <v>1185732</v>
      </c>
      <c r="C5114" s="5">
        <v>44220</v>
      </c>
      <c r="D5114" s="37">
        <v>2021</v>
      </c>
      <c r="E5114" s="5" t="str">
        <f>TEXT(Sales[[#This Row],[Invoice Date]],"mmm")</f>
        <v>Jan</v>
      </c>
      <c r="F5114" s="4" t="s">
        <v>31</v>
      </c>
      <c r="G5114" s="4" t="s">
        <v>64</v>
      </c>
      <c r="H5114" s="4" t="s">
        <v>65</v>
      </c>
      <c r="I5114" s="6" t="s">
        <v>23</v>
      </c>
      <c r="J5114" s="7">
        <v>52</v>
      </c>
      <c r="K5114" s="8">
        <v>84</v>
      </c>
      <c r="L5114" s="9">
        <f t="shared" si="79"/>
        <v>4368</v>
      </c>
      <c r="M5114" s="9">
        <v>1790.8799999999999</v>
      </c>
      <c r="N5114" s="10">
        <v>0.41</v>
      </c>
      <c r="O5114" s="4" t="s">
        <v>83</v>
      </c>
    </row>
    <row r="5115" spans="1:15" ht="14.25" customHeight="1" x14ac:dyDescent="0.25">
      <c r="A5115" s="4" t="s">
        <v>61</v>
      </c>
      <c r="B5115" s="4">
        <v>1185732</v>
      </c>
      <c r="C5115" s="5">
        <v>44249</v>
      </c>
      <c r="D5115" s="37">
        <v>2021</v>
      </c>
      <c r="E5115" s="5" t="str">
        <f>TEXT(Sales[[#This Row],[Invoice Date]],"mmm")</f>
        <v>Feb</v>
      </c>
      <c r="F5115" s="4" t="s">
        <v>31</v>
      </c>
      <c r="G5115" s="4" t="s">
        <v>64</v>
      </c>
      <c r="H5115" s="4" t="s">
        <v>65</v>
      </c>
      <c r="I5115" s="6" t="s">
        <v>17</v>
      </c>
      <c r="J5115" s="7">
        <v>51</v>
      </c>
      <c r="K5115" s="8">
        <v>173</v>
      </c>
      <c r="L5115" s="9">
        <f t="shared" si="79"/>
        <v>8823</v>
      </c>
      <c r="M5115" s="9">
        <v>4146.8100000000004</v>
      </c>
      <c r="N5115" s="10">
        <v>0.47000000000000003</v>
      </c>
      <c r="O5115" s="4" t="s">
        <v>83</v>
      </c>
    </row>
    <row r="5116" spans="1:15" ht="14.25" customHeight="1" x14ac:dyDescent="0.25">
      <c r="A5116" s="4" t="s">
        <v>61</v>
      </c>
      <c r="B5116" s="4">
        <v>1185732</v>
      </c>
      <c r="C5116" s="5">
        <v>44249</v>
      </c>
      <c r="D5116" s="37">
        <v>2021</v>
      </c>
      <c r="E5116" s="5" t="str">
        <f>TEXT(Sales[[#This Row],[Invoice Date]],"mmm")</f>
        <v>Feb</v>
      </c>
      <c r="F5116" s="4" t="s">
        <v>31</v>
      </c>
      <c r="G5116" s="4" t="s">
        <v>64</v>
      </c>
      <c r="H5116" s="4" t="s">
        <v>65</v>
      </c>
      <c r="I5116" s="6" t="s">
        <v>19</v>
      </c>
      <c r="J5116" s="7">
        <v>53</v>
      </c>
      <c r="K5116" s="8">
        <v>65</v>
      </c>
      <c r="L5116" s="9">
        <f t="shared" si="79"/>
        <v>3445</v>
      </c>
      <c r="M5116" s="9">
        <v>1653.6000000000001</v>
      </c>
      <c r="N5116" s="10">
        <v>0.48000000000000004</v>
      </c>
      <c r="O5116" s="4" t="s">
        <v>83</v>
      </c>
    </row>
    <row r="5117" spans="1:15" ht="14.25" customHeight="1" x14ac:dyDescent="0.25">
      <c r="A5117" s="4" t="s">
        <v>61</v>
      </c>
      <c r="B5117" s="4">
        <v>1185732</v>
      </c>
      <c r="C5117" s="5">
        <v>44249</v>
      </c>
      <c r="D5117" s="37">
        <v>2021</v>
      </c>
      <c r="E5117" s="5" t="str">
        <f>TEXT(Sales[[#This Row],[Invoice Date]],"mmm")</f>
        <v>Feb</v>
      </c>
      <c r="F5117" s="4" t="s">
        <v>31</v>
      </c>
      <c r="G5117" s="4" t="s">
        <v>64</v>
      </c>
      <c r="H5117" s="4" t="s">
        <v>65</v>
      </c>
      <c r="I5117" s="6" t="s">
        <v>20</v>
      </c>
      <c r="J5117" s="7">
        <v>43</v>
      </c>
      <c r="K5117" s="8">
        <v>77</v>
      </c>
      <c r="L5117" s="9">
        <f t="shared" si="79"/>
        <v>3311</v>
      </c>
      <c r="M5117" s="9">
        <v>1225.07</v>
      </c>
      <c r="N5117" s="10">
        <v>0.37</v>
      </c>
      <c r="O5117" s="4" t="s">
        <v>83</v>
      </c>
    </row>
    <row r="5118" spans="1:15" ht="14.25" customHeight="1" x14ac:dyDescent="0.25">
      <c r="A5118" s="4" t="s">
        <v>61</v>
      </c>
      <c r="B5118" s="4">
        <v>1185732</v>
      </c>
      <c r="C5118" s="5">
        <v>44249</v>
      </c>
      <c r="D5118" s="37">
        <v>2021</v>
      </c>
      <c r="E5118" s="5" t="str">
        <f>TEXT(Sales[[#This Row],[Invoice Date]],"mmm")</f>
        <v>Feb</v>
      </c>
      <c r="F5118" s="4" t="s">
        <v>31</v>
      </c>
      <c r="G5118" s="4" t="s">
        <v>64</v>
      </c>
      <c r="H5118" s="4" t="s">
        <v>65</v>
      </c>
      <c r="I5118" s="6" t="s">
        <v>21</v>
      </c>
      <c r="J5118" s="7">
        <v>49</v>
      </c>
      <c r="K5118" s="8">
        <v>46</v>
      </c>
      <c r="L5118" s="9">
        <f t="shared" si="79"/>
        <v>2254</v>
      </c>
      <c r="M5118" s="9">
        <v>879.06000000000006</v>
      </c>
      <c r="N5118" s="10">
        <v>0.39</v>
      </c>
      <c r="O5118" s="4" t="s">
        <v>83</v>
      </c>
    </row>
    <row r="5119" spans="1:15" ht="14.25" customHeight="1" x14ac:dyDescent="0.25">
      <c r="A5119" s="4" t="s">
        <v>61</v>
      </c>
      <c r="B5119" s="4">
        <v>1185732</v>
      </c>
      <c r="C5119" s="5">
        <v>44249</v>
      </c>
      <c r="D5119" s="37">
        <v>2021</v>
      </c>
      <c r="E5119" s="5" t="str">
        <f>TEXT(Sales[[#This Row],[Invoice Date]],"mmm")</f>
        <v>Feb</v>
      </c>
      <c r="F5119" s="4" t="s">
        <v>31</v>
      </c>
      <c r="G5119" s="4" t="s">
        <v>64</v>
      </c>
      <c r="H5119" s="4" t="s">
        <v>65</v>
      </c>
      <c r="I5119" s="6" t="s">
        <v>22</v>
      </c>
      <c r="J5119" s="7">
        <v>60</v>
      </c>
      <c r="K5119" s="8">
        <v>75</v>
      </c>
      <c r="L5119" s="9">
        <f t="shared" si="79"/>
        <v>4500</v>
      </c>
      <c r="M5119" s="9">
        <v>1710</v>
      </c>
      <c r="N5119" s="10">
        <v>0.38</v>
      </c>
      <c r="O5119" s="4" t="s">
        <v>83</v>
      </c>
    </row>
    <row r="5120" spans="1:15" ht="14.25" customHeight="1" x14ac:dyDescent="0.25">
      <c r="A5120" s="4" t="s">
        <v>61</v>
      </c>
      <c r="B5120" s="4">
        <v>1185732</v>
      </c>
      <c r="C5120" s="5">
        <v>44249</v>
      </c>
      <c r="D5120" s="37">
        <v>2021</v>
      </c>
      <c r="E5120" s="5" t="str">
        <f>TEXT(Sales[[#This Row],[Invoice Date]],"mmm")</f>
        <v>Feb</v>
      </c>
      <c r="F5120" s="4" t="s">
        <v>31</v>
      </c>
      <c r="G5120" s="4" t="s">
        <v>64</v>
      </c>
      <c r="H5120" s="4" t="s">
        <v>65</v>
      </c>
      <c r="I5120" s="6" t="s">
        <v>23</v>
      </c>
      <c r="J5120" s="7">
        <v>52</v>
      </c>
      <c r="K5120" s="8">
        <v>102</v>
      </c>
      <c r="L5120" s="9">
        <f t="shared" si="79"/>
        <v>5304</v>
      </c>
      <c r="M5120" s="9">
        <v>2333.7600000000002</v>
      </c>
      <c r="N5120" s="10">
        <v>0.44</v>
      </c>
      <c r="O5120" s="4" t="s">
        <v>83</v>
      </c>
    </row>
    <row r="5121" spans="1:15" ht="14.25" customHeight="1" x14ac:dyDescent="0.25">
      <c r="A5121" s="4" t="s">
        <v>61</v>
      </c>
      <c r="B5121" s="4">
        <v>1185732</v>
      </c>
      <c r="C5121" s="5">
        <v>44275</v>
      </c>
      <c r="D5121" s="37">
        <v>2021</v>
      </c>
      <c r="E5121" s="5" t="str">
        <f>TEXT(Sales[[#This Row],[Invoice Date]],"mmm")</f>
        <v>Mar</v>
      </c>
      <c r="F5121" s="4" t="s">
        <v>31</v>
      </c>
      <c r="G5121" s="4" t="s">
        <v>64</v>
      </c>
      <c r="H5121" s="4" t="s">
        <v>65</v>
      </c>
      <c r="I5121" s="6" t="s">
        <v>17</v>
      </c>
      <c r="J5121" s="7">
        <v>53</v>
      </c>
      <c r="K5121" s="8">
        <v>153</v>
      </c>
      <c r="L5121" s="9">
        <f t="shared" si="79"/>
        <v>8109</v>
      </c>
      <c r="M5121" s="9">
        <v>3973.4100000000003</v>
      </c>
      <c r="N5121" s="10">
        <v>0.49000000000000005</v>
      </c>
      <c r="O5121" s="4" t="s">
        <v>83</v>
      </c>
    </row>
    <row r="5122" spans="1:15" ht="14.25" customHeight="1" x14ac:dyDescent="0.25">
      <c r="A5122" s="4" t="s">
        <v>61</v>
      </c>
      <c r="B5122" s="4">
        <v>1185732</v>
      </c>
      <c r="C5122" s="5">
        <v>44275</v>
      </c>
      <c r="D5122" s="37">
        <v>2021</v>
      </c>
      <c r="E5122" s="5" t="str">
        <f>TEXT(Sales[[#This Row],[Invoice Date]],"mmm")</f>
        <v>Mar</v>
      </c>
      <c r="F5122" s="4" t="s">
        <v>31</v>
      </c>
      <c r="G5122" s="4" t="s">
        <v>64</v>
      </c>
      <c r="H5122" s="4" t="s">
        <v>65</v>
      </c>
      <c r="I5122" s="6" t="s">
        <v>19</v>
      </c>
      <c r="J5122" s="7">
        <v>52</v>
      </c>
      <c r="K5122" s="8">
        <v>65</v>
      </c>
      <c r="L5122" s="9">
        <f t="shared" si="79"/>
        <v>3380</v>
      </c>
      <c r="M5122" s="9">
        <v>1690</v>
      </c>
      <c r="N5122" s="10">
        <v>0.5</v>
      </c>
      <c r="O5122" s="4" t="s">
        <v>83</v>
      </c>
    </row>
    <row r="5123" spans="1:15" ht="14.25" customHeight="1" x14ac:dyDescent="0.25">
      <c r="A5123" s="4" t="s">
        <v>61</v>
      </c>
      <c r="B5123" s="4">
        <v>1185732</v>
      </c>
      <c r="C5123" s="5">
        <v>44275</v>
      </c>
      <c r="D5123" s="37">
        <v>2021</v>
      </c>
      <c r="E5123" s="5" t="str">
        <f>TEXT(Sales[[#This Row],[Invoice Date]],"mmm")</f>
        <v>Mar</v>
      </c>
      <c r="F5123" s="4" t="s">
        <v>31</v>
      </c>
      <c r="G5123" s="4" t="s">
        <v>64</v>
      </c>
      <c r="H5123" s="4" t="s">
        <v>65</v>
      </c>
      <c r="I5123" s="6" t="s">
        <v>20</v>
      </c>
      <c r="J5123" s="7">
        <v>41</v>
      </c>
      <c r="K5123" s="8">
        <v>69</v>
      </c>
      <c r="L5123" s="9">
        <f t="shared" ref="L5123:L5186" si="80">J5123*K5123</f>
        <v>2829</v>
      </c>
      <c r="M5123" s="9">
        <v>1046.73</v>
      </c>
      <c r="N5123" s="10">
        <v>0.37</v>
      </c>
      <c r="O5123" s="4" t="s">
        <v>83</v>
      </c>
    </row>
    <row r="5124" spans="1:15" ht="14.25" customHeight="1" x14ac:dyDescent="0.25">
      <c r="A5124" s="4" t="s">
        <v>61</v>
      </c>
      <c r="B5124" s="4">
        <v>1185732</v>
      </c>
      <c r="C5124" s="5">
        <v>44275</v>
      </c>
      <c r="D5124" s="37">
        <v>2021</v>
      </c>
      <c r="E5124" s="5" t="str">
        <f>TEXT(Sales[[#This Row],[Invoice Date]],"mmm")</f>
        <v>Mar</v>
      </c>
      <c r="F5124" s="4" t="s">
        <v>31</v>
      </c>
      <c r="G5124" s="4" t="s">
        <v>64</v>
      </c>
      <c r="H5124" s="4" t="s">
        <v>65</v>
      </c>
      <c r="I5124" s="6" t="s">
        <v>21</v>
      </c>
      <c r="J5124" s="7">
        <v>49</v>
      </c>
      <c r="K5124" s="8">
        <v>36</v>
      </c>
      <c r="L5124" s="9">
        <f t="shared" si="80"/>
        <v>1764</v>
      </c>
      <c r="M5124" s="9">
        <v>670.32</v>
      </c>
      <c r="N5124" s="10">
        <v>0.38</v>
      </c>
      <c r="O5124" s="4" t="s">
        <v>83</v>
      </c>
    </row>
    <row r="5125" spans="1:15" ht="14.25" customHeight="1" x14ac:dyDescent="0.25">
      <c r="A5125" s="4" t="s">
        <v>61</v>
      </c>
      <c r="B5125" s="4">
        <v>1185732</v>
      </c>
      <c r="C5125" s="5">
        <v>44275</v>
      </c>
      <c r="D5125" s="37">
        <v>2021</v>
      </c>
      <c r="E5125" s="5" t="str">
        <f>TEXT(Sales[[#This Row],[Invoice Date]],"mmm")</f>
        <v>Mar</v>
      </c>
      <c r="F5125" s="4" t="s">
        <v>31</v>
      </c>
      <c r="G5125" s="4" t="s">
        <v>64</v>
      </c>
      <c r="H5125" s="4" t="s">
        <v>65</v>
      </c>
      <c r="I5125" s="6" t="s">
        <v>22</v>
      </c>
      <c r="J5125" s="7">
        <v>64</v>
      </c>
      <c r="K5125" s="8">
        <v>53</v>
      </c>
      <c r="L5125" s="9">
        <f t="shared" si="80"/>
        <v>3392</v>
      </c>
      <c r="M5125" s="9">
        <v>1322.88</v>
      </c>
      <c r="N5125" s="10">
        <v>0.39</v>
      </c>
      <c r="O5125" s="4" t="s">
        <v>83</v>
      </c>
    </row>
    <row r="5126" spans="1:15" ht="14.25" customHeight="1" x14ac:dyDescent="0.25">
      <c r="A5126" s="4" t="s">
        <v>61</v>
      </c>
      <c r="B5126" s="4">
        <v>1185732</v>
      </c>
      <c r="C5126" s="5">
        <v>44275</v>
      </c>
      <c r="D5126" s="37">
        <v>2021</v>
      </c>
      <c r="E5126" s="5" t="str">
        <f>TEXT(Sales[[#This Row],[Invoice Date]],"mmm")</f>
        <v>Mar</v>
      </c>
      <c r="F5126" s="4" t="s">
        <v>31</v>
      </c>
      <c r="G5126" s="4" t="s">
        <v>64</v>
      </c>
      <c r="H5126" s="4" t="s">
        <v>65</v>
      </c>
      <c r="I5126" s="6" t="s">
        <v>23</v>
      </c>
      <c r="J5126" s="7">
        <v>53</v>
      </c>
      <c r="K5126" s="8">
        <v>72</v>
      </c>
      <c r="L5126" s="9">
        <f t="shared" si="80"/>
        <v>3816</v>
      </c>
      <c r="M5126" s="9">
        <v>1526.4</v>
      </c>
      <c r="N5126" s="10">
        <v>0.4</v>
      </c>
      <c r="O5126" s="4" t="s">
        <v>83</v>
      </c>
    </row>
    <row r="5127" spans="1:15" ht="14.25" customHeight="1" x14ac:dyDescent="0.25">
      <c r="A5127" s="4" t="s">
        <v>61</v>
      </c>
      <c r="B5127" s="4">
        <v>1185732</v>
      </c>
      <c r="C5127" s="5">
        <v>44307</v>
      </c>
      <c r="D5127" s="37">
        <v>2021</v>
      </c>
      <c r="E5127" s="5" t="str">
        <f>TEXT(Sales[[#This Row],[Invoice Date]],"mmm")</f>
        <v>Apr</v>
      </c>
      <c r="F5127" s="4" t="s">
        <v>31</v>
      </c>
      <c r="G5127" s="4" t="s">
        <v>64</v>
      </c>
      <c r="H5127" s="4" t="s">
        <v>65</v>
      </c>
      <c r="I5127" s="6" t="s">
        <v>17</v>
      </c>
      <c r="J5127" s="7">
        <v>54</v>
      </c>
      <c r="K5127" s="8">
        <v>131</v>
      </c>
      <c r="L5127" s="9">
        <f t="shared" si="80"/>
        <v>7074</v>
      </c>
      <c r="M5127" s="9">
        <v>3254.04</v>
      </c>
      <c r="N5127" s="10">
        <v>0.46</v>
      </c>
      <c r="O5127" s="4" t="s">
        <v>83</v>
      </c>
    </row>
    <row r="5128" spans="1:15" ht="14.25" customHeight="1" x14ac:dyDescent="0.25">
      <c r="A5128" s="4" t="s">
        <v>61</v>
      </c>
      <c r="B5128" s="4">
        <v>1185732</v>
      </c>
      <c r="C5128" s="5">
        <v>44307</v>
      </c>
      <c r="D5128" s="37">
        <v>2021</v>
      </c>
      <c r="E5128" s="5" t="str">
        <f>TEXT(Sales[[#This Row],[Invoice Date]],"mmm")</f>
        <v>Apr</v>
      </c>
      <c r="F5128" s="4" t="s">
        <v>31</v>
      </c>
      <c r="G5128" s="4" t="s">
        <v>64</v>
      </c>
      <c r="H5128" s="4" t="s">
        <v>65</v>
      </c>
      <c r="I5128" s="6" t="s">
        <v>19</v>
      </c>
      <c r="J5128" s="7">
        <v>50</v>
      </c>
      <c r="K5128" s="8">
        <v>61</v>
      </c>
      <c r="L5128" s="9">
        <f t="shared" si="80"/>
        <v>3050</v>
      </c>
      <c r="M5128" s="9">
        <v>1525</v>
      </c>
      <c r="N5128" s="10">
        <v>0.5</v>
      </c>
      <c r="O5128" s="4" t="s">
        <v>83</v>
      </c>
    </row>
    <row r="5129" spans="1:15" ht="14.25" customHeight="1" x14ac:dyDescent="0.25">
      <c r="A5129" s="4" t="s">
        <v>61</v>
      </c>
      <c r="B5129" s="4">
        <v>1185732</v>
      </c>
      <c r="C5129" s="5">
        <v>44307</v>
      </c>
      <c r="D5129" s="37">
        <v>2021</v>
      </c>
      <c r="E5129" s="5" t="str">
        <f>TEXT(Sales[[#This Row],[Invoice Date]],"mmm")</f>
        <v>Apr</v>
      </c>
      <c r="F5129" s="4" t="s">
        <v>31</v>
      </c>
      <c r="G5129" s="4" t="s">
        <v>64</v>
      </c>
      <c r="H5129" s="4" t="s">
        <v>65</v>
      </c>
      <c r="I5129" s="6" t="s">
        <v>20</v>
      </c>
      <c r="J5129" s="7">
        <v>44</v>
      </c>
      <c r="K5129" s="8">
        <v>61</v>
      </c>
      <c r="L5129" s="9">
        <f t="shared" si="80"/>
        <v>2684</v>
      </c>
      <c r="M5129" s="9">
        <v>1073.6000000000001</v>
      </c>
      <c r="N5129" s="10">
        <v>0.4</v>
      </c>
      <c r="O5129" s="4" t="s">
        <v>83</v>
      </c>
    </row>
    <row r="5130" spans="1:15" ht="14.25" customHeight="1" x14ac:dyDescent="0.25">
      <c r="A5130" s="4" t="s">
        <v>61</v>
      </c>
      <c r="B5130" s="4">
        <v>1185732</v>
      </c>
      <c r="C5130" s="5">
        <v>44307</v>
      </c>
      <c r="D5130" s="37">
        <v>2021</v>
      </c>
      <c r="E5130" s="5" t="str">
        <f>TEXT(Sales[[#This Row],[Invoice Date]],"mmm")</f>
        <v>Apr</v>
      </c>
      <c r="F5130" s="4" t="s">
        <v>31</v>
      </c>
      <c r="G5130" s="4" t="s">
        <v>64</v>
      </c>
      <c r="H5130" s="4" t="s">
        <v>65</v>
      </c>
      <c r="I5130" s="6" t="s">
        <v>21</v>
      </c>
      <c r="J5130" s="7">
        <v>47</v>
      </c>
      <c r="K5130" s="8">
        <v>44</v>
      </c>
      <c r="L5130" s="9">
        <f t="shared" si="80"/>
        <v>2068</v>
      </c>
      <c r="M5130" s="9">
        <v>765.16</v>
      </c>
      <c r="N5130" s="10">
        <v>0.37</v>
      </c>
      <c r="O5130" s="4" t="s">
        <v>83</v>
      </c>
    </row>
    <row r="5131" spans="1:15" ht="14.25" customHeight="1" x14ac:dyDescent="0.25">
      <c r="A5131" s="4" t="s">
        <v>61</v>
      </c>
      <c r="B5131" s="4">
        <v>1185732</v>
      </c>
      <c r="C5131" s="5">
        <v>44307</v>
      </c>
      <c r="D5131" s="37">
        <v>2021</v>
      </c>
      <c r="E5131" s="5" t="str">
        <f>TEXT(Sales[[#This Row],[Invoice Date]],"mmm")</f>
        <v>Apr</v>
      </c>
      <c r="F5131" s="4" t="s">
        <v>31</v>
      </c>
      <c r="G5131" s="4" t="s">
        <v>64</v>
      </c>
      <c r="H5131" s="4" t="s">
        <v>65</v>
      </c>
      <c r="I5131" s="6" t="s">
        <v>22</v>
      </c>
      <c r="J5131" s="7">
        <v>56</v>
      </c>
      <c r="K5131" s="8">
        <v>41</v>
      </c>
      <c r="L5131" s="9">
        <f t="shared" si="80"/>
        <v>2296</v>
      </c>
      <c r="M5131" s="9">
        <v>849.52</v>
      </c>
      <c r="N5131" s="10">
        <v>0.37</v>
      </c>
      <c r="O5131" s="4" t="s">
        <v>83</v>
      </c>
    </row>
    <row r="5132" spans="1:15" ht="14.25" customHeight="1" x14ac:dyDescent="0.25">
      <c r="A5132" s="4" t="s">
        <v>61</v>
      </c>
      <c r="B5132" s="4">
        <v>1185732</v>
      </c>
      <c r="C5132" s="5">
        <v>44307</v>
      </c>
      <c r="D5132" s="37">
        <v>2021</v>
      </c>
      <c r="E5132" s="5" t="str">
        <f>TEXT(Sales[[#This Row],[Invoice Date]],"mmm")</f>
        <v>Apr</v>
      </c>
      <c r="F5132" s="4" t="s">
        <v>31</v>
      </c>
      <c r="G5132" s="4" t="s">
        <v>64</v>
      </c>
      <c r="H5132" s="4" t="s">
        <v>65</v>
      </c>
      <c r="I5132" s="6" t="s">
        <v>23</v>
      </c>
      <c r="J5132" s="7">
        <v>49</v>
      </c>
      <c r="K5132" s="8">
        <v>84</v>
      </c>
      <c r="L5132" s="9">
        <f t="shared" si="80"/>
        <v>4116</v>
      </c>
      <c r="M5132" s="9">
        <v>1811.04</v>
      </c>
      <c r="N5132" s="10">
        <v>0.44</v>
      </c>
      <c r="O5132" s="4" t="s">
        <v>83</v>
      </c>
    </row>
    <row r="5133" spans="1:15" ht="14.25" customHeight="1" x14ac:dyDescent="0.25">
      <c r="A5133" s="4" t="s">
        <v>61</v>
      </c>
      <c r="B5133" s="4">
        <v>1185732</v>
      </c>
      <c r="C5133" s="5">
        <v>44336</v>
      </c>
      <c r="D5133" s="37">
        <v>2021</v>
      </c>
      <c r="E5133" s="5" t="str">
        <f>TEXT(Sales[[#This Row],[Invoice Date]],"mmm")</f>
        <v>May</v>
      </c>
      <c r="F5133" s="4" t="s">
        <v>31</v>
      </c>
      <c r="G5133" s="4" t="s">
        <v>64</v>
      </c>
      <c r="H5133" s="4" t="s">
        <v>65</v>
      </c>
      <c r="I5133" s="6" t="s">
        <v>17</v>
      </c>
      <c r="J5133" s="7">
        <v>59</v>
      </c>
      <c r="K5133" s="8">
        <v>160</v>
      </c>
      <c r="L5133" s="9">
        <f t="shared" si="80"/>
        <v>9440</v>
      </c>
      <c r="M5133" s="9">
        <v>4720</v>
      </c>
      <c r="N5133" s="10">
        <v>0.5</v>
      </c>
      <c r="O5133" s="4" t="s">
        <v>83</v>
      </c>
    </row>
    <row r="5134" spans="1:15" ht="14.25" customHeight="1" x14ac:dyDescent="0.25">
      <c r="A5134" s="4" t="s">
        <v>61</v>
      </c>
      <c r="B5134" s="4">
        <v>1185732</v>
      </c>
      <c r="C5134" s="5">
        <v>44336</v>
      </c>
      <c r="D5134" s="37">
        <v>2021</v>
      </c>
      <c r="E5134" s="5" t="str">
        <f>TEXT(Sales[[#This Row],[Invoice Date]],"mmm")</f>
        <v>May</v>
      </c>
      <c r="F5134" s="4" t="s">
        <v>31</v>
      </c>
      <c r="G5134" s="4" t="s">
        <v>64</v>
      </c>
      <c r="H5134" s="4" t="s">
        <v>65</v>
      </c>
      <c r="I5134" s="6" t="s">
        <v>19</v>
      </c>
      <c r="J5134" s="7">
        <v>56</v>
      </c>
      <c r="K5134" s="8">
        <v>72</v>
      </c>
      <c r="L5134" s="9">
        <f t="shared" si="80"/>
        <v>4032</v>
      </c>
      <c r="M5134" s="9">
        <v>1814.4000000000003</v>
      </c>
      <c r="N5134" s="10">
        <v>0.45000000000000007</v>
      </c>
      <c r="O5134" s="4" t="s">
        <v>83</v>
      </c>
    </row>
    <row r="5135" spans="1:15" ht="14.25" customHeight="1" x14ac:dyDescent="0.25">
      <c r="A5135" s="4" t="s">
        <v>61</v>
      </c>
      <c r="B5135" s="4">
        <v>1185732</v>
      </c>
      <c r="C5135" s="5">
        <v>44336</v>
      </c>
      <c r="D5135" s="37">
        <v>2021</v>
      </c>
      <c r="E5135" s="5" t="str">
        <f>TEXT(Sales[[#This Row],[Invoice Date]],"mmm")</f>
        <v>May</v>
      </c>
      <c r="F5135" s="4" t="s">
        <v>31</v>
      </c>
      <c r="G5135" s="4" t="s">
        <v>64</v>
      </c>
      <c r="H5135" s="4" t="s">
        <v>65</v>
      </c>
      <c r="I5135" s="6" t="s">
        <v>20</v>
      </c>
      <c r="J5135" s="7">
        <v>53</v>
      </c>
      <c r="K5135" s="8">
        <v>84</v>
      </c>
      <c r="L5135" s="9">
        <f t="shared" si="80"/>
        <v>4452</v>
      </c>
      <c r="M5135" s="9">
        <v>1780.8000000000002</v>
      </c>
      <c r="N5135" s="10">
        <v>0.4</v>
      </c>
      <c r="O5135" s="4" t="s">
        <v>83</v>
      </c>
    </row>
    <row r="5136" spans="1:15" ht="14.25" customHeight="1" x14ac:dyDescent="0.25">
      <c r="A5136" s="4" t="s">
        <v>61</v>
      </c>
      <c r="B5136" s="4">
        <v>1185732</v>
      </c>
      <c r="C5136" s="5">
        <v>44336</v>
      </c>
      <c r="D5136" s="37">
        <v>2021</v>
      </c>
      <c r="E5136" s="5" t="str">
        <f>TEXT(Sales[[#This Row],[Invoice Date]],"mmm")</f>
        <v>May</v>
      </c>
      <c r="F5136" s="4" t="s">
        <v>31</v>
      </c>
      <c r="G5136" s="4" t="s">
        <v>64</v>
      </c>
      <c r="H5136" s="4" t="s">
        <v>65</v>
      </c>
      <c r="I5136" s="6" t="s">
        <v>21</v>
      </c>
      <c r="J5136" s="7">
        <v>51</v>
      </c>
      <c r="K5136" s="8">
        <v>63</v>
      </c>
      <c r="L5136" s="9">
        <f t="shared" si="80"/>
        <v>3213</v>
      </c>
      <c r="M5136" s="9">
        <v>1220.94</v>
      </c>
      <c r="N5136" s="10">
        <v>0.38</v>
      </c>
      <c r="O5136" s="4" t="s">
        <v>83</v>
      </c>
    </row>
    <row r="5137" spans="1:15" ht="14.25" customHeight="1" x14ac:dyDescent="0.25">
      <c r="A5137" s="4" t="s">
        <v>61</v>
      </c>
      <c r="B5137" s="4">
        <v>1185732</v>
      </c>
      <c r="C5137" s="5">
        <v>44336</v>
      </c>
      <c r="D5137" s="37">
        <v>2021</v>
      </c>
      <c r="E5137" s="5" t="str">
        <f>TEXT(Sales[[#This Row],[Invoice Date]],"mmm")</f>
        <v>May</v>
      </c>
      <c r="F5137" s="4" t="s">
        <v>31</v>
      </c>
      <c r="G5137" s="4" t="s">
        <v>64</v>
      </c>
      <c r="H5137" s="4" t="s">
        <v>65</v>
      </c>
      <c r="I5137" s="6" t="s">
        <v>22</v>
      </c>
      <c r="J5137" s="7">
        <v>62</v>
      </c>
      <c r="K5137" s="8">
        <v>69</v>
      </c>
      <c r="L5137" s="9">
        <f t="shared" si="80"/>
        <v>4278</v>
      </c>
      <c r="M5137" s="9">
        <v>1625.64</v>
      </c>
      <c r="N5137" s="10">
        <v>0.38</v>
      </c>
      <c r="O5137" s="4" t="s">
        <v>83</v>
      </c>
    </row>
    <row r="5138" spans="1:15" ht="14.25" customHeight="1" x14ac:dyDescent="0.25">
      <c r="A5138" s="4" t="s">
        <v>61</v>
      </c>
      <c r="B5138" s="4">
        <v>1185732</v>
      </c>
      <c r="C5138" s="5">
        <v>44336</v>
      </c>
      <c r="D5138" s="37">
        <v>2021</v>
      </c>
      <c r="E5138" s="5" t="str">
        <f>TEXT(Sales[[#This Row],[Invoice Date]],"mmm")</f>
        <v>May</v>
      </c>
      <c r="F5138" s="4" t="s">
        <v>31</v>
      </c>
      <c r="G5138" s="4" t="s">
        <v>64</v>
      </c>
      <c r="H5138" s="4" t="s">
        <v>65</v>
      </c>
      <c r="I5138" s="6" t="s">
        <v>23</v>
      </c>
      <c r="J5138" s="7">
        <v>67</v>
      </c>
      <c r="K5138" s="8">
        <v>100</v>
      </c>
      <c r="L5138" s="9">
        <f t="shared" si="80"/>
        <v>6700</v>
      </c>
      <c r="M5138" s="9">
        <v>2747</v>
      </c>
      <c r="N5138" s="10">
        <v>0.41</v>
      </c>
      <c r="O5138" s="4" t="s">
        <v>83</v>
      </c>
    </row>
    <row r="5139" spans="1:15" ht="14.25" customHeight="1" x14ac:dyDescent="0.25">
      <c r="A5139" s="4" t="s">
        <v>61</v>
      </c>
      <c r="B5139" s="4">
        <v>1185732</v>
      </c>
      <c r="C5139" s="5">
        <v>44369</v>
      </c>
      <c r="D5139" s="37">
        <v>2021</v>
      </c>
      <c r="E5139" s="5" t="str">
        <f>TEXT(Sales[[#This Row],[Invoice Date]],"mmm")</f>
        <v>Jun</v>
      </c>
      <c r="F5139" s="4" t="s">
        <v>31</v>
      </c>
      <c r="G5139" s="4" t="s">
        <v>64</v>
      </c>
      <c r="H5139" s="4" t="s">
        <v>65</v>
      </c>
      <c r="I5139" s="6" t="s">
        <v>17</v>
      </c>
      <c r="J5139" s="7">
        <v>59</v>
      </c>
      <c r="K5139" s="8">
        <v>189</v>
      </c>
      <c r="L5139" s="9">
        <f t="shared" si="80"/>
        <v>11151</v>
      </c>
      <c r="M5139" s="9">
        <v>5129.46</v>
      </c>
      <c r="N5139" s="10">
        <v>0.46</v>
      </c>
      <c r="O5139" s="4" t="s">
        <v>83</v>
      </c>
    </row>
    <row r="5140" spans="1:15" ht="14.25" customHeight="1" x14ac:dyDescent="0.25">
      <c r="A5140" s="4" t="s">
        <v>61</v>
      </c>
      <c r="B5140" s="4">
        <v>1185732</v>
      </c>
      <c r="C5140" s="5">
        <v>44369</v>
      </c>
      <c r="D5140" s="37">
        <v>2021</v>
      </c>
      <c r="E5140" s="5" t="str">
        <f>TEXT(Sales[[#This Row],[Invoice Date]],"mmm")</f>
        <v>Jun</v>
      </c>
      <c r="F5140" s="4" t="s">
        <v>31</v>
      </c>
      <c r="G5140" s="4" t="s">
        <v>64</v>
      </c>
      <c r="H5140" s="4" t="s">
        <v>65</v>
      </c>
      <c r="I5140" s="6" t="s">
        <v>19</v>
      </c>
      <c r="J5140" s="7">
        <v>55</v>
      </c>
      <c r="K5140" s="8">
        <v>112</v>
      </c>
      <c r="L5140" s="9">
        <f t="shared" si="80"/>
        <v>6160</v>
      </c>
      <c r="M5140" s="9">
        <v>3080</v>
      </c>
      <c r="N5140" s="10">
        <v>0.5</v>
      </c>
      <c r="O5140" s="4" t="s">
        <v>83</v>
      </c>
    </row>
    <row r="5141" spans="1:15" ht="14.25" customHeight="1" x14ac:dyDescent="0.25">
      <c r="A5141" s="4" t="s">
        <v>61</v>
      </c>
      <c r="B5141" s="4">
        <v>1185732</v>
      </c>
      <c r="C5141" s="5">
        <v>44369</v>
      </c>
      <c r="D5141" s="37">
        <v>2021</v>
      </c>
      <c r="E5141" s="5" t="str">
        <f>TEXT(Sales[[#This Row],[Invoice Date]],"mmm")</f>
        <v>Jun</v>
      </c>
      <c r="F5141" s="4" t="s">
        <v>31</v>
      </c>
      <c r="G5141" s="4" t="s">
        <v>64</v>
      </c>
      <c r="H5141" s="4" t="s">
        <v>65</v>
      </c>
      <c r="I5141" s="6" t="s">
        <v>20</v>
      </c>
      <c r="J5141" s="7">
        <v>53</v>
      </c>
      <c r="K5141" s="8">
        <v>81</v>
      </c>
      <c r="L5141" s="9">
        <f t="shared" si="80"/>
        <v>4293</v>
      </c>
      <c r="M5141" s="9">
        <v>1545.48</v>
      </c>
      <c r="N5141" s="10">
        <v>0.36</v>
      </c>
      <c r="O5141" s="4" t="s">
        <v>83</v>
      </c>
    </row>
    <row r="5142" spans="1:15" ht="14.25" customHeight="1" x14ac:dyDescent="0.25">
      <c r="A5142" s="4" t="s">
        <v>61</v>
      </c>
      <c r="B5142" s="4">
        <v>1185732</v>
      </c>
      <c r="C5142" s="5">
        <v>44369</v>
      </c>
      <c r="D5142" s="37">
        <v>2021</v>
      </c>
      <c r="E5142" s="5" t="str">
        <f>TEXT(Sales[[#This Row],[Invoice Date]],"mmm")</f>
        <v>Jun</v>
      </c>
      <c r="F5142" s="4" t="s">
        <v>31</v>
      </c>
      <c r="G5142" s="4" t="s">
        <v>64</v>
      </c>
      <c r="H5142" s="4" t="s">
        <v>65</v>
      </c>
      <c r="I5142" s="6" t="s">
        <v>21</v>
      </c>
      <c r="J5142" s="7">
        <v>53</v>
      </c>
      <c r="K5142" s="8">
        <v>90</v>
      </c>
      <c r="L5142" s="9">
        <f t="shared" si="80"/>
        <v>4770</v>
      </c>
      <c r="M5142" s="9">
        <v>1717.2</v>
      </c>
      <c r="N5142" s="10">
        <v>0.36</v>
      </c>
      <c r="O5142" s="4" t="s">
        <v>83</v>
      </c>
    </row>
    <row r="5143" spans="1:15" ht="14.25" customHeight="1" x14ac:dyDescent="0.25">
      <c r="A5143" s="4" t="s">
        <v>61</v>
      </c>
      <c r="B5143" s="4">
        <v>1185732</v>
      </c>
      <c r="C5143" s="5">
        <v>44369</v>
      </c>
      <c r="D5143" s="37">
        <v>2021</v>
      </c>
      <c r="E5143" s="5" t="str">
        <f>TEXT(Sales[[#This Row],[Invoice Date]],"mmm")</f>
        <v>Jun</v>
      </c>
      <c r="F5143" s="4" t="s">
        <v>31</v>
      </c>
      <c r="G5143" s="4" t="s">
        <v>64</v>
      </c>
      <c r="H5143" s="4" t="s">
        <v>65</v>
      </c>
      <c r="I5143" s="6" t="s">
        <v>22</v>
      </c>
      <c r="J5143" s="7">
        <v>60</v>
      </c>
      <c r="K5143" s="8">
        <v>84</v>
      </c>
      <c r="L5143" s="9">
        <f t="shared" si="80"/>
        <v>5040</v>
      </c>
      <c r="M5143" s="9">
        <v>1814.3999999999999</v>
      </c>
      <c r="N5143" s="10">
        <v>0.36</v>
      </c>
      <c r="O5143" s="4" t="s">
        <v>83</v>
      </c>
    </row>
    <row r="5144" spans="1:15" ht="14.25" customHeight="1" x14ac:dyDescent="0.25">
      <c r="A5144" s="4" t="s">
        <v>61</v>
      </c>
      <c r="B5144" s="4">
        <v>1185732</v>
      </c>
      <c r="C5144" s="5">
        <v>44369</v>
      </c>
      <c r="D5144" s="37">
        <v>2021</v>
      </c>
      <c r="E5144" s="5" t="str">
        <f>TEXT(Sales[[#This Row],[Invoice Date]],"mmm")</f>
        <v>Jun</v>
      </c>
      <c r="F5144" s="4" t="s">
        <v>31</v>
      </c>
      <c r="G5144" s="4" t="s">
        <v>64</v>
      </c>
      <c r="H5144" s="4" t="s">
        <v>65</v>
      </c>
      <c r="I5144" s="6" t="s">
        <v>23</v>
      </c>
      <c r="J5144" s="7">
        <v>67</v>
      </c>
      <c r="K5144" s="8">
        <v>126</v>
      </c>
      <c r="L5144" s="9">
        <f t="shared" si="80"/>
        <v>8442</v>
      </c>
      <c r="M5144" s="9">
        <v>3545.64</v>
      </c>
      <c r="N5144" s="10">
        <v>0.42</v>
      </c>
      <c r="O5144" s="4" t="s">
        <v>83</v>
      </c>
    </row>
    <row r="5145" spans="1:15" ht="14.25" customHeight="1" x14ac:dyDescent="0.25">
      <c r="A5145" s="4" t="s">
        <v>61</v>
      </c>
      <c r="B5145" s="4">
        <v>1185732</v>
      </c>
      <c r="C5145" s="5">
        <v>44397</v>
      </c>
      <c r="D5145" s="37">
        <v>2021</v>
      </c>
      <c r="E5145" s="5" t="str">
        <f>TEXT(Sales[[#This Row],[Invoice Date]],"mmm")</f>
        <v>Jul</v>
      </c>
      <c r="F5145" s="4" t="s">
        <v>31</v>
      </c>
      <c r="G5145" s="4" t="s">
        <v>64</v>
      </c>
      <c r="H5145" s="4" t="s">
        <v>65</v>
      </c>
      <c r="I5145" s="6" t="s">
        <v>17</v>
      </c>
      <c r="J5145" s="7">
        <v>63</v>
      </c>
      <c r="K5145" s="8">
        <v>182</v>
      </c>
      <c r="L5145" s="9">
        <f t="shared" si="80"/>
        <v>11466</v>
      </c>
      <c r="M5145" s="9">
        <v>5274.3600000000006</v>
      </c>
      <c r="N5145" s="10">
        <v>0.46</v>
      </c>
      <c r="O5145" s="4" t="s">
        <v>83</v>
      </c>
    </row>
    <row r="5146" spans="1:15" ht="14.25" customHeight="1" x14ac:dyDescent="0.25">
      <c r="A5146" s="4" t="s">
        <v>61</v>
      </c>
      <c r="B5146" s="4">
        <v>1185732</v>
      </c>
      <c r="C5146" s="5">
        <v>44397</v>
      </c>
      <c r="D5146" s="37">
        <v>2021</v>
      </c>
      <c r="E5146" s="5" t="str">
        <f>TEXT(Sales[[#This Row],[Invoice Date]],"mmm")</f>
        <v>Jul</v>
      </c>
      <c r="F5146" s="4" t="s">
        <v>31</v>
      </c>
      <c r="G5146" s="4" t="s">
        <v>64</v>
      </c>
      <c r="H5146" s="4" t="s">
        <v>65</v>
      </c>
      <c r="I5146" s="6" t="s">
        <v>19</v>
      </c>
      <c r="J5146" s="7">
        <v>59</v>
      </c>
      <c r="K5146" s="8">
        <v>111</v>
      </c>
      <c r="L5146" s="9">
        <f t="shared" si="80"/>
        <v>6549</v>
      </c>
      <c r="M5146" s="9">
        <v>3078.03</v>
      </c>
      <c r="N5146" s="10">
        <v>0.47000000000000003</v>
      </c>
      <c r="O5146" s="4" t="s">
        <v>83</v>
      </c>
    </row>
    <row r="5147" spans="1:15" ht="14.25" customHeight="1" x14ac:dyDescent="0.25">
      <c r="A5147" s="4" t="s">
        <v>61</v>
      </c>
      <c r="B5147" s="4">
        <v>1185732</v>
      </c>
      <c r="C5147" s="5">
        <v>44397</v>
      </c>
      <c r="D5147" s="37">
        <v>2021</v>
      </c>
      <c r="E5147" s="5" t="str">
        <f>TEXT(Sales[[#This Row],[Invoice Date]],"mmm")</f>
        <v>Jul</v>
      </c>
      <c r="F5147" s="4" t="s">
        <v>31</v>
      </c>
      <c r="G5147" s="4" t="s">
        <v>64</v>
      </c>
      <c r="H5147" s="4" t="s">
        <v>65</v>
      </c>
      <c r="I5147" s="6" t="s">
        <v>20</v>
      </c>
      <c r="J5147" s="7">
        <v>53</v>
      </c>
      <c r="K5147" s="8">
        <v>102</v>
      </c>
      <c r="L5147" s="9">
        <f t="shared" si="80"/>
        <v>5406</v>
      </c>
      <c r="M5147" s="9">
        <v>1946.1599999999999</v>
      </c>
      <c r="N5147" s="10">
        <v>0.36</v>
      </c>
      <c r="O5147" s="4" t="s">
        <v>83</v>
      </c>
    </row>
    <row r="5148" spans="1:15" ht="14.25" customHeight="1" x14ac:dyDescent="0.25">
      <c r="A5148" s="4" t="s">
        <v>61</v>
      </c>
      <c r="B5148" s="4">
        <v>1185732</v>
      </c>
      <c r="C5148" s="5">
        <v>44397</v>
      </c>
      <c r="D5148" s="37">
        <v>2021</v>
      </c>
      <c r="E5148" s="5" t="str">
        <f>TEXT(Sales[[#This Row],[Invoice Date]],"mmm")</f>
        <v>Jul</v>
      </c>
      <c r="F5148" s="4" t="s">
        <v>31</v>
      </c>
      <c r="G5148" s="4" t="s">
        <v>64</v>
      </c>
      <c r="H5148" s="4" t="s">
        <v>65</v>
      </c>
      <c r="I5148" s="6" t="s">
        <v>21</v>
      </c>
      <c r="J5148" s="7">
        <v>51</v>
      </c>
      <c r="K5148" s="8">
        <v>75</v>
      </c>
      <c r="L5148" s="9">
        <f t="shared" si="80"/>
        <v>3825</v>
      </c>
      <c r="M5148" s="9">
        <v>1453.5</v>
      </c>
      <c r="N5148" s="10">
        <v>0.38</v>
      </c>
      <c r="O5148" s="4" t="s">
        <v>83</v>
      </c>
    </row>
    <row r="5149" spans="1:15" ht="14.25" customHeight="1" x14ac:dyDescent="0.25">
      <c r="A5149" s="4" t="s">
        <v>61</v>
      </c>
      <c r="B5149" s="4">
        <v>1185732</v>
      </c>
      <c r="C5149" s="5">
        <v>44397</v>
      </c>
      <c r="D5149" s="37">
        <v>2021</v>
      </c>
      <c r="E5149" s="5" t="str">
        <f>TEXT(Sales[[#This Row],[Invoice Date]],"mmm")</f>
        <v>Jul</v>
      </c>
      <c r="F5149" s="4" t="s">
        <v>31</v>
      </c>
      <c r="G5149" s="4" t="s">
        <v>64</v>
      </c>
      <c r="H5149" s="4" t="s">
        <v>65</v>
      </c>
      <c r="I5149" s="6" t="s">
        <v>22</v>
      </c>
      <c r="J5149" s="7">
        <v>61</v>
      </c>
      <c r="K5149" s="8">
        <v>91</v>
      </c>
      <c r="L5149" s="9">
        <f t="shared" si="80"/>
        <v>5551</v>
      </c>
      <c r="M5149" s="9">
        <v>2164.89</v>
      </c>
      <c r="N5149" s="10">
        <v>0.39</v>
      </c>
      <c r="O5149" s="4" t="s">
        <v>83</v>
      </c>
    </row>
    <row r="5150" spans="1:15" ht="14.25" customHeight="1" x14ac:dyDescent="0.25">
      <c r="A5150" s="4" t="s">
        <v>61</v>
      </c>
      <c r="B5150" s="4">
        <v>1185732</v>
      </c>
      <c r="C5150" s="5">
        <v>44397</v>
      </c>
      <c r="D5150" s="37">
        <v>2021</v>
      </c>
      <c r="E5150" s="5" t="str">
        <f>TEXT(Sales[[#This Row],[Invoice Date]],"mmm")</f>
        <v>Jul</v>
      </c>
      <c r="F5150" s="4" t="s">
        <v>31</v>
      </c>
      <c r="G5150" s="4" t="s">
        <v>64</v>
      </c>
      <c r="H5150" s="4" t="s">
        <v>65</v>
      </c>
      <c r="I5150" s="6" t="s">
        <v>23</v>
      </c>
      <c r="J5150" s="7">
        <v>67</v>
      </c>
      <c r="K5150" s="8">
        <v>130</v>
      </c>
      <c r="L5150" s="9">
        <f t="shared" si="80"/>
        <v>8710</v>
      </c>
      <c r="M5150" s="9">
        <v>3919.4999999999995</v>
      </c>
      <c r="N5150" s="10">
        <v>0.44999999999999996</v>
      </c>
      <c r="O5150" s="4" t="s">
        <v>83</v>
      </c>
    </row>
    <row r="5151" spans="1:15" ht="14.25" customHeight="1" x14ac:dyDescent="0.25">
      <c r="A5151" s="4" t="s">
        <v>61</v>
      </c>
      <c r="B5151" s="4">
        <v>1185732</v>
      </c>
      <c r="C5151" s="5">
        <v>44429</v>
      </c>
      <c r="D5151" s="37">
        <v>2021</v>
      </c>
      <c r="E5151" s="5" t="str">
        <f>TEXT(Sales[[#This Row],[Invoice Date]],"mmm")</f>
        <v>Aug</v>
      </c>
      <c r="F5151" s="4" t="s">
        <v>31</v>
      </c>
      <c r="G5151" s="4" t="s">
        <v>64</v>
      </c>
      <c r="H5151" s="4" t="s">
        <v>65</v>
      </c>
      <c r="I5151" s="6" t="s">
        <v>17</v>
      </c>
      <c r="J5151" s="7">
        <v>59</v>
      </c>
      <c r="K5151" s="8">
        <v>163</v>
      </c>
      <c r="L5151" s="9">
        <f t="shared" si="80"/>
        <v>9617</v>
      </c>
      <c r="M5151" s="9">
        <v>4327.6500000000005</v>
      </c>
      <c r="N5151" s="10">
        <v>0.45000000000000007</v>
      </c>
      <c r="O5151" s="4" t="s">
        <v>83</v>
      </c>
    </row>
    <row r="5152" spans="1:15" ht="14.25" customHeight="1" x14ac:dyDescent="0.25">
      <c r="A5152" s="4" t="s">
        <v>61</v>
      </c>
      <c r="B5152" s="4">
        <v>1185732</v>
      </c>
      <c r="C5152" s="5">
        <v>44429</v>
      </c>
      <c r="D5152" s="37">
        <v>2021</v>
      </c>
      <c r="E5152" s="5" t="str">
        <f>TEXT(Sales[[#This Row],[Invoice Date]],"mmm")</f>
        <v>Aug</v>
      </c>
      <c r="F5152" s="4" t="s">
        <v>31</v>
      </c>
      <c r="G5152" s="4" t="s">
        <v>64</v>
      </c>
      <c r="H5152" s="4" t="s">
        <v>65</v>
      </c>
      <c r="I5152" s="6" t="s">
        <v>19</v>
      </c>
      <c r="J5152" s="7">
        <v>56</v>
      </c>
      <c r="K5152" s="8">
        <v>106</v>
      </c>
      <c r="L5152" s="9">
        <f t="shared" si="80"/>
        <v>5936</v>
      </c>
      <c r="M5152" s="9">
        <v>2671.2000000000003</v>
      </c>
      <c r="N5152" s="10">
        <v>0.45000000000000007</v>
      </c>
      <c r="O5152" s="4" t="s">
        <v>83</v>
      </c>
    </row>
    <row r="5153" spans="1:15" ht="14.25" customHeight="1" x14ac:dyDescent="0.25">
      <c r="A5153" s="4" t="s">
        <v>61</v>
      </c>
      <c r="B5153" s="4">
        <v>1185732</v>
      </c>
      <c r="C5153" s="5">
        <v>44429</v>
      </c>
      <c r="D5153" s="37">
        <v>2021</v>
      </c>
      <c r="E5153" s="5" t="str">
        <f>TEXT(Sales[[#This Row],[Invoice Date]],"mmm")</f>
        <v>Aug</v>
      </c>
      <c r="F5153" s="4" t="s">
        <v>31</v>
      </c>
      <c r="G5153" s="4" t="s">
        <v>64</v>
      </c>
      <c r="H5153" s="4" t="s">
        <v>65</v>
      </c>
      <c r="I5153" s="6" t="s">
        <v>20</v>
      </c>
      <c r="J5153" s="7">
        <v>54</v>
      </c>
      <c r="K5153" s="8">
        <v>102</v>
      </c>
      <c r="L5153" s="9">
        <f t="shared" si="80"/>
        <v>5508</v>
      </c>
      <c r="M5153" s="9">
        <v>1982.8799999999999</v>
      </c>
      <c r="N5153" s="10">
        <v>0.36</v>
      </c>
      <c r="O5153" s="4" t="s">
        <v>83</v>
      </c>
    </row>
    <row r="5154" spans="1:15" ht="14.25" customHeight="1" x14ac:dyDescent="0.25">
      <c r="A5154" s="4" t="s">
        <v>61</v>
      </c>
      <c r="B5154" s="4">
        <v>1185732</v>
      </c>
      <c r="C5154" s="5">
        <v>44429</v>
      </c>
      <c r="D5154" s="37">
        <v>2021</v>
      </c>
      <c r="E5154" s="5" t="str">
        <f>TEXT(Sales[[#This Row],[Invoice Date]],"mmm")</f>
        <v>Aug</v>
      </c>
      <c r="F5154" s="4" t="s">
        <v>31</v>
      </c>
      <c r="G5154" s="4" t="s">
        <v>64</v>
      </c>
      <c r="H5154" s="4" t="s">
        <v>65</v>
      </c>
      <c r="I5154" s="6" t="s">
        <v>21</v>
      </c>
      <c r="J5154" s="7">
        <v>53</v>
      </c>
      <c r="K5154" s="8">
        <v>68</v>
      </c>
      <c r="L5154" s="9">
        <f t="shared" si="80"/>
        <v>3604</v>
      </c>
      <c r="M5154" s="9">
        <v>1441.6000000000001</v>
      </c>
      <c r="N5154" s="10">
        <v>0.4</v>
      </c>
      <c r="O5154" s="4" t="s">
        <v>83</v>
      </c>
    </row>
    <row r="5155" spans="1:15" ht="14.25" customHeight="1" x14ac:dyDescent="0.25">
      <c r="A5155" s="4" t="s">
        <v>61</v>
      </c>
      <c r="B5155" s="4">
        <v>1185732</v>
      </c>
      <c r="C5155" s="5">
        <v>44429</v>
      </c>
      <c r="D5155" s="37">
        <v>2021</v>
      </c>
      <c r="E5155" s="5" t="str">
        <f>TEXT(Sales[[#This Row],[Invoice Date]],"mmm")</f>
        <v>Aug</v>
      </c>
      <c r="F5155" s="4" t="s">
        <v>31</v>
      </c>
      <c r="G5155" s="4" t="s">
        <v>64</v>
      </c>
      <c r="H5155" s="4" t="s">
        <v>65</v>
      </c>
      <c r="I5155" s="6" t="s">
        <v>22</v>
      </c>
      <c r="J5155" s="7">
        <v>62</v>
      </c>
      <c r="K5155" s="8">
        <v>65</v>
      </c>
      <c r="L5155" s="9">
        <f t="shared" si="80"/>
        <v>4030</v>
      </c>
      <c r="M5155" s="9">
        <v>1531.4</v>
      </c>
      <c r="N5155" s="10">
        <v>0.38</v>
      </c>
      <c r="O5155" s="4" t="s">
        <v>83</v>
      </c>
    </row>
    <row r="5156" spans="1:15" ht="14.25" customHeight="1" x14ac:dyDescent="0.25">
      <c r="A5156" s="4" t="s">
        <v>61</v>
      </c>
      <c r="B5156" s="4">
        <v>1185732</v>
      </c>
      <c r="C5156" s="5">
        <v>44429</v>
      </c>
      <c r="D5156" s="37">
        <v>2021</v>
      </c>
      <c r="E5156" s="5" t="str">
        <f>TEXT(Sales[[#This Row],[Invoice Date]],"mmm")</f>
        <v>Aug</v>
      </c>
      <c r="F5156" s="4" t="s">
        <v>31</v>
      </c>
      <c r="G5156" s="4" t="s">
        <v>64</v>
      </c>
      <c r="H5156" s="4" t="s">
        <v>65</v>
      </c>
      <c r="I5156" s="6" t="s">
        <v>23</v>
      </c>
      <c r="J5156" s="7">
        <v>67</v>
      </c>
      <c r="K5156" s="8">
        <v>104</v>
      </c>
      <c r="L5156" s="9">
        <f t="shared" si="80"/>
        <v>6968</v>
      </c>
      <c r="M5156" s="9">
        <v>2926.56</v>
      </c>
      <c r="N5156" s="10">
        <v>0.42</v>
      </c>
      <c r="O5156" s="4" t="s">
        <v>83</v>
      </c>
    </row>
    <row r="5157" spans="1:15" ht="14.25" customHeight="1" x14ac:dyDescent="0.25">
      <c r="A5157" s="4" t="s">
        <v>61</v>
      </c>
      <c r="B5157" s="4">
        <v>1185732</v>
      </c>
      <c r="C5157" s="5">
        <v>44459</v>
      </c>
      <c r="D5157" s="37">
        <v>2021</v>
      </c>
      <c r="E5157" s="5" t="str">
        <f>TEXT(Sales[[#This Row],[Invoice Date]],"mmm")</f>
        <v>Sep</v>
      </c>
      <c r="F5157" s="4" t="s">
        <v>31</v>
      </c>
      <c r="G5157" s="4" t="s">
        <v>64</v>
      </c>
      <c r="H5157" s="4" t="s">
        <v>65</v>
      </c>
      <c r="I5157" s="6" t="s">
        <v>17</v>
      </c>
      <c r="J5157" s="7">
        <v>64</v>
      </c>
      <c r="K5157" s="8">
        <v>131</v>
      </c>
      <c r="L5157" s="9">
        <f t="shared" si="80"/>
        <v>8384</v>
      </c>
      <c r="M5157" s="9">
        <v>4024.32</v>
      </c>
      <c r="N5157" s="10">
        <v>0.48000000000000004</v>
      </c>
      <c r="O5157" s="4" t="s">
        <v>83</v>
      </c>
    </row>
    <row r="5158" spans="1:15" ht="14.25" customHeight="1" x14ac:dyDescent="0.25">
      <c r="A5158" s="4" t="s">
        <v>61</v>
      </c>
      <c r="B5158" s="4">
        <v>1185732</v>
      </c>
      <c r="C5158" s="5">
        <v>44459</v>
      </c>
      <c r="D5158" s="37">
        <v>2021</v>
      </c>
      <c r="E5158" s="5" t="str">
        <f>TEXT(Sales[[#This Row],[Invoice Date]],"mmm")</f>
        <v>Sep</v>
      </c>
      <c r="F5158" s="4" t="s">
        <v>31</v>
      </c>
      <c r="G5158" s="4" t="s">
        <v>64</v>
      </c>
      <c r="H5158" s="4" t="s">
        <v>65</v>
      </c>
      <c r="I5158" s="6" t="s">
        <v>19</v>
      </c>
      <c r="J5158" s="7">
        <v>55</v>
      </c>
      <c r="K5158" s="8">
        <v>91</v>
      </c>
      <c r="L5158" s="9">
        <f t="shared" si="80"/>
        <v>5005</v>
      </c>
      <c r="M5158" s="9">
        <v>2402.4</v>
      </c>
      <c r="N5158" s="10">
        <v>0.48000000000000004</v>
      </c>
      <c r="O5158" s="4" t="s">
        <v>83</v>
      </c>
    </row>
    <row r="5159" spans="1:15" ht="14.25" customHeight="1" x14ac:dyDescent="0.25">
      <c r="A5159" s="4" t="s">
        <v>61</v>
      </c>
      <c r="B5159" s="4">
        <v>1185732</v>
      </c>
      <c r="C5159" s="5">
        <v>44459</v>
      </c>
      <c r="D5159" s="37">
        <v>2021</v>
      </c>
      <c r="E5159" s="5" t="str">
        <f>TEXT(Sales[[#This Row],[Invoice Date]],"mmm")</f>
        <v>Sep</v>
      </c>
      <c r="F5159" s="4" t="s">
        <v>31</v>
      </c>
      <c r="G5159" s="4" t="s">
        <v>64</v>
      </c>
      <c r="H5159" s="4" t="s">
        <v>65</v>
      </c>
      <c r="I5159" s="6" t="s">
        <v>20</v>
      </c>
      <c r="J5159" s="7">
        <v>50</v>
      </c>
      <c r="K5159" s="8">
        <v>59</v>
      </c>
      <c r="L5159" s="9">
        <f t="shared" si="80"/>
        <v>2950</v>
      </c>
      <c r="M5159" s="9">
        <v>1121</v>
      </c>
      <c r="N5159" s="10">
        <v>0.38</v>
      </c>
      <c r="O5159" s="4" t="s">
        <v>83</v>
      </c>
    </row>
    <row r="5160" spans="1:15" ht="14.25" customHeight="1" x14ac:dyDescent="0.25">
      <c r="A5160" s="4" t="s">
        <v>61</v>
      </c>
      <c r="B5160" s="4">
        <v>1185732</v>
      </c>
      <c r="C5160" s="5">
        <v>44459</v>
      </c>
      <c r="D5160" s="37">
        <v>2021</v>
      </c>
      <c r="E5160" s="5" t="str">
        <f>TEXT(Sales[[#This Row],[Invoice Date]],"mmm")</f>
        <v>Sep</v>
      </c>
      <c r="F5160" s="4" t="s">
        <v>31</v>
      </c>
      <c r="G5160" s="4" t="s">
        <v>64</v>
      </c>
      <c r="H5160" s="4" t="s">
        <v>65</v>
      </c>
      <c r="I5160" s="6" t="s">
        <v>21</v>
      </c>
      <c r="J5160" s="7">
        <v>50</v>
      </c>
      <c r="K5160" s="8">
        <v>56</v>
      </c>
      <c r="L5160" s="9">
        <f t="shared" si="80"/>
        <v>2800</v>
      </c>
      <c r="M5160" s="9">
        <v>1092</v>
      </c>
      <c r="N5160" s="10">
        <v>0.39</v>
      </c>
      <c r="O5160" s="4" t="s">
        <v>83</v>
      </c>
    </row>
    <row r="5161" spans="1:15" ht="14.25" customHeight="1" x14ac:dyDescent="0.25">
      <c r="A5161" s="4" t="s">
        <v>61</v>
      </c>
      <c r="B5161" s="4">
        <v>1185732</v>
      </c>
      <c r="C5161" s="5">
        <v>44459</v>
      </c>
      <c r="D5161" s="37">
        <v>2021</v>
      </c>
      <c r="E5161" s="5" t="str">
        <f>TEXT(Sales[[#This Row],[Invoice Date]],"mmm")</f>
        <v>Sep</v>
      </c>
      <c r="F5161" s="4" t="s">
        <v>31</v>
      </c>
      <c r="G5161" s="4" t="s">
        <v>64</v>
      </c>
      <c r="H5161" s="4" t="s">
        <v>65</v>
      </c>
      <c r="I5161" s="6" t="s">
        <v>22</v>
      </c>
      <c r="J5161" s="7">
        <v>62</v>
      </c>
      <c r="K5161" s="8">
        <v>60</v>
      </c>
      <c r="L5161" s="9">
        <f t="shared" si="80"/>
        <v>3720</v>
      </c>
      <c r="M5161" s="9">
        <v>1488</v>
      </c>
      <c r="N5161" s="10">
        <v>0.4</v>
      </c>
      <c r="O5161" s="4" t="s">
        <v>83</v>
      </c>
    </row>
    <row r="5162" spans="1:15" ht="14.25" customHeight="1" x14ac:dyDescent="0.25">
      <c r="A5162" s="4" t="s">
        <v>61</v>
      </c>
      <c r="B5162" s="4">
        <v>1185732</v>
      </c>
      <c r="C5162" s="5">
        <v>44459</v>
      </c>
      <c r="D5162" s="37">
        <v>2021</v>
      </c>
      <c r="E5162" s="5" t="str">
        <f>TEXT(Sales[[#This Row],[Invoice Date]],"mmm")</f>
        <v>Sep</v>
      </c>
      <c r="F5162" s="4" t="s">
        <v>31</v>
      </c>
      <c r="G5162" s="4" t="s">
        <v>64</v>
      </c>
      <c r="H5162" s="4" t="s">
        <v>65</v>
      </c>
      <c r="I5162" s="6" t="s">
        <v>23</v>
      </c>
      <c r="J5162" s="7">
        <v>64</v>
      </c>
      <c r="K5162" s="8">
        <v>84</v>
      </c>
      <c r="L5162" s="9">
        <f t="shared" si="80"/>
        <v>5376</v>
      </c>
      <c r="M5162" s="9">
        <v>2204.16</v>
      </c>
      <c r="N5162" s="10">
        <v>0.41</v>
      </c>
      <c r="O5162" s="4" t="s">
        <v>83</v>
      </c>
    </row>
    <row r="5163" spans="1:15" ht="14.25" customHeight="1" x14ac:dyDescent="0.25">
      <c r="A5163" s="4" t="s">
        <v>61</v>
      </c>
      <c r="B5163" s="4">
        <v>1185732</v>
      </c>
      <c r="C5163" s="5">
        <v>44491</v>
      </c>
      <c r="D5163" s="37">
        <v>2021</v>
      </c>
      <c r="E5163" s="5" t="str">
        <f>TEXT(Sales[[#This Row],[Invoice Date]],"mmm")</f>
        <v>Oct</v>
      </c>
      <c r="F5163" s="4" t="s">
        <v>31</v>
      </c>
      <c r="G5163" s="4" t="s">
        <v>64</v>
      </c>
      <c r="H5163" s="4" t="s">
        <v>65</v>
      </c>
      <c r="I5163" s="6" t="s">
        <v>17</v>
      </c>
      <c r="J5163" s="7">
        <v>68</v>
      </c>
      <c r="K5163" s="8">
        <v>113</v>
      </c>
      <c r="L5163" s="9">
        <f t="shared" si="80"/>
        <v>7684</v>
      </c>
      <c r="M5163" s="9">
        <v>3611.48</v>
      </c>
      <c r="N5163" s="10">
        <v>0.47000000000000003</v>
      </c>
      <c r="O5163" s="4" t="s">
        <v>83</v>
      </c>
    </row>
    <row r="5164" spans="1:15" ht="14.25" customHeight="1" x14ac:dyDescent="0.25">
      <c r="A5164" s="4" t="s">
        <v>61</v>
      </c>
      <c r="B5164" s="4">
        <v>1185732</v>
      </c>
      <c r="C5164" s="5">
        <v>44491</v>
      </c>
      <c r="D5164" s="37">
        <v>2021</v>
      </c>
      <c r="E5164" s="5" t="str">
        <f>TEXT(Sales[[#This Row],[Invoice Date]],"mmm")</f>
        <v>Oct</v>
      </c>
      <c r="F5164" s="4" t="s">
        <v>31</v>
      </c>
      <c r="G5164" s="4" t="s">
        <v>64</v>
      </c>
      <c r="H5164" s="4" t="s">
        <v>65</v>
      </c>
      <c r="I5164" s="6" t="s">
        <v>19</v>
      </c>
      <c r="J5164" s="7">
        <v>60</v>
      </c>
      <c r="K5164" s="8">
        <v>77</v>
      </c>
      <c r="L5164" s="9">
        <f t="shared" si="80"/>
        <v>4620</v>
      </c>
      <c r="M5164" s="9">
        <v>2217.6000000000004</v>
      </c>
      <c r="N5164" s="10">
        <v>0.48000000000000004</v>
      </c>
      <c r="O5164" s="4" t="s">
        <v>83</v>
      </c>
    </row>
    <row r="5165" spans="1:15" ht="14.25" customHeight="1" x14ac:dyDescent="0.25">
      <c r="A5165" s="4" t="s">
        <v>61</v>
      </c>
      <c r="B5165" s="4">
        <v>1185732</v>
      </c>
      <c r="C5165" s="5">
        <v>44491</v>
      </c>
      <c r="D5165" s="37">
        <v>2021</v>
      </c>
      <c r="E5165" s="5" t="str">
        <f>TEXT(Sales[[#This Row],[Invoice Date]],"mmm")</f>
        <v>Oct</v>
      </c>
      <c r="F5165" s="4" t="s">
        <v>31</v>
      </c>
      <c r="G5165" s="4" t="s">
        <v>64</v>
      </c>
      <c r="H5165" s="4" t="s">
        <v>65</v>
      </c>
      <c r="I5165" s="6" t="s">
        <v>20</v>
      </c>
      <c r="J5165" s="7">
        <v>59</v>
      </c>
      <c r="K5165" s="8">
        <v>46</v>
      </c>
      <c r="L5165" s="9">
        <f t="shared" si="80"/>
        <v>2714</v>
      </c>
      <c r="M5165" s="9">
        <v>1085.6000000000001</v>
      </c>
      <c r="N5165" s="10">
        <v>0.4</v>
      </c>
      <c r="O5165" s="4" t="s">
        <v>83</v>
      </c>
    </row>
    <row r="5166" spans="1:15" ht="14.25" customHeight="1" x14ac:dyDescent="0.25">
      <c r="A5166" s="4" t="s">
        <v>61</v>
      </c>
      <c r="B5166" s="4">
        <v>1185732</v>
      </c>
      <c r="C5166" s="5">
        <v>44491</v>
      </c>
      <c r="D5166" s="37">
        <v>2021</v>
      </c>
      <c r="E5166" s="5" t="str">
        <f>TEXT(Sales[[#This Row],[Invoice Date]],"mmm")</f>
        <v>Oct</v>
      </c>
      <c r="F5166" s="4" t="s">
        <v>31</v>
      </c>
      <c r="G5166" s="4" t="s">
        <v>64</v>
      </c>
      <c r="H5166" s="4" t="s">
        <v>65</v>
      </c>
      <c r="I5166" s="6" t="s">
        <v>21</v>
      </c>
      <c r="J5166" s="7">
        <v>59</v>
      </c>
      <c r="K5166" s="8">
        <v>42</v>
      </c>
      <c r="L5166" s="9">
        <f t="shared" si="80"/>
        <v>2478</v>
      </c>
      <c r="M5166" s="9">
        <v>892.07999999999993</v>
      </c>
      <c r="N5166" s="10">
        <v>0.36</v>
      </c>
      <c r="O5166" s="4" t="s">
        <v>83</v>
      </c>
    </row>
    <row r="5167" spans="1:15" ht="14.25" customHeight="1" x14ac:dyDescent="0.25">
      <c r="A5167" s="4" t="s">
        <v>61</v>
      </c>
      <c r="B5167" s="4">
        <v>1185732</v>
      </c>
      <c r="C5167" s="5">
        <v>44491</v>
      </c>
      <c r="D5167" s="37">
        <v>2021</v>
      </c>
      <c r="E5167" s="5" t="str">
        <f>TEXT(Sales[[#This Row],[Invoice Date]],"mmm")</f>
        <v>Oct</v>
      </c>
      <c r="F5167" s="4" t="s">
        <v>31</v>
      </c>
      <c r="G5167" s="4" t="s">
        <v>64</v>
      </c>
      <c r="H5167" s="4" t="s">
        <v>65</v>
      </c>
      <c r="I5167" s="6" t="s">
        <v>22</v>
      </c>
      <c r="J5167" s="7">
        <v>71</v>
      </c>
      <c r="K5167" s="8">
        <v>44</v>
      </c>
      <c r="L5167" s="9">
        <f t="shared" si="80"/>
        <v>3124</v>
      </c>
      <c r="M5167" s="9">
        <v>1093.3999999999999</v>
      </c>
      <c r="N5167" s="10">
        <v>0.35</v>
      </c>
      <c r="O5167" s="4" t="s">
        <v>83</v>
      </c>
    </row>
    <row r="5168" spans="1:15" ht="14.25" customHeight="1" x14ac:dyDescent="0.25">
      <c r="A5168" s="4" t="s">
        <v>61</v>
      </c>
      <c r="B5168" s="4">
        <v>1185732</v>
      </c>
      <c r="C5168" s="5">
        <v>44491</v>
      </c>
      <c r="D5168" s="37">
        <v>2021</v>
      </c>
      <c r="E5168" s="5" t="str">
        <f>TEXT(Sales[[#This Row],[Invoice Date]],"mmm")</f>
        <v>Oct</v>
      </c>
      <c r="F5168" s="4" t="s">
        <v>31</v>
      </c>
      <c r="G5168" s="4" t="s">
        <v>64</v>
      </c>
      <c r="H5168" s="4" t="s">
        <v>65</v>
      </c>
      <c r="I5168" s="6" t="s">
        <v>23</v>
      </c>
      <c r="J5168" s="7">
        <v>73</v>
      </c>
      <c r="K5168" s="8">
        <v>83</v>
      </c>
      <c r="L5168" s="9">
        <f t="shared" si="80"/>
        <v>6059</v>
      </c>
      <c r="M5168" s="9">
        <v>2423.6</v>
      </c>
      <c r="N5168" s="10">
        <v>0.4</v>
      </c>
      <c r="O5168" s="4" t="s">
        <v>83</v>
      </c>
    </row>
    <row r="5169" spans="1:15" ht="14.25" customHeight="1" x14ac:dyDescent="0.25">
      <c r="A5169" s="4" t="s">
        <v>61</v>
      </c>
      <c r="B5169" s="4">
        <v>1185732</v>
      </c>
      <c r="C5169" s="5">
        <v>44521</v>
      </c>
      <c r="D5169" s="37">
        <v>2021</v>
      </c>
      <c r="E5169" s="5" t="str">
        <f>TEXT(Sales[[#This Row],[Invoice Date]],"mmm")</f>
        <v>Nov</v>
      </c>
      <c r="F5169" s="4" t="s">
        <v>31</v>
      </c>
      <c r="G5169" s="4" t="s">
        <v>64</v>
      </c>
      <c r="H5169" s="4" t="s">
        <v>65</v>
      </c>
      <c r="I5169" s="6" t="s">
        <v>17</v>
      </c>
      <c r="J5169" s="7">
        <v>68</v>
      </c>
      <c r="K5169" s="8">
        <v>123</v>
      </c>
      <c r="L5169" s="9">
        <f t="shared" si="80"/>
        <v>8364</v>
      </c>
      <c r="M5169" s="9">
        <v>4014.7200000000003</v>
      </c>
      <c r="N5169" s="10">
        <v>0.48000000000000004</v>
      </c>
      <c r="O5169" s="4" t="s">
        <v>83</v>
      </c>
    </row>
    <row r="5170" spans="1:15" ht="14.25" customHeight="1" x14ac:dyDescent="0.25">
      <c r="A5170" s="4" t="s">
        <v>61</v>
      </c>
      <c r="B5170" s="4">
        <v>1185732</v>
      </c>
      <c r="C5170" s="5">
        <v>44521</v>
      </c>
      <c r="D5170" s="37">
        <v>2021</v>
      </c>
      <c r="E5170" s="5" t="str">
        <f>TEXT(Sales[[#This Row],[Invoice Date]],"mmm")</f>
        <v>Nov</v>
      </c>
      <c r="F5170" s="4" t="s">
        <v>31</v>
      </c>
      <c r="G5170" s="4" t="s">
        <v>64</v>
      </c>
      <c r="H5170" s="4" t="s">
        <v>65</v>
      </c>
      <c r="I5170" s="6" t="s">
        <v>19</v>
      </c>
      <c r="J5170" s="7">
        <v>59</v>
      </c>
      <c r="K5170" s="8">
        <v>81</v>
      </c>
      <c r="L5170" s="9">
        <f t="shared" si="80"/>
        <v>4779</v>
      </c>
      <c r="M5170" s="9">
        <v>2198.34</v>
      </c>
      <c r="N5170" s="10">
        <v>0.46</v>
      </c>
      <c r="O5170" s="4" t="s">
        <v>83</v>
      </c>
    </row>
    <row r="5171" spans="1:15" ht="14.25" customHeight="1" x14ac:dyDescent="0.25">
      <c r="A5171" s="4" t="s">
        <v>61</v>
      </c>
      <c r="B5171" s="4">
        <v>1185732</v>
      </c>
      <c r="C5171" s="5">
        <v>44521</v>
      </c>
      <c r="D5171" s="37">
        <v>2021</v>
      </c>
      <c r="E5171" s="5" t="str">
        <f>TEXT(Sales[[#This Row],[Invoice Date]],"mmm")</f>
        <v>Nov</v>
      </c>
      <c r="F5171" s="4" t="s">
        <v>31</v>
      </c>
      <c r="G5171" s="4" t="s">
        <v>64</v>
      </c>
      <c r="H5171" s="4" t="s">
        <v>65</v>
      </c>
      <c r="I5171" s="6" t="s">
        <v>20</v>
      </c>
      <c r="J5171" s="7">
        <v>59</v>
      </c>
      <c r="K5171" s="8">
        <v>93</v>
      </c>
      <c r="L5171" s="9">
        <f t="shared" si="80"/>
        <v>5487</v>
      </c>
      <c r="M5171" s="9">
        <v>2139.9300000000003</v>
      </c>
      <c r="N5171" s="10">
        <v>0.39</v>
      </c>
      <c r="O5171" s="4" t="s">
        <v>83</v>
      </c>
    </row>
    <row r="5172" spans="1:15" ht="14.25" customHeight="1" x14ac:dyDescent="0.25">
      <c r="A5172" s="4" t="s">
        <v>61</v>
      </c>
      <c r="B5172" s="4">
        <v>1185732</v>
      </c>
      <c r="C5172" s="5">
        <v>44521</v>
      </c>
      <c r="D5172" s="37">
        <v>2021</v>
      </c>
      <c r="E5172" s="5" t="str">
        <f>TEXT(Sales[[#This Row],[Invoice Date]],"mmm")</f>
        <v>Nov</v>
      </c>
      <c r="F5172" s="4" t="s">
        <v>31</v>
      </c>
      <c r="G5172" s="4" t="s">
        <v>64</v>
      </c>
      <c r="H5172" s="4" t="s">
        <v>65</v>
      </c>
      <c r="I5172" s="6" t="s">
        <v>21</v>
      </c>
      <c r="J5172" s="7">
        <v>62</v>
      </c>
      <c r="K5172" s="8">
        <v>90</v>
      </c>
      <c r="L5172" s="9">
        <f t="shared" si="80"/>
        <v>5580</v>
      </c>
      <c r="M5172" s="9">
        <v>2120.4</v>
      </c>
      <c r="N5172" s="10">
        <v>0.38</v>
      </c>
      <c r="O5172" s="4" t="s">
        <v>83</v>
      </c>
    </row>
    <row r="5173" spans="1:15" ht="14.25" customHeight="1" x14ac:dyDescent="0.25">
      <c r="A5173" s="4" t="s">
        <v>61</v>
      </c>
      <c r="B5173" s="4">
        <v>1185732</v>
      </c>
      <c r="C5173" s="5">
        <v>44521</v>
      </c>
      <c r="D5173" s="37">
        <v>2021</v>
      </c>
      <c r="E5173" s="5" t="str">
        <f>TEXT(Sales[[#This Row],[Invoice Date]],"mmm")</f>
        <v>Nov</v>
      </c>
      <c r="F5173" s="4" t="s">
        <v>31</v>
      </c>
      <c r="G5173" s="4" t="s">
        <v>64</v>
      </c>
      <c r="H5173" s="4" t="s">
        <v>65</v>
      </c>
      <c r="I5173" s="6" t="s">
        <v>22</v>
      </c>
      <c r="J5173" s="7">
        <v>69</v>
      </c>
      <c r="K5173" s="8">
        <v>83</v>
      </c>
      <c r="L5173" s="9">
        <f t="shared" si="80"/>
        <v>5727</v>
      </c>
      <c r="M5173" s="9">
        <v>2004.4499999999998</v>
      </c>
      <c r="N5173" s="10">
        <v>0.35</v>
      </c>
      <c r="O5173" s="4" t="s">
        <v>83</v>
      </c>
    </row>
    <row r="5174" spans="1:15" ht="14.25" customHeight="1" x14ac:dyDescent="0.25">
      <c r="A5174" s="4" t="s">
        <v>61</v>
      </c>
      <c r="B5174" s="4">
        <v>1185732</v>
      </c>
      <c r="C5174" s="5">
        <v>44521</v>
      </c>
      <c r="D5174" s="37">
        <v>2021</v>
      </c>
      <c r="E5174" s="5" t="str">
        <f>TEXT(Sales[[#This Row],[Invoice Date]],"mmm")</f>
        <v>Nov</v>
      </c>
      <c r="F5174" s="4" t="s">
        <v>31</v>
      </c>
      <c r="G5174" s="4" t="s">
        <v>64</v>
      </c>
      <c r="H5174" s="4" t="s">
        <v>65</v>
      </c>
      <c r="I5174" s="6" t="s">
        <v>23</v>
      </c>
      <c r="J5174" s="7">
        <v>74</v>
      </c>
      <c r="K5174" s="8">
        <v>101</v>
      </c>
      <c r="L5174" s="9">
        <f t="shared" si="80"/>
        <v>7474</v>
      </c>
      <c r="M5174" s="9">
        <v>3139.08</v>
      </c>
      <c r="N5174" s="10">
        <v>0.42</v>
      </c>
      <c r="O5174" s="4" t="s">
        <v>83</v>
      </c>
    </row>
    <row r="5175" spans="1:15" ht="14.25" customHeight="1" x14ac:dyDescent="0.25">
      <c r="A5175" s="4" t="s">
        <v>61</v>
      </c>
      <c r="B5175" s="4">
        <v>1185732</v>
      </c>
      <c r="C5175" s="5">
        <v>44550</v>
      </c>
      <c r="D5175" s="37">
        <v>2021</v>
      </c>
      <c r="E5175" s="5" t="str">
        <f>TEXT(Sales[[#This Row],[Invoice Date]],"mmm")</f>
        <v>Dec</v>
      </c>
      <c r="F5175" s="4" t="s">
        <v>31</v>
      </c>
      <c r="G5175" s="4" t="s">
        <v>64</v>
      </c>
      <c r="H5175" s="4" t="s">
        <v>65</v>
      </c>
      <c r="I5175" s="6" t="s">
        <v>17</v>
      </c>
      <c r="J5175" s="7">
        <v>69</v>
      </c>
      <c r="K5175" s="8">
        <v>174</v>
      </c>
      <c r="L5175" s="9">
        <f t="shared" si="80"/>
        <v>12006</v>
      </c>
      <c r="M5175" s="9">
        <v>5642.8200000000006</v>
      </c>
      <c r="N5175" s="10">
        <v>0.47000000000000003</v>
      </c>
      <c r="O5175" s="4" t="s">
        <v>83</v>
      </c>
    </row>
    <row r="5176" spans="1:15" ht="14.25" customHeight="1" x14ac:dyDescent="0.25">
      <c r="A5176" s="4" t="s">
        <v>61</v>
      </c>
      <c r="B5176" s="4">
        <v>1185732</v>
      </c>
      <c r="C5176" s="5">
        <v>44550</v>
      </c>
      <c r="D5176" s="37">
        <v>2021</v>
      </c>
      <c r="E5176" s="5" t="str">
        <f>TEXT(Sales[[#This Row],[Invoice Date]],"mmm")</f>
        <v>Dec</v>
      </c>
      <c r="F5176" s="4" t="s">
        <v>31</v>
      </c>
      <c r="G5176" s="4" t="s">
        <v>64</v>
      </c>
      <c r="H5176" s="4" t="s">
        <v>65</v>
      </c>
      <c r="I5176" s="6" t="s">
        <v>19</v>
      </c>
      <c r="J5176" s="7">
        <v>60</v>
      </c>
      <c r="K5176" s="8">
        <v>112</v>
      </c>
      <c r="L5176" s="9">
        <f t="shared" si="80"/>
        <v>6720</v>
      </c>
      <c r="M5176" s="9">
        <v>3158.4</v>
      </c>
      <c r="N5176" s="10">
        <v>0.47000000000000003</v>
      </c>
      <c r="O5176" s="4" t="s">
        <v>83</v>
      </c>
    </row>
    <row r="5177" spans="1:15" ht="14.25" customHeight="1" x14ac:dyDescent="0.25">
      <c r="A5177" s="4" t="s">
        <v>14</v>
      </c>
      <c r="B5177" s="4">
        <v>1128299</v>
      </c>
      <c r="C5177" s="5">
        <v>44206</v>
      </c>
      <c r="D5177" s="37">
        <v>2021</v>
      </c>
      <c r="E5177" s="5" t="str">
        <f>TEXT(Sales[[#This Row],[Invoice Date]],"mmm")</f>
        <v>Jan</v>
      </c>
      <c r="F5177" s="4" t="s">
        <v>31</v>
      </c>
      <c r="G5177" s="4" t="s">
        <v>64</v>
      </c>
      <c r="H5177" s="4" t="s">
        <v>65</v>
      </c>
      <c r="I5177" s="6" t="s">
        <v>17</v>
      </c>
      <c r="J5177" s="7">
        <v>33</v>
      </c>
      <c r="K5177" s="8">
        <v>109</v>
      </c>
      <c r="L5177" s="9">
        <f t="shared" si="80"/>
        <v>3597</v>
      </c>
      <c r="M5177" s="9">
        <v>1366.8600000000001</v>
      </c>
      <c r="N5177" s="10">
        <v>0.38</v>
      </c>
      <c r="O5177" s="4" t="s">
        <v>83</v>
      </c>
    </row>
    <row r="5178" spans="1:15" ht="14.25" customHeight="1" x14ac:dyDescent="0.25">
      <c r="A5178" s="4" t="s">
        <v>14</v>
      </c>
      <c r="B5178" s="4">
        <v>1128299</v>
      </c>
      <c r="C5178" s="5">
        <v>44206</v>
      </c>
      <c r="D5178" s="37">
        <v>2021</v>
      </c>
      <c r="E5178" s="5" t="str">
        <f>TEXT(Sales[[#This Row],[Invoice Date]],"mmm")</f>
        <v>Jan</v>
      </c>
      <c r="F5178" s="4" t="s">
        <v>31</v>
      </c>
      <c r="G5178" s="4" t="s">
        <v>64</v>
      </c>
      <c r="H5178" s="4" t="s">
        <v>65</v>
      </c>
      <c r="I5178" s="6" t="s">
        <v>19</v>
      </c>
      <c r="J5178" s="7">
        <v>43</v>
      </c>
      <c r="K5178" s="8">
        <v>109</v>
      </c>
      <c r="L5178" s="9">
        <f t="shared" si="80"/>
        <v>4687</v>
      </c>
      <c r="M5178" s="9">
        <v>1546.71</v>
      </c>
      <c r="N5178" s="10">
        <v>0.33</v>
      </c>
      <c r="O5178" s="4" t="s">
        <v>83</v>
      </c>
    </row>
    <row r="5179" spans="1:15" ht="14.25" customHeight="1" x14ac:dyDescent="0.25">
      <c r="A5179" s="4" t="s">
        <v>14</v>
      </c>
      <c r="B5179" s="4">
        <v>1128299</v>
      </c>
      <c r="C5179" s="5">
        <v>44206</v>
      </c>
      <c r="D5179" s="37">
        <v>2021</v>
      </c>
      <c r="E5179" s="5" t="str">
        <f>TEXT(Sales[[#This Row],[Invoice Date]],"mmm")</f>
        <v>Jan</v>
      </c>
      <c r="F5179" s="4" t="s">
        <v>31</v>
      </c>
      <c r="G5179" s="4" t="s">
        <v>64</v>
      </c>
      <c r="H5179" s="4" t="s">
        <v>65</v>
      </c>
      <c r="I5179" s="6" t="s">
        <v>20</v>
      </c>
      <c r="J5179" s="7">
        <v>41</v>
      </c>
      <c r="K5179" s="8">
        <v>113</v>
      </c>
      <c r="L5179" s="9">
        <f t="shared" si="80"/>
        <v>4633</v>
      </c>
      <c r="M5179" s="9">
        <v>1667.8799999999999</v>
      </c>
      <c r="N5179" s="10">
        <v>0.36</v>
      </c>
      <c r="O5179" s="4" t="s">
        <v>83</v>
      </c>
    </row>
    <row r="5180" spans="1:15" ht="14.25" customHeight="1" x14ac:dyDescent="0.25">
      <c r="A5180" s="4" t="s">
        <v>14</v>
      </c>
      <c r="B5180" s="4">
        <v>1128299</v>
      </c>
      <c r="C5180" s="5">
        <v>44206</v>
      </c>
      <c r="D5180" s="37">
        <v>2021</v>
      </c>
      <c r="E5180" s="5" t="str">
        <f>TEXT(Sales[[#This Row],[Invoice Date]],"mmm")</f>
        <v>Jan</v>
      </c>
      <c r="F5180" s="4" t="s">
        <v>31</v>
      </c>
      <c r="G5180" s="4" t="s">
        <v>64</v>
      </c>
      <c r="H5180" s="4" t="s">
        <v>65</v>
      </c>
      <c r="I5180" s="6" t="s">
        <v>21</v>
      </c>
      <c r="J5180" s="7">
        <v>43</v>
      </c>
      <c r="K5180" s="8">
        <v>56</v>
      </c>
      <c r="L5180" s="9">
        <f t="shared" si="80"/>
        <v>2408</v>
      </c>
      <c r="M5180" s="9">
        <v>842.8</v>
      </c>
      <c r="N5180" s="10">
        <v>0.35</v>
      </c>
      <c r="O5180" s="4" t="s">
        <v>83</v>
      </c>
    </row>
    <row r="5181" spans="1:15" ht="14.25" customHeight="1" x14ac:dyDescent="0.25">
      <c r="A5181" s="4" t="s">
        <v>14</v>
      </c>
      <c r="B5181" s="4">
        <v>1128299</v>
      </c>
      <c r="C5181" s="5">
        <v>44206</v>
      </c>
      <c r="D5181" s="37">
        <v>2021</v>
      </c>
      <c r="E5181" s="5" t="str">
        <f>TEXT(Sales[[#This Row],[Invoice Date]],"mmm")</f>
        <v>Jan</v>
      </c>
      <c r="F5181" s="4" t="s">
        <v>31</v>
      </c>
      <c r="G5181" s="4" t="s">
        <v>64</v>
      </c>
      <c r="H5181" s="4" t="s">
        <v>65</v>
      </c>
      <c r="I5181" s="6" t="s">
        <v>22</v>
      </c>
      <c r="J5181" s="7">
        <v>46</v>
      </c>
      <c r="K5181" s="8">
        <v>46</v>
      </c>
      <c r="L5181" s="9">
        <f t="shared" si="80"/>
        <v>2116</v>
      </c>
      <c r="M5181" s="9">
        <v>634.79999999999995</v>
      </c>
      <c r="N5181" s="10">
        <v>0.3</v>
      </c>
      <c r="O5181" s="4" t="s">
        <v>83</v>
      </c>
    </row>
    <row r="5182" spans="1:15" ht="14.25" customHeight="1" x14ac:dyDescent="0.25">
      <c r="A5182" s="4" t="s">
        <v>14</v>
      </c>
      <c r="B5182" s="4">
        <v>1128299</v>
      </c>
      <c r="C5182" s="5">
        <v>44206</v>
      </c>
      <c r="D5182" s="37">
        <v>2021</v>
      </c>
      <c r="E5182" s="5" t="str">
        <f>TEXT(Sales[[#This Row],[Invoice Date]],"mmm")</f>
        <v>Jan</v>
      </c>
      <c r="F5182" s="4" t="s">
        <v>31</v>
      </c>
      <c r="G5182" s="4" t="s">
        <v>64</v>
      </c>
      <c r="H5182" s="4" t="s">
        <v>65</v>
      </c>
      <c r="I5182" s="6" t="s">
        <v>23</v>
      </c>
      <c r="J5182" s="7">
        <v>42</v>
      </c>
      <c r="K5182" s="8">
        <v>123</v>
      </c>
      <c r="L5182" s="9">
        <f t="shared" si="80"/>
        <v>5166</v>
      </c>
      <c r="M5182" s="9">
        <v>2789.6400000000003</v>
      </c>
      <c r="N5182" s="10">
        <v>0.54</v>
      </c>
      <c r="O5182" s="4" t="s">
        <v>83</v>
      </c>
    </row>
    <row r="5183" spans="1:15" ht="14.25" customHeight="1" x14ac:dyDescent="0.25">
      <c r="A5183" s="4" t="s">
        <v>14</v>
      </c>
      <c r="B5183" s="4">
        <v>1128299</v>
      </c>
      <c r="C5183" s="5">
        <v>44237</v>
      </c>
      <c r="D5183" s="37">
        <v>2021</v>
      </c>
      <c r="E5183" s="5" t="str">
        <f>TEXT(Sales[[#This Row],[Invoice Date]],"mmm")</f>
        <v>Feb</v>
      </c>
      <c r="F5183" s="4" t="s">
        <v>31</v>
      </c>
      <c r="G5183" s="4" t="s">
        <v>64</v>
      </c>
      <c r="H5183" s="4" t="s">
        <v>65</v>
      </c>
      <c r="I5183" s="6" t="s">
        <v>17</v>
      </c>
      <c r="J5183" s="7">
        <v>33</v>
      </c>
      <c r="K5183" s="8">
        <v>143</v>
      </c>
      <c r="L5183" s="9">
        <f t="shared" si="80"/>
        <v>4719</v>
      </c>
      <c r="M5183" s="9">
        <v>1698.84</v>
      </c>
      <c r="N5183" s="10">
        <v>0.36</v>
      </c>
      <c r="O5183" s="4" t="s">
        <v>83</v>
      </c>
    </row>
    <row r="5184" spans="1:15" ht="14.25" customHeight="1" x14ac:dyDescent="0.25">
      <c r="A5184" s="4" t="s">
        <v>14</v>
      </c>
      <c r="B5184" s="4">
        <v>1128299</v>
      </c>
      <c r="C5184" s="5">
        <v>44237</v>
      </c>
      <c r="D5184" s="37">
        <v>2021</v>
      </c>
      <c r="E5184" s="5" t="str">
        <f>TEXT(Sales[[#This Row],[Invoice Date]],"mmm")</f>
        <v>Feb</v>
      </c>
      <c r="F5184" s="4" t="s">
        <v>31</v>
      </c>
      <c r="G5184" s="4" t="s">
        <v>64</v>
      </c>
      <c r="H5184" s="4" t="s">
        <v>65</v>
      </c>
      <c r="I5184" s="6" t="s">
        <v>19</v>
      </c>
      <c r="J5184" s="7">
        <v>42</v>
      </c>
      <c r="K5184" s="8">
        <v>98</v>
      </c>
      <c r="L5184" s="9">
        <f t="shared" si="80"/>
        <v>4116</v>
      </c>
      <c r="M5184" s="9">
        <v>1317.1200000000001</v>
      </c>
      <c r="N5184" s="10">
        <v>0.32</v>
      </c>
      <c r="O5184" s="4" t="s">
        <v>83</v>
      </c>
    </row>
    <row r="5185" spans="1:15" ht="14.25" customHeight="1" x14ac:dyDescent="0.25">
      <c r="A5185" s="4" t="s">
        <v>14</v>
      </c>
      <c r="B5185" s="4">
        <v>1128299</v>
      </c>
      <c r="C5185" s="5">
        <v>44237</v>
      </c>
      <c r="D5185" s="37">
        <v>2021</v>
      </c>
      <c r="E5185" s="5" t="str">
        <f>TEXT(Sales[[#This Row],[Invoice Date]],"mmm")</f>
        <v>Feb</v>
      </c>
      <c r="F5185" s="4" t="s">
        <v>31</v>
      </c>
      <c r="G5185" s="4" t="s">
        <v>64</v>
      </c>
      <c r="H5185" s="4" t="s">
        <v>65</v>
      </c>
      <c r="I5185" s="6" t="s">
        <v>20</v>
      </c>
      <c r="J5185" s="7">
        <v>44</v>
      </c>
      <c r="K5185" s="8">
        <v>94</v>
      </c>
      <c r="L5185" s="9">
        <f t="shared" si="80"/>
        <v>4136</v>
      </c>
      <c r="M5185" s="9">
        <v>1488.96</v>
      </c>
      <c r="N5185" s="10">
        <v>0.36</v>
      </c>
      <c r="O5185" s="4" t="s">
        <v>83</v>
      </c>
    </row>
    <row r="5186" spans="1:15" ht="14.25" customHeight="1" x14ac:dyDescent="0.25">
      <c r="A5186" s="4" t="s">
        <v>14</v>
      </c>
      <c r="B5186" s="4">
        <v>1128299</v>
      </c>
      <c r="C5186" s="5">
        <v>44237</v>
      </c>
      <c r="D5186" s="37">
        <v>2021</v>
      </c>
      <c r="E5186" s="5" t="str">
        <f>TEXT(Sales[[#This Row],[Invoice Date]],"mmm")</f>
        <v>Feb</v>
      </c>
      <c r="F5186" s="4" t="s">
        <v>31</v>
      </c>
      <c r="G5186" s="4" t="s">
        <v>66</v>
      </c>
      <c r="H5186" s="4" t="s">
        <v>67</v>
      </c>
      <c r="I5186" s="6" t="s">
        <v>21</v>
      </c>
      <c r="J5186" s="7">
        <v>41</v>
      </c>
      <c r="K5186" s="8">
        <v>56</v>
      </c>
      <c r="L5186" s="9">
        <f t="shared" si="80"/>
        <v>2296</v>
      </c>
      <c r="M5186" s="9">
        <v>895.44</v>
      </c>
      <c r="N5186" s="10">
        <v>0.39</v>
      </c>
      <c r="O5186" s="4" t="s">
        <v>83</v>
      </c>
    </row>
    <row r="5187" spans="1:15" ht="14.25" customHeight="1" x14ac:dyDescent="0.25">
      <c r="A5187" s="4" t="s">
        <v>14</v>
      </c>
      <c r="B5187" s="4">
        <v>1128299</v>
      </c>
      <c r="C5187" s="5">
        <v>44237</v>
      </c>
      <c r="D5187" s="37">
        <v>2021</v>
      </c>
      <c r="E5187" s="5" t="str">
        <f>TEXT(Sales[[#This Row],[Invoice Date]],"mmm")</f>
        <v>Feb</v>
      </c>
      <c r="F5187" s="4" t="s">
        <v>31</v>
      </c>
      <c r="G5187" s="4" t="s">
        <v>66</v>
      </c>
      <c r="H5187" s="4" t="s">
        <v>67</v>
      </c>
      <c r="I5187" s="6" t="s">
        <v>22</v>
      </c>
      <c r="J5187" s="7">
        <v>47</v>
      </c>
      <c r="K5187" s="8">
        <v>38</v>
      </c>
      <c r="L5187" s="9">
        <f t="shared" ref="L5187:L5250" si="81">J5187*K5187</f>
        <v>1786</v>
      </c>
      <c r="M5187" s="9">
        <v>535.79999999999995</v>
      </c>
      <c r="N5187" s="10">
        <v>0.3</v>
      </c>
      <c r="O5187" s="4" t="s">
        <v>83</v>
      </c>
    </row>
    <row r="5188" spans="1:15" ht="14.25" customHeight="1" x14ac:dyDescent="0.25">
      <c r="A5188" s="4" t="s">
        <v>14</v>
      </c>
      <c r="B5188" s="4">
        <v>1128299</v>
      </c>
      <c r="C5188" s="5">
        <v>44237</v>
      </c>
      <c r="D5188" s="37">
        <v>2021</v>
      </c>
      <c r="E5188" s="5" t="str">
        <f>TEXT(Sales[[#This Row],[Invoice Date]],"mmm")</f>
        <v>Feb</v>
      </c>
      <c r="F5188" s="4" t="s">
        <v>31</v>
      </c>
      <c r="G5188" s="4" t="s">
        <v>66</v>
      </c>
      <c r="H5188" s="4" t="s">
        <v>67</v>
      </c>
      <c r="I5188" s="6" t="s">
        <v>23</v>
      </c>
      <c r="J5188" s="7">
        <v>44</v>
      </c>
      <c r="K5188" s="8">
        <v>102</v>
      </c>
      <c r="L5188" s="9">
        <f t="shared" si="81"/>
        <v>4488</v>
      </c>
      <c r="M5188" s="9">
        <v>2468.4</v>
      </c>
      <c r="N5188" s="10">
        <v>0.55000000000000004</v>
      </c>
      <c r="O5188" s="4" t="s">
        <v>83</v>
      </c>
    </row>
    <row r="5189" spans="1:15" ht="14.25" customHeight="1" x14ac:dyDescent="0.25">
      <c r="A5189" s="4" t="s">
        <v>14</v>
      </c>
      <c r="B5189" s="4">
        <v>1128299</v>
      </c>
      <c r="C5189" s="5">
        <v>44264</v>
      </c>
      <c r="D5189" s="37">
        <v>2021</v>
      </c>
      <c r="E5189" s="5" t="str">
        <f>TEXT(Sales[[#This Row],[Invoice Date]],"mmm")</f>
        <v>Mar</v>
      </c>
      <c r="F5189" s="4" t="s">
        <v>31</v>
      </c>
      <c r="G5189" s="4" t="s">
        <v>66</v>
      </c>
      <c r="H5189" s="4" t="s">
        <v>67</v>
      </c>
      <c r="I5189" s="6" t="s">
        <v>17</v>
      </c>
      <c r="J5189" s="7">
        <v>44</v>
      </c>
      <c r="K5189" s="8">
        <v>135</v>
      </c>
      <c r="L5189" s="9">
        <f t="shared" si="81"/>
        <v>5940</v>
      </c>
      <c r="M5189" s="9">
        <v>2376</v>
      </c>
      <c r="N5189" s="10">
        <v>0.4</v>
      </c>
      <c r="O5189" s="4" t="s">
        <v>83</v>
      </c>
    </row>
    <row r="5190" spans="1:15" ht="14.25" customHeight="1" x14ac:dyDescent="0.25">
      <c r="A5190" s="4" t="s">
        <v>14</v>
      </c>
      <c r="B5190" s="4">
        <v>1128299</v>
      </c>
      <c r="C5190" s="5">
        <v>44264</v>
      </c>
      <c r="D5190" s="37">
        <v>2021</v>
      </c>
      <c r="E5190" s="5" t="str">
        <f>TEXT(Sales[[#This Row],[Invoice Date]],"mmm")</f>
        <v>Mar</v>
      </c>
      <c r="F5190" s="4" t="s">
        <v>31</v>
      </c>
      <c r="G5190" s="4" t="s">
        <v>66</v>
      </c>
      <c r="H5190" s="4" t="s">
        <v>67</v>
      </c>
      <c r="I5190" s="6" t="s">
        <v>19</v>
      </c>
      <c r="J5190" s="7">
        <v>54</v>
      </c>
      <c r="K5190" s="8">
        <v>91</v>
      </c>
      <c r="L5190" s="9">
        <f t="shared" si="81"/>
        <v>4914</v>
      </c>
      <c r="M5190" s="9">
        <v>1523.34</v>
      </c>
      <c r="N5190" s="10">
        <v>0.31</v>
      </c>
      <c r="O5190" s="4" t="s">
        <v>83</v>
      </c>
    </row>
    <row r="5191" spans="1:15" ht="14.25" customHeight="1" x14ac:dyDescent="0.25">
      <c r="A5191" s="4" t="s">
        <v>14</v>
      </c>
      <c r="B5191" s="4">
        <v>1128299</v>
      </c>
      <c r="C5191" s="5">
        <v>44264</v>
      </c>
      <c r="D5191" s="37">
        <v>2021</v>
      </c>
      <c r="E5191" s="5" t="str">
        <f>TEXT(Sales[[#This Row],[Invoice Date]],"mmm")</f>
        <v>Mar</v>
      </c>
      <c r="F5191" s="4" t="s">
        <v>31</v>
      </c>
      <c r="G5191" s="4" t="s">
        <v>66</v>
      </c>
      <c r="H5191" s="4" t="s">
        <v>67</v>
      </c>
      <c r="I5191" s="6" t="s">
        <v>20</v>
      </c>
      <c r="J5191" s="7">
        <v>57</v>
      </c>
      <c r="K5191" s="8">
        <v>101</v>
      </c>
      <c r="L5191" s="9">
        <f t="shared" si="81"/>
        <v>5757</v>
      </c>
      <c r="M5191" s="9">
        <v>2245.23</v>
      </c>
      <c r="N5191" s="10">
        <v>0.39</v>
      </c>
      <c r="O5191" s="4" t="s">
        <v>83</v>
      </c>
    </row>
    <row r="5192" spans="1:15" ht="14.25" customHeight="1" x14ac:dyDescent="0.25">
      <c r="A5192" s="4" t="s">
        <v>14</v>
      </c>
      <c r="B5192" s="4">
        <v>1128299</v>
      </c>
      <c r="C5192" s="5">
        <v>44264</v>
      </c>
      <c r="D5192" s="37">
        <v>2021</v>
      </c>
      <c r="E5192" s="5" t="str">
        <f>TEXT(Sales[[#This Row],[Invoice Date]],"mmm")</f>
        <v>Mar</v>
      </c>
      <c r="F5192" s="4" t="s">
        <v>31</v>
      </c>
      <c r="G5192" s="4" t="s">
        <v>66</v>
      </c>
      <c r="H5192" s="4" t="s">
        <v>67</v>
      </c>
      <c r="I5192" s="6" t="s">
        <v>21</v>
      </c>
      <c r="J5192" s="7">
        <v>52</v>
      </c>
      <c r="K5192" s="8">
        <v>69</v>
      </c>
      <c r="L5192" s="9">
        <f t="shared" si="81"/>
        <v>3588</v>
      </c>
      <c r="M5192" s="9">
        <v>1291.68</v>
      </c>
      <c r="N5192" s="10">
        <v>0.36</v>
      </c>
      <c r="O5192" s="4" t="s">
        <v>83</v>
      </c>
    </row>
    <row r="5193" spans="1:15" ht="14.25" customHeight="1" x14ac:dyDescent="0.25">
      <c r="A5193" s="4" t="s">
        <v>14</v>
      </c>
      <c r="B5193" s="4">
        <v>1128299</v>
      </c>
      <c r="C5193" s="5">
        <v>44264</v>
      </c>
      <c r="D5193" s="37">
        <v>2021</v>
      </c>
      <c r="E5193" s="5" t="str">
        <f>TEXT(Sales[[#This Row],[Invoice Date]],"mmm")</f>
        <v>Mar</v>
      </c>
      <c r="F5193" s="4" t="s">
        <v>31</v>
      </c>
      <c r="G5193" s="4" t="s">
        <v>66</v>
      </c>
      <c r="H5193" s="4" t="s">
        <v>67</v>
      </c>
      <c r="I5193" s="6" t="s">
        <v>22</v>
      </c>
      <c r="J5193" s="7">
        <v>55</v>
      </c>
      <c r="K5193" s="8">
        <v>36</v>
      </c>
      <c r="L5193" s="9">
        <f t="shared" si="81"/>
        <v>1980</v>
      </c>
      <c r="M5193" s="9">
        <v>514.80000000000007</v>
      </c>
      <c r="N5193" s="10">
        <v>0.26</v>
      </c>
      <c r="O5193" s="4" t="s">
        <v>83</v>
      </c>
    </row>
    <row r="5194" spans="1:15" ht="14.25" customHeight="1" x14ac:dyDescent="0.25">
      <c r="A5194" s="4" t="s">
        <v>14</v>
      </c>
      <c r="B5194" s="4">
        <v>1128299</v>
      </c>
      <c r="C5194" s="5">
        <v>44264</v>
      </c>
      <c r="D5194" s="37">
        <v>2021</v>
      </c>
      <c r="E5194" s="5" t="str">
        <f>TEXT(Sales[[#This Row],[Invoice Date]],"mmm")</f>
        <v>Mar</v>
      </c>
      <c r="F5194" s="4" t="s">
        <v>31</v>
      </c>
      <c r="G5194" s="4" t="s">
        <v>66</v>
      </c>
      <c r="H5194" s="4" t="s">
        <v>67</v>
      </c>
      <c r="I5194" s="6" t="s">
        <v>23</v>
      </c>
      <c r="J5194" s="7">
        <v>50</v>
      </c>
      <c r="K5194" s="8">
        <v>85</v>
      </c>
      <c r="L5194" s="9">
        <f t="shared" si="81"/>
        <v>4250</v>
      </c>
      <c r="M5194" s="9">
        <v>2337.5</v>
      </c>
      <c r="N5194" s="10">
        <v>0.55000000000000004</v>
      </c>
      <c r="O5194" s="4" t="s">
        <v>83</v>
      </c>
    </row>
    <row r="5195" spans="1:15" ht="14.25" customHeight="1" x14ac:dyDescent="0.25">
      <c r="A5195" s="4" t="s">
        <v>14</v>
      </c>
      <c r="B5195" s="4">
        <v>1128299</v>
      </c>
      <c r="C5195" s="5">
        <v>44296</v>
      </c>
      <c r="D5195" s="37">
        <v>2021</v>
      </c>
      <c r="E5195" s="5" t="str">
        <f>TEXT(Sales[[#This Row],[Invoice Date]],"mmm")</f>
        <v>Apr</v>
      </c>
      <c r="F5195" s="4" t="s">
        <v>31</v>
      </c>
      <c r="G5195" s="4" t="s">
        <v>66</v>
      </c>
      <c r="H5195" s="4" t="s">
        <v>67</v>
      </c>
      <c r="I5195" s="6" t="s">
        <v>17</v>
      </c>
      <c r="J5195" s="7">
        <v>59</v>
      </c>
      <c r="K5195" s="8">
        <v>130</v>
      </c>
      <c r="L5195" s="9">
        <f t="shared" si="81"/>
        <v>7670</v>
      </c>
      <c r="M5195" s="9">
        <v>2761.2</v>
      </c>
      <c r="N5195" s="10">
        <v>0.36</v>
      </c>
      <c r="O5195" s="4" t="s">
        <v>83</v>
      </c>
    </row>
    <row r="5196" spans="1:15" ht="14.25" customHeight="1" x14ac:dyDescent="0.25">
      <c r="A5196" s="4" t="s">
        <v>14</v>
      </c>
      <c r="B5196" s="4">
        <v>1128299</v>
      </c>
      <c r="C5196" s="5">
        <v>44296</v>
      </c>
      <c r="D5196" s="37">
        <v>2021</v>
      </c>
      <c r="E5196" s="5" t="str">
        <f>TEXT(Sales[[#This Row],[Invoice Date]],"mmm")</f>
        <v>Apr</v>
      </c>
      <c r="F5196" s="4" t="s">
        <v>31</v>
      </c>
      <c r="G5196" s="4" t="s">
        <v>66</v>
      </c>
      <c r="H5196" s="4" t="s">
        <v>67</v>
      </c>
      <c r="I5196" s="6" t="s">
        <v>19</v>
      </c>
      <c r="J5196" s="7">
        <v>61</v>
      </c>
      <c r="K5196" s="8">
        <v>81</v>
      </c>
      <c r="L5196" s="9">
        <f t="shared" si="81"/>
        <v>4941</v>
      </c>
      <c r="M5196" s="9">
        <v>1729.35</v>
      </c>
      <c r="N5196" s="10">
        <v>0.35</v>
      </c>
      <c r="O5196" s="4" t="s">
        <v>83</v>
      </c>
    </row>
    <row r="5197" spans="1:15" ht="14.25" customHeight="1" x14ac:dyDescent="0.25">
      <c r="A5197" s="4" t="s">
        <v>14</v>
      </c>
      <c r="B5197" s="4">
        <v>1128299</v>
      </c>
      <c r="C5197" s="5">
        <v>44296</v>
      </c>
      <c r="D5197" s="37">
        <v>2021</v>
      </c>
      <c r="E5197" s="5" t="str">
        <f>TEXT(Sales[[#This Row],[Invoice Date]],"mmm")</f>
        <v>Apr</v>
      </c>
      <c r="F5197" s="4" t="s">
        <v>31</v>
      </c>
      <c r="G5197" s="4" t="s">
        <v>66</v>
      </c>
      <c r="H5197" s="4" t="s">
        <v>67</v>
      </c>
      <c r="I5197" s="6" t="s">
        <v>20</v>
      </c>
      <c r="J5197" s="7">
        <v>60</v>
      </c>
      <c r="K5197" s="8">
        <v>91</v>
      </c>
      <c r="L5197" s="9">
        <f t="shared" si="81"/>
        <v>5460</v>
      </c>
      <c r="M5197" s="9">
        <v>2074.8000000000002</v>
      </c>
      <c r="N5197" s="10">
        <v>0.38</v>
      </c>
      <c r="O5197" s="4" t="s">
        <v>83</v>
      </c>
    </row>
    <row r="5198" spans="1:15" ht="14.25" customHeight="1" x14ac:dyDescent="0.25">
      <c r="A5198" s="4" t="s">
        <v>14</v>
      </c>
      <c r="B5198" s="4">
        <v>1128299</v>
      </c>
      <c r="C5198" s="5">
        <v>44296</v>
      </c>
      <c r="D5198" s="37">
        <v>2021</v>
      </c>
      <c r="E5198" s="5" t="str">
        <f>TEXT(Sales[[#This Row],[Invoice Date]],"mmm")</f>
        <v>Apr</v>
      </c>
      <c r="F5198" s="4" t="s">
        <v>31</v>
      </c>
      <c r="G5198" s="4" t="s">
        <v>66</v>
      </c>
      <c r="H5198" s="4" t="s">
        <v>67</v>
      </c>
      <c r="I5198" s="6" t="s">
        <v>21</v>
      </c>
      <c r="J5198" s="7">
        <v>48</v>
      </c>
      <c r="K5198" s="8">
        <v>73</v>
      </c>
      <c r="L5198" s="9">
        <f t="shared" si="81"/>
        <v>3504</v>
      </c>
      <c r="M5198" s="9">
        <v>1226.3999999999999</v>
      </c>
      <c r="N5198" s="10">
        <v>0.35</v>
      </c>
      <c r="O5198" s="4" t="s">
        <v>83</v>
      </c>
    </row>
    <row r="5199" spans="1:15" ht="14.25" customHeight="1" x14ac:dyDescent="0.25">
      <c r="A5199" s="4" t="s">
        <v>14</v>
      </c>
      <c r="B5199" s="4">
        <v>1128299</v>
      </c>
      <c r="C5199" s="5">
        <v>44296</v>
      </c>
      <c r="D5199" s="37">
        <v>2021</v>
      </c>
      <c r="E5199" s="5" t="str">
        <f>TEXT(Sales[[#This Row],[Invoice Date]],"mmm")</f>
        <v>Apr</v>
      </c>
      <c r="F5199" s="4" t="s">
        <v>31</v>
      </c>
      <c r="G5199" s="4" t="s">
        <v>66</v>
      </c>
      <c r="H5199" s="4" t="s">
        <v>67</v>
      </c>
      <c r="I5199" s="6" t="s">
        <v>22</v>
      </c>
      <c r="J5199" s="7">
        <v>52</v>
      </c>
      <c r="K5199" s="8">
        <v>42</v>
      </c>
      <c r="L5199" s="9">
        <f t="shared" si="81"/>
        <v>2184</v>
      </c>
      <c r="M5199" s="9">
        <v>589.68000000000006</v>
      </c>
      <c r="N5199" s="10">
        <v>0.27</v>
      </c>
      <c r="O5199" s="4" t="s">
        <v>83</v>
      </c>
    </row>
    <row r="5200" spans="1:15" ht="14.25" customHeight="1" x14ac:dyDescent="0.25">
      <c r="A5200" s="4" t="s">
        <v>14</v>
      </c>
      <c r="B5200" s="4">
        <v>1128299</v>
      </c>
      <c r="C5200" s="5">
        <v>44296</v>
      </c>
      <c r="D5200" s="37">
        <v>2021</v>
      </c>
      <c r="E5200" s="5" t="str">
        <f>TEXT(Sales[[#This Row],[Invoice Date]],"mmm")</f>
        <v>Apr</v>
      </c>
      <c r="F5200" s="4" t="s">
        <v>31</v>
      </c>
      <c r="G5200" s="4" t="s">
        <v>66</v>
      </c>
      <c r="H5200" s="4" t="s">
        <v>67</v>
      </c>
      <c r="I5200" s="6" t="s">
        <v>23</v>
      </c>
      <c r="J5200" s="7">
        <v>66</v>
      </c>
      <c r="K5200" s="8">
        <v>94</v>
      </c>
      <c r="L5200" s="9">
        <f t="shared" si="81"/>
        <v>6204</v>
      </c>
      <c r="M5200" s="9">
        <v>3102</v>
      </c>
      <c r="N5200" s="10">
        <v>0.5</v>
      </c>
      <c r="O5200" s="4" t="s">
        <v>83</v>
      </c>
    </row>
    <row r="5201" spans="1:15" ht="14.25" customHeight="1" x14ac:dyDescent="0.25">
      <c r="A5201" s="4" t="s">
        <v>14</v>
      </c>
      <c r="B5201" s="4">
        <v>1128299</v>
      </c>
      <c r="C5201" s="5">
        <v>44327</v>
      </c>
      <c r="D5201" s="37">
        <v>2021</v>
      </c>
      <c r="E5201" s="5" t="str">
        <f>TEXT(Sales[[#This Row],[Invoice Date]],"mmm")</f>
        <v>May</v>
      </c>
      <c r="F5201" s="4" t="s">
        <v>31</v>
      </c>
      <c r="G5201" s="4" t="s">
        <v>66</v>
      </c>
      <c r="H5201" s="4" t="s">
        <v>67</v>
      </c>
      <c r="I5201" s="6" t="s">
        <v>17</v>
      </c>
      <c r="J5201" s="7">
        <v>51</v>
      </c>
      <c r="K5201" s="8">
        <v>158</v>
      </c>
      <c r="L5201" s="9">
        <f t="shared" si="81"/>
        <v>8058</v>
      </c>
      <c r="M5201" s="9">
        <v>2981.46</v>
      </c>
      <c r="N5201" s="10">
        <v>0.37</v>
      </c>
      <c r="O5201" s="4" t="s">
        <v>83</v>
      </c>
    </row>
    <row r="5202" spans="1:15" ht="14.25" customHeight="1" x14ac:dyDescent="0.25">
      <c r="A5202" s="4" t="s">
        <v>14</v>
      </c>
      <c r="B5202" s="4">
        <v>1128299</v>
      </c>
      <c r="C5202" s="5">
        <v>44327</v>
      </c>
      <c r="D5202" s="37">
        <v>2021</v>
      </c>
      <c r="E5202" s="5" t="str">
        <f>TEXT(Sales[[#This Row],[Invoice Date]],"mmm")</f>
        <v>May</v>
      </c>
      <c r="F5202" s="4" t="s">
        <v>31</v>
      </c>
      <c r="G5202" s="4" t="s">
        <v>66</v>
      </c>
      <c r="H5202" s="4" t="s">
        <v>67</v>
      </c>
      <c r="I5202" s="6" t="s">
        <v>19</v>
      </c>
      <c r="J5202" s="7">
        <v>58</v>
      </c>
      <c r="K5202" s="8">
        <v>98</v>
      </c>
      <c r="L5202" s="9">
        <f t="shared" si="81"/>
        <v>5684</v>
      </c>
      <c r="M5202" s="9">
        <v>1875.72</v>
      </c>
      <c r="N5202" s="10">
        <v>0.33</v>
      </c>
      <c r="O5202" s="4" t="s">
        <v>83</v>
      </c>
    </row>
    <row r="5203" spans="1:15" ht="14.25" customHeight="1" x14ac:dyDescent="0.25">
      <c r="A5203" s="4" t="s">
        <v>14</v>
      </c>
      <c r="B5203" s="4">
        <v>1128299</v>
      </c>
      <c r="C5203" s="5">
        <v>44327</v>
      </c>
      <c r="D5203" s="37">
        <v>2021</v>
      </c>
      <c r="E5203" s="5" t="str">
        <f>TEXT(Sales[[#This Row],[Invoice Date]],"mmm")</f>
        <v>May</v>
      </c>
      <c r="F5203" s="4" t="s">
        <v>31</v>
      </c>
      <c r="G5203" s="4" t="s">
        <v>66</v>
      </c>
      <c r="H5203" s="4" t="s">
        <v>67</v>
      </c>
      <c r="I5203" s="6" t="s">
        <v>20</v>
      </c>
      <c r="J5203" s="7">
        <v>56</v>
      </c>
      <c r="K5203" s="8">
        <v>98</v>
      </c>
      <c r="L5203" s="9">
        <f t="shared" si="81"/>
        <v>5488</v>
      </c>
      <c r="M5203" s="9">
        <v>2195.2000000000003</v>
      </c>
      <c r="N5203" s="10">
        <v>0.4</v>
      </c>
      <c r="O5203" s="4" t="s">
        <v>83</v>
      </c>
    </row>
    <row r="5204" spans="1:15" ht="14.25" customHeight="1" x14ac:dyDescent="0.25">
      <c r="A5204" s="4" t="s">
        <v>14</v>
      </c>
      <c r="B5204" s="4">
        <v>1128299</v>
      </c>
      <c r="C5204" s="5">
        <v>44327</v>
      </c>
      <c r="D5204" s="37">
        <v>2021</v>
      </c>
      <c r="E5204" s="5" t="str">
        <f>TEXT(Sales[[#This Row],[Invoice Date]],"mmm")</f>
        <v>May</v>
      </c>
      <c r="F5204" s="4" t="s">
        <v>31</v>
      </c>
      <c r="G5204" s="4" t="s">
        <v>66</v>
      </c>
      <c r="H5204" s="4" t="s">
        <v>67</v>
      </c>
      <c r="I5204" s="6" t="s">
        <v>21</v>
      </c>
      <c r="J5204" s="7">
        <v>52</v>
      </c>
      <c r="K5204" s="8">
        <v>80</v>
      </c>
      <c r="L5204" s="9">
        <f t="shared" si="81"/>
        <v>4160</v>
      </c>
      <c r="M5204" s="9">
        <v>1664</v>
      </c>
      <c r="N5204" s="10">
        <v>0.4</v>
      </c>
      <c r="O5204" s="4" t="s">
        <v>83</v>
      </c>
    </row>
    <row r="5205" spans="1:15" ht="14.25" customHeight="1" x14ac:dyDescent="0.25">
      <c r="A5205" s="4" t="s">
        <v>14</v>
      </c>
      <c r="B5205" s="4">
        <v>1128299</v>
      </c>
      <c r="C5205" s="5">
        <v>44327</v>
      </c>
      <c r="D5205" s="37">
        <v>2021</v>
      </c>
      <c r="E5205" s="5" t="str">
        <f>TEXT(Sales[[#This Row],[Invoice Date]],"mmm")</f>
        <v>May</v>
      </c>
      <c r="F5205" s="4" t="s">
        <v>31</v>
      </c>
      <c r="G5205" s="4" t="s">
        <v>66</v>
      </c>
      <c r="H5205" s="4" t="s">
        <v>67</v>
      </c>
      <c r="I5205" s="6" t="s">
        <v>22</v>
      </c>
      <c r="J5205" s="7">
        <v>55</v>
      </c>
      <c r="K5205" s="8">
        <v>46</v>
      </c>
      <c r="L5205" s="9">
        <f t="shared" si="81"/>
        <v>2530</v>
      </c>
      <c r="M5205" s="9">
        <v>708.40000000000009</v>
      </c>
      <c r="N5205" s="10">
        <v>0.28000000000000003</v>
      </c>
      <c r="O5205" s="4" t="s">
        <v>83</v>
      </c>
    </row>
    <row r="5206" spans="1:15" ht="14.25" customHeight="1" x14ac:dyDescent="0.25">
      <c r="A5206" s="4" t="s">
        <v>14</v>
      </c>
      <c r="B5206" s="4">
        <v>1128299</v>
      </c>
      <c r="C5206" s="5">
        <v>44327</v>
      </c>
      <c r="D5206" s="37">
        <v>2021</v>
      </c>
      <c r="E5206" s="5" t="str">
        <f>TEXT(Sales[[#This Row],[Invoice Date]],"mmm")</f>
        <v>May</v>
      </c>
      <c r="F5206" s="4" t="s">
        <v>31</v>
      </c>
      <c r="G5206" s="4" t="s">
        <v>66</v>
      </c>
      <c r="H5206" s="4" t="s">
        <v>67</v>
      </c>
      <c r="I5206" s="6" t="s">
        <v>23</v>
      </c>
      <c r="J5206" s="7">
        <v>69</v>
      </c>
      <c r="K5206" s="8">
        <v>143</v>
      </c>
      <c r="L5206" s="9">
        <f t="shared" si="81"/>
        <v>9867</v>
      </c>
      <c r="M5206" s="9">
        <v>5426.85</v>
      </c>
      <c r="N5206" s="10">
        <v>0.55000000000000004</v>
      </c>
      <c r="O5206" s="4" t="s">
        <v>83</v>
      </c>
    </row>
    <row r="5207" spans="1:15" ht="14.25" customHeight="1" x14ac:dyDescent="0.25">
      <c r="A5207" s="4" t="s">
        <v>14</v>
      </c>
      <c r="B5207" s="4">
        <v>1128299</v>
      </c>
      <c r="C5207" s="5">
        <v>44357</v>
      </c>
      <c r="D5207" s="37">
        <v>2021</v>
      </c>
      <c r="E5207" s="5" t="str">
        <f>TEXT(Sales[[#This Row],[Invoice Date]],"mmm")</f>
        <v>Jun</v>
      </c>
      <c r="F5207" s="4" t="s">
        <v>31</v>
      </c>
      <c r="G5207" s="4" t="s">
        <v>66</v>
      </c>
      <c r="H5207" s="4" t="s">
        <v>67</v>
      </c>
      <c r="I5207" s="6" t="s">
        <v>17</v>
      </c>
      <c r="J5207" s="7">
        <v>67</v>
      </c>
      <c r="K5207" s="8">
        <v>210</v>
      </c>
      <c r="L5207" s="9">
        <f t="shared" si="81"/>
        <v>14070</v>
      </c>
      <c r="M5207" s="9">
        <v>5628</v>
      </c>
      <c r="N5207" s="10">
        <v>0.4</v>
      </c>
      <c r="O5207" s="4" t="s">
        <v>83</v>
      </c>
    </row>
    <row r="5208" spans="1:15" ht="14.25" customHeight="1" x14ac:dyDescent="0.25">
      <c r="A5208" s="4" t="s">
        <v>14</v>
      </c>
      <c r="B5208" s="4">
        <v>1128299</v>
      </c>
      <c r="C5208" s="5">
        <v>44357</v>
      </c>
      <c r="D5208" s="37">
        <v>2021</v>
      </c>
      <c r="E5208" s="5" t="str">
        <f>TEXT(Sales[[#This Row],[Invoice Date]],"mmm")</f>
        <v>Jun</v>
      </c>
      <c r="F5208" s="4" t="s">
        <v>31</v>
      </c>
      <c r="G5208" s="4" t="s">
        <v>66</v>
      </c>
      <c r="H5208" s="4" t="s">
        <v>67</v>
      </c>
      <c r="I5208" s="6" t="s">
        <v>19</v>
      </c>
      <c r="J5208" s="7">
        <v>72</v>
      </c>
      <c r="K5208" s="8">
        <v>156</v>
      </c>
      <c r="L5208" s="9">
        <f t="shared" si="81"/>
        <v>11232</v>
      </c>
      <c r="M5208" s="9">
        <v>3481.92</v>
      </c>
      <c r="N5208" s="10">
        <v>0.31</v>
      </c>
      <c r="O5208" s="4" t="s">
        <v>83</v>
      </c>
    </row>
    <row r="5209" spans="1:15" ht="14.25" customHeight="1" x14ac:dyDescent="0.25">
      <c r="A5209" s="4" t="s">
        <v>14</v>
      </c>
      <c r="B5209" s="4">
        <v>1128299</v>
      </c>
      <c r="C5209" s="5">
        <v>44357</v>
      </c>
      <c r="D5209" s="37">
        <v>2021</v>
      </c>
      <c r="E5209" s="5" t="str">
        <f>TEXT(Sales[[#This Row],[Invoice Date]],"mmm")</f>
        <v>Jun</v>
      </c>
      <c r="F5209" s="4" t="s">
        <v>31</v>
      </c>
      <c r="G5209" s="4" t="s">
        <v>66</v>
      </c>
      <c r="H5209" s="4" t="s">
        <v>67</v>
      </c>
      <c r="I5209" s="6" t="s">
        <v>20</v>
      </c>
      <c r="J5209" s="7">
        <v>71</v>
      </c>
      <c r="K5209" s="8">
        <v>180</v>
      </c>
      <c r="L5209" s="9">
        <f t="shared" si="81"/>
        <v>12780</v>
      </c>
      <c r="M5209" s="9">
        <v>4600.8</v>
      </c>
      <c r="N5209" s="10">
        <v>0.36</v>
      </c>
      <c r="O5209" s="4" t="s">
        <v>83</v>
      </c>
    </row>
    <row r="5210" spans="1:15" ht="14.25" customHeight="1" x14ac:dyDescent="0.25">
      <c r="A5210" s="4" t="s">
        <v>14</v>
      </c>
      <c r="B5210" s="4">
        <v>1128299</v>
      </c>
      <c r="C5210" s="5">
        <v>44357</v>
      </c>
      <c r="D5210" s="37">
        <v>2021</v>
      </c>
      <c r="E5210" s="5" t="str">
        <f>TEXT(Sales[[#This Row],[Invoice Date]],"mmm")</f>
        <v>Jun</v>
      </c>
      <c r="F5210" s="4" t="s">
        <v>31</v>
      </c>
      <c r="G5210" s="4" t="s">
        <v>66</v>
      </c>
      <c r="H5210" s="4" t="s">
        <v>67</v>
      </c>
      <c r="I5210" s="6" t="s">
        <v>21</v>
      </c>
      <c r="J5210" s="7">
        <v>74</v>
      </c>
      <c r="K5210" s="8">
        <v>133</v>
      </c>
      <c r="L5210" s="9">
        <f t="shared" si="81"/>
        <v>9842</v>
      </c>
      <c r="M5210" s="9">
        <v>3739.96</v>
      </c>
      <c r="N5210" s="10">
        <v>0.38</v>
      </c>
      <c r="O5210" s="4" t="s">
        <v>83</v>
      </c>
    </row>
    <row r="5211" spans="1:15" ht="14.25" customHeight="1" x14ac:dyDescent="0.25">
      <c r="A5211" s="4" t="s">
        <v>14</v>
      </c>
      <c r="B5211" s="4">
        <v>1128299</v>
      </c>
      <c r="C5211" s="5">
        <v>44357</v>
      </c>
      <c r="D5211" s="37">
        <v>2021</v>
      </c>
      <c r="E5211" s="5" t="str">
        <f>TEXT(Sales[[#This Row],[Invoice Date]],"mmm")</f>
        <v>Jun</v>
      </c>
      <c r="F5211" s="4" t="s">
        <v>31</v>
      </c>
      <c r="G5211" s="4" t="s">
        <v>66</v>
      </c>
      <c r="H5211" s="4" t="s">
        <v>67</v>
      </c>
      <c r="I5211" s="6" t="s">
        <v>22</v>
      </c>
      <c r="J5211" s="7">
        <v>83</v>
      </c>
      <c r="K5211" s="8">
        <v>88</v>
      </c>
      <c r="L5211" s="9">
        <f t="shared" si="81"/>
        <v>7304</v>
      </c>
      <c r="M5211" s="9">
        <v>2191.1999999999998</v>
      </c>
      <c r="N5211" s="10">
        <v>0.3</v>
      </c>
      <c r="O5211" s="4" t="s">
        <v>83</v>
      </c>
    </row>
    <row r="5212" spans="1:15" ht="14.25" customHeight="1" x14ac:dyDescent="0.25">
      <c r="A5212" s="4" t="s">
        <v>14</v>
      </c>
      <c r="B5212" s="4">
        <v>1128299</v>
      </c>
      <c r="C5212" s="5">
        <v>44357</v>
      </c>
      <c r="D5212" s="37">
        <v>2021</v>
      </c>
      <c r="E5212" s="5" t="str">
        <f>TEXT(Sales[[#This Row],[Invoice Date]],"mmm")</f>
        <v>Jun</v>
      </c>
      <c r="F5212" s="4" t="s">
        <v>31</v>
      </c>
      <c r="G5212" s="4" t="s">
        <v>66</v>
      </c>
      <c r="H5212" s="4" t="s">
        <v>67</v>
      </c>
      <c r="I5212" s="6" t="s">
        <v>23</v>
      </c>
      <c r="J5212" s="7">
        <v>97</v>
      </c>
      <c r="K5212" s="8">
        <v>169</v>
      </c>
      <c r="L5212" s="9">
        <f t="shared" si="81"/>
        <v>16393</v>
      </c>
      <c r="M5212" s="9">
        <v>8524.36</v>
      </c>
      <c r="N5212" s="10">
        <v>0.52</v>
      </c>
      <c r="O5212" s="4" t="s">
        <v>83</v>
      </c>
    </row>
    <row r="5213" spans="1:15" ht="14.25" customHeight="1" x14ac:dyDescent="0.25">
      <c r="A5213" s="4" t="s">
        <v>14</v>
      </c>
      <c r="B5213" s="4">
        <v>1128299</v>
      </c>
      <c r="C5213" s="5">
        <v>44386</v>
      </c>
      <c r="D5213" s="37">
        <v>2021</v>
      </c>
      <c r="E5213" s="5" t="str">
        <f>TEXT(Sales[[#This Row],[Invoice Date]],"mmm")</f>
        <v>Jul</v>
      </c>
      <c r="F5213" s="4" t="s">
        <v>31</v>
      </c>
      <c r="G5213" s="4" t="s">
        <v>66</v>
      </c>
      <c r="H5213" s="4" t="s">
        <v>67</v>
      </c>
      <c r="I5213" s="6" t="s">
        <v>17</v>
      </c>
      <c r="J5213" s="7">
        <v>74</v>
      </c>
      <c r="K5213" s="8">
        <v>208</v>
      </c>
      <c r="L5213" s="9">
        <f t="shared" si="81"/>
        <v>15392</v>
      </c>
      <c r="M5213" s="9">
        <v>5695.04</v>
      </c>
      <c r="N5213" s="10">
        <v>0.37</v>
      </c>
      <c r="O5213" s="4" t="s">
        <v>83</v>
      </c>
    </row>
    <row r="5214" spans="1:15" ht="14.25" customHeight="1" x14ac:dyDescent="0.25">
      <c r="A5214" s="4" t="s">
        <v>14</v>
      </c>
      <c r="B5214" s="4">
        <v>1128299</v>
      </c>
      <c r="C5214" s="5">
        <v>44386</v>
      </c>
      <c r="D5214" s="37">
        <v>2021</v>
      </c>
      <c r="E5214" s="5" t="str">
        <f>TEXT(Sales[[#This Row],[Invoice Date]],"mmm")</f>
        <v>Jul</v>
      </c>
      <c r="F5214" s="4" t="s">
        <v>31</v>
      </c>
      <c r="G5214" s="4" t="s">
        <v>66</v>
      </c>
      <c r="H5214" s="4" t="s">
        <v>67</v>
      </c>
      <c r="I5214" s="6" t="s">
        <v>19</v>
      </c>
      <c r="J5214" s="7">
        <v>81</v>
      </c>
      <c r="K5214" s="8">
        <v>182</v>
      </c>
      <c r="L5214" s="9">
        <f t="shared" si="81"/>
        <v>14742</v>
      </c>
      <c r="M5214" s="9">
        <v>5012.2800000000007</v>
      </c>
      <c r="N5214" s="10">
        <v>0.34</v>
      </c>
      <c r="O5214" s="4" t="s">
        <v>83</v>
      </c>
    </row>
    <row r="5215" spans="1:15" ht="14.25" customHeight="1" x14ac:dyDescent="0.25">
      <c r="A5215" s="4" t="s">
        <v>14</v>
      </c>
      <c r="B5215" s="4">
        <v>1128299</v>
      </c>
      <c r="C5215" s="5">
        <v>44386</v>
      </c>
      <c r="D5215" s="37">
        <v>2021</v>
      </c>
      <c r="E5215" s="5" t="str">
        <f>TEXT(Sales[[#This Row],[Invoice Date]],"mmm")</f>
        <v>Jul</v>
      </c>
      <c r="F5215" s="4" t="s">
        <v>31</v>
      </c>
      <c r="G5215" s="4" t="s">
        <v>66</v>
      </c>
      <c r="H5215" s="4" t="s">
        <v>67</v>
      </c>
      <c r="I5215" s="6" t="s">
        <v>20</v>
      </c>
      <c r="J5215" s="7">
        <v>79</v>
      </c>
      <c r="K5215" s="8">
        <v>150</v>
      </c>
      <c r="L5215" s="9">
        <f t="shared" si="81"/>
        <v>11850</v>
      </c>
      <c r="M5215" s="9">
        <v>4266</v>
      </c>
      <c r="N5215" s="10">
        <v>0.36</v>
      </c>
      <c r="O5215" s="4" t="s">
        <v>83</v>
      </c>
    </row>
    <row r="5216" spans="1:15" ht="14.25" customHeight="1" x14ac:dyDescent="0.25">
      <c r="A5216" s="4" t="s">
        <v>14</v>
      </c>
      <c r="B5216" s="4">
        <v>1128299</v>
      </c>
      <c r="C5216" s="5">
        <v>44386</v>
      </c>
      <c r="D5216" s="37">
        <v>2021</v>
      </c>
      <c r="E5216" s="5" t="str">
        <f>TEXT(Sales[[#This Row],[Invoice Date]],"mmm")</f>
        <v>Jul</v>
      </c>
      <c r="F5216" s="4" t="s">
        <v>31</v>
      </c>
      <c r="G5216" s="4" t="s">
        <v>66</v>
      </c>
      <c r="H5216" s="4" t="s">
        <v>67</v>
      </c>
      <c r="I5216" s="6" t="s">
        <v>21</v>
      </c>
      <c r="J5216" s="7">
        <v>73</v>
      </c>
      <c r="K5216" s="8">
        <v>130</v>
      </c>
      <c r="L5216" s="9">
        <f t="shared" si="81"/>
        <v>9490</v>
      </c>
      <c r="M5216" s="9">
        <v>3796</v>
      </c>
      <c r="N5216" s="10">
        <v>0.4</v>
      </c>
      <c r="O5216" s="4" t="s">
        <v>83</v>
      </c>
    </row>
    <row r="5217" spans="1:15" ht="14.25" customHeight="1" x14ac:dyDescent="0.25">
      <c r="A5217" s="4" t="s">
        <v>14</v>
      </c>
      <c r="B5217" s="4">
        <v>1128299</v>
      </c>
      <c r="C5217" s="5">
        <v>44386</v>
      </c>
      <c r="D5217" s="37">
        <v>2021</v>
      </c>
      <c r="E5217" s="5" t="str">
        <f>TEXT(Sales[[#This Row],[Invoice Date]],"mmm")</f>
        <v>Jul</v>
      </c>
      <c r="F5217" s="4" t="s">
        <v>31</v>
      </c>
      <c r="G5217" s="4" t="s">
        <v>66</v>
      </c>
      <c r="H5217" s="4" t="s">
        <v>67</v>
      </c>
      <c r="I5217" s="6" t="s">
        <v>22</v>
      </c>
      <c r="J5217" s="7">
        <v>80</v>
      </c>
      <c r="K5217" s="8">
        <v>149</v>
      </c>
      <c r="L5217" s="9">
        <f t="shared" si="81"/>
        <v>11920</v>
      </c>
      <c r="M5217" s="9">
        <v>3576</v>
      </c>
      <c r="N5217" s="10">
        <v>0.3</v>
      </c>
      <c r="O5217" s="4" t="s">
        <v>83</v>
      </c>
    </row>
    <row r="5218" spans="1:15" ht="14.25" customHeight="1" x14ac:dyDescent="0.25">
      <c r="A5218" s="4" t="s">
        <v>14</v>
      </c>
      <c r="B5218" s="4">
        <v>1128299</v>
      </c>
      <c r="C5218" s="5">
        <v>44386</v>
      </c>
      <c r="D5218" s="37">
        <v>2021</v>
      </c>
      <c r="E5218" s="5" t="str">
        <f>TEXT(Sales[[#This Row],[Invoice Date]],"mmm")</f>
        <v>Jul</v>
      </c>
      <c r="F5218" s="4" t="s">
        <v>31</v>
      </c>
      <c r="G5218" s="4" t="s">
        <v>66</v>
      </c>
      <c r="H5218" s="4" t="s">
        <v>67</v>
      </c>
      <c r="I5218" s="6" t="s">
        <v>23</v>
      </c>
      <c r="J5218" s="7">
        <v>96</v>
      </c>
      <c r="K5218" s="8">
        <v>154</v>
      </c>
      <c r="L5218" s="9">
        <f t="shared" si="81"/>
        <v>14784</v>
      </c>
      <c r="M5218" s="9">
        <v>7687.68</v>
      </c>
      <c r="N5218" s="10">
        <v>0.52</v>
      </c>
      <c r="O5218" s="4" t="s">
        <v>83</v>
      </c>
    </row>
    <row r="5219" spans="1:15" ht="14.25" customHeight="1" x14ac:dyDescent="0.25">
      <c r="A5219" s="4" t="s">
        <v>14</v>
      </c>
      <c r="B5219" s="4">
        <v>1128299</v>
      </c>
      <c r="C5219" s="5">
        <v>44418</v>
      </c>
      <c r="D5219" s="37">
        <v>2021</v>
      </c>
      <c r="E5219" s="5" t="str">
        <f>TEXT(Sales[[#This Row],[Invoice Date]],"mmm")</f>
        <v>Aug</v>
      </c>
      <c r="F5219" s="4" t="s">
        <v>31</v>
      </c>
      <c r="G5219" s="4" t="s">
        <v>66</v>
      </c>
      <c r="H5219" s="4" t="s">
        <v>67</v>
      </c>
      <c r="I5219" s="6" t="s">
        <v>17</v>
      </c>
      <c r="J5219" s="7">
        <v>79</v>
      </c>
      <c r="K5219" s="8">
        <v>210</v>
      </c>
      <c r="L5219" s="9">
        <f t="shared" si="81"/>
        <v>16590</v>
      </c>
      <c r="M5219" s="9">
        <v>6138.3</v>
      </c>
      <c r="N5219" s="10">
        <v>0.37</v>
      </c>
      <c r="O5219" s="4" t="s">
        <v>83</v>
      </c>
    </row>
    <row r="5220" spans="1:15" ht="14.25" customHeight="1" x14ac:dyDescent="0.25">
      <c r="A5220" s="4" t="s">
        <v>14</v>
      </c>
      <c r="B5220" s="4">
        <v>1128299</v>
      </c>
      <c r="C5220" s="5">
        <v>44418</v>
      </c>
      <c r="D5220" s="37">
        <v>2021</v>
      </c>
      <c r="E5220" s="5" t="str">
        <f>TEXT(Sales[[#This Row],[Invoice Date]],"mmm")</f>
        <v>Aug</v>
      </c>
      <c r="F5220" s="4" t="s">
        <v>31</v>
      </c>
      <c r="G5220" s="4" t="s">
        <v>66</v>
      </c>
      <c r="H5220" s="4" t="s">
        <v>67</v>
      </c>
      <c r="I5220" s="6" t="s">
        <v>19</v>
      </c>
      <c r="J5220" s="7">
        <v>71</v>
      </c>
      <c r="K5220" s="8">
        <v>218</v>
      </c>
      <c r="L5220" s="9">
        <f t="shared" si="81"/>
        <v>15478</v>
      </c>
      <c r="M5220" s="9">
        <v>5262.52</v>
      </c>
      <c r="N5220" s="10">
        <v>0.34</v>
      </c>
      <c r="O5220" s="4" t="s">
        <v>83</v>
      </c>
    </row>
    <row r="5221" spans="1:15" ht="14.25" customHeight="1" x14ac:dyDescent="0.25">
      <c r="A5221" s="4" t="s">
        <v>14</v>
      </c>
      <c r="B5221" s="4">
        <v>1128299</v>
      </c>
      <c r="C5221" s="5">
        <v>44418</v>
      </c>
      <c r="D5221" s="37">
        <v>2021</v>
      </c>
      <c r="E5221" s="5" t="str">
        <f>TEXT(Sales[[#This Row],[Invoice Date]],"mmm")</f>
        <v>Aug</v>
      </c>
      <c r="F5221" s="4" t="s">
        <v>31</v>
      </c>
      <c r="G5221" s="4" t="s">
        <v>66</v>
      </c>
      <c r="H5221" s="4" t="s">
        <v>67</v>
      </c>
      <c r="I5221" s="6" t="s">
        <v>20</v>
      </c>
      <c r="J5221" s="7">
        <v>64</v>
      </c>
      <c r="K5221" s="8">
        <v>162</v>
      </c>
      <c r="L5221" s="9">
        <f t="shared" si="81"/>
        <v>10368</v>
      </c>
      <c r="M5221" s="9">
        <v>4043.52</v>
      </c>
      <c r="N5221" s="10">
        <v>0.39</v>
      </c>
      <c r="O5221" s="4" t="s">
        <v>83</v>
      </c>
    </row>
    <row r="5222" spans="1:15" ht="14.25" customHeight="1" x14ac:dyDescent="0.25">
      <c r="A5222" s="4" t="s">
        <v>14</v>
      </c>
      <c r="B5222" s="4">
        <v>1128299</v>
      </c>
      <c r="C5222" s="5">
        <v>44418</v>
      </c>
      <c r="D5222" s="37">
        <v>2021</v>
      </c>
      <c r="E5222" s="5" t="str">
        <f>TEXT(Sales[[#This Row],[Invoice Date]],"mmm")</f>
        <v>Aug</v>
      </c>
      <c r="F5222" s="4" t="s">
        <v>31</v>
      </c>
      <c r="G5222" s="4" t="s">
        <v>66</v>
      </c>
      <c r="H5222" s="4" t="s">
        <v>67</v>
      </c>
      <c r="I5222" s="6" t="s">
        <v>21</v>
      </c>
      <c r="J5222" s="7">
        <v>67</v>
      </c>
      <c r="K5222" s="8">
        <v>142</v>
      </c>
      <c r="L5222" s="9">
        <f t="shared" si="81"/>
        <v>9514</v>
      </c>
      <c r="M5222" s="9">
        <v>3615.32</v>
      </c>
      <c r="N5222" s="10">
        <v>0.38</v>
      </c>
      <c r="O5222" s="4" t="s">
        <v>83</v>
      </c>
    </row>
    <row r="5223" spans="1:15" ht="14.25" customHeight="1" x14ac:dyDescent="0.25">
      <c r="A5223" s="4" t="s">
        <v>25</v>
      </c>
      <c r="B5223" s="4">
        <v>1128299</v>
      </c>
      <c r="C5223" s="5">
        <v>44418</v>
      </c>
      <c r="D5223" s="37">
        <v>2021</v>
      </c>
      <c r="E5223" s="5" t="str">
        <f>TEXT(Sales[[#This Row],[Invoice Date]],"mmm")</f>
        <v>Aug</v>
      </c>
      <c r="F5223" s="4" t="s">
        <v>31</v>
      </c>
      <c r="G5223" s="4" t="s">
        <v>66</v>
      </c>
      <c r="H5223" s="4" t="s">
        <v>67</v>
      </c>
      <c r="I5223" s="6" t="s">
        <v>22</v>
      </c>
      <c r="J5223" s="7">
        <v>69</v>
      </c>
      <c r="K5223" s="8">
        <v>147</v>
      </c>
      <c r="L5223" s="9">
        <f t="shared" si="81"/>
        <v>10143</v>
      </c>
      <c r="M5223" s="9">
        <v>2738.61</v>
      </c>
      <c r="N5223" s="10">
        <v>0.27</v>
      </c>
      <c r="O5223" s="4" t="s">
        <v>83</v>
      </c>
    </row>
    <row r="5224" spans="1:15" ht="14.25" customHeight="1" x14ac:dyDescent="0.25">
      <c r="A5224" s="4" t="s">
        <v>25</v>
      </c>
      <c r="B5224" s="4">
        <v>1128299</v>
      </c>
      <c r="C5224" s="5">
        <v>44418</v>
      </c>
      <c r="D5224" s="37">
        <v>2021</v>
      </c>
      <c r="E5224" s="5" t="str">
        <f>TEXT(Sales[[#This Row],[Invoice Date]],"mmm")</f>
        <v>Aug</v>
      </c>
      <c r="F5224" s="4" t="s">
        <v>31</v>
      </c>
      <c r="G5224" s="4" t="s">
        <v>66</v>
      </c>
      <c r="H5224" s="4" t="s">
        <v>67</v>
      </c>
      <c r="I5224" s="6" t="s">
        <v>23</v>
      </c>
      <c r="J5224" s="7">
        <v>72</v>
      </c>
      <c r="K5224" s="8">
        <v>88</v>
      </c>
      <c r="L5224" s="9">
        <f t="shared" si="81"/>
        <v>6336</v>
      </c>
      <c r="M5224" s="9">
        <v>3358.0800000000004</v>
      </c>
      <c r="N5224" s="10">
        <v>0.53</v>
      </c>
      <c r="O5224" s="4" t="s">
        <v>83</v>
      </c>
    </row>
    <row r="5225" spans="1:15" ht="14.25" customHeight="1" x14ac:dyDescent="0.25">
      <c r="A5225" s="4" t="s">
        <v>25</v>
      </c>
      <c r="B5225" s="4">
        <v>1128299</v>
      </c>
      <c r="C5225" s="5">
        <v>44450</v>
      </c>
      <c r="D5225" s="37">
        <v>2021</v>
      </c>
      <c r="E5225" s="5" t="str">
        <f>TEXT(Sales[[#This Row],[Invoice Date]],"mmm")</f>
        <v>Sep</v>
      </c>
      <c r="F5225" s="4" t="s">
        <v>31</v>
      </c>
      <c r="G5225" s="4" t="s">
        <v>66</v>
      </c>
      <c r="H5225" s="4" t="s">
        <v>67</v>
      </c>
      <c r="I5225" s="6" t="s">
        <v>17</v>
      </c>
      <c r="J5225" s="7">
        <v>62</v>
      </c>
      <c r="K5225" s="8">
        <v>149</v>
      </c>
      <c r="L5225" s="9">
        <f t="shared" si="81"/>
        <v>9238</v>
      </c>
      <c r="M5225" s="9">
        <v>3325.68</v>
      </c>
      <c r="N5225" s="10">
        <v>0.36</v>
      </c>
      <c r="O5225" s="4" t="s">
        <v>83</v>
      </c>
    </row>
    <row r="5226" spans="1:15" ht="14.25" customHeight="1" x14ac:dyDescent="0.25">
      <c r="A5226" s="4" t="s">
        <v>25</v>
      </c>
      <c r="B5226" s="4">
        <v>1128299</v>
      </c>
      <c r="C5226" s="5">
        <v>44450</v>
      </c>
      <c r="D5226" s="37">
        <v>2021</v>
      </c>
      <c r="E5226" s="5" t="str">
        <f>TEXT(Sales[[#This Row],[Invoice Date]],"mmm")</f>
        <v>Sep</v>
      </c>
      <c r="F5226" s="4" t="s">
        <v>31</v>
      </c>
      <c r="G5226" s="4" t="s">
        <v>66</v>
      </c>
      <c r="H5226" s="4" t="s">
        <v>67</v>
      </c>
      <c r="I5226" s="6" t="s">
        <v>19</v>
      </c>
      <c r="J5226" s="7">
        <v>69</v>
      </c>
      <c r="K5226" s="8">
        <v>149</v>
      </c>
      <c r="L5226" s="9">
        <f t="shared" si="81"/>
        <v>10281</v>
      </c>
      <c r="M5226" s="9">
        <v>3392.73</v>
      </c>
      <c r="N5226" s="10">
        <v>0.33</v>
      </c>
      <c r="O5226" s="4" t="s">
        <v>83</v>
      </c>
    </row>
    <row r="5227" spans="1:15" ht="14.25" customHeight="1" x14ac:dyDescent="0.25">
      <c r="A5227" s="4" t="s">
        <v>25</v>
      </c>
      <c r="B5227" s="4">
        <v>1128299</v>
      </c>
      <c r="C5227" s="5">
        <v>44450</v>
      </c>
      <c r="D5227" s="37">
        <v>2021</v>
      </c>
      <c r="E5227" s="5" t="str">
        <f>TEXT(Sales[[#This Row],[Invoice Date]],"mmm")</f>
        <v>Sep</v>
      </c>
      <c r="F5227" s="4" t="s">
        <v>31</v>
      </c>
      <c r="G5227" s="4" t="s">
        <v>66</v>
      </c>
      <c r="H5227" s="4" t="s">
        <v>67</v>
      </c>
      <c r="I5227" s="6" t="s">
        <v>20</v>
      </c>
      <c r="J5227" s="7">
        <v>64</v>
      </c>
      <c r="K5227" s="8">
        <v>105</v>
      </c>
      <c r="L5227" s="9">
        <f t="shared" si="81"/>
        <v>6720</v>
      </c>
      <c r="M5227" s="9">
        <v>2620.8000000000002</v>
      </c>
      <c r="N5227" s="10">
        <v>0.39</v>
      </c>
      <c r="O5227" s="4" t="s">
        <v>83</v>
      </c>
    </row>
    <row r="5228" spans="1:15" ht="14.25" customHeight="1" x14ac:dyDescent="0.25">
      <c r="A5228" s="4" t="s">
        <v>25</v>
      </c>
      <c r="B5228" s="4">
        <v>1128299</v>
      </c>
      <c r="C5228" s="5">
        <v>44450</v>
      </c>
      <c r="D5228" s="37">
        <v>2021</v>
      </c>
      <c r="E5228" s="5" t="str">
        <f>TEXT(Sales[[#This Row],[Invoice Date]],"mmm")</f>
        <v>Sep</v>
      </c>
      <c r="F5228" s="4" t="s">
        <v>31</v>
      </c>
      <c r="G5228" s="4" t="s">
        <v>66</v>
      </c>
      <c r="H5228" s="4" t="s">
        <v>67</v>
      </c>
      <c r="I5228" s="6" t="s">
        <v>21</v>
      </c>
      <c r="J5228" s="7">
        <v>62</v>
      </c>
      <c r="K5228" s="8">
        <v>85</v>
      </c>
      <c r="L5228" s="9">
        <f t="shared" si="81"/>
        <v>5270</v>
      </c>
      <c r="M5228" s="9">
        <v>2108</v>
      </c>
      <c r="N5228" s="10">
        <v>0.4</v>
      </c>
      <c r="O5228" s="4" t="s">
        <v>83</v>
      </c>
    </row>
    <row r="5229" spans="1:15" ht="14.25" customHeight="1" x14ac:dyDescent="0.25">
      <c r="A5229" s="4" t="s">
        <v>25</v>
      </c>
      <c r="B5229" s="4">
        <v>1128299</v>
      </c>
      <c r="C5229" s="5">
        <v>44450</v>
      </c>
      <c r="D5229" s="37">
        <v>2021</v>
      </c>
      <c r="E5229" s="5" t="str">
        <f>TEXT(Sales[[#This Row],[Invoice Date]],"mmm")</f>
        <v>Sep</v>
      </c>
      <c r="F5229" s="4" t="s">
        <v>31</v>
      </c>
      <c r="G5229" s="4" t="s">
        <v>66</v>
      </c>
      <c r="H5229" s="4" t="s">
        <v>67</v>
      </c>
      <c r="I5229" s="6" t="s">
        <v>22</v>
      </c>
      <c r="J5229" s="7">
        <v>71</v>
      </c>
      <c r="K5229" s="8">
        <v>91</v>
      </c>
      <c r="L5229" s="9">
        <f t="shared" si="81"/>
        <v>6461</v>
      </c>
      <c r="M5229" s="9">
        <v>1938.3</v>
      </c>
      <c r="N5229" s="10">
        <v>0.3</v>
      </c>
      <c r="O5229" s="4" t="s">
        <v>83</v>
      </c>
    </row>
    <row r="5230" spans="1:15" ht="14.25" customHeight="1" x14ac:dyDescent="0.25">
      <c r="A5230" s="4" t="s">
        <v>25</v>
      </c>
      <c r="B5230" s="4">
        <v>1128299</v>
      </c>
      <c r="C5230" s="5">
        <v>44450</v>
      </c>
      <c r="D5230" s="37">
        <v>2021</v>
      </c>
      <c r="E5230" s="5" t="str">
        <f>TEXT(Sales[[#This Row],[Invoice Date]],"mmm")</f>
        <v>Sep</v>
      </c>
      <c r="F5230" s="4" t="s">
        <v>31</v>
      </c>
      <c r="G5230" s="4" t="s">
        <v>66</v>
      </c>
      <c r="H5230" s="4" t="s">
        <v>67</v>
      </c>
      <c r="I5230" s="6" t="s">
        <v>23</v>
      </c>
      <c r="J5230" s="7">
        <v>56</v>
      </c>
      <c r="K5230" s="8">
        <v>105</v>
      </c>
      <c r="L5230" s="9">
        <f t="shared" si="81"/>
        <v>5880</v>
      </c>
      <c r="M5230" s="9">
        <v>3116.4</v>
      </c>
      <c r="N5230" s="10">
        <v>0.53</v>
      </c>
      <c r="O5230" s="4" t="s">
        <v>83</v>
      </c>
    </row>
    <row r="5231" spans="1:15" ht="14.25" customHeight="1" x14ac:dyDescent="0.25">
      <c r="A5231" s="4" t="s">
        <v>25</v>
      </c>
      <c r="B5231" s="4">
        <v>1128299</v>
      </c>
      <c r="C5231" s="5">
        <v>44479</v>
      </c>
      <c r="D5231" s="37">
        <v>2021</v>
      </c>
      <c r="E5231" s="5" t="str">
        <f>TEXT(Sales[[#This Row],[Invoice Date]],"mmm")</f>
        <v>Oct</v>
      </c>
      <c r="F5231" s="4" t="s">
        <v>31</v>
      </c>
      <c r="G5231" s="4" t="s">
        <v>66</v>
      </c>
      <c r="H5231" s="4" t="s">
        <v>67</v>
      </c>
      <c r="I5231" s="6" t="s">
        <v>17</v>
      </c>
      <c r="J5231" s="7">
        <v>52</v>
      </c>
      <c r="K5231" s="8">
        <v>124</v>
      </c>
      <c r="L5231" s="9">
        <f t="shared" si="81"/>
        <v>6448</v>
      </c>
      <c r="M5231" s="9">
        <v>2579.2000000000003</v>
      </c>
      <c r="N5231" s="10">
        <v>0.4</v>
      </c>
      <c r="O5231" s="4" t="s">
        <v>83</v>
      </c>
    </row>
    <row r="5232" spans="1:15" ht="14.25" customHeight="1" x14ac:dyDescent="0.25">
      <c r="A5232" s="4" t="s">
        <v>25</v>
      </c>
      <c r="B5232" s="4">
        <v>1128299</v>
      </c>
      <c r="C5232" s="5">
        <v>44479</v>
      </c>
      <c r="D5232" s="37">
        <v>2021</v>
      </c>
      <c r="E5232" s="5" t="str">
        <f>TEXT(Sales[[#This Row],[Invoice Date]],"mmm")</f>
        <v>Oct</v>
      </c>
      <c r="F5232" s="4" t="s">
        <v>31</v>
      </c>
      <c r="G5232" s="4" t="s">
        <v>66</v>
      </c>
      <c r="H5232" s="4" t="s">
        <v>67</v>
      </c>
      <c r="I5232" s="6" t="s">
        <v>19</v>
      </c>
      <c r="J5232" s="7">
        <v>61</v>
      </c>
      <c r="K5232" s="8">
        <v>138</v>
      </c>
      <c r="L5232" s="9">
        <f t="shared" si="81"/>
        <v>8418</v>
      </c>
      <c r="M5232" s="9">
        <v>2525.4000000000005</v>
      </c>
      <c r="N5232" s="10">
        <v>0.30000000000000004</v>
      </c>
      <c r="O5232" s="4" t="s">
        <v>83</v>
      </c>
    </row>
    <row r="5233" spans="1:15" ht="14.25" customHeight="1" x14ac:dyDescent="0.25">
      <c r="A5233" s="4" t="s">
        <v>25</v>
      </c>
      <c r="B5233" s="4">
        <v>1128299</v>
      </c>
      <c r="C5233" s="5">
        <v>44479</v>
      </c>
      <c r="D5233" s="37">
        <v>2021</v>
      </c>
      <c r="E5233" s="5" t="str">
        <f>TEXT(Sales[[#This Row],[Invoice Date]],"mmm")</f>
        <v>Oct</v>
      </c>
      <c r="F5233" s="4" t="s">
        <v>31</v>
      </c>
      <c r="G5233" s="4" t="s">
        <v>66</v>
      </c>
      <c r="H5233" s="4" t="s">
        <v>67</v>
      </c>
      <c r="I5233" s="6" t="s">
        <v>20</v>
      </c>
      <c r="J5233" s="7">
        <v>56</v>
      </c>
      <c r="K5233" s="8">
        <v>87</v>
      </c>
      <c r="L5233" s="9">
        <f t="shared" si="81"/>
        <v>4872</v>
      </c>
      <c r="M5233" s="9">
        <v>1705.1999999999998</v>
      </c>
      <c r="N5233" s="10">
        <v>0.35</v>
      </c>
      <c r="O5233" s="4" t="s">
        <v>83</v>
      </c>
    </row>
    <row r="5234" spans="1:15" ht="14.25" customHeight="1" x14ac:dyDescent="0.25">
      <c r="A5234" s="4" t="s">
        <v>25</v>
      </c>
      <c r="B5234" s="4">
        <v>1128299</v>
      </c>
      <c r="C5234" s="5">
        <v>44479</v>
      </c>
      <c r="D5234" s="37">
        <v>2021</v>
      </c>
      <c r="E5234" s="5" t="str">
        <f>TEXT(Sales[[#This Row],[Invoice Date]],"mmm")</f>
        <v>Oct</v>
      </c>
      <c r="F5234" s="4" t="s">
        <v>31</v>
      </c>
      <c r="G5234" s="4" t="s">
        <v>66</v>
      </c>
      <c r="H5234" s="4" t="s">
        <v>67</v>
      </c>
      <c r="I5234" s="6" t="s">
        <v>21</v>
      </c>
      <c r="J5234" s="7">
        <v>50</v>
      </c>
      <c r="K5234" s="8">
        <v>83</v>
      </c>
      <c r="L5234" s="9">
        <f t="shared" si="81"/>
        <v>4150</v>
      </c>
      <c r="M5234" s="9">
        <v>1535.5</v>
      </c>
      <c r="N5234" s="10">
        <v>0.37</v>
      </c>
      <c r="O5234" s="4" t="s">
        <v>83</v>
      </c>
    </row>
    <row r="5235" spans="1:15" ht="14.25" customHeight="1" x14ac:dyDescent="0.25">
      <c r="A5235" s="4" t="s">
        <v>25</v>
      </c>
      <c r="B5235" s="4">
        <v>1128299</v>
      </c>
      <c r="C5235" s="5">
        <v>44479</v>
      </c>
      <c r="D5235" s="37">
        <v>2021</v>
      </c>
      <c r="E5235" s="5" t="str">
        <f>TEXT(Sales[[#This Row],[Invoice Date]],"mmm")</f>
        <v>Oct</v>
      </c>
      <c r="F5235" s="4" t="s">
        <v>31</v>
      </c>
      <c r="G5235" s="4" t="s">
        <v>66</v>
      </c>
      <c r="H5235" s="4" t="s">
        <v>67</v>
      </c>
      <c r="I5235" s="6" t="s">
        <v>22</v>
      </c>
      <c r="J5235" s="7">
        <v>63</v>
      </c>
      <c r="K5235" s="8">
        <v>70</v>
      </c>
      <c r="L5235" s="9">
        <f t="shared" si="81"/>
        <v>4410</v>
      </c>
      <c r="M5235" s="9">
        <v>1234.8000000000002</v>
      </c>
      <c r="N5235" s="10">
        <v>0.28000000000000003</v>
      </c>
      <c r="O5235" s="4" t="s">
        <v>83</v>
      </c>
    </row>
    <row r="5236" spans="1:15" ht="14.25" customHeight="1" x14ac:dyDescent="0.25">
      <c r="A5236" s="4" t="s">
        <v>25</v>
      </c>
      <c r="B5236" s="4">
        <v>1128299</v>
      </c>
      <c r="C5236" s="5">
        <v>44479</v>
      </c>
      <c r="D5236" s="37">
        <v>2021</v>
      </c>
      <c r="E5236" s="5" t="str">
        <f>TEXT(Sales[[#This Row],[Invoice Date]],"mmm")</f>
        <v>Oct</v>
      </c>
      <c r="F5236" s="4" t="s">
        <v>31</v>
      </c>
      <c r="G5236" s="4" t="s">
        <v>66</v>
      </c>
      <c r="H5236" s="4" t="s">
        <v>67</v>
      </c>
      <c r="I5236" s="6" t="s">
        <v>23</v>
      </c>
      <c r="J5236" s="7">
        <v>64</v>
      </c>
      <c r="K5236" s="8">
        <v>75</v>
      </c>
      <c r="L5236" s="9">
        <f t="shared" si="81"/>
        <v>4800</v>
      </c>
      <c r="M5236" s="9">
        <v>2448</v>
      </c>
      <c r="N5236" s="10">
        <v>0.51</v>
      </c>
      <c r="O5236" s="4" t="s">
        <v>83</v>
      </c>
    </row>
    <row r="5237" spans="1:15" ht="14.25" customHeight="1" x14ac:dyDescent="0.25">
      <c r="A5237" s="4" t="s">
        <v>25</v>
      </c>
      <c r="B5237" s="4">
        <v>1128299</v>
      </c>
      <c r="C5237" s="5">
        <v>44510</v>
      </c>
      <c r="D5237" s="37">
        <v>2021</v>
      </c>
      <c r="E5237" s="5" t="str">
        <f>TEXT(Sales[[#This Row],[Invoice Date]],"mmm")</f>
        <v>Nov</v>
      </c>
      <c r="F5237" s="4" t="s">
        <v>31</v>
      </c>
      <c r="G5237" s="4" t="s">
        <v>66</v>
      </c>
      <c r="H5237" s="4" t="s">
        <v>67</v>
      </c>
      <c r="I5237" s="6" t="s">
        <v>17</v>
      </c>
      <c r="J5237" s="7">
        <v>51</v>
      </c>
      <c r="K5237" s="8">
        <v>158</v>
      </c>
      <c r="L5237" s="9">
        <f t="shared" si="81"/>
        <v>8058</v>
      </c>
      <c r="M5237" s="9">
        <v>2981.46</v>
      </c>
      <c r="N5237" s="10">
        <v>0.37</v>
      </c>
      <c r="O5237" s="4" t="s">
        <v>83</v>
      </c>
    </row>
    <row r="5238" spans="1:15" ht="14.25" customHeight="1" x14ac:dyDescent="0.25">
      <c r="A5238" s="4" t="s">
        <v>25</v>
      </c>
      <c r="B5238" s="4">
        <v>1128299</v>
      </c>
      <c r="C5238" s="5">
        <v>44510</v>
      </c>
      <c r="D5238" s="37">
        <v>2021</v>
      </c>
      <c r="E5238" s="5" t="str">
        <f>TEXT(Sales[[#This Row],[Invoice Date]],"mmm")</f>
        <v>Nov</v>
      </c>
      <c r="F5238" s="4" t="s">
        <v>31</v>
      </c>
      <c r="G5238" s="4" t="s">
        <v>66</v>
      </c>
      <c r="H5238" s="4" t="s">
        <v>67</v>
      </c>
      <c r="I5238" s="6" t="s">
        <v>19</v>
      </c>
      <c r="J5238" s="7">
        <v>56</v>
      </c>
      <c r="K5238" s="8">
        <v>168</v>
      </c>
      <c r="L5238" s="9">
        <f t="shared" si="81"/>
        <v>9408</v>
      </c>
      <c r="M5238" s="9">
        <v>3010.56</v>
      </c>
      <c r="N5238" s="10">
        <v>0.32</v>
      </c>
      <c r="O5238" s="4" t="s">
        <v>83</v>
      </c>
    </row>
    <row r="5239" spans="1:15" ht="14.25" customHeight="1" x14ac:dyDescent="0.25">
      <c r="A5239" s="4" t="s">
        <v>25</v>
      </c>
      <c r="B5239" s="4">
        <v>1128299</v>
      </c>
      <c r="C5239" s="5">
        <v>44510</v>
      </c>
      <c r="D5239" s="37">
        <v>2021</v>
      </c>
      <c r="E5239" s="5" t="str">
        <f>TEXT(Sales[[#This Row],[Invoice Date]],"mmm")</f>
        <v>Nov</v>
      </c>
      <c r="F5239" s="4" t="s">
        <v>31</v>
      </c>
      <c r="G5239" s="4" t="s">
        <v>66</v>
      </c>
      <c r="H5239" s="4" t="s">
        <v>67</v>
      </c>
      <c r="I5239" s="6" t="s">
        <v>20</v>
      </c>
      <c r="J5239" s="7">
        <v>50</v>
      </c>
      <c r="K5239" s="8">
        <v>123</v>
      </c>
      <c r="L5239" s="9">
        <f t="shared" si="81"/>
        <v>6150</v>
      </c>
      <c r="M5239" s="9">
        <v>2460</v>
      </c>
      <c r="N5239" s="10">
        <v>0.4</v>
      </c>
      <c r="O5239" s="4" t="s">
        <v>83</v>
      </c>
    </row>
    <row r="5240" spans="1:15" ht="14.25" customHeight="1" x14ac:dyDescent="0.25">
      <c r="A5240" s="4" t="s">
        <v>25</v>
      </c>
      <c r="B5240" s="4">
        <v>1128299</v>
      </c>
      <c r="C5240" s="5">
        <v>44510</v>
      </c>
      <c r="D5240" s="37">
        <v>2021</v>
      </c>
      <c r="E5240" s="5" t="str">
        <f>TEXT(Sales[[#This Row],[Invoice Date]],"mmm")</f>
        <v>Nov</v>
      </c>
      <c r="F5240" s="4" t="s">
        <v>31</v>
      </c>
      <c r="G5240" s="4" t="s">
        <v>66</v>
      </c>
      <c r="H5240" s="4" t="s">
        <v>67</v>
      </c>
      <c r="I5240" s="6" t="s">
        <v>21</v>
      </c>
      <c r="J5240" s="7">
        <v>60</v>
      </c>
      <c r="K5240" s="8">
        <v>104</v>
      </c>
      <c r="L5240" s="9">
        <f t="shared" si="81"/>
        <v>6240</v>
      </c>
      <c r="M5240" s="9">
        <v>2433.6</v>
      </c>
      <c r="N5240" s="10">
        <v>0.39</v>
      </c>
      <c r="O5240" s="4" t="s">
        <v>83</v>
      </c>
    </row>
    <row r="5241" spans="1:15" ht="14.25" customHeight="1" x14ac:dyDescent="0.25">
      <c r="A5241" s="4" t="s">
        <v>25</v>
      </c>
      <c r="B5241" s="4">
        <v>1128299</v>
      </c>
      <c r="C5241" s="5">
        <v>44510</v>
      </c>
      <c r="D5241" s="37">
        <v>2021</v>
      </c>
      <c r="E5241" s="5" t="str">
        <f>TEXT(Sales[[#This Row],[Invoice Date]],"mmm")</f>
        <v>Nov</v>
      </c>
      <c r="F5241" s="4" t="s">
        <v>31</v>
      </c>
      <c r="G5241" s="4" t="s">
        <v>66</v>
      </c>
      <c r="H5241" s="4" t="s">
        <v>67</v>
      </c>
      <c r="I5241" s="6" t="s">
        <v>22</v>
      </c>
      <c r="J5241" s="7">
        <v>83</v>
      </c>
      <c r="K5241" s="8">
        <v>113</v>
      </c>
      <c r="L5241" s="9">
        <f t="shared" si="81"/>
        <v>9379</v>
      </c>
      <c r="M5241" s="9">
        <v>2813.7</v>
      </c>
      <c r="N5241" s="10">
        <v>0.3</v>
      </c>
      <c r="O5241" s="4" t="s">
        <v>83</v>
      </c>
    </row>
    <row r="5242" spans="1:15" ht="14.25" customHeight="1" x14ac:dyDescent="0.25">
      <c r="A5242" s="4" t="s">
        <v>25</v>
      </c>
      <c r="B5242" s="4">
        <v>1128299</v>
      </c>
      <c r="C5242" s="5">
        <v>44510</v>
      </c>
      <c r="D5242" s="37">
        <v>2021</v>
      </c>
      <c r="E5242" s="5" t="str">
        <f>TEXT(Sales[[#This Row],[Invoice Date]],"mmm")</f>
        <v>Nov</v>
      </c>
      <c r="F5242" s="4" t="s">
        <v>31</v>
      </c>
      <c r="G5242" s="4" t="s">
        <v>66</v>
      </c>
      <c r="H5242" s="4" t="s">
        <v>67</v>
      </c>
      <c r="I5242" s="6" t="s">
        <v>23</v>
      </c>
      <c r="J5242" s="7">
        <v>82</v>
      </c>
      <c r="K5242" s="8">
        <v>140</v>
      </c>
      <c r="L5242" s="9">
        <f t="shared" si="81"/>
        <v>11480</v>
      </c>
      <c r="M5242" s="9">
        <v>5969.6</v>
      </c>
      <c r="N5242" s="10">
        <v>0.52</v>
      </c>
      <c r="O5242" s="4" t="s">
        <v>83</v>
      </c>
    </row>
    <row r="5243" spans="1:15" ht="14.25" customHeight="1" x14ac:dyDescent="0.25">
      <c r="A5243" s="4" t="s">
        <v>25</v>
      </c>
      <c r="B5243" s="4">
        <v>1128299</v>
      </c>
      <c r="C5243" s="5">
        <v>44539</v>
      </c>
      <c r="D5243" s="37">
        <v>2021</v>
      </c>
      <c r="E5243" s="5" t="str">
        <f>TEXT(Sales[[#This Row],[Invoice Date]],"mmm")</f>
        <v>Dec</v>
      </c>
      <c r="F5243" s="4" t="s">
        <v>31</v>
      </c>
      <c r="G5243" s="4" t="s">
        <v>66</v>
      </c>
      <c r="H5243" s="4" t="s">
        <v>67</v>
      </c>
      <c r="I5243" s="6" t="s">
        <v>17</v>
      </c>
      <c r="J5243" s="7">
        <v>68</v>
      </c>
      <c r="K5243" s="8">
        <v>189</v>
      </c>
      <c r="L5243" s="9">
        <f t="shared" si="81"/>
        <v>12852</v>
      </c>
      <c r="M5243" s="9">
        <v>5140.8</v>
      </c>
      <c r="N5243" s="10">
        <v>0.4</v>
      </c>
      <c r="O5243" s="4" t="s">
        <v>83</v>
      </c>
    </row>
    <row r="5244" spans="1:15" ht="14.25" customHeight="1" x14ac:dyDescent="0.25">
      <c r="A5244" s="4" t="s">
        <v>25</v>
      </c>
      <c r="B5244" s="4">
        <v>1128299</v>
      </c>
      <c r="C5244" s="5">
        <v>44539</v>
      </c>
      <c r="D5244" s="37">
        <v>2021</v>
      </c>
      <c r="E5244" s="5" t="str">
        <f>TEXT(Sales[[#This Row],[Invoice Date]],"mmm")</f>
        <v>Dec</v>
      </c>
      <c r="F5244" s="4" t="s">
        <v>31</v>
      </c>
      <c r="G5244" s="4" t="s">
        <v>66</v>
      </c>
      <c r="H5244" s="4" t="s">
        <v>67</v>
      </c>
      <c r="I5244" s="6" t="s">
        <v>19</v>
      </c>
      <c r="J5244" s="7">
        <v>77</v>
      </c>
      <c r="K5244" s="8">
        <v>182</v>
      </c>
      <c r="L5244" s="9">
        <f t="shared" si="81"/>
        <v>14014</v>
      </c>
      <c r="M5244" s="9">
        <v>4204.2000000000007</v>
      </c>
      <c r="N5244" s="10">
        <v>0.30000000000000004</v>
      </c>
      <c r="O5244" s="4" t="s">
        <v>83</v>
      </c>
    </row>
    <row r="5245" spans="1:15" ht="14.25" customHeight="1" x14ac:dyDescent="0.25">
      <c r="A5245" s="4" t="s">
        <v>26</v>
      </c>
      <c r="B5245" s="4">
        <v>1128299</v>
      </c>
      <c r="C5245" s="5">
        <v>44539</v>
      </c>
      <c r="D5245" s="37">
        <v>2021</v>
      </c>
      <c r="E5245" s="5" t="str">
        <f>TEXT(Sales[[#This Row],[Invoice Date]],"mmm")</f>
        <v>Dec</v>
      </c>
      <c r="F5245" s="4" t="s">
        <v>31</v>
      </c>
      <c r="G5245" s="4" t="s">
        <v>66</v>
      </c>
      <c r="H5245" s="4" t="s">
        <v>67</v>
      </c>
      <c r="I5245" s="6" t="s">
        <v>20</v>
      </c>
      <c r="J5245" s="7">
        <v>74</v>
      </c>
      <c r="K5245" s="8">
        <v>135</v>
      </c>
      <c r="L5245" s="9">
        <f t="shared" si="81"/>
        <v>9990</v>
      </c>
      <c r="M5245" s="9">
        <v>3496.5</v>
      </c>
      <c r="N5245" s="10">
        <v>0.35</v>
      </c>
      <c r="O5245" s="4" t="s">
        <v>83</v>
      </c>
    </row>
    <row r="5246" spans="1:15" ht="14.25" customHeight="1" x14ac:dyDescent="0.25">
      <c r="A5246" s="4" t="s">
        <v>26</v>
      </c>
      <c r="B5246" s="4">
        <v>1128299</v>
      </c>
      <c r="C5246" s="5">
        <v>44539</v>
      </c>
      <c r="D5246" s="37">
        <v>2021</v>
      </c>
      <c r="E5246" s="5" t="str">
        <f>TEXT(Sales[[#This Row],[Invoice Date]],"mmm")</f>
        <v>Dec</v>
      </c>
      <c r="F5246" s="4" t="s">
        <v>31</v>
      </c>
      <c r="G5246" s="4" t="s">
        <v>66</v>
      </c>
      <c r="H5246" s="4" t="s">
        <v>67</v>
      </c>
      <c r="I5246" s="6" t="s">
        <v>21</v>
      </c>
      <c r="J5246" s="7">
        <v>73</v>
      </c>
      <c r="K5246" s="8">
        <v>145</v>
      </c>
      <c r="L5246" s="9">
        <f t="shared" si="81"/>
        <v>10585</v>
      </c>
      <c r="M5246" s="9">
        <v>3704.7499999999995</v>
      </c>
      <c r="N5246" s="10">
        <v>0.35</v>
      </c>
      <c r="O5246" s="4" t="s">
        <v>83</v>
      </c>
    </row>
    <row r="5247" spans="1:15" ht="14.25" customHeight="1" x14ac:dyDescent="0.25">
      <c r="A5247" s="4" t="s">
        <v>26</v>
      </c>
      <c r="B5247" s="4">
        <v>1128299</v>
      </c>
      <c r="C5247" s="5">
        <v>44539</v>
      </c>
      <c r="D5247" s="37">
        <v>2021</v>
      </c>
      <c r="E5247" s="5" t="str">
        <f>TEXT(Sales[[#This Row],[Invoice Date]],"mmm")</f>
        <v>Dec</v>
      </c>
      <c r="F5247" s="4" t="s">
        <v>31</v>
      </c>
      <c r="G5247" s="4" t="s">
        <v>66</v>
      </c>
      <c r="H5247" s="4" t="s">
        <v>67</v>
      </c>
      <c r="I5247" s="6" t="s">
        <v>22</v>
      </c>
      <c r="J5247" s="7">
        <v>84</v>
      </c>
      <c r="K5247" s="8">
        <v>128</v>
      </c>
      <c r="L5247" s="9">
        <f t="shared" si="81"/>
        <v>10752</v>
      </c>
      <c r="M5247" s="9">
        <v>2795.52</v>
      </c>
      <c r="N5247" s="10">
        <v>0.26</v>
      </c>
      <c r="O5247" s="4" t="s">
        <v>83</v>
      </c>
    </row>
    <row r="5248" spans="1:15" ht="14.25" customHeight="1" x14ac:dyDescent="0.25">
      <c r="A5248" s="4" t="s">
        <v>26</v>
      </c>
      <c r="B5248" s="4">
        <v>1128299</v>
      </c>
      <c r="C5248" s="5">
        <v>44539</v>
      </c>
      <c r="D5248" s="37">
        <v>2021</v>
      </c>
      <c r="E5248" s="5" t="str">
        <f>TEXT(Sales[[#This Row],[Invoice Date]],"mmm")</f>
        <v>Dec</v>
      </c>
      <c r="F5248" s="4" t="s">
        <v>31</v>
      </c>
      <c r="G5248" s="4" t="s">
        <v>66</v>
      </c>
      <c r="H5248" s="4" t="s">
        <v>67</v>
      </c>
      <c r="I5248" s="6" t="s">
        <v>23</v>
      </c>
      <c r="J5248" s="7">
        <v>89</v>
      </c>
      <c r="K5248" s="8">
        <v>142</v>
      </c>
      <c r="L5248" s="9">
        <f t="shared" si="81"/>
        <v>12638</v>
      </c>
      <c r="M5248" s="9">
        <v>6319</v>
      </c>
      <c r="N5248" s="10">
        <v>0.5</v>
      </c>
      <c r="O5248" s="4" t="s">
        <v>83</v>
      </c>
    </row>
    <row r="5249" spans="1:15" ht="14.25" customHeight="1" x14ac:dyDescent="0.25">
      <c r="A5249" s="4" t="s">
        <v>26</v>
      </c>
      <c r="B5249" s="4">
        <v>1128299</v>
      </c>
      <c r="C5249" s="5">
        <v>44213</v>
      </c>
      <c r="D5249" s="37">
        <v>2021</v>
      </c>
      <c r="E5249" s="5" t="str">
        <f>TEXT(Sales[[#This Row],[Invoice Date]],"mmm")</f>
        <v>Jan</v>
      </c>
      <c r="F5249" s="4" t="s">
        <v>31</v>
      </c>
      <c r="G5249" s="4" t="s">
        <v>66</v>
      </c>
      <c r="H5249" s="4" t="s">
        <v>67</v>
      </c>
      <c r="I5249" s="6" t="s">
        <v>17</v>
      </c>
      <c r="J5249" s="7">
        <v>38</v>
      </c>
      <c r="K5249" s="8">
        <v>115</v>
      </c>
      <c r="L5249" s="9">
        <f t="shared" si="81"/>
        <v>4370</v>
      </c>
      <c r="M5249" s="9">
        <v>1879.1</v>
      </c>
      <c r="N5249" s="10">
        <v>0.43</v>
      </c>
      <c r="O5249" s="4" t="s">
        <v>83</v>
      </c>
    </row>
    <row r="5250" spans="1:15" ht="14.25" customHeight="1" x14ac:dyDescent="0.25">
      <c r="A5250" s="4" t="s">
        <v>26</v>
      </c>
      <c r="B5250" s="4">
        <v>1128299</v>
      </c>
      <c r="C5250" s="5">
        <v>44213</v>
      </c>
      <c r="D5250" s="37">
        <v>2021</v>
      </c>
      <c r="E5250" s="5" t="str">
        <f>TEXT(Sales[[#This Row],[Invoice Date]],"mmm")</f>
        <v>Jan</v>
      </c>
      <c r="F5250" s="4" t="s">
        <v>31</v>
      </c>
      <c r="G5250" s="4" t="s">
        <v>66</v>
      </c>
      <c r="H5250" s="4" t="s">
        <v>67</v>
      </c>
      <c r="I5250" s="6" t="s">
        <v>19</v>
      </c>
      <c r="J5250" s="7">
        <v>48</v>
      </c>
      <c r="K5250" s="8">
        <v>123</v>
      </c>
      <c r="L5250" s="9">
        <f t="shared" si="81"/>
        <v>5904</v>
      </c>
      <c r="M5250" s="9">
        <v>2066.4</v>
      </c>
      <c r="N5250" s="10">
        <v>0.35</v>
      </c>
      <c r="O5250" s="4" t="s">
        <v>83</v>
      </c>
    </row>
    <row r="5251" spans="1:15" ht="14.25" customHeight="1" x14ac:dyDescent="0.25">
      <c r="A5251" s="4" t="s">
        <v>26</v>
      </c>
      <c r="B5251" s="4">
        <v>1128299</v>
      </c>
      <c r="C5251" s="5">
        <v>44213</v>
      </c>
      <c r="D5251" s="37">
        <v>2021</v>
      </c>
      <c r="E5251" s="5" t="str">
        <f>TEXT(Sales[[#This Row],[Invoice Date]],"mmm")</f>
        <v>Jan</v>
      </c>
      <c r="F5251" s="4" t="s">
        <v>31</v>
      </c>
      <c r="G5251" s="4" t="s">
        <v>66</v>
      </c>
      <c r="H5251" s="4" t="s">
        <v>67</v>
      </c>
      <c r="I5251" s="6" t="s">
        <v>20</v>
      </c>
      <c r="J5251" s="7">
        <v>45</v>
      </c>
      <c r="K5251" s="8">
        <v>123</v>
      </c>
      <c r="L5251" s="9">
        <f t="shared" ref="L5251:L5314" si="82">J5251*K5251</f>
        <v>5535</v>
      </c>
      <c r="M5251" s="9">
        <v>2269.35</v>
      </c>
      <c r="N5251" s="10">
        <v>0.41</v>
      </c>
      <c r="O5251" s="4" t="s">
        <v>83</v>
      </c>
    </row>
    <row r="5252" spans="1:15" ht="14.25" customHeight="1" x14ac:dyDescent="0.25">
      <c r="A5252" s="4" t="s">
        <v>26</v>
      </c>
      <c r="B5252" s="4">
        <v>1128299</v>
      </c>
      <c r="C5252" s="5">
        <v>44213</v>
      </c>
      <c r="D5252" s="37">
        <v>2021</v>
      </c>
      <c r="E5252" s="5" t="str">
        <f>TEXT(Sales[[#This Row],[Invoice Date]],"mmm")</f>
        <v>Jan</v>
      </c>
      <c r="F5252" s="4" t="s">
        <v>31</v>
      </c>
      <c r="G5252" s="4" t="s">
        <v>66</v>
      </c>
      <c r="H5252" s="4" t="s">
        <v>67</v>
      </c>
      <c r="I5252" s="6" t="s">
        <v>21</v>
      </c>
      <c r="J5252" s="7">
        <v>47</v>
      </c>
      <c r="K5252" s="8">
        <v>77</v>
      </c>
      <c r="L5252" s="9">
        <f t="shared" si="82"/>
        <v>3619</v>
      </c>
      <c r="M5252" s="9">
        <v>1628.5499999999997</v>
      </c>
      <c r="N5252" s="10">
        <v>0.44999999999999996</v>
      </c>
      <c r="O5252" s="4" t="s">
        <v>83</v>
      </c>
    </row>
    <row r="5253" spans="1:15" ht="14.25" customHeight="1" x14ac:dyDescent="0.25">
      <c r="A5253" s="4" t="s">
        <v>26</v>
      </c>
      <c r="B5253" s="4">
        <v>1128299</v>
      </c>
      <c r="C5253" s="5">
        <v>44213</v>
      </c>
      <c r="D5253" s="37">
        <v>2021</v>
      </c>
      <c r="E5253" s="5" t="str">
        <f>TEXT(Sales[[#This Row],[Invoice Date]],"mmm")</f>
        <v>Jan</v>
      </c>
      <c r="F5253" s="4" t="s">
        <v>31</v>
      </c>
      <c r="G5253" s="4" t="s">
        <v>66</v>
      </c>
      <c r="H5253" s="4" t="s">
        <v>67</v>
      </c>
      <c r="I5253" s="6" t="s">
        <v>22</v>
      </c>
      <c r="J5253" s="7">
        <v>54</v>
      </c>
      <c r="K5253" s="8">
        <v>68</v>
      </c>
      <c r="L5253" s="9">
        <f t="shared" si="82"/>
        <v>3672</v>
      </c>
      <c r="M5253" s="9">
        <v>1101.6000000000001</v>
      </c>
      <c r="N5253" s="10">
        <v>0.30000000000000004</v>
      </c>
      <c r="O5253" s="4" t="s">
        <v>83</v>
      </c>
    </row>
    <row r="5254" spans="1:15" ht="14.25" customHeight="1" x14ac:dyDescent="0.25">
      <c r="A5254" s="4" t="s">
        <v>26</v>
      </c>
      <c r="B5254" s="4">
        <v>1128299</v>
      </c>
      <c r="C5254" s="5">
        <v>44213</v>
      </c>
      <c r="D5254" s="37">
        <v>2021</v>
      </c>
      <c r="E5254" s="5" t="str">
        <f>TEXT(Sales[[#This Row],[Invoice Date]],"mmm")</f>
        <v>Jan</v>
      </c>
      <c r="F5254" s="4" t="s">
        <v>31</v>
      </c>
      <c r="G5254" s="4" t="s">
        <v>66</v>
      </c>
      <c r="H5254" s="4" t="s">
        <v>67</v>
      </c>
      <c r="I5254" s="6" t="s">
        <v>23</v>
      </c>
      <c r="J5254" s="7">
        <v>49</v>
      </c>
      <c r="K5254" s="8">
        <v>124</v>
      </c>
      <c r="L5254" s="9">
        <f t="shared" si="82"/>
        <v>6076</v>
      </c>
      <c r="M5254" s="9">
        <v>3584.8400000000006</v>
      </c>
      <c r="N5254" s="10">
        <v>0.59000000000000008</v>
      </c>
      <c r="O5254" s="4" t="s">
        <v>83</v>
      </c>
    </row>
    <row r="5255" spans="1:15" ht="14.25" customHeight="1" x14ac:dyDescent="0.25">
      <c r="A5255" s="4" t="s">
        <v>26</v>
      </c>
      <c r="B5255" s="4">
        <v>1128299</v>
      </c>
      <c r="C5255" s="5">
        <v>44244</v>
      </c>
      <c r="D5255" s="37">
        <v>2021</v>
      </c>
      <c r="E5255" s="5" t="str">
        <f>TEXT(Sales[[#This Row],[Invoice Date]],"mmm")</f>
        <v>Feb</v>
      </c>
      <c r="F5255" s="4" t="s">
        <v>31</v>
      </c>
      <c r="G5255" s="4" t="s">
        <v>66</v>
      </c>
      <c r="H5255" s="4" t="s">
        <v>67</v>
      </c>
      <c r="I5255" s="6" t="s">
        <v>17</v>
      </c>
      <c r="J5255" s="7">
        <v>36</v>
      </c>
      <c r="K5255" s="8">
        <v>137</v>
      </c>
      <c r="L5255" s="9">
        <f t="shared" si="82"/>
        <v>4932</v>
      </c>
      <c r="M5255" s="9">
        <v>2071.44</v>
      </c>
      <c r="N5255" s="10">
        <v>0.42</v>
      </c>
      <c r="O5255" s="4" t="s">
        <v>83</v>
      </c>
    </row>
    <row r="5256" spans="1:15" ht="14.25" customHeight="1" x14ac:dyDescent="0.25">
      <c r="A5256" s="4" t="s">
        <v>26</v>
      </c>
      <c r="B5256" s="4">
        <v>1128299</v>
      </c>
      <c r="C5256" s="5">
        <v>44244</v>
      </c>
      <c r="D5256" s="37">
        <v>2021</v>
      </c>
      <c r="E5256" s="5" t="str">
        <f>TEXT(Sales[[#This Row],[Invoice Date]],"mmm")</f>
        <v>Feb</v>
      </c>
      <c r="F5256" s="4" t="s">
        <v>31</v>
      </c>
      <c r="G5256" s="4" t="s">
        <v>66</v>
      </c>
      <c r="H5256" s="4" t="s">
        <v>67</v>
      </c>
      <c r="I5256" s="6" t="s">
        <v>19</v>
      </c>
      <c r="J5256" s="7">
        <v>49</v>
      </c>
      <c r="K5256" s="8">
        <v>111</v>
      </c>
      <c r="L5256" s="9">
        <f t="shared" si="82"/>
        <v>5439</v>
      </c>
      <c r="M5256" s="9">
        <v>1903.6499999999999</v>
      </c>
      <c r="N5256" s="10">
        <v>0.35</v>
      </c>
      <c r="O5256" s="4" t="s">
        <v>83</v>
      </c>
    </row>
    <row r="5257" spans="1:15" ht="14.25" customHeight="1" x14ac:dyDescent="0.25">
      <c r="A5257" s="4" t="s">
        <v>26</v>
      </c>
      <c r="B5257" s="4">
        <v>1128299</v>
      </c>
      <c r="C5257" s="5">
        <v>44244</v>
      </c>
      <c r="D5257" s="37">
        <v>2021</v>
      </c>
      <c r="E5257" s="5" t="str">
        <f>TEXT(Sales[[#This Row],[Invoice Date]],"mmm")</f>
        <v>Feb</v>
      </c>
      <c r="F5257" s="4" t="s">
        <v>31</v>
      </c>
      <c r="G5257" s="4" t="s">
        <v>66</v>
      </c>
      <c r="H5257" s="4" t="s">
        <v>67</v>
      </c>
      <c r="I5257" s="6" t="s">
        <v>20</v>
      </c>
      <c r="J5257" s="7">
        <v>49</v>
      </c>
      <c r="K5257" s="8">
        <v>111</v>
      </c>
      <c r="L5257" s="9">
        <f t="shared" si="82"/>
        <v>5439</v>
      </c>
      <c r="M5257" s="9">
        <v>2175.6</v>
      </c>
      <c r="N5257" s="10">
        <v>0.4</v>
      </c>
      <c r="O5257" s="4" t="s">
        <v>83</v>
      </c>
    </row>
    <row r="5258" spans="1:15" ht="14.25" customHeight="1" x14ac:dyDescent="0.25">
      <c r="A5258" s="4" t="s">
        <v>26</v>
      </c>
      <c r="B5258" s="4">
        <v>1128299</v>
      </c>
      <c r="C5258" s="5">
        <v>44244</v>
      </c>
      <c r="D5258" s="37">
        <v>2021</v>
      </c>
      <c r="E5258" s="5" t="str">
        <f>TEXT(Sales[[#This Row],[Invoice Date]],"mmm")</f>
        <v>Feb</v>
      </c>
      <c r="F5258" s="4" t="s">
        <v>48</v>
      </c>
      <c r="G5258" s="4" t="s">
        <v>49</v>
      </c>
      <c r="H5258" s="4" t="s">
        <v>68</v>
      </c>
      <c r="I5258" s="6" t="s">
        <v>21</v>
      </c>
      <c r="J5258" s="7">
        <v>45</v>
      </c>
      <c r="K5258" s="8">
        <v>74</v>
      </c>
      <c r="L5258" s="9">
        <f t="shared" si="82"/>
        <v>3330</v>
      </c>
      <c r="M5258" s="9">
        <v>1465.2</v>
      </c>
      <c r="N5258" s="10">
        <v>0.44</v>
      </c>
      <c r="O5258" s="4" t="s">
        <v>83</v>
      </c>
    </row>
    <row r="5259" spans="1:15" ht="14.25" customHeight="1" x14ac:dyDescent="0.25">
      <c r="A5259" s="4" t="s">
        <v>26</v>
      </c>
      <c r="B5259" s="4">
        <v>1128299</v>
      </c>
      <c r="C5259" s="5">
        <v>44244</v>
      </c>
      <c r="D5259" s="37">
        <v>2021</v>
      </c>
      <c r="E5259" s="5" t="str">
        <f>TEXT(Sales[[#This Row],[Invoice Date]],"mmm")</f>
        <v>Feb</v>
      </c>
      <c r="F5259" s="4" t="s">
        <v>48</v>
      </c>
      <c r="G5259" s="4" t="s">
        <v>49</v>
      </c>
      <c r="H5259" s="4" t="s">
        <v>68</v>
      </c>
      <c r="I5259" s="6" t="s">
        <v>22</v>
      </c>
      <c r="J5259" s="7">
        <v>52</v>
      </c>
      <c r="K5259" s="8">
        <v>60</v>
      </c>
      <c r="L5259" s="9">
        <f t="shared" si="82"/>
        <v>3120</v>
      </c>
      <c r="M5259" s="9">
        <v>998.4</v>
      </c>
      <c r="N5259" s="10">
        <v>0.32</v>
      </c>
      <c r="O5259" s="4" t="s">
        <v>83</v>
      </c>
    </row>
    <row r="5260" spans="1:15" ht="14.25" customHeight="1" x14ac:dyDescent="0.25">
      <c r="A5260" s="4" t="s">
        <v>26</v>
      </c>
      <c r="B5260" s="4">
        <v>1128299</v>
      </c>
      <c r="C5260" s="5">
        <v>44244</v>
      </c>
      <c r="D5260" s="37">
        <v>2021</v>
      </c>
      <c r="E5260" s="5" t="str">
        <f>TEXT(Sales[[#This Row],[Invoice Date]],"mmm")</f>
        <v>Feb</v>
      </c>
      <c r="F5260" s="4" t="s">
        <v>48</v>
      </c>
      <c r="G5260" s="4" t="s">
        <v>49</v>
      </c>
      <c r="H5260" s="4" t="s">
        <v>68</v>
      </c>
      <c r="I5260" s="6" t="s">
        <v>23</v>
      </c>
      <c r="J5260" s="7">
        <v>47</v>
      </c>
      <c r="K5260" s="8">
        <v>108</v>
      </c>
      <c r="L5260" s="9">
        <f t="shared" si="82"/>
        <v>5076</v>
      </c>
      <c r="M5260" s="9">
        <v>2944.0800000000004</v>
      </c>
      <c r="N5260" s="10">
        <v>0.58000000000000007</v>
      </c>
      <c r="O5260" s="4" t="s">
        <v>83</v>
      </c>
    </row>
    <row r="5261" spans="1:15" ht="14.25" customHeight="1" x14ac:dyDescent="0.25">
      <c r="A5261" s="4" t="s">
        <v>26</v>
      </c>
      <c r="B5261" s="4">
        <v>1128299</v>
      </c>
      <c r="C5261" s="5">
        <v>44271</v>
      </c>
      <c r="D5261" s="37">
        <v>2021</v>
      </c>
      <c r="E5261" s="5" t="str">
        <f>TEXT(Sales[[#This Row],[Invoice Date]],"mmm")</f>
        <v>Mar</v>
      </c>
      <c r="F5261" s="4" t="s">
        <v>48</v>
      </c>
      <c r="G5261" s="4" t="s">
        <v>49</v>
      </c>
      <c r="H5261" s="4" t="s">
        <v>68</v>
      </c>
      <c r="I5261" s="6" t="s">
        <v>17</v>
      </c>
      <c r="J5261" s="7">
        <v>46</v>
      </c>
      <c r="K5261" s="8">
        <v>160</v>
      </c>
      <c r="L5261" s="9">
        <f t="shared" si="82"/>
        <v>7360</v>
      </c>
      <c r="M5261" s="9">
        <v>3017.6</v>
      </c>
      <c r="N5261" s="10">
        <v>0.41</v>
      </c>
      <c r="O5261" s="4" t="s">
        <v>83</v>
      </c>
    </row>
    <row r="5262" spans="1:15" ht="14.25" customHeight="1" x14ac:dyDescent="0.25">
      <c r="A5262" s="4" t="s">
        <v>26</v>
      </c>
      <c r="B5262" s="4">
        <v>1128299</v>
      </c>
      <c r="C5262" s="5">
        <v>44271</v>
      </c>
      <c r="D5262" s="37">
        <v>2021</v>
      </c>
      <c r="E5262" s="5" t="str">
        <f>TEXT(Sales[[#This Row],[Invoice Date]],"mmm")</f>
        <v>Mar</v>
      </c>
      <c r="F5262" s="4" t="s">
        <v>48</v>
      </c>
      <c r="G5262" s="4" t="s">
        <v>49</v>
      </c>
      <c r="H5262" s="4" t="s">
        <v>68</v>
      </c>
      <c r="I5262" s="6" t="s">
        <v>19</v>
      </c>
      <c r="J5262" s="7">
        <v>58</v>
      </c>
      <c r="K5262" s="8">
        <v>100</v>
      </c>
      <c r="L5262" s="9">
        <f t="shared" si="82"/>
        <v>5800</v>
      </c>
      <c r="M5262" s="9">
        <v>2204</v>
      </c>
      <c r="N5262" s="10">
        <v>0.38</v>
      </c>
      <c r="O5262" s="4" t="s">
        <v>83</v>
      </c>
    </row>
    <row r="5263" spans="1:15" ht="14.25" customHeight="1" x14ac:dyDescent="0.25">
      <c r="A5263" s="4" t="s">
        <v>26</v>
      </c>
      <c r="B5263" s="4">
        <v>1128299</v>
      </c>
      <c r="C5263" s="5">
        <v>44271</v>
      </c>
      <c r="D5263" s="37">
        <v>2021</v>
      </c>
      <c r="E5263" s="5" t="str">
        <f>TEXT(Sales[[#This Row],[Invoice Date]],"mmm")</f>
        <v>Mar</v>
      </c>
      <c r="F5263" s="4" t="s">
        <v>48</v>
      </c>
      <c r="G5263" s="4" t="s">
        <v>49</v>
      </c>
      <c r="H5263" s="4" t="s">
        <v>68</v>
      </c>
      <c r="I5263" s="6" t="s">
        <v>20</v>
      </c>
      <c r="J5263" s="7">
        <v>59</v>
      </c>
      <c r="K5263" s="8">
        <v>115</v>
      </c>
      <c r="L5263" s="9">
        <f t="shared" si="82"/>
        <v>6785</v>
      </c>
      <c r="M5263" s="9">
        <v>2917.55</v>
      </c>
      <c r="N5263" s="10">
        <v>0.43</v>
      </c>
      <c r="O5263" s="4" t="s">
        <v>83</v>
      </c>
    </row>
    <row r="5264" spans="1:15" ht="14.25" customHeight="1" x14ac:dyDescent="0.25">
      <c r="A5264" s="4" t="s">
        <v>26</v>
      </c>
      <c r="B5264" s="4">
        <v>1128299</v>
      </c>
      <c r="C5264" s="5">
        <v>44271</v>
      </c>
      <c r="D5264" s="37">
        <v>2021</v>
      </c>
      <c r="E5264" s="5" t="str">
        <f>TEXT(Sales[[#This Row],[Invoice Date]],"mmm")</f>
        <v>Mar</v>
      </c>
      <c r="F5264" s="4" t="s">
        <v>48</v>
      </c>
      <c r="G5264" s="4" t="s">
        <v>49</v>
      </c>
      <c r="H5264" s="4" t="s">
        <v>68</v>
      </c>
      <c r="I5264" s="6" t="s">
        <v>21</v>
      </c>
      <c r="J5264" s="7">
        <v>58</v>
      </c>
      <c r="K5264" s="8">
        <v>91</v>
      </c>
      <c r="L5264" s="9">
        <f t="shared" si="82"/>
        <v>5278</v>
      </c>
      <c r="M5264" s="9">
        <v>2216.7599999999998</v>
      </c>
      <c r="N5264" s="10">
        <v>0.42</v>
      </c>
      <c r="O5264" s="4" t="s">
        <v>83</v>
      </c>
    </row>
    <row r="5265" spans="1:15" ht="14.25" customHeight="1" x14ac:dyDescent="0.25">
      <c r="A5265" s="4" t="s">
        <v>26</v>
      </c>
      <c r="B5265" s="4">
        <v>1128299</v>
      </c>
      <c r="C5265" s="5">
        <v>44271</v>
      </c>
      <c r="D5265" s="37">
        <v>2021</v>
      </c>
      <c r="E5265" s="5" t="str">
        <f>TEXT(Sales[[#This Row],[Invoice Date]],"mmm")</f>
        <v>Mar</v>
      </c>
      <c r="F5265" s="4" t="s">
        <v>48</v>
      </c>
      <c r="G5265" s="4" t="s">
        <v>49</v>
      </c>
      <c r="H5265" s="4" t="s">
        <v>68</v>
      </c>
      <c r="I5265" s="6" t="s">
        <v>22</v>
      </c>
      <c r="J5265" s="7">
        <v>61</v>
      </c>
      <c r="K5265" s="8">
        <v>44</v>
      </c>
      <c r="L5265" s="9">
        <f t="shared" si="82"/>
        <v>2684</v>
      </c>
      <c r="M5265" s="9">
        <v>885.72</v>
      </c>
      <c r="N5265" s="10">
        <v>0.33</v>
      </c>
      <c r="O5265" s="4" t="s">
        <v>83</v>
      </c>
    </row>
    <row r="5266" spans="1:15" ht="14.25" customHeight="1" x14ac:dyDescent="0.25">
      <c r="A5266" s="4" t="s">
        <v>26</v>
      </c>
      <c r="B5266" s="4">
        <v>1128299</v>
      </c>
      <c r="C5266" s="5">
        <v>44271</v>
      </c>
      <c r="D5266" s="37">
        <v>2021</v>
      </c>
      <c r="E5266" s="5" t="str">
        <f>TEXT(Sales[[#This Row],[Invoice Date]],"mmm")</f>
        <v>Mar</v>
      </c>
      <c r="F5266" s="4" t="s">
        <v>48</v>
      </c>
      <c r="G5266" s="4" t="s">
        <v>49</v>
      </c>
      <c r="H5266" s="4" t="s">
        <v>68</v>
      </c>
      <c r="I5266" s="6" t="s">
        <v>23</v>
      </c>
      <c r="J5266" s="7">
        <v>54</v>
      </c>
      <c r="K5266" s="8">
        <v>101</v>
      </c>
      <c r="L5266" s="9">
        <f t="shared" si="82"/>
        <v>5454</v>
      </c>
      <c r="M5266" s="9">
        <v>3272.4</v>
      </c>
      <c r="N5266" s="10">
        <v>0.6</v>
      </c>
      <c r="O5266" s="4" t="s">
        <v>83</v>
      </c>
    </row>
    <row r="5267" spans="1:15" ht="14.25" customHeight="1" x14ac:dyDescent="0.25">
      <c r="A5267" s="4" t="s">
        <v>25</v>
      </c>
      <c r="B5267" s="4">
        <v>1128299</v>
      </c>
      <c r="C5267" s="5">
        <v>44303</v>
      </c>
      <c r="D5267" s="37">
        <v>2021</v>
      </c>
      <c r="E5267" s="5" t="str">
        <f>TEXT(Sales[[#This Row],[Invoice Date]],"mmm")</f>
        <v>Apr</v>
      </c>
      <c r="F5267" s="4" t="s">
        <v>48</v>
      </c>
      <c r="G5267" s="4" t="s">
        <v>49</v>
      </c>
      <c r="H5267" s="4" t="s">
        <v>68</v>
      </c>
      <c r="I5267" s="6" t="s">
        <v>17</v>
      </c>
      <c r="J5267" s="7">
        <v>62</v>
      </c>
      <c r="K5267" s="8">
        <v>138</v>
      </c>
      <c r="L5267" s="9">
        <f t="shared" si="82"/>
        <v>8556</v>
      </c>
      <c r="M5267" s="9">
        <v>3593.52</v>
      </c>
      <c r="N5267" s="10">
        <v>0.42</v>
      </c>
      <c r="O5267" s="4" t="s">
        <v>83</v>
      </c>
    </row>
    <row r="5268" spans="1:15" ht="14.25" customHeight="1" x14ac:dyDescent="0.25">
      <c r="A5268" s="4" t="s">
        <v>25</v>
      </c>
      <c r="B5268" s="4">
        <v>1128299</v>
      </c>
      <c r="C5268" s="5">
        <v>44303</v>
      </c>
      <c r="D5268" s="37">
        <v>2021</v>
      </c>
      <c r="E5268" s="5" t="str">
        <f>TEXT(Sales[[#This Row],[Invoice Date]],"mmm")</f>
        <v>Apr</v>
      </c>
      <c r="F5268" s="4" t="s">
        <v>48</v>
      </c>
      <c r="G5268" s="4" t="s">
        <v>49</v>
      </c>
      <c r="H5268" s="4" t="s">
        <v>68</v>
      </c>
      <c r="I5268" s="6" t="s">
        <v>19</v>
      </c>
      <c r="J5268" s="7">
        <v>66</v>
      </c>
      <c r="K5268" s="8">
        <v>98</v>
      </c>
      <c r="L5268" s="9">
        <f t="shared" si="82"/>
        <v>6468</v>
      </c>
      <c r="M5268" s="9">
        <v>2263.7999999999997</v>
      </c>
      <c r="N5268" s="10">
        <v>0.35</v>
      </c>
      <c r="O5268" s="4" t="s">
        <v>83</v>
      </c>
    </row>
    <row r="5269" spans="1:15" ht="14.25" customHeight="1" x14ac:dyDescent="0.25">
      <c r="A5269" s="4" t="s">
        <v>25</v>
      </c>
      <c r="B5269" s="4">
        <v>1128299</v>
      </c>
      <c r="C5269" s="5">
        <v>44303</v>
      </c>
      <c r="D5269" s="37">
        <v>2021</v>
      </c>
      <c r="E5269" s="5" t="str">
        <f>TEXT(Sales[[#This Row],[Invoice Date]],"mmm")</f>
        <v>Apr</v>
      </c>
      <c r="F5269" s="4" t="s">
        <v>48</v>
      </c>
      <c r="G5269" s="4" t="s">
        <v>49</v>
      </c>
      <c r="H5269" s="4" t="s">
        <v>68</v>
      </c>
      <c r="I5269" s="6" t="s">
        <v>20</v>
      </c>
      <c r="J5269" s="7">
        <v>66</v>
      </c>
      <c r="K5269" s="8">
        <v>120</v>
      </c>
      <c r="L5269" s="9">
        <f t="shared" si="82"/>
        <v>7920</v>
      </c>
      <c r="M5269" s="9">
        <v>3247.2</v>
      </c>
      <c r="N5269" s="10">
        <v>0.41</v>
      </c>
      <c r="O5269" s="4" t="s">
        <v>83</v>
      </c>
    </row>
    <row r="5270" spans="1:15" ht="14.25" customHeight="1" x14ac:dyDescent="0.25">
      <c r="A5270" s="4" t="s">
        <v>25</v>
      </c>
      <c r="B5270" s="4">
        <v>1128299</v>
      </c>
      <c r="C5270" s="5">
        <v>44303</v>
      </c>
      <c r="D5270" s="37">
        <v>2021</v>
      </c>
      <c r="E5270" s="5" t="str">
        <f>TEXT(Sales[[#This Row],[Invoice Date]],"mmm")</f>
        <v>Apr</v>
      </c>
      <c r="F5270" s="4" t="s">
        <v>48</v>
      </c>
      <c r="G5270" s="4" t="s">
        <v>49</v>
      </c>
      <c r="H5270" s="4" t="s">
        <v>68</v>
      </c>
      <c r="I5270" s="6" t="s">
        <v>21</v>
      </c>
      <c r="J5270" s="7">
        <v>52</v>
      </c>
      <c r="K5270" s="8">
        <v>84</v>
      </c>
      <c r="L5270" s="9">
        <f t="shared" si="82"/>
        <v>4368</v>
      </c>
      <c r="M5270" s="9">
        <v>1965.6</v>
      </c>
      <c r="N5270" s="10">
        <v>0.44999999999999996</v>
      </c>
      <c r="O5270" s="4" t="s">
        <v>83</v>
      </c>
    </row>
    <row r="5271" spans="1:15" ht="14.25" customHeight="1" x14ac:dyDescent="0.25">
      <c r="A5271" s="4" t="s">
        <v>25</v>
      </c>
      <c r="B5271" s="4">
        <v>1128299</v>
      </c>
      <c r="C5271" s="5">
        <v>44303</v>
      </c>
      <c r="D5271" s="37">
        <v>2021</v>
      </c>
      <c r="E5271" s="5" t="str">
        <f>TEXT(Sales[[#This Row],[Invoice Date]],"mmm")</f>
        <v>Apr</v>
      </c>
      <c r="F5271" s="4" t="s">
        <v>48</v>
      </c>
      <c r="G5271" s="4" t="s">
        <v>49</v>
      </c>
      <c r="H5271" s="4" t="s">
        <v>68</v>
      </c>
      <c r="I5271" s="6" t="s">
        <v>22</v>
      </c>
      <c r="J5271" s="7">
        <v>59</v>
      </c>
      <c r="K5271" s="8">
        <v>58</v>
      </c>
      <c r="L5271" s="9">
        <f t="shared" si="82"/>
        <v>3422</v>
      </c>
      <c r="M5271" s="9">
        <v>1197.6999999999998</v>
      </c>
      <c r="N5271" s="10">
        <v>0.35</v>
      </c>
      <c r="O5271" s="4" t="s">
        <v>83</v>
      </c>
    </row>
    <row r="5272" spans="1:15" ht="14.25" customHeight="1" x14ac:dyDescent="0.25">
      <c r="A5272" s="4" t="s">
        <v>25</v>
      </c>
      <c r="B5272" s="4">
        <v>1128299</v>
      </c>
      <c r="C5272" s="5">
        <v>44303</v>
      </c>
      <c r="D5272" s="37">
        <v>2021</v>
      </c>
      <c r="E5272" s="5" t="str">
        <f>TEXT(Sales[[#This Row],[Invoice Date]],"mmm")</f>
        <v>Apr</v>
      </c>
      <c r="F5272" s="4" t="s">
        <v>48</v>
      </c>
      <c r="G5272" s="4" t="s">
        <v>49</v>
      </c>
      <c r="H5272" s="4" t="s">
        <v>68</v>
      </c>
      <c r="I5272" s="6" t="s">
        <v>23</v>
      </c>
      <c r="J5272" s="7">
        <v>72</v>
      </c>
      <c r="K5272" s="8">
        <v>109</v>
      </c>
      <c r="L5272" s="9">
        <f t="shared" si="82"/>
        <v>7848</v>
      </c>
      <c r="M5272" s="9">
        <v>4708.8</v>
      </c>
      <c r="N5272" s="10">
        <v>0.6</v>
      </c>
      <c r="O5272" s="4" t="s">
        <v>83</v>
      </c>
    </row>
    <row r="5273" spans="1:15" ht="14.25" customHeight="1" x14ac:dyDescent="0.25">
      <c r="A5273" s="4" t="s">
        <v>25</v>
      </c>
      <c r="B5273" s="4">
        <v>1128299</v>
      </c>
      <c r="C5273" s="5">
        <v>44334</v>
      </c>
      <c r="D5273" s="37">
        <v>2021</v>
      </c>
      <c r="E5273" s="5" t="str">
        <f>TEXT(Sales[[#This Row],[Invoice Date]],"mmm")</f>
        <v>May</v>
      </c>
      <c r="F5273" s="4" t="s">
        <v>48</v>
      </c>
      <c r="G5273" s="4" t="s">
        <v>49</v>
      </c>
      <c r="H5273" s="4" t="s">
        <v>68</v>
      </c>
      <c r="I5273" s="6" t="s">
        <v>17</v>
      </c>
      <c r="J5273" s="7">
        <v>58</v>
      </c>
      <c r="K5273" s="8">
        <v>155</v>
      </c>
      <c r="L5273" s="9">
        <f t="shared" si="82"/>
        <v>8990</v>
      </c>
      <c r="M5273" s="9">
        <v>3865.7</v>
      </c>
      <c r="N5273" s="10">
        <v>0.43</v>
      </c>
      <c r="O5273" s="4" t="s">
        <v>83</v>
      </c>
    </row>
    <row r="5274" spans="1:15" ht="14.25" customHeight="1" x14ac:dyDescent="0.25">
      <c r="A5274" s="4" t="s">
        <v>25</v>
      </c>
      <c r="B5274" s="4">
        <v>1128299</v>
      </c>
      <c r="C5274" s="5">
        <v>44334</v>
      </c>
      <c r="D5274" s="37">
        <v>2021</v>
      </c>
      <c r="E5274" s="5" t="str">
        <f>TEXT(Sales[[#This Row],[Invoice Date]],"mmm")</f>
        <v>May</v>
      </c>
      <c r="F5274" s="4" t="s">
        <v>48</v>
      </c>
      <c r="G5274" s="4" t="s">
        <v>49</v>
      </c>
      <c r="H5274" s="4" t="s">
        <v>68</v>
      </c>
      <c r="I5274" s="6" t="s">
        <v>19</v>
      </c>
      <c r="J5274" s="7">
        <v>60</v>
      </c>
      <c r="K5274" s="8">
        <v>128</v>
      </c>
      <c r="L5274" s="9">
        <f t="shared" si="82"/>
        <v>7680</v>
      </c>
      <c r="M5274" s="9">
        <v>3072</v>
      </c>
      <c r="N5274" s="10">
        <v>0.4</v>
      </c>
      <c r="O5274" s="4" t="s">
        <v>83</v>
      </c>
    </row>
    <row r="5275" spans="1:15" ht="14.25" customHeight="1" x14ac:dyDescent="0.25">
      <c r="A5275" s="4" t="s">
        <v>25</v>
      </c>
      <c r="B5275" s="4">
        <v>1128299</v>
      </c>
      <c r="C5275" s="5">
        <v>44334</v>
      </c>
      <c r="D5275" s="37">
        <v>2021</v>
      </c>
      <c r="E5275" s="5" t="str">
        <f>TEXT(Sales[[#This Row],[Invoice Date]],"mmm")</f>
        <v>May</v>
      </c>
      <c r="F5275" s="4" t="s">
        <v>48</v>
      </c>
      <c r="G5275" s="4" t="s">
        <v>49</v>
      </c>
      <c r="H5275" s="4" t="s">
        <v>68</v>
      </c>
      <c r="I5275" s="6" t="s">
        <v>20</v>
      </c>
      <c r="J5275" s="7">
        <v>59</v>
      </c>
      <c r="K5275" s="8">
        <v>119</v>
      </c>
      <c r="L5275" s="9">
        <f t="shared" si="82"/>
        <v>7021</v>
      </c>
      <c r="M5275" s="9">
        <v>3159.45</v>
      </c>
      <c r="N5275" s="10">
        <v>0.44999999999999996</v>
      </c>
      <c r="O5275" s="4" t="s">
        <v>83</v>
      </c>
    </row>
    <row r="5276" spans="1:15" ht="14.25" customHeight="1" x14ac:dyDescent="0.25">
      <c r="A5276" s="4" t="s">
        <v>25</v>
      </c>
      <c r="B5276" s="4">
        <v>1128299</v>
      </c>
      <c r="C5276" s="5">
        <v>44334</v>
      </c>
      <c r="D5276" s="37">
        <v>2021</v>
      </c>
      <c r="E5276" s="5" t="str">
        <f>TEXT(Sales[[#This Row],[Invoice Date]],"mmm")</f>
        <v>May</v>
      </c>
      <c r="F5276" s="4" t="s">
        <v>48</v>
      </c>
      <c r="G5276" s="4" t="s">
        <v>49</v>
      </c>
      <c r="H5276" s="4" t="s">
        <v>68</v>
      </c>
      <c r="I5276" s="6" t="s">
        <v>21</v>
      </c>
      <c r="J5276" s="7">
        <v>59</v>
      </c>
      <c r="K5276" s="8">
        <v>88</v>
      </c>
      <c r="L5276" s="9">
        <f t="shared" si="82"/>
        <v>5192</v>
      </c>
      <c r="M5276" s="9">
        <v>2232.56</v>
      </c>
      <c r="N5276" s="10">
        <v>0.43</v>
      </c>
      <c r="O5276" s="4" t="s">
        <v>83</v>
      </c>
    </row>
    <row r="5277" spans="1:15" ht="14.25" customHeight="1" x14ac:dyDescent="0.25">
      <c r="A5277" s="4" t="s">
        <v>25</v>
      </c>
      <c r="B5277" s="4">
        <v>1128299</v>
      </c>
      <c r="C5277" s="5">
        <v>44334</v>
      </c>
      <c r="D5277" s="37">
        <v>2021</v>
      </c>
      <c r="E5277" s="5" t="str">
        <f>TEXT(Sales[[#This Row],[Invoice Date]],"mmm")</f>
        <v>May</v>
      </c>
      <c r="F5277" s="4" t="s">
        <v>48</v>
      </c>
      <c r="G5277" s="4" t="s">
        <v>49</v>
      </c>
      <c r="H5277" s="4" t="s">
        <v>68</v>
      </c>
      <c r="I5277" s="6" t="s">
        <v>22</v>
      </c>
      <c r="J5277" s="7">
        <v>52</v>
      </c>
      <c r="K5277" s="8">
        <v>68</v>
      </c>
      <c r="L5277" s="9">
        <f t="shared" si="82"/>
        <v>3536</v>
      </c>
      <c r="M5277" s="9">
        <v>1131.52</v>
      </c>
      <c r="N5277" s="10">
        <v>0.32</v>
      </c>
      <c r="O5277" s="4" t="s">
        <v>83</v>
      </c>
    </row>
    <row r="5278" spans="1:15" ht="14.25" customHeight="1" x14ac:dyDescent="0.25">
      <c r="A5278" s="4" t="s">
        <v>25</v>
      </c>
      <c r="B5278" s="4">
        <v>1128299</v>
      </c>
      <c r="C5278" s="5">
        <v>44334</v>
      </c>
      <c r="D5278" s="37">
        <v>2021</v>
      </c>
      <c r="E5278" s="5" t="str">
        <f>TEXT(Sales[[#This Row],[Invoice Date]],"mmm")</f>
        <v>May</v>
      </c>
      <c r="F5278" s="4" t="s">
        <v>48</v>
      </c>
      <c r="G5278" s="4" t="s">
        <v>49</v>
      </c>
      <c r="H5278" s="4" t="s">
        <v>68</v>
      </c>
      <c r="I5278" s="6" t="s">
        <v>23</v>
      </c>
      <c r="J5278" s="7">
        <v>67</v>
      </c>
      <c r="K5278" s="8">
        <v>173</v>
      </c>
      <c r="L5278" s="9">
        <f t="shared" si="82"/>
        <v>11591</v>
      </c>
      <c r="M5278" s="9">
        <v>6722.7800000000007</v>
      </c>
      <c r="N5278" s="10">
        <v>0.58000000000000007</v>
      </c>
      <c r="O5278" s="4" t="s">
        <v>83</v>
      </c>
    </row>
    <row r="5279" spans="1:15" ht="14.25" customHeight="1" x14ac:dyDescent="0.25">
      <c r="A5279" s="4" t="s">
        <v>25</v>
      </c>
      <c r="B5279" s="4">
        <v>1128299</v>
      </c>
      <c r="C5279" s="5">
        <v>44364</v>
      </c>
      <c r="D5279" s="37">
        <v>2021</v>
      </c>
      <c r="E5279" s="5" t="str">
        <f>TEXT(Sales[[#This Row],[Invoice Date]],"mmm")</f>
        <v>Jun</v>
      </c>
      <c r="F5279" s="4" t="s">
        <v>48</v>
      </c>
      <c r="G5279" s="4" t="s">
        <v>49</v>
      </c>
      <c r="H5279" s="4" t="s">
        <v>68</v>
      </c>
      <c r="I5279" s="6" t="s">
        <v>17</v>
      </c>
      <c r="J5279" s="7">
        <v>61</v>
      </c>
      <c r="K5279" s="8">
        <v>223</v>
      </c>
      <c r="L5279" s="9">
        <f t="shared" si="82"/>
        <v>13603</v>
      </c>
      <c r="M5279" s="9">
        <v>6121.3499999999995</v>
      </c>
      <c r="N5279" s="10">
        <v>0.44999999999999996</v>
      </c>
      <c r="O5279" s="4" t="s">
        <v>83</v>
      </c>
    </row>
    <row r="5280" spans="1:15" ht="14.25" customHeight="1" x14ac:dyDescent="0.25">
      <c r="A5280" s="4" t="s">
        <v>25</v>
      </c>
      <c r="B5280" s="4">
        <v>1128299</v>
      </c>
      <c r="C5280" s="5">
        <v>44364</v>
      </c>
      <c r="D5280" s="37">
        <v>2021</v>
      </c>
      <c r="E5280" s="5" t="str">
        <f>TEXT(Sales[[#This Row],[Invoice Date]],"mmm")</f>
        <v>Jun</v>
      </c>
      <c r="F5280" s="4" t="s">
        <v>48</v>
      </c>
      <c r="G5280" s="4" t="s">
        <v>49</v>
      </c>
      <c r="H5280" s="4" t="s">
        <v>68</v>
      </c>
      <c r="I5280" s="6" t="s">
        <v>19</v>
      </c>
      <c r="J5280" s="7">
        <v>64</v>
      </c>
      <c r="K5280" s="8">
        <v>203</v>
      </c>
      <c r="L5280" s="9">
        <f t="shared" si="82"/>
        <v>12992</v>
      </c>
      <c r="M5280" s="9">
        <v>4547.2</v>
      </c>
      <c r="N5280" s="10">
        <v>0.35</v>
      </c>
      <c r="O5280" s="4" t="s">
        <v>83</v>
      </c>
    </row>
    <row r="5281" spans="1:15" ht="14.25" customHeight="1" x14ac:dyDescent="0.25">
      <c r="A5281" s="4" t="s">
        <v>25</v>
      </c>
      <c r="B5281" s="4">
        <v>1128299</v>
      </c>
      <c r="C5281" s="5">
        <v>44364</v>
      </c>
      <c r="D5281" s="37">
        <v>2021</v>
      </c>
      <c r="E5281" s="5" t="str">
        <f>TEXT(Sales[[#This Row],[Invoice Date]],"mmm")</f>
        <v>Jun</v>
      </c>
      <c r="F5281" s="4" t="s">
        <v>48</v>
      </c>
      <c r="G5281" s="4" t="s">
        <v>49</v>
      </c>
      <c r="H5281" s="4" t="s">
        <v>68</v>
      </c>
      <c r="I5281" s="6" t="s">
        <v>20</v>
      </c>
      <c r="J5281" s="7">
        <v>80</v>
      </c>
      <c r="K5281" s="8">
        <v>210</v>
      </c>
      <c r="L5281" s="9">
        <f t="shared" si="82"/>
        <v>16800</v>
      </c>
      <c r="M5281" s="9">
        <v>7224</v>
      </c>
      <c r="N5281" s="10">
        <v>0.43</v>
      </c>
      <c r="O5281" s="4" t="s">
        <v>83</v>
      </c>
    </row>
    <row r="5282" spans="1:15" ht="14.25" customHeight="1" x14ac:dyDescent="0.25">
      <c r="A5282" s="4" t="s">
        <v>25</v>
      </c>
      <c r="B5282" s="4">
        <v>1128299</v>
      </c>
      <c r="C5282" s="5">
        <v>44364</v>
      </c>
      <c r="D5282" s="37">
        <v>2021</v>
      </c>
      <c r="E5282" s="5" t="str">
        <f>TEXT(Sales[[#This Row],[Invoice Date]],"mmm")</f>
        <v>Jun</v>
      </c>
      <c r="F5282" s="4" t="s">
        <v>48</v>
      </c>
      <c r="G5282" s="4" t="s">
        <v>49</v>
      </c>
      <c r="H5282" s="4" t="s">
        <v>68</v>
      </c>
      <c r="I5282" s="6" t="s">
        <v>21</v>
      </c>
      <c r="J5282" s="7">
        <v>77</v>
      </c>
      <c r="K5282" s="8">
        <v>155</v>
      </c>
      <c r="L5282" s="9">
        <f t="shared" si="82"/>
        <v>11935</v>
      </c>
      <c r="M5282" s="9">
        <v>5012.7</v>
      </c>
      <c r="N5282" s="10">
        <v>0.42</v>
      </c>
      <c r="O5282" s="4" t="s">
        <v>83</v>
      </c>
    </row>
    <row r="5283" spans="1:15" ht="14.25" customHeight="1" x14ac:dyDescent="0.25">
      <c r="A5283" s="4" t="s">
        <v>25</v>
      </c>
      <c r="B5283" s="4">
        <v>1128299</v>
      </c>
      <c r="C5283" s="5">
        <v>44364</v>
      </c>
      <c r="D5283" s="37">
        <v>2021</v>
      </c>
      <c r="E5283" s="5" t="str">
        <f>TEXT(Sales[[#This Row],[Invoice Date]],"mmm")</f>
        <v>Jun</v>
      </c>
      <c r="F5283" s="4" t="s">
        <v>48</v>
      </c>
      <c r="G5283" s="4" t="s">
        <v>49</v>
      </c>
      <c r="H5283" s="4" t="s">
        <v>68</v>
      </c>
      <c r="I5283" s="6" t="s">
        <v>22</v>
      </c>
      <c r="J5283" s="7">
        <v>89</v>
      </c>
      <c r="K5283" s="8">
        <v>126</v>
      </c>
      <c r="L5283" s="9">
        <f t="shared" si="82"/>
        <v>11214</v>
      </c>
      <c r="M5283" s="9">
        <v>3588.48</v>
      </c>
      <c r="N5283" s="10">
        <v>0.32</v>
      </c>
      <c r="O5283" s="4" t="s">
        <v>83</v>
      </c>
    </row>
    <row r="5284" spans="1:15" ht="14.25" customHeight="1" x14ac:dyDescent="0.25">
      <c r="A5284" s="4" t="s">
        <v>25</v>
      </c>
      <c r="B5284" s="4">
        <v>1128299</v>
      </c>
      <c r="C5284" s="5">
        <v>44364</v>
      </c>
      <c r="D5284" s="37">
        <v>2021</v>
      </c>
      <c r="E5284" s="5" t="str">
        <f>TEXT(Sales[[#This Row],[Invoice Date]],"mmm")</f>
        <v>Jun</v>
      </c>
      <c r="F5284" s="4" t="s">
        <v>48</v>
      </c>
      <c r="G5284" s="4" t="s">
        <v>49</v>
      </c>
      <c r="H5284" s="4" t="s">
        <v>68</v>
      </c>
      <c r="I5284" s="6" t="s">
        <v>23</v>
      </c>
      <c r="J5284" s="7">
        <v>103</v>
      </c>
      <c r="K5284" s="8">
        <v>218</v>
      </c>
      <c r="L5284" s="9">
        <f t="shared" si="82"/>
        <v>22454</v>
      </c>
      <c r="M5284" s="9">
        <v>12574.240000000002</v>
      </c>
      <c r="N5284" s="10">
        <v>0.56000000000000005</v>
      </c>
      <c r="O5284" s="4" t="s">
        <v>83</v>
      </c>
    </row>
    <row r="5285" spans="1:15" ht="14.25" customHeight="1" x14ac:dyDescent="0.25">
      <c r="A5285" s="4" t="s">
        <v>25</v>
      </c>
      <c r="B5285" s="4">
        <v>1128299</v>
      </c>
      <c r="C5285" s="5">
        <v>44393</v>
      </c>
      <c r="D5285" s="37">
        <v>2021</v>
      </c>
      <c r="E5285" s="5" t="str">
        <f>TEXT(Sales[[#This Row],[Invoice Date]],"mmm")</f>
        <v>Jul</v>
      </c>
      <c r="F5285" s="4" t="s">
        <v>48</v>
      </c>
      <c r="G5285" s="4" t="s">
        <v>49</v>
      </c>
      <c r="H5285" s="4" t="s">
        <v>68</v>
      </c>
      <c r="I5285" s="6" t="s">
        <v>17</v>
      </c>
      <c r="J5285" s="7">
        <v>83</v>
      </c>
      <c r="K5285" s="8">
        <v>261</v>
      </c>
      <c r="L5285" s="9">
        <f t="shared" si="82"/>
        <v>21663</v>
      </c>
      <c r="M5285" s="9">
        <v>9531.7199999999993</v>
      </c>
      <c r="N5285" s="10">
        <v>0.44</v>
      </c>
      <c r="O5285" s="4" t="s">
        <v>83</v>
      </c>
    </row>
    <row r="5286" spans="1:15" ht="14.25" customHeight="1" x14ac:dyDescent="0.25">
      <c r="A5286" s="4" t="s">
        <v>25</v>
      </c>
      <c r="B5286" s="4">
        <v>1128299</v>
      </c>
      <c r="C5286" s="5">
        <v>44393</v>
      </c>
      <c r="D5286" s="37">
        <v>2021</v>
      </c>
      <c r="E5286" s="5" t="str">
        <f>TEXT(Sales[[#This Row],[Invoice Date]],"mmm")</f>
        <v>Jul</v>
      </c>
      <c r="F5286" s="4" t="s">
        <v>48</v>
      </c>
      <c r="G5286" s="4" t="s">
        <v>49</v>
      </c>
      <c r="H5286" s="4" t="s">
        <v>68</v>
      </c>
      <c r="I5286" s="6" t="s">
        <v>19</v>
      </c>
      <c r="J5286" s="7">
        <v>88</v>
      </c>
      <c r="K5286" s="8">
        <v>225</v>
      </c>
      <c r="L5286" s="9">
        <f t="shared" si="82"/>
        <v>19800</v>
      </c>
      <c r="M5286" s="9">
        <v>7920</v>
      </c>
      <c r="N5286" s="10">
        <v>0.4</v>
      </c>
      <c r="O5286" s="4" t="s">
        <v>83</v>
      </c>
    </row>
    <row r="5287" spans="1:15" ht="14.25" customHeight="1" x14ac:dyDescent="0.25">
      <c r="A5287" s="4" t="s">
        <v>25</v>
      </c>
      <c r="B5287" s="4">
        <v>1128299</v>
      </c>
      <c r="C5287" s="5">
        <v>44393</v>
      </c>
      <c r="D5287" s="37">
        <v>2021</v>
      </c>
      <c r="E5287" s="5" t="str">
        <f>TEXT(Sales[[#This Row],[Invoice Date]],"mmm")</f>
        <v>Jul</v>
      </c>
      <c r="F5287" s="4" t="s">
        <v>48</v>
      </c>
      <c r="G5287" s="4" t="s">
        <v>49</v>
      </c>
      <c r="H5287" s="4" t="s">
        <v>68</v>
      </c>
      <c r="I5287" s="6" t="s">
        <v>20</v>
      </c>
      <c r="J5287" s="7">
        <v>86</v>
      </c>
      <c r="K5287" s="8">
        <v>189</v>
      </c>
      <c r="L5287" s="9">
        <f t="shared" si="82"/>
        <v>16254</v>
      </c>
      <c r="M5287" s="9">
        <v>7151.76</v>
      </c>
      <c r="N5287" s="10">
        <v>0.44</v>
      </c>
      <c r="O5287" s="4" t="s">
        <v>83</v>
      </c>
    </row>
    <row r="5288" spans="1:15" ht="14.25" customHeight="1" x14ac:dyDescent="0.25">
      <c r="A5288" s="4" t="s">
        <v>25</v>
      </c>
      <c r="B5288" s="4">
        <v>1128299</v>
      </c>
      <c r="C5288" s="5">
        <v>44393</v>
      </c>
      <c r="D5288" s="37">
        <v>2021</v>
      </c>
      <c r="E5288" s="5" t="str">
        <f>TEXT(Sales[[#This Row],[Invoice Date]],"mmm")</f>
        <v>Jul</v>
      </c>
      <c r="F5288" s="4" t="s">
        <v>48</v>
      </c>
      <c r="G5288" s="4" t="s">
        <v>49</v>
      </c>
      <c r="H5288" s="4" t="s">
        <v>68</v>
      </c>
      <c r="I5288" s="6" t="s">
        <v>21</v>
      </c>
      <c r="J5288" s="7">
        <v>82</v>
      </c>
      <c r="K5288" s="8">
        <v>180</v>
      </c>
      <c r="L5288" s="9">
        <f t="shared" si="82"/>
        <v>14760</v>
      </c>
      <c r="M5288" s="9">
        <v>6346.8</v>
      </c>
      <c r="N5288" s="10">
        <v>0.43</v>
      </c>
      <c r="O5288" s="4" t="s">
        <v>83</v>
      </c>
    </row>
    <row r="5289" spans="1:15" ht="14.25" customHeight="1" x14ac:dyDescent="0.25">
      <c r="A5289" s="4" t="s">
        <v>25</v>
      </c>
      <c r="B5289" s="4">
        <v>1128299</v>
      </c>
      <c r="C5289" s="5">
        <v>44393</v>
      </c>
      <c r="D5289" s="37">
        <v>2021</v>
      </c>
      <c r="E5289" s="5" t="str">
        <f>TEXT(Sales[[#This Row],[Invoice Date]],"mmm")</f>
        <v>Jul</v>
      </c>
      <c r="F5289" s="4" t="s">
        <v>48</v>
      </c>
      <c r="G5289" s="4" t="s">
        <v>49</v>
      </c>
      <c r="H5289" s="4" t="s">
        <v>68</v>
      </c>
      <c r="I5289" s="6" t="s">
        <v>22</v>
      </c>
      <c r="J5289" s="7">
        <v>89</v>
      </c>
      <c r="K5289" s="8">
        <v>195</v>
      </c>
      <c r="L5289" s="9">
        <f t="shared" si="82"/>
        <v>17355</v>
      </c>
      <c r="M5289" s="9">
        <v>5553.6</v>
      </c>
      <c r="N5289" s="10">
        <v>0.32</v>
      </c>
      <c r="O5289" s="4" t="s">
        <v>83</v>
      </c>
    </row>
    <row r="5290" spans="1:15" ht="14.25" customHeight="1" x14ac:dyDescent="0.25">
      <c r="A5290" s="4" t="s">
        <v>25</v>
      </c>
      <c r="B5290" s="4">
        <v>1128299</v>
      </c>
      <c r="C5290" s="5">
        <v>44393</v>
      </c>
      <c r="D5290" s="37">
        <v>2021</v>
      </c>
      <c r="E5290" s="5" t="str">
        <f>TEXT(Sales[[#This Row],[Invoice Date]],"mmm")</f>
        <v>Jul</v>
      </c>
      <c r="F5290" s="4" t="s">
        <v>48</v>
      </c>
      <c r="G5290" s="4" t="s">
        <v>49</v>
      </c>
      <c r="H5290" s="4" t="s">
        <v>68</v>
      </c>
      <c r="I5290" s="6" t="s">
        <v>23</v>
      </c>
      <c r="J5290" s="7">
        <v>101</v>
      </c>
      <c r="K5290" s="8">
        <v>163</v>
      </c>
      <c r="L5290" s="9">
        <f t="shared" si="82"/>
        <v>16463</v>
      </c>
      <c r="M5290" s="9">
        <v>9383.9100000000017</v>
      </c>
      <c r="N5290" s="10">
        <v>0.57000000000000006</v>
      </c>
      <c r="O5290" s="4" t="s">
        <v>83</v>
      </c>
    </row>
    <row r="5291" spans="1:15" ht="14.25" customHeight="1" x14ac:dyDescent="0.25">
      <c r="A5291" s="4" t="s">
        <v>25</v>
      </c>
      <c r="B5291" s="4">
        <v>1128299</v>
      </c>
      <c r="C5291" s="5">
        <v>44425</v>
      </c>
      <c r="D5291" s="37">
        <v>2021</v>
      </c>
      <c r="E5291" s="5" t="str">
        <f>TEXT(Sales[[#This Row],[Invoice Date]],"mmm")</f>
        <v>Aug</v>
      </c>
      <c r="F5291" s="4" t="s">
        <v>48</v>
      </c>
      <c r="G5291" s="4" t="s">
        <v>49</v>
      </c>
      <c r="H5291" s="4" t="s">
        <v>68</v>
      </c>
      <c r="I5291" s="6" t="s">
        <v>17</v>
      </c>
      <c r="J5291" s="7">
        <v>87</v>
      </c>
      <c r="K5291" s="8">
        <v>213</v>
      </c>
      <c r="L5291" s="9">
        <f t="shared" si="82"/>
        <v>18531</v>
      </c>
      <c r="M5291" s="9">
        <v>7597.7099999999991</v>
      </c>
      <c r="N5291" s="10">
        <v>0.41</v>
      </c>
      <c r="O5291" s="4" t="s">
        <v>83</v>
      </c>
    </row>
    <row r="5292" spans="1:15" ht="14.25" customHeight="1" x14ac:dyDescent="0.25">
      <c r="A5292" s="4" t="s">
        <v>25</v>
      </c>
      <c r="B5292" s="4">
        <v>1128299</v>
      </c>
      <c r="C5292" s="5">
        <v>44425</v>
      </c>
      <c r="D5292" s="37">
        <v>2021</v>
      </c>
      <c r="E5292" s="5" t="str">
        <f>TEXT(Sales[[#This Row],[Invoice Date]],"mmm")</f>
        <v>Aug</v>
      </c>
      <c r="F5292" s="4" t="s">
        <v>48</v>
      </c>
      <c r="G5292" s="4" t="s">
        <v>49</v>
      </c>
      <c r="H5292" s="4" t="s">
        <v>68</v>
      </c>
      <c r="I5292" s="6" t="s">
        <v>19</v>
      </c>
      <c r="J5292" s="7">
        <v>77</v>
      </c>
      <c r="K5292" s="8">
        <v>206</v>
      </c>
      <c r="L5292" s="9">
        <f t="shared" si="82"/>
        <v>15862</v>
      </c>
      <c r="M5292" s="9">
        <v>5551.7</v>
      </c>
      <c r="N5292" s="10">
        <v>0.35</v>
      </c>
      <c r="O5292" s="4" t="s">
        <v>83</v>
      </c>
    </row>
    <row r="5293" spans="1:15" ht="14.25" customHeight="1" x14ac:dyDescent="0.25">
      <c r="A5293" s="4" t="s">
        <v>25</v>
      </c>
      <c r="B5293" s="4">
        <v>1128299</v>
      </c>
      <c r="C5293" s="5">
        <v>44425</v>
      </c>
      <c r="D5293" s="37">
        <v>2021</v>
      </c>
      <c r="E5293" s="5" t="str">
        <f>TEXT(Sales[[#This Row],[Invoice Date]],"mmm")</f>
        <v>Aug</v>
      </c>
      <c r="F5293" s="4" t="s">
        <v>48</v>
      </c>
      <c r="G5293" s="4" t="s">
        <v>49</v>
      </c>
      <c r="H5293" s="4" t="s">
        <v>68</v>
      </c>
      <c r="I5293" s="6" t="s">
        <v>20</v>
      </c>
      <c r="J5293" s="7">
        <v>78</v>
      </c>
      <c r="K5293" s="8">
        <v>189</v>
      </c>
      <c r="L5293" s="9">
        <f t="shared" si="82"/>
        <v>14742</v>
      </c>
      <c r="M5293" s="9">
        <v>6339.0599999999995</v>
      </c>
      <c r="N5293" s="10">
        <v>0.43</v>
      </c>
      <c r="O5293" s="4" t="s">
        <v>83</v>
      </c>
    </row>
    <row r="5294" spans="1:15" ht="14.25" customHeight="1" x14ac:dyDescent="0.25">
      <c r="A5294" s="4" t="s">
        <v>25</v>
      </c>
      <c r="B5294" s="4">
        <v>1128299</v>
      </c>
      <c r="C5294" s="5">
        <v>44425</v>
      </c>
      <c r="D5294" s="37">
        <v>2021</v>
      </c>
      <c r="E5294" s="5" t="str">
        <f>TEXT(Sales[[#This Row],[Invoice Date]],"mmm")</f>
        <v>Aug</v>
      </c>
      <c r="F5294" s="4" t="s">
        <v>48</v>
      </c>
      <c r="G5294" s="4" t="s">
        <v>49</v>
      </c>
      <c r="H5294" s="4" t="s">
        <v>68</v>
      </c>
      <c r="I5294" s="6" t="s">
        <v>21</v>
      </c>
      <c r="J5294" s="7">
        <v>77</v>
      </c>
      <c r="K5294" s="8">
        <v>143</v>
      </c>
      <c r="L5294" s="9">
        <f t="shared" si="82"/>
        <v>11011</v>
      </c>
      <c r="M5294" s="9">
        <v>4624.62</v>
      </c>
      <c r="N5294" s="10">
        <v>0.42</v>
      </c>
      <c r="O5294" s="4" t="s">
        <v>83</v>
      </c>
    </row>
    <row r="5295" spans="1:15" ht="14.25" customHeight="1" x14ac:dyDescent="0.25">
      <c r="A5295" s="4" t="s">
        <v>25</v>
      </c>
      <c r="B5295" s="4">
        <v>1128299</v>
      </c>
      <c r="C5295" s="5">
        <v>44425</v>
      </c>
      <c r="D5295" s="37">
        <v>2021</v>
      </c>
      <c r="E5295" s="5" t="str">
        <f>TEXT(Sales[[#This Row],[Invoice Date]],"mmm")</f>
        <v>Aug</v>
      </c>
      <c r="F5295" s="4" t="s">
        <v>48</v>
      </c>
      <c r="G5295" s="4" t="s">
        <v>49</v>
      </c>
      <c r="H5295" s="4" t="s">
        <v>68</v>
      </c>
      <c r="I5295" s="6" t="s">
        <v>22</v>
      </c>
      <c r="J5295" s="7">
        <v>74</v>
      </c>
      <c r="K5295" s="8">
        <v>143</v>
      </c>
      <c r="L5295" s="9">
        <f t="shared" si="82"/>
        <v>10582</v>
      </c>
      <c r="M5295" s="9">
        <v>3280.42</v>
      </c>
      <c r="N5295" s="10">
        <v>0.31</v>
      </c>
      <c r="O5295" s="4" t="s">
        <v>83</v>
      </c>
    </row>
    <row r="5296" spans="1:15" ht="14.25" customHeight="1" x14ac:dyDescent="0.25">
      <c r="A5296" s="4" t="s">
        <v>25</v>
      </c>
      <c r="B5296" s="4">
        <v>1128299</v>
      </c>
      <c r="C5296" s="5">
        <v>44425</v>
      </c>
      <c r="D5296" s="37">
        <v>2021</v>
      </c>
      <c r="E5296" s="5" t="str">
        <f>TEXT(Sales[[#This Row],[Invoice Date]],"mmm")</f>
        <v>Aug</v>
      </c>
      <c r="F5296" s="4" t="s">
        <v>48</v>
      </c>
      <c r="G5296" s="4" t="s">
        <v>49</v>
      </c>
      <c r="H5296" s="4" t="s">
        <v>68</v>
      </c>
      <c r="I5296" s="6" t="s">
        <v>23</v>
      </c>
      <c r="J5296" s="7">
        <v>81</v>
      </c>
      <c r="K5296" s="8">
        <v>87</v>
      </c>
      <c r="L5296" s="9">
        <f t="shared" si="82"/>
        <v>7047</v>
      </c>
      <c r="M5296" s="9">
        <v>4087.2600000000007</v>
      </c>
      <c r="N5296" s="10">
        <v>0.58000000000000007</v>
      </c>
      <c r="O5296" s="4" t="s">
        <v>83</v>
      </c>
    </row>
    <row r="5297" spans="1:15" ht="14.25" customHeight="1" x14ac:dyDescent="0.25">
      <c r="A5297" s="4" t="s">
        <v>25</v>
      </c>
      <c r="B5297" s="4">
        <v>1128299</v>
      </c>
      <c r="C5297" s="5">
        <v>44457</v>
      </c>
      <c r="D5297" s="37">
        <v>2021</v>
      </c>
      <c r="E5297" s="5" t="str">
        <f>TEXT(Sales[[#This Row],[Invoice Date]],"mmm")</f>
        <v>Sep</v>
      </c>
      <c r="F5297" s="4" t="s">
        <v>48</v>
      </c>
      <c r="G5297" s="4" t="s">
        <v>49</v>
      </c>
      <c r="H5297" s="4" t="s">
        <v>68</v>
      </c>
      <c r="I5297" s="6" t="s">
        <v>17</v>
      </c>
      <c r="J5297" s="7">
        <v>58</v>
      </c>
      <c r="K5297" s="8">
        <v>140</v>
      </c>
      <c r="L5297" s="9">
        <f t="shared" si="82"/>
        <v>8120</v>
      </c>
      <c r="M5297" s="9">
        <v>3248</v>
      </c>
      <c r="N5297" s="10">
        <v>0.4</v>
      </c>
      <c r="O5297" s="4" t="s">
        <v>83</v>
      </c>
    </row>
    <row r="5298" spans="1:15" ht="14.25" customHeight="1" x14ac:dyDescent="0.25">
      <c r="A5298" s="4" t="s">
        <v>25</v>
      </c>
      <c r="B5298" s="4">
        <v>1128299</v>
      </c>
      <c r="C5298" s="5">
        <v>44457</v>
      </c>
      <c r="D5298" s="37">
        <v>2021</v>
      </c>
      <c r="E5298" s="5" t="str">
        <f>TEXT(Sales[[#This Row],[Invoice Date]],"mmm")</f>
        <v>Sep</v>
      </c>
      <c r="F5298" s="4" t="s">
        <v>48</v>
      </c>
      <c r="G5298" s="4" t="s">
        <v>49</v>
      </c>
      <c r="H5298" s="4" t="s">
        <v>68</v>
      </c>
      <c r="I5298" s="6" t="s">
        <v>19</v>
      </c>
      <c r="J5298" s="7">
        <v>60</v>
      </c>
      <c r="K5298" s="8">
        <v>135</v>
      </c>
      <c r="L5298" s="9">
        <f t="shared" si="82"/>
        <v>8100</v>
      </c>
      <c r="M5298" s="9">
        <v>2997</v>
      </c>
      <c r="N5298" s="10">
        <v>0.37</v>
      </c>
      <c r="O5298" s="4" t="s">
        <v>83</v>
      </c>
    </row>
    <row r="5299" spans="1:15" ht="14.25" customHeight="1" x14ac:dyDescent="0.25">
      <c r="A5299" s="4" t="s">
        <v>25</v>
      </c>
      <c r="B5299" s="4">
        <v>1128299</v>
      </c>
      <c r="C5299" s="5">
        <v>44457</v>
      </c>
      <c r="D5299" s="37">
        <v>2021</v>
      </c>
      <c r="E5299" s="5" t="str">
        <f>TEXT(Sales[[#This Row],[Invoice Date]],"mmm")</f>
        <v>Sep</v>
      </c>
      <c r="F5299" s="4" t="s">
        <v>48</v>
      </c>
      <c r="G5299" s="4" t="s">
        <v>49</v>
      </c>
      <c r="H5299" s="4" t="s">
        <v>68</v>
      </c>
      <c r="I5299" s="6" t="s">
        <v>20</v>
      </c>
      <c r="J5299" s="7">
        <v>54</v>
      </c>
      <c r="K5299" s="8">
        <v>75</v>
      </c>
      <c r="L5299" s="9">
        <f t="shared" si="82"/>
        <v>4050</v>
      </c>
      <c r="M5299" s="9">
        <v>1822.4999999999998</v>
      </c>
      <c r="N5299" s="10">
        <v>0.44999999999999996</v>
      </c>
      <c r="O5299" s="4" t="s">
        <v>83</v>
      </c>
    </row>
    <row r="5300" spans="1:15" ht="14.25" customHeight="1" x14ac:dyDescent="0.25">
      <c r="A5300" s="4" t="s">
        <v>25</v>
      </c>
      <c r="B5300" s="4">
        <v>1128299</v>
      </c>
      <c r="C5300" s="5">
        <v>44457</v>
      </c>
      <c r="D5300" s="37">
        <v>2021</v>
      </c>
      <c r="E5300" s="5" t="str">
        <f>TEXT(Sales[[#This Row],[Invoice Date]],"mmm")</f>
        <v>Sep</v>
      </c>
      <c r="F5300" s="4" t="s">
        <v>48</v>
      </c>
      <c r="G5300" s="4" t="s">
        <v>49</v>
      </c>
      <c r="H5300" s="4" t="s">
        <v>68</v>
      </c>
      <c r="I5300" s="6" t="s">
        <v>21</v>
      </c>
      <c r="J5300" s="7">
        <v>54</v>
      </c>
      <c r="K5300" s="8">
        <v>65</v>
      </c>
      <c r="L5300" s="9">
        <f t="shared" si="82"/>
        <v>3510</v>
      </c>
      <c r="M5300" s="9">
        <v>1544.4</v>
      </c>
      <c r="N5300" s="10">
        <v>0.44</v>
      </c>
      <c r="O5300" s="4" t="s">
        <v>83</v>
      </c>
    </row>
    <row r="5301" spans="1:15" ht="14.25" customHeight="1" x14ac:dyDescent="0.25">
      <c r="A5301" s="4" t="s">
        <v>25</v>
      </c>
      <c r="B5301" s="4">
        <v>1128299</v>
      </c>
      <c r="C5301" s="5">
        <v>44457</v>
      </c>
      <c r="D5301" s="37">
        <v>2021</v>
      </c>
      <c r="E5301" s="5" t="str">
        <f>TEXT(Sales[[#This Row],[Invoice Date]],"mmm")</f>
        <v>Sep</v>
      </c>
      <c r="F5301" s="4" t="s">
        <v>48</v>
      </c>
      <c r="G5301" s="4" t="s">
        <v>49</v>
      </c>
      <c r="H5301" s="4" t="s">
        <v>68</v>
      </c>
      <c r="I5301" s="6" t="s">
        <v>22</v>
      </c>
      <c r="J5301" s="7">
        <v>64</v>
      </c>
      <c r="K5301" s="8">
        <v>74</v>
      </c>
      <c r="L5301" s="9">
        <f t="shared" si="82"/>
        <v>4736</v>
      </c>
      <c r="M5301" s="9">
        <v>1468.16</v>
      </c>
      <c r="N5301" s="10">
        <v>0.31</v>
      </c>
      <c r="O5301" s="4" t="s">
        <v>83</v>
      </c>
    </row>
    <row r="5302" spans="1:15" ht="14.25" customHeight="1" x14ac:dyDescent="0.25">
      <c r="A5302" s="4" t="s">
        <v>25</v>
      </c>
      <c r="B5302" s="4">
        <v>1128299</v>
      </c>
      <c r="C5302" s="5">
        <v>44457</v>
      </c>
      <c r="D5302" s="37">
        <v>2021</v>
      </c>
      <c r="E5302" s="5" t="str">
        <f>TEXT(Sales[[#This Row],[Invoice Date]],"mmm")</f>
        <v>Sep</v>
      </c>
      <c r="F5302" s="4" t="s">
        <v>48</v>
      </c>
      <c r="G5302" s="4" t="s">
        <v>49</v>
      </c>
      <c r="H5302" s="4" t="s">
        <v>68</v>
      </c>
      <c r="I5302" s="6" t="s">
        <v>23</v>
      </c>
      <c r="J5302" s="7">
        <v>51</v>
      </c>
      <c r="K5302" s="8">
        <v>75</v>
      </c>
      <c r="L5302" s="9">
        <f t="shared" si="82"/>
        <v>3825</v>
      </c>
      <c r="M5302" s="9">
        <v>2103.75</v>
      </c>
      <c r="N5302" s="10">
        <v>0.55000000000000004</v>
      </c>
      <c r="O5302" s="4" t="s">
        <v>83</v>
      </c>
    </row>
    <row r="5303" spans="1:15" ht="14.25" customHeight="1" x14ac:dyDescent="0.25">
      <c r="A5303" s="4" t="s">
        <v>25</v>
      </c>
      <c r="B5303" s="4">
        <v>1128299</v>
      </c>
      <c r="C5303" s="5">
        <v>44486</v>
      </c>
      <c r="D5303" s="37">
        <v>2021</v>
      </c>
      <c r="E5303" s="5" t="str">
        <f>TEXT(Sales[[#This Row],[Invoice Date]],"mmm")</f>
        <v>Oct</v>
      </c>
      <c r="F5303" s="4" t="s">
        <v>48</v>
      </c>
      <c r="G5303" s="4" t="s">
        <v>49</v>
      </c>
      <c r="H5303" s="4" t="s">
        <v>68</v>
      </c>
      <c r="I5303" s="6" t="s">
        <v>17</v>
      </c>
      <c r="J5303" s="7">
        <v>47</v>
      </c>
      <c r="K5303" s="8">
        <v>100</v>
      </c>
      <c r="L5303" s="9">
        <f t="shared" si="82"/>
        <v>4700</v>
      </c>
      <c r="M5303" s="9">
        <v>2068</v>
      </c>
      <c r="N5303" s="10">
        <v>0.44</v>
      </c>
      <c r="O5303" s="4" t="s">
        <v>83</v>
      </c>
    </row>
    <row r="5304" spans="1:15" ht="14.25" customHeight="1" x14ac:dyDescent="0.25">
      <c r="A5304" s="4" t="s">
        <v>25</v>
      </c>
      <c r="B5304" s="4">
        <v>1128299</v>
      </c>
      <c r="C5304" s="5">
        <v>44486</v>
      </c>
      <c r="D5304" s="37">
        <v>2021</v>
      </c>
      <c r="E5304" s="5" t="str">
        <f>TEXT(Sales[[#This Row],[Invoice Date]],"mmm")</f>
        <v>Oct</v>
      </c>
      <c r="F5304" s="4" t="s">
        <v>48</v>
      </c>
      <c r="G5304" s="4" t="s">
        <v>49</v>
      </c>
      <c r="H5304" s="4" t="s">
        <v>68</v>
      </c>
      <c r="I5304" s="6" t="s">
        <v>19</v>
      </c>
      <c r="J5304" s="7">
        <v>59</v>
      </c>
      <c r="K5304" s="8">
        <v>144</v>
      </c>
      <c r="L5304" s="9">
        <f t="shared" si="82"/>
        <v>8496</v>
      </c>
      <c r="M5304" s="9">
        <v>3228.48</v>
      </c>
      <c r="N5304" s="10">
        <v>0.38</v>
      </c>
      <c r="O5304" s="4" t="s">
        <v>83</v>
      </c>
    </row>
    <row r="5305" spans="1:15" ht="14.25" customHeight="1" x14ac:dyDescent="0.25">
      <c r="A5305" s="4" t="s">
        <v>25</v>
      </c>
      <c r="B5305" s="4">
        <v>1128299</v>
      </c>
      <c r="C5305" s="5">
        <v>44486</v>
      </c>
      <c r="D5305" s="37">
        <v>2021</v>
      </c>
      <c r="E5305" s="5" t="str">
        <f>TEXT(Sales[[#This Row],[Invoice Date]],"mmm")</f>
        <v>Oct</v>
      </c>
      <c r="F5305" s="4" t="s">
        <v>48</v>
      </c>
      <c r="G5305" s="4" t="s">
        <v>49</v>
      </c>
      <c r="H5305" s="4" t="s">
        <v>68</v>
      </c>
      <c r="I5305" s="6" t="s">
        <v>20</v>
      </c>
      <c r="J5305" s="7">
        <v>55</v>
      </c>
      <c r="K5305" s="8">
        <v>112</v>
      </c>
      <c r="L5305" s="9">
        <f t="shared" si="82"/>
        <v>6160</v>
      </c>
      <c r="M5305" s="9">
        <v>2525.6</v>
      </c>
      <c r="N5305" s="10">
        <v>0.41</v>
      </c>
      <c r="O5305" s="4" t="s">
        <v>83</v>
      </c>
    </row>
    <row r="5306" spans="1:15" ht="14.25" customHeight="1" x14ac:dyDescent="0.25">
      <c r="A5306" s="4" t="s">
        <v>25</v>
      </c>
      <c r="B5306" s="4">
        <v>1128299</v>
      </c>
      <c r="C5306" s="5">
        <v>44486</v>
      </c>
      <c r="D5306" s="37">
        <v>2021</v>
      </c>
      <c r="E5306" s="5" t="str">
        <f>TEXT(Sales[[#This Row],[Invoice Date]],"mmm")</f>
        <v>Oct</v>
      </c>
      <c r="F5306" s="4" t="s">
        <v>48</v>
      </c>
      <c r="G5306" s="4" t="s">
        <v>49</v>
      </c>
      <c r="H5306" s="4" t="s">
        <v>68</v>
      </c>
      <c r="I5306" s="6" t="s">
        <v>21</v>
      </c>
      <c r="J5306" s="7">
        <v>51</v>
      </c>
      <c r="K5306" s="8">
        <v>113</v>
      </c>
      <c r="L5306" s="9">
        <f t="shared" si="82"/>
        <v>5763</v>
      </c>
      <c r="M5306" s="9">
        <v>2362.83</v>
      </c>
      <c r="N5306" s="10">
        <v>0.41</v>
      </c>
      <c r="O5306" s="4" t="s">
        <v>83</v>
      </c>
    </row>
    <row r="5307" spans="1:15" ht="14.25" customHeight="1" x14ac:dyDescent="0.25">
      <c r="A5307" s="4" t="s">
        <v>25</v>
      </c>
      <c r="B5307" s="4">
        <v>1128299</v>
      </c>
      <c r="C5307" s="5">
        <v>44486</v>
      </c>
      <c r="D5307" s="37">
        <v>2021</v>
      </c>
      <c r="E5307" s="5" t="str">
        <f>TEXT(Sales[[#This Row],[Invoice Date]],"mmm")</f>
        <v>Oct</v>
      </c>
      <c r="F5307" s="4" t="s">
        <v>48</v>
      </c>
      <c r="G5307" s="4" t="s">
        <v>49</v>
      </c>
      <c r="H5307" s="4" t="s">
        <v>68</v>
      </c>
      <c r="I5307" s="6" t="s">
        <v>22</v>
      </c>
      <c r="J5307" s="7">
        <v>59</v>
      </c>
      <c r="K5307" s="8">
        <v>98</v>
      </c>
      <c r="L5307" s="9">
        <f t="shared" si="82"/>
        <v>5782</v>
      </c>
      <c r="M5307" s="9">
        <v>1792.42</v>
      </c>
      <c r="N5307" s="10">
        <v>0.31</v>
      </c>
      <c r="O5307" s="4" t="s">
        <v>83</v>
      </c>
    </row>
    <row r="5308" spans="1:15" ht="14.25" customHeight="1" x14ac:dyDescent="0.25">
      <c r="A5308" s="4" t="s">
        <v>25</v>
      </c>
      <c r="B5308" s="4">
        <v>1128299</v>
      </c>
      <c r="C5308" s="5">
        <v>44486</v>
      </c>
      <c r="D5308" s="37">
        <v>2021</v>
      </c>
      <c r="E5308" s="5" t="str">
        <f>TEXT(Sales[[#This Row],[Invoice Date]],"mmm")</f>
        <v>Oct</v>
      </c>
      <c r="F5308" s="4" t="s">
        <v>48</v>
      </c>
      <c r="G5308" s="4" t="s">
        <v>49</v>
      </c>
      <c r="H5308" s="4" t="s">
        <v>68</v>
      </c>
      <c r="I5308" s="6" t="s">
        <v>23</v>
      </c>
      <c r="J5308" s="7">
        <v>65</v>
      </c>
      <c r="K5308" s="8">
        <v>104</v>
      </c>
      <c r="L5308" s="9">
        <f t="shared" si="82"/>
        <v>6760</v>
      </c>
      <c r="M5308" s="9">
        <v>3920.8000000000006</v>
      </c>
      <c r="N5308" s="10">
        <v>0.58000000000000007</v>
      </c>
      <c r="O5308" s="4" t="s">
        <v>83</v>
      </c>
    </row>
    <row r="5309" spans="1:15" ht="14.25" customHeight="1" x14ac:dyDescent="0.25">
      <c r="A5309" s="4" t="s">
        <v>25</v>
      </c>
      <c r="B5309" s="4">
        <v>1128299</v>
      </c>
      <c r="C5309" s="5">
        <v>44517</v>
      </c>
      <c r="D5309" s="37">
        <v>2021</v>
      </c>
      <c r="E5309" s="5" t="str">
        <f>TEXT(Sales[[#This Row],[Invoice Date]],"mmm")</f>
        <v>Nov</v>
      </c>
      <c r="F5309" s="4" t="s">
        <v>48</v>
      </c>
      <c r="G5309" s="4" t="s">
        <v>49</v>
      </c>
      <c r="H5309" s="4" t="s">
        <v>68</v>
      </c>
      <c r="I5309" s="6" t="s">
        <v>17</v>
      </c>
      <c r="J5309" s="7">
        <v>52</v>
      </c>
      <c r="K5309" s="8">
        <v>169</v>
      </c>
      <c r="L5309" s="9">
        <f t="shared" si="82"/>
        <v>8788</v>
      </c>
      <c r="M5309" s="9">
        <v>3515.2000000000003</v>
      </c>
      <c r="N5309" s="10">
        <v>0.4</v>
      </c>
      <c r="O5309" s="4" t="s">
        <v>83</v>
      </c>
    </row>
    <row r="5310" spans="1:15" ht="14.25" customHeight="1" x14ac:dyDescent="0.25">
      <c r="A5310" s="4" t="s">
        <v>25</v>
      </c>
      <c r="B5310" s="4">
        <v>1128299</v>
      </c>
      <c r="C5310" s="5">
        <v>44517</v>
      </c>
      <c r="D5310" s="37">
        <v>2021</v>
      </c>
      <c r="E5310" s="5" t="str">
        <f>TEXT(Sales[[#This Row],[Invoice Date]],"mmm")</f>
        <v>Nov</v>
      </c>
      <c r="F5310" s="4" t="s">
        <v>48</v>
      </c>
      <c r="G5310" s="4" t="s">
        <v>49</v>
      </c>
      <c r="H5310" s="4" t="s">
        <v>68</v>
      </c>
      <c r="I5310" s="6" t="s">
        <v>19</v>
      </c>
      <c r="J5310" s="7">
        <v>54</v>
      </c>
      <c r="K5310" s="8">
        <v>175</v>
      </c>
      <c r="L5310" s="9">
        <f t="shared" si="82"/>
        <v>9450</v>
      </c>
      <c r="M5310" s="9">
        <v>3591</v>
      </c>
      <c r="N5310" s="10">
        <v>0.38</v>
      </c>
      <c r="O5310" s="4" t="s">
        <v>83</v>
      </c>
    </row>
    <row r="5311" spans="1:15" ht="14.25" customHeight="1" x14ac:dyDescent="0.25">
      <c r="A5311" s="4" t="s">
        <v>25</v>
      </c>
      <c r="B5311" s="4">
        <v>1128299</v>
      </c>
      <c r="C5311" s="5">
        <v>44517</v>
      </c>
      <c r="D5311" s="37">
        <v>2021</v>
      </c>
      <c r="E5311" s="5" t="str">
        <f>TEXT(Sales[[#This Row],[Invoice Date]],"mmm")</f>
        <v>Nov</v>
      </c>
      <c r="F5311" s="4" t="s">
        <v>48</v>
      </c>
      <c r="G5311" s="4" t="s">
        <v>49</v>
      </c>
      <c r="H5311" s="4" t="s">
        <v>68</v>
      </c>
      <c r="I5311" s="6" t="s">
        <v>20</v>
      </c>
      <c r="J5311" s="7">
        <v>53</v>
      </c>
      <c r="K5311" s="8">
        <v>147</v>
      </c>
      <c r="L5311" s="9">
        <f t="shared" si="82"/>
        <v>7791</v>
      </c>
      <c r="M5311" s="9">
        <v>3194.31</v>
      </c>
      <c r="N5311" s="10">
        <v>0.41</v>
      </c>
      <c r="O5311" s="4" t="s">
        <v>83</v>
      </c>
    </row>
    <row r="5312" spans="1:15" ht="14.25" customHeight="1" x14ac:dyDescent="0.25">
      <c r="A5312" s="4" t="s">
        <v>25</v>
      </c>
      <c r="B5312" s="4">
        <v>1128299</v>
      </c>
      <c r="C5312" s="5">
        <v>44517</v>
      </c>
      <c r="D5312" s="37">
        <v>2021</v>
      </c>
      <c r="E5312" s="5" t="str">
        <f>TEXT(Sales[[#This Row],[Invoice Date]],"mmm")</f>
        <v>Nov</v>
      </c>
      <c r="F5312" s="4" t="s">
        <v>48</v>
      </c>
      <c r="G5312" s="4" t="s">
        <v>49</v>
      </c>
      <c r="H5312" s="4" t="s">
        <v>68</v>
      </c>
      <c r="I5312" s="6" t="s">
        <v>21</v>
      </c>
      <c r="J5312" s="7">
        <v>64</v>
      </c>
      <c r="K5312" s="8">
        <v>150</v>
      </c>
      <c r="L5312" s="9">
        <f t="shared" si="82"/>
        <v>9600</v>
      </c>
      <c r="M5312" s="9">
        <v>4128</v>
      </c>
      <c r="N5312" s="10">
        <v>0.43</v>
      </c>
      <c r="O5312" s="4" t="s">
        <v>83</v>
      </c>
    </row>
    <row r="5313" spans="1:15" ht="14.25" customHeight="1" x14ac:dyDescent="0.25">
      <c r="A5313" s="4" t="s">
        <v>25</v>
      </c>
      <c r="B5313" s="4">
        <v>1128299</v>
      </c>
      <c r="C5313" s="5">
        <v>44517</v>
      </c>
      <c r="D5313" s="37">
        <v>2021</v>
      </c>
      <c r="E5313" s="5" t="str">
        <f>TEXT(Sales[[#This Row],[Invoice Date]],"mmm")</f>
        <v>Nov</v>
      </c>
      <c r="F5313" s="4" t="s">
        <v>48</v>
      </c>
      <c r="G5313" s="4" t="s">
        <v>49</v>
      </c>
      <c r="H5313" s="4" t="s">
        <v>68</v>
      </c>
      <c r="I5313" s="6" t="s">
        <v>22</v>
      </c>
      <c r="J5313" s="7">
        <v>77</v>
      </c>
      <c r="K5313" s="8">
        <v>124</v>
      </c>
      <c r="L5313" s="9">
        <f t="shared" si="82"/>
        <v>9548</v>
      </c>
      <c r="M5313" s="9">
        <v>2864.4000000000005</v>
      </c>
      <c r="N5313" s="10">
        <v>0.30000000000000004</v>
      </c>
      <c r="O5313" s="4" t="s">
        <v>83</v>
      </c>
    </row>
    <row r="5314" spans="1:15" ht="14.25" customHeight="1" x14ac:dyDescent="0.25">
      <c r="A5314" s="4" t="s">
        <v>25</v>
      </c>
      <c r="B5314" s="4">
        <v>1128299</v>
      </c>
      <c r="C5314" s="5">
        <v>44517</v>
      </c>
      <c r="D5314" s="37">
        <v>2021</v>
      </c>
      <c r="E5314" s="5" t="str">
        <f>TEXT(Sales[[#This Row],[Invoice Date]],"mmm")</f>
        <v>Nov</v>
      </c>
      <c r="F5314" s="4" t="s">
        <v>48</v>
      </c>
      <c r="G5314" s="4" t="s">
        <v>49</v>
      </c>
      <c r="H5314" s="4" t="s">
        <v>68</v>
      </c>
      <c r="I5314" s="6" t="s">
        <v>23</v>
      </c>
      <c r="J5314" s="7">
        <v>86</v>
      </c>
      <c r="K5314" s="8">
        <v>162</v>
      </c>
      <c r="L5314" s="9">
        <f t="shared" si="82"/>
        <v>13932</v>
      </c>
      <c r="M5314" s="9">
        <v>8219.880000000001</v>
      </c>
      <c r="N5314" s="10">
        <v>0.59000000000000008</v>
      </c>
      <c r="O5314" s="4" t="s">
        <v>83</v>
      </c>
    </row>
    <row r="5315" spans="1:15" ht="14.25" customHeight="1" x14ac:dyDescent="0.25">
      <c r="A5315" s="4" t="s">
        <v>25</v>
      </c>
      <c r="B5315" s="4">
        <v>1128299</v>
      </c>
      <c r="C5315" s="5">
        <v>44546</v>
      </c>
      <c r="D5315" s="37">
        <v>2021</v>
      </c>
      <c r="E5315" s="5" t="str">
        <f>TEXT(Sales[[#This Row],[Invoice Date]],"mmm")</f>
        <v>Dec</v>
      </c>
      <c r="F5315" s="4" t="s">
        <v>48</v>
      </c>
      <c r="G5315" s="4" t="s">
        <v>49</v>
      </c>
      <c r="H5315" s="4" t="s">
        <v>68</v>
      </c>
      <c r="I5315" s="6" t="s">
        <v>17</v>
      </c>
      <c r="J5315" s="7">
        <v>72</v>
      </c>
      <c r="K5315" s="8">
        <v>216</v>
      </c>
      <c r="L5315" s="9">
        <f t="shared" ref="L5315:L5378" si="83">J5315*K5315</f>
        <v>15552</v>
      </c>
      <c r="M5315" s="9">
        <v>6220.8</v>
      </c>
      <c r="N5315" s="10">
        <v>0.4</v>
      </c>
      <c r="O5315" s="4" t="s">
        <v>83</v>
      </c>
    </row>
    <row r="5316" spans="1:15" ht="14.25" customHeight="1" x14ac:dyDescent="0.25">
      <c r="A5316" s="4" t="s">
        <v>25</v>
      </c>
      <c r="B5316" s="4">
        <v>1128299</v>
      </c>
      <c r="C5316" s="5">
        <v>44546</v>
      </c>
      <c r="D5316" s="37">
        <v>2021</v>
      </c>
      <c r="E5316" s="5" t="str">
        <f>TEXT(Sales[[#This Row],[Invoice Date]],"mmm")</f>
        <v>Dec</v>
      </c>
      <c r="F5316" s="4" t="s">
        <v>48</v>
      </c>
      <c r="G5316" s="4" t="s">
        <v>49</v>
      </c>
      <c r="H5316" s="4" t="s">
        <v>68</v>
      </c>
      <c r="I5316" s="6" t="s">
        <v>19</v>
      </c>
      <c r="J5316" s="7">
        <v>82</v>
      </c>
      <c r="K5316" s="8">
        <v>200</v>
      </c>
      <c r="L5316" s="9">
        <f t="shared" si="83"/>
        <v>16400</v>
      </c>
      <c r="M5316" s="9">
        <v>5740</v>
      </c>
      <c r="N5316" s="10">
        <v>0.35</v>
      </c>
      <c r="O5316" s="4" t="s">
        <v>83</v>
      </c>
    </row>
    <row r="5317" spans="1:15" ht="14.25" customHeight="1" x14ac:dyDescent="0.25">
      <c r="A5317" s="4" t="s">
        <v>30</v>
      </c>
      <c r="B5317" s="4">
        <v>1128299</v>
      </c>
      <c r="C5317" s="5">
        <v>44546</v>
      </c>
      <c r="D5317" s="37">
        <v>2021</v>
      </c>
      <c r="E5317" s="5" t="str">
        <f>TEXT(Sales[[#This Row],[Invoice Date]],"mmm")</f>
        <v>Dec</v>
      </c>
      <c r="F5317" s="4" t="s">
        <v>48</v>
      </c>
      <c r="G5317" s="4" t="s">
        <v>49</v>
      </c>
      <c r="H5317" s="4" t="s">
        <v>68</v>
      </c>
      <c r="I5317" s="6" t="s">
        <v>20</v>
      </c>
      <c r="J5317" s="7">
        <v>75</v>
      </c>
      <c r="K5317" s="8">
        <v>174</v>
      </c>
      <c r="L5317" s="9">
        <f t="shared" si="83"/>
        <v>13050</v>
      </c>
      <c r="M5317" s="9">
        <v>5220</v>
      </c>
      <c r="N5317" s="10">
        <v>0.4</v>
      </c>
      <c r="O5317" s="4" t="s">
        <v>83</v>
      </c>
    </row>
    <row r="5318" spans="1:15" ht="14.25" customHeight="1" x14ac:dyDescent="0.25">
      <c r="A5318" s="4" t="s">
        <v>30</v>
      </c>
      <c r="B5318" s="4">
        <v>1128299</v>
      </c>
      <c r="C5318" s="5">
        <v>44546</v>
      </c>
      <c r="D5318" s="37">
        <v>2021</v>
      </c>
      <c r="E5318" s="5" t="str">
        <f>TEXT(Sales[[#This Row],[Invoice Date]],"mmm")</f>
        <v>Dec</v>
      </c>
      <c r="F5318" s="4" t="s">
        <v>48</v>
      </c>
      <c r="G5318" s="4" t="s">
        <v>49</v>
      </c>
      <c r="H5318" s="4" t="s">
        <v>68</v>
      </c>
      <c r="I5318" s="6" t="s">
        <v>21</v>
      </c>
      <c r="J5318" s="7">
        <v>78</v>
      </c>
      <c r="K5318" s="8">
        <v>180</v>
      </c>
      <c r="L5318" s="9">
        <f t="shared" si="83"/>
        <v>14040</v>
      </c>
      <c r="M5318" s="9">
        <v>5756.4</v>
      </c>
      <c r="N5318" s="10">
        <v>0.41</v>
      </c>
      <c r="O5318" s="4" t="s">
        <v>83</v>
      </c>
    </row>
    <row r="5319" spans="1:15" ht="14.25" customHeight="1" x14ac:dyDescent="0.25">
      <c r="A5319" s="4" t="s">
        <v>30</v>
      </c>
      <c r="B5319" s="4">
        <v>1128299</v>
      </c>
      <c r="C5319" s="5">
        <v>44546</v>
      </c>
      <c r="D5319" s="37">
        <v>2021</v>
      </c>
      <c r="E5319" s="5" t="str">
        <f>TEXT(Sales[[#This Row],[Invoice Date]],"mmm")</f>
        <v>Dec</v>
      </c>
      <c r="F5319" s="4" t="s">
        <v>48</v>
      </c>
      <c r="G5319" s="4" t="s">
        <v>49</v>
      </c>
      <c r="H5319" s="4" t="s">
        <v>68</v>
      </c>
      <c r="I5319" s="6" t="s">
        <v>22</v>
      </c>
      <c r="J5319" s="7">
        <v>86</v>
      </c>
      <c r="K5319" s="8">
        <v>147</v>
      </c>
      <c r="L5319" s="9">
        <f t="shared" si="83"/>
        <v>12642</v>
      </c>
      <c r="M5319" s="9">
        <v>4424.7</v>
      </c>
      <c r="N5319" s="10">
        <v>0.35</v>
      </c>
      <c r="O5319" s="4" t="s">
        <v>83</v>
      </c>
    </row>
    <row r="5320" spans="1:15" ht="14.25" customHeight="1" x14ac:dyDescent="0.25">
      <c r="A5320" s="4" t="s">
        <v>30</v>
      </c>
      <c r="B5320" s="4">
        <v>1128299</v>
      </c>
      <c r="C5320" s="5">
        <v>44546</v>
      </c>
      <c r="D5320" s="37">
        <v>2021</v>
      </c>
      <c r="E5320" s="5" t="str">
        <f>TEXT(Sales[[#This Row],[Invoice Date]],"mmm")</f>
        <v>Dec</v>
      </c>
      <c r="F5320" s="4" t="s">
        <v>48</v>
      </c>
      <c r="G5320" s="4" t="s">
        <v>49</v>
      </c>
      <c r="H5320" s="4" t="s">
        <v>68</v>
      </c>
      <c r="I5320" s="6" t="s">
        <v>23</v>
      </c>
      <c r="J5320" s="7">
        <v>87</v>
      </c>
      <c r="K5320" s="8">
        <v>156</v>
      </c>
      <c r="L5320" s="9">
        <f t="shared" si="83"/>
        <v>13572</v>
      </c>
      <c r="M5320" s="9">
        <v>7464.6</v>
      </c>
      <c r="N5320" s="10">
        <v>0.55000000000000004</v>
      </c>
      <c r="O5320" s="4" t="s">
        <v>83</v>
      </c>
    </row>
    <row r="5321" spans="1:15" ht="14.25" customHeight="1" x14ac:dyDescent="0.25">
      <c r="A5321" s="4" t="s">
        <v>30</v>
      </c>
      <c r="B5321" s="4">
        <v>1185732</v>
      </c>
      <c r="C5321" s="5">
        <v>44208</v>
      </c>
      <c r="D5321" s="37">
        <v>2021</v>
      </c>
      <c r="E5321" s="5" t="str">
        <f>TEXT(Sales[[#This Row],[Invoice Date]],"mmm")</f>
        <v>Jan</v>
      </c>
      <c r="F5321" s="4" t="s">
        <v>48</v>
      </c>
      <c r="G5321" s="4" t="s">
        <v>49</v>
      </c>
      <c r="H5321" s="4" t="s">
        <v>68</v>
      </c>
      <c r="I5321" s="6" t="s">
        <v>17</v>
      </c>
      <c r="J5321" s="7">
        <v>41</v>
      </c>
      <c r="K5321" s="8">
        <v>255</v>
      </c>
      <c r="L5321" s="9">
        <f t="shared" si="83"/>
        <v>10455</v>
      </c>
      <c r="M5321" s="9">
        <v>5750.2500000000009</v>
      </c>
      <c r="N5321" s="10">
        <v>0.55000000000000004</v>
      </c>
      <c r="O5321" s="4" t="s">
        <v>83</v>
      </c>
    </row>
    <row r="5322" spans="1:15" ht="14.25" customHeight="1" x14ac:dyDescent="0.25">
      <c r="A5322" s="4" t="s">
        <v>30</v>
      </c>
      <c r="B5322" s="4">
        <v>1185732</v>
      </c>
      <c r="C5322" s="5">
        <v>44208</v>
      </c>
      <c r="D5322" s="37">
        <v>2021</v>
      </c>
      <c r="E5322" s="5" t="str">
        <f>TEXT(Sales[[#This Row],[Invoice Date]],"mmm")</f>
        <v>Jan</v>
      </c>
      <c r="F5322" s="4" t="s">
        <v>48</v>
      </c>
      <c r="G5322" s="4" t="s">
        <v>49</v>
      </c>
      <c r="H5322" s="4" t="s">
        <v>68</v>
      </c>
      <c r="I5322" s="6" t="s">
        <v>19</v>
      </c>
      <c r="J5322" s="7">
        <v>44</v>
      </c>
      <c r="K5322" s="8">
        <v>189</v>
      </c>
      <c r="L5322" s="9">
        <f t="shared" si="83"/>
        <v>8316</v>
      </c>
      <c r="M5322" s="9">
        <v>3908.52</v>
      </c>
      <c r="N5322" s="10">
        <v>0.47</v>
      </c>
      <c r="O5322" s="4" t="s">
        <v>83</v>
      </c>
    </row>
    <row r="5323" spans="1:15" ht="14.25" customHeight="1" x14ac:dyDescent="0.25">
      <c r="A5323" s="4" t="s">
        <v>30</v>
      </c>
      <c r="B5323" s="4">
        <v>1185732</v>
      </c>
      <c r="C5323" s="5">
        <v>44208</v>
      </c>
      <c r="D5323" s="37">
        <v>2021</v>
      </c>
      <c r="E5323" s="5" t="str">
        <f>TEXT(Sales[[#This Row],[Invoice Date]],"mmm")</f>
        <v>Jan</v>
      </c>
      <c r="F5323" s="4" t="s">
        <v>48</v>
      </c>
      <c r="G5323" s="4" t="s">
        <v>49</v>
      </c>
      <c r="H5323" s="4" t="s">
        <v>68</v>
      </c>
      <c r="I5323" s="6" t="s">
        <v>20</v>
      </c>
      <c r="J5323" s="7">
        <v>32</v>
      </c>
      <c r="K5323" s="8">
        <v>169</v>
      </c>
      <c r="L5323" s="9">
        <f t="shared" si="83"/>
        <v>5408</v>
      </c>
      <c r="M5323" s="9">
        <v>2055.04</v>
      </c>
      <c r="N5323" s="10">
        <v>0.38</v>
      </c>
      <c r="O5323" s="4" t="s">
        <v>83</v>
      </c>
    </row>
    <row r="5324" spans="1:15" ht="14.25" customHeight="1" x14ac:dyDescent="0.25">
      <c r="A5324" s="4" t="s">
        <v>30</v>
      </c>
      <c r="B5324" s="4">
        <v>1185732</v>
      </c>
      <c r="C5324" s="5">
        <v>44208</v>
      </c>
      <c r="D5324" s="37">
        <v>2021</v>
      </c>
      <c r="E5324" s="5" t="str">
        <f>TEXT(Sales[[#This Row],[Invoice Date]],"mmm")</f>
        <v>Jan</v>
      </c>
      <c r="F5324" s="4" t="s">
        <v>48</v>
      </c>
      <c r="G5324" s="4" t="s">
        <v>49</v>
      </c>
      <c r="H5324" s="4" t="s">
        <v>68</v>
      </c>
      <c r="I5324" s="6" t="s">
        <v>21</v>
      </c>
      <c r="J5324" s="7">
        <v>37</v>
      </c>
      <c r="K5324" s="8">
        <v>145</v>
      </c>
      <c r="L5324" s="9">
        <f t="shared" si="83"/>
        <v>5365</v>
      </c>
      <c r="M5324" s="9">
        <v>2199.65</v>
      </c>
      <c r="N5324" s="10">
        <v>0.41</v>
      </c>
      <c r="O5324" s="4" t="s">
        <v>83</v>
      </c>
    </row>
    <row r="5325" spans="1:15" ht="14.25" customHeight="1" x14ac:dyDescent="0.25">
      <c r="A5325" s="4" t="s">
        <v>30</v>
      </c>
      <c r="B5325" s="4">
        <v>1185732</v>
      </c>
      <c r="C5325" s="5">
        <v>44208</v>
      </c>
      <c r="D5325" s="37">
        <v>2021</v>
      </c>
      <c r="E5325" s="5" t="str">
        <f>TEXT(Sales[[#This Row],[Invoice Date]],"mmm")</f>
        <v>Jan</v>
      </c>
      <c r="F5325" s="4" t="s">
        <v>48</v>
      </c>
      <c r="G5325" s="4" t="s">
        <v>49</v>
      </c>
      <c r="H5325" s="4" t="s">
        <v>68</v>
      </c>
      <c r="I5325" s="6" t="s">
        <v>22</v>
      </c>
      <c r="J5325" s="7">
        <v>51</v>
      </c>
      <c r="K5325" s="8">
        <v>165</v>
      </c>
      <c r="L5325" s="9">
        <f t="shared" si="83"/>
        <v>8415</v>
      </c>
      <c r="M5325" s="9">
        <v>3786.7499999999995</v>
      </c>
      <c r="N5325" s="10">
        <v>0.44999999999999996</v>
      </c>
      <c r="O5325" s="4" t="s">
        <v>83</v>
      </c>
    </row>
    <row r="5326" spans="1:15" ht="14.25" customHeight="1" x14ac:dyDescent="0.25">
      <c r="A5326" s="4" t="s">
        <v>30</v>
      </c>
      <c r="B5326" s="4">
        <v>1185732</v>
      </c>
      <c r="C5326" s="5">
        <v>44208</v>
      </c>
      <c r="D5326" s="37">
        <v>2021</v>
      </c>
      <c r="E5326" s="5" t="str">
        <f>TEXT(Sales[[#This Row],[Invoice Date]],"mmm")</f>
        <v>Jan</v>
      </c>
      <c r="F5326" s="4" t="s">
        <v>48</v>
      </c>
      <c r="G5326" s="4" t="s">
        <v>49</v>
      </c>
      <c r="H5326" s="4" t="s">
        <v>68</v>
      </c>
      <c r="I5326" s="6" t="s">
        <v>23</v>
      </c>
      <c r="J5326" s="7">
        <v>44</v>
      </c>
      <c r="K5326" s="8">
        <v>176</v>
      </c>
      <c r="L5326" s="9">
        <f t="shared" si="83"/>
        <v>7744</v>
      </c>
      <c r="M5326" s="9">
        <v>5033.6000000000004</v>
      </c>
      <c r="N5326" s="10">
        <v>0.65</v>
      </c>
      <c r="O5326" s="4" t="s">
        <v>83</v>
      </c>
    </row>
    <row r="5327" spans="1:15" ht="14.25" customHeight="1" x14ac:dyDescent="0.25">
      <c r="A5327" s="4" t="s">
        <v>30</v>
      </c>
      <c r="B5327" s="4">
        <v>1185732</v>
      </c>
      <c r="C5327" s="5">
        <v>44237</v>
      </c>
      <c r="D5327" s="37">
        <v>2021</v>
      </c>
      <c r="E5327" s="5" t="str">
        <f>TEXT(Sales[[#This Row],[Invoice Date]],"mmm")</f>
        <v>Feb</v>
      </c>
      <c r="F5327" s="4" t="s">
        <v>48</v>
      </c>
      <c r="G5327" s="4" t="s">
        <v>49</v>
      </c>
      <c r="H5327" s="4" t="s">
        <v>68</v>
      </c>
      <c r="I5327" s="6" t="s">
        <v>17</v>
      </c>
      <c r="J5327" s="7">
        <v>44</v>
      </c>
      <c r="K5327" s="8">
        <v>234</v>
      </c>
      <c r="L5327" s="9">
        <f t="shared" si="83"/>
        <v>10296</v>
      </c>
      <c r="M5327" s="9">
        <v>5662.8</v>
      </c>
      <c r="N5327" s="10">
        <v>0.55000000000000004</v>
      </c>
      <c r="O5327" s="4" t="s">
        <v>83</v>
      </c>
    </row>
    <row r="5328" spans="1:15" ht="14.25" customHeight="1" x14ac:dyDescent="0.25">
      <c r="A5328" s="4" t="s">
        <v>30</v>
      </c>
      <c r="B5328" s="4">
        <v>1185732</v>
      </c>
      <c r="C5328" s="5">
        <v>44237</v>
      </c>
      <c r="D5328" s="37">
        <v>2021</v>
      </c>
      <c r="E5328" s="5" t="str">
        <f>TEXT(Sales[[#This Row],[Invoice Date]],"mmm")</f>
        <v>Feb</v>
      </c>
      <c r="F5328" s="4" t="s">
        <v>48</v>
      </c>
      <c r="G5328" s="4" t="s">
        <v>49</v>
      </c>
      <c r="H5328" s="4" t="s">
        <v>68</v>
      </c>
      <c r="I5328" s="6" t="s">
        <v>19</v>
      </c>
      <c r="J5328" s="7">
        <v>42</v>
      </c>
      <c r="K5328" s="8">
        <v>138</v>
      </c>
      <c r="L5328" s="9">
        <f t="shared" si="83"/>
        <v>5796</v>
      </c>
      <c r="M5328" s="9">
        <v>2840.04</v>
      </c>
      <c r="N5328" s="10">
        <v>0.49</v>
      </c>
      <c r="O5328" s="4" t="s">
        <v>83</v>
      </c>
    </row>
    <row r="5329" spans="1:15" ht="14.25" customHeight="1" x14ac:dyDescent="0.25">
      <c r="A5329" s="4" t="s">
        <v>30</v>
      </c>
      <c r="B5329" s="4">
        <v>1185732</v>
      </c>
      <c r="C5329" s="5">
        <v>44237</v>
      </c>
      <c r="D5329" s="37">
        <v>2021</v>
      </c>
      <c r="E5329" s="5" t="str">
        <f>TEXT(Sales[[#This Row],[Invoice Date]],"mmm")</f>
        <v>Feb</v>
      </c>
      <c r="F5329" s="4" t="s">
        <v>48</v>
      </c>
      <c r="G5329" s="4" t="s">
        <v>49</v>
      </c>
      <c r="H5329" s="4" t="s">
        <v>68</v>
      </c>
      <c r="I5329" s="6" t="s">
        <v>20</v>
      </c>
      <c r="J5329" s="7">
        <v>33</v>
      </c>
      <c r="K5329" s="8">
        <v>174</v>
      </c>
      <c r="L5329" s="9">
        <f t="shared" si="83"/>
        <v>5742</v>
      </c>
      <c r="M5329" s="9">
        <v>2124.54</v>
      </c>
      <c r="N5329" s="10">
        <v>0.37</v>
      </c>
      <c r="O5329" s="4" t="s">
        <v>83</v>
      </c>
    </row>
    <row r="5330" spans="1:15" ht="14.25" customHeight="1" x14ac:dyDescent="0.25">
      <c r="A5330" s="4" t="s">
        <v>30</v>
      </c>
      <c r="B5330" s="4">
        <v>1185732</v>
      </c>
      <c r="C5330" s="5">
        <v>44237</v>
      </c>
      <c r="D5330" s="37">
        <v>2021</v>
      </c>
      <c r="E5330" s="5" t="str">
        <f>TEXT(Sales[[#This Row],[Invoice Date]],"mmm")</f>
        <v>Feb</v>
      </c>
      <c r="F5330" s="4" t="s">
        <v>15</v>
      </c>
      <c r="G5330" s="4" t="s">
        <v>16</v>
      </c>
      <c r="H5330" s="4" t="s">
        <v>69</v>
      </c>
      <c r="I5330" s="6" t="s">
        <v>21</v>
      </c>
      <c r="J5330" s="7">
        <v>37</v>
      </c>
      <c r="K5330" s="8">
        <v>133</v>
      </c>
      <c r="L5330" s="9">
        <f t="shared" si="83"/>
        <v>4921</v>
      </c>
      <c r="M5330" s="9">
        <v>2066.8199999999997</v>
      </c>
      <c r="N5330" s="10">
        <v>0.42</v>
      </c>
      <c r="O5330" s="4" t="s">
        <v>83</v>
      </c>
    </row>
    <row r="5331" spans="1:15" ht="14.25" customHeight="1" x14ac:dyDescent="0.25">
      <c r="A5331" s="4" t="s">
        <v>30</v>
      </c>
      <c r="B5331" s="4">
        <v>1185732</v>
      </c>
      <c r="C5331" s="5">
        <v>44237</v>
      </c>
      <c r="D5331" s="37">
        <v>2021</v>
      </c>
      <c r="E5331" s="5" t="str">
        <f>TEXT(Sales[[#This Row],[Invoice Date]],"mmm")</f>
        <v>Feb</v>
      </c>
      <c r="F5331" s="4" t="s">
        <v>15</v>
      </c>
      <c r="G5331" s="4" t="s">
        <v>16</v>
      </c>
      <c r="H5331" s="4" t="s">
        <v>69</v>
      </c>
      <c r="I5331" s="6" t="s">
        <v>22</v>
      </c>
      <c r="J5331" s="7">
        <v>50</v>
      </c>
      <c r="K5331" s="8">
        <v>154</v>
      </c>
      <c r="L5331" s="9">
        <f t="shared" si="83"/>
        <v>7700</v>
      </c>
      <c r="M5331" s="9">
        <v>3541.9999999999995</v>
      </c>
      <c r="N5331" s="10">
        <v>0.45999999999999996</v>
      </c>
      <c r="O5331" s="4" t="s">
        <v>83</v>
      </c>
    </row>
    <row r="5332" spans="1:15" ht="14.25" customHeight="1" x14ac:dyDescent="0.25">
      <c r="A5332" s="4" t="s">
        <v>30</v>
      </c>
      <c r="B5332" s="4">
        <v>1185732</v>
      </c>
      <c r="C5332" s="5">
        <v>44237</v>
      </c>
      <c r="D5332" s="37">
        <v>2021</v>
      </c>
      <c r="E5332" s="5" t="str">
        <f>TEXT(Sales[[#This Row],[Invoice Date]],"mmm")</f>
        <v>Feb</v>
      </c>
      <c r="F5332" s="4" t="s">
        <v>15</v>
      </c>
      <c r="G5332" s="4" t="s">
        <v>16</v>
      </c>
      <c r="H5332" s="4" t="s">
        <v>69</v>
      </c>
      <c r="I5332" s="6" t="s">
        <v>23</v>
      </c>
      <c r="J5332" s="7">
        <v>42</v>
      </c>
      <c r="K5332" s="8">
        <v>182</v>
      </c>
      <c r="L5332" s="9">
        <f t="shared" si="83"/>
        <v>7644</v>
      </c>
      <c r="M5332" s="9">
        <v>4892.16</v>
      </c>
      <c r="N5332" s="10">
        <v>0.64</v>
      </c>
      <c r="O5332" s="4" t="s">
        <v>83</v>
      </c>
    </row>
    <row r="5333" spans="1:15" ht="14.25" customHeight="1" x14ac:dyDescent="0.25">
      <c r="A5333" s="4" t="s">
        <v>30</v>
      </c>
      <c r="B5333" s="4">
        <v>1185732</v>
      </c>
      <c r="C5333" s="5">
        <v>44263</v>
      </c>
      <c r="D5333" s="37">
        <v>2021</v>
      </c>
      <c r="E5333" s="5" t="str">
        <f>TEXT(Sales[[#This Row],[Invoice Date]],"mmm")</f>
        <v>Mar</v>
      </c>
      <c r="F5333" s="4" t="s">
        <v>15</v>
      </c>
      <c r="G5333" s="4" t="s">
        <v>16</v>
      </c>
      <c r="H5333" s="4" t="s">
        <v>69</v>
      </c>
      <c r="I5333" s="6" t="s">
        <v>17</v>
      </c>
      <c r="J5333" s="7">
        <v>44</v>
      </c>
      <c r="K5333" s="8">
        <v>252</v>
      </c>
      <c r="L5333" s="9">
        <f t="shared" si="83"/>
        <v>11088</v>
      </c>
      <c r="M5333" s="9">
        <v>6541.920000000001</v>
      </c>
      <c r="N5333" s="10">
        <v>0.59000000000000008</v>
      </c>
      <c r="O5333" s="4" t="s">
        <v>83</v>
      </c>
    </row>
    <row r="5334" spans="1:15" ht="14.25" customHeight="1" x14ac:dyDescent="0.25">
      <c r="A5334" s="4" t="s">
        <v>30</v>
      </c>
      <c r="B5334" s="4">
        <v>1185732</v>
      </c>
      <c r="C5334" s="5">
        <v>44263</v>
      </c>
      <c r="D5334" s="37">
        <v>2021</v>
      </c>
      <c r="E5334" s="5" t="str">
        <f>TEXT(Sales[[#This Row],[Invoice Date]],"mmm")</f>
        <v>Mar</v>
      </c>
      <c r="F5334" s="4" t="s">
        <v>15</v>
      </c>
      <c r="G5334" s="4" t="s">
        <v>16</v>
      </c>
      <c r="H5334" s="4" t="s">
        <v>69</v>
      </c>
      <c r="I5334" s="6" t="s">
        <v>19</v>
      </c>
      <c r="J5334" s="7">
        <v>44</v>
      </c>
      <c r="K5334" s="8">
        <v>165</v>
      </c>
      <c r="L5334" s="9">
        <f t="shared" si="83"/>
        <v>7260</v>
      </c>
      <c r="M5334" s="9">
        <v>3339.6</v>
      </c>
      <c r="N5334" s="10">
        <v>0.45999999999999996</v>
      </c>
      <c r="O5334" s="4" t="s">
        <v>83</v>
      </c>
    </row>
    <row r="5335" spans="1:15" ht="14.25" customHeight="1" x14ac:dyDescent="0.25">
      <c r="A5335" s="4" t="s">
        <v>30</v>
      </c>
      <c r="B5335" s="4">
        <v>1185732</v>
      </c>
      <c r="C5335" s="5">
        <v>44263</v>
      </c>
      <c r="D5335" s="37">
        <v>2021</v>
      </c>
      <c r="E5335" s="5" t="str">
        <f>TEXT(Sales[[#This Row],[Invoice Date]],"mmm")</f>
        <v>Mar</v>
      </c>
      <c r="F5335" s="4" t="s">
        <v>15</v>
      </c>
      <c r="G5335" s="4" t="s">
        <v>16</v>
      </c>
      <c r="H5335" s="4" t="s">
        <v>69</v>
      </c>
      <c r="I5335" s="6" t="s">
        <v>20</v>
      </c>
      <c r="J5335" s="7">
        <v>33</v>
      </c>
      <c r="K5335" s="8">
        <v>161</v>
      </c>
      <c r="L5335" s="9">
        <f t="shared" si="83"/>
        <v>5313</v>
      </c>
      <c r="M5335" s="9">
        <v>1912.6799999999998</v>
      </c>
      <c r="N5335" s="10">
        <v>0.36</v>
      </c>
      <c r="O5335" s="4" t="s">
        <v>83</v>
      </c>
    </row>
    <row r="5336" spans="1:15" ht="14.25" customHeight="1" x14ac:dyDescent="0.25">
      <c r="A5336" s="4" t="s">
        <v>30</v>
      </c>
      <c r="B5336" s="4">
        <v>1185732</v>
      </c>
      <c r="C5336" s="5">
        <v>44263</v>
      </c>
      <c r="D5336" s="37">
        <v>2021</v>
      </c>
      <c r="E5336" s="5" t="str">
        <f>TEXT(Sales[[#This Row],[Invoice Date]],"mmm")</f>
        <v>Mar</v>
      </c>
      <c r="F5336" s="4" t="s">
        <v>15</v>
      </c>
      <c r="G5336" s="4" t="s">
        <v>16</v>
      </c>
      <c r="H5336" s="4" t="s">
        <v>69</v>
      </c>
      <c r="I5336" s="6" t="s">
        <v>21</v>
      </c>
      <c r="J5336" s="7">
        <v>39</v>
      </c>
      <c r="K5336" s="8">
        <v>106</v>
      </c>
      <c r="L5336" s="9">
        <f t="shared" si="83"/>
        <v>4134</v>
      </c>
      <c r="M5336" s="9">
        <v>1694.9399999999998</v>
      </c>
      <c r="N5336" s="10">
        <v>0.41</v>
      </c>
      <c r="O5336" s="4" t="s">
        <v>83</v>
      </c>
    </row>
    <row r="5337" spans="1:15" ht="14.25" customHeight="1" x14ac:dyDescent="0.25">
      <c r="A5337" s="4" t="s">
        <v>30</v>
      </c>
      <c r="B5337" s="4">
        <v>1185732</v>
      </c>
      <c r="C5337" s="5">
        <v>44263</v>
      </c>
      <c r="D5337" s="37">
        <v>2021</v>
      </c>
      <c r="E5337" s="5" t="str">
        <f>TEXT(Sales[[#This Row],[Invoice Date]],"mmm")</f>
        <v>Mar</v>
      </c>
      <c r="F5337" s="4" t="s">
        <v>15</v>
      </c>
      <c r="G5337" s="4" t="s">
        <v>16</v>
      </c>
      <c r="H5337" s="4" t="s">
        <v>69</v>
      </c>
      <c r="I5337" s="6" t="s">
        <v>22</v>
      </c>
      <c r="J5337" s="7">
        <v>51</v>
      </c>
      <c r="K5337" s="8">
        <v>133</v>
      </c>
      <c r="L5337" s="9">
        <f t="shared" si="83"/>
        <v>6783</v>
      </c>
      <c r="M5337" s="9">
        <v>3323.67</v>
      </c>
      <c r="N5337" s="10">
        <v>0.49</v>
      </c>
      <c r="O5337" s="4" t="s">
        <v>83</v>
      </c>
    </row>
    <row r="5338" spans="1:15" ht="14.25" customHeight="1" x14ac:dyDescent="0.25">
      <c r="A5338" s="4" t="s">
        <v>30</v>
      </c>
      <c r="B5338" s="4">
        <v>1185732</v>
      </c>
      <c r="C5338" s="5">
        <v>44263</v>
      </c>
      <c r="D5338" s="37">
        <v>2021</v>
      </c>
      <c r="E5338" s="5" t="str">
        <f>TEXT(Sales[[#This Row],[Invoice Date]],"mmm")</f>
        <v>Mar</v>
      </c>
      <c r="F5338" s="4" t="s">
        <v>15</v>
      </c>
      <c r="G5338" s="4" t="s">
        <v>16</v>
      </c>
      <c r="H5338" s="4" t="s">
        <v>69</v>
      </c>
      <c r="I5338" s="6" t="s">
        <v>23</v>
      </c>
      <c r="J5338" s="7">
        <v>43</v>
      </c>
      <c r="K5338" s="8">
        <v>161</v>
      </c>
      <c r="L5338" s="9">
        <f t="shared" si="83"/>
        <v>6923</v>
      </c>
      <c r="M5338" s="9">
        <v>4153.8</v>
      </c>
      <c r="N5338" s="10">
        <v>0.6</v>
      </c>
      <c r="O5338" s="4" t="s">
        <v>83</v>
      </c>
    </row>
    <row r="5339" spans="1:15" ht="14.25" customHeight="1" x14ac:dyDescent="0.25">
      <c r="A5339" s="4" t="s">
        <v>30</v>
      </c>
      <c r="B5339" s="4">
        <v>1185732</v>
      </c>
      <c r="C5339" s="5">
        <v>44295</v>
      </c>
      <c r="D5339" s="37">
        <v>2021</v>
      </c>
      <c r="E5339" s="5" t="str">
        <f>TEXT(Sales[[#This Row],[Invoice Date]],"mmm")</f>
        <v>Apr</v>
      </c>
      <c r="F5339" s="4" t="s">
        <v>15</v>
      </c>
      <c r="G5339" s="4" t="s">
        <v>16</v>
      </c>
      <c r="H5339" s="4" t="s">
        <v>69</v>
      </c>
      <c r="I5339" s="6" t="s">
        <v>17</v>
      </c>
      <c r="J5339" s="7">
        <v>42</v>
      </c>
      <c r="K5339" s="8">
        <v>248</v>
      </c>
      <c r="L5339" s="9">
        <f t="shared" si="83"/>
        <v>10416</v>
      </c>
      <c r="M5339" s="9">
        <v>5832.9600000000009</v>
      </c>
      <c r="N5339" s="10">
        <v>0.56000000000000005</v>
      </c>
      <c r="O5339" s="4" t="s">
        <v>83</v>
      </c>
    </row>
    <row r="5340" spans="1:15" ht="14.25" customHeight="1" x14ac:dyDescent="0.25">
      <c r="A5340" s="4" t="s">
        <v>30</v>
      </c>
      <c r="B5340" s="4">
        <v>1185732</v>
      </c>
      <c r="C5340" s="5">
        <v>44295</v>
      </c>
      <c r="D5340" s="37">
        <v>2021</v>
      </c>
      <c r="E5340" s="5" t="str">
        <f>TEXT(Sales[[#This Row],[Invoice Date]],"mmm")</f>
        <v>Apr</v>
      </c>
      <c r="F5340" s="4" t="s">
        <v>15</v>
      </c>
      <c r="G5340" s="4" t="s">
        <v>16</v>
      </c>
      <c r="H5340" s="4" t="s">
        <v>69</v>
      </c>
      <c r="I5340" s="6" t="s">
        <v>19</v>
      </c>
      <c r="J5340" s="7">
        <v>43</v>
      </c>
      <c r="K5340" s="8">
        <v>147</v>
      </c>
      <c r="L5340" s="9">
        <f t="shared" si="83"/>
        <v>6321</v>
      </c>
      <c r="M5340" s="9">
        <v>2844.45</v>
      </c>
      <c r="N5340" s="10">
        <v>0.44999999999999996</v>
      </c>
      <c r="O5340" s="4" t="s">
        <v>83</v>
      </c>
    </row>
    <row r="5341" spans="1:15" ht="14.25" customHeight="1" x14ac:dyDescent="0.25">
      <c r="A5341" s="4" t="s">
        <v>30</v>
      </c>
      <c r="B5341" s="4">
        <v>1185732</v>
      </c>
      <c r="C5341" s="5">
        <v>44295</v>
      </c>
      <c r="D5341" s="37">
        <v>2021</v>
      </c>
      <c r="E5341" s="5" t="str">
        <f>TEXT(Sales[[#This Row],[Invoice Date]],"mmm")</f>
        <v>Apr</v>
      </c>
      <c r="F5341" s="4" t="s">
        <v>15</v>
      </c>
      <c r="G5341" s="4" t="s">
        <v>16</v>
      </c>
      <c r="H5341" s="4" t="s">
        <v>69</v>
      </c>
      <c r="I5341" s="6" t="s">
        <v>20</v>
      </c>
      <c r="J5341" s="7">
        <v>34</v>
      </c>
      <c r="K5341" s="8">
        <v>152</v>
      </c>
      <c r="L5341" s="9">
        <f t="shared" si="83"/>
        <v>5168</v>
      </c>
      <c r="M5341" s="9">
        <v>1860.48</v>
      </c>
      <c r="N5341" s="10">
        <v>0.36</v>
      </c>
      <c r="O5341" s="4" t="s">
        <v>83</v>
      </c>
    </row>
    <row r="5342" spans="1:15" ht="14.25" customHeight="1" x14ac:dyDescent="0.25">
      <c r="A5342" s="4" t="s">
        <v>30</v>
      </c>
      <c r="B5342" s="4">
        <v>1185732</v>
      </c>
      <c r="C5342" s="5">
        <v>44295</v>
      </c>
      <c r="D5342" s="37">
        <v>2021</v>
      </c>
      <c r="E5342" s="5" t="str">
        <f>TEXT(Sales[[#This Row],[Invoice Date]],"mmm")</f>
        <v>Apr</v>
      </c>
      <c r="F5342" s="4" t="s">
        <v>15</v>
      </c>
      <c r="G5342" s="4" t="s">
        <v>16</v>
      </c>
      <c r="H5342" s="4" t="s">
        <v>69</v>
      </c>
      <c r="I5342" s="6" t="s">
        <v>21</v>
      </c>
      <c r="J5342" s="7">
        <v>37</v>
      </c>
      <c r="K5342" s="8">
        <v>135</v>
      </c>
      <c r="L5342" s="9">
        <f t="shared" si="83"/>
        <v>4995</v>
      </c>
      <c r="M5342" s="9">
        <v>2047.9499999999998</v>
      </c>
      <c r="N5342" s="10">
        <v>0.41</v>
      </c>
      <c r="O5342" s="4" t="s">
        <v>83</v>
      </c>
    </row>
    <row r="5343" spans="1:15" ht="14.25" customHeight="1" x14ac:dyDescent="0.25">
      <c r="A5343" s="4" t="s">
        <v>30</v>
      </c>
      <c r="B5343" s="4">
        <v>1185732</v>
      </c>
      <c r="C5343" s="5">
        <v>44295</v>
      </c>
      <c r="D5343" s="37">
        <v>2021</v>
      </c>
      <c r="E5343" s="5" t="str">
        <f>TEXT(Sales[[#This Row],[Invoice Date]],"mmm")</f>
        <v>Apr</v>
      </c>
      <c r="F5343" s="4" t="s">
        <v>15</v>
      </c>
      <c r="G5343" s="4" t="s">
        <v>16</v>
      </c>
      <c r="H5343" s="4" t="s">
        <v>69</v>
      </c>
      <c r="I5343" s="6" t="s">
        <v>22</v>
      </c>
      <c r="J5343" s="7">
        <v>50</v>
      </c>
      <c r="K5343" s="8">
        <v>124</v>
      </c>
      <c r="L5343" s="9">
        <f t="shared" si="83"/>
        <v>6200</v>
      </c>
      <c r="M5343" s="9">
        <v>2914</v>
      </c>
      <c r="N5343" s="10">
        <v>0.47</v>
      </c>
      <c r="O5343" s="4" t="s">
        <v>83</v>
      </c>
    </row>
    <row r="5344" spans="1:15" ht="14.25" customHeight="1" x14ac:dyDescent="0.25">
      <c r="A5344" s="4" t="s">
        <v>30</v>
      </c>
      <c r="B5344" s="4">
        <v>1185732</v>
      </c>
      <c r="C5344" s="5">
        <v>44295</v>
      </c>
      <c r="D5344" s="37">
        <v>2021</v>
      </c>
      <c r="E5344" s="5" t="str">
        <f>TEXT(Sales[[#This Row],[Invoice Date]],"mmm")</f>
        <v>Apr</v>
      </c>
      <c r="F5344" s="4" t="s">
        <v>15</v>
      </c>
      <c r="G5344" s="4" t="s">
        <v>16</v>
      </c>
      <c r="H5344" s="4" t="s">
        <v>69</v>
      </c>
      <c r="I5344" s="6" t="s">
        <v>23</v>
      </c>
      <c r="J5344" s="7">
        <v>41</v>
      </c>
      <c r="K5344" s="8">
        <v>156</v>
      </c>
      <c r="L5344" s="9">
        <f t="shared" si="83"/>
        <v>6396</v>
      </c>
      <c r="M5344" s="9">
        <v>4157.4000000000005</v>
      </c>
      <c r="N5344" s="10">
        <v>0.65</v>
      </c>
      <c r="O5344" s="4" t="s">
        <v>83</v>
      </c>
    </row>
    <row r="5345" spans="1:15" ht="14.25" customHeight="1" x14ac:dyDescent="0.25">
      <c r="A5345" s="4" t="s">
        <v>30</v>
      </c>
      <c r="B5345" s="4">
        <v>1185732</v>
      </c>
      <c r="C5345" s="5">
        <v>44324</v>
      </c>
      <c r="D5345" s="37">
        <v>2021</v>
      </c>
      <c r="E5345" s="5" t="str">
        <f>TEXT(Sales[[#This Row],[Invoice Date]],"mmm")</f>
        <v>May</v>
      </c>
      <c r="F5345" s="4" t="s">
        <v>15</v>
      </c>
      <c r="G5345" s="4" t="s">
        <v>16</v>
      </c>
      <c r="H5345" s="4" t="s">
        <v>69</v>
      </c>
      <c r="I5345" s="6" t="s">
        <v>17</v>
      </c>
      <c r="J5345" s="7">
        <v>50</v>
      </c>
      <c r="K5345" s="8">
        <v>261</v>
      </c>
      <c r="L5345" s="9">
        <f t="shared" si="83"/>
        <v>13050</v>
      </c>
      <c r="M5345" s="9">
        <v>7830</v>
      </c>
      <c r="N5345" s="10">
        <v>0.6</v>
      </c>
      <c r="O5345" s="4" t="s">
        <v>83</v>
      </c>
    </row>
    <row r="5346" spans="1:15" ht="14.25" customHeight="1" x14ac:dyDescent="0.25">
      <c r="A5346" s="4" t="s">
        <v>30</v>
      </c>
      <c r="B5346" s="4">
        <v>1185732</v>
      </c>
      <c r="C5346" s="5">
        <v>44324</v>
      </c>
      <c r="D5346" s="37">
        <v>2021</v>
      </c>
      <c r="E5346" s="5" t="str">
        <f>TEXT(Sales[[#This Row],[Invoice Date]],"mmm")</f>
        <v>May</v>
      </c>
      <c r="F5346" s="4" t="s">
        <v>15</v>
      </c>
      <c r="G5346" s="4" t="s">
        <v>16</v>
      </c>
      <c r="H5346" s="4" t="s">
        <v>69</v>
      </c>
      <c r="I5346" s="6" t="s">
        <v>19</v>
      </c>
      <c r="J5346" s="7">
        <v>53</v>
      </c>
      <c r="K5346" s="8">
        <v>161</v>
      </c>
      <c r="L5346" s="9">
        <f t="shared" si="83"/>
        <v>8533</v>
      </c>
      <c r="M5346" s="9">
        <v>4010.5099999999998</v>
      </c>
      <c r="N5346" s="10">
        <v>0.47</v>
      </c>
      <c r="O5346" s="4" t="s">
        <v>83</v>
      </c>
    </row>
    <row r="5347" spans="1:15" ht="14.25" customHeight="1" x14ac:dyDescent="0.25">
      <c r="A5347" s="4" t="s">
        <v>30</v>
      </c>
      <c r="B5347" s="4">
        <v>1185732</v>
      </c>
      <c r="C5347" s="5">
        <v>44324</v>
      </c>
      <c r="D5347" s="37">
        <v>2021</v>
      </c>
      <c r="E5347" s="5" t="str">
        <f>TEXT(Sales[[#This Row],[Invoice Date]],"mmm")</f>
        <v>May</v>
      </c>
      <c r="F5347" s="4" t="s">
        <v>15</v>
      </c>
      <c r="G5347" s="4" t="s">
        <v>16</v>
      </c>
      <c r="H5347" s="4" t="s">
        <v>69</v>
      </c>
      <c r="I5347" s="6" t="s">
        <v>20</v>
      </c>
      <c r="J5347" s="7">
        <v>49</v>
      </c>
      <c r="K5347" s="8">
        <v>160</v>
      </c>
      <c r="L5347" s="9">
        <f t="shared" si="83"/>
        <v>7840</v>
      </c>
      <c r="M5347" s="9">
        <v>2822.4</v>
      </c>
      <c r="N5347" s="10">
        <v>0.36</v>
      </c>
      <c r="O5347" s="4" t="s">
        <v>83</v>
      </c>
    </row>
    <row r="5348" spans="1:15" ht="14.25" customHeight="1" x14ac:dyDescent="0.25">
      <c r="A5348" s="4" t="s">
        <v>30</v>
      </c>
      <c r="B5348" s="4">
        <v>1185732</v>
      </c>
      <c r="C5348" s="5">
        <v>44324</v>
      </c>
      <c r="D5348" s="37">
        <v>2021</v>
      </c>
      <c r="E5348" s="5" t="str">
        <f>TEXT(Sales[[#This Row],[Invoice Date]],"mmm")</f>
        <v>May</v>
      </c>
      <c r="F5348" s="4" t="s">
        <v>15</v>
      </c>
      <c r="G5348" s="4" t="s">
        <v>16</v>
      </c>
      <c r="H5348" s="4" t="s">
        <v>69</v>
      </c>
      <c r="I5348" s="6" t="s">
        <v>21</v>
      </c>
      <c r="J5348" s="7">
        <v>47</v>
      </c>
      <c r="K5348" s="8">
        <v>130</v>
      </c>
      <c r="L5348" s="9">
        <f t="shared" si="83"/>
        <v>6110</v>
      </c>
      <c r="M5348" s="9">
        <v>2444</v>
      </c>
      <c r="N5348" s="10">
        <v>0.4</v>
      </c>
      <c r="O5348" s="4" t="s">
        <v>83</v>
      </c>
    </row>
    <row r="5349" spans="1:15" ht="14.25" customHeight="1" x14ac:dyDescent="0.25">
      <c r="A5349" s="4" t="s">
        <v>30</v>
      </c>
      <c r="B5349" s="4">
        <v>1185732</v>
      </c>
      <c r="C5349" s="5">
        <v>44324</v>
      </c>
      <c r="D5349" s="37">
        <v>2021</v>
      </c>
      <c r="E5349" s="5" t="str">
        <f>TEXT(Sales[[#This Row],[Invoice Date]],"mmm")</f>
        <v>May</v>
      </c>
      <c r="F5349" s="4" t="s">
        <v>15</v>
      </c>
      <c r="G5349" s="4" t="s">
        <v>16</v>
      </c>
      <c r="H5349" s="4" t="s">
        <v>69</v>
      </c>
      <c r="I5349" s="6" t="s">
        <v>22</v>
      </c>
      <c r="J5349" s="7">
        <v>56</v>
      </c>
      <c r="K5349" s="8">
        <v>137</v>
      </c>
      <c r="L5349" s="9">
        <f t="shared" si="83"/>
        <v>7672</v>
      </c>
      <c r="M5349" s="9">
        <v>3759.2799999999997</v>
      </c>
      <c r="N5349" s="10">
        <v>0.49</v>
      </c>
      <c r="O5349" s="4" t="s">
        <v>83</v>
      </c>
    </row>
    <row r="5350" spans="1:15" ht="14.25" customHeight="1" x14ac:dyDescent="0.25">
      <c r="A5350" s="4" t="s">
        <v>30</v>
      </c>
      <c r="B5350" s="4">
        <v>1185732</v>
      </c>
      <c r="C5350" s="5">
        <v>44324</v>
      </c>
      <c r="D5350" s="37">
        <v>2021</v>
      </c>
      <c r="E5350" s="5" t="str">
        <f>TEXT(Sales[[#This Row],[Invoice Date]],"mmm")</f>
        <v>May</v>
      </c>
      <c r="F5350" s="4" t="s">
        <v>15</v>
      </c>
      <c r="G5350" s="4" t="s">
        <v>16</v>
      </c>
      <c r="H5350" s="4" t="s">
        <v>69</v>
      </c>
      <c r="I5350" s="6" t="s">
        <v>23</v>
      </c>
      <c r="J5350" s="7">
        <v>59</v>
      </c>
      <c r="K5350" s="8">
        <v>169</v>
      </c>
      <c r="L5350" s="9">
        <f t="shared" si="83"/>
        <v>9971</v>
      </c>
      <c r="M5350" s="9">
        <v>6281.7300000000005</v>
      </c>
      <c r="N5350" s="10">
        <v>0.63</v>
      </c>
      <c r="O5350" s="4" t="s">
        <v>83</v>
      </c>
    </row>
    <row r="5351" spans="1:15" ht="14.25" customHeight="1" x14ac:dyDescent="0.25">
      <c r="A5351" s="4" t="s">
        <v>30</v>
      </c>
      <c r="B5351" s="4">
        <v>1185732</v>
      </c>
      <c r="C5351" s="5">
        <v>44357</v>
      </c>
      <c r="D5351" s="37">
        <v>2021</v>
      </c>
      <c r="E5351" s="5" t="str">
        <f>TEXT(Sales[[#This Row],[Invoice Date]],"mmm")</f>
        <v>Jun</v>
      </c>
      <c r="F5351" s="4" t="s">
        <v>15</v>
      </c>
      <c r="G5351" s="4" t="s">
        <v>16</v>
      </c>
      <c r="H5351" s="4" t="s">
        <v>69</v>
      </c>
      <c r="I5351" s="6" t="s">
        <v>17</v>
      </c>
      <c r="J5351" s="7">
        <v>59</v>
      </c>
      <c r="K5351" s="8">
        <v>263</v>
      </c>
      <c r="L5351" s="9">
        <f t="shared" si="83"/>
        <v>15517</v>
      </c>
      <c r="M5351" s="9">
        <v>8689.52</v>
      </c>
      <c r="N5351" s="10">
        <v>0.56000000000000005</v>
      </c>
      <c r="O5351" s="4" t="s">
        <v>83</v>
      </c>
    </row>
    <row r="5352" spans="1:15" ht="14.25" customHeight="1" x14ac:dyDescent="0.25">
      <c r="A5352" s="4" t="s">
        <v>30</v>
      </c>
      <c r="B5352" s="4">
        <v>1185732</v>
      </c>
      <c r="C5352" s="5">
        <v>44357</v>
      </c>
      <c r="D5352" s="37">
        <v>2021</v>
      </c>
      <c r="E5352" s="5" t="str">
        <f>TEXT(Sales[[#This Row],[Invoice Date]],"mmm")</f>
        <v>Jun</v>
      </c>
      <c r="F5352" s="4" t="s">
        <v>15</v>
      </c>
      <c r="G5352" s="4" t="s">
        <v>16</v>
      </c>
      <c r="H5352" s="4" t="s">
        <v>69</v>
      </c>
      <c r="I5352" s="6" t="s">
        <v>19</v>
      </c>
      <c r="J5352" s="7">
        <v>54</v>
      </c>
      <c r="K5352" s="8">
        <v>175</v>
      </c>
      <c r="L5352" s="9">
        <f t="shared" si="83"/>
        <v>9450</v>
      </c>
      <c r="M5352" s="9">
        <v>4536</v>
      </c>
      <c r="N5352" s="10">
        <v>0.48</v>
      </c>
      <c r="O5352" s="4" t="s">
        <v>83</v>
      </c>
    </row>
    <row r="5353" spans="1:15" ht="14.25" customHeight="1" x14ac:dyDescent="0.25">
      <c r="A5353" s="4" t="s">
        <v>30</v>
      </c>
      <c r="B5353" s="4">
        <v>1185732</v>
      </c>
      <c r="C5353" s="5">
        <v>44357</v>
      </c>
      <c r="D5353" s="37">
        <v>2021</v>
      </c>
      <c r="E5353" s="5" t="str">
        <f>TEXT(Sales[[#This Row],[Invoice Date]],"mmm")</f>
        <v>Jun</v>
      </c>
      <c r="F5353" s="4" t="s">
        <v>15</v>
      </c>
      <c r="G5353" s="4" t="s">
        <v>16</v>
      </c>
      <c r="H5353" s="4" t="s">
        <v>69</v>
      </c>
      <c r="I5353" s="6" t="s">
        <v>20</v>
      </c>
      <c r="J5353" s="7">
        <v>48</v>
      </c>
      <c r="K5353" s="8">
        <v>150</v>
      </c>
      <c r="L5353" s="9">
        <f t="shared" si="83"/>
        <v>7200</v>
      </c>
      <c r="M5353" s="9">
        <v>2736</v>
      </c>
      <c r="N5353" s="10">
        <v>0.38</v>
      </c>
      <c r="O5353" s="4" t="s">
        <v>83</v>
      </c>
    </row>
    <row r="5354" spans="1:15" ht="14.25" customHeight="1" x14ac:dyDescent="0.25">
      <c r="A5354" s="4" t="s">
        <v>30</v>
      </c>
      <c r="B5354" s="4">
        <v>1185732</v>
      </c>
      <c r="C5354" s="5">
        <v>44357</v>
      </c>
      <c r="D5354" s="37">
        <v>2021</v>
      </c>
      <c r="E5354" s="5" t="str">
        <f>TEXT(Sales[[#This Row],[Invoice Date]],"mmm")</f>
        <v>Jun</v>
      </c>
      <c r="F5354" s="4" t="s">
        <v>15</v>
      </c>
      <c r="G5354" s="4" t="s">
        <v>16</v>
      </c>
      <c r="H5354" s="4" t="s">
        <v>69</v>
      </c>
      <c r="I5354" s="6" t="s">
        <v>21</v>
      </c>
      <c r="J5354" s="7">
        <v>49</v>
      </c>
      <c r="K5354" s="8">
        <v>144</v>
      </c>
      <c r="L5354" s="9">
        <f t="shared" si="83"/>
        <v>7056</v>
      </c>
      <c r="M5354" s="9">
        <v>2892.96</v>
      </c>
      <c r="N5354" s="10">
        <v>0.41</v>
      </c>
      <c r="O5354" s="4" t="s">
        <v>83</v>
      </c>
    </row>
    <row r="5355" spans="1:15" ht="14.25" customHeight="1" x14ac:dyDescent="0.25">
      <c r="A5355" s="4" t="s">
        <v>30</v>
      </c>
      <c r="B5355" s="4">
        <v>1185732</v>
      </c>
      <c r="C5355" s="5">
        <v>44357</v>
      </c>
      <c r="D5355" s="37">
        <v>2021</v>
      </c>
      <c r="E5355" s="5" t="str">
        <f>TEXT(Sales[[#This Row],[Invoice Date]],"mmm")</f>
        <v>Jun</v>
      </c>
      <c r="F5355" s="4" t="s">
        <v>15</v>
      </c>
      <c r="G5355" s="4" t="s">
        <v>16</v>
      </c>
      <c r="H5355" s="4" t="s">
        <v>69</v>
      </c>
      <c r="I5355" s="6" t="s">
        <v>22</v>
      </c>
      <c r="J5355" s="7">
        <v>62</v>
      </c>
      <c r="K5355" s="8">
        <v>150</v>
      </c>
      <c r="L5355" s="9">
        <f t="shared" si="83"/>
        <v>9300</v>
      </c>
      <c r="M5355" s="9">
        <v>4557</v>
      </c>
      <c r="N5355" s="10">
        <v>0.49</v>
      </c>
      <c r="O5355" s="4" t="s">
        <v>83</v>
      </c>
    </row>
    <row r="5356" spans="1:15" ht="14.25" customHeight="1" x14ac:dyDescent="0.25">
      <c r="A5356" s="4" t="s">
        <v>30</v>
      </c>
      <c r="B5356" s="4">
        <v>1185732</v>
      </c>
      <c r="C5356" s="5">
        <v>44357</v>
      </c>
      <c r="D5356" s="37">
        <v>2021</v>
      </c>
      <c r="E5356" s="5" t="str">
        <f>TEXT(Sales[[#This Row],[Invoice Date]],"mmm")</f>
        <v>Jun</v>
      </c>
      <c r="F5356" s="4" t="s">
        <v>15</v>
      </c>
      <c r="G5356" s="4" t="s">
        <v>16</v>
      </c>
      <c r="H5356" s="4" t="s">
        <v>69</v>
      </c>
      <c r="I5356" s="6" t="s">
        <v>23</v>
      </c>
      <c r="J5356" s="7">
        <v>69</v>
      </c>
      <c r="K5356" s="8">
        <v>181</v>
      </c>
      <c r="L5356" s="9">
        <f t="shared" si="83"/>
        <v>12489</v>
      </c>
      <c r="M5356" s="9">
        <v>7743.18</v>
      </c>
      <c r="N5356" s="10">
        <v>0.62</v>
      </c>
      <c r="O5356" s="4" t="s">
        <v>83</v>
      </c>
    </row>
    <row r="5357" spans="1:15" ht="14.25" customHeight="1" x14ac:dyDescent="0.25">
      <c r="A5357" s="4" t="s">
        <v>30</v>
      </c>
      <c r="B5357" s="4">
        <v>1185732</v>
      </c>
      <c r="C5357" s="5">
        <v>44385</v>
      </c>
      <c r="D5357" s="37">
        <v>2021</v>
      </c>
      <c r="E5357" s="5" t="str">
        <f>TEXT(Sales[[#This Row],[Invoice Date]],"mmm")</f>
        <v>Jul</v>
      </c>
      <c r="F5357" s="4" t="s">
        <v>15</v>
      </c>
      <c r="G5357" s="4" t="s">
        <v>16</v>
      </c>
      <c r="H5357" s="4" t="s">
        <v>69</v>
      </c>
      <c r="I5357" s="6" t="s">
        <v>17</v>
      </c>
      <c r="J5357" s="7">
        <v>59</v>
      </c>
      <c r="K5357" s="8">
        <v>247</v>
      </c>
      <c r="L5357" s="9">
        <f t="shared" si="83"/>
        <v>14573</v>
      </c>
      <c r="M5357" s="9">
        <v>8015.1500000000005</v>
      </c>
      <c r="N5357" s="10">
        <v>0.55000000000000004</v>
      </c>
      <c r="O5357" s="4" t="s">
        <v>83</v>
      </c>
    </row>
    <row r="5358" spans="1:15" ht="14.25" customHeight="1" x14ac:dyDescent="0.25">
      <c r="A5358" s="4" t="s">
        <v>30</v>
      </c>
      <c r="B5358" s="4">
        <v>1185732</v>
      </c>
      <c r="C5358" s="5">
        <v>44385</v>
      </c>
      <c r="D5358" s="37">
        <v>2021</v>
      </c>
      <c r="E5358" s="5" t="str">
        <f>TEXT(Sales[[#This Row],[Invoice Date]],"mmm")</f>
        <v>Jul</v>
      </c>
      <c r="F5358" s="4" t="s">
        <v>15</v>
      </c>
      <c r="G5358" s="4" t="s">
        <v>16</v>
      </c>
      <c r="H5358" s="4" t="s">
        <v>69</v>
      </c>
      <c r="I5358" s="6" t="s">
        <v>19</v>
      </c>
      <c r="J5358" s="7">
        <v>56</v>
      </c>
      <c r="K5358" s="8">
        <v>196</v>
      </c>
      <c r="L5358" s="9">
        <f t="shared" si="83"/>
        <v>10976</v>
      </c>
      <c r="M5358" s="9">
        <v>4939.2</v>
      </c>
      <c r="N5358" s="10">
        <v>0.44999999999999996</v>
      </c>
      <c r="O5358" s="4" t="s">
        <v>83</v>
      </c>
    </row>
    <row r="5359" spans="1:15" ht="14.25" customHeight="1" x14ac:dyDescent="0.25">
      <c r="A5359" s="4" t="s">
        <v>30</v>
      </c>
      <c r="B5359" s="4">
        <v>1185732</v>
      </c>
      <c r="C5359" s="5">
        <v>44385</v>
      </c>
      <c r="D5359" s="37">
        <v>2021</v>
      </c>
      <c r="E5359" s="5" t="str">
        <f>TEXT(Sales[[#This Row],[Invoice Date]],"mmm")</f>
        <v>Jul</v>
      </c>
      <c r="F5359" s="4" t="s">
        <v>15</v>
      </c>
      <c r="G5359" s="4" t="s">
        <v>16</v>
      </c>
      <c r="H5359" s="4" t="s">
        <v>69</v>
      </c>
      <c r="I5359" s="6" t="s">
        <v>20</v>
      </c>
      <c r="J5359" s="7">
        <v>51</v>
      </c>
      <c r="K5359" s="8">
        <v>169</v>
      </c>
      <c r="L5359" s="9">
        <f t="shared" si="83"/>
        <v>8619</v>
      </c>
      <c r="M5359" s="9">
        <v>3016.6499999999996</v>
      </c>
      <c r="N5359" s="10">
        <v>0.35</v>
      </c>
      <c r="O5359" s="4" t="s">
        <v>83</v>
      </c>
    </row>
    <row r="5360" spans="1:15" ht="14.25" customHeight="1" x14ac:dyDescent="0.25">
      <c r="A5360" s="4" t="s">
        <v>30</v>
      </c>
      <c r="B5360" s="4">
        <v>1185732</v>
      </c>
      <c r="C5360" s="5">
        <v>44385</v>
      </c>
      <c r="D5360" s="37">
        <v>2021</v>
      </c>
      <c r="E5360" s="5" t="str">
        <f>TEXT(Sales[[#This Row],[Invoice Date]],"mmm")</f>
        <v>Jul</v>
      </c>
      <c r="F5360" s="4" t="s">
        <v>15</v>
      </c>
      <c r="G5360" s="4" t="s">
        <v>16</v>
      </c>
      <c r="H5360" s="4" t="s">
        <v>69</v>
      </c>
      <c r="I5360" s="6" t="s">
        <v>21</v>
      </c>
      <c r="J5360" s="7">
        <v>53</v>
      </c>
      <c r="K5360" s="8">
        <v>150</v>
      </c>
      <c r="L5360" s="9">
        <f t="shared" si="83"/>
        <v>7950</v>
      </c>
      <c r="M5360" s="9">
        <v>3418.5</v>
      </c>
      <c r="N5360" s="10">
        <v>0.43</v>
      </c>
      <c r="O5360" s="4" t="s">
        <v>83</v>
      </c>
    </row>
    <row r="5361" spans="1:15" ht="14.25" customHeight="1" x14ac:dyDescent="0.25">
      <c r="A5361" s="4" t="s">
        <v>30</v>
      </c>
      <c r="B5361" s="4">
        <v>1185732</v>
      </c>
      <c r="C5361" s="5">
        <v>44385</v>
      </c>
      <c r="D5361" s="37">
        <v>2021</v>
      </c>
      <c r="E5361" s="5" t="str">
        <f>TEXT(Sales[[#This Row],[Invoice Date]],"mmm")</f>
        <v>Jul</v>
      </c>
      <c r="F5361" s="4" t="s">
        <v>15</v>
      </c>
      <c r="G5361" s="4" t="s">
        <v>16</v>
      </c>
      <c r="H5361" s="4" t="s">
        <v>69</v>
      </c>
      <c r="I5361" s="6" t="s">
        <v>22</v>
      </c>
      <c r="J5361" s="7">
        <v>62</v>
      </c>
      <c r="K5361" s="8">
        <v>168</v>
      </c>
      <c r="L5361" s="9">
        <f t="shared" si="83"/>
        <v>10416</v>
      </c>
      <c r="M5361" s="9">
        <v>4791.3599999999997</v>
      </c>
      <c r="N5361" s="10">
        <v>0.45999999999999996</v>
      </c>
      <c r="O5361" s="4" t="s">
        <v>83</v>
      </c>
    </row>
    <row r="5362" spans="1:15" ht="14.25" customHeight="1" x14ac:dyDescent="0.25">
      <c r="A5362" s="4" t="s">
        <v>30</v>
      </c>
      <c r="B5362" s="4">
        <v>1185732</v>
      </c>
      <c r="C5362" s="5">
        <v>44385</v>
      </c>
      <c r="D5362" s="37">
        <v>2021</v>
      </c>
      <c r="E5362" s="5" t="str">
        <f>TEXT(Sales[[#This Row],[Invoice Date]],"mmm")</f>
        <v>Jul</v>
      </c>
      <c r="F5362" s="4" t="s">
        <v>15</v>
      </c>
      <c r="G5362" s="4" t="s">
        <v>16</v>
      </c>
      <c r="H5362" s="4" t="s">
        <v>69</v>
      </c>
      <c r="I5362" s="6" t="s">
        <v>23</v>
      </c>
      <c r="J5362" s="7">
        <v>66</v>
      </c>
      <c r="K5362" s="8">
        <v>194</v>
      </c>
      <c r="L5362" s="9">
        <f t="shared" si="83"/>
        <v>12804</v>
      </c>
      <c r="M5362" s="9">
        <v>8322.6</v>
      </c>
      <c r="N5362" s="10">
        <v>0.65</v>
      </c>
      <c r="O5362" s="4" t="s">
        <v>83</v>
      </c>
    </row>
    <row r="5363" spans="1:15" ht="14.25" customHeight="1" x14ac:dyDescent="0.25">
      <c r="A5363" s="4" t="s">
        <v>30</v>
      </c>
      <c r="B5363" s="4">
        <v>1185732</v>
      </c>
      <c r="C5363" s="5">
        <v>44417</v>
      </c>
      <c r="D5363" s="37">
        <v>2021</v>
      </c>
      <c r="E5363" s="5" t="str">
        <f>TEXT(Sales[[#This Row],[Invoice Date]],"mmm")</f>
        <v>Aug</v>
      </c>
      <c r="F5363" s="4" t="s">
        <v>15</v>
      </c>
      <c r="G5363" s="4" t="s">
        <v>16</v>
      </c>
      <c r="H5363" s="4" t="s">
        <v>69</v>
      </c>
      <c r="I5363" s="6" t="s">
        <v>17</v>
      </c>
      <c r="J5363" s="7">
        <v>62</v>
      </c>
      <c r="K5363" s="8">
        <v>250</v>
      </c>
      <c r="L5363" s="9">
        <f t="shared" si="83"/>
        <v>15500</v>
      </c>
      <c r="M5363" s="9">
        <v>8680</v>
      </c>
      <c r="N5363" s="10">
        <v>0.56000000000000005</v>
      </c>
      <c r="O5363" s="4" t="s">
        <v>83</v>
      </c>
    </row>
    <row r="5364" spans="1:15" ht="14.25" customHeight="1" x14ac:dyDescent="0.25">
      <c r="A5364" s="4" t="s">
        <v>30</v>
      </c>
      <c r="B5364" s="4">
        <v>1185732</v>
      </c>
      <c r="C5364" s="5">
        <v>44417</v>
      </c>
      <c r="D5364" s="37">
        <v>2021</v>
      </c>
      <c r="E5364" s="5" t="str">
        <f>TEXT(Sales[[#This Row],[Invoice Date]],"mmm")</f>
        <v>Aug</v>
      </c>
      <c r="F5364" s="4" t="s">
        <v>15</v>
      </c>
      <c r="G5364" s="4" t="s">
        <v>16</v>
      </c>
      <c r="H5364" s="4" t="s">
        <v>69</v>
      </c>
      <c r="I5364" s="6" t="s">
        <v>19</v>
      </c>
      <c r="J5364" s="7">
        <v>55</v>
      </c>
      <c r="K5364" s="8">
        <v>210</v>
      </c>
      <c r="L5364" s="9">
        <f t="shared" si="83"/>
        <v>11550</v>
      </c>
      <c r="M5364" s="9">
        <v>5197.4999999999991</v>
      </c>
      <c r="N5364" s="10">
        <v>0.44999999999999996</v>
      </c>
      <c r="O5364" s="4" t="s">
        <v>83</v>
      </c>
    </row>
    <row r="5365" spans="1:15" ht="14.25" customHeight="1" x14ac:dyDescent="0.25">
      <c r="A5365" s="4" t="s">
        <v>30</v>
      </c>
      <c r="B5365" s="4">
        <v>1185732</v>
      </c>
      <c r="C5365" s="5">
        <v>44417</v>
      </c>
      <c r="D5365" s="37">
        <v>2021</v>
      </c>
      <c r="E5365" s="5" t="str">
        <f>TEXT(Sales[[#This Row],[Invoice Date]],"mmm")</f>
        <v>Aug</v>
      </c>
      <c r="F5365" s="4" t="s">
        <v>15</v>
      </c>
      <c r="G5365" s="4" t="s">
        <v>16</v>
      </c>
      <c r="H5365" s="4" t="s">
        <v>69</v>
      </c>
      <c r="I5365" s="6" t="s">
        <v>20</v>
      </c>
      <c r="J5365" s="7">
        <v>51</v>
      </c>
      <c r="K5365" s="8">
        <v>188</v>
      </c>
      <c r="L5365" s="9">
        <f t="shared" si="83"/>
        <v>9588</v>
      </c>
      <c r="M5365" s="9">
        <v>3451.68</v>
      </c>
      <c r="N5365" s="10">
        <v>0.36</v>
      </c>
      <c r="O5365" s="4" t="s">
        <v>83</v>
      </c>
    </row>
    <row r="5366" spans="1:15" ht="14.25" customHeight="1" x14ac:dyDescent="0.25">
      <c r="A5366" s="4" t="s">
        <v>30</v>
      </c>
      <c r="B5366" s="4">
        <v>1185732</v>
      </c>
      <c r="C5366" s="5">
        <v>44417</v>
      </c>
      <c r="D5366" s="37">
        <v>2021</v>
      </c>
      <c r="E5366" s="5" t="str">
        <f>TEXT(Sales[[#This Row],[Invoice Date]],"mmm")</f>
        <v>Aug</v>
      </c>
      <c r="F5366" s="4" t="s">
        <v>15</v>
      </c>
      <c r="G5366" s="4" t="s">
        <v>16</v>
      </c>
      <c r="H5366" s="4" t="s">
        <v>69</v>
      </c>
      <c r="I5366" s="6" t="s">
        <v>21</v>
      </c>
      <c r="J5366" s="7">
        <v>41</v>
      </c>
      <c r="K5366" s="8">
        <v>150</v>
      </c>
      <c r="L5366" s="9">
        <f t="shared" si="83"/>
        <v>6150</v>
      </c>
      <c r="M5366" s="9">
        <v>2460</v>
      </c>
      <c r="N5366" s="10">
        <v>0.4</v>
      </c>
      <c r="O5366" s="4" t="s">
        <v>83</v>
      </c>
    </row>
    <row r="5367" spans="1:15" ht="14.25" customHeight="1" x14ac:dyDescent="0.25">
      <c r="A5367" s="4" t="s">
        <v>30</v>
      </c>
      <c r="B5367" s="4">
        <v>1185732</v>
      </c>
      <c r="C5367" s="5">
        <v>44417</v>
      </c>
      <c r="D5367" s="37">
        <v>2021</v>
      </c>
      <c r="E5367" s="5" t="str">
        <f>TEXT(Sales[[#This Row],[Invoice Date]],"mmm")</f>
        <v>Aug</v>
      </c>
      <c r="F5367" s="4" t="s">
        <v>15</v>
      </c>
      <c r="G5367" s="4" t="s">
        <v>16</v>
      </c>
      <c r="H5367" s="4" t="s">
        <v>69</v>
      </c>
      <c r="I5367" s="6" t="s">
        <v>22</v>
      </c>
      <c r="J5367" s="7">
        <v>52</v>
      </c>
      <c r="K5367" s="8">
        <v>149</v>
      </c>
      <c r="L5367" s="9">
        <f t="shared" si="83"/>
        <v>7748</v>
      </c>
      <c r="M5367" s="9">
        <v>3719.04</v>
      </c>
      <c r="N5367" s="10">
        <v>0.48</v>
      </c>
      <c r="O5367" s="4" t="s">
        <v>83</v>
      </c>
    </row>
    <row r="5368" spans="1:15" ht="14.25" customHeight="1" x14ac:dyDescent="0.25">
      <c r="A5368" s="4" t="s">
        <v>30</v>
      </c>
      <c r="B5368" s="4">
        <v>1185732</v>
      </c>
      <c r="C5368" s="5">
        <v>44417</v>
      </c>
      <c r="D5368" s="37">
        <v>2021</v>
      </c>
      <c r="E5368" s="5" t="str">
        <f>TEXT(Sales[[#This Row],[Invoice Date]],"mmm")</f>
        <v>Aug</v>
      </c>
      <c r="F5368" s="4" t="s">
        <v>15</v>
      </c>
      <c r="G5368" s="4" t="s">
        <v>16</v>
      </c>
      <c r="H5368" s="4" t="s">
        <v>69</v>
      </c>
      <c r="I5368" s="6" t="s">
        <v>23</v>
      </c>
      <c r="J5368" s="7">
        <v>55</v>
      </c>
      <c r="K5368" s="8">
        <v>218</v>
      </c>
      <c r="L5368" s="9">
        <f t="shared" si="83"/>
        <v>11990</v>
      </c>
      <c r="M5368" s="9">
        <v>7194</v>
      </c>
      <c r="N5368" s="10">
        <v>0.6</v>
      </c>
      <c r="O5368" s="4" t="s">
        <v>83</v>
      </c>
    </row>
    <row r="5369" spans="1:15" ht="14.25" customHeight="1" x14ac:dyDescent="0.25">
      <c r="A5369" s="4" t="s">
        <v>30</v>
      </c>
      <c r="B5369" s="4">
        <v>1185732</v>
      </c>
      <c r="C5369" s="5">
        <v>44447</v>
      </c>
      <c r="D5369" s="37">
        <v>2021</v>
      </c>
      <c r="E5369" s="5" t="str">
        <f>TEXT(Sales[[#This Row],[Invoice Date]],"mmm")</f>
        <v>Sep</v>
      </c>
      <c r="F5369" s="4" t="s">
        <v>15</v>
      </c>
      <c r="G5369" s="4" t="s">
        <v>16</v>
      </c>
      <c r="H5369" s="4" t="s">
        <v>69</v>
      </c>
      <c r="I5369" s="6" t="s">
        <v>17</v>
      </c>
      <c r="J5369" s="7">
        <v>50</v>
      </c>
      <c r="K5369" s="8">
        <v>238</v>
      </c>
      <c r="L5369" s="9">
        <f t="shared" si="83"/>
        <v>11900</v>
      </c>
      <c r="M5369" s="9">
        <v>7021.0000000000009</v>
      </c>
      <c r="N5369" s="10">
        <v>0.59000000000000008</v>
      </c>
      <c r="O5369" s="4" t="s">
        <v>83</v>
      </c>
    </row>
    <row r="5370" spans="1:15" ht="14.25" customHeight="1" x14ac:dyDescent="0.25">
      <c r="A5370" s="4" t="s">
        <v>30</v>
      </c>
      <c r="B5370" s="4">
        <v>1185732</v>
      </c>
      <c r="C5370" s="5">
        <v>44447</v>
      </c>
      <c r="D5370" s="37">
        <v>2021</v>
      </c>
      <c r="E5370" s="5" t="str">
        <f>TEXT(Sales[[#This Row],[Invoice Date]],"mmm")</f>
        <v>Sep</v>
      </c>
      <c r="F5370" s="4" t="s">
        <v>15</v>
      </c>
      <c r="G5370" s="4" t="s">
        <v>16</v>
      </c>
      <c r="H5370" s="4" t="s">
        <v>69</v>
      </c>
      <c r="I5370" s="6" t="s">
        <v>19</v>
      </c>
      <c r="J5370" s="7">
        <v>48</v>
      </c>
      <c r="K5370" s="8">
        <v>163</v>
      </c>
      <c r="L5370" s="9">
        <f t="shared" si="83"/>
        <v>7824</v>
      </c>
      <c r="M5370" s="9">
        <v>3520.7999999999997</v>
      </c>
      <c r="N5370" s="10">
        <v>0.44999999999999996</v>
      </c>
      <c r="O5370" s="4" t="s">
        <v>83</v>
      </c>
    </row>
    <row r="5371" spans="1:15" ht="14.25" customHeight="1" x14ac:dyDescent="0.25">
      <c r="A5371" s="4" t="s">
        <v>30</v>
      </c>
      <c r="B5371" s="4">
        <v>1185732</v>
      </c>
      <c r="C5371" s="5">
        <v>44447</v>
      </c>
      <c r="D5371" s="37">
        <v>2021</v>
      </c>
      <c r="E5371" s="5" t="str">
        <f>TEXT(Sales[[#This Row],[Invoice Date]],"mmm")</f>
        <v>Sep</v>
      </c>
      <c r="F5371" s="4" t="s">
        <v>15</v>
      </c>
      <c r="G5371" s="4" t="s">
        <v>16</v>
      </c>
      <c r="H5371" s="4" t="s">
        <v>69</v>
      </c>
      <c r="I5371" s="6" t="s">
        <v>20</v>
      </c>
      <c r="J5371" s="7">
        <v>41</v>
      </c>
      <c r="K5371" s="8">
        <v>138</v>
      </c>
      <c r="L5371" s="9">
        <f t="shared" si="83"/>
        <v>5658</v>
      </c>
      <c r="M5371" s="9">
        <v>1980.3</v>
      </c>
      <c r="N5371" s="10">
        <v>0.35</v>
      </c>
      <c r="O5371" s="4" t="s">
        <v>83</v>
      </c>
    </row>
    <row r="5372" spans="1:15" ht="14.25" customHeight="1" x14ac:dyDescent="0.25">
      <c r="A5372" s="4" t="s">
        <v>30</v>
      </c>
      <c r="B5372" s="4">
        <v>1185732</v>
      </c>
      <c r="C5372" s="5">
        <v>44447</v>
      </c>
      <c r="D5372" s="37">
        <v>2021</v>
      </c>
      <c r="E5372" s="5" t="str">
        <f>TEXT(Sales[[#This Row],[Invoice Date]],"mmm")</f>
        <v>Sep</v>
      </c>
      <c r="F5372" s="4" t="s">
        <v>15</v>
      </c>
      <c r="G5372" s="4" t="s">
        <v>16</v>
      </c>
      <c r="H5372" s="4" t="s">
        <v>69</v>
      </c>
      <c r="I5372" s="6" t="s">
        <v>21</v>
      </c>
      <c r="J5372" s="7">
        <v>44</v>
      </c>
      <c r="K5372" s="8">
        <v>137</v>
      </c>
      <c r="L5372" s="9">
        <f t="shared" si="83"/>
        <v>6028</v>
      </c>
      <c r="M5372" s="9">
        <v>2471.48</v>
      </c>
      <c r="N5372" s="10">
        <v>0.41</v>
      </c>
      <c r="O5372" s="4" t="s">
        <v>83</v>
      </c>
    </row>
    <row r="5373" spans="1:15" ht="14.25" customHeight="1" x14ac:dyDescent="0.25">
      <c r="A5373" s="4" t="s">
        <v>30</v>
      </c>
      <c r="B5373" s="4">
        <v>1185732</v>
      </c>
      <c r="C5373" s="5">
        <v>44447</v>
      </c>
      <c r="D5373" s="37">
        <v>2021</v>
      </c>
      <c r="E5373" s="5" t="str">
        <f>TEXT(Sales[[#This Row],[Invoice Date]],"mmm")</f>
        <v>Sep</v>
      </c>
      <c r="F5373" s="4" t="s">
        <v>15</v>
      </c>
      <c r="G5373" s="4" t="s">
        <v>16</v>
      </c>
      <c r="H5373" s="4" t="s">
        <v>69</v>
      </c>
      <c r="I5373" s="6" t="s">
        <v>22</v>
      </c>
      <c r="J5373" s="7">
        <v>51</v>
      </c>
      <c r="K5373" s="8">
        <v>131</v>
      </c>
      <c r="L5373" s="9">
        <f t="shared" si="83"/>
        <v>6681</v>
      </c>
      <c r="M5373" s="9">
        <v>3206.8799999999997</v>
      </c>
      <c r="N5373" s="10">
        <v>0.48</v>
      </c>
      <c r="O5373" s="4" t="s">
        <v>83</v>
      </c>
    </row>
    <row r="5374" spans="1:15" ht="14.25" customHeight="1" x14ac:dyDescent="0.25">
      <c r="A5374" s="4" t="s">
        <v>30</v>
      </c>
      <c r="B5374" s="4">
        <v>1185732</v>
      </c>
      <c r="C5374" s="5">
        <v>44447</v>
      </c>
      <c r="D5374" s="37">
        <v>2021</v>
      </c>
      <c r="E5374" s="5" t="str">
        <f>TEXT(Sales[[#This Row],[Invoice Date]],"mmm")</f>
        <v>Sep</v>
      </c>
      <c r="F5374" s="4" t="s">
        <v>15</v>
      </c>
      <c r="G5374" s="4" t="s">
        <v>16</v>
      </c>
      <c r="H5374" s="4" t="s">
        <v>69</v>
      </c>
      <c r="I5374" s="6" t="s">
        <v>23</v>
      </c>
      <c r="J5374" s="7">
        <v>59</v>
      </c>
      <c r="K5374" s="8">
        <v>156</v>
      </c>
      <c r="L5374" s="9">
        <f t="shared" si="83"/>
        <v>9204</v>
      </c>
      <c r="M5374" s="9">
        <v>5522.4</v>
      </c>
      <c r="N5374" s="10">
        <v>0.6</v>
      </c>
      <c r="O5374" s="4" t="s">
        <v>83</v>
      </c>
    </row>
    <row r="5375" spans="1:15" ht="14.25" customHeight="1" x14ac:dyDescent="0.25">
      <c r="A5375" s="4" t="s">
        <v>30</v>
      </c>
      <c r="B5375" s="4">
        <v>1185732</v>
      </c>
      <c r="C5375" s="5">
        <v>44479</v>
      </c>
      <c r="D5375" s="37">
        <v>2021</v>
      </c>
      <c r="E5375" s="5" t="str">
        <f>TEXT(Sales[[#This Row],[Invoice Date]],"mmm")</f>
        <v>Oct</v>
      </c>
      <c r="F5375" s="4" t="s">
        <v>15</v>
      </c>
      <c r="G5375" s="4" t="s">
        <v>16</v>
      </c>
      <c r="H5375" s="4" t="s">
        <v>69</v>
      </c>
      <c r="I5375" s="6" t="s">
        <v>17</v>
      </c>
      <c r="J5375" s="7">
        <v>57</v>
      </c>
      <c r="K5375" s="8">
        <v>208</v>
      </c>
      <c r="L5375" s="9">
        <f t="shared" si="83"/>
        <v>11856</v>
      </c>
      <c r="M5375" s="9">
        <v>6757.920000000001</v>
      </c>
      <c r="N5375" s="10">
        <v>0.57000000000000006</v>
      </c>
      <c r="O5375" s="4" t="s">
        <v>83</v>
      </c>
    </row>
    <row r="5376" spans="1:15" ht="14.25" customHeight="1" x14ac:dyDescent="0.25">
      <c r="A5376" s="4" t="s">
        <v>30</v>
      </c>
      <c r="B5376" s="4">
        <v>1185732</v>
      </c>
      <c r="C5376" s="5">
        <v>44479</v>
      </c>
      <c r="D5376" s="37">
        <v>2021</v>
      </c>
      <c r="E5376" s="5" t="str">
        <f>TEXT(Sales[[#This Row],[Invoice Date]],"mmm")</f>
        <v>Oct</v>
      </c>
      <c r="F5376" s="4" t="s">
        <v>15</v>
      </c>
      <c r="G5376" s="4" t="s">
        <v>16</v>
      </c>
      <c r="H5376" s="4" t="s">
        <v>69</v>
      </c>
      <c r="I5376" s="6" t="s">
        <v>19</v>
      </c>
      <c r="J5376" s="7">
        <v>46</v>
      </c>
      <c r="K5376" s="8">
        <v>156</v>
      </c>
      <c r="L5376" s="9">
        <f t="shared" si="83"/>
        <v>7176</v>
      </c>
      <c r="M5376" s="9">
        <v>3300.9599999999996</v>
      </c>
      <c r="N5376" s="10">
        <v>0.45999999999999996</v>
      </c>
      <c r="O5376" s="4" t="s">
        <v>83</v>
      </c>
    </row>
    <row r="5377" spans="1:15" ht="14.25" customHeight="1" x14ac:dyDescent="0.25">
      <c r="A5377" s="4" t="s">
        <v>30</v>
      </c>
      <c r="B5377" s="4">
        <v>1185732</v>
      </c>
      <c r="C5377" s="5">
        <v>44479</v>
      </c>
      <c r="D5377" s="37">
        <v>2021</v>
      </c>
      <c r="E5377" s="5" t="str">
        <f>TEXT(Sales[[#This Row],[Invoice Date]],"mmm")</f>
        <v>Oct</v>
      </c>
      <c r="F5377" s="4" t="s">
        <v>15</v>
      </c>
      <c r="G5377" s="4" t="s">
        <v>16</v>
      </c>
      <c r="H5377" s="4" t="s">
        <v>69</v>
      </c>
      <c r="I5377" s="6" t="s">
        <v>20</v>
      </c>
      <c r="J5377" s="7">
        <v>46</v>
      </c>
      <c r="K5377" s="8">
        <v>137</v>
      </c>
      <c r="L5377" s="9">
        <f t="shared" si="83"/>
        <v>6302</v>
      </c>
      <c r="M5377" s="9">
        <v>2520.8000000000002</v>
      </c>
      <c r="N5377" s="10">
        <v>0.4</v>
      </c>
      <c r="O5377" s="4" t="s">
        <v>83</v>
      </c>
    </row>
    <row r="5378" spans="1:15" ht="14.25" customHeight="1" x14ac:dyDescent="0.25">
      <c r="A5378" s="4" t="s">
        <v>30</v>
      </c>
      <c r="B5378" s="4">
        <v>1185732</v>
      </c>
      <c r="C5378" s="5">
        <v>44479</v>
      </c>
      <c r="D5378" s="37">
        <v>2021</v>
      </c>
      <c r="E5378" s="5" t="str">
        <f>TEXT(Sales[[#This Row],[Invoice Date]],"mmm")</f>
        <v>Oct</v>
      </c>
      <c r="F5378" s="4" t="s">
        <v>15</v>
      </c>
      <c r="G5378" s="4" t="s">
        <v>16</v>
      </c>
      <c r="H5378" s="4" t="s">
        <v>69</v>
      </c>
      <c r="I5378" s="6" t="s">
        <v>21</v>
      </c>
      <c r="J5378" s="7">
        <v>45</v>
      </c>
      <c r="K5378" s="8">
        <v>135</v>
      </c>
      <c r="L5378" s="9">
        <f t="shared" si="83"/>
        <v>6075</v>
      </c>
      <c r="M5378" s="9">
        <v>2490.75</v>
      </c>
      <c r="N5378" s="10">
        <v>0.41</v>
      </c>
      <c r="O5378" s="4" t="s">
        <v>83</v>
      </c>
    </row>
    <row r="5379" spans="1:15" ht="14.25" customHeight="1" x14ac:dyDescent="0.25">
      <c r="A5379" s="4" t="s">
        <v>30</v>
      </c>
      <c r="B5379" s="4">
        <v>1185732</v>
      </c>
      <c r="C5379" s="5">
        <v>44479</v>
      </c>
      <c r="D5379" s="37">
        <v>2021</v>
      </c>
      <c r="E5379" s="5" t="str">
        <f>TEXT(Sales[[#This Row],[Invoice Date]],"mmm")</f>
        <v>Oct</v>
      </c>
      <c r="F5379" s="4" t="s">
        <v>15</v>
      </c>
      <c r="G5379" s="4" t="s">
        <v>16</v>
      </c>
      <c r="H5379" s="4" t="s">
        <v>69</v>
      </c>
      <c r="I5379" s="6" t="s">
        <v>22</v>
      </c>
      <c r="J5379" s="7">
        <v>59</v>
      </c>
      <c r="K5379" s="8">
        <v>150</v>
      </c>
      <c r="L5379" s="9">
        <f t="shared" ref="L5379:L5442" si="84">J5379*K5379</f>
        <v>8850</v>
      </c>
      <c r="M5379" s="9">
        <v>4159.5</v>
      </c>
      <c r="N5379" s="10">
        <v>0.47</v>
      </c>
      <c r="O5379" s="4" t="s">
        <v>83</v>
      </c>
    </row>
    <row r="5380" spans="1:15" ht="14.25" customHeight="1" x14ac:dyDescent="0.25">
      <c r="A5380" s="4" t="s">
        <v>30</v>
      </c>
      <c r="B5380" s="4">
        <v>1185732</v>
      </c>
      <c r="C5380" s="5">
        <v>44479</v>
      </c>
      <c r="D5380" s="37">
        <v>2021</v>
      </c>
      <c r="E5380" s="5" t="str">
        <f>TEXT(Sales[[#This Row],[Invoice Date]],"mmm")</f>
        <v>Oct</v>
      </c>
      <c r="F5380" s="4" t="s">
        <v>15</v>
      </c>
      <c r="G5380" s="4" t="s">
        <v>16</v>
      </c>
      <c r="H5380" s="4" t="s">
        <v>69</v>
      </c>
      <c r="I5380" s="6" t="s">
        <v>23</v>
      </c>
      <c r="J5380" s="7">
        <v>64</v>
      </c>
      <c r="K5380" s="8">
        <v>156</v>
      </c>
      <c r="L5380" s="9">
        <f t="shared" si="84"/>
        <v>9984</v>
      </c>
      <c r="M5380" s="9">
        <v>6190.08</v>
      </c>
      <c r="N5380" s="10">
        <v>0.62</v>
      </c>
      <c r="O5380" s="4" t="s">
        <v>83</v>
      </c>
    </row>
    <row r="5381" spans="1:15" ht="14.25" customHeight="1" x14ac:dyDescent="0.25">
      <c r="A5381" s="4" t="s">
        <v>30</v>
      </c>
      <c r="B5381" s="4">
        <v>1185732</v>
      </c>
      <c r="C5381" s="5">
        <v>44509</v>
      </c>
      <c r="D5381" s="37">
        <v>2021</v>
      </c>
      <c r="E5381" s="5" t="str">
        <f>TEXT(Sales[[#This Row],[Invoice Date]],"mmm")</f>
        <v>Nov</v>
      </c>
      <c r="F5381" s="4" t="s">
        <v>15</v>
      </c>
      <c r="G5381" s="4" t="s">
        <v>16</v>
      </c>
      <c r="H5381" s="4" t="s">
        <v>69</v>
      </c>
      <c r="I5381" s="6" t="s">
        <v>17</v>
      </c>
      <c r="J5381" s="7">
        <v>56</v>
      </c>
      <c r="K5381" s="8">
        <v>217</v>
      </c>
      <c r="L5381" s="9">
        <f t="shared" si="84"/>
        <v>12152</v>
      </c>
      <c r="M5381" s="9">
        <v>6683.6</v>
      </c>
      <c r="N5381" s="10">
        <v>0.55000000000000004</v>
      </c>
      <c r="O5381" s="4" t="s">
        <v>83</v>
      </c>
    </row>
    <row r="5382" spans="1:15" ht="14.25" customHeight="1" x14ac:dyDescent="0.25">
      <c r="A5382" s="4" t="s">
        <v>30</v>
      </c>
      <c r="B5382" s="4">
        <v>1185732</v>
      </c>
      <c r="C5382" s="5">
        <v>44509</v>
      </c>
      <c r="D5382" s="37">
        <v>2021</v>
      </c>
      <c r="E5382" s="5" t="str">
        <f>TEXT(Sales[[#This Row],[Invoice Date]],"mmm")</f>
        <v>Nov</v>
      </c>
      <c r="F5382" s="4" t="s">
        <v>15</v>
      </c>
      <c r="G5382" s="4" t="s">
        <v>16</v>
      </c>
      <c r="H5382" s="4" t="s">
        <v>69</v>
      </c>
      <c r="I5382" s="6" t="s">
        <v>19</v>
      </c>
      <c r="J5382" s="7">
        <v>49</v>
      </c>
      <c r="K5382" s="8">
        <v>162</v>
      </c>
      <c r="L5382" s="9">
        <f t="shared" si="84"/>
        <v>7938</v>
      </c>
      <c r="M5382" s="9">
        <v>3889.62</v>
      </c>
      <c r="N5382" s="10">
        <v>0.49</v>
      </c>
      <c r="O5382" s="4" t="s">
        <v>83</v>
      </c>
    </row>
    <row r="5383" spans="1:15" ht="14.25" customHeight="1" x14ac:dyDescent="0.25">
      <c r="A5383" s="4" t="s">
        <v>30</v>
      </c>
      <c r="B5383" s="4">
        <v>1185732</v>
      </c>
      <c r="C5383" s="5">
        <v>44509</v>
      </c>
      <c r="D5383" s="37">
        <v>2021</v>
      </c>
      <c r="E5383" s="5" t="str">
        <f>TEXT(Sales[[#This Row],[Invoice Date]],"mmm")</f>
        <v>Nov</v>
      </c>
      <c r="F5383" s="4" t="s">
        <v>15</v>
      </c>
      <c r="G5383" s="4" t="s">
        <v>16</v>
      </c>
      <c r="H5383" s="4" t="s">
        <v>69</v>
      </c>
      <c r="I5383" s="6" t="s">
        <v>20</v>
      </c>
      <c r="J5383" s="7">
        <v>45</v>
      </c>
      <c r="K5383" s="8">
        <v>147</v>
      </c>
      <c r="L5383" s="9">
        <f t="shared" si="84"/>
        <v>6615</v>
      </c>
      <c r="M5383" s="9">
        <v>2381.4</v>
      </c>
      <c r="N5383" s="10">
        <v>0.36</v>
      </c>
      <c r="O5383" s="4" t="s">
        <v>83</v>
      </c>
    </row>
    <row r="5384" spans="1:15" ht="14.25" customHeight="1" x14ac:dyDescent="0.25">
      <c r="A5384" s="4" t="s">
        <v>30</v>
      </c>
      <c r="B5384" s="4">
        <v>1185732</v>
      </c>
      <c r="C5384" s="5">
        <v>44509</v>
      </c>
      <c r="D5384" s="37">
        <v>2021</v>
      </c>
      <c r="E5384" s="5" t="str">
        <f>TEXT(Sales[[#This Row],[Invoice Date]],"mmm")</f>
        <v>Nov</v>
      </c>
      <c r="F5384" s="4" t="s">
        <v>15</v>
      </c>
      <c r="G5384" s="4" t="s">
        <v>16</v>
      </c>
      <c r="H5384" s="4" t="s">
        <v>69</v>
      </c>
      <c r="I5384" s="6" t="s">
        <v>21</v>
      </c>
      <c r="J5384" s="7">
        <v>47</v>
      </c>
      <c r="K5384" s="8">
        <v>144</v>
      </c>
      <c r="L5384" s="9">
        <f t="shared" si="84"/>
        <v>6768</v>
      </c>
      <c r="M5384" s="9">
        <v>2707.2000000000003</v>
      </c>
      <c r="N5384" s="10">
        <v>0.4</v>
      </c>
      <c r="O5384" s="4" t="s">
        <v>83</v>
      </c>
    </row>
    <row r="5385" spans="1:15" ht="14.25" customHeight="1" x14ac:dyDescent="0.25">
      <c r="A5385" s="4" t="s">
        <v>30</v>
      </c>
      <c r="B5385" s="4">
        <v>1185732</v>
      </c>
      <c r="C5385" s="5">
        <v>44509</v>
      </c>
      <c r="D5385" s="37">
        <v>2021</v>
      </c>
      <c r="E5385" s="5" t="str">
        <f>TEXT(Sales[[#This Row],[Invoice Date]],"mmm")</f>
        <v>Nov</v>
      </c>
      <c r="F5385" s="4" t="s">
        <v>15</v>
      </c>
      <c r="G5385" s="4" t="s">
        <v>16</v>
      </c>
      <c r="H5385" s="4" t="s">
        <v>69</v>
      </c>
      <c r="I5385" s="6" t="s">
        <v>22</v>
      </c>
      <c r="J5385" s="7">
        <v>62</v>
      </c>
      <c r="K5385" s="8">
        <v>154</v>
      </c>
      <c r="L5385" s="9">
        <f t="shared" si="84"/>
        <v>9548</v>
      </c>
      <c r="M5385" s="9">
        <v>4296.5999999999995</v>
      </c>
      <c r="N5385" s="10">
        <v>0.44999999999999996</v>
      </c>
      <c r="O5385" s="4" t="s">
        <v>83</v>
      </c>
    </row>
    <row r="5386" spans="1:15" ht="14.25" customHeight="1" x14ac:dyDescent="0.25">
      <c r="A5386" s="4" t="s">
        <v>30</v>
      </c>
      <c r="B5386" s="4">
        <v>1185732</v>
      </c>
      <c r="C5386" s="5">
        <v>44509</v>
      </c>
      <c r="D5386" s="37">
        <v>2021</v>
      </c>
      <c r="E5386" s="5" t="str">
        <f>TEXT(Sales[[#This Row],[Invoice Date]],"mmm")</f>
        <v>Nov</v>
      </c>
      <c r="F5386" s="4" t="s">
        <v>15</v>
      </c>
      <c r="G5386" s="4" t="s">
        <v>16</v>
      </c>
      <c r="H5386" s="4" t="s">
        <v>69</v>
      </c>
      <c r="I5386" s="6" t="s">
        <v>23</v>
      </c>
      <c r="J5386" s="7">
        <v>68</v>
      </c>
      <c r="K5386" s="8">
        <v>176</v>
      </c>
      <c r="L5386" s="9">
        <f t="shared" si="84"/>
        <v>11968</v>
      </c>
      <c r="M5386" s="9">
        <v>7659.52</v>
      </c>
      <c r="N5386" s="10">
        <v>0.64</v>
      </c>
      <c r="O5386" s="4" t="s">
        <v>83</v>
      </c>
    </row>
    <row r="5387" spans="1:15" ht="14.25" customHeight="1" x14ac:dyDescent="0.25">
      <c r="A5387" s="4" t="s">
        <v>30</v>
      </c>
      <c r="B5387" s="4">
        <v>1185732</v>
      </c>
      <c r="C5387" s="5">
        <v>44538</v>
      </c>
      <c r="D5387" s="37">
        <v>2021</v>
      </c>
      <c r="E5387" s="5" t="str">
        <f>TEXT(Sales[[#This Row],[Invoice Date]],"mmm")</f>
        <v>Dec</v>
      </c>
      <c r="F5387" s="4" t="s">
        <v>15</v>
      </c>
      <c r="G5387" s="4" t="s">
        <v>16</v>
      </c>
      <c r="H5387" s="4" t="s">
        <v>69</v>
      </c>
      <c r="I5387" s="6" t="s">
        <v>17</v>
      </c>
      <c r="J5387" s="7">
        <v>59</v>
      </c>
      <c r="K5387" s="8">
        <v>245</v>
      </c>
      <c r="L5387" s="9">
        <f t="shared" si="84"/>
        <v>14455</v>
      </c>
      <c r="M5387" s="9">
        <v>8383.9000000000015</v>
      </c>
      <c r="N5387" s="10">
        <v>0.58000000000000007</v>
      </c>
      <c r="O5387" s="4" t="s">
        <v>83</v>
      </c>
    </row>
    <row r="5388" spans="1:15" ht="14.25" customHeight="1" x14ac:dyDescent="0.25">
      <c r="A5388" s="4" t="s">
        <v>30</v>
      </c>
      <c r="B5388" s="4">
        <v>1185732</v>
      </c>
      <c r="C5388" s="5">
        <v>44538</v>
      </c>
      <c r="D5388" s="37">
        <v>2021</v>
      </c>
      <c r="E5388" s="5" t="str">
        <f>TEXT(Sales[[#This Row],[Invoice Date]],"mmm")</f>
        <v>Dec</v>
      </c>
      <c r="F5388" s="4" t="s">
        <v>15</v>
      </c>
      <c r="G5388" s="4" t="s">
        <v>16</v>
      </c>
      <c r="H5388" s="4" t="s">
        <v>69</v>
      </c>
      <c r="I5388" s="6" t="s">
        <v>19</v>
      </c>
      <c r="J5388" s="7">
        <v>51</v>
      </c>
      <c r="K5388" s="8">
        <v>169</v>
      </c>
      <c r="L5388" s="9">
        <f t="shared" si="84"/>
        <v>8619</v>
      </c>
      <c r="M5388" s="9">
        <v>4309.5</v>
      </c>
      <c r="N5388" s="10">
        <v>0.5</v>
      </c>
      <c r="O5388" s="4" t="s">
        <v>83</v>
      </c>
    </row>
    <row r="5389" spans="1:15" ht="14.25" customHeight="1" x14ac:dyDescent="0.25">
      <c r="A5389" s="4" t="s">
        <v>34</v>
      </c>
      <c r="B5389" s="4">
        <v>1185732</v>
      </c>
      <c r="C5389" s="5">
        <v>44538</v>
      </c>
      <c r="D5389" s="37">
        <v>2021</v>
      </c>
      <c r="E5389" s="5" t="str">
        <f>TEXT(Sales[[#This Row],[Invoice Date]],"mmm")</f>
        <v>Dec</v>
      </c>
      <c r="F5389" s="4" t="s">
        <v>15</v>
      </c>
      <c r="G5389" s="4" t="s">
        <v>16</v>
      </c>
      <c r="H5389" s="4" t="s">
        <v>69</v>
      </c>
      <c r="I5389" s="6" t="s">
        <v>20</v>
      </c>
      <c r="J5389" s="7">
        <v>52</v>
      </c>
      <c r="K5389" s="8">
        <v>163</v>
      </c>
      <c r="L5389" s="9">
        <f t="shared" si="84"/>
        <v>8476</v>
      </c>
      <c r="M5389" s="9">
        <v>3305.6400000000003</v>
      </c>
      <c r="N5389" s="10">
        <v>0.39</v>
      </c>
      <c r="O5389" s="4" t="s">
        <v>83</v>
      </c>
    </row>
    <row r="5390" spans="1:15" ht="14.25" customHeight="1" x14ac:dyDescent="0.25">
      <c r="A5390" s="4" t="s">
        <v>34</v>
      </c>
      <c r="B5390" s="4">
        <v>1185732</v>
      </c>
      <c r="C5390" s="5">
        <v>44538</v>
      </c>
      <c r="D5390" s="37">
        <v>2021</v>
      </c>
      <c r="E5390" s="5" t="str">
        <f>TEXT(Sales[[#This Row],[Invoice Date]],"mmm")</f>
        <v>Dec</v>
      </c>
      <c r="F5390" s="4" t="s">
        <v>15</v>
      </c>
      <c r="G5390" s="4" t="s">
        <v>16</v>
      </c>
      <c r="H5390" s="4" t="s">
        <v>69</v>
      </c>
      <c r="I5390" s="6" t="s">
        <v>21</v>
      </c>
      <c r="J5390" s="7">
        <v>54</v>
      </c>
      <c r="K5390" s="8">
        <v>155</v>
      </c>
      <c r="L5390" s="9">
        <f t="shared" si="84"/>
        <v>8370</v>
      </c>
      <c r="M5390" s="9">
        <v>3431.7</v>
      </c>
      <c r="N5390" s="10">
        <v>0.41</v>
      </c>
      <c r="O5390" s="4" t="s">
        <v>83</v>
      </c>
    </row>
    <row r="5391" spans="1:15" ht="14.25" customHeight="1" x14ac:dyDescent="0.25">
      <c r="A5391" s="4" t="s">
        <v>34</v>
      </c>
      <c r="B5391" s="4">
        <v>1185732</v>
      </c>
      <c r="C5391" s="5">
        <v>44538</v>
      </c>
      <c r="D5391" s="37">
        <v>2021</v>
      </c>
      <c r="E5391" s="5" t="str">
        <f>TEXT(Sales[[#This Row],[Invoice Date]],"mmm")</f>
        <v>Dec</v>
      </c>
      <c r="F5391" s="4" t="s">
        <v>15</v>
      </c>
      <c r="G5391" s="4" t="s">
        <v>16</v>
      </c>
      <c r="H5391" s="4" t="s">
        <v>69</v>
      </c>
      <c r="I5391" s="6" t="s">
        <v>22</v>
      </c>
      <c r="J5391" s="7">
        <v>60</v>
      </c>
      <c r="K5391" s="8">
        <v>155</v>
      </c>
      <c r="L5391" s="9">
        <f t="shared" si="84"/>
        <v>9300</v>
      </c>
      <c r="M5391" s="9">
        <v>4278</v>
      </c>
      <c r="N5391" s="10">
        <v>0.45999999999999996</v>
      </c>
      <c r="O5391" s="4" t="s">
        <v>83</v>
      </c>
    </row>
    <row r="5392" spans="1:15" ht="14.25" customHeight="1" x14ac:dyDescent="0.25">
      <c r="A5392" s="4" t="s">
        <v>34</v>
      </c>
      <c r="B5392" s="4">
        <v>1185732</v>
      </c>
      <c r="C5392" s="5">
        <v>44538</v>
      </c>
      <c r="D5392" s="37">
        <v>2021</v>
      </c>
      <c r="E5392" s="5" t="str">
        <f>TEXT(Sales[[#This Row],[Invoice Date]],"mmm")</f>
        <v>Dec</v>
      </c>
      <c r="F5392" s="4" t="s">
        <v>15</v>
      </c>
      <c r="G5392" s="4" t="s">
        <v>16</v>
      </c>
      <c r="H5392" s="4" t="s">
        <v>69</v>
      </c>
      <c r="I5392" s="6" t="s">
        <v>23</v>
      </c>
      <c r="J5392" s="7">
        <v>69</v>
      </c>
      <c r="K5392" s="8">
        <v>182</v>
      </c>
      <c r="L5392" s="9">
        <f t="shared" si="84"/>
        <v>12558</v>
      </c>
      <c r="M5392" s="9">
        <v>8037.12</v>
      </c>
      <c r="N5392" s="10">
        <v>0.64</v>
      </c>
      <c r="O5392" s="4" t="s">
        <v>83</v>
      </c>
    </row>
    <row r="5393" spans="1:15" ht="14.25" customHeight="1" x14ac:dyDescent="0.25">
      <c r="A5393" s="4" t="s">
        <v>34</v>
      </c>
      <c r="B5393" s="4">
        <v>1185732</v>
      </c>
      <c r="C5393" s="5">
        <v>44210</v>
      </c>
      <c r="D5393" s="37">
        <v>2021</v>
      </c>
      <c r="E5393" s="5" t="str">
        <f>TEXT(Sales[[#This Row],[Invoice Date]],"mmm")</f>
        <v>Jan</v>
      </c>
      <c r="F5393" s="4" t="s">
        <v>15</v>
      </c>
      <c r="G5393" s="4" t="s">
        <v>16</v>
      </c>
      <c r="H5393" s="4" t="s">
        <v>69</v>
      </c>
      <c r="I5393" s="6" t="s">
        <v>17</v>
      </c>
      <c r="J5393" s="7">
        <v>39</v>
      </c>
      <c r="K5393" s="8">
        <v>216</v>
      </c>
      <c r="L5393" s="9">
        <f t="shared" si="84"/>
        <v>8424</v>
      </c>
      <c r="M5393" s="9">
        <v>5307.12</v>
      </c>
      <c r="N5393" s="10">
        <v>0.63</v>
      </c>
      <c r="O5393" s="4" t="s">
        <v>83</v>
      </c>
    </row>
    <row r="5394" spans="1:15" ht="14.25" customHeight="1" x14ac:dyDescent="0.25">
      <c r="A5394" s="4" t="s">
        <v>34</v>
      </c>
      <c r="B5394" s="4">
        <v>1185732</v>
      </c>
      <c r="C5394" s="5">
        <v>44210</v>
      </c>
      <c r="D5394" s="37">
        <v>2021</v>
      </c>
      <c r="E5394" s="5" t="str">
        <f>TEXT(Sales[[#This Row],[Invoice Date]],"mmm")</f>
        <v>Jan</v>
      </c>
      <c r="F5394" s="4" t="s">
        <v>15</v>
      </c>
      <c r="G5394" s="4" t="s">
        <v>16</v>
      </c>
      <c r="H5394" s="4" t="s">
        <v>69</v>
      </c>
      <c r="I5394" s="6" t="s">
        <v>19</v>
      </c>
      <c r="J5394" s="7">
        <v>39</v>
      </c>
      <c r="K5394" s="8">
        <v>156</v>
      </c>
      <c r="L5394" s="9">
        <f t="shared" si="84"/>
        <v>6084</v>
      </c>
      <c r="M5394" s="9">
        <v>2737.7999999999997</v>
      </c>
      <c r="N5394" s="10">
        <v>0.44999999999999996</v>
      </c>
      <c r="O5394" s="4" t="s">
        <v>83</v>
      </c>
    </row>
    <row r="5395" spans="1:15" ht="14.25" customHeight="1" x14ac:dyDescent="0.25">
      <c r="A5395" s="4" t="s">
        <v>34</v>
      </c>
      <c r="B5395" s="4">
        <v>1185732</v>
      </c>
      <c r="C5395" s="5">
        <v>44210</v>
      </c>
      <c r="D5395" s="37">
        <v>2021</v>
      </c>
      <c r="E5395" s="5" t="str">
        <f>TEXT(Sales[[#This Row],[Invoice Date]],"mmm")</f>
        <v>Jan</v>
      </c>
      <c r="F5395" s="4" t="s">
        <v>15</v>
      </c>
      <c r="G5395" s="4" t="s">
        <v>16</v>
      </c>
      <c r="H5395" s="4" t="s">
        <v>69</v>
      </c>
      <c r="I5395" s="6" t="s">
        <v>20</v>
      </c>
      <c r="J5395" s="7">
        <v>29</v>
      </c>
      <c r="K5395" s="8">
        <v>168</v>
      </c>
      <c r="L5395" s="9">
        <f t="shared" si="84"/>
        <v>4872</v>
      </c>
      <c r="M5395" s="9">
        <v>2338.56</v>
      </c>
      <c r="N5395" s="10">
        <v>0.48</v>
      </c>
      <c r="O5395" s="4" t="s">
        <v>83</v>
      </c>
    </row>
    <row r="5396" spans="1:15" ht="14.25" customHeight="1" x14ac:dyDescent="0.25">
      <c r="A5396" s="4" t="s">
        <v>34</v>
      </c>
      <c r="B5396" s="4">
        <v>1185732</v>
      </c>
      <c r="C5396" s="5">
        <v>44210</v>
      </c>
      <c r="D5396" s="37">
        <v>2021</v>
      </c>
      <c r="E5396" s="5" t="str">
        <f>TEXT(Sales[[#This Row],[Invoice Date]],"mmm")</f>
        <v>Jan</v>
      </c>
      <c r="F5396" s="4" t="s">
        <v>15</v>
      </c>
      <c r="G5396" s="4" t="s">
        <v>16</v>
      </c>
      <c r="H5396" s="4" t="s">
        <v>69</v>
      </c>
      <c r="I5396" s="6" t="s">
        <v>21</v>
      </c>
      <c r="J5396" s="7">
        <v>34</v>
      </c>
      <c r="K5396" s="8">
        <v>131</v>
      </c>
      <c r="L5396" s="9">
        <f t="shared" si="84"/>
        <v>4454</v>
      </c>
      <c r="M5396" s="9">
        <v>2093.3799999999997</v>
      </c>
      <c r="N5396" s="10">
        <v>0.47</v>
      </c>
      <c r="O5396" s="4" t="s">
        <v>83</v>
      </c>
    </row>
    <row r="5397" spans="1:15" ht="14.25" customHeight="1" x14ac:dyDescent="0.25">
      <c r="A5397" s="4" t="s">
        <v>34</v>
      </c>
      <c r="B5397" s="4">
        <v>1185732</v>
      </c>
      <c r="C5397" s="5">
        <v>44210</v>
      </c>
      <c r="D5397" s="37">
        <v>2021</v>
      </c>
      <c r="E5397" s="5" t="str">
        <f>TEXT(Sales[[#This Row],[Invoice Date]],"mmm")</f>
        <v>Jan</v>
      </c>
      <c r="F5397" s="4" t="s">
        <v>15</v>
      </c>
      <c r="G5397" s="4" t="s">
        <v>16</v>
      </c>
      <c r="H5397" s="4" t="s">
        <v>69</v>
      </c>
      <c r="I5397" s="6" t="s">
        <v>22</v>
      </c>
      <c r="J5397" s="7">
        <v>49</v>
      </c>
      <c r="K5397" s="8">
        <v>145</v>
      </c>
      <c r="L5397" s="9">
        <f t="shared" si="84"/>
        <v>7105</v>
      </c>
      <c r="M5397" s="9">
        <v>3197.2499999999995</v>
      </c>
      <c r="N5397" s="10">
        <v>0.44999999999999996</v>
      </c>
      <c r="O5397" s="4" t="s">
        <v>83</v>
      </c>
    </row>
    <row r="5398" spans="1:15" ht="14.25" customHeight="1" x14ac:dyDescent="0.25">
      <c r="A5398" s="4" t="s">
        <v>34</v>
      </c>
      <c r="B5398" s="4">
        <v>1185732</v>
      </c>
      <c r="C5398" s="5">
        <v>44210</v>
      </c>
      <c r="D5398" s="37">
        <v>2021</v>
      </c>
      <c r="E5398" s="5" t="str">
        <f>TEXT(Sales[[#This Row],[Invoice Date]],"mmm")</f>
        <v>Jan</v>
      </c>
      <c r="F5398" s="4" t="s">
        <v>15</v>
      </c>
      <c r="G5398" s="4" t="s">
        <v>16</v>
      </c>
      <c r="H5398" s="4" t="s">
        <v>69</v>
      </c>
      <c r="I5398" s="6" t="s">
        <v>23</v>
      </c>
      <c r="J5398" s="7">
        <v>38</v>
      </c>
      <c r="K5398" s="8">
        <v>156</v>
      </c>
      <c r="L5398" s="9">
        <f t="shared" si="84"/>
        <v>5928</v>
      </c>
      <c r="M5398" s="9">
        <v>2371.2000000000003</v>
      </c>
      <c r="N5398" s="10">
        <v>0.4</v>
      </c>
      <c r="O5398" s="4" t="s">
        <v>83</v>
      </c>
    </row>
    <row r="5399" spans="1:15" ht="14.25" customHeight="1" x14ac:dyDescent="0.25">
      <c r="A5399" s="4" t="s">
        <v>34</v>
      </c>
      <c r="B5399" s="4">
        <v>1185732</v>
      </c>
      <c r="C5399" s="5">
        <v>44239</v>
      </c>
      <c r="D5399" s="37">
        <v>2021</v>
      </c>
      <c r="E5399" s="5" t="str">
        <f>TEXT(Sales[[#This Row],[Invoice Date]],"mmm")</f>
        <v>Feb</v>
      </c>
      <c r="F5399" s="4" t="s">
        <v>15</v>
      </c>
      <c r="G5399" s="4" t="s">
        <v>16</v>
      </c>
      <c r="H5399" s="4" t="s">
        <v>69</v>
      </c>
      <c r="I5399" s="6" t="s">
        <v>17</v>
      </c>
      <c r="J5399" s="7">
        <v>37</v>
      </c>
      <c r="K5399" s="8">
        <v>238</v>
      </c>
      <c r="L5399" s="9">
        <f t="shared" si="84"/>
        <v>8806</v>
      </c>
      <c r="M5399" s="9">
        <v>5371.66</v>
      </c>
      <c r="N5399" s="10">
        <v>0.61</v>
      </c>
      <c r="O5399" s="4" t="s">
        <v>83</v>
      </c>
    </row>
    <row r="5400" spans="1:15" ht="14.25" customHeight="1" x14ac:dyDescent="0.25">
      <c r="A5400" s="4" t="s">
        <v>34</v>
      </c>
      <c r="B5400" s="4">
        <v>1185732</v>
      </c>
      <c r="C5400" s="5">
        <v>44239</v>
      </c>
      <c r="D5400" s="37">
        <v>2021</v>
      </c>
      <c r="E5400" s="5" t="str">
        <f>TEXT(Sales[[#This Row],[Invoice Date]],"mmm")</f>
        <v>Feb</v>
      </c>
      <c r="F5400" s="4" t="s">
        <v>15</v>
      </c>
      <c r="G5400" s="4" t="s">
        <v>16</v>
      </c>
      <c r="H5400" s="4" t="s">
        <v>69</v>
      </c>
      <c r="I5400" s="6" t="s">
        <v>19</v>
      </c>
      <c r="J5400" s="7">
        <v>37</v>
      </c>
      <c r="K5400" s="8">
        <v>145</v>
      </c>
      <c r="L5400" s="9">
        <f t="shared" si="84"/>
        <v>5365</v>
      </c>
      <c r="M5400" s="9">
        <v>2199.65</v>
      </c>
      <c r="N5400" s="10">
        <v>0.41</v>
      </c>
      <c r="O5400" s="4" t="s">
        <v>83</v>
      </c>
    </row>
    <row r="5401" spans="1:15" ht="14.25" customHeight="1" x14ac:dyDescent="0.25">
      <c r="A5401" s="4" t="s">
        <v>34</v>
      </c>
      <c r="B5401" s="4">
        <v>1185732</v>
      </c>
      <c r="C5401" s="5">
        <v>44239</v>
      </c>
      <c r="D5401" s="37">
        <v>2021</v>
      </c>
      <c r="E5401" s="5" t="str">
        <f>TEXT(Sales[[#This Row],[Invoice Date]],"mmm")</f>
        <v>Feb</v>
      </c>
      <c r="F5401" s="4" t="s">
        <v>15</v>
      </c>
      <c r="G5401" s="4" t="s">
        <v>16</v>
      </c>
      <c r="H5401" s="4" t="s">
        <v>69</v>
      </c>
      <c r="I5401" s="6" t="s">
        <v>20</v>
      </c>
      <c r="J5401" s="7">
        <v>29</v>
      </c>
      <c r="K5401" s="8">
        <v>143</v>
      </c>
      <c r="L5401" s="9">
        <f t="shared" si="84"/>
        <v>4147</v>
      </c>
      <c r="M5401" s="9">
        <v>2032.03</v>
      </c>
      <c r="N5401" s="10">
        <v>0.49</v>
      </c>
      <c r="O5401" s="4" t="s">
        <v>83</v>
      </c>
    </row>
    <row r="5402" spans="1:15" ht="14.25" customHeight="1" x14ac:dyDescent="0.25">
      <c r="A5402" s="4" t="s">
        <v>34</v>
      </c>
      <c r="B5402" s="4">
        <v>1185732</v>
      </c>
      <c r="C5402" s="5">
        <v>44239</v>
      </c>
      <c r="D5402" s="37">
        <v>2021</v>
      </c>
      <c r="E5402" s="5" t="str">
        <f>TEXT(Sales[[#This Row],[Invoice Date]],"mmm")</f>
        <v>Feb</v>
      </c>
      <c r="F5402" s="4" t="s">
        <v>31</v>
      </c>
      <c r="G5402" s="4" t="s">
        <v>70</v>
      </c>
      <c r="H5402" s="4" t="s">
        <v>71</v>
      </c>
      <c r="I5402" s="6" t="s">
        <v>21</v>
      </c>
      <c r="J5402" s="7">
        <v>32</v>
      </c>
      <c r="K5402" s="8">
        <v>123</v>
      </c>
      <c r="L5402" s="9">
        <f t="shared" si="84"/>
        <v>3936</v>
      </c>
      <c r="M5402" s="9">
        <v>1889.28</v>
      </c>
      <c r="N5402" s="10">
        <v>0.48</v>
      </c>
      <c r="O5402" s="4" t="s">
        <v>83</v>
      </c>
    </row>
    <row r="5403" spans="1:15" ht="14.25" customHeight="1" x14ac:dyDescent="0.25">
      <c r="A5403" s="4" t="s">
        <v>34</v>
      </c>
      <c r="B5403" s="4">
        <v>1185732</v>
      </c>
      <c r="C5403" s="5">
        <v>44239</v>
      </c>
      <c r="D5403" s="37">
        <v>2021</v>
      </c>
      <c r="E5403" s="5" t="str">
        <f>TEXT(Sales[[#This Row],[Invoice Date]],"mmm")</f>
        <v>Feb</v>
      </c>
      <c r="F5403" s="4" t="s">
        <v>31</v>
      </c>
      <c r="G5403" s="4" t="s">
        <v>70</v>
      </c>
      <c r="H5403" s="4" t="s">
        <v>71</v>
      </c>
      <c r="I5403" s="6" t="s">
        <v>22</v>
      </c>
      <c r="J5403" s="7">
        <v>47</v>
      </c>
      <c r="K5403" s="8">
        <v>145</v>
      </c>
      <c r="L5403" s="9">
        <f t="shared" si="84"/>
        <v>6815</v>
      </c>
      <c r="M5403" s="9">
        <v>2794.1499999999996</v>
      </c>
      <c r="N5403" s="10">
        <v>0.41</v>
      </c>
      <c r="O5403" s="4" t="s">
        <v>83</v>
      </c>
    </row>
    <row r="5404" spans="1:15" ht="14.25" customHeight="1" x14ac:dyDescent="0.25">
      <c r="A5404" s="4" t="s">
        <v>34</v>
      </c>
      <c r="B5404" s="4">
        <v>1185732</v>
      </c>
      <c r="C5404" s="5">
        <v>44239</v>
      </c>
      <c r="D5404" s="37">
        <v>2021</v>
      </c>
      <c r="E5404" s="5" t="str">
        <f>TEXT(Sales[[#This Row],[Invoice Date]],"mmm")</f>
        <v>Feb</v>
      </c>
      <c r="F5404" s="4" t="s">
        <v>31</v>
      </c>
      <c r="G5404" s="4" t="s">
        <v>70</v>
      </c>
      <c r="H5404" s="4" t="s">
        <v>71</v>
      </c>
      <c r="I5404" s="6" t="s">
        <v>23</v>
      </c>
      <c r="J5404" s="7">
        <v>38</v>
      </c>
      <c r="K5404" s="8">
        <v>174</v>
      </c>
      <c r="L5404" s="9">
        <f t="shared" si="84"/>
        <v>6612</v>
      </c>
      <c r="M5404" s="9">
        <v>2578.6800000000003</v>
      </c>
      <c r="N5404" s="10">
        <v>0.39</v>
      </c>
      <c r="O5404" s="4" t="s">
        <v>83</v>
      </c>
    </row>
    <row r="5405" spans="1:15" ht="14.25" customHeight="1" x14ac:dyDescent="0.25">
      <c r="A5405" s="4" t="s">
        <v>34</v>
      </c>
      <c r="B5405" s="4">
        <v>1185732</v>
      </c>
      <c r="C5405" s="5">
        <v>44265</v>
      </c>
      <c r="D5405" s="37">
        <v>2021</v>
      </c>
      <c r="E5405" s="5" t="str">
        <f>TEXT(Sales[[#This Row],[Invoice Date]],"mmm")</f>
        <v>Mar</v>
      </c>
      <c r="F5405" s="4" t="s">
        <v>31</v>
      </c>
      <c r="G5405" s="4" t="s">
        <v>70</v>
      </c>
      <c r="H5405" s="4" t="s">
        <v>71</v>
      </c>
      <c r="I5405" s="6" t="s">
        <v>17</v>
      </c>
      <c r="J5405" s="7">
        <v>38</v>
      </c>
      <c r="K5405" s="8">
        <v>246</v>
      </c>
      <c r="L5405" s="9">
        <f t="shared" si="84"/>
        <v>9348</v>
      </c>
      <c r="M5405" s="9">
        <v>5608.8</v>
      </c>
      <c r="N5405" s="10">
        <v>0.6</v>
      </c>
      <c r="O5405" s="4" t="s">
        <v>83</v>
      </c>
    </row>
    <row r="5406" spans="1:15" ht="14.25" customHeight="1" x14ac:dyDescent="0.25">
      <c r="A5406" s="4" t="s">
        <v>34</v>
      </c>
      <c r="B5406" s="4">
        <v>1185732</v>
      </c>
      <c r="C5406" s="5">
        <v>44265</v>
      </c>
      <c r="D5406" s="37">
        <v>2021</v>
      </c>
      <c r="E5406" s="5" t="str">
        <f>TEXT(Sales[[#This Row],[Invoice Date]],"mmm")</f>
        <v>Mar</v>
      </c>
      <c r="F5406" s="4" t="s">
        <v>31</v>
      </c>
      <c r="G5406" s="4" t="s">
        <v>70</v>
      </c>
      <c r="H5406" s="4" t="s">
        <v>71</v>
      </c>
      <c r="I5406" s="6" t="s">
        <v>19</v>
      </c>
      <c r="J5406" s="7">
        <v>37</v>
      </c>
      <c r="K5406" s="8">
        <v>131</v>
      </c>
      <c r="L5406" s="9">
        <f t="shared" si="84"/>
        <v>4847</v>
      </c>
      <c r="M5406" s="9">
        <v>2132.6799999999998</v>
      </c>
      <c r="N5406" s="10">
        <v>0.44</v>
      </c>
      <c r="O5406" s="4" t="s">
        <v>83</v>
      </c>
    </row>
    <row r="5407" spans="1:15" ht="14.25" customHeight="1" x14ac:dyDescent="0.25">
      <c r="A5407" s="4" t="s">
        <v>34</v>
      </c>
      <c r="B5407" s="4">
        <v>1185732</v>
      </c>
      <c r="C5407" s="5">
        <v>44265</v>
      </c>
      <c r="D5407" s="37">
        <v>2021</v>
      </c>
      <c r="E5407" s="5" t="str">
        <f>TEXT(Sales[[#This Row],[Invoice Date]],"mmm")</f>
        <v>Mar</v>
      </c>
      <c r="F5407" s="4" t="s">
        <v>31</v>
      </c>
      <c r="G5407" s="4" t="s">
        <v>70</v>
      </c>
      <c r="H5407" s="4" t="s">
        <v>71</v>
      </c>
      <c r="I5407" s="6" t="s">
        <v>20</v>
      </c>
      <c r="J5407" s="7">
        <v>27</v>
      </c>
      <c r="K5407" s="8">
        <v>149</v>
      </c>
      <c r="L5407" s="9">
        <f t="shared" si="84"/>
        <v>4023</v>
      </c>
      <c r="M5407" s="9">
        <v>1810.35</v>
      </c>
      <c r="N5407" s="10">
        <v>0.44999999999999996</v>
      </c>
      <c r="O5407" s="4" t="s">
        <v>83</v>
      </c>
    </row>
    <row r="5408" spans="1:15" ht="14.25" customHeight="1" x14ac:dyDescent="0.25">
      <c r="A5408" s="4" t="s">
        <v>34</v>
      </c>
      <c r="B5408" s="4">
        <v>1185732</v>
      </c>
      <c r="C5408" s="5">
        <v>44265</v>
      </c>
      <c r="D5408" s="37">
        <v>2021</v>
      </c>
      <c r="E5408" s="5" t="str">
        <f>TEXT(Sales[[#This Row],[Invoice Date]],"mmm")</f>
        <v>Mar</v>
      </c>
      <c r="F5408" s="4" t="s">
        <v>31</v>
      </c>
      <c r="G5408" s="4" t="s">
        <v>70</v>
      </c>
      <c r="H5408" s="4" t="s">
        <v>71</v>
      </c>
      <c r="I5408" s="6" t="s">
        <v>21</v>
      </c>
      <c r="J5408" s="7">
        <v>33</v>
      </c>
      <c r="K5408" s="8">
        <v>112</v>
      </c>
      <c r="L5408" s="9">
        <f t="shared" si="84"/>
        <v>3696</v>
      </c>
      <c r="M5408" s="9">
        <v>1737.12</v>
      </c>
      <c r="N5408" s="10">
        <v>0.47</v>
      </c>
      <c r="O5408" s="4" t="s">
        <v>83</v>
      </c>
    </row>
    <row r="5409" spans="1:15" ht="14.25" customHeight="1" x14ac:dyDescent="0.25">
      <c r="A5409" s="4" t="s">
        <v>34</v>
      </c>
      <c r="B5409" s="4">
        <v>1185732</v>
      </c>
      <c r="C5409" s="5">
        <v>44265</v>
      </c>
      <c r="D5409" s="37">
        <v>2021</v>
      </c>
      <c r="E5409" s="5" t="str">
        <f>TEXT(Sales[[#This Row],[Invoice Date]],"mmm")</f>
        <v>Mar</v>
      </c>
      <c r="F5409" s="4" t="s">
        <v>31</v>
      </c>
      <c r="G5409" s="4" t="s">
        <v>70</v>
      </c>
      <c r="H5409" s="4" t="s">
        <v>71</v>
      </c>
      <c r="I5409" s="6" t="s">
        <v>22</v>
      </c>
      <c r="J5409" s="7">
        <v>47</v>
      </c>
      <c r="K5409" s="8">
        <v>126</v>
      </c>
      <c r="L5409" s="9">
        <f t="shared" si="84"/>
        <v>5922</v>
      </c>
      <c r="M5409" s="9">
        <v>2664.8999999999996</v>
      </c>
      <c r="N5409" s="10">
        <v>0.44999999999999996</v>
      </c>
      <c r="O5409" s="4" t="s">
        <v>83</v>
      </c>
    </row>
    <row r="5410" spans="1:15" ht="14.25" customHeight="1" x14ac:dyDescent="0.25">
      <c r="A5410" s="4" t="s">
        <v>34</v>
      </c>
      <c r="B5410" s="4">
        <v>1185732</v>
      </c>
      <c r="C5410" s="5">
        <v>44265</v>
      </c>
      <c r="D5410" s="37">
        <v>2021</v>
      </c>
      <c r="E5410" s="5" t="str">
        <f>TEXT(Sales[[#This Row],[Invoice Date]],"mmm")</f>
        <v>Mar</v>
      </c>
      <c r="F5410" s="4" t="s">
        <v>31</v>
      </c>
      <c r="G5410" s="4" t="s">
        <v>70</v>
      </c>
      <c r="H5410" s="4" t="s">
        <v>71</v>
      </c>
      <c r="I5410" s="6" t="s">
        <v>23</v>
      </c>
      <c r="J5410" s="7">
        <v>37</v>
      </c>
      <c r="K5410" s="8">
        <v>165</v>
      </c>
      <c r="L5410" s="9">
        <f t="shared" si="84"/>
        <v>6105</v>
      </c>
      <c r="M5410" s="9">
        <v>2258.85</v>
      </c>
      <c r="N5410" s="10">
        <v>0.37</v>
      </c>
      <c r="O5410" s="4" t="s">
        <v>83</v>
      </c>
    </row>
    <row r="5411" spans="1:15" ht="14.25" customHeight="1" x14ac:dyDescent="0.25">
      <c r="A5411" s="4" t="s">
        <v>34</v>
      </c>
      <c r="B5411" s="4">
        <v>1185732</v>
      </c>
      <c r="C5411" s="5">
        <v>44297</v>
      </c>
      <c r="D5411" s="37">
        <v>2021</v>
      </c>
      <c r="E5411" s="5" t="str">
        <f>TEXT(Sales[[#This Row],[Invoice Date]],"mmm")</f>
        <v>Apr</v>
      </c>
      <c r="F5411" s="4" t="s">
        <v>31</v>
      </c>
      <c r="G5411" s="4" t="s">
        <v>70</v>
      </c>
      <c r="H5411" s="4" t="s">
        <v>71</v>
      </c>
      <c r="I5411" s="6" t="s">
        <v>17</v>
      </c>
      <c r="J5411" s="7">
        <v>39</v>
      </c>
      <c r="K5411" s="8">
        <v>208</v>
      </c>
      <c r="L5411" s="9">
        <f t="shared" si="84"/>
        <v>8112</v>
      </c>
      <c r="M5411" s="9">
        <v>5029.4399999999996</v>
      </c>
      <c r="N5411" s="10">
        <v>0.62</v>
      </c>
      <c r="O5411" s="4" t="s">
        <v>83</v>
      </c>
    </row>
    <row r="5412" spans="1:15" ht="14.25" customHeight="1" x14ac:dyDescent="0.25">
      <c r="A5412" s="4" t="s">
        <v>34</v>
      </c>
      <c r="B5412" s="4">
        <v>1185732</v>
      </c>
      <c r="C5412" s="5">
        <v>44297</v>
      </c>
      <c r="D5412" s="37">
        <v>2021</v>
      </c>
      <c r="E5412" s="5" t="str">
        <f>TEXT(Sales[[#This Row],[Invoice Date]],"mmm")</f>
        <v>Apr</v>
      </c>
      <c r="F5412" s="4" t="s">
        <v>31</v>
      </c>
      <c r="G5412" s="4" t="s">
        <v>70</v>
      </c>
      <c r="H5412" s="4" t="s">
        <v>71</v>
      </c>
      <c r="I5412" s="6" t="s">
        <v>19</v>
      </c>
      <c r="J5412" s="7">
        <v>39</v>
      </c>
      <c r="K5412" s="8">
        <v>140</v>
      </c>
      <c r="L5412" s="9">
        <f t="shared" si="84"/>
        <v>5460</v>
      </c>
      <c r="M5412" s="9">
        <v>2456.9999999999995</v>
      </c>
      <c r="N5412" s="10">
        <v>0.44999999999999996</v>
      </c>
      <c r="O5412" s="4" t="s">
        <v>83</v>
      </c>
    </row>
    <row r="5413" spans="1:15" ht="14.25" customHeight="1" x14ac:dyDescent="0.25">
      <c r="A5413" s="4" t="s">
        <v>34</v>
      </c>
      <c r="B5413" s="4">
        <v>1185732</v>
      </c>
      <c r="C5413" s="5">
        <v>44297</v>
      </c>
      <c r="D5413" s="37">
        <v>2021</v>
      </c>
      <c r="E5413" s="5" t="str">
        <f>TEXT(Sales[[#This Row],[Invoice Date]],"mmm")</f>
        <v>Apr</v>
      </c>
      <c r="F5413" s="4" t="s">
        <v>31</v>
      </c>
      <c r="G5413" s="4" t="s">
        <v>70</v>
      </c>
      <c r="H5413" s="4" t="s">
        <v>71</v>
      </c>
      <c r="I5413" s="6" t="s">
        <v>20</v>
      </c>
      <c r="J5413" s="7">
        <v>28</v>
      </c>
      <c r="K5413" s="8">
        <v>145</v>
      </c>
      <c r="L5413" s="9">
        <f t="shared" si="84"/>
        <v>4060</v>
      </c>
      <c r="M5413" s="9">
        <v>1867.6</v>
      </c>
      <c r="N5413" s="10">
        <v>0.45999999999999996</v>
      </c>
      <c r="O5413" s="4" t="s">
        <v>83</v>
      </c>
    </row>
    <row r="5414" spans="1:15" ht="14.25" customHeight="1" x14ac:dyDescent="0.25">
      <c r="A5414" s="4" t="s">
        <v>34</v>
      </c>
      <c r="B5414" s="4">
        <v>1185732</v>
      </c>
      <c r="C5414" s="5">
        <v>44297</v>
      </c>
      <c r="D5414" s="37">
        <v>2021</v>
      </c>
      <c r="E5414" s="5" t="str">
        <f>TEXT(Sales[[#This Row],[Invoice Date]],"mmm")</f>
        <v>Apr</v>
      </c>
      <c r="F5414" s="4" t="s">
        <v>31</v>
      </c>
      <c r="G5414" s="4" t="s">
        <v>70</v>
      </c>
      <c r="H5414" s="4" t="s">
        <v>71</v>
      </c>
      <c r="I5414" s="6" t="s">
        <v>21</v>
      </c>
      <c r="J5414" s="7">
        <v>33</v>
      </c>
      <c r="K5414" s="8">
        <v>119</v>
      </c>
      <c r="L5414" s="9">
        <f t="shared" si="84"/>
        <v>3927</v>
      </c>
      <c r="M5414" s="9">
        <v>1845.6899999999998</v>
      </c>
      <c r="N5414" s="10">
        <v>0.47</v>
      </c>
      <c r="O5414" s="4" t="s">
        <v>83</v>
      </c>
    </row>
    <row r="5415" spans="1:15" ht="14.25" customHeight="1" x14ac:dyDescent="0.25">
      <c r="A5415" s="4" t="s">
        <v>34</v>
      </c>
      <c r="B5415" s="4">
        <v>1185732</v>
      </c>
      <c r="C5415" s="5">
        <v>44297</v>
      </c>
      <c r="D5415" s="37">
        <v>2021</v>
      </c>
      <c r="E5415" s="5" t="str">
        <f>TEXT(Sales[[#This Row],[Invoice Date]],"mmm")</f>
        <v>Apr</v>
      </c>
      <c r="F5415" s="4" t="s">
        <v>31</v>
      </c>
      <c r="G5415" s="4" t="s">
        <v>70</v>
      </c>
      <c r="H5415" s="4" t="s">
        <v>71</v>
      </c>
      <c r="I5415" s="6" t="s">
        <v>22</v>
      </c>
      <c r="J5415" s="7">
        <v>47</v>
      </c>
      <c r="K5415" s="8">
        <v>106</v>
      </c>
      <c r="L5415" s="9">
        <f t="shared" si="84"/>
        <v>4982</v>
      </c>
      <c r="M5415" s="9">
        <v>2092.44</v>
      </c>
      <c r="N5415" s="10">
        <v>0.42</v>
      </c>
      <c r="O5415" s="4" t="s">
        <v>83</v>
      </c>
    </row>
    <row r="5416" spans="1:15" ht="14.25" customHeight="1" x14ac:dyDescent="0.25">
      <c r="A5416" s="4" t="s">
        <v>34</v>
      </c>
      <c r="B5416" s="4">
        <v>1185732</v>
      </c>
      <c r="C5416" s="5">
        <v>44297</v>
      </c>
      <c r="D5416" s="37">
        <v>2021</v>
      </c>
      <c r="E5416" s="5" t="str">
        <f>TEXT(Sales[[#This Row],[Invoice Date]],"mmm")</f>
        <v>Apr</v>
      </c>
      <c r="F5416" s="4" t="s">
        <v>31</v>
      </c>
      <c r="G5416" s="4" t="s">
        <v>70</v>
      </c>
      <c r="H5416" s="4" t="s">
        <v>71</v>
      </c>
      <c r="I5416" s="6" t="s">
        <v>23</v>
      </c>
      <c r="J5416" s="7">
        <v>36</v>
      </c>
      <c r="K5416" s="8">
        <v>149</v>
      </c>
      <c r="L5416" s="9">
        <f t="shared" si="84"/>
        <v>5364</v>
      </c>
      <c r="M5416" s="9">
        <v>1877.3999999999999</v>
      </c>
      <c r="N5416" s="10">
        <v>0.35</v>
      </c>
      <c r="O5416" s="4" t="s">
        <v>83</v>
      </c>
    </row>
    <row r="5417" spans="1:15" ht="14.25" customHeight="1" x14ac:dyDescent="0.25">
      <c r="A5417" s="4" t="s">
        <v>34</v>
      </c>
      <c r="B5417" s="4">
        <v>1185732</v>
      </c>
      <c r="C5417" s="5">
        <v>44326</v>
      </c>
      <c r="D5417" s="37">
        <v>2021</v>
      </c>
      <c r="E5417" s="5" t="str">
        <f>TEXT(Sales[[#This Row],[Invoice Date]],"mmm")</f>
        <v>May</v>
      </c>
      <c r="F5417" s="4" t="s">
        <v>31</v>
      </c>
      <c r="G5417" s="4" t="s">
        <v>70</v>
      </c>
      <c r="H5417" s="4" t="s">
        <v>71</v>
      </c>
      <c r="I5417" s="6" t="s">
        <v>17</v>
      </c>
      <c r="J5417" s="7">
        <v>45</v>
      </c>
      <c r="K5417" s="8">
        <v>246</v>
      </c>
      <c r="L5417" s="9">
        <f t="shared" si="84"/>
        <v>11070</v>
      </c>
      <c r="M5417" s="9">
        <v>7195.5</v>
      </c>
      <c r="N5417" s="10">
        <v>0.65</v>
      </c>
      <c r="O5417" s="4" t="s">
        <v>83</v>
      </c>
    </row>
    <row r="5418" spans="1:15" ht="14.25" customHeight="1" x14ac:dyDescent="0.25">
      <c r="A5418" s="4" t="s">
        <v>34</v>
      </c>
      <c r="B5418" s="4">
        <v>1185732</v>
      </c>
      <c r="C5418" s="5">
        <v>44326</v>
      </c>
      <c r="D5418" s="37">
        <v>2021</v>
      </c>
      <c r="E5418" s="5" t="str">
        <f>TEXT(Sales[[#This Row],[Invoice Date]],"mmm")</f>
        <v>May</v>
      </c>
      <c r="F5418" s="4" t="s">
        <v>31</v>
      </c>
      <c r="G5418" s="4" t="s">
        <v>70</v>
      </c>
      <c r="H5418" s="4" t="s">
        <v>71</v>
      </c>
      <c r="I5418" s="6" t="s">
        <v>19</v>
      </c>
      <c r="J5418" s="7">
        <v>41</v>
      </c>
      <c r="K5418" s="8">
        <v>152</v>
      </c>
      <c r="L5418" s="9">
        <f t="shared" si="84"/>
        <v>6232</v>
      </c>
      <c r="M5418" s="9">
        <v>2492.8000000000002</v>
      </c>
      <c r="N5418" s="10">
        <v>0.4</v>
      </c>
      <c r="O5418" s="4" t="s">
        <v>83</v>
      </c>
    </row>
    <row r="5419" spans="1:15" ht="14.25" customHeight="1" x14ac:dyDescent="0.25">
      <c r="A5419" s="4" t="s">
        <v>34</v>
      </c>
      <c r="B5419" s="4">
        <v>1185732</v>
      </c>
      <c r="C5419" s="5">
        <v>44326</v>
      </c>
      <c r="D5419" s="37">
        <v>2021</v>
      </c>
      <c r="E5419" s="5" t="str">
        <f>TEXT(Sales[[#This Row],[Invoice Date]],"mmm")</f>
        <v>May</v>
      </c>
      <c r="F5419" s="4" t="s">
        <v>31</v>
      </c>
      <c r="G5419" s="4" t="s">
        <v>70</v>
      </c>
      <c r="H5419" s="4" t="s">
        <v>71</v>
      </c>
      <c r="I5419" s="6" t="s">
        <v>20</v>
      </c>
      <c r="J5419" s="7">
        <v>39</v>
      </c>
      <c r="K5419" s="8">
        <v>145</v>
      </c>
      <c r="L5419" s="9">
        <f t="shared" si="84"/>
        <v>5655</v>
      </c>
      <c r="M5419" s="9">
        <v>2770.95</v>
      </c>
      <c r="N5419" s="10">
        <v>0.49</v>
      </c>
      <c r="O5419" s="4" t="s">
        <v>83</v>
      </c>
    </row>
    <row r="5420" spans="1:15" ht="14.25" customHeight="1" x14ac:dyDescent="0.25">
      <c r="A5420" s="4" t="s">
        <v>34</v>
      </c>
      <c r="B5420" s="4">
        <v>1185732</v>
      </c>
      <c r="C5420" s="5">
        <v>44326</v>
      </c>
      <c r="D5420" s="37">
        <v>2021</v>
      </c>
      <c r="E5420" s="5" t="str">
        <f>TEXT(Sales[[#This Row],[Invoice Date]],"mmm")</f>
        <v>May</v>
      </c>
      <c r="F5420" s="4" t="s">
        <v>31</v>
      </c>
      <c r="G5420" s="4" t="s">
        <v>70</v>
      </c>
      <c r="H5420" s="4" t="s">
        <v>71</v>
      </c>
      <c r="I5420" s="6" t="s">
        <v>21</v>
      </c>
      <c r="J5420" s="7">
        <v>39</v>
      </c>
      <c r="K5420" s="8">
        <v>131</v>
      </c>
      <c r="L5420" s="9">
        <f t="shared" si="84"/>
        <v>5109</v>
      </c>
      <c r="M5420" s="9">
        <v>2554.5</v>
      </c>
      <c r="N5420" s="10">
        <v>0.5</v>
      </c>
      <c r="O5420" s="4" t="s">
        <v>83</v>
      </c>
    </row>
    <row r="5421" spans="1:15" ht="14.25" customHeight="1" x14ac:dyDescent="0.25">
      <c r="A5421" s="4" t="s">
        <v>34</v>
      </c>
      <c r="B5421" s="4">
        <v>1185732</v>
      </c>
      <c r="C5421" s="5">
        <v>44326</v>
      </c>
      <c r="D5421" s="37">
        <v>2021</v>
      </c>
      <c r="E5421" s="5" t="str">
        <f>TEXT(Sales[[#This Row],[Invoice Date]],"mmm")</f>
        <v>May</v>
      </c>
      <c r="F5421" s="4" t="s">
        <v>31</v>
      </c>
      <c r="G5421" s="4" t="s">
        <v>70</v>
      </c>
      <c r="H5421" s="4" t="s">
        <v>71</v>
      </c>
      <c r="I5421" s="6" t="s">
        <v>22</v>
      </c>
      <c r="J5421" s="7">
        <v>45</v>
      </c>
      <c r="K5421" s="8">
        <v>133</v>
      </c>
      <c r="L5421" s="9">
        <f t="shared" si="84"/>
        <v>5985</v>
      </c>
      <c r="M5421" s="9">
        <v>2513.6999999999998</v>
      </c>
      <c r="N5421" s="10">
        <v>0.42</v>
      </c>
      <c r="O5421" s="4" t="s">
        <v>83</v>
      </c>
    </row>
    <row r="5422" spans="1:15" ht="14.25" customHeight="1" x14ac:dyDescent="0.25">
      <c r="A5422" s="4" t="s">
        <v>34</v>
      </c>
      <c r="B5422" s="4">
        <v>1185732</v>
      </c>
      <c r="C5422" s="5">
        <v>44326</v>
      </c>
      <c r="D5422" s="37">
        <v>2021</v>
      </c>
      <c r="E5422" s="5" t="str">
        <f>TEXT(Sales[[#This Row],[Invoice Date]],"mmm")</f>
        <v>May</v>
      </c>
      <c r="F5422" s="4" t="s">
        <v>31</v>
      </c>
      <c r="G5422" s="4" t="s">
        <v>70</v>
      </c>
      <c r="H5422" s="4" t="s">
        <v>71</v>
      </c>
      <c r="I5422" s="6" t="s">
        <v>23</v>
      </c>
      <c r="J5422" s="7">
        <v>52</v>
      </c>
      <c r="K5422" s="8">
        <v>156</v>
      </c>
      <c r="L5422" s="9">
        <f t="shared" si="84"/>
        <v>8112</v>
      </c>
      <c r="M5422" s="9">
        <v>3244.8</v>
      </c>
      <c r="N5422" s="10">
        <v>0.4</v>
      </c>
      <c r="O5422" s="4" t="s">
        <v>83</v>
      </c>
    </row>
    <row r="5423" spans="1:15" ht="14.25" customHeight="1" x14ac:dyDescent="0.25">
      <c r="A5423" s="4" t="s">
        <v>34</v>
      </c>
      <c r="B5423" s="4">
        <v>1185732</v>
      </c>
      <c r="C5423" s="5">
        <v>44359</v>
      </c>
      <c r="D5423" s="37">
        <v>2021</v>
      </c>
      <c r="E5423" s="5" t="str">
        <f>TEXT(Sales[[#This Row],[Invoice Date]],"mmm")</f>
        <v>Jun</v>
      </c>
      <c r="F5423" s="4" t="s">
        <v>31</v>
      </c>
      <c r="G5423" s="4" t="s">
        <v>70</v>
      </c>
      <c r="H5423" s="4" t="s">
        <v>71</v>
      </c>
      <c r="I5423" s="6" t="s">
        <v>17</v>
      </c>
      <c r="J5423" s="7">
        <v>46</v>
      </c>
      <c r="K5423" s="8">
        <v>247</v>
      </c>
      <c r="L5423" s="9">
        <f t="shared" si="84"/>
        <v>11362</v>
      </c>
      <c r="M5423" s="9">
        <v>7158.06</v>
      </c>
      <c r="N5423" s="10">
        <v>0.63</v>
      </c>
      <c r="O5423" s="4" t="s">
        <v>83</v>
      </c>
    </row>
    <row r="5424" spans="1:15" ht="14.25" customHeight="1" x14ac:dyDescent="0.25">
      <c r="A5424" s="4" t="s">
        <v>34</v>
      </c>
      <c r="B5424" s="4">
        <v>1185732</v>
      </c>
      <c r="C5424" s="5">
        <v>44359</v>
      </c>
      <c r="D5424" s="37">
        <v>2021</v>
      </c>
      <c r="E5424" s="5" t="str">
        <f>TEXT(Sales[[#This Row],[Invoice Date]],"mmm")</f>
        <v>Jun</v>
      </c>
      <c r="F5424" s="4" t="s">
        <v>31</v>
      </c>
      <c r="G5424" s="4" t="s">
        <v>70</v>
      </c>
      <c r="H5424" s="4" t="s">
        <v>71</v>
      </c>
      <c r="I5424" s="6" t="s">
        <v>19</v>
      </c>
      <c r="J5424" s="7">
        <v>42</v>
      </c>
      <c r="K5424" s="8">
        <v>168</v>
      </c>
      <c r="L5424" s="9">
        <f t="shared" si="84"/>
        <v>7056</v>
      </c>
      <c r="M5424" s="9">
        <v>2892.96</v>
      </c>
      <c r="N5424" s="10">
        <v>0.41</v>
      </c>
      <c r="O5424" s="4" t="s">
        <v>83</v>
      </c>
    </row>
    <row r="5425" spans="1:15" ht="14.25" customHeight="1" x14ac:dyDescent="0.25">
      <c r="A5425" s="4" t="s">
        <v>34</v>
      </c>
      <c r="B5425" s="4">
        <v>1185732</v>
      </c>
      <c r="C5425" s="5">
        <v>44359</v>
      </c>
      <c r="D5425" s="37">
        <v>2021</v>
      </c>
      <c r="E5425" s="5" t="str">
        <f>TEXT(Sales[[#This Row],[Invoice Date]],"mmm")</f>
        <v>Jun</v>
      </c>
      <c r="F5425" s="4" t="s">
        <v>31</v>
      </c>
      <c r="G5425" s="4" t="s">
        <v>70</v>
      </c>
      <c r="H5425" s="4" t="s">
        <v>71</v>
      </c>
      <c r="I5425" s="6" t="s">
        <v>20</v>
      </c>
      <c r="J5425" s="7">
        <v>38</v>
      </c>
      <c r="K5425" s="8">
        <v>131</v>
      </c>
      <c r="L5425" s="9">
        <f t="shared" si="84"/>
        <v>4978</v>
      </c>
      <c r="M5425" s="9">
        <v>2240.1</v>
      </c>
      <c r="N5425" s="10">
        <v>0.44999999999999996</v>
      </c>
      <c r="O5425" s="4" t="s">
        <v>83</v>
      </c>
    </row>
    <row r="5426" spans="1:15" ht="14.25" customHeight="1" x14ac:dyDescent="0.25">
      <c r="A5426" s="4" t="s">
        <v>34</v>
      </c>
      <c r="B5426" s="4">
        <v>1185732</v>
      </c>
      <c r="C5426" s="5">
        <v>44359</v>
      </c>
      <c r="D5426" s="37">
        <v>2021</v>
      </c>
      <c r="E5426" s="5" t="str">
        <f>TEXT(Sales[[#This Row],[Invoice Date]],"mmm")</f>
        <v>Jun</v>
      </c>
      <c r="F5426" s="4" t="s">
        <v>31</v>
      </c>
      <c r="G5426" s="4" t="s">
        <v>70</v>
      </c>
      <c r="H5426" s="4" t="s">
        <v>71</v>
      </c>
      <c r="I5426" s="6" t="s">
        <v>21</v>
      </c>
      <c r="J5426" s="7">
        <v>38</v>
      </c>
      <c r="K5426" s="8">
        <v>140</v>
      </c>
      <c r="L5426" s="9">
        <f t="shared" si="84"/>
        <v>5320</v>
      </c>
      <c r="M5426" s="9">
        <v>2500.3999999999996</v>
      </c>
      <c r="N5426" s="10">
        <v>0.47</v>
      </c>
      <c r="O5426" s="4" t="s">
        <v>83</v>
      </c>
    </row>
    <row r="5427" spans="1:15" ht="14.25" customHeight="1" x14ac:dyDescent="0.25">
      <c r="A5427" s="4" t="s">
        <v>34</v>
      </c>
      <c r="B5427" s="4">
        <v>1185732</v>
      </c>
      <c r="C5427" s="5">
        <v>44359</v>
      </c>
      <c r="D5427" s="37">
        <v>2021</v>
      </c>
      <c r="E5427" s="5" t="str">
        <f>TEXT(Sales[[#This Row],[Invoice Date]],"mmm")</f>
        <v>Jun</v>
      </c>
      <c r="F5427" s="4" t="s">
        <v>31</v>
      </c>
      <c r="G5427" s="4" t="s">
        <v>70</v>
      </c>
      <c r="H5427" s="4" t="s">
        <v>71</v>
      </c>
      <c r="I5427" s="6" t="s">
        <v>22</v>
      </c>
      <c r="J5427" s="7">
        <v>49</v>
      </c>
      <c r="K5427" s="8">
        <v>135</v>
      </c>
      <c r="L5427" s="9">
        <f t="shared" si="84"/>
        <v>6615</v>
      </c>
      <c r="M5427" s="9">
        <v>2910.6</v>
      </c>
      <c r="N5427" s="10">
        <v>0.44</v>
      </c>
      <c r="O5427" s="4" t="s">
        <v>83</v>
      </c>
    </row>
    <row r="5428" spans="1:15" ht="14.25" customHeight="1" x14ac:dyDescent="0.25">
      <c r="A5428" s="4" t="s">
        <v>34</v>
      </c>
      <c r="B5428" s="4">
        <v>1185732</v>
      </c>
      <c r="C5428" s="5">
        <v>44359</v>
      </c>
      <c r="D5428" s="37">
        <v>2021</v>
      </c>
      <c r="E5428" s="5" t="str">
        <f>TEXT(Sales[[#This Row],[Invoice Date]],"mmm")</f>
        <v>Jun</v>
      </c>
      <c r="F5428" s="4" t="s">
        <v>31</v>
      </c>
      <c r="G5428" s="4" t="s">
        <v>70</v>
      </c>
      <c r="H5428" s="4" t="s">
        <v>71</v>
      </c>
      <c r="I5428" s="6" t="s">
        <v>23</v>
      </c>
      <c r="J5428" s="7">
        <v>50</v>
      </c>
      <c r="K5428" s="8">
        <v>163</v>
      </c>
      <c r="L5428" s="9">
        <f t="shared" si="84"/>
        <v>8150</v>
      </c>
      <c r="M5428" s="9">
        <v>3015.5</v>
      </c>
      <c r="N5428" s="10">
        <v>0.37</v>
      </c>
      <c r="O5428" s="4" t="s">
        <v>83</v>
      </c>
    </row>
    <row r="5429" spans="1:15" ht="14.25" customHeight="1" x14ac:dyDescent="0.25">
      <c r="A5429" s="4" t="s">
        <v>34</v>
      </c>
      <c r="B5429" s="4">
        <v>1185732</v>
      </c>
      <c r="C5429" s="5">
        <v>44387</v>
      </c>
      <c r="D5429" s="37">
        <v>2021</v>
      </c>
      <c r="E5429" s="5" t="str">
        <f>TEXT(Sales[[#This Row],[Invoice Date]],"mmm")</f>
        <v>Jul</v>
      </c>
      <c r="F5429" s="4" t="s">
        <v>31</v>
      </c>
      <c r="G5429" s="4" t="s">
        <v>70</v>
      </c>
      <c r="H5429" s="4" t="s">
        <v>71</v>
      </c>
      <c r="I5429" s="6" t="s">
        <v>17</v>
      </c>
      <c r="J5429" s="7">
        <v>48</v>
      </c>
      <c r="K5429" s="8">
        <v>228</v>
      </c>
      <c r="L5429" s="9">
        <f t="shared" si="84"/>
        <v>10944</v>
      </c>
      <c r="M5429" s="9">
        <v>7004.16</v>
      </c>
      <c r="N5429" s="10">
        <v>0.64</v>
      </c>
      <c r="O5429" s="4" t="s">
        <v>83</v>
      </c>
    </row>
    <row r="5430" spans="1:15" ht="14.25" customHeight="1" x14ac:dyDescent="0.25">
      <c r="A5430" s="4" t="s">
        <v>34</v>
      </c>
      <c r="B5430" s="4">
        <v>1185732</v>
      </c>
      <c r="C5430" s="5">
        <v>44387</v>
      </c>
      <c r="D5430" s="37">
        <v>2021</v>
      </c>
      <c r="E5430" s="5" t="str">
        <f>TEXT(Sales[[#This Row],[Invoice Date]],"mmm")</f>
        <v>Jul</v>
      </c>
      <c r="F5430" s="4" t="s">
        <v>31</v>
      </c>
      <c r="G5430" s="4" t="s">
        <v>70</v>
      </c>
      <c r="H5430" s="4" t="s">
        <v>71</v>
      </c>
      <c r="I5430" s="6" t="s">
        <v>19</v>
      </c>
      <c r="J5430" s="7">
        <v>44</v>
      </c>
      <c r="K5430" s="8">
        <v>163</v>
      </c>
      <c r="L5430" s="9">
        <f t="shared" si="84"/>
        <v>7172</v>
      </c>
      <c r="M5430" s="9">
        <v>3083.96</v>
      </c>
      <c r="N5430" s="10">
        <v>0.43</v>
      </c>
      <c r="O5430" s="4" t="s">
        <v>83</v>
      </c>
    </row>
    <row r="5431" spans="1:15" ht="14.25" customHeight="1" x14ac:dyDescent="0.25">
      <c r="A5431" s="4" t="s">
        <v>34</v>
      </c>
      <c r="B5431" s="4">
        <v>1185732</v>
      </c>
      <c r="C5431" s="5">
        <v>44387</v>
      </c>
      <c r="D5431" s="37">
        <v>2021</v>
      </c>
      <c r="E5431" s="5" t="str">
        <f>TEXT(Sales[[#This Row],[Invoice Date]],"mmm")</f>
        <v>Jul</v>
      </c>
      <c r="F5431" s="4" t="s">
        <v>31</v>
      </c>
      <c r="G5431" s="4" t="s">
        <v>70</v>
      </c>
      <c r="H5431" s="4" t="s">
        <v>71</v>
      </c>
      <c r="I5431" s="6" t="s">
        <v>20</v>
      </c>
      <c r="J5431" s="7">
        <v>38</v>
      </c>
      <c r="K5431" s="8">
        <v>149</v>
      </c>
      <c r="L5431" s="9">
        <f t="shared" si="84"/>
        <v>5662</v>
      </c>
      <c r="M5431" s="9">
        <v>2717.7599999999998</v>
      </c>
      <c r="N5431" s="10">
        <v>0.48</v>
      </c>
      <c r="O5431" s="4" t="s">
        <v>83</v>
      </c>
    </row>
    <row r="5432" spans="1:15" ht="14.25" customHeight="1" x14ac:dyDescent="0.25">
      <c r="A5432" s="4" t="s">
        <v>34</v>
      </c>
      <c r="B5432" s="4">
        <v>1185732</v>
      </c>
      <c r="C5432" s="5">
        <v>44387</v>
      </c>
      <c r="D5432" s="37">
        <v>2021</v>
      </c>
      <c r="E5432" s="5" t="str">
        <f>TEXT(Sales[[#This Row],[Invoice Date]],"mmm")</f>
        <v>Jul</v>
      </c>
      <c r="F5432" s="4" t="s">
        <v>31</v>
      </c>
      <c r="G5432" s="4" t="s">
        <v>70</v>
      </c>
      <c r="H5432" s="4" t="s">
        <v>71</v>
      </c>
      <c r="I5432" s="6" t="s">
        <v>21</v>
      </c>
      <c r="J5432" s="7">
        <v>39</v>
      </c>
      <c r="K5432" s="8">
        <v>150</v>
      </c>
      <c r="L5432" s="9">
        <f t="shared" si="84"/>
        <v>5850</v>
      </c>
      <c r="M5432" s="9">
        <v>2749.5</v>
      </c>
      <c r="N5432" s="10">
        <v>0.47</v>
      </c>
      <c r="O5432" s="4" t="s">
        <v>83</v>
      </c>
    </row>
    <row r="5433" spans="1:15" ht="14.25" customHeight="1" x14ac:dyDescent="0.25">
      <c r="A5433" s="4" t="s">
        <v>34</v>
      </c>
      <c r="B5433" s="4">
        <v>1185732</v>
      </c>
      <c r="C5433" s="5">
        <v>44387</v>
      </c>
      <c r="D5433" s="37">
        <v>2021</v>
      </c>
      <c r="E5433" s="5" t="str">
        <f>TEXT(Sales[[#This Row],[Invoice Date]],"mmm")</f>
        <v>Jul</v>
      </c>
      <c r="F5433" s="4" t="s">
        <v>31</v>
      </c>
      <c r="G5433" s="4" t="s">
        <v>70</v>
      </c>
      <c r="H5433" s="4" t="s">
        <v>71</v>
      </c>
      <c r="I5433" s="6" t="s">
        <v>22</v>
      </c>
      <c r="J5433" s="7">
        <v>48</v>
      </c>
      <c r="K5433" s="8">
        <v>137</v>
      </c>
      <c r="L5433" s="9">
        <f t="shared" si="84"/>
        <v>6576</v>
      </c>
      <c r="M5433" s="9">
        <v>2761.92</v>
      </c>
      <c r="N5433" s="10">
        <v>0.42</v>
      </c>
      <c r="O5433" s="4" t="s">
        <v>83</v>
      </c>
    </row>
    <row r="5434" spans="1:15" ht="14.25" customHeight="1" x14ac:dyDescent="0.25">
      <c r="A5434" s="4" t="s">
        <v>34</v>
      </c>
      <c r="B5434" s="4">
        <v>1185732</v>
      </c>
      <c r="C5434" s="5">
        <v>44387</v>
      </c>
      <c r="D5434" s="37">
        <v>2021</v>
      </c>
      <c r="E5434" s="5" t="str">
        <f>TEXT(Sales[[#This Row],[Invoice Date]],"mmm")</f>
        <v>Jul</v>
      </c>
      <c r="F5434" s="4" t="s">
        <v>31</v>
      </c>
      <c r="G5434" s="4" t="s">
        <v>70</v>
      </c>
      <c r="H5434" s="4" t="s">
        <v>71</v>
      </c>
      <c r="I5434" s="6" t="s">
        <v>23</v>
      </c>
      <c r="J5434" s="7">
        <v>51</v>
      </c>
      <c r="K5434" s="8">
        <v>196</v>
      </c>
      <c r="L5434" s="9">
        <f t="shared" si="84"/>
        <v>9996</v>
      </c>
      <c r="M5434" s="9">
        <v>3598.56</v>
      </c>
      <c r="N5434" s="10">
        <v>0.36</v>
      </c>
      <c r="O5434" s="4" t="s">
        <v>83</v>
      </c>
    </row>
    <row r="5435" spans="1:15" ht="14.25" customHeight="1" x14ac:dyDescent="0.25">
      <c r="A5435" s="4" t="s">
        <v>34</v>
      </c>
      <c r="B5435" s="4">
        <v>1185732</v>
      </c>
      <c r="C5435" s="5">
        <v>44419</v>
      </c>
      <c r="D5435" s="37">
        <v>2021</v>
      </c>
      <c r="E5435" s="5" t="str">
        <f>TEXT(Sales[[#This Row],[Invoice Date]],"mmm")</f>
        <v>Aug</v>
      </c>
      <c r="F5435" s="4" t="s">
        <v>31</v>
      </c>
      <c r="G5435" s="4" t="s">
        <v>70</v>
      </c>
      <c r="H5435" s="4" t="s">
        <v>71</v>
      </c>
      <c r="I5435" s="6" t="s">
        <v>17</v>
      </c>
      <c r="J5435" s="7">
        <v>47</v>
      </c>
      <c r="K5435" s="8">
        <v>255</v>
      </c>
      <c r="L5435" s="9">
        <f t="shared" si="84"/>
        <v>11985</v>
      </c>
      <c r="M5435" s="9">
        <v>7670.4000000000005</v>
      </c>
      <c r="N5435" s="10">
        <v>0.64</v>
      </c>
      <c r="O5435" s="4" t="s">
        <v>83</v>
      </c>
    </row>
    <row r="5436" spans="1:15" ht="14.25" customHeight="1" x14ac:dyDescent="0.25">
      <c r="A5436" s="4" t="s">
        <v>34</v>
      </c>
      <c r="B5436" s="4">
        <v>1185732</v>
      </c>
      <c r="C5436" s="5">
        <v>44419</v>
      </c>
      <c r="D5436" s="37">
        <v>2021</v>
      </c>
      <c r="E5436" s="5" t="str">
        <f>TEXT(Sales[[#This Row],[Invoice Date]],"mmm")</f>
        <v>Aug</v>
      </c>
      <c r="F5436" s="4" t="s">
        <v>31</v>
      </c>
      <c r="G5436" s="4" t="s">
        <v>70</v>
      </c>
      <c r="H5436" s="4" t="s">
        <v>71</v>
      </c>
      <c r="I5436" s="6" t="s">
        <v>19</v>
      </c>
      <c r="J5436" s="7">
        <v>43</v>
      </c>
      <c r="K5436" s="8">
        <v>163</v>
      </c>
      <c r="L5436" s="9">
        <f t="shared" si="84"/>
        <v>7009</v>
      </c>
      <c r="M5436" s="9">
        <v>2873.69</v>
      </c>
      <c r="N5436" s="10">
        <v>0.41</v>
      </c>
      <c r="O5436" s="4" t="s">
        <v>83</v>
      </c>
    </row>
    <row r="5437" spans="1:15" ht="14.25" customHeight="1" x14ac:dyDescent="0.25">
      <c r="A5437" s="4" t="s">
        <v>34</v>
      </c>
      <c r="B5437" s="4">
        <v>1185732</v>
      </c>
      <c r="C5437" s="5">
        <v>44419</v>
      </c>
      <c r="D5437" s="37">
        <v>2021</v>
      </c>
      <c r="E5437" s="5" t="str">
        <f>TEXT(Sales[[#This Row],[Invoice Date]],"mmm")</f>
        <v>Aug</v>
      </c>
      <c r="F5437" s="4" t="s">
        <v>31</v>
      </c>
      <c r="G5437" s="4" t="s">
        <v>70</v>
      </c>
      <c r="H5437" s="4" t="s">
        <v>71</v>
      </c>
      <c r="I5437" s="6" t="s">
        <v>20</v>
      </c>
      <c r="J5437" s="7">
        <v>38</v>
      </c>
      <c r="K5437" s="8">
        <v>143</v>
      </c>
      <c r="L5437" s="9">
        <f t="shared" si="84"/>
        <v>5434</v>
      </c>
      <c r="M5437" s="9">
        <v>2445.2999999999997</v>
      </c>
      <c r="N5437" s="10">
        <v>0.44999999999999996</v>
      </c>
      <c r="O5437" s="4" t="s">
        <v>83</v>
      </c>
    </row>
    <row r="5438" spans="1:15" ht="14.25" customHeight="1" x14ac:dyDescent="0.25">
      <c r="A5438" s="4" t="s">
        <v>34</v>
      </c>
      <c r="B5438" s="4">
        <v>1185732</v>
      </c>
      <c r="C5438" s="5">
        <v>44419</v>
      </c>
      <c r="D5438" s="37">
        <v>2021</v>
      </c>
      <c r="E5438" s="5" t="str">
        <f>TEXT(Sales[[#This Row],[Invoice Date]],"mmm")</f>
        <v>Aug</v>
      </c>
      <c r="F5438" s="4" t="s">
        <v>31</v>
      </c>
      <c r="G5438" s="4" t="s">
        <v>70</v>
      </c>
      <c r="H5438" s="4" t="s">
        <v>71</v>
      </c>
      <c r="I5438" s="6" t="s">
        <v>21</v>
      </c>
      <c r="J5438" s="7">
        <v>38</v>
      </c>
      <c r="K5438" s="8">
        <v>147</v>
      </c>
      <c r="L5438" s="9">
        <f t="shared" si="84"/>
        <v>5586</v>
      </c>
      <c r="M5438" s="9">
        <v>2737.14</v>
      </c>
      <c r="N5438" s="10">
        <v>0.49</v>
      </c>
      <c r="O5438" s="4" t="s">
        <v>83</v>
      </c>
    </row>
    <row r="5439" spans="1:15" ht="14.25" customHeight="1" x14ac:dyDescent="0.25">
      <c r="A5439" s="4" t="s">
        <v>34</v>
      </c>
      <c r="B5439" s="4">
        <v>1185732</v>
      </c>
      <c r="C5439" s="5">
        <v>44419</v>
      </c>
      <c r="D5439" s="37">
        <v>2021</v>
      </c>
      <c r="E5439" s="5" t="str">
        <f>TEXT(Sales[[#This Row],[Invoice Date]],"mmm")</f>
        <v>Aug</v>
      </c>
      <c r="F5439" s="4" t="s">
        <v>31</v>
      </c>
      <c r="G5439" s="4" t="s">
        <v>70</v>
      </c>
      <c r="H5439" s="4" t="s">
        <v>71</v>
      </c>
      <c r="I5439" s="6" t="s">
        <v>22</v>
      </c>
      <c r="J5439" s="7">
        <v>47</v>
      </c>
      <c r="K5439" s="8">
        <v>140</v>
      </c>
      <c r="L5439" s="9">
        <f t="shared" si="84"/>
        <v>6580</v>
      </c>
      <c r="M5439" s="9">
        <v>2697.7999999999997</v>
      </c>
      <c r="N5439" s="10">
        <v>0.41</v>
      </c>
      <c r="O5439" s="4" t="s">
        <v>83</v>
      </c>
    </row>
    <row r="5440" spans="1:15" ht="14.25" customHeight="1" x14ac:dyDescent="0.25">
      <c r="A5440" s="4" t="s">
        <v>34</v>
      </c>
      <c r="B5440" s="4">
        <v>1185732</v>
      </c>
      <c r="C5440" s="5">
        <v>44419</v>
      </c>
      <c r="D5440" s="37">
        <v>2021</v>
      </c>
      <c r="E5440" s="5" t="str">
        <f>TEXT(Sales[[#This Row],[Invoice Date]],"mmm")</f>
        <v>Aug</v>
      </c>
      <c r="F5440" s="4" t="s">
        <v>31</v>
      </c>
      <c r="G5440" s="4" t="s">
        <v>70</v>
      </c>
      <c r="H5440" s="4" t="s">
        <v>71</v>
      </c>
      <c r="I5440" s="6" t="s">
        <v>23</v>
      </c>
      <c r="J5440" s="7">
        <v>52</v>
      </c>
      <c r="K5440" s="8">
        <v>196</v>
      </c>
      <c r="L5440" s="9">
        <f t="shared" si="84"/>
        <v>10192</v>
      </c>
      <c r="M5440" s="9">
        <v>4076.8</v>
      </c>
      <c r="N5440" s="10">
        <v>0.4</v>
      </c>
      <c r="O5440" s="4" t="s">
        <v>83</v>
      </c>
    </row>
    <row r="5441" spans="1:15" ht="14.25" customHeight="1" x14ac:dyDescent="0.25">
      <c r="A5441" s="4" t="s">
        <v>34</v>
      </c>
      <c r="B5441" s="4">
        <v>1185732</v>
      </c>
      <c r="C5441" s="5">
        <v>44449</v>
      </c>
      <c r="D5441" s="37">
        <v>2021</v>
      </c>
      <c r="E5441" s="5" t="str">
        <f>TEXT(Sales[[#This Row],[Invoice Date]],"mmm")</f>
        <v>Sep</v>
      </c>
      <c r="F5441" s="4" t="s">
        <v>31</v>
      </c>
      <c r="G5441" s="4" t="s">
        <v>70</v>
      </c>
      <c r="H5441" s="4" t="s">
        <v>71</v>
      </c>
      <c r="I5441" s="6" t="s">
        <v>17</v>
      </c>
      <c r="J5441" s="7">
        <v>48</v>
      </c>
      <c r="K5441" s="8">
        <v>208</v>
      </c>
      <c r="L5441" s="9">
        <f t="shared" si="84"/>
        <v>9984</v>
      </c>
      <c r="M5441" s="9">
        <v>6389.76</v>
      </c>
      <c r="N5441" s="10">
        <v>0.64</v>
      </c>
      <c r="O5441" s="4" t="s">
        <v>83</v>
      </c>
    </row>
    <row r="5442" spans="1:15" ht="14.25" customHeight="1" x14ac:dyDescent="0.25">
      <c r="A5442" s="4" t="s">
        <v>34</v>
      </c>
      <c r="B5442" s="4">
        <v>1185732</v>
      </c>
      <c r="C5442" s="5">
        <v>44449</v>
      </c>
      <c r="D5442" s="37">
        <v>2021</v>
      </c>
      <c r="E5442" s="5" t="str">
        <f>TEXT(Sales[[#This Row],[Invoice Date]],"mmm")</f>
        <v>Sep</v>
      </c>
      <c r="F5442" s="4" t="s">
        <v>31</v>
      </c>
      <c r="G5442" s="4" t="s">
        <v>70</v>
      </c>
      <c r="H5442" s="4" t="s">
        <v>71</v>
      </c>
      <c r="I5442" s="6" t="s">
        <v>19</v>
      </c>
      <c r="J5442" s="7">
        <v>44</v>
      </c>
      <c r="K5442" s="8">
        <v>150</v>
      </c>
      <c r="L5442" s="9">
        <f t="shared" si="84"/>
        <v>6600</v>
      </c>
      <c r="M5442" s="9">
        <v>2838</v>
      </c>
      <c r="N5442" s="10">
        <v>0.43</v>
      </c>
      <c r="O5442" s="4" t="s">
        <v>83</v>
      </c>
    </row>
    <row r="5443" spans="1:15" ht="14.25" customHeight="1" x14ac:dyDescent="0.25">
      <c r="A5443" s="4" t="s">
        <v>34</v>
      </c>
      <c r="B5443" s="4">
        <v>1185732</v>
      </c>
      <c r="C5443" s="5">
        <v>44449</v>
      </c>
      <c r="D5443" s="37">
        <v>2021</v>
      </c>
      <c r="E5443" s="5" t="str">
        <f>TEXT(Sales[[#This Row],[Invoice Date]],"mmm")</f>
        <v>Sep</v>
      </c>
      <c r="F5443" s="4" t="s">
        <v>31</v>
      </c>
      <c r="G5443" s="4" t="s">
        <v>70</v>
      </c>
      <c r="H5443" s="4" t="s">
        <v>71</v>
      </c>
      <c r="I5443" s="6" t="s">
        <v>20</v>
      </c>
      <c r="J5443" s="7">
        <v>38</v>
      </c>
      <c r="K5443" s="8">
        <v>137</v>
      </c>
      <c r="L5443" s="9">
        <f t="shared" ref="L5443:L5506" si="85">J5443*K5443</f>
        <v>5206</v>
      </c>
      <c r="M5443" s="9">
        <v>2394.7599999999998</v>
      </c>
      <c r="N5443" s="10">
        <v>0.45999999999999996</v>
      </c>
      <c r="O5443" s="4" t="s">
        <v>83</v>
      </c>
    </row>
    <row r="5444" spans="1:15" ht="14.25" customHeight="1" x14ac:dyDescent="0.25">
      <c r="A5444" s="4" t="s">
        <v>34</v>
      </c>
      <c r="B5444" s="4">
        <v>1185732</v>
      </c>
      <c r="C5444" s="5">
        <v>44449</v>
      </c>
      <c r="D5444" s="37">
        <v>2021</v>
      </c>
      <c r="E5444" s="5" t="str">
        <f>TEXT(Sales[[#This Row],[Invoice Date]],"mmm")</f>
        <v>Sep</v>
      </c>
      <c r="F5444" s="4" t="s">
        <v>31</v>
      </c>
      <c r="G5444" s="4" t="s">
        <v>70</v>
      </c>
      <c r="H5444" s="4" t="s">
        <v>71</v>
      </c>
      <c r="I5444" s="6" t="s">
        <v>21</v>
      </c>
      <c r="J5444" s="7">
        <v>38</v>
      </c>
      <c r="K5444" s="8">
        <v>135</v>
      </c>
      <c r="L5444" s="9">
        <f t="shared" si="85"/>
        <v>5130</v>
      </c>
      <c r="M5444" s="9">
        <v>2513.6999999999998</v>
      </c>
      <c r="N5444" s="10">
        <v>0.49</v>
      </c>
      <c r="O5444" s="4" t="s">
        <v>83</v>
      </c>
    </row>
    <row r="5445" spans="1:15" ht="14.25" customHeight="1" x14ac:dyDescent="0.25">
      <c r="A5445" s="4" t="s">
        <v>34</v>
      </c>
      <c r="B5445" s="4">
        <v>1185732</v>
      </c>
      <c r="C5445" s="5">
        <v>44449</v>
      </c>
      <c r="D5445" s="37">
        <v>2021</v>
      </c>
      <c r="E5445" s="5" t="str">
        <f>TEXT(Sales[[#This Row],[Invoice Date]],"mmm")</f>
        <v>Sep</v>
      </c>
      <c r="F5445" s="4" t="s">
        <v>31</v>
      </c>
      <c r="G5445" s="4" t="s">
        <v>70</v>
      </c>
      <c r="H5445" s="4" t="s">
        <v>71</v>
      </c>
      <c r="I5445" s="6" t="s">
        <v>22</v>
      </c>
      <c r="J5445" s="7">
        <v>48</v>
      </c>
      <c r="K5445" s="8">
        <v>125</v>
      </c>
      <c r="L5445" s="9">
        <f t="shared" si="85"/>
        <v>6000</v>
      </c>
      <c r="M5445" s="9">
        <v>2580</v>
      </c>
      <c r="N5445" s="10">
        <v>0.43</v>
      </c>
      <c r="O5445" s="4" t="s">
        <v>83</v>
      </c>
    </row>
    <row r="5446" spans="1:15" ht="14.25" customHeight="1" x14ac:dyDescent="0.25">
      <c r="A5446" s="4" t="s">
        <v>34</v>
      </c>
      <c r="B5446" s="4">
        <v>1185732</v>
      </c>
      <c r="C5446" s="5">
        <v>44449</v>
      </c>
      <c r="D5446" s="37">
        <v>2021</v>
      </c>
      <c r="E5446" s="5" t="str">
        <f>TEXT(Sales[[#This Row],[Invoice Date]],"mmm")</f>
        <v>Sep</v>
      </c>
      <c r="F5446" s="4" t="s">
        <v>31</v>
      </c>
      <c r="G5446" s="4" t="s">
        <v>70</v>
      </c>
      <c r="H5446" s="4" t="s">
        <v>71</v>
      </c>
      <c r="I5446" s="6" t="s">
        <v>23</v>
      </c>
      <c r="J5446" s="7">
        <v>52</v>
      </c>
      <c r="K5446" s="8">
        <v>174</v>
      </c>
      <c r="L5446" s="9">
        <f t="shared" si="85"/>
        <v>9048</v>
      </c>
      <c r="M5446" s="9">
        <v>3619.2000000000003</v>
      </c>
      <c r="N5446" s="10">
        <v>0.4</v>
      </c>
      <c r="O5446" s="4" t="s">
        <v>83</v>
      </c>
    </row>
    <row r="5447" spans="1:15" ht="14.25" customHeight="1" x14ac:dyDescent="0.25">
      <c r="A5447" s="4" t="s">
        <v>34</v>
      </c>
      <c r="B5447" s="4">
        <v>1185732</v>
      </c>
      <c r="C5447" s="5">
        <v>44481</v>
      </c>
      <c r="D5447" s="37">
        <v>2021</v>
      </c>
      <c r="E5447" s="5" t="str">
        <f>TEXT(Sales[[#This Row],[Invoice Date]],"mmm")</f>
        <v>Oct</v>
      </c>
      <c r="F5447" s="4" t="s">
        <v>31</v>
      </c>
      <c r="G5447" s="4" t="s">
        <v>70</v>
      </c>
      <c r="H5447" s="4" t="s">
        <v>71</v>
      </c>
      <c r="I5447" s="6" t="s">
        <v>17</v>
      </c>
      <c r="J5447" s="7">
        <v>50</v>
      </c>
      <c r="K5447" s="8">
        <v>202</v>
      </c>
      <c r="L5447" s="9">
        <f t="shared" si="85"/>
        <v>10100</v>
      </c>
      <c r="M5447" s="9">
        <v>6464</v>
      </c>
      <c r="N5447" s="10">
        <v>0.64</v>
      </c>
      <c r="O5447" s="4" t="s">
        <v>83</v>
      </c>
    </row>
    <row r="5448" spans="1:15" ht="14.25" customHeight="1" x14ac:dyDescent="0.25">
      <c r="A5448" s="4" t="s">
        <v>34</v>
      </c>
      <c r="B5448" s="4">
        <v>1185732</v>
      </c>
      <c r="C5448" s="5">
        <v>44481</v>
      </c>
      <c r="D5448" s="37">
        <v>2021</v>
      </c>
      <c r="E5448" s="5" t="str">
        <f>TEXT(Sales[[#This Row],[Invoice Date]],"mmm")</f>
        <v>Oct</v>
      </c>
      <c r="F5448" s="4" t="s">
        <v>31</v>
      </c>
      <c r="G5448" s="4" t="s">
        <v>70</v>
      </c>
      <c r="H5448" s="4" t="s">
        <v>71</v>
      </c>
      <c r="I5448" s="6" t="s">
        <v>19</v>
      </c>
      <c r="J5448" s="7">
        <v>44</v>
      </c>
      <c r="K5448" s="8">
        <v>174</v>
      </c>
      <c r="L5448" s="9">
        <f t="shared" si="85"/>
        <v>7656</v>
      </c>
      <c r="M5448" s="9">
        <v>3062.4</v>
      </c>
      <c r="N5448" s="10">
        <v>0.4</v>
      </c>
      <c r="O5448" s="4" t="s">
        <v>83</v>
      </c>
    </row>
    <row r="5449" spans="1:15" ht="14.25" customHeight="1" x14ac:dyDescent="0.25">
      <c r="A5449" s="4" t="s">
        <v>34</v>
      </c>
      <c r="B5449" s="4">
        <v>1185732</v>
      </c>
      <c r="C5449" s="5">
        <v>44481</v>
      </c>
      <c r="D5449" s="37">
        <v>2021</v>
      </c>
      <c r="E5449" s="5" t="str">
        <f>TEXT(Sales[[#This Row],[Invoice Date]],"mmm")</f>
        <v>Oct</v>
      </c>
      <c r="F5449" s="4" t="s">
        <v>31</v>
      </c>
      <c r="G5449" s="4" t="s">
        <v>70</v>
      </c>
      <c r="H5449" s="4" t="s">
        <v>71</v>
      </c>
      <c r="I5449" s="6" t="s">
        <v>20</v>
      </c>
      <c r="J5449" s="7">
        <v>42</v>
      </c>
      <c r="K5449" s="8">
        <v>125</v>
      </c>
      <c r="L5449" s="9">
        <f t="shared" si="85"/>
        <v>5250</v>
      </c>
      <c r="M5449" s="9">
        <v>2415</v>
      </c>
      <c r="N5449" s="10">
        <v>0.45999999999999996</v>
      </c>
      <c r="O5449" s="4" t="s">
        <v>83</v>
      </c>
    </row>
    <row r="5450" spans="1:15" ht="14.25" customHeight="1" x14ac:dyDescent="0.25">
      <c r="A5450" s="4" t="s">
        <v>34</v>
      </c>
      <c r="B5450" s="4">
        <v>1185732</v>
      </c>
      <c r="C5450" s="5">
        <v>44481</v>
      </c>
      <c r="D5450" s="37">
        <v>2021</v>
      </c>
      <c r="E5450" s="5" t="str">
        <f>TEXT(Sales[[#This Row],[Invoice Date]],"mmm")</f>
        <v>Oct</v>
      </c>
      <c r="F5450" s="4" t="s">
        <v>31</v>
      </c>
      <c r="G5450" s="4" t="s">
        <v>70</v>
      </c>
      <c r="H5450" s="4" t="s">
        <v>71</v>
      </c>
      <c r="I5450" s="6" t="s">
        <v>21</v>
      </c>
      <c r="J5450" s="7">
        <v>41</v>
      </c>
      <c r="K5450" s="8">
        <v>119</v>
      </c>
      <c r="L5450" s="9">
        <f t="shared" si="85"/>
        <v>4879</v>
      </c>
      <c r="M5450" s="9">
        <v>2244.3399999999997</v>
      </c>
      <c r="N5450" s="10">
        <v>0.45999999999999996</v>
      </c>
      <c r="O5450" s="4" t="s">
        <v>83</v>
      </c>
    </row>
    <row r="5451" spans="1:15" ht="14.25" customHeight="1" x14ac:dyDescent="0.25">
      <c r="A5451" s="4" t="s">
        <v>34</v>
      </c>
      <c r="B5451" s="4">
        <v>1185732</v>
      </c>
      <c r="C5451" s="5">
        <v>44481</v>
      </c>
      <c r="D5451" s="37">
        <v>2021</v>
      </c>
      <c r="E5451" s="5" t="str">
        <f>TEXT(Sales[[#This Row],[Invoice Date]],"mmm")</f>
        <v>Oct</v>
      </c>
      <c r="F5451" s="4" t="s">
        <v>31</v>
      </c>
      <c r="G5451" s="4" t="s">
        <v>70</v>
      </c>
      <c r="H5451" s="4" t="s">
        <v>71</v>
      </c>
      <c r="I5451" s="6" t="s">
        <v>22</v>
      </c>
      <c r="J5451" s="7">
        <v>54</v>
      </c>
      <c r="K5451" s="8">
        <v>128</v>
      </c>
      <c r="L5451" s="9">
        <f t="shared" si="85"/>
        <v>6912</v>
      </c>
      <c r="M5451" s="9">
        <v>3041.28</v>
      </c>
      <c r="N5451" s="10">
        <v>0.44</v>
      </c>
      <c r="O5451" s="4" t="s">
        <v>83</v>
      </c>
    </row>
    <row r="5452" spans="1:15" ht="14.25" customHeight="1" x14ac:dyDescent="0.25">
      <c r="A5452" s="4" t="s">
        <v>34</v>
      </c>
      <c r="B5452" s="4">
        <v>1185732</v>
      </c>
      <c r="C5452" s="5">
        <v>44481</v>
      </c>
      <c r="D5452" s="37">
        <v>2021</v>
      </c>
      <c r="E5452" s="5" t="str">
        <f>TEXT(Sales[[#This Row],[Invoice Date]],"mmm")</f>
        <v>Oct</v>
      </c>
      <c r="F5452" s="4" t="s">
        <v>31</v>
      </c>
      <c r="G5452" s="4" t="s">
        <v>70</v>
      </c>
      <c r="H5452" s="4" t="s">
        <v>71</v>
      </c>
      <c r="I5452" s="6" t="s">
        <v>23</v>
      </c>
      <c r="J5452" s="7">
        <v>55</v>
      </c>
      <c r="K5452" s="8">
        <v>150</v>
      </c>
      <c r="L5452" s="9">
        <f t="shared" si="85"/>
        <v>8250</v>
      </c>
      <c r="M5452" s="9">
        <v>3052.5</v>
      </c>
      <c r="N5452" s="10">
        <v>0.37</v>
      </c>
      <c r="O5452" s="4" t="s">
        <v>83</v>
      </c>
    </row>
    <row r="5453" spans="1:15" ht="14.25" customHeight="1" x14ac:dyDescent="0.25">
      <c r="A5453" s="4" t="s">
        <v>34</v>
      </c>
      <c r="B5453" s="4">
        <v>1185732</v>
      </c>
      <c r="C5453" s="5">
        <v>44511</v>
      </c>
      <c r="D5453" s="37">
        <v>2021</v>
      </c>
      <c r="E5453" s="5" t="str">
        <f>TEXT(Sales[[#This Row],[Invoice Date]],"mmm")</f>
        <v>Nov</v>
      </c>
      <c r="F5453" s="4" t="s">
        <v>31</v>
      </c>
      <c r="G5453" s="4" t="s">
        <v>70</v>
      </c>
      <c r="H5453" s="4" t="s">
        <v>71</v>
      </c>
      <c r="I5453" s="6" t="s">
        <v>17</v>
      </c>
      <c r="J5453" s="7">
        <v>53</v>
      </c>
      <c r="K5453" s="8">
        <v>218</v>
      </c>
      <c r="L5453" s="9">
        <f t="shared" si="85"/>
        <v>11554</v>
      </c>
      <c r="M5453" s="9">
        <v>7047.94</v>
      </c>
      <c r="N5453" s="10">
        <v>0.61</v>
      </c>
      <c r="O5453" s="4" t="s">
        <v>83</v>
      </c>
    </row>
    <row r="5454" spans="1:15" ht="14.25" customHeight="1" x14ac:dyDescent="0.25">
      <c r="A5454" s="4" t="s">
        <v>34</v>
      </c>
      <c r="B5454" s="4">
        <v>1185732</v>
      </c>
      <c r="C5454" s="5">
        <v>44511</v>
      </c>
      <c r="D5454" s="37">
        <v>2021</v>
      </c>
      <c r="E5454" s="5" t="str">
        <f>TEXT(Sales[[#This Row],[Invoice Date]],"mmm")</f>
        <v>Nov</v>
      </c>
      <c r="F5454" s="4" t="s">
        <v>31</v>
      </c>
      <c r="G5454" s="4" t="s">
        <v>70</v>
      </c>
      <c r="H5454" s="4" t="s">
        <v>71</v>
      </c>
      <c r="I5454" s="6" t="s">
        <v>19</v>
      </c>
      <c r="J5454" s="7">
        <v>42</v>
      </c>
      <c r="K5454" s="8">
        <v>167</v>
      </c>
      <c r="L5454" s="9">
        <f t="shared" si="85"/>
        <v>7014</v>
      </c>
      <c r="M5454" s="9">
        <v>3016.02</v>
      </c>
      <c r="N5454" s="10">
        <v>0.43</v>
      </c>
      <c r="O5454" s="4" t="s">
        <v>83</v>
      </c>
    </row>
    <row r="5455" spans="1:15" ht="14.25" customHeight="1" x14ac:dyDescent="0.25">
      <c r="A5455" s="4" t="s">
        <v>34</v>
      </c>
      <c r="B5455" s="4">
        <v>1185732</v>
      </c>
      <c r="C5455" s="5">
        <v>44511</v>
      </c>
      <c r="D5455" s="37">
        <v>2021</v>
      </c>
      <c r="E5455" s="5" t="str">
        <f>TEXT(Sales[[#This Row],[Invoice Date]],"mmm")</f>
        <v>Nov</v>
      </c>
      <c r="F5455" s="4" t="s">
        <v>31</v>
      </c>
      <c r="G5455" s="4" t="s">
        <v>70</v>
      </c>
      <c r="H5455" s="4" t="s">
        <v>71</v>
      </c>
      <c r="I5455" s="6" t="s">
        <v>20</v>
      </c>
      <c r="J5455" s="7">
        <v>42</v>
      </c>
      <c r="K5455" s="8">
        <v>146</v>
      </c>
      <c r="L5455" s="9">
        <f t="shared" si="85"/>
        <v>6132</v>
      </c>
      <c r="M5455" s="9">
        <v>3066</v>
      </c>
      <c r="N5455" s="10">
        <v>0.5</v>
      </c>
      <c r="O5455" s="4" t="s">
        <v>83</v>
      </c>
    </row>
    <row r="5456" spans="1:15" ht="14.25" customHeight="1" x14ac:dyDescent="0.25">
      <c r="A5456" s="4" t="s">
        <v>34</v>
      </c>
      <c r="B5456" s="4">
        <v>1185732</v>
      </c>
      <c r="C5456" s="5">
        <v>44511</v>
      </c>
      <c r="D5456" s="37">
        <v>2021</v>
      </c>
      <c r="E5456" s="5" t="str">
        <f>TEXT(Sales[[#This Row],[Invoice Date]],"mmm")</f>
        <v>Nov</v>
      </c>
      <c r="F5456" s="4" t="s">
        <v>31</v>
      </c>
      <c r="G5456" s="4" t="s">
        <v>70</v>
      </c>
      <c r="H5456" s="4" t="s">
        <v>71</v>
      </c>
      <c r="I5456" s="6" t="s">
        <v>21</v>
      </c>
      <c r="J5456" s="7">
        <v>42</v>
      </c>
      <c r="K5456" s="8">
        <v>135</v>
      </c>
      <c r="L5456" s="9">
        <f t="shared" si="85"/>
        <v>5670</v>
      </c>
      <c r="M5456" s="9">
        <v>2778.2999999999997</v>
      </c>
      <c r="N5456" s="10">
        <v>0.49</v>
      </c>
      <c r="O5456" s="4" t="s">
        <v>83</v>
      </c>
    </row>
    <row r="5457" spans="1:15" ht="14.25" customHeight="1" x14ac:dyDescent="0.25">
      <c r="A5457" s="4" t="s">
        <v>34</v>
      </c>
      <c r="B5457" s="4">
        <v>1185732</v>
      </c>
      <c r="C5457" s="5">
        <v>44511</v>
      </c>
      <c r="D5457" s="37">
        <v>2021</v>
      </c>
      <c r="E5457" s="5" t="str">
        <f>TEXT(Sales[[#This Row],[Invoice Date]],"mmm")</f>
        <v>Nov</v>
      </c>
      <c r="F5457" s="4" t="s">
        <v>31</v>
      </c>
      <c r="G5457" s="4" t="s">
        <v>70</v>
      </c>
      <c r="H5457" s="4" t="s">
        <v>71</v>
      </c>
      <c r="I5457" s="6" t="s">
        <v>22</v>
      </c>
      <c r="J5457" s="7">
        <v>51</v>
      </c>
      <c r="K5457" s="8">
        <v>143</v>
      </c>
      <c r="L5457" s="9">
        <f t="shared" si="85"/>
        <v>7293</v>
      </c>
      <c r="M5457" s="9">
        <v>2990.1299999999997</v>
      </c>
      <c r="N5457" s="10">
        <v>0.41</v>
      </c>
      <c r="O5457" s="4" t="s">
        <v>83</v>
      </c>
    </row>
    <row r="5458" spans="1:15" ht="14.25" customHeight="1" x14ac:dyDescent="0.25">
      <c r="A5458" s="4" t="s">
        <v>34</v>
      </c>
      <c r="B5458" s="4">
        <v>1185732</v>
      </c>
      <c r="C5458" s="5">
        <v>44511</v>
      </c>
      <c r="D5458" s="37">
        <v>2021</v>
      </c>
      <c r="E5458" s="5" t="str">
        <f>TEXT(Sales[[#This Row],[Invoice Date]],"mmm")</f>
        <v>Nov</v>
      </c>
      <c r="F5458" s="4" t="s">
        <v>31</v>
      </c>
      <c r="G5458" s="4" t="s">
        <v>70</v>
      </c>
      <c r="H5458" s="4" t="s">
        <v>71</v>
      </c>
      <c r="I5458" s="6" t="s">
        <v>23</v>
      </c>
      <c r="J5458" s="7">
        <v>55</v>
      </c>
      <c r="K5458" s="8">
        <v>161</v>
      </c>
      <c r="L5458" s="9">
        <f t="shared" si="85"/>
        <v>8855</v>
      </c>
      <c r="M5458" s="9">
        <v>3453.4500000000003</v>
      </c>
      <c r="N5458" s="10">
        <v>0.39</v>
      </c>
      <c r="O5458" s="4" t="s">
        <v>83</v>
      </c>
    </row>
    <row r="5459" spans="1:15" ht="14.25" customHeight="1" x14ac:dyDescent="0.25">
      <c r="A5459" s="4" t="s">
        <v>34</v>
      </c>
      <c r="B5459" s="4">
        <v>1185732</v>
      </c>
      <c r="C5459" s="5">
        <v>44540</v>
      </c>
      <c r="D5459" s="37">
        <v>2021</v>
      </c>
      <c r="E5459" s="5" t="str">
        <f>TEXT(Sales[[#This Row],[Invoice Date]],"mmm")</f>
        <v>Dec</v>
      </c>
      <c r="F5459" s="4" t="s">
        <v>31</v>
      </c>
      <c r="G5459" s="4" t="s">
        <v>70</v>
      </c>
      <c r="H5459" s="4" t="s">
        <v>71</v>
      </c>
      <c r="I5459" s="6" t="s">
        <v>17</v>
      </c>
      <c r="J5459" s="7">
        <v>52</v>
      </c>
      <c r="K5459" s="8">
        <v>224</v>
      </c>
      <c r="L5459" s="9">
        <f t="shared" si="85"/>
        <v>11648</v>
      </c>
      <c r="M5459" s="9">
        <v>7105.28</v>
      </c>
      <c r="N5459" s="10">
        <v>0.61</v>
      </c>
      <c r="O5459" s="4" t="s">
        <v>83</v>
      </c>
    </row>
    <row r="5460" spans="1:15" ht="14.25" customHeight="1" x14ac:dyDescent="0.25">
      <c r="A5460" s="4" t="s">
        <v>34</v>
      </c>
      <c r="B5460" s="4">
        <v>1185732</v>
      </c>
      <c r="C5460" s="5">
        <v>44540</v>
      </c>
      <c r="D5460" s="37">
        <v>2021</v>
      </c>
      <c r="E5460" s="5" t="str">
        <f>TEXT(Sales[[#This Row],[Invoice Date]],"mmm")</f>
        <v>Dec</v>
      </c>
      <c r="F5460" s="4" t="s">
        <v>31</v>
      </c>
      <c r="G5460" s="4" t="s">
        <v>70</v>
      </c>
      <c r="H5460" s="4" t="s">
        <v>71</v>
      </c>
      <c r="I5460" s="6" t="s">
        <v>19</v>
      </c>
      <c r="J5460" s="7">
        <v>44</v>
      </c>
      <c r="K5460" s="8">
        <v>168</v>
      </c>
      <c r="L5460" s="9">
        <f t="shared" si="85"/>
        <v>7392</v>
      </c>
      <c r="M5460" s="9">
        <v>3030.72</v>
      </c>
      <c r="N5460" s="10">
        <v>0.41</v>
      </c>
      <c r="O5460" s="4" t="s">
        <v>83</v>
      </c>
    </row>
    <row r="5461" spans="1:15" ht="14.25" customHeight="1" x14ac:dyDescent="0.25">
      <c r="A5461" s="4" t="s">
        <v>14</v>
      </c>
      <c r="B5461" s="4">
        <v>1185732</v>
      </c>
      <c r="C5461" s="5">
        <v>44540</v>
      </c>
      <c r="D5461" s="37">
        <v>2021</v>
      </c>
      <c r="E5461" s="5" t="str">
        <f>TEXT(Sales[[#This Row],[Invoice Date]],"mmm")</f>
        <v>Dec</v>
      </c>
      <c r="F5461" s="4" t="s">
        <v>31</v>
      </c>
      <c r="G5461" s="4" t="s">
        <v>70</v>
      </c>
      <c r="H5461" s="4" t="s">
        <v>71</v>
      </c>
      <c r="I5461" s="6" t="s">
        <v>20</v>
      </c>
      <c r="J5461" s="7">
        <v>44</v>
      </c>
      <c r="K5461" s="8">
        <v>165</v>
      </c>
      <c r="L5461" s="9">
        <f t="shared" si="85"/>
        <v>7260</v>
      </c>
      <c r="M5461" s="9">
        <v>3339.6</v>
      </c>
      <c r="N5461" s="10">
        <v>0.45999999999999996</v>
      </c>
      <c r="O5461" s="4" t="s">
        <v>83</v>
      </c>
    </row>
    <row r="5462" spans="1:15" ht="14.25" customHeight="1" x14ac:dyDescent="0.25">
      <c r="A5462" s="4" t="s">
        <v>14</v>
      </c>
      <c r="B5462" s="4">
        <v>1185732</v>
      </c>
      <c r="C5462" s="5">
        <v>44540</v>
      </c>
      <c r="D5462" s="37">
        <v>2021</v>
      </c>
      <c r="E5462" s="5" t="str">
        <f>TEXT(Sales[[#This Row],[Invoice Date]],"mmm")</f>
        <v>Dec</v>
      </c>
      <c r="F5462" s="4" t="s">
        <v>31</v>
      </c>
      <c r="G5462" s="4" t="s">
        <v>70</v>
      </c>
      <c r="H5462" s="4" t="s">
        <v>71</v>
      </c>
      <c r="I5462" s="6" t="s">
        <v>21</v>
      </c>
      <c r="J5462" s="7">
        <v>44</v>
      </c>
      <c r="K5462" s="8">
        <v>135</v>
      </c>
      <c r="L5462" s="9">
        <f t="shared" si="85"/>
        <v>5940</v>
      </c>
      <c r="M5462" s="9">
        <v>2910.6</v>
      </c>
      <c r="N5462" s="10">
        <v>0.49</v>
      </c>
      <c r="O5462" s="4" t="s">
        <v>83</v>
      </c>
    </row>
    <row r="5463" spans="1:15" ht="14.25" customHeight="1" x14ac:dyDescent="0.25">
      <c r="A5463" s="4" t="s">
        <v>14</v>
      </c>
      <c r="B5463" s="4">
        <v>1185732</v>
      </c>
      <c r="C5463" s="5">
        <v>44540</v>
      </c>
      <c r="D5463" s="37">
        <v>2021</v>
      </c>
      <c r="E5463" s="5" t="str">
        <f>TEXT(Sales[[#This Row],[Invoice Date]],"mmm")</f>
        <v>Dec</v>
      </c>
      <c r="F5463" s="4" t="s">
        <v>31</v>
      </c>
      <c r="G5463" s="4" t="s">
        <v>70</v>
      </c>
      <c r="H5463" s="4" t="s">
        <v>71</v>
      </c>
      <c r="I5463" s="6" t="s">
        <v>22</v>
      </c>
      <c r="J5463" s="7">
        <v>54</v>
      </c>
      <c r="K5463" s="8">
        <v>145</v>
      </c>
      <c r="L5463" s="9">
        <f t="shared" si="85"/>
        <v>7830</v>
      </c>
      <c r="M5463" s="9">
        <v>3523.4999999999995</v>
      </c>
      <c r="N5463" s="10">
        <v>0.44999999999999996</v>
      </c>
      <c r="O5463" s="4" t="s">
        <v>83</v>
      </c>
    </row>
    <row r="5464" spans="1:15" ht="14.25" customHeight="1" x14ac:dyDescent="0.25">
      <c r="A5464" s="4" t="s">
        <v>14</v>
      </c>
      <c r="B5464" s="4">
        <v>1185732</v>
      </c>
      <c r="C5464" s="5">
        <v>44540</v>
      </c>
      <c r="D5464" s="37">
        <v>2021</v>
      </c>
      <c r="E5464" s="5" t="str">
        <f>TEXT(Sales[[#This Row],[Invoice Date]],"mmm")</f>
        <v>Dec</v>
      </c>
      <c r="F5464" s="4" t="s">
        <v>31</v>
      </c>
      <c r="G5464" s="4" t="s">
        <v>70</v>
      </c>
      <c r="H5464" s="4" t="s">
        <v>71</v>
      </c>
      <c r="I5464" s="6" t="s">
        <v>23</v>
      </c>
      <c r="J5464" s="7">
        <v>56</v>
      </c>
      <c r="K5464" s="8">
        <v>174</v>
      </c>
      <c r="L5464" s="9">
        <f t="shared" si="85"/>
        <v>9744</v>
      </c>
      <c r="M5464" s="9">
        <v>3507.8399999999997</v>
      </c>
      <c r="N5464" s="10">
        <v>0.36</v>
      </c>
      <c r="O5464" s="4" t="s">
        <v>83</v>
      </c>
    </row>
    <row r="5465" spans="1:15" ht="14.25" customHeight="1" x14ac:dyDescent="0.25">
      <c r="A5465" s="4" t="s">
        <v>14</v>
      </c>
      <c r="B5465" s="4">
        <v>1128299</v>
      </c>
      <c r="C5465" s="5">
        <v>44220</v>
      </c>
      <c r="D5465" s="37">
        <v>2021</v>
      </c>
      <c r="E5465" s="5" t="str">
        <f>TEXT(Sales[[#This Row],[Invoice Date]],"mmm")</f>
        <v>Jan</v>
      </c>
      <c r="F5465" s="4" t="s">
        <v>31</v>
      </c>
      <c r="G5465" s="4" t="s">
        <v>70</v>
      </c>
      <c r="H5465" s="4" t="s">
        <v>71</v>
      </c>
      <c r="I5465" s="6" t="s">
        <v>17</v>
      </c>
      <c r="J5465" s="7">
        <v>29</v>
      </c>
      <c r="K5465" s="8">
        <v>91</v>
      </c>
      <c r="L5465" s="9">
        <f t="shared" si="85"/>
        <v>2639</v>
      </c>
      <c r="M5465" s="9">
        <v>1213.9399999999998</v>
      </c>
      <c r="N5465" s="10">
        <v>0.45999999999999996</v>
      </c>
      <c r="O5465" s="4" t="s">
        <v>83</v>
      </c>
    </row>
    <row r="5466" spans="1:15" ht="14.25" customHeight="1" x14ac:dyDescent="0.25">
      <c r="A5466" s="4" t="s">
        <v>14</v>
      </c>
      <c r="B5466" s="4">
        <v>1128299</v>
      </c>
      <c r="C5466" s="5">
        <v>44220</v>
      </c>
      <c r="D5466" s="37">
        <v>2021</v>
      </c>
      <c r="E5466" s="5" t="str">
        <f>TEXT(Sales[[#This Row],[Invoice Date]],"mmm")</f>
        <v>Jan</v>
      </c>
      <c r="F5466" s="4" t="s">
        <v>31</v>
      </c>
      <c r="G5466" s="4" t="s">
        <v>70</v>
      </c>
      <c r="H5466" s="4" t="s">
        <v>71</v>
      </c>
      <c r="I5466" s="6" t="s">
        <v>19</v>
      </c>
      <c r="J5466" s="7">
        <v>36</v>
      </c>
      <c r="K5466" s="8">
        <v>105</v>
      </c>
      <c r="L5466" s="9">
        <f t="shared" si="85"/>
        <v>3780</v>
      </c>
      <c r="M5466" s="9">
        <v>1738.8</v>
      </c>
      <c r="N5466" s="10">
        <v>0.45999999999999996</v>
      </c>
      <c r="O5466" s="4" t="s">
        <v>83</v>
      </c>
    </row>
    <row r="5467" spans="1:15" ht="14.25" customHeight="1" x14ac:dyDescent="0.25">
      <c r="A5467" s="4" t="s">
        <v>14</v>
      </c>
      <c r="B5467" s="4">
        <v>1128299</v>
      </c>
      <c r="C5467" s="5">
        <v>44220</v>
      </c>
      <c r="D5467" s="37">
        <v>2021</v>
      </c>
      <c r="E5467" s="5" t="str">
        <f>TEXT(Sales[[#This Row],[Invoice Date]],"mmm")</f>
        <v>Jan</v>
      </c>
      <c r="F5467" s="4" t="s">
        <v>31</v>
      </c>
      <c r="G5467" s="4" t="s">
        <v>70</v>
      </c>
      <c r="H5467" s="4" t="s">
        <v>71</v>
      </c>
      <c r="I5467" s="6" t="s">
        <v>20</v>
      </c>
      <c r="J5467" s="7">
        <v>39</v>
      </c>
      <c r="K5467" s="8">
        <v>91</v>
      </c>
      <c r="L5467" s="9">
        <f t="shared" si="85"/>
        <v>3549</v>
      </c>
      <c r="M5467" s="9">
        <v>1597.05</v>
      </c>
      <c r="N5467" s="10">
        <v>0.44999999999999996</v>
      </c>
      <c r="O5467" s="4" t="s">
        <v>83</v>
      </c>
    </row>
    <row r="5468" spans="1:15" ht="14.25" customHeight="1" x14ac:dyDescent="0.25">
      <c r="A5468" s="4" t="s">
        <v>14</v>
      </c>
      <c r="B5468" s="4">
        <v>1128299</v>
      </c>
      <c r="C5468" s="5">
        <v>44220</v>
      </c>
      <c r="D5468" s="37">
        <v>2021</v>
      </c>
      <c r="E5468" s="5" t="str">
        <f>TEXT(Sales[[#This Row],[Invoice Date]],"mmm")</f>
        <v>Jan</v>
      </c>
      <c r="F5468" s="4" t="s">
        <v>31</v>
      </c>
      <c r="G5468" s="4" t="s">
        <v>70</v>
      </c>
      <c r="H5468" s="4" t="s">
        <v>71</v>
      </c>
      <c r="I5468" s="6" t="s">
        <v>21</v>
      </c>
      <c r="J5468" s="7">
        <v>38</v>
      </c>
      <c r="K5468" s="8">
        <v>54</v>
      </c>
      <c r="L5468" s="9">
        <f t="shared" si="85"/>
        <v>2052</v>
      </c>
      <c r="M5468" s="9">
        <v>964.43999999999994</v>
      </c>
      <c r="N5468" s="10">
        <v>0.47</v>
      </c>
      <c r="O5468" s="4" t="s">
        <v>83</v>
      </c>
    </row>
    <row r="5469" spans="1:15" ht="14.25" customHeight="1" x14ac:dyDescent="0.25">
      <c r="A5469" s="4" t="s">
        <v>14</v>
      </c>
      <c r="B5469" s="4">
        <v>1128299</v>
      </c>
      <c r="C5469" s="5">
        <v>44220</v>
      </c>
      <c r="D5469" s="37">
        <v>2021</v>
      </c>
      <c r="E5469" s="5" t="str">
        <f>TEXT(Sales[[#This Row],[Invoice Date]],"mmm")</f>
        <v>Jan</v>
      </c>
      <c r="F5469" s="4" t="s">
        <v>31</v>
      </c>
      <c r="G5469" s="4" t="s">
        <v>70</v>
      </c>
      <c r="H5469" s="4" t="s">
        <v>71</v>
      </c>
      <c r="I5469" s="6" t="s">
        <v>22</v>
      </c>
      <c r="J5469" s="7">
        <v>42</v>
      </c>
      <c r="K5469" s="8">
        <v>45</v>
      </c>
      <c r="L5469" s="9">
        <f t="shared" si="85"/>
        <v>1890</v>
      </c>
      <c r="M5469" s="9">
        <v>963.9</v>
      </c>
      <c r="N5469" s="10">
        <v>0.51</v>
      </c>
      <c r="O5469" s="4" t="s">
        <v>83</v>
      </c>
    </row>
    <row r="5470" spans="1:15" ht="14.25" customHeight="1" x14ac:dyDescent="0.25">
      <c r="A5470" s="4" t="s">
        <v>14</v>
      </c>
      <c r="B5470" s="4">
        <v>1128299</v>
      </c>
      <c r="C5470" s="5">
        <v>44220</v>
      </c>
      <c r="D5470" s="37">
        <v>2021</v>
      </c>
      <c r="E5470" s="5" t="str">
        <f>TEXT(Sales[[#This Row],[Invoice Date]],"mmm")</f>
        <v>Jan</v>
      </c>
      <c r="F5470" s="4" t="s">
        <v>31</v>
      </c>
      <c r="G5470" s="4" t="s">
        <v>70</v>
      </c>
      <c r="H5470" s="4" t="s">
        <v>71</v>
      </c>
      <c r="I5470" s="6" t="s">
        <v>23</v>
      </c>
      <c r="J5470" s="7">
        <v>38</v>
      </c>
      <c r="K5470" s="8">
        <v>116</v>
      </c>
      <c r="L5470" s="9">
        <f t="shared" si="85"/>
        <v>4408</v>
      </c>
      <c r="M5470" s="9">
        <v>1983.6</v>
      </c>
      <c r="N5470" s="10">
        <v>0.44999999999999996</v>
      </c>
      <c r="O5470" s="4" t="s">
        <v>83</v>
      </c>
    </row>
    <row r="5471" spans="1:15" ht="14.25" customHeight="1" x14ac:dyDescent="0.25">
      <c r="A5471" s="4" t="s">
        <v>14</v>
      </c>
      <c r="B5471" s="4">
        <v>1128299</v>
      </c>
      <c r="C5471" s="5">
        <v>44251</v>
      </c>
      <c r="D5471" s="37">
        <v>2021</v>
      </c>
      <c r="E5471" s="5" t="str">
        <f>TEXT(Sales[[#This Row],[Invoice Date]],"mmm")</f>
        <v>Feb</v>
      </c>
      <c r="F5471" s="4" t="s">
        <v>31</v>
      </c>
      <c r="G5471" s="4" t="s">
        <v>70</v>
      </c>
      <c r="H5471" s="4" t="s">
        <v>71</v>
      </c>
      <c r="I5471" s="6" t="s">
        <v>17</v>
      </c>
      <c r="J5471" s="7">
        <v>27</v>
      </c>
      <c r="K5471" s="8">
        <v>113</v>
      </c>
      <c r="L5471" s="9">
        <f t="shared" si="85"/>
        <v>3051</v>
      </c>
      <c r="M5471" s="9">
        <v>1403.4599999999998</v>
      </c>
      <c r="N5471" s="10">
        <v>0.45999999999999996</v>
      </c>
      <c r="O5471" s="4" t="s">
        <v>83</v>
      </c>
    </row>
    <row r="5472" spans="1:15" ht="14.25" customHeight="1" x14ac:dyDescent="0.25">
      <c r="A5472" s="4" t="s">
        <v>14</v>
      </c>
      <c r="B5472" s="4">
        <v>1128299</v>
      </c>
      <c r="C5472" s="5">
        <v>44251</v>
      </c>
      <c r="D5472" s="37">
        <v>2021</v>
      </c>
      <c r="E5472" s="5" t="str">
        <f>TEXT(Sales[[#This Row],[Invoice Date]],"mmm")</f>
        <v>Feb</v>
      </c>
      <c r="F5472" s="4" t="s">
        <v>31</v>
      </c>
      <c r="G5472" s="4" t="s">
        <v>70</v>
      </c>
      <c r="H5472" s="4" t="s">
        <v>71</v>
      </c>
      <c r="I5472" s="6" t="s">
        <v>19</v>
      </c>
      <c r="J5472" s="7">
        <v>36</v>
      </c>
      <c r="K5472" s="8">
        <v>105</v>
      </c>
      <c r="L5472" s="9">
        <f t="shared" si="85"/>
        <v>3780</v>
      </c>
      <c r="M5472" s="9">
        <v>1700.9999999999998</v>
      </c>
      <c r="N5472" s="10">
        <v>0.44999999999999996</v>
      </c>
      <c r="O5472" s="4" t="s">
        <v>83</v>
      </c>
    </row>
    <row r="5473" spans="1:15" ht="14.25" customHeight="1" x14ac:dyDescent="0.25">
      <c r="A5473" s="4" t="s">
        <v>14</v>
      </c>
      <c r="B5473" s="4">
        <v>1128299</v>
      </c>
      <c r="C5473" s="5">
        <v>44251</v>
      </c>
      <c r="D5473" s="37">
        <v>2021</v>
      </c>
      <c r="E5473" s="5" t="str">
        <f>TEXT(Sales[[#This Row],[Invoice Date]],"mmm")</f>
        <v>Feb</v>
      </c>
      <c r="F5473" s="4" t="s">
        <v>31</v>
      </c>
      <c r="G5473" s="4" t="s">
        <v>70</v>
      </c>
      <c r="H5473" s="4" t="s">
        <v>71</v>
      </c>
      <c r="I5473" s="6" t="s">
        <v>20</v>
      </c>
      <c r="J5473" s="7">
        <v>39</v>
      </c>
      <c r="K5473" s="8">
        <v>88</v>
      </c>
      <c r="L5473" s="9">
        <f t="shared" si="85"/>
        <v>3432</v>
      </c>
      <c r="M5473" s="9">
        <v>1544.3999999999999</v>
      </c>
      <c r="N5473" s="10">
        <v>0.44999999999999996</v>
      </c>
      <c r="O5473" s="4" t="s">
        <v>83</v>
      </c>
    </row>
    <row r="5474" spans="1:15" ht="14.25" customHeight="1" x14ac:dyDescent="0.25">
      <c r="A5474" s="4" t="s">
        <v>14</v>
      </c>
      <c r="B5474" s="4">
        <v>1128299</v>
      </c>
      <c r="C5474" s="5">
        <v>44251</v>
      </c>
      <c r="D5474" s="37">
        <v>2021</v>
      </c>
      <c r="E5474" s="5" t="str">
        <f>TEXT(Sales[[#This Row],[Invoice Date]],"mmm")</f>
        <v>Feb</v>
      </c>
      <c r="F5474" s="4" t="s">
        <v>48</v>
      </c>
      <c r="G5474" s="4" t="s">
        <v>72</v>
      </c>
      <c r="H5474" s="4" t="s">
        <v>73</v>
      </c>
      <c r="I5474" s="6" t="s">
        <v>21</v>
      </c>
      <c r="J5474" s="7">
        <v>38</v>
      </c>
      <c r="K5474" s="8">
        <v>58</v>
      </c>
      <c r="L5474" s="9">
        <f t="shared" si="85"/>
        <v>2204</v>
      </c>
      <c r="M5474" s="9">
        <v>1102</v>
      </c>
      <c r="N5474" s="10">
        <v>0.5</v>
      </c>
      <c r="O5474" s="4" t="s">
        <v>83</v>
      </c>
    </row>
    <row r="5475" spans="1:15" ht="14.25" customHeight="1" x14ac:dyDescent="0.25">
      <c r="A5475" s="4" t="s">
        <v>14</v>
      </c>
      <c r="B5475" s="4">
        <v>1128299</v>
      </c>
      <c r="C5475" s="5">
        <v>44251</v>
      </c>
      <c r="D5475" s="37">
        <v>2021</v>
      </c>
      <c r="E5475" s="5" t="str">
        <f>TEXT(Sales[[#This Row],[Invoice Date]],"mmm")</f>
        <v>Feb</v>
      </c>
      <c r="F5475" s="4" t="s">
        <v>48</v>
      </c>
      <c r="G5475" s="4" t="s">
        <v>72</v>
      </c>
      <c r="H5475" s="4" t="s">
        <v>73</v>
      </c>
      <c r="I5475" s="6" t="s">
        <v>22</v>
      </c>
      <c r="J5475" s="7">
        <v>42</v>
      </c>
      <c r="K5475" s="8">
        <v>38</v>
      </c>
      <c r="L5475" s="9">
        <f t="shared" si="85"/>
        <v>1596</v>
      </c>
      <c r="M5475" s="9">
        <v>877.80000000000007</v>
      </c>
      <c r="N5475" s="10">
        <v>0.55000000000000004</v>
      </c>
      <c r="O5475" s="4" t="s">
        <v>83</v>
      </c>
    </row>
    <row r="5476" spans="1:15" ht="14.25" customHeight="1" x14ac:dyDescent="0.25">
      <c r="A5476" s="4" t="s">
        <v>14</v>
      </c>
      <c r="B5476" s="4">
        <v>1128299</v>
      </c>
      <c r="C5476" s="5">
        <v>44251</v>
      </c>
      <c r="D5476" s="37">
        <v>2021</v>
      </c>
      <c r="E5476" s="5" t="str">
        <f>TEXT(Sales[[#This Row],[Invoice Date]],"mmm")</f>
        <v>Feb</v>
      </c>
      <c r="F5476" s="4" t="s">
        <v>48</v>
      </c>
      <c r="G5476" s="4" t="s">
        <v>72</v>
      </c>
      <c r="H5476" s="4" t="s">
        <v>73</v>
      </c>
      <c r="I5476" s="6" t="s">
        <v>23</v>
      </c>
      <c r="J5476" s="7">
        <v>38</v>
      </c>
      <c r="K5476" s="8">
        <v>81</v>
      </c>
      <c r="L5476" s="9">
        <f t="shared" si="85"/>
        <v>3078</v>
      </c>
      <c r="M5476" s="9">
        <v>1323.54</v>
      </c>
      <c r="N5476" s="10">
        <v>0.43</v>
      </c>
      <c r="O5476" s="4" t="s">
        <v>83</v>
      </c>
    </row>
    <row r="5477" spans="1:15" ht="14.25" customHeight="1" x14ac:dyDescent="0.25">
      <c r="A5477" s="4" t="s">
        <v>14</v>
      </c>
      <c r="B5477" s="4">
        <v>1128299</v>
      </c>
      <c r="C5477" s="5">
        <v>44278</v>
      </c>
      <c r="D5477" s="37">
        <v>2021</v>
      </c>
      <c r="E5477" s="5" t="str">
        <f>TEXT(Sales[[#This Row],[Invoice Date]],"mmm")</f>
        <v>Mar</v>
      </c>
      <c r="F5477" s="4" t="s">
        <v>48</v>
      </c>
      <c r="G5477" s="4" t="s">
        <v>72</v>
      </c>
      <c r="H5477" s="4" t="s">
        <v>73</v>
      </c>
      <c r="I5477" s="6" t="s">
        <v>17</v>
      </c>
      <c r="J5477" s="7">
        <v>38</v>
      </c>
      <c r="K5477" s="8">
        <v>143</v>
      </c>
      <c r="L5477" s="9">
        <f t="shared" si="85"/>
        <v>5434</v>
      </c>
      <c r="M5477" s="9">
        <v>2553.98</v>
      </c>
      <c r="N5477" s="10">
        <v>0.47</v>
      </c>
      <c r="O5477" s="4" t="s">
        <v>83</v>
      </c>
    </row>
    <row r="5478" spans="1:15" ht="14.25" customHeight="1" x14ac:dyDescent="0.25">
      <c r="A5478" s="4" t="s">
        <v>14</v>
      </c>
      <c r="B5478" s="4">
        <v>1128299</v>
      </c>
      <c r="C5478" s="5">
        <v>44278</v>
      </c>
      <c r="D5478" s="37">
        <v>2021</v>
      </c>
      <c r="E5478" s="5" t="str">
        <f>TEXT(Sales[[#This Row],[Invoice Date]],"mmm")</f>
        <v>Mar</v>
      </c>
      <c r="F5478" s="4" t="s">
        <v>48</v>
      </c>
      <c r="G5478" s="4" t="s">
        <v>72</v>
      </c>
      <c r="H5478" s="4" t="s">
        <v>73</v>
      </c>
      <c r="I5478" s="6" t="s">
        <v>19</v>
      </c>
      <c r="J5478" s="7">
        <v>45</v>
      </c>
      <c r="K5478" s="8">
        <v>85</v>
      </c>
      <c r="L5478" s="9">
        <f t="shared" si="85"/>
        <v>3825</v>
      </c>
      <c r="M5478" s="9">
        <v>1797.75</v>
      </c>
      <c r="N5478" s="10">
        <v>0.47</v>
      </c>
      <c r="O5478" s="4" t="s">
        <v>83</v>
      </c>
    </row>
    <row r="5479" spans="1:15" ht="14.25" customHeight="1" x14ac:dyDescent="0.25">
      <c r="A5479" s="4" t="s">
        <v>14</v>
      </c>
      <c r="B5479" s="4">
        <v>1128299</v>
      </c>
      <c r="C5479" s="5">
        <v>44278</v>
      </c>
      <c r="D5479" s="37">
        <v>2021</v>
      </c>
      <c r="E5479" s="5" t="str">
        <f>TEXT(Sales[[#This Row],[Invoice Date]],"mmm")</f>
        <v>Mar</v>
      </c>
      <c r="F5479" s="4" t="s">
        <v>48</v>
      </c>
      <c r="G5479" s="4" t="s">
        <v>72</v>
      </c>
      <c r="H5479" s="4" t="s">
        <v>73</v>
      </c>
      <c r="I5479" s="6" t="s">
        <v>20</v>
      </c>
      <c r="J5479" s="7">
        <v>52</v>
      </c>
      <c r="K5479" s="8">
        <v>91</v>
      </c>
      <c r="L5479" s="9">
        <f t="shared" si="85"/>
        <v>4732</v>
      </c>
      <c r="M5479" s="9">
        <v>2271.36</v>
      </c>
      <c r="N5479" s="10">
        <v>0.48</v>
      </c>
      <c r="O5479" s="4" t="s">
        <v>83</v>
      </c>
    </row>
    <row r="5480" spans="1:15" ht="14.25" customHeight="1" x14ac:dyDescent="0.25">
      <c r="A5480" s="4" t="s">
        <v>14</v>
      </c>
      <c r="B5480" s="4">
        <v>1128299</v>
      </c>
      <c r="C5480" s="5">
        <v>44278</v>
      </c>
      <c r="D5480" s="37">
        <v>2021</v>
      </c>
      <c r="E5480" s="5" t="str">
        <f>TEXT(Sales[[#This Row],[Invoice Date]],"mmm")</f>
        <v>Mar</v>
      </c>
      <c r="F5480" s="4" t="s">
        <v>48</v>
      </c>
      <c r="G5480" s="4" t="s">
        <v>72</v>
      </c>
      <c r="H5480" s="4" t="s">
        <v>73</v>
      </c>
      <c r="I5480" s="6" t="s">
        <v>21</v>
      </c>
      <c r="J5480" s="7">
        <v>48</v>
      </c>
      <c r="K5480" s="8">
        <v>65</v>
      </c>
      <c r="L5480" s="9">
        <f t="shared" si="85"/>
        <v>3120</v>
      </c>
      <c r="M5480" s="9">
        <v>1435.1999999999998</v>
      </c>
      <c r="N5480" s="10">
        <v>0.45999999999999996</v>
      </c>
      <c r="O5480" s="4" t="s">
        <v>83</v>
      </c>
    </row>
    <row r="5481" spans="1:15" ht="14.25" customHeight="1" x14ac:dyDescent="0.25">
      <c r="A5481" s="4" t="s">
        <v>14</v>
      </c>
      <c r="B5481" s="4">
        <v>1128299</v>
      </c>
      <c r="C5481" s="5">
        <v>44278</v>
      </c>
      <c r="D5481" s="37">
        <v>2021</v>
      </c>
      <c r="E5481" s="5" t="str">
        <f>TEXT(Sales[[#This Row],[Invoice Date]],"mmm")</f>
        <v>Mar</v>
      </c>
      <c r="F5481" s="4" t="s">
        <v>48</v>
      </c>
      <c r="G5481" s="4" t="s">
        <v>72</v>
      </c>
      <c r="H5481" s="4" t="s">
        <v>73</v>
      </c>
      <c r="I5481" s="6" t="s">
        <v>22</v>
      </c>
      <c r="J5481" s="7">
        <v>51</v>
      </c>
      <c r="K5481" s="8">
        <v>30</v>
      </c>
      <c r="L5481" s="9">
        <f t="shared" si="85"/>
        <v>1530</v>
      </c>
      <c r="M5481" s="9">
        <v>795.6</v>
      </c>
      <c r="N5481" s="10">
        <v>0.52</v>
      </c>
      <c r="O5481" s="4" t="s">
        <v>83</v>
      </c>
    </row>
    <row r="5482" spans="1:15" ht="14.25" customHeight="1" x14ac:dyDescent="0.25">
      <c r="A5482" s="4" t="s">
        <v>14</v>
      </c>
      <c r="B5482" s="4">
        <v>1128299</v>
      </c>
      <c r="C5482" s="5">
        <v>44278</v>
      </c>
      <c r="D5482" s="37">
        <v>2021</v>
      </c>
      <c r="E5482" s="5" t="str">
        <f>TEXT(Sales[[#This Row],[Invoice Date]],"mmm")</f>
        <v>Mar</v>
      </c>
      <c r="F5482" s="4" t="s">
        <v>48</v>
      </c>
      <c r="G5482" s="4" t="s">
        <v>72</v>
      </c>
      <c r="H5482" s="4" t="s">
        <v>73</v>
      </c>
      <c r="I5482" s="6" t="s">
        <v>23</v>
      </c>
      <c r="J5482" s="7">
        <v>49</v>
      </c>
      <c r="K5482" s="8">
        <v>78</v>
      </c>
      <c r="L5482" s="9">
        <f t="shared" si="85"/>
        <v>3822</v>
      </c>
      <c r="M5482" s="9">
        <v>1605.24</v>
      </c>
      <c r="N5482" s="10">
        <v>0.42</v>
      </c>
      <c r="O5482" s="4" t="s">
        <v>83</v>
      </c>
    </row>
    <row r="5483" spans="1:15" ht="14.25" customHeight="1" x14ac:dyDescent="0.25">
      <c r="A5483" s="4" t="s">
        <v>14</v>
      </c>
      <c r="B5483" s="4">
        <v>1128299</v>
      </c>
      <c r="C5483" s="5">
        <v>44310</v>
      </c>
      <c r="D5483" s="37">
        <v>2021</v>
      </c>
      <c r="E5483" s="5" t="str">
        <f>TEXT(Sales[[#This Row],[Invoice Date]],"mmm")</f>
        <v>Apr</v>
      </c>
      <c r="F5483" s="4" t="s">
        <v>48</v>
      </c>
      <c r="G5483" s="4" t="s">
        <v>72</v>
      </c>
      <c r="H5483" s="4" t="s">
        <v>73</v>
      </c>
      <c r="I5483" s="6" t="s">
        <v>17</v>
      </c>
      <c r="J5483" s="7">
        <v>52</v>
      </c>
      <c r="K5483" s="8">
        <v>124</v>
      </c>
      <c r="L5483" s="9">
        <f t="shared" si="85"/>
        <v>6448</v>
      </c>
      <c r="M5483" s="9">
        <v>3095.04</v>
      </c>
      <c r="N5483" s="10">
        <v>0.48</v>
      </c>
      <c r="O5483" s="4" t="s">
        <v>83</v>
      </c>
    </row>
    <row r="5484" spans="1:15" ht="14.25" customHeight="1" x14ac:dyDescent="0.25">
      <c r="A5484" s="4" t="s">
        <v>14</v>
      </c>
      <c r="B5484" s="4">
        <v>1128299</v>
      </c>
      <c r="C5484" s="5">
        <v>44310</v>
      </c>
      <c r="D5484" s="37">
        <v>2021</v>
      </c>
      <c r="E5484" s="5" t="str">
        <f>TEXT(Sales[[#This Row],[Invoice Date]],"mmm")</f>
        <v>Apr</v>
      </c>
      <c r="F5484" s="4" t="s">
        <v>48</v>
      </c>
      <c r="G5484" s="4" t="s">
        <v>72</v>
      </c>
      <c r="H5484" s="4" t="s">
        <v>73</v>
      </c>
      <c r="I5484" s="6" t="s">
        <v>19</v>
      </c>
      <c r="J5484" s="7">
        <v>59</v>
      </c>
      <c r="K5484" s="8">
        <v>69</v>
      </c>
      <c r="L5484" s="9">
        <f t="shared" si="85"/>
        <v>4071</v>
      </c>
      <c r="M5484" s="9">
        <v>1954.08</v>
      </c>
      <c r="N5484" s="10">
        <v>0.48</v>
      </c>
      <c r="O5484" s="4" t="s">
        <v>83</v>
      </c>
    </row>
    <row r="5485" spans="1:15" ht="14.25" customHeight="1" x14ac:dyDescent="0.25">
      <c r="A5485" s="4" t="s">
        <v>14</v>
      </c>
      <c r="B5485" s="4">
        <v>1128299</v>
      </c>
      <c r="C5485" s="5">
        <v>44310</v>
      </c>
      <c r="D5485" s="37">
        <v>2021</v>
      </c>
      <c r="E5485" s="5" t="str">
        <f>TEXT(Sales[[#This Row],[Invoice Date]],"mmm")</f>
        <v>Apr</v>
      </c>
      <c r="F5485" s="4" t="s">
        <v>48</v>
      </c>
      <c r="G5485" s="4" t="s">
        <v>72</v>
      </c>
      <c r="H5485" s="4" t="s">
        <v>73</v>
      </c>
      <c r="I5485" s="6" t="s">
        <v>20</v>
      </c>
      <c r="J5485" s="7">
        <v>57</v>
      </c>
      <c r="K5485" s="8">
        <v>85</v>
      </c>
      <c r="L5485" s="9">
        <f t="shared" si="85"/>
        <v>4845</v>
      </c>
      <c r="M5485" s="9">
        <v>2374.0500000000002</v>
      </c>
      <c r="N5485" s="10">
        <v>0.49</v>
      </c>
      <c r="O5485" s="4" t="s">
        <v>83</v>
      </c>
    </row>
    <row r="5486" spans="1:15" ht="14.25" customHeight="1" x14ac:dyDescent="0.25">
      <c r="A5486" s="4" t="s">
        <v>14</v>
      </c>
      <c r="B5486" s="4">
        <v>1128299</v>
      </c>
      <c r="C5486" s="5">
        <v>44310</v>
      </c>
      <c r="D5486" s="37">
        <v>2021</v>
      </c>
      <c r="E5486" s="5" t="str">
        <f>TEXT(Sales[[#This Row],[Invoice Date]],"mmm")</f>
        <v>Apr</v>
      </c>
      <c r="F5486" s="4" t="s">
        <v>48</v>
      </c>
      <c r="G5486" s="4" t="s">
        <v>72</v>
      </c>
      <c r="H5486" s="4" t="s">
        <v>73</v>
      </c>
      <c r="I5486" s="6" t="s">
        <v>21</v>
      </c>
      <c r="J5486" s="7">
        <v>42</v>
      </c>
      <c r="K5486" s="8">
        <v>56</v>
      </c>
      <c r="L5486" s="9">
        <f t="shared" si="85"/>
        <v>2352</v>
      </c>
      <c r="M5486" s="9">
        <v>1105.4399999999998</v>
      </c>
      <c r="N5486" s="10">
        <v>0.47</v>
      </c>
      <c r="O5486" s="4" t="s">
        <v>83</v>
      </c>
    </row>
    <row r="5487" spans="1:15" ht="14.25" customHeight="1" x14ac:dyDescent="0.25">
      <c r="A5487" s="4" t="s">
        <v>14</v>
      </c>
      <c r="B5487" s="4">
        <v>1128299</v>
      </c>
      <c r="C5487" s="5">
        <v>44310</v>
      </c>
      <c r="D5487" s="37">
        <v>2021</v>
      </c>
      <c r="E5487" s="5" t="str">
        <f>TEXT(Sales[[#This Row],[Invoice Date]],"mmm")</f>
        <v>Apr</v>
      </c>
      <c r="F5487" s="4" t="s">
        <v>48</v>
      </c>
      <c r="G5487" s="4" t="s">
        <v>72</v>
      </c>
      <c r="H5487" s="4" t="s">
        <v>73</v>
      </c>
      <c r="I5487" s="6" t="s">
        <v>22</v>
      </c>
      <c r="J5487" s="7">
        <v>49</v>
      </c>
      <c r="K5487" s="8">
        <v>35</v>
      </c>
      <c r="L5487" s="9">
        <f t="shared" si="85"/>
        <v>1715</v>
      </c>
      <c r="M5487" s="9">
        <v>874.65</v>
      </c>
      <c r="N5487" s="10">
        <v>0.51</v>
      </c>
      <c r="O5487" s="4" t="s">
        <v>83</v>
      </c>
    </row>
    <row r="5488" spans="1:15" ht="14.25" customHeight="1" x14ac:dyDescent="0.25">
      <c r="A5488" s="4" t="s">
        <v>14</v>
      </c>
      <c r="B5488" s="4">
        <v>1128299</v>
      </c>
      <c r="C5488" s="5">
        <v>44310</v>
      </c>
      <c r="D5488" s="37">
        <v>2021</v>
      </c>
      <c r="E5488" s="5" t="str">
        <f>TEXT(Sales[[#This Row],[Invoice Date]],"mmm")</f>
        <v>Apr</v>
      </c>
      <c r="F5488" s="4" t="s">
        <v>48</v>
      </c>
      <c r="G5488" s="4" t="s">
        <v>72</v>
      </c>
      <c r="H5488" s="4" t="s">
        <v>73</v>
      </c>
      <c r="I5488" s="6" t="s">
        <v>23</v>
      </c>
      <c r="J5488" s="7">
        <v>64</v>
      </c>
      <c r="K5488" s="8">
        <v>78</v>
      </c>
      <c r="L5488" s="9">
        <f t="shared" si="85"/>
        <v>4992</v>
      </c>
      <c r="M5488" s="9">
        <v>2196.48</v>
      </c>
      <c r="N5488" s="10">
        <v>0.44</v>
      </c>
      <c r="O5488" s="4" t="s">
        <v>83</v>
      </c>
    </row>
    <row r="5489" spans="1:15" ht="14.25" customHeight="1" x14ac:dyDescent="0.25">
      <c r="A5489" s="4" t="s">
        <v>14</v>
      </c>
      <c r="B5489" s="4">
        <v>1128299</v>
      </c>
      <c r="C5489" s="5">
        <v>44341</v>
      </c>
      <c r="D5489" s="37">
        <v>2021</v>
      </c>
      <c r="E5489" s="5" t="str">
        <f>TEXT(Sales[[#This Row],[Invoice Date]],"mmm")</f>
        <v>May</v>
      </c>
      <c r="F5489" s="4" t="s">
        <v>48</v>
      </c>
      <c r="G5489" s="4" t="s">
        <v>72</v>
      </c>
      <c r="H5489" s="4" t="s">
        <v>73</v>
      </c>
      <c r="I5489" s="6" t="s">
        <v>17</v>
      </c>
      <c r="J5489" s="7">
        <v>46</v>
      </c>
      <c r="K5489" s="8">
        <v>125</v>
      </c>
      <c r="L5489" s="9">
        <f t="shared" si="85"/>
        <v>5750</v>
      </c>
      <c r="M5489" s="9">
        <v>2645</v>
      </c>
      <c r="N5489" s="10">
        <v>0.45999999999999996</v>
      </c>
      <c r="O5489" s="4" t="s">
        <v>83</v>
      </c>
    </row>
    <row r="5490" spans="1:15" ht="14.25" customHeight="1" x14ac:dyDescent="0.25">
      <c r="A5490" s="4" t="s">
        <v>14</v>
      </c>
      <c r="B5490" s="4">
        <v>1128299</v>
      </c>
      <c r="C5490" s="5">
        <v>44341</v>
      </c>
      <c r="D5490" s="37">
        <v>2021</v>
      </c>
      <c r="E5490" s="5" t="str">
        <f>TEXT(Sales[[#This Row],[Invoice Date]],"mmm")</f>
        <v>May</v>
      </c>
      <c r="F5490" s="4" t="s">
        <v>48</v>
      </c>
      <c r="G5490" s="4" t="s">
        <v>72</v>
      </c>
      <c r="H5490" s="4" t="s">
        <v>73</v>
      </c>
      <c r="I5490" s="6" t="s">
        <v>19</v>
      </c>
      <c r="J5490" s="7">
        <v>51</v>
      </c>
      <c r="K5490" s="8">
        <v>98</v>
      </c>
      <c r="L5490" s="9">
        <f t="shared" si="85"/>
        <v>4998</v>
      </c>
      <c r="M5490" s="9">
        <v>2249.1</v>
      </c>
      <c r="N5490" s="10">
        <v>0.44999999999999996</v>
      </c>
      <c r="O5490" s="4" t="s">
        <v>83</v>
      </c>
    </row>
    <row r="5491" spans="1:15" ht="14.25" customHeight="1" x14ac:dyDescent="0.25">
      <c r="A5491" s="4" t="s">
        <v>14</v>
      </c>
      <c r="B5491" s="4">
        <v>1128299</v>
      </c>
      <c r="C5491" s="5">
        <v>44341</v>
      </c>
      <c r="D5491" s="37">
        <v>2021</v>
      </c>
      <c r="E5491" s="5" t="str">
        <f>TEXT(Sales[[#This Row],[Invoice Date]],"mmm")</f>
        <v>May</v>
      </c>
      <c r="F5491" s="4" t="s">
        <v>48</v>
      </c>
      <c r="G5491" s="4" t="s">
        <v>72</v>
      </c>
      <c r="H5491" s="4" t="s">
        <v>73</v>
      </c>
      <c r="I5491" s="6" t="s">
        <v>20</v>
      </c>
      <c r="J5491" s="7">
        <v>50</v>
      </c>
      <c r="K5491" s="8">
        <v>88</v>
      </c>
      <c r="L5491" s="9">
        <f t="shared" si="85"/>
        <v>4400</v>
      </c>
      <c r="M5491" s="9">
        <v>2200</v>
      </c>
      <c r="N5491" s="10">
        <v>0.5</v>
      </c>
      <c r="O5491" s="4" t="s">
        <v>83</v>
      </c>
    </row>
    <row r="5492" spans="1:15" ht="14.25" customHeight="1" x14ac:dyDescent="0.25">
      <c r="A5492" s="4" t="s">
        <v>14</v>
      </c>
      <c r="B5492" s="4">
        <v>1128299</v>
      </c>
      <c r="C5492" s="5">
        <v>44341</v>
      </c>
      <c r="D5492" s="37">
        <v>2021</v>
      </c>
      <c r="E5492" s="5" t="str">
        <f>TEXT(Sales[[#This Row],[Invoice Date]],"mmm")</f>
        <v>May</v>
      </c>
      <c r="F5492" s="4" t="s">
        <v>48</v>
      </c>
      <c r="G5492" s="4" t="s">
        <v>72</v>
      </c>
      <c r="H5492" s="4" t="s">
        <v>73</v>
      </c>
      <c r="I5492" s="6" t="s">
        <v>21</v>
      </c>
      <c r="J5492" s="7">
        <v>47</v>
      </c>
      <c r="K5492" s="8">
        <v>69</v>
      </c>
      <c r="L5492" s="9">
        <f t="shared" si="85"/>
        <v>3243</v>
      </c>
      <c r="M5492" s="9">
        <v>1621.5</v>
      </c>
      <c r="N5492" s="10">
        <v>0.5</v>
      </c>
      <c r="O5492" s="4" t="s">
        <v>83</v>
      </c>
    </row>
    <row r="5493" spans="1:15" ht="14.25" customHeight="1" x14ac:dyDescent="0.25">
      <c r="A5493" s="4" t="s">
        <v>14</v>
      </c>
      <c r="B5493" s="4">
        <v>1128299</v>
      </c>
      <c r="C5493" s="5">
        <v>44341</v>
      </c>
      <c r="D5493" s="37">
        <v>2021</v>
      </c>
      <c r="E5493" s="5" t="str">
        <f>TEXT(Sales[[#This Row],[Invoice Date]],"mmm")</f>
        <v>May</v>
      </c>
      <c r="F5493" s="4" t="s">
        <v>48</v>
      </c>
      <c r="G5493" s="4" t="s">
        <v>72</v>
      </c>
      <c r="H5493" s="4" t="s">
        <v>73</v>
      </c>
      <c r="I5493" s="6" t="s">
        <v>22</v>
      </c>
      <c r="J5493" s="7">
        <v>44</v>
      </c>
      <c r="K5493" s="8">
        <v>49</v>
      </c>
      <c r="L5493" s="9">
        <f t="shared" si="85"/>
        <v>2156</v>
      </c>
      <c r="M5493" s="9">
        <v>1164.24</v>
      </c>
      <c r="N5493" s="10">
        <v>0.54</v>
      </c>
      <c r="O5493" s="4" t="s">
        <v>83</v>
      </c>
    </row>
    <row r="5494" spans="1:15" ht="14.25" customHeight="1" x14ac:dyDescent="0.25">
      <c r="A5494" s="4" t="s">
        <v>14</v>
      </c>
      <c r="B5494" s="4">
        <v>1128299</v>
      </c>
      <c r="C5494" s="5">
        <v>44341</v>
      </c>
      <c r="D5494" s="37">
        <v>2021</v>
      </c>
      <c r="E5494" s="5" t="str">
        <f>TEXT(Sales[[#This Row],[Invoice Date]],"mmm")</f>
        <v>May</v>
      </c>
      <c r="F5494" s="4" t="s">
        <v>48</v>
      </c>
      <c r="G5494" s="4" t="s">
        <v>72</v>
      </c>
      <c r="H5494" s="4" t="s">
        <v>73</v>
      </c>
      <c r="I5494" s="6" t="s">
        <v>23</v>
      </c>
      <c r="J5494" s="7">
        <v>56</v>
      </c>
      <c r="K5494" s="8">
        <v>152</v>
      </c>
      <c r="L5494" s="9">
        <f t="shared" si="85"/>
        <v>8512</v>
      </c>
      <c r="M5494" s="9">
        <v>3660.16</v>
      </c>
      <c r="N5494" s="10">
        <v>0.43</v>
      </c>
      <c r="O5494" s="4" t="s">
        <v>83</v>
      </c>
    </row>
    <row r="5495" spans="1:15" ht="14.25" customHeight="1" x14ac:dyDescent="0.25">
      <c r="A5495" s="4" t="s">
        <v>14</v>
      </c>
      <c r="B5495" s="4">
        <v>1128299</v>
      </c>
      <c r="C5495" s="5">
        <v>44371</v>
      </c>
      <c r="D5495" s="37">
        <v>2021</v>
      </c>
      <c r="E5495" s="5" t="str">
        <f>TEXT(Sales[[#This Row],[Invoice Date]],"mmm")</f>
        <v>Jun</v>
      </c>
      <c r="F5495" s="4" t="s">
        <v>48</v>
      </c>
      <c r="G5495" s="4" t="s">
        <v>72</v>
      </c>
      <c r="H5495" s="4" t="s">
        <v>73</v>
      </c>
      <c r="I5495" s="6" t="s">
        <v>17</v>
      </c>
      <c r="J5495" s="7">
        <v>53</v>
      </c>
      <c r="K5495" s="8">
        <v>233</v>
      </c>
      <c r="L5495" s="9">
        <f t="shared" si="85"/>
        <v>12349</v>
      </c>
      <c r="M5495" s="9">
        <v>5804.03</v>
      </c>
      <c r="N5495" s="10">
        <v>0.47</v>
      </c>
      <c r="O5495" s="4" t="s">
        <v>83</v>
      </c>
    </row>
    <row r="5496" spans="1:15" ht="14.25" customHeight="1" x14ac:dyDescent="0.25">
      <c r="A5496" s="4" t="s">
        <v>14</v>
      </c>
      <c r="B5496" s="4">
        <v>1128299</v>
      </c>
      <c r="C5496" s="5">
        <v>44371</v>
      </c>
      <c r="D5496" s="37">
        <v>2021</v>
      </c>
      <c r="E5496" s="5" t="str">
        <f>TEXT(Sales[[#This Row],[Invoice Date]],"mmm")</f>
        <v>Jun</v>
      </c>
      <c r="F5496" s="4" t="s">
        <v>48</v>
      </c>
      <c r="G5496" s="4" t="s">
        <v>72</v>
      </c>
      <c r="H5496" s="4" t="s">
        <v>73</v>
      </c>
      <c r="I5496" s="6" t="s">
        <v>19</v>
      </c>
      <c r="J5496" s="7">
        <v>62</v>
      </c>
      <c r="K5496" s="8">
        <v>176</v>
      </c>
      <c r="L5496" s="9">
        <f t="shared" si="85"/>
        <v>10912</v>
      </c>
      <c r="M5496" s="9">
        <v>5019.5199999999995</v>
      </c>
      <c r="N5496" s="10">
        <v>0.45999999999999996</v>
      </c>
      <c r="O5496" s="4" t="s">
        <v>83</v>
      </c>
    </row>
    <row r="5497" spans="1:15" ht="14.25" customHeight="1" x14ac:dyDescent="0.25">
      <c r="A5497" s="4" t="s">
        <v>14</v>
      </c>
      <c r="B5497" s="4">
        <v>1128299</v>
      </c>
      <c r="C5497" s="5">
        <v>44371</v>
      </c>
      <c r="D5497" s="37">
        <v>2021</v>
      </c>
      <c r="E5497" s="5" t="str">
        <f>TEXT(Sales[[#This Row],[Invoice Date]],"mmm")</f>
        <v>Jun</v>
      </c>
      <c r="F5497" s="4" t="s">
        <v>48</v>
      </c>
      <c r="G5497" s="4" t="s">
        <v>72</v>
      </c>
      <c r="H5497" s="4" t="s">
        <v>73</v>
      </c>
      <c r="I5497" s="6" t="s">
        <v>20</v>
      </c>
      <c r="J5497" s="7">
        <v>73</v>
      </c>
      <c r="K5497" s="8">
        <v>195</v>
      </c>
      <c r="L5497" s="9">
        <f t="shared" si="85"/>
        <v>14235</v>
      </c>
      <c r="M5497" s="9">
        <v>6832.8</v>
      </c>
      <c r="N5497" s="10">
        <v>0.48</v>
      </c>
      <c r="O5497" s="4" t="s">
        <v>83</v>
      </c>
    </row>
    <row r="5498" spans="1:15" ht="14.25" customHeight="1" x14ac:dyDescent="0.25">
      <c r="A5498" s="4" t="s">
        <v>14</v>
      </c>
      <c r="B5498" s="4">
        <v>1128299</v>
      </c>
      <c r="C5498" s="5">
        <v>44371</v>
      </c>
      <c r="D5498" s="37">
        <v>2021</v>
      </c>
      <c r="E5498" s="5" t="str">
        <f>TEXT(Sales[[#This Row],[Invoice Date]],"mmm")</f>
        <v>Jun</v>
      </c>
      <c r="F5498" s="4" t="s">
        <v>48</v>
      </c>
      <c r="G5498" s="4" t="s">
        <v>72</v>
      </c>
      <c r="H5498" s="4" t="s">
        <v>73</v>
      </c>
      <c r="I5498" s="6" t="s">
        <v>21</v>
      </c>
      <c r="J5498" s="7">
        <v>72</v>
      </c>
      <c r="K5498" s="8">
        <v>142</v>
      </c>
      <c r="L5498" s="9">
        <f t="shared" si="85"/>
        <v>10224</v>
      </c>
      <c r="M5498" s="9">
        <v>5009.76</v>
      </c>
      <c r="N5498" s="10">
        <v>0.49</v>
      </c>
      <c r="O5498" s="4" t="s">
        <v>83</v>
      </c>
    </row>
    <row r="5499" spans="1:15" ht="14.25" customHeight="1" x14ac:dyDescent="0.25">
      <c r="A5499" s="4" t="s">
        <v>14</v>
      </c>
      <c r="B5499" s="4">
        <v>1128299</v>
      </c>
      <c r="C5499" s="5">
        <v>44371</v>
      </c>
      <c r="D5499" s="37">
        <v>2021</v>
      </c>
      <c r="E5499" s="5" t="str">
        <f>TEXT(Sales[[#This Row],[Invoice Date]],"mmm")</f>
        <v>Jun</v>
      </c>
      <c r="F5499" s="4" t="s">
        <v>48</v>
      </c>
      <c r="G5499" s="4" t="s">
        <v>72</v>
      </c>
      <c r="H5499" s="4" t="s">
        <v>73</v>
      </c>
      <c r="I5499" s="6" t="s">
        <v>22</v>
      </c>
      <c r="J5499" s="7">
        <v>81</v>
      </c>
      <c r="K5499" s="8">
        <v>104</v>
      </c>
      <c r="L5499" s="9">
        <f t="shared" si="85"/>
        <v>8424</v>
      </c>
      <c r="M5499" s="9">
        <v>4296.24</v>
      </c>
      <c r="N5499" s="10">
        <v>0.51</v>
      </c>
      <c r="O5499" s="4" t="s">
        <v>83</v>
      </c>
    </row>
    <row r="5500" spans="1:15" ht="14.25" customHeight="1" x14ac:dyDescent="0.25">
      <c r="A5500" s="4" t="s">
        <v>14</v>
      </c>
      <c r="B5500" s="4">
        <v>1128299</v>
      </c>
      <c r="C5500" s="5">
        <v>44371</v>
      </c>
      <c r="D5500" s="37">
        <v>2021</v>
      </c>
      <c r="E5500" s="5" t="str">
        <f>TEXT(Sales[[#This Row],[Invoice Date]],"mmm")</f>
        <v>Jun</v>
      </c>
      <c r="F5500" s="4" t="s">
        <v>48</v>
      </c>
      <c r="G5500" s="4" t="s">
        <v>72</v>
      </c>
      <c r="H5500" s="4" t="s">
        <v>73</v>
      </c>
      <c r="I5500" s="6" t="s">
        <v>23</v>
      </c>
      <c r="J5500" s="7">
        <v>96</v>
      </c>
      <c r="K5500" s="8">
        <v>182</v>
      </c>
      <c r="L5500" s="9">
        <f t="shared" si="85"/>
        <v>17472</v>
      </c>
      <c r="M5500" s="9">
        <v>6988.8</v>
      </c>
      <c r="N5500" s="10">
        <v>0.4</v>
      </c>
      <c r="O5500" s="4" t="s">
        <v>83</v>
      </c>
    </row>
    <row r="5501" spans="1:15" ht="14.25" customHeight="1" x14ac:dyDescent="0.25">
      <c r="A5501" s="4" t="s">
        <v>14</v>
      </c>
      <c r="B5501" s="4">
        <v>1128299</v>
      </c>
      <c r="C5501" s="5">
        <v>44400</v>
      </c>
      <c r="D5501" s="37">
        <v>2021</v>
      </c>
      <c r="E5501" s="5" t="str">
        <f>TEXT(Sales[[#This Row],[Invoice Date]],"mmm")</f>
        <v>Jul</v>
      </c>
      <c r="F5501" s="4" t="s">
        <v>48</v>
      </c>
      <c r="G5501" s="4" t="s">
        <v>72</v>
      </c>
      <c r="H5501" s="4" t="s">
        <v>73</v>
      </c>
      <c r="I5501" s="6" t="s">
        <v>17</v>
      </c>
      <c r="J5501" s="7">
        <v>79</v>
      </c>
      <c r="K5501" s="8">
        <v>255</v>
      </c>
      <c r="L5501" s="9">
        <f t="shared" si="85"/>
        <v>20145</v>
      </c>
      <c r="M5501" s="9">
        <v>10072.5</v>
      </c>
      <c r="N5501" s="10">
        <v>0.5</v>
      </c>
      <c r="O5501" s="4" t="s">
        <v>83</v>
      </c>
    </row>
    <row r="5502" spans="1:15" ht="14.25" customHeight="1" x14ac:dyDescent="0.25">
      <c r="A5502" s="4" t="s">
        <v>14</v>
      </c>
      <c r="B5502" s="4">
        <v>1128299</v>
      </c>
      <c r="C5502" s="5">
        <v>44400</v>
      </c>
      <c r="D5502" s="37">
        <v>2021</v>
      </c>
      <c r="E5502" s="5" t="str">
        <f>TEXT(Sales[[#This Row],[Invoice Date]],"mmm")</f>
        <v>Jul</v>
      </c>
      <c r="F5502" s="4" t="s">
        <v>48</v>
      </c>
      <c r="G5502" s="4" t="s">
        <v>72</v>
      </c>
      <c r="H5502" s="4" t="s">
        <v>73</v>
      </c>
      <c r="I5502" s="6" t="s">
        <v>19</v>
      </c>
      <c r="J5502" s="7">
        <v>81</v>
      </c>
      <c r="K5502" s="8">
        <v>203</v>
      </c>
      <c r="L5502" s="9">
        <f t="shared" si="85"/>
        <v>16443</v>
      </c>
      <c r="M5502" s="9">
        <v>8221.5</v>
      </c>
      <c r="N5502" s="10">
        <v>0.5</v>
      </c>
      <c r="O5502" s="4" t="s">
        <v>83</v>
      </c>
    </row>
    <row r="5503" spans="1:15" ht="14.25" customHeight="1" x14ac:dyDescent="0.25">
      <c r="A5503" s="4" t="s">
        <v>14</v>
      </c>
      <c r="B5503" s="4">
        <v>1128299</v>
      </c>
      <c r="C5503" s="5">
        <v>44400</v>
      </c>
      <c r="D5503" s="37">
        <v>2021</v>
      </c>
      <c r="E5503" s="5" t="str">
        <f>TEXT(Sales[[#This Row],[Invoice Date]],"mmm")</f>
        <v>Jul</v>
      </c>
      <c r="F5503" s="4" t="s">
        <v>48</v>
      </c>
      <c r="G5503" s="4" t="s">
        <v>72</v>
      </c>
      <c r="H5503" s="4" t="s">
        <v>73</v>
      </c>
      <c r="I5503" s="6" t="s">
        <v>20</v>
      </c>
      <c r="J5503" s="7">
        <v>86</v>
      </c>
      <c r="K5503" s="8">
        <v>182</v>
      </c>
      <c r="L5503" s="9">
        <f t="shared" si="85"/>
        <v>15652</v>
      </c>
      <c r="M5503" s="9">
        <v>7043.4</v>
      </c>
      <c r="N5503" s="10">
        <v>0.44999999999999996</v>
      </c>
      <c r="O5503" s="4" t="s">
        <v>83</v>
      </c>
    </row>
    <row r="5504" spans="1:15" ht="14.25" customHeight="1" x14ac:dyDescent="0.25">
      <c r="A5504" s="4" t="s">
        <v>14</v>
      </c>
      <c r="B5504" s="4">
        <v>1128299</v>
      </c>
      <c r="C5504" s="5">
        <v>44400</v>
      </c>
      <c r="D5504" s="37">
        <v>2021</v>
      </c>
      <c r="E5504" s="5" t="str">
        <f>TEXT(Sales[[#This Row],[Invoice Date]],"mmm")</f>
        <v>Jul</v>
      </c>
      <c r="F5504" s="4" t="s">
        <v>48</v>
      </c>
      <c r="G5504" s="4" t="s">
        <v>72</v>
      </c>
      <c r="H5504" s="4" t="s">
        <v>73</v>
      </c>
      <c r="I5504" s="6" t="s">
        <v>21</v>
      </c>
      <c r="J5504" s="7">
        <v>82</v>
      </c>
      <c r="K5504" s="8">
        <v>149</v>
      </c>
      <c r="L5504" s="9">
        <f t="shared" si="85"/>
        <v>12218</v>
      </c>
      <c r="M5504" s="9">
        <v>5620.28</v>
      </c>
      <c r="N5504" s="10">
        <v>0.45999999999999996</v>
      </c>
      <c r="O5504" s="4" t="s">
        <v>83</v>
      </c>
    </row>
    <row r="5505" spans="1:15" ht="14.25" customHeight="1" x14ac:dyDescent="0.25">
      <c r="A5505" s="4" t="s">
        <v>14</v>
      </c>
      <c r="B5505" s="4">
        <v>1128299</v>
      </c>
      <c r="C5505" s="5">
        <v>44400</v>
      </c>
      <c r="D5505" s="37">
        <v>2021</v>
      </c>
      <c r="E5505" s="5" t="str">
        <f>TEXT(Sales[[#This Row],[Invoice Date]],"mmm")</f>
        <v>Jul</v>
      </c>
      <c r="F5505" s="4" t="s">
        <v>48</v>
      </c>
      <c r="G5505" s="4" t="s">
        <v>72</v>
      </c>
      <c r="H5505" s="4" t="s">
        <v>73</v>
      </c>
      <c r="I5505" s="6" t="s">
        <v>22</v>
      </c>
      <c r="J5505" s="7">
        <v>85</v>
      </c>
      <c r="K5505" s="8">
        <v>162</v>
      </c>
      <c r="L5505" s="9">
        <f t="shared" si="85"/>
        <v>13770</v>
      </c>
      <c r="M5505" s="9">
        <v>7573.5000000000009</v>
      </c>
      <c r="N5505" s="10">
        <v>0.55000000000000004</v>
      </c>
      <c r="O5505" s="4" t="s">
        <v>83</v>
      </c>
    </row>
    <row r="5506" spans="1:15" ht="14.25" customHeight="1" x14ac:dyDescent="0.25">
      <c r="A5506" s="4" t="s">
        <v>14</v>
      </c>
      <c r="B5506" s="4">
        <v>1128299</v>
      </c>
      <c r="C5506" s="5">
        <v>44400</v>
      </c>
      <c r="D5506" s="37">
        <v>2021</v>
      </c>
      <c r="E5506" s="5" t="str">
        <f>TEXT(Sales[[#This Row],[Invoice Date]],"mmm")</f>
        <v>Jul</v>
      </c>
      <c r="F5506" s="4" t="s">
        <v>48</v>
      </c>
      <c r="G5506" s="4" t="s">
        <v>72</v>
      </c>
      <c r="H5506" s="4" t="s">
        <v>73</v>
      </c>
      <c r="I5506" s="6" t="s">
        <v>23</v>
      </c>
      <c r="J5506" s="7">
        <v>96</v>
      </c>
      <c r="K5506" s="8">
        <v>180</v>
      </c>
      <c r="L5506" s="9">
        <f t="shared" si="85"/>
        <v>17280</v>
      </c>
      <c r="M5506" s="9">
        <v>6912</v>
      </c>
      <c r="N5506" s="10">
        <v>0.4</v>
      </c>
      <c r="O5506" s="4" t="s">
        <v>83</v>
      </c>
    </row>
    <row r="5507" spans="1:15" ht="14.25" customHeight="1" x14ac:dyDescent="0.25">
      <c r="A5507" s="4" t="s">
        <v>14</v>
      </c>
      <c r="B5507" s="4">
        <v>1128299</v>
      </c>
      <c r="C5507" s="5">
        <v>44432</v>
      </c>
      <c r="D5507" s="37">
        <v>2021</v>
      </c>
      <c r="E5507" s="5" t="str">
        <f>TEXT(Sales[[#This Row],[Invoice Date]],"mmm")</f>
        <v>Aug</v>
      </c>
      <c r="F5507" s="4" t="s">
        <v>48</v>
      </c>
      <c r="G5507" s="4" t="s">
        <v>72</v>
      </c>
      <c r="H5507" s="4" t="s">
        <v>73</v>
      </c>
      <c r="I5507" s="6" t="s">
        <v>17</v>
      </c>
      <c r="J5507" s="7">
        <v>83</v>
      </c>
      <c r="K5507" s="8">
        <v>240</v>
      </c>
      <c r="L5507" s="9">
        <f t="shared" ref="L5507:L5570" si="86">J5507*K5507</f>
        <v>19920</v>
      </c>
      <c r="M5507" s="9">
        <v>8964</v>
      </c>
      <c r="N5507" s="10">
        <v>0.44999999999999996</v>
      </c>
      <c r="O5507" s="4" t="s">
        <v>83</v>
      </c>
    </row>
    <row r="5508" spans="1:15" ht="14.25" customHeight="1" x14ac:dyDescent="0.25">
      <c r="A5508" s="4" t="s">
        <v>14</v>
      </c>
      <c r="B5508" s="4">
        <v>1128299</v>
      </c>
      <c r="C5508" s="5">
        <v>44432</v>
      </c>
      <c r="D5508" s="37">
        <v>2021</v>
      </c>
      <c r="E5508" s="5" t="str">
        <f>TEXT(Sales[[#This Row],[Invoice Date]],"mmm")</f>
        <v>Aug</v>
      </c>
      <c r="F5508" s="4" t="s">
        <v>48</v>
      </c>
      <c r="G5508" s="4" t="s">
        <v>72</v>
      </c>
      <c r="H5508" s="4" t="s">
        <v>73</v>
      </c>
      <c r="I5508" s="6" t="s">
        <v>19</v>
      </c>
      <c r="J5508" s="7">
        <v>76</v>
      </c>
      <c r="K5508" s="8">
        <v>202</v>
      </c>
      <c r="L5508" s="9">
        <f t="shared" si="86"/>
        <v>15352</v>
      </c>
      <c r="M5508" s="9">
        <v>7368.96</v>
      </c>
      <c r="N5508" s="10">
        <v>0.48</v>
      </c>
      <c r="O5508" s="4" t="s">
        <v>83</v>
      </c>
    </row>
    <row r="5509" spans="1:15" ht="14.25" customHeight="1" x14ac:dyDescent="0.25">
      <c r="A5509" s="4" t="s">
        <v>14</v>
      </c>
      <c r="B5509" s="4">
        <v>1128299</v>
      </c>
      <c r="C5509" s="5">
        <v>44432</v>
      </c>
      <c r="D5509" s="37">
        <v>2021</v>
      </c>
      <c r="E5509" s="5" t="str">
        <f>TEXT(Sales[[#This Row],[Invoice Date]],"mmm")</f>
        <v>Aug</v>
      </c>
      <c r="F5509" s="4" t="s">
        <v>48</v>
      </c>
      <c r="G5509" s="4" t="s">
        <v>72</v>
      </c>
      <c r="H5509" s="4" t="s">
        <v>73</v>
      </c>
      <c r="I5509" s="6" t="s">
        <v>20</v>
      </c>
      <c r="J5509" s="7">
        <v>69</v>
      </c>
      <c r="K5509" s="8">
        <v>189</v>
      </c>
      <c r="L5509" s="9">
        <f t="shared" si="86"/>
        <v>13041</v>
      </c>
      <c r="M5509" s="9">
        <v>6259.6799999999994</v>
      </c>
      <c r="N5509" s="10">
        <v>0.48</v>
      </c>
      <c r="O5509" s="4" t="s">
        <v>83</v>
      </c>
    </row>
    <row r="5510" spans="1:15" ht="14.25" customHeight="1" x14ac:dyDescent="0.25">
      <c r="A5510" s="4" t="s">
        <v>14</v>
      </c>
      <c r="B5510" s="4">
        <v>1128299</v>
      </c>
      <c r="C5510" s="5">
        <v>44432</v>
      </c>
      <c r="D5510" s="37">
        <v>2021</v>
      </c>
      <c r="E5510" s="5" t="str">
        <f>TEXT(Sales[[#This Row],[Invoice Date]],"mmm")</f>
        <v>Aug</v>
      </c>
      <c r="F5510" s="4" t="s">
        <v>48</v>
      </c>
      <c r="G5510" s="4" t="s">
        <v>72</v>
      </c>
      <c r="H5510" s="4" t="s">
        <v>73</v>
      </c>
      <c r="I5510" s="6" t="s">
        <v>21</v>
      </c>
      <c r="J5510" s="7">
        <v>66</v>
      </c>
      <c r="K5510" s="8">
        <v>111</v>
      </c>
      <c r="L5510" s="9">
        <f t="shared" si="86"/>
        <v>7326</v>
      </c>
      <c r="M5510" s="9">
        <v>3589.74</v>
      </c>
      <c r="N5510" s="10">
        <v>0.49</v>
      </c>
      <c r="O5510" s="4" t="s">
        <v>83</v>
      </c>
    </row>
    <row r="5511" spans="1:15" ht="14.25" customHeight="1" x14ac:dyDescent="0.25">
      <c r="A5511" s="4" t="s">
        <v>14</v>
      </c>
      <c r="B5511" s="4">
        <v>1128299</v>
      </c>
      <c r="C5511" s="5">
        <v>44432</v>
      </c>
      <c r="D5511" s="37">
        <v>2021</v>
      </c>
      <c r="E5511" s="5" t="str">
        <f>TEXT(Sales[[#This Row],[Invoice Date]],"mmm")</f>
        <v>Aug</v>
      </c>
      <c r="F5511" s="4" t="s">
        <v>48</v>
      </c>
      <c r="G5511" s="4" t="s">
        <v>72</v>
      </c>
      <c r="H5511" s="4" t="s">
        <v>73</v>
      </c>
      <c r="I5511" s="6" t="s">
        <v>22</v>
      </c>
      <c r="J5511" s="7">
        <v>64</v>
      </c>
      <c r="K5511" s="8">
        <v>106</v>
      </c>
      <c r="L5511" s="9">
        <f t="shared" si="86"/>
        <v>6784</v>
      </c>
      <c r="M5511" s="9">
        <v>3459.84</v>
      </c>
      <c r="N5511" s="10">
        <v>0.51</v>
      </c>
      <c r="O5511" s="4" t="s">
        <v>83</v>
      </c>
    </row>
    <row r="5512" spans="1:15" ht="14.25" customHeight="1" x14ac:dyDescent="0.25">
      <c r="A5512" s="4" t="s">
        <v>14</v>
      </c>
      <c r="B5512" s="4">
        <v>1128299</v>
      </c>
      <c r="C5512" s="5">
        <v>44432</v>
      </c>
      <c r="D5512" s="37">
        <v>2021</v>
      </c>
      <c r="E5512" s="5" t="str">
        <f>TEXT(Sales[[#This Row],[Invoice Date]],"mmm")</f>
        <v>Aug</v>
      </c>
      <c r="F5512" s="4" t="s">
        <v>48</v>
      </c>
      <c r="G5512" s="4" t="s">
        <v>72</v>
      </c>
      <c r="H5512" s="4" t="s">
        <v>73</v>
      </c>
      <c r="I5512" s="6" t="s">
        <v>23</v>
      </c>
      <c r="J5512" s="7">
        <v>73</v>
      </c>
      <c r="K5512" s="8">
        <v>75</v>
      </c>
      <c r="L5512" s="9">
        <f t="shared" si="86"/>
        <v>5475</v>
      </c>
      <c r="M5512" s="9">
        <v>2299.5</v>
      </c>
      <c r="N5512" s="10">
        <v>0.42</v>
      </c>
      <c r="O5512" s="4" t="s">
        <v>83</v>
      </c>
    </row>
    <row r="5513" spans="1:15" ht="14.25" customHeight="1" x14ac:dyDescent="0.25">
      <c r="A5513" s="4" t="s">
        <v>14</v>
      </c>
      <c r="B5513" s="4">
        <v>1128299</v>
      </c>
      <c r="C5513" s="5">
        <v>44464</v>
      </c>
      <c r="D5513" s="37">
        <v>2021</v>
      </c>
      <c r="E5513" s="5" t="str">
        <f>TEXT(Sales[[#This Row],[Invoice Date]],"mmm")</f>
        <v>Sep</v>
      </c>
      <c r="F5513" s="4" t="s">
        <v>48</v>
      </c>
      <c r="G5513" s="4" t="s">
        <v>72</v>
      </c>
      <c r="H5513" s="4" t="s">
        <v>73</v>
      </c>
      <c r="I5513" s="6" t="s">
        <v>17</v>
      </c>
      <c r="J5513" s="7">
        <v>46</v>
      </c>
      <c r="K5513" s="8">
        <v>113</v>
      </c>
      <c r="L5513" s="9">
        <f t="shared" si="86"/>
        <v>5198</v>
      </c>
      <c r="M5513" s="9">
        <v>2599</v>
      </c>
      <c r="N5513" s="10">
        <v>0.5</v>
      </c>
      <c r="O5513" s="4" t="s">
        <v>83</v>
      </c>
    </row>
    <row r="5514" spans="1:15" ht="14.25" customHeight="1" x14ac:dyDescent="0.25">
      <c r="A5514" s="4" t="s">
        <v>14</v>
      </c>
      <c r="B5514" s="4">
        <v>1128299</v>
      </c>
      <c r="C5514" s="5">
        <v>44464</v>
      </c>
      <c r="D5514" s="37">
        <v>2021</v>
      </c>
      <c r="E5514" s="5" t="str">
        <f>TEXT(Sales[[#This Row],[Invoice Date]],"mmm")</f>
        <v>Sep</v>
      </c>
      <c r="F5514" s="4" t="s">
        <v>48</v>
      </c>
      <c r="G5514" s="4" t="s">
        <v>72</v>
      </c>
      <c r="H5514" s="4" t="s">
        <v>73</v>
      </c>
      <c r="I5514" s="6" t="s">
        <v>19</v>
      </c>
      <c r="J5514" s="7">
        <v>52</v>
      </c>
      <c r="K5514" s="8">
        <v>113</v>
      </c>
      <c r="L5514" s="9">
        <f t="shared" si="86"/>
        <v>5876</v>
      </c>
      <c r="M5514" s="9">
        <v>2702.9599999999996</v>
      </c>
      <c r="N5514" s="10">
        <v>0.45999999999999996</v>
      </c>
      <c r="O5514" s="4" t="s">
        <v>83</v>
      </c>
    </row>
    <row r="5515" spans="1:15" ht="14.25" customHeight="1" x14ac:dyDescent="0.25">
      <c r="A5515" s="4" t="s">
        <v>14</v>
      </c>
      <c r="B5515" s="4">
        <v>1128299</v>
      </c>
      <c r="C5515" s="5">
        <v>44464</v>
      </c>
      <c r="D5515" s="37">
        <v>2021</v>
      </c>
      <c r="E5515" s="5" t="str">
        <f>TEXT(Sales[[#This Row],[Invoice Date]],"mmm")</f>
        <v>Sep</v>
      </c>
      <c r="F5515" s="4" t="s">
        <v>48</v>
      </c>
      <c r="G5515" s="4" t="s">
        <v>72</v>
      </c>
      <c r="H5515" s="4" t="s">
        <v>73</v>
      </c>
      <c r="I5515" s="6" t="s">
        <v>20</v>
      </c>
      <c r="J5515" s="7">
        <v>47</v>
      </c>
      <c r="K5515" s="8">
        <v>65</v>
      </c>
      <c r="L5515" s="9">
        <f t="shared" si="86"/>
        <v>3055</v>
      </c>
      <c r="M5515" s="9">
        <v>1435.85</v>
      </c>
      <c r="N5515" s="10">
        <v>0.47</v>
      </c>
      <c r="O5515" s="4" t="s">
        <v>83</v>
      </c>
    </row>
    <row r="5516" spans="1:15" ht="14.25" customHeight="1" x14ac:dyDescent="0.25">
      <c r="A5516" s="4" t="s">
        <v>14</v>
      </c>
      <c r="B5516" s="4">
        <v>1128299</v>
      </c>
      <c r="C5516" s="5">
        <v>44464</v>
      </c>
      <c r="D5516" s="37">
        <v>2021</v>
      </c>
      <c r="E5516" s="5" t="str">
        <f>TEXT(Sales[[#This Row],[Invoice Date]],"mmm")</f>
        <v>Sep</v>
      </c>
      <c r="F5516" s="4" t="s">
        <v>48</v>
      </c>
      <c r="G5516" s="4" t="s">
        <v>72</v>
      </c>
      <c r="H5516" s="4" t="s">
        <v>73</v>
      </c>
      <c r="I5516" s="6" t="s">
        <v>21</v>
      </c>
      <c r="J5516" s="7">
        <v>45</v>
      </c>
      <c r="K5516" s="8">
        <v>54</v>
      </c>
      <c r="L5516" s="9">
        <f t="shared" si="86"/>
        <v>2430</v>
      </c>
      <c r="M5516" s="9">
        <v>1190.7</v>
      </c>
      <c r="N5516" s="10">
        <v>0.49</v>
      </c>
      <c r="O5516" s="4" t="s">
        <v>83</v>
      </c>
    </row>
    <row r="5517" spans="1:15" ht="14.25" customHeight="1" x14ac:dyDescent="0.25">
      <c r="A5517" s="4" t="s">
        <v>14</v>
      </c>
      <c r="B5517" s="4">
        <v>1128299</v>
      </c>
      <c r="C5517" s="5">
        <v>44464</v>
      </c>
      <c r="D5517" s="37">
        <v>2021</v>
      </c>
      <c r="E5517" s="5" t="str">
        <f>TEXT(Sales[[#This Row],[Invoice Date]],"mmm")</f>
        <v>Sep</v>
      </c>
      <c r="F5517" s="4" t="s">
        <v>48</v>
      </c>
      <c r="G5517" s="4" t="s">
        <v>72</v>
      </c>
      <c r="H5517" s="4" t="s">
        <v>73</v>
      </c>
      <c r="I5517" s="6" t="s">
        <v>22</v>
      </c>
      <c r="J5517" s="7">
        <v>58</v>
      </c>
      <c r="K5517" s="8">
        <v>56</v>
      </c>
      <c r="L5517" s="9">
        <f t="shared" si="86"/>
        <v>3248</v>
      </c>
      <c r="M5517" s="9">
        <v>1624</v>
      </c>
      <c r="N5517" s="10">
        <v>0.5</v>
      </c>
      <c r="O5517" s="4" t="s">
        <v>83</v>
      </c>
    </row>
    <row r="5518" spans="1:15" ht="14.25" customHeight="1" x14ac:dyDescent="0.25">
      <c r="A5518" s="4" t="s">
        <v>14</v>
      </c>
      <c r="B5518" s="4">
        <v>1128299</v>
      </c>
      <c r="C5518" s="5">
        <v>44464</v>
      </c>
      <c r="D5518" s="37">
        <v>2021</v>
      </c>
      <c r="E5518" s="5" t="str">
        <f>TEXT(Sales[[#This Row],[Invoice Date]],"mmm")</f>
        <v>Sep</v>
      </c>
      <c r="F5518" s="4" t="s">
        <v>48</v>
      </c>
      <c r="G5518" s="4" t="s">
        <v>72</v>
      </c>
      <c r="H5518" s="4" t="s">
        <v>73</v>
      </c>
      <c r="I5518" s="6" t="s">
        <v>23</v>
      </c>
      <c r="J5518" s="7">
        <v>42</v>
      </c>
      <c r="K5518" s="8">
        <v>70</v>
      </c>
      <c r="L5518" s="9">
        <f t="shared" si="86"/>
        <v>2940</v>
      </c>
      <c r="M5518" s="9">
        <v>1264.2</v>
      </c>
      <c r="N5518" s="10">
        <v>0.43</v>
      </c>
      <c r="O5518" s="4" t="s">
        <v>83</v>
      </c>
    </row>
    <row r="5519" spans="1:15" ht="14.25" customHeight="1" x14ac:dyDescent="0.25">
      <c r="A5519" s="4" t="s">
        <v>14</v>
      </c>
      <c r="B5519" s="4">
        <v>1128299</v>
      </c>
      <c r="C5519" s="5">
        <v>44493</v>
      </c>
      <c r="D5519" s="37">
        <v>2021</v>
      </c>
      <c r="E5519" s="5" t="str">
        <f>TEXT(Sales[[#This Row],[Invoice Date]],"mmm")</f>
        <v>Oct</v>
      </c>
      <c r="F5519" s="4" t="s">
        <v>48</v>
      </c>
      <c r="G5519" s="4" t="s">
        <v>72</v>
      </c>
      <c r="H5519" s="4" t="s">
        <v>73</v>
      </c>
      <c r="I5519" s="6" t="s">
        <v>17</v>
      </c>
      <c r="J5519" s="7">
        <v>38</v>
      </c>
      <c r="K5519" s="8">
        <v>102</v>
      </c>
      <c r="L5519" s="9">
        <f t="shared" si="86"/>
        <v>3876</v>
      </c>
      <c r="M5519" s="9">
        <v>1744.1999999999998</v>
      </c>
      <c r="N5519" s="10">
        <v>0.44999999999999996</v>
      </c>
      <c r="O5519" s="4" t="s">
        <v>83</v>
      </c>
    </row>
    <row r="5520" spans="1:15" ht="14.25" customHeight="1" x14ac:dyDescent="0.25">
      <c r="A5520" s="4" t="s">
        <v>14</v>
      </c>
      <c r="B5520" s="4">
        <v>1128299</v>
      </c>
      <c r="C5520" s="5">
        <v>44493</v>
      </c>
      <c r="D5520" s="37">
        <v>2021</v>
      </c>
      <c r="E5520" s="5" t="str">
        <f>TEXT(Sales[[#This Row],[Invoice Date]],"mmm")</f>
        <v>Oct</v>
      </c>
      <c r="F5520" s="4" t="s">
        <v>48</v>
      </c>
      <c r="G5520" s="4" t="s">
        <v>72</v>
      </c>
      <c r="H5520" s="4" t="s">
        <v>73</v>
      </c>
      <c r="I5520" s="6" t="s">
        <v>19</v>
      </c>
      <c r="J5520" s="7">
        <v>51</v>
      </c>
      <c r="K5520" s="8">
        <v>142</v>
      </c>
      <c r="L5520" s="9">
        <f t="shared" si="86"/>
        <v>7242</v>
      </c>
      <c r="M5520" s="9">
        <v>3548.58</v>
      </c>
      <c r="N5520" s="10">
        <v>0.49</v>
      </c>
      <c r="O5520" s="4" t="s">
        <v>83</v>
      </c>
    </row>
    <row r="5521" spans="1:15" ht="14.25" customHeight="1" x14ac:dyDescent="0.25">
      <c r="A5521" s="4" t="s">
        <v>14</v>
      </c>
      <c r="B5521" s="4">
        <v>1128299</v>
      </c>
      <c r="C5521" s="5">
        <v>44493</v>
      </c>
      <c r="D5521" s="37">
        <v>2021</v>
      </c>
      <c r="E5521" s="5" t="str">
        <f>TEXT(Sales[[#This Row],[Invoice Date]],"mmm")</f>
        <v>Oct</v>
      </c>
      <c r="F5521" s="4" t="s">
        <v>48</v>
      </c>
      <c r="G5521" s="4" t="s">
        <v>72</v>
      </c>
      <c r="H5521" s="4" t="s">
        <v>73</v>
      </c>
      <c r="I5521" s="6" t="s">
        <v>20</v>
      </c>
      <c r="J5521" s="7">
        <v>46</v>
      </c>
      <c r="K5521" s="8">
        <v>95</v>
      </c>
      <c r="L5521" s="9">
        <f t="shared" si="86"/>
        <v>4370</v>
      </c>
      <c r="M5521" s="9">
        <v>2010.1999999999998</v>
      </c>
      <c r="N5521" s="10">
        <v>0.45999999999999996</v>
      </c>
      <c r="O5521" s="4" t="s">
        <v>83</v>
      </c>
    </row>
    <row r="5522" spans="1:15" ht="14.25" customHeight="1" x14ac:dyDescent="0.25">
      <c r="A5522" s="4" t="s">
        <v>14</v>
      </c>
      <c r="B5522" s="4">
        <v>1128299</v>
      </c>
      <c r="C5522" s="5">
        <v>44493</v>
      </c>
      <c r="D5522" s="37">
        <v>2021</v>
      </c>
      <c r="E5522" s="5" t="str">
        <f>TEXT(Sales[[#This Row],[Invoice Date]],"mmm")</f>
        <v>Oct</v>
      </c>
      <c r="F5522" s="4" t="s">
        <v>48</v>
      </c>
      <c r="G5522" s="4" t="s">
        <v>72</v>
      </c>
      <c r="H5522" s="4" t="s">
        <v>73</v>
      </c>
      <c r="I5522" s="6" t="s">
        <v>21</v>
      </c>
      <c r="J5522" s="7">
        <v>41</v>
      </c>
      <c r="K5522" s="8">
        <v>98</v>
      </c>
      <c r="L5522" s="9">
        <f t="shared" si="86"/>
        <v>4018</v>
      </c>
      <c r="M5522" s="9">
        <v>1968.82</v>
      </c>
      <c r="N5522" s="10">
        <v>0.49</v>
      </c>
      <c r="O5522" s="4" t="s">
        <v>83</v>
      </c>
    </row>
    <row r="5523" spans="1:15" ht="14.25" customHeight="1" x14ac:dyDescent="0.25">
      <c r="A5523" s="4" t="s">
        <v>14</v>
      </c>
      <c r="B5523" s="4">
        <v>1128299</v>
      </c>
      <c r="C5523" s="5">
        <v>44493</v>
      </c>
      <c r="D5523" s="37">
        <v>2021</v>
      </c>
      <c r="E5523" s="5" t="str">
        <f>TEXT(Sales[[#This Row],[Invoice Date]],"mmm")</f>
        <v>Oct</v>
      </c>
      <c r="F5523" s="4" t="s">
        <v>48</v>
      </c>
      <c r="G5523" s="4" t="s">
        <v>72</v>
      </c>
      <c r="H5523" s="4" t="s">
        <v>73</v>
      </c>
      <c r="I5523" s="6" t="s">
        <v>22</v>
      </c>
      <c r="J5523" s="7">
        <v>53</v>
      </c>
      <c r="K5523" s="8">
        <v>87</v>
      </c>
      <c r="L5523" s="9">
        <f t="shared" si="86"/>
        <v>4611</v>
      </c>
      <c r="M5523" s="9">
        <v>2489.94</v>
      </c>
      <c r="N5523" s="10">
        <v>0.54</v>
      </c>
      <c r="O5523" s="4" t="s">
        <v>83</v>
      </c>
    </row>
    <row r="5524" spans="1:15" ht="14.25" customHeight="1" x14ac:dyDescent="0.25">
      <c r="A5524" s="4" t="s">
        <v>14</v>
      </c>
      <c r="B5524" s="4">
        <v>1128299</v>
      </c>
      <c r="C5524" s="5">
        <v>44493</v>
      </c>
      <c r="D5524" s="37">
        <v>2021</v>
      </c>
      <c r="E5524" s="5" t="str">
        <f>TEXT(Sales[[#This Row],[Invoice Date]],"mmm")</f>
        <v>Oct</v>
      </c>
      <c r="F5524" s="4" t="s">
        <v>48</v>
      </c>
      <c r="G5524" s="4" t="s">
        <v>72</v>
      </c>
      <c r="H5524" s="4" t="s">
        <v>73</v>
      </c>
      <c r="I5524" s="6" t="s">
        <v>23</v>
      </c>
      <c r="J5524" s="7">
        <v>59</v>
      </c>
      <c r="K5524" s="8">
        <v>102</v>
      </c>
      <c r="L5524" s="9">
        <f t="shared" si="86"/>
        <v>6018</v>
      </c>
      <c r="M5524" s="9">
        <v>2647.92</v>
      </c>
      <c r="N5524" s="10">
        <v>0.44</v>
      </c>
      <c r="O5524" s="4" t="s">
        <v>83</v>
      </c>
    </row>
    <row r="5525" spans="1:15" ht="14.25" customHeight="1" x14ac:dyDescent="0.25">
      <c r="A5525" s="4" t="s">
        <v>14</v>
      </c>
      <c r="B5525" s="4">
        <v>1128299</v>
      </c>
      <c r="C5525" s="5">
        <v>44524</v>
      </c>
      <c r="D5525" s="37">
        <v>2021</v>
      </c>
      <c r="E5525" s="5" t="str">
        <f>TEXT(Sales[[#This Row],[Invoice Date]],"mmm")</f>
        <v>Nov</v>
      </c>
      <c r="F5525" s="4" t="s">
        <v>48</v>
      </c>
      <c r="G5525" s="4" t="s">
        <v>72</v>
      </c>
      <c r="H5525" s="4" t="s">
        <v>73</v>
      </c>
      <c r="I5525" s="6" t="s">
        <v>17</v>
      </c>
      <c r="J5525" s="7">
        <v>42</v>
      </c>
      <c r="K5525" s="8">
        <v>155</v>
      </c>
      <c r="L5525" s="9">
        <f t="shared" si="86"/>
        <v>6510</v>
      </c>
      <c r="M5525" s="9">
        <v>3059.7</v>
      </c>
      <c r="N5525" s="10">
        <v>0.47</v>
      </c>
      <c r="O5525" s="4" t="s">
        <v>83</v>
      </c>
    </row>
    <row r="5526" spans="1:15" ht="14.25" customHeight="1" x14ac:dyDescent="0.25">
      <c r="A5526" s="4" t="s">
        <v>14</v>
      </c>
      <c r="B5526" s="4">
        <v>1128299</v>
      </c>
      <c r="C5526" s="5">
        <v>44524</v>
      </c>
      <c r="D5526" s="37">
        <v>2021</v>
      </c>
      <c r="E5526" s="5" t="str">
        <f>TEXT(Sales[[#This Row],[Invoice Date]],"mmm")</f>
        <v>Nov</v>
      </c>
      <c r="F5526" s="4" t="s">
        <v>48</v>
      </c>
      <c r="G5526" s="4" t="s">
        <v>72</v>
      </c>
      <c r="H5526" s="4" t="s">
        <v>73</v>
      </c>
      <c r="I5526" s="6" t="s">
        <v>19</v>
      </c>
      <c r="J5526" s="7">
        <v>47</v>
      </c>
      <c r="K5526" s="8">
        <v>169</v>
      </c>
      <c r="L5526" s="9">
        <f t="shared" si="86"/>
        <v>7943</v>
      </c>
      <c r="M5526" s="9">
        <v>3892.0699999999997</v>
      </c>
      <c r="N5526" s="10">
        <v>0.49</v>
      </c>
      <c r="O5526" s="4" t="s">
        <v>83</v>
      </c>
    </row>
    <row r="5527" spans="1:15" ht="14.25" customHeight="1" x14ac:dyDescent="0.25">
      <c r="A5527" s="4" t="s">
        <v>14</v>
      </c>
      <c r="B5527" s="4">
        <v>1128299</v>
      </c>
      <c r="C5527" s="5">
        <v>44524</v>
      </c>
      <c r="D5527" s="37">
        <v>2021</v>
      </c>
      <c r="E5527" s="5" t="str">
        <f>TEXT(Sales[[#This Row],[Invoice Date]],"mmm")</f>
        <v>Nov</v>
      </c>
      <c r="F5527" s="4" t="s">
        <v>48</v>
      </c>
      <c r="G5527" s="4" t="s">
        <v>72</v>
      </c>
      <c r="H5527" s="4" t="s">
        <v>73</v>
      </c>
      <c r="I5527" s="6" t="s">
        <v>20</v>
      </c>
      <c r="J5527" s="7">
        <v>43</v>
      </c>
      <c r="K5527" s="8">
        <v>138</v>
      </c>
      <c r="L5527" s="9">
        <f t="shared" si="86"/>
        <v>5934</v>
      </c>
      <c r="M5527" s="9">
        <v>2848.3199999999997</v>
      </c>
      <c r="N5527" s="10">
        <v>0.48</v>
      </c>
      <c r="O5527" s="4" t="s">
        <v>83</v>
      </c>
    </row>
    <row r="5528" spans="1:15" ht="14.25" customHeight="1" x14ac:dyDescent="0.25">
      <c r="A5528" s="4" t="s">
        <v>14</v>
      </c>
      <c r="B5528" s="4">
        <v>1128299</v>
      </c>
      <c r="C5528" s="5">
        <v>44524</v>
      </c>
      <c r="D5528" s="37">
        <v>2021</v>
      </c>
      <c r="E5528" s="5" t="str">
        <f>TEXT(Sales[[#This Row],[Invoice Date]],"mmm")</f>
        <v>Nov</v>
      </c>
      <c r="F5528" s="4" t="s">
        <v>48</v>
      </c>
      <c r="G5528" s="4" t="s">
        <v>72</v>
      </c>
      <c r="H5528" s="4" t="s">
        <v>73</v>
      </c>
      <c r="I5528" s="6" t="s">
        <v>21</v>
      </c>
      <c r="J5528" s="7">
        <v>52</v>
      </c>
      <c r="K5528" s="8">
        <v>113</v>
      </c>
      <c r="L5528" s="9">
        <f t="shared" si="86"/>
        <v>5876</v>
      </c>
      <c r="M5528" s="9">
        <v>2820.48</v>
      </c>
      <c r="N5528" s="10">
        <v>0.48</v>
      </c>
      <c r="O5528" s="4" t="s">
        <v>83</v>
      </c>
    </row>
    <row r="5529" spans="1:15" ht="14.25" customHeight="1" x14ac:dyDescent="0.25">
      <c r="A5529" s="4" t="s">
        <v>14</v>
      </c>
      <c r="B5529" s="4">
        <v>1128299</v>
      </c>
      <c r="C5529" s="5">
        <v>44524</v>
      </c>
      <c r="D5529" s="37">
        <v>2021</v>
      </c>
      <c r="E5529" s="5" t="str">
        <f>TEXT(Sales[[#This Row],[Invoice Date]],"mmm")</f>
        <v>Nov</v>
      </c>
      <c r="F5529" s="4" t="s">
        <v>48</v>
      </c>
      <c r="G5529" s="4" t="s">
        <v>72</v>
      </c>
      <c r="H5529" s="4" t="s">
        <v>73</v>
      </c>
      <c r="I5529" s="6" t="s">
        <v>22</v>
      </c>
      <c r="J5529" s="7">
        <v>73</v>
      </c>
      <c r="K5529" s="8">
        <v>111</v>
      </c>
      <c r="L5529" s="9">
        <f t="shared" si="86"/>
        <v>8103</v>
      </c>
      <c r="M5529" s="9">
        <v>4456.6500000000005</v>
      </c>
      <c r="N5529" s="10">
        <v>0.55000000000000004</v>
      </c>
      <c r="O5529" s="4" t="s">
        <v>83</v>
      </c>
    </row>
    <row r="5530" spans="1:15" ht="14.25" customHeight="1" x14ac:dyDescent="0.25">
      <c r="A5530" s="4" t="s">
        <v>14</v>
      </c>
      <c r="B5530" s="4">
        <v>1128299</v>
      </c>
      <c r="C5530" s="5">
        <v>44524</v>
      </c>
      <c r="D5530" s="37">
        <v>2021</v>
      </c>
      <c r="E5530" s="5" t="str">
        <f>TEXT(Sales[[#This Row],[Invoice Date]],"mmm")</f>
        <v>Nov</v>
      </c>
      <c r="F5530" s="4" t="s">
        <v>48</v>
      </c>
      <c r="G5530" s="4" t="s">
        <v>72</v>
      </c>
      <c r="H5530" s="4" t="s">
        <v>73</v>
      </c>
      <c r="I5530" s="6" t="s">
        <v>23</v>
      </c>
      <c r="J5530" s="7">
        <v>74</v>
      </c>
      <c r="K5530" s="8">
        <v>149</v>
      </c>
      <c r="L5530" s="9">
        <f t="shared" si="86"/>
        <v>11026</v>
      </c>
      <c r="M5530" s="9">
        <v>4410.4000000000005</v>
      </c>
      <c r="N5530" s="10">
        <v>0.4</v>
      </c>
      <c r="O5530" s="4" t="s">
        <v>83</v>
      </c>
    </row>
    <row r="5531" spans="1:15" ht="14.25" customHeight="1" x14ac:dyDescent="0.25">
      <c r="A5531" s="4" t="s">
        <v>14</v>
      </c>
      <c r="B5531" s="4">
        <v>1128299</v>
      </c>
      <c r="C5531" s="5">
        <v>44553</v>
      </c>
      <c r="D5531" s="37">
        <v>2021</v>
      </c>
      <c r="E5531" s="5" t="str">
        <f>TEXT(Sales[[#This Row],[Invoice Date]],"mmm")</f>
        <v>Dec</v>
      </c>
      <c r="F5531" s="4" t="s">
        <v>48</v>
      </c>
      <c r="G5531" s="4" t="s">
        <v>72</v>
      </c>
      <c r="H5531" s="4" t="s">
        <v>73</v>
      </c>
      <c r="I5531" s="6" t="s">
        <v>17</v>
      </c>
      <c r="J5531" s="7">
        <v>60</v>
      </c>
      <c r="K5531" s="8">
        <v>225</v>
      </c>
      <c r="L5531" s="9">
        <f t="shared" si="86"/>
        <v>13500</v>
      </c>
      <c r="M5531" s="9">
        <v>6345</v>
      </c>
      <c r="N5531" s="10">
        <v>0.47</v>
      </c>
      <c r="O5531" s="4" t="s">
        <v>83</v>
      </c>
    </row>
    <row r="5532" spans="1:15" ht="14.25" customHeight="1" x14ac:dyDescent="0.25">
      <c r="A5532" s="4" t="s">
        <v>14</v>
      </c>
      <c r="B5532" s="4">
        <v>1128299</v>
      </c>
      <c r="C5532" s="5">
        <v>44553</v>
      </c>
      <c r="D5532" s="37">
        <v>2021</v>
      </c>
      <c r="E5532" s="5" t="str">
        <f>TEXT(Sales[[#This Row],[Invoice Date]],"mmm")</f>
        <v>Dec</v>
      </c>
      <c r="F5532" s="4" t="s">
        <v>48</v>
      </c>
      <c r="G5532" s="4" t="s">
        <v>72</v>
      </c>
      <c r="H5532" s="4" t="s">
        <v>73</v>
      </c>
      <c r="I5532" s="6" t="s">
        <v>19</v>
      </c>
      <c r="J5532" s="7">
        <v>74</v>
      </c>
      <c r="K5532" s="8">
        <v>225</v>
      </c>
      <c r="L5532" s="9">
        <f t="shared" si="86"/>
        <v>16650</v>
      </c>
      <c r="M5532" s="9">
        <v>7492.4999999999991</v>
      </c>
      <c r="N5532" s="10">
        <v>0.44999999999999996</v>
      </c>
      <c r="O5532" s="4" t="s">
        <v>83</v>
      </c>
    </row>
    <row r="5533" spans="1:15" ht="14.25" customHeight="1" x14ac:dyDescent="0.25">
      <c r="A5533" s="4" t="s">
        <v>26</v>
      </c>
      <c r="B5533" s="4">
        <v>1128299</v>
      </c>
      <c r="C5533" s="5">
        <v>44553</v>
      </c>
      <c r="D5533" s="37">
        <v>2021</v>
      </c>
      <c r="E5533" s="5" t="str">
        <f>TEXT(Sales[[#This Row],[Invoice Date]],"mmm")</f>
        <v>Dec</v>
      </c>
      <c r="F5533" s="4" t="s">
        <v>48</v>
      </c>
      <c r="G5533" s="4" t="s">
        <v>72</v>
      </c>
      <c r="H5533" s="4" t="s">
        <v>73</v>
      </c>
      <c r="I5533" s="6" t="s">
        <v>20</v>
      </c>
      <c r="J5533" s="7">
        <v>64</v>
      </c>
      <c r="K5533" s="8">
        <v>154</v>
      </c>
      <c r="L5533" s="9">
        <f t="shared" si="86"/>
        <v>9856</v>
      </c>
      <c r="M5533" s="9">
        <v>4730.88</v>
      </c>
      <c r="N5533" s="10">
        <v>0.48</v>
      </c>
      <c r="O5533" s="4" t="s">
        <v>83</v>
      </c>
    </row>
    <row r="5534" spans="1:15" ht="14.25" customHeight="1" x14ac:dyDescent="0.25">
      <c r="A5534" s="4" t="s">
        <v>26</v>
      </c>
      <c r="B5534" s="4">
        <v>1128299</v>
      </c>
      <c r="C5534" s="5">
        <v>44553</v>
      </c>
      <c r="D5534" s="37">
        <v>2021</v>
      </c>
      <c r="E5534" s="5" t="str">
        <f>TEXT(Sales[[#This Row],[Invoice Date]],"mmm")</f>
        <v>Dec</v>
      </c>
      <c r="F5534" s="4" t="s">
        <v>48</v>
      </c>
      <c r="G5534" s="4" t="s">
        <v>72</v>
      </c>
      <c r="H5534" s="4" t="s">
        <v>73</v>
      </c>
      <c r="I5534" s="6" t="s">
        <v>21</v>
      </c>
      <c r="J5534" s="7">
        <v>67</v>
      </c>
      <c r="K5534" s="8">
        <v>160</v>
      </c>
      <c r="L5534" s="9">
        <f t="shared" si="86"/>
        <v>10720</v>
      </c>
      <c r="M5534" s="9">
        <v>5360</v>
      </c>
      <c r="N5534" s="10">
        <v>0.5</v>
      </c>
      <c r="O5534" s="4" t="s">
        <v>83</v>
      </c>
    </row>
    <row r="5535" spans="1:15" ht="14.25" customHeight="1" x14ac:dyDescent="0.25">
      <c r="A5535" s="4" t="s">
        <v>26</v>
      </c>
      <c r="B5535" s="4">
        <v>1128299</v>
      </c>
      <c r="C5535" s="5">
        <v>44553</v>
      </c>
      <c r="D5535" s="37">
        <v>2021</v>
      </c>
      <c r="E5535" s="5" t="str">
        <f>TEXT(Sales[[#This Row],[Invoice Date]],"mmm")</f>
        <v>Dec</v>
      </c>
      <c r="F5535" s="4" t="s">
        <v>48</v>
      </c>
      <c r="G5535" s="4" t="s">
        <v>72</v>
      </c>
      <c r="H5535" s="4" t="s">
        <v>73</v>
      </c>
      <c r="I5535" s="6" t="s">
        <v>22</v>
      </c>
      <c r="J5535" s="7">
        <v>72</v>
      </c>
      <c r="K5535" s="8">
        <v>133</v>
      </c>
      <c r="L5535" s="9">
        <f t="shared" si="86"/>
        <v>9576</v>
      </c>
      <c r="M5535" s="9">
        <v>4883.76</v>
      </c>
      <c r="N5535" s="10">
        <v>0.51</v>
      </c>
      <c r="O5535" s="4" t="s">
        <v>83</v>
      </c>
    </row>
    <row r="5536" spans="1:15" ht="14.25" customHeight="1" x14ac:dyDescent="0.25">
      <c r="A5536" s="4" t="s">
        <v>26</v>
      </c>
      <c r="B5536" s="4">
        <v>1128299</v>
      </c>
      <c r="C5536" s="5">
        <v>44553</v>
      </c>
      <c r="D5536" s="37">
        <v>2021</v>
      </c>
      <c r="E5536" s="5" t="str">
        <f>TEXT(Sales[[#This Row],[Invoice Date]],"mmm")</f>
        <v>Dec</v>
      </c>
      <c r="F5536" s="4" t="s">
        <v>48</v>
      </c>
      <c r="G5536" s="4" t="s">
        <v>72</v>
      </c>
      <c r="H5536" s="4" t="s">
        <v>73</v>
      </c>
      <c r="I5536" s="6" t="s">
        <v>23</v>
      </c>
      <c r="J5536" s="7">
        <v>82</v>
      </c>
      <c r="K5536" s="8">
        <v>150</v>
      </c>
      <c r="L5536" s="9">
        <f t="shared" si="86"/>
        <v>12300</v>
      </c>
      <c r="M5536" s="9">
        <v>5289</v>
      </c>
      <c r="N5536" s="10">
        <v>0.43</v>
      </c>
      <c r="O5536" s="4" t="s">
        <v>83</v>
      </c>
    </row>
    <row r="5537" spans="1:15" ht="14.25" customHeight="1" x14ac:dyDescent="0.25">
      <c r="A5537" s="4" t="s">
        <v>26</v>
      </c>
      <c r="B5537" s="4">
        <v>1185732</v>
      </c>
      <c r="C5537" s="5">
        <v>44215</v>
      </c>
      <c r="D5537" s="37">
        <v>2021</v>
      </c>
      <c r="E5537" s="5" t="str">
        <f>TEXT(Sales[[#This Row],[Invoice Date]],"mmm")</f>
        <v>Jan</v>
      </c>
      <c r="F5537" s="4" t="s">
        <v>48</v>
      </c>
      <c r="G5537" s="4" t="s">
        <v>72</v>
      </c>
      <c r="H5537" s="4" t="s">
        <v>73</v>
      </c>
      <c r="I5537" s="6" t="s">
        <v>17</v>
      </c>
      <c r="J5537" s="7">
        <v>34</v>
      </c>
      <c r="K5537" s="8">
        <v>203</v>
      </c>
      <c r="L5537" s="9">
        <f t="shared" si="86"/>
        <v>6902</v>
      </c>
      <c r="M5537" s="9">
        <v>4210.22</v>
      </c>
      <c r="N5537" s="10">
        <v>0.61</v>
      </c>
      <c r="O5537" s="4" t="s">
        <v>83</v>
      </c>
    </row>
    <row r="5538" spans="1:15" ht="14.25" customHeight="1" x14ac:dyDescent="0.25">
      <c r="A5538" s="4" t="s">
        <v>26</v>
      </c>
      <c r="B5538" s="4">
        <v>1185732</v>
      </c>
      <c r="C5538" s="5">
        <v>44215</v>
      </c>
      <c r="D5538" s="37">
        <v>2021</v>
      </c>
      <c r="E5538" s="5" t="str">
        <f>TEXT(Sales[[#This Row],[Invoice Date]],"mmm")</f>
        <v>Jan</v>
      </c>
      <c r="F5538" s="4" t="s">
        <v>48</v>
      </c>
      <c r="G5538" s="4" t="s">
        <v>72</v>
      </c>
      <c r="H5538" s="4" t="s">
        <v>73</v>
      </c>
      <c r="I5538" s="6" t="s">
        <v>19</v>
      </c>
      <c r="J5538" s="7">
        <v>34</v>
      </c>
      <c r="K5538" s="8">
        <v>154</v>
      </c>
      <c r="L5538" s="9">
        <f t="shared" si="86"/>
        <v>5236</v>
      </c>
      <c r="M5538" s="9">
        <v>2670.36</v>
      </c>
      <c r="N5538" s="10">
        <v>0.51</v>
      </c>
      <c r="O5538" s="4" t="s">
        <v>83</v>
      </c>
    </row>
    <row r="5539" spans="1:15" ht="14.25" customHeight="1" x14ac:dyDescent="0.25">
      <c r="A5539" s="4" t="s">
        <v>26</v>
      </c>
      <c r="B5539" s="4">
        <v>1185732</v>
      </c>
      <c r="C5539" s="5">
        <v>44215</v>
      </c>
      <c r="D5539" s="37">
        <v>2021</v>
      </c>
      <c r="E5539" s="5" t="str">
        <f>TEXT(Sales[[#This Row],[Invoice Date]],"mmm")</f>
        <v>Jan</v>
      </c>
      <c r="F5539" s="4" t="s">
        <v>48</v>
      </c>
      <c r="G5539" s="4" t="s">
        <v>72</v>
      </c>
      <c r="H5539" s="4" t="s">
        <v>73</v>
      </c>
      <c r="I5539" s="6" t="s">
        <v>20</v>
      </c>
      <c r="J5539" s="7">
        <v>23</v>
      </c>
      <c r="K5539" s="8">
        <v>149</v>
      </c>
      <c r="L5539" s="9">
        <f t="shared" si="86"/>
        <v>3427</v>
      </c>
      <c r="M5539" s="9">
        <v>1370.8000000000002</v>
      </c>
      <c r="N5539" s="10">
        <v>0.4</v>
      </c>
      <c r="O5539" s="4" t="s">
        <v>83</v>
      </c>
    </row>
    <row r="5540" spans="1:15" ht="14.25" customHeight="1" x14ac:dyDescent="0.25">
      <c r="A5540" s="4" t="s">
        <v>26</v>
      </c>
      <c r="B5540" s="4">
        <v>1185732</v>
      </c>
      <c r="C5540" s="5">
        <v>44215</v>
      </c>
      <c r="D5540" s="37">
        <v>2021</v>
      </c>
      <c r="E5540" s="5" t="str">
        <f>TEXT(Sales[[#This Row],[Invoice Date]],"mmm")</f>
        <v>Jan</v>
      </c>
      <c r="F5540" s="4" t="s">
        <v>48</v>
      </c>
      <c r="G5540" s="4" t="s">
        <v>72</v>
      </c>
      <c r="H5540" s="4" t="s">
        <v>73</v>
      </c>
      <c r="I5540" s="6" t="s">
        <v>21</v>
      </c>
      <c r="J5540" s="7">
        <v>29</v>
      </c>
      <c r="K5540" s="8">
        <v>116</v>
      </c>
      <c r="L5540" s="9">
        <f t="shared" si="86"/>
        <v>3364</v>
      </c>
      <c r="M5540" s="9">
        <v>1682</v>
      </c>
      <c r="N5540" s="10">
        <v>0.5</v>
      </c>
      <c r="O5540" s="4" t="s">
        <v>83</v>
      </c>
    </row>
    <row r="5541" spans="1:15" ht="14.25" customHeight="1" x14ac:dyDescent="0.25">
      <c r="A5541" s="4" t="s">
        <v>26</v>
      </c>
      <c r="B5541" s="4">
        <v>1185732</v>
      </c>
      <c r="C5541" s="5">
        <v>44215</v>
      </c>
      <c r="D5541" s="37">
        <v>2021</v>
      </c>
      <c r="E5541" s="5" t="str">
        <f>TEXT(Sales[[#This Row],[Invoice Date]],"mmm")</f>
        <v>Jan</v>
      </c>
      <c r="F5541" s="4" t="s">
        <v>48</v>
      </c>
      <c r="G5541" s="4" t="s">
        <v>72</v>
      </c>
      <c r="H5541" s="4" t="s">
        <v>73</v>
      </c>
      <c r="I5541" s="6" t="s">
        <v>22</v>
      </c>
      <c r="J5541" s="7">
        <v>43</v>
      </c>
      <c r="K5541" s="8">
        <v>122</v>
      </c>
      <c r="L5541" s="9">
        <f t="shared" si="86"/>
        <v>5246</v>
      </c>
      <c r="M5541" s="9">
        <v>2727.92</v>
      </c>
      <c r="N5541" s="10">
        <v>0.52</v>
      </c>
      <c r="O5541" s="4" t="s">
        <v>83</v>
      </c>
    </row>
    <row r="5542" spans="1:15" ht="14.25" customHeight="1" x14ac:dyDescent="0.25">
      <c r="A5542" s="4" t="s">
        <v>26</v>
      </c>
      <c r="B5542" s="4">
        <v>1185732</v>
      </c>
      <c r="C5542" s="5">
        <v>44215</v>
      </c>
      <c r="D5542" s="37">
        <v>2021</v>
      </c>
      <c r="E5542" s="5" t="str">
        <f>TEXT(Sales[[#This Row],[Invoice Date]],"mmm")</f>
        <v>Jan</v>
      </c>
      <c r="F5542" s="4" t="s">
        <v>48</v>
      </c>
      <c r="G5542" s="4" t="s">
        <v>72</v>
      </c>
      <c r="H5542" s="4" t="s">
        <v>73</v>
      </c>
      <c r="I5542" s="6" t="s">
        <v>23</v>
      </c>
      <c r="J5542" s="7">
        <v>33</v>
      </c>
      <c r="K5542" s="8">
        <v>138</v>
      </c>
      <c r="L5542" s="9">
        <f t="shared" si="86"/>
        <v>4554</v>
      </c>
      <c r="M5542" s="9">
        <v>3096.7200000000003</v>
      </c>
      <c r="N5542" s="10">
        <v>0.68</v>
      </c>
      <c r="O5542" s="4" t="s">
        <v>83</v>
      </c>
    </row>
    <row r="5543" spans="1:15" ht="14.25" customHeight="1" x14ac:dyDescent="0.25">
      <c r="A5543" s="4" t="s">
        <v>26</v>
      </c>
      <c r="B5543" s="4">
        <v>1185732</v>
      </c>
      <c r="C5543" s="5">
        <v>44244</v>
      </c>
      <c r="D5543" s="37">
        <v>2021</v>
      </c>
      <c r="E5543" s="5" t="str">
        <f>TEXT(Sales[[#This Row],[Invoice Date]],"mmm")</f>
        <v>Feb</v>
      </c>
      <c r="F5543" s="4" t="s">
        <v>48</v>
      </c>
      <c r="G5543" s="4" t="s">
        <v>72</v>
      </c>
      <c r="H5543" s="4" t="s">
        <v>73</v>
      </c>
      <c r="I5543" s="6" t="s">
        <v>17</v>
      </c>
      <c r="J5543" s="7">
        <v>34</v>
      </c>
      <c r="K5543" s="8">
        <v>200</v>
      </c>
      <c r="L5543" s="9">
        <f t="shared" si="86"/>
        <v>6800</v>
      </c>
      <c r="M5543" s="9">
        <v>4284</v>
      </c>
      <c r="N5543" s="10">
        <v>0.63</v>
      </c>
      <c r="O5543" s="4" t="s">
        <v>83</v>
      </c>
    </row>
    <row r="5544" spans="1:15" ht="14.25" customHeight="1" x14ac:dyDescent="0.25">
      <c r="A5544" s="4" t="s">
        <v>26</v>
      </c>
      <c r="B5544" s="4">
        <v>1185732</v>
      </c>
      <c r="C5544" s="5">
        <v>44244</v>
      </c>
      <c r="D5544" s="37">
        <v>2021</v>
      </c>
      <c r="E5544" s="5" t="str">
        <f>TEXT(Sales[[#This Row],[Invoice Date]],"mmm")</f>
        <v>Feb</v>
      </c>
      <c r="F5544" s="4" t="s">
        <v>48</v>
      </c>
      <c r="G5544" s="4" t="s">
        <v>72</v>
      </c>
      <c r="H5544" s="4" t="s">
        <v>73</v>
      </c>
      <c r="I5544" s="6" t="s">
        <v>19</v>
      </c>
      <c r="J5544" s="7">
        <v>33</v>
      </c>
      <c r="K5544" s="8">
        <v>117</v>
      </c>
      <c r="L5544" s="9">
        <f t="shared" si="86"/>
        <v>3861</v>
      </c>
      <c r="M5544" s="9">
        <v>2007.72</v>
      </c>
      <c r="N5544" s="10">
        <v>0.52</v>
      </c>
      <c r="O5544" s="4" t="s">
        <v>83</v>
      </c>
    </row>
    <row r="5545" spans="1:15" ht="14.25" customHeight="1" x14ac:dyDescent="0.25">
      <c r="A5545" s="4" t="s">
        <v>26</v>
      </c>
      <c r="B5545" s="4">
        <v>1185732</v>
      </c>
      <c r="C5545" s="5">
        <v>44244</v>
      </c>
      <c r="D5545" s="37">
        <v>2021</v>
      </c>
      <c r="E5545" s="5" t="str">
        <f>TEXT(Sales[[#This Row],[Invoice Date]],"mmm")</f>
        <v>Feb</v>
      </c>
      <c r="F5545" s="4" t="s">
        <v>48</v>
      </c>
      <c r="G5545" s="4" t="s">
        <v>72</v>
      </c>
      <c r="H5545" s="4" t="s">
        <v>73</v>
      </c>
      <c r="I5545" s="6" t="s">
        <v>20</v>
      </c>
      <c r="J5545" s="7">
        <v>23</v>
      </c>
      <c r="K5545" s="8">
        <v>150</v>
      </c>
      <c r="L5545" s="9">
        <f t="shared" si="86"/>
        <v>3450</v>
      </c>
      <c r="M5545" s="9">
        <v>1483.5</v>
      </c>
      <c r="N5545" s="10">
        <v>0.43</v>
      </c>
      <c r="O5545" s="4" t="s">
        <v>83</v>
      </c>
    </row>
    <row r="5546" spans="1:15" ht="14.25" customHeight="1" x14ac:dyDescent="0.25">
      <c r="A5546" s="4" t="s">
        <v>26</v>
      </c>
      <c r="B5546" s="4">
        <v>1185732</v>
      </c>
      <c r="C5546" s="5">
        <v>44244</v>
      </c>
      <c r="D5546" s="37">
        <v>2021</v>
      </c>
      <c r="E5546" s="5" t="str">
        <f>TEXT(Sales[[#This Row],[Invoice Date]],"mmm")</f>
        <v>Feb</v>
      </c>
      <c r="F5546" s="4" t="s">
        <v>36</v>
      </c>
      <c r="G5546" s="4" t="s">
        <v>74</v>
      </c>
      <c r="H5546" s="4" t="s">
        <v>75</v>
      </c>
      <c r="I5546" s="6" t="s">
        <v>21</v>
      </c>
      <c r="J5546" s="7">
        <v>28</v>
      </c>
      <c r="K5546" s="8">
        <v>109</v>
      </c>
      <c r="L5546" s="9">
        <f t="shared" si="86"/>
        <v>3052</v>
      </c>
      <c r="M5546" s="9">
        <v>1495.48</v>
      </c>
      <c r="N5546" s="10">
        <v>0.49</v>
      </c>
      <c r="O5546" s="4" t="s">
        <v>83</v>
      </c>
    </row>
    <row r="5547" spans="1:15" ht="14.25" customHeight="1" x14ac:dyDescent="0.25">
      <c r="A5547" s="4" t="s">
        <v>26</v>
      </c>
      <c r="B5547" s="4">
        <v>1185732</v>
      </c>
      <c r="C5547" s="5">
        <v>44244</v>
      </c>
      <c r="D5547" s="37">
        <v>2021</v>
      </c>
      <c r="E5547" s="5" t="str">
        <f>TEXT(Sales[[#This Row],[Invoice Date]],"mmm")</f>
        <v>Feb</v>
      </c>
      <c r="F5547" s="4" t="s">
        <v>36</v>
      </c>
      <c r="G5547" s="4" t="s">
        <v>74</v>
      </c>
      <c r="H5547" s="4" t="s">
        <v>75</v>
      </c>
      <c r="I5547" s="6" t="s">
        <v>22</v>
      </c>
      <c r="J5547" s="7">
        <v>41</v>
      </c>
      <c r="K5547" s="8">
        <v>126</v>
      </c>
      <c r="L5547" s="9">
        <f t="shared" si="86"/>
        <v>5166</v>
      </c>
      <c r="M5547" s="9">
        <v>2841.2999999999997</v>
      </c>
      <c r="N5547" s="10">
        <v>0.54999999999999993</v>
      </c>
      <c r="O5547" s="4" t="s">
        <v>83</v>
      </c>
    </row>
    <row r="5548" spans="1:15" ht="14.25" customHeight="1" x14ac:dyDescent="0.25">
      <c r="A5548" s="4" t="s">
        <v>26</v>
      </c>
      <c r="B5548" s="4">
        <v>1185732</v>
      </c>
      <c r="C5548" s="5">
        <v>44244</v>
      </c>
      <c r="D5548" s="37">
        <v>2021</v>
      </c>
      <c r="E5548" s="5" t="str">
        <f>TEXT(Sales[[#This Row],[Invoice Date]],"mmm")</f>
        <v>Feb</v>
      </c>
      <c r="F5548" s="4" t="s">
        <v>36</v>
      </c>
      <c r="G5548" s="4" t="s">
        <v>74</v>
      </c>
      <c r="H5548" s="4" t="s">
        <v>75</v>
      </c>
      <c r="I5548" s="6" t="s">
        <v>23</v>
      </c>
      <c r="J5548" s="7">
        <v>33</v>
      </c>
      <c r="K5548" s="8">
        <v>138</v>
      </c>
      <c r="L5548" s="9">
        <f t="shared" si="86"/>
        <v>4554</v>
      </c>
      <c r="M5548" s="9">
        <v>3051.1800000000003</v>
      </c>
      <c r="N5548" s="10">
        <v>0.67</v>
      </c>
      <c r="O5548" s="4" t="s">
        <v>83</v>
      </c>
    </row>
    <row r="5549" spans="1:15" ht="14.25" customHeight="1" x14ac:dyDescent="0.25">
      <c r="A5549" s="4" t="s">
        <v>26</v>
      </c>
      <c r="B5549" s="4">
        <v>1185732</v>
      </c>
      <c r="C5549" s="5">
        <v>44270</v>
      </c>
      <c r="D5549" s="37">
        <v>2021</v>
      </c>
      <c r="E5549" s="5" t="str">
        <f>TEXT(Sales[[#This Row],[Invoice Date]],"mmm")</f>
        <v>Mar</v>
      </c>
      <c r="F5549" s="4" t="s">
        <v>36</v>
      </c>
      <c r="G5549" s="4" t="s">
        <v>74</v>
      </c>
      <c r="H5549" s="4" t="s">
        <v>75</v>
      </c>
      <c r="I5549" s="6" t="s">
        <v>17</v>
      </c>
      <c r="J5549" s="7">
        <v>34</v>
      </c>
      <c r="K5549" s="8">
        <v>216</v>
      </c>
      <c r="L5549" s="9">
        <f t="shared" si="86"/>
        <v>7344</v>
      </c>
      <c r="M5549" s="9">
        <v>4479.84</v>
      </c>
      <c r="N5549" s="10">
        <v>0.61</v>
      </c>
      <c r="O5549" s="4" t="s">
        <v>83</v>
      </c>
    </row>
    <row r="5550" spans="1:15" ht="14.25" customHeight="1" x14ac:dyDescent="0.25">
      <c r="A5550" s="4" t="s">
        <v>26</v>
      </c>
      <c r="B5550" s="4">
        <v>1185732</v>
      </c>
      <c r="C5550" s="5">
        <v>44270</v>
      </c>
      <c r="D5550" s="37">
        <v>2021</v>
      </c>
      <c r="E5550" s="5" t="str">
        <f>TEXT(Sales[[#This Row],[Invoice Date]],"mmm")</f>
        <v>Mar</v>
      </c>
      <c r="F5550" s="4" t="s">
        <v>36</v>
      </c>
      <c r="G5550" s="4" t="s">
        <v>74</v>
      </c>
      <c r="H5550" s="4" t="s">
        <v>75</v>
      </c>
      <c r="I5550" s="6" t="s">
        <v>19</v>
      </c>
      <c r="J5550" s="7">
        <v>32</v>
      </c>
      <c r="K5550" s="8">
        <v>126</v>
      </c>
      <c r="L5550" s="9">
        <f t="shared" si="86"/>
        <v>4032</v>
      </c>
      <c r="M5550" s="9">
        <v>2177.2800000000002</v>
      </c>
      <c r="N5550" s="10">
        <v>0.54</v>
      </c>
      <c r="O5550" s="4" t="s">
        <v>83</v>
      </c>
    </row>
    <row r="5551" spans="1:15" ht="14.25" customHeight="1" x14ac:dyDescent="0.25">
      <c r="A5551" s="4" t="s">
        <v>26</v>
      </c>
      <c r="B5551" s="4">
        <v>1185732</v>
      </c>
      <c r="C5551" s="5">
        <v>44270</v>
      </c>
      <c r="D5551" s="37">
        <v>2021</v>
      </c>
      <c r="E5551" s="5" t="str">
        <f>TEXT(Sales[[#This Row],[Invoice Date]],"mmm")</f>
        <v>Mar</v>
      </c>
      <c r="F5551" s="4" t="s">
        <v>36</v>
      </c>
      <c r="G5551" s="4" t="s">
        <v>74</v>
      </c>
      <c r="H5551" s="4" t="s">
        <v>75</v>
      </c>
      <c r="I5551" s="6" t="s">
        <v>20</v>
      </c>
      <c r="J5551" s="7">
        <v>25</v>
      </c>
      <c r="K5551" s="8">
        <v>124</v>
      </c>
      <c r="L5551" s="9">
        <f t="shared" si="86"/>
        <v>3100</v>
      </c>
      <c r="M5551" s="9">
        <v>1240</v>
      </c>
      <c r="N5551" s="10">
        <v>0.4</v>
      </c>
      <c r="O5551" s="4" t="s">
        <v>83</v>
      </c>
    </row>
    <row r="5552" spans="1:15" ht="14.25" customHeight="1" x14ac:dyDescent="0.25">
      <c r="A5552" s="4" t="s">
        <v>26</v>
      </c>
      <c r="B5552" s="4">
        <v>1185732</v>
      </c>
      <c r="C5552" s="5">
        <v>44270</v>
      </c>
      <c r="D5552" s="37">
        <v>2021</v>
      </c>
      <c r="E5552" s="5" t="str">
        <f>TEXT(Sales[[#This Row],[Invoice Date]],"mmm")</f>
        <v>Mar</v>
      </c>
      <c r="F5552" s="4" t="s">
        <v>36</v>
      </c>
      <c r="G5552" s="4" t="s">
        <v>74</v>
      </c>
      <c r="H5552" s="4" t="s">
        <v>75</v>
      </c>
      <c r="I5552" s="6" t="s">
        <v>21</v>
      </c>
      <c r="J5552" s="7">
        <v>29</v>
      </c>
      <c r="K5552" s="8">
        <v>91</v>
      </c>
      <c r="L5552" s="9">
        <f t="shared" si="86"/>
        <v>2639</v>
      </c>
      <c r="M5552" s="9">
        <v>1266.72</v>
      </c>
      <c r="N5552" s="10">
        <v>0.48</v>
      </c>
      <c r="O5552" s="4" t="s">
        <v>83</v>
      </c>
    </row>
    <row r="5553" spans="1:15" ht="14.25" customHeight="1" x14ac:dyDescent="0.25">
      <c r="A5553" s="4" t="s">
        <v>26</v>
      </c>
      <c r="B5553" s="4">
        <v>1185732</v>
      </c>
      <c r="C5553" s="5">
        <v>44270</v>
      </c>
      <c r="D5553" s="37">
        <v>2021</v>
      </c>
      <c r="E5553" s="5" t="str">
        <f>TEXT(Sales[[#This Row],[Invoice Date]],"mmm")</f>
        <v>Mar</v>
      </c>
      <c r="F5553" s="4" t="s">
        <v>36</v>
      </c>
      <c r="G5553" s="4" t="s">
        <v>74</v>
      </c>
      <c r="H5553" s="4" t="s">
        <v>75</v>
      </c>
      <c r="I5553" s="6" t="s">
        <v>22</v>
      </c>
      <c r="J5553" s="7">
        <v>43</v>
      </c>
      <c r="K5553" s="8">
        <v>94</v>
      </c>
      <c r="L5553" s="9">
        <f t="shared" si="86"/>
        <v>4042</v>
      </c>
      <c r="M5553" s="9">
        <v>2101.84</v>
      </c>
      <c r="N5553" s="10">
        <v>0.52</v>
      </c>
      <c r="O5553" s="4" t="s">
        <v>83</v>
      </c>
    </row>
    <row r="5554" spans="1:15" ht="14.25" customHeight="1" x14ac:dyDescent="0.25">
      <c r="A5554" s="4" t="s">
        <v>26</v>
      </c>
      <c r="B5554" s="4">
        <v>1185732</v>
      </c>
      <c r="C5554" s="5">
        <v>44270</v>
      </c>
      <c r="D5554" s="37">
        <v>2021</v>
      </c>
      <c r="E5554" s="5" t="str">
        <f>TEXT(Sales[[#This Row],[Invoice Date]],"mmm")</f>
        <v>Mar</v>
      </c>
      <c r="F5554" s="4" t="s">
        <v>36</v>
      </c>
      <c r="G5554" s="4" t="s">
        <v>74</v>
      </c>
      <c r="H5554" s="4" t="s">
        <v>75</v>
      </c>
      <c r="I5554" s="6" t="s">
        <v>23</v>
      </c>
      <c r="J5554" s="7">
        <v>33</v>
      </c>
      <c r="K5554" s="8">
        <v>143</v>
      </c>
      <c r="L5554" s="9">
        <f t="shared" si="86"/>
        <v>4719</v>
      </c>
      <c r="M5554" s="9">
        <v>3256.11</v>
      </c>
      <c r="N5554" s="10">
        <v>0.69000000000000006</v>
      </c>
      <c r="O5554" s="4" t="s">
        <v>83</v>
      </c>
    </row>
    <row r="5555" spans="1:15" ht="14.25" customHeight="1" x14ac:dyDescent="0.25">
      <c r="A5555" s="4" t="s">
        <v>26</v>
      </c>
      <c r="B5555" s="4">
        <v>1185732</v>
      </c>
      <c r="C5555" s="5">
        <v>44302</v>
      </c>
      <c r="D5555" s="37">
        <v>2021</v>
      </c>
      <c r="E5555" s="5" t="str">
        <f>TEXT(Sales[[#This Row],[Invoice Date]],"mmm")</f>
        <v>Apr</v>
      </c>
      <c r="F5555" s="4" t="s">
        <v>36</v>
      </c>
      <c r="G5555" s="4" t="s">
        <v>74</v>
      </c>
      <c r="H5555" s="4" t="s">
        <v>75</v>
      </c>
      <c r="I5555" s="6" t="s">
        <v>17</v>
      </c>
      <c r="J5555" s="7">
        <v>32</v>
      </c>
      <c r="K5555" s="8">
        <v>181</v>
      </c>
      <c r="L5555" s="9">
        <f t="shared" si="86"/>
        <v>5792</v>
      </c>
      <c r="M5555" s="9">
        <v>3475.2</v>
      </c>
      <c r="N5555" s="10">
        <v>0.6</v>
      </c>
      <c r="O5555" s="4" t="s">
        <v>83</v>
      </c>
    </row>
    <row r="5556" spans="1:15" ht="14.25" customHeight="1" x14ac:dyDescent="0.25">
      <c r="A5556" s="4" t="s">
        <v>26</v>
      </c>
      <c r="B5556" s="4">
        <v>1185732</v>
      </c>
      <c r="C5556" s="5">
        <v>44302</v>
      </c>
      <c r="D5556" s="37">
        <v>2021</v>
      </c>
      <c r="E5556" s="5" t="str">
        <f>TEXT(Sales[[#This Row],[Invoice Date]],"mmm")</f>
        <v>Apr</v>
      </c>
      <c r="F5556" s="4" t="s">
        <v>36</v>
      </c>
      <c r="G5556" s="4" t="s">
        <v>74</v>
      </c>
      <c r="H5556" s="4" t="s">
        <v>75</v>
      </c>
      <c r="I5556" s="6" t="s">
        <v>19</v>
      </c>
      <c r="J5556" s="7">
        <v>38</v>
      </c>
      <c r="K5556" s="8">
        <v>111</v>
      </c>
      <c r="L5556" s="9">
        <f t="shared" si="86"/>
        <v>4218</v>
      </c>
      <c r="M5556" s="9">
        <v>2235.54</v>
      </c>
      <c r="N5556" s="10">
        <v>0.53</v>
      </c>
      <c r="O5556" s="4" t="s">
        <v>83</v>
      </c>
    </row>
    <row r="5557" spans="1:15" ht="14.25" customHeight="1" x14ac:dyDescent="0.25">
      <c r="A5557" s="4" t="s">
        <v>26</v>
      </c>
      <c r="B5557" s="4">
        <v>1185732</v>
      </c>
      <c r="C5557" s="5">
        <v>44302</v>
      </c>
      <c r="D5557" s="37">
        <v>2021</v>
      </c>
      <c r="E5557" s="5" t="str">
        <f>TEXT(Sales[[#This Row],[Invoice Date]],"mmm")</f>
        <v>Apr</v>
      </c>
      <c r="F5557" s="4" t="s">
        <v>36</v>
      </c>
      <c r="G5557" s="4" t="s">
        <v>74</v>
      </c>
      <c r="H5557" s="4" t="s">
        <v>75</v>
      </c>
      <c r="I5557" s="6" t="s">
        <v>20</v>
      </c>
      <c r="J5557" s="7">
        <v>27</v>
      </c>
      <c r="K5557" s="8">
        <v>135</v>
      </c>
      <c r="L5557" s="9">
        <f t="shared" si="86"/>
        <v>3645</v>
      </c>
      <c r="M5557" s="9">
        <v>1530.8999999999999</v>
      </c>
      <c r="N5557" s="10">
        <v>0.42</v>
      </c>
      <c r="O5557" s="4" t="s">
        <v>83</v>
      </c>
    </row>
    <row r="5558" spans="1:15" ht="14.25" customHeight="1" x14ac:dyDescent="0.25">
      <c r="A5558" s="4" t="s">
        <v>26</v>
      </c>
      <c r="B5558" s="4">
        <v>1185732</v>
      </c>
      <c r="C5558" s="5">
        <v>44302</v>
      </c>
      <c r="D5558" s="37">
        <v>2021</v>
      </c>
      <c r="E5558" s="5" t="str">
        <f>TEXT(Sales[[#This Row],[Invoice Date]],"mmm")</f>
        <v>Apr</v>
      </c>
      <c r="F5558" s="4" t="s">
        <v>36</v>
      </c>
      <c r="G5558" s="4" t="s">
        <v>74</v>
      </c>
      <c r="H5558" s="4" t="s">
        <v>75</v>
      </c>
      <c r="I5558" s="6" t="s">
        <v>21</v>
      </c>
      <c r="J5558" s="7">
        <v>32</v>
      </c>
      <c r="K5558" s="8">
        <v>109</v>
      </c>
      <c r="L5558" s="9">
        <f t="shared" si="86"/>
        <v>3488</v>
      </c>
      <c r="M5558" s="9">
        <v>1604.4799999999998</v>
      </c>
      <c r="N5558" s="10">
        <v>0.45999999999999996</v>
      </c>
      <c r="O5558" s="4" t="s">
        <v>83</v>
      </c>
    </row>
    <row r="5559" spans="1:15" ht="14.25" customHeight="1" x14ac:dyDescent="0.25">
      <c r="A5559" s="4" t="s">
        <v>26</v>
      </c>
      <c r="B5559" s="4">
        <v>1185732</v>
      </c>
      <c r="C5559" s="5">
        <v>44302</v>
      </c>
      <c r="D5559" s="37">
        <v>2021</v>
      </c>
      <c r="E5559" s="5" t="str">
        <f>TEXT(Sales[[#This Row],[Invoice Date]],"mmm")</f>
        <v>Apr</v>
      </c>
      <c r="F5559" s="4" t="s">
        <v>36</v>
      </c>
      <c r="G5559" s="4" t="s">
        <v>74</v>
      </c>
      <c r="H5559" s="4" t="s">
        <v>75</v>
      </c>
      <c r="I5559" s="6" t="s">
        <v>22</v>
      </c>
      <c r="J5559" s="7">
        <v>45</v>
      </c>
      <c r="K5559" s="8">
        <v>120</v>
      </c>
      <c r="L5559" s="9">
        <f t="shared" si="86"/>
        <v>5400</v>
      </c>
      <c r="M5559" s="9">
        <v>2700</v>
      </c>
      <c r="N5559" s="10">
        <v>0.5</v>
      </c>
      <c r="O5559" s="4" t="s">
        <v>83</v>
      </c>
    </row>
    <row r="5560" spans="1:15" ht="14.25" customHeight="1" x14ac:dyDescent="0.25">
      <c r="A5560" s="4" t="s">
        <v>26</v>
      </c>
      <c r="B5560" s="4">
        <v>1185732</v>
      </c>
      <c r="C5560" s="5">
        <v>44302</v>
      </c>
      <c r="D5560" s="37">
        <v>2021</v>
      </c>
      <c r="E5560" s="5" t="str">
        <f>TEXT(Sales[[#This Row],[Invoice Date]],"mmm")</f>
        <v>Apr</v>
      </c>
      <c r="F5560" s="4" t="s">
        <v>36</v>
      </c>
      <c r="G5560" s="4" t="s">
        <v>74</v>
      </c>
      <c r="H5560" s="4" t="s">
        <v>75</v>
      </c>
      <c r="I5560" s="6" t="s">
        <v>23</v>
      </c>
      <c r="J5560" s="7">
        <v>37</v>
      </c>
      <c r="K5560" s="8">
        <v>152</v>
      </c>
      <c r="L5560" s="9">
        <f t="shared" si="86"/>
        <v>5624</v>
      </c>
      <c r="M5560" s="9">
        <v>3880.5600000000004</v>
      </c>
      <c r="N5560" s="10">
        <v>0.69000000000000006</v>
      </c>
      <c r="O5560" s="4" t="s">
        <v>83</v>
      </c>
    </row>
    <row r="5561" spans="1:15" ht="14.25" customHeight="1" x14ac:dyDescent="0.25">
      <c r="A5561" s="4" t="s">
        <v>26</v>
      </c>
      <c r="B5561" s="4">
        <v>1185732</v>
      </c>
      <c r="C5561" s="5">
        <v>44331</v>
      </c>
      <c r="D5561" s="37">
        <v>2021</v>
      </c>
      <c r="E5561" s="5" t="str">
        <f>TEXT(Sales[[#This Row],[Invoice Date]],"mmm")</f>
        <v>May</v>
      </c>
      <c r="F5561" s="4" t="s">
        <v>36</v>
      </c>
      <c r="G5561" s="4" t="s">
        <v>74</v>
      </c>
      <c r="H5561" s="4" t="s">
        <v>75</v>
      </c>
      <c r="I5561" s="6" t="s">
        <v>17</v>
      </c>
      <c r="J5561" s="7">
        <v>48</v>
      </c>
      <c r="K5561" s="8">
        <v>207</v>
      </c>
      <c r="L5561" s="9">
        <f t="shared" si="86"/>
        <v>9936</v>
      </c>
      <c r="M5561" s="9">
        <v>6060.96</v>
      </c>
      <c r="N5561" s="10">
        <v>0.61</v>
      </c>
      <c r="O5561" s="4" t="s">
        <v>83</v>
      </c>
    </row>
    <row r="5562" spans="1:15" ht="14.25" customHeight="1" x14ac:dyDescent="0.25">
      <c r="A5562" s="4" t="s">
        <v>26</v>
      </c>
      <c r="B5562" s="4">
        <v>1185732</v>
      </c>
      <c r="C5562" s="5">
        <v>44331</v>
      </c>
      <c r="D5562" s="37">
        <v>2021</v>
      </c>
      <c r="E5562" s="5" t="str">
        <f>TEXT(Sales[[#This Row],[Invoice Date]],"mmm")</f>
        <v>May</v>
      </c>
      <c r="F5562" s="4" t="s">
        <v>36</v>
      </c>
      <c r="G5562" s="4" t="s">
        <v>74</v>
      </c>
      <c r="H5562" s="4" t="s">
        <v>75</v>
      </c>
      <c r="I5562" s="6" t="s">
        <v>19</v>
      </c>
      <c r="J5562" s="7">
        <v>47</v>
      </c>
      <c r="K5562" s="8">
        <v>150</v>
      </c>
      <c r="L5562" s="9">
        <f t="shared" si="86"/>
        <v>7050</v>
      </c>
      <c r="M5562" s="9">
        <v>3877.4999999999995</v>
      </c>
      <c r="N5562" s="10">
        <v>0.54999999999999993</v>
      </c>
      <c r="O5562" s="4" t="s">
        <v>83</v>
      </c>
    </row>
    <row r="5563" spans="1:15" ht="14.25" customHeight="1" x14ac:dyDescent="0.25">
      <c r="A5563" s="4" t="s">
        <v>26</v>
      </c>
      <c r="B5563" s="4">
        <v>1185732</v>
      </c>
      <c r="C5563" s="5">
        <v>44331</v>
      </c>
      <c r="D5563" s="37">
        <v>2021</v>
      </c>
      <c r="E5563" s="5" t="str">
        <f>TEXT(Sales[[#This Row],[Invoice Date]],"mmm")</f>
        <v>May</v>
      </c>
      <c r="F5563" s="4" t="s">
        <v>36</v>
      </c>
      <c r="G5563" s="4" t="s">
        <v>74</v>
      </c>
      <c r="H5563" s="4" t="s">
        <v>75</v>
      </c>
      <c r="I5563" s="6" t="s">
        <v>20</v>
      </c>
      <c r="J5563" s="7">
        <v>44</v>
      </c>
      <c r="K5563" s="8">
        <v>133</v>
      </c>
      <c r="L5563" s="9">
        <f t="shared" si="86"/>
        <v>5852</v>
      </c>
      <c r="M5563" s="9">
        <v>2340.8000000000002</v>
      </c>
      <c r="N5563" s="10">
        <v>0.4</v>
      </c>
      <c r="O5563" s="4" t="s">
        <v>83</v>
      </c>
    </row>
    <row r="5564" spans="1:15" ht="14.25" customHeight="1" x14ac:dyDescent="0.25">
      <c r="A5564" s="4" t="s">
        <v>26</v>
      </c>
      <c r="B5564" s="4">
        <v>1185732</v>
      </c>
      <c r="C5564" s="5">
        <v>44331</v>
      </c>
      <c r="D5564" s="37">
        <v>2021</v>
      </c>
      <c r="E5564" s="5" t="str">
        <f>TEXT(Sales[[#This Row],[Invoice Date]],"mmm")</f>
        <v>May</v>
      </c>
      <c r="F5564" s="4" t="s">
        <v>36</v>
      </c>
      <c r="G5564" s="4" t="s">
        <v>74</v>
      </c>
      <c r="H5564" s="4" t="s">
        <v>75</v>
      </c>
      <c r="I5564" s="6" t="s">
        <v>21</v>
      </c>
      <c r="J5564" s="7">
        <v>42</v>
      </c>
      <c r="K5564" s="8">
        <v>126</v>
      </c>
      <c r="L5564" s="9">
        <f t="shared" si="86"/>
        <v>5292</v>
      </c>
      <c r="M5564" s="9">
        <v>2646</v>
      </c>
      <c r="N5564" s="10">
        <v>0.5</v>
      </c>
      <c r="O5564" s="4" t="s">
        <v>83</v>
      </c>
    </row>
    <row r="5565" spans="1:15" ht="14.25" customHeight="1" x14ac:dyDescent="0.25">
      <c r="A5565" s="4" t="s">
        <v>26</v>
      </c>
      <c r="B5565" s="4">
        <v>1185732</v>
      </c>
      <c r="C5565" s="5">
        <v>44331</v>
      </c>
      <c r="D5565" s="37">
        <v>2021</v>
      </c>
      <c r="E5565" s="5" t="str">
        <f>TEXT(Sales[[#This Row],[Invoice Date]],"mmm")</f>
        <v>May</v>
      </c>
      <c r="F5565" s="4" t="s">
        <v>36</v>
      </c>
      <c r="G5565" s="4" t="s">
        <v>74</v>
      </c>
      <c r="H5565" s="4" t="s">
        <v>75</v>
      </c>
      <c r="I5565" s="6" t="s">
        <v>22</v>
      </c>
      <c r="J5565" s="7">
        <v>52</v>
      </c>
      <c r="K5565" s="8">
        <v>124</v>
      </c>
      <c r="L5565" s="9">
        <f t="shared" si="86"/>
        <v>6448</v>
      </c>
      <c r="M5565" s="9">
        <v>3417.44</v>
      </c>
      <c r="N5565" s="10">
        <v>0.53</v>
      </c>
      <c r="O5565" s="4" t="s">
        <v>83</v>
      </c>
    </row>
    <row r="5566" spans="1:15" ht="14.25" customHeight="1" x14ac:dyDescent="0.25">
      <c r="A5566" s="4" t="s">
        <v>26</v>
      </c>
      <c r="B5566" s="4">
        <v>1185732</v>
      </c>
      <c r="C5566" s="5">
        <v>44331</v>
      </c>
      <c r="D5566" s="37">
        <v>2021</v>
      </c>
      <c r="E5566" s="5" t="str">
        <f>TEXT(Sales[[#This Row],[Invoice Date]],"mmm")</f>
        <v>May</v>
      </c>
      <c r="F5566" s="4" t="s">
        <v>36</v>
      </c>
      <c r="G5566" s="4" t="s">
        <v>74</v>
      </c>
      <c r="H5566" s="4" t="s">
        <v>75</v>
      </c>
      <c r="I5566" s="6" t="s">
        <v>23</v>
      </c>
      <c r="J5566" s="7">
        <v>55</v>
      </c>
      <c r="K5566" s="8">
        <v>150</v>
      </c>
      <c r="L5566" s="9">
        <f t="shared" si="86"/>
        <v>8250</v>
      </c>
      <c r="M5566" s="9">
        <v>5775.0000000000009</v>
      </c>
      <c r="N5566" s="10">
        <v>0.70000000000000007</v>
      </c>
      <c r="O5566" s="4" t="s">
        <v>83</v>
      </c>
    </row>
    <row r="5567" spans="1:15" ht="14.25" customHeight="1" x14ac:dyDescent="0.25">
      <c r="A5567" s="4" t="s">
        <v>26</v>
      </c>
      <c r="B5567" s="4">
        <v>1185732</v>
      </c>
      <c r="C5567" s="5">
        <v>44364</v>
      </c>
      <c r="D5567" s="37">
        <v>2021</v>
      </c>
      <c r="E5567" s="5" t="str">
        <f>TEXT(Sales[[#This Row],[Invoice Date]],"mmm")</f>
        <v>Jun</v>
      </c>
      <c r="F5567" s="4" t="s">
        <v>36</v>
      </c>
      <c r="G5567" s="4" t="s">
        <v>74</v>
      </c>
      <c r="H5567" s="4" t="s">
        <v>75</v>
      </c>
      <c r="I5567" s="6" t="s">
        <v>17</v>
      </c>
      <c r="J5567" s="7">
        <v>52</v>
      </c>
      <c r="K5567" s="8">
        <v>206</v>
      </c>
      <c r="L5567" s="9">
        <f t="shared" si="86"/>
        <v>10712</v>
      </c>
      <c r="M5567" s="9">
        <v>6641.44</v>
      </c>
      <c r="N5567" s="10">
        <v>0.62</v>
      </c>
      <c r="O5567" s="4" t="s">
        <v>83</v>
      </c>
    </row>
    <row r="5568" spans="1:15" ht="14.25" customHeight="1" x14ac:dyDescent="0.25">
      <c r="A5568" s="4" t="s">
        <v>26</v>
      </c>
      <c r="B5568" s="4">
        <v>1185732</v>
      </c>
      <c r="C5568" s="5">
        <v>44364</v>
      </c>
      <c r="D5568" s="37">
        <v>2021</v>
      </c>
      <c r="E5568" s="5" t="str">
        <f>TEXT(Sales[[#This Row],[Invoice Date]],"mmm")</f>
        <v>Jun</v>
      </c>
      <c r="F5568" s="4" t="s">
        <v>36</v>
      </c>
      <c r="G5568" s="4" t="s">
        <v>74</v>
      </c>
      <c r="H5568" s="4" t="s">
        <v>75</v>
      </c>
      <c r="I5568" s="6" t="s">
        <v>19</v>
      </c>
      <c r="J5568" s="7">
        <v>46</v>
      </c>
      <c r="K5568" s="8">
        <v>167</v>
      </c>
      <c r="L5568" s="9">
        <f t="shared" si="86"/>
        <v>7682</v>
      </c>
      <c r="M5568" s="9">
        <v>4148.2800000000007</v>
      </c>
      <c r="N5568" s="10">
        <v>0.54</v>
      </c>
      <c r="O5568" s="4" t="s">
        <v>83</v>
      </c>
    </row>
    <row r="5569" spans="1:15" ht="14.25" customHeight="1" x14ac:dyDescent="0.25">
      <c r="A5569" s="4" t="s">
        <v>26</v>
      </c>
      <c r="B5569" s="4">
        <v>1185732</v>
      </c>
      <c r="C5569" s="5">
        <v>44364</v>
      </c>
      <c r="D5569" s="37">
        <v>2021</v>
      </c>
      <c r="E5569" s="5" t="str">
        <f>TEXT(Sales[[#This Row],[Invoice Date]],"mmm")</f>
        <v>Jun</v>
      </c>
      <c r="F5569" s="4" t="s">
        <v>36</v>
      </c>
      <c r="G5569" s="4" t="s">
        <v>74</v>
      </c>
      <c r="H5569" s="4" t="s">
        <v>75</v>
      </c>
      <c r="I5569" s="6" t="s">
        <v>20</v>
      </c>
      <c r="J5569" s="7">
        <v>41</v>
      </c>
      <c r="K5569" s="8">
        <v>138</v>
      </c>
      <c r="L5569" s="9">
        <f t="shared" si="86"/>
        <v>5658</v>
      </c>
      <c r="M5569" s="9">
        <v>2489.52</v>
      </c>
      <c r="N5569" s="10">
        <v>0.44</v>
      </c>
      <c r="O5569" s="4" t="s">
        <v>83</v>
      </c>
    </row>
    <row r="5570" spans="1:15" ht="14.25" customHeight="1" x14ac:dyDescent="0.25">
      <c r="A5570" s="4" t="s">
        <v>26</v>
      </c>
      <c r="B5570" s="4">
        <v>1185732</v>
      </c>
      <c r="C5570" s="5">
        <v>44364</v>
      </c>
      <c r="D5570" s="37">
        <v>2021</v>
      </c>
      <c r="E5570" s="5" t="str">
        <f>TEXT(Sales[[#This Row],[Invoice Date]],"mmm")</f>
        <v>Jun</v>
      </c>
      <c r="F5570" s="4" t="s">
        <v>36</v>
      </c>
      <c r="G5570" s="4" t="s">
        <v>74</v>
      </c>
      <c r="H5570" s="4" t="s">
        <v>75</v>
      </c>
      <c r="I5570" s="6" t="s">
        <v>21</v>
      </c>
      <c r="J5570" s="7">
        <v>43</v>
      </c>
      <c r="K5570" s="8">
        <v>158</v>
      </c>
      <c r="L5570" s="9">
        <f t="shared" si="86"/>
        <v>6794</v>
      </c>
      <c r="M5570" s="9">
        <v>3261.12</v>
      </c>
      <c r="N5570" s="10">
        <v>0.48</v>
      </c>
      <c r="O5570" s="4" t="s">
        <v>83</v>
      </c>
    </row>
    <row r="5571" spans="1:15" ht="14.25" customHeight="1" x14ac:dyDescent="0.25">
      <c r="A5571" s="4" t="s">
        <v>26</v>
      </c>
      <c r="B5571" s="4">
        <v>1185732</v>
      </c>
      <c r="C5571" s="5">
        <v>44364</v>
      </c>
      <c r="D5571" s="37">
        <v>2021</v>
      </c>
      <c r="E5571" s="5" t="str">
        <f>TEXT(Sales[[#This Row],[Invoice Date]],"mmm")</f>
        <v>Jun</v>
      </c>
      <c r="F5571" s="4" t="s">
        <v>36</v>
      </c>
      <c r="G5571" s="4" t="s">
        <v>74</v>
      </c>
      <c r="H5571" s="4" t="s">
        <v>75</v>
      </c>
      <c r="I5571" s="6" t="s">
        <v>22</v>
      </c>
      <c r="J5571" s="7">
        <v>57</v>
      </c>
      <c r="K5571" s="8">
        <v>152</v>
      </c>
      <c r="L5571" s="9">
        <f t="shared" ref="L5571:L5634" si="87">J5571*K5571</f>
        <v>8664</v>
      </c>
      <c r="M5571" s="9">
        <v>4765.2</v>
      </c>
      <c r="N5571" s="10">
        <v>0.54999999999999993</v>
      </c>
      <c r="O5571" s="4" t="s">
        <v>83</v>
      </c>
    </row>
    <row r="5572" spans="1:15" ht="14.25" customHeight="1" x14ac:dyDescent="0.25">
      <c r="A5572" s="4" t="s">
        <v>26</v>
      </c>
      <c r="B5572" s="4">
        <v>1185732</v>
      </c>
      <c r="C5572" s="5">
        <v>44364</v>
      </c>
      <c r="D5572" s="37">
        <v>2021</v>
      </c>
      <c r="E5572" s="5" t="str">
        <f>TEXT(Sales[[#This Row],[Invoice Date]],"mmm")</f>
        <v>Jun</v>
      </c>
      <c r="F5572" s="4" t="s">
        <v>36</v>
      </c>
      <c r="G5572" s="4" t="s">
        <v>74</v>
      </c>
      <c r="H5572" s="4" t="s">
        <v>75</v>
      </c>
      <c r="I5572" s="6" t="s">
        <v>23</v>
      </c>
      <c r="J5572" s="7">
        <v>60</v>
      </c>
      <c r="K5572" s="8">
        <v>169</v>
      </c>
      <c r="L5572" s="9">
        <f t="shared" si="87"/>
        <v>10140</v>
      </c>
      <c r="M5572" s="9">
        <v>6591</v>
      </c>
      <c r="N5572" s="10">
        <v>0.65</v>
      </c>
      <c r="O5572" s="4" t="s">
        <v>83</v>
      </c>
    </row>
    <row r="5573" spans="1:15" ht="14.25" customHeight="1" x14ac:dyDescent="0.25">
      <c r="A5573" s="4" t="s">
        <v>26</v>
      </c>
      <c r="B5573" s="4">
        <v>1185732</v>
      </c>
      <c r="C5573" s="5">
        <v>44392</v>
      </c>
      <c r="D5573" s="37">
        <v>2021</v>
      </c>
      <c r="E5573" s="5" t="str">
        <f>TEXT(Sales[[#This Row],[Invoice Date]],"mmm")</f>
        <v>Jul</v>
      </c>
      <c r="F5573" s="4" t="s">
        <v>36</v>
      </c>
      <c r="G5573" s="4" t="s">
        <v>74</v>
      </c>
      <c r="H5573" s="4" t="s">
        <v>75</v>
      </c>
      <c r="I5573" s="6" t="s">
        <v>17</v>
      </c>
      <c r="J5573" s="7">
        <v>57</v>
      </c>
      <c r="K5573" s="8">
        <v>225</v>
      </c>
      <c r="L5573" s="9">
        <f t="shared" si="87"/>
        <v>12825</v>
      </c>
      <c r="M5573" s="9">
        <v>7695</v>
      </c>
      <c r="N5573" s="10">
        <v>0.6</v>
      </c>
      <c r="O5573" s="4" t="s">
        <v>83</v>
      </c>
    </row>
    <row r="5574" spans="1:15" ht="14.25" customHeight="1" x14ac:dyDescent="0.25">
      <c r="A5574" s="4" t="s">
        <v>26</v>
      </c>
      <c r="B5574" s="4">
        <v>1185732</v>
      </c>
      <c r="C5574" s="5">
        <v>44392</v>
      </c>
      <c r="D5574" s="37">
        <v>2021</v>
      </c>
      <c r="E5574" s="5" t="str">
        <f>TEXT(Sales[[#This Row],[Invoice Date]],"mmm")</f>
        <v>Jul</v>
      </c>
      <c r="F5574" s="4" t="s">
        <v>36</v>
      </c>
      <c r="G5574" s="4" t="s">
        <v>74</v>
      </c>
      <c r="H5574" s="4" t="s">
        <v>75</v>
      </c>
      <c r="I5574" s="6" t="s">
        <v>19</v>
      </c>
      <c r="J5574" s="7">
        <v>53</v>
      </c>
      <c r="K5574" s="8">
        <v>189</v>
      </c>
      <c r="L5574" s="9">
        <f t="shared" si="87"/>
        <v>10017</v>
      </c>
      <c r="M5574" s="9">
        <v>5108.67</v>
      </c>
      <c r="N5574" s="10">
        <v>0.51</v>
      </c>
      <c r="O5574" s="4" t="s">
        <v>83</v>
      </c>
    </row>
    <row r="5575" spans="1:15" ht="14.25" customHeight="1" x14ac:dyDescent="0.25">
      <c r="A5575" s="4" t="s">
        <v>26</v>
      </c>
      <c r="B5575" s="4">
        <v>1185732</v>
      </c>
      <c r="C5575" s="5">
        <v>44392</v>
      </c>
      <c r="D5575" s="37">
        <v>2021</v>
      </c>
      <c r="E5575" s="5" t="str">
        <f>TEXT(Sales[[#This Row],[Invoice Date]],"mmm")</f>
        <v>Jul</v>
      </c>
      <c r="F5575" s="4" t="s">
        <v>36</v>
      </c>
      <c r="G5575" s="4" t="s">
        <v>74</v>
      </c>
      <c r="H5575" s="4" t="s">
        <v>75</v>
      </c>
      <c r="I5575" s="6" t="s">
        <v>20</v>
      </c>
      <c r="J5575" s="7">
        <v>46</v>
      </c>
      <c r="K5575" s="8">
        <v>173</v>
      </c>
      <c r="L5575" s="9">
        <f t="shared" si="87"/>
        <v>7958</v>
      </c>
      <c r="M5575" s="9">
        <v>3581.0999999999995</v>
      </c>
      <c r="N5575" s="10">
        <v>0.44999999999999996</v>
      </c>
      <c r="O5575" s="4" t="s">
        <v>83</v>
      </c>
    </row>
    <row r="5576" spans="1:15" ht="14.25" customHeight="1" x14ac:dyDescent="0.25">
      <c r="A5576" s="4" t="s">
        <v>26</v>
      </c>
      <c r="B5576" s="4">
        <v>1185732</v>
      </c>
      <c r="C5576" s="5">
        <v>44392</v>
      </c>
      <c r="D5576" s="37">
        <v>2021</v>
      </c>
      <c r="E5576" s="5" t="str">
        <f>TEXT(Sales[[#This Row],[Invoice Date]],"mmm")</f>
        <v>Jul</v>
      </c>
      <c r="F5576" s="4" t="s">
        <v>36</v>
      </c>
      <c r="G5576" s="4" t="s">
        <v>74</v>
      </c>
      <c r="H5576" s="4" t="s">
        <v>75</v>
      </c>
      <c r="I5576" s="6" t="s">
        <v>21</v>
      </c>
      <c r="J5576" s="7">
        <v>47</v>
      </c>
      <c r="K5576" s="8">
        <v>158</v>
      </c>
      <c r="L5576" s="9">
        <f t="shared" si="87"/>
        <v>7426</v>
      </c>
      <c r="M5576" s="9">
        <v>3341.7</v>
      </c>
      <c r="N5576" s="10">
        <v>0.44999999999999996</v>
      </c>
      <c r="O5576" s="4" t="s">
        <v>83</v>
      </c>
    </row>
    <row r="5577" spans="1:15" ht="14.25" customHeight="1" x14ac:dyDescent="0.25">
      <c r="A5577" s="4" t="s">
        <v>26</v>
      </c>
      <c r="B5577" s="4">
        <v>1185732</v>
      </c>
      <c r="C5577" s="5">
        <v>44392</v>
      </c>
      <c r="D5577" s="37">
        <v>2021</v>
      </c>
      <c r="E5577" s="5" t="str">
        <f>TEXT(Sales[[#This Row],[Invoice Date]],"mmm")</f>
        <v>Jul</v>
      </c>
      <c r="F5577" s="4" t="s">
        <v>36</v>
      </c>
      <c r="G5577" s="4" t="s">
        <v>74</v>
      </c>
      <c r="H5577" s="4" t="s">
        <v>75</v>
      </c>
      <c r="I5577" s="6" t="s">
        <v>22</v>
      </c>
      <c r="J5577" s="7">
        <v>54</v>
      </c>
      <c r="K5577" s="8">
        <v>143</v>
      </c>
      <c r="L5577" s="9">
        <f t="shared" si="87"/>
        <v>7722</v>
      </c>
      <c r="M5577" s="9">
        <v>3938.2200000000003</v>
      </c>
      <c r="N5577" s="10">
        <v>0.51</v>
      </c>
      <c r="O5577" s="4" t="s">
        <v>83</v>
      </c>
    </row>
    <row r="5578" spans="1:15" ht="14.25" customHeight="1" x14ac:dyDescent="0.25">
      <c r="A5578" s="4" t="s">
        <v>26</v>
      </c>
      <c r="B5578" s="4">
        <v>1185732</v>
      </c>
      <c r="C5578" s="5">
        <v>44392</v>
      </c>
      <c r="D5578" s="37">
        <v>2021</v>
      </c>
      <c r="E5578" s="5" t="str">
        <f>TEXT(Sales[[#This Row],[Invoice Date]],"mmm")</f>
        <v>Jul</v>
      </c>
      <c r="F5578" s="4" t="s">
        <v>36</v>
      </c>
      <c r="G5578" s="4" t="s">
        <v>74</v>
      </c>
      <c r="H5578" s="4" t="s">
        <v>75</v>
      </c>
      <c r="I5578" s="6" t="s">
        <v>23</v>
      </c>
      <c r="J5578" s="7">
        <v>62</v>
      </c>
      <c r="K5578" s="8">
        <v>210</v>
      </c>
      <c r="L5578" s="9">
        <f t="shared" si="87"/>
        <v>13020</v>
      </c>
      <c r="M5578" s="9">
        <v>8983.8000000000011</v>
      </c>
      <c r="N5578" s="10">
        <v>0.69000000000000006</v>
      </c>
      <c r="O5578" s="4" t="s">
        <v>83</v>
      </c>
    </row>
    <row r="5579" spans="1:15" ht="14.25" customHeight="1" x14ac:dyDescent="0.25">
      <c r="A5579" s="4" t="s">
        <v>26</v>
      </c>
      <c r="B5579" s="4">
        <v>1185732</v>
      </c>
      <c r="C5579" s="5">
        <v>44424</v>
      </c>
      <c r="D5579" s="37">
        <v>2021</v>
      </c>
      <c r="E5579" s="5" t="str">
        <f>TEXT(Sales[[#This Row],[Invoice Date]],"mmm")</f>
        <v>Aug</v>
      </c>
      <c r="F5579" s="4" t="s">
        <v>36</v>
      </c>
      <c r="G5579" s="4" t="s">
        <v>74</v>
      </c>
      <c r="H5579" s="4" t="s">
        <v>75</v>
      </c>
      <c r="I5579" s="6" t="s">
        <v>17</v>
      </c>
      <c r="J5579" s="7">
        <v>55</v>
      </c>
      <c r="K5579" s="8">
        <v>263</v>
      </c>
      <c r="L5579" s="9">
        <f t="shared" si="87"/>
        <v>14465</v>
      </c>
      <c r="M5579" s="9">
        <v>9257.6</v>
      </c>
      <c r="N5579" s="10">
        <v>0.64</v>
      </c>
      <c r="O5579" s="4" t="s">
        <v>83</v>
      </c>
    </row>
    <row r="5580" spans="1:15" ht="14.25" customHeight="1" x14ac:dyDescent="0.25">
      <c r="A5580" s="4" t="s">
        <v>26</v>
      </c>
      <c r="B5580" s="4">
        <v>1185732</v>
      </c>
      <c r="C5580" s="5">
        <v>44424</v>
      </c>
      <c r="D5580" s="37">
        <v>2021</v>
      </c>
      <c r="E5580" s="5" t="str">
        <f>TEXT(Sales[[#This Row],[Invoice Date]],"mmm")</f>
        <v>Aug</v>
      </c>
      <c r="F5580" s="4" t="s">
        <v>36</v>
      </c>
      <c r="G5580" s="4" t="s">
        <v>74</v>
      </c>
      <c r="H5580" s="4" t="s">
        <v>75</v>
      </c>
      <c r="I5580" s="6" t="s">
        <v>19</v>
      </c>
      <c r="J5580" s="7">
        <v>50</v>
      </c>
      <c r="K5580" s="8">
        <v>195</v>
      </c>
      <c r="L5580" s="9">
        <f t="shared" si="87"/>
        <v>9750</v>
      </c>
      <c r="M5580" s="9">
        <v>4875</v>
      </c>
      <c r="N5580" s="10">
        <v>0.5</v>
      </c>
      <c r="O5580" s="4" t="s">
        <v>83</v>
      </c>
    </row>
    <row r="5581" spans="1:15" ht="14.25" customHeight="1" x14ac:dyDescent="0.25">
      <c r="A5581" s="4" t="s">
        <v>26</v>
      </c>
      <c r="B5581" s="4">
        <v>1185732</v>
      </c>
      <c r="C5581" s="5">
        <v>44424</v>
      </c>
      <c r="D5581" s="37">
        <v>2021</v>
      </c>
      <c r="E5581" s="5" t="str">
        <f>TEXT(Sales[[#This Row],[Invoice Date]],"mmm")</f>
        <v>Aug</v>
      </c>
      <c r="F5581" s="4" t="s">
        <v>36</v>
      </c>
      <c r="G5581" s="4" t="s">
        <v>74</v>
      </c>
      <c r="H5581" s="4" t="s">
        <v>75</v>
      </c>
      <c r="I5581" s="6" t="s">
        <v>20</v>
      </c>
      <c r="J5581" s="7">
        <v>42</v>
      </c>
      <c r="K5581" s="8">
        <v>144</v>
      </c>
      <c r="L5581" s="9">
        <f t="shared" si="87"/>
        <v>6048</v>
      </c>
      <c r="M5581" s="9">
        <v>2540.16</v>
      </c>
      <c r="N5581" s="10">
        <v>0.42</v>
      </c>
      <c r="O5581" s="4" t="s">
        <v>83</v>
      </c>
    </row>
    <row r="5582" spans="1:15" ht="14.25" customHeight="1" x14ac:dyDescent="0.25">
      <c r="A5582" s="4" t="s">
        <v>26</v>
      </c>
      <c r="B5582" s="4">
        <v>1185732</v>
      </c>
      <c r="C5582" s="5">
        <v>44424</v>
      </c>
      <c r="D5582" s="37">
        <v>2021</v>
      </c>
      <c r="E5582" s="5" t="str">
        <f>TEXT(Sales[[#This Row],[Invoice Date]],"mmm")</f>
        <v>Aug</v>
      </c>
      <c r="F5582" s="4" t="s">
        <v>36</v>
      </c>
      <c r="G5582" s="4" t="s">
        <v>74</v>
      </c>
      <c r="H5582" s="4" t="s">
        <v>75</v>
      </c>
      <c r="I5582" s="6" t="s">
        <v>21</v>
      </c>
      <c r="J5582" s="7">
        <v>34</v>
      </c>
      <c r="K5582" s="8">
        <v>142</v>
      </c>
      <c r="L5582" s="9">
        <f t="shared" si="87"/>
        <v>4828</v>
      </c>
      <c r="M5582" s="9">
        <v>2172.6</v>
      </c>
      <c r="N5582" s="10">
        <v>0.44999999999999996</v>
      </c>
      <c r="O5582" s="4" t="s">
        <v>83</v>
      </c>
    </row>
    <row r="5583" spans="1:15" ht="14.25" customHeight="1" x14ac:dyDescent="0.25">
      <c r="A5583" s="4" t="s">
        <v>26</v>
      </c>
      <c r="B5583" s="4">
        <v>1185732</v>
      </c>
      <c r="C5583" s="5">
        <v>44424</v>
      </c>
      <c r="D5583" s="37">
        <v>2021</v>
      </c>
      <c r="E5583" s="5" t="str">
        <f>TEXT(Sales[[#This Row],[Invoice Date]],"mmm")</f>
        <v>Aug</v>
      </c>
      <c r="F5583" s="4" t="s">
        <v>36</v>
      </c>
      <c r="G5583" s="4" t="s">
        <v>74</v>
      </c>
      <c r="H5583" s="4" t="s">
        <v>75</v>
      </c>
      <c r="I5583" s="6" t="s">
        <v>22</v>
      </c>
      <c r="J5583" s="7">
        <v>42</v>
      </c>
      <c r="K5583" s="8">
        <v>135</v>
      </c>
      <c r="L5583" s="9">
        <f t="shared" si="87"/>
        <v>5670</v>
      </c>
      <c r="M5583" s="9">
        <v>3005.1000000000004</v>
      </c>
      <c r="N5583" s="10">
        <v>0.53</v>
      </c>
      <c r="O5583" s="4" t="s">
        <v>83</v>
      </c>
    </row>
    <row r="5584" spans="1:15" ht="14.25" customHeight="1" x14ac:dyDescent="0.25">
      <c r="A5584" s="4" t="s">
        <v>26</v>
      </c>
      <c r="B5584" s="4">
        <v>1185732</v>
      </c>
      <c r="C5584" s="5">
        <v>44424</v>
      </c>
      <c r="D5584" s="37">
        <v>2021</v>
      </c>
      <c r="E5584" s="5" t="str">
        <f>TEXT(Sales[[#This Row],[Invoice Date]],"mmm")</f>
        <v>Aug</v>
      </c>
      <c r="F5584" s="4" t="s">
        <v>36</v>
      </c>
      <c r="G5584" s="4" t="s">
        <v>74</v>
      </c>
      <c r="H5584" s="4" t="s">
        <v>75</v>
      </c>
      <c r="I5584" s="6" t="s">
        <v>23</v>
      </c>
      <c r="J5584" s="7">
        <v>45</v>
      </c>
      <c r="K5584" s="8">
        <v>176</v>
      </c>
      <c r="L5584" s="9">
        <f t="shared" si="87"/>
        <v>7920</v>
      </c>
      <c r="M5584" s="9">
        <v>5385.6</v>
      </c>
      <c r="N5584" s="10">
        <v>0.68</v>
      </c>
      <c r="O5584" s="4" t="s">
        <v>83</v>
      </c>
    </row>
    <row r="5585" spans="1:15" ht="14.25" customHeight="1" x14ac:dyDescent="0.25">
      <c r="A5585" s="4" t="s">
        <v>26</v>
      </c>
      <c r="B5585" s="4">
        <v>1185732</v>
      </c>
      <c r="C5585" s="5">
        <v>44454</v>
      </c>
      <c r="D5585" s="37">
        <v>2021</v>
      </c>
      <c r="E5585" s="5" t="str">
        <f>TEXT(Sales[[#This Row],[Invoice Date]],"mmm")</f>
        <v>Sep</v>
      </c>
      <c r="F5585" s="4" t="s">
        <v>36</v>
      </c>
      <c r="G5585" s="4" t="s">
        <v>74</v>
      </c>
      <c r="H5585" s="4" t="s">
        <v>75</v>
      </c>
      <c r="I5585" s="6" t="s">
        <v>17</v>
      </c>
      <c r="J5585" s="7">
        <v>42</v>
      </c>
      <c r="K5585" s="8">
        <v>232</v>
      </c>
      <c r="L5585" s="9">
        <f t="shared" si="87"/>
        <v>9744</v>
      </c>
      <c r="M5585" s="9">
        <v>6138.72</v>
      </c>
      <c r="N5585" s="10">
        <v>0.63</v>
      </c>
      <c r="O5585" s="4" t="s">
        <v>83</v>
      </c>
    </row>
    <row r="5586" spans="1:15" ht="14.25" customHeight="1" x14ac:dyDescent="0.25">
      <c r="A5586" s="4" t="s">
        <v>26</v>
      </c>
      <c r="B5586" s="4">
        <v>1185732</v>
      </c>
      <c r="C5586" s="5">
        <v>44454</v>
      </c>
      <c r="D5586" s="37">
        <v>2021</v>
      </c>
      <c r="E5586" s="5" t="str">
        <f>TEXT(Sales[[#This Row],[Invoice Date]],"mmm")</f>
        <v>Sep</v>
      </c>
      <c r="F5586" s="4" t="s">
        <v>36</v>
      </c>
      <c r="G5586" s="4" t="s">
        <v>74</v>
      </c>
      <c r="H5586" s="4" t="s">
        <v>75</v>
      </c>
      <c r="I5586" s="6" t="s">
        <v>19</v>
      </c>
      <c r="J5586" s="7">
        <v>37</v>
      </c>
      <c r="K5586" s="8">
        <v>174</v>
      </c>
      <c r="L5586" s="9">
        <f t="shared" si="87"/>
        <v>6438</v>
      </c>
      <c r="M5586" s="9">
        <v>3283.38</v>
      </c>
      <c r="N5586" s="10">
        <v>0.51</v>
      </c>
      <c r="O5586" s="4" t="s">
        <v>83</v>
      </c>
    </row>
    <row r="5587" spans="1:15" ht="14.25" customHeight="1" x14ac:dyDescent="0.25">
      <c r="A5587" s="4" t="s">
        <v>26</v>
      </c>
      <c r="B5587" s="4">
        <v>1185732</v>
      </c>
      <c r="C5587" s="5">
        <v>44454</v>
      </c>
      <c r="D5587" s="37">
        <v>2021</v>
      </c>
      <c r="E5587" s="5" t="str">
        <f>TEXT(Sales[[#This Row],[Invoice Date]],"mmm")</f>
        <v>Sep</v>
      </c>
      <c r="F5587" s="4" t="s">
        <v>36</v>
      </c>
      <c r="G5587" s="4" t="s">
        <v>74</v>
      </c>
      <c r="H5587" s="4" t="s">
        <v>75</v>
      </c>
      <c r="I5587" s="6" t="s">
        <v>20</v>
      </c>
      <c r="J5587" s="7">
        <v>34</v>
      </c>
      <c r="K5587" s="8">
        <v>145</v>
      </c>
      <c r="L5587" s="9">
        <f t="shared" si="87"/>
        <v>4930</v>
      </c>
      <c r="M5587" s="9">
        <v>2070.6</v>
      </c>
      <c r="N5587" s="10">
        <v>0.42</v>
      </c>
      <c r="O5587" s="4" t="s">
        <v>83</v>
      </c>
    </row>
    <row r="5588" spans="1:15" ht="14.25" customHeight="1" x14ac:dyDescent="0.25">
      <c r="A5588" s="4" t="s">
        <v>26</v>
      </c>
      <c r="B5588" s="4">
        <v>1185732</v>
      </c>
      <c r="C5588" s="5">
        <v>44454</v>
      </c>
      <c r="D5588" s="37">
        <v>2021</v>
      </c>
      <c r="E5588" s="5" t="str">
        <f>TEXT(Sales[[#This Row],[Invoice Date]],"mmm")</f>
        <v>Sep</v>
      </c>
      <c r="F5588" s="4" t="s">
        <v>36</v>
      </c>
      <c r="G5588" s="4" t="s">
        <v>74</v>
      </c>
      <c r="H5588" s="4" t="s">
        <v>75</v>
      </c>
      <c r="I5588" s="6" t="s">
        <v>21</v>
      </c>
      <c r="J5588" s="7">
        <v>34</v>
      </c>
      <c r="K5588" s="8">
        <v>119</v>
      </c>
      <c r="L5588" s="9">
        <f t="shared" si="87"/>
        <v>4046</v>
      </c>
      <c r="M5588" s="9">
        <v>1820.6999999999998</v>
      </c>
      <c r="N5588" s="10">
        <v>0.44999999999999996</v>
      </c>
      <c r="O5588" s="4" t="s">
        <v>83</v>
      </c>
    </row>
    <row r="5589" spans="1:15" ht="14.25" customHeight="1" x14ac:dyDescent="0.25">
      <c r="A5589" s="4" t="s">
        <v>26</v>
      </c>
      <c r="B5589" s="4">
        <v>1185732</v>
      </c>
      <c r="C5589" s="5">
        <v>44454</v>
      </c>
      <c r="D5589" s="37">
        <v>2021</v>
      </c>
      <c r="E5589" s="5" t="str">
        <f>TEXT(Sales[[#This Row],[Invoice Date]],"mmm")</f>
        <v>Sep</v>
      </c>
      <c r="F5589" s="4" t="s">
        <v>36</v>
      </c>
      <c r="G5589" s="4" t="s">
        <v>74</v>
      </c>
      <c r="H5589" s="4" t="s">
        <v>75</v>
      </c>
      <c r="I5589" s="6" t="s">
        <v>22</v>
      </c>
      <c r="J5589" s="7">
        <v>41</v>
      </c>
      <c r="K5589" s="8">
        <v>128</v>
      </c>
      <c r="L5589" s="9">
        <f t="shared" si="87"/>
        <v>5248</v>
      </c>
      <c r="M5589" s="9">
        <v>2624</v>
      </c>
      <c r="N5589" s="10">
        <v>0.5</v>
      </c>
      <c r="O5589" s="4" t="s">
        <v>83</v>
      </c>
    </row>
    <row r="5590" spans="1:15" ht="14.25" customHeight="1" x14ac:dyDescent="0.25">
      <c r="A5590" s="4" t="s">
        <v>26</v>
      </c>
      <c r="B5590" s="4">
        <v>1185732</v>
      </c>
      <c r="C5590" s="5">
        <v>44454</v>
      </c>
      <c r="D5590" s="37">
        <v>2021</v>
      </c>
      <c r="E5590" s="5" t="str">
        <f>TEXT(Sales[[#This Row],[Invoice Date]],"mmm")</f>
        <v>Sep</v>
      </c>
      <c r="F5590" s="4" t="s">
        <v>36</v>
      </c>
      <c r="G5590" s="4" t="s">
        <v>74</v>
      </c>
      <c r="H5590" s="4" t="s">
        <v>75</v>
      </c>
      <c r="I5590" s="6" t="s">
        <v>23</v>
      </c>
      <c r="J5590" s="7">
        <v>48</v>
      </c>
      <c r="K5590" s="8">
        <v>173</v>
      </c>
      <c r="L5590" s="9">
        <f t="shared" si="87"/>
        <v>8304</v>
      </c>
      <c r="M5590" s="9">
        <v>5397.6</v>
      </c>
      <c r="N5590" s="10">
        <v>0.65</v>
      </c>
      <c r="O5590" s="4" t="s">
        <v>83</v>
      </c>
    </row>
    <row r="5591" spans="1:15" ht="14.25" customHeight="1" x14ac:dyDescent="0.25">
      <c r="A5591" s="4" t="s">
        <v>26</v>
      </c>
      <c r="B5591" s="4">
        <v>1185732</v>
      </c>
      <c r="C5591" s="5">
        <v>44486</v>
      </c>
      <c r="D5591" s="37">
        <v>2021</v>
      </c>
      <c r="E5591" s="5" t="str">
        <f>TEXT(Sales[[#This Row],[Invoice Date]],"mmm")</f>
        <v>Oct</v>
      </c>
      <c r="F5591" s="4" t="s">
        <v>36</v>
      </c>
      <c r="G5591" s="4" t="s">
        <v>74</v>
      </c>
      <c r="H5591" s="4" t="s">
        <v>75</v>
      </c>
      <c r="I5591" s="6" t="s">
        <v>17</v>
      </c>
      <c r="J5591" s="7">
        <v>49</v>
      </c>
      <c r="K5591" s="8">
        <v>225</v>
      </c>
      <c r="L5591" s="9">
        <f t="shared" si="87"/>
        <v>11025</v>
      </c>
      <c r="M5591" s="9">
        <v>6725.25</v>
      </c>
      <c r="N5591" s="10">
        <v>0.61</v>
      </c>
      <c r="O5591" s="4" t="s">
        <v>83</v>
      </c>
    </row>
    <row r="5592" spans="1:15" ht="14.25" customHeight="1" x14ac:dyDescent="0.25">
      <c r="A5592" s="4" t="s">
        <v>26</v>
      </c>
      <c r="B5592" s="4">
        <v>1185732</v>
      </c>
      <c r="C5592" s="5">
        <v>44486</v>
      </c>
      <c r="D5592" s="37">
        <v>2021</v>
      </c>
      <c r="E5592" s="5" t="str">
        <f>TEXT(Sales[[#This Row],[Invoice Date]],"mmm")</f>
        <v>Oct</v>
      </c>
      <c r="F5592" s="4" t="s">
        <v>36</v>
      </c>
      <c r="G5592" s="4" t="s">
        <v>74</v>
      </c>
      <c r="H5592" s="4" t="s">
        <v>75</v>
      </c>
      <c r="I5592" s="6" t="s">
        <v>19</v>
      </c>
      <c r="J5592" s="7">
        <v>37</v>
      </c>
      <c r="K5592" s="8">
        <v>167</v>
      </c>
      <c r="L5592" s="9">
        <f t="shared" si="87"/>
        <v>6179</v>
      </c>
      <c r="M5592" s="9">
        <v>3151.29</v>
      </c>
      <c r="N5592" s="10">
        <v>0.51</v>
      </c>
      <c r="O5592" s="4" t="s">
        <v>83</v>
      </c>
    </row>
    <row r="5593" spans="1:15" ht="14.25" customHeight="1" x14ac:dyDescent="0.25">
      <c r="A5593" s="4" t="s">
        <v>26</v>
      </c>
      <c r="B5593" s="4">
        <v>1185732</v>
      </c>
      <c r="C5593" s="5">
        <v>44486</v>
      </c>
      <c r="D5593" s="37">
        <v>2021</v>
      </c>
      <c r="E5593" s="5" t="str">
        <f>TEXT(Sales[[#This Row],[Invoice Date]],"mmm")</f>
        <v>Oct</v>
      </c>
      <c r="F5593" s="4" t="s">
        <v>36</v>
      </c>
      <c r="G5593" s="4" t="s">
        <v>74</v>
      </c>
      <c r="H5593" s="4" t="s">
        <v>75</v>
      </c>
      <c r="I5593" s="6" t="s">
        <v>20</v>
      </c>
      <c r="J5593" s="7">
        <v>37</v>
      </c>
      <c r="K5593" s="8">
        <v>123</v>
      </c>
      <c r="L5593" s="9">
        <f t="shared" si="87"/>
        <v>4551</v>
      </c>
      <c r="M5593" s="9">
        <v>2047.9499999999998</v>
      </c>
      <c r="N5593" s="10">
        <v>0.44999999999999996</v>
      </c>
      <c r="O5593" s="4" t="s">
        <v>83</v>
      </c>
    </row>
    <row r="5594" spans="1:15" ht="14.25" customHeight="1" x14ac:dyDescent="0.25">
      <c r="A5594" s="4" t="s">
        <v>26</v>
      </c>
      <c r="B5594" s="4">
        <v>1185732</v>
      </c>
      <c r="C5594" s="5">
        <v>44486</v>
      </c>
      <c r="D5594" s="37">
        <v>2021</v>
      </c>
      <c r="E5594" s="5" t="str">
        <f>TEXT(Sales[[#This Row],[Invoice Date]],"mmm")</f>
        <v>Oct</v>
      </c>
      <c r="F5594" s="4" t="s">
        <v>36</v>
      </c>
      <c r="G5594" s="4" t="s">
        <v>74</v>
      </c>
      <c r="H5594" s="4" t="s">
        <v>75</v>
      </c>
      <c r="I5594" s="6" t="s">
        <v>21</v>
      </c>
      <c r="J5594" s="7">
        <v>38</v>
      </c>
      <c r="K5594" s="8">
        <v>116</v>
      </c>
      <c r="L5594" s="9">
        <f t="shared" si="87"/>
        <v>4408</v>
      </c>
      <c r="M5594" s="9">
        <v>2204</v>
      </c>
      <c r="N5594" s="10">
        <v>0.5</v>
      </c>
      <c r="O5594" s="4" t="s">
        <v>83</v>
      </c>
    </row>
    <row r="5595" spans="1:15" ht="14.25" customHeight="1" x14ac:dyDescent="0.25">
      <c r="A5595" s="4" t="s">
        <v>26</v>
      </c>
      <c r="B5595" s="4">
        <v>1185732</v>
      </c>
      <c r="C5595" s="5">
        <v>44486</v>
      </c>
      <c r="D5595" s="37">
        <v>2021</v>
      </c>
      <c r="E5595" s="5" t="str">
        <f>TEXT(Sales[[#This Row],[Invoice Date]],"mmm")</f>
        <v>Oct</v>
      </c>
      <c r="F5595" s="4" t="s">
        <v>36</v>
      </c>
      <c r="G5595" s="4" t="s">
        <v>74</v>
      </c>
      <c r="H5595" s="4" t="s">
        <v>75</v>
      </c>
      <c r="I5595" s="6" t="s">
        <v>22</v>
      </c>
      <c r="J5595" s="7">
        <v>48</v>
      </c>
      <c r="K5595" s="8">
        <v>112</v>
      </c>
      <c r="L5595" s="9">
        <f t="shared" si="87"/>
        <v>5376</v>
      </c>
      <c r="M5595" s="9">
        <v>2956.7999999999997</v>
      </c>
      <c r="N5595" s="10">
        <v>0.54999999999999993</v>
      </c>
      <c r="O5595" s="4" t="s">
        <v>83</v>
      </c>
    </row>
    <row r="5596" spans="1:15" ht="14.25" customHeight="1" x14ac:dyDescent="0.25">
      <c r="A5596" s="4" t="s">
        <v>26</v>
      </c>
      <c r="B5596" s="4">
        <v>1185732</v>
      </c>
      <c r="C5596" s="5">
        <v>44486</v>
      </c>
      <c r="D5596" s="37">
        <v>2021</v>
      </c>
      <c r="E5596" s="5" t="str">
        <f>TEXT(Sales[[#This Row],[Invoice Date]],"mmm")</f>
        <v>Oct</v>
      </c>
      <c r="F5596" s="4" t="s">
        <v>36</v>
      </c>
      <c r="G5596" s="4" t="s">
        <v>74</v>
      </c>
      <c r="H5596" s="4" t="s">
        <v>75</v>
      </c>
      <c r="I5596" s="6" t="s">
        <v>23</v>
      </c>
      <c r="J5596" s="7">
        <v>52</v>
      </c>
      <c r="K5596" s="8">
        <v>137</v>
      </c>
      <c r="L5596" s="9">
        <f t="shared" si="87"/>
        <v>7124</v>
      </c>
      <c r="M5596" s="9">
        <v>4986.8</v>
      </c>
      <c r="N5596" s="10">
        <v>0.70000000000000007</v>
      </c>
      <c r="O5596" s="4" t="s">
        <v>83</v>
      </c>
    </row>
    <row r="5597" spans="1:15" ht="14.25" customHeight="1" x14ac:dyDescent="0.25">
      <c r="A5597" s="4" t="s">
        <v>26</v>
      </c>
      <c r="B5597" s="4">
        <v>1185732</v>
      </c>
      <c r="C5597" s="5">
        <v>44516</v>
      </c>
      <c r="D5597" s="37">
        <v>2021</v>
      </c>
      <c r="E5597" s="5" t="str">
        <f>TEXT(Sales[[#This Row],[Invoice Date]],"mmm")</f>
        <v>Nov</v>
      </c>
      <c r="F5597" s="4" t="s">
        <v>36</v>
      </c>
      <c r="G5597" s="4" t="s">
        <v>74</v>
      </c>
      <c r="H5597" s="4" t="s">
        <v>75</v>
      </c>
      <c r="I5597" s="6" t="s">
        <v>17</v>
      </c>
      <c r="J5597" s="7">
        <v>49</v>
      </c>
      <c r="K5597" s="8">
        <v>196</v>
      </c>
      <c r="L5597" s="9">
        <f t="shared" si="87"/>
        <v>9604</v>
      </c>
      <c r="M5597" s="9">
        <v>6050.52</v>
      </c>
      <c r="N5597" s="10">
        <v>0.63</v>
      </c>
      <c r="O5597" s="4" t="s">
        <v>83</v>
      </c>
    </row>
    <row r="5598" spans="1:15" ht="14.25" customHeight="1" x14ac:dyDescent="0.25">
      <c r="A5598" s="4" t="s">
        <v>26</v>
      </c>
      <c r="B5598" s="4">
        <v>1185732</v>
      </c>
      <c r="C5598" s="5">
        <v>44516</v>
      </c>
      <c r="D5598" s="37">
        <v>2021</v>
      </c>
      <c r="E5598" s="5" t="str">
        <f>TEXT(Sales[[#This Row],[Invoice Date]],"mmm")</f>
        <v>Nov</v>
      </c>
      <c r="F5598" s="4" t="s">
        <v>36</v>
      </c>
      <c r="G5598" s="4" t="s">
        <v>74</v>
      </c>
      <c r="H5598" s="4" t="s">
        <v>75</v>
      </c>
      <c r="I5598" s="6" t="s">
        <v>19</v>
      </c>
      <c r="J5598" s="7">
        <v>42</v>
      </c>
      <c r="K5598" s="8">
        <v>145</v>
      </c>
      <c r="L5598" s="9">
        <f t="shared" si="87"/>
        <v>6090</v>
      </c>
      <c r="M5598" s="9">
        <v>3349.4999999999995</v>
      </c>
      <c r="N5598" s="10">
        <v>0.54999999999999993</v>
      </c>
      <c r="O5598" s="4" t="s">
        <v>83</v>
      </c>
    </row>
    <row r="5599" spans="1:15" ht="14.25" customHeight="1" x14ac:dyDescent="0.25">
      <c r="A5599" s="4" t="s">
        <v>26</v>
      </c>
      <c r="B5599" s="4">
        <v>1185732</v>
      </c>
      <c r="C5599" s="5">
        <v>44516</v>
      </c>
      <c r="D5599" s="37">
        <v>2021</v>
      </c>
      <c r="E5599" s="5" t="str">
        <f>TEXT(Sales[[#This Row],[Invoice Date]],"mmm")</f>
        <v>Nov</v>
      </c>
      <c r="F5599" s="4" t="s">
        <v>36</v>
      </c>
      <c r="G5599" s="4" t="s">
        <v>74</v>
      </c>
      <c r="H5599" s="4" t="s">
        <v>75</v>
      </c>
      <c r="I5599" s="6" t="s">
        <v>20</v>
      </c>
      <c r="J5599" s="7">
        <v>43</v>
      </c>
      <c r="K5599" s="8">
        <v>120</v>
      </c>
      <c r="L5599" s="9">
        <f t="shared" si="87"/>
        <v>5160</v>
      </c>
      <c r="M5599" s="9">
        <v>2321.9999999999995</v>
      </c>
      <c r="N5599" s="10">
        <v>0.44999999999999996</v>
      </c>
      <c r="O5599" s="4" t="s">
        <v>83</v>
      </c>
    </row>
    <row r="5600" spans="1:15" ht="14.25" customHeight="1" x14ac:dyDescent="0.25">
      <c r="A5600" s="4" t="s">
        <v>26</v>
      </c>
      <c r="B5600" s="4">
        <v>1185732</v>
      </c>
      <c r="C5600" s="5">
        <v>44516</v>
      </c>
      <c r="D5600" s="37">
        <v>2021</v>
      </c>
      <c r="E5600" s="5" t="str">
        <f>TEXT(Sales[[#This Row],[Invoice Date]],"mmm")</f>
        <v>Nov</v>
      </c>
      <c r="F5600" s="4" t="s">
        <v>36</v>
      </c>
      <c r="G5600" s="4" t="s">
        <v>74</v>
      </c>
      <c r="H5600" s="4" t="s">
        <v>75</v>
      </c>
      <c r="I5600" s="6" t="s">
        <v>21</v>
      </c>
      <c r="J5600" s="7">
        <v>41</v>
      </c>
      <c r="K5600" s="8">
        <v>138</v>
      </c>
      <c r="L5600" s="9">
        <f t="shared" si="87"/>
        <v>5658</v>
      </c>
      <c r="M5600" s="9">
        <v>2772.42</v>
      </c>
      <c r="N5600" s="10">
        <v>0.49</v>
      </c>
      <c r="O5600" s="4" t="s">
        <v>83</v>
      </c>
    </row>
    <row r="5601" spans="1:15" ht="14.25" customHeight="1" x14ac:dyDescent="0.25">
      <c r="A5601" s="4" t="s">
        <v>26</v>
      </c>
      <c r="B5601" s="4">
        <v>1185732</v>
      </c>
      <c r="C5601" s="5">
        <v>44516</v>
      </c>
      <c r="D5601" s="37">
        <v>2021</v>
      </c>
      <c r="E5601" s="5" t="str">
        <f>TEXT(Sales[[#This Row],[Invoice Date]],"mmm")</f>
        <v>Nov</v>
      </c>
      <c r="F5601" s="4" t="s">
        <v>36</v>
      </c>
      <c r="G5601" s="4" t="s">
        <v>74</v>
      </c>
      <c r="H5601" s="4" t="s">
        <v>75</v>
      </c>
      <c r="I5601" s="6" t="s">
        <v>22</v>
      </c>
      <c r="J5601" s="7">
        <v>59</v>
      </c>
      <c r="K5601" s="8">
        <v>126</v>
      </c>
      <c r="L5601" s="9">
        <f t="shared" si="87"/>
        <v>7434</v>
      </c>
      <c r="M5601" s="9">
        <v>4088.6999999999994</v>
      </c>
      <c r="N5601" s="10">
        <v>0.54999999999999993</v>
      </c>
      <c r="O5601" s="4" t="s">
        <v>83</v>
      </c>
    </row>
    <row r="5602" spans="1:15" ht="14.25" customHeight="1" x14ac:dyDescent="0.25">
      <c r="A5602" s="4" t="s">
        <v>26</v>
      </c>
      <c r="B5602" s="4">
        <v>1185732</v>
      </c>
      <c r="C5602" s="5">
        <v>44516</v>
      </c>
      <c r="D5602" s="37">
        <v>2021</v>
      </c>
      <c r="E5602" s="5" t="str">
        <f>TEXT(Sales[[#This Row],[Invoice Date]],"mmm")</f>
        <v>Nov</v>
      </c>
      <c r="F5602" s="4" t="s">
        <v>36</v>
      </c>
      <c r="G5602" s="4" t="s">
        <v>74</v>
      </c>
      <c r="H5602" s="4" t="s">
        <v>75</v>
      </c>
      <c r="I5602" s="6" t="s">
        <v>23</v>
      </c>
      <c r="J5602" s="7">
        <v>59</v>
      </c>
      <c r="K5602" s="8">
        <v>169</v>
      </c>
      <c r="L5602" s="9">
        <f t="shared" si="87"/>
        <v>9971</v>
      </c>
      <c r="M5602" s="9">
        <v>6879.9900000000007</v>
      </c>
      <c r="N5602" s="10">
        <v>0.69000000000000006</v>
      </c>
      <c r="O5602" s="4" t="s">
        <v>83</v>
      </c>
    </row>
    <row r="5603" spans="1:15" ht="14.25" customHeight="1" x14ac:dyDescent="0.25">
      <c r="A5603" s="4" t="s">
        <v>26</v>
      </c>
      <c r="B5603" s="4">
        <v>1185732</v>
      </c>
      <c r="C5603" s="5">
        <v>44545</v>
      </c>
      <c r="D5603" s="37">
        <v>2021</v>
      </c>
      <c r="E5603" s="5" t="str">
        <f>TEXT(Sales[[#This Row],[Invoice Date]],"mmm")</f>
        <v>Dec</v>
      </c>
      <c r="F5603" s="4" t="s">
        <v>36</v>
      </c>
      <c r="G5603" s="4" t="s">
        <v>74</v>
      </c>
      <c r="H5603" s="4" t="s">
        <v>75</v>
      </c>
      <c r="I5603" s="6" t="s">
        <v>17</v>
      </c>
      <c r="J5603" s="7">
        <v>55</v>
      </c>
      <c r="K5603" s="8">
        <v>255</v>
      </c>
      <c r="L5603" s="9">
        <f t="shared" si="87"/>
        <v>14025</v>
      </c>
      <c r="M5603" s="9">
        <v>8555.25</v>
      </c>
      <c r="N5603" s="10">
        <v>0.61</v>
      </c>
      <c r="O5603" s="4" t="s">
        <v>83</v>
      </c>
    </row>
    <row r="5604" spans="1:15" ht="14.25" customHeight="1" x14ac:dyDescent="0.25">
      <c r="A5604" s="4" t="s">
        <v>26</v>
      </c>
      <c r="B5604" s="4">
        <v>1185732</v>
      </c>
      <c r="C5604" s="5">
        <v>44545</v>
      </c>
      <c r="D5604" s="37">
        <v>2021</v>
      </c>
      <c r="E5604" s="5" t="str">
        <f>TEXT(Sales[[#This Row],[Invoice Date]],"mmm")</f>
        <v>Dec</v>
      </c>
      <c r="F5604" s="4" t="s">
        <v>36</v>
      </c>
      <c r="G5604" s="4" t="s">
        <v>74</v>
      </c>
      <c r="H5604" s="4" t="s">
        <v>75</v>
      </c>
      <c r="I5604" s="6" t="s">
        <v>19</v>
      </c>
      <c r="J5604" s="7">
        <v>46</v>
      </c>
      <c r="K5604" s="8">
        <v>176</v>
      </c>
      <c r="L5604" s="9">
        <f t="shared" si="87"/>
        <v>8096</v>
      </c>
      <c r="M5604" s="9">
        <v>4290.88</v>
      </c>
      <c r="N5604" s="10">
        <v>0.53</v>
      </c>
      <c r="O5604" s="4" t="s">
        <v>83</v>
      </c>
    </row>
    <row r="5605" spans="1:15" ht="14.25" customHeight="1" x14ac:dyDescent="0.25">
      <c r="A5605" s="4" t="s">
        <v>14</v>
      </c>
      <c r="B5605" s="4">
        <v>1185732</v>
      </c>
      <c r="C5605" s="5">
        <v>44545</v>
      </c>
      <c r="D5605" s="37">
        <v>2021</v>
      </c>
      <c r="E5605" s="5" t="str">
        <f>TEXT(Sales[[#This Row],[Invoice Date]],"mmm")</f>
        <v>Dec</v>
      </c>
      <c r="F5605" s="4" t="s">
        <v>36</v>
      </c>
      <c r="G5605" s="4" t="s">
        <v>74</v>
      </c>
      <c r="H5605" s="4" t="s">
        <v>75</v>
      </c>
      <c r="I5605" s="6" t="s">
        <v>20</v>
      </c>
      <c r="J5605" s="7">
        <v>48</v>
      </c>
      <c r="K5605" s="8">
        <v>168</v>
      </c>
      <c r="L5605" s="9">
        <f t="shared" si="87"/>
        <v>8064</v>
      </c>
      <c r="M5605" s="9">
        <v>3628.7999999999997</v>
      </c>
      <c r="N5605" s="10">
        <v>0.44999999999999996</v>
      </c>
      <c r="O5605" s="4" t="s">
        <v>83</v>
      </c>
    </row>
    <row r="5606" spans="1:15" ht="14.25" customHeight="1" x14ac:dyDescent="0.25">
      <c r="A5606" s="4" t="s">
        <v>14</v>
      </c>
      <c r="B5606" s="4">
        <v>1185732</v>
      </c>
      <c r="C5606" s="5">
        <v>44545</v>
      </c>
      <c r="D5606" s="37">
        <v>2021</v>
      </c>
      <c r="E5606" s="5" t="str">
        <f>TEXT(Sales[[#This Row],[Invoice Date]],"mmm")</f>
        <v>Dec</v>
      </c>
      <c r="F5606" s="4" t="s">
        <v>36</v>
      </c>
      <c r="G5606" s="4" t="s">
        <v>74</v>
      </c>
      <c r="H5606" s="4" t="s">
        <v>75</v>
      </c>
      <c r="I5606" s="6" t="s">
        <v>21</v>
      </c>
      <c r="J5606" s="7">
        <v>48</v>
      </c>
      <c r="K5606" s="8">
        <v>138</v>
      </c>
      <c r="L5606" s="9">
        <f t="shared" si="87"/>
        <v>6624</v>
      </c>
      <c r="M5606" s="9">
        <v>3179.52</v>
      </c>
      <c r="N5606" s="10">
        <v>0.48</v>
      </c>
      <c r="O5606" s="4" t="s">
        <v>83</v>
      </c>
    </row>
    <row r="5607" spans="1:15" ht="14.25" customHeight="1" x14ac:dyDescent="0.25">
      <c r="A5607" s="4" t="s">
        <v>14</v>
      </c>
      <c r="B5607" s="4">
        <v>1185732</v>
      </c>
      <c r="C5607" s="5">
        <v>44545</v>
      </c>
      <c r="D5607" s="37">
        <v>2021</v>
      </c>
      <c r="E5607" s="5" t="str">
        <f>TEXT(Sales[[#This Row],[Invoice Date]],"mmm")</f>
        <v>Dec</v>
      </c>
      <c r="F5607" s="4" t="s">
        <v>36</v>
      </c>
      <c r="G5607" s="4" t="s">
        <v>74</v>
      </c>
      <c r="H5607" s="4" t="s">
        <v>75</v>
      </c>
      <c r="I5607" s="6" t="s">
        <v>22</v>
      </c>
      <c r="J5607" s="7">
        <v>55</v>
      </c>
      <c r="K5607" s="8">
        <v>143</v>
      </c>
      <c r="L5607" s="9">
        <f t="shared" si="87"/>
        <v>7865</v>
      </c>
      <c r="M5607" s="9">
        <v>4089.8</v>
      </c>
      <c r="N5607" s="10">
        <v>0.52</v>
      </c>
      <c r="O5607" s="4" t="s">
        <v>83</v>
      </c>
    </row>
    <row r="5608" spans="1:15" ht="14.25" customHeight="1" x14ac:dyDescent="0.25">
      <c r="A5608" s="4" t="s">
        <v>14</v>
      </c>
      <c r="B5608" s="4">
        <v>1185732</v>
      </c>
      <c r="C5608" s="5">
        <v>44545</v>
      </c>
      <c r="D5608" s="37">
        <v>2021</v>
      </c>
      <c r="E5608" s="5" t="str">
        <f>TEXT(Sales[[#This Row],[Invoice Date]],"mmm")</f>
        <v>Dec</v>
      </c>
      <c r="F5608" s="4" t="s">
        <v>36</v>
      </c>
      <c r="G5608" s="4" t="s">
        <v>74</v>
      </c>
      <c r="H5608" s="4" t="s">
        <v>75</v>
      </c>
      <c r="I5608" s="6" t="s">
        <v>23</v>
      </c>
      <c r="J5608" s="7">
        <v>59</v>
      </c>
      <c r="K5608" s="8">
        <v>163</v>
      </c>
      <c r="L5608" s="9">
        <f t="shared" si="87"/>
        <v>9617</v>
      </c>
      <c r="M5608" s="9">
        <v>6251.05</v>
      </c>
      <c r="N5608" s="10">
        <v>0.65</v>
      </c>
      <c r="O5608" s="4" t="s">
        <v>83</v>
      </c>
    </row>
    <row r="5609" spans="1:15" ht="14.25" customHeight="1" x14ac:dyDescent="0.25">
      <c r="A5609" s="4" t="s">
        <v>14</v>
      </c>
      <c r="B5609" s="4">
        <v>1185732</v>
      </c>
      <c r="C5609" s="5">
        <v>44214</v>
      </c>
      <c r="D5609" s="37">
        <v>2021</v>
      </c>
      <c r="E5609" s="5" t="str">
        <f>TEXT(Sales[[#This Row],[Invoice Date]],"mmm")</f>
        <v>Jan</v>
      </c>
      <c r="F5609" s="4" t="s">
        <v>36</v>
      </c>
      <c r="G5609" s="4" t="s">
        <v>74</v>
      </c>
      <c r="H5609" s="4" t="s">
        <v>75</v>
      </c>
      <c r="I5609" s="6" t="s">
        <v>17</v>
      </c>
      <c r="J5609" s="7">
        <v>27</v>
      </c>
      <c r="K5609" s="8">
        <v>156</v>
      </c>
      <c r="L5609" s="9">
        <f t="shared" si="87"/>
        <v>4212</v>
      </c>
      <c r="M5609" s="9">
        <v>2106</v>
      </c>
      <c r="N5609" s="10">
        <v>0.5</v>
      </c>
      <c r="O5609" s="4" t="s">
        <v>83</v>
      </c>
    </row>
    <row r="5610" spans="1:15" ht="14.25" customHeight="1" x14ac:dyDescent="0.25">
      <c r="A5610" s="4" t="s">
        <v>14</v>
      </c>
      <c r="B5610" s="4">
        <v>1185732</v>
      </c>
      <c r="C5610" s="5">
        <v>44214</v>
      </c>
      <c r="D5610" s="37">
        <v>2021</v>
      </c>
      <c r="E5610" s="5" t="str">
        <f>TEXT(Sales[[#This Row],[Invoice Date]],"mmm")</f>
        <v>Jan</v>
      </c>
      <c r="F5610" s="4" t="s">
        <v>36</v>
      </c>
      <c r="G5610" s="4" t="s">
        <v>74</v>
      </c>
      <c r="H5610" s="4" t="s">
        <v>75</v>
      </c>
      <c r="I5610" s="6" t="s">
        <v>19</v>
      </c>
      <c r="J5610" s="7">
        <v>29</v>
      </c>
      <c r="K5610" s="8">
        <v>123</v>
      </c>
      <c r="L5610" s="9">
        <f t="shared" si="87"/>
        <v>3567</v>
      </c>
      <c r="M5610" s="9">
        <v>1676.49</v>
      </c>
      <c r="N5610" s="10">
        <v>0.47</v>
      </c>
      <c r="O5610" s="4" t="s">
        <v>83</v>
      </c>
    </row>
    <row r="5611" spans="1:15" ht="14.25" customHeight="1" x14ac:dyDescent="0.25">
      <c r="A5611" s="4" t="s">
        <v>14</v>
      </c>
      <c r="B5611" s="4">
        <v>1185732</v>
      </c>
      <c r="C5611" s="5">
        <v>44214</v>
      </c>
      <c r="D5611" s="37">
        <v>2021</v>
      </c>
      <c r="E5611" s="5" t="str">
        <f>TEXT(Sales[[#This Row],[Invoice Date]],"mmm")</f>
        <v>Jan</v>
      </c>
      <c r="F5611" s="4" t="s">
        <v>36</v>
      </c>
      <c r="G5611" s="4" t="s">
        <v>74</v>
      </c>
      <c r="H5611" s="4" t="s">
        <v>75</v>
      </c>
      <c r="I5611" s="6" t="s">
        <v>20</v>
      </c>
      <c r="J5611" s="7">
        <v>19</v>
      </c>
      <c r="K5611" s="8">
        <v>123</v>
      </c>
      <c r="L5611" s="9">
        <f t="shared" si="87"/>
        <v>2337</v>
      </c>
      <c r="M5611" s="9">
        <v>1051.6499999999999</v>
      </c>
      <c r="N5611" s="10">
        <v>0.44999999999999996</v>
      </c>
      <c r="O5611" s="4" t="s">
        <v>83</v>
      </c>
    </row>
    <row r="5612" spans="1:15" ht="14.25" customHeight="1" x14ac:dyDescent="0.25">
      <c r="A5612" s="4" t="s">
        <v>14</v>
      </c>
      <c r="B5612" s="4">
        <v>1185732</v>
      </c>
      <c r="C5612" s="5">
        <v>44214</v>
      </c>
      <c r="D5612" s="37">
        <v>2021</v>
      </c>
      <c r="E5612" s="5" t="str">
        <f>TEXT(Sales[[#This Row],[Invoice Date]],"mmm")</f>
        <v>Jan</v>
      </c>
      <c r="F5612" s="4" t="s">
        <v>36</v>
      </c>
      <c r="G5612" s="4" t="s">
        <v>74</v>
      </c>
      <c r="H5612" s="4" t="s">
        <v>75</v>
      </c>
      <c r="I5612" s="6" t="s">
        <v>21</v>
      </c>
      <c r="J5612" s="7">
        <v>24</v>
      </c>
      <c r="K5612" s="8">
        <v>77</v>
      </c>
      <c r="L5612" s="9">
        <f t="shared" si="87"/>
        <v>1848</v>
      </c>
      <c r="M5612" s="9">
        <v>960.96</v>
      </c>
      <c r="N5612" s="10">
        <v>0.52</v>
      </c>
      <c r="O5612" s="4" t="s">
        <v>83</v>
      </c>
    </row>
    <row r="5613" spans="1:15" ht="14.25" customHeight="1" x14ac:dyDescent="0.25">
      <c r="A5613" s="4" t="s">
        <v>14</v>
      </c>
      <c r="B5613" s="4">
        <v>1185732</v>
      </c>
      <c r="C5613" s="5">
        <v>44214</v>
      </c>
      <c r="D5613" s="37">
        <v>2021</v>
      </c>
      <c r="E5613" s="5" t="str">
        <f>TEXT(Sales[[#This Row],[Invoice Date]],"mmm")</f>
        <v>Jan</v>
      </c>
      <c r="F5613" s="4" t="s">
        <v>36</v>
      </c>
      <c r="G5613" s="4" t="s">
        <v>74</v>
      </c>
      <c r="H5613" s="4" t="s">
        <v>75</v>
      </c>
      <c r="I5613" s="6" t="s">
        <v>22</v>
      </c>
      <c r="J5613" s="7">
        <v>39</v>
      </c>
      <c r="K5613" s="8">
        <v>98</v>
      </c>
      <c r="L5613" s="9">
        <f t="shared" si="87"/>
        <v>3822</v>
      </c>
      <c r="M5613" s="9">
        <v>1872.78</v>
      </c>
      <c r="N5613" s="10">
        <v>0.49</v>
      </c>
      <c r="O5613" s="4" t="s">
        <v>83</v>
      </c>
    </row>
    <row r="5614" spans="1:15" ht="14.25" customHeight="1" x14ac:dyDescent="0.25">
      <c r="A5614" s="4" t="s">
        <v>14</v>
      </c>
      <c r="B5614" s="4">
        <v>1185732</v>
      </c>
      <c r="C5614" s="5">
        <v>44214</v>
      </c>
      <c r="D5614" s="37">
        <v>2021</v>
      </c>
      <c r="E5614" s="5" t="str">
        <f>TEXT(Sales[[#This Row],[Invoice Date]],"mmm")</f>
        <v>Jan</v>
      </c>
      <c r="F5614" s="4" t="s">
        <v>36</v>
      </c>
      <c r="G5614" s="4" t="s">
        <v>74</v>
      </c>
      <c r="H5614" s="4" t="s">
        <v>75</v>
      </c>
      <c r="I5614" s="6" t="s">
        <v>23</v>
      </c>
      <c r="J5614" s="7">
        <v>29</v>
      </c>
      <c r="K5614" s="8">
        <v>123</v>
      </c>
      <c r="L5614" s="9">
        <f t="shared" si="87"/>
        <v>3567</v>
      </c>
      <c r="M5614" s="9">
        <v>2247.21</v>
      </c>
      <c r="N5614" s="10">
        <v>0.63</v>
      </c>
      <c r="O5614" s="4" t="s">
        <v>83</v>
      </c>
    </row>
    <row r="5615" spans="1:15" ht="14.25" customHeight="1" x14ac:dyDescent="0.25">
      <c r="A5615" s="4" t="s">
        <v>14</v>
      </c>
      <c r="B5615" s="4">
        <v>1185732</v>
      </c>
      <c r="C5615" s="5">
        <v>44245</v>
      </c>
      <c r="D5615" s="37">
        <v>2021</v>
      </c>
      <c r="E5615" s="5" t="str">
        <f>TEXT(Sales[[#This Row],[Invoice Date]],"mmm")</f>
        <v>Feb</v>
      </c>
      <c r="F5615" s="4" t="s">
        <v>36</v>
      </c>
      <c r="G5615" s="4" t="s">
        <v>74</v>
      </c>
      <c r="H5615" s="4" t="s">
        <v>75</v>
      </c>
      <c r="I5615" s="6" t="s">
        <v>17</v>
      </c>
      <c r="J5615" s="7">
        <v>29</v>
      </c>
      <c r="K5615" s="8">
        <v>182</v>
      </c>
      <c r="L5615" s="9">
        <f t="shared" si="87"/>
        <v>5278</v>
      </c>
      <c r="M5615" s="9">
        <v>2797.34</v>
      </c>
      <c r="N5615" s="10">
        <v>0.53</v>
      </c>
      <c r="O5615" s="4" t="s">
        <v>83</v>
      </c>
    </row>
    <row r="5616" spans="1:15" ht="14.25" customHeight="1" x14ac:dyDescent="0.25">
      <c r="A5616" s="4" t="s">
        <v>14</v>
      </c>
      <c r="B5616" s="4">
        <v>1185732</v>
      </c>
      <c r="C5616" s="5">
        <v>44245</v>
      </c>
      <c r="D5616" s="37">
        <v>2021</v>
      </c>
      <c r="E5616" s="5" t="str">
        <f>TEXT(Sales[[#This Row],[Invoice Date]],"mmm")</f>
        <v>Feb</v>
      </c>
      <c r="F5616" s="4" t="s">
        <v>36</v>
      </c>
      <c r="G5616" s="4" t="s">
        <v>74</v>
      </c>
      <c r="H5616" s="4" t="s">
        <v>75</v>
      </c>
      <c r="I5616" s="6" t="s">
        <v>19</v>
      </c>
      <c r="J5616" s="7">
        <v>28</v>
      </c>
      <c r="K5616" s="8">
        <v>94</v>
      </c>
      <c r="L5616" s="9">
        <f t="shared" si="87"/>
        <v>2632</v>
      </c>
      <c r="M5616" s="9">
        <v>1289.68</v>
      </c>
      <c r="N5616" s="10">
        <v>0.49</v>
      </c>
      <c r="O5616" s="4" t="s">
        <v>83</v>
      </c>
    </row>
    <row r="5617" spans="1:15" ht="14.25" customHeight="1" x14ac:dyDescent="0.25">
      <c r="A5617" s="4" t="s">
        <v>14</v>
      </c>
      <c r="B5617" s="4">
        <v>1185732</v>
      </c>
      <c r="C5617" s="5">
        <v>44245</v>
      </c>
      <c r="D5617" s="37">
        <v>2021</v>
      </c>
      <c r="E5617" s="5" t="str">
        <f>TEXT(Sales[[#This Row],[Invoice Date]],"mmm")</f>
        <v>Feb</v>
      </c>
      <c r="F5617" s="4" t="s">
        <v>36</v>
      </c>
      <c r="G5617" s="4" t="s">
        <v>74</v>
      </c>
      <c r="H5617" s="4" t="s">
        <v>75</v>
      </c>
      <c r="I5617" s="6" t="s">
        <v>20</v>
      </c>
      <c r="J5617" s="7">
        <v>19</v>
      </c>
      <c r="K5617" s="8">
        <v>113</v>
      </c>
      <c r="L5617" s="9">
        <f t="shared" si="87"/>
        <v>2147</v>
      </c>
      <c r="M5617" s="9">
        <v>966.14999999999986</v>
      </c>
      <c r="N5617" s="10">
        <v>0.44999999999999996</v>
      </c>
      <c r="O5617" s="4" t="s">
        <v>83</v>
      </c>
    </row>
    <row r="5618" spans="1:15" ht="14.25" customHeight="1" x14ac:dyDescent="0.25">
      <c r="A5618" s="4" t="s">
        <v>14</v>
      </c>
      <c r="B5618" s="4">
        <v>1185732</v>
      </c>
      <c r="C5618" s="5">
        <v>44245</v>
      </c>
      <c r="D5618" s="37">
        <v>2021</v>
      </c>
      <c r="E5618" s="5" t="str">
        <f>TEXT(Sales[[#This Row],[Invoice Date]],"mmm")</f>
        <v>Feb</v>
      </c>
      <c r="F5618" s="4" t="s">
        <v>36</v>
      </c>
      <c r="G5618" s="4" t="s">
        <v>76</v>
      </c>
      <c r="H5618" s="4" t="s">
        <v>77</v>
      </c>
      <c r="I5618" s="6" t="s">
        <v>21</v>
      </c>
      <c r="J5618" s="7">
        <v>24</v>
      </c>
      <c r="K5618" s="8">
        <v>70</v>
      </c>
      <c r="L5618" s="9">
        <f t="shared" si="87"/>
        <v>1680</v>
      </c>
      <c r="M5618" s="9">
        <v>873.6</v>
      </c>
      <c r="N5618" s="10">
        <v>0.52</v>
      </c>
      <c r="O5618" s="4" t="s">
        <v>83</v>
      </c>
    </row>
    <row r="5619" spans="1:15" ht="14.25" customHeight="1" x14ac:dyDescent="0.25">
      <c r="A5619" s="4" t="s">
        <v>14</v>
      </c>
      <c r="B5619" s="4">
        <v>1185732</v>
      </c>
      <c r="C5619" s="5">
        <v>44245</v>
      </c>
      <c r="D5619" s="37">
        <v>2021</v>
      </c>
      <c r="E5619" s="5" t="str">
        <f>TEXT(Sales[[#This Row],[Invoice Date]],"mmm")</f>
        <v>Feb</v>
      </c>
      <c r="F5619" s="4" t="s">
        <v>36</v>
      </c>
      <c r="G5619" s="4" t="s">
        <v>76</v>
      </c>
      <c r="H5619" s="4" t="s">
        <v>77</v>
      </c>
      <c r="I5619" s="6" t="s">
        <v>22</v>
      </c>
      <c r="J5619" s="7">
        <v>38</v>
      </c>
      <c r="K5619" s="8">
        <v>88</v>
      </c>
      <c r="L5619" s="9">
        <f t="shared" si="87"/>
        <v>3344</v>
      </c>
      <c r="M5619" s="9">
        <v>1504.8</v>
      </c>
      <c r="N5619" s="10">
        <v>0.44999999999999996</v>
      </c>
      <c r="O5619" s="4" t="s">
        <v>83</v>
      </c>
    </row>
    <row r="5620" spans="1:15" ht="14.25" customHeight="1" x14ac:dyDescent="0.25">
      <c r="A5620" s="4" t="s">
        <v>14</v>
      </c>
      <c r="B5620" s="4">
        <v>1185732</v>
      </c>
      <c r="C5620" s="5">
        <v>44245</v>
      </c>
      <c r="D5620" s="37">
        <v>2021</v>
      </c>
      <c r="E5620" s="5" t="str">
        <f>TEXT(Sales[[#This Row],[Invoice Date]],"mmm")</f>
        <v>Feb</v>
      </c>
      <c r="F5620" s="4" t="s">
        <v>36</v>
      </c>
      <c r="G5620" s="4" t="s">
        <v>76</v>
      </c>
      <c r="H5620" s="4" t="s">
        <v>77</v>
      </c>
      <c r="I5620" s="6" t="s">
        <v>23</v>
      </c>
      <c r="J5620" s="7">
        <v>28</v>
      </c>
      <c r="K5620" s="8">
        <v>120</v>
      </c>
      <c r="L5620" s="9">
        <f t="shared" si="87"/>
        <v>3360</v>
      </c>
      <c r="M5620" s="9">
        <v>2116.8000000000002</v>
      </c>
      <c r="N5620" s="10">
        <v>0.63</v>
      </c>
      <c r="O5620" s="4" t="s">
        <v>83</v>
      </c>
    </row>
    <row r="5621" spans="1:15" ht="14.25" customHeight="1" x14ac:dyDescent="0.25">
      <c r="A5621" s="4" t="s">
        <v>14</v>
      </c>
      <c r="B5621" s="4">
        <v>1185732</v>
      </c>
      <c r="C5621" s="5">
        <v>44272</v>
      </c>
      <c r="D5621" s="37">
        <v>2021</v>
      </c>
      <c r="E5621" s="5" t="str">
        <f>TEXT(Sales[[#This Row],[Invoice Date]],"mmm")</f>
        <v>Mar</v>
      </c>
      <c r="F5621" s="4" t="s">
        <v>36</v>
      </c>
      <c r="G5621" s="4" t="s">
        <v>76</v>
      </c>
      <c r="H5621" s="4" t="s">
        <v>77</v>
      </c>
      <c r="I5621" s="6" t="s">
        <v>17</v>
      </c>
      <c r="J5621" s="7">
        <v>34</v>
      </c>
      <c r="K5621" s="8">
        <v>186</v>
      </c>
      <c r="L5621" s="9">
        <f t="shared" si="87"/>
        <v>6324</v>
      </c>
      <c r="M5621" s="9">
        <v>3225.2400000000002</v>
      </c>
      <c r="N5621" s="10">
        <v>0.51</v>
      </c>
      <c r="O5621" s="4" t="s">
        <v>83</v>
      </c>
    </row>
    <row r="5622" spans="1:15" ht="14.25" customHeight="1" x14ac:dyDescent="0.25">
      <c r="A5622" s="4" t="s">
        <v>14</v>
      </c>
      <c r="B5622" s="4">
        <v>1185732</v>
      </c>
      <c r="C5622" s="5">
        <v>44272</v>
      </c>
      <c r="D5622" s="37">
        <v>2021</v>
      </c>
      <c r="E5622" s="5" t="str">
        <f>TEXT(Sales[[#This Row],[Invoice Date]],"mmm")</f>
        <v>Mar</v>
      </c>
      <c r="F5622" s="4" t="s">
        <v>36</v>
      </c>
      <c r="G5622" s="4" t="s">
        <v>76</v>
      </c>
      <c r="H5622" s="4" t="s">
        <v>77</v>
      </c>
      <c r="I5622" s="6" t="s">
        <v>19</v>
      </c>
      <c r="J5622" s="7">
        <v>34</v>
      </c>
      <c r="K5622" s="8">
        <v>87</v>
      </c>
      <c r="L5622" s="9">
        <f t="shared" si="87"/>
        <v>2958</v>
      </c>
      <c r="M5622" s="9">
        <v>1331.1</v>
      </c>
      <c r="N5622" s="10">
        <v>0.44999999999999996</v>
      </c>
      <c r="O5622" s="4" t="s">
        <v>83</v>
      </c>
    </row>
    <row r="5623" spans="1:15" ht="14.25" customHeight="1" x14ac:dyDescent="0.25">
      <c r="A5623" s="4" t="s">
        <v>14</v>
      </c>
      <c r="B5623" s="4">
        <v>1185732</v>
      </c>
      <c r="C5623" s="5">
        <v>44272</v>
      </c>
      <c r="D5623" s="37">
        <v>2021</v>
      </c>
      <c r="E5623" s="5" t="str">
        <f>TEXT(Sales[[#This Row],[Invoice Date]],"mmm")</f>
        <v>Mar</v>
      </c>
      <c r="F5623" s="4" t="s">
        <v>36</v>
      </c>
      <c r="G5623" s="4" t="s">
        <v>76</v>
      </c>
      <c r="H5623" s="4" t="s">
        <v>77</v>
      </c>
      <c r="I5623" s="6" t="s">
        <v>20</v>
      </c>
      <c r="J5623" s="7">
        <v>23</v>
      </c>
      <c r="K5623" s="8">
        <v>95</v>
      </c>
      <c r="L5623" s="9">
        <f t="shared" si="87"/>
        <v>2185</v>
      </c>
      <c r="M5623" s="9">
        <v>1005.0999999999999</v>
      </c>
      <c r="N5623" s="10">
        <v>0.45999999999999996</v>
      </c>
      <c r="O5623" s="4" t="s">
        <v>83</v>
      </c>
    </row>
    <row r="5624" spans="1:15" ht="14.25" customHeight="1" x14ac:dyDescent="0.25">
      <c r="A5624" s="4" t="s">
        <v>14</v>
      </c>
      <c r="B5624" s="4">
        <v>1185732</v>
      </c>
      <c r="C5624" s="5">
        <v>44272</v>
      </c>
      <c r="D5624" s="37">
        <v>2021</v>
      </c>
      <c r="E5624" s="5" t="str">
        <f>TEXT(Sales[[#This Row],[Invoice Date]],"mmm")</f>
        <v>Mar</v>
      </c>
      <c r="F5624" s="4" t="s">
        <v>36</v>
      </c>
      <c r="G5624" s="4" t="s">
        <v>76</v>
      </c>
      <c r="H5624" s="4" t="s">
        <v>77</v>
      </c>
      <c r="I5624" s="6" t="s">
        <v>21</v>
      </c>
      <c r="J5624" s="7">
        <v>28</v>
      </c>
      <c r="K5624" s="8">
        <v>54</v>
      </c>
      <c r="L5624" s="9">
        <f t="shared" si="87"/>
        <v>1512</v>
      </c>
      <c r="M5624" s="9">
        <v>771.12</v>
      </c>
      <c r="N5624" s="10">
        <v>0.51</v>
      </c>
      <c r="O5624" s="4" t="s">
        <v>83</v>
      </c>
    </row>
    <row r="5625" spans="1:15" ht="14.25" customHeight="1" x14ac:dyDescent="0.25">
      <c r="A5625" s="4" t="s">
        <v>14</v>
      </c>
      <c r="B5625" s="4">
        <v>1185732</v>
      </c>
      <c r="C5625" s="5">
        <v>44272</v>
      </c>
      <c r="D5625" s="37">
        <v>2021</v>
      </c>
      <c r="E5625" s="5" t="str">
        <f>TEXT(Sales[[#This Row],[Invoice Date]],"mmm")</f>
        <v>Mar</v>
      </c>
      <c r="F5625" s="4" t="s">
        <v>36</v>
      </c>
      <c r="G5625" s="4" t="s">
        <v>76</v>
      </c>
      <c r="H5625" s="4" t="s">
        <v>77</v>
      </c>
      <c r="I5625" s="6" t="s">
        <v>22</v>
      </c>
      <c r="J5625" s="7">
        <v>41</v>
      </c>
      <c r="K5625" s="8">
        <v>75</v>
      </c>
      <c r="L5625" s="9">
        <f t="shared" si="87"/>
        <v>3075</v>
      </c>
      <c r="M5625" s="9">
        <v>1506.75</v>
      </c>
      <c r="N5625" s="10">
        <v>0.49</v>
      </c>
      <c r="O5625" s="4" t="s">
        <v>83</v>
      </c>
    </row>
    <row r="5626" spans="1:15" ht="14.25" customHeight="1" x14ac:dyDescent="0.25">
      <c r="A5626" s="4" t="s">
        <v>14</v>
      </c>
      <c r="B5626" s="4">
        <v>1185732</v>
      </c>
      <c r="C5626" s="5">
        <v>44272</v>
      </c>
      <c r="D5626" s="37">
        <v>2021</v>
      </c>
      <c r="E5626" s="5" t="str">
        <f>TEXT(Sales[[#This Row],[Invoice Date]],"mmm")</f>
        <v>Mar</v>
      </c>
      <c r="F5626" s="4" t="s">
        <v>36</v>
      </c>
      <c r="G5626" s="4" t="s">
        <v>76</v>
      </c>
      <c r="H5626" s="4" t="s">
        <v>77</v>
      </c>
      <c r="I5626" s="6" t="s">
        <v>23</v>
      </c>
      <c r="J5626" s="7">
        <v>34</v>
      </c>
      <c r="K5626" s="8">
        <v>102</v>
      </c>
      <c r="L5626" s="9">
        <f t="shared" si="87"/>
        <v>3468</v>
      </c>
      <c r="M5626" s="9">
        <v>2254.2000000000003</v>
      </c>
      <c r="N5626" s="10">
        <v>0.65</v>
      </c>
      <c r="O5626" s="4" t="s">
        <v>83</v>
      </c>
    </row>
    <row r="5627" spans="1:15" ht="14.25" customHeight="1" x14ac:dyDescent="0.25">
      <c r="A5627" s="4" t="s">
        <v>14</v>
      </c>
      <c r="B5627" s="4">
        <v>1185732</v>
      </c>
      <c r="C5627" s="5">
        <v>44304</v>
      </c>
      <c r="D5627" s="37">
        <v>2021</v>
      </c>
      <c r="E5627" s="5" t="str">
        <f>TEXT(Sales[[#This Row],[Invoice Date]],"mmm")</f>
        <v>Apr</v>
      </c>
      <c r="F5627" s="4" t="s">
        <v>36</v>
      </c>
      <c r="G5627" s="4" t="s">
        <v>76</v>
      </c>
      <c r="H5627" s="4" t="s">
        <v>77</v>
      </c>
      <c r="I5627" s="6" t="s">
        <v>17</v>
      </c>
      <c r="J5627" s="7">
        <v>33</v>
      </c>
      <c r="K5627" s="8">
        <v>144</v>
      </c>
      <c r="L5627" s="9">
        <f t="shared" si="87"/>
        <v>4752</v>
      </c>
      <c r="M5627" s="9">
        <v>2471.04</v>
      </c>
      <c r="N5627" s="10">
        <v>0.52</v>
      </c>
      <c r="O5627" s="4" t="s">
        <v>83</v>
      </c>
    </row>
    <row r="5628" spans="1:15" ht="14.25" customHeight="1" x14ac:dyDescent="0.25">
      <c r="A5628" s="4" t="s">
        <v>14</v>
      </c>
      <c r="B5628" s="4">
        <v>1185732</v>
      </c>
      <c r="C5628" s="5">
        <v>44304</v>
      </c>
      <c r="D5628" s="37">
        <v>2021</v>
      </c>
      <c r="E5628" s="5" t="str">
        <f>TEXT(Sales[[#This Row],[Invoice Date]],"mmm")</f>
        <v>Apr</v>
      </c>
      <c r="F5628" s="4" t="s">
        <v>36</v>
      </c>
      <c r="G5628" s="4" t="s">
        <v>76</v>
      </c>
      <c r="H5628" s="4" t="s">
        <v>77</v>
      </c>
      <c r="I5628" s="6" t="s">
        <v>19</v>
      </c>
      <c r="J5628" s="7">
        <v>27</v>
      </c>
      <c r="K5628" s="8">
        <v>72</v>
      </c>
      <c r="L5628" s="9">
        <f t="shared" si="87"/>
        <v>1944</v>
      </c>
      <c r="M5628" s="9">
        <v>952.56</v>
      </c>
      <c r="N5628" s="10">
        <v>0.49</v>
      </c>
      <c r="O5628" s="4" t="s">
        <v>83</v>
      </c>
    </row>
    <row r="5629" spans="1:15" ht="14.25" customHeight="1" x14ac:dyDescent="0.25">
      <c r="A5629" s="4" t="s">
        <v>14</v>
      </c>
      <c r="B5629" s="4">
        <v>1185732</v>
      </c>
      <c r="C5629" s="5">
        <v>44304</v>
      </c>
      <c r="D5629" s="37">
        <v>2021</v>
      </c>
      <c r="E5629" s="5" t="str">
        <f>TEXT(Sales[[#This Row],[Invoice Date]],"mmm")</f>
        <v>Apr</v>
      </c>
      <c r="F5629" s="4" t="s">
        <v>36</v>
      </c>
      <c r="G5629" s="4" t="s">
        <v>76</v>
      </c>
      <c r="H5629" s="4" t="s">
        <v>77</v>
      </c>
      <c r="I5629" s="6" t="s">
        <v>20</v>
      </c>
      <c r="J5629" s="7">
        <v>18</v>
      </c>
      <c r="K5629" s="8">
        <v>83</v>
      </c>
      <c r="L5629" s="9">
        <f t="shared" si="87"/>
        <v>1494</v>
      </c>
      <c r="M5629" s="9">
        <v>732.06</v>
      </c>
      <c r="N5629" s="10">
        <v>0.49</v>
      </c>
      <c r="O5629" s="4" t="s">
        <v>83</v>
      </c>
    </row>
    <row r="5630" spans="1:15" ht="14.25" customHeight="1" x14ac:dyDescent="0.25">
      <c r="A5630" s="4" t="s">
        <v>14</v>
      </c>
      <c r="B5630" s="4">
        <v>1185732</v>
      </c>
      <c r="C5630" s="5">
        <v>44304</v>
      </c>
      <c r="D5630" s="37">
        <v>2021</v>
      </c>
      <c r="E5630" s="5" t="str">
        <f>TEXT(Sales[[#This Row],[Invoice Date]],"mmm")</f>
        <v>Apr</v>
      </c>
      <c r="F5630" s="4" t="s">
        <v>36</v>
      </c>
      <c r="G5630" s="4" t="s">
        <v>76</v>
      </c>
      <c r="H5630" s="4" t="s">
        <v>77</v>
      </c>
      <c r="I5630" s="6" t="s">
        <v>21</v>
      </c>
      <c r="J5630" s="7">
        <v>23</v>
      </c>
      <c r="K5630" s="8">
        <v>52</v>
      </c>
      <c r="L5630" s="9">
        <f t="shared" si="87"/>
        <v>1196</v>
      </c>
      <c r="M5630" s="9">
        <v>621.92000000000007</v>
      </c>
      <c r="N5630" s="10">
        <v>0.52</v>
      </c>
      <c r="O5630" s="4" t="s">
        <v>83</v>
      </c>
    </row>
    <row r="5631" spans="1:15" ht="14.25" customHeight="1" x14ac:dyDescent="0.25">
      <c r="A5631" s="4" t="s">
        <v>14</v>
      </c>
      <c r="B5631" s="4">
        <v>1185732</v>
      </c>
      <c r="C5631" s="5">
        <v>44304</v>
      </c>
      <c r="D5631" s="37">
        <v>2021</v>
      </c>
      <c r="E5631" s="5" t="str">
        <f>TEXT(Sales[[#This Row],[Invoice Date]],"mmm")</f>
        <v>Apr</v>
      </c>
      <c r="F5631" s="4" t="s">
        <v>36</v>
      </c>
      <c r="G5631" s="4" t="s">
        <v>76</v>
      </c>
      <c r="H5631" s="4" t="s">
        <v>77</v>
      </c>
      <c r="I5631" s="6" t="s">
        <v>22</v>
      </c>
      <c r="J5631" s="7">
        <v>36</v>
      </c>
      <c r="K5631" s="8">
        <v>65</v>
      </c>
      <c r="L5631" s="9">
        <f t="shared" si="87"/>
        <v>2340</v>
      </c>
      <c r="M5631" s="9">
        <v>1053</v>
      </c>
      <c r="N5631" s="10">
        <v>0.44999999999999996</v>
      </c>
      <c r="O5631" s="4" t="s">
        <v>83</v>
      </c>
    </row>
    <row r="5632" spans="1:15" ht="14.25" customHeight="1" x14ac:dyDescent="0.25">
      <c r="A5632" s="4" t="s">
        <v>14</v>
      </c>
      <c r="B5632" s="4">
        <v>1185732</v>
      </c>
      <c r="C5632" s="5">
        <v>44304</v>
      </c>
      <c r="D5632" s="37">
        <v>2021</v>
      </c>
      <c r="E5632" s="5" t="str">
        <f>TEXT(Sales[[#This Row],[Invoice Date]],"mmm")</f>
        <v>Apr</v>
      </c>
      <c r="F5632" s="4" t="s">
        <v>36</v>
      </c>
      <c r="G5632" s="4" t="s">
        <v>76</v>
      </c>
      <c r="H5632" s="4" t="s">
        <v>77</v>
      </c>
      <c r="I5632" s="6" t="s">
        <v>23</v>
      </c>
      <c r="J5632" s="7">
        <v>28</v>
      </c>
      <c r="K5632" s="8">
        <v>105</v>
      </c>
      <c r="L5632" s="9">
        <f t="shared" si="87"/>
        <v>2940</v>
      </c>
      <c r="M5632" s="9">
        <v>1793.3999999999999</v>
      </c>
      <c r="N5632" s="10">
        <v>0.61</v>
      </c>
      <c r="O5632" s="4" t="s">
        <v>83</v>
      </c>
    </row>
    <row r="5633" spans="1:15" ht="14.25" customHeight="1" x14ac:dyDescent="0.25">
      <c r="A5633" s="4" t="s">
        <v>14</v>
      </c>
      <c r="B5633" s="4">
        <v>1185732</v>
      </c>
      <c r="C5633" s="5">
        <v>44335</v>
      </c>
      <c r="D5633" s="37">
        <v>2021</v>
      </c>
      <c r="E5633" s="5" t="str">
        <f>TEXT(Sales[[#This Row],[Invoice Date]],"mmm")</f>
        <v>May</v>
      </c>
      <c r="F5633" s="4" t="s">
        <v>36</v>
      </c>
      <c r="G5633" s="4" t="s">
        <v>76</v>
      </c>
      <c r="H5633" s="4" t="s">
        <v>77</v>
      </c>
      <c r="I5633" s="6" t="s">
        <v>17</v>
      </c>
      <c r="J5633" s="7">
        <v>39</v>
      </c>
      <c r="K5633" s="8">
        <v>180</v>
      </c>
      <c r="L5633" s="9">
        <f t="shared" si="87"/>
        <v>7020</v>
      </c>
      <c r="M5633" s="9">
        <v>3580.2000000000003</v>
      </c>
      <c r="N5633" s="10">
        <v>0.51</v>
      </c>
      <c r="O5633" s="4" t="s">
        <v>83</v>
      </c>
    </row>
    <row r="5634" spans="1:15" ht="14.25" customHeight="1" x14ac:dyDescent="0.25">
      <c r="A5634" s="4" t="s">
        <v>14</v>
      </c>
      <c r="B5634" s="4">
        <v>1185732</v>
      </c>
      <c r="C5634" s="5">
        <v>44335</v>
      </c>
      <c r="D5634" s="37">
        <v>2021</v>
      </c>
      <c r="E5634" s="5" t="str">
        <f>TEXT(Sales[[#This Row],[Invoice Date]],"mmm")</f>
        <v>May</v>
      </c>
      <c r="F5634" s="4" t="s">
        <v>36</v>
      </c>
      <c r="G5634" s="4" t="s">
        <v>76</v>
      </c>
      <c r="H5634" s="4" t="s">
        <v>77</v>
      </c>
      <c r="I5634" s="6" t="s">
        <v>19</v>
      </c>
      <c r="J5634" s="7">
        <v>34</v>
      </c>
      <c r="K5634" s="8">
        <v>88</v>
      </c>
      <c r="L5634" s="9">
        <f t="shared" si="87"/>
        <v>2992</v>
      </c>
      <c r="M5634" s="9">
        <v>1406.24</v>
      </c>
      <c r="N5634" s="10">
        <v>0.47</v>
      </c>
      <c r="O5634" s="4" t="s">
        <v>83</v>
      </c>
    </row>
    <row r="5635" spans="1:15" ht="14.25" customHeight="1" x14ac:dyDescent="0.25">
      <c r="A5635" s="4" t="s">
        <v>14</v>
      </c>
      <c r="B5635" s="4">
        <v>1185732</v>
      </c>
      <c r="C5635" s="5">
        <v>44335</v>
      </c>
      <c r="D5635" s="37">
        <v>2021</v>
      </c>
      <c r="E5635" s="5" t="str">
        <f>TEXT(Sales[[#This Row],[Invoice Date]],"mmm")</f>
        <v>May</v>
      </c>
      <c r="F5635" s="4" t="s">
        <v>36</v>
      </c>
      <c r="G5635" s="4" t="s">
        <v>76</v>
      </c>
      <c r="H5635" s="4" t="s">
        <v>77</v>
      </c>
      <c r="I5635" s="6" t="s">
        <v>20</v>
      </c>
      <c r="J5635" s="7">
        <v>29</v>
      </c>
      <c r="K5635" s="8">
        <v>87</v>
      </c>
      <c r="L5635" s="9">
        <f t="shared" ref="L5635:L5698" si="88">J5635*K5635</f>
        <v>2523</v>
      </c>
      <c r="M5635" s="9">
        <v>1160.58</v>
      </c>
      <c r="N5635" s="10">
        <v>0.45999999999999996</v>
      </c>
      <c r="O5635" s="4" t="s">
        <v>83</v>
      </c>
    </row>
    <row r="5636" spans="1:15" ht="14.25" customHeight="1" x14ac:dyDescent="0.25">
      <c r="A5636" s="4" t="s">
        <v>14</v>
      </c>
      <c r="B5636" s="4">
        <v>1185732</v>
      </c>
      <c r="C5636" s="5">
        <v>44335</v>
      </c>
      <c r="D5636" s="37">
        <v>2021</v>
      </c>
      <c r="E5636" s="5" t="str">
        <f>TEXT(Sales[[#This Row],[Invoice Date]],"mmm")</f>
        <v>May</v>
      </c>
      <c r="F5636" s="4" t="s">
        <v>36</v>
      </c>
      <c r="G5636" s="4" t="s">
        <v>76</v>
      </c>
      <c r="H5636" s="4" t="s">
        <v>77</v>
      </c>
      <c r="I5636" s="6" t="s">
        <v>21</v>
      </c>
      <c r="J5636" s="7">
        <v>29</v>
      </c>
      <c r="K5636" s="8">
        <v>65</v>
      </c>
      <c r="L5636" s="9">
        <f t="shared" si="88"/>
        <v>1885</v>
      </c>
      <c r="M5636" s="9">
        <v>1036.75</v>
      </c>
      <c r="N5636" s="10">
        <v>0.55000000000000004</v>
      </c>
      <c r="O5636" s="4" t="s">
        <v>83</v>
      </c>
    </row>
    <row r="5637" spans="1:15" ht="14.25" customHeight="1" x14ac:dyDescent="0.25">
      <c r="A5637" s="4" t="s">
        <v>14</v>
      </c>
      <c r="B5637" s="4">
        <v>1185732</v>
      </c>
      <c r="C5637" s="5">
        <v>44335</v>
      </c>
      <c r="D5637" s="37">
        <v>2021</v>
      </c>
      <c r="E5637" s="5" t="str">
        <f>TEXT(Sales[[#This Row],[Invoice Date]],"mmm")</f>
        <v>May</v>
      </c>
      <c r="F5637" s="4" t="s">
        <v>36</v>
      </c>
      <c r="G5637" s="4" t="s">
        <v>76</v>
      </c>
      <c r="H5637" s="4" t="s">
        <v>77</v>
      </c>
      <c r="I5637" s="6" t="s">
        <v>22</v>
      </c>
      <c r="J5637" s="7">
        <v>44</v>
      </c>
      <c r="K5637" s="8">
        <v>70</v>
      </c>
      <c r="L5637" s="9">
        <f t="shared" si="88"/>
        <v>3080</v>
      </c>
      <c r="M5637" s="9">
        <v>1478.3999999999999</v>
      </c>
      <c r="N5637" s="10">
        <v>0.48</v>
      </c>
      <c r="O5637" s="4" t="s">
        <v>83</v>
      </c>
    </row>
    <row r="5638" spans="1:15" ht="14.25" customHeight="1" x14ac:dyDescent="0.25">
      <c r="A5638" s="4" t="s">
        <v>14</v>
      </c>
      <c r="B5638" s="4">
        <v>1185732</v>
      </c>
      <c r="C5638" s="5">
        <v>44335</v>
      </c>
      <c r="D5638" s="37">
        <v>2021</v>
      </c>
      <c r="E5638" s="5" t="str">
        <f>TEXT(Sales[[#This Row],[Invoice Date]],"mmm")</f>
        <v>May</v>
      </c>
      <c r="F5638" s="4" t="s">
        <v>36</v>
      </c>
      <c r="G5638" s="4" t="s">
        <v>76</v>
      </c>
      <c r="H5638" s="4" t="s">
        <v>77</v>
      </c>
      <c r="I5638" s="6" t="s">
        <v>23</v>
      </c>
      <c r="J5638" s="7">
        <v>45</v>
      </c>
      <c r="K5638" s="8">
        <v>105</v>
      </c>
      <c r="L5638" s="9">
        <f t="shared" si="88"/>
        <v>4725</v>
      </c>
      <c r="M5638" s="9">
        <v>2835</v>
      </c>
      <c r="N5638" s="10">
        <v>0.6</v>
      </c>
      <c r="O5638" s="4" t="s">
        <v>83</v>
      </c>
    </row>
    <row r="5639" spans="1:15" ht="14.25" customHeight="1" x14ac:dyDescent="0.25">
      <c r="A5639" s="4" t="s">
        <v>14</v>
      </c>
      <c r="B5639" s="4">
        <v>1185732</v>
      </c>
      <c r="C5639" s="5">
        <v>44365</v>
      </c>
      <c r="D5639" s="37">
        <v>2021</v>
      </c>
      <c r="E5639" s="5" t="str">
        <f>TEXT(Sales[[#This Row],[Invoice Date]],"mmm")</f>
        <v>Jun</v>
      </c>
      <c r="F5639" s="4" t="s">
        <v>36</v>
      </c>
      <c r="G5639" s="4" t="s">
        <v>76</v>
      </c>
      <c r="H5639" s="4" t="s">
        <v>77</v>
      </c>
      <c r="I5639" s="6" t="s">
        <v>17</v>
      </c>
      <c r="J5639" s="7">
        <v>32</v>
      </c>
      <c r="K5639" s="8">
        <v>168</v>
      </c>
      <c r="L5639" s="9">
        <f t="shared" si="88"/>
        <v>5376</v>
      </c>
      <c r="M5639" s="9">
        <v>2903.04</v>
      </c>
      <c r="N5639" s="10">
        <v>0.54</v>
      </c>
      <c r="O5639" s="4" t="s">
        <v>83</v>
      </c>
    </row>
    <row r="5640" spans="1:15" ht="14.25" customHeight="1" x14ac:dyDescent="0.25">
      <c r="A5640" s="4" t="s">
        <v>14</v>
      </c>
      <c r="B5640" s="4">
        <v>1185732</v>
      </c>
      <c r="C5640" s="5">
        <v>44365</v>
      </c>
      <c r="D5640" s="37">
        <v>2021</v>
      </c>
      <c r="E5640" s="5" t="str">
        <f>TEXT(Sales[[#This Row],[Invoice Date]],"mmm")</f>
        <v>Jun</v>
      </c>
      <c r="F5640" s="4" t="s">
        <v>36</v>
      </c>
      <c r="G5640" s="4" t="s">
        <v>76</v>
      </c>
      <c r="H5640" s="4" t="s">
        <v>77</v>
      </c>
      <c r="I5640" s="6" t="s">
        <v>19</v>
      </c>
      <c r="J5640" s="7">
        <v>27</v>
      </c>
      <c r="K5640" s="8">
        <v>91</v>
      </c>
      <c r="L5640" s="9">
        <f t="shared" si="88"/>
        <v>2457</v>
      </c>
      <c r="M5640" s="9">
        <v>1130.2199999999998</v>
      </c>
      <c r="N5640" s="10">
        <v>0.45999999999999996</v>
      </c>
      <c r="O5640" s="4" t="s">
        <v>83</v>
      </c>
    </row>
    <row r="5641" spans="1:15" ht="14.25" customHeight="1" x14ac:dyDescent="0.25">
      <c r="A5641" s="4" t="s">
        <v>14</v>
      </c>
      <c r="B5641" s="4">
        <v>1185732</v>
      </c>
      <c r="C5641" s="5">
        <v>44365</v>
      </c>
      <c r="D5641" s="37">
        <v>2021</v>
      </c>
      <c r="E5641" s="5" t="str">
        <f>TEXT(Sales[[#This Row],[Invoice Date]],"mmm")</f>
        <v>Jun</v>
      </c>
      <c r="F5641" s="4" t="s">
        <v>36</v>
      </c>
      <c r="G5641" s="4" t="s">
        <v>76</v>
      </c>
      <c r="H5641" s="4" t="s">
        <v>77</v>
      </c>
      <c r="I5641" s="6" t="s">
        <v>20</v>
      </c>
      <c r="J5641" s="7">
        <v>23</v>
      </c>
      <c r="K5641" s="8">
        <v>113</v>
      </c>
      <c r="L5641" s="9">
        <f t="shared" si="88"/>
        <v>2599</v>
      </c>
      <c r="M5641" s="9">
        <v>1273.51</v>
      </c>
      <c r="N5641" s="10">
        <v>0.49</v>
      </c>
      <c r="O5641" s="4" t="s">
        <v>83</v>
      </c>
    </row>
    <row r="5642" spans="1:15" ht="14.25" customHeight="1" x14ac:dyDescent="0.25">
      <c r="A5642" s="4" t="s">
        <v>14</v>
      </c>
      <c r="B5642" s="4">
        <v>1185732</v>
      </c>
      <c r="C5642" s="5">
        <v>44365</v>
      </c>
      <c r="D5642" s="37">
        <v>2021</v>
      </c>
      <c r="E5642" s="5" t="str">
        <f>TEXT(Sales[[#This Row],[Invoice Date]],"mmm")</f>
        <v>Jun</v>
      </c>
      <c r="F5642" s="4" t="s">
        <v>36</v>
      </c>
      <c r="G5642" s="4" t="s">
        <v>76</v>
      </c>
      <c r="H5642" s="4" t="s">
        <v>77</v>
      </c>
      <c r="I5642" s="6" t="s">
        <v>21</v>
      </c>
      <c r="J5642" s="7">
        <v>23</v>
      </c>
      <c r="K5642" s="8">
        <v>91</v>
      </c>
      <c r="L5642" s="9">
        <f t="shared" si="88"/>
        <v>2093</v>
      </c>
      <c r="M5642" s="9">
        <v>1046.5</v>
      </c>
      <c r="N5642" s="10">
        <v>0.5</v>
      </c>
      <c r="O5642" s="4" t="s">
        <v>83</v>
      </c>
    </row>
    <row r="5643" spans="1:15" ht="14.25" customHeight="1" x14ac:dyDescent="0.25">
      <c r="A5643" s="4" t="s">
        <v>14</v>
      </c>
      <c r="B5643" s="4">
        <v>1185732</v>
      </c>
      <c r="C5643" s="5">
        <v>44365</v>
      </c>
      <c r="D5643" s="37">
        <v>2021</v>
      </c>
      <c r="E5643" s="5" t="str">
        <f>TEXT(Sales[[#This Row],[Invoice Date]],"mmm")</f>
        <v>Jun</v>
      </c>
      <c r="F5643" s="4" t="s">
        <v>36</v>
      </c>
      <c r="G5643" s="4" t="s">
        <v>76</v>
      </c>
      <c r="H5643" s="4" t="s">
        <v>77</v>
      </c>
      <c r="I5643" s="6" t="s">
        <v>22</v>
      </c>
      <c r="J5643" s="7">
        <v>38</v>
      </c>
      <c r="K5643" s="8">
        <v>102</v>
      </c>
      <c r="L5643" s="9">
        <f t="shared" si="88"/>
        <v>3876</v>
      </c>
      <c r="M5643" s="9">
        <v>1744.1999999999998</v>
      </c>
      <c r="N5643" s="10">
        <v>0.44999999999999996</v>
      </c>
      <c r="O5643" s="4" t="s">
        <v>83</v>
      </c>
    </row>
    <row r="5644" spans="1:15" ht="14.25" customHeight="1" x14ac:dyDescent="0.25">
      <c r="A5644" s="4" t="s">
        <v>14</v>
      </c>
      <c r="B5644" s="4">
        <v>1185732</v>
      </c>
      <c r="C5644" s="5">
        <v>44365</v>
      </c>
      <c r="D5644" s="37">
        <v>2021</v>
      </c>
      <c r="E5644" s="5" t="str">
        <f>TEXT(Sales[[#This Row],[Invoice Date]],"mmm")</f>
        <v>Jun</v>
      </c>
      <c r="F5644" s="4" t="s">
        <v>36</v>
      </c>
      <c r="G5644" s="4" t="s">
        <v>76</v>
      </c>
      <c r="H5644" s="4" t="s">
        <v>77</v>
      </c>
      <c r="I5644" s="6" t="s">
        <v>23</v>
      </c>
      <c r="J5644" s="7">
        <v>42</v>
      </c>
      <c r="K5644" s="8">
        <v>142</v>
      </c>
      <c r="L5644" s="9">
        <f t="shared" si="88"/>
        <v>5964</v>
      </c>
      <c r="M5644" s="9">
        <v>3876.6</v>
      </c>
      <c r="N5644" s="10">
        <v>0.65</v>
      </c>
      <c r="O5644" s="4" t="s">
        <v>83</v>
      </c>
    </row>
    <row r="5645" spans="1:15" ht="14.25" customHeight="1" x14ac:dyDescent="0.25">
      <c r="A5645" s="4" t="s">
        <v>14</v>
      </c>
      <c r="B5645" s="4">
        <v>1185732</v>
      </c>
      <c r="C5645" s="5">
        <v>44394</v>
      </c>
      <c r="D5645" s="37">
        <v>2021</v>
      </c>
      <c r="E5645" s="5" t="str">
        <f>TEXT(Sales[[#This Row],[Invoice Date]],"mmm")</f>
        <v>Jul</v>
      </c>
      <c r="F5645" s="4" t="s">
        <v>36</v>
      </c>
      <c r="G5645" s="4" t="s">
        <v>76</v>
      </c>
      <c r="H5645" s="4" t="s">
        <v>77</v>
      </c>
      <c r="I5645" s="6" t="s">
        <v>17</v>
      </c>
      <c r="J5645" s="7">
        <v>36</v>
      </c>
      <c r="K5645" s="8">
        <v>203</v>
      </c>
      <c r="L5645" s="9">
        <f t="shared" si="88"/>
        <v>7308</v>
      </c>
      <c r="M5645" s="9">
        <v>4019.4000000000005</v>
      </c>
      <c r="N5645" s="10">
        <v>0.55000000000000004</v>
      </c>
      <c r="O5645" s="4" t="s">
        <v>83</v>
      </c>
    </row>
    <row r="5646" spans="1:15" ht="14.25" customHeight="1" x14ac:dyDescent="0.25">
      <c r="A5646" s="4" t="s">
        <v>14</v>
      </c>
      <c r="B5646" s="4">
        <v>1185732</v>
      </c>
      <c r="C5646" s="5">
        <v>44394</v>
      </c>
      <c r="D5646" s="37">
        <v>2021</v>
      </c>
      <c r="E5646" s="5" t="str">
        <f>TEXT(Sales[[#This Row],[Invoice Date]],"mmm")</f>
        <v>Jul</v>
      </c>
      <c r="F5646" s="4" t="s">
        <v>36</v>
      </c>
      <c r="G5646" s="4" t="s">
        <v>76</v>
      </c>
      <c r="H5646" s="4" t="s">
        <v>77</v>
      </c>
      <c r="I5646" s="6" t="s">
        <v>19</v>
      </c>
      <c r="J5646" s="7">
        <v>33</v>
      </c>
      <c r="K5646" s="8">
        <v>130</v>
      </c>
      <c r="L5646" s="9">
        <f t="shared" si="88"/>
        <v>4290</v>
      </c>
      <c r="M5646" s="9">
        <v>2016.3</v>
      </c>
      <c r="N5646" s="10">
        <v>0.47</v>
      </c>
      <c r="O5646" s="4" t="s">
        <v>83</v>
      </c>
    </row>
    <row r="5647" spans="1:15" ht="14.25" customHeight="1" x14ac:dyDescent="0.25">
      <c r="A5647" s="4" t="s">
        <v>14</v>
      </c>
      <c r="B5647" s="4">
        <v>1185732</v>
      </c>
      <c r="C5647" s="5">
        <v>44394</v>
      </c>
      <c r="D5647" s="37">
        <v>2021</v>
      </c>
      <c r="E5647" s="5" t="str">
        <f>TEXT(Sales[[#This Row],[Invoice Date]],"mmm")</f>
        <v>Jul</v>
      </c>
      <c r="F5647" s="4" t="s">
        <v>36</v>
      </c>
      <c r="G5647" s="4" t="s">
        <v>76</v>
      </c>
      <c r="H5647" s="4" t="s">
        <v>77</v>
      </c>
      <c r="I5647" s="6" t="s">
        <v>20</v>
      </c>
      <c r="J5647" s="7">
        <v>29</v>
      </c>
      <c r="K5647" s="8">
        <v>128</v>
      </c>
      <c r="L5647" s="9">
        <f t="shared" si="88"/>
        <v>3712</v>
      </c>
      <c r="M5647" s="9">
        <v>1707.52</v>
      </c>
      <c r="N5647" s="10">
        <v>0.45999999999999996</v>
      </c>
      <c r="O5647" s="4" t="s">
        <v>83</v>
      </c>
    </row>
    <row r="5648" spans="1:15" ht="14.25" customHeight="1" x14ac:dyDescent="0.25">
      <c r="A5648" s="4" t="s">
        <v>14</v>
      </c>
      <c r="B5648" s="4">
        <v>1185732</v>
      </c>
      <c r="C5648" s="5">
        <v>44394</v>
      </c>
      <c r="D5648" s="37">
        <v>2021</v>
      </c>
      <c r="E5648" s="5" t="str">
        <f>TEXT(Sales[[#This Row],[Invoice Date]],"mmm")</f>
        <v>Jul</v>
      </c>
      <c r="F5648" s="4" t="s">
        <v>36</v>
      </c>
      <c r="G5648" s="4" t="s">
        <v>76</v>
      </c>
      <c r="H5648" s="4" t="s">
        <v>77</v>
      </c>
      <c r="I5648" s="6" t="s">
        <v>21</v>
      </c>
      <c r="J5648" s="7">
        <v>29</v>
      </c>
      <c r="K5648" s="8">
        <v>101</v>
      </c>
      <c r="L5648" s="9">
        <f t="shared" si="88"/>
        <v>2929</v>
      </c>
      <c r="M5648" s="9">
        <v>1552.3700000000001</v>
      </c>
      <c r="N5648" s="10">
        <v>0.53</v>
      </c>
      <c r="O5648" s="4" t="s">
        <v>83</v>
      </c>
    </row>
    <row r="5649" spans="1:15" ht="14.25" customHeight="1" x14ac:dyDescent="0.25">
      <c r="A5649" s="4" t="s">
        <v>14</v>
      </c>
      <c r="B5649" s="4">
        <v>1185732</v>
      </c>
      <c r="C5649" s="5">
        <v>44394</v>
      </c>
      <c r="D5649" s="37">
        <v>2021</v>
      </c>
      <c r="E5649" s="5" t="str">
        <f>TEXT(Sales[[#This Row],[Invoice Date]],"mmm")</f>
        <v>Jul</v>
      </c>
      <c r="F5649" s="4" t="s">
        <v>36</v>
      </c>
      <c r="G5649" s="4" t="s">
        <v>76</v>
      </c>
      <c r="H5649" s="4" t="s">
        <v>77</v>
      </c>
      <c r="I5649" s="6" t="s">
        <v>22</v>
      </c>
      <c r="J5649" s="7">
        <v>37</v>
      </c>
      <c r="K5649" s="8">
        <v>94</v>
      </c>
      <c r="L5649" s="9">
        <f t="shared" si="88"/>
        <v>3478</v>
      </c>
      <c r="M5649" s="9">
        <v>1704.22</v>
      </c>
      <c r="N5649" s="10">
        <v>0.49</v>
      </c>
      <c r="O5649" s="4" t="s">
        <v>83</v>
      </c>
    </row>
    <row r="5650" spans="1:15" ht="14.25" customHeight="1" x14ac:dyDescent="0.25">
      <c r="A5650" s="4" t="s">
        <v>14</v>
      </c>
      <c r="B5650" s="4">
        <v>1185732</v>
      </c>
      <c r="C5650" s="5">
        <v>44394</v>
      </c>
      <c r="D5650" s="37">
        <v>2021</v>
      </c>
      <c r="E5650" s="5" t="str">
        <f>TEXT(Sales[[#This Row],[Invoice Date]],"mmm")</f>
        <v>Jul</v>
      </c>
      <c r="F5650" s="4" t="s">
        <v>36</v>
      </c>
      <c r="G5650" s="4" t="s">
        <v>76</v>
      </c>
      <c r="H5650" s="4" t="s">
        <v>77</v>
      </c>
      <c r="I5650" s="6" t="s">
        <v>23</v>
      </c>
      <c r="J5650" s="7">
        <v>41</v>
      </c>
      <c r="K5650" s="8">
        <v>160</v>
      </c>
      <c r="L5650" s="9">
        <f t="shared" si="88"/>
        <v>6560</v>
      </c>
      <c r="M5650" s="9">
        <v>4001.6</v>
      </c>
      <c r="N5650" s="10">
        <v>0.61</v>
      </c>
      <c r="O5650" s="4" t="s">
        <v>83</v>
      </c>
    </row>
    <row r="5651" spans="1:15" ht="14.25" customHeight="1" x14ac:dyDescent="0.25">
      <c r="A5651" s="4" t="s">
        <v>14</v>
      </c>
      <c r="B5651" s="4">
        <v>1185732</v>
      </c>
      <c r="C5651" s="5">
        <v>44426</v>
      </c>
      <c r="D5651" s="37">
        <v>2021</v>
      </c>
      <c r="E5651" s="5" t="str">
        <f>TEXT(Sales[[#This Row],[Invoice Date]],"mmm")</f>
        <v>Aug</v>
      </c>
      <c r="F5651" s="4" t="s">
        <v>36</v>
      </c>
      <c r="G5651" s="4" t="s">
        <v>76</v>
      </c>
      <c r="H5651" s="4" t="s">
        <v>77</v>
      </c>
      <c r="I5651" s="6" t="s">
        <v>17</v>
      </c>
      <c r="J5651" s="7">
        <v>38</v>
      </c>
      <c r="K5651" s="8">
        <v>203</v>
      </c>
      <c r="L5651" s="9">
        <f t="shared" si="88"/>
        <v>7714</v>
      </c>
      <c r="M5651" s="9">
        <v>3857</v>
      </c>
      <c r="N5651" s="10">
        <v>0.5</v>
      </c>
      <c r="O5651" s="4" t="s">
        <v>83</v>
      </c>
    </row>
    <row r="5652" spans="1:15" ht="14.25" customHeight="1" x14ac:dyDescent="0.25">
      <c r="A5652" s="4" t="s">
        <v>14</v>
      </c>
      <c r="B5652" s="4">
        <v>1185732</v>
      </c>
      <c r="C5652" s="5">
        <v>44426</v>
      </c>
      <c r="D5652" s="37">
        <v>2021</v>
      </c>
      <c r="E5652" s="5" t="str">
        <f>TEXT(Sales[[#This Row],[Invoice Date]],"mmm")</f>
        <v>Aug</v>
      </c>
      <c r="F5652" s="4" t="s">
        <v>36</v>
      </c>
      <c r="G5652" s="4" t="s">
        <v>76</v>
      </c>
      <c r="H5652" s="4" t="s">
        <v>77</v>
      </c>
      <c r="I5652" s="6" t="s">
        <v>19</v>
      </c>
      <c r="J5652" s="7">
        <v>38</v>
      </c>
      <c r="K5652" s="8">
        <v>143</v>
      </c>
      <c r="L5652" s="9">
        <f t="shared" si="88"/>
        <v>5434</v>
      </c>
      <c r="M5652" s="9">
        <v>2499.64</v>
      </c>
      <c r="N5652" s="10">
        <v>0.45999999999999996</v>
      </c>
      <c r="O5652" s="4" t="s">
        <v>83</v>
      </c>
    </row>
    <row r="5653" spans="1:15" ht="14.25" customHeight="1" x14ac:dyDescent="0.25">
      <c r="A5653" s="4" t="s">
        <v>14</v>
      </c>
      <c r="B5653" s="4">
        <v>1185732</v>
      </c>
      <c r="C5653" s="5">
        <v>44426</v>
      </c>
      <c r="D5653" s="37">
        <v>2021</v>
      </c>
      <c r="E5653" s="5" t="str">
        <f>TEXT(Sales[[#This Row],[Invoice Date]],"mmm")</f>
        <v>Aug</v>
      </c>
      <c r="F5653" s="4" t="s">
        <v>36</v>
      </c>
      <c r="G5653" s="4" t="s">
        <v>76</v>
      </c>
      <c r="H5653" s="4" t="s">
        <v>77</v>
      </c>
      <c r="I5653" s="6" t="s">
        <v>20</v>
      </c>
      <c r="J5653" s="7">
        <v>32</v>
      </c>
      <c r="K5653" s="8">
        <v>120</v>
      </c>
      <c r="L5653" s="9">
        <f t="shared" si="88"/>
        <v>3840</v>
      </c>
      <c r="M5653" s="9">
        <v>1766.3999999999999</v>
      </c>
      <c r="N5653" s="10">
        <v>0.45999999999999996</v>
      </c>
      <c r="O5653" s="4" t="s">
        <v>83</v>
      </c>
    </row>
    <row r="5654" spans="1:15" ht="14.25" customHeight="1" x14ac:dyDescent="0.25">
      <c r="A5654" s="4" t="s">
        <v>14</v>
      </c>
      <c r="B5654" s="4">
        <v>1185732</v>
      </c>
      <c r="C5654" s="5">
        <v>44426</v>
      </c>
      <c r="D5654" s="37">
        <v>2021</v>
      </c>
      <c r="E5654" s="5" t="str">
        <f>TEXT(Sales[[#This Row],[Invoice Date]],"mmm")</f>
        <v>Aug</v>
      </c>
      <c r="F5654" s="4" t="s">
        <v>36</v>
      </c>
      <c r="G5654" s="4" t="s">
        <v>76</v>
      </c>
      <c r="H5654" s="4" t="s">
        <v>77</v>
      </c>
      <c r="I5654" s="6" t="s">
        <v>21</v>
      </c>
      <c r="J5654" s="7">
        <v>24</v>
      </c>
      <c r="K5654" s="8">
        <v>91</v>
      </c>
      <c r="L5654" s="9">
        <f t="shared" si="88"/>
        <v>2184</v>
      </c>
      <c r="M5654" s="9">
        <v>1201.2</v>
      </c>
      <c r="N5654" s="10">
        <v>0.55000000000000004</v>
      </c>
      <c r="O5654" s="4" t="s">
        <v>83</v>
      </c>
    </row>
    <row r="5655" spans="1:15" ht="14.25" customHeight="1" x14ac:dyDescent="0.25">
      <c r="A5655" s="4" t="s">
        <v>14</v>
      </c>
      <c r="B5655" s="4">
        <v>1185732</v>
      </c>
      <c r="C5655" s="5">
        <v>44426</v>
      </c>
      <c r="D5655" s="37">
        <v>2021</v>
      </c>
      <c r="E5655" s="5" t="str">
        <f>TEXT(Sales[[#This Row],[Invoice Date]],"mmm")</f>
        <v>Aug</v>
      </c>
      <c r="F5655" s="4" t="s">
        <v>36</v>
      </c>
      <c r="G5655" s="4" t="s">
        <v>76</v>
      </c>
      <c r="H5655" s="4" t="s">
        <v>77</v>
      </c>
      <c r="I5655" s="6" t="s">
        <v>22</v>
      </c>
      <c r="J5655" s="7">
        <v>34</v>
      </c>
      <c r="K5655" s="8">
        <v>81</v>
      </c>
      <c r="L5655" s="9">
        <f t="shared" si="88"/>
        <v>2754</v>
      </c>
      <c r="M5655" s="9">
        <v>1294.3799999999999</v>
      </c>
      <c r="N5655" s="10">
        <v>0.47</v>
      </c>
      <c r="O5655" s="4" t="s">
        <v>83</v>
      </c>
    </row>
    <row r="5656" spans="1:15" ht="14.25" customHeight="1" x14ac:dyDescent="0.25">
      <c r="A5656" s="4" t="s">
        <v>14</v>
      </c>
      <c r="B5656" s="4">
        <v>1185732</v>
      </c>
      <c r="C5656" s="5">
        <v>44426</v>
      </c>
      <c r="D5656" s="37">
        <v>2021</v>
      </c>
      <c r="E5656" s="5" t="str">
        <f>TEXT(Sales[[#This Row],[Invoice Date]],"mmm")</f>
        <v>Aug</v>
      </c>
      <c r="F5656" s="4" t="s">
        <v>36</v>
      </c>
      <c r="G5656" s="4" t="s">
        <v>76</v>
      </c>
      <c r="H5656" s="4" t="s">
        <v>77</v>
      </c>
      <c r="I5656" s="6" t="s">
        <v>23</v>
      </c>
      <c r="J5656" s="7">
        <v>36</v>
      </c>
      <c r="K5656" s="8">
        <v>128</v>
      </c>
      <c r="L5656" s="9">
        <f t="shared" si="88"/>
        <v>4608</v>
      </c>
      <c r="M5656" s="9">
        <v>2995.2000000000003</v>
      </c>
      <c r="N5656" s="10">
        <v>0.65</v>
      </c>
      <c r="O5656" s="4" t="s">
        <v>83</v>
      </c>
    </row>
    <row r="5657" spans="1:15" ht="14.25" customHeight="1" x14ac:dyDescent="0.25">
      <c r="A5657" s="4" t="s">
        <v>14</v>
      </c>
      <c r="B5657" s="4">
        <v>1185732</v>
      </c>
      <c r="C5657" s="5">
        <v>44458</v>
      </c>
      <c r="D5657" s="37">
        <v>2021</v>
      </c>
      <c r="E5657" s="5" t="str">
        <f>TEXT(Sales[[#This Row],[Invoice Date]],"mmm")</f>
        <v>Sep</v>
      </c>
      <c r="F5657" s="4" t="s">
        <v>36</v>
      </c>
      <c r="G5657" s="4" t="s">
        <v>76</v>
      </c>
      <c r="H5657" s="4" t="s">
        <v>77</v>
      </c>
      <c r="I5657" s="6" t="s">
        <v>17</v>
      </c>
      <c r="J5657" s="7">
        <v>32</v>
      </c>
      <c r="K5657" s="8">
        <v>174</v>
      </c>
      <c r="L5657" s="9">
        <f t="shared" si="88"/>
        <v>5568</v>
      </c>
      <c r="M5657" s="9">
        <v>2784</v>
      </c>
      <c r="N5657" s="10">
        <v>0.5</v>
      </c>
      <c r="O5657" s="4" t="s">
        <v>83</v>
      </c>
    </row>
    <row r="5658" spans="1:15" ht="14.25" customHeight="1" x14ac:dyDescent="0.25">
      <c r="A5658" s="4" t="s">
        <v>14</v>
      </c>
      <c r="B5658" s="4">
        <v>1185732</v>
      </c>
      <c r="C5658" s="5">
        <v>44458</v>
      </c>
      <c r="D5658" s="37">
        <v>2021</v>
      </c>
      <c r="E5658" s="5" t="str">
        <f>TEXT(Sales[[#This Row],[Invoice Date]],"mmm")</f>
        <v>Sep</v>
      </c>
      <c r="F5658" s="4" t="s">
        <v>36</v>
      </c>
      <c r="G5658" s="4" t="s">
        <v>76</v>
      </c>
      <c r="H5658" s="4" t="s">
        <v>77</v>
      </c>
      <c r="I5658" s="6" t="s">
        <v>19</v>
      </c>
      <c r="J5658" s="7">
        <v>28</v>
      </c>
      <c r="K5658" s="8">
        <v>100</v>
      </c>
      <c r="L5658" s="9">
        <f t="shared" si="88"/>
        <v>2800</v>
      </c>
      <c r="M5658" s="9">
        <v>1316</v>
      </c>
      <c r="N5658" s="10">
        <v>0.47</v>
      </c>
      <c r="O5658" s="4" t="s">
        <v>83</v>
      </c>
    </row>
    <row r="5659" spans="1:15" ht="14.25" customHeight="1" x14ac:dyDescent="0.25">
      <c r="A5659" s="4" t="s">
        <v>14</v>
      </c>
      <c r="B5659" s="4">
        <v>1185732</v>
      </c>
      <c r="C5659" s="5">
        <v>44458</v>
      </c>
      <c r="D5659" s="37">
        <v>2021</v>
      </c>
      <c r="E5659" s="5" t="str">
        <f>TEXT(Sales[[#This Row],[Invoice Date]],"mmm")</f>
        <v>Sep</v>
      </c>
      <c r="F5659" s="4" t="s">
        <v>36</v>
      </c>
      <c r="G5659" s="4" t="s">
        <v>76</v>
      </c>
      <c r="H5659" s="4" t="s">
        <v>77</v>
      </c>
      <c r="I5659" s="6" t="s">
        <v>20</v>
      </c>
      <c r="J5659" s="7">
        <v>14</v>
      </c>
      <c r="K5659" s="8">
        <v>75</v>
      </c>
      <c r="L5659" s="9">
        <f t="shared" si="88"/>
        <v>1050</v>
      </c>
      <c r="M5659" s="9">
        <v>514.5</v>
      </c>
      <c r="N5659" s="10">
        <v>0.49</v>
      </c>
      <c r="O5659" s="4" t="s">
        <v>83</v>
      </c>
    </row>
    <row r="5660" spans="1:15" ht="14.25" customHeight="1" x14ac:dyDescent="0.25">
      <c r="A5660" s="4" t="s">
        <v>14</v>
      </c>
      <c r="B5660" s="4">
        <v>1185732</v>
      </c>
      <c r="C5660" s="5">
        <v>44458</v>
      </c>
      <c r="D5660" s="37">
        <v>2021</v>
      </c>
      <c r="E5660" s="5" t="str">
        <f>TEXT(Sales[[#This Row],[Invoice Date]],"mmm")</f>
        <v>Sep</v>
      </c>
      <c r="F5660" s="4" t="s">
        <v>36</v>
      </c>
      <c r="G5660" s="4" t="s">
        <v>76</v>
      </c>
      <c r="H5660" s="4" t="s">
        <v>77</v>
      </c>
      <c r="I5660" s="6" t="s">
        <v>21</v>
      </c>
      <c r="J5660" s="7">
        <v>14</v>
      </c>
      <c r="K5660" s="8">
        <v>83</v>
      </c>
      <c r="L5660" s="9">
        <f t="shared" si="88"/>
        <v>1162</v>
      </c>
      <c r="M5660" s="9">
        <v>615.86</v>
      </c>
      <c r="N5660" s="10">
        <v>0.53</v>
      </c>
      <c r="O5660" s="4" t="s">
        <v>83</v>
      </c>
    </row>
    <row r="5661" spans="1:15" ht="14.25" customHeight="1" x14ac:dyDescent="0.25">
      <c r="A5661" s="4" t="s">
        <v>14</v>
      </c>
      <c r="B5661" s="4">
        <v>1185732</v>
      </c>
      <c r="C5661" s="5">
        <v>44458</v>
      </c>
      <c r="D5661" s="37">
        <v>2021</v>
      </c>
      <c r="E5661" s="5" t="str">
        <f>TEXT(Sales[[#This Row],[Invoice Date]],"mmm")</f>
        <v>Sep</v>
      </c>
      <c r="F5661" s="4" t="s">
        <v>36</v>
      </c>
      <c r="G5661" s="4" t="s">
        <v>76</v>
      </c>
      <c r="H5661" s="4" t="s">
        <v>77</v>
      </c>
      <c r="I5661" s="6" t="s">
        <v>22</v>
      </c>
      <c r="J5661" s="7">
        <v>23</v>
      </c>
      <c r="K5661" s="8">
        <v>77</v>
      </c>
      <c r="L5661" s="9">
        <f t="shared" si="88"/>
        <v>1771</v>
      </c>
      <c r="M5661" s="9">
        <v>832.37</v>
      </c>
      <c r="N5661" s="10">
        <v>0.47</v>
      </c>
      <c r="O5661" s="4" t="s">
        <v>83</v>
      </c>
    </row>
    <row r="5662" spans="1:15" ht="14.25" customHeight="1" x14ac:dyDescent="0.25">
      <c r="A5662" s="4" t="s">
        <v>14</v>
      </c>
      <c r="B5662" s="4">
        <v>1185732</v>
      </c>
      <c r="C5662" s="5">
        <v>44458</v>
      </c>
      <c r="D5662" s="37">
        <v>2021</v>
      </c>
      <c r="E5662" s="5" t="str">
        <f>TEXT(Sales[[#This Row],[Invoice Date]],"mmm")</f>
        <v>Sep</v>
      </c>
      <c r="F5662" s="4" t="s">
        <v>36</v>
      </c>
      <c r="G5662" s="4" t="s">
        <v>76</v>
      </c>
      <c r="H5662" s="4" t="s">
        <v>77</v>
      </c>
      <c r="I5662" s="6" t="s">
        <v>23</v>
      </c>
      <c r="J5662" s="7">
        <v>28</v>
      </c>
      <c r="K5662" s="8">
        <v>95</v>
      </c>
      <c r="L5662" s="9">
        <f t="shared" si="88"/>
        <v>2660</v>
      </c>
      <c r="M5662" s="9">
        <v>1702.4</v>
      </c>
      <c r="N5662" s="10">
        <v>0.64</v>
      </c>
      <c r="O5662" s="4" t="s">
        <v>83</v>
      </c>
    </row>
    <row r="5663" spans="1:15" ht="14.25" customHeight="1" x14ac:dyDescent="0.25">
      <c r="A5663" s="4" t="s">
        <v>14</v>
      </c>
      <c r="B5663" s="4">
        <v>1185732</v>
      </c>
      <c r="C5663" s="5">
        <v>44487</v>
      </c>
      <c r="D5663" s="37">
        <v>2021</v>
      </c>
      <c r="E5663" s="5" t="str">
        <f>TEXT(Sales[[#This Row],[Invoice Date]],"mmm")</f>
        <v>Oct</v>
      </c>
      <c r="F5663" s="4" t="s">
        <v>36</v>
      </c>
      <c r="G5663" s="4" t="s">
        <v>76</v>
      </c>
      <c r="H5663" s="4" t="s">
        <v>77</v>
      </c>
      <c r="I5663" s="6" t="s">
        <v>17</v>
      </c>
      <c r="J5663" s="7">
        <v>34</v>
      </c>
      <c r="K5663" s="8">
        <v>131</v>
      </c>
      <c r="L5663" s="9">
        <f t="shared" si="88"/>
        <v>4454</v>
      </c>
      <c r="M5663" s="9">
        <v>2271.54</v>
      </c>
      <c r="N5663" s="10">
        <v>0.51</v>
      </c>
      <c r="O5663" s="4" t="s">
        <v>83</v>
      </c>
    </row>
    <row r="5664" spans="1:15" ht="14.25" customHeight="1" x14ac:dyDescent="0.25">
      <c r="A5664" s="4" t="s">
        <v>14</v>
      </c>
      <c r="B5664" s="4">
        <v>1185732</v>
      </c>
      <c r="C5664" s="5">
        <v>44487</v>
      </c>
      <c r="D5664" s="37">
        <v>2021</v>
      </c>
      <c r="E5664" s="5" t="str">
        <f>TEXT(Sales[[#This Row],[Invoice Date]],"mmm")</f>
        <v>Oct</v>
      </c>
      <c r="F5664" s="4" t="s">
        <v>36</v>
      </c>
      <c r="G5664" s="4" t="s">
        <v>76</v>
      </c>
      <c r="H5664" s="4" t="s">
        <v>77</v>
      </c>
      <c r="I5664" s="6" t="s">
        <v>19</v>
      </c>
      <c r="J5664" s="7">
        <v>24</v>
      </c>
      <c r="K5664" s="8">
        <v>91</v>
      </c>
      <c r="L5664" s="9">
        <f t="shared" si="88"/>
        <v>2184</v>
      </c>
      <c r="M5664" s="9">
        <v>1092</v>
      </c>
      <c r="N5664" s="10">
        <v>0.5</v>
      </c>
      <c r="O5664" s="4" t="s">
        <v>83</v>
      </c>
    </row>
    <row r="5665" spans="1:15" ht="14.25" customHeight="1" x14ac:dyDescent="0.25">
      <c r="A5665" s="4" t="s">
        <v>14</v>
      </c>
      <c r="B5665" s="4">
        <v>1185732</v>
      </c>
      <c r="C5665" s="5">
        <v>44487</v>
      </c>
      <c r="D5665" s="37">
        <v>2021</v>
      </c>
      <c r="E5665" s="5" t="str">
        <f>TEXT(Sales[[#This Row],[Invoice Date]],"mmm")</f>
        <v>Oct</v>
      </c>
      <c r="F5665" s="4" t="s">
        <v>36</v>
      </c>
      <c r="G5665" s="4" t="s">
        <v>76</v>
      </c>
      <c r="H5665" s="4" t="s">
        <v>77</v>
      </c>
      <c r="I5665" s="6" t="s">
        <v>20</v>
      </c>
      <c r="J5665" s="7">
        <v>23</v>
      </c>
      <c r="K5665" s="8">
        <v>73</v>
      </c>
      <c r="L5665" s="9">
        <f t="shared" si="88"/>
        <v>1679</v>
      </c>
      <c r="M5665" s="9">
        <v>805.92</v>
      </c>
      <c r="N5665" s="10">
        <v>0.48</v>
      </c>
      <c r="O5665" s="4" t="s">
        <v>83</v>
      </c>
    </row>
    <row r="5666" spans="1:15" ht="14.25" customHeight="1" x14ac:dyDescent="0.25">
      <c r="A5666" s="4" t="s">
        <v>14</v>
      </c>
      <c r="B5666" s="4">
        <v>1185732</v>
      </c>
      <c r="C5666" s="5">
        <v>44487</v>
      </c>
      <c r="D5666" s="37">
        <v>2021</v>
      </c>
      <c r="E5666" s="5" t="str">
        <f>TEXT(Sales[[#This Row],[Invoice Date]],"mmm")</f>
        <v>Oct</v>
      </c>
      <c r="F5666" s="4" t="s">
        <v>36</v>
      </c>
      <c r="G5666" s="4" t="s">
        <v>76</v>
      </c>
      <c r="H5666" s="4" t="s">
        <v>77</v>
      </c>
      <c r="I5666" s="6" t="s">
        <v>21</v>
      </c>
      <c r="J5666" s="7">
        <v>23</v>
      </c>
      <c r="K5666" s="8">
        <v>59</v>
      </c>
      <c r="L5666" s="9">
        <f t="shared" si="88"/>
        <v>1357</v>
      </c>
      <c r="M5666" s="9">
        <v>678.5</v>
      </c>
      <c r="N5666" s="10">
        <v>0.5</v>
      </c>
      <c r="O5666" s="4" t="s">
        <v>83</v>
      </c>
    </row>
    <row r="5667" spans="1:15" ht="14.25" customHeight="1" x14ac:dyDescent="0.25">
      <c r="A5667" s="4" t="s">
        <v>14</v>
      </c>
      <c r="B5667" s="4">
        <v>1185732</v>
      </c>
      <c r="C5667" s="5">
        <v>44487</v>
      </c>
      <c r="D5667" s="37">
        <v>2021</v>
      </c>
      <c r="E5667" s="5" t="str">
        <f>TEXT(Sales[[#This Row],[Invoice Date]],"mmm")</f>
        <v>Oct</v>
      </c>
      <c r="F5667" s="4" t="s">
        <v>36</v>
      </c>
      <c r="G5667" s="4" t="s">
        <v>76</v>
      </c>
      <c r="H5667" s="4" t="s">
        <v>77</v>
      </c>
      <c r="I5667" s="6" t="s">
        <v>22</v>
      </c>
      <c r="J5667" s="7">
        <v>32</v>
      </c>
      <c r="K5667" s="8">
        <v>68</v>
      </c>
      <c r="L5667" s="9">
        <f t="shared" si="88"/>
        <v>2176</v>
      </c>
      <c r="M5667" s="9">
        <v>1022.7199999999999</v>
      </c>
      <c r="N5667" s="10">
        <v>0.47</v>
      </c>
      <c r="O5667" s="4" t="s">
        <v>83</v>
      </c>
    </row>
    <row r="5668" spans="1:15" ht="14.25" customHeight="1" x14ac:dyDescent="0.25">
      <c r="A5668" s="4" t="s">
        <v>14</v>
      </c>
      <c r="B5668" s="4">
        <v>1185732</v>
      </c>
      <c r="C5668" s="5">
        <v>44487</v>
      </c>
      <c r="D5668" s="37">
        <v>2021</v>
      </c>
      <c r="E5668" s="5" t="str">
        <f>TEXT(Sales[[#This Row],[Invoice Date]],"mmm")</f>
        <v>Oct</v>
      </c>
      <c r="F5668" s="4" t="s">
        <v>36</v>
      </c>
      <c r="G5668" s="4" t="s">
        <v>76</v>
      </c>
      <c r="H5668" s="4" t="s">
        <v>77</v>
      </c>
      <c r="I5668" s="6" t="s">
        <v>23</v>
      </c>
      <c r="J5668" s="7">
        <v>38</v>
      </c>
      <c r="K5668" s="8">
        <v>88</v>
      </c>
      <c r="L5668" s="9">
        <f t="shared" si="88"/>
        <v>3344</v>
      </c>
      <c r="M5668" s="9">
        <v>2140.16</v>
      </c>
      <c r="N5668" s="10">
        <v>0.64</v>
      </c>
      <c r="O5668" s="4" t="s">
        <v>83</v>
      </c>
    </row>
    <row r="5669" spans="1:15" ht="14.25" customHeight="1" x14ac:dyDescent="0.25">
      <c r="A5669" s="4" t="s">
        <v>14</v>
      </c>
      <c r="B5669" s="4">
        <v>1185732</v>
      </c>
      <c r="C5669" s="5">
        <v>44518</v>
      </c>
      <c r="D5669" s="37">
        <v>2021</v>
      </c>
      <c r="E5669" s="5" t="str">
        <f>TEXT(Sales[[#This Row],[Invoice Date]],"mmm")</f>
        <v>Nov</v>
      </c>
      <c r="F5669" s="4" t="s">
        <v>36</v>
      </c>
      <c r="G5669" s="4" t="s">
        <v>76</v>
      </c>
      <c r="H5669" s="4" t="s">
        <v>77</v>
      </c>
      <c r="I5669" s="6" t="s">
        <v>17</v>
      </c>
      <c r="J5669" s="7">
        <v>34</v>
      </c>
      <c r="K5669" s="8">
        <v>150</v>
      </c>
      <c r="L5669" s="9">
        <f t="shared" si="88"/>
        <v>5100</v>
      </c>
      <c r="M5669" s="9">
        <v>2601</v>
      </c>
      <c r="N5669" s="10">
        <v>0.51</v>
      </c>
      <c r="O5669" s="4" t="s">
        <v>83</v>
      </c>
    </row>
    <row r="5670" spans="1:15" ht="14.25" customHeight="1" x14ac:dyDescent="0.25">
      <c r="A5670" s="4" t="s">
        <v>14</v>
      </c>
      <c r="B5670" s="4">
        <v>1185732</v>
      </c>
      <c r="C5670" s="5">
        <v>44518</v>
      </c>
      <c r="D5670" s="37">
        <v>2021</v>
      </c>
      <c r="E5670" s="5" t="str">
        <f>TEXT(Sales[[#This Row],[Invoice Date]],"mmm")</f>
        <v>Nov</v>
      </c>
      <c r="F5670" s="4" t="s">
        <v>36</v>
      </c>
      <c r="G5670" s="4" t="s">
        <v>76</v>
      </c>
      <c r="H5670" s="4" t="s">
        <v>77</v>
      </c>
      <c r="I5670" s="6" t="s">
        <v>19</v>
      </c>
      <c r="J5670" s="7">
        <v>23</v>
      </c>
      <c r="K5670" s="8">
        <v>88</v>
      </c>
      <c r="L5670" s="9">
        <f t="shared" si="88"/>
        <v>2024</v>
      </c>
      <c r="M5670" s="9">
        <v>910.8</v>
      </c>
      <c r="N5670" s="10">
        <v>0.44999999999999996</v>
      </c>
      <c r="O5670" s="4" t="s">
        <v>83</v>
      </c>
    </row>
    <row r="5671" spans="1:15" ht="14.25" customHeight="1" x14ac:dyDescent="0.25">
      <c r="A5671" s="4" t="s">
        <v>14</v>
      </c>
      <c r="B5671" s="4">
        <v>1185732</v>
      </c>
      <c r="C5671" s="5">
        <v>44518</v>
      </c>
      <c r="D5671" s="37">
        <v>2021</v>
      </c>
      <c r="E5671" s="5" t="str">
        <f>TEXT(Sales[[#This Row],[Invoice Date]],"mmm")</f>
        <v>Nov</v>
      </c>
      <c r="F5671" s="4" t="s">
        <v>36</v>
      </c>
      <c r="G5671" s="4" t="s">
        <v>76</v>
      </c>
      <c r="H5671" s="4" t="s">
        <v>77</v>
      </c>
      <c r="I5671" s="6" t="s">
        <v>20</v>
      </c>
      <c r="J5671" s="7">
        <v>23</v>
      </c>
      <c r="K5671" s="8">
        <v>80</v>
      </c>
      <c r="L5671" s="9">
        <f t="shared" si="88"/>
        <v>1840</v>
      </c>
      <c r="M5671" s="9">
        <v>901.6</v>
      </c>
      <c r="N5671" s="10">
        <v>0.49</v>
      </c>
      <c r="O5671" s="4" t="s">
        <v>83</v>
      </c>
    </row>
    <row r="5672" spans="1:15" ht="14.25" customHeight="1" x14ac:dyDescent="0.25">
      <c r="A5672" s="4" t="s">
        <v>14</v>
      </c>
      <c r="B5672" s="4">
        <v>1185732</v>
      </c>
      <c r="C5672" s="5">
        <v>44518</v>
      </c>
      <c r="D5672" s="37">
        <v>2021</v>
      </c>
      <c r="E5672" s="5" t="str">
        <f>TEXT(Sales[[#This Row],[Invoice Date]],"mmm")</f>
        <v>Nov</v>
      </c>
      <c r="F5672" s="4" t="s">
        <v>36</v>
      </c>
      <c r="G5672" s="4" t="s">
        <v>76</v>
      </c>
      <c r="H5672" s="4" t="s">
        <v>77</v>
      </c>
      <c r="I5672" s="6" t="s">
        <v>21</v>
      </c>
      <c r="J5672" s="7">
        <v>23</v>
      </c>
      <c r="K5672" s="8">
        <v>88</v>
      </c>
      <c r="L5672" s="9">
        <f t="shared" si="88"/>
        <v>2024</v>
      </c>
      <c r="M5672" s="9">
        <v>1052.48</v>
      </c>
      <c r="N5672" s="10">
        <v>0.52</v>
      </c>
      <c r="O5672" s="4" t="s">
        <v>83</v>
      </c>
    </row>
    <row r="5673" spans="1:15" ht="14.25" customHeight="1" x14ac:dyDescent="0.25">
      <c r="A5673" s="4" t="s">
        <v>14</v>
      </c>
      <c r="B5673" s="4">
        <v>1185732</v>
      </c>
      <c r="C5673" s="5">
        <v>44518</v>
      </c>
      <c r="D5673" s="37">
        <v>2021</v>
      </c>
      <c r="E5673" s="5" t="str">
        <f>TEXT(Sales[[#This Row],[Invoice Date]],"mmm")</f>
        <v>Nov</v>
      </c>
      <c r="F5673" s="4" t="s">
        <v>36</v>
      </c>
      <c r="G5673" s="4" t="s">
        <v>76</v>
      </c>
      <c r="H5673" s="4" t="s">
        <v>77</v>
      </c>
      <c r="I5673" s="6" t="s">
        <v>22</v>
      </c>
      <c r="J5673" s="7">
        <v>43</v>
      </c>
      <c r="K5673" s="8">
        <v>81</v>
      </c>
      <c r="L5673" s="9">
        <f t="shared" si="88"/>
        <v>3483</v>
      </c>
      <c r="M5673" s="9">
        <v>1671.84</v>
      </c>
      <c r="N5673" s="10">
        <v>0.48</v>
      </c>
      <c r="O5673" s="4" t="s">
        <v>83</v>
      </c>
    </row>
    <row r="5674" spans="1:15" ht="14.25" customHeight="1" x14ac:dyDescent="0.25">
      <c r="A5674" s="4" t="s">
        <v>14</v>
      </c>
      <c r="B5674" s="4">
        <v>1185732</v>
      </c>
      <c r="C5674" s="5">
        <v>44518</v>
      </c>
      <c r="D5674" s="37">
        <v>2021</v>
      </c>
      <c r="E5674" s="5" t="str">
        <f>TEXT(Sales[[#This Row],[Invoice Date]],"mmm")</f>
        <v>Nov</v>
      </c>
      <c r="F5674" s="4" t="s">
        <v>36</v>
      </c>
      <c r="G5674" s="4" t="s">
        <v>76</v>
      </c>
      <c r="H5674" s="4" t="s">
        <v>77</v>
      </c>
      <c r="I5674" s="6" t="s">
        <v>23</v>
      </c>
      <c r="J5674" s="7">
        <v>48</v>
      </c>
      <c r="K5674" s="8">
        <v>108</v>
      </c>
      <c r="L5674" s="9">
        <f t="shared" si="88"/>
        <v>5184</v>
      </c>
      <c r="M5674" s="9">
        <v>3265.92</v>
      </c>
      <c r="N5674" s="10">
        <v>0.63</v>
      </c>
      <c r="O5674" s="4" t="s">
        <v>83</v>
      </c>
    </row>
    <row r="5675" spans="1:15" ht="14.25" customHeight="1" x14ac:dyDescent="0.25">
      <c r="A5675" s="4" t="s">
        <v>14</v>
      </c>
      <c r="B5675" s="4">
        <v>1185732</v>
      </c>
      <c r="C5675" s="5">
        <v>44547</v>
      </c>
      <c r="D5675" s="37">
        <v>2021</v>
      </c>
      <c r="E5675" s="5" t="str">
        <f>TEXT(Sales[[#This Row],[Invoice Date]],"mmm")</f>
        <v>Dec</v>
      </c>
      <c r="F5675" s="4" t="s">
        <v>36</v>
      </c>
      <c r="G5675" s="4" t="s">
        <v>76</v>
      </c>
      <c r="H5675" s="4" t="s">
        <v>77</v>
      </c>
      <c r="I5675" s="6" t="s">
        <v>17</v>
      </c>
      <c r="J5675" s="7">
        <v>41</v>
      </c>
      <c r="K5675" s="8">
        <v>163</v>
      </c>
      <c r="L5675" s="9">
        <f t="shared" si="88"/>
        <v>6683</v>
      </c>
      <c r="M5675" s="9">
        <v>3475.1600000000003</v>
      </c>
      <c r="N5675" s="10">
        <v>0.52</v>
      </c>
      <c r="O5675" s="4" t="s">
        <v>83</v>
      </c>
    </row>
    <row r="5676" spans="1:15" ht="14.25" customHeight="1" x14ac:dyDescent="0.25">
      <c r="A5676" s="4" t="s">
        <v>14</v>
      </c>
      <c r="B5676" s="4">
        <v>1185732</v>
      </c>
      <c r="C5676" s="5">
        <v>44547</v>
      </c>
      <c r="D5676" s="37">
        <v>2021</v>
      </c>
      <c r="E5676" s="5" t="str">
        <f>TEXT(Sales[[#This Row],[Invoice Date]],"mmm")</f>
        <v>Dec</v>
      </c>
      <c r="F5676" s="4" t="s">
        <v>36</v>
      </c>
      <c r="G5676" s="4" t="s">
        <v>76</v>
      </c>
      <c r="H5676" s="4" t="s">
        <v>77</v>
      </c>
      <c r="I5676" s="6" t="s">
        <v>19</v>
      </c>
      <c r="J5676" s="7">
        <v>32</v>
      </c>
      <c r="K5676" s="8">
        <v>113</v>
      </c>
      <c r="L5676" s="9">
        <f t="shared" si="88"/>
        <v>3616</v>
      </c>
      <c r="M5676" s="9">
        <v>1735.6799999999998</v>
      </c>
      <c r="N5676" s="10">
        <v>0.48</v>
      </c>
      <c r="O5676" s="4" t="s">
        <v>83</v>
      </c>
    </row>
    <row r="5677" spans="1:15" ht="14.25" customHeight="1" x14ac:dyDescent="0.25">
      <c r="A5677" s="4" t="s">
        <v>30</v>
      </c>
      <c r="B5677" s="4">
        <v>1185732</v>
      </c>
      <c r="C5677" s="5">
        <v>44547</v>
      </c>
      <c r="D5677" s="37">
        <v>2021</v>
      </c>
      <c r="E5677" s="5" t="str">
        <f>TEXT(Sales[[#This Row],[Invoice Date]],"mmm")</f>
        <v>Dec</v>
      </c>
      <c r="F5677" s="4" t="s">
        <v>36</v>
      </c>
      <c r="G5677" s="4" t="s">
        <v>76</v>
      </c>
      <c r="H5677" s="4" t="s">
        <v>77</v>
      </c>
      <c r="I5677" s="6" t="s">
        <v>20</v>
      </c>
      <c r="J5677" s="7">
        <v>32</v>
      </c>
      <c r="K5677" s="8">
        <v>120</v>
      </c>
      <c r="L5677" s="9">
        <f t="shared" si="88"/>
        <v>3840</v>
      </c>
      <c r="M5677" s="9">
        <v>1804.8</v>
      </c>
      <c r="N5677" s="10">
        <v>0.47</v>
      </c>
      <c r="O5677" s="4" t="s">
        <v>83</v>
      </c>
    </row>
    <row r="5678" spans="1:15" ht="14.25" customHeight="1" x14ac:dyDescent="0.25">
      <c r="A5678" s="4" t="s">
        <v>30</v>
      </c>
      <c r="B5678" s="4">
        <v>1185732</v>
      </c>
      <c r="C5678" s="5">
        <v>44547</v>
      </c>
      <c r="D5678" s="37">
        <v>2021</v>
      </c>
      <c r="E5678" s="5" t="str">
        <f>TEXT(Sales[[#This Row],[Invoice Date]],"mmm")</f>
        <v>Dec</v>
      </c>
      <c r="F5678" s="4" t="s">
        <v>36</v>
      </c>
      <c r="G5678" s="4" t="s">
        <v>76</v>
      </c>
      <c r="H5678" s="4" t="s">
        <v>77</v>
      </c>
      <c r="I5678" s="6" t="s">
        <v>21</v>
      </c>
      <c r="J5678" s="7">
        <v>34</v>
      </c>
      <c r="K5678" s="8">
        <v>88</v>
      </c>
      <c r="L5678" s="9">
        <f t="shared" si="88"/>
        <v>2992</v>
      </c>
      <c r="M5678" s="9">
        <v>1555.8400000000001</v>
      </c>
      <c r="N5678" s="10">
        <v>0.52</v>
      </c>
      <c r="O5678" s="4" t="s">
        <v>83</v>
      </c>
    </row>
    <row r="5679" spans="1:15" ht="14.25" customHeight="1" x14ac:dyDescent="0.25">
      <c r="A5679" s="4" t="s">
        <v>30</v>
      </c>
      <c r="B5679" s="4">
        <v>1185732</v>
      </c>
      <c r="C5679" s="5">
        <v>44547</v>
      </c>
      <c r="D5679" s="37">
        <v>2021</v>
      </c>
      <c r="E5679" s="5" t="str">
        <f>TEXT(Sales[[#This Row],[Invoice Date]],"mmm")</f>
        <v>Dec</v>
      </c>
      <c r="F5679" s="4" t="s">
        <v>36</v>
      </c>
      <c r="G5679" s="4" t="s">
        <v>76</v>
      </c>
      <c r="H5679" s="4" t="s">
        <v>77</v>
      </c>
      <c r="I5679" s="6" t="s">
        <v>22</v>
      </c>
      <c r="J5679" s="7">
        <v>42</v>
      </c>
      <c r="K5679" s="8">
        <v>88</v>
      </c>
      <c r="L5679" s="9">
        <f t="shared" si="88"/>
        <v>3696</v>
      </c>
      <c r="M5679" s="9">
        <v>1848</v>
      </c>
      <c r="N5679" s="10">
        <v>0.5</v>
      </c>
      <c r="O5679" s="4" t="s">
        <v>83</v>
      </c>
    </row>
    <row r="5680" spans="1:15" ht="14.25" customHeight="1" x14ac:dyDescent="0.25">
      <c r="A5680" s="4" t="s">
        <v>30</v>
      </c>
      <c r="B5680" s="4">
        <v>1185732</v>
      </c>
      <c r="C5680" s="5">
        <v>44547</v>
      </c>
      <c r="D5680" s="37">
        <v>2021</v>
      </c>
      <c r="E5680" s="5" t="str">
        <f>TEXT(Sales[[#This Row],[Invoice Date]],"mmm")</f>
        <v>Dec</v>
      </c>
      <c r="F5680" s="4" t="s">
        <v>36</v>
      </c>
      <c r="G5680" s="4" t="s">
        <v>76</v>
      </c>
      <c r="H5680" s="4" t="s">
        <v>77</v>
      </c>
      <c r="I5680" s="6" t="s">
        <v>23</v>
      </c>
      <c r="J5680" s="7">
        <v>47</v>
      </c>
      <c r="K5680" s="8">
        <v>126</v>
      </c>
      <c r="L5680" s="9">
        <f t="shared" si="88"/>
        <v>5922</v>
      </c>
      <c r="M5680" s="9">
        <v>3612.42</v>
      </c>
      <c r="N5680" s="10">
        <v>0.61</v>
      </c>
      <c r="O5680" s="4" t="s">
        <v>83</v>
      </c>
    </row>
    <row r="5681" spans="1:15" ht="14.25" customHeight="1" x14ac:dyDescent="0.25">
      <c r="A5681" s="4" t="s">
        <v>30</v>
      </c>
      <c r="B5681" s="4">
        <v>1185732</v>
      </c>
      <c r="C5681" s="5">
        <v>44207</v>
      </c>
      <c r="D5681" s="37">
        <v>2021</v>
      </c>
      <c r="E5681" s="5" t="str">
        <f>TEXT(Sales[[#This Row],[Invoice Date]],"mmm")</f>
        <v>Jan</v>
      </c>
      <c r="F5681" s="4" t="s">
        <v>36</v>
      </c>
      <c r="G5681" s="4" t="s">
        <v>76</v>
      </c>
      <c r="H5681" s="4" t="s">
        <v>77</v>
      </c>
      <c r="I5681" s="6" t="s">
        <v>17</v>
      </c>
      <c r="J5681" s="7">
        <v>23</v>
      </c>
      <c r="K5681" s="8">
        <v>196</v>
      </c>
      <c r="L5681" s="9">
        <f t="shared" si="88"/>
        <v>4508</v>
      </c>
      <c r="M5681" s="9">
        <v>2479.4</v>
      </c>
      <c r="N5681" s="10">
        <v>0.55000000000000004</v>
      </c>
      <c r="O5681" s="4" t="s">
        <v>83</v>
      </c>
    </row>
    <row r="5682" spans="1:15" ht="14.25" customHeight="1" x14ac:dyDescent="0.25">
      <c r="A5682" s="4" t="s">
        <v>30</v>
      </c>
      <c r="B5682" s="4">
        <v>1185732</v>
      </c>
      <c r="C5682" s="5">
        <v>44207</v>
      </c>
      <c r="D5682" s="37">
        <v>2021</v>
      </c>
      <c r="E5682" s="5" t="str">
        <f>TEXT(Sales[[#This Row],[Invoice Date]],"mmm")</f>
        <v>Jan</v>
      </c>
      <c r="F5682" s="4" t="s">
        <v>36</v>
      </c>
      <c r="G5682" s="4" t="s">
        <v>76</v>
      </c>
      <c r="H5682" s="4" t="s">
        <v>77</v>
      </c>
      <c r="I5682" s="6" t="s">
        <v>19</v>
      </c>
      <c r="J5682" s="7">
        <v>23</v>
      </c>
      <c r="K5682" s="8">
        <v>133</v>
      </c>
      <c r="L5682" s="9">
        <f t="shared" si="88"/>
        <v>3059</v>
      </c>
      <c r="M5682" s="9">
        <v>1437.73</v>
      </c>
      <c r="N5682" s="10">
        <v>0.47</v>
      </c>
      <c r="O5682" s="4" t="s">
        <v>83</v>
      </c>
    </row>
    <row r="5683" spans="1:15" ht="14.25" customHeight="1" x14ac:dyDescent="0.25">
      <c r="A5683" s="4" t="s">
        <v>30</v>
      </c>
      <c r="B5683" s="4">
        <v>1185732</v>
      </c>
      <c r="C5683" s="5">
        <v>44207</v>
      </c>
      <c r="D5683" s="37">
        <v>2021</v>
      </c>
      <c r="E5683" s="5" t="str">
        <f>TEXT(Sales[[#This Row],[Invoice Date]],"mmm")</f>
        <v>Jan</v>
      </c>
      <c r="F5683" s="4" t="s">
        <v>36</v>
      </c>
      <c r="G5683" s="4" t="s">
        <v>76</v>
      </c>
      <c r="H5683" s="4" t="s">
        <v>77</v>
      </c>
      <c r="I5683" s="6" t="s">
        <v>20</v>
      </c>
      <c r="J5683" s="7">
        <v>14</v>
      </c>
      <c r="K5683" s="8">
        <v>143</v>
      </c>
      <c r="L5683" s="9">
        <f t="shared" si="88"/>
        <v>2002</v>
      </c>
      <c r="M5683" s="9">
        <v>940.93999999999994</v>
      </c>
      <c r="N5683" s="10">
        <v>0.47</v>
      </c>
      <c r="O5683" s="4" t="s">
        <v>83</v>
      </c>
    </row>
    <row r="5684" spans="1:15" ht="14.25" customHeight="1" x14ac:dyDescent="0.25">
      <c r="A5684" s="4" t="s">
        <v>30</v>
      </c>
      <c r="B5684" s="4">
        <v>1185732</v>
      </c>
      <c r="C5684" s="5">
        <v>44207</v>
      </c>
      <c r="D5684" s="37">
        <v>2021</v>
      </c>
      <c r="E5684" s="5" t="str">
        <f>TEXT(Sales[[#This Row],[Invoice Date]],"mmm")</f>
        <v>Jan</v>
      </c>
      <c r="F5684" s="4" t="s">
        <v>36</v>
      </c>
      <c r="G5684" s="4" t="s">
        <v>76</v>
      </c>
      <c r="H5684" s="4" t="s">
        <v>77</v>
      </c>
      <c r="I5684" s="6" t="s">
        <v>21</v>
      </c>
      <c r="J5684" s="7">
        <v>18</v>
      </c>
      <c r="K5684" s="8">
        <v>88</v>
      </c>
      <c r="L5684" s="9">
        <f t="shared" si="88"/>
        <v>1584</v>
      </c>
      <c r="M5684" s="9">
        <v>823.68000000000006</v>
      </c>
      <c r="N5684" s="10">
        <v>0.52</v>
      </c>
      <c r="O5684" s="4" t="s">
        <v>83</v>
      </c>
    </row>
    <row r="5685" spans="1:15" ht="14.25" customHeight="1" x14ac:dyDescent="0.25">
      <c r="A5685" s="4" t="s">
        <v>30</v>
      </c>
      <c r="B5685" s="4">
        <v>1185732</v>
      </c>
      <c r="C5685" s="5">
        <v>44207</v>
      </c>
      <c r="D5685" s="37">
        <v>2021</v>
      </c>
      <c r="E5685" s="5" t="str">
        <f>TEXT(Sales[[#This Row],[Invoice Date]],"mmm")</f>
        <v>Jan</v>
      </c>
      <c r="F5685" s="4" t="s">
        <v>36</v>
      </c>
      <c r="G5685" s="4" t="s">
        <v>76</v>
      </c>
      <c r="H5685" s="4" t="s">
        <v>77</v>
      </c>
      <c r="I5685" s="6" t="s">
        <v>22</v>
      </c>
      <c r="J5685" s="7">
        <v>33</v>
      </c>
      <c r="K5685" s="8">
        <v>98</v>
      </c>
      <c r="L5685" s="9">
        <f t="shared" si="88"/>
        <v>3234</v>
      </c>
      <c r="M5685" s="9">
        <v>1519.98</v>
      </c>
      <c r="N5685" s="10">
        <v>0.47</v>
      </c>
      <c r="O5685" s="4" t="s">
        <v>83</v>
      </c>
    </row>
    <row r="5686" spans="1:15" ht="14.25" customHeight="1" x14ac:dyDescent="0.25">
      <c r="A5686" s="4" t="s">
        <v>30</v>
      </c>
      <c r="B5686" s="4">
        <v>1185732</v>
      </c>
      <c r="C5686" s="5">
        <v>44207</v>
      </c>
      <c r="D5686" s="37">
        <v>2021</v>
      </c>
      <c r="E5686" s="5" t="str">
        <f>TEXT(Sales[[#This Row],[Invoice Date]],"mmm")</f>
        <v>Jan</v>
      </c>
      <c r="F5686" s="4" t="s">
        <v>36</v>
      </c>
      <c r="G5686" s="4" t="s">
        <v>76</v>
      </c>
      <c r="H5686" s="4" t="s">
        <v>77</v>
      </c>
      <c r="I5686" s="6" t="s">
        <v>23</v>
      </c>
      <c r="J5686" s="7">
        <v>24</v>
      </c>
      <c r="K5686" s="8">
        <v>138</v>
      </c>
      <c r="L5686" s="9">
        <f t="shared" si="88"/>
        <v>3312</v>
      </c>
      <c r="M5686" s="9">
        <v>2119.6799999999998</v>
      </c>
      <c r="N5686" s="10">
        <v>0.64</v>
      </c>
      <c r="O5686" s="4" t="s">
        <v>83</v>
      </c>
    </row>
    <row r="5687" spans="1:15" ht="14.25" customHeight="1" x14ac:dyDescent="0.25">
      <c r="A5687" s="4" t="s">
        <v>30</v>
      </c>
      <c r="B5687" s="4">
        <v>1185732</v>
      </c>
      <c r="C5687" s="5">
        <v>44238</v>
      </c>
      <c r="D5687" s="37">
        <v>2021</v>
      </c>
      <c r="E5687" s="5" t="str">
        <f>TEXT(Sales[[#This Row],[Invoice Date]],"mmm")</f>
        <v>Feb</v>
      </c>
      <c r="F5687" s="4" t="s">
        <v>36</v>
      </c>
      <c r="G5687" s="4" t="s">
        <v>76</v>
      </c>
      <c r="H5687" s="4" t="s">
        <v>77</v>
      </c>
      <c r="I5687" s="6" t="s">
        <v>17</v>
      </c>
      <c r="J5687" s="7">
        <v>25</v>
      </c>
      <c r="K5687" s="8">
        <v>218</v>
      </c>
      <c r="L5687" s="9">
        <f t="shared" si="88"/>
        <v>5450</v>
      </c>
      <c r="M5687" s="9">
        <v>2888.5</v>
      </c>
      <c r="N5687" s="10">
        <v>0.53</v>
      </c>
      <c r="O5687" s="4" t="s">
        <v>83</v>
      </c>
    </row>
    <row r="5688" spans="1:15" ht="14.25" customHeight="1" x14ac:dyDescent="0.25">
      <c r="A5688" s="4" t="s">
        <v>30</v>
      </c>
      <c r="B5688" s="4">
        <v>1185732</v>
      </c>
      <c r="C5688" s="5">
        <v>44238</v>
      </c>
      <c r="D5688" s="37">
        <v>2021</v>
      </c>
      <c r="E5688" s="5" t="str">
        <f>TEXT(Sales[[#This Row],[Invoice Date]],"mmm")</f>
        <v>Feb</v>
      </c>
      <c r="F5688" s="4" t="s">
        <v>36</v>
      </c>
      <c r="G5688" s="4" t="s">
        <v>76</v>
      </c>
      <c r="H5688" s="4" t="s">
        <v>77</v>
      </c>
      <c r="I5688" s="6" t="s">
        <v>19</v>
      </c>
      <c r="J5688" s="7">
        <v>24</v>
      </c>
      <c r="K5688" s="8">
        <v>101</v>
      </c>
      <c r="L5688" s="9">
        <f t="shared" si="88"/>
        <v>2424</v>
      </c>
      <c r="M5688" s="9">
        <v>1139.28</v>
      </c>
      <c r="N5688" s="10">
        <v>0.47</v>
      </c>
      <c r="O5688" s="4" t="s">
        <v>83</v>
      </c>
    </row>
    <row r="5689" spans="1:15" ht="14.25" customHeight="1" x14ac:dyDescent="0.25">
      <c r="A5689" s="4" t="s">
        <v>30</v>
      </c>
      <c r="B5689" s="4">
        <v>1185732</v>
      </c>
      <c r="C5689" s="5">
        <v>44238</v>
      </c>
      <c r="D5689" s="37">
        <v>2021</v>
      </c>
      <c r="E5689" s="5" t="str">
        <f>TEXT(Sales[[#This Row],[Invoice Date]],"mmm")</f>
        <v>Feb</v>
      </c>
      <c r="F5689" s="4" t="s">
        <v>36</v>
      </c>
      <c r="G5689" s="4" t="s">
        <v>76</v>
      </c>
      <c r="H5689" s="4" t="s">
        <v>77</v>
      </c>
      <c r="I5689" s="6" t="s">
        <v>20</v>
      </c>
      <c r="J5689" s="7">
        <v>14</v>
      </c>
      <c r="K5689" s="8">
        <v>115</v>
      </c>
      <c r="L5689" s="9">
        <f t="shared" si="88"/>
        <v>1610</v>
      </c>
      <c r="M5689" s="9">
        <v>724.49999999999989</v>
      </c>
      <c r="N5689" s="10">
        <v>0.44999999999999996</v>
      </c>
      <c r="O5689" s="4" t="s">
        <v>83</v>
      </c>
    </row>
    <row r="5690" spans="1:15" ht="14.25" customHeight="1" x14ac:dyDescent="0.25">
      <c r="A5690" s="4" t="s">
        <v>30</v>
      </c>
      <c r="B5690" s="4">
        <v>1185732</v>
      </c>
      <c r="C5690" s="5">
        <v>44238</v>
      </c>
      <c r="D5690" s="37">
        <v>2021</v>
      </c>
      <c r="E5690" s="5" t="str">
        <f>TEXT(Sales[[#This Row],[Invoice Date]],"mmm")</f>
        <v>Feb</v>
      </c>
      <c r="F5690" s="4" t="s">
        <v>31</v>
      </c>
      <c r="G5690" s="4" t="s">
        <v>78</v>
      </c>
      <c r="H5690" s="4" t="s">
        <v>79</v>
      </c>
      <c r="I5690" s="6" t="s">
        <v>21</v>
      </c>
      <c r="J5690" s="7">
        <v>19</v>
      </c>
      <c r="K5690" s="8">
        <v>87</v>
      </c>
      <c r="L5690" s="9">
        <f t="shared" si="88"/>
        <v>1653</v>
      </c>
      <c r="M5690" s="9">
        <v>826.5</v>
      </c>
      <c r="N5690" s="10">
        <v>0.5</v>
      </c>
      <c r="O5690" s="4" t="s">
        <v>83</v>
      </c>
    </row>
    <row r="5691" spans="1:15" ht="14.25" customHeight="1" x14ac:dyDescent="0.25">
      <c r="A5691" s="4" t="s">
        <v>30</v>
      </c>
      <c r="B5691" s="4">
        <v>1185732</v>
      </c>
      <c r="C5691" s="5">
        <v>44238</v>
      </c>
      <c r="D5691" s="37">
        <v>2021</v>
      </c>
      <c r="E5691" s="5" t="str">
        <f>TEXT(Sales[[#This Row],[Invoice Date]],"mmm")</f>
        <v>Feb</v>
      </c>
      <c r="F5691" s="4" t="s">
        <v>31</v>
      </c>
      <c r="G5691" s="4" t="s">
        <v>78</v>
      </c>
      <c r="H5691" s="4" t="s">
        <v>79</v>
      </c>
      <c r="I5691" s="6" t="s">
        <v>22</v>
      </c>
      <c r="J5691" s="7">
        <v>32</v>
      </c>
      <c r="K5691" s="8">
        <v>101</v>
      </c>
      <c r="L5691" s="9">
        <f t="shared" si="88"/>
        <v>3232</v>
      </c>
      <c r="M5691" s="9">
        <v>1454.3999999999999</v>
      </c>
      <c r="N5691" s="10">
        <v>0.44999999999999996</v>
      </c>
      <c r="O5691" s="4" t="s">
        <v>83</v>
      </c>
    </row>
    <row r="5692" spans="1:15" ht="14.25" customHeight="1" x14ac:dyDescent="0.25">
      <c r="A5692" s="4" t="s">
        <v>30</v>
      </c>
      <c r="B5692" s="4">
        <v>1185732</v>
      </c>
      <c r="C5692" s="5">
        <v>44238</v>
      </c>
      <c r="D5692" s="37">
        <v>2021</v>
      </c>
      <c r="E5692" s="5" t="str">
        <f>TEXT(Sales[[#This Row],[Invoice Date]],"mmm")</f>
        <v>Feb</v>
      </c>
      <c r="F5692" s="4" t="s">
        <v>31</v>
      </c>
      <c r="G5692" s="4" t="s">
        <v>78</v>
      </c>
      <c r="H5692" s="4" t="s">
        <v>79</v>
      </c>
      <c r="I5692" s="6" t="s">
        <v>23</v>
      </c>
      <c r="J5692" s="7">
        <v>24</v>
      </c>
      <c r="K5692" s="8">
        <v>131</v>
      </c>
      <c r="L5692" s="9">
        <f t="shared" si="88"/>
        <v>3144</v>
      </c>
      <c r="M5692" s="9">
        <v>1949.28</v>
      </c>
      <c r="N5692" s="10">
        <v>0.62</v>
      </c>
      <c r="O5692" s="4" t="s">
        <v>83</v>
      </c>
    </row>
    <row r="5693" spans="1:15" ht="14.25" customHeight="1" x14ac:dyDescent="0.25">
      <c r="A5693" s="4" t="s">
        <v>30</v>
      </c>
      <c r="B5693" s="4">
        <v>1185732</v>
      </c>
      <c r="C5693" s="5">
        <v>44265</v>
      </c>
      <c r="D5693" s="37">
        <v>2021</v>
      </c>
      <c r="E5693" s="5" t="str">
        <f>TEXT(Sales[[#This Row],[Invoice Date]],"mmm")</f>
        <v>Mar</v>
      </c>
      <c r="F5693" s="4" t="s">
        <v>31</v>
      </c>
      <c r="G5693" s="4" t="s">
        <v>78</v>
      </c>
      <c r="H5693" s="4" t="s">
        <v>79</v>
      </c>
      <c r="I5693" s="6" t="s">
        <v>17</v>
      </c>
      <c r="J5693" s="7">
        <v>29</v>
      </c>
      <c r="K5693" s="8">
        <v>168</v>
      </c>
      <c r="L5693" s="9">
        <f t="shared" si="88"/>
        <v>4872</v>
      </c>
      <c r="M5693" s="9">
        <v>2533.44</v>
      </c>
      <c r="N5693" s="10">
        <v>0.52</v>
      </c>
      <c r="O5693" s="4" t="s">
        <v>83</v>
      </c>
    </row>
    <row r="5694" spans="1:15" ht="14.25" customHeight="1" x14ac:dyDescent="0.25">
      <c r="A5694" s="4" t="s">
        <v>30</v>
      </c>
      <c r="B5694" s="4">
        <v>1185732</v>
      </c>
      <c r="C5694" s="5">
        <v>44265</v>
      </c>
      <c r="D5694" s="37">
        <v>2021</v>
      </c>
      <c r="E5694" s="5" t="str">
        <f>TEXT(Sales[[#This Row],[Invoice Date]],"mmm")</f>
        <v>Mar</v>
      </c>
      <c r="F5694" s="4" t="s">
        <v>31</v>
      </c>
      <c r="G5694" s="4" t="s">
        <v>78</v>
      </c>
      <c r="H5694" s="4" t="s">
        <v>79</v>
      </c>
      <c r="I5694" s="6" t="s">
        <v>19</v>
      </c>
      <c r="J5694" s="7">
        <v>28</v>
      </c>
      <c r="K5694" s="8">
        <v>102</v>
      </c>
      <c r="L5694" s="9">
        <f t="shared" si="88"/>
        <v>2856</v>
      </c>
      <c r="M5694" s="9">
        <v>1428</v>
      </c>
      <c r="N5694" s="10">
        <v>0.5</v>
      </c>
      <c r="O5694" s="4" t="s">
        <v>83</v>
      </c>
    </row>
    <row r="5695" spans="1:15" ht="14.25" customHeight="1" x14ac:dyDescent="0.25">
      <c r="A5695" s="4" t="s">
        <v>30</v>
      </c>
      <c r="B5695" s="4">
        <v>1185732</v>
      </c>
      <c r="C5695" s="5">
        <v>44265</v>
      </c>
      <c r="D5695" s="37">
        <v>2021</v>
      </c>
      <c r="E5695" s="5" t="str">
        <f>TEXT(Sales[[#This Row],[Invoice Date]],"mmm")</f>
        <v>Mar</v>
      </c>
      <c r="F5695" s="4" t="s">
        <v>31</v>
      </c>
      <c r="G5695" s="4" t="s">
        <v>78</v>
      </c>
      <c r="H5695" s="4" t="s">
        <v>79</v>
      </c>
      <c r="I5695" s="6" t="s">
        <v>20</v>
      </c>
      <c r="J5695" s="7">
        <v>18</v>
      </c>
      <c r="K5695" s="8">
        <v>112</v>
      </c>
      <c r="L5695" s="9">
        <f t="shared" si="88"/>
        <v>2016</v>
      </c>
      <c r="M5695" s="9">
        <v>1008</v>
      </c>
      <c r="N5695" s="10">
        <v>0.5</v>
      </c>
      <c r="O5695" s="4" t="s">
        <v>83</v>
      </c>
    </row>
    <row r="5696" spans="1:15" ht="14.25" customHeight="1" x14ac:dyDescent="0.25">
      <c r="A5696" s="4" t="s">
        <v>30</v>
      </c>
      <c r="B5696" s="4">
        <v>1185732</v>
      </c>
      <c r="C5696" s="5">
        <v>44265</v>
      </c>
      <c r="D5696" s="37">
        <v>2021</v>
      </c>
      <c r="E5696" s="5" t="str">
        <f>TEXT(Sales[[#This Row],[Invoice Date]],"mmm")</f>
        <v>Mar</v>
      </c>
      <c r="F5696" s="4" t="s">
        <v>31</v>
      </c>
      <c r="G5696" s="4" t="s">
        <v>78</v>
      </c>
      <c r="H5696" s="4" t="s">
        <v>79</v>
      </c>
      <c r="I5696" s="6" t="s">
        <v>21</v>
      </c>
      <c r="J5696" s="7">
        <v>23</v>
      </c>
      <c r="K5696" s="8">
        <v>73</v>
      </c>
      <c r="L5696" s="9">
        <f t="shared" si="88"/>
        <v>1679</v>
      </c>
      <c r="M5696" s="9">
        <v>889.87</v>
      </c>
      <c r="N5696" s="10">
        <v>0.53</v>
      </c>
      <c r="O5696" s="4" t="s">
        <v>83</v>
      </c>
    </row>
    <row r="5697" spans="1:15" ht="14.25" customHeight="1" x14ac:dyDescent="0.25">
      <c r="A5697" s="4" t="s">
        <v>30</v>
      </c>
      <c r="B5697" s="4">
        <v>1185732</v>
      </c>
      <c r="C5697" s="5">
        <v>44265</v>
      </c>
      <c r="D5697" s="37">
        <v>2021</v>
      </c>
      <c r="E5697" s="5" t="str">
        <f>TEXT(Sales[[#This Row],[Invoice Date]],"mmm")</f>
        <v>Mar</v>
      </c>
      <c r="F5697" s="4" t="s">
        <v>31</v>
      </c>
      <c r="G5697" s="4" t="s">
        <v>78</v>
      </c>
      <c r="H5697" s="4" t="s">
        <v>79</v>
      </c>
      <c r="I5697" s="6" t="s">
        <v>22</v>
      </c>
      <c r="J5697" s="7">
        <v>38</v>
      </c>
      <c r="K5697" s="8">
        <v>75</v>
      </c>
      <c r="L5697" s="9">
        <f t="shared" si="88"/>
        <v>2850</v>
      </c>
      <c r="M5697" s="9">
        <v>1425</v>
      </c>
      <c r="N5697" s="10">
        <v>0.5</v>
      </c>
      <c r="O5697" s="4" t="s">
        <v>83</v>
      </c>
    </row>
    <row r="5698" spans="1:15" ht="14.25" customHeight="1" x14ac:dyDescent="0.25">
      <c r="A5698" s="4" t="s">
        <v>30</v>
      </c>
      <c r="B5698" s="4">
        <v>1185732</v>
      </c>
      <c r="C5698" s="5">
        <v>44265</v>
      </c>
      <c r="D5698" s="37">
        <v>2021</v>
      </c>
      <c r="E5698" s="5" t="str">
        <f>TEXT(Sales[[#This Row],[Invoice Date]],"mmm")</f>
        <v>Mar</v>
      </c>
      <c r="F5698" s="4" t="s">
        <v>31</v>
      </c>
      <c r="G5698" s="4" t="s">
        <v>78</v>
      </c>
      <c r="H5698" s="4" t="s">
        <v>79</v>
      </c>
      <c r="I5698" s="6" t="s">
        <v>23</v>
      </c>
      <c r="J5698" s="7">
        <v>29</v>
      </c>
      <c r="K5698" s="8">
        <v>100</v>
      </c>
      <c r="L5698" s="9">
        <f t="shared" si="88"/>
        <v>2900</v>
      </c>
      <c r="M5698" s="9">
        <v>1856</v>
      </c>
      <c r="N5698" s="10">
        <v>0.64</v>
      </c>
      <c r="O5698" s="4" t="s">
        <v>83</v>
      </c>
    </row>
    <row r="5699" spans="1:15" ht="14.25" customHeight="1" x14ac:dyDescent="0.25">
      <c r="A5699" s="4" t="s">
        <v>30</v>
      </c>
      <c r="B5699" s="4">
        <v>1185732</v>
      </c>
      <c r="C5699" s="5">
        <v>44297</v>
      </c>
      <c r="D5699" s="37">
        <v>2021</v>
      </c>
      <c r="E5699" s="5" t="str">
        <f>TEXT(Sales[[#This Row],[Invoice Date]],"mmm")</f>
        <v>Apr</v>
      </c>
      <c r="F5699" s="4" t="s">
        <v>31</v>
      </c>
      <c r="G5699" s="4" t="s">
        <v>78</v>
      </c>
      <c r="H5699" s="4" t="s">
        <v>79</v>
      </c>
      <c r="I5699" s="6" t="s">
        <v>17</v>
      </c>
      <c r="J5699" s="7">
        <v>27</v>
      </c>
      <c r="K5699" s="8">
        <v>181</v>
      </c>
      <c r="L5699" s="9">
        <f t="shared" ref="L5699:L5762" si="89">J5699*K5699</f>
        <v>4887</v>
      </c>
      <c r="M5699" s="9">
        <v>2443.5</v>
      </c>
      <c r="N5699" s="10">
        <v>0.5</v>
      </c>
      <c r="O5699" s="4" t="s">
        <v>83</v>
      </c>
    </row>
    <row r="5700" spans="1:15" ht="14.25" customHeight="1" x14ac:dyDescent="0.25">
      <c r="A5700" s="4" t="s">
        <v>30</v>
      </c>
      <c r="B5700" s="4">
        <v>1185732</v>
      </c>
      <c r="C5700" s="5">
        <v>44297</v>
      </c>
      <c r="D5700" s="37">
        <v>2021</v>
      </c>
      <c r="E5700" s="5" t="str">
        <f>TEXT(Sales[[#This Row],[Invoice Date]],"mmm")</f>
        <v>Apr</v>
      </c>
      <c r="F5700" s="4" t="s">
        <v>31</v>
      </c>
      <c r="G5700" s="4" t="s">
        <v>78</v>
      </c>
      <c r="H5700" s="4" t="s">
        <v>79</v>
      </c>
      <c r="I5700" s="6" t="s">
        <v>19</v>
      </c>
      <c r="J5700" s="7">
        <v>25</v>
      </c>
      <c r="K5700" s="8">
        <v>94</v>
      </c>
      <c r="L5700" s="9">
        <f t="shared" si="89"/>
        <v>2350</v>
      </c>
      <c r="M5700" s="9">
        <v>1057.5</v>
      </c>
      <c r="N5700" s="10">
        <v>0.44999999999999996</v>
      </c>
      <c r="O5700" s="4" t="s">
        <v>83</v>
      </c>
    </row>
    <row r="5701" spans="1:15" ht="14.25" customHeight="1" x14ac:dyDescent="0.25">
      <c r="A5701" s="4" t="s">
        <v>30</v>
      </c>
      <c r="B5701" s="4">
        <v>1185732</v>
      </c>
      <c r="C5701" s="5">
        <v>44297</v>
      </c>
      <c r="D5701" s="37">
        <v>2021</v>
      </c>
      <c r="E5701" s="5" t="str">
        <f>TEXT(Sales[[#This Row],[Invoice Date]],"mmm")</f>
        <v>Apr</v>
      </c>
      <c r="F5701" s="4" t="s">
        <v>31</v>
      </c>
      <c r="G5701" s="4" t="s">
        <v>78</v>
      </c>
      <c r="H5701" s="4" t="s">
        <v>79</v>
      </c>
      <c r="I5701" s="6" t="s">
        <v>20</v>
      </c>
      <c r="J5701" s="7">
        <v>14</v>
      </c>
      <c r="K5701" s="8">
        <v>98</v>
      </c>
      <c r="L5701" s="9">
        <f t="shared" si="89"/>
        <v>1372</v>
      </c>
      <c r="M5701" s="9">
        <v>631.12</v>
      </c>
      <c r="N5701" s="10">
        <v>0.45999999999999996</v>
      </c>
      <c r="O5701" s="4" t="s">
        <v>83</v>
      </c>
    </row>
    <row r="5702" spans="1:15" ht="14.25" customHeight="1" x14ac:dyDescent="0.25">
      <c r="A5702" s="4" t="s">
        <v>30</v>
      </c>
      <c r="B5702" s="4">
        <v>1185732</v>
      </c>
      <c r="C5702" s="5">
        <v>44297</v>
      </c>
      <c r="D5702" s="37">
        <v>2021</v>
      </c>
      <c r="E5702" s="5" t="str">
        <f>TEXT(Sales[[#This Row],[Invoice Date]],"mmm")</f>
        <v>Apr</v>
      </c>
      <c r="F5702" s="4" t="s">
        <v>31</v>
      </c>
      <c r="G5702" s="4" t="s">
        <v>78</v>
      </c>
      <c r="H5702" s="4" t="s">
        <v>79</v>
      </c>
      <c r="I5702" s="6" t="s">
        <v>21</v>
      </c>
      <c r="J5702" s="7">
        <v>18</v>
      </c>
      <c r="K5702" s="8">
        <v>70</v>
      </c>
      <c r="L5702" s="9">
        <f t="shared" si="89"/>
        <v>1260</v>
      </c>
      <c r="M5702" s="9">
        <v>667.80000000000007</v>
      </c>
      <c r="N5702" s="10">
        <v>0.53</v>
      </c>
      <c r="O5702" s="4" t="s">
        <v>83</v>
      </c>
    </row>
    <row r="5703" spans="1:15" ht="14.25" customHeight="1" x14ac:dyDescent="0.25">
      <c r="A5703" s="4" t="s">
        <v>30</v>
      </c>
      <c r="B5703" s="4">
        <v>1185732</v>
      </c>
      <c r="C5703" s="5">
        <v>44297</v>
      </c>
      <c r="D5703" s="37">
        <v>2021</v>
      </c>
      <c r="E5703" s="5" t="str">
        <f>TEXT(Sales[[#This Row],[Invoice Date]],"mmm")</f>
        <v>Apr</v>
      </c>
      <c r="F5703" s="4" t="s">
        <v>31</v>
      </c>
      <c r="G5703" s="4" t="s">
        <v>78</v>
      </c>
      <c r="H5703" s="4" t="s">
        <v>79</v>
      </c>
      <c r="I5703" s="6" t="s">
        <v>22</v>
      </c>
      <c r="J5703" s="7">
        <v>33</v>
      </c>
      <c r="K5703" s="8">
        <v>74</v>
      </c>
      <c r="L5703" s="9">
        <f t="shared" si="89"/>
        <v>2442</v>
      </c>
      <c r="M5703" s="9">
        <v>1123.32</v>
      </c>
      <c r="N5703" s="10">
        <v>0.45999999999999996</v>
      </c>
      <c r="O5703" s="4" t="s">
        <v>83</v>
      </c>
    </row>
    <row r="5704" spans="1:15" ht="14.25" customHeight="1" x14ac:dyDescent="0.25">
      <c r="A5704" s="4" t="s">
        <v>30</v>
      </c>
      <c r="B5704" s="4">
        <v>1185732</v>
      </c>
      <c r="C5704" s="5">
        <v>44297</v>
      </c>
      <c r="D5704" s="37">
        <v>2021</v>
      </c>
      <c r="E5704" s="5" t="str">
        <f>TEXT(Sales[[#This Row],[Invoice Date]],"mmm")</f>
        <v>Apr</v>
      </c>
      <c r="F5704" s="4" t="s">
        <v>31</v>
      </c>
      <c r="G5704" s="4" t="s">
        <v>78</v>
      </c>
      <c r="H5704" s="4" t="s">
        <v>79</v>
      </c>
      <c r="I5704" s="6" t="s">
        <v>23</v>
      </c>
      <c r="J5704" s="7">
        <v>24</v>
      </c>
      <c r="K5704" s="8">
        <v>112</v>
      </c>
      <c r="L5704" s="9">
        <f t="shared" si="89"/>
        <v>2688</v>
      </c>
      <c r="M5704" s="9">
        <v>1612.8</v>
      </c>
      <c r="N5704" s="10">
        <v>0.6</v>
      </c>
      <c r="O5704" s="4" t="s">
        <v>83</v>
      </c>
    </row>
    <row r="5705" spans="1:15" ht="14.25" customHeight="1" x14ac:dyDescent="0.25">
      <c r="A5705" s="4" t="s">
        <v>30</v>
      </c>
      <c r="B5705" s="4">
        <v>1185732</v>
      </c>
      <c r="C5705" s="5">
        <v>44328</v>
      </c>
      <c r="D5705" s="37">
        <v>2021</v>
      </c>
      <c r="E5705" s="5" t="str">
        <f>TEXT(Sales[[#This Row],[Invoice Date]],"mmm")</f>
        <v>May</v>
      </c>
      <c r="F5705" s="4" t="s">
        <v>31</v>
      </c>
      <c r="G5705" s="4" t="s">
        <v>78</v>
      </c>
      <c r="H5705" s="4" t="s">
        <v>79</v>
      </c>
      <c r="I5705" s="6" t="s">
        <v>17</v>
      </c>
      <c r="J5705" s="7">
        <v>32</v>
      </c>
      <c r="K5705" s="8">
        <v>174</v>
      </c>
      <c r="L5705" s="9">
        <f t="shared" si="89"/>
        <v>5568</v>
      </c>
      <c r="M5705" s="9">
        <v>2839.68</v>
      </c>
      <c r="N5705" s="10">
        <v>0.51</v>
      </c>
      <c r="O5705" s="4" t="s">
        <v>83</v>
      </c>
    </row>
    <row r="5706" spans="1:15" ht="14.25" customHeight="1" x14ac:dyDescent="0.25">
      <c r="A5706" s="4" t="s">
        <v>30</v>
      </c>
      <c r="B5706" s="4">
        <v>1185732</v>
      </c>
      <c r="C5706" s="5">
        <v>44328</v>
      </c>
      <c r="D5706" s="37">
        <v>2021</v>
      </c>
      <c r="E5706" s="5" t="str">
        <f>TEXT(Sales[[#This Row],[Invoice Date]],"mmm")</f>
        <v>May</v>
      </c>
      <c r="F5706" s="4" t="s">
        <v>31</v>
      </c>
      <c r="G5706" s="4" t="s">
        <v>78</v>
      </c>
      <c r="H5706" s="4" t="s">
        <v>79</v>
      </c>
      <c r="I5706" s="6" t="s">
        <v>19</v>
      </c>
      <c r="J5706" s="7">
        <v>29</v>
      </c>
      <c r="K5706" s="8">
        <v>101</v>
      </c>
      <c r="L5706" s="9">
        <f t="shared" si="89"/>
        <v>2929</v>
      </c>
      <c r="M5706" s="9">
        <v>1435.21</v>
      </c>
      <c r="N5706" s="10">
        <v>0.49</v>
      </c>
      <c r="O5706" s="4" t="s">
        <v>83</v>
      </c>
    </row>
    <row r="5707" spans="1:15" ht="14.25" customHeight="1" x14ac:dyDescent="0.25">
      <c r="A5707" s="4" t="s">
        <v>30</v>
      </c>
      <c r="B5707" s="4">
        <v>1185732</v>
      </c>
      <c r="C5707" s="5">
        <v>44328</v>
      </c>
      <c r="D5707" s="37">
        <v>2021</v>
      </c>
      <c r="E5707" s="5" t="str">
        <f>TEXT(Sales[[#This Row],[Invoice Date]],"mmm")</f>
        <v>May</v>
      </c>
      <c r="F5707" s="4" t="s">
        <v>31</v>
      </c>
      <c r="G5707" s="4" t="s">
        <v>78</v>
      </c>
      <c r="H5707" s="4" t="s">
        <v>79</v>
      </c>
      <c r="I5707" s="6" t="s">
        <v>20</v>
      </c>
      <c r="J5707" s="7">
        <v>25</v>
      </c>
      <c r="K5707" s="8">
        <v>98</v>
      </c>
      <c r="L5707" s="9">
        <f t="shared" si="89"/>
        <v>2450</v>
      </c>
      <c r="M5707" s="9">
        <v>1225</v>
      </c>
      <c r="N5707" s="10">
        <v>0.5</v>
      </c>
      <c r="O5707" s="4" t="s">
        <v>83</v>
      </c>
    </row>
    <row r="5708" spans="1:15" ht="14.25" customHeight="1" x14ac:dyDescent="0.25">
      <c r="A5708" s="4" t="s">
        <v>30</v>
      </c>
      <c r="B5708" s="4">
        <v>1185732</v>
      </c>
      <c r="C5708" s="5">
        <v>44328</v>
      </c>
      <c r="D5708" s="37">
        <v>2021</v>
      </c>
      <c r="E5708" s="5" t="str">
        <f>TEXT(Sales[[#This Row],[Invoice Date]],"mmm")</f>
        <v>May</v>
      </c>
      <c r="F5708" s="4" t="s">
        <v>31</v>
      </c>
      <c r="G5708" s="4" t="s">
        <v>78</v>
      </c>
      <c r="H5708" s="4" t="s">
        <v>79</v>
      </c>
      <c r="I5708" s="6" t="s">
        <v>21</v>
      </c>
      <c r="J5708" s="7">
        <v>23</v>
      </c>
      <c r="K5708" s="8">
        <v>72</v>
      </c>
      <c r="L5708" s="9">
        <f t="shared" si="89"/>
        <v>1656</v>
      </c>
      <c r="M5708" s="9">
        <v>910.80000000000007</v>
      </c>
      <c r="N5708" s="10">
        <v>0.55000000000000004</v>
      </c>
      <c r="O5708" s="4" t="s">
        <v>83</v>
      </c>
    </row>
    <row r="5709" spans="1:15" ht="14.25" customHeight="1" x14ac:dyDescent="0.25">
      <c r="A5709" s="4" t="s">
        <v>30</v>
      </c>
      <c r="B5709" s="4">
        <v>1185732</v>
      </c>
      <c r="C5709" s="5">
        <v>44328</v>
      </c>
      <c r="D5709" s="37">
        <v>2021</v>
      </c>
      <c r="E5709" s="5" t="str">
        <f>TEXT(Sales[[#This Row],[Invoice Date]],"mmm")</f>
        <v>May</v>
      </c>
      <c r="F5709" s="4" t="s">
        <v>31</v>
      </c>
      <c r="G5709" s="4" t="s">
        <v>78</v>
      </c>
      <c r="H5709" s="4" t="s">
        <v>79</v>
      </c>
      <c r="I5709" s="6" t="s">
        <v>22</v>
      </c>
      <c r="J5709" s="7">
        <v>39</v>
      </c>
      <c r="K5709" s="8">
        <v>75</v>
      </c>
      <c r="L5709" s="9">
        <f t="shared" si="89"/>
        <v>2925</v>
      </c>
      <c r="M5709" s="9">
        <v>1462.5</v>
      </c>
      <c r="N5709" s="10">
        <v>0.5</v>
      </c>
      <c r="O5709" s="4" t="s">
        <v>83</v>
      </c>
    </row>
    <row r="5710" spans="1:15" ht="14.25" customHeight="1" x14ac:dyDescent="0.25">
      <c r="A5710" s="4" t="s">
        <v>30</v>
      </c>
      <c r="B5710" s="4">
        <v>1185732</v>
      </c>
      <c r="C5710" s="5">
        <v>44328</v>
      </c>
      <c r="D5710" s="37">
        <v>2021</v>
      </c>
      <c r="E5710" s="5" t="str">
        <f>TEXT(Sales[[#This Row],[Invoice Date]],"mmm")</f>
        <v>May</v>
      </c>
      <c r="F5710" s="4" t="s">
        <v>31</v>
      </c>
      <c r="G5710" s="4" t="s">
        <v>78</v>
      </c>
      <c r="H5710" s="4" t="s">
        <v>79</v>
      </c>
      <c r="I5710" s="6" t="s">
        <v>23</v>
      </c>
      <c r="J5710" s="7">
        <v>44</v>
      </c>
      <c r="K5710" s="8">
        <v>120</v>
      </c>
      <c r="L5710" s="9">
        <f t="shared" si="89"/>
        <v>5280</v>
      </c>
      <c r="M5710" s="9">
        <v>3432</v>
      </c>
      <c r="N5710" s="10">
        <v>0.65</v>
      </c>
      <c r="O5710" s="4" t="s">
        <v>83</v>
      </c>
    </row>
    <row r="5711" spans="1:15" ht="14.25" customHeight="1" x14ac:dyDescent="0.25">
      <c r="A5711" s="4" t="s">
        <v>30</v>
      </c>
      <c r="B5711" s="4">
        <v>1185732</v>
      </c>
      <c r="C5711" s="5">
        <v>44358</v>
      </c>
      <c r="D5711" s="37">
        <v>2021</v>
      </c>
      <c r="E5711" s="5" t="str">
        <f>TEXT(Sales[[#This Row],[Invoice Date]],"mmm")</f>
        <v>Jun</v>
      </c>
      <c r="F5711" s="4" t="s">
        <v>31</v>
      </c>
      <c r="G5711" s="4" t="s">
        <v>78</v>
      </c>
      <c r="H5711" s="4" t="s">
        <v>79</v>
      </c>
      <c r="I5711" s="6" t="s">
        <v>17</v>
      </c>
      <c r="J5711" s="7">
        <v>28</v>
      </c>
      <c r="K5711" s="8">
        <v>182</v>
      </c>
      <c r="L5711" s="9">
        <f t="shared" si="89"/>
        <v>5096</v>
      </c>
      <c r="M5711" s="9">
        <v>2598.96</v>
      </c>
      <c r="N5711" s="10">
        <v>0.51</v>
      </c>
      <c r="O5711" s="4" t="s">
        <v>83</v>
      </c>
    </row>
    <row r="5712" spans="1:15" ht="14.25" customHeight="1" x14ac:dyDescent="0.25">
      <c r="A5712" s="4" t="s">
        <v>30</v>
      </c>
      <c r="B5712" s="4">
        <v>1185732</v>
      </c>
      <c r="C5712" s="5">
        <v>44358</v>
      </c>
      <c r="D5712" s="37">
        <v>2021</v>
      </c>
      <c r="E5712" s="5" t="str">
        <f>TEXT(Sales[[#This Row],[Invoice Date]],"mmm")</f>
        <v>Jun</v>
      </c>
      <c r="F5712" s="4" t="s">
        <v>31</v>
      </c>
      <c r="G5712" s="4" t="s">
        <v>78</v>
      </c>
      <c r="H5712" s="4" t="s">
        <v>79</v>
      </c>
      <c r="I5712" s="6" t="s">
        <v>19</v>
      </c>
      <c r="J5712" s="7">
        <v>24</v>
      </c>
      <c r="K5712" s="8">
        <v>112</v>
      </c>
      <c r="L5712" s="9">
        <f t="shared" si="89"/>
        <v>2688</v>
      </c>
      <c r="M5712" s="9">
        <v>1317.12</v>
      </c>
      <c r="N5712" s="10">
        <v>0.49</v>
      </c>
      <c r="O5712" s="4" t="s">
        <v>83</v>
      </c>
    </row>
    <row r="5713" spans="1:15" ht="14.25" customHeight="1" x14ac:dyDescent="0.25">
      <c r="A5713" s="4" t="s">
        <v>30</v>
      </c>
      <c r="B5713" s="4">
        <v>1185732</v>
      </c>
      <c r="C5713" s="5">
        <v>44358</v>
      </c>
      <c r="D5713" s="37">
        <v>2021</v>
      </c>
      <c r="E5713" s="5" t="str">
        <f>TEXT(Sales[[#This Row],[Invoice Date]],"mmm")</f>
        <v>Jun</v>
      </c>
      <c r="F5713" s="4" t="s">
        <v>31</v>
      </c>
      <c r="G5713" s="4" t="s">
        <v>78</v>
      </c>
      <c r="H5713" s="4" t="s">
        <v>79</v>
      </c>
      <c r="I5713" s="6" t="s">
        <v>20</v>
      </c>
      <c r="J5713" s="7">
        <v>19</v>
      </c>
      <c r="K5713" s="8">
        <v>115</v>
      </c>
      <c r="L5713" s="9">
        <f t="shared" si="89"/>
        <v>2185</v>
      </c>
      <c r="M5713" s="9">
        <v>1070.6500000000001</v>
      </c>
      <c r="N5713" s="10">
        <v>0.49</v>
      </c>
      <c r="O5713" s="4" t="s">
        <v>83</v>
      </c>
    </row>
    <row r="5714" spans="1:15" ht="14.25" customHeight="1" x14ac:dyDescent="0.25">
      <c r="A5714" s="4" t="s">
        <v>30</v>
      </c>
      <c r="B5714" s="4">
        <v>1185732</v>
      </c>
      <c r="C5714" s="5">
        <v>44358</v>
      </c>
      <c r="D5714" s="37">
        <v>2021</v>
      </c>
      <c r="E5714" s="5" t="str">
        <f>TEXT(Sales[[#This Row],[Invoice Date]],"mmm")</f>
        <v>Jun</v>
      </c>
      <c r="F5714" s="4" t="s">
        <v>31</v>
      </c>
      <c r="G5714" s="4" t="s">
        <v>78</v>
      </c>
      <c r="H5714" s="4" t="s">
        <v>79</v>
      </c>
      <c r="I5714" s="6" t="s">
        <v>21</v>
      </c>
      <c r="J5714" s="7">
        <v>19</v>
      </c>
      <c r="K5714" s="8">
        <v>108</v>
      </c>
      <c r="L5714" s="9">
        <f t="shared" si="89"/>
        <v>2052</v>
      </c>
      <c r="M5714" s="9">
        <v>1046.52</v>
      </c>
      <c r="N5714" s="10">
        <v>0.51</v>
      </c>
      <c r="O5714" s="4" t="s">
        <v>83</v>
      </c>
    </row>
    <row r="5715" spans="1:15" ht="14.25" customHeight="1" x14ac:dyDescent="0.25">
      <c r="A5715" s="4" t="s">
        <v>30</v>
      </c>
      <c r="B5715" s="4">
        <v>1185732</v>
      </c>
      <c r="C5715" s="5">
        <v>44358</v>
      </c>
      <c r="D5715" s="37">
        <v>2021</v>
      </c>
      <c r="E5715" s="5" t="str">
        <f>TEXT(Sales[[#This Row],[Invoice Date]],"mmm")</f>
        <v>Jun</v>
      </c>
      <c r="F5715" s="4" t="s">
        <v>31</v>
      </c>
      <c r="G5715" s="4" t="s">
        <v>78</v>
      </c>
      <c r="H5715" s="4" t="s">
        <v>79</v>
      </c>
      <c r="I5715" s="6" t="s">
        <v>22</v>
      </c>
      <c r="J5715" s="7">
        <v>34</v>
      </c>
      <c r="K5715" s="8">
        <v>108</v>
      </c>
      <c r="L5715" s="9">
        <f t="shared" si="89"/>
        <v>3672</v>
      </c>
      <c r="M5715" s="9">
        <v>1652.3999999999999</v>
      </c>
      <c r="N5715" s="10">
        <v>0.44999999999999996</v>
      </c>
      <c r="O5715" s="4" t="s">
        <v>83</v>
      </c>
    </row>
    <row r="5716" spans="1:15" ht="14.25" customHeight="1" x14ac:dyDescent="0.25">
      <c r="A5716" s="4" t="s">
        <v>30</v>
      </c>
      <c r="B5716" s="4">
        <v>1185732</v>
      </c>
      <c r="C5716" s="5">
        <v>44358</v>
      </c>
      <c r="D5716" s="37">
        <v>2021</v>
      </c>
      <c r="E5716" s="5" t="str">
        <f>TEXT(Sales[[#This Row],[Invoice Date]],"mmm")</f>
        <v>Jun</v>
      </c>
      <c r="F5716" s="4" t="s">
        <v>31</v>
      </c>
      <c r="G5716" s="4" t="s">
        <v>78</v>
      </c>
      <c r="H5716" s="4" t="s">
        <v>79</v>
      </c>
      <c r="I5716" s="6" t="s">
        <v>23</v>
      </c>
      <c r="J5716" s="7">
        <v>38</v>
      </c>
      <c r="K5716" s="8">
        <v>150</v>
      </c>
      <c r="L5716" s="9">
        <f t="shared" si="89"/>
        <v>5700</v>
      </c>
      <c r="M5716" s="9">
        <v>3420</v>
      </c>
      <c r="N5716" s="10">
        <v>0.6</v>
      </c>
      <c r="O5716" s="4" t="s">
        <v>83</v>
      </c>
    </row>
    <row r="5717" spans="1:15" ht="14.25" customHeight="1" x14ac:dyDescent="0.25">
      <c r="A5717" s="4" t="s">
        <v>30</v>
      </c>
      <c r="B5717" s="4">
        <v>1185732</v>
      </c>
      <c r="C5717" s="5">
        <v>44387</v>
      </c>
      <c r="D5717" s="37">
        <v>2021</v>
      </c>
      <c r="E5717" s="5" t="str">
        <f>TEXT(Sales[[#This Row],[Invoice Date]],"mmm")</f>
        <v>Jul</v>
      </c>
      <c r="F5717" s="4" t="s">
        <v>31</v>
      </c>
      <c r="G5717" s="4" t="s">
        <v>78</v>
      </c>
      <c r="H5717" s="4" t="s">
        <v>79</v>
      </c>
      <c r="I5717" s="6" t="s">
        <v>17</v>
      </c>
      <c r="J5717" s="7">
        <v>34</v>
      </c>
      <c r="K5717" s="8">
        <v>224</v>
      </c>
      <c r="L5717" s="9">
        <f t="shared" si="89"/>
        <v>7616</v>
      </c>
      <c r="M5717" s="9">
        <v>3960.32</v>
      </c>
      <c r="N5717" s="10">
        <v>0.52</v>
      </c>
      <c r="O5717" s="4" t="s">
        <v>83</v>
      </c>
    </row>
    <row r="5718" spans="1:15" ht="14.25" customHeight="1" x14ac:dyDescent="0.25">
      <c r="A5718" s="4" t="s">
        <v>30</v>
      </c>
      <c r="B5718" s="4">
        <v>1185732</v>
      </c>
      <c r="C5718" s="5">
        <v>44387</v>
      </c>
      <c r="D5718" s="37">
        <v>2021</v>
      </c>
      <c r="E5718" s="5" t="str">
        <f>TEXT(Sales[[#This Row],[Invoice Date]],"mmm")</f>
        <v>Jul</v>
      </c>
      <c r="F5718" s="4" t="s">
        <v>31</v>
      </c>
      <c r="G5718" s="4" t="s">
        <v>78</v>
      </c>
      <c r="H5718" s="4" t="s">
        <v>79</v>
      </c>
      <c r="I5718" s="6" t="s">
        <v>19</v>
      </c>
      <c r="J5718" s="7">
        <v>29</v>
      </c>
      <c r="K5718" s="8">
        <v>160</v>
      </c>
      <c r="L5718" s="9">
        <f t="shared" si="89"/>
        <v>4640</v>
      </c>
      <c r="M5718" s="9">
        <v>2227.1999999999998</v>
      </c>
      <c r="N5718" s="10">
        <v>0.48</v>
      </c>
      <c r="O5718" s="4" t="s">
        <v>83</v>
      </c>
    </row>
    <row r="5719" spans="1:15" ht="14.25" customHeight="1" x14ac:dyDescent="0.25">
      <c r="A5719" s="4" t="s">
        <v>30</v>
      </c>
      <c r="B5719" s="4">
        <v>1185732</v>
      </c>
      <c r="C5719" s="5">
        <v>44387</v>
      </c>
      <c r="D5719" s="37">
        <v>2021</v>
      </c>
      <c r="E5719" s="5" t="str">
        <f>TEXT(Sales[[#This Row],[Invoice Date]],"mmm")</f>
        <v>Jul</v>
      </c>
      <c r="F5719" s="4" t="s">
        <v>31</v>
      </c>
      <c r="G5719" s="4" t="s">
        <v>78</v>
      </c>
      <c r="H5719" s="4" t="s">
        <v>79</v>
      </c>
      <c r="I5719" s="6" t="s">
        <v>20</v>
      </c>
      <c r="J5719" s="7">
        <v>24</v>
      </c>
      <c r="K5719" s="8">
        <v>138</v>
      </c>
      <c r="L5719" s="9">
        <f t="shared" si="89"/>
        <v>3312</v>
      </c>
      <c r="M5719" s="9">
        <v>1589.76</v>
      </c>
      <c r="N5719" s="10">
        <v>0.48</v>
      </c>
      <c r="O5719" s="4" t="s">
        <v>83</v>
      </c>
    </row>
    <row r="5720" spans="1:15" ht="14.25" customHeight="1" x14ac:dyDescent="0.25">
      <c r="A5720" s="4" t="s">
        <v>30</v>
      </c>
      <c r="B5720" s="4">
        <v>1185732</v>
      </c>
      <c r="C5720" s="5">
        <v>44387</v>
      </c>
      <c r="D5720" s="37">
        <v>2021</v>
      </c>
      <c r="E5720" s="5" t="str">
        <f>TEXT(Sales[[#This Row],[Invoice Date]],"mmm")</f>
        <v>Jul</v>
      </c>
      <c r="F5720" s="4" t="s">
        <v>31</v>
      </c>
      <c r="G5720" s="4" t="s">
        <v>78</v>
      </c>
      <c r="H5720" s="4" t="s">
        <v>79</v>
      </c>
      <c r="I5720" s="6" t="s">
        <v>21</v>
      </c>
      <c r="J5720" s="7">
        <v>23</v>
      </c>
      <c r="K5720" s="8">
        <v>115</v>
      </c>
      <c r="L5720" s="9">
        <f t="shared" si="89"/>
        <v>2645</v>
      </c>
      <c r="M5720" s="9">
        <v>1322.5</v>
      </c>
      <c r="N5720" s="10">
        <v>0.5</v>
      </c>
      <c r="O5720" s="4" t="s">
        <v>83</v>
      </c>
    </row>
    <row r="5721" spans="1:15" ht="14.25" customHeight="1" x14ac:dyDescent="0.25">
      <c r="A5721" s="4" t="s">
        <v>30</v>
      </c>
      <c r="B5721" s="4">
        <v>1185732</v>
      </c>
      <c r="C5721" s="5">
        <v>44387</v>
      </c>
      <c r="D5721" s="37">
        <v>2021</v>
      </c>
      <c r="E5721" s="5" t="str">
        <f>TEXT(Sales[[#This Row],[Invoice Date]],"mmm")</f>
        <v>Jul</v>
      </c>
      <c r="F5721" s="4" t="s">
        <v>31</v>
      </c>
      <c r="G5721" s="4" t="s">
        <v>78</v>
      </c>
      <c r="H5721" s="4" t="s">
        <v>79</v>
      </c>
      <c r="I5721" s="6" t="s">
        <v>22</v>
      </c>
      <c r="J5721" s="7">
        <v>32</v>
      </c>
      <c r="K5721" s="8">
        <v>128</v>
      </c>
      <c r="L5721" s="9">
        <f t="shared" si="89"/>
        <v>4096</v>
      </c>
      <c r="M5721" s="9">
        <v>1884.1599999999999</v>
      </c>
      <c r="N5721" s="10">
        <v>0.45999999999999996</v>
      </c>
      <c r="O5721" s="4" t="s">
        <v>83</v>
      </c>
    </row>
    <row r="5722" spans="1:15" ht="14.25" customHeight="1" x14ac:dyDescent="0.25">
      <c r="A5722" s="4" t="s">
        <v>30</v>
      </c>
      <c r="B5722" s="4">
        <v>1185732</v>
      </c>
      <c r="C5722" s="5">
        <v>44387</v>
      </c>
      <c r="D5722" s="37">
        <v>2021</v>
      </c>
      <c r="E5722" s="5" t="str">
        <f>TEXT(Sales[[#This Row],[Invoice Date]],"mmm")</f>
        <v>Jul</v>
      </c>
      <c r="F5722" s="4" t="s">
        <v>31</v>
      </c>
      <c r="G5722" s="4" t="s">
        <v>78</v>
      </c>
      <c r="H5722" s="4" t="s">
        <v>79</v>
      </c>
      <c r="I5722" s="6" t="s">
        <v>23</v>
      </c>
      <c r="J5722" s="7">
        <v>38</v>
      </c>
      <c r="K5722" s="8">
        <v>150</v>
      </c>
      <c r="L5722" s="9">
        <f t="shared" si="89"/>
        <v>5700</v>
      </c>
      <c r="M5722" s="9">
        <v>3705</v>
      </c>
      <c r="N5722" s="10">
        <v>0.65</v>
      </c>
      <c r="O5722" s="4" t="s">
        <v>83</v>
      </c>
    </row>
    <row r="5723" spans="1:15" ht="14.25" customHeight="1" x14ac:dyDescent="0.25">
      <c r="A5723" s="4" t="s">
        <v>30</v>
      </c>
      <c r="B5723" s="4">
        <v>1185732</v>
      </c>
      <c r="C5723" s="5">
        <v>44419</v>
      </c>
      <c r="D5723" s="37">
        <v>2021</v>
      </c>
      <c r="E5723" s="5" t="str">
        <f>TEXT(Sales[[#This Row],[Invoice Date]],"mmm")</f>
        <v>Aug</v>
      </c>
      <c r="F5723" s="4" t="s">
        <v>31</v>
      </c>
      <c r="G5723" s="4" t="s">
        <v>78</v>
      </c>
      <c r="H5723" s="4" t="s">
        <v>79</v>
      </c>
      <c r="I5723" s="6" t="s">
        <v>17</v>
      </c>
      <c r="J5723" s="7">
        <v>33</v>
      </c>
      <c r="K5723" s="8">
        <v>203</v>
      </c>
      <c r="L5723" s="9">
        <f t="shared" si="89"/>
        <v>6699</v>
      </c>
      <c r="M5723" s="9">
        <v>3349.5</v>
      </c>
      <c r="N5723" s="10">
        <v>0.5</v>
      </c>
      <c r="O5723" s="4" t="s">
        <v>83</v>
      </c>
    </row>
    <row r="5724" spans="1:15" ht="14.25" customHeight="1" x14ac:dyDescent="0.25">
      <c r="A5724" s="4" t="s">
        <v>30</v>
      </c>
      <c r="B5724" s="4">
        <v>1185732</v>
      </c>
      <c r="C5724" s="5">
        <v>44419</v>
      </c>
      <c r="D5724" s="37">
        <v>2021</v>
      </c>
      <c r="E5724" s="5" t="str">
        <f>TEXT(Sales[[#This Row],[Invoice Date]],"mmm")</f>
        <v>Aug</v>
      </c>
      <c r="F5724" s="4" t="s">
        <v>31</v>
      </c>
      <c r="G5724" s="4" t="s">
        <v>78</v>
      </c>
      <c r="H5724" s="4" t="s">
        <v>79</v>
      </c>
      <c r="I5724" s="6" t="s">
        <v>19</v>
      </c>
      <c r="J5724" s="7">
        <v>34</v>
      </c>
      <c r="K5724" s="8">
        <v>131</v>
      </c>
      <c r="L5724" s="9">
        <f t="shared" si="89"/>
        <v>4454</v>
      </c>
      <c r="M5724" s="9">
        <v>2093.3799999999997</v>
      </c>
      <c r="N5724" s="10">
        <v>0.47</v>
      </c>
      <c r="O5724" s="4" t="s">
        <v>83</v>
      </c>
    </row>
    <row r="5725" spans="1:15" ht="14.25" customHeight="1" x14ac:dyDescent="0.25">
      <c r="A5725" s="4" t="s">
        <v>30</v>
      </c>
      <c r="B5725" s="4">
        <v>1185732</v>
      </c>
      <c r="C5725" s="5">
        <v>44419</v>
      </c>
      <c r="D5725" s="37">
        <v>2021</v>
      </c>
      <c r="E5725" s="5" t="str">
        <f>TEXT(Sales[[#This Row],[Invoice Date]],"mmm")</f>
        <v>Aug</v>
      </c>
      <c r="F5725" s="4" t="s">
        <v>31</v>
      </c>
      <c r="G5725" s="4" t="s">
        <v>78</v>
      </c>
      <c r="H5725" s="4" t="s">
        <v>79</v>
      </c>
      <c r="I5725" s="6" t="s">
        <v>20</v>
      </c>
      <c r="J5725" s="7">
        <v>29</v>
      </c>
      <c r="K5725" s="8">
        <v>113</v>
      </c>
      <c r="L5725" s="9">
        <f t="shared" si="89"/>
        <v>3277</v>
      </c>
      <c r="M5725" s="9">
        <v>1605.73</v>
      </c>
      <c r="N5725" s="10">
        <v>0.49</v>
      </c>
      <c r="O5725" s="4" t="s">
        <v>83</v>
      </c>
    </row>
    <row r="5726" spans="1:15" ht="14.25" customHeight="1" x14ac:dyDescent="0.25">
      <c r="A5726" s="4" t="s">
        <v>30</v>
      </c>
      <c r="B5726" s="4">
        <v>1185732</v>
      </c>
      <c r="C5726" s="5">
        <v>44419</v>
      </c>
      <c r="D5726" s="37">
        <v>2021</v>
      </c>
      <c r="E5726" s="5" t="str">
        <f>TEXT(Sales[[#This Row],[Invoice Date]],"mmm")</f>
        <v>Aug</v>
      </c>
      <c r="F5726" s="4" t="s">
        <v>31</v>
      </c>
      <c r="G5726" s="4" t="s">
        <v>78</v>
      </c>
      <c r="H5726" s="4" t="s">
        <v>79</v>
      </c>
      <c r="I5726" s="6" t="s">
        <v>21</v>
      </c>
      <c r="J5726" s="7">
        <v>19</v>
      </c>
      <c r="K5726" s="8">
        <v>101</v>
      </c>
      <c r="L5726" s="9">
        <f t="shared" si="89"/>
        <v>1919</v>
      </c>
      <c r="M5726" s="9">
        <v>1017.07</v>
      </c>
      <c r="N5726" s="10">
        <v>0.53</v>
      </c>
      <c r="O5726" s="4" t="s">
        <v>83</v>
      </c>
    </row>
    <row r="5727" spans="1:15" ht="14.25" customHeight="1" x14ac:dyDescent="0.25">
      <c r="A5727" s="4" t="s">
        <v>30</v>
      </c>
      <c r="B5727" s="4">
        <v>1185732</v>
      </c>
      <c r="C5727" s="5">
        <v>44419</v>
      </c>
      <c r="D5727" s="37">
        <v>2021</v>
      </c>
      <c r="E5727" s="5" t="str">
        <f>TEXT(Sales[[#This Row],[Invoice Date]],"mmm")</f>
        <v>Aug</v>
      </c>
      <c r="F5727" s="4" t="s">
        <v>31</v>
      </c>
      <c r="G5727" s="4" t="s">
        <v>78</v>
      </c>
      <c r="H5727" s="4" t="s">
        <v>79</v>
      </c>
      <c r="I5727" s="6" t="s">
        <v>22</v>
      </c>
      <c r="J5727" s="7">
        <v>29</v>
      </c>
      <c r="K5727" s="8">
        <v>105</v>
      </c>
      <c r="L5727" s="9">
        <f t="shared" si="89"/>
        <v>3045</v>
      </c>
      <c r="M5727" s="9">
        <v>1400.6999999999998</v>
      </c>
      <c r="N5727" s="10">
        <v>0.45999999999999996</v>
      </c>
      <c r="O5727" s="4" t="s">
        <v>83</v>
      </c>
    </row>
    <row r="5728" spans="1:15" ht="14.25" customHeight="1" x14ac:dyDescent="0.25">
      <c r="A5728" s="4" t="s">
        <v>30</v>
      </c>
      <c r="B5728" s="4">
        <v>1185732</v>
      </c>
      <c r="C5728" s="5">
        <v>44419</v>
      </c>
      <c r="D5728" s="37">
        <v>2021</v>
      </c>
      <c r="E5728" s="5" t="str">
        <f>TEXT(Sales[[#This Row],[Invoice Date]],"mmm")</f>
        <v>Aug</v>
      </c>
      <c r="F5728" s="4" t="s">
        <v>31</v>
      </c>
      <c r="G5728" s="4" t="s">
        <v>78</v>
      </c>
      <c r="H5728" s="4" t="s">
        <v>79</v>
      </c>
      <c r="I5728" s="6" t="s">
        <v>23</v>
      </c>
      <c r="J5728" s="7">
        <v>32</v>
      </c>
      <c r="K5728" s="8">
        <v>152</v>
      </c>
      <c r="L5728" s="9">
        <f t="shared" si="89"/>
        <v>4864</v>
      </c>
      <c r="M5728" s="9">
        <v>2918.4</v>
      </c>
      <c r="N5728" s="10">
        <v>0.6</v>
      </c>
      <c r="O5728" s="4" t="s">
        <v>83</v>
      </c>
    </row>
    <row r="5729" spans="1:15" ht="14.25" customHeight="1" x14ac:dyDescent="0.25">
      <c r="A5729" s="4" t="s">
        <v>30</v>
      </c>
      <c r="B5729" s="4">
        <v>1185732</v>
      </c>
      <c r="C5729" s="5">
        <v>44451</v>
      </c>
      <c r="D5729" s="37">
        <v>2021</v>
      </c>
      <c r="E5729" s="5" t="str">
        <f>TEXT(Sales[[#This Row],[Invoice Date]],"mmm")</f>
        <v>Sep</v>
      </c>
      <c r="F5729" s="4" t="s">
        <v>31</v>
      </c>
      <c r="G5729" s="4" t="s">
        <v>78</v>
      </c>
      <c r="H5729" s="4" t="s">
        <v>79</v>
      </c>
      <c r="I5729" s="6" t="s">
        <v>17</v>
      </c>
      <c r="J5729" s="7">
        <v>29</v>
      </c>
      <c r="K5729" s="8">
        <v>169</v>
      </c>
      <c r="L5729" s="9">
        <f t="shared" si="89"/>
        <v>4901</v>
      </c>
      <c r="M5729" s="9">
        <v>2548.52</v>
      </c>
      <c r="N5729" s="10">
        <v>0.52</v>
      </c>
      <c r="O5729" s="4" t="s">
        <v>83</v>
      </c>
    </row>
    <row r="5730" spans="1:15" ht="14.25" customHeight="1" x14ac:dyDescent="0.25">
      <c r="A5730" s="4" t="s">
        <v>30</v>
      </c>
      <c r="B5730" s="4">
        <v>1185732</v>
      </c>
      <c r="C5730" s="5">
        <v>44451</v>
      </c>
      <c r="D5730" s="37">
        <v>2021</v>
      </c>
      <c r="E5730" s="5" t="str">
        <f>TEXT(Sales[[#This Row],[Invoice Date]],"mmm")</f>
        <v>Sep</v>
      </c>
      <c r="F5730" s="4" t="s">
        <v>31</v>
      </c>
      <c r="G5730" s="4" t="s">
        <v>78</v>
      </c>
      <c r="H5730" s="4" t="s">
        <v>79</v>
      </c>
      <c r="I5730" s="6" t="s">
        <v>19</v>
      </c>
      <c r="J5730" s="7">
        <v>23</v>
      </c>
      <c r="K5730" s="8">
        <v>122</v>
      </c>
      <c r="L5730" s="9">
        <f t="shared" si="89"/>
        <v>2806</v>
      </c>
      <c r="M5730" s="9">
        <v>1262.6999999999998</v>
      </c>
      <c r="N5730" s="10">
        <v>0.44999999999999996</v>
      </c>
      <c r="O5730" s="4" t="s">
        <v>83</v>
      </c>
    </row>
    <row r="5731" spans="1:15" ht="14.25" customHeight="1" x14ac:dyDescent="0.25">
      <c r="A5731" s="4" t="s">
        <v>30</v>
      </c>
      <c r="B5731" s="4">
        <v>1185732</v>
      </c>
      <c r="C5731" s="5">
        <v>44451</v>
      </c>
      <c r="D5731" s="37">
        <v>2021</v>
      </c>
      <c r="E5731" s="5" t="str">
        <f>TEXT(Sales[[#This Row],[Invoice Date]],"mmm")</f>
        <v>Sep</v>
      </c>
      <c r="F5731" s="4" t="s">
        <v>31</v>
      </c>
      <c r="G5731" s="4" t="s">
        <v>78</v>
      </c>
      <c r="H5731" s="4" t="s">
        <v>79</v>
      </c>
      <c r="I5731" s="6" t="s">
        <v>20</v>
      </c>
      <c r="J5731" s="7">
        <v>9</v>
      </c>
      <c r="K5731" s="8">
        <v>91</v>
      </c>
      <c r="L5731" s="9">
        <f t="shared" si="89"/>
        <v>819</v>
      </c>
      <c r="M5731" s="9">
        <v>409.5</v>
      </c>
      <c r="N5731" s="10">
        <v>0.5</v>
      </c>
      <c r="O5731" s="4" t="s">
        <v>83</v>
      </c>
    </row>
    <row r="5732" spans="1:15" ht="14.25" customHeight="1" x14ac:dyDescent="0.25">
      <c r="A5732" s="4" t="s">
        <v>30</v>
      </c>
      <c r="B5732" s="4">
        <v>1185732</v>
      </c>
      <c r="C5732" s="5">
        <v>44451</v>
      </c>
      <c r="D5732" s="37">
        <v>2021</v>
      </c>
      <c r="E5732" s="5" t="str">
        <f>TEXT(Sales[[#This Row],[Invoice Date]],"mmm")</f>
        <v>Sep</v>
      </c>
      <c r="F5732" s="4" t="s">
        <v>31</v>
      </c>
      <c r="G5732" s="4" t="s">
        <v>78</v>
      </c>
      <c r="H5732" s="4" t="s">
        <v>79</v>
      </c>
      <c r="I5732" s="6" t="s">
        <v>21</v>
      </c>
      <c r="J5732" s="7">
        <v>10</v>
      </c>
      <c r="K5732" s="8">
        <v>88</v>
      </c>
      <c r="L5732" s="9">
        <f t="shared" si="89"/>
        <v>880</v>
      </c>
      <c r="M5732" s="9">
        <v>448.8</v>
      </c>
      <c r="N5732" s="10">
        <v>0.51</v>
      </c>
      <c r="O5732" s="4" t="s">
        <v>83</v>
      </c>
    </row>
    <row r="5733" spans="1:15" ht="14.25" customHeight="1" x14ac:dyDescent="0.25">
      <c r="A5733" s="4" t="s">
        <v>30</v>
      </c>
      <c r="B5733" s="4">
        <v>1185732</v>
      </c>
      <c r="C5733" s="5">
        <v>44451</v>
      </c>
      <c r="D5733" s="37">
        <v>2021</v>
      </c>
      <c r="E5733" s="5" t="str">
        <f>TEXT(Sales[[#This Row],[Invoice Date]],"mmm")</f>
        <v>Sep</v>
      </c>
      <c r="F5733" s="4" t="s">
        <v>31</v>
      </c>
      <c r="G5733" s="4" t="s">
        <v>78</v>
      </c>
      <c r="H5733" s="4" t="s">
        <v>79</v>
      </c>
      <c r="I5733" s="6" t="s">
        <v>22</v>
      </c>
      <c r="J5733" s="7">
        <v>19</v>
      </c>
      <c r="K5733" s="8">
        <v>88</v>
      </c>
      <c r="L5733" s="9">
        <f t="shared" si="89"/>
        <v>1672</v>
      </c>
      <c r="M5733" s="9">
        <v>836</v>
      </c>
      <c r="N5733" s="10">
        <v>0.5</v>
      </c>
      <c r="O5733" s="4" t="s">
        <v>83</v>
      </c>
    </row>
    <row r="5734" spans="1:15" ht="14.25" customHeight="1" x14ac:dyDescent="0.25">
      <c r="A5734" s="4" t="s">
        <v>30</v>
      </c>
      <c r="B5734" s="4">
        <v>1185732</v>
      </c>
      <c r="C5734" s="5">
        <v>44451</v>
      </c>
      <c r="D5734" s="37">
        <v>2021</v>
      </c>
      <c r="E5734" s="5" t="str">
        <f>TEXT(Sales[[#This Row],[Invoice Date]],"mmm")</f>
        <v>Sep</v>
      </c>
      <c r="F5734" s="4" t="s">
        <v>31</v>
      </c>
      <c r="G5734" s="4" t="s">
        <v>78</v>
      </c>
      <c r="H5734" s="4" t="s">
        <v>79</v>
      </c>
      <c r="I5734" s="6" t="s">
        <v>23</v>
      </c>
      <c r="J5734" s="7">
        <v>24</v>
      </c>
      <c r="K5734" s="8">
        <v>120</v>
      </c>
      <c r="L5734" s="9">
        <f t="shared" si="89"/>
        <v>2880</v>
      </c>
      <c r="M5734" s="9">
        <v>1843.2</v>
      </c>
      <c r="N5734" s="10">
        <v>0.64</v>
      </c>
      <c r="O5734" s="4" t="s">
        <v>83</v>
      </c>
    </row>
    <row r="5735" spans="1:15" ht="14.25" customHeight="1" x14ac:dyDescent="0.25">
      <c r="A5735" s="4" t="s">
        <v>30</v>
      </c>
      <c r="B5735" s="4">
        <v>1185732</v>
      </c>
      <c r="C5735" s="5">
        <v>44480</v>
      </c>
      <c r="D5735" s="37">
        <v>2021</v>
      </c>
      <c r="E5735" s="5" t="str">
        <f>TEXT(Sales[[#This Row],[Invoice Date]],"mmm")</f>
        <v>Oct</v>
      </c>
      <c r="F5735" s="4" t="s">
        <v>31</v>
      </c>
      <c r="G5735" s="4" t="s">
        <v>78</v>
      </c>
      <c r="H5735" s="4" t="s">
        <v>79</v>
      </c>
      <c r="I5735" s="6" t="s">
        <v>17</v>
      </c>
      <c r="J5735" s="7">
        <v>28</v>
      </c>
      <c r="K5735" s="8">
        <v>173</v>
      </c>
      <c r="L5735" s="9">
        <f t="shared" si="89"/>
        <v>4844</v>
      </c>
      <c r="M5735" s="9">
        <v>2470.44</v>
      </c>
      <c r="N5735" s="10">
        <v>0.51</v>
      </c>
      <c r="O5735" s="4" t="s">
        <v>83</v>
      </c>
    </row>
    <row r="5736" spans="1:15" ht="14.25" customHeight="1" x14ac:dyDescent="0.25">
      <c r="A5736" s="4" t="s">
        <v>30</v>
      </c>
      <c r="B5736" s="4">
        <v>1185732</v>
      </c>
      <c r="C5736" s="5">
        <v>44480</v>
      </c>
      <c r="D5736" s="37">
        <v>2021</v>
      </c>
      <c r="E5736" s="5" t="str">
        <f>TEXT(Sales[[#This Row],[Invoice Date]],"mmm")</f>
        <v>Oct</v>
      </c>
      <c r="F5736" s="4" t="s">
        <v>31</v>
      </c>
      <c r="G5736" s="4" t="s">
        <v>78</v>
      </c>
      <c r="H5736" s="4" t="s">
        <v>79</v>
      </c>
      <c r="I5736" s="6" t="s">
        <v>19</v>
      </c>
      <c r="J5736" s="7">
        <v>19</v>
      </c>
      <c r="K5736" s="8">
        <v>100</v>
      </c>
      <c r="L5736" s="9">
        <f t="shared" si="89"/>
        <v>1900</v>
      </c>
      <c r="M5736" s="9">
        <v>950</v>
      </c>
      <c r="N5736" s="10">
        <v>0.5</v>
      </c>
      <c r="O5736" s="4" t="s">
        <v>83</v>
      </c>
    </row>
    <row r="5737" spans="1:15" ht="14.25" customHeight="1" x14ac:dyDescent="0.25">
      <c r="A5737" s="4" t="s">
        <v>30</v>
      </c>
      <c r="B5737" s="4">
        <v>1185732</v>
      </c>
      <c r="C5737" s="5">
        <v>44480</v>
      </c>
      <c r="D5737" s="37">
        <v>2021</v>
      </c>
      <c r="E5737" s="5" t="str">
        <f>TEXT(Sales[[#This Row],[Invoice Date]],"mmm")</f>
        <v>Oct</v>
      </c>
      <c r="F5737" s="4" t="s">
        <v>31</v>
      </c>
      <c r="G5737" s="4" t="s">
        <v>78</v>
      </c>
      <c r="H5737" s="4" t="s">
        <v>79</v>
      </c>
      <c r="I5737" s="6" t="s">
        <v>20</v>
      </c>
      <c r="J5737" s="7">
        <v>19</v>
      </c>
      <c r="K5737" s="8">
        <v>87</v>
      </c>
      <c r="L5737" s="9">
        <f t="shared" si="89"/>
        <v>1653</v>
      </c>
      <c r="M5737" s="9">
        <v>809.97</v>
      </c>
      <c r="N5737" s="10">
        <v>0.49</v>
      </c>
      <c r="O5737" s="4" t="s">
        <v>83</v>
      </c>
    </row>
    <row r="5738" spans="1:15" ht="14.25" customHeight="1" x14ac:dyDescent="0.25">
      <c r="A5738" s="4" t="s">
        <v>30</v>
      </c>
      <c r="B5738" s="4">
        <v>1185732</v>
      </c>
      <c r="C5738" s="5">
        <v>44480</v>
      </c>
      <c r="D5738" s="37">
        <v>2021</v>
      </c>
      <c r="E5738" s="5" t="str">
        <f>TEXT(Sales[[#This Row],[Invoice Date]],"mmm")</f>
        <v>Oct</v>
      </c>
      <c r="F5738" s="4" t="s">
        <v>31</v>
      </c>
      <c r="G5738" s="4" t="s">
        <v>78</v>
      </c>
      <c r="H5738" s="4" t="s">
        <v>79</v>
      </c>
      <c r="I5738" s="6" t="s">
        <v>21</v>
      </c>
      <c r="J5738" s="7">
        <v>19</v>
      </c>
      <c r="K5738" s="8">
        <v>72</v>
      </c>
      <c r="L5738" s="9">
        <f t="shared" si="89"/>
        <v>1368</v>
      </c>
      <c r="M5738" s="9">
        <v>752.40000000000009</v>
      </c>
      <c r="N5738" s="10">
        <v>0.55000000000000004</v>
      </c>
      <c r="O5738" s="4" t="s">
        <v>83</v>
      </c>
    </row>
    <row r="5739" spans="1:15" ht="14.25" customHeight="1" x14ac:dyDescent="0.25">
      <c r="A5739" s="4" t="s">
        <v>30</v>
      </c>
      <c r="B5739" s="4">
        <v>1185732</v>
      </c>
      <c r="C5739" s="5">
        <v>44480</v>
      </c>
      <c r="D5739" s="37">
        <v>2021</v>
      </c>
      <c r="E5739" s="5" t="str">
        <f>TEXT(Sales[[#This Row],[Invoice Date]],"mmm")</f>
        <v>Oct</v>
      </c>
      <c r="F5739" s="4" t="s">
        <v>31</v>
      </c>
      <c r="G5739" s="4" t="s">
        <v>78</v>
      </c>
      <c r="H5739" s="4" t="s">
        <v>79</v>
      </c>
      <c r="I5739" s="6" t="s">
        <v>22</v>
      </c>
      <c r="J5739" s="7">
        <v>29</v>
      </c>
      <c r="K5739" s="8">
        <v>83</v>
      </c>
      <c r="L5739" s="9">
        <f t="shared" si="89"/>
        <v>2407</v>
      </c>
      <c r="M5739" s="9">
        <v>1203.5</v>
      </c>
      <c r="N5739" s="10">
        <v>0.5</v>
      </c>
      <c r="O5739" s="4" t="s">
        <v>83</v>
      </c>
    </row>
    <row r="5740" spans="1:15" ht="14.25" customHeight="1" x14ac:dyDescent="0.25">
      <c r="A5740" s="4" t="s">
        <v>30</v>
      </c>
      <c r="B5740" s="4">
        <v>1185732</v>
      </c>
      <c r="C5740" s="5">
        <v>44480</v>
      </c>
      <c r="D5740" s="37">
        <v>2021</v>
      </c>
      <c r="E5740" s="5" t="str">
        <f>TEXT(Sales[[#This Row],[Invoice Date]],"mmm")</f>
        <v>Oct</v>
      </c>
      <c r="F5740" s="4" t="s">
        <v>31</v>
      </c>
      <c r="G5740" s="4" t="s">
        <v>78</v>
      </c>
      <c r="H5740" s="4" t="s">
        <v>79</v>
      </c>
      <c r="I5740" s="6" t="s">
        <v>23</v>
      </c>
      <c r="J5740" s="7">
        <v>32</v>
      </c>
      <c r="K5740" s="8">
        <v>104</v>
      </c>
      <c r="L5740" s="9">
        <f t="shared" si="89"/>
        <v>3328</v>
      </c>
      <c r="M5740" s="9">
        <v>2063.36</v>
      </c>
      <c r="N5740" s="10">
        <v>0.62</v>
      </c>
      <c r="O5740" s="4" t="s">
        <v>83</v>
      </c>
    </row>
    <row r="5741" spans="1:15" ht="14.25" customHeight="1" x14ac:dyDescent="0.25">
      <c r="A5741" s="4" t="s">
        <v>30</v>
      </c>
      <c r="B5741" s="4">
        <v>1185732</v>
      </c>
      <c r="C5741" s="5">
        <v>44511</v>
      </c>
      <c r="D5741" s="37">
        <v>2021</v>
      </c>
      <c r="E5741" s="5" t="str">
        <f>TEXT(Sales[[#This Row],[Invoice Date]],"mmm")</f>
        <v>Nov</v>
      </c>
      <c r="F5741" s="4" t="s">
        <v>31</v>
      </c>
      <c r="G5741" s="4" t="s">
        <v>78</v>
      </c>
      <c r="H5741" s="4" t="s">
        <v>79</v>
      </c>
      <c r="I5741" s="6" t="s">
        <v>17</v>
      </c>
      <c r="J5741" s="7">
        <v>29</v>
      </c>
      <c r="K5741" s="8">
        <v>149</v>
      </c>
      <c r="L5741" s="9">
        <f t="shared" si="89"/>
        <v>4321</v>
      </c>
      <c r="M5741" s="9">
        <v>2160.5</v>
      </c>
      <c r="N5741" s="10">
        <v>0.5</v>
      </c>
      <c r="O5741" s="4" t="s">
        <v>83</v>
      </c>
    </row>
    <row r="5742" spans="1:15" ht="14.25" customHeight="1" x14ac:dyDescent="0.25">
      <c r="A5742" s="4" t="s">
        <v>30</v>
      </c>
      <c r="B5742" s="4">
        <v>1185732</v>
      </c>
      <c r="C5742" s="5">
        <v>44511</v>
      </c>
      <c r="D5742" s="37">
        <v>2021</v>
      </c>
      <c r="E5742" s="5" t="str">
        <f>TEXT(Sales[[#This Row],[Invoice Date]],"mmm")</f>
        <v>Nov</v>
      </c>
      <c r="F5742" s="4" t="s">
        <v>31</v>
      </c>
      <c r="G5742" s="4" t="s">
        <v>78</v>
      </c>
      <c r="H5742" s="4" t="s">
        <v>79</v>
      </c>
      <c r="I5742" s="6" t="s">
        <v>19</v>
      </c>
      <c r="J5742" s="7">
        <v>20</v>
      </c>
      <c r="K5742" s="8">
        <v>108</v>
      </c>
      <c r="L5742" s="9">
        <f t="shared" si="89"/>
        <v>2160</v>
      </c>
      <c r="M5742" s="9">
        <v>993.59999999999991</v>
      </c>
      <c r="N5742" s="10">
        <v>0.45999999999999996</v>
      </c>
      <c r="O5742" s="4" t="s">
        <v>83</v>
      </c>
    </row>
    <row r="5743" spans="1:15" ht="14.25" customHeight="1" x14ac:dyDescent="0.25">
      <c r="A5743" s="4" t="s">
        <v>30</v>
      </c>
      <c r="B5743" s="4">
        <v>1185732</v>
      </c>
      <c r="C5743" s="5">
        <v>44511</v>
      </c>
      <c r="D5743" s="37">
        <v>2021</v>
      </c>
      <c r="E5743" s="5" t="str">
        <f>TEXT(Sales[[#This Row],[Invoice Date]],"mmm")</f>
        <v>Nov</v>
      </c>
      <c r="F5743" s="4" t="s">
        <v>31</v>
      </c>
      <c r="G5743" s="4" t="s">
        <v>78</v>
      </c>
      <c r="H5743" s="4" t="s">
        <v>79</v>
      </c>
      <c r="I5743" s="6" t="s">
        <v>20</v>
      </c>
      <c r="J5743" s="7">
        <v>19</v>
      </c>
      <c r="K5743" s="8">
        <v>93</v>
      </c>
      <c r="L5743" s="9">
        <f t="shared" si="89"/>
        <v>1767</v>
      </c>
      <c r="M5743" s="9">
        <v>848.16</v>
      </c>
      <c r="N5743" s="10">
        <v>0.48</v>
      </c>
      <c r="O5743" s="4" t="s">
        <v>83</v>
      </c>
    </row>
    <row r="5744" spans="1:15" ht="14.25" customHeight="1" x14ac:dyDescent="0.25">
      <c r="A5744" s="4" t="s">
        <v>30</v>
      </c>
      <c r="B5744" s="4">
        <v>1185732</v>
      </c>
      <c r="C5744" s="5">
        <v>44511</v>
      </c>
      <c r="D5744" s="37">
        <v>2021</v>
      </c>
      <c r="E5744" s="5" t="str">
        <f>TEXT(Sales[[#This Row],[Invoice Date]],"mmm")</f>
        <v>Nov</v>
      </c>
      <c r="F5744" s="4" t="s">
        <v>31</v>
      </c>
      <c r="G5744" s="4" t="s">
        <v>78</v>
      </c>
      <c r="H5744" s="4" t="s">
        <v>79</v>
      </c>
      <c r="I5744" s="6" t="s">
        <v>21</v>
      </c>
      <c r="J5744" s="7">
        <v>19</v>
      </c>
      <c r="K5744" s="8">
        <v>113</v>
      </c>
      <c r="L5744" s="9">
        <f t="shared" si="89"/>
        <v>2147</v>
      </c>
      <c r="M5744" s="9">
        <v>1094.97</v>
      </c>
      <c r="N5744" s="10">
        <v>0.51</v>
      </c>
      <c r="O5744" s="4" t="s">
        <v>83</v>
      </c>
    </row>
    <row r="5745" spans="1:15" ht="14.25" customHeight="1" x14ac:dyDescent="0.25">
      <c r="A5745" s="4" t="s">
        <v>30</v>
      </c>
      <c r="B5745" s="4">
        <v>1185732</v>
      </c>
      <c r="C5745" s="5">
        <v>44511</v>
      </c>
      <c r="D5745" s="37">
        <v>2021</v>
      </c>
      <c r="E5745" s="5" t="str">
        <f>TEXT(Sales[[#This Row],[Invoice Date]],"mmm")</f>
        <v>Nov</v>
      </c>
      <c r="F5745" s="4" t="s">
        <v>31</v>
      </c>
      <c r="G5745" s="4" t="s">
        <v>78</v>
      </c>
      <c r="H5745" s="4" t="s">
        <v>79</v>
      </c>
      <c r="I5745" s="6" t="s">
        <v>22</v>
      </c>
      <c r="J5745" s="7">
        <v>39</v>
      </c>
      <c r="K5745" s="8">
        <v>91</v>
      </c>
      <c r="L5745" s="9">
        <f t="shared" si="89"/>
        <v>3549</v>
      </c>
      <c r="M5745" s="9">
        <v>1739.01</v>
      </c>
      <c r="N5745" s="10">
        <v>0.49</v>
      </c>
      <c r="O5745" s="4" t="s">
        <v>83</v>
      </c>
    </row>
    <row r="5746" spans="1:15" ht="14.25" customHeight="1" x14ac:dyDescent="0.25">
      <c r="A5746" s="4" t="s">
        <v>30</v>
      </c>
      <c r="B5746" s="4">
        <v>1185732</v>
      </c>
      <c r="C5746" s="5">
        <v>44511</v>
      </c>
      <c r="D5746" s="37">
        <v>2021</v>
      </c>
      <c r="E5746" s="5" t="str">
        <f>TEXT(Sales[[#This Row],[Invoice Date]],"mmm")</f>
        <v>Nov</v>
      </c>
      <c r="F5746" s="4" t="s">
        <v>31</v>
      </c>
      <c r="G5746" s="4" t="s">
        <v>78</v>
      </c>
      <c r="H5746" s="4" t="s">
        <v>79</v>
      </c>
      <c r="I5746" s="6" t="s">
        <v>23</v>
      </c>
      <c r="J5746" s="7">
        <v>43</v>
      </c>
      <c r="K5746" s="8">
        <v>113</v>
      </c>
      <c r="L5746" s="9">
        <f t="shared" si="89"/>
        <v>4859</v>
      </c>
      <c r="M5746" s="9">
        <v>3158.35</v>
      </c>
      <c r="N5746" s="10">
        <v>0.65</v>
      </c>
      <c r="O5746" s="4" t="s">
        <v>83</v>
      </c>
    </row>
    <row r="5747" spans="1:15" ht="14.25" customHeight="1" x14ac:dyDescent="0.25">
      <c r="A5747" s="4" t="s">
        <v>30</v>
      </c>
      <c r="B5747" s="4">
        <v>1185732</v>
      </c>
      <c r="C5747" s="5">
        <v>44540</v>
      </c>
      <c r="D5747" s="37">
        <v>2021</v>
      </c>
      <c r="E5747" s="5" t="str">
        <f>TEXT(Sales[[#This Row],[Invoice Date]],"mmm")</f>
        <v>Dec</v>
      </c>
      <c r="F5747" s="4" t="s">
        <v>31</v>
      </c>
      <c r="G5747" s="4" t="s">
        <v>78</v>
      </c>
      <c r="H5747" s="4" t="s">
        <v>79</v>
      </c>
      <c r="I5747" s="6" t="s">
        <v>17</v>
      </c>
      <c r="J5747" s="7">
        <v>39</v>
      </c>
      <c r="K5747" s="8">
        <v>203</v>
      </c>
      <c r="L5747" s="9">
        <f t="shared" si="89"/>
        <v>7917</v>
      </c>
      <c r="M5747" s="9">
        <v>4354.3500000000004</v>
      </c>
      <c r="N5747" s="10">
        <v>0.55000000000000004</v>
      </c>
      <c r="O5747" s="4" t="s">
        <v>83</v>
      </c>
    </row>
    <row r="5748" spans="1:15" ht="14.25" customHeight="1" x14ac:dyDescent="0.25">
      <c r="A5748" s="4" t="s">
        <v>30</v>
      </c>
      <c r="B5748" s="4">
        <v>1185732</v>
      </c>
      <c r="C5748" s="5">
        <v>44540</v>
      </c>
      <c r="D5748" s="37">
        <v>2021</v>
      </c>
      <c r="E5748" s="5" t="str">
        <f>TEXT(Sales[[#This Row],[Invoice Date]],"mmm")</f>
        <v>Dec</v>
      </c>
      <c r="F5748" s="4" t="s">
        <v>31</v>
      </c>
      <c r="G5748" s="4" t="s">
        <v>78</v>
      </c>
      <c r="H5748" s="4" t="s">
        <v>79</v>
      </c>
      <c r="I5748" s="6" t="s">
        <v>19</v>
      </c>
      <c r="J5748" s="7">
        <v>28</v>
      </c>
      <c r="K5748" s="8">
        <v>145</v>
      </c>
      <c r="L5748" s="9">
        <f t="shared" si="89"/>
        <v>4060</v>
      </c>
      <c r="M5748" s="9">
        <v>1989.3999999999999</v>
      </c>
      <c r="N5748" s="10">
        <v>0.49</v>
      </c>
      <c r="O5748" s="4" t="s">
        <v>83</v>
      </c>
    </row>
    <row r="5749" spans="1:15" ht="14.25" customHeight="1" x14ac:dyDescent="0.25">
      <c r="A5749" s="4" t="s">
        <v>30</v>
      </c>
      <c r="B5749" s="4">
        <v>1185732</v>
      </c>
      <c r="C5749" s="5">
        <v>44540</v>
      </c>
      <c r="D5749" s="37">
        <v>2021</v>
      </c>
      <c r="E5749" s="5" t="str">
        <f>TEXT(Sales[[#This Row],[Invoice Date]],"mmm")</f>
        <v>Dec</v>
      </c>
      <c r="F5749" s="4" t="s">
        <v>31</v>
      </c>
      <c r="G5749" s="4" t="s">
        <v>78</v>
      </c>
      <c r="H5749" s="4" t="s">
        <v>79</v>
      </c>
      <c r="I5749" s="6" t="s">
        <v>20</v>
      </c>
      <c r="J5749" s="7">
        <v>29</v>
      </c>
      <c r="K5749" s="8">
        <v>113</v>
      </c>
      <c r="L5749" s="9">
        <f t="shared" si="89"/>
        <v>3277</v>
      </c>
      <c r="M5749" s="9">
        <v>1540.1899999999998</v>
      </c>
      <c r="N5749" s="10">
        <v>0.47</v>
      </c>
      <c r="O5749" s="4" t="s">
        <v>83</v>
      </c>
    </row>
    <row r="5750" spans="1:15" ht="14.25" customHeight="1" x14ac:dyDescent="0.25">
      <c r="A5750" s="4" t="s">
        <v>30</v>
      </c>
      <c r="B5750" s="4">
        <v>1185732</v>
      </c>
      <c r="C5750" s="5">
        <v>44540</v>
      </c>
      <c r="D5750" s="37">
        <v>2021</v>
      </c>
      <c r="E5750" s="5" t="str">
        <f>TEXT(Sales[[#This Row],[Invoice Date]],"mmm")</f>
        <v>Dec</v>
      </c>
      <c r="F5750" s="4" t="s">
        <v>31</v>
      </c>
      <c r="G5750" s="4" t="s">
        <v>78</v>
      </c>
      <c r="H5750" s="4" t="s">
        <v>79</v>
      </c>
      <c r="I5750" s="6" t="s">
        <v>21</v>
      </c>
      <c r="J5750" s="7">
        <v>27</v>
      </c>
      <c r="K5750" s="8">
        <v>112</v>
      </c>
      <c r="L5750" s="9">
        <f t="shared" si="89"/>
        <v>3024</v>
      </c>
      <c r="M5750" s="9">
        <v>1542.24</v>
      </c>
      <c r="N5750" s="10">
        <v>0.51</v>
      </c>
      <c r="O5750" s="4" t="s">
        <v>83</v>
      </c>
    </row>
    <row r="5751" spans="1:15" ht="14.25" customHeight="1" x14ac:dyDescent="0.25">
      <c r="A5751" s="4" t="s">
        <v>30</v>
      </c>
      <c r="B5751" s="4">
        <v>1185732</v>
      </c>
      <c r="C5751" s="5">
        <v>44540</v>
      </c>
      <c r="D5751" s="37">
        <v>2021</v>
      </c>
      <c r="E5751" s="5" t="str">
        <f>TEXT(Sales[[#This Row],[Invoice Date]],"mmm")</f>
        <v>Dec</v>
      </c>
      <c r="F5751" s="4" t="s">
        <v>31</v>
      </c>
      <c r="G5751" s="4" t="s">
        <v>78</v>
      </c>
      <c r="H5751" s="4" t="s">
        <v>79</v>
      </c>
      <c r="I5751" s="6" t="s">
        <v>22</v>
      </c>
      <c r="J5751" s="7">
        <v>38</v>
      </c>
      <c r="K5751" s="8">
        <v>112</v>
      </c>
      <c r="L5751" s="9">
        <f t="shared" si="89"/>
        <v>4256</v>
      </c>
      <c r="M5751" s="9">
        <v>2128</v>
      </c>
      <c r="N5751" s="10">
        <v>0.5</v>
      </c>
      <c r="O5751" s="4" t="s">
        <v>83</v>
      </c>
    </row>
    <row r="5752" spans="1:15" ht="14.25" customHeight="1" x14ac:dyDescent="0.25">
      <c r="A5752" s="4" t="s">
        <v>30</v>
      </c>
      <c r="B5752" s="4">
        <v>1185732</v>
      </c>
      <c r="C5752" s="5">
        <v>44540</v>
      </c>
      <c r="D5752" s="37">
        <v>2021</v>
      </c>
      <c r="E5752" s="5" t="str">
        <f>TEXT(Sales[[#This Row],[Invoice Date]],"mmm")</f>
        <v>Dec</v>
      </c>
      <c r="F5752" s="4" t="s">
        <v>31</v>
      </c>
      <c r="G5752" s="4" t="s">
        <v>78</v>
      </c>
      <c r="H5752" s="4" t="s">
        <v>79</v>
      </c>
      <c r="I5752" s="6" t="s">
        <v>23</v>
      </c>
      <c r="J5752" s="7">
        <v>42</v>
      </c>
      <c r="K5752" s="8">
        <v>125</v>
      </c>
      <c r="L5752" s="9">
        <f t="shared" si="89"/>
        <v>5250</v>
      </c>
      <c r="M5752" s="9">
        <v>3202.5</v>
      </c>
      <c r="N5752" s="10">
        <v>0.61</v>
      </c>
      <c r="O5752" s="4" t="s">
        <v>83</v>
      </c>
    </row>
    <row r="5753" spans="1:15" ht="14.25" customHeight="1" x14ac:dyDescent="0.25">
      <c r="A5753" s="4" t="s">
        <v>30</v>
      </c>
      <c r="B5753" s="4">
        <v>1128299</v>
      </c>
      <c r="C5753" s="5">
        <v>44220</v>
      </c>
      <c r="D5753" s="37">
        <v>2021</v>
      </c>
      <c r="E5753" s="5" t="str">
        <f>TEXT(Sales[[#This Row],[Invoice Date]],"mmm")</f>
        <v>Jan</v>
      </c>
      <c r="F5753" s="4" t="s">
        <v>31</v>
      </c>
      <c r="G5753" s="4" t="s">
        <v>78</v>
      </c>
      <c r="H5753" s="4" t="s">
        <v>79</v>
      </c>
      <c r="I5753" s="6" t="s">
        <v>17</v>
      </c>
      <c r="J5753" s="7">
        <v>27</v>
      </c>
      <c r="K5753" s="8">
        <v>98</v>
      </c>
      <c r="L5753" s="9">
        <f t="shared" si="89"/>
        <v>2646</v>
      </c>
      <c r="M5753" s="9">
        <v>1270.08</v>
      </c>
      <c r="N5753" s="10">
        <v>0.48</v>
      </c>
      <c r="O5753" s="4" t="s">
        <v>83</v>
      </c>
    </row>
    <row r="5754" spans="1:15" ht="14.25" customHeight="1" x14ac:dyDescent="0.25">
      <c r="A5754" s="4" t="s">
        <v>30</v>
      </c>
      <c r="B5754" s="4">
        <v>1128299</v>
      </c>
      <c r="C5754" s="5">
        <v>44220</v>
      </c>
      <c r="D5754" s="37">
        <v>2021</v>
      </c>
      <c r="E5754" s="5" t="str">
        <f>TEXT(Sales[[#This Row],[Invoice Date]],"mmm")</f>
        <v>Jan</v>
      </c>
      <c r="F5754" s="4" t="s">
        <v>31</v>
      </c>
      <c r="G5754" s="4" t="s">
        <v>78</v>
      </c>
      <c r="H5754" s="4" t="s">
        <v>79</v>
      </c>
      <c r="I5754" s="6" t="s">
        <v>19</v>
      </c>
      <c r="J5754" s="7">
        <v>39</v>
      </c>
      <c r="K5754" s="8">
        <v>105</v>
      </c>
      <c r="L5754" s="9">
        <f t="shared" si="89"/>
        <v>4095</v>
      </c>
      <c r="M5754" s="9">
        <v>2006.55</v>
      </c>
      <c r="N5754" s="10">
        <v>0.49</v>
      </c>
      <c r="O5754" s="4" t="s">
        <v>83</v>
      </c>
    </row>
    <row r="5755" spans="1:15" ht="14.25" customHeight="1" x14ac:dyDescent="0.25">
      <c r="A5755" s="4" t="s">
        <v>30</v>
      </c>
      <c r="B5755" s="4">
        <v>1128299</v>
      </c>
      <c r="C5755" s="5">
        <v>44220</v>
      </c>
      <c r="D5755" s="37">
        <v>2021</v>
      </c>
      <c r="E5755" s="5" t="str">
        <f>TEXT(Sales[[#This Row],[Invoice Date]],"mmm")</f>
        <v>Jan</v>
      </c>
      <c r="F5755" s="4" t="s">
        <v>31</v>
      </c>
      <c r="G5755" s="4" t="s">
        <v>78</v>
      </c>
      <c r="H5755" s="4" t="s">
        <v>79</v>
      </c>
      <c r="I5755" s="6" t="s">
        <v>20</v>
      </c>
      <c r="J5755" s="7">
        <v>39</v>
      </c>
      <c r="K5755" s="8">
        <v>105</v>
      </c>
      <c r="L5755" s="9">
        <f t="shared" si="89"/>
        <v>4095</v>
      </c>
      <c r="M5755" s="9">
        <v>1965.6</v>
      </c>
      <c r="N5755" s="10">
        <v>0.48</v>
      </c>
      <c r="O5755" s="4" t="s">
        <v>83</v>
      </c>
    </row>
    <row r="5756" spans="1:15" ht="14.25" customHeight="1" x14ac:dyDescent="0.25">
      <c r="A5756" s="4" t="s">
        <v>30</v>
      </c>
      <c r="B5756" s="4">
        <v>1128299</v>
      </c>
      <c r="C5756" s="5">
        <v>44220</v>
      </c>
      <c r="D5756" s="37">
        <v>2021</v>
      </c>
      <c r="E5756" s="5" t="str">
        <f>TEXT(Sales[[#This Row],[Invoice Date]],"mmm")</f>
        <v>Jan</v>
      </c>
      <c r="F5756" s="4" t="s">
        <v>31</v>
      </c>
      <c r="G5756" s="4" t="s">
        <v>78</v>
      </c>
      <c r="H5756" s="4" t="s">
        <v>79</v>
      </c>
      <c r="I5756" s="6" t="s">
        <v>21</v>
      </c>
      <c r="J5756" s="7">
        <v>39</v>
      </c>
      <c r="K5756" s="8">
        <v>58</v>
      </c>
      <c r="L5756" s="9">
        <f t="shared" si="89"/>
        <v>2262</v>
      </c>
      <c r="M5756" s="9">
        <v>1040.52</v>
      </c>
      <c r="N5756" s="10">
        <v>0.45999999999999996</v>
      </c>
      <c r="O5756" s="4" t="s">
        <v>83</v>
      </c>
    </row>
    <row r="5757" spans="1:15" ht="14.25" customHeight="1" x14ac:dyDescent="0.25">
      <c r="A5757" s="4" t="s">
        <v>30</v>
      </c>
      <c r="B5757" s="4">
        <v>1128299</v>
      </c>
      <c r="C5757" s="5">
        <v>44220</v>
      </c>
      <c r="D5757" s="37">
        <v>2021</v>
      </c>
      <c r="E5757" s="5" t="str">
        <f>TEXT(Sales[[#This Row],[Invoice Date]],"mmm")</f>
        <v>Jan</v>
      </c>
      <c r="F5757" s="4" t="s">
        <v>31</v>
      </c>
      <c r="G5757" s="4" t="s">
        <v>78</v>
      </c>
      <c r="H5757" s="4" t="s">
        <v>79</v>
      </c>
      <c r="I5757" s="6" t="s">
        <v>22</v>
      </c>
      <c r="J5757" s="7">
        <v>42</v>
      </c>
      <c r="K5757" s="8">
        <v>44</v>
      </c>
      <c r="L5757" s="9">
        <f t="shared" si="89"/>
        <v>1848</v>
      </c>
      <c r="M5757" s="9">
        <v>1016.4000000000001</v>
      </c>
      <c r="N5757" s="10">
        <v>0.55000000000000004</v>
      </c>
      <c r="O5757" s="4" t="s">
        <v>83</v>
      </c>
    </row>
    <row r="5758" spans="1:15" ht="14.25" customHeight="1" x14ac:dyDescent="0.25">
      <c r="A5758" s="4" t="s">
        <v>30</v>
      </c>
      <c r="B5758" s="4">
        <v>1128299</v>
      </c>
      <c r="C5758" s="5">
        <v>44220</v>
      </c>
      <c r="D5758" s="37">
        <v>2021</v>
      </c>
      <c r="E5758" s="5" t="str">
        <f>TEXT(Sales[[#This Row],[Invoice Date]],"mmm")</f>
        <v>Jan</v>
      </c>
      <c r="F5758" s="4" t="s">
        <v>31</v>
      </c>
      <c r="G5758" s="4" t="s">
        <v>78</v>
      </c>
      <c r="H5758" s="4" t="s">
        <v>79</v>
      </c>
      <c r="I5758" s="6" t="s">
        <v>23</v>
      </c>
      <c r="J5758" s="7">
        <v>39</v>
      </c>
      <c r="K5758" s="8">
        <v>108</v>
      </c>
      <c r="L5758" s="9">
        <f t="shared" si="89"/>
        <v>4212</v>
      </c>
      <c r="M5758" s="9">
        <v>1811.16</v>
      </c>
      <c r="N5758" s="10">
        <v>0.43</v>
      </c>
      <c r="O5758" s="4" t="s">
        <v>83</v>
      </c>
    </row>
    <row r="5759" spans="1:15" ht="14.25" customHeight="1" x14ac:dyDescent="0.25">
      <c r="A5759" s="4" t="s">
        <v>30</v>
      </c>
      <c r="B5759" s="4">
        <v>1128299</v>
      </c>
      <c r="C5759" s="5">
        <v>44251</v>
      </c>
      <c r="D5759" s="37">
        <v>2021</v>
      </c>
      <c r="E5759" s="5" t="str">
        <f>TEXT(Sales[[#This Row],[Invoice Date]],"mmm")</f>
        <v>Feb</v>
      </c>
      <c r="F5759" s="4" t="s">
        <v>31</v>
      </c>
      <c r="G5759" s="4" t="s">
        <v>78</v>
      </c>
      <c r="H5759" s="4" t="s">
        <v>79</v>
      </c>
      <c r="I5759" s="6" t="s">
        <v>17</v>
      </c>
      <c r="J5759" s="7">
        <v>29</v>
      </c>
      <c r="K5759" s="8">
        <v>117</v>
      </c>
      <c r="L5759" s="9">
        <f t="shared" si="89"/>
        <v>3393</v>
      </c>
      <c r="M5759" s="9">
        <v>1526.85</v>
      </c>
      <c r="N5759" s="10">
        <v>0.44999999999999996</v>
      </c>
      <c r="O5759" s="4" t="s">
        <v>83</v>
      </c>
    </row>
    <row r="5760" spans="1:15" ht="14.25" customHeight="1" x14ac:dyDescent="0.25">
      <c r="A5760" s="4" t="s">
        <v>30</v>
      </c>
      <c r="B5760" s="4">
        <v>1128299</v>
      </c>
      <c r="C5760" s="5">
        <v>44251</v>
      </c>
      <c r="D5760" s="37">
        <v>2021</v>
      </c>
      <c r="E5760" s="5" t="str">
        <f>TEXT(Sales[[#This Row],[Invoice Date]],"mmm")</f>
        <v>Feb</v>
      </c>
      <c r="F5760" s="4" t="s">
        <v>31</v>
      </c>
      <c r="G5760" s="4" t="s">
        <v>78</v>
      </c>
      <c r="H5760" s="4" t="s">
        <v>79</v>
      </c>
      <c r="I5760" s="6" t="s">
        <v>19</v>
      </c>
      <c r="J5760" s="7">
        <v>39</v>
      </c>
      <c r="K5760" s="8">
        <v>91</v>
      </c>
      <c r="L5760" s="9">
        <f t="shared" si="89"/>
        <v>3549</v>
      </c>
      <c r="M5760" s="9">
        <v>1703.52</v>
      </c>
      <c r="N5760" s="10">
        <v>0.48</v>
      </c>
      <c r="O5760" s="4" t="s">
        <v>83</v>
      </c>
    </row>
    <row r="5761" spans="1:15" ht="14.25" customHeight="1" x14ac:dyDescent="0.25">
      <c r="A5761" s="4" t="s">
        <v>30</v>
      </c>
      <c r="B5761" s="4">
        <v>1128299</v>
      </c>
      <c r="C5761" s="5">
        <v>44251</v>
      </c>
      <c r="D5761" s="37">
        <v>2021</v>
      </c>
      <c r="E5761" s="5" t="str">
        <f>TEXT(Sales[[#This Row],[Invoice Date]],"mmm")</f>
        <v>Feb</v>
      </c>
      <c r="F5761" s="4" t="s">
        <v>31</v>
      </c>
      <c r="G5761" s="4" t="s">
        <v>78</v>
      </c>
      <c r="H5761" s="4" t="s">
        <v>79</v>
      </c>
      <c r="I5761" s="6" t="s">
        <v>20</v>
      </c>
      <c r="J5761" s="7">
        <v>36</v>
      </c>
      <c r="K5761" s="8">
        <v>88</v>
      </c>
      <c r="L5761" s="9">
        <f t="shared" si="89"/>
        <v>3168</v>
      </c>
      <c r="M5761" s="9">
        <v>1425.6</v>
      </c>
      <c r="N5761" s="10">
        <v>0.44999999999999996</v>
      </c>
      <c r="O5761" s="4" t="s">
        <v>83</v>
      </c>
    </row>
    <row r="5762" spans="1:15" ht="14.25" customHeight="1" x14ac:dyDescent="0.25">
      <c r="A5762" s="4" t="s">
        <v>30</v>
      </c>
      <c r="B5762" s="4">
        <v>1128299</v>
      </c>
      <c r="C5762" s="5">
        <v>44251</v>
      </c>
      <c r="D5762" s="37">
        <v>2021</v>
      </c>
      <c r="E5762" s="5" t="str">
        <f>TEXT(Sales[[#This Row],[Invoice Date]],"mmm")</f>
        <v>Feb</v>
      </c>
      <c r="F5762" s="4" t="s">
        <v>31</v>
      </c>
      <c r="G5762" s="4" t="s">
        <v>80</v>
      </c>
      <c r="H5762" s="4" t="s">
        <v>63</v>
      </c>
      <c r="I5762" s="6" t="s">
        <v>21</v>
      </c>
      <c r="J5762" s="7">
        <v>39</v>
      </c>
      <c r="K5762" s="8">
        <v>58</v>
      </c>
      <c r="L5762" s="9">
        <f t="shared" si="89"/>
        <v>2262</v>
      </c>
      <c r="M5762" s="9">
        <v>1085.76</v>
      </c>
      <c r="N5762" s="10">
        <v>0.48</v>
      </c>
      <c r="O5762" s="4" t="s">
        <v>83</v>
      </c>
    </row>
    <row r="5763" spans="1:15" ht="14.25" customHeight="1" x14ac:dyDescent="0.25">
      <c r="A5763" s="4" t="s">
        <v>30</v>
      </c>
      <c r="B5763" s="4">
        <v>1128299</v>
      </c>
      <c r="C5763" s="5">
        <v>44251</v>
      </c>
      <c r="D5763" s="37">
        <v>2021</v>
      </c>
      <c r="E5763" s="5" t="str">
        <f>TEXT(Sales[[#This Row],[Invoice Date]],"mmm")</f>
        <v>Feb</v>
      </c>
      <c r="F5763" s="4" t="s">
        <v>31</v>
      </c>
      <c r="G5763" s="4" t="s">
        <v>80</v>
      </c>
      <c r="H5763" s="4" t="s">
        <v>63</v>
      </c>
      <c r="I5763" s="6" t="s">
        <v>22</v>
      </c>
      <c r="J5763" s="7">
        <v>42</v>
      </c>
      <c r="K5763" s="8">
        <v>38</v>
      </c>
      <c r="L5763" s="9">
        <f t="shared" ref="L5763:L5826" si="90">J5763*K5763</f>
        <v>1596</v>
      </c>
      <c r="M5763" s="9">
        <v>829.92000000000007</v>
      </c>
      <c r="N5763" s="10">
        <v>0.52</v>
      </c>
      <c r="O5763" s="4" t="s">
        <v>83</v>
      </c>
    </row>
    <row r="5764" spans="1:15" ht="14.25" customHeight="1" x14ac:dyDescent="0.25">
      <c r="A5764" s="4" t="s">
        <v>30</v>
      </c>
      <c r="B5764" s="4">
        <v>1128299</v>
      </c>
      <c r="C5764" s="5">
        <v>44251</v>
      </c>
      <c r="D5764" s="37">
        <v>2021</v>
      </c>
      <c r="E5764" s="5" t="str">
        <f>TEXT(Sales[[#This Row],[Invoice Date]],"mmm")</f>
        <v>Feb</v>
      </c>
      <c r="F5764" s="4" t="s">
        <v>31</v>
      </c>
      <c r="G5764" s="4" t="s">
        <v>80</v>
      </c>
      <c r="H5764" s="4" t="s">
        <v>63</v>
      </c>
      <c r="I5764" s="6" t="s">
        <v>23</v>
      </c>
      <c r="J5764" s="7">
        <v>37</v>
      </c>
      <c r="K5764" s="8">
        <v>85</v>
      </c>
      <c r="L5764" s="9">
        <f t="shared" si="90"/>
        <v>3145</v>
      </c>
      <c r="M5764" s="9">
        <v>1258</v>
      </c>
      <c r="N5764" s="10">
        <v>0.4</v>
      </c>
      <c r="O5764" s="4" t="s">
        <v>83</v>
      </c>
    </row>
    <row r="5765" spans="1:15" ht="14.25" customHeight="1" x14ac:dyDescent="0.25">
      <c r="A5765" s="4" t="s">
        <v>30</v>
      </c>
      <c r="B5765" s="4">
        <v>1128299</v>
      </c>
      <c r="C5765" s="5">
        <v>44278</v>
      </c>
      <c r="D5765" s="37">
        <v>2021</v>
      </c>
      <c r="E5765" s="5" t="str">
        <f>TEXT(Sales[[#This Row],[Invoice Date]],"mmm")</f>
        <v>Mar</v>
      </c>
      <c r="F5765" s="4" t="s">
        <v>31</v>
      </c>
      <c r="G5765" s="4" t="s">
        <v>80</v>
      </c>
      <c r="H5765" s="4" t="s">
        <v>63</v>
      </c>
      <c r="I5765" s="6" t="s">
        <v>17</v>
      </c>
      <c r="J5765" s="7">
        <v>38</v>
      </c>
      <c r="K5765" s="8">
        <v>128</v>
      </c>
      <c r="L5765" s="9">
        <f t="shared" si="90"/>
        <v>4864</v>
      </c>
      <c r="M5765" s="9">
        <v>2383.36</v>
      </c>
      <c r="N5765" s="10">
        <v>0.49</v>
      </c>
      <c r="O5765" s="4" t="s">
        <v>83</v>
      </c>
    </row>
    <row r="5766" spans="1:15" ht="14.25" customHeight="1" x14ac:dyDescent="0.25">
      <c r="A5766" s="4" t="s">
        <v>30</v>
      </c>
      <c r="B5766" s="4">
        <v>1128299</v>
      </c>
      <c r="C5766" s="5">
        <v>44278</v>
      </c>
      <c r="D5766" s="37">
        <v>2021</v>
      </c>
      <c r="E5766" s="5" t="str">
        <f>TEXT(Sales[[#This Row],[Invoice Date]],"mmm")</f>
        <v>Mar</v>
      </c>
      <c r="F5766" s="4" t="s">
        <v>31</v>
      </c>
      <c r="G5766" s="4" t="s">
        <v>80</v>
      </c>
      <c r="H5766" s="4" t="s">
        <v>63</v>
      </c>
      <c r="I5766" s="6" t="s">
        <v>19</v>
      </c>
      <c r="J5766" s="7">
        <v>45</v>
      </c>
      <c r="K5766" s="8">
        <v>85</v>
      </c>
      <c r="L5766" s="9">
        <f t="shared" si="90"/>
        <v>3825</v>
      </c>
      <c r="M5766" s="9">
        <v>1836</v>
      </c>
      <c r="N5766" s="10">
        <v>0.48</v>
      </c>
      <c r="O5766" s="4" t="s">
        <v>83</v>
      </c>
    </row>
    <row r="5767" spans="1:15" ht="14.25" customHeight="1" x14ac:dyDescent="0.25">
      <c r="A5767" s="4" t="s">
        <v>30</v>
      </c>
      <c r="B5767" s="4">
        <v>1128299</v>
      </c>
      <c r="C5767" s="5">
        <v>44278</v>
      </c>
      <c r="D5767" s="37">
        <v>2021</v>
      </c>
      <c r="E5767" s="5" t="str">
        <f>TEXT(Sales[[#This Row],[Invoice Date]],"mmm")</f>
        <v>Mar</v>
      </c>
      <c r="F5767" s="4" t="s">
        <v>31</v>
      </c>
      <c r="G5767" s="4" t="s">
        <v>80</v>
      </c>
      <c r="H5767" s="4" t="s">
        <v>63</v>
      </c>
      <c r="I5767" s="6" t="s">
        <v>20</v>
      </c>
      <c r="J5767" s="7">
        <v>54</v>
      </c>
      <c r="K5767" s="8">
        <v>88</v>
      </c>
      <c r="L5767" s="9">
        <f t="shared" si="90"/>
        <v>4752</v>
      </c>
      <c r="M5767" s="9">
        <v>2138.3999999999996</v>
      </c>
      <c r="N5767" s="10">
        <v>0.44999999999999996</v>
      </c>
      <c r="O5767" s="4" t="s">
        <v>83</v>
      </c>
    </row>
    <row r="5768" spans="1:15" ht="14.25" customHeight="1" x14ac:dyDescent="0.25">
      <c r="A5768" s="4" t="s">
        <v>30</v>
      </c>
      <c r="B5768" s="4">
        <v>1128299</v>
      </c>
      <c r="C5768" s="5">
        <v>44278</v>
      </c>
      <c r="D5768" s="37">
        <v>2021</v>
      </c>
      <c r="E5768" s="5" t="str">
        <f>TEXT(Sales[[#This Row],[Invoice Date]],"mmm")</f>
        <v>Mar</v>
      </c>
      <c r="F5768" s="4" t="s">
        <v>31</v>
      </c>
      <c r="G5768" s="4" t="s">
        <v>80</v>
      </c>
      <c r="H5768" s="4" t="s">
        <v>63</v>
      </c>
      <c r="I5768" s="6" t="s">
        <v>21</v>
      </c>
      <c r="J5768" s="7">
        <v>49</v>
      </c>
      <c r="K5768" s="8">
        <v>65</v>
      </c>
      <c r="L5768" s="9">
        <f t="shared" si="90"/>
        <v>3185</v>
      </c>
      <c r="M5768" s="9">
        <v>1528.8</v>
      </c>
      <c r="N5768" s="10">
        <v>0.48</v>
      </c>
      <c r="O5768" s="4" t="s">
        <v>83</v>
      </c>
    </row>
    <row r="5769" spans="1:15" ht="14.25" customHeight="1" x14ac:dyDescent="0.25">
      <c r="A5769" s="4" t="s">
        <v>30</v>
      </c>
      <c r="B5769" s="4">
        <v>1128299</v>
      </c>
      <c r="C5769" s="5">
        <v>44278</v>
      </c>
      <c r="D5769" s="37">
        <v>2021</v>
      </c>
      <c r="E5769" s="5" t="str">
        <f>TEXT(Sales[[#This Row],[Invoice Date]],"mmm")</f>
        <v>Mar</v>
      </c>
      <c r="F5769" s="4" t="s">
        <v>31</v>
      </c>
      <c r="G5769" s="4" t="s">
        <v>80</v>
      </c>
      <c r="H5769" s="4" t="s">
        <v>63</v>
      </c>
      <c r="I5769" s="6" t="s">
        <v>22</v>
      </c>
      <c r="J5769" s="7">
        <v>54</v>
      </c>
      <c r="K5769" s="8">
        <v>26</v>
      </c>
      <c r="L5769" s="9">
        <f t="shared" si="90"/>
        <v>1404</v>
      </c>
      <c r="M5769" s="9">
        <v>744.12</v>
      </c>
      <c r="N5769" s="10">
        <v>0.53</v>
      </c>
      <c r="O5769" s="4" t="s">
        <v>83</v>
      </c>
    </row>
    <row r="5770" spans="1:15" ht="14.25" customHeight="1" x14ac:dyDescent="0.25">
      <c r="A5770" s="4" t="s">
        <v>30</v>
      </c>
      <c r="B5770" s="4">
        <v>1128299</v>
      </c>
      <c r="C5770" s="5">
        <v>44278</v>
      </c>
      <c r="D5770" s="37">
        <v>2021</v>
      </c>
      <c r="E5770" s="5" t="str">
        <f>TEXT(Sales[[#This Row],[Invoice Date]],"mmm")</f>
        <v>Mar</v>
      </c>
      <c r="F5770" s="4" t="s">
        <v>31</v>
      </c>
      <c r="G5770" s="4" t="s">
        <v>80</v>
      </c>
      <c r="H5770" s="4" t="s">
        <v>63</v>
      </c>
      <c r="I5770" s="6" t="s">
        <v>23</v>
      </c>
      <c r="J5770" s="7">
        <v>49</v>
      </c>
      <c r="K5770" s="8">
        <v>87</v>
      </c>
      <c r="L5770" s="9">
        <f t="shared" si="90"/>
        <v>4263</v>
      </c>
      <c r="M5770" s="9">
        <v>1790.46</v>
      </c>
      <c r="N5770" s="10">
        <v>0.42</v>
      </c>
      <c r="O5770" s="4" t="s">
        <v>83</v>
      </c>
    </row>
    <row r="5771" spans="1:15" ht="14.25" customHeight="1" x14ac:dyDescent="0.25">
      <c r="A5771" s="4" t="s">
        <v>30</v>
      </c>
      <c r="B5771" s="4">
        <v>1128299</v>
      </c>
      <c r="C5771" s="5">
        <v>44310</v>
      </c>
      <c r="D5771" s="37">
        <v>2021</v>
      </c>
      <c r="E5771" s="5" t="str">
        <f>TEXT(Sales[[#This Row],[Invoice Date]],"mmm")</f>
        <v>Apr</v>
      </c>
      <c r="F5771" s="4" t="s">
        <v>31</v>
      </c>
      <c r="G5771" s="4" t="s">
        <v>80</v>
      </c>
      <c r="H5771" s="4" t="s">
        <v>63</v>
      </c>
      <c r="I5771" s="6" t="s">
        <v>17</v>
      </c>
      <c r="J5771" s="7">
        <v>51</v>
      </c>
      <c r="K5771" s="8">
        <v>124</v>
      </c>
      <c r="L5771" s="9">
        <f t="shared" si="90"/>
        <v>6324</v>
      </c>
      <c r="M5771" s="9">
        <v>2909.04</v>
      </c>
      <c r="N5771" s="10">
        <v>0.45999999999999996</v>
      </c>
      <c r="O5771" s="4" t="s">
        <v>83</v>
      </c>
    </row>
    <row r="5772" spans="1:15" ht="14.25" customHeight="1" x14ac:dyDescent="0.25">
      <c r="A5772" s="4" t="s">
        <v>30</v>
      </c>
      <c r="B5772" s="4">
        <v>1128299</v>
      </c>
      <c r="C5772" s="5">
        <v>44310</v>
      </c>
      <c r="D5772" s="37">
        <v>2021</v>
      </c>
      <c r="E5772" s="5" t="str">
        <f>TEXT(Sales[[#This Row],[Invoice Date]],"mmm")</f>
        <v>Apr</v>
      </c>
      <c r="F5772" s="4" t="s">
        <v>31</v>
      </c>
      <c r="G5772" s="4" t="s">
        <v>80</v>
      </c>
      <c r="H5772" s="4" t="s">
        <v>63</v>
      </c>
      <c r="I5772" s="6" t="s">
        <v>19</v>
      </c>
      <c r="J5772" s="7">
        <v>54</v>
      </c>
      <c r="K5772" s="8">
        <v>83</v>
      </c>
      <c r="L5772" s="9">
        <f t="shared" si="90"/>
        <v>4482</v>
      </c>
      <c r="M5772" s="9">
        <v>2196.1799999999998</v>
      </c>
      <c r="N5772" s="10">
        <v>0.49</v>
      </c>
      <c r="O5772" s="4" t="s">
        <v>83</v>
      </c>
    </row>
    <row r="5773" spans="1:15" ht="14.25" customHeight="1" x14ac:dyDescent="0.25">
      <c r="A5773" s="4" t="s">
        <v>30</v>
      </c>
      <c r="B5773" s="4">
        <v>1128299</v>
      </c>
      <c r="C5773" s="5">
        <v>44310</v>
      </c>
      <c r="D5773" s="37">
        <v>2021</v>
      </c>
      <c r="E5773" s="5" t="str">
        <f>TEXT(Sales[[#This Row],[Invoice Date]],"mmm")</f>
        <v>Apr</v>
      </c>
      <c r="F5773" s="4" t="s">
        <v>31</v>
      </c>
      <c r="G5773" s="4" t="s">
        <v>80</v>
      </c>
      <c r="H5773" s="4" t="s">
        <v>63</v>
      </c>
      <c r="I5773" s="6" t="s">
        <v>20</v>
      </c>
      <c r="J5773" s="7">
        <v>55</v>
      </c>
      <c r="K5773" s="8">
        <v>85</v>
      </c>
      <c r="L5773" s="9">
        <f t="shared" si="90"/>
        <v>4675</v>
      </c>
      <c r="M5773" s="9">
        <v>2244</v>
      </c>
      <c r="N5773" s="10">
        <v>0.48</v>
      </c>
      <c r="O5773" s="4" t="s">
        <v>83</v>
      </c>
    </row>
    <row r="5774" spans="1:15" ht="14.25" customHeight="1" x14ac:dyDescent="0.25">
      <c r="A5774" s="4" t="s">
        <v>30</v>
      </c>
      <c r="B5774" s="4">
        <v>1128299</v>
      </c>
      <c r="C5774" s="5">
        <v>44310</v>
      </c>
      <c r="D5774" s="37">
        <v>2021</v>
      </c>
      <c r="E5774" s="5" t="str">
        <f>TEXT(Sales[[#This Row],[Invoice Date]],"mmm")</f>
        <v>Apr</v>
      </c>
      <c r="F5774" s="4" t="s">
        <v>31</v>
      </c>
      <c r="G5774" s="4" t="s">
        <v>80</v>
      </c>
      <c r="H5774" s="4" t="s">
        <v>63</v>
      </c>
      <c r="I5774" s="6" t="s">
        <v>21</v>
      </c>
      <c r="J5774" s="7">
        <v>41</v>
      </c>
      <c r="K5774" s="8">
        <v>63</v>
      </c>
      <c r="L5774" s="9">
        <f t="shared" si="90"/>
        <v>2583</v>
      </c>
      <c r="M5774" s="9">
        <v>1291.5</v>
      </c>
      <c r="N5774" s="10">
        <v>0.5</v>
      </c>
      <c r="O5774" s="4" t="s">
        <v>83</v>
      </c>
    </row>
    <row r="5775" spans="1:15" ht="14.25" customHeight="1" x14ac:dyDescent="0.25">
      <c r="A5775" s="4" t="s">
        <v>30</v>
      </c>
      <c r="B5775" s="4">
        <v>1128299</v>
      </c>
      <c r="C5775" s="5">
        <v>44310</v>
      </c>
      <c r="D5775" s="37">
        <v>2021</v>
      </c>
      <c r="E5775" s="5" t="str">
        <f>TEXT(Sales[[#This Row],[Invoice Date]],"mmm")</f>
        <v>Apr</v>
      </c>
      <c r="F5775" s="4" t="s">
        <v>31</v>
      </c>
      <c r="G5775" s="4" t="s">
        <v>80</v>
      </c>
      <c r="H5775" s="4" t="s">
        <v>63</v>
      </c>
      <c r="I5775" s="6" t="s">
        <v>22</v>
      </c>
      <c r="J5775" s="7">
        <v>48</v>
      </c>
      <c r="K5775" s="8">
        <v>36</v>
      </c>
      <c r="L5775" s="9">
        <f t="shared" si="90"/>
        <v>1728</v>
      </c>
      <c r="M5775" s="9">
        <v>864</v>
      </c>
      <c r="N5775" s="10">
        <v>0.5</v>
      </c>
      <c r="O5775" s="4" t="s">
        <v>83</v>
      </c>
    </row>
    <row r="5776" spans="1:15" ht="14.25" customHeight="1" x14ac:dyDescent="0.25">
      <c r="A5776" s="4" t="s">
        <v>30</v>
      </c>
      <c r="B5776" s="4">
        <v>1128299</v>
      </c>
      <c r="C5776" s="5">
        <v>44310</v>
      </c>
      <c r="D5776" s="37">
        <v>2021</v>
      </c>
      <c r="E5776" s="5" t="str">
        <f>TEXT(Sales[[#This Row],[Invoice Date]],"mmm")</f>
        <v>Apr</v>
      </c>
      <c r="F5776" s="4" t="s">
        <v>31</v>
      </c>
      <c r="G5776" s="4" t="s">
        <v>80</v>
      </c>
      <c r="H5776" s="4" t="s">
        <v>63</v>
      </c>
      <c r="I5776" s="6" t="s">
        <v>23</v>
      </c>
      <c r="J5776" s="7">
        <v>59</v>
      </c>
      <c r="K5776" s="8">
        <v>84</v>
      </c>
      <c r="L5776" s="9">
        <f t="shared" si="90"/>
        <v>4956</v>
      </c>
      <c r="M5776" s="9">
        <v>2230.1999999999998</v>
      </c>
      <c r="N5776" s="10">
        <v>0.44999999999999996</v>
      </c>
      <c r="O5776" s="4" t="s">
        <v>83</v>
      </c>
    </row>
    <row r="5777" spans="1:15" ht="14.25" customHeight="1" x14ac:dyDescent="0.25">
      <c r="A5777" s="4" t="s">
        <v>30</v>
      </c>
      <c r="B5777" s="4">
        <v>1128299</v>
      </c>
      <c r="C5777" s="5">
        <v>44341</v>
      </c>
      <c r="D5777" s="37">
        <v>2021</v>
      </c>
      <c r="E5777" s="5" t="str">
        <f>TEXT(Sales[[#This Row],[Invoice Date]],"mmm")</f>
        <v>May</v>
      </c>
      <c r="F5777" s="4" t="s">
        <v>31</v>
      </c>
      <c r="G5777" s="4" t="s">
        <v>80</v>
      </c>
      <c r="H5777" s="4" t="s">
        <v>63</v>
      </c>
      <c r="I5777" s="6" t="s">
        <v>17</v>
      </c>
      <c r="J5777" s="7">
        <v>48</v>
      </c>
      <c r="K5777" s="8">
        <v>145</v>
      </c>
      <c r="L5777" s="9">
        <f t="shared" si="90"/>
        <v>6960</v>
      </c>
      <c r="M5777" s="9">
        <v>3131.9999999999995</v>
      </c>
      <c r="N5777" s="10">
        <v>0.44999999999999996</v>
      </c>
      <c r="O5777" s="4" t="s">
        <v>83</v>
      </c>
    </row>
    <row r="5778" spans="1:15" ht="14.25" customHeight="1" x14ac:dyDescent="0.25">
      <c r="A5778" s="4" t="s">
        <v>30</v>
      </c>
      <c r="B5778" s="4">
        <v>1128299</v>
      </c>
      <c r="C5778" s="5">
        <v>44341</v>
      </c>
      <c r="D5778" s="37">
        <v>2021</v>
      </c>
      <c r="E5778" s="5" t="str">
        <f>TEXT(Sales[[#This Row],[Invoice Date]],"mmm")</f>
        <v>May</v>
      </c>
      <c r="F5778" s="4" t="s">
        <v>31</v>
      </c>
      <c r="G5778" s="4" t="s">
        <v>80</v>
      </c>
      <c r="H5778" s="4" t="s">
        <v>63</v>
      </c>
      <c r="I5778" s="6" t="s">
        <v>19</v>
      </c>
      <c r="J5778" s="7">
        <v>50</v>
      </c>
      <c r="K5778" s="8">
        <v>105</v>
      </c>
      <c r="L5778" s="9">
        <f t="shared" si="90"/>
        <v>5250</v>
      </c>
      <c r="M5778" s="9">
        <v>2415</v>
      </c>
      <c r="N5778" s="10">
        <v>0.45999999999999996</v>
      </c>
      <c r="O5778" s="4" t="s">
        <v>83</v>
      </c>
    </row>
    <row r="5779" spans="1:15" ht="14.25" customHeight="1" x14ac:dyDescent="0.25">
      <c r="A5779" s="4" t="s">
        <v>30</v>
      </c>
      <c r="B5779" s="4">
        <v>1128299</v>
      </c>
      <c r="C5779" s="5">
        <v>44341</v>
      </c>
      <c r="D5779" s="37">
        <v>2021</v>
      </c>
      <c r="E5779" s="5" t="str">
        <f>TEXT(Sales[[#This Row],[Invoice Date]],"mmm")</f>
        <v>May</v>
      </c>
      <c r="F5779" s="4" t="s">
        <v>31</v>
      </c>
      <c r="G5779" s="4" t="s">
        <v>80</v>
      </c>
      <c r="H5779" s="4" t="s">
        <v>63</v>
      </c>
      <c r="I5779" s="6" t="s">
        <v>20</v>
      </c>
      <c r="J5779" s="7">
        <v>50</v>
      </c>
      <c r="K5779" s="8">
        <v>95</v>
      </c>
      <c r="L5779" s="9">
        <f t="shared" si="90"/>
        <v>4750</v>
      </c>
      <c r="M5779" s="9">
        <v>2375</v>
      </c>
      <c r="N5779" s="10">
        <v>0.5</v>
      </c>
      <c r="O5779" s="4" t="s">
        <v>83</v>
      </c>
    </row>
    <row r="5780" spans="1:15" ht="14.25" customHeight="1" x14ac:dyDescent="0.25">
      <c r="A5780" s="4" t="s">
        <v>30</v>
      </c>
      <c r="B5780" s="4">
        <v>1128299</v>
      </c>
      <c r="C5780" s="5">
        <v>44341</v>
      </c>
      <c r="D5780" s="37">
        <v>2021</v>
      </c>
      <c r="E5780" s="5" t="str">
        <f>TEXT(Sales[[#This Row],[Invoice Date]],"mmm")</f>
        <v>May</v>
      </c>
      <c r="F5780" s="4" t="s">
        <v>31</v>
      </c>
      <c r="G5780" s="4" t="s">
        <v>80</v>
      </c>
      <c r="H5780" s="4" t="s">
        <v>63</v>
      </c>
      <c r="I5780" s="6" t="s">
        <v>21</v>
      </c>
      <c r="J5780" s="7">
        <v>49</v>
      </c>
      <c r="K5780" s="8">
        <v>83</v>
      </c>
      <c r="L5780" s="9">
        <f t="shared" si="90"/>
        <v>4067</v>
      </c>
      <c r="M5780" s="9">
        <v>1952.1599999999999</v>
      </c>
      <c r="N5780" s="10">
        <v>0.48</v>
      </c>
      <c r="O5780" s="4" t="s">
        <v>83</v>
      </c>
    </row>
    <row r="5781" spans="1:15" ht="14.25" customHeight="1" x14ac:dyDescent="0.25">
      <c r="A5781" s="4" t="s">
        <v>30</v>
      </c>
      <c r="B5781" s="4">
        <v>1128299</v>
      </c>
      <c r="C5781" s="5">
        <v>44341</v>
      </c>
      <c r="D5781" s="37">
        <v>2021</v>
      </c>
      <c r="E5781" s="5" t="str">
        <f>TEXT(Sales[[#This Row],[Invoice Date]],"mmm")</f>
        <v>May</v>
      </c>
      <c r="F5781" s="4" t="s">
        <v>31</v>
      </c>
      <c r="G5781" s="4" t="s">
        <v>80</v>
      </c>
      <c r="H5781" s="4" t="s">
        <v>63</v>
      </c>
      <c r="I5781" s="6" t="s">
        <v>22</v>
      </c>
      <c r="J5781" s="7">
        <v>41</v>
      </c>
      <c r="K5781" s="8">
        <v>44</v>
      </c>
      <c r="L5781" s="9">
        <f t="shared" si="90"/>
        <v>1804</v>
      </c>
      <c r="M5781" s="9">
        <v>992.2</v>
      </c>
      <c r="N5781" s="10">
        <v>0.55000000000000004</v>
      </c>
      <c r="O5781" s="4" t="s">
        <v>83</v>
      </c>
    </row>
    <row r="5782" spans="1:15" ht="14.25" customHeight="1" x14ac:dyDescent="0.25">
      <c r="A5782" s="4" t="s">
        <v>30</v>
      </c>
      <c r="B5782" s="4">
        <v>1128299</v>
      </c>
      <c r="C5782" s="5">
        <v>44341</v>
      </c>
      <c r="D5782" s="37">
        <v>2021</v>
      </c>
      <c r="E5782" s="5" t="str">
        <f>TEXT(Sales[[#This Row],[Invoice Date]],"mmm")</f>
        <v>May</v>
      </c>
      <c r="F5782" s="4" t="s">
        <v>31</v>
      </c>
      <c r="G5782" s="4" t="s">
        <v>80</v>
      </c>
      <c r="H5782" s="4" t="s">
        <v>63</v>
      </c>
      <c r="I5782" s="6" t="s">
        <v>23</v>
      </c>
      <c r="J5782" s="7">
        <v>54</v>
      </c>
      <c r="K5782" s="8">
        <v>158</v>
      </c>
      <c r="L5782" s="9">
        <f t="shared" si="90"/>
        <v>8532</v>
      </c>
      <c r="M5782" s="9">
        <v>3839.3999999999996</v>
      </c>
      <c r="N5782" s="10">
        <v>0.44999999999999996</v>
      </c>
      <c r="O5782" s="4" t="s">
        <v>83</v>
      </c>
    </row>
    <row r="5783" spans="1:15" ht="14.25" customHeight="1" x14ac:dyDescent="0.25">
      <c r="A5783" s="4" t="s">
        <v>30</v>
      </c>
      <c r="B5783" s="4">
        <v>1128299</v>
      </c>
      <c r="C5783" s="5">
        <v>44371</v>
      </c>
      <c r="D5783" s="37">
        <v>2021</v>
      </c>
      <c r="E5783" s="5" t="str">
        <f>TEXT(Sales[[#This Row],[Invoice Date]],"mmm")</f>
        <v>Jun</v>
      </c>
      <c r="F5783" s="4" t="s">
        <v>31</v>
      </c>
      <c r="G5783" s="4" t="s">
        <v>80</v>
      </c>
      <c r="H5783" s="4" t="s">
        <v>63</v>
      </c>
      <c r="I5783" s="6" t="s">
        <v>17</v>
      </c>
      <c r="J5783" s="7">
        <v>51</v>
      </c>
      <c r="K5783" s="8">
        <v>225</v>
      </c>
      <c r="L5783" s="9">
        <f t="shared" si="90"/>
        <v>11475</v>
      </c>
      <c r="M5783" s="9">
        <v>5622.75</v>
      </c>
      <c r="N5783" s="10">
        <v>0.49</v>
      </c>
      <c r="O5783" s="4" t="s">
        <v>83</v>
      </c>
    </row>
    <row r="5784" spans="1:15" ht="14.25" customHeight="1" x14ac:dyDescent="0.25">
      <c r="A5784" s="4" t="s">
        <v>30</v>
      </c>
      <c r="B5784" s="4">
        <v>1128299</v>
      </c>
      <c r="C5784" s="5">
        <v>44371</v>
      </c>
      <c r="D5784" s="37">
        <v>2021</v>
      </c>
      <c r="E5784" s="5" t="str">
        <f>TEXT(Sales[[#This Row],[Invoice Date]],"mmm")</f>
        <v>Jun</v>
      </c>
      <c r="F5784" s="4" t="s">
        <v>31</v>
      </c>
      <c r="G5784" s="4" t="s">
        <v>80</v>
      </c>
      <c r="H5784" s="4" t="s">
        <v>63</v>
      </c>
      <c r="I5784" s="6" t="s">
        <v>19</v>
      </c>
      <c r="J5784" s="7">
        <v>62</v>
      </c>
      <c r="K5784" s="8">
        <v>169</v>
      </c>
      <c r="L5784" s="9">
        <f t="shared" si="90"/>
        <v>10478</v>
      </c>
      <c r="M5784" s="9">
        <v>5134.22</v>
      </c>
      <c r="N5784" s="10">
        <v>0.49</v>
      </c>
      <c r="O5784" s="4" t="s">
        <v>83</v>
      </c>
    </row>
    <row r="5785" spans="1:15" ht="14.25" customHeight="1" x14ac:dyDescent="0.25">
      <c r="A5785" s="4" t="s">
        <v>30</v>
      </c>
      <c r="B5785" s="4">
        <v>1128299</v>
      </c>
      <c r="C5785" s="5">
        <v>44371</v>
      </c>
      <c r="D5785" s="37">
        <v>2021</v>
      </c>
      <c r="E5785" s="5" t="str">
        <f>TEXT(Sales[[#This Row],[Invoice Date]],"mmm")</f>
        <v>Jun</v>
      </c>
      <c r="F5785" s="4" t="s">
        <v>31</v>
      </c>
      <c r="G5785" s="4" t="s">
        <v>80</v>
      </c>
      <c r="H5785" s="4" t="s">
        <v>63</v>
      </c>
      <c r="I5785" s="6" t="s">
        <v>20</v>
      </c>
      <c r="J5785" s="7">
        <v>78</v>
      </c>
      <c r="K5785" s="8">
        <v>189</v>
      </c>
      <c r="L5785" s="9">
        <f t="shared" si="90"/>
        <v>14742</v>
      </c>
      <c r="M5785" s="9">
        <v>6781.32</v>
      </c>
      <c r="N5785" s="10">
        <v>0.45999999999999996</v>
      </c>
      <c r="O5785" s="4" t="s">
        <v>83</v>
      </c>
    </row>
    <row r="5786" spans="1:15" ht="14.25" customHeight="1" x14ac:dyDescent="0.25">
      <c r="A5786" s="4" t="s">
        <v>30</v>
      </c>
      <c r="B5786" s="4">
        <v>1128299</v>
      </c>
      <c r="C5786" s="5">
        <v>44371</v>
      </c>
      <c r="D5786" s="37">
        <v>2021</v>
      </c>
      <c r="E5786" s="5" t="str">
        <f>TEXT(Sales[[#This Row],[Invoice Date]],"mmm")</f>
        <v>Jun</v>
      </c>
      <c r="F5786" s="4" t="s">
        <v>31</v>
      </c>
      <c r="G5786" s="4" t="s">
        <v>80</v>
      </c>
      <c r="H5786" s="4" t="s">
        <v>63</v>
      </c>
      <c r="I5786" s="6" t="s">
        <v>21</v>
      </c>
      <c r="J5786" s="7">
        <v>74</v>
      </c>
      <c r="K5786" s="8">
        <v>158</v>
      </c>
      <c r="L5786" s="9">
        <f t="shared" si="90"/>
        <v>11692</v>
      </c>
      <c r="M5786" s="9">
        <v>5846</v>
      </c>
      <c r="N5786" s="10">
        <v>0.5</v>
      </c>
      <c r="O5786" s="4" t="s">
        <v>83</v>
      </c>
    </row>
    <row r="5787" spans="1:15" ht="14.25" customHeight="1" x14ac:dyDescent="0.25">
      <c r="A5787" s="4" t="s">
        <v>30</v>
      </c>
      <c r="B5787" s="4">
        <v>1128299</v>
      </c>
      <c r="C5787" s="5">
        <v>44371</v>
      </c>
      <c r="D5787" s="37">
        <v>2021</v>
      </c>
      <c r="E5787" s="5" t="str">
        <f>TEXT(Sales[[#This Row],[Invoice Date]],"mmm")</f>
        <v>Jun</v>
      </c>
      <c r="F5787" s="4" t="s">
        <v>31</v>
      </c>
      <c r="G5787" s="4" t="s">
        <v>80</v>
      </c>
      <c r="H5787" s="4" t="s">
        <v>63</v>
      </c>
      <c r="I5787" s="6" t="s">
        <v>22</v>
      </c>
      <c r="J5787" s="7">
        <v>86</v>
      </c>
      <c r="K5787" s="8">
        <v>108</v>
      </c>
      <c r="L5787" s="9">
        <f t="shared" si="90"/>
        <v>9288</v>
      </c>
      <c r="M5787" s="9">
        <v>4922.6400000000003</v>
      </c>
      <c r="N5787" s="10">
        <v>0.53</v>
      </c>
      <c r="O5787" s="4" t="s">
        <v>83</v>
      </c>
    </row>
    <row r="5788" spans="1:15" ht="14.25" customHeight="1" x14ac:dyDescent="0.25">
      <c r="A5788" s="4" t="s">
        <v>30</v>
      </c>
      <c r="B5788" s="4">
        <v>1128299</v>
      </c>
      <c r="C5788" s="5">
        <v>44371</v>
      </c>
      <c r="D5788" s="37">
        <v>2021</v>
      </c>
      <c r="E5788" s="5" t="str">
        <f>TEXT(Sales[[#This Row],[Invoice Date]],"mmm")</f>
        <v>Jun</v>
      </c>
      <c r="F5788" s="4" t="s">
        <v>31</v>
      </c>
      <c r="G5788" s="4" t="s">
        <v>80</v>
      </c>
      <c r="H5788" s="4" t="s">
        <v>63</v>
      </c>
      <c r="I5788" s="6" t="s">
        <v>23</v>
      </c>
      <c r="J5788" s="7">
        <v>95</v>
      </c>
      <c r="K5788" s="8">
        <v>189</v>
      </c>
      <c r="L5788" s="9">
        <f t="shared" si="90"/>
        <v>17955</v>
      </c>
      <c r="M5788" s="9">
        <v>8079.7499999999991</v>
      </c>
      <c r="N5788" s="10">
        <v>0.44999999999999996</v>
      </c>
      <c r="O5788" s="4" t="s">
        <v>83</v>
      </c>
    </row>
    <row r="5789" spans="1:15" ht="14.25" customHeight="1" x14ac:dyDescent="0.25">
      <c r="A5789" s="4" t="s">
        <v>30</v>
      </c>
      <c r="B5789" s="4">
        <v>1128299</v>
      </c>
      <c r="C5789" s="5">
        <v>44400</v>
      </c>
      <c r="D5789" s="37">
        <v>2021</v>
      </c>
      <c r="E5789" s="5" t="str">
        <f>TEXT(Sales[[#This Row],[Invoice Date]],"mmm")</f>
        <v>Jul</v>
      </c>
      <c r="F5789" s="4" t="s">
        <v>31</v>
      </c>
      <c r="G5789" s="4" t="s">
        <v>80</v>
      </c>
      <c r="H5789" s="4" t="s">
        <v>63</v>
      </c>
      <c r="I5789" s="6" t="s">
        <v>17</v>
      </c>
      <c r="J5789" s="7">
        <v>79</v>
      </c>
      <c r="K5789" s="8">
        <v>255</v>
      </c>
      <c r="L5789" s="9">
        <f t="shared" si="90"/>
        <v>20145</v>
      </c>
      <c r="M5789" s="9">
        <v>9669.6</v>
      </c>
      <c r="N5789" s="10">
        <v>0.48</v>
      </c>
      <c r="O5789" s="4" t="s">
        <v>83</v>
      </c>
    </row>
    <row r="5790" spans="1:15" ht="14.25" customHeight="1" x14ac:dyDescent="0.25">
      <c r="A5790" s="4" t="s">
        <v>30</v>
      </c>
      <c r="B5790" s="4">
        <v>1128299</v>
      </c>
      <c r="C5790" s="5">
        <v>44400</v>
      </c>
      <c r="D5790" s="37">
        <v>2021</v>
      </c>
      <c r="E5790" s="5" t="str">
        <f>TEXT(Sales[[#This Row],[Invoice Date]],"mmm")</f>
        <v>Jul</v>
      </c>
      <c r="F5790" s="4" t="s">
        <v>31</v>
      </c>
      <c r="G5790" s="4" t="s">
        <v>80</v>
      </c>
      <c r="H5790" s="4" t="s">
        <v>63</v>
      </c>
      <c r="I5790" s="6" t="s">
        <v>19</v>
      </c>
      <c r="J5790" s="7">
        <v>85</v>
      </c>
      <c r="K5790" s="8">
        <v>196</v>
      </c>
      <c r="L5790" s="9">
        <f t="shared" si="90"/>
        <v>16660</v>
      </c>
      <c r="M5790" s="9">
        <v>7830.2</v>
      </c>
      <c r="N5790" s="10">
        <v>0.47</v>
      </c>
      <c r="O5790" s="4" t="s">
        <v>83</v>
      </c>
    </row>
    <row r="5791" spans="1:15" ht="14.25" customHeight="1" x14ac:dyDescent="0.25">
      <c r="A5791" s="4" t="s">
        <v>30</v>
      </c>
      <c r="B5791" s="4">
        <v>1128299</v>
      </c>
      <c r="C5791" s="5">
        <v>44400</v>
      </c>
      <c r="D5791" s="37">
        <v>2021</v>
      </c>
      <c r="E5791" s="5" t="str">
        <f>TEXT(Sales[[#This Row],[Invoice Date]],"mmm")</f>
        <v>Jul</v>
      </c>
      <c r="F5791" s="4" t="s">
        <v>31</v>
      </c>
      <c r="G5791" s="4" t="s">
        <v>80</v>
      </c>
      <c r="H5791" s="4" t="s">
        <v>63</v>
      </c>
      <c r="I5791" s="6" t="s">
        <v>20</v>
      </c>
      <c r="J5791" s="7">
        <v>86</v>
      </c>
      <c r="K5791" s="8">
        <v>163</v>
      </c>
      <c r="L5791" s="9">
        <f t="shared" si="90"/>
        <v>14018</v>
      </c>
      <c r="M5791" s="9">
        <v>6588.46</v>
      </c>
      <c r="N5791" s="10">
        <v>0.47</v>
      </c>
      <c r="O5791" s="4" t="s">
        <v>83</v>
      </c>
    </row>
    <row r="5792" spans="1:15" ht="14.25" customHeight="1" x14ac:dyDescent="0.25">
      <c r="A5792" s="4" t="s">
        <v>30</v>
      </c>
      <c r="B5792" s="4">
        <v>1128299</v>
      </c>
      <c r="C5792" s="5">
        <v>44400</v>
      </c>
      <c r="D5792" s="37">
        <v>2021</v>
      </c>
      <c r="E5792" s="5" t="str">
        <f>TEXT(Sales[[#This Row],[Invoice Date]],"mmm")</f>
        <v>Jul</v>
      </c>
      <c r="F5792" s="4" t="s">
        <v>31</v>
      </c>
      <c r="G5792" s="4" t="s">
        <v>80</v>
      </c>
      <c r="H5792" s="4" t="s">
        <v>63</v>
      </c>
      <c r="I5792" s="6" t="s">
        <v>21</v>
      </c>
      <c r="J5792" s="7">
        <v>82</v>
      </c>
      <c r="K5792" s="8">
        <v>165</v>
      </c>
      <c r="L5792" s="9">
        <f t="shared" si="90"/>
        <v>13530</v>
      </c>
      <c r="M5792" s="9">
        <v>6494.4</v>
      </c>
      <c r="N5792" s="10">
        <v>0.48</v>
      </c>
      <c r="O5792" s="4" t="s">
        <v>83</v>
      </c>
    </row>
    <row r="5793" spans="1:15" ht="14.25" customHeight="1" x14ac:dyDescent="0.25">
      <c r="A5793" s="4" t="s">
        <v>30</v>
      </c>
      <c r="B5793" s="4">
        <v>1128299</v>
      </c>
      <c r="C5793" s="5">
        <v>44400</v>
      </c>
      <c r="D5793" s="37">
        <v>2021</v>
      </c>
      <c r="E5793" s="5" t="str">
        <f>TEXT(Sales[[#This Row],[Invoice Date]],"mmm")</f>
        <v>Jul</v>
      </c>
      <c r="F5793" s="4" t="s">
        <v>31</v>
      </c>
      <c r="G5793" s="4" t="s">
        <v>80</v>
      </c>
      <c r="H5793" s="4" t="s">
        <v>63</v>
      </c>
      <c r="I5793" s="6" t="s">
        <v>22</v>
      </c>
      <c r="J5793" s="7">
        <v>84</v>
      </c>
      <c r="K5793" s="8">
        <v>156</v>
      </c>
      <c r="L5793" s="9">
        <f t="shared" si="90"/>
        <v>13104</v>
      </c>
      <c r="M5793" s="9">
        <v>6552</v>
      </c>
      <c r="N5793" s="10">
        <v>0.5</v>
      </c>
      <c r="O5793" s="4" t="s">
        <v>83</v>
      </c>
    </row>
    <row r="5794" spans="1:15" ht="14.25" customHeight="1" x14ac:dyDescent="0.25">
      <c r="A5794" s="4" t="s">
        <v>30</v>
      </c>
      <c r="B5794" s="4">
        <v>1128299</v>
      </c>
      <c r="C5794" s="5">
        <v>44400</v>
      </c>
      <c r="D5794" s="37">
        <v>2021</v>
      </c>
      <c r="E5794" s="5" t="str">
        <f>TEXT(Sales[[#This Row],[Invoice Date]],"mmm")</f>
        <v>Jul</v>
      </c>
      <c r="F5794" s="4" t="s">
        <v>31</v>
      </c>
      <c r="G5794" s="4" t="s">
        <v>80</v>
      </c>
      <c r="H5794" s="4" t="s">
        <v>63</v>
      </c>
      <c r="I5794" s="6" t="s">
        <v>23</v>
      </c>
      <c r="J5794" s="7">
        <v>97</v>
      </c>
      <c r="K5794" s="8">
        <v>150</v>
      </c>
      <c r="L5794" s="9">
        <f t="shared" si="90"/>
        <v>14550</v>
      </c>
      <c r="M5794" s="9">
        <v>6111</v>
      </c>
      <c r="N5794" s="10">
        <v>0.42</v>
      </c>
      <c r="O5794" s="4" t="s">
        <v>83</v>
      </c>
    </row>
    <row r="5795" spans="1:15" ht="14.25" customHeight="1" x14ac:dyDescent="0.25">
      <c r="A5795" s="4" t="s">
        <v>30</v>
      </c>
      <c r="B5795" s="4">
        <v>1128299</v>
      </c>
      <c r="C5795" s="5">
        <v>44432</v>
      </c>
      <c r="D5795" s="37">
        <v>2021</v>
      </c>
      <c r="E5795" s="5" t="str">
        <f>TEXT(Sales[[#This Row],[Invoice Date]],"mmm")</f>
        <v>Aug</v>
      </c>
      <c r="F5795" s="4" t="s">
        <v>31</v>
      </c>
      <c r="G5795" s="4" t="s">
        <v>80</v>
      </c>
      <c r="H5795" s="4" t="s">
        <v>63</v>
      </c>
      <c r="I5795" s="6" t="s">
        <v>17</v>
      </c>
      <c r="J5795" s="7">
        <v>81</v>
      </c>
      <c r="K5795" s="8">
        <v>200</v>
      </c>
      <c r="L5795" s="9">
        <f t="shared" si="90"/>
        <v>16200</v>
      </c>
      <c r="M5795" s="9">
        <v>7776</v>
      </c>
      <c r="N5795" s="10">
        <v>0.48</v>
      </c>
      <c r="O5795" s="4" t="s">
        <v>83</v>
      </c>
    </row>
    <row r="5796" spans="1:15" ht="14.25" customHeight="1" x14ac:dyDescent="0.25">
      <c r="A5796" s="4" t="s">
        <v>30</v>
      </c>
      <c r="B5796" s="4">
        <v>1128299</v>
      </c>
      <c r="C5796" s="5">
        <v>44432</v>
      </c>
      <c r="D5796" s="37">
        <v>2021</v>
      </c>
      <c r="E5796" s="5" t="str">
        <f>TEXT(Sales[[#This Row],[Invoice Date]],"mmm")</f>
        <v>Aug</v>
      </c>
      <c r="F5796" s="4" t="s">
        <v>31</v>
      </c>
      <c r="G5796" s="4" t="s">
        <v>80</v>
      </c>
      <c r="H5796" s="4" t="s">
        <v>63</v>
      </c>
      <c r="I5796" s="6" t="s">
        <v>19</v>
      </c>
      <c r="J5796" s="7">
        <v>76</v>
      </c>
      <c r="K5796" s="8">
        <v>233</v>
      </c>
      <c r="L5796" s="9">
        <f t="shared" si="90"/>
        <v>17708</v>
      </c>
      <c r="M5796" s="9">
        <v>8676.92</v>
      </c>
      <c r="N5796" s="10">
        <v>0.49</v>
      </c>
      <c r="O5796" s="4" t="s">
        <v>83</v>
      </c>
    </row>
    <row r="5797" spans="1:15" ht="14.25" customHeight="1" x14ac:dyDescent="0.25">
      <c r="A5797" s="4" t="s">
        <v>30</v>
      </c>
      <c r="B5797" s="4">
        <v>1128299</v>
      </c>
      <c r="C5797" s="5">
        <v>44432</v>
      </c>
      <c r="D5797" s="37">
        <v>2021</v>
      </c>
      <c r="E5797" s="5" t="str">
        <f>TEXT(Sales[[#This Row],[Invoice Date]],"mmm")</f>
        <v>Aug</v>
      </c>
      <c r="F5797" s="4" t="s">
        <v>31</v>
      </c>
      <c r="G5797" s="4" t="s">
        <v>80</v>
      </c>
      <c r="H5797" s="4" t="s">
        <v>63</v>
      </c>
      <c r="I5797" s="6" t="s">
        <v>20</v>
      </c>
      <c r="J5797" s="7">
        <v>68</v>
      </c>
      <c r="K5797" s="8">
        <v>195</v>
      </c>
      <c r="L5797" s="9">
        <f t="shared" si="90"/>
        <v>13260</v>
      </c>
      <c r="M5797" s="9">
        <v>6497.4</v>
      </c>
      <c r="N5797" s="10">
        <v>0.49</v>
      </c>
      <c r="O5797" s="4" t="s">
        <v>83</v>
      </c>
    </row>
    <row r="5798" spans="1:15" ht="14.25" customHeight="1" x14ac:dyDescent="0.25">
      <c r="A5798" s="4" t="s">
        <v>30</v>
      </c>
      <c r="B5798" s="4">
        <v>1128299</v>
      </c>
      <c r="C5798" s="5">
        <v>44432</v>
      </c>
      <c r="D5798" s="37">
        <v>2021</v>
      </c>
      <c r="E5798" s="5" t="str">
        <f>TEXT(Sales[[#This Row],[Invoice Date]],"mmm")</f>
        <v>Aug</v>
      </c>
      <c r="F5798" s="4" t="s">
        <v>31</v>
      </c>
      <c r="G5798" s="4" t="s">
        <v>80</v>
      </c>
      <c r="H5798" s="4" t="s">
        <v>63</v>
      </c>
      <c r="I5798" s="6" t="s">
        <v>21</v>
      </c>
      <c r="J5798" s="7">
        <v>68</v>
      </c>
      <c r="K5798" s="8">
        <v>119</v>
      </c>
      <c r="L5798" s="9">
        <f t="shared" si="90"/>
        <v>8092</v>
      </c>
      <c r="M5798" s="9">
        <v>3722.3199999999997</v>
      </c>
      <c r="N5798" s="10">
        <v>0.45999999999999996</v>
      </c>
      <c r="O5798" s="4" t="s">
        <v>83</v>
      </c>
    </row>
    <row r="5799" spans="1:15" ht="14.25" customHeight="1" x14ac:dyDescent="0.25">
      <c r="A5799" s="4" t="s">
        <v>30</v>
      </c>
      <c r="B5799" s="4">
        <v>1128299</v>
      </c>
      <c r="C5799" s="5">
        <v>44432</v>
      </c>
      <c r="D5799" s="37">
        <v>2021</v>
      </c>
      <c r="E5799" s="5" t="str">
        <f>TEXT(Sales[[#This Row],[Invoice Date]],"mmm")</f>
        <v>Aug</v>
      </c>
      <c r="F5799" s="4" t="s">
        <v>31</v>
      </c>
      <c r="G5799" s="4" t="s">
        <v>80</v>
      </c>
      <c r="H5799" s="4" t="s">
        <v>63</v>
      </c>
      <c r="I5799" s="6" t="s">
        <v>22</v>
      </c>
      <c r="J5799" s="7">
        <v>65</v>
      </c>
      <c r="K5799" s="8">
        <v>128</v>
      </c>
      <c r="L5799" s="9">
        <f t="shared" si="90"/>
        <v>8320</v>
      </c>
      <c r="M5799" s="9">
        <v>4409.6000000000004</v>
      </c>
      <c r="N5799" s="10">
        <v>0.53</v>
      </c>
      <c r="O5799" s="4" t="s">
        <v>83</v>
      </c>
    </row>
    <row r="5800" spans="1:15" ht="14.25" customHeight="1" x14ac:dyDescent="0.25">
      <c r="A5800" s="4" t="s">
        <v>30</v>
      </c>
      <c r="B5800" s="4">
        <v>1128299</v>
      </c>
      <c r="C5800" s="5">
        <v>44432</v>
      </c>
      <c r="D5800" s="37">
        <v>2021</v>
      </c>
      <c r="E5800" s="5" t="str">
        <f>TEXT(Sales[[#This Row],[Invoice Date]],"mmm")</f>
        <v>Aug</v>
      </c>
      <c r="F5800" s="4" t="s">
        <v>31</v>
      </c>
      <c r="G5800" s="4" t="s">
        <v>80</v>
      </c>
      <c r="H5800" s="4" t="s">
        <v>63</v>
      </c>
      <c r="I5800" s="6" t="s">
        <v>23</v>
      </c>
      <c r="J5800" s="7">
        <v>69</v>
      </c>
      <c r="K5800" s="8">
        <v>73</v>
      </c>
      <c r="L5800" s="9">
        <f t="shared" si="90"/>
        <v>5037</v>
      </c>
      <c r="M5800" s="9">
        <v>2216.2800000000002</v>
      </c>
      <c r="N5800" s="10">
        <v>0.44</v>
      </c>
      <c r="O5800" s="4" t="s">
        <v>83</v>
      </c>
    </row>
    <row r="5801" spans="1:15" ht="14.25" customHeight="1" x14ac:dyDescent="0.25">
      <c r="A5801" s="4" t="s">
        <v>30</v>
      </c>
      <c r="B5801" s="4">
        <v>1128299</v>
      </c>
      <c r="C5801" s="5">
        <v>44464</v>
      </c>
      <c r="D5801" s="37">
        <v>2021</v>
      </c>
      <c r="E5801" s="5" t="str">
        <f>TEXT(Sales[[#This Row],[Invoice Date]],"mmm")</f>
        <v>Sep</v>
      </c>
      <c r="F5801" s="4" t="s">
        <v>31</v>
      </c>
      <c r="G5801" s="4" t="s">
        <v>80</v>
      </c>
      <c r="H5801" s="4" t="s">
        <v>63</v>
      </c>
      <c r="I5801" s="6" t="s">
        <v>17</v>
      </c>
      <c r="J5801" s="7">
        <v>46</v>
      </c>
      <c r="K5801" s="8">
        <v>122</v>
      </c>
      <c r="L5801" s="9">
        <f t="shared" si="90"/>
        <v>5612</v>
      </c>
      <c r="M5801" s="9">
        <v>2525.3999999999996</v>
      </c>
      <c r="N5801" s="10">
        <v>0.44999999999999996</v>
      </c>
      <c r="O5801" s="4" t="s">
        <v>83</v>
      </c>
    </row>
    <row r="5802" spans="1:15" ht="14.25" customHeight="1" x14ac:dyDescent="0.25">
      <c r="A5802" s="4" t="s">
        <v>30</v>
      </c>
      <c r="B5802" s="4">
        <v>1128299</v>
      </c>
      <c r="C5802" s="5">
        <v>44464</v>
      </c>
      <c r="D5802" s="37">
        <v>2021</v>
      </c>
      <c r="E5802" s="5" t="str">
        <f>TEXT(Sales[[#This Row],[Invoice Date]],"mmm")</f>
        <v>Sep</v>
      </c>
      <c r="F5802" s="4" t="s">
        <v>31</v>
      </c>
      <c r="G5802" s="4" t="s">
        <v>80</v>
      </c>
      <c r="H5802" s="4" t="s">
        <v>63</v>
      </c>
      <c r="I5802" s="6" t="s">
        <v>19</v>
      </c>
      <c r="J5802" s="7">
        <v>51</v>
      </c>
      <c r="K5802" s="8">
        <v>122</v>
      </c>
      <c r="L5802" s="9">
        <f t="shared" si="90"/>
        <v>6222</v>
      </c>
      <c r="M5802" s="9">
        <v>2862.12</v>
      </c>
      <c r="N5802" s="10">
        <v>0.45999999999999996</v>
      </c>
      <c r="O5802" s="4" t="s">
        <v>83</v>
      </c>
    </row>
    <row r="5803" spans="1:15" ht="14.25" customHeight="1" x14ac:dyDescent="0.25">
      <c r="A5803" s="4" t="s">
        <v>30</v>
      </c>
      <c r="B5803" s="4">
        <v>1128299</v>
      </c>
      <c r="C5803" s="5">
        <v>44464</v>
      </c>
      <c r="D5803" s="37">
        <v>2021</v>
      </c>
      <c r="E5803" s="5" t="str">
        <f>TEXT(Sales[[#This Row],[Invoice Date]],"mmm")</f>
        <v>Sep</v>
      </c>
      <c r="F5803" s="4" t="s">
        <v>31</v>
      </c>
      <c r="G5803" s="4" t="s">
        <v>80</v>
      </c>
      <c r="H5803" s="4" t="s">
        <v>63</v>
      </c>
      <c r="I5803" s="6" t="s">
        <v>20</v>
      </c>
      <c r="J5803" s="7">
        <v>49</v>
      </c>
      <c r="K5803" s="8">
        <v>75</v>
      </c>
      <c r="L5803" s="9">
        <f t="shared" si="90"/>
        <v>3675</v>
      </c>
      <c r="M5803" s="9">
        <v>1653.7499999999998</v>
      </c>
      <c r="N5803" s="10">
        <v>0.44999999999999996</v>
      </c>
      <c r="O5803" s="4" t="s">
        <v>83</v>
      </c>
    </row>
    <row r="5804" spans="1:15" ht="14.25" customHeight="1" x14ac:dyDescent="0.25">
      <c r="A5804" s="4" t="s">
        <v>30</v>
      </c>
      <c r="B5804" s="4">
        <v>1128299</v>
      </c>
      <c r="C5804" s="5">
        <v>44464</v>
      </c>
      <c r="D5804" s="37">
        <v>2021</v>
      </c>
      <c r="E5804" s="5" t="str">
        <f>TEXT(Sales[[#This Row],[Invoice Date]],"mmm")</f>
        <v>Sep</v>
      </c>
      <c r="F5804" s="4" t="s">
        <v>31</v>
      </c>
      <c r="G5804" s="4" t="s">
        <v>80</v>
      </c>
      <c r="H5804" s="4" t="s">
        <v>63</v>
      </c>
      <c r="I5804" s="6" t="s">
        <v>21</v>
      </c>
      <c r="J5804" s="7">
        <v>49</v>
      </c>
      <c r="K5804" s="8">
        <v>52</v>
      </c>
      <c r="L5804" s="9">
        <f t="shared" si="90"/>
        <v>2548</v>
      </c>
      <c r="M5804" s="9">
        <v>1172.08</v>
      </c>
      <c r="N5804" s="10">
        <v>0.45999999999999996</v>
      </c>
      <c r="O5804" s="4" t="s">
        <v>83</v>
      </c>
    </row>
    <row r="5805" spans="1:15" ht="14.25" customHeight="1" x14ac:dyDescent="0.25">
      <c r="A5805" s="4" t="s">
        <v>30</v>
      </c>
      <c r="B5805" s="4">
        <v>1128299</v>
      </c>
      <c r="C5805" s="5">
        <v>44464</v>
      </c>
      <c r="D5805" s="37">
        <v>2021</v>
      </c>
      <c r="E5805" s="5" t="str">
        <f>TEXT(Sales[[#This Row],[Invoice Date]],"mmm")</f>
        <v>Sep</v>
      </c>
      <c r="F5805" s="4" t="s">
        <v>31</v>
      </c>
      <c r="G5805" s="4" t="s">
        <v>80</v>
      </c>
      <c r="H5805" s="4" t="s">
        <v>63</v>
      </c>
      <c r="I5805" s="6" t="s">
        <v>22</v>
      </c>
      <c r="J5805" s="7">
        <v>58</v>
      </c>
      <c r="K5805" s="8">
        <v>59</v>
      </c>
      <c r="L5805" s="9">
        <f t="shared" si="90"/>
        <v>3422</v>
      </c>
      <c r="M5805" s="9">
        <v>1813.66</v>
      </c>
      <c r="N5805" s="10">
        <v>0.53</v>
      </c>
      <c r="O5805" s="4" t="s">
        <v>83</v>
      </c>
    </row>
    <row r="5806" spans="1:15" ht="14.25" customHeight="1" x14ac:dyDescent="0.25">
      <c r="A5806" s="4" t="s">
        <v>30</v>
      </c>
      <c r="B5806" s="4">
        <v>1128299</v>
      </c>
      <c r="C5806" s="5">
        <v>44464</v>
      </c>
      <c r="D5806" s="37">
        <v>2021</v>
      </c>
      <c r="E5806" s="5" t="str">
        <f>TEXT(Sales[[#This Row],[Invoice Date]],"mmm")</f>
        <v>Sep</v>
      </c>
      <c r="F5806" s="4" t="s">
        <v>31</v>
      </c>
      <c r="G5806" s="4" t="s">
        <v>80</v>
      </c>
      <c r="H5806" s="4" t="s">
        <v>63</v>
      </c>
      <c r="I5806" s="6" t="s">
        <v>23</v>
      </c>
      <c r="J5806" s="7">
        <v>41</v>
      </c>
      <c r="K5806" s="8">
        <v>73</v>
      </c>
      <c r="L5806" s="9">
        <f t="shared" si="90"/>
        <v>2993</v>
      </c>
      <c r="M5806" s="9">
        <v>1257.06</v>
      </c>
      <c r="N5806" s="10">
        <v>0.42</v>
      </c>
      <c r="O5806" s="4" t="s">
        <v>83</v>
      </c>
    </row>
    <row r="5807" spans="1:15" ht="14.25" customHeight="1" x14ac:dyDescent="0.25">
      <c r="A5807" s="4" t="s">
        <v>30</v>
      </c>
      <c r="B5807" s="4">
        <v>1128299</v>
      </c>
      <c r="C5807" s="5">
        <v>44493</v>
      </c>
      <c r="D5807" s="37">
        <v>2021</v>
      </c>
      <c r="E5807" s="5" t="str">
        <f>TEXT(Sales[[#This Row],[Invoice Date]],"mmm")</f>
        <v>Oct</v>
      </c>
      <c r="F5807" s="4" t="s">
        <v>31</v>
      </c>
      <c r="G5807" s="4" t="s">
        <v>80</v>
      </c>
      <c r="H5807" s="4" t="s">
        <v>63</v>
      </c>
      <c r="I5807" s="6" t="s">
        <v>17</v>
      </c>
      <c r="J5807" s="7">
        <v>38</v>
      </c>
      <c r="K5807" s="8">
        <v>102</v>
      </c>
      <c r="L5807" s="9">
        <f t="shared" si="90"/>
        <v>3876</v>
      </c>
      <c r="M5807" s="9">
        <v>1821.7199999999998</v>
      </c>
      <c r="N5807" s="10">
        <v>0.47</v>
      </c>
      <c r="O5807" s="4" t="s">
        <v>83</v>
      </c>
    </row>
    <row r="5808" spans="1:15" ht="14.25" customHeight="1" x14ac:dyDescent="0.25">
      <c r="A5808" s="4" t="s">
        <v>30</v>
      </c>
      <c r="B5808" s="4">
        <v>1128299</v>
      </c>
      <c r="C5808" s="5">
        <v>44493</v>
      </c>
      <c r="D5808" s="37">
        <v>2021</v>
      </c>
      <c r="E5808" s="5" t="str">
        <f>TEXT(Sales[[#This Row],[Invoice Date]],"mmm")</f>
        <v>Oct</v>
      </c>
      <c r="F5808" s="4" t="s">
        <v>31</v>
      </c>
      <c r="G5808" s="4" t="s">
        <v>80</v>
      </c>
      <c r="H5808" s="4" t="s">
        <v>63</v>
      </c>
      <c r="I5808" s="6" t="s">
        <v>19</v>
      </c>
      <c r="J5808" s="7">
        <v>50</v>
      </c>
      <c r="K5808" s="8">
        <v>142</v>
      </c>
      <c r="L5808" s="9">
        <f t="shared" si="90"/>
        <v>7100</v>
      </c>
      <c r="M5808" s="9">
        <v>3265.9999999999995</v>
      </c>
      <c r="N5808" s="10">
        <v>0.45999999999999996</v>
      </c>
      <c r="O5808" s="4" t="s">
        <v>83</v>
      </c>
    </row>
    <row r="5809" spans="1:15" ht="14.25" customHeight="1" x14ac:dyDescent="0.25">
      <c r="A5809" s="4" t="s">
        <v>30</v>
      </c>
      <c r="B5809" s="4">
        <v>1128299</v>
      </c>
      <c r="C5809" s="5">
        <v>44493</v>
      </c>
      <c r="D5809" s="37">
        <v>2021</v>
      </c>
      <c r="E5809" s="5" t="str">
        <f>TEXT(Sales[[#This Row],[Invoice Date]],"mmm")</f>
        <v>Oct</v>
      </c>
      <c r="F5809" s="4" t="s">
        <v>31</v>
      </c>
      <c r="G5809" s="4" t="s">
        <v>80</v>
      </c>
      <c r="H5809" s="4" t="s">
        <v>63</v>
      </c>
      <c r="I5809" s="6" t="s">
        <v>20</v>
      </c>
      <c r="J5809" s="7">
        <v>46</v>
      </c>
      <c r="K5809" s="8">
        <v>91</v>
      </c>
      <c r="L5809" s="9">
        <f t="shared" si="90"/>
        <v>4186</v>
      </c>
      <c r="M5809" s="9">
        <v>2051.14</v>
      </c>
      <c r="N5809" s="10">
        <v>0.49</v>
      </c>
      <c r="O5809" s="4" t="s">
        <v>83</v>
      </c>
    </row>
    <row r="5810" spans="1:15" ht="14.25" customHeight="1" x14ac:dyDescent="0.25">
      <c r="A5810" s="4" t="s">
        <v>30</v>
      </c>
      <c r="B5810" s="4">
        <v>1128299</v>
      </c>
      <c r="C5810" s="5">
        <v>44493</v>
      </c>
      <c r="D5810" s="37">
        <v>2021</v>
      </c>
      <c r="E5810" s="5" t="str">
        <f>TEXT(Sales[[#This Row],[Invoice Date]],"mmm")</f>
        <v>Oct</v>
      </c>
      <c r="F5810" s="4" t="s">
        <v>31</v>
      </c>
      <c r="G5810" s="4" t="s">
        <v>80</v>
      </c>
      <c r="H5810" s="4" t="s">
        <v>63</v>
      </c>
      <c r="I5810" s="6" t="s">
        <v>21</v>
      </c>
      <c r="J5810" s="7">
        <v>44</v>
      </c>
      <c r="K5810" s="8">
        <v>81</v>
      </c>
      <c r="L5810" s="9">
        <f t="shared" si="90"/>
        <v>3564</v>
      </c>
      <c r="M5810" s="9">
        <v>1710.72</v>
      </c>
      <c r="N5810" s="10">
        <v>0.48</v>
      </c>
      <c r="O5810" s="4" t="s">
        <v>83</v>
      </c>
    </row>
    <row r="5811" spans="1:15" ht="14.25" customHeight="1" x14ac:dyDescent="0.25">
      <c r="A5811" s="4" t="s">
        <v>30</v>
      </c>
      <c r="B5811" s="4">
        <v>1128299</v>
      </c>
      <c r="C5811" s="5">
        <v>44493</v>
      </c>
      <c r="D5811" s="37">
        <v>2021</v>
      </c>
      <c r="E5811" s="5" t="str">
        <f>TEXT(Sales[[#This Row],[Invoice Date]],"mmm")</f>
        <v>Oct</v>
      </c>
      <c r="F5811" s="4" t="s">
        <v>31</v>
      </c>
      <c r="G5811" s="4" t="s">
        <v>80</v>
      </c>
      <c r="H5811" s="4" t="s">
        <v>63</v>
      </c>
      <c r="I5811" s="6" t="s">
        <v>22</v>
      </c>
      <c r="J5811" s="7">
        <v>51</v>
      </c>
      <c r="K5811" s="8">
        <v>75</v>
      </c>
      <c r="L5811" s="9">
        <f t="shared" si="90"/>
        <v>3825</v>
      </c>
      <c r="M5811" s="9">
        <v>2065.5</v>
      </c>
      <c r="N5811" s="10">
        <v>0.54</v>
      </c>
      <c r="O5811" s="4" t="s">
        <v>83</v>
      </c>
    </row>
    <row r="5812" spans="1:15" ht="14.25" customHeight="1" x14ac:dyDescent="0.25">
      <c r="A5812" s="4" t="s">
        <v>30</v>
      </c>
      <c r="B5812" s="4">
        <v>1128299</v>
      </c>
      <c r="C5812" s="5">
        <v>44493</v>
      </c>
      <c r="D5812" s="37">
        <v>2021</v>
      </c>
      <c r="E5812" s="5" t="str">
        <f>TEXT(Sales[[#This Row],[Invoice Date]],"mmm")</f>
        <v>Oct</v>
      </c>
      <c r="F5812" s="4" t="s">
        <v>31</v>
      </c>
      <c r="G5812" s="4" t="s">
        <v>80</v>
      </c>
      <c r="H5812" s="4" t="s">
        <v>63</v>
      </c>
      <c r="I5812" s="6" t="s">
        <v>23</v>
      </c>
      <c r="J5812" s="7">
        <v>58</v>
      </c>
      <c r="K5812" s="8">
        <v>105</v>
      </c>
      <c r="L5812" s="9">
        <f t="shared" si="90"/>
        <v>6090</v>
      </c>
      <c r="M5812" s="9">
        <v>2618.6999999999998</v>
      </c>
      <c r="N5812" s="10">
        <v>0.43</v>
      </c>
      <c r="O5812" s="4" t="s">
        <v>83</v>
      </c>
    </row>
    <row r="5813" spans="1:15" ht="14.25" customHeight="1" x14ac:dyDescent="0.25">
      <c r="A5813" s="4" t="s">
        <v>30</v>
      </c>
      <c r="B5813" s="4">
        <v>1128299</v>
      </c>
      <c r="C5813" s="5">
        <v>44524</v>
      </c>
      <c r="D5813" s="37">
        <v>2021</v>
      </c>
      <c r="E5813" s="5" t="str">
        <f>TEXT(Sales[[#This Row],[Invoice Date]],"mmm")</f>
        <v>Nov</v>
      </c>
      <c r="F5813" s="4" t="s">
        <v>31</v>
      </c>
      <c r="G5813" s="4" t="s">
        <v>80</v>
      </c>
      <c r="H5813" s="4" t="s">
        <v>63</v>
      </c>
      <c r="I5813" s="6" t="s">
        <v>17</v>
      </c>
      <c r="J5813" s="7">
        <v>44</v>
      </c>
      <c r="K5813" s="8">
        <v>173</v>
      </c>
      <c r="L5813" s="9">
        <f t="shared" si="90"/>
        <v>7612</v>
      </c>
      <c r="M5813" s="9">
        <v>3501.5199999999995</v>
      </c>
      <c r="N5813" s="10">
        <v>0.45999999999999996</v>
      </c>
      <c r="O5813" s="4" t="s">
        <v>83</v>
      </c>
    </row>
    <row r="5814" spans="1:15" ht="14.25" customHeight="1" x14ac:dyDescent="0.25">
      <c r="A5814" s="4" t="s">
        <v>30</v>
      </c>
      <c r="B5814" s="4">
        <v>1128299</v>
      </c>
      <c r="C5814" s="5">
        <v>44524</v>
      </c>
      <c r="D5814" s="37">
        <v>2021</v>
      </c>
      <c r="E5814" s="5" t="str">
        <f>TEXT(Sales[[#This Row],[Invoice Date]],"mmm")</f>
        <v>Nov</v>
      </c>
      <c r="F5814" s="4" t="s">
        <v>31</v>
      </c>
      <c r="G5814" s="4" t="s">
        <v>80</v>
      </c>
      <c r="H5814" s="4" t="s">
        <v>63</v>
      </c>
      <c r="I5814" s="6" t="s">
        <v>19</v>
      </c>
      <c r="J5814" s="7">
        <v>48</v>
      </c>
      <c r="K5814" s="8">
        <v>195</v>
      </c>
      <c r="L5814" s="9">
        <f t="shared" si="90"/>
        <v>9360</v>
      </c>
      <c r="M5814" s="9">
        <v>4680</v>
      </c>
      <c r="N5814" s="10">
        <v>0.5</v>
      </c>
      <c r="O5814" s="4" t="s">
        <v>83</v>
      </c>
    </row>
    <row r="5815" spans="1:15" ht="14.25" customHeight="1" x14ac:dyDescent="0.25">
      <c r="A5815" s="4" t="s">
        <v>30</v>
      </c>
      <c r="B5815" s="4">
        <v>1128299</v>
      </c>
      <c r="C5815" s="5">
        <v>44524</v>
      </c>
      <c r="D5815" s="37">
        <v>2021</v>
      </c>
      <c r="E5815" s="5" t="str">
        <f>TEXT(Sales[[#This Row],[Invoice Date]],"mmm")</f>
        <v>Nov</v>
      </c>
      <c r="F5815" s="4" t="s">
        <v>31</v>
      </c>
      <c r="G5815" s="4" t="s">
        <v>80</v>
      </c>
      <c r="H5815" s="4" t="s">
        <v>63</v>
      </c>
      <c r="I5815" s="6" t="s">
        <v>20</v>
      </c>
      <c r="J5815" s="7">
        <v>42</v>
      </c>
      <c r="K5815" s="8">
        <v>128</v>
      </c>
      <c r="L5815" s="9">
        <f t="shared" si="90"/>
        <v>5376</v>
      </c>
      <c r="M5815" s="9">
        <v>2688</v>
      </c>
      <c r="N5815" s="10">
        <v>0.5</v>
      </c>
      <c r="O5815" s="4" t="s">
        <v>83</v>
      </c>
    </row>
    <row r="5816" spans="1:15" ht="14.25" customHeight="1" x14ac:dyDescent="0.25">
      <c r="A5816" s="4" t="s">
        <v>30</v>
      </c>
      <c r="B5816" s="4">
        <v>1128299</v>
      </c>
      <c r="C5816" s="5">
        <v>44524</v>
      </c>
      <c r="D5816" s="37">
        <v>2021</v>
      </c>
      <c r="E5816" s="5" t="str">
        <f>TEXT(Sales[[#This Row],[Invoice Date]],"mmm")</f>
        <v>Nov</v>
      </c>
      <c r="F5816" s="4" t="s">
        <v>31</v>
      </c>
      <c r="G5816" s="4" t="s">
        <v>80</v>
      </c>
      <c r="H5816" s="4" t="s">
        <v>63</v>
      </c>
      <c r="I5816" s="6" t="s">
        <v>21</v>
      </c>
      <c r="J5816" s="7">
        <v>51</v>
      </c>
      <c r="K5816" s="8">
        <v>131</v>
      </c>
      <c r="L5816" s="9">
        <f t="shared" si="90"/>
        <v>6681</v>
      </c>
      <c r="M5816" s="9">
        <v>3073.2599999999998</v>
      </c>
      <c r="N5816" s="10">
        <v>0.45999999999999996</v>
      </c>
      <c r="O5816" s="4" t="s">
        <v>83</v>
      </c>
    </row>
    <row r="5817" spans="1:15" ht="14.25" customHeight="1" x14ac:dyDescent="0.25">
      <c r="A5817" s="4" t="s">
        <v>30</v>
      </c>
      <c r="B5817" s="4">
        <v>1128299</v>
      </c>
      <c r="C5817" s="5">
        <v>44524</v>
      </c>
      <c r="D5817" s="37">
        <v>2021</v>
      </c>
      <c r="E5817" s="5" t="str">
        <f>TEXT(Sales[[#This Row],[Invoice Date]],"mmm")</f>
        <v>Nov</v>
      </c>
      <c r="F5817" s="4" t="s">
        <v>31</v>
      </c>
      <c r="G5817" s="4" t="s">
        <v>80</v>
      </c>
      <c r="H5817" s="4" t="s">
        <v>63</v>
      </c>
      <c r="I5817" s="6" t="s">
        <v>22</v>
      </c>
      <c r="J5817" s="7">
        <v>68</v>
      </c>
      <c r="K5817" s="8">
        <v>111</v>
      </c>
      <c r="L5817" s="9">
        <f t="shared" si="90"/>
        <v>7548</v>
      </c>
      <c r="M5817" s="9">
        <v>4075.92</v>
      </c>
      <c r="N5817" s="10">
        <v>0.54</v>
      </c>
      <c r="O5817" s="4" t="s">
        <v>83</v>
      </c>
    </row>
    <row r="5818" spans="1:15" ht="14.25" customHeight="1" x14ac:dyDescent="0.25">
      <c r="A5818" s="4" t="s">
        <v>30</v>
      </c>
      <c r="B5818" s="4">
        <v>1128299</v>
      </c>
      <c r="C5818" s="5">
        <v>44524</v>
      </c>
      <c r="D5818" s="37">
        <v>2021</v>
      </c>
      <c r="E5818" s="5" t="str">
        <f>TEXT(Sales[[#This Row],[Invoice Date]],"mmm")</f>
        <v>Nov</v>
      </c>
      <c r="F5818" s="4" t="s">
        <v>31</v>
      </c>
      <c r="G5818" s="4" t="s">
        <v>80</v>
      </c>
      <c r="H5818" s="4" t="s">
        <v>63</v>
      </c>
      <c r="I5818" s="6" t="s">
        <v>23</v>
      </c>
      <c r="J5818" s="7">
        <v>76</v>
      </c>
      <c r="K5818" s="8">
        <v>149</v>
      </c>
      <c r="L5818" s="9">
        <f t="shared" si="90"/>
        <v>11324</v>
      </c>
      <c r="M5818" s="9">
        <v>4756.08</v>
      </c>
      <c r="N5818" s="10">
        <v>0.42</v>
      </c>
      <c r="O5818" s="4" t="s">
        <v>83</v>
      </c>
    </row>
    <row r="5819" spans="1:15" ht="14.25" customHeight="1" x14ac:dyDescent="0.25">
      <c r="A5819" s="4" t="s">
        <v>30</v>
      </c>
      <c r="B5819" s="4">
        <v>1128299</v>
      </c>
      <c r="C5819" s="5">
        <v>44553</v>
      </c>
      <c r="D5819" s="37">
        <v>2021</v>
      </c>
      <c r="E5819" s="5" t="str">
        <f>TEXT(Sales[[#This Row],[Invoice Date]],"mmm")</f>
        <v>Dec</v>
      </c>
      <c r="F5819" s="4" t="s">
        <v>31</v>
      </c>
      <c r="G5819" s="4" t="s">
        <v>80</v>
      </c>
      <c r="H5819" s="4" t="s">
        <v>63</v>
      </c>
      <c r="I5819" s="6" t="s">
        <v>17</v>
      </c>
      <c r="J5819" s="7">
        <v>61</v>
      </c>
      <c r="K5819" s="8">
        <v>188</v>
      </c>
      <c r="L5819" s="9">
        <f t="shared" si="90"/>
        <v>11468</v>
      </c>
      <c r="M5819" s="9">
        <v>5504.6399999999994</v>
      </c>
      <c r="N5819" s="10">
        <v>0.48</v>
      </c>
      <c r="O5819" s="4" t="s">
        <v>83</v>
      </c>
    </row>
    <row r="5820" spans="1:15" ht="14.25" customHeight="1" x14ac:dyDescent="0.25">
      <c r="A5820" s="4" t="s">
        <v>30</v>
      </c>
      <c r="B5820" s="4">
        <v>1128299</v>
      </c>
      <c r="C5820" s="5">
        <v>44553</v>
      </c>
      <c r="D5820" s="37">
        <v>2021</v>
      </c>
      <c r="E5820" s="5" t="str">
        <f>TEXT(Sales[[#This Row],[Invoice Date]],"mmm")</f>
        <v>Dec</v>
      </c>
      <c r="F5820" s="4" t="s">
        <v>31</v>
      </c>
      <c r="G5820" s="4" t="s">
        <v>80</v>
      </c>
      <c r="H5820" s="4" t="s">
        <v>63</v>
      </c>
      <c r="I5820" s="6" t="s">
        <v>19</v>
      </c>
      <c r="J5820" s="7">
        <v>72</v>
      </c>
      <c r="K5820" s="8">
        <v>218</v>
      </c>
      <c r="L5820" s="9">
        <f t="shared" si="90"/>
        <v>15696</v>
      </c>
      <c r="M5820" s="9">
        <v>7377.12</v>
      </c>
      <c r="N5820" s="10">
        <v>0.47</v>
      </c>
      <c r="O5820" s="4" t="s">
        <v>83</v>
      </c>
    </row>
    <row r="5821" spans="1:15" ht="14.25" customHeight="1" x14ac:dyDescent="0.25">
      <c r="A5821" s="4" t="s">
        <v>30</v>
      </c>
      <c r="B5821" s="4">
        <v>1128299</v>
      </c>
      <c r="C5821" s="5">
        <v>44553</v>
      </c>
      <c r="D5821" s="37">
        <v>2021</v>
      </c>
      <c r="E5821" s="5" t="str">
        <f>TEXT(Sales[[#This Row],[Invoice Date]],"mmm")</f>
        <v>Dec</v>
      </c>
      <c r="F5821" s="4" t="s">
        <v>31</v>
      </c>
      <c r="G5821" s="4" t="s">
        <v>80</v>
      </c>
      <c r="H5821" s="4" t="s">
        <v>63</v>
      </c>
      <c r="I5821" s="6" t="s">
        <v>20</v>
      </c>
      <c r="J5821" s="7">
        <v>67</v>
      </c>
      <c r="K5821" s="8">
        <v>165</v>
      </c>
      <c r="L5821" s="9">
        <f t="shared" si="90"/>
        <v>11055</v>
      </c>
      <c r="M5821" s="9">
        <v>4974.7499999999991</v>
      </c>
      <c r="N5821" s="10">
        <v>0.44999999999999996</v>
      </c>
      <c r="O5821" s="4" t="s">
        <v>83</v>
      </c>
    </row>
    <row r="5822" spans="1:15" ht="14.25" customHeight="1" x14ac:dyDescent="0.25">
      <c r="A5822" s="4" t="s">
        <v>30</v>
      </c>
      <c r="B5822" s="4">
        <v>1128299</v>
      </c>
      <c r="C5822" s="5">
        <v>44553</v>
      </c>
      <c r="D5822" s="37">
        <v>2021</v>
      </c>
      <c r="E5822" s="5" t="str">
        <f>TEXT(Sales[[#This Row],[Invoice Date]],"mmm")</f>
        <v>Dec</v>
      </c>
      <c r="F5822" s="4" t="s">
        <v>31</v>
      </c>
      <c r="G5822" s="4" t="s">
        <v>80</v>
      </c>
      <c r="H5822" s="4" t="s">
        <v>63</v>
      </c>
      <c r="I5822" s="6" t="s">
        <v>21</v>
      </c>
      <c r="J5822" s="7">
        <v>67</v>
      </c>
      <c r="K5822" s="8">
        <v>143</v>
      </c>
      <c r="L5822" s="9">
        <f t="shared" si="90"/>
        <v>9581</v>
      </c>
      <c r="M5822" s="9">
        <v>4311.45</v>
      </c>
      <c r="N5822" s="10">
        <v>0.44999999999999996</v>
      </c>
      <c r="O5822" s="4" t="s">
        <v>83</v>
      </c>
    </row>
    <row r="5823" spans="1:15" ht="14.25" customHeight="1" x14ac:dyDescent="0.25">
      <c r="A5823" s="4" t="s">
        <v>30</v>
      </c>
      <c r="B5823" s="4">
        <v>1128299</v>
      </c>
      <c r="C5823" s="5">
        <v>44553</v>
      </c>
      <c r="D5823" s="37">
        <v>2021</v>
      </c>
      <c r="E5823" s="5" t="str">
        <f>TEXT(Sales[[#This Row],[Invoice Date]],"mmm")</f>
        <v>Dec</v>
      </c>
      <c r="F5823" s="4" t="s">
        <v>31</v>
      </c>
      <c r="G5823" s="4" t="s">
        <v>80</v>
      </c>
      <c r="H5823" s="4" t="s">
        <v>63</v>
      </c>
      <c r="I5823" s="6" t="s">
        <v>22</v>
      </c>
      <c r="J5823" s="7">
        <v>72</v>
      </c>
      <c r="K5823" s="8">
        <v>133</v>
      </c>
      <c r="L5823" s="9">
        <f t="shared" si="90"/>
        <v>9576</v>
      </c>
      <c r="M5823" s="9">
        <v>4788</v>
      </c>
      <c r="N5823" s="10">
        <v>0.5</v>
      </c>
      <c r="O5823" s="4" t="s">
        <v>83</v>
      </c>
    </row>
    <row r="5824" spans="1:15" ht="14.25" customHeight="1" x14ac:dyDescent="0.25">
      <c r="A5824" s="4" t="s">
        <v>30</v>
      </c>
      <c r="B5824" s="4">
        <v>1128299</v>
      </c>
      <c r="C5824" s="5">
        <v>44553</v>
      </c>
      <c r="D5824" s="37">
        <v>2021</v>
      </c>
      <c r="E5824" s="5" t="str">
        <f>TEXT(Sales[[#This Row],[Invoice Date]],"mmm")</f>
        <v>Dec</v>
      </c>
      <c r="F5824" s="4" t="s">
        <v>31</v>
      </c>
      <c r="G5824" s="4" t="s">
        <v>80</v>
      </c>
      <c r="H5824" s="4" t="s">
        <v>63</v>
      </c>
      <c r="I5824" s="6" t="s">
        <v>23</v>
      </c>
      <c r="J5824" s="7">
        <v>77</v>
      </c>
      <c r="K5824" s="8">
        <v>173</v>
      </c>
      <c r="L5824" s="9">
        <f t="shared" si="90"/>
        <v>13321</v>
      </c>
      <c r="M5824" s="9">
        <v>5328.4000000000005</v>
      </c>
      <c r="N5824" s="10">
        <v>0.4</v>
      </c>
      <c r="O5824" s="4" t="s">
        <v>83</v>
      </c>
    </row>
    <row r="5825" spans="1:15" ht="14.25" customHeight="1" x14ac:dyDescent="0.25">
      <c r="A5825" s="4" t="s">
        <v>30</v>
      </c>
      <c r="B5825" s="4">
        <v>1128299</v>
      </c>
      <c r="C5825" s="5">
        <v>44213</v>
      </c>
      <c r="D5825" s="37">
        <v>2021</v>
      </c>
      <c r="E5825" s="5" t="str">
        <f>TEXT(Sales[[#This Row],[Invoice Date]],"mmm")</f>
        <v>Jan</v>
      </c>
      <c r="F5825" s="4" t="s">
        <v>31</v>
      </c>
      <c r="G5825" s="4" t="s">
        <v>80</v>
      </c>
      <c r="H5825" s="4" t="s">
        <v>63</v>
      </c>
      <c r="I5825" s="6" t="s">
        <v>17</v>
      </c>
      <c r="J5825" s="7">
        <v>33</v>
      </c>
      <c r="K5825" s="8">
        <v>100</v>
      </c>
      <c r="L5825" s="9">
        <f t="shared" si="90"/>
        <v>3300</v>
      </c>
      <c r="M5825" s="9">
        <v>1683</v>
      </c>
      <c r="N5825" s="10">
        <v>0.51</v>
      </c>
      <c r="O5825" s="4" t="s">
        <v>83</v>
      </c>
    </row>
    <row r="5826" spans="1:15" ht="14.25" customHeight="1" x14ac:dyDescent="0.25">
      <c r="A5826" s="4" t="s">
        <v>30</v>
      </c>
      <c r="B5826" s="4">
        <v>1128299</v>
      </c>
      <c r="C5826" s="5">
        <v>44213</v>
      </c>
      <c r="D5826" s="37">
        <v>2021</v>
      </c>
      <c r="E5826" s="5" t="str">
        <f>TEXT(Sales[[#This Row],[Invoice Date]],"mmm")</f>
        <v>Jan</v>
      </c>
      <c r="F5826" s="4" t="s">
        <v>31</v>
      </c>
      <c r="G5826" s="4" t="s">
        <v>80</v>
      </c>
      <c r="H5826" s="4" t="s">
        <v>63</v>
      </c>
      <c r="I5826" s="6" t="s">
        <v>19</v>
      </c>
      <c r="J5826" s="7">
        <v>42</v>
      </c>
      <c r="K5826" s="8">
        <v>100</v>
      </c>
      <c r="L5826" s="9">
        <f t="shared" si="90"/>
        <v>4200</v>
      </c>
      <c r="M5826" s="9">
        <v>2268</v>
      </c>
      <c r="N5826" s="10">
        <v>0.54</v>
      </c>
      <c r="O5826" s="4" t="s">
        <v>83</v>
      </c>
    </row>
    <row r="5827" spans="1:15" ht="14.25" customHeight="1" x14ac:dyDescent="0.25">
      <c r="A5827" s="4" t="s">
        <v>30</v>
      </c>
      <c r="B5827" s="4">
        <v>1128299</v>
      </c>
      <c r="C5827" s="5">
        <v>44213</v>
      </c>
      <c r="D5827" s="37">
        <v>2021</v>
      </c>
      <c r="E5827" s="5" t="str">
        <f>TEXT(Sales[[#This Row],[Invoice Date]],"mmm")</f>
        <v>Jan</v>
      </c>
      <c r="F5827" s="4" t="s">
        <v>31</v>
      </c>
      <c r="G5827" s="4" t="s">
        <v>80</v>
      </c>
      <c r="H5827" s="4" t="s">
        <v>63</v>
      </c>
      <c r="I5827" s="6" t="s">
        <v>20</v>
      </c>
      <c r="J5827" s="7">
        <v>43</v>
      </c>
      <c r="K5827" s="8">
        <v>112</v>
      </c>
      <c r="L5827" s="9">
        <f t="shared" ref="L5827:L5890" si="91">J5827*K5827</f>
        <v>4816</v>
      </c>
      <c r="M5827" s="9">
        <v>2600.6400000000003</v>
      </c>
      <c r="N5827" s="10">
        <v>0.54</v>
      </c>
      <c r="O5827" s="4" t="s">
        <v>83</v>
      </c>
    </row>
    <row r="5828" spans="1:15" ht="14.25" customHeight="1" x14ac:dyDescent="0.25">
      <c r="A5828" s="4" t="s">
        <v>30</v>
      </c>
      <c r="B5828" s="4">
        <v>1128299</v>
      </c>
      <c r="C5828" s="5">
        <v>44213</v>
      </c>
      <c r="D5828" s="37">
        <v>2021</v>
      </c>
      <c r="E5828" s="5" t="str">
        <f>TEXT(Sales[[#This Row],[Invoice Date]],"mmm")</f>
        <v>Jan</v>
      </c>
      <c r="F5828" s="4" t="s">
        <v>31</v>
      </c>
      <c r="G5828" s="4" t="s">
        <v>80</v>
      </c>
      <c r="H5828" s="4" t="s">
        <v>63</v>
      </c>
      <c r="I5828" s="6" t="s">
        <v>21</v>
      </c>
      <c r="J5828" s="7">
        <v>41</v>
      </c>
      <c r="K5828" s="8">
        <v>68</v>
      </c>
      <c r="L5828" s="9">
        <f t="shared" si="91"/>
        <v>2788</v>
      </c>
      <c r="M5828" s="9">
        <v>1533.3999999999999</v>
      </c>
      <c r="N5828" s="10">
        <v>0.54999999999999993</v>
      </c>
      <c r="O5828" s="4" t="s">
        <v>83</v>
      </c>
    </row>
    <row r="5829" spans="1:15" ht="14.25" customHeight="1" x14ac:dyDescent="0.25">
      <c r="A5829" s="4" t="s">
        <v>30</v>
      </c>
      <c r="B5829" s="4">
        <v>1128299</v>
      </c>
      <c r="C5829" s="5">
        <v>44213</v>
      </c>
      <c r="D5829" s="37">
        <v>2021</v>
      </c>
      <c r="E5829" s="5" t="str">
        <f>TEXT(Sales[[#This Row],[Invoice Date]],"mmm")</f>
        <v>Jan</v>
      </c>
      <c r="F5829" s="4" t="s">
        <v>31</v>
      </c>
      <c r="G5829" s="4" t="s">
        <v>80</v>
      </c>
      <c r="H5829" s="4" t="s">
        <v>63</v>
      </c>
      <c r="I5829" s="6" t="s">
        <v>22</v>
      </c>
      <c r="J5829" s="7">
        <v>46</v>
      </c>
      <c r="K5829" s="8">
        <v>58</v>
      </c>
      <c r="L5829" s="9">
        <f t="shared" si="91"/>
        <v>2668</v>
      </c>
      <c r="M5829" s="9">
        <v>1574.1200000000001</v>
      </c>
      <c r="N5829" s="10">
        <v>0.59000000000000008</v>
      </c>
      <c r="O5829" s="4" t="s">
        <v>83</v>
      </c>
    </row>
    <row r="5830" spans="1:15" ht="14.25" customHeight="1" x14ac:dyDescent="0.25">
      <c r="A5830" s="4" t="s">
        <v>30</v>
      </c>
      <c r="B5830" s="4">
        <v>1128299</v>
      </c>
      <c r="C5830" s="5">
        <v>44213</v>
      </c>
      <c r="D5830" s="37">
        <v>2021</v>
      </c>
      <c r="E5830" s="5" t="str">
        <f>TEXT(Sales[[#This Row],[Invoice Date]],"mmm")</f>
        <v>Jan</v>
      </c>
      <c r="F5830" s="4" t="s">
        <v>31</v>
      </c>
      <c r="G5830" s="4" t="s">
        <v>80</v>
      </c>
      <c r="H5830" s="4" t="s">
        <v>63</v>
      </c>
      <c r="I5830" s="6" t="s">
        <v>23</v>
      </c>
      <c r="J5830" s="7">
        <v>41</v>
      </c>
      <c r="K5830" s="8">
        <v>122</v>
      </c>
      <c r="L5830" s="9">
        <f t="shared" si="91"/>
        <v>5002</v>
      </c>
      <c r="M5830" s="9">
        <v>2400.96</v>
      </c>
      <c r="N5830" s="10">
        <v>0.48</v>
      </c>
      <c r="O5830" s="4" t="s">
        <v>83</v>
      </c>
    </row>
    <row r="5831" spans="1:15" ht="14.25" customHeight="1" x14ac:dyDescent="0.25">
      <c r="A5831" s="4" t="s">
        <v>30</v>
      </c>
      <c r="B5831" s="4">
        <v>1128299</v>
      </c>
      <c r="C5831" s="5">
        <v>44244</v>
      </c>
      <c r="D5831" s="37">
        <v>2021</v>
      </c>
      <c r="E5831" s="5" t="str">
        <f>TEXT(Sales[[#This Row],[Invoice Date]],"mmm")</f>
        <v>Feb</v>
      </c>
      <c r="F5831" s="4" t="s">
        <v>31</v>
      </c>
      <c r="G5831" s="4" t="s">
        <v>80</v>
      </c>
      <c r="H5831" s="4" t="s">
        <v>63</v>
      </c>
      <c r="I5831" s="6" t="s">
        <v>17</v>
      </c>
      <c r="J5831" s="7">
        <v>33</v>
      </c>
      <c r="K5831" s="8">
        <v>140</v>
      </c>
      <c r="L5831" s="9">
        <f t="shared" si="91"/>
        <v>4620</v>
      </c>
      <c r="M5831" s="9">
        <v>2448.6</v>
      </c>
      <c r="N5831" s="10">
        <v>0.53</v>
      </c>
      <c r="O5831" s="4" t="s">
        <v>83</v>
      </c>
    </row>
    <row r="5832" spans="1:15" ht="14.25" customHeight="1" x14ac:dyDescent="0.25">
      <c r="A5832" s="4" t="s">
        <v>30</v>
      </c>
      <c r="B5832" s="4">
        <v>1128299</v>
      </c>
      <c r="C5832" s="5">
        <v>44244</v>
      </c>
      <c r="D5832" s="37">
        <v>2021</v>
      </c>
      <c r="E5832" s="5" t="str">
        <f>TEXT(Sales[[#This Row],[Invoice Date]],"mmm")</f>
        <v>Feb</v>
      </c>
      <c r="F5832" s="4" t="s">
        <v>31</v>
      </c>
      <c r="G5832" s="4" t="s">
        <v>80</v>
      </c>
      <c r="H5832" s="4" t="s">
        <v>63</v>
      </c>
      <c r="I5832" s="6" t="s">
        <v>19</v>
      </c>
      <c r="J5832" s="7">
        <v>41</v>
      </c>
      <c r="K5832" s="8">
        <v>116</v>
      </c>
      <c r="L5832" s="9">
        <f t="shared" si="91"/>
        <v>4756</v>
      </c>
      <c r="M5832" s="9">
        <v>2425.56</v>
      </c>
      <c r="N5832" s="10">
        <v>0.51</v>
      </c>
      <c r="O5832" s="4" t="s">
        <v>83</v>
      </c>
    </row>
    <row r="5833" spans="1:15" ht="14.25" customHeight="1" x14ac:dyDescent="0.25">
      <c r="A5833" s="4" t="s">
        <v>30</v>
      </c>
      <c r="B5833" s="4">
        <v>1128299</v>
      </c>
      <c r="C5833" s="5">
        <v>44244</v>
      </c>
      <c r="D5833" s="37">
        <v>2021</v>
      </c>
      <c r="E5833" s="5" t="str">
        <f>TEXT(Sales[[#This Row],[Invoice Date]],"mmm")</f>
        <v>Feb</v>
      </c>
      <c r="F5833" s="4" t="s">
        <v>31</v>
      </c>
      <c r="G5833" s="4" t="s">
        <v>80</v>
      </c>
      <c r="H5833" s="4" t="s">
        <v>63</v>
      </c>
      <c r="I5833" s="6" t="s">
        <v>20</v>
      </c>
      <c r="J5833" s="7">
        <v>41</v>
      </c>
      <c r="K5833" s="8">
        <v>120</v>
      </c>
      <c r="L5833" s="9">
        <f t="shared" si="91"/>
        <v>4920</v>
      </c>
      <c r="M5833" s="9">
        <v>2558.4</v>
      </c>
      <c r="N5833" s="10">
        <v>0.52</v>
      </c>
      <c r="O5833" s="4" t="s">
        <v>83</v>
      </c>
    </row>
    <row r="5834" spans="1:15" ht="14.25" customHeight="1" x14ac:dyDescent="0.25">
      <c r="A5834" s="4" t="s">
        <v>30</v>
      </c>
      <c r="B5834" s="4">
        <v>1128299</v>
      </c>
      <c r="C5834" s="5">
        <v>44244</v>
      </c>
      <c r="D5834" s="37">
        <v>2021</v>
      </c>
      <c r="E5834" s="5" t="str">
        <f>TEXT(Sales[[#This Row],[Invoice Date]],"mmm")</f>
        <v>Feb</v>
      </c>
      <c r="F5834" s="4" t="s">
        <v>27</v>
      </c>
      <c r="G5834" s="4" t="s">
        <v>81</v>
      </c>
      <c r="H5834" s="4" t="s">
        <v>82</v>
      </c>
      <c r="I5834" s="6" t="s">
        <v>21</v>
      </c>
      <c r="J5834" s="7">
        <v>44</v>
      </c>
      <c r="K5834" s="8">
        <v>73</v>
      </c>
      <c r="L5834" s="9">
        <f t="shared" si="91"/>
        <v>3212</v>
      </c>
      <c r="M5834" s="9">
        <v>1766.5999999999997</v>
      </c>
      <c r="N5834" s="10">
        <v>0.54999999999999993</v>
      </c>
      <c r="O5834" s="4" t="s">
        <v>83</v>
      </c>
    </row>
    <row r="5835" spans="1:15" ht="14.25" customHeight="1" x14ac:dyDescent="0.25">
      <c r="A5835" s="4" t="s">
        <v>30</v>
      </c>
      <c r="B5835" s="4">
        <v>1128299</v>
      </c>
      <c r="C5835" s="5">
        <v>44244</v>
      </c>
      <c r="D5835" s="37">
        <v>2021</v>
      </c>
      <c r="E5835" s="5" t="str">
        <f>TEXT(Sales[[#This Row],[Invoice Date]],"mmm")</f>
        <v>Feb</v>
      </c>
      <c r="F5835" s="4" t="s">
        <v>27</v>
      </c>
      <c r="G5835" s="4" t="s">
        <v>81</v>
      </c>
      <c r="H5835" s="4" t="s">
        <v>82</v>
      </c>
      <c r="I5835" s="6" t="s">
        <v>22</v>
      </c>
      <c r="J5835" s="7">
        <v>48</v>
      </c>
      <c r="K5835" s="8">
        <v>51</v>
      </c>
      <c r="L5835" s="9">
        <f t="shared" si="91"/>
        <v>2448</v>
      </c>
      <c r="M5835" s="9">
        <v>1468.8</v>
      </c>
      <c r="N5835" s="10">
        <v>0.6</v>
      </c>
      <c r="O5835" s="4" t="s">
        <v>83</v>
      </c>
    </row>
    <row r="5836" spans="1:15" ht="14.25" customHeight="1" x14ac:dyDescent="0.25">
      <c r="A5836" s="4" t="s">
        <v>30</v>
      </c>
      <c r="B5836" s="4">
        <v>1128299</v>
      </c>
      <c r="C5836" s="5">
        <v>44244</v>
      </c>
      <c r="D5836" s="37">
        <v>2021</v>
      </c>
      <c r="E5836" s="5" t="str">
        <f>TEXT(Sales[[#This Row],[Invoice Date]],"mmm")</f>
        <v>Feb</v>
      </c>
      <c r="F5836" s="4" t="s">
        <v>27</v>
      </c>
      <c r="G5836" s="4" t="s">
        <v>81</v>
      </c>
      <c r="H5836" s="4" t="s">
        <v>82</v>
      </c>
      <c r="I5836" s="6" t="s">
        <v>23</v>
      </c>
      <c r="J5836" s="7">
        <v>44</v>
      </c>
      <c r="K5836" s="8">
        <v>105</v>
      </c>
      <c r="L5836" s="9">
        <f t="shared" si="91"/>
        <v>4620</v>
      </c>
      <c r="M5836" s="9">
        <v>2217.6</v>
      </c>
      <c r="N5836" s="10">
        <v>0.48</v>
      </c>
      <c r="O5836" s="4" t="s">
        <v>83</v>
      </c>
    </row>
    <row r="5837" spans="1:15" ht="14.25" customHeight="1" x14ac:dyDescent="0.25">
      <c r="A5837" s="4" t="s">
        <v>30</v>
      </c>
      <c r="B5837" s="4">
        <v>1128299</v>
      </c>
      <c r="C5837" s="5">
        <v>44271</v>
      </c>
      <c r="D5837" s="37">
        <v>2021</v>
      </c>
      <c r="E5837" s="5" t="str">
        <f>TEXT(Sales[[#This Row],[Invoice Date]],"mmm")</f>
        <v>Mar</v>
      </c>
      <c r="F5837" s="4" t="s">
        <v>27</v>
      </c>
      <c r="G5837" s="4" t="s">
        <v>81</v>
      </c>
      <c r="H5837" s="4" t="s">
        <v>82</v>
      </c>
      <c r="I5837" s="6" t="s">
        <v>17</v>
      </c>
      <c r="J5837" s="7">
        <v>44</v>
      </c>
      <c r="K5837" s="8">
        <v>147</v>
      </c>
      <c r="L5837" s="9">
        <f t="shared" si="91"/>
        <v>6468</v>
      </c>
      <c r="M5837" s="9">
        <v>3298.68</v>
      </c>
      <c r="N5837" s="10">
        <v>0.51</v>
      </c>
      <c r="O5837" s="4" t="s">
        <v>83</v>
      </c>
    </row>
    <row r="5838" spans="1:15" ht="14.25" customHeight="1" x14ac:dyDescent="0.25">
      <c r="A5838" s="4" t="s">
        <v>30</v>
      </c>
      <c r="B5838" s="4">
        <v>1128299</v>
      </c>
      <c r="C5838" s="5">
        <v>44271</v>
      </c>
      <c r="D5838" s="37">
        <v>2021</v>
      </c>
      <c r="E5838" s="5" t="str">
        <f>TEXT(Sales[[#This Row],[Invoice Date]],"mmm")</f>
        <v>Mar</v>
      </c>
      <c r="F5838" s="4" t="s">
        <v>27</v>
      </c>
      <c r="G5838" s="4" t="s">
        <v>81</v>
      </c>
      <c r="H5838" s="4" t="s">
        <v>82</v>
      </c>
      <c r="I5838" s="6" t="s">
        <v>19</v>
      </c>
      <c r="J5838" s="7">
        <v>51</v>
      </c>
      <c r="K5838" s="8">
        <v>101</v>
      </c>
      <c r="L5838" s="9">
        <f t="shared" si="91"/>
        <v>5151</v>
      </c>
      <c r="M5838" s="9">
        <v>2833.0499999999997</v>
      </c>
      <c r="N5838" s="10">
        <v>0.54999999999999993</v>
      </c>
      <c r="O5838" s="4" t="s">
        <v>83</v>
      </c>
    </row>
    <row r="5839" spans="1:15" ht="14.25" customHeight="1" x14ac:dyDescent="0.25">
      <c r="A5839" s="4" t="s">
        <v>30</v>
      </c>
      <c r="B5839" s="4">
        <v>1128299</v>
      </c>
      <c r="C5839" s="5">
        <v>44271</v>
      </c>
      <c r="D5839" s="37">
        <v>2021</v>
      </c>
      <c r="E5839" s="5" t="str">
        <f>TEXT(Sales[[#This Row],[Invoice Date]],"mmm")</f>
        <v>Mar</v>
      </c>
      <c r="F5839" s="4" t="s">
        <v>27</v>
      </c>
      <c r="G5839" s="4" t="s">
        <v>81</v>
      </c>
      <c r="H5839" s="4" t="s">
        <v>82</v>
      </c>
      <c r="I5839" s="6" t="s">
        <v>20</v>
      </c>
      <c r="J5839" s="7">
        <v>56</v>
      </c>
      <c r="K5839" s="8">
        <v>116</v>
      </c>
      <c r="L5839" s="9">
        <f t="shared" si="91"/>
        <v>6496</v>
      </c>
      <c r="M5839" s="9">
        <v>3572.7999999999997</v>
      </c>
      <c r="N5839" s="10">
        <v>0.54999999999999993</v>
      </c>
      <c r="O5839" s="4" t="s">
        <v>83</v>
      </c>
    </row>
    <row r="5840" spans="1:15" ht="14.25" customHeight="1" x14ac:dyDescent="0.25">
      <c r="A5840" s="4" t="s">
        <v>30</v>
      </c>
      <c r="B5840" s="4">
        <v>1128299</v>
      </c>
      <c r="C5840" s="5">
        <v>44271</v>
      </c>
      <c r="D5840" s="37">
        <v>2021</v>
      </c>
      <c r="E5840" s="5" t="str">
        <f>TEXT(Sales[[#This Row],[Invoice Date]],"mmm")</f>
        <v>Mar</v>
      </c>
      <c r="F5840" s="4" t="s">
        <v>27</v>
      </c>
      <c r="G5840" s="4" t="s">
        <v>81</v>
      </c>
      <c r="H5840" s="4" t="s">
        <v>82</v>
      </c>
      <c r="I5840" s="6" t="s">
        <v>21</v>
      </c>
      <c r="J5840" s="7">
        <v>50</v>
      </c>
      <c r="K5840" s="8">
        <v>84</v>
      </c>
      <c r="L5840" s="9">
        <f t="shared" si="91"/>
        <v>4200</v>
      </c>
      <c r="M5840" s="9">
        <v>2309.9999999999995</v>
      </c>
      <c r="N5840" s="10">
        <v>0.54999999999999993</v>
      </c>
      <c r="O5840" s="4" t="s">
        <v>83</v>
      </c>
    </row>
    <row r="5841" spans="1:15" ht="14.25" customHeight="1" x14ac:dyDescent="0.25">
      <c r="A5841" s="4" t="s">
        <v>30</v>
      </c>
      <c r="B5841" s="4">
        <v>1128299</v>
      </c>
      <c r="C5841" s="5">
        <v>44271</v>
      </c>
      <c r="D5841" s="37">
        <v>2021</v>
      </c>
      <c r="E5841" s="5" t="str">
        <f>TEXT(Sales[[#This Row],[Invoice Date]],"mmm")</f>
        <v>Mar</v>
      </c>
      <c r="F5841" s="4" t="s">
        <v>27</v>
      </c>
      <c r="G5841" s="4" t="s">
        <v>81</v>
      </c>
      <c r="H5841" s="4" t="s">
        <v>82</v>
      </c>
      <c r="I5841" s="6" t="s">
        <v>22</v>
      </c>
      <c r="J5841" s="7">
        <v>56</v>
      </c>
      <c r="K5841" s="8">
        <v>39</v>
      </c>
      <c r="L5841" s="9">
        <f t="shared" si="91"/>
        <v>2184</v>
      </c>
      <c r="M5841" s="9">
        <v>1310.3999999999999</v>
      </c>
      <c r="N5841" s="10">
        <v>0.6</v>
      </c>
      <c r="O5841" s="4" t="s">
        <v>83</v>
      </c>
    </row>
    <row r="5842" spans="1:15" ht="14.25" customHeight="1" x14ac:dyDescent="0.25">
      <c r="A5842" s="4" t="s">
        <v>30</v>
      </c>
      <c r="B5842" s="4">
        <v>1128299</v>
      </c>
      <c r="C5842" s="5">
        <v>44271</v>
      </c>
      <c r="D5842" s="37">
        <v>2021</v>
      </c>
      <c r="E5842" s="5" t="str">
        <f>TEXT(Sales[[#This Row],[Invoice Date]],"mmm")</f>
        <v>Mar</v>
      </c>
      <c r="F5842" s="4" t="s">
        <v>27</v>
      </c>
      <c r="G5842" s="4" t="s">
        <v>81</v>
      </c>
      <c r="H5842" s="4" t="s">
        <v>82</v>
      </c>
      <c r="I5842" s="6" t="s">
        <v>23</v>
      </c>
      <c r="J5842" s="7">
        <v>41</v>
      </c>
      <c r="K5842" s="8">
        <v>95</v>
      </c>
      <c r="L5842" s="9">
        <f t="shared" si="91"/>
        <v>3895</v>
      </c>
      <c r="M5842" s="9">
        <v>1752.7499999999998</v>
      </c>
      <c r="N5842" s="10">
        <v>0.44999999999999996</v>
      </c>
      <c r="O5842" s="4" t="s">
        <v>83</v>
      </c>
    </row>
    <row r="5843" spans="1:15" ht="14.25" customHeight="1" x14ac:dyDescent="0.25">
      <c r="A5843" s="4" t="s">
        <v>30</v>
      </c>
      <c r="B5843" s="4">
        <v>1128299</v>
      </c>
      <c r="C5843" s="5">
        <v>44303</v>
      </c>
      <c r="D5843" s="37">
        <v>2021</v>
      </c>
      <c r="E5843" s="5" t="str">
        <f>TEXT(Sales[[#This Row],[Invoice Date]],"mmm")</f>
        <v>Apr</v>
      </c>
      <c r="F5843" s="4" t="s">
        <v>27</v>
      </c>
      <c r="G5843" s="4" t="s">
        <v>81</v>
      </c>
      <c r="H5843" s="4" t="s">
        <v>82</v>
      </c>
      <c r="I5843" s="6" t="s">
        <v>17</v>
      </c>
      <c r="J5843" s="7">
        <v>48</v>
      </c>
      <c r="K5843" s="8">
        <v>142</v>
      </c>
      <c r="L5843" s="9">
        <f t="shared" si="91"/>
        <v>6816</v>
      </c>
      <c r="M5843" s="9">
        <v>3544.32</v>
      </c>
      <c r="N5843" s="10">
        <v>0.52</v>
      </c>
      <c r="O5843" s="4" t="s">
        <v>83</v>
      </c>
    </row>
    <row r="5844" spans="1:15" ht="14.25" customHeight="1" x14ac:dyDescent="0.25">
      <c r="A5844" s="4" t="s">
        <v>30</v>
      </c>
      <c r="B5844" s="4">
        <v>1128299</v>
      </c>
      <c r="C5844" s="5">
        <v>44303</v>
      </c>
      <c r="D5844" s="37">
        <v>2021</v>
      </c>
      <c r="E5844" s="5" t="str">
        <f>TEXT(Sales[[#This Row],[Invoice Date]],"mmm")</f>
        <v>Apr</v>
      </c>
      <c r="F5844" s="4" t="s">
        <v>27</v>
      </c>
      <c r="G5844" s="4" t="s">
        <v>81</v>
      </c>
      <c r="H5844" s="4" t="s">
        <v>82</v>
      </c>
      <c r="I5844" s="6" t="s">
        <v>19</v>
      </c>
      <c r="J5844" s="7">
        <v>52</v>
      </c>
      <c r="K5844" s="8">
        <v>88</v>
      </c>
      <c r="L5844" s="9">
        <f t="shared" si="91"/>
        <v>4576</v>
      </c>
      <c r="M5844" s="9">
        <v>2288</v>
      </c>
      <c r="N5844" s="10">
        <v>0.5</v>
      </c>
      <c r="O5844" s="4" t="s">
        <v>83</v>
      </c>
    </row>
    <row r="5845" spans="1:15" ht="14.25" customHeight="1" x14ac:dyDescent="0.25">
      <c r="A5845" s="4" t="s">
        <v>30</v>
      </c>
      <c r="B5845" s="4">
        <v>1128299</v>
      </c>
      <c r="C5845" s="5">
        <v>44303</v>
      </c>
      <c r="D5845" s="37">
        <v>2021</v>
      </c>
      <c r="E5845" s="5" t="str">
        <f>TEXT(Sales[[#This Row],[Invoice Date]],"mmm")</f>
        <v>Apr</v>
      </c>
      <c r="F5845" s="4" t="s">
        <v>27</v>
      </c>
      <c r="G5845" s="4" t="s">
        <v>81</v>
      </c>
      <c r="H5845" s="4" t="s">
        <v>82</v>
      </c>
      <c r="I5845" s="6" t="s">
        <v>20</v>
      </c>
      <c r="J5845" s="7">
        <v>52</v>
      </c>
      <c r="K5845" s="8">
        <v>105</v>
      </c>
      <c r="L5845" s="9">
        <f t="shared" si="91"/>
        <v>5460</v>
      </c>
      <c r="M5845" s="9">
        <v>2784.6</v>
      </c>
      <c r="N5845" s="10">
        <v>0.51</v>
      </c>
      <c r="O5845" s="4" t="s">
        <v>83</v>
      </c>
    </row>
    <row r="5846" spans="1:15" ht="14.25" customHeight="1" x14ac:dyDescent="0.25">
      <c r="A5846" s="4" t="s">
        <v>30</v>
      </c>
      <c r="B5846" s="4">
        <v>1128299</v>
      </c>
      <c r="C5846" s="5">
        <v>44303</v>
      </c>
      <c r="D5846" s="37">
        <v>2021</v>
      </c>
      <c r="E5846" s="5" t="str">
        <f>TEXT(Sales[[#This Row],[Invoice Date]],"mmm")</f>
        <v>Apr</v>
      </c>
      <c r="F5846" s="4" t="s">
        <v>27</v>
      </c>
      <c r="G5846" s="4" t="s">
        <v>81</v>
      </c>
      <c r="H5846" s="4" t="s">
        <v>82</v>
      </c>
      <c r="I5846" s="6" t="s">
        <v>21</v>
      </c>
      <c r="J5846" s="7">
        <v>39</v>
      </c>
      <c r="K5846" s="8">
        <v>74</v>
      </c>
      <c r="L5846" s="9">
        <f t="shared" si="91"/>
        <v>2886</v>
      </c>
      <c r="M5846" s="9">
        <v>1529.5800000000002</v>
      </c>
      <c r="N5846" s="10">
        <v>0.53</v>
      </c>
      <c r="O5846" s="4" t="s">
        <v>83</v>
      </c>
    </row>
    <row r="5847" spans="1:15" ht="14.25" customHeight="1" x14ac:dyDescent="0.25">
      <c r="A5847" s="4" t="s">
        <v>30</v>
      </c>
      <c r="B5847" s="4">
        <v>1128299</v>
      </c>
      <c r="C5847" s="5">
        <v>44303</v>
      </c>
      <c r="D5847" s="37">
        <v>2021</v>
      </c>
      <c r="E5847" s="5" t="str">
        <f>TEXT(Sales[[#This Row],[Invoice Date]],"mmm")</f>
        <v>Apr</v>
      </c>
      <c r="F5847" s="4" t="s">
        <v>27</v>
      </c>
      <c r="G5847" s="4" t="s">
        <v>81</v>
      </c>
      <c r="H5847" s="4" t="s">
        <v>82</v>
      </c>
      <c r="I5847" s="6" t="s">
        <v>22</v>
      </c>
      <c r="J5847" s="7">
        <v>43</v>
      </c>
      <c r="K5847" s="8">
        <v>53</v>
      </c>
      <c r="L5847" s="9">
        <f t="shared" si="91"/>
        <v>2279</v>
      </c>
      <c r="M5847" s="9">
        <v>1299.0300000000002</v>
      </c>
      <c r="N5847" s="10">
        <v>0.57000000000000006</v>
      </c>
      <c r="O5847" s="4" t="s">
        <v>83</v>
      </c>
    </row>
    <row r="5848" spans="1:15" ht="14.25" customHeight="1" x14ac:dyDescent="0.25">
      <c r="A5848" s="4" t="s">
        <v>30</v>
      </c>
      <c r="B5848" s="4">
        <v>1128299</v>
      </c>
      <c r="C5848" s="5">
        <v>44303</v>
      </c>
      <c r="D5848" s="37">
        <v>2021</v>
      </c>
      <c r="E5848" s="5" t="str">
        <f>TEXT(Sales[[#This Row],[Invoice Date]],"mmm")</f>
        <v>Apr</v>
      </c>
      <c r="F5848" s="4" t="s">
        <v>27</v>
      </c>
      <c r="G5848" s="4" t="s">
        <v>81</v>
      </c>
      <c r="H5848" s="4" t="s">
        <v>82</v>
      </c>
      <c r="I5848" s="6" t="s">
        <v>23</v>
      </c>
      <c r="J5848" s="7">
        <v>55</v>
      </c>
      <c r="K5848" s="8">
        <v>105</v>
      </c>
      <c r="L5848" s="9">
        <f t="shared" si="91"/>
        <v>5775</v>
      </c>
      <c r="M5848" s="9">
        <v>2887.5</v>
      </c>
      <c r="N5848" s="10">
        <v>0.5</v>
      </c>
      <c r="O5848" s="4" t="s">
        <v>83</v>
      </c>
    </row>
    <row r="5849" spans="1:15" ht="14.25" customHeight="1" x14ac:dyDescent="0.25">
      <c r="A5849" s="4" t="s">
        <v>30</v>
      </c>
      <c r="B5849" s="4">
        <v>1128299</v>
      </c>
      <c r="C5849" s="5">
        <v>44334</v>
      </c>
      <c r="D5849" s="37">
        <v>2021</v>
      </c>
      <c r="E5849" s="5" t="str">
        <f>TEXT(Sales[[#This Row],[Invoice Date]],"mmm")</f>
        <v>May</v>
      </c>
      <c r="F5849" s="4" t="s">
        <v>27</v>
      </c>
      <c r="G5849" s="4" t="s">
        <v>81</v>
      </c>
      <c r="H5849" s="4" t="s">
        <v>82</v>
      </c>
      <c r="I5849" s="6" t="s">
        <v>17</v>
      </c>
      <c r="J5849" s="7">
        <v>43</v>
      </c>
      <c r="K5849" s="8">
        <v>160</v>
      </c>
      <c r="L5849" s="9">
        <f t="shared" si="91"/>
        <v>6880</v>
      </c>
      <c r="M5849" s="9">
        <v>3646.4</v>
      </c>
      <c r="N5849" s="10">
        <v>0.53</v>
      </c>
      <c r="O5849" s="4" t="s">
        <v>83</v>
      </c>
    </row>
    <row r="5850" spans="1:15" ht="14.25" customHeight="1" x14ac:dyDescent="0.25">
      <c r="A5850" s="4" t="s">
        <v>30</v>
      </c>
      <c r="B5850" s="4">
        <v>1128299</v>
      </c>
      <c r="C5850" s="5">
        <v>44334</v>
      </c>
      <c r="D5850" s="37">
        <v>2021</v>
      </c>
      <c r="E5850" s="5" t="str">
        <f>TEXT(Sales[[#This Row],[Invoice Date]],"mmm")</f>
        <v>May</v>
      </c>
      <c r="F5850" s="4" t="s">
        <v>27</v>
      </c>
      <c r="G5850" s="4" t="s">
        <v>81</v>
      </c>
      <c r="H5850" s="4" t="s">
        <v>82</v>
      </c>
      <c r="I5850" s="6" t="s">
        <v>19</v>
      </c>
      <c r="J5850" s="7">
        <v>47</v>
      </c>
      <c r="K5850" s="8">
        <v>100</v>
      </c>
      <c r="L5850" s="9">
        <f t="shared" si="91"/>
        <v>4700</v>
      </c>
      <c r="M5850" s="9">
        <v>2444</v>
      </c>
      <c r="N5850" s="10">
        <v>0.52</v>
      </c>
      <c r="O5850" s="4" t="s">
        <v>83</v>
      </c>
    </row>
    <row r="5851" spans="1:15" ht="14.25" customHeight="1" x14ac:dyDescent="0.25">
      <c r="A5851" s="4" t="s">
        <v>30</v>
      </c>
      <c r="B5851" s="4">
        <v>1128299</v>
      </c>
      <c r="C5851" s="5">
        <v>44334</v>
      </c>
      <c r="D5851" s="37">
        <v>2021</v>
      </c>
      <c r="E5851" s="5" t="str">
        <f>TEXT(Sales[[#This Row],[Invoice Date]],"mmm")</f>
        <v>May</v>
      </c>
      <c r="F5851" s="4" t="s">
        <v>27</v>
      </c>
      <c r="G5851" s="4" t="s">
        <v>81</v>
      </c>
      <c r="H5851" s="4" t="s">
        <v>82</v>
      </c>
      <c r="I5851" s="6" t="s">
        <v>20</v>
      </c>
      <c r="J5851" s="7">
        <v>49</v>
      </c>
      <c r="K5851" s="8">
        <v>112</v>
      </c>
      <c r="L5851" s="9">
        <f t="shared" si="91"/>
        <v>5488</v>
      </c>
      <c r="M5851" s="9">
        <v>2798.88</v>
      </c>
      <c r="N5851" s="10">
        <v>0.51</v>
      </c>
      <c r="O5851" s="4" t="s">
        <v>83</v>
      </c>
    </row>
    <row r="5852" spans="1:15" ht="14.25" customHeight="1" x14ac:dyDescent="0.25">
      <c r="A5852" s="4" t="s">
        <v>30</v>
      </c>
      <c r="B5852" s="4">
        <v>1128299</v>
      </c>
      <c r="C5852" s="5">
        <v>44334</v>
      </c>
      <c r="D5852" s="37">
        <v>2021</v>
      </c>
      <c r="E5852" s="5" t="str">
        <f>TEXT(Sales[[#This Row],[Invoice Date]],"mmm")</f>
        <v>May</v>
      </c>
      <c r="F5852" s="4" t="s">
        <v>27</v>
      </c>
      <c r="G5852" s="4" t="s">
        <v>81</v>
      </c>
      <c r="H5852" s="4" t="s">
        <v>82</v>
      </c>
      <c r="I5852" s="6" t="s">
        <v>21</v>
      </c>
      <c r="J5852" s="7">
        <v>44</v>
      </c>
      <c r="K5852" s="8">
        <v>85</v>
      </c>
      <c r="L5852" s="9">
        <f t="shared" si="91"/>
        <v>3740</v>
      </c>
      <c r="M5852" s="9">
        <v>1907.4</v>
      </c>
      <c r="N5852" s="10">
        <v>0.51</v>
      </c>
      <c r="O5852" s="4" t="s">
        <v>83</v>
      </c>
    </row>
    <row r="5853" spans="1:15" ht="14.25" customHeight="1" x14ac:dyDescent="0.25">
      <c r="A5853" s="4" t="s">
        <v>30</v>
      </c>
      <c r="B5853" s="4">
        <v>1128299</v>
      </c>
      <c r="C5853" s="5">
        <v>44334</v>
      </c>
      <c r="D5853" s="37">
        <v>2021</v>
      </c>
      <c r="E5853" s="5" t="str">
        <f>TEXT(Sales[[#This Row],[Invoice Date]],"mmm")</f>
        <v>May</v>
      </c>
      <c r="F5853" s="4" t="s">
        <v>27</v>
      </c>
      <c r="G5853" s="4" t="s">
        <v>81</v>
      </c>
      <c r="H5853" s="4" t="s">
        <v>82</v>
      </c>
      <c r="I5853" s="6" t="s">
        <v>22</v>
      </c>
      <c r="J5853" s="7">
        <v>36</v>
      </c>
      <c r="K5853" s="8">
        <v>65</v>
      </c>
      <c r="L5853" s="9">
        <f t="shared" si="91"/>
        <v>2340</v>
      </c>
      <c r="M5853" s="9">
        <v>1380.6000000000001</v>
      </c>
      <c r="N5853" s="10">
        <v>0.59000000000000008</v>
      </c>
      <c r="O5853" s="4" t="s">
        <v>83</v>
      </c>
    </row>
    <row r="5854" spans="1:15" ht="14.25" customHeight="1" x14ac:dyDescent="0.25">
      <c r="A5854" s="4" t="s">
        <v>30</v>
      </c>
      <c r="B5854" s="4">
        <v>1128299</v>
      </c>
      <c r="C5854" s="5">
        <v>44334</v>
      </c>
      <c r="D5854" s="37">
        <v>2021</v>
      </c>
      <c r="E5854" s="5" t="str">
        <f>TEXT(Sales[[#This Row],[Invoice Date]],"mmm")</f>
        <v>May</v>
      </c>
      <c r="F5854" s="4" t="s">
        <v>27</v>
      </c>
      <c r="G5854" s="4" t="s">
        <v>81</v>
      </c>
      <c r="H5854" s="4" t="s">
        <v>82</v>
      </c>
      <c r="I5854" s="6" t="s">
        <v>23</v>
      </c>
      <c r="J5854" s="7">
        <v>59</v>
      </c>
      <c r="K5854" s="8">
        <v>167</v>
      </c>
      <c r="L5854" s="9">
        <f t="shared" si="91"/>
        <v>9853</v>
      </c>
      <c r="M5854" s="9">
        <v>4433.8499999999995</v>
      </c>
      <c r="N5854" s="10">
        <v>0.44999999999999996</v>
      </c>
      <c r="O5854" s="4" t="s">
        <v>83</v>
      </c>
    </row>
    <row r="5855" spans="1:15" ht="14.25" customHeight="1" x14ac:dyDescent="0.25">
      <c r="A5855" s="4" t="s">
        <v>30</v>
      </c>
      <c r="B5855" s="4">
        <v>1128299</v>
      </c>
      <c r="C5855" s="5">
        <v>44364</v>
      </c>
      <c r="D5855" s="37">
        <v>2021</v>
      </c>
      <c r="E5855" s="5" t="str">
        <f>TEXT(Sales[[#This Row],[Invoice Date]],"mmm")</f>
        <v>Jun</v>
      </c>
      <c r="F5855" s="4" t="s">
        <v>27</v>
      </c>
      <c r="G5855" s="4" t="s">
        <v>81</v>
      </c>
      <c r="H5855" s="4" t="s">
        <v>82</v>
      </c>
      <c r="I5855" s="6" t="s">
        <v>17</v>
      </c>
      <c r="J5855" s="7">
        <v>58</v>
      </c>
      <c r="K5855" s="8">
        <v>248</v>
      </c>
      <c r="L5855" s="9">
        <f t="shared" si="91"/>
        <v>14384</v>
      </c>
      <c r="M5855" s="9">
        <v>7335.84</v>
      </c>
      <c r="N5855" s="10">
        <v>0.51</v>
      </c>
      <c r="O5855" s="4" t="s">
        <v>83</v>
      </c>
    </row>
    <row r="5856" spans="1:15" ht="14.25" customHeight="1" x14ac:dyDescent="0.25">
      <c r="A5856" s="4" t="s">
        <v>30</v>
      </c>
      <c r="B5856" s="4">
        <v>1128299</v>
      </c>
      <c r="C5856" s="5">
        <v>44364</v>
      </c>
      <c r="D5856" s="37">
        <v>2021</v>
      </c>
      <c r="E5856" s="5" t="str">
        <f>TEXT(Sales[[#This Row],[Invoice Date]],"mmm")</f>
        <v>Jun</v>
      </c>
      <c r="F5856" s="4" t="s">
        <v>27</v>
      </c>
      <c r="G5856" s="4" t="s">
        <v>81</v>
      </c>
      <c r="H5856" s="4" t="s">
        <v>82</v>
      </c>
      <c r="I5856" s="6" t="s">
        <v>19</v>
      </c>
      <c r="J5856" s="7">
        <v>65</v>
      </c>
      <c r="K5856" s="8">
        <v>210</v>
      </c>
      <c r="L5856" s="9">
        <f t="shared" si="91"/>
        <v>13650</v>
      </c>
      <c r="M5856" s="9">
        <v>7098</v>
      </c>
      <c r="N5856" s="10">
        <v>0.52</v>
      </c>
      <c r="O5856" s="4" t="s">
        <v>83</v>
      </c>
    </row>
    <row r="5857" spans="1:15" ht="14.25" customHeight="1" x14ac:dyDescent="0.25">
      <c r="A5857" s="4" t="s">
        <v>30</v>
      </c>
      <c r="B5857" s="4">
        <v>1128299</v>
      </c>
      <c r="C5857" s="5">
        <v>44364</v>
      </c>
      <c r="D5857" s="37">
        <v>2021</v>
      </c>
      <c r="E5857" s="5" t="str">
        <f>TEXT(Sales[[#This Row],[Invoice Date]],"mmm")</f>
        <v>Jun</v>
      </c>
      <c r="F5857" s="4" t="s">
        <v>27</v>
      </c>
      <c r="G5857" s="4" t="s">
        <v>81</v>
      </c>
      <c r="H5857" s="4" t="s">
        <v>82</v>
      </c>
      <c r="I5857" s="6" t="s">
        <v>20</v>
      </c>
      <c r="J5857" s="7">
        <v>83</v>
      </c>
      <c r="K5857" s="8">
        <v>203</v>
      </c>
      <c r="L5857" s="9">
        <f t="shared" si="91"/>
        <v>16849</v>
      </c>
      <c r="M5857" s="9">
        <v>9266.9499999999989</v>
      </c>
      <c r="N5857" s="10">
        <v>0.54999999999999993</v>
      </c>
      <c r="O5857" s="4" t="s">
        <v>83</v>
      </c>
    </row>
    <row r="5858" spans="1:15" ht="14.25" customHeight="1" x14ac:dyDescent="0.25">
      <c r="A5858" s="4" t="s">
        <v>30</v>
      </c>
      <c r="B5858" s="4">
        <v>1128299</v>
      </c>
      <c r="C5858" s="5">
        <v>44364</v>
      </c>
      <c r="D5858" s="37">
        <v>2021</v>
      </c>
      <c r="E5858" s="5" t="str">
        <f>TEXT(Sales[[#This Row],[Invoice Date]],"mmm")</f>
        <v>Jun</v>
      </c>
      <c r="F5858" s="4" t="s">
        <v>27</v>
      </c>
      <c r="G5858" s="4" t="s">
        <v>81</v>
      </c>
      <c r="H5858" s="4" t="s">
        <v>82</v>
      </c>
      <c r="I5858" s="6" t="s">
        <v>21</v>
      </c>
      <c r="J5858" s="7">
        <v>82</v>
      </c>
      <c r="K5858" s="8">
        <v>161</v>
      </c>
      <c r="L5858" s="9">
        <f t="shared" si="91"/>
        <v>13202</v>
      </c>
      <c r="M5858" s="9">
        <v>7261.0999999999995</v>
      </c>
      <c r="N5858" s="10">
        <v>0.54999999999999993</v>
      </c>
      <c r="O5858" s="4" t="s">
        <v>83</v>
      </c>
    </row>
    <row r="5859" spans="1:15" ht="14.25" customHeight="1" x14ac:dyDescent="0.25">
      <c r="A5859" s="4" t="s">
        <v>30</v>
      </c>
      <c r="B5859" s="4">
        <v>1128299</v>
      </c>
      <c r="C5859" s="5">
        <v>44364</v>
      </c>
      <c r="D5859" s="37">
        <v>2021</v>
      </c>
      <c r="E5859" s="5" t="str">
        <f>TEXT(Sales[[#This Row],[Invoice Date]],"mmm")</f>
        <v>Jun</v>
      </c>
      <c r="F5859" s="4" t="s">
        <v>27</v>
      </c>
      <c r="G5859" s="4" t="s">
        <v>81</v>
      </c>
      <c r="H5859" s="4" t="s">
        <v>82</v>
      </c>
      <c r="I5859" s="6" t="s">
        <v>22</v>
      </c>
      <c r="J5859" s="7">
        <v>92</v>
      </c>
      <c r="K5859" s="8">
        <v>117</v>
      </c>
      <c r="L5859" s="9">
        <f t="shared" si="91"/>
        <v>10764</v>
      </c>
      <c r="M5859" s="9">
        <v>6135.4800000000005</v>
      </c>
      <c r="N5859" s="10">
        <v>0.57000000000000006</v>
      </c>
      <c r="O5859" s="4" t="s">
        <v>83</v>
      </c>
    </row>
    <row r="5860" spans="1:15" ht="14.25" customHeight="1" x14ac:dyDescent="0.25">
      <c r="A5860" s="4" t="s">
        <v>30</v>
      </c>
      <c r="B5860" s="4">
        <v>1128299</v>
      </c>
      <c r="C5860" s="5">
        <v>44364</v>
      </c>
      <c r="D5860" s="37">
        <v>2021</v>
      </c>
      <c r="E5860" s="5" t="str">
        <f>TEXT(Sales[[#This Row],[Invoice Date]],"mmm")</f>
        <v>Jun</v>
      </c>
      <c r="F5860" s="4" t="s">
        <v>27</v>
      </c>
      <c r="G5860" s="4" t="s">
        <v>81</v>
      </c>
      <c r="H5860" s="4" t="s">
        <v>82</v>
      </c>
      <c r="I5860" s="6" t="s">
        <v>23</v>
      </c>
      <c r="J5860" s="7">
        <v>100</v>
      </c>
      <c r="K5860" s="8">
        <v>195</v>
      </c>
      <c r="L5860" s="9">
        <f t="shared" si="91"/>
        <v>19500</v>
      </c>
      <c r="M5860" s="9">
        <v>9360</v>
      </c>
      <c r="N5860" s="10">
        <v>0.48</v>
      </c>
      <c r="O5860" s="4" t="s">
        <v>83</v>
      </c>
    </row>
    <row r="5861" spans="1:15" ht="14.25" customHeight="1" x14ac:dyDescent="0.25">
      <c r="A5861" s="4" t="s">
        <v>30</v>
      </c>
      <c r="B5861" s="4">
        <v>1128299</v>
      </c>
      <c r="C5861" s="5">
        <v>44393</v>
      </c>
      <c r="D5861" s="37">
        <v>2021</v>
      </c>
      <c r="E5861" s="5" t="str">
        <f>TEXT(Sales[[#This Row],[Invoice Date]],"mmm")</f>
        <v>Jul</v>
      </c>
      <c r="F5861" s="4" t="s">
        <v>27</v>
      </c>
      <c r="G5861" s="4" t="s">
        <v>81</v>
      </c>
      <c r="H5861" s="4" t="s">
        <v>82</v>
      </c>
      <c r="I5861" s="6" t="s">
        <v>17</v>
      </c>
      <c r="J5861" s="7">
        <v>86</v>
      </c>
      <c r="K5861" s="8">
        <v>270</v>
      </c>
      <c r="L5861" s="9">
        <f t="shared" si="91"/>
        <v>23220</v>
      </c>
      <c r="M5861" s="9">
        <v>12306.6</v>
      </c>
      <c r="N5861" s="10">
        <v>0.53</v>
      </c>
      <c r="O5861" s="4" t="s">
        <v>83</v>
      </c>
    </row>
    <row r="5862" spans="1:15" ht="14.25" customHeight="1" x14ac:dyDescent="0.25">
      <c r="A5862" s="4" t="s">
        <v>30</v>
      </c>
      <c r="B5862" s="4">
        <v>1128299</v>
      </c>
      <c r="C5862" s="5">
        <v>44393</v>
      </c>
      <c r="D5862" s="37">
        <v>2021</v>
      </c>
      <c r="E5862" s="5" t="str">
        <f>TEXT(Sales[[#This Row],[Invoice Date]],"mmm")</f>
        <v>Jul</v>
      </c>
      <c r="F5862" s="4" t="s">
        <v>27</v>
      </c>
      <c r="G5862" s="4" t="s">
        <v>81</v>
      </c>
      <c r="H5862" s="4" t="s">
        <v>82</v>
      </c>
      <c r="I5862" s="6" t="s">
        <v>19</v>
      </c>
      <c r="J5862" s="7">
        <v>92</v>
      </c>
      <c r="K5862" s="8">
        <v>203</v>
      </c>
      <c r="L5862" s="9">
        <f t="shared" si="91"/>
        <v>18676</v>
      </c>
      <c r="M5862" s="9">
        <v>10271.799999999999</v>
      </c>
      <c r="N5862" s="10">
        <v>0.54999999999999993</v>
      </c>
      <c r="O5862" s="4" t="s">
        <v>83</v>
      </c>
    </row>
    <row r="5863" spans="1:15" ht="14.25" customHeight="1" x14ac:dyDescent="0.25">
      <c r="A5863" s="4" t="s">
        <v>30</v>
      </c>
      <c r="B5863" s="4">
        <v>1128299</v>
      </c>
      <c r="C5863" s="5">
        <v>44393</v>
      </c>
      <c r="D5863" s="37">
        <v>2021</v>
      </c>
      <c r="E5863" s="5" t="str">
        <f>TEXT(Sales[[#This Row],[Invoice Date]],"mmm")</f>
        <v>Jul</v>
      </c>
      <c r="F5863" s="4" t="s">
        <v>27</v>
      </c>
      <c r="G5863" s="4" t="s">
        <v>81</v>
      </c>
      <c r="H5863" s="4" t="s">
        <v>82</v>
      </c>
      <c r="I5863" s="6" t="s">
        <v>20</v>
      </c>
      <c r="J5863" s="7">
        <v>90</v>
      </c>
      <c r="K5863" s="8">
        <v>196</v>
      </c>
      <c r="L5863" s="9">
        <f t="shared" si="91"/>
        <v>17640</v>
      </c>
      <c r="M5863" s="9">
        <v>9525.6</v>
      </c>
      <c r="N5863" s="10">
        <v>0.54</v>
      </c>
      <c r="O5863" s="4" t="s">
        <v>83</v>
      </c>
    </row>
    <row r="5864" spans="1:15" ht="14.25" customHeight="1" x14ac:dyDescent="0.25">
      <c r="A5864" s="4" t="s">
        <v>30</v>
      </c>
      <c r="B5864" s="4">
        <v>1128299</v>
      </c>
      <c r="C5864" s="5">
        <v>44393</v>
      </c>
      <c r="D5864" s="37">
        <v>2021</v>
      </c>
      <c r="E5864" s="5" t="str">
        <f>TEXT(Sales[[#This Row],[Invoice Date]],"mmm")</f>
        <v>Jul</v>
      </c>
      <c r="F5864" s="4" t="s">
        <v>27</v>
      </c>
      <c r="G5864" s="4" t="s">
        <v>81</v>
      </c>
      <c r="H5864" s="4" t="s">
        <v>82</v>
      </c>
      <c r="I5864" s="6" t="s">
        <v>21</v>
      </c>
      <c r="J5864" s="7">
        <v>86</v>
      </c>
      <c r="K5864" s="8">
        <v>168</v>
      </c>
      <c r="L5864" s="9">
        <f t="shared" si="91"/>
        <v>14448</v>
      </c>
      <c r="M5864" s="9">
        <v>7801.92</v>
      </c>
      <c r="N5864" s="10">
        <v>0.54</v>
      </c>
      <c r="O5864" s="4" t="s">
        <v>83</v>
      </c>
    </row>
    <row r="5865" spans="1:15" ht="14.25" customHeight="1" x14ac:dyDescent="0.25">
      <c r="A5865" s="4" t="s">
        <v>30</v>
      </c>
      <c r="B5865" s="4">
        <v>1128299</v>
      </c>
      <c r="C5865" s="5">
        <v>44393</v>
      </c>
      <c r="D5865" s="37">
        <v>2021</v>
      </c>
      <c r="E5865" s="5" t="str">
        <f>TEXT(Sales[[#This Row],[Invoice Date]],"mmm")</f>
        <v>Jul</v>
      </c>
      <c r="F5865" s="4" t="s">
        <v>27</v>
      </c>
      <c r="G5865" s="4" t="s">
        <v>81</v>
      </c>
      <c r="H5865" s="4" t="s">
        <v>82</v>
      </c>
      <c r="I5865" s="6" t="s">
        <v>22</v>
      </c>
      <c r="J5865" s="7">
        <v>86</v>
      </c>
      <c r="K5865" s="8">
        <v>189</v>
      </c>
      <c r="L5865" s="9">
        <f t="shared" si="91"/>
        <v>16254</v>
      </c>
      <c r="M5865" s="9">
        <v>9427.3200000000015</v>
      </c>
      <c r="N5865" s="10">
        <v>0.58000000000000007</v>
      </c>
      <c r="O5865" s="4" t="s">
        <v>83</v>
      </c>
    </row>
    <row r="5866" spans="1:15" ht="14.25" customHeight="1" x14ac:dyDescent="0.25">
      <c r="A5866" s="4" t="s">
        <v>30</v>
      </c>
      <c r="B5866" s="4">
        <v>1128299</v>
      </c>
      <c r="C5866" s="5">
        <v>44393</v>
      </c>
      <c r="D5866" s="37">
        <v>2021</v>
      </c>
      <c r="E5866" s="5" t="str">
        <f>TEXT(Sales[[#This Row],[Invoice Date]],"mmm")</f>
        <v>Jul</v>
      </c>
      <c r="F5866" s="4" t="s">
        <v>27</v>
      </c>
      <c r="G5866" s="4" t="s">
        <v>81</v>
      </c>
      <c r="H5866" s="4" t="s">
        <v>82</v>
      </c>
      <c r="I5866" s="6" t="s">
        <v>23</v>
      </c>
      <c r="J5866" s="7">
        <v>103</v>
      </c>
      <c r="K5866" s="8">
        <v>163</v>
      </c>
      <c r="L5866" s="9">
        <f t="shared" si="91"/>
        <v>16789</v>
      </c>
      <c r="M5866" s="9">
        <v>8058.7199999999993</v>
      </c>
      <c r="N5866" s="10">
        <v>0.48</v>
      </c>
      <c r="O5866" s="4" t="s">
        <v>83</v>
      </c>
    </row>
    <row r="5867" spans="1:15" ht="14.25" customHeight="1" x14ac:dyDescent="0.25">
      <c r="A5867" s="4" t="s">
        <v>30</v>
      </c>
      <c r="B5867" s="4">
        <v>1128299</v>
      </c>
      <c r="C5867" s="5">
        <v>44425</v>
      </c>
      <c r="D5867" s="37">
        <v>2021</v>
      </c>
      <c r="E5867" s="5" t="str">
        <f>TEXT(Sales[[#This Row],[Invoice Date]],"mmm")</f>
        <v>Aug</v>
      </c>
      <c r="F5867" s="4" t="s">
        <v>27</v>
      </c>
      <c r="G5867" s="4" t="s">
        <v>81</v>
      </c>
      <c r="H5867" s="4" t="s">
        <v>82</v>
      </c>
      <c r="I5867" s="6" t="s">
        <v>17</v>
      </c>
      <c r="J5867" s="7">
        <v>86</v>
      </c>
      <c r="K5867" s="8">
        <v>255</v>
      </c>
      <c r="L5867" s="9">
        <f t="shared" si="91"/>
        <v>21930</v>
      </c>
      <c r="M5867" s="9">
        <v>11184.300000000001</v>
      </c>
      <c r="N5867" s="10">
        <v>0.51</v>
      </c>
      <c r="O5867" s="4" t="s">
        <v>83</v>
      </c>
    </row>
    <row r="5868" spans="1:15" ht="14.25" customHeight="1" x14ac:dyDescent="0.25">
      <c r="A5868" s="4" t="s">
        <v>30</v>
      </c>
      <c r="B5868" s="4">
        <v>1128299</v>
      </c>
      <c r="C5868" s="5">
        <v>44425</v>
      </c>
      <c r="D5868" s="37">
        <v>2021</v>
      </c>
      <c r="E5868" s="5" t="str">
        <f>TEXT(Sales[[#This Row],[Invoice Date]],"mmm")</f>
        <v>Aug</v>
      </c>
      <c r="F5868" s="4" t="s">
        <v>27</v>
      </c>
      <c r="G5868" s="4" t="s">
        <v>81</v>
      </c>
      <c r="H5868" s="4" t="s">
        <v>82</v>
      </c>
      <c r="I5868" s="6" t="s">
        <v>19</v>
      </c>
      <c r="J5868" s="7">
        <v>77</v>
      </c>
      <c r="K5868" s="8">
        <v>239</v>
      </c>
      <c r="L5868" s="9">
        <f t="shared" si="91"/>
        <v>18403</v>
      </c>
      <c r="M5868" s="9">
        <v>9385.5300000000007</v>
      </c>
      <c r="N5868" s="10">
        <v>0.51</v>
      </c>
      <c r="O5868" s="4" t="s">
        <v>83</v>
      </c>
    </row>
    <row r="5869" spans="1:15" ht="14.25" customHeight="1" x14ac:dyDescent="0.25">
      <c r="A5869" s="4" t="s">
        <v>30</v>
      </c>
      <c r="B5869" s="4">
        <v>1128299</v>
      </c>
      <c r="C5869" s="5">
        <v>44425</v>
      </c>
      <c r="D5869" s="37">
        <v>2021</v>
      </c>
      <c r="E5869" s="5" t="str">
        <f>TEXT(Sales[[#This Row],[Invoice Date]],"mmm")</f>
        <v>Aug</v>
      </c>
      <c r="F5869" s="4" t="s">
        <v>27</v>
      </c>
      <c r="G5869" s="4" t="s">
        <v>81</v>
      </c>
      <c r="H5869" s="4" t="s">
        <v>82</v>
      </c>
      <c r="I5869" s="6" t="s">
        <v>20</v>
      </c>
      <c r="J5869" s="7">
        <v>70</v>
      </c>
      <c r="K5869" s="8">
        <v>189</v>
      </c>
      <c r="L5869" s="9">
        <f t="shared" si="91"/>
        <v>13230</v>
      </c>
      <c r="M5869" s="9">
        <v>7276.4999999999991</v>
      </c>
      <c r="N5869" s="10">
        <v>0.54999999999999993</v>
      </c>
      <c r="O5869" s="4" t="s">
        <v>83</v>
      </c>
    </row>
    <row r="5870" spans="1:15" ht="14.25" customHeight="1" x14ac:dyDescent="0.25">
      <c r="A5870" s="4" t="s">
        <v>30</v>
      </c>
      <c r="B5870" s="4">
        <v>1128299</v>
      </c>
      <c r="C5870" s="5">
        <v>44425</v>
      </c>
      <c r="D5870" s="37">
        <v>2021</v>
      </c>
      <c r="E5870" s="5" t="str">
        <f>TEXT(Sales[[#This Row],[Invoice Date]],"mmm")</f>
        <v>Aug</v>
      </c>
      <c r="F5870" s="4" t="s">
        <v>27</v>
      </c>
      <c r="G5870" s="4" t="s">
        <v>81</v>
      </c>
      <c r="H5870" s="4" t="s">
        <v>82</v>
      </c>
      <c r="I5870" s="6" t="s">
        <v>21</v>
      </c>
      <c r="J5870" s="7">
        <v>74</v>
      </c>
      <c r="K5870" s="8">
        <v>128</v>
      </c>
      <c r="L5870" s="9">
        <f t="shared" si="91"/>
        <v>9472</v>
      </c>
      <c r="M5870" s="9">
        <v>5020.16</v>
      </c>
      <c r="N5870" s="10">
        <v>0.53</v>
      </c>
      <c r="O5870" s="4" t="s">
        <v>83</v>
      </c>
    </row>
    <row r="5871" spans="1:15" ht="14.25" customHeight="1" x14ac:dyDescent="0.25">
      <c r="A5871" s="4" t="s">
        <v>30</v>
      </c>
      <c r="B5871" s="4">
        <v>1128299</v>
      </c>
      <c r="C5871" s="5">
        <v>44425</v>
      </c>
      <c r="D5871" s="37">
        <v>2021</v>
      </c>
      <c r="E5871" s="5" t="str">
        <f>TEXT(Sales[[#This Row],[Invoice Date]],"mmm")</f>
        <v>Aug</v>
      </c>
      <c r="F5871" s="4" t="s">
        <v>27</v>
      </c>
      <c r="G5871" s="4" t="s">
        <v>81</v>
      </c>
      <c r="H5871" s="4" t="s">
        <v>82</v>
      </c>
      <c r="I5871" s="6" t="s">
        <v>22</v>
      </c>
      <c r="J5871" s="7">
        <v>64</v>
      </c>
      <c r="K5871" s="8">
        <v>138</v>
      </c>
      <c r="L5871" s="9">
        <f t="shared" si="91"/>
        <v>8832</v>
      </c>
      <c r="M5871" s="9">
        <v>5210.880000000001</v>
      </c>
      <c r="N5871" s="10">
        <v>0.59000000000000008</v>
      </c>
      <c r="O5871" s="4" t="s">
        <v>83</v>
      </c>
    </row>
    <row r="5872" spans="1:15" ht="14.25" customHeight="1" x14ac:dyDescent="0.25">
      <c r="A5872" s="4" t="s">
        <v>30</v>
      </c>
      <c r="B5872" s="4">
        <v>1128299</v>
      </c>
      <c r="C5872" s="5">
        <v>44425</v>
      </c>
      <c r="D5872" s="37">
        <v>2021</v>
      </c>
      <c r="E5872" s="5" t="str">
        <f>TEXT(Sales[[#This Row],[Invoice Date]],"mmm")</f>
        <v>Aug</v>
      </c>
      <c r="F5872" s="4" t="s">
        <v>27</v>
      </c>
      <c r="G5872" s="4" t="s">
        <v>81</v>
      </c>
      <c r="H5872" s="4" t="s">
        <v>82</v>
      </c>
      <c r="I5872" s="6" t="s">
        <v>23</v>
      </c>
      <c r="J5872" s="7">
        <v>63</v>
      </c>
      <c r="K5872" s="8">
        <v>90</v>
      </c>
      <c r="L5872" s="9">
        <f t="shared" si="91"/>
        <v>5670</v>
      </c>
      <c r="M5872" s="9">
        <v>2778.2999999999997</v>
      </c>
      <c r="N5872" s="10">
        <v>0.49</v>
      </c>
      <c r="O5872" s="4" t="s">
        <v>83</v>
      </c>
    </row>
    <row r="5873" spans="1:15" ht="14.25" customHeight="1" x14ac:dyDescent="0.25">
      <c r="A5873" s="4" t="s">
        <v>30</v>
      </c>
      <c r="B5873" s="4">
        <v>1128299</v>
      </c>
      <c r="C5873" s="5">
        <v>44457</v>
      </c>
      <c r="D5873" s="37">
        <v>2021</v>
      </c>
      <c r="E5873" s="5" t="str">
        <f>TEXT(Sales[[#This Row],[Invoice Date]],"mmm")</f>
        <v>Sep</v>
      </c>
      <c r="F5873" s="4" t="s">
        <v>27</v>
      </c>
      <c r="G5873" s="4" t="s">
        <v>81</v>
      </c>
      <c r="H5873" s="4" t="s">
        <v>82</v>
      </c>
      <c r="I5873" s="6" t="s">
        <v>17</v>
      </c>
      <c r="J5873" s="7">
        <v>43</v>
      </c>
      <c r="K5873" s="8">
        <v>145</v>
      </c>
      <c r="L5873" s="9">
        <f t="shared" si="91"/>
        <v>6235</v>
      </c>
      <c r="M5873" s="9">
        <v>3429.2499999999995</v>
      </c>
      <c r="N5873" s="10">
        <v>0.54999999999999993</v>
      </c>
      <c r="O5873" s="4" t="s">
        <v>83</v>
      </c>
    </row>
    <row r="5874" spans="1:15" ht="14.25" customHeight="1" x14ac:dyDescent="0.25">
      <c r="A5874" s="4" t="s">
        <v>30</v>
      </c>
      <c r="B5874" s="4">
        <v>1128299</v>
      </c>
      <c r="C5874" s="5">
        <v>44457</v>
      </c>
      <c r="D5874" s="37">
        <v>2021</v>
      </c>
      <c r="E5874" s="5" t="str">
        <f>TEXT(Sales[[#This Row],[Invoice Date]],"mmm")</f>
        <v>Sep</v>
      </c>
      <c r="F5874" s="4" t="s">
        <v>27</v>
      </c>
      <c r="G5874" s="4" t="s">
        <v>81</v>
      </c>
      <c r="H5874" s="4" t="s">
        <v>82</v>
      </c>
      <c r="I5874" s="6" t="s">
        <v>19</v>
      </c>
      <c r="J5874" s="7">
        <v>46</v>
      </c>
      <c r="K5874" s="8">
        <v>125</v>
      </c>
      <c r="L5874" s="9">
        <f t="shared" si="91"/>
        <v>5750</v>
      </c>
      <c r="M5874" s="9">
        <v>2932.5</v>
      </c>
      <c r="N5874" s="10">
        <v>0.51</v>
      </c>
      <c r="O5874" s="4" t="s">
        <v>83</v>
      </c>
    </row>
    <row r="5875" spans="1:15" ht="14.25" customHeight="1" x14ac:dyDescent="0.25">
      <c r="A5875" s="4" t="s">
        <v>30</v>
      </c>
      <c r="B5875" s="4">
        <v>1128299</v>
      </c>
      <c r="C5875" s="5">
        <v>44457</v>
      </c>
      <c r="D5875" s="37">
        <v>2021</v>
      </c>
      <c r="E5875" s="5" t="str">
        <f>TEXT(Sales[[#This Row],[Invoice Date]],"mmm")</f>
        <v>Sep</v>
      </c>
      <c r="F5875" s="4" t="s">
        <v>27</v>
      </c>
      <c r="G5875" s="4" t="s">
        <v>81</v>
      </c>
      <c r="H5875" s="4" t="s">
        <v>82</v>
      </c>
      <c r="I5875" s="6" t="s">
        <v>20</v>
      </c>
      <c r="J5875" s="7">
        <v>43</v>
      </c>
      <c r="K5875" s="8">
        <v>78</v>
      </c>
      <c r="L5875" s="9">
        <f t="shared" si="91"/>
        <v>3354</v>
      </c>
      <c r="M5875" s="9">
        <v>1744.0800000000002</v>
      </c>
      <c r="N5875" s="10">
        <v>0.52</v>
      </c>
      <c r="O5875" s="4" t="s">
        <v>83</v>
      </c>
    </row>
    <row r="5876" spans="1:15" ht="14.25" customHeight="1" x14ac:dyDescent="0.25">
      <c r="A5876" s="4" t="s">
        <v>30</v>
      </c>
      <c r="B5876" s="4">
        <v>1128299</v>
      </c>
      <c r="C5876" s="5">
        <v>44457</v>
      </c>
      <c r="D5876" s="37">
        <v>2021</v>
      </c>
      <c r="E5876" s="5" t="str">
        <f>TEXT(Sales[[#This Row],[Invoice Date]],"mmm")</f>
        <v>Sep</v>
      </c>
      <c r="F5876" s="4" t="s">
        <v>27</v>
      </c>
      <c r="G5876" s="4" t="s">
        <v>81</v>
      </c>
      <c r="H5876" s="4" t="s">
        <v>82</v>
      </c>
      <c r="I5876" s="6" t="s">
        <v>21</v>
      </c>
      <c r="J5876" s="7">
        <v>41</v>
      </c>
      <c r="K5876" s="8">
        <v>63</v>
      </c>
      <c r="L5876" s="9">
        <f t="shared" si="91"/>
        <v>2583</v>
      </c>
      <c r="M5876" s="9">
        <v>1317.33</v>
      </c>
      <c r="N5876" s="10">
        <v>0.51</v>
      </c>
      <c r="O5876" s="4" t="s">
        <v>83</v>
      </c>
    </row>
    <row r="5877" spans="1:15" ht="14.25" customHeight="1" x14ac:dyDescent="0.25">
      <c r="A5877" s="4" t="s">
        <v>30</v>
      </c>
      <c r="B5877" s="4">
        <v>1128299</v>
      </c>
      <c r="C5877" s="5">
        <v>44457</v>
      </c>
      <c r="D5877" s="37">
        <v>2021</v>
      </c>
      <c r="E5877" s="5" t="str">
        <f>TEXT(Sales[[#This Row],[Invoice Date]],"mmm")</f>
        <v>Sep</v>
      </c>
      <c r="F5877" s="4" t="s">
        <v>27</v>
      </c>
      <c r="G5877" s="4" t="s">
        <v>81</v>
      </c>
      <c r="H5877" s="4" t="s">
        <v>82</v>
      </c>
      <c r="I5877" s="6" t="s">
        <v>22</v>
      </c>
      <c r="J5877" s="7">
        <v>51</v>
      </c>
      <c r="K5877" s="8">
        <v>77</v>
      </c>
      <c r="L5877" s="9">
        <f t="shared" si="91"/>
        <v>3927</v>
      </c>
      <c r="M5877" s="9">
        <v>2159.8500000000004</v>
      </c>
      <c r="N5877" s="10">
        <v>0.55000000000000004</v>
      </c>
      <c r="O5877" s="4" t="s">
        <v>83</v>
      </c>
    </row>
    <row r="5878" spans="1:15" ht="14.25" customHeight="1" x14ac:dyDescent="0.25">
      <c r="A5878" s="4" t="s">
        <v>30</v>
      </c>
      <c r="B5878" s="4">
        <v>1128299</v>
      </c>
      <c r="C5878" s="5">
        <v>44457</v>
      </c>
      <c r="D5878" s="37">
        <v>2021</v>
      </c>
      <c r="E5878" s="5" t="str">
        <f>TEXT(Sales[[#This Row],[Invoice Date]],"mmm")</f>
        <v>Sep</v>
      </c>
      <c r="F5878" s="4" t="s">
        <v>27</v>
      </c>
      <c r="G5878" s="4" t="s">
        <v>81</v>
      </c>
      <c r="H5878" s="4" t="s">
        <v>82</v>
      </c>
      <c r="I5878" s="6" t="s">
        <v>23</v>
      </c>
      <c r="J5878" s="7">
        <v>39</v>
      </c>
      <c r="K5878" s="8">
        <v>75</v>
      </c>
      <c r="L5878" s="9">
        <f t="shared" si="91"/>
        <v>2925</v>
      </c>
      <c r="M5878" s="9">
        <v>1462.5</v>
      </c>
      <c r="N5878" s="10">
        <v>0.5</v>
      </c>
      <c r="O5878" s="4" t="s">
        <v>83</v>
      </c>
    </row>
    <row r="5879" spans="1:15" ht="14.25" customHeight="1" x14ac:dyDescent="0.25">
      <c r="A5879" s="4" t="s">
        <v>30</v>
      </c>
      <c r="B5879" s="4">
        <v>1128299</v>
      </c>
      <c r="C5879" s="5">
        <v>44486</v>
      </c>
      <c r="D5879" s="37">
        <v>2021</v>
      </c>
      <c r="E5879" s="5" t="str">
        <f>TEXT(Sales[[#This Row],[Invoice Date]],"mmm")</f>
        <v>Oct</v>
      </c>
      <c r="F5879" s="4" t="s">
        <v>27</v>
      </c>
      <c r="G5879" s="4" t="s">
        <v>81</v>
      </c>
      <c r="H5879" s="4" t="s">
        <v>82</v>
      </c>
      <c r="I5879" s="6" t="s">
        <v>17</v>
      </c>
      <c r="J5879" s="7">
        <v>34</v>
      </c>
      <c r="K5879" s="8">
        <v>112</v>
      </c>
      <c r="L5879" s="9">
        <f t="shared" si="91"/>
        <v>3808</v>
      </c>
      <c r="M5879" s="9">
        <v>2056.3200000000002</v>
      </c>
      <c r="N5879" s="10">
        <v>0.54</v>
      </c>
      <c r="O5879" s="4" t="s">
        <v>83</v>
      </c>
    </row>
    <row r="5880" spans="1:15" ht="14.25" customHeight="1" x14ac:dyDescent="0.25">
      <c r="A5880" s="4" t="s">
        <v>30</v>
      </c>
      <c r="B5880" s="4">
        <v>1128299</v>
      </c>
      <c r="C5880" s="5">
        <v>44486</v>
      </c>
      <c r="D5880" s="37">
        <v>2021</v>
      </c>
      <c r="E5880" s="5" t="str">
        <f>TEXT(Sales[[#This Row],[Invoice Date]],"mmm")</f>
        <v>Oct</v>
      </c>
      <c r="F5880" s="4" t="s">
        <v>27</v>
      </c>
      <c r="G5880" s="4" t="s">
        <v>81</v>
      </c>
      <c r="H5880" s="4" t="s">
        <v>82</v>
      </c>
      <c r="I5880" s="6" t="s">
        <v>19</v>
      </c>
      <c r="J5880" s="7">
        <v>45</v>
      </c>
      <c r="K5880" s="8">
        <v>155</v>
      </c>
      <c r="L5880" s="9">
        <f t="shared" si="91"/>
        <v>6975</v>
      </c>
      <c r="M5880" s="9">
        <v>3836.2499999999995</v>
      </c>
      <c r="N5880" s="10">
        <v>0.54999999999999993</v>
      </c>
      <c r="O5880" s="4" t="s">
        <v>83</v>
      </c>
    </row>
    <row r="5881" spans="1:15" ht="14.25" customHeight="1" x14ac:dyDescent="0.25">
      <c r="A5881" s="4" t="s">
        <v>30</v>
      </c>
      <c r="B5881" s="4">
        <v>1128299</v>
      </c>
      <c r="C5881" s="5">
        <v>44486</v>
      </c>
      <c r="D5881" s="37">
        <v>2021</v>
      </c>
      <c r="E5881" s="5" t="str">
        <f>TEXT(Sales[[#This Row],[Invoice Date]],"mmm")</f>
        <v>Oct</v>
      </c>
      <c r="F5881" s="4" t="s">
        <v>27</v>
      </c>
      <c r="G5881" s="4" t="s">
        <v>81</v>
      </c>
      <c r="H5881" s="4" t="s">
        <v>82</v>
      </c>
      <c r="I5881" s="6" t="s">
        <v>20</v>
      </c>
      <c r="J5881" s="7">
        <v>42</v>
      </c>
      <c r="K5881" s="8">
        <v>100</v>
      </c>
      <c r="L5881" s="9">
        <f t="shared" si="91"/>
        <v>4200</v>
      </c>
      <c r="M5881" s="9">
        <v>2100</v>
      </c>
      <c r="N5881" s="10">
        <v>0.5</v>
      </c>
      <c r="O5881" s="4" t="s">
        <v>83</v>
      </c>
    </row>
    <row r="5882" spans="1:15" ht="14.25" customHeight="1" x14ac:dyDescent="0.25">
      <c r="A5882" s="4" t="s">
        <v>30</v>
      </c>
      <c r="B5882" s="4">
        <v>1128299</v>
      </c>
      <c r="C5882" s="5">
        <v>44486</v>
      </c>
      <c r="D5882" s="37">
        <v>2021</v>
      </c>
      <c r="E5882" s="5" t="str">
        <f>TEXT(Sales[[#This Row],[Invoice Date]],"mmm")</f>
        <v>Oct</v>
      </c>
      <c r="F5882" s="4" t="s">
        <v>27</v>
      </c>
      <c r="G5882" s="4" t="s">
        <v>81</v>
      </c>
      <c r="H5882" s="4" t="s">
        <v>82</v>
      </c>
      <c r="I5882" s="6" t="s">
        <v>21</v>
      </c>
      <c r="J5882" s="7">
        <v>36</v>
      </c>
      <c r="K5882" s="8">
        <v>105</v>
      </c>
      <c r="L5882" s="9">
        <f t="shared" si="91"/>
        <v>3780</v>
      </c>
      <c r="M5882" s="9">
        <v>1890</v>
      </c>
      <c r="N5882" s="10">
        <v>0.5</v>
      </c>
      <c r="O5882" s="4" t="s">
        <v>83</v>
      </c>
    </row>
    <row r="5883" spans="1:15" ht="14.25" customHeight="1" x14ac:dyDescent="0.25">
      <c r="A5883" s="4" t="s">
        <v>30</v>
      </c>
      <c r="B5883" s="4">
        <v>1128299</v>
      </c>
      <c r="C5883" s="5">
        <v>44486</v>
      </c>
      <c r="D5883" s="37">
        <v>2021</v>
      </c>
      <c r="E5883" s="5" t="str">
        <f>TEXT(Sales[[#This Row],[Invoice Date]],"mmm")</f>
        <v>Oct</v>
      </c>
      <c r="F5883" s="4" t="s">
        <v>27</v>
      </c>
      <c r="G5883" s="4" t="s">
        <v>81</v>
      </c>
      <c r="H5883" s="4" t="s">
        <v>82</v>
      </c>
      <c r="I5883" s="6" t="s">
        <v>22</v>
      </c>
      <c r="J5883" s="7">
        <v>47</v>
      </c>
      <c r="K5883" s="8">
        <v>95</v>
      </c>
      <c r="L5883" s="9">
        <f t="shared" si="91"/>
        <v>4465</v>
      </c>
      <c r="M5883" s="9">
        <v>2634.3500000000004</v>
      </c>
      <c r="N5883" s="10">
        <v>0.59000000000000008</v>
      </c>
      <c r="O5883" s="4" t="s">
        <v>83</v>
      </c>
    </row>
    <row r="5884" spans="1:15" ht="14.25" customHeight="1" x14ac:dyDescent="0.25">
      <c r="A5884" s="4" t="s">
        <v>30</v>
      </c>
      <c r="B5884" s="4">
        <v>1128299</v>
      </c>
      <c r="C5884" s="5">
        <v>44486</v>
      </c>
      <c r="D5884" s="37">
        <v>2021</v>
      </c>
      <c r="E5884" s="5" t="str">
        <f>TEXT(Sales[[#This Row],[Invoice Date]],"mmm")</f>
        <v>Oct</v>
      </c>
      <c r="F5884" s="4" t="s">
        <v>27</v>
      </c>
      <c r="G5884" s="4" t="s">
        <v>81</v>
      </c>
      <c r="H5884" s="4" t="s">
        <v>82</v>
      </c>
      <c r="I5884" s="6" t="s">
        <v>23</v>
      </c>
      <c r="J5884" s="7">
        <v>50</v>
      </c>
      <c r="K5884" s="8">
        <v>108</v>
      </c>
      <c r="L5884" s="9">
        <f t="shared" si="91"/>
        <v>5400</v>
      </c>
      <c r="M5884" s="9">
        <v>2538</v>
      </c>
      <c r="N5884" s="10">
        <v>0.47</v>
      </c>
      <c r="O5884" s="4" t="s">
        <v>83</v>
      </c>
    </row>
    <row r="5885" spans="1:15" ht="14.25" customHeight="1" x14ac:dyDescent="0.25">
      <c r="A5885" s="4" t="s">
        <v>30</v>
      </c>
      <c r="B5885" s="4">
        <v>1128299</v>
      </c>
      <c r="C5885" s="5">
        <v>44517</v>
      </c>
      <c r="D5885" s="37">
        <v>2021</v>
      </c>
      <c r="E5885" s="5" t="str">
        <f>TEXT(Sales[[#This Row],[Invoice Date]],"mmm")</f>
        <v>Nov</v>
      </c>
      <c r="F5885" s="4" t="s">
        <v>27</v>
      </c>
      <c r="G5885" s="4" t="s">
        <v>81</v>
      </c>
      <c r="H5885" s="4" t="s">
        <v>82</v>
      </c>
      <c r="I5885" s="6" t="s">
        <v>17</v>
      </c>
      <c r="J5885" s="7">
        <v>39</v>
      </c>
      <c r="K5885" s="8">
        <v>188</v>
      </c>
      <c r="L5885" s="9">
        <f t="shared" si="91"/>
        <v>7332</v>
      </c>
      <c r="M5885" s="9">
        <v>3666</v>
      </c>
      <c r="N5885" s="10">
        <v>0.5</v>
      </c>
      <c r="O5885" s="4" t="s">
        <v>83</v>
      </c>
    </row>
    <row r="5886" spans="1:15" ht="14.25" customHeight="1" x14ac:dyDescent="0.25">
      <c r="A5886" s="4" t="s">
        <v>30</v>
      </c>
      <c r="B5886" s="4">
        <v>1128299</v>
      </c>
      <c r="C5886" s="5">
        <v>44517</v>
      </c>
      <c r="D5886" s="37">
        <v>2021</v>
      </c>
      <c r="E5886" s="5" t="str">
        <f>TEXT(Sales[[#This Row],[Invoice Date]],"mmm")</f>
        <v>Nov</v>
      </c>
      <c r="F5886" s="4" t="s">
        <v>27</v>
      </c>
      <c r="G5886" s="4" t="s">
        <v>81</v>
      </c>
      <c r="H5886" s="4" t="s">
        <v>82</v>
      </c>
      <c r="I5886" s="6" t="s">
        <v>19</v>
      </c>
      <c r="J5886" s="7">
        <v>42</v>
      </c>
      <c r="K5886" s="8">
        <v>210</v>
      </c>
      <c r="L5886" s="9">
        <f t="shared" si="91"/>
        <v>8820</v>
      </c>
      <c r="M5886" s="9">
        <v>4586.4000000000005</v>
      </c>
      <c r="N5886" s="10">
        <v>0.52</v>
      </c>
      <c r="O5886" s="4" t="s">
        <v>83</v>
      </c>
    </row>
    <row r="5887" spans="1:15" ht="14.25" customHeight="1" x14ac:dyDescent="0.25">
      <c r="A5887" s="4" t="s">
        <v>30</v>
      </c>
      <c r="B5887" s="4">
        <v>1128299</v>
      </c>
      <c r="C5887" s="5">
        <v>44517</v>
      </c>
      <c r="D5887" s="37">
        <v>2021</v>
      </c>
      <c r="E5887" s="5" t="str">
        <f>TEXT(Sales[[#This Row],[Invoice Date]],"mmm")</f>
        <v>Nov</v>
      </c>
      <c r="F5887" s="4" t="s">
        <v>27</v>
      </c>
      <c r="G5887" s="4" t="s">
        <v>81</v>
      </c>
      <c r="H5887" s="4" t="s">
        <v>82</v>
      </c>
      <c r="I5887" s="6" t="s">
        <v>20</v>
      </c>
      <c r="J5887" s="7">
        <v>38</v>
      </c>
      <c r="K5887" s="8">
        <v>137</v>
      </c>
      <c r="L5887" s="9">
        <f t="shared" si="91"/>
        <v>5206</v>
      </c>
      <c r="M5887" s="9">
        <v>2707.12</v>
      </c>
      <c r="N5887" s="10">
        <v>0.52</v>
      </c>
      <c r="O5887" s="4" t="s">
        <v>83</v>
      </c>
    </row>
    <row r="5888" spans="1:15" ht="14.25" customHeight="1" x14ac:dyDescent="0.25">
      <c r="A5888" s="4" t="s">
        <v>30</v>
      </c>
      <c r="B5888" s="4">
        <v>1128299</v>
      </c>
      <c r="C5888" s="5">
        <v>44517</v>
      </c>
      <c r="D5888" s="37">
        <v>2021</v>
      </c>
      <c r="E5888" s="5" t="str">
        <f>TEXT(Sales[[#This Row],[Invoice Date]],"mmm")</f>
        <v>Nov</v>
      </c>
      <c r="F5888" s="4" t="s">
        <v>27</v>
      </c>
      <c r="G5888" s="4" t="s">
        <v>81</v>
      </c>
      <c r="H5888" s="4" t="s">
        <v>82</v>
      </c>
      <c r="I5888" s="6" t="s">
        <v>21</v>
      </c>
      <c r="J5888" s="7">
        <v>48</v>
      </c>
      <c r="K5888" s="8">
        <v>125</v>
      </c>
      <c r="L5888" s="9">
        <f t="shared" si="91"/>
        <v>6000</v>
      </c>
      <c r="M5888" s="9">
        <v>3000</v>
      </c>
      <c r="N5888" s="10">
        <v>0.5</v>
      </c>
      <c r="O5888" s="4" t="s">
        <v>83</v>
      </c>
    </row>
    <row r="5889" spans="1:15" ht="14.25" customHeight="1" x14ac:dyDescent="0.25">
      <c r="A5889" s="4" t="s">
        <v>30</v>
      </c>
      <c r="B5889" s="4">
        <v>1128299</v>
      </c>
      <c r="C5889" s="5">
        <v>44517</v>
      </c>
      <c r="D5889" s="37">
        <v>2021</v>
      </c>
      <c r="E5889" s="5" t="str">
        <f>TEXT(Sales[[#This Row],[Invoice Date]],"mmm")</f>
        <v>Nov</v>
      </c>
      <c r="F5889" s="4" t="s">
        <v>27</v>
      </c>
      <c r="G5889" s="4" t="s">
        <v>81</v>
      </c>
      <c r="H5889" s="4" t="s">
        <v>82</v>
      </c>
      <c r="I5889" s="6" t="s">
        <v>22</v>
      </c>
      <c r="J5889" s="7">
        <v>68</v>
      </c>
      <c r="K5889" s="8">
        <v>119</v>
      </c>
      <c r="L5889" s="9">
        <f t="shared" si="91"/>
        <v>8092</v>
      </c>
      <c r="M5889" s="9">
        <v>4450.6000000000004</v>
      </c>
      <c r="N5889" s="10">
        <v>0.55000000000000004</v>
      </c>
      <c r="O5889" s="4" t="s">
        <v>83</v>
      </c>
    </row>
    <row r="5890" spans="1:15" ht="14.25" customHeight="1" x14ac:dyDescent="0.25">
      <c r="A5890" s="4" t="s">
        <v>30</v>
      </c>
      <c r="B5890" s="4">
        <v>1128299</v>
      </c>
      <c r="C5890" s="5">
        <v>44517</v>
      </c>
      <c r="D5890" s="37">
        <v>2021</v>
      </c>
      <c r="E5890" s="5" t="str">
        <f>TEXT(Sales[[#This Row],[Invoice Date]],"mmm")</f>
        <v>Nov</v>
      </c>
      <c r="F5890" s="4" t="s">
        <v>27</v>
      </c>
      <c r="G5890" s="4" t="s">
        <v>81</v>
      </c>
      <c r="H5890" s="4" t="s">
        <v>82</v>
      </c>
      <c r="I5890" s="6" t="s">
        <v>23</v>
      </c>
      <c r="J5890" s="7">
        <v>81</v>
      </c>
      <c r="K5890" s="8">
        <v>174</v>
      </c>
      <c r="L5890" s="9">
        <f t="shared" si="91"/>
        <v>14094</v>
      </c>
      <c r="M5890" s="9">
        <v>6765.12</v>
      </c>
      <c r="N5890" s="10">
        <v>0.48</v>
      </c>
      <c r="O5890" s="4" t="s">
        <v>83</v>
      </c>
    </row>
    <row r="5891" spans="1:15" ht="14.25" customHeight="1" x14ac:dyDescent="0.25">
      <c r="A5891" s="4" t="s">
        <v>30</v>
      </c>
      <c r="B5891" s="4">
        <v>1128299</v>
      </c>
      <c r="C5891" s="5">
        <v>44546</v>
      </c>
      <c r="D5891" s="37">
        <v>2021</v>
      </c>
      <c r="E5891" s="5" t="str">
        <f>TEXT(Sales[[#This Row],[Invoice Date]],"mmm")</f>
        <v>Dec</v>
      </c>
      <c r="F5891" s="4" t="s">
        <v>27</v>
      </c>
      <c r="G5891" s="4" t="s">
        <v>81</v>
      </c>
      <c r="H5891" s="4" t="s">
        <v>82</v>
      </c>
      <c r="I5891" s="6" t="s">
        <v>17</v>
      </c>
      <c r="J5891" s="7">
        <v>69</v>
      </c>
      <c r="K5891" s="8">
        <v>240</v>
      </c>
      <c r="L5891" s="9">
        <f t="shared" ref="L5891:L5954" si="92">J5891*K5891</f>
        <v>16560</v>
      </c>
      <c r="M5891" s="9">
        <v>8611.2000000000007</v>
      </c>
      <c r="N5891" s="10">
        <v>0.52</v>
      </c>
      <c r="O5891" s="4" t="s">
        <v>83</v>
      </c>
    </row>
    <row r="5892" spans="1:15" ht="14.25" customHeight="1" x14ac:dyDescent="0.25">
      <c r="A5892" s="4" t="s">
        <v>30</v>
      </c>
      <c r="B5892" s="4">
        <v>1128299</v>
      </c>
      <c r="C5892" s="5">
        <v>44546</v>
      </c>
      <c r="D5892" s="37">
        <v>2021</v>
      </c>
      <c r="E5892" s="5" t="str">
        <f>TEXT(Sales[[#This Row],[Invoice Date]],"mmm")</f>
        <v>Dec</v>
      </c>
      <c r="F5892" s="4" t="s">
        <v>27</v>
      </c>
      <c r="G5892" s="4" t="s">
        <v>81</v>
      </c>
      <c r="H5892" s="4" t="s">
        <v>82</v>
      </c>
      <c r="I5892" s="6" t="s">
        <v>19</v>
      </c>
      <c r="J5892" s="7">
        <v>72</v>
      </c>
      <c r="K5892" s="8">
        <v>216</v>
      </c>
      <c r="L5892" s="9">
        <f t="shared" si="92"/>
        <v>15552</v>
      </c>
      <c r="M5892" s="9">
        <v>7776</v>
      </c>
      <c r="N5892" s="10">
        <v>0.5</v>
      </c>
      <c r="O5892" s="4" t="s">
        <v>83</v>
      </c>
    </row>
    <row r="5893" spans="1:15" ht="14.25" customHeight="1" x14ac:dyDescent="0.25">
      <c r="A5893" s="4" t="s">
        <v>14</v>
      </c>
      <c r="B5893" s="4">
        <v>1128299</v>
      </c>
      <c r="C5893" s="5">
        <v>44546</v>
      </c>
      <c r="D5893" s="37">
        <v>2021</v>
      </c>
      <c r="E5893" s="5" t="str">
        <f>TEXT(Sales[[#This Row],[Invoice Date]],"mmm")</f>
        <v>Dec</v>
      </c>
      <c r="F5893" s="4" t="s">
        <v>27</v>
      </c>
      <c r="G5893" s="4" t="s">
        <v>81</v>
      </c>
      <c r="H5893" s="4" t="s">
        <v>82</v>
      </c>
      <c r="I5893" s="6" t="s">
        <v>20</v>
      </c>
      <c r="J5893" s="7">
        <v>69</v>
      </c>
      <c r="K5893" s="8">
        <v>162</v>
      </c>
      <c r="L5893" s="9">
        <f t="shared" si="92"/>
        <v>11178</v>
      </c>
      <c r="M5893" s="9">
        <v>5812.56</v>
      </c>
      <c r="N5893" s="10">
        <v>0.52</v>
      </c>
      <c r="O5893" s="4" t="s">
        <v>83</v>
      </c>
    </row>
    <row r="5894" spans="1:15" ht="14.25" customHeight="1" x14ac:dyDescent="0.25">
      <c r="A5894" s="4" t="s">
        <v>14</v>
      </c>
      <c r="B5894" s="4">
        <v>1128299</v>
      </c>
      <c r="C5894" s="5">
        <v>44546</v>
      </c>
      <c r="D5894" s="37">
        <v>2021</v>
      </c>
      <c r="E5894" s="5" t="str">
        <f>TEXT(Sales[[#This Row],[Invoice Date]],"mmm")</f>
        <v>Dec</v>
      </c>
      <c r="F5894" s="4" t="s">
        <v>27</v>
      </c>
      <c r="G5894" s="4" t="s">
        <v>81</v>
      </c>
      <c r="H5894" s="4" t="s">
        <v>82</v>
      </c>
      <c r="I5894" s="6" t="s">
        <v>21</v>
      </c>
      <c r="J5894" s="7">
        <v>72</v>
      </c>
      <c r="K5894" s="8">
        <v>156</v>
      </c>
      <c r="L5894" s="9">
        <f t="shared" si="92"/>
        <v>11232</v>
      </c>
      <c r="M5894" s="9">
        <v>6065.2800000000007</v>
      </c>
      <c r="N5894" s="10">
        <v>0.54</v>
      </c>
      <c r="O5894" s="4" t="s">
        <v>83</v>
      </c>
    </row>
    <row r="5895" spans="1:15" ht="14.25" customHeight="1" x14ac:dyDescent="0.25">
      <c r="A5895" s="4" t="s">
        <v>14</v>
      </c>
      <c r="B5895" s="4">
        <v>1128299</v>
      </c>
      <c r="C5895" s="5">
        <v>44546</v>
      </c>
      <c r="D5895" s="37">
        <v>2021</v>
      </c>
      <c r="E5895" s="5" t="str">
        <f>TEXT(Sales[[#This Row],[Invoice Date]],"mmm")</f>
        <v>Dec</v>
      </c>
      <c r="F5895" s="4" t="s">
        <v>27</v>
      </c>
      <c r="G5895" s="4" t="s">
        <v>81</v>
      </c>
      <c r="H5895" s="4" t="s">
        <v>82</v>
      </c>
      <c r="I5895" s="6" t="s">
        <v>22</v>
      </c>
      <c r="J5895" s="7">
        <v>82</v>
      </c>
      <c r="K5895" s="8">
        <v>131</v>
      </c>
      <c r="L5895" s="9">
        <f t="shared" si="92"/>
        <v>10742</v>
      </c>
      <c r="M5895" s="9">
        <v>6230.3600000000006</v>
      </c>
      <c r="N5895" s="10">
        <v>0.58000000000000007</v>
      </c>
      <c r="O5895" s="4" t="s">
        <v>83</v>
      </c>
    </row>
    <row r="5896" spans="1:15" ht="14.25" customHeight="1" x14ac:dyDescent="0.25">
      <c r="A5896" s="4" t="s">
        <v>14</v>
      </c>
      <c r="B5896" s="4">
        <v>1128299</v>
      </c>
      <c r="C5896" s="5">
        <v>44546</v>
      </c>
      <c r="D5896" s="37">
        <v>2021</v>
      </c>
      <c r="E5896" s="5" t="str">
        <f>TEXT(Sales[[#This Row],[Invoice Date]],"mmm")</f>
        <v>Dec</v>
      </c>
      <c r="F5896" s="4" t="s">
        <v>27</v>
      </c>
      <c r="G5896" s="4" t="s">
        <v>81</v>
      </c>
      <c r="H5896" s="4" t="s">
        <v>82</v>
      </c>
      <c r="I5896" s="6" t="s">
        <v>23</v>
      </c>
      <c r="J5896" s="7">
        <v>87</v>
      </c>
      <c r="K5896" s="8">
        <v>175</v>
      </c>
      <c r="L5896" s="9">
        <f t="shared" si="92"/>
        <v>15225</v>
      </c>
      <c r="M5896" s="9">
        <v>6851.2499999999991</v>
      </c>
      <c r="N5896" s="10">
        <v>0.44999999999999996</v>
      </c>
      <c r="O5896" s="4" t="s">
        <v>83</v>
      </c>
    </row>
    <row r="5897" spans="1:15" ht="14.25" customHeight="1" x14ac:dyDescent="0.25">
      <c r="A5897" s="4" t="s">
        <v>14</v>
      </c>
      <c r="B5897" s="4">
        <v>1197831</v>
      </c>
      <c r="C5897" s="5">
        <v>44201</v>
      </c>
      <c r="D5897" s="37">
        <v>2021</v>
      </c>
      <c r="E5897" s="5" t="str">
        <f>TEXT(Sales[[#This Row],[Invoice Date]],"mmm")</f>
        <v>Jan</v>
      </c>
      <c r="F5897" s="4" t="s">
        <v>27</v>
      </c>
      <c r="G5897" s="4" t="s">
        <v>81</v>
      </c>
      <c r="H5897" s="4" t="s">
        <v>82</v>
      </c>
      <c r="I5897" s="6" t="s">
        <v>17</v>
      </c>
      <c r="J5897" s="7">
        <v>19</v>
      </c>
      <c r="K5897" s="8">
        <v>182</v>
      </c>
      <c r="L5897" s="9">
        <f t="shared" si="92"/>
        <v>3458</v>
      </c>
      <c r="M5897" s="9">
        <v>1486.94</v>
      </c>
      <c r="N5897" s="10">
        <v>0.43</v>
      </c>
      <c r="O5897" s="4" t="s">
        <v>83</v>
      </c>
    </row>
    <row r="5898" spans="1:15" ht="14.25" customHeight="1" x14ac:dyDescent="0.25">
      <c r="A5898" s="4" t="s">
        <v>14</v>
      </c>
      <c r="B5898" s="4">
        <v>1197831</v>
      </c>
      <c r="C5898" s="5">
        <v>44201</v>
      </c>
      <c r="D5898" s="37">
        <v>2021</v>
      </c>
      <c r="E5898" s="5" t="str">
        <f>TEXT(Sales[[#This Row],[Invoice Date]],"mmm")</f>
        <v>Jan</v>
      </c>
      <c r="F5898" s="4" t="s">
        <v>27</v>
      </c>
      <c r="G5898" s="4" t="s">
        <v>81</v>
      </c>
      <c r="H5898" s="4" t="s">
        <v>82</v>
      </c>
      <c r="I5898" s="6" t="s">
        <v>19</v>
      </c>
      <c r="J5898" s="7">
        <v>28</v>
      </c>
      <c r="K5898" s="8">
        <v>196</v>
      </c>
      <c r="L5898" s="9">
        <f t="shared" si="92"/>
        <v>5488</v>
      </c>
      <c r="M5898" s="9">
        <v>2469.6</v>
      </c>
      <c r="N5898" s="10">
        <v>0.44999999999999996</v>
      </c>
      <c r="O5898" s="4" t="s">
        <v>83</v>
      </c>
    </row>
    <row r="5899" spans="1:15" ht="14.25" customHeight="1" x14ac:dyDescent="0.25">
      <c r="A5899" s="4" t="s">
        <v>14</v>
      </c>
      <c r="B5899" s="4">
        <v>1197831</v>
      </c>
      <c r="C5899" s="5">
        <v>44201</v>
      </c>
      <c r="D5899" s="37">
        <v>2021</v>
      </c>
      <c r="E5899" s="5" t="str">
        <f>TEXT(Sales[[#This Row],[Invoice Date]],"mmm")</f>
        <v>Jan</v>
      </c>
      <c r="F5899" s="4" t="s">
        <v>27</v>
      </c>
      <c r="G5899" s="4" t="s">
        <v>81</v>
      </c>
      <c r="H5899" s="4" t="s">
        <v>82</v>
      </c>
      <c r="I5899" s="6" t="s">
        <v>20</v>
      </c>
      <c r="J5899" s="7">
        <v>28</v>
      </c>
      <c r="K5899" s="8">
        <v>119</v>
      </c>
      <c r="L5899" s="9">
        <f t="shared" si="92"/>
        <v>3332</v>
      </c>
      <c r="M5899" s="9">
        <v>1332.8000000000002</v>
      </c>
      <c r="N5899" s="10">
        <v>0.4</v>
      </c>
      <c r="O5899" s="4" t="s">
        <v>83</v>
      </c>
    </row>
    <row r="5900" spans="1:15" ht="14.25" customHeight="1" x14ac:dyDescent="0.25">
      <c r="A5900" s="4" t="s">
        <v>14</v>
      </c>
      <c r="B5900" s="4">
        <v>1197831</v>
      </c>
      <c r="C5900" s="5">
        <v>44201</v>
      </c>
      <c r="D5900" s="37">
        <v>2021</v>
      </c>
      <c r="E5900" s="5" t="str">
        <f>TEXT(Sales[[#This Row],[Invoice Date]],"mmm")</f>
        <v>Jan</v>
      </c>
      <c r="F5900" s="4" t="s">
        <v>27</v>
      </c>
      <c r="G5900" s="4" t="s">
        <v>81</v>
      </c>
      <c r="H5900" s="4" t="s">
        <v>82</v>
      </c>
      <c r="I5900" s="6" t="s">
        <v>21</v>
      </c>
      <c r="J5900" s="7">
        <v>33</v>
      </c>
      <c r="K5900" s="8">
        <v>133</v>
      </c>
      <c r="L5900" s="9">
        <f t="shared" si="92"/>
        <v>4389</v>
      </c>
      <c r="M5900" s="9">
        <v>2326.17</v>
      </c>
      <c r="N5900" s="10">
        <v>0.53</v>
      </c>
      <c r="O5900" s="4" t="s">
        <v>83</v>
      </c>
    </row>
    <row r="5901" spans="1:15" ht="14.25" customHeight="1" x14ac:dyDescent="0.25">
      <c r="A5901" s="4" t="s">
        <v>14</v>
      </c>
      <c r="B5901" s="4">
        <v>1197831</v>
      </c>
      <c r="C5901" s="5">
        <v>44201</v>
      </c>
      <c r="D5901" s="37">
        <v>2021</v>
      </c>
      <c r="E5901" s="5" t="str">
        <f>TEXT(Sales[[#This Row],[Invoice Date]],"mmm")</f>
        <v>Jan</v>
      </c>
      <c r="F5901" s="4" t="s">
        <v>27</v>
      </c>
      <c r="G5901" s="4" t="s">
        <v>81</v>
      </c>
      <c r="H5901" s="4" t="s">
        <v>82</v>
      </c>
      <c r="I5901" s="6" t="s">
        <v>22</v>
      </c>
      <c r="J5901" s="7">
        <v>36</v>
      </c>
      <c r="K5901" s="8">
        <v>85</v>
      </c>
      <c r="L5901" s="9">
        <f t="shared" si="92"/>
        <v>3060</v>
      </c>
      <c r="M5901" s="9">
        <v>1132.2</v>
      </c>
      <c r="N5901" s="10">
        <v>0.37</v>
      </c>
      <c r="O5901" s="4" t="s">
        <v>83</v>
      </c>
    </row>
    <row r="5902" spans="1:15" ht="14.25" customHeight="1" x14ac:dyDescent="0.25">
      <c r="A5902" s="4" t="s">
        <v>30</v>
      </c>
      <c r="B5902" s="4">
        <v>1197831</v>
      </c>
      <c r="C5902" s="5">
        <v>44201</v>
      </c>
      <c r="D5902" s="37">
        <v>2021</v>
      </c>
      <c r="E5902" s="5" t="str">
        <f>TEXT(Sales[[#This Row],[Invoice Date]],"mmm")</f>
        <v>Jan</v>
      </c>
      <c r="F5902" s="4" t="s">
        <v>27</v>
      </c>
      <c r="G5902" s="4" t="s">
        <v>81</v>
      </c>
      <c r="H5902" s="4" t="s">
        <v>82</v>
      </c>
      <c r="I5902" s="6" t="s">
        <v>23</v>
      </c>
      <c r="J5902" s="7">
        <v>34</v>
      </c>
      <c r="K5902" s="8">
        <v>143</v>
      </c>
      <c r="L5902" s="9">
        <f t="shared" si="92"/>
        <v>4862</v>
      </c>
      <c r="M5902" s="9">
        <v>2917.2</v>
      </c>
      <c r="N5902" s="10">
        <v>0.6</v>
      </c>
      <c r="O5902" s="4" t="s">
        <v>83</v>
      </c>
    </row>
    <row r="5903" spans="1:15" ht="14.25" customHeight="1" x14ac:dyDescent="0.25">
      <c r="A5903" s="4" t="s">
        <v>14</v>
      </c>
      <c r="B5903" s="4">
        <v>1197831</v>
      </c>
      <c r="C5903" s="5">
        <v>44231</v>
      </c>
      <c r="D5903" s="37">
        <v>2021</v>
      </c>
      <c r="E5903" s="5" t="str">
        <f>TEXT(Sales[[#This Row],[Invoice Date]],"mmm")</f>
        <v>Feb</v>
      </c>
      <c r="F5903" s="4" t="s">
        <v>27</v>
      </c>
      <c r="G5903" s="4" t="s">
        <v>81</v>
      </c>
      <c r="H5903" s="4" t="s">
        <v>82</v>
      </c>
      <c r="I5903" s="6" t="s">
        <v>17</v>
      </c>
      <c r="J5903" s="7">
        <v>23</v>
      </c>
      <c r="K5903" s="8">
        <v>163</v>
      </c>
      <c r="L5903" s="9">
        <f t="shared" si="92"/>
        <v>3749</v>
      </c>
      <c r="M5903" s="9">
        <v>1499.6000000000001</v>
      </c>
      <c r="N5903" s="10">
        <v>0.4</v>
      </c>
      <c r="O5903" s="4" t="s">
        <v>83</v>
      </c>
    </row>
    <row r="5904" spans="1:15" ht="14.25" customHeight="1" x14ac:dyDescent="0.25">
      <c r="A5904" s="4" t="s">
        <v>14</v>
      </c>
      <c r="B5904" s="4">
        <v>1197831</v>
      </c>
      <c r="C5904" s="5">
        <v>44231</v>
      </c>
      <c r="D5904" s="37">
        <v>2021</v>
      </c>
      <c r="E5904" s="5" t="str">
        <f>TEXT(Sales[[#This Row],[Invoice Date]],"mmm")</f>
        <v>Feb</v>
      </c>
      <c r="F5904" s="4" t="s">
        <v>27</v>
      </c>
      <c r="G5904" s="4" t="s">
        <v>81</v>
      </c>
      <c r="H5904" s="4" t="s">
        <v>82</v>
      </c>
      <c r="I5904" s="6" t="s">
        <v>19</v>
      </c>
      <c r="J5904" s="7">
        <v>32</v>
      </c>
      <c r="K5904" s="8">
        <v>174</v>
      </c>
      <c r="L5904" s="9">
        <f t="shared" si="92"/>
        <v>5568</v>
      </c>
      <c r="M5904" s="9">
        <v>2338.56</v>
      </c>
      <c r="N5904" s="10">
        <v>0.42</v>
      </c>
      <c r="O5904" s="4" t="s">
        <v>83</v>
      </c>
    </row>
    <row r="5905" spans="1:15" ht="14.25" customHeight="1" x14ac:dyDescent="0.25">
      <c r="A5905" s="4" t="s">
        <v>14</v>
      </c>
      <c r="B5905" s="4">
        <v>1197831</v>
      </c>
      <c r="C5905" s="5">
        <v>44231</v>
      </c>
      <c r="D5905" s="37">
        <v>2021</v>
      </c>
      <c r="E5905" s="5" t="str">
        <f>TEXT(Sales[[#This Row],[Invoice Date]],"mmm")</f>
        <v>Feb</v>
      </c>
      <c r="F5905" s="4" t="s">
        <v>27</v>
      </c>
      <c r="G5905" s="4" t="s">
        <v>81</v>
      </c>
      <c r="H5905" s="4" t="s">
        <v>82</v>
      </c>
      <c r="I5905" s="6" t="s">
        <v>20</v>
      </c>
      <c r="J5905" s="7">
        <v>34</v>
      </c>
      <c r="K5905" s="8">
        <v>128</v>
      </c>
      <c r="L5905" s="9">
        <f t="shared" si="92"/>
        <v>4352</v>
      </c>
      <c r="M5905" s="9">
        <v>1784.32</v>
      </c>
      <c r="N5905" s="10">
        <v>0.41</v>
      </c>
      <c r="O5905" s="4" t="s">
        <v>83</v>
      </c>
    </row>
    <row r="5906" spans="1:15" ht="14.25" customHeight="1" x14ac:dyDescent="0.25">
      <c r="A5906" s="4" t="s">
        <v>14</v>
      </c>
      <c r="B5906" s="4">
        <v>1197831</v>
      </c>
      <c r="C5906" s="5">
        <v>44231</v>
      </c>
      <c r="D5906" s="37">
        <v>2021</v>
      </c>
      <c r="E5906" s="5" t="str">
        <f>TEXT(Sales[[#This Row],[Invoice Date]],"mmm")</f>
        <v>Feb</v>
      </c>
      <c r="F5906" s="4" t="s">
        <v>31</v>
      </c>
      <c r="G5906" s="4" t="s">
        <v>84</v>
      </c>
      <c r="H5906" s="4" t="s">
        <v>85</v>
      </c>
      <c r="I5906" s="6" t="s">
        <v>21</v>
      </c>
      <c r="J5906" s="7">
        <v>32</v>
      </c>
      <c r="K5906" s="8">
        <v>109</v>
      </c>
      <c r="L5906" s="9">
        <f t="shared" si="92"/>
        <v>3488</v>
      </c>
      <c r="M5906" s="9">
        <v>1883.5200000000002</v>
      </c>
      <c r="N5906" s="10">
        <v>0.54</v>
      </c>
      <c r="O5906" s="4" t="s">
        <v>83</v>
      </c>
    </row>
    <row r="5907" spans="1:15" ht="14.25" customHeight="1" x14ac:dyDescent="0.25">
      <c r="A5907" s="4" t="s">
        <v>14</v>
      </c>
      <c r="B5907" s="4">
        <v>1197831</v>
      </c>
      <c r="C5907" s="5">
        <v>44231</v>
      </c>
      <c r="D5907" s="37">
        <v>2021</v>
      </c>
      <c r="E5907" s="5" t="str">
        <f>TEXT(Sales[[#This Row],[Invoice Date]],"mmm")</f>
        <v>Feb</v>
      </c>
      <c r="F5907" s="4" t="s">
        <v>31</v>
      </c>
      <c r="G5907" s="4" t="s">
        <v>84</v>
      </c>
      <c r="H5907" s="4" t="s">
        <v>85</v>
      </c>
      <c r="I5907" s="6" t="s">
        <v>22</v>
      </c>
      <c r="J5907" s="7">
        <v>39</v>
      </c>
      <c r="K5907" s="8">
        <v>70</v>
      </c>
      <c r="L5907" s="9">
        <f t="shared" si="92"/>
        <v>2730</v>
      </c>
      <c r="M5907" s="9">
        <v>955.49999999999989</v>
      </c>
      <c r="N5907" s="10">
        <v>0.35</v>
      </c>
      <c r="O5907" s="4" t="s">
        <v>83</v>
      </c>
    </row>
    <row r="5908" spans="1:15" ht="14.25" customHeight="1" x14ac:dyDescent="0.25">
      <c r="A5908" s="4" t="s">
        <v>14</v>
      </c>
      <c r="B5908" s="4">
        <v>1197831</v>
      </c>
      <c r="C5908" s="5">
        <v>44231</v>
      </c>
      <c r="D5908" s="37">
        <v>2021</v>
      </c>
      <c r="E5908" s="5" t="str">
        <f>TEXT(Sales[[#This Row],[Invoice Date]],"mmm")</f>
        <v>Feb</v>
      </c>
      <c r="F5908" s="4" t="s">
        <v>31</v>
      </c>
      <c r="G5908" s="4" t="s">
        <v>84</v>
      </c>
      <c r="H5908" s="4" t="s">
        <v>85</v>
      </c>
      <c r="I5908" s="6" t="s">
        <v>23</v>
      </c>
      <c r="J5908" s="7">
        <v>34</v>
      </c>
      <c r="K5908" s="8">
        <v>131</v>
      </c>
      <c r="L5908" s="9">
        <f t="shared" si="92"/>
        <v>4454</v>
      </c>
      <c r="M5908" s="9">
        <v>2449.7000000000003</v>
      </c>
      <c r="N5908" s="10">
        <v>0.55000000000000004</v>
      </c>
      <c r="O5908" s="4" t="s">
        <v>83</v>
      </c>
    </row>
    <row r="5909" spans="1:15" ht="14.25" customHeight="1" x14ac:dyDescent="0.25">
      <c r="A5909" s="4" t="s">
        <v>14</v>
      </c>
      <c r="B5909" s="4">
        <v>1197831</v>
      </c>
      <c r="C5909" s="5">
        <v>44261</v>
      </c>
      <c r="D5909" s="37">
        <v>2021</v>
      </c>
      <c r="E5909" s="5" t="str">
        <f>TEXT(Sales[[#This Row],[Invoice Date]],"mmm")</f>
        <v>Mar</v>
      </c>
      <c r="F5909" s="4" t="s">
        <v>31</v>
      </c>
      <c r="G5909" s="4" t="s">
        <v>84</v>
      </c>
      <c r="H5909" s="4" t="s">
        <v>85</v>
      </c>
      <c r="I5909" s="6" t="s">
        <v>17</v>
      </c>
      <c r="J5909" s="7">
        <v>28</v>
      </c>
      <c r="K5909" s="8">
        <v>156</v>
      </c>
      <c r="L5909" s="9">
        <f t="shared" si="92"/>
        <v>4368</v>
      </c>
      <c r="M5909" s="9">
        <v>1965.6</v>
      </c>
      <c r="N5909" s="10">
        <v>0.44999999999999996</v>
      </c>
      <c r="O5909" s="4" t="s">
        <v>83</v>
      </c>
    </row>
    <row r="5910" spans="1:15" ht="14.25" customHeight="1" x14ac:dyDescent="0.25">
      <c r="A5910" s="4" t="s">
        <v>14</v>
      </c>
      <c r="B5910" s="4">
        <v>1197831</v>
      </c>
      <c r="C5910" s="5">
        <v>44261</v>
      </c>
      <c r="D5910" s="37">
        <v>2021</v>
      </c>
      <c r="E5910" s="5" t="str">
        <f>TEXT(Sales[[#This Row],[Invoice Date]],"mmm")</f>
        <v>Mar</v>
      </c>
      <c r="F5910" s="4" t="s">
        <v>31</v>
      </c>
      <c r="G5910" s="4" t="s">
        <v>84</v>
      </c>
      <c r="H5910" s="4" t="s">
        <v>85</v>
      </c>
      <c r="I5910" s="6" t="s">
        <v>19</v>
      </c>
      <c r="J5910" s="7">
        <v>36</v>
      </c>
      <c r="K5910" s="8">
        <v>169</v>
      </c>
      <c r="L5910" s="9">
        <f t="shared" si="92"/>
        <v>6084</v>
      </c>
      <c r="M5910" s="9">
        <v>2798.64</v>
      </c>
      <c r="N5910" s="10">
        <v>0.45999999999999996</v>
      </c>
      <c r="O5910" s="4" t="s">
        <v>83</v>
      </c>
    </row>
    <row r="5911" spans="1:15" ht="14.25" customHeight="1" x14ac:dyDescent="0.25">
      <c r="A5911" s="4" t="s">
        <v>14</v>
      </c>
      <c r="B5911" s="4">
        <v>1197831</v>
      </c>
      <c r="C5911" s="5">
        <v>44261</v>
      </c>
      <c r="D5911" s="37">
        <v>2021</v>
      </c>
      <c r="E5911" s="5" t="str">
        <f>TEXT(Sales[[#This Row],[Invoice Date]],"mmm")</f>
        <v>Mar</v>
      </c>
      <c r="F5911" s="4" t="s">
        <v>31</v>
      </c>
      <c r="G5911" s="4" t="s">
        <v>84</v>
      </c>
      <c r="H5911" s="4" t="s">
        <v>85</v>
      </c>
      <c r="I5911" s="6" t="s">
        <v>20</v>
      </c>
      <c r="J5911" s="7">
        <v>28</v>
      </c>
      <c r="K5911" s="8">
        <v>113</v>
      </c>
      <c r="L5911" s="9">
        <f t="shared" si="92"/>
        <v>3164</v>
      </c>
      <c r="M5911" s="9">
        <v>1550.36</v>
      </c>
      <c r="N5911" s="10">
        <v>0.49</v>
      </c>
      <c r="O5911" s="4" t="s">
        <v>83</v>
      </c>
    </row>
    <row r="5912" spans="1:15" ht="14.25" customHeight="1" x14ac:dyDescent="0.25">
      <c r="A5912" s="4" t="s">
        <v>14</v>
      </c>
      <c r="B5912" s="4">
        <v>1197831</v>
      </c>
      <c r="C5912" s="5">
        <v>44261</v>
      </c>
      <c r="D5912" s="37">
        <v>2021</v>
      </c>
      <c r="E5912" s="5" t="str">
        <f>TEXT(Sales[[#This Row],[Invoice Date]],"mmm")</f>
        <v>Mar</v>
      </c>
      <c r="F5912" s="4" t="s">
        <v>31</v>
      </c>
      <c r="G5912" s="4" t="s">
        <v>84</v>
      </c>
      <c r="H5912" s="4" t="s">
        <v>85</v>
      </c>
      <c r="I5912" s="6" t="s">
        <v>21</v>
      </c>
      <c r="J5912" s="7">
        <v>33</v>
      </c>
      <c r="K5912" s="8">
        <v>105</v>
      </c>
      <c r="L5912" s="9">
        <f t="shared" si="92"/>
        <v>3465</v>
      </c>
      <c r="M5912" s="9">
        <v>2009.7000000000003</v>
      </c>
      <c r="N5912" s="10">
        <v>0.58000000000000007</v>
      </c>
      <c r="O5912" s="4" t="s">
        <v>83</v>
      </c>
    </row>
    <row r="5913" spans="1:15" ht="14.25" customHeight="1" x14ac:dyDescent="0.25">
      <c r="A5913" s="4" t="s">
        <v>30</v>
      </c>
      <c r="B5913" s="4">
        <v>1197831</v>
      </c>
      <c r="C5913" s="5">
        <v>44261</v>
      </c>
      <c r="D5913" s="37">
        <v>2021</v>
      </c>
      <c r="E5913" s="5" t="str">
        <f>TEXT(Sales[[#This Row],[Invoice Date]],"mmm")</f>
        <v>Mar</v>
      </c>
      <c r="F5913" s="4" t="s">
        <v>31</v>
      </c>
      <c r="G5913" s="4" t="s">
        <v>84</v>
      </c>
      <c r="H5913" s="4" t="s">
        <v>85</v>
      </c>
      <c r="I5913" s="6" t="s">
        <v>22</v>
      </c>
      <c r="J5913" s="7">
        <v>37</v>
      </c>
      <c r="K5913" s="8">
        <v>75</v>
      </c>
      <c r="L5913" s="9">
        <f t="shared" si="92"/>
        <v>2775</v>
      </c>
      <c r="M5913" s="9">
        <v>1248.7499999999998</v>
      </c>
      <c r="N5913" s="10">
        <v>0.44999999999999996</v>
      </c>
      <c r="O5913" s="4" t="s">
        <v>83</v>
      </c>
    </row>
    <row r="5914" spans="1:15" ht="14.25" customHeight="1" x14ac:dyDescent="0.25">
      <c r="A5914" s="4" t="s">
        <v>30</v>
      </c>
      <c r="B5914" s="4">
        <v>1197831</v>
      </c>
      <c r="C5914" s="5">
        <v>44261</v>
      </c>
      <c r="D5914" s="37">
        <v>2021</v>
      </c>
      <c r="E5914" s="5" t="str">
        <f>TEXT(Sales[[#This Row],[Invoice Date]],"mmm")</f>
        <v>Mar</v>
      </c>
      <c r="F5914" s="4" t="s">
        <v>31</v>
      </c>
      <c r="G5914" s="4" t="s">
        <v>84</v>
      </c>
      <c r="H5914" s="4" t="s">
        <v>85</v>
      </c>
      <c r="I5914" s="6" t="s">
        <v>23</v>
      </c>
      <c r="J5914" s="7">
        <v>33</v>
      </c>
      <c r="K5914" s="8">
        <v>116</v>
      </c>
      <c r="L5914" s="9">
        <f t="shared" si="92"/>
        <v>3828</v>
      </c>
      <c r="M5914" s="9">
        <v>2488.2000000000003</v>
      </c>
      <c r="N5914" s="10">
        <v>0.65</v>
      </c>
      <c r="O5914" s="4" t="s">
        <v>83</v>
      </c>
    </row>
    <row r="5915" spans="1:15" ht="14.25" customHeight="1" x14ac:dyDescent="0.25">
      <c r="A5915" s="4" t="s">
        <v>30</v>
      </c>
      <c r="B5915" s="4">
        <v>1197831</v>
      </c>
      <c r="C5915" s="5">
        <v>44291</v>
      </c>
      <c r="D5915" s="37">
        <v>2021</v>
      </c>
      <c r="E5915" s="5" t="str">
        <f>TEXT(Sales[[#This Row],[Invoice Date]],"mmm")</f>
        <v>Apr</v>
      </c>
      <c r="F5915" s="4" t="s">
        <v>31</v>
      </c>
      <c r="G5915" s="4" t="s">
        <v>84</v>
      </c>
      <c r="H5915" s="4" t="s">
        <v>85</v>
      </c>
      <c r="I5915" s="6" t="s">
        <v>17</v>
      </c>
      <c r="J5915" s="7">
        <v>19</v>
      </c>
      <c r="K5915" s="8">
        <v>195</v>
      </c>
      <c r="L5915" s="9">
        <f t="shared" si="92"/>
        <v>3705</v>
      </c>
      <c r="M5915" s="9">
        <v>1741.35</v>
      </c>
      <c r="N5915" s="10">
        <v>0.47</v>
      </c>
      <c r="O5915" s="4" t="s">
        <v>83</v>
      </c>
    </row>
    <row r="5916" spans="1:15" ht="14.25" customHeight="1" x14ac:dyDescent="0.25">
      <c r="A5916" s="4" t="s">
        <v>30</v>
      </c>
      <c r="B5916" s="4">
        <v>1197831</v>
      </c>
      <c r="C5916" s="5">
        <v>44291</v>
      </c>
      <c r="D5916" s="37">
        <v>2021</v>
      </c>
      <c r="E5916" s="5" t="str">
        <f>TEXT(Sales[[#This Row],[Invoice Date]],"mmm")</f>
        <v>Apr</v>
      </c>
      <c r="F5916" s="4" t="s">
        <v>31</v>
      </c>
      <c r="G5916" s="4" t="s">
        <v>84</v>
      </c>
      <c r="H5916" s="4" t="s">
        <v>85</v>
      </c>
      <c r="I5916" s="6" t="s">
        <v>19</v>
      </c>
      <c r="J5916" s="7">
        <v>29</v>
      </c>
      <c r="K5916" s="8">
        <v>195</v>
      </c>
      <c r="L5916" s="9">
        <f t="shared" si="92"/>
        <v>5655</v>
      </c>
      <c r="M5916" s="9">
        <v>2714.4</v>
      </c>
      <c r="N5916" s="10">
        <v>0.48</v>
      </c>
      <c r="O5916" s="4" t="s">
        <v>83</v>
      </c>
    </row>
    <row r="5917" spans="1:15" ht="14.25" customHeight="1" x14ac:dyDescent="0.25">
      <c r="A5917" s="4" t="s">
        <v>30</v>
      </c>
      <c r="B5917" s="4">
        <v>1197831</v>
      </c>
      <c r="C5917" s="5">
        <v>44291</v>
      </c>
      <c r="D5917" s="37">
        <v>2021</v>
      </c>
      <c r="E5917" s="5" t="str">
        <f>TEXT(Sales[[#This Row],[Invoice Date]],"mmm")</f>
        <v>Apr</v>
      </c>
      <c r="F5917" s="4" t="s">
        <v>31</v>
      </c>
      <c r="G5917" s="4" t="s">
        <v>84</v>
      </c>
      <c r="H5917" s="4" t="s">
        <v>85</v>
      </c>
      <c r="I5917" s="6" t="s">
        <v>20</v>
      </c>
      <c r="J5917" s="7">
        <v>24</v>
      </c>
      <c r="K5917" s="8">
        <v>138</v>
      </c>
      <c r="L5917" s="9">
        <f t="shared" si="92"/>
        <v>3312</v>
      </c>
      <c r="M5917" s="9">
        <v>1556.6399999999999</v>
      </c>
      <c r="N5917" s="10">
        <v>0.47</v>
      </c>
      <c r="O5917" s="4" t="s">
        <v>83</v>
      </c>
    </row>
    <row r="5918" spans="1:15" ht="14.25" customHeight="1" x14ac:dyDescent="0.25">
      <c r="A5918" s="4" t="s">
        <v>30</v>
      </c>
      <c r="B5918" s="4">
        <v>1197831</v>
      </c>
      <c r="C5918" s="5">
        <v>44291</v>
      </c>
      <c r="D5918" s="37">
        <v>2021</v>
      </c>
      <c r="E5918" s="5" t="str">
        <f>TEXT(Sales[[#This Row],[Invoice Date]],"mmm")</f>
        <v>Apr</v>
      </c>
      <c r="F5918" s="4" t="s">
        <v>31</v>
      </c>
      <c r="G5918" s="4" t="s">
        <v>84</v>
      </c>
      <c r="H5918" s="4" t="s">
        <v>85</v>
      </c>
      <c r="I5918" s="6" t="s">
        <v>21</v>
      </c>
      <c r="J5918" s="7">
        <v>29</v>
      </c>
      <c r="K5918" s="8">
        <v>113</v>
      </c>
      <c r="L5918" s="9">
        <f t="shared" si="92"/>
        <v>3277</v>
      </c>
      <c r="M5918" s="9">
        <v>1802.3500000000001</v>
      </c>
      <c r="N5918" s="10">
        <v>0.55000000000000004</v>
      </c>
      <c r="O5918" s="4" t="s">
        <v>83</v>
      </c>
    </row>
    <row r="5919" spans="1:15" ht="14.25" customHeight="1" x14ac:dyDescent="0.25">
      <c r="A5919" s="4" t="s">
        <v>30</v>
      </c>
      <c r="B5919" s="4">
        <v>1197831</v>
      </c>
      <c r="C5919" s="5">
        <v>44291</v>
      </c>
      <c r="D5919" s="37">
        <v>2021</v>
      </c>
      <c r="E5919" s="5" t="str">
        <f>TEXT(Sales[[#This Row],[Invoice Date]],"mmm")</f>
        <v>Apr</v>
      </c>
      <c r="F5919" s="4" t="s">
        <v>31</v>
      </c>
      <c r="G5919" s="4" t="s">
        <v>84</v>
      </c>
      <c r="H5919" s="4" t="s">
        <v>85</v>
      </c>
      <c r="I5919" s="6" t="s">
        <v>22</v>
      </c>
      <c r="J5919" s="7">
        <v>34</v>
      </c>
      <c r="K5919" s="8">
        <v>72</v>
      </c>
      <c r="L5919" s="9">
        <f t="shared" si="92"/>
        <v>2448</v>
      </c>
      <c r="M5919" s="9">
        <v>1052.6399999999999</v>
      </c>
      <c r="N5919" s="10">
        <v>0.43</v>
      </c>
      <c r="O5919" s="4" t="s">
        <v>83</v>
      </c>
    </row>
    <row r="5920" spans="1:15" ht="14.25" customHeight="1" x14ac:dyDescent="0.25">
      <c r="A5920" s="4" t="s">
        <v>30</v>
      </c>
      <c r="B5920" s="4">
        <v>1197831</v>
      </c>
      <c r="C5920" s="5">
        <v>44291</v>
      </c>
      <c r="D5920" s="37">
        <v>2021</v>
      </c>
      <c r="E5920" s="5" t="str">
        <f>TEXT(Sales[[#This Row],[Invoice Date]],"mmm")</f>
        <v>Apr</v>
      </c>
      <c r="F5920" s="4" t="s">
        <v>31</v>
      </c>
      <c r="G5920" s="4" t="s">
        <v>84</v>
      </c>
      <c r="H5920" s="4" t="s">
        <v>85</v>
      </c>
      <c r="I5920" s="6" t="s">
        <v>23</v>
      </c>
      <c r="J5920" s="7">
        <v>28</v>
      </c>
      <c r="K5920" s="8">
        <v>138</v>
      </c>
      <c r="L5920" s="9">
        <f t="shared" si="92"/>
        <v>3864</v>
      </c>
      <c r="M5920" s="9">
        <v>2357.04</v>
      </c>
      <c r="N5920" s="10">
        <v>0.61</v>
      </c>
      <c r="O5920" s="4" t="s">
        <v>83</v>
      </c>
    </row>
    <row r="5921" spans="1:15" ht="14.25" customHeight="1" x14ac:dyDescent="0.25">
      <c r="A5921" s="4" t="s">
        <v>30</v>
      </c>
      <c r="B5921" s="4">
        <v>1197831</v>
      </c>
      <c r="C5921" s="5">
        <v>44321</v>
      </c>
      <c r="D5921" s="37">
        <v>2021</v>
      </c>
      <c r="E5921" s="5" t="str">
        <f>TEXT(Sales[[#This Row],[Invoice Date]],"mmm")</f>
        <v>May</v>
      </c>
      <c r="F5921" s="4" t="s">
        <v>31</v>
      </c>
      <c r="G5921" s="4" t="s">
        <v>84</v>
      </c>
      <c r="H5921" s="4" t="s">
        <v>85</v>
      </c>
      <c r="I5921" s="6" t="s">
        <v>17</v>
      </c>
      <c r="J5921" s="7">
        <v>18</v>
      </c>
      <c r="K5921" s="8">
        <v>203</v>
      </c>
      <c r="L5921" s="9">
        <f t="shared" si="92"/>
        <v>3654</v>
      </c>
      <c r="M5921" s="9">
        <v>1827</v>
      </c>
      <c r="N5921" s="10">
        <v>0.5</v>
      </c>
      <c r="O5921" s="4" t="s">
        <v>83</v>
      </c>
    </row>
    <row r="5922" spans="1:15" ht="14.25" customHeight="1" x14ac:dyDescent="0.25">
      <c r="A5922" s="4" t="s">
        <v>30</v>
      </c>
      <c r="B5922" s="4">
        <v>1197831</v>
      </c>
      <c r="C5922" s="5">
        <v>44321</v>
      </c>
      <c r="D5922" s="37">
        <v>2021</v>
      </c>
      <c r="E5922" s="5" t="str">
        <f>TEXT(Sales[[#This Row],[Invoice Date]],"mmm")</f>
        <v>May</v>
      </c>
      <c r="F5922" s="4" t="s">
        <v>31</v>
      </c>
      <c r="G5922" s="4" t="s">
        <v>84</v>
      </c>
      <c r="H5922" s="4" t="s">
        <v>85</v>
      </c>
      <c r="I5922" s="6" t="s">
        <v>19</v>
      </c>
      <c r="J5922" s="7">
        <v>28</v>
      </c>
      <c r="K5922" s="8">
        <v>196</v>
      </c>
      <c r="L5922" s="9">
        <f t="shared" si="92"/>
        <v>5488</v>
      </c>
      <c r="M5922" s="9">
        <v>2634.24</v>
      </c>
      <c r="N5922" s="10">
        <v>0.48</v>
      </c>
      <c r="O5922" s="4" t="s">
        <v>83</v>
      </c>
    </row>
    <row r="5923" spans="1:15" ht="14.25" customHeight="1" x14ac:dyDescent="0.25">
      <c r="A5923" s="4" t="s">
        <v>30</v>
      </c>
      <c r="B5923" s="4">
        <v>1197831</v>
      </c>
      <c r="C5923" s="5">
        <v>44321</v>
      </c>
      <c r="D5923" s="37">
        <v>2021</v>
      </c>
      <c r="E5923" s="5" t="str">
        <f>TEXT(Sales[[#This Row],[Invoice Date]],"mmm")</f>
        <v>May</v>
      </c>
      <c r="F5923" s="4" t="s">
        <v>31</v>
      </c>
      <c r="G5923" s="4" t="s">
        <v>84</v>
      </c>
      <c r="H5923" s="4" t="s">
        <v>85</v>
      </c>
      <c r="I5923" s="6" t="s">
        <v>20</v>
      </c>
      <c r="J5923" s="7">
        <v>23</v>
      </c>
      <c r="K5923" s="8">
        <v>167</v>
      </c>
      <c r="L5923" s="9">
        <f t="shared" si="92"/>
        <v>3841</v>
      </c>
      <c r="M5923" s="9">
        <v>1805.27</v>
      </c>
      <c r="N5923" s="10">
        <v>0.47</v>
      </c>
      <c r="O5923" s="4" t="s">
        <v>83</v>
      </c>
    </row>
    <row r="5924" spans="1:15" ht="14.25" customHeight="1" x14ac:dyDescent="0.25">
      <c r="A5924" s="4" t="s">
        <v>30</v>
      </c>
      <c r="B5924" s="4">
        <v>1197831</v>
      </c>
      <c r="C5924" s="5">
        <v>44321</v>
      </c>
      <c r="D5924" s="37">
        <v>2021</v>
      </c>
      <c r="E5924" s="5" t="str">
        <f>TEXT(Sales[[#This Row],[Invoice Date]],"mmm")</f>
        <v>May</v>
      </c>
      <c r="F5924" s="4" t="s">
        <v>31</v>
      </c>
      <c r="G5924" s="4" t="s">
        <v>84</v>
      </c>
      <c r="H5924" s="4" t="s">
        <v>85</v>
      </c>
      <c r="I5924" s="6" t="s">
        <v>21</v>
      </c>
      <c r="J5924" s="7">
        <v>33</v>
      </c>
      <c r="K5924" s="8">
        <v>130</v>
      </c>
      <c r="L5924" s="9">
        <f t="shared" si="92"/>
        <v>4290</v>
      </c>
      <c r="M5924" s="9">
        <v>2359.5</v>
      </c>
      <c r="N5924" s="10">
        <v>0.55000000000000004</v>
      </c>
      <c r="O5924" s="4" t="s">
        <v>83</v>
      </c>
    </row>
    <row r="5925" spans="1:15" ht="14.25" customHeight="1" x14ac:dyDescent="0.25">
      <c r="A5925" s="4" t="s">
        <v>30</v>
      </c>
      <c r="B5925" s="4">
        <v>1197831</v>
      </c>
      <c r="C5925" s="5">
        <v>44321</v>
      </c>
      <c r="D5925" s="37">
        <v>2021</v>
      </c>
      <c r="E5925" s="5" t="str">
        <f>TEXT(Sales[[#This Row],[Invoice Date]],"mmm")</f>
        <v>May</v>
      </c>
      <c r="F5925" s="4" t="s">
        <v>31</v>
      </c>
      <c r="G5925" s="4" t="s">
        <v>84</v>
      </c>
      <c r="H5925" s="4" t="s">
        <v>85</v>
      </c>
      <c r="I5925" s="6" t="s">
        <v>22</v>
      </c>
      <c r="J5925" s="7">
        <v>47</v>
      </c>
      <c r="K5925" s="8">
        <v>120</v>
      </c>
      <c r="L5925" s="9">
        <f t="shared" si="92"/>
        <v>5640</v>
      </c>
      <c r="M5925" s="9">
        <v>2256</v>
      </c>
      <c r="N5925" s="10">
        <v>0.4</v>
      </c>
      <c r="O5925" s="4" t="s">
        <v>83</v>
      </c>
    </row>
    <row r="5926" spans="1:15" ht="14.25" customHeight="1" x14ac:dyDescent="0.25">
      <c r="A5926" s="4" t="s">
        <v>30</v>
      </c>
      <c r="B5926" s="4">
        <v>1197831</v>
      </c>
      <c r="C5926" s="5">
        <v>44321</v>
      </c>
      <c r="D5926" s="37">
        <v>2021</v>
      </c>
      <c r="E5926" s="5" t="str">
        <f>TEXT(Sales[[#This Row],[Invoice Date]],"mmm")</f>
        <v>May</v>
      </c>
      <c r="F5926" s="4" t="s">
        <v>31</v>
      </c>
      <c r="G5926" s="4" t="s">
        <v>84</v>
      </c>
      <c r="H5926" s="4" t="s">
        <v>85</v>
      </c>
      <c r="I5926" s="6" t="s">
        <v>23</v>
      </c>
      <c r="J5926" s="7">
        <v>42</v>
      </c>
      <c r="K5926" s="8">
        <v>218</v>
      </c>
      <c r="L5926" s="9">
        <f t="shared" si="92"/>
        <v>9156</v>
      </c>
      <c r="M5926" s="9">
        <v>5768.28</v>
      </c>
      <c r="N5926" s="10">
        <v>0.63</v>
      </c>
      <c r="O5926" s="4" t="s">
        <v>83</v>
      </c>
    </row>
    <row r="5927" spans="1:15" ht="14.25" customHeight="1" x14ac:dyDescent="0.25">
      <c r="A5927" s="4" t="s">
        <v>30</v>
      </c>
      <c r="B5927" s="4">
        <v>1197831</v>
      </c>
      <c r="C5927" s="5">
        <v>44351</v>
      </c>
      <c r="D5927" s="37">
        <v>2021</v>
      </c>
      <c r="E5927" s="5" t="str">
        <f>TEXT(Sales[[#This Row],[Invoice Date]],"mmm")</f>
        <v>Jun</v>
      </c>
      <c r="F5927" s="4" t="s">
        <v>31</v>
      </c>
      <c r="G5927" s="4" t="s">
        <v>84</v>
      </c>
      <c r="H5927" s="4" t="s">
        <v>85</v>
      </c>
      <c r="I5927" s="6" t="s">
        <v>17</v>
      </c>
      <c r="J5927" s="7">
        <v>42</v>
      </c>
      <c r="K5927" s="8">
        <v>195</v>
      </c>
      <c r="L5927" s="9">
        <f t="shared" si="92"/>
        <v>8190</v>
      </c>
      <c r="M5927" s="9">
        <v>4013.1</v>
      </c>
      <c r="N5927" s="10">
        <v>0.49</v>
      </c>
      <c r="O5927" s="4" t="s">
        <v>83</v>
      </c>
    </row>
    <row r="5928" spans="1:15" ht="14.25" customHeight="1" x14ac:dyDescent="0.25">
      <c r="A5928" s="4" t="s">
        <v>30</v>
      </c>
      <c r="B5928" s="4">
        <v>1197831</v>
      </c>
      <c r="C5928" s="5">
        <v>44351</v>
      </c>
      <c r="D5928" s="37">
        <v>2021</v>
      </c>
      <c r="E5928" s="5" t="str">
        <f>TEXT(Sales[[#This Row],[Invoice Date]],"mmm")</f>
        <v>Jun</v>
      </c>
      <c r="F5928" s="4" t="s">
        <v>31</v>
      </c>
      <c r="G5928" s="4" t="s">
        <v>84</v>
      </c>
      <c r="H5928" s="4" t="s">
        <v>85</v>
      </c>
      <c r="I5928" s="6" t="s">
        <v>19</v>
      </c>
      <c r="J5928" s="7">
        <v>46</v>
      </c>
      <c r="K5928" s="8">
        <v>188</v>
      </c>
      <c r="L5928" s="9">
        <f t="shared" si="92"/>
        <v>8648</v>
      </c>
      <c r="M5928" s="9">
        <v>4151.04</v>
      </c>
      <c r="N5928" s="10">
        <v>0.48</v>
      </c>
      <c r="O5928" s="4" t="s">
        <v>83</v>
      </c>
    </row>
    <row r="5929" spans="1:15" ht="14.25" customHeight="1" x14ac:dyDescent="0.25">
      <c r="A5929" s="4" t="s">
        <v>30</v>
      </c>
      <c r="B5929" s="4">
        <v>1197831</v>
      </c>
      <c r="C5929" s="5">
        <v>44351</v>
      </c>
      <c r="D5929" s="37">
        <v>2021</v>
      </c>
      <c r="E5929" s="5" t="str">
        <f>TEXT(Sales[[#This Row],[Invoice Date]],"mmm")</f>
        <v>Jun</v>
      </c>
      <c r="F5929" s="4" t="s">
        <v>31</v>
      </c>
      <c r="G5929" s="4" t="s">
        <v>84</v>
      </c>
      <c r="H5929" s="4" t="s">
        <v>85</v>
      </c>
      <c r="I5929" s="6" t="s">
        <v>20</v>
      </c>
      <c r="J5929" s="7">
        <v>47</v>
      </c>
      <c r="K5929" s="8">
        <v>174</v>
      </c>
      <c r="L5929" s="9">
        <f t="shared" si="92"/>
        <v>8178</v>
      </c>
      <c r="M5929" s="9">
        <v>3925.44</v>
      </c>
      <c r="N5929" s="10">
        <v>0.48</v>
      </c>
      <c r="O5929" s="4" t="s">
        <v>83</v>
      </c>
    </row>
    <row r="5930" spans="1:15" ht="14.25" customHeight="1" x14ac:dyDescent="0.25">
      <c r="A5930" s="4" t="s">
        <v>30</v>
      </c>
      <c r="B5930" s="4">
        <v>1197831</v>
      </c>
      <c r="C5930" s="5">
        <v>44351</v>
      </c>
      <c r="D5930" s="37">
        <v>2021</v>
      </c>
      <c r="E5930" s="5" t="str">
        <f>TEXT(Sales[[#This Row],[Invoice Date]],"mmm")</f>
        <v>Jun</v>
      </c>
      <c r="F5930" s="4" t="s">
        <v>31</v>
      </c>
      <c r="G5930" s="4" t="s">
        <v>84</v>
      </c>
      <c r="H5930" s="4" t="s">
        <v>85</v>
      </c>
      <c r="I5930" s="6" t="s">
        <v>21</v>
      </c>
      <c r="J5930" s="7">
        <v>48</v>
      </c>
      <c r="K5930" s="8">
        <v>143</v>
      </c>
      <c r="L5930" s="9">
        <f t="shared" si="92"/>
        <v>6864</v>
      </c>
      <c r="M5930" s="9">
        <v>4049.7600000000007</v>
      </c>
      <c r="N5930" s="10">
        <v>0.59000000000000008</v>
      </c>
      <c r="O5930" s="4" t="s">
        <v>83</v>
      </c>
    </row>
    <row r="5931" spans="1:15" ht="14.25" customHeight="1" x14ac:dyDescent="0.25">
      <c r="A5931" s="4" t="s">
        <v>30</v>
      </c>
      <c r="B5931" s="4">
        <v>1197831</v>
      </c>
      <c r="C5931" s="5">
        <v>44351</v>
      </c>
      <c r="D5931" s="37">
        <v>2021</v>
      </c>
      <c r="E5931" s="5" t="str">
        <f>TEXT(Sales[[#This Row],[Invoice Date]],"mmm")</f>
        <v>Jun</v>
      </c>
      <c r="F5931" s="4" t="s">
        <v>31</v>
      </c>
      <c r="G5931" s="4" t="s">
        <v>84</v>
      </c>
      <c r="H5931" s="4" t="s">
        <v>85</v>
      </c>
      <c r="I5931" s="6" t="s">
        <v>22</v>
      </c>
      <c r="J5931" s="7">
        <v>52</v>
      </c>
      <c r="K5931" s="8">
        <v>117</v>
      </c>
      <c r="L5931" s="9">
        <f t="shared" si="92"/>
        <v>6084</v>
      </c>
      <c r="M5931" s="9">
        <v>2616.12</v>
      </c>
      <c r="N5931" s="10">
        <v>0.43</v>
      </c>
      <c r="O5931" s="4" t="s">
        <v>83</v>
      </c>
    </row>
    <row r="5932" spans="1:15" ht="14.25" customHeight="1" x14ac:dyDescent="0.25">
      <c r="A5932" s="4" t="s">
        <v>30</v>
      </c>
      <c r="B5932" s="4">
        <v>1197831</v>
      </c>
      <c r="C5932" s="5">
        <v>44351</v>
      </c>
      <c r="D5932" s="37">
        <v>2021</v>
      </c>
      <c r="E5932" s="5" t="str">
        <f>TEXT(Sales[[#This Row],[Invoice Date]],"mmm")</f>
        <v>Jun</v>
      </c>
      <c r="F5932" s="4" t="s">
        <v>31</v>
      </c>
      <c r="G5932" s="4" t="s">
        <v>84</v>
      </c>
      <c r="H5932" s="4" t="s">
        <v>85</v>
      </c>
      <c r="I5932" s="6" t="s">
        <v>23</v>
      </c>
      <c r="J5932" s="7">
        <v>55</v>
      </c>
      <c r="K5932" s="8">
        <v>231</v>
      </c>
      <c r="L5932" s="9">
        <f t="shared" si="92"/>
        <v>12705</v>
      </c>
      <c r="M5932" s="9">
        <v>7750.05</v>
      </c>
      <c r="N5932" s="10">
        <v>0.61</v>
      </c>
      <c r="O5932" s="4" t="s">
        <v>83</v>
      </c>
    </row>
    <row r="5933" spans="1:15" ht="14.25" customHeight="1" x14ac:dyDescent="0.25">
      <c r="A5933" s="4" t="s">
        <v>30</v>
      </c>
      <c r="B5933" s="4">
        <v>1197831</v>
      </c>
      <c r="C5933" s="5">
        <v>44383</v>
      </c>
      <c r="D5933" s="37">
        <v>2021</v>
      </c>
      <c r="E5933" s="5" t="str">
        <f>TEXT(Sales[[#This Row],[Invoice Date]],"mmm")</f>
        <v>Jul</v>
      </c>
      <c r="F5933" s="4" t="s">
        <v>31</v>
      </c>
      <c r="G5933" s="4" t="s">
        <v>84</v>
      </c>
      <c r="H5933" s="4" t="s">
        <v>85</v>
      </c>
      <c r="I5933" s="6" t="s">
        <v>17</v>
      </c>
      <c r="J5933" s="7">
        <v>48</v>
      </c>
      <c r="K5933" s="8">
        <v>217</v>
      </c>
      <c r="L5933" s="9">
        <f t="shared" si="92"/>
        <v>10416</v>
      </c>
      <c r="M5933" s="9">
        <v>5208</v>
      </c>
      <c r="N5933" s="10">
        <v>0.5</v>
      </c>
      <c r="O5933" s="4" t="s">
        <v>83</v>
      </c>
    </row>
    <row r="5934" spans="1:15" ht="14.25" customHeight="1" x14ac:dyDescent="0.25">
      <c r="A5934" s="4" t="s">
        <v>30</v>
      </c>
      <c r="B5934" s="4">
        <v>1197831</v>
      </c>
      <c r="C5934" s="5">
        <v>44383</v>
      </c>
      <c r="D5934" s="37">
        <v>2021</v>
      </c>
      <c r="E5934" s="5" t="str">
        <f>TEXT(Sales[[#This Row],[Invoice Date]],"mmm")</f>
        <v>Jul</v>
      </c>
      <c r="F5934" s="4" t="s">
        <v>31</v>
      </c>
      <c r="G5934" s="4" t="s">
        <v>84</v>
      </c>
      <c r="H5934" s="4" t="s">
        <v>85</v>
      </c>
      <c r="I5934" s="6" t="s">
        <v>19</v>
      </c>
      <c r="J5934" s="7">
        <v>52</v>
      </c>
      <c r="K5934" s="8">
        <v>202</v>
      </c>
      <c r="L5934" s="9">
        <f t="shared" si="92"/>
        <v>10504</v>
      </c>
      <c r="M5934" s="9">
        <v>5462.08</v>
      </c>
      <c r="N5934" s="10">
        <v>0.52</v>
      </c>
      <c r="O5934" s="4" t="s">
        <v>83</v>
      </c>
    </row>
    <row r="5935" spans="1:15" ht="14.25" customHeight="1" x14ac:dyDescent="0.25">
      <c r="A5935" s="4" t="s">
        <v>30</v>
      </c>
      <c r="B5935" s="4">
        <v>1197831</v>
      </c>
      <c r="C5935" s="5">
        <v>44383</v>
      </c>
      <c r="D5935" s="37">
        <v>2021</v>
      </c>
      <c r="E5935" s="5" t="str">
        <f>TEXT(Sales[[#This Row],[Invoice Date]],"mmm")</f>
        <v>Jul</v>
      </c>
      <c r="F5935" s="4" t="s">
        <v>31</v>
      </c>
      <c r="G5935" s="4" t="s">
        <v>84</v>
      </c>
      <c r="H5935" s="4" t="s">
        <v>85</v>
      </c>
      <c r="I5935" s="6" t="s">
        <v>20</v>
      </c>
      <c r="J5935" s="7">
        <v>46</v>
      </c>
      <c r="K5935" s="8">
        <v>241</v>
      </c>
      <c r="L5935" s="9">
        <f t="shared" si="92"/>
        <v>11086</v>
      </c>
      <c r="M5935" s="9">
        <v>6097.2999999999993</v>
      </c>
      <c r="N5935" s="10">
        <v>0.54999999999999993</v>
      </c>
      <c r="O5935" s="4" t="s">
        <v>83</v>
      </c>
    </row>
    <row r="5936" spans="1:15" ht="14.25" customHeight="1" x14ac:dyDescent="0.25">
      <c r="A5936" s="4" t="s">
        <v>30</v>
      </c>
      <c r="B5936" s="4">
        <v>1197831</v>
      </c>
      <c r="C5936" s="5">
        <v>44383</v>
      </c>
      <c r="D5936" s="37">
        <v>2021</v>
      </c>
      <c r="E5936" s="5" t="str">
        <f>TEXT(Sales[[#This Row],[Invoice Date]],"mmm")</f>
        <v>Jul</v>
      </c>
      <c r="F5936" s="4" t="s">
        <v>31</v>
      </c>
      <c r="G5936" s="4" t="s">
        <v>84</v>
      </c>
      <c r="H5936" s="4" t="s">
        <v>85</v>
      </c>
      <c r="I5936" s="6" t="s">
        <v>21</v>
      </c>
      <c r="J5936" s="7">
        <v>47</v>
      </c>
      <c r="K5936" s="8">
        <v>137</v>
      </c>
      <c r="L5936" s="9">
        <f t="shared" si="92"/>
        <v>6439</v>
      </c>
      <c r="M5936" s="9">
        <v>4120.96</v>
      </c>
      <c r="N5936" s="10">
        <v>0.64</v>
      </c>
      <c r="O5936" s="4" t="s">
        <v>83</v>
      </c>
    </row>
    <row r="5937" spans="1:15" ht="14.25" customHeight="1" x14ac:dyDescent="0.25">
      <c r="A5937" s="4" t="s">
        <v>30</v>
      </c>
      <c r="B5937" s="4">
        <v>1197831</v>
      </c>
      <c r="C5937" s="5">
        <v>44383</v>
      </c>
      <c r="D5937" s="37">
        <v>2021</v>
      </c>
      <c r="E5937" s="5" t="str">
        <f>TEXT(Sales[[#This Row],[Invoice Date]],"mmm")</f>
        <v>Jul</v>
      </c>
      <c r="F5937" s="4" t="s">
        <v>31</v>
      </c>
      <c r="G5937" s="4" t="s">
        <v>84</v>
      </c>
      <c r="H5937" s="4" t="s">
        <v>85</v>
      </c>
      <c r="I5937" s="6" t="s">
        <v>22</v>
      </c>
      <c r="J5937" s="7">
        <v>53</v>
      </c>
      <c r="K5937" s="8">
        <v>131</v>
      </c>
      <c r="L5937" s="9">
        <f t="shared" si="92"/>
        <v>6943</v>
      </c>
      <c r="M5937" s="9">
        <v>3332.64</v>
      </c>
      <c r="N5937" s="10">
        <v>0.48</v>
      </c>
      <c r="O5937" s="4" t="s">
        <v>83</v>
      </c>
    </row>
    <row r="5938" spans="1:15" ht="14.25" customHeight="1" x14ac:dyDescent="0.25">
      <c r="A5938" s="4" t="s">
        <v>14</v>
      </c>
      <c r="B5938" s="4">
        <v>1197831</v>
      </c>
      <c r="C5938" s="5">
        <v>44383</v>
      </c>
      <c r="D5938" s="37">
        <v>2021</v>
      </c>
      <c r="E5938" s="5" t="str">
        <f>TEXT(Sales[[#This Row],[Invoice Date]],"mmm")</f>
        <v>Jul</v>
      </c>
      <c r="F5938" s="4" t="s">
        <v>31</v>
      </c>
      <c r="G5938" s="4" t="s">
        <v>84</v>
      </c>
      <c r="H5938" s="4" t="s">
        <v>85</v>
      </c>
      <c r="I5938" s="6" t="s">
        <v>23</v>
      </c>
      <c r="J5938" s="7">
        <v>64</v>
      </c>
      <c r="K5938" s="8">
        <v>208</v>
      </c>
      <c r="L5938" s="9">
        <f t="shared" si="92"/>
        <v>13312</v>
      </c>
      <c r="M5938" s="9">
        <v>9185.2800000000007</v>
      </c>
      <c r="N5938" s="10">
        <v>0.69000000000000006</v>
      </c>
      <c r="O5938" s="4" t="s">
        <v>83</v>
      </c>
    </row>
    <row r="5939" spans="1:15" ht="14.25" customHeight="1" x14ac:dyDescent="0.25">
      <c r="A5939" s="4" t="s">
        <v>14</v>
      </c>
      <c r="B5939" s="4">
        <v>1197831</v>
      </c>
      <c r="C5939" s="5">
        <v>44416</v>
      </c>
      <c r="D5939" s="37">
        <v>2021</v>
      </c>
      <c r="E5939" s="5" t="str">
        <f>TEXT(Sales[[#This Row],[Invoice Date]],"mmm")</f>
        <v>Aug</v>
      </c>
      <c r="F5939" s="4" t="s">
        <v>31</v>
      </c>
      <c r="G5939" s="4" t="s">
        <v>84</v>
      </c>
      <c r="H5939" s="4" t="s">
        <v>85</v>
      </c>
      <c r="I5939" s="6" t="s">
        <v>17</v>
      </c>
      <c r="J5939" s="7">
        <v>46</v>
      </c>
      <c r="K5939" s="8">
        <v>210</v>
      </c>
      <c r="L5939" s="9">
        <f t="shared" si="92"/>
        <v>9660</v>
      </c>
      <c r="M5939" s="9">
        <v>5312.9999999999991</v>
      </c>
      <c r="N5939" s="10">
        <v>0.54999999999999993</v>
      </c>
      <c r="O5939" s="4" t="s">
        <v>83</v>
      </c>
    </row>
    <row r="5940" spans="1:15" ht="14.25" customHeight="1" x14ac:dyDescent="0.25">
      <c r="A5940" s="4" t="s">
        <v>14</v>
      </c>
      <c r="B5940" s="4">
        <v>1197831</v>
      </c>
      <c r="C5940" s="5">
        <v>44416</v>
      </c>
      <c r="D5940" s="37">
        <v>2021</v>
      </c>
      <c r="E5940" s="5" t="str">
        <f>TEXT(Sales[[#This Row],[Invoice Date]],"mmm")</f>
        <v>Aug</v>
      </c>
      <c r="F5940" s="4" t="s">
        <v>31</v>
      </c>
      <c r="G5940" s="4" t="s">
        <v>84</v>
      </c>
      <c r="H5940" s="4" t="s">
        <v>85</v>
      </c>
      <c r="I5940" s="6" t="s">
        <v>19</v>
      </c>
      <c r="J5940" s="7">
        <v>53</v>
      </c>
      <c r="K5940" s="8">
        <v>195</v>
      </c>
      <c r="L5940" s="9">
        <f t="shared" si="92"/>
        <v>10335</v>
      </c>
      <c r="M5940" s="9">
        <v>5477.55</v>
      </c>
      <c r="N5940" s="10">
        <v>0.53</v>
      </c>
      <c r="O5940" s="4" t="s">
        <v>83</v>
      </c>
    </row>
    <row r="5941" spans="1:15" ht="14.25" customHeight="1" x14ac:dyDescent="0.25">
      <c r="A5941" s="4" t="s">
        <v>14</v>
      </c>
      <c r="B5941" s="4">
        <v>1197831</v>
      </c>
      <c r="C5941" s="5">
        <v>44416</v>
      </c>
      <c r="D5941" s="37">
        <v>2021</v>
      </c>
      <c r="E5941" s="5" t="str">
        <f>TEXT(Sales[[#This Row],[Invoice Date]],"mmm")</f>
        <v>Aug</v>
      </c>
      <c r="F5941" s="4" t="s">
        <v>31</v>
      </c>
      <c r="G5941" s="4" t="s">
        <v>84</v>
      </c>
      <c r="H5941" s="4" t="s">
        <v>85</v>
      </c>
      <c r="I5941" s="6" t="s">
        <v>20</v>
      </c>
      <c r="J5941" s="7">
        <v>46</v>
      </c>
      <c r="K5941" s="8">
        <v>250</v>
      </c>
      <c r="L5941" s="9">
        <f t="shared" si="92"/>
        <v>11500</v>
      </c>
      <c r="M5941" s="9">
        <v>6095</v>
      </c>
      <c r="N5941" s="10">
        <v>0.53</v>
      </c>
      <c r="O5941" s="4" t="s">
        <v>83</v>
      </c>
    </row>
    <row r="5942" spans="1:15" ht="14.25" customHeight="1" x14ac:dyDescent="0.25">
      <c r="A5942" s="4" t="s">
        <v>14</v>
      </c>
      <c r="B5942" s="4">
        <v>1197831</v>
      </c>
      <c r="C5942" s="5">
        <v>44416</v>
      </c>
      <c r="D5942" s="37">
        <v>2021</v>
      </c>
      <c r="E5942" s="5" t="str">
        <f>TEXT(Sales[[#This Row],[Invoice Date]],"mmm")</f>
        <v>Aug</v>
      </c>
      <c r="F5942" s="4" t="s">
        <v>31</v>
      </c>
      <c r="G5942" s="4" t="s">
        <v>84</v>
      </c>
      <c r="H5942" s="4" t="s">
        <v>85</v>
      </c>
      <c r="I5942" s="6" t="s">
        <v>21</v>
      </c>
      <c r="J5942" s="7">
        <v>48</v>
      </c>
      <c r="K5942" s="8">
        <v>124</v>
      </c>
      <c r="L5942" s="9">
        <f t="shared" si="92"/>
        <v>5952</v>
      </c>
      <c r="M5942" s="9">
        <v>3868.8</v>
      </c>
      <c r="N5942" s="10">
        <v>0.65</v>
      </c>
      <c r="O5942" s="4" t="s">
        <v>83</v>
      </c>
    </row>
    <row r="5943" spans="1:15" ht="14.25" customHeight="1" x14ac:dyDescent="0.25">
      <c r="A5943" s="4" t="s">
        <v>26</v>
      </c>
      <c r="B5943" s="4">
        <v>1197831</v>
      </c>
      <c r="C5943" s="5">
        <v>44416</v>
      </c>
      <c r="D5943" s="37">
        <v>2021</v>
      </c>
      <c r="E5943" s="5" t="str">
        <f>TEXT(Sales[[#This Row],[Invoice Date]],"mmm")</f>
        <v>Aug</v>
      </c>
      <c r="F5943" s="4" t="s">
        <v>31</v>
      </c>
      <c r="G5943" s="4" t="s">
        <v>84</v>
      </c>
      <c r="H5943" s="4" t="s">
        <v>85</v>
      </c>
      <c r="I5943" s="6" t="s">
        <v>22</v>
      </c>
      <c r="J5943" s="7">
        <v>52</v>
      </c>
      <c r="K5943" s="8">
        <v>133</v>
      </c>
      <c r="L5943" s="9">
        <f t="shared" si="92"/>
        <v>6916</v>
      </c>
      <c r="M5943" s="9">
        <v>3181.3599999999997</v>
      </c>
      <c r="N5943" s="10">
        <v>0.45999999999999996</v>
      </c>
      <c r="O5943" s="4" t="s">
        <v>83</v>
      </c>
    </row>
    <row r="5944" spans="1:15" ht="14.25" customHeight="1" x14ac:dyDescent="0.25">
      <c r="A5944" s="4" t="s">
        <v>26</v>
      </c>
      <c r="B5944" s="4">
        <v>1197831</v>
      </c>
      <c r="C5944" s="5">
        <v>44416</v>
      </c>
      <c r="D5944" s="37">
        <v>2021</v>
      </c>
      <c r="E5944" s="5" t="str">
        <f>TEXT(Sales[[#This Row],[Invoice Date]],"mmm")</f>
        <v>Aug</v>
      </c>
      <c r="F5944" s="4" t="s">
        <v>31</v>
      </c>
      <c r="G5944" s="4" t="s">
        <v>84</v>
      </c>
      <c r="H5944" s="4" t="s">
        <v>85</v>
      </c>
      <c r="I5944" s="6" t="s">
        <v>23</v>
      </c>
      <c r="J5944" s="7">
        <v>54</v>
      </c>
      <c r="K5944" s="8">
        <v>196</v>
      </c>
      <c r="L5944" s="9">
        <f t="shared" si="92"/>
        <v>10584</v>
      </c>
      <c r="M5944" s="9">
        <v>7197.1200000000008</v>
      </c>
      <c r="N5944" s="10">
        <v>0.68</v>
      </c>
      <c r="O5944" s="4" t="s">
        <v>83</v>
      </c>
    </row>
    <row r="5945" spans="1:15" ht="14.25" customHeight="1" x14ac:dyDescent="0.25">
      <c r="A5945" s="4" t="s">
        <v>26</v>
      </c>
      <c r="B5945" s="4">
        <v>1197831</v>
      </c>
      <c r="C5945" s="5">
        <v>44444</v>
      </c>
      <c r="D5945" s="37">
        <v>2021</v>
      </c>
      <c r="E5945" s="5" t="str">
        <f>TEXT(Sales[[#This Row],[Invoice Date]],"mmm")</f>
        <v>Sep</v>
      </c>
      <c r="F5945" s="4" t="s">
        <v>31</v>
      </c>
      <c r="G5945" s="4" t="s">
        <v>84</v>
      </c>
      <c r="H5945" s="4" t="s">
        <v>85</v>
      </c>
      <c r="I5945" s="6" t="s">
        <v>17</v>
      </c>
      <c r="J5945" s="7">
        <v>50</v>
      </c>
      <c r="K5945" s="8">
        <v>176</v>
      </c>
      <c r="L5945" s="9">
        <f t="shared" si="92"/>
        <v>8800</v>
      </c>
      <c r="M5945" s="9">
        <v>4400</v>
      </c>
      <c r="N5945" s="10">
        <v>0.5</v>
      </c>
      <c r="O5945" s="4" t="s">
        <v>83</v>
      </c>
    </row>
    <row r="5946" spans="1:15" ht="14.25" customHeight="1" x14ac:dyDescent="0.25">
      <c r="A5946" s="4" t="s">
        <v>26</v>
      </c>
      <c r="B5946" s="4">
        <v>1197831</v>
      </c>
      <c r="C5946" s="5">
        <v>44444</v>
      </c>
      <c r="D5946" s="37">
        <v>2021</v>
      </c>
      <c r="E5946" s="5" t="str">
        <f>TEXT(Sales[[#This Row],[Invoice Date]],"mmm")</f>
        <v>Sep</v>
      </c>
      <c r="F5946" s="4" t="s">
        <v>31</v>
      </c>
      <c r="G5946" s="4" t="s">
        <v>84</v>
      </c>
      <c r="H5946" s="4" t="s">
        <v>85</v>
      </c>
      <c r="I5946" s="6" t="s">
        <v>19</v>
      </c>
      <c r="J5946" s="7">
        <v>50</v>
      </c>
      <c r="K5946" s="8">
        <v>188</v>
      </c>
      <c r="L5946" s="9">
        <f t="shared" si="92"/>
        <v>9400</v>
      </c>
      <c r="M5946" s="9">
        <v>4888</v>
      </c>
      <c r="N5946" s="10">
        <v>0.52</v>
      </c>
      <c r="O5946" s="4" t="s">
        <v>83</v>
      </c>
    </row>
    <row r="5947" spans="1:15" ht="14.25" customHeight="1" x14ac:dyDescent="0.25">
      <c r="A5947" s="4" t="s">
        <v>26</v>
      </c>
      <c r="B5947" s="4">
        <v>1197831</v>
      </c>
      <c r="C5947" s="5">
        <v>44444</v>
      </c>
      <c r="D5947" s="37">
        <v>2021</v>
      </c>
      <c r="E5947" s="5" t="str">
        <f>TEXT(Sales[[#This Row],[Invoice Date]],"mmm")</f>
        <v>Sep</v>
      </c>
      <c r="F5947" s="4" t="s">
        <v>31</v>
      </c>
      <c r="G5947" s="4" t="s">
        <v>84</v>
      </c>
      <c r="H5947" s="4" t="s">
        <v>85</v>
      </c>
      <c r="I5947" s="6" t="s">
        <v>20</v>
      </c>
      <c r="J5947" s="7">
        <v>56</v>
      </c>
      <c r="K5947" s="8">
        <v>182</v>
      </c>
      <c r="L5947" s="9">
        <f t="shared" si="92"/>
        <v>10192</v>
      </c>
      <c r="M5947" s="9">
        <v>5299.84</v>
      </c>
      <c r="N5947" s="10">
        <v>0.52</v>
      </c>
      <c r="O5947" s="4" t="s">
        <v>83</v>
      </c>
    </row>
    <row r="5948" spans="1:15" ht="14.25" customHeight="1" x14ac:dyDescent="0.25">
      <c r="A5948" s="4" t="s">
        <v>26</v>
      </c>
      <c r="B5948" s="4">
        <v>1197831</v>
      </c>
      <c r="C5948" s="5">
        <v>44444</v>
      </c>
      <c r="D5948" s="37">
        <v>2021</v>
      </c>
      <c r="E5948" s="5" t="str">
        <f>TEXT(Sales[[#This Row],[Invoice Date]],"mmm")</f>
        <v>Sep</v>
      </c>
      <c r="F5948" s="4" t="s">
        <v>31</v>
      </c>
      <c r="G5948" s="4" t="s">
        <v>84</v>
      </c>
      <c r="H5948" s="4" t="s">
        <v>85</v>
      </c>
      <c r="I5948" s="6" t="s">
        <v>21</v>
      </c>
      <c r="J5948" s="7">
        <v>55</v>
      </c>
      <c r="K5948" s="8">
        <v>116</v>
      </c>
      <c r="L5948" s="9">
        <f t="shared" si="92"/>
        <v>6380</v>
      </c>
      <c r="M5948" s="9">
        <v>4019.4</v>
      </c>
      <c r="N5948" s="10">
        <v>0.63</v>
      </c>
      <c r="O5948" s="4" t="s">
        <v>83</v>
      </c>
    </row>
    <row r="5949" spans="1:15" ht="14.25" customHeight="1" x14ac:dyDescent="0.25">
      <c r="A5949" s="4" t="s">
        <v>26</v>
      </c>
      <c r="B5949" s="4">
        <v>1197831</v>
      </c>
      <c r="C5949" s="5">
        <v>44444</v>
      </c>
      <c r="D5949" s="37">
        <v>2021</v>
      </c>
      <c r="E5949" s="5" t="str">
        <f>TEXT(Sales[[#This Row],[Invoice Date]],"mmm")</f>
        <v>Sep</v>
      </c>
      <c r="F5949" s="4" t="s">
        <v>31</v>
      </c>
      <c r="G5949" s="4" t="s">
        <v>84</v>
      </c>
      <c r="H5949" s="4" t="s">
        <v>85</v>
      </c>
      <c r="I5949" s="6" t="s">
        <v>22</v>
      </c>
      <c r="J5949" s="7">
        <v>50</v>
      </c>
      <c r="K5949" s="8">
        <v>104</v>
      </c>
      <c r="L5949" s="9">
        <f t="shared" si="92"/>
        <v>5200</v>
      </c>
      <c r="M5949" s="9">
        <v>2392</v>
      </c>
      <c r="N5949" s="10">
        <v>0.45999999999999996</v>
      </c>
      <c r="O5949" s="4" t="s">
        <v>83</v>
      </c>
    </row>
    <row r="5950" spans="1:15" ht="14.25" customHeight="1" x14ac:dyDescent="0.25">
      <c r="A5950" s="4" t="s">
        <v>26</v>
      </c>
      <c r="B5950" s="4">
        <v>1197831</v>
      </c>
      <c r="C5950" s="5">
        <v>44444</v>
      </c>
      <c r="D5950" s="37">
        <v>2021</v>
      </c>
      <c r="E5950" s="5" t="str">
        <f>TEXT(Sales[[#This Row],[Invoice Date]],"mmm")</f>
        <v>Sep</v>
      </c>
      <c r="F5950" s="4" t="s">
        <v>31</v>
      </c>
      <c r="G5950" s="4" t="s">
        <v>84</v>
      </c>
      <c r="H5950" s="4" t="s">
        <v>85</v>
      </c>
      <c r="I5950" s="6" t="s">
        <v>23</v>
      </c>
      <c r="J5950" s="7">
        <v>49</v>
      </c>
      <c r="K5950" s="8">
        <v>181</v>
      </c>
      <c r="L5950" s="9">
        <f t="shared" si="92"/>
        <v>8869</v>
      </c>
      <c r="M5950" s="9">
        <v>5942.2300000000005</v>
      </c>
      <c r="N5950" s="10">
        <v>0.67</v>
      </c>
      <c r="O5950" s="4" t="s">
        <v>83</v>
      </c>
    </row>
    <row r="5951" spans="1:15" ht="14.25" customHeight="1" x14ac:dyDescent="0.25">
      <c r="A5951" s="4" t="s">
        <v>26</v>
      </c>
      <c r="B5951" s="4">
        <v>1197831</v>
      </c>
      <c r="C5951" s="5">
        <v>44473</v>
      </c>
      <c r="D5951" s="37">
        <v>2021</v>
      </c>
      <c r="E5951" s="5" t="str">
        <f>TEXT(Sales[[#This Row],[Invoice Date]],"mmm")</f>
        <v>Oct</v>
      </c>
      <c r="F5951" s="4" t="s">
        <v>31</v>
      </c>
      <c r="G5951" s="4" t="s">
        <v>84</v>
      </c>
      <c r="H5951" s="4" t="s">
        <v>85</v>
      </c>
      <c r="I5951" s="6" t="s">
        <v>17</v>
      </c>
      <c r="J5951" s="7">
        <v>36</v>
      </c>
      <c r="K5951" s="8">
        <v>167</v>
      </c>
      <c r="L5951" s="9">
        <f t="shared" si="92"/>
        <v>6012</v>
      </c>
      <c r="M5951" s="9">
        <v>3066.12</v>
      </c>
      <c r="N5951" s="10">
        <v>0.51</v>
      </c>
      <c r="O5951" s="4" t="s">
        <v>83</v>
      </c>
    </row>
    <row r="5952" spans="1:15" ht="14.25" customHeight="1" x14ac:dyDescent="0.25">
      <c r="A5952" s="4" t="s">
        <v>26</v>
      </c>
      <c r="B5952" s="4">
        <v>1197831</v>
      </c>
      <c r="C5952" s="5">
        <v>44473</v>
      </c>
      <c r="D5952" s="37">
        <v>2021</v>
      </c>
      <c r="E5952" s="5" t="str">
        <f>TEXT(Sales[[#This Row],[Invoice Date]],"mmm")</f>
        <v>Oct</v>
      </c>
      <c r="F5952" s="4" t="s">
        <v>31</v>
      </c>
      <c r="G5952" s="4" t="s">
        <v>84</v>
      </c>
      <c r="H5952" s="4" t="s">
        <v>85</v>
      </c>
      <c r="I5952" s="6" t="s">
        <v>19</v>
      </c>
      <c r="J5952" s="7">
        <v>37</v>
      </c>
      <c r="K5952" s="8">
        <v>173</v>
      </c>
      <c r="L5952" s="9">
        <f t="shared" si="92"/>
        <v>6401</v>
      </c>
      <c r="M5952" s="9">
        <v>3456.5400000000004</v>
      </c>
      <c r="N5952" s="10">
        <v>0.54</v>
      </c>
      <c r="O5952" s="4" t="s">
        <v>83</v>
      </c>
    </row>
    <row r="5953" spans="1:15" ht="14.25" customHeight="1" x14ac:dyDescent="0.25">
      <c r="A5953" s="4" t="s">
        <v>26</v>
      </c>
      <c r="B5953" s="4">
        <v>1197831</v>
      </c>
      <c r="C5953" s="5">
        <v>44473</v>
      </c>
      <c r="D5953" s="37">
        <v>2021</v>
      </c>
      <c r="E5953" s="5" t="str">
        <f>TEXT(Sales[[#This Row],[Invoice Date]],"mmm")</f>
        <v>Oct</v>
      </c>
      <c r="F5953" s="4" t="s">
        <v>31</v>
      </c>
      <c r="G5953" s="4" t="s">
        <v>84</v>
      </c>
      <c r="H5953" s="4" t="s">
        <v>85</v>
      </c>
      <c r="I5953" s="6" t="s">
        <v>20</v>
      </c>
      <c r="J5953" s="7">
        <v>41</v>
      </c>
      <c r="K5953" s="8">
        <v>131</v>
      </c>
      <c r="L5953" s="9">
        <f t="shared" si="92"/>
        <v>5371</v>
      </c>
      <c r="M5953" s="9">
        <v>2739.21</v>
      </c>
      <c r="N5953" s="10">
        <v>0.51</v>
      </c>
      <c r="O5953" s="4" t="s">
        <v>83</v>
      </c>
    </row>
    <row r="5954" spans="1:15" ht="14.25" customHeight="1" x14ac:dyDescent="0.25">
      <c r="A5954" s="4" t="s">
        <v>26</v>
      </c>
      <c r="B5954" s="4">
        <v>1197831</v>
      </c>
      <c r="C5954" s="5">
        <v>44473</v>
      </c>
      <c r="D5954" s="37">
        <v>2021</v>
      </c>
      <c r="E5954" s="5" t="str">
        <f>TEXT(Sales[[#This Row],[Invoice Date]],"mmm")</f>
        <v>Oct</v>
      </c>
      <c r="F5954" s="4" t="s">
        <v>31</v>
      </c>
      <c r="G5954" s="4" t="s">
        <v>84</v>
      </c>
      <c r="H5954" s="4" t="s">
        <v>85</v>
      </c>
      <c r="I5954" s="6" t="s">
        <v>21</v>
      </c>
      <c r="J5954" s="7">
        <v>44</v>
      </c>
      <c r="K5954" s="8">
        <v>101</v>
      </c>
      <c r="L5954" s="9">
        <f t="shared" si="92"/>
        <v>4444</v>
      </c>
      <c r="M5954" s="9">
        <v>2888.6</v>
      </c>
      <c r="N5954" s="10">
        <v>0.65</v>
      </c>
      <c r="O5954" s="4" t="s">
        <v>83</v>
      </c>
    </row>
    <row r="5955" spans="1:15" ht="14.25" customHeight="1" x14ac:dyDescent="0.25">
      <c r="A5955" s="4" t="s">
        <v>26</v>
      </c>
      <c r="B5955" s="4">
        <v>1197831</v>
      </c>
      <c r="C5955" s="5">
        <v>44473</v>
      </c>
      <c r="D5955" s="37">
        <v>2021</v>
      </c>
      <c r="E5955" s="5" t="str">
        <f>TEXT(Sales[[#This Row],[Invoice Date]],"mmm")</f>
        <v>Oct</v>
      </c>
      <c r="F5955" s="4" t="s">
        <v>31</v>
      </c>
      <c r="G5955" s="4" t="s">
        <v>84</v>
      </c>
      <c r="H5955" s="4" t="s">
        <v>85</v>
      </c>
      <c r="I5955" s="6" t="s">
        <v>22</v>
      </c>
      <c r="J5955" s="7">
        <v>32</v>
      </c>
      <c r="K5955" s="8">
        <v>91</v>
      </c>
      <c r="L5955" s="9">
        <f t="shared" ref="L5955:L6018" si="93">J5955*K5955</f>
        <v>2912</v>
      </c>
      <c r="M5955" s="9">
        <v>1397.76</v>
      </c>
      <c r="N5955" s="10">
        <v>0.48</v>
      </c>
      <c r="O5955" s="4" t="s">
        <v>83</v>
      </c>
    </row>
    <row r="5956" spans="1:15" ht="14.25" customHeight="1" x14ac:dyDescent="0.25">
      <c r="A5956" s="4" t="s">
        <v>26</v>
      </c>
      <c r="B5956" s="4">
        <v>1197831</v>
      </c>
      <c r="C5956" s="5">
        <v>44473</v>
      </c>
      <c r="D5956" s="37">
        <v>2021</v>
      </c>
      <c r="E5956" s="5" t="str">
        <f>TEXT(Sales[[#This Row],[Invoice Date]],"mmm")</f>
        <v>Oct</v>
      </c>
      <c r="F5956" s="4" t="s">
        <v>31</v>
      </c>
      <c r="G5956" s="4" t="s">
        <v>84</v>
      </c>
      <c r="H5956" s="4" t="s">
        <v>85</v>
      </c>
      <c r="I5956" s="6" t="s">
        <v>23</v>
      </c>
      <c r="J5956" s="7">
        <v>42</v>
      </c>
      <c r="K5956" s="8">
        <v>142</v>
      </c>
      <c r="L5956" s="9">
        <f t="shared" si="93"/>
        <v>5964</v>
      </c>
      <c r="M5956" s="9">
        <v>3936.2400000000002</v>
      </c>
      <c r="N5956" s="10">
        <v>0.66</v>
      </c>
      <c r="O5956" s="4" t="s">
        <v>83</v>
      </c>
    </row>
    <row r="5957" spans="1:15" ht="14.25" customHeight="1" x14ac:dyDescent="0.25">
      <c r="A5957" s="4" t="s">
        <v>26</v>
      </c>
      <c r="B5957" s="4">
        <v>1197831</v>
      </c>
      <c r="C5957" s="5">
        <v>44505</v>
      </c>
      <c r="D5957" s="37">
        <v>2021</v>
      </c>
      <c r="E5957" s="5" t="str">
        <f>TEXT(Sales[[#This Row],[Invoice Date]],"mmm")</f>
        <v>Nov</v>
      </c>
      <c r="F5957" s="4" t="s">
        <v>31</v>
      </c>
      <c r="G5957" s="4" t="s">
        <v>84</v>
      </c>
      <c r="H5957" s="4" t="s">
        <v>85</v>
      </c>
      <c r="I5957" s="6" t="s">
        <v>17</v>
      </c>
      <c r="J5957" s="7">
        <v>33</v>
      </c>
      <c r="K5957" s="8">
        <v>182</v>
      </c>
      <c r="L5957" s="9">
        <f t="shared" si="93"/>
        <v>6006</v>
      </c>
      <c r="M5957" s="9">
        <v>3303.2999999999997</v>
      </c>
      <c r="N5957" s="10">
        <v>0.54999999999999993</v>
      </c>
      <c r="O5957" s="4" t="s">
        <v>83</v>
      </c>
    </row>
    <row r="5958" spans="1:15" ht="14.25" customHeight="1" x14ac:dyDescent="0.25">
      <c r="A5958" s="4" t="s">
        <v>26</v>
      </c>
      <c r="B5958" s="4">
        <v>1197831</v>
      </c>
      <c r="C5958" s="5">
        <v>44505</v>
      </c>
      <c r="D5958" s="37">
        <v>2021</v>
      </c>
      <c r="E5958" s="5" t="str">
        <f>TEXT(Sales[[#This Row],[Invoice Date]],"mmm")</f>
        <v>Nov</v>
      </c>
      <c r="F5958" s="4" t="s">
        <v>31</v>
      </c>
      <c r="G5958" s="4" t="s">
        <v>84</v>
      </c>
      <c r="H5958" s="4" t="s">
        <v>85</v>
      </c>
      <c r="I5958" s="6" t="s">
        <v>19</v>
      </c>
      <c r="J5958" s="7">
        <v>32</v>
      </c>
      <c r="K5958" s="8">
        <v>189</v>
      </c>
      <c r="L5958" s="9">
        <f t="shared" si="93"/>
        <v>6048</v>
      </c>
      <c r="M5958" s="9">
        <v>3144.96</v>
      </c>
      <c r="N5958" s="10">
        <v>0.52</v>
      </c>
      <c r="O5958" s="4" t="s">
        <v>83</v>
      </c>
    </row>
    <row r="5959" spans="1:15" ht="14.25" customHeight="1" x14ac:dyDescent="0.25">
      <c r="A5959" s="4" t="s">
        <v>26</v>
      </c>
      <c r="B5959" s="4">
        <v>1197831</v>
      </c>
      <c r="C5959" s="5">
        <v>44505</v>
      </c>
      <c r="D5959" s="37">
        <v>2021</v>
      </c>
      <c r="E5959" s="5" t="str">
        <f>TEXT(Sales[[#This Row],[Invoice Date]],"mmm")</f>
        <v>Nov</v>
      </c>
      <c r="F5959" s="4" t="s">
        <v>31</v>
      </c>
      <c r="G5959" s="4" t="s">
        <v>84</v>
      </c>
      <c r="H5959" s="4" t="s">
        <v>85</v>
      </c>
      <c r="I5959" s="6" t="s">
        <v>20</v>
      </c>
      <c r="J5959" s="7">
        <v>58</v>
      </c>
      <c r="K5959" s="8">
        <v>150</v>
      </c>
      <c r="L5959" s="9">
        <f t="shared" si="93"/>
        <v>8700</v>
      </c>
      <c r="M5959" s="9">
        <v>4698</v>
      </c>
      <c r="N5959" s="10">
        <v>0.54</v>
      </c>
      <c r="O5959" s="4" t="s">
        <v>83</v>
      </c>
    </row>
    <row r="5960" spans="1:15" ht="14.25" customHeight="1" x14ac:dyDescent="0.25">
      <c r="A5960" s="4" t="s">
        <v>26</v>
      </c>
      <c r="B5960" s="4">
        <v>1197831</v>
      </c>
      <c r="C5960" s="5">
        <v>44505</v>
      </c>
      <c r="D5960" s="37">
        <v>2021</v>
      </c>
      <c r="E5960" s="5" t="str">
        <f>TEXT(Sales[[#This Row],[Invoice Date]],"mmm")</f>
        <v>Nov</v>
      </c>
      <c r="F5960" s="4" t="s">
        <v>31</v>
      </c>
      <c r="G5960" s="4" t="s">
        <v>84</v>
      </c>
      <c r="H5960" s="4" t="s">
        <v>85</v>
      </c>
      <c r="I5960" s="6" t="s">
        <v>21</v>
      </c>
      <c r="J5960" s="7">
        <v>54</v>
      </c>
      <c r="K5960" s="8">
        <v>122</v>
      </c>
      <c r="L5960" s="9">
        <f t="shared" si="93"/>
        <v>6588</v>
      </c>
      <c r="M5960" s="9">
        <v>4018.68</v>
      </c>
      <c r="N5960" s="10">
        <v>0.61</v>
      </c>
      <c r="O5960" s="4" t="s">
        <v>83</v>
      </c>
    </row>
    <row r="5961" spans="1:15" ht="14.25" customHeight="1" x14ac:dyDescent="0.25">
      <c r="A5961" s="4" t="s">
        <v>26</v>
      </c>
      <c r="B5961" s="4">
        <v>1197831</v>
      </c>
      <c r="C5961" s="5">
        <v>44505</v>
      </c>
      <c r="D5961" s="37">
        <v>2021</v>
      </c>
      <c r="E5961" s="5" t="str">
        <f>TEXT(Sales[[#This Row],[Invoice Date]],"mmm")</f>
        <v>Nov</v>
      </c>
      <c r="F5961" s="4" t="s">
        <v>31</v>
      </c>
      <c r="G5961" s="4" t="s">
        <v>84</v>
      </c>
      <c r="H5961" s="4" t="s">
        <v>85</v>
      </c>
      <c r="I5961" s="6" t="s">
        <v>22</v>
      </c>
      <c r="J5961" s="7">
        <v>54</v>
      </c>
      <c r="K5961" s="8">
        <v>106</v>
      </c>
      <c r="L5961" s="9">
        <f t="shared" si="93"/>
        <v>5724</v>
      </c>
      <c r="M5961" s="9">
        <v>2862</v>
      </c>
      <c r="N5961" s="10">
        <v>0.5</v>
      </c>
      <c r="O5961" s="4" t="s">
        <v>83</v>
      </c>
    </row>
    <row r="5962" spans="1:15" ht="14.25" customHeight="1" x14ac:dyDescent="0.25">
      <c r="A5962" s="4" t="s">
        <v>26</v>
      </c>
      <c r="B5962" s="4">
        <v>1197831</v>
      </c>
      <c r="C5962" s="5">
        <v>44505</v>
      </c>
      <c r="D5962" s="37">
        <v>2021</v>
      </c>
      <c r="E5962" s="5" t="str">
        <f>TEXT(Sales[[#This Row],[Invoice Date]],"mmm")</f>
        <v>Nov</v>
      </c>
      <c r="F5962" s="4" t="s">
        <v>31</v>
      </c>
      <c r="G5962" s="4" t="s">
        <v>84</v>
      </c>
      <c r="H5962" s="4" t="s">
        <v>85</v>
      </c>
      <c r="I5962" s="6" t="s">
        <v>23</v>
      </c>
      <c r="J5962" s="7">
        <v>63</v>
      </c>
      <c r="K5962" s="8">
        <v>163</v>
      </c>
      <c r="L5962" s="9">
        <f t="shared" si="93"/>
        <v>10269</v>
      </c>
      <c r="M5962" s="9">
        <v>6880.2300000000005</v>
      </c>
      <c r="N5962" s="10">
        <v>0.67</v>
      </c>
      <c r="O5962" s="4" t="s">
        <v>83</v>
      </c>
    </row>
    <row r="5963" spans="1:15" ht="14.25" customHeight="1" x14ac:dyDescent="0.25">
      <c r="A5963" s="4" t="s">
        <v>14</v>
      </c>
      <c r="B5963" s="4">
        <v>1197831</v>
      </c>
      <c r="C5963" s="5">
        <v>44534</v>
      </c>
      <c r="D5963" s="37">
        <v>2021</v>
      </c>
      <c r="E5963" s="5" t="str">
        <f>TEXT(Sales[[#This Row],[Invoice Date]],"mmm")</f>
        <v>Dec</v>
      </c>
      <c r="F5963" s="4" t="s">
        <v>31</v>
      </c>
      <c r="G5963" s="4" t="s">
        <v>84</v>
      </c>
      <c r="H5963" s="4" t="s">
        <v>85</v>
      </c>
      <c r="I5963" s="6" t="s">
        <v>17</v>
      </c>
      <c r="J5963" s="7">
        <v>54</v>
      </c>
      <c r="K5963" s="8">
        <v>233</v>
      </c>
      <c r="L5963" s="9">
        <f t="shared" si="93"/>
        <v>12582</v>
      </c>
      <c r="M5963" s="9">
        <v>6794.2800000000007</v>
      </c>
      <c r="N5963" s="10">
        <v>0.54</v>
      </c>
      <c r="O5963" s="4" t="s">
        <v>83</v>
      </c>
    </row>
    <row r="5964" spans="1:15" ht="14.25" customHeight="1" x14ac:dyDescent="0.25">
      <c r="A5964" s="4" t="s">
        <v>14</v>
      </c>
      <c r="B5964" s="4">
        <v>1197831</v>
      </c>
      <c r="C5964" s="5">
        <v>44534</v>
      </c>
      <c r="D5964" s="37">
        <v>2021</v>
      </c>
      <c r="E5964" s="5" t="str">
        <f>TEXT(Sales[[#This Row],[Invoice Date]],"mmm")</f>
        <v>Dec</v>
      </c>
      <c r="F5964" s="4" t="s">
        <v>31</v>
      </c>
      <c r="G5964" s="4" t="s">
        <v>84</v>
      </c>
      <c r="H5964" s="4" t="s">
        <v>85</v>
      </c>
      <c r="I5964" s="6" t="s">
        <v>19</v>
      </c>
      <c r="J5964" s="7">
        <v>51</v>
      </c>
      <c r="K5964" s="8">
        <v>209</v>
      </c>
      <c r="L5964" s="9">
        <f t="shared" si="93"/>
        <v>10659</v>
      </c>
      <c r="M5964" s="9">
        <v>5755.8600000000006</v>
      </c>
      <c r="N5964" s="10">
        <v>0.54</v>
      </c>
      <c r="O5964" s="4" t="s">
        <v>83</v>
      </c>
    </row>
    <row r="5965" spans="1:15" ht="14.25" customHeight="1" x14ac:dyDescent="0.25">
      <c r="A5965" s="4" t="s">
        <v>14</v>
      </c>
      <c r="B5965" s="4">
        <v>1197831</v>
      </c>
      <c r="C5965" s="5">
        <v>44534</v>
      </c>
      <c r="D5965" s="37">
        <v>2021</v>
      </c>
      <c r="E5965" s="5" t="str">
        <f>TEXT(Sales[[#This Row],[Invoice Date]],"mmm")</f>
        <v>Dec</v>
      </c>
      <c r="F5965" s="4" t="s">
        <v>31</v>
      </c>
      <c r="G5965" s="4" t="s">
        <v>84</v>
      </c>
      <c r="H5965" s="4" t="s">
        <v>85</v>
      </c>
      <c r="I5965" s="6" t="s">
        <v>20</v>
      </c>
      <c r="J5965" s="7">
        <v>56</v>
      </c>
      <c r="K5965" s="8">
        <v>176</v>
      </c>
      <c r="L5965" s="9">
        <f t="shared" si="93"/>
        <v>9856</v>
      </c>
      <c r="M5965" s="9">
        <v>5125.12</v>
      </c>
      <c r="N5965" s="10">
        <v>0.52</v>
      </c>
      <c r="O5965" s="4" t="s">
        <v>83</v>
      </c>
    </row>
    <row r="5966" spans="1:15" ht="14.25" customHeight="1" x14ac:dyDescent="0.25">
      <c r="A5966" s="4" t="s">
        <v>14</v>
      </c>
      <c r="B5966" s="4">
        <v>1197831</v>
      </c>
      <c r="C5966" s="5">
        <v>44534</v>
      </c>
      <c r="D5966" s="37">
        <v>2021</v>
      </c>
      <c r="E5966" s="5" t="str">
        <f>TEXT(Sales[[#This Row],[Invoice Date]],"mmm")</f>
        <v>Dec</v>
      </c>
      <c r="F5966" s="4" t="s">
        <v>31</v>
      </c>
      <c r="G5966" s="4" t="s">
        <v>84</v>
      </c>
      <c r="H5966" s="4" t="s">
        <v>85</v>
      </c>
      <c r="I5966" s="6" t="s">
        <v>21</v>
      </c>
      <c r="J5966" s="7">
        <v>59</v>
      </c>
      <c r="K5966" s="8">
        <v>142</v>
      </c>
      <c r="L5966" s="9">
        <f t="shared" si="93"/>
        <v>8378</v>
      </c>
      <c r="M5966" s="9">
        <v>5445.7</v>
      </c>
      <c r="N5966" s="10">
        <v>0.65</v>
      </c>
      <c r="O5966" s="4" t="s">
        <v>83</v>
      </c>
    </row>
    <row r="5967" spans="1:15" ht="14.25" customHeight="1" x14ac:dyDescent="0.25">
      <c r="A5967" s="4" t="s">
        <v>14</v>
      </c>
      <c r="B5967" s="4">
        <v>1197831</v>
      </c>
      <c r="C5967" s="5">
        <v>44534</v>
      </c>
      <c r="D5967" s="37">
        <v>2021</v>
      </c>
      <c r="E5967" s="5" t="str">
        <f>TEXT(Sales[[#This Row],[Invoice Date]],"mmm")</f>
        <v>Dec</v>
      </c>
      <c r="F5967" s="4" t="s">
        <v>31</v>
      </c>
      <c r="G5967" s="4" t="s">
        <v>84</v>
      </c>
      <c r="H5967" s="4" t="s">
        <v>85</v>
      </c>
      <c r="I5967" s="6" t="s">
        <v>22</v>
      </c>
      <c r="J5967" s="7">
        <v>50</v>
      </c>
      <c r="K5967" s="8">
        <v>133</v>
      </c>
      <c r="L5967" s="9">
        <f t="shared" si="93"/>
        <v>6650</v>
      </c>
      <c r="M5967" s="9">
        <v>3258.5</v>
      </c>
      <c r="N5967" s="10">
        <v>0.49</v>
      </c>
      <c r="O5967" s="4" t="s">
        <v>83</v>
      </c>
    </row>
    <row r="5968" spans="1:15" ht="14.25" customHeight="1" x14ac:dyDescent="0.25">
      <c r="A5968" s="4" t="s">
        <v>14</v>
      </c>
      <c r="B5968" s="4">
        <v>1197831</v>
      </c>
      <c r="C5968" s="5">
        <v>44534</v>
      </c>
      <c r="D5968" s="37">
        <v>2021</v>
      </c>
      <c r="E5968" s="5" t="str">
        <f>TEXT(Sales[[#This Row],[Invoice Date]],"mmm")</f>
        <v>Dec</v>
      </c>
      <c r="F5968" s="4" t="s">
        <v>31</v>
      </c>
      <c r="G5968" s="4" t="s">
        <v>84</v>
      </c>
      <c r="H5968" s="4" t="s">
        <v>85</v>
      </c>
      <c r="I5968" s="6" t="s">
        <v>23</v>
      </c>
      <c r="J5968" s="7">
        <v>60</v>
      </c>
      <c r="K5968" s="8">
        <v>196</v>
      </c>
      <c r="L5968" s="9">
        <f t="shared" si="93"/>
        <v>11760</v>
      </c>
      <c r="M5968" s="9">
        <v>8114.4000000000005</v>
      </c>
      <c r="N5968" s="10">
        <v>0.69000000000000006</v>
      </c>
      <c r="O5968" s="4" t="s">
        <v>83</v>
      </c>
    </row>
    <row r="5969" spans="1:15" ht="14.25" customHeight="1" x14ac:dyDescent="0.25">
      <c r="A5969" s="4" t="s">
        <v>14</v>
      </c>
      <c r="B5969" s="4">
        <v>1128299</v>
      </c>
      <c r="C5969" s="5">
        <v>44219</v>
      </c>
      <c r="D5969" s="37">
        <v>2021</v>
      </c>
      <c r="E5969" s="5" t="str">
        <f>TEXT(Sales[[#This Row],[Invoice Date]],"mmm")</f>
        <v>Jan</v>
      </c>
      <c r="F5969" s="4" t="s">
        <v>31</v>
      </c>
      <c r="G5969" s="4" t="s">
        <v>84</v>
      </c>
      <c r="H5969" s="4" t="s">
        <v>85</v>
      </c>
      <c r="I5969" s="6" t="s">
        <v>17</v>
      </c>
      <c r="J5969" s="7">
        <v>29</v>
      </c>
      <c r="K5969" s="8">
        <v>119</v>
      </c>
      <c r="L5969" s="9">
        <f t="shared" si="93"/>
        <v>3451</v>
      </c>
      <c r="M5969" s="9">
        <v>1656.48</v>
      </c>
      <c r="N5969" s="10">
        <v>0.48</v>
      </c>
      <c r="O5969" s="4" t="s">
        <v>83</v>
      </c>
    </row>
    <row r="5970" spans="1:15" ht="14.25" customHeight="1" x14ac:dyDescent="0.25">
      <c r="A5970" s="4" t="s">
        <v>14</v>
      </c>
      <c r="B5970" s="4">
        <v>1128299</v>
      </c>
      <c r="C5970" s="5">
        <v>44219</v>
      </c>
      <c r="D5970" s="37">
        <v>2021</v>
      </c>
      <c r="E5970" s="5" t="str">
        <f>TEXT(Sales[[#This Row],[Invoice Date]],"mmm")</f>
        <v>Jan</v>
      </c>
      <c r="F5970" s="4" t="s">
        <v>31</v>
      </c>
      <c r="G5970" s="4" t="s">
        <v>84</v>
      </c>
      <c r="H5970" s="4" t="s">
        <v>85</v>
      </c>
      <c r="I5970" s="6" t="s">
        <v>19</v>
      </c>
      <c r="J5970" s="7">
        <v>37</v>
      </c>
      <c r="K5970" s="8">
        <v>106</v>
      </c>
      <c r="L5970" s="9">
        <f t="shared" si="93"/>
        <v>3922</v>
      </c>
      <c r="M5970" s="9">
        <v>2000.22</v>
      </c>
      <c r="N5970" s="10">
        <v>0.51</v>
      </c>
      <c r="O5970" s="4" t="s">
        <v>83</v>
      </c>
    </row>
    <row r="5971" spans="1:15" ht="14.25" customHeight="1" x14ac:dyDescent="0.25">
      <c r="A5971" s="4" t="s">
        <v>14</v>
      </c>
      <c r="B5971" s="4">
        <v>1128299</v>
      </c>
      <c r="C5971" s="5">
        <v>44219</v>
      </c>
      <c r="D5971" s="37">
        <v>2021</v>
      </c>
      <c r="E5971" s="5" t="str">
        <f>TEXT(Sales[[#This Row],[Invoice Date]],"mmm")</f>
        <v>Jan</v>
      </c>
      <c r="F5971" s="4" t="s">
        <v>31</v>
      </c>
      <c r="G5971" s="4" t="s">
        <v>84</v>
      </c>
      <c r="H5971" s="4" t="s">
        <v>85</v>
      </c>
      <c r="I5971" s="6" t="s">
        <v>20</v>
      </c>
      <c r="J5971" s="7">
        <v>37</v>
      </c>
      <c r="K5971" s="8">
        <v>106</v>
      </c>
      <c r="L5971" s="9">
        <f t="shared" si="93"/>
        <v>3922</v>
      </c>
      <c r="M5971" s="9">
        <v>1921.78</v>
      </c>
      <c r="N5971" s="10">
        <v>0.49</v>
      </c>
      <c r="O5971" s="4" t="s">
        <v>83</v>
      </c>
    </row>
    <row r="5972" spans="1:15" ht="14.25" customHeight="1" x14ac:dyDescent="0.25">
      <c r="A5972" s="4" t="s">
        <v>14</v>
      </c>
      <c r="B5972" s="4">
        <v>1128299</v>
      </c>
      <c r="C5972" s="5">
        <v>44219</v>
      </c>
      <c r="D5972" s="37">
        <v>2021</v>
      </c>
      <c r="E5972" s="5" t="str">
        <f>TEXT(Sales[[#This Row],[Invoice Date]],"mmm")</f>
        <v>Jan</v>
      </c>
      <c r="F5972" s="4" t="s">
        <v>31</v>
      </c>
      <c r="G5972" s="4" t="s">
        <v>84</v>
      </c>
      <c r="H5972" s="4" t="s">
        <v>85</v>
      </c>
      <c r="I5972" s="6" t="s">
        <v>21</v>
      </c>
      <c r="J5972" s="7">
        <v>38</v>
      </c>
      <c r="K5972" s="8">
        <v>77</v>
      </c>
      <c r="L5972" s="9">
        <f t="shared" si="93"/>
        <v>2926</v>
      </c>
      <c r="M5972" s="9">
        <v>1345.9599999999998</v>
      </c>
      <c r="N5972" s="10">
        <v>0.45999999999999996</v>
      </c>
      <c r="O5972" s="4" t="s">
        <v>83</v>
      </c>
    </row>
    <row r="5973" spans="1:15" ht="14.25" customHeight="1" x14ac:dyDescent="0.25">
      <c r="A5973" s="4" t="s">
        <v>14</v>
      </c>
      <c r="B5973" s="4">
        <v>1128299</v>
      </c>
      <c r="C5973" s="5">
        <v>44219</v>
      </c>
      <c r="D5973" s="37">
        <v>2021</v>
      </c>
      <c r="E5973" s="5" t="str">
        <f>TEXT(Sales[[#This Row],[Invoice Date]],"mmm")</f>
        <v>Jan</v>
      </c>
      <c r="F5973" s="4" t="s">
        <v>31</v>
      </c>
      <c r="G5973" s="4" t="s">
        <v>84</v>
      </c>
      <c r="H5973" s="4" t="s">
        <v>85</v>
      </c>
      <c r="I5973" s="6" t="s">
        <v>22</v>
      </c>
      <c r="J5973" s="7">
        <v>42</v>
      </c>
      <c r="K5973" s="8">
        <v>63</v>
      </c>
      <c r="L5973" s="9">
        <f t="shared" si="93"/>
        <v>2646</v>
      </c>
      <c r="M5973" s="9">
        <v>1190.6999999999998</v>
      </c>
      <c r="N5973" s="10">
        <v>0.44999999999999996</v>
      </c>
      <c r="O5973" s="4" t="s">
        <v>83</v>
      </c>
    </row>
    <row r="5974" spans="1:15" ht="14.25" customHeight="1" x14ac:dyDescent="0.25">
      <c r="A5974" s="4" t="s">
        <v>14</v>
      </c>
      <c r="B5974" s="4">
        <v>1128299</v>
      </c>
      <c r="C5974" s="5">
        <v>44219</v>
      </c>
      <c r="D5974" s="37">
        <v>2021</v>
      </c>
      <c r="E5974" s="5" t="str">
        <f>TEXT(Sales[[#This Row],[Invoice Date]],"mmm")</f>
        <v>Jan</v>
      </c>
      <c r="F5974" s="4" t="s">
        <v>31</v>
      </c>
      <c r="G5974" s="4" t="s">
        <v>84</v>
      </c>
      <c r="H5974" s="4" t="s">
        <v>85</v>
      </c>
      <c r="I5974" s="6" t="s">
        <v>23</v>
      </c>
      <c r="J5974" s="7">
        <v>36</v>
      </c>
      <c r="K5974" s="8">
        <v>111</v>
      </c>
      <c r="L5974" s="9">
        <f t="shared" si="93"/>
        <v>3996</v>
      </c>
      <c r="M5974" s="9">
        <v>1398.6</v>
      </c>
      <c r="N5974" s="10">
        <v>0.35</v>
      </c>
      <c r="O5974" s="4" t="s">
        <v>83</v>
      </c>
    </row>
    <row r="5975" spans="1:15" ht="14.25" customHeight="1" x14ac:dyDescent="0.25">
      <c r="A5975" s="4" t="s">
        <v>14</v>
      </c>
      <c r="B5975" s="4">
        <v>1128299</v>
      </c>
      <c r="C5975" s="5">
        <v>44250</v>
      </c>
      <c r="D5975" s="37">
        <v>2021</v>
      </c>
      <c r="E5975" s="5" t="str">
        <f>TEXT(Sales[[#This Row],[Invoice Date]],"mmm")</f>
        <v>Feb</v>
      </c>
      <c r="F5975" s="4" t="s">
        <v>31</v>
      </c>
      <c r="G5975" s="4" t="s">
        <v>84</v>
      </c>
      <c r="H5975" s="4" t="s">
        <v>85</v>
      </c>
      <c r="I5975" s="6" t="s">
        <v>17</v>
      </c>
      <c r="J5975" s="7">
        <v>29</v>
      </c>
      <c r="K5975" s="8">
        <v>143</v>
      </c>
      <c r="L5975" s="9">
        <f t="shared" si="93"/>
        <v>4147</v>
      </c>
      <c r="M5975" s="9">
        <v>2073.5</v>
      </c>
      <c r="N5975" s="10">
        <v>0.5</v>
      </c>
      <c r="O5975" s="4" t="s">
        <v>83</v>
      </c>
    </row>
    <row r="5976" spans="1:15" ht="14.25" customHeight="1" x14ac:dyDescent="0.25">
      <c r="A5976" s="4" t="s">
        <v>14</v>
      </c>
      <c r="B5976" s="4">
        <v>1128299</v>
      </c>
      <c r="C5976" s="5">
        <v>44250</v>
      </c>
      <c r="D5976" s="37">
        <v>2021</v>
      </c>
      <c r="E5976" s="5" t="str">
        <f>TEXT(Sales[[#This Row],[Invoice Date]],"mmm")</f>
        <v>Feb</v>
      </c>
      <c r="F5976" s="4" t="s">
        <v>31</v>
      </c>
      <c r="G5976" s="4" t="s">
        <v>84</v>
      </c>
      <c r="H5976" s="4" t="s">
        <v>85</v>
      </c>
      <c r="I5976" s="6" t="s">
        <v>19</v>
      </c>
      <c r="J5976" s="7">
        <v>38</v>
      </c>
      <c r="K5976" s="8">
        <v>113</v>
      </c>
      <c r="L5976" s="9">
        <f t="shared" si="93"/>
        <v>4294</v>
      </c>
      <c r="M5976" s="9">
        <v>2318.7600000000002</v>
      </c>
      <c r="N5976" s="10">
        <v>0.54</v>
      </c>
      <c r="O5976" s="4" t="s">
        <v>83</v>
      </c>
    </row>
    <row r="5977" spans="1:15" ht="14.25" customHeight="1" x14ac:dyDescent="0.25">
      <c r="A5977" s="4" t="s">
        <v>14</v>
      </c>
      <c r="B5977" s="4">
        <v>1128299</v>
      </c>
      <c r="C5977" s="5">
        <v>44250</v>
      </c>
      <c r="D5977" s="37">
        <v>2021</v>
      </c>
      <c r="E5977" s="5" t="str">
        <f>TEXT(Sales[[#This Row],[Invoice Date]],"mmm")</f>
        <v>Feb</v>
      </c>
      <c r="F5977" s="4" t="s">
        <v>31</v>
      </c>
      <c r="G5977" s="4" t="s">
        <v>84</v>
      </c>
      <c r="H5977" s="4" t="s">
        <v>85</v>
      </c>
      <c r="I5977" s="6" t="s">
        <v>20</v>
      </c>
      <c r="J5977" s="7">
        <v>38</v>
      </c>
      <c r="K5977" s="8">
        <v>105</v>
      </c>
      <c r="L5977" s="9">
        <f t="shared" si="93"/>
        <v>3990</v>
      </c>
      <c r="M5977" s="9">
        <v>1875.3</v>
      </c>
      <c r="N5977" s="10">
        <v>0.47</v>
      </c>
      <c r="O5977" s="4" t="s">
        <v>83</v>
      </c>
    </row>
    <row r="5978" spans="1:15" ht="14.25" customHeight="1" x14ac:dyDescent="0.25">
      <c r="A5978" s="4" t="s">
        <v>14</v>
      </c>
      <c r="B5978" s="4">
        <v>1128299</v>
      </c>
      <c r="C5978" s="5">
        <v>44250</v>
      </c>
      <c r="D5978" s="37">
        <v>2021</v>
      </c>
      <c r="E5978" s="5" t="str">
        <f>TEXT(Sales[[#This Row],[Invoice Date]],"mmm")</f>
        <v>Feb</v>
      </c>
      <c r="F5978" s="4" t="s">
        <v>31</v>
      </c>
      <c r="G5978" s="4" t="s">
        <v>86</v>
      </c>
      <c r="H5978" s="4" t="s">
        <v>87</v>
      </c>
      <c r="I5978" s="6" t="s">
        <v>21</v>
      </c>
      <c r="J5978" s="7">
        <v>38</v>
      </c>
      <c r="K5978" s="8">
        <v>63</v>
      </c>
      <c r="L5978" s="9">
        <f t="shared" si="93"/>
        <v>2394</v>
      </c>
      <c r="M5978" s="9">
        <v>1149.1199999999999</v>
      </c>
      <c r="N5978" s="10">
        <v>0.48</v>
      </c>
      <c r="O5978" s="4" t="s">
        <v>83</v>
      </c>
    </row>
    <row r="5979" spans="1:15" ht="14.25" customHeight="1" x14ac:dyDescent="0.25">
      <c r="A5979" s="4" t="s">
        <v>14</v>
      </c>
      <c r="B5979" s="4">
        <v>1128299</v>
      </c>
      <c r="C5979" s="5">
        <v>44250</v>
      </c>
      <c r="D5979" s="37">
        <v>2021</v>
      </c>
      <c r="E5979" s="5" t="str">
        <f>TEXT(Sales[[#This Row],[Invoice Date]],"mmm")</f>
        <v>Feb</v>
      </c>
      <c r="F5979" s="4" t="s">
        <v>31</v>
      </c>
      <c r="G5979" s="4" t="s">
        <v>86</v>
      </c>
      <c r="H5979" s="4" t="s">
        <v>87</v>
      </c>
      <c r="I5979" s="6" t="s">
        <v>22</v>
      </c>
      <c r="J5979" s="7">
        <v>42</v>
      </c>
      <c r="K5979" s="8">
        <v>44</v>
      </c>
      <c r="L5979" s="9">
        <f t="shared" si="93"/>
        <v>1848</v>
      </c>
      <c r="M5979" s="9">
        <v>813.12</v>
      </c>
      <c r="N5979" s="10">
        <v>0.44</v>
      </c>
      <c r="O5979" s="4" t="s">
        <v>83</v>
      </c>
    </row>
    <row r="5980" spans="1:15" ht="14.25" customHeight="1" x14ac:dyDescent="0.25">
      <c r="A5980" s="4" t="s">
        <v>14</v>
      </c>
      <c r="B5980" s="4">
        <v>1128299</v>
      </c>
      <c r="C5980" s="5">
        <v>44250</v>
      </c>
      <c r="D5980" s="37">
        <v>2021</v>
      </c>
      <c r="E5980" s="5" t="str">
        <f>TEXT(Sales[[#This Row],[Invoice Date]],"mmm")</f>
        <v>Feb</v>
      </c>
      <c r="F5980" s="4" t="s">
        <v>31</v>
      </c>
      <c r="G5980" s="4" t="s">
        <v>86</v>
      </c>
      <c r="H5980" s="4" t="s">
        <v>87</v>
      </c>
      <c r="I5980" s="6" t="s">
        <v>23</v>
      </c>
      <c r="J5980" s="7">
        <v>38</v>
      </c>
      <c r="K5980" s="8">
        <v>88</v>
      </c>
      <c r="L5980" s="9">
        <f t="shared" si="93"/>
        <v>3344</v>
      </c>
      <c r="M5980" s="9">
        <v>1203.8399999999999</v>
      </c>
      <c r="N5980" s="10">
        <v>0.36</v>
      </c>
      <c r="O5980" s="4" t="s">
        <v>83</v>
      </c>
    </row>
    <row r="5981" spans="1:15" ht="14.25" customHeight="1" x14ac:dyDescent="0.25">
      <c r="A5981" s="4" t="s">
        <v>14</v>
      </c>
      <c r="B5981" s="4">
        <v>1128299</v>
      </c>
      <c r="C5981" s="5">
        <v>44277</v>
      </c>
      <c r="D5981" s="37">
        <v>2021</v>
      </c>
      <c r="E5981" s="5" t="str">
        <f>TEXT(Sales[[#This Row],[Invoice Date]],"mmm")</f>
        <v>Mar</v>
      </c>
      <c r="F5981" s="4" t="s">
        <v>31</v>
      </c>
      <c r="G5981" s="4" t="s">
        <v>86</v>
      </c>
      <c r="H5981" s="4" t="s">
        <v>87</v>
      </c>
      <c r="I5981" s="6" t="s">
        <v>17</v>
      </c>
      <c r="J5981" s="7">
        <v>37</v>
      </c>
      <c r="K5981" s="8">
        <v>145</v>
      </c>
      <c r="L5981" s="9">
        <f t="shared" si="93"/>
        <v>5365</v>
      </c>
      <c r="M5981" s="9">
        <v>2521.5499999999997</v>
      </c>
      <c r="N5981" s="10">
        <v>0.47</v>
      </c>
      <c r="O5981" s="4" t="s">
        <v>83</v>
      </c>
    </row>
    <row r="5982" spans="1:15" ht="14.25" customHeight="1" x14ac:dyDescent="0.25">
      <c r="A5982" s="4" t="s">
        <v>14</v>
      </c>
      <c r="B5982" s="4">
        <v>1128299</v>
      </c>
      <c r="C5982" s="5">
        <v>44277</v>
      </c>
      <c r="D5982" s="37">
        <v>2021</v>
      </c>
      <c r="E5982" s="5" t="str">
        <f>TEXT(Sales[[#This Row],[Invoice Date]],"mmm")</f>
        <v>Mar</v>
      </c>
      <c r="F5982" s="4" t="s">
        <v>31</v>
      </c>
      <c r="G5982" s="4" t="s">
        <v>86</v>
      </c>
      <c r="H5982" s="4" t="s">
        <v>87</v>
      </c>
      <c r="I5982" s="6" t="s">
        <v>19</v>
      </c>
      <c r="J5982" s="7">
        <v>48</v>
      </c>
      <c r="K5982" s="8">
        <v>95</v>
      </c>
      <c r="L5982" s="9">
        <f t="shared" si="93"/>
        <v>4560</v>
      </c>
      <c r="M5982" s="9">
        <v>2508</v>
      </c>
      <c r="N5982" s="10">
        <v>0.55000000000000004</v>
      </c>
      <c r="O5982" s="4" t="s">
        <v>83</v>
      </c>
    </row>
    <row r="5983" spans="1:15" ht="14.25" customHeight="1" x14ac:dyDescent="0.25">
      <c r="A5983" s="4" t="s">
        <v>14</v>
      </c>
      <c r="B5983" s="4">
        <v>1128299</v>
      </c>
      <c r="C5983" s="5">
        <v>44277</v>
      </c>
      <c r="D5983" s="37">
        <v>2021</v>
      </c>
      <c r="E5983" s="5" t="str">
        <f>TEXT(Sales[[#This Row],[Invoice Date]],"mmm")</f>
        <v>Mar</v>
      </c>
      <c r="F5983" s="4" t="s">
        <v>31</v>
      </c>
      <c r="G5983" s="4" t="s">
        <v>86</v>
      </c>
      <c r="H5983" s="4" t="s">
        <v>87</v>
      </c>
      <c r="I5983" s="6" t="s">
        <v>20</v>
      </c>
      <c r="J5983" s="7">
        <v>49</v>
      </c>
      <c r="K5983" s="8">
        <v>91</v>
      </c>
      <c r="L5983" s="9">
        <f t="shared" si="93"/>
        <v>4459</v>
      </c>
      <c r="M5983" s="9">
        <v>2229.5</v>
      </c>
      <c r="N5983" s="10">
        <v>0.5</v>
      </c>
      <c r="O5983" s="4" t="s">
        <v>83</v>
      </c>
    </row>
    <row r="5984" spans="1:15" ht="14.25" customHeight="1" x14ac:dyDescent="0.25">
      <c r="A5984" s="4" t="s">
        <v>14</v>
      </c>
      <c r="B5984" s="4">
        <v>1128299</v>
      </c>
      <c r="C5984" s="5">
        <v>44277</v>
      </c>
      <c r="D5984" s="37">
        <v>2021</v>
      </c>
      <c r="E5984" s="5" t="str">
        <f>TEXT(Sales[[#This Row],[Invoice Date]],"mmm")</f>
        <v>Mar</v>
      </c>
      <c r="F5984" s="4" t="s">
        <v>31</v>
      </c>
      <c r="G5984" s="4" t="s">
        <v>86</v>
      </c>
      <c r="H5984" s="4" t="s">
        <v>87</v>
      </c>
      <c r="I5984" s="6" t="s">
        <v>21</v>
      </c>
      <c r="J5984" s="7">
        <v>47</v>
      </c>
      <c r="K5984" s="8">
        <v>68</v>
      </c>
      <c r="L5984" s="9">
        <f t="shared" si="93"/>
        <v>3196</v>
      </c>
      <c r="M5984" s="9">
        <v>1470.1599999999999</v>
      </c>
      <c r="N5984" s="10">
        <v>0.45999999999999996</v>
      </c>
      <c r="O5984" s="4" t="s">
        <v>83</v>
      </c>
    </row>
    <row r="5985" spans="1:15" ht="14.25" customHeight="1" x14ac:dyDescent="0.25">
      <c r="A5985" s="4" t="s">
        <v>14</v>
      </c>
      <c r="B5985" s="4">
        <v>1128299</v>
      </c>
      <c r="C5985" s="5">
        <v>44277</v>
      </c>
      <c r="D5985" s="37">
        <v>2021</v>
      </c>
      <c r="E5985" s="5" t="str">
        <f>TEXT(Sales[[#This Row],[Invoice Date]],"mmm")</f>
        <v>Mar</v>
      </c>
      <c r="F5985" s="4" t="s">
        <v>31</v>
      </c>
      <c r="G5985" s="4" t="s">
        <v>86</v>
      </c>
      <c r="H5985" s="4" t="s">
        <v>87</v>
      </c>
      <c r="I5985" s="6" t="s">
        <v>22</v>
      </c>
      <c r="J5985" s="7">
        <v>54</v>
      </c>
      <c r="K5985" s="8">
        <v>31</v>
      </c>
      <c r="L5985" s="9">
        <f t="shared" si="93"/>
        <v>1674</v>
      </c>
      <c r="M5985" s="9">
        <v>686.33999999999992</v>
      </c>
      <c r="N5985" s="10">
        <v>0.41</v>
      </c>
      <c r="O5985" s="4" t="s">
        <v>83</v>
      </c>
    </row>
    <row r="5986" spans="1:15" ht="14.25" customHeight="1" x14ac:dyDescent="0.25">
      <c r="A5986" s="4" t="s">
        <v>14</v>
      </c>
      <c r="B5986" s="4">
        <v>1128299</v>
      </c>
      <c r="C5986" s="5">
        <v>44277</v>
      </c>
      <c r="D5986" s="37">
        <v>2021</v>
      </c>
      <c r="E5986" s="5" t="str">
        <f>TEXT(Sales[[#This Row],[Invoice Date]],"mmm")</f>
        <v>Mar</v>
      </c>
      <c r="F5986" s="4" t="s">
        <v>31</v>
      </c>
      <c r="G5986" s="4" t="s">
        <v>86</v>
      </c>
      <c r="H5986" s="4" t="s">
        <v>87</v>
      </c>
      <c r="I5986" s="6" t="s">
        <v>23</v>
      </c>
      <c r="J5986" s="7">
        <v>47</v>
      </c>
      <c r="K5986" s="8">
        <v>88</v>
      </c>
      <c r="L5986" s="9">
        <f t="shared" si="93"/>
        <v>4136</v>
      </c>
      <c r="M5986" s="9">
        <v>1654.4</v>
      </c>
      <c r="N5986" s="10">
        <v>0.4</v>
      </c>
      <c r="O5986" s="4" t="s">
        <v>83</v>
      </c>
    </row>
    <row r="5987" spans="1:15" ht="14.25" customHeight="1" x14ac:dyDescent="0.25">
      <c r="A5987" s="4" t="s">
        <v>14</v>
      </c>
      <c r="B5987" s="4">
        <v>1128299</v>
      </c>
      <c r="C5987" s="5">
        <v>44309</v>
      </c>
      <c r="D5987" s="37">
        <v>2021</v>
      </c>
      <c r="E5987" s="5" t="str">
        <f>TEXT(Sales[[#This Row],[Invoice Date]],"mmm")</f>
        <v>Apr</v>
      </c>
      <c r="F5987" s="4" t="s">
        <v>31</v>
      </c>
      <c r="G5987" s="4" t="s">
        <v>86</v>
      </c>
      <c r="H5987" s="4" t="s">
        <v>87</v>
      </c>
      <c r="I5987" s="6" t="s">
        <v>17</v>
      </c>
      <c r="J5987" s="7">
        <v>48</v>
      </c>
      <c r="K5987" s="8">
        <v>130</v>
      </c>
      <c r="L5987" s="9">
        <f t="shared" si="93"/>
        <v>6240</v>
      </c>
      <c r="M5987" s="9">
        <v>2807.9999999999995</v>
      </c>
      <c r="N5987" s="10">
        <v>0.44999999999999996</v>
      </c>
      <c r="O5987" s="4" t="s">
        <v>83</v>
      </c>
    </row>
    <row r="5988" spans="1:15" ht="14.25" customHeight="1" x14ac:dyDescent="0.25">
      <c r="A5988" s="4" t="s">
        <v>14</v>
      </c>
      <c r="B5988" s="4">
        <v>1128299</v>
      </c>
      <c r="C5988" s="5">
        <v>44309</v>
      </c>
      <c r="D5988" s="37">
        <v>2021</v>
      </c>
      <c r="E5988" s="5" t="str">
        <f>TEXT(Sales[[#This Row],[Invoice Date]],"mmm")</f>
        <v>Apr</v>
      </c>
      <c r="F5988" s="4" t="s">
        <v>31</v>
      </c>
      <c r="G5988" s="4" t="s">
        <v>86</v>
      </c>
      <c r="H5988" s="4" t="s">
        <v>87</v>
      </c>
      <c r="I5988" s="6" t="s">
        <v>19</v>
      </c>
      <c r="J5988" s="7">
        <v>53</v>
      </c>
      <c r="K5988" s="8">
        <v>90</v>
      </c>
      <c r="L5988" s="9">
        <f t="shared" si="93"/>
        <v>4770</v>
      </c>
      <c r="M5988" s="9">
        <v>2385</v>
      </c>
      <c r="N5988" s="10">
        <v>0.5</v>
      </c>
      <c r="O5988" s="4" t="s">
        <v>83</v>
      </c>
    </row>
    <row r="5989" spans="1:15" ht="14.25" customHeight="1" x14ac:dyDescent="0.25">
      <c r="A5989" s="4" t="s">
        <v>14</v>
      </c>
      <c r="B5989" s="4">
        <v>1128299</v>
      </c>
      <c r="C5989" s="5">
        <v>44309</v>
      </c>
      <c r="D5989" s="37">
        <v>2021</v>
      </c>
      <c r="E5989" s="5" t="str">
        <f>TEXT(Sales[[#This Row],[Invoice Date]],"mmm")</f>
        <v>Apr</v>
      </c>
      <c r="F5989" s="4" t="s">
        <v>31</v>
      </c>
      <c r="G5989" s="4" t="s">
        <v>86</v>
      </c>
      <c r="H5989" s="4" t="s">
        <v>87</v>
      </c>
      <c r="I5989" s="6" t="s">
        <v>20</v>
      </c>
      <c r="J5989" s="7">
        <v>50</v>
      </c>
      <c r="K5989" s="8">
        <v>102</v>
      </c>
      <c r="L5989" s="9">
        <f t="shared" si="93"/>
        <v>5100</v>
      </c>
      <c r="M5989" s="9">
        <v>2550</v>
      </c>
      <c r="N5989" s="10">
        <v>0.5</v>
      </c>
      <c r="O5989" s="4" t="s">
        <v>83</v>
      </c>
    </row>
    <row r="5990" spans="1:15" ht="14.25" customHeight="1" x14ac:dyDescent="0.25">
      <c r="A5990" s="4" t="s">
        <v>14</v>
      </c>
      <c r="B5990" s="4">
        <v>1128299</v>
      </c>
      <c r="C5990" s="5">
        <v>44309</v>
      </c>
      <c r="D5990" s="37">
        <v>2021</v>
      </c>
      <c r="E5990" s="5" t="str">
        <f>TEXT(Sales[[#This Row],[Invoice Date]],"mmm")</f>
        <v>Apr</v>
      </c>
      <c r="F5990" s="4" t="s">
        <v>31</v>
      </c>
      <c r="G5990" s="4" t="s">
        <v>86</v>
      </c>
      <c r="H5990" s="4" t="s">
        <v>87</v>
      </c>
      <c r="I5990" s="6" t="s">
        <v>21</v>
      </c>
      <c r="J5990" s="7">
        <v>46</v>
      </c>
      <c r="K5990" s="8">
        <v>75</v>
      </c>
      <c r="L5990" s="9">
        <f t="shared" si="93"/>
        <v>3450</v>
      </c>
      <c r="M5990" s="9">
        <v>1725</v>
      </c>
      <c r="N5990" s="10">
        <v>0.5</v>
      </c>
      <c r="O5990" s="4" t="s">
        <v>83</v>
      </c>
    </row>
    <row r="5991" spans="1:15" ht="14.25" customHeight="1" x14ac:dyDescent="0.25">
      <c r="A5991" s="4" t="s">
        <v>14</v>
      </c>
      <c r="B5991" s="4">
        <v>1128299</v>
      </c>
      <c r="C5991" s="5">
        <v>44309</v>
      </c>
      <c r="D5991" s="37">
        <v>2021</v>
      </c>
      <c r="E5991" s="5" t="str">
        <f>TEXT(Sales[[#This Row],[Invoice Date]],"mmm")</f>
        <v>Apr</v>
      </c>
      <c r="F5991" s="4" t="s">
        <v>31</v>
      </c>
      <c r="G5991" s="4" t="s">
        <v>86</v>
      </c>
      <c r="H5991" s="4" t="s">
        <v>87</v>
      </c>
      <c r="I5991" s="6" t="s">
        <v>22</v>
      </c>
      <c r="J5991" s="7">
        <v>50</v>
      </c>
      <c r="K5991" s="8">
        <v>39</v>
      </c>
      <c r="L5991" s="9">
        <f t="shared" si="93"/>
        <v>1950</v>
      </c>
      <c r="M5991" s="9">
        <v>819</v>
      </c>
      <c r="N5991" s="10">
        <v>0.42</v>
      </c>
      <c r="O5991" s="4" t="s">
        <v>83</v>
      </c>
    </row>
    <row r="5992" spans="1:15" ht="14.25" customHeight="1" x14ac:dyDescent="0.25">
      <c r="A5992" s="4" t="s">
        <v>14</v>
      </c>
      <c r="B5992" s="4">
        <v>1128299</v>
      </c>
      <c r="C5992" s="5">
        <v>44309</v>
      </c>
      <c r="D5992" s="37">
        <v>2021</v>
      </c>
      <c r="E5992" s="5" t="str">
        <f>TEXT(Sales[[#This Row],[Invoice Date]],"mmm")</f>
        <v>Apr</v>
      </c>
      <c r="F5992" s="4" t="s">
        <v>31</v>
      </c>
      <c r="G5992" s="4" t="s">
        <v>86</v>
      </c>
      <c r="H5992" s="4" t="s">
        <v>87</v>
      </c>
      <c r="I5992" s="6" t="s">
        <v>23</v>
      </c>
      <c r="J5992" s="7">
        <v>67</v>
      </c>
      <c r="K5992" s="8">
        <v>94</v>
      </c>
      <c r="L5992" s="9">
        <f t="shared" si="93"/>
        <v>6298</v>
      </c>
      <c r="M5992" s="9">
        <v>2267.2799999999997</v>
      </c>
      <c r="N5992" s="10">
        <v>0.36</v>
      </c>
      <c r="O5992" s="4" t="s">
        <v>83</v>
      </c>
    </row>
    <row r="5993" spans="1:15" ht="14.25" customHeight="1" x14ac:dyDescent="0.25">
      <c r="A5993" s="4" t="s">
        <v>14</v>
      </c>
      <c r="B5993" s="4">
        <v>1128299</v>
      </c>
      <c r="C5993" s="5">
        <v>44340</v>
      </c>
      <c r="D5993" s="37">
        <v>2021</v>
      </c>
      <c r="E5993" s="5" t="str">
        <f>TEXT(Sales[[#This Row],[Invoice Date]],"mmm")</f>
        <v>May</v>
      </c>
      <c r="F5993" s="4" t="s">
        <v>31</v>
      </c>
      <c r="G5993" s="4" t="s">
        <v>86</v>
      </c>
      <c r="H5993" s="4" t="s">
        <v>87</v>
      </c>
      <c r="I5993" s="6" t="s">
        <v>17</v>
      </c>
      <c r="J5993" s="7">
        <v>47</v>
      </c>
      <c r="K5993" s="8">
        <v>147</v>
      </c>
      <c r="L5993" s="9">
        <f t="shared" si="93"/>
        <v>6909</v>
      </c>
      <c r="M5993" s="9">
        <v>3247.23</v>
      </c>
      <c r="N5993" s="10">
        <v>0.47</v>
      </c>
      <c r="O5993" s="4" t="s">
        <v>83</v>
      </c>
    </row>
    <row r="5994" spans="1:15" ht="14.25" customHeight="1" x14ac:dyDescent="0.25">
      <c r="A5994" s="4" t="s">
        <v>14</v>
      </c>
      <c r="B5994" s="4">
        <v>1128299</v>
      </c>
      <c r="C5994" s="5">
        <v>44340</v>
      </c>
      <c r="D5994" s="37">
        <v>2021</v>
      </c>
      <c r="E5994" s="5" t="str">
        <f>TEXT(Sales[[#This Row],[Invoice Date]],"mmm")</f>
        <v>May</v>
      </c>
      <c r="F5994" s="4" t="s">
        <v>31</v>
      </c>
      <c r="G5994" s="4" t="s">
        <v>86</v>
      </c>
      <c r="H5994" s="4" t="s">
        <v>87</v>
      </c>
      <c r="I5994" s="6" t="s">
        <v>19</v>
      </c>
      <c r="J5994" s="7">
        <v>53</v>
      </c>
      <c r="K5994" s="8">
        <v>113</v>
      </c>
      <c r="L5994" s="9">
        <f t="shared" si="93"/>
        <v>5989</v>
      </c>
      <c r="M5994" s="9">
        <v>3234.0600000000004</v>
      </c>
      <c r="N5994" s="10">
        <v>0.54</v>
      </c>
      <c r="O5994" s="4" t="s">
        <v>83</v>
      </c>
    </row>
    <row r="5995" spans="1:15" ht="14.25" customHeight="1" x14ac:dyDescent="0.25">
      <c r="A5995" s="4" t="s">
        <v>14</v>
      </c>
      <c r="B5995" s="4">
        <v>1128299</v>
      </c>
      <c r="C5995" s="5">
        <v>44340</v>
      </c>
      <c r="D5995" s="37">
        <v>2021</v>
      </c>
      <c r="E5995" s="5" t="str">
        <f>TEXT(Sales[[#This Row],[Invoice Date]],"mmm")</f>
        <v>May</v>
      </c>
      <c r="F5995" s="4" t="s">
        <v>31</v>
      </c>
      <c r="G5995" s="4" t="s">
        <v>86</v>
      </c>
      <c r="H5995" s="4" t="s">
        <v>87</v>
      </c>
      <c r="I5995" s="6" t="s">
        <v>20</v>
      </c>
      <c r="J5995" s="7">
        <v>50</v>
      </c>
      <c r="K5995" s="8">
        <v>120</v>
      </c>
      <c r="L5995" s="9">
        <f t="shared" si="93"/>
        <v>6000</v>
      </c>
      <c r="M5995" s="9">
        <v>2820</v>
      </c>
      <c r="N5995" s="10">
        <v>0.47</v>
      </c>
      <c r="O5995" s="4" t="s">
        <v>83</v>
      </c>
    </row>
    <row r="5996" spans="1:15" ht="14.25" customHeight="1" x14ac:dyDescent="0.25">
      <c r="A5996" s="4" t="s">
        <v>14</v>
      </c>
      <c r="B5996" s="4">
        <v>1128299</v>
      </c>
      <c r="C5996" s="5">
        <v>44340</v>
      </c>
      <c r="D5996" s="37">
        <v>2021</v>
      </c>
      <c r="E5996" s="5" t="str">
        <f>TEXT(Sales[[#This Row],[Invoice Date]],"mmm")</f>
        <v>May</v>
      </c>
      <c r="F5996" s="4" t="s">
        <v>31</v>
      </c>
      <c r="G5996" s="4" t="s">
        <v>86</v>
      </c>
      <c r="H5996" s="4" t="s">
        <v>87</v>
      </c>
      <c r="I5996" s="6" t="s">
        <v>21</v>
      </c>
      <c r="J5996" s="7">
        <v>49</v>
      </c>
      <c r="K5996" s="8">
        <v>90</v>
      </c>
      <c r="L5996" s="9">
        <f t="shared" si="93"/>
        <v>4410</v>
      </c>
      <c r="M5996" s="9">
        <v>2205</v>
      </c>
      <c r="N5996" s="10">
        <v>0.5</v>
      </c>
      <c r="O5996" s="4" t="s">
        <v>83</v>
      </c>
    </row>
    <row r="5997" spans="1:15" ht="14.25" customHeight="1" x14ac:dyDescent="0.25">
      <c r="A5997" s="4" t="s">
        <v>14</v>
      </c>
      <c r="B5997" s="4">
        <v>1128299</v>
      </c>
      <c r="C5997" s="5">
        <v>44340</v>
      </c>
      <c r="D5997" s="37">
        <v>2021</v>
      </c>
      <c r="E5997" s="5" t="str">
        <f>TEXT(Sales[[#This Row],[Invoice Date]],"mmm")</f>
        <v>May</v>
      </c>
      <c r="F5997" s="4" t="s">
        <v>31</v>
      </c>
      <c r="G5997" s="4" t="s">
        <v>86</v>
      </c>
      <c r="H5997" s="4" t="s">
        <v>87</v>
      </c>
      <c r="I5997" s="6" t="s">
        <v>22</v>
      </c>
      <c r="J5997" s="7">
        <v>51</v>
      </c>
      <c r="K5997" s="8">
        <v>58</v>
      </c>
      <c r="L5997" s="9">
        <f t="shared" si="93"/>
        <v>2958</v>
      </c>
      <c r="M5997" s="9">
        <v>1212.78</v>
      </c>
      <c r="N5997" s="10">
        <v>0.41</v>
      </c>
      <c r="O5997" s="4" t="s">
        <v>83</v>
      </c>
    </row>
    <row r="5998" spans="1:15" ht="14.25" customHeight="1" x14ac:dyDescent="0.25">
      <c r="A5998" s="4" t="s">
        <v>14</v>
      </c>
      <c r="B5998" s="4">
        <v>1128299</v>
      </c>
      <c r="C5998" s="5">
        <v>44340</v>
      </c>
      <c r="D5998" s="37">
        <v>2021</v>
      </c>
      <c r="E5998" s="5" t="str">
        <f>TEXT(Sales[[#This Row],[Invoice Date]],"mmm")</f>
        <v>May</v>
      </c>
      <c r="F5998" s="4" t="s">
        <v>31</v>
      </c>
      <c r="G5998" s="4" t="s">
        <v>86</v>
      </c>
      <c r="H5998" s="4" t="s">
        <v>87</v>
      </c>
      <c r="I5998" s="6" t="s">
        <v>23</v>
      </c>
      <c r="J5998" s="7">
        <v>64</v>
      </c>
      <c r="K5998" s="8">
        <v>98</v>
      </c>
      <c r="L5998" s="9">
        <f t="shared" si="93"/>
        <v>6272</v>
      </c>
      <c r="M5998" s="9">
        <v>2257.92</v>
      </c>
      <c r="N5998" s="10">
        <v>0.36</v>
      </c>
      <c r="O5998" s="4" t="s">
        <v>83</v>
      </c>
    </row>
    <row r="5999" spans="1:15" ht="14.25" customHeight="1" x14ac:dyDescent="0.25">
      <c r="A5999" s="4" t="s">
        <v>14</v>
      </c>
      <c r="B5999" s="4">
        <v>1128299</v>
      </c>
      <c r="C5999" s="5">
        <v>44370</v>
      </c>
      <c r="D5999" s="37">
        <v>2021</v>
      </c>
      <c r="E5999" s="5" t="str">
        <f>TEXT(Sales[[#This Row],[Invoice Date]],"mmm")</f>
        <v>Jun</v>
      </c>
      <c r="F5999" s="4" t="s">
        <v>31</v>
      </c>
      <c r="G5999" s="4" t="s">
        <v>86</v>
      </c>
      <c r="H5999" s="4" t="s">
        <v>87</v>
      </c>
      <c r="I5999" s="6" t="s">
        <v>17</v>
      </c>
      <c r="J5999" s="7">
        <v>48</v>
      </c>
      <c r="K5999" s="8">
        <v>156</v>
      </c>
      <c r="L5999" s="9">
        <f t="shared" si="93"/>
        <v>7488</v>
      </c>
      <c r="M5999" s="9">
        <v>3669.12</v>
      </c>
      <c r="N5999" s="10">
        <v>0.49</v>
      </c>
      <c r="O5999" s="4" t="s">
        <v>83</v>
      </c>
    </row>
    <row r="6000" spans="1:15" ht="14.25" customHeight="1" x14ac:dyDescent="0.25">
      <c r="A6000" s="4" t="s">
        <v>14</v>
      </c>
      <c r="B6000" s="4">
        <v>1128299</v>
      </c>
      <c r="C6000" s="5">
        <v>44370</v>
      </c>
      <c r="D6000" s="37">
        <v>2021</v>
      </c>
      <c r="E6000" s="5" t="str">
        <f>TEXT(Sales[[#This Row],[Invoice Date]],"mmm")</f>
        <v>Jun</v>
      </c>
      <c r="F6000" s="4" t="s">
        <v>31</v>
      </c>
      <c r="G6000" s="4" t="s">
        <v>86</v>
      </c>
      <c r="H6000" s="4" t="s">
        <v>87</v>
      </c>
      <c r="I6000" s="6" t="s">
        <v>19</v>
      </c>
      <c r="J6000" s="7">
        <v>51</v>
      </c>
      <c r="K6000" s="8">
        <v>138</v>
      </c>
      <c r="L6000" s="9">
        <f t="shared" si="93"/>
        <v>7038</v>
      </c>
      <c r="M6000" s="9">
        <v>3659.76</v>
      </c>
      <c r="N6000" s="10">
        <v>0.52</v>
      </c>
      <c r="O6000" s="4" t="s">
        <v>83</v>
      </c>
    </row>
    <row r="6001" spans="1:15" ht="14.25" customHeight="1" x14ac:dyDescent="0.25">
      <c r="A6001" s="4" t="s">
        <v>14</v>
      </c>
      <c r="B6001" s="4">
        <v>1128299</v>
      </c>
      <c r="C6001" s="5">
        <v>44370</v>
      </c>
      <c r="D6001" s="37">
        <v>2021</v>
      </c>
      <c r="E6001" s="5" t="str">
        <f>TEXT(Sales[[#This Row],[Invoice Date]],"mmm")</f>
        <v>Jun</v>
      </c>
      <c r="F6001" s="4" t="s">
        <v>31</v>
      </c>
      <c r="G6001" s="4" t="s">
        <v>86</v>
      </c>
      <c r="H6001" s="4" t="s">
        <v>87</v>
      </c>
      <c r="I6001" s="6" t="s">
        <v>20</v>
      </c>
      <c r="J6001" s="7">
        <v>51</v>
      </c>
      <c r="K6001" s="8">
        <v>138</v>
      </c>
      <c r="L6001" s="9">
        <f t="shared" si="93"/>
        <v>7038</v>
      </c>
      <c r="M6001" s="9">
        <v>3167.1</v>
      </c>
      <c r="N6001" s="10">
        <v>0.44999999999999996</v>
      </c>
      <c r="O6001" s="4" t="s">
        <v>83</v>
      </c>
    </row>
    <row r="6002" spans="1:15" ht="14.25" customHeight="1" x14ac:dyDescent="0.25">
      <c r="A6002" s="4" t="s">
        <v>14</v>
      </c>
      <c r="B6002" s="4">
        <v>1128299</v>
      </c>
      <c r="C6002" s="5">
        <v>44370</v>
      </c>
      <c r="D6002" s="37">
        <v>2021</v>
      </c>
      <c r="E6002" s="5" t="str">
        <f>TEXT(Sales[[#This Row],[Invoice Date]],"mmm")</f>
        <v>Jun</v>
      </c>
      <c r="F6002" s="4" t="s">
        <v>31</v>
      </c>
      <c r="G6002" s="4" t="s">
        <v>86</v>
      </c>
      <c r="H6002" s="4" t="s">
        <v>87</v>
      </c>
      <c r="I6002" s="6" t="s">
        <v>21</v>
      </c>
      <c r="J6002" s="7">
        <v>46</v>
      </c>
      <c r="K6002" s="8">
        <v>95</v>
      </c>
      <c r="L6002" s="9">
        <f t="shared" si="93"/>
        <v>4370</v>
      </c>
      <c r="M6002" s="9">
        <v>2185</v>
      </c>
      <c r="N6002" s="10">
        <v>0.5</v>
      </c>
      <c r="O6002" s="4" t="s">
        <v>83</v>
      </c>
    </row>
    <row r="6003" spans="1:15" ht="14.25" customHeight="1" x14ac:dyDescent="0.25">
      <c r="A6003" s="4" t="s">
        <v>14</v>
      </c>
      <c r="B6003" s="4">
        <v>1128299</v>
      </c>
      <c r="C6003" s="5">
        <v>44370</v>
      </c>
      <c r="D6003" s="37">
        <v>2021</v>
      </c>
      <c r="E6003" s="5" t="str">
        <f>TEXT(Sales[[#This Row],[Invoice Date]],"mmm")</f>
        <v>Jun</v>
      </c>
      <c r="F6003" s="4" t="s">
        <v>31</v>
      </c>
      <c r="G6003" s="4" t="s">
        <v>86</v>
      </c>
      <c r="H6003" s="4" t="s">
        <v>87</v>
      </c>
      <c r="I6003" s="6" t="s">
        <v>22</v>
      </c>
      <c r="J6003" s="7">
        <v>51</v>
      </c>
      <c r="K6003" s="8">
        <v>68</v>
      </c>
      <c r="L6003" s="9">
        <f t="shared" si="93"/>
        <v>3468</v>
      </c>
      <c r="M6003" s="9">
        <v>1456.56</v>
      </c>
      <c r="N6003" s="10">
        <v>0.42</v>
      </c>
      <c r="O6003" s="4" t="s">
        <v>83</v>
      </c>
    </row>
    <row r="6004" spans="1:15" ht="14.25" customHeight="1" x14ac:dyDescent="0.25">
      <c r="A6004" s="4" t="s">
        <v>14</v>
      </c>
      <c r="B6004" s="4">
        <v>1128299</v>
      </c>
      <c r="C6004" s="5">
        <v>44370</v>
      </c>
      <c r="D6004" s="37">
        <v>2021</v>
      </c>
      <c r="E6004" s="5" t="str">
        <f>TEXT(Sales[[#This Row],[Invoice Date]],"mmm")</f>
        <v>Jun</v>
      </c>
      <c r="F6004" s="4" t="s">
        <v>31</v>
      </c>
      <c r="G6004" s="4" t="s">
        <v>86</v>
      </c>
      <c r="H6004" s="4" t="s">
        <v>87</v>
      </c>
      <c r="I6004" s="6" t="s">
        <v>23</v>
      </c>
      <c r="J6004" s="7">
        <v>69</v>
      </c>
      <c r="K6004" s="8">
        <v>131</v>
      </c>
      <c r="L6004" s="9">
        <f t="shared" si="93"/>
        <v>9039</v>
      </c>
      <c r="M6004" s="9">
        <v>3525.21</v>
      </c>
      <c r="N6004" s="10">
        <v>0.39</v>
      </c>
      <c r="O6004" s="4" t="s">
        <v>83</v>
      </c>
    </row>
    <row r="6005" spans="1:15" ht="14.25" customHeight="1" x14ac:dyDescent="0.25">
      <c r="A6005" s="4" t="s">
        <v>14</v>
      </c>
      <c r="B6005" s="4">
        <v>1128299</v>
      </c>
      <c r="C6005" s="5">
        <v>44399</v>
      </c>
      <c r="D6005" s="37">
        <v>2021</v>
      </c>
      <c r="E6005" s="5" t="str">
        <f>TEXT(Sales[[#This Row],[Invoice Date]],"mmm")</f>
        <v>Jul</v>
      </c>
      <c r="F6005" s="4" t="s">
        <v>31</v>
      </c>
      <c r="G6005" s="4" t="s">
        <v>86</v>
      </c>
      <c r="H6005" s="4" t="s">
        <v>87</v>
      </c>
      <c r="I6005" s="6" t="s">
        <v>17</v>
      </c>
      <c r="J6005" s="7">
        <v>49</v>
      </c>
      <c r="K6005" s="8">
        <v>196</v>
      </c>
      <c r="L6005" s="9">
        <f t="shared" si="93"/>
        <v>9604</v>
      </c>
      <c r="M6005" s="9">
        <v>4705.96</v>
      </c>
      <c r="N6005" s="10">
        <v>0.49</v>
      </c>
      <c r="O6005" s="4" t="s">
        <v>83</v>
      </c>
    </row>
    <row r="6006" spans="1:15" ht="14.25" customHeight="1" x14ac:dyDescent="0.25">
      <c r="A6006" s="4" t="s">
        <v>14</v>
      </c>
      <c r="B6006" s="4">
        <v>1128299</v>
      </c>
      <c r="C6006" s="5">
        <v>44399</v>
      </c>
      <c r="D6006" s="37">
        <v>2021</v>
      </c>
      <c r="E6006" s="5" t="str">
        <f>TEXT(Sales[[#This Row],[Invoice Date]],"mmm")</f>
        <v>Jul</v>
      </c>
      <c r="F6006" s="4" t="s">
        <v>31</v>
      </c>
      <c r="G6006" s="4" t="s">
        <v>86</v>
      </c>
      <c r="H6006" s="4" t="s">
        <v>87</v>
      </c>
      <c r="I6006" s="6" t="s">
        <v>19</v>
      </c>
      <c r="J6006" s="7">
        <v>50</v>
      </c>
      <c r="K6006" s="8">
        <v>142</v>
      </c>
      <c r="L6006" s="9">
        <f t="shared" si="93"/>
        <v>7100</v>
      </c>
      <c r="M6006" s="9">
        <v>3621</v>
      </c>
      <c r="N6006" s="10">
        <v>0.51</v>
      </c>
      <c r="O6006" s="4" t="s">
        <v>83</v>
      </c>
    </row>
    <row r="6007" spans="1:15" ht="14.25" customHeight="1" x14ac:dyDescent="0.25">
      <c r="A6007" s="4" t="s">
        <v>14</v>
      </c>
      <c r="B6007" s="4">
        <v>1128299</v>
      </c>
      <c r="C6007" s="5">
        <v>44399</v>
      </c>
      <c r="D6007" s="37">
        <v>2021</v>
      </c>
      <c r="E6007" s="5" t="str">
        <f>TEXT(Sales[[#This Row],[Invoice Date]],"mmm")</f>
        <v>Jul</v>
      </c>
      <c r="F6007" s="4" t="s">
        <v>31</v>
      </c>
      <c r="G6007" s="4" t="s">
        <v>86</v>
      </c>
      <c r="H6007" s="4" t="s">
        <v>87</v>
      </c>
      <c r="I6007" s="6" t="s">
        <v>20</v>
      </c>
      <c r="J6007" s="7">
        <v>51</v>
      </c>
      <c r="K6007" s="8">
        <v>133</v>
      </c>
      <c r="L6007" s="9">
        <f t="shared" si="93"/>
        <v>6783</v>
      </c>
      <c r="M6007" s="9">
        <v>3188.0099999999998</v>
      </c>
      <c r="N6007" s="10">
        <v>0.47</v>
      </c>
      <c r="O6007" s="4" t="s">
        <v>83</v>
      </c>
    </row>
    <row r="6008" spans="1:15" ht="14.25" customHeight="1" x14ac:dyDescent="0.25">
      <c r="A6008" s="4" t="s">
        <v>14</v>
      </c>
      <c r="B6008" s="4">
        <v>1128299</v>
      </c>
      <c r="C6008" s="5">
        <v>44399</v>
      </c>
      <c r="D6008" s="37">
        <v>2021</v>
      </c>
      <c r="E6008" s="5" t="str">
        <f>TEXT(Sales[[#This Row],[Invoice Date]],"mmm")</f>
        <v>Jul</v>
      </c>
      <c r="F6008" s="4" t="s">
        <v>31</v>
      </c>
      <c r="G6008" s="4" t="s">
        <v>86</v>
      </c>
      <c r="H6008" s="4" t="s">
        <v>87</v>
      </c>
      <c r="I6008" s="6" t="s">
        <v>21</v>
      </c>
      <c r="J6008" s="7">
        <v>48</v>
      </c>
      <c r="K6008" s="8">
        <v>101</v>
      </c>
      <c r="L6008" s="9">
        <f t="shared" si="93"/>
        <v>4848</v>
      </c>
      <c r="M6008" s="9">
        <v>2181.6</v>
      </c>
      <c r="N6008" s="10">
        <v>0.44999999999999996</v>
      </c>
      <c r="O6008" s="4" t="s">
        <v>83</v>
      </c>
    </row>
    <row r="6009" spans="1:15" ht="14.25" customHeight="1" x14ac:dyDescent="0.25">
      <c r="A6009" s="4" t="s">
        <v>14</v>
      </c>
      <c r="B6009" s="4">
        <v>1128299</v>
      </c>
      <c r="C6009" s="5">
        <v>44399</v>
      </c>
      <c r="D6009" s="37">
        <v>2021</v>
      </c>
      <c r="E6009" s="5" t="str">
        <f>TEXT(Sales[[#This Row],[Invoice Date]],"mmm")</f>
        <v>Jul</v>
      </c>
      <c r="F6009" s="4" t="s">
        <v>31</v>
      </c>
      <c r="G6009" s="4" t="s">
        <v>86</v>
      </c>
      <c r="H6009" s="4" t="s">
        <v>87</v>
      </c>
      <c r="I6009" s="6" t="s">
        <v>22</v>
      </c>
      <c r="J6009" s="7">
        <v>52</v>
      </c>
      <c r="K6009" s="8">
        <v>128</v>
      </c>
      <c r="L6009" s="9">
        <f t="shared" si="93"/>
        <v>6656</v>
      </c>
      <c r="M6009" s="9">
        <v>2862.08</v>
      </c>
      <c r="N6009" s="10">
        <v>0.43</v>
      </c>
      <c r="O6009" s="4" t="s">
        <v>83</v>
      </c>
    </row>
    <row r="6010" spans="1:15" ht="14.25" customHeight="1" x14ac:dyDescent="0.25">
      <c r="A6010" s="4" t="s">
        <v>14</v>
      </c>
      <c r="B6010" s="4">
        <v>1128299</v>
      </c>
      <c r="C6010" s="5">
        <v>44399</v>
      </c>
      <c r="D6010" s="37">
        <v>2021</v>
      </c>
      <c r="E6010" s="5" t="str">
        <f>TEXT(Sales[[#This Row],[Invoice Date]],"mmm")</f>
        <v>Jul</v>
      </c>
      <c r="F6010" s="4" t="s">
        <v>31</v>
      </c>
      <c r="G6010" s="4" t="s">
        <v>86</v>
      </c>
      <c r="H6010" s="4" t="s">
        <v>87</v>
      </c>
      <c r="I6010" s="6" t="s">
        <v>23</v>
      </c>
      <c r="J6010" s="7">
        <v>67</v>
      </c>
      <c r="K6010" s="8">
        <v>123</v>
      </c>
      <c r="L6010" s="9">
        <f t="shared" si="93"/>
        <v>8241</v>
      </c>
      <c r="M6010" s="9">
        <v>3131.58</v>
      </c>
      <c r="N6010" s="10">
        <v>0.38</v>
      </c>
      <c r="O6010" s="4" t="s">
        <v>83</v>
      </c>
    </row>
    <row r="6011" spans="1:15" ht="14.25" customHeight="1" x14ac:dyDescent="0.25">
      <c r="A6011" s="4" t="s">
        <v>14</v>
      </c>
      <c r="B6011" s="4">
        <v>1128299</v>
      </c>
      <c r="C6011" s="5">
        <v>44431</v>
      </c>
      <c r="D6011" s="37">
        <v>2021</v>
      </c>
      <c r="E6011" s="5" t="str">
        <f>TEXT(Sales[[#This Row],[Invoice Date]],"mmm")</f>
        <v>Aug</v>
      </c>
      <c r="F6011" s="4" t="s">
        <v>31</v>
      </c>
      <c r="G6011" s="4" t="s">
        <v>86</v>
      </c>
      <c r="H6011" s="4" t="s">
        <v>87</v>
      </c>
      <c r="I6011" s="6" t="s">
        <v>17</v>
      </c>
      <c r="J6011" s="7">
        <v>50</v>
      </c>
      <c r="K6011" s="8">
        <v>163</v>
      </c>
      <c r="L6011" s="9">
        <f t="shared" si="93"/>
        <v>8150</v>
      </c>
      <c r="M6011" s="9">
        <v>4075</v>
      </c>
      <c r="N6011" s="10">
        <v>0.5</v>
      </c>
      <c r="O6011" s="4" t="s">
        <v>83</v>
      </c>
    </row>
    <row r="6012" spans="1:15" ht="14.25" customHeight="1" x14ac:dyDescent="0.25">
      <c r="A6012" s="4" t="s">
        <v>14</v>
      </c>
      <c r="B6012" s="4">
        <v>1128299</v>
      </c>
      <c r="C6012" s="5">
        <v>44431</v>
      </c>
      <c r="D6012" s="37">
        <v>2021</v>
      </c>
      <c r="E6012" s="5" t="str">
        <f>TEXT(Sales[[#This Row],[Invoice Date]],"mmm")</f>
        <v>Aug</v>
      </c>
      <c r="F6012" s="4" t="s">
        <v>31</v>
      </c>
      <c r="G6012" s="4" t="s">
        <v>86</v>
      </c>
      <c r="H6012" s="4" t="s">
        <v>87</v>
      </c>
      <c r="I6012" s="6" t="s">
        <v>19</v>
      </c>
      <c r="J6012" s="7">
        <v>57</v>
      </c>
      <c r="K6012" s="8">
        <v>161</v>
      </c>
      <c r="L6012" s="9">
        <f t="shared" si="93"/>
        <v>9177</v>
      </c>
      <c r="M6012" s="9">
        <v>4588.5</v>
      </c>
      <c r="N6012" s="10">
        <v>0.5</v>
      </c>
      <c r="O6012" s="4" t="s">
        <v>83</v>
      </c>
    </row>
    <row r="6013" spans="1:15" ht="14.25" customHeight="1" x14ac:dyDescent="0.25">
      <c r="A6013" s="4" t="s">
        <v>14</v>
      </c>
      <c r="B6013" s="4">
        <v>1128299</v>
      </c>
      <c r="C6013" s="5">
        <v>44431</v>
      </c>
      <c r="D6013" s="37">
        <v>2021</v>
      </c>
      <c r="E6013" s="5" t="str">
        <f>TEXT(Sales[[#This Row],[Invoice Date]],"mmm")</f>
        <v>Aug</v>
      </c>
      <c r="F6013" s="4" t="s">
        <v>31</v>
      </c>
      <c r="G6013" s="4" t="s">
        <v>86</v>
      </c>
      <c r="H6013" s="4" t="s">
        <v>87</v>
      </c>
      <c r="I6013" s="6" t="s">
        <v>20</v>
      </c>
      <c r="J6013" s="7">
        <v>54</v>
      </c>
      <c r="K6013" s="8">
        <v>113</v>
      </c>
      <c r="L6013" s="9">
        <f t="shared" si="93"/>
        <v>6102</v>
      </c>
      <c r="M6013" s="9">
        <v>2989.98</v>
      </c>
      <c r="N6013" s="10">
        <v>0.49</v>
      </c>
      <c r="O6013" s="4" t="s">
        <v>83</v>
      </c>
    </row>
    <row r="6014" spans="1:15" ht="14.25" customHeight="1" x14ac:dyDescent="0.25">
      <c r="A6014" s="4" t="s">
        <v>14</v>
      </c>
      <c r="B6014" s="4">
        <v>1128299</v>
      </c>
      <c r="C6014" s="5">
        <v>44431</v>
      </c>
      <c r="D6014" s="37">
        <v>2021</v>
      </c>
      <c r="E6014" s="5" t="str">
        <f>TEXT(Sales[[#This Row],[Invoice Date]],"mmm")</f>
        <v>Aug</v>
      </c>
      <c r="F6014" s="4" t="s">
        <v>31</v>
      </c>
      <c r="G6014" s="4" t="s">
        <v>86</v>
      </c>
      <c r="H6014" s="4" t="s">
        <v>87</v>
      </c>
      <c r="I6014" s="6" t="s">
        <v>21</v>
      </c>
      <c r="J6014" s="7">
        <v>52</v>
      </c>
      <c r="K6014" s="8">
        <v>112</v>
      </c>
      <c r="L6014" s="9">
        <f t="shared" si="93"/>
        <v>5824</v>
      </c>
      <c r="M6014" s="9">
        <v>2853.7599999999998</v>
      </c>
      <c r="N6014" s="10">
        <v>0.49</v>
      </c>
      <c r="O6014" s="4" t="s">
        <v>83</v>
      </c>
    </row>
    <row r="6015" spans="1:15" ht="14.25" customHeight="1" x14ac:dyDescent="0.25">
      <c r="A6015" s="4" t="s">
        <v>14</v>
      </c>
      <c r="B6015" s="4">
        <v>1128299</v>
      </c>
      <c r="C6015" s="5">
        <v>44431</v>
      </c>
      <c r="D6015" s="37">
        <v>2021</v>
      </c>
      <c r="E6015" s="5" t="str">
        <f>TEXT(Sales[[#This Row],[Invoice Date]],"mmm")</f>
        <v>Aug</v>
      </c>
      <c r="F6015" s="4" t="s">
        <v>31</v>
      </c>
      <c r="G6015" s="4" t="s">
        <v>86</v>
      </c>
      <c r="H6015" s="4" t="s">
        <v>87</v>
      </c>
      <c r="I6015" s="6" t="s">
        <v>22</v>
      </c>
      <c r="J6015" s="7">
        <v>59</v>
      </c>
      <c r="K6015" s="8">
        <v>116</v>
      </c>
      <c r="L6015" s="9">
        <f t="shared" si="93"/>
        <v>6844</v>
      </c>
      <c r="M6015" s="9">
        <v>2806.04</v>
      </c>
      <c r="N6015" s="10">
        <v>0.41</v>
      </c>
      <c r="O6015" s="4" t="s">
        <v>83</v>
      </c>
    </row>
    <row r="6016" spans="1:15" ht="14.25" customHeight="1" x14ac:dyDescent="0.25">
      <c r="A6016" s="4" t="s">
        <v>14</v>
      </c>
      <c r="B6016" s="4">
        <v>1128299</v>
      </c>
      <c r="C6016" s="5">
        <v>44431</v>
      </c>
      <c r="D6016" s="37">
        <v>2021</v>
      </c>
      <c r="E6016" s="5" t="str">
        <f>TEXT(Sales[[#This Row],[Invoice Date]],"mmm")</f>
        <v>Aug</v>
      </c>
      <c r="F6016" s="4" t="s">
        <v>31</v>
      </c>
      <c r="G6016" s="4" t="s">
        <v>86</v>
      </c>
      <c r="H6016" s="4" t="s">
        <v>87</v>
      </c>
      <c r="I6016" s="6" t="s">
        <v>23</v>
      </c>
      <c r="J6016" s="7">
        <v>65</v>
      </c>
      <c r="K6016" s="8">
        <v>94</v>
      </c>
      <c r="L6016" s="9">
        <f t="shared" si="93"/>
        <v>6110</v>
      </c>
      <c r="M6016" s="9">
        <v>2444</v>
      </c>
      <c r="N6016" s="10">
        <v>0.4</v>
      </c>
      <c r="O6016" s="4" t="s">
        <v>83</v>
      </c>
    </row>
    <row r="6017" spans="1:15" ht="14.25" customHeight="1" x14ac:dyDescent="0.25">
      <c r="A6017" s="4" t="s">
        <v>14</v>
      </c>
      <c r="B6017" s="4">
        <v>1128299</v>
      </c>
      <c r="C6017" s="5">
        <v>44463</v>
      </c>
      <c r="D6017" s="37">
        <v>2021</v>
      </c>
      <c r="E6017" s="5" t="str">
        <f>TEXT(Sales[[#This Row],[Invoice Date]],"mmm")</f>
        <v>Sep</v>
      </c>
      <c r="F6017" s="4" t="s">
        <v>31</v>
      </c>
      <c r="G6017" s="4" t="s">
        <v>86</v>
      </c>
      <c r="H6017" s="4" t="s">
        <v>87</v>
      </c>
      <c r="I6017" s="6" t="s">
        <v>17</v>
      </c>
      <c r="J6017" s="7">
        <v>41</v>
      </c>
      <c r="K6017" s="8">
        <v>167</v>
      </c>
      <c r="L6017" s="9">
        <f t="shared" si="93"/>
        <v>6847</v>
      </c>
      <c r="M6017" s="9">
        <v>3355.0299999999997</v>
      </c>
      <c r="N6017" s="10">
        <v>0.49</v>
      </c>
      <c r="O6017" s="4" t="s">
        <v>83</v>
      </c>
    </row>
    <row r="6018" spans="1:15" ht="14.25" customHeight="1" x14ac:dyDescent="0.25">
      <c r="A6018" s="4" t="s">
        <v>14</v>
      </c>
      <c r="B6018" s="4">
        <v>1128299</v>
      </c>
      <c r="C6018" s="5">
        <v>44463</v>
      </c>
      <c r="D6018" s="37">
        <v>2021</v>
      </c>
      <c r="E6018" s="5" t="str">
        <f>TEXT(Sales[[#This Row],[Invoice Date]],"mmm")</f>
        <v>Sep</v>
      </c>
      <c r="F6018" s="4" t="s">
        <v>31</v>
      </c>
      <c r="G6018" s="4" t="s">
        <v>86</v>
      </c>
      <c r="H6018" s="4" t="s">
        <v>87</v>
      </c>
      <c r="I6018" s="6" t="s">
        <v>19</v>
      </c>
      <c r="J6018" s="7">
        <v>45</v>
      </c>
      <c r="K6018" s="8">
        <v>161</v>
      </c>
      <c r="L6018" s="9">
        <f t="shared" si="93"/>
        <v>7245</v>
      </c>
      <c r="M6018" s="9">
        <v>3839.8500000000004</v>
      </c>
      <c r="N6018" s="10">
        <v>0.53</v>
      </c>
      <c r="O6018" s="4" t="s">
        <v>83</v>
      </c>
    </row>
    <row r="6019" spans="1:15" ht="14.25" customHeight="1" x14ac:dyDescent="0.25">
      <c r="A6019" s="4" t="s">
        <v>14</v>
      </c>
      <c r="B6019" s="4">
        <v>1128299</v>
      </c>
      <c r="C6019" s="5">
        <v>44463</v>
      </c>
      <c r="D6019" s="37">
        <v>2021</v>
      </c>
      <c r="E6019" s="5" t="str">
        <f>TEXT(Sales[[#This Row],[Invoice Date]],"mmm")</f>
        <v>Sep</v>
      </c>
      <c r="F6019" s="4" t="s">
        <v>31</v>
      </c>
      <c r="G6019" s="4" t="s">
        <v>86</v>
      </c>
      <c r="H6019" s="4" t="s">
        <v>87</v>
      </c>
      <c r="I6019" s="6" t="s">
        <v>20</v>
      </c>
      <c r="J6019" s="7">
        <v>43</v>
      </c>
      <c r="K6019" s="8">
        <v>128</v>
      </c>
      <c r="L6019" s="9">
        <f t="shared" ref="L6019:L6082" si="94">J6019*K6019</f>
        <v>5504</v>
      </c>
      <c r="M6019" s="9">
        <v>2476.7999999999997</v>
      </c>
      <c r="N6019" s="10">
        <v>0.44999999999999996</v>
      </c>
      <c r="O6019" s="4" t="s">
        <v>83</v>
      </c>
    </row>
    <row r="6020" spans="1:15" ht="14.25" customHeight="1" x14ac:dyDescent="0.25">
      <c r="A6020" s="4" t="s">
        <v>14</v>
      </c>
      <c r="B6020" s="4">
        <v>1128299</v>
      </c>
      <c r="C6020" s="5">
        <v>44463</v>
      </c>
      <c r="D6020" s="37">
        <v>2021</v>
      </c>
      <c r="E6020" s="5" t="str">
        <f>TEXT(Sales[[#This Row],[Invoice Date]],"mmm")</f>
        <v>Sep</v>
      </c>
      <c r="F6020" s="4" t="s">
        <v>31</v>
      </c>
      <c r="G6020" s="4" t="s">
        <v>86</v>
      </c>
      <c r="H6020" s="4" t="s">
        <v>87</v>
      </c>
      <c r="I6020" s="6" t="s">
        <v>21</v>
      </c>
      <c r="J6020" s="7">
        <v>41</v>
      </c>
      <c r="K6020" s="8">
        <v>113</v>
      </c>
      <c r="L6020" s="9">
        <f t="shared" si="94"/>
        <v>4633</v>
      </c>
      <c r="M6020" s="9">
        <v>2177.5099999999998</v>
      </c>
      <c r="N6020" s="10">
        <v>0.47</v>
      </c>
      <c r="O6020" s="4" t="s">
        <v>83</v>
      </c>
    </row>
    <row r="6021" spans="1:15" ht="14.25" customHeight="1" x14ac:dyDescent="0.25">
      <c r="A6021" s="4" t="s">
        <v>14</v>
      </c>
      <c r="B6021" s="4">
        <v>1128299</v>
      </c>
      <c r="C6021" s="5">
        <v>44463</v>
      </c>
      <c r="D6021" s="37">
        <v>2021</v>
      </c>
      <c r="E6021" s="5" t="str">
        <f>TEXT(Sales[[#This Row],[Invoice Date]],"mmm")</f>
        <v>Sep</v>
      </c>
      <c r="F6021" s="4" t="s">
        <v>31</v>
      </c>
      <c r="G6021" s="4" t="s">
        <v>86</v>
      </c>
      <c r="H6021" s="4" t="s">
        <v>87</v>
      </c>
      <c r="I6021" s="6" t="s">
        <v>22</v>
      </c>
      <c r="J6021" s="7">
        <v>54</v>
      </c>
      <c r="K6021" s="8">
        <v>105</v>
      </c>
      <c r="L6021" s="9">
        <f t="shared" si="94"/>
        <v>5670</v>
      </c>
      <c r="M6021" s="9">
        <v>2494.8000000000002</v>
      </c>
      <c r="N6021" s="10">
        <v>0.44</v>
      </c>
      <c r="O6021" s="4" t="s">
        <v>83</v>
      </c>
    </row>
    <row r="6022" spans="1:15" ht="14.25" customHeight="1" x14ac:dyDescent="0.25">
      <c r="A6022" s="4" t="s">
        <v>14</v>
      </c>
      <c r="B6022" s="4">
        <v>1128299</v>
      </c>
      <c r="C6022" s="5">
        <v>44463</v>
      </c>
      <c r="D6022" s="37">
        <v>2021</v>
      </c>
      <c r="E6022" s="5" t="str">
        <f>TEXT(Sales[[#This Row],[Invoice Date]],"mmm")</f>
        <v>Sep</v>
      </c>
      <c r="F6022" s="4" t="s">
        <v>31</v>
      </c>
      <c r="G6022" s="4" t="s">
        <v>86</v>
      </c>
      <c r="H6022" s="4" t="s">
        <v>87</v>
      </c>
      <c r="I6022" s="6" t="s">
        <v>23</v>
      </c>
      <c r="J6022" s="7">
        <v>56</v>
      </c>
      <c r="K6022" s="8">
        <v>119</v>
      </c>
      <c r="L6022" s="9">
        <f t="shared" si="94"/>
        <v>6664</v>
      </c>
      <c r="M6022" s="9">
        <v>2465.6799999999998</v>
      </c>
      <c r="N6022" s="10">
        <v>0.37</v>
      </c>
      <c r="O6022" s="4" t="s">
        <v>83</v>
      </c>
    </row>
    <row r="6023" spans="1:15" ht="14.25" customHeight="1" x14ac:dyDescent="0.25">
      <c r="A6023" s="4" t="s">
        <v>14</v>
      </c>
      <c r="B6023" s="4">
        <v>1128299</v>
      </c>
      <c r="C6023" s="5">
        <v>44492</v>
      </c>
      <c r="D6023" s="37">
        <v>2021</v>
      </c>
      <c r="E6023" s="5" t="str">
        <f>TEXT(Sales[[#This Row],[Invoice Date]],"mmm")</f>
        <v>Oct</v>
      </c>
      <c r="F6023" s="4" t="s">
        <v>31</v>
      </c>
      <c r="G6023" s="4" t="s">
        <v>86</v>
      </c>
      <c r="H6023" s="4" t="s">
        <v>87</v>
      </c>
      <c r="I6023" s="6" t="s">
        <v>17</v>
      </c>
      <c r="J6023" s="7">
        <v>41</v>
      </c>
      <c r="K6023" s="8">
        <v>135</v>
      </c>
      <c r="L6023" s="9">
        <f t="shared" si="94"/>
        <v>5535</v>
      </c>
      <c r="M6023" s="9">
        <v>2656.7999999999997</v>
      </c>
      <c r="N6023" s="10">
        <v>0.48</v>
      </c>
      <c r="O6023" s="4" t="s">
        <v>83</v>
      </c>
    </row>
    <row r="6024" spans="1:15" ht="14.25" customHeight="1" x14ac:dyDescent="0.25">
      <c r="A6024" s="4" t="s">
        <v>14</v>
      </c>
      <c r="B6024" s="4">
        <v>1128299</v>
      </c>
      <c r="C6024" s="5">
        <v>44492</v>
      </c>
      <c r="D6024" s="37">
        <v>2021</v>
      </c>
      <c r="E6024" s="5" t="str">
        <f>TEXT(Sales[[#This Row],[Invoice Date]],"mmm")</f>
        <v>Oct</v>
      </c>
      <c r="F6024" s="4" t="s">
        <v>31</v>
      </c>
      <c r="G6024" s="4" t="s">
        <v>86</v>
      </c>
      <c r="H6024" s="4" t="s">
        <v>87</v>
      </c>
      <c r="I6024" s="6" t="s">
        <v>19</v>
      </c>
      <c r="J6024" s="7">
        <v>47</v>
      </c>
      <c r="K6024" s="8">
        <v>145</v>
      </c>
      <c r="L6024" s="9">
        <f t="shared" si="94"/>
        <v>6815</v>
      </c>
      <c r="M6024" s="9">
        <v>3611.9500000000003</v>
      </c>
      <c r="N6024" s="10">
        <v>0.53</v>
      </c>
      <c r="O6024" s="4" t="s">
        <v>83</v>
      </c>
    </row>
    <row r="6025" spans="1:15" ht="14.25" customHeight="1" x14ac:dyDescent="0.25">
      <c r="A6025" s="4" t="s">
        <v>14</v>
      </c>
      <c r="B6025" s="4">
        <v>1128299</v>
      </c>
      <c r="C6025" s="5">
        <v>44492</v>
      </c>
      <c r="D6025" s="37">
        <v>2021</v>
      </c>
      <c r="E6025" s="5" t="str">
        <f>TEXT(Sales[[#This Row],[Invoice Date]],"mmm")</f>
        <v>Oct</v>
      </c>
      <c r="F6025" s="4" t="s">
        <v>31</v>
      </c>
      <c r="G6025" s="4" t="s">
        <v>86</v>
      </c>
      <c r="H6025" s="4" t="s">
        <v>87</v>
      </c>
      <c r="I6025" s="6" t="s">
        <v>20</v>
      </c>
      <c r="J6025" s="7">
        <v>44</v>
      </c>
      <c r="K6025" s="8">
        <v>91</v>
      </c>
      <c r="L6025" s="9">
        <f t="shared" si="94"/>
        <v>4004</v>
      </c>
      <c r="M6025" s="9">
        <v>1921.9199999999998</v>
      </c>
      <c r="N6025" s="10">
        <v>0.48</v>
      </c>
      <c r="O6025" s="4" t="s">
        <v>83</v>
      </c>
    </row>
    <row r="6026" spans="1:15" ht="14.25" customHeight="1" x14ac:dyDescent="0.25">
      <c r="A6026" s="4" t="s">
        <v>14</v>
      </c>
      <c r="B6026" s="4">
        <v>1128299</v>
      </c>
      <c r="C6026" s="5">
        <v>44492</v>
      </c>
      <c r="D6026" s="37">
        <v>2021</v>
      </c>
      <c r="E6026" s="5" t="str">
        <f>TEXT(Sales[[#This Row],[Invoice Date]],"mmm")</f>
        <v>Oct</v>
      </c>
      <c r="F6026" s="4" t="s">
        <v>31</v>
      </c>
      <c r="G6026" s="4" t="s">
        <v>86</v>
      </c>
      <c r="H6026" s="4" t="s">
        <v>87</v>
      </c>
      <c r="I6026" s="6" t="s">
        <v>21</v>
      </c>
      <c r="J6026" s="7">
        <v>43</v>
      </c>
      <c r="K6026" s="8">
        <v>90</v>
      </c>
      <c r="L6026" s="9">
        <f t="shared" si="94"/>
        <v>3870</v>
      </c>
      <c r="M6026" s="9">
        <v>1896.3</v>
      </c>
      <c r="N6026" s="10">
        <v>0.49</v>
      </c>
      <c r="O6026" s="4" t="s">
        <v>83</v>
      </c>
    </row>
    <row r="6027" spans="1:15" ht="14.25" customHeight="1" x14ac:dyDescent="0.25">
      <c r="A6027" s="4" t="s">
        <v>14</v>
      </c>
      <c r="B6027" s="4">
        <v>1128299</v>
      </c>
      <c r="C6027" s="5">
        <v>44492</v>
      </c>
      <c r="D6027" s="37">
        <v>2021</v>
      </c>
      <c r="E6027" s="5" t="str">
        <f>TEXT(Sales[[#This Row],[Invoice Date]],"mmm")</f>
        <v>Oct</v>
      </c>
      <c r="F6027" s="4" t="s">
        <v>31</v>
      </c>
      <c r="G6027" s="4" t="s">
        <v>86</v>
      </c>
      <c r="H6027" s="4" t="s">
        <v>87</v>
      </c>
      <c r="I6027" s="6" t="s">
        <v>22</v>
      </c>
      <c r="J6027" s="7">
        <v>53</v>
      </c>
      <c r="K6027" s="8">
        <v>69</v>
      </c>
      <c r="L6027" s="9">
        <f t="shared" si="94"/>
        <v>3657</v>
      </c>
      <c r="M6027" s="9">
        <v>1462.8000000000002</v>
      </c>
      <c r="N6027" s="10">
        <v>0.4</v>
      </c>
      <c r="O6027" s="4" t="s">
        <v>83</v>
      </c>
    </row>
    <row r="6028" spans="1:15" ht="14.25" customHeight="1" x14ac:dyDescent="0.25">
      <c r="A6028" s="4" t="s">
        <v>14</v>
      </c>
      <c r="B6028" s="4">
        <v>1128299</v>
      </c>
      <c r="C6028" s="5">
        <v>44492</v>
      </c>
      <c r="D6028" s="37">
        <v>2021</v>
      </c>
      <c r="E6028" s="5" t="str">
        <f>TEXT(Sales[[#This Row],[Invoice Date]],"mmm")</f>
        <v>Oct</v>
      </c>
      <c r="F6028" s="4" t="s">
        <v>31</v>
      </c>
      <c r="G6028" s="4" t="s">
        <v>86</v>
      </c>
      <c r="H6028" s="4" t="s">
        <v>87</v>
      </c>
      <c r="I6028" s="6" t="s">
        <v>23</v>
      </c>
      <c r="J6028" s="7">
        <v>56</v>
      </c>
      <c r="K6028" s="8">
        <v>85</v>
      </c>
      <c r="L6028" s="9">
        <f t="shared" si="94"/>
        <v>4760</v>
      </c>
      <c r="M6028" s="9">
        <v>1808.8</v>
      </c>
      <c r="N6028" s="10">
        <v>0.38</v>
      </c>
      <c r="O6028" s="4" t="s">
        <v>83</v>
      </c>
    </row>
    <row r="6029" spans="1:15" ht="14.25" customHeight="1" x14ac:dyDescent="0.25">
      <c r="A6029" s="4" t="s">
        <v>14</v>
      </c>
      <c r="B6029" s="4">
        <v>1128299</v>
      </c>
      <c r="C6029" s="5">
        <v>44523</v>
      </c>
      <c r="D6029" s="37">
        <v>2021</v>
      </c>
      <c r="E6029" s="5" t="str">
        <f>TEXT(Sales[[#This Row],[Invoice Date]],"mmm")</f>
        <v>Nov</v>
      </c>
      <c r="F6029" s="4" t="s">
        <v>31</v>
      </c>
      <c r="G6029" s="4" t="s">
        <v>86</v>
      </c>
      <c r="H6029" s="4" t="s">
        <v>87</v>
      </c>
      <c r="I6029" s="6" t="s">
        <v>17</v>
      </c>
      <c r="J6029" s="7">
        <v>42</v>
      </c>
      <c r="K6029" s="8">
        <v>135</v>
      </c>
      <c r="L6029" s="9">
        <f t="shared" si="94"/>
        <v>5670</v>
      </c>
      <c r="M6029" s="9">
        <v>2664.8999999999996</v>
      </c>
      <c r="N6029" s="10">
        <v>0.47</v>
      </c>
      <c r="O6029" s="4" t="s">
        <v>83</v>
      </c>
    </row>
    <row r="6030" spans="1:15" ht="14.25" customHeight="1" x14ac:dyDescent="0.25">
      <c r="A6030" s="4" t="s">
        <v>14</v>
      </c>
      <c r="B6030" s="4">
        <v>1128299</v>
      </c>
      <c r="C6030" s="5">
        <v>44523</v>
      </c>
      <c r="D6030" s="37">
        <v>2021</v>
      </c>
      <c r="E6030" s="5" t="str">
        <f>TEXT(Sales[[#This Row],[Invoice Date]],"mmm")</f>
        <v>Nov</v>
      </c>
      <c r="F6030" s="4" t="s">
        <v>31</v>
      </c>
      <c r="G6030" s="4" t="s">
        <v>86</v>
      </c>
      <c r="H6030" s="4" t="s">
        <v>87</v>
      </c>
      <c r="I6030" s="6" t="s">
        <v>19</v>
      </c>
      <c r="J6030" s="7">
        <v>46</v>
      </c>
      <c r="K6030" s="8">
        <v>147</v>
      </c>
      <c r="L6030" s="9">
        <f t="shared" si="94"/>
        <v>6762</v>
      </c>
      <c r="M6030" s="9">
        <v>3516.2400000000002</v>
      </c>
      <c r="N6030" s="10">
        <v>0.52</v>
      </c>
      <c r="O6030" s="4" t="s">
        <v>83</v>
      </c>
    </row>
    <row r="6031" spans="1:15" ht="14.25" customHeight="1" x14ac:dyDescent="0.25">
      <c r="A6031" s="4" t="s">
        <v>14</v>
      </c>
      <c r="B6031" s="4">
        <v>1128299</v>
      </c>
      <c r="C6031" s="5">
        <v>44523</v>
      </c>
      <c r="D6031" s="37">
        <v>2021</v>
      </c>
      <c r="E6031" s="5" t="str">
        <f>TEXT(Sales[[#This Row],[Invoice Date]],"mmm")</f>
        <v>Nov</v>
      </c>
      <c r="F6031" s="4" t="s">
        <v>31</v>
      </c>
      <c r="G6031" s="4" t="s">
        <v>86</v>
      </c>
      <c r="H6031" s="4" t="s">
        <v>87</v>
      </c>
      <c r="I6031" s="6" t="s">
        <v>20</v>
      </c>
      <c r="J6031" s="7">
        <v>44</v>
      </c>
      <c r="K6031" s="8">
        <v>105</v>
      </c>
      <c r="L6031" s="9">
        <f t="shared" si="94"/>
        <v>4620</v>
      </c>
      <c r="M6031" s="9">
        <v>2125.1999999999998</v>
      </c>
      <c r="N6031" s="10">
        <v>0.45999999999999996</v>
      </c>
      <c r="O6031" s="4" t="s">
        <v>83</v>
      </c>
    </row>
    <row r="6032" spans="1:15" ht="14.25" customHeight="1" x14ac:dyDescent="0.25">
      <c r="A6032" s="4" t="s">
        <v>14</v>
      </c>
      <c r="B6032" s="4">
        <v>1128299</v>
      </c>
      <c r="C6032" s="5">
        <v>44523</v>
      </c>
      <c r="D6032" s="37">
        <v>2021</v>
      </c>
      <c r="E6032" s="5" t="str">
        <f>TEXT(Sales[[#This Row],[Invoice Date]],"mmm")</f>
        <v>Nov</v>
      </c>
      <c r="F6032" s="4" t="s">
        <v>31</v>
      </c>
      <c r="G6032" s="4" t="s">
        <v>86</v>
      </c>
      <c r="H6032" s="4" t="s">
        <v>87</v>
      </c>
      <c r="I6032" s="6" t="s">
        <v>21</v>
      </c>
      <c r="J6032" s="7">
        <v>42</v>
      </c>
      <c r="K6032" s="8">
        <v>98</v>
      </c>
      <c r="L6032" s="9">
        <f t="shared" si="94"/>
        <v>4116</v>
      </c>
      <c r="M6032" s="9">
        <v>1934.52</v>
      </c>
      <c r="N6032" s="10">
        <v>0.47</v>
      </c>
      <c r="O6032" s="4" t="s">
        <v>83</v>
      </c>
    </row>
    <row r="6033" spans="1:15" ht="14.25" customHeight="1" x14ac:dyDescent="0.25">
      <c r="A6033" s="4" t="s">
        <v>14</v>
      </c>
      <c r="B6033" s="4">
        <v>1128299</v>
      </c>
      <c r="C6033" s="5">
        <v>44523</v>
      </c>
      <c r="D6033" s="37">
        <v>2021</v>
      </c>
      <c r="E6033" s="5" t="str">
        <f>TEXT(Sales[[#This Row],[Invoice Date]],"mmm")</f>
        <v>Nov</v>
      </c>
      <c r="F6033" s="4" t="s">
        <v>31</v>
      </c>
      <c r="G6033" s="4" t="s">
        <v>86</v>
      </c>
      <c r="H6033" s="4" t="s">
        <v>87</v>
      </c>
      <c r="I6033" s="6" t="s">
        <v>22</v>
      </c>
      <c r="J6033" s="7">
        <v>53</v>
      </c>
      <c r="K6033" s="8">
        <v>87</v>
      </c>
      <c r="L6033" s="9">
        <f t="shared" si="94"/>
        <v>4611</v>
      </c>
      <c r="M6033" s="9">
        <v>1890.51</v>
      </c>
      <c r="N6033" s="10">
        <v>0.41</v>
      </c>
      <c r="O6033" s="4" t="s">
        <v>83</v>
      </c>
    </row>
    <row r="6034" spans="1:15" ht="14.25" customHeight="1" x14ac:dyDescent="0.25">
      <c r="A6034" s="4" t="s">
        <v>14</v>
      </c>
      <c r="B6034" s="4">
        <v>1128299</v>
      </c>
      <c r="C6034" s="5">
        <v>44523</v>
      </c>
      <c r="D6034" s="37">
        <v>2021</v>
      </c>
      <c r="E6034" s="5" t="str">
        <f>TEXT(Sales[[#This Row],[Invoice Date]],"mmm")</f>
        <v>Nov</v>
      </c>
      <c r="F6034" s="4" t="s">
        <v>31</v>
      </c>
      <c r="G6034" s="4" t="s">
        <v>86</v>
      </c>
      <c r="H6034" s="4" t="s">
        <v>87</v>
      </c>
      <c r="I6034" s="6" t="s">
        <v>23</v>
      </c>
      <c r="J6034" s="7">
        <v>55</v>
      </c>
      <c r="K6034" s="8">
        <v>111</v>
      </c>
      <c r="L6034" s="9">
        <f t="shared" si="94"/>
        <v>6105</v>
      </c>
      <c r="M6034" s="9">
        <v>2258.85</v>
      </c>
      <c r="N6034" s="10">
        <v>0.37</v>
      </c>
      <c r="O6034" s="4" t="s">
        <v>83</v>
      </c>
    </row>
    <row r="6035" spans="1:15" ht="14.25" customHeight="1" x14ac:dyDescent="0.25">
      <c r="A6035" s="4" t="s">
        <v>14</v>
      </c>
      <c r="B6035" s="4">
        <v>1128299</v>
      </c>
      <c r="C6035" s="5">
        <v>44552</v>
      </c>
      <c r="D6035" s="37">
        <v>2021</v>
      </c>
      <c r="E6035" s="5" t="str">
        <f>TEXT(Sales[[#This Row],[Invoice Date]],"mmm")</f>
        <v>Dec</v>
      </c>
      <c r="F6035" s="4" t="s">
        <v>31</v>
      </c>
      <c r="G6035" s="4" t="s">
        <v>86</v>
      </c>
      <c r="H6035" s="4" t="s">
        <v>87</v>
      </c>
      <c r="I6035" s="6" t="s">
        <v>17</v>
      </c>
      <c r="J6035" s="7">
        <v>44</v>
      </c>
      <c r="K6035" s="8">
        <v>181</v>
      </c>
      <c r="L6035" s="9">
        <f t="shared" si="94"/>
        <v>7964</v>
      </c>
      <c r="M6035" s="9">
        <v>3663.4399999999996</v>
      </c>
      <c r="N6035" s="10">
        <v>0.45999999999999996</v>
      </c>
      <c r="O6035" s="4" t="s">
        <v>83</v>
      </c>
    </row>
    <row r="6036" spans="1:15" ht="14.25" customHeight="1" x14ac:dyDescent="0.25">
      <c r="A6036" s="4" t="s">
        <v>14</v>
      </c>
      <c r="B6036" s="4">
        <v>1128299</v>
      </c>
      <c r="C6036" s="5">
        <v>44552</v>
      </c>
      <c r="D6036" s="37">
        <v>2021</v>
      </c>
      <c r="E6036" s="5" t="str">
        <f>TEXT(Sales[[#This Row],[Invoice Date]],"mmm")</f>
        <v>Dec</v>
      </c>
      <c r="F6036" s="4" t="s">
        <v>31</v>
      </c>
      <c r="G6036" s="4" t="s">
        <v>86</v>
      </c>
      <c r="H6036" s="4" t="s">
        <v>87</v>
      </c>
      <c r="I6036" s="6" t="s">
        <v>19</v>
      </c>
      <c r="J6036" s="7">
        <v>49</v>
      </c>
      <c r="K6036" s="8">
        <v>175</v>
      </c>
      <c r="L6036" s="9">
        <f t="shared" si="94"/>
        <v>8575</v>
      </c>
      <c r="M6036" s="9">
        <v>4630.5</v>
      </c>
      <c r="N6036" s="10">
        <v>0.54</v>
      </c>
      <c r="O6036" s="4" t="s">
        <v>83</v>
      </c>
    </row>
    <row r="6037" spans="1:15" ht="14.25" customHeight="1" x14ac:dyDescent="0.25">
      <c r="A6037" s="4" t="s">
        <v>34</v>
      </c>
      <c r="B6037" s="4">
        <v>1128299</v>
      </c>
      <c r="C6037" s="5">
        <v>44552</v>
      </c>
      <c r="D6037" s="37">
        <v>2021</v>
      </c>
      <c r="E6037" s="5" t="str">
        <f>TEXT(Sales[[#This Row],[Invoice Date]],"mmm")</f>
        <v>Dec</v>
      </c>
      <c r="F6037" s="4" t="s">
        <v>31</v>
      </c>
      <c r="G6037" s="4" t="s">
        <v>86</v>
      </c>
      <c r="H6037" s="4" t="s">
        <v>87</v>
      </c>
      <c r="I6037" s="6" t="s">
        <v>20</v>
      </c>
      <c r="J6037" s="7">
        <v>43</v>
      </c>
      <c r="K6037" s="8">
        <v>123</v>
      </c>
      <c r="L6037" s="9">
        <f t="shared" si="94"/>
        <v>5289</v>
      </c>
      <c r="M6037" s="9">
        <v>2538.7199999999998</v>
      </c>
      <c r="N6037" s="10">
        <v>0.48</v>
      </c>
      <c r="O6037" s="4" t="s">
        <v>83</v>
      </c>
    </row>
    <row r="6038" spans="1:15" ht="14.25" customHeight="1" x14ac:dyDescent="0.25">
      <c r="A6038" s="4" t="s">
        <v>34</v>
      </c>
      <c r="B6038" s="4">
        <v>1128299</v>
      </c>
      <c r="C6038" s="5">
        <v>44552</v>
      </c>
      <c r="D6038" s="37">
        <v>2021</v>
      </c>
      <c r="E6038" s="5" t="str">
        <f>TEXT(Sales[[#This Row],[Invoice Date]],"mmm")</f>
        <v>Dec</v>
      </c>
      <c r="F6038" s="4" t="s">
        <v>31</v>
      </c>
      <c r="G6038" s="4" t="s">
        <v>86</v>
      </c>
      <c r="H6038" s="4" t="s">
        <v>87</v>
      </c>
      <c r="I6038" s="6" t="s">
        <v>21</v>
      </c>
      <c r="J6038" s="7">
        <v>44</v>
      </c>
      <c r="K6038" s="8">
        <v>115</v>
      </c>
      <c r="L6038" s="9">
        <f t="shared" si="94"/>
        <v>5060</v>
      </c>
      <c r="M6038" s="9">
        <v>2277</v>
      </c>
      <c r="N6038" s="10">
        <v>0.44999999999999996</v>
      </c>
      <c r="O6038" s="4" t="s">
        <v>83</v>
      </c>
    </row>
    <row r="6039" spans="1:15" ht="14.25" customHeight="1" x14ac:dyDescent="0.25">
      <c r="A6039" s="4" t="s">
        <v>34</v>
      </c>
      <c r="B6039" s="4">
        <v>1128299</v>
      </c>
      <c r="C6039" s="5">
        <v>44552</v>
      </c>
      <c r="D6039" s="37">
        <v>2021</v>
      </c>
      <c r="E6039" s="5" t="str">
        <f>TEXT(Sales[[#This Row],[Invoice Date]],"mmm")</f>
        <v>Dec</v>
      </c>
      <c r="F6039" s="4" t="s">
        <v>31</v>
      </c>
      <c r="G6039" s="4" t="s">
        <v>86</v>
      </c>
      <c r="H6039" s="4" t="s">
        <v>87</v>
      </c>
      <c r="I6039" s="6" t="s">
        <v>22</v>
      </c>
      <c r="J6039" s="7">
        <v>52</v>
      </c>
      <c r="K6039" s="8">
        <v>88</v>
      </c>
      <c r="L6039" s="9">
        <f t="shared" si="94"/>
        <v>4576</v>
      </c>
      <c r="M6039" s="9">
        <v>1967.68</v>
      </c>
      <c r="N6039" s="10">
        <v>0.43</v>
      </c>
      <c r="O6039" s="4" t="s">
        <v>83</v>
      </c>
    </row>
    <row r="6040" spans="1:15" ht="14.25" customHeight="1" x14ac:dyDescent="0.25">
      <c r="A6040" s="4" t="s">
        <v>34</v>
      </c>
      <c r="B6040" s="4">
        <v>1128299</v>
      </c>
      <c r="C6040" s="5">
        <v>44552</v>
      </c>
      <c r="D6040" s="37">
        <v>2021</v>
      </c>
      <c r="E6040" s="5" t="str">
        <f>TEXT(Sales[[#This Row],[Invoice Date]],"mmm")</f>
        <v>Dec</v>
      </c>
      <c r="F6040" s="4" t="s">
        <v>31</v>
      </c>
      <c r="G6040" s="4" t="s">
        <v>86</v>
      </c>
      <c r="H6040" s="4" t="s">
        <v>87</v>
      </c>
      <c r="I6040" s="6" t="s">
        <v>23</v>
      </c>
      <c r="J6040" s="7">
        <v>58</v>
      </c>
      <c r="K6040" s="8">
        <v>135</v>
      </c>
      <c r="L6040" s="9">
        <f t="shared" si="94"/>
        <v>7830</v>
      </c>
      <c r="M6040" s="9">
        <v>2897.1</v>
      </c>
      <c r="N6040" s="10">
        <v>0.37</v>
      </c>
      <c r="O6040" s="4" t="s">
        <v>83</v>
      </c>
    </row>
    <row r="6041" spans="1:15" ht="14.25" customHeight="1" x14ac:dyDescent="0.25">
      <c r="A6041" s="4" t="s">
        <v>34</v>
      </c>
      <c r="B6041" s="4">
        <v>1128299</v>
      </c>
      <c r="C6041" s="5">
        <v>44222</v>
      </c>
      <c r="D6041" s="37">
        <v>2021</v>
      </c>
      <c r="E6041" s="5" t="str">
        <f>TEXT(Sales[[#This Row],[Invoice Date]],"mmm")</f>
        <v>Jan</v>
      </c>
      <c r="F6041" s="4" t="s">
        <v>31</v>
      </c>
      <c r="G6041" s="4" t="s">
        <v>86</v>
      </c>
      <c r="H6041" s="4" t="s">
        <v>87</v>
      </c>
      <c r="I6041" s="6" t="s">
        <v>17</v>
      </c>
      <c r="J6041" s="7">
        <v>33</v>
      </c>
      <c r="K6041" s="8">
        <v>133</v>
      </c>
      <c r="L6041" s="9">
        <f t="shared" si="94"/>
        <v>4389</v>
      </c>
      <c r="M6041" s="9">
        <v>2150.61</v>
      </c>
      <c r="N6041" s="10">
        <v>0.49</v>
      </c>
      <c r="O6041" s="4" t="s">
        <v>83</v>
      </c>
    </row>
    <row r="6042" spans="1:15" ht="14.25" customHeight="1" x14ac:dyDescent="0.25">
      <c r="A6042" s="4" t="s">
        <v>34</v>
      </c>
      <c r="B6042" s="4">
        <v>1128299</v>
      </c>
      <c r="C6042" s="5">
        <v>44222</v>
      </c>
      <c r="D6042" s="37">
        <v>2021</v>
      </c>
      <c r="E6042" s="5" t="str">
        <f>TEXT(Sales[[#This Row],[Invoice Date]],"mmm")</f>
        <v>Jan</v>
      </c>
      <c r="F6042" s="4" t="s">
        <v>31</v>
      </c>
      <c r="G6042" s="4" t="s">
        <v>86</v>
      </c>
      <c r="H6042" s="4" t="s">
        <v>87</v>
      </c>
      <c r="I6042" s="6" t="s">
        <v>19</v>
      </c>
      <c r="J6042" s="7">
        <v>42</v>
      </c>
      <c r="K6042" s="8">
        <v>138</v>
      </c>
      <c r="L6042" s="9">
        <f t="shared" si="94"/>
        <v>5796</v>
      </c>
      <c r="M6042" s="9">
        <v>3071.88</v>
      </c>
      <c r="N6042" s="10">
        <v>0.53</v>
      </c>
      <c r="O6042" s="4" t="s">
        <v>83</v>
      </c>
    </row>
    <row r="6043" spans="1:15" ht="14.25" customHeight="1" x14ac:dyDescent="0.25">
      <c r="A6043" s="4" t="s">
        <v>34</v>
      </c>
      <c r="B6043" s="4">
        <v>1128299</v>
      </c>
      <c r="C6043" s="5">
        <v>44222</v>
      </c>
      <c r="D6043" s="37">
        <v>2021</v>
      </c>
      <c r="E6043" s="5" t="str">
        <f>TEXT(Sales[[#This Row],[Invoice Date]],"mmm")</f>
        <v>Jan</v>
      </c>
      <c r="F6043" s="4" t="s">
        <v>31</v>
      </c>
      <c r="G6043" s="4" t="s">
        <v>86</v>
      </c>
      <c r="H6043" s="4" t="s">
        <v>87</v>
      </c>
      <c r="I6043" s="6" t="s">
        <v>20</v>
      </c>
      <c r="J6043" s="7">
        <v>42</v>
      </c>
      <c r="K6043" s="8">
        <v>138</v>
      </c>
      <c r="L6043" s="9">
        <f t="shared" si="94"/>
        <v>5796</v>
      </c>
      <c r="M6043" s="9">
        <v>2666.16</v>
      </c>
      <c r="N6043" s="10">
        <v>0.45999999999999996</v>
      </c>
      <c r="O6043" s="4" t="s">
        <v>83</v>
      </c>
    </row>
    <row r="6044" spans="1:15" ht="14.25" customHeight="1" x14ac:dyDescent="0.25">
      <c r="A6044" s="4" t="s">
        <v>34</v>
      </c>
      <c r="B6044" s="4">
        <v>1128299</v>
      </c>
      <c r="C6044" s="5">
        <v>44222</v>
      </c>
      <c r="D6044" s="37">
        <v>2021</v>
      </c>
      <c r="E6044" s="5" t="str">
        <f>TEXT(Sales[[#This Row],[Invoice Date]],"mmm")</f>
        <v>Jan</v>
      </c>
      <c r="F6044" s="4" t="s">
        <v>31</v>
      </c>
      <c r="G6044" s="4" t="s">
        <v>86</v>
      </c>
      <c r="H6044" s="4" t="s">
        <v>87</v>
      </c>
      <c r="I6044" s="6" t="s">
        <v>21</v>
      </c>
      <c r="J6044" s="7">
        <v>43</v>
      </c>
      <c r="K6044" s="8">
        <v>85</v>
      </c>
      <c r="L6044" s="9">
        <f t="shared" si="94"/>
        <v>3655</v>
      </c>
      <c r="M6044" s="9">
        <v>1790.95</v>
      </c>
      <c r="N6044" s="10">
        <v>0.49</v>
      </c>
      <c r="O6044" s="4" t="s">
        <v>83</v>
      </c>
    </row>
    <row r="6045" spans="1:15" ht="14.25" customHeight="1" x14ac:dyDescent="0.25">
      <c r="A6045" s="4" t="s">
        <v>34</v>
      </c>
      <c r="B6045" s="4">
        <v>1128299</v>
      </c>
      <c r="C6045" s="5">
        <v>44222</v>
      </c>
      <c r="D6045" s="37">
        <v>2021</v>
      </c>
      <c r="E6045" s="5" t="str">
        <f>TEXT(Sales[[#This Row],[Invoice Date]],"mmm")</f>
        <v>Jan</v>
      </c>
      <c r="F6045" s="4" t="s">
        <v>31</v>
      </c>
      <c r="G6045" s="4" t="s">
        <v>86</v>
      </c>
      <c r="H6045" s="4" t="s">
        <v>87</v>
      </c>
      <c r="I6045" s="6" t="s">
        <v>22</v>
      </c>
      <c r="J6045" s="7">
        <v>45</v>
      </c>
      <c r="K6045" s="8">
        <v>80</v>
      </c>
      <c r="L6045" s="9">
        <f t="shared" si="94"/>
        <v>3600</v>
      </c>
      <c r="M6045" s="9">
        <v>1476</v>
      </c>
      <c r="N6045" s="10">
        <v>0.41</v>
      </c>
      <c r="O6045" s="4" t="s">
        <v>83</v>
      </c>
    </row>
    <row r="6046" spans="1:15" ht="14.25" customHeight="1" x14ac:dyDescent="0.25">
      <c r="A6046" s="4" t="s">
        <v>34</v>
      </c>
      <c r="B6046" s="4">
        <v>1128299</v>
      </c>
      <c r="C6046" s="5">
        <v>44222</v>
      </c>
      <c r="D6046" s="37">
        <v>2021</v>
      </c>
      <c r="E6046" s="5" t="str">
        <f>TEXT(Sales[[#This Row],[Invoice Date]],"mmm")</f>
        <v>Jan</v>
      </c>
      <c r="F6046" s="4" t="s">
        <v>31</v>
      </c>
      <c r="G6046" s="4" t="s">
        <v>86</v>
      </c>
      <c r="H6046" s="4" t="s">
        <v>87</v>
      </c>
      <c r="I6046" s="6" t="s">
        <v>23</v>
      </c>
      <c r="J6046" s="7">
        <v>42</v>
      </c>
      <c r="K6046" s="8">
        <v>128</v>
      </c>
      <c r="L6046" s="9">
        <f t="shared" si="94"/>
        <v>5376</v>
      </c>
      <c r="M6046" s="9">
        <v>1935.36</v>
      </c>
      <c r="N6046" s="10">
        <v>0.36</v>
      </c>
      <c r="O6046" s="4" t="s">
        <v>83</v>
      </c>
    </row>
    <row r="6047" spans="1:15" ht="14.25" customHeight="1" x14ac:dyDescent="0.25">
      <c r="A6047" s="4" t="s">
        <v>34</v>
      </c>
      <c r="B6047" s="4">
        <v>1128299</v>
      </c>
      <c r="C6047" s="5">
        <v>44253</v>
      </c>
      <c r="D6047" s="37">
        <v>2021</v>
      </c>
      <c r="E6047" s="5" t="str">
        <f>TEXT(Sales[[#This Row],[Invoice Date]],"mmm")</f>
        <v>Feb</v>
      </c>
      <c r="F6047" s="4" t="s">
        <v>31</v>
      </c>
      <c r="G6047" s="4" t="s">
        <v>86</v>
      </c>
      <c r="H6047" s="4" t="s">
        <v>87</v>
      </c>
      <c r="I6047" s="6" t="s">
        <v>17</v>
      </c>
      <c r="J6047" s="7">
        <v>33</v>
      </c>
      <c r="K6047" s="8">
        <v>147</v>
      </c>
      <c r="L6047" s="9">
        <f t="shared" si="94"/>
        <v>4851</v>
      </c>
      <c r="M6047" s="9">
        <v>2376.9899999999998</v>
      </c>
      <c r="N6047" s="10">
        <v>0.49</v>
      </c>
      <c r="O6047" s="4" t="s">
        <v>83</v>
      </c>
    </row>
    <row r="6048" spans="1:15" ht="14.25" customHeight="1" x14ac:dyDescent="0.25">
      <c r="A6048" s="4" t="s">
        <v>34</v>
      </c>
      <c r="B6048" s="4">
        <v>1128299</v>
      </c>
      <c r="C6048" s="5">
        <v>44253</v>
      </c>
      <c r="D6048" s="37">
        <v>2021</v>
      </c>
      <c r="E6048" s="5" t="str">
        <f>TEXT(Sales[[#This Row],[Invoice Date]],"mmm")</f>
        <v>Feb</v>
      </c>
      <c r="F6048" s="4" t="s">
        <v>31</v>
      </c>
      <c r="G6048" s="4" t="s">
        <v>86</v>
      </c>
      <c r="H6048" s="4" t="s">
        <v>87</v>
      </c>
      <c r="I6048" s="6" t="s">
        <v>19</v>
      </c>
      <c r="J6048" s="7">
        <v>44</v>
      </c>
      <c r="K6048" s="8">
        <v>106</v>
      </c>
      <c r="L6048" s="9">
        <f t="shared" si="94"/>
        <v>4664</v>
      </c>
      <c r="M6048" s="9">
        <v>2565.2000000000003</v>
      </c>
      <c r="N6048" s="10">
        <v>0.55000000000000004</v>
      </c>
      <c r="O6048" s="4" t="s">
        <v>83</v>
      </c>
    </row>
    <row r="6049" spans="1:15" ht="14.25" customHeight="1" x14ac:dyDescent="0.25">
      <c r="A6049" s="4" t="s">
        <v>34</v>
      </c>
      <c r="B6049" s="4">
        <v>1128299</v>
      </c>
      <c r="C6049" s="5">
        <v>44253</v>
      </c>
      <c r="D6049" s="37">
        <v>2021</v>
      </c>
      <c r="E6049" s="5" t="str">
        <f>TEXT(Sales[[#This Row],[Invoice Date]],"mmm")</f>
        <v>Feb</v>
      </c>
      <c r="F6049" s="4" t="s">
        <v>31</v>
      </c>
      <c r="G6049" s="4" t="s">
        <v>86</v>
      </c>
      <c r="H6049" s="4" t="s">
        <v>87</v>
      </c>
      <c r="I6049" s="6" t="s">
        <v>20</v>
      </c>
      <c r="J6049" s="7">
        <v>41</v>
      </c>
      <c r="K6049" s="8">
        <v>111</v>
      </c>
      <c r="L6049" s="9">
        <f t="shared" si="94"/>
        <v>4551</v>
      </c>
      <c r="M6049" s="9">
        <v>2093.46</v>
      </c>
      <c r="N6049" s="10">
        <v>0.45999999999999996</v>
      </c>
      <c r="O6049" s="4" t="s">
        <v>83</v>
      </c>
    </row>
    <row r="6050" spans="1:15" ht="14.25" customHeight="1" x14ac:dyDescent="0.25">
      <c r="A6050" s="4" t="s">
        <v>34</v>
      </c>
      <c r="B6050" s="4">
        <v>1128299</v>
      </c>
      <c r="C6050" s="5">
        <v>44253</v>
      </c>
      <c r="D6050" s="37">
        <v>2021</v>
      </c>
      <c r="E6050" s="5" t="str">
        <f>TEXT(Sales[[#This Row],[Invoice Date]],"mmm")</f>
        <v>Feb</v>
      </c>
      <c r="F6050" s="4" t="s">
        <v>31</v>
      </c>
      <c r="G6050" s="4" t="s">
        <v>88</v>
      </c>
      <c r="H6050" s="4" t="s">
        <v>89</v>
      </c>
      <c r="I6050" s="6" t="s">
        <v>21</v>
      </c>
      <c r="J6050" s="7">
        <v>43</v>
      </c>
      <c r="K6050" s="8">
        <v>74</v>
      </c>
      <c r="L6050" s="9">
        <f t="shared" si="94"/>
        <v>3182</v>
      </c>
      <c r="M6050" s="9">
        <v>1559.18</v>
      </c>
      <c r="N6050" s="10">
        <v>0.49</v>
      </c>
      <c r="O6050" s="4" t="s">
        <v>83</v>
      </c>
    </row>
    <row r="6051" spans="1:15" ht="14.25" customHeight="1" x14ac:dyDescent="0.25">
      <c r="A6051" s="4" t="s">
        <v>34</v>
      </c>
      <c r="B6051" s="4">
        <v>1128299</v>
      </c>
      <c r="C6051" s="5">
        <v>44253</v>
      </c>
      <c r="D6051" s="37">
        <v>2021</v>
      </c>
      <c r="E6051" s="5" t="str">
        <f>TEXT(Sales[[#This Row],[Invoice Date]],"mmm")</f>
        <v>Feb</v>
      </c>
      <c r="F6051" s="4" t="s">
        <v>31</v>
      </c>
      <c r="G6051" s="4" t="s">
        <v>88</v>
      </c>
      <c r="H6051" s="4" t="s">
        <v>89</v>
      </c>
      <c r="I6051" s="6" t="s">
        <v>22</v>
      </c>
      <c r="J6051" s="7">
        <v>45</v>
      </c>
      <c r="K6051" s="8">
        <v>54</v>
      </c>
      <c r="L6051" s="9">
        <f t="shared" si="94"/>
        <v>2430</v>
      </c>
      <c r="M6051" s="9">
        <v>1069.2</v>
      </c>
      <c r="N6051" s="10">
        <v>0.44</v>
      </c>
      <c r="O6051" s="4" t="s">
        <v>83</v>
      </c>
    </row>
    <row r="6052" spans="1:15" ht="14.25" customHeight="1" x14ac:dyDescent="0.25">
      <c r="A6052" s="4" t="s">
        <v>34</v>
      </c>
      <c r="B6052" s="4">
        <v>1128299</v>
      </c>
      <c r="C6052" s="5">
        <v>44253</v>
      </c>
      <c r="D6052" s="37">
        <v>2021</v>
      </c>
      <c r="E6052" s="5" t="str">
        <f>TEXT(Sales[[#This Row],[Invoice Date]],"mmm")</f>
        <v>Feb</v>
      </c>
      <c r="F6052" s="4" t="s">
        <v>31</v>
      </c>
      <c r="G6052" s="4" t="s">
        <v>88</v>
      </c>
      <c r="H6052" s="4" t="s">
        <v>89</v>
      </c>
      <c r="I6052" s="6" t="s">
        <v>23</v>
      </c>
      <c r="J6052" s="7">
        <v>41</v>
      </c>
      <c r="K6052" s="8">
        <v>104</v>
      </c>
      <c r="L6052" s="9">
        <f t="shared" si="94"/>
        <v>4264</v>
      </c>
      <c r="M6052" s="9">
        <v>1620.32</v>
      </c>
      <c r="N6052" s="10">
        <v>0.38</v>
      </c>
      <c r="O6052" s="4" t="s">
        <v>83</v>
      </c>
    </row>
    <row r="6053" spans="1:15" ht="14.25" customHeight="1" x14ac:dyDescent="0.25">
      <c r="A6053" s="4" t="s">
        <v>34</v>
      </c>
      <c r="B6053" s="4">
        <v>1128299</v>
      </c>
      <c r="C6053" s="5">
        <v>44280</v>
      </c>
      <c r="D6053" s="37">
        <v>2021</v>
      </c>
      <c r="E6053" s="5" t="str">
        <f>TEXT(Sales[[#This Row],[Invoice Date]],"mmm")</f>
        <v>Mar</v>
      </c>
      <c r="F6053" s="4" t="s">
        <v>31</v>
      </c>
      <c r="G6053" s="4" t="s">
        <v>88</v>
      </c>
      <c r="H6053" s="4" t="s">
        <v>89</v>
      </c>
      <c r="I6053" s="6" t="s">
        <v>17</v>
      </c>
      <c r="J6053" s="7">
        <v>44</v>
      </c>
      <c r="K6053" s="8">
        <v>165</v>
      </c>
      <c r="L6053" s="9">
        <f t="shared" si="94"/>
        <v>7260</v>
      </c>
      <c r="M6053" s="9">
        <v>3630</v>
      </c>
      <c r="N6053" s="10">
        <v>0.5</v>
      </c>
      <c r="O6053" s="4" t="s">
        <v>83</v>
      </c>
    </row>
    <row r="6054" spans="1:15" ht="14.25" customHeight="1" x14ac:dyDescent="0.25">
      <c r="A6054" s="4" t="s">
        <v>34</v>
      </c>
      <c r="B6054" s="4">
        <v>1128299</v>
      </c>
      <c r="C6054" s="5">
        <v>44280</v>
      </c>
      <c r="D6054" s="37">
        <v>2021</v>
      </c>
      <c r="E6054" s="5" t="str">
        <f>TEXT(Sales[[#This Row],[Invoice Date]],"mmm")</f>
        <v>Mar</v>
      </c>
      <c r="F6054" s="4" t="s">
        <v>31</v>
      </c>
      <c r="G6054" s="4" t="s">
        <v>88</v>
      </c>
      <c r="H6054" s="4" t="s">
        <v>89</v>
      </c>
      <c r="I6054" s="6" t="s">
        <v>19</v>
      </c>
      <c r="J6054" s="7">
        <v>51</v>
      </c>
      <c r="K6054" s="8">
        <v>112</v>
      </c>
      <c r="L6054" s="9">
        <f t="shared" si="94"/>
        <v>5712</v>
      </c>
      <c r="M6054" s="9">
        <v>3027.36</v>
      </c>
      <c r="N6054" s="10">
        <v>0.53</v>
      </c>
      <c r="O6054" s="4" t="s">
        <v>83</v>
      </c>
    </row>
    <row r="6055" spans="1:15" ht="14.25" customHeight="1" x14ac:dyDescent="0.25">
      <c r="A6055" s="4" t="s">
        <v>34</v>
      </c>
      <c r="B6055" s="4">
        <v>1128299</v>
      </c>
      <c r="C6055" s="5">
        <v>44280</v>
      </c>
      <c r="D6055" s="37">
        <v>2021</v>
      </c>
      <c r="E6055" s="5" t="str">
        <f>TEXT(Sales[[#This Row],[Invoice Date]],"mmm")</f>
        <v>Mar</v>
      </c>
      <c r="F6055" s="4" t="s">
        <v>31</v>
      </c>
      <c r="G6055" s="4" t="s">
        <v>88</v>
      </c>
      <c r="H6055" s="4" t="s">
        <v>89</v>
      </c>
      <c r="I6055" s="6" t="s">
        <v>20</v>
      </c>
      <c r="J6055" s="7">
        <v>52</v>
      </c>
      <c r="K6055" s="8">
        <v>112</v>
      </c>
      <c r="L6055" s="9">
        <f t="shared" si="94"/>
        <v>5824</v>
      </c>
      <c r="M6055" s="9">
        <v>2853.7599999999998</v>
      </c>
      <c r="N6055" s="10">
        <v>0.49</v>
      </c>
      <c r="O6055" s="4" t="s">
        <v>83</v>
      </c>
    </row>
    <row r="6056" spans="1:15" ht="14.25" customHeight="1" x14ac:dyDescent="0.25">
      <c r="A6056" s="4" t="s">
        <v>34</v>
      </c>
      <c r="B6056" s="4">
        <v>1128299</v>
      </c>
      <c r="C6056" s="5">
        <v>44280</v>
      </c>
      <c r="D6056" s="37">
        <v>2021</v>
      </c>
      <c r="E6056" s="5" t="str">
        <f>TEXT(Sales[[#This Row],[Invoice Date]],"mmm")</f>
        <v>Mar</v>
      </c>
      <c r="F6056" s="4" t="s">
        <v>31</v>
      </c>
      <c r="G6056" s="4" t="s">
        <v>88</v>
      </c>
      <c r="H6056" s="4" t="s">
        <v>89</v>
      </c>
      <c r="I6056" s="6" t="s">
        <v>21</v>
      </c>
      <c r="J6056" s="7">
        <v>50</v>
      </c>
      <c r="K6056" s="8">
        <v>83</v>
      </c>
      <c r="L6056" s="9">
        <f t="shared" si="94"/>
        <v>4150</v>
      </c>
      <c r="M6056" s="9">
        <v>1908.9999999999998</v>
      </c>
      <c r="N6056" s="10">
        <v>0.45999999999999996</v>
      </c>
      <c r="O6056" s="4" t="s">
        <v>83</v>
      </c>
    </row>
    <row r="6057" spans="1:15" ht="14.25" customHeight="1" x14ac:dyDescent="0.25">
      <c r="A6057" s="4" t="s">
        <v>34</v>
      </c>
      <c r="B6057" s="4">
        <v>1128299</v>
      </c>
      <c r="C6057" s="5">
        <v>44280</v>
      </c>
      <c r="D6057" s="37">
        <v>2021</v>
      </c>
      <c r="E6057" s="5" t="str">
        <f>TEXT(Sales[[#This Row],[Invoice Date]],"mmm")</f>
        <v>Mar</v>
      </c>
      <c r="F6057" s="4" t="s">
        <v>31</v>
      </c>
      <c r="G6057" s="4" t="s">
        <v>88</v>
      </c>
      <c r="H6057" s="4" t="s">
        <v>89</v>
      </c>
      <c r="I6057" s="6" t="s">
        <v>22</v>
      </c>
      <c r="J6057" s="7">
        <v>55</v>
      </c>
      <c r="K6057" s="8">
        <v>53</v>
      </c>
      <c r="L6057" s="9">
        <f t="shared" si="94"/>
        <v>2915</v>
      </c>
      <c r="M6057" s="9">
        <v>1253.45</v>
      </c>
      <c r="N6057" s="10">
        <v>0.43</v>
      </c>
      <c r="O6057" s="4" t="s">
        <v>83</v>
      </c>
    </row>
    <row r="6058" spans="1:15" ht="14.25" customHeight="1" x14ac:dyDescent="0.25">
      <c r="A6058" s="4" t="s">
        <v>34</v>
      </c>
      <c r="B6058" s="4">
        <v>1128299</v>
      </c>
      <c r="C6058" s="5">
        <v>44280</v>
      </c>
      <c r="D6058" s="37">
        <v>2021</v>
      </c>
      <c r="E6058" s="5" t="str">
        <f>TEXT(Sales[[#This Row],[Invoice Date]],"mmm")</f>
        <v>Mar</v>
      </c>
      <c r="F6058" s="4" t="s">
        <v>31</v>
      </c>
      <c r="G6058" s="4" t="s">
        <v>88</v>
      </c>
      <c r="H6058" s="4" t="s">
        <v>89</v>
      </c>
      <c r="I6058" s="6" t="s">
        <v>23</v>
      </c>
      <c r="J6058" s="7">
        <v>50</v>
      </c>
      <c r="K6058" s="8">
        <v>98</v>
      </c>
      <c r="L6058" s="9">
        <f t="shared" si="94"/>
        <v>4900</v>
      </c>
      <c r="M6058" s="9">
        <v>1862</v>
      </c>
      <c r="N6058" s="10">
        <v>0.38</v>
      </c>
      <c r="O6058" s="4" t="s">
        <v>83</v>
      </c>
    </row>
    <row r="6059" spans="1:15" ht="14.25" customHeight="1" x14ac:dyDescent="0.25">
      <c r="A6059" s="4" t="s">
        <v>34</v>
      </c>
      <c r="B6059" s="4">
        <v>1128299</v>
      </c>
      <c r="C6059" s="5">
        <v>44312</v>
      </c>
      <c r="D6059" s="37">
        <v>2021</v>
      </c>
      <c r="E6059" s="5" t="str">
        <f>TEXT(Sales[[#This Row],[Invoice Date]],"mmm")</f>
        <v>Apr</v>
      </c>
      <c r="F6059" s="4" t="s">
        <v>31</v>
      </c>
      <c r="G6059" s="4" t="s">
        <v>88</v>
      </c>
      <c r="H6059" s="4" t="s">
        <v>89</v>
      </c>
      <c r="I6059" s="6" t="s">
        <v>17</v>
      </c>
      <c r="J6059" s="7">
        <v>51</v>
      </c>
      <c r="K6059" s="8">
        <v>154</v>
      </c>
      <c r="L6059" s="9">
        <f t="shared" si="94"/>
        <v>7854</v>
      </c>
      <c r="M6059" s="9">
        <v>3534.2999999999997</v>
      </c>
      <c r="N6059" s="10">
        <v>0.44999999999999996</v>
      </c>
      <c r="O6059" s="4" t="s">
        <v>83</v>
      </c>
    </row>
    <row r="6060" spans="1:15" ht="14.25" customHeight="1" x14ac:dyDescent="0.25">
      <c r="A6060" s="4" t="s">
        <v>34</v>
      </c>
      <c r="B6060" s="4">
        <v>1128299</v>
      </c>
      <c r="C6060" s="5">
        <v>44312</v>
      </c>
      <c r="D6060" s="37">
        <v>2021</v>
      </c>
      <c r="E6060" s="5" t="str">
        <f>TEXT(Sales[[#This Row],[Invoice Date]],"mmm")</f>
        <v>Apr</v>
      </c>
      <c r="F6060" s="4" t="s">
        <v>31</v>
      </c>
      <c r="G6060" s="4" t="s">
        <v>88</v>
      </c>
      <c r="H6060" s="4" t="s">
        <v>89</v>
      </c>
      <c r="I6060" s="6" t="s">
        <v>19</v>
      </c>
      <c r="J6060" s="7">
        <v>59</v>
      </c>
      <c r="K6060" s="8">
        <v>98</v>
      </c>
      <c r="L6060" s="9">
        <f t="shared" si="94"/>
        <v>5782</v>
      </c>
      <c r="M6060" s="9">
        <v>2891</v>
      </c>
      <c r="N6060" s="10">
        <v>0.5</v>
      </c>
      <c r="O6060" s="4" t="s">
        <v>83</v>
      </c>
    </row>
    <row r="6061" spans="1:15" ht="14.25" customHeight="1" x14ac:dyDescent="0.25">
      <c r="A6061" s="4" t="s">
        <v>34</v>
      </c>
      <c r="B6061" s="4">
        <v>1128299</v>
      </c>
      <c r="C6061" s="5">
        <v>44312</v>
      </c>
      <c r="D6061" s="37">
        <v>2021</v>
      </c>
      <c r="E6061" s="5" t="str">
        <f>TEXT(Sales[[#This Row],[Invoice Date]],"mmm")</f>
        <v>Apr</v>
      </c>
      <c r="F6061" s="4" t="s">
        <v>31</v>
      </c>
      <c r="G6061" s="4" t="s">
        <v>88</v>
      </c>
      <c r="H6061" s="4" t="s">
        <v>89</v>
      </c>
      <c r="I6061" s="6" t="s">
        <v>20</v>
      </c>
      <c r="J6061" s="7">
        <v>55</v>
      </c>
      <c r="K6061" s="8">
        <v>116</v>
      </c>
      <c r="L6061" s="9">
        <f t="shared" si="94"/>
        <v>6380</v>
      </c>
      <c r="M6061" s="9">
        <v>3190</v>
      </c>
      <c r="N6061" s="10">
        <v>0.5</v>
      </c>
      <c r="O6061" s="4" t="s">
        <v>83</v>
      </c>
    </row>
    <row r="6062" spans="1:15" ht="14.25" customHeight="1" x14ac:dyDescent="0.25">
      <c r="A6062" s="4" t="s">
        <v>34</v>
      </c>
      <c r="B6062" s="4">
        <v>1128299</v>
      </c>
      <c r="C6062" s="5">
        <v>44312</v>
      </c>
      <c r="D6062" s="37">
        <v>2021</v>
      </c>
      <c r="E6062" s="5" t="str">
        <f>TEXT(Sales[[#This Row],[Invoice Date]],"mmm")</f>
        <v>Apr</v>
      </c>
      <c r="F6062" s="4" t="s">
        <v>31</v>
      </c>
      <c r="G6062" s="4" t="s">
        <v>88</v>
      </c>
      <c r="H6062" s="4" t="s">
        <v>89</v>
      </c>
      <c r="I6062" s="6" t="s">
        <v>21</v>
      </c>
      <c r="J6062" s="7">
        <v>54</v>
      </c>
      <c r="K6062" s="8">
        <v>87</v>
      </c>
      <c r="L6062" s="9">
        <f t="shared" si="94"/>
        <v>4698</v>
      </c>
      <c r="M6062" s="9">
        <v>2161.08</v>
      </c>
      <c r="N6062" s="10">
        <v>0.45999999999999996</v>
      </c>
      <c r="O6062" s="4" t="s">
        <v>83</v>
      </c>
    </row>
    <row r="6063" spans="1:15" ht="14.25" customHeight="1" x14ac:dyDescent="0.25">
      <c r="A6063" s="4" t="s">
        <v>34</v>
      </c>
      <c r="B6063" s="4">
        <v>1128299</v>
      </c>
      <c r="C6063" s="5">
        <v>44312</v>
      </c>
      <c r="D6063" s="37">
        <v>2021</v>
      </c>
      <c r="E6063" s="5" t="str">
        <f>TEXT(Sales[[#This Row],[Invoice Date]],"mmm")</f>
        <v>Apr</v>
      </c>
      <c r="F6063" s="4" t="s">
        <v>31</v>
      </c>
      <c r="G6063" s="4" t="s">
        <v>88</v>
      </c>
      <c r="H6063" s="4" t="s">
        <v>89</v>
      </c>
      <c r="I6063" s="6" t="s">
        <v>22</v>
      </c>
      <c r="J6063" s="7">
        <v>56</v>
      </c>
      <c r="K6063" s="8">
        <v>58</v>
      </c>
      <c r="L6063" s="9">
        <f t="shared" si="94"/>
        <v>3248</v>
      </c>
      <c r="M6063" s="9">
        <v>1331.6799999999998</v>
      </c>
      <c r="N6063" s="10">
        <v>0.41</v>
      </c>
      <c r="O6063" s="4" t="s">
        <v>83</v>
      </c>
    </row>
    <row r="6064" spans="1:15" ht="14.25" customHeight="1" x14ac:dyDescent="0.25">
      <c r="A6064" s="4" t="s">
        <v>34</v>
      </c>
      <c r="B6064" s="4">
        <v>1128299</v>
      </c>
      <c r="C6064" s="5">
        <v>44312</v>
      </c>
      <c r="D6064" s="37">
        <v>2021</v>
      </c>
      <c r="E6064" s="5" t="str">
        <f>TEXT(Sales[[#This Row],[Invoice Date]],"mmm")</f>
        <v>Apr</v>
      </c>
      <c r="F6064" s="4" t="s">
        <v>31</v>
      </c>
      <c r="G6064" s="4" t="s">
        <v>88</v>
      </c>
      <c r="H6064" s="4" t="s">
        <v>89</v>
      </c>
      <c r="I6064" s="6" t="s">
        <v>23</v>
      </c>
      <c r="J6064" s="7">
        <v>69</v>
      </c>
      <c r="K6064" s="8">
        <v>101</v>
      </c>
      <c r="L6064" s="9">
        <f t="shared" si="94"/>
        <v>6969</v>
      </c>
      <c r="M6064" s="9">
        <v>2648.2200000000003</v>
      </c>
      <c r="N6064" s="10">
        <v>0.38</v>
      </c>
      <c r="O6064" s="4" t="s">
        <v>83</v>
      </c>
    </row>
    <row r="6065" spans="1:15" ht="14.25" customHeight="1" x14ac:dyDescent="0.25">
      <c r="A6065" s="4" t="s">
        <v>34</v>
      </c>
      <c r="B6065" s="4">
        <v>1128299</v>
      </c>
      <c r="C6065" s="5">
        <v>44343</v>
      </c>
      <c r="D6065" s="37">
        <v>2021</v>
      </c>
      <c r="E6065" s="5" t="str">
        <f>TEXT(Sales[[#This Row],[Invoice Date]],"mmm")</f>
        <v>May</v>
      </c>
      <c r="F6065" s="4" t="s">
        <v>31</v>
      </c>
      <c r="G6065" s="4" t="s">
        <v>88</v>
      </c>
      <c r="H6065" s="4" t="s">
        <v>89</v>
      </c>
      <c r="I6065" s="6" t="s">
        <v>17</v>
      </c>
      <c r="J6065" s="7">
        <v>51</v>
      </c>
      <c r="K6065" s="8">
        <v>150</v>
      </c>
      <c r="L6065" s="9">
        <f t="shared" si="94"/>
        <v>7650</v>
      </c>
      <c r="M6065" s="9">
        <v>3442.4999999999995</v>
      </c>
      <c r="N6065" s="10">
        <v>0.44999999999999996</v>
      </c>
      <c r="O6065" s="4" t="s">
        <v>83</v>
      </c>
    </row>
    <row r="6066" spans="1:15" ht="14.25" customHeight="1" x14ac:dyDescent="0.25">
      <c r="A6066" s="4" t="s">
        <v>34</v>
      </c>
      <c r="B6066" s="4">
        <v>1128299</v>
      </c>
      <c r="C6066" s="5">
        <v>44343</v>
      </c>
      <c r="D6066" s="37">
        <v>2021</v>
      </c>
      <c r="E6066" s="5" t="str">
        <f>TEXT(Sales[[#This Row],[Invoice Date]],"mmm")</f>
        <v>May</v>
      </c>
      <c r="F6066" s="4" t="s">
        <v>31</v>
      </c>
      <c r="G6066" s="4" t="s">
        <v>88</v>
      </c>
      <c r="H6066" s="4" t="s">
        <v>89</v>
      </c>
      <c r="I6066" s="6" t="s">
        <v>19</v>
      </c>
      <c r="J6066" s="7">
        <v>58</v>
      </c>
      <c r="K6066" s="8">
        <v>111</v>
      </c>
      <c r="L6066" s="9">
        <f t="shared" si="94"/>
        <v>6438</v>
      </c>
      <c r="M6066" s="9">
        <v>3283.38</v>
      </c>
      <c r="N6066" s="10">
        <v>0.51</v>
      </c>
      <c r="O6066" s="4" t="s">
        <v>83</v>
      </c>
    </row>
    <row r="6067" spans="1:15" ht="14.25" customHeight="1" x14ac:dyDescent="0.25">
      <c r="A6067" s="4" t="s">
        <v>34</v>
      </c>
      <c r="B6067" s="4">
        <v>1128299</v>
      </c>
      <c r="C6067" s="5">
        <v>44343</v>
      </c>
      <c r="D6067" s="37">
        <v>2021</v>
      </c>
      <c r="E6067" s="5" t="str">
        <f>TEXT(Sales[[#This Row],[Invoice Date]],"mmm")</f>
        <v>May</v>
      </c>
      <c r="F6067" s="4" t="s">
        <v>31</v>
      </c>
      <c r="G6067" s="4" t="s">
        <v>88</v>
      </c>
      <c r="H6067" s="4" t="s">
        <v>89</v>
      </c>
      <c r="I6067" s="6" t="s">
        <v>20</v>
      </c>
      <c r="J6067" s="7">
        <v>56</v>
      </c>
      <c r="K6067" s="8">
        <v>126</v>
      </c>
      <c r="L6067" s="9">
        <f t="shared" si="94"/>
        <v>7056</v>
      </c>
      <c r="M6067" s="9">
        <v>3316.3199999999997</v>
      </c>
      <c r="N6067" s="10">
        <v>0.47</v>
      </c>
      <c r="O6067" s="4" t="s">
        <v>83</v>
      </c>
    </row>
    <row r="6068" spans="1:15" ht="14.25" customHeight="1" x14ac:dyDescent="0.25">
      <c r="A6068" s="4" t="s">
        <v>34</v>
      </c>
      <c r="B6068" s="4">
        <v>1128299</v>
      </c>
      <c r="C6068" s="5">
        <v>44343</v>
      </c>
      <c r="D6068" s="37">
        <v>2021</v>
      </c>
      <c r="E6068" s="5" t="str">
        <f>TEXT(Sales[[#This Row],[Invoice Date]],"mmm")</f>
        <v>May</v>
      </c>
      <c r="F6068" s="4" t="s">
        <v>31</v>
      </c>
      <c r="G6068" s="4" t="s">
        <v>88</v>
      </c>
      <c r="H6068" s="4" t="s">
        <v>89</v>
      </c>
      <c r="I6068" s="6" t="s">
        <v>21</v>
      </c>
      <c r="J6068" s="7">
        <v>51</v>
      </c>
      <c r="K6068" s="8">
        <v>91</v>
      </c>
      <c r="L6068" s="9">
        <f t="shared" si="94"/>
        <v>4641</v>
      </c>
      <c r="M6068" s="9">
        <v>2134.8599999999997</v>
      </c>
      <c r="N6068" s="10">
        <v>0.45999999999999996</v>
      </c>
      <c r="O6068" s="4" t="s">
        <v>83</v>
      </c>
    </row>
    <row r="6069" spans="1:15" ht="14.25" customHeight="1" x14ac:dyDescent="0.25">
      <c r="A6069" s="4" t="s">
        <v>34</v>
      </c>
      <c r="B6069" s="4">
        <v>1128299</v>
      </c>
      <c r="C6069" s="5">
        <v>44343</v>
      </c>
      <c r="D6069" s="37">
        <v>2021</v>
      </c>
      <c r="E6069" s="5" t="str">
        <f>TEXT(Sales[[#This Row],[Invoice Date]],"mmm")</f>
        <v>May</v>
      </c>
      <c r="F6069" s="4" t="s">
        <v>31</v>
      </c>
      <c r="G6069" s="4" t="s">
        <v>88</v>
      </c>
      <c r="H6069" s="4" t="s">
        <v>89</v>
      </c>
      <c r="I6069" s="6" t="s">
        <v>22</v>
      </c>
      <c r="J6069" s="7">
        <v>56</v>
      </c>
      <c r="K6069" s="8">
        <v>65</v>
      </c>
      <c r="L6069" s="9">
        <f t="shared" si="94"/>
        <v>3640</v>
      </c>
      <c r="M6069" s="9">
        <v>1528.8</v>
      </c>
      <c r="N6069" s="10">
        <v>0.42</v>
      </c>
      <c r="O6069" s="4" t="s">
        <v>83</v>
      </c>
    </row>
    <row r="6070" spans="1:15" ht="14.25" customHeight="1" x14ac:dyDescent="0.25">
      <c r="A6070" s="4" t="s">
        <v>34</v>
      </c>
      <c r="B6070" s="4">
        <v>1128299</v>
      </c>
      <c r="C6070" s="5">
        <v>44343</v>
      </c>
      <c r="D6070" s="37">
        <v>2021</v>
      </c>
      <c r="E6070" s="5" t="str">
        <f>TEXT(Sales[[#This Row],[Invoice Date]],"mmm")</f>
        <v>May</v>
      </c>
      <c r="F6070" s="4" t="s">
        <v>31</v>
      </c>
      <c r="G6070" s="4" t="s">
        <v>88</v>
      </c>
      <c r="H6070" s="4" t="s">
        <v>89</v>
      </c>
      <c r="I6070" s="6" t="s">
        <v>23</v>
      </c>
      <c r="J6070" s="7">
        <v>69</v>
      </c>
      <c r="K6070" s="8">
        <v>115</v>
      </c>
      <c r="L6070" s="9">
        <f t="shared" si="94"/>
        <v>7935</v>
      </c>
      <c r="M6070" s="9">
        <v>3094.65</v>
      </c>
      <c r="N6070" s="10">
        <v>0.39</v>
      </c>
      <c r="O6070" s="4" t="s">
        <v>83</v>
      </c>
    </row>
    <row r="6071" spans="1:15" ht="14.25" customHeight="1" x14ac:dyDescent="0.25">
      <c r="A6071" s="4" t="s">
        <v>34</v>
      </c>
      <c r="B6071" s="4">
        <v>1128299</v>
      </c>
      <c r="C6071" s="5">
        <v>44373</v>
      </c>
      <c r="D6071" s="37">
        <v>2021</v>
      </c>
      <c r="E6071" s="5" t="str">
        <f>TEXT(Sales[[#This Row],[Invoice Date]],"mmm")</f>
        <v>Jun</v>
      </c>
      <c r="F6071" s="4" t="s">
        <v>31</v>
      </c>
      <c r="G6071" s="4" t="s">
        <v>88</v>
      </c>
      <c r="H6071" s="4" t="s">
        <v>89</v>
      </c>
      <c r="I6071" s="6" t="s">
        <v>17</v>
      </c>
      <c r="J6071" s="7">
        <v>52</v>
      </c>
      <c r="K6071" s="8">
        <v>203</v>
      </c>
      <c r="L6071" s="9">
        <f t="shared" si="94"/>
        <v>10556</v>
      </c>
      <c r="M6071" s="9">
        <v>5066.88</v>
      </c>
      <c r="N6071" s="10">
        <v>0.48</v>
      </c>
      <c r="O6071" s="4" t="s">
        <v>83</v>
      </c>
    </row>
    <row r="6072" spans="1:15" ht="14.25" customHeight="1" x14ac:dyDescent="0.25">
      <c r="A6072" s="4" t="s">
        <v>34</v>
      </c>
      <c r="B6072" s="4">
        <v>1128299</v>
      </c>
      <c r="C6072" s="5">
        <v>44373</v>
      </c>
      <c r="D6072" s="37">
        <v>2021</v>
      </c>
      <c r="E6072" s="5" t="str">
        <f>TEXT(Sales[[#This Row],[Invoice Date]],"mmm")</f>
        <v>Jun</v>
      </c>
      <c r="F6072" s="4" t="s">
        <v>31</v>
      </c>
      <c r="G6072" s="4" t="s">
        <v>88</v>
      </c>
      <c r="H6072" s="4" t="s">
        <v>89</v>
      </c>
      <c r="I6072" s="6" t="s">
        <v>19</v>
      </c>
      <c r="J6072" s="7">
        <v>54</v>
      </c>
      <c r="K6072" s="8">
        <v>154</v>
      </c>
      <c r="L6072" s="9">
        <f t="shared" si="94"/>
        <v>8316</v>
      </c>
      <c r="M6072" s="9">
        <v>4324.32</v>
      </c>
      <c r="N6072" s="10">
        <v>0.52</v>
      </c>
      <c r="O6072" s="4" t="s">
        <v>83</v>
      </c>
    </row>
    <row r="6073" spans="1:15" ht="14.25" customHeight="1" x14ac:dyDescent="0.25">
      <c r="A6073" s="4" t="s">
        <v>34</v>
      </c>
      <c r="B6073" s="4">
        <v>1128299</v>
      </c>
      <c r="C6073" s="5">
        <v>44373</v>
      </c>
      <c r="D6073" s="37">
        <v>2021</v>
      </c>
      <c r="E6073" s="5" t="str">
        <f>TEXT(Sales[[#This Row],[Invoice Date]],"mmm")</f>
        <v>Jun</v>
      </c>
      <c r="F6073" s="4" t="s">
        <v>31</v>
      </c>
      <c r="G6073" s="4" t="s">
        <v>88</v>
      </c>
      <c r="H6073" s="4" t="s">
        <v>89</v>
      </c>
      <c r="I6073" s="6" t="s">
        <v>20</v>
      </c>
      <c r="J6073" s="7">
        <v>54</v>
      </c>
      <c r="K6073" s="8">
        <v>149</v>
      </c>
      <c r="L6073" s="9">
        <f t="shared" si="94"/>
        <v>8046</v>
      </c>
      <c r="M6073" s="9">
        <v>4023</v>
      </c>
      <c r="N6073" s="10">
        <v>0.5</v>
      </c>
      <c r="O6073" s="4" t="s">
        <v>83</v>
      </c>
    </row>
    <row r="6074" spans="1:15" ht="14.25" customHeight="1" x14ac:dyDescent="0.25">
      <c r="A6074" s="4" t="s">
        <v>34</v>
      </c>
      <c r="B6074" s="4">
        <v>1128299</v>
      </c>
      <c r="C6074" s="5">
        <v>44373</v>
      </c>
      <c r="D6074" s="37">
        <v>2021</v>
      </c>
      <c r="E6074" s="5" t="str">
        <f>TEXT(Sales[[#This Row],[Invoice Date]],"mmm")</f>
        <v>Jun</v>
      </c>
      <c r="F6074" s="4" t="s">
        <v>31</v>
      </c>
      <c r="G6074" s="4" t="s">
        <v>88</v>
      </c>
      <c r="H6074" s="4" t="s">
        <v>89</v>
      </c>
      <c r="I6074" s="6" t="s">
        <v>21</v>
      </c>
      <c r="J6074" s="7">
        <v>54</v>
      </c>
      <c r="K6074" s="8">
        <v>106</v>
      </c>
      <c r="L6074" s="9">
        <f t="shared" si="94"/>
        <v>5724</v>
      </c>
      <c r="M6074" s="9">
        <v>2575.7999999999997</v>
      </c>
      <c r="N6074" s="10">
        <v>0.44999999999999996</v>
      </c>
      <c r="O6074" s="4" t="s">
        <v>83</v>
      </c>
    </row>
    <row r="6075" spans="1:15" ht="14.25" customHeight="1" x14ac:dyDescent="0.25">
      <c r="A6075" s="4" t="s">
        <v>34</v>
      </c>
      <c r="B6075" s="4">
        <v>1128299</v>
      </c>
      <c r="C6075" s="5">
        <v>44373</v>
      </c>
      <c r="D6075" s="37">
        <v>2021</v>
      </c>
      <c r="E6075" s="5" t="str">
        <f>TEXT(Sales[[#This Row],[Invoice Date]],"mmm")</f>
        <v>Jun</v>
      </c>
      <c r="F6075" s="4" t="s">
        <v>31</v>
      </c>
      <c r="G6075" s="4" t="s">
        <v>88</v>
      </c>
      <c r="H6075" s="4" t="s">
        <v>89</v>
      </c>
      <c r="I6075" s="6" t="s">
        <v>22</v>
      </c>
      <c r="J6075" s="7">
        <v>56</v>
      </c>
      <c r="K6075" s="8">
        <v>87</v>
      </c>
      <c r="L6075" s="9">
        <f t="shared" si="94"/>
        <v>4872</v>
      </c>
      <c r="M6075" s="9">
        <v>2094.96</v>
      </c>
      <c r="N6075" s="10">
        <v>0.43</v>
      </c>
      <c r="O6075" s="4" t="s">
        <v>83</v>
      </c>
    </row>
    <row r="6076" spans="1:15" ht="14.25" customHeight="1" x14ac:dyDescent="0.25">
      <c r="A6076" s="4" t="s">
        <v>34</v>
      </c>
      <c r="B6076" s="4">
        <v>1128299</v>
      </c>
      <c r="C6076" s="5">
        <v>44373</v>
      </c>
      <c r="D6076" s="37">
        <v>2021</v>
      </c>
      <c r="E6076" s="5" t="str">
        <f>TEXT(Sales[[#This Row],[Invoice Date]],"mmm")</f>
        <v>Jun</v>
      </c>
      <c r="F6076" s="4" t="s">
        <v>31</v>
      </c>
      <c r="G6076" s="4" t="s">
        <v>88</v>
      </c>
      <c r="H6076" s="4" t="s">
        <v>89</v>
      </c>
      <c r="I6076" s="6" t="s">
        <v>23</v>
      </c>
      <c r="J6076" s="7">
        <v>74</v>
      </c>
      <c r="K6076" s="8">
        <v>162</v>
      </c>
      <c r="L6076" s="9">
        <f t="shared" si="94"/>
        <v>11988</v>
      </c>
      <c r="M6076" s="9">
        <v>4315.68</v>
      </c>
      <c r="N6076" s="10">
        <v>0.36</v>
      </c>
      <c r="O6076" s="4" t="s">
        <v>83</v>
      </c>
    </row>
    <row r="6077" spans="1:15" ht="14.25" customHeight="1" x14ac:dyDescent="0.25">
      <c r="A6077" s="4" t="s">
        <v>34</v>
      </c>
      <c r="B6077" s="4">
        <v>1128299</v>
      </c>
      <c r="C6077" s="5">
        <v>44402</v>
      </c>
      <c r="D6077" s="37">
        <v>2021</v>
      </c>
      <c r="E6077" s="5" t="str">
        <f>TEXT(Sales[[#This Row],[Invoice Date]],"mmm")</f>
        <v>Jul</v>
      </c>
      <c r="F6077" s="4" t="s">
        <v>31</v>
      </c>
      <c r="G6077" s="4" t="s">
        <v>88</v>
      </c>
      <c r="H6077" s="4" t="s">
        <v>89</v>
      </c>
      <c r="I6077" s="6" t="s">
        <v>17</v>
      </c>
      <c r="J6077" s="7">
        <v>54</v>
      </c>
      <c r="K6077" s="8">
        <v>203</v>
      </c>
      <c r="L6077" s="9">
        <f t="shared" si="94"/>
        <v>10962</v>
      </c>
      <c r="M6077" s="9">
        <v>5152.1399999999994</v>
      </c>
      <c r="N6077" s="10">
        <v>0.47</v>
      </c>
      <c r="O6077" s="4" t="s">
        <v>83</v>
      </c>
    </row>
    <row r="6078" spans="1:15" ht="14.25" customHeight="1" x14ac:dyDescent="0.25">
      <c r="A6078" s="4" t="s">
        <v>34</v>
      </c>
      <c r="B6078" s="4">
        <v>1128299</v>
      </c>
      <c r="C6078" s="5">
        <v>44402</v>
      </c>
      <c r="D6078" s="37">
        <v>2021</v>
      </c>
      <c r="E6078" s="5" t="str">
        <f>TEXT(Sales[[#This Row],[Invoice Date]],"mmm")</f>
        <v>Jul</v>
      </c>
      <c r="F6078" s="4" t="s">
        <v>31</v>
      </c>
      <c r="G6078" s="4" t="s">
        <v>88</v>
      </c>
      <c r="H6078" s="4" t="s">
        <v>89</v>
      </c>
      <c r="I6078" s="6" t="s">
        <v>19</v>
      </c>
      <c r="J6078" s="7">
        <v>56</v>
      </c>
      <c r="K6078" s="8">
        <v>180</v>
      </c>
      <c r="L6078" s="9">
        <f t="shared" si="94"/>
        <v>10080</v>
      </c>
      <c r="M6078" s="9">
        <v>5443.2000000000007</v>
      </c>
      <c r="N6078" s="10">
        <v>0.54</v>
      </c>
      <c r="O6078" s="4" t="s">
        <v>83</v>
      </c>
    </row>
    <row r="6079" spans="1:15" ht="14.25" customHeight="1" x14ac:dyDescent="0.25">
      <c r="A6079" s="4" t="s">
        <v>34</v>
      </c>
      <c r="B6079" s="4">
        <v>1128299</v>
      </c>
      <c r="C6079" s="5">
        <v>44402</v>
      </c>
      <c r="D6079" s="37">
        <v>2021</v>
      </c>
      <c r="E6079" s="5" t="str">
        <f>TEXT(Sales[[#This Row],[Invoice Date]],"mmm")</f>
        <v>Jul</v>
      </c>
      <c r="F6079" s="4" t="s">
        <v>31</v>
      </c>
      <c r="G6079" s="4" t="s">
        <v>88</v>
      </c>
      <c r="H6079" s="4" t="s">
        <v>89</v>
      </c>
      <c r="I6079" s="6" t="s">
        <v>20</v>
      </c>
      <c r="J6079" s="7">
        <v>58</v>
      </c>
      <c r="K6079" s="8">
        <v>160</v>
      </c>
      <c r="L6079" s="9">
        <f t="shared" si="94"/>
        <v>9280</v>
      </c>
      <c r="M6079" s="9">
        <v>4454.3999999999996</v>
      </c>
      <c r="N6079" s="10">
        <v>0.48</v>
      </c>
      <c r="O6079" s="4" t="s">
        <v>83</v>
      </c>
    </row>
    <row r="6080" spans="1:15" ht="14.25" customHeight="1" x14ac:dyDescent="0.25">
      <c r="A6080" s="4" t="s">
        <v>34</v>
      </c>
      <c r="B6080" s="4">
        <v>1128299</v>
      </c>
      <c r="C6080" s="5">
        <v>44402</v>
      </c>
      <c r="D6080" s="37">
        <v>2021</v>
      </c>
      <c r="E6080" s="5" t="str">
        <f>TEXT(Sales[[#This Row],[Invoice Date]],"mmm")</f>
        <v>Jul</v>
      </c>
      <c r="F6080" s="4" t="s">
        <v>31</v>
      </c>
      <c r="G6080" s="4" t="s">
        <v>88</v>
      </c>
      <c r="H6080" s="4" t="s">
        <v>89</v>
      </c>
      <c r="I6080" s="6" t="s">
        <v>21</v>
      </c>
      <c r="J6080" s="7">
        <v>54</v>
      </c>
      <c r="K6080" s="8">
        <v>135</v>
      </c>
      <c r="L6080" s="9">
        <f t="shared" si="94"/>
        <v>7290</v>
      </c>
      <c r="M6080" s="9">
        <v>3280.4999999999995</v>
      </c>
      <c r="N6080" s="10">
        <v>0.44999999999999996</v>
      </c>
      <c r="O6080" s="4" t="s">
        <v>83</v>
      </c>
    </row>
    <row r="6081" spans="1:15" ht="14.25" customHeight="1" x14ac:dyDescent="0.25">
      <c r="A6081" s="4" t="s">
        <v>34</v>
      </c>
      <c r="B6081" s="4">
        <v>1128299</v>
      </c>
      <c r="C6081" s="5">
        <v>44402</v>
      </c>
      <c r="D6081" s="37">
        <v>2021</v>
      </c>
      <c r="E6081" s="5" t="str">
        <f>TEXT(Sales[[#This Row],[Invoice Date]],"mmm")</f>
        <v>Jul</v>
      </c>
      <c r="F6081" s="4" t="s">
        <v>31</v>
      </c>
      <c r="G6081" s="4" t="s">
        <v>88</v>
      </c>
      <c r="H6081" s="4" t="s">
        <v>89</v>
      </c>
      <c r="I6081" s="6" t="s">
        <v>22</v>
      </c>
      <c r="J6081" s="7">
        <v>57</v>
      </c>
      <c r="K6081" s="8">
        <v>145</v>
      </c>
      <c r="L6081" s="9">
        <f t="shared" si="94"/>
        <v>8265</v>
      </c>
      <c r="M6081" s="9">
        <v>3553.95</v>
      </c>
      <c r="N6081" s="10">
        <v>0.43</v>
      </c>
      <c r="O6081" s="4" t="s">
        <v>83</v>
      </c>
    </row>
    <row r="6082" spans="1:15" ht="14.25" customHeight="1" x14ac:dyDescent="0.25">
      <c r="A6082" s="4" t="s">
        <v>34</v>
      </c>
      <c r="B6082" s="4">
        <v>1128299</v>
      </c>
      <c r="C6082" s="5">
        <v>44402</v>
      </c>
      <c r="D6082" s="37">
        <v>2021</v>
      </c>
      <c r="E6082" s="5" t="str">
        <f>TEXT(Sales[[#This Row],[Invoice Date]],"mmm")</f>
        <v>Jul</v>
      </c>
      <c r="F6082" s="4" t="s">
        <v>31</v>
      </c>
      <c r="G6082" s="4" t="s">
        <v>88</v>
      </c>
      <c r="H6082" s="4" t="s">
        <v>89</v>
      </c>
      <c r="I6082" s="6" t="s">
        <v>23</v>
      </c>
      <c r="J6082" s="7">
        <v>69</v>
      </c>
      <c r="K6082" s="8">
        <v>140</v>
      </c>
      <c r="L6082" s="9">
        <f t="shared" si="94"/>
        <v>9660</v>
      </c>
      <c r="M6082" s="9">
        <v>3670.8</v>
      </c>
      <c r="N6082" s="10">
        <v>0.38</v>
      </c>
      <c r="O6082" s="4" t="s">
        <v>83</v>
      </c>
    </row>
    <row r="6083" spans="1:15" ht="14.25" customHeight="1" x14ac:dyDescent="0.25">
      <c r="A6083" s="4" t="s">
        <v>34</v>
      </c>
      <c r="B6083" s="4">
        <v>1128299</v>
      </c>
      <c r="C6083" s="5">
        <v>44434</v>
      </c>
      <c r="D6083" s="37">
        <v>2021</v>
      </c>
      <c r="E6083" s="5" t="str">
        <f>TEXT(Sales[[#This Row],[Invoice Date]],"mmm")</f>
        <v>Aug</v>
      </c>
      <c r="F6083" s="4" t="s">
        <v>31</v>
      </c>
      <c r="G6083" s="4" t="s">
        <v>88</v>
      </c>
      <c r="H6083" s="4" t="s">
        <v>89</v>
      </c>
      <c r="I6083" s="6" t="s">
        <v>17</v>
      </c>
      <c r="J6083" s="7">
        <v>56</v>
      </c>
      <c r="K6083" s="8">
        <v>175</v>
      </c>
      <c r="L6083" s="9">
        <f t="shared" ref="L6083:L6146" si="95">J6083*K6083</f>
        <v>9800</v>
      </c>
      <c r="M6083" s="9">
        <v>4900</v>
      </c>
      <c r="N6083" s="10">
        <v>0.5</v>
      </c>
      <c r="O6083" s="4" t="s">
        <v>83</v>
      </c>
    </row>
    <row r="6084" spans="1:15" ht="14.25" customHeight="1" x14ac:dyDescent="0.25">
      <c r="A6084" s="4" t="s">
        <v>34</v>
      </c>
      <c r="B6084" s="4">
        <v>1128299</v>
      </c>
      <c r="C6084" s="5">
        <v>44434</v>
      </c>
      <c r="D6084" s="37">
        <v>2021</v>
      </c>
      <c r="E6084" s="5" t="str">
        <f>TEXT(Sales[[#This Row],[Invoice Date]],"mmm")</f>
        <v>Aug</v>
      </c>
      <c r="F6084" s="4" t="s">
        <v>31</v>
      </c>
      <c r="G6084" s="4" t="s">
        <v>88</v>
      </c>
      <c r="H6084" s="4" t="s">
        <v>89</v>
      </c>
      <c r="I6084" s="6" t="s">
        <v>19</v>
      </c>
      <c r="J6084" s="7">
        <v>60</v>
      </c>
      <c r="K6084" s="8">
        <v>176</v>
      </c>
      <c r="L6084" s="9">
        <f t="shared" si="95"/>
        <v>10560</v>
      </c>
      <c r="M6084" s="9">
        <v>5491.2</v>
      </c>
      <c r="N6084" s="10">
        <v>0.52</v>
      </c>
      <c r="O6084" s="4" t="s">
        <v>83</v>
      </c>
    </row>
    <row r="6085" spans="1:15" ht="14.25" customHeight="1" x14ac:dyDescent="0.25">
      <c r="A6085" s="4" t="s">
        <v>34</v>
      </c>
      <c r="B6085" s="4">
        <v>1128299</v>
      </c>
      <c r="C6085" s="5">
        <v>44434</v>
      </c>
      <c r="D6085" s="37">
        <v>2021</v>
      </c>
      <c r="E6085" s="5" t="str">
        <f>TEXT(Sales[[#This Row],[Invoice Date]],"mmm")</f>
        <v>Aug</v>
      </c>
      <c r="F6085" s="4" t="s">
        <v>31</v>
      </c>
      <c r="G6085" s="4" t="s">
        <v>88</v>
      </c>
      <c r="H6085" s="4" t="s">
        <v>89</v>
      </c>
      <c r="I6085" s="6" t="s">
        <v>20</v>
      </c>
      <c r="J6085" s="7">
        <v>58</v>
      </c>
      <c r="K6085" s="8">
        <v>142</v>
      </c>
      <c r="L6085" s="9">
        <f t="shared" si="95"/>
        <v>8236</v>
      </c>
      <c r="M6085" s="9">
        <v>3788.5599999999995</v>
      </c>
      <c r="N6085" s="10">
        <v>0.45999999999999996</v>
      </c>
      <c r="O6085" s="4" t="s">
        <v>83</v>
      </c>
    </row>
    <row r="6086" spans="1:15" ht="14.25" customHeight="1" x14ac:dyDescent="0.25">
      <c r="A6086" s="4" t="s">
        <v>34</v>
      </c>
      <c r="B6086" s="4">
        <v>1128299</v>
      </c>
      <c r="C6086" s="5">
        <v>44434</v>
      </c>
      <c r="D6086" s="37">
        <v>2021</v>
      </c>
      <c r="E6086" s="5" t="str">
        <f>TEXT(Sales[[#This Row],[Invoice Date]],"mmm")</f>
        <v>Aug</v>
      </c>
      <c r="F6086" s="4" t="s">
        <v>31</v>
      </c>
      <c r="G6086" s="4" t="s">
        <v>88</v>
      </c>
      <c r="H6086" s="4" t="s">
        <v>89</v>
      </c>
      <c r="I6086" s="6" t="s">
        <v>21</v>
      </c>
      <c r="J6086" s="7">
        <v>55</v>
      </c>
      <c r="K6086" s="8">
        <v>143</v>
      </c>
      <c r="L6086" s="9">
        <f t="shared" si="95"/>
        <v>7865</v>
      </c>
      <c r="M6086" s="9">
        <v>3696.5499999999997</v>
      </c>
      <c r="N6086" s="10">
        <v>0.47</v>
      </c>
      <c r="O6086" s="4" t="s">
        <v>83</v>
      </c>
    </row>
    <row r="6087" spans="1:15" ht="14.25" customHeight="1" x14ac:dyDescent="0.25">
      <c r="A6087" s="4" t="s">
        <v>34</v>
      </c>
      <c r="B6087" s="4">
        <v>1128299</v>
      </c>
      <c r="C6087" s="5">
        <v>44434</v>
      </c>
      <c r="D6087" s="37">
        <v>2021</v>
      </c>
      <c r="E6087" s="5" t="str">
        <f>TEXT(Sales[[#This Row],[Invoice Date]],"mmm")</f>
        <v>Aug</v>
      </c>
      <c r="F6087" s="4" t="s">
        <v>31</v>
      </c>
      <c r="G6087" s="4" t="s">
        <v>88</v>
      </c>
      <c r="H6087" s="4" t="s">
        <v>89</v>
      </c>
      <c r="I6087" s="6" t="s">
        <v>22</v>
      </c>
      <c r="J6087" s="7">
        <v>67</v>
      </c>
      <c r="K6087" s="8">
        <v>124</v>
      </c>
      <c r="L6087" s="9">
        <f t="shared" si="95"/>
        <v>8308</v>
      </c>
      <c r="M6087" s="9">
        <v>3323.2000000000003</v>
      </c>
      <c r="N6087" s="10">
        <v>0.4</v>
      </c>
      <c r="O6087" s="4" t="s">
        <v>83</v>
      </c>
    </row>
    <row r="6088" spans="1:15" ht="14.25" customHeight="1" x14ac:dyDescent="0.25">
      <c r="A6088" s="4" t="s">
        <v>34</v>
      </c>
      <c r="B6088" s="4">
        <v>1128299</v>
      </c>
      <c r="C6088" s="5">
        <v>44434</v>
      </c>
      <c r="D6088" s="37">
        <v>2021</v>
      </c>
      <c r="E6088" s="5" t="str">
        <f>TEXT(Sales[[#This Row],[Invoice Date]],"mmm")</f>
        <v>Aug</v>
      </c>
      <c r="F6088" s="4" t="s">
        <v>31</v>
      </c>
      <c r="G6088" s="4" t="s">
        <v>88</v>
      </c>
      <c r="H6088" s="4" t="s">
        <v>89</v>
      </c>
      <c r="I6088" s="6" t="s">
        <v>23</v>
      </c>
      <c r="J6088" s="7">
        <v>70</v>
      </c>
      <c r="K6088" s="8">
        <v>126</v>
      </c>
      <c r="L6088" s="9">
        <f t="shared" si="95"/>
        <v>8820</v>
      </c>
      <c r="M6088" s="9">
        <v>3351.6</v>
      </c>
      <c r="N6088" s="10">
        <v>0.38</v>
      </c>
      <c r="O6088" s="4" t="s">
        <v>83</v>
      </c>
    </row>
    <row r="6089" spans="1:15" ht="14.25" customHeight="1" x14ac:dyDescent="0.25">
      <c r="A6089" s="4" t="s">
        <v>34</v>
      </c>
      <c r="B6089" s="4">
        <v>1128299</v>
      </c>
      <c r="C6089" s="5">
        <v>44466</v>
      </c>
      <c r="D6089" s="37">
        <v>2021</v>
      </c>
      <c r="E6089" s="5" t="str">
        <f>TEXT(Sales[[#This Row],[Invoice Date]],"mmm")</f>
        <v>Sep</v>
      </c>
      <c r="F6089" s="4" t="s">
        <v>31</v>
      </c>
      <c r="G6089" s="4" t="s">
        <v>88</v>
      </c>
      <c r="H6089" s="4" t="s">
        <v>89</v>
      </c>
      <c r="I6089" s="6" t="s">
        <v>17</v>
      </c>
      <c r="J6089" s="7">
        <v>49</v>
      </c>
      <c r="K6089" s="8">
        <v>163</v>
      </c>
      <c r="L6089" s="9">
        <f t="shared" si="95"/>
        <v>7987</v>
      </c>
      <c r="M6089" s="9">
        <v>3594.1499999999996</v>
      </c>
      <c r="N6089" s="10">
        <v>0.44999999999999996</v>
      </c>
      <c r="O6089" s="4" t="s">
        <v>83</v>
      </c>
    </row>
    <row r="6090" spans="1:15" ht="14.25" customHeight="1" x14ac:dyDescent="0.25">
      <c r="A6090" s="4" t="s">
        <v>34</v>
      </c>
      <c r="B6090" s="4">
        <v>1128299</v>
      </c>
      <c r="C6090" s="5">
        <v>44466</v>
      </c>
      <c r="D6090" s="37">
        <v>2021</v>
      </c>
      <c r="E6090" s="5" t="str">
        <f>TEXT(Sales[[#This Row],[Invoice Date]],"mmm")</f>
        <v>Sep</v>
      </c>
      <c r="F6090" s="4" t="s">
        <v>31</v>
      </c>
      <c r="G6090" s="4" t="s">
        <v>88</v>
      </c>
      <c r="H6090" s="4" t="s">
        <v>89</v>
      </c>
      <c r="I6090" s="6" t="s">
        <v>19</v>
      </c>
      <c r="J6090" s="7">
        <v>51</v>
      </c>
      <c r="K6090" s="8">
        <v>156</v>
      </c>
      <c r="L6090" s="9">
        <f t="shared" si="95"/>
        <v>7956</v>
      </c>
      <c r="M6090" s="9">
        <v>4057.56</v>
      </c>
      <c r="N6090" s="10">
        <v>0.51</v>
      </c>
      <c r="O6090" s="4" t="s">
        <v>83</v>
      </c>
    </row>
    <row r="6091" spans="1:15" ht="14.25" customHeight="1" x14ac:dyDescent="0.25">
      <c r="A6091" s="4" t="s">
        <v>34</v>
      </c>
      <c r="B6091" s="4">
        <v>1128299</v>
      </c>
      <c r="C6091" s="5">
        <v>44466</v>
      </c>
      <c r="D6091" s="37">
        <v>2021</v>
      </c>
      <c r="E6091" s="5" t="str">
        <f>TEXT(Sales[[#This Row],[Invoice Date]],"mmm")</f>
        <v>Sep</v>
      </c>
      <c r="F6091" s="4" t="s">
        <v>31</v>
      </c>
      <c r="G6091" s="4" t="s">
        <v>88</v>
      </c>
      <c r="H6091" s="4" t="s">
        <v>89</v>
      </c>
      <c r="I6091" s="6" t="s">
        <v>20</v>
      </c>
      <c r="J6091" s="7">
        <v>46</v>
      </c>
      <c r="K6091" s="8">
        <v>143</v>
      </c>
      <c r="L6091" s="9">
        <f t="shared" si="95"/>
        <v>6578</v>
      </c>
      <c r="M6091" s="9">
        <v>3091.66</v>
      </c>
      <c r="N6091" s="10">
        <v>0.47</v>
      </c>
      <c r="O6091" s="4" t="s">
        <v>83</v>
      </c>
    </row>
    <row r="6092" spans="1:15" ht="14.25" customHeight="1" x14ac:dyDescent="0.25">
      <c r="A6092" s="4" t="s">
        <v>34</v>
      </c>
      <c r="B6092" s="4">
        <v>1128299</v>
      </c>
      <c r="C6092" s="5">
        <v>44466</v>
      </c>
      <c r="D6092" s="37">
        <v>2021</v>
      </c>
      <c r="E6092" s="5" t="str">
        <f>TEXT(Sales[[#This Row],[Invoice Date]],"mmm")</f>
        <v>Sep</v>
      </c>
      <c r="F6092" s="4" t="s">
        <v>31</v>
      </c>
      <c r="G6092" s="4" t="s">
        <v>88</v>
      </c>
      <c r="H6092" s="4" t="s">
        <v>89</v>
      </c>
      <c r="I6092" s="6" t="s">
        <v>21</v>
      </c>
      <c r="J6092" s="7">
        <v>49</v>
      </c>
      <c r="K6092" s="8">
        <v>123</v>
      </c>
      <c r="L6092" s="9">
        <f t="shared" si="95"/>
        <v>6027</v>
      </c>
      <c r="M6092" s="9">
        <v>2832.69</v>
      </c>
      <c r="N6092" s="10">
        <v>0.47</v>
      </c>
      <c r="O6092" s="4" t="s">
        <v>83</v>
      </c>
    </row>
    <row r="6093" spans="1:15" ht="14.25" customHeight="1" x14ac:dyDescent="0.25">
      <c r="A6093" s="4" t="s">
        <v>34</v>
      </c>
      <c r="B6093" s="4">
        <v>1128299</v>
      </c>
      <c r="C6093" s="5">
        <v>44466</v>
      </c>
      <c r="D6093" s="37">
        <v>2021</v>
      </c>
      <c r="E6093" s="5" t="str">
        <f>TEXT(Sales[[#This Row],[Invoice Date]],"mmm")</f>
        <v>Sep</v>
      </c>
      <c r="F6093" s="4" t="s">
        <v>31</v>
      </c>
      <c r="G6093" s="4" t="s">
        <v>88</v>
      </c>
      <c r="H6093" s="4" t="s">
        <v>89</v>
      </c>
      <c r="I6093" s="6" t="s">
        <v>22</v>
      </c>
      <c r="J6093" s="7">
        <v>54</v>
      </c>
      <c r="K6093" s="8">
        <v>111</v>
      </c>
      <c r="L6093" s="9">
        <f t="shared" si="95"/>
        <v>5994</v>
      </c>
      <c r="M6093" s="9">
        <v>2397.6</v>
      </c>
      <c r="N6093" s="10">
        <v>0.4</v>
      </c>
      <c r="O6093" s="4" t="s">
        <v>83</v>
      </c>
    </row>
    <row r="6094" spans="1:15" ht="14.25" customHeight="1" x14ac:dyDescent="0.25">
      <c r="A6094" s="4" t="s">
        <v>34</v>
      </c>
      <c r="B6094" s="4">
        <v>1128299</v>
      </c>
      <c r="C6094" s="5">
        <v>44466</v>
      </c>
      <c r="D6094" s="37">
        <v>2021</v>
      </c>
      <c r="E6094" s="5" t="str">
        <f>TEXT(Sales[[#This Row],[Invoice Date]],"mmm")</f>
        <v>Sep</v>
      </c>
      <c r="F6094" s="4" t="s">
        <v>31</v>
      </c>
      <c r="G6094" s="4" t="s">
        <v>88</v>
      </c>
      <c r="H6094" s="4" t="s">
        <v>89</v>
      </c>
      <c r="I6094" s="6" t="s">
        <v>23</v>
      </c>
      <c r="J6094" s="7">
        <v>59</v>
      </c>
      <c r="K6094" s="8">
        <v>133</v>
      </c>
      <c r="L6094" s="9">
        <f t="shared" si="95"/>
        <v>7847</v>
      </c>
      <c r="M6094" s="9">
        <v>2824.92</v>
      </c>
      <c r="N6094" s="10">
        <v>0.36</v>
      </c>
      <c r="O6094" s="4" t="s">
        <v>83</v>
      </c>
    </row>
    <row r="6095" spans="1:15" ht="14.25" customHeight="1" x14ac:dyDescent="0.25">
      <c r="A6095" s="4" t="s">
        <v>34</v>
      </c>
      <c r="B6095" s="4">
        <v>1128299</v>
      </c>
      <c r="C6095" s="5">
        <v>44495</v>
      </c>
      <c r="D6095" s="37">
        <v>2021</v>
      </c>
      <c r="E6095" s="5" t="str">
        <f>TEXT(Sales[[#This Row],[Invoice Date]],"mmm")</f>
        <v>Oct</v>
      </c>
      <c r="F6095" s="4" t="s">
        <v>31</v>
      </c>
      <c r="G6095" s="4" t="s">
        <v>88</v>
      </c>
      <c r="H6095" s="4" t="s">
        <v>89</v>
      </c>
      <c r="I6095" s="6" t="s">
        <v>17</v>
      </c>
      <c r="J6095" s="7">
        <v>48</v>
      </c>
      <c r="K6095" s="8">
        <v>165</v>
      </c>
      <c r="L6095" s="9">
        <f t="shared" si="95"/>
        <v>7920</v>
      </c>
      <c r="M6095" s="9">
        <v>3960</v>
      </c>
      <c r="N6095" s="10">
        <v>0.5</v>
      </c>
      <c r="O6095" s="4" t="s">
        <v>83</v>
      </c>
    </row>
    <row r="6096" spans="1:15" ht="14.25" customHeight="1" x14ac:dyDescent="0.25">
      <c r="A6096" s="4" t="s">
        <v>34</v>
      </c>
      <c r="B6096" s="4">
        <v>1128299</v>
      </c>
      <c r="C6096" s="5">
        <v>44495</v>
      </c>
      <c r="D6096" s="37">
        <v>2021</v>
      </c>
      <c r="E6096" s="5" t="str">
        <f>TEXT(Sales[[#This Row],[Invoice Date]],"mmm")</f>
        <v>Oct</v>
      </c>
      <c r="F6096" s="4" t="s">
        <v>31</v>
      </c>
      <c r="G6096" s="4" t="s">
        <v>88</v>
      </c>
      <c r="H6096" s="4" t="s">
        <v>89</v>
      </c>
      <c r="I6096" s="6" t="s">
        <v>19</v>
      </c>
      <c r="J6096" s="7">
        <v>50</v>
      </c>
      <c r="K6096" s="8">
        <v>149</v>
      </c>
      <c r="L6096" s="9">
        <f t="shared" si="95"/>
        <v>7450</v>
      </c>
      <c r="M6096" s="9">
        <v>3948.5</v>
      </c>
      <c r="N6096" s="10">
        <v>0.53</v>
      </c>
      <c r="O6096" s="4" t="s">
        <v>83</v>
      </c>
    </row>
    <row r="6097" spans="1:15" ht="14.25" customHeight="1" x14ac:dyDescent="0.25">
      <c r="A6097" s="4" t="s">
        <v>34</v>
      </c>
      <c r="B6097" s="4">
        <v>1128299</v>
      </c>
      <c r="C6097" s="5">
        <v>44495</v>
      </c>
      <c r="D6097" s="37">
        <v>2021</v>
      </c>
      <c r="E6097" s="5" t="str">
        <f>TEXT(Sales[[#This Row],[Invoice Date]],"mmm")</f>
        <v>Oct</v>
      </c>
      <c r="F6097" s="4" t="s">
        <v>31</v>
      </c>
      <c r="G6097" s="4" t="s">
        <v>88</v>
      </c>
      <c r="H6097" s="4" t="s">
        <v>89</v>
      </c>
      <c r="I6097" s="6" t="s">
        <v>20</v>
      </c>
      <c r="J6097" s="7">
        <v>48</v>
      </c>
      <c r="K6097" s="8">
        <v>105</v>
      </c>
      <c r="L6097" s="9">
        <f t="shared" si="95"/>
        <v>5040</v>
      </c>
      <c r="M6097" s="9">
        <v>2368.7999999999997</v>
      </c>
      <c r="N6097" s="10">
        <v>0.47</v>
      </c>
      <c r="O6097" s="4" t="s">
        <v>83</v>
      </c>
    </row>
    <row r="6098" spans="1:15" ht="14.25" customHeight="1" x14ac:dyDescent="0.25">
      <c r="A6098" s="4" t="s">
        <v>34</v>
      </c>
      <c r="B6098" s="4">
        <v>1128299</v>
      </c>
      <c r="C6098" s="5">
        <v>44495</v>
      </c>
      <c r="D6098" s="37">
        <v>2021</v>
      </c>
      <c r="E6098" s="5" t="str">
        <f>TEXT(Sales[[#This Row],[Invoice Date]],"mmm")</f>
        <v>Oct</v>
      </c>
      <c r="F6098" s="4" t="s">
        <v>31</v>
      </c>
      <c r="G6098" s="4" t="s">
        <v>88</v>
      </c>
      <c r="H6098" s="4" t="s">
        <v>89</v>
      </c>
      <c r="I6098" s="6" t="s">
        <v>21</v>
      </c>
      <c r="J6098" s="7">
        <v>46</v>
      </c>
      <c r="K6098" s="8">
        <v>95</v>
      </c>
      <c r="L6098" s="9">
        <f t="shared" si="95"/>
        <v>4370</v>
      </c>
      <c r="M6098" s="9">
        <v>2141.3000000000002</v>
      </c>
      <c r="N6098" s="10">
        <v>0.49</v>
      </c>
      <c r="O6098" s="4" t="s">
        <v>83</v>
      </c>
    </row>
    <row r="6099" spans="1:15" ht="14.25" customHeight="1" x14ac:dyDescent="0.25">
      <c r="A6099" s="4" t="s">
        <v>34</v>
      </c>
      <c r="B6099" s="4">
        <v>1128299</v>
      </c>
      <c r="C6099" s="5">
        <v>44495</v>
      </c>
      <c r="D6099" s="37">
        <v>2021</v>
      </c>
      <c r="E6099" s="5" t="str">
        <f>TEXT(Sales[[#This Row],[Invoice Date]],"mmm")</f>
        <v>Oct</v>
      </c>
      <c r="F6099" s="4" t="s">
        <v>31</v>
      </c>
      <c r="G6099" s="4" t="s">
        <v>88</v>
      </c>
      <c r="H6099" s="4" t="s">
        <v>89</v>
      </c>
      <c r="I6099" s="6" t="s">
        <v>22</v>
      </c>
      <c r="J6099" s="7">
        <v>56</v>
      </c>
      <c r="K6099" s="8">
        <v>91</v>
      </c>
      <c r="L6099" s="9">
        <f t="shared" si="95"/>
        <v>5096</v>
      </c>
      <c r="M6099" s="9">
        <v>2242.2400000000002</v>
      </c>
      <c r="N6099" s="10">
        <v>0.44</v>
      </c>
      <c r="O6099" s="4" t="s">
        <v>83</v>
      </c>
    </row>
    <row r="6100" spans="1:15" ht="14.25" customHeight="1" x14ac:dyDescent="0.25">
      <c r="A6100" s="4" t="s">
        <v>34</v>
      </c>
      <c r="B6100" s="4">
        <v>1128299</v>
      </c>
      <c r="C6100" s="5">
        <v>44495</v>
      </c>
      <c r="D6100" s="37">
        <v>2021</v>
      </c>
      <c r="E6100" s="5" t="str">
        <f>TEXT(Sales[[#This Row],[Invoice Date]],"mmm")</f>
        <v>Oct</v>
      </c>
      <c r="F6100" s="4" t="s">
        <v>31</v>
      </c>
      <c r="G6100" s="4" t="s">
        <v>88</v>
      </c>
      <c r="H6100" s="4" t="s">
        <v>89</v>
      </c>
      <c r="I6100" s="6" t="s">
        <v>23</v>
      </c>
      <c r="J6100" s="7">
        <v>68</v>
      </c>
      <c r="K6100" s="8">
        <v>105</v>
      </c>
      <c r="L6100" s="9">
        <f t="shared" si="95"/>
        <v>7140</v>
      </c>
      <c r="M6100" s="9">
        <v>2641.8</v>
      </c>
      <c r="N6100" s="10">
        <v>0.37</v>
      </c>
      <c r="O6100" s="4" t="s">
        <v>83</v>
      </c>
    </row>
    <row r="6101" spans="1:15" ht="14.25" customHeight="1" x14ac:dyDescent="0.25">
      <c r="A6101" s="4" t="s">
        <v>34</v>
      </c>
      <c r="B6101" s="4">
        <v>1128299</v>
      </c>
      <c r="C6101" s="5">
        <v>44526</v>
      </c>
      <c r="D6101" s="37">
        <v>2021</v>
      </c>
      <c r="E6101" s="5" t="str">
        <f>TEXT(Sales[[#This Row],[Invoice Date]],"mmm")</f>
        <v>Nov</v>
      </c>
      <c r="F6101" s="4" t="s">
        <v>31</v>
      </c>
      <c r="G6101" s="4" t="s">
        <v>88</v>
      </c>
      <c r="H6101" s="4" t="s">
        <v>89</v>
      </c>
      <c r="I6101" s="6" t="s">
        <v>17</v>
      </c>
      <c r="J6101" s="7">
        <v>58</v>
      </c>
      <c r="K6101" s="8">
        <v>160</v>
      </c>
      <c r="L6101" s="9">
        <f t="shared" si="95"/>
        <v>9280</v>
      </c>
      <c r="M6101" s="9">
        <v>4547.2</v>
      </c>
      <c r="N6101" s="10">
        <v>0.49</v>
      </c>
      <c r="O6101" s="4" t="s">
        <v>83</v>
      </c>
    </row>
    <row r="6102" spans="1:15" ht="14.25" customHeight="1" x14ac:dyDescent="0.25">
      <c r="A6102" s="4" t="s">
        <v>34</v>
      </c>
      <c r="B6102" s="4">
        <v>1128299</v>
      </c>
      <c r="C6102" s="5">
        <v>44526</v>
      </c>
      <c r="D6102" s="37">
        <v>2021</v>
      </c>
      <c r="E6102" s="5" t="str">
        <f>TEXT(Sales[[#This Row],[Invoice Date]],"mmm")</f>
        <v>Nov</v>
      </c>
      <c r="F6102" s="4" t="s">
        <v>31</v>
      </c>
      <c r="G6102" s="4" t="s">
        <v>88</v>
      </c>
      <c r="H6102" s="4" t="s">
        <v>89</v>
      </c>
      <c r="I6102" s="6" t="s">
        <v>19</v>
      </c>
      <c r="J6102" s="7">
        <v>59</v>
      </c>
      <c r="K6102" s="8">
        <v>150</v>
      </c>
      <c r="L6102" s="9">
        <f t="shared" si="95"/>
        <v>8850</v>
      </c>
      <c r="M6102" s="9">
        <v>4779</v>
      </c>
      <c r="N6102" s="10">
        <v>0.54</v>
      </c>
      <c r="O6102" s="4" t="s">
        <v>83</v>
      </c>
    </row>
    <row r="6103" spans="1:15" ht="14.25" customHeight="1" x14ac:dyDescent="0.25">
      <c r="A6103" s="4" t="s">
        <v>34</v>
      </c>
      <c r="B6103" s="4">
        <v>1128299</v>
      </c>
      <c r="C6103" s="5">
        <v>44526</v>
      </c>
      <c r="D6103" s="37">
        <v>2021</v>
      </c>
      <c r="E6103" s="5" t="str">
        <f>TEXT(Sales[[#This Row],[Invoice Date]],"mmm")</f>
        <v>Nov</v>
      </c>
      <c r="F6103" s="4" t="s">
        <v>31</v>
      </c>
      <c r="G6103" s="4" t="s">
        <v>88</v>
      </c>
      <c r="H6103" s="4" t="s">
        <v>89</v>
      </c>
      <c r="I6103" s="6" t="s">
        <v>20</v>
      </c>
      <c r="J6103" s="7">
        <v>54</v>
      </c>
      <c r="K6103" s="8">
        <v>117</v>
      </c>
      <c r="L6103" s="9">
        <f t="shared" si="95"/>
        <v>6318</v>
      </c>
      <c r="M6103" s="9">
        <v>3032.64</v>
      </c>
      <c r="N6103" s="10">
        <v>0.48</v>
      </c>
      <c r="O6103" s="4" t="s">
        <v>83</v>
      </c>
    </row>
    <row r="6104" spans="1:15" ht="14.25" customHeight="1" x14ac:dyDescent="0.25">
      <c r="A6104" s="4" t="s">
        <v>34</v>
      </c>
      <c r="B6104" s="4">
        <v>1128299</v>
      </c>
      <c r="C6104" s="5">
        <v>44526</v>
      </c>
      <c r="D6104" s="37">
        <v>2021</v>
      </c>
      <c r="E6104" s="5" t="str">
        <f>TEXT(Sales[[#This Row],[Invoice Date]],"mmm")</f>
        <v>Nov</v>
      </c>
      <c r="F6104" s="4" t="s">
        <v>31</v>
      </c>
      <c r="G6104" s="4" t="s">
        <v>88</v>
      </c>
      <c r="H6104" s="4" t="s">
        <v>89</v>
      </c>
      <c r="I6104" s="6" t="s">
        <v>21</v>
      </c>
      <c r="J6104" s="7">
        <v>55</v>
      </c>
      <c r="K6104" s="8">
        <v>115</v>
      </c>
      <c r="L6104" s="9">
        <f t="shared" si="95"/>
        <v>6325</v>
      </c>
      <c r="M6104" s="9">
        <v>2972.75</v>
      </c>
      <c r="N6104" s="10">
        <v>0.47</v>
      </c>
      <c r="O6104" s="4" t="s">
        <v>83</v>
      </c>
    </row>
    <row r="6105" spans="1:15" ht="14.25" customHeight="1" x14ac:dyDescent="0.25">
      <c r="A6105" s="4" t="s">
        <v>34</v>
      </c>
      <c r="B6105" s="4">
        <v>1128299</v>
      </c>
      <c r="C6105" s="5">
        <v>44526</v>
      </c>
      <c r="D6105" s="37">
        <v>2021</v>
      </c>
      <c r="E6105" s="5" t="str">
        <f>TEXT(Sales[[#This Row],[Invoice Date]],"mmm")</f>
        <v>Nov</v>
      </c>
      <c r="F6105" s="4" t="s">
        <v>31</v>
      </c>
      <c r="G6105" s="4" t="s">
        <v>88</v>
      </c>
      <c r="H6105" s="4" t="s">
        <v>89</v>
      </c>
      <c r="I6105" s="6" t="s">
        <v>22</v>
      </c>
      <c r="J6105" s="7">
        <v>65</v>
      </c>
      <c r="K6105" s="8">
        <v>113</v>
      </c>
      <c r="L6105" s="9">
        <f t="shared" si="95"/>
        <v>7345</v>
      </c>
      <c r="M6105" s="9">
        <v>3231.8</v>
      </c>
      <c r="N6105" s="10">
        <v>0.44</v>
      </c>
      <c r="O6105" s="4" t="s">
        <v>83</v>
      </c>
    </row>
    <row r="6106" spans="1:15" ht="14.25" customHeight="1" x14ac:dyDescent="0.25">
      <c r="A6106" s="4" t="s">
        <v>34</v>
      </c>
      <c r="B6106" s="4">
        <v>1128299</v>
      </c>
      <c r="C6106" s="5">
        <v>44526</v>
      </c>
      <c r="D6106" s="37">
        <v>2021</v>
      </c>
      <c r="E6106" s="5" t="str">
        <f>TEXT(Sales[[#This Row],[Invoice Date]],"mmm")</f>
        <v>Nov</v>
      </c>
      <c r="F6106" s="4" t="s">
        <v>31</v>
      </c>
      <c r="G6106" s="4" t="s">
        <v>88</v>
      </c>
      <c r="H6106" s="4" t="s">
        <v>89</v>
      </c>
      <c r="I6106" s="6" t="s">
        <v>23</v>
      </c>
      <c r="J6106" s="7">
        <v>72</v>
      </c>
      <c r="K6106" s="8">
        <v>140</v>
      </c>
      <c r="L6106" s="9">
        <f t="shared" si="95"/>
        <v>10080</v>
      </c>
      <c r="M6106" s="9">
        <v>3931.2000000000003</v>
      </c>
      <c r="N6106" s="10">
        <v>0.39</v>
      </c>
      <c r="O6106" s="4" t="s">
        <v>83</v>
      </c>
    </row>
    <row r="6107" spans="1:15" ht="14.25" customHeight="1" x14ac:dyDescent="0.25">
      <c r="A6107" s="4" t="s">
        <v>34</v>
      </c>
      <c r="B6107" s="4">
        <v>1128299</v>
      </c>
      <c r="C6107" s="5">
        <v>44555</v>
      </c>
      <c r="D6107" s="37">
        <v>2021</v>
      </c>
      <c r="E6107" s="5" t="str">
        <f>TEXT(Sales[[#This Row],[Invoice Date]],"mmm")</f>
        <v>Dec</v>
      </c>
      <c r="F6107" s="4" t="s">
        <v>31</v>
      </c>
      <c r="G6107" s="4" t="s">
        <v>88</v>
      </c>
      <c r="H6107" s="4" t="s">
        <v>89</v>
      </c>
      <c r="I6107" s="6" t="s">
        <v>17</v>
      </c>
      <c r="J6107" s="7">
        <v>55</v>
      </c>
      <c r="K6107" s="8">
        <v>210</v>
      </c>
      <c r="L6107" s="9">
        <f t="shared" si="95"/>
        <v>11550</v>
      </c>
      <c r="M6107" s="9">
        <v>5313</v>
      </c>
      <c r="N6107" s="10">
        <v>0.45999999999999996</v>
      </c>
      <c r="O6107" s="4" t="s">
        <v>83</v>
      </c>
    </row>
    <row r="6108" spans="1:15" ht="14.25" customHeight="1" x14ac:dyDescent="0.25">
      <c r="A6108" s="4" t="s">
        <v>34</v>
      </c>
      <c r="B6108" s="4">
        <v>1128299</v>
      </c>
      <c r="C6108" s="5">
        <v>44555</v>
      </c>
      <c r="D6108" s="37">
        <v>2021</v>
      </c>
      <c r="E6108" s="5" t="str">
        <f>TEXT(Sales[[#This Row],[Invoice Date]],"mmm")</f>
        <v>Dec</v>
      </c>
      <c r="F6108" s="4" t="s">
        <v>31</v>
      </c>
      <c r="G6108" s="4" t="s">
        <v>88</v>
      </c>
      <c r="H6108" s="4" t="s">
        <v>89</v>
      </c>
      <c r="I6108" s="6" t="s">
        <v>19</v>
      </c>
      <c r="J6108" s="7">
        <v>61</v>
      </c>
      <c r="K6108" s="8">
        <v>182</v>
      </c>
      <c r="L6108" s="9">
        <f t="shared" si="95"/>
        <v>11102</v>
      </c>
      <c r="M6108" s="9">
        <v>5551</v>
      </c>
      <c r="N6108" s="10">
        <v>0.5</v>
      </c>
      <c r="O6108" s="4" t="s">
        <v>83</v>
      </c>
    </row>
    <row r="6109" spans="1:15" ht="14.25" customHeight="1" x14ac:dyDescent="0.25">
      <c r="A6109" s="4" t="s">
        <v>26</v>
      </c>
      <c r="B6109" s="4">
        <v>1128299</v>
      </c>
      <c r="C6109" s="5">
        <v>44555</v>
      </c>
      <c r="D6109" s="37">
        <v>2021</v>
      </c>
      <c r="E6109" s="5" t="str">
        <f>TEXT(Sales[[#This Row],[Invoice Date]],"mmm")</f>
        <v>Dec</v>
      </c>
      <c r="F6109" s="4" t="s">
        <v>31</v>
      </c>
      <c r="G6109" s="4" t="s">
        <v>88</v>
      </c>
      <c r="H6109" s="4" t="s">
        <v>89</v>
      </c>
      <c r="I6109" s="6" t="s">
        <v>20</v>
      </c>
      <c r="J6109" s="7">
        <v>59</v>
      </c>
      <c r="K6109" s="8">
        <v>130</v>
      </c>
      <c r="L6109" s="9">
        <f t="shared" si="95"/>
        <v>7670</v>
      </c>
      <c r="M6109" s="9">
        <v>3758.2999999999997</v>
      </c>
      <c r="N6109" s="10">
        <v>0.49</v>
      </c>
      <c r="O6109" s="4" t="s">
        <v>83</v>
      </c>
    </row>
    <row r="6110" spans="1:15" ht="14.25" customHeight="1" x14ac:dyDescent="0.25">
      <c r="A6110" s="4" t="s">
        <v>26</v>
      </c>
      <c r="B6110" s="4">
        <v>1128299</v>
      </c>
      <c r="C6110" s="5">
        <v>44555</v>
      </c>
      <c r="D6110" s="37">
        <v>2021</v>
      </c>
      <c r="E6110" s="5" t="str">
        <f>TEXT(Sales[[#This Row],[Invoice Date]],"mmm")</f>
        <v>Dec</v>
      </c>
      <c r="F6110" s="4" t="s">
        <v>31</v>
      </c>
      <c r="G6110" s="4" t="s">
        <v>88</v>
      </c>
      <c r="H6110" s="4" t="s">
        <v>89</v>
      </c>
      <c r="I6110" s="6" t="s">
        <v>21</v>
      </c>
      <c r="J6110" s="7">
        <v>55</v>
      </c>
      <c r="K6110" s="8">
        <v>145</v>
      </c>
      <c r="L6110" s="9">
        <f t="shared" si="95"/>
        <v>7975</v>
      </c>
      <c r="M6110" s="9">
        <v>3668.4999999999995</v>
      </c>
      <c r="N6110" s="10">
        <v>0.45999999999999996</v>
      </c>
      <c r="O6110" s="4" t="s">
        <v>83</v>
      </c>
    </row>
    <row r="6111" spans="1:15" ht="14.25" customHeight="1" x14ac:dyDescent="0.25">
      <c r="A6111" s="4" t="s">
        <v>26</v>
      </c>
      <c r="B6111" s="4">
        <v>1128299</v>
      </c>
      <c r="C6111" s="5">
        <v>44555</v>
      </c>
      <c r="D6111" s="37">
        <v>2021</v>
      </c>
      <c r="E6111" s="5" t="str">
        <f>TEXT(Sales[[#This Row],[Invoice Date]],"mmm")</f>
        <v>Dec</v>
      </c>
      <c r="F6111" s="4" t="s">
        <v>31</v>
      </c>
      <c r="G6111" s="4" t="s">
        <v>88</v>
      </c>
      <c r="H6111" s="4" t="s">
        <v>89</v>
      </c>
      <c r="I6111" s="6" t="s">
        <v>22</v>
      </c>
      <c r="J6111" s="7">
        <v>64</v>
      </c>
      <c r="K6111" s="8">
        <v>119</v>
      </c>
      <c r="L6111" s="9">
        <f t="shared" si="95"/>
        <v>7616</v>
      </c>
      <c r="M6111" s="9">
        <v>3427.2</v>
      </c>
      <c r="N6111" s="10">
        <v>0.44999999999999996</v>
      </c>
      <c r="O6111" s="4" t="s">
        <v>83</v>
      </c>
    </row>
    <row r="6112" spans="1:15" ht="14.25" customHeight="1" x14ac:dyDescent="0.25">
      <c r="A6112" s="4" t="s">
        <v>26</v>
      </c>
      <c r="B6112" s="4">
        <v>1128299</v>
      </c>
      <c r="C6112" s="5">
        <v>44555</v>
      </c>
      <c r="D6112" s="37">
        <v>2021</v>
      </c>
      <c r="E6112" s="5" t="str">
        <f>TEXT(Sales[[#This Row],[Invoice Date]],"mmm")</f>
        <v>Dec</v>
      </c>
      <c r="F6112" s="4" t="s">
        <v>31</v>
      </c>
      <c r="G6112" s="4" t="s">
        <v>88</v>
      </c>
      <c r="H6112" s="4" t="s">
        <v>89</v>
      </c>
      <c r="I6112" s="6" t="s">
        <v>23</v>
      </c>
      <c r="J6112" s="7">
        <v>72</v>
      </c>
      <c r="K6112" s="8">
        <v>131</v>
      </c>
      <c r="L6112" s="9">
        <f t="shared" si="95"/>
        <v>9432</v>
      </c>
      <c r="M6112" s="9">
        <v>3301.2</v>
      </c>
      <c r="N6112" s="10">
        <v>0.35</v>
      </c>
      <c r="O6112" s="4" t="s">
        <v>83</v>
      </c>
    </row>
    <row r="6113" spans="1:15" ht="14.25" customHeight="1" x14ac:dyDescent="0.25">
      <c r="A6113" s="4" t="s">
        <v>26</v>
      </c>
      <c r="B6113" s="4">
        <v>1128299</v>
      </c>
      <c r="C6113" s="5">
        <v>44209</v>
      </c>
      <c r="D6113" s="37">
        <v>2021</v>
      </c>
      <c r="E6113" s="5" t="str">
        <f>TEXT(Sales[[#This Row],[Invoice Date]],"mmm")</f>
        <v>Jan</v>
      </c>
      <c r="F6113" s="4" t="s">
        <v>31</v>
      </c>
      <c r="G6113" s="4" t="s">
        <v>88</v>
      </c>
      <c r="H6113" s="4" t="s">
        <v>89</v>
      </c>
      <c r="I6113" s="6" t="s">
        <v>17</v>
      </c>
      <c r="J6113" s="7">
        <v>29</v>
      </c>
      <c r="K6113" s="8">
        <v>131</v>
      </c>
      <c r="L6113" s="9">
        <f t="shared" si="95"/>
        <v>3799</v>
      </c>
      <c r="M6113" s="9">
        <v>1937.49</v>
      </c>
      <c r="N6113" s="10">
        <v>0.51</v>
      </c>
      <c r="O6113" s="4" t="s">
        <v>83</v>
      </c>
    </row>
    <row r="6114" spans="1:15" ht="14.25" customHeight="1" x14ac:dyDescent="0.25">
      <c r="A6114" s="4" t="s">
        <v>26</v>
      </c>
      <c r="B6114" s="4">
        <v>1128299</v>
      </c>
      <c r="C6114" s="5">
        <v>44209</v>
      </c>
      <c r="D6114" s="37">
        <v>2021</v>
      </c>
      <c r="E6114" s="5" t="str">
        <f>TEXT(Sales[[#This Row],[Invoice Date]],"mmm")</f>
        <v>Jan</v>
      </c>
      <c r="F6114" s="4" t="s">
        <v>31</v>
      </c>
      <c r="G6114" s="4" t="s">
        <v>88</v>
      </c>
      <c r="H6114" s="4" t="s">
        <v>89</v>
      </c>
      <c r="I6114" s="6" t="s">
        <v>19</v>
      </c>
      <c r="J6114" s="7">
        <v>39</v>
      </c>
      <c r="K6114" s="8">
        <v>135</v>
      </c>
      <c r="L6114" s="9">
        <f t="shared" si="95"/>
        <v>5265</v>
      </c>
      <c r="M6114" s="9">
        <v>2685.15</v>
      </c>
      <c r="N6114" s="10">
        <v>0.51</v>
      </c>
      <c r="O6114" s="4" t="s">
        <v>83</v>
      </c>
    </row>
    <row r="6115" spans="1:15" ht="14.25" customHeight="1" x14ac:dyDescent="0.25">
      <c r="A6115" s="4" t="s">
        <v>26</v>
      </c>
      <c r="B6115" s="4">
        <v>1128299</v>
      </c>
      <c r="C6115" s="5">
        <v>44209</v>
      </c>
      <c r="D6115" s="37">
        <v>2021</v>
      </c>
      <c r="E6115" s="5" t="str">
        <f>TEXT(Sales[[#This Row],[Invoice Date]],"mmm")</f>
        <v>Jan</v>
      </c>
      <c r="F6115" s="4" t="s">
        <v>31</v>
      </c>
      <c r="G6115" s="4" t="s">
        <v>88</v>
      </c>
      <c r="H6115" s="4" t="s">
        <v>89</v>
      </c>
      <c r="I6115" s="6" t="s">
        <v>20</v>
      </c>
      <c r="J6115" s="7">
        <v>38</v>
      </c>
      <c r="K6115" s="8">
        <v>126</v>
      </c>
      <c r="L6115" s="9">
        <f t="shared" si="95"/>
        <v>4788</v>
      </c>
      <c r="M6115" s="9">
        <v>2154.6</v>
      </c>
      <c r="N6115" s="10">
        <v>0.44999999999999996</v>
      </c>
      <c r="O6115" s="4" t="s">
        <v>83</v>
      </c>
    </row>
    <row r="6116" spans="1:15" ht="14.25" customHeight="1" x14ac:dyDescent="0.25">
      <c r="A6116" s="4" t="s">
        <v>26</v>
      </c>
      <c r="B6116" s="4">
        <v>1128299</v>
      </c>
      <c r="C6116" s="5">
        <v>44209</v>
      </c>
      <c r="D6116" s="37">
        <v>2021</v>
      </c>
      <c r="E6116" s="5" t="str">
        <f>TEXT(Sales[[#This Row],[Invoice Date]],"mmm")</f>
        <v>Jan</v>
      </c>
      <c r="F6116" s="4" t="s">
        <v>31</v>
      </c>
      <c r="G6116" s="4" t="s">
        <v>88</v>
      </c>
      <c r="H6116" s="4" t="s">
        <v>89</v>
      </c>
      <c r="I6116" s="6" t="s">
        <v>21</v>
      </c>
      <c r="J6116" s="7">
        <v>39</v>
      </c>
      <c r="K6116" s="8">
        <v>75</v>
      </c>
      <c r="L6116" s="9">
        <f t="shared" si="95"/>
        <v>2925</v>
      </c>
      <c r="M6116" s="9">
        <v>1462.5</v>
      </c>
      <c r="N6116" s="10">
        <v>0.5</v>
      </c>
      <c r="O6116" s="4" t="s">
        <v>83</v>
      </c>
    </row>
    <row r="6117" spans="1:15" ht="14.25" customHeight="1" x14ac:dyDescent="0.25">
      <c r="A6117" s="4" t="s">
        <v>26</v>
      </c>
      <c r="B6117" s="4">
        <v>1128299</v>
      </c>
      <c r="C6117" s="5">
        <v>44209</v>
      </c>
      <c r="D6117" s="37">
        <v>2021</v>
      </c>
      <c r="E6117" s="5" t="str">
        <f>TEXT(Sales[[#This Row],[Invoice Date]],"mmm")</f>
        <v>Jan</v>
      </c>
      <c r="F6117" s="4" t="s">
        <v>31</v>
      </c>
      <c r="G6117" s="4" t="s">
        <v>88</v>
      </c>
      <c r="H6117" s="4" t="s">
        <v>89</v>
      </c>
      <c r="I6117" s="6" t="s">
        <v>22</v>
      </c>
      <c r="J6117" s="7">
        <v>41</v>
      </c>
      <c r="K6117" s="8">
        <v>63</v>
      </c>
      <c r="L6117" s="9">
        <f t="shared" si="95"/>
        <v>2583</v>
      </c>
      <c r="M6117" s="9">
        <v>1162.3499999999999</v>
      </c>
      <c r="N6117" s="10">
        <v>0.44999999999999996</v>
      </c>
      <c r="O6117" s="4" t="s">
        <v>83</v>
      </c>
    </row>
    <row r="6118" spans="1:15" ht="14.25" customHeight="1" x14ac:dyDescent="0.25">
      <c r="A6118" s="4" t="s">
        <v>26</v>
      </c>
      <c r="B6118" s="4">
        <v>1128299</v>
      </c>
      <c r="C6118" s="5">
        <v>44209</v>
      </c>
      <c r="D6118" s="37">
        <v>2021</v>
      </c>
      <c r="E6118" s="5" t="str">
        <f>TEXT(Sales[[#This Row],[Invoice Date]],"mmm")</f>
        <v>Jan</v>
      </c>
      <c r="F6118" s="4" t="s">
        <v>31</v>
      </c>
      <c r="G6118" s="4" t="s">
        <v>88</v>
      </c>
      <c r="H6118" s="4" t="s">
        <v>89</v>
      </c>
      <c r="I6118" s="6" t="s">
        <v>23</v>
      </c>
      <c r="J6118" s="7">
        <v>36</v>
      </c>
      <c r="K6118" s="8">
        <v>117</v>
      </c>
      <c r="L6118" s="9">
        <f t="shared" si="95"/>
        <v>4212</v>
      </c>
      <c r="M6118" s="9">
        <v>1642.68</v>
      </c>
      <c r="N6118" s="10">
        <v>0.39</v>
      </c>
      <c r="O6118" s="4" t="s">
        <v>83</v>
      </c>
    </row>
    <row r="6119" spans="1:15" ht="14.25" customHeight="1" x14ac:dyDescent="0.25">
      <c r="A6119" s="4" t="s">
        <v>26</v>
      </c>
      <c r="B6119" s="4">
        <v>1128299</v>
      </c>
      <c r="C6119" s="5">
        <v>44240</v>
      </c>
      <c r="D6119" s="37">
        <v>2021</v>
      </c>
      <c r="E6119" s="5" t="str">
        <f>TEXT(Sales[[#This Row],[Invoice Date]],"mmm")</f>
        <v>Feb</v>
      </c>
      <c r="F6119" s="4" t="s">
        <v>31</v>
      </c>
      <c r="G6119" s="4" t="s">
        <v>88</v>
      </c>
      <c r="H6119" s="4" t="s">
        <v>89</v>
      </c>
      <c r="I6119" s="6" t="s">
        <v>17</v>
      </c>
      <c r="J6119" s="7">
        <v>29</v>
      </c>
      <c r="K6119" s="8">
        <v>145</v>
      </c>
      <c r="L6119" s="9">
        <f t="shared" si="95"/>
        <v>4205</v>
      </c>
      <c r="M6119" s="9">
        <v>2228.65</v>
      </c>
      <c r="N6119" s="10">
        <v>0.53</v>
      </c>
      <c r="O6119" s="4" t="s">
        <v>83</v>
      </c>
    </row>
    <row r="6120" spans="1:15" ht="14.25" customHeight="1" x14ac:dyDescent="0.25">
      <c r="A6120" s="4" t="s">
        <v>26</v>
      </c>
      <c r="B6120" s="4">
        <v>1128299</v>
      </c>
      <c r="C6120" s="5">
        <v>44240</v>
      </c>
      <c r="D6120" s="37">
        <v>2021</v>
      </c>
      <c r="E6120" s="5" t="str">
        <f>TEXT(Sales[[#This Row],[Invoice Date]],"mmm")</f>
        <v>Feb</v>
      </c>
      <c r="F6120" s="4" t="s">
        <v>31</v>
      </c>
      <c r="G6120" s="4" t="s">
        <v>88</v>
      </c>
      <c r="H6120" s="4" t="s">
        <v>89</v>
      </c>
      <c r="I6120" s="6" t="s">
        <v>19</v>
      </c>
      <c r="J6120" s="7">
        <v>37</v>
      </c>
      <c r="K6120" s="8">
        <v>112</v>
      </c>
      <c r="L6120" s="9">
        <f t="shared" si="95"/>
        <v>4144</v>
      </c>
      <c r="M6120" s="9">
        <v>2279.2000000000003</v>
      </c>
      <c r="N6120" s="10">
        <v>0.55000000000000004</v>
      </c>
      <c r="O6120" s="4" t="s">
        <v>83</v>
      </c>
    </row>
    <row r="6121" spans="1:15" ht="14.25" customHeight="1" x14ac:dyDescent="0.25">
      <c r="A6121" s="4" t="s">
        <v>26</v>
      </c>
      <c r="B6121" s="4">
        <v>1128299</v>
      </c>
      <c r="C6121" s="5">
        <v>44240</v>
      </c>
      <c r="D6121" s="37">
        <v>2021</v>
      </c>
      <c r="E6121" s="5" t="str">
        <f>TEXT(Sales[[#This Row],[Invoice Date]],"mmm")</f>
        <v>Feb</v>
      </c>
      <c r="F6121" s="4" t="s">
        <v>31</v>
      </c>
      <c r="G6121" s="4" t="s">
        <v>88</v>
      </c>
      <c r="H6121" s="4" t="s">
        <v>89</v>
      </c>
      <c r="I6121" s="6" t="s">
        <v>20</v>
      </c>
      <c r="J6121" s="7">
        <v>37</v>
      </c>
      <c r="K6121" s="8">
        <v>104</v>
      </c>
      <c r="L6121" s="9">
        <f t="shared" si="95"/>
        <v>3848</v>
      </c>
      <c r="M6121" s="9">
        <v>1924</v>
      </c>
      <c r="N6121" s="10">
        <v>0.5</v>
      </c>
      <c r="O6121" s="4" t="s">
        <v>83</v>
      </c>
    </row>
    <row r="6122" spans="1:15" ht="14.25" customHeight="1" x14ac:dyDescent="0.25">
      <c r="A6122" s="4" t="s">
        <v>26</v>
      </c>
      <c r="B6122" s="4">
        <v>1128299</v>
      </c>
      <c r="C6122" s="5">
        <v>44240</v>
      </c>
      <c r="D6122" s="37">
        <v>2021</v>
      </c>
      <c r="E6122" s="5" t="str">
        <f>TEXT(Sales[[#This Row],[Invoice Date]],"mmm")</f>
        <v>Feb</v>
      </c>
      <c r="F6122" s="4" t="s">
        <v>48</v>
      </c>
      <c r="G6122" s="4" t="s">
        <v>90</v>
      </c>
      <c r="H6122" s="4" t="s">
        <v>91</v>
      </c>
      <c r="I6122" s="6" t="s">
        <v>21</v>
      </c>
      <c r="J6122" s="7">
        <v>36</v>
      </c>
      <c r="K6122" s="8">
        <v>63</v>
      </c>
      <c r="L6122" s="9">
        <f t="shared" si="95"/>
        <v>2268</v>
      </c>
      <c r="M6122" s="9">
        <v>1179.3600000000001</v>
      </c>
      <c r="N6122" s="10">
        <v>0.52</v>
      </c>
      <c r="O6122" s="4" t="s">
        <v>83</v>
      </c>
    </row>
    <row r="6123" spans="1:15" ht="14.25" customHeight="1" x14ac:dyDescent="0.25">
      <c r="A6123" s="4" t="s">
        <v>26</v>
      </c>
      <c r="B6123" s="4">
        <v>1128299</v>
      </c>
      <c r="C6123" s="5">
        <v>44240</v>
      </c>
      <c r="D6123" s="37">
        <v>2021</v>
      </c>
      <c r="E6123" s="5" t="str">
        <f>TEXT(Sales[[#This Row],[Invoice Date]],"mmm")</f>
        <v>Feb</v>
      </c>
      <c r="F6123" s="4" t="s">
        <v>48</v>
      </c>
      <c r="G6123" s="4" t="s">
        <v>90</v>
      </c>
      <c r="H6123" s="4" t="s">
        <v>91</v>
      </c>
      <c r="I6123" s="6" t="s">
        <v>22</v>
      </c>
      <c r="J6123" s="7">
        <v>41</v>
      </c>
      <c r="K6123" s="8">
        <v>51</v>
      </c>
      <c r="L6123" s="9">
        <f t="shared" si="95"/>
        <v>2091</v>
      </c>
      <c r="M6123" s="9">
        <v>1003.68</v>
      </c>
      <c r="N6123" s="10">
        <v>0.48</v>
      </c>
      <c r="O6123" s="4" t="s">
        <v>83</v>
      </c>
    </row>
    <row r="6124" spans="1:15" ht="14.25" customHeight="1" x14ac:dyDescent="0.25">
      <c r="A6124" s="4" t="s">
        <v>26</v>
      </c>
      <c r="B6124" s="4">
        <v>1128299</v>
      </c>
      <c r="C6124" s="5">
        <v>44240</v>
      </c>
      <c r="D6124" s="37">
        <v>2021</v>
      </c>
      <c r="E6124" s="5" t="str">
        <f>TEXT(Sales[[#This Row],[Invoice Date]],"mmm")</f>
        <v>Feb</v>
      </c>
      <c r="F6124" s="4" t="s">
        <v>48</v>
      </c>
      <c r="G6124" s="4" t="s">
        <v>90</v>
      </c>
      <c r="H6124" s="4" t="s">
        <v>91</v>
      </c>
      <c r="I6124" s="6" t="s">
        <v>23</v>
      </c>
      <c r="J6124" s="7">
        <v>37</v>
      </c>
      <c r="K6124" s="8">
        <v>98</v>
      </c>
      <c r="L6124" s="9">
        <f t="shared" si="95"/>
        <v>3626</v>
      </c>
      <c r="M6124" s="9">
        <v>1305.3599999999999</v>
      </c>
      <c r="N6124" s="10">
        <v>0.36</v>
      </c>
      <c r="O6124" s="4" t="s">
        <v>83</v>
      </c>
    </row>
    <row r="6125" spans="1:15" ht="14.25" customHeight="1" x14ac:dyDescent="0.25">
      <c r="A6125" s="4" t="s">
        <v>26</v>
      </c>
      <c r="B6125" s="4">
        <v>1128299</v>
      </c>
      <c r="C6125" s="5">
        <v>44267</v>
      </c>
      <c r="D6125" s="37">
        <v>2021</v>
      </c>
      <c r="E6125" s="5" t="str">
        <f>TEXT(Sales[[#This Row],[Invoice Date]],"mmm")</f>
        <v>Mar</v>
      </c>
      <c r="F6125" s="4" t="s">
        <v>48</v>
      </c>
      <c r="G6125" s="4" t="s">
        <v>90</v>
      </c>
      <c r="H6125" s="4" t="s">
        <v>91</v>
      </c>
      <c r="I6125" s="6" t="s">
        <v>17</v>
      </c>
      <c r="J6125" s="7">
        <v>37</v>
      </c>
      <c r="K6125" s="8">
        <v>137</v>
      </c>
      <c r="L6125" s="9">
        <f t="shared" si="95"/>
        <v>5069</v>
      </c>
      <c r="M6125" s="9">
        <v>2534.5</v>
      </c>
      <c r="N6125" s="10">
        <v>0.5</v>
      </c>
      <c r="O6125" s="4" t="s">
        <v>83</v>
      </c>
    </row>
    <row r="6126" spans="1:15" ht="14.25" customHeight="1" x14ac:dyDescent="0.25">
      <c r="A6126" s="4" t="s">
        <v>26</v>
      </c>
      <c r="B6126" s="4">
        <v>1128299</v>
      </c>
      <c r="C6126" s="5">
        <v>44267</v>
      </c>
      <c r="D6126" s="37">
        <v>2021</v>
      </c>
      <c r="E6126" s="5" t="str">
        <f>TEXT(Sales[[#This Row],[Invoice Date]],"mmm")</f>
        <v>Mar</v>
      </c>
      <c r="F6126" s="4" t="s">
        <v>48</v>
      </c>
      <c r="G6126" s="4" t="s">
        <v>90</v>
      </c>
      <c r="H6126" s="4" t="s">
        <v>91</v>
      </c>
      <c r="I6126" s="6" t="s">
        <v>19</v>
      </c>
      <c r="J6126" s="7">
        <v>46</v>
      </c>
      <c r="K6126" s="8">
        <v>101</v>
      </c>
      <c r="L6126" s="9">
        <f t="shared" si="95"/>
        <v>4646</v>
      </c>
      <c r="M6126" s="9">
        <v>2462.38</v>
      </c>
      <c r="N6126" s="10">
        <v>0.53</v>
      </c>
      <c r="O6126" s="4" t="s">
        <v>83</v>
      </c>
    </row>
    <row r="6127" spans="1:15" ht="14.25" customHeight="1" x14ac:dyDescent="0.25">
      <c r="A6127" s="4" t="s">
        <v>26</v>
      </c>
      <c r="B6127" s="4">
        <v>1128299</v>
      </c>
      <c r="C6127" s="5">
        <v>44267</v>
      </c>
      <c r="D6127" s="37">
        <v>2021</v>
      </c>
      <c r="E6127" s="5" t="str">
        <f>TEXT(Sales[[#This Row],[Invoice Date]],"mmm")</f>
        <v>Mar</v>
      </c>
      <c r="F6127" s="4" t="s">
        <v>48</v>
      </c>
      <c r="G6127" s="4" t="s">
        <v>90</v>
      </c>
      <c r="H6127" s="4" t="s">
        <v>91</v>
      </c>
      <c r="I6127" s="6" t="s">
        <v>20</v>
      </c>
      <c r="J6127" s="7">
        <v>49</v>
      </c>
      <c r="K6127" s="8">
        <v>113</v>
      </c>
      <c r="L6127" s="9">
        <f t="shared" si="95"/>
        <v>5537</v>
      </c>
      <c r="M6127" s="9">
        <v>2713.13</v>
      </c>
      <c r="N6127" s="10">
        <v>0.49</v>
      </c>
      <c r="O6127" s="4" t="s">
        <v>83</v>
      </c>
    </row>
    <row r="6128" spans="1:15" ht="14.25" customHeight="1" x14ac:dyDescent="0.25">
      <c r="A6128" s="4" t="s">
        <v>26</v>
      </c>
      <c r="B6128" s="4">
        <v>1128299</v>
      </c>
      <c r="C6128" s="5">
        <v>44267</v>
      </c>
      <c r="D6128" s="37">
        <v>2021</v>
      </c>
      <c r="E6128" s="5" t="str">
        <f>TEXT(Sales[[#This Row],[Invoice Date]],"mmm")</f>
        <v>Mar</v>
      </c>
      <c r="F6128" s="4" t="s">
        <v>48</v>
      </c>
      <c r="G6128" s="4" t="s">
        <v>90</v>
      </c>
      <c r="H6128" s="4" t="s">
        <v>91</v>
      </c>
      <c r="I6128" s="6" t="s">
        <v>21</v>
      </c>
      <c r="J6128" s="7">
        <v>47</v>
      </c>
      <c r="K6128" s="8">
        <v>73</v>
      </c>
      <c r="L6128" s="9">
        <f t="shared" si="95"/>
        <v>3431</v>
      </c>
      <c r="M6128" s="9">
        <v>1784.1200000000001</v>
      </c>
      <c r="N6128" s="10">
        <v>0.52</v>
      </c>
      <c r="O6128" s="4" t="s">
        <v>83</v>
      </c>
    </row>
    <row r="6129" spans="1:15" ht="14.25" customHeight="1" x14ac:dyDescent="0.25">
      <c r="A6129" s="4" t="s">
        <v>26</v>
      </c>
      <c r="B6129" s="4">
        <v>1128299</v>
      </c>
      <c r="C6129" s="5">
        <v>44267</v>
      </c>
      <c r="D6129" s="37">
        <v>2021</v>
      </c>
      <c r="E6129" s="5" t="str">
        <f>TEXT(Sales[[#This Row],[Invoice Date]],"mmm")</f>
        <v>Mar</v>
      </c>
      <c r="F6129" s="4" t="s">
        <v>48</v>
      </c>
      <c r="G6129" s="4" t="s">
        <v>90</v>
      </c>
      <c r="H6129" s="4" t="s">
        <v>91</v>
      </c>
      <c r="I6129" s="6" t="s">
        <v>22</v>
      </c>
      <c r="J6129" s="7">
        <v>51</v>
      </c>
      <c r="K6129" s="8">
        <v>39</v>
      </c>
      <c r="L6129" s="9">
        <f t="shared" si="95"/>
        <v>1989</v>
      </c>
      <c r="M6129" s="9">
        <v>934.82999999999993</v>
      </c>
      <c r="N6129" s="10">
        <v>0.47</v>
      </c>
      <c r="O6129" s="4" t="s">
        <v>83</v>
      </c>
    </row>
    <row r="6130" spans="1:15" ht="14.25" customHeight="1" x14ac:dyDescent="0.25">
      <c r="A6130" s="4" t="s">
        <v>26</v>
      </c>
      <c r="B6130" s="4">
        <v>1128299</v>
      </c>
      <c r="C6130" s="5">
        <v>44267</v>
      </c>
      <c r="D6130" s="37">
        <v>2021</v>
      </c>
      <c r="E6130" s="5" t="str">
        <f>TEXT(Sales[[#This Row],[Invoice Date]],"mmm")</f>
        <v>Mar</v>
      </c>
      <c r="F6130" s="4" t="s">
        <v>48</v>
      </c>
      <c r="G6130" s="4" t="s">
        <v>90</v>
      </c>
      <c r="H6130" s="4" t="s">
        <v>91</v>
      </c>
      <c r="I6130" s="6" t="s">
        <v>23</v>
      </c>
      <c r="J6130" s="7">
        <v>48</v>
      </c>
      <c r="K6130" s="8">
        <v>95</v>
      </c>
      <c r="L6130" s="9">
        <f t="shared" si="95"/>
        <v>4560</v>
      </c>
      <c r="M6130" s="9">
        <v>1641.6</v>
      </c>
      <c r="N6130" s="10">
        <v>0.36</v>
      </c>
      <c r="O6130" s="4" t="s">
        <v>83</v>
      </c>
    </row>
    <row r="6131" spans="1:15" ht="14.25" customHeight="1" x14ac:dyDescent="0.25">
      <c r="A6131" s="4" t="s">
        <v>26</v>
      </c>
      <c r="B6131" s="4">
        <v>1128299</v>
      </c>
      <c r="C6131" s="5">
        <v>44299</v>
      </c>
      <c r="D6131" s="37">
        <v>2021</v>
      </c>
      <c r="E6131" s="5" t="str">
        <f>TEXT(Sales[[#This Row],[Invoice Date]],"mmm")</f>
        <v>Apr</v>
      </c>
      <c r="F6131" s="4" t="s">
        <v>48</v>
      </c>
      <c r="G6131" s="4" t="s">
        <v>90</v>
      </c>
      <c r="H6131" s="4" t="s">
        <v>91</v>
      </c>
      <c r="I6131" s="6" t="s">
        <v>17</v>
      </c>
      <c r="J6131" s="7">
        <v>45</v>
      </c>
      <c r="K6131" s="8">
        <v>142</v>
      </c>
      <c r="L6131" s="9">
        <f t="shared" si="95"/>
        <v>6390</v>
      </c>
      <c r="M6131" s="9">
        <v>3258.9</v>
      </c>
      <c r="N6131" s="10">
        <v>0.51</v>
      </c>
      <c r="O6131" s="4" t="s">
        <v>83</v>
      </c>
    </row>
    <row r="6132" spans="1:15" ht="14.25" customHeight="1" x14ac:dyDescent="0.25">
      <c r="A6132" s="4" t="s">
        <v>26</v>
      </c>
      <c r="B6132" s="4">
        <v>1128299</v>
      </c>
      <c r="C6132" s="5">
        <v>44299</v>
      </c>
      <c r="D6132" s="37">
        <v>2021</v>
      </c>
      <c r="E6132" s="5" t="str">
        <f>TEXT(Sales[[#This Row],[Invoice Date]],"mmm")</f>
        <v>Apr</v>
      </c>
      <c r="F6132" s="4" t="s">
        <v>48</v>
      </c>
      <c r="G6132" s="4" t="s">
        <v>90</v>
      </c>
      <c r="H6132" s="4" t="s">
        <v>91</v>
      </c>
      <c r="I6132" s="6" t="s">
        <v>19</v>
      </c>
      <c r="J6132" s="7">
        <v>51</v>
      </c>
      <c r="K6132" s="8">
        <v>88</v>
      </c>
      <c r="L6132" s="9">
        <f t="shared" si="95"/>
        <v>4488</v>
      </c>
      <c r="M6132" s="9">
        <v>2244</v>
      </c>
      <c r="N6132" s="10">
        <v>0.5</v>
      </c>
      <c r="O6132" s="4" t="s">
        <v>83</v>
      </c>
    </row>
    <row r="6133" spans="1:15" ht="14.25" customHeight="1" x14ac:dyDescent="0.25">
      <c r="A6133" s="4" t="s">
        <v>26</v>
      </c>
      <c r="B6133" s="4">
        <v>1128299</v>
      </c>
      <c r="C6133" s="5">
        <v>44299</v>
      </c>
      <c r="D6133" s="37">
        <v>2021</v>
      </c>
      <c r="E6133" s="5" t="str">
        <f>TEXT(Sales[[#This Row],[Invoice Date]],"mmm")</f>
        <v>Apr</v>
      </c>
      <c r="F6133" s="4" t="s">
        <v>48</v>
      </c>
      <c r="G6133" s="4" t="s">
        <v>90</v>
      </c>
      <c r="H6133" s="4" t="s">
        <v>91</v>
      </c>
      <c r="I6133" s="6" t="s">
        <v>20</v>
      </c>
      <c r="J6133" s="7">
        <v>50</v>
      </c>
      <c r="K6133" s="8">
        <v>94</v>
      </c>
      <c r="L6133" s="9">
        <f t="shared" si="95"/>
        <v>4700</v>
      </c>
      <c r="M6133" s="9">
        <v>2350</v>
      </c>
      <c r="N6133" s="10">
        <v>0.5</v>
      </c>
      <c r="O6133" s="4" t="s">
        <v>83</v>
      </c>
    </row>
    <row r="6134" spans="1:15" ht="14.25" customHeight="1" x14ac:dyDescent="0.25">
      <c r="A6134" s="4" t="s">
        <v>26</v>
      </c>
      <c r="B6134" s="4">
        <v>1128299</v>
      </c>
      <c r="C6134" s="5">
        <v>44299</v>
      </c>
      <c r="D6134" s="37">
        <v>2021</v>
      </c>
      <c r="E6134" s="5" t="str">
        <f>TEXT(Sales[[#This Row],[Invoice Date]],"mmm")</f>
        <v>Apr</v>
      </c>
      <c r="F6134" s="4" t="s">
        <v>48</v>
      </c>
      <c r="G6134" s="4" t="s">
        <v>90</v>
      </c>
      <c r="H6134" s="4" t="s">
        <v>91</v>
      </c>
      <c r="I6134" s="6" t="s">
        <v>21</v>
      </c>
      <c r="J6134" s="7">
        <v>48</v>
      </c>
      <c r="K6134" s="8">
        <v>69</v>
      </c>
      <c r="L6134" s="9">
        <f t="shared" si="95"/>
        <v>3312</v>
      </c>
      <c r="M6134" s="9">
        <v>1821.6000000000001</v>
      </c>
      <c r="N6134" s="10">
        <v>0.55000000000000004</v>
      </c>
      <c r="O6134" s="4" t="s">
        <v>83</v>
      </c>
    </row>
    <row r="6135" spans="1:15" ht="14.25" customHeight="1" x14ac:dyDescent="0.25">
      <c r="A6135" s="4" t="s">
        <v>26</v>
      </c>
      <c r="B6135" s="4">
        <v>1128299</v>
      </c>
      <c r="C6135" s="5">
        <v>44299</v>
      </c>
      <c r="D6135" s="37">
        <v>2021</v>
      </c>
      <c r="E6135" s="5" t="str">
        <f>TEXT(Sales[[#This Row],[Invoice Date]],"mmm")</f>
        <v>Apr</v>
      </c>
      <c r="F6135" s="4" t="s">
        <v>48</v>
      </c>
      <c r="G6135" s="4" t="s">
        <v>90</v>
      </c>
      <c r="H6135" s="4" t="s">
        <v>91</v>
      </c>
      <c r="I6135" s="6" t="s">
        <v>22</v>
      </c>
      <c r="J6135" s="7">
        <v>52</v>
      </c>
      <c r="K6135" s="8">
        <v>53</v>
      </c>
      <c r="L6135" s="9">
        <f t="shared" si="95"/>
        <v>2756</v>
      </c>
      <c r="M6135" s="9">
        <v>1322.8799999999999</v>
      </c>
      <c r="N6135" s="10">
        <v>0.48</v>
      </c>
      <c r="O6135" s="4" t="s">
        <v>83</v>
      </c>
    </row>
    <row r="6136" spans="1:15" ht="14.25" customHeight="1" x14ac:dyDescent="0.25">
      <c r="A6136" s="4" t="s">
        <v>26</v>
      </c>
      <c r="B6136" s="4">
        <v>1128299</v>
      </c>
      <c r="C6136" s="5">
        <v>44299</v>
      </c>
      <c r="D6136" s="37">
        <v>2021</v>
      </c>
      <c r="E6136" s="5" t="str">
        <f>TEXT(Sales[[#This Row],[Invoice Date]],"mmm")</f>
        <v>Apr</v>
      </c>
      <c r="F6136" s="4" t="s">
        <v>48</v>
      </c>
      <c r="G6136" s="4" t="s">
        <v>90</v>
      </c>
      <c r="H6136" s="4" t="s">
        <v>91</v>
      </c>
      <c r="I6136" s="6" t="s">
        <v>23</v>
      </c>
      <c r="J6136" s="7">
        <v>63</v>
      </c>
      <c r="K6136" s="8">
        <v>105</v>
      </c>
      <c r="L6136" s="9">
        <f t="shared" si="95"/>
        <v>6615</v>
      </c>
      <c r="M6136" s="9">
        <v>2646</v>
      </c>
      <c r="N6136" s="10">
        <v>0.4</v>
      </c>
      <c r="O6136" s="4" t="s">
        <v>83</v>
      </c>
    </row>
    <row r="6137" spans="1:15" ht="14.25" customHeight="1" x14ac:dyDescent="0.25">
      <c r="A6137" s="4" t="s">
        <v>26</v>
      </c>
      <c r="B6137" s="4">
        <v>1128299</v>
      </c>
      <c r="C6137" s="5">
        <v>44330</v>
      </c>
      <c r="D6137" s="37">
        <v>2021</v>
      </c>
      <c r="E6137" s="5" t="str">
        <f>TEXT(Sales[[#This Row],[Invoice Date]],"mmm")</f>
        <v>May</v>
      </c>
      <c r="F6137" s="4" t="s">
        <v>48</v>
      </c>
      <c r="G6137" s="4" t="s">
        <v>90</v>
      </c>
      <c r="H6137" s="4" t="s">
        <v>91</v>
      </c>
      <c r="I6137" s="6" t="s">
        <v>17</v>
      </c>
      <c r="J6137" s="7">
        <v>47</v>
      </c>
      <c r="K6137" s="8">
        <v>160</v>
      </c>
      <c r="L6137" s="9">
        <f t="shared" si="95"/>
        <v>7520</v>
      </c>
      <c r="M6137" s="9">
        <v>4060.8</v>
      </c>
      <c r="N6137" s="10">
        <v>0.54</v>
      </c>
      <c r="O6137" s="4" t="s">
        <v>83</v>
      </c>
    </row>
    <row r="6138" spans="1:15" ht="14.25" customHeight="1" x14ac:dyDescent="0.25">
      <c r="A6138" s="4" t="s">
        <v>26</v>
      </c>
      <c r="B6138" s="4">
        <v>1128299</v>
      </c>
      <c r="C6138" s="5">
        <v>44330</v>
      </c>
      <c r="D6138" s="37">
        <v>2021</v>
      </c>
      <c r="E6138" s="5" t="str">
        <f>TEXT(Sales[[#This Row],[Invoice Date]],"mmm")</f>
        <v>May</v>
      </c>
      <c r="F6138" s="4" t="s">
        <v>48</v>
      </c>
      <c r="G6138" s="4" t="s">
        <v>90</v>
      </c>
      <c r="H6138" s="4" t="s">
        <v>91</v>
      </c>
      <c r="I6138" s="6" t="s">
        <v>19</v>
      </c>
      <c r="J6138" s="7">
        <v>52</v>
      </c>
      <c r="K6138" s="8">
        <v>108</v>
      </c>
      <c r="L6138" s="9">
        <f t="shared" si="95"/>
        <v>5616</v>
      </c>
      <c r="M6138" s="9">
        <v>2920.32</v>
      </c>
      <c r="N6138" s="10">
        <v>0.52</v>
      </c>
      <c r="O6138" s="4" t="s">
        <v>83</v>
      </c>
    </row>
    <row r="6139" spans="1:15" ht="14.25" customHeight="1" x14ac:dyDescent="0.25">
      <c r="A6139" s="4" t="s">
        <v>26</v>
      </c>
      <c r="B6139" s="4">
        <v>1128299</v>
      </c>
      <c r="C6139" s="5">
        <v>44330</v>
      </c>
      <c r="D6139" s="37">
        <v>2021</v>
      </c>
      <c r="E6139" s="5" t="str">
        <f>TEXT(Sales[[#This Row],[Invoice Date]],"mmm")</f>
        <v>May</v>
      </c>
      <c r="F6139" s="4" t="s">
        <v>48</v>
      </c>
      <c r="G6139" s="4" t="s">
        <v>90</v>
      </c>
      <c r="H6139" s="4" t="s">
        <v>91</v>
      </c>
      <c r="I6139" s="6" t="s">
        <v>20</v>
      </c>
      <c r="J6139" s="7">
        <v>52</v>
      </c>
      <c r="K6139" s="8">
        <v>123</v>
      </c>
      <c r="L6139" s="9">
        <f t="shared" si="95"/>
        <v>6396</v>
      </c>
      <c r="M6139" s="9">
        <v>3198</v>
      </c>
      <c r="N6139" s="10">
        <v>0.5</v>
      </c>
      <c r="O6139" s="4" t="s">
        <v>83</v>
      </c>
    </row>
    <row r="6140" spans="1:15" ht="14.25" customHeight="1" x14ac:dyDescent="0.25">
      <c r="A6140" s="4" t="s">
        <v>26</v>
      </c>
      <c r="B6140" s="4">
        <v>1128299</v>
      </c>
      <c r="C6140" s="5">
        <v>44330</v>
      </c>
      <c r="D6140" s="37">
        <v>2021</v>
      </c>
      <c r="E6140" s="5" t="str">
        <f>TEXT(Sales[[#This Row],[Invoice Date]],"mmm")</f>
        <v>May</v>
      </c>
      <c r="F6140" s="4" t="s">
        <v>48</v>
      </c>
      <c r="G6140" s="4" t="s">
        <v>90</v>
      </c>
      <c r="H6140" s="4" t="s">
        <v>91</v>
      </c>
      <c r="I6140" s="6" t="s">
        <v>21</v>
      </c>
      <c r="J6140" s="7">
        <v>47</v>
      </c>
      <c r="K6140" s="8">
        <v>91</v>
      </c>
      <c r="L6140" s="9">
        <f t="shared" si="95"/>
        <v>4277</v>
      </c>
      <c r="M6140" s="9">
        <v>2309.58</v>
      </c>
      <c r="N6140" s="10">
        <v>0.54</v>
      </c>
      <c r="O6140" s="4" t="s">
        <v>83</v>
      </c>
    </row>
    <row r="6141" spans="1:15" ht="14.25" customHeight="1" x14ac:dyDescent="0.25">
      <c r="A6141" s="4" t="s">
        <v>26</v>
      </c>
      <c r="B6141" s="4">
        <v>1128299</v>
      </c>
      <c r="C6141" s="5">
        <v>44330</v>
      </c>
      <c r="D6141" s="37">
        <v>2021</v>
      </c>
      <c r="E6141" s="5" t="str">
        <f>TEXT(Sales[[#This Row],[Invoice Date]],"mmm")</f>
        <v>May</v>
      </c>
      <c r="F6141" s="4" t="s">
        <v>48</v>
      </c>
      <c r="G6141" s="4" t="s">
        <v>90</v>
      </c>
      <c r="H6141" s="4" t="s">
        <v>91</v>
      </c>
      <c r="I6141" s="6" t="s">
        <v>22</v>
      </c>
      <c r="J6141" s="7">
        <v>50</v>
      </c>
      <c r="K6141" s="8">
        <v>56</v>
      </c>
      <c r="L6141" s="9">
        <f t="shared" si="95"/>
        <v>2800</v>
      </c>
      <c r="M6141" s="9">
        <v>1344</v>
      </c>
      <c r="N6141" s="10">
        <v>0.48</v>
      </c>
      <c r="O6141" s="4" t="s">
        <v>83</v>
      </c>
    </row>
    <row r="6142" spans="1:15" ht="14.25" customHeight="1" x14ac:dyDescent="0.25">
      <c r="A6142" s="4" t="s">
        <v>26</v>
      </c>
      <c r="B6142" s="4">
        <v>1128299</v>
      </c>
      <c r="C6142" s="5">
        <v>44330</v>
      </c>
      <c r="D6142" s="37">
        <v>2021</v>
      </c>
      <c r="E6142" s="5" t="str">
        <f>TEXT(Sales[[#This Row],[Invoice Date]],"mmm")</f>
        <v>May</v>
      </c>
      <c r="F6142" s="4" t="s">
        <v>48</v>
      </c>
      <c r="G6142" s="4" t="s">
        <v>90</v>
      </c>
      <c r="H6142" s="4" t="s">
        <v>91</v>
      </c>
      <c r="I6142" s="6" t="s">
        <v>23</v>
      </c>
      <c r="J6142" s="7">
        <v>64</v>
      </c>
      <c r="K6142" s="8">
        <v>120</v>
      </c>
      <c r="L6142" s="9">
        <f t="shared" si="95"/>
        <v>7680</v>
      </c>
      <c r="M6142" s="9">
        <v>3072</v>
      </c>
      <c r="N6142" s="10">
        <v>0.4</v>
      </c>
      <c r="O6142" s="4" t="s">
        <v>83</v>
      </c>
    </row>
    <row r="6143" spans="1:15" ht="14.25" customHeight="1" x14ac:dyDescent="0.25">
      <c r="A6143" s="4" t="s">
        <v>26</v>
      </c>
      <c r="B6143" s="4">
        <v>1128299</v>
      </c>
      <c r="C6143" s="5">
        <v>44360</v>
      </c>
      <c r="D6143" s="37">
        <v>2021</v>
      </c>
      <c r="E6143" s="5" t="str">
        <f>TEXT(Sales[[#This Row],[Invoice Date]],"mmm")</f>
        <v>Jun</v>
      </c>
      <c r="F6143" s="4" t="s">
        <v>48</v>
      </c>
      <c r="G6143" s="4" t="s">
        <v>90</v>
      </c>
      <c r="H6143" s="4" t="s">
        <v>91</v>
      </c>
      <c r="I6143" s="6" t="s">
        <v>17</v>
      </c>
      <c r="J6143" s="7">
        <v>46</v>
      </c>
      <c r="K6143" s="8">
        <v>176</v>
      </c>
      <c r="L6143" s="9">
        <f t="shared" si="95"/>
        <v>8096</v>
      </c>
      <c r="M6143" s="9">
        <v>4290.88</v>
      </c>
      <c r="N6143" s="10">
        <v>0.53</v>
      </c>
      <c r="O6143" s="4" t="s">
        <v>83</v>
      </c>
    </row>
    <row r="6144" spans="1:15" ht="14.25" customHeight="1" x14ac:dyDescent="0.25">
      <c r="A6144" s="4" t="s">
        <v>26</v>
      </c>
      <c r="B6144" s="4">
        <v>1128299</v>
      </c>
      <c r="C6144" s="5">
        <v>44360</v>
      </c>
      <c r="D6144" s="37">
        <v>2021</v>
      </c>
      <c r="E6144" s="5" t="str">
        <f>TEXT(Sales[[#This Row],[Invoice Date]],"mmm")</f>
        <v>Jun</v>
      </c>
      <c r="F6144" s="4" t="s">
        <v>48</v>
      </c>
      <c r="G6144" s="4" t="s">
        <v>90</v>
      </c>
      <c r="H6144" s="4" t="s">
        <v>91</v>
      </c>
      <c r="I6144" s="6" t="s">
        <v>19</v>
      </c>
      <c r="J6144" s="7">
        <v>54</v>
      </c>
      <c r="K6144" s="8">
        <v>147</v>
      </c>
      <c r="L6144" s="9">
        <f t="shared" si="95"/>
        <v>7938</v>
      </c>
      <c r="M6144" s="9">
        <v>4048.38</v>
      </c>
      <c r="N6144" s="10">
        <v>0.51</v>
      </c>
      <c r="O6144" s="4" t="s">
        <v>83</v>
      </c>
    </row>
    <row r="6145" spans="1:15" ht="14.25" customHeight="1" x14ac:dyDescent="0.25">
      <c r="A6145" s="4" t="s">
        <v>26</v>
      </c>
      <c r="B6145" s="4">
        <v>1128299</v>
      </c>
      <c r="C6145" s="5">
        <v>44360</v>
      </c>
      <c r="D6145" s="37">
        <v>2021</v>
      </c>
      <c r="E6145" s="5" t="str">
        <f>TEXT(Sales[[#This Row],[Invoice Date]],"mmm")</f>
        <v>Jun</v>
      </c>
      <c r="F6145" s="4" t="s">
        <v>48</v>
      </c>
      <c r="G6145" s="4" t="s">
        <v>90</v>
      </c>
      <c r="H6145" s="4" t="s">
        <v>91</v>
      </c>
      <c r="I6145" s="6" t="s">
        <v>20</v>
      </c>
      <c r="J6145" s="7">
        <v>52</v>
      </c>
      <c r="K6145" s="8">
        <v>142</v>
      </c>
      <c r="L6145" s="9">
        <f t="shared" si="95"/>
        <v>7384</v>
      </c>
      <c r="M6145" s="9">
        <v>3544.3199999999997</v>
      </c>
      <c r="N6145" s="10">
        <v>0.48</v>
      </c>
      <c r="O6145" s="4" t="s">
        <v>83</v>
      </c>
    </row>
    <row r="6146" spans="1:15" ht="14.25" customHeight="1" x14ac:dyDescent="0.25">
      <c r="A6146" s="4" t="s">
        <v>26</v>
      </c>
      <c r="B6146" s="4">
        <v>1128299</v>
      </c>
      <c r="C6146" s="5">
        <v>44360</v>
      </c>
      <c r="D6146" s="37">
        <v>2021</v>
      </c>
      <c r="E6146" s="5" t="str">
        <f>TEXT(Sales[[#This Row],[Invoice Date]],"mmm")</f>
        <v>Jun</v>
      </c>
      <c r="F6146" s="4" t="s">
        <v>48</v>
      </c>
      <c r="G6146" s="4" t="s">
        <v>90</v>
      </c>
      <c r="H6146" s="4" t="s">
        <v>91</v>
      </c>
      <c r="I6146" s="6" t="s">
        <v>21</v>
      </c>
      <c r="J6146" s="7">
        <v>49</v>
      </c>
      <c r="K6146" s="8">
        <v>120</v>
      </c>
      <c r="L6146" s="9">
        <f t="shared" si="95"/>
        <v>5880</v>
      </c>
      <c r="M6146" s="9">
        <v>2998.8</v>
      </c>
      <c r="N6146" s="10">
        <v>0.51</v>
      </c>
      <c r="O6146" s="4" t="s">
        <v>83</v>
      </c>
    </row>
    <row r="6147" spans="1:15" ht="14.25" customHeight="1" x14ac:dyDescent="0.25">
      <c r="A6147" s="4" t="s">
        <v>26</v>
      </c>
      <c r="B6147" s="4">
        <v>1128299</v>
      </c>
      <c r="C6147" s="5">
        <v>44360</v>
      </c>
      <c r="D6147" s="37">
        <v>2021</v>
      </c>
      <c r="E6147" s="5" t="str">
        <f>TEXT(Sales[[#This Row],[Invoice Date]],"mmm")</f>
        <v>Jun</v>
      </c>
      <c r="F6147" s="4" t="s">
        <v>48</v>
      </c>
      <c r="G6147" s="4" t="s">
        <v>90</v>
      </c>
      <c r="H6147" s="4" t="s">
        <v>91</v>
      </c>
      <c r="I6147" s="6" t="s">
        <v>22</v>
      </c>
      <c r="J6147" s="7">
        <v>51</v>
      </c>
      <c r="K6147" s="8">
        <v>72</v>
      </c>
      <c r="L6147" s="9">
        <f t="shared" ref="L6147:L6210" si="96">J6147*K6147</f>
        <v>3672</v>
      </c>
      <c r="M6147" s="9">
        <v>1762.56</v>
      </c>
      <c r="N6147" s="10">
        <v>0.48</v>
      </c>
      <c r="O6147" s="4" t="s">
        <v>83</v>
      </c>
    </row>
    <row r="6148" spans="1:15" ht="14.25" customHeight="1" x14ac:dyDescent="0.25">
      <c r="A6148" s="4" t="s">
        <v>26</v>
      </c>
      <c r="B6148" s="4">
        <v>1128299</v>
      </c>
      <c r="C6148" s="5">
        <v>44360</v>
      </c>
      <c r="D6148" s="37">
        <v>2021</v>
      </c>
      <c r="E6148" s="5" t="str">
        <f>TEXT(Sales[[#This Row],[Invoice Date]],"mmm")</f>
        <v>Jun</v>
      </c>
      <c r="F6148" s="4" t="s">
        <v>48</v>
      </c>
      <c r="G6148" s="4" t="s">
        <v>90</v>
      </c>
      <c r="H6148" s="4" t="s">
        <v>91</v>
      </c>
      <c r="I6148" s="6" t="s">
        <v>23</v>
      </c>
      <c r="J6148" s="7">
        <v>67</v>
      </c>
      <c r="K6148" s="8">
        <v>150</v>
      </c>
      <c r="L6148" s="9">
        <f t="shared" si="96"/>
        <v>10050</v>
      </c>
      <c r="M6148" s="9">
        <v>3517.5</v>
      </c>
      <c r="N6148" s="10">
        <v>0.35</v>
      </c>
      <c r="O6148" s="4" t="s">
        <v>83</v>
      </c>
    </row>
    <row r="6149" spans="1:15" ht="14.25" customHeight="1" x14ac:dyDescent="0.25">
      <c r="A6149" s="4" t="s">
        <v>26</v>
      </c>
      <c r="B6149" s="4">
        <v>1128299</v>
      </c>
      <c r="C6149" s="5">
        <v>44389</v>
      </c>
      <c r="D6149" s="37">
        <v>2021</v>
      </c>
      <c r="E6149" s="5" t="str">
        <f>TEXT(Sales[[#This Row],[Invoice Date]],"mmm")</f>
        <v>Jul</v>
      </c>
      <c r="F6149" s="4" t="s">
        <v>48</v>
      </c>
      <c r="G6149" s="4" t="s">
        <v>90</v>
      </c>
      <c r="H6149" s="4" t="s">
        <v>91</v>
      </c>
      <c r="I6149" s="6" t="s">
        <v>17</v>
      </c>
      <c r="J6149" s="7">
        <v>47</v>
      </c>
      <c r="K6149" s="8">
        <v>196</v>
      </c>
      <c r="L6149" s="9">
        <f t="shared" si="96"/>
        <v>9212</v>
      </c>
      <c r="M6149" s="9">
        <v>4606</v>
      </c>
      <c r="N6149" s="10">
        <v>0.5</v>
      </c>
      <c r="O6149" s="4" t="s">
        <v>83</v>
      </c>
    </row>
    <row r="6150" spans="1:15" ht="14.25" customHeight="1" x14ac:dyDescent="0.25">
      <c r="A6150" s="4" t="s">
        <v>26</v>
      </c>
      <c r="B6150" s="4">
        <v>1128299</v>
      </c>
      <c r="C6150" s="5">
        <v>44389</v>
      </c>
      <c r="D6150" s="37">
        <v>2021</v>
      </c>
      <c r="E6150" s="5" t="str">
        <f>TEXT(Sales[[#This Row],[Invoice Date]],"mmm")</f>
        <v>Jul</v>
      </c>
      <c r="F6150" s="4" t="s">
        <v>48</v>
      </c>
      <c r="G6150" s="4" t="s">
        <v>90</v>
      </c>
      <c r="H6150" s="4" t="s">
        <v>91</v>
      </c>
      <c r="I6150" s="6" t="s">
        <v>19</v>
      </c>
      <c r="J6150" s="7">
        <v>51</v>
      </c>
      <c r="K6150" s="8">
        <v>173</v>
      </c>
      <c r="L6150" s="9">
        <f t="shared" si="96"/>
        <v>8823</v>
      </c>
      <c r="M6150" s="9">
        <v>4499.7300000000005</v>
      </c>
      <c r="N6150" s="10">
        <v>0.51</v>
      </c>
      <c r="O6150" s="4" t="s">
        <v>83</v>
      </c>
    </row>
    <row r="6151" spans="1:15" ht="14.25" customHeight="1" x14ac:dyDescent="0.25">
      <c r="A6151" s="4" t="s">
        <v>26</v>
      </c>
      <c r="B6151" s="4">
        <v>1128299</v>
      </c>
      <c r="C6151" s="5">
        <v>44389</v>
      </c>
      <c r="D6151" s="37">
        <v>2021</v>
      </c>
      <c r="E6151" s="5" t="str">
        <f>TEXT(Sales[[#This Row],[Invoice Date]],"mmm")</f>
        <v>Jul</v>
      </c>
      <c r="F6151" s="4" t="s">
        <v>48</v>
      </c>
      <c r="G6151" s="4" t="s">
        <v>90</v>
      </c>
      <c r="H6151" s="4" t="s">
        <v>91</v>
      </c>
      <c r="I6151" s="6" t="s">
        <v>20</v>
      </c>
      <c r="J6151" s="7">
        <v>50</v>
      </c>
      <c r="K6151" s="8">
        <v>137</v>
      </c>
      <c r="L6151" s="9">
        <f t="shared" si="96"/>
        <v>6850</v>
      </c>
      <c r="M6151" s="9">
        <v>3425</v>
      </c>
      <c r="N6151" s="10">
        <v>0.5</v>
      </c>
      <c r="O6151" s="4" t="s">
        <v>83</v>
      </c>
    </row>
    <row r="6152" spans="1:15" ht="14.25" customHeight="1" x14ac:dyDescent="0.25">
      <c r="A6152" s="4" t="s">
        <v>26</v>
      </c>
      <c r="B6152" s="4">
        <v>1128299</v>
      </c>
      <c r="C6152" s="5">
        <v>44389</v>
      </c>
      <c r="D6152" s="37">
        <v>2021</v>
      </c>
      <c r="E6152" s="5" t="str">
        <f>TEXT(Sales[[#This Row],[Invoice Date]],"mmm")</f>
        <v>Jul</v>
      </c>
      <c r="F6152" s="4" t="s">
        <v>48</v>
      </c>
      <c r="G6152" s="4" t="s">
        <v>90</v>
      </c>
      <c r="H6152" s="4" t="s">
        <v>91</v>
      </c>
      <c r="I6152" s="6" t="s">
        <v>21</v>
      </c>
      <c r="J6152" s="7">
        <v>46</v>
      </c>
      <c r="K6152" s="8">
        <v>128</v>
      </c>
      <c r="L6152" s="9">
        <f t="shared" si="96"/>
        <v>5888</v>
      </c>
      <c r="M6152" s="9">
        <v>3002.88</v>
      </c>
      <c r="N6152" s="10">
        <v>0.51</v>
      </c>
      <c r="O6152" s="4" t="s">
        <v>83</v>
      </c>
    </row>
    <row r="6153" spans="1:15" ht="14.25" customHeight="1" x14ac:dyDescent="0.25">
      <c r="A6153" s="4" t="s">
        <v>26</v>
      </c>
      <c r="B6153" s="4">
        <v>1128299</v>
      </c>
      <c r="C6153" s="5">
        <v>44389</v>
      </c>
      <c r="D6153" s="37">
        <v>2021</v>
      </c>
      <c r="E6153" s="5" t="str">
        <f>TEXT(Sales[[#This Row],[Invoice Date]],"mmm")</f>
        <v>Jul</v>
      </c>
      <c r="F6153" s="4" t="s">
        <v>48</v>
      </c>
      <c r="G6153" s="4" t="s">
        <v>90</v>
      </c>
      <c r="H6153" s="4" t="s">
        <v>91</v>
      </c>
      <c r="I6153" s="6" t="s">
        <v>22</v>
      </c>
      <c r="J6153" s="7">
        <v>54</v>
      </c>
      <c r="K6153" s="8">
        <v>138</v>
      </c>
      <c r="L6153" s="9">
        <f t="shared" si="96"/>
        <v>7452</v>
      </c>
      <c r="M6153" s="9">
        <v>3576.96</v>
      </c>
      <c r="N6153" s="10">
        <v>0.48</v>
      </c>
      <c r="O6153" s="4" t="s">
        <v>83</v>
      </c>
    </row>
    <row r="6154" spans="1:15" ht="14.25" customHeight="1" x14ac:dyDescent="0.25">
      <c r="A6154" s="4" t="s">
        <v>26</v>
      </c>
      <c r="B6154" s="4">
        <v>1128299</v>
      </c>
      <c r="C6154" s="5">
        <v>44389</v>
      </c>
      <c r="D6154" s="37">
        <v>2021</v>
      </c>
      <c r="E6154" s="5" t="str">
        <f>TEXT(Sales[[#This Row],[Invoice Date]],"mmm")</f>
        <v>Jul</v>
      </c>
      <c r="F6154" s="4" t="s">
        <v>48</v>
      </c>
      <c r="G6154" s="4" t="s">
        <v>90</v>
      </c>
      <c r="H6154" s="4" t="s">
        <v>91</v>
      </c>
      <c r="I6154" s="6" t="s">
        <v>23</v>
      </c>
      <c r="J6154" s="7">
        <v>67</v>
      </c>
      <c r="K6154" s="8">
        <v>143</v>
      </c>
      <c r="L6154" s="9">
        <f t="shared" si="96"/>
        <v>9581</v>
      </c>
      <c r="M6154" s="9">
        <v>3640.78</v>
      </c>
      <c r="N6154" s="10">
        <v>0.38</v>
      </c>
      <c r="O6154" s="4" t="s">
        <v>83</v>
      </c>
    </row>
    <row r="6155" spans="1:15" ht="14.25" customHeight="1" x14ac:dyDescent="0.25">
      <c r="A6155" s="4" t="s">
        <v>26</v>
      </c>
      <c r="B6155" s="4">
        <v>1128299</v>
      </c>
      <c r="C6155" s="5">
        <v>44421</v>
      </c>
      <c r="D6155" s="37">
        <v>2021</v>
      </c>
      <c r="E6155" s="5" t="str">
        <f>TEXT(Sales[[#This Row],[Invoice Date]],"mmm")</f>
        <v>Aug</v>
      </c>
      <c r="F6155" s="4" t="s">
        <v>48</v>
      </c>
      <c r="G6155" s="4" t="s">
        <v>90</v>
      </c>
      <c r="H6155" s="4" t="s">
        <v>91</v>
      </c>
      <c r="I6155" s="6" t="s">
        <v>17</v>
      </c>
      <c r="J6155" s="7">
        <v>53</v>
      </c>
      <c r="K6155" s="8">
        <v>182</v>
      </c>
      <c r="L6155" s="9">
        <f t="shared" si="96"/>
        <v>9646</v>
      </c>
      <c r="M6155" s="9">
        <v>4919.46</v>
      </c>
      <c r="N6155" s="10">
        <v>0.51</v>
      </c>
      <c r="O6155" s="4" t="s">
        <v>83</v>
      </c>
    </row>
    <row r="6156" spans="1:15" ht="14.25" customHeight="1" x14ac:dyDescent="0.25">
      <c r="A6156" s="4" t="s">
        <v>26</v>
      </c>
      <c r="B6156" s="4">
        <v>1128299</v>
      </c>
      <c r="C6156" s="5">
        <v>44421</v>
      </c>
      <c r="D6156" s="37">
        <v>2021</v>
      </c>
      <c r="E6156" s="5" t="str">
        <f>TEXT(Sales[[#This Row],[Invoice Date]],"mmm")</f>
        <v>Aug</v>
      </c>
      <c r="F6156" s="4" t="s">
        <v>48</v>
      </c>
      <c r="G6156" s="4" t="s">
        <v>90</v>
      </c>
      <c r="H6156" s="4" t="s">
        <v>91</v>
      </c>
      <c r="I6156" s="6" t="s">
        <v>19</v>
      </c>
      <c r="J6156" s="7">
        <v>58</v>
      </c>
      <c r="K6156" s="8">
        <v>175</v>
      </c>
      <c r="L6156" s="9">
        <f t="shared" si="96"/>
        <v>10150</v>
      </c>
      <c r="M6156" s="9">
        <v>5278</v>
      </c>
      <c r="N6156" s="10">
        <v>0.52</v>
      </c>
      <c r="O6156" s="4" t="s">
        <v>83</v>
      </c>
    </row>
    <row r="6157" spans="1:15" ht="14.25" customHeight="1" x14ac:dyDescent="0.25">
      <c r="A6157" s="4" t="s">
        <v>26</v>
      </c>
      <c r="B6157" s="4">
        <v>1128299</v>
      </c>
      <c r="C6157" s="5">
        <v>44421</v>
      </c>
      <c r="D6157" s="37">
        <v>2021</v>
      </c>
      <c r="E6157" s="5" t="str">
        <f>TEXT(Sales[[#This Row],[Invoice Date]],"mmm")</f>
        <v>Aug</v>
      </c>
      <c r="F6157" s="4" t="s">
        <v>48</v>
      </c>
      <c r="G6157" s="4" t="s">
        <v>90</v>
      </c>
      <c r="H6157" s="4" t="s">
        <v>91</v>
      </c>
      <c r="I6157" s="6" t="s">
        <v>20</v>
      </c>
      <c r="J6157" s="7">
        <v>54</v>
      </c>
      <c r="K6157" s="8">
        <v>150</v>
      </c>
      <c r="L6157" s="9">
        <f t="shared" si="96"/>
        <v>8100</v>
      </c>
      <c r="M6157" s="9">
        <v>3725.9999999999995</v>
      </c>
      <c r="N6157" s="10">
        <v>0.45999999999999996</v>
      </c>
      <c r="O6157" s="4" t="s">
        <v>83</v>
      </c>
    </row>
    <row r="6158" spans="1:15" ht="14.25" customHeight="1" x14ac:dyDescent="0.25">
      <c r="A6158" s="4" t="s">
        <v>26</v>
      </c>
      <c r="B6158" s="4">
        <v>1128299</v>
      </c>
      <c r="C6158" s="5">
        <v>44421</v>
      </c>
      <c r="D6158" s="37">
        <v>2021</v>
      </c>
      <c r="E6158" s="5" t="str">
        <f>TEXT(Sales[[#This Row],[Invoice Date]],"mmm")</f>
        <v>Aug</v>
      </c>
      <c r="F6158" s="4" t="s">
        <v>48</v>
      </c>
      <c r="G6158" s="4" t="s">
        <v>90</v>
      </c>
      <c r="H6158" s="4" t="s">
        <v>91</v>
      </c>
      <c r="I6158" s="6" t="s">
        <v>21</v>
      </c>
      <c r="J6158" s="7">
        <v>53</v>
      </c>
      <c r="K6158" s="8">
        <v>113</v>
      </c>
      <c r="L6158" s="9">
        <f t="shared" si="96"/>
        <v>5989</v>
      </c>
      <c r="M6158" s="9">
        <v>3114.28</v>
      </c>
      <c r="N6158" s="10">
        <v>0.52</v>
      </c>
      <c r="O6158" s="4" t="s">
        <v>83</v>
      </c>
    </row>
    <row r="6159" spans="1:15" ht="14.25" customHeight="1" x14ac:dyDescent="0.25">
      <c r="A6159" s="4" t="s">
        <v>26</v>
      </c>
      <c r="B6159" s="4">
        <v>1128299</v>
      </c>
      <c r="C6159" s="5">
        <v>44421</v>
      </c>
      <c r="D6159" s="37">
        <v>2021</v>
      </c>
      <c r="E6159" s="5" t="str">
        <f>TEXT(Sales[[#This Row],[Invoice Date]],"mmm")</f>
        <v>Aug</v>
      </c>
      <c r="F6159" s="4" t="s">
        <v>48</v>
      </c>
      <c r="G6159" s="4" t="s">
        <v>90</v>
      </c>
      <c r="H6159" s="4" t="s">
        <v>91</v>
      </c>
      <c r="I6159" s="6" t="s">
        <v>22</v>
      </c>
      <c r="J6159" s="7">
        <v>60</v>
      </c>
      <c r="K6159" s="8">
        <v>126</v>
      </c>
      <c r="L6159" s="9">
        <f t="shared" si="96"/>
        <v>7560</v>
      </c>
      <c r="M6159" s="9">
        <v>3628.7999999999997</v>
      </c>
      <c r="N6159" s="10">
        <v>0.48</v>
      </c>
      <c r="O6159" s="4" t="s">
        <v>83</v>
      </c>
    </row>
    <row r="6160" spans="1:15" ht="14.25" customHeight="1" x14ac:dyDescent="0.25">
      <c r="A6160" s="4" t="s">
        <v>26</v>
      </c>
      <c r="B6160" s="4">
        <v>1128299</v>
      </c>
      <c r="C6160" s="5">
        <v>44421</v>
      </c>
      <c r="D6160" s="37">
        <v>2021</v>
      </c>
      <c r="E6160" s="5" t="str">
        <f>TEXT(Sales[[#This Row],[Invoice Date]],"mmm")</f>
        <v>Aug</v>
      </c>
      <c r="F6160" s="4" t="s">
        <v>48</v>
      </c>
      <c r="G6160" s="4" t="s">
        <v>90</v>
      </c>
      <c r="H6160" s="4" t="s">
        <v>91</v>
      </c>
      <c r="I6160" s="6" t="s">
        <v>23</v>
      </c>
      <c r="J6160" s="7">
        <v>68</v>
      </c>
      <c r="K6160" s="8">
        <v>119</v>
      </c>
      <c r="L6160" s="9">
        <f t="shared" si="96"/>
        <v>8092</v>
      </c>
      <c r="M6160" s="9">
        <v>2832.2</v>
      </c>
      <c r="N6160" s="10">
        <v>0.35</v>
      </c>
      <c r="O6160" s="4" t="s">
        <v>83</v>
      </c>
    </row>
    <row r="6161" spans="1:15" ht="14.25" customHeight="1" x14ac:dyDescent="0.25">
      <c r="A6161" s="4" t="s">
        <v>26</v>
      </c>
      <c r="B6161" s="4">
        <v>1128299</v>
      </c>
      <c r="C6161" s="5">
        <v>44453</v>
      </c>
      <c r="D6161" s="37">
        <v>2021</v>
      </c>
      <c r="E6161" s="5" t="str">
        <f>TEXT(Sales[[#This Row],[Invoice Date]],"mmm")</f>
        <v>Sep</v>
      </c>
      <c r="F6161" s="4" t="s">
        <v>48</v>
      </c>
      <c r="G6161" s="4" t="s">
        <v>90</v>
      </c>
      <c r="H6161" s="4" t="s">
        <v>91</v>
      </c>
      <c r="I6161" s="6" t="s">
        <v>17</v>
      </c>
      <c r="J6161" s="7">
        <v>43</v>
      </c>
      <c r="K6161" s="8">
        <v>180</v>
      </c>
      <c r="L6161" s="9">
        <f t="shared" si="96"/>
        <v>7740</v>
      </c>
      <c r="M6161" s="9">
        <v>4179.6000000000004</v>
      </c>
      <c r="N6161" s="10">
        <v>0.54</v>
      </c>
      <c r="O6161" s="4" t="s">
        <v>83</v>
      </c>
    </row>
    <row r="6162" spans="1:15" ht="14.25" customHeight="1" x14ac:dyDescent="0.25">
      <c r="A6162" s="4" t="s">
        <v>26</v>
      </c>
      <c r="B6162" s="4">
        <v>1128299</v>
      </c>
      <c r="C6162" s="5">
        <v>44453</v>
      </c>
      <c r="D6162" s="37">
        <v>2021</v>
      </c>
      <c r="E6162" s="5" t="str">
        <f>TEXT(Sales[[#This Row],[Invoice Date]],"mmm")</f>
        <v>Sep</v>
      </c>
      <c r="F6162" s="4" t="s">
        <v>48</v>
      </c>
      <c r="G6162" s="4" t="s">
        <v>90</v>
      </c>
      <c r="H6162" s="4" t="s">
        <v>91</v>
      </c>
      <c r="I6162" s="6" t="s">
        <v>19</v>
      </c>
      <c r="J6162" s="7">
        <v>47</v>
      </c>
      <c r="K6162" s="8">
        <v>156</v>
      </c>
      <c r="L6162" s="9">
        <f t="shared" si="96"/>
        <v>7332</v>
      </c>
      <c r="M6162" s="9">
        <v>4032.6000000000004</v>
      </c>
      <c r="N6162" s="10">
        <v>0.55000000000000004</v>
      </c>
      <c r="O6162" s="4" t="s">
        <v>83</v>
      </c>
    </row>
    <row r="6163" spans="1:15" ht="14.25" customHeight="1" x14ac:dyDescent="0.25">
      <c r="A6163" s="4" t="s">
        <v>26</v>
      </c>
      <c r="B6163" s="4">
        <v>1128299</v>
      </c>
      <c r="C6163" s="5">
        <v>44453</v>
      </c>
      <c r="D6163" s="37">
        <v>2021</v>
      </c>
      <c r="E6163" s="5" t="str">
        <f>TEXT(Sales[[#This Row],[Invoice Date]],"mmm")</f>
        <v>Sep</v>
      </c>
      <c r="F6163" s="4" t="s">
        <v>48</v>
      </c>
      <c r="G6163" s="4" t="s">
        <v>90</v>
      </c>
      <c r="H6163" s="4" t="s">
        <v>91</v>
      </c>
      <c r="I6163" s="6" t="s">
        <v>20</v>
      </c>
      <c r="J6163" s="7">
        <v>42</v>
      </c>
      <c r="K6163" s="8">
        <v>135</v>
      </c>
      <c r="L6163" s="9">
        <f t="shared" si="96"/>
        <v>5670</v>
      </c>
      <c r="M6163" s="9">
        <v>2664.8999999999996</v>
      </c>
      <c r="N6163" s="10">
        <v>0.47</v>
      </c>
      <c r="O6163" s="4" t="s">
        <v>83</v>
      </c>
    </row>
    <row r="6164" spans="1:15" ht="14.25" customHeight="1" x14ac:dyDescent="0.25">
      <c r="A6164" s="4" t="s">
        <v>26</v>
      </c>
      <c r="B6164" s="4">
        <v>1128299</v>
      </c>
      <c r="C6164" s="5">
        <v>44453</v>
      </c>
      <c r="D6164" s="37">
        <v>2021</v>
      </c>
      <c r="E6164" s="5" t="str">
        <f>TEXT(Sales[[#This Row],[Invoice Date]],"mmm")</f>
        <v>Sep</v>
      </c>
      <c r="F6164" s="4" t="s">
        <v>48</v>
      </c>
      <c r="G6164" s="4" t="s">
        <v>90</v>
      </c>
      <c r="H6164" s="4" t="s">
        <v>91</v>
      </c>
      <c r="I6164" s="6" t="s">
        <v>21</v>
      </c>
      <c r="J6164" s="7">
        <v>43</v>
      </c>
      <c r="K6164" s="8">
        <v>120</v>
      </c>
      <c r="L6164" s="9">
        <f t="shared" si="96"/>
        <v>5160</v>
      </c>
      <c r="M6164" s="9">
        <v>2786.4</v>
      </c>
      <c r="N6164" s="10">
        <v>0.54</v>
      </c>
      <c r="O6164" s="4" t="s">
        <v>83</v>
      </c>
    </row>
    <row r="6165" spans="1:15" ht="14.25" customHeight="1" x14ac:dyDescent="0.25">
      <c r="A6165" s="4" t="s">
        <v>26</v>
      </c>
      <c r="B6165" s="4">
        <v>1128299</v>
      </c>
      <c r="C6165" s="5">
        <v>44453</v>
      </c>
      <c r="D6165" s="37">
        <v>2021</v>
      </c>
      <c r="E6165" s="5" t="str">
        <f>TEXT(Sales[[#This Row],[Invoice Date]],"mmm")</f>
        <v>Sep</v>
      </c>
      <c r="F6165" s="4" t="s">
        <v>48</v>
      </c>
      <c r="G6165" s="4" t="s">
        <v>90</v>
      </c>
      <c r="H6165" s="4" t="s">
        <v>91</v>
      </c>
      <c r="I6165" s="6" t="s">
        <v>22</v>
      </c>
      <c r="J6165" s="7">
        <v>54</v>
      </c>
      <c r="K6165" s="8">
        <v>100</v>
      </c>
      <c r="L6165" s="9">
        <f t="shared" si="96"/>
        <v>5400</v>
      </c>
      <c r="M6165" s="9">
        <v>2592</v>
      </c>
      <c r="N6165" s="10">
        <v>0.48</v>
      </c>
      <c r="O6165" s="4" t="s">
        <v>83</v>
      </c>
    </row>
    <row r="6166" spans="1:15" ht="14.25" customHeight="1" x14ac:dyDescent="0.25">
      <c r="A6166" s="4" t="s">
        <v>26</v>
      </c>
      <c r="B6166" s="4">
        <v>1128299</v>
      </c>
      <c r="C6166" s="5">
        <v>44453</v>
      </c>
      <c r="D6166" s="37">
        <v>2021</v>
      </c>
      <c r="E6166" s="5" t="str">
        <f>TEXT(Sales[[#This Row],[Invoice Date]],"mmm")</f>
        <v>Sep</v>
      </c>
      <c r="F6166" s="4" t="s">
        <v>48</v>
      </c>
      <c r="G6166" s="4" t="s">
        <v>90</v>
      </c>
      <c r="H6166" s="4" t="s">
        <v>91</v>
      </c>
      <c r="I6166" s="6" t="s">
        <v>23</v>
      </c>
      <c r="J6166" s="7">
        <v>59</v>
      </c>
      <c r="K6166" s="8">
        <v>131</v>
      </c>
      <c r="L6166" s="9">
        <f t="shared" si="96"/>
        <v>7729</v>
      </c>
      <c r="M6166" s="9">
        <v>3091.6000000000004</v>
      </c>
      <c r="N6166" s="10">
        <v>0.4</v>
      </c>
      <c r="O6166" s="4" t="s">
        <v>83</v>
      </c>
    </row>
    <row r="6167" spans="1:15" ht="14.25" customHeight="1" x14ac:dyDescent="0.25">
      <c r="A6167" s="4" t="s">
        <v>26</v>
      </c>
      <c r="B6167" s="4">
        <v>1128299</v>
      </c>
      <c r="C6167" s="5">
        <v>44482</v>
      </c>
      <c r="D6167" s="37">
        <v>2021</v>
      </c>
      <c r="E6167" s="5" t="str">
        <f>TEXT(Sales[[#This Row],[Invoice Date]],"mmm")</f>
        <v>Oct</v>
      </c>
      <c r="F6167" s="4" t="s">
        <v>48</v>
      </c>
      <c r="G6167" s="4" t="s">
        <v>90</v>
      </c>
      <c r="H6167" s="4" t="s">
        <v>91</v>
      </c>
      <c r="I6167" s="6" t="s">
        <v>17</v>
      </c>
      <c r="J6167" s="7">
        <v>42</v>
      </c>
      <c r="K6167" s="8">
        <v>131</v>
      </c>
      <c r="L6167" s="9">
        <f t="shared" si="96"/>
        <v>5502</v>
      </c>
      <c r="M6167" s="9">
        <v>2806.02</v>
      </c>
      <c r="N6167" s="10">
        <v>0.51</v>
      </c>
      <c r="O6167" s="4" t="s">
        <v>83</v>
      </c>
    </row>
    <row r="6168" spans="1:15" ht="14.25" customHeight="1" x14ac:dyDescent="0.25">
      <c r="A6168" s="4" t="s">
        <v>26</v>
      </c>
      <c r="B6168" s="4">
        <v>1128299</v>
      </c>
      <c r="C6168" s="5">
        <v>44482</v>
      </c>
      <c r="D6168" s="37">
        <v>2021</v>
      </c>
      <c r="E6168" s="5" t="str">
        <f>TEXT(Sales[[#This Row],[Invoice Date]],"mmm")</f>
        <v>Oct</v>
      </c>
      <c r="F6168" s="4" t="s">
        <v>48</v>
      </c>
      <c r="G6168" s="4" t="s">
        <v>90</v>
      </c>
      <c r="H6168" s="4" t="s">
        <v>91</v>
      </c>
      <c r="I6168" s="6" t="s">
        <v>19</v>
      </c>
      <c r="J6168" s="7">
        <v>47</v>
      </c>
      <c r="K6168" s="8">
        <v>142</v>
      </c>
      <c r="L6168" s="9">
        <f t="shared" si="96"/>
        <v>6674</v>
      </c>
      <c r="M6168" s="9">
        <v>3470.48</v>
      </c>
      <c r="N6168" s="10">
        <v>0.52</v>
      </c>
      <c r="O6168" s="4" t="s">
        <v>83</v>
      </c>
    </row>
    <row r="6169" spans="1:15" ht="14.25" customHeight="1" x14ac:dyDescent="0.25">
      <c r="A6169" s="4" t="s">
        <v>26</v>
      </c>
      <c r="B6169" s="4">
        <v>1128299</v>
      </c>
      <c r="C6169" s="5">
        <v>44482</v>
      </c>
      <c r="D6169" s="37">
        <v>2021</v>
      </c>
      <c r="E6169" s="5" t="str">
        <f>TEXT(Sales[[#This Row],[Invoice Date]],"mmm")</f>
        <v>Oct</v>
      </c>
      <c r="F6169" s="4" t="s">
        <v>48</v>
      </c>
      <c r="G6169" s="4" t="s">
        <v>90</v>
      </c>
      <c r="H6169" s="4" t="s">
        <v>91</v>
      </c>
      <c r="I6169" s="6" t="s">
        <v>20</v>
      </c>
      <c r="J6169" s="7">
        <v>42</v>
      </c>
      <c r="K6169" s="8">
        <v>105</v>
      </c>
      <c r="L6169" s="9">
        <f t="shared" si="96"/>
        <v>4410</v>
      </c>
      <c r="M6169" s="9">
        <v>2072.6999999999998</v>
      </c>
      <c r="N6169" s="10">
        <v>0.47</v>
      </c>
      <c r="O6169" s="4" t="s">
        <v>83</v>
      </c>
    </row>
    <row r="6170" spans="1:15" ht="14.25" customHeight="1" x14ac:dyDescent="0.25">
      <c r="A6170" s="4" t="s">
        <v>26</v>
      </c>
      <c r="B6170" s="4">
        <v>1128299</v>
      </c>
      <c r="C6170" s="5">
        <v>44482</v>
      </c>
      <c r="D6170" s="37">
        <v>2021</v>
      </c>
      <c r="E6170" s="5" t="str">
        <f>TEXT(Sales[[#This Row],[Invoice Date]],"mmm")</f>
        <v>Oct</v>
      </c>
      <c r="F6170" s="4" t="s">
        <v>48</v>
      </c>
      <c r="G6170" s="4" t="s">
        <v>90</v>
      </c>
      <c r="H6170" s="4" t="s">
        <v>91</v>
      </c>
      <c r="I6170" s="6" t="s">
        <v>21</v>
      </c>
      <c r="J6170" s="7">
        <v>44</v>
      </c>
      <c r="K6170" s="8">
        <v>88</v>
      </c>
      <c r="L6170" s="9">
        <f t="shared" si="96"/>
        <v>3872</v>
      </c>
      <c r="M6170" s="9">
        <v>1936</v>
      </c>
      <c r="N6170" s="10">
        <v>0.5</v>
      </c>
      <c r="O6170" s="4" t="s">
        <v>83</v>
      </c>
    </row>
    <row r="6171" spans="1:15" ht="14.25" customHeight="1" x14ac:dyDescent="0.25">
      <c r="A6171" s="4" t="s">
        <v>26</v>
      </c>
      <c r="B6171" s="4">
        <v>1128299</v>
      </c>
      <c r="C6171" s="5">
        <v>44482</v>
      </c>
      <c r="D6171" s="37">
        <v>2021</v>
      </c>
      <c r="E6171" s="5" t="str">
        <f>TEXT(Sales[[#This Row],[Invoice Date]],"mmm")</f>
        <v>Oct</v>
      </c>
      <c r="F6171" s="4" t="s">
        <v>48</v>
      </c>
      <c r="G6171" s="4" t="s">
        <v>90</v>
      </c>
      <c r="H6171" s="4" t="s">
        <v>91</v>
      </c>
      <c r="I6171" s="6" t="s">
        <v>22</v>
      </c>
      <c r="J6171" s="7">
        <v>50</v>
      </c>
      <c r="K6171" s="8">
        <v>90</v>
      </c>
      <c r="L6171" s="9">
        <f t="shared" si="96"/>
        <v>4500</v>
      </c>
      <c r="M6171" s="9">
        <v>2070</v>
      </c>
      <c r="N6171" s="10">
        <v>0.45999999999999996</v>
      </c>
      <c r="O6171" s="4" t="s">
        <v>83</v>
      </c>
    </row>
    <row r="6172" spans="1:15" ht="14.25" customHeight="1" x14ac:dyDescent="0.25">
      <c r="A6172" s="4" t="s">
        <v>26</v>
      </c>
      <c r="B6172" s="4">
        <v>1128299</v>
      </c>
      <c r="C6172" s="5">
        <v>44482</v>
      </c>
      <c r="D6172" s="37">
        <v>2021</v>
      </c>
      <c r="E6172" s="5" t="str">
        <f>TEXT(Sales[[#This Row],[Invoice Date]],"mmm")</f>
        <v>Oct</v>
      </c>
      <c r="F6172" s="4" t="s">
        <v>48</v>
      </c>
      <c r="G6172" s="4" t="s">
        <v>90</v>
      </c>
      <c r="H6172" s="4" t="s">
        <v>91</v>
      </c>
      <c r="I6172" s="6" t="s">
        <v>23</v>
      </c>
      <c r="J6172" s="7">
        <v>64</v>
      </c>
      <c r="K6172" s="8">
        <v>102</v>
      </c>
      <c r="L6172" s="9">
        <f t="shared" si="96"/>
        <v>6528</v>
      </c>
      <c r="M6172" s="9">
        <v>2545.92</v>
      </c>
      <c r="N6172" s="10">
        <v>0.39</v>
      </c>
      <c r="O6172" s="4" t="s">
        <v>83</v>
      </c>
    </row>
    <row r="6173" spans="1:15" ht="14.25" customHeight="1" x14ac:dyDescent="0.25">
      <c r="A6173" s="4" t="s">
        <v>26</v>
      </c>
      <c r="B6173" s="4">
        <v>1128299</v>
      </c>
      <c r="C6173" s="5">
        <v>44513</v>
      </c>
      <c r="D6173" s="37">
        <v>2021</v>
      </c>
      <c r="E6173" s="5" t="str">
        <f>TEXT(Sales[[#This Row],[Invoice Date]],"mmm")</f>
        <v>Nov</v>
      </c>
      <c r="F6173" s="4" t="s">
        <v>48</v>
      </c>
      <c r="G6173" s="4" t="s">
        <v>90</v>
      </c>
      <c r="H6173" s="4" t="s">
        <v>91</v>
      </c>
      <c r="I6173" s="6" t="s">
        <v>17</v>
      </c>
      <c r="J6173" s="7">
        <v>51</v>
      </c>
      <c r="K6173" s="8">
        <v>137</v>
      </c>
      <c r="L6173" s="9">
        <f t="shared" si="96"/>
        <v>6987</v>
      </c>
      <c r="M6173" s="9">
        <v>3563.37</v>
      </c>
      <c r="N6173" s="10">
        <v>0.51</v>
      </c>
      <c r="O6173" s="4" t="s">
        <v>83</v>
      </c>
    </row>
    <row r="6174" spans="1:15" ht="14.25" customHeight="1" x14ac:dyDescent="0.25">
      <c r="A6174" s="4" t="s">
        <v>26</v>
      </c>
      <c r="B6174" s="4">
        <v>1128299</v>
      </c>
      <c r="C6174" s="5">
        <v>44513</v>
      </c>
      <c r="D6174" s="37">
        <v>2021</v>
      </c>
      <c r="E6174" s="5" t="str">
        <f>TEXT(Sales[[#This Row],[Invoice Date]],"mmm")</f>
        <v>Nov</v>
      </c>
      <c r="F6174" s="4" t="s">
        <v>48</v>
      </c>
      <c r="G6174" s="4" t="s">
        <v>90</v>
      </c>
      <c r="H6174" s="4" t="s">
        <v>91</v>
      </c>
      <c r="I6174" s="6" t="s">
        <v>19</v>
      </c>
      <c r="J6174" s="7">
        <v>58</v>
      </c>
      <c r="K6174" s="8">
        <v>173</v>
      </c>
      <c r="L6174" s="9">
        <f t="shared" si="96"/>
        <v>10034</v>
      </c>
      <c r="M6174" s="9">
        <v>5418.3600000000006</v>
      </c>
      <c r="N6174" s="10">
        <v>0.54</v>
      </c>
      <c r="O6174" s="4" t="s">
        <v>83</v>
      </c>
    </row>
    <row r="6175" spans="1:15" ht="14.25" customHeight="1" x14ac:dyDescent="0.25">
      <c r="A6175" s="4" t="s">
        <v>26</v>
      </c>
      <c r="B6175" s="4">
        <v>1128299</v>
      </c>
      <c r="C6175" s="5">
        <v>44513</v>
      </c>
      <c r="D6175" s="37">
        <v>2021</v>
      </c>
      <c r="E6175" s="5" t="str">
        <f>TEXT(Sales[[#This Row],[Invoice Date]],"mmm")</f>
        <v>Nov</v>
      </c>
      <c r="F6175" s="4" t="s">
        <v>48</v>
      </c>
      <c r="G6175" s="4" t="s">
        <v>90</v>
      </c>
      <c r="H6175" s="4" t="s">
        <v>91</v>
      </c>
      <c r="I6175" s="6" t="s">
        <v>20</v>
      </c>
      <c r="J6175" s="7">
        <v>54</v>
      </c>
      <c r="K6175" s="8">
        <v>115</v>
      </c>
      <c r="L6175" s="9">
        <f t="shared" si="96"/>
        <v>6210</v>
      </c>
      <c r="M6175" s="9">
        <v>2918.7</v>
      </c>
      <c r="N6175" s="10">
        <v>0.47</v>
      </c>
      <c r="O6175" s="4" t="s">
        <v>83</v>
      </c>
    </row>
    <row r="6176" spans="1:15" ht="14.25" customHeight="1" x14ac:dyDescent="0.25">
      <c r="A6176" s="4" t="s">
        <v>26</v>
      </c>
      <c r="B6176" s="4">
        <v>1128299</v>
      </c>
      <c r="C6176" s="5">
        <v>44513</v>
      </c>
      <c r="D6176" s="37">
        <v>2021</v>
      </c>
      <c r="E6176" s="5" t="str">
        <f>TEXT(Sales[[#This Row],[Invoice Date]],"mmm")</f>
        <v>Nov</v>
      </c>
      <c r="F6176" s="4" t="s">
        <v>48</v>
      </c>
      <c r="G6176" s="4" t="s">
        <v>90</v>
      </c>
      <c r="H6176" s="4" t="s">
        <v>91</v>
      </c>
      <c r="I6176" s="6" t="s">
        <v>21</v>
      </c>
      <c r="J6176" s="7">
        <v>51</v>
      </c>
      <c r="K6176" s="8">
        <v>116</v>
      </c>
      <c r="L6176" s="9">
        <f t="shared" si="96"/>
        <v>5916</v>
      </c>
      <c r="M6176" s="9">
        <v>3076.32</v>
      </c>
      <c r="N6176" s="10">
        <v>0.52</v>
      </c>
      <c r="O6176" s="4" t="s">
        <v>83</v>
      </c>
    </row>
    <row r="6177" spans="1:15" ht="14.25" customHeight="1" x14ac:dyDescent="0.25">
      <c r="A6177" s="4" t="s">
        <v>26</v>
      </c>
      <c r="B6177" s="4">
        <v>1128299</v>
      </c>
      <c r="C6177" s="5">
        <v>44513</v>
      </c>
      <c r="D6177" s="37">
        <v>2021</v>
      </c>
      <c r="E6177" s="5" t="str">
        <f>TEXT(Sales[[#This Row],[Invoice Date]],"mmm")</f>
        <v>Nov</v>
      </c>
      <c r="F6177" s="4" t="s">
        <v>48</v>
      </c>
      <c r="G6177" s="4" t="s">
        <v>90</v>
      </c>
      <c r="H6177" s="4" t="s">
        <v>91</v>
      </c>
      <c r="I6177" s="6" t="s">
        <v>22</v>
      </c>
      <c r="J6177" s="7">
        <v>60</v>
      </c>
      <c r="K6177" s="8">
        <v>102</v>
      </c>
      <c r="L6177" s="9">
        <f t="shared" si="96"/>
        <v>6120</v>
      </c>
      <c r="M6177" s="9">
        <v>2876.3999999999996</v>
      </c>
      <c r="N6177" s="10">
        <v>0.47</v>
      </c>
      <c r="O6177" s="4" t="s">
        <v>83</v>
      </c>
    </row>
    <row r="6178" spans="1:15" ht="14.25" customHeight="1" x14ac:dyDescent="0.25">
      <c r="A6178" s="4" t="s">
        <v>26</v>
      </c>
      <c r="B6178" s="4">
        <v>1128299</v>
      </c>
      <c r="C6178" s="5">
        <v>44513</v>
      </c>
      <c r="D6178" s="37">
        <v>2021</v>
      </c>
      <c r="E6178" s="5" t="str">
        <f>TEXT(Sales[[#This Row],[Invoice Date]],"mmm")</f>
        <v>Nov</v>
      </c>
      <c r="F6178" s="4" t="s">
        <v>48</v>
      </c>
      <c r="G6178" s="4" t="s">
        <v>90</v>
      </c>
      <c r="H6178" s="4" t="s">
        <v>91</v>
      </c>
      <c r="I6178" s="6" t="s">
        <v>23</v>
      </c>
      <c r="J6178" s="7">
        <v>65</v>
      </c>
      <c r="K6178" s="8">
        <v>124</v>
      </c>
      <c r="L6178" s="9">
        <f t="shared" si="96"/>
        <v>8060</v>
      </c>
      <c r="M6178" s="9">
        <v>2821</v>
      </c>
      <c r="N6178" s="10">
        <v>0.35</v>
      </c>
      <c r="O6178" s="4" t="s">
        <v>83</v>
      </c>
    </row>
    <row r="6179" spans="1:15" ht="14.25" customHeight="1" x14ac:dyDescent="0.25">
      <c r="A6179" s="4" t="s">
        <v>26</v>
      </c>
      <c r="B6179" s="4">
        <v>1128299</v>
      </c>
      <c r="C6179" s="5">
        <v>44542</v>
      </c>
      <c r="D6179" s="37">
        <v>2021</v>
      </c>
      <c r="E6179" s="5" t="str">
        <f>TEXT(Sales[[#This Row],[Invoice Date]],"mmm")</f>
        <v>Dec</v>
      </c>
      <c r="F6179" s="4" t="s">
        <v>48</v>
      </c>
      <c r="G6179" s="4" t="s">
        <v>90</v>
      </c>
      <c r="H6179" s="4" t="s">
        <v>91</v>
      </c>
      <c r="I6179" s="6" t="s">
        <v>17</v>
      </c>
      <c r="J6179" s="7">
        <v>50</v>
      </c>
      <c r="K6179" s="8">
        <v>203</v>
      </c>
      <c r="L6179" s="9">
        <f t="shared" si="96"/>
        <v>10150</v>
      </c>
      <c r="M6179" s="9">
        <v>5582.5</v>
      </c>
      <c r="N6179" s="10">
        <v>0.55000000000000004</v>
      </c>
      <c r="O6179" s="4" t="s">
        <v>83</v>
      </c>
    </row>
    <row r="6180" spans="1:15" ht="14.25" customHeight="1" x14ac:dyDescent="0.25">
      <c r="A6180" s="4" t="s">
        <v>26</v>
      </c>
      <c r="B6180" s="4">
        <v>1128299</v>
      </c>
      <c r="C6180" s="5">
        <v>44542</v>
      </c>
      <c r="D6180" s="37">
        <v>2021</v>
      </c>
      <c r="E6180" s="5" t="str">
        <f>TEXT(Sales[[#This Row],[Invoice Date]],"mmm")</f>
        <v>Dec</v>
      </c>
      <c r="F6180" s="4" t="s">
        <v>48</v>
      </c>
      <c r="G6180" s="4" t="s">
        <v>90</v>
      </c>
      <c r="H6180" s="4" t="s">
        <v>91</v>
      </c>
      <c r="I6180" s="6" t="s">
        <v>19</v>
      </c>
      <c r="J6180" s="7">
        <v>58</v>
      </c>
      <c r="K6180" s="8">
        <v>189</v>
      </c>
      <c r="L6180" s="9">
        <f t="shared" si="96"/>
        <v>10962</v>
      </c>
      <c r="M6180" s="9">
        <v>5809.8600000000006</v>
      </c>
      <c r="N6180" s="10">
        <v>0.53</v>
      </c>
      <c r="O6180" s="4" t="s">
        <v>83</v>
      </c>
    </row>
    <row r="6181" spans="1:15" ht="14.25" customHeight="1" x14ac:dyDescent="0.25">
      <c r="A6181" s="4" t="s">
        <v>14</v>
      </c>
      <c r="B6181" s="4">
        <v>1128299</v>
      </c>
      <c r="C6181" s="5">
        <v>44542</v>
      </c>
      <c r="D6181" s="37">
        <v>2021</v>
      </c>
      <c r="E6181" s="5" t="str">
        <f>TEXT(Sales[[#This Row],[Invoice Date]],"mmm")</f>
        <v>Dec</v>
      </c>
      <c r="F6181" s="4" t="s">
        <v>48</v>
      </c>
      <c r="G6181" s="4" t="s">
        <v>90</v>
      </c>
      <c r="H6181" s="4" t="s">
        <v>91</v>
      </c>
      <c r="I6181" s="6" t="s">
        <v>20</v>
      </c>
      <c r="J6181" s="7">
        <v>53</v>
      </c>
      <c r="K6181" s="8">
        <v>138</v>
      </c>
      <c r="L6181" s="9">
        <f t="shared" si="96"/>
        <v>7314</v>
      </c>
      <c r="M6181" s="9">
        <v>3657</v>
      </c>
      <c r="N6181" s="10">
        <v>0.5</v>
      </c>
      <c r="O6181" s="4" t="s">
        <v>83</v>
      </c>
    </row>
    <row r="6182" spans="1:15" ht="14.25" customHeight="1" x14ac:dyDescent="0.25">
      <c r="A6182" s="4" t="s">
        <v>14</v>
      </c>
      <c r="B6182" s="4">
        <v>1128299</v>
      </c>
      <c r="C6182" s="5">
        <v>44542</v>
      </c>
      <c r="D6182" s="37">
        <v>2021</v>
      </c>
      <c r="E6182" s="5" t="str">
        <f>TEXT(Sales[[#This Row],[Invoice Date]],"mmm")</f>
        <v>Dec</v>
      </c>
      <c r="F6182" s="4" t="s">
        <v>48</v>
      </c>
      <c r="G6182" s="4" t="s">
        <v>90</v>
      </c>
      <c r="H6182" s="4" t="s">
        <v>91</v>
      </c>
      <c r="I6182" s="6" t="s">
        <v>21</v>
      </c>
      <c r="J6182" s="7">
        <v>51</v>
      </c>
      <c r="K6182" s="8">
        <v>128</v>
      </c>
      <c r="L6182" s="9">
        <f t="shared" si="96"/>
        <v>6528</v>
      </c>
      <c r="M6182" s="9">
        <v>3264</v>
      </c>
      <c r="N6182" s="10">
        <v>0.5</v>
      </c>
      <c r="O6182" s="4" t="s">
        <v>83</v>
      </c>
    </row>
    <row r="6183" spans="1:15" ht="14.25" customHeight="1" x14ac:dyDescent="0.25">
      <c r="A6183" s="4" t="s">
        <v>14</v>
      </c>
      <c r="B6183" s="4">
        <v>1128299</v>
      </c>
      <c r="C6183" s="5">
        <v>44542</v>
      </c>
      <c r="D6183" s="37">
        <v>2021</v>
      </c>
      <c r="E6183" s="5" t="str">
        <f>TEXT(Sales[[#This Row],[Invoice Date]],"mmm")</f>
        <v>Dec</v>
      </c>
      <c r="F6183" s="4" t="s">
        <v>48</v>
      </c>
      <c r="G6183" s="4" t="s">
        <v>90</v>
      </c>
      <c r="H6183" s="4" t="s">
        <v>91</v>
      </c>
      <c r="I6183" s="6" t="s">
        <v>22</v>
      </c>
      <c r="J6183" s="7">
        <v>64</v>
      </c>
      <c r="K6183" s="8">
        <v>116</v>
      </c>
      <c r="L6183" s="9">
        <f t="shared" si="96"/>
        <v>7424</v>
      </c>
      <c r="M6183" s="9">
        <v>3712</v>
      </c>
      <c r="N6183" s="10">
        <v>0.5</v>
      </c>
      <c r="O6183" s="4" t="s">
        <v>83</v>
      </c>
    </row>
    <row r="6184" spans="1:15" ht="14.25" customHeight="1" x14ac:dyDescent="0.25">
      <c r="A6184" s="4" t="s">
        <v>14</v>
      </c>
      <c r="B6184" s="4">
        <v>1128299</v>
      </c>
      <c r="C6184" s="5">
        <v>44542</v>
      </c>
      <c r="D6184" s="37">
        <v>2021</v>
      </c>
      <c r="E6184" s="5" t="str">
        <f>TEXT(Sales[[#This Row],[Invoice Date]],"mmm")</f>
        <v>Dec</v>
      </c>
      <c r="F6184" s="4" t="s">
        <v>48</v>
      </c>
      <c r="G6184" s="4" t="s">
        <v>90</v>
      </c>
      <c r="H6184" s="4" t="s">
        <v>91</v>
      </c>
      <c r="I6184" s="6" t="s">
        <v>23</v>
      </c>
      <c r="J6184" s="7">
        <v>64</v>
      </c>
      <c r="K6184" s="8">
        <v>135</v>
      </c>
      <c r="L6184" s="9">
        <f t="shared" si="96"/>
        <v>8640</v>
      </c>
      <c r="M6184" s="9">
        <v>3024</v>
      </c>
      <c r="N6184" s="10">
        <v>0.35</v>
      </c>
      <c r="O6184" s="4" t="s">
        <v>83</v>
      </c>
    </row>
    <row r="6185" spans="1:15" ht="14.25" customHeight="1" x14ac:dyDescent="0.25">
      <c r="A6185" s="4" t="s">
        <v>14</v>
      </c>
      <c r="B6185" s="4">
        <v>1185732</v>
      </c>
      <c r="C6185" s="5">
        <v>44205</v>
      </c>
      <c r="D6185" s="37">
        <v>2021</v>
      </c>
      <c r="E6185" s="5" t="str">
        <f>TEXT(Sales[[#This Row],[Invoice Date]],"mmm")</f>
        <v>Jan</v>
      </c>
      <c r="F6185" s="4" t="s">
        <v>48</v>
      </c>
      <c r="G6185" s="4" t="s">
        <v>90</v>
      </c>
      <c r="H6185" s="4" t="s">
        <v>91</v>
      </c>
      <c r="I6185" s="6" t="s">
        <v>17</v>
      </c>
      <c r="J6185" s="7">
        <v>39</v>
      </c>
      <c r="K6185" s="8">
        <v>256</v>
      </c>
      <c r="L6185" s="9">
        <f t="shared" si="96"/>
        <v>9984</v>
      </c>
      <c r="M6185" s="9">
        <v>5790.7200000000012</v>
      </c>
      <c r="N6185" s="10">
        <v>0.58000000000000007</v>
      </c>
      <c r="O6185" s="4" t="s">
        <v>83</v>
      </c>
    </row>
    <row r="6186" spans="1:15" ht="14.25" customHeight="1" x14ac:dyDescent="0.25">
      <c r="A6186" s="4" t="s">
        <v>14</v>
      </c>
      <c r="B6186" s="4">
        <v>1185732</v>
      </c>
      <c r="C6186" s="5">
        <v>44205</v>
      </c>
      <c r="D6186" s="37">
        <v>2021</v>
      </c>
      <c r="E6186" s="5" t="str">
        <f>TEXT(Sales[[#This Row],[Invoice Date]],"mmm")</f>
        <v>Jan</v>
      </c>
      <c r="F6186" s="4" t="s">
        <v>48</v>
      </c>
      <c r="G6186" s="4" t="s">
        <v>90</v>
      </c>
      <c r="H6186" s="4" t="s">
        <v>91</v>
      </c>
      <c r="I6186" s="6" t="s">
        <v>19</v>
      </c>
      <c r="J6186" s="7">
        <v>37</v>
      </c>
      <c r="K6186" s="8">
        <v>206</v>
      </c>
      <c r="L6186" s="9">
        <f t="shared" si="96"/>
        <v>7622</v>
      </c>
      <c r="M6186" s="9">
        <v>3429.8999999999996</v>
      </c>
      <c r="N6186" s="10">
        <v>0.44999999999999996</v>
      </c>
      <c r="O6186" s="4" t="s">
        <v>83</v>
      </c>
    </row>
    <row r="6187" spans="1:15" ht="14.25" customHeight="1" x14ac:dyDescent="0.25">
      <c r="A6187" s="4" t="s">
        <v>14</v>
      </c>
      <c r="B6187" s="4">
        <v>1185732</v>
      </c>
      <c r="C6187" s="5">
        <v>44205</v>
      </c>
      <c r="D6187" s="37">
        <v>2021</v>
      </c>
      <c r="E6187" s="5" t="str">
        <f>TEXT(Sales[[#This Row],[Invoice Date]],"mmm")</f>
        <v>Jan</v>
      </c>
      <c r="F6187" s="4" t="s">
        <v>48</v>
      </c>
      <c r="G6187" s="4" t="s">
        <v>90</v>
      </c>
      <c r="H6187" s="4" t="s">
        <v>91</v>
      </c>
      <c r="I6187" s="6" t="s">
        <v>20</v>
      </c>
      <c r="J6187" s="7">
        <v>29</v>
      </c>
      <c r="K6187" s="8">
        <v>248</v>
      </c>
      <c r="L6187" s="9">
        <f t="shared" si="96"/>
        <v>7192</v>
      </c>
      <c r="M6187" s="9">
        <v>2804.88</v>
      </c>
      <c r="N6187" s="10">
        <v>0.39</v>
      </c>
      <c r="O6187" s="4" t="s">
        <v>83</v>
      </c>
    </row>
    <row r="6188" spans="1:15" ht="14.25" customHeight="1" x14ac:dyDescent="0.25">
      <c r="A6188" s="4" t="s">
        <v>14</v>
      </c>
      <c r="B6188" s="4">
        <v>1185732</v>
      </c>
      <c r="C6188" s="5">
        <v>44205</v>
      </c>
      <c r="D6188" s="37">
        <v>2021</v>
      </c>
      <c r="E6188" s="5" t="str">
        <f>TEXT(Sales[[#This Row],[Invoice Date]],"mmm")</f>
        <v>Jan</v>
      </c>
      <c r="F6188" s="4" t="s">
        <v>48</v>
      </c>
      <c r="G6188" s="4" t="s">
        <v>90</v>
      </c>
      <c r="H6188" s="4" t="s">
        <v>91</v>
      </c>
      <c r="I6188" s="6" t="s">
        <v>21</v>
      </c>
      <c r="J6188" s="7">
        <v>34</v>
      </c>
      <c r="K6188" s="8">
        <v>203</v>
      </c>
      <c r="L6188" s="9">
        <f t="shared" si="96"/>
        <v>6902</v>
      </c>
      <c r="M6188" s="9">
        <v>3036.88</v>
      </c>
      <c r="N6188" s="10">
        <v>0.44</v>
      </c>
      <c r="O6188" s="4" t="s">
        <v>83</v>
      </c>
    </row>
    <row r="6189" spans="1:15" ht="14.25" customHeight="1" x14ac:dyDescent="0.25">
      <c r="A6189" s="4" t="s">
        <v>14</v>
      </c>
      <c r="B6189" s="4">
        <v>1185732</v>
      </c>
      <c r="C6189" s="5">
        <v>44205</v>
      </c>
      <c r="D6189" s="37">
        <v>2021</v>
      </c>
      <c r="E6189" s="5" t="str">
        <f>TEXT(Sales[[#This Row],[Invoice Date]],"mmm")</f>
        <v>Jan</v>
      </c>
      <c r="F6189" s="4" t="s">
        <v>48</v>
      </c>
      <c r="G6189" s="4" t="s">
        <v>90</v>
      </c>
      <c r="H6189" s="4" t="s">
        <v>91</v>
      </c>
      <c r="I6189" s="6" t="s">
        <v>22</v>
      </c>
      <c r="J6189" s="7">
        <v>47</v>
      </c>
      <c r="K6189" s="8">
        <v>189</v>
      </c>
      <c r="L6189" s="9">
        <f t="shared" si="96"/>
        <v>8883</v>
      </c>
      <c r="M6189" s="9">
        <v>4175.01</v>
      </c>
      <c r="N6189" s="10">
        <v>0.47</v>
      </c>
      <c r="O6189" s="4" t="s">
        <v>83</v>
      </c>
    </row>
    <row r="6190" spans="1:15" ht="14.25" customHeight="1" x14ac:dyDescent="0.25">
      <c r="A6190" s="4" t="s">
        <v>14</v>
      </c>
      <c r="B6190" s="4">
        <v>1185732</v>
      </c>
      <c r="C6190" s="5">
        <v>44205</v>
      </c>
      <c r="D6190" s="37">
        <v>2021</v>
      </c>
      <c r="E6190" s="5" t="str">
        <f>TEXT(Sales[[#This Row],[Invoice Date]],"mmm")</f>
        <v>Jan</v>
      </c>
      <c r="F6190" s="4" t="s">
        <v>48</v>
      </c>
      <c r="G6190" s="4" t="s">
        <v>90</v>
      </c>
      <c r="H6190" s="4" t="s">
        <v>91</v>
      </c>
      <c r="I6190" s="6" t="s">
        <v>23</v>
      </c>
      <c r="J6190" s="7">
        <v>37</v>
      </c>
      <c r="K6190" s="8">
        <v>239</v>
      </c>
      <c r="L6190" s="9">
        <f t="shared" si="96"/>
        <v>8843</v>
      </c>
      <c r="M6190" s="9">
        <v>5305.8</v>
      </c>
      <c r="N6190" s="10">
        <v>0.6</v>
      </c>
      <c r="O6190" s="4" t="s">
        <v>83</v>
      </c>
    </row>
    <row r="6191" spans="1:15" ht="14.25" customHeight="1" x14ac:dyDescent="0.25">
      <c r="A6191" s="4" t="s">
        <v>14</v>
      </c>
      <c r="B6191" s="4">
        <v>1185732</v>
      </c>
      <c r="C6191" s="5">
        <v>44234</v>
      </c>
      <c r="D6191" s="37">
        <v>2021</v>
      </c>
      <c r="E6191" s="5" t="str">
        <f>TEXT(Sales[[#This Row],[Invoice Date]],"mmm")</f>
        <v>Feb</v>
      </c>
      <c r="F6191" s="4" t="s">
        <v>48</v>
      </c>
      <c r="G6191" s="4" t="s">
        <v>90</v>
      </c>
      <c r="H6191" s="4" t="s">
        <v>91</v>
      </c>
      <c r="I6191" s="6" t="s">
        <v>17</v>
      </c>
      <c r="J6191" s="7">
        <v>38</v>
      </c>
      <c r="K6191" s="8">
        <v>312</v>
      </c>
      <c r="L6191" s="9">
        <f t="shared" si="96"/>
        <v>11856</v>
      </c>
      <c r="M6191" s="9">
        <v>6995.0400000000009</v>
      </c>
      <c r="N6191" s="10">
        <v>0.59000000000000008</v>
      </c>
      <c r="O6191" s="4" t="s">
        <v>83</v>
      </c>
    </row>
    <row r="6192" spans="1:15" ht="14.25" customHeight="1" x14ac:dyDescent="0.25">
      <c r="A6192" s="4" t="s">
        <v>14</v>
      </c>
      <c r="B6192" s="4">
        <v>1185732</v>
      </c>
      <c r="C6192" s="5">
        <v>44234</v>
      </c>
      <c r="D6192" s="37">
        <v>2021</v>
      </c>
      <c r="E6192" s="5" t="str">
        <f>TEXT(Sales[[#This Row],[Invoice Date]],"mmm")</f>
        <v>Feb</v>
      </c>
      <c r="F6192" s="4" t="s">
        <v>48</v>
      </c>
      <c r="G6192" s="4" t="s">
        <v>90</v>
      </c>
      <c r="H6192" s="4" t="s">
        <v>91</v>
      </c>
      <c r="I6192" s="6" t="s">
        <v>19</v>
      </c>
      <c r="J6192" s="7">
        <v>39</v>
      </c>
      <c r="K6192" s="8">
        <v>218</v>
      </c>
      <c r="L6192" s="9">
        <f t="shared" si="96"/>
        <v>8502</v>
      </c>
      <c r="M6192" s="9">
        <v>3910.9199999999996</v>
      </c>
      <c r="N6192" s="10">
        <v>0.45999999999999996</v>
      </c>
      <c r="O6192" s="4" t="s">
        <v>83</v>
      </c>
    </row>
    <row r="6193" spans="1:15" ht="14.25" customHeight="1" x14ac:dyDescent="0.25">
      <c r="A6193" s="4" t="s">
        <v>14</v>
      </c>
      <c r="B6193" s="4">
        <v>1185732</v>
      </c>
      <c r="C6193" s="5">
        <v>44234</v>
      </c>
      <c r="D6193" s="37">
        <v>2021</v>
      </c>
      <c r="E6193" s="5" t="str">
        <f>TEXT(Sales[[#This Row],[Invoice Date]],"mmm")</f>
        <v>Feb</v>
      </c>
      <c r="F6193" s="4" t="s">
        <v>48</v>
      </c>
      <c r="G6193" s="4" t="s">
        <v>90</v>
      </c>
      <c r="H6193" s="4" t="s">
        <v>91</v>
      </c>
      <c r="I6193" s="6" t="s">
        <v>20</v>
      </c>
      <c r="J6193" s="7">
        <v>29</v>
      </c>
      <c r="K6193" s="8">
        <v>217</v>
      </c>
      <c r="L6193" s="9">
        <f t="shared" si="96"/>
        <v>6293</v>
      </c>
      <c r="M6193" s="9">
        <v>2328.41</v>
      </c>
      <c r="N6193" s="10">
        <v>0.37</v>
      </c>
      <c r="O6193" s="4" t="s">
        <v>83</v>
      </c>
    </row>
    <row r="6194" spans="1:15" ht="14.25" customHeight="1" x14ac:dyDescent="0.25">
      <c r="A6194" s="4" t="s">
        <v>14</v>
      </c>
      <c r="B6194" s="4">
        <v>1185732</v>
      </c>
      <c r="C6194" s="5">
        <v>44234</v>
      </c>
      <c r="D6194" s="37">
        <v>2021</v>
      </c>
      <c r="E6194" s="5" t="str">
        <f>TEXT(Sales[[#This Row],[Invoice Date]],"mmm")</f>
        <v>Feb</v>
      </c>
      <c r="F6194" s="4" t="s">
        <v>48</v>
      </c>
      <c r="G6194" s="4" t="s">
        <v>92</v>
      </c>
      <c r="H6194" s="4" t="s">
        <v>93</v>
      </c>
      <c r="I6194" s="6" t="s">
        <v>21</v>
      </c>
      <c r="J6194" s="7">
        <v>33</v>
      </c>
      <c r="K6194" s="8">
        <v>169</v>
      </c>
      <c r="L6194" s="9">
        <f t="shared" si="96"/>
        <v>5577</v>
      </c>
      <c r="M6194" s="9">
        <v>2509.6499999999996</v>
      </c>
      <c r="N6194" s="10">
        <v>0.44999999999999996</v>
      </c>
      <c r="O6194" s="4" t="s">
        <v>83</v>
      </c>
    </row>
    <row r="6195" spans="1:15" ht="14.25" customHeight="1" x14ac:dyDescent="0.25">
      <c r="A6195" s="4" t="s">
        <v>14</v>
      </c>
      <c r="B6195" s="4">
        <v>1185732</v>
      </c>
      <c r="C6195" s="5">
        <v>44234</v>
      </c>
      <c r="D6195" s="37">
        <v>2021</v>
      </c>
      <c r="E6195" s="5" t="str">
        <f>TEXT(Sales[[#This Row],[Invoice Date]],"mmm")</f>
        <v>Feb</v>
      </c>
      <c r="F6195" s="4" t="s">
        <v>48</v>
      </c>
      <c r="G6195" s="4" t="s">
        <v>92</v>
      </c>
      <c r="H6195" s="4" t="s">
        <v>93</v>
      </c>
      <c r="I6195" s="6" t="s">
        <v>22</v>
      </c>
      <c r="J6195" s="7">
        <v>49</v>
      </c>
      <c r="K6195" s="8">
        <v>189</v>
      </c>
      <c r="L6195" s="9">
        <f t="shared" si="96"/>
        <v>9261</v>
      </c>
      <c r="M6195" s="9">
        <v>4352.67</v>
      </c>
      <c r="N6195" s="10">
        <v>0.47</v>
      </c>
      <c r="O6195" s="4" t="s">
        <v>83</v>
      </c>
    </row>
    <row r="6196" spans="1:15" ht="14.25" customHeight="1" x14ac:dyDescent="0.25">
      <c r="A6196" s="4" t="s">
        <v>14</v>
      </c>
      <c r="B6196" s="4">
        <v>1185732</v>
      </c>
      <c r="C6196" s="5">
        <v>44234</v>
      </c>
      <c r="D6196" s="37">
        <v>2021</v>
      </c>
      <c r="E6196" s="5" t="str">
        <f>TEXT(Sales[[#This Row],[Invoice Date]],"mmm")</f>
        <v>Feb</v>
      </c>
      <c r="F6196" s="4" t="s">
        <v>48</v>
      </c>
      <c r="G6196" s="4" t="s">
        <v>92</v>
      </c>
      <c r="H6196" s="4" t="s">
        <v>93</v>
      </c>
      <c r="I6196" s="6" t="s">
        <v>23</v>
      </c>
      <c r="J6196" s="7">
        <v>34</v>
      </c>
      <c r="K6196" s="8">
        <v>216</v>
      </c>
      <c r="L6196" s="9">
        <f t="shared" si="96"/>
        <v>7344</v>
      </c>
      <c r="M6196" s="9">
        <v>4773.6000000000004</v>
      </c>
      <c r="N6196" s="10">
        <v>0.65</v>
      </c>
      <c r="O6196" s="4" t="s">
        <v>83</v>
      </c>
    </row>
    <row r="6197" spans="1:15" ht="14.25" customHeight="1" x14ac:dyDescent="0.25">
      <c r="A6197" s="4" t="s">
        <v>14</v>
      </c>
      <c r="B6197" s="4">
        <v>1185732</v>
      </c>
      <c r="C6197" s="5">
        <v>44260</v>
      </c>
      <c r="D6197" s="37">
        <v>2021</v>
      </c>
      <c r="E6197" s="5" t="str">
        <f>TEXT(Sales[[#This Row],[Invoice Date]],"mmm")</f>
        <v>Mar</v>
      </c>
      <c r="F6197" s="4" t="s">
        <v>48</v>
      </c>
      <c r="G6197" s="4" t="s">
        <v>92</v>
      </c>
      <c r="H6197" s="4" t="s">
        <v>93</v>
      </c>
      <c r="I6197" s="6" t="s">
        <v>17</v>
      </c>
      <c r="J6197" s="7">
        <v>33</v>
      </c>
      <c r="K6197" s="8">
        <v>265</v>
      </c>
      <c r="L6197" s="9">
        <f t="shared" si="96"/>
        <v>8745</v>
      </c>
      <c r="M6197" s="9">
        <v>5072.1000000000004</v>
      </c>
      <c r="N6197" s="10">
        <v>0.58000000000000007</v>
      </c>
      <c r="O6197" s="4" t="s">
        <v>83</v>
      </c>
    </row>
    <row r="6198" spans="1:15" ht="14.25" customHeight="1" x14ac:dyDescent="0.25">
      <c r="A6198" s="4" t="s">
        <v>14</v>
      </c>
      <c r="B6198" s="4">
        <v>1185732</v>
      </c>
      <c r="C6198" s="5">
        <v>44260</v>
      </c>
      <c r="D6198" s="37">
        <v>2021</v>
      </c>
      <c r="E6198" s="5" t="str">
        <f>TEXT(Sales[[#This Row],[Invoice Date]],"mmm")</f>
        <v>Mar</v>
      </c>
      <c r="F6198" s="4" t="s">
        <v>48</v>
      </c>
      <c r="G6198" s="4" t="s">
        <v>92</v>
      </c>
      <c r="H6198" s="4" t="s">
        <v>93</v>
      </c>
      <c r="I6198" s="6" t="s">
        <v>19</v>
      </c>
      <c r="J6198" s="7">
        <v>32</v>
      </c>
      <c r="K6198" s="8">
        <v>210</v>
      </c>
      <c r="L6198" s="9">
        <f t="shared" si="96"/>
        <v>6720</v>
      </c>
      <c r="M6198" s="9">
        <v>3292.7999999999997</v>
      </c>
      <c r="N6198" s="10">
        <v>0.49</v>
      </c>
      <c r="O6198" s="4" t="s">
        <v>83</v>
      </c>
    </row>
    <row r="6199" spans="1:15" ht="14.25" customHeight="1" x14ac:dyDescent="0.25">
      <c r="A6199" s="4" t="s">
        <v>14</v>
      </c>
      <c r="B6199" s="4">
        <v>1185732</v>
      </c>
      <c r="C6199" s="5">
        <v>44260</v>
      </c>
      <c r="D6199" s="37">
        <v>2021</v>
      </c>
      <c r="E6199" s="5" t="str">
        <f>TEXT(Sales[[#This Row],[Invoice Date]],"mmm")</f>
        <v>Mar</v>
      </c>
      <c r="F6199" s="4" t="s">
        <v>48</v>
      </c>
      <c r="G6199" s="4" t="s">
        <v>92</v>
      </c>
      <c r="H6199" s="4" t="s">
        <v>93</v>
      </c>
      <c r="I6199" s="6" t="s">
        <v>20</v>
      </c>
      <c r="J6199" s="7">
        <v>24</v>
      </c>
      <c r="K6199" s="8">
        <v>181</v>
      </c>
      <c r="L6199" s="9">
        <f t="shared" si="96"/>
        <v>4344</v>
      </c>
      <c r="M6199" s="9">
        <v>1650.72</v>
      </c>
      <c r="N6199" s="10">
        <v>0.38</v>
      </c>
      <c r="O6199" s="4" t="s">
        <v>83</v>
      </c>
    </row>
    <row r="6200" spans="1:15" ht="14.25" customHeight="1" x14ac:dyDescent="0.25">
      <c r="A6200" s="4" t="s">
        <v>14</v>
      </c>
      <c r="B6200" s="4">
        <v>1185732</v>
      </c>
      <c r="C6200" s="5">
        <v>44260</v>
      </c>
      <c r="D6200" s="37">
        <v>2021</v>
      </c>
      <c r="E6200" s="5" t="str">
        <f>TEXT(Sales[[#This Row],[Invoice Date]],"mmm")</f>
        <v>Mar</v>
      </c>
      <c r="F6200" s="4" t="s">
        <v>48</v>
      </c>
      <c r="G6200" s="4" t="s">
        <v>92</v>
      </c>
      <c r="H6200" s="4" t="s">
        <v>93</v>
      </c>
      <c r="I6200" s="6" t="s">
        <v>21</v>
      </c>
      <c r="J6200" s="7">
        <v>27</v>
      </c>
      <c r="K6200" s="8">
        <v>144</v>
      </c>
      <c r="L6200" s="9">
        <f t="shared" si="96"/>
        <v>3888</v>
      </c>
      <c r="M6200" s="9">
        <v>1632.96</v>
      </c>
      <c r="N6200" s="10">
        <v>0.42</v>
      </c>
      <c r="O6200" s="4" t="s">
        <v>83</v>
      </c>
    </row>
    <row r="6201" spans="1:15" ht="14.25" customHeight="1" x14ac:dyDescent="0.25">
      <c r="A6201" s="4" t="s">
        <v>14</v>
      </c>
      <c r="B6201" s="4">
        <v>1185732</v>
      </c>
      <c r="C6201" s="5">
        <v>44260</v>
      </c>
      <c r="D6201" s="37">
        <v>2021</v>
      </c>
      <c r="E6201" s="5" t="str">
        <f>TEXT(Sales[[#This Row],[Invoice Date]],"mmm")</f>
        <v>Mar</v>
      </c>
      <c r="F6201" s="4" t="s">
        <v>48</v>
      </c>
      <c r="G6201" s="4" t="s">
        <v>92</v>
      </c>
      <c r="H6201" s="4" t="s">
        <v>93</v>
      </c>
      <c r="I6201" s="6" t="s">
        <v>22</v>
      </c>
      <c r="J6201" s="7">
        <v>41</v>
      </c>
      <c r="K6201" s="8">
        <v>181</v>
      </c>
      <c r="L6201" s="9">
        <f t="shared" si="96"/>
        <v>7421</v>
      </c>
      <c r="M6201" s="9">
        <v>3562.08</v>
      </c>
      <c r="N6201" s="10">
        <v>0.48</v>
      </c>
      <c r="O6201" s="4" t="s">
        <v>83</v>
      </c>
    </row>
    <row r="6202" spans="1:15" ht="14.25" customHeight="1" x14ac:dyDescent="0.25">
      <c r="A6202" s="4" t="s">
        <v>14</v>
      </c>
      <c r="B6202" s="4">
        <v>1185732</v>
      </c>
      <c r="C6202" s="5">
        <v>44260</v>
      </c>
      <c r="D6202" s="37">
        <v>2021</v>
      </c>
      <c r="E6202" s="5" t="str">
        <f>TEXT(Sales[[#This Row],[Invoice Date]],"mmm")</f>
        <v>Mar</v>
      </c>
      <c r="F6202" s="4" t="s">
        <v>48</v>
      </c>
      <c r="G6202" s="4" t="s">
        <v>92</v>
      </c>
      <c r="H6202" s="4" t="s">
        <v>93</v>
      </c>
      <c r="I6202" s="6" t="s">
        <v>23</v>
      </c>
      <c r="J6202" s="7">
        <v>32</v>
      </c>
      <c r="K6202" s="8">
        <v>189</v>
      </c>
      <c r="L6202" s="9">
        <f t="shared" si="96"/>
        <v>6048</v>
      </c>
      <c r="M6202" s="9">
        <v>3810.2400000000002</v>
      </c>
      <c r="N6202" s="10">
        <v>0.63</v>
      </c>
      <c r="O6202" s="4" t="s">
        <v>83</v>
      </c>
    </row>
    <row r="6203" spans="1:15" ht="14.25" customHeight="1" x14ac:dyDescent="0.25">
      <c r="A6203" s="4" t="s">
        <v>14</v>
      </c>
      <c r="B6203" s="4">
        <v>1185732</v>
      </c>
      <c r="C6203" s="5">
        <v>44292</v>
      </c>
      <c r="D6203" s="37">
        <v>2021</v>
      </c>
      <c r="E6203" s="5" t="str">
        <f>TEXT(Sales[[#This Row],[Invoice Date]],"mmm")</f>
        <v>Apr</v>
      </c>
      <c r="F6203" s="4" t="s">
        <v>48</v>
      </c>
      <c r="G6203" s="4" t="s">
        <v>92</v>
      </c>
      <c r="H6203" s="4" t="s">
        <v>93</v>
      </c>
      <c r="I6203" s="6" t="s">
        <v>17</v>
      </c>
      <c r="J6203" s="7">
        <v>33</v>
      </c>
      <c r="K6203" s="8">
        <v>283</v>
      </c>
      <c r="L6203" s="9">
        <f t="shared" si="96"/>
        <v>9339</v>
      </c>
      <c r="M6203" s="9">
        <v>5323.2300000000005</v>
      </c>
      <c r="N6203" s="10">
        <v>0.57000000000000006</v>
      </c>
      <c r="O6203" s="4" t="s">
        <v>83</v>
      </c>
    </row>
    <row r="6204" spans="1:15" ht="14.25" customHeight="1" x14ac:dyDescent="0.25">
      <c r="A6204" s="4" t="s">
        <v>14</v>
      </c>
      <c r="B6204" s="4">
        <v>1185732</v>
      </c>
      <c r="C6204" s="5">
        <v>44292</v>
      </c>
      <c r="D6204" s="37">
        <v>2021</v>
      </c>
      <c r="E6204" s="5" t="str">
        <f>TEXT(Sales[[#This Row],[Invoice Date]],"mmm")</f>
        <v>Apr</v>
      </c>
      <c r="F6204" s="4" t="s">
        <v>48</v>
      </c>
      <c r="G6204" s="4" t="s">
        <v>92</v>
      </c>
      <c r="H6204" s="4" t="s">
        <v>93</v>
      </c>
      <c r="I6204" s="6" t="s">
        <v>19</v>
      </c>
      <c r="J6204" s="7">
        <v>34</v>
      </c>
      <c r="K6204" s="8">
        <v>182</v>
      </c>
      <c r="L6204" s="9">
        <f t="shared" si="96"/>
        <v>6188</v>
      </c>
      <c r="M6204" s="9">
        <v>2846.4799999999996</v>
      </c>
      <c r="N6204" s="10">
        <v>0.45999999999999996</v>
      </c>
      <c r="O6204" s="4" t="s">
        <v>83</v>
      </c>
    </row>
    <row r="6205" spans="1:15" ht="14.25" customHeight="1" x14ac:dyDescent="0.25">
      <c r="A6205" s="4" t="s">
        <v>14</v>
      </c>
      <c r="B6205" s="4">
        <v>1185732</v>
      </c>
      <c r="C6205" s="5">
        <v>44292</v>
      </c>
      <c r="D6205" s="37">
        <v>2021</v>
      </c>
      <c r="E6205" s="5" t="str">
        <f>TEXT(Sales[[#This Row],[Invoice Date]],"mmm")</f>
        <v>Apr</v>
      </c>
      <c r="F6205" s="4" t="s">
        <v>48</v>
      </c>
      <c r="G6205" s="4" t="s">
        <v>92</v>
      </c>
      <c r="H6205" s="4" t="s">
        <v>93</v>
      </c>
      <c r="I6205" s="6" t="s">
        <v>20</v>
      </c>
      <c r="J6205" s="7">
        <v>24</v>
      </c>
      <c r="K6205" s="8">
        <v>182</v>
      </c>
      <c r="L6205" s="9">
        <f t="shared" si="96"/>
        <v>4368</v>
      </c>
      <c r="M6205" s="9">
        <v>1659.84</v>
      </c>
      <c r="N6205" s="10">
        <v>0.38</v>
      </c>
      <c r="O6205" s="4" t="s">
        <v>83</v>
      </c>
    </row>
    <row r="6206" spans="1:15" ht="14.25" customHeight="1" x14ac:dyDescent="0.25">
      <c r="A6206" s="4" t="s">
        <v>14</v>
      </c>
      <c r="B6206" s="4">
        <v>1185732</v>
      </c>
      <c r="C6206" s="5">
        <v>44292</v>
      </c>
      <c r="D6206" s="37">
        <v>2021</v>
      </c>
      <c r="E6206" s="5" t="str">
        <f>TEXT(Sales[[#This Row],[Invoice Date]],"mmm")</f>
        <v>Apr</v>
      </c>
      <c r="F6206" s="4" t="s">
        <v>48</v>
      </c>
      <c r="G6206" s="4" t="s">
        <v>92</v>
      </c>
      <c r="H6206" s="4" t="s">
        <v>93</v>
      </c>
      <c r="I6206" s="6" t="s">
        <v>21</v>
      </c>
      <c r="J6206" s="7">
        <v>27</v>
      </c>
      <c r="K6206" s="8">
        <v>180</v>
      </c>
      <c r="L6206" s="9">
        <f t="shared" si="96"/>
        <v>4860</v>
      </c>
      <c r="M6206" s="9">
        <v>2089.8000000000002</v>
      </c>
      <c r="N6206" s="10">
        <v>0.43</v>
      </c>
      <c r="O6206" s="4" t="s">
        <v>83</v>
      </c>
    </row>
    <row r="6207" spans="1:15" ht="14.25" customHeight="1" x14ac:dyDescent="0.25">
      <c r="A6207" s="4" t="s">
        <v>14</v>
      </c>
      <c r="B6207" s="4">
        <v>1185732</v>
      </c>
      <c r="C6207" s="5">
        <v>44292</v>
      </c>
      <c r="D6207" s="37">
        <v>2021</v>
      </c>
      <c r="E6207" s="5" t="str">
        <f>TEXT(Sales[[#This Row],[Invoice Date]],"mmm")</f>
        <v>Apr</v>
      </c>
      <c r="F6207" s="4" t="s">
        <v>48</v>
      </c>
      <c r="G6207" s="4" t="s">
        <v>92</v>
      </c>
      <c r="H6207" s="4" t="s">
        <v>93</v>
      </c>
      <c r="I6207" s="6" t="s">
        <v>22</v>
      </c>
      <c r="J6207" s="7">
        <v>47</v>
      </c>
      <c r="K6207" s="8">
        <v>188</v>
      </c>
      <c r="L6207" s="9">
        <f t="shared" si="96"/>
        <v>8836</v>
      </c>
      <c r="M6207" s="9">
        <v>4418</v>
      </c>
      <c r="N6207" s="10">
        <v>0.5</v>
      </c>
      <c r="O6207" s="4" t="s">
        <v>83</v>
      </c>
    </row>
    <row r="6208" spans="1:15" ht="14.25" customHeight="1" x14ac:dyDescent="0.25">
      <c r="A6208" s="4" t="s">
        <v>14</v>
      </c>
      <c r="B6208" s="4">
        <v>1185732</v>
      </c>
      <c r="C6208" s="5">
        <v>44292</v>
      </c>
      <c r="D6208" s="37">
        <v>2021</v>
      </c>
      <c r="E6208" s="5" t="str">
        <f>TEXT(Sales[[#This Row],[Invoice Date]],"mmm")</f>
        <v>Apr</v>
      </c>
      <c r="F6208" s="4" t="s">
        <v>48</v>
      </c>
      <c r="G6208" s="4" t="s">
        <v>92</v>
      </c>
      <c r="H6208" s="4" t="s">
        <v>93</v>
      </c>
      <c r="I6208" s="6" t="s">
        <v>23</v>
      </c>
      <c r="J6208" s="7">
        <v>39</v>
      </c>
      <c r="K6208" s="8">
        <v>209</v>
      </c>
      <c r="L6208" s="9">
        <f t="shared" si="96"/>
        <v>8151</v>
      </c>
      <c r="M6208" s="9">
        <v>5135.13</v>
      </c>
      <c r="N6208" s="10">
        <v>0.63</v>
      </c>
      <c r="O6208" s="4" t="s">
        <v>83</v>
      </c>
    </row>
    <row r="6209" spans="1:15" ht="14.25" customHeight="1" x14ac:dyDescent="0.25">
      <c r="A6209" s="4" t="s">
        <v>14</v>
      </c>
      <c r="B6209" s="4">
        <v>1185732</v>
      </c>
      <c r="C6209" s="5">
        <v>44321</v>
      </c>
      <c r="D6209" s="37">
        <v>2021</v>
      </c>
      <c r="E6209" s="5" t="str">
        <f>TEXT(Sales[[#This Row],[Invoice Date]],"mmm")</f>
        <v>May</v>
      </c>
      <c r="F6209" s="4" t="s">
        <v>48</v>
      </c>
      <c r="G6209" s="4" t="s">
        <v>92</v>
      </c>
      <c r="H6209" s="4" t="s">
        <v>93</v>
      </c>
      <c r="I6209" s="6" t="s">
        <v>17</v>
      </c>
      <c r="J6209" s="7">
        <v>48</v>
      </c>
      <c r="K6209" s="8">
        <v>282</v>
      </c>
      <c r="L6209" s="9">
        <f t="shared" si="96"/>
        <v>13536</v>
      </c>
      <c r="M6209" s="9">
        <v>7444.8</v>
      </c>
      <c r="N6209" s="10">
        <v>0.55000000000000004</v>
      </c>
      <c r="O6209" s="4" t="s">
        <v>83</v>
      </c>
    </row>
    <row r="6210" spans="1:15" ht="14.25" customHeight="1" x14ac:dyDescent="0.25">
      <c r="A6210" s="4" t="s">
        <v>14</v>
      </c>
      <c r="B6210" s="4">
        <v>1185732</v>
      </c>
      <c r="C6210" s="5">
        <v>44321</v>
      </c>
      <c r="D6210" s="37">
        <v>2021</v>
      </c>
      <c r="E6210" s="5" t="str">
        <f>TEXT(Sales[[#This Row],[Invoice Date]],"mmm")</f>
        <v>May</v>
      </c>
      <c r="F6210" s="4" t="s">
        <v>48</v>
      </c>
      <c r="G6210" s="4" t="s">
        <v>92</v>
      </c>
      <c r="H6210" s="4" t="s">
        <v>93</v>
      </c>
      <c r="I6210" s="6" t="s">
        <v>19</v>
      </c>
      <c r="J6210" s="7">
        <v>45</v>
      </c>
      <c r="K6210" s="8">
        <v>188</v>
      </c>
      <c r="L6210" s="9">
        <f t="shared" si="96"/>
        <v>8460</v>
      </c>
      <c r="M6210" s="9">
        <v>3806.9999999999995</v>
      </c>
      <c r="N6210" s="10">
        <v>0.44999999999999996</v>
      </c>
      <c r="O6210" s="4" t="s">
        <v>83</v>
      </c>
    </row>
    <row r="6211" spans="1:15" ht="14.25" customHeight="1" x14ac:dyDescent="0.25">
      <c r="A6211" s="4" t="s">
        <v>14</v>
      </c>
      <c r="B6211" s="4">
        <v>1185732</v>
      </c>
      <c r="C6211" s="5">
        <v>44321</v>
      </c>
      <c r="D6211" s="37">
        <v>2021</v>
      </c>
      <c r="E6211" s="5" t="str">
        <f>TEXT(Sales[[#This Row],[Invoice Date]],"mmm")</f>
        <v>May</v>
      </c>
      <c r="F6211" s="4" t="s">
        <v>48</v>
      </c>
      <c r="G6211" s="4" t="s">
        <v>92</v>
      </c>
      <c r="H6211" s="4" t="s">
        <v>93</v>
      </c>
      <c r="I6211" s="6" t="s">
        <v>20</v>
      </c>
      <c r="J6211" s="7">
        <v>41</v>
      </c>
      <c r="K6211" s="8">
        <v>210</v>
      </c>
      <c r="L6211" s="9">
        <f t="shared" ref="L6211:L6274" si="97">J6211*K6211</f>
        <v>8610</v>
      </c>
      <c r="M6211" s="9">
        <v>3185.7</v>
      </c>
      <c r="N6211" s="10">
        <v>0.37</v>
      </c>
      <c r="O6211" s="4" t="s">
        <v>83</v>
      </c>
    </row>
    <row r="6212" spans="1:15" ht="14.25" customHeight="1" x14ac:dyDescent="0.25">
      <c r="A6212" s="4" t="s">
        <v>14</v>
      </c>
      <c r="B6212" s="4">
        <v>1185732</v>
      </c>
      <c r="C6212" s="5">
        <v>44321</v>
      </c>
      <c r="D6212" s="37">
        <v>2021</v>
      </c>
      <c r="E6212" s="5" t="str">
        <f>TEXT(Sales[[#This Row],[Invoice Date]],"mmm")</f>
        <v>May</v>
      </c>
      <c r="F6212" s="4" t="s">
        <v>48</v>
      </c>
      <c r="G6212" s="4" t="s">
        <v>92</v>
      </c>
      <c r="H6212" s="4" t="s">
        <v>93</v>
      </c>
      <c r="I6212" s="6" t="s">
        <v>21</v>
      </c>
      <c r="J6212" s="7">
        <v>43</v>
      </c>
      <c r="K6212" s="8">
        <v>182</v>
      </c>
      <c r="L6212" s="9">
        <f t="shared" si="97"/>
        <v>7826</v>
      </c>
      <c r="M6212" s="9">
        <v>3286.92</v>
      </c>
      <c r="N6212" s="10">
        <v>0.42</v>
      </c>
      <c r="O6212" s="4" t="s">
        <v>83</v>
      </c>
    </row>
    <row r="6213" spans="1:15" ht="14.25" customHeight="1" x14ac:dyDescent="0.25">
      <c r="A6213" s="4" t="s">
        <v>14</v>
      </c>
      <c r="B6213" s="4">
        <v>1185732</v>
      </c>
      <c r="C6213" s="5">
        <v>44321</v>
      </c>
      <c r="D6213" s="37">
        <v>2021</v>
      </c>
      <c r="E6213" s="5" t="str">
        <f>TEXT(Sales[[#This Row],[Invoice Date]],"mmm")</f>
        <v>May</v>
      </c>
      <c r="F6213" s="4" t="s">
        <v>48</v>
      </c>
      <c r="G6213" s="4" t="s">
        <v>92</v>
      </c>
      <c r="H6213" s="4" t="s">
        <v>93</v>
      </c>
      <c r="I6213" s="6" t="s">
        <v>22</v>
      </c>
      <c r="J6213" s="7">
        <v>53</v>
      </c>
      <c r="K6213" s="8">
        <v>196</v>
      </c>
      <c r="L6213" s="9">
        <f t="shared" si="97"/>
        <v>10388</v>
      </c>
      <c r="M6213" s="9">
        <v>5194</v>
      </c>
      <c r="N6213" s="10">
        <v>0.5</v>
      </c>
      <c r="O6213" s="4" t="s">
        <v>83</v>
      </c>
    </row>
    <row r="6214" spans="1:15" ht="14.25" customHeight="1" x14ac:dyDescent="0.25">
      <c r="A6214" s="4" t="s">
        <v>14</v>
      </c>
      <c r="B6214" s="4">
        <v>1185732</v>
      </c>
      <c r="C6214" s="5">
        <v>44321</v>
      </c>
      <c r="D6214" s="37">
        <v>2021</v>
      </c>
      <c r="E6214" s="5" t="str">
        <f>TEXT(Sales[[#This Row],[Invoice Date]],"mmm")</f>
        <v>May</v>
      </c>
      <c r="F6214" s="4" t="s">
        <v>48</v>
      </c>
      <c r="G6214" s="4" t="s">
        <v>92</v>
      </c>
      <c r="H6214" s="4" t="s">
        <v>93</v>
      </c>
      <c r="I6214" s="6" t="s">
        <v>23</v>
      </c>
      <c r="J6214" s="7">
        <v>59</v>
      </c>
      <c r="K6214" s="8">
        <v>200</v>
      </c>
      <c r="L6214" s="9">
        <f t="shared" si="97"/>
        <v>11800</v>
      </c>
      <c r="M6214" s="9">
        <v>7080</v>
      </c>
      <c r="N6214" s="10">
        <v>0.6</v>
      </c>
      <c r="O6214" s="4" t="s">
        <v>83</v>
      </c>
    </row>
    <row r="6215" spans="1:15" ht="14.25" customHeight="1" x14ac:dyDescent="0.25">
      <c r="A6215" s="4" t="s">
        <v>14</v>
      </c>
      <c r="B6215" s="4">
        <v>1185732</v>
      </c>
      <c r="C6215" s="5">
        <v>44354</v>
      </c>
      <c r="D6215" s="37">
        <v>2021</v>
      </c>
      <c r="E6215" s="5" t="str">
        <f>TEXT(Sales[[#This Row],[Invoice Date]],"mmm")</f>
        <v>Jun</v>
      </c>
      <c r="F6215" s="4" t="s">
        <v>48</v>
      </c>
      <c r="G6215" s="4" t="s">
        <v>92</v>
      </c>
      <c r="H6215" s="4" t="s">
        <v>93</v>
      </c>
      <c r="I6215" s="6" t="s">
        <v>17</v>
      </c>
      <c r="J6215" s="7">
        <v>51</v>
      </c>
      <c r="K6215" s="8">
        <v>273</v>
      </c>
      <c r="L6215" s="9">
        <f t="shared" si="97"/>
        <v>13923</v>
      </c>
      <c r="M6215" s="9">
        <v>7796.880000000001</v>
      </c>
      <c r="N6215" s="10">
        <v>0.56000000000000005</v>
      </c>
      <c r="O6215" s="4" t="s">
        <v>83</v>
      </c>
    </row>
    <row r="6216" spans="1:15" ht="14.25" customHeight="1" x14ac:dyDescent="0.25">
      <c r="A6216" s="4" t="s">
        <v>14</v>
      </c>
      <c r="B6216" s="4">
        <v>1185732</v>
      </c>
      <c r="C6216" s="5">
        <v>44354</v>
      </c>
      <c r="D6216" s="37">
        <v>2021</v>
      </c>
      <c r="E6216" s="5" t="str">
        <f>TEXT(Sales[[#This Row],[Invoice Date]],"mmm")</f>
        <v>Jun</v>
      </c>
      <c r="F6216" s="4" t="s">
        <v>48</v>
      </c>
      <c r="G6216" s="4" t="s">
        <v>92</v>
      </c>
      <c r="H6216" s="4" t="s">
        <v>93</v>
      </c>
      <c r="I6216" s="6" t="s">
        <v>19</v>
      </c>
      <c r="J6216" s="7">
        <v>49</v>
      </c>
      <c r="K6216" s="8">
        <v>200</v>
      </c>
      <c r="L6216" s="9">
        <f t="shared" si="97"/>
        <v>9800</v>
      </c>
      <c r="M6216" s="9">
        <v>4410</v>
      </c>
      <c r="N6216" s="10">
        <v>0.44999999999999996</v>
      </c>
      <c r="O6216" s="4" t="s">
        <v>83</v>
      </c>
    </row>
    <row r="6217" spans="1:15" ht="14.25" customHeight="1" x14ac:dyDescent="0.25">
      <c r="A6217" s="4" t="s">
        <v>14</v>
      </c>
      <c r="B6217" s="4">
        <v>1185732</v>
      </c>
      <c r="C6217" s="5">
        <v>44354</v>
      </c>
      <c r="D6217" s="37">
        <v>2021</v>
      </c>
      <c r="E6217" s="5" t="str">
        <f>TEXT(Sales[[#This Row],[Invoice Date]],"mmm")</f>
        <v>Jun</v>
      </c>
      <c r="F6217" s="4" t="s">
        <v>48</v>
      </c>
      <c r="G6217" s="4" t="s">
        <v>92</v>
      </c>
      <c r="H6217" s="4" t="s">
        <v>93</v>
      </c>
      <c r="I6217" s="6" t="s">
        <v>20</v>
      </c>
      <c r="J6217" s="7">
        <v>47</v>
      </c>
      <c r="K6217" s="8">
        <v>209</v>
      </c>
      <c r="L6217" s="9">
        <f t="shared" si="97"/>
        <v>9823</v>
      </c>
      <c r="M6217" s="9">
        <v>3536.2799999999997</v>
      </c>
      <c r="N6217" s="10">
        <v>0.36</v>
      </c>
      <c r="O6217" s="4" t="s">
        <v>83</v>
      </c>
    </row>
    <row r="6218" spans="1:15" ht="14.25" customHeight="1" x14ac:dyDescent="0.25">
      <c r="A6218" s="4" t="s">
        <v>14</v>
      </c>
      <c r="B6218" s="4">
        <v>1185732</v>
      </c>
      <c r="C6218" s="5">
        <v>44354</v>
      </c>
      <c r="D6218" s="37">
        <v>2021</v>
      </c>
      <c r="E6218" s="5" t="str">
        <f>TEXT(Sales[[#This Row],[Invoice Date]],"mmm")</f>
        <v>Jun</v>
      </c>
      <c r="F6218" s="4" t="s">
        <v>48</v>
      </c>
      <c r="G6218" s="4" t="s">
        <v>92</v>
      </c>
      <c r="H6218" s="4" t="s">
        <v>93</v>
      </c>
      <c r="I6218" s="6" t="s">
        <v>21</v>
      </c>
      <c r="J6218" s="7">
        <v>47</v>
      </c>
      <c r="K6218" s="8">
        <v>218</v>
      </c>
      <c r="L6218" s="9">
        <f t="shared" si="97"/>
        <v>10246</v>
      </c>
      <c r="M6218" s="9">
        <v>4610.7</v>
      </c>
      <c r="N6218" s="10">
        <v>0.44999999999999996</v>
      </c>
      <c r="O6218" s="4" t="s">
        <v>83</v>
      </c>
    </row>
    <row r="6219" spans="1:15" ht="14.25" customHeight="1" x14ac:dyDescent="0.25">
      <c r="A6219" s="4" t="s">
        <v>14</v>
      </c>
      <c r="B6219" s="4">
        <v>1185732</v>
      </c>
      <c r="C6219" s="5">
        <v>44354</v>
      </c>
      <c r="D6219" s="37">
        <v>2021</v>
      </c>
      <c r="E6219" s="5" t="str">
        <f>TEXT(Sales[[#This Row],[Invoice Date]],"mmm")</f>
        <v>Jun</v>
      </c>
      <c r="F6219" s="4" t="s">
        <v>48</v>
      </c>
      <c r="G6219" s="4" t="s">
        <v>92</v>
      </c>
      <c r="H6219" s="4" t="s">
        <v>93</v>
      </c>
      <c r="I6219" s="6" t="s">
        <v>22</v>
      </c>
      <c r="J6219" s="7">
        <v>62</v>
      </c>
      <c r="K6219" s="8">
        <v>195</v>
      </c>
      <c r="L6219" s="9">
        <f t="shared" si="97"/>
        <v>12090</v>
      </c>
      <c r="M6219" s="9">
        <v>5440.4999999999991</v>
      </c>
      <c r="N6219" s="10">
        <v>0.44999999999999996</v>
      </c>
      <c r="O6219" s="4" t="s">
        <v>83</v>
      </c>
    </row>
    <row r="6220" spans="1:15" ht="14.25" customHeight="1" x14ac:dyDescent="0.25">
      <c r="A6220" s="4" t="s">
        <v>14</v>
      </c>
      <c r="B6220" s="4">
        <v>1185732</v>
      </c>
      <c r="C6220" s="5">
        <v>44354</v>
      </c>
      <c r="D6220" s="37">
        <v>2021</v>
      </c>
      <c r="E6220" s="5" t="str">
        <f>TEXT(Sales[[#This Row],[Invoice Date]],"mmm")</f>
        <v>Jun</v>
      </c>
      <c r="F6220" s="4" t="s">
        <v>48</v>
      </c>
      <c r="G6220" s="4" t="s">
        <v>92</v>
      </c>
      <c r="H6220" s="4" t="s">
        <v>93</v>
      </c>
      <c r="I6220" s="6" t="s">
        <v>23</v>
      </c>
      <c r="J6220" s="7">
        <v>65</v>
      </c>
      <c r="K6220" s="8">
        <v>250</v>
      </c>
      <c r="L6220" s="9">
        <f t="shared" si="97"/>
        <v>16250</v>
      </c>
      <c r="M6220" s="9">
        <v>10400</v>
      </c>
      <c r="N6220" s="10">
        <v>0.64</v>
      </c>
      <c r="O6220" s="4" t="s">
        <v>83</v>
      </c>
    </row>
    <row r="6221" spans="1:15" ht="14.25" customHeight="1" x14ac:dyDescent="0.25">
      <c r="A6221" s="4" t="s">
        <v>14</v>
      </c>
      <c r="B6221" s="4">
        <v>1185732</v>
      </c>
      <c r="C6221" s="5">
        <v>44382</v>
      </c>
      <c r="D6221" s="37">
        <v>2021</v>
      </c>
      <c r="E6221" s="5" t="str">
        <f>TEXT(Sales[[#This Row],[Invoice Date]],"mmm")</f>
        <v>Jul</v>
      </c>
      <c r="F6221" s="4" t="s">
        <v>48</v>
      </c>
      <c r="G6221" s="4" t="s">
        <v>92</v>
      </c>
      <c r="H6221" s="4" t="s">
        <v>93</v>
      </c>
      <c r="I6221" s="6" t="s">
        <v>17</v>
      </c>
      <c r="J6221" s="7">
        <v>63</v>
      </c>
      <c r="K6221" s="8">
        <v>311</v>
      </c>
      <c r="L6221" s="9">
        <f t="shared" si="97"/>
        <v>19593</v>
      </c>
      <c r="M6221" s="9">
        <v>11559.87</v>
      </c>
      <c r="N6221" s="10">
        <v>0.59000000000000008</v>
      </c>
      <c r="O6221" s="4" t="s">
        <v>83</v>
      </c>
    </row>
    <row r="6222" spans="1:15" ht="14.25" customHeight="1" x14ac:dyDescent="0.25">
      <c r="A6222" s="4" t="s">
        <v>14</v>
      </c>
      <c r="B6222" s="4">
        <v>1185732</v>
      </c>
      <c r="C6222" s="5">
        <v>44382</v>
      </c>
      <c r="D6222" s="37">
        <v>2021</v>
      </c>
      <c r="E6222" s="5" t="str">
        <f>TEXT(Sales[[#This Row],[Invoice Date]],"mmm")</f>
        <v>Jul</v>
      </c>
      <c r="F6222" s="4" t="s">
        <v>48</v>
      </c>
      <c r="G6222" s="4" t="s">
        <v>92</v>
      </c>
      <c r="H6222" s="4" t="s">
        <v>93</v>
      </c>
      <c r="I6222" s="6" t="s">
        <v>19</v>
      </c>
      <c r="J6222" s="7">
        <v>58</v>
      </c>
      <c r="K6222" s="8">
        <v>270</v>
      </c>
      <c r="L6222" s="9">
        <f t="shared" si="97"/>
        <v>15660</v>
      </c>
      <c r="M6222" s="9">
        <v>7673.4</v>
      </c>
      <c r="N6222" s="10">
        <v>0.49</v>
      </c>
      <c r="O6222" s="4" t="s">
        <v>83</v>
      </c>
    </row>
    <row r="6223" spans="1:15" ht="14.25" customHeight="1" x14ac:dyDescent="0.25">
      <c r="A6223" s="4" t="s">
        <v>14</v>
      </c>
      <c r="B6223" s="4">
        <v>1185732</v>
      </c>
      <c r="C6223" s="5">
        <v>44382</v>
      </c>
      <c r="D6223" s="37">
        <v>2021</v>
      </c>
      <c r="E6223" s="5" t="str">
        <f>TEXT(Sales[[#This Row],[Invoice Date]],"mmm")</f>
        <v>Jul</v>
      </c>
      <c r="F6223" s="4" t="s">
        <v>48</v>
      </c>
      <c r="G6223" s="4" t="s">
        <v>92</v>
      </c>
      <c r="H6223" s="4" t="s">
        <v>93</v>
      </c>
      <c r="I6223" s="6" t="s">
        <v>20</v>
      </c>
      <c r="J6223" s="7">
        <v>51</v>
      </c>
      <c r="K6223" s="8">
        <v>248</v>
      </c>
      <c r="L6223" s="9">
        <f t="shared" si="97"/>
        <v>12648</v>
      </c>
      <c r="M6223" s="9">
        <v>4553.28</v>
      </c>
      <c r="N6223" s="10">
        <v>0.36</v>
      </c>
      <c r="O6223" s="4" t="s">
        <v>83</v>
      </c>
    </row>
    <row r="6224" spans="1:15" ht="14.25" customHeight="1" x14ac:dyDescent="0.25">
      <c r="A6224" s="4" t="s">
        <v>14</v>
      </c>
      <c r="B6224" s="4">
        <v>1185732</v>
      </c>
      <c r="C6224" s="5">
        <v>44382</v>
      </c>
      <c r="D6224" s="37">
        <v>2021</v>
      </c>
      <c r="E6224" s="5" t="str">
        <f>TEXT(Sales[[#This Row],[Invoice Date]],"mmm")</f>
        <v>Jul</v>
      </c>
      <c r="F6224" s="4" t="s">
        <v>48</v>
      </c>
      <c r="G6224" s="4" t="s">
        <v>92</v>
      </c>
      <c r="H6224" s="4" t="s">
        <v>93</v>
      </c>
      <c r="I6224" s="6" t="s">
        <v>21</v>
      </c>
      <c r="J6224" s="7">
        <v>52</v>
      </c>
      <c r="K6224" s="8">
        <v>202</v>
      </c>
      <c r="L6224" s="9">
        <f t="shared" si="97"/>
        <v>10504</v>
      </c>
      <c r="M6224" s="9">
        <v>4411.68</v>
      </c>
      <c r="N6224" s="10">
        <v>0.42</v>
      </c>
      <c r="O6224" s="4" t="s">
        <v>83</v>
      </c>
    </row>
    <row r="6225" spans="1:15" ht="14.25" customHeight="1" x14ac:dyDescent="0.25">
      <c r="A6225" s="4" t="s">
        <v>14</v>
      </c>
      <c r="B6225" s="4">
        <v>1185732</v>
      </c>
      <c r="C6225" s="5">
        <v>44382</v>
      </c>
      <c r="D6225" s="37">
        <v>2021</v>
      </c>
      <c r="E6225" s="5" t="str">
        <f>TEXT(Sales[[#This Row],[Invoice Date]],"mmm")</f>
        <v>Jul</v>
      </c>
      <c r="F6225" s="4" t="s">
        <v>48</v>
      </c>
      <c r="G6225" s="4" t="s">
        <v>92</v>
      </c>
      <c r="H6225" s="4" t="s">
        <v>93</v>
      </c>
      <c r="I6225" s="6" t="s">
        <v>22</v>
      </c>
      <c r="J6225" s="7">
        <v>64</v>
      </c>
      <c r="K6225" s="8">
        <v>240</v>
      </c>
      <c r="L6225" s="9">
        <f t="shared" si="97"/>
        <v>15360</v>
      </c>
      <c r="M6225" s="9">
        <v>6911.9999999999991</v>
      </c>
      <c r="N6225" s="10">
        <v>0.44999999999999996</v>
      </c>
      <c r="O6225" s="4" t="s">
        <v>83</v>
      </c>
    </row>
    <row r="6226" spans="1:15" ht="14.25" customHeight="1" x14ac:dyDescent="0.25">
      <c r="A6226" s="4" t="s">
        <v>14</v>
      </c>
      <c r="B6226" s="4">
        <v>1185732</v>
      </c>
      <c r="C6226" s="5">
        <v>44382</v>
      </c>
      <c r="D6226" s="37">
        <v>2021</v>
      </c>
      <c r="E6226" s="5" t="str">
        <f>TEXT(Sales[[#This Row],[Invoice Date]],"mmm")</f>
        <v>Jul</v>
      </c>
      <c r="F6226" s="4" t="s">
        <v>48</v>
      </c>
      <c r="G6226" s="4" t="s">
        <v>92</v>
      </c>
      <c r="H6226" s="4" t="s">
        <v>93</v>
      </c>
      <c r="I6226" s="6" t="s">
        <v>23</v>
      </c>
      <c r="J6226" s="7">
        <v>66</v>
      </c>
      <c r="K6226" s="8">
        <v>244</v>
      </c>
      <c r="L6226" s="9">
        <f t="shared" si="97"/>
        <v>16104</v>
      </c>
      <c r="M6226" s="9">
        <v>10467.6</v>
      </c>
      <c r="N6226" s="10">
        <v>0.65</v>
      </c>
      <c r="O6226" s="4" t="s">
        <v>83</v>
      </c>
    </row>
    <row r="6227" spans="1:15" ht="14.25" customHeight="1" x14ac:dyDescent="0.25">
      <c r="A6227" s="4" t="s">
        <v>14</v>
      </c>
      <c r="B6227" s="4">
        <v>1185732</v>
      </c>
      <c r="C6227" s="5">
        <v>44414</v>
      </c>
      <c r="D6227" s="37">
        <v>2021</v>
      </c>
      <c r="E6227" s="5" t="str">
        <f>TEXT(Sales[[#This Row],[Invoice Date]],"mmm")</f>
        <v>Aug</v>
      </c>
      <c r="F6227" s="4" t="s">
        <v>48</v>
      </c>
      <c r="G6227" s="4" t="s">
        <v>92</v>
      </c>
      <c r="H6227" s="4" t="s">
        <v>93</v>
      </c>
      <c r="I6227" s="6" t="s">
        <v>17</v>
      </c>
      <c r="J6227" s="7">
        <v>62</v>
      </c>
      <c r="K6227" s="8">
        <v>326</v>
      </c>
      <c r="L6227" s="9">
        <f t="shared" si="97"/>
        <v>20212</v>
      </c>
      <c r="M6227" s="9">
        <v>11520.840000000002</v>
      </c>
      <c r="N6227" s="10">
        <v>0.57000000000000006</v>
      </c>
      <c r="O6227" s="4" t="s">
        <v>83</v>
      </c>
    </row>
    <row r="6228" spans="1:15" ht="14.25" customHeight="1" x14ac:dyDescent="0.25">
      <c r="A6228" s="4" t="s">
        <v>14</v>
      </c>
      <c r="B6228" s="4">
        <v>1185732</v>
      </c>
      <c r="C6228" s="5">
        <v>44414</v>
      </c>
      <c r="D6228" s="37">
        <v>2021</v>
      </c>
      <c r="E6228" s="5" t="str">
        <f>TEXT(Sales[[#This Row],[Invoice Date]],"mmm")</f>
        <v>Aug</v>
      </c>
      <c r="F6228" s="4" t="s">
        <v>48</v>
      </c>
      <c r="G6228" s="4" t="s">
        <v>92</v>
      </c>
      <c r="H6228" s="4" t="s">
        <v>93</v>
      </c>
      <c r="I6228" s="6" t="s">
        <v>19</v>
      </c>
      <c r="J6228" s="7">
        <v>54</v>
      </c>
      <c r="K6228" s="8">
        <v>243</v>
      </c>
      <c r="L6228" s="9">
        <f t="shared" si="97"/>
        <v>13122</v>
      </c>
      <c r="M6228" s="9">
        <v>6429.78</v>
      </c>
      <c r="N6228" s="10">
        <v>0.49</v>
      </c>
      <c r="O6228" s="4" t="s">
        <v>83</v>
      </c>
    </row>
    <row r="6229" spans="1:15" ht="14.25" customHeight="1" x14ac:dyDescent="0.25">
      <c r="A6229" s="4" t="s">
        <v>14</v>
      </c>
      <c r="B6229" s="4">
        <v>1185732</v>
      </c>
      <c r="C6229" s="5">
        <v>44414</v>
      </c>
      <c r="D6229" s="37">
        <v>2021</v>
      </c>
      <c r="E6229" s="5" t="str">
        <f>TEXT(Sales[[#This Row],[Invoice Date]],"mmm")</f>
        <v>Aug</v>
      </c>
      <c r="F6229" s="4" t="s">
        <v>48</v>
      </c>
      <c r="G6229" s="4" t="s">
        <v>92</v>
      </c>
      <c r="H6229" s="4" t="s">
        <v>93</v>
      </c>
      <c r="I6229" s="6" t="s">
        <v>20</v>
      </c>
      <c r="J6229" s="7">
        <v>50</v>
      </c>
      <c r="K6229" s="8">
        <v>231</v>
      </c>
      <c r="L6229" s="9">
        <f t="shared" si="97"/>
        <v>11550</v>
      </c>
      <c r="M6229" s="9">
        <v>4620</v>
      </c>
      <c r="N6229" s="10">
        <v>0.4</v>
      </c>
      <c r="O6229" s="4" t="s">
        <v>83</v>
      </c>
    </row>
    <row r="6230" spans="1:15" ht="14.25" customHeight="1" x14ac:dyDescent="0.25">
      <c r="A6230" s="4" t="s">
        <v>14</v>
      </c>
      <c r="B6230" s="4">
        <v>1185732</v>
      </c>
      <c r="C6230" s="5">
        <v>44414</v>
      </c>
      <c r="D6230" s="37">
        <v>2021</v>
      </c>
      <c r="E6230" s="5" t="str">
        <f>TEXT(Sales[[#This Row],[Invoice Date]],"mmm")</f>
        <v>Aug</v>
      </c>
      <c r="F6230" s="4" t="s">
        <v>48</v>
      </c>
      <c r="G6230" s="4" t="s">
        <v>92</v>
      </c>
      <c r="H6230" s="4" t="s">
        <v>93</v>
      </c>
      <c r="I6230" s="6" t="s">
        <v>21</v>
      </c>
      <c r="J6230" s="7">
        <v>44</v>
      </c>
      <c r="K6230" s="8">
        <v>233</v>
      </c>
      <c r="L6230" s="9">
        <f t="shared" si="97"/>
        <v>10252</v>
      </c>
      <c r="M6230" s="9">
        <v>4203.32</v>
      </c>
      <c r="N6230" s="10">
        <v>0.41</v>
      </c>
      <c r="O6230" s="4" t="s">
        <v>83</v>
      </c>
    </row>
    <row r="6231" spans="1:15" ht="14.25" customHeight="1" x14ac:dyDescent="0.25">
      <c r="A6231" s="4" t="s">
        <v>14</v>
      </c>
      <c r="B6231" s="4">
        <v>1185732</v>
      </c>
      <c r="C6231" s="5">
        <v>44414</v>
      </c>
      <c r="D6231" s="37">
        <v>2021</v>
      </c>
      <c r="E6231" s="5" t="str">
        <f>TEXT(Sales[[#This Row],[Invoice Date]],"mmm")</f>
        <v>Aug</v>
      </c>
      <c r="F6231" s="4" t="s">
        <v>48</v>
      </c>
      <c r="G6231" s="4" t="s">
        <v>92</v>
      </c>
      <c r="H6231" s="4" t="s">
        <v>93</v>
      </c>
      <c r="I6231" s="6" t="s">
        <v>22</v>
      </c>
      <c r="J6231" s="7">
        <v>51</v>
      </c>
      <c r="K6231" s="8">
        <v>225</v>
      </c>
      <c r="L6231" s="9">
        <f t="shared" si="97"/>
        <v>11475</v>
      </c>
      <c r="M6231" s="9">
        <v>5278.5</v>
      </c>
      <c r="N6231" s="10">
        <v>0.45999999999999996</v>
      </c>
      <c r="O6231" s="4" t="s">
        <v>83</v>
      </c>
    </row>
    <row r="6232" spans="1:15" ht="14.25" customHeight="1" x14ac:dyDescent="0.25">
      <c r="A6232" s="4" t="s">
        <v>14</v>
      </c>
      <c r="B6232" s="4">
        <v>1185732</v>
      </c>
      <c r="C6232" s="5">
        <v>44414</v>
      </c>
      <c r="D6232" s="37">
        <v>2021</v>
      </c>
      <c r="E6232" s="5" t="str">
        <f>TEXT(Sales[[#This Row],[Invoice Date]],"mmm")</f>
        <v>Aug</v>
      </c>
      <c r="F6232" s="4" t="s">
        <v>48</v>
      </c>
      <c r="G6232" s="4" t="s">
        <v>92</v>
      </c>
      <c r="H6232" s="4" t="s">
        <v>93</v>
      </c>
      <c r="I6232" s="6" t="s">
        <v>23</v>
      </c>
      <c r="J6232" s="7">
        <v>58</v>
      </c>
      <c r="K6232" s="8">
        <v>278</v>
      </c>
      <c r="L6232" s="9">
        <f t="shared" si="97"/>
        <v>16124</v>
      </c>
      <c r="M6232" s="9">
        <v>9835.64</v>
      </c>
      <c r="N6232" s="10">
        <v>0.61</v>
      </c>
      <c r="O6232" s="4" t="s">
        <v>83</v>
      </c>
    </row>
    <row r="6233" spans="1:15" ht="14.25" customHeight="1" x14ac:dyDescent="0.25">
      <c r="A6233" s="4" t="s">
        <v>14</v>
      </c>
      <c r="B6233" s="4">
        <v>1185732</v>
      </c>
      <c r="C6233" s="5">
        <v>44444</v>
      </c>
      <c r="D6233" s="37">
        <v>2021</v>
      </c>
      <c r="E6233" s="5" t="str">
        <f>TEXT(Sales[[#This Row],[Invoice Date]],"mmm")</f>
        <v>Sep</v>
      </c>
      <c r="F6233" s="4" t="s">
        <v>48</v>
      </c>
      <c r="G6233" s="4" t="s">
        <v>92</v>
      </c>
      <c r="H6233" s="4" t="s">
        <v>93</v>
      </c>
      <c r="I6233" s="6" t="s">
        <v>17</v>
      </c>
      <c r="J6233" s="7">
        <v>51</v>
      </c>
      <c r="K6233" s="8">
        <v>287</v>
      </c>
      <c r="L6233" s="9">
        <f t="shared" si="97"/>
        <v>14637</v>
      </c>
      <c r="M6233" s="9">
        <v>8489.4600000000009</v>
      </c>
      <c r="N6233" s="10">
        <v>0.58000000000000007</v>
      </c>
      <c r="O6233" s="4" t="s">
        <v>83</v>
      </c>
    </row>
    <row r="6234" spans="1:15" ht="14.25" customHeight="1" x14ac:dyDescent="0.25">
      <c r="A6234" s="4" t="s">
        <v>14</v>
      </c>
      <c r="B6234" s="4">
        <v>1185732</v>
      </c>
      <c r="C6234" s="5">
        <v>44444</v>
      </c>
      <c r="D6234" s="37">
        <v>2021</v>
      </c>
      <c r="E6234" s="5" t="str">
        <f>TEXT(Sales[[#This Row],[Invoice Date]],"mmm")</f>
        <v>Sep</v>
      </c>
      <c r="F6234" s="4" t="s">
        <v>48</v>
      </c>
      <c r="G6234" s="4" t="s">
        <v>92</v>
      </c>
      <c r="H6234" s="4" t="s">
        <v>93</v>
      </c>
      <c r="I6234" s="6" t="s">
        <v>19</v>
      </c>
      <c r="J6234" s="7">
        <v>48</v>
      </c>
      <c r="K6234" s="8">
        <v>223</v>
      </c>
      <c r="L6234" s="9">
        <f t="shared" si="97"/>
        <v>10704</v>
      </c>
      <c r="M6234" s="9">
        <v>5137.92</v>
      </c>
      <c r="N6234" s="10">
        <v>0.48</v>
      </c>
      <c r="O6234" s="4" t="s">
        <v>83</v>
      </c>
    </row>
    <row r="6235" spans="1:15" ht="14.25" customHeight="1" x14ac:dyDescent="0.25">
      <c r="A6235" s="4" t="s">
        <v>14</v>
      </c>
      <c r="B6235" s="4">
        <v>1185732</v>
      </c>
      <c r="C6235" s="5">
        <v>44444</v>
      </c>
      <c r="D6235" s="37">
        <v>2021</v>
      </c>
      <c r="E6235" s="5" t="str">
        <f>TEXT(Sales[[#This Row],[Invoice Date]],"mmm")</f>
        <v>Sep</v>
      </c>
      <c r="F6235" s="4" t="s">
        <v>48</v>
      </c>
      <c r="G6235" s="4" t="s">
        <v>92</v>
      </c>
      <c r="H6235" s="4" t="s">
        <v>93</v>
      </c>
      <c r="I6235" s="6" t="s">
        <v>20</v>
      </c>
      <c r="J6235" s="7">
        <v>38</v>
      </c>
      <c r="K6235" s="8">
        <v>196</v>
      </c>
      <c r="L6235" s="9">
        <f t="shared" si="97"/>
        <v>7448</v>
      </c>
      <c r="M6235" s="9">
        <v>2904.7200000000003</v>
      </c>
      <c r="N6235" s="10">
        <v>0.39</v>
      </c>
      <c r="O6235" s="4" t="s">
        <v>83</v>
      </c>
    </row>
    <row r="6236" spans="1:15" ht="14.25" customHeight="1" x14ac:dyDescent="0.25">
      <c r="A6236" s="4" t="s">
        <v>14</v>
      </c>
      <c r="B6236" s="4">
        <v>1185732</v>
      </c>
      <c r="C6236" s="5">
        <v>44444</v>
      </c>
      <c r="D6236" s="37">
        <v>2021</v>
      </c>
      <c r="E6236" s="5" t="str">
        <f>TEXT(Sales[[#This Row],[Invoice Date]],"mmm")</f>
        <v>Sep</v>
      </c>
      <c r="F6236" s="4" t="s">
        <v>48</v>
      </c>
      <c r="G6236" s="4" t="s">
        <v>92</v>
      </c>
      <c r="H6236" s="4" t="s">
        <v>93</v>
      </c>
      <c r="I6236" s="6" t="s">
        <v>21</v>
      </c>
      <c r="J6236" s="7">
        <v>39</v>
      </c>
      <c r="K6236" s="8">
        <v>210</v>
      </c>
      <c r="L6236" s="9">
        <f t="shared" si="97"/>
        <v>8190</v>
      </c>
      <c r="M6236" s="9">
        <v>3276</v>
      </c>
      <c r="N6236" s="10">
        <v>0.4</v>
      </c>
      <c r="O6236" s="4" t="s">
        <v>83</v>
      </c>
    </row>
    <row r="6237" spans="1:15" ht="14.25" customHeight="1" x14ac:dyDescent="0.25">
      <c r="A6237" s="4" t="s">
        <v>14</v>
      </c>
      <c r="B6237" s="4">
        <v>1185732</v>
      </c>
      <c r="C6237" s="5">
        <v>44444</v>
      </c>
      <c r="D6237" s="37">
        <v>2021</v>
      </c>
      <c r="E6237" s="5" t="str">
        <f>TEXT(Sales[[#This Row],[Invoice Date]],"mmm")</f>
        <v>Sep</v>
      </c>
      <c r="F6237" s="4" t="s">
        <v>48</v>
      </c>
      <c r="G6237" s="4" t="s">
        <v>92</v>
      </c>
      <c r="H6237" s="4" t="s">
        <v>93</v>
      </c>
      <c r="I6237" s="6" t="s">
        <v>22</v>
      </c>
      <c r="J6237" s="7">
        <v>48</v>
      </c>
      <c r="K6237" s="8">
        <v>175</v>
      </c>
      <c r="L6237" s="9">
        <f t="shared" si="97"/>
        <v>8400</v>
      </c>
      <c r="M6237" s="9">
        <v>3863.9999999999995</v>
      </c>
      <c r="N6237" s="10">
        <v>0.45999999999999996</v>
      </c>
      <c r="O6237" s="4" t="s">
        <v>83</v>
      </c>
    </row>
    <row r="6238" spans="1:15" ht="14.25" customHeight="1" x14ac:dyDescent="0.25">
      <c r="A6238" s="4" t="s">
        <v>14</v>
      </c>
      <c r="B6238" s="4">
        <v>1185732</v>
      </c>
      <c r="C6238" s="5">
        <v>44444</v>
      </c>
      <c r="D6238" s="37">
        <v>2021</v>
      </c>
      <c r="E6238" s="5" t="str">
        <f>TEXT(Sales[[#This Row],[Invoice Date]],"mmm")</f>
        <v>Sep</v>
      </c>
      <c r="F6238" s="4" t="s">
        <v>48</v>
      </c>
      <c r="G6238" s="4" t="s">
        <v>92</v>
      </c>
      <c r="H6238" s="4" t="s">
        <v>93</v>
      </c>
      <c r="I6238" s="6" t="s">
        <v>23</v>
      </c>
      <c r="J6238" s="7">
        <v>52</v>
      </c>
      <c r="K6238" s="8">
        <v>232</v>
      </c>
      <c r="L6238" s="9">
        <f t="shared" si="97"/>
        <v>12064</v>
      </c>
      <c r="M6238" s="9">
        <v>7238.4</v>
      </c>
      <c r="N6238" s="10">
        <v>0.6</v>
      </c>
      <c r="O6238" s="4" t="s">
        <v>83</v>
      </c>
    </row>
    <row r="6239" spans="1:15" ht="14.25" customHeight="1" x14ac:dyDescent="0.25">
      <c r="A6239" s="4" t="s">
        <v>14</v>
      </c>
      <c r="B6239" s="4">
        <v>1185732</v>
      </c>
      <c r="C6239" s="5">
        <v>44476</v>
      </c>
      <c r="D6239" s="37">
        <v>2021</v>
      </c>
      <c r="E6239" s="5" t="str">
        <f>TEXT(Sales[[#This Row],[Invoice Date]],"mmm")</f>
        <v>Oct</v>
      </c>
      <c r="F6239" s="4" t="s">
        <v>48</v>
      </c>
      <c r="G6239" s="4" t="s">
        <v>92</v>
      </c>
      <c r="H6239" s="4" t="s">
        <v>93</v>
      </c>
      <c r="I6239" s="6" t="s">
        <v>17</v>
      </c>
      <c r="J6239" s="7">
        <v>50</v>
      </c>
      <c r="K6239" s="8">
        <v>244</v>
      </c>
      <c r="L6239" s="9">
        <f t="shared" si="97"/>
        <v>12200</v>
      </c>
      <c r="M6239" s="9">
        <v>7320</v>
      </c>
      <c r="N6239" s="10">
        <v>0.6</v>
      </c>
      <c r="O6239" s="4" t="s">
        <v>83</v>
      </c>
    </row>
    <row r="6240" spans="1:15" ht="14.25" customHeight="1" x14ac:dyDescent="0.25">
      <c r="A6240" s="4" t="s">
        <v>14</v>
      </c>
      <c r="B6240" s="4">
        <v>1185732</v>
      </c>
      <c r="C6240" s="5">
        <v>44476</v>
      </c>
      <c r="D6240" s="37">
        <v>2021</v>
      </c>
      <c r="E6240" s="5" t="str">
        <f>TEXT(Sales[[#This Row],[Invoice Date]],"mmm")</f>
        <v>Oct</v>
      </c>
      <c r="F6240" s="4" t="s">
        <v>48</v>
      </c>
      <c r="G6240" s="4" t="s">
        <v>92</v>
      </c>
      <c r="H6240" s="4" t="s">
        <v>93</v>
      </c>
      <c r="I6240" s="6" t="s">
        <v>19</v>
      </c>
      <c r="J6240" s="7">
        <v>42</v>
      </c>
      <c r="K6240" s="8">
        <v>208</v>
      </c>
      <c r="L6240" s="9">
        <f t="shared" si="97"/>
        <v>8736</v>
      </c>
      <c r="M6240" s="9">
        <v>4368</v>
      </c>
      <c r="N6240" s="10">
        <v>0.5</v>
      </c>
      <c r="O6240" s="4" t="s">
        <v>83</v>
      </c>
    </row>
    <row r="6241" spans="1:15" ht="14.25" customHeight="1" x14ac:dyDescent="0.25">
      <c r="A6241" s="4" t="s">
        <v>14</v>
      </c>
      <c r="B6241" s="4">
        <v>1185732</v>
      </c>
      <c r="C6241" s="5">
        <v>44476</v>
      </c>
      <c r="D6241" s="37">
        <v>2021</v>
      </c>
      <c r="E6241" s="5" t="str">
        <f>TEXT(Sales[[#This Row],[Invoice Date]],"mmm")</f>
        <v>Oct</v>
      </c>
      <c r="F6241" s="4" t="s">
        <v>48</v>
      </c>
      <c r="G6241" s="4" t="s">
        <v>92</v>
      </c>
      <c r="H6241" s="4" t="s">
        <v>93</v>
      </c>
      <c r="I6241" s="6" t="s">
        <v>20</v>
      </c>
      <c r="J6241" s="7">
        <v>41</v>
      </c>
      <c r="K6241" s="8">
        <v>176</v>
      </c>
      <c r="L6241" s="9">
        <f t="shared" si="97"/>
        <v>7216</v>
      </c>
      <c r="M6241" s="9">
        <v>2814.2400000000002</v>
      </c>
      <c r="N6241" s="10">
        <v>0.39</v>
      </c>
      <c r="O6241" s="4" t="s">
        <v>83</v>
      </c>
    </row>
    <row r="6242" spans="1:15" ht="14.25" customHeight="1" x14ac:dyDescent="0.25">
      <c r="A6242" s="4" t="s">
        <v>14</v>
      </c>
      <c r="B6242" s="4">
        <v>1185732</v>
      </c>
      <c r="C6242" s="5">
        <v>44476</v>
      </c>
      <c r="D6242" s="37">
        <v>2021</v>
      </c>
      <c r="E6242" s="5" t="str">
        <f>TEXT(Sales[[#This Row],[Invoice Date]],"mmm")</f>
        <v>Oct</v>
      </c>
      <c r="F6242" s="4" t="s">
        <v>48</v>
      </c>
      <c r="G6242" s="4" t="s">
        <v>92</v>
      </c>
      <c r="H6242" s="4" t="s">
        <v>93</v>
      </c>
      <c r="I6242" s="6" t="s">
        <v>21</v>
      </c>
      <c r="J6242" s="7">
        <v>41</v>
      </c>
      <c r="K6242" s="8">
        <v>176</v>
      </c>
      <c r="L6242" s="9">
        <f t="shared" si="97"/>
        <v>7216</v>
      </c>
      <c r="M6242" s="9">
        <v>2886.4</v>
      </c>
      <c r="N6242" s="10">
        <v>0.4</v>
      </c>
      <c r="O6242" s="4" t="s">
        <v>83</v>
      </c>
    </row>
    <row r="6243" spans="1:15" ht="14.25" customHeight="1" x14ac:dyDescent="0.25">
      <c r="A6243" s="4" t="s">
        <v>14</v>
      </c>
      <c r="B6243" s="4">
        <v>1185732</v>
      </c>
      <c r="C6243" s="5">
        <v>44476</v>
      </c>
      <c r="D6243" s="37">
        <v>2021</v>
      </c>
      <c r="E6243" s="5" t="str">
        <f>TEXT(Sales[[#This Row],[Invoice Date]],"mmm")</f>
        <v>Oct</v>
      </c>
      <c r="F6243" s="4" t="s">
        <v>48</v>
      </c>
      <c r="G6243" s="4" t="s">
        <v>92</v>
      </c>
      <c r="H6243" s="4" t="s">
        <v>93</v>
      </c>
      <c r="I6243" s="6" t="s">
        <v>22</v>
      </c>
      <c r="J6243" s="7">
        <v>52</v>
      </c>
      <c r="K6243" s="8">
        <v>189</v>
      </c>
      <c r="L6243" s="9">
        <f t="shared" si="97"/>
        <v>9828</v>
      </c>
      <c r="M6243" s="9">
        <v>4717.4399999999996</v>
      </c>
      <c r="N6243" s="10">
        <v>0.48</v>
      </c>
      <c r="O6243" s="4" t="s">
        <v>83</v>
      </c>
    </row>
    <row r="6244" spans="1:15" ht="14.25" customHeight="1" x14ac:dyDescent="0.25">
      <c r="A6244" s="4" t="s">
        <v>14</v>
      </c>
      <c r="B6244" s="4">
        <v>1185732</v>
      </c>
      <c r="C6244" s="5">
        <v>44476</v>
      </c>
      <c r="D6244" s="37">
        <v>2021</v>
      </c>
      <c r="E6244" s="5" t="str">
        <f>TEXT(Sales[[#This Row],[Invoice Date]],"mmm")</f>
        <v>Oct</v>
      </c>
      <c r="F6244" s="4" t="s">
        <v>48</v>
      </c>
      <c r="G6244" s="4" t="s">
        <v>92</v>
      </c>
      <c r="H6244" s="4" t="s">
        <v>93</v>
      </c>
      <c r="I6244" s="6" t="s">
        <v>23</v>
      </c>
      <c r="J6244" s="7">
        <v>56</v>
      </c>
      <c r="K6244" s="8">
        <v>225</v>
      </c>
      <c r="L6244" s="9">
        <f t="shared" si="97"/>
        <v>12600</v>
      </c>
      <c r="M6244" s="9">
        <v>8190</v>
      </c>
      <c r="N6244" s="10">
        <v>0.65</v>
      </c>
      <c r="O6244" s="4" t="s">
        <v>83</v>
      </c>
    </row>
    <row r="6245" spans="1:15" ht="14.25" customHeight="1" x14ac:dyDescent="0.25">
      <c r="A6245" s="4" t="s">
        <v>14</v>
      </c>
      <c r="B6245" s="4">
        <v>1185732</v>
      </c>
      <c r="C6245" s="5">
        <v>44506</v>
      </c>
      <c r="D6245" s="37">
        <v>2021</v>
      </c>
      <c r="E6245" s="5" t="str">
        <f>TEXT(Sales[[#This Row],[Invoice Date]],"mmm")</f>
        <v>Nov</v>
      </c>
      <c r="F6245" s="4" t="s">
        <v>48</v>
      </c>
      <c r="G6245" s="4" t="s">
        <v>92</v>
      </c>
      <c r="H6245" s="4" t="s">
        <v>93</v>
      </c>
      <c r="I6245" s="6" t="s">
        <v>17</v>
      </c>
      <c r="J6245" s="7">
        <v>50</v>
      </c>
      <c r="K6245" s="8">
        <v>278</v>
      </c>
      <c r="L6245" s="9">
        <f t="shared" si="97"/>
        <v>13900</v>
      </c>
      <c r="M6245" s="9">
        <v>7923.0000000000009</v>
      </c>
      <c r="N6245" s="10">
        <v>0.57000000000000006</v>
      </c>
      <c r="O6245" s="4" t="s">
        <v>83</v>
      </c>
    </row>
    <row r="6246" spans="1:15" ht="14.25" customHeight="1" x14ac:dyDescent="0.25">
      <c r="A6246" s="4" t="s">
        <v>14</v>
      </c>
      <c r="B6246" s="4">
        <v>1185732</v>
      </c>
      <c r="C6246" s="5">
        <v>44506</v>
      </c>
      <c r="D6246" s="37">
        <v>2021</v>
      </c>
      <c r="E6246" s="5" t="str">
        <f>TEXT(Sales[[#This Row],[Invoice Date]],"mmm")</f>
        <v>Nov</v>
      </c>
      <c r="F6246" s="4" t="s">
        <v>48</v>
      </c>
      <c r="G6246" s="4" t="s">
        <v>92</v>
      </c>
      <c r="H6246" s="4" t="s">
        <v>93</v>
      </c>
      <c r="I6246" s="6" t="s">
        <v>19</v>
      </c>
      <c r="J6246" s="7">
        <v>44</v>
      </c>
      <c r="K6246" s="8">
        <v>188</v>
      </c>
      <c r="L6246" s="9">
        <f t="shared" si="97"/>
        <v>8272</v>
      </c>
      <c r="M6246" s="9">
        <v>3722.3999999999996</v>
      </c>
      <c r="N6246" s="10">
        <v>0.44999999999999996</v>
      </c>
      <c r="O6246" s="4" t="s">
        <v>83</v>
      </c>
    </row>
    <row r="6247" spans="1:15" ht="14.25" customHeight="1" x14ac:dyDescent="0.25">
      <c r="A6247" s="4" t="s">
        <v>14</v>
      </c>
      <c r="B6247" s="4">
        <v>1185732</v>
      </c>
      <c r="C6247" s="5">
        <v>44506</v>
      </c>
      <c r="D6247" s="37">
        <v>2021</v>
      </c>
      <c r="E6247" s="5" t="str">
        <f>TEXT(Sales[[#This Row],[Invoice Date]],"mmm")</f>
        <v>Nov</v>
      </c>
      <c r="F6247" s="4" t="s">
        <v>48</v>
      </c>
      <c r="G6247" s="4" t="s">
        <v>92</v>
      </c>
      <c r="H6247" s="4" t="s">
        <v>93</v>
      </c>
      <c r="I6247" s="6" t="s">
        <v>20</v>
      </c>
      <c r="J6247" s="7">
        <v>43</v>
      </c>
      <c r="K6247" s="8">
        <v>202</v>
      </c>
      <c r="L6247" s="9">
        <f t="shared" si="97"/>
        <v>8686</v>
      </c>
      <c r="M6247" s="9">
        <v>3040.1</v>
      </c>
      <c r="N6247" s="10">
        <v>0.35</v>
      </c>
      <c r="O6247" s="4" t="s">
        <v>83</v>
      </c>
    </row>
    <row r="6248" spans="1:15" ht="14.25" customHeight="1" x14ac:dyDescent="0.25">
      <c r="A6248" s="4" t="s">
        <v>14</v>
      </c>
      <c r="B6248" s="4">
        <v>1185732</v>
      </c>
      <c r="C6248" s="5">
        <v>44506</v>
      </c>
      <c r="D6248" s="37">
        <v>2021</v>
      </c>
      <c r="E6248" s="5" t="str">
        <f>TEXT(Sales[[#This Row],[Invoice Date]],"mmm")</f>
        <v>Nov</v>
      </c>
      <c r="F6248" s="4" t="s">
        <v>48</v>
      </c>
      <c r="G6248" s="4" t="s">
        <v>92</v>
      </c>
      <c r="H6248" s="4" t="s">
        <v>93</v>
      </c>
      <c r="I6248" s="6" t="s">
        <v>21</v>
      </c>
      <c r="J6248" s="7">
        <v>53</v>
      </c>
      <c r="K6248" s="8">
        <v>225</v>
      </c>
      <c r="L6248" s="9">
        <f t="shared" si="97"/>
        <v>11925</v>
      </c>
      <c r="M6248" s="9">
        <v>5008.5</v>
      </c>
      <c r="N6248" s="10">
        <v>0.42</v>
      </c>
      <c r="O6248" s="4" t="s">
        <v>83</v>
      </c>
    </row>
    <row r="6249" spans="1:15" ht="14.25" customHeight="1" x14ac:dyDescent="0.25">
      <c r="A6249" s="4" t="s">
        <v>14</v>
      </c>
      <c r="B6249" s="4">
        <v>1185732</v>
      </c>
      <c r="C6249" s="5">
        <v>44506</v>
      </c>
      <c r="D6249" s="37">
        <v>2021</v>
      </c>
      <c r="E6249" s="5" t="str">
        <f>TEXT(Sales[[#This Row],[Invoice Date]],"mmm")</f>
        <v>Nov</v>
      </c>
      <c r="F6249" s="4" t="s">
        <v>48</v>
      </c>
      <c r="G6249" s="4" t="s">
        <v>92</v>
      </c>
      <c r="H6249" s="4" t="s">
        <v>93</v>
      </c>
      <c r="I6249" s="6" t="s">
        <v>22</v>
      </c>
      <c r="J6249" s="7">
        <v>66</v>
      </c>
      <c r="K6249" s="8">
        <v>196</v>
      </c>
      <c r="L6249" s="9">
        <f t="shared" si="97"/>
        <v>12936</v>
      </c>
      <c r="M6249" s="9">
        <v>6079.92</v>
      </c>
      <c r="N6249" s="10">
        <v>0.47</v>
      </c>
      <c r="O6249" s="4" t="s">
        <v>83</v>
      </c>
    </row>
    <row r="6250" spans="1:15" ht="14.25" customHeight="1" x14ac:dyDescent="0.25">
      <c r="A6250" s="4" t="s">
        <v>14</v>
      </c>
      <c r="B6250" s="4">
        <v>1185732</v>
      </c>
      <c r="C6250" s="5">
        <v>44506</v>
      </c>
      <c r="D6250" s="37">
        <v>2021</v>
      </c>
      <c r="E6250" s="5" t="str">
        <f>TEXT(Sales[[#This Row],[Invoice Date]],"mmm")</f>
        <v>Nov</v>
      </c>
      <c r="F6250" s="4" t="s">
        <v>48</v>
      </c>
      <c r="G6250" s="4" t="s">
        <v>92</v>
      </c>
      <c r="H6250" s="4" t="s">
        <v>93</v>
      </c>
      <c r="I6250" s="6" t="s">
        <v>23</v>
      </c>
      <c r="J6250" s="7">
        <v>74</v>
      </c>
      <c r="K6250" s="8">
        <v>206</v>
      </c>
      <c r="L6250" s="9">
        <f t="shared" si="97"/>
        <v>15244</v>
      </c>
      <c r="M6250" s="9">
        <v>9603.7199999999993</v>
      </c>
      <c r="N6250" s="10">
        <v>0.63</v>
      </c>
      <c r="O6250" s="4" t="s">
        <v>83</v>
      </c>
    </row>
    <row r="6251" spans="1:15" ht="14.25" customHeight="1" x14ac:dyDescent="0.25">
      <c r="A6251" s="4" t="s">
        <v>14</v>
      </c>
      <c r="B6251" s="4">
        <v>1185732</v>
      </c>
      <c r="C6251" s="5">
        <v>44535</v>
      </c>
      <c r="D6251" s="37">
        <v>2021</v>
      </c>
      <c r="E6251" s="5" t="str">
        <f>TEXT(Sales[[#This Row],[Invoice Date]],"mmm")</f>
        <v>Dec</v>
      </c>
      <c r="F6251" s="4" t="s">
        <v>48</v>
      </c>
      <c r="G6251" s="4" t="s">
        <v>92</v>
      </c>
      <c r="H6251" s="4" t="s">
        <v>93</v>
      </c>
      <c r="I6251" s="6" t="s">
        <v>17</v>
      </c>
      <c r="J6251" s="7">
        <v>67</v>
      </c>
      <c r="K6251" s="8">
        <v>290</v>
      </c>
      <c r="L6251" s="9">
        <f t="shared" si="97"/>
        <v>19430</v>
      </c>
      <c r="M6251" s="9">
        <v>11658</v>
      </c>
      <c r="N6251" s="10">
        <v>0.6</v>
      </c>
      <c r="O6251" s="4" t="s">
        <v>83</v>
      </c>
    </row>
    <row r="6252" spans="1:15" ht="14.25" customHeight="1" x14ac:dyDescent="0.25">
      <c r="A6252" s="4" t="s">
        <v>14</v>
      </c>
      <c r="B6252" s="4">
        <v>1185732</v>
      </c>
      <c r="C6252" s="5">
        <v>44535</v>
      </c>
      <c r="D6252" s="37">
        <v>2021</v>
      </c>
      <c r="E6252" s="5" t="str">
        <f>TEXT(Sales[[#This Row],[Invoice Date]],"mmm")</f>
        <v>Dec</v>
      </c>
      <c r="F6252" s="4" t="s">
        <v>48</v>
      </c>
      <c r="G6252" s="4" t="s">
        <v>92</v>
      </c>
      <c r="H6252" s="4" t="s">
        <v>93</v>
      </c>
      <c r="I6252" s="6" t="s">
        <v>19</v>
      </c>
      <c r="J6252" s="7">
        <v>58</v>
      </c>
      <c r="K6252" s="8">
        <v>219</v>
      </c>
      <c r="L6252" s="9">
        <f t="shared" si="97"/>
        <v>12702</v>
      </c>
      <c r="M6252" s="9">
        <v>5715.9</v>
      </c>
      <c r="N6252" s="10">
        <v>0.44999999999999996</v>
      </c>
      <c r="O6252" s="4" t="s">
        <v>83</v>
      </c>
    </row>
    <row r="6253" spans="1:15" ht="14.25" customHeight="1" x14ac:dyDescent="0.25">
      <c r="A6253" s="4" t="s">
        <v>26</v>
      </c>
      <c r="B6253" s="4">
        <v>1185732</v>
      </c>
      <c r="C6253" s="5">
        <v>44535</v>
      </c>
      <c r="D6253" s="37">
        <v>2021</v>
      </c>
      <c r="E6253" s="5" t="str">
        <f>TEXT(Sales[[#This Row],[Invoice Date]],"mmm")</f>
        <v>Dec</v>
      </c>
      <c r="F6253" s="4" t="s">
        <v>48</v>
      </c>
      <c r="G6253" s="4" t="s">
        <v>92</v>
      </c>
      <c r="H6253" s="4" t="s">
        <v>93</v>
      </c>
      <c r="I6253" s="6" t="s">
        <v>20</v>
      </c>
      <c r="J6253" s="7">
        <v>56</v>
      </c>
      <c r="K6253" s="8">
        <v>215</v>
      </c>
      <c r="L6253" s="9">
        <f t="shared" si="97"/>
        <v>12040</v>
      </c>
      <c r="M6253" s="9">
        <v>4214</v>
      </c>
      <c r="N6253" s="10">
        <v>0.35</v>
      </c>
      <c r="O6253" s="4" t="s">
        <v>83</v>
      </c>
    </row>
    <row r="6254" spans="1:15" ht="14.25" customHeight="1" x14ac:dyDescent="0.25">
      <c r="A6254" s="4" t="s">
        <v>26</v>
      </c>
      <c r="B6254" s="4">
        <v>1185732</v>
      </c>
      <c r="C6254" s="5">
        <v>44535</v>
      </c>
      <c r="D6254" s="37">
        <v>2021</v>
      </c>
      <c r="E6254" s="5" t="str">
        <f>TEXT(Sales[[#This Row],[Invoice Date]],"mmm")</f>
        <v>Dec</v>
      </c>
      <c r="F6254" s="4" t="s">
        <v>48</v>
      </c>
      <c r="G6254" s="4" t="s">
        <v>92</v>
      </c>
      <c r="H6254" s="4" t="s">
        <v>93</v>
      </c>
      <c r="I6254" s="6" t="s">
        <v>21</v>
      </c>
      <c r="J6254" s="7">
        <v>59</v>
      </c>
      <c r="K6254" s="8">
        <v>194</v>
      </c>
      <c r="L6254" s="9">
        <f t="shared" si="97"/>
        <v>11446</v>
      </c>
      <c r="M6254" s="9">
        <v>5150.7</v>
      </c>
      <c r="N6254" s="10">
        <v>0.44999999999999996</v>
      </c>
      <c r="O6254" s="4" t="s">
        <v>83</v>
      </c>
    </row>
    <row r="6255" spans="1:15" ht="14.25" customHeight="1" x14ac:dyDescent="0.25">
      <c r="A6255" s="4" t="s">
        <v>26</v>
      </c>
      <c r="B6255" s="4">
        <v>1185732</v>
      </c>
      <c r="C6255" s="5">
        <v>44535</v>
      </c>
      <c r="D6255" s="37">
        <v>2021</v>
      </c>
      <c r="E6255" s="5" t="str">
        <f>TEXT(Sales[[#This Row],[Invoice Date]],"mmm")</f>
        <v>Dec</v>
      </c>
      <c r="F6255" s="4" t="s">
        <v>48</v>
      </c>
      <c r="G6255" s="4" t="s">
        <v>92</v>
      </c>
      <c r="H6255" s="4" t="s">
        <v>93</v>
      </c>
      <c r="I6255" s="6" t="s">
        <v>22</v>
      </c>
      <c r="J6255" s="7">
        <v>66</v>
      </c>
      <c r="K6255" s="8">
        <v>225</v>
      </c>
      <c r="L6255" s="9">
        <f t="shared" si="97"/>
        <v>14850</v>
      </c>
      <c r="M6255" s="9">
        <v>6682.4999999999991</v>
      </c>
      <c r="N6255" s="10">
        <v>0.44999999999999996</v>
      </c>
      <c r="O6255" s="4" t="s">
        <v>83</v>
      </c>
    </row>
    <row r="6256" spans="1:15" ht="14.25" customHeight="1" x14ac:dyDescent="0.25">
      <c r="A6256" s="4" t="s">
        <v>26</v>
      </c>
      <c r="B6256" s="4">
        <v>1185732</v>
      </c>
      <c r="C6256" s="5">
        <v>44535</v>
      </c>
      <c r="D6256" s="37">
        <v>2021</v>
      </c>
      <c r="E6256" s="5" t="str">
        <f>TEXT(Sales[[#This Row],[Invoice Date]],"mmm")</f>
        <v>Dec</v>
      </c>
      <c r="F6256" s="4" t="s">
        <v>48</v>
      </c>
      <c r="G6256" s="4" t="s">
        <v>92</v>
      </c>
      <c r="H6256" s="4" t="s">
        <v>93</v>
      </c>
      <c r="I6256" s="6" t="s">
        <v>23</v>
      </c>
      <c r="J6256" s="7">
        <v>68</v>
      </c>
      <c r="K6256" s="8">
        <v>228</v>
      </c>
      <c r="L6256" s="9">
        <f t="shared" si="97"/>
        <v>15504</v>
      </c>
      <c r="M6256" s="9">
        <v>9302.4</v>
      </c>
      <c r="N6256" s="10">
        <v>0.6</v>
      </c>
      <c r="O6256" s="4" t="s">
        <v>83</v>
      </c>
    </row>
    <row r="6257" spans="1:15" ht="14.25" customHeight="1" x14ac:dyDescent="0.25">
      <c r="A6257" s="4" t="s">
        <v>26</v>
      </c>
      <c r="B6257" s="4">
        <v>1185732</v>
      </c>
      <c r="C6257" s="5">
        <v>44202</v>
      </c>
      <c r="D6257" s="37">
        <v>2021</v>
      </c>
      <c r="E6257" s="5" t="str">
        <f>TEXT(Sales[[#This Row],[Invoice Date]],"mmm")</f>
        <v>Jan</v>
      </c>
      <c r="F6257" s="4" t="s">
        <v>48</v>
      </c>
      <c r="G6257" s="4" t="s">
        <v>92</v>
      </c>
      <c r="H6257" s="4" t="s">
        <v>93</v>
      </c>
      <c r="I6257" s="6" t="s">
        <v>17</v>
      </c>
      <c r="J6257" s="7">
        <v>33</v>
      </c>
      <c r="K6257" s="8">
        <v>231</v>
      </c>
      <c r="L6257" s="9">
        <f t="shared" si="97"/>
        <v>7623</v>
      </c>
      <c r="M6257" s="9">
        <v>3811.5</v>
      </c>
      <c r="N6257" s="10">
        <v>0.5</v>
      </c>
      <c r="O6257" s="4" t="s">
        <v>83</v>
      </c>
    </row>
    <row r="6258" spans="1:15" ht="14.25" customHeight="1" x14ac:dyDescent="0.25">
      <c r="A6258" s="4" t="s">
        <v>26</v>
      </c>
      <c r="B6258" s="4">
        <v>1185732</v>
      </c>
      <c r="C6258" s="5">
        <v>44202</v>
      </c>
      <c r="D6258" s="37">
        <v>2021</v>
      </c>
      <c r="E6258" s="5" t="str">
        <f>TEXT(Sales[[#This Row],[Invoice Date]],"mmm")</f>
        <v>Jan</v>
      </c>
      <c r="F6258" s="4" t="s">
        <v>48</v>
      </c>
      <c r="G6258" s="4" t="s">
        <v>92</v>
      </c>
      <c r="H6258" s="4" t="s">
        <v>93</v>
      </c>
      <c r="I6258" s="6" t="s">
        <v>19</v>
      </c>
      <c r="J6258" s="7">
        <v>34</v>
      </c>
      <c r="K6258" s="8">
        <v>181</v>
      </c>
      <c r="L6258" s="9">
        <f t="shared" si="97"/>
        <v>6154</v>
      </c>
      <c r="M6258" s="9">
        <v>3077</v>
      </c>
      <c r="N6258" s="10">
        <v>0.5</v>
      </c>
      <c r="O6258" s="4" t="s">
        <v>83</v>
      </c>
    </row>
    <row r="6259" spans="1:15" ht="14.25" customHeight="1" x14ac:dyDescent="0.25">
      <c r="A6259" s="4" t="s">
        <v>26</v>
      </c>
      <c r="B6259" s="4">
        <v>1185732</v>
      </c>
      <c r="C6259" s="5">
        <v>44202</v>
      </c>
      <c r="D6259" s="37">
        <v>2021</v>
      </c>
      <c r="E6259" s="5" t="str">
        <f>TEXT(Sales[[#This Row],[Invoice Date]],"mmm")</f>
        <v>Jan</v>
      </c>
      <c r="F6259" s="4" t="s">
        <v>48</v>
      </c>
      <c r="G6259" s="4" t="s">
        <v>92</v>
      </c>
      <c r="H6259" s="4" t="s">
        <v>93</v>
      </c>
      <c r="I6259" s="6" t="s">
        <v>20</v>
      </c>
      <c r="J6259" s="7">
        <v>24</v>
      </c>
      <c r="K6259" s="8">
        <v>189</v>
      </c>
      <c r="L6259" s="9">
        <f t="shared" si="97"/>
        <v>4536</v>
      </c>
      <c r="M6259" s="9">
        <v>2449.44</v>
      </c>
      <c r="N6259" s="10">
        <v>0.54</v>
      </c>
      <c r="O6259" s="4" t="s">
        <v>83</v>
      </c>
    </row>
    <row r="6260" spans="1:15" ht="14.25" customHeight="1" x14ac:dyDescent="0.25">
      <c r="A6260" s="4" t="s">
        <v>26</v>
      </c>
      <c r="B6260" s="4">
        <v>1185732</v>
      </c>
      <c r="C6260" s="5">
        <v>44202</v>
      </c>
      <c r="D6260" s="37">
        <v>2021</v>
      </c>
      <c r="E6260" s="5" t="str">
        <f>TEXT(Sales[[#This Row],[Invoice Date]],"mmm")</f>
        <v>Jan</v>
      </c>
      <c r="F6260" s="4" t="s">
        <v>48</v>
      </c>
      <c r="G6260" s="4" t="s">
        <v>92</v>
      </c>
      <c r="H6260" s="4" t="s">
        <v>93</v>
      </c>
      <c r="I6260" s="6" t="s">
        <v>21</v>
      </c>
      <c r="J6260" s="7">
        <v>29</v>
      </c>
      <c r="K6260" s="8">
        <v>173</v>
      </c>
      <c r="L6260" s="9">
        <f t="shared" si="97"/>
        <v>5017</v>
      </c>
      <c r="M6260" s="9">
        <v>2759.3500000000004</v>
      </c>
      <c r="N6260" s="10">
        <v>0.55000000000000004</v>
      </c>
      <c r="O6260" s="4" t="s">
        <v>83</v>
      </c>
    </row>
    <row r="6261" spans="1:15" ht="14.25" customHeight="1" x14ac:dyDescent="0.25">
      <c r="A6261" s="4" t="s">
        <v>26</v>
      </c>
      <c r="B6261" s="4">
        <v>1185732</v>
      </c>
      <c r="C6261" s="5">
        <v>44202</v>
      </c>
      <c r="D6261" s="37">
        <v>2021</v>
      </c>
      <c r="E6261" s="5" t="str">
        <f>TEXT(Sales[[#This Row],[Invoice Date]],"mmm")</f>
        <v>Jan</v>
      </c>
      <c r="F6261" s="4" t="s">
        <v>48</v>
      </c>
      <c r="G6261" s="4" t="s">
        <v>92</v>
      </c>
      <c r="H6261" s="4" t="s">
        <v>93</v>
      </c>
      <c r="I6261" s="6" t="s">
        <v>22</v>
      </c>
      <c r="J6261" s="7">
        <v>42</v>
      </c>
      <c r="K6261" s="8">
        <v>156</v>
      </c>
      <c r="L6261" s="9">
        <f t="shared" si="97"/>
        <v>6552</v>
      </c>
      <c r="M6261" s="9">
        <v>3013.9199999999996</v>
      </c>
      <c r="N6261" s="10">
        <v>0.45999999999999996</v>
      </c>
      <c r="O6261" s="4" t="s">
        <v>83</v>
      </c>
    </row>
    <row r="6262" spans="1:15" ht="14.25" customHeight="1" x14ac:dyDescent="0.25">
      <c r="A6262" s="4" t="s">
        <v>26</v>
      </c>
      <c r="B6262" s="4">
        <v>1185732</v>
      </c>
      <c r="C6262" s="5">
        <v>44202</v>
      </c>
      <c r="D6262" s="37">
        <v>2021</v>
      </c>
      <c r="E6262" s="5" t="str">
        <f>TEXT(Sales[[#This Row],[Invoice Date]],"mmm")</f>
        <v>Jan</v>
      </c>
      <c r="F6262" s="4" t="s">
        <v>48</v>
      </c>
      <c r="G6262" s="4" t="s">
        <v>92</v>
      </c>
      <c r="H6262" s="4" t="s">
        <v>93</v>
      </c>
      <c r="I6262" s="6" t="s">
        <v>23</v>
      </c>
      <c r="J6262" s="7">
        <v>34</v>
      </c>
      <c r="K6262" s="8">
        <v>196</v>
      </c>
      <c r="L6262" s="9">
        <f t="shared" si="97"/>
        <v>6664</v>
      </c>
      <c r="M6262" s="9">
        <v>4264.96</v>
      </c>
      <c r="N6262" s="10">
        <v>0.64</v>
      </c>
      <c r="O6262" s="4" t="s">
        <v>83</v>
      </c>
    </row>
    <row r="6263" spans="1:15" ht="14.25" customHeight="1" x14ac:dyDescent="0.25">
      <c r="A6263" s="4" t="s">
        <v>26</v>
      </c>
      <c r="B6263" s="4">
        <v>1185732</v>
      </c>
      <c r="C6263" s="5">
        <v>44231</v>
      </c>
      <c r="D6263" s="37">
        <v>2021</v>
      </c>
      <c r="E6263" s="5" t="str">
        <f>TEXT(Sales[[#This Row],[Invoice Date]],"mmm")</f>
        <v>Feb</v>
      </c>
      <c r="F6263" s="4" t="s">
        <v>48</v>
      </c>
      <c r="G6263" s="4" t="s">
        <v>92</v>
      </c>
      <c r="H6263" s="4" t="s">
        <v>93</v>
      </c>
      <c r="I6263" s="6" t="s">
        <v>17</v>
      </c>
      <c r="J6263" s="7">
        <v>34</v>
      </c>
      <c r="K6263" s="8">
        <v>263</v>
      </c>
      <c r="L6263" s="9">
        <f t="shared" si="97"/>
        <v>8942</v>
      </c>
      <c r="M6263" s="9">
        <v>4471</v>
      </c>
      <c r="N6263" s="10">
        <v>0.5</v>
      </c>
      <c r="O6263" s="4" t="s">
        <v>83</v>
      </c>
    </row>
    <row r="6264" spans="1:15" ht="14.25" customHeight="1" x14ac:dyDescent="0.25">
      <c r="A6264" s="4" t="s">
        <v>26</v>
      </c>
      <c r="B6264" s="4">
        <v>1185732</v>
      </c>
      <c r="C6264" s="5">
        <v>44231</v>
      </c>
      <c r="D6264" s="37">
        <v>2021</v>
      </c>
      <c r="E6264" s="5" t="str">
        <f>TEXT(Sales[[#This Row],[Invoice Date]],"mmm")</f>
        <v>Feb</v>
      </c>
      <c r="F6264" s="4" t="s">
        <v>48</v>
      </c>
      <c r="G6264" s="4" t="s">
        <v>92</v>
      </c>
      <c r="H6264" s="4" t="s">
        <v>93</v>
      </c>
      <c r="I6264" s="6" t="s">
        <v>19</v>
      </c>
      <c r="J6264" s="7">
        <v>34</v>
      </c>
      <c r="K6264" s="8">
        <v>188</v>
      </c>
      <c r="L6264" s="9">
        <f t="shared" si="97"/>
        <v>6392</v>
      </c>
      <c r="M6264" s="9">
        <v>3068.16</v>
      </c>
      <c r="N6264" s="10">
        <v>0.48</v>
      </c>
      <c r="O6264" s="4" t="s">
        <v>83</v>
      </c>
    </row>
    <row r="6265" spans="1:15" ht="14.25" customHeight="1" x14ac:dyDescent="0.25">
      <c r="A6265" s="4" t="s">
        <v>26</v>
      </c>
      <c r="B6265" s="4">
        <v>1185732</v>
      </c>
      <c r="C6265" s="5">
        <v>44231</v>
      </c>
      <c r="D6265" s="37">
        <v>2021</v>
      </c>
      <c r="E6265" s="5" t="str">
        <f>TEXT(Sales[[#This Row],[Invoice Date]],"mmm")</f>
        <v>Feb</v>
      </c>
      <c r="F6265" s="4" t="s">
        <v>48</v>
      </c>
      <c r="G6265" s="4" t="s">
        <v>92</v>
      </c>
      <c r="H6265" s="4" t="s">
        <v>93</v>
      </c>
      <c r="I6265" s="6" t="s">
        <v>20</v>
      </c>
      <c r="J6265" s="7">
        <v>23</v>
      </c>
      <c r="K6265" s="8">
        <v>169</v>
      </c>
      <c r="L6265" s="9">
        <f t="shared" si="97"/>
        <v>3887</v>
      </c>
      <c r="M6265" s="9">
        <v>2137.8500000000004</v>
      </c>
      <c r="N6265" s="10">
        <v>0.55000000000000004</v>
      </c>
      <c r="O6265" s="4" t="s">
        <v>83</v>
      </c>
    </row>
    <row r="6266" spans="1:15" ht="14.25" customHeight="1" x14ac:dyDescent="0.25">
      <c r="A6266" s="4" t="s">
        <v>26</v>
      </c>
      <c r="B6266" s="4">
        <v>1185732</v>
      </c>
      <c r="C6266" s="5">
        <v>44231</v>
      </c>
      <c r="D6266" s="37">
        <v>2021</v>
      </c>
      <c r="E6266" s="5" t="str">
        <f>TEXT(Sales[[#This Row],[Invoice Date]],"mmm")</f>
        <v>Feb</v>
      </c>
      <c r="F6266" s="4" t="s">
        <v>48</v>
      </c>
      <c r="G6266" s="4" t="s">
        <v>94</v>
      </c>
      <c r="H6266" s="4" t="s">
        <v>95</v>
      </c>
      <c r="I6266" s="6" t="s">
        <v>21</v>
      </c>
      <c r="J6266" s="7">
        <v>29</v>
      </c>
      <c r="K6266" s="8">
        <v>142</v>
      </c>
      <c r="L6266" s="9">
        <f t="shared" si="97"/>
        <v>4118</v>
      </c>
      <c r="M6266" s="9">
        <v>2059</v>
      </c>
      <c r="N6266" s="10">
        <v>0.5</v>
      </c>
      <c r="O6266" s="4" t="s">
        <v>83</v>
      </c>
    </row>
    <row r="6267" spans="1:15" ht="14.25" customHeight="1" x14ac:dyDescent="0.25">
      <c r="A6267" s="4" t="s">
        <v>26</v>
      </c>
      <c r="B6267" s="4">
        <v>1185732</v>
      </c>
      <c r="C6267" s="5">
        <v>44231</v>
      </c>
      <c r="D6267" s="37">
        <v>2021</v>
      </c>
      <c r="E6267" s="5" t="str">
        <f>TEXT(Sales[[#This Row],[Invoice Date]],"mmm")</f>
        <v>Feb</v>
      </c>
      <c r="F6267" s="4" t="s">
        <v>48</v>
      </c>
      <c r="G6267" s="4" t="s">
        <v>94</v>
      </c>
      <c r="H6267" s="4" t="s">
        <v>95</v>
      </c>
      <c r="I6267" s="6" t="s">
        <v>22</v>
      </c>
      <c r="J6267" s="7">
        <v>44</v>
      </c>
      <c r="K6267" s="8">
        <v>180</v>
      </c>
      <c r="L6267" s="9">
        <f t="shared" si="97"/>
        <v>7920</v>
      </c>
      <c r="M6267" s="9">
        <v>3960</v>
      </c>
      <c r="N6267" s="10">
        <v>0.5</v>
      </c>
      <c r="O6267" s="4" t="s">
        <v>83</v>
      </c>
    </row>
    <row r="6268" spans="1:15" ht="14.25" customHeight="1" x14ac:dyDescent="0.25">
      <c r="A6268" s="4" t="s">
        <v>26</v>
      </c>
      <c r="B6268" s="4">
        <v>1185732</v>
      </c>
      <c r="C6268" s="5">
        <v>44231</v>
      </c>
      <c r="D6268" s="37">
        <v>2021</v>
      </c>
      <c r="E6268" s="5" t="str">
        <f>TEXT(Sales[[#This Row],[Invoice Date]],"mmm")</f>
        <v>Feb</v>
      </c>
      <c r="F6268" s="4" t="s">
        <v>48</v>
      </c>
      <c r="G6268" s="4" t="s">
        <v>94</v>
      </c>
      <c r="H6268" s="4" t="s">
        <v>95</v>
      </c>
      <c r="I6268" s="6" t="s">
        <v>23</v>
      </c>
      <c r="J6268" s="7">
        <v>29</v>
      </c>
      <c r="K6268" s="8">
        <v>203</v>
      </c>
      <c r="L6268" s="9">
        <f t="shared" si="97"/>
        <v>5887</v>
      </c>
      <c r="M6268" s="9">
        <v>3532.2</v>
      </c>
      <c r="N6268" s="10">
        <v>0.6</v>
      </c>
      <c r="O6268" s="4" t="s">
        <v>83</v>
      </c>
    </row>
    <row r="6269" spans="1:15" ht="14.25" customHeight="1" x14ac:dyDescent="0.25">
      <c r="A6269" s="4" t="s">
        <v>26</v>
      </c>
      <c r="B6269" s="4">
        <v>1185732</v>
      </c>
      <c r="C6269" s="5">
        <v>44257</v>
      </c>
      <c r="D6269" s="37">
        <v>2021</v>
      </c>
      <c r="E6269" s="5" t="str">
        <f>TEXT(Sales[[#This Row],[Invoice Date]],"mmm")</f>
        <v>Mar</v>
      </c>
      <c r="F6269" s="4" t="s">
        <v>48</v>
      </c>
      <c r="G6269" s="4" t="s">
        <v>94</v>
      </c>
      <c r="H6269" s="4" t="s">
        <v>95</v>
      </c>
      <c r="I6269" s="6" t="s">
        <v>17</v>
      </c>
      <c r="J6269" s="7">
        <v>28</v>
      </c>
      <c r="K6269" s="8">
        <v>276</v>
      </c>
      <c r="L6269" s="9">
        <f t="shared" si="97"/>
        <v>7728</v>
      </c>
      <c r="M6269" s="9">
        <v>4173.12</v>
      </c>
      <c r="N6269" s="10">
        <v>0.54</v>
      </c>
      <c r="O6269" s="4" t="s">
        <v>83</v>
      </c>
    </row>
    <row r="6270" spans="1:15" ht="14.25" customHeight="1" x14ac:dyDescent="0.25">
      <c r="A6270" s="4" t="s">
        <v>26</v>
      </c>
      <c r="B6270" s="4">
        <v>1185732</v>
      </c>
      <c r="C6270" s="5">
        <v>44257</v>
      </c>
      <c r="D6270" s="37">
        <v>2021</v>
      </c>
      <c r="E6270" s="5" t="str">
        <f>TEXT(Sales[[#This Row],[Invoice Date]],"mmm")</f>
        <v>Mar</v>
      </c>
      <c r="F6270" s="4" t="s">
        <v>48</v>
      </c>
      <c r="G6270" s="4" t="s">
        <v>94</v>
      </c>
      <c r="H6270" s="4" t="s">
        <v>95</v>
      </c>
      <c r="I6270" s="6" t="s">
        <v>19</v>
      </c>
      <c r="J6270" s="7">
        <v>29</v>
      </c>
      <c r="K6270" s="8">
        <v>150</v>
      </c>
      <c r="L6270" s="9">
        <f t="shared" si="97"/>
        <v>4350</v>
      </c>
      <c r="M6270" s="9">
        <v>1957.4999999999998</v>
      </c>
      <c r="N6270" s="10">
        <v>0.44999999999999996</v>
      </c>
      <c r="O6270" s="4" t="s">
        <v>83</v>
      </c>
    </row>
    <row r="6271" spans="1:15" ht="14.25" customHeight="1" x14ac:dyDescent="0.25">
      <c r="A6271" s="4" t="s">
        <v>26</v>
      </c>
      <c r="B6271" s="4">
        <v>1185732</v>
      </c>
      <c r="C6271" s="5">
        <v>44257</v>
      </c>
      <c r="D6271" s="37">
        <v>2021</v>
      </c>
      <c r="E6271" s="5" t="str">
        <f>TEXT(Sales[[#This Row],[Invoice Date]],"mmm")</f>
        <v>Mar</v>
      </c>
      <c r="F6271" s="4" t="s">
        <v>48</v>
      </c>
      <c r="G6271" s="4" t="s">
        <v>94</v>
      </c>
      <c r="H6271" s="4" t="s">
        <v>95</v>
      </c>
      <c r="I6271" s="6" t="s">
        <v>20</v>
      </c>
      <c r="J6271" s="7">
        <v>19</v>
      </c>
      <c r="K6271" s="8">
        <v>181</v>
      </c>
      <c r="L6271" s="9">
        <f t="shared" si="97"/>
        <v>3439</v>
      </c>
      <c r="M6271" s="9">
        <v>1788.28</v>
      </c>
      <c r="N6271" s="10">
        <v>0.52</v>
      </c>
      <c r="O6271" s="4" t="s">
        <v>83</v>
      </c>
    </row>
    <row r="6272" spans="1:15" ht="14.25" customHeight="1" x14ac:dyDescent="0.25">
      <c r="A6272" s="4" t="s">
        <v>26</v>
      </c>
      <c r="B6272" s="4">
        <v>1185732</v>
      </c>
      <c r="C6272" s="5">
        <v>44257</v>
      </c>
      <c r="D6272" s="37">
        <v>2021</v>
      </c>
      <c r="E6272" s="5" t="str">
        <f>TEXT(Sales[[#This Row],[Invoice Date]],"mmm")</f>
        <v>Mar</v>
      </c>
      <c r="F6272" s="4" t="s">
        <v>48</v>
      </c>
      <c r="G6272" s="4" t="s">
        <v>94</v>
      </c>
      <c r="H6272" s="4" t="s">
        <v>95</v>
      </c>
      <c r="I6272" s="6" t="s">
        <v>21</v>
      </c>
      <c r="J6272" s="7">
        <v>25</v>
      </c>
      <c r="K6272" s="8">
        <v>124</v>
      </c>
      <c r="L6272" s="9">
        <f t="shared" si="97"/>
        <v>3100</v>
      </c>
      <c r="M6272" s="9">
        <v>1674</v>
      </c>
      <c r="N6272" s="10">
        <v>0.54</v>
      </c>
      <c r="O6272" s="4" t="s">
        <v>83</v>
      </c>
    </row>
    <row r="6273" spans="1:15" ht="14.25" customHeight="1" x14ac:dyDescent="0.25">
      <c r="A6273" s="4" t="s">
        <v>26</v>
      </c>
      <c r="B6273" s="4">
        <v>1185732</v>
      </c>
      <c r="C6273" s="5">
        <v>44257</v>
      </c>
      <c r="D6273" s="37">
        <v>2021</v>
      </c>
      <c r="E6273" s="5" t="str">
        <f>TEXT(Sales[[#This Row],[Invoice Date]],"mmm")</f>
        <v>Mar</v>
      </c>
      <c r="F6273" s="4" t="s">
        <v>48</v>
      </c>
      <c r="G6273" s="4" t="s">
        <v>94</v>
      </c>
      <c r="H6273" s="4" t="s">
        <v>95</v>
      </c>
      <c r="I6273" s="6" t="s">
        <v>22</v>
      </c>
      <c r="J6273" s="7">
        <v>37</v>
      </c>
      <c r="K6273" s="8">
        <v>158</v>
      </c>
      <c r="L6273" s="9">
        <f t="shared" si="97"/>
        <v>5846</v>
      </c>
      <c r="M6273" s="9">
        <v>2630.7</v>
      </c>
      <c r="N6273" s="10">
        <v>0.44999999999999996</v>
      </c>
      <c r="O6273" s="4" t="s">
        <v>83</v>
      </c>
    </row>
    <row r="6274" spans="1:15" ht="14.25" customHeight="1" x14ac:dyDescent="0.25">
      <c r="A6274" s="4" t="s">
        <v>26</v>
      </c>
      <c r="B6274" s="4">
        <v>1185732</v>
      </c>
      <c r="C6274" s="5">
        <v>44257</v>
      </c>
      <c r="D6274" s="37">
        <v>2021</v>
      </c>
      <c r="E6274" s="5" t="str">
        <f>TEXT(Sales[[#This Row],[Invoice Date]],"mmm")</f>
        <v>Mar</v>
      </c>
      <c r="F6274" s="4" t="s">
        <v>48</v>
      </c>
      <c r="G6274" s="4" t="s">
        <v>94</v>
      </c>
      <c r="H6274" s="4" t="s">
        <v>95</v>
      </c>
      <c r="I6274" s="6" t="s">
        <v>23</v>
      </c>
      <c r="J6274" s="7">
        <v>27</v>
      </c>
      <c r="K6274" s="8">
        <v>169</v>
      </c>
      <c r="L6274" s="9">
        <f t="shared" si="97"/>
        <v>4563</v>
      </c>
      <c r="M6274" s="9">
        <v>2829.06</v>
      </c>
      <c r="N6274" s="10">
        <v>0.62</v>
      </c>
      <c r="O6274" s="4" t="s">
        <v>83</v>
      </c>
    </row>
    <row r="6275" spans="1:15" ht="14.25" customHeight="1" x14ac:dyDescent="0.25">
      <c r="A6275" s="4" t="s">
        <v>26</v>
      </c>
      <c r="B6275" s="4">
        <v>1185732</v>
      </c>
      <c r="C6275" s="5">
        <v>44289</v>
      </c>
      <c r="D6275" s="37">
        <v>2021</v>
      </c>
      <c r="E6275" s="5" t="str">
        <f>TEXT(Sales[[#This Row],[Invoice Date]],"mmm")</f>
        <v>Apr</v>
      </c>
      <c r="F6275" s="4" t="s">
        <v>48</v>
      </c>
      <c r="G6275" s="4" t="s">
        <v>94</v>
      </c>
      <c r="H6275" s="4" t="s">
        <v>95</v>
      </c>
      <c r="I6275" s="6" t="s">
        <v>17</v>
      </c>
      <c r="J6275" s="7">
        <v>27</v>
      </c>
      <c r="K6275" s="8">
        <v>263</v>
      </c>
      <c r="L6275" s="9">
        <f t="shared" ref="L6275:L6338" si="98">J6275*K6275</f>
        <v>7101</v>
      </c>
      <c r="M6275" s="9">
        <v>3834.5400000000004</v>
      </c>
      <c r="N6275" s="10">
        <v>0.54</v>
      </c>
      <c r="O6275" s="4" t="s">
        <v>83</v>
      </c>
    </row>
    <row r="6276" spans="1:15" ht="14.25" customHeight="1" x14ac:dyDescent="0.25">
      <c r="A6276" s="4" t="s">
        <v>26</v>
      </c>
      <c r="B6276" s="4">
        <v>1185732</v>
      </c>
      <c r="C6276" s="5">
        <v>44289</v>
      </c>
      <c r="D6276" s="37">
        <v>2021</v>
      </c>
      <c r="E6276" s="5" t="str">
        <f>TEXT(Sales[[#This Row],[Invoice Date]],"mmm")</f>
        <v>Apr</v>
      </c>
      <c r="F6276" s="4" t="s">
        <v>48</v>
      </c>
      <c r="G6276" s="4" t="s">
        <v>94</v>
      </c>
      <c r="H6276" s="4" t="s">
        <v>95</v>
      </c>
      <c r="I6276" s="6" t="s">
        <v>19</v>
      </c>
      <c r="J6276" s="7">
        <v>28</v>
      </c>
      <c r="K6276" s="8">
        <v>155</v>
      </c>
      <c r="L6276" s="9">
        <f t="shared" si="98"/>
        <v>4340</v>
      </c>
      <c r="M6276" s="9">
        <v>2039.8</v>
      </c>
      <c r="N6276" s="10">
        <v>0.47</v>
      </c>
      <c r="O6276" s="4" t="s">
        <v>83</v>
      </c>
    </row>
    <row r="6277" spans="1:15" ht="14.25" customHeight="1" x14ac:dyDescent="0.25">
      <c r="A6277" s="4" t="s">
        <v>26</v>
      </c>
      <c r="B6277" s="4">
        <v>1185732</v>
      </c>
      <c r="C6277" s="5">
        <v>44289</v>
      </c>
      <c r="D6277" s="37">
        <v>2021</v>
      </c>
      <c r="E6277" s="5" t="str">
        <f>TEXT(Sales[[#This Row],[Invoice Date]],"mmm")</f>
        <v>Apr</v>
      </c>
      <c r="F6277" s="4" t="s">
        <v>48</v>
      </c>
      <c r="G6277" s="4" t="s">
        <v>94</v>
      </c>
      <c r="H6277" s="4" t="s">
        <v>95</v>
      </c>
      <c r="I6277" s="6" t="s">
        <v>20</v>
      </c>
      <c r="J6277" s="7">
        <v>20</v>
      </c>
      <c r="K6277" s="8">
        <v>144</v>
      </c>
      <c r="L6277" s="9">
        <f t="shared" si="98"/>
        <v>2880</v>
      </c>
      <c r="M6277" s="9">
        <v>1584.0000000000002</v>
      </c>
      <c r="N6277" s="10">
        <v>0.55000000000000004</v>
      </c>
      <c r="O6277" s="4" t="s">
        <v>83</v>
      </c>
    </row>
    <row r="6278" spans="1:15" ht="14.25" customHeight="1" x14ac:dyDescent="0.25">
      <c r="A6278" s="4" t="s">
        <v>26</v>
      </c>
      <c r="B6278" s="4">
        <v>1185732</v>
      </c>
      <c r="C6278" s="5">
        <v>44289</v>
      </c>
      <c r="D6278" s="37">
        <v>2021</v>
      </c>
      <c r="E6278" s="5" t="str">
        <f>TEXT(Sales[[#This Row],[Invoice Date]],"mmm")</f>
        <v>Apr</v>
      </c>
      <c r="F6278" s="4" t="s">
        <v>48</v>
      </c>
      <c r="G6278" s="4" t="s">
        <v>94</v>
      </c>
      <c r="H6278" s="4" t="s">
        <v>95</v>
      </c>
      <c r="I6278" s="6" t="s">
        <v>21</v>
      </c>
      <c r="J6278" s="7">
        <v>24</v>
      </c>
      <c r="K6278" s="8">
        <v>140</v>
      </c>
      <c r="L6278" s="9">
        <f t="shared" si="98"/>
        <v>3360</v>
      </c>
      <c r="M6278" s="9">
        <v>1814.4</v>
      </c>
      <c r="N6278" s="10">
        <v>0.54</v>
      </c>
      <c r="O6278" s="4" t="s">
        <v>83</v>
      </c>
    </row>
    <row r="6279" spans="1:15" ht="14.25" customHeight="1" x14ac:dyDescent="0.25">
      <c r="A6279" s="4" t="s">
        <v>26</v>
      </c>
      <c r="B6279" s="4">
        <v>1185732</v>
      </c>
      <c r="C6279" s="5">
        <v>44289</v>
      </c>
      <c r="D6279" s="37">
        <v>2021</v>
      </c>
      <c r="E6279" s="5" t="str">
        <f>TEXT(Sales[[#This Row],[Invoice Date]],"mmm")</f>
        <v>Apr</v>
      </c>
      <c r="F6279" s="4" t="s">
        <v>48</v>
      </c>
      <c r="G6279" s="4" t="s">
        <v>94</v>
      </c>
      <c r="H6279" s="4" t="s">
        <v>95</v>
      </c>
      <c r="I6279" s="6" t="s">
        <v>22</v>
      </c>
      <c r="J6279" s="7">
        <v>42</v>
      </c>
      <c r="K6279" s="8">
        <v>131</v>
      </c>
      <c r="L6279" s="9">
        <f t="shared" si="98"/>
        <v>5502</v>
      </c>
      <c r="M6279" s="9">
        <v>2751</v>
      </c>
      <c r="N6279" s="10">
        <v>0.5</v>
      </c>
      <c r="O6279" s="4" t="s">
        <v>83</v>
      </c>
    </row>
    <row r="6280" spans="1:15" ht="14.25" customHeight="1" x14ac:dyDescent="0.25">
      <c r="A6280" s="4" t="s">
        <v>26</v>
      </c>
      <c r="B6280" s="4">
        <v>1185732</v>
      </c>
      <c r="C6280" s="5">
        <v>44289</v>
      </c>
      <c r="D6280" s="37">
        <v>2021</v>
      </c>
      <c r="E6280" s="5" t="str">
        <f>TEXT(Sales[[#This Row],[Invoice Date]],"mmm")</f>
        <v>Apr</v>
      </c>
      <c r="F6280" s="4" t="s">
        <v>48</v>
      </c>
      <c r="G6280" s="4" t="s">
        <v>94</v>
      </c>
      <c r="H6280" s="4" t="s">
        <v>95</v>
      </c>
      <c r="I6280" s="6" t="s">
        <v>23</v>
      </c>
      <c r="J6280" s="7">
        <v>32</v>
      </c>
      <c r="K6280" s="8">
        <v>189</v>
      </c>
      <c r="L6280" s="9">
        <f t="shared" si="98"/>
        <v>6048</v>
      </c>
      <c r="M6280" s="9">
        <v>3689.2799999999997</v>
      </c>
      <c r="N6280" s="10">
        <v>0.61</v>
      </c>
      <c r="O6280" s="4" t="s">
        <v>83</v>
      </c>
    </row>
    <row r="6281" spans="1:15" ht="14.25" customHeight="1" x14ac:dyDescent="0.25">
      <c r="A6281" s="4" t="s">
        <v>26</v>
      </c>
      <c r="B6281" s="4">
        <v>1185732</v>
      </c>
      <c r="C6281" s="5">
        <v>44318</v>
      </c>
      <c r="D6281" s="37">
        <v>2021</v>
      </c>
      <c r="E6281" s="5" t="str">
        <f>TEXT(Sales[[#This Row],[Invoice Date]],"mmm")</f>
        <v>May</v>
      </c>
      <c r="F6281" s="4" t="s">
        <v>48</v>
      </c>
      <c r="G6281" s="4" t="s">
        <v>94</v>
      </c>
      <c r="H6281" s="4" t="s">
        <v>95</v>
      </c>
      <c r="I6281" s="6" t="s">
        <v>17</v>
      </c>
      <c r="J6281" s="7">
        <v>41</v>
      </c>
      <c r="K6281" s="8">
        <v>246</v>
      </c>
      <c r="L6281" s="9">
        <f t="shared" si="98"/>
        <v>10086</v>
      </c>
      <c r="M6281" s="9">
        <v>5547.3</v>
      </c>
      <c r="N6281" s="10">
        <v>0.55000000000000004</v>
      </c>
      <c r="O6281" s="4" t="s">
        <v>83</v>
      </c>
    </row>
    <row r="6282" spans="1:15" ht="14.25" customHeight="1" x14ac:dyDescent="0.25">
      <c r="A6282" s="4" t="s">
        <v>26</v>
      </c>
      <c r="B6282" s="4">
        <v>1185732</v>
      </c>
      <c r="C6282" s="5">
        <v>44318</v>
      </c>
      <c r="D6282" s="37">
        <v>2021</v>
      </c>
      <c r="E6282" s="5" t="str">
        <f>TEXT(Sales[[#This Row],[Invoice Date]],"mmm")</f>
        <v>May</v>
      </c>
      <c r="F6282" s="4" t="s">
        <v>48</v>
      </c>
      <c r="G6282" s="4" t="s">
        <v>94</v>
      </c>
      <c r="H6282" s="4" t="s">
        <v>95</v>
      </c>
      <c r="I6282" s="6" t="s">
        <v>19</v>
      </c>
      <c r="J6282" s="7">
        <v>42</v>
      </c>
      <c r="K6282" s="8">
        <v>182</v>
      </c>
      <c r="L6282" s="9">
        <f t="shared" si="98"/>
        <v>7644</v>
      </c>
      <c r="M6282" s="9">
        <v>3516.24</v>
      </c>
      <c r="N6282" s="10">
        <v>0.45999999999999996</v>
      </c>
      <c r="O6282" s="4" t="s">
        <v>83</v>
      </c>
    </row>
    <row r="6283" spans="1:15" ht="14.25" customHeight="1" x14ac:dyDescent="0.25">
      <c r="A6283" s="4" t="s">
        <v>26</v>
      </c>
      <c r="B6283" s="4">
        <v>1185732</v>
      </c>
      <c r="C6283" s="5">
        <v>44318</v>
      </c>
      <c r="D6283" s="37">
        <v>2021</v>
      </c>
      <c r="E6283" s="5" t="str">
        <f>TEXT(Sales[[#This Row],[Invoice Date]],"mmm")</f>
        <v>May</v>
      </c>
      <c r="F6283" s="4" t="s">
        <v>48</v>
      </c>
      <c r="G6283" s="4" t="s">
        <v>94</v>
      </c>
      <c r="H6283" s="4" t="s">
        <v>95</v>
      </c>
      <c r="I6283" s="6" t="s">
        <v>20</v>
      </c>
      <c r="J6283" s="7">
        <v>37</v>
      </c>
      <c r="K6283" s="8">
        <v>169</v>
      </c>
      <c r="L6283" s="9">
        <f t="shared" si="98"/>
        <v>6253</v>
      </c>
      <c r="M6283" s="9">
        <v>3314.09</v>
      </c>
      <c r="N6283" s="10">
        <v>0.53</v>
      </c>
      <c r="O6283" s="4" t="s">
        <v>83</v>
      </c>
    </row>
    <row r="6284" spans="1:15" ht="14.25" customHeight="1" x14ac:dyDescent="0.25">
      <c r="A6284" s="4" t="s">
        <v>26</v>
      </c>
      <c r="B6284" s="4">
        <v>1185732</v>
      </c>
      <c r="C6284" s="5">
        <v>44318</v>
      </c>
      <c r="D6284" s="37">
        <v>2021</v>
      </c>
      <c r="E6284" s="5" t="str">
        <f>TEXT(Sales[[#This Row],[Invoice Date]],"mmm")</f>
        <v>May</v>
      </c>
      <c r="F6284" s="4" t="s">
        <v>48</v>
      </c>
      <c r="G6284" s="4" t="s">
        <v>94</v>
      </c>
      <c r="H6284" s="4" t="s">
        <v>95</v>
      </c>
      <c r="I6284" s="6" t="s">
        <v>21</v>
      </c>
      <c r="J6284" s="7">
        <v>38</v>
      </c>
      <c r="K6284" s="8">
        <v>150</v>
      </c>
      <c r="L6284" s="9">
        <f t="shared" si="98"/>
        <v>5700</v>
      </c>
      <c r="M6284" s="9">
        <v>3078</v>
      </c>
      <c r="N6284" s="10">
        <v>0.54</v>
      </c>
      <c r="O6284" s="4" t="s">
        <v>83</v>
      </c>
    </row>
    <row r="6285" spans="1:15" ht="14.25" customHeight="1" x14ac:dyDescent="0.25">
      <c r="A6285" s="4" t="s">
        <v>26</v>
      </c>
      <c r="B6285" s="4">
        <v>1185732</v>
      </c>
      <c r="C6285" s="5">
        <v>44318</v>
      </c>
      <c r="D6285" s="37">
        <v>2021</v>
      </c>
      <c r="E6285" s="5" t="str">
        <f>TEXT(Sales[[#This Row],[Invoice Date]],"mmm")</f>
        <v>May</v>
      </c>
      <c r="F6285" s="4" t="s">
        <v>48</v>
      </c>
      <c r="G6285" s="4" t="s">
        <v>94</v>
      </c>
      <c r="H6285" s="4" t="s">
        <v>95</v>
      </c>
      <c r="I6285" s="6" t="s">
        <v>22</v>
      </c>
      <c r="J6285" s="7">
        <v>46</v>
      </c>
      <c r="K6285" s="8">
        <v>150</v>
      </c>
      <c r="L6285" s="9">
        <f t="shared" si="98"/>
        <v>6900</v>
      </c>
      <c r="M6285" s="9">
        <v>3381</v>
      </c>
      <c r="N6285" s="10">
        <v>0.49</v>
      </c>
      <c r="O6285" s="4" t="s">
        <v>83</v>
      </c>
    </row>
    <row r="6286" spans="1:15" ht="14.25" customHeight="1" x14ac:dyDescent="0.25">
      <c r="A6286" s="4" t="s">
        <v>26</v>
      </c>
      <c r="B6286" s="4">
        <v>1185732</v>
      </c>
      <c r="C6286" s="5">
        <v>44318</v>
      </c>
      <c r="D6286" s="37">
        <v>2021</v>
      </c>
      <c r="E6286" s="5" t="str">
        <f>TEXT(Sales[[#This Row],[Invoice Date]],"mmm")</f>
        <v>May</v>
      </c>
      <c r="F6286" s="4" t="s">
        <v>48</v>
      </c>
      <c r="G6286" s="4" t="s">
        <v>94</v>
      </c>
      <c r="H6286" s="4" t="s">
        <v>95</v>
      </c>
      <c r="I6286" s="6" t="s">
        <v>23</v>
      </c>
      <c r="J6286" s="7">
        <v>51</v>
      </c>
      <c r="K6286" s="8">
        <v>203</v>
      </c>
      <c r="L6286" s="9">
        <f t="shared" si="98"/>
        <v>10353</v>
      </c>
      <c r="M6286" s="9">
        <v>6418.86</v>
      </c>
      <c r="N6286" s="10">
        <v>0.62</v>
      </c>
      <c r="O6286" s="4" t="s">
        <v>83</v>
      </c>
    </row>
    <row r="6287" spans="1:15" ht="14.25" customHeight="1" x14ac:dyDescent="0.25">
      <c r="A6287" s="4" t="s">
        <v>26</v>
      </c>
      <c r="B6287" s="4">
        <v>1185732</v>
      </c>
      <c r="C6287" s="5">
        <v>44351</v>
      </c>
      <c r="D6287" s="37">
        <v>2021</v>
      </c>
      <c r="E6287" s="5" t="str">
        <f>TEXT(Sales[[#This Row],[Invoice Date]],"mmm")</f>
        <v>Jun</v>
      </c>
      <c r="F6287" s="4" t="s">
        <v>48</v>
      </c>
      <c r="G6287" s="4" t="s">
        <v>94</v>
      </c>
      <c r="H6287" s="4" t="s">
        <v>95</v>
      </c>
      <c r="I6287" s="6" t="s">
        <v>17</v>
      </c>
      <c r="J6287" s="7">
        <v>46</v>
      </c>
      <c r="K6287" s="8">
        <v>238</v>
      </c>
      <c r="L6287" s="9">
        <f t="shared" si="98"/>
        <v>10948</v>
      </c>
      <c r="M6287" s="9">
        <v>6021.4000000000005</v>
      </c>
      <c r="N6287" s="10">
        <v>0.55000000000000004</v>
      </c>
      <c r="O6287" s="4" t="s">
        <v>83</v>
      </c>
    </row>
    <row r="6288" spans="1:15" ht="14.25" customHeight="1" x14ac:dyDescent="0.25">
      <c r="A6288" s="4" t="s">
        <v>26</v>
      </c>
      <c r="B6288" s="4">
        <v>1185732</v>
      </c>
      <c r="C6288" s="5">
        <v>44351</v>
      </c>
      <c r="D6288" s="37">
        <v>2021</v>
      </c>
      <c r="E6288" s="5" t="str">
        <f>TEXT(Sales[[#This Row],[Invoice Date]],"mmm")</f>
        <v>Jun</v>
      </c>
      <c r="F6288" s="4" t="s">
        <v>48</v>
      </c>
      <c r="G6288" s="4" t="s">
        <v>94</v>
      </c>
      <c r="H6288" s="4" t="s">
        <v>95</v>
      </c>
      <c r="I6288" s="6" t="s">
        <v>19</v>
      </c>
      <c r="J6288" s="7">
        <v>42</v>
      </c>
      <c r="K6288" s="8">
        <v>182</v>
      </c>
      <c r="L6288" s="9">
        <f t="shared" si="98"/>
        <v>7644</v>
      </c>
      <c r="M6288" s="9">
        <v>3592.68</v>
      </c>
      <c r="N6288" s="10">
        <v>0.47</v>
      </c>
      <c r="O6288" s="4" t="s">
        <v>83</v>
      </c>
    </row>
    <row r="6289" spans="1:15" ht="14.25" customHeight="1" x14ac:dyDescent="0.25">
      <c r="A6289" s="4" t="s">
        <v>26</v>
      </c>
      <c r="B6289" s="4">
        <v>1185732</v>
      </c>
      <c r="C6289" s="5">
        <v>44351</v>
      </c>
      <c r="D6289" s="37">
        <v>2021</v>
      </c>
      <c r="E6289" s="5" t="str">
        <f>TEXT(Sales[[#This Row],[Invoice Date]],"mmm")</f>
        <v>Jun</v>
      </c>
      <c r="F6289" s="4" t="s">
        <v>48</v>
      </c>
      <c r="G6289" s="4" t="s">
        <v>94</v>
      </c>
      <c r="H6289" s="4" t="s">
        <v>95</v>
      </c>
      <c r="I6289" s="6" t="s">
        <v>20</v>
      </c>
      <c r="J6289" s="7">
        <v>47</v>
      </c>
      <c r="K6289" s="8">
        <v>169</v>
      </c>
      <c r="L6289" s="9">
        <f t="shared" si="98"/>
        <v>7943</v>
      </c>
      <c r="M6289" s="9">
        <v>4289.22</v>
      </c>
      <c r="N6289" s="10">
        <v>0.54</v>
      </c>
      <c r="O6289" s="4" t="s">
        <v>83</v>
      </c>
    </row>
    <row r="6290" spans="1:15" ht="14.25" customHeight="1" x14ac:dyDescent="0.25">
      <c r="A6290" s="4" t="s">
        <v>26</v>
      </c>
      <c r="B6290" s="4">
        <v>1185732</v>
      </c>
      <c r="C6290" s="5">
        <v>44351</v>
      </c>
      <c r="D6290" s="37">
        <v>2021</v>
      </c>
      <c r="E6290" s="5" t="str">
        <f>TEXT(Sales[[#This Row],[Invoice Date]],"mmm")</f>
        <v>Jun</v>
      </c>
      <c r="F6290" s="4" t="s">
        <v>48</v>
      </c>
      <c r="G6290" s="4" t="s">
        <v>94</v>
      </c>
      <c r="H6290" s="4" t="s">
        <v>95</v>
      </c>
      <c r="I6290" s="6" t="s">
        <v>21</v>
      </c>
      <c r="J6290" s="7">
        <v>49</v>
      </c>
      <c r="K6290" s="8">
        <v>169</v>
      </c>
      <c r="L6290" s="9">
        <f t="shared" si="98"/>
        <v>8281</v>
      </c>
      <c r="M6290" s="9">
        <v>4223.3100000000004</v>
      </c>
      <c r="N6290" s="10">
        <v>0.51</v>
      </c>
      <c r="O6290" s="4" t="s">
        <v>83</v>
      </c>
    </row>
    <row r="6291" spans="1:15" ht="14.25" customHeight="1" x14ac:dyDescent="0.25">
      <c r="A6291" s="4" t="s">
        <v>26</v>
      </c>
      <c r="B6291" s="4">
        <v>1185732</v>
      </c>
      <c r="C6291" s="5">
        <v>44351</v>
      </c>
      <c r="D6291" s="37">
        <v>2021</v>
      </c>
      <c r="E6291" s="5" t="str">
        <f>TEXT(Sales[[#This Row],[Invoice Date]],"mmm")</f>
        <v>Jun</v>
      </c>
      <c r="F6291" s="4" t="s">
        <v>48</v>
      </c>
      <c r="G6291" s="4" t="s">
        <v>94</v>
      </c>
      <c r="H6291" s="4" t="s">
        <v>95</v>
      </c>
      <c r="I6291" s="6" t="s">
        <v>22</v>
      </c>
      <c r="J6291" s="7">
        <v>61</v>
      </c>
      <c r="K6291" s="8">
        <v>163</v>
      </c>
      <c r="L6291" s="9">
        <f t="shared" si="98"/>
        <v>9943</v>
      </c>
      <c r="M6291" s="9">
        <v>4872.07</v>
      </c>
      <c r="N6291" s="10">
        <v>0.49</v>
      </c>
      <c r="O6291" s="4" t="s">
        <v>83</v>
      </c>
    </row>
    <row r="6292" spans="1:15" ht="14.25" customHeight="1" x14ac:dyDescent="0.25">
      <c r="A6292" s="4" t="s">
        <v>26</v>
      </c>
      <c r="B6292" s="4">
        <v>1185732</v>
      </c>
      <c r="C6292" s="5">
        <v>44351</v>
      </c>
      <c r="D6292" s="37">
        <v>2021</v>
      </c>
      <c r="E6292" s="5" t="str">
        <f>TEXT(Sales[[#This Row],[Invoice Date]],"mmm")</f>
        <v>Jun</v>
      </c>
      <c r="F6292" s="4" t="s">
        <v>48</v>
      </c>
      <c r="G6292" s="4" t="s">
        <v>94</v>
      </c>
      <c r="H6292" s="4" t="s">
        <v>95</v>
      </c>
      <c r="I6292" s="6" t="s">
        <v>23</v>
      </c>
      <c r="J6292" s="7">
        <v>67</v>
      </c>
      <c r="K6292" s="8">
        <v>231</v>
      </c>
      <c r="L6292" s="9">
        <f t="shared" si="98"/>
        <v>15477</v>
      </c>
      <c r="M6292" s="9">
        <v>9286.1999999999989</v>
      </c>
      <c r="N6292" s="10">
        <v>0.6</v>
      </c>
      <c r="O6292" s="4" t="s">
        <v>83</v>
      </c>
    </row>
    <row r="6293" spans="1:15" ht="14.25" customHeight="1" x14ac:dyDescent="0.25">
      <c r="A6293" s="4" t="s">
        <v>26</v>
      </c>
      <c r="B6293" s="4">
        <v>1185732</v>
      </c>
      <c r="C6293" s="5">
        <v>44379</v>
      </c>
      <c r="D6293" s="37">
        <v>2021</v>
      </c>
      <c r="E6293" s="5" t="str">
        <f>TEXT(Sales[[#This Row],[Invoice Date]],"mmm")</f>
        <v>Jul</v>
      </c>
      <c r="F6293" s="4" t="s">
        <v>48</v>
      </c>
      <c r="G6293" s="4" t="s">
        <v>94</v>
      </c>
      <c r="H6293" s="4" t="s">
        <v>95</v>
      </c>
      <c r="I6293" s="6" t="s">
        <v>17</v>
      </c>
      <c r="J6293" s="7">
        <v>60</v>
      </c>
      <c r="K6293" s="8">
        <v>294</v>
      </c>
      <c r="L6293" s="9">
        <f t="shared" si="98"/>
        <v>17640</v>
      </c>
      <c r="M6293" s="9">
        <v>8820</v>
      </c>
      <c r="N6293" s="10">
        <v>0.5</v>
      </c>
      <c r="O6293" s="4" t="s">
        <v>83</v>
      </c>
    </row>
    <row r="6294" spans="1:15" ht="14.25" customHeight="1" x14ac:dyDescent="0.25">
      <c r="A6294" s="4" t="s">
        <v>26</v>
      </c>
      <c r="B6294" s="4">
        <v>1185732</v>
      </c>
      <c r="C6294" s="5">
        <v>44379</v>
      </c>
      <c r="D6294" s="37">
        <v>2021</v>
      </c>
      <c r="E6294" s="5" t="str">
        <f>TEXT(Sales[[#This Row],[Invoice Date]],"mmm")</f>
        <v>Jul</v>
      </c>
      <c r="F6294" s="4" t="s">
        <v>48</v>
      </c>
      <c r="G6294" s="4" t="s">
        <v>94</v>
      </c>
      <c r="H6294" s="4" t="s">
        <v>95</v>
      </c>
      <c r="I6294" s="6" t="s">
        <v>19</v>
      </c>
      <c r="J6294" s="7">
        <v>58</v>
      </c>
      <c r="K6294" s="8">
        <v>224</v>
      </c>
      <c r="L6294" s="9">
        <f t="shared" si="98"/>
        <v>12992</v>
      </c>
      <c r="M6294" s="9">
        <v>6496</v>
      </c>
      <c r="N6294" s="10">
        <v>0.5</v>
      </c>
      <c r="O6294" s="4" t="s">
        <v>83</v>
      </c>
    </row>
    <row r="6295" spans="1:15" ht="14.25" customHeight="1" x14ac:dyDescent="0.25">
      <c r="A6295" s="4" t="s">
        <v>26</v>
      </c>
      <c r="B6295" s="4">
        <v>1185732</v>
      </c>
      <c r="C6295" s="5">
        <v>44379</v>
      </c>
      <c r="D6295" s="37">
        <v>2021</v>
      </c>
      <c r="E6295" s="5" t="str">
        <f>TEXT(Sales[[#This Row],[Invoice Date]],"mmm")</f>
        <v>Jul</v>
      </c>
      <c r="F6295" s="4" t="s">
        <v>48</v>
      </c>
      <c r="G6295" s="4" t="s">
        <v>94</v>
      </c>
      <c r="H6295" s="4" t="s">
        <v>95</v>
      </c>
      <c r="I6295" s="6" t="s">
        <v>20</v>
      </c>
      <c r="J6295" s="7">
        <v>53</v>
      </c>
      <c r="K6295" s="8">
        <v>196</v>
      </c>
      <c r="L6295" s="9">
        <f t="shared" si="98"/>
        <v>10388</v>
      </c>
      <c r="M6295" s="9">
        <v>5713.4000000000005</v>
      </c>
      <c r="N6295" s="10">
        <v>0.55000000000000004</v>
      </c>
      <c r="O6295" s="4" t="s">
        <v>83</v>
      </c>
    </row>
    <row r="6296" spans="1:15" ht="14.25" customHeight="1" x14ac:dyDescent="0.25">
      <c r="A6296" s="4" t="s">
        <v>26</v>
      </c>
      <c r="B6296" s="4">
        <v>1185732</v>
      </c>
      <c r="C6296" s="5">
        <v>44379</v>
      </c>
      <c r="D6296" s="37">
        <v>2021</v>
      </c>
      <c r="E6296" s="5" t="str">
        <f>TEXT(Sales[[#This Row],[Invoice Date]],"mmm")</f>
        <v>Jul</v>
      </c>
      <c r="F6296" s="4" t="s">
        <v>48</v>
      </c>
      <c r="G6296" s="4" t="s">
        <v>94</v>
      </c>
      <c r="H6296" s="4" t="s">
        <v>95</v>
      </c>
      <c r="I6296" s="6" t="s">
        <v>21</v>
      </c>
      <c r="J6296" s="7">
        <v>52</v>
      </c>
      <c r="K6296" s="8">
        <v>203</v>
      </c>
      <c r="L6296" s="9">
        <f t="shared" si="98"/>
        <v>10556</v>
      </c>
      <c r="M6296" s="9">
        <v>5383.56</v>
      </c>
      <c r="N6296" s="10">
        <v>0.51</v>
      </c>
      <c r="O6296" s="4" t="s">
        <v>83</v>
      </c>
    </row>
    <row r="6297" spans="1:15" ht="14.25" customHeight="1" x14ac:dyDescent="0.25">
      <c r="A6297" s="4" t="s">
        <v>26</v>
      </c>
      <c r="B6297" s="4">
        <v>1185732</v>
      </c>
      <c r="C6297" s="5">
        <v>44379</v>
      </c>
      <c r="D6297" s="37">
        <v>2021</v>
      </c>
      <c r="E6297" s="5" t="str">
        <f>TEXT(Sales[[#This Row],[Invoice Date]],"mmm")</f>
        <v>Jul</v>
      </c>
      <c r="F6297" s="4" t="s">
        <v>48</v>
      </c>
      <c r="G6297" s="4" t="s">
        <v>94</v>
      </c>
      <c r="H6297" s="4" t="s">
        <v>95</v>
      </c>
      <c r="I6297" s="6" t="s">
        <v>22</v>
      </c>
      <c r="J6297" s="7">
        <v>59</v>
      </c>
      <c r="K6297" s="8">
        <v>182</v>
      </c>
      <c r="L6297" s="9">
        <f t="shared" si="98"/>
        <v>10738</v>
      </c>
      <c r="M6297" s="9">
        <v>5261.62</v>
      </c>
      <c r="N6297" s="10">
        <v>0.49</v>
      </c>
      <c r="O6297" s="4" t="s">
        <v>83</v>
      </c>
    </row>
    <row r="6298" spans="1:15" ht="14.25" customHeight="1" x14ac:dyDescent="0.25">
      <c r="A6298" s="4" t="s">
        <v>26</v>
      </c>
      <c r="B6298" s="4">
        <v>1185732</v>
      </c>
      <c r="C6298" s="5">
        <v>44379</v>
      </c>
      <c r="D6298" s="37">
        <v>2021</v>
      </c>
      <c r="E6298" s="5" t="str">
        <f>TEXT(Sales[[#This Row],[Invoice Date]],"mmm")</f>
        <v>Jul</v>
      </c>
      <c r="F6298" s="4" t="s">
        <v>48</v>
      </c>
      <c r="G6298" s="4" t="s">
        <v>94</v>
      </c>
      <c r="H6298" s="4" t="s">
        <v>95</v>
      </c>
      <c r="I6298" s="6" t="s">
        <v>23</v>
      </c>
      <c r="J6298" s="7">
        <v>64</v>
      </c>
      <c r="K6298" s="8">
        <v>263</v>
      </c>
      <c r="L6298" s="9">
        <f t="shared" si="98"/>
        <v>16832</v>
      </c>
      <c r="M6298" s="9">
        <v>10604.16</v>
      </c>
      <c r="N6298" s="10">
        <v>0.63</v>
      </c>
      <c r="O6298" s="4" t="s">
        <v>83</v>
      </c>
    </row>
    <row r="6299" spans="1:15" ht="14.25" customHeight="1" x14ac:dyDescent="0.25">
      <c r="A6299" s="4" t="s">
        <v>26</v>
      </c>
      <c r="B6299" s="4">
        <v>1185732</v>
      </c>
      <c r="C6299" s="5">
        <v>44411</v>
      </c>
      <c r="D6299" s="37">
        <v>2021</v>
      </c>
      <c r="E6299" s="5" t="str">
        <f>TEXT(Sales[[#This Row],[Invoice Date]],"mmm")</f>
        <v>Aug</v>
      </c>
      <c r="F6299" s="4" t="s">
        <v>48</v>
      </c>
      <c r="G6299" s="4" t="s">
        <v>94</v>
      </c>
      <c r="H6299" s="4" t="s">
        <v>95</v>
      </c>
      <c r="I6299" s="6" t="s">
        <v>17</v>
      </c>
      <c r="J6299" s="7">
        <v>61</v>
      </c>
      <c r="K6299" s="8">
        <v>308</v>
      </c>
      <c r="L6299" s="9">
        <f t="shared" si="98"/>
        <v>18788</v>
      </c>
      <c r="M6299" s="9">
        <v>9957.6400000000012</v>
      </c>
      <c r="N6299" s="10">
        <v>0.53</v>
      </c>
      <c r="O6299" s="4" t="s">
        <v>83</v>
      </c>
    </row>
    <row r="6300" spans="1:15" ht="14.25" customHeight="1" x14ac:dyDescent="0.25">
      <c r="A6300" s="4" t="s">
        <v>26</v>
      </c>
      <c r="B6300" s="4">
        <v>1185732</v>
      </c>
      <c r="C6300" s="5">
        <v>44411</v>
      </c>
      <c r="D6300" s="37">
        <v>2021</v>
      </c>
      <c r="E6300" s="5" t="str">
        <f>TEXT(Sales[[#This Row],[Invoice Date]],"mmm")</f>
        <v>Aug</v>
      </c>
      <c r="F6300" s="4" t="s">
        <v>48</v>
      </c>
      <c r="G6300" s="4" t="s">
        <v>94</v>
      </c>
      <c r="H6300" s="4" t="s">
        <v>95</v>
      </c>
      <c r="I6300" s="6" t="s">
        <v>19</v>
      </c>
      <c r="J6300" s="7">
        <v>58</v>
      </c>
      <c r="K6300" s="8">
        <v>200</v>
      </c>
      <c r="L6300" s="9">
        <f t="shared" si="98"/>
        <v>11600</v>
      </c>
      <c r="M6300" s="9">
        <v>5219.9999999999991</v>
      </c>
      <c r="N6300" s="10">
        <v>0.44999999999999996</v>
      </c>
      <c r="O6300" s="4" t="s">
        <v>83</v>
      </c>
    </row>
    <row r="6301" spans="1:15" ht="14.25" customHeight="1" x14ac:dyDescent="0.25">
      <c r="A6301" s="4" t="s">
        <v>26</v>
      </c>
      <c r="B6301" s="4">
        <v>1185732</v>
      </c>
      <c r="C6301" s="5">
        <v>44411</v>
      </c>
      <c r="D6301" s="37">
        <v>2021</v>
      </c>
      <c r="E6301" s="5" t="str">
        <f>TEXT(Sales[[#This Row],[Invoice Date]],"mmm")</f>
        <v>Aug</v>
      </c>
      <c r="F6301" s="4" t="s">
        <v>48</v>
      </c>
      <c r="G6301" s="4" t="s">
        <v>94</v>
      </c>
      <c r="H6301" s="4" t="s">
        <v>95</v>
      </c>
      <c r="I6301" s="6" t="s">
        <v>20</v>
      </c>
      <c r="J6301" s="7">
        <v>54</v>
      </c>
      <c r="K6301" s="8">
        <v>210</v>
      </c>
      <c r="L6301" s="9">
        <f t="shared" si="98"/>
        <v>11340</v>
      </c>
      <c r="M6301" s="9">
        <v>6010.2000000000007</v>
      </c>
      <c r="N6301" s="10">
        <v>0.53</v>
      </c>
      <c r="O6301" s="4" t="s">
        <v>83</v>
      </c>
    </row>
    <row r="6302" spans="1:15" ht="14.25" customHeight="1" x14ac:dyDescent="0.25">
      <c r="A6302" s="4" t="s">
        <v>26</v>
      </c>
      <c r="B6302" s="4">
        <v>1185732</v>
      </c>
      <c r="C6302" s="5">
        <v>44411</v>
      </c>
      <c r="D6302" s="37">
        <v>2021</v>
      </c>
      <c r="E6302" s="5" t="str">
        <f>TEXT(Sales[[#This Row],[Invoice Date]],"mmm")</f>
        <v>Aug</v>
      </c>
      <c r="F6302" s="4" t="s">
        <v>48</v>
      </c>
      <c r="G6302" s="4" t="s">
        <v>94</v>
      </c>
      <c r="H6302" s="4" t="s">
        <v>95</v>
      </c>
      <c r="I6302" s="6" t="s">
        <v>21</v>
      </c>
      <c r="J6302" s="7">
        <v>44</v>
      </c>
      <c r="K6302" s="8">
        <v>182</v>
      </c>
      <c r="L6302" s="9">
        <f t="shared" si="98"/>
        <v>8008</v>
      </c>
      <c r="M6302" s="9">
        <v>4244.24</v>
      </c>
      <c r="N6302" s="10">
        <v>0.53</v>
      </c>
      <c r="O6302" s="4" t="s">
        <v>83</v>
      </c>
    </row>
    <row r="6303" spans="1:15" ht="14.25" customHeight="1" x14ac:dyDescent="0.25">
      <c r="A6303" s="4" t="s">
        <v>26</v>
      </c>
      <c r="B6303" s="4">
        <v>1185732</v>
      </c>
      <c r="C6303" s="5">
        <v>44411</v>
      </c>
      <c r="D6303" s="37">
        <v>2021</v>
      </c>
      <c r="E6303" s="5" t="str">
        <f>TEXT(Sales[[#This Row],[Invoice Date]],"mmm")</f>
        <v>Aug</v>
      </c>
      <c r="F6303" s="4" t="s">
        <v>48</v>
      </c>
      <c r="G6303" s="4" t="s">
        <v>94</v>
      </c>
      <c r="H6303" s="4" t="s">
        <v>95</v>
      </c>
      <c r="I6303" s="6" t="s">
        <v>22</v>
      </c>
      <c r="J6303" s="7">
        <v>53</v>
      </c>
      <c r="K6303" s="8">
        <v>176</v>
      </c>
      <c r="L6303" s="9">
        <f t="shared" si="98"/>
        <v>9328</v>
      </c>
      <c r="M6303" s="9">
        <v>4477.4399999999996</v>
      </c>
      <c r="N6303" s="10">
        <v>0.48</v>
      </c>
      <c r="O6303" s="4" t="s">
        <v>83</v>
      </c>
    </row>
    <row r="6304" spans="1:15" ht="14.25" customHeight="1" x14ac:dyDescent="0.25">
      <c r="A6304" s="4" t="s">
        <v>26</v>
      </c>
      <c r="B6304" s="4">
        <v>1185732</v>
      </c>
      <c r="C6304" s="5">
        <v>44411</v>
      </c>
      <c r="D6304" s="37">
        <v>2021</v>
      </c>
      <c r="E6304" s="5" t="str">
        <f>TEXT(Sales[[#This Row],[Invoice Date]],"mmm")</f>
        <v>Aug</v>
      </c>
      <c r="F6304" s="4" t="s">
        <v>48</v>
      </c>
      <c r="G6304" s="4" t="s">
        <v>94</v>
      </c>
      <c r="H6304" s="4" t="s">
        <v>95</v>
      </c>
      <c r="I6304" s="6" t="s">
        <v>23</v>
      </c>
      <c r="J6304" s="7">
        <v>54</v>
      </c>
      <c r="K6304" s="8">
        <v>231</v>
      </c>
      <c r="L6304" s="9">
        <f t="shared" si="98"/>
        <v>12474</v>
      </c>
      <c r="M6304" s="9">
        <v>7983.3600000000006</v>
      </c>
      <c r="N6304" s="10">
        <v>0.64</v>
      </c>
      <c r="O6304" s="4" t="s">
        <v>83</v>
      </c>
    </row>
    <row r="6305" spans="1:15" ht="14.25" customHeight="1" x14ac:dyDescent="0.25">
      <c r="A6305" s="4" t="s">
        <v>26</v>
      </c>
      <c r="B6305" s="4">
        <v>1185732</v>
      </c>
      <c r="C6305" s="5">
        <v>44441</v>
      </c>
      <c r="D6305" s="37">
        <v>2021</v>
      </c>
      <c r="E6305" s="5" t="str">
        <f>TEXT(Sales[[#This Row],[Invoice Date]],"mmm")</f>
        <v>Sep</v>
      </c>
      <c r="F6305" s="4" t="s">
        <v>48</v>
      </c>
      <c r="G6305" s="4" t="s">
        <v>94</v>
      </c>
      <c r="H6305" s="4" t="s">
        <v>95</v>
      </c>
      <c r="I6305" s="6" t="s">
        <v>17</v>
      </c>
      <c r="J6305" s="7">
        <v>53</v>
      </c>
      <c r="K6305" s="8">
        <v>250</v>
      </c>
      <c r="L6305" s="9">
        <f t="shared" si="98"/>
        <v>13250</v>
      </c>
      <c r="M6305" s="9">
        <v>6890</v>
      </c>
      <c r="N6305" s="10">
        <v>0.52</v>
      </c>
      <c r="O6305" s="4" t="s">
        <v>83</v>
      </c>
    </row>
    <row r="6306" spans="1:15" ht="14.25" customHeight="1" x14ac:dyDescent="0.25">
      <c r="A6306" s="4" t="s">
        <v>26</v>
      </c>
      <c r="B6306" s="4">
        <v>1185732</v>
      </c>
      <c r="C6306" s="5">
        <v>44441</v>
      </c>
      <c r="D6306" s="37">
        <v>2021</v>
      </c>
      <c r="E6306" s="5" t="str">
        <f>TEXT(Sales[[#This Row],[Invoice Date]],"mmm")</f>
        <v>Sep</v>
      </c>
      <c r="F6306" s="4" t="s">
        <v>48</v>
      </c>
      <c r="G6306" s="4" t="s">
        <v>94</v>
      </c>
      <c r="H6306" s="4" t="s">
        <v>95</v>
      </c>
      <c r="I6306" s="6" t="s">
        <v>19</v>
      </c>
      <c r="J6306" s="7">
        <v>49</v>
      </c>
      <c r="K6306" s="8">
        <v>181</v>
      </c>
      <c r="L6306" s="9">
        <f t="shared" si="98"/>
        <v>8869</v>
      </c>
      <c r="M6306" s="9">
        <v>4434.5</v>
      </c>
      <c r="N6306" s="10">
        <v>0.5</v>
      </c>
      <c r="O6306" s="4" t="s">
        <v>83</v>
      </c>
    </row>
    <row r="6307" spans="1:15" ht="14.25" customHeight="1" x14ac:dyDescent="0.25">
      <c r="A6307" s="4" t="s">
        <v>26</v>
      </c>
      <c r="B6307" s="4">
        <v>1185732</v>
      </c>
      <c r="C6307" s="5">
        <v>44441</v>
      </c>
      <c r="D6307" s="37">
        <v>2021</v>
      </c>
      <c r="E6307" s="5" t="str">
        <f>TEXT(Sales[[#This Row],[Invoice Date]],"mmm")</f>
        <v>Sep</v>
      </c>
      <c r="F6307" s="4" t="s">
        <v>48</v>
      </c>
      <c r="G6307" s="4" t="s">
        <v>94</v>
      </c>
      <c r="H6307" s="4" t="s">
        <v>95</v>
      </c>
      <c r="I6307" s="6" t="s">
        <v>20</v>
      </c>
      <c r="J6307" s="7">
        <v>28</v>
      </c>
      <c r="K6307" s="8">
        <v>175</v>
      </c>
      <c r="L6307" s="9">
        <f t="shared" si="98"/>
        <v>4900</v>
      </c>
      <c r="M6307" s="9">
        <v>2499</v>
      </c>
      <c r="N6307" s="10">
        <v>0.51</v>
      </c>
      <c r="O6307" s="4" t="s">
        <v>83</v>
      </c>
    </row>
    <row r="6308" spans="1:15" ht="14.25" customHeight="1" x14ac:dyDescent="0.25">
      <c r="A6308" s="4" t="s">
        <v>26</v>
      </c>
      <c r="B6308" s="4">
        <v>1185732</v>
      </c>
      <c r="C6308" s="5">
        <v>44441</v>
      </c>
      <c r="D6308" s="37">
        <v>2021</v>
      </c>
      <c r="E6308" s="5" t="str">
        <f>TEXT(Sales[[#This Row],[Invoice Date]],"mmm")</f>
        <v>Sep</v>
      </c>
      <c r="F6308" s="4" t="s">
        <v>48</v>
      </c>
      <c r="G6308" s="4" t="s">
        <v>94</v>
      </c>
      <c r="H6308" s="4" t="s">
        <v>95</v>
      </c>
      <c r="I6308" s="6" t="s">
        <v>21</v>
      </c>
      <c r="J6308" s="7">
        <v>28</v>
      </c>
      <c r="K6308" s="8">
        <v>150</v>
      </c>
      <c r="L6308" s="9">
        <f t="shared" si="98"/>
        <v>4200</v>
      </c>
      <c r="M6308" s="9">
        <v>2100</v>
      </c>
      <c r="N6308" s="10">
        <v>0.5</v>
      </c>
      <c r="O6308" s="4" t="s">
        <v>83</v>
      </c>
    </row>
    <row r="6309" spans="1:15" ht="14.25" customHeight="1" x14ac:dyDescent="0.25">
      <c r="A6309" s="4" t="s">
        <v>26</v>
      </c>
      <c r="B6309" s="4">
        <v>1185732</v>
      </c>
      <c r="C6309" s="5">
        <v>44441</v>
      </c>
      <c r="D6309" s="37">
        <v>2021</v>
      </c>
      <c r="E6309" s="5" t="str">
        <f>TEXT(Sales[[#This Row],[Invoice Date]],"mmm")</f>
        <v>Sep</v>
      </c>
      <c r="F6309" s="4" t="s">
        <v>48</v>
      </c>
      <c r="G6309" s="4" t="s">
        <v>94</v>
      </c>
      <c r="H6309" s="4" t="s">
        <v>95</v>
      </c>
      <c r="I6309" s="6" t="s">
        <v>22</v>
      </c>
      <c r="J6309" s="7">
        <v>38</v>
      </c>
      <c r="K6309" s="8">
        <v>156</v>
      </c>
      <c r="L6309" s="9">
        <f t="shared" si="98"/>
        <v>5928</v>
      </c>
      <c r="M6309" s="9">
        <v>2726.8799999999997</v>
      </c>
      <c r="N6309" s="10">
        <v>0.45999999999999996</v>
      </c>
      <c r="O6309" s="4" t="s">
        <v>83</v>
      </c>
    </row>
    <row r="6310" spans="1:15" ht="14.25" customHeight="1" x14ac:dyDescent="0.25">
      <c r="A6310" s="4" t="s">
        <v>26</v>
      </c>
      <c r="B6310" s="4">
        <v>1185732</v>
      </c>
      <c r="C6310" s="5">
        <v>44441</v>
      </c>
      <c r="D6310" s="37">
        <v>2021</v>
      </c>
      <c r="E6310" s="5" t="str">
        <f>TEXT(Sales[[#This Row],[Invoice Date]],"mmm")</f>
        <v>Sep</v>
      </c>
      <c r="F6310" s="4" t="s">
        <v>48</v>
      </c>
      <c r="G6310" s="4" t="s">
        <v>94</v>
      </c>
      <c r="H6310" s="4" t="s">
        <v>95</v>
      </c>
      <c r="I6310" s="6" t="s">
        <v>23</v>
      </c>
      <c r="J6310" s="7">
        <v>41</v>
      </c>
      <c r="K6310" s="8">
        <v>203</v>
      </c>
      <c r="L6310" s="9">
        <f t="shared" si="98"/>
        <v>8323</v>
      </c>
      <c r="M6310" s="9">
        <v>5077.03</v>
      </c>
      <c r="N6310" s="10">
        <v>0.61</v>
      </c>
      <c r="O6310" s="4" t="s">
        <v>83</v>
      </c>
    </row>
    <row r="6311" spans="1:15" ht="14.25" customHeight="1" x14ac:dyDescent="0.25">
      <c r="A6311" s="4" t="s">
        <v>26</v>
      </c>
      <c r="B6311" s="4">
        <v>1185732</v>
      </c>
      <c r="C6311" s="5">
        <v>44473</v>
      </c>
      <c r="D6311" s="37">
        <v>2021</v>
      </c>
      <c r="E6311" s="5" t="str">
        <f>TEXT(Sales[[#This Row],[Invoice Date]],"mmm")</f>
        <v>Oct</v>
      </c>
      <c r="F6311" s="4" t="s">
        <v>48</v>
      </c>
      <c r="G6311" s="4" t="s">
        <v>94</v>
      </c>
      <c r="H6311" s="4" t="s">
        <v>95</v>
      </c>
      <c r="I6311" s="6" t="s">
        <v>17</v>
      </c>
      <c r="J6311" s="7">
        <v>42</v>
      </c>
      <c r="K6311" s="8">
        <v>245</v>
      </c>
      <c r="L6311" s="9">
        <f t="shared" si="98"/>
        <v>10290</v>
      </c>
      <c r="M6311" s="9">
        <v>5556.6</v>
      </c>
      <c r="N6311" s="10">
        <v>0.54</v>
      </c>
      <c r="O6311" s="4" t="s">
        <v>83</v>
      </c>
    </row>
    <row r="6312" spans="1:15" ht="14.25" customHeight="1" x14ac:dyDescent="0.25">
      <c r="A6312" s="4" t="s">
        <v>26</v>
      </c>
      <c r="B6312" s="4">
        <v>1185732</v>
      </c>
      <c r="C6312" s="5">
        <v>44473</v>
      </c>
      <c r="D6312" s="37">
        <v>2021</v>
      </c>
      <c r="E6312" s="5" t="str">
        <f>TEXT(Sales[[#This Row],[Invoice Date]],"mmm")</f>
        <v>Oct</v>
      </c>
      <c r="F6312" s="4" t="s">
        <v>48</v>
      </c>
      <c r="G6312" s="4" t="s">
        <v>94</v>
      </c>
      <c r="H6312" s="4" t="s">
        <v>95</v>
      </c>
      <c r="I6312" s="6" t="s">
        <v>19</v>
      </c>
      <c r="J6312" s="7">
        <v>33</v>
      </c>
      <c r="K6312" s="8">
        <v>196</v>
      </c>
      <c r="L6312" s="9">
        <f t="shared" si="98"/>
        <v>6468</v>
      </c>
      <c r="M6312" s="9">
        <v>2975.2799999999997</v>
      </c>
      <c r="N6312" s="10">
        <v>0.45999999999999996</v>
      </c>
      <c r="O6312" s="4" t="s">
        <v>83</v>
      </c>
    </row>
    <row r="6313" spans="1:15" ht="14.25" customHeight="1" x14ac:dyDescent="0.25">
      <c r="A6313" s="4" t="s">
        <v>26</v>
      </c>
      <c r="B6313" s="4">
        <v>1185732</v>
      </c>
      <c r="C6313" s="5">
        <v>44473</v>
      </c>
      <c r="D6313" s="37">
        <v>2021</v>
      </c>
      <c r="E6313" s="5" t="str">
        <f>TEXT(Sales[[#This Row],[Invoice Date]],"mmm")</f>
        <v>Oct</v>
      </c>
      <c r="F6313" s="4" t="s">
        <v>48</v>
      </c>
      <c r="G6313" s="4" t="s">
        <v>94</v>
      </c>
      <c r="H6313" s="4" t="s">
        <v>95</v>
      </c>
      <c r="I6313" s="6" t="s">
        <v>20</v>
      </c>
      <c r="J6313" s="7">
        <v>34</v>
      </c>
      <c r="K6313" s="8">
        <v>150</v>
      </c>
      <c r="L6313" s="9">
        <f t="shared" si="98"/>
        <v>5100</v>
      </c>
      <c r="M6313" s="9">
        <v>2601</v>
      </c>
      <c r="N6313" s="10">
        <v>0.51</v>
      </c>
      <c r="O6313" s="4" t="s">
        <v>83</v>
      </c>
    </row>
    <row r="6314" spans="1:15" ht="14.25" customHeight="1" x14ac:dyDescent="0.25">
      <c r="A6314" s="4" t="s">
        <v>26</v>
      </c>
      <c r="B6314" s="4">
        <v>1185732</v>
      </c>
      <c r="C6314" s="5">
        <v>44473</v>
      </c>
      <c r="D6314" s="37">
        <v>2021</v>
      </c>
      <c r="E6314" s="5" t="str">
        <f>TEXT(Sales[[#This Row],[Invoice Date]],"mmm")</f>
        <v>Oct</v>
      </c>
      <c r="F6314" s="4" t="s">
        <v>48</v>
      </c>
      <c r="G6314" s="4" t="s">
        <v>94</v>
      </c>
      <c r="H6314" s="4" t="s">
        <v>95</v>
      </c>
      <c r="I6314" s="6" t="s">
        <v>21</v>
      </c>
      <c r="J6314" s="7">
        <v>34</v>
      </c>
      <c r="K6314" s="8">
        <v>160</v>
      </c>
      <c r="L6314" s="9">
        <f t="shared" si="98"/>
        <v>5440</v>
      </c>
      <c r="M6314" s="9">
        <v>2937.6000000000004</v>
      </c>
      <c r="N6314" s="10">
        <v>0.54</v>
      </c>
      <c r="O6314" s="4" t="s">
        <v>83</v>
      </c>
    </row>
    <row r="6315" spans="1:15" ht="14.25" customHeight="1" x14ac:dyDescent="0.25">
      <c r="A6315" s="4" t="s">
        <v>26</v>
      </c>
      <c r="B6315" s="4">
        <v>1185732</v>
      </c>
      <c r="C6315" s="5">
        <v>44473</v>
      </c>
      <c r="D6315" s="37">
        <v>2021</v>
      </c>
      <c r="E6315" s="5" t="str">
        <f>TEXT(Sales[[#This Row],[Invoice Date]],"mmm")</f>
        <v>Oct</v>
      </c>
      <c r="F6315" s="4" t="s">
        <v>48</v>
      </c>
      <c r="G6315" s="4" t="s">
        <v>94</v>
      </c>
      <c r="H6315" s="4" t="s">
        <v>95</v>
      </c>
      <c r="I6315" s="6" t="s">
        <v>22</v>
      </c>
      <c r="J6315" s="7">
        <v>42</v>
      </c>
      <c r="K6315" s="8">
        <v>149</v>
      </c>
      <c r="L6315" s="9">
        <f t="shared" si="98"/>
        <v>6258</v>
      </c>
      <c r="M6315" s="9">
        <v>2941.2599999999998</v>
      </c>
      <c r="N6315" s="10">
        <v>0.47</v>
      </c>
      <c r="O6315" s="4" t="s">
        <v>83</v>
      </c>
    </row>
    <row r="6316" spans="1:15" ht="14.25" customHeight="1" x14ac:dyDescent="0.25">
      <c r="A6316" s="4" t="s">
        <v>26</v>
      </c>
      <c r="B6316" s="4">
        <v>1185732</v>
      </c>
      <c r="C6316" s="5">
        <v>44473</v>
      </c>
      <c r="D6316" s="37">
        <v>2021</v>
      </c>
      <c r="E6316" s="5" t="str">
        <f>TEXT(Sales[[#This Row],[Invoice Date]],"mmm")</f>
        <v>Oct</v>
      </c>
      <c r="F6316" s="4" t="s">
        <v>48</v>
      </c>
      <c r="G6316" s="4" t="s">
        <v>94</v>
      </c>
      <c r="H6316" s="4" t="s">
        <v>95</v>
      </c>
      <c r="I6316" s="6" t="s">
        <v>23</v>
      </c>
      <c r="J6316" s="7">
        <v>48</v>
      </c>
      <c r="K6316" s="8">
        <v>176</v>
      </c>
      <c r="L6316" s="9">
        <f t="shared" si="98"/>
        <v>8448</v>
      </c>
      <c r="M6316" s="9">
        <v>5322.24</v>
      </c>
      <c r="N6316" s="10">
        <v>0.63</v>
      </c>
      <c r="O6316" s="4" t="s">
        <v>83</v>
      </c>
    </row>
    <row r="6317" spans="1:15" ht="14.25" customHeight="1" x14ac:dyDescent="0.25">
      <c r="A6317" s="4" t="s">
        <v>26</v>
      </c>
      <c r="B6317" s="4">
        <v>1185732</v>
      </c>
      <c r="C6317" s="5">
        <v>44503</v>
      </c>
      <c r="D6317" s="37">
        <v>2021</v>
      </c>
      <c r="E6317" s="5" t="str">
        <f>TEXT(Sales[[#This Row],[Invoice Date]],"mmm")</f>
        <v>Nov</v>
      </c>
      <c r="F6317" s="4" t="s">
        <v>48</v>
      </c>
      <c r="G6317" s="4" t="s">
        <v>94</v>
      </c>
      <c r="H6317" s="4" t="s">
        <v>95</v>
      </c>
      <c r="I6317" s="6" t="s">
        <v>17</v>
      </c>
      <c r="J6317" s="7">
        <v>44</v>
      </c>
      <c r="K6317" s="8">
        <v>215</v>
      </c>
      <c r="L6317" s="9">
        <f t="shared" si="98"/>
        <v>9460</v>
      </c>
      <c r="M6317" s="9">
        <v>5203</v>
      </c>
      <c r="N6317" s="10">
        <v>0.55000000000000004</v>
      </c>
      <c r="O6317" s="4" t="s">
        <v>83</v>
      </c>
    </row>
    <row r="6318" spans="1:15" ht="14.25" customHeight="1" x14ac:dyDescent="0.25">
      <c r="A6318" s="4" t="s">
        <v>26</v>
      </c>
      <c r="B6318" s="4">
        <v>1185732</v>
      </c>
      <c r="C6318" s="5">
        <v>44503</v>
      </c>
      <c r="D6318" s="37">
        <v>2021</v>
      </c>
      <c r="E6318" s="5" t="str">
        <f>TEXT(Sales[[#This Row],[Invoice Date]],"mmm")</f>
        <v>Nov</v>
      </c>
      <c r="F6318" s="4" t="s">
        <v>48</v>
      </c>
      <c r="G6318" s="4" t="s">
        <v>94</v>
      </c>
      <c r="H6318" s="4" t="s">
        <v>95</v>
      </c>
      <c r="I6318" s="6" t="s">
        <v>19</v>
      </c>
      <c r="J6318" s="7">
        <v>32</v>
      </c>
      <c r="K6318" s="8">
        <v>195</v>
      </c>
      <c r="L6318" s="9">
        <f t="shared" si="98"/>
        <v>6240</v>
      </c>
      <c r="M6318" s="9">
        <v>2932.7999999999997</v>
      </c>
      <c r="N6318" s="10">
        <v>0.47</v>
      </c>
      <c r="O6318" s="4" t="s">
        <v>83</v>
      </c>
    </row>
    <row r="6319" spans="1:15" ht="14.25" customHeight="1" x14ac:dyDescent="0.25">
      <c r="A6319" s="4" t="s">
        <v>26</v>
      </c>
      <c r="B6319" s="4">
        <v>1185732</v>
      </c>
      <c r="C6319" s="5">
        <v>44503</v>
      </c>
      <c r="D6319" s="37">
        <v>2021</v>
      </c>
      <c r="E6319" s="5" t="str">
        <f>TEXT(Sales[[#This Row],[Invoice Date]],"mmm")</f>
        <v>Nov</v>
      </c>
      <c r="F6319" s="4" t="s">
        <v>48</v>
      </c>
      <c r="G6319" s="4" t="s">
        <v>94</v>
      </c>
      <c r="H6319" s="4" t="s">
        <v>95</v>
      </c>
      <c r="I6319" s="6" t="s">
        <v>20</v>
      </c>
      <c r="J6319" s="7">
        <v>38</v>
      </c>
      <c r="K6319" s="8">
        <v>167</v>
      </c>
      <c r="L6319" s="9">
        <f t="shared" si="98"/>
        <v>6346</v>
      </c>
      <c r="M6319" s="9">
        <v>3426.84</v>
      </c>
      <c r="N6319" s="10">
        <v>0.54</v>
      </c>
      <c r="O6319" s="4" t="s">
        <v>83</v>
      </c>
    </row>
    <row r="6320" spans="1:15" ht="14.25" customHeight="1" x14ac:dyDescent="0.25">
      <c r="A6320" s="4" t="s">
        <v>26</v>
      </c>
      <c r="B6320" s="4">
        <v>1185732</v>
      </c>
      <c r="C6320" s="5">
        <v>44503</v>
      </c>
      <c r="D6320" s="37">
        <v>2021</v>
      </c>
      <c r="E6320" s="5" t="str">
        <f>TEXT(Sales[[#This Row],[Invoice Date]],"mmm")</f>
        <v>Nov</v>
      </c>
      <c r="F6320" s="4" t="s">
        <v>48</v>
      </c>
      <c r="G6320" s="4" t="s">
        <v>94</v>
      </c>
      <c r="H6320" s="4" t="s">
        <v>95</v>
      </c>
      <c r="I6320" s="6" t="s">
        <v>21</v>
      </c>
      <c r="J6320" s="7">
        <v>55</v>
      </c>
      <c r="K6320" s="8">
        <v>163</v>
      </c>
      <c r="L6320" s="9">
        <f t="shared" si="98"/>
        <v>8965</v>
      </c>
      <c r="M6320" s="9">
        <v>4572.1499999999996</v>
      </c>
      <c r="N6320" s="10">
        <v>0.51</v>
      </c>
      <c r="O6320" s="4" t="s">
        <v>83</v>
      </c>
    </row>
    <row r="6321" spans="1:15" ht="14.25" customHeight="1" x14ac:dyDescent="0.25">
      <c r="A6321" s="4" t="s">
        <v>26</v>
      </c>
      <c r="B6321" s="4">
        <v>1185732</v>
      </c>
      <c r="C6321" s="5">
        <v>44503</v>
      </c>
      <c r="D6321" s="37">
        <v>2021</v>
      </c>
      <c r="E6321" s="5" t="str">
        <f>TEXT(Sales[[#This Row],[Invoice Date]],"mmm")</f>
        <v>Nov</v>
      </c>
      <c r="F6321" s="4" t="s">
        <v>48</v>
      </c>
      <c r="G6321" s="4" t="s">
        <v>94</v>
      </c>
      <c r="H6321" s="4" t="s">
        <v>95</v>
      </c>
      <c r="I6321" s="6" t="s">
        <v>22</v>
      </c>
      <c r="J6321" s="7">
        <v>72</v>
      </c>
      <c r="K6321" s="8">
        <v>163</v>
      </c>
      <c r="L6321" s="9">
        <f t="shared" si="98"/>
        <v>11736</v>
      </c>
      <c r="M6321" s="9">
        <v>5750.64</v>
      </c>
      <c r="N6321" s="10">
        <v>0.49</v>
      </c>
      <c r="O6321" s="4" t="s">
        <v>83</v>
      </c>
    </row>
    <row r="6322" spans="1:15" ht="14.25" customHeight="1" x14ac:dyDescent="0.25">
      <c r="A6322" s="4" t="s">
        <v>26</v>
      </c>
      <c r="B6322" s="4">
        <v>1185732</v>
      </c>
      <c r="C6322" s="5">
        <v>44503</v>
      </c>
      <c r="D6322" s="37">
        <v>2021</v>
      </c>
      <c r="E6322" s="5" t="str">
        <f>TEXT(Sales[[#This Row],[Invoice Date]],"mmm")</f>
        <v>Nov</v>
      </c>
      <c r="F6322" s="4" t="s">
        <v>48</v>
      </c>
      <c r="G6322" s="4" t="s">
        <v>94</v>
      </c>
      <c r="H6322" s="4" t="s">
        <v>95</v>
      </c>
      <c r="I6322" s="6" t="s">
        <v>23</v>
      </c>
      <c r="J6322" s="7">
        <v>72</v>
      </c>
      <c r="K6322" s="8">
        <v>210</v>
      </c>
      <c r="L6322" s="9">
        <f t="shared" si="98"/>
        <v>15120</v>
      </c>
      <c r="M6322" s="9">
        <v>9676.8000000000011</v>
      </c>
      <c r="N6322" s="10">
        <v>0.64</v>
      </c>
      <c r="O6322" s="4" t="s">
        <v>83</v>
      </c>
    </row>
    <row r="6323" spans="1:15" ht="14.25" customHeight="1" x14ac:dyDescent="0.25">
      <c r="A6323" s="4" t="s">
        <v>26</v>
      </c>
      <c r="B6323" s="4">
        <v>1185732</v>
      </c>
      <c r="C6323" s="5">
        <v>44532</v>
      </c>
      <c r="D6323" s="37">
        <v>2021</v>
      </c>
      <c r="E6323" s="5" t="str">
        <f>TEXT(Sales[[#This Row],[Invoice Date]],"mmm")</f>
        <v>Dec</v>
      </c>
      <c r="F6323" s="4" t="s">
        <v>48</v>
      </c>
      <c r="G6323" s="4" t="s">
        <v>94</v>
      </c>
      <c r="H6323" s="4" t="s">
        <v>95</v>
      </c>
      <c r="I6323" s="6" t="s">
        <v>17</v>
      </c>
      <c r="J6323" s="7">
        <v>64</v>
      </c>
      <c r="K6323" s="8">
        <v>244</v>
      </c>
      <c r="L6323" s="9">
        <f t="shared" si="98"/>
        <v>15616</v>
      </c>
      <c r="M6323" s="9">
        <v>7964.16</v>
      </c>
      <c r="N6323" s="10">
        <v>0.51</v>
      </c>
      <c r="O6323" s="4" t="s">
        <v>83</v>
      </c>
    </row>
    <row r="6324" spans="1:15" ht="14.25" customHeight="1" x14ac:dyDescent="0.25">
      <c r="A6324" s="4" t="s">
        <v>26</v>
      </c>
      <c r="B6324" s="4">
        <v>1185732</v>
      </c>
      <c r="C6324" s="5">
        <v>44532</v>
      </c>
      <c r="D6324" s="37">
        <v>2021</v>
      </c>
      <c r="E6324" s="5" t="str">
        <f>TEXT(Sales[[#This Row],[Invoice Date]],"mmm")</f>
        <v>Dec</v>
      </c>
      <c r="F6324" s="4" t="s">
        <v>48</v>
      </c>
      <c r="G6324" s="4" t="s">
        <v>94</v>
      </c>
      <c r="H6324" s="4" t="s">
        <v>95</v>
      </c>
      <c r="I6324" s="6" t="s">
        <v>19</v>
      </c>
      <c r="J6324" s="7">
        <v>55</v>
      </c>
      <c r="K6324" s="8">
        <v>202</v>
      </c>
      <c r="L6324" s="9">
        <f t="shared" si="98"/>
        <v>11110</v>
      </c>
      <c r="M6324" s="9">
        <v>4999.4999999999991</v>
      </c>
      <c r="N6324" s="10">
        <v>0.44999999999999996</v>
      </c>
      <c r="O6324" s="4" t="s">
        <v>83</v>
      </c>
    </row>
    <row r="6325" spans="1:15" ht="14.25" customHeight="1" x14ac:dyDescent="0.25">
      <c r="A6325" s="4" t="s">
        <v>61</v>
      </c>
      <c r="B6325" s="4">
        <v>1185732</v>
      </c>
      <c r="C6325" s="5">
        <v>44532</v>
      </c>
      <c r="D6325" s="37">
        <v>2021</v>
      </c>
      <c r="E6325" s="5" t="str">
        <f>TEXT(Sales[[#This Row],[Invoice Date]],"mmm")</f>
        <v>Dec</v>
      </c>
      <c r="F6325" s="4" t="s">
        <v>48</v>
      </c>
      <c r="G6325" s="4" t="s">
        <v>94</v>
      </c>
      <c r="H6325" s="4" t="s">
        <v>95</v>
      </c>
      <c r="I6325" s="6" t="s">
        <v>20</v>
      </c>
      <c r="J6325" s="7">
        <v>55</v>
      </c>
      <c r="K6325" s="8">
        <v>218</v>
      </c>
      <c r="L6325" s="9">
        <f t="shared" si="98"/>
        <v>11990</v>
      </c>
      <c r="M6325" s="9">
        <v>6114.9000000000005</v>
      </c>
      <c r="N6325" s="10">
        <v>0.51</v>
      </c>
      <c r="O6325" s="4" t="s">
        <v>83</v>
      </c>
    </row>
    <row r="6326" spans="1:15" ht="14.25" customHeight="1" x14ac:dyDescent="0.25">
      <c r="A6326" s="4" t="s">
        <v>61</v>
      </c>
      <c r="B6326" s="4">
        <v>1185732</v>
      </c>
      <c r="C6326" s="5">
        <v>44532</v>
      </c>
      <c r="D6326" s="37">
        <v>2021</v>
      </c>
      <c r="E6326" s="5" t="str">
        <f>TEXT(Sales[[#This Row],[Invoice Date]],"mmm")</f>
        <v>Dec</v>
      </c>
      <c r="F6326" s="4" t="s">
        <v>48</v>
      </c>
      <c r="G6326" s="4" t="s">
        <v>94</v>
      </c>
      <c r="H6326" s="4" t="s">
        <v>95</v>
      </c>
      <c r="I6326" s="6" t="s">
        <v>21</v>
      </c>
      <c r="J6326" s="7">
        <v>55</v>
      </c>
      <c r="K6326" s="8">
        <v>196</v>
      </c>
      <c r="L6326" s="9">
        <f t="shared" si="98"/>
        <v>10780</v>
      </c>
      <c r="M6326" s="9">
        <v>5821.2000000000007</v>
      </c>
      <c r="N6326" s="10">
        <v>0.54</v>
      </c>
      <c r="O6326" s="4" t="s">
        <v>83</v>
      </c>
    </row>
    <row r="6327" spans="1:15" ht="14.25" customHeight="1" x14ac:dyDescent="0.25">
      <c r="A6327" s="4" t="s">
        <v>61</v>
      </c>
      <c r="B6327" s="4">
        <v>1185732</v>
      </c>
      <c r="C6327" s="5">
        <v>44532</v>
      </c>
      <c r="D6327" s="37">
        <v>2021</v>
      </c>
      <c r="E6327" s="5" t="str">
        <f>TEXT(Sales[[#This Row],[Invoice Date]],"mmm")</f>
        <v>Dec</v>
      </c>
      <c r="F6327" s="4" t="s">
        <v>48</v>
      </c>
      <c r="G6327" s="4" t="s">
        <v>94</v>
      </c>
      <c r="H6327" s="4" t="s">
        <v>95</v>
      </c>
      <c r="I6327" s="6" t="s">
        <v>22</v>
      </c>
      <c r="J6327" s="7">
        <v>65</v>
      </c>
      <c r="K6327" s="8">
        <v>169</v>
      </c>
      <c r="L6327" s="9">
        <f t="shared" si="98"/>
        <v>10985</v>
      </c>
      <c r="M6327" s="9">
        <v>5382.65</v>
      </c>
      <c r="N6327" s="10">
        <v>0.49</v>
      </c>
      <c r="O6327" s="4" t="s">
        <v>83</v>
      </c>
    </row>
    <row r="6328" spans="1:15" ht="14.25" customHeight="1" x14ac:dyDescent="0.25">
      <c r="A6328" s="4" t="s">
        <v>61</v>
      </c>
      <c r="B6328" s="4">
        <v>1185732</v>
      </c>
      <c r="C6328" s="5">
        <v>44532</v>
      </c>
      <c r="D6328" s="37">
        <v>2021</v>
      </c>
      <c r="E6328" s="5" t="str">
        <f>TEXT(Sales[[#This Row],[Invoice Date]],"mmm")</f>
        <v>Dec</v>
      </c>
      <c r="F6328" s="4" t="s">
        <v>48</v>
      </c>
      <c r="G6328" s="4" t="s">
        <v>94</v>
      </c>
      <c r="H6328" s="4" t="s">
        <v>95</v>
      </c>
      <c r="I6328" s="6" t="s">
        <v>23</v>
      </c>
      <c r="J6328" s="7">
        <v>69</v>
      </c>
      <c r="K6328" s="8">
        <v>225</v>
      </c>
      <c r="L6328" s="9">
        <f t="shared" si="98"/>
        <v>15525</v>
      </c>
      <c r="M6328" s="9">
        <v>10091.25</v>
      </c>
      <c r="N6328" s="10">
        <v>0.65</v>
      </c>
      <c r="O6328" s="4" t="s">
        <v>83</v>
      </c>
    </row>
    <row r="6329" spans="1:15" ht="14.25" customHeight="1" x14ac:dyDescent="0.25">
      <c r="A6329" s="4" t="s">
        <v>61</v>
      </c>
      <c r="B6329" s="4">
        <v>1185732</v>
      </c>
      <c r="C6329" s="5">
        <v>44209</v>
      </c>
      <c r="D6329" s="37">
        <v>2021</v>
      </c>
      <c r="E6329" s="5" t="str">
        <f>TEXT(Sales[[#This Row],[Invoice Date]],"mmm")</f>
        <v>Jan</v>
      </c>
      <c r="F6329" s="4" t="s">
        <v>48</v>
      </c>
      <c r="G6329" s="4" t="s">
        <v>94</v>
      </c>
      <c r="H6329" s="4" t="s">
        <v>95</v>
      </c>
      <c r="I6329" s="6" t="s">
        <v>17</v>
      </c>
      <c r="J6329" s="7">
        <v>32</v>
      </c>
      <c r="K6329" s="8">
        <v>194</v>
      </c>
      <c r="L6329" s="9">
        <f t="shared" si="98"/>
        <v>6208</v>
      </c>
      <c r="M6329" s="9">
        <v>3228.1600000000003</v>
      </c>
      <c r="N6329" s="10">
        <v>0.52</v>
      </c>
      <c r="O6329" s="4" t="s">
        <v>83</v>
      </c>
    </row>
    <row r="6330" spans="1:15" ht="14.25" customHeight="1" x14ac:dyDescent="0.25">
      <c r="A6330" s="4" t="s">
        <v>61</v>
      </c>
      <c r="B6330" s="4">
        <v>1185732</v>
      </c>
      <c r="C6330" s="5">
        <v>44209</v>
      </c>
      <c r="D6330" s="37">
        <v>2021</v>
      </c>
      <c r="E6330" s="5" t="str">
        <f>TEXT(Sales[[#This Row],[Invoice Date]],"mmm")</f>
        <v>Jan</v>
      </c>
      <c r="F6330" s="4" t="s">
        <v>48</v>
      </c>
      <c r="G6330" s="4" t="s">
        <v>94</v>
      </c>
      <c r="H6330" s="4" t="s">
        <v>95</v>
      </c>
      <c r="I6330" s="6" t="s">
        <v>19</v>
      </c>
      <c r="J6330" s="7">
        <v>33</v>
      </c>
      <c r="K6330" s="8">
        <v>150</v>
      </c>
      <c r="L6330" s="9">
        <f t="shared" si="98"/>
        <v>4950</v>
      </c>
      <c r="M6330" s="9">
        <v>2475</v>
      </c>
      <c r="N6330" s="10">
        <v>0.5</v>
      </c>
      <c r="O6330" s="4" t="s">
        <v>83</v>
      </c>
    </row>
    <row r="6331" spans="1:15" ht="14.25" customHeight="1" x14ac:dyDescent="0.25">
      <c r="A6331" s="4" t="s">
        <v>61</v>
      </c>
      <c r="B6331" s="4">
        <v>1185732</v>
      </c>
      <c r="C6331" s="5">
        <v>44209</v>
      </c>
      <c r="D6331" s="37">
        <v>2021</v>
      </c>
      <c r="E6331" s="5" t="str">
        <f>TEXT(Sales[[#This Row],[Invoice Date]],"mmm")</f>
        <v>Jan</v>
      </c>
      <c r="F6331" s="4" t="s">
        <v>48</v>
      </c>
      <c r="G6331" s="4" t="s">
        <v>94</v>
      </c>
      <c r="H6331" s="4" t="s">
        <v>95</v>
      </c>
      <c r="I6331" s="6" t="s">
        <v>20</v>
      </c>
      <c r="J6331" s="7">
        <v>24</v>
      </c>
      <c r="K6331" s="8">
        <v>167</v>
      </c>
      <c r="L6331" s="9">
        <f t="shared" si="98"/>
        <v>4008</v>
      </c>
      <c r="M6331" s="9">
        <v>2164.3200000000002</v>
      </c>
      <c r="N6331" s="10">
        <v>0.54</v>
      </c>
      <c r="O6331" s="4" t="s">
        <v>83</v>
      </c>
    </row>
    <row r="6332" spans="1:15" ht="14.25" customHeight="1" x14ac:dyDescent="0.25">
      <c r="A6332" s="4" t="s">
        <v>61</v>
      </c>
      <c r="B6332" s="4">
        <v>1185732</v>
      </c>
      <c r="C6332" s="5">
        <v>44209</v>
      </c>
      <c r="D6332" s="37">
        <v>2021</v>
      </c>
      <c r="E6332" s="5" t="str">
        <f>TEXT(Sales[[#This Row],[Invoice Date]],"mmm")</f>
        <v>Jan</v>
      </c>
      <c r="F6332" s="4" t="s">
        <v>48</v>
      </c>
      <c r="G6332" s="4" t="s">
        <v>94</v>
      </c>
      <c r="H6332" s="4" t="s">
        <v>95</v>
      </c>
      <c r="I6332" s="6" t="s">
        <v>21</v>
      </c>
      <c r="J6332" s="7">
        <v>29</v>
      </c>
      <c r="K6332" s="8">
        <v>123</v>
      </c>
      <c r="L6332" s="9">
        <f t="shared" si="98"/>
        <v>3567</v>
      </c>
      <c r="M6332" s="9">
        <v>1854.8400000000001</v>
      </c>
      <c r="N6332" s="10">
        <v>0.52</v>
      </c>
      <c r="O6332" s="4" t="s">
        <v>83</v>
      </c>
    </row>
    <row r="6333" spans="1:15" ht="14.25" customHeight="1" x14ac:dyDescent="0.25">
      <c r="A6333" s="4" t="s">
        <v>61</v>
      </c>
      <c r="B6333" s="4">
        <v>1185732</v>
      </c>
      <c r="C6333" s="5">
        <v>44209</v>
      </c>
      <c r="D6333" s="37">
        <v>2021</v>
      </c>
      <c r="E6333" s="5" t="str">
        <f>TEXT(Sales[[#This Row],[Invoice Date]],"mmm")</f>
        <v>Jan</v>
      </c>
      <c r="F6333" s="4" t="s">
        <v>48</v>
      </c>
      <c r="G6333" s="4" t="s">
        <v>94</v>
      </c>
      <c r="H6333" s="4" t="s">
        <v>95</v>
      </c>
      <c r="I6333" s="6" t="s">
        <v>22</v>
      </c>
      <c r="J6333" s="7">
        <v>44</v>
      </c>
      <c r="K6333" s="8">
        <v>128</v>
      </c>
      <c r="L6333" s="9">
        <f t="shared" si="98"/>
        <v>5632</v>
      </c>
      <c r="M6333" s="9">
        <v>2816</v>
      </c>
      <c r="N6333" s="10">
        <v>0.5</v>
      </c>
      <c r="O6333" s="4" t="s">
        <v>83</v>
      </c>
    </row>
    <row r="6334" spans="1:15" ht="14.25" customHeight="1" x14ac:dyDescent="0.25">
      <c r="A6334" s="4" t="s">
        <v>61</v>
      </c>
      <c r="B6334" s="4">
        <v>1185732</v>
      </c>
      <c r="C6334" s="5">
        <v>44209</v>
      </c>
      <c r="D6334" s="37">
        <v>2021</v>
      </c>
      <c r="E6334" s="5" t="str">
        <f>TEXT(Sales[[#This Row],[Invoice Date]],"mmm")</f>
        <v>Jan</v>
      </c>
      <c r="F6334" s="4" t="s">
        <v>48</v>
      </c>
      <c r="G6334" s="4" t="s">
        <v>94</v>
      </c>
      <c r="H6334" s="4" t="s">
        <v>95</v>
      </c>
      <c r="I6334" s="6" t="s">
        <v>23</v>
      </c>
      <c r="J6334" s="7">
        <v>32</v>
      </c>
      <c r="K6334" s="8">
        <v>173</v>
      </c>
      <c r="L6334" s="9">
        <f t="shared" si="98"/>
        <v>5536</v>
      </c>
      <c r="M6334" s="9">
        <v>3598.4</v>
      </c>
      <c r="N6334" s="10">
        <v>0.65</v>
      </c>
      <c r="O6334" s="4" t="s">
        <v>83</v>
      </c>
    </row>
    <row r="6335" spans="1:15" ht="14.25" customHeight="1" x14ac:dyDescent="0.25">
      <c r="A6335" s="4" t="s">
        <v>61</v>
      </c>
      <c r="B6335" s="4">
        <v>1185732</v>
      </c>
      <c r="C6335" s="5">
        <v>44238</v>
      </c>
      <c r="D6335" s="37">
        <v>2021</v>
      </c>
      <c r="E6335" s="5" t="str">
        <f>TEXT(Sales[[#This Row],[Invoice Date]],"mmm")</f>
        <v>Feb</v>
      </c>
      <c r="F6335" s="4" t="s">
        <v>48</v>
      </c>
      <c r="G6335" s="4" t="s">
        <v>94</v>
      </c>
      <c r="H6335" s="4" t="s">
        <v>95</v>
      </c>
      <c r="I6335" s="6" t="s">
        <v>17</v>
      </c>
      <c r="J6335" s="7">
        <v>32</v>
      </c>
      <c r="K6335" s="8">
        <v>231</v>
      </c>
      <c r="L6335" s="9">
        <f t="shared" si="98"/>
        <v>7392</v>
      </c>
      <c r="M6335" s="9">
        <v>3696</v>
      </c>
      <c r="N6335" s="10">
        <v>0.5</v>
      </c>
      <c r="O6335" s="4" t="s">
        <v>83</v>
      </c>
    </row>
    <row r="6336" spans="1:15" ht="14.25" customHeight="1" x14ac:dyDescent="0.25">
      <c r="A6336" s="4" t="s">
        <v>61</v>
      </c>
      <c r="B6336" s="4">
        <v>1185732</v>
      </c>
      <c r="C6336" s="5">
        <v>44238</v>
      </c>
      <c r="D6336" s="37">
        <v>2021</v>
      </c>
      <c r="E6336" s="5" t="str">
        <f>TEXT(Sales[[#This Row],[Invoice Date]],"mmm")</f>
        <v>Feb</v>
      </c>
      <c r="F6336" s="4" t="s">
        <v>48</v>
      </c>
      <c r="G6336" s="4" t="s">
        <v>94</v>
      </c>
      <c r="H6336" s="4" t="s">
        <v>95</v>
      </c>
      <c r="I6336" s="6" t="s">
        <v>19</v>
      </c>
      <c r="J6336" s="7">
        <v>33</v>
      </c>
      <c r="K6336" s="8">
        <v>143</v>
      </c>
      <c r="L6336" s="9">
        <f t="shared" si="98"/>
        <v>4719</v>
      </c>
      <c r="M6336" s="9">
        <v>2359.5</v>
      </c>
      <c r="N6336" s="10">
        <v>0.5</v>
      </c>
      <c r="O6336" s="4" t="s">
        <v>83</v>
      </c>
    </row>
    <row r="6337" spans="1:15" ht="14.25" customHeight="1" x14ac:dyDescent="0.25">
      <c r="A6337" s="4" t="s">
        <v>61</v>
      </c>
      <c r="B6337" s="4">
        <v>1185732</v>
      </c>
      <c r="C6337" s="5">
        <v>44238</v>
      </c>
      <c r="D6337" s="37">
        <v>2021</v>
      </c>
      <c r="E6337" s="5" t="str">
        <f>TEXT(Sales[[#This Row],[Invoice Date]],"mmm")</f>
        <v>Feb</v>
      </c>
      <c r="F6337" s="4" t="s">
        <v>48</v>
      </c>
      <c r="G6337" s="4" t="s">
        <v>94</v>
      </c>
      <c r="H6337" s="4" t="s">
        <v>95</v>
      </c>
      <c r="I6337" s="6" t="s">
        <v>20</v>
      </c>
      <c r="J6337" s="7">
        <v>23</v>
      </c>
      <c r="K6337" s="8">
        <v>158</v>
      </c>
      <c r="L6337" s="9">
        <f t="shared" si="98"/>
        <v>3634</v>
      </c>
      <c r="M6337" s="9">
        <v>1817</v>
      </c>
      <c r="N6337" s="10">
        <v>0.5</v>
      </c>
      <c r="O6337" s="4" t="s">
        <v>83</v>
      </c>
    </row>
    <row r="6338" spans="1:15" ht="14.25" customHeight="1" x14ac:dyDescent="0.25">
      <c r="A6338" s="4" t="s">
        <v>61</v>
      </c>
      <c r="B6338" s="4">
        <v>1185732</v>
      </c>
      <c r="C6338" s="5">
        <v>44238</v>
      </c>
      <c r="D6338" s="37">
        <v>2021</v>
      </c>
      <c r="E6338" s="5" t="str">
        <f>TEXT(Sales[[#This Row],[Invoice Date]],"mmm")</f>
        <v>Feb</v>
      </c>
      <c r="F6338" s="4" t="s">
        <v>36</v>
      </c>
      <c r="G6338" s="4" t="s">
        <v>96</v>
      </c>
      <c r="H6338" s="4" t="s">
        <v>97</v>
      </c>
      <c r="I6338" s="6" t="s">
        <v>21</v>
      </c>
      <c r="J6338" s="7">
        <v>29</v>
      </c>
      <c r="K6338" s="8">
        <v>101</v>
      </c>
      <c r="L6338" s="9">
        <f t="shared" si="98"/>
        <v>2929</v>
      </c>
      <c r="M6338" s="9">
        <v>1464.5</v>
      </c>
      <c r="N6338" s="10">
        <v>0.5</v>
      </c>
      <c r="O6338" s="4" t="s">
        <v>83</v>
      </c>
    </row>
    <row r="6339" spans="1:15" ht="14.25" customHeight="1" x14ac:dyDescent="0.25">
      <c r="A6339" s="4" t="s">
        <v>61</v>
      </c>
      <c r="B6339" s="4">
        <v>1185732</v>
      </c>
      <c r="C6339" s="5">
        <v>44238</v>
      </c>
      <c r="D6339" s="37">
        <v>2021</v>
      </c>
      <c r="E6339" s="5" t="str">
        <f>TEXT(Sales[[#This Row],[Invoice Date]],"mmm")</f>
        <v>Feb</v>
      </c>
      <c r="F6339" s="4" t="s">
        <v>36</v>
      </c>
      <c r="G6339" s="4" t="s">
        <v>96</v>
      </c>
      <c r="H6339" s="4" t="s">
        <v>97</v>
      </c>
      <c r="I6339" s="6" t="s">
        <v>22</v>
      </c>
      <c r="J6339" s="7">
        <v>41</v>
      </c>
      <c r="K6339" s="8">
        <v>122</v>
      </c>
      <c r="L6339" s="9">
        <f t="shared" ref="L6339:L6402" si="99">J6339*K6339</f>
        <v>5002</v>
      </c>
      <c r="M6339" s="9">
        <v>2300.9199999999996</v>
      </c>
      <c r="N6339" s="10">
        <v>0.45999999999999996</v>
      </c>
      <c r="O6339" s="4" t="s">
        <v>83</v>
      </c>
    </row>
    <row r="6340" spans="1:15" ht="14.25" customHeight="1" x14ac:dyDescent="0.25">
      <c r="A6340" s="4" t="s">
        <v>61</v>
      </c>
      <c r="B6340" s="4">
        <v>1185732</v>
      </c>
      <c r="C6340" s="5">
        <v>44238</v>
      </c>
      <c r="D6340" s="37">
        <v>2021</v>
      </c>
      <c r="E6340" s="5" t="str">
        <f>TEXT(Sales[[#This Row],[Invoice Date]],"mmm")</f>
        <v>Feb</v>
      </c>
      <c r="F6340" s="4" t="s">
        <v>36</v>
      </c>
      <c r="G6340" s="4" t="s">
        <v>96</v>
      </c>
      <c r="H6340" s="4" t="s">
        <v>97</v>
      </c>
      <c r="I6340" s="6" t="s">
        <v>23</v>
      </c>
      <c r="J6340" s="7">
        <v>29</v>
      </c>
      <c r="K6340" s="8">
        <v>143</v>
      </c>
      <c r="L6340" s="9">
        <f t="shared" si="99"/>
        <v>4147</v>
      </c>
      <c r="M6340" s="9">
        <v>2529.67</v>
      </c>
      <c r="N6340" s="10">
        <v>0.61</v>
      </c>
      <c r="O6340" s="4" t="s">
        <v>83</v>
      </c>
    </row>
    <row r="6341" spans="1:15" ht="14.25" customHeight="1" x14ac:dyDescent="0.25">
      <c r="A6341" s="4" t="s">
        <v>61</v>
      </c>
      <c r="B6341" s="4">
        <v>1185732</v>
      </c>
      <c r="C6341" s="5">
        <v>44264</v>
      </c>
      <c r="D6341" s="37">
        <v>2021</v>
      </c>
      <c r="E6341" s="5" t="str">
        <f>TEXT(Sales[[#This Row],[Invoice Date]],"mmm")</f>
        <v>Mar</v>
      </c>
      <c r="F6341" s="4" t="s">
        <v>36</v>
      </c>
      <c r="G6341" s="4" t="s">
        <v>96</v>
      </c>
      <c r="H6341" s="4" t="s">
        <v>97</v>
      </c>
      <c r="I6341" s="6" t="s">
        <v>17</v>
      </c>
      <c r="J6341" s="7">
        <v>27</v>
      </c>
      <c r="K6341" s="8">
        <v>231</v>
      </c>
      <c r="L6341" s="9">
        <f t="shared" si="99"/>
        <v>6237</v>
      </c>
      <c r="M6341" s="9">
        <v>3243.2400000000002</v>
      </c>
      <c r="N6341" s="10">
        <v>0.52</v>
      </c>
      <c r="O6341" s="4" t="s">
        <v>83</v>
      </c>
    </row>
    <row r="6342" spans="1:15" ht="14.25" customHeight="1" x14ac:dyDescent="0.25">
      <c r="A6342" s="4" t="s">
        <v>61</v>
      </c>
      <c r="B6342" s="4">
        <v>1185732</v>
      </c>
      <c r="C6342" s="5">
        <v>44264</v>
      </c>
      <c r="D6342" s="37">
        <v>2021</v>
      </c>
      <c r="E6342" s="5" t="str">
        <f>TEXT(Sales[[#This Row],[Invoice Date]],"mmm")</f>
        <v>Mar</v>
      </c>
      <c r="F6342" s="4" t="s">
        <v>36</v>
      </c>
      <c r="G6342" s="4" t="s">
        <v>96</v>
      </c>
      <c r="H6342" s="4" t="s">
        <v>97</v>
      </c>
      <c r="I6342" s="6" t="s">
        <v>19</v>
      </c>
      <c r="J6342" s="7">
        <v>27</v>
      </c>
      <c r="K6342" s="8">
        <v>126</v>
      </c>
      <c r="L6342" s="9">
        <f t="shared" si="99"/>
        <v>3402</v>
      </c>
      <c r="M6342" s="9">
        <v>1530.8999999999999</v>
      </c>
      <c r="N6342" s="10">
        <v>0.44999999999999996</v>
      </c>
      <c r="O6342" s="4" t="s">
        <v>83</v>
      </c>
    </row>
    <row r="6343" spans="1:15" ht="14.25" customHeight="1" x14ac:dyDescent="0.25">
      <c r="A6343" s="4" t="s">
        <v>61</v>
      </c>
      <c r="B6343" s="4">
        <v>1185732</v>
      </c>
      <c r="C6343" s="5">
        <v>44264</v>
      </c>
      <c r="D6343" s="37">
        <v>2021</v>
      </c>
      <c r="E6343" s="5" t="str">
        <f>TEXT(Sales[[#This Row],[Invoice Date]],"mmm")</f>
        <v>Mar</v>
      </c>
      <c r="F6343" s="4" t="s">
        <v>36</v>
      </c>
      <c r="G6343" s="4" t="s">
        <v>96</v>
      </c>
      <c r="H6343" s="4" t="s">
        <v>97</v>
      </c>
      <c r="I6343" s="6" t="s">
        <v>20</v>
      </c>
      <c r="J6343" s="7">
        <v>20</v>
      </c>
      <c r="K6343" s="8">
        <v>124</v>
      </c>
      <c r="L6343" s="9">
        <f t="shared" si="99"/>
        <v>2480</v>
      </c>
      <c r="M6343" s="9">
        <v>1314.4</v>
      </c>
      <c r="N6343" s="10">
        <v>0.53</v>
      </c>
      <c r="O6343" s="4" t="s">
        <v>83</v>
      </c>
    </row>
    <row r="6344" spans="1:15" ht="14.25" customHeight="1" x14ac:dyDescent="0.25">
      <c r="A6344" s="4" t="s">
        <v>61</v>
      </c>
      <c r="B6344" s="4">
        <v>1185732</v>
      </c>
      <c r="C6344" s="5">
        <v>44264</v>
      </c>
      <c r="D6344" s="37">
        <v>2021</v>
      </c>
      <c r="E6344" s="5" t="str">
        <f>TEXT(Sales[[#This Row],[Invoice Date]],"mmm")</f>
        <v>Mar</v>
      </c>
      <c r="F6344" s="4" t="s">
        <v>36</v>
      </c>
      <c r="G6344" s="4" t="s">
        <v>96</v>
      </c>
      <c r="H6344" s="4" t="s">
        <v>97</v>
      </c>
      <c r="I6344" s="6" t="s">
        <v>21</v>
      </c>
      <c r="J6344" s="7">
        <v>24</v>
      </c>
      <c r="K6344" s="8">
        <v>98</v>
      </c>
      <c r="L6344" s="9">
        <f t="shared" si="99"/>
        <v>2352</v>
      </c>
      <c r="M6344" s="9">
        <v>1223.04</v>
      </c>
      <c r="N6344" s="10">
        <v>0.52</v>
      </c>
      <c r="O6344" s="4" t="s">
        <v>83</v>
      </c>
    </row>
    <row r="6345" spans="1:15" ht="14.25" customHeight="1" x14ac:dyDescent="0.25">
      <c r="A6345" s="4" t="s">
        <v>61</v>
      </c>
      <c r="B6345" s="4">
        <v>1185732</v>
      </c>
      <c r="C6345" s="5">
        <v>44264</v>
      </c>
      <c r="D6345" s="37">
        <v>2021</v>
      </c>
      <c r="E6345" s="5" t="str">
        <f>TEXT(Sales[[#This Row],[Invoice Date]],"mmm")</f>
        <v>Mar</v>
      </c>
      <c r="F6345" s="4" t="s">
        <v>36</v>
      </c>
      <c r="G6345" s="4" t="s">
        <v>96</v>
      </c>
      <c r="H6345" s="4" t="s">
        <v>97</v>
      </c>
      <c r="I6345" s="6" t="s">
        <v>22</v>
      </c>
      <c r="J6345" s="7">
        <v>37</v>
      </c>
      <c r="K6345" s="8">
        <v>113</v>
      </c>
      <c r="L6345" s="9">
        <f t="shared" si="99"/>
        <v>4181</v>
      </c>
      <c r="M6345" s="9">
        <v>2048.69</v>
      </c>
      <c r="N6345" s="10">
        <v>0.49</v>
      </c>
      <c r="O6345" s="4" t="s">
        <v>83</v>
      </c>
    </row>
    <row r="6346" spans="1:15" ht="14.25" customHeight="1" x14ac:dyDescent="0.25">
      <c r="A6346" s="4" t="s">
        <v>61</v>
      </c>
      <c r="B6346" s="4">
        <v>1185732</v>
      </c>
      <c r="C6346" s="5">
        <v>44264</v>
      </c>
      <c r="D6346" s="37">
        <v>2021</v>
      </c>
      <c r="E6346" s="5" t="str">
        <f>TEXT(Sales[[#This Row],[Invoice Date]],"mmm")</f>
        <v>Mar</v>
      </c>
      <c r="F6346" s="4" t="s">
        <v>36</v>
      </c>
      <c r="G6346" s="4" t="s">
        <v>96</v>
      </c>
      <c r="H6346" s="4" t="s">
        <v>97</v>
      </c>
      <c r="I6346" s="6" t="s">
        <v>23</v>
      </c>
      <c r="J6346" s="7">
        <v>28</v>
      </c>
      <c r="K6346" s="8">
        <v>128</v>
      </c>
      <c r="L6346" s="9">
        <f t="shared" si="99"/>
        <v>3584</v>
      </c>
      <c r="M6346" s="9">
        <v>2186.2399999999998</v>
      </c>
      <c r="N6346" s="10">
        <v>0.61</v>
      </c>
      <c r="O6346" s="4" t="s">
        <v>83</v>
      </c>
    </row>
    <row r="6347" spans="1:15" ht="14.25" customHeight="1" x14ac:dyDescent="0.25">
      <c r="A6347" s="4" t="s">
        <v>61</v>
      </c>
      <c r="B6347" s="4">
        <v>1185732</v>
      </c>
      <c r="C6347" s="5">
        <v>44296</v>
      </c>
      <c r="D6347" s="37">
        <v>2021</v>
      </c>
      <c r="E6347" s="5" t="str">
        <f>TEXT(Sales[[#This Row],[Invoice Date]],"mmm")</f>
        <v>Apr</v>
      </c>
      <c r="F6347" s="4" t="s">
        <v>36</v>
      </c>
      <c r="G6347" s="4" t="s">
        <v>96</v>
      </c>
      <c r="H6347" s="4" t="s">
        <v>97</v>
      </c>
      <c r="I6347" s="6" t="s">
        <v>17</v>
      </c>
      <c r="J6347" s="7">
        <v>28</v>
      </c>
      <c r="K6347" s="8">
        <v>218</v>
      </c>
      <c r="L6347" s="9">
        <f t="shared" si="99"/>
        <v>6104</v>
      </c>
      <c r="M6347" s="9">
        <v>3357.2000000000003</v>
      </c>
      <c r="N6347" s="10">
        <v>0.55000000000000004</v>
      </c>
      <c r="O6347" s="4" t="s">
        <v>83</v>
      </c>
    </row>
    <row r="6348" spans="1:15" ht="14.25" customHeight="1" x14ac:dyDescent="0.25">
      <c r="A6348" s="4" t="s">
        <v>61</v>
      </c>
      <c r="B6348" s="4">
        <v>1185732</v>
      </c>
      <c r="C6348" s="5">
        <v>44296</v>
      </c>
      <c r="D6348" s="37">
        <v>2021</v>
      </c>
      <c r="E6348" s="5" t="str">
        <f>TEXT(Sales[[#This Row],[Invoice Date]],"mmm")</f>
        <v>Apr</v>
      </c>
      <c r="F6348" s="4" t="s">
        <v>36</v>
      </c>
      <c r="G6348" s="4" t="s">
        <v>96</v>
      </c>
      <c r="H6348" s="4" t="s">
        <v>97</v>
      </c>
      <c r="I6348" s="6" t="s">
        <v>19</v>
      </c>
      <c r="J6348" s="7">
        <v>28</v>
      </c>
      <c r="K6348" s="8">
        <v>111</v>
      </c>
      <c r="L6348" s="9">
        <f t="shared" si="99"/>
        <v>3108</v>
      </c>
      <c r="M6348" s="9">
        <v>1522.92</v>
      </c>
      <c r="N6348" s="10">
        <v>0.49</v>
      </c>
      <c r="O6348" s="4" t="s">
        <v>83</v>
      </c>
    </row>
    <row r="6349" spans="1:15" ht="14.25" customHeight="1" x14ac:dyDescent="0.25">
      <c r="A6349" s="4" t="s">
        <v>61</v>
      </c>
      <c r="B6349" s="4">
        <v>1185732</v>
      </c>
      <c r="C6349" s="5">
        <v>44296</v>
      </c>
      <c r="D6349" s="37">
        <v>2021</v>
      </c>
      <c r="E6349" s="5" t="str">
        <f>TEXT(Sales[[#This Row],[Invoice Date]],"mmm")</f>
        <v>Apr</v>
      </c>
      <c r="F6349" s="4" t="s">
        <v>36</v>
      </c>
      <c r="G6349" s="4" t="s">
        <v>96</v>
      </c>
      <c r="H6349" s="4" t="s">
        <v>97</v>
      </c>
      <c r="I6349" s="6" t="s">
        <v>20</v>
      </c>
      <c r="J6349" s="7">
        <v>19</v>
      </c>
      <c r="K6349" s="8">
        <v>106</v>
      </c>
      <c r="L6349" s="9">
        <f t="shared" si="99"/>
        <v>2014</v>
      </c>
      <c r="M6349" s="9">
        <v>1067.42</v>
      </c>
      <c r="N6349" s="10">
        <v>0.53</v>
      </c>
      <c r="O6349" s="4" t="s">
        <v>83</v>
      </c>
    </row>
    <row r="6350" spans="1:15" ht="14.25" customHeight="1" x14ac:dyDescent="0.25">
      <c r="A6350" s="4" t="s">
        <v>61</v>
      </c>
      <c r="B6350" s="4">
        <v>1185732</v>
      </c>
      <c r="C6350" s="5">
        <v>44296</v>
      </c>
      <c r="D6350" s="37">
        <v>2021</v>
      </c>
      <c r="E6350" s="5" t="str">
        <f>TEXT(Sales[[#This Row],[Invoice Date]],"mmm")</f>
        <v>Apr</v>
      </c>
      <c r="F6350" s="4" t="s">
        <v>36</v>
      </c>
      <c r="G6350" s="4" t="s">
        <v>96</v>
      </c>
      <c r="H6350" s="4" t="s">
        <v>97</v>
      </c>
      <c r="I6350" s="6" t="s">
        <v>21</v>
      </c>
      <c r="J6350" s="7">
        <v>24</v>
      </c>
      <c r="K6350" s="8">
        <v>102</v>
      </c>
      <c r="L6350" s="9">
        <f t="shared" si="99"/>
        <v>2448</v>
      </c>
      <c r="M6350" s="9">
        <v>1224</v>
      </c>
      <c r="N6350" s="10">
        <v>0.5</v>
      </c>
      <c r="O6350" s="4" t="s">
        <v>83</v>
      </c>
    </row>
    <row r="6351" spans="1:15" ht="14.25" customHeight="1" x14ac:dyDescent="0.25">
      <c r="A6351" s="4" t="s">
        <v>61</v>
      </c>
      <c r="B6351" s="4">
        <v>1185732</v>
      </c>
      <c r="C6351" s="5">
        <v>44296</v>
      </c>
      <c r="D6351" s="37">
        <v>2021</v>
      </c>
      <c r="E6351" s="5" t="str">
        <f>TEXT(Sales[[#This Row],[Invoice Date]],"mmm")</f>
        <v>Apr</v>
      </c>
      <c r="F6351" s="4" t="s">
        <v>36</v>
      </c>
      <c r="G6351" s="4" t="s">
        <v>96</v>
      </c>
      <c r="H6351" s="4" t="s">
        <v>97</v>
      </c>
      <c r="I6351" s="6" t="s">
        <v>22</v>
      </c>
      <c r="J6351" s="7">
        <v>42</v>
      </c>
      <c r="K6351" s="8">
        <v>101</v>
      </c>
      <c r="L6351" s="9">
        <f t="shared" si="99"/>
        <v>4242</v>
      </c>
      <c r="M6351" s="9">
        <v>1993.7399999999998</v>
      </c>
      <c r="N6351" s="10">
        <v>0.47</v>
      </c>
      <c r="O6351" s="4" t="s">
        <v>83</v>
      </c>
    </row>
    <row r="6352" spans="1:15" ht="14.25" customHeight="1" x14ac:dyDescent="0.25">
      <c r="A6352" s="4" t="s">
        <v>61</v>
      </c>
      <c r="B6352" s="4">
        <v>1185732</v>
      </c>
      <c r="C6352" s="5">
        <v>44296</v>
      </c>
      <c r="D6352" s="37">
        <v>2021</v>
      </c>
      <c r="E6352" s="5" t="str">
        <f>TEXT(Sales[[#This Row],[Invoice Date]],"mmm")</f>
        <v>Apr</v>
      </c>
      <c r="F6352" s="4" t="s">
        <v>36</v>
      </c>
      <c r="G6352" s="4" t="s">
        <v>96</v>
      </c>
      <c r="H6352" s="4" t="s">
        <v>97</v>
      </c>
      <c r="I6352" s="6" t="s">
        <v>23</v>
      </c>
      <c r="J6352" s="7">
        <v>34</v>
      </c>
      <c r="K6352" s="8">
        <v>137</v>
      </c>
      <c r="L6352" s="9">
        <f t="shared" si="99"/>
        <v>4658</v>
      </c>
      <c r="M6352" s="9">
        <v>3027.7000000000003</v>
      </c>
      <c r="N6352" s="10">
        <v>0.65</v>
      </c>
      <c r="O6352" s="4" t="s">
        <v>83</v>
      </c>
    </row>
    <row r="6353" spans="1:15" ht="14.25" customHeight="1" x14ac:dyDescent="0.25">
      <c r="A6353" s="4" t="s">
        <v>61</v>
      </c>
      <c r="B6353" s="4">
        <v>1185732</v>
      </c>
      <c r="C6353" s="5">
        <v>44325</v>
      </c>
      <c r="D6353" s="37">
        <v>2021</v>
      </c>
      <c r="E6353" s="5" t="str">
        <f>TEXT(Sales[[#This Row],[Invoice Date]],"mmm")</f>
        <v>May</v>
      </c>
      <c r="F6353" s="4" t="s">
        <v>36</v>
      </c>
      <c r="G6353" s="4" t="s">
        <v>96</v>
      </c>
      <c r="H6353" s="4" t="s">
        <v>97</v>
      </c>
      <c r="I6353" s="6" t="s">
        <v>17</v>
      </c>
      <c r="J6353" s="7">
        <v>42</v>
      </c>
      <c r="K6353" s="8">
        <v>207</v>
      </c>
      <c r="L6353" s="9">
        <f t="shared" si="99"/>
        <v>8694</v>
      </c>
      <c r="M6353" s="9">
        <v>4347</v>
      </c>
      <c r="N6353" s="10">
        <v>0.5</v>
      </c>
      <c r="O6353" s="4" t="s">
        <v>83</v>
      </c>
    </row>
    <row r="6354" spans="1:15" ht="14.25" customHeight="1" x14ac:dyDescent="0.25">
      <c r="A6354" s="4" t="s">
        <v>61</v>
      </c>
      <c r="B6354" s="4">
        <v>1185732</v>
      </c>
      <c r="C6354" s="5">
        <v>44325</v>
      </c>
      <c r="D6354" s="37">
        <v>2021</v>
      </c>
      <c r="E6354" s="5" t="str">
        <f>TEXT(Sales[[#This Row],[Invoice Date]],"mmm")</f>
        <v>May</v>
      </c>
      <c r="F6354" s="4" t="s">
        <v>36</v>
      </c>
      <c r="G6354" s="4" t="s">
        <v>96</v>
      </c>
      <c r="H6354" s="4" t="s">
        <v>97</v>
      </c>
      <c r="I6354" s="6" t="s">
        <v>19</v>
      </c>
      <c r="J6354" s="7">
        <v>44</v>
      </c>
      <c r="K6354" s="8">
        <v>135</v>
      </c>
      <c r="L6354" s="9">
        <f t="shared" si="99"/>
        <v>5940</v>
      </c>
      <c r="M6354" s="9">
        <v>2910.6</v>
      </c>
      <c r="N6354" s="10">
        <v>0.49</v>
      </c>
      <c r="O6354" s="4" t="s">
        <v>83</v>
      </c>
    </row>
    <row r="6355" spans="1:15" ht="14.25" customHeight="1" x14ac:dyDescent="0.25">
      <c r="A6355" s="4" t="s">
        <v>61</v>
      </c>
      <c r="B6355" s="4">
        <v>1185732</v>
      </c>
      <c r="C6355" s="5">
        <v>44325</v>
      </c>
      <c r="D6355" s="37">
        <v>2021</v>
      </c>
      <c r="E6355" s="5" t="str">
        <f>TEXT(Sales[[#This Row],[Invoice Date]],"mmm")</f>
        <v>May</v>
      </c>
      <c r="F6355" s="4" t="s">
        <v>36</v>
      </c>
      <c r="G6355" s="4" t="s">
        <v>96</v>
      </c>
      <c r="H6355" s="4" t="s">
        <v>97</v>
      </c>
      <c r="I6355" s="6" t="s">
        <v>20</v>
      </c>
      <c r="J6355" s="7">
        <v>39</v>
      </c>
      <c r="K6355" s="8">
        <v>143</v>
      </c>
      <c r="L6355" s="9">
        <f t="shared" si="99"/>
        <v>5577</v>
      </c>
      <c r="M6355" s="9">
        <v>2844.27</v>
      </c>
      <c r="N6355" s="10">
        <v>0.51</v>
      </c>
      <c r="O6355" s="4" t="s">
        <v>83</v>
      </c>
    </row>
    <row r="6356" spans="1:15" ht="14.25" customHeight="1" x14ac:dyDescent="0.25">
      <c r="A6356" s="4" t="s">
        <v>61</v>
      </c>
      <c r="B6356" s="4">
        <v>1185732</v>
      </c>
      <c r="C6356" s="5">
        <v>44325</v>
      </c>
      <c r="D6356" s="37">
        <v>2021</v>
      </c>
      <c r="E6356" s="5" t="str">
        <f>TEXT(Sales[[#This Row],[Invoice Date]],"mmm")</f>
        <v>May</v>
      </c>
      <c r="F6356" s="4" t="s">
        <v>36</v>
      </c>
      <c r="G6356" s="4" t="s">
        <v>96</v>
      </c>
      <c r="H6356" s="4" t="s">
        <v>97</v>
      </c>
      <c r="I6356" s="6" t="s">
        <v>21</v>
      </c>
      <c r="J6356" s="7">
        <v>38</v>
      </c>
      <c r="K6356" s="8">
        <v>123</v>
      </c>
      <c r="L6356" s="9">
        <f t="shared" si="99"/>
        <v>4674</v>
      </c>
      <c r="M6356" s="9">
        <v>2570.7000000000003</v>
      </c>
      <c r="N6356" s="10">
        <v>0.55000000000000004</v>
      </c>
      <c r="O6356" s="4" t="s">
        <v>83</v>
      </c>
    </row>
    <row r="6357" spans="1:15" ht="14.25" customHeight="1" x14ac:dyDescent="0.25">
      <c r="A6357" s="4" t="s">
        <v>61</v>
      </c>
      <c r="B6357" s="4">
        <v>1185732</v>
      </c>
      <c r="C6357" s="5">
        <v>44325</v>
      </c>
      <c r="D6357" s="37">
        <v>2021</v>
      </c>
      <c r="E6357" s="5" t="str">
        <f>TEXT(Sales[[#This Row],[Invoice Date]],"mmm")</f>
        <v>May</v>
      </c>
      <c r="F6357" s="4" t="s">
        <v>36</v>
      </c>
      <c r="G6357" s="4" t="s">
        <v>96</v>
      </c>
      <c r="H6357" s="4" t="s">
        <v>97</v>
      </c>
      <c r="I6357" s="6" t="s">
        <v>22</v>
      </c>
      <c r="J6357" s="7">
        <v>49</v>
      </c>
      <c r="K6357" s="8">
        <v>126</v>
      </c>
      <c r="L6357" s="9">
        <f t="shared" si="99"/>
        <v>6174</v>
      </c>
      <c r="M6357" s="9">
        <v>2840.04</v>
      </c>
      <c r="N6357" s="10">
        <v>0.45999999999999996</v>
      </c>
      <c r="O6357" s="4" t="s">
        <v>83</v>
      </c>
    </row>
    <row r="6358" spans="1:15" ht="14.25" customHeight="1" x14ac:dyDescent="0.25">
      <c r="A6358" s="4" t="s">
        <v>61</v>
      </c>
      <c r="B6358" s="4">
        <v>1185732</v>
      </c>
      <c r="C6358" s="5">
        <v>44325</v>
      </c>
      <c r="D6358" s="37">
        <v>2021</v>
      </c>
      <c r="E6358" s="5" t="str">
        <f>TEXT(Sales[[#This Row],[Invoice Date]],"mmm")</f>
        <v>May</v>
      </c>
      <c r="F6358" s="4" t="s">
        <v>36</v>
      </c>
      <c r="G6358" s="4" t="s">
        <v>96</v>
      </c>
      <c r="H6358" s="4" t="s">
        <v>97</v>
      </c>
      <c r="I6358" s="6" t="s">
        <v>23</v>
      </c>
      <c r="J6358" s="7">
        <v>53</v>
      </c>
      <c r="K6358" s="8">
        <v>143</v>
      </c>
      <c r="L6358" s="9">
        <f t="shared" si="99"/>
        <v>7579</v>
      </c>
      <c r="M6358" s="9">
        <v>4850.5600000000004</v>
      </c>
      <c r="N6358" s="10">
        <v>0.64</v>
      </c>
      <c r="O6358" s="4" t="s">
        <v>83</v>
      </c>
    </row>
    <row r="6359" spans="1:15" ht="14.25" customHeight="1" x14ac:dyDescent="0.25">
      <c r="A6359" s="4" t="s">
        <v>61</v>
      </c>
      <c r="B6359" s="4">
        <v>1185732</v>
      </c>
      <c r="C6359" s="5">
        <v>44358</v>
      </c>
      <c r="D6359" s="37">
        <v>2021</v>
      </c>
      <c r="E6359" s="5" t="str">
        <f>TEXT(Sales[[#This Row],[Invoice Date]],"mmm")</f>
        <v>Jun</v>
      </c>
      <c r="F6359" s="4" t="s">
        <v>36</v>
      </c>
      <c r="G6359" s="4" t="s">
        <v>96</v>
      </c>
      <c r="H6359" s="4" t="s">
        <v>97</v>
      </c>
      <c r="I6359" s="6" t="s">
        <v>17</v>
      </c>
      <c r="J6359" s="7">
        <v>49</v>
      </c>
      <c r="K6359" s="8">
        <v>232</v>
      </c>
      <c r="L6359" s="9">
        <f t="shared" si="99"/>
        <v>11368</v>
      </c>
      <c r="M6359" s="9">
        <v>6025.04</v>
      </c>
      <c r="N6359" s="10">
        <v>0.53</v>
      </c>
      <c r="O6359" s="4" t="s">
        <v>83</v>
      </c>
    </row>
    <row r="6360" spans="1:15" ht="14.25" customHeight="1" x14ac:dyDescent="0.25">
      <c r="A6360" s="4" t="s">
        <v>61</v>
      </c>
      <c r="B6360" s="4">
        <v>1185732</v>
      </c>
      <c r="C6360" s="5">
        <v>44358</v>
      </c>
      <c r="D6360" s="37">
        <v>2021</v>
      </c>
      <c r="E6360" s="5" t="str">
        <f>TEXT(Sales[[#This Row],[Invoice Date]],"mmm")</f>
        <v>Jun</v>
      </c>
      <c r="F6360" s="4" t="s">
        <v>36</v>
      </c>
      <c r="G6360" s="4" t="s">
        <v>96</v>
      </c>
      <c r="H6360" s="4" t="s">
        <v>97</v>
      </c>
      <c r="I6360" s="6" t="s">
        <v>19</v>
      </c>
      <c r="J6360" s="7">
        <v>41</v>
      </c>
      <c r="K6360" s="8">
        <v>138</v>
      </c>
      <c r="L6360" s="9">
        <f t="shared" si="99"/>
        <v>5658</v>
      </c>
      <c r="M6360" s="9">
        <v>2602.6799999999998</v>
      </c>
      <c r="N6360" s="10">
        <v>0.45999999999999996</v>
      </c>
      <c r="O6360" s="4" t="s">
        <v>83</v>
      </c>
    </row>
    <row r="6361" spans="1:15" ht="14.25" customHeight="1" x14ac:dyDescent="0.25">
      <c r="A6361" s="4" t="s">
        <v>61</v>
      </c>
      <c r="B6361" s="4">
        <v>1185732</v>
      </c>
      <c r="C6361" s="5">
        <v>44358</v>
      </c>
      <c r="D6361" s="37">
        <v>2021</v>
      </c>
      <c r="E6361" s="5" t="str">
        <f>TEXT(Sales[[#This Row],[Invoice Date]],"mmm")</f>
        <v>Jun</v>
      </c>
      <c r="F6361" s="4" t="s">
        <v>36</v>
      </c>
      <c r="G6361" s="4" t="s">
        <v>96</v>
      </c>
      <c r="H6361" s="4" t="s">
        <v>97</v>
      </c>
      <c r="I6361" s="6" t="s">
        <v>20</v>
      </c>
      <c r="J6361" s="7">
        <v>49</v>
      </c>
      <c r="K6361" s="8">
        <v>142</v>
      </c>
      <c r="L6361" s="9">
        <f t="shared" si="99"/>
        <v>6958</v>
      </c>
      <c r="M6361" s="9">
        <v>3757.32</v>
      </c>
      <c r="N6361" s="10">
        <v>0.54</v>
      </c>
      <c r="O6361" s="4" t="s">
        <v>83</v>
      </c>
    </row>
    <row r="6362" spans="1:15" ht="14.25" customHeight="1" x14ac:dyDescent="0.25">
      <c r="A6362" s="4" t="s">
        <v>61</v>
      </c>
      <c r="B6362" s="4">
        <v>1185732</v>
      </c>
      <c r="C6362" s="5">
        <v>44358</v>
      </c>
      <c r="D6362" s="37">
        <v>2021</v>
      </c>
      <c r="E6362" s="5" t="str">
        <f>TEXT(Sales[[#This Row],[Invoice Date]],"mmm")</f>
        <v>Jun</v>
      </c>
      <c r="F6362" s="4" t="s">
        <v>36</v>
      </c>
      <c r="G6362" s="4" t="s">
        <v>96</v>
      </c>
      <c r="H6362" s="4" t="s">
        <v>97</v>
      </c>
      <c r="I6362" s="6" t="s">
        <v>21</v>
      </c>
      <c r="J6362" s="7">
        <v>49</v>
      </c>
      <c r="K6362" s="8">
        <v>140</v>
      </c>
      <c r="L6362" s="9">
        <f t="shared" si="99"/>
        <v>6860</v>
      </c>
      <c r="M6362" s="9">
        <v>3498.6</v>
      </c>
      <c r="N6362" s="10">
        <v>0.51</v>
      </c>
      <c r="O6362" s="4" t="s">
        <v>83</v>
      </c>
    </row>
    <row r="6363" spans="1:15" ht="14.25" customHeight="1" x14ac:dyDescent="0.25">
      <c r="A6363" s="4" t="s">
        <v>61</v>
      </c>
      <c r="B6363" s="4">
        <v>1185732</v>
      </c>
      <c r="C6363" s="5">
        <v>44358</v>
      </c>
      <c r="D6363" s="37">
        <v>2021</v>
      </c>
      <c r="E6363" s="5" t="str">
        <f>TEXT(Sales[[#This Row],[Invoice Date]],"mmm")</f>
        <v>Jun</v>
      </c>
      <c r="F6363" s="4" t="s">
        <v>36</v>
      </c>
      <c r="G6363" s="4" t="s">
        <v>96</v>
      </c>
      <c r="H6363" s="4" t="s">
        <v>97</v>
      </c>
      <c r="I6363" s="6" t="s">
        <v>22</v>
      </c>
      <c r="J6363" s="7">
        <v>62</v>
      </c>
      <c r="K6363" s="8">
        <v>150</v>
      </c>
      <c r="L6363" s="9">
        <f t="shared" si="99"/>
        <v>9300</v>
      </c>
      <c r="M6363" s="9">
        <v>4371</v>
      </c>
      <c r="N6363" s="10">
        <v>0.47</v>
      </c>
      <c r="O6363" s="4" t="s">
        <v>83</v>
      </c>
    </row>
    <row r="6364" spans="1:15" ht="14.25" customHeight="1" x14ac:dyDescent="0.25">
      <c r="A6364" s="4" t="s">
        <v>61</v>
      </c>
      <c r="B6364" s="4">
        <v>1185732</v>
      </c>
      <c r="C6364" s="5">
        <v>44358</v>
      </c>
      <c r="D6364" s="37">
        <v>2021</v>
      </c>
      <c r="E6364" s="5" t="str">
        <f>TEXT(Sales[[#This Row],[Invoice Date]],"mmm")</f>
        <v>Jun</v>
      </c>
      <c r="F6364" s="4" t="s">
        <v>36</v>
      </c>
      <c r="G6364" s="4" t="s">
        <v>96</v>
      </c>
      <c r="H6364" s="4" t="s">
        <v>97</v>
      </c>
      <c r="I6364" s="6" t="s">
        <v>23</v>
      </c>
      <c r="J6364" s="7">
        <v>64</v>
      </c>
      <c r="K6364" s="8">
        <v>196</v>
      </c>
      <c r="L6364" s="9">
        <f t="shared" si="99"/>
        <v>12544</v>
      </c>
      <c r="M6364" s="9">
        <v>7777.28</v>
      </c>
      <c r="N6364" s="10">
        <v>0.62</v>
      </c>
      <c r="O6364" s="4" t="s">
        <v>83</v>
      </c>
    </row>
    <row r="6365" spans="1:15" ht="14.25" customHeight="1" x14ac:dyDescent="0.25">
      <c r="A6365" s="4" t="s">
        <v>61</v>
      </c>
      <c r="B6365" s="4">
        <v>1185732</v>
      </c>
      <c r="C6365" s="5">
        <v>44386</v>
      </c>
      <c r="D6365" s="37">
        <v>2021</v>
      </c>
      <c r="E6365" s="5" t="str">
        <f>TEXT(Sales[[#This Row],[Invoice Date]],"mmm")</f>
        <v>Jul</v>
      </c>
      <c r="F6365" s="4" t="s">
        <v>36</v>
      </c>
      <c r="G6365" s="4" t="s">
        <v>96</v>
      </c>
      <c r="H6365" s="4" t="s">
        <v>97</v>
      </c>
      <c r="I6365" s="6" t="s">
        <v>17</v>
      </c>
      <c r="J6365" s="7">
        <v>63</v>
      </c>
      <c r="K6365" s="8">
        <v>252</v>
      </c>
      <c r="L6365" s="9">
        <f t="shared" si="99"/>
        <v>15876</v>
      </c>
      <c r="M6365" s="9">
        <v>8255.52</v>
      </c>
      <c r="N6365" s="10">
        <v>0.52</v>
      </c>
      <c r="O6365" s="4" t="s">
        <v>83</v>
      </c>
    </row>
    <row r="6366" spans="1:15" ht="14.25" customHeight="1" x14ac:dyDescent="0.25">
      <c r="A6366" s="4" t="s">
        <v>61</v>
      </c>
      <c r="B6366" s="4">
        <v>1185732</v>
      </c>
      <c r="C6366" s="5">
        <v>44386</v>
      </c>
      <c r="D6366" s="37">
        <v>2021</v>
      </c>
      <c r="E6366" s="5" t="str">
        <f>TEXT(Sales[[#This Row],[Invoice Date]],"mmm")</f>
        <v>Jul</v>
      </c>
      <c r="F6366" s="4" t="s">
        <v>36</v>
      </c>
      <c r="G6366" s="4" t="s">
        <v>96</v>
      </c>
      <c r="H6366" s="4" t="s">
        <v>97</v>
      </c>
      <c r="I6366" s="6" t="s">
        <v>19</v>
      </c>
      <c r="J6366" s="7">
        <v>56</v>
      </c>
      <c r="K6366" s="8">
        <v>195</v>
      </c>
      <c r="L6366" s="9">
        <f t="shared" si="99"/>
        <v>10920</v>
      </c>
      <c r="M6366" s="9">
        <v>5132.3999999999996</v>
      </c>
      <c r="N6366" s="10">
        <v>0.47</v>
      </c>
      <c r="O6366" s="4" t="s">
        <v>83</v>
      </c>
    </row>
    <row r="6367" spans="1:15" ht="14.25" customHeight="1" x14ac:dyDescent="0.25">
      <c r="A6367" s="4" t="s">
        <v>61</v>
      </c>
      <c r="B6367" s="4">
        <v>1185732</v>
      </c>
      <c r="C6367" s="5">
        <v>44386</v>
      </c>
      <c r="D6367" s="37">
        <v>2021</v>
      </c>
      <c r="E6367" s="5" t="str">
        <f>TEXT(Sales[[#This Row],[Invoice Date]],"mmm")</f>
        <v>Jul</v>
      </c>
      <c r="F6367" s="4" t="s">
        <v>36</v>
      </c>
      <c r="G6367" s="4" t="s">
        <v>96</v>
      </c>
      <c r="H6367" s="4" t="s">
        <v>97</v>
      </c>
      <c r="I6367" s="6" t="s">
        <v>20</v>
      </c>
      <c r="J6367" s="7">
        <v>51</v>
      </c>
      <c r="K6367" s="8">
        <v>173</v>
      </c>
      <c r="L6367" s="9">
        <f t="shared" si="99"/>
        <v>8823</v>
      </c>
      <c r="M6367" s="9">
        <v>4499.7300000000005</v>
      </c>
      <c r="N6367" s="10">
        <v>0.51</v>
      </c>
      <c r="O6367" s="4" t="s">
        <v>83</v>
      </c>
    </row>
    <row r="6368" spans="1:15" ht="14.25" customHeight="1" x14ac:dyDescent="0.25">
      <c r="A6368" s="4" t="s">
        <v>61</v>
      </c>
      <c r="B6368" s="4">
        <v>1185732</v>
      </c>
      <c r="C6368" s="5">
        <v>44386</v>
      </c>
      <c r="D6368" s="37">
        <v>2021</v>
      </c>
      <c r="E6368" s="5" t="str">
        <f>TEXT(Sales[[#This Row],[Invoice Date]],"mmm")</f>
        <v>Jul</v>
      </c>
      <c r="F6368" s="4" t="s">
        <v>36</v>
      </c>
      <c r="G6368" s="4" t="s">
        <v>96</v>
      </c>
      <c r="H6368" s="4" t="s">
        <v>97</v>
      </c>
      <c r="I6368" s="6" t="s">
        <v>21</v>
      </c>
      <c r="J6368" s="7">
        <v>53</v>
      </c>
      <c r="K6368" s="8">
        <v>152</v>
      </c>
      <c r="L6368" s="9">
        <f t="shared" si="99"/>
        <v>8056</v>
      </c>
      <c r="M6368" s="9">
        <v>4350.2400000000007</v>
      </c>
      <c r="N6368" s="10">
        <v>0.54</v>
      </c>
      <c r="O6368" s="4" t="s">
        <v>83</v>
      </c>
    </row>
    <row r="6369" spans="1:15" ht="14.25" customHeight="1" x14ac:dyDescent="0.25">
      <c r="A6369" s="4" t="s">
        <v>61</v>
      </c>
      <c r="B6369" s="4">
        <v>1185732</v>
      </c>
      <c r="C6369" s="5">
        <v>44386</v>
      </c>
      <c r="D6369" s="37">
        <v>2021</v>
      </c>
      <c r="E6369" s="5" t="str">
        <f>TEXT(Sales[[#This Row],[Invoice Date]],"mmm")</f>
        <v>Jul</v>
      </c>
      <c r="F6369" s="4" t="s">
        <v>36</v>
      </c>
      <c r="G6369" s="4" t="s">
        <v>96</v>
      </c>
      <c r="H6369" s="4" t="s">
        <v>97</v>
      </c>
      <c r="I6369" s="6" t="s">
        <v>22</v>
      </c>
      <c r="J6369" s="7">
        <v>59</v>
      </c>
      <c r="K6369" s="8">
        <v>154</v>
      </c>
      <c r="L6369" s="9">
        <f t="shared" si="99"/>
        <v>9086</v>
      </c>
      <c r="M6369" s="9">
        <v>4179.5599999999995</v>
      </c>
      <c r="N6369" s="10">
        <v>0.45999999999999996</v>
      </c>
      <c r="O6369" s="4" t="s">
        <v>83</v>
      </c>
    </row>
    <row r="6370" spans="1:15" ht="14.25" customHeight="1" x14ac:dyDescent="0.25">
      <c r="A6370" s="4" t="s">
        <v>61</v>
      </c>
      <c r="B6370" s="4">
        <v>1185732</v>
      </c>
      <c r="C6370" s="5">
        <v>44386</v>
      </c>
      <c r="D6370" s="37">
        <v>2021</v>
      </c>
      <c r="E6370" s="5" t="str">
        <f>TEXT(Sales[[#This Row],[Invoice Date]],"mmm")</f>
        <v>Jul</v>
      </c>
      <c r="F6370" s="4" t="s">
        <v>36</v>
      </c>
      <c r="G6370" s="4" t="s">
        <v>96</v>
      </c>
      <c r="H6370" s="4" t="s">
        <v>97</v>
      </c>
      <c r="I6370" s="6" t="s">
        <v>23</v>
      </c>
      <c r="J6370" s="7">
        <v>69</v>
      </c>
      <c r="K6370" s="8">
        <v>181</v>
      </c>
      <c r="L6370" s="9">
        <f t="shared" si="99"/>
        <v>12489</v>
      </c>
      <c r="M6370" s="9">
        <v>7868.07</v>
      </c>
      <c r="N6370" s="10">
        <v>0.63</v>
      </c>
      <c r="O6370" s="4" t="s">
        <v>83</v>
      </c>
    </row>
    <row r="6371" spans="1:15" ht="14.25" customHeight="1" x14ac:dyDescent="0.25">
      <c r="A6371" s="4" t="s">
        <v>61</v>
      </c>
      <c r="B6371" s="4">
        <v>1185732</v>
      </c>
      <c r="C6371" s="5">
        <v>44418</v>
      </c>
      <c r="D6371" s="37">
        <v>2021</v>
      </c>
      <c r="E6371" s="5" t="str">
        <f>TEXT(Sales[[#This Row],[Invoice Date]],"mmm")</f>
        <v>Aug</v>
      </c>
      <c r="F6371" s="4" t="s">
        <v>36</v>
      </c>
      <c r="G6371" s="4" t="s">
        <v>96</v>
      </c>
      <c r="H6371" s="4" t="s">
        <v>97</v>
      </c>
      <c r="I6371" s="6" t="s">
        <v>17</v>
      </c>
      <c r="J6371" s="7">
        <v>61</v>
      </c>
      <c r="K6371" s="8">
        <v>228</v>
      </c>
      <c r="L6371" s="9">
        <f t="shared" si="99"/>
        <v>13908</v>
      </c>
      <c r="M6371" s="9">
        <v>6954</v>
      </c>
      <c r="N6371" s="10">
        <v>0.5</v>
      </c>
      <c r="O6371" s="4" t="s">
        <v>83</v>
      </c>
    </row>
    <row r="6372" spans="1:15" ht="14.25" customHeight="1" x14ac:dyDescent="0.25">
      <c r="A6372" s="4" t="s">
        <v>61</v>
      </c>
      <c r="B6372" s="4">
        <v>1185732</v>
      </c>
      <c r="C6372" s="5">
        <v>44418</v>
      </c>
      <c r="D6372" s="37">
        <v>2021</v>
      </c>
      <c r="E6372" s="5" t="str">
        <f>TEXT(Sales[[#This Row],[Invoice Date]],"mmm")</f>
        <v>Aug</v>
      </c>
      <c r="F6372" s="4" t="s">
        <v>36</v>
      </c>
      <c r="G6372" s="4" t="s">
        <v>96</v>
      </c>
      <c r="H6372" s="4" t="s">
        <v>97</v>
      </c>
      <c r="I6372" s="6" t="s">
        <v>19</v>
      </c>
      <c r="J6372" s="7">
        <v>58</v>
      </c>
      <c r="K6372" s="8">
        <v>195</v>
      </c>
      <c r="L6372" s="9">
        <f t="shared" si="99"/>
        <v>11310</v>
      </c>
      <c r="M6372" s="9">
        <v>5202.5999999999995</v>
      </c>
      <c r="N6372" s="10">
        <v>0.45999999999999996</v>
      </c>
      <c r="O6372" s="4" t="s">
        <v>83</v>
      </c>
    </row>
    <row r="6373" spans="1:15" ht="14.25" customHeight="1" x14ac:dyDescent="0.25">
      <c r="A6373" s="4" t="s">
        <v>61</v>
      </c>
      <c r="B6373" s="4">
        <v>1185732</v>
      </c>
      <c r="C6373" s="5">
        <v>44418</v>
      </c>
      <c r="D6373" s="37">
        <v>2021</v>
      </c>
      <c r="E6373" s="5" t="str">
        <f>TEXT(Sales[[#This Row],[Invoice Date]],"mmm")</f>
        <v>Aug</v>
      </c>
      <c r="F6373" s="4" t="s">
        <v>36</v>
      </c>
      <c r="G6373" s="4" t="s">
        <v>96</v>
      </c>
      <c r="H6373" s="4" t="s">
        <v>97</v>
      </c>
      <c r="I6373" s="6" t="s">
        <v>20</v>
      </c>
      <c r="J6373" s="7">
        <v>53</v>
      </c>
      <c r="K6373" s="8">
        <v>150</v>
      </c>
      <c r="L6373" s="9">
        <f t="shared" si="99"/>
        <v>7950</v>
      </c>
      <c r="M6373" s="9">
        <v>4054.5</v>
      </c>
      <c r="N6373" s="10">
        <v>0.51</v>
      </c>
      <c r="O6373" s="4" t="s">
        <v>83</v>
      </c>
    </row>
    <row r="6374" spans="1:15" ht="14.25" customHeight="1" x14ac:dyDescent="0.25">
      <c r="A6374" s="4" t="s">
        <v>61</v>
      </c>
      <c r="B6374" s="4">
        <v>1185732</v>
      </c>
      <c r="C6374" s="5">
        <v>44418</v>
      </c>
      <c r="D6374" s="37">
        <v>2021</v>
      </c>
      <c r="E6374" s="5" t="str">
        <f>TEXT(Sales[[#This Row],[Invoice Date]],"mmm")</f>
        <v>Aug</v>
      </c>
      <c r="F6374" s="4" t="s">
        <v>36</v>
      </c>
      <c r="G6374" s="4" t="s">
        <v>96</v>
      </c>
      <c r="H6374" s="4" t="s">
        <v>97</v>
      </c>
      <c r="I6374" s="6" t="s">
        <v>21</v>
      </c>
      <c r="J6374" s="7">
        <v>41</v>
      </c>
      <c r="K6374" s="8">
        <v>158</v>
      </c>
      <c r="L6374" s="9">
        <f t="shared" si="99"/>
        <v>6478</v>
      </c>
      <c r="M6374" s="9">
        <v>3303.78</v>
      </c>
      <c r="N6374" s="10">
        <v>0.51</v>
      </c>
      <c r="O6374" s="4" t="s">
        <v>83</v>
      </c>
    </row>
    <row r="6375" spans="1:15" ht="14.25" customHeight="1" x14ac:dyDescent="0.25">
      <c r="A6375" s="4" t="s">
        <v>61</v>
      </c>
      <c r="B6375" s="4">
        <v>1185732</v>
      </c>
      <c r="C6375" s="5">
        <v>44418</v>
      </c>
      <c r="D6375" s="37">
        <v>2021</v>
      </c>
      <c r="E6375" s="5" t="str">
        <f>TEXT(Sales[[#This Row],[Invoice Date]],"mmm")</f>
        <v>Aug</v>
      </c>
      <c r="F6375" s="4" t="s">
        <v>36</v>
      </c>
      <c r="G6375" s="4" t="s">
        <v>96</v>
      </c>
      <c r="H6375" s="4" t="s">
        <v>97</v>
      </c>
      <c r="I6375" s="6" t="s">
        <v>22</v>
      </c>
      <c r="J6375" s="7">
        <v>50</v>
      </c>
      <c r="K6375" s="8">
        <v>135</v>
      </c>
      <c r="L6375" s="9">
        <f t="shared" si="99"/>
        <v>6750</v>
      </c>
      <c r="M6375" s="9">
        <v>3307.5</v>
      </c>
      <c r="N6375" s="10">
        <v>0.49</v>
      </c>
      <c r="O6375" s="4" t="s">
        <v>83</v>
      </c>
    </row>
    <row r="6376" spans="1:15" ht="14.25" customHeight="1" x14ac:dyDescent="0.25">
      <c r="A6376" s="4" t="s">
        <v>61</v>
      </c>
      <c r="B6376" s="4">
        <v>1185732</v>
      </c>
      <c r="C6376" s="5">
        <v>44418</v>
      </c>
      <c r="D6376" s="37">
        <v>2021</v>
      </c>
      <c r="E6376" s="5" t="str">
        <f>TEXT(Sales[[#This Row],[Invoice Date]],"mmm")</f>
        <v>Aug</v>
      </c>
      <c r="F6376" s="4" t="s">
        <v>36</v>
      </c>
      <c r="G6376" s="4" t="s">
        <v>96</v>
      </c>
      <c r="H6376" s="4" t="s">
        <v>97</v>
      </c>
      <c r="I6376" s="6" t="s">
        <v>23</v>
      </c>
      <c r="J6376" s="7">
        <v>54</v>
      </c>
      <c r="K6376" s="8">
        <v>169</v>
      </c>
      <c r="L6376" s="9">
        <f t="shared" si="99"/>
        <v>9126</v>
      </c>
      <c r="M6376" s="9">
        <v>5566.86</v>
      </c>
      <c r="N6376" s="10">
        <v>0.61</v>
      </c>
      <c r="O6376" s="4" t="s">
        <v>83</v>
      </c>
    </row>
    <row r="6377" spans="1:15" ht="14.25" customHeight="1" x14ac:dyDescent="0.25">
      <c r="A6377" s="4" t="s">
        <v>61</v>
      </c>
      <c r="B6377" s="4">
        <v>1185732</v>
      </c>
      <c r="C6377" s="5">
        <v>44448</v>
      </c>
      <c r="D6377" s="37">
        <v>2021</v>
      </c>
      <c r="E6377" s="5" t="str">
        <f>TEXT(Sales[[#This Row],[Invoice Date]],"mmm")</f>
        <v>Sep</v>
      </c>
      <c r="F6377" s="4" t="s">
        <v>36</v>
      </c>
      <c r="G6377" s="4" t="s">
        <v>96</v>
      </c>
      <c r="H6377" s="4" t="s">
        <v>97</v>
      </c>
      <c r="I6377" s="6" t="s">
        <v>17</v>
      </c>
      <c r="J6377" s="7">
        <v>50</v>
      </c>
      <c r="K6377" s="8">
        <v>225</v>
      </c>
      <c r="L6377" s="9">
        <f t="shared" si="99"/>
        <v>11250</v>
      </c>
      <c r="M6377" s="9">
        <v>6075</v>
      </c>
      <c r="N6377" s="10">
        <v>0.54</v>
      </c>
      <c r="O6377" s="4" t="s">
        <v>83</v>
      </c>
    </row>
    <row r="6378" spans="1:15" ht="14.25" customHeight="1" x14ac:dyDescent="0.25">
      <c r="A6378" s="4" t="s">
        <v>61</v>
      </c>
      <c r="B6378" s="4">
        <v>1185732</v>
      </c>
      <c r="C6378" s="5">
        <v>44448</v>
      </c>
      <c r="D6378" s="37">
        <v>2021</v>
      </c>
      <c r="E6378" s="5" t="str">
        <f>TEXT(Sales[[#This Row],[Invoice Date]],"mmm")</f>
        <v>Sep</v>
      </c>
      <c r="F6378" s="4" t="s">
        <v>36</v>
      </c>
      <c r="G6378" s="4" t="s">
        <v>96</v>
      </c>
      <c r="H6378" s="4" t="s">
        <v>97</v>
      </c>
      <c r="I6378" s="6" t="s">
        <v>19</v>
      </c>
      <c r="J6378" s="7">
        <v>47</v>
      </c>
      <c r="K6378" s="8">
        <v>173</v>
      </c>
      <c r="L6378" s="9">
        <f t="shared" si="99"/>
        <v>8131</v>
      </c>
      <c r="M6378" s="9">
        <v>3821.5699999999997</v>
      </c>
      <c r="N6378" s="10">
        <v>0.47</v>
      </c>
      <c r="O6378" s="4" t="s">
        <v>83</v>
      </c>
    </row>
    <row r="6379" spans="1:15" ht="14.25" customHeight="1" x14ac:dyDescent="0.25">
      <c r="A6379" s="4" t="s">
        <v>61</v>
      </c>
      <c r="B6379" s="4">
        <v>1185732</v>
      </c>
      <c r="C6379" s="5">
        <v>44448</v>
      </c>
      <c r="D6379" s="37">
        <v>2021</v>
      </c>
      <c r="E6379" s="5" t="str">
        <f>TEXT(Sales[[#This Row],[Invoice Date]],"mmm")</f>
        <v>Sep</v>
      </c>
      <c r="F6379" s="4" t="s">
        <v>36</v>
      </c>
      <c r="G6379" s="4" t="s">
        <v>96</v>
      </c>
      <c r="H6379" s="4" t="s">
        <v>97</v>
      </c>
      <c r="I6379" s="6" t="s">
        <v>20</v>
      </c>
      <c r="J6379" s="7">
        <v>23</v>
      </c>
      <c r="K6379" s="8">
        <v>138</v>
      </c>
      <c r="L6379" s="9">
        <f t="shared" si="99"/>
        <v>3174</v>
      </c>
      <c r="M6379" s="9">
        <v>1745.7</v>
      </c>
      <c r="N6379" s="10">
        <v>0.55000000000000004</v>
      </c>
      <c r="O6379" s="4" t="s">
        <v>83</v>
      </c>
    </row>
    <row r="6380" spans="1:15" ht="14.25" customHeight="1" x14ac:dyDescent="0.25">
      <c r="A6380" s="4" t="s">
        <v>61</v>
      </c>
      <c r="B6380" s="4">
        <v>1185732</v>
      </c>
      <c r="C6380" s="5">
        <v>44448</v>
      </c>
      <c r="D6380" s="37">
        <v>2021</v>
      </c>
      <c r="E6380" s="5" t="str">
        <f>TEXT(Sales[[#This Row],[Invoice Date]],"mmm")</f>
        <v>Sep</v>
      </c>
      <c r="F6380" s="4" t="s">
        <v>36</v>
      </c>
      <c r="G6380" s="4" t="s">
        <v>96</v>
      </c>
      <c r="H6380" s="4" t="s">
        <v>97</v>
      </c>
      <c r="I6380" s="6" t="s">
        <v>21</v>
      </c>
      <c r="J6380" s="7">
        <v>24</v>
      </c>
      <c r="K6380" s="8">
        <v>113</v>
      </c>
      <c r="L6380" s="9">
        <f t="shared" si="99"/>
        <v>2712</v>
      </c>
      <c r="M6380" s="9">
        <v>1383.1200000000001</v>
      </c>
      <c r="N6380" s="10">
        <v>0.51</v>
      </c>
      <c r="O6380" s="4" t="s">
        <v>83</v>
      </c>
    </row>
    <row r="6381" spans="1:15" ht="14.25" customHeight="1" x14ac:dyDescent="0.25">
      <c r="A6381" s="4" t="s">
        <v>61</v>
      </c>
      <c r="B6381" s="4">
        <v>1185732</v>
      </c>
      <c r="C6381" s="5">
        <v>44448</v>
      </c>
      <c r="D6381" s="37">
        <v>2021</v>
      </c>
      <c r="E6381" s="5" t="str">
        <f>TEXT(Sales[[#This Row],[Invoice Date]],"mmm")</f>
        <v>Sep</v>
      </c>
      <c r="F6381" s="4" t="s">
        <v>36</v>
      </c>
      <c r="G6381" s="4" t="s">
        <v>96</v>
      </c>
      <c r="H6381" s="4" t="s">
        <v>97</v>
      </c>
      <c r="I6381" s="6" t="s">
        <v>22</v>
      </c>
      <c r="J6381" s="7">
        <v>32</v>
      </c>
      <c r="K6381" s="8">
        <v>122</v>
      </c>
      <c r="L6381" s="9">
        <f t="shared" si="99"/>
        <v>3904</v>
      </c>
      <c r="M6381" s="9">
        <v>1873.9199999999998</v>
      </c>
      <c r="N6381" s="10">
        <v>0.48</v>
      </c>
      <c r="O6381" s="4" t="s">
        <v>83</v>
      </c>
    </row>
    <row r="6382" spans="1:15" ht="14.25" customHeight="1" x14ac:dyDescent="0.25">
      <c r="A6382" s="4" t="s">
        <v>61</v>
      </c>
      <c r="B6382" s="4">
        <v>1185732</v>
      </c>
      <c r="C6382" s="5">
        <v>44448</v>
      </c>
      <c r="D6382" s="37">
        <v>2021</v>
      </c>
      <c r="E6382" s="5" t="str">
        <f>TEXT(Sales[[#This Row],[Invoice Date]],"mmm")</f>
        <v>Sep</v>
      </c>
      <c r="F6382" s="4" t="s">
        <v>36</v>
      </c>
      <c r="G6382" s="4" t="s">
        <v>96</v>
      </c>
      <c r="H6382" s="4" t="s">
        <v>97</v>
      </c>
      <c r="I6382" s="6" t="s">
        <v>23</v>
      </c>
      <c r="J6382" s="7">
        <v>37</v>
      </c>
      <c r="K6382" s="8">
        <v>138</v>
      </c>
      <c r="L6382" s="9">
        <f t="shared" si="99"/>
        <v>5106</v>
      </c>
      <c r="M6382" s="9">
        <v>3165.72</v>
      </c>
      <c r="N6382" s="10">
        <v>0.62</v>
      </c>
      <c r="O6382" s="4" t="s">
        <v>83</v>
      </c>
    </row>
    <row r="6383" spans="1:15" ht="14.25" customHeight="1" x14ac:dyDescent="0.25">
      <c r="A6383" s="4" t="s">
        <v>61</v>
      </c>
      <c r="B6383" s="4">
        <v>1185732</v>
      </c>
      <c r="C6383" s="5">
        <v>44480</v>
      </c>
      <c r="D6383" s="37">
        <v>2021</v>
      </c>
      <c r="E6383" s="5" t="str">
        <f>TEXT(Sales[[#This Row],[Invoice Date]],"mmm")</f>
        <v>Oct</v>
      </c>
      <c r="F6383" s="4" t="s">
        <v>36</v>
      </c>
      <c r="G6383" s="4" t="s">
        <v>96</v>
      </c>
      <c r="H6383" s="4" t="s">
        <v>97</v>
      </c>
      <c r="I6383" s="6" t="s">
        <v>17</v>
      </c>
      <c r="J6383" s="7">
        <v>36</v>
      </c>
      <c r="K6383" s="8">
        <v>210</v>
      </c>
      <c r="L6383" s="9">
        <f t="shared" si="99"/>
        <v>7560</v>
      </c>
      <c r="M6383" s="9">
        <v>3931.2000000000003</v>
      </c>
      <c r="N6383" s="10">
        <v>0.52</v>
      </c>
      <c r="O6383" s="4" t="s">
        <v>83</v>
      </c>
    </row>
    <row r="6384" spans="1:15" ht="14.25" customHeight="1" x14ac:dyDescent="0.25">
      <c r="A6384" s="4" t="s">
        <v>61</v>
      </c>
      <c r="B6384" s="4">
        <v>1185732</v>
      </c>
      <c r="C6384" s="5">
        <v>44480</v>
      </c>
      <c r="D6384" s="37">
        <v>2021</v>
      </c>
      <c r="E6384" s="5" t="str">
        <f>TEXT(Sales[[#This Row],[Invoice Date]],"mmm")</f>
        <v>Oct</v>
      </c>
      <c r="F6384" s="4" t="s">
        <v>36</v>
      </c>
      <c r="G6384" s="4" t="s">
        <v>96</v>
      </c>
      <c r="H6384" s="4" t="s">
        <v>97</v>
      </c>
      <c r="I6384" s="6" t="s">
        <v>19</v>
      </c>
      <c r="J6384" s="7">
        <v>29</v>
      </c>
      <c r="K6384" s="8">
        <v>138</v>
      </c>
      <c r="L6384" s="9">
        <f t="shared" si="99"/>
        <v>4002</v>
      </c>
      <c r="M6384" s="9">
        <v>1880.9399999999998</v>
      </c>
      <c r="N6384" s="10">
        <v>0.47</v>
      </c>
      <c r="O6384" s="4" t="s">
        <v>83</v>
      </c>
    </row>
    <row r="6385" spans="1:15" ht="14.25" customHeight="1" x14ac:dyDescent="0.25">
      <c r="A6385" s="4" t="s">
        <v>61</v>
      </c>
      <c r="B6385" s="4">
        <v>1185732</v>
      </c>
      <c r="C6385" s="5">
        <v>44480</v>
      </c>
      <c r="D6385" s="37">
        <v>2021</v>
      </c>
      <c r="E6385" s="5" t="str">
        <f>TEXT(Sales[[#This Row],[Invoice Date]],"mmm")</f>
        <v>Oct</v>
      </c>
      <c r="F6385" s="4" t="s">
        <v>36</v>
      </c>
      <c r="G6385" s="4" t="s">
        <v>96</v>
      </c>
      <c r="H6385" s="4" t="s">
        <v>97</v>
      </c>
      <c r="I6385" s="6" t="s">
        <v>20</v>
      </c>
      <c r="J6385" s="7">
        <v>27</v>
      </c>
      <c r="K6385" s="8">
        <v>106</v>
      </c>
      <c r="L6385" s="9">
        <f t="shared" si="99"/>
        <v>2862</v>
      </c>
      <c r="M6385" s="9">
        <v>1516.8600000000001</v>
      </c>
      <c r="N6385" s="10">
        <v>0.53</v>
      </c>
      <c r="O6385" s="4" t="s">
        <v>83</v>
      </c>
    </row>
    <row r="6386" spans="1:15" ht="14.25" customHeight="1" x14ac:dyDescent="0.25">
      <c r="A6386" s="4" t="s">
        <v>61</v>
      </c>
      <c r="B6386" s="4">
        <v>1185732</v>
      </c>
      <c r="C6386" s="5">
        <v>44480</v>
      </c>
      <c r="D6386" s="37">
        <v>2021</v>
      </c>
      <c r="E6386" s="5" t="str">
        <f>TEXT(Sales[[#This Row],[Invoice Date]],"mmm")</f>
        <v>Oct</v>
      </c>
      <c r="F6386" s="4" t="s">
        <v>36</v>
      </c>
      <c r="G6386" s="4" t="s">
        <v>96</v>
      </c>
      <c r="H6386" s="4" t="s">
        <v>97</v>
      </c>
      <c r="I6386" s="6" t="s">
        <v>21</v>
      </c>
      <c r="J6386" s="7">
        <v>29</v>
      </c>
      <c r="K6386" s="8">
        <v>112</v>
      </c>
      <c r="L6386" s="9">
        <f t="shared" si="99"/>
        <v>3248</v>
      </c>
      <c r="M6386" s="9">
        <v>1656.48</v>
      </c>
      <c r="N6386" s="10">
        <v>0.51</v>
      </c>
      <c r="O6386" s="4" t="s">
        <v>83</v>
      </c>
    </row>
    <row r="6387" spans="1:15" ht="14.25" customHeight="1" x14ac:dyDescent="0.25">
      <c r="A6387" s="4" t="s">
        <v>61</v>
      </c>
      <c r="B6387" s="4">
        <v>1185732</v>
      </c>
      <c r="C6387" s="5">
        <v>44480</v>
      </c>
      <c r="D6387" s="37">
        <v>2021</v>
      </c>
      <c r="E6387" s="5" t="str">
        <f>TEXT(Sales[[#This Row],[Invoice Date]],"mmm")</f>
        <v>Oct</v>
      </c>
      <c r="F6387" s="4" t="s">
        <v>36</v>
      </c>
      <c r="G6387" s="4" t="s">
        <v>96</v>
      </c>
      <c r="H6387" s="4" t="s">
        <v>97</v>
      </c>
      <c r="I6387" s="6" t="s">
        <v>22</v>
      </c>
      <c r="J6387" s="7">
        <v>37</v>
      </c>
      <c r="K6387" s="8">
        <v>116</v>
      </c>
      <c r="L6387" s="9">
        <f t="shared" si="99"/>
        <v>4292</v>
      </c>
      <c r="M6387" s="9">
        <v>1974.32</v>
      </c>
      <c r="N6387" s="10">
        <v>0.45999999999999996</v>
      </c>
      <c r="O6387" s="4" t="s">
        <v>83</v>
      </c>
    </row>
    <row r="6388" spans="1:15" ht="14.25" customHeight="1" x14ac:dyDescent="0.25">
      <c r="A6388" s="4" t="s">
        <v>61</v>
      </c>
      <c r="B6388" s="4">
        <v>1185732</v>
      </c>
      <c r="C6388" s="5">
        <v>44480</v>
      </c>
      <c r="D6388" s="37">
        <v>2021</v>
      </c>
      <c r="E6388" s="5" t="str">
        <f>TEXT(Sales[[#This Row],[Invoice Date]],"mmm")</f>
        <v>Oct</v>
      </c>
      <c r="F6388" s="4" t="s">
        <v>36</v>
      </c>
      <c r="G6388" s="4" t="s">
        <v>96</v>
      </c>
      <c r="H6388" s="4" t="s">
        <v>97</v>
      </c>
      <c r="I6388" s="6" t="s">
        <v>23</v>
      </c>
      <c r="J6388" s="7">
        <v>38</v>
      </c>
      <c r="K6388" s="8">
        <v>147</v>
      </c>
      <c r="L6388" s="9">
        <f t="shared" si="99"/>
        <v>5586</v>
      </c>
      <c r="M6388" s="9">
        <v>3519.18</v>
      </c>
      <c r="N6388" s="10">
        <v>0.63</v>
      </c>
      <c r="O6388" s="4" t="s">
        <v>83</v>
      </c>
    </row>
    <row r="6389" spans="1:15" ht="14.25" customHeight="1" x14ac:dyDescent="0.25">
      <c r="A6389" s="4" t="s">
        <v>61</v>
      </c>
      <c r="B6389" s="4">
        <v>1185732</v>
      </c>
      <c r="C6389" s="5">
        <v>44510</v>
      </c>
      <c r="D6389" s="37">
        <v>2021</v>
      </c>
      <c r="E6389" s="5" t="str">
        <f>TEXT(Sales[[#This Row],[Invoice Date]],"mmm")</f>
        <v>Nov</v>
      </c>
      <c r="F6389" s="4" t="s">
        <v>36</v>
      </c>
      <c r="G6389" s="4" t="s">
        <v>96</v>
      </c>
      <c r="H6389" s="4" t="s">
        <v>97</v>
      </c>
      <c r="I6389" s="6" t="s">
        <v>17</v>
      </c>
      <c r="J6389" s="7">
        <v>34</v>
      </c>
      <c r="K6389" s="8">
        <v>169</v>
      </c>
      <c r="L6389" s="9">
        <f t="shared" si="99"/>
        <v>5746</v>
      </c>
      <c r="M6389" s="9">
        <v>2987.92</v>
      </c>
      <c r="N6389" s="10">
        <v>0.52</v>
      </c>
      <c r="O6389" s="4" t="s">
        <v>83</v>
      </c>
    </row>
    <row r="6390" spans="1:15" ht="14.25" customHeight="1" x14ac:dyDescent="0.25">
      <c r="A6390" s="4" t="s">
        <v>61</v>
      </c>
      <c r="B6390" s="4">
        <v>1185732</v>
      </c>
      <c r="C6390" s="5">
        <v>44510</v>
      </c>
      <c r="D6390" s="37">
        <v>2021</v>
      </c>
      <c r="E6390" s="5" t="str">
        <f>TEXT(Sales[[#This Row],[Invoice Date]],"mmm")</f>
        <v>Nov</v>
      </c>
      <c r="F6390" s="4" t="s">
        <v>36</v>
      </c>
      <c r="G6390" s="4" t="s">
        <v>96</v>
      </c>
      <c r="H6390" s="4" t="s">
        <v>97</v>
      </c>
      <c r="I6390" s="6" t="s">
        <v>19</v>
      </c>
      <c r="J6390" s="7">
        <v>24</v>
      </c>
      <c r="K6390" s="8">
        <v>140</v>
      </c>
      <c r="L6390" s="9">
        <f t="shared" si="99"/>
        <v>3360</v>
      </c>
      <c r="M6390" s="9">
        <v>1511.9999999999998</v>
      </c>
      <c r="N6390" s="10">
        <v>0.44999999999999996</v>
      </c>
      <c r="O6390" s="4" t="s">
        <v>83</v>
      </c>
    </row>
    <row r="6391" spans="1:15" ht="14.25" customHeight="1" x14ac:dyDescent="0.25">
      <c r="A6391" s="4" t="s">
        <v>61</v>
      </c>
      <c r="B6391" s="4">
        <v>1185732</v>
      </c>
      <c r="C6391" s="5">
        <v>44510</v>
      </c>
      <c r="D6391" s="37">
        <v>2021</v>
      </c>
      <c r="E6391" s="5" t="str">
        <f>TEXT(Sales[[#This Row],[Invoice Date]],"mmm")</f>
        <v>Nov</v>
      </c>
      <c r="F6391" s="4" t="s">
        <v>36</v>
      </c>
      <c r="G6391" s="4" t="s">
        <v>96</v>
      </c>
      <c r="H6391" s="4" t="s">
        <v>97</v>
      </c>
      <c r="I6391" s="6" t="s">
        <v>20</v>
      </c>
      <c r="J6391" s="7">
        <v>32</v>
      </c>
      <c r="K6391" s="8">
        <v>116</v>
      </c>
      <c r="L6391" s="9">
        <f t="shared" si="99"/>
        <v>3712</v>
      </c>
      <c r="M6391" s="9">
        <v>1856</v>
      </c>
      <c r="N6391" s="10">
        <v>0.5</v>
      </c>
      <c r="O6391" s="4" t="s">
        <v>83</v>
      </c>
    </row>
    <row r="6392" spans="1:15" ht="14.25" customHeight="1" x14ac:dyDescent="0.25">
      <c r="A6392" s="4" t="s">
        <v>61</v>
      </c>
      <c r="B6392" s="4">
        <v>1185732</v>
      </c>
      <c r="C6392" s="5">
        <v>44510</v>
      </c>
      <c r="D6392" s="37">
        <v>2021</v>
      </c>
      <c r="E6392" s="5" t="str">
        <f>TEXT(Sales[[#This Row],[Invoice Date]],"mmm")</f>
        <v>Nov</v>
      </c>
      <c r="F6392" s="4" t="s">
        <v>36</v>
      </c>
      <c r="G6392" s="4" t="s">
        <v>96</v>
      </c>
      <c r="H6392" s="4" t="s">
        <v>97</v>
      </c>
      <c r="I6392" s="6" t="s">
        <v>21</v>
      </c>
      <c r="J6392" s="7">
        <v>59</v>
      </c>
      <c r="K6392" s="8">
        <v>135</v>
      </c>
      <c r="L6392" s="9">
        <f t="shared" si="99"/>
        <v>7965</v>
      </c>
      <c r="M6392" s="9">
        <v>3982.5</v>
      </c>
      <c r="N6392" s="10">
        <v>0.5</v>
      </c>
      <c r="O6392" s="4" t="s">
        <v>83</v>
      </c>
    </row>
    <row r="6393" spans="1:15" ht="14.25" customHeight="1" x14ac:dyDescent="0.25">
      <c r="A6393" s="4" t="s">
        <v>61</v>
      </c>
      <c r="B6393" s="4">
        <v>1185732</v>
      </c>
      <c r="C6393" s="5">
        <v>44510</v>
      </c>
      <c r="D6393" s="37">
        <v>2021</v>
      </c>
      <c r="E6393" s="5" t="str">
        <f>TEXT(Sales[[#This Row],[Invoice Date]],"mmm")</f>
        <v>Nov</v>
      </c>
      <c r="F6393" s="4" t="s">
        <v>36</v>
      </c>
      <c r="G6393" s="4" t="s">
        <v>96</v>
      </c>
      <c r="H6393" s="4" t="s">
        <v>97</v>
      </c>
      <c r="I6393" s="6" t="s">
        <v>22</v>
      </c>
      <c r="J6393" s="7">
        <v>76</v>
      </c>
      <c r="K6393" s="8">
        <v>138</v>
      </c>
      <c r="L6393" s="9">
        <f t="shared" si="99"/>
        <v>10488</v>
      </c>
      <c r="M6393" s="9">
        <v>5139.12</v>
      </c>
      <c r="N6393" s="10">
        <v>0.49</v>
      </c>
      <c r="O6393" s="4" t="s">
        <v>83</v>
      </c>
    </row>
    <row r="6394" spans="1:15" ht="14.25" customHeight="1" x14ac:dyDescent="0.25">
      <c r="A6394" s="4" t="s">
        <v>61</v>
      </c>
      <c r="B6394" s="4">
        <v>1185732</v>
      </c>
      <c r="C6394" s="5">
        <v>44510</v>
      </c>
      <c r="D6394" s="37">
        <v>2021</v>
      </c>
      <c r="E6394" s="5" t="str">
        <f>TEXT(Sales[[#This Row],[Invoice Date]],"mmm")</f>
        <v>Nov</v>
      </c>
      <c r="F6394" s="4" t="s">
        <v>36</v>
      </c>
      <c r="G6394" s="4" t="s">
        <v>96</v>
      </c>
      <c r="H6394" s="4" t="s">
        <v>97</v>
      </c>
      <c r="I6394" s="6" t="s">
        <v>23</v>
      </c>
      <c r="J6394" s="7">
        <v>74</v>
      </c>
      <c r="K6394" s="8">
        <v>167</v>
      </c>
      <c r="L6394" s="9">
        <f t="shared" si="99"/>
        <v>12358</v>
      </c>
      <c r="M6394" s="9">
        <v>7909.12</v>
      </c>
      <c r="N6394" s="10">
        <v>0.64</v>
      </c>
      <c r="O6394" s="4" t="s">
        <v>83</v>
      </c>
    </row>
    <row r="6395" spans="1:15" ht="14.25" customHeight="1" x14ac:dyDescent="0.25">
      <c r="A6395" s="4" t="s">
        <v>61</v>
      </c>
      <c r="B6395" s="4">
        <v>1185732</v>
      </c>
      <c r="C6395" s="5">
        <v>44539</v>
      </c>
      <c r="D6395" s="37">
        <v>2021</v>
      </c>
      <c r="E6395" s="5" t="str">
        <f>TEXT(Sales[[#This Row],[Invoice Date]],"mmm")</f>
        <v>Dec</v>
      </c>
      <c r="F6395" s="4" t="s">
        <v>36</v>
      </c>
      <c r="G6395" s="4" t="s">
        <v>96</v>
      </c>
      <c r="H6395" s="4" t="s">
        <v>97</v>
      </c>
      <c r="I6395" s="6" t="s">
        <v>17</v>
      </c>
      <c r="J6395" s="7">
        <v>70</v>
      </c>
      <c r="K6395" s="8">
        <v>231</v>
      </c>
      <c r="L6395" s="9">
        <f t="shared" si="99"/>
        <v>16170</v>
      </c>
      <c r="M6395" s="9">
        <v>8085</v>
      </c>
      <c r="N6395" s="10">
        <v>0.5</v>
      </c>
      <c r="O6395" s="4" t="s">
        <v>83</v>
      </c>
    </row>
    <row r="6396" spans="1:15" ht="14.25" customHeight="1" x14ac:dyDescent="0.25">
      <c r="A6396" s="4" t="s">
        <v>61</v>
      </c>
      <c r="B6396" s="4">
        <v>1185732</v>
      </c>
      <c r="C6396" s="5">
        <v>44539</v>
      </c>
      <c r="D6396" s="37">
        <v>2021</v>
      </c>
      <c r="E6396" s="5" t="str">
        <f>TEXT(Sales[[#This Row],[Invoice Date]],"mmm")</f>
        <v>Dec</v>
      </c>
      <c r="F6396" s="4" t="s">
        <v>36</v>
      </c>
      <c r="G6396" s="4" t="s">
        <v>96</v>
      </c>
      <c r="H6396" s="4" t="s">
        <v>97</v>
      </c>
      <c r="I6396" s="6" t="s">
        <v>19</v>
      </c>
      <c r="J6396" s="7">
        <v>60</v>
      </c>
      <c r="K6396" s="8">
        <v>181</v>
      </c>
      <c r="L6396" s="9">
        <f t="shared" si="99"/>
        <v>10860</v>
      </c>
      <c r="M6396" s="9">
        <v>5104.2</v>
      </c>
      <c r="N6396" s="10">
        <v>0.47</v>
      </c>
      <c r="O6396" s="4" t="s">
        <v>83</v>
      </c>
    </row>
    <row r="6397" spans="1:15" ht="14.25" customHeight="1" x14ac:dyDescent="0.25">
      <c r="A6397" s="4" t="s">
        <v>30</v>
      </c>
      <c r="B6397" s="4">
        <v>1185732</v>
      </c>
      <c r="C6397" s="5">
        <v>44539</v>
      </c>
      <c r="D6397" s="37">
        <v>2021</v>
      </c>
      <c r="E6397" s="5" t="str">
        <f>TEXT(Sales[[#This Row],[Invoice Date]],"mmm")</f>
        <v>Dec</v>
      </c>
      <c r="F6397" s="4" t="s">
        <v>36</v>
      </c>
      <c r="G6397" s="4" t="s">
        <v>96</v>
      </c>
      <c r="H6397" s="4" t="s">
        <v>97</v>
      </c>
      <c r="I6397" s="6" t="s">
        <v>20</v>
      </c>
      <c r="J6397" s="7">
        <v>59</v>
      </c>
      <c r="K6397" s="8">
        <v>161</v>
      </c>
      <c r="L6397" s="9">
        <f t="shared" si="99"/>
        <v>9499</v>
      </c>
      <c r="M6397" s="9">
        <v>4939.4800000000005</v>
      </c>
      <c r="N6397" s="10">
        <v>0.52</v>
      </c>
      <c r="O6397" s="4" t="s">
        <v>83</v>
      </c>
    </row>
    <row r="6398" spans="1:15" ht="14.25" customHeight="1" x14ac:dyDescent="0.25">
      <c r="A6398" s="4" t="s">
        <v>30</v>
      </c>
      <c r="B6398" s="4">
        <v>1185732</v>
      </c>
      <c r="C6398" s="5">
        <v>44539</v>
      </c>
      <c r="D6398" s="37">
        <v>2021</v>
      </c>
      <c r="E6398" s="5" t="str">
        <f>TEXT(Sales[[#This Row],[Invoice Date]],"mmm")</f>
        <v>Dec</v>
      </c>
      <c r="F6398" s="4" t="s">
        <v>36</v>
      </c>
      <c r="G6398" s="4" t="s">
        <v>96</v>
      </c>
      <c r="H6398" s="4" t="s">
        <v>97</v>
      </c>
      <c r="I6398" s="6" t="s">
        <v>21</v>
      </c>
      <c r="J6398" s="7">
        <v>63</v>
      </c>
      <c r="K6398" s="8">
        <v>147</v>
      </c>
      <c r="L6398" s="9">
        <f t="shared" si="99"/>
        <v>9261</v>
      </c>
      <c r="M6398" s="9">
        <v>4630.5</v>
      </c>
      <c r="N6398" s="10">
        <v>0.5</v>
      </c>
      <c r="O6398" s="4" t="s">
        <v>83</v>
      </c>
    </row>
    <row r="6399" spans="1:15" ht="14.25" customHeight="1" x14ac:dyDescent="0.25">
      <c r="A6399" s="4" t="s">
        <v>30</v>
      </c>
      <c r="B6399" s="4">
        <v>1185732</v>
      </c>
      <c r="C6399" s="5">
        <v>44539</v>
      </c>
      <c r="D6399" s="37">
        <v>2021</v>
      </c>
      <c r="E6399" s="5" t="str">
        <f>TEXT(Sales[[#This Row],[Invoice Date]],"mmm")</f>
        <v>Dec</v>
      </c>
      <c r="F6399" s="4" t="s">
        <v>36</v>
      </c>
      <c r="G6399" s="4" t="s">
        <v>96</v>
      </c>
      <c r="H6399" s="4" t="s">
        <v>97</v>
      </c>
      <c r="I6399" s="6" t="s">
        <v>22</v>
      </c>
      <c r="J6399" s="7">
        <v>68</v>
      </c>
      <c r="K6399" s="8">
        <v>142</v>
      </c>
      <c r="L6399" s="9">
        <f t="shared" si="99"/>
        <v>9656</v>
      </c>
      <c r="M6399" s="9">
        <v>4731.4399999999996</v>
      </c>
      <c r="N6399" s="10">
        <v>0.49</v>
      </c>
      <c r="O6399" s="4" t="s">
        <v>83</v>
      </c>
    </row>
    <row r="6400" spans="1:15" ht="14.25" customHeight="1" x14ac:dyDescent="0.25">
      <c r="A6400" s="4" t="s">
        <v>30</v>
      </c>
      <c r="B6400" s="4">
        <v>1185732</v>
      </c>
      <c r="C6400" s="5">
        <v>44539</v>
      </c>
      <c r="D6400" s="37">
        <v>2021</v>
      </c>
      <c r="E6400" s="5" t="str">
        <f>TEXT(Sales[[#This Row],[Invoice Date]],"mmm")</f>
        <v>Dec</v>
      </c>
      <c r="F6400" s="4" t="s">
        <v>36</v>
      </c>
      <c r="G6400" s="4" t="s">
        <v>96</v>
      </c>
      <c r="H6400" s="4" t="s">
        <v>97</v>
      </c>
      <c r="I6400" s="6" t="s">
        <v>23</v>
      </c>
      <c r="J6400" s="7">
        <v>74</v>
      </c>
      <c r="K6400" s="8">
        <v>156</v>
      </c>
      <c r="L6400" s="9">
        <f t="shared" si="99"/>
        <v>11544</v>
      </c>
      <c r="M6400" s="9">
        <v>6926.4</v>
      </c>
      <c r="N6400" s="10">
        <v>0.6</v>
      </c>
      <c r="O6400" s="4" t="s">
        <v>83</v>
      </c>
    </row>
    <row r="6401" spans="1:15" ht="14.25" customHeight="1" x14ac:dyDescent="0.25">
      <c r="A6401" s="4" t="s">
        <v>61</v>
      </c>
      <c r="B6401" s="4">
        <v>1185732</v>
      </c>
      <c r="C6401" s="5">
        <v>44218</v>
      </c>
      <c r="D6401" s="37">
        <v>2021</v>
      </c>
      <c r="E6401" s="5" t="str">
        <f>TEXT(Sales[[#This Row],[Invoice Date]],"mmm")</f>
        <v>Jan</v>
      </c>
      <c r="F6401" s="4" t="s">
        <v>36</v>
      </c>
      <c r="G6401" s="4" t="s">
        <v>96</v>
      </c>
      <c r="H6401" s="4" t="s">
        <v>97</v>
      </c>
      <c r="I6401" s="6" t="s">
        <v>17</v>
      </c>
      <c r="J6401" s="7">
        <v>37</v>
      </c>
      <c r="K6401" s="8">
        <v>135</v>
      </c>
      <c r="L6401" s="9">
        <f t="shared" si="99"/>
        <v>4995</v>
      </c>
      <c r="M6401" s="9">
        <v>2697.3</v>
      </c>
      <c r="N6401" s="10">
        <v>0.54</v>
      </c>
      <c r="O6401" s="4" t="s">
        <v>83</v>
      </c>
    </row>
    <row r="6402" spans="1:15" ht="14.25" customHeight="1" x14ac:dyDescent="0.25">
      <c r="A6402" s="4" t="s">
        <v>61</v>
      </c>
      <c r="B6402" s="4">
        <v>1185732</v>
      </c>
      <c r="C6402" s="5">
        <v>44218</v>
      </c>
      <c r="D6402" s="37">
        <v>2021</v>
      </c>
      <c r="E6402" s="5" t="str">
        <f>TEXT(Sales[[#This Row],[Invoice Date]],"mmm")</f>
        <v>Jan</v>
      </c>
      <c r="F6402" s="4" t="s">
        <v>36</v>
      </c>
      <c r="G6402" s="4" t="s">
        <v>96</v>
      </c>
      <c r="H6402" s="4" t="s">
        <v>97</v>
      </c>
      <c r="I6402" s="6" t="s">
        <v>19</v>
      </c>
      <c r="J6402" s="7">
        <v>38</v>
      </c>
      <c r="K6402" s="8">
        <v>78</v>
      </c>
      <c r="L6402" s="9">
        <f t="shared" si="99"/>
        <v>2964</v>
      </c>
      <c r="M6402" s="9">
        <v>1393.08</v>
      </c>
      <c r="N6402" s="10">
        <v>0.47</v>
      </c>
      <c r="O6402" s="4" t="s">
        <v>83</v>
      </c>
    </row>
    <row r="6403" spans="1:15" ht="14.25" customHeight="1" x14ac:dyDescent="0.25">
      <c r="A6403" s="4" t="s">
        <v>61</v>
      </c>
      <c r="B6403" s="4">
        <v>1185732</v>
      </c>
      <c r="C6403" s="5">
        <v>44218</v>
      </c>
      <c r="D6403" s="37">
        <v>2021</v>
      </c>
      <c r="E6403" s="5" t="str">
        <f>TEXT(Sales[[#This Row],[Invoice Date]],"mmm")</f>
        <v>Jan</v>
      </c>
      <c r="F6403" s="4" t="s">
        <v>36</v>
      </c>
      <c r="G6403" s="4" t="s">
        <v>96</v>
      </c>
      <c r="H6403" s="4" t="s">
        <v>97</v>
      </c>
      <c r="I6403" s="6" t="s">
        <v>20</v>
      </c>
      <c r="J6403" s="7">
        <v>28</v>
      </c>
      <c r="K6403" s="8">
        <v>75</v>
      </c>
      <c r="L6403" s="9">
        <f t="shared" ref="L6403:L6466" si="100">J6403*K6403</f>
        <v>2100</v>
      </c>
      <c r="M6403" s="9">
        <v>1092</v>
      </c>
      <c r="N6403" s="10">
        <v>0.52</v>
      </c>
      <c r="O6403" s="4" t="s">
        <v>83</v>
      </c>
    </row>
    <row r="6404" spans="1:15" ht="14.25" customHeight="1" x14ac:dyDescent="0.25">
      <c r="A6404" s="4" t="s">
        <v>61</v>
      </c>
      <c r="B6404" s="4">
        <v>1185732</v>
      </c>
      <c r="C6404" s="5">
        <v>44218</v>
      </c>
      <c r="D6404" s="37">
        <v>2021</v>
      </c>
      <c r="E6404" s="5" t="str">
        <f>TEXT(Sales[[#This Row],[Invoice Date]],"mmm")</f>
        <v>Jan</v>
      </c>
      <c r="F6404" s="4" t="s">
        <v>36</v>
      </c>
      <c r="G6404" s="4" t="s">
        <v>96</v>
      </c>
      <c r="H6404" s="4" t="s">
        <v>97</v>
      </c>
      <c r="I6404" s="6" t="s">
        <v>21</v>
      </c>
      <c r="J6404" s="7">
        <v>34</v>
      </c>
      <c r="K6404" s="8">
        <v>42</v>
      </c>
      <c r="L6404" s="9">
        <f t="shared" si="100"/>
        <v>1428</v>
      </c>
      <c r="M6404" s="9">
        <v>714</v>
      </c>
      <c r="N6404" s="10">
        <v>0.5</v>
      </c>
      <c r="O6404" s="4" t="s">
        <v>83</v>
      </c>
    </row>
    <row r="6405" spans="1:15" ht="14.25" customHeight="1" x14ac:dyDescent="0.25">
      <c r="A6405" s="4" t="s">
        <v>61</v>
      </c>
      <c r="B6405" s="4">
        <v>1185732</v>
      </c>
      <c r="C6405" s="5">
        <v>44218</v>
      </c>
      <c r="D6405" s="37">
        <v>2021</v>
      </c>
      <c r="E6405" s="5" t="str">
        <f>TEXT(Sales[[#This Row],[Invoice Date]],"mmm")</f>
        <v>Jan</v>
      </c>
      <c r="F6405" s="4" t="s">
        <v>36</v>
      </c>
      <c r="G6405" s="4" t="s">
        <v>96</v>
      </c>
      <c r="H6405" s="4" t="s">
        <v>97</v>
      </c>
      <c r="I6405" s="6" t="s">
        <v>22</v>
      </c>
      <c r="J6405" s="7">
        <v>46</v>
      </c>
      <c r="K6405" s="8">
        <v>52</v>
      </c>
      <c r="L6405" s="9">
        <f t="shared" si="100"/>
        <v>2392</v>
      </c>
      <c r="M6405" s="9">
        <v>1124.24</v>
      </c>
      <c r="N6405" s="10">
        <v>0.47</v>
      </c>
      <c r="O6405" s="4" t="s">
        <v>83</v>
      </c>
    </row>
    <row r="6406" spans="1:15" ht="14.25" customHeight="1" x14ac:dyDescent="0.25">
      <c r="A6406" s="4" t="s">
        <v>61</v>
      </c>
      <c r="B6406" s="4">
        <v>1185732</v>
      </c>
      <c r="C6406" s="5">
        <v>44218</v>
      </c>
      <c r="D6406" s="37">
        <v>2021</v>
      </c>
      <c r="E6406" s="5" t="str">
        <f>TEXT(Sales[[#This Row],[Invoice Date]],"mmm")</f>
        <v>Jan</v>
      </c>
      <c r="F6406" s="4" t="s">
        <v>36</v>
      </c>
      <c r="G6406" s="4" t="s">
        <v>96</v>
      </c>
      <c r="H6406" s="4" t="s">
        <v>97</v>
      </c>
      <c r="I6406" s="6" t="s">
        <v>23</v>
      </c>
      <c r="J6406" s="7">
        <v>37</v>
      </c>
      <c r="K6406" s="8">
        <v>81</v>
      </c>
      <c r="L6406" s="9">
        <f t="shared" si="100"/>
        <v>2997</v>
      </c>
      <c r="M6406" s="9">
        <v>1618.38</v>
      </c>
      <c r="N6406" s="10">
        <v>0.54</v>
      </c>
      <c r="O6406" s="4" t="s">
        <v>83</v>
      </c>
    </row>
    <row r="6407" spans="1:15" ht="14.25" customHeight="1" x14ac:dyDescent="0.25">
      <c r="A6407" s="4" t="s">
        <v>61</v>
      </c>
      <c r="B6407" s="4">
        <v>1185732</v>
      </c>
      <c r="C6407" s="5">
        <v>44249</v>
      </c>
      <c r="D6407" s="37">
        <v>2021</v>
      </c>
      <c r="E6407" s="5" t="str">
        <f>TEXT(Sales[[#This Row],[Invoice Date]],"mmm")</f>
        <v>Feb</v>
      </c>
      <c r="F6407" s="4" t="s">
        <v>36</v>
      </c>
      <c r="G6407" s="4" t="s">
        <v>96</v>
      </c>
      <c r="H6407" s="4" t="s">
        <v>97</v>
      </c>
      <c r="I6407" s="6" t="s">
        <v>17</v>
      </c>
      <c r="J6407" s="7">
        <v>38</v>
      </c>
      <c r="K6407" s="8">
        <v>138</v>
      </c>
      <c r="L6407" s="9">
        <f t="shared" si="100"/>
        <v>5244</v>
      </c>
      <c r="M6407" s="9">
        <v>2779.32</v>
      </c>
      <c r="N6407" s="10">
        <v>0.53</v>
      </c>
      <c r="O6407" s="4" t="s">
        <v>83</v>
      </c>
    </row>
    <row r="6408" spans="1:15" ht="14.25" customHeight="1" x14ac:dyDescent="0.25">
      <c r="A6408" s="4" t="s">
        <v>61</v>
      </c>
      <c r="B6408" s="4">
        <v>1185732</v>
      </c>
      <c r="C6408" s="5">
        <v>44249</v>
      </c>
      <c r="D6408" s="37">
        <v>2021</v>
      </c>
      <c r="E6408" s="5" t="str">
        <f>TEXT(Sales[[#This Row],[Invoice Date]],"mmm")</f>
        <v>Feb</v>
      </c>
      <c r="F6408" s="4" t="s">
        <v>36</v>
      </c>
      <c r="G6408" s="4" t="s">
        <v>96</v>
      </c>
      <c r="H6408" s="4" t="s">
        <v>97</v>
      </c>
      <c r="I6408" s="6" t="s">
        <v>19</v>
      </c>
      <c r="J6408" s="7">
        <v>38</v>
      </c>
      <c r="K6408" s="8">
        <v>58</v>
      </c>
      <c r="L6408" s="9">
        <f t="shared" si="100"/>
        <v>2204</v>
      </c>
      <c r="M6408" s="9">
        <v>1013.8399999999999</v>
      </c>
      <c r="N6408" s="10">
        <v>0.45999999999999996</v>
      </c>
      <c r="O6408" s="4" t="s">
        <v>83</v>
      </c>
    </row>
    <row r="6409" spans="1:15" ht="14.25" customHeight="1" x14ac:dyDescent="0.25">
      <c r="A6409" s="4" t="s">
        <v>61</v>
      </c>
      <c r="B6409" s="4">
        <v>1185732</v>
      </c>
      <c r="C6409" s="5">
        <v>44249</v>
      </c>
      <c r="D6409" s="37">
        <v>2021</v>
      </c>
      <c r="E6409" s="5" t="str">
        <f>TEXT(Sales[[#This Row],[Invoice Date]],"mmm")</f>
        <v>Feb</v>
      </c>
      <c r="F6409" s="4" t="s">
        <v>36</v>
      </c>
      <c r="G6409" s="4" t="s">
        <v>96</v>
      </c>
      <c r="H6409" s="4" t="s">
        <v>97</v>
      </c>
      <c r="I6409" s="6" t="s">
        <v>20</v>
      </c>
      <c r="J6409" s="7">
        <v>29</v>
      </c>
      <c r="K6409" s="8">
        <v>63</v>
      </c>
      <c r="L6409" s="9">
        <f t="shared" si="100"/>
        <v>1827</v>
      </c>
      <c r="M6409" s="9">
        <v>968.31000000000006</v>
      </c>
      <c r="N6409" s="10">
        <v>0.53</v>
      </c>
      <c r="O6409" s="4" t="s">
        <v>83</v>
      </c>
    </row>
    <row r="6410" spans="1:15" ht="14.25" customHeight="1" x14ac:dyDescent="0.25">
      <c r="A6410" s="4" t="s">
        <v>61</v>
      </c>
      <c r="B6410" s="4">
        <v>1185732</v>
      </c>
      <c r="C6410" s="5">
        <v>44249</v>
      </c>
      <c r="D6410" s="37">
        <v>2021</v>
      </c>
      <c r="E6410" s="5" t="str">
        <f>TEXT(Sales[[#This Row],[Invoice Date]],"mmm")</f>
        <v>Feb</v>
      </c>
      <c r="F6410" s="4" t="s">
        <v>48</v>
      </c>
      <c r="G6410" s="4" t="s">
        <v>98</v>
      </c>
      <c r="H6410" s="4" t="s">
        <v>99</v>
      </c>
      <c r="I6410" s="6" t="s">
        <v>21</v>
      </c>
      <c r="J6410" s="7">
        <v>34</v>
      </c>
      <c r="K6410" s="8">
        <v>34</v>
      </c>
      <c r="L6410" s="9">
        <f t="shared" si="100"/>
        <v>1156</v>
      </c>
      <c r="M6410" s="9">
        <v>624.24</v>
      </c>
      <c r="N6410" s="10">
        <v>0.54</v>
      </c>
      <c r="O6410" s="4" t="s">
        <v>83</v>
      </c>
    </row>
    <row r="6411" spans="1:15" ht="14.25" customHeight="1" x14ac:dyDescent="0.25">
      <c r="A6411" s="4" t="s">
        <v>61</v>
      </c>
      <c r="B6411" s="4">
        <v>1185732</v>
      </c>
      <c r="C6411" s="5">
        <v>44249</v>
      </c>
      <c r="D6411" s="37">
        <v>2021</v>
      </c>
      <c r="E6411" s="5" t="str">
        <f>TEXT(Sales[[#This Row],[Invoice Date]],"mmm")</f>
        <v>Feb</v>
      </c>
      <c r="F6411" s="4" t="s">
        <v>48</v>
      </c>
      <c r="G6411" s="4" t="s">
        <v>98</v>
      </c>
      <c r="H6411" s="4" t="s">
        <v>99</v>
      </c>
      <c r="I6411" s="6" t="s">
        <v>22</v>
      </c>
      <c r="J6411" s="7">
        <v>48</v>
      </c>
      <c r="K6411" s="8">
        <v>54</v>
      </c>
      <c r="L6411" s="9">
        <f t="shared" si="100"/>
        <v>2592</v>
      </c>
      <c r="M6411" s="9">
        <v>1218.24</v>
      </c>
      <c r="N6411" s="10">
        <v>0.47</v>
      </c>
      <c r="O6411" s="4" t="s">
        <v>83</v>
      </c>
    </row>
    <row r="6412" spans="1:15" ht="14.25" customHeight="1" x14ac:dyDescent="0.25">
      <c r="A6412" s="4" t="s">
        <v>61</v>
      </c>
      <c r="B6412" s="4">
        <v>1185732</v>
      </c>
      <c r="C6412" s="5">
        <v>44249</v>
      </c>
      <c r="D6412" s="37">
        <v>2021</v>
      </c>
      <c r="E6412" s="5" t="str">
        <f>TEXT(Sales[[#This Row],[Invoice Date]],"mmm")</f>
        <v>Feb</v>
      </c>
      <c r="F6412" s="4" t="s">
        <v>48</v>
      </c>
      <c r="G6412" s="4" t="s">
        <v>98</v>
      </c>
      <c r="H6412" s="4" t="s">
        <v>99</v>
      </c>
      <c r="I6412" s="6" t="s">
        <v>23</v>
      </c>
      <c r="J6412" s="7">
        <v>39</v>
      </c>
      <c r="K6412" s="8">
        <v>78</v>
      </c>
      <c r="L6412" s="9">
        <f t="shared" si="100"/>
        <v>3042</v>
      </c>
      <c r="M6412" s="9">
        <v>1551.42</v>
      </c>
      <c r="N6412" s="10">
        <v>0.51</v>
      </c>
      <c r="O6412" s="4" t="s">
        <v>83</v>
      </c>
    </row>
    <row r="6413" spans="1:15" ht="14.25" customHeight="1" x14ac:dyDescent="0.25">
      <c r="A6413" s="4" t="s">
        <v>61</v>
      </c>
      <c r="B6413" s="4">
        <v>1185732</v>
      </c>
      <c r="C6413" s="5">
        <v>44276</v>
      </c>
      <c r="D6413" s="37">
        <v>2021</v>
      </c>
      <c r="E6413" s="5" t="str">
        <f>TEXT(Sales[[#This Row],[Invoice Date]],"mmm")</f>
        <v>Mar</v>
      </c>
      <c r="F6413" s="4" t="s">
        <v>48</v>
      </c>
      <c r="G6413" s="4" t="s">
        <v>98</v>
      </c>
      <c r="H6413" s="4" t="s">
        <v>99</v>
      </c>
      <c r="I6413" s="6" t="s">
        <v>17</v>
      </c>
      <c r="J6413" s="7">
        <v>41</v>
      </c>
      <c r="K6413" s="8">
        <v>156</v>
      </c>
      <c r="L6413" s="9">
        <f t="shared" si="100"/>
        <v>6396</v>
      </c>
      <c r="M6413" s="9">
        <v>3261.96</v>
      </c>
      <c r="N6413" s="10">
        <v>0.51</v>
      </c>
      <c r="O6413" s="4" t="s">
        <v>83</v>
      </c>
    </row>
    <row r="6414" spans="1:15" ht="14.25" customHeight="1" x14ac:dyDescent="0.25">
      <c r="A6414" s="4" t="s">
        <v>61</v>
      </c>
      <c r="B6414" s="4">
        <v>1185732</v>
      </c>
      <c r="C6414" s="5">
        <v>44276</v>
      </c>
      <c r="D6414" s="37">
        <v>2021</v>
      </c>
      <c r="E6414" s="5" t="str">
        <f>TEXT(Sales[[#This Row],[Invoice Date]],"mmm")</f>
        <v>Mar</v>
      </c>
      <c r="F6414" s="4" t="s">
        <v>48</v>
      </c>
      <c r="G6414" s="4" t="s">
        <v>98</v>
      </c>
      <c r="H6414" s="4" t="s">
        <v>99</v>
      </c>
      <c r="I6414" s="6" t="s">
        <v>19</v>
      </c>
      <c r="J6414" s="7">
        <v>41</v>
      </c>
      <c r="K6414" s="8">
        <v>59</v>
      </c>
      <c r="L6414" s="9">
        <f t="shared" si="100"/>
        <v>2419</v>
      </c>
      <c r="M6414" s="9">
        <v>1185.31</v>
      </c>
      <c r="N6414" s="10">
        <v>0.49</v>
      </c>
      <c r="O6414" s="4" t="s">
        <v>83</v>
      </c>
    </row>
    <row r="6415" spans="1:15" ht="14.25" customHeight="1" x14ac:dyDescent="0.25">
      <c r="A6415" s="4" t="s">
        <v>61</v>
      </c>
      <c r="B6415" s="4">
        <v>1185732</v>
      </c>
      <c r="C6415" s="5">
        <v>44276</v>
      </c>
      <c r="D6415" s="37">
        <v>2021</v>
      </c>
      <c r="E6415" s="5" t="str">
        <f>TEXT(Sales[[#This Row],[Invoice Date]],"mmm")</f>
        <v>Mar</v>
      </c>
      <c r="F6415" s="4" t="s">
        <v>48</v>
      </c>
      <c r="G6415" s="4" t="s">
        <v>98</v>
      </c>
      <c r="H6415" s="4" t="s">
        <v>99</v>
      </c>
      <c r="I6415" s="6" t="s">
        <v>20</v>
      </c>
      <c r="J6415" s="7">
        <v>34</v>
      </c>
      <c r="K6415" s="8">
        <v>73</v>
      </c>
      <c r="L6415" s="9">
        <f t="shared" si="100"/>
        <v>2482</v>
      </c>
      <c r="M6415" s="9">
        <v>1241</v>
      </c>
      <c r="N6415" s="10">
        <v>0.5</v>
      </c>
      <c r="O6415" s="4" t="s">
        <v>83</v>
      </c>
    </row>
    <row r="6416" spans="1:15" ht="14.25" customHeight="1" x14ac:dyDescent="0.25">
      <c r="A6416" s="4" t="s">
        <v>61</v>
      </c>
      <c r="B6416" s="4">
        <v>1185732</v>
      </c>
      <c r="C6416" s="5">
        <v>44276</v>
      </c>
      <c r="D6416" s="37">
        <v>2021</v>
      </c>
      <c r="E6416" s="5" t="str">
        <f>TEXT(Sales[[#This Row],[Invoice Date]],"mmm")</f>
        <v>Mar</v>
      </c>
      <c r="F6416" s="4" t="s">
        <v>48</v>
      </c>
      <c r="G6416" s="4" t="s">
        <v>98</v>
      </c>
      <c r="H6416" s="4" t="s">
        <v>99</v>
      </c>
      <c r="I6416" s="6" t="s">
        <v>21</v>
      </c>
      <c r="J6416" s="7">
        <v>36</v>
      </c>
      <c r="K6416" s="8">
        <v>27</v>
      </c>
      <c r="L6416" s="9">
        <f t="shared" si="100"/>
        <v>972</v>
      </c>
      <c r="M6416" s="9">
        <v>505.44</v>
      </c>
      <c r="N6416" s="10">
        <v>0.52</v>
      </c>
      <c r="O6416" s="4" t="s">
        <v>83</v>
      </c>
    </row>
    <row r="6417" spans="1:15" ht="14.25" customHeight="1" x14ac:dyDescent="0.25">
      <c r="A6417" s="4" t="s">
        <v>61</v>
      </c>
      <c r="B6417" s="4">
        <v>1185732</v>
      </c>
      <c r="C6417" s="5">
        <v>44276</v>
      </c>
      <c r="D6417" s="37">
        <v>2021</v>
      </c>
      <c r="E6417" s="5" t="str">
        <f>TEXT(Sales[[#This Row],[Invoice Date]],"mmm")</f>
        <v>Mar</v>
      </c>
      <c r="F6417" s="4" t="s">
        <v>48</v>
      </c>
      <c r="G6417" s="4" t="s">
        <v>98</v>
      </c>
      <c r="H6417" s="4" t="s">
        <v>99</v>
      </c>
      <c r="I6417" s="6" t="s">
        <v>22</v>
      </c>
      <c r="J6417" s="7">
        <v>52</v>
      </c>
      <c r="K6417" s="8">
        <v>44</v>
      </c>
      <c r="L6417" s="9">
        <f t="shared" si="100"/>
        <v>2288</v>
      </c>
      <c r="M6417" s="9">
        <v>1052.48</v>
      </c>
      <c r="N6417" s="10">
        <v>0.45999999999999996</v>
      </c>
      <c r="O6417" s="4" t="s">
        <v>83</v>
      </c>
    </row>
    <row r="6418" spans="1:15" ht="14.25" customHeight="1" x14ac:dyDescent="0.25">
      <c r="A6418" s="4" t="s">
        <v>61</v>
      </c>
      <c r="B6418" s="4">
        <v>1185732</v>
      </c>
      <c r="C6418" s="5">
        <v>44276</v>
      </c>
      <c r="D6418" s="37">
        <v>2021</v>
      </c>
      <c r="E6418" s="5" t="str">
        <f>TEXT(Sales[[#This Row],[Invoice Date]],"mmm")</f>
        <v>Mar</v>
      </c>
      <c r="F6418" s="4" t="s">
        <v>48</v>
      </c>
      <c r="G6418" s="4" t="s">
        <v>98</v>
      </c>
      <c r="H6418" s="4" t="s">
        <v>99</v>
      </c>
      <c r="I6418" s="6" t="s">
        <v>23</v>
      </c>
      <c r="J6418" s="7">
        <v>42</v>
      </c>
      <c r="K6418" s="8">
        <v>65</v>
      </c>
      <c r="L6418" s="9">
        <f t="shared" si="100"/>
        <v>2730</v>
      </c>
      <c r="M6418" s="9">
        <v>1392.3</v>
      </c>
      <c r="N6418" s="10">
        <v>0.51</v>
      </c>
      <c r="O6418" s="4" t="s">
        <v>83</v>
      </c>
    </row>
    <row r="6419" spans="1:15" ht="14.25" customHeight="1" x14ac:dyDescent="0.25">
      <c r="A6419" s="4" t="s">
        <v>61</v>
      </c>
      <c r="B6419" s="4">
        <v>1185732</v>
      </c>
      <c r="C6419" s="5">
        <v>44308</v>
      </c>
      <c r="D6419" s="37">
        <v>2021</v>
      </c>
      <c r="E6419" s="5" t="str">
        <f>TEXT(Sales[[#This Row],[Invoice Date]],"mmm")</f>
        <v>Apr</v>
      </c>
      <c r="F6419" s="4" t="s">
        <v>48</v>
      </c>
      <c r="G6419" s="4" t="s">
        <v>98</v>
      </c>
      <c r="H6419" s="4" t="s">
        <v>99</v>
      </c>
      <c r="I6419" s="6" t="s">
        <v>17</v>
      </c>
      <c r="J6419" s="7">
        <v>41</v>
      </c>
      <c r="K6419" s="8">
        <v>119</v>
      </c>
      <c r="L6419" s="9">
        <f t="shared" si="100"/>
        <v>4879</v>
      </c>
      <c r="M6419" s="9">
        <v>2683.4500000000003</v>
      </c>
      <c r="N6419" s="10">
        <v>0.55000000000000004</v>
      </c>
      <c r="O6419" s="4" t="s">
        <v>83</v>
      </c>
    </row>
    <row r="6420" spans="1:15" ht="14.25" customHeight="1" x14ac:dyDescent="0.25">
      <c r="A6420" s="4" t="s">
        <v>61</v>
      </c>
      <c r="B6420" s="4">
        <v>1185732</v>
      </c>
      <c r="C6420" s="5">
        <v>44308</v>
      </c>
      <c r="D6420" s="37">
        <v>2021</v>
      </c>
      <c r="E6420" s="5" t="str">
        <f>TEXT(Sales[[#This Row],[Invoice Date]],"mmm")</f>
        <v>Apr</v>
      </c>
      <c r="F6420" s="4" t="s">
        <v>48</v>
      </c>
      <c r="G6420" s="4" t="s">
        <v>98</v>
      </c>
      <c r="H6420" s="4" t="s">
        <v>99</v>
      </c>
      <c r="I6420" s="6" t="s">
        <v>19</v>
      </c>
      <c r="J6420" s="7">
        <v>41</v>
      </c>
      <c r="K6420" s="8">
        <v>49</v>
      </c>
      <c r="L6420" s="9">
        <f t="shared" si="100"/>
        <v>2009</v>
      </c>
      <c r="M6420" s="9">
        <v>964.31999999999994</v>
      </c>
      <c r="N6420" s="10">
        <v>0.48</v>
      </c>
      <c r="O6420" s="4" t="s">
        <v>83</v>
      </c>
    </row>
    <row r="6421" spans="1:15" ht="14.25" customHeight="1" x14ac:dyDescent="0.25">
      <c r="A6421" s="4" t="s">
        <v>61</v>
      </c>
      <c r="B6421" s="4">
        <v>1185732</v>
      </c>
      <c r="C6421" s="5">
        <v>44308</v>
      </c>
      <c r="D6421" s="37">
        <v>2021</v>
      </c>
      <c r="E6421" s="5" t="str">
        <f>TEXT(Sales[[#This Row],[Invoice Date]],"mmm")</f>
        <v>Apr</v>
      </c>
      <c r="F6421" s="4" t="s">
        <v>48</v>
      </c>
      <c r="G6421" s="4" t="s">
        <v>98</v>
      </c>
      <c r="H6421" s="4" t="s">
        <v>99</v>
      </c>
      <c r="I6421" s="6" t="s">
        <v>20</v>
      </c>
      <c r="J6421" s="7">
        <v>38</v>
      </c>
      <c r="K6421" s="8">
        <v>49</v>
      </c>
      <c r="L6421" s="9">
        <f t="shared" si="100"/>
        <v>1862</v>
      </c>
      <c r="M6421" s="9">
        <v>1024.1000000000001</v>
      </c>
      <c r="N6421" s="10">
        <v>0.55000000000000004</v>
      </c>
      <c r="O6421" s="4" t="s">
        <v>83</v>
      </c>
    </row>
    <row r="6422" spans="1:15" ht="14.25" customHeight="1" x14ac:dyDescent="0.25">
      <c r="A6422" s="4" t="s">
        <v>61</v>
      </c>
      <c r="B6422" s="4">
        <v>1185732</v>
      </c>
      <c r="C6422" s="5">
        <v>44308</v>
      </c>
      <c r="D6422" s="37">
        <v>2021</v>
      </c>
      <c r="E6422" s="5" t="str">
        <f>TEXT(Sales[[#This Row],[Invoice Date]],"mmm")</f>
        <v>Apr</v>
      </c>
      <c r="F6422" s="4" t="s">
        <v>48</v>
      </c>
      <c r="G6422" s="4" t="s">
        <v>98</v>
      </c>
      <c r="H6422" s="4" t="s">
        <v>99</v>
      </c>
      <c r="I6422" s="6" t="s">
        <v>21</v>
      </c>
      <c r="J6422" s="7">
        <v>42</v>
      </c>
      <c r="K6422" s="8">
        <v>29</v>
      </c>
      <c r="L6422" s="9">
        <f t="shared" si="100"/>
        <v>1218</v>
      </c>
      <c r="M6422" s="9">
        <v>609</v>
      </c>
      <c r="N6422" s="10">
        <v>0.5</v>
      </c>
      <c r="O6422" s="4" t="s">
        <v>83</v>
      </c>
    </row>
    <row r="6423" spans="1:15" ht="14.25" customHeight="1" x14ac:dyDescent="0.25">
      <c r="A6423" s="4" t="s">
        <v>61</v>
      </c>
      <c r="B6423" s="4">
        <v>1185732</v>
      </c>
      <c r="C6423" s="5">
        <v>44308</v>
      </c>
      <c r="D6423" s="37">
        <v>2021</v>
      </c>
      <c r="E6423" s="5" t="str">
        <f>TEXT(Sales[[#This Row],[Invoice Date]],"mmm")</f>
        <v>Apr</v>
      </c>
      <c r="F6423" s="4" t="s">
        <v>48</v>
      </c>
      <c r="G6423" s="4" t="s">
        <v>98</v>
      </c>
      <c r="H6423" s="4" t="s">
        <v>99</v>
      </c>
      <c r="I6423" s="6" t="s">
        <v>22</v>
      </c>
      <c r="J6423" s="7">
        <v>47</v>
      </c>
      <c r="K6423" s="8">
        <v>35</v>
      </c>
      <c r="L6423" s="9">
        <f t="shared" si="100"/>
        <v>1645</v>
      </c>
      <c r="M6423" s="9">
        <v>806.05</v>
      </c>
      <c r="N6423" s="10">
        <v>0.49</v>
      </c>
      <c r="O6423" s="4" t="s">
        <v>83</v>
      </c>
    </row>
    <row r="6424" spans="1:15" ht="14.25" customHeight="1" x14ac:dyDescent="0.25">
      <c r="A6424" s="4" t="s">
        <v>61</v>
      </c>
      <c r="B6424" s="4">
        <v>1185732</v>
      </c>
      <c r="C6424" s="5">
        <v>44308</v>
      </c>
      <c r="D6424" s="37">
        <v>2021</v>
      </c>
      <c r="E6424" s="5" t="str">
        <f>TEXT(Sales[[#This Row],[Invoice Date]],"mmm")</f>
        <v>Apr</v>
      </c>
      <c r="F6424" s="4" t="s">
        <v>48</v>
      </c>
      <c r="G6424" s="4" t="s">
        <v>98</v>
      </c>
      <c r="H6424" s="4" t="s">
        <v>99</v>
      </c>
      <c r="I6424" s="6" t="s">
        <v>23</v>
      </c>
      <c r="J6424" s="7">
        <v>36</v>
      </c>
      <c r="K6424" s="8">
        <v>75</v>
      </c>
      <c r="L6424" s="9">
        <f t="shared" si="100"/>
        <v>2700</v>
      </c>
      <c r="M6424" s="9">
        <v>1350</v>
      </c>
      <c r="N6424" s="10">
        <v>0.5</v>
      </c>
      <c r="O6424" s="4" t="s">
        <v>83</v>
      </c>
    </row>
    <row r="6425" spans="1:15" ht="14.25" customHeight="1" x14ac:dyDescent="0.25">
      <c r="A6425" s="4" t="s">
        <v>61</v>
      </c>
      <c r="B6425" s="4">
        <v>1185732</v>
      </c>
      <c r="C6425" s="5">
        <v>44339</v>
      </c>
      <c r="D6425" s="37">
        <v>2021</v>
      </c>
      <c r="E6425" s="5" t="str">
        <f>TEXT(Sales[[#This Row],[Invoice Date]],"mmm")</f>
        <v>May</v>
      </c>
      <c r="F6425" s="4" t="s">
        <v>48</v>
      </c>
      <c r="G6425" s="4" t="s">
        <v>98</v>
      </c>
      <c r="H6425" s="4" t="s">
        <v>99</v>
      </c>
      <c r="I6425" s="6" t="s">
        <v>17</v>
      </c>
      <c r="J6425" s="7">
        <v>49</v>
      </c>
      <c r="K6425" s="8">
        <v>156</v>
      </c>
      <c r="L6425" s="9">
        <f t="shared" si="100"/>
        <v>7644</v>
      </c>
      <c r="M6425" s="9">
        <v>3898.44</v>
      </c>
      <c r="N6425" s="10">
        <v>0.51</v>
      </c>
      <c r="O6425" s="4" t="s">
        <v>83</v>
      </c>
    </row>
    <row r="6426" spans="1:15" ht="14.25" customHeight="1" x14ac:dyDescent="0.25">
      <c r="A6426" s="4" t="s">
        <v>61</v>
      </c>
      <c r="B6426" s="4">
        <v>1185732</v>
      </c>
      <c r="C6426" s="5">
        <v>44339</v>
      </c>
      <c r="D6426" s="37">
        <v>2021</v>
      </c>
      <c r="E6426" s="5" t="str">
        <f>TEXT(Sales[[#This Row],[Invoice Date]],"mmm")</f>
        <v>May</v>
      </c>
      <c r="F6426" s="4" t="s">
        <v>48</v>
      </c>
      <c r="G6426" s="4" t="s">
        <v>98</v>
      </c>
      <c r="H6426" s="4" t="s">
        <v>99</v>
      </c>
      <c r="I6426" s="6" t="s">
        <v>19</v>
      </c>
      <c r="J6426" s="7">
        <v>42</v>
      </c>
      <c r="K6426" s="8">
        <v>68</v>
      </c>
      <c r="L6426" s="9">
        <f t="shared" si="100"/>
        <v>2856</v>
      </c>
      <c r="M6426" s="9">
        <v>1428</v>
      </c>
      <c r="N6426" s="10">
        <v>0.5</v>
      </c>
      <c r="O6426" s="4" t="s">
        <v>83</v>
      </c>
    </row>
    <row r="6427" spans="1:15" ht="14.25" customHeight="1" x14ac:dyDescent="0.25">
      <c r="A6427" s="4" t="s">
        <v>61</v>
      </c>
      <c r="B6427" s="4">
        <v>1185732</v>
      </c>
      <c r="C6427" s="5">
        <v>44339</v>
      </c>
      <c r="D6427" s="37">
        <v>2021</v>
      </c>
      <c r="E6427" s="5" t="str">
        <f>TEXT(Sales[[#This Row],[Invoice Date]],"mmm")</f>
        <v>May</v>
      </c>
      <c r="F6427" s="4" t="s">
        <v>48</v>
      </c>
      <c r="G6427" s="4" t="s">
        <v>98</v>
      </c>
      <c r="H6427" s="4" t="s">
        <v>99</v>
      </c>
      <c r="I6427" s="6" t="s">
        <v>20</v>
      </c>
      <c r="J6427" s="7">
        <v>38</v>
      </c>
      <c r="K6427" s="8">
        <v>58</v>
      </c>
      <c r="L6427" s="9">
        <f t="shared" si="100"/>
        <v>2204</v>
      </c>
      <c r="M6427" s="9">
        <v>1146.08</v>
      </c>
      <c r="N6427" s="10">
        <v>0.52</v>
      </c>
      <c r="O6427" s="4" t="s">
        <v>83</v>
      </c>
    </row>
    <row r="6428" spans="1:15" ht="14.25" customHeight="1" x14ac:dyDescent="0.25">
      <c r="A6428" s="4" t="s">
        <v>61</v>
      </c>
      <c r="B6428" s="4">
        <v>1185732</v>
      </c>
      <c r="C6428" s="5">
        <v>44339</v>
      </c>
      <c r="D6428" s="37">
        <v>2021</v>
      </c>
      <c r="E6428" s="5" t="str">
        <f>TEXT(Sales[[#This Row],[Invoice Date]],"mmm")</f>
        <v>May</v>
      </c>
      <c r="F6428" s="4" t="s">
        <v>48</v>
      </c>
      <c r="G6428" s="4" t="s">
        <v>98</v>
      </c>
      <c r="H6428" s="4" t="s">
        <v>99</v>
      </c>
      <c r="I6428" s="6" t="s">
        <v>21</v>
      </c>
      <c r="J6428" s="7">
        <v>38</v>
      </c>
      <c r="K6428" s="8">
        <v>38</v>
      </c>
      <c r="L6428" s="9">
        <f t="shared" si="100"/>
        <v>1444</v>
      </c>
      <c r="M6428" s="9">
        <v>779.7600000000001</v>
      </c>
      <c r="N6428" s="10">
        <v>0.54</v>
      </c>
      <c r="O6428" s="4" t="s">
        <v>83</v>
      </c>
    </row>
    <row r="6429" spans="1:15" ht="14.25" customHeight="1" x14ac:dyDescent="0.25">
      <c r="A6429" s="4" t="s">
        <v>61</v>
      </c>
      <c r="B6429" s="4">
        <v>1185732</v>
      </c>
      <c r="C6429" s="5">
        <v>44339</v>
      </c>
      <c r="D6429" s="37">
        <v>2021</v>
      </c>
      <c r="E6429" s="5" t="str">
        <f>TEXT(Sales[[#This Row],[Invoice Date]],"mmm")</f>
        <v>May</v>
      </c>
      <c r="F6429" s="4" t="s">
        <v>48</v>
      </c>
      <c r="G6429" s="4" t="s">
        <v>98</v>
      </c>
      <c r="H6429" s="4" t="s">
        <v>99</v>
      </c>
      <c r="I6429" s="6" t="s">
        <v>22</v>
      </c>
      <c r="J6429" s="7">
        <v>46</v>
      </c>
      <c r="K6429" s="8">
        <v>42</v>
      </c>
      <c r="L6429" s="9">
        <f t="shared" si="100"/>
        <v>1932</v>
      </c>
      <c r="M6429" s="9">
        <v>888.71999999999991</v>
      </c>
      <c r="N6429" s="10">
        <v>0.45999999999999996</v>
      </c>
      <c r="O6429" s="4" t="s">
        <v>83</v>
      </c>
    </row>
    <row r="6430" spans="1:15" ht="14.25" customHeight="1" x14ac:dyDescent="0.25">
      <c r="A6430" s="4" t="s">
        <v>61</v>
      </c>
      <c r="B6430" s="4">
        <v>1185732</v>
      </c>
      <c r="C6430" s="5">
        <v>44339</v>
      </c>
      <c r="D6430" s="37">
        <v>2021</v>
      </c>
      <c r="E6430" s="5" t="str">
        <f>TEXT(Sales[[#This Row],[Invoice Date]],"mmm")</f>
        <v>May</v>
      </c>
      <c r="F6430" s="4" t="s">
        <v>48</v>
      </c>
      <c r="G6430" s="4" t="s">
        <v>98</v>
      </c>
      <c r="H6430" s="4" t="s">
        <v>99</v>
      </c>
      <c r="I6430" s="6" t="s">
        <v>23</v>
      </c>
      <c r="J6430" s="7">
        <v>51</v>
      </c>
      <c r="K6430" s="8">
        <v>83</v>
      </c>
      <c r="L6430" s="9">
        <f t="shared" si="100"/>
        <v>4233</v>
      </c>
      <c r="M6430" s="9">
        <v>2158.83</v>
      </c>
      <c r="N6430" s="10">
        <v>0.51</v>
      </c>
      <c r="O6430" s="4" t="s">
        <v>83</v>
      </c>
    </row>
    <row r="6431" spans="1:15" ht="14.25" customHeight="1" x14ac:dyDescent="0.25">
      <c r="A6431" s="4" t="s">
        <v>61</v>
      </c>
      <c r="B6431" s="4">
        <v>1185732</v>
      </c>
      <c r="C6431" s="5">
        <v>44369</v>
      </c>
      <c r="D6431" s="37">
        <v>2021</v>
      </c>
      <c r="E6431" s="5" t="str">
        <f>TEXT(Sales[[#This Row],[Invoice Date]],"mmm")</f>
        <v>Jun</v>
      </c>
      <c r="F6431" s="4" t="s">
        <v>48</v>
      </c>
      <c r="G6431" s="4" t="s">
        <v>98</v>
      </c>
      <c r="H6431" s="4" t="s">
        <v>99</v>
      </c>
      <c r="I6431" s="6" t="s">
        <v>17</v>
      </c>
      <c r="J6431" s="7">
        <v>36</v>
      </c>
      <c r="K6431" s="8">
        <v>142</v>
      </c>
      <c r="L6431" s="9">
        <f t="shared" si="100"/>
        <v>5112</v>
      </c>
      <c r="M6431" s="9">
        <v>2556</v>
      </c>
      <c r="N6431" s="10">
        <v>0.5</v>
      </c>
      <c r="O6431" s="4" t="s">
        <v>83</v>
      </c>
    </row>
    <row r="6432" spans="1:15" ht="14.25" customHeight="1" x14ac:dyDescent="0.25">
      <c r="A6432" s="4" t="s">
        <v>61</v>
      </c>
      <c r="B6432" s="4">
        <v>1185732</v>
      </c>
      <c r="C6432" s="5">
        <v>44369</v>
      </c>
      <c r="D6432" s="37">
        <v>2021</v>
      </c>
      <c r="E6432" s="5" t="str">
        <f>TEXT(Sales[[#This Row],[Invoice Date]],"mmm")</f>
        <v>Jun</v>
      </c>
      <c r="F6432" s="4" t="s">
        <v>48</v>
      </c>
      <c r="G6432" s="4" t="s">
        <v>98</v>
      </c>
      <c r="H6432" s="4" t="s">
        <v>99</v>
      </c>
      <c r="I6432" s="6" t="s">
        <v>19</v>
      </c>
      <c r="J6432" s="7">
        <v>33</v>
      </c>
      <c r="K6432" s="8">
        <v>77</v>
      </c>
      <c r="L6432" s="9">
        <f t="shared" si="100"/>
        <v>2541</v>
      </c>
      <c r="M6432" s="9">
        <v>1245.0899999999999</v>
      </c>
      <c r="N6432" s="10">
        <v>0.49</v>
      </c>
      <c r="O6432" s="4" t="s">
        <v>83</v>
      </c>
    </row>
    <row r="6433" spans="1:15" ht="14.25" customHeight="1" x14ac:dyDescent="0.25">
      <c r="A6433" s="4" t="s">
        <v>61</v>
      </c>
      <c r="B6433" s="4">
        <v>1185732</v>
      </c>
      <c r="C6433" s="5">
        <v>44369</v>
      </c>
      <c r="D6433" s="37">
        <v>2021</v>
      </c>
      <c r="E6433" s="5" t="str">
        <f>TEXT(Sales[[#This Row],[Invoice Date]],"mmm")</f>
        <v>Jun</v>
      </c>
      <c r="F6433" s="4" t="s">
        <v>48</v>
      </c>
      <c r="G6433" s="4" t="s">
        <v>98</v>
      </c>
      <c r="H6433" s="4" t="s">
        <v>99</v>
      </c>
      <c r="I6433" s="6" t="s">
        <v>20</v>
      </c>
      <c r="J6433" s="7">
        <v>28</v>
      </c>
      <c r="K6433" s="8">
        <v>56</v>
      </c>
      <c r="L6433" s="9">
        <f t="shared" si="100"/>
        <v>1568</v>
      </c>
      <c r="M6433" s="9">
        <v>862.40000000000009</v>
      </c>
      <c r="N6433" s="10">
        <v>0.55000000000000004</v>
      </c>
      <c r="O6433" s="4" t="s">
        <v>83</v>
      </c>
    </row>
    <row r="6434" spans="1:15" ht="14.25" customHeight="1" x14ac:dyDescent="0.25">
      <c r="A6434" s="4" t="s">
        <v>61</v>
      </c>
      <c r="B6434" s="4">
        <v>1185732</v>
      </c>
      <c r="C6434" s="5">
        <v>44369</v>
      </c>
      <c r="D6434" s="37">
        <v>2021</v>
      </c>
      <c r="E6434" s="5" t="str">
        <f>TEXT(Sales[[#This Row],[Invoice Date]],"mmm")</f>
        <v>Jun</v>
      </c>
      <c r="F6434" s="4" t="s">
        <v>48</v>
      </c>
      <c r="G6434" s="4" t="s">
        <v>98</v>
      </c>
      <c r="H6434" s="4" t="s">
        <v>99</v>
      </c>
      <c r="I6434" s="6" t="s">
        <v>21</v>
      </c>
      <c r="J6434" s="7">
        <v>29</v>
      </c>
      <c r="K6434" s="8">
        <v>52</v>
      </c>
      <c r="L6434" s="9">
        <f t="shared" si="100"/>
        <v>1508</v>
      </c>
      <c r="M6434" s="9">
        <v>829.40000000000009</v>
      </c>
      <c r="N6434" s="10">
        <v>0.55000000000000004</v>
      </c>
      <c r="O6434" s="4" t="s">
        <v>83</v>
      </c>
    </row>
    <row r="6435" spans="1:15" ht="14.25" customHeight="1" x14ac:dyDescent="0.25">
      <c r="A6435" s="4" t="s">
        <v>61</v>
      </c>
      <c r="B6435" s="4">
        <v>1185732</v>
      </c>
      <c r="C6435" s="5">
        <v>44369</v>
      </c>
      <c r="D6435" s="37">
        <v>2021</v>
      </c>
      <c r="E6435" s="5" t="str">
        <f>TEXT(Sales[[#This Row],[Invoice Date]],"mmm")</f>
        <v>Jun</v>
      </c>
      <c r="F6435" s="4" t="s">
        <v>48</v>
      </c>
      <c r="G6435" s="4" t="s">
        <v>98</v>
      </c>
      <c r="H6435" s="4" t="s">
        <v>99</v>
      </c>
      <c r="I6435" s="6" t="s">
        <v>22</v>
      </c>
      <c r="J6435" s="7">
        <v>49</v>
      </c>
      <c r="K6435" s="8">
        <v>54</v>
      </c>
      <c r="L6435" s="9">
        <f t="shared" si="100"/>
        <v>2646</v>
      </c>
      <c r="M6435" s="9">
        <v>1296.54</v>
      </c>
      <c r="N6435" s="10">
        <v>0.49</v>
      </c>
      <c r="O6435" s="4" t="s">
        <v>83</v>
      </c>
    </row>
    <row r="6436" spans="1:15" ht="14.25" customHeight="1" x14ac:dyDescent="0.25">
      <c r="A6436" s="4" t="s">
        <v>61</v>
      </c>
      <c r="B6436" s="4">
        <v>1185732</v>
      </c>
      <c r="C6436" s="5">
        <v>44369</v>
      </c>
      <c r="D6436" s="37">
        <v>2021</v>
      </c>
      <c r="E6436" s="5" t="str">
        <f>TEXT(Sales[[#This Row],[Invoice Date]],"mmm")</f>
        <v>Jun</v>
      </c>
      <c r="F6436" s="4" t="s">
        <v>48</v>
      </c>
      <c r="G6436" s="4" t="s">
        <v>98</v>
      </c>
      <c r="H6436" s="4" t="s">
        <v>99</v>
      </c>
      <c r="I6436" s="6" t="s">
        <v>23</v>
      </c>
      <c r="J6436" s="7">
        <v>52</v>
      </c>
      <c r="K6436" s="8">
        <v>101</v>
      </c>
      <c r="L6436" s="9">
        <f t="shared" si="100"/>
        <v>5252</v>
      </c>
      <c r="M6436" s="9">
        <v>2731.04</v>
      </c>
      <c r="N6436" s="10">
        <v>0.52</v>
      </c>
      <c r="O6436" s="4" t="s">
        <v>83</v>
      </c>
    </row>
    <row r="6437" spans="1:15" ht="14.25" customHeight="1" x14ac:dyDescent="0.25">
      <c r="A6437" s="4" t="s">
        <v>61</v>
      </c>
      <c r="B6437" s="4">
        <v>1185732</v>
      </c>
      <c r="C6437" s="5">
        <v>44398</v>
      </c>
      <c r="D6437" s="37">
        <v>2021</v>
      </c>
      <c r="E6437" s="5" t="str">
        <f>TEXT(Sales[[#This Row],[Invoice Date]],"mmm")</f>
        <v>Jul</v>
      </c>
      <c r="F6437" s="4" t="s">
        <v>48</v>
      </c>
      <c r="G6437" s="4" t="s">
        <v>98</v>
      </c>
      <c r="H6437" s="4" t="s">
        <v>99</v>
      </c>
      <c r="I6437" s="6" t="s">
        <v>17</v>
      </c>
      <c r="J6437" s="7">
        <v>47</v>
      </c>
      <c r="K6437" s="8">
        <v>168</v>
      </c>
      <c r="L6437" s="9">
        <f t="shared" si="100"/>
        <v>7896</v>
      </c>
      <c r="M6437" s="9">
        <v>4342.8</v>
      </c>
      <c r="N6437" s="10">
        <v>0.55000000000000004</v>
      </c>
      <c r="O6437" s="4" t="s">
        <v>83</v>
      </c>
    </row>
    <row r="6438" spans="1:15" ht="14.25" customHeight="1" x14ac:dyDescent="0.25">
      <c r="A6438" s="4" t="s">
        <v>61</v>
      </c>
      <c r="B6438" s="4">
        <v>1185732</v>
      </c>
      <c r="C6438" s="5">
        <v>44398</v>
      </c>
      <c r="D6438" s="37">
        <v>2021</v>
      </c>
      <c r="E6438" s="5" t="str">
        <f>TEXT(Sales[[#This Row],[Invoice Date]],"mmm")</f>
        <v>Jul</v>
      </c>
      <c r="F6438" s="4" t="s">
        <v>48</v>
      </c>
      <c r="G6438" s="4" t="s">
        <v>98</v>
      </c>
      <c r="H6438" s="4" t="s">
        <v>99</v>
      </c>
      <c r="I6438" s="6" t="s">
        <v>19</v>
      </c>
      <c r="J6438" s="7">
        <v>44</v>
      </c>
      <c r="K6438" s="8">
        <v>95</v>
      </c>
      <c r="L6438" s="9">
        <f t="shared" si="100"/>
        <v>4180</v>
      </c>
      <c r="M6438" s="9">
        <v>2048.1999999999998</v>
      </c>
      <c r="N6438" s="10">
        <v>0.49</v>
      </c>
      <c r="O6438" s="4" t="s">
        <v>83</v>
      </c>
    </row>
    <row r="6439" spans="1:15" ht="14.25" customHeight="1" x14ac:dyDescent="0.25">
      <c r="A6439" s="4" t="s">
        <v>61</v>
      </c>
      <c r="B6439" s="4">
        <v>1185732</v>
      </c>
      <c r="C6439" s="5">
        <v>44398</v>
      </c>
      <c r="D6439" s="37">
        <v>2021</v>
      </c>
      <c r="E6439" s="5" t="str">
        <f>TEXT(Sales[[#This Row],[Invoice Date]],"mmm")</f>
        <v>Jul</v>
      </c>
      <c r="F6439" s="4" t="s">
        <v>48</v>
      </c>
      <c r="G6439" s="4" t="s">
        <v>98</v>
      </c>
      <c r="H6439" s="4" t="s">
        <v>99</v>
      </c>
      <c r="I6439" s="6" t="s">
        <v>20</v>
      </c>
      <c r="J6439" s="7">
        <v>38</v>
      </c>
      <c r="K6439" s="8">
        <v>69</v>
      </c>
      <c r="L6439" s="9">
        <f t="shared" si="100"/>
        <v>2622</v>
      </c>
      <c r="M6439" s="9">
        <v>1363.44</v>
      </c>
      <c r="N6439" s="10">
        <v>0.52</v>
      </c>
      <c r="O6439" s="4" t="s">
        <v>83</v>
      </c>
    </row>
    <row r="6440" spans="1:15" ht="14.25" customHeight="1" x14ac:dyDescent="0.25">
      <c r="A6440" s="4" t="s">
        <v>61</v>
      </c>
      <c r="B6440" s="4">
        <v>1185732</v>
      </c>
      <c r="C6440" s="5">
        <v>44398</v>
      </c>
      <c r="D6440" s="37">
        <v>2021</v>
      </c>
      <c r="E6440" s="5" t="str">
        <f>TEXT(Sales[[#This Row],[Invoice Date]],"mmm")</f>
        <v>Jul</v>
      </c>
      <c r="F6440" s="4" t="s">
        <v>48</v>
      </c>
      <c r="G6440" s="4" t="s">
        <v>98</v>
      </c>
      <c r="H6440" s="4" t="s">
        <v>99</v>
      </c>
      <c r="I6440" s="6" t="s">
        <v>21</v>
      </c>
      <c r="J6440" s="7">
        <v>37</v>
      </c>
      <c r="K6440" s="8">
        <v>63</v>
      </c>
      <c r="L6440" s="9">
        <f t="shared" si="100"/>
        <v>2331</v>
      </c>
      <c r="M6440" s="9">
        <v>1258.74</v>
      </c>
      <c r="N6440" s="10">
        <v>0.54</v>
      </c>
      <c r="O6440" s="4" t="s">
        <v>83</v>
      </c>
    </row>
    <row r="6441" spans="1:15" ht="14.25" customHeight="1" x14ac:dyDescent="0.25">
      <c r="A6441" s="4" t="s">
        <v>61</v>
      </c>
      <c r="B6441" s="4">
        <v>1185732</v>
      </c>
      <c r="C6441" s="5">
        <v>44398</v>
      </c>
      <c r="D6441" s="37">
        <v>2021</v>
      </c>
      <c r="E6441" s="5" t="str">
        <f>TEXT(Sales[[#This Row],[Invoice Date]],"mmm")</f>
        <v>Jul</v>
      </c>
      <c r="F6441" s="4" t="s">
        <v>48</v>
      </c>
      <c r="G6441" s="4" t="s">
        <v>98</v>
      </c>
      <c r="H6441" s="4" t="s">
        <v>99</v>
      </c>
      <c r="I6441" s="6" t="s">
        <v>22</v>
      </c>
      <c r="J6441" s="7">
        <v>46</v>
      </c>
      <c r="K6441" s="8">
        <v>75</v>
      </c>
      <c r="L6441" s="9">
        <f t="shared" si="100"/>
        <v>3450</v>
      </c>
      <c r="M6441" s="9">
        <v>1586.9999999999998</v>
      </c>
      <c r="N6441" s="10">
        <v>0.45999999999999996</v>
      </c>
      <c r="O6441" s="4" t="s">
        <v>83</v>
      </c>
    </row>
    <row r="6442" spans="1:15" ht="14.25" customHeight="1" x14ac:dyDescent="0.25">
      <c r="A6442" s="4" t="s">
        <v>61</v>
      </c>
      <c r="B6442" s="4">
        <v>1185732</v>
      </c>
      <c r="C6442" s="5">
        <v>44398</v>
      </c>
      <c r="D6442" s="37">
        <v>2021</v>
      </c>
      <c r="E6442" s="5" t="str">
        <f>TEXT(Sales[[#This Row],[Invoice Date]],"mmm")</f>
        <v>Jul</v>
      </c>
      <c r="F6442" s="4" t="s">
        <v>48</v>
      </c>
      <c r="G6442" s="4" t="s">
        <v>98</v>
      </c>
      <c r="H6442" s="4" t="s">
        <v>99</v>
      </c>
      <c r="I6442" s="6" t="s">
        <v>23</v>
      </c>
      <c r="J6442" s="7">
        <v>50</v>
      </c>
      <c r="K6442" s="8">
        <v>115</v>
      </c>
      <c r="L6442" s="9">
        <f t="shared" si="100"/>
        <v>5750</v>
      </c>
      <c r="M6442" s="9">
        <v>3105</v>
      </c>
      <c r="N6442" s="10">
        <v>0.54</v>
      </c>
      <c r="O6442" s="4" t="s">
        <v>83</v>
      </c>
    </row>
    <row r="6443" spans="1:15" ht="14.25" customHeight="1" x14ac:dyDescent="0.25">
      <c r="A6443" s="4" t="s">
        <v>61</v>
      </c>
      <c r="B6443" s="4">
        <v>1185732</v>
      </c>
      <c r="C6443" s="5">
        <v>44430</v>
      </c>
      <c r="D6443" s="37">
        <v>2021</v>
      </c>
      <c r="E6443" s="5" t="str">
        <f>TEXT(Sales[[#This Row],[Invoice Date]],"mmm")</f>
        <v>Aug</v>
      </c>
      <c r="F6443" s="4" t="s">
        <v>48</v>
      </c>
      <c r="G6443" s="4" t="s">
        <v>98</v>
      </c>
      <c r="H6443" s="4" t="s">
        <v>99</v>
      </c>
      <c r="I6443" s="6" t="s">
        <v>17</v>
      </c>
      <c r="J6443" s="7">
        <v>46</v>
      </c>
      <c r="K6443" s="8">
        <v>167</v>
      </c>
      <c r="L6443" s="9">
        <f t="shared" si="100"/>
        <v>7682</v>
      </c>
      <c r="M6443" s="9">
        <v>4148.2800000000007</v>
      </c>
      <c r="N6443" s="10">
        <v>0.54</v>
      </c>
      <c r="O6443" s="4" t="s">
        <v>83</v>
      </c>
    </row>
    <row r="6444" spans="1:15" ht="14.25" customHeight="1" x14ac:dyDescent="0.25">
      <c r="A6444" s="4" t="s">
        <v>61</v>
      </c>
      <c r="B6444" s="4">
        <v>1185732</v>
      </c>
      <c r="C6444" s="5">
        <v>44430</v>
      </c>
      <c r="D6444" s="37">
        <v>2021</v>
      </c>
      <c r="E6444" s="5" t="str">
        <f>TEXT(Sales[[#This Row],[Invoice Date]],"mmm")</f>
        <v>Aug</v>
      </c>
      <c r="F6444" s="4" t="s">
        <v>48</v>
      </c>
      <c r="G6444" s="4" t="s">
        <v>98</v>
      </c>
      <c r="H6444" s="4" t="s">
        <v>99</v>
      </c>
      <c r="I6444" s="6" t="s">
        <v>19</v>
      </c>
      <c r="J6444" s="7">
        <v>41</v>
      </c>
      <c r="K6444" s="8">
        <v>91</v>
      </c>
      <c r="L6444" s="9">
        <f t="shared" si="100"/>
        <v>3731</v>
      </c>
      <c r="M6444" s="9">
        <v>1753.57</v>
      </c>
      <c r="N6444" s="10">
        <v>0.47</v>
      </c>
      <c r="O6444" s="4" t="s">
        <v>83</v>
      </c>
    </row>
    <row r="6445" spans="1:15" ht="14.25" customHeight="1" x14ac:dyDescent="0.25">
      <c r="A6445" s="4" t="s">
        <v>61</v>
      </c>
      <c r="B6445" s="4">
        <v>1185732</v>
      </c>
      <c r="C6445" s="5">
        <v>44430</v>
      </c>
      <c r="D6445" s="37">
        <v>2021</v>
      </c>
      <c r="E6445" s="5" t="str">
        <f>TEXT(Sales[[#This Row],[Invoice Date]],"mmm")</f>
        <v>Aug</v>
      </c>
      <c r="F6445" s="4" t="s">
        <v>48</v>
      </c>
      <c r="G6445" s="4" t="s">
        <v>98</v>
      </c>
      <c r="H6445" s="4" t="s">
        <v>99</v>
      </c>
      <c r="I6445" s="6" t="s">
        <v>20</v>
      </c>
      <c r="J6445" s="7">
        <v>36</v>
      </c>
      <c r="K6445" s="8">
        <v>80</v>
      </c>
      <c r="L6445" s="9">
        <f t="shared" si="100"/>
        <v>2880</v>
      </c>
      <c r="M6445" s="9">
        <v>1555.2</v>
      </c>
      <c r="N6445" s="10">
        <v>0.54</v>
      </c>
      <c r="O6445" s="4" t="s">
        <v>83</v>
      </c>
    </row>
    <row r="6446" spans="1:15" ht="14.25" customHeight="1" x14ac:dyDescent="0.25">
      <c r="A6446" s="4" t="s">
        <v>61</v>
      </c>
      <c r="B6446" s="4">
        <v>1185732</v>
      </c>
      <c r="C6446" s="5">
        <v>44430</v>
      </c>
      <c r="D6446" s="37">
        <v>2021</v>
      </c>
      <c r="E6446" s="5" t="str">
        <f>TEXT(Sales[[#This Row],[Invoice Date]],"mmm")</f>
        <v>Aug</v>
      </c>
      <c r="F6446" s="4" t="s">
        <v>48</v>
      </c>
      <c r="G6446" s="4" t="s">
        <v>98</v>
      </c>
      <c r="H6446" s="4" t="s">
        <v>99</v>
      </c>
      <c r="I6446" s="6" t="s">
        <v>21</v>
      </c>
      <c r="J6446" s="7">
        <v>38</v>
      </c>
      <c r="K6446" s="8">
        <v>75</v>
      </c>
      <c r="L6446" s="9">
        <f t="shared" si="100"/>
        <v>2850</v>
      </c>
      <c r="M6446" s="9">
        <v>1425</v>
      </c>
      <c r="N6446" s="10">
        <v>0.5</v>
      </c>
      <c r="O6446" s="4" t="s">
        <v>83</v>
      </c>
    </row>
    <row r="6447" spans="1:15" ht="14.25" customHeight="1" x14ac:dyDescent="0.25">
      <c r="A6447" s="4" t="s">
        <v>61</v>
      </c>
      <c r="B6447" s="4">
        <v>1185732</v>
      </c>
      <c r="C6447" s="5">
        <v>44430</v>
      </c>
      <c r="D6447" s="37">
        <v>2021</v>
      </c>
      <c r="E6447" s="5" t="str">
        <f>TEXT(Sales[[#This Row],[Invoice Date]],"mmm")</f>
        <v>Aug</v>
      </c>
      <c r="F6447" s="4" t="s">
        <v>48</v>
      </c>
      <c r="G6447" s="4" t="s">
        <v>98</v>
      </c>
      <c r="H6447" s="4" t="s">
        <v>99</v>
      </c>
      <c r="I6447" s="6" t="s">
        <v>22</v>
      </c>
      <c r="J6447" s="7">
        <v>49</v>
      </c>
      <c r="K6447" s="8">
        <v>65</v>
      </c>
      <c r="L6447" s="9">
        <f t="shared" si="100"/>
        <v>3185</v>
      </c>
      <c r="M6447" s="9">
        <v>1560.6499999999999</v>
      </c>
      <c r="N6447" s="10">
        <v>0.49</v>
      </c>
      <c r="O6447" s="4" t="s">
        <v>83</v>
      </c>
    </row>
    <row r="6448" spans="1:15" ht="14.25" customHeight="1" x14ac:dyDescent="0.25">
      <c r="A6448" s="4" t="s">
        <v>61</v>
      </c>
      <c r="B6448" s="4">
        <v>1185732</v>
      </c>
      <c r="C6448" s="5">
        <v>44430</v>
      </c>
      <c r="D6448" s="37">
        <v>2021</v>
      </c>
      <c r="E6448" s="5" t="str">
        <f>TEXT(Sales[[#This Row],[Invoice Date]],"mmm")</f>
        <v>Aug</v>
      </c>
      <c r="F6448" s="4" t="s">
        <v>48</v>
      </c>
      <c r="G6448" s="4" t="s">
        <v>98</v>
      </c>
      <c r="H6448" s="4" t="s">
        <v>99</v>
      </c>
      <c r="I6448" s="6" t="s">
        <v>23</v>
      </c>
      <c r="J6448" s="7">
        <v>51</v>
      </c>
      <c r="K6448" s="8">
        <v>120</v>
      </c>
      <c r="L6448" s="9">
        <f t="shared" si="100"/>
        <v>6120</v>
      </c>
      <c r="M6448" s="9">
        <v>3304.8</v>
      </c>
      <c r="N6448" s="10">
        <v>0.54</v>
      </c>
      <c r="O6448" s="4" t="s">
        <v>83</v>
      </c>
    </row>
    <row r="6449" spans="1:15" ht="14.25" customHeight="1" x14ac:dyDescent="0.25">
      <c r="A6449" s="4" t="s">
        <v>61</v>
      </c>
      <c r="B6449" s="4">
        <v>1185732</v>
      </c>
      <c r="C6449" s="5">
        <v>44462</v>
      </c>
      <c r="D6449" s="37">
        <v>2021</v>
      </c>
      <c r="E6449" s="5" t="str">
        <f>TEXT(Sales[[#This Row],[Invoice Date]],"mmm")</f>
        <v>Sep</v>
      </c>
      <c r="F6449" s="4" t="s">
        <v>48</v>
      </c>
      <c r="G6449" s="4" t="s">
        <v>98</v>
      </c>
      <c r="H6449" s="4" t="s">
        <v>99</v>
      </c>
      <c r="I6449" s="6" t="s">
        <v>17</v>
      </c>
      <c r="J6449" s="7">
        <v>48</v>
      </c>
      <c r="K6449" s="8">
        <v>137</v>
      </c>
      <c r="L6449" s="9">
        <f t="shared" si="100"/>
        <v>6576</v>
      </c>
      <c r="M6449" s="9">
        <v>3485.28</v>
      </c>
      <c r="N6449" s="10">
        <v>0.53</v>
      </c>
      <c r="O6449" s="4" t="s">
        <v>83</v>
      </c>
    </row>
    <row r="6450" spans="1:15" ht="14.25" customHeight="1" x14ac:dyDescent="0.25">
      <c r="A6450" s="4" t="s">
        <v>61</v>
      </c>
      <c r="B6450" s="4">
        <v>1185732</v>
      </c>
      <c r="C6450" s="5">
        <v>44462</v>
      </c>
      <c r="D6450" s="37">
        <v>2021</v>
      </c>
      <c r="E6450" s="5" t="str">
        <f>TEXT(Sales[[#This Row],[Invoice Date]],"mmm")</f>
        <v>Sep</v>
      </c>
      <c r="F6450" s="4" t="s">
        <v>48</v>
      </c>
      <c r="G6450" s="4" t="s">
        <v>98</v>
      </c>
      <c r="H6450" s="4" t="s">
        <v>99</v>
      </c>
      <c r="I6450" s="6" t="s">
        <v>19</v>
      </c>
      <c r="J6450" s="7">
        <v>44</v>
      </c>
      <c r="K6450" s="8">
        <v>94</v>
      </c>
      <c r="L6450" s="9">
        <f t="shared" si="100"/>
        <v>4136</v>
      </c>
      <c r="M6450" s="9">
        <v>2026.6399999999999</v>
      </c>
      <c r="N6450" s="10">
        <v>0.49</v>
      </c>
      <c r="O6450" s="4" t="s">
        <v>83</v>
      </c>
    </row>
    <row r="6451" spans="1:15" ht="14.25" customHeight="1" x14ac:dyDescent="0.25">
      <c r="A6451" s="4" t="s">
        <v>61</v>
      </c>
      <c r="B6451" s="4">
        <v>1185732</v>
      </c>
      <c r="C6451" s="5">
        <v>44462</v>
      </c>
      <c r="D6451" s="37">
        <v>2021</v>
      </c>
      <c r="E6451" s="5" t="str">
        <f>TEXT(Sales[[#This Row],[Invoice Date]],"mmm")</f>
        <v>Sep</v>
      </c>
      <c r="F6451" s="4" t="s">
        <v>48</v>
      </c>
      <c r="G6451" s="4" t="s">
        <v>98</v>
      </c>
      <c r="H6451" s="4" t="s">
        <v>99</v>
      </c>
      <c r="I6451" s="6" t="s">
        <v>20</v>
      </c>
      <c r="J6451" s="7">
        <v>33</v>
      </c>
      <c r="K6451" s="8">
        <v>65</v>
      </c>
      <c r="L6451" s="9">
        <f t="shared" si="100"/>
        <v>2145</v>
      </c>
      <c r="M6451" s="9">
        <v>1136.8500000000001</v>
      </c>
      <c r="N6451" s="10">
        <v>0.53</v>
      </c>
      <c r="O6451" s="4" t="s">
        <v>83</v>
      </c>
    </row>
    <row r="6452" spans="1:15" ht="14.25" customHeight="1" x14ac:dyDescent="0.25">
      <c r="A6452" s="4" t="s">
        <v>61</v>
      </c>
      <c r="B6452" s="4">
        <v>1185732</v>
      </c>
      <c r="C6452" s="5">
        <v>44462</v>
      </c>
      <c r="D6452" s="37">
        <v>2021</v>
      </c>
      <c r="E6452" s="5" t="str">
        <f>TEXT(Sales[[#This Row],[Invoice Date]],"mmm")</f>
        <v>Sep</v>
      </c>
      <c r="F6452" s="4" t="s">
        <v>48</v>
      </c>
      <c r="G6452" s="4" t="s">
        <v>98</v>
      </c>
      <c r="H6452" s="4" t="s">
        <v>99</v>
      </c>
      <c r="I6452" s="6" t="s">
        <v>21</v>
      </c>
      <c r="J6452" s="7">
        <v>32</v>
      </c>
      <c r="K6452" s="8">
        <v>54</v>
      </c>
      <c r="L6452" s="9">
        <f t="shared" si="100"/>
        <v>1728</v>
      </c>
      <c r="M6452" s="9">
        <v>881.28</v>
      </c>
      <c r="N6452" s="10">
        <v>0.51</v>
      </c>
      <c r="O6452" s="4" t="s">
        <v>83</v>
      </c>
    </row>
    <row r="6453" spans="1:15" ht="14.25" customHeight="1" x14ac:dyDescent="0.25">
      <c r="A6453" s="4" t="s">
        <v>61</v>
      </c>
      <c r="B6453" s="4">
        <v>1185732</v>
      </c>
      <c r="C6453" s="5">
        <v>44462</v>
      </c>
      <c r="D6453" s="37">
        <v>2021</v>
      </c>
      <c r="E6453" s="5" t="str">
        <f>TEXT(Sales[[#This Row],[Invoice Date]],"mmm")</f>
        <v>Sep</v>
      </c>
      <c r="F6453" s="4" t="s">
        <v>48</v>
      </c>
      <c r="G6453" s="4" t="s">
        <v>98</v>
      </c>
      <c r="H6453" s="4" t="s">
        <v>99</v>
      </c>
      <c r="I6453" s="6" t="s">
        <v>22</v>
      </c>
      <c r="J6453" s="7">
        <v>43</v>
      </c>
      <c r="K6453" s="8">
        <v>58</v>
      </c>
      <c r="L6453" s="9">
        <f t="shared" si="100"/>
        <v>2494</v>
      </c>
      <c r="M6453" s="9">
        <v>1172.1799999999998</v>
      </c>
      <c r="N6453" s="10">
        <v>0.47</v>
      </c>
      <c r="O6453" s="4" t="s">
        <v>83</v>
      </c>
    </row>
    <row r="6454" spans="1:15" ht="14.25" customHeight="1" x14ac:dyDescent="0.25">
      <c r="A6454" s="4" t="s">
        <v>61</v>
      </c>
      <c r="B6454" s="4">
        <v>1185732</v>
      </c>
      <c r="C6454" s="5">
        <v>44462</v>
      </c>
      <c r="D6454" s="37">
        <v>2021</v>
      </c>
      <c r="E6454" s="5" t="str">
        <f>TEXT(Sales[[#This Row],[Invoice Date]],"mmm")</f>
        <v>Sep</v>
      </c>
      <c r="F6454" s="4" t="s">
        <v>48</v>
      </c>
      <c r="G6454" s="4" t="s">
        <v>98</v>
      </c>
      <c r="H6454" s="4" t="s">
        <v>99</v>
      </c>
      <c r="I6454" s="6" t="s">
        <v>23</v>
      </c>
      <c r="J6454" s="7">
        <v>49</v>
      </c>
      <c r="K6454" s="8">
        <v>74</v>
      </c>
      <c r="L6454" s="9">
        <f t="shared" si="100"/>
        <v>3626</v>
      </c>
      <c r="M6454" s="9">
        <v>1885.52</v>
      </c>
      <c r="N6454" s="10">
        <v>0.52</v>
      </c>
      <c r="O6454" s="4" t="s">
        <v>83</v>
      </c>
    </row>
    <row r="6455" spans="1:15" ht="14.25" customHeight="1" x14ac:dyDescent="0.25">
      <c r="A6455" s="4" t="s">
        <v>61</v>
      </c>
      <c r="B6455" s="4">
        <v>1185732</v>
      </c>
      <c r="C6455" s="5">
        <v>44491</v>
      </c>
      <c r="D6455" s="37">
        <v>2021</v>
      </c>
      <c r="E6455" s="5" t="str">
        <f>TEXT(Sales[[#This Row],[Invoice Date]],"mmm")</f>
        <v>Oct</v>
      </c>
      <c r="F6455" s="4" t="s">
        <v>48</v>
      </c>
      <c r="G6455" s="4" t="s">
        <v>98</v>
      </c>
      <c r="H6455" s="4" t="s">
        <v>99</v>
      </c>
      <c r="I6455" s="6" t="s">
        <v>17</v>
      </c>
      <c r="J6455" s="7">
        <v>53</v>
      </c>
      <c r="K6455" s="8">
        <v>126</v>
      </c>
      <c r="L6455" s="9">
        <f t="shared" si="100"/>
        <v>6678</v>
      </c>
      <c r="M6455" s="9">
        <v>3672.9</v>
      </c>
      <c r="N6455" s="10">
        <v>0.55000000000000004</v>
      </c>
      <c r="O6455" s="4" t="s">
        <v>83</v>
      </c>
    </row>
    <row r="6456" spans="1:15" ht="14.25" customHeight="1" x14ac:dyDescent="0.25">
      <c r="A6456" s="4" t="s">
        <v>61</v>
      </c>
      <c r="B6456" s="4">
        <v>1185732</v>
      </c>
      <c r="C6456" s="5">
        <v>44491</v>
      </c>
      <c r="D6456" s="37">
        <v>2021</v>
      </c>
      <c r="E6456" s="5" t="str">
        <f>TEXT(Sales[[#This Row],[Invoice Date]],"mmm")</f>
        <v>Oct</v>
      </c>
      <c r="F6456" s="4" t="s">
        <v>48</v>
      </c>
      <c r="G6456" s="4" t="s">
        <v>98</v>
      </c>
      <c r="H6456" s="4" t="s">
        <v>99</v>
      </c>
      <c r="I6456" s="6" t="s">
        <v>19</v>
      </c>
      <c r="J6456" s="7">
        <v>41</v>
      </c>
      <c r="K6456" s="8">
        <v>83</v>
      </c>
      <c r="L6456" s="9">
        <f t="shared" si="100"/>
        <v>3403</v>
      </c>
      <c r="M6456" s="9">
        <v>1701.5</v>
      </c>
      <c r="N6456" s="10">
        <v>0.5</v>
      </c>
      <c r="O6456" s="4" t="s">
        <v>83</v>
      </c>
    </row>
    <row r="6457" spans="1:15" ht="14.25" customHeight="1" x14ac:dyDescent="0.25">
      <c r="A6457" s="4" t="s">
        <v>61</v>
      </c>
      <c r="B6457" s="4">
        <v>1185732</v>
      </c>
      <c r="C6457" s="5">
        <v>44491</v>
      </c>
      <c r="D6457" s="37">
        <v>2021</v>
      </c>
      <c r="E6457" s="5" t="str">
        <f>TEXT(Sales[[#This Row],[Invoice Date]],"mmm")</f>
        <v>Oct</v>
      </c>
      <c r="F6457" s="4" t="s">
        <v>48</v>
      </c>
      <c r="G6457" s="4" t="s">
        <v>98</v>
      </c>
      <c r="H6457" s="4" t="s">
        <v>99</v>
      </c>
      <c r="I6457" s="6" t="s">
        <v>20</v>
      </c>
      <c r="J6457" s="7">
        <v>43</v>
      </c>
      <c r="K6457" s="8">
        <v>47</v>
      </c>
      <c r="L6457" s="9">
        <f t="shared" si="100"/>
        <v>2021</v>
      </c>
      <c r="M6457" s="9">
        <v>1091.3400000000001</v>
      </c>
      <c r="N6457" s="10">
        <v>0.54</v>
      </c>
      <c r="O6457" s="4" t="s">
        <v>83</v>
      </c>
    </row>
    <row r="6458" spans="1:15" ht="14.25" customHeight="1" x14ac:dyDescent="0.25">
      <c r="A6458" s="4" t="s">
        <v>61</v>
      </c>
      <c r="B6458" s="4">
        <v>1185732</v>
      </c>
      <c r="C6458" s="5">
        <v>44491</v>
      </c>
      <c r="D6458" s="37">
        <v>2021</v>
      </c>
      <c r="E6458" s="5" t="str">
        <f>TEXT(Sales[[#This Row],[Invoice Date]],"mmm")</f>
        <v>Oct</v>
      </c>
      <c r="F6458" s="4" t="s">
        <v>48</v>
      </c>
      <c r="G6458" s="4" t="s">
        <v>98</v>
      </c>
      <c r="H6458" s="4" t="s">
        <v>99</v>
      </c>
      <c r="I6458" s="6" t="s">
        <v>21</v>
      </c>
      <c r="J6458" s="7">
        <v>41</v>
      </c>
      <c r="K6458" s="8">
        <v>42</v>
      </c>
      <c r="L6458" s="9">
        <f t="shared" si="100"/>
        <v>1722</v>
      </c>
      <c r="M6458" s="9">
        <v>895.44</v>
      </c>
      <c r="N6458" s="10">
        <v>0.52</v>
      </c>
      <c r="O6458" s="4" t="s">
        <v>83</v>
      </c>
    </row>
    <row r="6459" spans="1:15" ht="14.25" customHeight="1" x14ac:dyDescent="0.25">
      <c r="A6459" s="4" t="s">
        <v>61</v>
      </c>
      <c r="B6459" s="4">
        <v>1185732</v>
      </c>
      <c r="C6459" s="5">
        <v>44491</v>
      </c>
      <c r="D6459" s="37">
        <v>2021</v>
      </c>
      <c r="E6459" s="5" t="str">
        <f>TEXT(Sales[[#This Row],[Invoice Date]],"mmm")</f>
        <v>Oct</v>
      </c>
      <c r="F6459" s="4" t="s">
        <v>48</v>
      </c>
      <c r="G6459" s="4" t="s">
        <v>98</v>
      </c>
      <c r="H6459" s="4" t="s">
        <v>99</v>
      </c>
      <c r="I6459" s="6" t="s">
        <v>22</v>
      </c>
      <c r="J6459" s="7">
        <v>53</v>
      </c>
      <c r="K6459" s="8">
        <v>41</v>
      </c>
      <c r="L6459" s="9">
        <f t="shared" si="100"/>
        <v>2173</v>
      </c>
      <c r="M6459" s="9">
        <v>1064.77</v>
      </c>
      <c r="N6459" s="10">
        <v>0.49</v>
      </c>
      <c r="O6459" s="4" t="s">
        <v>83</v>
      </c>
    </row>
    <row r="6460" spans="1:15" ht="14.25" customHeight="1" x14ac:dyDescent="0.25">
      <c r="A6460" s="4" t="s">
        <v>61</v>
      </c>
      <c r="B6460" s="4">
        <v>1185732</v>
      </c>
      <c r="C6460" s="5">
        <v>44491</v>
      </c>
      <c r="D6460" s="37">
        <v>2021</v>
      </c>
      <c r="E6460" s="5" t="str">
        <f>TEXT(Sales[[#This Row],[Invoice Date]],"mmm")</f>
        <v>Oct</v>
      </c>
      <c r="F6460" s="4" t="s">
        <v>48</v>
      </c>
      <c r="G6460" s="4" t="s">
        <v>98</v>
      </c>
      <c r="H6460" s="4" t="s">
        <v>99</v>
      </c>
      <c r="I6460" s="6" t="s">
        <v>23</v>
      </c>
      <c r="J6460" s="7">
        <v>53</v>
      </c>
      <c r="K6460" s="8">
        <v>83</v>
      </c>
      <c r="L6460" s="9">
        <f t="shared" si="100"/>
        <v>4399</v>
      </c>
      <c r="M6460" s="9">
        <v>2199.5</v>
      </c>
      <c r="N6460" s="10">
        <v>0.5</v>
      </c>
      <c r="O6460" s="4" t="s">
        <v>83</v>
      </c>
    </row>
    <row r="6461" spans="1:15" ht="14.25" customHeight="1" x14ac:dyDescent="0.25">
      <c r="A6461" s="4" t="s">
        <v>61</v>
      </c>
      <c r="B6461" s="4">
        <v>1185732</v>
      </c>
      <c r="C6461" s="5">
        <v>44522</v>
      </c>
      <c r="D6461" s="37">
        <v>2021</v>
      </c>
      <c r="E6461" s="5" t="str">
        <f>TEXT(Sales[[#This Row],[Invoice Date]],"mmm")</f>
        <v>Nov</v>
      </c>
      <c r="F6461" s="4" t="s">
        <v>48</v>
      </c>
      <c r="G6461" s="4" t="s">
        <v>98</v>
      </c>
      <c r="H6461" s="4" t="s">
        <v>99</v>
      </c>
      <c r="I6461" s="6" t="s">
        <v>17</v>
      </c>
      <c r="J6461" s="7">
        <v>48</v>
      </c>
      <c r="K6461" s="8">
        <v>123</v>
      </c>
      <c r="L6461" s="9">
        <f t="shared" si="100"/>
        <v>5904</v>
      </c>
      <c r="M6461" s="9">
        <v>3070.08</v>
      </c>
      <c r="N6461" s="10">
        <v>0.52</v>
      </c>
      <c r="O6461" s="4" t="s">
        <v>83</v>
      </c>
    </row>
    <row r="6462" spans="1:15" ht="14.25" customHeight="1" x14ac:dyDescent="0.25">
      <c r="A6462" s="4" t="s">
        <v>61</v>
      </c>
      <c r="B6462" s="4">
        <v>1185732</v>
      </c>
      <c r="C6462" s="5">
        <v>44522</v>
      </c>
      <c r="D6462" s="37">
        <v>2021</v>
      </c>
      <c r="E6462" s="5" t="str">
        <f>TEXT(Sales[[#This Row],[Invoice Date]],"mmm")</f>
        <v>Nov</v>
      </c>
      <c r="F6462" s="4" t="s">
        <v>48</v>
      </c>
      <c r="G6462" s="4" t="s">
        <v>98</v>
      </c>
      <c r="H6462" s="4" t="s">
        <v>99</v>
      </c>
      <c r="I6462" s="6" t="s">
        <v>19</v>
      </c>
      <c r="J6462" s="7">
        <v>39</v>
      </c>
      <c r="K6462" s="8">
        <v>72</v>
      </c>
      <c r="L6462" s="9">
        <f t="shared" si="100"/>
        <v>2808</v>
      </c>
      <c r="M6462" s="9">
        <v>1319.76</v>
      </c>
      <c r="N6462" s="10">
        <v>0.47</v>
      </c>
      <c r="O6462" s="4" t="s">
        <v>83</v>
      </c>
    </row>
    <row r="6463" spans="1:15" ht="14.25" customHeight="1" x14ac:dyDescent="0.25">
      <c r="A6463" s="4" t="s">
        <v>61</v>
      </c>
      <c r="B6463" s="4">
        <v>1185732</v>
      </c>
      <c r="C6463" s="5">
        <v>44522</v>
      </c>
      <c r="D6463" s="37">
        <v>2021</v>
      </c>
      <c r="E6463" s="5" t="str">
        <f>TEXT(Sales[[#This Row],[Invoice Date]],"mmm")</f>
        <v>Nov</v>
      </c>
      <c r="F6463" s="4" t="s">
        <v>48</v>
      </c>
      <c r="G6463" s="4" t="s">
        <v>98</v>
      </c>
      <c r="H6463" s="4" t="s">
        <v>99</v>
      </c>
      <c r="I6463" s="6" t="s">
        <v>20</v>
      </c>
      <c r="J6463" s="7">
        <v>41</v>
      </c>
      <c r="K6463" s="8">
        <v>57</v>
      </c>
      <c r="L6463" s="9">
        <f t="shared" si="100"/>
        <v>2337</v>
      </c>
      <c r="M6463" s="9">
        <v>1191.8700000000001</v>
      </c>
      <c r="N6463" s="10">
        <v>0.51</v>
      </c>
      <c r="O6463" s="4" t="s">
        <v>83</v>
      </c>
    </row>
    <row r="6464" spans="1:15" ht="14.25" customHeight="1" x14ac:dyDescent="0.25">
      <c r="A6464" s="4" t="s">
        <v>14</v>
      </c>
      <c r="B6464" s="4">
        <v>1185732</v>
      </c>
      <c r="C6464" s="5">
        <v>44522</v>
      </c>
      <c r="D6464" s="37">
        <v>2021</v>
      </c>
      <c r="E6464" s="5" t="str">
        <f>TEXT(Sales[[#This Row],[Invoice Date]],"mmm")</f>
        <v>Nov</v>
      </c>
      <c r="F6464" s="4" t="s">
        <v>48</v>
      </c>
      <c r="G6464" s="4" t="s">
        <v>98</v>
      </c>
      <c r="H6464" s="4" t="s">
        <v>99</v>
      </c>
      <c r="I6464" s="6" t="s">
        <v>21</v>
      </c>
      <c r="J6464" s="7">
        <v>52</v>
      </c>
      <c r="K6464" s="8">
        <v>52</v>
      </c>
      <c r="L6464" s="9">
        <f t="shared" si="100"/>
        <v>2704</v>
      </c>
      <c r="M6464" s="9">
        <v>1352</v>
      </c>
      <c r="N6464" s="10">
        <v>0.5</v>
      </c>
      <c r="O6464" s="4" t="s">
        <v>83</v>
      </c>
    </row>
    <row r="6465" spans="1:15" ht="14.25" customHeight="1" x14ac:dyDescent="0.25">
      <c r="A6465" s="4" t="s">
        <v>14</v>
      </c>
      <c r="B6465" s="4">
        <v>1185732</v>
      </c>
      <c r="C6465" s="5">
        <v>44522</v>
      </c>
      <c r="D6465" s="37">
        <v>2021</v>
      </c>
      <c r="E6465" s="5" t="str">
        <f>TEXT(Sales[[#This Row],[Invoice Date]],"mmm")</f>
        <v>Nov</v>
      </c>
      <c r="F6465" s="4" t="s">
        <v>48</v>
      </c>
      <c r="G6465" s="4" t="s">
        <v>98</v>
      </c>
      <c r="H6465" s="4" t="s">
        <v>99</v>
      </c>
      <c r="I6465" s="6" t="s">
        <v>22</v>
      </c>
      <c r="J6465" s="7">
        <v>59</v>
      </c>
      <c r="K6465" s="8">
        <v>53</v>
      </c>
      <c r="L6465" s="9">
        <f t="shared" si="100"/>
        <v>3127</v>
      </c>
      <c r="M6465" s="9">
        <v>1500.96</v>
      </c>
      <c r="N6465" s="10">
        <v>0.48</v>
      </c>
      <c r="O6465" s="4" t="s">
        <v>83</v>
      </c>
    </row>
    <row r="6466" spans="1:15" ht="14.25" customHeight="1" x14ac:dyDescent="0.25">
      <c r="A6466" s="4" t="s">
        <v>14</v>
      </c>
      <c r="B6466" s="4">
        <v>1185732</v>
      </c>
      <c r="C6466" s="5">
        <v>44522</v>
      </c>
      <c r="D6466" s="37">
        <v>2021</v>
      </c>
      <c r="E6466" s="5" t="str">
        <f>TEXT(Sales[[#This Row],[Invoice Date]],"mmm")</f>
        <v>Nov</v>
      </c>
      <c r="F6466" s="4" t="s">
        <v>48</v>
      </c>
      <c r="G6466" s="4" t="s">
        <v>98</v>
      </c>
      <c r="H6466" s="4" t="s">
        <v>99</v>
      </c>
      <c r="I6466" s="6" t="s">
        <v>23</v>
      </c>
      <c r="J6466" s="7">
        <v>66</v>
      </c>
      <c r="K6466" s="8">
        <v>80</v>
      </c>
      <c r="L6466" s="9">
        <f t="shared" si="100"/>
        <v>5280</v>
      </c>
      <c r="M6466" s="9">
        <v>2851.2000000000003</v>
      </c>
      <c r="N6466" s="10">
        <v>0.54</v>
      </c>
      <c r="O6466" s="4" t="s">
        <v>83</v>
      </c>
    </row>
    <row r="6467" spans="1:15" ht="14.25" customHeight="1" x14ac:dyDescent="0.25">
      <c r="A6467" s="4" t="s">
        <v>14</v>
      </c>
      <c r="B6467" s="4">
        <v>1185732</v>
      </c>
      <c r="C6467" s="5">
        <v>44551</v>
      </c>
      <c r="D6467" s="37">
        <v>2021</v>
      </c>
      <c r="E6467" s="5" t="str">
        <f>TEXT(Sales[[#This Row],[Invoice Date]],"mmm")</f>
        <v>Dec</v>
      </c>
      <c r="F6467" s="4" t="s">
        <v>48</v>
      </c>
      <c r="G6467" s="4" t="s">
        <v>98</v>
      </c>
      <c r="H6467" s="4" t="s">
        <v>99</v>
      </c>
      <c r="I6467" s="6" t="s">
        <v>17</v>
      </c>
      <c r="J6467" s="7">
        <v>59</v>
      </c>
      <c r="K6467" s="8">
        <v>158</v>
      </c>
      <c r="L6467" s="9">
        <f t="shared" ref="L6467:L6530" si="101">J6467*K6467</f>
        <v>9322</v>
      </c>
      <c r="M6467" s="9">
        <v>5127.1000000000004</v>
      </c>
      <c r="N6467" s="10">
        <v>0.55000000000000004</v>
      </c>
      <c r="O6467" s="4" t="s">
        <v>83</v>
      </c>
    </row>
    <row r="6468" spans="1:15" ht="14.25" customHeight="1" x14ac:dyDescent="0.25">
      <c r="A6468" s="4" t="s">
        <v>14</v>
      </c>
      <c r="B6468" s="4">
        <v>1185732</v>
      </c>
      <c r="C6468" s="5">
        <v>44551</v>
      </c>
      <c r="D6468" s="37">
        <v>2021</v>
      </c>
      <c r="E6468" s="5" t="str">
        <f>TEXT(Sales[[#This Row],[Invoice Date]],"mmm")</f>
        <v>Dec</v>
      </c>
      <c r="F6468" s="4" t="s">
        <v>48</v>
      </c>
      <c r="G6468" s="4" t="s">
        <v>98</v>
      </c>
      <c r="H6468" s="4" t="s">
        <v>99</v>
      </c>
      <c r="I6468" s="6" t="s">
        <v>19</v>
      </c>
      <c r="J6468" s="7">
        <v>52</v>
      </c>
      <c r="K6468" s="8">
        <v>98</v>
      </c>
      <c r="L6468" s="9">
        <f t="shared" si="101"/>
        <v>5096</v>
      </c>
      <c r="M6468" s="9">
        <v>2446.08</v>
      </c>
      <c r="N6468" s="10">
        <v>0.48</v>
      </c>
      <c r="O6468" s="4" t="s">
        <v>83</v>
      </c>
    </row>
    <row r="6469" spans="1:15" ht="14.25" customHeight="1" x14ac:dyDescent="0.25">
      <c r="A6469" s="4" t="s">
        <v>14</v>
      </c>
      <c r="B6469" s="4">
        <v>1185732</v>
      </c>
      <c r="C6469" s="5">
        <v>44551</v>
      </c>
      <c r="D6469" s="37">
        <v>2021</v>
      </c>
      <c r="E6469" s="5" t="str">
        <f>TEXT(Sales[[#This Row],[Invoice Date]],"mmm")</f>
        <v>Dec</v>
      </c>
      <c r="F6469" s="4" t="s">
        <v>48</v>
      </c>
      <c r="G6469" s="4" t="s">
        <v>98</v>
      </c>
      <c r="H6469" s="4" t="s">
        <v>99</v>
      </c>
      <c r="I6469" s="6" t="s">
        <v>20</v>
      </c>
      <c r="J6469" s="7">
        <v>51</v>
      </c>
      <c r="K6469" s="8">
        <v>74</v>
      </c>
      <c r="L6469" s="9">
        <f t="shared" si="101"/>
        <v>3774</v>
      </c>
      <c r="M6469" s="9">
        <v>2075.7000000000003</v>
      </c>
      <c r="N6469" s="10">
        <v>0.55000000000000004</v>
      </c>
      <c r="O6469" s="4" t="s">
        <v>83</v>
      </c>
    </row>
    <row r="6470" spans="1:15" ht="14.25" customHeight="1" x14ac:dyDescent="0.25">
      <c r="A6470" s="4" t="s">
        <v>14</v>
      </c>
      <c r="B6470" s="4">
        <v>1185732</v>
      </c>
      <c r="C6470" s="5">
        <v>44551</v>
      </c>
      <c r="D6470" s="37">
        <v>2021</v>
      </c>
      <c r="E6470" s="5" t="str">
        <f>TEXT(Sales[[#This Row],[Invoice Date]],"mmm")</f>
        <v>Dec</v>
      </c>
      <c r="F6470" s="4" t="s">
        <v>48</v>
      </c>
      <c r="G6470" s="4" t="s">
        <v>98</v>
      </c>
      <c r="H6470" s="4" t="s">
        <v>99</v>
      </c>
      <c r="I6470" s="6" t="s">
        <v>21</v>
      </c>
      <c r="J6470" s="7">
        <v>49</v>
      </c>
      <c r="K6470" s="8">
        <v>68</v>
      </c>
      <c r="L6470" s="9">
        <f t="shared" si="101"/>
        <v>3332</v>
      </c>
      <c r="M6470" s="9">
        <v>1765.96</v>
      </c>
      <c r="N6470" s="10">
        <v>0.53</v>
      </c>
      <c r="O6470" s="4" t="s">
        <v>83</v>
      </c>
    </row>
    <row r="6471" spans="1:15" ht="14.25" customHeight="1" x14ac:dyDescent="0.25">
      <c r="A6471" s="4" t="s">
        <v>14</v>
      </c>
      <c r="B6471" s="4">
        <v>1185732</v>
      </c>
      <c r="C6471" s="5">
        <v>44551</v>
      </c>
      <c r="D6471" s="37">
        <v>2021</v>
      </c>
      <c r="E6471" s="5" t="str">
        <f>TEXT(Sales[[#This Row],[Invoice Date]],"mmm")</f>
        <v>Dec</v>
      </c>
      <c r="F6471" s="4" t="s">
        <v>48</v>
      </c>
      <c r="G6471" s="4" t="s">
        <v>98</v>
      </c>
      <c r="H6471" s="4" t="s">
        <v>99</v>
      </c>
      <c r="I6471" s="6" t="s">
        <v>22</v>
      </c>
      <c r="J6471" s="7">
        <v>54</v>
      </c>
      <c r="K6471" s="8">
        <v>68</v>
      </c>
      <c r="L6471" s="9">
        <f t="shared" si="101"/>
        <v>3672</v>
      </c>
      <c r="M6471" s="9">
        <v>1725.84</v>
      </c>
      <c r="N6471" s="10">
        <v>0.47</v>
      </c>
      <c r="O6471" s="4" t="s">
        <v>83</v>
      </c>
    </row>
    <row r="6472" spans="1:15" ht="14.25" customHeight="1" x14ac:dyDescent="0.25">
      <c r="A6472" s="4" t="s">
        <v>14</v>
      </c>
      <c r="B6472" s="4">
        <v>1185732</v>
      </c>
      <c r="C6472" s="5">
        <v>44551</v>
      </c>
      <c r="D6472" s="37">
        <v>2021</v>
      </c>
      <c r="E6472" s="5" t="str">
        <f>TEXT(Sales[[#This Row],[Invoice Date]],"mmm")</f>
        <v>Dec</v>
      </c>
      <c r="F6472" s="4" t="s">
        <v>48</v>
      </c>
      <c r="G6472" s="4" t="s">
        <v>98</v>
      </c>
      <c r="H6472" s="4" t="s">
        <v>99</v>
      </c>
      <c r="I6472" s="6" t="s">
        <v>23</v>
      </c>
      <c r="J6472" s="7">
        <v>64</v>
      </c>
      <c r="K6472" s="8">
        <v>98</v>
      </c>
      <c r="L6472" s="9">
        <f t="shared" si="101"/>
        <v>6272</v>
      </c>
      <c r="M6472" s="9">
        <v>3324.1600000000003</v>
      </c>
      <c r="N6472" s="10">
        <v>0.53</v>
      </c>
      <c r="O6472" s="4" t="s">
        <v>83</v>
      </c>
    </row>
    <row r="6473" spans="1:15" ht="14.25" customHeight="1" x14ac:dyDescent="0.25">
      <c r="A6473" s="4" t="s">
        <v>14</v>
      </c>
      <c r="B6473" s="4">
        <v>1185732</v>
      </c>
      <c r="C6473" s="5">
        <v>44216</v>
      </c>
      <c r="D6473" s="37">
        <v>2021</v>
      </c>
      <c r="E6473" s="5" t="str">
        <f>TEXT(Sales[[#This Row],[Invoice Date]],"mmm")</f>
        <v>Jan</v>
      </c>
      <c r="F6473" s="4" t="s">
        <v>48</v>
      </c>
      <c r="G6473" s="4" t="s">
        <v>98</v>
      </c>
      <c r="H6473" s="4" t="s">
        <v>99</v>
      </c>
      <c r="I6473" s="6" t="s">
        <v>17</v>
      </c>
      <c r="J6473" s="7">
        <v>29</v>
      </c>
      <c r="K6473" s="8">
        <v>189</v>
      </c>
      <c r="L6473" s="9">
        <f t="shared" si="101"/>
        <v>5481</v>
      </c>
      <c r="M6473" s="9">
        <v>2959.7400000000002</v>
      </c>
      <c r="N6473" s="10">
        <v>0.54</v>
      </c>
      <c r="O6473" s="4" t="s">
        <v>83</v>
      </c>
    </row>
    <row r="6474" spans="1:15" ht="14.25" customHeight="1" x14ac:dyDescent="0.25">
      <c r="A6474" s="4" t="s">
        <v>14</v>
      </c>
      <c r="B6474" s="4">
        <v>1185732</v>
      </c>
      <c r="C6474" s="5">
        <v>44216</v>
      </c>
      <c r="D6474" s="37">
        <v>2021</v>
      </c>
      <c r="E6474" s="5" t="str">
        <f>TEXT(Sales[[#This Row],[Invoice Date]],"mmm")</f>
        <v>Jan</v>
      </c>
      <c r="F6474" s="4" t="s">
        <v>48</v>
      </c>
      <c r="G6474" s="4" t="s">
        <v>98</v>
      </c>
      <c r="H6474" s="4" t="s">
        <v>99</v>
      </c>
      <c r="I6474" s="6" t="s">
        <v>19</v>
      </c>
      <c r="J6474" s="7">
        <v>29</v>
      </c>
      <c r="K6474" s="8">
        <v>142</v>
      </c>
      <c r="L6474" s="9">
        <f t="shared" si="101"/>
        <v>4118</v>
      </c>
      <c r="M6474" s="9">
        <v>1853.1</v>
      </c>
      <c r="N6474" s="10">
        <v>0.44999999999999996</v>
      </c>
      <c r="O6474" s="4" t="s">
        <v>83</v>
      </c>
    </row>
    <row r="6475" spans="1:15" ht="14.25" customHeight="1" x14ac:dyDescent="0.25">
      <c r="A6475" s="4" t="s">
        <v>14</v>
      </c>
      <c r="B6475" s="4">
        <v>1185732</v>
      </c>
      <c r="C6475" s="5">
        <v>44216</v>
      </c>
      <c r="D6475" s="37">
        <v>2021</v>
      </c>
      <c r="E6475" s="5" t="str">
        <f>TEXT(Sales[[#This Row],[Invoice Date]],"mmm")</f>
        <v>Jan</v>
      </c>
      <c r="F6475" s="4" t="s">
        <v>48</v>
      </c>
      <c r="G6475" s="4" t="s">
        <v>98</v>
      </c>
      <c r="H6475" s="4" t="s">
        <v>99</v>
      </c>
      <c r="I6475" s="6" t="s">
        <v>20</v>
      </c>
      <c r="J6475" s="7">
        <v>18</v>
      </c>
      <c r="K6475" s="8">
        <v>158</v>
      </c>
      <c r="L6475" s="9">
        <f t="shared" si="101"/>
        <v>2844</v>
      </c>
      <c r="M6475" s="9">
        <v>1564.2</v>
      </c>
      <c r="N6475" s="10">
        <v>0.55000000000000004</v>
      </c>
      <c r="O6475" s="4" t="s">
        <v>83</v>
      </c>
    </row>
    <row r="6476" spans="1:15" ht="14.25" customHeight="1" x14ac:dyDescent="0.25">
      <c r="A6476" s="4" t="s">
        <v>14</v>
      </c>
      <c r="B6476" s="4">
        <v>1185732</v>
      </c>
      <c r="C6476" s="5">
        <v>44216</v>
      </c>
      <c r="D6476" s="37">
        <v>2021</v>
      </c>
      <c r="E6476" s="5" t="str">
        <f>TEXT(Sales[[#This Row],[Invoice Date]],"mmm")</f>
        <v>Jan</v>
      </c>
      <c r="F6476" s="4" t="s">
        <v>48</v>
      </c>
      <c r="G6476" s="4" t="s">
        <v>98</v>
      </c>
      <c r="H6476" s="4" t="s">
        <v>99</v>
      </c>
      <c r="I6476" s="6" t="s">
        <v>21</v>
      </c>
      <c r="J6476" s="7">
        <v>23</v>
      </c>
      <c r="K6476" s="8">
        <v>101</v>
      </c>
      <c r="L6476" s="9">
        <f t="shared" si="101"/>
        <v>2323</v>
      </c>
      <c r="M6476" s="9">
        <v>1231.19</v>
      </c>
      <c r="N6476" s="10">
        <v>0.53</v>
      </c>
      <c r="O6476" s="4" t="s">
        <v>83</v>
      </c>
    </row>
    <row r="6477" spans="1:15" ht="14.25" customHeight="1" x14ac:dyDescent="0.25">
      <c r="A6477" s="4" t="s">
        <v>14</v>
      </c>
      <c r="B6477" s="4">
        <v>1185732</v>
      </c>
      <c r="C6477" s="5">
        <v>44216</v>
      </c>
      <c r="D6477" s="37">
        <v>2021</v>
      </c>
      <c r="E6477" s="5" t="str">
        <f>TEXT(Sales[[#This Row],[Invoice Date]],"mmm")</f>
        <v>Jan</v>
      </c>
      <c r="F6477" s="4" t="s">
        <v>48</v>
      </c>
      <c r="G6477" s="4" t="s">
        <v>98</v>
      </c>
      <c r="H6477" s="4" t="s">
        <v>99</v>
      </c>
      <c r="I6477" s="6" t="s">
        <v>22</v>
      </c>
      <c r="J6477" s="7">
        <v>38</v>
      </c>
      <c r="K6477" s="8">
        <v>115</v>
      </c>
      <c r="L6477" s="9">
        <f t="shared" si="101"/>
        <v>4370</v>
      </c>
      <c r="M6477" s="9">
        <v>2097.6</v>
      </c>
      <c r="N6477" s="10">
        <v>0.48</v>
      </c>
      <c r="O6477" s="4" t="s">
        <v>83</v>
      </c>
    </row>
    <row r="6478" spans="1:15" ht="14.25" customHeight="1" x14ac:dyDescent="0.25">
      <c r="A6478" s="4" t="s">
        <v>14</v>
      </c>
      <c r="B6478" s="4">
        <v>1185732</v>
      </c>
      <c r="C6478" s="5">
        <v>44216</v>
      </c>
      <c r="D6478" s="37">
        <v>2021</v>
      </c>
      <c r="E6478" s="5" t="str">
        <f>TEXT(Sales[[#This Row],[Invoice Date]],"mmm")</f>
        <v>Jan</v>
      </c>
      <c r="F6478" s="4" t="s">
        <v>48</v>
      </c>
      <c r="G6478" s="4" t="s">
        <v>98</v>
      </c>
      <c r="H6478" s="4" t="s">
        <v>99</v>
      </c>
      <c r="I6478" s="6" t="s">
        <v>23</v>
      </c>
      <c r="J6478" s="7">
        <v>29</v>
      </c>
      <c r="K6478" s="8">
        <v>158</v>
      </c>
      <c r="L6478" s="9">
        <f t="shared" si="101"/>
        <v>4582</v>
      </c>
      <c r="M6478" s="9">
        <v>2840.84</v>
      </c>
      <c r="N6478" s="10">
        <v>0.62</v>
      </c>
      <c r="O6478" s="4" t="s">
        <v>83</v>
      </c>
    </row>
    <row r="6479" spans="1:15" ht="14.25" customHeight="1" x14ac:dyDescent="0.25">
      <c r="A6479" s="4" t="s">
        <v>14</v>
      </c>
      <c r="B6479" s="4">
        <v>1185732</v>
      </c>
      <c r="C6479" s="5">
        <v>44245</v>
      </c>
      <c r="D6479" s="37">
        <v>2021</v>
      </c>
      <c r="E6479" s="5" t="str">
        <f>TEXT(Sales[[#This Row],[Invoice Date]],"mmm")</f>
        <v>Feb</v>
      </c>
      <c r="F6479" s="4" t="s">
        <v>48</v>
      </c>
      <c r="G6479" s="4" t="s">
        <v>98</v>
      </c>
      <c r="H6479" s="4" t="s">
        <v>99</v>
      </c>
      <c r="I6479" s="6" t="s">
        <v>17</v>
      </c>
      <c r="J6479" s="7">
        <v>28</v>
      </c>
      <c r="K6479" s="8">
        <v>225</v>
      </c>
      <c r="L6479" s="9">
        <f t="shared" si="101"/>
        <v>6300</v>
      </c>
      <c r="M6479" s="9">
        <v>3276</v>
      </c>
      <c r="N6479" s="10">
        <v>0.52</v>
      </c>
      <c r="O6479" s="4" t="s">
        <v>83</v>
      </c>
    </row>
    <row r="6480" spans="1:15" ht="14.25" customHeight="1" x14ac:dyDescent="0.25">
      <c r="A6480" s="4" t="s">
        <v>14</v>
      </c>
      <c r="B6480" s="4">
        <v>1185732</v>
      </c>
      <c r="C6480" s="5">
        <v>44245</v>
      </c>
      <c r="D6480" s="37">
        <v>2021</v>
      </c>
      <c r="E6480" s="5" t="str">
        <f>TEXT(Sales[[#This Row],[Invoice Date]],"mmm")</f>
        <v>Feb</v>
      </c>
      <c r="F6480" s="4" t="s">
        <v>48</v>
      </c>
      <c r="G6480" s="4" t="s">
        <v>98</v>
      </c>
      <c r="H6480" s="4" t="s">
        <v>99</v>
      </c>
      <c r="I6480" s="6" t="s">
        <v>19</v>
      </c>
      <c r="J6480" s="7">
        <v>27</v>
      </c>
      <c r="K6480" s="8">
        <v>106</v>
      </c>
      <c r="L6480" s="9">
        <f t="shared" si="101"/>
        <v>2862</v>
      </c>
      <c r="M6480" s="9">
        <v>1373.76</v>
      </c>
      <c r="N6480" s="10">
        <v>0.48</v>
      </c>
      <c r="O6480" s="4" t="s">
        <v>83</v>
      </c>
    </row>
    <row r="6481" spans="1:15" ht="14.25" customHeight="1" x14ac:dyDescent="0.25">
      <c r="A6481" s="4" t="s">
        <v>14</v>
      </c>
      <c r="B6481" s="4">
        <v>1185732</v>
      </c>
      <c r="C6481" s="5">
        <v>44245</v>
      </c>
      <c r="D6481" s="37">
        <v>2021</v>
      </c>
      <c r="E6481" s="5" t="str">
        <f>TEXT(Sales[[#This Row],[Invoice Date]],"mmm")</f>
        <v>Feb</v>
      </c>
      <c r="F6481" s="4" t="s">
        <v>48</v>
      </c>
      <c r="G6481" s="4" t="s">
        <v>98</v>
      </c>
      <c r="H6481" s="4" t="s">
        <v>99</v>
      </c>
      <c r="I6481" s="6" t="s">
        <v>20</v>
      </c>
      <c r="J6481" s="7">
        <v>18</v>
      </c>
      <c r="K6481" s="8">
        <v>124</v>
      </c>
      <c r="L6481" s="9">
        <f t="shared" si="101"/>
        <v>2232</v>
      </c>
      <c r="M6481" s="9">
        <v>1227.6000000000001</v>
      </c>
      <c r="N6481" s="10">
        <v>0.55000000000000004</v>
      </c>
      <c r="O6481" s="4" t="s">
        <v>83</v>
      </c>
    </row>
    <row r="6482" spans="1:15" ht="14.25" customHeight="1" x14ac:dyDescent="0.25">
      <c r="A6482" s="4" t="s">
        <v>14</v>
      </c>
      <c r="B6482" s="4">
        <v>1185732</v>
      </c>
      <c r="C6482" s="5">
        <v>44245</v>
      </c>
      <c r="D6482" s="37">
        <v>2021</v>
      </c>
      <c r="E6482" s="5" t="str">
        <f>TEXT(Sales[[#This Row],[Invoice Date]],"mmm")</f>
        <v>Feb</v>
      </c>
      <c r="F6482" s="4" t="s">
        <v>27</v>
      </c>
      <c r="G6482" s="4" t="s">
        <v>100</v>
      </c>
      <c r="H6482" s="4" t="s">
        <v>101</v>
      </c>
      <c r="I6482" s="6" t="s">
        <v>21</v>
      </c>
      <c r="J6482" s="7">
        <v>25</v>
      </c>
      <c r="K6482" s="8">
        <v>91</v>
      </c>
      <c r="L6482" s="9">
        <f t="shared" si="101"/>
        <v>2275</v>
      </c>
      <c r="M6482" s="9">
        <v>1137.5</v>
      </c>
      <c r="N6482" s="10">
        <v>0.5</v>
      </c>
      <c r="O6482" s="4" t="s">
        <v>83</v>
      </c>
    </row>
    <row r="6483" spans="1:15" ht="14.25" customHeight="1" x14ac:dyDescent="0.25">
      <c r="A6483" s="4" t="s">
        <v>14</v>
      </c>
      <c r="B6483" s="4">
        <v>1185732</v>
      </c>
      <c r="C6483" s="5">
        <v>44245</v>
      </c>
      <c r="D6483" s="37">
        <v>2021</v>
      </c>
      <c r="E6483" s="5" t="str">
        <f>TEXT(Sales[[#This Row],[Invoice Date]],"mmm")</f>
        <v>Feb</v>
      </c>
      <c r="F6483" s="4" t="s">
        <v>27</v>
      </c>
      <c r="G6483" s="4" t="s">
        <v>100</v>
      </c>
      <c r="H6483" s="4" t="s">
        <v>101</v>
      </c>
      <c r="I6483" s="6" t="s">
        <v>22</v>
      </c>
      <c r="J6483" s="7">
        <v>39</v>
      </c>
      <c r="K6483" s="8">
        <v>108</v>
      </c>
      <c r="L6483" s="9">
        <f t="shared" si="101"/>
        <v>4212</v>
      </c>
      <c r="M6483" s="9">
        <v>1937.5199999999998</v>
      </c>
      <c r="N6483" s="10">
        <v>0.45999999999999996</v>
      </c>
      <c r="O6483" s="4" t="s">
        <v>83</v>
      </c>
    </row>
    <row r="6484" spans="1:15" ht="14.25" customHeight="1" x14ac:dyDescent="0.25">
      <c r="A6484" s="4" t="s">
        <v>14</v>
      </c>
      <c r="B6484" s="4">
        <v>1185732</v>
      </c>
      <c r="C6484" s="5">
        <v>44245</v>
      </c>
      <c r="D6484" s="37">
        <v>2021</v>
      </c>
      <c r="E6484" s="5" t="str">
        <f>TEXT(Sales[[#This Row],[Invoice Date]],"mmm")</f>
        <v>Feb</v>
      </c>
      <c r="F6484" s="4" t="s">
        <v>27</v>
      </c>
      <c r="G6484" s="4" t="s">
        <v>100</v>
      </c>
      <c r="H6484" s="4" t="s">
        <v>101</v>
      </c>
      <c r="I6484" s="6" t="s">
        <v>23</v>
      </c>
      <c r="J6484" s="7">
        <v>24</v>
      </c>
      <c r="K6484" s="8">
        <v>125</v>
      </c>
      <c r="L6484" s="9">
        <f t="shared" si="101"/>
        <v>3000</v>
      </c>
      <c r="M6484" s="9">
        <v>1800</v>
      </c>
      <c r="N6484" s="10">
        <v>0.6</v>
      </c>
      <c r="O6484" s="4" t="s">
        <v>83</v>
      </c>
    </row>
    <row r="6485" spans="1:15" ht="14.25" customHeight="1" x14ac:dyDescent="0.25">
      <c r="A6485" s="4" t="s">
        <v>14</v>
      </c>
      <c r="B6485" s="4">
        <v>1185732</v>
      </c>
      <c r="C6485" s="5">
        <v>44271</v>
      </c>
      <c r="D6485" s="37">
        <v>2021</v>
      </c>
      <c r="E6485" s="5" t="str">
        <f>TEXT(Sales[[#This Row],[Invoice Date]],"mmm")</f>
        <v>Mar</v>
      </c>
      <c r="F6485" s="4" t="s">
        <v>27</v>
      </c>
      <c r="G6485" s="4" t="s">
        <v>100</v>
      </c>
      <c r="H6485" s="4" t="s">
        <v>101</v>
      </c>
      <c r="I6485" s="6" t="s">
        <v>17</v>
      </c>
      <c r="J6485" s="7">
        <v>23</v>
      </c>
      <c r="K6485" s="8">
        <v>187</v>
      </c>
      <c r="L6485" s="9">
        <f t="shared" si="101"/>
        <v>4301</v>
      </c>
      <c r="M6485" s="9">
        <v>2365.5500000000002</v>
      </c>
      <c r="N6485" s="10">
        <v>0.55000000000000004</v>
      </c>
      <c r="O6485" s="4" t="s">
        <v>83</v>
      </c>
    </row>
    <row r="6486" spans="1:15" ht="14.25" customHeight="1" x14ac:dyDescent="0.25">
      <c r="A6486" s="4" t="s">
        <v>14</v>
      </c>
      <c r="B6486" s="4">
        <v>1185732</v>
      </c>
      <c r="C6486" s="5">
        <v>44271</v>
      </c>
      <c r="D6486" s="37">
        <v>2021</v>
      </c>
      <c r="E6486" s="5" t="str">
        <f>TEXT(Sales[[#This Row],[Invoice Date]],"mmm")</f>
        <v>Mar</v>
      </c>
      <c r="F6486" s="4" t="s">
        <v>27</v>
      </c>
      <c r="G6486" s="4" t="s">
        <v>100</v>
      </c>
      <c r="H6486" s="4" t="s">
        <v>101</v>
      </c>
      <c r="I6486" s="6" t="s">
        <v>19</v>
      </c>
      <c r="J6486" s="7">
        <v>24</v>
      </c>
      <c r="K6486" s="8">
        <v>100</v>
      </c>
      <c r="L6486" s="9">
        <f t="shared" si="101"/>
        <v>2400</v>
      </c>
      <c r="M6486" s="9">
        <v>1128</v>
      </c>
      <c r="N6486" s="10">
        <v>0.47</v>
      </c>
      <c r="O6486" s="4" t="s">
        <v>83</v>
      </c>
    </row>
    <row r="6487" spans="1:15" ht="14.25" customHeight="1" x14ac:dyDescent="0.25">
      <c r="A6487" s="4" t="s">
        <v>14</v>
      </c>
      <c r="B6487" s="4">
        <v>1185732</v>
      </c>
      <c r="C6487" s="5">
        <v>44271</v>
      </c>
      <c r="D6487" s="37">
        <v>2021</v>
      </c>
      <c r="E6487" s="5" t="str">
        <f>TEXT(Sales[[#This Row],[Invoice Date]],"mmm")</f>
        <v>Mar</v>
      </c>
      <c r="F6487" s="4" t="s">
        <v>27</v>
      </c>
      <c r="G6487" s="4" t="s">
        <v>100</v>
      </c>
      <c r="H6487" s="4" t="s">
        <v>101</v>
      </c>
      <c r="I6487" s="6" t="s">
        <v>20</v>
      </c>
      <c r="J6487" s="7">
        <v>14</v>
      </c>
      <c r="K6487" s="8">
        <v>128</v>
      </c>
      <c r="L6487" s="9">
        <f t="shared" si="101"/>
        <v>1792</v>
      </c>
      <c r="M6487" s="9">
        <v>949.76</v>
      </c>
      <c r="N6487" s="10">
        <v>0.53</v>
      </c>
      <c r="O6487" s="4" t="s">
        <v>83</v>
      </c>
    </row>
    <row r="6488" spans="1:15" ht="14.25" customHeight="1" x14ac:dyDescent="0.25">
      <c r="A6488" s="4" t="s">
        <v>14</v>
      </c>
      <c r="B6488" s="4">
        <v>1185732</v>
      </c>
      <c r="C6488" s="5">
        <v>44271</v>
      </c>
      <c r="D6488" s="37">
        <v>2021</v>
      </c>
      <c r="E6488" s="5" t="str">
        <f>TEXT(Sales[[#This Row],[Invoice Date]],"mmm")</f>
        <v>Mar</v>
      </c>
      <c r="F6488" s="4" t="s">
        <v>27</v>
      </c>
      <c r="G6488" s="4" t="s">
        <v>100</v>
      </c>
      <c r="H6488" s="4" t="s">
        <v>101</v>
      </c>
      <c r="I6488" s="6" t="s">
        <v>21</v>
      </c>
      <c r="J6488" s="7">
        <v>19</v>
      </c>
      <c r="K6488" s="8">
        <v>80</v>
      </c>
      <c r="L6488" s="9">
        <f t="shared" si="101"/>
        <v>1520</v>
      </c>
      <c r="M6488" s="9">
        <v>790.4</v>
      </c>
      <c r="N6488" s="10">
        <v>0.52</v>
      </c>
      <c r="O6488" s="4" t="s">
        <v>83</v>
      </c>
    </row>
    <row r="6489" spans="1:15" ht="14.25" customHeight="1" x14ac:dyDescent="0.25">
      <c r="A6489" s="4" t="s">
        <v>14</v>
      </c>
      <c r="B6489" s="4">
        <v>1185732</v>
      </c>
      <c r="C6489" s="5">
        <v>44271</v>
      </c>
      <c r="D6489" s="37">
        <v>2021</v>
      </c>
      <c r="E6489" s="5" t="str">
        <f>TEXT(Sales[[#This Row],[Invoice Date]],"mmm")</f>
        <v>Mar</v>
      </c>
      <c r="F6489" s="4" t="s">
        <v>27</v>
      </c>
      <c r="G6489" s="4" t="s">
        <v>100</v>
      </c>
      <c r="H6489" s="4" t="s">
        <v>101</v>
      </c>
      <c r="I6489" s="6" t="s">
        <v>22</v>
      </c>
      <c r="J6489" s="7">
        <v>32</v>
      </c>
      <c r="K6489" s="8">
        <v>81</v>
      </c>
      <c r="L6489" s="9">
        <f t="shared" si="101"/>
        <v>2592</v>
      </c>
      <c r="M6489" s="9">
        <v>1192.32</v>
      </c>
      <c r="N6489" s="10">
        <v>0.45999999999999996</v>
      </c>
      <c r="O6489" s="4" t="s">
        <v>83</v>
      </c>
    </row>
    <row r="6490" spans="1:15" ht="14.25" customHeight="1" x14ac:dyDescent="0.25">
      <c r="A6490" s="4" t="s">
        <v>14</v>
      </c>
      <c r="B6490" s="4">
        <v>1185732</v>
      </c>
      <c r="C6490" s="5">
        <v>44271</v>
      </c>
      <c r="D6490" s="37">
        <v>2021</v>
      </c>
      <c r="E6490" s="5" t="str">
        <f>TEXT(Sales[[#This Row],[Invoice Date]],"mmm")</f>
        <v>Mar</v>
      </c>
      <c r="F6490" s="4" t="s">
        <v>27</v>
      </c>
      <c r="G6490" s="4" t="s">
        <v>100</v>
      </c>
      <c r="H6490" s="4" t="s">
        <v>101</v>
      </c>
      <c r="I6490" s="6" t="s">
        <v>23</v>
      </c>
      <c r="J6490" s="7">
        <v>24</v>
      </c>
      <c r="K6490" s="8">
        <v>123</v>
      </c>
      <c r="L6490" s="9">
        <f t="shared" si="101"/>
        <v>2952</v>
      </c>
      <c r="M6490" s="9">
        <v>1830.24</v>
      </c>
      <c r="N6490" s="10">
        <v>0.62</v>
      </c>
      <c r="O6490" s="4" t="s">
        <v>83</v>
      </c>
    </row>
    <row r="6491" spans="1:15" ht="14.25" customHeight="1" x14ac:dyDescent="0.25">
      <c r="A6491" s="4" t="s">
        <v>14</v>
      </c>
      <c r="B6491" s="4">
        <v>1185732</v>
      </c>
      <c r="C6491" s="5">
        <v>44303</v>
      </c>
      <c r="D6491" s="37">
        <v>2021</v>
      </c>
      <c r="E6491" s="5" t="str">
        <f>TEXT(Sales[[#This Row],[Invoice Date]],"mmm")</f>
        <v>Apr</v>
      </c>
      <c r="F6491" s="4" t="s">
        <v>27</v>
      </c>
      <c r="G6491" s="4" t="s">
        <v>100</v>
      </c>
      <c r="H6491" s="4" t="s">
        <v>101</v>
      </c>
      <c r="I6491" s="6" t="s">
        <v>17</v>
      </c>
      <c r="J6491" s="7">
        <v>23</v>
      </c>
      <c r="K6491" s="8">
        <v>169</v>
      </c>
      <c r="L6491" s="9">
        <f t="shared" si="101"/>
        <v>3887</v>
      </c>
      <c r="M6491" s="9">
        <v>2098.98</v>
      </c>
      <c r="N6491" s="10">
        <v>0.54</v>
      </c>
      <c r="O6491" s="4" t="s">
        <v>83</v>
      </c>
    </row>
    <row r="6492" spans="1:15" ht="14.25" customHeight="1" x14ac:dyDescent="0.25">
      <c r="A6492" s="4" t="s">
        <v>14</v>
      </c>
      <c r="B6492" s="4">
        <v>1185732</v>
      </c>
      <c r="C6492" s="5">
        <v>44303</v>
      </c>
      <c r="D6492" s="37">
        <v>2021</v>
      </c>
      <c r="E6492" s="5" t="str">
        <f>TEXT(Sales[[#This Row],[Invoice Date]],"mmm")</f>
        <v>Apr</v>
      </c>
      <c r="F6492" s="4" t="s">
        <v>27</v>
      </c>
      <c r="G6492" s="4" t="s">
        <v>100</v>
      </c>
      <c r="H6492" s="4" t="s">
        <v>101</v>
      </c>
      <c r="I6492" s="6" t="s">
        <v>19</v>
      </c>
      <c r="J6492" s="7">
        <v>23</v>
      </c>
      <c r="K6492" s="8">
        <v>109</v>
      </c>
      <c r="L6492" s="9">
        <f t="shared" si="101"/>
        <v>2507</v>
      </c>
      <c r="M6492" s="9">
        <v>1253.5</v>
      </c>
      <c r="N6492" s="10">
        <v>0.5</v>
      </c>
      <c r="O6492" s="4" t="s">
        <v>83</v>
      </c>
    </row>
    <row r="6493" spans="1:15" ht="14.25" customHeight="1" x14ac:dyDescent="0.25">
      <c r="A6493" s="4" t="s">
        <v>14</v>
      </c>
      <c r="B6493" s="4">
        <v>1185732</v>
      </c>
      <c r="C6493" s="5">
        <v>44303</v>
      </c>
      <c r="D6493" s="37">
        <v>2021</v>
      </c>
      <c r="E6493" s="5" t="str">
        <f>TEXT(Sales[[#This Row],[Invoice Date]],"mmm")</f>
        <v>Apr</v>
      </c>
      <c r="F6493" s="4" t="s">
        <v>27</v>
      </c>
      <c r="G6493" s="4" t="s">
        <v>100</v>
      </c>
      <c r="H6493" s="4" t="s">
        <v>101</v>
      </c>
      <c r="I6493" s="6" t="s">
        <v>20</v>
      </c>
      <c r="J6493" s="7">
        <v>14</v>
      </c>
      <c r="K6493" s="8">
        <v>101</v>
      </c>
      <c r="L6493" s="9">
        <f t="shared" si="101"/>
        <v>1414</v>
      </c>
      <c r="M6493" s="9">
        <v>777.7</v>
      </c>
      <c r="N6493" s="10">
        <v>0.55000000000000004</v>
      </c>
      <c r="O6493" s="4" t="s">
        <v>83</v>
      </c>
    </row>
    <row r="6494" spans="1:15" ht="14.25" customHeight="1" x14ac:dyDescent="0.25">
      <c r="A6494" s="4" t="s">
        <v>14</v>
      </c>
      <c r="B6494" s="4">
        <v>1185732</v>
      </c>
      <c r="C6494" s="5">
        <v>44303</v>
      </c>
      <c r="D6494" s="37">
        <v>2021</v>
      </c>
      <c r="E6494" s="5" t="str">
        <f>TEXT(Sales[[#This Row],[Invoice Date]],"mmm")</f>
        <v>Apr</v>
      </c>
      <c r="F6494" s="4" t="s">
        <v>27</v>
      </c>
      <c r="G6494" s="4" t="s">
        <v>100</v>
      </c>
      <c r="H6494" s="4" t="s">
        <v>101</v>
      </c>
      <c r="I6494" s="6" t="s">
        <v>21</v>
      </c>
      <c r="J6494" s="7">
        <v>19</v>
      </c>
      <c r="K6494" s="8">
        <v>75</v>
      </c>
      <c r="L6494" s="9">
        <f t="shared" si="101"/>
        <v>1425</v>
      </c>
      <c r="M6494" s="9">
        <v>741</v>
      </c>
      <c r="N6494" s="10">
        <v>0.52</v>
      </c>
      <c r="O6494" s="4" t="s">
        <v>83</v>
      </c>
    </row>
    <row r="6495" spans="1:15" ht="14.25" customHeight="1" x14ac:dyDescent="0.25">
      <c r="A6495" s="4" t="s">
        <v>14</v>
      </c>
      <c r="B6495" s="4">
        <v>1185732</v>
      </c>
      <c r="C6495" s="5">
        <v>44303</v>
      </c>
      <c r="D6495" s="37">
        <v>2021</v>
      </c>
      <c r="E6495" s="5" t="str">
        <f>TEXT(Sales[[#This Row],[Invoice Date]],"mmm")</f>
        <v>Apr</v>
      </c>
      <c r="F6495" s="4" t="s">
        <v>27</v>
      </c>
      <c r="G6495" s="4" t="s">
        <v>100</v>
      </c>
      <c r="H6495" s="4" t="s">
        <v>101</v>
      </c>
      <c r="I6495" s="6" t="s">
        <v>22</v>
      </c>
      <c r="J6495" s="7">
        <v>38</v>
      </c>
      <c r="K6495" s="8">
        <v>81</v>
      </c>
      <c r="L6495" s="9">
        <f t="shared" si="101"/>
        <v>3078</v>
      </c>
      <c r="M6495" s="9">
        <v>1477.44</v>
      </c>
      <c r="N6495" s="10">
        <v>0.48</v>
      </c>
      <c r="O6495" s="4" t="s">
        <v>83</v>
      </c>
    </row>
    <row r="6496" spans="1:15" ht="14.25" customHeight="1" x14ac:dyDescent="0.25">
      <c r="A6496" s="4" t="s">
        <v>14</v>
      </c>
      <c r="B6496" s="4">
        <v>1185732</v>
      </c>
      <c r="C6496" s="5">
        <v>44303</v>
      </c>
      <c r="D6496" s="37">
        <v>2021</v>
      </c>
      <c r="E6496" s="5" t="str">
        <f>TEXT(Sales[[#This Row],[Invoice Date]],"mmm")</f>
        <v>Apr</v>
      </c>
      <c r="F6496" s="4" t="s">
        <v>27</v>
      </c>
      <c r="G6496" s="4" t="s">
        <v>100</v>
      </c>
      <c r="H6496" s="4" t="s">
        <v>101</v>
      </c>
      <c r="I6496" s="6" t="s">
        <v>23</v>
      </c>
      <c r="J6496" s="7">
        <v>28</v>
      </c>
      <c r="K6496" s="8">
        <v>124</v>
      </c>
      <c r="L6496" s="9">
        <f t="shared" si="101"/>
        <v>3472</v>
      </c>
      <c r="M6496" s="9">
        <v>2117.92</v>
      </c>
      <c r="N6496" s="10">
        <v>0.61</v>
      </c>
      <c r="O6496" s="4" t="s">
        <v>83</v>
      </c>
    </row>
    <row r="6497" spans="1:15" ht="14.25" customHeight="1" x14ac:dyDescent="0.25">
      <c r="A6497" s="4" t="s">
        <v>14</v>
      </c>
      <c r="B6497" s="4">
        <v>1185732</v>
      </c>
      <c r="C6497" s="5">
        <v>44332</v>
      </c>
      <c r="D6497" s="37">
        <v>2021</v>
      </c>
      <c r="E6497" s="5" t="str">
        <f>TEXT(Sales[[#This Row],[Invoice Date]],"mmm")</f>
        <v>May</v>
      </c>
      <c r="F6497" s="4" t="s">
        <v>27</v>
      </c>
      <c r="G6497" s="4" t="s">
        <v>100</v>
      </c>
      <c r="H6497" s="4" t="s">
        <v>101</v>
      </c>
      <c r="I6497" s="6" t="s">
        <v>17</v>
      </c>
      <c r="J6497" s="7">
        <v>39</v>
      </c>
      <c r="K6497" s="8">
        <v>194</v>
      </c>
      <c r="L6497" s="9">
        <f t="shared" si="101"/>
        <v>7566</v>
      </c>
      <c r="M6497" s="9">
        <v>4161.3</v>
      </c>
      <c r="N6497" s="10">
        <v>0.55000000000000004</v>
      </c>
      <c r="O6497" s="4" t="s">
        <v>83</v>
      </c>
    </row>
    <row r="6498" spans="1:15" ht="14.25" customHeight="1" x14ac:dyDescent="0.25">
      <c r="A6498" s="4" t="s">
        <v>14</v>
      </c>
      <c r="B6498" s="4">
        <v>1185732</v>
      </c>
      <c r="C6498" s="5">
        <v>44332</v>
      </c>
      <c r="D6498" s="37">
        <v>2021</v>
      </c>
      <c r="E6498" s="5" t="str">
        <f>TEXT(Sales[[#This Row],[Invoice Date]],"mmm")</f>
        <v>May</v>
      </c>
      <c r="F6498" s="4" t="s">
        <v>27</v>
      </c>
      <c r="G6498" s="4" t="s">
        <v>100</v>
      </c>
      <c r="H6498" s="4" t="s">
        <v>101</v>
      </c>
      <c r="I6498" s="6" t="s">
        <v>19</v>
      </c>
      <c r="J6498" s="7">
        <v>37</v>
      </c>
      <c r="K6498" s="8">
        <v>131</v>
      </c>
      <c r="L6498" s="9">
        <f t="shared" si="101"/>
        <v>4847</v>
      </c>
      <c r="M6498" s="9">
        <v>2181.1499999999996</v>
      </c>
      <c r="N6498" s="10">
        <v>0.44999999999999996</v>
      </c>
      <c r="O6498" s="4" t="s">
        <v>83</v>
      </c>
    </row>
    <row r="6499" spans="1:15" ht="14.25" customHeight="1" x14ac:dyDescent="0.25">
      <c r="A6499" s="4" t="s">
        <v>14</v>
      </c>
      <c r="B6499" s="4">
        <v>1185732</v>
      </c>
      <c r="C6499" s="5">
        <v>44332</v>
      </c>
      <c r="D6499" s="37">
        <v>2021</v>
      </c>
      <c r="E6499" s="5" t="str">
        <f>TEXT(Sales[[#This Row],[Invoice Date]],"mmm")</f>
        <v>May</v>
      </c>
      <c r="F6499" s="4" t="s">
        <v>27</v>
      </c>
      <c r="G6499" s="4" t="s">
        <v>100</v>
      </c>
      <c r="H6499" s="4" t="s">
        <v>101</v>
      </c>
      <c r="I6499" s="6" t="s">
        <v>20</v>
      </c>
      <c r="J6499" s="7">
        <v>33</v>
      </c>
      <c r="K6499" s="8">
        <v>119</v>
      </c>
      <c r="L6499" s="9">
        <f t="shared" si="101"/>
        <v>3927</v>
      </c>
      <c r="M6499" s="9">
        <v>2120.58</v>
      </c>
      <c r="N6499" s="10">
        <v>0.54</v>
      </c>
      <c r="O6499" s="4" t="s">
        <v>83</v>
      </c>
    </row>
    <row r="6500" spans="1:15" ht="14.25" customHeight="1" x14ac:dyDescent="0.25">
      <c r="A6500" s="4" t="s">
        <v>14</v>
      </c>
      <c r="B6500" s="4">
        <v>1185732</v>
      </c>
      <c r="C6500" s="5">
        <v>44332</v>
      </c>
      <c r="D6500" s="37">
        <v>2021</v>
      </c>
      <c r="E6500" s="5" t="str">
        <f>TEXT(Sales[[#This Row],[Invoice Date]],"mmm")</f>
        <v>May</v>
      </c>
      <c r="F6500" s="4" t="s">
        <v>27</v>
      </c>
      <c r="G6500" s="4" t="s">
        <v>100</v>
      </c>
      <c r="H6500" s="4" t="s">
        <v>101</v>
      </c>
      <c r="I6500" s="6" t="s">
        <v>21</v>
      </c>
      <c r="J6500" s="7">
        <v>33</v>
      </c>
      <c r="K6500" s="8">
        <v>101</v>
      </c>
      <c r="L6500" s="9">
        <f t="shared" si="101"/>
        <v>3333</v>
      </c>
      <c r="M6500" s="9">
        <v>1699.83</v>
      </c>
      <c r="N6500" s="10">
        <v>0.51</v>
      </c>
      <c r="O6500" s="4" t="s">
        <v>83</v>
      </c>
    </row>
    <row r="6501" spans="1:15" ht="14.25" customHeight="1" x14ac:dyDescent="0.25">
      <c r="A6501" s="4" t="s">
        <v>14</v>
      </c>
      <c r="B6501" s="4">
        <v>1185732</v>
      </c>
      <c r="C6501" s="5">
        <v>44332</v>
      </c>
      <c r="D6501" s="37">
        <v>2021</v>
      </c>
      <c r="E6501" s="5" t="str">
        <f>TEXT(Sales[[#This Row],[Invoice Date]],"mmm")</f>
        <v>May</v>
      </c>
      <c r="F6501" s="4" t="s">
        <v>27</v>
      </c>
      <c r="G6501" s="4" t="s">
        <v>100</v>
      </c>
      <c r="H6501" s="4" t="s">
        <v>101</v>
      </c>
      <c r="I6501" s="6" t="s">
        <v>22</v>
      </c>
      <c r="J6501" s="7">
        <v>41</v>
      </c>
      <c r="K6501" s="8">
        <v>116</v>
      </c>
      <c r="L6501" s="9">
        <f t="shared" si="101"/>
        <v>4756</v>
      </c>
      <c r="M6501" s="9">
        <v>2235.3199999999997</v>
      </c>
      <c r="N6501" s="10">
        <v>0.47</v>
      </c>
      <c r="O6501" s="4" t="s">
        <v>83</v>
      </c>
    </row>
    <row r="6502" spans="1:15" ht="14.25" customHeight="1" x14ac:dyDescent="0.25">
      <c r="A6502" s="4" t="s">
        <v>14</v>
      </c>
      <c r="B6502" s="4">
        <v>1185732</v>
      </c>
      <c r="C6502" s="5">
        <v>44332</v>
      </c>
      <c r="D6502" s="37">
        <v>2021</v>
      </c>
      <c r="E6502" s="5" t="str">
        <f>TEXT(Sales[[#This Row],[Invoice Date]],"mmm")</f>
        <v>May</v>
      </c>
      <c r="F6502" s="4" t="s">
        <v>27</v>
      </c>
      <c r="G6502" s="4" t="s">
        <v>100</v>
      </c>
      <c r="H6502" s="4" t="s">
        <v>101</v>
      </c>
      <c r="I6502" s="6" t="s">
        <v>23</v>
      </c>
      <c r="J6502" s="7">
        <v>47</v>
      </c>
      <c r="K6502" s="8">
        <v>140</v>
      </c>
      <c r="L6502" s="9">
        <f t="shared" si="101"/>
        <v>6580</v>
      </c>
      <c r="M6502" s="9">
        <v>4211.2</v>
      </c>
      <c r="N6502" s="10">
        <v>0.64</v>
      </c>
      <c r="O6502" s="4" t="s">
        <v>83</v>
      </c>
    </row>
    <row r="6503" spans="1:15" ht="14.25" customHeight="1" x14ac:dyDescent="0.25">
      <c r="A6503" s="4" t="s">
        <v>14</v>
      </c>
      <c r="B6503" s="4">
        <v>1185732</v>
      </c>
      <c r="C6503" s="5">
        <v>44365</v>
      </c>
      <c r="D6503" s="37">
        <v>2021</v>
      </c>
      <c r="E6503" s="5" t="str">
        <f>TEXT(Sales[[#This Row],[Invoice Date]],"mmm")</f>
        <v>Jun</v>
      </c>
      <c r="F6503" s="4" t="s">
        <v>27</v>
      </c>
      <c r="G6503" s="4" t="s">
        <v>100</v>
      </c>
      <c r="H6503" s="4" t="s">
        <v>101</v>
      </c>
      <c r="I6503" s="6" t="s">
        <v>17</v>
      </c>
      <c r="J6503" s="7">
        <v>44</v>
      </c>
      <c r="K6503" s="8">
        <v>210</v>
      </c>
      <c r="L6503" s="9">
        <f t="shared" si="101"/>
        <v>9240</v>
      </c>
      <c r="M6503" s="9">
        <v>4804.8</v>
      </c>
      <c r="N6503" s="10">
        <v>0.52</v>
      </c>
      <c r="O6503" s="4" t="s">
        <v>83</v>
      </c>
    </row>
    <row r="6504" spans="1:15" ht="14.25" customHeight="1" x14ac:dyDescent="0.25">
      <c r="A6504" s="4" t="s">
        <v>14</v>
      </c>
      <c r="B6504" s="4">
        <v>1185732</v>
      </c>
      <c r="C6504" s="5">
        <v>44365</v>
      </c>
      <c r="D6504" s="37">
        <v>2021</v>
      </c>
      <c r="E6504" s="5" t="str">
        <f>TEXT(Sales[[#This Row],[Invoice Date]],"mmm")</f>
        <v>Jun</v>
      </c>
      <c r="F6504" s="4" t="s">
        <v>27</v>
      </c>
      <c r="G6504" s="4" t="s">
        <v>100</v>
      </c>
      <c r="H6504" s="4" t="s">
        <v>101</v>
      </c>
      <c r="I6504" s="6" t="s">
        <v>19</v>
      </c>
      <c r="J6504" s="7">
        <v>37</v>
      </c>
      <c r="K6504" s="8">
        <v>125</v>
      </c>
      <c r="L6504" s="9">
        <f t="shared" si="101"/>
        <v>4625</v>
      </c>
      <c r="M6504" s="9">
        <v>2173.75</v>
      </c>
      <c r="N6504" s="10">
        <v>0.47</v>
      </c>
      <c r="O6504" s="4" t="s">
        <v>83</v>
      </c>
    </row>
    <row r="6505" spans="1:15" ht="14.25" customHeight="1" x14ac:dyDescent="0.25">
      <c r="A6505" s="4" t="s">
        <v>14</v>
      </c>
      <c r="B6505" s="4">
        <v>1185732</v>
      </c>
      <c r="C6505" s="5">
        <v>44365</v>
      </c>
      <c r="D6505" s="37">
        <v>2021</v>
      </c>
      <c r="E6505" s="5" t="str">
        <f>TEXT(Sales[[#This Row],[Invoice Date]],"mmm")</f>
        <v>Jun</v>
      </c>
      <c r="F6505" s="4" t="s">
        <v>27</v>
      </c>
      <c r="G6505" s="4" t="s">
        <v>100</v>
      </c>
      <c r="H6505" s="4" t="s">
        <v>101</v>
      </c>
      <c r="I6505" s="6" t="s">
        <v>20</v>
      </c>
      <c r="J6505" s="7">
        <v>41</v>
      </c>
      <c r="K6505" s="8">
        <v>143</v>
      </c>
      <c r="L6505" s="9">
        <f t="shared" si="101"/>
        <v>5863</v>
      </c>
      <c r="M6505" s="9">
        <v>3224.65</v>
      </c>
      <c r="N6505" s="10">
        <v>0.55000000000000004</v>
      </c>
      <c r="O6505" s="4" t="s">
        <v>83</v>
      </c>
    </row>
    <row r="6506" spans="1:15" ht="14.25" customHeight="1" x14ac:dyDescent="0.25">
      <c r="A6506" s="4" t="s">
        <v>14</v>
      </c>
      <c r="B6506" s="4">
        <v>1185732</v>
      </c>
      <c r="C6506" s="5">
        <v>44365</v>
      </c>
      <c r="D6506" s="37">
        <v>2021</v>
      </c>
      <c r="E6506" s="5" t="str">
        <f>TEXT(Sales[[#This Row],[Invoice Date]],"mmm")</f>
        <v>Jun</v>
      </c>
      <c r="F6506" s="4" t="s">
        <v>27</v>
      </c>
      <c r="G6506" s="4" t="s">
        <v>100</v>
      </c>
      <c r="H6506" s="4" t="s">
        <v>101</v>
      </c>
      <c r="I6506" s="6" t="s">
        <v>21</v>
      </c>
      <c r="J6506" s="7">
        <v>43</v>
      </c>
      <c r="K6506" s="8">
        <v>117</v>
      </c>
      <c r="L6506" s="9">
        <f t="shared" si="101"/>
        <v>5031</v>
      </c>
      <c r="M6506" s="9">
        <v>2515.5</v>
      </c>
      <c r="N6506" s="10">
        <v>0.5</v>
      </c>
      <c r="O6506" s="4" t="s">
        <v>83</v>
      </c>
    </row>
    <row r="6507" spans="1:15" ht="14.25" customHeight="1" x14ac:dyDescent="0.25">
      <c r="A6507" s="4" t="s">
        <v>14</v>
      </c>
      <c r="B6507" s="4">
        <v>1185732</v>
      </c>
      <c r="C6507" s="5">
        <v>44365</v>
      </c>
      <c r="D6507" s="37">
        <v>2021</v>
      </c>
      <c r="E6507" s="5" t="str">
        <f>TEXT(Sales[[#This Row],[Invoice Date]],"mmm")</f>
        <v>Jun</v>
      </c>
      <c r="F6507" s="4" t="s">
        <v>27</v>
      </c>
      <c r="G6507" s="4" t="s">
        <v>100</v>
      </c>
      <c r="H6507" s="4" t="s">
        <v>101</v>
      </c>
      <c r="I6507" s="6" t="s">
        <v>22</v>
      </c>
      <c r="J6507" s="7">
        <v>57</v>
      </c>
      <c r="K6507" s="8">
        <v>135</v>
      </c>
      <c r="L6507" s="9">
        <f t="shared" si="101"/>
        <v>7695</v>
      </c>
      <c r="M6507" s="9">
        <v>3462.7499999999995</v>
      </c>
      <c r="N6507" s="10">
        <v>0.44999999999999996</v>
      </c>
      <c r="O6507" s="4" t="s">
        <v>83</v>
      </c>
    </row>
    <row r="6508" spans="1:15" ht="14.25" customHeight="1" x14ac:dyDescent="0.25">
      <c r="A6508" s="4" t="s">
        <v>14</v>
      </c>
      <c r="B6508" s="4">
        <v>1185732</v>
      </c>
      <c r="C6508" s="5">
        <v>44365</v>
      </c>
      <c r="D6508" s="37">
        <v>2021</v>
      </c>
      <c r="E6508" s="5" t="str">
        <f>TEXT(Sales[[#This Row],[Invoice Date]],"mmm")</f>
        <v>Jun</v>
      </c>
      <c r="F6508" s="4" t="s">
        <v>27</v>
      </c>
      <c r="G6508" s="4" t="s">
        <v>100</v>
      </c>
      <c r="H6508" s="4" t="s">
        <v>101</v>
      </c>
      <c r="I6508" s="6" t="s">
        <v>23</v>
      </c>
      <c r="J6508" s="7">
        <v>60</v>
      </c>
      <c r="K6508" s="8">
        <v>188</v>
      </c>
      <c r="L6508" s="9">
        <f t="shared" si="101"/>
        <v>11280</v>
      </c>
      <c r="M6508" s="9">
        <v>7106.4</v>
      </c>
      <c r="N6508" s="10">
        <v>0.63</v>
      </c>
      <c r="O6508" s="4" t="s">
        <v>83</v>
      </c>
    </row>
    <row r="6509" spans="1:15" ht="14.25" customHeight="1" x14ac:dyDescent="0.25">
      <c r="A6509" s="4" t="s">
        <v>14</v>
      </c>
      <c r="B6509" s="4">
        <v>1185732</v>
      </c>
      <c r="C6509" s="5">
        <v>44393</v>
      </c>
      <c r="D6509" s="37">
        <v>2021</v>
      </c>
      <c r="E6509" s="5" t="str">
        <f>TEXT(Sales[[#This Row],[Invoice Date]],"mmm")</f>
        <v>Jul</v>
      </c>
      <c r="F6509" s="4" t="s">
        <v>27</v>
      </c>
      <c r="G6509" s="4" t="s">
        <v>100</v>
      </c>
      <c r="H6509" s="4" t="s">
        <v>101</v>
      </c>
      <c r="I6509" s="6" t="s">
        <v>17</v>
      </c>
      <c r="J6509" s="7">
        <v>58</v>
      </c>
      <c r="K6509" s="8">
        <v>221</v>
      </c>
      <c r="L6509" s="9">
        <f t="shared" si="101"/>
        <v>12818</v>
      </c>
      <c r="M6509" s="9">
        <v>6537.18</v>
      </c>
      <c r="N6509" s="10">
        <v>0.51</v>
      </c>
      <c r="O6509" s="4" t="s">
        <v>83</v>
      </c>
    </row>
    <row r="6510" spans="1:15" ht="14.25" customHeight="1" x14ac:dyDescent="0.25">
      <c r="A6510" s="4" t="s">
        <v>25</v>
      </c>
      <c r="B6510" s="4">
        <v>1185732</v>
      </c>
      <c r="C6510" s="5">
        <v>44393</v>
      </c>
      <c r="D6510" s="37">
        <v>2021</v>
      </c>
      <c r="E6510" s="5" t="str">
        <f>TEXT(Sales[[#This Row],[Invoice Date]],"mmm")</f>
        <v>Jul</v>
      </c>
      <c r="F6510" s="4" t="s">
        <v>27</v>
      </c>
      <c r="G6510" s="4" t="s">
        <v>100</v>
      </c>
      <c r="H6510" s="4" t="s">
        <v>101</v>
      </c>
      <c r="I6510" s="6" t="s">
        <v>19</v>
      </c>
      <c r="J6510" s="7">
        <v>53</v>
      </c>
      <c r="K6510" s="8">
        <v>156</v>
      </c>
      <c r="L6510" s="9">
        <f t="shared" si="101"/>
        <v>8268</v>
      </c>
      <c r="M6510" s="9">
        <v>3720.5999999999995</v>
      </c>
      <c r="N6510" s="10">
        <v>0.44999999999999996</v>
      </c>
      <c r="O6510" s="4" t="s">
        <v>83</v>
      </c>
    </row>
    <row r="6511" spans="1:15" ht="14.25" customHeight="1" x14ac:dyDescent="0.25">
      <c r="A6511" s="4" t="s">
        <v>25</v>
      </c>
      <c r="B6511" s="4">
        <v>1185732</v>
      </c>
      <c r="C6511" s="5">
        <v>44393</v>
      </c>
      <c r="D6511" s="37">
        <v>2021</v>
      </c>
      <c r="E6511" s="5" t="str">
        <f>TEXT(Sales[[#This Row],[Invoice Date]],"mmm")</f>
        <v>Jul</v>
      </c>
      <c r="F6511" s="4" t="s">
        <v>27</v>
      </c>
      <c r="G6511" s="4" t="s">
        <v>100</v>
      </c>
      <c r="H6511" s="4" t="s">
        <v>101</v>
      </c>
      <c r="I6511" s="6" t="s">
        <v>20</v>
      </c>
      <c r="J6511" s="7">
        <v>48</v>
      </c>
      <c r="K6511" s="8">
        <v>142</v>
      </c>
      <c r="L6511" s="9">
        <f t="shared" si="101"/>
        <v>6816</v>
      </c>
      <c r="M6511" s="9">
        <v>3408</v>
      </c>
      <c r="N6511" s="10">
        <v>0.5</v>
      </c>
      <c r="O6511" s="4" t="s">
        <v>83</v>
      </c>
    </row>
    <row r="6512" spans="1:15" ht="14.25" customHeight="1" x14ac:dyDescent="0.25">
      <c r="A6512" s="4" t="s">
        <v>25</v>
      </c>
      <c r="B6512" s="4">
        <v>1185732</v>
      </c>
      <c r="C6512" s="5">
        <v>44393</v>
      </c>
      <c r="D6512" s="37">
        <v>2021</v>
      </c>
      <c r="E6512" s="5" t="str">
        <f>TEXT(Sales[[#This Row],[Invoice Date]],"mmm")</f>
        <v>Jul</v>
      </c>
      <c r="F6512" s="4" t="s">
        <v>27</v>
      </c>
      <c r="G6512" s="4" t="s">
        <v>100</v>
      </c>
      <c r="H6512" s="4" t="s">
        <v>101</v>
      </c>
      <c r="I6512" s="6" t="s">
        <v>21</v>
      </c>
      <c r="J6512" s="7">
        <v>48</v>
      </c>
      <c r="K6512" s="8">
        <v>124</v>
      </c>
      <c r="L6512" s="9">
        <f t="shared" si="101"/>
        <v>5952</v>
      </c>
      <c r="M6512" s="9">
        <v>3154.56</v>
      </c>
      <c r="N6512" s="10">
        <v>0.53</v>
      </c>
      <c r="O6512" s="4" t="s">
        <v>83</v>
      </c>
    </row>
    <row r="6513" spans="1:15" ht="14.25" customHeight="1" x14ac:dyDescent="0.25">
      <c r="A6513" s="4" t="s">
        <v>25</v>
      </c>
      <c r="B6513" s="4">
        <v>1185732</v>
      </c>
      <c r="C6513" s="5">
        <v>44393</v>
      </c>
      <c r="D6513" s="37">
        <v>2021</v>
      </c>
      <c r="E6513" s="5" t="str">
        <f>TEXT(Sales[[#This Row],[Invoice Date]],"mmm")</f>
        <v>Jul</v>
      </c>
      <c r="F6513" s="4" t="s">
        <v>27</v>
      </c>
      <c r="G6513" s="4" t="s">
        <v>100</v>
      </c>
      <c r="H6513" s="4" t="s">
        <v>101</v>
      </c>
      <c r="I6513" s="6" t="s">
        <v>22</v>
      </c>
      <c r="J6513" s="7">
        <v>59</v>
      </c>
      <c r="K6513" s="8">
        <v>150</v>
      </c>
      <c r="L6513" s="9">
        <f t="shared" si="101"/>
        <v>8850</v>
      </c>
      <c r="M6513" s="9">
        <v>4248</v>
      </c>
      <c r="N6513" s="10">
        <v>0.48</v>
      </c>
      <c r="O6513" s="4" t="s">
        <v>83</v>
      </c>
    </row>
    <row r="6514" spans="1:15" ht="14.25" customHeight="1" x14ac:dyDescent="0.25">
      <c r="A6514" s="4" t="s">
        <v>25</v>
      </c>
      <c r="B6514" s="4">
        <v>1185732</v>
      </c>
      <c r="C6514" s="5">
        <v>44393</v>
      </c>
      <c r="D6514" s="37">
        <v>2021</v>
      </c>
      <c r="E6514" s="5" t="str">
        <f>TEXT(Sales[[#This Row],[Invoice Date]],"mmm")</f>
        <v>Jul</v>
      </c>
      <c r="F6514" s="4" t="s">
        <v>27</v>
      </c>
      <c r="G6514" s="4" t="s">
        <v>100</v>
      </c>
      <c r="H6514" s="4" t="s">
        <v>101</v>
      </c>
      <c r="I6514" s="6" t="s">
        <v>23</v>
      </c>
      <c r="J6514" s="7">
        <v>61</v>
      </c>
      <c r="K6514" s="8">
        <v>176</v>
      </c>
      <c r="L6514" s="9">
        <f t="shared" si="101"/>
        <v>10736</v>
      </c>
      <c r="M6514" s="9">
        <v>6548.96</v>
      </c>
      <c r="N6514" s="10">
        <v>0.61</v>
      </c>
      <c r="O6514" s="4" t="s">
        <v>83</v>
      </c>
    </row>
    <row r="6515" spans="1:15" ht="14.25" customHeight="1" x14ac:dyDescent="0.25">
      <c r="A6515" s="4" t="s">
        <v>25</v>
      </c>
      <c r="B6515" s="4">
        <v>1185732</v>
      </c>
      <c r="C6515" s="5">
        <v>44425</v>
      </c>
      <c r="D6515" s="37">
        <v>2021</v>
      </c>
      <c r="E6515" s="5" t="str">
        <f>TEXT(Sales[[#This Row],[Invoice Date]],"mmm")</f>
        <v>Aug</v>
      </c>
      <c r="F6515" s="4" t="s">
        <v>27</v>
      </c>
      <c r="G6515" s="4" t="s">
        <v>100</v>
      </c>
      <c r="H6515" s="4" t="s">
        <v>101</v>
      </c>
      <c r="I6515" s="6" t="s">
        <v>17</v>
      </c>
      <c r="J6515" s="7">
        <v>56</v>
      </c>
      <c r="K6515" s="8">
        <v>215</v>
      </c>
      <c r="L6515" s="9">
        <f t="shared" si="101"/>
        <v>12040</v>
      </c>
      <c r="M6515" s="9">
        <v>6501.6</v>
      </c>
      <c r="N6515" s="10">
        <v>0.54</v>
      </c>
      <c r="O6515" s="4" t="s">
        <v>83</v>
      </c>
    </row>
    <row r="6516" spans="1:15" ht="14.25" customHeight="1" x14ac:dyDescent="0.25">
      <c r="A6516" s="4" t="s">
        <v>25</v>
      </c>
      <c r="B6516" s="4">
        <v>1185732</v>
      </c>
      <c r="C6516" s="5">
        <v>44425</v>
      </c>
      <c r="D6516" s="37">
        <v>2021</v>
      </c>
      <c r="E6516" s="5" t="str">
        <f>TEXT(Sales[[#This Row],[Invoice Date]],"mmm")</f>
        <v>Aug</v>
      </c>
      <c r="F6516" s="4" t="s">
        <v>27</v>
      </c>
      <c r="G6516" s="4" t="s">
        <v>100</v>
      </c>
      <c r="H6516" s="4" t="s">
        <v>101</v>
      </c>
      <c r="I6516" s="6" t="s">
        <v>19</v>
      </c>
      <c r="J6516" s="7">
        <v>50</v>
      </c>
      <c r="K6516" s="8">
        <v>168</v>
      </c>
      <c r="L6516" s="9">
        <f t="shared" si="101"/>
        <v>8400</v>
      </c>
      <c r="M6516" s="9">
        <v>4032</v>
      </c>
      <c r="N6516" s="10">
        <v>0.48</v>
      </c>
      <c r="O6516" s="4" t="s">
        <v>83</v>
      </c>
    </row>
    <row r="6517" spans="1:15" ht="14.25" customHeight="1" x14ac:dyDescent="0.25">
      <c r="A6517" s="4" t="s">
        <v>25</v>
      </c>
      <c r="B6517" s="4">
        <v>1185732</v>
      </c>
      <c r="C6517" s="5">
        <v>44425</v>
      </c>
      <c r="D6517" s="37">
        <v>2021</v>
      </c>
      <c r="E6517" s="5" t="str">
        <f>TEXT(Sales[[#This Row],[Invoice Date]],"mmm")</f>
        <v>Aug</v>
      </c>
      <c r="F6517" s="4" t="s">
        <v>27</v>
      </c>
      <c r="G6517" s="4" t="s">
        <v>100</v>
      </c>
      <c r="H6517" s="4" t="s">
        <v>101</v>
      </c>
      <c r="I6517" s="6" t="s">
        <v>20</v>
      </c>
      <c r="J6517" s="7">
        <v>48</v>
      </c>
      <c r="K6517" s="8">
        <v>147</v>
      </c>
      <c r="L6517" s="9">
        <f t="shared" si="101"/>
        <v>7056</v>
      </c>
      <c r="M6517" s="9">
        <v>3669.1200000000003</v>
      </c>
      <c r="N6517" s="10">
        <v>0.52</v>
      </c>
      <c r="O6517" s="4" t="s">
        <v>83</v>
      </c>
    </row>
    <row r="6518" spans="1:15" ht="14.25" customHeight="1" x14ac:dyDescent="0.25">
      <c r="A6518" s="4" t="s">
        <v>25</v>
      </c>
      <c r="B6518" s="4">
        <v>1185732</v>
      </c>
      <c r="C6518" s="5">
        <v>44425</v>
      </c>
      <c r="D6518" s="37">
        <v>2021</v>
      </c>
      <c r="E6518" s="5" t="str">
        <f>TEXT(Sales[[#This Row],[Invoice Date]],"mmm")</f>
        <v>Aug</v>
      </c>
      <c r="F6518" s="4" t="s">
        <v>27</v>
      </c>
      <c r="G6518" s="4" t="s">
        <v>100</v>
      </c>
      <c r="H6518" s="4" t="s">
        <v>101</v>
      </c>
      <c r="I6518" s="6" t="s">
        <v>21</v>
      </c>
      <c r="J6518" s="7">
        <v>39</v>
      </c>
      <c r="K6518" s="8">
        <v>128</v>
      </c>
      <c r="L6518" s="9">
        <f t="shared" si="101"/>
        <v>4992</v>
      </c>
      <c r="M6518" s="9">
        <v>2595.84</v>
      </c>
      <c r="N6518" s="10">
        <v>0.52</v>
      </c>
      <c r="O6518" s="4" t="s">
        <v>83</v>
      </c>
    </row>
    <row r="6519" spans="1:15" ht="14.25" customHeight="1" x14ac:dyDescent="0.25">
      <c r="A6519" s="4" t="s">
        <v>25</v>
      </c>
      <c r="B6519" s="4">
        <v>1185732</v>
      </c>
      <c r="C6519" s="5">
        <v>44425</v>
      </c>
      <c r="D6519" s="37">
        <v>2021</v>
      </c>
      <c r="E6519" s="5" t="str">
        <f>TEXT(Sales[[#This Row],[Invoice Date]],"mmm")</f>
        <v>Aug</v>
      </c>
      <c r="F6519" s="4" t="s">
        <v>27</v>
      </c>
      <c r="G6519" s="4" t="s">
        <v>100</v>
      </c>
      <c r="H6519" s="4" t="s">
        <v>101</v>
      </c>
      <c r="I6519" s="6" t="s">
        <v>22</v>
      </c>
      <c r="J6519" s="7">
        <v>46</v>
      </c>
      <c r="K6519" s="8">
        <v>122</v>
      </c>
      <c r="L6519" s="9">
        <f t="shared" si="101"/>
        <v>5612</v>
      </c>
      <c r="M6519" s="9">
        <v>2525.3999999999996</v>
      </c>
      <c r="N6519" s="10">
        <v>0.44999999999999996</v>
      </c>
      <c r="O6519" s="4" t="s">
        <v>83</v>
      </c>
    </row>
    <row r="6520" spans="1:15" ht="14.25" customHeight="1" x14ac:dyDescent="0.25">
      <c r="A6520" s="4" t="s">
        <v>25</v>
      </c>
      <c r="B6520" s="4">
        <v>1185732</v>
      </c>
      <c r="C6520" s="5">
        <v>44425</v>
      </c>
      <c r="D6520" s="37">
        <v>2021</v>
      </c>
      <c r="E6520" s="5" t="str">
        <f>TEXT(Sales[[#This Row],[Invoice Date]],"mmm")</f>
        <v>Aug</v>
      </c>
      <c r="F6520" s="4" t="s">
        <v>27</v>
      </c>
      <c r="G6520" s="4" t="s">
        <v>100</v>
      </c>
      <c r="H6520" s="4" t="s">
        <v>101</v>
      </c>
      <c r="I6520" s="6" t="s">
        <v>23</v>
      </c>
      <c r="J6520" s="7">
        <v>53</v>
      </c>
      <c r="K6520" s="8">
        <v>169</v>
      </c>
      <c r="L6520" s="9">
        <f t="shared" si="101"/>
        <v>8957</v>
      </c>
      <c r="M6520" s="9">
        <v>5822.05</v>
      </c>
      <c r="N6520" s="10">
        <v>0.65</v>
      </c>
      <c r="O6520" s="4" t="s">
        <v>83</v>
      </c>
    </row>
    <row r="6521" spans="1:15" ht="14.25" customHeight="1" x14ac:dyDescent="0.25">
      <c r="A6521" s="4" t="s">
        <v>25</v>
      </c>
      <c r="B6521" s="4">
        <v>1185732</v>
      </c>
      <c r="C6521" s="5">
        <v>44455</v>
      </c>
      <c r="D6521" s="37">
        <v>2021</v>
      </c>
      <c r="E6521" s="5" t="str">
        <f>TEXT(Sales[[#This Row],[Invoice Date]],"mmm")</f>
        <v>Sep</v>
      </c>
      <c r="F6521" s="4" t="s">
        <v>27</v>
      </c>
      <c r="G6521" s="4" t="s">
        <v>100</v>
      </c>
      <c r="H6521" s="4" t="s">
        <v>101</v>
      </c>
      <c r="I6521" s="6" t="s">
        <v>17</v>
      </c>
      <c r="J6521" s="7">
        <v>47</v>
      </c>
      <c r="K6521" s="8">
        <v>203</v>
      </c>
      <c r="L6521" s="9">
        <f t="shared" si="101"/>
        <v>9541</v>
      </c>
      <c r="M6521" s="9">
        <v>5152.1400000000003</v>
      </c>
      <c r="N6521" s="10">
        <v>0.54</v>
      </c>
      <c r="O6521" s="4" t="s">
        <v>83</v>
      </c>
    </row>
    <row r="6522" spans="1:15" ht="14.25" customHeight="1" x14ac:dyDescent="0.25">
      <c r="A6522" s="4" t="s">
        <v>25</v>
      </c>
      <c r="B6522" s="4">
        <v>1185732</v>
      </c>
      <c r="C6522" s="5">
        <v>44455</v>
      </c>
      <c r="D6522" s="37">
        <v>2021</v>
      </c>
      <c r="E6522" s="5" t="str">
        <f>TEXT(Sales[[#This Row],[Invoice Date]],"mmm")</f>
        <v>Sep</v>
      </c>
      <c r="F6522" s="4" t="s">
        <v>27</v>
      </c>
      <c r="G6522" s="4" t="s">
        <v>100</v>
      </c>
      <c r="H6522" s="4" t="s">
        <v>101</v>
      </c>
      <c r="I6522" s="6" t="s">
        <v>19</v>
      </c>
      <c r="J6522" s="7">
        <v>42</v>
      </c>
      <c r="K6522" s="8">
        <v>147</v>
      </c>
      <c r="L6522" s="9">
        <f t="shared" si="101"/>
        <v>6174</v>
      </c>
      <c r="M6522" s="9">
        <v>2778.2999999999997</v>
      </c>
      <c r="N6522" s="10">
        <v>0.44999999999999996</v>
      </c>
      <c r="O6522" s="4" t="s">
        <v>83</v>
      </c>
    </row>
    <row r="6523" spans="1:15" ht="14.25" customHeight="1" x14ac:dyDescent="0.25">
      <c r="A6523" s="4" t="s">
        <v>25</v>
      </c>
      <c r="B6523" s="4">
        <v>1185732</v>
      </c>
      <c r="C6523" s="5">
        <v>44455</v>
      </c>
      <c r="D6523" s="37">
        <v>2021</v>
      </c>
      <c r="E6523" s="5" t="str">
        <f>TEXT(Sales[[#This Row],[Invoice Date]],"mmm")</f>
        <v>Sep</v>
      </c>
      <c r="F6523" s="4" t="s">
        <v>27</v>
      </c>
      <c r="G6523" s="4" t="s">
        <v>100</v>
      </c>
      <c r="H6523" s="4" t="s">
        <v>101</v>
      </c>
      <c r="I6523" s="6" t="s">
        <v>20</v>
      </c>
      <c r="J6523" s="7">
        <v>19</v>
      </c>
      <c r="K6523" s="8">
        <v>123</v>
      </c>
      <c r="L6523" s="9">
        <f t="shared" si="101"/>
        <v>2337</v>
      </c>
      <c r="M6523" s="9">
        <v>1168.5</v>
      </c>
      <c r="N6523" s="10">
        <v>0.5</v>
      </c>
      <c r="O6523" s="4" t="s">
        <v>83</v>
      </c>
    </row>
    <row r="6524" spans="1:15" ht="14.25" customHeight="1" x14ac:dyDescent="0.25">
      <c r="A6524" s="4" t="s">
        <v>25</v>
      </c>
      <c r="B6524" s="4">
        <v>1185732</v>
      </c>
      <c r="C6524" s="5">
        <v>44455</v>
      </c>
      <c r="D6524" s="37">
        <v>2021</v>
      </c>
      <c r="E6524" s="5" t="str">
        <f>TEXT(Sales[[#This Row],[Invoice Date]],"mmm")</f>
        <v>Sep</v>
      </c>
      <c r="F6524" s="4" t="s">
        <v>27</v>
      </c>
      <c r="G6524" s="4" t="s">
        <v>100</v>
      </c>
      <c r="H6524" s="4" t="s">
        <v>101</v>
      </c>
      <c r="I6524" s="6" t="s">
        <v>21</v>
      </c>
      <c r="J6524" s="7">
        <v>19</v>
      </c>
      <c r="K6524" s="8">
        <v>100</v>
      </c>
      <c r="L6524" s="9">
        <f t="shared" si="101"/>
        <v>1900</v>
      </c>
      <c r="M6524" s="9">
        <v>1045</v>
      </c>
      <c r="N6524" s="10">
        <v>0.55000000000000004</v>
      </c>
      <c r="O6524" s="4" t="s">
        <v>83</v>
      </c>
    </row>
    <row r="6525" spans="1:15" ht="14.25" customHeight="1" x14ac:dyDescent="0.25">
      <c r="A6525" s="4" t="s">
        <v>25</v>
      </c>
      <c r="B6525" s="4">
        <v>1185732</v>
      </c>
      <c r="C6525" s="5">
        <v>44455</v>
      </c>
      <c r="D6525" s="37">
        <v>2021</v>
      </c>
      <c r="E6525" s="5" t="str">
        <f>TEXT(Sales[[#This Row],[Invoice Date]],"mmm")</f>
        <v>Sep</v>
      </c>
      <c r="F6525" s="4" t="s">
        <v>27</v>
      </c>
      <c r="G6525" s="4" t="s">
        <v>100</v>
      </c>
      <c r="H6525" s="4" t="s">
        <v>101</v>
      </c>
      <c r="I6525" s="6" t="s">
        <v>22</v>
      </c>
      <c r="J6525" s="7">
        <v>29</v>
      </c>
      <c r="K6525" s="8">
        <v>108</v>
      </c>
      <c r="L6525" s="9">
        <f t="shared" si="101"/>
        <v>3132</v>
      </c>
      <c r="M6525" s="9">
        <v>1503.36</v>
      </c>
      <c r="N6525" s="10">
        <v>0.48</v>
      </c>
      <c r="O6525" s="4" t="s">
        <v>83</v>
      </c>
    </row>
    <row r="6526" spans="1:15" ht="14.25" customHeight="1" x14ac:dyDescent="0.25">
      <c r="A6526" s="4" t="s">
        <v>25</v>
      </c>
      <c r="B6526" s="4">
        <v>1185732</v>
      </c>
      <c r="C6526" s="5">
        <v>44455</v>
      </c>
      <c r="D6526" s="37">
        <v>2021</v>
      </c>
      <c r="E6526" s="5" t="str">
        <f>TEXT(Sales[[#This Row],[Invoice Date]],"mmm")</f>
        <v>Sep</v>
      </c>
      <c r="F6526" s="4" t="s">
        <v>27</v>
      </c>
      <c r="G6526" s="4" t="s">
        <v>100</v>
      </c>
      <c r="H6526" s="4" t="s">
        <v>101</v>
      </c>
      <c r="I6526" s="6" t="s">
        <v>23</v>
      </c>
      <c r="J6526" s="7">
        <v>32</v>
      </c>
      <c r="K6526" s="8">
        <v>130</v>
      </c>
      <c r="L6526" s="9">
        <f t="shared" si="101"/>
        <v>4160</v>
      </c>
      <c r="M6526" s="9">
        <v>2579.1999999999998</v>
      </c>
      <c r="N6526" s="10">
        <v>0.62</v>
      </c>
      <c r="O6526" s="4" t="s">
        <v>83</v>
      </c>
    </row>
    <row r="6527" spans="1:15" ht="14.25" customHeight="1" x14ac:dyDescent="0.25">
      <c r="A6527" s="4" t="s">
        <v>25</v>
      </c>
      <c r="B6527" s="4">
        <v>1185732</v>
      </c>
      <c r="C6527" s="5">
        <v>44487</v>
      </c>
      <c r="D6527" s="37">
        <v>2021</v>
      </c>
      <c r="E6527" s="5" t="str">
        <f>TEXT(Sales[[#This Row],[Invoice Date]],"mmm")</f>
        <v>Oct</v>
      </c>
      <c r="F6527" s="4" t="s">
        <v>27</v>
      </c>
      <c r="G6527" s="4" t="s">
        <v>100</v>
      </c>
      <c r="H6527" s="4" t="s">
        <v>101</v>
      </c>
      <c r="I6527" s="6" t="s">
        <v>17</v>
      </c>
      <c r="J6527" s="7">
        <v>32</v>
      </c>
      <c r="K6527" s="8">
        <v>176</v>
      </c>
      <c r="L6527" s="9">
        <f t="shared" si="101"/>
        <v>5632</v>
      </c>
      <c r="M6527" s="9">
        <v>3041.28</v>
      </c>
      <c r="N6527" s="10">
        <v>0.54</v>
      </c>
      <c r="O6527" s="4" t="s">
        <v>83</v>
      </c>
    </row>
    <row r="6528" spans="1:15" ht="14.25" customHeight="1" x14ac:dyDescent="0.25">
      <c r="A6528" s="4" t="s">
        <v>25</v>
      </c>
      <c r="B6528" s="4">
        <v>1185732</v>
      </c>
      <c r="C6528" s="5">
        <v>44487</v>
      </c>
      <c r="D6528" s="37">
        <v>2021</v>
      </c>
      <c r="E6528" s="5" t="str">
        <f>TEXT(Sales[[#This Row],[Invoice Date]],"mmm")</f>
        <v>Oct</v>
      </c>
      <c r="F6528" s="4" t="s">
        <v>27</v>
      </c>
      <c r="G6528" s="4" t="s">
        <v>100</v>
      </c>
      <c r="H6528" s="4" t="s">
        <v>101</v>
      </c>
      <c r="I6528" s="6" t="s">
        <v>19</v>
      </c>
      <c r="J6528" s="7">
        <v>25</v>
      </c>
      <c r="K6528" s="8">
        <v>145</v>
      </c>
      <c r="L6528" s="9">
        <f t="shared" si="101"/>
        <v>3625</v>
      </c>
      <c r="M6528" s="9">
        <v>1631.2499999999998</v>
      </c>
      <c r="N6528" s="10">
        <v>0.44999999999999996</v>
      </c>
      <c r="O6528" s="4" t="s">
        <v>83</v>
      </c>
    </row>
    <row r="6529" spans="1:15" ht="14.25" customHeight="1" x14ac:dyDescent="0.25">
      <c r="A6529" s="4" t="s">
        <v>25</v>
      </c>
      <c r="B6529" s="4">
        <v>1185732</v>
      </c>
      <c r="C6529" s="5">
        <v>44487</v>
      </c>
      <c r="D6529" s="37">
        <v>2021</v>
      </c>
      <c r="E6529" s="5" t="str">
        <f>TEXT(Sales[[#This Row],[Invoice Date]],"mmm")</f>
        <v>Oct</v>
      </c>
      <c r="F6529" s="4" t="s">
        <v>27</v>
      </c>
      <c r="G6529" s="4" t="s">
        <v>100</v>
      </c>
      <c r="H6529" s="4" t="s">
        <v>101</v>
      </c>
      <c r="I6529" s="6" t="s">
        <v>20</v>
      </c>
      <c r="J6529" s="7">
        <v>24</v>
      </c>
      <c r="K6529" s="8">
        <v>98</v>
      </c>
      <c r="L6529" s="9">
        <f t="shared" si="101"/>
        <v>2352</v>
      </c>
      <c r="M6529" s="9">
        <v>1270.0800000000002</v>
      </c>
      <c r="N6529" s="10">
        <v>0.54</v>
      </c>
      <c r="O6529" s="4" t="s">
        <v>83</v>
      </c>
    </row>
    <row r="6530" spans="1:15" ht="14.25" customHeight="1" x14ac:dyDescent="0.25">
      <c r="A6530" s="4" t="s">
        <v>25</v>
      </c>
      <c r="B6530" s="4">
        <v>1185732</v>
      </c>
      <c r="C6530" s="5">
        <v>44487</v>
      </c>
      <c r="D6530" s="37">
        <v>2021</v>
      </c>
      <c r="E6530" s="5" t="str">
        <f>TEXT(Sales[[#This Row],[Invoice Date]],"mmm")</f>
        <v>Oct</v>
      </c>
      <c r="F6530" s="4" t="s">
        <v>27</v>
      </c>
      <c r="G6530" s="4" t="s">
        <v>100</v>
      </c>
      <c r="H6530" s="4" t="s">
        <v>101</v>
      </c>
      <c r="I6530" s="6" t="s">
        <v>21</v>
      </c>
      <c r="J6530" s="7">
        <v>23</v>
      </c>
      <c r="K6530" s="8">
        <v>105</v>
      </c>
      <c r="L6530" s="9">
        <f t="shared" si="101"/>
        <v>2415</v>
      </c>
      <c r="M6530" s="9">
        <v>1207.5</v>
      </c>
      <c r="N6530" s="10">
        <v>0.5</v>
      </c>
      <c r="O6530" s="4" t="s">
        <v>83</v>
      </c>
    </row>
    <row r="6531" spans="1:15" ht="14.25" customHeight="1" x14ac:dyDescent="0.25">
      <c r="A6531" s="4" t="s">
        <v>25</v>
      </c>
      <c r="B6531" s="4">
        <v>1185732</v>
      </c>
      <c r="C6531" s="5">
        <v>44487</v>
      </c>
      <c r="D6531" s="37">
        <v>2021</v>
      </c>
      <c r="E6531" s="5" t="str">
        <f>TEXT(Sales[[#This Row],[Invoice Date]],"mmm")</f>
        <v>Oct</v>
      </c>
      <c r="F6531" s="4" t="s">
        <v>27</v>
      </c>
      <c r="G6531" s="4" t="s">
        <v>100</v>
      </c>
      <c r="H6531" s="4" t="s">
        <v>101</v>
      </c>
      <c r="I6531" s="6" t="s">
        <v>22</v>
      </c>
      <c r="J6531" s="7">
        <v>32</v>
      </c>
      <c r="K6531" s="8">
        <v>98</v>
      </c>
      <c r="L6531" s="9">
        <f t="shared" ref="L6531:L6594" si="102">J6531*K6531</f>
        <v>3136</v>
      </c>
      <c r="M6531" s="9">
        <v>1568</v>
      </c>
      <c r="N6531" s="10">
        <v>0.5</v>
      </c>
      <c r="O6531" s="4" t="s">
        <v>83</v>
      </c>
    </row>
    <row r="6532" spans="1:15" ht="14.25" customHeight="1" x14ac:dyDescent="0.25">
      <c r="A6532" s="4" t="s">
        <v>26</v>
      </c>
      <c r="B6532" s="4">
        <v>1185732</v>
      </c>
      <c r="C6532" s="5">
        <v>44487</v>
      </c>
      <c r="D6532" s="37">
        <v>2021</v>
      </c>
      <c r="E6532" s="5" t="str">
        <f>TEXT(Sales[[#This Row],[Invoice Date]],"mmm")</f>
        <v>Oct</v>
      </c>
      <c r="F6532" s="4" t="s">
        <v>27</v>
      </c>
      <c r="G6532" s="4" t="s">
        <v>100</v>
      </c>
      <c r="H6532" s="4" t="s">
        <v>101</v>
      </c>
      <c r="I6532" s="6" t="s">
        <v>23</v>
      </c>
      <c r="J6532" s="7">
        <v>33</v>
      </c>
      <c r="K6532" s="8">
        <v>124</v>
      </c>
      <c r="L6532" s="9">
        <f t="shared" si="102"/>
        <v>4092</v>
      </c>
      <c r="M6532" s="9">
        <v>2618.88</v>
      </c>
      <c r="N6532" s="10">
        <v>0.64</v>
      </c>
      <c r="O6532" s="4" t="s">
        <v>83</v>
      </c>
    </row>
    <row r="6533" spans="1:15" ht="14.25" customHeight="1" x14ac:dyDescent="0.25">
      <c r="A6533" s="4" t="s">
        <v>26</v>
      </c>
      <c r="B6533" s="4">
        <v>1185732</v>
      </c>
      <c r="C6533" s="5">
        <v>44517</v>
      </c>
      <c r="D6533" s="37">
        <v>2021</v>
      </c>
      <c r="E6533" s="5" t="str">
        <f>TEXT(Sales[[#This Row],[Invoice Date]],"mmm")</f>
        <v>Nov</v>
      </c>
      <c r="F6533" s="4" t="s">
        <v>27</v>
      </c>
      <c r="G6533" s="4" t="s">
        <v>100</v>
      </c>
      <c r="H6533" s="4" t="s">
        <v>101</v>
      </c>
      <c r="I6533" s="6" t="s">
        <v>17</v>
      </c>
      <c r="J6533" s="7">
        <v>28</v>
      </c>
      <c r="K6533" s="8">
        <v>163</v>
      </c>
      <c r="L6533" s="9">
        <f t="shared" si="102"/>
        <v>4564</v>
      </c>
      <c r="M6533" s="9">
        <v>2464.56</v>
      </c>
      <c r="N6533" s="10">
        <v>0.54</v>
      </c>
      <c r="O6533" s="4" t="s">
        <v>83</v>
      </c>
    </row>
    <row r="6534" spans="1:15" ht="14.25" customHeight="1" x14ac:dyDescent="0.25">
      <c r="A6534" s="4" t="s">
        <v>26</v>
      </c>
      <c r="B6534" s="4">
        <v>1185732</v>
      </c>
      <c r="C6534" s="5">
        <v>44517</v>
      </c>
      <c r="D6534" s="37">
        <v>2021</v>
      </c>
      <c r="E6534" s="5" t="str">
        <f>TEXT(Sales[[#This Row],[Invoice Date]],"mmm")</f>
        <v>Nov</v>
      </c>
      <c r="F6534" s="4" t="s">
        <v>27</v>
      </c>
      <c r="G6534" s="4" t="s">
        <v>100</v>
      </c>
      <c r="H6534" s="4" t="s">
        <v>101</v>
      </c>
      <c r="I6534" s="6" t="s">
        <v>19</v>
      </c>
      <c r="J6534" s="7">
        <v>18</v>
      </c>
      <c r="K6534" s="8">
        <v>117</v>
      </c>
      <c r="L6534" s="9">
        <f t="shared" si="102"/>
        <v>2106</v>
      </c>
      <c r="M6534" s="9">
        <v>947.69999999999993</v>
      </c>
      <c r="N6534" s="10">
        <v>0.44999999999999996</v>
      </c>
      <c r="O6534" s="4" t="s">
        <v>83</v>
      </c>
    </row>
    <row r="6535" spans="1:15" ht="14.25" customHeight="1" x14ac:dyDescent="0.25">
      <c r="A6535" s="4" t="s">
        <v>26</v>
      </c>
      <c r="B6535" s="4">
        <v>1185732</v>
      </c>
      <c r="C6535" s="5">
        <v>44517</v>
      </c>
      <c r="D6535" s="37">
        <v>2021</v>
      </c>
      <c r="E6535" s="5" t="str">
        <f>TEXT(Sales[[#This Row],[Invoice Date]],"mmm")</f>
        <v>Nov</v>
      </c>
      <c r="F6535" s="4" t="s">
        <v>27</v>
      </c>
      <c r="G6535" s="4" t="s">
        <v>100</v>
      </c>
      <c r="H6535" s="4" t="s">
        <v>101</v>
      </c>
      <c r="I6535" s="6" t="s">
        <v>20</v>
      </c>
      <c r="J6535" s="7">
        <v>28</v>
      </c>
      <c r="K6535" s="8">
        <v>111</v>
      </c>
      <c r="L6535" s="9">
        <f t="shared" si="102"/>
        <v>3108</v>
      </c>
      <c r="M6535" s="9">
        <v>1678.3200000000002</v>
      </c>
      <c r="N6535" s="10">
        <v>0.54</v>
      </c>
      <c r="O6535" s="4" t="s">
        <v>83</v>
      </c>
    </row>
    <row r="6536" spans="1:15" ht="14.25" customHeight="1" x14ac:dyDescent="0.25">
      <c r="A6536" s="4" t="s">
        <v>26</v>
      </c>
      <c r="B6536" s="4">
        <v>1185732</v>
      </c>
      <c r="C6536" s="5">
        <v>44517</v>
      </c>
      <c r="D6536" s="37">
        <v>2021</v>
      </c>
      <c r="E6536" s="5" t="str">
        <f>TEXT(Sales[[#This Row],[Invoice Date]],"mmm")</f>
        <v>Nov</v>
      </c>
      <c r="F6536" s="4" t="s">
        <v>27</v>
      </c>
      <c r="G6536" s="4" t="s">
        <v>100</v>
      </c>
      <c r="H6536" s="4" t="s">
        <v>101</v>
      </c>
      <c r="I6536" s="6" t="s">
        <v>21</v>
      </c>
      <c r="J6536" s="7">
        <v>54</v>
      </c>
      <c r="K6536" s="8">
        <v>117</v>
      </c>
      <c r="L6536" s="9">
        <f t="shared" si="102"/>
        <v>6318</v>
      </c>
      <c r="M6536" s="9">
        <v>3348.54</v>
      </c>
      <c r="N6536" s="10">
        <v>0.53</v>
      </c>
      <c r="O6536" s="4" t="s">
        <v>83</v>
      </c>
    </row>
    <row r="6537" spans="1:15" ht="14.25" customHeight="1" x14ac:dyDescent="0.25">
      <c r="A6537" s="4" t="s">
        <v>26</v>
      </c>
      <c r="B6537" s="4">
        <v>1185732</v>
      </c>
      <c r="C6537" s="5">
        <v>44517</v>
      </c>
      <c r="D6537" s="37">
        <v>2021</v>
      </c>
      <c r="E6537" s="5" t="str">
        <f>TEXT(Sales[[#This Row],[Invoice Date]],"mmm")</f>
        <v>Nov</v>
      </c>
      <c r="F6537" s="4" t="s">
        <v>27</v>
      </c>
      <c r="G6537" s="4" t="s">
        <v>100</v>
      </c>
      <c r="H6537" s="4" t="s">
        <v>101</v>
      </c>
      <c r="I6537" s="6" t="s">
        <v>22</v>
      </c>
      <c r="J6537" s="7">
        <v>71</v>
      </c>
      <c r="K6537" s="8">
        <v>123</v>
      </c>
      <c r="L6537" s="9">
        <f t="shared" si="102"/>
        <v>8733</v>
      </c>
      <c r="M6537" s="9">
        <v>3929.8499999999995</v>
      </c>
      <c r="N6537" s="10">
        <v>0.44999999999999996</v>
      </c>
      <c r="O6537" s="4" t="s">
        <v>83</v>
      </c>
    </row>
    <row r="6538" spans="1:15" ht="14.25" customHeight="1" x14ac:dyDescent="0.25">
      <c r="A6538" s="4" t="s">
        <v>26</v>
      </c>
      <c r="B6538" s="4">
        <v>1185732</v>
      </c>
      <c r="C6538" s="5">
        <v>44517</v>
      </c>
      <c r="D6538" s="37">
        <v>2021</v>
      </c>
      <c r="E6538" s="5" t="str">
        <f>TEXT(Sales[[#This Row],[Invoice Date]],"mmm")</f>
        <v>Nov</v>
      </c>
      <c r="F6538" s="4" t="s">
        <v>27</v>
      </c>
      <c r="G6538" s="4" t="s">
        <v>100</v>
      </c>
      <c r="H6538" s="4" t="s">
        <v>101</v>
      </c>
      <c r="I6538" s="6" t="s">
        <v>23</v>
      </c>
      <c r="J6538" s="7">
        <v>68</v>
      </c>
      <c r="K6538" s="8">
        <v>158</v>
      </c>
      <c r="L6538" s="9">
        <f t="shared" si="102"/>
        <v>10744</v>
      </c>
      <c r="M6538" s="9">
        <v>6553.84</v>
      </c>
      <c r="N6538" s="10">
        <v>0.61</v>
      </c>
      <c r="O6538" s="4" t="s">
        <v>83</v>
      </c>
    </row>
    <row r="6539" spans="1:15" ht="14.25" customHeight="1" x14ac:dyDescent="0.25">
      <c r="A6539" s="4" t="s">
        <v>26</v>
      </c>
      <c r="B6539" s="4">
        <v>1185732</v>
      </c>
      <c r="C6539" s="5">
        <v>44546</v>
      </c>
      <c r="D6539" s="37">
        <v>2021</v>
      </c>
      <c r="E6539" s="5" t="str">
        <f>TEXT(Sales[[#This Row],[Invoice Date]],"mmm")</f>
        <v>Dec</v>
      </c>
      <c r="F6539" s="4" t="s">
        <v>27</v>
      </c>
      <c r="G6539" s="4" t="s">
        <v>100</v>
      </c>
      <c r="H6539" s="4" t="s">
        <v>101</v>
      </c>
      <c r="I6539" s="6" t="s">
        <v>17</v>
      </c>
      <c r="J6539" s="7">
        <v>68</v>
      </c>
      <c r="K6539" s="8">
        <v>194</v>
      </c>
      <c r="L6539" s="9">
        <f t="shared" si="102"/>
        <v>13192</v>
      </c>
      <c r="M6539" s="9">
        <v>6991.76</v>
      </c>
      <c r="N6539" s="10">
        <v>0.53</v>
      </c>
      <c r="O6539" s="4" t="s">
        <v>83</v>
      </c>
    </row>
    <row r="6540" spans="1:15" ht="14.25" customHeight="1" x14ac:dyDescent="0.25">
      <c r="A6540" s="4" t="s">
        <v>26</v>
      </c>
      <c r="B6540" s="4">
        <v>1185732</v>
      </c>
      <c r="C6540" s="5">
        <v>44546</v>
      </c>
      <c r="D6540" s="37">
        <v>2021</v>
      </c>
      <c r="E6540" s="5" t="str">
        <f>TEXT(Sales[[#This Row],[Invoice Date]],"mmm")</f>
        <v>Dec</v>
      </c>
      <c r="F6540" s="4" t="s">
        <v>27</v>
      </c>
      <c r="G6540" s="4" t="s">
        <v>100</v>
      </c>
      <c r="H6540" s="4" t="s">
        <v>101</v>
      </c>
      <c r="I6540" s="6" t="s">
        <v>19</v>
      </c>
      <c r="J6540" s="7">
        <v>58</v>
      </c>
      <c r="K6540" s="8">
        <v>155</v>
      </c>
      <c r="L6540" s="9">
        <f t="shared" si="102"/>
        <v>8990</v>
      </c>
      <c r="M6540" s="9">
        <v>4405.1000000000004</v>
      </c>
      <c r="N6540" s="10">
        <v>0.49</v>
      </c>
      <c r="O6540" s="4" t="s">
        <v>83</v>
      </c>
    </row>
    <row r="6541" spans="1:15" ht="14.25" customHeight="1" x14ac:dyDescent="0.25">
      <c r="A6541" s="4" t="s">
        <v>26</v>
      </c>
      <c r="B6541" s="4">
        <v>1185732</v>
      </c>
      <c r="C6541" s="5">
        <v>44546</v>
      </c>
      <c r="D6541" s="37">
        <v>2021</v>
      </c>
      <c r="E6541" s="5" t="str">
        <f>TEXT(Sales[[#This Row],[Invoice Date]],"mmm")</f>
        <v>Dec</v>
      </c>
      <c r="F6541" s="4" t="s">
        <v>27</v>
      </c>
      <c r="G6541" s="4" t="s">
        <v>100</v>
      </c>
      <c r="H6541" s="4" t="s">
        <v>101</v>
      </c>
      <c r="I6541" s="6" t="s">
        <v>20</v>
      </c>
      <c r="J6541" s="7">
        <v>59</v>
      </c>
      <c r="K6541" s="8">
        <v>137</v>
      </c>
      <c r="L6541" s="9">
        <f t="shared" si="102"/>
        <v>8083</v>
      </c>
      <c r="M6541" s="9">
        <v>4364.8200000000006</v>
      </c>
      <c r="N6541" s="10">
        <v>0.54</v>
      </c>
      <c r="O6541" s="4" t="s">
        <v>83</v>
      </c>
    </row>
    <row r="6542" spans="1:15" ht="14.25" customHeight="1" x14ac:dyDescent="0.25">
      <c r="A6542" s="4" t="s">
        <v>26</v>
      </c>
      <c r="B6542" s="4">
        <v>1185732</v>
      </c>
      <c r="C6542" s="5">
        <v>44546</v>
      </c>
      <c r="D6542" s="37">
        <v>2021</v>
      </c>
      <c r="E6542" s="5" t="str">
        <f>TEXT(Sales[[#This Row],[Invoice Date]],"mmm")</f>
        <v>Dec</v>
      </c>
      <c r="F6542" s="4" t="s">
        <v>27</v>
      </c>
      <c r="G6542" s="4" t="s">
        <v>100</v>
      </c>
      <c r="H6542" s="4" t="s">
        <v>101</v>
      </c>
      <c r="I6542" s="6" t="s">
        <v>21</v>
      </c>
      <c r="J6542" s="7">
        <v>56</v>
      </c>
      <c r="K6542" s="8">
        <v>133</v>
      </c>
      <c r="L6542" s="9">
        <f t="shared" si="102"/>
        <v>7448</v>
      </c>
      <c r="M6542" s="9">
        <v>3872.96</v>
      </c>
      <c r="N6542" s="10">
        <v>0.52</v>
      </c>
      <c r="O6542" s="4" t="s">
        <v>83</v>
      </c>
    </row>
    <row r="6543" spans="1:15" ht="14.25" customHeight="1" x14ac:dyDescent="0.25">
      <c r="A6543" s="4" t="s">
        <v>26</v>
      </c>
      <c r="B6543" s="4">
        <v>1185732</v>
      </c>
      <c r="C6543" s="5">
        <v>44546</v>
      </c>
      <c r="D6543" s="37">
        <v>2021</v>
      </c>
      <c r="E6543" s="5" t="str">
        <f>TEXT(Sales[[#This Row],[Invoice Date]],"mmm")</f>
        <v>Dec</v>
      </c>
      <c r="F6543" s="4" t="s">
        <v>27</v>
      </c>
      <c r="G6543" s="4" t="s">
        <v>100</v>
      </c>
      <c r="H6543" s="4" t="s">
        <v>101</v>
      </c>
      <c r="I6543" s="6" t="s">
        <v>22</v>
      </c>
      <c r="J6543" s="7">
        <v>65</v>
      </c>
      <c r="K6543" s="8">
        <v>124</v>
      </c>
      <c r="L6543" s="9">
        <f t="shared" si="102"/>
        <v>8060</v>
      </c>
      <c r="M6543" s="9">
        <v>4030</v>
      </c>
      <c r="N6543" s="10">
        <v>0.5</v>
      </c>
      <c r="O6543" s="4" t="s">
        <v>83</v>
      </c>
    </row>
    <row r="6544" spans="1:15" ht="14.25" customHeight="1" x14ac:dyDescent="0.25">
      <c r="A6544" s="4" t="s">
        <v>26</v>
      </c>
      <c r="B6544" s="4">
        <v>1185732</v>
      </c>
      <c r="C6544" s="5">
        <v>44546</v>
      </c>
      <c r="D6544" s="37">
        <v>2021</v>
      </c>
      <c r="E6544" s="5" t="str">
        <f>TEXT(Sales[[#This Row],[Invoice Date]],"mmm")</f>
        <v>Dec</v>
      </c>
      <c r="F6544" s="4" t="s">
        <v>27</v>
      </c>
      <c r="G6544" s="4" t="s">
        <v>100</v>
      </c>
      <c r="H6544" s="4" t="s">
        <v>101</v>
      </c>
      <c r="I6544" s="6" t="s">
        <v>23</v>
      </c>
      <c r="J6544" s="7">
        <v>71</v>
      </c>
      <c r="K6544" s="8">
        <v>144</v>
      </c>
      <c r="L6544" s="9">
        <f t="shared" si="102"/>
        <v>10224</v>
      </c>
      <c r="M6544" s="9">
        <v>6236.6399999999994</v>
      </c>
      <c r="N6544" s="10">
        <v>0.61</v>
      </c>
      <c r="O6544" s="4" t="s">
        <v>83</v>
      </c>
    </row>
    <row r="6545" spans="1:15" ht="14.25" customHeight="1" x14ac:dyDescent="0.25">
      <c r="A6545" s="4" t="s">
        <v>26</v>
      </c>
      <c r="B6545" s="4">
        <v>1197831</v>
      </c>
      <c r="C6545" s="5">
        <v>44219</v>
      </c>
      <c r="D6545" s="37">
        <v>2021</v>
      </c>
      <c r="E6545" s="5" t="str">
        <f>TEXT(Sales[[#This Row],[Invoice Date]],"mmm")</f>
        <v>Jan</v>
      </c>
      <c r="F6545" s="4" t="s">
        <v>27</v>
      </c>
      <c r="G6545" s="4" t="s">
        <v>100</v>
      </c>
      <c r="H6545" s="4" t="s">
        <v>101</v>
      </c>
      <c r="I6545" s="6" t="s">
        <v>17</v>
      </c>
      <c r="J6545" s="7">
        <v>24</v>
      </c>
      <c r="K6545" s="8">
        <v>176</v>
      </c>
      <c r="L6545" s="9">
        <f t="shared" si="102"/>
        <v>4224</v>
      </c>
      <c r="M6545" s="9">
        <v>2154.2400000000002</v>
      </c>
      <c r="N6545" s="10">
        <v>0.51</v>
      </c>
      <c r="O6545" s="4" t="s">
        <v>83</v>
      </c>
    </row>
    <row r="6546" spans="1:15" ht="14.25" customHeight="1" x14ac:dyDescent="0.25">
      <c r="A6546" s="4" t="s">
        <v>26</v>
      </c>
      <c r="B6546" s="4">
        <v>1197831</v>
      </c>
      <c r="C6546" s="5">
        <v>44219</v>
      </c>
      <c r="D6546" s="37">
        <v>2021</v>
      </c>
      <c r="E6546" s="5" t="str">
        <f>TEXT(Sales[[#This Row],[Invoice Date]],"mmm")</f>
        <v>Jan</v>
      </c>
      <c r="F6546" s="4" t="s">
        <v>27</v>
      </c>
      <c r="G6546" s="4" t="s">
        <v>100</v>
      </c>
      <c r="H6546" s="4" t="s">
        <v>101</v>
      </c>
      <c r="I6546" s="6" t="s">
        <v>19</v>
      </c>
      <c r="J6546" s="7">
        <v>25</v>
      </c>
      <c r="K6546" s="8">
        <v>131</v>
      </c>
      <c r="L6546" s="9">
        <f t="shared" si="102"/>
        <v>3275</v>
      </c>
      <c r="M6546" s="9">
        <v>1473.7499999999998</v>
      </c>
      <c r="N6546" s="10">
        <v>0.44999999999999996</v>
      </c>
      <c r="O6546" s="4" t="s">
        <v>83</v>
      </c>
    </row>
    <row r="6547" spans="1:15" ht="14.25" customHeight="1" x14ac:dyDescent="0.25">
      <c r="A6547" s="4" t="s">
        <v>26</v>
      </c>
      <c r="B6547" s="4">
        <v>1197831</v>
      </c>
      <c r="C6547" s="5">
        <v>44219</v>
      </c>
      <c r="D6547" s="37">
        <v>2021</v>
      </c>
      <c r="E6547" s="5" t="str">
        <f>TEXT(Sales[[#This Row],[Invoice Date]],"mmm")</f>
        <v>Jan</v>
      </c>
      <c r="F6547" s="4" t="s">
        <v>27</v>
      </c>
      <c r="G6547" s="4" t="s">
        <v>100</v>
      </c>
      <c r="H6547" s="4" t="s">
        <v>101</v>
      </c>
      <c r="I6547" s="6" t="s">
        <v>20</v>
      </c>
      <c r="J6547" s="7">
        <v>14</v>
      </c>
      <c r="K6547" s="8">
        <v>117</v>
      </c>
      <c r="L6547" s="9">
        <f t="shared" si="102"/>
        <v>1638</v>
      </c>
      <c r="M6547" s="9">
        <v>835.38</v>
      </c>
      <c r="N6547" s="10">
        <v>0.51</v>
      </c>
      <c r="O6547" s="4" t="s">
        <v>83</v>
      </c>
    </row>
    <row r="6548" spans="1:15" ht="14.25" customHeight="1" x14ac:dyDescent="0.25">
      <c r="A6548" s="4" t="s">
        <v>26</v>
      </c>
      <c r="B6548" s="4">
        <v>1197831</v>
      </c>
      <c r="C6548" s="5">
        <v>44219</v>
      </c>
      <c r="D6548" s="37">
        <v>2021</v>
      </c>
      <c r="E6548" s="5" t="str">
        <f>TEXT(Sales[[#This Row],[Invoice Date]],"mmm")</f>
        <v>Jan</v>
      </c>
      <c r="F6548" s="4" t="s">
        <v>27</v>
      </c>
      <c r="G6548" s="4" t="s">
        <v>100</v>
      </c>
      <c r="H6548" s="4" t="s">
        <v>101</v>
      </c>
      <c r="I6548" s="6" t="s">
        <v>21</v>
      </c>
      <c r="J6548" s="7">
        <v>19</v>
      </c>
      <c r="K6548" s="8">
        <v>78</v>
      </c>
      <c r="L6548" s="9">
        <f t="shared" si="102"/>
        <v>1482</v>
      </c>
      <c r="M6548" s="9">
        <v>785.46</v>
      </c>
      <c r="N6548" s="10">
        <v>0.53</v>
      </c>
      <c r="O6548" s="4" t="s">
        <v>83</v>
      </c>
    </row>
    <row r="6549" spans="1:15" ht="14.25" customHeight="1" x14ac:dyDescent="0.25">
      <c r="A6549" s="4" t="s">
        <v>26</v>
      </c>
      <c r="B6549" s="4">
        <v>1197831</v>
      </c>
      <c r="C6549" s="5">
        <v>44219</v>
      </c>
      <c r="D6549" s="37">
        <v>2021</v>
      </c>
      <c r="E6549" s="5" t="str">
        <f>TEXT(Sales[[#This Row],[Invoice Date]],"mmm")</f>
        <v>Jan</v>
      </c>
      <c r="F6549" s="4" t="s">
        <v>27</v>
      </c>
      <c r="G6549" s="4" t="s">
        <v>100</v>
      </c>
      <c r="H6549" s="4" t="s">
        <v>101</v>
      </c>
      <c r="I6549" s="6" t="s">
        <v>22</v>
      </c>
      <c r="J6549" s="7">
        <v>34</v>
      </c>
      <c r="K6549" s="8">
        <v>95</v>
      </c>
      <c r="L6549" s="9">
        <f t="shared" si="102"/>
        <v>3230</v>
      </c>
      <c r="M6549" s="9">
        <v>1550.3999999999999</v>
      </c>
      <c r="N6549" s="10">
        <v>0.48</v>
      </c>
      <c r="O6549" s="4" t="s">
        <v>83</v>
      </c>
    </row>
    <row r="6550" spans="1:15" ht="14.25" customHeight="1" x14ac:dyDescent="0.25">
      <c r="A6550" s="4" t="s">
        <v>26</v>
      </c>
      <c r="B6550" s="4">
        <v>1197831</v>
      </c>
      <c r="C6550" s="5">
        <v>44219</v>
      </c>
      <c r="D6550" s="37">
        <v>2021</v>
      </c>
      <c r="E6550" s="5" t="str">
        <f>TEXT(Sales[[#This Row],[Invoice Date]],"mmm")</f>
        <v>Jan</v>
      </c>
      <c r="F6550" s="4" t="s">
        <v>27</v>
      </c>
      <c r="G6550" s="4" t="s">
        <v>100</v>
      </c>
      <c r="H6550" s="4" t="s">
        <v>101</v>
      </c>
      <c r="I6550" s="6" t="s">
        <v>23</v>
      </c>
      <c r="J6550" s="7">
        <v>23</v>
      </c>
      <c r="K6550" s="8">
        <v>122</v>
      </c>
      <c r="L6550" s="9">
        <f t="shared" si="102"/>
        <v>2806</v>
      </c>
      <c r="M6550" s="9">
        <v>1459.1200000000001</v>
      </c>
      <c r="N6550" s="10">
        <v>0.52</v>
      </c>
      <c r="O6550" s="4" t="s">
        <v>83</v>
      </c>
    </row>
    <row r="6551" spans="1:15" ht="14.25" customHeight="1" x14ac:dyDescent="0.25">
      <c r="A6551" s="4" t="s">
        <v>26</v>
      </c>
      <c r="B6551" s="4">
        <v>1197831</v>
      </c>
      <c r="C6551" s="5">
        <v>44248</v>
      </c>
      <c r="D6551" s="37">
        <v>2021</v>
      </c>
      <c r="E6551" s="5" t="str">
        <f>TEXT(Sales[[#This Row],[Invoice Date]],"mmm")</f>
        <v>Feb</v>
      </c>
      <c r="F6551" s="4" t="s">
        <v>27</v>
      </c>
      <c r="G6551" s="4" t="s">
        <v>100</v>
      </c>
      <c r="H6551" s="4" t="s">
        <v>101</v>
      </c>
      <c r="I6551" s="6" t="s">
        <v>17</v>
      </c>
      <c r="J6551" s="7">
        <v>24</v>
      </c>
      <c r="K6551" s="8">
        <v>189</v>
      </c>
      <c r="L6551" s="9">
        <f t="shared" si="102"/>
        <v>4536</v>
      </c>
      <c r="M6551" s="9">
        <v>2313.36</v>
      </c>
      <c r="N6551" s="10">
        <v>0.51</v>
      </c>
      <c r="O6551" s="4" t="s">
        <v>83</v>
      </c>
    </row>
    <row r="6552" spans="1:15" ht="14.25" customHeight="1" x14ac:dyDescent="0.25">
      <c r="A6552" s="4" t="s">
        <v>26</v>
      </c>
      <c r="B6552" s="4">
        <v>1197831</v>
      </c>
      <c r="C6552" s="5">
        <v>44248</v>
      </c>
      <c r="D6552" s="37">
        <v>2021</v>
      </c>
      <c r="E6552" s="5" t="str">
        <f>TEXT(Sales[[#This Row],[Invoice Date]],"mmm")</f>
        <v>Feb</v>
      </c>
      <c r="F6552" s="4" t="s">
        <v>27</v>
      </c>
      <c r="G6552" s="4" t="s">
        <v>100</v>
      </c>
      <c r="H6552" s="4" t="s">
        <v>101</v>
      </c>
      <c r="I6552" s="6" t="s">
        <v>19</v>
      </c>
      <c r="J6552" s="7">
        <v>24</v>
      </c>
      <c r="K6552" s="8">
        <v>105</v>
      </c>
      <c r="L6552" s="9">
        <f t="shared" si="102"/>
        <v>2520</v>
      </c>
      <c r="M6552" s="9">
        <v>1134</v>
      </c>
      <c r="N6552" s="10">
        <v>0.44999999999999996</v>
      </c>
      <c r="O6552" s="4" t="s">
        <v>83</v>
      </c>
    </row>
    <row r="6553" spans="1:15" ht="14.25" customHeight="1" x14ac:dyDescent="0.25">
      <c r="A6553" s="4" t="s">
        <v>26</v>
      </c>
      <c r="B6553" s="4">
        <v>1197831</v>
      </c>
      <c r="C6553" s="5">
        <v>44248</v>
      </c>
      <c r="D6553" s="37">
        <v>2021</v>
      </c>
      <c r="E6553" s="5" t="str">
        <f>TEXT(Sales[[#This Row],[Invoice Date]],"mmm")</f>
        <v>Feb</v>
      </c>
      <c r="F6553" s="4" t="s">
        <v>27</v>
      </c>
      <c r="G6553" s="4" t="s">
        <v>100</v>
      </c>
      <c r="H6553" s="4" t="s">
        <v>101</v>
      </c>
      <c r="I6553" s="6" t="s">
        <v>20</v>
      </c>
      <c r="J6553" s="7">
        <v>14</v>
      </c>
      <c r="K6553" s="8">
        <v>120</v>
      </c>
      <c r="L6553" s="9">
        <f t="shared" si="102"/>
        <v>1680</v>
      </c>
      <c r="M6553" s="9">
        <v>840</v>
      </c>
      <c r="N6553" s="10">
        <v>0.5</v>
      </c>
      <c r="O6553" s="4" t="s">
        <v>83</v>
      </c>
    </row>
    <row r="6554" spans="1:15" ht="14.25" customHeight="1" x14ac:dyDescent="0.25">
      <c r="A6554" s="4" t="s">
        <v>25</v>
      </c>
      <c r="B6554" s="4">
        <v>1197831</v>
      </c>
      <c r="C6554" s="5">
        <v>44248</v>
      </c>
      <c r="D6554" s="37">
        <v>2021</v>
      </c>
      <c r="E6554" s="5" t="str">
        <f>TEXT(Sales[[#This Row],[Invoice Date]],"mmm")</f>
        <v>Feb</v>
      </c>
      <c r="F6554" s="4" t="s">
        <v>27</v>
      </c>
      <c r="G6554" s="4" t="s">
        <v>102</v>
      </c>
      <c r="H6554" s="4" t="s">
        <v>103</v>
      </c>
      <c r="I6554" s="6" t="s">
        <v>21</v>
      </c>
      <c r="J6554" s="7">
        <v>18</v>
      </c>
      <c r="K6554" s="8">
        <v>70</v>
      </c>
      <c r="L6554" s="9">
        <f t="shared" si="102"/>
        <v>1260</v>
      </c>
      <c r="M6554" s="9">
        <v>630</v>
      </c>
      <c r="N6554" s="10">
        <v>0.5</v>
      </c>
      <c r="O6554" s="4" t="s">
        <v>83</v>
      </c>
    </row>
    <row r="6555" spans="1:15" ht="14.25" customHeight="1" x14ac:dyDescent="0.25">
      <c r="A6555" s="4" t="s">
        <v>25</v>
      </c>
      <c r="B6555" s="4">
        <v>1197831</v>
      </c>
      <c r="C6555" s="5">
        <v>44248</v>
      </c>
      <c r="D6555" s="37">
        <v>2021</v>
      </c>
      <c r="E6555" s="5" t="str">
        <f>TEXT(Sales[[#This Row],[Invoice Date]],"mmm")</f>
        <v>Feb</v>
      </c>
      <c r="F6555" s="4" t="s">
        <v>27</v>
      </c>
      <c r="G6555" s="4" t="s">
        <v>102</v>
      </c>
      <c r="H6555" s="4" t="s">
        <v>103</v>
      </c>
      <c r="I6555" s="6" t="s">
        <v>22</v>
      </c>
      <c r="J6555" s="7">
        <v>34</v>
      </c>
      <c r="K6555" s="8">
        <v>98</v>
      </c>
      <c r="L6555" s="9">
        <f t="shared" si="102"/>
        <v>3332</v>
      </c>
      <c r="M6555" s="9">
        <v>1499.3999999999999</v>
      </c>
      <c r="N6555" s="10">
        <v>0.44999999999999996</v>
      </c>
      <c r="O6555" s="4" t="s">
        <v>83</v>
      </c>
    </row>
    <row r="6556" spans="1:15" ht="14.25" customHeight="1" x14ac:dyDescent="0.25">
      <c r="A6556" s="4" t="s">
        <v>25</v>
      </c>
      <c r="B6556" s="4">
        <v>1197831</v>
      </c>
      <c r="C6556" s="5">
        <v>44248</v>
      </c>
      <c r="D6556" s="37">
        <v>2021</v>
      </c>
      <c r="E6556" s="5" t="str">
        <f>TEXT(Sales[[#This Row],[Invoice Date]],"mmm")</f>
        <v>Feb</v>
      </c>
      <c r="F6556" s="4" t="s">
        <v>27</v>
      </c>
      <c r="G6556" s="4" t="s">
        <v>102</v>
      </c>
      <c r="H6556" s="4" t="s">
        <v>103</v>
      </c>
      <c r="I6556" s="6" t="s">
        <v>23</v>
      </c>
      <c r="J6556" s="7">
        <v>19</v>
      </c>
      <c r="K6556" s="8">
        <v>115</v>
      </c>
      <c r="L6556" s="9">
        <f t="shared" si="102"/>
        <v>2185</v>
      </c>
      <c r="M6556" s="9">
        <v>1179.9000000000001</v>
      </c>
      <c r="N6556" s="10">
        <v>0.54</v>
      </c>
      <c r="O6556" s="4" t="s">
        <v>83</v>
      </c>
    </row>
    <row r="6557" spans="1:15" ht="14.25" customHeight="1" x14ac:dyDescent="0.25">
      <c r="A6557" s="4" t="s">
        <v>25</v>
      </c>
      <c r="B6557" s="4">
        <v>1197831</v>
      </c>
      <c r="C6557" s="5">
        <v>44274</v>
      </c>
      <c r="D6557" s="37">
        <v>2021</v>
      </c>
      <c r="E6557" s="5" t="str">
        <f>TEXT(Sales[[#This Row],[Invoice Date]],"mmm")</f>
        <v>Mar</v>
      </c>
      <c r="F6557" s="4" t="s">
        <v>27</v>
      </c>
      <c r="G6557" s="4" t="s">
        <v>102</v>
      </c>
      <c r="H6557" s="4" t="s">
        <v>103</v>
      </c>
      <c r="I6557" s="6" t="s">
        <v>17</v>
      </c>
      <c r="J6557" s="7">
        <v>18</v>
      </c>
      <c r="K6557" s="8">
        <v>181</v>
      </c>
      <c r="L6557" s="9">
        <f t="shared" si="102"/>
        <v>3258</v>
      </c>
      <c r="M6557" s="9">
        <v>1726.74</v>
      </c>
      <c r="N6557" s="10">
        <v>0.53</v>
      </c>
      <c r="O6557" s="4" t="s">
        <v>83</v>
      </c>
    </row>
    <row r="6558" spans="1:15" ht="14.25" customHeight="1" x14ac:dyDescent="0.25">
      <c r="A6558" s="4" t="s">
        <v>25</v>
      </c>
      <c r="B6558" s="4">
        <v>1197831</v>
      </c>
      <c r="C6558" s="5">
        <v>44274</v>
      </c>
      <c r="D6558" s="37">
        <v>2021</v>
      </c>
      <c r="E6558" s="5" t="str">
        <f>TEXT(Sales[[#This Row],[Invoice Date]],"mmm")</f>
        <v>Mar</v>
      </c>
      <c r="F6558" s="4" t="s">
        <v>27</v>
      </c>
      <c r="G6558" s="4" t="s">
        <v>102</v>
      </c>
      <c r="H6558" s="4" t="s">
        <v>103</v>
      </c>
      <c r="I6558" s="6" t="s">
        <v>19</v>
      </c>
      <c r="J6558" s="7">
        <v>20</v>
      </c>
      <c r="K6558" s="8">
        <v>98</v>
      </c>
      <c r="L6558" s="9">
        <f t="shared" si="102"/>
        <v>1960</v>
      </c>
      <c r="M6558" s="9">
        <v>881.99999999999989</v>
      </c>
      <c r="N6558" s="10">
        <v>0.44999999999999996</v>
      </c>
      <c r="O6558" s="4" t="s">
        <v>83</v>
      </c>
    </row>
    <row r="6559" spans="1:15" ht="14.25" customHeight="1" x14ac:dyDescent="0.25">
      <c r="A6559" s="4" t="s">
        <v>25</v>
      </c>
      <c r="B6559" s="4">
        <v>1197831</v>
      </c>
      <c r="C6559" s="5">
        <v>44274</v>
      </c>
      <c r="D6559" s="37">
        <v>2021</v>
      </c>
      <c r="E6559" s="5" t="str">
        <f>TEXT(Sales[[#This Row],[Invoice Date]],"mmm")</f>
        <v>Mar</v>
      </c>
      <c r="F6559" s="4" t="s">
        <v>27</v>
      </c>
      <c r="G6559" s="4" t="s">
        <v>102</v>
      </c>
      <c r="H6559" s="4" t="s">
        <v>103</v>
      </c>
      <c r="I6559" s="6" t="s">
        <v>20</v>
      </c>
      <c r="J6559" s="7">
        <v>10</v>
      </c>
      <c r="K6559" s="8">
        <v>88</v>
      </c>
      <c r="L6559" s="9">
        <f t="shared" si="102"/>
        <v>880</v>
      </c>
      <c r="M6559" s="9">
        <v>475.20000000000005</v>
      </c>
      <c r="N6559" s="10">
        <v>0.54</v>
      </c>
      <c r="O6559" s="4" t="s">
        <v>83</v>
      </c>
    </row>
    <row r="6560" spans="1:15" ht="14.25" customHeight="1" x14ac:dyDescent="0.25">
      <c r="A6560" s="4" t="s">
        <v>25</v>
      </c>
      <c r="B6560" s="4">
        <v>1197831</v>
      </c>
      <c r="C6560" s="5">
        <v>44274</v>
      </c>
      <c r="D6560" s="37">
        <v>2021</v>
      </c>
      <c r="E6560" s="5" t="str">
        <f>TEXT(Sales[[#This Row],[Invoice Date]],"mmm")</f>
        <v>Mar</v>
      </c>
      <c r="F6560" s="4" t="s">
        <v>27</v>
      </c>
      <c r="G6560" s="4" t="s">
        <v>102</v>
      </c>
      <c r="H6560" s="4" t="s">
        <v>103</v>
      </c>
      <c r="I6560" s="6" t="s">
        <v>21</v>
      </c>
      <c r="J6560" s="7">
        <v>19</v>
      </c>
      <c r="K6560" s="8">
        <v>60</v>
      </c>
      <c r="L6560" s="9">
        <f t="shared" si="102"/>
        <v>1140</v>
      </c>
      <c r="M6560" s="9">
        <v>592.80000000000007</v>
      </c>
      <c r="N6560" s="10">
        <v>0.52</v>
      </c>
      <c r="O6560" s="4" t="s">
        <v>83</v>
      </c>
    </row>
    <row r="6561" spans="1:15" ht="14.25" customHeight="1" x14ac:dyDescent="0.25">
      <c r="A6561" s="4" t="s">
        <v>25</v>
      </c>
      <c r="B6561" s="4">
        <v>1197831</v>
      </c>
      <c r="C6561" s="5">
        <v>44274</v>
      </c>
      <c r="D6561" s="37">
        <v>2021</v>
      </c>
      <c r="E6561" s="5" t="str">
        <f>TEXT(Sales[[#This Row],[Invoice Date]],"mmm")</f>
        <v>Mar</v>
      </c>
      <c r="F6561" s="4" t="s">
        <v>27</v>
      </c>
      <c r="G6561" s="4" t="s">
        <v>102</v>
      </c>
      <c r="H6561" s="4" t="s">
        <v>103</v>
      </c>
      <c r="I6561" s="6" t="s">
        <v>22</v>
      </c>
      <c r="J6561" s="7">
        <v>32</v>
      </c>
      <c r="K6561" s="8">
        <v>65</v>
      </c>
      <c r="L6561" s="9">
        <f t="shared" si="102"/>
        <v>2080</v>
      </c>
      <c r="M6561" s="9">
        <v>956.8</v>
      </c>
      <c r="N6561" s="10">
        <v>0.45999999999999996</v>
      </c>
      <c r="O6561" s="4" t="s">
        <v>83</v>
      </c>
    </row>
    <row r="6562" spans="1:15" ht="14.25" customHeight="1" x14ac:dyDescent="0.25">
      <c r="A6562" s="4" t="s">
        <v>25</v>
      </c>
      <c r="B6562" s="4">
        <v>1197831</v>
      </c>
      <c r="C6562" s="5">
        <v>44274</v>
      </c>
      <c r="D6562" s="37">
        <v>2021</v>
      </c>
      <c r="E6562" s="5" t="str">
        <f>TEXT(Sales[[#This Row],[Invoice Date]],"mmm")</f>
        <v>Mar</v>
      </c>
      <c r="F6562" s="4" t="s">
        <v>27</v>
      </c>
      <c r="G6562" s="4" t="s">
        <v>102</v>
      </c>
      <c r="H6562" s="4" t="s">
        <v>103</v>
      </c>
      <c r="I6562" s="6" t="s">
        <v>23</v>
      </c>
      <c r="J6562" s="7">
        <v>24</v>
      </c>
      <c r="K6562" s="8">
        <v>102</v>
      </c>
      <c r="L6562" s="9">
        <f t="shared" si="102"/>
        <v>2448</v>
      </c>
      <c r="M6562" s="9">
        <v>1248.48</v>
      </c>
      <c r="N6562" s="10">
        <v>0.51</v>
      </c>
      <c r="O6562" s="4" t="s">
        <v>83</v>
      </c>
    </row>
    <row r="6563" spans="1:15" ht="14.25" customHeight="1" x14ac:dyDescent="0.25">
      <c r="A6563" s="4" t="s">
        <v>25</v>
      </c>
      <c r="B6563" s="4">
        <v>1197831</v>
      </c>
      <c r="C6563" s="5">
        <v>44306</v>
      </c>
      <c r="D6563" s="37">
        <v>2021</v>
      </c>
      <c r="E6563" s="5" t="str">
        <f>TEXT(Sales[[#This Row],[Invoice Date]],"mmm")</f>
        <v>Apr</v>
      </c>
      <c r="F6563" s="4" t="s">
        <v>27</v>
      </c>
      <c r="G6563" s="4" t="s">
        <v>102</v>
      </c>
      <c r="H6563" s="4" t="s">
        <v>103</v>
      </c>
      <c r="I6563" s="6" t="s">
        <v>17</v>
      </c>
      <c r="J6563" s="7">
        <v>23</v>
      </c>
      <c r="K6563" s="8">
        <v>174</v>
      </c>
      <c r="L6563" s="9">
        <f t="shared" si="102"/>
        <v>4002</v>
      </c>
      <c r="M6563" s="9">
        <v>2161.08</v>
      </c>
      <c r="N6563" s="10">
        <v>0.54</v>
      </c>
      <c r="O6563" s="4" t="s">
        <v>83</v>
      </c>
    </row>
    <row r="6564" spans="1:15" ht="14.25" customHeight="1" x14ac:dyDescent="0.25">
      <c r="A6564" s="4" t="s">
        <v>25</v>
      </c>
      <c r="B6564" s="4">
        <v>1197831</v>
      </c>
      <c r="C6564" s="5">
        <v>44306</v>
      </c>
      <c r="D6564" s="37">
        <v>2021</v>
      </c>
      <c r="E6564" s="5" t="str">
        <f>TEXT(Sales[[#This Row],[Invoice Date]],"mmm")</f>
        <v>Apr</v>
      </c>
      <c r="F6564" s="4" t="s">
        <v>27</v>
      </c>
      <c r="G6564" s="4" t="s">
        <v>102</v>
      </c>
      <c r="H6564" s="4" t="s">
        <v>103</v>
      </c>
      <c r="I6564" s="6" t="s">
        <v>19</v>
      </c>
      <c r="J6564" s="7">
        <v>24</v>
      </c>
      <c r="K6564" s="8">
        <v>81</v>
      </c>
      <c r="L6564" s="9">
        <f t="shared" si="102"/>
        <v>1944</v>
      </c>
      <c r="M6564" s="9">
        <v>952.56</v>
      </c>
      <c r="N6564" s="10">
        <v>0.49</v>
      </c>
      <c r="O6564" s="4" t="s">
        <v>83</v>
      </c>
    </row>
    <row r="6565" spans="1:15" ht="14.25" customHeight="1" x14ac:dyDescent="0.25">
      <c r="A6565" s="4" t="s">
        <v>25</v>
      </c>
      <c r="B6565" s="4">
        <v>1197831</v>
      </c>
      <c r="C6565" s="5">
        <v>44306</v>
      </c>
      <c r="D6565" s="37">
        <v>2021</v>
      </c>
      <c r="E6565" s="5" t="str">
        <f>TEXT(Sales[[#This Row],[Invoice Date]],"mmm")</f>
        <v>Apr</v>
      </c>
      <c r="F6565" s="4" t="s">
        <v>27</v>
      </c>
      <c r="G6565" s="4" t="s">
        <v>102</v>
      </c>
      <c r="H6565" s="4" t="s">
        <v>103</v>
      </c>
      <c r="I6565" s="6" t="s">
        <v>20</v>
      </c>
      <c r="J6565" s="7">
        <v>14</v>
      </c>
      <c r="K6565" s="8">
        <v>75</v>
      </c>
      <c r="L6565" s="9">
        <f t="shared" si="102"/>
        <v>1050</v>
      </c>
      <c r="M6565" s="9">
        <v>546</v>
      </c>
      <c r="N6565" s="10">
        <v>0.52</v>
      </c>
      <c r="O6565" s="4" t="s">
        <v>83</v>
      </c>
    </row>
    <row r="6566" spans="1:15" ht="14.25" customHeight="1" x14ac:dyDescent="0.25">
      <c r="A6566" s="4" t="s">
        <v>25</v>
      </c>
      <c r="B6566" s="4">
        <v>1197831</v>
      </c>
      <c r="C6566" s="5">
        <v>44306</v>
      </c>
      <c r="D6566" s="37">
        <v>2021</v>
      </c>
      <c r="E6566" s="5" t="str">
        <f>TEXT(Sales[[#This Row],[Invoice Date]],"mmm")</f>
        <v>Apr</v>
      </c>
      <c r="F6566" s="4" t="s">
        <v>27</v>
      </c>
      <c r="G6566" s="4" t="s">
        <v>102</v>
      </c>
      <c r="H6566" s="4" t="s">
        <v>103</v>
      </c>
      <c r="I6566" s="6" t="s">
        <v>21</v>
      </c>
      <c r="J6566" s="7">
        <v>20</v>
      </c>
      <c r="K6566" s="8">
        <v>63</v>
      </c>
      <c r="L6566" s="9">
        <f t="shared" si="102"/>
        <v>1260</v>
      </c>
      <c r="M6566" s="9">
        <v>667.80000000000007</v>
      </c>
      <c r="N6566" s="10">
        <v>0.53</v>
      </c>
      <c r="O6566" s="4" t="s">
        <v>83</v>
      </c>
    </row>
    <row r="6567" spans="1:15" ht="14.25" customHeight="1" x14ac:dyDescent="0.25">
      <c r="A6567" s="4" t="s">
        <v>25</v>
      </c>
      <c r="B6567" s="4">
        <v>1197831</v>
      </c>
      <c r="C6567" s="5">
        <v>44306</v>
      </c>
      <c r="D6567" s="37">
        <v>2021</v>
      </c>
      <c r="E6567" s="5" t="str">
        <f>TEXT(Sales[[#This Row],[Invoice Date]],"mmm")</f>
        <v>Apr</v>
      </c>
      <c r="F6567" s="4" t="s">
        <v>27</v>
      </c>
      <c r="G6567" s="4" t="s">
        <v>102</v>
      </c>
      <c r="H6567" s="4" t="s">
        <v>103</v>
      </c>
      <c r="I6567" s="6" t="s">
        <v>22</v>
      </c>
      <c r="J6567" s="7">
        <v>37</v>
      </c>
      <c r="K6567" s="8">
        <v>73</v>
      </c>
      <c r="L6567" s="9">
        <f t="shared" si="102"/>
        <v>2701</v>
      </c>
      <c r="M6567" s="9">
        <v>1296.48</v>
      </c>
      <c r="N6567" s="10">
        <v>0.48</v>
      </c>
      <c r="O6567" s="4" t="s">
        <v>83</v>
      </c>
    </row>
    <row r="6568" spans="1:15" ht="14.25" customHeight="1" x14ac:dyDescent="0.25">
      <c r="A6568" s="4" t="s">
        <v>25</v>
      </c>
      <c r="B6568" s="4">
        <v>1197831</v>
      </c>
      <c r="C6568" s="5">
        <v>44306</v>
      </c>
      <c r="D6568" s="37">
        <v>2021</v>
      </c>
      <c r="E6568" s="5" t="str">
        <f>TEXT(Sales[[#This Row],[Invoice Date]],"mmm")</f>
        <v>Apr</v>
      </c>
      <c r="F6568" s="4" t="s">
        <v>27</v>
      </c>
      <c r="G6568" s="4" t="s">
        <v>102</v>
      </c>
      <c r="H6568" s="4" t="s">
        <v>103</v>
      </c>
      <c r="I6568" s="6" t="s">
        <v>23</v>
      </c>
      <c r="J6568" s="7">
        <v>28</v>
      </c>
      <c r="K6568" s="8">
        <v>116</v>
      </c>
      <c r="L6568" s="9">
        <f t="shared" si="102"/>
        <v>3248</v>
      </c>
      <c r="M6568" s="9">
        <v>1656.48</v>
      </c>
      <c r="N6568" s="10">
        <v>0.51</v>
      </c>
      <c r="O6568" s="4" t="s">
        <v>83</v>
      </c>
    </row>
    <row r="6569" spans="1:15" ht="14.25" customHeight="1" x14ac:dyDescent="0.25">
      <c r="A6569" s="4" t="s">
        <v>25</v>
      </c>
      <c r="B6569" s="4">
        <v>1197831</v>
      </c>
      <c r="C6569" s="5">
        <v>44335</v>
      </c>
      <c r="D6569" s="37">
        <v>2021</v>
      </c>
      <c r="E6569" s="5" t="str">
        <f>TEXT(Sales[[#This Row],[Invoice Date]],"mmm")</f>
        <v>May</v>
      </c>
      <c r="F6569" s="4" t="s">
        <v>27</v>
      </c>
      <c r="G6569" s="4" t="s">
        <v>102</v>
      </c>
      <c r="H6569" s="4" t="s">
        <v>103</v>
      </c>
      <c r="I6569" s="6" t="s">
        <v>17</v>
      </c>
      <c r="J6569" s="7">
        <v>39</v>
      </c>
      <c r="K6569" s="8">
        <v>181</v>
      </c>
      <c r="L6569" s="9">
        <f t="shared" si="102"/>
        <v>7059</v>
      </c>
      <c r="M6569" s="9">
        <v>3811.86</v>
      </c>
      <c r="N6569" s="10">
        <v>0.54</v>
      </c>
      <c r="O6569" s="4" t="s">
        <v>83</v>
      </c>
    </row>
    <row r="6570" spans="1:15" ht="14.25" customHeight="1" x14ac:dyDescent="0.25">
      <c r="A6570" s="4" t="s">
        <v>25</v>
      </c>
      <c r="B6570" s="4">
        <v>1197831</v>
      </c>
      <c r="C6570" s="5">
        <v>44335</v>
      </c>
      <c r="D6570" s="37">
        <v>2021</v>
      </c>
      <c r="E6570" s="5" t="str">
        <f>TEXT(Sales[[#This Row],[Invoice Date]],"mmm")</f>
        <v>May</v>
      </c>
      <c r="F6570" s="4" t="s">
        <v>27</v>
      </c>
      <c r="G6570" s="4" t="s">
        <v>102</v>
      </c>
      <c r="H6570" s="4" t="s">
        <v>103</v>
      </c>
      <c r="I6570" s="6" t="s">
        <v>19</v>
      </c>
      <c r="J6570" s="7">
        <v>38</v>
      </c>
      <c r="K6570" s="8">
        <v>113</v>
      </c>
      <c r="L6570" s="9">
        <f t="shared" si="102"/>
        <v>4294</v>
      </c>
      <c r="M6570" s="9">
        <v>2147</v>
      </c>
      <c r="N6570" s="10">
        <v>0.5</v>
      </c>
      <c r="O6570" s="4" t="s">
        <v>83</v>
      </c>
    </row>
    <row r="6571" spans="1:15" ht="14.25" customHeight="1" x14ac:dyDescent="0.25">
      <c r="A6571" s="4" t="s">
        <v>25</v>
      </c>
      <c r="B6571" s="4">
        <v>1197831</v>
      </c>
      <c r="C6571" s="5">
        <v>44335</v>
      </c>
      <c r="D6571" s="37">
        <v>2021</v>
      </c>
      <c r="E6571" s="5" t="str">
        <f>TEXT(Sales[[#This Row],[Invoice Date]],"mmm")</f>
        <v>May</v>
      </c>
      <c r="F6571" s="4" t="s">
        <v>27</v>
      </c>
      <c r="G6571" s="4" t="s">
        <v>102</v>
      </c>
      <c r="H6571" s="4" t="s">
        <v>103</v>
      </c>
      <c r="I6571" s="6" t="s">
        <v>20</v>
      </c>
      <c r="J6571" s="7">
        <v>34</v>
      </c>
      <c r="K6571" s="8">
        <v>91</v>
      </c>
      <c r="L6571" s="9">
        <f t="shared" si="102"/>
        <v>3094</v>
      </c>
      <c r="M6571" s="9">
        <v>1701.7</v>
      </c>
      <c r="N6571" s="10">
        <v>0.55000000000000004</v>
      </c>
      <c r="O6571" s="4" t="s">
        <v>83</v>
      </c>
    </row>
    <row r="6572" spans="1:15" ht="14.25" customHeight="1" x14ac:dyDescent="0.25">
      <c r="A6572" s="4" t="s">
        <v>25</v>
      </c>
      <c r="B6572" s="4">
        <v>1197831</v>
      </c>
      <c r="C6572" s="5">
        <v>44335</v>
      </c>
      <c r="D6572" s="37">
        <v>2021</v>
      </c>
      <c r="E6572" s="5" t="str">
        <f>TEXT(Sales[[#This Row],[Invoice Date]],"mmm")</f>
        <v>May</v>
      </c>
      <c r="F6572" s="4" t="s">
        <v>27</v>
      </c>
      <c r="G6572" s="4" t="s">
        <v>102</v>
      </c>
      <c r="H6572" s="4" t="s">
        <v>103</v>
      </c>
      <c r="I6572" s="6" t="s">
        <v>21</v>
      </c>
      <c r="J6572" s="7">
        <v>34</v>
      </c>
      <c r="K6572" s="8">
        <v>78</v>
      </c>
      <c r="L6572" s="9">
        <f t="shared" si="102"/>
        <v>2652</v>
      </c>
      <c r="M6572" s="9">
        <v>1405.5600000000002</v>
      </c>
      <c r="N6572" s="10">
        <v>0.53</v>
      </c>
      <c r="O6572" s="4" t="s">
        <v>83</v>
      </c>
    </row>
    <row r="6573" spans="1:15" ht="14.25" customHeight="1" x14ac:dyDescent="0.25">
      <c r="A6573" s="4" t="s">
        <v>25</v>
      </c>
      <c r="B6573" s="4">
        <v>1197831</v>
      </c>
      <c r="C6573" s="5">
        <v>44335</v>
      </c>
      <c r="D6573" s="37">
        <v>2021</v>
      </c>
      <c r="E6573" s="5" t="str">
        <f>TEXT(Sales[[#This Row],[Invoice Date]],"mmm")</f>
        <v>May</v>
      </c>
      <c r="F6573" s="4" t="s">
        <v>27</v>
      </c>
      <c r="G6573" s="4" t="s">
        <v>102</v>
      </c>
      <c r="H6573" s="4" t="s">
        <v>103</v>
      </c>
      <c r="I6573" s="6" t="s">
        <v>22</v>
      </c>
      <c r="J6573" s="7">
        <v>42</v>
      </c>
      <c r="K6573" s="8">
        <v>85</v>
      </c>
      <c r="L6573" s="9">
        <f t="shared" si="102"/>
        <v>3570</v>
      </c>
      <c r="M6573" s="9">
        <v>1677.8999999999999</v>
      </c>
      <c r="N6573" s="10">
        <v>0.47</v>
      </c>
      <c r="O6573" s="4" t="s">
        <v>83</v>
      </c>
    </row>
    <row r="6574" spans="1:15" ht="14.25" customHeight="1" x14ac:dyDescent="0.25">
      <c r="A6574" s="4" t="s">
        <v>25</v>
      </c>
      <c r="B6574" s="4">
        <v>1197831</v>
      </c>
      <c r="C6574" s="5">
        <v>44335</v>
      </c>
      <c r="D6574" s="37">
        <v>2021</v>
      </c>
      <c r="E6574" s="5" t="str">
        <f>TEXT(Sales[[#This Row],[Invoice Date]],"mmm")</f>
        <v>May</v>
      </c>
      <c r="F6574" s="4" t="s">
        <v>27</v>
      </c>
      <c r="G6574" s="4" t="s">
        <v>102</v>
      </c>
      <c r="H6574" s="4" t="s">
        <v>103</v>
      </c>
      <c r="I6574" s="6" t="s">
        <v>23</v>
      </c>
      <c r="J6574" s="7">
        <v>44</v>
      </c>
      <c r="K6574" s="8">
        <v>111</v>
      </c>
      <c r="L6574" s="9">
        <f t="shared" si="102"/>
        <v>4884</v>
      </c>
      <c r="M6574" s="9">
        <v>2686.2000000000003</v>
      </c>
      <c r="N6574" s="10">
        <v>0.55000000000000004</v>
      </c>
      <c r="O6574" s="4" t="s">
        <v>83</v>
      </c>
    </row>
    <row r="6575" spans="1:15" ht="14.25" customHeight="1" x14ac:dyDescent="0.25">
      <c r="A6575" s="4" t="s">
        <v>25</v>
      </c>
      <c r="B6575" s="4">
        <v>1197831</v>
      </c>
      <c r="C6575" s="5">
        <v>44368</v>
      </c>
      <c r="D6575" s="37">
        <v>2021</v>
      </c>
      <c r="E6575" s="5" t="str">
        <f>TEXT(Sales[[#This Row],[Invoice Date]],"mmm")</f>
        <v>Jun</v>
      </c>
      <c r="F6575" s="4" t="s">
        <v>27</v>
      </c>
      <c r="G6575" s="4" t="s">
        <v>102</v>
      </c>
      <c r="H6575" s="4" t="s">
        <v>103</v>
      </c>
      <c r="I6575" s="6" t="s">
        <v>17</v>
      </c>
      <c r="J6575" s="7">
        <v>36</v>
      </c>
      <c r="K6575" s="8">
        <v>203</v>
      </c>
      <c r="L6575" s="9">
        <f t="shared" si="102"/>
        <v>7308</v>
      </c>
      <c r="M6575" s="9">
        <v>3654</v>
      </c>
      <c r="N6575" s="10">
        <v>0.5</v>
      </c>
      <c r="O6575" s="4" t="s">
        <v>83</v>
      </c>
    </row>
    <row r="6576" spans="1:15" ht="14.25" customHeight="1" x14ac:dyDescent="0.25">
      <c r="A6576" s="4" t="s">
        <v>25</v>
      </c>
      <c r="B6576" s="4">
        <v>1197831</v>
      </c>
      <c r="C6576" s="5">
        <v>44368</v>
      </c>
      <c r="D6576" s="37">
        <v>2021</v>
      </c>
      <c r="E6576" s="5" t="str">
        <f>TEXT(Sales[[#This Row],[Invoice Date]],"mmm")</f>
        <v>Jun</v>
      </c>
      <c r="F6576" s="4" t="s">
        <v>27</v>
      </c>
      <c r="G6576" s="4" t="s">
        <v>102</v>
      </c>
      <c r="H6576" s="4" t="s">
        <v>103</v>
      </c>
      <c r="I6576" s="6" t="s">
        <v>19</v>
      </c>
      <c r="J6576" s="7">
        <v>32</v>
      </c>
      <c r="K6576" s="8">
        <v>106</v>
      </c>
      <c r="L6576" s="9">
        <f t="shared" si="102"/>
        <v>3392</v>
      </c>
      <c r="M6576" s="9">
        <v>1662.08</v>
      </c>
      <c r="N6576" s="10">
        <v>0.49</v>
      </c>
      <c r="O6576" s="4" t="s">
        <v>83</v>
      </c>
    </row>
    <row r="6577" spans="1:15" ht="14.25" customHeight="1" x14ac:dyDescent="0.25">
      <c r="A6577" s="4" t="s">
        <v>25</v>
      </c>
      <c r="B6577" s="4">
        <v>1197831</v>
      </c>
      <c r="C6577" s="5">
        <v>44368</v>
      </c>
      <c r="D6577" s="37">
        <v>2021</v>
      </c>
      <c r="E6577" s="5" t="str">
        <f>TEXT(Sales[[#This Row],[Invoice Date]],"mmm")</f>
        <v>Jun</v>
      </c>
      <c r="F6577" s="4" t="s">
        <v>27</v>
      </c>
      <c r="G6577" s="4" t="s">
        <v>102</v>
      </c>
      <c r="H6577" s="4" t="s">
        <v>103</v>
      </c>
      <c r="I6577" s="6" t="s">
        <v>20</v>
      </c>
      <c r="J6577" s="7">
        <v>38</v>
      </c>
      <c r="K6577" s="8">
        <v>104</v>
      </c>
      <c r="L6577" s="9">
        <f t="shared" si="102"/>
        <v>3952</v>
      </c>
      <c r="M6577" s="9">
        <v>2134.08</v>
      </c>
      <c r="N6577" s="10">
        <v>0.54</v>
      </c>
      <c r="O6577" s="4" t="s">
        <v>83</v>
      </c>
    </row>
    <row r="6578" spans="1:15" ht="14.25" customHeight="1" x14ac:dyDescent="0.25">
      <c r="A6578" s="4" t="s">
        <v>25</v>
      </c>
      <c r="B6578" s="4">
        <v>1197831</v>
      </c>
      <c r="C6578" s="5">
        <v>44368</v>
      </c>
      <c r="D6578" s="37">
        <v>2021</v>
      </c>
      <c r="E6578" s="5" t="str">
        <f>TEXT(Sales[[#This Row],[Invoice Date]],"mmm")</f>
        <v>Jun</v>
      </c>
      <c r="F6578" s="4" t="s">
        <v>27</v>
      </c>
      <c r="G6578" s="4" t="s">
        <v>102</v>
      </c>
      <c r="H6578" s="4" t="s">
        <v>103</v>
      </c>
      <c r="I6578" s="6" t="s">
        <v>21</v>
      </c>
      <c r="J6578" s="7">
        <v>37</v>
      </c>
      <c r="K6578" s="8">
        <v>98</v>
      </c>
      <c r="L6578" s="9">
        <f t="shared" si="102"/>
        <v>3626</v>
      </c>
      <c r="M6578" s="9">
        <v>1885.52</v>
      </c>
      <c r="N6578" s="10">
        <v>0.52</v>
      </c>
      <c r="O6578" s="4" t="s">
        <v>83</v>
      </c>
    </row>
    <row r="6579" spans="1:15" ht="14.25" customHeight="1" x14ac:dyDescent="0.25">
      <c r="A6579" s="4" t="s">
        <v>25</v>
      </c>
      <c r="B6579" s="4">
        <v>1197831</v>
      </c>
      <c r="C6579" s="5">
        <v>44368</v>
      </c>
      <c r="D6579" s="37">
        <v>2021</v>
      </c>
      <c r="E6579" s="5" t="str">
        <f>TEXT(Sales[[#This Row],[Invoice Date]],"mmm")</f>
        <v>Jun</v>
      </c>
      <c r="F6579" s="4" t="s">
        <v>27</v>
      </c>
      <c r="G6579" s="4" t="s">
        <v>102</v>
      </c>
      <c r="H6579" s="4" t="s">
        <v>103</v>
      </c>
      <c r="I6579" s="6" t="s">
        <v>22</v>
      </c>
      <c r="J6579" s="7">
        <v>54</v>
      </c>
      <c r="K6579" s="8">
        <v>98</v>
      </c>
      <c r="L6579" s="9">
        <f t="shared" si="102"/>
        <v>5292</v>
      </c>
      <c r="M6579" s="9">
        <v>2540.16</v>
      </c>
      <c r="N6579" s="10">
        <v>0.48</v>
      </c>
      <c r="O6579" s="4" t="s">
        <v>83</v>
      </c>
    </row>
    <row r="6580" spans="1:15" ht="14.25" customHeight="1" x14ac:dyDescent="0.25">
      <c r="A6580" s="4" t="s">
        <v>25</v>
      </c>
      <c r="B6580" s="4">
        <v>1197831</v>
      </c>
      <c r="C6580" s="5">
        <v>44368</v>
      </c>
      <c r="D6580" s="37">
        <v>2021</v>
      </c>
      <c r="E6580" s="5" t="str">
        <f>TEXT(Sales[[#This Row],[Invoice Date]],"mmm")</f>
        <v>Jun</v>
      </c>
      <c r="F6580" s="4" t="s">
        <v>27</v>
      </c>
      <c r="G6580" s="4" t="s">
        <v>102</v>
      </c>
      <c r="H6580" s="4" t="s">
        <v>103</v>
      </c>
      <c r="I6580" s="6" t="s">
        <v>23</v>
      </c>
      <c r="J6580" s="7">
        <v>54</v>
      </c>
      <c r="K6580" s="8">
        <v>160</v>
      </c>
      <c r="L6580" s="9">
        <f t="shared" si="102"/>
        <v>8640</v>
      </c>
      <c r="M6580" s="9">
        <v>4665.6000000000004</v>
      </c>
      <c r="N6580" s="10">
        <v>0.54</v>
      </c>
      <c r="O6580" s="4" t="s">
        <v>83</v>
      </c>
    </row>
    <row r="6581" spans="1:15" ht="14.25" customHeight="1" x14ac:dyDescent="0.25">
      <c r="A6581" s="4" t="s">
        <v>25</v>
      </c>
      <c r="B6581" s="4">
        <v>1197831</v>
      </c>
      <c r="C6581" s="5">
        <v>44396</v>
      </c>
      <c r="D6581" s="37">
        <v>2021</v>
      </c>
      <c r="E6581" s="5" t="str">
        <f>TEXT(Sales[[#This Row],[Invoice Date]],"mmm")</f>
        <v>Jul</v>
      </c>
      <c r="F6581" s="4" t="s">
        <v>27</v>
      </c>
      <c r="G6581" s="4" t="s">
        <v>102</v>
      </c>
      <c r="H6581" s="4" t="s">
        <v>103</v>
      </c>
      <c r="I6581" s="6" t="s">
        <v>17</v>
      </c>
      <c r="J6581" s="7">
        <v>50</v>
      </c>
      <c r="K6581" s="8">
        <v>233</v>
      </c>
      <c r="L6581" s="9">
        <f t="shared" si="102"/>
        <v>11650</v>
      </c>
      <c r="M6581" s="9">
        <v>5825</v>
      </c>
      <c r="N6581" s="10">
        <v>0.5</v>
      </c>
      <c r="O6581" s="4" t="s">
        <v>83</v>
      </c>
    </row>
    <row r="6582" spans="1:15" ht="14.25" customHeight="1" x14ac:dyDescent="0.25">
      <c r="A6582" s="4" t="s">
        <v>25</v>
      </c>
      <c r="B6582" s="4">
        <v>1197831</v>
      </c>
      <c r="C6582" s="5">
        <v>44396</v>
      </c>
      <c r="D6582" s="37">
        <v>2021</v>
      </c>
      <c r="E6582" s="5" t="str">
        <f>TEXT(Sales[[#This Row],[Invoice Date]],"mmm")</f>
        <v>Jul</v>
      </c>
      <c r="F6582" s="4" t="s">
        <v>27</v>
      </c>
      <c r="G6582" s="4" t="s">
        <v>102</v>
      </c>
      <c r="H6582" s="4" t="s">
        <v>103</v>
      </c>
      <c r="I6582" s="6" t="s">
        <v>19</v>
      </c>
      <c r="J6582" s="7">
        <v>47</v>
      </c>
      <c r="K6582" s="8">
        <v>147</v>
      </c>
      <c r="L6582" s="9">
        <f t="shared" si="102"/>
        <v>6909</v>
      </c>
      <c r="M6582" s="9">
        <v>3109.0499999999997</v>
      </c>
      <c r="N6582" s="10">
        <v>0.44999999999999996</v>
      </c>
      <c r="O6582" s="4" t="s">
        <v>83</v>
      </c>
    </row>
    <row r="6583" spans="1:15" ht="14.25" customHeight="1" x14ac:dyDescent="0.25">
      <c r="A6583" s="4" t="s">
        <v>25</v>
      </c>
      <c r="B6583" s="4">
        <v>1197831</v>
      </c>
      <c r="C6583" s="5">
        <v>44396</v>
      </c>
      <c r="D6583" s="37">
        <v>2021</v>
      </c>
      <c r="E6583" s="5" t="str">
        <f>TEXT(Sales[[#This Row],[Invoice Date]],"mmm")</f>
        <v>Jul</v>
      </c>
      <c r="F6583" s="4" t="s">
        <v>27</v>
      </c>
      <c r="G6583" s="4" t="s">
        <v>102</v>
      </c>
      <c r="H6583" s="4" t="s">
        <v>103</v>
      </c>
      <c r="I6583" s="6" t="s">
        <v>20</v>
      </c>
      <c r="J6583" s="7">
        <v>43</v>
      </c>
      <c r="K6583" s="8">
        <v>126</v>
      </c>
      <c r="L6583" s="9">
        <f t="shared" si="102"/>
        <v>5418</v>
      </c>
      <c r="M6583" s="9">
        <v>2763.18</v>
      </c>
      <c r="N6583" s="10">
        <v>0.51</v>
      </c>
      <c r="O6583" s="4" t="s">
        <v>83</v>
      </c>
    </row>
    <row r="6584" spans="1:15" ht="14.25" customHeight="1" x14ac:dyDescent="0.25">
      <c r="A6584" s="4" t="s">
        <v>25</v>
      </c>
      <c r="B6584" s="4">
        <v>1197831</v>
      </c>
      <c r="C6584" s="5">
        <v>44396</v>
      </c>
      <c r="D6584" s="37">
        <v>2021</v>
      </c>
      <c r="E6584" s="5" t="str">
        <f>TEXT(Sales[[#This Row],[Invoice Date]],"mmm")</f>
        <v>Jul</v>
      </c>
      <c r="F6584" s="4" t="s">
        <v>27</v>
      </c>
      <c r="G6584" s="4" t="s">
        <v>102</v>
      </c>
      <c r="H6584" s="4" t="s">
        <v>103</v>
      </c>
      <c r="I6584" s="6" t="s">
        <v>21</v>
      </c>
      <c r="J6584" s="7">
        <v>41</v>
      </c>
      <c r="K6584" s="8">
        <v>116</v>
      </c>
      <c r="L6584" s="9">
        <f t="shared" si="102"/>
        <v>4756</v>
      </c>
      <c r="M6584" s="9">
        <v>2568.2400000000002</v>
      </c>
      <c r="N6584" s="10">
        <v>0.54</v>
      </c>
      <c r="O6584" s="4" t="s">
        <v>83</v>
      </c>
    </row>
    <row r="6585" spans="1:15" ht="14.25" customHeight="1" x14ac:dyDescent="0.25">
      <c r="A6585" s="4" t="s">
        <v>25</v>
      </c>
      <c r="B6585" s="4">
        <v>1197831</v>
      </c>
      <c r="C6585" s="5">
        <v>44396</v>
      </c>
      <c r="D6585" s="37">
        <v>2021</v>
      </c>
      <c r="E6585" s="5" t="str">
        <f>TEXT(Sales[[#This Row],[Invoice Date]],"mmm")</f>
        <v>Jul</v>
      </c>
      <c r="F6585" s="4" t="s">
        <v>27</v>
      </c>
      <c r="G6585" s="4" t="s">
        <v>102</v>
      </c>
      <c r="H6585" s="4" t="s">
        <v>103</v>
      </c>
      <c r="I6585" s="6" t="s">
        <v>22</v>
      </c>
      <c r="J6585" s="7">
        <v>55</v>
      </c>
      <c r="K6585" s="8">
        <v>119</v>
      </c>
      <c r="L6585" s="9">
        <f t="shared" si="102"/>
        <v>6545</v>
      </c>
      <c r="M6585" s="9">
        <v>3207.0499999999997</v>
      </c>
      <c r="N6585" s="10">
        <v>0.49</v>
      </c>
      <c r="O6585" s="4" t="s">
        <v>83</v>
      </c>
    </row>
    <row r="6586" spans="1:15" ht="14.25" customHeight="1" x14ac:dyDescent="0.25">
      <c r="A6586" s="4" t="s">
        <v>25</v>
      </c>
      <c r="B6586" s="4">
        <v>1197831</v>
      </c>
      <c r="C6586" s="5">
        <v>44396</v>
      </c>
      <c r="D6586" s="37">
        <v>2021</v>
      </c>
      <c r="E6586" s="5" t="str">
        <f>TEXT(Sales[[#This Row],[Invoice Date]],"mmm")</f>
        <v>Jul</v>
      </c>
      <c r="F6586" s="4" t="s">
        <v>27</v>
      </c>
      <c r="G6586" s="4" t="s">
        <v>102</v>
      </c>
      <c r="H6586" s="4" t="s">
        <v>103</v>
      </c>
      <c r="I6586" s="6" t="s">
        <v>23</v>
      </c>
      <c r="J6586" s="7">
        <v>63</v>
      </c>
      <c r="K6586" s="8">
        <v>150</v>
      </c>
      <c r="L6586" s="9">
        <f t="shared" si="102"/>
        <v>9450</v>
      </c>
      <c r="M6586" s="9">
        <v>5103</v>
      </c>
      <c r="N6586" s="10">
        <v>0.54</v>
      </c>
      <c r="O6586" s="4" t="s">
        <v>83</v>
      </c>
    </row>
    <row r="6587" spans="1:15" ht="14.25" customHeight="1" x14ac:dyDescent="0.25">
      <c r="A6587" s="4" t="s">
        <v>25</v>
      </c>
      <c r="B6587" s="4">
        <v>1197831</v>
      </c>
      <c r="C6587" s="5">
        <v>44428</v>
      </c>
      <c r="D6587" s="37">
        <v>2021</v>
      </c>
      <c r="E6587" s="5" t="str">
        <f>TEXT(Sales[[#This Row],[Invoice Date]],"mmm")</f>
        <v>Aug</v>
      </c>
      <c r="F6587" s="4" t="s">
        <v>27</v>
      </c>
      <c r="G6587" s="4" t="s">
        <v>102</v>
      </c>
      <c r="H6587" s="4" t="s">
        <v>103</v>
      </c>
      <c r="I6587" s="6" t="s">
        <v>17</v>
      </c>
      <c r="J6587" s="7">
        <v>55</v>
      </c>
      <c r="K6587" s="8">
        <v>210</v>
      </c>
      <c r="L6587" s="9">
        <f t="shared" si="102"/>
        <v>11550</v>
      </c>
      <c r="M6587" s="9">
        <v>6237</v>
      </c>
      <c r="N6587" s="10">
        <v>0.54</v>
      </c>
      <c r="O6587" s="4" t="s">
        <v>83</v>
      </c>
    </row>
    <row r="6588" spans="1:15" ht="14.25" customHeight="1" x14ac:dyDescent="0.25">
      <c r="A6588" s="4" t="s">
        <v>25</v>
      </c>
      <c r="B6588" s="4">
        <v>1197831</v>
      </c>
      <c r="C6588" s="5">
        <v>44428</v>
      </c>
      <c r="D6588" s="37">
        <v>2021</v>
      </c>
      <c r="E6588" s="5" t="str">
        <f>TEXT(Sales[[#This Row],[Invoice Date]],"mmm")</f>
        <v>Aug</v>
      </c>
      <c r="F6588" s="4" t="s">
        <v>27</v>
      </c>
      <c r="G6588" s="4" t="s">
        <v>102</v>
      </c>
      <c r="H6588" s="4" t="s">
        <v>103</v>
      </c>
      <c r="I6588" s="6" t="s">
        <v>19</v>
      </c>
      <c r="J6588" s="7">
        <v>50</v>
      </c>
      <c r="K6588" s="8">
        <v>152</v>
      </c>
      <c r="L6588" s="9">
        <f t="shared" si="102"/>
        <v>7600</v>
      </c>
      <c r="M6588" s="9">
        <v>3648</v>
      </c>
      <c r="N6588" s="10">
        <v>0.48</v>
      </c>
      <c r="O6588" s="4" t="s">
        <v>83</v>
      </c>
    </row>
    <row r="6589" spans="1:15" ht="14.25" customHeight="1" x14ac:dyDescent="0.25">
      <c r="A6589" s="4" t="s">
        <v>25</v>
      </c>
      <c r="B6589" s="4">
        <v>1197831</v>
      </c>
      <c r="C6589" s="5">
        <v>44428</v>
      </c>
      <c r="D6589" s="37">
        <v>2021</v>
      </c>
      <c r="E6589" s="5" t="str">
        <f>TEXT(Sales[[#This Row],[Invoice Date]],"mmm")</f>
        <v>Aug</v>
      </c>
      <c r="F6589" s="4" t="s">
        <v>27</v>
      </c>
      <c r="G6589" s="4" t="s">
        <v>102</v>
      </c>
      <c r="H6589" s="4" t="s">
        <v>103</v>
      </c>
      <c r="I6589" s="6" t="s">
        <v>20</v>
      </c>
      <c r="J6589" s="7">
        <v>47</v>
      </c>
      <c r="K6589" s="8">
        <v>126</v>
      </c>
      <c r="L6589" s="9">
        <f t="shared" si="102"/>
        <v>5922</v>
      </c>
      <c r="M6589" s="9">
        <v>3079.44</v>
      </c>
      <c r="N6589" s="10">
        <v>0.52</v>
      </c>
      <c r="O6589" s="4" t="s">
        <v>83</v>
      </c>
    </row>
    <row r="6590" spans="1:15" ht="14.25" customHeight="1" x14ac:dyDescent="0.25">
      <c r="A6590" s="4" t="s">
        <v>25</v>
      </c>
      <c r="B6590" s="4">
        <v>1197831</v>
      </c>
      <c r="C6590" s="5">
        <v>44428</v>
      </c>
      <c r="D6590" s="37">
        <v>2021</v>
      </c>
      <c r="E6590" s="5" t="str">
        <f>TEXT(Sales[[#This Row],[Invoice Date]],"mmm")</f>
        <v>Aug</v>
      </c>
      <c r="F6590" s="4" t="s">
        <v>27</v>
      </c>
      <c r="G6590" s="4" t="s">
        <v>102</v>
      </c>
      <c r="H6590" s="4" t="s">
        <v>103</v>
      </c>
      <c r="I6590" s="6" t="s">
        <v>21</v>
      </c>
      <c r="J6590" s="7">
        <v>39</v>
      </c>
      <c r="K6590" s="8">
        <v>104</v>
      </c>
      <c r="L6590" s="9">
        <f t="shared" si="102"/>
        <v>4056</v>
      </c>
      <c r="M6590" s="9">
        <v>2028</v>
      </c>
      <c r="N6590" s="10">
        <v>0.5</v>
      </c>
      <c r="O6590" s="4" t="s">
        <v>83</v>
      </c>
    </row>
    <row r="6591" spans="1:15" ht="14.25" customHeight="1" x14ac:dyDescent="0.25">
      <c r="A6591" s="4" t="s">
        <v>25</v>
      </c>
      <c r="B6591" s="4">
        <v>1197831</v>
      </c>
      <c r="C6591" s="5">
        <v>44428</v>
      </c>
      <c r="D6591" s="37">
        <v>2021</v>
      </c>
      <c r="E6591" s="5" t="str">
        <f>TEXT(Sales[[#This Row],[Invoice Date]],"mmm")</f>
        <v>Aug</v>
      </c>
      <c r="F6591" s="4" t="s">
        <v>27</v>
      </c>
      <c r="G6591" s="4" t="s">
        <v>102</v>
      </c>
      <c r="H6591" s="4" t="s">
        <v>103</v>
      </c>
      <c r="I6591" s="6" t="s">
        <v>22</v>
      </c>
      <c r="J6591" s="7">
        <v>48</v>
      </c>
      <c r="K6591" s="8">
        <v>113</v>
      </c>
      <c r="L6591" s="9">
        <f t="shared" si="102"/>
        <v>5424</v>
      </c>
      <c r="M6591" s="9">
        <v>2657.7599999999998</v>
      </c>
      <c r="N6591" s="10">
        <v>0.49</v>
      </c>
      <c r="O6591" s="4" t="s">
        <v>83</v>
      </c>
    </row>
    <row r="6592" spans="1:15" ht="14.25" customHeight="1" x14ac:dyDescent="0.25">
      <c r="A6592" s="4" t="s">
        <v>25</v>
      </c>
      <c r="B6592" s="4">
        <v>1197831</v>
      </c>
      <c r="C6592" s="5">
        <v>44428</v>
      </c>
      <c r="D6592" s="37">
        <v>2021</v>
      </c>
      <c r="E6592" s="5" t="str">
        <f>TEXT(Sales[[#This Row],[Invoice Date]],"mmm")</f>
        <v>Aug</v>
      </c>
      <c r="F6592" s="4" t="s">
        <v>27</v>
      </c>
      <c r="G6592" s="4" t="s">
        <v>102</v>
      </c>
      <c r="H6592" s="4" t="s">
        <v>103</v>
      </c>
      <c r="I6592" s="6" t="s">
        <v>23</v>
      </c>
      <c r="J6592" s="7">
        <v>50</v>
      </c>
      <c r="K6592" s="8">
        <v>143</v>
      </c>
      <c r="L6592" s="9">
        <f t="shared" si="102"/>
        <v>7150</v>
      </c>
      <c r="M6592" s="9">
        <v>3718</v>
      </c>
      <c r="N6592" s="10">
        <v>0.52</v>
      </c>
      <c r="O6592" s="4" t="s">
        <v>83</v>
      </c>
    </row>
    <row r="6593" spans="1:15" ht="14.25" customHeight="1" x14ac:dyDescent="0.25">
      <c r="A6593" s="4" t="s">
        <v>25</v>
      </c>
      <c r="B6593" s="4">
        <v>1197831</v>
      </c>
      <c r="C6593" s="5">
        <v>44458</v>
      </c>
      <c r="D6593" s="37">
        <v>2021</v>
      </c>
      <c r="E6593" s="5" t="str">
        <f>TEXT(Sales[[#This Row],[Invoice Date]],"mmm")</f>
        <v>Sep</v>
      </c>
      <c r="F6593" s="4" t="s">
        <v>27</v>
      </c>
      <c r="G6593" s="4" t="s">
        <v>102</v>
      </c>
      <c r="H6593" s="4" t="s">
        <v>103</v>
      </c>
      <c r="I6593" s="6" t="s">
        <v>17</v>
      </c>
      <c r="J6593" s="7">
        <v>48</v>
      </c>
      <c r="K6593" s="8">
        <v>182</v>
      </c>
      <c r="L6593" s="9">
        <f t="shared" si="102"/>
        <v>8736</v>
      </c>
      <c r="M6593" s="9">
        <v>4542.72</v>
      </c>
      <c r="N6593" s="10">
        <v>0.52</v>
      </c>
      <c r="O6593" s="4" t="s">
        <v>83</v>
      </c>
    </row>
    <row r="6594" spans="1:15" ht="14.25" customHeight="1" x14ac:dyDescent="0.25">
      <c r="A6594" s="4" t="s">
        <v>25</v>
      </c>
      <c r="B6594" s="4">
        <v>1197831</v>
      </c>
      <c r="C6594" s="5">
        <v>44458</v>
      </c>
      <c r="D6594" s="37">
        <v>2021</v>
      </c>
      <c r="E6594" s="5" t="str">
        <f>TEXT(Sales[[#This Row],[Invoice Date]],"mmm")</f>
        <v>Sep</v>
      </c>
      <c r="F6594" s="4" t="s">
        <v>27</v>
      </c>
      <c r="G6594" s="4" t="s">
        <v>102</v>
      </c>
      <c r="H6594" s="4" t="s">
        <v>103</v>
      </c>
      <c r="I6594" s="6" t="s">
        <v>19</v>
      </c>
      <c r="J6594" s="7">
        <v>39</v>
      </c>
      <c r="K6594" s="8">
        <v>126</v>
      </c>
      <c r="L6594" s="9">
        <f t="shared" si="102"/>
        <v>4914</v>
      </c>
      <c r="M6594" s="9">
        <v>2358.7199999999998</v>
      </c>
      <c r="N6594" s="10">
        <v>0.48</v>
      </c>
      <c r="O6594" s="4" t="s">
        <v>83</v>
      </c>
    </row>
    <row r="6595" spans="1:15" ht="14.25" customHeight="1" x14ac:dyDescent="0.25">
      <c r="A6595" s="4" t="s">
        <v>25</v>
      </c>
      <c r="B6595" s="4">
        <v>1197831</v>
      </c>
      <c r="C6595" s="5">
        <v>44458</v>
      </c>
      <c r="D6595" s="37">
        <v>2021</v>
      </c>
      <c r="E6595" s="5" t="str">
        <f>TEXT(Sales[[#This Row],[Invoice Date]],"mmm")</f>
        <v>Sep</v>
      </c>
      <c r="F6595" s="4" t="s">
        <v>27</v>
      </c>
      <c r="G6595" s="4" t="s">
        <v>102</v>
      </c>
      <c r="H6595" s="4" t="s">
        <v>103</v>
      </c>
      <c r="I6595" s="6" t="s">
        <v>20</v>
      </c>
      <c r="J6595" s="7">
        <v>14</v>
      </c>
      <c r="K6595" s="8">
        <v>88</v>
      </c>
      <c r="L6595" s="9">
        <f t="shared" ref="L6595:L6658" si="103">J6595*K6595</f>
        <v>1232</v>
      </c>
      <c r="M6595" s="9">
        <v>640.64</v>
      </c>
      <c r="N6595" s="10">
        <v>0.52</v>
      </c>
      <c r="O6595" s="4" t="s">
        <v>83</v>
      </c>
    </row>
    <row r="6596" spans="1:15" ht="14.25" customHeight="1" x14ac:dyDescent="0.25">
      <c r="A6596" s="4" t="s">
        <v>25</v>
      </c>
      <c r="B6596" s="4">
        <v>1197831</v>
      </c>
      <c r="C6596" s="5">
        <v>44458</v>
      </c>
      <c r="D6596" s="37">
        <v>2021</v>
      </c>
      <c r="E6596" s="5" t="str">
        <f>TEXT(Sales[[#This Row],[Invoice Date]],"mmm")</f>
        <v>Sep</v>
      </c>
      <c r="F6596" s="4" t="s">
        <v>27</v>
      </c>
      <c r="G6596" s="4" t="s">
        <v>102</v>
      </c>
      <c r="H6596" s="4" t="s">
        <v>103</v>
      </c>
      <c r="I6596" s="6" t="s">
        <v>21</v>
      </c>
      <c r="J6596" s="7">
        <v>14</v>
      </c>
      <c r="K6596" s="8">
        <v>88</v>
      </c>
      <c r="L6596" s="9">
        <f t="shared" si="103"/>
        <v>1232</v>
      </c>
      <c r="M6596" s="9">
        <v>640.64</v>
      </c>
      <c r="N6596" s="10">
        <v>0.52</v>
      </c>
      <c r="O6596" s="4" t="s">
        <v>83</v>
      </c>
    </row>
    <row r="6597" spans="1:15" ht="14.25" customHeight="1" x14ac:dyDescent="0.25">
      <c r="A6597" s="4" t="s">
        <v>25</v>
      </c>
      <c r="B6597" s="4">
        <v>1197831</v>
      </c>
      <c r="C6597" s="5">
        <v>44458</v>
      </c>
      <c r="D6597" s="37">
        <v>2021</v>
      </c>
      <c r="E6597" s="5" t="str">
        <f>TEXT(Sales[[#This Row],[Invoice Date]],"mmm")</f>
        <v>Sep</v>
      </c>
      <c r="F6597" s="4" t="s">
        <v>27</v>
      </c>
      <c r="G6597" s="4" t="s">
        <v>102</v>
      </c>
      <c r="H6597" s="4" t="s">
        <v>103</v>
      </c>
      <c r="I6597" s="6" t="s">
        <v>22</v>
      </c>
      <c r="J6597" s="7">
        <v>23</v>
      </c>
      <c r="K6597" s="8">
        <v>94</v>
      </c>
      <c r="L6597" s="9">
        <f t="shared" si="103"/>
        <v>2162</v>
      </c>
      <c r="M6597" s="9">
        <v>1081</v>
      </c>
      <c r="N6597" s="10">
        <v>0.5</v>
      </c>
      <c r="O6597" s="4" t="s">
        <v>83</v>
      </c>
    </row>
    <row r="6598" spans="1:15" ht="14.25" customHeight="1" x14ac:dyDescent="0.25">
      <c r="A6598" s="4" t="s">
        <v>25</v>
      </c>
      <c r="B6598" s="4">
        <v>1197831</v>
      </c>
      <c r="C6598" s="5">
        <v>44458</v>
      </c>
      <c r="D6598" s="37">
        <v>2021</v>
      </c>
      <c r="E6598" s="5" t="str">
        <f>TEXT(Sales[[#This Row],[Invoice Date]],"mmm")</f>
        <v>Sep</v>
      </c>
      <c r="F6598" s="4" t="s">
        <v>27</v>
      </c>
      <c r="G6598" s="4" t="s">
        <v>102</v>
      </c>
      <c r="H6598" s="4" t="s">
        <v>103</v>
      </c>
      <c r="I6598" s="6" t="s">
        <v>23</v>
      </c>
      <c r="J6598" s="7">
        <v>29</v>
      </c>
      <c r="K6598" s="8">
        <v>119</v>
      </c>
      <c r="L6598" s="9">
        <f t="shared" si="103"/>
        <v>3451</v>
      </c>
      <c r="M6598" s="9">
        <v>1863.5400000000002</v>
      </c>
      <c r="N6598" s="10">
        <v>0.54</v>
      </c>
      <c r="O6598" s="4" t="s">
        <v>83</v>
      </c>
    </row>
    <row r="6599" spans="1:15" ht="14.25" customHeight="1" x14ac:dyDescent="0.25">
      <c r="A6599" s="4" t="s">
        <v>25</v>
      </c>
      <c r="B6599" s="4">
        <v>1197831</v>
      </c>
      <c r="C6599" s="5">
        <v>44490</v>
      </c>
      <c r="D6599" s="37">
        <v>2021</v>
      </c>
      <c r="E6599" s="5" t="str">
        <f>TEXT(Sales[[#This Row],[Invoice Date]],"mmm")</f>
        <v>Oct</v>
      </c>
      <c r="F6599" s="4" t="s">
        <v>27</v>
      </c>
      <c r="G6599" s="4" t="s">
        <v>102</v>
      </c>
      <c r="H6599" s="4" t="s">
        <v>103</v>
      </c>
      <c r="I6599" s="6" t="s">
        <v>17</v>
      </c>
      <c r="J6599" s="7">
        <v>27</v>
      </c>
      <c r="K6599" s="8">
        <v>150</v>
      </c>
      <c r="L6599" s="9">
        <f t="shared" si="103"/>
        <v>4050</v>
      </c>
      <c r="M6599" s="9">
        <v>2025</v>
      </c>
      <c r="N6599" s="10">
        <v>0.5</v>
      </c>
      <c r="O6599" s="4" t="s">
        <v>83</v>
      </c>
    </row>
    <row r="6600" spans="1:15" ht="14.25" customHeight="1" x14ac:dyDescent="0.25">
      <c r="A6600" s="4" t="s">
        <v>25</v>
      </c>
      <c r="B6600" s="4">
        <v>1197831</v>
      </c>
      <c r="C6600" s="5">
        <v>44490</v>
      </c>
      <c r="D6600" s="37">
        <v>2021</v>
      </c>
      <c r="E6600" s="5" t="str">
        <f>TEXT(Sales[[#This Row],[Invoice Date]],"mmm")</f>
        <v>Oct</v>
      </c>
      <c r="F6600" s="4" t="s">
        <v>27</v>
      </c>
      <c r="G6600" s="4" t="s">
        <v>102</v>
      </c>
      <c r="H6600" s="4" t="s">
        <v>103</v>
      </c>
      <c r="I6600" s="6" t="s">
        <v>19</v>
      </c>
      <c r="J6600" s="7">
        <v>19</v>
      </c>
      <c r="K6600" s="8">
        <v>106</v>
      </c>
      <c r="L6600" s="9">
        <f t="shared" si="103"/>
        <v>2014</v>
      </c>
      <c r="M6600" s="9">
        <v>906.3</v>
      </c>
      <c r="N6600" s="10">
        <v>0.44999999999999996</v>
      </c>
      <c r="O6600" s="4" t="s">
        <v>83</v>
      </c>
    </row>
    <row r="6601" spans="1:15" ht="14.25" customHeight="1" x14ac:dyDescent="0.25">
      <c r="A6601" s="4" t="s">
        <v>25</v>
      </c>
      <c r="B6601" s="4">
        <v>1197831</v>
      </c>
      <c r="C6601" s="5">
        <v>44490</v>
      </c>
      <c r="D6601" s="37">
        <v>2021</v>
      </c>
      <c r="E6601" s="5" t="str">
        <f>TEXT(Sales[[#This Row],[Invoice Date]],"mmm")</f>
        <v>Oct</v>
      </c>
      <c r="F6601" s="4" t="s">
        <v>27</v>
      </c>
      <c r="G6601" s="4" t="s">
        <v>102</v>
      </c>
      <c r="H6601" s="4" t="s">
        <v>103</v>
      </c>
      <c r="I6601" s="6" t="s">
        <v>20</v>
      </c>
      <c r="J6601" s="7">
        <v>19</v>
      </c>
      <c r="K6601" s="8">
        <v>78</v>
      </c>
      <c r="L6601" s="9">
        <f t="shared" si="103"/>
        <v>1482</v>
      </c>
      <c r="M6601" s="9">
        <v>741</v>
      </c>
      <c r="N6601" s="10">
        <v>0.5</v>
      </c>
      <c r="O6601" s="4" t="s">
        <v>83</v>
      </c>
    </row>
    <row r="6602" spans="1:15" ht="14.25" customHeight="1" x14ac:dyDescent="0.25">
      <c r="A6602" s="4" t="s">
        <v>25</v>
      </c>
      <c r="B6602" s="4">
        <v>1197831</v>
      </c>
      <c r="C6602" s="5">
        <v>44490</v>
      </c>
      <c r="D6602" s="37">
        <v>2021</v>
      </c>
      <c r="E6602" s="5" t="str">
        <f>TEXT(Sales[[#This Row],[Invoice Date]],"mmm")</f>
        <v>Oct</v>
      </c>
      <c r="F6602" s="4" t="s">
        <v>27</v>
      </c>
      <c r="G6602" s="4" t="s">
        <v>102</v>
      </c>
      <c r="H6602" s="4" t="s">
        <v>103</v>
      </c>
      <c r="I6602" s="6" t="s">
        <v>21</v>
      </c>
      <c r="J6602" s="7">
        <v>19</v>
      </c>
      <c r="K6602" s="8">
        <v>72</v>
      </c>
      <c r="L6602" s="9">
        <f t="shared" si="103"/>
        <v>1368</v>
      </c>
      <c r="M6602" s="9">
        <v>725.04000000000008</v>
      </c>
      <c r="N6602" s="10">
        <v>0.53</v>
      </c>
      <c r="O6602" s="4" t="s">
        <v>83</v>
      </c>
    </row>
    <row r="6603" spans="1:15" ht="14.25" customHeight="1" x14ac:dyDescent="0.25">
      <c r="A6603" s="4" t="s">
        <v>25</v>
      </c>
      <c r="B6603" s="4">
        <v>1197831</v>
      </c>
      <c r="C6603" s="5">
        <v>44490</v>
      </c>
      <c r="D6603" s="37">
        <v>2021</v>
      </c>
      <c r="E6603" s="5" t="str">
        <f>TEXT(Sales[[#This Row],[Invoice Date]],"mmm")</f>
        <v>Oct</v>
      </c>
      <c r="F6603" s="4" t="s">
        <v>27</v>
      </c>
      <c r="G6603" s="4" t="s">
        <v>102</v>
      </c>
      <c r="H6603" s="4" t="s">
        <v>103</v>
      </c>
      <c r="I6603" s="6" t="s">
        <v>22</v>
      </c>
      <c r="J6603" s="7">
        <v>27</v>
      </c>
      <c r="K6603" s="8">
        <v>83</v>
      </c>
      <c r="L6603" s="9">
        <f t="shared" si="103"/>
        <v>2241</v>
      </c>
      <c r="M6603" s="9">
        <v>1053.27</v>
      </c>
      <c r="N6603" s="10">
        <v>0.47</v>
      </c>
      <c r="O6603" s="4" t="s">
        <v>83</v>
      </c>
    </row>
    <row r="6604" spans="1:15" ht="14.25" customHeight="1" x14ac:dyDescent="0.25">
      <c r="A6604" s="4" t="s">
        <v>30</v>
      </c>
      <c r="B6604" s="4">
        <v>1197831</v>
      </c>
      <c r="C6604" s="5">
        <v>44490</v>
      </c>
      <c r="D6604" s="37">
        <v>2021</v>
      </c>
      <c r="E6604" s="5" t="str">
        <f>TEXT(Sales[[#This Row],[Invoice Date]],"mmm")</f>
        <v>Oct</v>
      </c>
      <c r="F6604" s="4" t="s">
        <v>27</v>
      </c>
      <c r="G6604" s="4" t="s">
        <v>102</v>
      </c>
      <c r="H6604" s="4" t="s">
        <v>103</v>
      </c>
      <c r="I6604" s="6" t="s">
        <v>23</v>
      </c>
      <c r="J6604" s="7">
        <v>29</v>
      </c>
      <c r="K6604" s="8">
        <v>104</v>
      </c>
      <c r="L6604" s="9">
        <f t="shared" si="103"/>
        <v>3016</v>
      </c>
      <c r="M6604" s="9">
        <v>1598.48</v>
      </c>
      <c r="N6604" s="10">
        <v>0.53</v>
      </c>
      <c r="O6604" s="4" t="s">
        <v>83</v>
      </c>
    </row>
    <row r="6605" spans="1:15" ht="14.25" customHeight="1" x14ac:dyDescent="0.25">
      <c r="A6605" s="4" t="s">
        <v>30</v>
      </c>
      <c r="B6605" s="4">
        <v>1197831</v>
      </c>
      <c r="C6605" s="5">
        <v>44520</v>
      </c>
      <c r="D6605" s="37">
        <v>2021</v>
      </c>
      <c r="E6605" s="5" t="str">
        <f>TEXT(Sales[[#This Row],[Invoice Date]],"mmm")</f>
        <v>Nov</v>
      </c>
      <c r="F6605" s="4" t="s">
        <v>27</v>
      </c>
      <c r="G6605" s="4" t="s">
        <v>102</v>
      </c>
      <c r="H6605" s="4" t="s">
        <v>103</v>
      </c>
      <c r="I6605" s="6" t="s">
        <v>17</v>
      </c>
      <c r="J6605" s="7">
        <v>24</v>
      </c>
      <c r="K6605" s="8">
        <v>143</v>
      </c>
      <c r="L6605" s="9">
        <f t="shared" si="103"/>
        <v>3432</v>
      </c>
      <c r="M6605" s="9">
        <v>1716</v>
      </c>
      <c r="N6605" s="10">
        <v>0.5</v>
      </c>
      <c r="O6605" s="4" t="s">
        <v>83</v>
      </c>
    </row>
    <row r="6606" spans="1:15" ht="14.25" customHeight="1" x14ac:dyDescent="0.25">
      <c r="A6606" s="4" t="s">
        <v>30</v>
      </c>
      <c r="B6606" s="4">
        <v>1197831</v>
      </c>
      <c r="C6606" s="5">
        <v>44520</v>
      </c>
      <c r="D6606" s="37">
        <v>2021</v>
      </c>
      <c r="E6606" s="5" t="str">
        <f>TEXT(Sales[[#This Row],[Invoice Date]],"mmm")</f>
        <v>Nov</v>
      </c>
      <c r="F6606" s="4" t="s">
        <v>27</v>
      </c>
      <c r="G6606" s="4" t="s">
        <v>102</v>
      </c>
      <c r="H6606" s="4" t="s">
        <v>103</v>
      </c>
      <c r="I6606" s="6" t="s">
        <v>19</v>
      </c>
      <c r="J6606" s="7">
        <v>14</v>
      </c>
      <c r="K6606" s="8">
        <v>94</v>
      </c>
      <c r="L6606" s="9">
        <f t="shared" si="103"/>
        <v>1316</v>
      </c>
      <c r="M6606" s="9">
        <v>658</v>
      </c>
      <c r="N6606" s="10">
        <v>0.5</v>
      </c>
      <c r="O6606" s="4" t="s">
        <v>83</v>
      </c>
    </row>
    <row r="6607" spans="1:15" ht="14.25" customHeight="1" x14ac:dyDescent="0.25">
      <c r="A6607" s="4" t="s">
        <v>30</v>
      </c>
      <c r="B6607" s="4">
        <v>1197831</v>
      </c>
      <c r="C6607" s="5">
        <v>44520</v>
      </c>
      <c r="D6607" s="37">
        <v>2021</v>
      </c>
      <c r="E6607" s="5" t="str">
        <f>TEXT(Sales[[#This Row],[Invoice Date]],"mmm")</f>
        <v>Nov</v>
      </c>
      <c r="F6607" s="4" t="s">
        <v>27</v>
      </c>
      <c r="G6607" s="4" t="s">
        <v>102</v>
      </c>
      <c r="H6607" s="4" t="s">
        <v>103</v>
      </c>
      <c r="I6607" s="6" t="s">
        <v>20</v>
      </c>
      <c r="J6607" s="7">
        <v>23</v>
      </c>
      <c r="K6607" s="8">
        <v>90</v>
      </c>
      <c r="L6607" s="9">
        <f t="shared" si="103"/>
        <v>2070</v>
      </c>
      <c r="M6607" s="9">
        <v>1055.7</v>
      </c>
      <c r="N6607" s="10">
        <v>0.51</v>
      </c>
      <c r="O6607" s="4" t="s">
        <v>83</v>
      </c>
    </row>
    <row r="6608" spans="1:15" ht="14.25" customHeight="1" x14ac:dyDescent="0.25">
      <c r="A6608" s="4" t="s">
        <v>30</v>
      </c>
      <c r="B6608" s="4">
        <v>1197831</v>
      </c>
      <c r="C6608" s="5">
        <v>44520</v>
      </c>
      <c r="D6608" s="37">
        <v>2021</v>
      </c>
      <c r="E6608" s="5" t="str">
        <f>TEXT(Sales[[#This Row],[Invoice Date]],"mmm")</f>
        <v>Nov</v>
      </c>
      <c r="F6608" s="4" t="s">
        <v>27</v>
      </c>
      <c r="G6608" s="4" t="s">
        <v>102</v>
      </c>
      <c r="H6608" s="4" t="s">
        <v>103</v>
      </c>
      <c r="I6608" s="6" t="s">
        <v>21</v>
      </c>
      <c r="J6608" s="7">
        <v>51</v>
      </c>
      <c r="K6608" s="8">
        <v>109</v>
      </c>
      <c r="L6608" s="9">
        <f t="shared" si="103"/>
        <v>5559</v>
      </c>
      <c r="M6608" s="9">
        <v>2779.5</v>
      </c>
      <c r="N6608" s="10">
        <v>0.5</v>
      </c>
      <c r="O6608" s="4" t="s">
        <v>83</v>
      </c>
    </row>
    <row r="6609" spans="1:15" ht="14.25" customHeight="1" x14ac:dyDescent="0.25">
      <c r="A6609" s="4" t="s">
        <v>30</v>
      </c>
      <c r="B6609" s="4">
        <v>1197831</v>
      </c>
      <c r="C6609" s="5">
        <v>44520</v>
      </c>
      <c r="D6609" s="37">
        <v>2021</v>
      </c>
      <c r="E6609" s="5" t="str">
        <f>TEXT(Sales[[#This Row],[Invoice Date]],"mmm")</f>
        <v>Nov</v>
      </c>
      <c r="F6609" s="4" t="s">
        <v>27</v>
      </c>
      <c r="G6609" s="4" t="s">
        <v>102</v>
      </c>
      <c r="H6609" s="4" t="s">
        <v>103</v>
      </c>
      <c r="I6609" s="6" t="s">
        <v>22</v>
      </c>
      <c r="J6609" s="7">
        <v>69</v>
      </c>
      <c r="K6609" s="8">
        <v>91</v>
      </c>
      <c r="L6609" s="9">
        <f t="shared" si="103"/>
        <v>6279</v>
      </c>
      <c r="M6609" s="9">
        <v>2951.1299999999997</v>
      </c>
      <c r="N6609" s="10">
        <v>0.47</v>
      </c>
      <c r="O6609" s="4" t="s">
        <v>83</v>
      </c>
    </row>
    <row r="6610" spans="1:15" ht="14.25" customHeight="1" x14ac:dyDescent="0.25">
      <c r="A6610" s="4" t="s">
        <v>30</v>
      </c>
      <c r="B6610" s="4">
        <v>1197831</v>
      </c>
      <c r="C6610" s="5">
        <v>44520</v>
      </c>
      <c r="D6610" s="37">
        <v>2021</v>
      </c>
      <c r="E6610" s="5" t="str">
        <f>TEXT(Sales[[#This Row],[Invoice Date]],"mmm")</f>
        <v>Nov</v>
      </c>
      <c r="F6610" s="4" t="s">
        <v>27</v>
      </c>
      <c r="G6610" s="4" t="s">
        <v>102</v>
      </c>
      <c r="H6610" s="4" t="s">
        <v>103</v>
      </c>
      <c r="I6610" s="6" t="s">
        <v>23</v>
      </c>
      <c r="J6610" s="7">
        <v>73</v>
      </c>
      <c r="K6610" s="8">
        <v>117</v>
      </c>
      <c r="L6610" s="9">
        <f t="shared" si="103"/>
        <v>8541</v>
      </c>
      <c r="M6610" s="9">
        <v>4526.7300000000005</v>
      </c>
      <c r="N6610" s="10">
        <v>0.53</v>
      </c>
      <c r="O6610" s="4" t="s">
        <v>83</v>
      </c>
    </row>
    <row r="6611" spans="1:15" ht="14.25" customHeight="1" x14ac:dyDescent="0.25">
      <c r="A6611" s="4" t="s">
        <v>30</v>
      </c>
      <c r="B6611" s="4">
        <v>1197831</v>
      </c>
      <c r="C6611" s="5">
        <v>44549</v>
      </c>
      <c r="D6611" s="37">
        <v>2021</v>
      </c>
      <c r="E6611" s="5" t="str">
        <f>TEXT(Sales[[#This Row],[Invoice Date]],"mmm")</f>
        <v>Dec</v>
      </c>
      <c r="F6611" s="4" t="s">
        <v>27</v>
      </c>
      <c r="G6611" s="4" t="s">
        <v>102</v>
      </c>
      <c r="H6611" s="4" t="s">
        <v>103</v>
      </c>
      <c r="I6611" s="6" t="s">
        <v>17</v>
      </c>
      <c r="J6611" s="7">
        <v>67</v>
      </c>
      <c r="K6611" s="8">
        <v>203</v>
      </c>
      <c r="L6611" s="9">
        <f t="shared" si="103"/>
        <v>13601</v>
      </c>
      <c r="M6611" s="9">
        <v>7480.55</v>
      </c>
      <c r="N6611" s="10">
        <v>0.55000000000000004</v>
      </c>
      <c r="O6611" s="4" t="s">
        <v>83</v>
      </c>
    </row>
    <row r="6612" spans="1:15" ht="14.25" customHeight="1" x14ac:dyDescent="0.25">
      <c r="A6612" s="4" t="s">
        <v>30</v>
      </c>
      <c r="B6612" s="4">
        <v>1197831</v>
      </c>
      <c r="C6612" s="5">
        <v>44549</v>
      </c>
      <c r="D6612" s="37">
        <v>2021</v>
      </c>
      <c r="E6612" s="5" t="str">
        <f>TEXT(Sales[[#This Row],[Invoice Date]],"mmm")</f>
        <v>Dec</v>
      </c>
      <c r="F6612" s="4" t="s">
        <v>27</v>
      </c>
      <c r="G6612" s="4" t="s">
        <v>102</v>
      </c>
      <c r="H6612" s="4" t="s">
        <v>103</v>
      </c>
      <c r="I6612" s="6" t="s">
        <v>19</v>
      </c>
      <c r="J6612" s="7">
        <v>54</v>
      </c>
      <c r="K6612" s="8">
        <v>140</v>
      </c>
      <c r="L6612" s="9">
        <f t="shared" si="103"/>
        <v>7560</v>
      </c>
      <c r="M6612" s="9">
        <v>3553.2</v>
      </c>
      <c r="N6612" s="10">
        <v>0.47</v>
      </c>
      <c r="O6612" s="4" t="s">
        <v>83</v>
      </c>
    </row>
    <row r="6613" spans="1:15" ht="14.25" customHeight="1" x14ac:dyDescent="0.25">
      <c r="A6613" s="4" t="s">
        <v>30</v>
      </c>
      <c r="B6613" s="4">
        <v>1197831</v>
      </c>
      <c r="C6613" s="5">
        <v>44549</v>
      </c>
      <c r="D6613" s="37">
        <v>2021</v>
      </c>
      <c r="E6613" s="5" t="str">
        <f>TEXT(Sales[[#This Row],[Invoice Date]],"mmm")</f>
        <v>Dec</v>
      </c>
      <c r="F6613" s="4" t="s">
        <v>27</v>
      </c>
      <c r="G6613" s="4" t="s">
        <v>102</v>
      </c>
      <c r="H6613" s="4" t="s">
        <v>103</v>
      </c>
      <c r="I6613" s="6" t="s">
        <v>20</v>
      </c>
      <c r="J6613" s="7">
        <v>55</v>
      </c>
      <c r="K6613" s="8">
        <v>126</v>
      </c>
      <c r="L6613" s="9">
        <f t="shared" si="103"/>
        <v>6930</v>
      </c>
      <c r="M6613" s="9">
        <v>3742.2000000000003</v>
      </c>
      <c r="N6613" s="10">
        <v>0.54</v>
      </c>
      <c r="O6613" s="4" t="s">
        <v>83</v>
      </c>
    </row>
    <row r="6614" spans="1:15" ht="14.25" customHeight="1" x14ac:dyDescent="0.25">
      <c r="A6614" s="4" t="s">
        <v>30</v>
      </c>
      <c r="B6614" s="4">
        <v>1197831</v>
      </c>
      <c r="C6614" s="5">
        <v>44549</v>
      </c>
      <c r="D6614" s="37">
        <v>2021</v>
      </c>
      <c r="E6614" s="5" t="str">
        <f>TEXT(Sales[[#This Row],[Invoice Date]],"mmm")</f>
        <v>Dec</v>
      </c>
      <c r="F6614" s="4" t="s">
        <v>27</v>
      </c>
      <c r="G6614" s="4" t="s">
        <v>102</v>
      </c>
      <c r="H6614" s="4" t="s">
        <v>103</v>
      </c>
      <c r="I6614" s="6" t="s">
        <v>21</v>
      </c>
      <c r="J6614" s="7">
        <v>57</v>
      </c>
      <c r="K6614" s="8">
        <v>120</v>
      </c>
      <c r="L6614" s="9">
        <f t="shared" si="103"/>
        <v>6840</v>
      </c>
      <c r="M6614" s="9">
        <v>3488.4</v>
      </c>
      <c r="N6614" s="10">
        <v>0.51</v>
      </c>
      <c r="O6614" s="4" t="s">
        <v>83</v>
      </c>
    </row>
    <row r="6615" spans="1:15" ht="14.25" customHeight="1" x14ac:dyDescent="0.25">
      <c r="A6615" s="4" t="s">
        <v>30</v>
      </c>
      <c r="B6615" s="4">
        <v>1197831</v>
      </c>
      <c r="C6615" s="5">
        <v>44549</v>
      </c>
      <c r="D6615" s="37">
        <v>2021</v>
      </c>
      <c r="E6615" s="5" t="str">
        <f>TEXT(Sales[[#This Row],[Invoice Date]],"mmm")</f>
        <v>Dec</v>
      </c>
      <c r="F6615" s="4" t="s">
        <v>27</v>
      </c>
      <c r="G6615" s="4" t="s">
        <v>102</v>
      </c>
      <c r="H6615" s="4" t="s">
        <v>103</v>
      </c>
      <c r="I6615" s="6" t="s">
        <v>22</v>
      </c>
      <c r="J6615" s="7">
        <v>64</v>
      </c>
      <c r="K6615" s="8">
        <v>112</v>
      </c>
      <c r="L6615" s="9">
        <f t="shared" si="103"/>
        <v>7168</v>
      </c>
      <c r="M6615" s="9">
        <v>3512.3199999999997</v>
      </c>
      <c r="N6615" s="10">
        <v>0.49</v>
      </c>
      <c r="O6615" s="4" t="s">
        <v>83</v>
      </c>
    </row>
    <row r="6616" spans="1:15" ht="14.25" customHeight="1" x14ac:dyDescent="0.25">
      <c r="A6616" s="4" t="s">
        <v>30</v>
      </c>
      <c r="B6616" s="4">
        <v>1197831</v>
      </c>
      <c r="C6616" s="5">
        <v>44549</v>
      </c>
      <c r="D6616" s="37">
        <v>2021</v>
      </c>
      <c r="E6616" s="5" t="str">
        <f>TEXT(Sales[[#This Row],[Invoice Date]],"mmm")</f>
        <v>Dec</v>
      </c>
      <c r="F6616" s="4" t="s">
        <v>27</v>
      </c>
      <c r="G6616" s="4" t="s">
        <v>102</v>
      </c>
      <c r="H6616" s="4" t="s">
        <v>103</v>
      </c>
      <c r="I6616" s="6" t="s">
        <v>23</v>
      </c>
      <c r="J6616" s="7">
        <v>70</v>
      </c>
      <c r="K6616" s="8">
        <v>150</v>
      </c>
      <c r="L6616" s="9">
        <f t="shared" si="103"/>
        <v>10500</v>
      </c>
      <c r="M6616" s="9">
        <v>5355</v>
      </c>
      <c r="N6616" s="10">
        <v>0.51</v>
      </c>
      <c r="O6616" s="4" t="s">
        <v>83</v>
      </c>
    </row>
    <row r="6617" spans="1:15" ht="14.25" customHeight="1" x14ac:dyDescent="0.25">
      <c r="A6617" s="4" t="s">
        <v>30</v>
      </c>
      <c r="B6617" s="4">
        <v>1197831</v>
      </c>
      <c r="C6617" s="5">
        <v>44219</v>
      </c>
      <c r="D6617" s="37">
        <v>2021</v>
      </c>
      <c r="E6617" s="5" t="str">
        <f>TEXT(Sales[[#This Row],[Invoice Date]],"mmm")</f>
        <v>Jan</v>
      </c>
      <c r="F6617" s="4" t="s">
        <v>27</v>
      </c>
      <c r="G6617" s="4" t="s">
        <v>102</v>
      </c>
      <c r="H6617" s="4" t="s">
        <v>103</v>
      </c>
      <c r="I6617" s="6" t="s">
        <v>17</v>
      </c>
      <c r="J6617" s="7">
        <v>24</v>
      </c>
      <c r="K6617" s="8">
        <v>167</v>
      </c>
      <c r="L6617" s="9">
        <f t="shared" si="103"/>
        <v>4008</v>
      </c>
      <c r="M6617" s="9">
        <v>2124.2400000000002</v>
      </c>
      <c r="N6617" s="10">
        <v>0.53</v>
      </c>
      <c r="O6617" s="4" t="s">
        <v>83</v>
      </c>
    </row>
    <row r="6618" spans="1:15" ht="14.25" customHeight="1" x14ac:dyDescent="0.25">
      <c r="A6618" s="4" t="s">
        <v>30</v>
      </c>
      <c r="B6618" s="4">
        <v>1197831</v>
      </c>
      <c r="C6618" s="5">
        <v>44219</v>
      </c>
      <c r="D6618" s="37">
        <v>2021</v>
      </c>
      <c r="E6618" s="5" t="str">
        <f>TEXT(Sales[[#This Row],[Invoice Date]],"mmm")</f>
        <v>Jan</v>
      </c>
      <c r="F6618" s="4" t="s">
        <v>27</v>
      </c>
      <c r="G6618" s="4" t="s">
        <v>102</v>
      </c>
      <c r="H6618" s="4" t="s">
        <v>103</v>
      </c>
      <c r="I6618" s="6" t="s">
        <v>19</v>
      </c>
      <c r="J6618" s="7">
        <v>25</v>
      </c>
      <c r="K6618" s="8">
        <v>109</v>
      </c>
      <c r="L6618" s="9">
        <f t="shared" si="103"/>
        <v>2725</v>
      </c>
      <c r="M6618" s="9">
        <v>1226.2499999999998</v>
      </c>
      <c r="N6618" s="10">
        <v>0.44999999999999996</v>
      </c>
      <c r="O6618" s="4" t="s">
        <v>83</v>
      </c>
    </row>
    <row r="6619" spans="1:15" ht="14.25" customHeight="1" x14ac:dyDescent="0.25">
      <c r="A6619" s="4" t="s">
        <v>30</v>
      </c>
      <c r="B6619" s="4">
        <v>1197831</v>
      </c>
      <c r="C6619" s="5">
        <v>44219</v>
      </c>
      <c r="D6619" s="37">
        <v>2021</v>
      </c>
      <c r="E6619" s="5" t="str">
        <f>TEXT(Sales[[#This Row],[Invoice Date]],"mmm")</f>
        <v>Jan</v>
      </c>
      <c r="F6619" s="4" t="s">
        <v>27</v>
      </c>
      <c r="G6619" s="4" t="s">
        <v>102</v>
      </c>
      <c r="H6619" s="4" t="s">
        <v>103</v>
      </c>
      <c r="I6619" s="6" t="s">
        <v>20</v>
      </c>
      <c r="J6619" s="7">
        <v>15</v>
      </c>
      <c r="K6619" s="8">
        <v>98</v>
      </c>
      <c r="L6619" s="9">
        <f t="shared" si="103"/>
        <v>1470</v>
      </c>
      <c r="M6619" s="9">
        <v>808.50000000000011</v>
      </c>
      <c r="N6619" s="10">
        <v>0.55000000000000004</v>
      </c>
      <c r="O6619" s="4" t="s">
        <v>83</v>
      </c>
    </row>
    <row r="6620" spans="1:15" ht="14.25" customHeight="1" x14ac:dyDescent="0.25">
      <c r="A6620" s="4" t="s">
        <v>30</v>
      </c>
      <c r="B6620" s="4">
        <v>1197831</v>
      </c>
      <c r="C6620" s="5">
        <v>44219</v>
      </c>
      <c r="D6620" s="37">
        <v>2021</v>
      </c>
      <c r="E6620" s="5" t="str">
        <f>TEXT(Sales[[#This Row],[Invoice Date]],"mmm")</f>
        <v>Jan</v>
      </c>
      <c r="F6620" s="4" t="s">
        <v>27</v>
      </c>
      <c r="G6620" s="4" t="s">
        <v>102</v>
      </c>
      <c r="H6620" s="4" t="s">
        <v>103</v>
      </c>
      <c r="I6620" s="6" t="s">
        <v>21</v>
      </c>
      <c r="J6620" s="7">
        <v>18</v>
      </c>
      <c r="K6620" s="8">
        <v>65</v>
      </c>
      <c r="L6620" s="9">
        <f t="shared" si="103"/>
        <v>1170</v>
      </c>
      <c r="M6620" s="9">
        <v>643.5</v>
      </c>
      <c r="N6620" s="10">
        <v>0.55000000000000004</v>
      </c>
      <c r="O6620" s="4" t="s">
        <v>83</v>
      </c>
    </row>
    <row r="6621" spans="1:15" ht="14.25" customHeight="1" x14ac:dyDescent="0.25">
      <c r="A6621" s="4" t="s">
        <v>30</v>
      </c>
      <c r="B6621" s="4">
        <v>1197831</v>
      </c>
      <c r="C6621" s="5">
        <v>44219</v>
      </c>
      <c r="D6621" s="37">
        <v>2021</v>
      </c>
      <c r="E6621" s="5" t="str">
        <f>TEXT(Sales[[#This Row],[Invoice Date]],"mmm")</f>
        <v>Jan</v>
      </c>
      <c r="F6621" s="4" t="s">
        <v>27</v>
      </c>
      <c r="G6621" s="4" t="s">
        <v>102</v>
      </c>
      <c r="H6621" s="4" t="s">
        <v>103</v>
      </c>
      <c r="I6621" s="6" t="s">
        <v>22</v>
      </c>
      <c r="J6621" s="7">
        <v>33</v>
      </c>
      <c r="K6621" s="8">
        <v>80</v>
      </c>
      <c r="L6621" s="9">
        <f t="shared" si="103"/>
        <v>2640</v>
      </c>
      <c r="M6621" s="9">
        <v>1320</v>
      </c>
      <c r="N6621" s="10">
        <v>0.5</v>
      </c>
      <c r="O6621" s="4" t="s">
        <v>83</v>
      </c>
    </row>
    <row r="6622" spans="1:15" ht="14.25" customHeight="1" x14ac:dyDescent="0.25">
      <c r="A6622" s="4" t="s">
        <v>30</v>
      </c>
      <c r="B6622" s="4">
        <v>1197831</v>
      </c>
      <c r="C6622" s="5">
        <v>44219</v>
      </c>
      <c r="D6622" s="37">
        <v>2021</v>
      </c>
      <c r="E6622" s="5" t="str">
        <f>TEXT(Sales[[#This Row],[Invoice Date]],"mmm")</f>
        <v>Jan</v>
      </c>
      <c r="F6622" s="4" t="s">
        <v>27</v>
      </c>
      <c r="G6622" s="4" t="s">
        <v>102</v>
      </c>
      <c r="H6622" s="4" t="s">
        <v>103</v>
      </c>
      <c r="I6622" s="6" t="s">
        <v>23</v>
      </c>
      <c r="J6622" s="7">
        <v>23</v>
      </c>
      <c r="K6622" s="8">
        <v>101</v>
      </c>
      <c r="L6622" s="9">
        <f t="shared" si="103"/>
        <v>2323</v>
      </c>
      <c r="M6622" s="9">
        <v>1207.96</v>
      </c>
      <c r="N6622" s="10">
        <v>0.52</v>
      </c>
      <c r="O6622" s="4" t="s">
        <v>83</v>
      </c>
    </row>
    <row r="6623" spans="1:15" ht="14.25" customHeight="1" x14ac:dyDescent="0.25">
      <c r="A6623" s="4" t="s">
        <v>30</v>
      </c>
      <c r="B6623" s="4">
        <v>1197831</v>
      </c>
      <c r="C6623" s="5">
        <v>44248</v>
      </c>
      <c r="D6623" s="37">
        <v>2021</v>
      </c>
      <c r="E6623" s="5" t="str">
        <f>TEXT(Sales[[#This Row],[Invoice Date]],"mmm")</f>
        <v>Feb</v>
      </c>
      <c r="F6623" s="4" t="s">
        <v>27</v>
      </c>
      <c r="G6623" s="4" t="s">
        <v>102</v>
      </c>
      <c r="H6623" s="4" t="s">
        <v>103</v>
      </c>
      <c r="I6623" s="6" t="s">
        <v>17</v>
      </c>
      <c r="J6623" s="7">
        <v>24</v>
      </c>
      <c r="K6623" s="8">
        <v>169</v>
      </c>
      <c r="L6623" s="9">
        <f t="shared" si="103"/>
        <v>4056</v>
      </c>
      <c r="M6623" s="9">
        <v>2109.12</v>
      </c>
      <c r="N6623" s="10">
        <v>0.52</v>
      </c>
      <c r="O6623" s="4" t="s">
        <v>83</v>
      </c>
    </row>
    <row r="6624" spans="1:15" ht="14.25" customHeight="1" x14ac:dyDescent="0.25">
      <c r="A6624" s="4" t="s">
        <v>30</v>
      </c>
      <c r="B6624" s="4">
        <v>1197831</v>
      </c>
      <c r="C6624" s="5">
        <v>44248</v>
      </c>
      <c r="D6624" s="37">
        <v>2021</v>
      </c>
      <c r="E6624" s="5" t="str">
        <f>TEXT(Sales[[#This Row],[Invoice Date]],"mmm")</f>
        <v>Feb</v>
      </c>
      <c r="F6624" s="4" t="s">
        <v>27</v>
      </c>
      <c r="G6624" s="4" t="s">
        <v>102</v>
      </c>
      <c r="H6624" s="4" t="s">
        <v>103</v>
      </c>
      <c r="I6624" s="6" t="s">
        <v>19</v>
      </c>
      <c r="J6624" s="7">
        <v>23</v>
      </c>
      <c r="K6624" s="8">
        <v>80</v>
      </c>
      <c r="L6624" s="9">
        <f t="shared" si="103"/>
        <v>1840</v>
      </c>
      <c r="M6624" s="9">
        <v>846.4</v>
      </c>
      <c r="N6624" s="10">
        <v>0.45999999999999996</v>
      </c>
      <c r="O6624" s="4" t="s">
        <v>83</v>
      </c>
    </row>
    <row r="6625" spans="1:15" ht="14.25" customHeight="1" x14ac:dyDescent="0.25">
      <c r="A6625" s="4" t="s">
        <v>30</v>
      </c>
      <c r="B6625" s="4">
        <v>1197831</v>
      </c>
      <c r="C6625" s="5">
        <v>44248</v>
      </c>
      <c r="D6625" s="37">
        <v>2021</v>
      </c>
      <c r="E6625" s="5" t="str">
        <f>TEXT(Sales[[#This Row],[Invoice Date]],"mmm")</f>
        <v>Feb</v>
      </c>
      <c r="F6625" s="4" t="s">
        <v>27</v>
      </c>
      <c r="G6625" s="4" t="s">
        <v>102</v>
      </c>
      <c r="H6625" s="4" t="s">
        <v>103</v>
      </c>
      <c r="I6625" s="6" t="s">
        <v>20</v>
      </c>
      <c r="J6625" s="7">
        <v>15</v>
      </c>
      <c r="K6625" s="8">
        <v>91</v>
      </c>
      <c r="L6625" s="9">
        <f t="shared" si="103"/>
        <v>1365</v>
      </c>
      <c r="M6625" s="9">
        <v>682.5</v>
      </c>
      <c r="N6625" s="10">
        <v>0.5</v>
      </c>
      <c r="O6625" s="4" t="s">
        <v>83</v>
      </c>
    </row>
    <row r="6626" spans="1:15" ht="14.25" customHeight="1" x14ac:dyDescent="0.25">
      <c r="A6626" s="4" t="s">
        <v>30</v>
      </c>
      <c r="B6626" s="4">
        <v>1197831</v>
      </c>
      <c r="C6626" s="5">
        <v>44248</v>
      </c>
      <c r="D6626" s="37">
        <v>2021</v>
      </c>
      <c r="E6626" s="5" t="str">
        <f>TEXT(Sales[[#This Row],[Invoice Date]],"mmm")</f>
        <v>Feb</v>
      </c>
      <c r="F6626" s="4" t="s">
        <v>27</v>
      </c>
      <c r="G6626" s="4" t="s">
        <v>104</v>
      </c>
      <c r="H6626" s="4" t="s">
        <v>105</v>
      </c>
      <c r="I6626" s="6" t="s">
        <v>21</v>
      </c>
      <c r="J6626" s="7">
        <v>19</v>
      </c>
      <c r="K6626" s="8">
        <v>49</v>
      </c>
      <c r="L6626" s="9">
        <f t="shared" si="103"/>
        <v>931</v>
      </c>
      <c r="M6626" s="9">
        <v>474.81</v>
      </c>
      <c r="N6626" s="10">
        <v>0.51</v>
      </c>
      <c r="O6626" s="4" t="s">
        <v>83</v>
      </c>
    </row>
    <row r="6627" spans="1:15" ht="14.25" customHeight="1" x14ac:dyDescent="0.25">
      <c r="A6627" s="4" t="s">
        <v>30</v>
      </c>
      <c r="B6627" s="4">
        <v>1197831</v>
      </c>
      <c r="C6627" s="5">
        <v>44248</v>
      </c>
      <c r="D6627" s="37">
        <v>2021</v>
      </c>
      <c r="E6627" s="5" t="str">
        <f>TEXT(Sales[[#This Row],[Invoice Date]],"mmm")</f>
        <v>Feb</v>
      </c>
      <c r="F6627" s="4" t="s">
        <v>27</v>
      </c>
      <c r="G6627" s="4" t="s">
        <v>104</v>
      </c>
      <c r="H6627" s="4" t="s">
        <v>105</v>
      </c>
      <c r="I6627" s="6" t="s">
        <v>22</v>
      </c>
      <c r="J6627" s="7">
        <v>34</v>
      </c>
      <c r="K6627" s="8">
        <v>75</v>
      </c>
      <c r="L6627" s="9">
        <f t="shared" si="103"/>
        <v>2550</v>
      </c>
      <c r="M6627" s="9">
        <v>1198.5</v>
      </c>
      <c r="N6627" s="10">
        <v>0.47</v>
      </c>
      <c r="O6627" s="4" t="s">
        <v>83</v>
      </c>
    </row>
    <row r="6628" spans="1:15" ht="14.25" customHeight="1" x14ac:dyDescent="0.25">
      <c r="A6628" s="4" t="s">
        <v>30</v>
      </c>
      <c r="B6628" s="4">
        <v>1197831</v>
      </c>
      <c r="C6628" s="5">
        <v>44248</v>
      </c>
      <c r="D6628" s="37">
        <v>2021</v>
      </c>
      <c r="E6628" s="5" t="str">
        <f>TEXT(Sales[[#This Row],[Invoice Date]],"mmm")</f>
        <v>Feb</v>
      </c>
      <c r="F6628" s="4" t="s">
        <v>27</v>
      </c>
      <c r="G6628" s="4" t="s">
        <v>104</v>
      </c>
      <c r="H6628" s="4" t="s">
        <v>105</v>
      </c>
      <c r="I6628" s="6" t="s">
        <v>23</v>
      </c>
      <c r="J6628" s="7">
        <v>18</v>
      </c>
      <c r="K6628" s="8">
        <v>98</v>
      </c>
      <c r="L6628" s="9">
        <f t="shared" si="103"/>
        <v>1764</v>
      </c>
      <c r="M6628" s="9">
        <v>899.64</v>
      </c>
      <c r="N6628" s="10">
        <v>0.51</v>
      </c>
      <c r="O6628" s="4" t="s">
        <v>83</v>
      </c>
    </row>
    <row r="6629" spans="1:15" ht="14.25" customHeight="1" x14ac:dyDescent="0.25">
      <c r="A6629" s="4" t="s">
        <v>30</v>
      </c>
      <c r="B6629" s="4">
        <v>1197831</v>
      </c>
      <c r="C6629" s="5">
        <v>44274</v>
      </c>
      <c r="D6629" s="37">
        <v>2021</v>
      </c>
      <c r="E6629" s="5" t="str">
        <f>TEXT(Sales[[#This Row],[Invoice Date]],"mmm")</f>
        <v>Mar</v>
      </c>
      <c r="F6629" s="4" t="s">
        <v>27</v>
      </c>
      <c r="G6629" s="4" t="s">
        <v>104</v>
      </c>
      <c r="H6629" s="4" t="s">
        <v>105</v>
      </c>
      <c r="I6629" s="6" t="s">
        <v>17</v>
      </c>
      <c r="J6629" s="7">
        <v>19</v>
      </c>
      <c r="K6629" s="8">
        <v>154</v>
      </c>
      <c r="L6629" s="9">
        <f t="shared" si="103"/>
        <v>2926</v>
      </c>
      <c r="M6629" s="9">
        <v>1463</v>
      </c>
      <c r="N6629" s="10">
        <v>0.5</v>
      </c>
      <c r="O6629" s="4" t="s">
        <v>83</v>
      </c>
    </row>
    <row r="6630" spans="1:15" ht="14.25" customHeight="1" x14ac:dyDescent="0.25">
      <c r="A6630" s="4" t="s">
        <v>30</v>
      </c>
      <c r="B6630" s="4">
        <v>1197831</v>
      </c>
      <c r="C6630" s="5">
        <v>44274</v>
      </c>
      <c r="D6630" s="37">
        <v>2021</v>
      </c>
      <c r="E6630" s="5" t="str">
        <f>TEXT(Sales[[#This Row],[Invoice Date]],"mmm")</f>
        <v>Mar</v>
      </c>
      <c r="F6630" s="4" t="s">
        <v>27</v>
      </c>
      <c r="G6630" s="4" t="s">
        <v>104</v>
      </c>
      <c r="H6630" s="4" t="s">
        <v>105</v>
      </c>
      <c r="I6630" s="6" t="s">
        <v>19</v>
      </c>
      <c r="J6630" s="7">
        <v>19</v>
      </c>
      <c r="K6630" s="8">
        <v>73</v>
      </c>
      <c r="L6630" s="9">
        <f t="shared" si="103"/>
        <v>1387</v>
      </c>
      <c r="M6630" s="9">
        <v>665.76</v>
      </c>
      <c r="N6630" s="10">
        <v>0.48</v>
      </c>
      <c r="O6630" s="4" t="s">
        <v>83</v>
      </c>
    </row>
    <row r="6631" spans="1:15" ht="14.25" customHeight="1" x14ac:dyDescent="0.25">
      <c r="A6631" s="4" t="s">
        <v>30</v>
      </c>
      <c r="B6631" s="4">
        <v>1197831</v>
      </c>
      <c r="C6631" s="5">
        <v>44274</v>
      </c>
      <c r="D6631" s="37">
        <v>2021</v>
      </c>
      <c r="E6631" s="5" t="str">
        <f>TEXT(Sales[[#This Row],[Invoice Date]],"mmm")</f>
        <v>Mar</v>
      </c>
      <c r="F6631" s="4" t="s">
        <v>27</v>
      </c>
      <c r="G6631" s="4" t="s">
        <v>104</v>
      </c>
      <c r="H6631" s="4" t="s">
        <v>105</v>
      </c>
      <c r="I6631" s="6" t="s">
        <v>20</v>
      </c>
      <c r="J6631" s="7">
        <v>9</v>
      </c>
      <c r="K6631" s="8">
        <v>80</v>
      </c>
      <c r="L6631" s="9">
        <f t="shared" si="103"/>
        <v>720</v>
      </c>
      <c r="M6631" s="9">
        <v>360</v>
      </c>
      <c r="N6631" s="10">
        <v>0.5</v>
      </c>
      <c r="O6631" s="4" t="s">
        <v>83</v>
      </c>
    </row>
    <row r="6632" spans="1:15" ht="14.25" customHeight="1" x14ac:dyDescent="0.25">
      <c r="A6632" s="4" t="s">
        <v>30</v>
      </c>
      <c r="B6632" s="4">
        <v>1197831</v>
      </c>
      <c r="C6632" s="5">
        <v>44274</v>
      </c>
      <c r="D6632" s="37">
        <v>2021</v>
      </c>
      <c r="E6632" s="5" t="str">
        <f>TEXT(Sales[[#This Row],[Invoice Date]],"mmm")</f>
        <v>Mar</v>
      </c>
      <c r="F6632" s="4" t="s">
        <v>27</v>
      </c>
      <c r="G6632" s="4" t="s">
        <v>104</v>
      </c>
      <c r="H6632" s="4" t="s">
        <v>105</v>
      </c>
      <c r="I6632" s="6" t="s">
        <v>21</v>
      </c>
      <c r="J6632" s="7">
        <v>20</v>
      </c>
      <c r="K6632" s="8">
        <v>34</v>
      </c>
      <c r="L6632" s="9">
        <f t="shared" si="103"/>
        <v>680</v>
      </c>
      <c r="M6632" s="9">
        <v>340</v>
      </c>
      <c r="N6632" s="10">
        <v>0.5</v>
      </c>
      <c r="O6632" s="4" t="s">
        <v>83</v>
      </c>
    </row>
    <row r="6633" spans="1:15" ht="14.25" customHeight="1" x14ac:dyDescent="0.25">
      <c r="A6633" s="4" t="s">
        <v>30</v>
      </c>
      <c r="B6633" s="4">
        <v>1197831</v>
      </c>
      <c r="C6633" s="5">
        <v>44274</v>
      </c>
      <c r="D6633" s="37">
        <v>2021</v>
      </c>
      <c r="E6633" s="5" t="str">
        <f>TEXT(Sales[[#This Row],[Invoice Date]],"mmm")</f>
        <v>Mar</v>
      </c>
      <c r="F6633" s="4" t="s">
        <v>27</v>
      </c>
      <c r="G6633" s="4" t="s">
        <v>104</v>
      </c>
      <c r="H6633" s="4" t="s">
        <v>105</v>
      </c>
      <c r="I6633" s="6" t="s">
        <v>22</v>
      </c>
      <c r="J6633" s="7">
        <v>34</v>
      </c>
      <c r="K6633" s="8">
        <v>49</v>
      </c>
      <c r="L6633" s="9">
        <f t="shared" si="103"/>
        <v>1666</v>
      </c>
      <c r="M6633" s="9">
        <v>783.02</v>
      </c>
      <c r="N6633" s="10">
        <v>0.47</v>
      </c>
      <c r="O6633" s="4" t="s">
        <v>83</v>
      </c>
    </row>
    <row r="6634" spans="1:15" ht="14.25" customHeight="1" x14ac:dyDescent="0.25">
      <c r="A6634" s="4" t="s">
        <v>30</v>
      </c>
      <c r="B6634" s="4">
        <v>1197831</v>
      </c>
      <c r="C6634" s="5">
        <v>44274</v>
      </c>
      <c r="D6634" s="37">
        <v>2021</v>
      </c>
      <c r="E6634" s="5" t="str">
        <f>TEXT(Sales[[#This Row],[Invoice Date]],"mmm")</f>
        <v>Mar</v>
      </c>
      <c r="F6634" s="4" t="s">
        <v>27</v>
      </c>
      <c r="G6634" s="4" t="s">
        <v>104</v>
      </c>
      <c r="H6634" s="4" t="s">
        <v>105</v>
      </c>
      <c r="I6634" s="6" t="s">
        <v>23</v>
      </c>
      <c r="J6634" s="7">
        <v>23</v>
      </c>
      <c r="K6634" s="8">
        <v>69</v>
      </c>
      <c r="L6634" s="9">
        <f t="shared" si="103"/>
        <v>1587</v>
      </c>
      <c r="M6634" s="9">
        <v>856.98</v>
      </c>
      <c r="N6634" s="10">
        <v>0.54</v>
      </c>
      <c r="O6634" s="4" t="s">
        <v>83</v>
      </c>
    </row>
    <row r="6635" spans="1:15" ht="14.25" customHeight="1" x14ac:dyDescent="0.25">
      <c r="A6635" s="4" t="s">
        <v>30</v>
      </c>
      <c r="B6635" s="4">
        <v>1197831</v>
      </c>
      <c r="C6635" s="5">
        <v>44306</v>
      </c>
      <c r="D6635" s="37">
        <v>2021</v>
      </c>
      <c r="E6635" s="5" t="str">
        <f>TEXT(Sales[[#This Row],[Invoice Date]],"mmm")</f>
        <v>Apr</v>
      </c>
      <c r="F6635" s="4" t="s">
        <v>27</v>
      </c>
      <c r="G6635" s="4" t="s">
        <v>104</v>
      </c>
      <c r="H6635" s="4" t="s">
        <v>105</v>
      </c>
      <c r="I6635" s="6" t="s">
        <v>17</v>
      </c>
      <c r="J6635" s="7">
        <v>24</v>
      </c>
      <c r="K6635" s="8">
        <v>152</v>
      </c>
      <c r="L6635" s="9">
        <f t="shared" si="103"/>
        <v>3648</v>
      </c>
      <c r="M6635" s="9">
        <v>1933.44</v>
      </c>
      <c r="N6635" s="10">
        <v>0.53</v>
      </c>
      <c r="O6635" s="4" t="s">
        <v>83</v>
      </c>
    </row>
    <row r="6636" spans="1:15" ht="14.25" customHeight="1" x14ac:dyDescent="0.25">
      <c r="A6636" s="4" t="s">
        <v>30</v>
      </c>
      <c r="B6636" s="4">
        <v>1197831</v>
      </c>
      <c r="C6636" s="5">
        <v>44306</v>
      </c>
      <c r="D6636" s="37">
        <v>2021</v>
      </c>
      <c r="E6636" s="5" t="str">
        <f>TEXT(Sales[[#This Row],[Invoice Date]],"mmm")</f>
        <v>Apr</v>
      </c>
      <c r="F6636" s="4" t="s">
        <v>27</v>
      </c>
      <c r="G6636" s="4" t="s">
        <v>104</v>
      </c>
      <c r="H6636" s="4" t="s">
        <v>105</v>
      </c>
      <c r="I6636" s="6" t="s">
        <v>19</v>
      </c>
      <c r="J6636" s="7">
        <v>23</v>
      </c>
      <c r="K6636" s="8">
        <v>65</v>
      </c>
      <c r="L6636" s="9">
        <f t="shared" si="103"/>
        <v>1495</v>
      </c>
      <c r="M6636" s="9">
        <v>717.6</v>
      </c>
      <c r="N6636" s="10">
        <v>0.48</v>
      </c>
      <c r="O6636" s="4" t="s">
        <v>83</v>
      </c>
    </row>
    <row r="6637" spans="1:15" ht="14.25" customHeight="1" x14ac:dyDescent="0.25">
      <c r="A6637" s="4" t="s">
        <v>30</v>
      </c>
      <c r="B6637" s="4">
        <v>1197831</v>
      </c>
      <c r="C6637" s="5">
        <v>44306</v>
      </c>
      <c r="D6637" s="37">
        <v>2021</v>
      </c>
      <c r="E6637" s="5" t="str">
        <f>TEXT(Sales[[#This Row],[Invoice Date]],"mmm")</f>
        <v>Apr</v>
      </c>
      <c r="F6637" s="4" t="s">
        <v>27</v>
      </c>
      <c r="G6637" s="4" t="s">
        <v>104</v>
      </c>
      <c r="H6637" s="4" t="s">
        <v>105</v>
      </c>
      <c r="I6637" s="6" t="s">
        <v>20</v>
      </c>
      <c r="J6637" s="7">
        <v>14</v>
      </c>
      <c r="K6637" s="8">
        <v>68</v>
      </c>
      <c r="L6637" s="9">
        <f t="shared" si="103"/>
        <v>952</v>
      </c>
      <c r="M6637" s="9">
        <v>504.56</v>
      </c>
      <c r="N6637" s="10">
        <v>0.53</v>
      </c>
      <c r="O6637" s="4" t="s">
        <v>83</v>
      </c>
    </row>
    <row r="6638" spans="1:15" ht="14.25" customHeight="1" x14ac:dyDescent="0.25">
      <c r="A6638" s="4" t="s">
        <v>30</v>
      </c>
      <c r="B6638" s="4">
        <v>1197831</v>
      </c>
      <c r="C6638" s="5">
        <v>44306</v>
      </c>
      <c r="D6638" s="37">
        <v>2021</v>
      </c>
      <c r="E6638" s="5" t="str">
        <f>TEXT(Sales[[#This Row],[Invoice Date]],"mmm")</f>
        <v>Apr</v>
      </c>
      <c r="F6638" s="4" t="s">
        <v>27</v>
      </c>
      <c r="G6638" s="4" t="s">
        <v>104</v>
      </c>
      <c r="H6638" s="4" t="s">
        <v>105</v>
      </c>
      <c r="I6638" s="6" t="s">
        <v>21</v>
      </c>
      <c r="J6638" s="7">
        <v>18</v>
      </c>
      <c r="K6638" s="8">
        <v>45</v>
      </c>
      <c r="L6638" s="9">
        <f t="shared" si="103"/>
        <v>810</v>
      </c>
      <c r="M6638" s="9">
        <v>429.3</v>
      </c>
      <c r="N6638" s="10">
        <v>0.53</v>
      </c>
      <c r="O6638" s="4" t="s">
        <v>83</v>
      </c>
    </row>
    <row r="6639" spans="1:15" ht="14.25" customHeight="1" x14ac:dyDescent="0.25">
      <c r="A6639" s="4" t="s">
        <v>30</v>
      </c>
      <c r="B6639" s="4">
        <v>1197831</v>
      </c>
      <c r="C6639" s="5">
        <v>44306</v>
      </c>
      <c r="D6639" s="37">
        <v>2021</v>
      </c>
      <c r="E6639" s="5" t="str">
        <f>TEXT(Sales[[#This Row],[Invoice Date]],"mmm")</f>
        <v>Apr</v>
      </c>
      <c r="F6639" s="4" t="s">
        <v>27</v>
      </c>
      <c r="G6639" s="4" t="s">
        <v>104</v>
      </c>
      <c r="H6639" s="4" t="s">
        <v>105</v>
      </c>
      <c r="I6639" s="6" t="s">
        <v>22</v>
      </c>
      <c r="J6639" s="7">
        <v>38</v>
      </c>
      <c r="K6639" s="8">
        <v>53</v>
      </c>
      <c r="L6639" s="9">
        <f t="shared" si="103"/>
        <v>2014</v>
      </c>
      <c r="M6639" s="9">
        <v>1007</v>
      </c>
      <c r="N6639" s="10">
        <v>0.5</v>
      </c>
      <c r="O6639" s="4" t="s">
        <v>83</v>
      </c>
    </row>
    <row r="6640" spans="1:15" ht="14.25" customHeight="1" x14ac:dyDescent="0.25">
      <c r="A6640" s="4" t="s">
        <v>30</v>
      </c>
      <c r="B6640" s="4">
        <v>1197831</v>
      </c>
      <c r="C6640" s="5">
        <v>44306</v>
      </c>
      <c r="D6640" s="37">
        <v>2021</v>
      </c>
      <c r="E6640" s="5" t="str">
        <f>TEXT(Sales[[#This Row],[Invoice Date]],"mmm")</f>
        <v>Apr</v>
      </c>
      <c r="F6640" s="4" t="s">
        <v>27</v>
      </c>
      <c r="G6640" s="4" t="s">
        <v>104</v>
      </c>
      <c r="H6640" s="4" t="s">
        <v>105</v>
      </c>
      <c r="I6640" s="6" t="s">
        <v>23</v>
      </c>
      <c r="J6640" s="7">
        <v>28</v>
      </c>
      <c r="K6640" s="8">
        <v>94</v>
      </c>
      <c r="L6640" s="9">
        <f t="shared" si="103"/>
        <v>2632</v>
      </c>
      <c r="M6640" s="9">
        <v>1447.6000000000001</v>
      </c>
      <c r="N6640" s="10">
        <v>0.55000000000000004</v>
      </c>
      <c r="O6640" s="4" t="s">
        <v>83</v>
      </c>
    </row>
    <row r="6641" spans="1:15" ht="14.25" customHeight="1" x14ac:dyDescent="0.25">
      <c r="A6641" s="4" t="s">
        <v>30</v>
      </c>
      <c r="B6641" s="4">
        <v>1197831</v>
      </c>
      <c r="C6641" s="5">
        <v>44335</v>
      </c>
      <c r="D6641" s="37">
        <v>2021</v>
      </c>
      <c r="E6641" s="5" t="str">
        <f>TEXT(Sales[[#This Row],[Invoice Date]],"mmm")</f>
        <v>May</v>
      </c>
      <c r="F6641" s="4" t="s">
        <v>27</v>
      </c>
      <c r="G6641" s="4" t="s">
        <v>104</v>
      </c>
      <c r="H6641" s="4" t="s">
        <v>105</v>
      </c>
      <c r="I6641" s="6" t="s">
        <v>17</v>
      </c>
      <c r="J6641" s="7">
        <v>36</v>
      </c>
      <c r="K6641" s="8">
        <v>167</v>
      </c>
      <c r="L6641" s="9">
        <f t="shared" si="103"/>
        <v>6012</v>
      </c>
      <c r="M6641" s="9">
        <v>3246.48</v>
      </c>
      <c r="N6641" s="10">
        <v>0.54</v>
      </c>
      <c r="O6641" s="4" t="s">
        <v>83</v>
      </c>
    </row>
    <row r="6642" spans="1:15" ht="14.25" customHeight="1" x14ac:dyDescent="0.25">
      <c r="A6642" s="4" t="s">
        <v>30</v>
      </c>
      <c r="B6642" s="4">
        <v>1197831</v>
      </c>
      <c r="C6642" s="5">
        <v>44335</v>
      </c>
      <c r="D6642" s="37">
        <v>2021</v>
      </c>
      <c r="E6642" s="5" t="str">
        <f>TEXT(Sales[[#This Row],[Invoice Date]],"mmm")</f>
        <v>May</v>
      </c>
      <c r="F6642" s="4" t="s">
        <v>27</v>
      </c>
      <c r="G6642" s="4" t="s">
        <v>104</v>
      </c>
      <c r="H6642" s="4" t="s">
        <v>105</v>
      </c>
      <c r="I6642" s="6" t="s">
        <v>19</v>
      </c>
      <c r="J6642" s="7">
        <v>39</v>
      </c>
      <c r="K6642" s="8">
        <v>87</v>
      </c>
      <c r="L6642" s="9">
        <f t="shared" si="103"/>
        <v>3393</v>
      </c>
      <c r="M6642" s="9">
        <v>1526.85</v>
      </c>
      <c r="N6642" s="10">
        <v>0.44999999999999996</v>
      </c>
      <c r="O6642" s="4" t="s">
        <v>83</v>
      </c>
    </row>
    <row r="6643" spans="1:15" ht="14.25" customHeight="1" x14ac:dyDescent="0.25">
      <c r="A6643" s="4" t="s">
        <v>30</v>
      </c>
      <c r="B6643" s="4">
        <v>1197831</v>
      </c>
      <c r="C6643" s="5">
        <v>44335</v>
      </c>
      <c r="D6643" s="37">
        <v>2021</v>
      </c>
      <c r="E6643" s="5" t="str">
        <f>TEXT(Sales[[#This Row],[Invoice Date]],"mmm")</f>
        <v>May</v>
      </c>
      <c r="F6643" s="4" t="s">
        <v>27</v>
      </c>
      <c r="G6643" s="4" t="s">
        <v>104</v>
      </c>
      <c r="H6643" s="4" t="s">
        <v>105</v>
      </c>
      <c r="I6643" s="6" t="s">
        <v>20</v>
      </c>
      <c r="J6643" s="7">
        <v>34</v>
      </c>
      <c r="K6643" s="8">
        <v>72</v>
      </c>
      <c r="L6643" s="9">
        <f t="shared" si="103"/>
        <v>2448</v>
      </c>
      <c r="M6643" s="9">
        <v>1272.96</v>
      </c>
      <c r="N6643" s="10">
        <v>0.52</v>
      </c>
      <c r="O6643" s="4" t="s">
        <v>83</v>
      </c>
    </row>
    <row r="6644" spans="1:15" ht="14.25" customHeight="1" x14ac:dyDescent="0.25">
      <c r="A6644" s="4" t="s">
        <v>30</v>
      </c>
      <c r="B6644" s="4">
        <v>1197831</v>
      </c>
      <c r="C6644" s="5">
        <v>44335</v>
      </c>
      <c r="D6644" s="37">
        <v>2021</v>
      </c>
      <c r="E6644" s="5" t="str">
        <f>TEXT(Sales[[#This Row],[Invoice Date]],"mmm")</f>
        <v>May</v>
      </c>
      <c r="F6644" s="4" t="s">
        <v>27</v>
      </c>
      <c r="G6644" s="4" t="s">
        <v>104</v>
      </c>
      <c r="H6644" s="4" t="s">
        <v>105</v>
      </c>
      <c r="I6644" s="6" t="s">
        <v>21</v>
      </c>
      <c r="J6644" s="7">
        <v>34</v>
      </c>
      <c r="K6644" s="8">
        <v>59</v>
      </c>
      <c r="L6644" s="9">
        <f t="shared" si="103"/>
        <v>2006</v>
      </c>
      <c r="M6644" s="9">
        <v>1103.3000000000002</v>
      </c>
      <c r="N6644" s="10">
        <v>0.55000000000000004</v>
      </c>
      <c r="O6644" s="4" t="s">
        <v>83</v>
      </c>
    </row>
    <row r="6645" spans="1:15" ht="14.25" customHeight="1" x14ac:dyDescent="0.25">
      <c r="A6645" s="4" t="s">
        <v>30</v>
      </c>
      <c r="B6645" s="4">
        <v>1197831</v>
      </c>
      <c r="C6645" s="5">
        <v>44335</v>
      </c>
      <c r="D6645" s="37">
        <v>2021</v>
      </c>
      <c r="E6645" s="5" t="str">
        <f>TEXT(Sales[[#This Row],[Invoice Date]],"mmm")</f>
        <v>May</v>
      </c>
      <c r="F6645" s="4" t="s">
        <v>27</v>
      </c>
      <c r="G6645" s="4" t="s">
        <v>104</v>
      </c>
      <c r="H6645" s="4" t="s">
        <v>105</v>
      </c>
      <c r="I6645" s="6" t="s">
        <v>22</v>
      </c>
      <c r="J6645" s="7">
        <v>43</v>
      </c>
      <c r="K6645" s="8">
        <v>75</v>
      </c>
      <c r="L6645" s="9">
        <f t="shared" si="103"/>
        <v>3225</v>
      </c>
      <c r="M6645" s="9">
        <v>1451.2499999999998</v>
      </c>
      <c r="N6645" s="10">
        <v>0.44999999999999996</v>
      </c>
      <c r="O6645" s="4" t="s">
        <v>83</v>
      </c>
    </row>
    <row r="6646" spans="1:15" ht="14.25" customHeight="1" x14ac:dyDescent="0.25">
      <c r="A6646" s="4" t="s">
        <v>30</v>
      </c>
      <c r="B6646" s="4">
        <v>1197831</v>
      </c>
      <c r="C6646" s="5">
        <v>44335</v>
      </c>
      <c r="D6646" s="37">
        <v>2021</v>
      </c>
      <c r="E6646" s="5" t="str">
        <f>TEXT(Sales[[#This Row],[Invoice Date]],"mmm")</f>
        <v>May</v>
      </c>
      <c r="F6646" s="4" t="s">
        <v>27</v>
      </c>
      <c r="G6646" s="4" t="s">
        <v>104</v>
      </c>
      <c r="H6646" s="4" t="s">
        <v>105</v>
      </c>
      <c r="I6646" s="6" t="s">
        <v>23</v>
      </c>
      <c r="J6646" s="7">
        <v>42</v>
      </c>
      <c r="K6646" s="8">
        <v>98</v>
      </c>
      <c r="L6646" s="9">
        <f t="shared" si="103"/>
        <v>4116</v>
      </c>
      <c r="M6646" s="9">
        <v>2140.3200000000002</v>
      </c>
      <c r="N6646" s="10">
        <v>0.52</v>
      </c>
      <c r="O6646" s="4" t="s">
        <v>83</v>
      </c>
    </row>
    <row r="6647" spans="1:15" ht="14.25" customHeight="1" x14ac:dyDescent="0.25">
      <c r="A6647" s="4" t="s">
        <v>30</v>
      </c>
      <c r="B6647" s="4">
        <v>1197831</v>
      </c>
      <c r="C6647" s="5">
        <v>44368</v>
      </c>
      <c r="D6647" s="37">
        <v>2021</v>
      </c>
      <c r="E6647" s="5" t="str">
        <f>TEXT(Sales[[#This Row],[Invoice Date]],"mmm")</f>
        <v>Jun</v>
      </c>
      <c r="F6647" s="4" t="s">
        <v>27</v>
      </c>
      <c r="G6647" s="4" t="s">
        <v>104</v>
      </c>
      <c r="H6647" s="4" t="s">
        <v>105</v>
      </c>
      <c r="I6647" s="6" t="s">
        <v>17</v>
      </c>
      <c r="J6647" s="7">
        <v>38</v>
      </c>
      <c r="K6647" s="8">
        <v>156</v>
      </c>
      <c r="L6647" s="9">
        <f t="shared" si="103"/>
        <v>5928</v>
      </c>
      <c r="M6647" s="9">
        <v>3023.28</v>
      </c>
      <c r="N6647" s="10">
        <v>0.51</v>
      </c>
      <c r="O6647" s="4" t="s">
        <v>83</v>
      </c>
    </row>
    <row r="6648" spans="1:15" ht="14.25" customHeight="1" x14ac:dyDescent="0.25">
      <c r="A6648" s="4" t="s">
        <v>30</v>
      </c>
      <c r="B6648" s="4">
        <v>1197831</v>
      </c>
      <c r="C6648" s="5">
        <v>44368</v>
      </c>
      <c r="D6648" s="37">
        <v>2021</v>
      </c>
      <c r="E6648" s="5" t="str">
        <f>TEXT(Sales[[#This Row],[Invoice Date]],"mmm")</f>
        <v>Jun</v>
      </c>
      <c r="F6648" s="4" t="s">
        <v>27</v>
      </c>
      <c r="G6648" s="4" t="s">
        <v>104</v>
      </c>
      <c r="H6648" s="4" t="s">
        <v>105</v>
      </c>
      <c r="I6648" s="6" t="s">
        <v>19</v>
      </c>
      <c r="J6648" s="7">
        <v>33</v>
      </c>
      <c r="K6648" s="8">
        <v>88</v>
      </c>
      <c r="L6648" s="9">
        <f t="shared" si="103"/>
        <v>2904</v>
      </c>
      <c r="M6648" s="9">
        <v>1306.8</v>
      </c>
      <c r="N6648" s="10">
        <v>0.44999999999999996</v>
      </c>
      <c r="O6648" s="4" t="s">
        <v>83</v>
      </c>
    </row>
    <row r="6649" spans="1:15" ht="14.25" customHeight="1" x14ac:dyDescent="0.25">
      <c r="A6649" s="4" t="s">
        <v>30</v>
      </c>
      <c r="B6649" s="4">
        <v>1197831</v>
      </c>
      <c r="C6649" s="5">
        <v>44368</v>
      </c>
      <c r="D6649" s="37">
        <v>2021</v>
      </c>
      <c r="E6649" s="5" t="str">
        <f>TEXT(Sales[[#This Row],[Invoice Date]],"mmm")</f>
        <v>Jun</v>
      </c>
      <c r="F6649" s="4" t="s">
        <v>27</v>
      </c>
      <c r="G6649" s="4" t="s">
        <v>104</v>
      </c>
      <c r="H6649" s="4" t="s">
        <v>105</v>
      </c>
      <c r="I6649" s="6" t="s">
        <v>20</v>
      </c>
      <c r="J6649" s="7">
        <v>36</v>
      </c>
      <c r="K6649" s="8">
        <v>88</v>
      </c>
      <c r="L6649" s="9">
        <f t="shared" si="103"/>
        <v>3168</v>
      </c>
      <c r="M6649" s="9">
        <v>1647.3600000000001</v>
      </c>
      <c r="N6649" s="10">
        <v>0.52</v>
      </c>
      <c r="O6649" s="4" t="s">
        <v>83</v>
      </c>
    </row>
    <row r="6650" spans="1:15" ht="14.25" customHeight="1" x14ac:dyDescent="0.25">
      <c r="A6650" s="4" t="s">
        <v>30</v>
      </c>
      <c r="B6650" s="4">
        <v>1197831</v>
      </c>
      <c r="C6650" s="5">
        <v>44368</v>
      </c>
      <c r="D6650" s="37">
        <v>2021</v>
      </c>
      <c r="E6650" s="5" t="str">
        <f>TEXT(Sales[[#This Row],[Invoice Date]],"mmm")</f>
        <v>Jun</v>
      </c>
      <c r="F6650" s="4" t="s">
        <v>27</v>
      </c>
      <c r="G6650" s="4" t="s">
        <v>104</v>
      </c>
      <c r="H6650" s="4" t="s">
        <v>105</v>
      </c>
      <c r="I6650" s="6" t="s">
        <v>21</v>
      </c>
      <c r="J6650" s="7">
        <v>38</v>
      </c>
      <c r="K6650" s="8">
        <v>87</v>
      </c>
      <c r="L6650" s="9">
        <f t="shared" si="103"/>
        <v>3306</v>
      </c>
      <c r="M6650" s="9">
        <v>1653</v>
      </c>
      <c r="N6650" s="10">
        <v>0.5</v>
      </c>
      <c r="O6650" s="4" t="s">
        <v>83</v>
      </c>
    </row>
    <row r="6651" spans="1:15" ht="14.25" customHeight="1" x14ac:dyDescent="0.25">
      <c r="A6651" s="4" t="s">
        <v>30</v>
      </c>
      <c r="B6651" s="4">
        <v>1197831</v>
      </c>
      <c r="C6651" s="5">
        <v>44368</v>
      </c>
      <c r="D6651" s="37">
        <v>2021</v>
      </c>
      <c r="E6651" s="5" t="str">
        <f>TEXT(Sales[[#This Row],[Invoice Date]],"mmm")</f>
        <v>Jun</v>
      </c>
      <c r="F6651" s="4" t="s">
        <v>27</v>
      </c>
      <c r="G6651" s="4" t="s">
        <v>104</v>
      </c>
      <c r="H6651" s="4" t="s">
        <v>105</v>
      </c>
      <c r="I6651" s="6" t="s">
        <v>22</v>
      </c>
      <c r="J6651" s="7">
        <v>51</v>
      </c>
      <c r="K6651" s="8">
        <v>87</v>
      </c>
      <c r="L6651" s="9">
        <f t="shared" si="103"/>
        <v>4437</v>
      </c>
      <c r="M6651" s="9">
        <v>2085.39</v>
      </c>
      <c r="N6651" s="10">
        <v>0.47</v>
      </c>
      <c r="O6651" s="4" t="s">
        <v>83</v>
      </c>
    </row>
    <row r="6652" spans="1:15" ht="14.25" customHeight="1" x14ac:dyDescent="0.25">
      <c r="A6652" s="4" t="s">
        <v>30</v>
      </c>
      <c r="B6652" s="4">
        <v>1197831</v>
      </c>
      <c r="C6652" s="5">
        <v>44368</v>
      </c>
      <c r="D6652" s="37">
        <v>2021</v>
      </c>
      <c r="E6652" s="5" t="str">
        <f>TEXT(Sales[[#This Row],[Invoice Date]],"mmm")</f>
        <v>Jun</v>
      </c>
      <c r="F6652" s="4" t="s">
        <v>27</v>
      </c>
      <c r="G6652" s="4" t="s">
        <v>104</v>
      </c>
      <c r="H6652" s="4" t="s">
        <v>105</v>
      </c>
      <c r="I6652" s="6" t="s">
        <v>23</v>
      </c>
      <c r="J6652" s="7">
        <v>55</v>
      </c>
      <c r="K6652" s="8">
        <v>124</v>
      </c>
      <c r="L6652" s="9">
        <f t="shared" si="103"/>
        <v>6820</v>
      </c>
      <c r="M6652" s="9">
        <v>3478.2000000000003</v>
      </c>
      <c r="N6652" s="10">
        <v>0.51</v>
      </c>
      <c r="O6652" s="4" t="s">
        <v>83</v>
      </c>
    </row>
    <row r="6653" spans="1:15" ht="14.25" customHeight="1" x14ac:dyDescent="0.25">
      <c r="A6653" s="4" t="s">
        <v>30</v>
      </c>
      <c r="B6653" s="4">
        <v>1197831</v>
      </c>
      <c r="C6653" s="5">
        <v>44396</v>
      </c>
      <c r="D6653" s="37">
        <v>2021</v>
      </c>
      <c r="E6653" s="5" t="str">
        <f>TEXT(Sales[[#This Row],[Invoice Date]],"mmm")</f>
        <v>Jul</v>
      </c>
      <c r="F6653" s="4" t="s">
        <v>27</v>
      </c>
      <c r="G6653" s="4" t="s">
        <v>104</v>
      </c>
      <c r="H6653" s="4" t="s">
        <v>105</v>
      </c>
      <c r="I6653" s="6" t="s">
        <v>17</v>
      </c>
      <c r="J6653" s="7">
        <v>50</v>
      </c>
      <c r="K6653" s="8">
        <v>182</v>
      </c>
      <c r="L6653" s="9">
        <f t="shared" si="103"/>
        <v>9100</v>
      </c>
      <c r="M6653" s="9">
        <v>4732</v>
      </c>
      <c r="N6653" s="10">
        <v>0.52</v>
      </c>
      <c r="O6653" s="4" t="s">
        <v>83</v>
      </c>
    </row>
    <row r="6654" spans="1:15" ht="14.25" customHeight="1" x14ac:dyDescent="0.25">
      <c r="A6654" s="4" t="s">
        <v>30</v>
      </c>
      <c r="B6654" s="4">
        <v>1197831</v>
      </c>
      <c r="C6654" s="5">
        <v>44396</v>
      </c>
      <c r="D6654" s="37">
        <v>2021</v>
      </c>
      <c r="E6654" s="5" t="str">
        <f>TEXT(Sales[[#This Row],[Invoice Date]],"mmm")</f>
        <v>Jul</v>
      </c>
      <c r="F6654" s="4" t="s">
        <v>27</v>
      </c>
      <c r="G6654" s="4" t="s">
        <v>104</v>
      </c>
      <c r="H6654" s="4" t="s">
        <v>105</v>
      </c>
      <c r="I6654" s="6" t="s">
        <v>19</v>
      </c>
      <c r="J6654" s="7">
        <v>45</v>
      </c>
      <c r="K6654" s="8">
        <v>117</v>
      </c>
      <c r="L6654" s="9">
        <f t="shared" si="103"/>
        <v>5265</v>
      </c>
      <c r="M6654" s="9">
        <v>2632.5</v>
      </c>
      <c r="N6654" s="10">
        <v>0.5</v>
      </c>
      <c r="O6654" s="4" t="s">
        <v>83</v>
      </c>
    </row>
    <row r="6655" spans="1:15" ht="14.25" customHeight="1" x14ac:dyDescent="0.25">
      <c r="A6655" s="4" t="s">
        <v>30</v>
      </c>
      <c r="B6655" s="4">
        <v>1197831</v>
      </c>
      <c r="C6655" s="5">
        <v>44396</v>
      </c>
      <c r="D6655" s="37">
        <v>2021</v>
      </c>
      <c r="E6655" s="5" t="str">
        <f>TEXT(Sales[[#This Row],[Invoice Date]],"mmm")</f>
        <v>Jul</v>
      </c>
      <c r="F6655" s="4" t="s">
        <v>27</v>
      </c>
      <c r="G6655" s="4" t="s">
        <v>104</v>
      </c>
      <c r="H6655" s="4" t="s">
        <v>105</v>
      </c>
      <c r="I6655" s="6" t="s">
        <v>20</v>
      </c>
      <c r="J6655" s="7">
        <v>44</v>
      </c>
      <c r="K6655" s="8">
        <v>94</v>
      </c>
      <c r="L6655" s="9">
        <f t="shared" si="103"/>
        <v>4136</v>
      </c>
      <c r="M6655" s="9">
        <v>2233.44</v>
      </c>
      <c r="N6655" s="10">
        <v>0.54</v>
      </c>
      <c r="O6655" s="4" t="s">
        <v>83</v>
      </c>
    </row>
    <row r="6656" spans="1:15" ht="14.25" customHeight="1" x14ac:dyDescent="0.25">
      <c r="A6656" s="4" t="s">
        <v>30</v>
      </c>
      <c r="B6656" s="4">
        <v>1197831</v>
      </c>
      <c r="C6656" s="5">
        <v>44396</v>
      </c>
      <c r="D6656" s="37">
        <v>2021</v>
      </c>
      <c r="E6656" s="5" t="str">
        <f>TEXT(Sales[[#This Row],[Invoice Date]],"mmm")</f>
        <v>Jul</v>
      </c>
      <c r="F6656" s="4" t="s">
        <v>27</v>
      </c>
      <c r="G6656" s="4" t="s">
        <v>104</v>
      </c>
      <c r="H6656" s="4" t="s">
        <v>105</v>
      </c>
      <c r="I6656" s="6" t="s">
        <v>21</v>
      </c>
      <c r="J6656" s="7">
        <v>41</v>
      </c>
      <c r="K6656" s="8">
        <v>85</v>
      </c>
      <c r="L6656" s="9">
        <f t="shared" si="103"/>
        <v>3485</v>
      </c>
      <c r="M6656" s="9">
        <v>1847.0500000000002</v>
      </c>
      <c r="N6656" s="10">
        <v>0.53</v>
      </c>
      <c r="O6656" s="4" t="s">
        <v>83</v>
      </c>
    </row>
    <row r="6657" spans="1:15" ht="14.25" customHeight="1" x14ac:dyDescent="0.25">
      <c r="A6657" s="4" t="s">
        <v>30</v>
      </c>
      <c r="B6657" s="4">
        <v>1197831</v>
      </c>
      <c r="C6657" s="5">
        <v>44396</v>
      </c>
      <c r="D6657" s="37">
        <v>2021</v>
      </c>
      <c r="E6657" s="5" t="str">
        <f>TEXT(Sales[[#This Row],[Invoice Date]],"mmm")</f>
        <v>Jul</v>
      </c>
      <c r="F6657" s="4" t="s">
        <v>27</v>
      </c>
      <c r="G6657" s="4" t="s">
        <v>104</v>
      </c>
      <c r="H6657" s="4" t="s">
        <v>105</v>
      </c>
      <c r="I6657" s="6" t="s">
        <v>22</v>
      </c>
      <c r="J6657" s="7">
        <v>59</v>
      </c>
      <c r="K6657" s="8">
        <v>98</v>
      </c>
      <c r="L6657" s="9">
        <f t="shared" si="103"/>
        <v>5782</v>
      </c>
      <c r="M6657" s="9">
        <v>2659.72</v>
      </c>
      <c r="N6657" s="10">
        <v>0.45999999999999996</v>
      </c>
      <c r="O6657" s="4" t="s">
        <v>83</v>
      </c>
    </row>
    <row r="6658" spans="1:15" ht="14.25" customHeight="1" x14ac:dyDescent="0.25">
      <c r="A6658" s="4" t="s">
        <v>30</v>
      </c>
      <c r="B6658" s="4">
        <v>1197831</v>
      </c>
      <c r="C6658" s="5">
        <v>44396</v>
      </c>
      <c r="D6658" s="37">
        <v>2021</v>
      </c>
      <c r="E6658" s="5" t="str">
        <f>TEXT(Sales[[#This Row],[Invoice Date]],"mmm")</f>
        <v>Jul</v>
      </c>
      <c r="F6658" s="4" t="s">
        <v>27</v>
      </c>
      <c r="G6658" s="4" t="s">
        <v>104</v>
      </c>
      <c r="H6658" s="4" t="s">
        <v>105</v>
      </c>
      <c r="I6658" s="6" t="s">
        <v>23</v>
      </c>
      <c r="J6658" s="7">
        <v>61</v>
      </c>
      <c r="K6658" s="8">
        <v>142</v>
      </c>
      <c r="L6658" s="9">
        <f t="shared" si="103"/>
        <v>8662</v>
      </c>
      <c r="M6658" s="9">
        <v>4677.4800000000005</v>
      </c>
      <c r="N6658" s="10">
        <v>0.54</v>
      </c>
      <c r="O6658" s="4" t="s">
        <v>83</v>
      </c>
    </row>
    <row r="6659" spans="1:15" ht="14.25" customHeight="1" x14ac:dyDescent="0.25">
      <c r="A6659" s="4" t="s">
        <v>30</v>
      </c>
      <c r="B6659" s="4">
        <v>1197831</v>
      </c>
      <c r="C6659" s="5">
        <v>44428</v>
      </c>
      <c r="D6659" s="37">
        <v>2021</v>
      </c>
      <c r="E6659" s="5" t="str">
        <f>TEXT(Sales[[#This Row],[Invoice Date]],"mmm")</f>
        <v>Aug</v>
      </c>
      <c r="F6659" s="4" t="s">
        <v>27</v>
      </c>
      <c r="G6659" s="4" t="s">
        <v>104</v>
      </c>
      <c r="H6659" s="4" t="s">
        <v>105</v>
      </c>
      <c r="I6659" s="6" t="s">
        <v>17</v>
      </c>
      <c r="J6659" s="7">
        <v>56</v>
      </c>
      <c r="K6659" s="8">
        <v>189</v>
      </c>
      <c r="L6659" s="9">
        <f t="shared" ref="L6659:L6722" si="104">J6659*K6659</f>
        <v>10584</v>
      </c>
      <c r="M6659" s="9">
        <v>5397.84</v>
      </c>
      <c r="N6659" s="10">
        <v>0.51</v>
      </c>
      <c r="O6659" s="4" t="s">
        <v>83</v>
      </c>
    </row>
    <row r="6660" spans="1:15" ht="14.25" customHeight="1" x14ac:dyDescent="0.25">
      <c r="A6660" s="4" t="s">
        <v>30</v>
      </c>
      <c r="B6660" s="4">
        <v>1197831</v>
      </c>
      <c r="C6660" s="5">
        <v>44428</v>
      </c>
      <c r="D6660" s="37">
        <v>2021</v>
      </c>
      <c r="E6660" s="5" t="str">
        <f>TEXT(Sales[[#This Row],[Invoice Date]],"mmm")</f>
        <v>Aug</v>
      </c>
      <c r="F6660" s="4" t="s">
        <v>27</v>
      </c>
      <c r="G6660" s="4" t="s">
        <v>104</v>
      </c>
      <c r="H6660" s="4" t="s">
        <v>105</v>
      </c>
      <c r="I6660" s="6" t="s">
        <v>19</v>
      </c>
      <c r="J6660" s="7">
        <v>51</v>
      </c>
      <c r="K6660" s="8">
        <v>113</v>
      </c>
      <c r="L6660" s="9">
        <f t="shared" si="104"/>
        <v>5763</v>
      </c>
      <c r="M6660" s="9">
        <v>2708.6099999999997</v>
      </c>
      <c r="N6660" s="10">
        <v>0.47</v>
      </c>
      <c r="O6660" s="4" t="s">
        <v>83</v>
      </c>
    </row>
    <row r="6661" spans="1:15" ht="14.25" customHeight="1" x14ac:dyDescent="0.25">
      <c r="A6661" s="4" t="s">
        <v>30</v>
      </c>
      <c r="B6661" s="4">
        <v>1197831</v>
      </c>
      <c r="C6661" s="5">
        <v>44428</v>
      </c>
      <c r="D6661" s="37">
        <v>2021</v>
      </c>
      <c r="E6661" s="5" t="str">
        <f>TEXT(Sales[[#This Row],[Invoice Date]],"mmm")</f>
        <v>Aug</v>
      </c>
      <c r="F6661" s="4" t="s">
        <v>27</v>
      </c>
      <c r="G6661" s="4" t="s">
        <v>104</v>
      </c>
      <c r="H6661" s="4" t="s">
        <v>105</v>
      </c>
      <c r="I6661" s="6" t="s">
        <v>20</v>
      </c>
      <c r="J6661" s="7">
        <v>47</v>
      </c>
      <c r="K6661" s="8">
        <v>113</v>
      </c>
      <c r="L6661" s="9">
        <f t="shared" si="104"/>
        <v>5311</v>
      </c>
      <c r="M6661" s="9">
        <v>2814.83</v>
      </c>
      <c r="N6661" s="10">
        <v>0.53</v>
      </c>
      <c r="O6661" s="4" t="s">
        <v>83</v>
      </c>
    </row>
    <row r="6662" spans="1:15" ht="14.25" customHeight="1" x14ac:dyDescent="0.25">
      <c r="A6662" s="4" t="s">
        <v>30</v>
      </c>
      <c r="B6662" s="4">
        <v>1197831</v>
      </c>
      <c r="C6662" s="5">
        <v>44428</v>
      </c>
      <c r="D6662" s="37">
        <v>2021</v>
      </c>
      <c r="E6662" s="5" t="str">
        <f>TEXT(Sales[[#This Row],[Invoice Date]],"mmm")</f>
        <v>Aug</v>
      </c>
      <c r="F6662" s="4" t="s">
        <v>27</v>
      </c>
      <c r="G6662" s="4" t="s">
        <v>104</v>
      </c>
      <c r="H6662" s="4" t="s">
        <v>105</v>
      </c>
      <c r="I6662" s="6" t="s">
        <v>21</v>
      </c>
      <c r="J6662" s="7">
        <v>37</v>
      </c>
      <c r="K6662" s="8">
        <v>88</v>
      </c>
      <c r="L6662" s="9">
        <f t="shared" si="104"/>
        <v>3256</v>
      </c>
      <c r="M6662" s="9">
        <v>1693.1200000000001</v>
      </c>
      <c r="N6662" s="10">
        <v>0.52</v>
      </c>
      <c r="O6662" s="4" t="s">
        <v>83</v>
      </c>
    </row>
    <row r="6663" spans="1:15" ht="14.25" customHeight="1" x14ac:dyDescent="0.25">
      <c r="A6663" s="4" t="s">
        <v>30</v>
      </c>
      <c r="B6663" s="4">
        <v>1197831</v>
      </c>
      <c r="C6663" s="5">
        <v>44428</v>
      </c>
      <c r="D6663" s="37">
        <v>2021</v>
      </c>
      <c r="E6663" s="5" t="str">
        <f>TEXT(Sales[[#This Row],[Invoice Date]],"mmm")</f>
        <v>Aug</v>
      </c>
      <c r="F6663" s="4" t="s">
        <v>27</v>
      </c>
      <c r="G6663" s="4" t="s">
        <v>104</v>
      </c>
      <c r="H6663" s="4" t="s">
        <v>105</v>
      </c>
      <c r="I6663" s="6" t="s">
        <v>22</v>
      </c>
      <c r="J6663" s="7">
        <v>47</v>
      </c>
      <c r="K6663" s="8">
        <v>81</v>
      </c>
      <c r="L6663" s="9">
        <f t="shared" si="104"/>
        <v>3807</v>
      </c>
      <c r="M6663" s="9">
        <v>1713.1499999999999</v>
      </c>
      <c r="N6663" s="10">
        <v>0.44999999999999996</v>
      </c>
      <c r="O6663" s="4" t="s">
        <v>83</v>
      </c>
    </row>
    <row r="6664" spans="1:15" ht="14.25" customHeight="1" x14ac:dyDescent="0.25">
      <c r="A6664" s="4" t="s">
        <v>30</v>
      </c>
      <c r="B6664" s="4">
        <v>1197831</v>
      </c>
      <c r="C6664" s="5">
        <v>44428</v>
      </c>
      <c r="D6664" s="37">
        <v>2021</v>
      </c>
      <c r="E6664" s="5" t="str">
        <f>TEXT(Sales[[#This Row],[Invoice Date]],"mmm")</f>
        <v>Aug</v>
      </c>
      <c r="F6664" s="4" t="s">
        <v>27</v>
      </c>
      <c r="G6664" s="4" t="s">
        <v>104</v>
      </c>
      <c r="H6664" s="4" t="s">
        <v>105</v>
      </c>
      <c r="I6664" s="6" t="s">
        <v>23</v>
      </c>
      <c r="J6664" s="7">
        <v>50</v>
      </c>
      <c r="K6664" s="8">
        <v>124</v>
      </c>
      <c r="L6664" s="9">
        <f t="shared" si="104"/>
        <v>6200</v>
      </c>
      <c r="M6664" s="9">
        <v>3224</v>
      </c>
      <c r="N6664" s="10">
        <v>0.52</v>
      </c>
      <c r="O6664" s="4" t="s">
        <v>83</v>
      </c>
    </row>
    <row r="6665" spans="1:15" ht="14.25" customHeight="1" x14ac:dyDescent="0.25">
      <c r="A6665" s="4" t="s">
        <v>30</v>
      </c>
      <c r="B6665" s="4">
        <v>1197831</v>
      </c>
      <c r="C6665" s="5">
        <v>44458</v>
      </c>
      <c r="D6665" s="37">
        <v>2021</v>
      </c>
      <c r="E6665" s="5" t="str">
        <f>TEXT(Sales[[#This Row],[Invoice Date]],"mmm")</f>
        <v>Sep</v>
      </c>
      <c r="F6665" s="4" t="s">
        <v>27</v>
      </c>
      <c r="G6665" s="4" t="s">
        <v>104</v>
      </c>
      <c r="H6665" s="4" t="s">
        <v>105</v>
      </c>
      <c r="I6665" s="6" t="s">
        <v>17</v>
      </c>
      <c r="J6665" s="7">
        <v>49</v>
      </c>
      <c r="K6665" s="8">
        <v>150</v>
      </c>
      <c r="L6665" s="9">
        <f t="shared" si="104"/>
        <v>7350</v>
      </c>
      <c r="M6665" s="9">
        <v>3969.0000000000005</v>
      </c>
      <c r="N6665" s="10">
        <v>0.54</v>
      </c>
      <c r="O6665" s="4" t="s">
        <v>83</v>
      </c>
    </row>
    <row r="6666" spans="1:15" ht="14.25" customHeight="1" x14ac:dyDescent="0.25">
      <c r="A6666" s="4" t="s">
        <v>30</v>
      </c>
      <c r="B6666" s="4">
        <v>1197831</v>
      </c>
      <c r="C6666" s="5">
        <v>44458</v>
      </c>
      <c r="D6666" s="37">
        <v>2021</v>
      </c>
      <c r="E6666" s="5" t="str">
        <f>TEXT(Sales[[#This Row],[Invoice Date]],"mmm")</f>
        <v>Sep</v>
      </c>
      <c r="F6666" s="4" t="s">
        <v>27</v>
      </c>
      <c r="G6666" s="4" t="s">
        <v>104</v>
      </c>
      <c r="H6666" s="4" t="s">
        <v>105</v>
      </c>
      <c r="I6666" s="6" t="s">
        <v>19</v>
      </c>
      <c r="J6666" s="7">
        <v>38</v>
      </c>
      <c r="K6666" s="8">
        <v>98</v>
      </c>
      <c r="L6666" s="9">
        <f t="shared" si="104"/>
        <v>3724</v>
      </c>
      <c r="M6666" s="9">
        <v>1675.7999999999997</v>
      </c>
      <c r="N6666" s="10">
        <v>0.44999999999999996</v>
      </c>
      <c r="O6666" s="4" t="s">
        <v>83</v>
      </c>
    </row>
    <row r="6667" spans="1:15" ht="14.25" customHeight="1" x14ac:dyDescent="0.25">
      <c r="A6667" s="4" t="s">
        <v>30</v>
      </c>
      <c r="B6667" s="4">
        <v>1197831</v>
      </c>
      <c r="C6667" s="5">
        <v>44458</v>
      </c>
      <c r="D6667" s="37">
        <v>2021</v>
      </c>
      <c r="E6667" s="5" t="str">
        <f>TEXT(Sales[[#This Row],[Invoice Date]],"mmm")</f>
        <v>Sep</v>
      </c>
      <c r="F6667" s="4" t="s">
        <v>27</v>
      </c>
      <c r="G6667" s="4" t="s">
        <v>104</v>
      </c>
      <c r="H6667" s="4" t="s">
        <v>105</v>
      </c>
      <c r="I6667" s="6" t="s">
        <v>20</v>
      </c>
      <c r="J6667" s="7">
        <v>14</v>
      </c>
      <c r="K6667" s="8">
        <v>69</v>
      </c>
      <c r="L6667" s="9">
        <f t="shared" si="104"/>
        <v>966</v>
      </c>
      <c r="M6667" s="9">
        <v>492.66</v>
      </c>
      <c r="N6667" s="10">
        <v>0.51</v>
      </c>
      <c r="O6667" s="4" t="s">
        <v>83</v>
      </c>
    </row>
    <row r="6668" spans="1:15" ht="14.25" customHeight="1" x14ac:dyDescent="0.25">
      <c r="A6668" s="4" t="s">
        <v>30</v>
      </c>
      <c r="B6668" s="4">
        <v>1197831</v>
      </c>
      <c r="C6668" s="5">
        <v>44458</v>
      </c>
      <c r="D6668" s="37">
        <v>2021</v>
      </c>
      <c r="E6668" s="5" t="str">
        <f>TEXT(Sales[[#This Row],[Invoice Date]],"mmm")</f>
        <v>Sep</v>
      </c>
      <c r="F6668" s="4" t="s">
        <v>27</v>
      </c>
      <c r="G6668" s="4" t="s">
        <v>104</v>
      </c>
      <c r="H6668" s="4" t="s">
        <v>105</v>
      </c>
      <c r="I6668" s="6" t="s">
        <v>21</v>
      </c>
      <c r="J6668" s="7">
        <v>14</v>
      </c>
      <c r="K6668" s="8">
        <v>63</v>
      </c>
      <c r="L6668" s="9">
        <f t="shared" si="104"/>
        <v>882</v>
      </c>
      <c r="M6668" s="9">
        <v>449.82</v>
      </c>
      <c r="N6668" s="10">
        <v>0.51</v>
      </c>
      <c r="O6668" s="4" t="s">
        <v>83</v>
      </c>
    </row>
    <row r="6669" spans="1:15" ht="14.25" customHeight="1" x14ac:dyDescent="0.25">
      <c r="A6669" s="4" t="s">
        <v>30</v>
      </c>
      <c r="B6669" s="4">
        <v>1197831</v>
      </c>
      <c r="C6669" s="5">
        <v>44458</v>
      </c>
      <c r="D6669" s="37">
        <v>2021</v>
      </c>
      <c r="E6669" s="5" t="str">
        <f>TEXT(Sales[[#This Row],[Invoice Date]],"mmm")</f>
        <v>Sep</v>
      </c>
      <c r="F6669" s="4" t="s">
        <v>27</v>
      </c>
      <c r="G6669" s="4" t="s">
        <v>104</v>
      </c>
      <c r="H6669" s="4" t="s">
        <v>105</v>
      </c>
      <c r="I6669" s="6" t="s">
        <v>22</v>
      </c>
      <c r="J6669" s="7">
        <v>23</v>
      </c>
      <c r="K6669" s="8">
        <v>68</v>
      </c>
      <c r="L6669" s="9">
        <f t="shared" si="104"/>
        <v>1564</v>
      </c>
      <c r="M6669" s="9">
        <v>703.8</v>
      </c>
      <c r="N6669" s="10">
        <v>0.44999999999999996</v>
      </c>
      <c r="O6669" s="4" t="s">
        <v>83</v>
      </c>
    </row>
    <row r="6670" spans="1:15" ht="14.25" customHeight="1" x14ac:dyDescent="0.25">
      <c r="A6670" s="4" t="s">
        <v>30</v>
      </c>
      <c r="B6670" s="4">
        <v>1197831</v>
      </c>
      <c r="C6670" s="5">
        <v>44458</v>
      </c>
      <c r="D6670" s="37">
        <v>2021</v>
      </c>
      <c r="E6670" s="5" t="str">
        <f>TEXT(Sales[[#This Row],[Invoice Date]],"mmm")</f>
        <v>Sep</v>
      </c>
      <c r="F6670" s="4" t="s">
        <v>27</v>
      </c>
      <c r="G6670" s="4" t="s">
        <v>104</v>
      </c>
      <c r="H6670" s="4" t="s">
        <v>105</v>
      </c>
      <c r="I6670" s="6" t="s">
        <v>23</v>
      </c>
      <c r="J6670" s="7">
        <v>28</v>
      </c>
      <c r="K6670" s="8">
        <v>91</v>
      </c>
      <c r="L6670" s="9">
        <f t="shared" si="104"/>
        <v>2548</v>
      </c>
      <c r="M6670" s="9">
        <v>1324.96</v>
      </c>
      <c r="N6670" s="10">
        <v>0.52</v>
      </c>
      <c r="O6670" s="4" t="s">
        <v>83</v>
      </c>
    </row>
    <row r="6671" spans="1:15" ht="14.25" customHeight="1" x14ac:dyDescent="0.25">
      <c r="A6671" s="4" t="s">
        <v>30</v>
      </c>
      <c r="B6671" s="4">
        <v>1197831</v>
      </c>
      <c r="C6671" s="5">
        <v>44490</v>
      </c>
      <c r="D6671" s="37">
        <v>2021</v>
      </c>
      <c r="E6671" s="5" t="str">
        <f>TEXT(Sales[[#This Row],[Invoice Date]],"mmm")</f>
        <v>Oct</v>
      </c>
      <c r="F6671" s="4" t="s">
        <v>27</v>
      </c>
      <c r="G6671" s="4" t="s">
        <v>104</v>
      </c>
      <c r="H6671" s="4" t="s">
        <v>105</v>
      </c>
      <c r="I6671" s="6" t="s">
        <v>17</v>
      </c>
      <c r="J6671" s="7">
        <v>29</v>
      </c>
      <c r="K6671" s="8">
        <v>137</v>
      </c>
      <c r="L6671" s="9">
        <f t="shared" si="104"/>
        <v>3973</v>
      </c>
      <c r="M6671" s="9">
        <v>2145.42</v>
      </c>
      <c r="N6671" s="10">
        <v>0.54</v>
      </c>
      <c r="O6671" s="4" t="s">
        <v>83</v>
      </c>
    </row>
    <row r="6672" spans="1:15" ht="14.25" customHeight="1" x14ac:dyDescent="0.25">
      <c r="A6672" s="4" t="s">
        <v>30</v>
      </c>
      <c r="B6672" s="4">
        <v>1197831</v>
      </c>
      <c r="C6672" s="5">
        <v>44490</v>
      </c>
      <c r="D6672" s="37">
        <v>2021</v>
      </c>
      <c r="E6672" s="5" t="str">
        <f>TEXT(Sales[[#This Row],[Invoice Date]],"mmm")</f>
        <v>Oct</v>
      </c>
      <c r="F6672" s="4" t="s">
        <v>27</v>
      </c>
      <c r="G6672" s="4" t="s">
        <v>104</v>
      </c>
      <c r="H6672" s="4" t="s">
        <v>105</v>
      </c>
      <c r="I6672" s="6" t="s">
        <v>19</v>
      </c>
      <c r="J6672" s="7">
        <v>19</v>
      </c>
      <c r="K6672" s="8">
        <v>88</v>
      </c>
      <c r="L6672" s="9">
        <f t="shared" si="104"/>
        <v>1672</v>
      </c>
      <c r="M6672" s="9">
        <v>769.11999999999989</v>
      </c>
      <c r="N6672" s="10">
        <v>0.45999999999999996</v>
      </c>
      <c r="O6672" s="4" t="s">
        <v>83</v>
      </c>
    </row>
    <row r="6673" spans="1:15" ht="14.25" customHeight="1" x14ac:dyDescent="0.25">
      <c r="A6673" s="4" t="s">
        <v>30</v>
      </c>
      <c r="B6673" s="4">
        <v>1197831</v>
      </c>
      <c r="C6673" s="5">
        <v>44490</v>
      </c>
      <c r="D6673" s="37">
        <v>2021</v>
      </c>
      <c r="E6673" s="5" t="str">
        <f>TEXT(Sales[[#This Row],[Invoice Date]],"mmm")</f>
        <v>Oct</v>
      </c>
      <c r="F6673" s="4" t="s">
        <v>27</v>
      </c>
      <c r="G6673" s="4" t="s">
        <v>104</v>
      </c>
      <c r="H6673" s="4" t="s">
        <v>105</v>
      </c>
      <c r="I6673" s="6" t="s">
        <v>20</v>
      </c>
      <c r="J6673" s="7">
        <v>20</v>
      </c>
      <c r="K6673" s="8">
        <v>56</v>
      </c>
      <c r="L6673" s="9">
        <f t="shared" si="104"/>
        <v>1120</v>
      </c>
      <c r="M6673" s="9">
        <v>571.20000000000005</v>
      </c>
      <c r="N6673" s="10">
        <v>0.51</v>
      </c>
      <c r="O6673" s="4" t="s">
        <v>83</v>
      </c>
    </row>
    <row r="6674" spans="1:15" ht="14.25" customHeight="1" x14ac:dyDescent="0.25">
      <c r="A6674" s="4" t="s">
        <v>30</v>
      </c>
      <c r="B6674" s="4">
        <v>1197831</v>
      </c>
      <c r="C6674" s="5">
        <v>44490</v>
      </c>
      <c r="D6674" s="37">
        <v>2021</v>
      </c>
      <c r="E6674" s="5" t="str">
        <f>TEXT(Sales[[#This Row],[Invoice Date]],"mmm")</f>
        <v>Oct</v>
      </c>
      <c r="F6674" s="4" t="s">
        <v>27</v>
      </c>
      <c r="G6674" s="4" t="s">
        <v>104</v>
      </c>
      <c r="H6674" s="4" t="s">
        <v>105</v>
      </c>
      <c r="I6674" s="6" t="s">
        <v>21</v>
      </c>
      <c r="J6674" s="7">
        <v>18</v>
      </c>
      <c r="K6674" s="8">
        <v>52</v>
      </c>
      <c r="L6674" s="9">
        <f t="shared" si="104"/>
        <v>936</v>
      </c>
      <c r="M6674" s="9">
        <v>486.72</v>
      </c>
      <c r="N6674" s="10">
        <v>0.52</v>
      </c>
      <c r="O6674" s="4" t="s">
        <v>83</v>
      </c>
    </row>
    <row r="6675" spans="1:15" ht="14.25" customHeight="1" x14ac:dyDescent="0.25">
      <c r="A6675" s="4" t="s">
        <v>30</v>
      </c>
      <c r="B6675" s="4">
        <v>1197831</v>
      </c>
      <c r="C6675" s="5">
        <v>44490</v>
      </c>
      <c r="D6675" s="37">
        <v>2021</v>
      </c>
      <c r="E6675" s="5" t="str">
        <f>TEXT(Sales[[#This Row],[Invoice Date]],"mmm")</f>
        <v>Oct</v>
      </c>
      <c r="F6675" s="4" t="s">
        <v>27</v>
      </c>
      <c r="G6675" s="4" t="s">
        <v>104</v>
      </c>
      <c r="H6675" s="4" t="s">
        <v>105</v>
      </c>
      <c r="I6675" s="6" t="s">
        <v>22</v>
      </c>
      <c r="J6675" s="7">
        <v>29</v>
      </c>
      <c r="K6675" s="8">
        <v>50</v>
      </c>
      <c r="L6675" s="9">
        <f t="shared" si="104"/>
        <v>1450</v>
      </c>
      <c r="M6675" s="9">
        <v>696</v>
      </c>
      <c r="N6675" s="10">
        <v>0.48</v>
      </c>
      <c r="O6675" s="4" t="s">
        <v>83</v>
      </c>
    </row>
    <row r="6676" spans="1:15" ht="14.25" customHeight="1" x14ac:dyDescent="0.25">
      <c r="A6676" s="4" t="s">
        <v>34</v>
      </c>
      <c r="B6676" s="4">
        <v>1197831</v>
      </c>
      <c r="C6676" s="5">
        <v>44490</v>
      </c>
      <c r="D6676" s="37">
        <v>2021</v>
      </c>
      <c r="E6676" s="5" t="str">
        <f>TEXT(Sales[[#This Row],[Invoice Date]],"mmm")</f>
        <v>Oct</v>
      </c>
      <c r="F6676" s="4" t="s">
        <v>27</v>
      </c>
      <c r="G6676" s="4" t="s">
        <v>104</v>
      </c>
      <c r="H6676" s="4" t="s">
        <v>105</v>
      </c>
      <c r="I6676" s="6" t="s">
        <v>23</v>
      </c>
      <c r="J6676" s="7">
        <v>29</v>
      </c>
      <c r="K6676" s="8">
        <v>91</v>
      </c>
      <c r="L6676" s="9">
        <f t="shared" si="104"/>
        <v>2639</v>
      </c>
      <c r="M6676" s="9">
        <v>1451.45</v>
      </c>
      <c r="N6676" s="10">
        <v>0.55000000000000004</v>
      </c>
      <c r="O6676" s="4" t="s">
        <v>83</v>
      </c>
    </row>
    <row r="6677" spans="1:15" ht="14.25" customHeight="1" x14ac:dyDescent="0.25">
      <c r="A6677" s="4" t="s">
        <v>34</v>
      </c>
      <c r="B6677" s="4">
        <v>1197831</v>
      </c>
      <c r="C6677" s="5">
        <v>44520</v>
      </c>
      <c r="D6677" s="37">
        <v>2021</v>
      </c>
      <c r="E6677" s="5" t="str">
        <f>TEXT(Sales[[#This Row],[Invoice Date]],"mmm")</f>
        <v>Nov</v>
      </c>
      <c r="F6677" s="4" t="s">
        <v>27</v>
      </c>
      <c r="G6677" s="4" t="s">
        <v>104</v>
      </c>
      <c r="H6677" s="4" t="s">
        <v>105</v>
      </c>
      <c r="I6677" s="6" t="s">
        <v>17</v>
      </c>
      <c r="J6677" s="7">
        <v>23</v>
      </c>
      <c r="K6677" s="8">
        <v>133</v>
      </c>
      <c r="L6677" s="9">
        <f t="shared" si="104"/>
        <v>3059</v>
      </c>
      <c r="M6677" s="9">
        <v>1651.8600000000001</v>
      </c>
      <c r="N6677" s="10">
        <v>0.54</v>
      </c>
      <c r="O6677" s="4" t="s">
        <v>83</v>
      </c>
    </row>
    <row r="6678" spans="1:15" ht="14.25" customHeight="1" x14ac:dyDescent="0.25">
      <c r="A6678" s="4" t="s">
        <v>34</v>
      </c>
      <c r="B6678" s="4">
        <v>1197831</v>
      </c>
      <c r="C6678" s="5">
        <v>44520</v>
      </c>
      <c r="D6678" s="37">
        <v>2021</v>
      </c>
      <c r="E6678" s="5" t="str">
        <f>TEXT(Sales[[#This Row],[Invoice Date]],"mmm")</f>
        <v>Nov</v>
      </c>
      <c r="F6678" s="4" t="s">
        <v>27</v>
      </c>
      <c r="G6678" s="4" t="s">
        <v>104</v>
      </c>
      <c r="H6678" s="4" t="s">
        <v>105</v>
      </c>
      <c r="I6678" s="6" t="s">
        <v>19</v>
      </c>
      <c r="J6678" s="7">
        <v>14</v>
      </c>
      <c r="K6678" s="8">
        <v>78</v>
      </c>
      <c r="L6678" s="9">
        <f t="shared" si="104"/>
        <v>1092</v>
      </c>
      <c r="M6678" s="9">
        <v>513.24</v>
      </c>
      <c r="N6678" s="10">
        <v>0.47</v>
      </c>
      <c r="O6678" s="4" t="s">
        <v>83</v>
      </c>
    </row>
    <row r="6679" spans="1:15" ht="14.25" customHeight="1" x14ac:dyDescent="0.25">
      <c r="A6679" s="4" t="s">
        <v>34</v>
      </c>
      <c r="B6679" s="4">
        <v>1197831</v>
      </c>
      <c r="C6679" s="5">
        <v>44520</v>
      </c>
      <c r="D6679" s="37">
        <v>2021</v>
      </c>
      <c r="E6679" s="5" t="str">
        <f>TEXT(Sales[[#This Row],[Invoice Date]],"mmm")</f>
        <v>Nov</v>
      </c>
      <c r="F6679" s="4" t="s">
        <v>27</v>
      </c>
      <c r="G6679" s="4" t="s">
        <v>104</v>
      </c>
      <c r="H6679" s="4" t="s">
        <v>105</v>
      </c>
      <c r="I6679" s="6" t="s">
        <v>20</v>
      </c>
      <c r="J6679" s="7">
        <v>23</v>
      </c>
      <c r="K6679" s="8">
        <v>74</v>
      </c>
      <c r="L6679" s="9">
        <f t="shared" si="104"/>
        <v>1702</v>
      </c>
      <c r="M6679" s="9">
        <v>919.08</v>
      </c>
      <c r="N6679" s="10">
        <v>0.54</v>
      </c>
      <c r="O6679" s="4" t="s">
        <v>83</v>
      </c>
    </row>
    <row r="6680" spans="1:15" ht="14.25" customHeight="1" x14ac:dyDescent="0.25">
      <c r="A6680" s="4" t="s">
        <v>34</v>
      </c>
      <c r="B6680" s="4">
        <v>1197831</v>
      </c>
      <c r="C6680" s="5">
        <v>44520</v>
      </c>
      <c r="D6680" s="37">
        <v>2021</v>
      </c>
      <c r="E6680" s="5" t="str">
        <f>TEXT(Sales[[#This Row],[Invoice Date]],"mmm")</f>
        <v>Nov</v>
      </c>
      <c r="F6680" s="4" t="s">
        <v>27</v>
      </c>
      <c r="G6680" s="4" t="s">
        <v>104</v>
      </c>
      <c r="H6680" s="4" t="s">
        <v>105</v>
      </c>
      <c r="I6680" s="6" t="s">
        <v>21</v>
      </c>
      <c r="J6680" s="7">
        <v>52</v>
      </c>
      <c r="K6680" s="8">
        <v>75</v>
      </c>
      <c r="L6680" s="9">
        <f t="shared" si="104"/>
        <v>3900</v>
      </c>
      <c r="M6680" s="9">
        <v>2067</v>
      </c>
      <c r="N6680" s="10">
        <v>0.53</v>
      </c>
      <c r="O6680" s="4" t="s">
        <v>83</v>
      </c>
    </row>
    <row r="6681" spans="1:15" ht="14.25" customHeight="1" x14ac:dyDescent="0.25">
      <c r="A6681" s="4" t="s">
        <v>34</v>
      </c>
      <c r="B6681" s="4">
        <v>1197831</v>
      </c>
      <c r="C6681" s="5">
        <v>44520</v>
      </c>
      <c r="D6681" s="37">
        <v>2021</v>
      </c>
      <c r="E6681" s="5" t="str">
        <f>TEXT(Sales[[#This Row],[Invoice Date]],"mmm")</f>
        <v>Nov</v>
      </c>
      <c r="F6681" s="4" t="s">
        <v>27</v>
      </c>
      <c r="G6681" s="4" t="s">
        <v>104</v>
      </c>
      <c r="H6681" s="4" t="s">
        <v>105</v>
      </c>
      <c r="I6681" s="6" t="s">
        <v>22</v>
      </c>
      <c r="J6681" s="7">
        <v>71</v>
      </c>
      <c r="K6681" s="8">
        <v>77</v>
      </c>
      <c r="L6681" s="9">
        <f t="shared" si="104"/>
        <v>5467</v>
      </c>
      <c r="M6681" s="9">
        <v>2678.83</v>
      </c>
      <c r="N6681" s="10">
        <v>0.49</v>
      </c>
      <c r="O6681" s="4" t="s">
        <v>83</v>
      </c>
    </row>
    <row r="6682" spans="1:15" ht="14.25" customHeight="1" x14ac:dyDescent="0.25">
      <c r="A6682" s="4" t="s">
        <v>34</v>
      </c>
      <c r="B6682" s="4">
        <v>1197831</v>
      </c>
      <c r="C6682" s="5">
        <v>44520</v>
      </c>
      <c r="D6682" s="37">
        <v>2021</v>
      </c>
      <c r="E6682" s="5" t="str">
        <f>TEXT(Sales[[#This Row],[Invoice Date]],"mmm")</f>
        <v>Nov</v>
      </c>
      <c r="F6682" s="4" t="s">
        <v>27</v>
      </c>
      <c r="G6682" s="4" t="s">
        <v>104</v>
      </c>
      <c r="H6682" s="4" t="s">
        <v>105</v>
      </c>
      <c r="I6682" s="6" t="s">
        <v>23</v>
      </c>
      <c r="J6682" s="7">
        <v>72</v>
      </c>
      <c r="K6682" s="8">
        <v>105</v>
      </c>
      <c r="L6682" s="9">
        <f t="shared" si="104"/>
        <v>7560</v>
      </c>
      <c r="M6682" s="9">
        <v>3780</v>
      </c>
      <c r="N6682" s="10">
        <v>0.5</v>
      </c>
      <c r="O6682" s="4" t="s">
        <v>83</v>
      </c>
    </row>
    <row r="6683" spans="1:15" ht="14.25" customHeight="1" x14ac:dyDescent="0.25">
      <c r="A6683" s="4" t="s">
        <v>34</v>
      </c>
      <c r="B6683" s="4">
        <v>1197831</v>
      </c>
      <c r="C6683" s="5">
        <v>44549</v>
      </c>
      <c r="D6683" s="37">
        <v>2021</v>
      </c>
      <c r="E6683" s="5" t="str">
        <f>TEXT(Sales[[#This Row],[Invoice Date]],"mmm")</f>
        <v>Dec</v>
      </c>
      <c r="F6683" s="4" t="s">
        <v>27</v>
      </c>
      <c r="G6683" s="4" t="s">
        <v>104</v>
      </c>
      <c r="H6683" s="4" t="s">
        <v>105</v>
      </c>
      <c r="I6683" s="6" t="s">
        <v>17</v>
      </c>
      <c r="J6683" s="7">
        <v>64</v>
      </c>
      <c r="K6683" s="8">
        <v>169</v>
      </c>
      <c r="L6683" s="9">
        <f t="shared" si="104"/>
        <v>10816</v>
      </c>
      <c r="M6683" s="9">
        <v>5948.8</v>
      </c>
      <c r="N6683" s="10">
        <v>0.55000000000000004</v>
      </c>
      <c r="O6683" s="4" t="s">
        <v>83</v>
      </c>
    </row>
    <row r="6684" spans="1:15" ht="14.25" customHeight="1" x14ac:dyDescent="0.25">
      <c r="A6684" s="4" t="s">
        <v>34</v>
      </c>
      <c r="B6684" s="4">
        <v>1197831</v>
      </c>
      <c r="C6684" s="5">
        <v>44549</v>
      </c>
      <c r="D6684" s="37">
        <v>2021</v>
      </c>
      <c r="E6684" s="5" t="str">
        <f>TEXT(Sales[[#This Row],[Invoice Date]],"mmm")</f>
        <v>Dec</v>
      </c>
      <c r="F6684" s="4" t="s">
        <v>27</v>
      </c>
      <c r="G6684" s="4" t="s">
        <v>104</v>
      </c>
      <c r="H6684" s="4" t="s">
        <v>105</v>
      </c>
      <c r="I6684" s="6" t="s">
        <v>19</v>
      </c>
      <c r="J6684" s="7">
        <v>58</v>
      </c>
      <c r="K6684" s="8">
        <v>119</v>
      </c>
      <c r="L6684" s="9">
        <f t="shared" si="104"/>
        <v>6902</v>
      </c>
      <c r="M6684" s="9">
        <v>3105.8999999999996</v>
      </c>
      <c r="N6684" s="10">
        <v>0.44999999999999996</v>
      </c>
      <c r="O6684" s="4" t="s">
        <v>83</v>
      </c>
    </row>
    <row r="6685" spans="1:15" ht="14.25" customHeight="1" x14ac:dyDescent="0.25">
      <c r="A6685" s="4" t="s">
        <v>34</v>
      </c>
      <c r="B6685" s="4">
        <v>1197831</v>
      </c>
      <c r="C6685" s="5">
        <v>44549</v>
      </c>
      <c r="D6685" s="37">
        <v>2021</v>
      </c>
      <c r="E6685" s="5" t="str">
        <f>TEXT(Sales[[#This Row],[Invoice Date]],"mmm")</f>
        <v>Dec</v>
      </c>
      <c r="F6685" s="4" t="s">
        <v>27</v>
      </c>
      <c r="G6685" s="4" t="s">
        <v>104</v>
      </c>
      <c r="H6685" s="4" t="s">
        <v>105</v>
      </c>
      <c r="I6685" s="6" t="s">
        <v>20</v>
      </c>
      <c r="J6685" s="7">
        <v>55</v>
      </c>
      <c r="K6685" s="8">
        <v>101</v>
      </c>
      <c r="L6685" s="9">
        <f t="shared" si="104"/>
        <v>5555</v>
      </c>
      <c r="M6685" s="9">
        <v>2777.5</v>
      </c>
      <c r="N6685" s="10">
        <v>0.5</v>
      </c>
      <c r="O6685" s="4" t="s">
        <v>83</v>
      </c>
    </row>
    <row r="6686" spans="1:15" ht="14.25" customHeight="1" x14ac:dyDescent="0.25">
      <c r="A6686" s="4" t="s">
        <v>34</v>
      </c>
      <c r="B6686" s="4">
        <v>1197831</v>
      </c>
      <c r="C6686" s="5">
        <v>44549</v>
      </c>
      <c r="D6686" s="37">
        <v>2021</v>
      </c>
      <c r="E6686" s="5" t="str">
        <f>TEXT(Sales[[#This Row],[Invoice Date]],"mmm")</f>
        <v>Dec</v>
      </c>
      <c r="F6686" s="4" t="s">
        <v>27</v>
      </c>
      <c r="G6686" s="4" t="s">
        <v>104</v>
      </c>
      <c r="H6686" s="4" t="s">
        <v>105</v>
      </c>
      <c r="I6686" s="6" t="s">
        <v>21</v>
      </c>
      <c r="J6686" s="7">
        <v>54</v>
      </c>
      <c r="K6686" s="8">
        <v>94</v>
      </c>
      <c r="L6686" s="9">
        <f t="shared" si="104"/>
        <v>5076</v>
      </c>
      <c r="M6686" s="9">
        <v>2690.28</v>
      </c>
      <c r="N6686" s="10">
        <v>0.53</v>
      </c>
      <c r="O6686" s="4" t="s">
        <v>83</v>
      </c>
    </row>
    <row r="6687" spans="1:15" ht="14.25" customHeight="1" x14ac:dyDescent="0.25">
      <c r="A6687" s="4" t="s">
        <v>34</v>
      </c>
      <c r="B6687" s="4">
        <v>1197831</v>
      </c>
      <c r="C6687" s="5">
        <v>44549</v>
      </c>
      <c r="D6687" s="37">
        <v>2021</v>
      </c>
      <c r="E6687" s="5" t="str">
        <f>TEXT(Sales[[#This Row],[Invoice Date]],"mmm")</f>
        <v>Dec</v>
      </c>
      <c r="F6687" s="4" t="s">
        <v>27</v>
      </c>
      <c r="G6687" s="4" t="s">
        <v>104</v>
      </c>
      <c r="H6687" s="4" t="s">
        <v>105</v>
      </c>
      <c r="I6687" s="6" t="s">
        <v>22</v>
      </c>
      <c r="J6687" s="7">
        <v>69</v>
      </c>
      <c r="K6687" s="8">
        <v>81</v>
      </c>
      <c r="L6687" s="9">
        <f t="shared" si="104"/>
        <v>5589</v>
      </c>
      <c r="M6687" s="9">
        <v>2682.72</v>
      </c>
      <c r="N6687" s="10">
        <v>0.48</v>
      </c>
      <c r="O6687" s="4" t="s">
        <v>83</v>
      </c>
    </row>
    <row r="6688" spans="1:15" ht="14.25" customHeight="1" x14ac:dyDescent="0.25">
      <c r="A6688" s="4" t="s">
        <v>34</v>
      </c>
      <c r="B6688" s="4">
        <v>1197831</v>
      </c>
      <c r="C6688" s="5">
        <v>44549</v>
      </c>
      <c r="D6688" s="37">
        <v>2021</v>
      </c>
      <c r="E6688" s="5" t="str">
        <f>TEXT(Sales[[#This Row],[Invoice Date]],"mmm")</f>
        <v>Dec</v>
      </c>
      <c r="F6688" s="4" t="s">
        <v>27</v>
      </c>
      <c r="G6688" s="4" t="s">
        <v>104</v>
      </c>
      <c r="H6688" s="4" t="s">
        <v>105</v>
      </c>
      <c r="I6688" s="6" t="s">
        <v>23</v>
      </c>
      <c r="J6688" s="7">
        <v>68</v>
      </c>
      <c r="K6688" s="8">
        <v>123</v>
      </c>
      <c r="L6688" s="9">
        <f t="shared" si="104"/>
        <v>8364</v>
      </c>
      <c r="M6688" s="9">
        <v>4182</v>
      </c>
      <c r="N6688" s="10">
        <v>0.5</v>
      </c>
      <c r="O6688" s="4" t="s">
        <v>83</v>
      </c>
    </row>
    <row r="6689" spans="1:15" ht="14.25" customHeight="1" x14ac:dyDescent="0.25">
      <c r="A6689" s="4" t="s">
        <v>34</v>
      </c>
      <c r="B6689" s="4">
        <v>1197831</v>
      </c>
      <c r="C6689" s="5">
        <v>44212</v>
      </c>
      <c r="D6689" s="37">
        <v>2021</v>
      </c>
      <c r="E6689" s="5" t="str">
        <f>TEXT(Sales[[#This Row],[Invoice Date]],"mmm")</f>
        <v>Jan</v>
      </c>
      <c r="F6689" s="4" t="s">
        <v>27</v>
      </c>
      <c r="G6689" s="4" t="s">
        <v>104</v>
      </c>
      <c r="H6689" s="4" t="s">
        <v>105</v>
      </c>
      <c r="I6689" s="6" t="s">
        <v>17</v>
      </c>
      <c r="J6689" s="7">
        <v>23</v>
      </c>
      <c r="K6689" s="8">
        <v>149</v>
      </c>
      <c r="L6689" s="9">
        <f t="shared" si="104"/>
        <v>3427</v>
      </c>
      <c r="M6689" s="9">
        <v>1679.23</v>
      </c>
      <c r="N6689" s="10">
        <v>0.49</v>
      </c>
      <c r="O6689" s="4" t="s">
        <v>83</v>
      </c>
    </row>
    <row r="6690" spans="1:15" ht="14.25" customHeight="1" x14ac:dyDescent="0.25">
      <c r="A6690" s="4" t="s">
        <v>34</v>
      </c>
      <c r="B6690" s="4">
        <v>1197831</v>
      </c>
      <c r="C6690" s="5">
        <v>44212</v>
      </c>
      <c r="D6690" s="37">
        <v>2021</v>
      </c>
      <c r="E6690" s="5" t="str">
        <f>TEXT(Sales[[#This Row],[Invoice Date]],"mmm")</f>
        <v>Jan</v>
      </c>
      <c r="F6690" s="4" t="s">
        <v>27</v>
      </c>
      <c r="G6690" s="4" t="s">
        <v>104</v>
      </c>
      <c r="H6690" s="4" t="s">
        <v>105</v>
      </c>
      <c r="I6690" s="6" t="s">
        <v>19</v>
      </c>
      <c r="J6690" s="7">
        <v>23</v>
      </c>
      <c r="K6690" s="8">
        <v>91</v>
      </c>
      <c r="L6690" s="9">
        <f t="shared" si="104"/>
        <v>2093</v>
      </c>
      <c r="M6690" s="9">
        <v>1025.57</v>
      </c>
      <c r="N6690" s="10">
        <v>0.49</v>
      </c>
      <c r="O6690" s="4" t="s">
        <v>83</v>
      </c>
    </row>
    <row r="6691" spans="1:15" ht="14.25" customHeight="1" x14ac:dyDescent="0.25">
      <c r="A6691" s="4" t="s">
        <v>34</v>
      </c>
      <c r="B6691" s="4">
        <v>1197831</v>
      </c>
      <c r="C6691" s="5">
        <v>44212</v>
      </c>
      <c r="D6691" s="37">
        <v>2021</v>
      </c>
      <c r="E6691" s="5" t="str">
        <f>TEXT(Sales[[#This Row],[Invoice Date]],"mmm")</f>
        <v>Jan</v>
      </c>
      <c r="F6691" s="4" t="s">
        <v>27</v>
      </c>
      <c r="G6691" s="4" t="s">
        <v>104</v>
      </c>
      <c r="H6691" s="4" t="s">
        <v>105</v>
      </c>
      <c r="I6691" s="6" t="s">
        <v>20</v>
      </c>
      <c r="J6691" s="7">
        <v>14</v>
      </c>
      <c r="K6691" s="8">
        <v>88</v>
      </c>
      <c r="L6691" s="9">
        <f t="shared" si="104"/>
        <v>1232</v>
      </c>
      <c r="M6691" s="9">
        <v>591.36</v>
      </c>
      <c r="N6691" s="10">
        <v>0.48</v>
      </c>
      <c r="O6691" s="4" t="s">
        <v>83</v>
      </c>
    </row>
    <row r="6692" spans="1:15" ht="14.25" customHeight="1" x14ac:dyDescent="0.25">
      <c r="A6692" s="4" t="s">
        <v>34</v>
      </c>
      <c r="B6692" s="4">
        <v>1197831</v>
      </c>
      <c r="C6692" s="5">
        <v>44212</v>
      </c>
      <c r="D6692" s="37">
        <v>2021</v>
      </c>
      <c r="E6692" s="5" t="str">
        <f>TEXT(Sales[[#This Row],[Invoice Date]],"mmm")</f>
        <v>Jan</v>
      </c>
      <c r="F6692" s="4" t="s">
        <v>27</v>
      </c>
      <c r="G6692" s="4" t="s">
        <v>104</v>
      </c>
      <c r="H6692" s="4" t="s">
        <v>105</v>
      </c>
      <c r="I6692" s="6" t="s">
        <v>21</v>
      </c>
      <c r="J6692" s="7">
        <v>19</v>
      </c>
      <c r="K6692" s="8">
        <v>56</v>
      </c>
      <c r="L6692" s="9">
        <f t="shared" si="104"/>
        <v>1064</v>
      </c>
      <c r="M6692" s="9">
        <v>521.36</v>
      </c>
      <c r="N6692" s="10">
        <v>0.49</v>
      </c>
      <c r="O6692" s="4" t="s">
        <v>83</v>
      </c>
    </row>
    <row r="6693" spans="1:15" ht="14.25" customHeight="1" x14ac:dyDescent="0.25">
      <c r="A6693" s="4" t="s">
        <v>34</v>
      </c>
      <c r="B6693" s="4">
        <v>1197831</v>
      </c>
      <c r="C6693" s="5">
        <v>44212</v>
      </c>
      <c r="D6693" s="37">
        <v>2021</v>
      </c>
      <c r="E6693" s="5" t="str">
        <f>TEXT(Sales[[#This Row],[Invoice Date]],"mmm")</f>
        <v>Jan</v>
      </c>
      <c r="F6693" s="4" t="s">
        <v>27</v>
      </c>
      <c r="G6693" s="4" t="s">
        <v>104</v>
      </c>
      <c r="H6693" s="4" t="s">
        <v>105</v>
      </c>
      <c r="I6693" s="6" t="s">
        <v>22</v>
      </c>
      <c r="J6693" s="7">
        <v>33</v>
      </c>
      <c r="K6693" s="8">
        <v>65</v>
      </c>
      <c r="L6693" s="9">
        <f t="shared" si="104"/>
        <v>2145</v>
      </c>
      <c r="M6693" s="9">
        <v>1029.5999999999999</v>
      </c>
      <c r="N6693" s="10">
        <v>0.48</v>
      </c>
      <c r="O6693" s="4" t="s">
        <v>83</v>
      </c>
    </row>
    <row r="6694" spans="1:15" ht="14.25" customHeight="1" x14ac:dyDescent="0.25">
      <c r="A6694" s="4" t="s">
        <v>34</v>
      </c>
      <c r="B6694" s="4">
        <v>1197831</v>
      </c>
      <c r="C6694" s="5">
        <v>44212</v>
      </c>
      <c r="D6694" s="37">
        <v>2021</v>
      </c>
      <c r="E6694" s="5" t="str">
        <f>TEXT(Sales[[#This Row],[Invoice Date]],"mmm")</f>
        <v>Jan</v>
      </c>
      <c r="F6694" s="4" t="s">
        <v>27</v>
      </c>
      <c r="G6694" s="4" t="s">
        <v>104</v>
      </c>
      <c r="H6694" s="4" t="s">
        <v>105</v>
      </c>
      <c r="I6694" s="6" t="s">
        <v>23</v>
      </c>
      <c r="J6694" s="7">
        <v>23</v>
      </c>
      <c r="K6694" s="8">
        <v>102</v>
      </c>
      <c r="L6694" s="9">
        <f t="shared" si="104"/>
        <v>2346</v>
      </c>
      <c r="M6694" s="9">
        <v>1173</v>
      </c>
      <c r="N6694" s="10">
        <v>0.5</v>
      </c>
      <c r="O6694" s="4" t="s">
        <v>83</v>
      </c>
    </row>
    <row r="6695" spans="1:15" ht="14.25" customHeight="1" x14ac:dyDescent="0.25">
      <c r="A6695" s="4" t="s">
        <v>34</v>
      </c>
      <c r="B6695" s="4">
        <v>1197831</v>
      </c>
      <c r="C6695" s="5">
        <v>44241</v>
      </c>
      <c r="D6695" s="37">
        <v>2021</v>
      </c>
      <c r="E6695" s="5" t="str">
        <f>TEXT(Sales[[#This Row],[Invoice Date]],"mmm")</f>
        <v>Feb</v>
      </c>
      <c r="F6695" s="4" t="s">
        <v>27</v>
      </c>
      <c r="G6695" s="4" t="s">
        <v>104</v>
      </c>
      <c r="H6695" s="4" t="s">
        <v>105</v>
      </c>
      <c r="I6695" s="6" t="s">
        <v>17</v>
      </c>
      <c r="J6695" s="7">
        <v>23</v>
      </c>
      <c r="K6695" s="8">
        <v>162</v>
      </c>
      <c r="L6695" s="9">
        <f t="shared" si="104"/>
        <v>3726</v>
      </c>
      <c r="M6695" s="9">
        <v>1751.2199999999998</v>
      </c>
      <c r="N6695" s="10">
        <v>0.47</v>
      </c>
      <c r="O6695" s="4" t="s">
        <v>83</v>
      </c>
    </row>
    <row r="6696" spans="1:15" ht="14.25" customHeight="1" x14ac:dyDescent="0.25">
      <c r="A6696" s="4" t="s">
        <v>34</v>
      </c>
      <c r="B6696" s="4">
        <v>1197831</v>
      </c>
      <c r="C6696" s="5">
        <v>44241</v>
      </c>
      <c r="D6696" s="37">
        <v>2021</v>
      </c>
      <c r="E6696" s="5" t="str">
        <f>TEXT(Sales[[#This Row],[Invoice Date]],"mmm")</f>
        <v>Feb</v>
      </c>
      <c r="F6696" s="4" t="s">
        <v>27</v>
      </c>
      <c r="G6696" s="4" t="s">
        <v>104</v>
      </c>
      <c r="H6696" s="4" t="s">
        <v>105</v>
      </c>
      <c r="I6696" s="6" t="s">
        <v>19</v>
      </c>
      <c r="J6696" s="7">
        <v>23</v>
      </c>
      <c r="K6696" s="8">
        <v>65</v>
      </c>
      <c r="L6696" s="9">
        <f t="shared" si="104"/>
        <v>1495</v>
      </c>
      <c r="M6696" s="9">
        <v>747.5</v>
      </c>
      <c r="N6696" s="10">
        <v>0.5</v>
      </c>
      <c r="O6696" s="4" t="s">
        <v>83</v>
      </c>
    </row>
    <row r="6697" spans="1:15" ht="14.25" customHeight="1" x14ac:dyDescent="0.25">
      <c r="A6697" s="4" t="s">
        <v>34</v>
      </c>
      <c r="B6697" s="4">
        <v>1197831</v>
      </c>
      <c r="C6697" s="5">
        <v>44241</v>
      </c>
      <c r="D6697" s="37">
        <v>2021</v>
      </c>
      <c r="E6697" s="5" t="str">
        <f>TEXT(Sales[[#This Row],[Invoice Date]],"mmm")</f>
        <v>Feb</v>
      </c>
      <c r="F6697" s="4" t="s">
        <v>27</v>
      </c>
      <c r="G6697" s="4" t="s">
        <v>104</v>
      </c>
      <c r="H6697" s="4" t="s">
        <v>105</v>
      </c>
      <c r="I6697" s="6" t="s">
        <v>20</v>
      </c>
      <c r="J6697" s="7">
        <v>14</v>
      </c>
      <c r="K6697" s="8">
        <v>75</v>
      </c>
      <c r="L6697" s="9">
        <f t="shared" si="104"/>
        <v>1050</v>
      </c>
      <c r="M6697" s="9">
        <v>514.5</v>
      </c>
      <c r="N6697" s="10">
        <v>0.49</v>
      </c>
      <c r="O6697" s="4" t="s">
        <v>83</v>
      </c>
    </row>
    <row r="6698" spans="1:15" ht="14.25" customHeight="1" x14ac:dyDescent="0.25">
      <c r="A6698" s="4" t="s">
        <v>34</v>
      </c>
      <c r="B6698" s="4">
        <v>1197831</v>
      </c>
      <c r="C6698" s="5">
        <v>44241</v>
      </c>
      <c r="D6698" s="37">
        <v>2021</v>
      </c>
      <c r="E6698" s="5" t="str">
        <f>TEXT(Sales[[#This Row],[Invoice Date]],"mmm")</f>
        <v>Feb</v>
      </c>
      <c r="F6698" s="4" t="s">
        <v>36</v>
      </c>
      <c r="G6698" s="4" t="s">
        <v>106</v>
      </c>
      <c r="H6698" s="4" t="s">
        <v>107</v>
      </c>
      <c r="I6698" s="6" t="s">
        <v>21</v>
      </c>
      <c r="J6698" s="7">
        <v>20</v>
      </c>
      <c r="K6698" s="8">
        <v>42</v>
      </c>
      <c r="L6698" s="9">
        <f t="shared" si="104"/>
        <v>840</v>
      </c>
      <c r="M6698" s="9">
        <v>377.99999999999994</v>
      </c>
      <c r="N6698" s="10">
        <v>0.44999999999999996</v>
      </c>
      <c r="O6698" s="4" t="s">
        <v>83</v>
      </c>
    </row>
    <row r="6699" spans="1:15" ht="14.25" customHeight="1" x14ac:dyDescent="0.25">
      <c r="A6699" s="4" t="s">
        <v>34</v>
      </c>
      <c r="B6699" s="4">
        <v>1197831</v>
      </c>
      <c r="C6699" s="5">
        <v>44241</v>
      </c>
      <c r="D6699" s="37">
        <v>2021</v>
      </c>
      <c r="E6699" s="5" t="str">
        <f>TEXT(Sales[[#This Row],[Invoice Date]],"mmm")</f>
        <v>Feb</v>
      </c>
      <c r="F6699" s="4" t="s">
        <v>36</v>
      </c>
      <c r="G6699" s="4" t="s">
        <v>106</v>
      </c>
      <c r="H6699" s="4" t="s">
        <v>107</v>
      </c>
      <c r="I6699" s="6" t="s">
        <v>22</v>
      </c>
      <c r="J6699" s="7">
        <v>32</v>
      </c>
      <c r="K6699" s="8">
        <v>68</v>
      </c>
      <c r="L6699" s="9">
        <f t="shared" si="104"/>
        <v>2176</v>
      </c>
      <c r="M6699" s="9">
        <v>1044.48</v>
      </c>
      <c r="N6699" s="10">
        <v>0.48</v>
      </c>
      <c r="O6699" s="4" t="s">
        <v>83</v>
      </c>
    </row>
    <row r="6700" spans="1:15" ht="14.25" customHeight="1" x14ac:dyDescent="0.25">
      <c r="A6700" s="4" t="s">
        <v>34</v>
      </c>
      <c r="B6700" s="4">
        <v>1197831</v>
      </c>
      <c r="C6700" s="5">
        <v>44241</v>
      </c>
      <c r="D6700" s="37">
        <v>2021</v>
      </c>
      <c r="E6700" s="5" t="str">
        <f>TEXT(Sales[[#This Row],[Invoice Date]],"mmm")</f>
        <v>Feb</v>
      </c>
      <c r="F6700" s="4" t="s">
        <v>36</v>
      </c>
      <c r="G6700" s="4" t="s">
        <v>106</v>
      </c>
      <c r="H6700" s="4" t="s">
        <v>107</v>
      </c>
      <c r="I6700" s="6" t="s">
        <v>23</v>
      </c>
      <c r="J6700" s="7">
        <v>18</v>
      </c>
      <c r="K6700" s="8">
        <v>98</v>
      </c>
      <c r="L6700" s="9">
        <f t="shared" si="104"/>
        <v>1764</v>
      </c>
      <c r="M6700" s="9">
        <v>864.36</v>
      </c>
      <c r="N6700" s="10">
        <v>0.49</v>
      </c>
      <c r="O6700" s="4" t="s">
        <v>83</v>
      </c>
    </row>
    <row r="6701" spans="1:15" ht="14.25" customHeight="1" x14ac:dyDescent="0.25">
      <c r="A6701" s="4" t="s">
        <v>34</v>
      </c>
      <c r="B6701" s="4">
        <v>1197831</v>
      </c>
      <c r="C6701" s="5">
        <v>44267</v>
      </c>
      <c r="D6701" s="37">
        <v>2021</v>
      </c>
      <c r="E6701" s="5" t="str">
        <f>TEXT(Sales[[#This Row],[Invoice Date]],"mmm")</f>
        <v>Mar</v>
      </c>
      <c r="F6701" s="4" t="s">
        <v>36</v>
      </c>
      <c r="G6701" s="4" t="s">
        <v>106</v>
      </c>
      <c r="H6701" s="4" t="s">
        <v>107</v>
      </c>
      <c r="I6701" s="6" t="s">
        <v>17</v>
      </c>
      <c r="J6701" s="7">
        <v>20</v>
      </c>
      <c r="K6701" s="8">
        <v>153</v>
      </c>
      <c r="L6701" s="9">
        <f t="shared" si="104"/>
        <v>3060</v>
      </c>
      <c r="M6701" s="9">
        <v>1499.3999999999999</v>
      </c>
      <c r="N6701" s="10">
        <v>0.49</v>
      </c>
      <c r="O6701" s="4" t="s">
        <v>83</v>
      </c>
    </row>
    <row r="6702" spans="1:15" ht="14.25" customHeight="1" x14ac:dyDescent="0.25">
      <c r="A6702" s="4" t="s">
        <v>34</v>
      </c>
      <c r="B6702" s="4">
        <v>1197831</v>
      </c>
      <c r="C6702" s="5">
        <v>44267</v>
      </c>
      <c r="D6702" s="37">
        <v>2021</v>
      </c>
      <c r="E6702" s="5" t="str">
        <f>TEXT(Sales[[#This Row],[Invoice Date]],"mmm")</f>
        <v>Mar</v>
      </c>
      <c r="F6702" s="4" t="s">
        <v>36</v>
      </c>
      <c r="G6702" s="4" t="s">
        <v>106</v>
      </c>
      <c r="H6702" s="4" t="s">
        <v>107</v>
      </c>
      <c r="I6702" s="6" t="s">
        <v>19</v>
      </c>
      <c r="J6702" s="7">
        <v>19</v>
      </c>
      <c r="K6702" s="8">
        <v>59</v>
      </c>
      <c r="L6702" s="9">
        <f t="shared" si="104"/>
        <v>1121</v>
      </c>
      <c r="M6702" s="9">
        <v>526.87</v>
      </c>
      <c r="N6702" s="10">
        <v>0.47</v>
      </c>
      <c r="O6702" s="4" t="s">
        <v>83</v>
      </c>
    </row>
    <row r="6703" spans="1:15" ht="14.25" customHeight="1" x14ac:dyDescent="0.25">
      <c r="A6703" s="4" t="s">
        <v>34</v>
      </c>
      <c r="B6703" s="4">
        <v>1197831</v>
      </c>
      <c r="C6703" s="5">
        <v>44267</v>
      </c>
      <c r="D6703" s="37">
        <v>2021</v>
      </c>
      <c r="E6703" s="5" t="str">
        <f>TEXT(Sales[[#This Row],[Invoice Date]],"mmm")</f>
        <v>Mar</v>
      </c>
      <c r="F6703" s="4" t="s">
        <v>36</v>
      </c>
      <c r="G6703" s="4" t="s">
        <v>106</v>
      </c>
      <c r="H6703" s="4" t="s">
        <v>107</v>
      </c>
      <c r="I6703" s="6" t="s">
        <v>20</v>
      </c>
      <c r="J6703" s="7">
        <v>9</v>
      </c>
      <c r="K6703" s="8">
        <v>75</v>
      </c>
      <c r="L6703" s="9">
        <f t="shared" si="104"/>
        <v>675</v>
      </c>
      <c r="M6703" s="9">
        <v>310.5</v>
      </c>
      <c r="N6703" s="10">
        <v>0.45999999999999996</v>
      </c>
      <c r="O6703" s="4" t="s">
        <v>83</v>
      </c>
    </row>
    <row r="6704" spans="1:15" ht="14.25" customHeight="1" x14ac:dyDescent="0.25">
      <c r="A6704" s="4" t="s">
        <v>34</v>
      </c>
      <c r="B6704" s="4">
        <v>1197831</v>
      </c>
      <c r="C6704" s="5">
        <v>44267</v>
      </c>
      <c r="D6704" s="37">
        <v>2021</v>
      </c>
      <c r="E6704" s="5" t="str">
        <f>TEXT(Sales[[#This Row],[Invoice Date]],"mmm")</f>
        <v>Mar</v>
      </c>
      <c r="F6704" s="4" t="s">
        <v>36</v>
      </c>
      <c r="G6704" s="4" t="s">
        <v>106</v>
      </c>
      <c r="H6704" s="4" t="s">
        <v>107</v>
      </c>
      <c r="I6704" s="6" t="s">
        <v>21</v>
      </c>
      <c r="J6704" s="7">
        <v>20</v>
      </c>
      <c r="K6704" s="8">
        <v>26</v>
      </c>
      <c r="L6704" s="9">
        <f t="shared" si="104"/>
        <v>520</v>
      </c>
      <c r="M6704" s="9">
        <v>249.6</v>
      </c>
      <c r="N6704" s="10">
        <v>0.48</v>
      </c>
      <c r="O6704" s="4" t="s">
        <v>83</v>
      </c>
    </row>
    <row r="6705" spans="1:15" ht="14.25" customHeight="1" x14ac:dyDescent="0.25">
      <c r="A6705" s="4" t="s">
        <v>34</v>
      </c>
      <c r="B6705" s="4">
        <v>1197831</v>
      </c>
      <c r="C6705" s="5">
        <v>44267</v>
      </c>
      <c r="D6705" s="37">
        <v>2021</v>
      </c>
      <c r="E6705" s="5" t="str">
        <f>TEXT(Sales[[#This Row],[Invoice Date]],"mmm")</f>
        <v>Mar</v>
      </c>
      <c r="F6705" s="4" t="s">
        <v>36</v>
      </c>
      <c r="G6705" s="4" t="s">
        <v>106</v>
      </c>
      <c r="H6705" s="4" t="s">
        <v>107</v>
      </c>
      <c r="I6705" s="6" t="s">
        <v>22</v>
      </c>
      <c r="J6705" s="7">
        <v>32</v>
      </c>
      <c r="K6705" s="8">
        <v>41</v>
      </c>
      <c r="L6705" s="9">
        <f t="shared" si="104"/>
        <v>1312</v>
      </c>
      <c r="M6705" s="9">
        <v>603.52</v>
      </c>
      <c r="N6705" s="10">
        <v>0.45999999999999996</v>
      </c>
      <c r="O6705" s="4" t="s">
        <v>83</v>
      </c>
    </row>
    <row r="6706" spans="1:15" ht="14.25" customHeight="1" x14ac:dyDescent="0.25">
      <c r="A6706" s="4" t="s">
        <v>34</v>
      </c>
      <c r="B6706" s="4">
        <v>1197831</v>
      </c>
      <c r="C6706" s="5">
        <v>44267</v>
      </c>
      <c r="D6706" s="37">
        <v>2021</v>
      </c>
      <c r="E6706" s="5" t="str">
        <f>TEXT(Sales[[#This Row],[Invoice Date]],"mmm")</f>
        <v>Mar</v>
      </c>
      <c r="F6706" s="4" t="s">
        <v>36</v>
      </c>
      <c r="G6706" s="4" t="s">
        <v>106</v>
      </c>
      <c r="H6706" s="4" t="s">
        <v>107</v>
      </c>
      <c r="I6706" s="6" t="s">
        <v>23</v>
      </c>
      <c r="J6706" s="7">
        <v>23</v>
      </c>
      <c r="K6706" s="8">
        <v>65</v>
      </c>
      <c r="L6706" s="9">
        <f t="shared" si="104"/>
        <v>1495</v>
      </c>
      <c r="M6706" s="9">
        <v>747.5</v>
      </c>
      <c r="N6706" s="10">
        <v>0.5</v>
      </c>
      <c r="O6706" s="4" t="s">
        <v>83</v>
      </c>
    </row>
    <row r="6707" spans="1:15" ht="14.25" customHeight="1" x14ac:dyDescent="0.25">
      <c r="A6707" s="4" t="s">
        <v>34</v>
      </c>
      <c r="B6707" s="4">
        <v>1197831</v>
      </c>
      <c r="C6707" s="5">
        <v>44299</v>
      </c>
      <c r="D6707" s="37">
        <v>2021</v>
      </c>
      <c r="E6707" s="5" t="str">
        <f>TEXT(Sales[[#This Row],[Invoice Date]],"mmm")</f>
        <v>Apr</v>
      </c>
      <c r="F6707" s="4" t="s">
        <v>36</v>
      </c>
      <c r="G6707" s="4" t="s">
        <v>106</v>
      </c>
      <c r="H6707" s="4" t="s">
        <v>107</v>
      </c>
      <c r="I6707" s="6" t="s">
        <v>17</v>
      </c>
      <c r="J6707" s="7">
        <v>24</v>
      </c>
      <c r="K6707" s="8">
        <v>150</v>
      </c>
      <c r="L6707" s="9">
        <f t="shared" si="104"/>
        <v>3600</v>
      </c>
      <c r="M6707" s="9">
        <v>1619.9999999999998</v>
      </c>
      <c r="N6707" s="10">
        <v>0.44999999999999996</v>
      </c>
      <c r="O6707" s="4" t="s">
        <v>83</v>
      </c>
    </row>
    <row r="6708" spans="1:15" ht="14.25" customHeight="1" x14ac:dyDescent="0.25">
      <c r="A6708" s="4" t="s">
        <v>34</v>
      </c>
      <c r="B6708" s="4">
        <v>1197831</v>
      </c>
      <c r="C6708" s="5">
        <v>44299</v>
      </c>
      <c r="D6708" s="37">
        <v>2021</v>
      </c>
      <c r="E6708" s="5" t="str">
        <f>TEXT(Sales[[#This Row],[Invoice Date]],"mmm")</f>
        <v>Apr</v>
      </c>
      <c r="F6708" s="4" t="s">
        <v>36</v>
      </c>
      <c r="G6708" s="4" t="s">
        <v>106</v>
      </c>
      <c r="H6708" s="4" t="s">
        <v>107</v>
      </c>
      <c r="I6708" s="6" t="s">
        <v>19</v>
      </c>
      <c r="J6708" s="7">
        <v>25</v>
      </c>
      <c r="K6708" s="8">
        <v>58</v>
      </c>
      <c r="L6708" s="9">
        <f t="shared" si="104"/>
        <v>1450</v>
      </c>
      <c r="M6708" s="9">
        <v>696</v>
      </c>
      <c r="N6708" s="10">
        <v>0.48</v>
      </c>
      <c r="O6708" s="4" t="s">
        <v>83</v>
      </c>
    </row>
    <row r="6709" spans="1:15" ht="14.25" customHeight="1" x14ac:dyDescent="0.25">
      <c r="A6709" s="4" t="s">
        <v>34</v>
      </c>
      <c r="B6709" s="4">
        <v>1197831</v>
      </c>
      <c r="C6709" s="5">
        <v>44299</v>
      </c>
      <c r="D6709" s="37">
        <v>2021</v>
      </c>
      <c r="E6709" s="5" t="str">
        <f>TEXT(Sales[[#This Row],[Invoice Date]],"mmm")</f>
        <v>Apr</v>
      </c>
      <c r="F6709" s="4" t="s">
        <v>36</v>
      </c>
      <c r="G6709" s="4" t="s">
        <v>106</v>
      </c>
      <c r="H6709" s="4" t="s">
        <v>107</v>
      </c>
      <c r="I6709" s="6" t="s">
        <v>20</v>
      </c>
      <c r="J6709" s="7">
        <v>14</v>
      </c>
      <c r="K6709" s="8">
        <v>60</v>
      </c>
      <c r="L6709" s="9">
        <f t="shared" si="104"/>
        <v>840</v>
      </c>
      <c r="M6709" s="9">
        <v>420</v>
      </c>
      <c r="N6709" s="10">
        <v>0.5</v>
      </c>
      <c r="O6709" s="4" t="s">
        <v>83</v>
      </c>
    </row>
    <row r="6710" spans="1:15" ht="14.25" customHeight="1" x14ac:dyDescent="0.25">
      <c r="A6710" s="4" t="s">
        <v>34</v>
      </c>
      <c r="B6710" s="4">
        <v>1197831</v>
      </c>
      <c r="C6710" s="5">
        <v>44299</v>
      </c>
      <c r="D6710" s="37">
        <v>2021</v>
      </c>
      <c r="E6710" s="5" t="str">
        <f>TEXT(Sales[[#This Row],[Invoice Date]],"mmm")</f>
        <v>Apr</v>
      </c>
      <c r="F6710" s="4" t="s">
        <v>36</v>
      </c>
      <c r="G6710" s="4" t="s">
        <v>106</v>
      </c>
      <c r="H6710" s="4" t="s">
        <v>107</v>
      </c>
      <c r="I6710" s="6" t="s">
        <v>21</v>
      </c>
      <c r="J6710" s="7">
        <v>19</v>
      </c>
      <c r="K6710" s="8">
        <v>35</v>
      </c>
      <c r="L6710" s="9">
        <f t="shared" si="104"/>
        <v>665</v>
      </c>
      <c r="M6710" s="9">
        <v>299.24999999999994</v>
      </c>
      <c r="N6710" s="10">
        <v>0.44999999999999996</v>
      </c>
      <c r="O6710" s="4" t="s">
        <v>83</v>
      </c>
    </row>
    <row r="6711" spans="1:15" ht="14.25" customHeight="1" x14ac:dyDescent="0.25">
      <c r="A6711" s="4" t="s">
        <v>34</v>
      </c>
      <c r="B6711" s="4">
        <v>1197831</v>
      </c>
      <c r="C6711" s="5">
        <v>44299</v>
      </c>
      <c r="D6711" s="37">
        <v>2021</v>
      </c>
      <c r="E6711" s="5" t="str">
        <f>TEXT(Sales[[#This Row],[Invoice Date]],"mmm")</f>
        <v>Apr</v>
      </c>
      <c r="F6711" s="4" t="s">
        <v>36</v>
      </c>
      <c r="G6711" s="4" t="s">
        <v>106</v>
      </c>
      <c r="H6711" s="4" t="s">
        <v>107</v>
      </c>
      <c r="I6711" s="6" t="s">
        <v>22</v>
      </c>
      <c r="J6711" s="7">
        <v>39</v>
      </c>
      <c r="K6711" s="8">
        <v>38</v>
      </c>
      <c r="L6711" s="9">
        <f t="shared" si="104"/>
        <v>1482</v>
      </c>
      <c r="M6711" s="9">
        <v>726.18</v>
      </c>
      <c r="N6711" s="10">
        <v>0.49</v>
      </c>
      <c r="O6711" s="4" t="s">
        <v>83</v>
      </c>
    </row>
    <row r="6712" spans="1:15" ht="14.25" customHeight="1" x14ac:dyDescent="0.25">
      <c r="A6712" s="4" t="s">
        <v>34</v>
      </c>
      <c r="B6712" s="4">
        <v>1197831</v>
      </c>
      <c r="C6712" s="5">
        <v>44299</v>
      </c>
      <c r="D6712" s="37">
        <v>2021</v>
      </c>
      <c r="E6712" s="5" t="str">
        <f>TEXT(Sales[[#This Row],[Invoice Date]],"mmm")</f>
        <v>Apr</v>
      </c>
      <c r="F6712" s="4" t="s">
        <v>36</v>
      </c>
      <c r="G6712" s="4" t="s">
        <v>106</v>
      </c>
      <c r="H6712" s="4" t="s">
        <v>107</v>
      </c>
      <c r="I6712" s="6" t="s">
        <v>23</v>
      </c>
      <c r="J6712" s="7">
        <v>29</v>
      </c>
      <c r="K6712" s="8">
        <v>81</v>
      </c>
      <c r="L6712" s="9">
        <f t="shared" si="104"/>
        <v>2349</v>
      </c>
      <c r="M6712" s="9">
        <v>1151.01</v>
      </c>
      <c r="N6712" s="10">
        <v>0.49</v>
      </c>
      <c r="O6712" s="4" t="s">
        <v>83</v>
      </c>
    </row>
    <row r="6713" spans="1:15" ht="14.25" customHeight="1" x14ac:dyDescent="0.25">
      <c r="A6713" s="4" t="s">
        <v>34</v>
      </c>
      <c r="B6713" s="4">
        <v>1197831</v>
      </c>
      <c r="C6713" s="5">
        <v>44328</v>
      </c>
      <c r="D6713" s="37">
        <v>2021</v>
      </c>
      <c r="E6713" s="5" t="str">
        <f>TEXT(Sales[[#This Row],[Invoice Date]],"mmm")</f>
        <v>May</v>
      </c>
      <c r="F6713" s="4" t="s">
        <v>36</v>
      </c>
      <c r="G6713" s="4" t="s">
        <v>106</v>
      </c>
      <c r="H6713" s="4" t="s">
        <v>107</v>
      </c>
      <c r="I6713" s="6" t="s">
        <v>17</v>
      </c>
      <c r="J6713" s="7">
        <v>36</v>
      </c>
      <c r="K6713" s="8">
        <v>143</v>
      </c>
      <c r="L6713" s="9">
        <f t="shared" si="104"/>
        <v>5148</v>
      </c>
      <c r="M6713" s="9">
        <v>2316.6</v>
      </c>
      <c r="N6713" s="10">
        <v>0.44999999999999996</v>
      </c>
      <c r="O6713" s="4" t="s">
        <v>83</v>
      </c>
    </row>
    <row r="6714" spans="1:15" ht="14.25" customHeight="1" x14ac:dyDescent="0.25">
      <c r="A6714" s="4" t="s">
        <v>34</v>
      </c>
      <c r="B6714" s="4">
        <v>1197831</v>
      </c>
      <c r="C6714" s="5">
        <v>44328</v>
      </c>
      <c r="D6714" s="37">
        <v>2021</v>
      </c>
      <c r="E6714" s="5" t="str">
        <f>TEXT(Sales[[#This Row],[Invoice Date]],"mmm")</f>
        <v>May</v>
      </c>
      <c r="F6714" s="4" t="s">
        <v>36</v>
      </c>
      <c r="G6714" s="4" t="s">
        <v>106</v>
      </c>
      <c r="H6714" s="4" t="s">
        <v>107</v>
      </c>
      <c r="I6714" s="6" t="s">
        <v>19</v>
      </c>
      <c r="J6714" s="7">
        <v>39</v>
      </c>
      <c r="K6714" s="8">
        <v>77</v>
      </c>
      <c r="L6714" s="9">
        <f t="shared" si="104"/>
        <v>3003</v>
      </c>
      <c r="M6714" s="9">
        <v>1441.44</v>
      </c>
      <c r="N6714" s="10">
        <v>0.48</v>
      </c>
      <c r="O6714" s="4" t="s">
        <v>83</v>
      </c>
    </row>
    <row r="6715" spans="1:15" ht="14.25" customHeight="1" x14ac:dyDescent="0.25">
      <c r="A6715" s="4" t="s">
        <v>34</v>
      </c>
      <c r="B6715" s="4">
        <v>1197831</v>
      </c>
      <c r="C6715" s="5">
        <v>44328</v>
      </c>
      <c r="D6715" s="37">
        <v>2021</v>
      </c>
      <c r="E6715" s="5" t="str">
        <f>TEXT(Sales[[#This Row],[Invoice Date]],"mmm")</f>
        <v>May</v>
      </c>
      <c r="F6715" s="4" t="s">
        <v>36</v>
      </c>
      <c r="G6715" s="4" t="s">
        <v>106</v>
      </c>
      <c r="H6715" s="4" t="s">
        <v>107</v>
      </c>
      <c r="I6715" s="6" t="s">
        <v>20</v>
      </c>
      <c r="J6715" s="7">
        <v>32</v>
      </c>
      <c r="K6715" s="8">
        <v>65</v>
      </c>
      <c r="L6715" s="9">
        <f t="shared" si="104"/>
        <v>2080</v>
      </c>
      <c r="M6715" s="9">
        <v>1019.1999999999999</v>
      </c>
      <c r="N6715" s="10">
        <v>0.49</v>
      </c>
      <c r="O6715" s="4" t="s">
        <v>83</v>
      </c>
    </row>
    <row r="6716" spans="1:15" ht="14.25" customHeight="1" x14ac:dyDescent="0.25">
      <c r="A6716" s="4" t="s">
        <v>34</v>
      </c>
      <c r="B6716" s="4">
        <v>1197831</v>
      </c>
      <c r="C6716" s="5">
        <v>44328</v>
      </c>
      <c r="D6716" s="37">
        <v>2021</v>
      </c>
      <c r="E6716" s="5" t="str">
        <f>TEXT(Sales[[#This Row],[Invoice Date]],"mmm")</f>
        <v>May</v>
      </c>
      <c r="F6716" s="4" t="s">
        <v>36</v>
      </c>
      <c r="G6716" s="4" t="s">
        <v>106</v>
      </c>
      <c r="H6716" s="4" t="s">
        <v>107</v>
      </c>
      <c r="I6716" s="6" t="s">
        <v>21</v>
      </c>
      <c r="J6716" s="7">
        <v>32</v>
      </c>
      <c r="K6716" s="8">
        <v>58</v>
      </c>
      <c r="L6716" s="9">
        <f t="shared" si="104"/>
        <v>1856</v>
      </c>
      <c r="M6716" s="9">
        <v>928</v>
      </c>
      <c r="N6716" s="10">
        <v>0.5</v>
      </c>
      <c r="O6716" s="4" t="s">
        <v>83</v>
      </c>
    </row>
    <row r="6717" spans="1:15" ht="14.25" customHeight="1" x14ac:dyDescent="0.25">
      <c r="A6717" s="4" t="s">
        <v>34</v>
      </c>
      <c r="B6717" s="4">
        <v>1197831</v>
      </c>
      <c r="C6717" s="5">
        <v>44328</v>
      </c>
      <c r="D6717" s="37">
        <v>2021</v>
      </c>
      <c r="E6717" s="5" t="str">
        <f>TEXT(Sales[[#This Row],[Invoice Date]],"mmm")</f>
        <v>May</v>
      </c>
      <c r="F6717" s="4" t="s">
        <v>36</v>
      </c>
      <c r="G6717" s="4" t="s">
        <v>106</v>
      </c>
      <c r="H6717" s="4" t="s">
        <v>107</v>
      </c>
      <c r="I6717" s="6" t="s">
        <v>22</v>
      </c>
      <c r="J6717" s="7">
        <v>43</v>
      </c>
      <c r="K6717" s="8">
        <v>56</v>
      </c>
      <c r="L6717" s="9">
        <f t="shared" si="104"/>
        <v>2408</v>
      </c>
      <c r="M6717" s="9">
        <v>1204</v>
      </c>
      <c r="N6717" s="10">
        <v>0.5</v>
      </c>
      <c r="O6717" s="4" t="s">
        <v>83</v>
      </c>
    </row>
    <row r="6718" spans="1:15" ht="14.25" customHeight="1" x14ac:dyDescent="0.25">
      <c r="A6718" s="4" t="s">
        <v>34</v>
      </c>
      <c r="B6718" s="4">
        <v>1197831</v>
      </c>
      <c r="C6718" s="5">
        <v>44328</v>
      </c>
      <c r="D6718" s="37">
        <v>2021</v>
      </c>
      <c r="E6718" s="5" t="str">
        <f>TEXT(Sales[[#This Row],[Invoice Date]],"mmm")</f>
        <v>May</v>
      </c>
      <c r="F6718" s="4" t="s">
        <v>36</v>
      </c>
      <c r="G6718" s="4" t="s">
        <v>106</v>
      </c>
      <c r="H6718" s="4" t="s">
        <v>107</v>
      </c>
      <c r="I6718" s="6" t="s">
        <v>23</v>
      </c>
      <c r="J6718" s="7">
        <v>42</v>
      </c>
      <c r="K6718" s="8">
        <v>94</v>
      </c>
      <c r="L6718" s="9">
        <f t="shared" si="104"/>
        <v>3948</v>
      </c>
      <c r="M6718" s="9">
        <v>1776.6</v>
      </c>
      <c r="N6718" s="10">
        <v>0.44999999999999996</v>
      </c>
      <c r="O6718" s="4" t="s">
        <v>83</v>
      </c>
    </row>
    <row r="6719" spans="1:15" ht="14.25" customHeight="1" x14ac:dyDescent="0.25">
      <c r="A6719" s="4" t="s">
        <v>34</v>
      </c>
      <c r="B6719" s="4">
        <v>1197831</v>
      </c>
      <c r="C6719" s="5">
        <v>44361</v>
      </c>
      <c r="D6719" s="37">
        <v>2021</v>
      </c>
      <c r="E6719" s="5" t="str">
        <f>TEXT(Sales[[#This Row],[Invoice Date]],"mmm")</f>
        <v>Jun</v>
      </c>
      <c r="F6719" s="4" t="s">
        <v>36</v>
      </c>
      <c r="G6719" s="4" t="s">
        <v>106</v>
      </c>
      <c r="H6719" s="4" t="s">
        <v>107</v>
      </c>
      <c r="I6719" s="6" t="s">
        <v>17</v>
      </c>
      <c r="J6719" s="7">
        <v>37</v>
      </c>
      <c r="K6719" s="8">
        <v>144</v>
      </c>
      <c r="L6719" s="9">
        <f t="shared" si="104"/>
        <v>5328</v>
      </c>
      <c r="M6719" s="9">
        <v>2664</v>
      </c>
      <c r="N6719" s="10">
        <v>0.5</v>
      </c>
      <c r="O6719" s="4" t="s">
        <v>83</v>
      </c>
    </row>
    <row r="6720" spans="1:15" ht="14.25" customHeight="1" x14ac:dyDescent="0.25">
      <c r="A6720" s="4" t="s">
        <v>34</v>
      </c>
      <c r="B6720" s="4">
        <v>1197831</v>
      </c>
      <c r="C6720" s="5">
        <v>44361</v>
      </c>
      <c r="D6720" s="37">
        <v>2021</v>
      </c>
      <c r="E6720" s="5" t="str">
        <f>TEXT(Sales[[#This Row],[Invoice Date]],"mmm")</f>
        <v>Jun</v>
      </c>
      <c r="F6720" s="4" t="s">
        <v>36</v>
      </c>
      <c r="G6720" s="4" t="s">
        <v>106</v>
      </c>
      <c r="H6720" s="4" t="s">
        <v>107</v>
      </c>
      <c r="I6720" s="6" t="s">
        <v>19</v>
      </c>
      <c r="J6720" s="7">
        <v>32</v>
      </c>
      <c r="K6720" s="8">
        <v>94</v>
      </c>
      <c r="L6720" s="9">
        <f t="shared" si="104"/>
        <v>3008</v>
      </c>
      <c r="M6720" s="9">
        <v>1443.84</v>
      </c>
      <c r="N6720" s="10">
        <v>0.48</v>
      </c>
      <c r="O6720" s="4" t="s">
        <v>83</v>
      </c>
    </row>
    <row r="6721" spans="1:15" ht="14.25" customHeight="1" x14ac:dyDescent="0.25">
      <c r="A6721" s="4" t="s">
        <v>34</v>
      </c>
      <c r="B6721" s="4">
        <v>1197831</v>
      </c>
      <c r="C6721" s="5">
        <v>44361</v>
      </c>
      <c r="D6721" s="37">
        <v>2021</v>
      </c>
      <c r="E6721" s="5" t="str">
        <f>TEXT(Sales[[#This Row],[Invoice Date]],"mmm")</f>
        <v>Jun</v>
      </c>
      <c r="F6721" s="4" t="s">
        <v>36</v>
      </c>
      <c r="G6721" s="4" t="s">
        <v>106</v>
      </c>
      <c r="H6721" s="4" t="s">
        <v>107</v>
      </c>
      <c r="I6721" s="6" t="s">
        <v>20</v>
      </c>
      <c r="J6721" s="7">
        <v>37</v>
      </c>
      <c r="K6721" s="8">
        <v>81</v>
      </c>
      <c r="L6721" s="9">
        <f t="shared" si="104"/>
        <v>2997</v>
      </c>
      <c r="M6721" s="9">
        <v>1378.62</v>
      </c>
      <c r="N6721" s="10">
        <v>0.45999999999999996</v>
      </c>
      <c r="O6721" s="4" t="s">
        <v>83</v>
      </c>
    </row>
    <row r="6722" spans="1:15" ht="14.25" customHeight="1" x14ac:dyDescent="0.25">
      <c r="A6722" s="4" t="s">
        <v>34</v>
      </c>
      <c r="B6722" s="4">
        <v>1197831</v>
      </c>
      <c r="C6722" s="5">
        <v>44361</v>
      </c>
      <c r="D6722" s="37">
        <v>2021</v>
      </c>
      <c r="E6722" s="5" t="str">
        <f>TEXT(Sales[[#This Row],[Invoice Date]],"mmm")</f>
        <v>Jun</v>
      </c>
      <c r="F6722" s="4" t="s">
        <v>36</v>
      </c>
      <c r="G6722" s="4" t="s">
        <v>106</v>
      </c>
      <c r="H6722" s="4" t="s">
        <v>107</v>
      </c>
      <c r="I6722" s="6" t="s">
        <v>21</v>
      </c>
      <c r="J6722" s="7">
        <v>38</v>
      </c>
      <c r="K6722" s="8">
        <v>80</v>
      </c>
      <c r="L6722" s="9">
        <f t="shared" si="104"/>
        <v>3040</v>
      </c>
      <c r="M6722" s="9">
        <v>1367.9999999999998</v>
      </c>
      <c r="N6722" s="10">
        <v>0.44999999999999996</v>
      </c>
      <c r="O6722" s="4" t="s">
        <v>83</v>
      </c>
    </row>
    <row r="6723" spans="1:15" ht="14.25" customHeight="1" x14ac:dyDescent="0.25">
      <c r="A6723" s="4" t="s">
        <v>34</v>
      </c>
      <c r="B6723" s="4">
        <v>1197831</v>
      </c>
      <c r="C6723" s="5">
        <v>44361</v>
      </c>
      <c r="D6723" s="37">
        <v>2021</v>
      </c>
      <c r="E6723" s="5" t="str">
        <f>TEXT(Sales[[#This Row],[Invoice Date]],"mmm")</f>
        <v>Jun</v>
      </c>
      <c r="F6723" s="4" t="s">
        <v>36</v>
      </c>
      <c r="G6723" s="4" t="s">
        <v>106</v>
      </c>
      <c r="H6723" s="4" t="s">
        <v>107</v>
      </c>
      <c r="I6723" s="6" t="s">
        <v>22</v>
      </c>
      <c r="J6723" s="7">
        <v>54</v>
      </c>
      <c r="K6723" s="8">
        <v>83</v>
      </c>
      <c r="L6723" s="9">
        <f t="shared" ref="L6723:L6786" si="105">J6723*K6723</f>
        <v>4482</v>
      </c>
      <c r="M6723" s="9">
        <v>2151.36</v>
      </c>
      <c r="N6723" s="10">
        <v>0.48</v>
      </c>
      <c r="O6723" s="4" t="s">
        <v>83</v>
      </c>
    </row>
    <row r="6724" spans="1:15" ht="14.25" customHeight="1" x14ac:dyDescent="0.25">
      <c r="A6724" s="4" t="s">
        <v>34</v>
      </c>
      <c r="B6724" s="4">
        <v>1197831</v>
      </c>
      <c r="C6724" s="5">
        <v>44361</v>
      </c>
      <c r="D6724" s="37">
        <v>2021</v>
      </c>
      <c r="E6724" s="5" t="str">
        <f>TEXT(Sales[[#This Row],[Invoice Date]],"mmm")</f>
        <v>Jun</v>
      </c>
      <c r="F6724" s="4" t="s">
        <v>36</v>
      </c>
      <c r="G6724" s="4" t="s">
        <v>106</v>
      </c>
      <c r="H6724" s="4" t="s">
        <v>107</v>
      </c>
      <c r="I6724" s="6" t="s">
        <v>23</v>
      </c>
      <c r="J6724" s="7">
        <v>58</v>
      </c>
      <c r="K6724" s="8">
        <v>117</v>
      </c>
      <c r="L6724" s="9">
        <f t="shared" si="105"/>
        <v>6786</v>
      </c>
      <c r="M6724" s="9">
        <v>3325.14</v>
      </c>
      <c r="N6724" s="10">
        <v>0.49</v>
      </c>
      <c r="O6724" s="4" t="s">
        <v>83</v>
      </c>
    </row>
    <row r="6725" spans="1:15" ht="14.25" customHeight="1" x14ac:dyDescent="0.25">
      <c r="A6725" s="4" t="s">
        <v>34</v>
      </c>
      <c r="B6725" s="4">
        <v>1197831</v>
      </c>
      <c r="C6725" s="5">
        <v>44389</v>
      </c>
      <c r="D6725" s="37">
        <v>2021</v>
      </c>
      <c r="E6725" s="5" t="str">
        <f>TEXT(Sales[[#This Row],[Invoice Date]],"mmm")</f>
        <v>Jul</v>
      </c>
      <c r="F6725" s="4" t="s">
        <v>36</v>
      </c>
      <c r="G6725" s="4" t="s">
        <v>106</v>
      </c>
      <c r="H6725" s="4" t="s">
        <v>107</v>
      </c>
      <c r="I6725" s="6" t="s">
        <v>17</v>
      </c>
      <c r="J6725" s="7">
        <v>51</v>
      </c>
      <c r="K6725" s="8">
        <v>182</v>
      </c>
      <c r="L6725" s="9">
        <f t="shared" si="105"/>
        <v>9282</v>
      </c>
      <c r="M6725" s="9">
        <v>4641</v>
      </c>
      <c r="N6725" s="10">
        <v>0.5</v>
      </c>
      <c r="O6725" s="4" t="s">
        <v>83</v>
      </c>
    </row>
    <row r="6726" spans="1:15" ht="14.25" customHeight="1" x14ac:dyDescent="0.25">
      <c r="A6726" s="4" t="s">
        <v>34</v>
      </c>
      <c r="B6726" s="4">
        <v>1197831</v>
      </c>
      <c r="C6726" s="5">
        <v>44389</v>
      </c>
      <c r="D6726" s="37">
        <v>2021</v>
      </c>
      <c r="E6726" s="5" t="str">
        <f>TEXT(Sales[[#This Row],[Invoice Date]],"mmm")</f>
        <v>Jul</v>
      </c>
      <c r="F6726" s="4" t="s">
        <v>36</v>
      </c>
      <c r="G6726" s="4" t="s">
        <v>106</v>
      </c>
      <c r="H6726" s="4" t="s">
        <v>107</v>
      </c>
      <c r="I6726" s="6" t="s">
        <v>19</v>
      </c>
      <c r="J6726" s="7">
        <v>49</v>
      </c>
      <c r="K6726" s="8">
        <v>119</v>
      </c>
      <c r="L6726" s="9">
        <f t="shared" si="105"/>
        <v>5831</v>
      </c>
      <c r="M6726" s="9">
        <v>2915.5</v>
      </c>
      <c r="N6726" s="10">
        <v>0.5</v>
      </c>
      <c r="O6726" s="4" t="s">
        <v>83</v>
      </c>
    </row>
    <row r="6727" spans="1:15" ht="14.25" customHeight="1" x14ac:dyDescent="0.25">
      <c r="A6727" s="4" t="s">
        <v>34</v>
      </c>
      <c r="B6727" s="4">
        <v>1197831</v>
      </c>
      <c r="C6727" s="5">
        <v>44389</v>
      </c>
      <c r="D6727" s="37">
        <v>2021</v>
      </c>
      <c r="E6727" s="5" t="str">
        <f>TEXT(Sales[[#This Row],[Invoice Date]],"mmm")</f>
        <v>Jul</v>
      </c>
      <c r="F6727" s="4" t="s">
        <v>36</v>
      </c>
      <c r="G6727" s="4" t="s">
        <v>106</v>
      </c>
      <c r="H6727" s="4" t="s">
        <v>107</v>
      </c>
      <c r="I6727" s="6" t="s">
        <v>20</v>
      </c>
      <c r="J6727" s="7">
        <v>42</v>
      </c>
      <c r="K6727" s="8">
        <v>102</v>
      </c>
      <c r="L6727" s="9">
        <f t="shared" si="105"/>
        <v>4284</v>
      </c>
      <c r="M6727" s="9">
        <v>1970.6399999999999</v>
      </c>
      <c r="N6727" s="10">
        <v>0.45999999999999996</v>
      </c>
      <c r="O6727" s="4" t="s">
        <v>83</v>
      </c>
    </row>
    <row r="6728" spans="1:15" ht="14.25" customHeight="1" x14ac:dyDescent="0.25">
      <c r="A6728" s="4" t="s">
        <v>34</v>
      </c>
      <c r="B6728" s="4">
        <v>1197831</v>
      </c>
      <c r="C6728" s="5">
        <v>44389</v>
      </c>
      <c r="D6728" s="37">
        <v>2021</v>
      </c>
      <c r="E6728" s="5" t="str">
        <f>TEXT(Sales[[#This Row],[Invoice Date]],"mmm")</f>
        <v>Jul</v>
      </c>
      <c r="F6728" s="4" t="s">
        <v>36</v>
      </c>
      <c r="G6728" s="4" t="s">
        <v>106</v>
      </c>
      <c r="H6728" s="4" t="s">
        <v>107</v>
      </c>
      <c r="I6728" s="6" t="s">
        <v>21</v>
      </c>
      <c r="J6728" s="7">
        <v>43</v>
      </c>
      <c r="K6728" s="8">
        <v>75</v>
      </c>
      <c r="L6728" s="9">
        <f t="shared" si="105"/>
        <v>3225</v>
      </c>
      <c r="M6728" s="9">
        <v>1580.25</v>
      </c>
      <c r="N6728" s="10">
        <v>0.49</v>
      </c>
      <c r="O6728" s="4" t="s">
        <v>83</v>
      </c>
    </row>
    <row r="6729" spans="1:15" ht="14.25" customHeight="1" x14ac:dyDescent="0.25">
      <c r="A6729" s="4" t="s">
        <v>34</v>
      </c>
      <c r="B6729" s="4">
        <v>1197831</v>
      </c>
      <c r="C6729" s="5">
        <v>44389</v>
      </c>
      <c r="D6729" s="37">
        <v>2021</v>
      </c>
      <c r="E6729" s="5" t="str">
        <f>TEXT(Sales[[#This Row],[Invoice Date]],"mmm")</f>
        <v>Jul</v>
      </c>
      <c r="F6729" s="4" t="s">
        <v>36</v>
      </c>
      <c r="G6729" s="4" t="s">
        <v>106</v>
      </c>
      <c r="H6729" s="4" t="s">
        <v>107</v>
      </c>
      <c r="I6729" s="6" t="s">
        <v>22</v>
      </c>
      <c r="J6729" s="7">
        <v>56</v>
      </c>
      <c r="K6729" s="8">
        <v>91</v>
      </c>
      <c r="L6729" s="9">
        <f t="shared" si="105"/>
        <v>5096</v>
      </c>
      <c r="M6729" s="9">
        <v>2344.16</v>
      </c>
      <c r="N6729" s="10">
        <v>0.45999999999999996</v>
      </c>
      <c r="O6729" s="4" t="s">
        <v>83</v>
      </c>
    </row>
    <row r="6730" spans="1:15" ht="14.25" customHeight="1" x14ac:dyDescent="0.25">
      <c r="A6730" s="4" t="s">
        <v>34</v>
      </c>
      <c r="B6730" s="4">
        <v>1197831</v>
      </c>
      <c r="C6730" s="5">
        <v>44389</v>
      </c>
      <c r="D6730" s="37">
        <v>2021</v>
      </c>
      <c r="E6730" s="5" t="str">
        <f>TEXT(Sales[[#This Row],[Invoice Date]],"mmm")</f>
        <v>Jul</v>
      </c>
      <c r="F6730" s="4" t="s">
        <v>36</v>
      </c>
      <c r="G6730" s="4" t="s">
        <v>106</v>
      </c>
      <c r="H6730" s="4" t="s">
        <v>107</v>
      </c>
      <c r="I6730" s="6" t="s">
        <v>23</v>
      </c>
      <c r="J6730" s="7">
        <v>60</v>
      </c>
      <c r="K6730" s="8">
        <v>140</v>
      </c>
      <c r="L6730" s="9">
        <f t="shared" si="105"/>
        <v>8400</v>
      </c>
      <c r="M6730" s="9">
        <v>4116</v>
      </c>
      <c r="N6730" s="10">
        <v>0.49</v>
      </c>
      <c r="O6730" s="4" t="s">
        <v>83</v>
      </c>
    </row>
    <row r="6731" spans="1:15" ht="14.25" customHeight="1" x14ac:dyDescent="0.25">
      <c r="A6731" s="4" t="s">
        <v>34</v>
      </c>
      <c r="B6731" s="4">
        <v>1197831</v>
      </c>
      <c r="C6731" s="5">
        <v>44421</v>
      </c>
      <c r="D6731" s="37">
        <v>2021</v>
      </c>
      <c r="E6731" s="5" t="str">
        <f>TEXT(Sales[[#This Row],[Invoice Date]],"mmm")</f>
        <v>Aug</v>
      </c>
      <c r="F6731" s="4" t="s">
        <v>36</v>
      </c>
      <c r="G6731" s="4" t="s">
        <v>106</v>
      </c>
      <c r="H6731" s="4" t="s">
        <v>107</v>
      </c>
      <c r="I6731" s="6" t="s">
        <v>17</v>
      </c>
      <c r="J6731" s="7">
        <v>56</v>
      </c>
      <c r="K6731" s="8">
        <v>189</v>
      </c>
      <c r="L6731" s="9">
        <f t="shared" si="105"/>
        <v>10584</v>
      </c>
      <c r="M6731" s="9">
        <v>5292</v>
      </c>
      <c r="N6731" s="10">
        <v>0.5</v>
      </c>
      <c r="O6731" s="4" t="s">
        <v>83</v>
      </c>
    </row>
    <row r="6732" spans="1:15" ht="14.25" customHeight="1" x14ac:dyDescent="0.25">
      <c r="A6732" s="4" t="s">
        <v>34</v>
      </c>
      <c r="B6732" s="4">
        <v>1197831</v>
      </c>
      <c r="C6732" s="5">
        <v>44421</v>
      </c>
      <c r="D6732" s="37">
        <v>2021</v>
      </c>
      <c r="E6732" s="5" t="str">
        <f>TEXT(Sales[[#This Row],[Invoice Date]],"mmm")</f>
        <v>Aug</v>
      </c>
      <c r="F6732" s="4" t="s">
        <v>36</v>
      </c>
      <c r="G6732" s="4" t="s">
        <v>106</v>
      </c>
      <c r="H6732" s="4" t="s">
        <v>107</v>
      </c>
      <c r="I6732" s="6" t="s">
        <v>19</v>
      </c>
      <c r="J6732" s="7">
        <v>51</v>
      </c>
      <c r="K6732" s="8">
        <v>111</v>
      </c>
      <c r="L6732" s="9">
        <f t="shared" si="105"/>
        <v>5661</v>
      </c>
      <c r="M6732" s="9">
        <v>2547.4499999999998</v>
      </c>
      <c r="N6732" s="10">
        <v>0.44999999999999996</v>
      </c>
      <c r="O6732" s="4" t="s">
        <v>83</v>
      </c>
    </row>
    <row r="6733" spans="1:15" ht="14.25" customHeight="1" x14ac:dyDescent="0.25">
      <c r="A6733" s="4" t="s">
        <v>34</v>
      </c>
      <c r="B6733" s="4">
        <v>1197831</v>
      </c>
      <c r="C6733" s="5">
        <v>44421</v>
      </c>
      <c r="D6733" s="37">
        <v>2021</v>
      </c>
      <c r="E6733" s="5" t="str">
        <f>TEXT(Sales[[#This Row],[Invoice Date]],"mmm")</f>
        <v>Aug</v>
      </c>
      <c r="F6733" s="4" t="s">
        <v>36</v>
      </c>
      <c r="G6733" s="4" t="s">
        <v>106</v>
      </c>
      <c r="H6733" s="4" t="s">
        <v>107</v>
      </c>
      <c r="I6733" s="6" t="s">
        <v>20</v>
      </c>
      <c r="J6733" s="7">
        <v>47</v>
      </c>
      <c r="K6733" s="8">
        <v>102</v>
      </c>
      <c r="L6733" s="9">
        <f t="shared" si="105"/>
        <v>4794</v>
      </c>
      <c r="M6733" s="9">
        <v>2397</v>
      </c>
      <c r="N6733" s="10">
        <v>0.5</v>
      </c>
      <c r="O6733" s="4" t="s">
        <v>83</v>
      </c>
    </row>
    <row r="6734" spans="1:15" ht="14.25" customHeight="1" x14ac:dyDescent="0.25">
      <c r="A6734" s="4" t="s">
        <v>34</v>
      </c>
      <c r="B6734" s="4">
        <v>1197831</v>
      </c>
      <c r="C6734" s="5">
        <v>44421</v>
      </c>
      <c r="D6734" s="37">
        <v>2021</v>
      </c>
      <c r="E6734" s="5" t="str">
        <f>TEXT(Sales[[#This Row],[Invoice Date]],"mmm")</f>
        <v>Aug</v>
      </c>
      <c r="F6734" s="4" t="s">
        <v>36</v>
      </c>
      <c r="G6734" s="4" t="s">
        <v>106</v>
      </c>
      <c r="H6734" s="4" t="s">
        <v>107</v>
      </c>
      <c r="I6734" s="6" t="s">
        <v>21</v>
      </c>
      <c r="J6734" s="7">
        <v>37</v>
      </c>
      <c r="K6734" s="8">
        <v>90</v>
      </c>
      <c r="L6734" s="9">
        <f t="shared" si="105"/>
        <v>3330</v>
      </c>
      <c r="M6734" s="9">
        <v>1631.7</v>
      </c>
      <c r="N6734" s="10">
        <v>0.49</v>
      </c>
      <c r="O6734" s="4" t="s">
        <v>83</v>
      </c>
    </row>
    <row r="6735" spans="1:15" ht="14.25" customHeight="1" x14ac:dyDescent="0.25">
      <c r="A6735" s="4" t="s">
        <v>34</v>
      </c>
      <c r="B6735" s="4">
        <v>1197831</v>
      </c>
      <c r="C6735" s="5">
        <v>44421</v>
      </c>
      <c r="D6735" s="37">
        <v>2021</v>
      </c>
      <c r="E6735" s="5" t="str">
        <f>TEXT(Sales[[#This Row],[Invoice Date]],"mmm")</f>
        <v>Aug</v>
      </c>
      <c r="F6735" s="4" t="s">
        <v>36</v>
      </c>
      <c r="G6735" s="4" t="s">
        <v>106</v>
      </c>
      <c r="H6735" s="4" t="s">
        <v>107</v>
      </c>
      <c r="I6735" s="6" t="s">
        <v>22</v>
      </c>
      <c r="J6735" s="7">
        <v>47</v>
      </c>
      <c r="K6735" s="8">
        <v>69</v>
      </c>
      <c r="L6735" s="9">
        <f t="shared" si="105"/>
        <v>3243</v>
      </c>
      <c r="M6735" s="9">
        <v>1621.5</v>
      </c>
      <c r="N6735" s="10">
        <v>0.5</v>
      </c>
      <c r="O6735" s="4" t="s">
        <v>83</v>
      </c>
    </row>
    <row r="6736" spans="1:15" ht="14.25" customHeight="1" x14ac:dyDescent="0.25">
      <c r="A6736" s="4" t="s">
        <v>34</v>
      </c>
      <c r="B6736" s="4">
        <v>1197831</v>
      </c>
      <c r="C6736" s="5">
        <v>44421</v>
      </c>
      <c r="D6736" s="37">
        <v>2021</v>
      </c>
      <c r="E6736" s="5" t="str">
        <f>TEXT(Sales[[#This Row],[Invoice Date]],"mmm")</f>
        <v>Aug</v>
      </c>
      <c r="F6736" s="4" t="s">
        <v>36</v>
      </c>
      <c r="G6736" s="4" t="s">
        <v>106</v>
      </c>
      <c r="H6736" s="4" t="s">
        <v>107</v>
      </c>
      <c r="I6736" s="6" t="s">
        <v>23</v>
      </c>
      <c r="J6736" s="7">
        <v>52</v>
      </c>
      <c r="K6736" s="8">
        <v>113</v>
      </c>
      <c r="L6736" s="9">
        <f t="shared" si="105"/>
        <v>5876</v>
      </c>
      <c r="M6736" s="9">
        <v>2938</v>
      </c>
      <c r="N6736" s="10">
        <v>0.5</v>
      </c>
      <c r="O6736" s="4" t="s">
        <v>83</v>
      </c>
    </row>
    <row r="6737" spans="1:15" ht="14.25" customHeight="1" x14ac:dyDescent="0.25">
      <c r="A6737" s="4" t="s">
        <v>34</v>
      </c>
      <c r="B6737" s="4">
        <v>1197831</v>
      </c>
      <c r="C6737" s="5">
        <v>44451</v>
      </c>
      <c r="D6737" s="37">
        <v>2021</v>
      </c>
      <c r="E6737" s="5" t="str">
        <f>TEXT(Sales[[#This Row],[Invoice Date]],"mmm")</f>
        <v>Sep</v>
      </c>
      <c r="F6737" s="4" t="s">
        <v>36</v>
      </c>
      <c r="G6737" s="4" t="s">
        <v>106</v>
      </c>
      <c r="H6737" s="4" t="s">
        <v>107</v>
      </c>
      <c r="I6737" s="6" t="s">
        <v>17</v>
      </c>
      <c r="J6737" s="7">
        <v>47</v>
      </c>
      <c r="K6737" s="8">
        <v>165</v>
      </c>
      <c r="L6737" s="9">
        <f t="shared" si="105"/>
        <v>7755</v>
      </c>
      <c r="M6737" s="9">
        <v>3877.5</v>
      </c>
      <c r="N6737" s="10">
        <v>0.5</v>
      </c>
      <c r="O6737" s="4" t="s">
        <v>83</v>
      </c>
    </row>
    <row r="6738" spans="1:15" ht="14.25" customHeight="1" x14ac:dyDescent="0.25">
      <c r="A6738" s="4" t="s">
        <v>34</v>
      </c>
      <c r="B6738" s="4">
        <v>1197831</v>
      </c>
      <c r="C6738" s="5">
        <v>44451</v>
      </c>
      <c r="D6738" s="37">
        <v>2021</v>
      </c>
      <c r="E6738" s="5" t="str">
        <f>TEXT(Sales[[#This Row],[Invoice Date]],"mmm")</f>
        <v>Sep</v>
      </c>
      <c r="F6738" s="4" t="s">
        <v>36</v>
      </c>
      <c r="G6738" s="4" t="s">
        <v>106</v>
      </c>
      <c r="H6738" s="4" t="s">
        <v>107</v>
      </c>
      <c r="I6738" s="6" t="s">
        <v>19</v>
      </c>
      <c r="J6738" s="7">
        <v>38</v>
      </c>
      <c r="K6738" s="8">
        <v>91</v>
      </c>
      <c r="L6738" s="9">
        <f t="shared" si="105"/>
        <v>3458</v>
      </c>
      <c r="M6738" s="9">
        <v>1556.1</v>
      </c>
      <c r="N6738" s="10">
        <v>0.44999999999999996</v>
      </c>
      <c r="O6738" s="4" t="s">
        <v>83</v>
      </c>
    </row>
    <row r="6739" spans="1:15" ht="14.25" customHeight="1" x14ac:dyDescent="0.25">
      <c r="A6739" s="4" t="s">
        <v>34</v>
      </c>
      <c r="B6739" s="4">
        <v>1197831</v>
      </c>
      <c r="C6739" s="5">
        <v>44451</v>
      </c>
      <c r="D6739" s="37">
        <v>2021</v>
      </c>
      <c r="E6739" s="5" t="str">
        <f>TEXT(Sales[[#This Row],[Invoice Date]],"mmm")</f>
        <v>Sep</v>
      </c>
      <c r="F6739" s="4" t="s">
        <v>36</v>
      </c>
      <c r="G6739" s="4" t="s">
        <v>106</v>
      </c>
      <c r="H6739" s="4" t="s">
        <v>107</v>
      </c>
      <c r="I6739" s="6" t="s">
        <v>20</v>
      </c>
      <c r="J6739" s="7">
        <v>15</v>
      </c>
      <c r="K6739" s="8">
        <v>75</v>
      </c>
      <c r="L6739" s="9">
        <f t="shared" si="105"/>
        <v>1125</v>
      </c>
      <c r="M6739" s="9">
        <v>528.75</v>
      </c>
      <c r="N6739" s="10">
        <v>0.47</v>
      </c>
      <c r="O6739" s="4" t="s">
        <v>83</v>
      </c>
    </row>
    <row r="6740" spans="1:15" ht="14.25" customHeight="1" x14ac:dyDescent="0.25">
      <c r="A6740" s="4" t="s">
        <v>34</v>
      </c>
      <c r="B6740" s="4">
        <v>1197831</v>
      </c>
      <c r="C6740" s="5">
        <v>44451</v>
      </c>
      <c r="D6740" s="37">
        <v>2021</v>
      </c>
      <c r="E6740" s="5" t="str">
        <f>TEXT(Sales[[#This Row],[Invoice Date]],"mmm")</f>
        <v>Sep</v>
      </c>
      <c r="F6740" s="4" t="s">
        <v>36</v>
      </c>
      <c r="G6740" s="4" t="s">
        <v>106</v>
      </c>
      <c r="H6740" s="4" t="s">
        <v>107</v>
      </c>
      <c r="I6740" s="6" t="s">
        <v>21</v>
      </c>
      <c r="J6740" s="7">
        <v>14</v>
      </c>
      <c r="K6740" s="8">
        <v>65</v>
      </c>
      <c r="L6740" s="9">
        <f t="shared" si="105"/>
        <v>910</v>
      </c>
      <c r="M6740" s="9">
        <v>427.7</v>
      </c>
      <c r="N6740" s="10">
        <v>0.47</v>
      </c>
      <c r="O6740" s="4" t="s">
        <v>83</v>
      </c>
    </row>
    <row r="6741" spans="1:15" ht="14.25" customHeight="1" x14ac:dyDescent="0.25">
      <c r="A6741" s="4" t="s">
        <v>34</v>
      </c>
      <c r="B6741" s="4">
        <v>1197831</v>
      </c>
      <c r="C6741" s="5">
        <v>44451</v>
      </c>
      <c r="D6741" s="37">
        <v>2021</v>
      </c>
      <c r="E6741" s="5" t="str">
        <f>TEXT(Sales[[#This Row],[Invoice Date]],"mmm")</f>
        <v>Sep</v>
      </c>
      <c r="F6741" s="4" t="s">
        <v>36</v>
      </c>
      <c r="G6741" s="4" t="s">
        <v>106</v>
      </c>
      <c r="H6741" s="4" t="s">
        <v>107</v>
      </c>
      <c r="I6741" s="6" t="s">
        <v>22</v>
      </c>
      <c r="J6741" s="7">
        <v>24</v>
      </c>
      <c r="K6741" s="8">
        <v>61</v>
      </c>
      <c r="L6741" s="9">
        <f t="shared" si="105"/>
        <v>1464</v>
      </c>
      <c r="M6741" s="9">
        <v>717.36</v>
      </c>
      <c r="N6741" s="10">
        <v>0.49</v>
      </c>
      <c r="O6741" s="4" t="s">
        <v>83</v>
      </c>
    </row>
    <row r="6742" spans="1:15" ht="14.25" customHeight="1" x14ac:dyDescent="0.25">
      <c r="A6742" s="4" t="s">
        <v>34</v>
      </c>
      <c r="B6742" s="4">
        <v>1197831</v>
      </c>
      <c r="C6742" s="5">
        <v>44451</v>
      </c>
      <c r="D6742" s="37">
        <v>2021</v>
      </c>
      <c r="E6742" s="5" t="str">
        <f>TEXT(Sales[[#This Row],[Invoice Date]],"mmm")</f>
        <v>Sep</v>
      </c>
      <c r="F6742" s="4" t="s">
        <v>36</v>
      </c>
      <c r="G6742" s="4" t="s">
        <v>106</v>
      </c>
      <c r="H6742" s="4" t="s">
        <v>107</v>
      </c>
      <c r="I6742" s="6" t="s">
        <v>23</v>
      </c>
      <c r="J6742" s="7">
        <v>29</v>
      </c>
      <c r="K6742" s="8">
        <v>94</v>
      </c>
      <c r="L6742" s="9">
        <f t="shared" si="105"/>
        <v>2726</v>
      </c>
      <c r="M6742" s="9">
        <v>1335.74</v>
      </c>
      <c r="N6742" s="10">
        <v>0.49</v>
      </c>
      <c r="O6742" s="4" t="s">
        <v>83</v>
      </c>
    </row>
    <row r="6743" spans="1:15" ht="14.25" customHeight="1" x14ac:dyDescent="0.25">
      <c r="A6743" s="4" t="s">
        <v>34</v>
      </c>
      <c r="B6743" s="4">
        <v>1197831</v>
      </c>
      <c r="C6743" s="5">
        <v>44483</v>
      </c>
      <c r="D6743" s="37">
        <v>2021</v>
      </c>
      <c r="E6743" s="5" t="str">
        <f>TEXT(Sales[[#This Row],[Invoice Date]],"mmm")</f>
        <v>Oct</v>
      </c>
      <c r="F6743" s="4" t="s">
        <v>36</v>
      </c>
      <c r="G6743" s="4" t="s">
        <v>106</v>
      </c>
      <c r="H6743" s="4" t="s">
        <v>107</v>
      </c>
      <c r="I6743" s="6" t="s">
        <v>17</v>
      </c>
      <c r="J6743" s="7">
        <v>29</v>
      </c>
      <c r="K6743" s="8">
        <v>145</v>
      </c>
      <c r="L6743" s="9">
        <f t="shared" si="105"/>
        <v>4205</v>
      </c>
      <c r="M6743" s="9">
        <v>1934.3</v>
      </c>
      <c r="N6743" s="10">
        <v>0.45999999999999996</v>
      </c>
      <c r="O6743" s="4" t="s">
        <v>83</v>
      </c>
    </row>
    <row r="6744" spans="1:15" ht="14.25" customHeight="1" x14ac:dyDescent="0.25">
      <c r="A6744" s="4" t="s">
        <v>34</v>
      </c>
      <c r="B6744" s="4">
        <v>1197831</v>
      </c>
      <c r="C6744" s="5">
        <v>44483</v>
      </c>
      <c r="D6744" s="37">
        <v>2021</v>
      </c>
      <c r="E6744" s="5" t="str">
        <f>TEXT(Sales[[#This Row],[Invoice Date]],"mmm")</f>
        <v>Oct</v>
      </c>
      <c r="F6744" s="4" t="s">
        <v>36</v>
      </c>
      <c r="G6744" s="4" t="s">
        <v>106</v>
      </c>
      <c r="H6744" s="4" t="s">
        <v>107</v>
      </c>
      <c r="I6744" s="6" t="s">
        <v>19</v>
      </c>
      <c r="J6744" s="7">
        <v>19</v>
      </c>
      <c r="K6744" s="8">
        <v>85</v>
      </c>
      <c r="L6744" s="9">
        <f t="shared" si="105"/>
        <v>1615</v>
      </c>
      <c r="M6744" s="9">
        <v>742.9</v>
      </c>
      <c r="N6744" s="10">
        <v>0.45999999999999996</v>
      </c>
      <c r="O6744" s="4" t="s">
        <v>83</v>
      </c>
    </row>
    <row r="6745" spans="1:15" ht="14.25" customHeight="1" x14ac:dyDescent="0.25">
      <c r="A6745" s="4" t="s">
        <v>34</v>
      </c>
      <c r="B6745" s="4">
        <v>1197831</v>
      </c>
      <c r="C6745" s="5">
        <v>44483</v>
      </c>
      <c r="D6745" s="37">
        <v>2021</v>
      </c>
      <c r="E6745" s="5" t="str">
        <f>TEXT(Sales[[#This Row],[Invoice Date]],"mmm")</f>
        <v>Oct</v>
      </c>
      <c r="F6745" s="4" t="s">
        <v>36</v>
      </c>
      <c r="G6745" s="4" t="s">
        <v>106</v>
      </c>
      <c r="H6745" s="4" t="s">
        <v>107</v>
      </c>
      <c r="I6745" s="6" t="s">
        <v>20</v>
      </c>
      <c r="J6745" s="7">
        <v>19</v>
      </c>
      <c r="K6745" s="8">
        <v>60</v>
      </c>
      <c r="L6745" s="9">
        <f t="shared" si="105"/>
        <v>1140</v>
      </c>
      <c r="M6745" s="9">
        <v>535.79999999999995</v>
      </c>
      <c r="N6745" s="10">
        <v>0.47</v>
      </c>
      <c r="O6745" s="4" t="s">
        <v>83</v>
      </c>
    </row>
    <row r="6746" spans="1:15" ht="14.25" customHeight="1" x14ac:dyDescent="0.25">
      <c r="A6746" s="4" t="s">
        <v>34</v>
      </c>
      <c r="B6746" s="4">
        <v>1197831</v>
      </c>
      <c r="C6746" s="5">
        <v>44483</v>
      </c>
      <c r="D6746" s="37">
        <v>2021</v>
      </c>
      <c r="E6746" s="5" t="str">
        <f>TEXT(Sales[[#This Row],[Invoice Date]],"mmm")</f>
        <v>Oct</v>
      </c>
      <c r="F6746" s="4" t="s">
        <v>36</v>
      </c>
      <c r="G6746" s="4" t="s">
        <v>106</v>
      </c>
      <c r="H6746" s="4" t="s">
        <v>107</v>
      </c>
      <c r="I6746" s="6" t="s">
        <v>21</v>
      </c>
      <c r="J6746" s="7">
        <v>19</v>
      </c>
      <c r="K6746" s="8">
        <v>47</v>
      </c>
      <c r="L6746" s="9">
        <f t="shared" si="105"/>
        <v>893</v>
      </c>
      <c r="M6746" s="9">
        <v>428.64</v>
      </c>
      <c r="N6746" s="10">
        <v>0.48</v>
      </c>
      <c r="O6746" s="4" t="s">
        <v>83</v>
      </c>
    </row>
    <row r="6747" spans="1:15" ht="14.25" customHeight="1" x14ac:dyDescent="0.25">
      <c r="A6747" s="4" t="s">
        <v>34</v>
      </c>
      <c r="B6747" s="4">
        <v>1197831</v>
      </c>
      <c r="C6747" s="5">
        <v>44483</v>
      </c>
      <c r="D6747" s="37">
        <v>2021</v>
      </c>
      <c r="E6747" s="5" t="str">
        <f>TEXT(Sales[[#This Row],[Invoice Date]],"mmm")</f>
        <v>Oct</v>
      </c>
      <c r="F6747" s="4" t="s">
        <v>36</v>
      </c>
      <c r="G6747" s="4" t="s">
        <v>106</v>
      </c>
      <c r="H6747" s="4" t="s">
        <v>107</v>
      </c>
      <c r="I6747" s="6" t="s">
        <v>22</v>
      </c>
      <c r="J6747" s="7">
        <v>29</v>
      </c>
      <c r="K6747" s="8">
        <v>46</v>
      </c>
      <c r="L6747" s="9">
        <f t="shared" si="105"/>
        <v>1334</v>
      </c>
      <c r="M6747" s="9">
        <v>653.66</v>
      </c>
      <c r="N6747" s="10">
        <v>0.49</v>
      </c>
      <c r="O6747" s="4" t="s">
        <v>83</v>
      </c>
    </row>
    <row r="6748" spans="1:15" ht="14.25" customHeight="1" x14ac:dyDescent="0.25">
      <c r="A6748" s="4" t="s">
        <v>14</v>
      </c>
      <c r="B6748" s="4">
        <v>1197831</v>
      </c>
      <c r="C6748" s="5">
        <v>44483</v>
      </c>
      <c r="D6748" s="37">
        <v>2021</v>
      </c>
      <c r="E6748" s="5" t="str">
        <f>TEXT(Sales[[#This Row],[Invoice Date]],"mmm")</f>
        <v>Oct</v>
      </c>
      <c r="F6748" s="4" t="s">
        <v>36</v>
      </c>
      <c r="G6748" s="4" t="s">
        <v>106</v>
      </c>
      <c r="H6748" s="4" t="s">
        <v>107</v>
      </c>
      <c r="I6748" s="6" t="s">
        <v>23</v>
      </c>
      <c r="J6748" s="7">
        <v>28</v>
      </c>
      <c r="K6748" s="8">
        <v>90</v>
      </c>
      <c r="L6748" s="9">
        <f t="shared" si="105"/>
        <v>2520</v>
      </c>
      <c r="M6748" s="9">
        <v>1209.5999999999999</v>
      </c>
      <c r="N6748" s="10">
        <v>0.48</v>
      </c>
      <c r="O6748" s="4" t="s">
        <v>83</v>
      </c>
    </row>
    <row r="6749" spans="1:15" ht="14.25" customHeight="1" x14ac:dyDescent="0.25">
      <c r="A6749" s="4" t="s">
        <v>14</v>
      </c>
      <c r="B6749" s="4">
        <v>1197831</v>
      </c>
      <c r="C6749" s="5">
        <v>44513</v>
      </c>
      <c r="D6749" s="37">
        <v>2021</v>
      </c>
      <c r="E6749" s="5" t="str">
        <f>TEXT(Sales[[#This Row],[Invoice Date]],"mmm")</f>
        <v>Nov</v>
      </c>
      <c r="F6749" s="4" t="s">
        <v>36</v>
      </c>
      <c r="G6749" s="4" t="s">
        <v>106</v>
      </c>
      <c r="H6749" s="4" t="s">
        <v>107</v>
      </c>
      <c r="I6749" s="6" t="s">
        <v>17</v>
      </c>
      <c r="J6749" s="7">
        <v>23</v>
      </c>
      <c r="K6749" s="8">
        <v>122</v>
      </c>
      <c r="L6749" s="9">
        <f t="shared" si="105"/>
        <v>2806</v>
      </c>
      <c r="M6749" s="9">
        <v>1318.82</v>
      </c>
      <c r="N6749" s="10">
        <v>0.47</v>
      </c>
      <c r="O6749" s="4" t="s">
        <v>83</v>
      </c>
    </row>
    <row r="6750" spans="1:15" ht="14.25" customHeight="1" x14ac:dyDescent="0.25">
      <c r="A6750" s="4" t="s">
        <v>14</v>
      </c>
      <c r="B6750" s="4">
        <v>1197831</v>
      </c>
      <c r="C6750" s="5">
        <v>44513</v>
      </c>
      <c r="D6750" s="37">
        <v>2021</v>
      </c>
      <c r="E6750" s="5" t="str">
        <f>TEXT(Sales[[#This Row],[Invoice Date]],"mmm")</f>
        <v>Nov</v>
      </c>
      <c r="F6750" s="4" t="s">
        <v>36</v>
      </c>
      <c r="G6750" s="4" t="s">
        <v>106</v>
      </c>
      <c r="H6750" s="4" t="s">
        <v>107</v>
      </c>
      <c r="I6750" s="6" t="s">
        <v>19</v>
      </c>
      <c r="J6750" s="7">
        <v>14</v>
      </c>
      <c r="K6750" s="8">
        <v>72</v>
      </c>
      <c r="L6750" s="9">
        <f t="shared" si="105"/>
        <v>1008</v>
      </c>
      <c r="M6750" s="9">
        <v>504</v>
      </c>
      <c r="N6750" s="10">
        <v>0.5</v>
      </c>
      <c r="O6750" s="4" t="s">
        <v>83</v>
      </c>
    </row>
    <row r="6751" spans="1:15" ht="14.25" customHeight="1" x14ac:dyDescent="0.25">
      <c r="A6751" s="4" t="s">
        <v>14</v>
      </c>
      <c r="B6751" s="4">
        <v>1197831</v>
      </c>
      <c r="C6751" s="5">
        <v>44513</v>
      </c>
      <c r="D6751" s="37">
        <v>2021</v>
      </c>
      <c r="E6751" s="5" t="str">
        <f>TEXT(Sales[[#This Row],[Invoice Date]],"mmm")</f>
        <v>Nov</v>
      </c>
      <c r="F6751" s="4" t="s">
        <v>36</v>
      </c>
      <c r="G6751" s="4" t="s">
        <v>106</v>
      </c>
      <c r="H6751" s="4" t="s">
        <v>107</v>
      </c>
      <c r="I6751" s="6" t="s">
        <v>20</v>
      </c>
      <c r="J6751" s="7">
        <v>23</v>
      </c>
      <c r="K6751" s="8">
        <v>55</v>
      </c>
      <c r="L6751" s="9">
        <f t="shared" si="105"/>
        <v>1265</v>
      </c>
      <c r="M6751" s="9">
        <v>632.5</v>
      </c>
      <c r="N6751" s="10">
        <v>0.5</v>
      </c>
      <c r="O6751" s="4" t="s">
        <v>83</v>
      </c>
    </row>
    <row r="6752" spans="1:15" ht="14.25" customHeight="1" x14ac:dyDescent="0.25">
      <c r="A6752" s="4" t="s">
        <v>14</v>
      </c>
      <c r="B6752" s="4">
        <v>1197831</v>
      </c>
      <c r="C6752" s="5">
        <v>44513</v>
      </c>
      <c r="D6752" s="37">
        <v>2021</v>
      </c>
      <c r="E6752" s="5" t="str">
        <f>TEXT(Sales[[#This Row],[Invoice Date]],"mmm")</f>
        <v>Nov</v>
      </c>
      <c r="F6752" s="4" t="s">
        <v>36</v>
      </c>
      <c r="G6752" s="4" t="s">
        <v>106</v>
      </c>
      <c r="H6752" s="4" t="s">
        <v>107</v>
      </c>
      <c r="I6752" s="6" t="s">
        <v>21</v>
      </c>
      <c r="J6752" s="7">
        <v>54</v>
      </c>
      <c r="K6752" s="8">
        <v>83</v>
      </c>
      <c r="L6752" s="9">
        <f t="shared" si="105"/>
        <v>4482</v>
      </c>
      <c r="M6752" s="9">
        <v>2151.36</v>
      </c>
      <c r="N6752" s="10">
        <v>0.48</v>
      </c>
      <c r="O6752" s="4" t="s">
        <v>83</v>
      </c>
    </row>
    <row r="6753" spans="1:15" ht="14.25" customHeight="1" x14ac:dyDescent="0.25">
      <c r="A6753" s="4" t="s">
        <v>14</v>
      </c>
      <c r="B6753" s="4">
        <v>1197831</v>
      </c>
      <c r="C6753" s="5">
        <v>44513</v>
      </c>
      <c r="D6753" s="37">
        <v>2021</v>
      </c>
      <c r="E6753" s="5" t="str">
        <f>TEXT(Sales[[#This Row],[Invoice Date]],"mmm")</f>
        <v>Nov</v>
      </c>
      <c r="F6753" s="4" t="s">
        <v>36</v>
      </c>
      <c r="G6753" s="4" t="s">
        <v>106</v>
      </c>
      <c r="H6753" s="4" t="s">
        <v>107</v>
      </c>
      <c r="I6753" s="6" t="s">
        <v>22</v>
      </c>
      <c r="J6753" s="7">
        <v>68</v>
      </c>
      <c r="K6753" s="8">
        <v>70</v>
      </c>
      <c r="L6753" s="9">
        <f t="shared" si="105"/>
        <v>4760</v>
      </c>
      <c r="M6753" s="9">
        <v>2189.6</v>
      </c>
      <c r="N6753" s="10">
        <v>0.45999999999999996</v>
      </c>
      <c r="O6753" s="4" t="s">
        <v>83</v>
      </c>
    </row>
    <row r="6754" spans="1:15" ht="14.25" customHeight="1" x14ac:dyDescent="0.25">
      <c r="A6754" s="4" t="s">
        <v>14</v>
      </c>
      <c r="B6754" s="4">
        <v>1197831</v>
      </c>
      <c r="C6754" s="5">
        <v>44513</v>
      </c>
      <c r="D6754" s="37">
        <v>2021</v>
      </c>
      <c r="E6754" s="5" t="str">
        <f>TEXT(Sales[[#This Row],[Invoice Date]],"mmm")</f>
        <v>Nov</v>
      </c>
      <c r="F6754" s="4" t="s">
        <v>36</v>
      </c>
      <c r="G6754" s="4" t="s">
        <v>106</v>
      </c>
      <c r="H6754" s="4" t="s">
        <v>107</v>
      </c>
      <c r="I6754" s="6" t="s">
        <v>23</v>
      </c>
      <c r="J6754" s="7">
        <v>73</v>
      </c>
      <c r="K6754" s="8">
        <v>88</v>
      </c>
      <c r="L6754" s="9">
        <f t="shared" si="105"/>
        <v>6424</v>
      </c>
      <c r="M6754" s="9">
        <v>2955.04</v>
      </c>
      <c r="N6754" s="10">
        <v>0.45999999999999996</v>
      </c>
      <c r="O6754" s="4" t="s">
        <v>83</v>
      </c>
    </row>
    <row r="6755" spans="1:15" ht="14.25" customHeight="1" x14ac:dyDescent="0.25">
      <c r="A6755" s="4" t="s">
        <v>14</v>
      </c>
      <c r="B6755" s="4">
        <v>1197831</v>
      </c>
      <c r="C6755" s="5">
        <v>44542</v>
      </c>
      <c r="D6755" s="37">
        <v>2021</v>
      </c>
      <c r="E6755" s="5" t="str">
        <f>TEXT(Sales[[#This Row],[Invoice Date]],"mmm")</f>
        <v>Dec</v>
      </c>
      <c r="F6755" s="4" t="s">
        <v>36</v>
      </c>
      <c r="G6755" s="4" t="s">
        <v>106</v>
      </c>
      <c r="H6755" s="4" t="s">
        <v>107</v>
      </c>
      <c r="I6755" s="6" t="s">
        <v>17</v>
      </c>
      <c r="J6755" s="7">
        <v>66</v>
      </c>
      <c r="K6755" s="8">
        <v>150</v>
      </c>
      <c r="L6755" s="9">
        <f t="shared" si="105"/>
        <v>9900</v>
      </c>
      <c r="M6755" s="9">
        <v>4950</v>
      </c>
      <c r="N6755" s="10">
        <v>0.5</v>
      </c>
      <c r="O6755" s="4" t="s">
        <v>83</v>
      </c>
    </row>
    <row r="6756" spans="1:15" ht="14.25" customHeight="1" x14ac:dyDescent="0.25">
      <c r="A6756" s="4" t="s">
        <v>14</v>
      </c>
      <c r="B6756" s="4">
        <v>1197831</v>
      </c>
      <c r="C6756" s="5">
        <v>44542</v>
      </c>
      <c r="D6756" s="37">
        <v>2021</v>
      </c>
      <c r="E6756" s="5" t="str">
        <f>TEXT(Sales[[#This Row],[Invoice Date]],"mmm")</f>
        <v>Dec</v>
      </c>
      <c r="F6756" s="4" t="s">
        <v>36</v>
      </c>
      <c r="G6756" s="4" t="s">
        <v>106</v>
      </c>
      <c r="H6756" s="4" t="s">
        <v>107</v>
      </c>
      <c r="I6756" s="6" t="s">
        <v>19</v>
      </c>
      <c r="J6756" s="7">
        <v>59</v>
      </c>
      <c r="K6756" s="8">
        <v>120</v>
      </c>
      <c r="L6756" s="9">
        <f t="shared" si="105"/>
        <v>7080</v>
      </c>
      <c r="M6756" s="9">
        <v>3540</v>
      </c>
      <c r="N6756" s="10">
        <v>0.5</v>
      </c>
      <c r="O6756" s="4" t="s">
        <v>83</v>
      </c>
    </row>
    <row r="6757" spans="1:15" ht="14.25" customHeight="1" x14ac:dyDescent="0.25">
      <c r="A6757" s="4" t="s">
        <v>14</v>
      </c>
      <c r="B6757" s="4">
        <v>1197831</v>
      </c>
      <c r="C6757" s="5">
        <v>44542</v>
      </c>
      <c r="D6757" s="37">
        <v>2021</v>
      </c>
      <c r="E6757" s="5" t="str">
        <f>TEXT(Sales[[#This Row],[Invoice Date]],"mmm")</f>
        <v>Dec</v>
      </c>
      <c r="F6757" s="4" t="s">
        <v>36</v>
      </c>
      <c r="G6757" s="4" t="s">
        <v>106</v>
      </c>
      <c r="H6757" s="4" t="s">
        <v>107</v>
      </c>
      <c r="I6757" s="6" t="s">
        <v>20</v>
      </c>
      <c r="J6757" s="7">
        <v>58</v>
      </c>
      <c r="K6757" s="8">
        <v>95</v>
      </c>
      <c r="L6757" s="9">
        <f t="shared" si="105"/>
        <v>5510</v>
      </c>
      <c r="M6757" s="9">
        <v>2534.6</v>
      </c>
      <c r="N6757" s="10">
        <v>0.45999999999999996</v>
      </c>
      <c r="O6757" s="4" t="s">
        <v>83</v>
      </c>
    </row>
    <row r="6758" spans="1:15" ht="14.25" customHeight="1" x14ac:dyDescent="0.25">
      <c r="A6758" s="4" t="s">
        <v>14</v>
      </c>
      <c r="B6758" s="4">
        <v>1197831</v>
      </c>
      <c r="C6758" s="5">
        <v>44542</v>
      </c>
      <c r="D6758" s="37">
        <v>2021</v>
      </c>
      <c r="E6758" s="5" t="str">
        <f>TEXT(Sales[[#This Row],[Invoice Date]],"mmm")</f>
        <v>Dec</v>
      </c>
      <c r="F6758" s="4" t="s">
        <v>36</v>
      </c>
      <c r="G6758" s="4" t="s">
        <v>106</v>
      </c>
      <c r="H6758" s="4" t="s">
        <v>107</v>
      </c>
      <c r="I6758" s="6" t="s">
        <v>21</v>
      </c>
      <c r="J6758" s="7">
        <v>59</v>
      </c>
      <c r="K6758" s="8">
        <v>90</v>
      </c>
      <c r="L6758" s="9">
        <f t="shared" si="105"/>
        <v>5310</v>
      </c>
      <c r="M6758" s="9">
        <v>2389.4999999999995</v>
      </c>
      <c r="N6758" s="10">
        <v>0.44999999999999996</v>
      </c>
      <c r="O6758" s="4" t="s">
        <v>83</v>
      </c>
    </row>
    <row r="6759" spans="1:15" ht="14.25" customHeight="1" x14ac:dyDescent="0.25">
      <c r="A6759" s="4" t="s">
        <v>14</v>
      </c>
      <c r="B6759" s="4">
        <v>1197831</v>
      </c>
      <c r="C6759" s="5">
        <v>44542</v>
      </c>
      <c r="D6759" s="37">
        <v>2021</v>
      </c>
      <c r="E6759" s="5" t="str">
        <f>TEXT(Sales[[#This Row],[Invoice Date]],"mmm")</f>
        <v>Dec</v>
      </c>
      <c r="F6759" s="4" t="s">
        <v>36</v>
      </c>
      <c r="G6759" s="4" t="s">
        <v>106</v>
      </c>
      <c r="H6759" s="4" t="s">
        <v>107</v>
      </c>
      <c r="I6759" s="6" t="s">
        <v>22</v>
      </c>
      <c r="J6759" s="7">
        <v>64</v>
      </c>
      <c r="K6759" s="8">
        <v>81</v>
      </c>
      <c r="L6759" s="9">
        <f t="shared" si="105"/>
        <v>5184</v>
      </c>
      <c r="M6759" s="9">
        <v>2592</v>
      </c>
      <c r="N6759" s="10">
        <v>0.5</v>
      </c>
      <c r="O6759" s="4" t="s">
        <v>83</v>
      </c>
    </row>
    <row r="6760" spans="1:15" ht="14.25" customHeight="1" x14ac:dyDescent="0.25">
      <c r="A6760" s="4" t="s">
        <v>14</v>
      </c>
      <c r="B6760" s="4">
        <v>1197831</v>
      </c>
      <c r="C6760" s="5">
        <v>44542</v>
      </c>
      <c r="D6760" s="37">
        <v>2021</v>
      </c>
      <c r="E6760" s="5" t="str">
        <f>TEXT(Sales[[#This Row],[Invoice Date]],"mmm")</f>
        <v>Dec</v>
      </c>
      <c r="F6760" s="4" t="s">
        <v>36</v>
      </c>
      <c r="G6760" s="4" t="s">
        <v>106</v>
      </c>
      <c r="H6760" s="4" t="s">
        <v>107</v>
      </c>
      <c r="I6760" s="6" t="s">
        <v>23</v>
      </c>
      <c r="J6760" s="7">
        <v>68</v>
      </c>
      <c r="K6760" s="8">
        <v>112</v>
      </c>
      <c r="L6760" s="9">
        <f t="shared" si="105"/>
        <v>7616</v>
      </c>
      <c r="M6760" s="9">
        <v>3503.3599999999997</v>
      </c>
      <c r="N6760" s="10">
        <v>0.45999999999999996</v>
      </c>
      <c r="O6760" s="4" t="s">
        <v>83</v>
      </c>
    </row>
    <row r="6761" spans="1:15" ht="14.25" customHeight="1" x14ac:dyDescent="0.25">
      <c r="A6761" s="4" t="s">
        <v>14</v>
      </c>
      <c r="B6761" s="4">
        <v>1185732</v>
      </c>
      <c r="C6761" s="5">
        <v>44208</v>
      </c>
      <c r="D6761" s="37">
        <v>2021</v>
      </c>
      <c r="E6761" s="5" t="str">
        <f>TEXT(Sales[[#This Row],[Invoice Date]],"mmm")</f>
        <v>Jan</v>
      </c>
      <c r="F6761" s="4" t="s">
        <v>36</v>
      </c>
      <c r="G6761" s="4" t="s">
        <v>106</v>
      </c>
      <c r="H6761" s="4" t="s">
        <v>107</v>
      </c>
      <c r="I6761" s="6" t="s">
        <v>17</v>
      </c>
      <c r="J6761" s="7">
        <v>38</v>
      </c>
      <c r="K6761" s="8">
        <v>138</v>
      </c>
      <c r="L6761" s="9">
        <f t="shared" si="105"/>
        <v>5244</v>
      </c>
      <c r="M6761" s="9">
        <v>2569.56</v>
      </c>
      <c r="N6761" s="10">
        <v>0.49</v>
      </c>
      <c r="O6761" s="4" t="s">
        <v>83</v>
      </c>
    </row>
    <row r="6762" spans="1:15" ht="14.25" customHeight="1" x14ac:dyDescent="0.25">
      <c r="A6762" s="4" t="s">
        <v>14</v>
      </c>
      <c r="B6762" s="4">
        <v>1185732</v>
      </c>
      <c r="C6762" s="5">
        <v>44208</v>
      </c>
      <c r="D6762" s="37">
        <v>2021</v>
      </c>
      <c r="E6762" s="5" t="str">
        <f>TEXT(Sales[[#This Row],[Invoice Date]],"mmm")</f>
        <v>Jan</v>
      </c>
      <c r="F6762" s="4" t="s">
        <v>36</v>
      </c>
      <c r="G6762" s="4" t="s">
        <v>106</v>
      </c>
      <c r="H6762" s="4" t="s">
        <v>107</v>
      </c>
      <c r="I6762" s="6" t="s">
        <v>19</v>
      </c>
      <c r="J6762" s="7">
        <v>37</v>
      </c>
      <c r="K6762" s="8">
        <v>80</v>
      </c>
      <c r="L6762" s="9">
        <f t="shared" si="105"/>
        <v>2960</v>
      </c>
      <c r="M6762" s="9">
        <v>1184</v>
      </c>
      <c r="N6762" s="10">
        <v>0.4</v>
      </c>
      <c r="O6762" s="4" t="s">
        <v>83</v>
      </c>
    </row>
    <row r="6763" spans="1:15" ht="14.25" customHeight="1" x14ac:dyDescent="0.25">
      <c r="A6763" s="4" t="s">
        <v>14</v>
      </c>
      <c r="B6763" s="4">
        <v>1185732</v>
      </c>
      <c r="C6763" s="5">
        <v>44208</v>
      </c>
      <c r="D6763" s="37">
        <v>2021</v>
      </c>
      <c r="E6763" s="5" t="str">
        <f>TEXT(Sales[[#This Row],[Invoice Date]],"mmm")</f>
        <v>Jan</v>
      </c>
      <c r="F6763" s="4" t="s">
        <v>36</v>
      </c>
      <c r="G6763" s="4" t="s">
        <v>106</v>
      </c>
      <c r="H6763" s="4" t="s">
        <v>107</v>
      </c>
      <c r="I6763" s="6" t="s">
        <v>20</v>
      </c>
      <c r="J6763" s="7">
        <v>27</v>
      </c>
      <c r="K6763" s="8">
        <v>83</v>
      </c>
      <c r="L6763" s="9">
        <f t="shared" si="105"/>
        <v>2241</v>
      </c>
      <c r="M6763" s="9">
        <v>986.04</v>
      </c>
      <c r="N6763" s="10">
        <v>0.44</v>
      </c>
      <c r="O6763" s="4" t="s">
        <v>83</v>
      </c>
    </row>
    <row r="6764" spans="1:15" ht="14.25" customHeight="1" x14ac:dyDescent="0.25">
      <c r="A6764" s="4" t="s">
        <v>14</v>
      </c>
      <c r="B6764" s="4">
        <v>1185732</v>
      </c>
      <c r="C6764" s="5">
        <v>44208</v>
      </c>
      <c r="D6764" s="37">
        <v>2021</v>
      </c>
      <c r="E6764" s="5" t="str">
        <f>TEXT(Sales[[#This Row],[Invoice Date]],"mmm")</f>
        <v>Jan</v>
      </c>
      <c r="F6764" s="4" t="s">
        <v>36</v>
      </c>
      <c r="G6764" s="4" t="s">
        <v>106</v>
      </c>
      <c r="H6764" s="4" t="s">
        <v>107</v>
      </c>
      <c r="I6764" s="6" t="s">
        <v>21</v>
      </c>
      <c r="J6764" s="7">
        <v>34</v>
      </c>
      <c r="K6764" s="8">
        <v>36</v>
      </c>
      <c r="L6764" s="9">
        <f t="shared" si="105"/>
        <v>1224</v>
      </c>
      <c r="M6764" s="9">
        <v>489.6</v>
      </c>
      <c r="N6764" s="10">
        <v>0.4</v>
      </c>
      <c r="O6764" s="4" t="s">
        <v>83</v>
      </c>
    </row>
    <row r="6765" spans="1:15" ht="14.25" customHeight="1" x14ac:dyDescent="0.25">
      <c r="A6765" s="4" t="s">
        <v>14</v>
      </c>
      <c r="B6765" s="4">
        <v>1185732</v>
      </c>
      <c r="C6765" s="5">
        <v>44208</v>
      </c>
      <c r="D6765" s="37">
        <v>2021</v>
      </c>
      <c r="E6765" s="5" t="str">
        <f>TEXT(Sales[[#This Row],[Invoice Date]],"mmm")</f>
        <v>Jan</v>
      </c>
      <c r="F6765" s="4" t="s">
        <v>36</v>
      </c>
      <c r="G6765" s="4" t="s">
        <v>106</v>
      </c>
      <c r="H6765" s="4" t="s">
        <v>107</v>
      </c>
      <c r="I6765" s="6" t="s">
        <v>22</v>
      </c>
      <c r="J6765" s="7">
        <v>48</v>
      </c>
      <c r="K6765" s="8">
        <v>44</v>
      </c>
      <c r="L6765" s="9">
        <f t="shared" si="105"/>
        <v>2112</v>
      </c>
      <c r="M6765" s="9">
        <v>992.64</v>
      </c>
      <c r="N6765" s="10">
        <v>0.47</v>
      </c>
      <c r="O6765" s="4" t="s">
        <v>83</v>
      </c>
    </row>
    <row r="6766" spans="1:15" ht="14.25" customHeight="1" x14ac:dyDescent="0.25">
      <c r="A6766" s="4" t="s">
        <v>14</v>
      </c>
      <c r="B6766" s="4">
        <v>1185732</v>
      </c>
      <c r="C6766" s="5">
        <v>44208</v>
      </c>
      <c r="D6766" s="37">
        <v>2021</v>
      </c>
      <c r="E6766" s="5" t="str">
        <f>TEXT(Sales[[#This Row],[Invoice Date]],"mmm")</f>
        <v>Jan</v>
      </c>
      <c r="F6766" s="4" t="s">
        <v>36</v>
      </c>
      <c r="G6766" s="4" t="s">
        <v>106</v>
      </c>
      <c r="H6766" s="4" t="s">
        <v>107</v>
      </c>
      <c r="I6766" s="6" t="s">
        <v>23</v>
      </c>
      <c r="J6766" s="7">
        <v>37</v>
      </c>
      <c r="K6766" s="8">
        <v>72</v>
      </c>
      <c r="L6766" s="9">
        <f t="shared" si="105"/>
        <v>2664</v>
      </c>
      <c r="M6766" s="9">
        <v>1465.2</v>
      </c>
      <c r="N6766" s="10">
        <v>0.55000000000000004</v>
      </c>
      <c r="O6766" s="4" t="s">
        <v>83</v>
      </c>
    </row>
    <row r="6767" spans="1:15" ht="14.25" customHeight="1" x14ac:dyDescent="0.25">
      <c r="A6767" s="4" t="s">
        <v>14</v>
      </c>
      <c r="B6767" s="4">
        <v>1185732</v>
      </c>
      <c r="C6767" s="5">
        <v>44239</v>
      </c>
      <c r="D6767" s="37">
        <v>2021</v>
      </c>
      <c r="E6767" s="5" t="str">
        <f>TEXT(Sales[[#This Row],[Invoice Date]],"mmm")</f>
        <v>Feb</v>
      </c>
      <c r="F6767" s="4" t="s">
        <v>36</v>
      </c>
      <c r="G6767" s="4" t="s">
        <v>106</v>
      </c>
      <c r="H6767" s="4" t="s">
        <v>107</v>
      </c>
      <c r="I6767" s="6" t="s">
        <v>17</v>
      </c>
      <c r="J6767" s="7">
        <v>37</v>
      </c>
      <c r="K6767" s="8">
        <v>158</v>
      </c>
      <c r="L6767" s="9">
        <f t="shared" si="105"/>
        <v>5846</v>
      </c>
      <c r="M6767" s="9">
        <v>2923</v>
      </c>
      <c r="N6767" s="10">
        <v>0.5</v>
      </c>
      <c r="O6767" s="4" t="s">
        <v>83</v>
      </c>
    </row>
    <row r="6768" spans="1:15" ht="14.25" customHeight="1" x14ac:dyDescent="0.25">
      <c r="A6768" s="4" t="s">
        <v>14</v>
      </c>
      <c r="B6768" s="4">
        <v>1185732</v>
      </c>
      <c r="C6768" s="5">
        <v>44239</v>
      </c>
      <c r="D6768" s="37">
        <v>2021</v>
      </c>
      <c r="E6768" s="5" t="str">
        <f>TEXT(Sales[[#This Row],[Invoice Date]],"mmm")</f>
        <v>Feb</v>
      </c>
      <c r="F6768" s="4" t="s">
        <v>36</v>
      </c>
      <c r="G6768" s="4" t="s">
        <v>106</v>
      </c>
      <c r="H6768" s="4" t="s">
        <v>107</v>
      </c>
      <c r="I6768" s="6" t="s">
        <v>19</v>
      </c>
      <c r="J6768" s="7">
        <v>39</v>
      </c>
      <c r="K6768" s="8">
        <v>47</v>
      </c>
      <c r="L6768" s="9">
        <f t="shared" si="105"/>
        <v>1833</v>
      </c>
      <c r="M6768" s="9">
        <v>806.52</v>
      </c>
      <c r="N6768" s="10">
        <v>0.44</v>
      </c>
      <c r="O6768" s="4" t="s">
        <v>83</v>
      </c>
    </row>
    <row r="6769" spans="1:15" ht="14.25" customHeight="1" x14ac:dyDescent="0.25">
      <c r="A6769" s="4" t="s">
        <v>14</v>
      </c>
      <c r="B6769" s="4">
        <v>1185732</v>
      </c>
      <c r="C6769" s="5">
        <v>44239</v>
      </c>
      <c r="D6769" s="37">
        <v>2021</v>
      </c>
      <c r="E6769" s="5" t="str">
        <f>TEXT(Sales[[#This Row],[Invoice Date]],"mmm")</f>
        <v>Feb</v>
      </c>
      <c r="F6769" s="4" t="s">
        <v>36</v>
      </c>
      <c r="G6769" s="4" t="s">
        <v>106</v>
      </c>
      <c r="H6769" s="4" t="s">
        <v>107</v>
      </c>
      <c r="I6769" s="6" t="s">
        <v>20</v>
      </c>
      <c r="J6769" s="7">
        <v>29</v>
      </c>
      <c r="K6769" s="8">
        <v>59</v>
      </c>
      <c r="L6769" s="9">
        <f t="shared" si="105"/>
        <v>1711</v>
      </c>
      <c r="M6769" s="9">
        <v>735.73</v>
      </c>
      <c r="N6769" s="10">
        <v>0.43</v>
      </c>
      <c r="O6769" s="4" t="s">
        <v>83</v>
      </c>
    </row>
    <row r="6770" spans="1:15" ht="14.25" customHeight="1" x14ac:dyDescent="0.25">
      <c r="A6770" s="4" t="s">
        <v>14</v>
      </c>
      <c r="B6770" s="4">
        <v>1185732</v>
      </c>
      <c r="C6770" s="5">
        <v>44239</v>
      </c>
      <c r="D6770" s="37">
        <v>2021</v>
      </c>
      <c r="E6770" s="5" t="str">
        <f>TEXT(Sales[[#This Row],[Invoice Date]],"mmm")</f>
        <v>Feb</v>
      </c>
      <c r="F6770" s="4" t="s">
        <v>36</v>
      </c>
      <c r="G6770" s="4" t="s">
        <v>108</v>
      </c>
      <c r="H6770" s="4" t="s">
        <v>109</v>
      </c>
      <c r="I6770" s="6" t="s">
        <v>21</v>
      </c>
      <c r="J6770" s="7">
        <v>33</v>
      </c>
      <c r="K6770" s="8">
        <v>25</v>
      </c>
      <c r="L6770" s="9">
        <f t="shared" si="105"/>
        <v>825</v>
      </c>
      <c r="M6770" s="9">
        <v>363</v>
      </c>
      <c r="N6770" s="10">
        <v>0.44</v>
      </c>
      <c r="O6770" s="4" t="s">
        <v>83</v>
      </c>
    </row>
    <row r="6771" spans="1:15" ht="14.25" customHeight="1" x14ac:dyDescent="0.25">
      <c r="A6771" s="4" t="s">
        <v>14</v>
      </c>
      <c r="B6771" s="4">
        <v>1185732</v>
      </c>
      <c r="C6771" s="5">
        <v>44239</v>
      </c>
      <c r="D6771" s="37">
        <v>2021</v>
      </c>
      <c r="E6771" s="5" t="str">
        <f>TEXT(Sales[[#This Row],[Invoice Date]],"mmm")</f>
        <v>Feb</v>
      </c>
      <c r="F6771" s="4" t="s">
        <v>36</v>
      </c>
      <c r="G6771" s="4" t="s">
        <v>108</v>
      </c>
      <c r="H6771" s="4" t="s">
        <v>109</v>
      </c>
      <c r="I6771" s="6" t="s">
        <v>22</v>
      </c>
      <c r="J6771" s="7">
        <v>48</v>
      </c>
      <c r="K6771" s="8">
        <v>46</v>
      </c>
      <c r="L6771" s="9">
        <f t="shared" si="105"/>
        <v>2208</v>
      </c>
      <c r="M6771" s="9">
        <v>993.59999999999991</v>
      </c>
      <c r="N6771" s="10">
        <v>0.44999999999999996</v>
      </c>
      <c r="O6771" s="4" t="s">
        <v>83</v>
      </c>
    </row>
    <row r="6772" spans="1:15" ht="14.25" customHeight="1" x14ac:dyDescent="0.25">
      <c r="A6772" s="4" t="s">
        <v>14</v>
      </c>
      <c r="B6772" s="4">
        <v>1185732</v>
      </c>
      <c r="C6772" s="5">
        <v>44239</v>
      </c>
      <c r="D6772" s="37">
        <v>2021</v>
      </c>
      <c r="E6772" s="5" t="str">
        <f>TEXT(Sales[[#This Row],[Invoice Date]],"mmm")</f>
        <v>Feb</v>
      </c>
      <c r="F6772" s="4" t="s">
        <v>36</v>
      </c>
      <c r="G6772" s="4" t="s">
        <v>108</v>
      </c>
      <c r="H6772" s="4" t="s">
        <v>109</v>
      </c>
      <c r="I6772" s="6" t="s">
        <v>23</v>
      </c>
      <c r="J6772" s="7">
        <v>32</v>
      </c>
      <c r="K6772" s="8">
        <v>80</v>
      </c>
      <c r="L6772" s="9">
        <f t="shared" si="105"/>
        <v>2560</v>
      </c>
      <c r="M6772" s="9">
        <v>1408</v>
      </c>
      <c r="N6772" s="10">
        <v>0.55000000000000004</v>
      </c>
      <c r="O6772" s="4" t="s">
        <v>83</v>
      </c>
    </row>
    <row r="6773" spans="1:15" ht="14.25" customHeight="1" x14ac:dyDescent="0.25">
      <c r="A6773" s="4" t="s">
        <v>14</v>
      </c>
      <c r="B6773" s="4">
        <v>1185732</v>
      </c>
      <c r="C6773" s="5">
        <v>44266</v>
      </c>
      <c r="D6773" s="37">
        <v>2021</v>
      </c>
      <c r="E6773" s="5" t="str">
        <f>TEXT(Sales[[#This Row],[Invoice Date]],"mmm")</f>
        <v>Mar</v>
      </c>
      <c r="F6773" s="4" t="s">
        <v>36</v>
      </c>
      <c r="G6773" s="4" t="s">
        <v>108</v>
      </c>
      <c r="H6773" s="4" t="s">
        <v>109</v>
      </c>
      <c r="I6773" s="6" t="s">
        <v>17</v>
      </c>
      <c r="J6773" s="7">
        <v>39</v>
      </c>
      <c r="K6773" s="8">
        <v>124</v>
      </c>
      <c r="L6773" s="9">
        <f t="shared" si="105"/>
        <v>4836</v>
      </c>
      <c r="M6773" s="9">
        <v>2369.64</v>
      </c>
      <c r="N6773" s="10">
        <v>0.49</v>
      </c>
      <c r="O6773" s="4" t="s">
        <v>83</v>
      </c>
    </row>
    <row r="6774" spans="1:15" ht="14.25" customHeight="1" x14ac:dyDescent="0.25">
      <c r="A6774" s="4" t="s">
        <v>14</v>
      </c>
      <c r="B6774" s="4">
        <v>1185732</v>
      </c>
      <c r="C6774" s="5">
        <v>44266</v>
      </c>
      <c r="D6774" s="37">
        <v>2021</v>
      </c>
      <c r="E6774" s="5" t="str">
        <f>TEXT(Sales[[#This Row],[Invoice Date]],"mmm")</f>
        <v>Mar</v>
      </c>
      <c r="F6774" s="4" t="s">
        <v>36</v>
      </c>
      <c r="G6774" s="4" t="s">
        <v>108</v>
      </c>
      <c r="H6774" s="4" t="s">
        <v>109</v>
      </c>
      <c r="I6774" s="6" t="s">
        <v>19</v>
      </c>
      <c r="J6774" s="7">
        <v>37</v>
      </c>
      <c r="K6774" s="8">
        <v>50</v>
      </c>
      <c r="L6774" s="9">
        <f t="shared" si="105"/>
        <v>1850</v>
      </c>
      <c r="M6774" s="9">
        <v>777</v>
      </c>
      <c r="N6774" s="10">
        <v>0.42</v>
      </c>
      <c r="O6774" s="4" t="s">
        <v>83</v>
      </c>
    </row>
    <row r="6775" spans="1:15" ht="14.25" customHeight="1" x14ac:dyDescent="0.25">
      <c r="A6775" s="4" t="s">
        <v>14</v>
      </c>
      <c r="B6775" s="4">
        <v>1185732</v>
      </c>
      <c r="C6775" s="5">
        <v>44266</v>
      </c>
      <c r="D6775" s="37">
        <v>2021</v>
      </c>
      <c r="E6775" s="5" t="str">
        <f>TEXT(Sales[[#This Row],[Invoice Date]],"mmm")</f>
        <v>Mar</v>
      </c>
      <c r="F6775" s="4" t="s">
        <v>36</v>
      </c>
      <c r="G6775" s="4" t="s">
        <v>108</v>
      </c>
      <c r="H6775" s="4" t="s">
        <v>109</v>
      </c>
      <c r="I6775" s="6" t="s">
        <v>20</v>
      </c>
      <c r="J6775" s="7">
        <v>27</v>
      </c>
      <c r="K6775" s="8">
        <v>59</v>
      </c>
      <c r="L6775" s="9">
        <f t="shared" si="105"/>
        <v>1593</v>
      </c>
      <c r="M6775" s="9">
        <v>669.06</v>
      </c>
      <c r="N6775" s="10">
        <v>0.42</v>
      </c>
      <c r="O6775" s="4" t="s">
        <v>83</v>
      </c>
    </row>
    <row r="6776" spans="1:15" ht="14.25" customHeight="1" x14ac:dyDescent="0.25">
      <c r="A6776" s="4" t="s">
        <v>14</v>
      </c>
      <c r="B6776" s="4">
        <v>1185732</v>
      </c>
      <c r="C6776" s="5">
        <v>44266</v>
      </c>
      <c r="D6776" s="37">
        <v>2021</v>
      </c>
      <c r="E6776" s="5" t="str">
        <f>TEXT(Sales[[#This Row],[Invoice Date]],"mmm")</f>
        <v>Mar</v>
      </c>
      <c r="F6776" s="4" t="s">
        <v>36</v>
      </c>
      <c r="G6776" s="4" t="s">
        <v>108</v>
      </c>
      <c r="H6776" s="4" t="s">
        <v>109</v>
      </c>
      <c r="I6776" s="6" t="s">
        <v>21</v>
      </c>
      <c r="J6776" s="7">
        <v>33</v>
      </c>
      <c r="K6776" s="8">
        <v>23</v>
      </c>
      <c r="L6776" s="9">
        <f t="shared" si="105"/>
        <v>759</v>
      </c>
      <c r="M6776" s="9">
        <v>333.96</v>
      </c>
      <c r="N6776" s="10">
        <v>0.44</v>
      </c>
      <c r="O6776" s="4" t="s">
        <v>83</v>
      </c>
    </row>
    <row r="6777" spans="1:15" ht="14.25" customHeight="1" x14ac:dyDescent="0.25">
      <c r="A6777" s="4" t="s">
        <v>14</v>
      </c>
      <c r="B6777" s="4">
        <v>1185732</v>
      </c>
      <c r="C6777" s="5">
        <v>44266</v>
      </c>
      <c r="D6777" s="37">
        <v>2021</v>
      </c>
      <c r="E6777" s="5" t="str">
        <f>TEXT(Sales[[#This Row],[Invoice Date]],"mmm")</f>
        <v>Mar</v>
      </c>
      <c r="F6777" s="4" t="s">
        <v>36</v>
      </c>
      <c r="G6777" s="4" t="s">
        <v>108</v>
      </c>
      <c r="H6777" s="4" t="s">
        <v>109</v>
      </c>
      <c r="I6777" s="6" t="s">
        <v>22</v>
      </c>
      <c r="J6777" s="7">
        <v>47</v>
      </c>
      <c r="K6777" s="8">
        <v>31</v>
      </c>
      <c r="L6777" s="9">
        <f t="shared" si="105"/>
        <v>1457</v>
      </c>
      <c r="M6777" s="9">
        <v>728.5</v>
      </c>
      <c r="N6777" s="10">
        <v>0.5</v>
      </c>
      <c r="O6777" s="4" t="s">
        <v>83</v>
      </c>
    </row>
    <row r="6778" spans="1:15" ht="14.25" customHeight="1" x14ac:dyDescent="0.25">
      <c r="A6778" s="4" t="s">
        <v>14</v>
      </c>
      <c r="B6778" s="4">
        <v>1185732</v>
      </c>
      <c r="C6778" s="5">
        <v>44266</v>
      </c>
      <c r="D6778" s="37">
        <v>2021</v>
      </c>
      <c r="E6778" s="5" t="str">
        <f>TEXT(Sales[[#This Row],[Invoice Date]],"mmm")</f>
        <v>Mar</v>
      </c>
      <c r="F6778" s="4" t="s">
        <v>36</v>
      </c>
      <c r="G6778" s="4" t="s">
        <v>108</v>
      </c>
      <c r="H6778" s="4" t="s">
        <v>109</v>
      </c>
      <c r="I6778" s="6" t="s">
        <v>23</v>
      </c>
      <c r="J6778" s="7">
        <v>37</v>
      </c>
      <c r="K6778" s="8">
        <v>59</v>
      </c>
      <c r="L6778" s="9">
        <f t="shared" si="105"/>
        <v>2183</v>
      </c>
      <c r="M6778" s="9">
        <v>1156.99</v>
      </c>
      <c r="N6778" s="10">
        <v>0.53</v>
      </c>
      <c r="O6778" s="4" t="s">
        <v>83</v>
      </c>
    </row>
    <row r="6779" spans="1:15" ht="14.25" customHeight="1" x14ac:dyDescent="0.25">
      <c r="A6779" s="4" t="s">
        <v>14</v>
      </c>
      <c r="B6779" s="4">
        <v>1185732</v>
      </c>
      <c r="C6779" s="5">
        <v>44298</v>
      </c>
      <c r="D6779" s="37">
        <v>2021</v>
      </c>
      <c r="E6779" s="5" t="str">
        <f>TEXT(Sales[[#This Row],[Invoice Date]],"mmm")</f>
        <v>Apr</v>
      </c>
      <c r="F6779" s="4" t="s">
        <v>36</v>
      </c>
      <c r="G6779" s="4" t="s">
        <v>108</v>
      </c>
      <c r="H6779" s="4" t="s">
        <v>109</v>
      </c>
      <c r="I6779" s="6" t="s">
        <v>17</v>
      </c>
      <c r="J6779" s="7">
        <v>38</v>
      </c>
      <c r="K6779" s="8">
        <v>113</v>
      </c>
      <c r="L6779" s="9">
        <f t="shared" si="105"/>
        <v>4294</v>
      </c>
      <c r="M6779" s="9">
        <v>1975.2399999999998</v>
      </c>
      <c r="N6779" s="10">
        <v>0.45999999999999996</v>
      </c>
      <c r="O6779" s="4" t="s">
        <v>83</v>
      </c>
    </row>
    <row r="6780" spans="1:15" ht="14.25" customHeight="1" x14ac:dyDescent="0.25">
      <c r="A6780" s="4" t="s">
        <v>14</v>
      </c>
      <c r="B6780" s="4">
        <v>1185732</v>
      </c>
      <c r="C6780" s="5">
        <v>44298</v>
      </c>
      <c r="D6780" s="37">
        <v>2021</v>
      </c>
      <c r="E6780" s="5" t="str">
        <f>TEXT(Sales[[#This Row],[Invoice Date]],"mmm")</f>
        <v>Apr</v>
      </c>
      <c r="F6780" s="4" t="s">
        <v>36</v>
      </c>
      <c r="G6780" s="4" t="s">
        <v>108</v>
      </c>
      <c r="H6780" s="4" t="s">
        <v>109</v>
      </c>
      <c r="I6780" s="6" t="s">
        <v>19</v>
      </c>
      <c r="J6780" s="7">
        <v>39</v>
      </c>
      <c r="K6780" s="8">
        <v>42</v>
      </c>
      <c r="L6780" s="9">
        <f t="shared" si="105"/>
        <v>1638</v>
      </c>
      <c r="M6780" s="9">
        <v>671.57999999999993</v>
      </c>
      <c r="N6780" s="10">
        <v>0.41</v>
      </c>
      <c r="O6780" s="4" t="s">
        <v>83</v>
      </c>
    </row>
    <row r="6781" spans="1:15" ht="14.25" customHeight="1" x14ac:dyDescent="0.25">
      <c r="A6781" s="4" t="s">
        <v>14</v>
      </c>
      <c r="B6781" s="4">
        <v>1185732</v>
      </c>
      <c r="C6781" s="5">
        <v>44298</v>
      </c>
      <c r="D6781" s="37">
        <v>2021</v>
      </c>
      <c r="E6781" s="5" t="str">
        <f>TEXT(Sales[[#This Row],[Invoice Date]],"mmm")</f>
        <v>Apr</v>
      </c>
      <c r="F6781" s="4" t="s">
        <v>36</v>
      </c>
      <c r="G6781" s="4" t="s">
        <v>108</v>
      </c>
      <c r="H6781" s="4" t="s">
        <v>109</v>
      </c>
      <c r="I6781" s="6" t="s">
        <v>20</v>
      </c>
      <c r="J6781" s="7">
        <v>29</v>
      </c>
      <c r="K6781" s="8">
        <v>45</v>
      </c>
      <c r="L6781" s="9">
        <f t="shared" si="105"/>
        <v>1305</v>
      </c>
      <c r="M6781" s="9">
        <v>522</v>
      </c>
      <c r="N6781" s="10">
        <v>0.4</v>
      </c>
      <c r="O6781" s="4" t="s">
        <v>83</v>
      </c>
    </row>
    <row r="6782" spans="1:15" ht="14.25" customHeight="1" x14ac:dyDescent="0.25">
      <c r="A6782" s="4" t="s">
        <v>14</v>
      </c>
      <c r="B6782" s="4">
        <v>1185732</v>
      </c>
      <c r="C6782" s="5">
        <v>44298</v>
      </c>
      <c r="D6782" s="37">
        <v>2021</v>
      </c>
      <c r="E6782" s="5" t="str">
        <f>TEXT(Sales[[#This Row],[Invoice Date]],"mmm")</f>
        <v>Apr</v>
      </c>
      <c r="F6782" s="4" t="s">
        <v>36</v>
      </c>
      <c r="G6782" s="4" t="s">
        <v>108</v>
      </c>
      <c r="H6782" s="4" t="s">
        <v>109</v>
      </c>
      <c r="I6782" s="6" t="s">
        <v>21</v>
      </c>
      <c r="J6782" s="7">
        <v>34</v>
      </c>
      <c r="K6782" s="8">
        <v>20</v>
      </c>
      <c r="L6782" s="9">
        <f t="shared" si="105"/>
        <v>680</v>
      </c>
      <c r="M6782" s="9">
        <v>292.39999999999998</v>
      </c>
      <c r="N6782" s="10">
        <v>0.43</v>
      </c>
      <c r="O6782" s="4" t="s">
        <v>83</v>
      </c>
    </row>
    <row r="6783" spans="1:15" ht="14.25" customHeight="1" x14ac:dyDescent="0.25">
      <c r="A6783" s="4" t="s">
        <v>14</v>
      </c>
      <c r="B6783" s="4">
        <v>1185732</v>
      </c>
      <c r="C6783" s="5">
        <v>44298</v>
      </c>
      <c r="D6783" s="37">
        <v>2021</v>
      </c>
      <c r="E6783" s="5" t="str">
        <f>TEXT(Sales[[#This Row],[Invoice Date]],"mmm")</f>
        <v>Apr</v>
      </c>
      <c r="F6783" s="4" t="s">
        <v>36</v>
      </c>
      <c r="G6783" s="4" t="s">
        <v>108</v>
      </c>
      <c r="H6783" s="4" t="s">
        <v>109</v>
      </c>
      <c r="I6783" s="6" t="s">
        <v>22</v>
      </c>
      <c r="J6783" s="7">
        <v>56</v>
      </c>
      <c r="K6783" s="8">
        <v>29</v>
      </c>
      <c r="L6783" s="9">
        <f t="shared" si="105"/>
        <v>1624</v>
      </c>
      <c r="M6783" s="9">
        <v>747.04</v>
      </c>
      <c r="N6783" s="10">
        <v>0.45999999999999996</v>
      </c>
      <c r="O6783" s="4" t="s">
        <v>83</v>
      </c>
    </row>
    <row r="6784" spans="1:15" ht="14.25" customHeight="1" x14ac:dyDescent="0.25">
      <c r="A6784" s="4" t="s">
        <v>14</v>
      </c>
      <c r="B6784" s="4">
        <v>1185732</v>
      </c>
      <c r="C6784" s="5">
        <v>44298</v>
      </c>
      <c r="D6784" s="37">
        <v>2021</v>
      </c>
      <c r="E6784" s="5" t="str">
        <f>TEXT(Sales[[#This Row],[Invoice Date]],"mmm")</f>
        <v>Apr</v>
      </c>
      <c r="F6784" s="4" t="s">
        <v>36</v>
      </c>
      <c r="G6784" s="4" t="s">
        <v>108</v>
      </c>
      <c r="H6784" s="4" t="s">
        <v>109</v>
      </c>
      <c r="I6784" s="6" t="s">
        <v>23</v>
      </c>
      <c r="J6784" s="7">
        <v>48</v>
      </c>
      <c r="K6784" s="8">
        <v>61</v>
      </c>
      <c r="L6784" s="9">
        <f t="shared" si="105"/>
        <v>2928</v>
      </c>
      <c r="M6784" s="9">
        <v>1551.8400000000001</v>
      </c>
      <c r="N6784" s="10">
        <v>0.53</v>
      </c>
      <c r="O6784" s="4" t="s">
        <v>83</v>
      </c>
    </row>
    <row r="6785" spans="1:15" ht="14.25" customHeight="1" x14ac:dyDescent="0.25">
      <c r="A6785" s="4" t="s">
        <v>14</v>
      </c>
      <c r="B6785" s="4">
        <v>1185732</v>
      </c>
      <c r="C6785" s="5">
        <v>44329</v>
      </c>
      <c r="D6785" s="37">
        <v>2021</v>
      </c>
      <c r="E6785" s="5" t="str">
        <f>TEXT(Sales[[#This Row],[Invoice Date]],"mmm")</f>
        <v>May</v>
      </c>
      <c r="F6785" s="4" t="s">
        <v>36</v>
      </c>
      <c r="G6785" s="4" t="s">
        <v>108</v>
      </c>
      <c r="H6785" s="4" t="s">
        <v>109</v>
      </c>
      <c r="I6785" s="6" t="s">
        <v>17</v>
      </c>
      <c r="J6785" s="7">
        <v>58</v>
      </c>
      <c r="K6785" s="8">
        <v>139</v>
      </c>
      <c r="L6785" s="9">
        <f t="shared" si="105"/>
        <v>8062</v>
      </c>
      <c r="M6785" s="9">
        <v>3789.14</v>
      </c>
      <c r="N6785" s="10">
        <v>0.47</v>
      </c>
      <c r="O6785" s="4" t="s">
        <v>83</v>
      </c>
    </row>
    <row r="6786" spans="1:15" ht="14.25" customHeight="1" x14ac:dyDescent="0.25">
      <c r="A6786" s="4" t="s">
        <v>14</v>
      </c>
      <c r="B6786" s="4">
        <v>1185732</v>
      </c>
      <c r="C6786" s="5">
        <v>44329</v>
      </c>
      <c r="D6786" s="37">
        <v>2021</v>
      </c>
      <c r="E6786" s="5" t="str">
        <f>TEXT(Sales[[#This Row],[Invoice Date]],"mmm")</f>
        <v>May</v>
      </c>
      <c r="F6786" s="4" t="s">
        <v>36</v>
      </c>
      <c r="G6786" s="4" t="s">
        <v>108</v>
      </c>
      <c r="H6786" s="4" t="s">
        <v>109</v>
      </c>
      <c r="I6786" s="6" t="s">
        <v>19</v>
      </c>
      <c r="J6786" s="7">
        <v>45</v>
      </c>
      <c r="K6786" s="8">
        <v>60</v>
      </c>
      <c r="L6786" s="9">
        <f t="shared" si="105"/>
        <v>2700</v>
      </c>
      <c r="M6786" s="9">
        <v>1214.9999999999998</v>
      </c>
      <c r="N6786" s="10">
        <v>0.44999999999999996</v>
      </c>
      <c r="O6786" s="4" t="s">
        <v>83</v>
      </c>
    </row>
    <row r="6787" spans="1:15" ht="14.25" customHeight="1" x14ac:dyDescent="0.25">
      <c r="A6787" s="4" t="s">
        <v>14</v>
      </c>
      <c r="B6787" s="4">
        <v>1185732</v>
      </c>
      <c r="C6787" s="5">
        <v>44329</v>
      </c>
      <c r="D6787" s="37">
        <v>2021</v>
      </c>
      <c r="E6787" s="5" t="str">
        <f>TEXT(Sales[[#This Row],[Invoice Date]],"mmm")</f>
        <v>May</v>
      </c>
      <c r="F6787" s="4" t="s">
        <v>36</v>
      </c>
      <c r="G6787" s="4" t="s">
        <v>108</v>
      </c>
      <c r="H6787" s="4" t="s">
        <v>109</v>
      </c>
      <c r="I6787" s="6" t="s">
        <v>20</v>
      </c>
      <c r="J6787" s="7">
        <v>43</v>
      </c>
      <c r="K6787" s="8">
        <v>46</v>
      </c>
      <c r="L6787" s="9">
        <f t="shared" ref="L6787:L6850" si="106">J6787*K6787</f>
        <v>1978</v>
      </c>
      <c r="M6787" s="9">
        <v>830.76</v>
      </c>
      <c r="N6787" s="10">
        <v>0.42</v>
      </c>
      <c r="O6787" s="4" t="s">
        <v>83</v>
      </c>
    </row>
    <row r="6788" spans="1:15" ht="14.25" customHeight="1" x14ac:dyDescent="0.25">
      <c r="A6788" s="4" t="s">
        <v>14</v>
      </c>
      <c r="B6788" s="4">
        <v>1185732</v>
      </c>
      <c r="C6788" s="5">
        <v>44329</v>
      </c>
      <c r="D6788" s="37">
        <v>2021</v>
      </c>
      <c r="E6788" s="5" t="str">
        <f>TEXT(Sales[[#This Row],[Invoice Date]],"mmm")</f>
        <v>May</v>
      </c>
      <c r="F6788" s="4" t="s">
        <v>36</v>
      </c>
      <c r="G6788" s="4" t="s">
        <v>108</v>
      </c>
      <c r="H6788" s="4" t="s">
        <v>109</v>
      </c>
      <c r="I6788" s="6" t="s">
        <v>21</v>
      </c>
      <c r="J6788" s="7">
        <v>43</v>
      </c>
      <c r="K6788" s="8">
        <v>26</v>
      </c>
      <c r="L6788" s="9">
        <f t="shared" si="106"/>
        <v>1118</v>
      </c>
      <c r="M6788" s="9">
        <v>503.09999999999997</v>
      </c>
      <c r="N6788" s="10">
        <v>0.44999999999999996</v>
      </c>
      <c r="O6788" s="4" t="s">
        <v>83</v>
      </c>
    </row>
    <row r="6789" spans="1:15" ht="14.25" customHeight="1" x14ac:dyDescent="0.25">
      <c r="A6789" s="4" t="s">
        <v>14</v>
      </c>
      <c r="B6789" s="4">
        <v>1185732</v>
      </c>
      <c r="C6789" s="5">
        <v>44329</v>
      </c>
      <c r="D6789" s="37">
        <v>2021</v>
      </c>
      <c r="E6789" s="5" t="str">
        <f>TEXT(Sales[[#This Row],[Invoice Date]],"mmm")</f>
        <v>May</v>
      </c>
      <c r="F6789" s="4" t="s">
        <v>36</v>
      </c>
      <c r="G6789" s="4" t="s">
        <v>108</v>
      </c>
      <c r="H6789" s="4" t="s">
        <v>109</v>
      </c>
      <c r="I6789" s="6" t="s">
        <v>22</v>
      </c>
      <c r="J6789" s="7">
        <v>51</v>
      </c>
      <c r="K6789" s="8">
        <v>38</v>
      </c>
      <c r="L6789" s="9">
        <f t="shared" si="106"/>
        <v>1938</v>
      </c>
      <c r="M6789" s="9">
        <v>969</v>
      </c>
      <c r="N6789" s="10">
        <v>0.5</v>
      </c>
      <c r="O6789" s="4" t="s">
        <v>83</v>
      </c>
    </row>
    <row r="6790" spans="1:15" ht="14.25" customHeight="1" x14ac:dyDescent="0.25">
      <c r="A6790" s="4" t="s">
        <v>14</v>
      </c>
      <c r="B6790" s="4">
        <v>1185732</v>
      </c>
      <c r="C6790" s="5">
        <v>44329</v>
      </c>
      <c r="D6790" s="37">
        <v>2021</v>
      </c>
      <c r="E6790" s="5" t="str">
        <f>TEXT(Sales[[#This Row],[Invoice Date]],"mmm")</f>
        <v>May</v>
      </c>
      <c r="F6790" s="4" t="s">
        <v>36</v>
      </c>
      <c r="G6790" s="4" t="s">
        <v>108</v>
      </c>
      <c r="H6790" s="4" t="s">
        <v>109</v>
      </c>
      <c r="I6790" s="6" t="s">
        <v>23</v>
      </c>
      <c r="J6790" s="7">
        <v>58</v>
      </c>
      <c r="K6790" s="8">
        <v>68</v>
      </c>
      <c r="L6790" s="9">
        <f t="shared" si="106"/>
        <v>3944</v>
      </c>
      <c r="M6790" s="9">
        <v>2011.44</v>
      </c>
      <c r="N6790" s="10">
        <v>0.51</v>
      </c>
      <c r="O6790" s="4" t="s">
        <v>83</v>
      </c>
    </row>
    <row r="6791" spans="1:15" ht="14.25" customHeight="1" x14ac:dyDescent="0.25">
      <c r="A6791" s="4" t="s">
        <v>14</v>
      </c>
      <c r="B6791" s="4">
        <v>1185732</v>
      </c>
      <c r="C6791" s="5">
        <v>44359</v>
      </c>
      <c r="D6791" s="37">
        <v>2021</v>
      </c>
      <c r="E6791" s="5" t="str">
        <f>TEXT(Sales[[#This Row],[Invoice Date]],"mmm")</f>
        <v>Jun</v>
      </c>
      <c r="F6791" s="4" t="s">
        <v>36</v>
      </c>
      <c r="G6791" s="4" t="s">
        <v>108</v>
      </c>
      <c r="H6791" s="4" t="s">
        <v>109</v>
      </c>
      <c r="I6791" s="6" t="s">
        <v>17</v>
      </c>
      <c r="J6791" s="7">
        <v>41</v>
      </c>
      <c r="K6791" s="8">
        <v>135</v>
      </c>
      <c r="L6791" s="9">
        <f t="shared" si="106"/>
        <v>5535</v>
      </c>
      <c r="M6791" s="9">
        <v>2546.1</v>
      </c>
      <c r="N6791" s="10">
        <v>0.45999999999999996</v>
      </c>
      <c r="O6791" s="4" t="s">
        <v>83</v>
      </c>
    </row>
    <row r="6792" spans="1:15" ht="14.25" customHeight="1" x14ac:dyDescent="0.25">
      <c r="A6792" s="4" t="s">
        <v>14</v>
      </c>
      <c r="B6792" s="4">
        <v>1185732</v>
      </c>
      <c r="C6792" s="5">
        <v>44359</v>
      </c>
      <c r="D6792" s="37">
        <v>2021</v>
      </c>
      <c r="E6792" s="5" t="str">
        <f>TEXT(Sales[[#This Row],[Invoice Date]],"mmm")</f>
        <v>Jun</v>
      </c>
      <c r="F6792" s="4" t="s">
        <v>36</v>
      </c>
      <c r="G6792" s="4" t="s">
        <v>108</v>
      </c>
      <c r="H6792" s="4" t="s">
        <v>109</v>
      </c>
      <c r="I6792" s="6" t="s">
        <v>19</v>
      </c>
      <c r="J6792" s="7">
        <v>39</v>
      </c>
      <c r="K6792" s="8">
        <v>70</v>
      </c>
      <c r="L6792" s="9">
        <f t="shared" si="106"/>
        <v>2730</v>
      </c>
      <c r="M6792" s="9">
        <v>1092</v>
      </c>
      <c r="N6792" s="10">
        <v>0.4</v>
      </c>
      <c r="O6792" s="4" t="s">
        <v>83</v>
      </c>
    </row>
    <row r="6793" spans="1:15" ht="14.25" customHeight="1" x14ac:dyDescent="0.25">
      <c r="A6793" s="4" t="s">
        <v>14</v>
      </c>
      <c r="B6793" s="4">
        <v>1185732</v>
      </c>
      <c r="C6793" s="5">
        <v>44359</v>
      </c>
      <c r="D6793" s="37">
        <v>2021</v>
      </c>
      <c r="E6793" s="5" t="str">
        <f>TEXT(Sales[[#This Row],[Invoice Date]],"mmm")</f>
        <v>Jun</v>
      </c>
      <c r="F6793" s="4" t="s">
        <v>36</v>
      </c>
      <c r="G6793" s="4" t="s">
        <v>108</v>
      </c>
      <c r="H6793" s="4" t="s">
        <v>109</v>
      </c>
      <c r="I6793" s="6" t="s">
        <v>20</v>
      </c>
      <c r="J6793" s="7">
        <v>32</v>
      </c>
      <c r="K6793" s="8">
        <v>54</v>
      </c>
      <c r="L6793" s="9">
        <f t="shared" si="106"/>
        <v>1728</v>
      </c>
      <c r="M6793" s="9">
        <v>743.04</v>
      </c>
      <c r="N6793" s="10">
        <v>0.43</v>
      </c>
      <c r="O6793" s="4" t="s">
        <v>83</v>
      </c>
    </row>
    <row r="6794" spans="1:15" ht="14.25" customHeight="1" x14ac:dyDescent="0.25">
      <c r="A6794" s="4" t="s">
        <v>14</v>
      </c>
      <c r="B6794" s="4">
        <v>1185732</v>
      </c>
      <c r="C6794" s="5">
        <v>44359</v>
      </c>
      <c r="D6794" s="37">
        <v>2021</v>
      </c>
      <c r="E6794" s="5" t="str">
        <f>TEXT(Sales[[#This Row],[Invoice Date]],"mmm")</f>
        <v>Jun</v>
      </c>
      <c r="F6794" s="4" t="s">
        <v>36</v>
      </c>
      <c r="G6794" s="4" t="s">
        <v>108</v>
      </c>
      <c r="H6794" s="4" t="s">
        <v>109</v>
      </c>
      <c r="I6794" s="6" t="s">
        <v>21</v>
      </c>
      <c r="J6794" s="7">
        <v>32</v>
      </c>
      <c r="K6794" s="8">
        <v>49</v>
      </c>
      <c r="L6794" s="9">
        <f t="shared" si="106"/>
        <v>1568</v>
      </c>
      <c r="M6794" s="9">
        <v>705.59999999999991</v>
      </c>
      <c r="N6794" s="10">
        <v>0.44999999999999996</v>
      </c>
      <c r="O6794" s="4" t="s">
        <v>83</v>
      </c>
    </row>
    <row r="6795" spans="1:15" ht="14.25" customHeight="1" x14ac:dyDescent="0.25">
      <c r="A6795" s="4" t="s">
        <v>14</v>
      </c>
      <c r="B6795" s="4">
        <v>1185732</v>
      </c>
      <c r="C6795" s="5">
        <v>44359</v>
      </c>
      <c r="D6795" s="37">
        <v>2021</v>
      </c>
      <c r="E6795" s="5" t="str">
        <f>TEXT(Sales[[#This Row],[Invoice Date]],"mmm")</f>
        <v>Jun</v>
      </c>
      <c r="F6795" s="4" t="s">
        <v>36</v>
      </c>
      <c r="G6795" s="4" t="s">
        <v>108</v>
      </c>
      <c r="H6795" s="4" t="s">
        <v>109</v>
      </c>
      <c r="I6795" s="6" t="s">
        <v>22</v>
      </c>
      <c r="J6795" s="7">
        <v>41</v>
      </c>
      <c r="K6795" s="8">
        <v>51</v>
      </c>
      <c r="L6795" s="9">
        <f t="shared" si="106"/>
        <v>2091</v>
      </c>
      <c r="M6795" s="9">
        <v>940.94999999999993</v>
      </c>
      <c r="N6795" s="10">
        <v>0.44999999999999996</v>
      </c>
      <c r="O6795" s="4" t="s">
        <v>83</v>
      </c>
    </row>
    <row r="6796" spans="1:15" ht="14.25" customHeight="1" x14ac:dyDescent="0.25">
      <c r="A6796" s="4" t="s">
        <v>14</v>
      </c>
      <c r="B6796" s="4">
        <v>1185732</v>
      </c>
      <c r="C6796" s="5">
        <v>44359</v>
      </c>
      <c r="D6796" s="37">
        <v>2021</v>
      </c>
      <c r="E6796" s="5" t="str">
        <f>TEXT(Sales[[#This Row],[Invoice Date]],"mmm")</f>
        <v>Jun</v>
      </c>
      <c r="F6796" s="4" t="s">
        <v>36</v>
      </c>
      <c r="G6796" s="4" t="s">
        <v>108</v>
      </c>
      <c r="H6796" s="4" t="s">
        <v>109</v>
      </c>
      <c r="I6796" s="6" t="s">
        <v>23</v>
      </c>
      <c r="J6796" s="7">
        <v>50</v>
      </c>
      <c r="K6796" s="8">
        <v>94</v>
      </c>
      <c r="L6796" s="9">
        <f t="shared" si="106"/>
        <v>4700</v>
      </c>
      <c r="M6796" s="9">
        <v>2491</v>
      </c>
      <c r="N6796" s="10">
        <v>0.53</v>
      </c>
      <c r="O6796" s="4" t="s">
        <v>83</v>
      </c>
    </row>
    <row r="6797" spans="1:15" ht="14.25" customHeight="1" x14ac:dyDescent="0.25">
      <c r="A6797" s="4" t="s">
        <v>14</v>
      </c>
      <c r="B6797" s="4">
        <v>1185732</v>
      </c>
      <c r="C6797" s="5">
        <v>44388</v>
      </c>
      <c r="D6797" s="37">
        <v>2021</v>
      </c>
      <c r="E6797" s="5" t="str">
        <f>TEXT(Sales[[#This Row],[Invoice Date]],"mmm")</f>
        <v>Jul</v>
      </c>
      <c r="F6797" s="4" t="s">
        <v>36</v>
      </c>
      <c r="G6797" s="4" t="s">
        <v>108</v>
      </c>
      <c r="H6797" s="4" t="s">
        <v>109</v>
      </c>
      <c r="I6797" s="6" t="s">
        <v>17</v>
      </c>
      <c r="J6797" s="7">
        <v>47</v>
      </c>
      <c r="K6797" s="8">
        <v>154</v>
      </c>
      <c r="L6797" s="9">
        <f t="shared" si="106"/>
        <v>7238</v>
      </c>
      <c r="M6797" s="9">
        <v>3329.4799999999996</v>
      </c>
      <c r="N6797" s="10">
        <v>0.45999999999999996</v>
      </c>
      <c r="O6797" s="4" t="s">
        <v>83</v>
      </c>
    </row>
    <row r="6798" spans="1:15" ht="14.25" customHeight="1" x14ac:dyDescent="0.25">
      <c r="A6798" s="4" t="s">
        <v>14</v>
      </c>
      <c r="B6798" s="4">
        <v>1185732</v>
      </c>
      <c r="C6798" s="5">
        <v>44388</v>
      </c>
      <c r="D6798" s="37">
        <v>2021</v>
      </c>
      <c r="E6798" s="5" t="str">
        <f>TEXT(Sales[[#This Row],[Invoice Date]],"mmm")</f>
        <v>Jul</v>
      </c>
      <c r="F6798" s="4" t="s">
        <v>36</v>
      </c>
      <c r="G6798" s="4" t="s">
        <v>108</v>
      </c>
      <c r="H6798" s="4" t="s">
        <v>109</v>
      </c>
      <c r="I6798" s="6" t="s">
        <v>19</v>
      </c>
      <c r="J6798" s="7">
        <v>44</v>
      </c>
      <c r="K6798" s="8">
        <v>81</v>
      </c>
      <c r="L6798" s="9">
        <f t="shared" si="106"/>
        <v>3564</v>
      </c>
      <c r="M6798" s="9">
        <v>1603.8</v>
      </c>
      <c r="N6798" s="10">
        <v>0.44999999999999996</v>
      </c>
      <c r="O6798" s="4" t="s">
        <v>83</v>
      </c>
    </row>
    <row r="6799" spans="1:15" ht="14.25" customHeight="1" x14ac:dyDescent="0.25">
      <c r="A6799" s="4" t="s">
        <v>14</v>
      </c>
      <c r="B6799" s="4">
        <v>1185732</v>
      </c>
      <c r="C6799" s="5">
        <v>44388</v>
      </c>
      <c r="D6799" s="37">
        <v>2021</v>
      </c>
      <c r="E6799" s="5" t="str">
        <f>TEXT(Sales[[#This Row],[Invoice Date]],"mmm")</f>
        <v>Jul</v>
      </c>
      <c r="F6799" s="4" t="s">
        <v>36</v>
      </c>
      <c r="G6799" s="4" t="s">
        <v>108</v>
      </c>
      <c r="H6799" s="4" t="s">
        <v>109</v>
      </c>
      <c r="I6799" s="6" t="s">
        <v>20</v>
      </c>
      <c r="J6799" s="7">
        <v>37</v>
      </c>
      <c r="K6799" s="8">
        <v>61</v>
      </c>
      <c r="L6799" s="9">
        <f t="shared" si="106"/>
        <v>2257</v>
      </c>
      <c r="M6799" s="9">
        <v>947.93999999999994</v>
      </c>
      <c r="N6799" s="10">
        <v>0.42</v>
      </c>
      <c r="O6799" s="4" t="s">
        <v>83</v>
      </c>
    </row>
    <row r="6800" spans="1:15" ht="14.25" customHeight="1" x14ac:dyDescent="0.25">
      <c r="A6800" s="4" t="s">
        <v>14</v>
      </c>
      <c r="B6800" s="4">
        <v>1185732</v>
      </c>
      <c r="C6800" s="5">
        <v>44388</v>
      </c>
      <c r="D6800" s="37">
        <v>2021</v>
      </c>
      <c r="E6800" s="5" t="str">
        <f>TEXT(Sales[[#This Row],[Invoice Date]],"mmm")</f>
        <v>Jul</v>
      </c>
      <c r="F6800" s="4" t="s">
        <v>36</v>
      </c>
      <c r="G6800" s="4" t="s">
        <v>108</v>
      </c>
      <c r="H6800" s="4" t="s">
        <v>109</v>
      </c>
      <c r="I6800" s="6" t="s">
        <v>21</v>
      </c>
      <c r="J6800" s="7">
        <v>38</v>
      </c>
      <c r="K6800" s="8">
        <v>44</v>
      </c>
      <c r="L6800" s="9">
        <f t="shared" si="106"/>
        <v>1672</v>
      </c>
      <c r="M6800" s="9">
        <v>718.96</v>
      </c>
      <c r="N6800" s="10">
        <v>0.43</v>
      </c>
      <c r="O6800" s="4" t="s">
        <v>83</v>
      </c>
    </row>
    <row r="6801" spans="1:15" ht="14.25" customHeight="1" x14ac:dyDescent="0.25">
      <c r="A6801" s="4" t="s">
        <v>14</v>
      </c>
      <c r="B6801" s="4">
        <v>1185732</v>
      </c>
      <c r="C6801" s="5">
        <v>44388</v>
      </c>
      <c r="D6801" s="37">
        <v>2021</v>
      </c>
      <c r="E6801" s="5" t="str">
        <f>TEXT(Sales[[#This Row],[Invoice Date]],"mmm")</f>
        <v>Jul</v>
      </c>
      <c r="F6801" s="4" t="s">
        <v>36</v>
      </c>
      <c r="G6801" s="4" t="s">
        <v>108</v>
      </c>
      <c r="H6801" s="4" t="s">
        <v>109</v>
      </c>
      <c r="I6801" s="6" t="s">
        <v>22</v>
      </c>
      <c r="J6801" s="7">
        <v>49</v>
      </c>
      <c r="K6801" s="8">
        <v>52</v>
      </c>
      <c r="L6801" s="9">
        <f t="shared" si="106"/>
        <v>2548</v>
      </c>
      <c r="M6801" s="9">
        <v>1172.08</v>
      </c>
      <c r="N6801" s="10">
        <v>0.45999999999999996</v>
      </c>
      <c r="O6801" s="4" t="s">
        <v>83</v>
      </c>
    </row>
    <row r="6802" spans="1:15" ht="14.25" customHeight="1" x14ac:dyDescent="0.25">
      <c r="A6802" s="4" t="s">
        <v>14</v>
      </c>
      <c r="B6802" s="4">
        <v>1185732</v>
      </c>
      <c r="C6802" s="5">
        <v>44388</v>
      </c>
      <c r="D6802" s="37">
        <v>2021</v>
      </c>
      <c r="E6802" s="5" t="str">
        <f>TEXT(Sales[[#This Row],[Invoice Date]],"mmm")</f>
        <v>Jul</v>
      </c>
      <c r="F6802" s="4" t="s">
        <v>36</v>
      </c>
      <c r="G6802" s="4" t="s">
        <v>108</v>
      </c>
      <c r="H6802" s="4" t="s">
        <v>109</v>
      </c>
      <c r="I6802" s="6" t="s">
        <v>23</v>
      </c>
      <c r="J6802" s="7">
        <v>53</v>
      </c>
      <c r="K6802" s="8">
        <v>94</v>
      </c>
      <c r="L6802" s="9">
        <f t="shared" si="106"/>
        <v>4982</v>
      </c>
      <c r="M6802" s="9">
        <v>2640.46</v>
      </c>
      <c r="N6802" s="10">
        <v>0.53</v>
      </c>
      <c r="O6802" s="4" t="s">
        <v>83</v>
      </c>
    </row>
    <row r="6803" spans="1:15" ht="14.25" customHeight="1" x14ac:dyDescent="0.25">
      <c r="A6803" s="4" t="s">
        <v>14</v>
      </c>
      <c r="B6803" s="4">
        <v>1185732</v>
      </c>
      <c r="C6803" s="5">
        <v>44420</v>
      </c>
      <c r="D6803" s="37">
        <v>2021</v>
      </c>
      <c r="E6803" s="5" t="str">
        <f>TEXT(Sales[[#This Row],[Invoice Date]],"mmm")</f>
        <v>Aug</v>
      </c>
      <c r="F6803" s="4" t="s">
        <v>36</v>
      </c>
      <c r="G6803" s="4" t="s">
        <v>108</v>
      </c>
      <c r="H6803" s="4" t="s">
        <v>109</v>
      </c>
      <c r="I6803" s="6" t="s">
        <v>17</v>
      </c>
      <c r="J6803" s="7">
        <v>49</v>
      </c>
      <c r="K6803" s="8">
        <v>131</v>
      </c>
      <c r="L6803" s="9">
        <f t="shared" si="106"/>
        <v>6419</v>
      </c>
      <c r="M6803" s="9">
        <v>3081.12</v>
      </c>
      <c r="N6803" s="10">
        <v>0.48</v>
      </c>
      <c r="O6803" s="4" t="s">
        <v>83</v>
      </c>
    </row>
    <row r="6804" spans="1:15" ht="14.25" customHeight="1" x14ac:dyDescent="0.25">
      <c r="A6804" s="4" t="s">
        <v>14</v>
      </c>
      <c r="B6804" s="4">
        <v>1185732</v>
      </c>
      <c r="C6804" s="5">
        <v>44420</v>
      </c>
      <c r="D6804" s="37">
        <v>2021</v>
      </c>
      <c r="E6804" s="5" t="str">
        <f>TEXT(Sales[[#This Row],[Invoice Date]],"mmm")</f>
        <v>Aug</v>
      </c>
      <c r="F6804" s="4" t="s">
        <v>36</v>
      </c>
      <c r="G6804" s="4" t="s">
        <v>108</v>
      </c>
      <c r="H6804" s="4" t="s">
        <v>109</v>
      </c>
      <c r="I6804" s="6" t="s">
        <v>19</v>
      </c>
      <c r="J6804" s="7">
        <v>42</v>
      </c>
      <c r="K6804" s="8">
        <v>78</v>
      </c>
      <c r="L6804" s="9">
        <f t="shared" si="106"/>
        <v>3276</v>
      </c>
      <c r="M6804" s="9">
        <v>1474.1999999999998</v>
      </c>
      <c r="N6804" s="10">
        <v>0.44999999999999996</v>
      </c>
      <c r="O6804" s="4" t="s">
        <v>83</v>
      </c>
    </row>
    <row r="6805" spans="1:15" ht="14.25" customHeight="1" x14ac:dyDescent="0.25">
      <c r="A6805" s="4" t="s">
        <v>14</v>
      </c>
      <c r="B6805" s="4">
        <v>1185732</v>
      </c>
      <c r="C6805" s="5">
        <v>44420</v>
      </c>
      <c r="D6805" s="37">
        <v>2021</v>
      </c>
      <c r="E6805" s="5" t="str">
        <f>TEXT(Sales[[#This Row],[Invoice Date]],"mmm")</f>
        <v>Aug</v>
      </c>
      <c r="F6805" s="4" t="s">
        <v>36</v>
      </c>
      <c r="G6805" s="4" t="s">
        <v>108</v>
      </c>
      <c r="H6805" s="4" t="s">
        <v>109</v>
      </c>
      <c r="I6805" s="6" t="s">
        <v>20</v>
      </c>
      <c r="J6805" s="7">
        <v>36</v>
      </c>
      <c r="K6805" s="8">
        <v>65</v>
      </c>
      <c r="L6805" s="9">
        <f t="shared" si="106"/>
        <v>2340</v>
      </c>
      <c r="M6805" s="9">
        <v>936</v>
      </c>
      <c r="N6805" s="10">
        <v>0.4</v>
      </c>
      <c r="O6805" s="4" t="s">
        <v>83</v>
      </c>
    </row>
    <row r="6806" spans="1:15" ht="14.25" customHeight="1" x14ac:dyDescent="0.25">
      <c r="A6806" s="4" t="s">
        <v>14</v>
      </c>
      <c r="B6806" s="4">
        <v>1185732</v>
      </c>
      <c r="C6806" s="5">
        <v>44420</v>
      </c>
      <c r="D6806" s="37">
        <v>2021</v>
      </c>
      <c r="E6806" s="5" t="str">
        <f>TEXT(Sales[[#This Row],[Invoice Date]],"mmm")</f>
        <v>Aug</v>
      </c>
      <c r="F6806" s="4" t="s">
        <v>36</v>
      </c>
      <c r="G6806" s="4" t="s">
        <v>108</v>
      </c>
      <c r="H6806" s="4" t="s">
        <v>109</v>
      </c>
      <c r="I6806" s="6" t="s">
        <v>21</v>
      </c>
      <c r="J6806" s="7">
        <v>38</v>
      </c>
      <c r="K6806" s="8">
        <v>58</v>
      </c>
      <c r="L6806" s="9">
        <f t="shared" si="106"/>
        <v>2204</v>
      </c>
      <c r="M6806" s="9">
        <v>947.72</v>
      </c>
      <c r="N6806" s="10">
        <v>0.43</v>
      </c>
      <c r="O6806" s="4" t="s">
        <v>83</v>
      </c>
    </row>
    <row r="6807" spans="1:15" ht="14.25" customHeight="1" x14ac:dyDescent="0.25">
      <c r="A6807" s="4" t="s">
        <v>14</v>
      </c>
      <c r="B6807" s="4">
        <v>1185732</v>
      </c>
      <c r="C6807" s="5">
        <v>44420</v>
      </c>
      <c r="D6807" s="37">
        <v>2021</v>
      </c>
      <c r="E6807" s="5" t="str">
        <f>TEXT(Sales[[#This Row],[Invoice Date]],"mmm")</f>
        <v>Aug</v>
      </c>
      <c r="F6807" s="4" t="s">
        <v>36</v>
      </c>
      <c r="G6807" s="4" t="s">
        <v>108</v>
      </c>
      <c r="H6807" s="4" t="s">
        <v>109</v>
      </c>
      <c r="I6807" s="6" t="s">
        <v>22</v>
      </c>
      <c r="J6807" s="7">
        <v>47</v>
      </c>
      <c r="K6807" s="8">
        <v>46</v>
      </c>
      <c r="L6807" s="9">
        <f t="shared" si="106"/>
        <v>2162</v>
      </c>
      <c r="M6807" s="9">
        <v>994.51999999999987</v>
      </c>
      <c r="N6807" s="10">
        <v>0.45999999999999996</v>
      </c>
      <c r="O6807" s="4" t="s">
        <v>83</v>
      </c>
    </row>
    <row r="6808" spans="1:15" ht="14.25" customHeight="1" x14ac:dyDescent="0.25">
      <c r="A6808" s="4" t="s">
        <v>14</v>
      </c>
      <c r="B6808" s="4">
        <v>1185732</v>
      </c>
      <c r="C6808" s="5">
        <v>44420</v>
      </c>
      <c r="D6808" s="37">
        <v>2021</v>
      </c>
      <c r="E6808" s="5" t="str">
        <f>TEXT(Sales[[#This Row],[Invoice Date]],"mmm")</f>
        <v>Aug</v>
      </c>
      <c r="F6808" s="4" t="s">
        <v>36</v>
      </c>
      <c r="G6808" s="4" t="s">
        <v>108</v>
      </c>
      <c r="H6808" s="4" t="s">
        <v>109</v>
      </c>
      <c r="I6808" s="6" t="s">
        <v>23</v>
      </c>
      <c r="J6808" s="7">
        <v>53</v>
      </c>
      <c r="K6808" s="8">
        <v>88</v>
      </c>
      <c r="L6808" s="9">
        <f t="shared" si="106"/>
        <v>4664</v>
      </c>
      <c r="M6808" s="9">
        <v>2332</v>
      </c>
      <c r="N6808" s="10">
        <v>0.5</v>
      </c>
      <c r="O6808" s="4" t="s">
        <v>83</v>
      </c>
    </row>
    <row r="6809" spans="1:15" ht="14.25" customHeight="1" x14ac:dyDescent="0.25">
      <c r="A6809" s="4" t="s">
        <v>14</v>
      </c>
      <c r="B6809" s="4">
        <v>1185732</v>
      </c>
      <c r="C6809" s="5">
        <v>44452</v>
      </c>
      <c r="D6809" s="37">
        <v>2021</v>
      </c>
      <c r="E6809" s="5" t="str">
        <f>TEXT(Sales[[#This Row],[Invoice Date]],"mmm")</f>
        <v>Sep</v>
      </c>
      <c r="F6809" s="4" t="s">
        <v>36</v>
      </c>
      <c r="G6809" s="4" t="s">
        <v>108</v>
      </c>
      <c r="H6809" s="4" t="s">
        <v>109</v>
      </c>
      <c r="I6809" s="6" t="s">
        <v>17</v>
      </c>
      <c r="J6809" s="7">
        <v>42</v>
      </c>
      <c r="K6809" s="8">
        <v>138</v>
      </c>
      <c r="L6809" s="9">
        <f t="shared" si="106"/>
        <v>5796</v>
      </c>
      <c r="M6809" s="9">
        <v>2608.1999999999998</v>
      </c>
      <c r="N6809" s="10">
        <v>0.44999999999999996</v>
      </c>
      <c r="O6809" s="4" t="s">
        <v>83</v>
      </c>
    </row>
    <row r="6810" spans="1:15" ht="14.25" customHeight="1" x14ac:dyDescent="0.25">
      <c r="A6810" s="4" t="s">
        <v>14</v>
      </c>
      <c r="B6810" s="4">
        <v>1185732</v>
      </c>
      <c r="C6810" s="5">
        <v>44452</v>
      </c>
      <c r="D6810" s="37">
        <v>2021</v>
      </c>
      <c r="E6810" s="5" t="str">
        <f>TEXT(Sales[[#This Row],[Invoice Date]],"mmm")</f>
        <v>Sep</v>
      </c>
      <c r="F6810" s="4" t="s">
        <v>36</v>
      </c>
      <c r="G6810" s="4" t="s">
        <v>108</v>
      </c>
      <c r="H6810" s="4" t="s">
        <v>109</v>
      </c>
      <c r="I6810" s="6" t="s">
        <v>19</v>
      </c>
      <c r="J6810" s="7">
        <v>39</v>
      </c>
      <c r="K6810" s="8">
        <v>80</v>
      </c>
      <c r="L6810" s="9">
        <f t="shared" si="106"/>
        <v>3120</v>
      </c>
      <c r="M6810" s="9">
        <v>1248</v>
      </c>
      <c r="N6810" s="10">
        <v>0.4</v>
      </c>
      <c r="O6810" s="4" t="s">
        <v>83</v>
      </c>
    </row>
    <row r="6811" spans="1:15" ht="14.25" customHeight="1" x14ac:dyDescent="0.25">
      <c r="A6811" s="4" t="s">
        <v>14</v>
      </c>
      <c r="B6811" s="4">
        <v>1185732</v>
      </c>
      <c r="C6811" s="5">
        <v>44452</v>
      </c>
      <c r="D6811" s="37">
        <v>2021</v>
      </c>
      <c r="E6811" s="5" t="str">
        <f>TEXT(Sales[[#This Row],[Invoice Date]],"mmm")</f>
        <v>Sep</v>
      </c>
      <c r="F6811" s="4" t="s">
        <v>36</v>
      </c>
      <c r="G6811" s="4" t="s">
        <v>108</v>
      </c>
      <c r="H6811" s="4" t="s">
        <v>109</v>
      </c>
      <c r="I6811" s="6" t="s">
        <v>20</v>
      </c>
      <c r="J6811" s="7">
        <v>32</v>
      </c>
      <c r="K6811" s="8">
        <v>53</v>
      </c>
      <c r="L6811" s="9">
        <f t="shared" si="106"/>
        <v>1696</v>
      </c>
      <c r="M6811" s="9">
        <v>678.40000000000009</v>
      </c>
      <c r="N6811" s="10">
        <v>0.4</v>
      </c>
      <c r="O6811" s="4" t="s">
        <v>83</v>
      </c>
    </row>
    <row r="6812" spans="1:15" ht="14.25" customHeight="1" x14ac:dyDescent="0.25">
      <c r="A6812" s="4" t="s">
        <v>14</v>
      </c>
      <c r="B6812" s="4">
        <v>1185732</v>
      </c>
      <c r="C6812" s="5">
        <v>44452</v>
      </c>
      <c r="D6812" s="37">
        <v>2021</v>
      </c>
      <c r="E6812" s="5" t="str">
        <f>TEXT(Sales[[#This Row],[Invoice Date]],"mmm")</f>
        <v>Sep</v>
      </c>
      <c r="F6812" s="4" t="s">
        <v>36</v>
      </c>
      <c r="G6812" s="4" t="s">
        <v>108</v>
      </c>
      <c r="H6812" s="4" t="s">
        <v>109</v>
      </c>
      <c r="I6812" s="6" t="s">
        <v>21</v>
      </c>
      <c r="J6812" s="7">
        <v>34</v>
      </c>
      <c r="K6812" s="8">
        <v>39</v>
      </c>
      <c r="L6812" s="9">
        <f t="shared" si="106"/>
        <v>1326</v>
      </c>
      <c r="M6812" s="9">
        <v>530.4</v>
      </c>
      <c r="N6812" s="10">
        <v>0.4</v>
      </c>
      <c r="O6812" s="4" t="s">
        <v>83</v>
      </c>
    </row>
    <row r="6813" spans="1:15" ht="14.25" customHeight="1" x14ac:dyDescent="0.25">
      <c r="A6813" s="4" t="s">
        <v>14</v>
      </c>
      <c r="B6813" s="4">
        <v>1185732</v>
      </c>
      <c r="C6813" s="5">
        <v>44452</v>
      </c>
      <c r="D6813" s="37">
        <v>2021</v>
      </c>
      <c r="E6813" s="5" t="str">
        <f>TEXT(Sales[[#This Row],[Invoice Date]],"mmm")</f>
        <v>Sep</v>
      </c>
      <c r="F6813" s="4" t="s">
        <v>36</v>
      </c>
      <c r="G6813" s="4" t="s">
        <v>108</v>
      </c>
      <c r="H6813" s="4" t="s">
        <v>109</v>
      </c>
      <c r="I6813" s="6" t="s">
        <v>22</v>
      </c>
      <c r="J6813" s="7">
        <v>41</v>
      </c>
      <c r="K6813" s="8">
        <v>42</v>
      </c>
      <c r="L6813" s="9">
        <f t="shared" si="106"/>
        <v>1722</v>
      </c>
      <c r="M6813" s="9">
        <v>861</v>
      </c>
      <c r="N6813" s="10">
        <v>0.5</v>
      </c>
      <c r="O6813" s="4" t="s">
        <v>83</v>
      </c>
    </row>
    <row r="6814" spans="1:15" ht="14.25" customHeight="1" x14ac:dyDescent="0.25">
      <c r="A6814" s="4" t="s">
        <v>14</v>
      </c>
      <c r="B6814" s="4">
        <v>1185732</v>
      </c>
      <c r="C6814" s="5">
        <v>44452</v>
      </c>
      <c r="D6814" s="37">
        <v>2021</v>
      </c>
      <c r="E6814" s="5" t="str">
        <f>TEXT(Sales[[#This Row],[Invoice Date]],"mmm")</f>
        <v>Sep</v>
      </c>
      <c r="F6814" s="4" t="s">
        <v>36</v>
      </c>
      <c r="G6814" s="4" t="s">
        <v>108</v>
      </c>
      <c r="H6814" s="4" t="s">
        <v>109</v>
      </c>
      <c r="I6814" s="6" t="s">
        <v>23</v>
      </c>
      <c r="J6814" s="7">
        <v>46</v>
      </c>
      <c r="K6814" s="8">
        <v>65</v>
      </c>
      <c r="L6814" s="9">
        <f t="shared" si="106"/>
        <v>2990</v>
      </c>
      <c r="M6814" s="9">
        <v>1495</v>
      </c>
      <c r="N6814" s="10">
        <v>0.5</v>
      </c>
      <c r="O6814" s="4" t="s">
        <v>83</v>
      </c>
    </row>
    <row r="6815" spans="1:15" ht="14.25" customHeight="1" x14ac:dyDescent="0.25">
      <c r="A6815" s="4" t="s">
        <v>14</v>
      </c>
      <c r="B6815" s="4">
        <v>1185732</v>
      </c>
      <c r="C6815" s="5">
        <v>44481</v>
      </c>
      <c r="D6815" s="37">
        <v>2021</v>
      </c>
      <c r="E6815" s="5" t="str">
        <f>TEXT(Sales[[#This Row],[Invoice Date]],"mmm")</f>
        <v>Oct</v>
      </c>
      <c r="F6815" s="4" t="s">
        <v>36</v>
      </c>
      <c r="G6815" s="4" t="s">
        <v>108</v>
      </c>
      <c r="H6815" s="4" t="s">
        <v>109</v>
      </c>
      <c r="I6815" s="6" t="s">
        <v>17</v>
      </c>
      <c r="J6815" s="7">
        <v>54</v>
      </c>
      <c r="K6815" s="8">
        <v>104</v>
      </c>
      <c r="L6815" s="9">
        <f t="shared" si="106"/>
        <v>5616</v>
      </c>
      <c r="M6815" s="9">
        <v>2583.3599999999997</v>
      </c>
      <c r="N6815" s="10">
        <v>0.45999999999999996</v>
      </c>
      <c r="O6815" s="4" t="s">
        <v>83</v>
      </c>
    </row>
    <row r="6816" spans="1:15" ht="14.25" customHeight="1" x14ac:dyDescent="0.25">
      <c r="A6816" s="4" t="s">
        <v>14</v>
      </c>
      <c r="B6816" s="4">
        <v>1185732</v>
      </c>
      <c r="C6816" s="5">
        <v>44481</v>
      </c>
      <c r="D6816" s="37">
        <v>2021</v>
      </c>
      <c r="E6816" s="5" t="str">
        <f>TEXT(Sales[[#This Row],[Invoice Date]],"mmm")</f>
        <v>Oct</v>
      </c>
      <c r="F6816" s="4" t="s">
        <v>36</v>
      </c>
      <c r="G6816" s="4" t="s">
        <v>108</v>
      </c>
      <c r="H6816" s="4" t="s">
        <v>109</v>
      </c>
      <c r="I6816" s="6" t="s">
        <v>19</v>
      </c>
      <c r="J6816" s="7">
        <v>41</v>
      </c>
      <c r="K6816" s="8">
        <v>75</v>
      </c>
      <c r="L6816" s="9">
        <f t="shared" si="106"/>
        <v>3075</v>
      </c>
      <c r="M6816" s="9">
        <v>1291.5</v>
      </c>
      <c r="N6816" s="10">
        <v>0.42</v>
      </c>
      <c r="O6816" s="4" t="s">
        <v>83</v>
      </c>
    </row>
    <row r="6817" spans="1:15" ht="14.25" customHeight="1" x14ac:dyDescent="0.25">
      <c r="A6817" s="4" t="s">
        <v>14</v>
      </c>
      <c r="B6817" s="4">
        <v>1185732</v>
      </c>
      <c r="C6817" s="5">
        <v>44481</v>
      </c>
      <c r="D6817" s="37">
        <v>2021</v>
      </c>
      <c r="E6817" s="5" t="str">
        <f>TEXT(Sales[[#This Row],[Invoice Date]],"mmm")</f>
        <v>Oct</v>
      </c>
      <c r="F6817" s="4" t="s">
        <v>36</v>
      </c>
      <c r="G6817" s="4" t="s">
        <v>108</v>
      </c>
      <c r="H6817" s="4" t="s">
        <v>109</v>
      </c>
      <c r="I6817" s="6" t="s">
        <v>20</v>
      </c>
      <c r="J6817" s="7">
        <v>43</v>
      </c>
      <c r="K6817" s="8">
        <v>42</v>
      </c>
      <c r="L6817" s="9">
        <f t="shared" si="106"/>
        <v>1806</v>
      </c>
      <c r="M6817" s="9">
        <v>722.40000000000009</v>
      </c>
      <c r="N6817" s="10">
        <v>0.4</v>
      </c>
      <c r="O6817" s="4" t="s">
        <v>83</v>
      </c>
    </row>
    <row r="6818" spans="1:15" ht="14.25" customHeight="1" x14ac:dyDescent="0.25">
      <c r="A6818" s="4" t="s">
        <v>14</v>
      </c>
      <c r="B6818" s="4">
        <v>1185732</v>
      </c>
      <c r="C6818" s="5">
        <v>44481</v>
      </c>
      <c r="D6818" s="37">
        <v>2021</v>
      </c>
      <c r="E6818" s="5" t="str">
        <f>TEXT(Sales[[#This Row],[Invoice Date]],"mmm")</f>
        <v>Oct</v>
      </c>
      <c r="F6818" s="4" t="s">
        <v>36</v>
      </c>
      <c r="G6818" s="4" t="s">
        <v>108</v>
      </c>
      <c r="H6818" s="4" t="s">
        <v>109</v>
      </c>
      <c r="I6818" s="6" t="s">
        <v>21</v>
      </c>
      <c r="J6818" s="7">
        <v>43</v>
      </c>
      <c r="K6818" s="8">
        <v>36</v>
      </c>
      <c r="L6818" s="9">
        <f t="shared" si="106"/>
        <v>1548</v>
      </c>
      <c r="M6818" s="9">
        <v>696.59999999999991</v>
      </c>
      <c r="N6818" s="10">
        <v>0.44999999999999996</v>
      </c>
      <c r="O6818" s="4" t="s">
        <v>83</v>
      </c>
    </row>
    <row r="6819" spans="1:15" ht="14.25" customHeight="1" x14ac:dyDescent="0.25">
      <c r="A6819" s="4" t="s">
        <v>14</v>
      </c>
      <c r="B6819" s="4">
        <v>1185732</v>
      </c>
      <c r="C6819" s="5">
        <v>44481</v>
      </c>
      <c r="D6819" s="37">
        <v>2021</v>
      </c>
      <c r="E6819" s="5" t="str">
        <f>TEXT(Sales[[#This Row],[Invoice Date]],"mmm")</f>
        <v>Oct</v>
      </c>
      <c r="F6819" s="4" t="s">
        <v>36</v>
      </c>
      <c r="G6819" s="4" t="s">
        <v>108</v>
      </c>
      <c r="H6819" s="4" t="s">
        <v>109</v>
      </c>
      <c r="I6819" s="6" t="s">
        <v>22</v>
      </c>
      <c r="J6819" s="7">
        <v>54</v>
      </c>
      <c r="K6819" s="8">
        <v>38</v>
      </c>
      <c r="L6819" s="9">
        <f t="shared" si="106"/>
        <v>2052</v>
      </c>
      <c r="M6819" s="9">
        <v>964.43999999999994</v>
      </c>
      <c r="N6819" s="10">
        <v>0.47</v>
      </c>
      <c r="O6819" s="4" t="s">
        <v>83</v>
      </c>
    </row>
    <row r="6820" spans="1:15" ht="14.25" customHeight="1" x14ac:dyDescent="0.25">
      <c r="A6820" s="4" t="s">
        <v>26</v>
      </c>
      <c r="B6820" s="4">
        <v>1185732</v>
      </c>
      <c r="C6820" s="5">
        <v>44481</v>
      </c>
      <c r="D6820" s="37">
        <v>2021</v>
      </c>
      <c r="E6820" s="5" t="str">
        <f>TEXT(Sales[[#This Row],[Invoice Date]],"mmm")</f>
        <v>Oct</v>
      </c>
      <c r="F6820" s="4" t="s">
        <v>36</v>
      </c>
      <c r="G6820" s="4" t="s">
        <v>108</v>
      </c>
      <c r="H6820" s="4" t="s">
        <v>109</v>
      </c>
      <c r="I6820" s="6" t="s">
        <v>23</v>
      </c>
      <c r="J6820" s="7">
        <v>55</v>
      </c>
      <c r="K6820" s="8">
        <v>70</v>
      </c>
      <c r="L6820" s="9">
        <f t="shared" si="106"/>
        <v>3850</v>
      </c>
      <c r="M6820" s="9">
        <v>2117.5</v>
      </c>
      <c r="N6820" s="10">
        <v>0.55000000000000004</v>
      </c>
      <c r="O6820" s="4" t="s">
        <v>83</v>
      </c>
    </row>
    <row r="6821" spans="1:15" ht="14.25" customHeight="1" x14ac:dyDescent="0.25">
      <c r="A6821" s="4" t="s">
        <v>26</v>
      </c>
      <c r="B6821" s="4">
        <v>1185732</v>
      </c>
      <c r="C6821" s="5">
        <v>44512</v>
      </c>
      <c r="D6821" s="37">
        <v>2021</v>
      </c>
      <c r="E6821" s="5" t="str">
        <f>TEXT(Sales[[#This Row],[Invoice Date]],"mmm")</f>
        <v>Nov</v>
      </c>
      <c r="F6821" s="4" t="s">
        <v>36</v>
      </c>
      <c r="G6821" s="4" t="s">
        <v>108</v>
      </c>
      <c r="H6821" s="4" t="s">
        <v>109</v>
      </c>
      <c r="I6821" s="6" t="s">
        <v>17</v>
      </c>
      <c r="J6821" s="7">
        <v>53</v>
      </c>
      <c r="K6821" s="8">
        <v>104</v>
      </c>
      <c r="L6821" s="9">
        <f t="shared" si="106"/>
        <v>5512</v>
      </c>
      <c r="M6821" s="9">
        <v>2700.88</v>
      </c>
      <c r="N6821" s="10">
        <v>0.49</v>
      </c>
      <c r="O6821" s="4" t="s">
        <v>83</v>
      </c>
    </row>
    <row r="6822" spans="1:15" ht="14.25" customHeight="1" x14ac:dyDescent="0.25">
      <c r="A6822" s="4" t="s">
        <v>26</v>
      </c>
      <c r="B6822" s="4">
        <v>1185732</v>
      </c>
      <c r="C6822" s="5">
        <v>44512</v>
      </c>
      <c r="D6822" s="37">
        <v>2021</v>
      </c>
      <c r="E6822" s="5" t="str">
        <f>TEXT(Sales[[#This Row],[Invoice Date]],"mmm")</f>
        <v>Nov</v>
      </c>
      <c r="F6822" s="4" t="s">
        <v>36</v>
      </c>
      <c r="G6822" s="4" t="s">
        <v>108</v>
      </c>
      <c r="H6822" s="4" t="s">
        <v>109</v>
      </c>
      <c r="I6822" s="6" t="s">
        <v>19</v>
      </c>
      <c r="J6822" s="7">
        <v>41</v>
      </c>
      <c r="K6822" s="8">
        <v>63</v>
      </c>
      <c r="L6822" s="9">
        <f t="shared" si="106"/>
        <v>2583</v>
      </c>
      <c r="M6822" s="9">
        <v>1059.03</v>
      </c>
      <c r="N6822" s="10">
        <v>0.41</v>
      </c>
      <c r="O6822" s="4" t="s">
        <v>83</v>
      </c>
    </row>
    <row r="6823" spans="1:15" ht="14.25" customHeight="1" x14ac:dyDescent="0.25">
      <c r="A6823" s="4" t="s">
        <v>26</v>
      </c>
      <c r="B6823" s="4">
        <v>1185732</v>
      </c>
      <c r="C6823" s="5">
        <v>44512</v>
      </c>
      <c r="D6823" s="37">
        <v>2021</v>
      </c>
      <c r="E6823" s="5" t="str">
        <f>TEXT(Sales[[#This Row],[Invoice Date]],"mmm")</f>
        <v>Nov</v>
      </c>
      <c r="F6823" s="4" t="s">
        <v>36</v>
      </c>
      <c r="G6823" s="4" t="s">
        <v>108</v>
      </c>
      <c r="H6823" s="4" t="s">
        <v>109</v>
      </c>
      <c r="I6823" s="6" t="s">
        <v>20</v>
      </c>
      <c r="J6823" s="7">
        <v>43</v>
      </c>
      <c r="K6823" s="8">
        <v>57</v>
      </c>
      <c r="L6823" s="9">
        <f t="shared" si="106"/>
        <v>2451</v>
      </c>
      <c r="M6823" s="9">
        <v>1078.44</v>
      </c>
      <c r="N6823" s="10">
        <v>0.44</v>
      </c>
      <c r="O6823" s="4" t="s">
        <v>83</v>
      </c>
    </row>
    <row r="6824" spans="1:15" ht="14.25" customHeight="1" x14ac:dyDescent="0.25">
      <c r="A6824" s="4" t="s">
        <v>26</v>
      </c>
      <c r="B6824" s="4">
        <v>1185732</v>
      </c>
      <c r="C6824" s="5">
        <v>44512</v>
      </c>
      <c r="D6824" s="37">
        <v>2021</v>
      </c>
      <c r="E6824" s="5" t="str">
        <f>TEXT(Sales[[#This Row],[Invoice Date]],"mmm")</f>
        <v>Nov</v>
      </c>
      <c r="F6824" s="4" t="s">
        <v>36</v>
      </c>
      <c r="G6824" s="4" t="s">
        <v>108</v>
      </c>
      <c r="H6824" s="4" t="s">
        <v>109</v>
      </c>
      <c r="I6824" s="6" t="s">
        <v>21</v>
      </c>
      <c r="J6824" s="7">
        <v>43</v>
      </c>
      <c r="K6824" s="8">
        <v>44</v>
      </c>
      <c r="L6824" s="9">
        <f t="shared" si="106"/>
        <v>1892</v>
      </c>
      <c r="M6824" s="9">
        <v>832.48</v>
      </c>
      <c r="N6824" s="10">
        <v>0.44</v>
      </c>
      <c r="O6824" s="4" t="s">
        <v>83</v>
      </c>
    </row>
    <row r="6825" spans="1:15" ht="14.25" customHeight="1" x14ac:dyDescent="0.25">
      <c r="A6825" s="4" t="s">
        <v>26</v>
      </c>
      <c r="B6825" s="4">
        <v>1185732</v>
      </c>
      <c r="C6825" s="5">
        <v>44512</v>
      </c>
      <c r="D6825" s="37">
        <v>2021</v>
      </c>
      <c r="E6825" s="5" t="str">
        <f>TEXT(Sales[[#This Row],[Invoice Date]],"mmm")</f>
        <v>Nov</v>
      </c>
      <c r="F6825" s="4" t="s">
        <v>36</v>
      </c>
      <c r="G6825" s="4" t="s">
        <v>108</v>
      </c>
      <c r="H6825" s="4" t="s">
        <v>109</v>
      </c>
      <c r="I6825" s="6" t="s">
        <v>22</v>
      </c>
      <c r="J6825" s="7">
        <v>59</v>
      </c>
      <c r="K6825" s="8">
        <v>45</v>
      </c>
      <c r="L6825" s="9">
        <f t="shared" si="106"/>
        <v>2655</v>
      </c>
      <c r="M6825" s="9">
        <v>1221.3</v>
      </c>
      <c r="N6825" s="10">
        <v>0.45999999999999996</v>
      </c>
      <c r="O6825" s="4" t="s">
        <v>83</v>
      </c>
    </row>
    <row r="6826" spans="1:15" ht="14.25" customHeight="1" x14ac:dyDescent="0.25">
      <c r="A6826" s="4" t="s">
        <v>26</v>
      </c>
      <c r="B6826" s="4">
        <v>1185732</v>
      </c>
      <c r="C6826" s="5">
        <v>44512</v>
      </c>
      <c r="D6826" s="37">
        <v>2021</v>
      </c>
      <c r="E6826" s="5" t="str">
        <f>TEXT(Sales[[#This Row],[Invoice Date]],"mmm")</f>
        <v>Nov</v>
      </c>
      <c r="F6826" s="4" t="s">
        <v>36</v>
      </c>
      <c r="G6826" s="4" t="s">
        <v>108</v>
      </c>
      <c r="H6826" s="4" t="s">
        <v>109</v>
      </c>
      <c r="I6826" s="6" t="s">
        <v>23</v>
      </c>
      <c r="J6826" s="7">
        <v>61</v>
      </c>
      <c r="K6826" s="8">
        <v>65</v>
      </c>
      <c r="L6826" s="9">
        <f t="shared" si="106"/>
        <v>3965</v>
      </c>
      <c r="M6826" s="9">
        <v>1982.5</v>
      </c>
      <c r="N6826" s="10">
        <v>0.5</v>
      </c>
      <c r="O6826" s="4" t="s">
        <v>83</v>
      </c>
    </row>
    <row r="6827" spans="1:15" ht="14.25" customHeight="1" x14ac:dyDescent="0.25">
      <c r="A6827" s="4" t="s">
        <v>26</v>
      </c>
      <c r="B6827" s="4">
        <v>1185732</v>
      </c>
      <c r="C6827" s="5">
        <v>44541</v>
      </c>
      <c r="D6827" s="37">
        <v>2021</v>
      </c>
      <c r="E6827" s="5" t="str">
        <f>TEXT(Sales[[#This Row],[Invoice Date]],"mmm")</f>
        <v>Dec</v>
      </c>
      <c r="F6827" s="4" t="s">
        <v>36</v>
      </c>
      <c r="G6827" s="4" t="s">
        <v>108</v>
      </c>
      <c r="H6827" s="4" t="s">
        <v>109</v>
      </c>
      <c r="I6827" s="6" t="s">
        <v>17</v>
      </c>
      <c r="J6827" s="7">
        <v>58</v>
      </c>
      <c r="K6827" s="8">
        <v>140</v>
      </c>
      <c r="L6827" s="9">
        <f t="shared" si="106"/>
        <v>8120</v>
      </c>
      <c r="M6827" s="9">
        <v>3735.2</v>
      </c>
      <c r="N6827" s="10">
        <v>0.45999999999999996</v>
      </c>
      <c r="O6827" s="4" t="s">
        <v>83</v>
      </c>
    </row>
    <row r="6828" spans="1:15" ht="14.25" customHeight="1" x14ac:dyDescent="0.25">
      <c r="A6828" s="4" t="s">
        <v>26</v>
      </c>
      <c r="B6828" s="4">
        <v>1185732</v>
      </c>
      <c r="C6828" s="5">
        <v>44541</v>
      </c>
      <c r="D6828" s="37">
        <v>2021</v>
      </c>
      <c r="E6828" s="5" t="str">
        <f>TEXT(Sales[[#This Row],[Invoice Date]],"mmm")</f>
        <v>Dec</v>
      </c>
      <c r="F6828" s="4" t="s">
        <v>36</v>
      </c>
      <c r="G6828" s="4" t="s">
        <v>108</v>
      </c>
      <c r="H6828" s="4" t="s">
        <v>109</v>
      </c>
      <c r="I6828" s="6" t="s">
        <v>19</v>
      </c>
      <c r="J6828" s="7">
        <v>45</v>
      </c>
      <c r="K6828" s="8">
        <v>75</v>
      </c>
      <c r="L6828" s="9">
        <f t="shared" si="106"/>
        <v>3375</v>
      </c>
      <c r="M6828" s="9">
        <v>1451.25</v>
      </c>
      <c r="N6828" s="10">
        <v>0.43</v>
      </c>
      <c r="O6828" s="4" t="s">
        <v>83</v>
      </c>
    </row>
    <row r="6829" spans="1:15" ht="14.25" customHeight="1" x14ac:dyDescent="0.25">
      <c r="A6829" s="4" t="s">
        <v>26</v>
      </c>
      <c r="B6829" s="4">
        <v>1185732</v>
      </c>
      <c r="C6829" s="5">
        <v>44541</v>
      </c>
      <c r="D6829" s="37">
        <v>2021</v>
      </c>
      <c r="E6829" s="5" t="str">
        <f>TEXT(Sales[[#This Row],[Invoice Date]],"mmm")</f>
        <v>Dec</v>
      </c>
      <c r="F6829" s="4" t="s">
        <v>36</v>
      </c>
      <c r="G6829" s="4" t="s">
        <v>108</v>
      </c>
      <c r="H6829" s="4" t="s">
        <v>109</v>
      </c>
      <c r="I6829" s="6" t="s">
        <v>20</v>
      </c>
      <c r="J6829" s="7">
        <v>45</v>
      </c>
      <c r="K6829" s="8">
        <v>73</v>
      </c>
      <c r="L6829" s="9">
        <f t="shared" si="106"/>
        <v>3285</v>
      </c>
      <c r="M6829" s="9">
        <v>1379.7</v>
      </c>
      <c r="N6829" s="10">
        <v>0.42</v>
      </c>
      <c r="O6829" s="4" t="s">
        <v>83</v>
      </c>
    </row>
    <row r="6830" spans="1:15" ht="14.25" customHeight="1" x14ac:dyDescent="0.25">
      <c r="A6830" s="4" t="s">
        <v>26</v>
      </c>
      <c r="B6830" s="4">
        <v>1185732</v>
      </c>
      <c r="C6830" s="5">
        <v>44541</v>
      </c>
      <c r="D6830" s="37">
        <v>2021</v>
      </c>
      <c r="E6830" s="5" t="str">
        <f>TEXT(Sales[[#This Row],[Invoice Date]],"mmm")</f>
        <v>Dec</v>
      </c>
      <c r="F6830" s="4" t="s">
        <v>36</v>
      </c>
      <c r="G6830" s="4" t="s">
        <v>108</v>
      </c>
      <c r="H6830" s="4" t="s">
        <v>109</v>
      </c>
      <c r="I6830" s="6" t="s">
        <v>21</v>
      </c>
      <c r="J6830" s="7">
        <v>45</v>
      </c>
      <c r="K6830" s="8">
        <v>50</v>
      </c>
      <c r="L6830" s="9">
        <f t="shared" si="106"/>
        <v>2250</v>
      </c>
      <c r="M6830" s="9">
        <v>1012.4999999999999</v>
      </c>
      <c r="N6830" s="10">
        <v>0.44999999999999996</v>
      </c>
      <c r="O6830" s="4" t="s">
        <v>83</v>
      </c>
    </row>
    <row r="6831" spans="1:15" ht="14.25" customHeight="1" x14ac:dyDescent="0.25">
      <c r="A6831" s="4" t="s">
        <v>26</v>
      </c>
      <c r="B6831" s="4">
        <v>1185732</v>
      </c>
      <c r="C6831" s="5">
        <v>44541</v>
      </c>
      <c r="D6831" s="37">
        <v>2021</v>
      </c>
      <c r="E6831" s="5" t="str">
        <f>TEXT(Sales[[#This Row],[Invoice Date]],"mmm")</f>
        <v>Dec</v>
      </c>
      <c r="F6831" s="4" t="s">
        <v>36</v>
      </c>
      <c r="G6831" s="4" t="s">
        <v>108</v>
      </c>
      <c r="H6831" s="4" t="s">
        <v>109</v>
      </c>
      <c r="I6831" s="6" t="s">
        <v>22</v>
      </c>
      <c r="J6831" s="7">
        <v>56</v>
      </c>
      <c r="K6831" s="8">
        <v>50</v>
      </c>
      <c r="L6831" s="9">
        <f t="shared" si="106"/>
        <v>2800</v>
      </c>
      <c r="M6831" s="9">
        <v>1259.9999999999998</v>
      </c>
      <c r="N6831" s="10">
        <v>0.44999999999999996</v>
      </c>
      <c r="O6831" s="4" t="s">
        <v>83</v>
      </c>
    </row>
    <row r="6832" spans="1:15" ht="14.25" customHeight="1" x14ac:dyDescent="0.25">
      <c r="A6832" s="4" t="s">
        <v>26</v>
      </c>
      <c r="B6832" s="4">
        <v>1185732</v>
      </c>
      <c r="C6832" s="5">
        <v>44541</v>
      </c>
      <c r="D6832" s="37">
        <v>2021</v>
      </c>
      <c r="E6832" s="5" t="str">
        <f>TEXT(Sales[[#This Row],[Invoice Date]],"mmm")</f>
        <v>Dec</v>
      </c>
      <c r="F6832" s="4" t="s">
        <v>36</v>
      </c>
      <c r="G6832" s="4" t="s">
        <v>108</v>
      </c>
      <c r="H6832" s="4" t="s">
        <v>109</v>
      </c>
      <c r="I6832" s="6" t="s">
        <v>23</v>
      </c>
      <c r="J6832" s="7">
        <v>64</v>
      </c>
      <c r="K6832" s="8">
        <v>75</v>
      </c>
      <c r="L6832" s="9">
        <f t="shared" si="106"/>
        <v>4800</v>
      </c>
      <c r="M6832" s="9">
        <v>2496</v>
      </c>
      <c r="N6832" s="10">
        <v>0.52</v>
      </c>
      <c r="O6832" s="4" t="s">
        <v>83</v>
      </c>
    </row>
    <row r="6833" spans="1:15" ht="14.25" customHeight="1" x14ac:dyDescent="0.25">
      <c r="A6833" s="4" t="s">
        <v>26</v>
      </c>
      <c r="B6833" s="4">
        <v>1185732</v>
      </c>
      <c r="C6833" s="5">
        <v>44205</v>
      </c>
      <c r="D6833" s="37">
        <v>2021</v>
      </c>
      <c r="E6833" s="5" t="str">
        <f>TEXT(Sales[[#This Row],[Invoice Date]],"mmm")</f>
        <v>Jan</v>
      </c>
      <c r="F6833" s="4" t="s">
        <v>36</v>
      </c>
      <c r="G6833" s="4" t="s">
        <v>108</v>
      </c>
      <c r="H6833" s="4" t="s">
        <v>109</v>
      </c>
      <c r="I6833" s="6" t="s">
        <v>17</v>
      </c>
      <c r="J6833" s="7">
        <v>33</v>
      </c>
      <c r="K6833" s="8">
        <v>128</v>
      </c>
      <c r="L6833" s="9">
        <f t="shared" si="106"/>
        <v>4224</v>
      </c>
      <c r="M6833" s="9">
        <v>1900.7999999999997</v>
      </c>
      <c r="N6833" s="10">
        <v>0.44999999999999996</v>
      </c>
      <c r="O6833" s="4" t="s">
        <v>83</v>
      </c>
    </row>
    <row r="6834" spans="1:15" ht="14.25" customHeight="1" x14ac:dyDescent="0.25">
      <c r="A6834" s="4" t="s">
        <v>26</v>
      </c>
      <c r="B6834" s="4">
        <v>1185732</v>
      </c>
      <c r="C6834" s="5">
        <v>44205</v>
      </c>
      <c r="D6834" s="37">
        <v>2021</v>
      </c>
      <c r="E6834" s="5" t="str">
        <f>TEXT(Sales[[#This Row],[Invoice Date]],"mmm")</f>
        <v>Jan</v>
      </c>
      <c r="F6834" s="4" t="s">
        <v>36</v>
      </c>
      <c r="G6834" s="4" t="s">
        <v>108</v>
      </c>
      <c r="H6834" s="4" t="s">
        <v>109</v>
      </c>
      <c r="I6834" s="6" t="s">
        <v>19</v>
      </c>
      <c r="J6834" s="7">
        <v>32</v>
      </c>
      <c r="K6834" s="8">
        <v>74</v>
      </c>
      <c r="L6834" s="9">
        <f t="shared" si="106"/>
        <v>2368</v>
      </c>
      <c r="M6834" s="9">
        <v>1041.92</v>
      </c>
      <c r="N6834" s="10">
        <v>0.44</v>
      </c>
      <c r="O6834" s="4" t="s">
        <v>83</v>
      </c>
    </row>
    <row r="6835" spans="1:15" ht="14.25" customHeight="1" x14ac:dyDescent="0.25">
      <c r="A6835" s="4" t="s">
        <v>26</v>
      </c>
      <c r="B6835" s="4">
        <v>1185732</v>
      </c>
      <c r="C6835" s="5">
        <v>44205</v>
      </c>
      <c r="D6835" s="37">
        <v>2021</v>
      </c>
      <c r="E6835" s="5" t="str">
        <f>TEXT(Sales[[#This Row],[Invoice Date]],"mmm")</f>
        <v>Jan</v>
      </c>
      <c r="F6835" s="4" t="s">
        <v>36</v>
      </c>
      <c r="G6835" s="4" t="s">
        <v>108</v>
      </c>
      <c r="H6835" s="4" t="s">
        <v>109</v>
      </c>
      <c r="I6835" s="6" t="s">
        <v>20</v>
      </c>
      <c r="J6835" s="7">
        <v>25</v>
      </c>
      <c r="K6835" s="8">
        <v>74</v>
      </c>
      <c r="L6835" s="9">
        <f t="shared" si="106"/>
        <v>1850</v>
      </c>
      <c r="M6835" s="9">
        <v>740</v>
      </c>
      <c r="N6835" s="10">
        <v>0.4</v>
      </c>
      <c r="O6835" s="4" t="s">
        <v>83</v>
      </c>
    </row>
    <row r="6836" spans="1:15" ht="14.25" customHeight="1" x14ac:dyDescent="0.25">
      <c r="A6836" s="4" t="s">
        <v>26</v>
      </c>
      <c r="B6836" s="4">
        <v>1185732</v>
      </c>
      <c r="C6836" s="5">
        <v>44205</v>
      </c>
      <c r="D6836" s="37">
        <v>2021</v>
      </c>
      <c r="E6836" s="5" t="str">
        <f>TEXT(Sales[[#This Row],[Invoice Date]],"mmm")</f>
        <v>Jan</v>
      </c>
      <c r="F6836" s="4" t="s">
        <v>36</v>
      </c>
      <c r="G6836" s="4" t="s">
        <v>108</v>
      </c>
      <c r="H6836" s="4" t="s">
        <v>109</v>
      </c>
      <c r="I6836" s="6" t="s">
        <v>21</v>
      </c>
      <c r="J6836" s="7">
        <v>28</v>
      </c>
      <c r="K6836" s="8">
        <v>33</v>
      </c>
      <c r="L6836" s="9">
        <f t="shared" si="106"/>
        <v>924</v>
      </c>
      <c r="M6836" s="9">
        <v>415.79999999999995</v>
      </c>
      <c r="N6836" s="10">
        <v>0.44999999999999996</v>
      </c>
      <c r="O6836" s="4" t="s">
        <v>83</v>
      </c>
    </row>
    <row r="6837" spans="1:15" ht="14.25" customHeight="1" x14ac:dyDescent="0.25">
      <c r="A6837" s="4" t="s">
        <v>26</v>
      </c>
      <c r="B6837" s="4">
        <v>1185732</v>
      </c>
      <c r="C6837" s="5">
        <v>44205</v>
      </c>
      <c r="D6837" s="37">
        <v>2021</v>
      </c>
      <c r="E6837" s="5" t="str">
        <f>TEXT(Sales[[#This Row],[Invoice Date]],"mmm")</f>
        <v>Jan</v>
      </c>
      <c r="F6837" s="4" t="s">
        <v>36</v>
      </c>
      <c r="G6837" s="4" t="s">
        <v>108</v>
      </c>
      <c r="H6837" s="4" t="s">
        <v>109</v>
      </c>
      <c r="I6837" s="6" t="s">
        <v>22</v>
      </c>
      <c r="J6837" s="7">
        <v>43</v>
      </c>
      <c r="K6837" s="8">
        <v>49</v>
      </c>
      <c r="L6837" s="9">
        <f t="shared" si="106"/>
        <v>2107</v>
      </c>
      <c r="M6837" s="9">
        <v>1032.43</v>
      </c>
      <c r="N6837" s="10">
        <v>0.49</v>
      </c>
      <c r="O6837" s="4" t="s">
        <v>83</v>
      </c>
    </row>
    <row r="6838" spans="1:15" ht="14.25" customHeight="1" x14ac:dyDescent="0.25">
      <c r="A6838" s="4" t="s">
        <v>26</v>
      </c>
      <c r="B6838" s="4">
        <v>1185732</v>
      </c>
      <c r="C6838" s="5">
        <v>44205</v>
      </c>
      <c r="D6838" s="37">
        <v>2021</v>
      </c>
      <c r="E6838" s="5" t="str">
        <f>TEXT(Sales[[#This Row],[Invoice Date]],"mmm")</f>
        <v>Jan</v>
      </c>
      <c r="F6838" s="4" t="s">
        <v>36</v>
      </c>
      <c r="G6838" s="4" t="s">
        <v>108</v>
      </c>
      <c r="H6838" s="4" t="s">
        <v>109</v>
      </c>
      <c r="I6838" s="6" t="s">
        <v>23</v>
      </c>
      <c r="J6838" s="7">
        <v>33</v>
      </c>
      <c r="K6838" s="8">
        <v>72</v>
      </c>
      <c r="L6838" s="9">
        <f t="shared" si="106"/>
        <v>2376</v>
      </c>
      <c r="M6838" s="9">
        <v>1211.76</v>
      </c>
      <c r="N6838" s="10">
        <v>0.51</v>
      </c>
      <c r="O6838" s="4" t="s">
        <v>83</v>
      </c>
    </row>
    <row r="6839" spans="1:15" ht="14.25" customHeight="1" x14ac:dyDescent="0.25">
      <c r="A6839" s="4" t="s">
        <v>26</v>
      </c>
      <c r="B6839" s="4">
        <v>1185732</v>
      </c>
      <c r="C6839" s="5">
        <v>44236</v>
      </c>
      <c r="D6839" s="37">
        <v>2021</v>
      </c>
      <c r="E6839" s="5" t="str">
        <f>TEXT(Sales[[#This Row],[Invoice Date]],"mmm")</f>
        <v>Feb</v>
      </c>
      <c r="F6839" s="4" t="s">
        <v>36</v>
      </c>
      <c r="G6839" s="4" t="s">
        <v>108</v>
      </c>
      <c r="H6839" s="4" t="s">
        <v>109</v>
      </c>
      <c r="I6839" s="6" t="s">
        <v>17</v>
      </c>
      <c r="J6839" s="7">
        <v>34</v>
      </c>
      <c r="K6839" s="8">
        <v>152</v>
      </c>
      <c r="L6839" s="9">
        <f t="shared" si="106"/>
        <v>5168</v>
      </c>
      <c r="M6839" s="9">
        <v>2325.6</v>
      </c>
      <c r="N6839" s="10">
        <v>0.44999999999999996</v>
      </c>
      <c r="O6839" s="4" t="s">
        <v>83</v>
      </c>
    </row>
    <row r="6840" spans="1:15" ht="14.25" customHeight="1" x14ac:dyDescent="0.25">
      <c r="A6840" s="4" t="s">
        <v>26</v>
      </c>
      <c r="B6840" s="4">
        <v>1185732</v>
      </c>
      <c r="C6840" s="5">
        <v>44236</v>
      </c>
      <c r="D6840" s="37">
        <v>2021</v>
      </c>
      <c r="E6840" s="5" t="str">
        <f>TEXT(Sales[[#This Row],[Invoice Date]],"mmm")</f>
        <v>Feb</v>
      </c>
      <c r="F6840" s="4" t="s">
        <v>36</v>
      </c>
      <c r="G6840" s="4" t="s">
        <v>108</v>
      </c>
      <c r="H6840" s="4" t="s">
        <v>109</v>
      </c>
      <c r="I6840" s="6" t="s">
        <v>19</v>
      </c>
      <c r="J6840" s="7">
        <v>34</v>
      </c>
      <c r="K6840" s="8">
        <v>51</v>
      </c>
      <c r="L6840" s="9">
        <f t="shared" si="106"/>
        <v>1734</v>
      </c>
      <c r="M6840" s="9">
        <v>745.62</v>
      </c>
      <c r="N6840" s="10">
        <v>0.43</v>
      </c>
      <c r="O6840" s="4" t="s">
        <v>83</v>
      </c>
    </row>
    <row r="6841" spans="1:15" ht="14.25" customHeight="1" x14ac:dyDescent="0.25">
      <c r="A6841" s="4" t="s">
        <v>26</v>
      </c>
      <c r="B6841" s="4">
        <v>1185732</v>
      </c>
      <c r="C6841" s="5">
        <v>44236</v>
      </c>
      <c r="D6841" s="37">
        <v>2021</v>
      </c>
      <c r="E6841" s="5" t="str">
        <f>TEXT(Sales[[#This Row],[Invoice Date]],"mmm")</f>
        <v>Feb</v>
      </c>
      <c r="F6841" s="4" t="s">
        <v>36</v>
      </c>
      <c r="G6841" s="4" t="s">
        <v>108</v>
      </c>
      <c r="H6841" s="4" t="s">
        <v>109</v>
      </c>
      <c r="I6841" s="6" t="s">
        <v>20</v>
      </c>
      <c r="J6841" s="7">
        <v>24</v>
      </c>
      <c r="K6841" s="8">
        <v>68</v>
      </c>
      <c r="L6841" s="9">
        <f t="shared" si="106"/>
        <v>1632</v>
      </c>
      <c r="M6841" s="9">
        <v>685.43999999999994</v>
      </c>
      <c r="N6841" s="10">
        <v>0.42</v>
      </c>
      <c r="O6841" s="4" t="s">
        <v>83</v>
      </c>
    </row>
    <row r="6842" spans="1:15" ht="14.25" customHeight="1" x14ac:dyDescent="0.25">
      <c r="A6842" s="4" t="s">
        <v>26</v>
      </c>
      <c r="B6842" s="4">
        <v>1185732</v>
      </c>
      <c r="C6842" s="5">
        <v>44236</v>
      </c>
      <c r="D6842" s="37">
        <v>2021</v>
      </c>
      <c r="E6842" s="5" t="str">
        <f>TEXT(Sales[[#This Row],[Invoice Date]],"mmm")</f>
        <v>Feb</v>
      </c>
      <c r="F6842" s="4" t="s">
        <v>36</v>
      </c>
      <c r="G6842" s="4" t="s">
        <v>110</v>
      </c>
      <c r="H6842" s="4" t="s">
        <v>111</v>
      </c>
      <c r="I6842" s="6" t="s">
        <v>21</v>
      </c>
      <c r="J6842" s="7">
        <v>29</v>
      </c>
      <c r="K6842" s="8">
        <v>30</v>
      </c>
      <c r="L6842" s="9">
        <f t="shared" si="106"/>
        <v>870</v>
      </c>
      <c r="M6842" s="9">
        <v>391.49999999999994</v>
      </c>
      <c r="N6842" s="10">
        <v>0.44999999999999996</v>
      </c>
      <c r="O6842" s="4" t="s">
        <v>83</v>
      </c>
    </row>
    <row r="6843" spans="1:15" ht="14.25" customHeight="1" x14ac:dyDescent="0.25">
      <c r="A6843" s="4" t="s">
        <v>26</v>
      </c>
      <c r="B6843" s="4">
        <v>1185732</v>
      </c>
      <c r="C6843" s="5">
        <v>44236</v>
      </c>
      <c r="D6843" s="37">
        <v>2021</v>
      </c>
      <c r="E6843" s="5" t="str">
        <f>TEXT(Sales[[#This Row],[Invoice Date]],"mmm")</f>
        <v>Feb</v>
      </c>
      <c r="F6843" s="4" t="s">
        <v>36</v>
      </c>
      <c r="G6843" s="4" t="s">
        <v>110</v>
      </c>
      <c r="H6843" s="4" t="s">
        <v>111</v>
      </c>
      <c r="I6843" s="6" t="s">
        <v>22</v>
      </c>
      <c r="J6843" s="7">
        <v>42</v>
      </c>
      <c r="K6843" s="8">
        <v>51</v>
      </c>
      <c r="L6843" s="9">
        <f t="shared" si="106"/>
        <v>2142</v>
      </c>
      <c r="M6843" s="9">
        <v>1049.58</v>
      </c>
      <c r="N6843" s="10">
        <v>0.49</v>
      </c>
      <c r="O6843" s="4" t="s">
        <v>83</v>
      </c>
    </row>
    <row r="6844" spans="1:15" ht="14.25" customHeight="1" x14ac:dyDescent="0.25">
      <c r="A6844" s="4" t="s">
        <v>26</v>
      </c>
      <c r="B6844" s="4">
        <v>1185732</v>
      </c>
      <c r="C6844" s="5">
        <v>44236</v>
      </c>
      <c r="D6844" s="37">
        <v>2021</v>
      </c>
      <c r="E6844" s="5" t="str">
        <f>TEXT(Sales[[#This Row],[Invoice Date]],"mmm")</f>
        <v>Feb</v>
      </c>
      <c r="F6844" s="4" t="s">
        <v>36</v>
      </c>
      <c r="G6844" s="4" t="s">
        <v>110</v>
      </c>
      <c r="H6844" s="4" t="s">
        <v>111</v>
      </c>
      <c r="I6844" s="6" t="s">
        <v>23</v>
      </c>
      <c r="J6844" s="7">
        <v>23</v>
      </c>
      <c r="K6844" s="8">
        <v>69</v>
      </c>
      <c r="L6844" s="9">
        <f t="shared" si="106"/>
        <v>1587</v>
      </c>
      <c r="M6844" s="9">
        <v>809.37</v>
      </c>
      <c r="N6844" s="10">
        <v>0.51</v>
      </c>
      <c r="O6844" s="4" t="s">
        <v>83</v>
      </c>
    </row>
    <row r="6845" spans="1:15" ht="14.25" customHeight="1" x14ac:dyDescent="0.25">
      <c r="A6845" s="4" t="s">
        <v>26</v>
      </c>
      <c r="B6845" s="4">
        <v>1185732</v>
      </c>
      <c r="C6845" s="5">
        <v>44263</v>
      </c>
      <c r="D6845" s="37">
        <v>2021</v>
      </c>
      <c r="E6845" s="5" t="str">
        <f>TEXT(Sales[[#This Row],[Invoice Date]],"mmm")</f>
        <v>Mar</v>
      </c>
      <c r="F6845" s="4" t="s">
        <v>36</v>
      </c>
      <c r="G6845" s="4" t="s">
        <v>110</v>
      </c>
      <c r="H6845" s="4" t="s">
        <v>111</v>
      </c>
      <c r="I6845" s="6" t="s">
        <v>17</v>
      </c>
      <c r="J6845" s="7">
        <v>29</v>
      </c>
      <c r="K6845" s="8">
        <v>134</v>
      </c>
      <c r="L6845" s="9">
        <f t="shared" si="106"/>
        <v>3886</v>
      </c>
      <c r="M6845" s="9">
        <v>1826.4199999999998</v>
      </c>
      <c r="N6845" s="10">
        <v>0.47</v>
      </c>
      <c r="O6845" s="4" t="s">
        <v>83</v>
      </c>
    </row>
    <row r="6846" spans="1:15" ht="14.25" customHeight="1" x14ac:dyDescent="0.25">
      <c r="A6846" s="4" t="s">
        <v>26</v>
      </c>
      <c r="B6846" s="4">
        <v>1185732</v>
      </c>
      <c r="C6846" s="5">
        <v>44263</v>
      </c>
      <c r="D6846" s="37">
        <v>2021</v>
      </c>
      <c r="E6846" s="5" t="str">
        <f>TEXT(Sales[[#This Row],[Invoice Date]],"mmm")</f>
        <v>Mar</v>
      </c>
      <c r="F6846" s="4" t="s">
        <v>36</v>
      </c>
      <c r="G6846" s="4" t="s">
        <v>110</v>
      </c>
      <c r="H6846" s="4" t="s">
        <v>111</v>
      </c>
      <c r="I6846" s="6" t="s">
        <v>19</v>
      </c>
      <c r="J6846" s="7">
        <v>27</v>
      </c>
      <c r="K6846" s="8">
        <v>58</v>
      </c>
      <c r="L6846" s="9">
        <f t="shared" si="106"/>
        <v>1566</v>
      </c>
      <c r="M6846" s="9">
        <v>657.72</v>
      </c>
      <c r="N6846" s="10">
        <v>0.42</v>
      </c>
      <c r="O6846" s="4" t="s">
        <v>83</v>
      </c>
    </row>
    <row r="6847" spans="1:15" ht="14.25" customHeight="1" x14ac:dyDescent="0.25">
      <c r="A6847" s="4" t="s">
        <v>26</v>
      </c>
      <c r="B6847" s="4">
        <v>1185732</v>
      </c>
      <c r="C6847" s="5">
        <v>44263</v>
      </c>
      <c r="D6847" s="37">
        <v>2021</v>
      </c>
      <c r="E6847" s="5" t="str">
        <f>TEXT(Sales[[#This Row],[Invoice Date]],"mmm")</f>
        <v>Mar</v>
      </c>
      <c r="F6847" s="4" t="s">
        <v>36</v>
      </c>
      <c r="G6847" s="4" t="s">
        <v>110</v>
      </c>
      <c r="H6847" s="4" t="s">
        <v>111</v>
      </c>
      <c r="I6847" s="6" t="s">
        <v>20</v>
      </c>
      <c r="J6847" s="7">
        <v>19</v>
      </c>
      <c r="K6847" s="8">
        <v>56</v>
      </c>
      <c r="L6847" s="9">
        <f t="shared" si="106"/>
        <v>1064</v>
      </c>
      <c r="M6847" s="9">
        <v>446.88</v>
      </c>
      <c r="N6847" s="10">
        <v>0.42</v>
      </c>
      <c r="O6847" s="4" t="s">
        <v>83</v>
      </c>
    </row>
    <row r="6848" spans="1:15" ht="14.25" customHeight="1" x14ac:dyDescent="0.25">
      <c r="A6848" s="4" t="s">
        <v>26</v>
      </c>
      <c r="B6848" s="4">
        <v>1185732</v>
      </c>
      <c r="C6848" s="5">
        <v>44263</v>
      </c>
      <c r="D6848" s="37">
        <v>2021</v>
      </c>
      <c r="E6848" s="5" t="str">
        <f>TEXT(Sales[[#This Row],[Invoice Date]],"mmm")</f>
        <v>Mar</v>
      </c>
      <c r="F6848" s="4" t="s">
        <v>36</v>
      </c>
      <c r="G6848" s="4" t="s">
        <v>110</v>
      </c>
      <c r="H6848" s="4" t="s">
        <v>111</v>
      </c>
      <c r="I6848" s="6" t="s">
        <v>21</v>
      </c>
      <c r="J6848" s="7">
        <v>25</v>
      </c>
      <c r="K6848" s="8">
        <v>22</v>
      </c>
      <c r="L6848" s="9">
        <f t="shared" si="106"/>
        <v>550</v>
      </c>
      <c r="M6848" s="9">
        <v>231</v>
      </c>
      <c r="N6848" s="10">
        <v>0.42</v>
      </c>
      <c r="O6848" s="4" t="s">
        <v>83</v>
      </c>
    </row>
    <row r="6849" spans="1:15" ht="14.25" customHeight="1" x14ac:dyDescent="0.25">
      <c r="A6849" s="4" t="s">
        <v>26</v>
      </c>
      <c r="B6849" s="4">
        <v>1185732</v>
      </c>
      <c r="C6849" s="5">
        <v>44263</v>
      </c>
      <c r="D6849" s="37">
        <v>2021</v>
      </c>
      <c r="E6849" s="5" t="str">
        <f>TEXT(Sales[[#This Row],[Invoice Date]],"mmm")</f>
        <v>Mar</v>
      </c>
      <c r="F6849" s="4" t="s">
        <v>36</v>
      </c>
      <c r="G6849" s="4" t="s">
        <v>110</v>
      </c>
      <c r="H6849" s="4" t="s">
        <v>111</v>
      </c>
      <c r="I6849" s="6" t="s">
        <v>22</v>
      </c>
      <c r="J6849" s="7">
        <v>36</v>
      </c>
      <c r="K6849" s="8">
        <v>36</v>
      </c>
      <c r="L6849" s="9">
        <f t="shared" si="106"/>
        <v>1296</v>
      </c>
      <c r="M6849" s="9">
        <v>648</v>
      </c>
      <c r="N6849" s="10">
        <v>0.5</v>
      </c>
      <c r="O6849" s="4" t="s">
        <v>83</v>
      </c>
    </row>
    <row r="6850" spans="1:15" ht="14.25" customHeight="1" x14ac:dyDescent="0.25">
      <c r="A6850" s="4" t="s">
        <v>26</v>
      </c>
      <c r="B6850" s="4">
        <v>1185732</v>
      </c>
      <c r="C6850" s="5">
        <v>44263</v>
      </c>
      <c r="D6850" s="37">
        <v>2021</v>
      </c>
      <c r="E6850" s="5" t="str">
        <f>TEXT(Sales[[#This Row],[Invoice Date]],"mmm")</f>
        <v>Mar</v>
      </c>
      <c r="F6850" s="4" t="s">
        <v>36</v>
      </c>
      <c r="G6850" s="4" t="s">
        <v>110</v>
      </c>
      <c r="H6850" s="4" t="s">
        <v>111</v>
      </c>
      <c r="I6850" s="6" t="s">
        <v>23</v>
      </c>
      <c r="J6850" s="7">
        <v>28</v>
      </c>
      <c r="K6850" s="8">
        <v>63</v>
      </c>
      <c r="L6850" s="9">
        <f t="shared" si="106"/>
        <v>1764</v>
      </c>
      <c r="M6850" s="9">
        <v>917.28000000000009</v>
      </c>
      <c r="N6850" s="10">
        <v>0.52</v>
      </c>
      <c r="O6850" s="4" t="s">
        <v>83</v>
      </c>
    </row>
    <row r="6851" spans="1:15" ht="14.25" customHeight="1" x14ac:dyDescent="0.25">
      <c r="A6851" s="4" t="s">
        <v>26</v>
      </c>
      <c r="B6851" s="4">
        <v>1185732</v>
      </c>
      <c r="C6851" s="5">
        <v>44295</v>
      </c>
      <c r="D6851" s="37">
        <v>2021</v>
      </c>
      <c r="E6851" s="5" t="str">
        <f>TEXT(Sales[[#This Row],[Invoice Date]],"mmm")</f>
        <v>Apr</v>
      </c>
      <c r="F6851" s="4" t="s">
        <v>36</v>
      </c>
      <c r="G6851" s="4" t="s">
        <v>110</v>
      </c>
      <c r="H6851" s="4" t="s">
        <v>111</v>
      </c>
      <c r="I6851" s="6" t="s">
        <v>17</v>
      </c>
      <c r="J6851" s="7">
        <v>28</v>
      </c>
      <c r="K6851" s="8">
        <v>113</v>
      </c>
      <c r="L6851" s="9">
        <f t="shared" ref="L6851:L6914" si="107">J6851*K6851</f>
        <v>3164</v>
      </c>
      <c r="M6851" s="9">
        <v>1550.36</v>
      </c>
      <c r="N6851" s="10">
        <v>0.49</v>
      </c>
      <c r="O6851" s="4" t="s">
        <v>83</v>
      </c>
    </row>
    <row r="6852" spans="1:15" ht="14.25" customHeight="1" x14ac:dyDescent="0.25">
      <c r="A6852" s="4" t="s">
        <v>26</v>
      </c>
      <c r="B6852" s="4">
        <v>1185732</v>
      </c>
      <c r="C6852" s="5">
        <v>44295</v>
      </c>
      <c r="D6852" s="37">
        <v>2021</v>
      </c>
      <c r="E6852" s="5" t="str">
        <f>TEXT(Sales[[#This Row],[Invoice Date]],"mmm")</f>
        <v>Apr</v>
      </c>
      <c r="F6852" s="4" t="s">
        <v>36</v>
      </c>
      <c r="G6852" s="4" t="s">
        <v>110</v>
      </c>
      <c r="H6852" s="4" t="s">
        <v>111</v>
      </c>
      <c r="I6852" s="6" t="s">
        <v>19</v>
      </c>
      <c r="J6852" s="7">
        <v>28</v>
      </c>
      <c r="K6852" s="8">
        <v>44</v>
      </c>
      <c r="L6852" s="9">
        <f t="shared" si="107"/>
        <v>1232</v>
      </c>
      <c r="M6852" s="9">
        <v>529.76</v>
      </c>
      <c r="N6852" s="10">
        <v>0.43</v>
      </c>
      <c r="O6852" s="4" t="s">
        <v>83</v>
      </c>
    </row>
    <row r="6853" spans="1:15" ht="14.25" customHeight="1" x14ac:dyDescent="0.25">
      <c r="A6853" s="4" t="s">
        <v>26</v>
      </c>
      <c r="B6853" s="4">
        <v>1185732</v>
      </c>
      <c r="C6853" s="5">
        <v>44295</v>
      </c>
      <c r="D6853" s="37">
        <v>2021</v>
      </c>
      <c r="E6853" s="5" t="str">
        <f>TEXT(Sales[[#This Row],[Invoice Date]],"mmm")</f>
        <v>Apr</v>
      </c>
      <c r="F6853" s="4" t="s">
        <v>36</v>
      </c>
      <c r="G6853" s="4" t="s">
        <v>110</v>
      </c>
      <c r="H6853" s="4" t="s">
        <v>111</v>
      </c>
      <c r="I6853" s="6" t="s">
        <v>20</v>
      </c>
      <c r="J6853" s="7">
        <v>19</v>
      </c>
      <c r="K6853" s="8">
        <v>41</v>
      </c>
      <c r="L6853" s="9">
        <f t="shared" si="107"/>
        <v>779</v>
      </c>
      <c r="M6853" s="9">
        <v>327.18</v>
      </c>
      <c r="N6853" s="10">
        <v>0.42</v>
      </c>
      <c r="O6853" s="4" t="s">
        <v>83</v>
      </c>
    </row>
    <row r="6854" spans="1:15" ht="14.25" customHeight="1" x14ac:dyDescent="0.25">
      <c r="A6854" s="4" t="s">
        <v>26</v>
      </c>
      <c r="B6854" s="4">
        <v>1185732</v>
      </c>
      <c r="C6854" s="5">
        <v>44295</v>
      </c>
      <c r="D6854" s="37">
        <v>2021</v>
      </c>
      <c r="E6854" s="5" t="str">
        <f>TEXT(Sales[[#This Row],[Invoice Date]],"mmm")</f>
        <v>Apr</v>
      </c>
      <c r="F6854" s="4" t="s">
        <v>36</v>
      </c>
      <c r="G6854" s="4" t="s">
        <v>110</v>
      </c>
      <c r="H6854" s="4" t="s">
        <v>111</v>
      </c>
      <c r="I6854" s="6" t="s">
        <v>21</v>
      </c>
      <c r="J6854" s="7">
        <v>24</v>
      </c>
      <c r="K6854" s="8">
        <v>22</v>
      </c>
      <c r="L6854" s="9">
        <f t="shared" si="107"/>
        <v>528</v>
      </c>
      <c r="M6854" s="9">
        <v>227.04</v>
      </c>
      <c r="N6854" s="10">
        <v>0.43</v>
      </c>
      <c r="O6854" s="4" t="s">
        <v>83</v>
      </c>
    </row>
    <row r="6855" spans="1:15" ht="14.25" customHeight="1" x14ac:dyDescent="0.25">
      <c r="A6855" s="4" t="s">
        <v>26</v>
      </c>
      <c r="B6855" s="4">
        <v>1185732</v>
      </c>
      <c r="C6855" s="5">
        <v>44295</v>
      </c>
      <c r="D6855" s="37">
        <v>2021</v>
      </c>
      <c r="E6855" s="5" t="str">
        <f>TEXT(Sales[[#This Row],[Invoice Date]],"mmm")</f>
        <v>Apr</v>
      </c>
      <c r="F6855" s="4" t="s">
        <v>36</v>
      </c>
      <c r="G6855" s="4" t="s">
        <v>110</v>
      </c>
      <c r="H6855" s="4" t="s">
        <v>111</v>
      </c>
      <c r="I6855" s="6" t="s">
        <v>22</v>
      </c>
      <c r="J6855" s="7">
        <v>58</v>
      </c>
      <c r="K6855" s="8">
        <v>30</v>
      </c>
      <c r="L6855" s="9">
        <f t="shared" si="107"/>
        <v>1740</v>
      </c>
      <c r="M6855" s="9">
        <v>835.19999999999993</v>
      </c>
      <c r="N6855" s="10">
        <v>0.48</v>
      </c>
      <c r="O6855" s="4" t="s">
        <v>83</v>
      </c>
    </row>
    <row r="6856" spans="1:15" ht="14.25" customHeight="1" x14ac:dyDescent="0.25">
      <c r="A6856" s="4" t="s">
        <v>26</v>
      </c>
      <c r="B6856" s="4">
        <v>1185732</v>
      </c>
      <c r="C6856" s="5">
        <v>44295</v>
      </c>
      <c r="D6856" s="37">
        <v>2021</v>
      </c>
      <c r="E6856" s="5" t="str">
        <f>TEXT(Sales[[#This Row],[Invoice Date]],"mmm")</f>
        <v>Apr</v>
      </c>
      <c r="F6856" s="4" t="s">
        <v>36</v>
      </c>
      <c r="G6856" s="4" t="s">
        <v>110</v>
      </c>
      <c r="H6856" s="4" t="s">
        <v>111</v>
      </c>
      <c r="I6856" s="6" t="s">
        <v>23</v>
      </c>
      <c r="J6856" s="7">
        <v>49</v>
      </c>
      <c r="K6856" s="8">
        <v>68</v>
      </c>
      <c r="L6856" s="9">
        <f t="shared" si="107"/>
        <v>3332</v>
      </c>
      <c r="M6856" s="9">
        <v>1765.96</v>
      </c>
      <c r="N6856" s="10">
        <v>0.53</v>
      </c>
      <c r="O6856" s="4" t="s">
        <v>83</v>
      </c>
    </row>
    <row r="6857" spans="1:15" ht="14.25" customHeight="1" x14ac:dyDescent="0.25">
      <c r="A6857" s="4" t="s">
        <v>26</v>
      </c>
      <c r="B6857" s="4">
        <v>1185732</v>
      </c>
      <c r="C6857" s="5">
        <v>44326</v>
      </c>
      <c r="D6857" s="37">
        <v>2021</v>
      </c>
      <c r="E6857" s="5" t="str">
        <f>TEXT(Sales[[#This Row],[Invoice Date]],"mmm")</f>
        <v>May</v>
      </c>
      <c r="F6857" s="4" t="s">
        <v>36</v>
      </c>
      <c r="G6857" s="4" t="s">
        <v>110</v>
      </c>
      <c r="H6857" s="4" t="s">
        <v>111</v>
      </c>
      <c r="I6857" s="6" t="s">
        <v>17</v>
      </c>
      <c r="J6857" s="7">
        <v>55</v>
      </c>
      <c r="K6857" s="8">
        <v>129</v>
      </c>
      <c r="L6857" s="9">
        <f t="shared" si="107"/>
        <v>7095</v>
      </c>
      <c r="M6857" s="9">
        <v>3405.6</v>
      </c>
      <c r="N6857" s="10">
        <v>0.48</v>
      </c>
      <c r="O6857" s="4" t="s">
        <v>83</v>
      </c>
    </row>
    <row r="6858" spans="1:15" ht="14.25" customHeight="1" x14ac:dyDescent="0.25">
      <c r="A6858" s="4" t="s">
        <v>26</v>
      </c>
      <c r="B6858" s="4">
        <v>1185732</v>
      </c>
      <c r="C6858" s="5">
        <v>44326</v>
      </c>
      <c r="D6858" s="37">
        <v>2021</v>
      </c>
      <c r="E6858" s="5" t="str">
        <f>TEXT(Sales[[#This Row],[Invoice Date]],"mmm")</f>
        <v>May</v>
      </c>
      <c r="F6858" s="4" t="s">
        <v>36</v>
      </c>
      <c r="G6858" s="4" t="s">
        <v>110</v>
      </c>
      <c r="H6858" s="4" t="s">
        <v>111</v>
      </c>
      <c r="I6858" s="6" t="s">
        <v>19</v>
      </c>
      <c r="J6858" s="7">
        <v>41</v>
      </c>
      <c r="K6858" s="8">
        <v>54</v>
      </c>
      <c r="L6858" s="9">
        <f t="shared" si="107"/>
        <v>2214</v>
      </c>
      <c r="M6858" s="9">
        <v>974.16</v>
      </c>
      <c r="N6858" s="10">
        <v>0.44</v>
      </c>
      <c r="O6858" s="4" t="s">
        <v>83</v>
      </c>
    </row>
    <row r="6859" spans="1:15" ht="14.25" customHeight="1" x14ac:dyDescent="0.25">
      <c r="A6859" s="4" t="s">
        <v>26</v>
      </c>
      <c r="B6859" s="4">
        <v>1185732</v>
      </c>
      <c r="C6859" s="5">
        <v>44326</v>
      </c>
      <c r="D6859" s="37">
        <v>2021</v>
      </c>
      <c r="E6859" s="5" t="str">
        <f>TEXT(Sales[[#This Row],[Invoice Date]],"mmm")</f>
        <v>May</v>
      </c>
      <c r="F6859" s="4" t="s">
        <v>36</v>
      </c>
      <c r="G6859" s="4" t="s">
        <v>110</v>
      </c>
      <c r="H6859" s="4" t="s">
        <v>111</v>
      </c>
      <c r="I6859" s="6" t="s">
        <v>20</v>
      </c>
      <c r="J6859" s="7">
        <v>37</v>
      </c>
      <c r="K6859" s="8">
        <v>51</v>
      </c>
      <c r="L6859" s="9">
        <f t="shared" si="107"/>
        <v>1887</v>
      </c>
      <c r="M6859" s="9">
        <v>811.41</v>
      </c>
      <c r="N6859" s="10">
        <v>0.43</v>
      </c>
      <c r="O6859" s="4" t="s">
        <v>83</v>
      </c>
    </row>
    <row r="6860" spans="1:15" ht="14.25" customHeight="1" x14ac:dyDescent="0.25">
      <c r="A6860" s="4" t="s">
        <v>26</v>
      </c>
      <c r="B6860" s="4">
        <v>1185732</v>
      </c>
      <c r="C6860" s="5">
        <v>44326</v>
      </c>
      <c r="D6860" s="37">
        <v>2021</v>
      </c>
      <c r="E6860" s="5" t="str">
        <f>TEXT(Sales[[#This Row],[Invoice Date]],"mmm")</f>
        <v>May</v>
      </c>
      <c r="F6860" s="4" t="s">
        <v>36</v>
      </c>
      <c r="G6860" s="4" t="s">
        <v>110</v>
      </c>
      <c r="H6860" s="4" t="s">
        <v>111</v>
      </c>
      <c r="I6860" s="6" t="s">
        <v>21</v>
      </c>
      <c r="J6860" s="7">
        <v>36</v>
      </c>
      <c r="K6860" s="8">
        <v>26</v>
      </c>
      <c r="L6860" s="9">
        <f t="shared" si="107"/>
        <v>936</v>
      </c>
      <c r="M6860" s="9">
        <v>411.84</v>
      </c>
      <c r="N6860" s="10">
        <v>0.44</v>
      </c>
      <c r="O6860" s="4" t="s">
        <v>83</v>
      </c>
    </row>
    <row r="6861" spans="1:15" ht="14.25" customHeight="1" x14ac:dyDescent="0.25">
      <c r="A6861" s="4" t="s">
        <v>26</v>
      </c>
      <c r="B6861" s="4">
        <v>1185732</v>
      </c>
      <c r="C6861" s="5">
        <v>44326</v>
      </c>
      <c r="D6861" s="37">
        <v>2021</v>
      </c>
      <c r="E6861" s="5" t="str">
        <f>TEXT(Sales[[#This Row],[Invoice Date]],"mmm")</f>
        <v>May</v>
      </c>
      <c r="F6861" s="4" t="s">
        <v>36</v>
      </c>
      <c r="G6861" s="4" t="s">
        <v>110</v>
      </c>
      <c r="H6861" s="4" t="s">
        <v>111</v>
      </c>
      <c r="I6861" s="6" t="s">
        <v>22</v>
      </c>
      <c r="J6861" s="7">
        <v>46</v>
      </c>
      <c r="K6861" s="8">
        <v>31</v>
      </c>
      <c r="L6861" s="9">
        <f t="shared" si="107"/>
        <v>1426</v>
      </c>
      <c r="M6861" s="9">
        <v>684.48</v>
      </c>
      <c r="N6861" s="10">
        <v>0.48</v>
      </c>
      <c r="O6861" s="4" t="s">
        <v>83</v>
      </c>
    </row>
    <row r="6862" spans="1:15" ht="14.25" customHeight="1" x14ac:dyDescent="0.25">
      <c r="A6862" s="4" t="s">
        <v>26</v>
      </c>
      <c r="B6862" s="4">
        <v>1185732</v>
      </c>
      <c r="C6862" s="5">
        <v>44326</v>
      </c>
      <c r="D6862" s="37">
        <v>2021</v>
      </c>
      <c r="E6862" s="5" t="str">
        <f>TEXT(Sales[[#This Row],[Invoice Date]],"mmm")</f>
        <v>May</v>
      </c>
      <c r="F6862" s="4" t="s">
        <v>36</v>
      </c>
      <c r="G6862" s="4" t="s">
        <v>110</v>
      </c>
      <c r="H6862" s="4" t="s">
        <v>111</v>
      </c>
      <c r="I6862" s="6" t="s">
        <v>23</v>
      </c>
      <c r="J6862" s="7">
        <v>52</v>
      </c>
      <c r="K6862" s="8">
        <v>75</v>
      </c>
      <c r="L6862" s="9">
        <f t="shared" si="107"/>
        <v>3900</v>
      </c>
      <c r="M6862" s="9">
        <v>1989</v>
      </c>
      <c r="N6862" s="10">
        <v>0.51</v>
      </c>
      <c r="O6862" s="4" t="s">
        <v>83</v>
      </c>
    </row>
    <row r="6863" spans="1:15" ht="14.25" customHeight="1" x14ac:dyDescent="0.25">
      <c r="A6863" s="4" t="s">
        <v>26</v>
      </c>
      <c r="B6863" s="4">
        <v>1185732</v>
      </c>
      <c r="C6863" s="5">
        <v>44356</v>
      </c>
      <c r="D6863" s="37">
        <v>2021</v>
      </c>
      <c r="E6863" s="5" t="str">
        <f>TEXT(Sales[[#This Row],[Invoice Date]],"mmm")</f>
        <v>Jun</v>
      </c>
      <c r="F6863" s="4" t="s">
        <v>36</v>
      </c>
      <c r="G6863" s="4" t="s">
        <v>110</v>
      </c>
      <c r="H6863" s="4" t="s">
        <v>111</v>
      </c>
      <c r="I6863" s="6" t="s">
        <v>17</v>
      </c>
      <c r="J6863" s="7">
        <v>36</v>
      </c>
      <c r="K6863" s="8">
        <v>125</v>
      </c>
      <c r="L6863" s="9">
        <f t="shared" si="107"/>
        <v>4500</v>
      </c>
      <c r="M6863" s="9">
        <v>2024.9999999999998</v>
      </c>
      <c r="N6863" s="10">
        <v>0.44999999999999996</v>
      </c>
      <c r="O6863" s="4" t="s">
        <v>83</v>
      </c>
    </row>
    <row r="6864" spans="1:15" ht="14.25" customHeight="1" x14ac:dyDescent="0.25">
      <c r="A6864" s="4" t="s">
        <v>26</v>
      </c>
      <c r="B6864" s="4">
        <v>1185732</v>
      </c>
      <c r="C6864" s="5">
        <v>44356</v>
      </c>
      <c r="D6864" s="37">
        <v>2021</v>
      </c>
      <c r="E6864" s="5" t="str">
        <f>TEXT(Sales[[#This Row],[Invoice Date]],"mmm")</f>
        <v>Jun</v>
      </c>
      <c r="F6864" s="4" t="s">
        <v>36</v>
      </c>
      <c r="G6864" s="4" t="s">
        <v>110</v>
      </c>
      <c r="H6864" s="4" t="s">
        <v>111</v>
      </c>
      <c r="I6864" s="6" t="s">
        <v>19</v>
      </c>
      <c r="J6864" s="7">
        <v>32</v>
      </c>
      <c r="K6864" s="8">
        <v>65</v>
      </c>
      <c r="L6864" s="9">
        <f t="shared" si="107"/>
        <v>2080</v>
      </c>
      <c r="M6864" s="9">
        <v>894.4</v>
      </c>
      <c r="N6864" s="10">
        <v>0.43</v>
      </c>
      <c r="O6864" s="4" t="s">
        <v>83</v>
      </c>
    </row>
    <row r="6865" spans="1:15" ht="14.25" customHeight="1" x14ac:dyDescent="0.25">
      <c r="A6865" s="4" t="s">
        <v>26</v>
      </c>
      <c r="B6865" s="4">
        <v>1185732</v>
      </c>
      <c r="C6865" s="5">
        <v>44356</v>
      </c>
      <c r="D6865" s="37">
        <v>2021</v>
      </c>
      <c r="E6865" s="5" t="str">
        <f>TEXT(Sales[[#This Row],[Invoice Date]],"mmm")</f>
        <v>Jun</v>
      </c>
      <c r="F6865" s="4" t="s">
        <v>36</v>
      </c>
      <c r="G6865" s="4" t="s">
        <v>110</v>
      </c>
      <c r="H6865" s="4" t="s">
        <v>111</v>
      </c>
      <c r="I6865" s="6" t="s">
        <v>20</v>
      </c>
      <c r="J6865" s="7">
        <v>27</v>
      </c>
      <c r="K6865" s="8">
        <v>60</v>
      </c>
      <c r="L6865" s="9">
        <f t="shared" si="107"/>
        <v>1620</v>
      </c>
      <c r="M6865" s="9">
        <v>648</v>
      </c>
      <c r="N6865" s="10">
        <v>0.4</v>
      </c>
      <c r="O6865" s="4" t="s">
        <v>83</v>
      </c>
    </row>
    <row r="6866" spans="1:15" ht="14.25" customHeight="1" x14ac:dyDescent="0.25">
      <c r="A6866" s="4" t="s">
        <v>26</v>
      </c>
      <c r="B6866" s="4">
        <v>1185732</v>
      </c>
      <c r="C6866" s="5">
        <v>44356</v>
      </c>
      <c r="D6866" s="37">
        <v>2021</v>
      </c>
      <c r="E6866" s="5" t="str">
        <f>TEXT(Sales[[#This Row],[Invoice Date]],"mmm")</f>
        <v>Jun</v>
      </c>
      <c r="F6866" s="4" t="s">
        <v>36</v>
      </c>
      <c r="G6866" s="4" t="s">
        <v>110</v>
      </c>
      <c r="H6866" s="4" t="s">
        <v>111</v>
      </c>
      <c r="I6866" s="6" t="s">
        <v>21</v>
      </c>
      <c r="J6866" s="7">
        <v>29</v>
      </c>
      <c r="K6866" s="8">
        <v>51</v>
      </c>
      <c r="L6866" s="9">
        <f t="shared" si="107"/>
        <v>1479</v>
      </c>
      <c r="M6866" s="9">
        <v>621.17999999999995</v>
      </c>
      <c r="N6866" s="10">
        <v>0.42</v>
      </c>
      <c r="O6866" s="4" t="s">
        <v>83</v>
      </c>
    </row>
    <row r="6867" spans="1:15" ht="14.25" customHeight="1" x14ac:dyDescent="0.25">
      <c r="A6867" s="4" t="s">
        <v>26</v>
      </c>
      <c r="B6867" s="4">
        <v>1185732</v>
      </c>
      <c r="C6867" s="5">
        <v>44356</v>
      </c>
      <c r="D6867" s="37">
        <v>2021</v>
      </c>
      <c r="E6867" s="5" t="str">
        <f>TEXT(Sales[[#This Row],[Invoice Date]],"mmm")</f>
        <v>Jun</v>
      </c>
      <c r="F6867" s="4" t="s">
        <v>36</v>
      </c>
      <c r="G6867" s="4" t="s">
        <v>110</v>
      </c>
      <c r="H6867" s="4" t="s">
        <v>111</v>
      </c>
      <c r="I6867" s="6" t="s">
        <v>22</v>
      </c>
      <c r="J6867" s="7">
        <v>38</v>
      </c>
      <c r="K6867" s="8">
        <v>47</v>
      </c>
      <c r="L6867" s="9">
        <f t="shared" si="107"/>
        <v>1786</v>
      </c>
      <c r="M6867" s="9">
        <v>821.56</v>
      </c>
      <c r="N6867" s="10">
        <v>0.45999999999999996</v>
      </c>
      <c r="O6867" s="4" t="s">
        <v>83</v>
      </c>
    </row>
    <row r="6868" spans="1:15" ht="14.25" customHeight="1" x14ac:dyDescent="0.25">
      <c r="A6868" s="4" t="s">
        <v>26</v>
      </c>
      <c r="B6868" s="4">
        <v>1185732</v>
      </c>
      <c r="C6868" s="5">
        <v>44356</v>
      </c>
      <c r="D6868" s="37">
        <v>2021</v>
      </c>
      <c r="E6868" s="5" t="str">
        <f>TEXT(Sales[[#This Row],[Invoice Date]],"mmm")</f>
        <v>Jun</v>
      </c>
      <c r="F6868" s="4" t="s">
        <v>36</v>
      </c>
      <c r="G6868" s="4" t="s">
        <v>110</v>
      </c>
      <c r="H6868" s="4" t="s">
        <v>111</v>
      </c>
      <c r="I6868" s="6" t="s">
        <v>23</v>
      </c>
      <c r="J6868" s="7">
        <v>51</v>
      </c>
      <c r="K6868" s="8">
        <v>91</v>
      </c>
      <c r="L6868" s="9">
        <f t="shared" si="107"/>
        <v>4641</v>
      </c>
      <c r="M6868" s="9">
        <v>2506.1400000000003</v>
      </c>
      <c r="N6868" s="10">
        <v>0.54</v>
      </c>
      <c r="O6868" s="4" t="s">
        <v>83</v>
      </c>
    </row>
    <row r="6869" spans="1:15" ht="14.25" customHeight="1" x14ac:dyDescent="0.25">
      <c r="A6869" s="4" t="s">
        <v>26</v>
      </c>
      <c r="B6869" s="4">
        <v>1185732</v>
      </c>
      <c r="C6869" s="5">
        <v>44385</v>
      </c>
      <c r="D6869" s="37">
        <v>2021</v>
      </c>
      <c r="E6869" s="5" t="str">
        <f>TEXT(Sales[[#This Row],[Invoice Date]],"mmm")</f>
        <v>Jul</v>
      </c>
      <c r="F6869" s="4" t="s">
        <v>36</v>
      </c>
      <c r="G6869" s="4" t="s">
        <v>110</v>
      </c>
      <c r="H6869" s="4" t="s">
        <v>111</v>
      </c>
      <c r="I6869" s="6" t="s">
        <v>17</v>
      </c>
      <c r="J6869" s="7">
        <v>48</v>
      </c>
      <c r="K6869" s="8">
        <v>160</v>
      </c>
      <c r="L6869" s="9">
        <f t="shared" si="107"/>
        <v>7680</v>
      </c>
      <c r="M6869" s="9">
        <v>3763.2</v>
      </c>
      <c r="N6869" s="10">
        <v>0.49</v>
      </c>
      <c r="O6869" s="4" t="s">
        <v>83</v>
      </c>
    </row>
    <row r="6870" spans="1:15" ht="14.25" customHeight="1" x14ac:dyDescent="0.25">
      <c r="A6870" s="4" t="s">
        <v>26</v>
      </c>
      <c r="B6870" s="4">
        <v>1185732</v>
      </c>
      <c r="C6870" s="5">
        <v>44385</v>
      </c>
      <c r="D6870" s="37">
        <v>2021</v>
      </c>
      <c r="E6870" s="5" t="str">
        <f>TEXT(Sales[[#This Row],[Invoice Date]],"mmm")</f>
        <v>Jul</v>
      </c>
      <c r="F6870" s="4" t="s">
        <v>36</v>
      </c>
      <c r="G6870" s="4" t="s">
        <v>110</v>
      </c>
      <c r="H6870" s="4" t="s">
        <v>111</v>
      </c>
      <c r="I6870" s="6" t="s">
        <v>19</v>
      </c>
      <c r="J6870" s="7">
        <v>44</v>
      </c>
      <c r="K6870" s="8">
        <v>84</v>
      </c>
      <c r="L6870" s="9">
        <f t="shared" si="107"/>
        <v>3696</v>
      </c>
      <c r="M6870" s="9">
        <v>1589.28</v>
      </c>
      <c r="N6870" s="10">
        <v>0.43</v>
      </c>
      <c r="O6870" s="4" t="s">
        <v>83</v>
      </c>
    </row>
    <row r="6871" spans="1:15" ht="14.25" customHeight="1" x14ac:dyDescent="0.25">
      <c r="A6871" s="4" t="s">
        <v>26</v>
      </c>
      <c r="B6871" s="4">
        <v>1185732</v>
      </c>
      <c r="C6871" s="5">
        <v>44385</v>
      </c>
      <c r="D6871" s="37">
        <v>2021</v>
      </c>
      <c r="E6871" s="5" t="str">
        <f>TEXT(Sales[[#This Row],[Invoice Date]],"mmm")</f>
        <v>Jul</v>
      </c>
      <c r="F6871" s="4" t="s">
        <v>36</v>
      </c>
      <c r="G6871" s="4" t="s">
        <v>110</v>
      </c>
      <c r="H6871" s="4" t="s">
        <v>111</v>
      </c>
      <c r="I6871" s="6" t="s">
        <v>20</v>
      </c>
      <c r="J6871" s="7">
        <v>37</v>
      </c>
      <c r="K6871" s="8">
        <v>59</v>
      </c>
      <c r="L6871" s="9">
        <f t="shared" si="107"/>
        <v>2183</v>
      </c>
      <c r="M6871" s="9">
        <v>873.2</v>
      </c>
      <c r="N6871" s="10">
        <v>0.4</v>
      </c>
      <c r="O6871" s="4" t="s">
        <v>83</v>
      </c>
    </row>
    <row r="6872" spans="1:15" ht="14.25" customHeight="1" x14ac:dyDescent="0.25">
      <c r="A6872" s="4" t="s">
        <v>26</v>
      </c>
      <c r="B6872" s="4">
        <v>1185732</v>
      </c>
      <c r="C6872" s="5">
        <v>44385</v>
      </c>
      <c r="D6872" s="37">
        <v>2021</v>
      </c>
      <c r="E6872" s="5" t="str">
        <f>TEXT(Sales[[#This Row],[Invoice Date]],"mmm")</f>
        <v>Jul</v>
      </c>
      <c r="F6872" s="4" t="s">
        <v>36</v>
      </c>
      <c r="G6872" s="4" t="s">
        <v>110</v>
      </c>
      <c r="H6872" s="4" t="s">
        <v>111</v>
      </c>
      <c r="I6872" s="6" t="s">
        <v>21</v>
      </c>
      <c r="J6872" s="7">
        <v>38</v>
      </c>
      <c r="K6872" s="8">
        <v>53</v>
      </c>
      <c r="L6872" s="9">
        <f t="shared" si="107"/>
        <v>2014</v>
      </c>
      <c r="M6872" s="9">
        <v>866.02</v>
      </c>
      <c r="N6872" s="10">
        <v>0.43</v>
      </c>
      <c r="O6872" s="4" t="s">
        <v>83</v>
      </c>
    </row>
    <row r="6873" spans="1:15" ht="14.25" customHeight="1" x14ac:dyDescent="0.25">
      <c r="A6873" s="4" t="s">
        <v>26</v>
      </c>
      <c r="B6873" s="4">
        <v>1185732</v>
      </c>
      <c r="C6873" s="5">
        <v>44385</v>
      </c>
      <c r="D6873" s="37">
        <v>2021</v>
      </c>
      <c r="E6873" s="5" t="str">
        <f>TEXT(Sales[[#This Row],[Invoice Date]],"mmm")</f>
        <v>Jul</v>
      </c>
      <c r="F6873" s="4" t="s">
        <v>36</v>
      </c>
      <c r="G6873" s="4" t="s">
        <v>110</v>
      </c>
      <c r="H6873" s="4" t="s">
        <v>111</v>
      </c>
      <c r="I6873" s="6" t="s">
        <v>22</v>
      </c>
      <c r="J6873" s="7">
        <v>49</v>
      </c>
      <c r="K6873" s="8">
        <v>60</v>
      </c>
      <c r="L6873" s="9">
        <f t="shared" si="107"/>
        <v>2940</v>
      </c>
      <c r="M6873" s="9">
        <v>1352.3999999999999</v>
      </c>
      <c r="N6873" s="10">
        <v>0.45999999999999996</v>
      </c>
      <c r="O6873" s="4" t="s">
        <v>83</v>
      </c>
    </row>
    <row r="6874" spans="1:15" ht="14.25" customHeight="1" x14ac:dyDescent="0.25">
      <c r="A6874" s="4" t="s">
        <v>26</v>
      </c>
      <c r="B6874" s="4">
        <v>1185732</v>
      </c>
      <c r="C6874" s="5">
        <v>44385</v>
      </c>
      <c r="D6874" s="37">
        <v>2021</v>
      </c>
      <c r="E6874" s="5" t="str">
        <f>TEXT(Sales[[#This Row],[Invoice Date]],"mmm")</f>
        <v>Jul</v>
      </c>
      <c r="F6874" s="4" t="s">
        <v>36</v>
      </c>
      <c r="G6874" s="4" t="s">
        <v>110</v>
      </c>
      <c r="H6874" s="4" t="s">
        <v>111</v>
      </c>
      <c r="I6874" s="6" t="s">
        <v>23</v>
      </c>
      <c r="J6874" s="7">
        <v>54</v>
      </c>
      <c r="K6874" s="8">
        <v>98</v>
      </c>
      <c r="L6874" s="9">
        <f t="shared" si="107"/>
        <v>5292</v>
      </c>
      <c r="M6874" s="9">
        <v>2857.6800000000003</v>
      </c>
      <c r="N6874" s="10">
        <v>0.54</v>
      </c>
      <c r="O6874" s="4" t="s">
        <v>83</v>
      </c>
    </row>
    <row r="6875" spans="1:15" ht="14.25" customHeight="1" x14ac:dyDescent="0.25">
      <c r="A6875" s="4" t="s">
        <v>26</v>
      </c>
      <c r="B6875" s="4">
        <v>1185732</v>
      </c>
      <c r="C6875" s="5">
        <v>44417</v>
      </c>
      <c r="D6875" s="37">
        <v>2021</v>
      </c>
      <c r="E6875" s="5" t="str">
        <f>TEXT(Sales[[#This Row],[Invoice Date]],"mmm")</f>
        <v>Aug</v>
      </c>
      <c r="F6875" s="4" t="s">
        <v>36</v>
      </c>
      <c r="G6875" s="4" t="s">
        <v>110</v>
      </c>
      <c r="H6875" s="4" t="s">
        <v>111</v>
      </c>
      <c r="I6875" s="6" t="s">
        <v>17</v>
      </c>
      <c r="J6875" s="7">
        <v>46</v>
      </c>
      <c r="K6875" s="8">
        <v>147</v>
      </c>
      <c r="L6875" s="9">
        <f t="shared" si="107"/>
        <v>6762</v>
      </c>
      <c r="M6875" s="9">
        <v>3313.38</v>
      </c>
      <c r="N6875" s="10">
        <v>0.49</v>
      </c>
      <c r="O6875" s="4" t="s">
        <v>83</v>
      </c>
    </row>
    <row r="6876" spans="1:15" ht="14.25" customHeight="1" x14ac:dyDescent="0.25">
      <c r="A6876" s="4" t="s">
        <v>26</v>
      </c>
      <c r="B6876" s="4">
        <v>1185732</v>
      </c>
      <c r="C6876" s="5">
        <v>44417</v>
      </c>
      <c r="D6876" s="37">
        <v>2021</v>
      </c>
      <c r="E6876" s="5" t="str">
        <f>TEXT(Sales[[#This Row],[Invoice Date]],"mmm")</f>
        <v>Aug</v>
      </c>
      <c r="F6876" s="4" t="s">
        <v>36</v>
      </c>
      <c r="G6876" s="4" t="s">
        <v>110</v>
      </c>
      <c r="H6876" s="4" t="s">
        <v>111</v>
      </c>
      <c r="I6876" s="6" t="s">
        <v>19</v>
      </c>
      <c r="J6876" s="7">
        <v>42</v>
      </c>
      <c r="K6876" s="8">
        <v>90</v>
      </c>
      <c r="L6876" s="9">
        <f t="shared" si="107"/>
        <v>3780</v>
      </c>
      <c r="M6876" s="9">
        <v>1512</v>
      </c>
      <c r="N6876" s="10">
        <v>0.4</v>
      </c>
      <c r="O6876" s="4" t="s">
        <v>83</v>
      </c>
    </row>
    <row r="6877" spans="1:15" ht="14.25" customHeight="1" x14ac:dyDescent="0.25">
      <c r="A6877" s="4" t="s">
        <v>26</v>
      </c>
      <c r="B6877" s="4">
        <v>1185732</v>
      </c>
      <c r="C6877" s="5">
        <v>44417</v>
      </c>
      <c r="D6877" s="37">
        <v>2021</v>
      </c>
      <c r="E6877" s="5" t="str">
        <f>TEXT(Sales[[#This Row],[Invoice Date]],"mmm")</f>
        <v>Aug</v>
      </c>
      <c r="F6877" s="4" t="s">
        <v>36</v>
      </c>
      <c r="G6877" s="4" t="s">
        <v>110</v>
      </c>
      <c r="H6877" s="4" t="s">
        <v>111</v>
      </c>
      <c r="I6877" s="6" t="s">
        <v>20</v>
      </c>
      <c r="J6877" s="7">
        <v>37</v>
      </c>
      <c r="K6877" s="8">
        <v>63</v>
      </c>
      <c r="L6877" s="9">
        <f t="shared" si="107"/>
        <v>2331</v>
      </c>
      <c r="M6877" s="9">
        <v>955.70999999999992</v>
      </c>
      <c r="N6877" s="10">
        <v>0.41</v>
      </c>
      <c r="O6877" s="4" t="s">
        <v>83</v>
      </c>
    </row>
    <row r="6878" spans="1:15" ht="14.25" customHeight="1" x14ac:dyDescent="0.25">
      <c r="A6878" s="4" t="s">
        <v>26</v>
      </c>
      <c r="B6878" s="4">
        <v>1185732</v>
      </c>
      <c r="C6878" s="5">
        <v>44417</v>
      </c>
      <c r="D6878" s="37">
        <v>2021</v>
      </c>
      <c r="E6878" s="5" t="str">
        <f>TEXT(Sales[[#This Row],[Invoice Date]],"mmm")</f>
        <v>Aug</v>
      </c>
      <c r="F6878" s="4" t="s">
        <v>36</v>
      </c>
      <c r="G6878" s="4" t="s">
        <v>110</v>
      </c>
      <c r="H6878" s="4" t="s">
        <v>111</v>
      </c>
      <c r="I6878" s="6" t="s">
        <v>21</v>
      </c>
      <c r="J6878" s="7">
        <v>38</v>
      </c>
      <c r="K6878" s="8">
        <v>52</v>
      </c>
      <c r="L6878" s="9">
        <f t="shared" si="107"/>
        <v>1976</v>
      </c>
      <c r="M6878" s="9">
        <v>810.16</v>
      </c>
      <c r="N6878" s="10">
        <v>0.41</v>
      </c>
      <c r="O6878" s="4" t="s">
        <v>83</v>
      </c>
    </row>
    <row r="6879" spans="1:15" ht="14.25" customHeight="1" x14ac:dyDescent="0.25">
      <c r="A6879" s="4" t="s">
        <v>26</v>
      </c>
      <c r="B6879" s="4">
        <v>1185732</v>
      </c>
      <c r="C6879" s="5">
        <v>44417</v>
      </c>
      <c r="D6879" s="37">
        <v>2021</v>
      </c>
      <c r="E6879" s="5" t="str">
        <f>TEXT(Sales[[#This Row],[Invoice Date]],"mmm")</f>
        <v>Aug</v>
      </c>
      <c r="F6879" s="4" t="s">
        <v>36</v>
      </c>
      <c r="G6879" s="4" t="s">
        <v>110</v>
      </c>
      <c r="H6879" s="4" t="s">
        <v>111</v>
      </c>
      <c r="I6879" s="6" t="s">
        <v>22</v>
      </c>
      <c r="J6879" s="7">
        <v>46</v>
      </c>
      <c r="K6879" s="8">
        <v>44</v>
      </c>
      <c r="L6879" s="9">
        <f t="shared" si="107"/>
        <v>2024</v>
      </c>
      <c r="M6879" s="9">
        <v>931.04</v>
      </c>
      <c r="N6879" s="10">
        <v>0.45999999999999996</v>
      </c>
      <c r="O6879" s="4" t="s">
        <v>83</v>
      </c>
    </row>
    <row r="6880" spans="1:15" ht="14.25" customHeight="1" x14ac:dyDescent="0.25">
      <c r="A6880" s="4" t="s">
        <v>26</v>
      </c>
      <c r="B6880" s="4">
        <v>1185732</v>
      </c>
      <c r="C6880" s="5">
        <v>44417</v>
      </c>
      <c r="D6880" s="37">
        <v>2021</v>
      </c>
      <c r="E6880" s="5" t="str">
        <f>TEXT(Sales[[#This Row],[Invoice Date]],"mmm")</f>
        <v>Aug</v>
      </c>
      <c r="F6880" s="4" t="s">
        <v>36</v>
      </c>
      <c r="G6880" s="4" t="s">
        <v>110</v>
      </c>
      <c r="H6880" s="4" t="s">
        <v>111</v>
      </c>
      <c r="I6880" s="6" t="s">
        <v>23</v>
      </c>
      <c r="J6880" s="7">
        <v>54</v>
      </c>
      <c r="K6880" s="8">
        <v>95</v>
      </c>
      <c r="L6880" s="9">
        <f t="shared" si="107"/>
        <v>5130</v>
      </c>
      <c r="M6880" s="9">
        <v>2718.9</v>
      </c>
      <c r="N6880" s="10">
        <v>0.53</v>
      </c>
      <c r="O6880" s="4" t="s">
        <v>83</v>
      </c>
    </row>
    <row r="6881" spans="1:15" ht="14.25" customHeight="1" x14ac:dyDescent="0.25">
      <c r="A6881" s="4" t="s">
        <v>26</v>
      </c>
      <c r="B6881" s="4">
        <v>1185732</v>
      </c>
      <c r="C6881" s="5">
        <v>44449</v>
      </c>
      <c r="D6881" s="37">
        <v>2021</v>
      </c>
      <c r="E6881" s="5" t="str">
        <f>TEXT(Sales[[#This Row],[Invoice Date]],"mmm")</f>
        <v>Sep</v>
      </c>
      <c r="F6881" s="4" t="s">
        <v>36</v>
      </c>
      <c r="G6881" s="4" t="s">
        <v>110</v>
      </c>
      <c r="H6881" s="4" t="s">
        <v>111</v>
      </c>
      <c r="I6881" s="6" t="s">
        <v>17</v>
      </c>
      <c r="J6881" s="7">
        <v>36</v>
      </c>
      <c r="K6881" s="8">
        <v>133</v>
      </c>
      <c r="L6881" s="9">
        <f t="shared" si="107"/>
        <v>4788</v>
      </c>
      <c r="M6881" s="9">
        <v>2394</v>
      </c>
      <c r="N6881" s="10">
        <v>0.5</v>
      </c>
      <c r="O6881" s="4" t="s">
        <v>83</v>
      </c>
    </row>
    <row r="6882" spans="1:15" ht="14.25" customHeight="1" x14ac:dyDescent="0.25">
      <c r="A6882" s="4" t="s">
        <v>26</v>
      </c>
      <c r="B6882" s="4">
        <v>1185732</v>
      </c>
      <c r="C6882" s="5">
        <v>44449</v>
      </c>
      <c r="D6882" s="37">
        <v>2021</v>
      </c>
      <c r="E6882" s="5" t="str">
        <f>TEXT(Sales[[#This Row],[Invoice Date]],"mmm")</f>
        <v>Sep</v>
      </c>
      <c r="F6882" s="4" t="s">
        <v>36</v>
      </c>
      <c r="G6882" s="4" t="s">
        <v>110</v>
      </c>
      <c r="H6882" s="4" t="s">
        <v>111</v>
      </c>
      <c r="I6882" s="6" t="s">
        <v>19</v>
      </c>
      <c r="J6882" s="7">
        <v>34</v>
      </c>
      <c r="K6882" s="8">
        <v>72</v>
      </c>
      <c r="L6882" s="9">
        <f t="shared" si="107"/>
        <v>2448</v>
      </c>
      <c r="M6882" s="9">
        <v>1052.6399999999999</v>
      </c>
      <c r="N6882" s="10">
        <v>0.43</v>
      </c>
      <c r="O6882" s="4" t="s">
        <v>83</v>
      </c>
    </row>
    <row r="6883" spans="1:15" ht="14.25" customHeight="1" x14ac:dyDescent="0.25">
      <c r="A6883" s="4" t="s">
        <v>26</v>
      </c>
      <c r="B6883" s="4">
        <v>1185732</v>
      </c>
      <c r="C6883" s="5">
        <v>44449</v>
      </c>
      <c r="D6883" s="37">
        <v>2021</v>
      </c>
      <c r="E6883" s="5" t="str">
        <f>TEXT(Sales[[#This Row],[Invoice Date]],"mmm")</f>
        <v>Sep</v>
      </c>
      <c r="F6883" s="4" t="s">
        <v>36</v>
      </c>
      <c r="G6883" s="4" t="s">
        <v>110</v>
      </c>
      <c r="H6883" s="4" t="s">
        <v>111</v>
      </c>
      <c r="I6883" s="6" t="s">
        <v>20</v>
      </c>
      <c r="J6883" s="7">
        <v>27</v>
      </c>
      <c r="K6883" s="8">
        <v>51</v>
      </c>
      <c r="L6883" s="9">
        <f t="shared" si="107"/>
        <v>1377</v>
      </c>
      <c r="M6883" s="9">
        <v>605.88</v>
      </c>
      <c r="N6883" s="10">
        <v>0.44</v>
      </c>
      <c r="O6883" s="4" t="s">
        <v>83</v>
      </c>
    </row>
    <row r="6884" spans="1:15" ht="14.25" customHeight="1" x14ac:dyDescent="0.25">
      <c r="A6884" s="4" t="s">
        <v>26</v>
      </c>
      <c r="B6884" s="4">
        <v>1185732</v>
      </c>
      <c r="C6884" s="5">
        <v>44449</v>
      </c>
      <c r="D6884" s="37">
        <v>2021</v>
      </c>
      <c r="E6884" s="5" t="str">
        <f>TEXT(Sales[[#This Row],[Invoice Date]],"mmm")</f>
        <v>Sep</v>
      </c>
      <c r="F6884" s="4" t="s">
        <v>36</v>
      </c>
      <c r="G6884" s="4" t="s">
        <v>110</v>
      </c>
      <c r="H6884" s="4" t="s">
        <v>111</v>
      </c>
      <c r="I6884" s="6" t="s">
        <v>21</v>
      </c>
      <c r="J6884" s="7">
        <v>28</v>
      </c>
      <c r="K6884" s="8">
        <v>44</v>
      </c>
      <c r="L6884" s="9">
        <f t="shared" si="107"/>
        <v>1232</v>
      </c>
      <c r="M6884" s="9">
        <v>505.11999999999995</v>
      </c>
      <c r="N6884" s="10">
        <v>0.41</v>
      </c>
      <c r="O6884" s="4" t="s">
        <v>83</v>
      </c>
    </row>
    <row r="6885" spans="1:15" ht="14.25" customHeight="1" x14ac:dyDescent="0.25">
      <c r="A6885" s="4" t="s">
        <v>26</v>
      </c>
      <c r="B6885" s="4">
        <v>1185732</v>
      </c>
      <c r="C6885" s="5">
        <v>44449</v>
      </c>
      <c r="D6885" s="37">
        <v>2021</v>
      </c>
      <c r="E6885" s="5" t="str">
        <f>TEXT(Sales[[#This Row],[Invoice Date]],"mmm")</f>
        <v>Sep</v>
      </c>
      <c r="F6885" s="4" t="s">
        <v>36</v>
      </c>
      <c r="G6885" s="4" t="s">
        <v>110</v>
      </c>
      <c r="H6885" s="4" t="s">
        <v>111</v>
      </c>
      <c r="I6885" s="6" t="s">
        <v>22</v>
      </c>
      <c r="J6885" s="7">
        <v>36</v>
      </c>
      <c r="K6885" s="8">
        <v>42</v>
      </c>
      <c r="L6885" s="9">
        <f t="shared" si="107"/>
        <v>1512</v>
      </c>
      <c r="M6885" s="9">
        <v>740.88</v>
      </c>
      <c r="N6885" s="10">
        <v>0.49</v>
      </c>
      <c r="O6885" s="4" t="s">
        <v>83</v>
      </c>
    </row>
    <row r="6886" spans="1:15" ht="14.25" customHeight="1" x14ac:dyDescent="0.25">
      <c r="A6886" s="4" t="s">
        <v>26</v>
      </c>
      <c r="B6886" s="4">
        <v>1185732</v>
      </c>
      <c r="C6886" s="5">
        <v>44449</v>
      </c>
      <c r="D6886" s="37">
        <v>2021</v>
      </c>
      <c r="E6886" s="5" t="str">
        <f>TEXT(Sales[[#This Row],[Invoice Date]],"mmm")</f>
        <v>Sep</v>
      </c>
      <c r="F6886" s="4" t="s">
        <v>36</v>
      </c>
      <c r="G6886" s="4" t="s">
        <v>110</v>
      </c>
      <c r="H6886" s="4" t="s">
        <v>111</v>
      </c>
      <c r="I6886" s="6" t="s">
        <v>23</v>
      </c>
      <c r="J6886" s="7">
        <v>44</v>
      </c>
      <c r="K6886" s="8">
        <v>63</v>
      </c>
      <c r="L6886" s="9">
        <f t="shared" si="107"/>
        <v>2772</v>
      </c>
      <c r="M6886" s="9">
        <v>1524.6000000000001</v>
      </c>
      <c r="N6886" s="10">
        <v>0.55000000000000004</v>
      </c>
      <c r="O6886" s="4" t="s">
        <v>83</v>
      </c>
    </row>
    <row r="6887" spans="1:15" ht="14.25" customHeight="1" x14ac:dyDescent="0.25">
      <c r="A6887" s="4" t="s">
        <v>26</v>
      </c>
      <c r="B6887" s="4">
        <v>1185732</v>
      </c>
      <c r="C6887" s="5">
        <v>44478</v>
      </c>
      <c r="D6887" s="37">
        <v>2021</v>
      </c>
      <c r="E6887" s="5" t="str">
        <f>TEXT(Sales[[#This Row],[Invoice Date]],"mmm")</f>
        <v>Oct</v>
      </c>
      <c r="F6887" s="4" t="s">
        <v>36</v>
      </c>
      <c r="G6887" s="4" t="s">
        <v>110</v>
      </c>
      <c r="H6887" s="4" t="s">
        <v>111</v>
      </c>
      <c r="I6887" s="6" t="s">
        <v>17</v>
      </c>
      <c r="J6887" s="7">
        <v>49</v>
      </c>
      <c r="K6887" s="8">
        <v>116</v>
      </c>
      <c r="L6887" s="9">
        <f t="shared" si="107"/>
        <v>5684</v>
      </c>
      <c r="M6887" s="9">
        <v>2671.48</v>
      </c>
      <c r="N6887" s="10">
        <v>0.47</v>
      </c>
      <c r="O6887" s="4" t="s">
        <v>83</v>
      </c>
    </row>
    <row r="6888" spans="1:15" ht="14.25" customHeight="1" x14ac:dyDescent="0.25">
      <c r="A6888" s="4" t="s">
        <v>26</v>
      </c>
      <c r="B6888" s="4">
        <v>1185732</v>
      </c>
      <c r="C6888" s="5">
        <v>44478</v>
      </c>
      <c r="D6888" s="37">
        <v>2021</v>
      </c>
      <c r="E6888" s="5" t="str">
        <f>TEXT(Sales[[#This Row],[Invoice Date]],"mmm")</f>
        <v>Oct</v>
      </c>
      <c r="F6888" s="4" t="s">
        <v>36</v>
      </c>
      <c r="G6888" s="4" t="s">
        <v>110</v>
      </c>
      <c r="H6888" s="4" t="s">
        <v>111</v>
      </c>
      <c r="I6888" s="6" t="s">
        <v>19</v>
      </c>
      <c r="J6888" s="7">
        <v>36</v>
      </c>
      <c r="K6888" s="8">
        <v>73</v>
      </c>
      <c r="L6888" s="9">
        <f t="shared" si="107"/>
        <v>2628</v>
      </c>
      <c r="M6888" s="9">
        <v>1077.48</v>
      </c>
      <c r="N6888" s="10">
        <v>0.41</v>
      </c>
      <c r="O6888" s="4" t="s">
        <v>83</v>
      </c>
    </row>
    <row r="6889" spans="1:15" ht="14.25" customHeight="1" x14ac:dyDescent="0.25">
      <c r="A6889" s="4" t="s">
        <v>26</v>
      </c>
      <c r="B6889" s="4">
        <v>1185732</v>
      </c>
      <c r="C6889" s="5">
        <v>44478</v>
      </c>
      <c r="D6889" s="37">
        <v>2021</v>
      </c>
      <c r="E6889" s="5" t="str">
        <f>TEXT(Sales[[#This Row],[Invoice Date]],"mmm")</f>
        <v>Oct</v>
      </c>
      <c r="F6889" s="4" t="s">
        <v>36</v>
      </c>
      <c r="G6889" s="4" t="s">
        <v>110</v>
      </c>
      <c r="H6889" s="4" t="s">
        <v>111</v>
      </c>
      <c r="I6889" s="6" t="s">
        <v>20</v>
      </c>
      <c r="J6889" s="7">
        <v>39</v>
      </c>
      <c r="K6889" s="8">
        <v>39</v>
      </c>
      <c r="L6889" s="9">
        <f t="shared" si="107"/>
        <v>1521</v>
      </c>
      <c r="M6889" s="9">
        <v>669.24</v>
      </c>
      <c r="N6889" s="10">
        <v>0.44</v>
      </c>
      <c r="O6889" s="4" t="s">
        <v>83</v>
      </c>
    </row>
    <row r="6890" spans="1:15" ht="14.25" customHeight="1" x14ac:dyDescent="0.25">
      <c r="A6890" s="4" t="s">
        <v>26</v>
      </c>
      <c r="B6890" s="4">
        <v>1185732</v>
      </c>
      <c r="C6890" s="5">
        <v>44478</v>
      </c>
      <c r="D6890" s="37">
        <v>2021</v>
      </c>
      <c r="E6890" s="5" t="str">
        <f>TEXT(Sales[[#This Row],[Invoice Date]],"mmm")</f>
        <v>Oct</v>
      </c>
      <c r="F6890" s="4" t="s">
        <v>36</v>
      </c>
      <c r="G6890" s="4" t="s">
        <v>110</v>
      </c>
      <c r="H6890" s="4" t="s">
        <v>111</v>
      </c>
      <c r="I6890" s="6" t="s">
        <v>21</v>
      </c>
      <c r="J6890" s="7">
        <v>38</v>
      </c>
      <c r="K6890" s="8">
        <v>33</v>
      </c>
      <c r="L6890" s="9">
        <f t="shared" si="107"/>
        <v>1254</v>
      </c>
      <c r="M6890" s="9">
        <v>501.6</v>
      </c>
      <c r="N6890" s="10">
        <v>0.4</v>
      </c>
      <c r="O6890" s="4" t="s">
        <v>83</v>
      </c>
    </row>
    <row r="6891" spans="1:15" ht="14.25" customHeight="1" x14ac:dyDescent="0.25">
      <c r="A6891" s="4" t="s">
        <v>26</v>
      </c>
      <c r="B6891" s="4">
        <v>1185732</v>
      </c>
      <c r="C6891" s="5">
        <v>44478</v>
      </c>
      <c r="D6891" s="37">
        <v>2021</v>
      </c>
      <c r="E6891" s="5" t="str">
        <f>TEXT(Sales[[#This Row],[Invoice Date]],"mmm")</f>
        <v>Oct</v>
      </c>
      <c r="F6891" s="4" t="s">
        <v>36</v>
      </c>
      <c r="G6891" s="4" t="s">
        <v>110</v>
      </c>
      <c r="H6891" s="4" t="s">
        <v>111</v>
      </c>
      <c r="I6891" s="6" t="s">
        <v>22</v>
      </c>
      <c r="J6891" s="7">
        <v>45</v>
      </c>
      <c r="K6891" s="8">
        <v>34</v>
      </c>
      <c r="L6891" s="9">
        <f t="shared" si="107"/>
        <v>1530</v>
      </c>
      <c r="M6891" s="9">
        <v>719.09999999999991</v>
      </c>
      <c r="N6891" s="10">
        <v>0.47</v>
      </c>
      <c r="O6891" s="4" t="s">
        <v>83</v>
      </c>
    </row>
    <row r="6892" spans="1:15" ht="14.25" customHeight="1" x14ac:dyDescent="0.25">
      <c r="A6892" s="4" t="s">
        <v>14</v>
      </c>
      <c r="B6892" s="4">
        <v>1185732</v>
      </c>
      <c r="C6892" s="5">
        <v>44478</v>
      </c>
      <c r="D6892" s="37">
        <v>2021</v>
      </c>
      <c r="E6892" s="5" t="str">
        <f>TEXT(Sales[[#This Row],[Invoice Date]],"mmm")</f>
        <v>Oct</v>
      </c>
      <c r="F6892" s="4" t="s">
        <v>36</v>
      </c>
      <c r="G6892" s="4" t="s">
        <v>110</v>
      </c>
      <c r="H6892" s="4" t="s">
        <v>111</v>
      </c>
      <c r="I6892" s="6" t="s">
        <v>23</v>
      </c>
      <c r="J6892" s="7">
        <v>53</v>
      </c>
      <c r="K6892" s="8">
        <v>73</v>
      </c>
      <c r="L6892" s="9">
        <f t="shared" si="107"/>
        <v>3869</v>
      </c>
      <c r="M6892" s="9">
        <v>2050.5700000000002</v>
      </c>
      <c r="N6892" s="10">
        <v>0.53</v>
      </c>
      <c r="O6892" s="4" t="s">
        <v>83</v>
      </c>
    </row>
    <row r="6893" spans="1:15" ht="14.25" customHeight="1" x14ac:dyDescent="0.25">
      <c r="A6893" s="4" t="s">
        <v>14</v>
      </c>
      <c r="B6893" s="4">
        <v>1185732</v>
      </c>
      <c r="C6893" s="5">
        <v>44509</v>
      </c>
      <c r="D6893" s="37">
        <v>2021</v>
      </c>
      <c r="E6893" s="5" t="str">
        <f>TEXT(Sales[[#This Row],[Invoice Date]],"mmm")</f>
        <v>Nov</v>
      </c>
      <c r="F6893" s="4" t="s">
        <v>36</v>
      </c>
      <c r="G6893" s="4" t="s">
        <v>110</v>
      </c>
      <c r="H6893" s="4" t="s">
        <v>111</v>
      </c>
      <c r="I6893" s="6" t="s">
        <v>17</v>
      </c>
      <c r="J6893" s="7">
        <v>49</v>
      </c>
      <c r="K6893" s="8">
        <v>120</v>
      </c>
      <c r="L6893" s="9">
        <f t="shared" si="107"/>
        <v>5880</v>
      </c>
      <c r="M6893" s="9">
        <v>2940</v>
      </c>
      <c r="N6893" s="10">
        <v>0.5</v>
      </c>
      <c r="O6893" s="4" t="s">
        <v>83</v>
      </c>
    </row>
    <row r="6894" spans="1:15" ht="14.25" customHeight="1" x14ac:dyDescent="0.25">
      <c r="A6894" s="4" t="s">
        <v>14</v>
      </c>
      <c r="B6894" s="4">
        <v>1185732</v>
      </c>
      <c r="C6894" s="5">
        <v>44509</v>
      </c>
      <c r="D6894" s="37">
        <v>2021</v>
      </c>
      <c r="E6894" s="5" t="str">
        <f>TEXT(Sales[[#This Row],[Invoice Date]],"mmm")</f>
        <v>Nov</v>
      </c>
      <c r="F6894" s="4" t="s">
        <v>36</v>
      </c>
      <c r="G6894" s="4" t="s">
        <v>110</v>
      </c>
      <c r="H6894" s="4" t="s">
        <v>111</v>
      </c>
      <c r="I6894" s="6" t="s">
        <v>19</v>
      </c>
      <c r="J6894" s="7">
        <v>36</v>
      </c>
      <c r="K6894" s="8">
        <v>73</v>
      </c>
      <c r="L6894" s="9">
        <f t="shared" si="107"/>
        <v>2628</v>
      </c>
      <c r="M6894" s="9">
        <v>1182.5999999999999</v>
      </c>
      <c r="N6894" s="10">
        <v>0.44999999999999996</v>
      </c>
      <c r="O6894" s="4" t="s">
        <v>83</v>
      </c>
    </row>
    <row r="6895" spans="1:15" ht="14.25" customHeight="1" x14ac:dyDescent="0.25">
      <c r="A6895" s="4" t="s">
        <v>14</v>
      </c>
      <c r="B6895" s="4">
        <v>1185732</v>
      </c>
      <c r="C6895" s="5">
        <v>44509</v>
      </c>
      <c r="D6895" s="37">
        <v>2021</v>
      </c>
      <c r="E6895" s="5" t="str">
        <f>TEXT(Sales[[#This Row],[Invoice Date]],"mmm")</f>
        <v>Nov</v>
      </c>
      <c r="F6895" s="4" t="s">
        <v>36</v>
      </c>
      <c r="G6895" s="4" t="s">
        <v>110</v>
      </c>
      <c r="H6895" s="4" t="s">
        <v>111</v>
      </c>
      <c r="I6895" s="6" t="s">
        <v>20</v>
      </c>
      <c r="J6895" s="7">
        <v>39</v>
      </c>
      <c r="K6895" s="8">
        <v>53</v>
      </c>
      <c r="L6895" s="9">
        <f t="shared" si="107"/>
        <v>2067</v>
      </c>
      <c r="M6895" s="9">
        <v>909.48</v>
      </c>
      <c r="N6895" s="10">
        <v>0.44</v>
      </c>
      <c r="O6895" s="4" t="s">
        <v>83</v>
      </c>
    </row>
    <row r="6896" spans="1:15" ht="14.25" customHeight="1" x14ac:dyDescent="0.25">
      <c r="A6896" s="4" t="s">
        <v>14</v>
      </c>
      <c r="B6896" s="4">
        <v>1185732</v>
      </c>
      <c r="C6896" s="5">
        <v>44509</v>
      </c>
      <c r="D6896" s="37">
        <v>2021</v>
      </c>
      <c r="E6896" s="5" t="str">
        <f>TEXT(Sales[[#This Row],[Invoice Date]],"mmm")</f>
        <v>Nov</v>
      </c>
      <c r="F6896" s="4" t="s">
        <v>36</v>
      </c>
      <c r="G6896" s="4" t="s">
        <v>110</v>
      </c>
      <c r="H6896" s="4" t="s">
        <v>111</v>
      </c>
      <c r="I6896" s="6" t="s">
        <v>21</v>
      </c>
      <c r="J6896" s="7">
        <v>39</v>
      </c>
      <c r="K6896" s="8">
        <v>47</v>
      </c>
      <c r="L6896" s="9">
        <f t="shared" si="107"/>
        <v>1833</v>
      </c>
      <c r="M6896" s="9">
        <v>788.18999999999994</v>
      </c>
      <c r="N6896" s="10">
        <v>0.43</v>
      </c>
      <c r="O6896" s="4" t="s">
        <v>83</v>
      </c>
    </row>
    <row r="6897" spans="1:15" ht="14.25" customHeight="1" x14ac:dyDescent="0.25">
      <c r="A6897" s="4" t="s">
        <v>14</v>
      </c>
      <c r="B6897" s="4">
        <v>1185732</v>
      </c>
      <c r="C6897" s="5">
        <v>44509</v>
      </c>
      <c r="D6897" s="37">
        <v>2021</v>
      </c>
      <c r="E6897" s="5" t="str">
        <f>TEXT(Sales[[#This Row],[Invoice Date]],"mmm")</f>
        <v>Nov</v>
      </c>
      <c r="F6897" s="4" t="s">
        <v>36</v>
      </c>
      <c r="G6897" s="4" t="s">
        <v>110</v>
      </c>
      <c r="H6897" s="4" t="s">
        <v>111</v>
      </c>
      <c r="I6897" s="6" t="s">
        <v>22</v>
      </c>
      <c r="J6897" s="7">
        <v>55</v>
      </c>
      <c r="K6897" s="8">
        <v>44</v>
      </c>
      <c r="L6897" s="9">
        <f t="shared" si="107"/>
        <v>2420</v>
      </c>
      <c r="M6897" s="9">
        <v>1089</v>
      </c>
      <c r="N6897" s="10">
        <v>0.44999999999999996</v>
      </c>
      <c r="O6897" s="4" t="s">
        <v>83</v>
      </c>
    </row>
    <row r="6898" spans="1:15" ht="14.25" customHeight="1" x14ac:dyDescent="0.25">
      <c r="A6898" s="4" t="s">
        <v>14</v>
      </c>
      <c r="B6898" s="4">
        <v>1185732</v>
      </c>
      <c r="C6898" s="5">
        <v>44509</v>
      </c>
      <c r="D6898" s="37">
        <v>2021</v>
      </c>
      <c r="E6898" s="5" t="str">
        <f>TEXT(Sales[[#This Row],[Invoice Date]],"mmm")</f>
        <v>Nov</v>
      </c>
      <c r="F6898" s="4" t="s">
        <v>36</v>
      </c>
      <c r="G6898" s="4" t="s">
        <v>110</v>
      </c>
      <c r="H6898" s="4" t="s">
        <v>111</v>
      </c>
      <c r="I6898" s="6" t="s">
        <v>23</v>
      </c>
      <c r="J6898" s="7">
        <v>60</v>
      </c>
      <c r="K6898" s="8">
        <v>65</v>
      </c>
      <c r="L6898" s="9">
        <f t="shared" si="107"/>
        <v>3900</v>
      </c>
      <c r="M6898" s="9">
        <v>1989</v>
      </c>
      <c r="N6898" s="10">
        <v>0.51</v>
      </c>
      <c r="O6898" s="4" t="s">
        <v>83</v>
      </c>
    </row>
    <row r="6899" spans="1:15" ht="14.25" customHeight="1" x14ac:dyDescent="0.25">
      <c r="A6899" s="4" t="s">
        <v>14</v>
      </c>
      <c r="B6899" s="4">
        <v>1185732</v>
      </c>
      <c r="C6899" s="5">
        <v>44538</v>
      </c>
      <c r="D6899" s="37">
        <v>2021</v>
      </c>
      <c r="E6899" s="5" t="str">
        <f>TEXT(Sales[[#This Row],[Invoice Date]],"mmm")</f>
        <v>Dec</v>
      </c>
      <c r="F6899" s="4" t="s">
        <v>36</v>
      </c>
      <c r="G6899" s="4" t="s">
        <v>110</v>
      </c>
      <c r="H6899" s="4" t="s">
        <v>111</v>
      </c>
      <c r="I6899" s="6" t="s">
        <v>17</v>
      </c>
      <c r="J6899" s="7">
        <v>55</v>
      </c>
      <c r="K6899" s="8">
        <v>150</v>
      </c>
      <c r="L6899" s="9">
        <f t="shared" si="107"/>
        <v>8250</v>
      </c>
      <c r="M6899" s="9">
        <v>3794.9999999999995</v>
      </c>
      <c r="N6899" s="10">
        <v>0.45999999999999996</v>
      </c>
      <c r="O6899" s="4" t="s">
        <v>83</v>
      </c>
    </row>
    <row r="6900" spans="1:15" ht="14.25" customHeight="1" x14ac:dyDescent="0.25">
      <c r="A6900" s="4" t="s">
        <v>14</v>
      </c>
      <c r="B6900" s="4">
        <v>1185732</v>
      </c>
      <c r="C6900" s="5">
        <v>44538</v>
      </c>
      <c r="D6900" s="37">
        <v>2021</v>
      </c>
      <c r="E6900" s="5" t="str">
        <f>TEXT(Sales[[#This Row],[Invoice Date]],"mmm")</f>
        <v>Dec</v>
      </c>
      <c r="F6900" s="4" t="s">
        <v>36</v>
      </c>
      <c r="G6900" s="4" t="s">
        <v>110</v>
      </c>
      <c r="H6900" s="4" t="s">
        <v>111</v>
      </c>
      <c r="I6900" s="6" t="s">
        <v>19</v>
      </c>
      <c r="J6900" s="7">
        <v>46</v>
      </c>
      <c r="K6900" s="8">
        <v>75</v>
      </c>
      <c r="L6900" s="9">
        <f t="shared" si="107"/>
        <v>3450</v>
      </c>
      <c r="M6900" s="9">
        <v>1552.4999999999998</v>
      </c>
      <c r="N6900" s="10">
        <v>0.44999999999999996</v>
      </c>
      <c r="O6900" s="4" t="s">
        <v>83</v>
      </c>
    </row>
    <row r="6901" spans="1:15" ht="14.25" customHeight="1" x14ac:dyDescent="0.25">
      <c r="A6901" s="4" t="s">
        <v>14</v>
      </c>
      <c r="B6901" s="4">
        <v>1185732</v>
      </c>
      <c r="C6901" s="5">
        <v>44538</v>
      </c>
      <c r="D6901" s="37">
        <v>2021</v>
      </c>
      <c r="E6901" s="5" t="str">
        <f>TEXT(Sales[[#This Row],[Invoice Date]],"mmm")</f>
        <v>Dec</v>
      </c>
      <c r="F6901" s="4" t="s">
        <v>36</v>
      </c>
      <c r="G6901" s="4" t="s">
        <v>110</v>
      </c>
      <c r="H6901" s="4" t="s">
        <v>111</v>
      </c>
      <c r="I6901" s="6" t="s">
        <v>20</v>
      </c>
      <c r="J6901" s="7">
        <v>48</v>
      </c>
      <c r="K6901" s="8">
        <v>73</v>
      </c>
      <c r="L6901" s="9">
        <f t="shared" si="107"/>
        <v>3504</v>
      </c>
      <c r="M6901" s="9">
        <v>1576.8</v>
      </c>
      <c r="N6901" s="10">
        <v>0.44999999999999996</v>
      </c>
      <c r="O6901" s="4" t="s">
        <v>83</v>
      </c>
    </row>
    <row r="6902" spans="1:15" ht="14.25" customHeight="1" x14ac:dyDescent="0.25">
      <c r="A6902" s="4" t="s">
        <v>14</v>
      </c>
      <c r="B6902" s="4">
        <v>1185732</v>
      </c>
      <c r="C6902" s="5">
        <v>44538</v>
      </c>
      <c r="D6902" s="37">
        <v>2021</v>
      </c>
      <c r="E6902" s="5" t="str">
        <f>TEXT(Sales[[#This Row],[Invoice Date]],"mmm")</f>
        <v>Dec</v>
      </c>
      <c r="F6902" s="4" t="s">
        <v>36</v>
      </c>
      <c r="G6902" s="4" t="s">
        <v>110</v>
      </c>
      <c r="H6902" s="4" t="s">
        <v>111</v>
      </c>
      <c r="I6902" s="6" t="s">
        <v>21</v>
      </c>
      <c r="J6902" s="7">
        <v>47</v>
      </c>
      <c r="K6902" s="8">
        <v>54</v>
      </c>
      <c r="L6902" s="9">
        <f t="shared" si="107"/>
        <v>2538</v>
      </c>
      <c r="M6902" s="9">
        <v>1040.58</v>
      </c>
      <c r="N6902" s="10">
        <v>0.41</v>
      </c>
      <c r="O6902" s="4" t="s">
        <v>83</v>
      </c>
    </row>
    <row r="6903" spans="1:15" ht="14.25" customHeight="1" x14ac:dyDescent="0.25">
      <c r="A6903" s="4" t="s">
        <v>14</v>
      </c>
      <c r="B6903" s="4">
        <v>1185732</v>
      </c>
      <c r="C6903" s="5">
        <v>44538</v>
      </c>
      <c r="D6903" s="37">
        <v>2021</v>
      </c>
      <c r="E6903" s="5" t="str">
        <f>TEXT(Sales[[#This Row],[Invoice Date]],"mmm")</f>
        <v>Dec</v>
      </c>
      <c r="F6903" s="4" t="s">
        <v>36</v>
      </c>
      <c r="G6903" s="4" t="s">
        <v>110</v>
      </c>
      <c r="H6903" s="4" t="s">
        <v>111</v>
      </c>
      <c r="I6903" s="6" t="s">
        <v>22</v>
      </c>
      <c r="J6903" s="7">
        <v>58</v>
      </c>
      <c r="K6903" s="8">
        <v>54</v>
      </c>
      <c r="L6903" s="9">
        <f t="shared" si="107"/>
        <v>3132</v>
      </c>
      <c r="M6903" s="9">
        <v>1409.3999999999999</v>
      </c>
      <c r="N6903" s="10">
        <v>0.44999999999999996</v>
      </c>
      <c r="O6903" s="4" t="s">
        <v>83</v>
      </c>
    </row>
    <row r="6904" spans="1:15" ht="14.25" customHeight="1" x14ac:dyDescent="0.25">
      <c r="A6904" s="4" t="s">
        <v>14</v>
      </c>
      <c r="B6904" s="4">
        <v>1185732</v>
      </c>
      <c r="C6904" s="5">
        <v>44538</v>
      </c>
      <c r="D6904" s="37">
        <v>2021</v>
      </c>
      <c r="E6904" s="5" t="str">
        <f>TEXT(Sales[[#This Row],[Invoice Date]],"mmm")</f>
        <v>Dec</v>
      </c>
      <c r="F6904" s="4" t="s">
        <v>36</v>
      </c>
      <c r="G6904" s="4" t="s">
        <v>110</v>
      </c>
      <c r="H6904" s="4" t="s">
        <v>111</v>
      </c>
      <c r="I6904" s="6" t="s">
        <v>23</v>
      </c>
      <c r="J6904" s="7">
        <v>63</v>
      </c>
      <c r="K6904" s="8">
        <v>78</v>
      </c>
      <c r="L6904" s="9">
        <f t="shared" si="107"/>
        <v>4914</v>
      </c>
      <c r="M6904" s="9">
        <v>2604.42</v>
      </c>
      <c r="N6904" s="10">
        <v>0.53</v>
      </c>
      <c r="O6904" s="4" t="s">
        <v>83</v>
      </c>
    </row>
    <row r="6905" spans="1:15" ht="14.25" customHeight="1" x14ac:dyDescent="0.25">
      <c r="A6905" s="4" t="s">
        <v>14</v>
      </c>
      <c r="B6905" s="4">
        <v>1185732</v>
      </c>
      <c r="C6905" s="5">
        <v>44202</v>
      </c>
      <c r="D6905" s="37">
        <v>2021</v>
      </c>
      <c r="E6905" s="5" t="str">
        <f>TEXT(Sales[[#This Row],[Invoice Date]],"mmm")</f>
        <v>Jan</v>
      </c>
      <c r="F6905" s="4" t="s">
        <v>36</v>
      </c>
      <c r="G6905" s="4" t="s">
        <v>110</v>
      </c>
      <c r="H6905" s="4" t="s">
        <v>111</v>
      </c>
      <c r="I6905" s="6" t="s">
        <v>17</v>
      </c>
      <c r="J6905" s="7">
        <v>27</v>
      </c>
      <c r="K6905" s="8">
        <v>113</v>
      </c>
      <c r="L6905" s="9">
        <f t="shared" si="107"/>
        <v>3051</v>
      </c>
      <c r="M6905" s="9">
        <v>1372.9499999999998</v>
      </c>
      <c r="N6905" s="10">
        <v>0.44999999999999996</v>
      </c>
      <c r="O6905" s="4" t="s">
        <v>83</v>
      </c>
    </row>
    <row r="6906" spans="1:15" ht="14.25" customHeight="1" x14ac:dyDescent="0.25">
      <c r="A6906" s="4" t="s">
        <v>14</v>
      </c>
      <c r="B6906" s="4">
        <v>1185732</v>
      </c>
      <c r="C6906" s="5">
        <v>44202</v>
      </c>
      <c r="D6906" s="37">
        <v>2021</v>
      </c>
      <c r="E6906" s="5" t="str">
        <f>TEXT(Sales[[#This Row],[Invoice Date]],"mmm")</f>
        <v>Jan</v>
      </c>
      <c r="F6906" s="4" t="s">
        <v>36</v>
      </c>
      <c r="G6906" s="4" t="s">
        <v>110</v>
      </c>
      <c r="H6906" s="4" t="s">
        <v>111</v>
      </c>
      <c r="I6906" s="6" t="s">
        <v>19</v>
      </c>
      <c r="J6906" s="7">
        <v>29</v>
      </c>
      <c r="K6906" s="8">
        <v>70</v>
      </c>
      <c r="L6906" s="9">
        <f t="shared" si="107"/>
        <v>2030</v>
      </c>
      <c r="M6906" s="9">
        <v>933.8</v>
      </c>
      <c r="N6906" s="10">
        <v>0.45999999999999996</v>
      </c>
      <c r="O6906" s="4" t="s">
        <v>83</v>
      </c>
    </row>
    <row r="6907" spans="1:15" ht="14.25" customHeight="1" x14ac:dyDescent="0.25">
      <c r="A6907" s="4" t="s">
        <v>14</v>
      </c>
      <c r="B6907" s="4">
        <v>1185732</v>
      </c>
      <c r="C6907" s="5">
        <v>44202</v>
      </c>
      <c r="D6907" s="37">
        <v>2021</v>
      </c>
      <c r="E6907" s="5" t="str">
        <f>TEXT(Sales[[#This Row],[Invoice Date]],"mmm")</f>
        <v>Jan</v>
      </c>
      <c r="F6907" s="4" t="s">
        <v>36</v>
      </c>
      <c r="G6907" s="4" t="s">
        <v>110</v>
      </c>
      <c r="H6907" s="4" t="s">
        <v>111</v>
      </c>
      <c r="I6907" s="6" t="s">
        <v>20</v>
      </c>
      <c r="J6907" s="7">
        <v>19</v>
      </c>
      <c r="K6907" s="8">
        <v>68</v>
      </c>
      <c r="L6907" s="9">
        <f t="shared" si="107"/>
        <v>1292</v>
      </c>
      <c r="M6907" s="9">
        <v>581.4</v>
      </c>
      <c r="N6907" s="10">
        <v>0.44999999999999996</v>
      </c>
      <c r="O6907" s="4" t="s">
        <v>83</v>
      </c>
    </row>
    <row r="6908" spans="1:15" ht="14.25" customHeight="1" x14ac:dyDescent="0.25">
      <c r="A6908" s="4" t="s">
        <v>14</v>
      </c>
      <c r="B6908" s="4">
        <v>1185732</v>
      </c>
      <c r="C6908" s="5">
        <v>44202</v>
      </c>
      <c r="D6908" s="37">
        <v>2021</v>
      </c>
      <c r="E6908" s="5" t="str">
        <f>TEXT(Sales[[#This Row],[Invoice Date]],"mmm")</f>
        <v>Jan</v>
      </c>
      <c r="F6908" s="4" t="s">
        <v>36</v>
      </c>
      <c r="G6908" s="4" t="s">
        <v>110</v>
      </c>
      <c r="H6908" s="4" t="s">
        <v>111</v>
      </c>
      <c r="I6908" s="6" t="s">
        <v>21</v>
      </c>
      <c r="J6908" s="7">
        <v>24</v>
      </c>
      <c r="K6908" s="8">
        <v>26</v>
      </c>
      <c r="L6908" s="9">
        <f t="shared" si="107"/>
        <v>624</v>
      </c>
      <c r="M6908" s="9">
        <v>280.79999999999995</v>
      </c>
      <c r="N6908" s="10">
        <v>0.44999999999999996</v>
      </c>
      <c r="O6908" s="4" t="s">
        <v>83</v>
      </c>
    </row>
    <row r="6909" spans="1:15" ht="14.25" customHeight="1" x14ac:dyDescent="0.25">
      <c r="A6909" s="4" t="s">
        <v>14</v>
      </c>
      <c r="B6909" s="4">
        <v>1185732</v>
      </c>
      <c r="C6909" s="5">
        <v>44202</v>
      </c>
      <c r="D6909" s="37">
        <v>2021</v>
      </c>
      <c r="E6909" s="5" t="str">
        <f>TEXT(Sales[[#This Row],[Invoice Date]],"mmm")</f>
        <v>Jan</v>
      </c>
      <c r="F6909" s="4" t="s">
        <v>36</v>
      </c>
      <c r="G6909" s="4" t="s">
        <v>110</v>
      </c>
      <c r="H6909" s="4" t="s">
        <v>111</v>
      </c>
      <c r="I6909" s="6" t="s">
        <v>22</v>
      </c>
      <c r="J6909" s="7">
        <v>38</v>
      </c>
      <c r="K6909" s="8">
        <v>42</v>
      </c>
      <c r="L6909" s="9">
        <f t="shared" si="107"/>
        <v>1596</v>
      </c>
      <c r="M6909" s="9">
        <v>1005.48</v>
      </c>
      <c r="N6909" s="10">
        <v>0.63</v>
      </c>
      <c r="O6909" s="4" t="s">
        <v>83</v>
      </c>
    </row>
    <row r="6910" spans="1:15" ht="14.25" customHeight="1" x14ac:dyDescent="0.25">
      <c r="A6910" s="4" t="s">
        <v>14</v>
      </c>
      <c r="B6910" s="4">
        <v>1185732</v>
      </c>
      <c r="C6910" s="5">
        <v>44202</v>
      </c>
      <c r="D6910" s="37">
        <v>2021</v>
      </c>
      <c r="E6910" s="5" t="str">
        <f>TEXT(Sales[[#This Row],[Invoice Date]],"mmm")</f>
        <v>Jan</v>
      </c>
      <c r="F6910" s="4" t="s">
        <v>36</v>
      </c>
      <c r="G6910" s="4" t="s">
        <v>110</v>
      </c>
      <c r="H6910" s="4" t="s">
        <v>111</v>
      </c>
      <c r="I6910" s="6" t="s">
        <v>23</v>
      </c>
      <c r="J6910" s="7">
        <v>28</v>
      </c>
      <c r="K6910" s="8">
        <v>75</v>
      </c>
      <c r="L6910" s="9">
        <f t="shared" si="107"/>
        <v>2100</v>
      </c>
      <c r="M6910" s="9">
        <v>1092</v>
      </c>
      <c r="N6910" s="10">
        <v>0.52</v>
      </c>
      <c r="O6910" s="4" t="s">
        <v>83</v>
      </c>
    </row>
    <row r="6911" spans="1:15" ht="14.25" customHeight="1" x14ac:dyDescent="0.25">
      <c r="A6911" s="4" t="s">
        <v>14</v>
      </c>
      <c r="B6911" s="4">
        <v>1185732</v>
      </c>
      <c r="C6911" s="5">
        <v>44233</v>
      </c>
      <c r="D6911" s="37">
        <v>2021</v>
      </c>
      <c r="E6911" s="5" t="str">
        <f>TEXT(Sales[[#This Row],[Invoice Date]],"mmm")</f>
        <v>Feb</v>
      </c>
      <c r="F6911" s="4" t="s">
        <v>36</v>
      </c>
      <c r="G6911" s="4" t="s">
        <v>110</v>
      </c>
      <c r="H6911" s="4" t="s">
        <v>111</v>
      </c>
      <c r="I6911" s="6" t="s">
        <v>17</v>
      </c>
      <c r="J6911" s="7">
        <v>28</v>
      </c>
      <c r="K6911" s="8">
        <v>145</v>
      </c>
      <c r="L6911" s="9">
        <f t="shared" si="107"/>
        <v>4060</v>
      </c>
      <c r="M6911" s="9">
        <v>1786.4</v>
      </c>
      <c r="N6911" s="10">
        <v>0.44</v>
      </c>
      <c r="O6911" s="4" t="s">
        <v>83</v>
      </c>
    </row>
    <row r="6912" spans="1:15" ht="14.25" customHeight="1" x14ac:dyDescent="0.25">
      <c r="A6912" s="4" t="s">
        <v>14</v>
      </c>
      <c r="B6912" s="4">
        <v>1185732</v>
      </c>
      <c r="C6912" s="5">
        <v>44233</v>
      </c>
      <c r="D6912" s="37">
        <v>2021</v>
      </c>
      <c r="E6912" s="5" t="str">
        <f>TEXT(Sales[[#This Row],[Invoice Date]],"mmm")</f>
        <v>Feb</v>
      </c>
      <c r="F6912" s="4" t="s">
        <v>36</v>
      </c>
      <c r="G6912" s="4" t="s">
        <v>110</v>
      </c>
      <c r="H6912" s="4" t="s">
        <v>111</v>
      </c>
      <c r="I6912" s="6" t="s">
        <v>19</v>
      </c>
      <c r="J6912" s="7">
        <v>28</v>
      </c>
      <c r="K6912" s="8">
        <v>45</v>
      </c>
      <c r="L6912" s="9">
        <f t="shared" si="107"/>
        <v>1260</v>
      </c>
      <c r="M6912" s="9">
        <v>579.59999999999991</v>
      </c>
      <c r="N6912" s="10">
        <v>0.45999999999999996</v>
      </c>
      <c r="O6912" s="4" t="s">
        <v>83</v>
      </c>
    </row>
    <row r="6913" spans="1:15" ht="14.25" customHeight="1" x14ac:dyDescent="0.25">
      <c r="A6913" s="4" t="s">
        <v>14</v>
      </c>
      <c r="B6913" s="4">
        <v>1185732</v>
      </c>
      <c r="C6913" s="5">
        <v>44233</v>
      </c>
      <c r="D6913" s="37">
        <v>2021</v>
      </c>
      <c r="E6913" s="5" t="str">
        <f>TEXT(Sales[[#This Row],[Invoice Date]],"mmm")</f>
        <v>Feb</v>
      </c>
      <c r="F6913" s="4" t="s">
        <v>36</v>
      </c>
      <c r="G6913" s="4" t="s">
        <v>110</v>
      </c>
      <c r="H6913" s="4" t="s">
        <v>111</v>
      </c>
      <c r="I6913" s="6" t="s">
        <v>20</v>
      </c>
      <c r="J6913" s="7">
        <v>19</v>
      </c>
      <c r="K6913" s="8">
        <v>56</v>
      </c>
      <c r="L6913" s="9">
        <f t="shared" si="107"/>
        <v>1064</v>
      </c>
      <c r="M6913" s="9">
        <v>436.23999999999995</v>
      </c>
      <c r="N6913" s="10">
        <v>0.41</v>
      </c>
      <c r="O6913" s="4" t="s">
        <v>83</v>
      </c>
    </row>
    <row r="6914" spans="1:15" ht="14.25" customHeight="1" x14ac:dyDescent="0.25">
      <c r="A6914" s="4" t="s">
        <v>14</v>
      </c>
      <c r="B6914" s="4">
        <v>1185732</v>
      </c>
      <c r="C6914" s="5">
        <v>44233</v>
      </c>
      <c r="D6914" s="37">
        <v>2021</v>
      </c>
      <c r="E6914" s="5" t="str">
        <f>TEXT(Sales[[#This Row],[Invoice Date]],"mmm")</f>
        <v>Feb</v>
      </c>
      <c r="F6914" s="4" t="s">
        <v>36</v>
      </c>
      <c r="G6914" s="4" t="s">
        <v>112</v>
      </c>
      <c r="H6914" s="4" t="s">
        <v>113</v>
      </c>
      <c r="I6914" s="6" t="s">
        <v>21</v>
      </c>
      <c r="J6914" s="7">
        <v>25</v>
      </c>
      <c r="K6914" s="8">
        <v>23</v>
      </c>
      <c r="L6914" s="9">
        <f t="shared" si="107"/>
        <v>575</v>
      </c>
      <c r="M6914" s="9">
        <v>253</v>
      </c>
      <c r="N6914" s="10">
        <v>0.44</v>
      </c>
      <c r="O6914" s="4" t="s">
        <v>83</v>
      </c>
    </row>
    <row r="6915" spans="1:15" ht="14.25" customHeight="1" x14ac:dyDescent="0.25">
      <c r="A6915" s="4" t="s">
        <v>14</v>
      </c>
      <c r="B6915" s="4">
        <v>1185732</v>
      </c>
      <c r="C6915" s="5">
        <v>44233</v>
      </c>
      <c r="D6915" s="37">
        <v>2021</v>
      </c>
      <c r="E6915" s="5" t="str">
        <f>TEXT(Sales[[#This Row],[Invoice Date]],"mmm")</f>
        <v>Feb</v>
      </c>
      <c r="F6915" s="4" t="s">
        <v>36</v>
      </c>
      <c r="G6915" s="4" t="s">
        <v>112</v>
      </c>
      <c r="H6915" s="4" t="s">
        <v>113</v>
      </c>
      <c r="I6915" s="6" t="s">
        <v>22</v>
      </c>
      <c r="J6915" s="7">
        <v>38</v>
      </c>
      <c r="K6915" s="8">
        <v>38</v>
      </c>
      <c r="L6915" s="9">
        <f t="shared" ref="L6915:L6978" si="108">J6915*K6915</f>
        <v>1444</v>
      </c>
      <c r="M6915" s="9">
        <v>938.6</v>
      </c>
      <c r="N6915" s="10">
        <v>0.65</v>
      </c>
      <c r="O6915" s="4" t="s">
        <v>83</v>
      </c>
    </row>
    <row r="6916" spans="1:15" ht="14.25" customHeight="1" x14ac:dyDescent="0.25">
      <c r="A6916" s="4" t="s">
        <v>14</v>
      </c>
      <c r="B6916" s="4">
        <v>1185732</v>
      </c>
      <c r="C6916" s="5">
        <v>44233</v>
      </c>
      <c r="D6916" s="37">
        <v>2021</v>
      </c>
      <c r="E6916" s="5" t="str">
        <f>TEXT(Sales[[#This Row],[Invoice Date]],"mmm")</f>
        <v>Feb</v>
      </c>
      <c r="F6916" s="4" t="s">
        <v>36</v>
      </c>
      <c r="G6916" s="4" t="s">
        <v>112</v>
      </c>
      <c r="H6916" s="4" t="s">
        <v>113</v>
      </c>
      <c r="I6916" s="6" t="s">
        <v>23</v>
      </c>
      <c r="J6916" s="7">
        <v>14</v>
      </c>
      <c r="K6916" s="8">
        <v>68</v>
      </c>
      <c r="L6916" s="9">
        <f t="shared" si="108"/>
        <v>952</v>
      </c>
      <c r="M6916" s="9">
        <v>514.08000000000004</v>
      </c>
      <c r="N6916" s="10">
        <v>0.54</v>
      </c>
      <c r="O6916" s="4" t="s">
        <v>83</v>
      </c>
    </row>
    <row r="6917" spans="1:15" ht="14.25" customHeight="1" x14ac:dyDescent="0.25">
      <c r="A6917" s="4" t="s">
        <v>14</v>
      </c>
      <c r="B6917" s="4">
        <v>1185732</v>
      </c>
      <c r="C6917" s="5">
        <v>44260</v>
      </c>
      <c r="D6917" s="37">
        <v>2021</v>
      </c>
      <c r="E6917" s="5" t="str">
        <f>TEXT(Sales[[#This Row],[Invoice Date]],"mmm")</f>
        <v>Mar</v>
      </c>
      <c r="F6917" s="4" t="s">
        <v>36</v>
      </c>
      <c r="G6917" s="4" t="s">
        <v>112</v>
      </c>
      <c r="H6917" s="4" t="s">
        <v>113</v>
      </c>
      <c r="I6917" s="6" t="s">
        <v>17</v>
      </c>
      <c r="J6917" s="7">
        <v>19</v>
      </c>
      <c r="K6917" s="8">
        <v>136</v>
      </c>
      <c r="L6917" s="9">
        <f t="shared" si="108"/>
        <v>2584</v>
      </c>
      <c r="M6917" s="9">
        <v>1033.6000000000001</v>
      </c>
      <c r="N6917" s="10">
        <v>0.4</v>
      </c>
      <c r="O6917" s="4" t="s">
        <v>83</v>
      </c>
    </row>
    <row r="6918" spans="1:15" ht="14.25" customHeight="1" x14ac:dyDescent="0.25">
      <c r="A6918" s="4" t="s">
        <v>14</v>
      </c>
      <c r="B6918" s="4">
        <v>1185732</v>
      </c>
      <c r="C6918" s="5">
        <v>44260</v>
      </c>
      <c r="D6918" s="37">
        <v>2021</v>
      </c>
      <c r="E6918" s="5" t="str">
        <f>TEXT(Sales[[#This Row],[Invoice Date]],"mmm")</f>
        <v>Mar</v>
      </c>
      <c r="F6918" s="4" t="s">
        <v>36</v>
      </c>
      <c r="G6918" s="4" t="s">
        <v>112</v>
      </c>
      <c r="H6918" s="4" t="s">
        <v>113</v>
      </c>
      <c r="I6918" s="6" t="s">
        <v>19</v>
      </c>
      <c r="J6918" s="7">
        <v>19</v>
      </c>
      <c r="K6918" s="8">
        <v>47</v>
      </c>
      <c r="L6918" s="9">
        <f t="shared" si="108"/>
        <v>893</v>
      </c>
      <c r="M6918" s="9">
        <v>401.84999999999997</v>
      </c>
      <c r="N6918" s="10">
        <v>0.44999999999999996</v>
      </c>
      <c r="O6918" s="4" t="s">
        <v>83</v>
      </c>
    </row>
    <row r="6919" spans="1:15" ht="14.25" customHeight="1" x14ac:dyDescent="0.25">
      <c r="A6919" s="4" t="s">
        <v>14</v>
      </c>
      <c r="B6919" s="4">
        <v>1185732</v>
      </c>
      <c r="C6919" s="5">
        <v>44260</v>
      </c>
      <c r="D6919" s="37">
        <v>2021</v>
      </c>
      <c r="E6919" s="5" t="str">
        <f>TEXT(Sales[[#This Row],[Invoice Date]],"mmm")</f>
        <v>Mar</v>
      </c>
      <c r="F6919" s="4" t="s">
        <v>36</v>
      </c>
      <c r="G6919" s="4" t="s">
        <v>112</v>
      </c>
      <c r="H6919" s="4" t="s">
        <v>113</v>
      </c>
      <c r="I6919" s="6" t="s">
        <v>20</v>
      </c>
      <c r="J6919" s="7">
        <v>9</v>
      </c>
      <c r="K6919" s="8">
        <v>65</v>
      </c>
      <c r="L6919" s="9">
        <f t="shared" si="108"/>
        <v>585</v>
      </c>
      <c r="M6919" s="9">
        <v>234</v>
      </c>
      <c r="N6919" s="10">
        <v>0.4</v>
      </c>
      <c r="O6919" s="4" t="s">
        <v>83</v>
      </c>
    </row>
    <row r="6920" spans="1:15" ht="14.25" customHeight="1" x14ac:dyDescent="0.25">
      <c r="A6920" s="4" t="s">
        <v>14</v>
      </c>
      <c r="B6920" s="4">
        <v>1185732</v>
      </c>
      <c r="C6920" s="5">
        <v>44260</v>
      </c>
      <c r="D6920" s="37">
        <v>2021</v>
      </c>
      <c r="E6920" s="5" t="str">
        <f>TEXT(Sales[[#This Row],[Invoice Date]],"mmm")</f>
        <v>Mar</v>
      </c>
      <c r="F6920" s="4" t="s">
        <v>36</v>
      </c>
      <c r="G6920" s="4" t="s">
        <v>112</v>
      </c>
      <c r="H6920" s="4" t="s">
        <v>113</v>
      </c>
      <c r="I6920" s="6" t="s">
        <v>21</v>
      </c>
      <c r="J6920" s="7">
        <v>14</v>
      </c>
      <c r="K6920" s="8">
        <v>28</v>
      </c>
      <c r="L6920" s="9">
        <f t="shared" si="108"/>
        <v>392</v>
      </c>
      <c r="M6920" s="9">
        <v>164.64</v>
      </c>
      <c r="N6920" s="10">
        <v>0.42</v>
      </c>
      <c r="O6920" s="4" t="s">
        <v>83</v>
      </c>
    </row>
    <row r="6921" spans="1:15" ht="14.25" customHeight="1" x14ac:dyDescent="0.25">
      <c r="A6921" s="4" t="s">
        <v>14</v>
      </c>
      <c r="B6921" s="4">
        <v>1185732</v>
      </c>
      <c r="C6921" s="5">
        <v>44260</v>
      </c>
      <c r="D6921" s="37">
        <v>2021</v>
      </c>
      <c r="E6921" s="5" t="str">
        <f>TEXT(Sales[[#This Row],[Invoice Date]],"mmm")</f>
        <v>Mar</v>
      </c>
      <c r="F6921" s="4" t="s">
        <v>36</v>
      </c>
      <c r="G6921" s="4" t="s">
        <v>112</v>
      </c>
      <c r="H6921" s="4" t="s">
        <v>113</v>
      </c>
      <c r="I6921" s="6" t="s">
        <v>22</v>
      </c>
      <c r="J6921" s="7">
        <v>28</v>
      </c>
      <c r="K6921" s="8">
        <v>39</v>
      </c>
      <c r="L6921" s="9">
        <f t="shared" si="108"/>
        <v>1092</v>
      </c>
      <c r="M6921" s="9">
        <v>698.88</v>
      </c>
      <c r="N6921" s="10">
        <v>0.64</v>
      </c>
      <c r="O6921" s="4" t="s">
        <v>83</v>
      </c>
    </row>
    <row r="6922" spans="1:15" ht="14.25" customHeight="1" x14ac:dyDescent="0.25">
      <c r="A6922" s="4" t="s">
        <v>14</v>
      </c>
      <c r="B6922" s="4">
        <v>1185732</v>
      </c>
      <c r="C6922" s="5">
        <v>44260</v>
      </c>
      <c r="D6922" s="37">
        <v>2021</v>
      </c>
      <c r="E6922" s="5" t="str">
        <f>TEXT(Sales[[#This Row],[Invoice Date]],"mmm")</f>
        <v>Mar</v>
      </c>
      <c r="F6922" s="4" t="s">
        <v>36</v>
      </c>
      <c r="G6922" s="4" t="s">
        <v>112</v>
      </c>
      <c r="H6922" s="4" t="s">
        <v>113</v>
      </c>
      <c r="I6922" s="6" t="s">
        <v>23</v>
      </c>
      <c r="J6922" s="7">
        <v>20</v>
      </c>
      <c r="K6922" s="8">
        <v>68</v>
      </c>
      <c r="L6922" s="9">
        <f t="shared" si="108"/>
        <v>1360</v>
      </c>
      <c r="M6922" s="9">
        <v>720.80000000000007</v>
      </c>
      <c r="N6922" s="10">
        <v>0.53</v>
      </c>
      <c r="O6922" s="4" t="s">
        <v>83</v>
      </c>
    </row>
    <row r="6923" spans="1:15" ht="14.25" customHeight="1" x14ac:dyDescent="0.25">
      <c r="A6923" s="4" t="s">
        <v>14</v>
      </c>
      <c r="B6923" s="4">
        <v>1185732</v>
      </c>
      <c r="C6923" s="5">
        <v>44292</v>
      </c>
      <c r="D6923" s="37">
        <v>2021</v>
      </c>
      <c r="E6923" s="5" t="str">
        <f>TEXT(Sales[[#This Row],[Invoice Date]],"mmm")</f>
        <v>Apr</v>
      </c>
      <c r="F6923" s="4" t="s">
        <v>36</v>
      </c>
      <c r="G6923" s="4" t="s">
        <v>112</v>
      </c>
      <c r="H6923" s="4" t="s">
        <v>113</v>
      </c>
      <c r="I6923" s="6" t="s">
        <v>17</v>
      </c>
      <c r="J6923" s="7">
        <v>20</v>
      </c>
      <c r="K6923" s="8">
        <v>124</v>
      </c>
      <c r="L6923" s="9">
        <f t="shared" si="108"/>
        <v>2480</v>
      </c>
      <c r="M6923" s="9">
        <v>1116</v>
      </c>
      <c r="N6923" s="10">
        <v>0.44999999999999996</v>
      </c>
      <c r="O6923" s="4" t="s">
        <v>83</v>
      </c>
    </row>
    <row r="6924" spans="1:15" ht="14.25" customHeight="1" x14ac:dyDescent="0.25">
      <c r="A6924" s="4" t="s">
        <v>14</v>
      </c>
      <c r="B6924" s="4">
        <v>1185732</v>
      </c>
      <c r="C6924" s="5">
        <v>44292</v>
      </c>
      <c r="D6924" s="37">
        <v>2021</v>
      </c>
      <c r="E6924" s="5" t="str">
        <f>TEXT(Sales[[#This Row],[Invoice Date]],"mmm")</f>
        <v>Apr</v>
      </c>
      <c r="F6924" s="4" t="s">
        <v>36</v>
      </c>
      <c r="G6924" s="4" t="s">
        <v>112</v>
      </c>
      <c r="H6924" s="4" t="s">
        <v>113</v>
      </c>
      <c r="I6924" s="6" t="s">
        <v>19</v>
      </c>
      <c r="J6924" s="7">
        <v>18</v>
      </c>
      <c r="K6924" s="8">
        <v>49</v>
      </c>
      <c r="L6924" s="9">
        <f t="shared" si="108"/>
        <v>882</v>
      </c>
      <c r="M6924" s="9">
        <v>432.18</v>
      </c>
      <c r="N6924" s="10">
        <v>0.49</v>
      </c>
      <c r="O6924" s="4" t="s">
        <v>83</v>
      </c>
    </row>
    <row r="6925" spans="1:15" ht="14.25" customHeight="1" x14ac:dyDescent="0.25">
      <c r="A6925" s="4" t="s">
        <v>14</v>
      </c>
      <c r="B6925" s="4">
        <v>1185732</v>
      </c>
      <c r="C6925" s="5">
        <v>44292</v>
      </c>
      <c r="D6925" s="37">
        <v>2021</v>
      </c>
      <c r="E6925" s="5" t="str">
        <f>TEXT(Sales[[#This Row],[Invoice Date]],"mmm")</f>
        <v>Apr</v>
      </c>
      <c r="F6925" s="4" t="s">
        <v>36</v>
      </c>
      <c r="G6925" s="4" t="s">
        <v>112</v>
      </c>
      <c r="H6925" s="4" t="s">
        <v>113</v>
      </c>
      <c r="I6925" s="6" t="s">
        <v>20</v>
      </c>
      <c r="J6925" s="7">
        <v>10</v>
      </c>
      <c r="K6925" s="8">
        <v>53</v>
      </c>
      <c r="L6925" s="9">
        <f t="shared" si="108"/>
        <v>530</v>
      </c>
      <c r="M6925" s="9">
        <v>233.2</v>
      </c>
      <c r="N6925" s="10">
        <v>0.44</v>
      </c>
      <c r="O6925" s="4" t="s">
        <v>83</v>
      </c>
    </row>
    <row r="6926" spans="1:15" ht="14.25" customHeight="1" x14ac:dyDescent="0.25">
      <c r="A6926" s="4" t="s">
        <v>14</v>
      </c>
      <c r="B6926" s="4">
        <v>1185732</v>
      </c>
      <c r="C6926" s="5">
        <v>44292</v>
      </c>
      <c r="D6926" s="37">
        <v>2021</v>
      </c>
      <c r="E6926" s="5" t="str">
        <f>TEXT(Sales[[#This Row],[Invoice Date]],"mmm")</f>
        <v>Apr</v>
      </c>
      <c r="F6926" s="4" t="s">
        <v>36</v>
      </c>
      <c r="G6926" s="4" t="s">
        <v>112</v>
      </c>
      <c r="H6926" s="4" t="s">
        <v>113</v>
      </c>
      <c r="I6926" s="6" t="s">
        <v>21</v>
      </c>
      <c r="J6926" s="7">
        <v>15</v>
      </c>
      <c r="K6926" s="8">
        <v>28</v>
      </c>
      <c r="L6926" s="9">
        <f t="shared" si="108"/>
        <v>420</v>
      </c>
      <c r="M6926" s="9">
        <v>188.99999999999997</v>
      </c>
      <c r="N6926" s="10">
        <v>0.44999999999999996</v>
      </c>
      <c r="O6926" s="4" t="s">
        <v>83</v>
      </c>
    </row>
    <row r="6927" spans="1:15" ht="14.25" customHeight="1" x14ac:dyDescent="0.25">
      <c r="A6927" s="4" t="s">
        <v>14</v>
      </c>
      <c r="B6927" s="4">
        <v>1185732</v>
      </c>
      <c r="C6927" s="5">
        <v>44292</v>
      </c>
      <c r="D6927" s="37">
        <v>2021</v>
      </c>
      <c r="E6927" s="5" t="str">
        <f>TEXT(Sales[[#This Row],[Invoice Date]],"mmm")</f>
        <v>Apr</v>
      </c>
      <c r="F6927" s="4" t="s">
        <v>36</v>
      </c>
      <c r="G6927" s="4" t="s">
        <v>112</v>
      </c>
      <c r="H6927" s="4" t="s">
        <v>113</v>
      </c>
      <c r="I6927" s="6" t="s">
        <v>22</v>
      </c>
      <c r="J6927" s="7">
        <v>55</v>
      </c>
      <c r="K6927" s="8">
        <v>34</v>
      </c>
      <c r="L6927" s="9">
        <f t="shared" si="108"/>
        <v>1870</v>
      </c>
      <c r="M6927" s="9">
        <v>1140.7</v>
      </c>
      <c r="N6927" s="10">
        <v>0.61</v>
      </c>
      <c r="O6927" s="4" t="s">
        <v>83</v>
      </c>
    </row>
    <row r="6928" spans="1:15" ht="14.25" customHeight="1" x14ac:dyDescent="0.25">
      <c r="A6928" s="4" t="s">
        <v>14</v>
      </c>
      <c r="B6928" s="4">
        <v>1185732</v>
      </c>
      <c r="C6928" s="5">
        <v>44292</v>
      </c>
      <c r="D6928" s="37">
        <v>2021</v>
      </c>
      <c r="E6928" s="5" t="str">
        <f>TEXT(Sales[[#This Row],[Invoice Date]],"mmm")</f>
        <v>Apr</v>
      </c>
      <c r="F6928" s="4" t="s">
        <v>36</v>
      </c>
      <c r="G6928" s="4" t="s">
        <v>112</v>
      </c>
      <c r="H6928" s="4" t="s">
        <v>113</v>
      </c>
      <c r="I6928" s="6" t="s">
        <v>23</v>
      </c>
      <c r="J6928" s="7">
        <v>46</v>
      </c>
      <c r="K6928" s="8">
        <v>63</v>
      </c>
      <c r="L6928" s="9">
        <f t="shared" si="108"/>
        <v>2898</v>
      </c>
      <c r="M6928" s="9">
        <v>1506.96</v>
      </c>
      <c r="N6928" s="10">
        <v>0.52</v>
      </c>
      <c r="O6928" s="4" t="s">
        <v>83</v>
      </c>
    </row>
    <row r="6929" spans="1:15" ht="14.25" customHeight="1" x14ac:dyDescent="0.25">
      <c r="A6929" s="4" t="s">
        <v>14</v>
      </c>
      <c r="B6929" s="4">
        <v>1185732</v>
      </c>
      <c r="C6929" s="5">
        <v>44323</v>
      </c>
      <c r="D6929" s="37">
        <v>2021</v>
      </c>
      <c r="E6929" s="5" t="str">
        <f>TEXT(Sales[[#This Row],[Invoice Date]],"mmm")</f>
        <v>May</v>
      </c>
      <c r="F6929" s="4" t="s">
        <v>36</v>
      </c>
      <c r="G6929" s="4" t="s">
        <v>112</v>
      </c>
      <c r="H6929" s="4" t="s">
        <v>113</v>
      </c>
      <c r="I6929" s="6" t="s">
        <v>17</v>
      </c>
      <c r="J6929" s="7">
        <v>57</v>
      </c>
      <c r="K6929" s="8">
        <v>146</v>
      </c>
      <c r="L6929" s="9">
        <f t="shared" si="108"/>
        <v>8322</v>
      </c>
      <c r="M6929" s="9">
        <v>3495.24</v>
      </c>
      <c r="N6929" s="10">
        <v>0.42</v>
      </c>
      <c r="O6929" s="4" t="s">
        <v>83</v>
      </c>
    </row>
    <row r="6930" spans="1:15" ht="14.25" customHeight="1" x14ac:dyDescent="0.25">
      <c r="A6930" s="4" t="s">
        <v>14</v>
      </c>
      <c r="B6930" s="4">
        <v>1185732</v>
      </c>
      <c r="C6930" s="5">
        <v>44323</v>
      </c>
      <c r="D6930" s="37">
        <v>2021</v>
      </c>
      <c r="E6930" s="5" t="str">
        <f>TEXT(Sales[[#This Row],[Invoice Date]],"mmm")</f>
        <v>May</v>
      </c>
      <c r="F6930" s="4" t="s">
        <v>36</v>
      </c>
      <c r="G6930" s="4" t="s">
        <v>112</v>
      </c>
      <c r="H6930" s="4" t="s">
        <v>113</v>
      </c>
      <c r="I6930" s="6" t="s">
        <v>19</v>
      </c>
      <c r="J6930" s="7">
        <v>37</v>
      </c>
      <c r="K6930" s="8">
        <v>63</v>
      </c>
      <c r="L6930" s="9">
        <f t="shared" si="108"/>
        <v>2331</v>
      </c>
      <c r="M6930" s="9">
        <v>1072.26</v>
      </c>
      <c r="N6930" s="10">
        <v>0.45999999999999996</v>
      </c>
      <c r="O6930" s="4" t="s">
        <v>83</v>
      </c>
    </row>
    <row r="6931" spans="1:15" ht="14.25" customHeight="1" x14ac:dyDescent="0.25">
      <c r="A6931" s="4" t="s">
        <v>14</v>
      </c>
      <c r="B6931" s="4">
        <v>1185732</v>
      </c>
      <c r="C6931" s="5">
        <v>44323</v>
      </c>
      <c r="D6931" s="37">
        <v>2021</v>
      </c>
      <c r="E6931" s="5" t="str">
        <f>TEXT(Sales[[#This Row],[Invoice Date]],"mmm")</f>
        <v>May</v>
      </c>
      <c r="F6931" s="4" t="s">
        <v>36</v>
      </c>
      <c r="G6931" s="4" t="s">
        <v>112</v>
      </c>
      <c r="H6931" s="4" t="s">
        <v>113</v>
      </c>
      <c r="I6931" s="6" t="s">
        <v>20</v>
      </c>
      <c r="J6931" s="7">
        <v>33</v>
      </c>
      <c r="K6931" s="8">
        <v>54</v>
      </c>
      <c r="L6931" s="9">
        <f t="shared" si="108"/>
        <v>1782</v>
      </c>
      <c r="M6931" s="9">
        <v>730.62</v>
      </c>
      <c r="N6931" s="10">
        <v>0.41</v>
      </c>
      <c r="O6931" s="4" t="s">
        <v>83</v>
      </c>
    </row>
    <row r="6932" spans="1:15" ht="14.25" customHeight="1" x14ac:dyDescent="0.25">
      <c r="A6932" s="4" t="s">
        <v>14</v>
      </c>
      <c r="B6932" s="4">
        <v>1185732</v>
      </c>
      <c r="C6932" s="5">
        <v>44323</v>
      </c>
      <c r="D6932" s="37">
        <v>2021</v>
      </c>
      <c r="E6932" s="5" t="str">
        <f>TEXT(Sales[[#This Row],[Invoice Date]],"mmm")</f>
        <v>May</v>
      </c>
      <c r="F6932" s="4" t="s">
        <v>36</v>
      </c>
      <c r="G6932" s="4" t="s">
        <v>112</v>
      </c>
      <c r="H6932" s="4" t="s">
        <v>113</v>
      </c>
      <c r="I6932" s="6" t="s">
        <v>21</v>
      </c>
      <c r="J6932" s="7">
        <v>33</v>
      </c>
      <c r="K6932" s="8">
        <v>34</v>
      </c>
      <c r="L6932" s="9">
        <f t="shared" si="108"/>
        <v>1122</v>
      </c>
      <c r="M6932" s="9">
        <v>493.68</v>
      </c>
      <c r="N6932" s="10">
        <v>0.44</v>
      </c>
      <c r="O6932" s="4" t="s">
        <v>83</v>
      </c>
    </row>
    <row r="6933" spans="1:15" ht="14.25" customHeight="1" x14ac:dyDescent="0.25">
      <c r="A6933" s="4" t="s">
        <v>14</v>
      </c>
      <c r="B6933" s="4">
        <v>1185732</v>
      </c>
      <c r="C6933" s="5">
        <v>44323</v>
      </c>
      <c r="D6933" s="37">
        <v>2021</v>
      </c>
      <c r="E6933" s="5" t="str">
        <f>TEXT(Sales[[#This Row],[Invoice Date]],"mmm")</f>
        <v>May</v>
      </c>
      <c r="F6933" s="4" t="s">
        <v>36</v>
      </c>
      <c r="G6933" s="4" t="s">
        <v>112</v>
      </c>
      <c r="H6933" s="4" t="s">
        <v>113</v>
      </c>
      <c r="I6933" s="6" t="s">
        <v>22</v>
      </c>
      <c r="J6933" s="7">
        <v>43</v>
      </c>
      <c r="K6933" s="8">
        <v>42</v>
      </c>
      <c r="L6933" s="9">
        <f t="shared" si="108"/>
        <v>1806</v>
      </c>
      <c r="M6933" s="9">
        <v>1173.9000000000001</v>
      </c>
      <c r="N6933" s="10">
        <v>0.65</v>
      </c>
      <c r="O6933" s="4" t="s">
        <v>83</v>
      </c>
    </row>
    <row r="6934" spans="1:15" ht="14.25" customHeight="1" x14ac:dyDescent="0.25">
      <c r="A6934" s="4" t="s">
        <v>14</v>
      </c>
      <c r="B6934" s="4">
        <v>1185732</v>
      </c>
      <c r="C6934" s="5">
        <v>44323</v>
      </c>
      <c r="D6934" s="37">
        <v>2021</v>
      </c>
      <c r="E6934" s="5" t="str">
        <f>TEXT(Sales[[#This Row],[Invoice Date]],"mmm")</f>
        <v>May</v>
      </c>
      <c r="F6934" s="4" t="s">
        <v>36</v>
      </c>
      <c r="G6934" s="4" t="s">
        <v>112</v>
      </c>
      <c r="H6934" s="4" t="s">
        <v>113</v>
      </c>
      <c r="I6934" s="6" t="s">
        <v>23</v>
      </c>
      <c r="J6934" s="7">
        <v>46</v>
      </c>
      <c r="K6934" s="8">
        <v>69</v>
      </c>
      <c r="L6934" s="9">
        <f t="shared" si="108"/>
        <v>3174</v>
      </c>
      <c r="M6934" s="9">
        <v>1650.48</v>
      </c>
      <c r="N6934" s="10">
        <v>0.52</v>
      </c>
      <c r="O6934" s="4" t="s">
        <v>83</v>
      </c>
    </row>
    <row r="6935" spans="1:15" ht="14.25" customHeight="1" x14ac:dyDescent="0.25">
      <c r="A6935" s="4" t="s">
        <v>14</v>
      </c>
      <c r="B6935" s="4">
        <v>1185732</v>
      </c>
      <c r="C6935" s="5">
        <v>44353</v>
      </c>
      <c r="D6935" s="37">
        <v>2021</v>
      </c>
      <c r="E6935" s="5" t="str">
        <f>TEXT(Sales[[#This Row],[Invoice Date]],"mmm")</f>
        <v>Jun</v>
      </c>
      <c r="F6935" s="4" t="s">
        <v>36</v>
      </c>
      <c r="G6935" s="4" t="s">
        <v>112</v>
      </c>
      <c r="H6935" s="4" t="s">
        <v>113</v>
      </c>
      <c r="I6935" s="6" t="s">
        <v>17</v>
      </c>
      <c r="J6935" s="7">
        <v>32</v>
      </c>
      <c r="K6935" s="8">
        <v>137</v>
      </c>
      <c r="L6935" s="9">
        <f t="shared" si="108"/>
        <v>4384</v>
      </c>
      <c r="M6935" s="9">
        <v>1841.28</v>
      </c>
      <c r="N6935" s="10">
        <v>0.42</v>
      </c>
      <c r="O6935" s="4" t="s">
        <v>83</v>
      </c>
    </row>
    <row r="6936" spans="1:15" ht="14.25" customHeight="1" x14ac:dyDescent="0.25">
      <c r="A6936" s="4" t="s">
        <v>14</v>
      </c>
      <c r="B6936" s="4">
        <v>1185732</v>
      </c>
      <c r="C6936" s="5">
        <v>44353</v>
      </c>
      <c r="D6936" s="37">
        <v>2021</v>
      </c>
      <c r="E6936" s="5" t="str">
        <f>TEXT(Sales[[#This Row],[Invoice Date]],"mmm")</f>
        <v>Jun</v>
      </c>
      <c r="F6936" s="4" t="s">
        <v>36</v>
      </c>
      <c r="G6936" s="4" t="s">
        <v>112</v>
      </c>
      <c r="H6936" s="4" t="s">
        <v>113</v>
      </c>
      <c r="I6936" s="6" t="s">
        <v>19</v>
      </c>
      <c r="J6936" s="7">
        <v>28</v>
      </c>
      <c r="K6936" s="8">
        <v>77</v>
      </c>
      <c r="L6936" s="9">
        <f t="shared" si="108"/>
        <v>2156</v>
      </c>
      <c r="M6936" s="9">
        <v>1034.8799999999999</v>
      </c>
      <c r="N6936" s="10">
        <v>0.48</v>
      </c>
      <c r="O6936" s="4" t="s">
        <v>83</v>
      </c>
    </row>
    <row r="6937" spans="1:15" ht="14.25" customHeight="1" x14ac:dyDescent="0.25">
      <c r="A6937" s="4" t="s">
        <v>14</v>
      </c>
      <c r="B6937" s="4">
        <v>1185732</v>
      </c>
      <c r="C6937" s="5">
        <v>44353</v>
      </c>
      <c r="D6937" s="37">
        <v>2021</v>
      </c>
      <c r="E6937" s="5" t="str">
        <f>TEXT(Sales[[#This Row],[Invoice Date]],"mmm")</f>
        <v>Jun</v>
      </c>
      <c r="F6937" s="4" t="s">
        <v>36</v>
      </c>
      <c r="G6937" s="4" t="s">
        <v>112</v>
      </c>
      <c r="H6937" s="4" t="s">
        <v>113</v>
      </c>
      <c r="I6937" s="6" t="s">
        <v>20</v>
      </c>
      <c r="J6937" s="7">
        <v>23</v>
      </c>
      <c r="K6937" s="8">
        <v>50</v>
      </c>
      <c r="L6937" s="9">
        <f t="shared" si="108"/>
        <v>1150</v>
      </c>
      <c r="M6937" s="9">
        <v>517.5</v>
      </c>
      <c r="N6937" s="10">
        <v>0.44999999999999996</v>
      </c>
      <c r="O6937" s="4" t="s">
        <v>83</v>
      </c>
    </row>
    <row r="6938" spans="1:15" ht="14.25" customHeight="1" x14ac:dyDescent="0.25">
      <c r="A6938" s="4" t="s">
        <v>14</v>
      </c>
      <c r="B6938" s="4">
        <v>1185732</v>
      </c>
      <c r="C6938" s="5">
        <v>44353</v>
      </c>
      <c r="D6938" s="37">
        <v>2021</v>
      </c>
      <c r="E6938" s="5" t="str">
        <f>TEXT(Sales[[#This Row],[Invoice Date]],"mmm")</f>
        <v>Jun</v>
      </c>
      <c r="F6938" s="4" t="s">
        <v>36</v>
      </c>
      <c r="G6938" s="4" t="s">
        <v>112</v>
      </c>
      <c r="H6938" s="4" t="s">
        <v>113</v>
      </c>
      <c r="I6938" s="6" t="s">
        <v>21</v>
      </c>
      <c r="J6938" s="7">
        <v>24</v>
      </c>
      <c r="K6938" s="8">
        <v>44</v>
      </c>
      <c r="L6938" s="9">
        <f t="shared" si="108"/>
        <v>1056</v>
      </c>
      <c r="M6938" s="9">
        <v>464.64</v>
      </c>
      <c r="N6938" s="10">
        <v>0.44</v>
      </c>
      <c r="O6938" s="4" t="s">
        <v>83</v>
      </c>
    </row>
    <row r="6939" spans="1:15" ht="14.25" customHeight="1" x14ac:dyDescent="0.25">
      <c r="A6939" s="4" t="s">
        <v>14</v>
      </c>
      <c r="B6939" s="4">
        <v>1185732</v>
      </c>
      <c r="C6939" s="5">
        <v>44353</v>
      </c>
      <c r="D6939" s="37">
        <v>2021</v>
      </c>
      <c r="E6939" s="5" t="str">
        <f>TEXT(Sales[[#This Row],[Invoice Date]],"mmm")</f>
        <v>Jun</v>
      </c>
      <c r="F6939" s="4" t="s">
        <v>36</v>
      </c>
      <c r="G6939" s="4" t="s">
        <v>112</v>
      </c>
      <c r="H6939" s="4" t="s">
        <v>113</v>
      </c>
      <c r="I6939" s="6" t="s">
        <v>22</v>
      </c>
      <c r="J6939" s="7">
        <v>34</v>
      </c>
      <c r="K6939" s="8">
        <v>44</v>
      </c>
      <c r="L6939" s="9">
        <f t="shared" si="108"/>
        <v>1496</v>
      </c>
      <c r="M6939" s="9">
        <v>957.44</v>
      </c>
      <c r="N6939" s="10">
        <v>0.64</v>
      </c>
      <c r="O6939" s="4" t="s">
        <v>83</v>
      </c>
    </row>
    <row r="6940" spans="1:15" ht="14.25" customHeight="1" x14ac:dyDescent="0.25">
      <c r="A6940" s="4" t="s">
        <v>14</v>
      </c>
      <c r="B6940" s="4">
        <v>1185732</v>
      </c>
      <c r="C6940" s="5">
        <v>44353</v>
      </c>
      <c r="D6940" s="37">
        <v>2021</v>
      </c>
      <c r="E6940" s="5" t="str">
        <f>TEXT(Sales[[#This Row],[Invoice Date]],"mmm")</f>
        <v>Jun</v>
      </c>
      <c r="F6940" s="4" t="s">
        <v>36</v>
      </c>
      <c r="G6940" s="4" t="s">
        <v>112</v>
      </c>
      <c r="H6940" s="4" t="s">
        <v>113</v>
      </c>
      <c r="I6940" s="6" t="s">
        <v>23</v>
      </c>
      <c r="J6940" s="7">
        <v>51</v>
      </c>
      <c r="K6940" s="8">
        <v>85</v>
      </c>
      <c r="L6940" s="9">
        <f t="shared" si="108"/>
        <v>4335</v>
      </c>
      <c r="M6940" s="9">
        <v>2297.5500000000002</v>
      </c>
      <c r="N6940" s="10">
        <v>0.53</v>
      </c>
      <c r="O6940" s="4" t="s">
        <v>83</v>
      </c>
    </row>
    <row r="6941" spans="1:15" ht="14.25" customHeight="1" x14ac:dyDescent="0.25">
      <c r="A6941" s="4" t="s">
        <v>14</v>
      </c>
      <c r="B6941" s="4">
        <v>1185732</v>
      </c>
      <c r="C6941" s="5">
        <v>44382</v>
      </c>
      <c r="D6941" s="37">
        <v>2021</v>
      </c>
      <c r="E6941" s="5" t="str">
        <f>TEXT(Sales[[#This Row],[Invoice Date]],"mmm")</f>
        <v>Jul</v>
      </c>
      <c r="F6941" s="4" t="s">
        <v>36</v>
      </c>
      <c r="G6941" s="4" t="s">
        <v>112</v>
      </c>
      <c r="H6941" s="4" t="s">
        <v>113</v>
      </c>
      <c r="I6941" s="6" t="s">
        <v>17</v>
      </c>
      <c r="J6941" s="7">
        <v>49</v>
      </c>
      <c r="K6941" s="8">
        <v>138</v>
      </c>
      <c r="L6941" s="9">
        <f t="shared" si="108"/>
        <v>6762</v>
      </c>
      <c r="M6941" s="9">
        <v>2975.28</v>
      </c>
      <c r="N6941" s="10">
        <v>0.44</v>
      </c>
      <c r="O6941" s="4" t="s">
        <v>83</v>
      </c>
    </row>
    <row r="6942" spans="1:15" ht="14.25" customHeight="1" x14ac:dyDescent="0.25">
      <c r="A6942" s="4" t="s">
        <v>14</v>
      </c>
      <c r="B6942" s="4">
        <v>1185732</v>
      </c>
      <c r="C6942" s="5">
        <v>44382</v>
      </c>
      <c r="D6942" s="37">
        <v>2021</v>
      </c>
      <c r="E6942" s="5" t="str">
        <f>TEXT(Sales[[#This Row],[Invoice Date]],"mmm")</f>
        <v>Jul</v>
      </c>
      <c r="F6942" s="4" t="s">
        <v>36</v>
      </c>
      <c r="G6942" s="4" t="s">
        <v>112</v>
      </c>
      <c r="H6942" s="4" t="s">
        <v>113</v>
      </c>
      <c r="I6942" s="6" t="s">
        <v>19</v>
      </c>
      <c r="J6942" s="7">
        <v>44</v>
      </c>
      <c r="K6942" s="8">
        <v>87</v>
      </c>
      <c r="L6942" s="9">
        <f t="shared" si="108"/>
        <v>3828</v>
      </c>
      <c r="M6942" s="9">
        <v>1875.72</v>
      </c>
      <c r="N6942" s="10">
        <v>0.49</v>
      </c>
      <c r="O6942" s="4" t="s">
        <v>83</v>
      </c>
    </row>
    <row r="6943" spans="1:15" ht="14.25" customHeight="1" x14ac:dyDescent="0.25">
      <c r="A6943" s="4" t="s">
        <v>14</v>
      </c>
      <c r="B6943" s="4">
        <v>1185732</v>
      </c>
      <c r="C6943" s="5">
        <v>44382</v>
      </c>
      <c r="D6943" s="37">
        <v>2021</v>
      </c>
      <c r="E6943" s="5" t="str">
        <f>TEXT(Sales[[#This Row],[Invoice Date]],"mmm")</f>
        <v>Jul</v>
      </c>
      <c r="F6943" s="4" t="s">
        <v>36</v>
      </c>
      <c r="G6943" s="4" t="s">
        <v>112</v>
      </c>
      <c r="H6943" s="4" t="s">
        <v>113</v>
      </c>
      <c r="I6943" s="6" t="s">
        <v>20</v>
      </c>
      <c r="J6943" s="7">
        <v>36</v>
      </c>
      <c r="K6943" s="8">
        <v>68</v>
      </c>
      <c r="L6943" s="9">
        <f t="shared" si="108"/>
        <v>2448</v>
      </c>
      <c r="M6943" s="9">
        <v>1077.1200000000001</v>
      </c>
      <c r="N6943" s="10">
        <v>0.44</v>
      </c>
      <c r="O6943" s="4" t="s">
        <v>83</v>
      </c>
    </row>
    <row r="6944" spans="1:15" ht="14.25" customHeight="1" x14ac:dyDescent="0.25">
      <c r="A6944" s="4" t="s">
        <v>14</v>
      </c>
      <c r="B6944" s="4">
        <v>1185732</v>
      </c>
      <c r="C6944" s="5">
        <v>44382</v>
      </c>
      <c r="D6944" s="37">
        <v>2021</v>
      </c>
      <c r="E6944" s="5" t="str">
        <f>TEXT(Sales[[#This Row],[Invoice Date]],"mmm")</f>
        <v>Jul</v>
      </c>
      <c r="F6944" s="4" t="s">
        <v>36</v>
      </c>
      <c r="G6944" s="4" t="s">
        <v>112</v>
      </c>
      <c r="H6944" s="4" t="s">
        <v>113</v>
      </c>
      <c r="I6944" s="6" t="s">
        <v>21</v>
      </c>
      <c r="J6944" s="7">
        <v>37</v>
      </c>
      <c r="K6944" s="8">
        <v>47</v>
      </c>
      <c r="L6944" s="9">
        <f t="shared" si="108"/>
        <v>1739</v>
      </c>
      <c r="M6944" s="9">
        <v>712.99</v>
      </c>
      <c r="N6944" s="10">
        <v>0.41</v>
      </c>
      <c r="O6944" s="4" t="s">
        <v>83</v>
      </c>
    </row>
    <row r="6945" spans="1:15" ht="14.25" customHeight="1" x14ac:dyDescent="0.25">
      <c r="A6945" s="4" t="s">
        <v>14</v>
      </c>
      <c r="B6945" s="4">
        <v>1185732</v>
      </c>
      <c r="C6945" s="5">
        <v>44382</v>
      </c>
      <c r="D6945" s="37">
        <v>2021</v>
      </c>
      <c r="E6945" s="5" t="str">
        <f>TEXT(Sales[[#This Row],[Invoice Date]],"mmm")</f>
        <v>Jul</v>
      </c>
      <c r="F6945" s="4" t="s">
        <v>36</v>
      </c>
      <c r="G6945" s="4" t="s">
        <v>112</v>
      </c>
      <c r="H6945" s="4" t="s">
        <v>113</v>
      </c>
      <c r="I6945" s="6" t="s">
        <v>22</v>
      </c>
      <c r="J6945" s="7">
        <v>46</v>
      </c>
      <c r="K6945" s="8">
        <v>60</v>
      </c>
      <c r="L6945" s="9">
        <f t="shared" si="108"/>
        <v>2760</v>
      </c>
      <c r="M6945" s="9">
        <v>1656</v>
      </c>
      <c r="N6945" s="10">
        <v>0.6</v>
      </c>
      <c r="O6945" s="4" t="s">
        <v>83</v>
      </c>
    </row>
    <row r="6946" spans="1:15" ht="14.25" customHeight="1" x14ac:dyDescent="0.25">
      <c r="A6946" s="4" t="s">
        <v>14</v>
      </c>
      <c r="B6946" s="4">
        <v>1185732</v>
      </c>
      <c r="C6946" s="5">
        <v>44382</v>
      </c>
      <c r="D6946" s="37">
        <v>2021</v>
      </c>
      <c r="E6946" s="5" t="str">
        <f>TEXT(Sales[[#This Row],[Invoice Date]],"mmm")</f>
        <v>Jul</v>
      </c>
      <c r="F6946" s="4" t="s">
        <v>36</v>
      </c>
      <c r="G6946" s="4" t="s">
        <v>112</v>
      </c>
      <c r="H6946" s="4" t="s">
        <v>113</v>
      </c>
      <c r="I6946" s="6" t="s">
        <v>23</v>
      </c>
      <c r="J6946" s="7">
        <v>51</v>
      </c>
      <c r="K6946" s="8">
        <v>94</v>
      </c>
      <c r="L6946" s="9">
        <f t="shared" si="108"/>
        <v>4794</v>
      </c>
      <c r="M6946" s="9">
        <v>2397</v>
      </c>
      <c r="N6946" s="10">
        <v>0.5</v>
      </c>
      <c r="O6946" s="4" t="s">
        <v>83</v>
      </c>
    </row>
    <row r="6947" spans="1:15" ht="14.25" customHeight="1" x14ac:dyDescent="0.25">
      <c r="A6947" s="4" t="s">
        <v>14</v>
      </c>
      <c r="B6947" s="4">
        <v>1185732</v>
      </c>
      <c r="C6947" s="5">
        <v>44414</v>
      </c>
      <c r="D6947" s="37">
        <v>2021</v>
      </c>
      <c r="E6947" s="5" t="str">
        <f>TEXT(Sales[[#This Row],[Invoice Date]],"mmm")</f>
        <v>Aug</v>
      </c>
      <c r="F6947" s="4" t="s">
        <v>36</v>
      </c>
      <c r="G6947" s="4" t="s">
        <v>112</v>
      </c>
      <c r="H6947" s="4" t="s">
        <v>113</v>
      </c>
      <c r="I6947" s="6" t="s">
        <v>17</v>
      </c>
      <c r="J6947" s="7">
        <v>49</v>
      </c>
      <c r="K6947" s="8">
        <v>131</v>
      </c>
      <c r="L6947" s="9">
        <f t="shared" si="108"/>
        <v>6419</v>
      </c>
      <c r="M6947" s="9">
        <v>2695.98</v>
      </c>
      <c r="N6947" s="10">
        <v>0.42</v>
      </c>
      <c r="O6947" s="4" t="s">
        <v>83</v>
      </c>
    </row>
    <row r="6948" spans="1:15" ht="14.25" customHeight="1" x14ac:dyDescent="0.25">
      <c r="A6948" s="4" t="s">
        <v>14</v>
      </c>
      <c r="B6948" s="4">
        <v>1185732</v>
      </c>
      <c r="C6948" s="5">
        <v>44414</v>
      </c>
      <c r="D6948" s="37">
        <v>2021</v>
      </c>
      <c r="E6948" s="5" t="str">
        <f>TEXT(Sales[[#This Row],[Invoice Date]],"mmm")</f>
        <v>Aug</v>
      </c>
      <c r="F6948" s="4" t="s">
        <v>36</v>
      </c>
      <c r="G6948" s="4" t="s">
        <v>112</v>
      </c>
      <c r="H6948" s="4" t="s">
        <v>113</v>
      </c>
      <c r="I6948" s="6" t="s">
        <v>19</v>
      </c>
      <c r="J6948" s="7">
        <v>42</v>
      </c>
      <c r="K6948" s="8">
        <v>78</v>
      </c>
      <c r="L6948" s="9">
        <f t="shared" si="108"/>
        <v>3276</v>
      </c>
      <c r="M6948" s="9">
        <v>1506.9599999999998</v>
      </c>
      <c r="N6948" s="10">
        <v>0.45999999999999996</v>
      </c>
      <c r="O6948" s="4" t="s">
        <v>83</v>
      </c>
    </row>
    <row r="6949" spans="1:15" ht="14.25" customHeight="1" x14ac:dyDescent="0.25">
      <c r="A6949" s="4" t="s">
        <v>14</v>
      </c>
      <c r="B6949" s="4">
        <v>1185732</v>
      </c>
      <c r="C6949" s="5">
        <v>44414</v>
      </c>
      <c r="D6949" s="37">
        <v>2021</v>
      </c>
      <c r="E6949" s="5" t="str">
        <f>TEXT(Sales[[#This Row],[Invoice Date]],"mmm")</f>
        <v>Aug</v>
      </c>
      <c r="F6949" s="4" t="s">
        <v>36</v>
      </c>
      <c r="G6949" s="4" t="s">
        <v>112</v>
      </c>
      <c r="H6949" s="4" t="s">
        <v>113</v>
      </c>
      <c r="I6949" s="6" t="s">
        <v>20</v>
      </c>
      <c r="J6949" s="7">
        <v>39</v>
      </c>
      <c r="K6949" s="8">
        <v>61</v>
      </c>
      <c r="L6949" s="9">
        <f t="shared" si="108"/>
        <v>2379</v>
      </c>
      <c r="M6949" s="9">
        <v>1022.97</v>
      </c>
      <c r="N6949" s="10">
        <v>0.43</v>
      </c>
      <c r="O6949" s="4" t="s">
        <v>83</v>
      </c>
    </row>
    <row r="6950" spans="1:15" ht="14.25" customHeight="1" x14ac:dyDescent="0.25">
      <c r="A6950" s="4" t="s">
        <v>14</v>
      </c>
      <c r="B6950" s="4">
        <v>1185732</v>
      </c>
      <c r="C6950" s="5">
        <v>44414</v>
      </c>
      <c r="D6950" s="37">
        <v>2021</v>
      </c>
      <c r="E6950" s="5" t="str">
        <f>TEXT(Sales[[#This Row],[Invoice Date]],"mmm")</f>
        <v>Aug</v>
      </c>
      <c r="F6950" s="4" t="s">
        <v>36</v>
      </c>
      <c r="G6950" s="4" t="s">
        <v>112</v>
      </c>
      <c r="H6950" s="4" t="s">
        <v>113</v>
      </c>
      <c r="I6950" s="6" t="s">
        <v>21</v>
      </c>
      <c r="J6950" s="7">
        <v>37</v>
      </c>
      <c r="K6950" s="8">
        <v>54</v>
      </c>
      <c r="L6950" s="9">
        <f t="shared" si="108"/>
        <v>1998</v>
      </c>
      <c r="M6950" s="9">
        <v>819.18</v>
      </c>
      <c r="N6950" s="10">
        <v>0.41</v>
      </c>
      <c r="O6950" s="4" t="s">
        <v>83</v>
      </c>
    </row>
    <row r="6951" spans="1:15" ht="14.25" customHeight="1" x14ac:dyDescent="0.25">
      <c r="A6951" s="4" t="s">
        <v>14</v>
      </c>
      <c r="B6951" s="4">
        <v>1185732</v>
      </c>
      <c r="C6951" s="5">
        <v>44414</v>
      </c>
      <c r="D6951" s="37">
        <v>2021</v>
      </c>
      <c r="E6951" s="5" t="str">
        <f>TEXT(Sales[[#This Row],[Invoice Date]],"mmm")</f>
        <v>Aug</v>
      </c>
      <c r="F6951" s="4" t="s">
        <v>36</v>
      </c>
      <c r="G6951" s="4" t="s">
        <v>112</v>
      </c>
      <c r="H6951" s="4" t="s">
        <v>113</v>
      </c>
      <c r="I6951" s="6" t="s">
        <v>22</v>
      </c>
      <c r="J6951" s="7">
        <v>48</v>
      </c>
      <c r="K6951" s="8">
        <v>51</v>
      </c>
      <c r="L6951" s="9">
        <f t="shared" si="108"/>
        <v>2448</v>
      </c>
      <c r="M6951" s="9">
        <v>1468.8</v>
      </c>
      <c r="N6951" s="10">
        <v>0.6</v>
      </c>
      <c r="O6951" s="4" t="s">
        <v>83</v>
      </c>
    </row>
    <row r="6952" spans="1:15" ht="14.25" customHeight="1" x14ac:dyDescent="0.25">
      <c r="A6952" s="4" t="s">
        <v>14</v>
      </c>
      <c r="B6952" s="4">
        <v>1185732</v>
      </c>
      <c r="C6952" s="5">
        <v>44414</v>
      </c>
      <c r="D6952" s="37">
        <v>2021</v>
      </c>
      <c r="E6952" s="5" t="str">
        <f>TEXT(Sales[[#This Row],[Invoice Date]],"mmm")</f>
        <v>Aug</v>
      </c>
      <c r="F6952" s="4" t="s">
        <v>36</v>
      </c>
      <c r="G6952" s="4" t="s">
        <v>112</v>
      </c>
      <c r="H6952" s="4" t="s">
        <v>113</v>
      </c>
      <c r="I6952" s="6" t="s">
        <v>23</v>
      </c>
      <c r="J6952" s="7">
        <v>53</v>
      </c>
      <c r="K6952" s="8">
        <v>98</v>
      </c>
      <c r="L6952" s="9">
        <f t="shared" si="108"/>
        <v>5194</v>
      </c>
      <c r="M6952" s="9">
        <v>2856.7000000000003</v>
      </c>
      <c r="N6952" s="10">
        <v>0.55000000000000004</v>
      </c>
      <c r="O6952" s="4" t="s">
        <v>83</v>
      </c>
    </row>
    <row r="6953" spans="1:15" ht="14.25" customHeight="1" x14ac:dyDescent="0.25">
      <c r="A6953" s="4" t="s">
        <v>14</v>
      </c>
      <c r="B6953" s="4">
        <v>1185732</v>
      </c>
      <c r="C6953" s="5">
        <v>44446</v>
      </c>
      <c r="D6953" s="37">
        <v>2021</v>
      </c>
      <c r="E6953" s="5" t="str">
        <f>TEXT(Sales[[#This Row],[Invoice Date]],"mmm")</f>
        <v>Sep</v>
      </c>
      <c r="F6953" s="4" t="s">
        <v>36</v>
      </c>
      <c r="G6953" s="4" t="s">
        <v>112</v>
      </c>
      <c r="H6953" s="4" t="s">
        <v>113</v>
      </c>
      <c r="I6953" s="6" t="s">
        <v>17</v>
      </c>
      <c r="J6953" s="7">
        <v>34</v>
      </c>
      <c r="K6953" s="8">
        <v>133</v>
      </c>
      <c r="L6953" s="9">
        <f t="shared" si="108"/>
        <v>4522</v>
      </c>
      <c r="M6953" s="9">
        <v>1808.8000000000002</v>
      </c>
      <c r="N6953" s="10">
        <v>0.4</v>
      </c>
      <c r="O6953" s="4" t="s">
        <v>83</v>
      </c>
    </row>
    <row r="6954" spans="1:15" ht="14.25" customHeight="1" x14ac:dyDescent="0.25">
      <c r="A6954" s="4" t="s">
        <v>14</v>
      </c>
      <c r="B6954" s="4">
        <v>1185732</v>
      </c>
      <c r="C6954" s="5">
        <v>44446</v>
      </c>
      <c r="D6954" s="37">
        <v>2021</v>
      </c>
      <c r="E6954" s="5" t="str">
        <f>TEXT(Sales[[#This Row],[Invoice Date]],"mmm")</f>
        <v>Sep</v>
      </c>
      <c r="F6954" s="4" t="s">
        <v>36</v>
      </c>
      <c r="G6954" s="4" t="s">
        <v>112</v>
      </c>
      <c r="H6954" s="4" t="s">
        <v>113</v>
      </c>
      <c r="I6954" s="6" t="s">
        <v>19</v>
      </c>
      <c r="J6954" s="7">
        <v>27</v>
      </c>
      <c r="K6954" s="8">
        <v>77</v>
      </c>
      <c r="L6954" s="9">
        <f t="shared" si="108"/>
        <v>2079</v>
      </c>
      <c r="M6954" s="9">
        <v>977.13</v>
      </c>
      <c r="N6954" s="10">
        <v>0.47</v>
      </c>
      <c r="O6954" s="4" t="s">
        <v>83</v>
      </c>
    </row>
    <row r="6955" spans="1:15" ht="14.25" customHeight="1" x14ac:dyDescent="0.25">
      <c r="A6955" s="4" t="s">
        <v>14</v>
      </c>
      <c r="B6955" s="4">
        <v>1185732</v>
      </c>
      <c r="C6955" s="5">
        <v>44446</v>
      </c>
      <c r="D6955" s="37">
        <v>2021</v>
      </c>
      <c r="E6955" s="5" t="str">
        <f>TEXT(Sales[[#This Row],[Invoice Date]],"mmm")</f>
        <v>Sep</v>
      </c>
      <c r="F6955" s="4" t="s">
        <v>36</v>
      </c>
      <c r="G6955" s="4" t="s">
        <v>112</v>
      </c>
      <c r="H6955" s="4" t="s">
        <v>113</v>
      </c>
      <c r="I6955" s="6" t="s">
        <v>20</v>
      </c>
      <c r="J6955" s="7">
        <v>24</v>
      </c>
      <c r="K6955" s="8">
        <v>49</v>
      </c>
      <c r="L6955" s="9">
        <f t="shared" si="108"/>
        <v>1176</v>
      </c>
      <c r="M6955" s="9">
        <v>470.40000000000003</v>
      </c>
      <c r="N6955" s="10">
        <v>0.4</v>
      </c>
      <c r="O6955" s="4" t="s">
        <v>83</v>
      </c>
    </row>
    <row r="6956" spans="1:15" ht="14.25" customHeight="1" x14ac:dyDescent="0.25">
      <c r="A6956" s="4" t="s">
        <v>14</v>
      </c>
      <c r="B6956" s="4">
        <v>1185732</v>
      </c>
      <c r="C6956" s="5">
        <v>44446</v>
      </c>
      <c r="D6956" s="37">
        <v>2021</v>
      </c>
      <c r="E6956" s="5" t="str">
        <f>TEXT(Sales[[#This Row],[Invoice Date]],"mmm")</f>
        <v>Sep</v>
      </c>
      <c r="F6956" s="4" t="s">
        <v>36</v>
      </c>
      <c r="G6956" s="4" t="s">
        <v>112</v>
      </c>
      <c r="H6956" s="4" t="s">
        <v>113</v>
      </c>
      <c r="I6956" s="6" t="s">
        <v>21</v>
      </c>
      <c r="J6956" s="7">
        <v>23</v>
      </c>
      <c r="K6956" s="8">
        <v>38</v>
      </c>
      <c r="L6956" s="9">
        <f t="shared" si="108"/>
        <v>874</v>
      </c>
      <c r="M6956" s="9">
        <v>393.29999999999995</v>
      </c>
      <c r="N6956" s="10">
        <v>0.44999999999999996</v>
      </c>
      <c r="O6956" s="4" t="s">
        <v>83</v>
      </c>
    </row>
    <row r="6957" spans="1:15" ht="14.25" customHeight="1" x14ac:dyDescent="0.25">
      <c r="A6957" s="4" t="s">
        <v>14</v>
      </c>
      <c r="B6957" s="4">
        <v>1185732</v>
      </c>
      <c r="C6957" s="5">
        <v>44446</v>
      </c>
      <c r="D6957" s="37">
        <v>2021</v>
      </c>
      <c r="E6957" s="5" t="str">
        <f>TEXT(Sales[[#This Row],[Invoice Date]],"mmm")</f>
        <v>Sep</v>
      </c>
      <c r="F6957" s="4" t="s">
        <v>36</v>
      </c>
      <c r="G6957" s="4" t="s">
        <v>112</v>
      </c>
      <c r="H6957" s="4" t="s">
        <v>113</v>
      </c>
      <c r="I6957" s="6" t="s">
        <v>22</v>
      </c>
      <c r="J6957" s="7">
        <v>34</v>
      </c>
      <c r="K6957" s="8">
        <v>45</v>
      </c>
      <c r="L6957" s="9">
        <f t="shared" si="108"/>
        <v>1530</v>
      </c>
      <c r="M6957" s="9">
        <v>933.3</v>
      </c>
      <c r="N6957" s="10">
        <v>0.61</v>
      </c>
      <c r="O6957" s="4" t="s">
        <v>83</v>
      </c>
    </row>
    <row r="6958" spans="1:15" ht="14.25" customHeight="1" x14ac:dyDescent="0.25">
      <c r="A6958" s="4" t="s">
        <v>14</v>
      </c>
      <c r="B6958" s="4">
        <v>1185732</v>
      </c>
      <c r="C6958" s="5">
        <v>44446</v>
      </c>
      <c r="D6958" s="37">
        <v>2021</v>
      </c>
      <c r="E6958" s="5" t="str">
        <f>TEXT(Sales[[#This Row],[Invoice Date]],"mmm")</f>
        <v>Sep</v>
      </c>
      <c r="F6958" s="4" t="s">
        <v>36</v>
      </c>
      <c r="G6958" s="4" t="s">
        <v>112</v>
      </c>
      <c r="H6958" s="4" t="s">
        <v>113</v>
      </c>
      <c r="I6958" s="6" t="s">
        <v>23</v>
      </c>
      <c r="J6958" s="7">
        <v>36</v>
      </c>
      <c r="K6958" s="8">
        <v>61</v>
      </c>
      <c r="L6958" s="9">
        <f t="shared" si="108"/>
        <v>2196</v>
      </c>
      <c r="M6958" s="9">
        <v>1098</v>
      </c>
      <c r="N6958" s="10">
        <v>0.5</v>
      </c>
      <c r="O6958" s="4" t="s">
        <v>83</v>
      </c>
    </row>
    <row r="6959" spans="1:15" ht="14.25" customHeight="1" x14ac:dyDescent="0.25">
      <c r="A6959" s="4" t="s">
        <v>14</v>
      </c>
      <c r="B6959" s="4">
        <v>1185732</v>
      </c>
      <c r="C6959" s="5">
        <v>44475</v>
      </c>
      <c r="D6959" s="37">
        <v>2021</v>
      </c>
      <c r="E6959" s="5" t="str">
        <f>TEXT(Sales[[#This Row],[Invoice Date]],"mmm")</f>
        <v>Oct</v>
      </c>
      <c r="F6959" s="4" t="s">
        <v>36</v>
      </c>
      <c r="G6959" s="4" t="s">
        <v>112</v>
      </c>
      <c r="H6959" s="4" t="s">
        <v>113</v>
      </c>
      <c r="I6959" s="6" t="s">
        <v>17</v>
      </c>
      <c r="J6959" s="7">
        <v>43</v>
      </c>
      <c r="K6959" s="8">
        <v>112</v>
      </c>
      <c r="L6959" s="9">
        <f t="shared" si="108"/>
        <v>4816</v>
      </c>
      <c r="M6959" s="9">
        <v>1974.56</v>
      </c>
      <c r="N6959" s="10">
        <v>0.41</v>
      </c>
      <c r="O6959" s="4" t="s">
        <v>83</v>
      </c>
    </row>
    <row r="6960" spans="1:15" ht="14.25" customHeight="1" x14ac:dyDescent="0.25">
      <c r="A6960" s="4" t="s">
        <v>14</v>
      </c>
      <c r="B6960" s="4">
        <v>1185732</v>
      </c>
      <c r="C6960" s="5">
        <v>44475</v>
      </c>
      <c r="D6960" s="37">
        <v>2021</v>
      </c>
      <c r="E6960" s="5" t="str">
        <f>TEXT(Sales[[#This Row],[Invoice Date]],"mmm")</f>
        <v>Oct</v>
      </c>
      <c r="F6960" s="4" t="s">
        <v>36</v>
      </c>
      <c r="G6960" s="4" t="s">
        <v>112</v>
      </c>
      <c r="H6960" s="4" t="s">
        <v>113</v>
      </c>
      <c r="I6960" s="6" t="s">
        <v>19</v>
      </c>
      <c r="J6960" s="7">
        <v>32</v>
      </c>
      <c r="K6960" s="8">
        <v>75</v>
      </c>
      <c r="L6960" s="9">
        <f t="shared" si="108"/>
        <v>2400</v>
      </c>
      <c r="M6960" s="9">
        <v>1104</v>
      </c>
      <c r="N6960" s="10">
        <v>0.45999999999999996</v>
      </c>
      <c r="O6960" s="4" t="s">
        <v>83</v>
      </c>
    </row>
    <row r="6961" spans="1:15" ht="14.25" customHeight="1" x14ac:dyDescent="0.25">
      <c r="A6961" s="4" t="s">
        <v>14</v>
      </c>
      <c r="B6961" s="4">
        <v>1185732</v>
      </c>
      <c r="C6961" s="5">
        <v>44475</v>
      </c>
      <c r="D6961" s="37">
        <v>2021</v>
      </c>
      <c r="E6961" s="5" t="str">
        <f>TEXT(Sales[[#This Row],[Invoice Date]],"mmm")</f>
        <v>Oct</v>
      </c>
      <c r="F6961" s="4" t="s">
        <v>36</v>
      </c>
      <c r="G6961" s="4" t="s">
        <v>112</v>
      </c>
      <c r="H6961" s="4" t="s">
        <v>113</v>
      </c>
      <c r="I6961" s="6" t="s">
        <v>20</v>
      </c>
      <c r="J6961" s="7">
        <v>34</v>
      </c>
      <c r="K6961" s="8">
        <v>39</v>
      </c>
      <c r="L6961" s="9">
        <f t="shared" si="108"/>
        <v>1326</v>
      </c>
      <c r="M6961" s="9">
        <v>543.66</v>
      </c>
      <c r="N6961" s="10">
        <v>0.41</v>
      </c>
      <c r="O6961" s="4" t="s">
        <v>83</v>
      </c>
    </row>
    <row r="6962" spans="1:15" ht="14.25" customHeight="1" x14ac:dyDescent="0.25">
      <c r="A6962" s="4" t="s">
        <v>14</v>
      </c>
      <c r="B6962" s="4">
        <v>1185732</v>
      </c>
      <c r="C6962" s="5">
        <v>44475</v>
      </c>
      <c r="D6962" s="37">
        <v>2021</v>
      </c>
      <c r="E6962" s="5" t="str">
        <f>TEXT(Sales[[#This Row],[Invoice Date]],"mmm")</f>
        <v>Oct</v>
      </c>
      <c r="F6962" s="4" t="s">
        <v>36</v>
      </c>
      <c r="G6962" s="4" t="s">
        <v>112</v>
      </c>
      <c r="H6962" s="4" t="s">
        <v>113</v>
      </c>
      <c r="I6962" s="6" t="s">
        <v>21</v>
      </c>
      <c r="J6962" s="7">
        <v>34</v>
      </c>
      <c r="K6962" s="8">
        <v>31</v>
      </c>
      <c r="L6962" s="9">
        <f t="shared" si="108"/>
        <v>1054</v>
      </c>
      <c r="M6962" s="9">
        <v>442.68</v>
      </c>
      <c r="N6962" s="10">
        <v>0.42</v>
      </c>
      <c r="O6962" s="4" t="s">
        <v>83</v>
      </c>
    </row>
    <row r="6963" spans="1:15" ht="14.25" customHeight="1" x14ac:dyDescent="0.25">
      <c r="A6963" s="4" t="s">
        <v>14</v>
      </c>
      <c r="B6963" s="4">
        <v>1185732</v>
      </c>
      <c r="C6963" s="5">
        <v>44475</v>
      </c>
      <c r="D6963" s="37">
        <v>2021</v>
      </c>
      <c r="E6963" s="5" t="str">
        <f>TEXT(Sales[[#This Row],[Invoice Date]],"mmm")</f>
        <v>Oct</v>
      </c>
      <c r="F6963" s="4" t="s">
        <v>36</v>
      </c>
      <c r="G6963" s="4" t="s">
        <v>112</v>
      </c>
      <c r="H6963" s="4" t="s">
        <v>113</v>
      </c>
      <c r="I6963" s="6" t="s">
        <v>22</v>
      </c>
      <c r="J6963" s="7">
        <v>42</v>
      </c>
      <c r="K6963" s="8">
        <v>38</v>
      </c>
      <c r="L6963" s="9">
        <f t="shared" si="108"/>
        <v>1596</v>
      </c>
      <c r="M6963" s="9">
        <v>1021.44</v>
      </c>
      <c r="N6963" s="10">
        <v>0.64</v>
      </c>
      <c r="O6963" s="4" t="s">
        <v>83</v>
      </c>
    </row>
    <row r="6964" spans="1:15" ht="14.25" customHeight="1" x14ac:dyDescent="0.25">
      <c r="A6964" s="4" t="s">
        <v>30</v>
      </c>
      <c r="B6964" s="4">
        <v>1185732</v>
      </c>
      <c r="C6964" s="5">
        <v>44475</v>
      </c>
      <c r="D6964" s="37">
        <v>2021</v>
      </c>
      <c r="E6964" s="5" t="str">
        <f>TEXT(Sales[[#This Row],[Invoice Date]],"mmm")</f>
        <v>Oct</v>
      </c>
      <c r="F6964" s="4" t="s">
        <v>36</v>
      </c>
      <c r="G6964" s="4" t="s">
        <v>112</v>
      </c>
      <c r="H6964" s="4" t="s">
        <v>113</v>
      </c>
      <c r="I6964" s="6" t="s">
        <v>23</v>
      </c>
      <c r="J6964" s="7">
        <v>49</v>
      </c>
      <c r="K6964" s="8">
        <v>73</v>
      </c>
      <c r="L6964" s="9">
        <f t="shared" si="108"/>
        <v>3577</v>
      </c>
      <c r="M6964" s="9">
        <v>1895.8100000000002</v>
      </c>
      <c r="N6964" s="10">
        <v>0.53</v>
      </c>
      <c r="O6964" s="4" t="s">
        <v>83</v>
      </c>
    </row>
    <row r="6965" spans="1:15" ht="14.25" customHeight="1" x14ac:dyDescent="0.25">
      <c r="A6965" s="4" t="s">
        <v>30</v>
      </c>
      <c r="B6965" s="4">
        <v>1185732</v>
      </c>
      <c r="C6965" s="5">
        <v>44506</v>
      </c>
      <c r="D6965" s="37">
        <v>2021</v>
      </c>
      <c r="E6965" s="5" t="str">
        <f>TEXT(Sales[[#This Row],[Invoice Date]],"mmm")</f>
        <v>Nov</v>
      </c>
      <c r="F6965" s="4" t="s">
        <v>36</v>
      </c>
      <c r="G6965" s="4" t="s">
        <v>112</v>
      </c>
      <c r="H6965" s="4" t="s">
        <v>113</v>
      </c>
      <c r="I6965" s="6" t="s">
        <v>17</v>
      </c>
      <c r="J6965" s="7">
        <v>41</v>
      </c>
      <c r="K6965" s="8">
        <v>112</v>
      </c>
      <c r="L6965" s="9">
        <f t="shared" si="108"/>
        <v>4592</v>
      </c>
      <c r="M6965" s="9">
        <v>2020.48</v>
      </c>
      <c r="N6965" s="10">
        <v>0.44</v>
      </c>
      <c r="O6965" s="4" t="s">
        <v>83</v>
      </c>
    </row>
    <row r="6966" spans="1:15" ht="14.25" customHeight="1" x14ac:dyDescent="0.25">
      <c r="A6966" s="4" t="s">
        <v>30</v>
      </c>
      <c r="B6966" s="4">
        <v>1185732</v>
      </c>
      <c r="C6966" s="5">
        <v>44506</v>
      </c>
      <c r="D6966" s="37">
        <v>2021</v>
      </c>
      <c r="E6966" s="5" t="str">
        <f>TEXT(Sales[[#This Row],[Invoice Date]],"mmm")</f>
        <v>Nov</v>
      </c>
      <c r="F6966" s="4" t="s">
        <v>36</v>
      </c>
      <c r="G6966" s="4" t="s">
        <v>112</v>
      </c>
      <c r="H6966" s="4" t="s">
        <v>113</v>
      </c>
      <c r="I6966" s="6" t="s">
        <v>19</v>
      </c>
      <c r="J6966" s="7">
        <v>32</v>
      </c>
      <c r="K6966" s="8">
        <v>72</v>
      </c>
      <c r="L6966" s="9">
        <f t="shared" si="108"/>
        <v>2304</v>
      </c>
      <c r="M6966" s="9">
        <v>1128.96</v>
      </c>
      <c r="N6966" s="10">
        <v>0.49</v>
      </c>
      <c r="O6966" s="4" t="s">
        <v>83</v>
      </c>
    </row>
    <row r="6967" spans="1:15" ht="14.25" customHeight="1" x14ac:dyDescent="0.25">
      <c r="A6967" s="4" t="s">
        <v>30</v>
      </c>
      <c r="B6967" s="4">
        <v>1185732</v>
      </c>
      <c r="C6967" s="5">
        <v>44506</v>
      </c>
      <c r="D6967" s="37">
        <v>2021</v>
      </c>
      <c r="E6967" s="5" t="str">
        <f>TEXT(Sales[[#This Row],[Invoice Date]],"mmm")</f>
        <v>Nov</v>
      </c>
      <c r="F6967" s="4" t="s">
        <v>36</v>
      </c>
      <c r="G6967" s="4" t="s">
        <v>112</v>
      </c>
      <c r="H6967" s="4" t="s">
        <v>113</v>
      </c>
      <c r="I6967" s="6" t="s">
        <v>20</v>
      </c>
      <c r="J6967" s="7">
        <v>32</v>
      </c>
      <c r="K6967" s="8">
        <v>57</v>
      </c>
      <c r="L6967" s="9">
        <f t="shared" si="108"/>
        <v>1824</v>
      </c>
      <c r="M6967" s="9">
        <v>802.56000000000006</v>
      </c>
      <c r="N6967" s="10">
        <v>0.44</v>
      </c>
      <c r="O6967" s="4" t="s">
        <v>83</v>
      </c>
    </row>
    <row r="6968" spans="1:15" ht="14.25" customHeight="1" x14ac:dyDescent="0.25">
      <c r="A6968" s="4" t="s">
        <v>30</v>
      </c>
      <c r="B6968" s="4">
        <v>1185732</v>
      </c>
      <c r="C6968" s="5">
        <v>44506</v>
      </c>
      <c r="D6968" s="37">
        <v>2021</v>
      </c>
      <c r="E6968" s="5" t="str">
        <f>TEXT(Sales[[#This Row],[Invoice Date]],"mmm")</f>
        <v>Nov</v>
      </c>
      <c r="F6968" s="4" t="s">
        <v>36</v>
      </c>
      <c r="G6968" s="4" t="s">
        <v>112</v>
      </c>
      <c r="H6968" s="4" t="s">
        <v>113</v>
      </c>
      <c r="I6968" s="6" t="s">
        <v>21</v>
      </c>
      <c r="J6968" s="7">
        <v>34</v>
      </c>
      <c r="K6968" s="8">
        <v>52</v>
      </c>
      <c r="L6968" s="9">
        <f t="shared" si="108"/>
        <v>1768</v>
      </c>
      <c r="M6968" s="9">
        <v>724.88</v>
      </c>
      <c r="N6968" s="10">
        <v>0.41</v>
      </c>
      <c r="O6968" s="4" t="s">
        <v>83</v>
      </c>
    </row>
    <row r="6969" spans="1:15" ht="14.25" customHeight="1" x14ac:dyDescent="0.25">
      <c r="A6969" s="4" t="s">
        <v>30</v>
      </c>
      <c r="B6969" s="4">
        <v>1185732</v>
      </c>
      <c r="C6969" s="5">
        <v>44506</v>
      </c>
      <c r="D6969" s="37">
        <v>2021</v>
      </c>
      <c r="E6969" s="5" t="str">
        <f>TEXT(Sales[[#This Row],[Invoice Date]],"mmm")</f>
        <v>Nov</v>
      </c>
      <c r="F6969" s="4" t="s">
        <v>36</v>
      </c>
      <c r="G6969" s="4" t="s">
        <v>112</v>
      </c>
      <c r="H6969" s="4" t="s">
        <v>113</v>
      </c>
      <c r="I6969" s="6" t="s">
        <v>22</v>
      </c>
      <c r="J6969" s="7">
        <v>55</v>
      </c>
      <c r="K6969" s="8">
        <v>49</v>
      </c>
      <c r="L6969" s="9">
        <f t="shared" si="108"/>
        <v>2695</v>
      </c>
      <c r="M6969" s="9">
        <v>1617</v>
      </c>
      <c r="N6969" s="10">
        <v>0.6</v>
      </c>
      <c r="O6969" s="4" t="s">
        <v>83</v>
      </c>
    </row>
    <row r="6970" spans="1:15" ht="14.25" customHeight="1" x14ac:dyDescent="0.25">
      <c r="A6970" s="4" t="s">
        <v>30</v>
      </c>
      <c r="B6970" s="4">
        <v>1185732</v>
      </c>
      <c r="C6970" s="5">
        <v>44506</v>
      </c>
      <c r="D6970" s="37">
        <v>2021</v>
      </c>
      <c r="E6970" s="5" t="str">
        <f>TEXT(Sales[[#This Row],[Invoice Date]],"mmm")</f>
        <v>Nov</v>
      </c>
      <c r="F6970" s="4" t="s">
        <v>36</v>
      </c>
      <c r="G6970" s="4" t="s">
        <v>112</v>
      </c>
      <c r="H6970" s="4" t="s">
        <v>113</v>
      </c>
      <c r="I6970" s="6" t="s">
        <v>23</v>
      </c>
      <c r="J6970" s="7">
        <v>59</v>
      </c>
      <c r="K6970" s="8">
        <v>72</v>
      </c>
      <c r="L6970" s="9">
        <f t="shared" si="108"/>
        <v>4248</v>
      </c>
      <c r="M6970" s="9">
        <v>2208.96</v>
      </c>
      <c r="N6970" s="10">
        <v>0.52</v>
      </c>
      <c r="O6970" s="4" t="s">
        <v>83</v>
      </c>
    </row>
    <row r="6971" spans="1:15" ht="14.25" customHeight="1" x14ac:dyDescent="0.25">
      <c r="A6971" s="4" t="s">
        <v>30</v>
      </c>
      <c r="B6971" s="4">
        <v>1185732</v>
      </c>
      <c r="C6971" s="5">
        <v>44535</v>
      </c>
      <c r="D6971" s="37">
        <v>2021</v>
      </c>
      <c r="E6971" s="5" t="str">
        <f>TEXT(Sales[[#This Row],[Invoice Date]],"mmm")</f>
        <v>Dec</v>
      </c>
      <c r="F6971" s="4" t="s">
        <v>36</v>
      </c>
      <c r="G6971" s="4" t="s">
        <v>112</v>
      </c>
      <c r="H6971" s="4" t="s">
        <v>113</v>
      </c>
      <c r="I6971" s="6" t="s">
        <v>17</v>
      </c>
      <c r="J6971" s="7">
        <v>54</v>
      </c>
      <c r="K6971" s="8">
        <v>147</v>
      </c>
      <c r="L6971" s="9">
        <f t="shared" si="108"/>
        <v>7938</v>
      </c>
      <c r="M6971" s="9">
        <v>3333.96</v>
      </c>
      <c r="N6971" s="10">
        <v>0.42</v>
      </c>
      <c r="O6971" s="4" t="s">
        <v>83</v>
      </c>
    </row>
    <row r="6972" spans="1:15" ht="14.25" customHeight="1" x14ac:dyDescent="0.25">
      <c r="A6972" s="4" t="s">
        <v>30</v>
      </c>
      <c r="B6972" s="4">
        <v>1185732</v>
      </c>
      <c r="C6972" s="5">
        <v>44535</v>
      </c>
      <c r="D6972" s="37">
        <v>2021</v>
      </c>
      <c r="E6972" s="5" t="str">
        <f>TEXT(Sales[[#This Row],[Invoice Date]],"mmm")</f>
        <v>Dec</v>
      </c>
      <c r="F6972" s="4" t="s">
        <v>36</v>
      </c>
      <c r="G6972" s="4" t="s">
        <v>112</v>
      </c>
      <c r="H6972" s="4" t="s">
        <v>113</v>
      </c>
      <c r="I6972" s="6" t="s">
        <v>19</v>
      </c>
      <c r="J6972" s="7">
        <v>47</v>
      </c>
      <c r="K6972" s="8">
        <v>91</v>
      </c>
      <c r="L6972" s="9">
        <f t="shared" si="108"/>
        <v>4277</v>
      </c>
      <c r="M6972" s="9">
        <v>2010.1899999999998</v>
      </c>
      <c r="N6972" s="10">
        <v>0.47</v>
      </c>
      <c r="O6972" s="4" t="s">
        <v>83</v>
      </c>
    </row>
    <row r="6973" spans="1:15" ht="14.25" customHeight="1" x14ac:dyDescent="0.25">
      <c r="A6973" s="4" t="s">
        <v>30</v>
      </c>
      <c r="B6973" s="4">
        <v>1185732</v>
      </c>
      <c r="C6973" s="5">
        <v>44535</v>
      </c>
      <c r="D6973" s="37">
        <v>2021</v>
      </c>
      <c r="E6973" s="5" t="str">
        <f>TEXT(Sales[[#This Row],[Invoice Date]],"mmm")</f>
        <v>Dec</v>
      </c>
      <c r="F6973" s="4" t="s">
        <v>36</v>
      </c>
      <c r="G6973" s="4" t="s">
        <v>112</v>
      </c>
      <c r="H6973" s="4" t="s">
        <v>113</v>
      </c>
      <c r="I6973" s="6" t="s">
        <v>20</v>
      </c>
      <c r="J6973" s="7">
        <v>47</v>
      </c>
      <c r="K6973" s="8">
        <v>83</v>
      </c>
      <c r="L6973" s="9">
        <f t="shared" si="108"/>
        <v>3901</v>
      </c>
      <c r="M6973" s="9">
        <v>1638.4199999999998</v>
      </c>
      <c r="N6973" s="10">
        <v>0.42</v>
      </c>
      <c r="O6973" s="4" t="s">
        <v>83</v>
      </c>
    </row>
    <row r="6974" spans="1:15" ht="14.25" customHeight="1" x14ac:dyDescent="0.25">
      <c r="A6974" s="4" t="s">
        <v>30</v>
      </c>
      <c r="B6974" s="4">
        <v>1185732</v>
      </c>
      <c r="C6974" s="5">
        <v>44535</v>
      </c>
      <c r="D6974" s="37">
        <v>2021</v>
      </c>
      <c r="E6974" s="5" t="str">
        <f>TEXT(Sales[[#This Row],[Invoice Date]],"mmm")</f>
        <v>Dec</v>
      </c>
      <c r="F6974" s="4" t="s">
        <v>36</v>
      </c>
      <c r="G6974" s="4" t="s">
        <v>112</v>
      </c>
      <c r="H6974" s="4" t="s">
        <v>113</v>
      </c>
      <c r="I6974" s="6" t="s">
        <v>21</v>
      </c>
      <c r="J6974" s="7">
        <v>49</v>
      </c>
      <c r="K6974" s="8">
        <v>61</v>
      </c>
      <c r="L6974" s="9">
        <f t="shared" si="108"/>
        <v>2989</v>
      </c>
      <c r="M6974" s="9">
        <v>1285.27</v>
      </c>
      <c r="N6974" s="10">
        <v>0.43</v>
      </c>
      <c r="O6974" s="4" t="s">
        <v>83</v>
      </c>
    </row>
    <row r="6975" spans="1:15" ht="14.25" customHeight="1" x14ac:dyDescent="0.25">
      <c r="A6975" s="4" t="s">
        <v>30</v>
      </c>
      <c r="B6975" s="4">
        <v>1185732</v>
      </c>
      <c r="C6975" s="5">
        <v>44535</v>
      </c>
      <c r="D6975" s="37">
        <v>2021</v>
      </c>
      <c r="E6975" s="5" t="str">
        <f>TEXT(Sales[[#This Row],[Invoice Date]],"mmm")</f>
        <v>Dec</v>
      </c>
      <c r="F6975" s="4" t="s">
        <v>36</v>
      </c>
      <c r="G6975" s="4" t="s">
        <v>112</v>
      </c>
      <c r="H6975" s="4" t="s">
        <v>113</v>
      </c>
      <c r="I6975" s="6" t="s">
        <v>22</v>
      </c>
      <c r="J6975" s="7">
        <v>59</v>
      </c>
      <c r="K6975" s="8">
        <v>59</v>
      </c>
      <c r="L6975" s="9">
        <f t="shared" si="108"/>
        <v>3481</v>
      </c>
      <c r="M6975" s="9">
        <v>2123.41</v>
      </c>
      <c r="N6975" s="10">
        <v>0.61</v>
      </c>
      <c r="O6975" s="4" t="s">
        <v>83</v>
      </c>
    </row>
    <row r="6976" spans="1:15" ht="14.25" customHeight="1" x14ac:dyDescent="0.25">
      <c r="A6976" s="4" t="s">
        <v>30</v>
      </c>
      <c r="B6976" s="4">
        <v>1185732</v>
      </c>
      <c r="C6976" s="5">
        <v>44535</v>
      </c>
      <c r="D6976" s="37">
        <v>2021</v>
      </c>
      <c r="E6976" s="5" t="str">
        <f>TEXT(Sales[[#This Row],[Invoice Date]],"mmm")</f>
        <v>Dec</v>
      </c>
      <c r="F6976" s="4" t="s">
        <v>36</v>
      </c>
      <c r="G6976" s="4" t="s">
        <v>112</v>
      </c>
      <c r="H6976" s="4" t="s">
        <v>113</v>
      </c>
      <c r="I6976" s="6" t="s">
        <v>23</v>
      </c>
      <c r="J6976" s="7">
        <v>59</v>
      </c>
      <c r="K6976" s="8">
        <v>88</v>
      </c>
      <c r="L6976" s="9">
        <f t="shared" si="108"/>
        <v>5192</v>
      </c>
      <c r="M6976" s="9">
        <v>2855.6000000000004</v>
      </c>
      <c r="N6976" s="10">
        <v>0.55000000000000004</v>
      </c>
      <c r="O6976" s="4" t="s">
        <v>83</v>
      </c>
    </row>
    <row r="6977" spans="1:15" ht="14.25" customHeight="1" x14ac:dyDescent="0.25">
      <c r="A6977" s="4" t="s">
        <v>30</v>
      </c>
      <c r="B6977" s="4">
        <v>1185732</v>
      </c>
      <c r="C6977" s="5">
        <v>44199</v>
      </c>
      <c r="D6977" s="37">
        <v>2021</v>
      </c>
      <c r="E6977" s="5" t="str">
        <f>TEXT(Sales[[#This Row],[Invoice Date]],"mmm")</f>
        <v>Jan</v>
      </c>
      <c r="F6977" s="4" t="s">
        <v>36</v>
      </c>
      <c r="G6977" s="4" t="s">
        <v>112</v>
      </c>
      <c r="H6977" s="4" t="s">
        <v>113</v>
      </c>
      <c r="I6977" s="6" t="s">
        <v>17</v>
      </c>
      <c r="J6977" s="7">
        <v>28</v>
      </c>
      <c r="K6977" s="8">
        <v>126</v>
      </c>
      <c r="L6977" s="9">
        <f t="shared" si="108"/>
        <v>3528</v>
      </c>
      <c r="M6977" s="9">
        <v>1587.6</v>
      </c>
      <c r="N6977" s="10">
        <v>0.44999999999999996</v>
      </c>
      <c r="O6977" s="4" t="s">
        <v>83</v>
      </c>
    </row>
    <row r="6978" spans="1:15" ht="14.25" customHeight="1" x14ac:dyDescent="0.25">
      <c r="A6978" s="4" t="s">
        <v>30</v>
      </c>
      <c r="B6978" s="4">
        <v>1185732</v>
      </c>
      <c r="C6978" s="5">
        <v>44199</v>
      </c>
      <c r="D6978" s="37">
        <v>2021</v>
      </c>
      <c r="E6978" s="5" t="str">
        <f>TEXT(Sales[[#This Row],[Invoice Date]],"mmm")</f>
        <v>Jan</v>
      </c>
      <c r="F6978" s="4" t="s">
        <v>36</v>
      </c>
      <c r="G6978" s="4" t="s">
        <v>112</v>
      </c>
      <c r="H6978" s="4" t="s">
        <v>113</v>
      </c>
      <c r="I6978" s="6" t="s">
        <v>19</v>
      </c>
      <c r="J6978" s="7">
        <v>29</v>
      </c>
      <c r="K6978" s="8">
        <v>70</v>
      </c>
      <c r="L6978" s="9">
        <f t="shared" si="108"/>
        <v>2030</v>
      </c>
      <c r="M6978" s="9">
        <v>933.8</v>
      </c>
      <c r="N6978" s="10">
        <v>0.45999999999999996</v>
      </c>
      <c r="O6978" s="4" t="s">
        <v>83</v>
      </c>
    </row>
    <row r="6979" spans="1:15" ht="14.25" customHeight="1" x14ac:dyDescent="0.25">
      <c r="A6979" s="4" t="s">
        <v>30</v>
      </c>
      <c r="B6979" s="4">
        <v>1185732</v>
      </c>
      <c r="C6979" s="5">
        <v>44199</v>
      </c>
      <c r="D6979" s="37">
        <v>2021</v>
      </c>
      <c r="E6979" s="5" t="str">
        <f>TEXT(Sales[[#This Row],[Invoice Date]],"mmm")</f>
        <v>Jan</v>
      </c>
      <c r="F6979" s="4" t="s">
        <v>36</v>
      </c>
      <c r="G6979" s="4" t="s">
        <v>112</v>
      </c>
      <c r="H6979" s="4" t="s">
        <v>113</v>
      </c>
      <c r="I6979" s="6" t="s">
        <v>20</v>
      </c>
      <c r="J6979" s="7">
        <v>18</v>
      </c>
      <c r="K6979" s="8">
        <v>65</v>
      </c>
      <c r="L6979" s="9">
        <f t="shared" ref="L6979:L7042" si="109">J6979*K6979</f>
        <v>1170</v>
      </c>
      <c r="M6979" s="9">
        <v>479.7</v>
      </c>
      <c r="N6979" s="10">
        <v>0.41</v>
      </c>
      <c r="O6979" s="4" t="s">
        <v>83</v>
      </c>
    </row>
    <row r="6980" spans="1:15" ht="14.25" customHeight="1" x14ac:dyDescent="0.25">
      <c r="A6980" s="4" t="s">
        <v>30</v>
      </c>
      <c r="B6980" s="4">
        <v>1185732</v>
      </c>
      <c r="C6980" s="5">
        <v>44199</v>
      </c>
      <c r="D6980" s="37">
        <v>2021</v>
      </c>
      <c r="E6980" s="5" t="str">
        <f>TEXT(Sales[[#This Row],[Invoice Date]],"mmm")</f>
        <v>Jan</v>
      </c>
      <c r="F6980" s="4" t="s">
        <v>36</v>
      </c>
      <c r="G6980" s="4" t="s">
        <v>112</v>
      </c>
      <c r="H6980" s="4" t="s">
        <v>113</v>
      </c>
      <c r="I6980" s="6" t="s">
        <v>21</v>
      </c>
      <c r="J6980" s="7">
        <v>23</v>
      </c>
      <c r="K6980" s="8">
        <v>29</v>
      </c>
      <c r="L6980" s="9">
        <f t="shared" si="109"/>
        <v>667</v>
      </c>
      <c r="M6980" s="9">
        <v>300.14999999999998</v>
      </c>
      <c r="N6980" s="10">
        <v>0.44999999999999996</v>
      </c>
      <c r="O6980" s="4" t="s">
        <v>83</v>
      </c>
    </row>
    <row r="6981" spans="1:15" ht="14.25" customHeight="1" x14ac:dyDescent="0.25">
      <c r="A6981" s="4" t="s">
        <v>30</v>
      </c>
      <c r="B6981" s="4">
        <v>1185732</v>
      </c>
      <c r="C6981" s="5">
        <v>44199</v>
      </c>
      <c r="D6981" s="37">
        <v>2021</v>
      </c>
      <c r="E6981" s="5" t="str">
        <f>TEXT(Sales[[#This Row],[Invoice Date]],"mmm")</f>
        <v>Jan</v>
      </c>
      <c r="F6981" s="4" t="s">
        <v>36</v>
      </c>
      <c r="G6981" s="4" t="s">
        <v>112</v>
      </c>
      <c r="H6981" s="4" t="s">
        <v>113</v>
      </c>
      <c r="I6981" s="6" t="s">
        <v>22</v>
      </c>
      <c r="J6981" s="7">
        <v>38</v>
      </c>
      <c r="K6981" s="8">
        <v>45</v>
      </c>
      <c r="L6981" s="9">
        <f t="shared" si="109"/>
        <v>1710</v>
      </c>
      <c r="M6981" s="9">
        <v>1060.2</v>
      </c>
      <c r="N6981" s="10">
        <v>0.62</v>
      </c>
      <c r="O6981" s="4" t="s">
        <v>83</v>
      </c>
    </row>
    <row r="6982" spans="1:15" ht="14.25" customHeight="1" x14ac:dyDescent="0.25">
      <c r="A6982" s="4" t="s">
        <v>30</v>
      </c>
      <c r="B6982" s="4">
        <v>1185732</v>
      </c>
      <c r="C6982" s="5">
        <v>44199</v>
      </c>
      <c r="D6982" s="37">
        <v>2021</v>
      </c>
      <c r="E6982" s="5" t="str">
        <f>TEXT(Sales[[#This Row],[Invoice Date]],"mmm")</f>
        <v>Jan</v>
      </c>
      <c r="F6982" s="4" t="s">
        <v>36</v>
      </c>
      <c r="G6982" s="4" t="s">
        <v>112</v>
      </c>
      <c r="H6982" s="4" t="s">
        <v>113</v>
      </c>
      <c r="I6982" s="6" t="s">
        <v>23</v>
      </c>
      <c r="J6982" s="7">
        <v>28</v>
      </c>
      <c r="K6982" s="8">
        <v>73</v>
      </c>
      <c r="L6982" s="9">
        <f t="shared" si="109"/>
        <v>2044</v>
      </c>
      <c r="M6982" s="9">
        <v>1124.2</v>
      </c>
      <c r="N6982" s="10">
        <v>0.55000000000000004</v>
      </c>
      <c r="O6982" s="4" t="s">
        <v>83</v>
      </c>
    </row>
    <row r="6983" spans="1:15" ht="14.25" customHeight="1" x14ac:dyDescent="0.25">
      <c r="A6983" s="4" t="s">
        <v>30</v>
      </c>
      <c r="B6983" s="4">
        <v>1185732</v>
      </c>
      <c r="C6983" s="5">
        <v>44230</v>
      </c>
      <c r="D6983" s="37">
        <v>2021</v>
      </c>
      <c r="E6983" s="5" t="str">
        <f>TEXT(Sales[[#This Row],[Invoice Date]],"mmm")</f>
        <v>Feb</v>
      </c>
      <c r="F6983" s="4" t="s">
        <v>36</v>
      </c>
      <c r="G6983" s="4" t="s">
        <v>112</v>
      </c>
      <c r="H6983" s="4" t="s">
        <v>113</v>
      </c>
      <c r="I6983" s="6" t="s">
        <v>17</v>
      </c>
      <c r="J6983" s="7">
        <v>29</v>
      </c>
      <c r="K6983" s="8">
        <v>140</v>
      </c>
      <c r="L6983" s="9">
        <f t="shared" si="109"/>
        <v>4060</v>
      </c>
      <c r="M6983" s="9">
        <v>1664.6</v>
      </c>
      <c r="N6983" s="10">
        <v>0.41</v>
      </c>
      <c r="O6983" s="4" t="s">
        <v>83</v>
      </c>
    </row>
    <row r="6984" spans="1:15" ht="14.25" customHeight="1" x14ac:dyDescent="0.25">
      <c r="A6984" s="4" t="s">
        <v>30</v>
      </c>
      <c r="B6984" s="4">
        <v>1185732</v>
      </c>
      <c r="C6984" s="5">
        <v>44230</v>
      </c>
      <c r="D6984" s="37">
        <v>2021</v>
      </c>
      <c r="E6984" s="5" t="str">
        <f>TEXT(Sales[[#This Row],[Invoice Date]],"mmm")</f>
        <v>Feb</v>
      </c>
      <c r="F6984" s="4" t="s">
        <v>36</v>
      </c>
      <c r="G6984" s="4" t="s">
        <v>112</v>
      </c>
      <c r="H6984" s="4" t="s">
        <v>113</v>
      </c>
      <c r="I6984" s="6" t="s">
        <v>19</v>
      </c>
      <c r="J6984" s="7">
        <v>29</v>
      </c>
      <c r="K6984" s="8">
        <v>39</v>
      </c>
      <c r="L6984" s="9">
        <f t="shared" si="109"/>
        <v>1131</v>
      </c>
      <c r="M6984" s="9">
        <v>554.18999999999994</v>
      </c>
      <c r="N6984" s="10">
        <v>0.49</v>
      </c>
      <c r="O6984" s="4" t="s">
        <v>83</v>
      </c>
    </row>
    <row r="6985" spans="1:15" ht="14.25" customHeight="1" x14ac:dyDescent="0.25">
      <c r="A6985" s="4" t="s">
        <v>30</v>
      </c>
      <c r="B6985" s="4">
        <v>1185732</v>
      </c>
      <c r="C6985" s="5">
        <v>44230</v>
      </c>
      <c r="D6985" s="37">
        <v>2021</v>
      </c>
      <c r="E6985" s="5" t="str">
        <f>TEXT(Sales[[#This Row],[Invoice Date]],"mmm")</f>
        <v>Feb</v>
      </c>
      <c r="F6985" s="4" t="s">
        <v>36</v>
      </c>
      <c r="G6985" s="4" t="s">
        <v>112</v>
      </c>
      <c r="H6985" s="4" t="s">
        <v>113</v>
      </c>
      <c r="I6985" s="6" t="s">
        <v>20</v>
      </c>
      <c r="J6985" s="7">
        <v>20</v>
      </c>
      <c r="K6985" s="8">
        <v>60</v>
      </c>
      <c r="L6985" s="9">
        <f t="shared" si="109"/>
        <v>1200</v>
      </c>
      <c r="M6985" s="9">
        <v>516</v>
      </c>
      <c r="N6985" s="10">
        <v>0.43</v>
      </c>
      <c r="O6985" s="4" t="s">
        <v>83</v>
      </c>
    </row>
    <row r="6986" spans="1:15" ht="14.25" customHeight="1" x14ac:dyDescent="0.25">
      <c r="A6986" s="4" t="s">
        <v>30</v>
      </c>
      <c r="B6986" s="4">
        <v>1185732</v>
      </c>
      <c r="C6986" s="5">
        <v>44230</v>
      </c>
      <c r="D6986" s="37">
        <v>2021</v>
      </c>
      <c r="E6986" s="5" t="str">
        <f>TEXT(Sales[[#This Row],[Invoice Date]],"mmm")</f>
        <v>Feb</v>
      </c>
      <c r="F6986" s="4" t="s">
        <v>36</v>
      </c>
      <c r="G6986" s="4" t="s">
        <v>114</v>
      </c>
      <c r="H6986" s="4" t="s">
        <v>115</v>
      </c>
      <c r="I6986" s="6" t="s">
        <v>21</v>
      </c>
      <c r="J6986" s="7">
        <v>23</v>
      </c>
      <c r="K6986" s="8">
        <v>20</v>
      </c>
      <c r="L6986" s="9">
        <f t="shared" si="109"/>
        <v>460</v>
      </c>
      <c r="M6986" s="9">
        <v>197.79999999999998</v>
      </c>
      <c r="N6986" s="10">
        <v>0.43</v>
      </c>
      <c r="O6986" s="4" t="s">
        <v>83</v>
      </c>
    </row>
    <row r="6987" spans="1:15" ht="14.25" customHeight="1" x14ac:dyDescent="0.25">
      <c r="A6987" s="4" t="s">
        <v>30</v>
      </c>
      <c r="B6987" s="4">
        <v>1185732</v>
      </c>
      <c r="C6987" s="5">
        <v>44230</v>
      </c>
      <c r="D6987" s="37">
        <v>2021</v>
      </c>
      <c r="E6987" s="5" t="str">
        <f>TEXT(Sales[[#This Row],[Invoice Date]],"mmm")</f>
        <v>Feb</v>
      </c>
      <c r="F6987" s="4" t="s">
        <v>36</v>
      </c>
      <c r="G6987" s="4" t="s">
        <v>114</v>
      </c>
      <c r="H6987" s="4" t="s">
        <v>115</v>
      </c>
      <c r="I6987" s="6" t="s">
        <v>22</v>
      </c>
      <c r="J6987" s="7">
        <v>38</v>
      </c>
      <c r="K6987" s="8">
        <v>38</v>
      </c>
      <c r="L6987" s="9">
        <f t="shared" si="109"/>
        <v>1444</v>
      </c>
      <c r="M6987" s="9">
        <v>880.84</v>
      </c>
      <c r="N6987" s="10">
        <v>0.61</v>
      </c>
      <c r="O6987" s="4" t="s">
        <v>83</v>
      </c>
    </row>
    <row r="6988" spans="1:15" ht="14.25" customHeight="1" x14ac:dyDescent="0.25">
      <c r="A6988" s="4" t="s">
        <v>30</v>
      </c>
      <c r="B6988" s="4">
        <v>1185732</v>
      </c>
      <c r="C6988" s="5">
        <v>44230</v>
      </c>
      <c r="D6988" s="37">
        <v>2021</v>
      </c>
      <c r="E6988" s="5" t="str">
        <f>TEXT(Sales[[#This Row],[Invoice Date]],"mmm")</f>
        <v>Feb</v>
      </c>
      <c r="F6988" s="4" t="s">
        <v>36</v>
      </c>
      <c r="G6988" s="4" t="s">
        <v>114</v>
      </c>
      <c r="H6988" s="4" t="s">
        <v>115</v>
      </c>
      <c r="I6988" s="6" t="s">
        <v>23</v>
      </c>
      <c r="J6988" s="7">
        <v>14</v>
      </c>
      <c r="K6988" s="8">
        <v>65</v>
      </c>
      <c r="L6988" s="9">
        <f t="shared" si="109"/>
        <v>910</v>
      </c>
      <c r="M6988" s="9">
        <v>464.1</v>
      </c>
      <c r="N6988" s="10">
        <v>0.51</v>
      </c>
      <c r="O6988" s="4" t="s">
        <v>83</v>
      </c>
    </row>
    <row r="6989" spans="1:15" ht="14.25" customHeight="1" x14ac:dyDescent="0.25">
      <c r="A6989" s="4" t="s">
        <v>30</v>
      </c>
      <c r="B6989" s="4">
        <v>1185732</v>
      </c>
      <c r="C6989" s="5">
        <v>44257</v>
      </c>
      <c r="D6989" s="37">
        <v>2021</v>
      </c>
      <c r="E6989" s="5" t="str">
        <f>TEXT(Sales[[#This Row],[Invoice Date]],"mmm")</f>
        <v>Mar</v>
      </c>
      <c r="F6989" s="4" t="s">
        <v>36</v>
      </c>
      <c r="G6989" s="4" t="s">
        <v>114</v>
      </c>
      <c r="H6989" s="4" t="s">
        <v>115</v>
      </c>
      <c r="I6989" s="6" t="s">
        <v>17</v>
      </c>
      <c r="J6989" s="7">
        <v>19</v>
      </c>
      <c r="K6989" s="8">
        <v>141</v>
      </c>
      <c r="L6989" s="9">
        <f t="shared" si="109"/>
        <v>2679</v>
      </c>
      <c r="M6989" s="9">
        <v>1098.3899999999999</v>
      </c>
      <c r="N6989" s="10">
        <v>0.41</v>
      </c>
      <c r="O6989" s="4" t="s">
        <v>83</v>
      </c>
    </row>
    <row r="6990" spans="1:15" ht="14.25" customHeight="1" x14ac:dyDescent="0.25">
      <c r="A6990" s="4" t="s">
        <v>30</v>
      </c>
      <c r="B6990" s="4">
        <v>1185732</v>
      </c>
      <c r="C6990" s="5">
        <v>44257</v>
      </c>
      <c r="D6990" s="37">
        <v>2021</v>
      </c>
      <c r="E6990" s="5" t="str">
        <f>TEXT(Sales[[#This Row],[Invoice Date]],"mmm")</f>
        <v>Mar</v>
      </c>
      <c r="F6990" s="4" t="s">
        <v>36</v>
      </c>
      <c r="G6990" s="4" t="s">
        <v>114</v>
      </c>
      <c r="H6990" s="4" t="s">
        <v>115</v>
      </c>
      <c r="I6990" s="6" t="s">
        <v>19</v>
      </c>
      <c r="J6990" s="7">
        <v>19</v>
      </c>
      <c r="K6990" s="8">
        <v>44</v>
      </c>
      <c r="L6990" s="9">
        <f t="shared" si="109"/>
        <v>836</v>
      </c>
      <c r="M6990" s="9">
        <v>418</v>
      </c>
      <c r="N6990" s="10">
        <v>0.5</v>
      </c>
      <c r="O6990" s="4" t="s">
        <v>83</v>
      </c>
    </row>
    <row r="6991" spans="1:15" ht="14.25" customHeight="1" x14ac:dyDescent="0.25">
      <c r="A6991" s="4" t="s">
        <v>30</v>
      </c>
      <c r="B6991" s="4">
        <v>1185732</v>
      </c>
      <c r="C6991" s="5">
        <v>44257</v>
      </c>
      <c r="D6991" s="37">
        <v>2021</v>
      </c>
      <c r="E6991" s="5" t="str">
        <f>TEXT(Sales[[#This Row],[Invoice Date]],"mmm")</f>
        <v>Mar</v>
      </c>
      <c r="F6991" s="4" t="s">
        <v>36</v>
      </c>
      <c r="G6991" s="4" t="s">
        <v>114</v>
      </c>
      <c r="H6991" s="4" t="s">
        <v>115</v>
      </c>
      <c r="I6991" s="6" t="s">
        <v>20</v>
      </c>
      <c r="J6991" s="7">
        <v>9</v>
      </c>
      <c r="K6991" s="8">
        <v>59</v>
      </c>
      <c r="L6991" s="9">
        <f t="shared" si="109"/>
        <v>531</v>
      </c>
      <c r="M6991" s="9">
        <v>233.64000000000001</v>
      </c>
      <c r="N6991" s="10">
        <v>0.44</v>
      </c>
      <c r="O6991" s="4" t="s">
        <v>83</v>
      </c>
    </row>
    <row r="6992" spans="1:15" ht="14.25" customHeight="1" x14ac:dyDescent="0.25">
      <c r="A6992" s="4" t="s">
        <v>30</v>
      </c>
      <c r="B6992" s="4">
        <v>1185732</v>
      </c>
      <c r="C6992" s="5">
        <v>44257</v>
      </c>
      <c r="D6992" s="37">
        <v>2021</v>
      </c>
      <c r="E6992" s="5" t="str">
        <f>TEXT(Sales[[#This Row],[Invoice Date]],"mmm")</f>
        <v>Mar</v>
      </c>
      <c r="F6992" s="4" t="s">
        <v>36</v>
      </c>
      <c r="G6992" s="4" t="s">
        <v>114</v>
      </c>
      <c r="H6992" s="4" t="s">
        <v>115</v>
      </c>
      <c r="I6992" s="6" t="s">
        <v>21</v>
      </c>
      <c r="J6992" s="7">
        <v>14</v>
      </c>
      <c r="K6992" s="8">
        <v>20</v>
      </c>
      <c r="L6992" s="9">
        <f t="shared" si="109"/>
        <v>280</v>
      </c>
      <c r="M6992" s="9">
        <v>114.8</v>
      </c>
      <c r="N6992" s="10">
        <v>0.41</v>
      </c>
      <c r="O6992" s="4" t="s">
        <v>83</v>
      </c>
    </row>
    <row r="6993" spans="1:15" ht="14.25" customHeight="1" x14ac:dyDescent="0.25">
      <c r="A6993" s="4" t="s">
        <v>30</v>
      </c>
      <c r="B6993" s="4">
        <v>1185732</v>
      </c>
      <c r="C6993" s="5">
        <v>44257</v>
      </c>
      <c r="D6993" s="37">
        <v>2021</v>
      </c>
      <c r="E6993" s="5" t="str">
        <f>TEXT(Sales[[#This Row],[Invoice Date]],"mmm")</f>
        <v>Mar</v>
      </c>
      <c r="F6993" s="4" t="s">
        <v>36</v>
      </c>
      <c r="G6993" s="4" t="s">
        <v>114</v>
      </c>
      <c r="H6993" s="4" t="s">
        <v>115</v>
      </c>
      <c r="I6993" s="6" t="s">
        <v>22</v>
      </c>
      <c r="J6993" s="7">
        <v>29</v>
      </c>
      <c r="K6993" s="8">
        <v>34</v>
      </c>
      <c r="L6993" s="9">
        <f t="shared" si="109"/>
        <v>986</v>
      </c>
      <c r="M6993" s="9">
        <v>601.46</v>
      </c>
      <c r="N6993" s="10">
        <v>0.61</v>
      </c>
      <c r="O6993" s="4" t="s">
        <v>83</v>
      </c>
    </row>
    <row r="6994" spans="1:15" ht="14.25" customHeight="1" x14ac:dyDescent="0.25">
      <c r="A6994" s="4" t="s">
        <v>30</v>
      </c>
      <c r="B6994" s="4">
        <v>1185732</v>
      </c>
      <c r="C6994" s="5">
        <v>44257</v>
      </c>
      <c r="D6994" s="37">
        <v>2021</v>
      </c>
      <c r="E6994" s="5" t="str">
        <f>TEXT(Sales[[#This Row],[Invoice Date]],"mmm")</f>
        <v>Mar</v>
      </c>
      <c r="F6994" s="4" t="s">
        <v>36</v>
      </c>
      <c r="G6994" s="4" t="s">
        <v>114</v>
      </c>
      <c r="H6994" s="4" t="s">
        <v>115</v>
      </c>
      <c r="I6994" s="6" t="s">
        <v>23</v>
      </c>
      <c r="J6994" s="7">
        <v>18</v>
      </c>
      <c r="K6994" s="8">
        <v>63</v>
      </c>
      <c r="L6994" s="9">
        <f t="shared" si="109"/>
        <v>1134</v>
      </c>
      <c r="M6994" s="9">
        <v>612.36</v>
      </c>
      <c r="N6994" s="10">
        <v>0.54</v>
      </c>
      <c r="O6994" s="4" t="s">
        <v>83</v>
      </c>
    </row>
    <row r="6995" spans="1:15" ht="14.25" customHeight="1" x14ac:dyDescent="0.25">
      <c r="A6995" s="4" t="s">
        <v>30</v>
      </c>
      <c r="B6995" s="4">
        <v>1185732</v>
      </c>
      <c r="C6995" s="5">
        <v>44289</v>
      </c>
      <c r="D6995" s="37">
        <v>2021</v>
      </c>
      <c r="E6995" s="5" t="str">
        <f>TEXT(Sales[[#This Row],[Invoice Date]],"mmm")</f>
        <v>Apr</v>
      </c>
      <c r="F6995" s="4" t="s">
        <v>36</v>
      </c>
      <c r="G6995" s="4" t="s">
        <v>114</v>
      </c>
      <c r="H6995" s="4" t="s">
        <v>115</v>
      </c>
      <c r="I6995" s="6" t="s">
        <v>17</v>
      </c>
      <c r="J6995" s="7">
        <v>18</v>
      </c>
      <c r="K6995" s="8">
        <v>122</v>
      </c>
      <c r="L6995" s="9">
        <f t="shared" si="109"/>
        <v>2196</v>
      </c>
      <c r="M6995" s="9">
        <v>900.3599999999999</v>
      </c>
      <c r="N6995" s="10">
        <v>0.41</v>
      </c>
      <c r="O6995" s="4" t="s">
        <v>83</v>
      </c>
    </row>
    <row r="6996" spans="1:15" ht="14.25" customHeight="1" x14ac:dyDescent="0.25">
      <c r="A6996" s="4" t="s">
        <v>30</v>
      </c>
      <c r="B6996" s="4">
        <v>1185732</v>
      </c>
      <c r="C6996" s="5">
        <v>44289</v>
      </c>
      <c r="D6996" s="37">
        <v>2021</v>
      </c>
      <c r="E6996" s="5" t="str">
        <f>TEXT(Sales[[#This Row],[Invoice Date]],"mmm")</f>
        <v>Apr</v>
      </c>
      <c r="F6996" s="4" t="s">
        <v>36</v>
      </c>
      <c r="G6996" s="4" t="s">
        <v>114</v>
      </c>
      <c r="H6996" s="4" t="s">
        <v>115</v>
      </c>
      <c r="I6996" s="6" t="s">
        <v>19</v>
      </c>
      <c r="J6996" s="7">
        <v>20</v>
      </c>
      <c r="K6996" s="8">
        <v>39</v>
      </c>
      <c r="L6996" s="9">
        <f t="shared" si="109"/>
        <v>780</v>
      </c>
      <c r="M6996" s="9">
        <v>358.79999999999995</v>
      </c>
      <c r="N6996" s="10">
        <v>0.45999999999999996</v>
      </c>
      <c r="O6996" s="4" t="s">
        <v>83</v>
      </c>
    </row>
    <row r="6997" spans="1:15" ht="14.25" customHeight="1" x14ac:dyDescent="0.25">
      <c r="A6997" s="4" t="s">
        <v>30</v>
      </c>
      <c r="B6997" s="4">
        <v>1185732</v>
      </c>
      <c r="C6997" s="5">
        <v>44289</v>
      </c>
      <c r="D6997" s="37">
        <v>2021</v>
      </c>
      <c r="E6997" s="5" t="str">
        <f>TEXT(Sales[[#This Row],[Invoice Date]],"mmm")</f>
        <v>Apr</v>
      </c>
      <c r="F6997" s="4" t="s">
        <v>36</v>
      </c>
      <c r="G6997" s="4" t="s">
        <v>114</v>
      </c>
      <c r="H6997" s="4" t="s">
        <v>115</v>
      </c>
      <c r="I6997" s="6" t="s">
        <v>20</v>
      </c>
      <c r="J6997" s="7">
        <v>9</v>
      </c>
      <c r="K6997" s="8">
        <v>41</v>
      </c>
      <c r="L6997" s="9">
        <f t="shared" si="109"/>
        <v>369</v>
      </c>
      <c r="M6997" s="9">
        <v>158.66999999999999</v>
      </c>
      <c r="N6997" s="10">
        <v>0.43</v>
      </c>
      <c r="O6997" s="4" t="s">
        <v>83</v>
      </c>
    </row>
    <row r="6998" spans="1:15" ht="14.25" customHeight="1" x14ac:dyDescent="0.25">
      <c r="A6998" s="4" t="s">
        <v>30</v>
      </c>
      <c r="B6998" s="4">
        <v>1185732</v>
      </c>
      <c r="C6998" s="5">
        <v>44289</v>
      </c>
      <c r="D6998" s="37">
        <v>2021</v>
      </c>
      <c r="E6998" s="5" t="str">
        <f>TEXT(Sales[[#This Row],[Invoice Date]],"mmm")</f>
        <v>Apr</v>
      </c>
      <c r="F6998" s="4" t="s">
        <v>36</v>
      </c>
      <c r="G6998" s="4" t="s">
        <v>114</v>
      </c>
      <c r="H6998" s="4" t="s">
        <v>115</v>
      </c>
      <c r="I6998" s="6" t="s">
        <v>21</v>
      </c>
      <c r="J6998" s="7">
        <v>15</v>
      </c>
      <c r="K6998" s="8">
        <v>22</v>
      </c>
      <c r="L6998" s="9">
        <f t="shared" si="109"/>
        <v>330</v>
      </c>
      <c r="M6998" s="9">
        <v>135.29999999999998</v>
      </c>
      <c r="N6998" s="10">
        <v>0.41</v>
      </c>
      <c r="O6998" s="4" t="s">
        <v>83</v>
      </c>
    </row>
    <row r="6999" spans="1:15" ht="14.25" customHeight="1" x14ac:dyDescent="0.25">
      <c r="A6999" s="4" t="s">
        <v>30</v>
      </c>
      <c r="B6999" s="4">
        <v>1185732</v>
      </c>
      <c r="C6999" s="5">
        <v>44289</v>
      </c>
      <c r="D6999" s="37">
        <v>2021</v>
      </c>
      <c r="E6999" s="5" t="str">
        <f>TEXT(Sales[[#This Row],[Invoice Date]],"mmm")</f>
        <v>Apr</v>
      </c>
      <c r="F6999" s="4" t="s">
        <v>36</v>
      </c>
      <c r="G6999" s="4" t="s">
        <v>114</v>
      </c>
      <c r="H6999" s="4" t="s">
        <v>115</v>
      </c>
      <c r="I6999" s="6" t="s">
        <v>22</v>
      </c>
      <c r="J6999" s="7">
        <v>55</v>
      </c>
      <c r="K6999" s="8">
        <v>26</v>
      </c>
      <c r="L6999" s="9">
        <f t="shared" si="109"/>
        <v>1430</v>
      </c>
      <c r="M6999" s="9">
        <v>886.6</v>
      </c>
      <c r="N6999" s="10">
        <v>0.62</v>
      </c>
      <c r="O6999" s="4" t="s">
        <v>83</v>
      </c>
    </row>
    <row r="7000" spans="1:15" ht="14.25" customHeight="1" x14ac:dyDescent="0.25">
      <c r="A7000" s="4" t="s">
        <v>30</v>
      </c>
      <c r="B7000" s="4">
        <v>1185732</v>
      </c>
      <c r="C7000" s="5">
        <v>44289</v>
      </c>
      <c r="D7000" s="37">
        <v>2021</v>
      </c>
      <c r="E7000" s="5" t="str">
        <f>TEXT(Sales[[#This Row],[Invoice Date]],"mmm")</f>
        <v>Apr</v>
      </c>
      <c r="F7000" s="4" t="s">
        <v>36</v>
      </c>
      <c r="G7000" s="4" t="s">
        <v>114</v>
      </c>
      <c r="H7000" s="4" t="s">
        <v>115</v>
      </c>
      <c r="I7000" s="6" t="s">
        <v>23</v>
      </c>
      <c r="J7000" s="7">
        <v>49</v>
      </c>
      <c r="K7000" s="8">
        <v>61</v>
      </c>
      <c r="L7000" s="9">
        <f t="shared" si="109"/>
        <v>2989</v>
      </c>
      <c r="M7000" s="9">
        <v>1643.95</v>
      </c>
      <c r="N7000" s="10">
        <v>0.55000000000000004</v>
      </c>
      <c r="O7000" s="4" t="s">
        <v>83</v>
      </c>
    </row>
    <row r="7001" spans="1:15" ht="14.25" customHeight="1" x14ac:dyDescent="0.25">
      <c r="A7001" s="4" t="s">
        <v>30</v>
      </c>
      <c r="B7001" s="4">
        <v>1185732</v>
      </c>
      <c r="C7001" s="5">
        <v>44320</v>
      </c>
      <c r="D7001" s="37">
        <v>2021</v>
      </c>
      <c r="E7001" s="5" t="str">
        <f>TEXT(Sales[[#This Row],[Invoice Date]],"mmm")</f>
        <v>May</v>
      </c>
      <c r="F7001" s="4" t="s">
        <v>36</v>
      </c>
      <c r="G7001" s="4" t="s">
        <v>114</v>
      </c>
      <c r="H7001" s="4" t="s">
        <v>115</v>
      </c>
      <c r="I7001" s="6" t="s">
        <v>17</v>
      </c>
      <c r="J7001" s="7">
        <v>58</v>
      </c>
      <c r="K7001" s="8">
        <v>134</v>
      </c>
      <c r="L7001" s="9">
        <f t="shared" si="109"/>
        <v>7772</v>
      </c>
      <c r="M7001" s="9">
        <v>3186.52</v>
      </c>
      <c r="N7001" s="10">
        <v>0.41</v>
      </c>
      <c r="O7001" s="4" t="s">
        <v>83</v>
      </c>
    </row>
    <row r="7002" spans="1:15" ht="14.25" customHeight="1" x14ac:dyDescent="0.25">
      <c r="A7002" s="4" t="s">
        <v>30</v>
      </c>
      <c r="B7002" s="4">
        <v>1185732</v>
      </c>
      <c r="C7002" s="5">
        <v>44320</v>
      </c>
      <c r="D7002" s="37">
        <v>2021</v>
      </c>
      <c r="E7002" s="5" t="str">
        <f>TEXT(Sales[[#This Row],[Invoice Date]],"mmm")</f>
        <v>May</v>
      </c>
      <c r="F7002" s="4" t="s">
        <v>36</v>
      </c>
      <c r="G7002" s="4" t="s">
        <v>114</v>
      </c>
      <c r="H7002" s="4" t="s">
        <v>115</v>
      </c>
      <c r="I7002" s="6" t="s">
        <v>19</v>
      </c>
      <c r="J7002" s="7">
        <v>39</v>
      </c>
      <c r="K7002" s="8">
        <v>50</v>
      </c>
      <c r="L7002" s="9">
        <f t="shared" si="109"/>
        <v>1950</v>
      </c>
      <c r="M7002" s="9">
        <v>955.5</v>
      </c>
      <c r="N7002" s="10">
        <v>0.49</v>
      </c>
      <c r="O7002" s="4" t="s">
        <v>83</v>
      </c>
    </row>
    <row r="7003" spans="1:15" ht="14.25" customHeight="1" x14ac:dyDescent="0.25">
      <c r="A7003" s="4" t="s">
        <v>30</v>
      </c>
      <c r="B7003" s="4">
        <v>1185732</v>
      </c>
      <c r="C7003" s="5">
        <v>44320</v>
      </c>
      <c r="D7003" s="37">
        <v>2021</v>
      </c>
      <c r="E7003" s="5" t="str">
        <f>TEXT(Sales[[#This Row],[Invoice Date]],"mmm")</f>
        <v>May</v>
      </c>
      <c r="F7003" s="4" t="s">
        <v>36</v>
      </c>
      <c r="G7003" s="4" t="s">
        <v>114</v>
      </c>
      <c r="H7003" s="4" t="s">
        <v>115</v>
      </c>
      <c r="I7003" s="6" t="s">
        <v>20</v>
      </c>
      <c r="J7003" s="7">
        <v>33</v>
      </c>
      <c r="K7003" s="8">
        <v>49</v>
      </c>
      <c r="L7003" s="9">
        <f t="shared" si="109"/>
        <v>1617</v>
      </c>
      <c r="M7003" s="9">
        <v>727.65</v>
      </c>
      <c r="N7003" s="10">
        <v>0.44999999999999996</v>
      </c>
      <c r="O7003" s="4" t="s">
        <v>83</v>
      </c>
    </row>
    <row r="7004" spans="1:15" ht="14.25" customHeight="1" x14ac:dyDescent="0.25">
      <c r="A7004" s="4" t="s">
        <v>30</v>
      </c>
      <c r="B7004" s="4">
        <v>1185732</v>
      </c>
      <c r="C7004" s="5">
        <v>44320</v>
      </c>
      <c r="D7004" s="37">
        <v>2021</v>
      </c>
      <c r="E7004" s="5" t="str">
        <f>TEXT(Sales[[#This Row],[Invoice Date]],"mmm")</f>
        <v>May</v>
      </c>
      <c r="F7004" s="4" t="s">
        <v>36</v>
      </c>
      <c r="G7004" s="4" t="s">
        <v>114</v>
      </c>
      <c r="H7004" s="4" t="s">
        <v>115</v>
      </c>
      <c r="I7004" s="6" t="s">
        <v>21</v>
      </c>
      <c r="J7004" s="7">
        <v>32</v>
      </c>
      <c r="K7004" s="8">
        <v>38</v>
      </c>
      <c r="L7004" s="9">
        <f t="shared" si="109"/>
        <v>1216</v>
      </c>
      <c r="M7004" s="9">
        <v>535.04</v>
      </c>
      <c r="N7004" s="10">
        <v>0.44</v>
      </c>
      <c r="O7004" s="4" t="s">
        <v>83</v>
      </c>
    </row>
    <row r="7005" spans="1:15" ht="14.25" customHeight="1" x14ac:dyDescent="0.25">
      <c r="A7005" s="4" t="s">
        <v>30</v>
      </c>
      <c r="B7005" s="4">
        <v>1185732</v>
      </c>
      <c r="C7005" s="5">
        <v>44320</v>
      </c>
      <c r="D7005" s="37">
        <v>2021</v>
      </c>
      <c r="E7005" s="5" t="str">
        <f>TEXT(Sales[[#This Row],[Invoice Date]],"mmm")</f>
        <v>May</v>
      </c>
      <c r="F7005" s="4" t="s">
        <v>36</v>
      </c>
      <c r="G7005" s="4" t="s">
        <v>114</v>
      </c>
      <c r="H7005" s="4" t="s">
        <v>115</v>
      </c>
      <c r="I7005" s="6" t="s">
        <v>22</v>
      </c>
      <c r="J7005" s="7">
        <v>44</v>
      </c>
      <c r="K7005" s="8">
        <v>53</v>
      </c>
      <c r="L7005" s="9">
        <f t="shared" si="109"/>
        <v>2332</v>
      </c>
      <c r="M7005" s="9">
        <v>1422.52</v>
      </c>
      <c r="N7005" s="10">
        <v>0.61</v>
      </c>
      <c r="O7005" s="4" t="s">
        <v>83</v>
      </c>
    </row>
    <row r="7006" spans="1:15" ht="14.25" customHeight="1" x14ac:dyDescent="0.25">
      <c r="A7006" s="4" t="s">
        <v>30</v>
      </c>
      <c r="B7006" s="4">
        <v>1185732</v>
      </c>
      <c r="C7006" s="5">
        <v>44320</v>
      </c>
      <c r="D7006" s="37">
        <v>2021</v>
      </c>
      <c r="E7006" s="5" t="str">
        <f>TEXT(Sales[[#This Row],[Invoice Date]],"mmm")</f>
        <v>May</v>
      </c>
      <c r="F7006" s="4" t="s">
        <v>36</v>
      </c>
      <c r="G7006" s="4" t="s">
        <v>114</v>
      </c>
      <c r="H7006" s="4" t="s">
        <v>115</v>
      </c>
      <c r="I7006" s="6" t="s">
        <v>23</v>
      </c>
      <c r="J7006" s="7">
        <v>47</v>
      </c>
      <c r="K7006" s="8">
        <v>90</v>
      </c>
      <c r="L7006" s="9">
        <f t="shared" si="109"/>
        <v>4230</v>
      </c>
      <c r="M7006" s="9">
        <v>2157.3000000000002</v>
      </c>
      <c r="N7006" s="10">
        <v>0.51</v>
      </c>
      <c r="O7006" s="4" t="s">
        <v>83</v>
      </c>
    </row>
    <row r="7007" spans="1:15" ht="14.25" customHeight="1" x14ac:dyDescent="0.25">
      <c r="A7007" s="4" t="s">
        <v>30</v>
      </c>
      <c r="B7007" s="4">
        <v>1185732</v>
      </c>
      <c r="C7007" s="5">
        <v>44350</v>
      </c>
      <c r="D7007" s="37">
        <v>2021</v>
      </c>
      <c r="E7007" s="5" t="str">
        <f>TEXT(Sales[[#This Row],[Invoice Date]],"mmm")</f>
        <v>Jun</v>
      </c>
      <c r="F7007" s="4" t="s">
        <v>36</v>
      </c>
      <c r="G7007" s="4" t="s">
        <v>114</v>
      </c>
      <c r="H7007" s="4" t="s">
        <v>115</v>
      </c>
      <c r="I7007" s="6" t="s">
        <v>17</v>
      </c>
      <c r="J7007" s="7">
        <v>32</v>
      </c>
      <c r="K7007" s="8">
        <v>160</v>
      </c>
      <c r="L7007" s="9">
        <f t="shared" si="109"/>
        <v>5120</v>
      </c>
      <c r="M7007" s="9">
        <v>2252.8000000000002</v>
      </c>
      <c r="N7007" s="10">
        <v>0.44</v>
      </c>
      <c r="O7007" s="4" t="s">
        <v>83</v>
      </c>
    </row>
    <row r="7008" spans="1:15" ht="14.25" customHeight="1" x14ac:dyDescent="0.25">
      <c r="A7008" s="4" t="s">
        <v>30</v>
      </c>
      <c r="B7008" s="4">
        <v>1185732</v>
      </c>
      <c r="C7008" s="5">
        <v>44350</v>
      </c>
      <c r="D7008" s="37">
        <v>2021</v>
      </c>
      <c r="E7008" s="5" t="str">
        <f>TEXT(Sales[[#This Row],[Invoice Date]],"mmm")</f>
        <v>Jun</v>
      </c>
      <c r="F7008" s="4" t="s">
        <v>36</v>
      </c>
      <c r="G7008" s="4" t="s">
        <v>114</v>
      </c>
      <c r="H7008" s="4" t="s">
        <v>115</v>
      </c>
      <c r="I7008" s="6" t="s">
        <v>19</v>
      </c>
      <c r="J7008" s="7">
        <v>27</v>
      </c>
      <c r="K7008" s="8">
        <v>90</v>
      </c>
      <c r="L7008" s="9">
        <f t="shared" si="109"/>
        <v>2430</v>
      </c>
      <c r="M7008" s="9">
        <v>1190.7</v>
      </c>
      <c r="N7008" s="10">
        <v>0.49</v>
      </c>
      <c r="O7008" s="4" t="s">
        <v>83</v>
      </c>
    </row>
    <row r="7009" spans="1:15" ht="14.25" customHeight="1" x14ac:dyDescent="0.25">
      <c r="A7009" s="4" t="s">
        <v>30</v>
      </c>
      <c r="B7009" s="4">
        <v>1185732</v>
      </c>
      <c r="C7009" s="5">
        <v>44350</v>
      </c>
      <c r="D7009" s="37">
        <v>2021</v>
      </c>
      <c r="E7009" s="5" t="str">
        <f>TEXT(Sales[[#This Row],[Invoice Date]],"mmm")</f>
        <v>Jun</v>
      </c>
      <c r="F7009" s="4" t="s">
        <v>36</v>
      </c>
      <c r="G7009" s="4" t="s">
        <v>114</v>
      </c>
      <c r="H7009" s="4" t="s">
        <v>115</v>
      </c>
      <c r="I7009" s="6" t="s">
        <v>20</v>
      </c>
      <c r="J7009" s="7">
        <v>24</v>
      </c>
      <c r="K7009" s="8">
        <v>52</v>
      </c>
      <c r="L7009" s="9">
        <f t="shared" si="109"/>
        <v>1248</v>
      </c>
      <c r="M7009" s="9">
        <v>549.12</v>
      </c>
      <c r="N7009" s="10">
        <v>0.44</v>
      </c>
      <c r="O7009" s="4" t="s">
        <v>83</v>
      </c>
    </row>
    <row r="7010" spans="1:15" ht="14.25" customHeight="1" x14ac:dyDescent="0.25">
      <c r="A7010" s="4" t="s">
        <v>30</v>
      </c>
      <c r="B7010" s="4">
        <v>1185732</v>
      </c>
      <c r="C7010" s="5">
        <v>44350</v>
      </c>
      <c r="D7010" s="37">
        <v>2021</v>
      </c>
      <c r="E7010" s="5" t="str">
        <f>TEXT(Sales[[#This Row],[Invoice Date]],"mmm")</f>
        <v>Jun</v>
      </c>
      <c r="F7010" s="4" t="s">
        <v>36</v>
      </c>
      <c r="G7010" s="4" t="s">
        <v>114</v>
      </c>
      <c r="H7010" s="4" t="s">
        <v>115</v>
      </c>
      <c r="I7010" s="6" t="s">
        <v>21</v>
      </c>
      <c r="J7010" s="7">
        <v>24</v>
      </c>
      <c r="K7010" s="8">
        <v>47</v>
      </c>
      <c r="L7010" s="9">
        <f t="shared" si="109"/>
        <v>1128</v>
      </c>
      <c r="M7010" s="9">
        <v>462.47999999999996</v>
      </c>
      <c r="N7010" s="10">
        <v>0.41</v>
      </c>
      <c r="O7010" s="4" t="s">
        <v>83</v>
      </c>
    </row>
    <row r="7011" spans="1:15" ht="14.25" customHeight="1" x14ac:dyDescent="0.25">
      <c r="A7011" s="4" t="s">
        <v>30</v>
      </c>
      <c r="B7011" s="4">
        <v>1185732</v>
      </c>
      <c r="C7011" s="5">
        <v>44350</v>
      </c>
      <c r="D7011" s="37">
        <v>2021</v>
      </c>
      <c r="E7011" s="5" t="str">
        <f>TEXT(Sales[[#This Row],[Invoice Date]],"mmm")</f>
        <v>Jun</v>
      </c>
      <c r="F7011" s="4" t="s">
        <v>36</v>
      </c>
      <c r="G7011" s="4" t="s">
        <v>114</v>
      </c>
      <c r="H7011" s="4" t="s">
        <v>115</v>
      </c>
      <c r="I7011" s="6" t="s">
        <v>22</v>
      </c>
      <c r="J7011" s="7">
        <v>34</v>
      </c>
      <c r="K7011" s="8">
        <v>46</v>
      </c>
      <c r="L7011" s="9">
        <f t="shared" si="109"/>
        <v>1564</v>
      </c>
      <c r="M7011" s="9">
        <v>938.4</v>
      </c>
      <c r="N7011" s="10">
        <v>0.6</v>
      </c>
      <c r="O7011" s="4" t="s">
        <v>83</v>
      </c>
    </row>
    <row r="7012" spans="1:15" ht="14.25" customHeight="1" x14ac:dyDescent="0.25">
      <c r="A7012" s="4" t="s">
        <v>30</v>
      </c>
      <c r="B7012" s="4">
        <v>1185732</v>
      </c>
      <c r="C7012" s="5">
        <v>44350</v>
      </c>
      <c r="D7012" s="37">
        <v>2021</v>
      </c>
      <c r="E7012" s="5" t="str">
        <f>TEXT(Sales[[#This Row],[Invoice Date]],"mmm")</f>
        <v>Jun</v>
      </c>
      <c r="F7012" s="4" t="s">
        <v>36</v>
      </c>
      <c r="G7012" s="4" t="s">
        <v>114</v>
      </c>
      <c r="H7012" s="4" t="s">
        <v>115</v>
      </c>
      <c r="I7012" s="6" t="s">
        <v>23</v>
      </c>
      <c r="J7012" s="7">
        <v>51</v>
      </c>
      <c r="K7012" s="8">
        <v>98</v>
      </c>
      <c r="L7012" s="9">
        <f t="shared" si="109"/>
        <v>4998</v>
      </c>
      <c r="M7012" s="9">
        <v>2748.9</v>
      </c>
      <c r="N7012" s="10">
        <v>0.55000000000000004</v>
      </c>
      <c r="O7012" s="4" t="s">
        <v>83</v>
      </c>
    </row>
    <row r="7013" spans="1:15" ht="14.25" customHeight="1" x14ac:dyDescent="0.25">
      <c r="A7013" s="4" t="s">
        <v>30</v>
      </c>
      <c r="B7013" s="4">
        <v>1185732</v>
      </c>
      <c r="C7013" s="5">
        <v>44379</v>
      </c>
      <c r="D7013" s="37">
        <v>2021</v>
      </c>
      <c r="E7013" s="5" t="str">
        <f>TEXT(Sales[[#This Row],[Invoice Date]],"mmm")</f>
        <v>Jul</v>
      </c>
      <c r="F7013" s="4" t="s">
        <v>36</v>
      </c>
      <c r="G7013" s="4" t="s">
        <v>114</v>
      </c>
      <c r="H7013" s="4" t="s">
        <v>115</v>
      </c>
      <c r="I7013" s="6" t="s">
        <v>17</v>
      </c>
      <c r="J7013" s="7">
        <v>45</v>
      </c>
      <c r="K7013" s="8">
        <v>149</v>
      </c>
      <c r="L7013" s="9">
        <f t="shared" si="109"/>
        <v>6705</v>
      </c>
      <c r="M7013" s="9">
        <v>2816.1</v>
      </c>
      <c r="N7013" s="10">
        <v>0.42</v>
      </c>
      <c r="O7013" s="4" t="s">
        <v>83</v>
      </c>
    </row>
    <row r="7014" spans="1:15" ht="14.25" customHeight="1" x14ac:dyDescent="0.25">
      <c r="A7014" s="4" t="s">
        <v>30</v>
      </c>
      <c r="B7014" s="4">
        <v>1185732</v>
      </c>
      <c r="C7014" s="5">
        <v>44379</v>
      </c>
      <c r="D7014" s="37">
        <v>2021</v>
      </c>
      <c r="E7014" s="5" t="str">
        <f>TEXT(Sales[[#This Row],[Invoice Date]],"mmm")</f>
        <v>Jul</v>
      </c>
      <c r="F7014" s="4" t="s">
        <v>36</v>
      </c>
      <c r="G7014" s="4" t="s">
        <v>114</v>
      </c>
      <c r="H7014" s="4" t="s">
        <v>115</v>
      </c>
      <c r="I7014" s="6" t="s">
        <v>19</v>
      </c>
      <c r="J7014" s="7">
        <v>42</v>
      </c>
      <c r="K7014" s="8">
        <v>87</v>
      </c>
      <c r="L7014" s="9">
        <f t="shared" si="109"/>
        <v>3654</v>
      </c>
      <c r="M7014" s="9">
        <v>1790.46</v>
      </c>
      <c r="N7014" s="10">
        <v>0.49</v>
      </c>
      <c r="O7014" s="4" t="s">
        <v>83</v>
      </c>
    </row>
    <row r="7015" spans="1:15" ht="14.25" customHeight="1" x14ac:dyDescent="0.25">
      <c r="A7015" s="4" t="s">
        <v>30</v>
      </c>
      <c r="B7015" s="4">
        <v>1185732</v>
      </c>
      <c r="C7015" s="5">
        <v>44379</v>
      </c>
      <c r="D7015" s="37">
        <v>2021</v>
      </c>
      <c r="E7015" s="5" t="str">
        <f>TEXT(Sales[[#This Row],[Invoice Date]],"mmm")</f>
        <v>Jul</v>
      </c>
      <c r="F7015" s="4" t="s">
        <v>36</v>
      </c>
      <c r="G7015" s="4" t="s">
        <v>114</v>
      </c>
      <c r="H7015" s="4" t="s">
        <v>115</v>
      </c>
      <c r="I7015" s="6" t="s">
        <v>20</v>
      </c>
      <c r="J7015" s="7">
        <v>38</v>
      </c>
      <c r="K7015" s="8">
        <v>61</v>
      </c>
      <c r="L7015" s="9">
        <f t="shared" si="109"/>
        <v>2318</v>
      </c>
      <c r="M7015" s="9">
        <v>996.74</v>
      </c>
      <c r="N7015" s="10">
        <v>0.43</v>
      </c>
      <c r="O7015" s="4" t="s">
        <v>83</v>
      </c>
    </row>
    <row r="7016" spans="1:15" ht="14.25" customHeight="1" x14ac:dyDescent="0.25">
      <c r="A7016" s="4" t="s">
        <v>30</v>
      </c>
      <c r="B7016" s="4">
        <v>1185732</v>
      </c>
      <c r="C7016" s="5">
        <v>44379</v>
      </c>
      <c r="D7016" s="37">
        <v>2021</v>
      </c>
      <c r="E7016" s="5" t="str">
        <f>TEXT(Sales[[#This Row],[Invoice Date]],"mmm")</f>
        <v>Jul</v>
      </c>
      <c r="F7016" s="4" t="s">
        <v>36</v>
      </c>
      <c r="G7016" s="4" t="s">
        <v>114</v>
      </c>
      <c r="H7016" s="4" t="s">
        <v>115</v>
      </c>
      <c r="I7016" s="6" t="s">
        <v>21</v>
      </c>
      <c r="J7016" s="7">
        <v>38</v>
      </c>
      <c r="K7016" s="8">
        <v>51</v>
      </c>
      <c r="L7016" s="9">
        <f t="shared" si="109"/>
        <v>1938</v>
      </c>
      <c r="M7016" s="9">
        <v>813.95999999999992</v>
      </c>
      <c r="N7016" s="10">
        <v>0.42</v>
      </c>
      <c r="O7016" s="4" t="s">
        <v>83</v>
      </c>
    </row>
    <row r="7017" spans="1:15" ht="14.25" customHeight="1" x14ac:dyDescent="0.25">
      <c r="A7017" s="4" t="s">
        <v>30</v>
      </c>
      <c r="B7017" s="4">
        <v>1185732</v>
      </c>
      <c r="C7017" s="5">
        <v>44379</v>
      </c>
      <c r="D7017" s="37">
        <v>2021</v>
      </c>
      <c r="E7017" s="5" t="str">
        <f>TEXT(Sales[[#This Row],[Invoice Date]],"mmm")</f>
        <v>Jul</v>
      </c>
      <c r="F7017" s="4" t="s">
        <v>36</v>
      </c>
      <c r="G7017" s="4" t="s">
        <v>114</v>
      </c>
      <c r="H7017" s="4" t="s">
        <v>115</v>
      </c>
      <c r="I7017" s="6" t="s">
        <v>22</v>
      </c>
      <c r="J7017" s="7">
        <v>48</v>
      </c>
      <c r="K7017" s="8">
        <v>50</v>
      </c>
      <c r="L7017" s="9">
        <f t="shared" si="109"/>
        <v>2400</v>
      </c>
      <c r="M7017" s="9">
        <v>1488</v>
      </c>
      <c r="N7017" s="10">
        <v>0.62</v>
      </c>
      <c r="O7017" s="4" t="s">
        <v>83</v>
      </c>
    </row>
    <row r="7018" spans="1:15" ht="14.25" customHeight="1" x14ac:dyDescent="0.25">
      <c r="A7018" s="4" t="s">
        <v>30</v>
      </c>
      <c r="B7018" s="4">
        <v>1185732</v>
      </c>
      <c r="C7018" s="5">
        <v>44379</v>
      </c>
      <c r="D7018" s="37">
        <v>2021</v>
      </c>
      <c r="E7018" s="5" t="str">
        <f>TEXT(Sales[[#This Row],[Invoice Date]],"mmm")</f>
        <v>Jul</v>
      </c>
      <c r="F7018" s="4" t="s">
        <v>36</v>
      </c>
      <c r="G7018" s="4" t="s">
        <v>114</v>
      </c>
      <c r="H7018" s="4" t="s">
        <v>115</v>
      </c>
      <c r="I7018" s="6" t="s">
        <v>23</v>
      </c>
      <c r="J7018" s="7">
        <v>52</v>
      </c>
      <c r="K7018" s="8">
        <v>94</v>
      </c>
      <c r="L7018" s="9">
        <f t="shared" si="109"/>
        <v>4888</v>
      </c>
      <c r="M7018" s="9">
        <v>2639.52</v>
      </c>
      <c r="N7018" s="10">
        <v>0.54</v>
      </c>
      <c r="O7018" s="4" t="s">
        <v>83</v>
      </c>
    </row>
    <row r="7019" spans="1:15" ht="14.25" customHeight="1" x14ac:dyDescent="0.25">
      <c r="A7019" s="4" t="s">
        <v>30</v>
      </c>
      <c r="B7019" s="4">
        <v>1185732</v>
      </c>
      <c r="C7019" s="5">
        <v>44411</v>
      </c>
      <c r="D7019" s="37">
        <v>2021</v>
      </c>
      <c r="E7019" s="5" t="str">
        <f>TEXT(Sales[[#This Row],[Invoice Date]],"mmm")</f>
        <v>Aug</v>
      </c>
      <c r="F7019" s="4" t="s">
        <v>36</v>
      </c>
      <c r="G7019" s="4" t="s">
        <v>114</v>
      </c>
      <c r="H7019" s="4" t="s">
        <v>115</v>
      </c>
      <c r="I7019" s="6" t="s">
        <v>17</v>
      </c>
      <c r="J7019" s="7">
        <v>46</v>
      </c>
      <c r="K7019" s="8">
        <v>158</v>
      </c>
      <c r="L7019" s="9">
        <f t="shared" si="109"/>
        <v>7268</v>
      </c>
      <c r="M7019" s="9">
        <v>3052.56</v>
      </c>
      <c r="N7019" s="10">
        <v>0.42</v>
      </c>
      <c r="O7019" s="4" t="s">
        <v>83</v>
      </c>
    </row>
    <row r="7020" spans="1:15" ht="14.25" customHeight="1" x14ac:dyDescent="0.25">
      <c r="A7020" s="4" t="s">
        <v>30</v>
      </c>
      <c r="B7020" s="4">
        <v>1185732</v>
      </c>
      <c r="C7020" s="5">
        <v>44411</v>
      </c>
      <c r="D7020" s="37">
        <v>2021</v>
      </c>
      <c r="E7020" s="5" t="str">
        <f>TEXT(Sales[[#This Row],[Invoice Date]],"mmm")</f>
        <v>Aug</v>
      </c>
      <c r="F7020" s="4" t="s">
        <v>36</v>
      </c>
      <c r="G7020" s="4" t="s">
        <v>114</v>
      </c>
      <c r="H7020" s="4" t="s">
        <v>115</v>
      </c>
      <c r="I7020" s="6" t="s">
        <v>19</v>
      </c>
      <c r="J7020" s="7">
        <v>43</v>
      </c>
      <c r="K7020" s="8">
        <v>84</v>
      </c>
      <c r="L7020" s="9">
        <f t="shared" si="109"/>
        <v>3612</v>
      </c>
      <c r="M7020" s="9">
        <v>1697.6399999999999</v>
      </c>
      <c r="N7020" s="10">
        <v>0.47</v>
      </c>
      <c r="O7020" s="4" t="s">
        <v>83</v>
      </c>
    </row>
    <row r="7021" spans="1:15" ht="14.25" customHeight="1" x14ac:dyDescent="0.25">
      <c r="A7021" s="4" t="s">
        <v>30</v>
      </c>
      <c r="B7021" s="4">
        <v>1185732</v>
      </c>
      <c r="C7021" s="5">
        <v>44411</v>
      </c>
      <c r="D7021" s="37">
        <v>2021</v>
      </c>
      <c r="E7021" s="5" t="str">
        <f>TEXT(Sales[[#This Row],[Invoice Date]],"mmm")</f>
        <v>Aug</v>
      </c>
      <c r="F7021" s="4" t="s">
        <v>36</v>
      </c>
      <c r="G7021" s="4" t="s">
        <v>114</v>
      </c>
      <c r="H7021" s="4" t="s">
        <v>115</v>
      </c>
      <c r="I7021" s="6" t="s">
        <v>20</v>
      </c>
      <c r="J7021" s="7">
        <v>39</v>
      </c>
      <c r="K7021" s="8">
        <v>56</v>
      </c>
      <c r="L7021" s="9">
        <f t="shared" si="109"/>
        <v>2184</v>
      </c>
      <c r="M7021" s="9">
        <v>873.6</v>
      </c>
      <c r="N7021" s="10">
        <v>0.4</v>
      </c>
      <c r="O7021" s="4" t="s">
        <v>83</v>
      </c>
    </row>
    <row r="7022" spans="1:15" ht="14.25" customHeight="1" x14ac:dyDescent="0.25">
      <c r="A7022" s="4" t="s">
        <v>30</v>
      </c>
      <c r="B7022" s="4">
        <v>1185732</v>
      </c>
      <c r="C7022" s="5">
        <v>44411</v>
      </c>
      <c r="D7022" s="37">
        <v>2021</v>
      </c>
      <c r="E7022" s="5" t="str">
        <f>TEXT(Sales[[#This Row],[Invoice Date]],"mmm")</f>
        <v>Aug</v>
      </c>
      <c r="F7022" s="4" t="s">
        <v>36</v>
      </c>
      <c r="G7022" s="4" t="s">
        <v>114</v>
      </c>
      <c r="H7022" s="4" t="s">
        <v>115</v>
      </c>
      <c r="I7022" s="6" t="s">
        <v>21</v>
      </c>
      <c r="J7022" s="7">
        <v>39</v>
      </c>
      <c r="K7022" s="8">
        <v>50</v>
      </c>
      <c r="L7022" s="9">
        <f t="shared" si="109"/>
        <v>1950</v>
      </c>
      <c r="M7022" s="9">
        <v>877.49999999999989</v>
      </c>
      <c r="N7022" s="10">
        <v>0.44999999999999996</v>
      </c>
      <c r="O7022" s="4" t="s">
        <v>83</v>
      </c>
    </row>
    <row r="7023" spans="1:15" ht="14.25" customHeight="1" x14ac:dyDescent="0.25">
      <c r="A7023" s="4" t="s">
        <v>30</v>
      </c>
      <c r="B7023" s="4">
        <v>1185732</v>
      </c>
      <c r="C7023" s="5">
        <v>44411</v>
      </c>
      <c r="D7023" s="37">
        <v>2021</v>
      </c>
      <c r="E7023" s="5" t="str">
        <f>TEXT(Sales[[#This Row],[Invoice Date]],"mmm")</f>
        <v>Aug</v>
      </c>
      <c r="F7023" s="4" t="s">
        <v>36</v>
      </c>
      <c r="G7023" s="4" t="s">
        <v>114</v>
      </c>
      <c r="H7023" s="4" t="s">
        <v>115</v>
      </c>
      <c r="I7023" s="6" t="s">
        <v>22</v>
      </c>
      <c r="J7023" s="7">
        <v>48</v>
      </c>
      <c r="K7023" s="8">
        <v>46</v>
      </c>
      <c r="L7023" s="9">
        <f t="shared" si="109"/>
        <v>2208</v>
      </c>
      <c r="M7023" s="9">
        <v>1435.2</v>
      </c>
      <c r="N7023" s="10">
        <v>0.65</v>
      </c>
      <c r="O7023" s="4" t="s">
        <v>83</v>
      </c>
    </row>
    <row r="7024" spans="1:15" ht="14.25" customHeight="1" x14ac:dyDescent="0.25">
      <c r="A7024" s="4" t="s">
        <v>30</v>
      </c>
      <c r="B7024" s="4">
        <v>1185732</v>
      </c>
      <c r="C7024" s="5">
        <v>44411</v>
      </c>
      <c r="D7024" s="37">
        <v>2021</v>
      </c>
      <c r="E7024" s="5" t="str">
        <f>TEXT(Sales[[#This Row],[Invoice Date]],"mmm")</f>
        <v>Aug</v>
      </c>
      <c r="F7024" s="4" t="s">
        <v>36</v>
      </c>
      <c r="G7024" s="4" t="s">
        <v>114</v>
      </c>
      <c r="H7024" s="4" t="s">
        <v>115</v>
      </c>
      <c r="I7024" s="6" t="s">
        <v>23</v>
      </c>
      <c r="J7024" s="7">
        <v>52</v>
      </c>
      <c r="K7024" s="8">
        <v>102</v>
      </c>
      <c r="L7024" s="9">
        <f t="shared" si="109"/>
        <v>5304</v>
      </c>
      <c r="M7024" s="9">
        <v>2705.04</v>
      </c>
      <c r="N7024" s="10">
        <v>0.51</v>
      </c>
      <c r="O7024" s="4" t="s">
        <v>83</v>
      </c>
    </row>
    <row r="7025" spans="1:15" ht="14.25" customHeight="1" x14ac:dyDescent="0.25">
      <c r="A7025" s="4" t="s">
        <v>30</v>
      </c>
      <c r="B7025" s="4">
        <v>1185732</v>
      </c>
      <c r="C7025" s="5">
        <v>44443</v>
      </c>
      <c r="D7025" s="37">
        <v>2021</v>
      </c>
      <c r="E7025" s="5" t="str">
        <f>TEXT(Sales[[#This Row],[Invoice Date]],"mmm")</f>
        <v>Sep</v>
      </c>
      <c r="F7025" s="4" t="s">
        <v>36</v>
      </c>
      <c r="G7025" s="4" t="s">
        <v>114</v>
      </c>
      <c r="H7025" s="4" t="s">
        <v>115</v>
      </c>
      <c r="I7025" s="6" t="s">
        <v>17</v>
      </c>
      <c r="J7025" s="7">
        <v>33</v>
      </c>
      <c r="K7025" s="8">
        <v>143</v>
      </c>
      <c r="L7025" s="9">
        <f t="shared" si="109"/>
        <v>4719</v>
      </c>
      <c r="M7025" s="9">
        <v>1934.79</v>
      </c>
      <c r="N7025" s="10">
        <v>0.41</v>
      </c>
      <c r="O7025" s="4" t="s">
        <v>83</v>
      </c>
    </row>
    <row r="7026" spans="1:15" ht="14.25" customHeight="1" x14ac:dyDescent="0.25">
      <c r="A7026" s="4" t="s">
        <v>30</v>
      </c>
      <c r="B7026" s="4">
        <v>1185732</v>
      </c>
      <c r="C7026" s="5">
        <v>44443</v>
      </c>
      <c r="D7026" s="37">
        <v>2021</v>
      </c>
      <c r="E7026" s="5" t="str">
        <f>TEXT(Sales[[#This Row],[Invoice Date]],"mmm")</f>
        <v>Sep</v>
      </c>
      <c r="F7026" s="4" t="s">
        <v>36</v>
      </c>
      <c r="G7026" s="4" t="s">
        <v>114</v>
      </c>
      <c r="H7026" s="4" t="s">
        <v>115</v>
      </c>
      <c r="I7026" s="6" t="s">
        <v>19</v>
      </c>
      <c r="J7026" s="7">
        <v>29</v>
      </c>
      <c r="K7026" s="8">
        <v>65</v>
      </c>
      <c r="L7026" s="9">
        <f t="shared" si="109"/>
        <v>1885</v>
      </c>
      <c r="M7026" s="9">
        <v>848.24999999999989</v>
      </c>
      <c r="N7026" s="10">
        <v>0.44999999999999996</v>
      </c>
      <c r="O7026" s="4" t="s">
        <v>83</v>
      </c>
    </row>
    <row r="7027" spans="1:15" ht="14.25" customHeight="1" x14ac:dyDescent="0.25">
      <c r="A7027" s="4" t="s">
        <v>30</v>
      </c>
      <c r="B7027" s="4">
        <v>1185732</v>
      </c>
      <c r="C7027" s="5">
        <v>44443</v>
      </c>
      <c r="D7027" s="37">
        <v>2021</v>
      </c>
      <c r="E7027" s="5" t="str">
        <f>TEXT(Sales[[#This Row],[Invoice Date]],"mmm")</f>
        <v>Sep</v>
      </c>
      <c r="F7027" s="4" t="s">
        <v>36</v>
      </c>
      <c r="G7027" s="4" t="s">
        <v>114</v>
      </c>
      <c r="H7027" s="4" t="s">
        <v>115</v>
      </c>
      <c r="I7027" s="6" t="s">
        <v>20</v>
      </c>
      <c r="J7027" s="7">
        <v>24</v>
      </c>
      <c r="K7027" s="8">
        <v>44</v>
      </c>
      <c r="L7027" s="9">
        <f t="shared" si="109"/>
        <v>1056</v>
      </c>
      <c r="M7027" s="9">
        <v>475.19999999999993</v>
      </c>
      <c r="N7027" s="10">
        <v>0.44999999999999996</v>
      </c>
      <c r="O7027" s="4" t="s">
        <v>83</v>
      </c>
    </row>
    <row r="7028" spans="1:15" ht="14.25" customHeight="1" x14ac:dyDescent="0.25">
      <c r="A7028" s="4" t="s">
        <v>30</v>
      </c>
      <c r="B7028" s="4">
        <v>1185732</v>
      </c>
      <c r="C7028" s="5">
        <v>44443</v>
      </c>
      <c r="D7028" s="37">
        <v>2021</v>
      </c>
      <c r="E7028" s="5" t="str">
        <f>TEXT(Sales[[#This Row],[Invoice Date]],"mmm")</f>
        <v>Sep</v>
      </c>
      <c r="F7028" s="4" t="s">
        <v>36</v>
      </c>
      <c r="G7028" s="4" t="s">
        <v>114</v>
      </c>
      <c r="H7028" s="4" t="s">
        <v>115</v>
      </c>
      <c r="I7028" s="6" t="s">
        <v>21</v>
      </c>
      <c r="J7028" s="7">
        <v>23</v>
      </c>
      <c r="K7028" s="8">
        <v>34</v>
      </c>
      <c r="L7028" s="9">
        <f t="shared" si="109"/>
        <v>782</v>
      </c>
      <c r="M7028" s="9">
        <v>351.9</v>
      </c>
      <c r="N7028" s="10">
        <v>0.44999999999999996</v>
      </c>
      <c r="O7028" s="4" t="s">
        <v>83</v>
      </c>
    </row>
    <row r="7029" spans="1:15" ht="14.25" customHeight="1" x14ac:dyDescent="0.25">
      <c r="A7029" s="4" t="s">
        <v>30</v>
      </c>
      <c r="B7029" s="4">
        <v>1185732</v>
      </c>
      <c r="C7029" s="5">
        <v>44443</v>
      </c>
      <c r="D7029" s="37">
        <v>2021</v>
      </c>
      <c r="E7029" s="5" t="str">
        <f>TEXT(Sales[[#This Row],[Invoice Date]],"mmm")</f>
        <v>Sep</v>
      </c>
      <c r="F7029" s="4" t="s">
        <v>36</v>
      </c>
      <c r="G7029" s="4" t="s">
        <v>114</v>
      </c>
      <c r="H7029" s="4" t="s">
        <v>115</v>
      </c>
      <c r="I7029" s="6" t="s">
        <v>22</v>
      </c>
      <c r="J7029" s="7">
        <v>33</v>
      </c>
      <c r="K7029" s="8">
        <v>33</v>
      </c>
      <c r="L7029" s="9">
        <f t="shared" si="109"/>
        <v>1089</v>
      </c>
      <c r="M7029" s="9">
        <v>707.85</v>
      </c>
      <c r="N7029" s="10">
        <v>0.65</v>
      </c>
      <c r="O7029" s="4" t="s">
        <v>83</v>
      </c>
    </row>
    <row r="7030" spans="1:15" ht="14.25" customHeight="1" x14ac:dyDescent="0.25">
      <c r="A7030" s="4" t="s">
        <v>30</v>
      </c>
      <c r="B7030" s="4">
        <v>1185732</v>
      </c>
      <c r="C7030" s="5">
        <v>44443</v>
      </c>
      <c r="D7030" s="37">
        <v>2021</v>
      </c>
      <c r="E7030" s="5" t="str">
        <f>TEXT(Sales[[#This Row],[Invoice Date]],"mmm")</f>
        <v>Sep</v>
      </c>
      <c r="F7030" s="4" t="s">
        <v>36</v>
      </c>
      <c r="G7030" s="4" t="s">
        <v>114</v>
      </c>
      <c r="H7030" s="4" t="s">
        <v>115</v>
      </c>
      <c r="I7030" s="6" t="s">
        <v>23</v>
      </c>
      <c r="J7030" s="7">
        <v>38</v>
      </c>
      <c r="K7030" s="8">
        <v>52</v>
      </c>
      <c r="L7030" s="9">
        <f t="shared" si="109"/>
        <v>1976</v>
      </c>
      <c r="M7030" s="9">
        <v>988</v>
      </c>
      <c r="N7030" s="10">
        <v>0.5</v>
      </c>
      <c r="O7030" s="4" t="s">
        <v>83</v>
      </c>
    </row>
    <row r="7031" spans="1:15" ht="14.25" customHeight="1" x14ac:dyDescent="0.25">
      <c r="A7031" s="4" t="s">
        <v>30</v>
      </c>
      <c r="B7031" s="4">
        <v>1185732</v>
      </c>
      <c r="C7031" s="5">
        <v>44472</v>
      </c>
      <c r="D7031" s="37">
        <v>2021</v>
      </c>
      <c r="E7031" s="5" t="str">
        <f>TEXT(Sales[[#This Row],[Invoice Date]],"mmm")</f>
        <v>Oct</v>
      </c>
      <c r="F7031" s="4" t="s">
        <v>36</v>
      </c>
      <c r="G7031" s="4" t="s">
        <v>114</v>
      </c>
      <c r="H7031" s="4" t="s">
        <v>115</v>
      </c>
      <c r="I7031" s="6" t="s">
        <v>17</v>
      </c>
      <c r="J7031" s="7">
        <v>43</v>
      </c>
      <c r="K7031" s="8">
        <v>113</v>
      </c>
      <c r="L7031" s="9">
        <f t="shared" si="109"/>
        <v>4859</v>
      </c>
      <c r="M7031" s="9">
        <v>2040.78</v>
      </c>
      <c r="N7031" s="10">
        <v>0.42</v>
      </c>
      <c r="O7031" s="4" t="s">
        <v>83</v>
      </c>
    </row>
    <row r="7032" spans="1:15" ht="14.25" customHeight="1" x14ac:dyDescent="0.25">
      <c r="A7032" s="4" t="s">
        <v>30</v>
      </c>
      <c r="B7032" s="4">
        <v>1185732</v>
      </c>
      <c r="C7032" s="5">
        <v>44472</v>
      </c>
      <c r="D7032" s="37">
        <v>2021</v>
      </c>
      <c r="E7032" s="5" t="str">
        <f>TEXT(Sales[[#This Row],[Invoice Date]],"mmm")</f>
        <v>Oct</v>
      </c>
      <c r="F7032" s="4" t="s">
        <v>36</v>
      </c>
      <c r="G7032" s="4" t="s">
        <v>114</v>
      </c>
      <c r="H7032" s="4" t="s">
        <v>115</v>
      </c>
      <c r="I7032" s="6" t="s">
        <v>19</v>
      </c>
      <c r="J7032" s="7">
        <v>33</v>
      </c>
      <c r="K7032" s="8">
        <v>68</v>
      </c>
      <c r="L7032" s="9">
        <f t="shared" si="109"/>
        <v>2244</v>
      </c>
      <c r="M7032" s="9">
        <v>1077.1199999999999</v>
      </c>
      <c r="N7032" s="10">
        <v>0.48</v>
      </c>
      <c r="O7032" s="4" t="s">
        <v>83</v>
      </c>
    </row>
    <row r="7033" spans="1:15" ht="14.25" customHeight="1" x14ac:dyDescent="0.25">
      <c r="A7033" s="4" t="s">
        <v>30</v>
      </c>
      <c r="B7033" s="4">
        <v>1185732</v>
      </c>
      <c r="C7033" s="5">
        <v>44472</v>
      </c>
      <c r="D7033" s="37">
        <v>2021</v>
      </c>
      <c r="E7033" s="5" t="str">
        <f>TEXT(Sales[[#This Row],[Invoice Date]],"mmm")</f>
        <v>Oct</v>
      </c>
      <c r="F7033" s="4" t="s">
        <v>36</v>
      </c>
      <c r="G7033" s="4" t="s">
        <v>114</v>
      </c>
      <c r="H7033" s="4" t="s">
        <v>115</v>
      </c>
      <c r="I7033" s="6" t="s">
        <v>20</v>
      </c>
      <c r="J7033" s="7">
        <v>34</v>
      </c>
      <c r="K7033" s="8">
        <v>33</v>
      </c>
      <c r="L7033" s="9">
        <f t="shared" si="109"/>
        <v>1122</v>
      </c>
      <c r="M7033" s="9">
        <v>482.46</v>
      </c>
      <c r="N7033" s="10">
        <v>0.43</v>
      </c>
      <c r="O7033" s="4" t="s">
        <v>83</v>
      </c>
    </row>
    <row r="7034" spans="1:15" ht="14.25" customHeight="1" x14ac:dyDescent="0.25">
      <c r="A7034" s="4" t="s">
        <v>30</v>
      </c>
      <c r="B7034" s="4">
        <v>1185732</v>
      </c>
      <c r="C7034" s="5">
        <v>44472</v>
      </c>
      <c r="D7034" s="37">
        <v>2021</v>
      </c>
      <c r="E7034" s="5" t="str">
        <f>TEXT(Sales[[#This Row],[Invoice Date]],"mmm")</f>
        <v>Oct</v>
      </c>
      <c r="F7034" s="4" t="s">
        <v>36</v>
      </c>
      <c r="G7034" s="4" t="s">
        <v>114</v>
      </c>
      <c r="H7034" s="4" t="s">
        <v>115</v>
      </c>
      <c r="I7034" s="6" t="s">
        <v>21</v>
      </c>
      <c r="J7034" s="7">
        <v>32</v>
      </c>
      <c r="K7034" s="8">
        <v>33</v>
      </c>
      <c r="L7034" s="9">
        <f t="shared" si="109"/>
        <v>1056</v>
      </c>
      <c r="M7034" s="9">
        <v>432.96</v>
      </c>
      <c r="N7034" s="10">
        <v>0.41</v>
      </c>
      <c r="O7034" s="4" t="s">
        <v>83</v>
      </c>
    </row>
    <row r="7035" spans="1:15" ht="14.25" customHeight="1" x14ac:dyDescent="0.25">
      <c r="A7035" s="4" t="s">
        <v>30</v>
      </c>
      <c r="B7035" s="4">
        <v>1185732</v>
      </c>
      <c r="C7035" s="5">
        <v>44472</v>
      </c>
      <c r="D7035" s="37">
        <v>2021</v>
      </c>
      <c r="E7035" s="5" t="str">
        <f>TEXT(Sales[[#This Row],[Invoice Date]],"mmm")</f>
        <v>Oct</v>
      </c>
      <c r="F7035" s="4" t="s">
        <v>36</v>
      </c>
      <c r="G7035" s="4" t="s">
        <v>114</v>
      </c>
      <c r="H7035" s="4" t="s">
        <v>115</v>
      </c>
      <c r="I7035" s="6" t="s">
        <v>22</v>
      </c>
      <c r="J7035" s="7">
        <v>44</v>
      </c>
      <c r="K7035" s="8">
        <v>33</v>
      </c>
      <c r="L7035" s="9">
        <f t="shared" si="109"/>
        <v>1452</v>
      </c>
      <c r="M7035" s="9">
        <v>914.76</v>
      </c>
      <c r="N7035" s="10">
        <v>0.63</v>
      </c>
      <c r="O7035" s="4" t="s">
        <v>83</v>
      </c>
    </row>
    <row r="7036" spans="1:15" ht="14.25" customHeight="1" x14ac:dyDescent="0.25">
      <c r="A7036" s="4" t="s">
        <v>30</v>
      </c>
      <c r="B7036" s="4">
        <v>1185732</v>
      </c>
      <c r="C7036" s="5">
        <v>44472</v>
      </c>
      <c r="D7036" s="37">
        <v>2021</v>
      </c>
      <c r="E7036" s="5" t="str">
        <f>TEXT(Sales[[#This Row],[Invoice Date]],"mmm")</f>
        <v>Oct</v>
      </c>
      <c r="F7036" s="4" t="s">
        <v>36</v>
      </c>
      <c r="G7036" s="4" t="s">
        <v>114</v>
      </c>
      <c r="H7036" s="4" t="s">
        <v>115</v>
      </c>
      <c r="I7036" s="6" t="s">
        <v>23</v>
      </c>
      <c r="J7036" s="7">
        <v>46</v>
      </c>
      <c r="K7036" s="8">
        <v>65</v>
      </c>
      <c r="L7036" s="9">
        <f t="shared" si="109"/>
        <v>2990</v>
      </c>
      <c r="M7036" s="9">
        <v>1524.9</v>
      </c>
      <c r="N7036" s="10">
        <v>0.51</v>
      </c>
      <c r="O7036" s="4" t="s">
        <v>83</v>
      </c>
    </row>
    <row r="7037" spans="1:15" ht="14.25" customHeight="1" x14ac:dyDescent="0.25">
      <c r="A7037" s="4" t="s">
        <v>30</v>
      </c>
      <c r="B7037" s="4">
        <v>1185732</v>
      </c>
      <c r="C7037" s="5">
        <v>44503</v>
      </c>
      <c r="D7037" s="37">
        <v>2021</v>
      </c>
      <c r="E7037" s="5" t="str">
        <f>TEXT(Sales[[#This Row],[Invoice Date]],"mmm")</f>
        <v>Nov</v>
      </c>
      <c r="F7037" s="4" t="s">
        <v>36</v>
      </c>
      <c r="G7037" s="4" t="s">
        <v>114</v>
      </c>
      <c r="H7037" s="4" t="s">
        <v>115</v>
      </c>
      <c r="I7037" s="6" t="s">
        <v>17</v>
      </c>
      <c r="J7037" s="7">
        <v>41</v>
      </c>
      <c r="K7037" s="8">
        <v>104</v>
      </c>
      <c r="L7037" s="9">
        <f t="shared" si="109"/>
        <v>4264</v>
      </c>
      <c r="M7037" s="9">
        <v>1833.52</v>
      </c>
      <c r="N7037" s="10">
        <v>0.43</v>
      </c>
      <c r="O7037" s="4" t="s">
        <v>83</v>
      </c>
    </row>
    <row r="7038" spans="1:15" ht="14.25" customHeight="1" x14ac:dyDescent="0.25">
      <c r="A7038" s="4" t="s">
        <v>30</v>
      </c>
      <c r="B7038" s="4">
        <v>1185732</v>
      </c>
      <c r="C7038" s="5">
        <v>44503</v>
      </c>
      <c r="D7038" s="37">
        <v>2021</v>
      </c>
      <c r="E7038" s="5" t="str">
        <f>TEXT(Sales[[#This Row],[Invoice Date]],"mmm")</f>
        <v>Nov</v>
      </c>
      <c r="F7038" s="4" t="s">
        <v>36</v>
      </c>
      <c r="G7038" s="4" t="s">
        <v>114</v>
      </c>
      <c r="H7038" s="4" t="s">
        <v>115</v>
      </c>
      <c r="I7038" s="6" t="s">
        <v>19</v>
      </c>
      <c r="J7038" s="7">
        <v>32</v>
      </c>
      <c r="K7038" s="8">
        <v>78</v>
      </c>
      <c r="L7038" s="9">
        <f t="shared" si="109"/>
        <v>2496</v>
      </c>
      <c r="M7038" s="9">
        <v>1173.1199999999999</v>
      </c>
      <c r="N7038" s="10">
        <v>0.47</v>
      </c>
      <c r="O7038" s="4" t="s">
        <v>83</v>
      </c>
    </row>
    <row r="7039" spans="1:15" ht="14.25" customHeight="1" x14ac:dyDescent="0.25">
      <c r="A7039" s="4" t="s">
        <v>30</v>
      </c>
      <c r="B7039" s="4">
        <v>1185732</v>
      </c>
      <c r="C7039" s="5">
        <v>44503</v>
      </c>
      <c r="D7039" s="37">
        <v>2021</v>
      </c>
      <c r="E7039" s="5" t="str">
        <f>TEXT(Sales[[#This Row],[Invoice Date]],"mmm")</f>
        <v>Nov</v>
      </c>
      <c r="F7039" s="4" t="s">
        <v>36</v>
      </c>
      <c r="G7039" s="4" t="s">
        <v>114</v>
      </c>
      <c r="H7039" s="4" t="s">
        <v>115</v>
      </c>
      <c r="I7039" s="6" t="s">
        <v>20</v>
      </c>
      <c r="J7039" s="7">
        <v>33</v>
      </c>
      <c r="K7039" s="8">
        <v>69</v>
      </c>
      <c r="L7039" s="9">
        <f t="shared" si="109"/>
        <v>2277</v>
      </c>
      <c r="M7039" s="9">
        <v>956.33999999999992</v>
      </c>
      <c r="N7039" s="10">
        <v>0.42</v>
      </c>
      <c r="O7039" s="4" t="s">
        <v>83</v>
      </c>
    </row>
    <row r="7040" spans="1:15" ht="14.25" customHeight="1" x14ac:dyDescent="0.25">
      <c r="A7040" s="4" t="s">
        <v>30</v>
      </c>
      <c r="B7040" s="4">
        <v>1185732</v>
      </c>
      <c r="C7040" s="5">
        <v>44503</v>
      </c>
      <c r="D7040" s="37">
        <v>2021</v>
      </c>
      <c r="E7040" s="5" t="str">
        <f>TEXT(Sales[[#This Row],[Invoice Date]],"mmm")</f>
        <v>Nov</v>
      </c>
      <c r="F7040" s="4" t="s">
        <v>36</v>
      </c>
      <c r="G7040" s="4" t="s">
        <v>114</v>
      </c>
      <c r="H7040" s="4" t="s">
        <v>115</v>
      </c>
      <c r="I7040" s="6" t="s">
        <v>21</v>
      </c>
      <c r="J7040" s="7">
        <v>33</v>
      </c>
      <c r="K7040" s="8">
        <v>65</v>
      </c>
      <c r="L7040" s="9">
        <f t="shared" si="109"/>
        <v>2145</v>
      </c>
      <c r="M7040" s="9">
        <v>965.24999999999989</v>
      </c>
      <c r="N7040" s="10">
        <v>0.44999999999999996</v>
      </c>
      <c r="O7040" s="4" t="s">
        <v>83</v>
      </c>
    </row>
    <row r="7041" spans="1:15" ht="14.25" customHeight="1" x14ac:dyDescent="0.25">
      <c r="A7041" s="4" t="s">
        <v>30</v>
      </c>
      <c r="B7041" s="4">
        <v>1185732</v>
      </c>
      <c r="C7041" s="5">
        <v>44503</v>
      </c>
      <c r="D7041" s="37">
        <v>2021</v>
      </c>
      <c r="E7041" s="5" t="str">
        <f>TEXT(Sales[[#This Row],[Invoice Date]],"mmm")</f>
        <v>Nov</v>
      </c>
      <c r="F7041" s="4" t="s">
        <v>36</v>
      </c>
      <c r="G7041" s="4" t="s">
        <v>114</v>
      </c>
      <c r="H7041" s="4" t="s">
        <v>115</v>
      </c>
      <c r="I7041" s="6" t="s">
        <v>22</v>
      </c>
      <c r="J7041" s="7">
        <v>58</v>
      </c>
      <c r="K7041" s="8">
        <v>56</v>
      </c>
      <c r="L7041" s="9">
        <f t="shared" si="109"/>
        <v>3248</v>
      </c>
      <c r="M7041" s="9">
        <v>2013.76</v>
      </c>
      <c r="N7041" s="10">
        <v>0.62</v>
      </c>
      <c r="O7041" s="4" t="s">
        <v>83</v>
      </c>
    </row>
    <row r="7042" spans="1:15" ht="14.25" customHeight="1" x14ac:dyDescent="0.25">
      <c r="A7042" s="4" t="s">
        <v>30</v>
      </c>
      <c r="B7042" s="4">
        <v>1185732</v>
      </c>
      <c r="C7042" s="5">
        <v>44503</v>
      </c>
      <c r="D7042" s="37">
        <v>2021</v>
      </c>
      <c r="E7042" s="5" t="str">
        <f>TEXT(Sales[[#This Row],[Invoice Date]],"mmm")</f>
        <v>Nov</v>
      </c>
      <c r="F7042" s="4" t="s">
        <v>36</v>
      </c>
      <c r="G7042" s="4" t="s">
        <v>114</v>
      </c>
      <c r="H7042" s="4" t="s">
        <v>115</v>
      </c>
      <c r="I7042" s="6" t="s">
        <v>23</v>
      </c>
      <c r="J7042" s="7">
        <v>61</v>
      </c>
      <c r="K7042" s="8">
        <v>75</v>
      </c>
      <c r="L7042" s="9">
        <f t="shared" si="109"/>
        <v>4575</v>
      </c>
      <c r="M7042" s="9">
        <v>2333.25</v>
      </c>
      <c r="N7042" s="10">
        <v>0.51</v>
      </c>
      <c r="O7042" s="4" t="s">
        <v>83</v>
      </c>
    </row>
    <row r="7043" spans="1:15" ht="14.25" customHeight="1" x14ac:dyDescent="0.25">
      <c r="A7043" s="4" t="s">
        <v>30</v>
      </c>
      <c r="B7043" s="4">
        <v>1185732</v>
      </c>
      <c r="C7043" s="5">
        <v>44532</v>
      </c>
      <c r="D7043" s="37">
        <v>2021</v>
      </c>
      <c r="E7043" s="5" t="str">
        <f>TEXT(Sales[[#This Row],[Invoice Date]],"mmm")</f>
        <v>Dec</v>
      </c>
      <c r="F7043" s="4" t="s">
        <v>36</v>
      </c>
      <c r="G7043" s="4" t="s">
        <v>114</v>
      </c>
      <c r="H7043" s="4" t="s">
        <v>115</v>
      </c>
      <c r="I7043" s="6" t="s">
        <v>17</v>
      </c>
      <c r="J7043" s="7">
        <v>58</v>
      </c>
      <c r="K7043" s="8">
        <v>138</v>
      </c>
      <c r="L7043" s="9">
        <f t="shared" ref="L7043:L7106" si="110">J7043*K7043</f>
        <v>8004</v>
      </c>
      <c r="M7043" s="9">
        <v>3281.64</v>
      </c>
      <c r="N7043" s="10">
        <v>0.41</v>
      </c>
      <c r="O7043" s="4" t="s">
        <v>83</v>
      </c>
    </row>
    <row r="7044" spans="1:15" ht="14.25" customHeight="1" x14ac:dyDescent="0.25">
      <c r="A7044" s="4" t="s">
        <v>30</v>
      </c>
      <c r="B7044" s="4">
        <v>1185732</v>
      </c>
      <c r="C7044" s="5">
        <v>44532</v>
      </c>
      <c r="D7044" s="37">
        <v>2021</v>
      </c>
      <c r="E7044" s="5" t="str">
        <f>TEXT(Sales[[#This Row],[Invoice Date]],"mmm")</f>
        <v>Dec</v>
      </c>
      <c r="F7044" s="4" t="s">
        <v>36</v>
      </c>
      <c r="G7044" s="4" t="s">
        <v>114</v>
      </c>
      <c r="H7044" s="4" t="s">
        <v>115</v>
      </c>
      <c r="I7044" s="6" t="s">
        <v>19</v>
      </c>
      <c r="J7044" s="7">
        <v>49</v>
      </c>
      <c r="K7044" s="8">
        <v>102</v>
      </c>
      <c r="L7044" s="9">
        <f t="shared" si="110"/>
        <v>4998</v>
      </c>
      <c r="M7044" s="9">
        <v>2349.06</v>
      </c>
      <c r="N7044" s="10">
        <v>0.47</v>
      </c>
      <c r="O7044" s="4" t="s">
        <v>83</v>
      </c>
    </row>
    <row r="7045" spans="1:15" ht="14.25" customHeight="1" x14ac:dyDescent="0.25">
      <c r="A7045" s="4" t="s">
        <v>30</v>
      </c>
      <c r="B7045" s="4">
        <v>1185732</v>
      </c>
      <c r="C7045" s="5">
        <v>44532</v>
      </c>
      <c r="D7045" s="37">
        <v>2021</v>
      </c>
      <c r="E7045" s="5" t="str">
        <f>TEXT(Sales[[#This Row],[Invoice Date]],"mmm")</f>
        <v>Dec</v>
      </c>
      <c r="F7045" s="4" t="s">
        <v>36</v>
      </c>
      <c r="G7045" s="4" t="s">
        <v>114</v>
      </c>
      <c r="H7045" s="4" t="s">
        <v>115</v>
      </c>
      <c r="I7045" s="6" t="s">
        <v>20</v>
      </c>
      <c r="J7045" s="7">
        <v>45</v>
      </c>
      <c r="K7045" s="8">
        <v>87</v>
      </c>
      <c r="L7045" s="9">
        <f t="shared" si="110"/>
        <v>3915</v>
      </c>
      <c r="M7045" s="9">
        <v>1722.6</v>
      </c>
      <c r="N7045" s="10">
        <v>0.44</v>
      </c>
      <c r="O7045" s="4" t="s">
        <v>83</v>
      </c>
    </row>
    <row r="7046" spans="1:15" ht="14.25" customHeight="1" x14ac:dyDescent="0.25">
      <c r="A7046" s="4" t="s">
        <v>30</v>
      </c>
      <c r="B7046" s="4">
        <v>1185732</v>
      </c>
      <c r="C7046" s="5">
        <v>44532</v>
      </c>
      <c r="D7046" s="37">
        <v>2021</v>
      </c>
      <c r="E7046" s="5" t="str">
        <f>TEXT(Sales[[#This Row],[Invoice Date]],"mmm")</f>
        <v>Dec</v>
      </c>
      <c r="F7046" s="4" t="s">
        <v>36</v>
      </c>
      <c r="G7046" s="4" t="s">
        <v>114</v>
      </c>
      <c r="H7046" s="4" t="s">
        <v>115</v>
      </c>
      <c r="I7046" s="6" t="s">
        <v>21</v>
      </c>
      <c r="J7046" s="7">
        <v>48</v>
      </c>
      <c r="K7046" s="8">
        <v>73</v>
      </c>
      <c r="L7046" s="9">
        <f t="shared" si="110"/>
        <v>3504</v>
      </c>
      <c r="M7046" s="9">
        <v>1576.8</v>
      </c>
      <c r="N7046" s="10">
        <v>0.44999999999999996</v>
      </c>
      <c r="O7046" s="4" t="s">
        <v>83</v>
      </c>
    </row>
    <row r="7047" spans="1:15" ht="14.25" customHeight="1" x14ac:dyDescent="0.25">
      <c r="A7047" s="4" t="s">
        <v>30</v>
      </c>
      <c r="B7047" s="4">
        <v>1185732</v>
      </c>
      <c r="C7047" s="5">
        <v>44532</v>
      </c>
      <c r="D7047" s="37">
        <v>2021</v>
      </c>
      <c r="E7047" s="5" t="str">
        <f>TEXT(Sales[[#This Row],[Invoice Date]],"mmm")</f>
        <v>Dec</v>
      </c>
      <c r="F7047" s="4" t="s">
        <v>36</v>
      </c>
      <c r="G7047" s="4" t="s">
        <v>114</v>
      </c>
      <c r="H7047" s="4" t="s">
        <v>115</v>
      </c>
      <c r="I7047" s="6" t="s">
        <v>22</v>
      </c>
      <c r="J7047" s="7">
        <v>57</v>
      </c>
      <c r="K7047" s="8">
        <v>73</v>
      </c>
      <c r="L7047" s="9">
        <f t="shared" si="110"/>
        <v>4161</v>
      </c>
      <c r="M7047" s="9">
        <v>2496.6</v>
      </c>
      <c r="N7047" s="10">
        <v>0.6</v>
      </c>
      <c r="O7047" s="4" t="s">
        <v>83</v>
      </c>
    </row>
    <row r="7048" spans="1:15" ht="14.25" customHeight="1" x14ac:dyDescent="0.25">
      <c r="A7048" s="4" t="s">
        <v>30</v>
      </c>
      <c r="B7048" s="4">
        <v>1185732</v>
      </c>
      <c r="C7048" s="5">
        <v>44532</v>
      </c>
      <c r="D7048" s="37">
        <v>2021</v>
      </c>
      <c r="E7048" s="5" t="str">
        <f>TEXT(Sales[[#This Row],[Invoice Date]],"mmm")</f>
        <v>Dec</v>
      </c>
      <c r="F7048" s="4" t="s">
        <v>36</v>
      </c>
      <c r="G7048" s="4" t="s">
        <v>114</v>
      </c>
      <c r="H7048" s="4" t="s">
        <v>115</v>
      </c>
      <c r="I7048" s="6" t="s">
        <v>23</v>
      </c>
      <c r="J7048" s="7">
        <v>59</v>
      </c>
      <c r="K7048" s="8">
        <v>88</v>
      </c>
      <c r="L7048" s="9">
        <f t="shared" si="110"/>
        <v>5192</v>
      </c>
      <c r="M7048" s="9">
        <v>2699.84</v>
      </c>
      <c r="N7048" s="10">
        <v>0.52</v>
      </c>
      <c r="O7048" s="4" t="s">
        <v>83</v>
      </c>
    </row>
    <row r="7049" spans="1:15" ht="14.25" customHeight="1" x14ac:dyDescent="0.25">
      <c r="A7049" s="4" t="s">
        <v>30</v>
      </c>
      <c r="B7049" s="4">
        <v>1185732</v>
      </c>
      <c r="C7049" s="5">
        <v>44206</v>
      </c>
      <c r="D7049" s="37">
        <v>2021</v>
      </c>
      <c r="E7049" s="5" t="str">
        <f>TEXT(Sales[[#This Row],[Invoice Date]],"mmm")</f>
        <v>Jan</v>
      </c>
      <c r="F7049" s="4" t="s">
        <v>36</v>
      </c>
      <c r="G7049" s="4" t="s">
        <v>114</v>
      </c>
      <c r="H7049" s="4" t="s">
        <v>115</v>
      </c>
      <c r="I7049" s="6" t="s">
        <v>17</v>
      </c>
      <c r="J7049" s="7">
        <v>32</v>
      </c>
      <c r="K7049" s="8">
        <v>140</v>
      </c>
      <c r="L7049" s="9">
        <f t="shared" si="110"/>
        <v>4480</v>
      </c>
      <c r="M7049" s="9">
        <v>2329.6</v>
      </c>
      <c r="N7049" s="10">
        <v>0.52</v>
      </c>
      <c r="O7049" s="4" t="s">
        <v>83</v>
      </c>
    </row>
    <row r="7050" spans="1:15" ht="14.25" customHeight="1" x14ac:dyDescent="0.25">
      <c r="A7050" s="4" t="s">
        <v>30</v>
      </c>
      <c r="B7050" s="4">
        <v>1185732</v>
      </c>
      <c r="C7050" s="5">
        <v>44206</v>
      </c>
      <c r="D7050" s="37">
        <v>2021</v>
      </c>
      <c r="E7050" s="5" t="str">
        <f>TEXT(Sales[[#This Row],[Invoice Date]],"mmm")</f>
        <v>Jan</v>
      </c>
      <c r="F7050" s="4" t="s">
        <v>36</v>
      </c>
      <c r="G7050" s="4" t="s">
        <v>114</v>
      </c>
      <c r="H7050" s="4" t="s">
        <v>115</v>
      </c>
      <c r="I7050" s="6" t="s">
        <v>19</v>
      </c>
      <c r="J7050" s="7">
        <v>32</v>
      </c>
      <c r="K7050" s="8">
        <v>78</v>
      </c>
      <c r="L7050" s="9">
        <f t="shared" si="110"/>
        <v>2496</v>
      </c>
      <c r="M7050" s="9">
        <v>1272.96</v>
      </c>
      <c r="N7050" s="10">
        <v>0.51</v>
      </c>
      <c r="O7050" s="4" t="s">
        <v>83</v>
      </c>
    </row>
    <row r="7051" spans="1:15" ht="14.25" customHeight="1" x14ac:dyDescent="0.25">
      <c r="A7051" s="4" t="s">
        <v>30</v>
      </c>
      <c r="B7051" s="4">
        <v>1185732</v>
      </c>
      <c r="C7051" s="5">
        <v>44206</v>
      </c>
      <c r="D7051" s="37">
        <v>2021</v>
      </c>
      <c r="E7051" s="5" t="str">
        <f>TEXT(Sales[[#This Row],[Invoice Date]],"mmm")</f>
        <v>Jan</v>
      </c>
      <c r="F7051" s="4" t="s">
        <v>36</v>
      </c>
      <c r="G7051" s="4" t="s">
        <v>114</v>
      </c>
      <c r="H7051" s="4" t="s">
        <v>115</v>
      </c>
      <c r="I7051" s="6" t="s">
        <v>20</v>
      </c>
      <c r="J7051" s="7">
        <v>24</v>
      </c>
      <c r="K7051" s="8">
        <v>87</v>
      </c>
      <c r="L7051" s="9">
        <f t="shared" si="110"/>
        <v>2088</v>
      </c>
      <c r="M7051" s="9">
        <v>939.59999999999991</v>
      </c>
      <c r="N7051" s="10">
        <v>0.44999999999999996</v>
      </c>
      <c r="O7051" s="4" t="s">
        <v>83</v>
      </c>
    </row>
    <row r="7052" spans="1:15" ht="14.25" customHeight="1" x14ac:dyDescent="0.25">
      <c r="A7052" s="4" t="s">
        <v>30</v>
      </c>
      <c r="B7052" s="4">
        <v>1185732</v>
      </c>
      <c r="C7052" s="5">
        <v>44206</v>
      </c>
      <c r="D7052" s="37">
        <v>2021</v>
      </c>
      <c r="E7052" s="5" t="str">
        <f>TEXT(Sales[[#This Row],[Invoice Date]],"mmm")</f>
        <v>Jan</v>
      </c>
      <c r="F7052" s="4" t="s">
        <v>36</v>
      </c>
      <c r="G7052" s="4" t="s">
        <v>114</v>
      </c>
      <c r="H7052" s="4" t="s">
        <v>115</v>
      </c>
      <c r="I7052" s="6" t="s">
        <v>21</v>
      </c>
      <c r="J7052" s="7">
        <v>28</v>
      </c>
      <c r="K7052" s="8">
        <v>44</v>
      </c>
      <c r="L7052" s="9">
        <f t="shared" si="110"/>
        <v>1232</v>
      </c>
      <c r="M7052" s="9">
        <v>591.36</v>
      </c>
      <c r="N7052" s="10">
        <v>0.48</v>
      </c>
      <c r="O7052" s="4" t="s">
        <v>83</v>
      </c>
    </row>
    <row r="7053" spans="1:15" ht="14.25" customHeight="1" x14ac:dyDescent="0.25">
      <c r="A7053" s="4" t="s">
        <v>30</v>
      </c>
      <c r="B7053" s="4">
        <v>1185732</v>
      </c>
      <c r="C7053" s="5">
        <v>44206</v>
      </c>
      <c r="D7053" s="37">
        <v>2021</v>
      </c>
      <c r="E7053" s="5" t="str">
        <f>TEXT(Sales[[#This Row],[Invoice Date]],"mmm")</f>
        <v>Jan</v>
      </c>
      <c r="F7053" s="4" t="s">
        <v>36</v>
      </c>
      <c r="G7053" s="4" t="s">
        <v>114</v>
      </c>
      <c r="H7053" s="4" t="s">
        <v>115</v>
      </c>
      <c r="I7053" s="6" t="s">
        <v>22</v>
      </c>
      <c r="J7053" s="7">
        <v>41</v>
      </c>
      <c r="K7053" s="8">
        <v>58</v>
      </c>
      <c r="L7053" s="9">
        <f t="shared" si="110"/>
        <v>2378</v>
      </c>
      <c r="M7053" s="9">
        <v>1046.32</v>
      </c>
      <c r="N7053" s="10">
        <v>0.44</v>
      </c>
      <c r="O7053" s="4" t="s">
        <v>83</v>
      </c>
    </row>
    <row r="7054" spans="1:15" ht="14.25" customHeight="1" x14ac:dyDescent="0.25">
      <c r="A7054" s="4" t="s">
        <v>30</v>
      </c>
      <c r="B7054" s="4">
        <v>1185732</v>
      </c>
      <c r="C7054" s="5">
        <v>44206</v>
      </c>
      <c r="D7054" s="37">
        <v>2021</v>
      </c>
      <c r="E7054" s="5" t="str">
        <f>TEXT(Sales[[#This Row],[Invoice Date]],"mmm")</f>
        <v>Jan</v>
      </c>
      <c r="F7054" s="4" t="s">
        <v>36</v>
      </c>
      <c r="G7054" s="4" t="s">
        <v>114</v>
      </c>
      <c r="H7054" s="4" t="s">
        <v>115</v>
      </c>
      <c r="I7054" s="6" t="s">
        <v>23</v>
      </c>
      <c r="J7054" s="7">
        <v>32</v>
      </c>
      <c r="K7054" s="8">
        <v>84</v>
      </c>
      <c r="L7054" s="9">
        <f t="shared" si="110"/>
        <v>2688</v>
      </c>
      <c r="M7054" s="9">
        <v>1344</v>
      </c>
      <c r="N7054" s="10">
        <v>0.5</v>
      </c>
      <c r="O7054" s="4" t="s">
        <v>83</v>
      </c>
    </row>
    <row r="7055" spans="1:15" ht="14.25" customHeight="1" x14ac:dyDescent="0.25">
      <c r="A7055" s="4" t="s">
        <v>30</v>
      </c>
      <c r="B7055" s="4">
        <v>1185732</v>
      </c>
      <c r="C7055" s="5">
        <v>44237</v>
      </c>
      <c r="D7055" s="37">
        <v>2021</v>
      </c>
      <c r="E7055" s="5" t="str">
        <f>TEXT(Sales[[#This Row],[Invoice Date]],"mmm")</f>
        <v>Feb</v>
      </c>
      <c r="F7055" s="4" t="s">
        <v>36</v>
      </c>
      <c r="G7055" s="4" t="s">
        <v>114</v>
      </c>
      <c r="H7055" s="4" t="s">
        <v>115</v>
      </c>
      <c r="I7055" s="6" t="s">
        <v>17</v>
      </c>
      <c r="J7055" s="7">
        <v>34</v>
      </c>
      <c r="K7055" s="8">
        <v>160</v>
      </c>
      <c r="L7055" s="9">
        <f t="shared" si="110"/>
        <v>5440</v>
      </c>
      <c r="M7055" s="9">
        <v>2992.0000000000005</v>
      </c>
      <c r="N7055" s="10">
        <v>0.55000000000000004</v>
      </c>
      <c r="O7055" s="4" t="s">
        <v>83</v>
      </c>
    </row>
    <row r="7056" spans="1:15" ht="14.25" customHeight="1" x14ac:dyDescent="0.25">
      <c r="A7056" s="4" t="s">
        <v>30</v>
      </c>
      <c r="B7056" s="4">
        <v>1185732</v>
      </c>
      <c r="C7056" s="5">
        <v>44237</v>
      </c>
      <c r="D7056" s="37">
        <v>2021</v>
      </c>
      <c r="E7056" s="5" t="str">
        <f>TEXT(Sales[[#This Row],[Invoice Date]],"mmm")</f>
        <v>Feb</v>
      </c>
      <c r="F7056" s="4" t="s">
        <v>36</v>
      </c>
      <c r="G7056" s="4" t="s">
        <v>114</v>
      </c>
      <c r="H7056" s="4" t="s">
        <v>115</v>
      </c>
      <c r="I7056" s="6" t="s">
        <v>19</v>
      </c>
      <c r="J7056" s="7">
        <v>34</v>
      </c>
      <c r="K7056" s="8">
        <v>52</v>
      </c>
      <c r="L7056" s="9">
        <f t="shared" si="110"/>
        <v>1768</v>
      </c>
      <c r="M7056" s="9">
        <v>901.68000000000006</v>
      </c>
      <c r="N7056" s="10">
        <v>0.51</v>
      </c>
      <c r="O7056" s="4" t="s">
        <v>83</v>
      </c>
    </row>
    <row r="7057" spans="1:15" ht="14.25" customHeight="1" x14ac:dyDescent="0.25">
      <c r="A7057" s="4" t="s">
        <v>30</v>
      </c>
      <c r="B7057" s="4">
        <v>1185732</v>
      </c>
      <c r="C7057" s="5">
        <v>44237</v>
      </c>
      <c r="D7057" s="37">
        <v>2021</v>
      </c>
      <c r="E7057" s="5" t="str">
        <f>TEXT(Sales[[#This Row],[Invoice Date]],"mmm")</f>
        <v>Feb</v>
      </c>
      <c r="F7057" s="4" t="s">
        <v>36</v>
      </c>
      <c r="G7057" s="4" t="s">
        <v>114</v>
      </c>
      <c r="H7057" s="4" t="s">
        <v>115</v>
      </c>
      <c r="I7057" s="6" t="s">
        <v>20</v>
      </c>
      <c r="J7057" s="7">
        <v>24</v>
      </c>
      <c r="K7057" s="8">
        <v>73</v>
      </c>
      <c r="L7057" s="9">
        <f t="shared" si="110"/>
        <v>1752</v>
      </c>
      <c r="M7057" s="9">
        <v>876</v>
      </c>
      <c r="N7057" s="10">
        <v>0.5</v>
      </c>
      <c r="O7057" s="4" t="s">
        <v>83</v>
      </c>
    </row>
    <row r="7058" spans="1:15" ht="14.25" customHeight="1" x14ac:dyDescent="0.25">
      <c r="A7058" s="4" t="s">
        <v>30</v>
      </c>
      <c r="B7058" s="4">
        <v>1185732</v>
      </c>
      <c r="C7058" s="5">
        <v>44237</v>
      </c>
      <c r="D7058" s="37">
        <v>2021</v>
      </c>
      <c r="E7058" s="5" t="str">
        <f>TEXT(Sales[[#This Row],[Invoice Date]],"mmm")</f>
        <v>Feb</v>
      </c>
      <c r="F7058" s="4" t="s">
        <v>36</v>
      </c>
      <c r="G7058" s="4" t="s">
        <v>116</v>
      </c>
      <c r="H7058" s="4" t="s">
        <v>117</v>
      </c>
      <c r="I7058" s="6" t="s">
        <v>21</v>
      </c>
      <c r="J7058" s="7">
        <v>29</v>
      </c>
      <c r="K7058" s="8">
        <v>36</v>
      </c>
      <c r="L7058" s="9">
        <f t="shared" si="110"/>
        <v>1044</v>
      </c>
      <c r="M7058" s="9">
        <v>490.67999999999995</v>
      </c>
      <c r="N7058" s="10">
        <v>0.47</v>
      </c>
      <c r="O7058" s="4" t="s">
        <v>83</v>
      </c>
    </row>
    <row r="7059" spans="1:15" ht="14.25" customHeight="1" x14ac:dyDescent="0.25">
      <c r="A7059" s="4" t="s">
        <v>30</v>
      </c>
      <c r="B7059" s="4">
        <v>1185732</v>
      </c>
      <c r="C7059" s="5">
        <v>44237</v>
      </c>
      <c r="D7059" s="37">
        <v>2021</v>
      </c>
      <c r="E7059" s="5" t="str">
        <f>TEXT(Sales[[#This Row],[Invoice Date]],"mmm")</f>
        <v>Feb</v>
      </c>
      <c r="F7059" s="4" t="s">
        <v>36</v>
      </c>
      <c r="G7059" s="4" t="s">
        <v>116</v>
      </c>
      <c r="H7059" s="4" t="s">
        <v>117</v>
      </c>
      <c r="I7059" s="6" t="s">
        <v>22</v>
      </c>
      <c r="J7059" s="7">
        <v>41</v>
      </c>
      <c r="K7059" s="8">
        <v>58</v>
      </c>
      <c r="L7059" s="9">
        <f t="shared" si="110"/>
        <v>2378</v>
      </c>
      <c r="M7059" s="9">
        <v>1046.32</v>
      </c>
      <c r="N7059" s="10">
        <v>0.44</v>
      </c>
      <c r="O7059" s="4" t="s">
        <v>83</v>
      </c>
    </row>
    <row r="7060" spans="1:15" ht="14.25" customHeight="1" x14ac:dyDescent="0.25">
      <c r="A7060" s="4" t="s">
        <v>30</v>
      </c>
      <c r="B7060" s="4">
        <v>1185732</v>
      </c>
      <c r="C7060" s="5">
        <v>44237</v>
      </c>
      <c r="D7060" s="37">
        <v>2021</v>
      </c>
      <c r="E7060" s="5" t="str">
        <f>TEXT(Sales[[#This Row],[Invoice Date]],"mmm")</f>
        <v>Feb</v>
      </c>
      <c r="F7060" s="4" t="s">
        <v>36</v>
      </c>
      <c r="G7060" s="4" t="s">
        <v>116</v>
      </c>
      <c r="H7060" s="4" t="s">
        <v>117</v>
      </c>
      <c r="I7060" s="6" t="s">
        <v>23</v>
      </c>
      <c r="J7060" s="7">
        <v>19</v>
      </c>
      <c r="K7060" s="8">
        <v>75</v>
      </c>
      <c r="L7060" s="9">
        <f t="shared" si="110"/>
        <v>1425</v>
      </c>
      <c r="M7060" s="9">
        <v>726.75</v>
      </c>
      <c r="N7060" s="10">
        <v>0.51</v>
      </c>
      <c r="O7060" s="4" t="s">
        <v>83</v>
      </c>
    </row>
    <row r="7061" spans="1:15" ht="14.25" customHeight="1" x14ac:dyDescent="0.25">
      <c r="A7061" s="4" t="s">
        <v>30</v>
      </c>
      <c r="B7061" s="4">
        <v>1185732</v>
      </c>
      <c r="C7061" s="5">
        <v>44264</v>
      </c>
      <c r="D7061" s="37">
        <v>2021</v>
      </c>
      <c r="E7061" s="5" t="str">
        <f>TEXT(Sales[[#This Row],[Invoice Date]],"mmm")</f>
        <v>Mar</v>
      </c>
      <c r="F7061" s="4" t="s">
        <v>36</v>
      </c>
      <c r="G7061" s="4" t="s">
        <v>116</v>
      </c>
      <c r="H7061" s="4" t="s">
        <v>117</v>
      </c>
      <c r="I7061" s="6" t="s">
        <v>17</v>
      </c>
      <c r="J7061" s="7">
        <v>23</v>
      </c>
      <c r="K7061" s="8">
        <v>151</v>
      </c>
      <c r="L7061" s="9">
        <f t="shared" si="110"/>
        <v>3473</v>
      </c>
      <c r="M7061" s="9">
        <v>1771.23</v>
      </c>
      <c r="N7061" s="10">
        <v>0.51</v>
      </c>
      <c r="O7061" s="4" t="s">
        <v>83</v>
      </c>
    </row>
    <row r="7062" spans="1:15" ht="14.25" customHeight="1" x14ac:dyDescent="0.25">
      <c r="A7062" s="4" t="s">
        <v>30</v>
      </c>
      <c r="B7062" s="4">
        <v>1185732</v>
      </c>
      <c r="C7062" s="5">
        <v>44264</v>
      </c>
      <c r="D7062" s="37">
        <v>2021</v>
      </c>
      <c r="E7062" s="5" t="str">
        <f>TEXT(Sales[[#This Row],[Invoice Date]],"mmm")</f>
        <v>Mar</v>
      </c>
      <c r="F7062" s="4" t="s">
        <v>36</v>
      </c>
      <c r="G7062" s="4" t="s">
        <v>116</v>
      </c>
      <c r="H7062" s="4" t="s">
        <v>117</v>
      </c>
      <c r="I7062" s="6" t="s">
        <v>19</v>
      </c>
      <c r="J7062" s="7">
        <v>23</v>
      </c>
      <c r="K7062" s="8">
        <v>61</v>
      </c>
      <c r="L7062" s="9">
        <f t="shared" si="110"/>
        <v>1403</v>
      </c>
      <c r="M7062" s="9">
        <v>771.65000000000009</v>
      </c>
      <c r="N7062" s="10">
        <v>0.55000000000000004</v>
      </c>
      <c r="O7062" s="4" t="s">
        <v>83</v>
      </c>
    </row>
    <row r="7063" spans="1:15" ht="14.25" customHeight="1" x14ac:dyDescent="0.25">
      <c r="A7063" s="4" t="s">
        <v>30</v>
      </c>
      <c r="B7063" s="4">
        <v>1185732</v>
      </c>
      <c r="C7063" s="5">
        <v>44264</v>
      </c>
      <c r="D7063" s="37">
        <v>2021</v>
      </c>
      <c r="E7063" s="5" t="str">
        <f>TEXT(Sales[[#This Row],[Invoice Date]],"mmm")</f>
        <v>Mar</v>
      </c>
      <c r="F7063" s="4" t="s">
        <v>36</v>
      </c>
      <c r="G7063" s="4" t="s">
        <v>116</v>
      </c>
      <c r="H7063" s="4" t="s">
        <v>117</v>
      </c>
      <c r="I7063" s="6" t="s">
        <v>20</v>
      </c>
      <c r="J7063" s="7">
        <v>14</v>
      </c>
      <c r="K7063" s="8">
        <v>72</v>
      </c>
      <c r="L7063" s="9">
        <f t="shared" si="110"/>
        <v>1008</v>
      </c>
      <c r="M7063" s="9">
        <v>504</v>
      </c>
      <c r="N7063" s="10">
        <v>0.5</v>
      </c>
      <c r="O7063" s="4" t="s">
        <v>83</v>
      </c>
    </row>
    <row r="7064" spans="1:15" ht="14.25" customHeight="1" x14ac:dyDescent="0.25">
      <c r="A7064" s="4" t="s">
        <v>30</v>
      </c>
      <c r="B7064" s="4">
        <v>1185732</v>
      </c>
      <c r="C7064" s="5">
        <v>44264</v>
      </c>
      <c r="D7064" s="37">
        <v>2021</v>
      </c>
      <c r="E7064" s="5" t="str">
        <f>TEXT(Sales[[#This Row],[Invoice Date]],"mmm")</f>
        <v>Mar</v>
      </c>
      <c r="F7064" s="4" t="s">
        <v>36</v>
      </c>
      <c r="G7064" s="4" t="s">
        <v>116</v>
      </c>
      <c r="H7064" s="4" t="s">
        <v>117</v>
      </c>
      <c r="I7064" s="6" t="s">
        <v>21</v>
      </c>
      <c r="J7064" s="7">
        <v>19</v>
      </c>
      <c r="K7064" s="8">
        <v>31</v>
      </c>
      <c r="L7064" s="9">
        <f t="shared" si="110"/>
        <v>589</v>
      </c>
      <c r="M7064" s="9">
        <v>265.04999999999995</v>
      </c>
      <c r="N7064" s="10">
        <v>0.44999999999999996</v>
      </c>
      <c r="O7064" s="4" t="s">
        <v>83</v>
      </c>
    </row>
    <row r="7065" spans="1:15" ht="14.25" customHeight="1" x14ac:dyDescent="0.25">
      <c r="A7065" s="4" t="s">
        <v>30</v>
      </c>
      <c r="B7065" s="4">
        <v>1185732</v>
      </c>
      <c r="C7065" s="5">
        <v>44264</v>
      </c>
      <c r="D7065" s="37">
        <v>2021</v>
      </c>
      <c r="E7065" s="5" t="str">
        <f>TEXT(Sales[[#This Row],[Invoice Date]],"mmm")</f>
        <v>Mar</v>
      </c>
      <c r="F7065" s="4" t="s">
        <v>36</v>
      </c>
      <c r="G7065" s="4" t="s">
        <v>116</v>
      </c>
      <c r="H7065" s="4" t="s">
        <v>117</v>
      </c>
      <c r="I7065" s="6" t="s">
        <v>22</v>
      </c>
      <c r="J7065" s="7">
        <v>32</v>
      </c>
      <c r="K7065" s="8">
        <v>44</v>
      </c>
      <c r="L7065" s="9">
        <f t="shared" si="110"/>
        <v>1408</v>
      </c>
      <c r="M7065" s="9">
        <v>605.43999999999994</v>
      </c>
      <c r="N7065" s="10">
        <v>0.43</v>
      </c>
      <c r="O7065" s="4" t="s">
        <v>83</v>
      </c>
    </row>
    <row r="7066" spans="1:15" ht="14.25" customHeight="1" x14ac:dyDescent="0.25">
      <c r="A7066" s="4" t="s">
        <v>30</v>
      </c>
      <c r="B7066" s="4">
        <v>1185732</v>
      </c>
      <c r="C7066" s="5">
        <v>44264</v>
      </c>
      <c r="D7066" s="37">
        <v>2021</v>
      </c>
      <c r="E7066" s="5" t="str">
        <f>TEXT(Sales[[#This Row],[Invoice Date]],"mmm")</f>
        <v>Mar</v>
      </c>
      <c r="F7066" s="4" t="s">
        <v>36</v>
      </c>
      <c r="G7066" s="4" t="s">
        <v>116</v>
      </c>
      <c r="H7066" s="4" t="s">
        <v>117</v>
      </c>
      <c r="I7066" s="6" t="s">
        <v>23</v>
      </c>
      <c r="J7066" s="7">
        <v>24</v>
      </c>
      <c r="K7066" s="8">
        <v>74</v>
      </c>
      <c r="L7066" s="9">
        <f t="shared" si="110"/>
        <v>1776</v>
      </c>
      <c r="M7066" s="9">
        <v>923.52</v>
      </c>
      <c r="N7066" s="10">
        <v>0.52</v>
      </c>
      <c r="O7066" s="4" t="s">
        <v>83</v>
      </c>
    </row>
    <row r="7067" spans="1:15" ht="14.25" customHeight="1" x14ac:dyDescent="0.25">
      <c r="A7067" s="4" t="s">
        <v>30</v>
      </c>
      <c r="B7067" s="4">
        <v>1185732</v>
      </c>
      <c r="C7067" s="5">
        <v>44296</v>
      </c>
      <c r="D7067" s="37">
        <v>2021</v>
      </c>
      <c r="E7067" s="5" t="str">
        <f>TEXT(Sales[[#This Row],[Invoice Date]],"mmm")</f>
        <v>Apr</v>
      </c>
      <c r="F7067" s="4" t="s">
        <v>36</v>
      </c>
      <c r="G7067" s="4" t="s">
        <v>116</v>
      </c>
      <c r="H7067" s="4" t="s">
        <v>117</v>
      </c>
      <c r="I7067" s="6" t="s">
        <v>17</v>
      </c>
      <c r="J7067" s="7">
        <v>23</v>
      </c>
      <c r="K7067" s="8">
        <v>125</v>
      </c>
      <c r="L7067" s="9">
        <f t="shared" si="110"/>
        <v>2875</v>
      </c>
      <c r="M7067" s="9">
        <v>1581.2500000000002</v>
      </c>
      <c r="N7067" s="10">
        <v>0.55000000000000004</v>
      </c>
      <c r="O7067" s="4" t="s">
        <v>83</v>
      </c>
    </row>
    <row r="7068" spans="1:15" ht="14.25" customHeight="1" x14ac:dyDescent="0.25">
      <c r="A7068" s="4" t="s">
        <v>30</v>
      </c>
      <c r="B7068" s="4">
        <v>1185732</v>
      </c>
      <c r="C7068" s="5">
        <v>44296</v>
      </c>
      <c r="D7068" s="37">
        <v>2021</v>
      </c>
      <c r="E7068" s="5" t="str">
        <f>TEXT(Sales[[#This Row],[Invoice Date]],"mmm")</f>
        <v>Apr</v>
      </c>
      <c r="F7068" s="4" t="s">
        <v>36</v>
      </c>
      <c r="G7068" s="4" t="s">
        <v>116</v>
      </c>
      <c r="H7068" s="4" t="s">
        <v>117</v>
      </c>
      <c r="I7068" s="6" t="s">
        <v>19</v>
      </c>
      <c r="J7068" s="7">
        <v>23</v>
      </c>
      <c r="K7068" s="8">
        <v>54</v>
      </c>
      <c r="L7068" s="9">
        <f t="shared" si="110"/>
        <v>1242</v>
      </c>
      <c r="M7068" s="9">
        <v>645.84</v>
      </c>
      <c r="N7068" s="10">
        <v>0.52</v>
      </c>
      <c r="O7068" s="4" t="s">
        <v>83</v>
      </c>
    </row>
    <row r="7069" spans="1:15" ht="14.25" customHeight="1" x14ac:dyDescent="0.25">
      <c r="A7069" s="4" t="s">
        <v>30</v>
      </c>
      <c r="B7069" s="4">
        <v>1185732</v>
      </c>
      <c r="C7069" s="5">
        <v>44296</v>
      </c>
      <c r="D7069" s="37">
        <v>2021</v>
      </c>
      <c r="E7069" s="5" t="str">
        <f>TEXT(Sales[[#This Row],[Invoice Date]],"mmm")</f>
        <v>Apr</v>
      </c>
      <c r="F7069" s="4" t="s">
        <v>36</v>
      </c>
      <c r="G7069" s="4" t="s">
        <v>116</v>
      </c>
      <c r="H7069" s="4" t="s">
        <v>117</v>
      </c>
      <c r="I7069" s="6" t="s">
        <v>20</v>
      </c>
      <c r="J7069" s="7">
        <v>14</v>
      </c>
      <c r="K7069" s="8">
        <v>52</v>
      </c>
      <c r="L7069" s="9">
        <f t="shared" si="110"/>
        <v>728</v>
      </c>
      <c r="M7069" s="9">
        <v>364</v>
      </c>
      <c r="N7069" s="10">
        <v>0.5</v>
      </c>
      <c r="O7069" s="4" t="s">
        <v>83</v>
      </c>
    </row>
    <row r="7070" spans="1:15" ht="14.25" customHeight="1" x14ac:dyDescent="0.25">
      <c r="A7070" s="4" t="s">
        <v>30</v>
      </c>
      <c r="B7070" s="4">
        <v>1185732</v>
      </c>
      <c r="C7070" s="5">
        <v>44296</v>
      </c>
      <c r="D7070" s="37">
        <v>2021</v>
      </c>
      <c r="E7070" s="5" t="str">
        <f>TEXT(Sales[[#This Row],[Invoice Date]],"mmm")</f>
        <v>Apr</v>
      </c>
      <c r="F7070" s="4" t="s">
        <v>36</v>
      </c>
      <c r="G7070" s="4" t="s">
        <v>116</v>
      </c>
      <c r="H7070" s="4" t="s">
        <v>117</v>
      </c>
      <c r="I7070" s="6" t="s">
        <v>21</v>
      </c>
      <c r="J7070" s="7">
        <v>19</v>
      </c>
      <c r="K7070" s="8">
        <v>36</v>
      </c>
      <c r="L7070" s="9">
        <f t="shared" si="110"/>
        <v>684</v>
      </c>
      <c r="M7070" s="9">
        <v>328.32</v>
      </c>
      <c r="N7070" s="10">
        <v>0.48</v>
      </c>
      <c r="O7070" s="4" t="s">
        <v>83</v>
      </c>
    </row>
    <row r="7071" spans="1:15" ht="14.25" customHeight="1" x14ac:dyDescent="0.25">
      <c r="A7071" s="4" t="s">
        <v>30</v>
      </c>
      <c r="B7071" s="4">
        <v>1185732</v>
      </c>
      <c r="C7071" s="5">
        <v>44296</v>
      </c>
      <c r="D7071" s="37">
        <v>2021</v>
      </c>
      <c r="E7071" s="5" t="str">
        <f>TEXT(Sales[[#This Row],[Invoice Date]],"mmm")</f>
        <v>Apr</v>
      </c>
      <c r="F7071" s="4" t="s">
        <v>36</v>
      </c>
      <c r="G7071" s="4" t="s">
        <v>116</v>
      </c>
      <c r="H7071" s="4" t="s">
        <v>117</v>
      </c>
      <c r="I7071" s="6" t="s">
        <v>22</v>
      </c>
      <c r="J7071" s="7">
        <v>61</v>
      </c>
      <c r="K7071" s="8">
        <v>45</v>
      </c>
      <c r="L7071" s="9">
        <f t="shared" si="110"/>
        <v>2745</v>
      </c>
      <c r="M7071" s="9">
        <v>1207.8</v>
      </c>
      <c r="N7071" s="10">
        <v>0.44</v>
      </c>
      <c r="O7071" s="4" t="s">
        <v>83</v>
      </c>
    </row>
    <row r="7072" spans="1:15" ht="14.25" customHeight="1" x14ac:dyDescent="0.25">
      <c r="A7072" s="4" t="s">
        <v>30</v>
      </c>
      <c r="B7072" s="4">
        <v>1185732</v>
      </c>
      <c r="C7072" s="5">
        <v>44296</v>
      </c>
      <c r="D7072" s="37">
        <v>2021</v>
      </c>
      <c r="E7072" s="5" t="str">
        <f>TEXT(Sales[[#This Row],[Invoice Date]],"mmm")</f>
        <v>Apr</v>
      </c>
      <c r="F7072" s="4" t="s">
        <v>36</v>
      </c>
      <c r="G7072" s="4" t="s">
        <v>116</v>
      </c>
      <c r="H7072" s="4" t="s">
        <v>117</v>
      </c>
      <c r="I7072" s="6" t="s">
        <v>23</v>
      </c>
      <c r="J7072" s="7">
        <v>47</v>
      </c>
      <c r="K7072" s="8">
        <v>72</v>
      </c>
      <c r="L7072" s="9">
        <f t="shared" si="110"/>
        <v>3384</v>
      </c>
      <c r="M7072" s="9">
        <v>1861.2</v>
      </c>
      <c r="N7072" s="10">
        <v>0.55000000000000004</v>
      </c>
      <c r="O7072" s="4" t="s">
        <v>83</v>
      </c>
    </row>
    <row r="7073" spans="1:15" ht="14.25" customHeight="1" x14ac:dyDescent="0.25">
      <c r="A7073" s="4" t="s">
        <v>30</v>
      </c>
      <c r="B7073" s="4">
        <v>1185732</v>
      </c>
      <c r="C7073" s="5">
        <v>44327</v>
      </c>
      <c r="D7073" s="37">
        <v>2021</v>
      </c>
      <c r="E7073" s="5" t="str">
        <f>TEXT(Sales[[#This Row],[Invoice Date]],"mmm")</f>
        <v>May</v>
      </c>
      <c r="F7073" s="4" t="s">
        <v>36</v>
      </c>
      <c r="G7073" s="4" t="s">
        <v>116</v>
      </c>
      <c r="H7073" s="4" t="s">
        <v>117</v>
      </c>
      <c r="I7073" s="6" t="s">
        <v>17</v>
      </c>
      <c r="J7073" s="7">
        <v>54</v>
      </c>
      <c r="K7073" s="8">
        <v>164</v>
      </c>
      <c r="L7073" s="9">
        <f t="shared" si="110"/>
        <v>8856</v>
      </c>
      <c r="M7073" s="9">
        <v>4428</v>
      </c>
      <c r="N7073" s="10">
        <v>0.5</v>
      </c>
      <c r="O7073" s="4" t="s">
        <v>83</v>
      </c>
    </row>
    <row r="7074" spans="1:15" ht="14.25" customHeight="1" x14ac:dyDescent="0.25">
      <c r="A7074" s="4" t="s">
        <v>30</v>
      </c>
      <c r="B7074" s="4">
        <v>1185732</v>
      </c>
      <c r="C7074" s="5">
        <v>44327</v>
      </c>
      <c r="D7074" s="37">
        <v>2021</v>
      </c>
      <c r="E7074" s="5" t="str">
        <f>TEXT(Sales[[#This Row],[Invoice Date]],"mmm")</f>
        <v>May</v>
      </c>
      <c r="F7074" s="4" t="s">
        <v>36</v>
      </c>
      <c r="G7074" s="4" t="s">
        <v>116</v>
      </c>
      <c r="H7074" s="4" t="s">
        <v>117</v>
      </c>
      <c r="I7074" s="6" t="s">
        <v>19</v>
      </c>
      <c r="J7074" s="7">
        <v>37</v>
      </c>
      <c r="K7074" s="8">
        <v>73</v>
      </c>
      <c r="L7074" s="9">
        <f t="shared" si="110"/>
        <v>2701</v>
      </c>
      <c r="M7074" s="9">
        <v>1485.5500000000002</v>
      </c>
      <c r="N7074" s="10">
        <v>0.55000000000000004</v>
      </c>
      <c r="O7074" s="4" t="s">
        <v>83</v>
      </c>
    </row>
    <row r="7075" spans="1:15" ht="14.25" customHeight="1" x14ac:dyDescent="0.25">
      <c r="A7075" s="4" t="s">
        <v>30</v>
      </c>
      <c r="B7075" s="4">
        <v>1185732</v>
      </c>
      <c r="C7075" s="5">
        <v>44327</v>
      </c>
      <c r="D7075" s="37">
        <v>2021</v>
      </c>
      <c r="E7075" s="5" t="str">
        <f>TEXT(Sales[[#This Row],[Invoice Date]],"mmm")</f>
        <v>May</v>
      </c>
      <c r="F7075" s="4" t="s">
        <v>36</v>
      </c>
      <c r="G7075" s="4" t="s">
        <v>116</v>
      </c>
      <c r="H7075" s="4" t="s">
        <v>117</v>
      </c>
      <c r="I7075" s="6" t="s">
        <v>20</v>
      </c>
      <c r="J7075" s="7">
        <v>34</v>
      </c>
      <c r="K7075" s="8">
        <v>56</v>
      </c>
      <c r="L7075" s="9">
        <f t="shared" si="110"/>
        <v>1904</v>
      </c>
      <c r="M7075" s="9">
        <v>894.88</v>
      </c>
      <c r="N7075" s="10">
        <v>0.47</v>
      </c>
      <c r="O7075" s="4" t="s">
        <v>83</v>
      </c>
    </row>
    <row r="7076" spans="1:15" ht="14.25" customHeight="1" x14ac:dyDescent="0.25">
      <c r="A7076" s="4" t="s">
        <v>30</v>
      </c>
      <c r="B7076" s="4">
        <v>1185732</v>
      </c>
      <c r="C7076" s="5">
        <v>44327</v>
      </c>
      <c r="D7076" s="37">
        <v>2021</v>
      </c>
      <c r="E7076" s="5" t="str">
        <f>TEXT(Sales[[#This Row],[Invoice Date]],"mmm")</f>
        <v>May</v>
      </c>
      <c r="F7076" s="4" t="s">
        <v>36</v>
      </c>
      <c r="G7076" s="4" t="s">
        <v>116</v>
      </c>
      <c r="H7076" s="4" t="s">
        <v>117</v>
      </c>
      <c r="I7076" s="6" t="s">
        <v>21</v>
      </c>
      <c r="J7076" s="7">
        <v>34</v>
      </c>
      <c r="K7076" s="8">
        <v>49</v>
      </c>
      <c r="L7076" s="9">
        <f t="shared" si="110"/>
        <v>1666</v>
      </c>
      <c r="M7076" s="9">
        <v>816.34</v>
      </c>
      <c r="N7076" s="10">
        <v>0.49</v>
      </c>
      <c r="O7076" s="4" t="s">
        <v>83</v>
      </c>
    </row>
    <row r="7077" spans="1:15" ht="14.25" customHeight="1" x14ac:dyDescent="0.25">
      <c r="A7077" s="4" t="s">
        <v>30</v>
      </c>
      <c r="B7077" s="4">
        <v>1185732</v>
      </c>
      <c r="C7077" s="5">
        <v>44327</v>
      </c>
      <c r="D7077" s="37">
        <v>2021</v>
      </c>
      <c r="E7077" s="5" t="str">
        <f>TEXT(Sales[[#This Row],[Invoice Date]],"mmm")</f>
        <v>May</v>
      </c>
      <c r="F7077" s="4" t="s">
        <v>36</v>
      </c>
      <c r="G7077" s="4" t="s">
        <v>116</v>
      </c>
      <c r="H7077" s="4" t="s">
        <v>117</v>
      </c>
      <c r="I7077" s="6" t="s">
        <v>22</v>
      </c>
      <c r="J7077" s="7">
        <v>44</v>
      </c>
      <c r="K7077" s="8">
        <v>58</v>
      </c>
      <c r="L7077" s="9">
        <f t="shared" si="110"/>
        <v>2552</v>
      </c>
      <c r="M7077" s="9">
        <v>1148.3999999999999</v>
      </c>
      <c r="N7077" s="10">
        <v>0.44999999999999996</v>
      </c>
      <c r="O7077" s="4" t="s">
        <v>83</v>
      </c>
    </row>
    <row r="7078" spans="1:15" ht="14.25" customHeight="1" x14ac:dyDescent="0.25">
      <c r="A7078" s="4" t="s">
        <v>30</v>
      </c>
      <c r="B7078" s="4">
        <v>1185732</v>
      </c>
      <c r="C7078" s="5">
        <v>44327</v>
      </c>
      <c r="D7078" s="37">
        <v>2021</v>
      </c>
      <c r="E7078" s="5" t="str">
        <f>TEXT(Sales[[#This Row],[Invoice Date]],"mmm")</f>
        <v>May</v>
      </c>
      <c r="F7078" s="4" t="s">
        <v>36</v>
      </c>
      <c r="G7078" s="4" t="s">
        <v>116</v>
      </c>
      <c r="H7078" s="4" t="s">
        <v>117</v>
      </c>
      <c r="I7078" s="6" t="s">
        <v>23</v>
      </c>
      <c r="J7078" s="7">
        <v>53</v>
      </c>
      <c r="K7078" s="8">
        <v>91</v>
      </c>
      <c r="L7078" s="9">
        <f t="shared" si="110"/>
        <v>4823</v>
      </c>
      <c r="M7078" s="9">
        <v>2507.96</v>
      </c>
      <c r="N7078" s="10">
        <v>0.52</v>
      </c>
      <c r="O7078" s="4" t="s">
        <v>83</v>
      </c>
    </row>
    <row r="7079" spans="1:15" ht="14.25" customHeight="1" x14ac:dyDescent="0.25">
      <c r="A7079" s="4" t="s">
        <v>30</v>
      </c>
      <c r="B7079" s="4">
        <v>1185732</v>
      </c>
      <c r="C7079" s="5">
        <v>44357</v>
      </c>
      <c r="D7079" s="37">
        <v>2021</v>
      </c>
      <c r="E7079" s="5" t="str">
        <f>TEXT(Sales[[#This Row],[Invoice Date]],"mmm")</f>
        <v>Jun</v>
      </c>
      <c r="F7079" s="4" t="s">
        <v>36</v>
      </c>
      <c r="G7079" s="4" t="s">
        <v>116</v>
      </c>
      <c r="H7079" s="4" t="s">
        <v>117</v>
      </c>
      <c r="I7079" s="6" t="s">
        <v>17</v>
      </c>
      <c r="J7079" s="7">
        <v>36</v>
      </c>
      <c r="K7079" s="8">
        <v>155</v>
      </c>
      <c r="L7079" s="9">
        <f t="shared" si="110"/>
        <v>5580</v>
      </c>
      <c r="M7079" s="9">
        <v>3069.0000000000005</v>
      </c>
      <c r="N7079" s="10">
        <v>0.55000000000000004</v>
      </c>
      <c r="O7079" s="4" t="s">
        <v>83</v>
      </c>
    </row>
    <row r="7080" spans="1:15" ht="14.25" customHeight="1" x14ac:dyDescent="0.25">
      <c r="A7080" s="4" t="s">
        <v>30</v>
      </c>
      <c r="B7080" s="4">
        <v>1185732</v>
      </c>
      <c r="C7080" s="5">
        <v>44357</v>
      </c>
      <c r="D7080" s="37">
        <v>2021</v>
      </c>
      <c r="E7080" s="5" t="str">
        <f>TEXT(Sales[[#This Row],[Invoice Date]],"mmm")</f>
        <v>Jun</v>
      </c>
      <c r="F7080" s="4" t="s">
        <v>36</v>
      </c>
      <c r="G7080" s="4" t="s">
        <v>116</v>
      </c>
      <c r="H7080" s="4" t="s">
        <v>117</v>
      </c>
      <c r="I7080" s="6" t="s">
        <v>19</v>
      </c>
      <c r="J7080" s="7">
        <v>32</v>
      </c>
      <c r="K7080" s="8">
        <v>94</v>
      </c>
      <c r="L7080" s="9">
        <f t="shared" si="110"/>
        <v>3008</v>
      </c>
      <c r="M7080" s="9">
        <v>1594.24</v>
      </c>
      <c r="N7080" s="10">
        <v>0.53</v>
      </c>
      <c r="O7080" s="4" t="s">
        <v>83</v>
      </c>
    </row>
    <row r="7081" spans="1:15" ht="14.25" customHeight="1" x14ac:dyDescent="0.25">
      <c r="A7081" s="4" t="s">
        <v>30</v>
      </c>
      <c r="B7081" s="4">
        <v>1185732</v>
      </c>
      <c r="C7081" s="5">
        <v>44357</v>
      </c>
      <c r="D7081" s="37">
        <v>2021</v>
      </c>
      <c r="E7081" s="5" t="str">
        <f>TEXT(Sales[[#This Row],[Invoice Date]],"mmm")</f>
        <v>Jun</v>
      </c>
      <c r="F7081" s="4" t="s">
        <v>36</v>
      </c>
      <c r="G7081" s="4" t="s">
        <v>116</v>
      </c>
      <c r="H7081" s="4" t="s">
        <v>117</v>
      </c>
      <c r="I7081" s="6" t="s">
        <v>20</v>
      </c>
      <c r="J7081" s="7">
        <v>27</v>
      </c>
      <c r="K7081" s="8">
        <v>50</v>
      </c>
      <c r="L7081" s="9">
        <f t="shared" si="110"/>
        <v>1350</v>
      </c>
      <c r="M7081" s="9">
        <v>607.49999999999989</v>
      </c>
      <c r="N7081" s="10">
        <v>0.44999999999999996</v>
      </c>
      <c r="O7081" s="4" t="s">
        <v>83</v>
      </c>
    </row>
    <row r="7082" spans="1:15" ht="14.25" customHeight="1" x14ac:dyDescent="0.25">
      <c r="A7082" s="4" t="s">
        <v>30</v>
      </c>
      <c r="B7082" s="4">
        <v>1185732</v>
      </c>
      <c r="C7082" s="5">
        <v>44357</v>
      </c>
      <c r="D7082" s="37">
        <v>2021</v>
      </c>
      <c r="E7082" s="5" t="str">
        <f>TEXT(Sales[[#This Row],[Invoice Date]],"mmm")</f>
        <v>Jun</v>
      </c>
      <c r="F7082" s="4" t="s">
        <v>36</v>
      </c>
      <c r="G7082" s="4" t="s">
        <v>116</v>
      </c>
      <c r="H7082" s="4" t="s">
        <v>117</v>
      </c>
      <c r="I7082" s="6" t="s">
        <v>21</v>
      </c>
      <c r="J7082" s="7">
        <v>29</v>
      </c>
      <c r="K7082" s="8">
        <v>46</v>
      </c>
      <c r="L7082" s="9">
        <f t="shared" si="110"/>
        <v>1334</v>
      </c>
      <c r="M7082" s="9">
        <v>626.98</v>
      </c>
      <c r="N7082" s="10">
        <v>0.47</v>
      </c>
      <c r="O7082" s="4" t="s">
        <v>83</v>
      </c>
    </row>
    <row r="7083" spans="1:15" ht="14.25" customHeight="1" x14ac:dyDescent="0.25">
      <c r="A7083" s="4" t="s">
        <v>30</v>
      </c>
      <c r="B7083" s="4">
        <v>1185732</v>
      </c>
      <c r="C7083" s="5">
        <v>44357</v>
      </c>
      <c r="D7083" s="37">
        <v>2021</v>
      </c>
      <c r="E7083" s="5" t="str">
        <f>TEXT(Sales[[#This Row],[Invoice Date]],"mmm")</f>
        <v>Jun</v>
      </c>
      <c r="F7083" s="4" t="s">
        <v>36</v>
      </c>
      <c r="G7083" s="4" t="s">
        <v>116</v>
      </c>
      <c r="H7083" s="4" t="s">
        <v>117</v>
      </c>
      <c r="I7083" s="6" t="s">
        <v>22</v>
      </c>
      <c r="J7083" s="7">
        <v>36</v>
      </c>
      <c r="K7083" s="8">
        <v>53</v>
      </c>
      <c r="L7083" s="9">
        <f t="shared" si="110"/>
        <v>1908</v>
      </c>
      <c r="M7083" s="9">
        <v>858.59999999999991</v>
      </c>
      <c r="N7083" s="10">
        <v>0.44999999999999996</v>
      </c>
      <c r="O7083" s="4" t="s">
        <v>83</v>
      </c>
    </row>
    <row r="7084" spans="1:15" ht="14.25" customHeight="1" x14ac:dyDescent="0.25">
      <c r="A7084" s="4" t="s">
        <v>30</v>
      </c>
      <c r="B7084" s="4">
        <v>1185732</v>
      </c>
      <c r="C7084" s="5">
        <v>44357</v>
      </c>
      <c r="D7084" s="37">
        <v>2021</v>
      </c>
      <c r="E7084" s="5" t="str">
        <f>TEXT(Sales[[#This Row],[Invoice Date]],"mmm")</f>
        <v>Jun</v>
      </c>
      <c r="F7084" s="4" t="s">
        <v>36</v>
      </c>
      <c r="G7084" s="4" t="s">
        <v>116</v>
      </c>
      <c r="H7084" s="4" t="s">
        <v>117</v>
      </c>
      <c r="I7084" s="6" t="s">
        <v>23</v>
      </c>
      <c r="J7084" s="7">
        <v>56</v>
      </c>
      <c r="K7084" s="8">
        <v>91</v>
      </c>
      <c r="L7084" s="9">
        <f t="shared" si="110"/>
        <v>5096</v>
      </c>
      <c r="M7084" s="9">
        <v>2598.96</v>
      </c>
      <c r="N7084" s="10">
        <v>0.51</v>
      </c>
      <c r="O7084" s="4" t="s">
        <v>83</v>
      </c>
    </row>
    <row r="7085" spans="1:15" ht="14.25" customHeight="1" x14ac:dyDescent="0.25">
      <c r="A7085" s="4" t="s">
        <v>30</v>
      </c>
      <c r="B7085" s="4">
        <v>1185732</v>
      </c>
      <c r="C7085" s="5">
        <v>44386</v>
      </c>
      <c r="D7085" s="37">
        <v>2021</v>
      </c>
      <c r="E7085" s="5" t="str">
        <f>TEXT(Sales[[#This Row],[Invoice Date]],"mmm")</f>
        <v>Jul</v>
      </c>
      <c r="F7085" s="4" t="s">
        <v>36</v>
      </c>
      <c r="G7085" s="4" t="s">
        <v>116</v>
      </c>
      <c r="H7085" s="4" t="s">
        <v>117</v>
      </c>
      <c r="I7085" s="6" t="s">
        <v>17</v>
      </c>
      <c r="J7085" s="7">
        <v>51</v>
      </c>
      <c r="K7085" s="8">
        <v>149</v>
      </c>
      <c r="L7085" s="9">
        <f t="shared" si="110"/>
        <v>7599</v>
      </c>
      <c r="M7085" s="9">
        <v>4027.4700000000003</v>
      </c>
      <c r="N7085" s="10">
        <v>0.53</v>
      </c>
      <c r="O7085" s="4" t="s">
        <v>83</v>
      </c>
    </row>
    <row r="7086" spans="1:15" ht="14.25" customHeight="1" x14ac:dyDescent="0.25">
      <c r="A7086" s="4" t="s">
        <v>30</v>
      </c>
      <c r="B7086" s="4">
        <v>1185732</v>
      </c>
      <c r="C7086" s="5">
        <v>44386</v>
      </c>
      <c r="D7086" s="37">
        <v>2021</v>
      </c>
      <c r="E7086" s="5" t="str">
        <f>TEXT(Sales[[#This Row],[Invoice Date]],"mmm")</f>
        <v>Jul</v>
      </c>
      <c r="F7086" s="4" t="s">
        <v>36</v>
      </c>
      <c r="G7086" s="4" t="s">
        <v>116</v>
      </c>
      <c r="H7086" s="4" t="s">
        <v>117</v>
      </c>
      <c r="I7086" s="6" t="s">
        <v>19</v>
      </c>
      <c r="J7086" s="7">
        <v>49</v>
      </c>
      <c r="K7086" s="8">
        <v>84</v>
      </c>
      <c r="L7086" s="9">
        <f t="shared" si="110"/>
        <v>4116</v>
      </c>
      <c r="M7086" s="9">
        <v>2058</v>
      </c>
      <c r="N7086" s="10">
        <v>0.5</v>
      </c>
      <c r="O7086" s="4" t="s">
        <v>83</v>
      </c>
    </row>
    <row r="7087" spans="1:15" ht="14.25" customHeight="1" x14ac:dyDescent="0.25">
      <c r="A7087" s="4" t="s">
        <v>30</v>
      </c>
      <c r="B7087" s="4">
        <v>1185732</v>
      </c>
      <c r="C7087" s="5">
        <v>44386</v>
      </c>
      <c r="D7087" s="37">
        <v>2021</v>
      </c>
      <c r="E7087" s="5" t="str">
        <f>TEXT(Sales[[#This Row],[Invoice Date]],"mmm")</f>
        <v>Jul</v>
      </c>
      <c r="F7087" s="4" t="s">
        <v>36</v>
      </c>
      <c r="G7087" s="4" t="s">
        <v>116</v>
      </c>
      <c r="H7087" s="4" t="s">
        <v>117</v>
      </c>
      <c r="I7087" s="6" t="s">
        <v>20</v>
      </c>
      <c r="J7087" s="7">
        <v>42</v>
      </c>
      <c r="K7087" s="8">
        <v>68</v>
      </c>
      <c r="L7087" s="9">
        <f t="shared" si="110"/>
        <v>2856</v>
      </c>
      <c r="M7087" s="9">
        <v>1285.1999999999998</v>
      </c>
      <c r="N7087" s="10">
        <v>0.44999999999999996</v>
      </c>
      <c r="O7087" s="4" t="s">
        <v>83</v>
      </c>
    </row>
    <row r="7088" spans="1:15" ht="14.25" customHeight="1" x14ac:dyDescent="0.25">
      <c r="A7088" s="4" t="s">
        <v>30</v>
      </c>
      <c r="B7088" s="4">
        <v>1185732</v>
      </c>
      <c r="C7088" s="5">
        <v>44386</v>
      </c>
      <c r="D7088" s="37">
        <v>2021</v>
      </c>
      <c r="E7088" s="5" t="str">
        <f>TEXT(Sales[[#This Row],[Invoice Date]],"mmm")</f>
        <v>Jul</v>
      </c>
      <c r="F7088" s="4" t="s">
        <v>36</v>
      </c>
      <c r="G7088" s="4" t="s">
        <v>116</v>
      </c>
      <c r="H7088" s="4" t="s">
        <v>117</v>
      </c>
      <c r="I7088" s="6" t="s">
        <v>21</v>
      </c>
      <c r="J7088" s="7">
        <v>42</v>
      </c>
      <c r="K7088" s="8">
        <v>49</v>
      </c>
      <c r="L7088" s="9">
        <f t="shared" si="110"/>
        <v>2058</v>
      </c>
      <c r="M7088" s="9">
        <v>967.26</v>
      </c>
      <c r="N7088" s="10">
        <v>0.47</v>
      </c>
      <c r="O7088" s="4" t="s">
        <v>83</v>
      </c>
    </row>
    <row r="7089" spans="1:15" ht="14.25" customHeight="1" x14ac:dyDescent="0.25">
      <c r="A7089" s="4" t="s">
        <v>30</v>
      </c>
      <c r="B7089" s="4">
        <v>1185732</v>
      </c>
      <c r="C7089" s="5">
        <v>44386</v>
      </c>
      <c r="D7089" s="37">
        <v>2021</v>
      </c>
      <c r="E7089" s="5" t="str">
        <f>TEXT(Sales[[#This Row],[Invoice Date]],"mmm")</f>
        <v>Jul</v>
      </c>
      <c r="F7089" s="4" t="s">
        <v>36</v>
      </c>
      <c r="G7089" s="4" t="s">
        <v>116</v>
      </c>
      <c r="H7089" s="4" t="s">
        <v>117</v>
      </c>
      <c r="I7089" s="6" t="s">
        <v>22</v>
      </c>
      <c r="J7089" s="7">
        <v>51</v>
      </c>
      <c r="K7089" s="8">
        <v>50</v>
      </c>
      <c r="L7089" s="9">
        <f t="shared" si="110"/>
        <v>2550</v>
      </c>
      <c r="M7089" s="9">
        <v>1071</v>
      </c>
      <c r="N7089" s="10">
        <v>0.42</v>
      </c>
      <c r="O7089" s="4" t="s">
        <v>83</v>
      </c>
    </row>
    <row r="7090" spans="1:15" ht="14.25" customHeight="1" x14ac:dyDescent="0.25">
      <c r="A7090" s="4" t="s">
        <v>30</v>
      </c>
      <c r="B7090" s="4">
        <v>1185732</v>
      </c>
      <c r="C7090" s="5">
        <v>44386</v>
      </c>
      <c r="D7090" s="37">
        <v>2021</v>
      </c>
      <c r="E7090" s="5" t="str">
        <f>TEXT(Sales[[#This Row],[Invoice Date]],"mmm")</f>
        <v>Jul</v>
      </c>
      <c r="F7090" s="4" t="s">
        <v>36</v>
      </c>
      <c r="G7090" s="4" t="s">
        <v>116</v>
      </c>
      <c r="H7090" s="4" t="s">
        <v>117</v>
      </c>
      <c r="I7090" s="6" t="s">
        <v>23</v>
      </c>
      <c r="J7090" s="7">
        <v>54</v>
      </c>
      <c r="K7090" s="8">
        <v>101</v>
      </c>
      <c r="L7090" s="9">
        <f t="shared" si="110"/>
        <v>5454</v>
      </c>
      <c r="M7090" s="9">
        <v>2781.54</v>
      </c>
      <c r="N7090" s="10">
        <v>0.51</v>
      </c>
      <c r="O7090" s="4" t="s">
        <v>83</v>
      </c>
    </row>
    <row r="7091" spans="1:15" ht="14.25" customHeight="1" x14ac:dyDescent="0.25">
      <c r="A7091" s="4" t="s">
        <v>30</v>
      </c>
      <c r="B7091" s="4">
        <v>1185732</v>
      </c>
      <c r="C7091" s="5">
        <v>44418</v>
      </c>
      <c r="D7091" s="37">
        <v>2021</v>
      </c>
      <c r="E7091" s="5" t="str">
        <f>TEXT(Sales[[#This Row],[Invoice Date]],"mmm")</f>
        <v>Aug</v>
      </c>
      <c r="F7091" s="4" t="s">
        <v>36</v>
      </c>
      <c r="G7091" s="4" t="s">
        <v>116</v>
      </c>
      <c r="H7091" s="4" t="s">
        <v>117</v>
      </c>
      <c r="I7091" s="6" t="s">
        <v>17</v>
      </c>
      <c r="J7091" s="7">
        <v>47</v>
      </c>
      <c r="K7091" s="8">
        <v>152</v>
      </c>
      <c r="L7091" s="9">
        <f t="shared" si="110"/>
        <v>7144</v>
      </c>
      <c r="M7091" s="9">
        <v>3929.2000000000003</v>
      </c>
      <c r="N7091" s="10">
        <v>0.55000000000000004</v>
      </c>
      <c r="O7091" s="4" t="s">
        <v>83</v>
      </c>
    </row>
    <row r="7092" spans="1:15" ht="14.25" customHeight="1" x14ac:dyDescent="0.25">
      <c r="A7092" s="4" t="s">
        <v>30</v>
      </c>
      <c r="B7092" s="4">
        <v>1185732</v>
      </c>
      <c r="C7092" s="5">
        <v>44418</v>
      </c>
      <c r="D7092" s="37">
        <v>2021</v>
      </c>
      <c r="E7092" s="5" t="str">
        <f>TEXT(Sales[[#This Row],[Invoice Date]],"mmm")</f>
        <v>Aug</v>
      </c>
      <c r="F7092" s="4" t="s">
        <v>36</v>
      </c>
      <c r="G7092" s="4" t="s">
        <v>116</v>
      </c>
      <c r="H7092" s="4" t="s">
        <v>117</v>
      </c>
      <c r="I7092" s="6" t="s">
        <v>19</v>
      </c>
      <c r="J7092" s="7">
        <v>41</v>
      </c>
      <c r="K7092" s="8">
        <v>87</v>
      </c>
      <c r="L7092" s="9">
        <f t="shared" si="110"/>
        <v>3567</v>
      </c>
      <c r="M7092" s="9">
        <v>1926.18</v>
      </c>
      <c r="N7092" s="10">
        <v>0.54</v>
      </c>
      <c r="O7092" s="4" t="s">
        <v>83</v>
      </c>
    </row>
    <row r="7093" spans="1:15" ht="14.25" customHeight="1" x14ac:dyDescent="0.25">
      <c r="A7093" s="4" t="s">
        <v>30</v>
      </c>
      <c r="B7093" s="4">
        <v>1185732</v>
      </c>
      <c r="C7093" s="5">
        <v>44418</v>
      </c>
      <c r="D7093" s="37">
        <v>2021</v>
      </c>
      <c r="E7093" s="5" t="str">
        <f>TEXT(Sales[[#This Row],[Invoice Date]],"mmm")</f>
        <v>Aug</v>
      </c>
      <c r="F7093" s="4" t="s">
        <v>36</v>
      </c>
      <c r="G7093" s="4" t="s">
        <v>116</v>
      </c>
      <c r="H7093" s="4" t="s">
        <v>117</v>
      </c>
      <c r="I7093" s="6" t="s">
        <v>20</v>
      </c>
      <c r="J7093" s="7">
        <v>37</v>
      </c>
      <c r="K7093" s="8">
        <v>56</v>
      </c>
      <c r="L7093" s="9">
        <f t="shared" si="110"/>
        <v>2072</v>
      </c>
      <c r="M7093" s="9">
        <v>973.83999999999992</v>
      </c>
      <c r="N7093" s="10">
        <v>0.47</v>
      </c>
      <c r="O7093" s="4" t="s">
        <v>83</v>
      </c>
    </row>
    <row r="7094" spans="1:15" ht="14.25" customHeight="1" x14ac:dyDescent="0.25">
      <c r="A7094" s="4" t="s">
        <v>30</v>
      </c>
      <c r="B7094" s="4">
        <v>1185732</v>
      </c>
      <c r="C7094" s="5">
        <v>44418</v>
      </c>
      <c r="D7094" s="37">
        <v>2021</v>
      </c>
      <c r="E7094" s="5" t="str">
        <f>TEXT(Sales[[#This Row],[Invoice Date]],"mmm")</f>
        <v>Aug</v>
      </c>
      <c r="F7094" s="4" t="s">
        <v>36</v>
      </c>
      <c r="G7094" s="4" t="s">
        <v>116</v>
      </c>
      <c r="H7094" s="4" t="s">
        <v>117</v>
      </c>
      <c r="I7094" s="6" t="s">
        <v>21</v>
      </c>
      <c r="J7094" s="7">
        <v>38</v>
      </c>
      <c r="K7094" s="8">
        <v>60</v>
      </c>
      <c r="L7094" s="9">
        <f t="shared" si="110"/>
        <v>2280</v>
      </c>
      <c r="M7094" s="9">
        <v>1071.5999999999999</v>
      </c>
      <c r="N7094" s="10">
        <v>0.47</v>
      </c>
      <c r="O7094" s="4" t="s">
        <v>83</v>
      </c>
    </row>
    <row r="7095" spans="1:15" ht="14.25" customHeight="1" x14ac:dyDescent="0.25">
      <c r="A7095" s="4" t="s">
        <v>30</v>
      </c>
      <c r="B7095" s="4">
        <v>1185732</v>
      </c>
      <c r="C7095" s="5">
        <v>44418</v>
      </c>
      <c r="D7095" s="37">
        <v>2021</v>
      </c>
      <c r="E7095" s="5" t="str">
        <f>TEXT(Sales[[#This Row],[Invoice Date]],"mmm")</f>
        <v>Aug</v>
      </c>
      <c r="F7095" s="4" t="s">
        <v>36</v>
      </c>
      <c r="G7095" s="4" t="s">
        <v>116</v>
      </c>
      <c r="H7095" s="4" t="s">
        <v>117</v>
      </c>
      <c r="I7095" s="6" t="s">
        <v>22</v>
      </c>
      <c r="J7095" s="7">
        <v>47</v>
      </c>
      <c r="K7095" s="8">
        <v>53</v>
      </c>
      <c r="L7095" s="9">
        <f t="shared" si="110"/>
        <v>2491</v>
      </c>
      <c r="M7095" s="9">
        <v>1120.9499999999998</v>
      </c>
      <c r="N7095" s="10">
        <v>0.44999999999999996</v>
      </c>
      <c r="O7095" s="4" t="s">
        <v>83</v>
      </c>
    </row>
    <row r="7096" spans="1:15" ht="14.25" customHeight="1" x14ac:dyDescent="0.25">
      <c r="A7096" s="4" t="s">
        <v>30</v>
      </c>
      <c r="B7096" s="4">
        <v>1185732</v>
      </c>
      <c r="C7096" s="5">
        <v>44418</v>
      </c>
      <c r="D7096" s="37">
        <v>2021</v>
      </c>
      <c r="E7096" s="5" t="str">
        <f>TEXT(Sales[[#This Row],[Invoice Date]],"mmm")</f>
        <v>Aug</v>
      </c>
      <c r="F7096" s="4" t="s">
        <v>36</v>
      </c>
      <c r="G7096" s="4" t="s">
        <v>116</v>
      </c>
      <c r="H7096" s="4" t="s">
        <v>117</v>
      </c>
      <c r="I7096" s="6" t="s">
        <v>23</v>
      </c>
      <c r="J7096" s="7">
        <v>54</v>
      </c>
      <c r="K7096" s="8">
        <v>91</v>
      </c>
      <c r="L7096" s="9">
        <f t="shared" si="110"/>
        <v>4914</v>
      </c>
      <c r="M7096" s="9">
        <v>2604.42</v>
      </c>
      <c r="N7096" s="10">
        <v>0.53</v>
      </c>
      <c r="O7096" s="4" t="s">
        <v>83</v>
      </c>
    </row>
    <row r="7097" spans="1:15" ht="14.25" customHeight="1" x14ac:dyDescent="0.25">
      <c r="A7097" s="4" t="s">
        <v>30</v>
      </c>
      <c r="B7097" s="4">
        <v>1185732</v>
      </c>
      <c r="C7097" s="5">
        <v>44450</v>
      </c>
      <c r="D7097" s="37">
        <v>2021</v>
      </c>
      <c r="E7097" s="5" t="str">
        <f>TEXT(Sales[[#This Row],[Invoice Date]],"mmm")</f>
        <v>Sep</v>
      </c>
      <c r="F7097" s="4" t="s">
        <v>36</v>
      </c>
      <c r="G7097" s="4" t="s">
        <v>116</v>
      </c>
      <c r="H7097" s="4" t="s">
        <v>117</v>
      </c>
      <c r="I7097" s="6" t="s">
        <v>17</v>
      </c>
      <c r="J7097" s="7">
        <v>33</v>
      </c>
      <c r="K7097" s="8">
        <v>133</v>
      </c>
      <c r="L7097" s="9">
        <f t="shared" si="110"/>
        <v>4389</v>
      </c>
      <c r="M7097" s="9">
        <v>2370.06</v>
      </c>
      <c r="N7097" s="10">
        <v>0.54</v>
      </c>
      <c r="O7097" s="4" t="s">
        <v>83</v>
      </c>
    </row>
    <row r="7098" spans="1:15" ht="14.25" customHeight="1" x14ac:dyDescent="0.25">
      <c r="A7098" s="4" t="s">
        <v>30</v>
      </c>
      <c r="B7098" s="4">
        <v>1185732</v>
      </c>
      <c r="C7098" s="5">
        <v>44450</v>
      </c>
      <c r="D7098" s="37">
        <v>2021</v>
      </c>
      <c r="E7098" s="5" t="str">
        <f>TEXT(Sales[[#This Row],[Invoice Date]],"mmm")</f>
        <v>Sep</v>
      </c>
      <c r="F7098" s="4" t="s">
        <v>36</v>
      </c>
      <c r="G7098" s="4" t="s">
        <v>116</v>
      </c>
      <c r="H7098" s="4" t="s">
        <v>117</v>
      </c>
      <c r="I7098" s="6" t="s">
        <v>19</v>
      </c>
      <c r="J7098" s="7">
        <v>29</v>
      </c>
      <c r="K7098" s="8">
        <v>74</v>
      </c>
      <c r="L7098" s="9">
        <f t="shared" si="110"/>
        <v>2146</v>
      </c>
      <c r="M7098" s="9">
        <v>1073</v>
      </c>
      <c r="N7098" s="10">
        <v>0.5</v>
      </c>
      <c r="O7098" s="4" t="s">
        <v>83</v>
      </c>
    </row>
    <row r="7099" spans="1:15" ht="14.25" customHeight="1" x14ac:dyDescent="0.25">
      <c r="A7099" s="4" t="s">
        <v>30</v>
      </c>
      <c r="B7099" s="4">
        <v>1185732</v>
      </c>
      <c r="C7099" s="5">
        <v>44450</v>
      </c>
      <c r="D7099" s="37">
        <v>2021</v>
      </c>
      <c r="E7099" s="5" t="str">
        <f>TEXT(Sales[[#This Row],[Invoice Date]],"mmm")</f>
        <v>Sep</v>
      </c>
      <c r="F7099" s="4" t="s">
        <v>36</v>
      </c>
      <c r="G7099" s="4" t="s">
        <v>116</v>
      </c>
      <c r="H7099" s="4" t="s">
        <v>117</v>
      </c>
      <c r="I7099" s="6" t="s">
        <v>20</v>
      </c>
      <c r="J7099" s="7">
        <v>23</v>
      </c>
      <c r="K7099" s="8">
        <v>49</v>
      </c>
      <c r="L7099" s="9">
        <f t="shared" si="110"/>
        <v>1127</v>
      </c>
      <c r="M7099" s="9">
        <v>529.68999999999994</v>
      </c>
      <c r="N7099" s="10">
        <v>0.47</v>
      </c>
      <c r="O7099" s="4" t="s">
        <v>83</v>
      </c>
    </row>
    <row r="7100" spans="1:15" ht="14.25" customHeight="1" x14ac:dyDescent="0.25">
      <c r="A7100" s="4" t="s">
        <v>30</v>
      </c>
      <c r="B7100" s="4">
        <v>1185732</v>
      </c>
      <c r="C7100" s="5">
        <v>44450</v>
      </c>
      <c r="D7100" s="37">
        <v>2021</v>
      </c>
      <c r="E7100" s="5" t="str">
        <f>TEXT(Sales[[#This Row],[Invoice Date]],"mmm")</f>
        <v>Sep</v>
      </c>
      <c r="F7100" s="4" t="s">
        <v>36</v>
      </c>
      <c r="G7100" s="4" t="s">
        <v>116</v>
      </c>
      <c r="H7100" s="4" t="s">
        <v>117</v>
      </c>
      <c r="I7100" s="6" t="s">
        <v>21</v>
      </c>
      <c r="J7100" s="7">
        <v>24</v>
      </c>
      <c r="K7100" s="8">
        <v>41</v>
      </c>
      <c r="L7100" s="9">
        <f t="shared" si="110"/>
        <v>984</v>
      </c>
      <c r="M7100" s="9">
        <v>462.47999999999996</v>
      </c>
      <c r="N7100" s="10">
        <v>0.47</v>
      </c>
      <c r="O7100" s="4" t="s">
        <v>83</v>
      </c>
    </row>
    <row r="7101" spans="1:15" ht="14.25" customHeight="1" x14ac:dyDescent="0.25">
      <c r="A7101" s="4" t="s">
        <v>30</v>
      </c>
      <c r="B7101" s="4">
        <v>1185732</v>
      </c>
      <c r="C7101" s="5">
        <v>44450</v>
      </c>
      <c r="D7101" s="37">
        <v>2021</v>
      </c>
      <c r="E7101" s="5" t="str">
        <f>TEXT(Sales[[#This Row],[Invoice Date]],"mmm")</f>
        <v>Sep</v>
      </c>
      <c r="F7101" s="4" t="s">
        <v>36</v>
      </c>
      <c r="G7101" s="4" t="s">
        <v>116</v>
      </c>
      <c r="H7101" s="4" t="s">
        <v>117</v>
      </c>
      <c r="I7101" s="6" t="s">
        <v>22</v>
      </c>
      <c r="J7101" s="7">
        <v>33</v>
      </c>
      <c r="K7101" s="8">
        <v>42</v>
      </c>
      <c r="L7101" s="9">
        <f t="shared" si="110"/>
        <v>1386</v>
      </c>
      <c r="M7101" s="9">
        <v>554.4</v>
      </c>
      <c r="N7101" s="10">
        <v>0.4</v>
      </c>
      <c r="O7101" s="4" t="s">
        <v>83</v>
      </c>
    </row>
    <row r="7102" spans="1:15" ht="14.25" customHeight="1" x14ac:dyDescent="0.25">
      <c r="A7102" s="4" t="s">
        <v>30</v>
      </c>
      <c r="B7102" s="4">
        <v>1185732</v>
      </c>
      <c r="C7102" s="5">
        <v>44450</v>
      </c>
      <c r="D7102" s="37">
        <v>2021</v>
      </c>
      <c r="E7102" s="5" t="str">
        <f>TEXT(Sales[[#This Row],[Invoice Date]],"mmm")</f>
        <v>Sep</v>
      </c>
      <c r="F7102" s="4" t="s">
        <v>36</v>
      </c>
      <c r="G7102" s="4" t="s">
        <v>116</v>
      </c>
      <c r="H7102" s="4" t="s">
        <v>117</v>
      </c>
      <c r="I7102" s="6" t="s">
        <v>23</v>
      </c>
      <c r="J7102" s="7">
        <v>36</v>
      </c>
      <c r="K7102" s="8">
        <v>68</v>
      </c>
      <c r="L7102" s="9">
        <f t="shared" si="110"/>
        <v>2448</v>
      </c>
      <c r="M7102" s="9">
        <v>1272.96</v>
      </c>
      <c r="N7102" s="10">
        <v>0.52</v>
      </c>
      <c r="O7102" s="4" t="s">
        <v>83</v>
      </c>
    </row>
    <row r="7103" spans="1:15" ht="14.25" customHeight="1" x14ac:dyDescent="0.25">
      <c r="A7103" s="4" t="s">
        <v>30</v>
      </c>
      <c r="B7103" s="4">
        <v>1185732</v>
      </c>
      <c r="C7103" s="5">
        <v>44479</v>
      </c>
      <c r="D7103" s="37">
        <v>2021</v>
      </c>
      <c r="E7103" s="5" t="str">
        <f>TEXT(Sales[[#This Row],[Invoice Date]],"mmm")</f>
        <v>Oct</v>
      </c>
      <c r="F7103" s="4" t="s">
        <v>36</v>
      </c>
      <c r="G7103" s="4" t="s">
        <v>116</v>
      </c>
      <c r="H7103" s="4" t="s">
        <v>117</v>
      </c>
      <c r="I7103" s="6" t="s">
        <v>17</v>
      </c>
      <c r="J7103" s="7">
        <v>41</v>
      </c>
      <c r="K7103" s="8">
        <v>116</v>
      </c>
      <c r="L7103" s="9">
        <f t="shared" si="110"/>
        <v>4756</v>
      </c>
      <c r="M7103" s="9">
        <v>2520.6800000000003</v>
      </c>
      <c r="N7103" s="10">
        <v>0.53</v>
      </c>
      <c r="O7103" s="4" t="s">
        <v>83</v>
      </c>
    </row>
    <row r="7104" spans="1:15" ht="14.25" customHeight="1" x14ac:dyDescent="0.25">
      <c r="A7104" s="4" t="s">
        <v>30</v>
      </c>
      <c r="B7104" s="4">
        <v>1185732</v>
      </c>
      <c r="C7104" s="5">
        <v>44479</v>
      </c>
      <c r="D7104" s="37">
        <v>2021</v>
      </c>
      <c r="E7104" s="5" t="str">
        <f>TEXT(Sales[[#This Row],[Invoice Date]],"mmm")</f>
        <v>Oct</v>
      </c>
      <c r="F7104" s="4" t="s">
        <v>36</v>
      </c>
      <c r="G7104" s="4" t="s">
        <v>116</v>
      </c>
      <c r="H7104" s="4" t="s">
        <v>117</v>
      </c>
      <c r="I7104" s="6" t="s">
        <v>19</v>
      </c>
      <c r="J7104" s="7">
        <v>32</v>
      </c>
      <c r="K7104" s="8">
        <v>65</v>
      </c>
      <c r="L7104" s="9">
        <f t="shared" si="110"/>
        <v>2080</v>
      </c>
      <c r="M7104" s="9">
        <v>1144</v>
      </c>
      <c r="N7104" s="10">
        <v>0.55000000000000004</v>
      </c>
      <c r="O7104" s="4" t="s">
        <v>83</v>
      </c>
    </row>
    <row r="7105" spans="1:15" ht="14.25" customHeight="1" x14ac:dyDescent="0.25">
      <c r="A7105" s="4" t="s">
        <v>30</v>
      </c>
      <c r="B7105" s="4">
        <v>1185732</v>
      </c>
      <c r="C7105" s="5">
        <v>44479</v>
      </c>
      <c r="D7105" s="37">
        <v>2021</v>
      </c>
      <c r="E7105" s="5" t="str">
        <f>TEXT(Sales[[#This Row],[Invoice Date]],"mmm")</f>
        <v>Oct</v>
      </c>
      <c r="F7105" s="4" t="s">
        <v>36</v>
      </c>
      <c r="G7105" s="4" t="s">
        <v>116</v>
      </c>
      <c r="H7105" s="4" t="s">
        <v>117</v>
      </c>
      <c r="I7105" s="6" t="s">
        <v>20</v>
      </c>
      <c r="J7105" s="7">
        <v>32</v>
      </c>
      <c r="K7105" s="8">
        <v>38</v>
      </c>
      <c r="L7105" s="9">
        <f t="shared" si="110"/>
        <v>1216</v>
      </c>
      <c r="M7105" s="9">
        <v>571.52</v>
      </c>
      <c r="N7105" s="10">
        <v>0.47</v>
      </c>
      <c r="O7105" s="4" t="s">
        <v>83</v>
      </c>
    </row>
    <row r="7106" spans="1:15" ht="14.25" customHeight="1" x14ac:dyDescent="0.25">
      <c r="A7106" s="4" t="s">
        <v>30</v>
      </c>
      <c r="B7106" s="4">
        <v>1185732</v>
      </c>
      <c r="C7106" s="5">
        <v>44479</v>
      </c>
      <c r="D7106" s="37">
        <v>2021</v>
      </c>
      <c r="E7106" s="5" t="str">
        <f>TEXT(Sales[[#This Row],[Invoice Date]],"mmm")</f>
        <v>Oct</v>
      </c>
      <c r="F7106" s="4" t="s">
        <v>36</v>
      </c>
      <c r="G7106" s="4" t="s">
        <v>116</v>
      </c>
      <c r="H7106" s="4" t="s">
        <v>117</v>
      </c>
      <c r="I7106" s="6" t="s">
        <v>21</v>
      </c>
      <c r="J7106" s="7">
        <v>33</v>
      </c>
      <c r="K7106" s="8">
        <v>44</v>
      </c>
      <c r="L7106" s="9">
        <f t="shared" si="110"/>
        <v>1452</v>
      </c>
      <c r="M7106" s="9">
        <v>667.92</v>
      </c>
      <c r="N7106" s="10">
        <v>0.45999999999999996</v>
      </c>
      <c r="O7106" s="4" t="s">
        <v>83</v>
      </c>
    </row>
    <row r="7107" spans="1:15" ht="14.25" customHeight="1" x14ac:dyDescent="0.25">
      <c r="A7107" s="4" t="s">
        <v>30</v>
      </c>
      <c r="B7107" s="4">
        <v>1185732</v>
      </c>
      <c r="C7107" s="5">
        <v>44479</v>
      </c>
      <c r="D7107" s="37">
        <v>2021</v>
      </c>
      <c r="E7107" s="5" t="str">
        <f>TEXT(Sales[[#This Row],[Invoice Date]],"mmm")</f>
        <v>Oct</v>
      </c>
      <c r="F7107" s="4" t="s">
        <v>36</v>
      </c>
      <c r="G7107" s="4" t="s">
        <v>116</v>
      </c>
      <c r="H7107" s="4" t="s">
        <v>117</v>
      </c>
      <c r="I7107" s="6" t="s">
        <v>22</v>
      </c>
      <c r="J7107" s="7">
        <v>41</v>
      </c>
      <c r="K7107" s="8">
        <v>38</v>
      </c>
      <c r="L7107" s="9">
        <f t="shared" ref="L7107:L7170" si="111">J7107*K7107</f>
        <v>1558</v>
      </c>
      <c r="M7107" s="9">
        <v>685.52</v>
      </c>
      <c r="N7107" s="10">
        <v>0.44</v>
      </c>
      <c r="O7107" s="4" t="s">
        <v>83</v>
      </c>
    </row>
    <row r="7108" spans="1:15" ht="14.25" customHeight="1" x14ac:dyDescent="0.25">
      <c r="A7108" s="4" t="s">
        <v>30</v>
      </c>
      <c r="B7108" s="4">
        <v>1185732</v>
      </c>
      <c r="C7108" s="5">
        <v>44479</v>
      </c>
      <c r="D7108" s="37">
        <v>2021</v>
      </c>
      <c r="E7108" s="5" t="str">
        <f>TEXT(Sales[[#This Row],[Invoice Date]],"mmm")</f>
        <v>Oct</v>
      </c>
      <c r="F7108" s="4" t="s">
        <v>36</v>
      </c>
      <c r="G7108" s="4" t="s">
        <v>116</v>
      </c>
      <c r="H7108" s="4" t="s">
        <v>117</v>
      </c>
      <c r="I7108" s="6" t="s">
        <v>23</v>
      </c>
      <c r="J7108" s="7">
        <v>48</v>
      </c>
      <c r="K7108" s="8">
        <v>83</v>
      </c>
      <c r="L7108" s="9">
        <f t="shared" si="111"/>
        <v>3984</v>
      </c>
      <c r="M7108" s="9">
        <v>2111.52</v>
      </c>
      <c r="N7108" s="10">
        <v>0.53</v>
      </c>
      <c r="O7108" s="4" t="s">
        <v>83</v>
      </c>
    </row>
    <row r="7109" spans="1:15" ht="14.25" customHeight="1" x14ac:dyDescent="0.25">
      <c r="A7109" s="4" t="s">
        <v>30</v>
      </c>
      <c r="B7109" s="4">
        <v>1185732</v>
      </c>
      <c r="C7109" s="5">
        <v>44510</v>
      </c>
      <c r="D7109" s="37">
        <v>2021</v>
      </c>
      <c r="E7109" s="5" t="str">
        <f>TEXT(Sales[[#This Row],[Invoice Date]],"mmm")</f>
        <v>Nov</v>
      </c>
      <c r="F7109" s="4" t="s">
        <v>36</v>
      </c>
      <c r="G7109" s="4" t="s">
        <v>116</v>
      </c>
      <c r="H7109" s="4" t="s">
        <v>117</v>
      </c>
      <c r="I7109" s="6" t="s">
        <v>17</v>
      </c>
      <c r="J7109" s="7">
        <v>41</v>
      </c>
      <c r="K7109" s="8">
        <v>123</v>
      </c>
      <c r="L7109" s="9">
        <f t="shared" si="111"/>
        <v>5043</v>
      </c>
      <c r="M7109" s="9">
        <v>2571.9299999999998</v>
      </c>
      <c r="N7109" s="10">
        <v>0.51</v>
      </c>
      <c r="O7109" s="4" t="s">
        <v>83</v>
      </c>
    </row>
    <row r="7110" spans="1:15" ht="14.25" customHeight="1" x14ac:dyDescent="0.25">
      <c r="A7110" s="4" t="s">
        <v>30</v>
      </c>
      <c r="B7110" s="4">
        <v>1185732</v>
      </c>
      <c r="C7110" s="5">
        <v>44510</v>
      </c>
      <c r="D7110" s="37">
        <v>2021</v>
      </c>
      <c r="E7110" s="5" t="str">
        <f>TEXT(Sales[[#This Row],[Invoice Date]],"mmm")</f>
        <v>Nov</v>
      </c>
      <c r="F7110" s="4" t="s">
        <v>36</v>
      </c>
      <c r="G7110" s="4" t="s">
        <v>116</v>
      </c>
      <c r="H7110" s="4" t="s">
        <v>117</v>
      </c>
      <c r="I7110" s="6" t="s">
        <v>19</v>
      </c>
      <c r="J7110" s="7">
        <v>33</v>
      </c>
      <c r="K7110" s="8">
        <v>98</v>
      </c>
      <c r="L7110" s="9">
        <f t="shared" si="111"/>
        <v>3234</v>
      </c>
      <c r="M7110" s="9">
        <v>1778.7</v>
      </c>
      <c r="N7110" s="10">
        <v>0.55000000000000004</v>
      </c>
      <c r="O7110" s="4" t="s">
        <v>83</v>
      </c>
    </row>
    <row r="7111" spans="1:15" ht="14.25" customHeight="1" x14ac:dyDescent="0.25">
      <c r="A7111" s="4" t="s">
        <v>30</v>
      </c>
      <c r="B7111" s="4">
        <v>1185732</v>
      </c>
      <c r="C7111" s="5">
        <v>44510</v>
      </c>
      <c r="D7111" s="37">
        <v>2021</v>
      </c>
      <c r="E7111" s="5" t="str">
        <f>TEXT(Sales[[#This Row],[Invoice Date]],"mmm")</f>
        <v>Nov</v>
      </c>
      <c r="F7111" s="4" t="s">
        <v>36</v>
      </c>
      <c r="G7111" s="4" t="s">
        <v>116</v>
      </c>
      <c r="H7111" s="4" t="s">
        <v>117</v>
      </c>
      <c r="I7111" s="6" t="s">
        <v>20</v>
      </c>
      <c r="J7111" s="7">
        <v>32</v>
      </c>
      <c r="K7111" s="8">
        <v>81</v>
      </c>
      <c r="L7111" s="9">
        <f t="shared" si="111"/>
        <v>2592</v>
      </c>
      <c r="M7111" s="9">
        <v>1244.1599999999999</v>
      </c>
      <c r="N7111" s="10">
        <v>0.48</v>
      </c>
      <c r="O7111" s="4" t="s">
        <v>83</v>
      </c>
    </row>
    <row r="7112" spans="1:15" ht="14.25" customHeight="1" x14ac:dyDescent="0.25">
      <c r="A7112" s="4" t="s">
        <v>30</v>
      </c>
      <c r="B7112" s="4">
        <v>1185732</v>
      </c>
      <c r="C7112" s="5">
        <v>44510</v>
      </c>
      <c r="D7112" s="37">
        <v>2021</v>
      </c>
      <c r="E7112" s="5" t="str">
        <f>TEXT(Sales[[#This Row],[Invoice Date]],"mmm")</f>
        <v>Nov</v>
      </c>
      <c r="F7112" s="4" t="s">
        <v>36</v>
      </c>
      <c r="G7112" s="4" t="s">
        <v>116</v>
      </c>
      <c r="H7112" s="4" t="s">
        <v>117</v>
      </c>
      <c r="I7112" s="6" t="s">
        <v>21</v>
      </c>
      <c r="J7112" s="7">
        <v>34</v>
      </c>
      <c r="K7112" s="8">
        <v>83</v>
      </c>
      <c r="L7112" s="9">
        <f t="shared" si="111"/>
        <v>2822</v>
      </c>
      <c r="M7112" s="9">
        <v>1411</v>
      </c>
      <c r="N7112" s="10">
        <v>0.5</v>
      </c>
      <c r="O7112" s="4" t="s">
        <v>83</v>
      </c>
    </row>
    <row r="7113" spans="1:15" ht="14.25" customHeight="1" x14ac:dyDescent="0.25">
      <c r="A7113" s="4" t="s">
        <v>30</v>
      </c>
      <c r="B7113" s="4">
        <v>1185732</v>
      </c>
      <c r="C7113" s="5">
        <v>44510</v>
      </c>
      <c r="D7113" s="37">
        <v>2021</v>
      </c>
      <c r="E7113" s="5" t="str">
        <f>TEXT(Sales[[#This Row],[Invoice Date]],"mmm")</f>
        <v>Nov</v>
      </c>
      <c r="F7113" s="4" t="s">
        <v>36</v>
      </c>
      <c r="G7113" s="4" t="s">
        <v>116</v>
      </c>
      <c r="H7113" s="4" t="s">
        <v>117</v>
      </c>
      <c r="I7113" s="6" t="s">
        <v>22</v>
      </c>
      <c r="J7113" s="7">
        <v>55</v>
      </c>
      <c r="K7113" s="8">
        <v>75</v>
      </c>
      <c r="L7113" s="9">
        <f t="shared" si="111"/>
        <v>4125</v>
      </c>
      <c r="M7113" s="9">
        <v>1650</v>
      </c>
      <c r="N7113" s="10">
        <v>0.4</v>
      </c>
      <c r="O7113" s="4" t="s">
        <v>83</v>
      </c>
    </row>
    <row r="7114" spans="1:15" ht="14.25" customHeight="1" x14ac:dyDescent="0.25">
      <c r="A7114" s="4" t="s">
        <v>30</v>
      </c>
      <c r="B7114" s="4">
        <v>1185732</v>
      </c>
      <c r="C7114" s="5">
        <v>44510</v>
      </c>
      <c r="D7114" s="37">
        <v>2021</v>
      </c>
      <c r="E7114" s="5" t="str">
        <f>TEXT(Sales[[#This Row],[Invoice Date]],"mmm")</f>
        <v>Nov</v>
      </c>
      <c r="F7114" s="4" t="s">
        <v>36</v>
      </c>
      <c r="G7114" s="4" t="s">
        <v>116</v>
      </c>
      <c r="H7114" s="4" t="s">
        <v>117</v>
      </c>
      <c r="I7114" s="6" t="s">
        <v>23</v>
      </c>
      <c r="J7114" s="7">
        <v>61</v>
      </c>
      <c r="K7114" s="8">
        <v>91</v>
      </c>
      <c r="L7114" s="9">
        <f t="shared" si="111"/>
        <v>5551</v>
      </c>
      <c r="M7114" s="9">
        <v>2997.5400000000004</v>
      </c>
      <c r="N7114" s="10">
        <v>0.54</v>
      </c>
      <c r="O7114" s="4" t="s">
        <v>83</v>
      </c>
    </row>
    <row r="7115" spans="1:15" ht="14.25" customHeight="1" x14ac:dyDescent="0.25">
      <c r="A7115" s="4" t="s">
        <v>30</v>
      </c>
      <c r="B7115" s="4">
        <v>1185732</v>
      </c>
      <c r="C7115" s="5">
        <v>44539</v>
      </c>
      <c r="D7115" s="37">
        <v>2021</v>
      </c>
      <c r="E7115" s="5" t="str">
        <f>TEXT(Sales[[#This Row],[Invoice Date]],"mmm")</f>
        <v>Dec</v>
      </c>
      <c r="F7115" s="4" t="s">
        <v>36</v>
      </c>
      <c r="G7115" s="4" t="s">
        <v>116</v>
      </c>
      <c r="H7115" s="4" t="s">
        <v>117</v>
      </c>
      <c r="I7115" s="6" t="s">
        <v>17</v>
      </c>
      <c r="J7115" s="7">
        <v>58</v>
      </c>
      <c r="K7115" s="8">
        <v>150</v>
      </c>
      <c r="L7115" s="9">
        <f t="shared" si="111"/>
        <v>8700</v>
      </c>
      <c r="M7115" s="9">
        <v>4437</v>
      </c>
      <c r="N7115" s="10">
        <v>0.51</v>
      </c>
      <c r="O7115" s="4" t="s">
        <v>83</v>
      </c>
    </row>
    <row r="7116" spans="1:15" ht="14.25" customHeight="1" x14ac:dyDescent="0.25">
      <c r="A7116" s="4" t="s">
        <v>30</v>
      </c>
      <c r="B7116" s="4">
        <v>1185732</v>
      </c>
      <c r="C7116" s="5">
        <v>44539</v>
      </c>
      <c r="D7116" s="37">
        <v>2021</v>
      </c>
      <c r="E7116" s="5" t="str">
        <f>TEXT(Sales[[#This Row],[Invoice Date]],"mmm")</f>
        <v>Dec</v>
      </c>
      <c r="F7116" s="4" t="s">
        <v>36</v>
      </c>
      <c r="G7116" s="4" t="s">
        <v>116</v>
      </c>
      <c r="H7116" s="4" t="s">
        <v>117</v>
      </c>
      <c r="I7116" s="6" t="s">
        <v>19</v>
      </c>
      <c r="J7116" s="7">
        <v>49</v>
      </c>
      <c r="K7116" s="8">
        <v>108</v>
      </c>
      <c r="L7116" s="9">
        <f t="shared" si="111"/>
        <v>5292</v>
      </c>
      <c r="M7116" s="9">
        <v>2910.6000000000004</v>
      </c>
      <c r="N7116" s="10">
        <v>0.55000000000000004</v>
      </c>
      <c r="O7116" s="4" t="s">
        <v>83</v>
      </c>
    </row>
    <row r="7117" spans="1:15" ht="14.25" customHeight="1" x14ac:dyDescent="0.25">
      <c r="A7117" s="4" t="s">
        <v>30</v>
      </c>
      <c r="B7117" s="4">
        <v>1185732</v>
      </c>
      <c r="C7117" s="5">
        <v>44539</v>
      </c>
      <c r="D7117" s="37">
        <v>2021</v>
      </c>
      <c r="E7117" s="5" t="str">
        <f>TEXT(Sales[[#This Row],[Invoice Date]],"mmm")</f>
        <v>Dec</v>
      </c>
      <c r="F7117" s="4" t="s">
        <v>36</v>
      </c>
      <c r="G7117" s="4" t="s">
        <v>116</v>
      </c>
      <c r="H7117" s="4" t="s">
        <v>117</v>
      </c>
      <c r="I7117" s="6" t="s">
        <v>20</v>
      </c>
      <c r="J7117" s="7">
        <v>49</v>
      </c>
      <c r="K7117" s="8">
        <v>105</v>
      </c>
      <c r="L7117" s="9">
        <f t="shared" si="111"/>
        <v>5145</v>
      </c>
      <c r="M7117" s="9">
        <v>2366.6999999999998</v>
      </c>
      <c r="N7117" s="10">
        <v>0.45999999999999996</v>
      </c>
      <c r="O7117" s="4" t="s">
        <v>83</v>
      </c>
    </row>
    <row r="7118" spans="1:15" ht="14.25" customHeight="1" x14ac:dyDescent="0.25">
      <c r="A7118" s="4" t="s">
        <v>30</v>
      </c>
      <c r="B7118" s="4">
        <v>1185732</v>
      </c>
      <c r="C7118" s="5">
        <v>44539</v>
      </c>
      <c r="D7118" s="37">
        <v>2021</v>
      </c>
      <c r="E7118" s="5" t="str">
        <f>TEXT(Sales[[#This Row],[Invoice Date]],"mmm")</f>
        <v>Dec</v>
      </c>
      <c r="F7118" s="4" t="s">
        <v>36</v>
      </c>
      <c r="G7118" s="4" t="s">
        <v>116</v>
      </c>
      <c r="H7118" s="4" t="s">
        <v>117</v>
      </c>
      <c r="I7118" s="6" t="s">
        <v>21</v>
      </c>
      <c r="J7118" s="7">
        <v>45</v>
      </c>
      <c r="K7118" s="8">
        <v>87</v>
      </c>
      <c r="L7118" s="9">
        <f t="shared" si="111"/>
        <v>3915</v>
      </c>
      <c r="M7118" s="9">
        <v>1957.5</v>
      </c>
      <c r="N7118" s="10">
        <v>0.5</v>
      </c>
      <c r="O7118" s="4" t="s">
        <v>83</v>
      </c>
    </row>
    <row r="7119" spans="1:15" ht="14.25" customHeight="1" x14ac:dyDescent="0.25">
      <c r="A7119" s="4" t="s">
        <v>30</v>
      </c>
      <c r="B7119" s="4">
        <v>1185732</v>
      </c>
      <c r="C7119" s="5">
        <v>44539</v>
      </c>
      <c r="D7119" s="37">
        <v>2021</v>
      </c>
      <c r="E7119" s="5" t="str">
        <f>TEXT(Sales[[#This Row],[Invoice Date]],"mmm")</f>
        <v>Dec</v>
      </c>
      <c r="F7119" s="4" t="s">
        <v>36</v>
      </c>
      <c r="G7119" s="4" t="s">
        <v>116</v>
      </c>
      <c r="H7119" s="4" t="s">
        <v>117</v>
      </c>
      <c r="I7119" s="6" t="s">
        <v>22</v>
      </c>
      <c r="J7119" s="7">
        <v>54</v>
      </c>
      <c r="K7119" s="8">
        <v>84</v>
      </c>
      <c r="L7119" s="9">
        <f t="shared" si="111"/>
        <v>4536</v>
      </c>
      <c r="M7119" s="9">
        <v>1950.48</v>
      </c>
      <c r="N7119" s="10">
        <v>0.43</v>
      </c>
      <c r="O7119" s="4" t="s">
        <v>83</v>
      </c>
    </row>
    <row r="7120" spans="1:15" ht="14.25" customHeight="1" x14ac:dyDescent="0.25">
      <c r="A7120" s="4" t="s">
        <v>30</v>
      </c>
      <c r="B7120" s="4">
        <v>1185732</v>
      </c>
      <c r="C7120" s="5">
        <v>44539</v>
      </c>
      <c r="D7120" s="37">
        <v>2021</v>
      </c>
      <c r="E7120" s="5" t="str">
        <f>TEXT(Sales[[#This Row],[Invoice Date]],"mmm")</f>
        <v>Dec</v>
      </c>
      <c r="F7120" s="4" t="s">
        <v>36</v>
      </c>
      <c r="G7120" s="4" t="s">
        <v>116</v>
      </c>
      <c r="H7120" s="4" t="s">
        <v>117</v>
      </c>
      <c r="I7120" s="6" t="s">
        <v>23</v>
      </c>
      <c r="J7120" s="7">
        <v>62</v>
      </c>
      <c r="K7120" s="8">
        <v>120</v>
      </c>
      <c r="L7120" s="9">
        <f t="shared" si="111"/>
        <v>7440</v>
      </c>
      <c r="M7120" s="9">
        <v>3720</v>
      </c>
      <c r="N7120" s="10">
        <v>0.5</v>
      </c>
      <c r="O7120" s="4" t="s">
        <v>83</v>
      </c>
    </row>
    <row r="7121" spans="1:15" ht="14.25" customHeight="1" x14ac:dyDescent="0.25">
      <c r="A7121" s="4" t="s">
        <v>30</v>
      </c>
      <c r="B7121" s="4">
        <v>1185732</v>
      </c>
      <c r="C7121" s="5">
        <v>44213</v>
      </c>
      <c r="D7121" s="37">
        <v>2021</v>
      </c>
      <c r="E7121" s="5" t="str">
        <f>TEXT(Sales[[#This Row],[Invoice Date]],"mmm")</f>
        <v>Jan</v>
      </c>
      <c r="F7121" s="4" t="s">
        <v>36</v>
      </c>
      <c r="G7121" s="4" t="s">
        <v>116</v>
      </c>
      <c r="H7121" s="4" t="s">
        <v>117</v>
      </c>
      <c r="I7121" s="6" t="s">
        <v>17</v>
      </c>
      <c r="J7121" s="7">
        <v>32</v>
      </c>
      <c r="K7121" s="8">
        <v>125</v>
      </c>
      <c r="L7121" s="9">
        <f t="shared" si="111"/>
        <v>4000</v>
      </c>
      <c r="M7121" s="9">
        <v>2080</v>
      </c>
      <c r="N7121" s="10">
        <v>0.52</v>
      </c>
      <c r="O7121" s="4" t="s">
        <v>83</v>
      </c>
    </row>
    <row r="7122" spans="1:15" ht="14.25" customHeight="1" x14ac:dyDescent="0.25">
      <c r="A7122" s="4" t="s">
        <v>30</v>
      </c>
      <c r="B7122" s="4">
        <v>1185732</v>
      </c>
      <c r="C7122" s="5">
        <v>44213</v>
      </c>
      <c r="D7122" s="37">
        <v>2021</v>
      </c>
      <c r="E7122" s="5" t="str">
        <f>TEXT(Sales[[#This Row],[Invoice Date]],"mmm")</f>
        <v>Jan</v>
      </c>
      <c r="F7122" s="4" t="s">
        <v>36</v>
      </c>
      <c r="G7122" s="4" t="s">
        <v>116</v>
      </c>
      <c r="H7122" s="4" t="s">
        <v>117</v>
      </c>
      <c r="I7122" s="6" t="s">
        <v>19</v>
      </c>
      <c r="J7122" s="7">
        <v>32</v>
      </c>
      <c r="K7122" s="8">
        <v>75</v>
      </c>
      <c r="L7122" s="9">
        <f t="shared" si="111"/>
        <v>2400</v>
      </c>
      <c r="M7122" s="9">
        <v>1320</v>
      </c>
      <c r="N7122" s="10">
        <v>0.55000000000000004</v>
      </c>
      <c r="O7122" s="4" t="s">
        <v>83</v>
      </c>
    </row>
    <row r="7123" spans="1:15" ht="14.25" customHeight="1" x14ac:dyDescent="0.25">
      <c r="A7123" s="4" t="s">
        <v>30</v>
      </c>
      <c r="B7123" s="4">
        <v>1185732</v>
      </c>
      <c r="C7123" s="5">
        <v>44213</v>
      </c>
      <c r="D7123" s="37">
        <v>2021</v>
      </c>
      <c r="E7123" s="5" t="str">
        <f>TEXT(Sales[[#This Row],[Invoice Date]],"mmm")</f>
        <v>Jan</v>
      </c>
      <c r="F7123" s="4" t="s">
        <v>36</v>
      </c>
      <c r="G7123" s="4" t="s">
        <v>116</v>
      </c>
      <c r="H7123" s="4" t="s">
        <v>117</v>
      </c>
      <c r="I7123" s="6" t="s">
        <v>20</v>
      </c>
      <c r="J7123" s="7">
        <v>25</v>
      </c>
      <c r="K7123" s="8">
        <v>87</v>
      </c>
      <c r="L7123" s="9">
        <f t="shared" si="111"/>
        <v>2175</v>
      </c>
      <c r="M7123" s="9">
        <v>1196.25</v>
      </c>
      <c r="N7123" s="10">
        <v>0.55000000000000004</v>
      </c>
      <c r="O7123" s="4" t="s">
        <v>83</v>
      </c>
    </row>
    <row r="7124" spans="1:15" ht="14.25" customHeight="1" x14ac:dyDescent="0.25">
      <c r="A7124" s="4" t="s">
        <v>30</v>
      </c>
      <c r="B7124" s="4">
        <v>1185732</v>
      </c>
      <c r="C7124" s="5">
        <v>44213</v>
      </c>
      <c r="D7124" s="37">
        <v>2021</v>
      </c>
      <c r="E7124" s="5" t="str">
        <f>TEXT(Sales[[#This Row],[Invoice Date]],"mmm")</f>
        <v>Jan</v>
      </c>
      <c r="F7124" s="4" t="s">
        <v>36</v>
      </c>
      <c r="G7124" s="4" t="s">
        <v>116</v>
      </c>
      <c r="H7124" s="4" t="s">
        <v>117</v>
      </c>
      <c r="I7124" s="6" t="s">
        <v>21</v>
      </c>
      <c r="J7124" s="7">
        <v>29</v>
      </c>
      <c r="K7124" s="8">
        <v>45</v>
      </c>
      <c r="L7124" s="9">
        <f t="shared" si="111"/>
        <v>1305</v>
      </c>
      <c r="M7124" s="9">
        <v>704.7</v>
      </c>
      <c r="N7124" s="10">
        <v>0.54</v>
      </c>
      <c r="O7124" s="4" t="s">
        <v>83</v>
      </c>
    </row>
    <row r="7125" spans="1:15" ht="14.25" customHeight="1" x14ac:dyDescent="0.25">
      <c r="A7125" s="4" t="s">
        <v>30</v>
      </c>
      <c r="B7125" s="4">
        <v>1185732</v>
      </c>
      <c r="C7125" s="5">
        <v>44213</v>
      </c>
      <c r="D7125" s="37">
        <v>2021</v>
      </c>
      <c r="E7125" s="5" t="str">
        <f>TEXT(Sales[[#This Row],[Invoice Date]],"mmm")</f>
        <v>Jan</v>
      </c>
      <c r="F7125" s="4" t="s">
        <v>36</v>
      </c>
      <c r="G7125" s="4" t="s">
        <v>116</v>
      </c>
      <c r="H7125" s="4" t="s">
        <v>117</v>
      </c>
      <c r="I7125" s="6" t="s">
        <v>22</v>
      </c>
      <c r="J7125" s="7">
        <v>41</v>
      </c>
      <c r="K7125" s="8">
        <v>54</v>
      </c>
      <c r="L7125" s="9">
        <f t="shared" si="111"/>
        <v>2214</v>
      </c>
      <c r="M7125" s="9">
        <v>1129.1400000000001</v>
      </c>
      <c r="N7125" s="10">
        <v>0.51</v>
      </c>
      <c r="O7125" s="4" t="s">
        <v>83</v>
      </c>
    </row>
    <row r="7126" spans="1:15" ht="14.25" customHeight="1" x14ac:dyDescent="0.25">
      <c r="A7126" s="4" t="s">
        <v>30</v>
      </c>
      <c r="B7126" s="4">
        <v>1185732</v>
      </c>
      <c r="C7126" s="5">
        <v>44213</v>
      </c>
      <c r="D7126" s="37">
        <v>2021</v>
      </c>
      <c r="E7126" s="5" t="str">
        <f>TEXT(Sales[[#This Row],[Invoice Date]],"mmm")</f>
        <v>Jan</v>
      </c>
      <c r="F7126" s="4" t="s">
        <v>36</v>
      </c>
      <c r="G7126" s="4" t="s">
        <v>116</v>
      </c>
      <c r="H7126" s="4" t="s">
        <v>117</v>
      </c>
      <c r="I7126" s="6" t="s">
        <v>23</v>
      </c>
      <c r="J7126" s="7">
        <v>34</v>
      </c>
      <c r="K7126" s="8">
        <v>75</v>
      </c>
      <c r="L7126" s="9">
        <f t="shared" si="111"/>
        <v>2550</v>
      </c>
      <c r="M7126" s="9">
        <v>1275</v>
      </c>
      <c r="N7126" s="10">
        <v>0.5</v>
      </c>
      <c r="O7126" s="4" t="s">
        <v>83</v>
      </c>
    </row>
    <row r="7127" spans="1:15" ht="14.25" customHeight="1" x14ac:dyDescent="0.25">
      <c r="A7127" s="4" t="s">
        <v>30</v>
      </c>
      <c r="B7127" s="4">
        <v>1185732</v>
      </c>
      <c r="C7127" s="5">
        <v>44244</v>
      </c>
      <c r="D7127" s="37">
        <v>2021</v>
      </c>
      <c r="E7127" s="5" t="str">
        <f>TEXT(Sales[[#This Row],[Invoice Date]],"mmm")</f>
        <v>Feb</v>
      </c>
      <c r="F7127" s="4" t="s">
        <v>36</v>
      </c>
      <c r="G7127" s="4" t="s">
        <v>116</v>
      </c>
      <c r="H7127" s="4" t="s">
        <v>117</v>
      </c>
      <c r="I7127" s="6" t="s">
        <v>17</v>
      </c>
      <c r="J7127" s="7">
        <v>33</v>
      </c>
      <c r="K7127" s="8">
        <v>149</v>
      </c>
      <c r="L7127" s="9">
        <f t="shared" si="111"/>
        <v>4917</v>
      </c>
      <c r="M7127" s="9">
        <v>2655.1800000000003</v>
      </c>
      <c r="N7127" s="10">
        <v>0.54</v>
      </c>
      <c r="O7127" s="4" t="s">
        <v>83</v>
      </c>
    </row>
    <row r="7128" spans="1:15" ht="14.25" customHeight="1" x14ac:dyDescent="0.25">
      <c r="A7128" s="4" t="s">
        <v>30</v>
      </c>
      <c r="B7128" s="4">
        <v>1185732</v>
      </c>
      <c r="C7128" s="5">
        <v>44244</v>
      </c>
      <c r="D7128" s="37">
        <v>2021</v>
      </c>
      <c r="E7128" s="5" t="str">
        <f>TEXT(Sales[[#This Row],[Invoice Date]],"mmm")</f>
        <v>Feb</v>
      </c>
      <c r="F7128" s="4" t="s">
        <v>36</v>
      </c>
      <c r="G7128" s="4" t="s">
        <v>116</v>
      </c>
      <c r="H7128" s="4" t="s">
        <v>117</v>
      </c>
      <c r="I7128" s="6" t="s">
        <v>19</v>
      </c>
      <c r="J7128" s="7">
        <v>38</v>
      </c>
      <c r="K7128" s="8">
        <v>50</v>
      </c>
      <c r="L7128" s="9">
        <f t="shared" si="111"/>
        <v>1900</v>
      </c>
      <c r="M7128" s="9">
        <v>1045</v>
      </c>
      <c r="N7128" s="10">
        <v>0.55000000000000004</v>
      </c>
      <c r="O7128" s="4" t="s">
        <v>83</v>
      </c>
    </row>
    <row r="7129" spans="1:15" ht="14.25" customHeight="1" x14ac:dyDescent="0.25">
      <c r="A7129" s="4" t="s">
        <v>30</v>
      </c>
      <c r="B7129" s="4">
        <v>1185732</v>
      </c>
      <c r="C7129" s="5">
        <v>44244</v>
      </c>
      <c r="D7129" s="37">
        <v>2021</v>
      </c>
      <c r="E7129" s="5" t="str">
        <f>TEXT(Sales[[#This Row],[Invoice Date]],"mmm")</f>
        <v>Feb</v>
      </c>
      <c r="F7129" s="4" t="s">
        <v>36</v>
      </c>
      <c r="G7129" s="4" t="s">
        <v>116</v>
      </c>
      <c r="H7129" s="4" t="s">
        <v>117</v>
      </c>
      <c r="I7129" s="6" t="s">
        <v>20</v>
      </c>
      <c r="J7129" s="7">
        <v>27</v>
      </c>
      <c r="K7129" s="8">
        <v>75</v>
      </c>
      <c r="L7129" s="9">
        <f t="shared" si="111"/>
        <v>2025</v>
      </c>
      <c r="M7129" s="9">
        <v>1032.75</v>
      </c>
      <c r="N7129" s="10">
        <v>0.51</v>
      </c>
      <c r="O7129" s="4" t="s">
        <v>83</v>
      </c>
    </row>
    <row r="7130" spans="1:15" ht="14.25" customHeight="1" x14ac:dyDescent="0.25">
      <c r="A7130" s="4" t="s">
        <v>30</v>
      </c>
      <c r="B7130" s="4">
        <v>1185732</v>
      </c>
      <c r="C7130" s="5">
        <v>44244</v>
      </c>
      <c r="D7130" s="37">
        <v>2021</v>
      </c>
      <c r="E7130" s="5" t="str">
        <f>TEXT(Sales[[#This Row],[Invoice Date]],"mmm")</f>
        <v>Feb</v>
      </c>
      <c r="F7130" s="4" t="s">
        <v>15</v>
      </c>
      <c r="G7130" s="4" t="s">
        <v>118</v>
      </c>
      <c r="H7130" s="4" t="s">
        <v>93</v>
      </c>
      <c r="I7130" s="6" t="s">
        <v>21</v>
      </c>
      <c r="J7130" s="7">
        <v>34</v>
      </c>
      <c r="K7130" s="8">
        <v>49</v>
      </c>
      <c r="L7130" s="9">
        <f t="shared" si="111"/>
        <v>1666</v>
      </c>
      <c r="M7130" s="9">
        <v>882.98</v>
      </c>
      <c r="N7130" s="10">
        <v>0.53</v>
      </c>
      <c r="O7130" s="4" t="s">
        <v>83</v>
      </c>
    </row>
    <row r="7131" spans="1:15" ht="14.25" customHeight="1" x14ac:dyDescent="0.25">
      <c r="A7131" s="4" t="s">
        <v>30</v>
      </c>
      <c r="B7131" s="4">
        <v>1185732</v>
      </c>
      <c r="C7131" s="5">
        <v>44244</v>
      </c>
      <c r="D7131" s="37">
        <v>2021</v>
      </c>
      <c r="E7131" s="5" t="str">
        <f>TEXT(Sales[[#This Row],[Invoice Date]],"mmm")</f>
        <v>Feb</v>
      </c>
      <c r="F7131" s="4" t="s">
        <v>15</v>
      </c>
      <c r="G7131" s="4" t="s">
        <v>118</v>
      </c>
      <c r="H7131" s="4" t="s">
        <v>93</v>
      </c>
      <c r="I7131" s="6" t="s">
        <v>22</v>
      </c>
      <c r="J7131" s="7">
        <v>48</v>
      </c>
      <c r="K7131" s="8">
        <v>65</v>
      </c>
      <c r="L7131" s="9">
        <f t="shared" si="111"/>
        <v>3120</v>
      </c>
      <c r="M7131" s="9">
        <v>1653.6000000000001</v>
      </c>
      <c r="N7131" s="10">
        <v>0.53</v>
      </c>
      <c r="O7131" s="4" t="s">
        <v>83</v>
      </c>
    </row>
    <row r="7132" spans="1:15" ht="14.25" customHeight="1" x14ac:dyDescent="0.25">
      <c r="A7132" s="4" t="s">
        <v>30</v>
      </c>
      <c r="B7132" s="4">
        <v>1185732</v>
      </c>
      <c r="C7132" s="5">
        <v>44244</v>
      </c>
      <c r="D7132" s="37">
        <v>2021</v>
      </c>
      <c r="E7132" s="5" t="str">
        <f>TEXT(Sales[[#This Row],[Invoice Date]],"mmm")</f>
        <v>Feb</v>
      </c>
      <c r="F7132" s="4" t="s">
        <v>15</v>
      </c>
      <c r="G7132" s="4" t="s">
        <v>118</v>
      </c>
      <c r="H7132" s="4" t="s">
        <v>93</v>
      </c>
      <c r="I7132" s="6" t="s">
        <v>23</v>
      </c>
      <c r="J7132" s="7">
        <v>24</v>
      </c>
      <c r="K7132" s="8">
        <v>105</v>
      </c>
      <c r="L7132" s="9">
        <f t="shared" si="111"/>
        <v>2520</v>
      </c>
      <c r="M7132" s="9">
        <v>1360.8000000000002</v>
      </c>
      <c r="N7132" s="10">
        <v>0.54</v>
      </c>
      <c r="O7132" s="4" t="s">
        <v>83</v>
      </c>
    </row>
    <row r="7133" spans="1:15" ht="14.25" customHeight="1" x14ac:dyDescent="0.25">
      <c r="A7133" s="4" t="s">
        <v>30</v>
      </c>
      <c r="B7133" s="4">
        <v>1185732</v>
      </c>
      <c r="C7133" s="5">
        <v>44271</v>
      </c>
      <c r="D7133" s="37">
        <v>2021</v>
      </c>
      <c r="E7133" s="5" t="str">
        <f>TEXT(Sales[[#This Row],[Invoice Date]],"mmm")</f>
        <v>Mar</v>
      </c>
      <c r="F7133" s="4" t="s">
        <v>15</v>
      </c>
      <c r="G7133" s="4" t="s">
        <v>118</v>
      </c>
      <c r="H7133" s="4" t="s">
        <v>93</v>
      </c>
      <c r="I7133" s="6" t="s">
        <v>17</v>
      </c>
      <c r="J7133" s="7">
        <v>28</v>
      </c>
      <c r="K7133" s="8">
        <v>165</v>
      </c>
      <c r="L7133" s="9">
        <f t="shared" si="111"/>
        <v>4620</v>
      </c>
      <c r="M7133" s="9">
        <v>2356.1999999999998</v>
      </c>
      <c r="N7133" s="10">
        <v>0.51</v>
      </c>
      <c r="O7133" s="4" t="s">
        <v>83</v>
      </c>
    </row>
    <row r="7134" spans="1:15" ht="14.25" customHeight="1" x14ac:dyDescent="0.25">
      <c r="A7134" s="4" t="s">
        <v>30</v>
      </c>
      <c r="B7134" s="4">
        <v>1185732</v>
      </c>
      <c r="C7134" s="5">
        <v>44271</v>
      </c>
      <c r="D7134" s="37">
        <v>2021</v>
      </c>
      <c r="E7134" s="5" t="str">
        <f>TEXT(Sales[[#This Row],[Invoice Date]],"mmm")</f>
        <v>Mar</v>
      </c>
      <c r="F7134" s="4" t="s">
        <v>15</v>
      </c>
      <c r="G7134" s="4" t="s">
        <v>118</v>
      </c>
      <c r="H7134" s="4" t="s">
        <v>93</v>
      </c>
      <c r="I7134" s="6" t="s">
        <v>19</v>
      </c>
      <c r="J7134" s="7">
        <v>27</v>
      </c>
      <c r="K7134" s="8">
        <v>69</v>
      </c>
      <c r="L7134" s="9">
        <f t="shared" si="111"/>
        <v>1863</v>
      </c>
      <c r="M7134" s="9">
        <v>1006.0200000000001</v>
      </c>
      <c r="N7134" s="10">
        <v>0.54</v>
      </c>
      <c r="O7134" s="4" t="s">
        <v>83</v>
      </c>
    </row>
    <row r="7135" spans="1:15" ht="14.25" customHeight="1" x14ac:dyDescent="0.25">
      <c r="A7135" s="4" t="s">
        <v>30</v>
      </c>
      <c r="B7135" s="4">
        <v>1185732</v>
      </c>
      <c r="C7135" s="5">
        <v>44271</v>
      </c>
      <c r="D7135" s="37">
        <v>2021</v>
      </c>
      <c r="E7135" s="5" t="str">
        <f>TEXT(Sales[[#This Row],[Invoice Date]],"mmm")</f>
        <v>Mar</v>
      </c>
      <c r="F7135" s="4" t="s">
        <v>15</v>
      </c>
      <c r="G7135" s="4" t="s">
        <v>118</v>
      </c>
      <c r="H7135" s="4" t="s">
        <v>93</v>
      </c>
      <c r="I7135" s="6" t="s">
        <v>20</v>
      </c>
      <c r="J7135" s="7">
        <v>19</v>
      </c>
      <c r="K7135" s="8">
        <v>91</v>
      </c>
      <c r="L7135" s="9">
        <f t="shared" si="111"/>
        <v>1729</v>
      </c>
      <c r="M7135" s="9">
        <v>933.66000000000008</v>
      </c>
      <c r="N7135" s="10">
        <v>0.54</v>
      </c>
      <c r="O7135" s="4" t="s">
        <v>83</v>
      </c>
    </row>
    <row r="7136" spans="1:15" ht="14.25" customHeight="1" x14ac:dyDescent="0.25">
      <c r="A7136" s="4" t="s">
        <v>30</v>
      </c>
      <c r="B7136" s="4">
        <v>1185732</v>
      </c>
      <c r="C7136" s="5">
        <v>44271</v>
      </c>
      <c r="D7136" s="37">
        <v>2021</v>
      </c>
      <c r="E7136" s="5" t="str">
        <f>TEXT(Sales[[#This Row],[Invoice Date]],"mmm")</f>
        <v>Mar</v>
      </c>
      <c r="F7136" s="4" t="s">
        <v>15</v>
      </c>
      <c r="G7136" s="4" t="s">
        <v>118</v>
      </c>
      <c r="H7136" s="4" t="s">
        <v>93</v>
      </c>
      <c r="I7136" s="6" t="s">
        <v>21</v>
      </c>
      <c r="J7136" s="7">
        <v>23</v>
      </c>
      <c r="K7136" s="8">
        <v>49</v>
      </c>
      <c r="L7136" s="9">
        <f t="shared" si="111"/>
        <v>1127</v>
      </c>
      <c r="M7136" s="9">
        <v>597.31000000000006</v>
      </c>
      <c r="N7136" s="10">
        <v>0.53</v>
      </c>
      <c r="O7136" s="4" t="s">
        <v>83</v>
      </c>
    </row>
    <row r="7137" spans="1:15" ht="14.25" customHeight="1" x14ac:dyDescent="0.25">
      <c r="A7137" s="4" t="s">
        <v>30</v>
      </c>
      <c r="B7137" s="4">
        <v>1185732</v>
      </c>
      <c r="C7137" s="5">
        <v>44271</v>
      </c>
      <c r="D7137" s="37">
        <v>2021</v>
      </c>
      <c r="E7137" s="5" t="str">
        <f>TEXT(Sales[[#This Row],[Invoice Date]],"mmm")</f>
        <v>Mar</v>
      </c>
      <c r="F7137" s="4" t="s">
        <v>15</v>
      </c>
      <c r="G7137" s="4" t="s">
        <v>118</v>
      </c>
      <c r="H7137" s="4" t="s">
        <v>93</v>
      </c>
      <c r="I7137" s="6" t="s">
        <v>22</v>
      </c>
      <c r="J7137" s="7">
        <v>37</v>
      </c>
      <c r="K7137" s="8">
        <v>59</v>
      </c>
      <c r="L7137" s="9">
        <f t="shared" si="111"/>
        <v>2183</v>
      </c>
      <c r="M7137" s="9">
        <v>1091.5</v>
      </c>
      <c r="N7137" s="10">
        <v>0.5</v>
      </c>
      <c r="O7137" s="4" t="s">
        <v>83</v>
      </c>
    </row>
    <row r="7138" spans="1:15" ht="14.25" customHeight="1" x14ac:dyDescent="0.25">
      <c r="A7138" s="4" t="s">
        <v>30</v>
      </c>
      <c r="B7138" s="4">
        <v>1185732</v>
      </c>
      <c r="C7138" s="5">
        <v>44271</v>
      </c>
      <c r="D7138" s="37">
        <v>2021</v>
      </c>
      <c r="E7138" s="5" t="str">
        <f>TEXT(Sales[[#This Row],[Invoice Date]],"mmm")</f>
        <v>Mar</v>
      </c>
      <c r="F7138" s="4" t="s">
        <v>15</v>
      </c>
      <c r="G7138" s="4" t="s">
        <v>118</v>
      </c>
      <c r="H7138" s="4" t="s">
        <v>93</v>
      </c>
      <c r="I7138" s="6" t="s">
        <v>23</v>
      </c>
      <c r="J7138" s="7">
        <v>29</v>
      </c>
      <c r="K7138" s="8">
        <v>81</v>
      </c>
      <c r="L7138" s="9">
        <f t="shared" si="111"/>
        <v>2349</v>
      </c>
      <c r="M7138" s="9">
        <v>1268.46</v>
      </c>
      <c r="N7138" s="10">
        <v>0.54</v>
      </c>
      <c r="O7138" s="4" t="s">
        <v>83</v>
      </c>
    </row>
    <row r="7139" spans="1:15" ht="14.25" customHeight="1" x14ac:dyDescent="0.25">
      <c r="A7139" s="4" t="s">
        <v>30</v>
      </c>
      <c r="B7139" s="4">
        <v>1185732</v>
      </c>
      <c r="C7139" s="5">
        <v>44303</v>
      </c>
      <c r="D7139" s="37">
        <v>2021</v>
      </c>
      <c r="E7139" s="5" t="str">
        <f>TEXT(Sales[[#This Row],[Invoice Date]],"mmm")</f>
        <v>Apr</v>
      </c>
      <c r="F7139" s="4" t="s">
        <v>15</v>
      </c>
      <c r="G7139" s="4" t="s">
        <v>118</v>
      </c>
      <c r="H7139" s="4" t="s">
        <v>93</v>
      </c>
      <c r="I7139" s="6" t="s">
        <v>17</v>
      </c>
      <c r="J7139" s="7">
        <v>27</v>
      </c>
      <c r="K7139" s="8">
        <v>143</v>
      </c>
      <c r="L7139" s="9">
        <f t="shared" si="111"/>
        <v>3861</v>
      </c>
      <c r="M7139" s="9">
        <v>1969.1100000000001</v>
      </c>
      <c r="N7139" s="10">
        <v>0.51</v>
      </c>
      <c r="O7139" s="4" t="s">
        <v>83</v>
      </c>
    </row>
    <row r="7140" spans="1:15" ht="14.25" customHeight="1" x14ac:dyDescent="0.25">
      <c r="A7140" s="4" t="s">
        <v>30</v>
      </c>
      <c r="B7140" s="4">
        <v>1185732</v>
      </c>
      <c r="C7140" s="5">
        <v>44303</v>
      </c>
      <c r="D7140" s="37">
        <v>2021</v>
      </c>
      <c r="E7140" s="5" t="str">
        <f>TEXT(Sales[[#This Row],[Invoice Date]],"mmm")</f>
        <v>Apr</v>
      </c>
      <c r="F7140" s="4" t="s">
        <v>15</v>
      </c>
      <c r="G7140" s="4" t="s">
        <v>118</v>
      </c>
      <c r="H7140" s="4" t="s">
        <v>93</v>
      </c>
      <c r="I7140" s="6" t="s">
        <v>19</v>
      </c>
      <c r="J7140" s="7">
        <v>28</v>
      </c>
      <c r="K7140" s="8">
        <v>75</v>
      </c>
      <c r="L7140" s="9">
        <f t="shared" si="111"/>
        <v>2100</v>
      </c>
      <c r="M7140" s="9">
        <v>1155</v>
      </c>
      <c r="N7140" s="10">
        <v>0.55000000000000004</v>
      </c>
      <c r="O7140" s="4" t="s">
        <v>83</v>
      </c>
    </row>
    <row r="7141" spans="1:15" ht="14.25" customHeight="1" x14ac:dyDescent="0.25">
      <c r="A7141" s="4" t="s">
        <v>30</v>
      </c>
      <c r="B7141" s="4">
        <v>1185732</v>
      </c>
      <c r="C7141" s="5">
        <v>44303</v>
      </c>
      <c r="D7141" s="37">
        <v>2021</v>
      </c>
      <c r="E7141" s="5" t="str">
        <f>TEXT(Sales[[#This Row],[Invoice Date]],"mmm")</f>
        <v>Apr</v>
      </c>
      <c r="F7141" s="4" t="s">
        <v>15</v>
      </c>
      <c r="G7141" s="4" t="s">
        <v>118</v>
      </c>
      <c r="H7141" s="4" t="s">
        <v>93</v>
      </c>
      <c r="I7141" s="6" t="s">
        <v>20</v>
      </c>
      <c r="J7141" s="7">
        <v>19</v>
      </c>
      <c r="K7141" s="8">
        <v>68</v>
      </c>
      <c r="L7141" s="9">
        <f t="shared" si="111"/>
        <v>1292</v>
      </c>
      <c r="M7141" s="9">
        <v>697.68000000000006</v>
      </c>
      <c r="N7141" s="10">
        <v>0.54</v>
      </c>
      <c r="O7141" s="4" t="s">
        <v>83</v>
      </c>
    </row>
    <row r="7142" spans="1:15" ht="14.25" customHeight="1" x14ac:dyDescent="0.25">
      <c r="A7142" s="4" t="s">
        <v>30</v>
      </c>
      <c r="B7142" s="4">
        <v>1185732</v>
      </c>
      <c r="C7142" s="5">
        <v>44303</v>
      </c>
      <c r="D7142" s="37">
        <v>2021</v>
      </c>
      <c r="E7142" s="5" t="str">
        <f>TEXT(Sales[[#This Row],[Invoice Date]],"mmm")</f>
        <v>Apr</v>
      </c>
      <c r="F7142" s="4" t="s">
        <v>15</v>
      </c>
      <c r="G7142" s="4" t="s">
        <v>118</v>
      </c>
      <c r="H7142" s="4" t="s">
        <v>93</v>
      </c>
      <c r="I7142" s="6" t="s">
        <v>21</v>
      </c>
      <c r="J7142" s="7">
        <v>25</v>
      </c>
      <c r="K7142" s="8">
        <v>47</v>
      </c>
      <c r="L7142" s="9">
        <f t="shared" si="111"/>
        <v>1175</v>
      </c>
      <c r="M7142" s="9">
        <v>611</v>
      </c>
      <c r="N7142" s="10">
        <v>0.52</v>
      </c>
      <c r="O7142" s="4" t="s">
        <v>83</v>
      </c>
    </row>
    <row r="7143" spans="1:15" ht="14.25" customHeight="1" x14ac:dyDescent="0.25">
      <c r="A7143" s="4" t="s">
        <v>30</v>
      </c>
      <c r="B7143" s="4">
        <v>1185732</v>
      </c>
      <c r="C7143" s="5">
        <v>44303</v>
      </c>
      <c r="D7143" s="37">
        <v>2021</v>
      </c>
      <c r="E7143" s="5" t="str">
        <f>TEXT(Sales[[#This Row],[Invoice Date]],"mmm")</f>
        <v>Apr</v>
      </c>
      <c r="F7143" s="4" t="s">
        <v>15</v>
      </c>
      <c r="G7143" s="4" t="s">
        <v>118</v>
      </c>
      <c r="H7143" s="4" t="s">
        <v>93</v>
      </c>
      <c r="I7143" s="6" t="s">
        <v>22</v>
      </c>
      <c r="J7143" s="7">
        <v>60</v>
      </c>
      <c r="K7143" s="8">
        <v>56</v>
      </c>
      <c r="L7143" s="9">
        <f t="shared" si="111"/>
        <v>3360</v>
      </c>
      <c r="M7143" s="9">
        <v>1848.0000000000002</v>
      </c>
      <c r="N7143" s="10">
        <v>0.55000000000000004</v>
      </c>
      <c r="O7143" s="4" t="s">
        <v>83</v>
      </c>
    </row>
    <row r="7144" spans="1:15" ht="14.25" customHeight="1" x14ac:dyDescent="0.25">
      <c r="A7144" s="4" t="s">
        <v>30</v>
      </c>
      <c r="B7144" s="4">
        <v>1185732</v>
      </c>
      <c r="C7144" s="5">
        <v>44303</v>
      </c>
      <c r="D7144" s="37">
        <v>2021</v>
      </c>
      <c r="E7144" s="5" t="str">
        <f>TEXT(Sales[[#This Row],[Invoice Date]],"mmm")</f>
        <v>Apr</v>
      </c>
      <c r="F7144" s="4" t="s">
        <v>15</v>
      </c>
      <c r="G7144" s="4" t="s">
        <v>118</v>
      </c>
      <c r="H7144" s="4" t="s">
        <v>93</v>
      </c>
      <c r="I7144" s="6" t="s">
        <v>23</v>
      </c>
      <c r="J7144" s="7">
        <v>47</v>
      </c>
      <c r="K7144" s="8">
        <v>94</v>
      </c>
      <c r="L7144" s="9">
        <f t="shared" si="111"/>
        <v>4418</v>
      </c>
      <c r="M7144" s="9">
        <v>2253.1799999999998</v>
      </c>
      <c r="N7144" s="10">
        <v>0.51</v>
      </c>
      <c r="O7144" s="4" t="s">
        <v>83</v>
      </c>
    </row>
    <row r="7145" spans="1:15" ht="14.25" customHeight="1" x14ac:dyDescent="0.25">
      <c r="A7145" s="4" t="s">
        <v>30</v>
      </c>
      <c r="B7145" s="4">
        <v>1185732</v>
      </c>
      <c r="C7145" s="5">
        <v>44334</v>
      </c>
      <c r="D7145" s="37">
        <v>2021</v>
      </c>
      <c r="E7145" s="5" t="str">
        <f>TEXT(Sales[[#This Row],[Invoice Date]],"mmm")</f>
        <v>May</v>
      </c>
      <c r="F7145" s="4" t="s">
        <v>15</v>
      </c>
      <c r="G7145" s="4" t="s">
        <v>118</v>
      </c>
      <c r="H7145" s="4" t="s">
        <v>93</v>
      </c>
      <c r="I7145" s="6" t="s">
        <v>17</v>
      </c>
      <c r="J7145" s="7">
        <v>58</v>
      </c>
      <c r="K7145" s="8">
        <v>179</v>
      </c>
      <c r="L7145" s="9">
        <f t="shared" si="111"/>
        <v>10382</v>
      </c>
      <c r="M7145" s="9">
        <v>5398.64</v>
      </c>
      <c r="N7145" s="10">
        <v>0.52</v>
      </c>
      <c r="O7145" s="4" t="s">
        <v>83</v>
      </c>
    </row>
    <row r="7146" spans="1:15" ht="14.25" customHeight="1" x14ac:dyDescent="0.25">
      <c r="A7146" s="4" t="s">
        <v>30</v>
      </c>
      <c r="B7146" s="4">
        <v>1185732</v>
      </c>
      <c r="C7146" s="5">
        <v>44334</v>
      </c>
      <c r="D7146" s="37">
        <v>2021</v>
      </c>
      <c r="E7146" s="5" t="str">
        <f>TEXT(Sales[[#This Row],[Invoice Date]],"mmm")</f>
        <v>May</v>
      </c>
      <c r="F7146" s="4" t="s">
        <v>15</v>
      </c>
      <c r="G7146" s="4" t="s">
        <v>118</v>
      </c>
      <c r="H7146" s="4" t="s">
        <v>93</v>
      </c>
      <c r="I7146" s="6" t="s">
        <v>19</v>
      </c>
      <c r="J7146" s="7">
        <v>37</v>
      </c>
      <c r="K7146" s="8">
        <v>87</v>
      </c>
      <c r="L7146" s="9">
        <f t="shared" si="111"/>
        <v>3219</v>
      </c>
      <c r="M7146" s="9">
        <v>1641.69</v>
      </c>
      <c r="N7146" s="10">
        <v>0.51</v>
      </c>
      <c r="O7146" s="4" t="s">
        <v>83</v>
      </c>
    </row>
    <row r="7147" spans="1:15" ht="14.25" customHeight="1" x14ac:dyDescent="0.25">
      <c r="A7147" s="4" t="s">
        <v>30</v>
      </c>
      <c r="B7147" s="4">
        <v>1185732</v>
      </c>
      <c r="C7147" s="5">
        <v>44334</v>
      </c>
      <c r="D7147" s="37">
        <v>2021</v>
      </c>
      <c r="E7147" s="5" t="str">
        <f>TEXT(Sales[[#This Row],[Invoice Date]],"mmm")</f>
        <v>May</v>
      </c>
      <c r="F7147" s="4" t="s">
        <v>15</v>
      </c>
      <c r="G7147" s="4" t="s">
        <v>118</v>
      </c>
      <c r="H7147" s="4" t="s">
        <v>93</v>
      </c>
      <c r="I7147" s="6" t="s">
        <v>20</v>
      </c>
      <c r="J7147" s="7">
        <v>32</v>
      </c>
      <c r="K7147" s="8">
        <v>77</v>
      </c>
      <c r="L7147" s="9">
        <f t="shared" si="111"/>
        <v>2464</v>
      </c>
      <c r="M7147" s="9">
        <v>1355.2</v>
      </c>
      <c r="N7147" s="10">
        <v>0.55000000000000004</v>
      </c>
      <c r="O7147" s="4" t="s">
        <v>83</v>
      </c>
    </row>
    <row r="7148" spans="1:15" ht="14.25" customHeight="1" x14ac:dyDescent="0.25">
      <c r="A7148" s="4" t="s">
        <v>30</v>
      </c>
      <c r="B7148" s="4">
        <v>1185732</v>
      </c>
      <c r="C7148" s="5">
        <v>44334</v>
      </c>
      <c r="D7148" s="37">
        <v>2021</v>
      </c>
      <c r="E7148" s="5" t="str">
        <f>TEXT(Sales[[#This Row],[Invoice Date]],"mmm")</f>
        <v>May</v>
      </c>
      <c r="F7148" s="4" t="s">
        <v>15</v>
      </c>
      <c r="G7148" s="4" t="s">
        <v>118</v>
      </c>
      <c r="H7148" s="4" t="s">
        <v>93</v>
      </c>
      <c r="I7148" s="6" t="s">
        <v>21</v>
      </c>
      <c r="J7148" s="7">
        <v>33</v>
      </c>
      <c r="K7148" s="8">
        <v>50</v>
      </c>
      <c r="L7148" s="9">
        <f t="shared" si="111"/>
        <v>1650</v>
      </c>
      <c r="M7148" s="9">
        <v>907.50000000000011</v>
      </c>
      <c r="N7148" s="10">
        <v>0.55000000000000004</v>
      </c>
      <c r="O7148" s="4" t="s">
        <v>83</v>
      </c>
    </row>
    <row r="7149" spans="1:15" ht="14.25" customHeight="1" x14ac:dyDescent="0.25">
      <c r="A7149" s="4" t="s">
        <v>30</v>
      </c>
      <c r="B7149" s="4">
        <v>1185732</v>
      </c>
      <c r="C7149" s="5">
        <v>44334</v>
      </c>
      <c r="D7149" s="37">
        <v>2021</v>
      </c>
      <c r="E7149" s="5" t="str">
        <f>TEXT(Sales[[#This Row],[Invoice Date]],"mmm")</f>
        <v>May</v>
      </c>
      <c r="F7149" s="4" t="s">
        <v>15</v>
      </c>
      <c r="G7149" s="4" t="s">
        <v>118</v>
      </c>
      <c r="H7149" s="4" t="s">
        <v>93</v>
      </c>
      <c r="I7149" s="6" t="s">
        <v>22</v>
      </c>
      <c r="J7149" s="7">
        <v>42</v>
      </c>
      <c r="K7149" s="8">
        <v>68</v>
      </c>
      <c r="L7149" s="9">
        <f t="shared" si="111"/>
        <v>2856</v>
      </c>
      <c r="M7149" s="9">
        <v>1542.24</v>
      </c>
      <c r="N7149" s="10">
        <v>0.54</v>
      </c>
      <c r="O7149" s="4" t="s">
        <v>83</v>
      </c>
    </row>
    <row r="7150" spans="1:15" ht="14.25" customHeight="1" x14ac:dyDescent="0.25">
      <c r="A7150" s="4" t="s">
        <v>30</v>
      </c>
      <c r="B7150" s="4">
        <v>1185732</v>
      </c>
      <c r="C7150" s="5">
        <v>44334</v>
      </c>
      <c r="D7150" s="37">
        <v>2021</v>
      </c>
      <c r="E7150" s="5" t="str">
        <f>TEXT(Sales[[#This Row],[Invoice Date]],"mmm")</f>
        <v>May</v>
      </c>
      <c r="F7150" s="4" t="s">
        <v>15</v>
      </c>
      <c r="G7150" s="4" t="s">
        <v>118</v>
      </c>
      <c r="H7150" s="4" t="s">
        <v>93</v>
      </c>
      <c r="I7150" s="6" t="s">
        <v>23</v>
      </c>
      <c r="J7150" s="7">
        <v>52</v>
      </c>
      <c r="K7150" s="8">
        <v>95</v>
      </c>
      <c r="L7150" s="9">
        <f t="shared" si="111"/>
        <v>4940</v>
      </c>
      <c r="M7150" s="9">
        <v>2717</v>
      </c>
      <c r="N7150" s="10">
        <v>0.55000000000000004</v>
      </c>
      <c r="O7150" s="4" t="s">
        <v>83</v>
      </c>
    </row>
    <row r="7151" spans="1:15" ht="14.25" customHeight="1" x14ac:dyDescent="0.25">
      <c r="A7151" s="4" t="s">
        <v>30</v>
      </c>
      <c r="B7151" s="4">
        <v>1185732</v>
      </c>
      <c r="C7151" s="5">
        <v>44364</v>
      </c>
      <c r="D7151" s="37">
        <v>2021</v>
      </c>
      <c r="E7151" s="5" t="str">
        <f>TEXT(Sales[[#This Row],[Invoice Date]],"mmm")</f>
        <v>Jun</v>
      </c>
      <c r="F7151" s="4" t="s">
        <v>15</v>
      </c>
      <c r="G7151" s="4" t="s">
        <v>118</v>
      </c>
      <c r="H7151" s="4" t="s">
        <v>93</v>
      </c>
      <c r="I7151" s="6" t="s">
        <v>17</v>
      </c>
      <c r="J7151" s="7">
        <v>43</v>
      </c>
      <c r="K7151" s="8">
        <v>150</v>
      </c>
      <c r="L7151" s="9">
        <f t="shared" si="111"/>
        <v>6450</v>
      </c>
      <c r="M7151" s="9">
        <v>3354</v>
      </c>
      <c r="N7151" s="10">
        <v>0.52</v>
      </c>
      <c r="O7151" s="4" t="s">
        <v>83</v>
      </c>
    </row>
    <row r="7152" spans="1:15" ht="14.25" customHeight="1" x14ac:dyDescent="0.25">
      <c r="A7152" s="4" t="s">
        <v>30</v>
      </c>
      <c r="B7152" s="4">
        <v>1185732</v>
      </c>
      <c r="C7152" s="5">
        <v>44364</v>
      </c>
      <c r="D7152" s="37">
        <v>2021</v>
      </c>
      <c r="E7152" s="5" t="str">
        <f>TEXT(Sales[[#This Row],[Invoice Date]],"mmm")</f>
        <v>Jun</v>
      </c>
      <c r="F7152" s="4" t="s">
        <v>15</v>
      </c>
      <c r="G7152" s="4" t="s">
        <v>118</v>
      </c>
      <c r="H7152" s="4" t="s">
        <v>93</v>
      </c>
      <c r="I7152" s="6" t="s">
        <v>19</v>
      </c>
      <c r="J7152" s="7">
        <v>37</v>
      </c>
      <c r="K7152" s="8">
        <v>119</v>
      </c>
      <c r="L7152" s="9">
        <f t="shared" si="111"/>
        <v>4403</v>
      </c>
      <c r="M7152" s="9">
        <v>2201.5</v>
      </c>
      <c r="N7152" s="10">
        <v>0.5</v>
      </c>
      <c r="O7152" s="4" t="s">
        <v>83</v>
      </c>
    </row>
    <row r="7153" spans="1:15" ht="14.25" customHeight="1" x14ac:dyDescent="0.25">
      <c r="A7153" s="4" t="s">
        <v>30</v>
      </c>
      <c r="B7153" s="4">
        <v>1185732</v>
      </c>
      <c r="C7153" s="5">
        <v>44364</v>
      </c>
      <c r="D7153" s="37">
        <v>2021</v>
      </c>
      <c r="E7153" s="5" t="str">
        <f>TEXT(Sales[[#This Row],[Invoice Date]],"mmm")</f>
        <v>Jun</v>
      </c>
      <c r="F7153" s="4" t="s">
        <v>15</v>
      </c>
      <c r="G7153" s="4" t="s">
        <v>118</v>
      </c>
      <c r="H7153" s="4" t="s">
        <v>93</v>
      </c>
      <c r="I7153" s="6" t="s">
        <v>20</v>
      </c>
      <c r="J7153" s="7">
        <v>33</v>
      </c>
      <c r="K7153" s="8">
        <v>81</v>
      </c>
      <c r="L7153" s="9">
        <f t="shared" si="111"/>
        <v>2673</v>
      </c>
      <c r="M7153" s="9">
        <v>1443.42</v>
      </c>
      <c r="N7153" s="10">
        <v>0.54</v>
      </c>
      <c r="O7153" s="4" t="s">
        <v>83</v>
      </c>
    </row>
    <row r="7154" spans="1:15" ht="14.25" customHeight="1" x14ac:dyDescent="0.25">
      <c r="A7154" s="4" t="s">
        <v>30</v>
      </c>
      <c r="B7154" s="4">
        <v>1185732</v>
      </c>
      <c r="C7154" s="5">
        <v>44364</v>
      </c>
      <c r="D7154" s="37">
        <v>2021</v>
      </c>
      <c r="E7154" s="5" t="str">
        <f>TEXT(Sales[[#This Row],[Invoice Date]],"mmm")</f>
        <v>Jun</v>
      </c>
      <c r="F7154" s="4" t="s">
        <v>15</v>
      </c>
      <c r="G7154" s="4" t="s">
        <v>118</v>
      </c>
      <c r="H7154" s="4" t="s">
        <v>93</v>
      </c>
      <c r="I7154" s="6" t="s">
        <v>21</v>
      </c>
      <c r="J7154" s="7">
        <v>33</v>
      </c>
      <c r="K7154" s="8">
        <v>69</v>
      </c>
      <c r="L7154" s="9">
        <f t="shared" si="111"/>
        <v>2277</v>
      </c>
      <c r="M7154" s="9">
        <v>1184.04</v>
      </c>
      <c r="N7154" s="10">
        <v>0.52</v>
      </c>
      <c r="O7154" s="4" t="s">
        <v>83</v>
      </c>
    </row>
    <row r="7155" spans="1:15" ht="14.25" customHeight="1" x14ac:dyDescent="0.25">
      <c r="A7155" s="4" t="s">
        <v>30</v>
      </c>
      <c r="B7155" s="4">
        <v>1185732</v>
      </c>
      <c r="C7155" s="5">
        <v>44364</v>
      </c>
      <c r="D7155" s="37">
        <v>2021</v>
      </c>
      <c r="E7155" s="5" t="str">
        <f>TEXT(Sales[[#This Row],[Invoice Date]],"mmm")</f>
        <v>Jun</v>
      </c>
      <c r="F7155" s="4" t="s">
        <v>15</v>
      </c>
      <c r="G7155" s="4" t="s">
        <v>118</v>
      </c>
      <c r="H7155" s="4" t="s">
        <v>93</v>
      </c>
      <c r="I7155" s="6" t="s">
        <v>22</v>
      </c>
      <c r="J7155" s="7">
        <v>41</v>
      </c>
      <c r="K7155" s="8">
        <v>74</v>
      </c>
      <c r="L7155" s="9">
        <f t="shared" si="111"/>
        <v>3034</v>
      </c>
      <c r="M7155" s="9">
        <v>1668.7</v>
      </c>
      <c r="N7155" s="10">
        <v>0.55000000000000004</v>
      </c>
      <c r="O7155" s="4" t="s">
        <v>83</v>
      </c>
    </row>
    <row r="7156" spans="1:15" ht="14.25" customHeight="1" x14ac:dyDescent="0.25">
      <c r="A7156" s="4" t="s">
        <v>30</v>
      </c>
      <c r="B7156" s="4">
        <v>1185732</v>
      </c>
      <c r="C7156" s="5">
        <v>44364</v>
      </c>
      <c r="D7156" s="37">
        <v>2021</v>
      </c>
      <c r="E7156" s="5" t="str">
        <f>TEXT(Sales[[#This Row],[Invoice Date]],"mmm")</f>
        <v>Jun</v>
      </c>
      <c r="F7156" s="4" t="s">
        <v>15</v>
      </c>
      <c r="G7156" s="4" t="s">
        <v>118</v>
      </c>
      <c r="H7156" s="4" t="s">
        <v>93</v>
      </c>
      <c r="I7156" s="6" t="s">
        <v>23</v>
      </c>
      <c r="J7156" s="7">
        <v>59</v>
      </c>
      <c r="K7156" s="8">
        <v>115</v>
      </c>
      <c r="L7156" s="9">
        <f t="shared" si="111"/>
        <v>6785</v>
      </c>
      <c r="M7156" s="9">
        <v>3528.2000000000003</v>
      </c>
      <c r="N7156" s="10">
        <v>0.52</v>
      </c>
      <c r="O7156" s="4" t="s">
        <v>83</v>
      </c>
    </row>
    <row r="7157" spans="1:15" ht="14.25" customHeight="1" x14ac:dyDescent="0.25">
      <c r="A7157" s="4" t="s">
        <v>30</v>
      </c>
      <c r="B7157" s="4">
        <v>1185732</v>
      </c>
      <c r="C7157" s="5">
        <v>44393</v>
      </c>
      <c r="D7157" s="37">
        <v>2021</v>
      </c>
      <c r="E7157" s="5" t="str">
        <f>TEXT(Sales[[#This Row],[Invoice Date]],"mmm")</f>
        <v>Jul</v>
      </c>
      <c r="F7157" s="4" t="s">
        <v>15</v>
      </c>
      <c r="G7157" s="4" t="s">
        <v>118</v>
      </c>
      <c r="H7157" s="4" t="s">
        <v>93</v>
      </c>
      <c r="I7157" s="6" t="s">
        <v>17</v>
      </c>
      <c r="J7157" s="7">
        <v>55</v>
      </c>
      <c r="K7157" s="8">
        <v>182</v>
      </c>
      <c r="L7157" s="9">
        <f t="shared" si="111"/>
        <v>10010</v>
      </c>
      <c r="M7157" s="9">
        <v>5205.2</v>
      </c>
      <c r="N7157" s="10">
        <v>0.52</v>
      </c>
      <c r="O7157" s="4" t="s">
        <v>83</v>
      </c>
    </row>
    <row r="7158" spans="1:15" ht="14.25" customHeight="1" x14ac:dyDescent="0.25">
      <c r="A7158" s="4" t="s">
        <v>30</v>
      </c>
      <c r="B7158" s="4">
        <v>1185732</v>
      </c>
      <c r="C7158" s="5">
        <v>44393</v>
      </c>
      <c r="D7158" s="37">
        <v>2021</v>
      </c>
      <c r="E7158" s="5" t="str">
        <f>TEXT(Sales[[#This Row],[Invoice Date]],"mmm")</f>
        <v>Jul</v>
      </c>
      <c r="F7158" s="4" t="s">
        <v>15</v>
      </c>
      <c r="G7158" s="4" t="s">
        <v>118</v>
      </c>
      <c r="H7158" s="4" t="s">
        <v>93</v>
      </c>
      <c r="I7158" s="6" t="s">
        <v>19</v>
      </c>
      <c r="J7158" s="7">
        <v>50</v>
      </c>
      <c r="K7158" s="8">
        <v>116</v>
      </c>
      <c r="L7158" s="9">
        <f t="shared" si="111"/>
        <v>5800</v>
      </c>
      <c r="M7158" s="9">
        <v>3074</v>
      </c>
      <c r="N7158" s="10">
        <v>0.53</v>
      </c>
      <c r="O7158" s="4" t="s">
        <v>83</v>
      </c>
    </row>
    <row r="7159" spans="1:15" ht="14.25" customHeight="1" x14ac:dyDescent="0.25">
      <c r="A7159" s="4" t="s">
        <v>30</v>
      </c>
      <c r="B7159" s="4">
        <v>1185732</v>
      </c>
      <c r="C7159" s="5">
        <v>44393</v>
      </c>
      <c r="D7159" s="37">
        <v>2021</v>
      </c>
      <c r="E7159" s="5" t="str">
        <f>TEXT(Sales[[#This Row],[Invoice Date]],"mmm")</f>
        <v>Jul</v>
      </c>
      <c r="F7159" s="4" t="s">
        <v>15</v>
      </c>
      <c r="G7159" s="4" t="s">
        <v>118</v>
      </c>
      <c r="H7159" s="4" t="s">
        <v>93</v>
      </c>
      <c r="I7159" s="6" t="s">
        <v>20</v>
      </c>
      <c r="J7159" s="7">
        <v>49</v>
      </c>
      <c r="K7159" s="8">
        <v>98</v>
      </c>
      <c r="L7159" s="9">
        <f t="shared" si="111"/>
        <v>4802</v>
      </c>
      <c r="M7159" s="9">
        <v>2545.06</v>
      </c>
      <c r="N7159" s="10">
        <v>0.53</v>
      </c>
      <c r="O7159" s="4" t="s">
        <v>83</v>
      </c>
    </row>
    <row r="7160" spans="1:15" ht="14.25" customHeight="1" x14ac:dyDescent="0.25">
      <c r="A7160" s="4" t="s">
        <v>30</v>
      </c>
      <c r="B7160" s="4">
        <v>1185732</v>
      </c>
      <c r="C7160" s="5">
        <v>44393</v>
      </c>
      <c r="D7160" s="37">
        <v>2021</v>
      </c>
      <c r="E7160" s="5" t="str">
        <f>TEXT(Sales[[#This Row],[Invoice Date]],"mmm")</f>
        <v>Jul</v>
      </c>
      <c r="F7160" s="4" t="s">
        <v>15</v>
      </c>
      <c r="G7160" s="4" t="s">
        <v>118</v>
      </c>
      <c r="H7160" s="4" t="s">
        <v>93</v>
      </c>
      <c r="I7160" s="6" t="s">
        <v>21</v>
      </c>
      <c r="J7160" s="7">
        <v>48</v>
      </c>
      <c r="K7160" s="8">
        <v>77</v>
      </c>
      <c r="L7160" s="9">
        <f t="shared" si="111"/>
        <v>3696</v>
      </c>
      <c r="M7160" s="9">
        <v>1884.96</v>
      </c>
      <c r="N7160" s="10">
        <v>0.51</v>
      </c>
      <c r="O7160" s="4" t="s">
        <v>83</v>
      </c>
    </row>
    <row r="7161" spans="1:15" ht="14.25" customHeight="1" x14ac:dyDescent="0.25">
      <c r="A7161" s="4" t="s">
        <v>30</v>
      </c>
      <c r="B7161" s="4">
        <v>1185732</v>
      </c>
      <c r="C7161" s="5">
        <v>44393</v>
      </c>
      <c r="D7161" s="37">
        <v>2021</v>
      </c>
      <c r="E7161" s="5" t="str">
        <f>TEXT(Sales[[#This Row],[Invoice Date]],"mmm")</f>
        <v>Jul</v>
      </c>
      <c r="F7161" s="4" t="s">
        <v>15</v>
      </c>
      <c r="G7161" s="4" t="s">
        <v>118</v>
      </c>
      <c r="H7161" s="4" t="s">
        <v>93</v>
      </c>
      <c r="I7161" s="6" t="s">
        <v>22</v>
      </c>
      <c r="J7161" s="7">
        <v>54</v>
      </c>
      <c r="K7161" s="8">
        <v>87</v>
      </c>
      <c r="L7161" s="9">
        <f t="shared" si="111"/>
        <v>4698</v>
      </c>
      <c r="M7161" s="9">
        <v>2536.92</v>
      </c>
      <c r="N7161" s="10">
        <v>0.54</v>
      </c>
      <c r="O7161" s="4" t="s">
        <v>83</v>
      </c>
    </row>
    <row r="7162" spans="1:15" ht="14.25" customHeight="1" x14ac:dyDescent="0.25">
      <c r="A7162" s="4" t="s">
        <v>30</v>
      </c>
      <c r="B7162" s="4">
        <v>1185732</v>
      </c>
      <c r="C7162" s="5">
        <v>44393</v>
      </c>
      <c r="D7162" s="37">
        <v>2021</v>
      </c>
      <c r="E7162" s="5" t="str">
        <f>TEXT(Sales[[#This Row],[Invoice Date]],"mmm")</f>
        <v>Jul</v>
      </c>
      <c r="F7162" s="4" t="s">
        <v>15</v>
      </c>
      <c r="G7162" s="4" t="s">
        <v>118</v>
      </c>
      <c r="H7162" s="4" t="s">
        <v>93</v>
      </c>
      <c r="I7162" s="6" t="s">
        <v>23</v>
      </c>
      <c r="J7162" s="7">
        <v>63</v>
      </c>
      <c r="K7162" s="8">
        <v>133</v>
      </c>
      <c r="L7162" s="9">
        <f t="shared" si="111"/>
        <v>8379</v>
      </c>
      <c r="M7162" s="9">
        <v>4524.66</v>
      </c>
      <c r="N7162" s="10">
        <v>0.54</v>
      </c>
      <c r="O7162" s="4" t="s">
        <v>83</v>
      </c>
    </row>
    <row r="7163" spans="1:15" ht="14.25" customHeight="1" x14ac:dyDescent="0.25">
      <c r="A7163" s="4" t="s">
        <v>30</v>
      </c>
      <c r="B7163" s="4">
        <v>1185732</v>
      </c>
      <c r="C7163" s="5">
        <v>44425</v>
      </c>
      <c r="D7163" s="37">
        <v>2021</v>
      </c>
      <c r="E7163" s="5" t="str">
        <f>TEXT(Sales[[#This Row],[Invoice Date]],"mmm")</f>
        <v>Aug</v>
      </c>
      <c r="F7163" s="4" t="s">
        <v>15</v>
      </c>
      <c r="G7163" s="4" t="s">
        <v>118</v>
      </c>
      <c r="H7163" s="4" t="s">
        <v>93</v>
      </c>
      <c r="I7163" s="6" t="s">
        <v>17</v>
      </c>
      <c r="J7163" s="7">
        <v>46</v>
      </c>
      <c r="K7163" s="8">
        <v>131</v>
      </c>
      <c r="L7163" s="9">
        <f t="shared" si="111"/>
        <v>6026</v>
      </c>
      <c r="M7163" s="9">
        <v>3133.52</v>
      </c>
      <c r="N7163" s="10">
        <v>0.52</v>
      </c>
      <c r="O7163" s="4" t="s">
        <v>83</v>
      </c>
    </row>
    <row r="7164" spans="1:15" ht="14.25" customHeight="1" x14ac:dyDescent="0.25">
      <c r="A7164" s="4" t="s">
        <v>30</v>
      </c>
      <c r="B7164" s="4">
        <v>1185732</v>
      </c>
      <c r="C7164" s="5">
        <v>44425</v>
      </c>
      <c r="D7164" s="37">
        <v>2021</v>
      </c>
      <c r="E7164" s="5" t="str">
        <f>TEXT(Sales[[#This Row],[Invoice Date]],"mmm")</f>
        <v>Aug</v>
      </c>
      <c r="F7164" s="4" t="s">
        <v>15</v>
      </c>
      <c r="G7164" s="4" t="s">
        <v>118</v>
      </c>
      <c r="H7164" s="4" t="s">
        <v>93</v>
      </c>
      <c r="I7164" s="6" t="s">
        <v>19</v>
      </c>
      <c r="J7164" s="7">
        <v>42</v>
      </c>
      <c r="K7164" s="8">
        <v>90</v>
      </c>
      <c r="L7164" s="9">
        <f t="shared" si="111"/>
        <v>3780</v>
      </c>
      <c r="M7164" s="9">
        <v>2079</v>
      </c>
      <c r="N7164" s="10">
        <v>0.55000000000000004</v>
      </c>
      <c r="O7164" s="4" t="s">
        <v>83</v>
      </c>
    </row>
    <row r="7165" spans="1:15" ht="14.25" customHeight="1" x14ac:dyDescent="0.25">
      <c r="A7165" s="4" t="s">
        <v>30</v>
      </c>
      <c r="B7165" s="4">
        <v>1185732</v>
      </c>
      <c r="C7165" s="5">
        <v>44425</v>
      </c>
      <c r="D7165" s="37">
        <v>2021</v>
      </c>
      <c r="E7165" s="5" t="str">
        <f>TEXT(Sales[[#This Row],[Invoice Date]],"mmm")</f>
        <v>Aug</v>
      </c>
      <c r="F7165" s="4" t="s">
        <v>15</v>
      </c>
      <c r="G7165" s="4" t="s">
        <v>118</v>
      </c>
      <c r="H7165" s="4" t="s">
        <v>93</v>
      </c>
      <c r="I7165" s="6" t="s">
        <v>20</v>
      </c>
      <c r="J7165" s="7">
        <v>38</v>
      </c>
      <c r="K7165" s="8">
        <v>87</v>
      </c>
      <c r="L7165" s="9">
        <f t="shared" si="111"/>
        <v>3306</v>
      </c>
      <c r="M7165" s="9">
        <v>1719.1200000000001</v>
      </c>
      <c r="N7165" s="10">
        <v>0.52</v>
      </c>
      <c r="O7165" s="4" t="s">
        <v>83</v>
      </c>
    </row>
    <row r="7166" spans="1:15" ht="14.25" customHeight="1" x14ac:dyDescent="0.25">
      <c r="A7166" s="4" t="s">
        <v>30</v>
      </c>
      <c r="B7166" s="4">
        <v>1185732</v>
      </c>
      <c r="C7166" s="5">
        <v>44425</v>
      </c>
      <c r="D7166" s="37">
        <v>2021</v>
      </c>
      <c r="E7166" s="5" t="str">
        <f>TEXT(Sales[[#This Row],[Invoice Date]],"mmm")</f>
        <v>Aug</v>
      </c>
      <c r="F7166" s="4" t="s">
        <v>15</v>
      </c>
      <c r="G7166" s="4" t="s">
        <v>118</v>
      </c>
      <c r="H7166" s="4" t="s">
        <v>93</v>
      </c>
      <c r="I7166" s="6" t="s">
        <v>21</v>
      </c>
      <c r="J7166" s="7">
        <v>36</v>
      </c>
      <c r="K7166" s="8">
        <v>72</v>
      </c>
      <c r="L7166" s="9">
        <f t="shared" si="111"/>
        <v>2592</v>
      </c>
      <c r="M7166" s="9">
        <v>1321.92</v>
      </c>
      <c r="N7166" s="10">
        <v>0.51</v>
      </c>
      <c r="O7166" s="4" t="s">
        <v>83</v>
      </c>
    </row>
    <row r="7167" spans="1:15" ht="14.25" customHeight="1" x14ac:dyDescent="0.25">
      <c r="A7167" s="4" t="s">
        <v>30</v>
      </c>
      <c r="B7167" s="4">
        <v>1185732</v>
      </c>
      <c r="C7167" s="5">
        <v>44425</v>
      </c>
      <c r="D7167" s="37">
        <v>2021</v>
      </c>
      <c r="E7167" s="5" t="str">
        <f>TEXT(Sales[[#This Row],[Invoice Date]],"mmm")</f>
        <v>Aug</v>
      </c>
      <c r="F7167" s="4" t="s">
        <v>15</v>
      </c>
      <c r="G7167" s="4" t="s">
        <v>118</v>
      </c>
      <c r="H7167" s="4" t="s">
        <v>93</v>
      </c>
      <c r="I7167" s="6" t="s">
        <v>22</v>
      </c>
      <c r="J7167" s="7">
        <v>49</v>
      </c>
      <c r="K7167" s="8">
        <v>68</v>
      </c>
      <c r="L7167" s="9">
        <f t="shared" si="111"/>
        <v>3332</v>
      </c>
      <c r="M7167" s="9">
        <v>1799.2800000000002</v>
      </c>
      <c r="N7167" s="10">
        <v>0.54</v>
      </c>
      <c r="O7167" s="4" t="s">
        <v>83</v>
      </c>
    </row>
    <row r="7168" spans="1:15" ht="14.25" customHeight="1" x14ac:dyDescent="0.25">
      <c r="A7168" s="4" t="s">
        <v>30</v>
      </c>
      <c r="B7168" s="4">
        <v>1185732</v>
      </c>
      <c r="C7168" s="5">
        <v>44425</v>
      </c>
      <c r="D7168" s="37">
        <v>2021</v>
      </c>
      <c r="E7168" s="5" t="str">
        <f>TEXT(Sales[[#This Row],[Invoice Date]],"mmm")</f>
        <v>Aug</v>
      </c>
      <c r="F7168" s="4" t="s">
        <v>15</v>
      </c>
      <c r="G7168" s="4" t="s">
        <v>118</v>
      </c>
      <c r="H7168" s="4" t="s">
        <v>93</v>
      </c>
      <c r="I7168" s="6" t="s">
        <v>23</v>
      </c>
      <c r="J7168" s="7">
        <v>54</v>
      </c>
      <c r="K7168" s="8">
        <v>115</v>
      </c>
      <c r="L7168" s="9">
        <f t="shared" si="111"/>
        <v>6210</v>
      </c>
      <c r="M7168" s="9">
        <v>3353.4</v>
      </c>
      <c r="N7168" s="10">
        <v>0.54</v>
      </c>
      <c r="O7168" s="4" t="s">
        <v>83</v>
      </c>
    </row>
    <row r="7169" spans="1:15" ht="14.25" customHeight="1" x14ac:dyDescent="0.25">
      <c r="A7169" s="4" t="s">
        <v>30</v>
      </c>
      <c r="B7169" s="4">
        <v>1185732</v>
      </c>
      <c r="C7169" s="5">
        <v>44457</v>
      </c>
      <c r="D7169" s="37">
        <v>2021</v>
      </c>
      <c r="E7169" s="5" t="str">
        <f>TEXT(Sales[[#This Row],[Invoice Date]],"mmm")</f>
        <v>Sep</v>
      </c>
      <c r="F7169" s="4" t="s">
        <v>15</v>
      </c>
      <c r="G7169" s="4" t="s">
        <v>118</v>
      </c>
      <c r="H7169" s="4" t="s">
        <v>93</v>
      </c>
      <c r="I7169" s="6" t="s">
        <v>17</v>
      </c>
      <c r="J7169" s="7">
        <v>34</v>
      </c>
      <c r="K7169" s="8">
        <v>154</v>
      </c>
      <c r="L7169" s="9">
        <f t="shared" si="111"/>
        <v>5236</v>
      </c>
      <c r="M7169" s="9">
        <v>2670.36</v>
      </c>
      <c r="N7169" s="10">
        <v>0.51</v>
      </c>
      <c r="O7169" s="4" t="s">
        <v>83</v>
      </c>
    </row>
    <row r="7170" spans="1:15" ht="14.25" customHeight="1" x14ac:dyDescent="0.25">
      <c r="A7170" s="4" t="s">
        <v>30</v>
      </c>
      <c r="B7170" s="4">
        <v>1185732</v>
      </c>
      <c r="C7170" s="5">
        <v>44457</v>
      </c>
      <c r="D7170" s="37">
        <v>2021</v>
      </c>
      <c r="E7170" s="5" t="str">
        <f>TEXT(Sales[[#This Row],[Invoice Date]],"mmm")</f>
        <v>Sep</v>
      </c>
      <c r="F7170" s="4" t="s">
        <v>15</v>
      </c>
      <c r="G7170" s="4" t="s">
        <v>118</v>
      </c>
      <c r="H7170" s="4" t="s">
        <v>93</v>
      </c>
      <c r="I7170" s="6" t="s">
        <v>19</v>
      </c>
      <c r="J7170" s="7">
        <v>29</v>
      </c>
      <c r="K7170" s="8">
        <v>91</v>
      </c>
      <c r="L7170" s="9">
        <f t="shared" si="111"/>
        <v>2639</v>
      </c>
      <c r="M7170" s="9">
        <v>1398.67</v>
      </c>
      <c r="N7170" s="10">
        <v>0.53</v>
      </c>
      <c r="O7170" s="4" t="s">
        <v>83</v>
      </c>
    </row>
    <row r="7171" spans="1:15" ht="14.25" customHeight="1" x14ac:dyDescent="0.25">
      <c r="A7171" s="4" t="s">
        <v>30</v>
      </c>
      <c r="B7171" s="4">
        <v>1185732</v>
      </c>
      <c r="C7171" s="5">
        <v>44457</v>
      </c>
      <c r="D7171" s="37">
        <v>2021</v>
      </c>
      <c r="E7171" s="5" t="str">
        <f>TEXT(Sales[[#This Row],[Invoice Date]],"mmm")</f>
        <v>Sep</v>
      </c>
      <c r="F7171" s="4" t="s">
        <v>15</v>
      </c>
      <c r="G7171" s="4" t="s">
        <v>118</v>
      </c>
      <c r="H7171" s="4" t="s">
        <v>93</v>
      </c>
      <c r="I7171" s="6" t="s">
        <v>20</v>
      </c>
      <c r="J7171" s="7">
        <v>24</v>
      </c>
      <c r="K7171" s="8">
        <v>68</v>
      </c>
      <c r="L7171" s="9">
        <f t="shared" ref="L7171:L7234" si="112">J7171*K7171</f>
        <v>1632</v>
      </c>
      <c r="M7171" s="9">
        <v>881.28000000000009</v>
      </c>
      <c r="N7171" s="10">
        <v>0.54</v>
      </c>
      <c r="O7171" s="4" t="s">
        <v>83</v>
      </c>
    </row>
    <row r="7172" spans="1:15" ht="14.25" customHeight="1" x14ac:dyDescent="0.25">
      <c r="A7172" s="4" t="s">
        <v>30</v>
      </c>
      <c r="B7172" s="4">
        <v>1185732</v>
      </c>
      <c r="C7172" s="5">
        <v>44457</v>
      </c>
      <c r="D7172" s="37">
        <v>2021</v>
      </c>
      <c r="E7172" s="5" t="str">
        <f>TEXT(Sales[[#This Row],[Invoice Date]],"mmm")</f>
        <v>Sep</v>
      </c>
      <c r="F7172" s="4" t="s">
        <v>15</v>
      </c>
      <c r="G7172" s="4" t="s">
        <v>118</v>
      </c>
      <c r="H7172" s="4" t="s">
        <v>93</v>
      </c>
      <c r="I7172" s="6" t="s">
        <v>21</v>
      </c>
      <c r="J7172" s="7">
        <v>23</v>
      </c>
      <c r="K7172" s="8">
        <v>59</v>
      </c>
      <c r="L7172" s="9">
        <f t="shared" si="112"/>
        <v>1357</v>
      </c>
      <c r="M7172" s="9">
        <v>678.5</v>
      </c>
      <c r="N7172" s="10">
        <v>0.5</v>
      </c>
      <c r="O7172" s="4" t="s">
        <v>83</v>
      </c>
    </row>
    <row r="7173" spans="1:15" ht="14.25" customHeight="1" x14ac:dyDescent="0.25">
      <c r="A7173" s="4" t="s">
        <v>30</v>
      </c>
      <c r="B7173" s="4">
        <v>1185732</v>
      </c>
      <c r="C7173" s="5">
        <v>44457</v>
      </c>
      <c r="D7173" s="37">
        <v>2021</v>
      </c>
      <c r="E7173" s="5" t="str">
        <f>TEXT(Sales[[#This Row],[Invoice Date]],"mmm")</f>
        <v>Sep</v>
      </c>
      <c r="F7173" s="4" t="s">
        <v>15</v>
      </c>
      <c r="G7173" s="4" t="s">
        <v>118</v>
      </c>
      <c r="H7173" s="4" t="s">
        <v>93</v>
      </c>
      <c r="I7173" s="6" t="s">
        <v>22</v>
      </c>
      <c r="J7173" s="7">
        <v>32</v>
      </c>
      <c r="K7173" s="8">
        <v>61</v>
      </c>
      <c r="L7173" s="9">
        <f t="shared" si="112"/>
        <v>1952</v>
      </c>
      <c r="M7173" s="9">
        <v>1015.0400000000001</v>
      </c>
      <c r="N7173" s="10">
        <v>0.52</v>
      </c>
      <c r="O7173" s="4" t="s">
        <v>83</v>
      </c>
    </row>
    <row r="7174" spans="1:15" ht="14.25" customHeight="1" x14ac:dyDescent="0.25">
      <c r="A7174" s="4" t="s">
        <v>30</v>
      </c>
      <c r="B7174" s="4">
        <v>1185732</v>
      </c>
      <c r="C7174" s="5">
        <v>44457</v>
      </c>
      <c r="D7174" s="37">
        <v>2021</v>
      </c>
      <c r="E7174" s="5" t="str">
        <f>TEXT(Sales[[#This Row],[Invoice Date]],"mmm")</f>
        <v>Sep</v>
      </c>
      <c r="F7174" s="4" t="s">
        <v>15</v>
      </c>
      <c r="G7174" s="4" t="s">
        <v>118</v>
      </c>
      <c r="H7174" s="4" t="s">
        <v>93</v>
      </c>
      <c r="I7174" s="6" t="s">
        <v>23</v>
      </c>
      <c r="J7174" s="7">
        <v>36</v>
      </c>
      <c r="K7174" s="8">
        <v>75</v>
      </c>
      <c r="L7174" s="9">
        <f t="shared" si="112"/>
        <v>2700</v>
      </c>
      <c r="M7174" s="9">
        <v>1377</v>
      </c>
      <c r="N7174" s="10">
        <v>0.51</v>
      </c>
      <c r="O7174" s="4" t="s">
        <v>83</v>
      </c>
    </row>
    <row r="7175" spans="1:15" ht="14.25" customHeight="1" x14ac:dyDescent="0.25">
      <c r="A7175" s="4" t="s">
        <v>30</v>
      </c>
      <c r="B7175" s="4">
        <v>1185732</v>
      </c>
      <c r="C7175" s="5">
        <v>44486</v>
      </c>
      <c r="D7175" s="37">
        <v>2021</v>
      </c>
      <c r="E7175" s="5" t="str">
        <f>TEXT(Sales[[#This Row],[Invoice Date]],"mmm")</f>
        <v>Oct</v>
      </c>
      <c r="F7175" s="4" t="s">
        <v>15</v>
      </c>
      <c r="G7175" s="4" t="s">
        <v>118</v>
      </c>
      <c r="H7175" s="4" t="s">
        <v>93</v>
      </c>
      <c r="I7175" s="6" t="s">
        <v>17</v>
      </c>
      <c r="J7175" s="7">
        <v>41</v>
      </c>
      <c r="K7175" s="8">
        <v>115</v>
      </c>
      <c r="L7175" s="9">
        <f t="shared" si="112"/>
        <v>4715</v>
      </c>
      <c r="M7175" s="9">
        <v>2546.1000000000004</v>
      </c>
      <c r="N7175" s="10">
        <v>0.54</v>
      </c>
      <c r="O7175" s="4" t="s">
        <v>83</v>
      </c>
    </row>
    <row r="7176" spans="1:15" ht="14.25" customHeight="1" x14ac:dyDescent="0.25">
      <c r="A7176" s="4" t="s">
        <v>30</v>
      </c>
      <c r="B7176" s="4">
        <v>1185732</v>
      </c>
      <c r="C7176" s="5">
        <v>44486</v>
      </c>
      <c r="D7176" s="37">
        <v>2021</v>
      </c>
      <c r="E7176" s="5" t="str">
        <f>TEXT(Sales[[#This Row],[Invoice Date]],"mmm")</f>
        <v>Oct</v>
      </c>
      <c r="F7176" s="4" t="s">
        <v>15</v>
      </c>
      <c r="G7176" s="4" t="s">
        <v>118</v>
      </c>
      <c r="H7176" s="4" t="s">
        <v>93</v>
      </c>
      <c r="I7176" s="6" t="s">
        <v>19</v>
      </c>
      <c r="J7176" s="7">
        <v>32</v>
      </c>
      <c r="K7176" s="8">
        <v>80</v>
      </c>
      <c r="L7176" s="9">
        <f t="shared" si="112"/>
        <v>2560</v>
      </c>
      <c r="M7176" s="9">
        <v>1331.2</v>
      </c>
      <c r="N7176" s="10">
        <v>0.52</v>
      </c>
      <c r="O7176" s="4" t="s">
        <v>83</v>
      </c>
    </row>
    <row r="7177" spans="1:15" ht="14.25" customHeight="1" x14ac:dyDescent="0.25">
      <c r="A7177" s="4" t="s">
        <v>30</v>
      </c>
      <c r="B7177" s="4">
        <v>1185732</v>
      </c>
      <c r="C7177" s="5">
        <v>44486</v>
      </c>
      <c r="D7177" s="37">
        <v>2021</v>
      </c>
      <c r="E7177" s="5" t="str">
        <f>TEXT(Sales[[#This Row],[Invoice Date]],"mmm")</f>
        <v>Oct</v>
      </c>
      <c r="F7177" s="4" t="s">
        <v>15</v>
      </c>
      <c r="G7177" s="4" t="s">
        <v>118</v>
      </c>
      <c r="H7177" s="4" t="s">
        <v>93</v>
      </c>
      <c r="I7177" s="6" t="s">
        <v>20</v>
      </c>
      <c r="J7177" s="7">
        <v>33</v>
      </c>
      <c r="K7177" s="8">
        <v>44</v>
      </c>
      <c r="L7177" s="9">
        <f t="shared" si="112"/>
        <v>1452</v>
      </c>
      <c r="M7177" s="9">
        <v>769.56000000000006</v>
      </c>
      <c r="N7177" s="10">
        <v>0.53</v>
      </c>
      <c r="O7177" s="4" t="s">
        <v>83</v>
      </c>
    </row>
    <row r="7178" spans="1:15" ht="14.25" customHeight="1" x14ac:dyDescent="0.25">
      <c r="A7178" s="4" t="s">
        <v>30</v>
      </c>
      <c r="B7178" s="4">
        <v>1185732</v>
      </c>
      <c r="C7178" s="5">
        <v>44486</v>
      </c>
      <c r="D7178" s="37">
        <v>2021</v>
      </c>
      <c r="E7178" s="5" t="str">
        <f>TEXT(Sales[[#This Row],[Invoice Date]],"mmm")</f>
        <v>Oct</v>
      </c>
      <c r="F7178" s="4" t="s">
        <v>15</v>
      </c>
      <c r="G7178" s="4" t="s">
        <v>118</v>
      </c>
      <c r="H7178" s="4" t="s">
        <v>93</v>
      </c>
      <c r="I7178" s="6" t="s">
        <v>21</v>
      </c>
      <c r="J7178" s="7">
        <v>32</v>
      </c>
      <c r="K7178" s="8">
        <v>47</v>
      </c>
      <c r="L7178" s="9">
        <f t="shared" si="112"/>
        <v>1504</v>
      </c>
      <c r="M7178" s="9">
        <v>797.12</v>
      </c>
      <c r="N7178" s="10">
        <v>0.53</v>
      </c>
      <c r="O7178" s="4" t="s">
        <v>83</v>
      </c>
    </row>
    <row r="7179" spans="1:15" ht="14.25" customHeight="1" x14ac:dyDescent="0.25">
      <c r="A7179" s="4" t="s">
        <v>30</v>
      </c>
      <c r="B7179" s="4">
        <v>1185732</v>
      </c>
      <c r="C7179" s="5">
        <v>44486</v>
      </c>
      <c r="D7179" s="37">
        <v>2021</v>
      </c>
      <c r="E7179" s="5" t="str">
        <f>TEXT(Sales[[#This Row],[Invoice Date]],"mmm")</f>
        <v>Oct</v>
      </c>
      <c r="F7179" s="4" t="s">
        <v>15</v>
      </c>
      <c r="G7179" s="4" t="s">
        <v>118</v>
      </c>
      <c r="H7179" s="4" t="s">
        <v>93</v>
      </c>
      <c r="I7179" s="6" t="s">
        <v>22</v>
      </c>
      <c r="J7179" s="7">
        <v>41</v>
      </c>
      <c r="K7179" s="8">
        <v>53</v>
      </c>
      <c r="L7179" s="9">
        <f t="shared" si="112"/>
        <v>2173</v>
      </c>
      <c r="M7179" s="9">
        <v>1195.1500000000001</v>
      </c>
      <c r="N7179" s="10">
        <v>0.55000000000000004</v>
      </c>
      <c r="O7179" s="4" t="s">
        <v>83</v>
      </c>
    </row>
    <row r="7180" spans="1:15" ht="14.25" customHeight="1" x14ac:dyDescent="0.25">
      <c r="A7180" s="4" t="s">
        <v>14</v>
      </c>
      <c r="B7180" s="4">
        <v>1185732</v>
      </c>
      <c r="C7180" s="5">
        <v>44486</v>
      </c>
      <c r="D7180" s="37">
        <v>2021</v>
      </c>
      <c r="E7180" s="5" t="str">
        <f>TEXT(Sales[[#This Row],[Invoice Date]],"mmm")</f>
        <v>Oct</v>
      </c>
      <c r="F7180" s="4" t="s">
        <v>15</v>
      </c>
      <c r="G7180" s="4" t="s">
        <v>118</v>
      </c>
      <c r="H7180" s="4" t="s">
        <v>93</v>
      </c>
      <c r="I7180" s="6" t="s">
        <v>23</v>
      </c>
      <c r="J7180" s="7">
        <v>47</v>
      </c>
      <c r="K7180" s="8">
        <v>84</v>
      </c>
      <c r="L7180" s="9">
        <f t="shared" si="112"/>
        <v>3948</v>
      </c>
      <c r="M7180" s="9">
        <v>1974</v>
      </c>
      <c r="N7180" s="10">
        <v>0.5</v>
      </c>
      <c r="O7180" s="4" t="s">
        <v>83</v>
      </c>
    </row>
    <row r="7181" spans="1:15" ht="14.25" customHeight="1" x14ac:dyDescent="0.25">
      <c r="A7181" s="4" t="s">
        <v>14</v>
      </c>
      <c r="B7181" s="4">
        <v>1185732</v>
      </c>
      <c r="C7181" s="5">
        <v>44517</v>
      </c>
      <c r="D7181" s="37">
        <v>2021</v>
      </c>
      <c r="E7181" s="5" t="str">
        <f>TEXT(Sales[[#This Row],[Invoice Date]],"mmm")</f>
        <v>Nov</v>
      </c>
      <c r="F7181" s="4" t="s">
        <v>15</v>
      </c>
      <c r="G7181" s="4" t="s">
        <v>118</v>
      </c>
      <c r="H7181" s="4" t="s">
        <v>93</v>
      </c>
      <c r="I7181" s="6" t="s">
        <v>17</v>
      </c>
      <c r="J7181" s="7">
        <v>44</v>
      </c>
      <c r="K7181" s="8">
        <v>117</v>
      </c>
      <c r="L7181" s="9">
        <f t="shared" si="112"/>
        <v>5148</v>
      </c>
      <c r="M7181" s="9">
        <v>2676.96</v>
      </c>
      <c r="N7181" s="10">
        <v>0.52</v>
      </c>
      <c r="O7181" s="4" t="s">
        <v>83</v>
      </c>
    </row>
    <row r="7182" spans="1:15" ht="14.25" customHeight="1" x14ac:dyDescent="0.25">
      <c r="A7182" s="4" t="s">
        <v>14</v>
      </c>
      <c r="B7182" s="4">
        <v>1185732</v>
      </c>
      <c r="C7182" s="5">
        <v>44517</v>
      </c>
      <c r="D7182" s="37">
        <v>2021</v>
      </c>
      <c r="E7182" s="5" t="str">
        <f>TEXT(Sales[[#This Row],[Invoice Date]],"mmm")</f>
        <v>Nov</v>
      </c>
      <c r="F7182" s="4" t="s">
        <v>15</v>
      </c>
      <c r="G7182" s="4" t="s">
        <v>118</v>
      </c>
      <c r="H7182" s="4" t="s">
        <v>93</v>
      </c>
      <c r="I7182" s="6" t="s">
        <v>19</v>
      </c>
      <c r="J7182" s="7">
        <v>33</v>
      </c>
      <c r="K7182" s="8">
        <v>95</v>
      </c>
      <c r="L7182" s="9">
        <f t="shared" si="112"/>
        <v>3135</v>
      </c>
      <c r="M7182" s="9">
        <v>1661.5500000000002</v>
      </c>
      <c r="N7182" s="10">
        <v>0.53</v>
      </c>
      <c r="O7182" s="4" t="s">
        <v>83</v>
      </c>
    </row>
    <row r="7183" spans="1:15" ht="14.25" customHeight="1" x14ac:dyDescent="0.25">
      <c r="A7183" s="4" t="s">
        <v>14</v>
      </c>
      <c r="B7183" s="4">
        <v>1185732</v>
      </c>
      <c r="C7183" s="5">
        <v>44517</v>
      </c>
      <c r="D7183" s="37">
        <v>2021</v>
      </c>
      <c r="E7183" s="5" t="str">
        <f>TEXT(Sales[[#This Row],[Invoice Date]],"mmm")</f>
        <v>Nov</v>
      </c>
      <c r="F7183" s="4" t="s">
        <v>15</v>
      </c>
      <c r="G7183" s="4" t="s">
        <v>118</v>
      </c>
      <c r="H7183" s="4" t="s">
        <v>93</v>
      </c>
      <c r="I7183" s="6" t="s">
        <v>20</v>
      </c>
      <c r="J7183" s="7">
        <v>32</v>
      </c>
      <c r="K7183" s="8">
        <v>77</v>
      </c>
      <c r="L7183" s="9">
        <f t="shared" si="112"/>
        <v>2464</v>
      </c>
      <c r="M7183" s="9">
        <v>1232</v>
      </c>
      <c r="N7183" s="10">
        <v>0.5</v>
      </c>
      <c r="O7183" s="4" t="s">
        <v>83</v>
      </c>
    </row>
    <row r="7184" spans="1:15" ht="14.25" customHeight="1" x14ac:dyDescent="0.25">
      <c r="A7184" s="4" t="s">
        <v>14</v>
      </c>
      <c r="B7184" s="4">
        <v>1185732</v>
      </c>
      <c r="C7184" s="5">
        <v>44517</v>
      </c>
      <c r="D7184" s="37">
        <v>2021</v>
      </c>
      <c r="E7184" s="5" t="str">
        <f>TEXT(Sales[[#This Row],[Invoice Date]],"mmm")</f>
        <v>Nov</v>
      </c>
      <c r="F7184" s="4" t="s">
        <v>15</v>
      </c>
      <c r="G7184" s="4" t="s">
        <v>118</v>
      </c>
      <c r="H7184" s="4" t="s">
        <v>93</v>
      </c>
      <c r="I7184" s="6" t="s">
        <v>21</v>
      </c>
      <c r="J7184" s="7">
        <v>38</v>
      </c>
      <c r="K7184" s="8">
        <v>91</v>
      </c>
      <c r="L7184" s="9">
        <f t="shared" si="112"/>
        <v>3458</v>
      </c>
      <c r="M7184" s="9">
        <v>1901.9</v>
      </c>
      <c r="N7184" s="10">
        <v>0.55000000000000004</v>
      </c>
      <c r="O7184" s="4" t="s">
        <v>83</v>
      </c>
    </row>
    <row r="7185" spans="1:15" ht="14.25" customHeight="1" x14ac:dyDescent="0.25">
      <c r="A7185" s="4" t="s">
        <v>14</v>
      </c>
      <c r="B7185" s="4">
        <v>1185732</v>
      </c>
      <c r="C7185" s="5">
        <v>44517</v>
      </c>
      <c r="D7185" s="37">
        <v>2021</v>
      </c>
      <c r="E7185" s="5" t="str">
        <f>TEXT(Sales[[#This Row],[Invoice Date]],"mmm")</f>
        <v>Nov</v>
      </c>
      <c r="F7185" s="4" t="s">
        <v>15</v>
      </c>
      <c r="G7185" s="4" t="s">
        <v>118</v>
      </c>
      <c r="H7185" s="4" t="s">
        <v>93</v>
      </c>
      <c r="I7185" s="6" t="s">
        <v>22</v>
      </c>
      <c r="J7185" s="7">
        <v>62</v>
      </c>
      <c r="K7185" s="8">
        <v>78</v>
      </c>
      <c r="L7185" s="9">
        <f t="shared" si="112"/>
        <v>4836</v>
      </c>
      <c r="M7185" s="9">
        <v>2563.08</v>
      </c>
      <c r="N7185" s="10">
        <v>0.53</v>
      </c>
      <c r="O7185" s="4" t="s">
        <v>83</v>
      </c>
    </row>
    <row r="7186" spans="1:15" ht="14.25" customHeight="1" x14ac:dyDescent="0.25">
      <c r="A7186" s="4" t="s">
        <v>14</v>
      </c>
      <c r="B7186" s="4">
        <v>1185732</v>
      </c>
      <c r="C7186" s="5">
        <v>44517</v>
      </c>
      <c r="D7186" s="37">
        <v>2021</v>
      </c>
      <c r="E7186" s="5" t="str">
        <f>TEXT(Sales[[#This Row],[Invoice Date]],"mmm")</f>
        <v>Nov</v>
      </c>
      <c r="F7186" s="4" t="s">
        <v>15</v>
      </c>
      <c r="G7186" s="4" t="s">
        <v>118</v>
      </c>
      <c r="H7186" s="4" t="s">
        <v>93</v>
      </c>
      <c r="I7186" s="6" t="s">
        <v>23</v>
      </c>
      <c r="J7186" s="7">
        <v>64</v>
      </c>
      <c r="K7186" s="8">
        <v>100</v>
      </c>
      <c r="L7186" s="9">
        <f t="shared" si="112"/>
        <v>6400</v>
      </c>
      <c r="M7186" s="9">
        <v>3264</v>
      </c>
      <c r="N7186" s="10">
        <v>0.51</v>
      </c>
      <c r="O7186" s="4" t="s">
        <v>83</v>
      </c>
    </row>
    <row r="7187" spans="1:15" ht="14.25" customHeight="1" x14ac:dyDescent="0.25">
      <c r="A7187" s="4" t="s">
        <v>14</v>
      </c>
      <c r="B7187" s="4">
        <v>1185732</v>
      </c>
      <c r="C7187" s="5">
        <v>44546</v>
      </c>
      <c r="D7187" s="37">
        <v>2021</v>
      </c>
      <c r="E7187" s="5" t="str">
        <f>TEXT(Sales[[#This Row],[Invoice Date]],"mmm")</f>
        <v>Dec</v>
      </c>
      <c r="F7187" s="4" t="s">
        <v>15</v>
      </c>
      <c r="G7187" s="4" t="s">
        <v>118</v>
      </c>
      <c r="H7187" s="4" t="s">
        <v>93</v>
      </c>
      <c r="I7187" s="6" t="s">
        <v>17</v>
      </c>
      <c r="J7187" s="7">
        <v>60</v>
      </c>
      <c r="K7187" s="8">
        <v>176</v>
      </c>
      <c r="L7187" s="9">
        <f t="shared" si="112"/>
        <v>10560</v>
      </c>
      <c r="M7187" s="9">
        <v>5491.2</v>
      </c>
      <c r="N7187" s="10">
        <v>0.52</v>
      </c>
      <c r="O7187" s="4" t="s">
        <v>83</v>
      </c>
    </row>
    <row r="7188" spans="1:15" ht="14.25" customHeight="1" x14ac:dyDescent="0.25">
      <c r="A7188" s="4" t="s">
        <v>14</v>
      </c>
      <c r="B7188" s="4">
        <v>1185732</v>
      </c>
      <c r="C7188" s="5">
        <v>44546</v>
      </c>
      <c r="D7188" s="37">
        <v>2021</v>
      </c>
      <c r="E7188" s="5" t="str">
        <f>TEXT(Sales[[#This Row],[Invoice Date]],"mmm")</f>
        <v>Dec</v>
      </c>
      <c r="F7188" s="4" t="s">
        <v>15</v>
      </c>
      <c r="G7188" s="4" t="s">
        <v>118</v>
      </c>
      <c r="H7188" s="4" t="s">
        <v>93</v>
      </c>
      <c r="I7188" s="6" t="s">
        <v>19</v>
      </c>
      <c r="J7188" s="7">
        <v>52</v>
      </c>
      <c r="K7188" s="8">
        <v>135</v>
      </c>
      <c r="L7188" s="9">
        <f t="shared" si="112"/>
        <v>7020</v>
      </c>
      <c r="M7188" s="9">
        <v>3650.4</v>
      </c>
      <c r="N7188" s="10">
        <v>0.52</v>
      </c>
      <c r="O7188" s="4" t="s">
        <v>83</v>
      </c>
    </row>
    <row r="7189" spans="1:15" ht="14.25" customHeight="1" x14ac:dyDescent="0.25">
      <c r="A7189" s="4" t="s">
        <v>30</v>
      </c>
      <c r="B7189" s="4">
        <v>1185732</v>
      </c>
      <c r="C7189" s="5">
        <v>44546</v>
      </c>
      <c r="D7189" s="37">
        <v>2021</v>
      </c>
      <c r="E7189" s="5" t="str">
        <f>TEXT(Sales[[#This Row],[Invoice Date]],"mmm")</f>
        <v>Dec</v>
      </c>
      <c r="F7189" s="4" t="s">
        <v>15</v>
      </c>
      <c r="G7189" s="4" t="s">
        <v>118</v>
      </c>
      <c r="H7189" s="4" t="s">
        <v>93</v>
      </c>
      <c r="I7189" s="6" t="s">
        <v>20</v>
      </c>
      <c r="J7189" s="7">
        <v>50</v>
      </c>
      <c r="K7189" s="8">
        <v>112</v>
      </c>
      <c r="L7189" s="9">
        <f t="shared" si="112"/>
        <v>5600</v>
      </c>
      <c r="M7189" s="9">
        <v>2968</v>
      </c>
      <c r="N7189" s="10">
        <v>0.53</v>
      </c>
      <c r="O7189" s="4" t="s">
        <v>83</v>
      </c>
    </row>
    <row r="7190" spans="1:15" ht="14.25" customHeight="1" x14ac:dyDescent="0.25">
      <c r="A7190" s="4" t="s">
        <v>14</v>
      </c>
      <c r="B7190" s="4">
        <v>1185732</v>
      </c>
      <c r="C7190" s="5">
        <v>44546</v>
      </c>
      <c r="D7190" s="37">
        <v>2021</v>
      </c>
      <c r="E7190" s="5" t="str">
        <f>TEXT(Sales[[#This Row],[Invoice Date]],"mmm")</f>
        <v>Dec</v>
      </c>
      <c r="F7190" s="4" t="s">
        <v>15</v>
      </c>
      <c r="G7190" s="4" t="s">
        <v>118</v>
      </c>
      <c r="H7190" s="4" t="s">
        <v>93</v>
      </c>
      <c r="I7190" s="6" t="s">
        <v>21</v>
      </c>
      <c r="J7190" s="7">
        <v>53</v>
      </c>
      <c r="K7190" s="8">
        <v>102</v>
      </c>
      <c r="L7190" s="9">
        <f t="shared" si="112"/>
        <v>5406</v>
      </c>
      <c r="M7190" s="9">
        <v>2757.06</v>
      </c>
      <c r="N7190" s="10">
        <v>0.51</v>
      </c>
      <c r="O7190" s="4" t="s">
        <v>83</v>
      </c>
    </row>
    <row r="7191" spans="1:15" ht="14.25" customHeight="1" x14ac:dyDescent="0.25">
      <c r="A7191" s="4" t="s">
        <v>14</v>
      </c>
      <c r="B7191" s="4">
        <v>1185732</v>
      </c>
      <c r="C7191" s="5">
        <v>44546</v>
      </c>
      <c r="D7191" s="37">
        <v>2021</v>
      </c>
      <c r="E7191" s="5" t="str">
        <f>TEXT(Sales[[#This Row],[Invoice Date]],"mmm")</f>
        <v>Dec</v>
      </c>
      <c r="F7191" s="4" t="s">
        <v>15</v>
      </c>
      <c r="G7191" s="4" t="s">
        <v>118</v>
      </c>
      <c r="H7191" s="4" t="s">
        <v>93</v>
      </c>
      <c r="I7191" s="6" t="s">
        <v>22</v>
      </c>
      <c r="J7191" s="7">
        <v>61</v>
      </c>
      <c r="K7191" s="8">
        <v>95</v>
      </c>
      <c r="L7191" s="9">
        <f t="shared" si="112"/>
        <v>5795</v>
      </c>
      <c r="M7191" s="9">
        <v>2897.5</v>
      </c>
      <c r="N7191" s="10">
        <v>0.5</v>
      </c>
      <c r="O7191" s="4" t="s">
        <v>83</v>
      </c>
    </row>
    <row r="7192" spans="1:15" ht="14.25" customHeight="1" x14ac:dyDescent="0.25">
      <c r="A7192" s="4" t="s">
        <v>14</v>
      </c>
      <c r="B7192" s="4">
        <v>1185732</v>
      </c>
      <c r="C7192" s="5">
        <v>44546</v>
      </c>
      <c r="D7192" s="37">
        <v>2021</v>
      </c>
      <c r="E7192" s="5" t="str">
        <f>TEXT(Sales[[#This Row],[Invoice Date]],"mmm")</f>
        <v>Dec</v>
      </c>
      <c r="F7192" s="4" t="s">
        <v>15</v>
      </c>
      <c r="G7192" s="4" t="s">
        <v>118</v>
      </c>
      <c r="H7192" s="4" t="s">
        <v>93</v>
      </c>
      <c r="I7192" s="6" t="s">
        <v>23</v>
      </c>
      <c r="J7192" s="7">
        <v>68</v>
      </c>
      <c r="K7192" s="8">
        <v>122</v>
      </c>
      <c r="L7192" s="9">
        <f t="shared" si="112"/>
        <v>8296</v>
      </c>
      <c r="M7192" s="9">
        <v>4562.8</v>
      </c>
      <c r="N7192" s="10">
        <v>0.55000000000000004</v>
      </c>
      <c r="O7192" s="4" t="s">
        <v>83</v>
      </c>
    </row>
    <row r="7193" spans="1:15" ht="14.25" customHeight="1" x14ac:dyDescent="0.25">
      <c r="A7193" s="4" t="s">
        <v>14</v>
      </c>
      <c r="B7193" s="4">
        <v>1185732</v>
      </c>
      <c r="C7193" s="5">
        <v>44220</v>
      </c>
      <c r="D7193" s="37">
        <v>2021</v>
      </c>
      <c r="E7193" s="5" t="str">
        <f>TEXT(Sales[[#This Row],[Invoice Date]],"mmm")</f>
        <v>Jan</v>
      </c>
      <c r="F7193" s="4" t="s">
        <v>15</v>
      </c>
      <c r="G7193" s="4" t="s">
        <v>118</v>
      </c>
      <c r="H7193" s="4" t="s">
        <v>93</v>
      </c>
      <c r="I7193" s="6" t="s">
        <v>17</v>
      </c>
      <c r="J7193" s="7">
        <v>33</v>
      </c>
      <c r="K7193" s="8">
        <v>106</v>
      </c>
      <c r="L7193" s="9">
        <f t="shared" si="112"/>
        <v>3498</v>
      </c>
      <c r="M7193" s="9">
        <v>1749</v>
      </c>
      <c r="N7193" s="10">
        <v>0.5</v>
      </c>
      <c r="O7193" s="4" t="s">
        <v>83</v>
      </c>
    </row>
    <row r="7194" spans="1:15" ht="14.25" customHeight="1" x14ac:dyDescent="0.25">
      <c r="A7194" s="4" t="s">
        <v>14</v>
      </c>
      <c r="B7194" s="4">
        <v>1185732</v>
      </c>
      <c r="C7194" s="5">
        <v>44220</v>
      </c>
      <c r="D7194" s="37">
        <v>2021</v>
      </c>
      <c r="E7194" s="5" t="str">
        <f>TEXT(Sales[[#This Row],[Invoice Date]],"mmm")</f>
        <v>Jan</v>
      </c>
      <c r="F7194" s="4" t="s">
        <v>15</v>
      </c>
      <c r="G7194" s="4" t="s">
        <v>118</v>
      </c>
      <c r="H7194" s="4" t="s">
        <v>93</v>
      </c>
      <c r="I7194" s="6" t="s">
        <v>19</v>
      </c>
      <c r="J7194" s="7">
        <v>34</v>
      </c>
      <c r="K7194" s="8">
        <v>68</v>
      </c>
      <c r="L7194" s="9">
        <f t="shared" si="112"/>
        <v>2312</v>
      </c>
      <c r="M7194" s="9">
        <v>1086.6399999999999</v>
      </c>
      <c r="N7194" s="10">
        <v>0.47</v>
      </c>
      <c r="O7194" s="4" t="s">
        <v>83</v>
      </c>
    </row>
    <row r="7195" spans="1:15" ht="14.25" customHeight="1" x14ac:dyDescent="0.25">
      <c r="A7195" s="4" t="s">
        <v>14</v>
      </c>
      <c r="B7195" s="4">
        <v>1185732</v>
      </c>
      <c r="C7195" s="5">
        <v>44220</v>
      </c>
      <c r="D7195" s="37">
        <v>2021</v>
      </c>
      <c r="E7195" s="5" t="str">
        <f>TEXT(Sales[[#This Row],[Invoice Date]],"mmm")</f>
        <v>Jan</v>
      </c>
      <c r="F7195" s="4" t="s">
        <v>15</v>
      </c>
      <c r="G7195" s="4" t="s">
        <v>118</v>
      </c>
      <c r="H7195" s="4" t="s">
        <v>93</v>
      </c>
      <c r="I7195" s="6" t="s">
        <v>20</v>
      </c>
      <c r="J7195" s="7">
        <v>24</v>
      </c>
      <c r="K7195" s="8">
        <v>63</v>
      </c>
      <c r="L7195" s="9">
        <f t="shared" si="112"/>
        <v>1512</v>
      </c>
      <c r="M7195" s="9">
        <v>695.52</v>
      </c>
      <c r="N7195" s="10">
        <v>0.45999999999999996</v>
      </c>
      <c r="O7195" s="4" t="s">
        <v>83</v>
      </c>
    </row>
    <row r="7196" spans="1:15" ht="14.25" customHeight="1" x14ac:dyDescent="0.25">
      <c r="A7196" s="4" t="s">
        <v>14</v>
      </c>
      <c r="B7196" s="4">
        <v>1185732</v>
      </c>
      <c r="C7196" s="5">
        <v>44220</v>
      </c>
      <c r="D7196" s="37">
        <v>2021</v>
      </c>
      <c r="E7196" s="5" t="str">
        <f>TEXT(Sales[[#This Row],[Invoice Date]],"mmm")</f>
        <v>Jan</v>
      </c>
      <c r="F7196" s="4" t="s">
        <v>15</v>
      </c>
      <c r="G7196" s="4" t="s">
        <v>118</v>
      </c>
      <c r="H7196" s="4" t="s">
        <v>93</v>
      </c>
      <c r="I7196" s="6" t="s">
        <v>21</v>
      </c>
      <c r="J7196" s="7">
        <v>28</v>
      </c>
      <c r="K7196" s="8">
        <v>20</v>
      </c>
      <c r="L7196" s="9">
        <f t="shared" si="112"/>
        <v>560</v>
      </c>
      <c r="M7196" s="9">
        <v>280</v>
      </c>
      <c r="N7196" s="10">
        <v>0.5</v>
      </c>
      <c r="O7196" s="4" t="s">
        <v>83</v>
      </c>
    </row>
    <row r="7197" spans="1:15" ht="14.25" customHeight="1" x14ac:dyDescent="0.25">
      <c r="A7197" s="4" t="s">
        <v>14</v>
      </c>
      <c r="B7197" s="4">
        <v>1185732</v>
      </c>
      <c r="C7197" s="5">
        <v>44220</v>
      </c>
      <c r="D7197" s="37">
        <v>2021</v>
      </c>
      <c r="E7197" s="5" t="str">
        <f>TEXT(Sales[[#This Row],[Invoice Date]],"mmm")</f>
        <v>Jan</v>
      </c>
      <c r="F7197" s="4" t="s">
        <v>15</v>
      </c>
      <c r="G7197" s="4" t="s">
        <v>118</v>
      </c>
      <c r="H7197" s="4" t="s">
        <v>93</v>
      </c>
      <c r="I7197" s="6" t="s">
        <v>22</v>
      </c>
      <c r="J7197" s="7">
        <v>42</v>
      </c>
      <c r="K7197" s="8">
        <v>33</v>
      </c>
      <c r="L7197" s="9">
        <f t="shared" si="112"/>
        <v>1386</v>
      </c>
      <c r="M7197" s="9">
        <v>595.98</v>
      </c>
      <c r="N7197" s="10">
        <v>0.43</v>
      </c>
      <c r="O7197" s="4" t="s">
        <v>83</v>
      </c>
    </row>
    <row r="7198" spans="1:15" ht="14.25" customHeight="1" x14ac:dyDescent="0.25">
      <c r="A7198" s="4" t="s">
        <v>14</v>
      </c>
      <c r="B7198" s="4">
        <v>1185732</v>
      </c>
      <c r="C7198" s="5">
        <v>44220</v>
      </c>
      <c r="D7198" s="37">
        <v>2021</v>
      </c>
      <c r="E7198" s="5" t="str">
        <f>TEXT(Sales[[#This Row],[Invoice Date]],"mmm")</f>
        <v>Jan</v>
      </c>
      <c r="F7198" s="4" t="s">
        <v>15</v>
      </c>
      <c r="G7198" s="4" t="s">
        <v>118</v>
      </c>
      <c r="H7198" s="4" t="s">
        <v>93</v>
      </c>
      <c r="I7198" s="6" t="s">
        <v>23</v>
      </c>
      <c r="J7198" s="7">
        <v>33</v>
      </c>
      <c r="K7198" s="8">
        <v>59</v>
      </c>
      <c r="L7198" s="9">
        <f t="shared" si="112"/>
        <v>1947</v>
      </c>
      <c r="M7198" s="9">
        <v>778.80000000000007</v>
      </c>
      <c r="N7198" s="10">
        <v>0.4</v>
      </c>
      <c r="O7198" s="4" t="s">
        <v>83</v>
      </c>
    </row>
    <row r="7199" spans="1:15" ht="14.25" customHeight="1" x14ac:dyDescent="0.25">
      <c r="A7199" s="4" t="s">
        <v>14</v>
      </c>
      <c r="B7199" s="4">
        <v>1185732</v>
      </c>
      <c r="C7199" s="5">
        <v>44249</v>
      </c>
      <c r="D7199" s="37">
        <v>2021</v>
      </c>
      <c r="E7199" s="5" t="str">
        <f>TEXT(Sales[[#This Row],[Invoice Date]],"mmm")</f>
        <v>Feb</v>
      </c>
      <c r="F7199" s="4" t="s">
        <v>15</v>
      </c>
      <c r="G7199" s="4" t="s">
        <v>118</v>
      </c>
      <c r="H7199" s="4" t="s">
        <v>93</v>
      </c>
      <c r="I7199" s="6" t="s">
        <v>17</v>
      </c>
      <c r="J7199" s="7">
        <v>32</v>
      </c>
      <c r="K7199" s="8">
        <v>138</v>
      </c>
      <c r="L7199" s="9">
        <f t="shared" si="112"/>
        <v>4416</v>
      </c>
      <c r="M7199" s="9">
        <v>2340.48</v>
      </c>
      <c r="N7199" s="10">
        <v>0.53</v>
      </c>
      <c r="O7199" s="4" t="s">
        <v>83</v>
      </c>
    </row>
    <row r="7200" spans="1:15" ht="14.25" customHeight="1" x14ac:dyDescent="0.25">
      <c r="A7200" s="4" t="s">
        <v>30</v>
      </c>
      <c r="B7200" s="4">
        <v>1185732</v>
      </c>
      <c r="C7200" s="5">
        <v>44249</v>
      </c>
      <c r="D7200" s="37">
        <v>2021</v>
      </c>
      <c r="E7200" s="5" t="str">
        <f>TEXT(Sales[[#This Row],[Invoice Date]],"mmm")</f>
        <v>Feb</v>
      </c>
      <c r="F7200" s="4" t="s">
        <v>15</v>
      </c>
      <c r="G7200" s="4" t="s">
        <v>118</v>
      </c>
      <c r="H7200" s="4" t="s">
        <v>93</v>
      </c>
      <c r="I7200" s="6" t="s">
        <v>19</v>
      </c>
      <c r="J7200" s="7">
        <v>34</v>
      </c>
      <c r="K7200" s="8">
        <v>38</v>
      </c>
      <c r="L7200" s="9">
        <f t="shared" si="112"/>
        <v>1292</v>
      </c>
      <c r="M7200" s="9">
        <v>594.31999999999994</v>
      </c>
      <c r="N7200" s="10">
        <v>0.45999999999999996</v>
      </c>
      <c r="O7200" s="4" t="s">
        <v>83</v>
      </c>
    </row>
    <row r="7201" spans="1:15" ht="14.25" customHeight="1" x14ac:dyDescent="0.25">
      <c r="A7201" s="4" t="s">
        <v>30</v>
      </c>
      <c r="B7201" s="4">
        <v>1185732</v>
      </c>
      <c r="C7201" s="5">
        <v>44249</v>
      </c>
      <c r="D7201" s="37">
        <v>2021</v>
      </c>
      <c r="E7201" s="5" t="str">
        <f>TEXT(Sales[[#This Row],[Invoice Date]],"mmm")</f>
        <v>Feb</v>
      </c>
      <c r="F7201" s="4" t="s">
        <v>15</v>
      </c>
      <c r="G7201" s="4" t="s">
        <v>118</v>
      </c>
      <c r="H7201" s="4" t="s">
        <v>93</v>
      </c>
      <c r="I7201" s="6" t="s">
        <v>20</v>
      </c>
      <c r="J7201" s="7">
        <v>24</v>
      </c>
      <c r="K7201" s="8">
        <v>46</v>
      </c>
      <c r="L7201" s="9">
        <f t="shared" si="112"/>
        <v>1104</v>
      </c>
      <c r="M7201" s="9">
        <v>518.88</v>
      </c>
      <c r="N7201" s="10">
        <v>0.47</v>
      </c>
      <c r="O7201" s="4" t="s">
        <v>83</v>
      </c>
    </row>
    <row r="7202" spans="1:15" ht="14.25" customHeight="1" x14ac:dyDescent="0.25">
      <c r="A7202" s="4" t="s">
        <v>30</v>
      </c>
      <c r="B7202" s="4">
        <v>1185732</v>
      </c>
      <c r="C7202" s="5">
        <v>44249</v>
      </c>
      <c r="D7202" s="37">
        <v>2021</v>
      </c>
      <c r="E7202" s="5" t="str">
        <f>TEXT(Sales[[#This Row],[Invoice Date]],"mmm")</f>
        <v>Feb</v>
      </c>
      <c r="F7202" s="4" t="s">
        <v>15</v>
      </c>
      <c r="G7202" s="4" t="s">
        <v>119</v>
      </c>
      <c r="H7202" s="4" t="s">
        <v>120</v>
      </c>
      <c r="I7202" s="6" t="s">
        <v>21</v>
      </c>
      <c r="J7202" s="7">
        <v>28</v>
      </c>
      <c r="K7202" s="8">
        <v>14</v>
      </c>
      <c r="L7202" s="9">
        <f t="shared" si="112"/>
        <v>392</v>
      </c>
      <c r="M7202" s="9">
        <v>196</v>
      </c>
      <c r="N7202" s="10">
        <v>0.5</v>
      </c>
      <c r="O7202" s="4" t="s">
        <v>83</v>
      </c>
    </row>
    <row r="7203" spans="1:15" ht="14.25" customHeight="1" x14ac:dyDescent="0.25">
      <c r="A7203" s="4" t="s">
        <v>30</v>
      </c>
      <c r="B7203" s="4">
        <v>1185732</v>
      </c>
      <c r="C7203" s="5">
        <v>44249</v>
      </c>
      <c r="D7203" s="37">
        <v>2021</v>
      </c>
      <c r="E7203" s="5" t="str">
        <f>TEXT(Sales[[#This Row],[Invoice Date]],"mmm")</f>
        <v>Feb</v>
      </c>
      <c r="F7203" s="4" t="s">
        <v>15</v>
      </c>
      <c r="G7203" s="4" t="s">
        <v>119</v>
      </c>
      <c r="H7203" s="4" t="s">
        <v>120</v>
      </c>
      <c r="I7203" s="6" t="s">
        <v>22</v>
      </c>
      <c r="J7203" s="7">
        <v>41</v>
      </c>
      <c r="K7203" s="8">
        <v>31</v>
      </c>
      <c r="L7203" s="9">
        <f t="shared" si="112"/>
        <v>1271</v>
      </c>
      <c r="M7203" s="9">
        <v>571.94999999999993</v>
      </c>
      <c r="N7203" s="10">
        <v>0.44999999999999996</v>
      </c>
      <c r="O7203" s="4" t="s">
        <v>83</v>
      </c>
    </row>
    <row r="7204" spans="1:15" ht="14.25" customHeight="1" x14ac:dyDescent="0.25">
      <c r="A7204" s="4" t="s">
        <v>30</v>
      </c>
      <c r="B7204" s="4">
        <v>1185732</v>
      </c>
      <c r="C7204" s="5">
        <v>44249</v>
      </c>
      <c r="D7204" s="37">
        <v>2021</v>
      </c>
      <c r="E7204" s="5" t="str">
        <f>TEXT(Sales[[#This Row],[Invoice Date]],"mmm")</f>
        <v>Feb</v>
      </c>
      <c r="F7204" s="4" t="s">
        <v>15</v>
      </c>
      <c r="G7204" s="4" t="s">
        <v>119</v>
      </c>
      <c r="H7204" s="4" t="s">
        <v>120</v>
      </c>
      <c r="I7204" s="6" t="s">
        <v>23</v>
      </c>
      <c r="J7204" s="7">
        <v>34</v>
      </c>
      <c r="K7204" s="8">
        <v>63</v>
      </c>
      <c r="L7204" s="9">
        <f t="shared" si="112"/>
        <v>2142</v>
      </c>
      <c r="M7204" s="9">
        <v>921.06</v>
      </c>
      <c r="N7204" s="10">
        <v>0.43</v>
      </c>
      <c r="O7204" s="4" t="s">
        <v>83</v>
      </c>
    </row>
    <row r="7205" spans="1:15" ht="14.25" customHeight="1" x14ac:dyDescent="0.25">
      <c r="A7205" s="4" t="s">
        <v>30</v>
      </c>
      <c r="B7205" s="4">
        <v>1185732</v>
      </c>
      <c r="C7205" s="5">
        <v>44275</v>
      </c>
      <c r="D7205" s="37">
        <v>2021</v>
      </c>
      <c r="E7205" s="5" t="str">
        <f>TEXT(Sales[[#This Row],[Invoice Date]],"mmm")</f>
        <v>Mar</v>
      </c>
      <c r="F7205" s="4" t="s">
        <v>15</v>
      </c>
      <c r="G7205" s="4" t="s">
        <v>119</v>
      </c>
      <c r="H7205" s="4" t="s">
        <v>120</v>
      </c>
      <c r="I7205" s="6" t="s">
        <v>17</v>
      </c>
      <c r="J7205" s="7">
        <v>32</v>
      </c>
      <c r="K7205" s="8">
        <v>125</v>
      </c>
      <c r="L7205" s="9">
        <f t="shared" si="112"/>
        <v>4000</v>
      </c>
      <c r="M7205" s="9">
        <v>2120</v>
      </c>
      <c r="N7205" s="10">
        <v>0.53</v>
      </c>
      <c r="O7205" s="4" t="s">
        <v>83</v>
      </c>
    </row>
    <row r="7206" spans="1:15" ht="14.25" customHeight="1" x14ac:dyDescent="0.25">
      <c r="A7206" s="4" t="s">
        <v>30</v>
      </c>
      <c r="B7206" s="4">
        <v>1185732</v>
      </c>
      <c r="C7206" s="5">
        <v>44275</v>
      </c>
      <c r="D7206" s="37">
        <v>2021</v>
      </c>
      <c r="E7206" s="5" t="str">
        <f>TEXT(Sales[[#This Row],[Invoice Date]],"mmm")</f>
        <v>Mar</v>
      </c>
      <c r="F7206" s="4" t="s">
        <v>15</v>
      </c>
      <c r="G7206" s="4" t="s">
        <v>119</v>
      </c>
      <c r="H7206" s="4" t="s">
        <v>120</v>
      </c>
      <c r="I7206" s="6" t="s">
        <v>19</v>
      </c>
      <c r="J7206" s="7">
        <v>34</v>
      </c>
      <c r="K7206" s="8">
        <v>39</v>
      </c>
      <c r="L7206" s="9">
        <f t="shared" si="112"/>
        <v>1326</v>
      </c>
      <c r="M7206" s="9">
        <v>623.21999999999991</v>
      </c>
      <c r="N7206" s="10">
        <v>0.47</v>
      </c>
      <c r="O7206" s="4" t="s">
        <v>83</v>
      </c>
    </row>
    <row r="7207" spans="1:15" ht="14.25" customHeight="1" x14ac:dyDescent="0.25">
      <c r="A7207" s="4" t="s">
        <v>30</v>
      </c>
      <c r="B7207" s="4">
        <v>1185732</v>
      </c>
      <c r="C7207" s="5">
        <v>44275</v>
      </c>
      <c r="D7207" s="37">
        <v>2021</v>
      </c>
      <c r="E7207" s="5" t="str">
        <f>TEXT(Sales[[#This Row],[Invoice Date]],"mmm")</f>
        <v>Mar</v>
      </c>
      <c r="F7207" s="4" t="s">
        <v>15</v>
      </c>
      <c r="G7207" s="4" t="s">
        <v>119</v>
      </c>
      <c r="H7207" s="4" t="s">
        <v>120</v>
      </c>
      <c r="I7207" s="6" t="s">
        <v>20</v>
      </c>
      <c r="J7207" s="7">
        <v>24</v>
      </c>
      <c r="K7207" s="8">
        <v>53</v>
      </c>
      <c r="L7207" s="9">
        <f t="shared" si="112"/>
        <v>1272</v>
      </c>
      <c r="M7207" s="9">
        <v>623.28</v>
      </c>
      <c r="N7207" s="10">
        <v>0.49</v>
      </c>
      <c r="O7207" s="4" t="s">
        <v>83</v>
      </c>
    </row>
    <row r="7208" spans="1:15" ht="14.25" customHeight="1" x14ac:dyDescent="0.25">
      <c r="A7208" s="4" t="s">
        <v>30</v>
      </c>
      <c r="B7208" s="4">
        <v>1185732</v>
      </c>
      <c r="C7208" s="5">
        <v>44275</v>
      </c>
      <c r="D7208" s="37">
        <v>2021</v>
      </c>
      <c r="E7208" s="5" t="str">
        <f>TEXT(Sales[[#This Row],[Invoice Date]],"mmm")</f>
        <v>Mar</v>
      </c>
      <c r="F7208" s="4" t="s">
        <v>15</v>
      </c>
      <c r="G7208" s="4" t="s">
        <v>119</v>
      </c>
      <c r="H7208" s="4" t="s">
        <v>120</v>
      </c>
      <c r="I7208" s="6" t="s">
        <v>21</v>
      </c>
      <c r="J7208" s="7">
        <v>29</v>
      </c>
      <c r="K7208" s="8">
        <v>7</v>
      </c>
      <c r="L7208" s="9">
        <f t="shared" si="112"/>
        <v>203</v>
      </c>
      <c r="M7208" s="9">
        <v>93.38</v>
      </c>
      <c r="N7208" s="10">
        <v>0.45999999999999996</v>
      </c>
      <c r="O7208" s="4" t="s">
        <v>83</v>
      </c>
    </row>
    <row r="7209" spans="1:15" ht="14.25" customHeight="1" x14ac:dyDescent="0.25">
      <c r="A7209" s="4" t="s">
        <v>30</v>
      </c>
      <c r="B7209" s="4">
        <v>1185732</v>
      </c>
      <c r="C7209" s="5">
        <v>44275</v>
      </c>
      <c r="D7209" s="37">
        <v>2021</v>
      </c>
      <c r="E7209" s="5" t="str">
        <f>TEXT(Sales[[#This Row],[Invoice Date]],"mmm")</f>
        <v>Mar</v>
      </c>
      <c r="F7209" s="4" t="s">
        <v>15</v>
      </c>
      <c r="G7209" s="4" t="s">
        <v>119</v>
      </c>
      <c r="H7209" s="4" t="s">
        <v>120</v>
      </c>
      <c r="I7209" s="6" t="s">
        <v>22</v>
      </c>
      <c r="J7209" s="7">
        <v>43</v>
      </c>
      <c r="K7209" s="8">
        <v>22</v>
      </c>
      <c r="L7209" s="9">
        <f t="shared" si="112"/>
        <v>946</v>
      </c>
      <c r="M7209" s="9">
        <v>406.78</v>
      </c>
      <c r="N7209" s="10">
        <v>0.43</v>
      </c>
      <c r="O7209" s="4" t="s">
        <v>83</v>
      </c>
    </row>
    <row r="7210" spans="1:15" ht="14.25" customHeight="1" x14ac:dyDescent="0.25">
      <c r="A7210" s="4" t="s">
        <v>30</v>
      </c>
      <c r="B7210" s="4">
        <v>1185732</v>
      </c>
      <c r="C7210" s="5">
        <v>44275</v>
      </c>
      <c r="D7210" s="37">
        <v>2021</v>
      </c>
      <c r="E7210" s="5" t="str">
        <f>TEXT(Sales[[#This Row],[Invoice Date]],"mmm")</f>
        <v>Mar</v>
      </c>
      <c r="F7210" s="4" t="s">
        <v>15</v>
      </c>
      <c r="G7210" s="4" t="s">
        <v>119</v>
      </c>
      <c r="H7210" s="4" t="s">
        <v>120</v>
      </c>
      <c r="I7210" s="6" t="s">
        <v>23</v>
      </c>
      <c r="J7210" s="7">
        <v>33</v>
      </c>
      <c r="K7210" s="8">
        <v>49</v>
      </c>
      <c r="L7210" s="9">
        <f t="shared" si="112"/>
        <v>1617</v>
      </c>
      <c r="M7210" s="9">
        <v>727.65</v>
      </c>
      <c r="N7210" s="10">
        <v>0.44999999999999996</v>
      </c>
      <c r="O7210" s="4" t="s">
        <v>83</v>
      </c>
    </row>
    <row r="7211" spans="1:15" ht="14.25" customHeight="1" x14ac:dyDescent="0.25">
      <c r="A7211" s="4" t="s">
        <v>30</v>
      </c>
      <c r="B7211" s="4">
        <v>1185732</v>
      </c>
      <c r="C7211" s="5">
        <v>44307</v>
      </c>
      <c r="D7211" s="37">
        <v>2021</v>
      </c>
      <c r="E7211" s="5" t="str">
        <f>TEXT(Sales[[#This Row],[Invoice Date]],"mmm")</f>
        <v>Apr</v>
      </c>
      <c r="F7211" s="4" t="s">
        <v>15</v>
      </c>
      <c r="G7211" s="4" t="s">
        <v>119</v>
      </c>
      <c r="H7211" s="4" t="s">
        <v>120</v>
      </c>
      <c r="I7211" s="6" t="s">
        <v>17</v>
      </c>
      <c r="J7211" s="7">
        <v>33</v>
      </c>
      <c r="K7211" s="8">
        <v>128</v>
      </c>
      <c r="L7211" s="9">
        <f t="shared" si="112"/>
        <v>4224</v>
      </c>
      <c r="M7211" s="9">
        <v>2154.2400000000002</v>
      </c>
      <c r="N7211" s="10">
        <v>0.51</v>
      </c>
      <c r="O7211" s="4" t="s">
        <v>83</v>
      </c>
    </row>
    <row r="7212" spans="1:15" ht="14.25" customHeight="1" x14ac:dyDescent="0.25">
      <c r="A7212" s="4" t="s">
        <v>30</v>
      </c>
      <c r="B7212" s="4">
        <v>1185732</v>
      </c>
      <c r="C7212" s="5">
        <v>44307</v>
      </c>
      <c r="D7212" s="37">
        <v>2021</v>
      </c>
      <c r="E7212" s="5" t="str">
        <f>TEXT(Sales[[#This Row],[Invoice Date]],"mmm")</f>
        <v>Apr</v>
      </c>
      <c r="F7212" s="4" t="s">
        <v>15</v>
      </c>
      <c r="G7212" s="4" t="s">
        <v>119</v>
      </c>
      <c r="H7212" s="4" t="s">
        <v>120</v>
      </c>
      <c r="I7212" s="6" t="s">
        <v>19</v>
      </c>
      <c r="J7212" s="7">
        <v>32</v>
      </c>
      <c r="K7212" s="8">
        <v>31</v>
      </c>
      <c r="L7212" s="9">
        <f t="shared" si="112"/>
        <v>992</v>
      </c>
      <c r="M7212" s="9">
        <v>466.23999999999995</v>
      </c>
      <c r="N7212" s="10">
        <v>0.47</v>
      </c>
      <c r="O7212" s="4" t="s">
        <v>83</v>
      </c>
    </row>
    <row r="7213" spans="1:15" ht="14.25" customHeight="1" x14ac:dyDescent="0.25">
      <c r="A7213" s="4" t="s">
        <v>30</v>
      </c>
      <c r="B7213" s="4">
        <v>1185732</v>
      </c>
      <c r="C7213" s="5">
        <v>44307</v>
      </c>
      <c r="D7213" s="37">
        <v>2021</v>
      </c>
      <c r="E7213" s="5" t="str">
        <f>TEXT(Sales[[#This Row],[Invoice Date]],"mmm")</f>
        <v>Apr</v>
      </c>
      <c r="F7213" s="4" t="s">
        <v>15</v>
      </c>
      <c r="G7213" s="4" t="s">
        <v>119</v>
      </c>
      <c r="H7213" s="4" t="s">
        <v>120</v>
      </c>
      <c r="I7213" s="6" t="s">
        <v>20</v>
      </c>
      <c r="J7213" s="7">
        <v>24</v>
      </c>
      <c r="K7213" s="8">
        <v>33</v>
      </c>
      <c r="L7213" s="9">
        <f t="shared" si="112"/>
        <v>792</v>
      </c>
      <c r="M7213" s="9">
        <v>388.08</v>
      </c>
      <c r="N7213" s="10">
        <v>0.49</v>
      </c>
      <c r="O7213" s="4" t="s">
        <v>83</v>
      </c>
    </row>
    <row r="7214" spans="1:15" ht="14.25" customHeight="1" x14ac:dyDescent="0.25">
      <c r="A7214" s="4" t="s">
        <v>30</v>
      </c>
      <c r="B7214" s="4">
        <v>1185732</v>
      </c>
      <c r="C7214" s="5">
        <v>44307</v>
      </c>
      <c r="D7214" s="37">
        <v>2021</v>
      </c>
      <c r="E7214" s="5" t="str">
        <f>TEXT(Sales[[#This Row],[Invoice Date]],"mmm")</f>
        <v>Apr</v>
      </c>
      <c r="F7214" s="4" t="s">
        <v>15</v>
      </c>
      <c r="G7214" s="4" t="s">
        <v>119</v>
      </c>
      <c r="H7214" s="4" t="s">
        <v>120</v>
      </c>
      <c r="I7214" s="6" t="s">
        <v>21</v>
      </c>
      <c r="J7214" s="7">
        <v>27</v>
      </c>
      <c r="K7214" s="8">
        <v>13</v>
      </c>
      <c r="L7214" s="9">
        <f t="shared" si="112"/>
        <v>351</v>
      </c>
      <c r="M7214" s="9">
        <v>164.97</v>
      </c>
      <c r="N7214" s="10">
        <v>0.47</v>
      </c>
      <c r="O7214" s="4" t="s">
        <v>83</v>
      </c>
    </row>
    <row r="7215" spans="1:15" ht="14.25" customHeight="1" x14ac:dyDescent="0.25">
      <c r="A7215" s="4" t="s">
        <v>30</v>
      </c>
      <c r="B7215" s="4">
        <v>1185732</v>
      </c>
      <c r="C7215" s="5">
        <v>44307</v>
      </c>
      <c r="D7215" s="37">
        <v>2021</v>
      </c>
      <c r="E7215" s="5" t="str">
        <f>TEXT(Sales[[#This Row],[Invoice Date]],"mmm")</f>
        <v>Apr</v>
      </c>
      <c r="F7215" s="4" t="s">
        <v>15</v>
      </c>
      <c r="G7215" s="4" t="s">
        <v>119</v>
      </c>
      <c r="H7215" s="4" t="s">
        <v>120</v>
      </c>
      <c r="I7215" s="6" t="s">
        <v>22</v>
      </c>
      <c r="J7215" s="7">
        <v>41</v>
      </c>
      <c r="K7215" s="8">
        <v>15</v>
      </c>
      <c r="L7215" s="9">
        <f t="shared" si="112"/>
        <v>615</v>
      </c>
      <c r="M7215" s="9">
        <v>276.75</v>
      </c>
      <c r="N7215" s="10">
        <v>0.44999999999999996</v>
      </c>
      <c r="O7215" s="4" t="s">
        <v>83</v>
      </c>
    </row>
    <row r="7216" spans="1:15" ht="14.25" customHeight="1" x14ac:dyDescent="0.25">
      <c r="A7216" s="4" t="s">
        <v>30</v>
      </c>
      <c r="B7216" s="4">
        <v>1185732</v>
      </c>
      <c r="C7216" s="5">
        <v>44307</v>
      </c>
      <c r="D7216" s="37">
        <v>2021</v>
      </c>
      <c r="E7216" s="5" t="str">
        <f>TEXT(Sales[[#This Row],[Invoice Date]],"mmm")</f>
        <v>Apr</v>
      </c>
      <c r="F7216" s="4" t="s">
        <v>15</v>
      </c>
      <c r="G7216" s="4" t="s">
        <v>119</v>
      </c>
      <c r="H7216" s="4" t="s">
        <v>120</v>
      </c>
      <c r="I7216" s="6" t="s">
        <v>23</v>
      </c>
      <c r="J7216" s="7">
        <v>32</v>
      </c>
      <c r="K7216" s="8">
        <v>52</v>
      </c>
      <c r="L7216" s="9">
        <f t="shared" si="112"/>
        <v>1664</v>
      </c>
      <c r="M7216" s="9">
        <v>732.16</v>
      </c>
      <c r="N7216" s="10">
        <v>0.44</v>
      </c>
      <c r="O7216" s="4" t="s">
        <v>83</v>
      </c>
    </row>
    <row r="7217" spans="1:15" ht="14.25" customHeight="1" x14ac:dyDescent="0.25">
      <c r="A7217" s="4" t="s">
        <v>30</v>
      </c>
      <c r="B7217" s="4">
        <v>1185732</v>
      </c>
      <c r="C7217" s="5">
        <v>44336</v>
      </c>
      <c r="D7217" s="37">
        <v>2021</v>
      </c>
      <c r="E7217" s="5" t="str">
        <f>TEXT(Sales[[#This Row],[Invoice Date]],"mmm")</f>
        <v>May</v>
      </c>
      <c r="F7217" s="4" t="s">
        <v>15</v>
      </c>
      <c r="G7217" s="4" t="s">
        <v>119</v>
      </c>
      <c r="H7217" s="4" t="s">
        <v>120</v>
      </c>
      <c r="I7217" s="6" t="s">
        <v>17</v>
      </c>
      <c r="J7217" s="7">
        <v>49</v>
      </c>
      <c r="K7217" s="8">
        <v>118</v>
      </c>
      <c r="L7217" s="9">
        <f t="shared" si="112"/>
        <v>5782</v>
      </c>
      <c r="M7217" s="9">
        <v>3006.6400000000003</v>
      </c>
      <c r="N7217" s="10">
        <v>0.52</v>
      </c>
      <c r="O7217" s="4" t="s">
        <v>83</v>
      </c>
    </row>
    <row r="7218" spans="1:15" ht="14.25" customHeight="1" x14ac:dyDescent="0.25">
      <c r="A7218" s="4" t="s">
        <v>30</v>
      </c>
      <c r="B7218" s="4">
        <v>1185732</v>
      </c>
      <c r="C7218" s="5">
        <v>44336</v>
      </c>
      <c r="D7218" s="37">
        <v>2021</v>
      </c>
      <c r="E7218" s="5" t="str">
        <f>TEXT(Sales[[#This Row],[Invoice Date]],"mmm")</f>
        <v>May</v>
      </c>
      <c r="F7218" s="4" t="s">
        <v>15</v>
      </c>
      <c r="G7218" s="4" t="s">
        <v>119</v>
      </c>
      <c r="H7218" s="4" t="s">
        <v>120</v>
      </c>
      <c r="I7218" s="6" t="s">
        <v>19</v>
      </c>
      <c r="J7218" s="7">
        <v>42</v>
      </c>
      <c r="K7218" s="8">
        <v>47</v>
      </c>
      <c r="L7218" s="9">
        <f t="shared" si="112"/>
        <v>1974</v>
      </c>
      <c r="M7218" s="9">
        <v>908.04</v>
      </c>
      <c r="N7218" s="10">
        <v>0.45999999999999996</v>
      </c>
      <c r="O7218" s="4" t="s">
        <v>83</v>
      </c>
    </row>
    <row r="7219" spans="1:15" ht="14.25" customHeight="1" x14ac:dyDescent="0.25">
      <c r="A7219" s="4" t="s">
        <v>30</v>
      </c>
      <c r="B7219" s="4">
        <v>1185732</v>
      </c>
      <c r="C7219" s="5">
        <v>44336</v>
      </c>
      <c r="D7219" s="37">
        <v>2021</v>
      </c>
      <c r="E7219" s="5" t="str">
        <f>TEXT(Sales[[#This Row],[Invoice Date]],"mmm")</f>
        <v>May</v>
      </c>
      <c r="F7219" s="4" t="s">
        <v>15</v>
      </c>
      <c r="G7219" s="4" t="s">
        <v>119</v>
      </c>
      <c r="H7219" s="4" t="s">
        <v>120</v>
      </c>
      <c r="I7219" s="6" t="s">
        <v>20</v>
      </c>
      <c r="J7219" s="7">
        <v>36</v>
      </c>
      <c r="K7219" s="8">
        <v>38</v>
      </c>
      <c r="L7219" s="9">
        <f t="shared" si="112"/>
        <v>1368</v>
      </c>
      <c r="M7219" s="9">
        <v>656.64</v>
      </c>
      <c r="N7219" s="10">
        <v>0.48</v>
      </c>
      <c r="O7219" s="4" t="s">
        <v>83</v>
      </c>
    </row>
    <row r="7220" spans="1:15" ht="14.25" customHeight="1" x14ac:dyDescent="0.25">
      <c r="A7220" s="4" t="s">
        <v>30</v>
      </c>
      <c r="B7220" s="4">
        <v>1185732</v>
      </c>
      <c r="C7220" s="5">
        <v>44336</v>
      </c>
      <c r="D7220" s="37">
        <v>2021</v>
      </c>
      <c r="E7220" s="5" t="str">
        <f>TEXT(Sales[[#This Row],[Invoice Date]],"mmm")</f>
        <v>May</v>
      </c>
      <c r="F7220" s="4" t="s">
        <v>15</v>
      </c>
      <c r="G7220" s="4" t="s">
        <v>119</v>
      </c>
      <c r="H7220" s="4" t="s">
        <v>120</v>
      </c>
      <c r="I7220" s="6" t="s">
        <v>21</v>
      </c>
      <c r="J7220" s="7">
        <v>37</v>
      </c>
      <c r="K7220" s="8">
        <v>30</v>
      </c>
      <c r="L7220" s="9">
        <f t="shared" si="112"/>
        <v>1110</v>
      </c>
      <c r="M7220" s="9">
        <v>532.79999999999995</v>
      </c>
      <c r="N7220" s="10">
        <v>0.48</v>
      </c>
      <c r="O7220" s="4" t="s">
        <v>83</v>
      </c>
    </row>
    <row r="7221" spans="1:15" ht="14.25" customHeight="1" x14ac:dyDescent="0.25">
      <c r="A7221" s="4" t="s">
        <v>30</v>
      </c>
      <c r="B7221" s="4">
        <v>1185732</v>
      </c>
      <c r="C7221" s="5">
        <v>44336</v>
      </c>
      <c r="D7221" s="37">
        <v>2021</v>
      </c>
      <c r="E7221" s="5" t="str">
        <f>TEXT(Sales[[#This Row],[Invoice Date]],"mmm")</f>
        <v>May</v>
      </c>
      <c r="F7221" s="4" t="s">
        <v>15</v>
      </c>
      <c r="G7221" s="4" t="s">
        <v>119</v>
      </c>
      <c r="H7221" s="4" t="s">
        <v>120</v>
      </c>
      <c r="I7221" s="6" t="s">
        <v>22</v>
      </c>
      <c r="J7221" s="7">
        <v>49</v>
      </c>
      <c r="K7221" s="8">
        <v>36</v>
      </c>
      <c r="L7221" s="9">
        <f t="shared" si="112"/>
        <v>1764</v>
      </c>
      <c r="M7221" s="9">
        <v>740.88</v>
      </c>
      <c r="N7221" s="10">
        <v>0.42</v>
      </c>
      <c r="O7221" s="4" t="s">
        <v>83</v>
      </c>
    </row>
    <row r="7222" spans="1:15" ht="14.25" customHeight="1" x14ac:dyDescent="0.25">
      <c r="A7222" s="4" t="s">
        <v>30</v>
      </c>
      <c r="B7222" s="4">
        <v>1185732</v>
      </c>
      <c r="C7222" s="5">
        <v>44336</v>
      </c>
      <c r="D7222" s="37">
        <v>2021</v>
      </c>
      <c r="E7222" s="5" t="str">
        <f>TEXT(Sales[[#This Row],[Invoice Date]],"mmm")</f>
        <v>May</v>
      </c>
      <c r="F7222" s="4" t="s">
        <v>15</v>
      </c>
      <c r="G7222" s="4" t="s">
        <v>119</v>
      </c>
      <c r="H7222" s="4" t="s">
        <v>120</v>
      </c>
      <c r="I7222" s="6" t="s">
        <v>23</v>
      </c>
      <c r="J7222" s="7">
        <v>52</v>
      </c>
      <c r="K7222" s="8">
        <v>63</v>
      </c>
      <c r="L7222" s="9">
        <f t="shared" si="112"/>
        <v>3276</v>
      </c>
      <c r="M7222" s="9">
        <v>1343.1599999999999</v>
      </c>
      <c r="N7222" s="10">
        <v>0.41</v>
      </c>
      <c r="O7222" s="4" t="s">
        <v>83</v>
      </c>
    </row>
    <row r="7223" spans="1:15" ht="14.25" customHeight="1" x14ac:dyDescent="0.25">
      <c r="A7223" s="4" t="s">
        <v>30</v>
      </c>
      <c r="B7223" s="4">
        <v>1185732</v>
      </c>
      <c r="C7223" s="5">
        <v>44369</v>
      </c>
      <c r="D7223" s="37">
        <v>2021</v>
      </c>
      <c r="E7223" s="5" t="str">
        <f>TEXT(Sales[[#This Row],[Invoice Date]],"mmm")</f>
        <v>Jun</v>
      </c>
      <c r="F7223" s="4" t="s">
        <v>15</v>
      </c>
      <c r="G7223" s="4" t="s">
        <v>119</v>
      </c>
      <c r="H7223" s="4" t="s">
        <v>120</v>
      </c>
      <c r="I7223" s="6" t="s">
        <v>17</v>
      </c>
      <c r="J7223" s="7">
        <v>47</v>
      </c>
      <c r="K7223" s="8">
        <v>125</v>
      </c>
      <c r="L7223" s="9">
        <f t="shared" si="112"/>
        <v>5875</v>
      </c>
      <c r="M7223" s="9">
        <v>2937.5</v>
      </c>
      <c r="N7223" s="10">
        <v>0.5</v>
      </c>
      <c r="O7223" s="4" t="s">
        <v>83</v>
      </c>
    </row>
    <row r="7224" spans="1:15" ht="14.25" customHeight="1" x14ac:dyDescent="0.25">
      <c r="A7224" s="4" t="s">
        <v>30</v>
      </c>
      <c r="B7224" s="4">
        <v>1185732</v>
      </c>
      <c r="C7224" s="5">
        <v>44369</v>
      </c>
      <c r="D7224" s="37">
        <v>2021</v>
      </c>
      <c r="E7224" s="5" t="str">
        <f>TEXT(Sales[[#This Row],[Invoice Date]],"mmm")</f>
        <v>Jun</v>
      </c>
      <c r="F7224" s="4" t="s">
        <v>15</v>
      </c>
      <c r="G7224" s="4" t="s">
        <v>119</v>
      </c>
      <c r="H7224" s="4" t="s">
        <v>120</v>
      </c>
      <c r="I7224" s="6" t="s">
        <v>19</v>
      </c>
      <c r="J7224" s="7">
        <v>41</v>
      </c>
      <c r="K7224" s="8">
        <v>75</v>
      </c>
      <c r="L7224" s="9">
        <f t="shared" si="112"/>
        <v>3075</v>
      </c>
      <c r="M7224" s="9">
        <v>1445.25</v>
      </c>
      <c r="N7224" s="10">
        <v>0.47</v>
      </c>
      <c r="O7224" s="4" t="s">
        <v>83</v>
      </c>
    </row>
    <row r="7225" spans="1:15" ht="14.25" customHeight="1" x14ac:dyDescent="0.25">
      <c r="A7225" s="4" t="s">
        <v>14</v>
      </c>
      <c r="B7225" s="4">
        <v>1185732</v>
      </c>
      <c r="C7225" s="5">
        <v>44369</v>
      </c>
      <c r="D7225" s="37">
        <v>2021</v>
      </c>
      <c r="E7225" s="5" t="str">
        <f>TEXT(Sales[[#This Row],[Invoice Date]],"mmm")</f>
        <v>Jun</v>
      </c>
      <c r="F7225" s="4" t="s">
        <v>15</v>
      </c>
      <c r="G7225" s="4" t="s">
        <v>119</v>
      </c>
      <c r="H7225" s="4" t="s">
        <v>120</v>
      </c>
      <c r="I7225" s="6" t="s">
        <v>20</v>
      </c>
      <c r="J7225" s="7">
        <v>37</v>
      </c>
      <c r="K7225" s="8">
        <v>47</v>
      </c>
      <c r="L7225" s="9">
        <f t="shared" si="112"/>
        <v>1739</v>
      </c>
      <c r="M7225" s="9">
        <v>869.5</v>
      </c>
      <c r="N7225" s="10">
        <v>0.5</v>
      </c>
      <c r="O7225" s="4" t="s">
        <v>83</v>
      </c>
    </row>
    <row r="7226" spans="1:15" ht="14.25" customHeight="1" x14ac:dyDescent="0.25">
      <c r="A7226" s="4" t="s">
        <v>14</v>
      </c>
      <c r="B7226" s="4">
        <v>1185732</v>
      </c>
      <c r="C7226" s="5">
        <v>44369</v>
      </c>
      <c r="D7226" s="37">
        <v>2021</v>
      </c>
      <c r="E7226" s="5" t="str">
        <f>TEXT(Sales[[#This Row],[Invoice Date]],"mmm")</f>
        <v>Jun</v>
      </c>
      <c r="F7226" s="4" t="s">
        <v>15</v>
      </c>
      <c r="G7226" s="4" t="s">
        <v>119</v>
      </c>
      <c r="H7226" s="4" t="s">
        <v>120</v>
      </c>
      <c r="I7226" s="6" t="s">
        <v>21</v>
      </c>
      <c r="J7226" s="7">
        <v>37</v>
      </c>
      <c r="K7226" s="8">
        <v>44</v>
      </c>
      <c r="L7226" s="9">
        <f t="shared" si="112"/>
        <v>1628</v>
      </c>
      <c r="M7226" s="9">
        <v>814</v>
      </c>
      <c r="N7226" s="10">
        <v>0.5</v>
      </c>
      <c r="O7226" s="4" t="s">
        <v>83</v>
      </c>
    </row>
    <row r="7227" spans="1:15" ht="14.25" customHeight="1" x14ac:dyDescent="0.25">
      <c r="A7227" s="4" t="s">
        <v>14</v>
      </c>
      <c r="B7227" s="4">
        <v>1185732</v>
      </c>
      <c r="C7227" s="5">
        <v>44369</v>
      </c>
      <c r="D7227" s="37">
        <v>2021</v>
      </c>
      <c r="E7227" s="5" t="str">
        <f>TEXT(Sales[[#This Row],[Invoice Date]],"mmm")</f>
        <v>Jun</v>
      </c>
      <c r="F7227" s="4" t="s">
        <v>15</v>
      </c>
      <c r="G7227" s="4" t="s">
        <v>119</v>
      </c>
      <c r="H7227" s="4" t="s">
        <v>120</v>
      </c>
      <c r="I7227" s="6" t="s">
        <v>22</v>
      </c>
      <c r="J7227" s="7">
        <v>49</v>
      </c>
      <c r="K7227" s="8">
        <v>42</v>
      </c>
      <c r="L7227" s="9">
        <f t="shared" si="112"/>
        <v>2058</v>
      </c>
      <c r="M7227" s="9">
        <v>905.52</v>
      </c>
      <c r="N7227" s="10">
        <v>0.44</v>
      </c>
      <c r="O7227" s="4" t="s">
        <v>83</v>
      </c>
    </row>
    <row r="7228" spans="1:15" ht="14.25" customHeight="1" x14ac:dyDescent="0.25">
      <c r="A7228" s="4" t="s">
        <v>14</v>
      </c>
      <c r="B7228" s="4">
        <v>1185732</v>
      </c>
      <c r="C7228" s="5">
        <v>44369</v>
      </c>
      <c r="D7228" s="37">
        <v>2021</v>
      </c>
      <c r="E7228" s="5" t="str">
        <f>TEXT(Sales[[#This Row],[Invoice Date]],"mmm")</f>
        <v>Jun</v>
      </c>
      <c r="F7228" s="4" t="s">
        <v>15</v>
      </c>
      <c r="G7228" s="4" t="s">
        <v>119</v>
      </c>
      <c r="H7228" s="4" t="s">
        <v>120</v>
      </c>
      <c r="I7228" s="6" t="s">
        <v>23</v>
      </c>
      <c r="J7228" s="7">
        <v>53</v>
      </c>
      <c r="K7228" s="8">
        <v>84</v>
      </c>
      <c r="L7228" s="9">
        <f t="shared" si="112"/>
        <v>4452</v>
      </c>
      <c r="M7228" s="9">
        <v>2003.3999999999999</v>
      </c>
      <c r="N7228" s="10">
        <v>0.44999999999999996</v>
      </c>
      <c r="O7228" s="4" t="s">
        <v>83</v>
      </c>
    </row>
    <row r="7229" spans="1:15" ht="14.25" customHeight="1" x14ac:dyDescent="0.25">
      <c r="A7229" s="4" t="s">
        <v>14</v>
      </c>
      <c r="B7229" s="4">
        <v>1185732</v>
      </c>
      <c r="C7229" s="5">
        <v>44397</v>
      </c>
      <c r="D7229" s="37">
        <v>2021</v>
      </c>
      <c r="E7229" s="5" t="str">
        <f>TEXT(Sales[[#This Row],[Invoice Date]],"mmm")</f>
        <v>Jul</v>
      </c>
      <c r="F7229" s="4" t="s">
        <v>15</v>
      </c>
      <c r="G7229" s="4" t="s">
        <v>119</v>
      </c>
      <c r="H7229" s="4" t="s">
        <v>120</v>
      </c>
      <c r="I7229" s="6" t="s">
        <v>17</v>
      </c>
      <c r="J7229" s="7">
        <v>49</v>
      </c>
      <c r="K7229" s="8">
        <v>131</v>
      </c>
      <c r="L7229" s="9">
        <f t="shared" si="112"/>
        <v>6419</v>
      </c>
      <c r="M7229" s="9">
        <v>3337.88</v>
      </c>
      <c r="N7229" s="10">
        <v>0.52</v>
      </c>
      <c r="O7229" s="4" t="s">
        <v>83</v>
      </c>
    </row>
    <row r="7230" spans="1:15" ht="14.25" customHeight="1" x14ac:dyDescent="0.25">
      <c r="A7230" s="4" t="s">
        <v>26</v>
      </c>
      <c r="B7230" s="4">
        <v>1185732</v>
      </c>
      <c r="C7230" s="5">
        <v>44397</v>
      </c>
      <c r="D7230" s="37">
        <v>2021</v>
      </c>
      <c r="E7230" s="5" t="str">
        <f>TEXT(Sales[[#This Row],[Invoice Date]],"mmm")</f>
        <v>Jul</v>
      </c>
      <c r="F7230" s="4" t="s">
        <v>15</v>
      </c>
      <c r="G7230" s="4" t="s">
        <v>119</v>
      </c>
      <c r="H7230" s="4" t="s">
        <v>120</v>
      </c>
      <c r="I7230" s="6" t="s">
        <v>19</v>
      </c>
      <c r="J7230" s="7">
        <v>42</v>
      </c>
      <c r="K7230" s="8">
        <v>72</v>
      </c>
      <c r="L7230" s="9">
        <f t="shared" si="112"/>
        <v>3024</v>
      </c>
      <c r="M7230" s="9">
        <v>1451.52</v>
      </c>
      <c r="N7230" s="10">
        <v>0.48</v>
      </c>
      <c r="O7230" s="4" t="s">
        <v>83</v>
      </c>
    </row>
    <row r="7231" spans="1:15" ht="14.25" customHeight="1" x14ac:dyDescent="0.25">
      <c r="A7231" s="4" t="s">
        <v>26</v>
      </c>
      <c r="B7231" s="4">
        <v>1185732</v>
      </c>
      <c r="C7231" s="5">
        <v>44397</v>
      </c>
      <c r="D7231" s="37">
        <v>2021</v>
      </c>
      <c r="E7231" s="5" t="str">
        <f>TEXT(Sales[[#This Row],[Invoice Date]],"mmm")</f>
        <v>Jul</v>
      </c>
      <c r="F7231" s="4" t="s">
        <v>15</v>
      </c>
      <c r="G7231" s="4" t="s">
        <v>119</v>
      </c>
      <c r="H7231" s="4" t="s">
        <v>120</v>
      </c>
      <c r="I7231" s="6" t="s">
        <v>20</v>
      </c>
      <c r="J7231" s="7">
        <v>37</v>
      </c>
      <c r="K7231" s="8">
        <v>60</v>
      </c>
      <c r="L7231" s="9">
        <f t="shared" si="112"/>
        <v>2220</v>
      </c>
      <c r="M7231" s="9">
        <v>1087.8</v>
      </c>
      <c r="N7231" s="10">
        <v>0.49</v>
      </c>
      <c r="O7231" s="4" t="s">
        <v>83</v>
      </c>
    </row>
    <row r="7232" spans="1:15" ht="14.25" customHeight="1" x14ac:dyDescent="0.25">
      <c r="A7232" s="4" t="s">
        <v>26</v>
      </c>
      <c r="B7232" s="4">
        <v>1185732</v>
      </c>
      <c r="C7232" s="5">
        <v>44397</v>
      </c>
      <c r="D7232" s="37">
        <v>2021</v>
      </c>
      <c r="E7232" s="5" t="str">
        <f>TEXT(Sales[[#This Row],[Invoice Date]],"mmm")</f>
        <v>Jul</v>
      </c>
      <c r="F7232" s="4" t="s">
        <v>15</v>
      </c>
      <c r="G7232" s="4" t="s">
        <v>119</v>
      </c>
      <c r="H7232" s="4" t="s">
        <v>120</v>
      </c>
      <c r="I7232" s="6" t="s">
        <v>21</v>
      </c>
      <c r="J7232" s="7">
        <v>36</v>
      </c>
      <c r="K7232" s="8">
        <v>45</v>
      </c>
      <c r="L7232" s="9">
        <f t="shared" si="112"/>
        <v>1620</v>
      </c>
      <c r="M7232" s="9">
        <v>761.4</v>
      </c>
      <c r="N7232" s="10">
        <v>0.47</v>
      </c>
      <c r="O7232" s="4" t="s">
        <v>83</v>
      </c>
    </row>
    <row r="7233" spans="1:15" ht="14.25" customHeight="1" x14ac:dyDescent="0.25">
      <c r="A7233" s="4" t="s">
        <v>26</v>
      </c>
      <c r="B7233" s="4">
        <v>1185732</v>
      </c>
      <c r="C7233" s="5">
        <v>44397</v>
      </c>
      <c r="D7233" s="37">
        <v>2021</v>
      </c>
      <c r="E7233" s="5" t="str">
        <f>TEXT(Sales[[#This Row],[Invoice Date]],"mmm")</f>
        <v>Jul</v>
      </c>
      <c r="F7233" s="4" t="s">
        <v>15</v>
      </c>
      <c r="G7233" s="4" t="s">
        <v>119</v>
      </c>
      <c r="H7233" s="4" t="s">
        <v>120</v>
      </c>
      <c r="I7233" s="6" t="s">
        <v>22</v>
      </c>
      <c r="J7233" s="7">
        <v>46</v>
      </c>
      <c r="K7233" s="8">
        <v>51</v>
      </c>
      <c r="L7233" s="9">
        <f t="shared" si="112"/>
        <v>2346</v>
      </c>
      <c r="M7233" s="9">
        <v>1055.6999999999998</v>
      </c>
      <c r="N7233" s="10">
        <v>0.44999999999999996</v>
      </c>
      <c r="O7233" s="4" t="s">
        <v>83</v>
      </c>
    </row>
    <row r="7234" spans="1:15" ht="14.25" customHeight="1" x14ac:dyDescent="0.25">
      <c r="A7234" s="4" t="s">
        <v>26</v>
      </c>
      <c r="B7234" s="4">
        <v>1185732</v>
      </c>
      <c r="C7234" s="5">
        <v>44397</v>
      </c>
      <c r="D7234" s="37">
        <v>2021</v>
      </c>
      <c r="E7234" s="5" t="str">
        <f>TEXT(Sales[[#This Row],[Invoice Date]],"mmm")</f>
        <v>Jul</v>
      </c>
      <c r="F7234" s="4" t="s">
        <v>15</v>
      </c>
      <c r="G7234" s="4" t="s">
        <v>119</v>
      </c>
      <c r="H7234" s="4" t="s">
        <v>120</v>
      </c>
      <c r="I7234" s="6" t="s">
        <v>23</v>
      </c>
      <c r="J7234" s="7">
        <v>54</v>
      </c>
      <c r="K7234" s="8">
        <v>102</v>
      </c>
      <c r="L7234" s="9">
        <f t="shared" si="112"/>
        <v>5508</v>
      </c>
      <c r="M7234" s="9">
        <v>2313.36</v>
      </c>
      <c r="N7234" s="10">
        <v>0.42</v>
      </c>
      <c r="O7234" s="4" t="s">
        <v>83</v>
      </c>
    </row>
    <row r="7235" spans="1:15" ht="14.25" customHeight="1" x14ac:dyDescent="0.25">
      <c r="A7235" s="4" t="s">
        <v>26</v>
      </c>
      <c r="B7235" s="4">
        <v>1185732</v>
      </c>
      <c r="C7235" s="5">
        <v>44429</v>
      </c>
      <c r="D7235" s="37">
        <v>2021</v>
      </c>
      <c r="E7235" s="5" t="str">
        <f>TEXT(Sales[[#This Row],[Invoice Date]],"mmm")</f>
        <v>Aug</v>
      </c>
      <c r="F7235" s="4" t="s">
        <v>15</v>
      </c>
      <c r="G7235" s="4" t="s">
        <v>119</v>
      </c>
      <c r="H7235" s="4" t="s">
        <v>120</v>
      </c>
      <c r="I7235" s="6" t="s">
        <v>17</v>
      </c>
      <c r="J7235" s="7">
        <v>48</v>
      </c>
      <c r="K7235" s="8">
        <v>135</v>
      </c>
      <c r="L7235" s="9">
        <f t="shared" ref="L7235:L7298" si="113">J7235*K7235</f>
        <v>6480</v>
      </c>
      <c r="M7235" s="9">
        <v>3434.4</v>
      </c>
      <c r="N7235" s="10">
        <v>0.53</v>
      </c>
      <c r="O7235" s="4" t="s">
        <v>83</v>
      </c>
    </row>
    <row r="7236" spans="1:15" ht="14.25" customHeight="1" x14ac:dyDescent="0.25">
      <c r="A7236" s="4" t="s">
        <v>26</v>
      </c>
      <c r="B7236" s="4">
        <v>1185732</v>
      </c>
      <c r="C7236" s="5">
        <v>44429</v>
      </c>
      <c r="D7236" s="37">
        <v>2021</v>
      </c>
      <c r="E7236" s="5" t="str">
        <f>TEXT(Sales[[#This Row],[Invoice Date]],"mmm")</f>
        <v>Aug</v>
      </c>
      <c r="F7236" s="4" t="s">
        <v>15</v>
      </c>
      <c r="G7236" s="4" t="s">
        <v>119</v>
      </c>
      <c r="H7236" s="4" t="s">
        <v>120</v>
      </c>
      <c r="I7236" s="6" t="s">
        <v>19</v>
      </c>
      <c r="J7236" s="7">
        <v>41</v>
      </c>
      <c r="K7236" s="8">
        <v>83</v>
      </c>
      <c r="L7236" s="9">
        <f t="shared" si="113"/>
        <v>3403</v>
      </c>
      <c r="M7236" s="9">
        <v>1701.5</v>
      </c>
      <c r="N7236" s="10">
        <v>0.5</v>
      </c>
      <c r="O7236" s="4" t="s">
        <v>83</v>
      </c>
    </row>
    <row r="7237" spans="1:15" ht="14.25" customHeight="1" x14ac:dyDescent="0.25">
      <c r="A7237" s="4" t="s">
        <v>26</v>
      </c>
      <c r="B7237" s="4">
        <v>1185732</v>
      </c>
      <c r="C7237" s="5">
        <v>44429</v>
      </c>
      <c r="D7237" s="37">
        <v>2021</v>
      </c>
      <c r="E7237" s="5" t="str">
        <f>TEXT(Sales[[#This Row],[Invoice Date]],"mmm")</f>
        <v>Aug</v>
      </c>
      <c r="F7237" s="4" t="s">
        <v>15</v>
      </c>
      <c r="G7237" s="4" t="s">
        <v>119</v>
      </c>
      <c r="H7237" s="4" t="s">
        <v>120</v>
      </c>
      <c r="I7237" s="6" t="s">
        <v>20</v>
      </c>
      <c r="J7237" s="7">
        <v>39</v>
      </c>
      <c r="K7237" s="8">
        <v>60</v>
      </c>
      <c r="L7237" s="9">
        <f t="shared" si="113"/>
        <v>2340</v>
      </c>
      <c r="M7237" s="9">
        <v>1170</v>
      </c>
      <c r="N7237" s="10">
        <v>0.5</v>
      </c>
      <c r="O7237" s="4" t="s">
        <v>83</v>
      </c>
    </row>
    <row r="7238" spans="1:15" ht="14.25" customHeight="1" x14ac:dyDescent="0.25">
      <c r="A7238" s="4" t="s">
        <v>26</v>
      </c>
      <c r="B7238" s="4">
        <v>1185732</v>
      </c>
      <c r="C7238" s="5">
        <v>44429</v>
      </c>
      <c r="D7238" s="37">
        <v>2021</v>
      </c>
      <c r="E7238" s="5" t="str">
        <f>TEXT(Sales[[#This Row],[Invoice Date]],"mmm")</f>
        <v>Aug</v>
      </c>
      <c r="F7238" s="4" t="s">
        <v>15</v>
      </c>
      <c r="G7238" s="4" t="s">
        <v>119</v>
      </c>
      <c r="H7238" s="4" t="s">
        <v>120</v>
      </c>
      <c r="I7238" s="6" t="s">
        <v>21</v>
      </c>
      <c r="J7238" s="7">
        <v>37</v>
      </c>
      <c r="K7238" s="8">
        <v>44</v>
      </c>
      <c r="L7238" s="9">
        <f t="shared" si="113"/>
        <v>1628</v>
      </c>
      <c r="M7238" s="9">
        <v>748.88</v>
      </c>
      <c r="N7238" s="10">
        <v>0.45999999999999996</v>
      </c>
      <c r="O7238" s="4" t="s">
        <v>83</v>
      </c>
    </row>
    <row r="7239" spans="1:15" ht="14.25" customHeight="1" x14ac:dyDescent="0.25">
      <c r="A7239" s="4" t="s">
        <v>26</v>
      </c>
      <c r="B7239" s="4">
        <v>1185732</v>
      </c>
      <c r="C7239" s="5">
        <v>44429</v>
      </c>
      <c r="D7239" s="37">
        <v>2021</v>
      </c>
      <c r="E7239" s="5" t="str">
        <f>TEXT(Sales[[#This Row],[Invoice Date]],"mmm")</f>
        <v>Aug</v>
      </c>
      <c r="F7239" s="4" t="s">
        <v>15</v>
      </c>
      <c r="G7239" s="4" t="s">
        <v>119</v>
      </c>
      <c r="H7239" s="4" t="s">
        <v>120</v>
      </c>
      <c r="I7239" s="6" t="s">
        <v>22</v>
      </c>
      <c r="J7239" s="7">
        <v>47</v>
      </c>
      <c r="K7239" s="8">
        <v>38</v>
      </c>
      <c r="L7239" s="9">
        <f t="shared" si="113"/>
        <v>1786</v>
      </c>
      <c r="M7239" s="9">
        <v>803.69999999999993</v>
      </c>
      <c r="N7239" s="10">
        <v>0.44999999999999996</v>
      </c>
      <c r="O7239" s="4" t="s">
        <v>83</v>
      </c>
    </row>
    <row r="7240" spans="1:15" ht="14.25" customHeight="1" x14ac:dyDescent="0.25">
      <c r="A7240" s="4" t="s">
        <v>26</v>
      </c>
      <c r="B7240" s="4">
        <v>1185732</v>
      </c>
      <c r="C7240" s="5">
        <v>44429</v>
      </c>
      <c r="D7240" s="37">
        <v>2021</v>
      </c>
      <c r="E7240" s="5" t="str">
        <f>TEXT(Sales[[#This Row],[Invoice Date]],"mmm")</f>
        <v>Aug</v>
      </c>
      <c r="F7240" s="4" t="s">
        <v>15</v>
      </c>
      <c r="G7240" s="4" t="s">
        <v>119</v>
      </c>
      <c r="H7240" s="4" t="s">
        <v>120</v>
      </c>
      <c r="I7240" s="6" t="s">
        <v>23</v>
      </c>
      <c r="J7240" s="7">
        <v>53</v>
      </c>
      <c r="K7240" s="8">
        <v>81</v>
      </c>
      <c r="L7240" s="9">
        <f t="shared" si="113"/>
        <v>4293</v>
      </c>
      <c r="M7240" s="9">
        <v>1845.99</v>
      </c>
      <c r="N7240" s="10">
        <v>0.43</v>
      </c>
      <c r="O7240" s="4" t="s">
        <v>83</v>
      </c>
    </row>
    <row r="7241" spans="1:15" ht="14.25" customHeight="1" x14ac:dyDescent="0.25">
      <c r="A7241" s="4" t="s">
        <v>26</v>
      </c>
      <c r="B7241" s="4">
        <v>1185732</v>
      </c>
      <c r="C7241" s="5">
        <v>44459</v>
      </c>
      <c r="D7241" s="37">
        <v>2021</v>
      </c>
      <c r="E7241" s="5" t="str">
        <f>TEXT(Sales[[#This Row],[Invoice Date]],"mmm")</f>
        <v>Sep</v>
      </c>
      <c r="F7241" s="4" t="s">
        <v>15</v>
      </c>
      <c r="G7241" s="4" t="s">
        <v>119</v>
      </c>
      <c r="H7241" s="4" t="s">
        <v>120</v>
      </c>
      <c r="I7241" s="6" t="s">
        <v>17</v>
      </c>
      <c r="J7241" s="7">
        <v>49</v>
      </c>
      <c r="K7241" s="8">
        <v>128</v>
      </c>
      <c r="L7241" s="9">
        <f t="shared" si="113"/>
        <v>6272</v>
      </c>
      <c r="M7241" s="9">
        <v>3198.7200000000003</v>
      </c>
      <c r="N7241" s="10">
        <v>0.51</v>
      </c>
      <c r="O7241" s="4" t="s">
        <v>83</v>
      </c>
    </row>
    <row r="7242" spans="1:15" ht="14.25" customHeight="1" x14ac:dyDescent="0.25">
      <c r="A7242" s="4" t="s">
        <v>26</v>
      </c>
      <c r="B7242" s="4">
        <v>1185732</v>
      </c>
      <c r="C7242" s="5">
        <v>44459</v>
      </c>
      <c r="D7242" s="37">
        <v>2021</v>
      </c>
      <c r="E7242" s="5" t="str">
        <f>TEXT(Sales[[#This Row],[Invoice Date]],"mmm")</f>
        <v>Sep</v>
      </c>
      <c r="F7242" s="4" t="s">
        <v>15</v>
      </c>
      <c r="G7242" s="4" t="s">
        <v>119</v>
      </c>
      <c r="H7242" s="4" t="s">
        <v>120</v>
      </c>
      <c r="I7242" s="6" t="s">
        <v>19</v>
      </c>
      <c r="J7242" s="7">
        <v>44</v>
      </c>
      <c r="K7242" s="8">
        <v>63</v>
      </c>
      <c r="L7242" s="9">
        <f t="shared" si="113"/>
        <v>2772</v>
      </c>
      <c r="M7242" s="9">
        <v>1247.3999999999999</v>
      </c>
      <c r="N7242" s="10">
        <v>0.44999999999999996</v>
      </c>
      <c r="O7242" s="4" t="s">
        <v>83</v>
      </c>
    </row>
    <row r="7243" spans="1:15" ht="14.25" customHeight="1" x14ac:dyDescent="0.25">
      <c r="A7243" s="4" t="s">
        <v>26</v>
      </c>
      <c r="B7243" s="4">
        <v>1185732</v>
      </c>
      <c r="C7243" s="5">
        <v>44459</v>
      </c>
      <c r="D7243" s="37">
        <v>2021</v>
      </c>
      <c r="E7243" s="5" t="str">
        <f>TEXT(Sales[[#This Row],[Invoice Date]],"mmm")</f>
        <v>Sep</v>
      </c>
      <c r="F7243" s="4" t="s">
        <v>15</v>
      </c>
      <c r="G7243" s="4" t="s">
        <v>119</v>
      </c>
      <c r="H7243" s="4" t="s">
        <v>120</v>
      </c>
      <c r="I7243" s="6" t="s">
        <v>20</v>
      </c>
      <c r="J7243" s="7">
        <v>38</v>
      </c>
      <c r="K7243" s="8">
        <v>36</v>
      </c>
      <c r="L7243" s="9">
        <f t="shared" si="113"/>
        <v>1368</v>
      </c>
      <c r="M7243" s="9">
        <v>684</v>
      </c>
      <c r="N7243" s="10">
        <v>0.5</v>
      </c>
      <c r="O7243" s="4" t="s">
        <v>83</v>
      </c>
    </row>
    <row r="7244" spans="1:15" ht="14.25" customHeight="1" x14ac:dyDescent="0.25">
      <c r="A7244" s="4" t="s">
        <v>26</v>
      </c>
      <c r="B7244" s="4">
        <v>1185732</v>
      </c>
      <c r="C7244" s="5">
        <v>44459</v>
      </c>
      <c r="D7244" s="37">
        <v>2021</v>
      </c>
      <c r="E7244" s="5" t="str">
        <f>TEXT(Sales[[#This Row],[Invoice Date]],"mmm")</f>
        <v>Sep</v>
      </c>
      <c r="F7244" s="4" t="s">
        <v>15</v>
      </c>
      <c r="G7244" s="4" t="s">
        <v>119</v>
      </c>
      <c r="H7244" s="4" t="s">
        <v>120</v>
      </c>
      <c r="I7244" s="6" t="s">
        <v>21</v>
      </c>
      <c r="J7244" s="7">
        <v>36</v>
      </c>
      <c r="K7244" s="8">
        <v>25</v>
      </c>
      <c r="L7244" s="9">
        <f t="shared" si="113"/>
        <v>900</v>
      </c>
      <c r="M7244" s="9">
        <v>404.99999999999994</v>
      </c>
      <c r="N7244" s="10">
        <v>0.44999999999999996</v>
      </c>
      <c r="O7244" s="4" t="s">
        <v>83</v>
      </c>
    </row>
    <row r="7245" spans="1:15" ht="14.25" customHeight="1" x14ac:dyDescent="0.25">
      <c r="A7245" s="4" t="s">
        <v>26</v>
      </c>
      <c r="B7245" s="4">
        <v>1185732</v>
      </c>
      <c r="C7245" s="5">
        <v>44459</v>
      </c>
      <c r="D7245" s="37">
        <v>2021</v>
      </c>
      <c r="E7245" s="5" t="str">
        <f>TEXT(Sales[[#This Row],[Invoice Date]],"mmm")</f>
        <v>Sep</v>
      </c>
      <c r="F7245" s="4" t="s">
        <v>15</v>
      </c>
      <c r="G7245" s="4" t="s">
        <v>119</v>
      </c>
      <c r="H7245" s="4" t="s">
        <v>120</v>
      </c>
      <c r="I7245" s="6" t="s">
        <v>22</v>
      </c>
      <c r="J7245" s="7">
        <v>48</v>
      </c>
      <c r="K7245" s="8">
        <v>30</v>
      </c>
      <c r="L7245" s="9">
        <f t="shared" si="113"/>
        <v>1440</v>
      </c>
      <c r="M7245" s="9">
        <v>619.20000000000005</v>
      </c>
      <c r="N7245" s="10">
        <v>0.43</v>
      </c>
      <c r="O7245" s="4" t="s">
        <v>83</v>
      </c>
    </row>
    <row r="7246" spans="1:15" ht="14.25" customHeight="1" x14ac:dyDescent="0.25">
      <c r="A7246" s="4" t="s">
        <v>26</v>
      </c>
      <c r="B7246" s="4">
        <v>1185732</v>
      </c>
      <c r="C7246" s="5">
        <v>44459</v>
      </c>
      <c r="D7246" s="37">
        <v>2021</v>
      </c>
      <c r="E7246" s="5" t="str">
        <f>TEXT(Sales[[#This Row],[Invoice Date]],"mmm")</f>
        <v>Sep</v>
      </c>
      <c r="F7246" s="4" t="s">
        <v>15</v>
      </c>
      <c r="G7246" s="4" t="s">
        <v>119</v>
      </c>
      <c r="H7246" s="4" t="s">
        <v>120</v>
      </c>
      <c r="I7246" s="6" t="s">
        <v>23</v>
      </c>
      <c r="J7246" s="7">
        <v>54</v>
      </c>
      <c r="K7246" s="8">
        <v>50</v>
      </c>
      <c r="L7246" s="9">
        <f t="shared" si="113"/>
        <v>2700</v>
      </c>
      <c r="M7246" s="9">
        <v>1080</v>
      </c>
      <c r="N7246" s="10">
        <v>0.4</v>
      </c>
      <c r="O7246" s="4" t="s">
        <v>83</v>
      </c>
    </row>
    <row r="7247" spans="1:15" ht="14.25" customHeight="1" x14ac:dyDescent="0.25">
      <c r="A7247" s="4" t="s">
        <v>26</v>
      </c>
      <c r="B7247" s="4">
        <v>1185732</v>
      </c>
      <c r="C7247" s="5">
        <v>44491</v>
      </c>
      <c r="D7247" s="37">
        <v>2021</v>
      </c>
      <c r="E7247" s="5" t="str">
        <f>TEXT(Sales[[#This Row],[Invoice Date]],"mmm")</f>
        <v>Oct</v>
      </c>
      <c r="F7247" s="4" t="s">
        <v>15</v>
      </c>
      <c r="G7247" s="4" t="s">
        <v>119</v>
      </c>
      <c r="H7247" s="4" t="s">
        <v>120</v>
      </c>
      <c r="I7247" s="6" t="s">
        <v>17</v>
      </c>
      <c r="J7247" s="7">
        <v>52</v>
      </c>
      <c r="K7247" s="8">
        <v>113</v>
      </c>
      <c r="L7247" s="9">
        <f t="shared" si="113"/>
        <v>5876</v>
      </c>
      <c r="M7247" s="9">
        <v>3173.0400000000004</v>
      </c>
      <c r="N7247" s="10">
        <v>0.54</v>
      </c>
      <c r="O7247" s="4" t="s">
        <v>83</v>
      </c>
    </row>
    <row r="7248" spans="1:15" ht="14.25" customHeight="1" x14ac:dyDescent="0.25">
      <c r="A7248" s="4" t="s">
        <v>26</v>
      </c>
      <c r="B7248" s="4">
        <v>1185732</v>
      </c>
      <c r="C7248" s="5">
        <v>44491</v>
      </c>
      <c r="D7248" s="37">
        <v>2021</v>
      </c>
      <c r="E7248" s="5" t="str">
        <f>TEXT(Sales[[#This Row],[Invoice Date]],"mmm")</f>
        <v>Oct</v>
      </c>
      <c r="F7248" s="4" t="s">
        <v>15</v>
      </c>
      <c r="G7248" s="4" t="s">
        <v>119</v>
      </c>
      <c r="H7248" s="4" t="s">
        <v>120</v>
      </c>
      <c r="I7248" s="6" t="s">
        <v>19</v>
      </c>
      <c r="J7248" s="7">
        <v>48</v>
      </c>
      <c r="K7248" s="8">
        <v>58</v>
      </c>
      <c r="L7248" s="9">
        <f t="shared" si="113"/>
        <v>2784</v>
      </c>
      <c r="M7248" s="9">
        <v>1280.6399999999999</v>
      </c>
      <c r="N7248" s="10">
        <v>0.45999999999999996</v>
      </c>
      <c r="O7248" s="4" t="s">
        <v>83</v>
      </c>
    </row>
    <row r="7249" spans="1:15" ht="14.25" customHeight="1" x14ac:dyDescent="0.25">
      <c r="A7249" s="4" t="s">
        <v>26</v>
      </c>
      <c r="B7249" s="4">
        <v>1185732</v>
      </c>
      <c r="C7249" s="5">
        <v>44491</v>
      </c>
      <c r="D7249" s="37">
        <v>2021</v>
      </c>
      <c r="E7249" s="5" t="str">
        <f>TEXT(Sales[[#This Row],[Invoice Date]],"mmm")</f>
        <v>Oct</v>
      </c>
      <c r="F7249" s="4" t="s">
        <v>15</v>
      </c>
      <c r="G7249" s="4" t="s">
        <v>119</v>
      </c>
      <c r="H7249" s="4" t="s">
        <v>120</v>
      </c>
      <c r="I7249" s="6" t="s">
        <v>20</v>
      </c>
      <c r="J7249" s="7">
        <v>49</v>
      </c>
      <c r="K7249" s="8">
        <v>25</v>
      </c>
      <c r="L7249" s="9">
        <f t="shared" si="113"/>
        <v>1225</v>
      </c>
      <c r="M7249" s="9">
        <v>563.5</v>
      </c>
      <c r="N7249" s="10">
        <v>0.45999999999999996</v>
      </c>
      <c r="O7249" s="4" t="s">
        <v>83</v>
      </c>
    </row>
    <row r="7250" spans="1:15" ht="14.25" customHeight="1" x14ac:dyDescent="0.25">
      <c r="A7250" s="4" t="s">
        <v>14</v>
      </c>
      <c r="B7250" s="4">
        <v>1185732</v>
      </c>
      <c r="C7250" s="5">
        <v>44491</v>
      </c>
      <c r="D7250" s="37">
        <v>2021</v>
      </c>
      <c r="E7250" s="5" t="str">
        <f>TEXT(Sales[[#This Row],[Invoice Date]],"mmm")</f>
        <v>Oct</v>
      </c>
      <c r="F7250" s="4" t="s">
        <v>15</v>
      </c>
      <c r="G7250" s="4" t="s">
        <v>119</v>
      </c>
      <c r="H7250" s="4" t="s">
        <v>120</v>
      </c>
      <c r="I7250" s="6" t="s">
        <v>21</v>
      </c>
      <c r="J7250" s="7">
        <v>49</v>
      </c>
      <c r="K7250" s="8">
        <v>21</v>
      </c>
      <c r="L7250" s="9">
        <f t="shared" si="113"/>
        <v>1029</v>
      </c>
      <c r="M7250" s="9">
        <v>514.5</v>
      </c>
      <c r="N7250" s="10">
        <v>0.5</v>
      </c>
      <c r="O7250" s="4" t="s">
        <v>83</v>
      </c>
    </row>
    <row r="7251" spans="1:15" ht="14.25" customHeight="1" x14ac:dyDescent="0.25">
      <c r="A7251" s="4" t="s">
        <v>14</v>
      </c>
      <c r="B7251" s="4">
        <v>1185732</v>
      </c>
      <c r="C7251" s="5">
        <v>44491</v>
      </c>
      <c r="D7251" s="37">
        <v>2021</v>
      </c>
      <c r="E7251" s="5" t="str">
        <f>TEXT(Sales[[#This Row],[Invoice Date]],"mmm")</f>
        <v>Oct</v>
      </c>
      <c r="F7251" s="4" t="s">
        <v>15</v>
      </c>
      <c r="G7251" s="4" t="s">
        <v>119</v>
      </c>
      <c r="H7251" s="4" t="s">
        <v>120</v>
      </c>
      <c r="I7251" s="6" t="s">
        <v>22</v>
      </c>
      <c r="J7251" s="7">
        <v>56</v>
      </c>
      <c r="K7251" s="8">
        <v>20</v>
      </c>
      <c r="L7251" s="9">
        <f t="shared" si="113"/>
        <v>1120</v>
      </c>
      <c r="M7251" s="9">
        <v>448</v>
      </c>
      <c r="N7251" s="10">
        <v>0.4</v>
      </c>
      <c r="O7251" s="4" t="s">
        <v>83</v>
      </c>
    </row>
    <row r="7252" spans="1:15" ht="14.25" customHeight="1" x14ac:dyDescent="0.25">
      <c r="A7252" s="4" t="s">
        <v>14</v>
      </c>
      <c r="B7252" s="4">
        <v>1185732</v>
      </c>
      <c r="C7252" s="5">
        <v>44491</v>
      </c>
      <c r="D7252" s="37">
        <v>2021</v>
      </c>
      <c r="E7252" s="5" t="str">
        <f>TEXT(Sales[[#This Row],[Invoice Date]],"mmm")</f>
        <v>Oct</v>
      </c>
      <c r="F7252" s="4" t="s">
        <v>15</v>
      </c>
      <c r="G7252" s="4" t="s">
        <v>119</v>
      </c>
      <c r="H7252" s="4" t="s">
        <v>120</v>
      </c>
      <c r="I7252" s="6" t="s">
        <v>23</v>
      </c>
      <c r="J7252" s="7">
        <v>60</v>
      </c>
      <c r="K7252" s="8">
        <v>52</v>
      </c>
      <c r="L7252" s="9">
        <f t="shared" si="113"/>
        <v>3120</v>
      </c>
      <c r="M7252" s="9">
        <v>1248</v>
      </c>
      <c r="N7252" s="10">
        <v>0.4</v>
      </c>
      <c r="O7252" s="4" t="s">
        <v>83</v>
      </c>
    </row>
    <row r="7253" spans="1:15" ht="14.25" customHeight="1" x14ac:dyDescent="0.25">
      <c r="A7253" s="4" t="s">
        <v>14</v>
      </c>
      <c r="B7253" s="4">
        <v>1185732</v>
      </c>
      <c r="C7253" s="5">
        <v>44521</v>
      </c>
      <c r="D7253" s="37">
        <v>2021</v>
      </c>
      <c r="E7253" s="5" t="str">
        <f>TEXT(Sales[[#This Row],[Invoice Date]],"mmm")</f>
        <v>Nov</v>
      </c>
      <c r="F7253" s="4" t="s">
        <v>15</v>
      </c>
      <c r="G7253" s="4" t="s">
        <v>119</v>
      </c>
      <c r="H7253" s="4" t="s">
        <v>120</v>
      </c>
      <c r="I7253" s="6" t="s">
        <v>17</v>
      </c>
      <c r="J7253" s="7">
        <v>58</v>
      </c>
      <c r="K7253" s="8">
        <v>88</v>
      </c>
      <c r="L7253" s="9">
        <f t="shared" si="113"/>
        <v>5104</v>
      </c>
      <c r="M7253" s="9">
        <v>2807.2000000000003</v>
      </c>
      <c r="N7253" s="10">
        <v>0.55000000000000004</v>
      </c>
      <c r="O7253" s="4" t="s">
        <v>83</v>
      </c>
    </row>
    <row r="7254" spans="1:15" ht="14.25" customHeight="1" x14ac:dyDescent="0.25">
      <c r="A7254" s="4" t="s">
        <v>14</v>
      </c>
      <c r="B7254" s="4">
        <v>1185732</v>
      </c>
      <c r="C7254" s="5">
        <v>44521</v>
      </c>
      <c r="D7254" s="37">
        <v>2021</v>
      </c>
      <c r="E7254" s="5" t="str">
        <f>TEXT(Sales[[#This Row],[Invoice Date]],"mmm")</f>
        <v>Nov</v>
      </c>
      <c r="F7254" s="4" t="s">
        <v>15</v>
      </c>
      <c r="G7254" s="4" t="s">
        <v>119</v>
      </c>
      <c r="H7254" s="4" t="s">
        <v>120</v>
      </c>
      <c r="I7254" s="6" t="s">
        <v>19</v>
      </c>
      <c r="J7254" s="7">
        <v>45</v>
      </c>
      <c r="K7254" s="8">
        <v>51</v>
      </c>
      <c r="L7254" s="9">
        <f t="shared" si="113"/>
        <v>2295</v>
      </c>
      <c r="M7254" s="9">
        <v>1078.6499999999999</v>
      </c>
      <c r="N7254" s="10">
        <v>0.47</v>
      </c>
      <c r="O7254" s="4" t="s">
        <v>83</v>
      </c>
    </row>
    <row r="7255" spans="1:15" ht="14.25" customHeight="1" x14ac:dyDescent="0.25">
      <c r="A7255" s="4" t="s">
        <v>14</v>
      </c>
      <c r="B7255" s="4">
        <v>1185732</v>
      </c>
      <c r="C7255" s="5">
        <v>44521</v>
      </c>
      <c r="D7255" s="37">
        <v>2021</v>
      </c>
      <c r="E7255" s="5" t="str">
        <f>TEXT(Sales[[#This Row],[Invoice Date]],"mmm")</f>
        <v>Nov</v>
      </c>
      <c r="F7255" s="4" t="s">
        <v>15</v>
      </c>
      <c r="G7255" s="4" t="s">
        <v>119</v>
      </c>
      <c r="H7255" s="4" t="s">
        <v>120</v>
      </c>
      <c r="I7255" s="6" t="s">
        <v>20</v>
      </c>
      <c r="J7255" s="7">
        <v>49</v>
      </c>
      <c r="K7255" s="8">
        <v>48</v>
      </c>
      <c r="L7255" s="9">
        <f t="shared" si="113"/>
        <v>2352</v>
      </c>
      <c r="M7255" s="9">
        <v>1176</v>
      </c>
      <c r="N7255" s="10">
        <v>0.5</v>
      </c>
      <c r="O7255" s="4" t="s">
        <v>83</v>
      </c>
    </row>
    <row r="7256" spans="1:15" ht="14.25" customHeight="1" x14ac:dyDescent="0.25">
      <c r="A7256" s="4" t="s">
        <v>14</v>
      </c>
      <c r="B7256" s="4">
        <v>1185732</v>
      </c>
      <c r="C7256" s="5">
        <v>44521</v>
      </c>
      <c r="D7256" s="37">
        <v>2021</v>
      </c>
      <c r="E7256" s="5" t="str">
        <f>TEXT(Sales[[#This Row],[Invoice Date]],"mmm")</f>
        <v>Nov</v>
      </c>
      <c r="F7256" s="4" t="s">
        <v>15</v>
      </c>
      <c r="G7256" s="4" t="s">
        <v>119</v>
      </c>
      <c r="H7256" s="4" t="s">
        <v>120</v>
      </c>
      <c r="I7256" s="6" t="s">
        <v>21</v>
      </c>
      <c r="J7256" s="7">
        <v>48</v>
      </c>
      <c r="K7256" s="8">
        <v>41</v>
      </c>
      <c r="L7256" s="9">
        <f t="shared" si="113"/>
        <v>1968</v>
      </c>
      <c r="M7256" s="9">
        <v>905.28</v>
      </c>
      <c r="N7256" s="10">
        <v>0.45999999999999996</v>
      </c>
      <c r="O7256" s="4" t="s">
        <v>83</v>
      </c>
    </row>
    <row r="7257" spans="1:15" ht="14.25" customHeight="1" x14ac:dyDescent="0.25">
      <c r="A7257" s="4" t="s">
        <v>14</v>
      </c>
      <c r="B7257" s="4">
        <v>1185732</v>
      </c>
      <c r="C7257" s="5">
        <v>44521</v>
      </c>
      <c r="D7257" s="37">
        <v>2021</v>
      </c>
      <c r="E7257" s="5" t="str">
        <f>TEXT(Sales[[#This Row],[Invoice Date]],"mmm")</f>
        <v>Nov</v>
      </c>
      <c r="F7257" s="4" t="s">
        <v>15</v>
      </c>
      <c r="G7257" s="4" t="s">
        <v>119</v>
      </c>
      <c r="H7257" s="4" t="s">
        <v>120</v>
      </c>
      <c r="I7257" s="6" t="s">
        <v>22</v>
      </c>
      <c r="J7257" s="7">
        <v>56</v>
      </c>
      <c r="K7257" s="8">
        <v>31</v>
      </c>
      <c r="L7257" s="9">
        <f t="shared" si="113"/>
        <v>1736</v>
      </c>
      <c r="M7257" s="9">
        <v>763.84</v>
      </c>
      <c r="N7257" s="10">
        <v>0.44</v>
      </c>
      <c r="O7257" s="4" t="s">
        <v>83</v>
      </c>
    </row>
    <row r="7258" spans="1:15" ht="14.25" customHeight="1" x14ac:dyDescent="0.25">
      <c r="A7258" s="4" t="s">
        <v>14</v>
      </c>
      <c r="B7258" s="4">
        <v>1185732</v>
      </c>
      <c r="C7258" s="5">
        <v>44521</v>
      </c>
      <c r="D7258" s="37">
        <v>2021</v>
      </c>
      <c r="E7258" s="5" t="str">
        <f>TEXT(Sales[[#This Row],[Invoice Date]],"mmm")</f>
        <v>Nov</v>
      </c>
      <c r="F7258" s="4" t="s">
        <v>15</v>
      </c>
      <c r="G7258" s="4" t="s">
        <v>119</v>
      </c>
      <c r="H7258" s="4" t="s">
        <v>120</v>
      </c>
      <c r="I7258" s="6" t="s">
        <v>23</v>
      </c>
      <c r="J7258" s="7">
        <v>62</v>
      </c>
      <c r="K7258" s="8">
        <v>63</v>
      </c>
      <c r="L7258" s="9">
        <f t="shared" si="113"/>
        <v>3906</v>
      </c>
      <c r="M7258" s="9">
        <v>1679.58</v>
      </c>
      <c r="N7258" s="10">
        <v>0.43</v>
      </c>
      <c r="O7258" s="4" t="s">
        <v>83</v>
      </c>
    </row>
    <row r="7259" spans="1:15" ht="14.25" customHeight="1" x14ac:dyDescent="0.25">
      <c r="A7259" s="4" t="s">
        <v>14</v>
      </c>
      <c r="B7259" s="4">
        <v>1185732</v>
      </c>
      <c r="C7259" s="5">
        <v>44550</v>
      </c>
      <c r="D7259" s="37">
        <v>2021</v>
      </c>
      <c r="E7259" s="5" t="str">
        <f>TEXT(Sales[[#This Row],[Invoice Date]],"mmm")</f>
        <v>Dec</v>
      </c>
      <c r="F7259" s="4" t="s">
        <v>15</v>
      </c>
      <c r="G7259" s="4" t="s">
        <v>119</v>
      </c>
      <c r="H7259" s="4" t="s">
        <v>120</v>
      </c>
      <c r="I7259" s="6" t="s">
        <v>17</v>
      </c>
      <c r="J7259" s="7">
        <v>57</v>
      </c>
      <c r="K7259" s="8">
        <v>122</v>
      </c>
      <c r="L7259" s="9">
        <f t="shared" si="113"/>
        <v>6954</v>
      </c>
      <c r="M7259" s="9">
        <v>3477</v>
      </c>
      <c r="N7259" s="10">
        <v>0.5</v>
      </c>
      <c r="O7259" s="4" t="s">
        <v>83</v>
      </c>
    </row>
    <row r="7260" spans="1:15" ht="14.25" customHeight="1" x14ac:dyDescent="0.25">
      <c r="A7260" s="4" t="s">
        <v>14</v>
      </c>
      <c r="B7260" s="4">
        <v>1185732</v>
      </c>
      <c r="C7260" s="5">
        <v>44550</v>
      </c>
      <c r="D7260" s="37">
        <v>2021</v>
      </c>
      <c r="E7260" s="5" t="str">
        <f>TEXT(Sales[[#This Row],[Invoice Date]],"mmm")</f>
        <v>Dec</v>
      </c>
      <c r="F7260" s="4" t="s">
        <v>15</v>
      </c>
      <c r="G7260" s="4" t="s">
        <v>119</v>
      </c>
      <c r="H7260" s="4" t="s">
        <v>120</v>
      </c>
      <c r="I7260" s="6" t="s">
        <v>19</v>
      </c>
      <c r="J7260" s="7">
        <v>46</v>
      </c>
      <c r="K7260" s="8">
        <v>65</v>
      </c>
      <c r="L7260" s="9">
        <f t="shared" si="113"/>
        <v>2990</v>
      </c>
      <c r="M7260" s="9">
        <v>1495</v>
      </c>
      <c r="N7260" s="10">
        <v>0.5</v>
      </c>
      <c r="O7260" s="4" t="s">
        <v>83</v>
      </c>
    </row>
    <row r="7261" spans="1:15" ht="14.25" customHeight="1" x14ac:dyDescent="0.25">
      <c r="A7261" s="4" t="s">
        <v>14</v>
      </c>
      <c r="B7261" s="4">
        <v>1185732</v>
      </c>
      <c r="C7261" s="5">
        <v>44550</v>
      </c>
      <c r="D7261" s="37">
        <v>2021</v>
      </c>
      <c r="E7261" s="5" t="str">
        <f>TEXT(Sales[[#This Row],[Invoice Date]],"mmm")</f>
        <v>Dec</v>
      </c>
      <c r="F7261" s="4" t="s">
        <v>15</v>
      </c>
      <c r="G7261" s="4" t="s">
        <v>119</v>
      </c>
      <c r="H7261" s="4" t="s">
        <v>120</v>
      </c>
      <c r="I7261" s="6" t="s">
        <v>20</v>
      </c>
      <c r="J7261" s="7">
        <v>45</v>
      </c>
      <c r="K7261" s="8">
        <v>65</v>
      </c>
      <c r="L7261" s="9">
        <f t="shared" si="113"/>
        <v>2925</v>
      </c>
      <c r="M7261" s="9">
        <v>1374.75</v>
      </c>
      <c r="N7261" s="10">
        <v>0.47</v>
      </c>
      <c r="O7261" s="4" t="s">
        <v>83</v>
      </c>
    </row>
    <row r="7262" spans="1:15" ht="14.25" customHeight="1" x14ac:dyDescent="0.25">
      <c r="A7262" s="4" t="s">
        <v>14</v>
      </c>
      <c r="B7262" s="4">
        <v>1185732</v>
      </c>
      <c r="C7262" s="5">
        <v>44550</v>
      </c>
      <c r="D7262" s="37">
        <v>2021</v>
      </c>
      <c r="E7262" s="5" t="str">
        <f>TEXT(Sales[[#This Row],[Invoice Date]],"mmm")</f>
        <v>Dec</v>
      </c>
      <c r="F7262" s="4" t="s">
        <v>15</v>
      </c>
      <c r="G7262" s="4" t="s">
        <v>119</v>
      </c>
      <c r="H7262" s="4" t="s">
        <v>120</v>
      </c>
      <c r="I7262" s="6" t="s">
        <v>21</v>
      </c>
      <c r="J7262" s="7">
        <v>49</v>
      </c>
      <c r="K7262" s="8">
        <v>44</v>
      </c>
      <c r="L7262" s="9">
        <f t="shared" si="113"/>
        <v>2156</v>
      </c>
      <c r="M7262" s="9">
        <v>1013.3199999999999</v>
      </c>
      <c r="N7262" s="10">
        <v>0.47</v>
      </c>
      <c r="O7262" s="4" t="s">
        <v>83</v>
      </c>
    </row>
    <row r="7263" spans="1:15" ht="14.25" customHeight="1" x14ac:dyDescent="0.25">
      <c r="A7263" s="4" t="s">
        <v>14</v>
      </c>
      <c r="B7263" s="4">
        <v>1185732</v>
      </c>
      <c r="C7263" s="5">
        <v>44550</v>
      </c>
      <c r="D7263" s="37">
        <v>2021</v>
      </c>
      <c r="E7263" s="5" t="str">
        <f>TEXT(Sales[[#This Row],[Invoice Date]],"mmm")</f>
        <v>Dec</v>
      </c>
      <c r="F7263" s="4" t="s">
        <v>15</v>
      </c>
      <c r="G7263" s="4" t="s">
        <v>119</v>
      </c>
      <c r="H7263" s="4" t="s">
        <v>120</v>
      </c>
      <c r="I7263" s="6" t="s">
        <v>22</v>
      </c>
      <c r="J7263" s="7">
        <v>54</v>
      </c>
      <c r="K7263" s="8">
        <v>51</v>
      </c>
      <c r="L7263" s="9">
        <f t="shared" si="113"/>
        <v>2754</v>
      </c>
      <c r="M7263" s="9">
        <v>1129.1399999999999</v>
      </c>
      <c r="N7263" s="10">
        <v>0.41</v>
      </c>
      <c r="O7263" s="4" t="s">
        <v>83</v>
      </c>
    </row>
    <row r="7264" spans="1:15" ht="14.25" customHeight="1" x14ac:dyDescent="0.25">
      <c r="A7264" s="4" t="s">
        <v>14</v>
      </c>
      <c r="B7264" s="4">
        <v>1185732</v>
      </c>
      <c r="C7264" s="5">
        <v>44550</v>
      </c>
      <c r="D7264" s="37">
        <v>2021</v>
      </c>
      <c r="E7264" s="5" t="str">
        <f>TEXT(Sales[[#This Row],[Invoice Date]],"mmm")</f>
        <v>Dec</v>
      </c>
      <c r="F7264" s="4" t="s">
        <v>15</v>
      </c>
      <c r="G7264" s="4" t="s">
        <v>119</v>
      </c>
      <c r="H7264" s="4" t="s">
        <v>120</v>
      </c>
      <c r="I7264" s="6" t="s">
        <v>23</v>
      </c>
      <c r="J7264" s="7">
        <v>61</v>
      </c>
      <c r="K7264" s="8">
        <v>72</v>
      </c>
      <c r="L7264" s="9">
        <f t="shared" si="113"/>
        <v>4392</v>
      </c>
      <c r="M7264" s="9">
        <v>1844.6399999999999</v>
      </c>
      <c r="N7264" s="10">
        <v>0.42</v>
      </c>
      <c r="O7264" s="4" t="s">
        <v>83</v>
      </c>
    </row>
    <row r="7265" spans="1:15" ht="14.25" customHeight="1" x14ac:dyDescent="0.25">
      <c r="A7265" s="4" t="s">
        <v>14</v>
      </c>
      <c r="B7265" s="4">
        <v>1185732</v>
      </c>
      <c r="C7265" s="5">
        <v>44213</v>
      </c>
      <c r="D7265" s="37">
        <v>2021</v>
      </c>
      <c r="E7265" s="5" t="str">
        <f>TEXT(Sales[[#This Row],[Invoice Date]],"mmm")</f>
        <v>Jan</v>
      </c>
      <c r="F7265" s="4" t="s">
        <v>15</v>
      </c>
      <c r="G7265" s="4" t="s">
        <v>119</v>
      </c>
      <c r="H7265" s="4" t="s">
        <v>120</v>
      </c>
      <c r="I7265" s="6" t="s">
        <v>17</v>
      </c>
      <c r="J7265" s="7">
        <v>36</v>
      </c>
      <c r="K7265" s="8">
        <v>137</v>
      </c>
      <c r="L7265" s="9">
        <f t="shared" si="113"/>
        <v>4932</v>
      </c>
      <c r="M7265" s="9">
        <v>2219.3999999999996</v>
      </c>
      <c r="N7265" s="10">
        <v>0.44999999999999996</v>
      </c>
      <c r="O7265" s="4" t="s">
        <v>83</v>
      </c>
    </row>
    <row r="7266" spans="1:15" ht="14.25" customHeight="1" x14ac:dyDescent="0.25">
      <c r="A7266" s="4" t="s">
        <v>14</v>
      </c>
      <c r="B7266" s="4">
        <v>1185732</v>
      </c>
      <c r="C7266" s="5">
        <v>44213</v>
      </c>
      <c r="D7266" s="37">
        <v>2021</v>
      </c>
      <c r="E7266" s="5" t="str">
        <f>TEXT(Sales[[#This Row],[Invoice Date]],"mmm")</f>
        <v>Jan</v>
      </c>
      <c r="F7266" s="4" t="s">
        <v>15</v>
      </c>
      <c r="G7266" s="4" t="s">
        <v>119</v>
      </c>
      <c r="H7266" s="4" t="s">
        <v>120</v>
      </c>
      <c r="I7266" s="6" t="s">
        <v>19</v>
      </c>
      <c r="J7266" s="7">
        <v>38</v>
      </c>
      <c r="K7266" s="8">
        <v>81</v>
      </c>
      <c r="L7266" s="9">
        <f t="shared" si="113"/>
        <v>3078</v>
      </c>
      <c r="M7266" s="9">
        <v>1539</v>
      </c>
      <c r="N7266" s="10">
        <v>0.5</v>
      </c>
      <c r="O7266" s="4" t="s">
        <v>83</v>
      </c>
    </row>
    <row r="7267" spans="1:15" ht="14.25" customHeight="1" x14ac:dyDescent="0.25">
      <c r="A7267" s="4" t="s">
        <v>14</v>
      </c>
      <c r="B7267" s="4">
        <v>1185732</v>
      </c>
      <c r="C7267" s="5">
        <v>44213</v>
      </c>
      <c r="D7267" s="37">
        <v>2021</v>
      </c>
      <c r="E7267" s="5" t="str">
        <f>TEXT(Sales[[#This Row],[Invoice Date]],"mmm")</f>
        <v>Jan</v>
      </c>
      <c r="F7267" s="4" t="s">
        <v>15</v>
      </c>
      <c r="G7267" s="4" t="s">
        <v>119</v>
      </c>
      <c r="H7267" s="4" t="s">
        <v>120</v>
      </c>
      <c r="I7267" s="6" t="s">
        <v>20</v>
      </c>
      <c r="J7267" s="7">
        <v>29</v>
      </c>
      <c r="K7267" s="8">
        <v>91</v>
      </c>
      <c r="L7267" s="9">
        <f t="shared" si="113"/>
        <v>2639</v>
      </c>
      <c r="M7267" s="9">
        <v>1398.67</v>
      </c>
      <c r="N7267" s="10">
        <v>0.53</v>
      </c>
      <c r="O7267" s="4" t="s">
        <v>83</v>
      </c>
    </row>
    <row r="7268" spans="1:15" ht="14.25" customHeight="1" x14ac:dyDescent="0.25">
      <c r="A7268" s="4" t="s">
        <v>14</v>
      </c>
      <c r="B7268" s="4">
        <v>1185732</v>
      </c>
      <c r="C7268" s="5">
        <v>44213</v>
      </c>
      <c r="D7268" s="37">
        <v>2021</v>
      </c>
      <c r="E7268" s="5" t="str">
        <f>TEXT(Sales[[#This Row],[Invoice Date]],"mmm")</f>
        <v>Jan</v>
      </c>
      <c r="F7268" s="4" t="s">
        <v>15</v>
      </c>
      <c r="G7268" s="4" t="s">
        <v>119</v>
      </c>
      <c r="H7268" s="4" t="s">
        <v>120</v>
      </c>
      <c r="I7268" s="6" t="s">
        <v>21</v>
      </c>
      <c r="J7268" s="7">
        <v>32</v>
      </c>
      <c r="K7268" s="8">
        <v>47</v>
      </c>
      <c r="L7268" s="9">
        <f t="shared" si="113"/>
        <v>1504</v>
      </c>
      <c r="M7268" s="9">
        <v>827.2</v>
      </c>
      <c r="N7268" s="10">
        <v>0.55000000000000004</v>
      </c>
      <c r="O7268" s="4" t="s">
        <v>83</v>
      </c>
    </row>
    <row r="7269" spans="1:15" ht="14.25" customHeight="1" x14ac:dyDescent="0.25">
      <c r="A7269" s="4" t="s">
        <v>14</v>
      </c>
      <c r="B7269" s="4">
        <v>1185732</v>
      </c>
      <c r="C7269" s="5">
        <v>44213</v>
      </c>
      <c r="D7269" s="37">
        <v>2021</v>
      </c>
      <c r="E7269" s="5" t="str">
        <f>TEXT(Sales[[#This Row],[Invoice Date]],"mmm")</f>
        <v>Jan</v>
      </c>
      <c r="F7269" s="4" t="s">
        <v>15</v>
      </c>
      <c r="G7269" s="4" t="s">
        <v>119</v>
      </c>
      <c r="H7269" s="4" t="s">
        <v>120</v>
      </c>
      <c r="I7269" s="6" t="s">
        <v>22</v>
      </c>
      <c r="J7269" s="7">
        <v>49</v>
      </c>
      <c r="K7269" s="8">
        <v>59</v>
      </c>
      <c r="L7269" s="9">
        <f t="shared" si="113"/>
        <v>2891</v>
      </c>
      <c r="M7269" s="9">
        <v>1214.22</v>
      </c>
      <c r="N7269" s="10">
        <v>0.42</v>
      </c>
      <c r="O7269" s="4" t="s">
        <v>83</v>
      </c>
    </row>
    <row r="7270" spans="1:15" ht="14.25" customHeight="1" x14ac:dyDescent="0.25">
      <c r="A7270" s="4" t="s">
        <v>14</v>
      </c>
      <c r="B7270" s="4">
        <v>1185732</v>
      </c>
      <c r="C7270" s="5">
        <v>44213</v>
      </c>
      <c r="D7270" s="37">
        <v>2021</v>
      </c>
      <c r="E7270" s="5" t="str">
        <f>TEXT(Sales[[#This Row],[Invoice Date]],"mmm")</f>
        <v>Jan</v>
      </c>
      <c r="F7270" s="4" t="s">
        <v>15</v>
      </c>
      <c r="G7270" s="4" t="s">
        <v>119</v>
      </c>
      <c r="H7270" s="4" t="s">
        <v>120</v>
      </c>
      <c r="I7270" s="6" t="s">
        <v>23</v>
      </c>
      <c r="J7270" s="7">
        <v>36</v>
      </c>
      <c r="K7270" s="8">
        <v>81</v>
      </c>
      <c r="L7270" s="9">
        <f t="shared" si="113"/>
        <v>2916</v>
      </c>
      <c r="M7270" s="9">
        <v>1487.16</v>
      </c>
      <c r="N7270" s="10">
        <v>0.51</v>
      </c>
      <c r="O7270" s="4" t="s">
        <v>83</v>
      </c>
    </row>
    <row r="7271" spans="1:15" ht="14.25" customHeight="1" x14ac:dyDescent="0.25">
      <c r="A7271" s="4" t="s">
        <v>14</v>
      </c>
      <c r="B7271" s="4">
        <v>1185732</v>
      </c>
      <c r="C7271" s="5">
        <v>44242</v>
      </c>
      <c r="D7271" s="37">
        <v>2021</v>
      </c>
      <c r="E7271" s="5" t="str">
        <f>TEXT(Sales[[#This Row],[Invoice Date]],"mmm")</f>
        <v>Feb</v>
      </c>
      <c r="F7271" s="4" t="s">
        <v>15</v>
      </c>
      <c r="G7271" s="4" t="s">
        <v>119</v>
      </c>
      <c r="H7271" s="4" t="s">
        <v>120</v>
      </c>
      <c r="I7271" s="6" t="s">
        <v>17</v>
      </c>
      <c r="J7271" s="7">
        <v>39</v>
      </c>
      <c r="K7271" s="8">
        <v>144</v>
      </c>
      <c r="L7271" s="9">
        <f t="shared" si="113"/>
        <v>5616</v>
      </c>
      <c r="M7271" s="9">
        <v>2808</v>
      </c>
      <c r="N7271" s="10">
        <v>0.5</v>
      </c>
      <c r="O7271" s="4" t="s">
        <v>83</v>
      </c>
    </row>
    <row r="7272" spans="1:15" ht="14.25" customHeight="1" x14ac:dyDescent="0.25">
      <c r="A7272" s="4" t="s">
        <v>14</v>
      </c>
      <c r="B7272" s="4">
        <v>1185732</v>
      </c>
      <c r="C7272" s="5">
        <v>44242</v>
      </c>
      <c r="D7272" s="37">
        <v>2021</v>
      </c>
      <c r="E7272" s="5" t="str">
        <f>TEXT(Sales[[#This Row],[Invoice Date]],"mmm")</f>
        <v>Feb</v>
      </c>
      <c r="F7272" s="4" t="s">
        <v>15</v>
      </c>
      <c r="G7272" s="4" t="s">
        <v>119</v>
      </c>
      <c r="H7272" s="4" t="s">
        <v>120</v>
      </c>
      <c r="I7272" s="6" t="s">
        <v>19</v>
      </c>
      <c r="J7272" s="7">
        <v>37</v>
      </c>
      <c r="K7272" s="8">
        <v>61</v>
      </c>
      <c r="L7272" s="9">
        <f t="shared" si="113"/>
        <v>2257</v>
      </c>
      <c r="M7272" s="9">
        <v>1038.22</v>
      </c>
      <c r="N7272" s="10">
        <v>0.45999999999999996</v>
      </c>
      <c r="O7272" s="4" t="s">
        <v>83</v>
      </c>
    </row>
    <row r="7273" spans="1:15" ht="14.25" customHeight="1" x14ac:dyDescent="0.25">
      <c r="A7273" s="4" t="s">
        <v>14</v>
      </c>
      <c r="B7273" s="4">
        <v>1185732</v>
      </c>
      <c r="C7273" s="5">
        <v>44242</v>
      </c>
      <c r="D7273" s="37">
        <v>2021</v>
      </c>
      <c r="E7273" s="5" t="str">
        <f>TEXT(Sales[[#This Row],[Invoice Date]],"mmm")</f>
        <v>Feb</v>
      </c>
      <c r="F7273" s="4" t="s">
        <v>15</v>
      </c>
      <c r="G7273" s="4" t="s">
        <v>119</v>
      </c>
      <c r="H7273" s="4" t="s">
        <v>120</v>
      </c>
      <c r="I7273" s="6" t="s">
        <v>20</v>
      </c>
      <c r="J7273" s="7">
        <v>27</v>
      </c>
      <c r="K7273" s="8">
        <v>69</v>
      </c>
      <c r="L7273" s="9">
        <f t="shared" si="113"/>
        <v>1863</v>
      </c>
      <c r="M7273" s="9">
        <v>950.13</v>
      </c>
      <c r="N7273" s="10">
        <v>0.51</v>
      </c>
      <c r="O7273" s="4" t="s">
        <v>83</v>
      </c>
    </row>
    <row r="7274" spans="1:15" ht="14.25" customHeight="1" x14ac:dyDescent="0.25">
      <c r="A7274" s="4" t="s">
        <v>14</v>
      </c>
      <c r="B7274" s="4">
        <v>1185732</v>
      </c>
      <c r="C7274" s="5">
        <v>44242</v>
      </c>
      <c r="D7274" s="37">
        <v>2021</v>
      </c>
      <c r="E7274" s="5" t="str">
        <f>TEXT(Sales[[#This Row],[Invoice Date]],"mmm")</f>
        <v>Feb</v>
      </c>
      <c r="F7274" s="4" t="s">
        <v>15</v>
      </c>
      <c r="G7274" s="4" t="s">
        <v>121</v>
      </c>
      <c r="H7274" s="4" t="s">
        <v>122</v>
      </c>
      <c r="I7274" s="6" t="s">
        <v>21</v>
      </c>
      <c r="J7274" s="7">
        <v>33</v>
      </c>
      <c r="K7274" s="8">
        <v>45</v>
      </c>
      <c r="L7274" s="9">
        <f t="shared" si="113"/>
        <v>1485</v>
      </c>
      <c r="M7274" s="9">
        <v>816.75000000000011</v>
      </c>
      <c r="N7274" s="10">
        <v>0.55000000000000004</v>
      </c>
      <c r="O7274" s="4" t="s">
        <v>83</v>
      </c>
    </row>
    <row r="7275" spans="1:15" ht="14.25" customHeight="1" x14ac:dyDescent="0.25">
      <c r="A7275" s="4" t="s">
        <v>14</v>
      </c>
      <c r="B7275" s="4">
        <v>1185732</v>
      </c>
      <c r="C7275" s="5">
        <v>44242</v>
      </c>
      <c r="D7275" s="37">
        <v>2021</v>
      </c>
      <c r="E7275" s="5" t="str">
        <f>TEXT(Sales[[#This Row],[Invoice Date]],"mmm")</f>
        <v>Feb</v>
      </c>
      <c r="F7275" s="4" t="s">
        <v>15</v>
      </c>
      <c r="G7275" s="4" t="s">
        <v>121</v>
      </c>
      <c r="H7275" s="4" t="s">
        <v>122</v>
      </c>
      <c r="I7275" s="6" t="s">
        <v>22</v>
      </c>
      <c r="J7275" s="7">
        <v>45</v>
      </c>
      <c r="K7275" s="8">
        <v>65</v>
      </c>
      <c r="L7275" s="9">
        <f t="shared" si="113"/>
        <v>2925</v>
      </c>
      <c r="M7275" s="9">
        <v>1199.25</v>
      </c>
      <c r="N7275" s="10">
        <v>0.41</v>
      </c>
      <c r="O7275" s="4" t="s">
        <v>83</v>
      </c>
    </row>
    <row r="7276" spans="1:15" ht="14.25" customHeight="1" x14ac:dyDescent="0.25">
      <c r="A7276" s="4" t="s">
        <v>14</v>
      </c>
      <c r="B7276" s="4">
        <v>1185732</v>
      </c>
      <c r="C7276" s="5">
        <v>44242</v>
      </c>
      <c r="D7276" s="37">
        <v>2021</v>
      </c>
      <c r="E7276" s="5" t="str">
        <f>TEXT(Sales[[#This Row],[Invoice Date]],"mmm")</f>
        <v>Feb</v>
      </c>
      <c r="F7276" s="4" t="s">
        <v>15</v>
      </c>
      <c r="G7276" s="4" t="s">
        <v>121</v>
      </c>
      <c r="H7276" s="4" t="s">
        <v>122</v>
      </c>
      <c r="I7276" s="6" t="s">
        <v>23</v>
      </c>
      <c r="J7276" s="7">
        <v>39</v>
      </c>
      <c r="K7276" s="8">
        <v>98</v>
      </c>
      <c r="L7276" s="9">
        <f t="shared" si="113"/>
        <v>3822</v>
      </c>
      <c r="M7276" s="9">
        <v>2025.66</v>
      </c>
      <c r="N7276" s="10">
        <v>0.53</v>
      </c>
      <c r="O7276" s="4" t="s">
        <v>83</v>
      </c>
    </row>
    <row r="7277" spans="1:15" ht="14.25" customHeight="1" x14ac:dyDescent="0.25">
      <c r="A7277" s="4" t="s">
        <v>14</v>
      </c>
      <c r="B7277" s="4">
        <v>1185732</v>
      </c>
      <c r="C7277" s="5">
        <v>44268</v>
      </c>
      <c r="D7277" s="37">
        <v>2021</v>
      </c>
      <c r="E7277" s="5" t="str">
        <f>TEXT(Sales[[#This Row],[Invoice Date]],"mmm")</f>
        <v>Mar</v>
      </c>
      <c r="F7277" s="4" t="s">
        <v>15</v>
      </c>
      <c r="G7277" s="4" t="s">
        <v>121</v>
      </c>
      <c r="H7277" s="4" t="s">
        <v>122</v>
      </c>
      <c r="I7277" s="6" t="s">
        <v>17</v>
      </c>
      <c r="J7277" s="7">
        <v>36</v>
      </c>
      <c r="K7277" s="8">
        <v>158</v>
      </c>
      <c r="L7277" s="9">
        <f t="shared" si="113"/>
        <v>5688</v>
      </c>
      <c r="M7277" s="9">
        <v>2616.48</v>
      </c>
      <c r="N7277" s="10">
        <v>0.45999999999999996</v>
      </c>
      <c r="O7277" s="4" t="s">
        <v>83</v>
      </c>
    </row>
    <row r="7278" spans="1:15" ht="14.25" customHeight="1" x14ac:dyDescent="0.25">
      <c r="A7278" s="4" t="s">
        <v>14</v>
      </c>
      <c r="B7278" s="4">
        <v>1185732</v>
      </c>
      <c r="C7278" s="5">
        <v>44268</v>
      </c>
      <c r="D7278" s="37">
        <v>2021</v>
      </c>
      <c r="E7278" s="5" t="str">
        <f>TEXT(Sales[[#This Row],[Invoice Date]],"mmm")</f>
        <v>Mar</v>
      </c>
      <c r="F7278" s="4" t="s">
        <v>15</v>
      </c>
      <c r="G7278" s="4" t="s">
        <v>121</v>
      </c>
      <c r="H7278" s="4" t="s">
        <v>122</v>
      </c>
      <c r="I7278" s="6" t="s">
        <v>19</v>
      </c>
      <c r="J7278" s="7">
        <v>39</v>
      </c>
      <c r="K7278" s="8">
        <v>68</v>
      </c>
      <c r="L7278" s="9">
        <f t="shared" si="113"/>
        <v>2652</v>
      </c>
      <c r="M7278" s="9">
        <v>1193.3999999999999</v>
      </c>
      <c r="N7278" s="10">
        <v>0.44999999999999996</v>
      </c>
      <c r="O7278" s="4" t="s">
        <v>83</v>
      </c>
    </row>
    <row r="7279" spans="1:15" ht="14.25" customHeight="1" x14ac:dyDescent="0.25">
      <c r="A7279" s="4" t="s">
        <v>14</v>
      </c>
      <c r="B7279" s="4">
        <v>1185732</v>
      </c>
      <c r="C7279" s="5">
        <v>44268</v>
      </c>
      <c r="D7279" s="37">
        <v>2021</v>
      </c>
      <c r="E7279" s="5" t="str">
        <f>TEXT(Sales[[#This Row],[Invoice Date]],"mmm")</f>
        <v>Mar</v>
      </c>
      <c r="F7279" s="4" t="s">
        <v>15</v>
      </c>
      <c r="G7279" s="4" t="s">
        <v>121</v>
      </c>
      <c r="H7279" s="4" t="s">
        <v>122</v>
      </c>
      <c r="I7279" s="6" t="s">
        <v>20</v>
      </c>
      <c r="J7279" s="7">
        <v>29</v>
      </c>
      <c r="K7279" s="8">
        <v>69</v>
      </c>
      <c r="L7279" s="9">
        <f t="shared" si="113"/>
        <v>2001</v>
      </c>
      <c r="M7279" s="9">
        <v>1080.54</v>
      </c>
      <c r="N7279" s="10">
        <v>0.54</v>
      </c>
      <c r="O7279" s="4" t="s">
        <v>83</v>
      </c>
    </row>
    <row r="7280" spans="1:15" ht="14.25" customHeight="1" x14ac:dyDescent="0.25">
      <c r="A7280" s="4" t="s">
        <v>14</v>
      </c>
      <c r="B7280" s="4">
        <v>1185732</v>
      </c>
      <c r="C7280" s="5">
        <v>44268</v>
      </c>
      <c r="D7280" s="37">
        <v>2021</v>
      </c>
      <c r="E7280" s="5" t="str">
        <f>TEXT(Sales[[#This Row],[Invoice Date]],"mmm")</f>
        <v>Mar</v>
      </c>
      <c r="F7280" s="4" t="s">
        <v>15</v>
      </c>
      <c r="G7280" s="4" t="s">
        <v>121</v>
      </c>
      <c r="H7280" s="4" t="s">
        <v>122</v>
      </c>
      <c r="I7280" s="6" t="s">
        <v>21</v>
      </c>
      <c r="J7280" s="7">
        <v>32</v>
      </c>
      <c r="K7280" s="8">
        <v>31</v>
      </c>
      <c r="L7280" s="9">
        <f t="shared" si="113"/>
        <v>992</v>
      </c>
      <c r="M7280" s="9">
        <v>525.76</v>
      </c>
      <c r="N7280" s="10">
        <v>0.53</v>
      </c>
      <c r="O7280" s="4" t="s">
        <v>83</v>
      </c>
    </row>
    <row r="7281" spans="1:15" ht="14.25" customHeight="1" x14ac:dyDescent="0.25">
      <c r="A7281" s="4" t="s">
        <v>14</v>
      </c>
      <c r="B7281" s="4">
        <v>1185732</v>
      </c>
      <c r="C7281" s="5">
        <v>44268</v>
      </c>
      <c r="D7281" s="37">
        <v>2021</v>
      </c>
      <c r="E7281" s="5" t="str">
        <f>TEXT(Sales[[#This Row],[Invoice Date]],"mmm")</f>
        <v>Mar</v>
      </c>
      <c r="F7281" s="4" t="s">
        <v>15</v>
      </c>
      <c r="G7281" s="4" t="s">
        <v>121</v>
      </c>
      <c r="H7281" s="4" t="s">
        <v>122</v>
      </c>
      <c r="I7281" s="6" t="s">
        <v>22</v>
      </c>
      <c r="J7281" s="7">
        <v>46</v>
      </c>
      <c r="K7281" s="8">
        <v>49</v>
      </c>
      <c r="L7281" s="9">
        <f t="shared" si="113"/>
        <v>2254</v>
      </c>
      <c r="M7281" s="9">
        <v>924.14</v>
      </c>
      <c r="N7281" s="10">
        <v>0.41</v>
      </c>
      <c r="O7281" s="4" t="s">
        <v>83</v>
      </c>
    </row>
    <row r="7282" spans="1:15" ht="14.25" customHeight="1" x14ac:dyDescent="0.25">
      <c r="A7282" s="4" t="s">
        <v>14</v>
      </c>
      <c r="B7282" s="4">
        <v>1185732</v>
      </c>
      <c r="C7282" s="5">
        <v>44268</v>
      </c>
      <c r="D7282" s="37">
        <v>2021</v>
      </c>
      <c r="E7282" s="5" t="str">
        <f>TEXT(Sales[[#This Row],[Invoice Date]],"mmm")</f>
        <v>Mar</v>
      </c>
      <c r="F7282" s="4" t="s">
        <v>15</v>
      </c>
      <c r="G7282" s="4" t="s">
        <v>121</v>
      </c>
      <c r="H7282" s="4" t="s">
        <v>122</v>
      </c>
      <c r="I7282" s="6" t="s">
        <v>23</v>
      </c>
      <c r="J7282" s="7">
        <v>39</v>
      </c>
      <c r="K7282" s="8">
        <v>72</v>
      </c>
      <c r="L7282" s="9">
        <f t="shared" si="113"/>
        <v>2808</v>
      </c>
      <c r="M7282" s="9">
        <v>1404</v>
      </c>
      <c r="N7282" s="10">
        <v>0.5</v>
      </c>
      <c r="O7282" s="4" t="s">
        <v>83</v>
      </c>
    </row>
    <row r="7283" spans="1:15" ht="14.25" customHeight="1" x14ac:dyDescent="0.25">
      <c r="A7283" s="4" t="s">
        <v>14</v>
      </c>
      <c r="B7283" s="4">
        <v>1185732</v>
      </c>
      <c r="C7283" s="5">
        <v>44300</v>
      </c>
      <c r="D7283" s="37">
        <v>2021</v>
      </c>
      <c r="E7283" s="5" t="str">
        <f>TEXT(Sales[[#This Row],[Invoice Date]],"mmm")</f>
        <v>Apr</v>
      </c>
      <c r="F7283" s="4" t="s">
        <v>15</v>
      </c>
      <c r="G7283" s="4" t="s">
        <v>121</v>
      </c>
      <c r="H7283" s="4" t="s">
        <v>122</v>
      </c>
      <c r="I7283" s="6" t="s">
        <v>17</v>
      </c>
      <c r="J7283" s="7">
        <v>36</v>
      </c>
      <c r="K7283" s="8">
        <v>131</v>
      </c>
      <c r="L7283" s="9">
        <f t="shared" si="113"/>
        <v>4716</v>
      </c>
      <c r="M7283" s="9">
        <v>2358</v>
      </c>
      <c r="N7283" s="10">
        <v>0.5</v>
      </c>
      <c r="O7283" s="4" t="s">
        <v>83</v>
      </c>
    </row>
    <row r="7284" spans="1:15" ht="14.25" customHeight="1" x14ac:dyDescent="0.25">
      <c r="A7284" s="4" t="s">
        <v>14</v>
      </c>
      <c r="B7284" s="4">
        <v>1185732</v>
      </c>
      <c r="C7284" s="5">
        <v>44300</v>
      </c>
      <c r="D7284" s="37">
        <v>2021</v>
      </c>
      <c r="E7284" s="5" t="str">
        <f>TEXT(Sales[[#This Row],[Invoice Date]],"mmm")</f>
        <v>Apr</v>
      </c>
      <c r="F7284" s="4" t="s">
        <v>15</v>
      </c>
      <c r="G7284" s="4" t="s">
        <v>121</v>
      </c>
      <c r="H7284" s="4" t="s">
        <v>122</v>
      </c>
      <c r="I7284" s="6" t="s">
        <v>19</v>
      </c>
      <c r="J7284" s="7">
        <v>38</v>
      </c>
      <c r="K7284" s="8">
        <v>61</v>
      </c>
      <c r="L7284" s="9">
        <f t="shared" si="113"/>
        <v>2318</v>
      </c>
      <c r="M7284" s="9">
        <v>1089.46</v>
      </c>
      <c r="N7284" s="10">
        <v>0.47</v>
      </c>
      <c r="O7284" s="4" t="s">
        <v>83</v>
      </c>
    </row>
    <row r="7285" spans="1:15" ht="14.25" customHeight="1" x14ac:dyDescent="0.25">
      <c r="A7285" s="4" t="s">
        <v>14</v>
      </c>
      <c r="B7285" s="4">
        <v>1185732</v>
      </c>
      <c r="C7285" s="5">
        <v>44300</v>
      </c>
      <c r="D7285" s="37">
        <v>2021</v>
      </c>
      <c r="E7285" s="5" t="str">
        <f>TEXT(Sales[[#This Row],[Invoice Date]],"mmm")</f>
        <v>Apr</v>
      </c>
      <c r="F7285" s="4" t="s">
        <v>15</v>
      </c>
      <c r="G7285" s="4" t="s">
        <v>121</v>
      </c>
      <c r="H7285" s="4" t="s">
        <v>122</v>
      </c>
      <c r="I7285" s="6" t="s">
        <v>20</v>
      </c>
      <c r="J7285" s="7">
        <v>27</v>
      </c>
      <c r="K7285" s="8">
        <v>59</v>
      </c>
      <c r="L7285" s="9">
        <f t="shared" si="113"/>
        <v>1593</v>
      </c>
      <c r="M7285" s="9">
        <v>876.15000000000009</v>
      </c>
      <c r="N7285" s="10">
        <v>0.55000000000000004</v>
      </c>
      <c r="O7285" s="4" t="s">
        <v>83</v>
      </c>
    </row>
    <row r="7286" spans="1:15" ht="14.25" customHeight="1" x14ac:dyDescent="0.25">
      <c r="A7286" s="4" t="s">
        <v>14</v>
      </c>
      <c r="B7286" s="4">
        <v>1185732</v>
      </c>
      <c r="C7286" s="5">
        <v>44300</v>
      </c>
      <c r="D7286" s="37">
        <v>2021</v>
      </c>
      <c r="E7286" s="5" t="str">
        <f>TEXT(Sales[[#This Row],[Invoice Date]],"mmm")</f>
        <v>Apr</v>
      </c>
      <c r="F7286" s="4" t="s">
        <v>15</v>
      </c>
      <c r="G7286" s="4" t="s">
        <v>121</v>
      </c>
      <c r="H7286" s="4" t="s">
        <v>122</v>
      </c>
      <c r="I7286" s="6" t="s">
        <v>21</v>
      </c>
      <c r="J7286" s="7">
        <v>32</v>
      </c>
      <c r="K7286" s="8">
        <v>44</v>
      </c>
      <c r="L7286" s="9">
        <f t="shared" si="113"/>
        <v>1408</v>
      </c>
      <c r="M7286" s="9">
        <v>718.08</v>
      </c>
      <c r="N7286" s="10">
        <v>0.51</v>
      </c>
      <c r="O7286" s="4" t="s">
        <v>83</v>
      </c>
    </row>
    <row r="7287" spans="1:15" ht="14.25" customHeight="1" x14ac:dyDescent="0.25">
      <c r="A7287" s="4" t="s">
        <v>14</v>
      </c>
      <c r="B7287" s="4">
        <v>1185732</v>
      </c>
      <c r="C7287" s="5">
        <v>44300</v>
      </c>
      <c r="D7287" s="37">
        <v>2021</v>
      </c>
      <c r="E7287" s="5" t="str">
        <f>TEXT(Sales[[#This Row],[Invoice Date]],"mmm")</f>
        <v>Apr</v>
      </c>
      <c r="F7287" s="4" t="s">
        <v>15</v>
      </c>
      <c r="G7287" s="4" t="s">
        <v>121</v>
      </c>
      <c r="H7287" s="4" t="s">
        <v>122</v>
      </c>
      <c r="I7287" s="6" t="s">
        <v>22</v>
      </c>
      <c r="J7287" s="7">
        <v>47</v>
      </c>
      <c r="K7287" s="8">
        <v>45</v>
      </c>
      <c r="L7287" s="9">
        <f t="shared" si="113"/>
        <v>2115</v>
      </c>
      <c r="M7287" s="9">
        <v>951.74999999999989</v>
      </c>
      <c r="N7287" s="10">
        <v>0.44999999999999996</v>
      </c>
      <c r="O7287" s="4" t="s">
        <v>83</v>
      </c>
    </row>
    <row r="7288" spans="1:15" ht="14.25" customHeight="1" x14ac:dyDescent="0.25">
      <c r="A7288" s="4" t="s">
        <v>14</v>
      </c>
      <c r="B7288" s="4">
        <v>1185732</v>
      </c>
      <c r="C7288" s="5">
        <v>44300</v>
      </c>
      <c r="D7288" s="37">
        <v>2021</v>
      </c>
      <c r="E7288" s="5" t="str">
        <f>TEXT(Sales[[#This Row],[Invoice Date]],"mmm")</f>
        <v>Apr</v>
      </c>
      <c r="F7288" s="4" t="s">
        <v>15</v>
      </c>
      <c r="G7288" s="4" t="s">
        <v>121</v>
      </c>
      <c r="H7288" s="4" t="s">
        <v>122</v>
      </c>
      <c r="I7288" s="6" t="s">
        <v>23</v>
      </c>
      <c r="J7288" s="7">
        <v>38</v>
      </c>
      <c r="K7288" s="8">
        <v>78</v>
      </c>
      <c r="L7288" s="9">
        <f t="shared" si="113"/>
        <v>2964</v>
      </c>
      <c r="M7288" s="9">
        <v>1600.5600000000002</v>
      </c>
      <c r="N7288" s="10">
        <v>0.54</v>
      </c>
      <c r="O7288" s="4" t="s">
        <v>83</v>
      </c>
    </row>
    <row r="7289" spans="1:15" ht="14.25" customHeight="1" x14ac:dyDescent="0.25">
      <c r="A7289" s="4" t="s">
        <v>14</v>
      </c>
      <c r="B7289" s="4">
        <v>1185732</v>
      </c>
      <c r="C7289" s="5">
        <v>44329</v>
      </c>
      <c r="D7289" s="37">
        <v>2021</v>
      </c>
      <c r="E7289" s="5" t="str">
        <f>TEXT(Sales[[#This Row],[Invoice Date]],"mmm")</f>
        <v>May</v>
      </c>
      <c r="F7289" s="4" t="s">
        <v>15</v>
      </c>
      <c r="G7289" s="4" t="s">
        <v>121</v>
      </c>
      <c r="H7289" s="4" t="s">
        <v>122</v>
      </c>
      <c r="I7289" s="6" t="s">
        <v>17</v>
      </c>
      <c r="J7289" s="7">
        <v>51</v>
      </c>
      <c r="K7289" s="8">
        <v>160</v>
      </c>
      <c r="L7289" s="9">
        <f t="shared" si="113"/>
        <v>8160</v>
      </c>
      <c r="M7289" s="9">
        <v>3916.7999999999997</v>
      </c>
      <c r="N7289" s="10">
        <v>0.48</v>
      </c>
      <c r="O7289" s="4" t="s">
        <v>83</v>
      </c>
    </row>
    <row r="7290" spans="1:15" ht="14.25" customHeight="1" x14ac:dyDescent="0.25">
      <c r="A7290" s="4" t="s">
        <v>14</v>
      </c>
      <c r="B7290" s="4">
        <v>1185732</v>
      </c>
      <c r="C7290" s="5">
        <v>44329</v>
      </c>
      <c r="D7290" s="37">
        <v>2021</v>
      </c>
      <c r="E7290" s="5" t="str">
        <f>TEXT(Sales[[#This Row],[Invoice Date]],"mmm")</f>
        <v>May</v>
      </c>
      <c r="F7290" s="4" t="s">
        <v>15</v>
      </c>
      <c r="G7290" s="4" t="s">
        <v>121</v>
      </c>
      <c r="H7290" s="4" t="s">
        <v>122</v>
      </c>
      <c r="I7290" s="6" t="s">
        <v>19</v>
      </c>
      <c r="J7290" s="7">
        <v>47</v>
      </c>
      <c r="K7290" s="8">
        <v>69</v>
      </c>
      <c r="L7290" s="9">
        <f t="shared" si="113"/>
        <v>3243</v>
      </c>
      <c r="M7290" s="9">
        <v>1459.35</v>
      </c>
      <c r="N7290" s="10">
        <v>0.44999999999999996</v>
      </c>
      <c r="O7290" s="4" t="s">
        <v>83</v>
      </c>
    </row>
    <row r="7291" spans="1:15" ht="14.25" customHeight="1" x14ac:dyDescent="0.25">
      <c r="A7291" s="4" t="s">
        <v>14</v>
      </c>
      <c r="B7291" s="4">
        <v>1185732</v>
      </c>
      <c r="C7291" s="5">
        <v>44329</v>
      </c>
      <c r="D7291" s="37">
        <v>2021</v>
      </c>
      <c r="E7291" s="5" t="str">
        <f>TEXT(Sales[[#This Row],[Invoice Date]],"mmm")</f>
        <v>May</v>
      </c>
      <c r="F7291" s="4" t="s">
        <v>15</v>
      </c>
      <c r="G7291" s="4" t="s">
        <v>121</v>
      </c>
      <c r="H7291" s="4" t="s">
        <v>122</v>
      </c>
      <c r="I7291" s="6" t="s">
        <v>20</v>
      </c>
      <c r="J7291" s="7">
        <v>41</v>
      </c>
      <c r="K7291" s="8">
        <v>81</v>
      </c>
      <c r="L7291" s="9">
        <f t="shared" si="113"/>
        <v>3321</v>
      </c>
      <c r="M7291" s="9">
        <v>1726.92</v>
      </c>
      <c r="N7291" s="10">
        <v>0.52</v>
      </c>
      <c r="O7291" s="4" t="s">
        <v>83</v>
      </c>
    </row>
    <row r="7292" spans="1:15" ht="14.25" customHeight="1" x14ac:dyDescent="0.25">
      <c r="A7292" s="4" t="s">
        <v>14</v>
      </c>
      <c r="B7292" s="4">
        <v>1185732</v>
      </c>
      <c r="C7292" s="5">
        <v>44329</v>
      </c>
      <c r="D7292" s="37">
        <v>2021</v>
      </c>
      <c r="E7292" s="5" t="str">
        <f>TEXT(Sales[[#This Row],[Invoice Date]],"mmm")</f>
        <v>May</v>
      </c>
      <c r="F7292" s="4" t="s">
        <v>15</v>
      </c>
      <c r="G7292" s="4" t="s">
        <v>121</v>
      </c>
      <c r="H7292" s="4" t="s">
        <v>122</v>
      </c>
      <c r="I7292" s="6" t="s">
        <v>21</v>
      </c>
      <c r="J7292" s="7">
        <v>41</v>
      </c>
      <c r="K7292" s="8">
        <v>65</v>
      </c>
      <c r="L7292" s="9">
        <f t="shared" si="113"/>
        <v>2665</v>
      </c>
      <c r="M7292" s="9">
        <v>1385.8</v>
      </c>
      <c r="N7292" s="10">
        <v>0.52</v>
      </c>
      <c r="O7292" s="4" t="s">
        <v>83</v>
      </c>
    </row>
    <row r="7293" spans="1:15" ht="14.25" customHeight="1" x14ac:dyDescent="0.25">
      <c r="A7293" s="4" t="s">
        <v>14</v>
      </c>
      <c r="B7293" s="4">
        <v>1185732</v>
      </c>
      <c r="C7293" s="5">
        <v>44329</v>
      </c>
      <c r="D7293" s="37">
        <v>2021</v>
      </c>
      <c r="E7293" s="5" t="str">
        <f>TEXT(Sales[[#This Row],[Invoice Date]],"mmm")</f>
        <v>May</v>
      </c>
      <c r="F7293" s="4" t="s">
        <v>15</v>
      </c>
      <c r="G7293" s="4" t="s">
        <v>121</v>
      </c>
      <c r="H7293" s="4" t="s">
        <v>122</v>
      </c>
      <c r="I7293" s="6" t="s">
        <v>22</v>
      </c>
      <c r="J7293" s="7">
        <v>50</v>
      </c>
      <c r="K7293" s="8">
        <v>74</v>
      </c>
      <c r="L7293" s="9">
        <f t="shared" si="113"/>
        <v>3700</v>
      </c>
      <c r="M7293" s="9">
        <v>1554</v>
      </c>
      <c r="N7293" s="10">
        <v>0.42</v>
      </c>
      <c r="O7293" s="4" t="s">
        <v>83</v>
      </c>
    </row>
    <row r="7294" spans="1:15" ht="14.25" customHeight="1" x14ac:dyDescent="0.25">
      <c r="A7294" s="4" t="s">
        <v>14</v>
      </c>
      <c r="B7294" s="4">
        <v>1185732</v>
      </c>
      <c r="C7294" s="5">
        <v>44329</v>
      </c>
      <c r="D7294" s="37">
        <v>2021</v>
      </c>
      <c r="E7294" s="5" t="str">
        <f>TEXT(Sales[[#This Row],[Invoice Date]],"mmm")</f>
        <v>May</v>
      </c>
      <c r="F7294" s="4" t="s">
        <v>15</v>
      </c>
      <c r="G7294" s="4" t="s">
        <v>121</v>
      </c>
      <c r="H7294" s="4" t="s">
        <v>122</v>
      </c>
      <c r="I7294" s="6" t="s">
        <v>23</v>
      </c>
      <c r="J7294" s="7">
        <v>54</v>
      </c>
      <c r="K7294" s="8">
        <v>104</v>
      </c>
      <c r="L7294" s="9">
        <f t="shared" si="113"/>
        <v>5616</v>
      </c>
      <c r="M7294" s="9">
        <v>3088.8</v>
      </c>
      <c r="N7294" s="10">
        <v>0.55000000000000004</v>
      </c>
      <c r="O7294" s="4" t="s">
        <v>83</v>
      </c>
    </row>
    <row r="7295" spans="1:15" ht="14.25" customHeight="1" x14ac:dyDescent="0.25">
      <c r="A7295" s="4" t="s">
        <v>14</v>
      </c>
      <c r="B7295" s="4">
        <v>1185732</v>
      </c>
      <c r="C7295" s="5">
        <v>44362</v>
      </c>
      <c r="D7295" s="37">
        <v>2021</v>
      </c>
      <c r="E7295" s="5" t="str">
        <f>TEXT(Sales[[#This Row],[Invoice Date]],"mmm")</f>
        <v>Jun</v>
      </c>
      <c r="F7295" s="4" t="s">
        <v>15</v>
      </c>
      <c r="G7295" s="4" t="s">
        <v>121</v>
      </c>
      <c r="H7295" s="4" t="s">
        <v>122</v>
      </c>
      <c r="I7295" s="6" t="s">
        <v>17</v>
      </c>
      <c r="J7295" s="7">
        <v>51</v>
      </c>
      <c r="K7295" s="8">
        <v>189</v>
      </c>
      <c r="L7295" s="9">
        <f t="shared" si="113"/>
        <v>9639</v>
      </c>
      <c r="M7295" s="9">
        <v>4433.9399999999996</v>
      </c>
      <c r="N7295" s="10">
        <v>0.45999999999999996</v>
      </c>
      <c r="O7295" s="4" t="s">
        <v>83</v>
      </c>
    </row>
    <row r="7296" spans="1:15" ht="14.25" customHeight="1" x14ac:dyDescent="0.25">
      <c r="A7296" s="4" t="s">
        <v>14</v>
      </c>
      <c r="B7296" s="4">
        <v>1185732</v>
      </c>
      <c r="C7296" s="5">
        <v>44362</v>
      </c>
      <c r="D7296" s="37">
        <v>2021</v>
      </c>
      <c r="E7296" s="5" t="str">
        <f>TEXT(Sales[[#This Row],[Invoice Date]],"mmm")</f>
        <v>Jun</v>
      </c>
      <c r="F7296" s="4" t="s">
        <v>15</v>
      </c>
      <c r="G7296" s="4" t="s">
        <v>121</v>
      </c>
      <c r="H7296" s="4" t="s">
        <v>122</v>
      </c>
      <c r="I7296" s="6" t="s">
        <v>19</v>
      </c>
      <c r="J7296" s="7">
        <v>48</v>
      </c>
      <c r="K7296" s="8">
        <v>120</v>
      </c>
      <c r="L7296" s="9">
        <f t="shared" si="113"/>
        <v>5760</v>
      </c>
      <c r="M7296" s="9">
        <v>2591.9999999999995</v>
      </c>
      <c r="N7296" s="10">
        <v>0.44999999999999996</v>
      </c>
      <c r="O7296" s="4" t="s">
        <v>83</v>
      </c>
    </row>
    <row r="7297" spans="1:15" ht="14.25" customHeight="1" x14ac:dyDescent="0.25">
      <c r="A7297" s="4" t="s">
        <v>14</v>
      </c>
      <c r="B7297" s="4">
        <v>1185732</v>
      </c>
      <c r="C7297" s="5">
        <v>44362</v>
      </c>
      <c r="D7297" s="37">
        <v>2021</v>
      </c>
      <c r="E7297" s="5" t="str">
        <f>TEXT(Sales[[#This Row],[Invoice Date]],"mmm")</f>
        <v>Jun</v>
      </c>
      <c r="F7297" s="4" t="s">
        <v>15</v>
      </c>
      <c r="G7297" s="4" t="s">
        <v>121</v>
      </c>
      <c r="H7297" s="4" t="s">
        <v>122</v>
      </c>
      <c r="I7297" s="6" t="s">
        <v>20</v>
      </c>
      <c r="J7297" s="7">
        <v>43</v>
      </c>
      <c r="K7297" s="8">
        <v>85</v>
      </c>
      <c r="L7297" s="9">
        <f t="shared" si="113"/>
        <v>3655</v>
      </c>
      <c r="M7297" s="9">
        <v>1937.15</v>
      </c>
      <c r="N7297" s="10">
        <v>0.53</v>
      </c>
      <c r="O7297" s="4" t="s">
        <v>83</v>
      </c>
    </row>
    <row r="7298" spans="1:15" ht="14.25" customHeight="1" x14ac:dyDescent="0.25">
      <c r="A7298" s="4" t="s">
        <v>14</v>
      </c>
      <c r="B7298" s="4">
        <v>1185732</v>
      </c>
      <c r="C7298" s="5">
        <v>44362</v>
      </c>
      <c r="D7298" s="37">
        <v>2021</v>
      </c>
      <c r="E7298" s="5" t="str">
        <f>TEXT(Sales[[#This Row],[Invoice Date]],"mmm")</f>
        <v>Jun</v>
      </c>
      <c r="F7298" s="4" t="s">
        <v>15</v>
      </c>
      <c r="G7298" s="4" t="s">
        <v>121</v>
      </c>
      <c r="H7298" s="4" t="s">
        <v>122</v>
      </c>
      <c r="I7298" s="6" t="s">
        <v>21</v>
      </c>
      <c r="J7298" s="7">
        <v>41</v>
      </c>
      <c r="K7298" s="8">
        <v>75</v>
      </c>
      <c r="L7298" s="9">
        <f t="shared" si="113"/>
        <v>3075</v>
      </c>
      <c r="M7298" s="9">
        <v>1691.2500000000002</v>
      </c>
      <c r="N7298" s="10">
        <v>0.55000000000000004</v>
      </c>
      <c r="O7298" s="4" t="s">
        <v>83</v>
      </c>
    </row>
    <row r="7299" spans="1:15" ht="14.25" customHeight="1" x14ac:dyDescent="0.25">
      <c r="A7299" s="4" t="s">
        <v>14</v>
      </c>
      <c r="B7299" s="4">
        <v>1185732</v>
      </c>
      <c r="C7299" s="5">
        <v>44362</v>
      </c>
      <c r="D7299" s="37">
        <v>2021</v>
      </c>
      <c r="E7299" s="5" t="str">
        <f>TEXT(Sales[[#This Row],[Invoice Date]],"mmm")</f>
        <v>Jun</v>
      </c>
      <c r="F7299" s="4" t="s">
        <v>15</v>
      </c>
      <c r="G7299" s="4" t="s">
        <v>121</v>
      </c>
      <c r="H7299" s="4" t="s">
        <v>122</v>
      </c>
      <c r="I7299" s="6" t="s">
        <v>22</v>
      </c>
      <c r="J7299" s="7">
        <v>50</v>
      </c>
      <c r="K7299" s="8">
        <v>75</v>
      </c>
      <c r="L7299" s="9">
        <f t="shared" ref="L7299:L7362" si="114">J7299*K7299</f>
        <v>3750</v>
      </c>
      <c r="M7299" s="9">
        <v>1500</v>
      </c>
      <c r="N7299" s="10">
        <v>0.4</v>
      </c>
      <c r="O7299" s="4" t="s">
        <v>83</v>
      </c>
    </row>
    <row r="7300" spans="1:15" ht="14.25" customHeight="1" x14ac:dyDescent="0.25">
      <c r="A7300" s="4" t="s">
        <v>14</v>
      </c>
      <c r="B7300" s="4">
        <v>1185732</v>
      </c>
      <c r="C7300" s="5">
        <v>44362</v>
      </c>
      <c r="D7300" s="37">
        <v>2021</v>
      </c>
      <c r="E7300" s="5" t="str">
        <f>TEXT(Sales[[#This Row],[Invoice Date]],"mmm")</f>
        <v>Jun</v>
      </c>
      <c r="F7300" s="4" t="s">
        <v>15</v>
      </c>
      <c r="G7300" s="4" t="s">
        <v>121</v>
      </c>
      <c r="H7300" s="4" t="s">
        <v>122</v>
      </c>
      <c r="I7300" s="6" t="s">
        <v>23</v>
      </c>
      <c r="J7300" s="7">
        <v>56</v>
      </c>
      <c r="K7300" s="8">
        <v>135</v>
      </c>
      <c r="L7300" s="9">
        <f t="shared" si="114"/>
        <v>7560</v>
      </c>
      <c r="M7300" s="9">
        <v>4006.8</v>
      </c>
      <c r="N7300" s="10">
        <v>0.53</v>
      </c>
      <c r="O7300" s="4" t="s">
        <v>83</v>
      </c>
    </row>
    <row r="7301" spans="1:15" ht="14.25" customHeight="1" x14ac:dyDescent="0.25">
      <c r="A7301" s="4" t="s">
        <v>14</v>
      </c>
      <c r="B7301" s="4">
        <v>1185732</v>
      </c>
      <c r="C7301" s="5">
        <v>44390</v>
      </c>
      <c r="D7301" s="37">
        <v>2021</v>
      </c>
      <c r="E7301" s="5" t="str">
        <f>TEXT(Sales[[#This Row],[Invoice Date]],"mmm")</f>
        <v>Jul</v>
      </c>
      <c r="F7301" s="4" t="s">
        <v>15</v>
      </c>
      <c r="G7301" s="4" t="s">
        <v>121</v>
      </c>
      <c r="H7301" s="4" t="s">
        <v>122</v>
      </c>
      <c r="I7301" s="6" t="s">
        <v>17</v>
      </c>
      <c r="J7301" s="7">
        <v>53</v>
      </c>
      <c r="K7301" s="8">
        <v>182</v>
      </c>
      <c r="L7301" s="9">
        <f t="shared" si="114"/>
        <v>9646</v>
      </c>
      <c r="M7301" s="9">
        <v>4823</v>
      </c>
      <c r="N7301" s="10">
        <v>0.5</v>
      </c>
      <c r="O7301" s="4" t="s">
        <v>83</v>
      </c>
    </row>
    <row r="7302" spans="1:15" ht="14.25" customHeight="1" x14ac:dyDescent="0.25">
      <c r="A7302" s="4" t="s">
        <v>14</v>
      </c>
      <c r="B7302" s="4">
        <v>1185732</v>
      </c>
      <c r="C7302" s="5">
        <v>44390</v>
      </c>
      <c r="D7302" s="37">
        <v>2021</v>
      </c>
      <c r="E7302" s="5" t="str">
        <f>TEXT(Sales[[#This Row],[Invoice Date]],"mmm")</f>
        <v>Jul</v>
      </c>
      <c r="F7302" s="4" t="s">
        <v>15</v>
      </c>
      <c r="G7302" s="4" t="s">
        <v>121</v>
      </c>
      <c r="H7302" s="4" t="s">
        <v>122</v>
      </c>
      <c r="I7302" s="6" t="s">
        <v>19</v>
      </c>
      <c r="J7302" s="7">
        <v>47</v>
      </c>
      <c r="K7302" s="8">
        <v>119</v>
      </c>
      <c r="L7302" s="9">
        <f t="shared" si="114"/>
        <v>5593</v>
      </c>
      <c r="M7302" s="9">
        <v>2516.85</v>
      </c>
      <c r="N7302" s="10">
        <v>0.44999999999999996</v>
      </c>
      <c r="O7302" s="4" t="s">
        <v>83</v>
      </c>
    </row>
    <row r="7303" spans="1:15" ht="14.25" customHeight="1" x14ac:dyDescent="0.25">
      <c r="A7303" s="4" t="s">
        <v>14</v>
      </c>
      <c r="B7303" s="4">
        <v>1185732</v>
      </c>
      <c r="C7303" s="5">
        <v>44390</v>
      </c>
      <c r="D7303" s="37">
        <v>2021</v>
      </c>
      <c r="E7303" s="5" t="str">
        <f>TEXT(Sales[[#This Row],[Invoice Date]],"mmm")</f>
        <v>Jul</v>
      </c>
      <c r="F7303" s="4" t="s">
        <v>15</v>
      </c>
      <c r="G7303" s="4" t="s">
        <v>121</v>
      </c>
      <c r="H7303" s="4" t="s">
        <v>122</v>
      </c>
      <c r="I7303" s="6" t="s">
        <v>20</v>
      </c>
      <c r="J7303" s="7">
        <v>41</v>
      </c>
      <c r="K7303" s="8">
        <v>102</v>
      </c>
      <c r="L7303" s="9">
        <f t="shared" si="114"/>
        <v>4182</v>
      </c>
      <c r="M7303" s="9">
        <v>2258.2800000000002</v>
      </c>
      <c r="N7303" s="10">
        <v>0.54</v>
      </c>
      <c r="O7303" s="4" t="s">
        <v>83</v>
      </c>
    </row>
    <row r="7304" spans="1:15" ht="14.25" customHeight="1" x14ac:dyDescent="0.25">
      <c r="A7304" s="4" t="s">
        <v>14</v>
      </c>
      <c r="B7304" s="4">
        <v>1185732</v>
      </c>
      <c r="C7304" s="5">
        <v>44390</v>
      </c>
      <c r="D7304" s="37">
        <v>2021</v>
      </c>
      <c r="E7304" s="5" t="str">
        <f>TEXT(Sales[[#This Row],[Invoice Date]],"mmm")</f>
        <v>Jul</v>
      </c>
      <c r="F7304" s="4" t="s">
        <v>15</v>
      </c>
      <c r="G7304" s="4" t="s">
        <v>121</v>
      </c>
      <c r="H7304" s="4" t="s">
        <v>122</v>
      </c>
      <c r="I7304" s="6" t="s">
        <v>21</v>
      </c>
      <c r="J7304" s="7">
        <v>43</v>
      </c>
      <c r="K7304" s="8">
        <v>90</v>
      </c>
      <c r="L7304" s="9">
        <f t="shared" si="114"/>
        <v>3870</v>
      </c>
      <c r="M7304" s="9">
        <v>2051.1</v>
      </c>
      <c r="N7304" s="10">
        <v>0.53</v>
      </c>
      <c r="O7304" s="4" t="s">
        <v>83</v>
      </c>
    </row>
    <row r="7305" spans="1:15" ht="14.25" customHeight="1" x14ac:dyDescent="0.25">
      <c r="A7305" s="4" t="s">
        <v>14</v>
      </c>
      <c r="B7305" s="4">
        <v>1185732</v>
      </c>
      <c r="C7305" s="5">
        <v>44390</v>
      </c>
      <c r="D7305" s="37">
        <v>2021</v>
      </c>
      <c r="E7305" s="5" t="str">
        <f>TEXT(Sales[[#This Row],[Invoice Date]],"mmm")</f>
        <v>Jul</v>
      </c>
      <c r="F7305" s="4" t="s">
        <v>15</v>
      </c>
      <c r="G7305" s="4" t="s">
        <v>121</v>
      </c>
      <c r="H7305" s="4" t="s">
        <v>122</v>
      </c>
      <c r="I7305" s="6" t="s">
        <v>22</v>
      </c>
      <c r="J7305" s="7">
        <v>51</v>
      </c>
      <c r="K7305" s="8">
        <v>94</v>
      </c>
      <c r="L7305" s="9">
        <f t="shared" si="114"/>
        <v>4794</v>
      </c>
      <c r="M7305" s="9">
        <v>1965.54</v>
      </c>
      <c r="N7305" s="10">
        <v>0.41</v>
      </c>
      <c r="O7305" s="4" t="s">
        <v>83</v>
      </c>
    </row>
    <row r="7306" spans="1:15" ht="14.25" customHeight="1" x14ac:dyDescent="0.25">
      <c r="A7306" s="4" t="s">
        <v>14</v>
      </c>
      <c r="B7306" s="4">
        <v>1185732</v>
      </c>
      <c r="C7306" s="5">
        <v>44390</v>
      </c>
      <c r="D7306" s="37">
        <v>2021</v>
      </c>
      <c r="E7306" s="5" t="str">
        <f>TEXT(Sales[[#This Row],[Invoice Date]],"mmm")</f>
        <v>Jul</v>
      </c>
      <c r="F7306" s="4" t="s">
        <v>15</v>
      </c>
      <c r="G7306" s="4" t="s">
        <v>121</v>
      </c>
      <c r="H7306" s="4" t="s">
        <v>122</v>
      </c>
      <c r="I7306" s="6" t="s">
        <v>23</v>
      </c>
      <c r="J7306" s="7">
        <v>55</v>
      </c>
      <c r="K7306" s="8">
        <v>145</v>
      </c>
      <c r="L7306" s="9">
        <f t="shared" si="114"/>
        <v>7975</v>
      </c>
      <c r="M7306" s="9">
        <v>3987.5</v>
      </c>
      <c r="N7306" s="10">
        <v>0.5</v>
      </c>
      <c r="O7306" s="4" t="s">
        <v>83</v>
      </c>
    </row>
    <row r="7307" spans="1:15" ht="14.25" customHeight="1" x14ac:dyDescent="0.25">
      <c r="A7307" s="4" t="s">
        <v>14</v>
      </c>
      <c r="B7307" s="4">
        <v>1185732</v>
      </c>
      <c r="C7307" s="5">
        <v>44422</v>
      </c>
      <c r="D7307" s="37">
        <v>2021</v>
      </c>
      <c r="E7307" s="5" t="str">
        <f>TEXT(Sales[[#This Row],[Invoice Date]],"mmm")</f>
        <v>Aug</v>
      </c>
      <c r="F7307" s="4" t="s">
        <v>15</v>
      </c>
      <c r="G7307" s="4" t="s">
        <v>121</v>
      </c>
      <c r="H7307" s="4" t="s">
        <v>122</v>
      </c>
      <c r="I7307" s="6" t="s">
        <v>17</v>
      </c>
      <c r="J7307" s="7">
        <v>50</v>
      </c>
      <c r="K7307" s="8">
        <v>163</v>
      </c>
      <c r="L7307" s="9">
        <f t="shared" si="114"/>
        <v>8150</v>
      </c>
      <c r="M7307" s="9">
        <v>3993.5</v>
      </c>
      <c r="N7307" s="10">
        <v>0.49</v>
      </c>
      <c r="O7307" s="4" t="s">
        <v>83</v>
      </c>
    </row>
    <row r="7308" spans="1:15" ht="14.25" customHeight="1" x14ac:dyDescent="0.25">
      <c r="A7308" s="4" t="s">
        <v>14</v>
      </c>
      <c r="B7308" s="4">
        <v>1185732</v>
      </c>
      <c r="C7308" s="5">
        <v>44422</v>
      </c>
      <c r="D7308" s="37">
        <v>2021</v>
      </c>
      <c r="E7308" s="5" t="str">
        <f>TEXT(Sales[[#This Row],[Invoice Date]],"mmm")</f>
        <v>Aug</v>
      </c>
      <c r="F7308" s="4" t="s">
        <v>15</v>
      </c>
      <c r="G7308" s="4" t="s">
        <v>121</v>
      </c>
      <c r="H7308" s="4" t="s">
        <v>122</v>
      </c>
      <c r="I7308" s="6" t="s">
        <v>19</v>
      </c>
      <c r="J7308" s="7">
        <v>47</v>
      </c>
      <c r="K7308" s="8">
        <v>128</v>
      </c>
      <c r="L7308" s="9">
        <f t="shared" si="114"/>
        <v>6016</v>
      </c>
      <c r="M7308" s="9">
        <v>2767.3599999999997</v>
      </c>
      <c r="N7308" s="10">
        <v>0.45999999999999996</v>
      </c>
      <c r="O7308" s="4" t="s">
        <v>83</v>
      </c>
    </row>
    <row r="7309" spans="1:15" ht="14.25" customHeight="1" x14ac:dyDescent="0.25">
      <c r="A7309" s="4" t="s">
        <v>14</v>
      </c>
      <c r="B7309" s="4">
        <v>1185732</v>
      </c>
      <c r="C7309" s="5">
        <v>44422</v>
      </c>
      <c r="D7309" s="37">
        <v>2021</v>
      </c>
      <c r="E7309" s="5" t="str">
        <f>TEXT(Sales[[#This Row],[Invoice Date]],"mmm")</f>
        <v>Aug</v>
      </c>
      <c r="F7309" s="4" t="s">
        <v>15</v>
      </c>
      <c r="G7309" s="4" t="s">
        <v>121</v>
      </c>
      <c r="H7309" s="4" t="s">
        <v>122</v>
      </c>
      <c r="I7309" s="6" t="s">
        <v>20</v>
      </c>
      <c r="J7309" s="7">
        <v>42</v>
      </c>
      <c r="K7309" s="8">
        <v>105</v>
      </c>
      <c r="L7309" s="9">
        <f t="shared" si="114"/>
        <v>4410</v>
      </c>
      <c r="M7309" s="9">
        <v>2205</v>
      </c>
      <c r="N7309" s="10">
        <v>0.5</v>
      </c>
      <c r="O7309" s="4" t="s">
        <v>83</v>
      </c>
    </row>
    <row r="7310" spans="1:15" ht="14.25" customHeight="1" x14ac:dyDescent="0.25">
      <c r="A7310" s="4" t="s">
        <v>14</v>
      </c>
      <c r="B7310" s="4">
        <v>1185732</v>
      </c>
      <c r="C7310" s="5">
        <v>44422</v>
      </c>
      <c r="D7310" s="37">
        <v>2021</v>
      </c>
      <c r="E7310" s="5" t="str">
        <f>TEXT(Sales[[#This Row],[Invoice Date]],"mmm")</f>
        <v>Aug</v>
      </c>
      <c r="F7310" s="4" t="s">
        <v>15</v>
      </c>
      <c r="G7310" s="4" t="s">
        <v>121</v>
      </c>
      <c r="H7310" s="4" t="s">
        <v>122</v>
      </c>
      <c r="I7310" s="6" t="s">
        <v>21</v>
      </c>
      <c r="J7310" s="7">
        <v>41</v>
      </c>
      <c r="K7310" s="8">
        <v>63</v>
      </c>
      <c r="L7310" s="9">
        <f t="shared" si="114"/>
        <v>2583</v>
      </c>
      <c r="M7310" s="9">
        <v>1291.5</v>
      </c>
      <c r="N7310" s="10">
        <v>0.5</v>
      </c>
      <c r="O7310" s="4" t="s">
        <v>83</v>
      </c>
    </row>
    <row r="7311" spans="1:15" ht="14.25" customHeight="1" x14ac:dyDescent="0.25">
      <c r="A7311" s="4" t="s">
        <v>14</v>
      </c>
      <c r="B7311" s="4">
        <v>1185732</v>
      </c>
      <c r="C7311" s="5">
        <v>44422</v>
      </c>
      <c r="D7311" s="37">
        <v>2021</v>
      </c>
      <c r="E7311" s="5" t="str">
        <f>TEXT(Sales[[#This Row],[Invoice Date]],"mmm")</f>
        <v>Aug</v>
      </c>
      <c r="F7311" s="4" t="s">
        <v>15</v>
      </c>
      <c r="G7311" s="4" t="s">
        <v>121</v>
      </c>
      <c r="H7311" s="4" t="s">
        <v>122</v>
      </c>
      <c r="I7311" s="6" t="s">
        <v>22</v>
      </c>
      <c r="J7311" s="7">
        <v>50</v>
      </c>
      <c r="K7311" s="8">
        <v>63</v>
      </c>
      <c r="L7311" s="9">
        <f t="shared" si="114"/>
        <v>3150</v>
      </c>
      <c r="M7311" s="9">
        <v>1417.4999999999998</v>
      </c>
      <c r="N7311" s="10">
        <v>0.44999999999999996</v>
      </c>
      <c r="O7311" s="4" t="s">
        <v>83</v>
      </c>
    </row>
    <row r="7312" spans="1:15" ht="14.25" customHeight="1" x14ac:dyDescent="0.25">
      <c r="A7312" s="4" t="s">
        <v>14</v>
      </c>
      <c r="B7312" s="4">
        <v>1185732</v>
      </c>
      <c r="C7312" s="5">
        <v>44422</v>
      </c>
      <c r="D7312" s="37">
        <v>2021</v>
      </c>
      <c r="E7312" s="5" t="str">
        <f>TEXT(Sales[[#This Row],[Invoice Date]],"mmm")</f>
        <v>Aug</v>
      </c>
      <c r="F7312" s="4" t="s">
        <v>15</v>
      </c>
      <c r="G7312" s="4" t="s">
        <v>121</v>
      </c>
      <c r="H7312" s="4" t="s">
        <v>122</v>
      </c>
      <c r="I7312" s="6" t="s">
        <v>23</v>
      </c>
      <c r="J7312" s="7">
        <v>59</v>
      </c>
      <c r="K7312" s="8">
        <v>120</v>
      </c>
      <c r="L7312" s="9">
        <f t="shared" si="114"/>
        <v>7080</v>
      </c>
      <c r="M7312" s="9">
        <v>3681.6</v>
      </c>
      <c r="N7312" s="10">
        <v>0.52</v>
      </c>
      <c r="O7312" s="4" t="s">
        <v>83</v>
      </c>
    </row>
    <row r="7313" spans="1:15" ht="14.25" customHeight="1" x14ac:dyDescent="0.25">
      <c r="A7313" s="4" t="s">
        <v>14</v>
      </c>
      <c r="B7313" s="4">
        <v>1185732</v>
      </c>
      <c r="C7313" s="5">
        <v>44452</v>
      </c>
      <c r="D7313" s="37">
        <v>2021</v>
      </c>
      <c r="E7313" s="5" t="str">
        <f>TEXT(Sales[[#This Row],[Invoice Date]],"mmm")</f>
        <v>Sep</v>
      </c>
      <c r="F7313" s="4" t="s">
        <v>15</v>
      </c>
      <c r="G7313" s="4" t="s">
        <v>121</v>
      </c>
      <c r="H7313" s="4" t="s">
        <v>122</v>
      </c>
      <c r="I7313" s="6" t="s">
        <v>17</v>
      </c>
      <c r="J7313" s="7">
        <v>50</v>
      </c>
      <c r="K7313" s="8">
        <v>142</v>
      </c>
      <c r="L7313" s="9">
        <f t="shared" si="114"/>
        <v>7100</v>
      </c>
      <c r="M7313" s="9">
        <v>3479</v>
      </c>
      <c r="N7313" s="10">
        <v>0.49</v>
      </c>
      <c r="O7313" s="4" t="s">
        <v>83</v>
      </c>
    </row>
    <row r="7314" spans="1:15" ht="14.25" customHeight="1" x14ac:dyDescent="0.25">
      <c r="A7314" s="4" t="s">
        <v>14</v>
      </c>
      <c r="B7314" s="4">
        <v>1185732</v>
      </c>
      <c r="C7314" s="5">
        <v>44452</v>
      </c>
      <c r="D7314" s="37">
        <v>2021</v>
      </c>
      <c r="E7314" s="5" t="str">
        <f>TEXT(Sales[[#This Row],[Invoice Date]],"mmm")</f>
        <v>Sep</v>
      </c>
      <c r="F7314" s="4" t="s">
        <v>15</v>
      </c>
      <c r="G7314" s="4" t="s">
        <v>121</v>
      </c>
      <c r="H7314" s="4" t="s">
        <v>122</v>
      </c>
      <c r="I7314" s="6" t="s">
        <v>19</v>
      </c>
      <c r="J7314" s="7">
        <v>47</v>
      </c>
      <c r="K7314" s="8">
        <v>85</v>
      </c>
      <c r="L7314" s="9">
        <f t="shared" si="114"/>
        <v>3995</v>
      </c>
      <c r="M7314" s="9">
        <v>1797.7499999999998</v>
      </c>
      <c r="N7314" s="10">
        <v>0.44999999999999996</v>
      </c>
      <c r="O7314" s="4" t="s">
        <v>83</v>
      </c>
    </row>
    <row r="7315" spans="1:15" ht="14.25" customHeight="1" x14ac:dyDescent="0.25">
      <c r="A7315" s="4" t="s">
        <v>14</v>
      </c>
      <c r="B7315" s="4">
        <v>1185732</v>
      </c>
      <c r="C7315" s="5">
        <v>44452</v>
      </c>
      <c r="D7315" s="37">
        <v>2021</v>
      </c>
      <c r="E7315" s="5" t="str">
        <f>TEXT(Sales[[#This Row],[Invoice Date]],"mmm")</f>
        <v>Sep</v>
      </c>
      <c r="F7315" s="4" t="s">
        <v>15</v>
      </c>
      <c r="G7315" s="4" t="s">
        <v>121</v>
      </c>
      <c r="H7315" s="4" t="s">
        <v>122</v>
      </c>
      <c r="I7315" s="6" t="s">
        <v>20</v>
      </c>
      <c r="J7315" s="7">
        <v>43</v>
      </c>
      <c r="K7315" s="8">
        <v>61</v>
      </c>
      <c r="L7315" s="9">
        <f t="shared" si="114"/>
        <v>2623</v>
      </c>
      <c r="M7315" s="9">
        <v>1337.73</v>
      </c>
      <c r="N7315" s="10">
        <v>0.51</v>
      </c>
      <c r="O7315" s="4" t="s">
        <v>83</v>
      </c>
    </row>
    <row r="7316" spans="1:15" ht="14.25" customHeight="1" x14ac:dyDescent="0.25">
      <c r="A7316" s="4" t="s">
        <v>14</v>
      </c>
      <c r="B7316" s="4">
        <v>1185732</v>
      </c>
      <c r="C7316" s="5">
        <v>44452</v>
      </c>
      <c r="D7316" s="37">
        <v>2021</v>
      </c>
      <c r="E7316" s="5" t="str">
        <f>TEXT(Sales[[#This Row],[Invoice Date]],"mmm")</f>
        <v>Sep</v>
      </c>
      <c r="F7316" s="4" t="s">
        <v>15</v>
      </c>
      <c r="G7316" s="4" t="s">
        <v>121</v>
      </c>
      <c r="H7316" s="4" t="s">
        <v>122</v>
      </c>
      <c r="I7316" s="6" t="s">
        <v>21</v>
      </c>
      <c r="J7316" s="7">
        <v>41</v>
      </c>
      <c r="K7316" s="8">
        <v>60</v>
      </c>
      <c r="L7316" s="9">
        <f t="shared" si="114"/>
        <v>2460</v>
      </c>
      <c r="M7316" s="9">
        <v>1254.5999999999999</v>
      </c>
      <c r="N7316" s="10">
        <v>0.51</v>
      </c>
      <c r="O7316" s="4" t="s">
        <v>83</v>
      </c>
    </row>
    <row r="7317" spans="1:15" ht="14.25" customHeight="1" x14ac:dyDescent="0.25">
      <c r="A7317" s="4" t="s">
        <v>14</v>
      </c>
      <c r="B7317" s="4">
        <v>1185732</v>
      </c>
      <c r="C7317" s="5">
        <v>44452</v>
      </c>
      <c r="D7317" s="37">
        <v>2021</v>
      </c>
      <c r="E7317" s="5" t="str">
        <f>TEXT(Sales[[#This Row],[Invoice Date]],"mmm")</f>
        <v>Sep</v>
      </c>
      <c r="F7317" s="4" t="s">
        <v>15</v>
      </c>
      <c r="G7317" s="4" t="s">
        <v>121</v>
      </c>
      <c r="H7317" s="4" t="s">
        <v>122</v>
      </c>
      <c r="I7317" s="6" t="s">
        <v>22</v>
      </c>
      <c r="J7317" s="7">
        <v>50</v>
      </c>
      <c r="K7317" s="8">
        <v>60</v>
      </c>
      <c r="L7317" s="9">
        <f t="shared" si="114"/>
        <v>3000</v>
      </c>
      <c r="M7317" s="9">
        <v>1320</v>
      </c>
      <c r="N7317" s="10">
        <v>0.44</v>
      </c>
      <c r="O7317" s="4" t="s">
        <v>83</v>
      </c>
    </row>
    <row r="7318" spans="1:15" ht="14.25" customHeight="1" x14ac:dyDescent="0.25">
      <c r="A7318" s="4" t="s">
        <v>14</v>
      </c>
      <c r="B7318" s="4">
        <v>1185732</v>
      </c>
      <c r="C7318" s="5">
        <v>44452</v>
      </c>
      <c r="D7318" s="37">
        <v>2021</v>
      </c>
      <c r="E7318" s="5" t="str">
        <f>TEXT(Sales[[#This Row],[Invoice Date]],"mmm")</f>
        <v>Sep</v>
      </c>
      <c r="F7318" s="4" t="s">
        <v>15</v>
      </c>
      <c r="G7318" s="4" t="s">
        <v>121</v>
      </c>
      <c r="H7318" s="4" t="s">
        <v>122</v>
      </c>
      <c r="I7318" s="6" t="s">
        <v>23</v>
      </c>
      <c r="J7318" s="7">
        <v>58</v>
      </c>
      <c r="K7318" s="8">
        <v>84</v>
      </c>
      <c r="L7318" s="9">
        <f t="shared" si="114"/>
        <v>4872</v>
      </c>
      <c r="M7318" s="9">
        <v>2630.88</v>
      </c>
      <c r="N7318" s="10">
        <v>0.54</v>
      </c>
      <c r="O7318" s="4" t="s">
        <v>83</v>
      </c>
    </row>
    <row r="7319" spans="1:15" ht="14.25" customHeight="1" x14ac:dyDescent="0.25">
      <c r="A7319" s="4" t="s">
        <v>14</v>
      </c>
      <c r="B7319" s="4">
        <v>1185732</v>
      </c>
      <c r="C7319" s="5">
        <v>44484</v>
      </c>
      <c r="D7319" s="37">
        <v>2021</v>
      </c>
      <c r="E7319" s="5" t="str">
        <f>TEXT(Sales[[#This Row],[Invoice Date]],"mmm")</f>
        <v>Oct</v>
      </c>
      <c r="F7319" s="4" t="s">
        <v>15</v>
      </c>
      <c r="G7319" s="4" t="s">
        <v>121</v>
      </c>
      <c r="H7319" s="4" t="s">
        <v>122</v>
      </c>
      <c r="I7319" s="6" t="s">
        <v>17</v>
      </c>
      <c r="J7319" s="7">
        <v>56</v>
      </c>
      <c r="K7319" s="8">
        <v>128</v>
      </c>
      <c r="L7319" s="9">
        <f t="shared" si="114"/>
        <v>7168</v>
      </c>
      <c r="M7319" s="9">
        <v>3225.5999999999995</v>
      </c>
      <c r="N7319" s="10">
        <v>0.44999999999999996</v>
      </c>
      <c r="O7319" s="4" t="s">
        <v>83</v>
      </c>
    </row>
    <row r="7320" spans="1:15" ht="14.25" customHeight="1" x14ac:dyDescent="0.25">
      <c r="A7320" s="4" t="s">
        <v>14</v>
      </c>
      <c r="B7320" s="4">
        <v>1185732</v>
      </c>
      <c r="C7320" s="5">
        <v>44484</v>
      </c>
      <c r="D7320" s="37">
        <v>2021</v>
      </c>
      <c r="E7320" s="5" t="str">
        <f>TEXT(Sales[[#This Row],[Invoice Date]],"mmm")</f>
        <v>Oct</v>
      </c>
      <c r="F7320" s="4" t="s">
        <v>15</v>
      </c>
      <c r="G7320" s="4" t="s">
        <v>121</v>
      </c>
      <c r="H7320" s="4" t="s">
        <v>122</v>
      </c>
      <c r="I7320" s="6" t="s">
        <v>19</v>
      </c>
      <c r="J7320" s="7">
        <v>51</v>
      </c>
      <c r="K7320" s="8">
        <v>90</v>
      </c>
      <c r="L7320" s="9">
        <f t="shared" si="114"/>
        <v>4590</v>
      </c>
      <c r="M7320" s="9">
        <v>2111.3999999999996</v>
      </c>
      <c r="N7320" s="10">
        <v>0.45999999999999996</v>
      </c>
      <c r="O7320" s="4" t="s">
        <v>83</v>
      </c>
    </row>
    <row r="7321" spans="1:15" ht="14.25" customHeight="1" x14ac:dyDescent="0.25">
      <c r="A7321" s="4" t="s">
        <v>14</v>
      </c>
      <c r="B7321" s="4">
        <v>1185732</v>
      </c>
      <c r="C7321" s="5">
        <v>44484</v>
      </c>
      <c r="D7321" s="37">
        <v>2021</v>
      </c>
      <c r="E7321" s="5" t="str">
        <f>TEXT(Sales[[#This Row],[Invoice Date]],"mmm")</f>
        <v>Oct</v>
      </c>
      <c r="F7321" s="4" t="s">
        <v>15</v>
      </c>
      <c r="G7321" s="4" t="s">
        <v>121</v>
      </c>
      <c r="H7321" s="4" t="s">
        <v>122</v>
      </c>
      <c r="I7321" s="6" t="s">
        <v>20</v>
      </c>
      <c r="J7321" s="7">
        <v>50</v>
      </c>
      <c r="K7321" s="8">
        <v>52</v>
      </c>
      <c r="L7321" s="9">
        <f t="shared" si="114"/>
        <v>2600</v>
      </c>
      <c r="M7321" s="9">
        <v>1430.0000000000002</v>
      </c>
      <c r="N7321" s="10">
        <v>0.55000000000000004</v>
      </c>
      <c r="O7321" s="4" t="s">
        <v>83</v>
      </c>
    </row>
    <row r="7322" spans="1:15" ht="14.25" customHeight="1" x14ac:dyDescent="0.25">
      <c r="A7322" s="4" t="s">
        <v>14</v>
      </c>
      <c r="B7322" s="4">
        <v>1185732</v>
      </c>
      <c r="C7322" s="5">
        <v>44484</v>
      </c>
      <c r="D7322" s="37">
        <v>2021</v>
      </c>
      <c r="E7322" s="5" t="str">
        <f>TEXT(Sales[[#This Row],[Invoice Date]],"mmm")</f>
        <v>Oct</v>
      </c>
      <c r="F7322" s="4" t="s">
        <v>15</v>
      </c>
      <c r="G7322" s="4" t="s">
        <v>121</v>
      </c>
      <c r="H7322" s="4" t="s">
        <v>122</v>
      </c>
      <c r="I7322" s="6" t="s">
        <v>21</v>
      </c>
      <c r="J7322" s="7">
        <v>52</v>
      </c>
      <c r="K7322" s="8">
        <v>44</v>
      </c>
      <c r="L7322" s="9">
        <f t="shared" si="114"/>
        <v>2288</v>
      </c>
      <c r="M7322" s="9">
        <v>1144</v>
      </c>
      <c r="N7322" s="10">
        <v>0.5</v>
      </c>
      <c r="O7322" s="4" t="s">
        <v>83</v>
      </c>
    </row>
    <row r="7323" spans="1:15" ht="14.25" customHeight="1" x14ac:dyDescent="0.25">
      <c r="A7323" s="4" t="s">
        <v>14</v>
      </c>
      <c r="B7323" s="4">
        <v>1185732</v>
      </c>
      <c r="C7323" s="5">
        <v>44484</v>
      </c>
      <c r="D7323" s="37">
        <v>2021</v>
      </c>
      <c r="E7323" s="5" t="str">
        <f>TEXT(Sales[[#This Row],[Invoice Date]],"mmm")</f>
        <v>Oct</v>
      </c>
      <c r="F7323" s="4" t="s">
        <v>15</v>
      </c>
      <c r="G7323" s="4" t="s">
        <v>121</v>
      </c>
      <c r="H7323" s="4" t="s">
        <v>122</v>
      </c>
      <c r="I7323" s="6" t="s">
        <v>22</v>
      </c>
      <c r="J7323" s="7">
        <v>62</v>
      </c>
      <c r="K7323" s="8">
        <v>49</v>
      </c>
      <c r="L7323" s="9">
        <f t="shared" si="114"/>
        <v>3038</v>
      </c>
      <c r="M7323" s="9">
        <v>1215.2</v>
      </c>
      <c r="N7323" s="10">
        <v>0.4</v>
      </c>
      <c r="O7323" s="4" t="s">
        <v>83</v>
      </c>
    </row>
    <row r="7324" spans="1:15" ht="14.25" customHeight="1" x14ac:dyDescent="0.25">
      <c r="A7324" s="4" t="s">
        <v>34</v>
      </c>
      <c r="B7324" s="4">
        <v>1185732</v>
      </c>
      <c r="C7324" s="5">
        <v>44484</v>
      </c>
      <c r="D7324" s="37">
        <v>2021</v>
      </c>
      <c r="E7324" s="5" t="str">
        <f>TEXT(Sales[[#This Row],[Invoice Date]],"mmm")</f>
        <v>Oct</v>
      </c>
      <c r="F7324" s="4" t="s">
        <v>15</v>
      </c>
      <c r="G7324" s="4" t="s">
        <v>121</v>
      </c>
      <c r="H7324" s="4" t="s">
        <v>122</v>
      </c>
      <c r="I7324" s="6" t="s">
        <v>23</v>
      </c>
      <c r="J7324" s="7">
        <v>63</v>
      </c>
      <c r="K7324" s="8">
        <v>78</v>
      </c>
      <c r="L7324" s="9">
        <f t="shared" si="114"/>
        <v>4914</v>
      </c>
      <c r="M7324" s="9">
        <v>2702.7000000000003</v>
      </c>
      <c r="N7324" s="10">
        <v>0.55000000000000004</v>
      </c>
      <c r="O7324" s="4" t="s">
        <v>83</v>
      </c>
    </row>
    <row r="7325" spans="1:15" ht="14.25" customHeight="1" x14ac:dyDescent="0.25">
      <c r="A7325" s="4" t="s">
        <v>34</v>
      </c>
      <c r="B7325" s="4">
        <v>1185732</v>
      </c>
      <c r="C7325" s="5">
        <v>44514</v>
      </c>
      <c r="D7325" s="37">
        <v>2021</v>
      </c>
      <c r="E7325" s="5" t="str">
        <f>TEXT(Sales[[#This Row],[Invoice Date]],"mmm")</f>
        <v>Nov</v>
      </c>
      <c r="F7325" s="4" t="s">
        <v>15</v>
      </c>
      <c r="G7325" s="4" t="s">
        <v>121</v>
      </c>
      <c r="H7325" s="4" t="s">
        <v>122</v>
      </c>
      <c r="I7325" s="6" t="s">
        <v>17</v>
      </c>
      <c r="J7325" s="7">
        <v>60</v>
      </c>
      <c r="K7325" s="8">
        <v>135</v>
      </c>
      <c r="L7325" s="9">
        <f t="shared" si="114"/>
        <v>8100</v>
      </c>
      <c r="M7325" s="9">
        <v>3807</v>
      </c>
      <c r="N7325" s="10">
        <v>0.47</v>
      </c>
      <c r="O7325" s="4" t="s">
        <v>83</v>
      </c>
    </row>
    <row r="7326" spans="1:15" ht="14.25" customHeight="1" x14ac:dyDescent="0.25">
      <c r="A7326" s="4" t="s">
        <v>34</v>
      </c>
      <c r="B7326" s="4">
        <v>1185732</v>
      </c>
      <c r="C7326" s="5">
        <v>44514</v>
      </c>
      <c r="D7326" s="37">
        <v>2021</v>
      </c>
      <c r="E7326" s="5" t="str">
        <f>TEXT(Sales[[#This Row],[Invoice Date]],"mmm")</f>
        <v>Nov</v>
      </c>
      <c r="F7326" s="4" t="s">
        <v>15</v>
      </c>
      <c r="G7326" s="4" t="s">
        <v>121</v>
      </c>
      <c r="H7326" s="4" t="s">
        <v>122</v>
      </c>
      <c r="I7326" s="6" t="s">
        <v>19</v>
      </c>
      <c r="J7326" s="7">
        <v>53</v>
      </c>
      <c r="K7326" s="8">
        <v>85</v>
      </c>
      <c r="L7326" s="9">
        <f t="shared" si="114"/>
        <v>4505</v>
      </c>
      <c r="M7326" s="9">
        <v>2072.2999999999997</v>
      </c>
      <c r="N7326" s="10">
        <v>0.45999999999999996</v>
      </c>
      <c r="O7326" s="4" t="s">
        <v>83</v>
      </c>
    </row>
    <row r="7327" spans="1:15" ht="14.25" customHeight="1" x14ac:dyDescent="0.25">
      <c r="A7327" s="4" t="s">
        <v>34</v>
      </c>
      <c r="B7327" s="4">
        <v>1185732</v>
      </c>
      <c r="C7327" s="5">
        <v>44514</v>
      </c>
      <c r="D7327" s="37">
        <v>2021</v>
      </c>
      <c r="E7327" s="5" t="str">
        <f>TEXT(Sales[[#This Row],[Invoice Date]],"mmm")</f>
        <v>Nov</v>
      </c>
      <c r="F7327" s="4" t="s">
        <v>15</v>
      </c>
      <c r="G7327" s="4" t="s">
        <v>121</v>
      </c>
      <c r="H7327" s="4" t="s">
        <v>122</v>
      </c>
      <c r="I7327" s="6" t="s">
        <v>20</v>
      </c>
      <c r="J7327" s="7">
        <v>52</v>
      </c>
      <c r="K7327" s="8">
        <v>86</v>
      </c>
      <c r="L7327" s="9">
        <f t="shared" si="114"/>
        <v>4472</v>
      </c>
      <c r="M7327" s="9">
        <v>2280.7200000000003</v>
      </c>
      <c r="N7327" s="10">
        <v>0.51</v>
      </c>
      <c r="O7327" s="4" t="s">
        <v>83</v>
      </c>
    </row>
    <row r="7328" spans="1:15" ht="14.25" customHeight="1" x14ac:dyDescent="0.25">
      <c r="A7328" s="4" t="s">
        <v>34</v>
      </c>
      <c r="B7328" s="4">
        <v>1185732</v>
      </c>
      <c r="C7328" s="5">
        <v>44514</v>
      </c>
      <c r="D7328" s="37">
        <v>2021</v>
      </c>
      <c r="E7328" s="5" t="str">
        <f>TEXT(Sales[[#This Row],[Invoice Date]],"mmm")</f>
        <v>Nov</v>
      </c>
      <c r="F7328" s="4" t="s">
        <v>15</v>
      </c>
      <c r="G7328" s="4" t="s">
        <v>121</v>
      </c>
      <c r="H7328" s="4" t="s">
        <v>122</v>
      </c>
      <c r="I7328" s="6" t="s">
        <v>21</v>
      </c>
      <c r="J7328" s="7">
        <v>51</v>
      </c>
      <c r="K7328" s="8">
        <v>84</v>
      </c>
      <c r="L7328" s="9">
        <f t="shared" si="114"/>
        <v>4284</v>
      </c>
      <c r="M7328" s="9">
        <v>2270.52</v>
      </c>
      <c r="N7328" s="10">
        <v>0.53</v>
      </c>
      <c r="O7328" s="4" t="s">
        <v>83</v>
      </c>
    </row>
    <row r="7329" spans="1:15" ht="14.25" customHeight="1" x14ac:dyDescent="0.25">
      <c r="A7329" s="4" t="s">
        <v>34</v>
      </c>
      <c r="B7329" s="4">
        <v>1185732</v>
      </c>
      <c r="C7329" s="5">
        <v>44514</v>
      </c>
      <c r="D7329" s="37">
        <v>2021</v>
      </c>
      <c r="E7329" s="5" t="str">
        <f>TEXT(Sales[[#This Row],[Invoice Date]],"mmm")</f>
        <v>Nov</v>
      </c>
      <c r="F7329" s="4" t="s">
        <v>15</v>
      </c>
      <c r="G7329" s="4" t="s">
        <v>121</v>
      </c>
      <c r="H7329" s="4" t="s">
        <v>122</v>
      </c>
      <c r="I7329" s="6" t="s">
        <v>22</v>
      </c>
      <c r="J7329" s="7">
        <v>60</v>
      </c>
      <c r="K7329" s="8">
        <v>72</v>
      </c>
      <c r="L7329" s="9">
        <f t="shared" si="114"/>
        <v>4320</v>
      </c>
      <c r="M7329" s="9">
        <v>1728</v>
      </c>
      <c r="N7329" s="10">
        <v>0.4</v>
      </c>
      <c r="O7329" s="4" t="s">
        <v>83</v>
      </c>
    </row>
    <row r="7330" spans="1:15" ht="14.25" customHeight="1" x14ac:dyDescent="0.25">
      <c r="A7330" s="4" t="s">
        <v>34</v>
      </c>
      <c r="B7330" s="4">
        <v>1185732</v>
      </c>
      <c r="C7330" s="5">
        <v>44514</v>
      </c>
      <c r="D7330" s="37">
        <v>2021</v>
      </c>
      <c r="E7330" s="5" t="str">
        <f>TEXT(Sales[[#This Row],[Invoice Date]],"mmm")</f>
        <v>Nov</v>
      </c>
      <c r="F7330" s="4" t="s">
        <v>15</v>
      </c>
      <c r="G7330" s="4" t="s">
        <v>121</v>
      </c>
      <c r="H7330" s="4" t="s">
        <v>122</v>
      </c>
      <c r="I7330" s="6" t="s">
        <v>23</v>
      </c>
      <c r="J7330" s="7">
        <v>64</v>
      </c>
      <c r="K7330" s="8">
        <v>98</v>
      </c>
      <c r="L7330" s="9">
        <f t="shared" si="114"/>
        <v>6272</v>
      </c>
      <c r="M7330" s="9">
        <v>3449.6000000000004</v>
      </c>
      <c r="N7330" s="10">
        <v>0.55000000000000004</v>
      </c>
      <c r="O7330" s="4" t="s">
        <v>83</v>
      </c>
    </row>
    <row r="7331" spans="1:15" ht="14.25" customHeight="1" x14ac:dyDescent="0.25">
      <c r="A7331" s="4" t="s">
        <v>34</v>
      </c>
      <c r="B7331" s="4">
        <v>1185732</v>
      </c>
      <c r="C7331" s="5">
        <v>44543</v>
      </c>
      <c r="D7331" s="37">
        <v>2021</v>
      </c>
      <c r="E7331" s="5" t="str">
        <f>TEXT(Sales[[#This Row],[Invoice Date]],"mmm")</f>
        <v>Dec</v>
      </c>
      <c r="F7331" s="4" t="s">
        <v>15</v>
      </c>
      <c r="G7331" s="4" t="s">
        <v>121</v>
      </c>
      <c r="H7331" s="4" t="s">
        <v>122</v>
      </c>
      <c r="I7331" s="6" t="s">
        <v>17</v>
      </c>
      <c r="J7331" s="7">
        <v>62</v>
      </c>
      <c r="K7331" s="8">
        <v>168</v>
      </c>
      <c r="L7331" s="9">
        <f t="shared" si="114"/>
        <v>10416</v>
      </c>
      <c r="M7331" s="9">
        <v>4895.5199999999995</v>
      </c>
      <c r="N7331" s="10">
        <v>0.47</v>
      </c>
      <c r="O7331" s="4" t="s">
        <v>83</v>
      </c>
    </row>
    <row r="7332" spans="1:15" ht="14.25" customHeight="1" x14ac:dyDescent="0.25">
      <c r="A7332" s="4" t="s">
        <v>34</v>
      </c>
      <c r="B7332" s="4">
        <v>1185732</v>
      </c>
      <c r="C7332" s="5">
        <v>44543</v>
      </c>
      <c r="D7332" s="37">
        <v>2021</v>
      </c>
      <c r="E7332" s="5" t="str">
        <f>TEXT(Sales[[#This Row],[Invoice Date]],"mmm")</f>
        <v>Dec</v>
      </c>
      <c r="F7332" s="4" t="s">
        <v>15</v>
      </c>
      <c r="G7332" s="4" t="s">
        <v>121</v>
      </c>
      <c r="H7332" s="4" t="s">
        <v>122</v>
      </c>
      <c r="I7332" s="6" t="s">
        <v>19</v>
      </c>
      <c r="J7332" s="7">
        <v>50</v>
      </c>
      <c r="K7332" s="8">
        <v>100</v>
      </c>
      <c r="L7332" s="9">
        <f t="shared" si="114"/>
        <v>5000</v>
      </c>
      <c r="M7332" s="9">
        <v>2400</v>
      </c>
      <c r="N7332" s="10">
        <v>0.48</v>
      </c>
      <c r="O7332" s="4" t="s">
        <v>83</v>
      </c>
    </row>
    <row r="7333" spans="1:15" ht="14.25" customHeight="1" x14ac:dyDescent="0.25">
      <c r="A7333" s="4" t="s">
        <v>34</v>
      </c>
      <c r="B7333" s="4">
        <v>1185732</v>
      </c>
      <c r="C7333" s="5">
        <v>44543</v>
      </c>
      <c r="D7333" s="37">
        <v>2021</v>
      </c>
      <c r="E7333" s="5" t="str">
        <f>TEXT(Sales[[#This Row],[Invoice Date]],"mmm")</f>
        <v>Dec</v>
      </c>
      <c r="F7333" s="4" t="s">
        <v>15</v>
      </c>
      <c r="G7333" s="4" t="s">
        <v>121</v>
      </c>
      <c r="H7333" s="4" t="s">
        <v>122</v>
      </c>
      <c r="I7333" s="6" t="s">
        <v>20</v>
      </c>
      <c r="J7333" s="7">
        <v>50</v>
      </c>
      <c r="K7333" s="8">
        <v>109</v>
      </c>
      <c r="L7333" s="9">
        <f t="shared" si="114"/>
        <v>5450</v>
      </c>
      <c r="M7333" s="9">
        <v>2943</v>
      </c>
      <c r="N7333" s="10">
        <v>0.54</v>
      </c>
      <c r="O7333" s="4" t="s">
        <v>83</v>
      </c>
    </row>
    <row r="7334" spans="1:15" ht="14.25" customHeight="1" x14ac:dyDescent="0.25">
      <c r="A7334" s="4" t="s">
        <v>34</v>
      </c>
      <c r="B7334" s="4">
        <v>1185732</v>
      </c>
      <c r="C7334" s="5">
        <v>44543</v>
      </c>
      <c r="D7334" s="37">
        <v>2021</v>
      </c>
      <c r="E7334" s="5" t="str">
        <f>TEXT(Sales[[#This Row],[Invoice Date]],"mmm")</f>
        <v>Dec</v>
      </c>
      <c r="F7334" s="4" t="s">
        <v>15</v>
      </c>
      <c r="G7334" s="4" t="s">
        <v>121</v>
      </c>
      <c r="H7334" s="4" t="s">
        <v>122</v>
      </c>
      <c r="I7334" s="6" t="s">
        <v>21</v>
      </c>
      <c r="J7334" s="7">
        <v>53</v>
      </c>
      <c r="K7334" s="8">
        <v>98</v>
      </c>
      <c r="L7334" s="9">
        <f t="shared" si="114"/>
        <v>5194</v>
      </c>
      <c r="M7334" s="9">
        <v>2804.76</v>
      </c>
      <c r="N7334" s="10">
        <v>0.54</v>
      </c>
      <c r="O7334" s="4" t="s">
        <v>83</v>
      </c>
    </row>
    <row r="7335" spans="1:15" ht="14.25" customHeight="1" x14ac:dyDescent="0.25">
      <c r="A7335" s="4" t="s">
        <v>34</v>
      </c>
      <c r="B7335" s="4">
        <v>1185732</v>
      </c>
      <c r="C7335" s="5">
        <v>44543</v>
      </c>
      <c r="D7335" s="37">
        <v>2021</v>
      </c>
      <c r="E7335" s="5" t="str">
        <f>TEXT(Sales[[#This Row],[Invoice Date]],"mmm")</f>
        <v>Dec</v>
      </c>
      <c r="F7335" s="4" t="s">
        <v>15</v>
      </c>
      <c r="G7335" s="4" t="s">
        <v>121</v>
      </c>
      <c r="H7335" s="4" t="s">
        <v>122</v>
      </c>
      <c r="I7335" s="6" t="s">
        <v>22</v>
      </c>
      <c r="J7335" s="7">
        <v>61</v>
      </c>
      <c r="K7335" s="8">
        <v>91</v>
      </c>
      <c r="L7335" s="9">
        <f t="shared" si="114"/>
        <v>5551</v>
      </c>
      <c r="M7335" s="9">
        <v>2220.4</v>
      </c>
      <c r="N7335" s="10">
        <v>0.4</v>
      </c>
      <c r="O7335" s="4" t="s">
        <v>83</v>
      </c>
    </row>
    <row r="7336" spans="1:15" ht="14.25" customHeight="1" x14ac:dyDescent="0.25">
      <c r="A7336" s="4" t="s">
        <v>34</v>
      </c>
      <c r="B7336" s="4">
        <v>1185732</v>
      </c>
      <c r="C7336" s="5">
        <v>44543</v>
      </c>
      <c r="D7336" s="37">
        <v>2021</v>
      </c>
      <c r="E7336" s="5" t="str">
        <f>TEXT(Sales[[#This Row],[Invoice Date]],"mmm")</f>
        <v>Dec</v>
      </c>
      <c r="F7336" s="4" t="s">
        <v>15</v>
      </c>
      <c r="G7336" s="4" t="s">
        <v>121</v>
      </c>
      <c r="H7336" s="4" t="s">
        <v>122</v>
      </c>
      <c r="I7336" s="6" t="s">
        <v>23</v>
      </c>
      <c r="J7336" s="7">
        <v>65</v>
      </c>
      <c r="K7336" s="8">
        <v>123</v>
      </c>
      <c r="L7336" s="9">
        <f t="shared" si="114"/>
        <v>7995</v>
      </c>
      <c r="M7336" s="9">
        <v>3997.5</v>
      </c>
      <c r="N7336" s="10">
        <v>0.5</v>
      </c>
      <c r="O7336" s="4" t="s">
        <v>83</v>
      </c>
    </row>
    <row r="7337" spans="1:15" ht="14.25" customHeight="1" x14ac:dyDescent="0.25">
      <c r="A7337" s="4" t="s">
        <v>34</v>
      </c>
      <c r="B7337" s="4">
        <v>1185732</v>
      </c>
      <c r="C7337" s="5">
        <v>44206</v>
      </c>
      <c r="D7337" s="37">
        <v>2021</v>
      </c>
      <c r="E7337" s="5" t="str">
        <f>TEXT(Sales[[#This Row],[Invoice Date]],"mmm")</f>
        <v>Jan</v>
      </c>
      <c r="F7337" s="4" t="s">
        <v>15</v>
      </c>
      <c r="G7337" s="4" t="s">
        <v>121</v>
      </c>
      <c r="H7337" s="4" t="s">
        <v>122</v>
      </c>
      <c r="I7337" s="6" t="s">
        <v>17</v>
      </c>
      <c r="J7337" s="7">
        <v>32</v>
      </c>
      <c r="K7337" s="8">
        <v>138</v>
      </c>
      <c r="L7337" s="9">
        <f t="shared" si="114"/>
        <v>4416</v>
      </c>
      <c r="M7337" s="9">
        <v>2208</v>
      </c>
      <c r="N7337" s="10">
        <v>0.5</v>
      </c>
      <c r="O7337" s="4" t="s">
        <v>83</v>
      </c>
    </row>
    <row r="7338" spans="1:15" ht="14.25" customHeight="1" x14ac:dyDescent="0.25">
      <c r="A7338" s="4" t="s">
        <v>34</v>
      </c>
      <c r="B7338" s="4">
        <v>1185732</v>
      </c>
      <c r="C7338" s="5">
        <v>44206</v>
      </c>
      <c r="D7338" s="37">
        <v>2021</v>
      </c>
      <c r="E7338" s="5" t="str">
        <f>TEXT(Sales[[#This Row],[Invoice Date]],"mmm")</f>
        <v>Jan</v>
      </c>
      <c r="F7338" s="4" t="s">
        <v>15</v>
      </c>
      <c r="G7338" s="4" t="s">
        <v>121</v>
      </c>
      <c r="H7338" s="4" t="s">
        <v>122</v>
      </c>
      <c r="I7338" s="6" t="s">
        <v>19</v>
      </c>
      <c r="J7338" s="7">
        <v>33</v>
      </c>
      <c r="K7338" s="8">
        <v>77</v>
      </c>
      <c r="L7338" s="9">
        <f t="shared" si="114"/>
        <v>2541</v>
      </c>
      <c r="M7338" s="9">
        <v>1194.27</v>
      </c>
      <c r="N7338" s="10">
        <v>0.47</v>
      </c>
      <c r="O7338" s="4" t="s">
        <v>83</v>
      </c>
    </row>
    <row r="7339" spans="1:15" ht="14.25" customHeight="1" x14ac:dyDescent="0.25">
      <c r="A7339" s="4" t="s">
        <v>34</v>
      </c>
      <c r="B7339" s="4">
        <v>1185732</v>
      </c>
      <c r="C7339" s="5">
        <v>44206</v>
      </c>
      <c r="D7339" s="37">
        <v>2021</v>
      </c>
      <c r="E7339" s="5" t="str">
        <f>TEXT(Sales[[#This Row],[Invoice Date]],"mmm")</f>
        <v>Jan</v>
      </c>
      <c r="F7339" s="4" t="s">
        <v>15</v>
      </c>
      <c r="G7339" s="4" t="s">
        <v>121</v>
      </c>
      <c r="H7339" s="4" t="s">
        <v>122</v>
      </c>
      <c r="I7339" s="6" t="s">
        <v>20</v>
      </c>
      <c r="J7339" s="7">
        <v>24</v>
      </c>
      <c r="K7339" s="8">
        <v>72</v>
      </c>
      <c r="L7339" s="9">
        <f t="shared" si="114"/>
        <v>1728</v>
      </c>
      <c r="M7339" s="9">
        <v>881.28</v>
      </c>
      <c r="N7339" s="10">
        <v>0.51</v>
      </c>
      <c r="O7339" s="4" t="s">
        <v>83</v>
      </c>
    </row>
    <row r="7340" spans="1:15" ht="14.25" customHeight="1" x14ac:dyDescent="0.25">
      <c r="A7340" s="4" t="s">
        <v>34</v>
      </c>
      <c r="B7340" s="4">
        <v>1185732</v>
      </c>
      <c r="C7340" s="5">
        <v>44206</v>
      </c>
      <c r="D7340" s="37">
        <v>2021</v>
      </c>
      <c r="E7340" s="5" t="str">
        <f>TEXT(Sales[[#This Row],[Invoice Date]],"mmm")</f>
        <v>Jan</v>
      </c>
      <c r="F7340" s="4" t="s">
        <v>15</v>
      </c>
      <c r="G7340" s="4" t="s">
        <v>121</v>
      </c>
      <c r="H7340" s="4" t="s">
        <v>122</v>
      </c>
      <c r="I7340" s="6" t="s">
        <v>21</v>
      </c>
      <c r="J7340" s="7">
        <v>27</v>
      </c>
      <c r="K7340" s="8">
        <v>38</v>
      </c>
      <c r="L7340" s="9">
        <f t="shared" si="114"/>
        <v>1026</v>
      </c>
      <c r="M7340" s="9">
        <v>513</v>
      </c>
      <c r="N7340" s="10">
        <v>0.5</v>
      </c>
      <c r="O7340" s="4" t="s">
        <v>83</v>
      </c>
    </row>
    <row r="7341" spans="1:15" ht="14.25" customHeight="1" x14ac:dyDescent="0.25">
      <c r="A7341" s="4" t="s">
        <v>34</v>
      </c>
      <c r="B7341" s="4">
        <v>1185732</v>
      </c>
      <c r="C7341" s="5">
        <v>44206</v>
      </c>
      <c r="D7341" s="37">
        <v>2021</v>
      </c>
      <c r="E7341" s="5" t="str">
        <f>TEXT(Sales[[#This Row],[Invoice Date]],"mmm")</f>
        <v>Jan</v>
      </c>
      <c r="F7341" s="4" t="s">
        <v>15</v>
      </c>
      <c r="G7341" s="4" t="s">
        <v>121</v>
      </c>
      <c r="H7341" s="4" t="s">
        <v>122</v>
      </c>
      <c r="I7341" s="6" t="s">
        <v>22</v>
      </c>
      <c r="J7341" s="7">
        <v>41</v>
      </c>
      <c r="K7341" s="8">
        <v>47</v>
      </c>
      <c r="L7341" s="9">
        <f t="shared" si="114"/>
        <v>1927</v>
      </c>
      <c r="M7341" s="9">
        <v>770.80000000000007</v>
      </c>
      <c r="N7341" s="10">
        <v>0.4</v>
      </c>
      <c r="O7341" s="4" t="s">
        <v>83</v>
      </c>
    </row>
    <row r="7342" spans="1:15" ht="14.25" customHeight="1" x14ac:dyDescent="0.25">
      <c r="A7342" s="4" t="s">
        <v>34</v>
      </c>
      <c r="B7342" s="4">
        <v>1185732</v>
      </c>
      <c r="C7342" s="5">
        <v>44206</v>
      </c>
      <c r="D7342" s="37">
        <v>2021</v>
      </c>
      <c r="E7342" s="5" t="str">
        <f>TEXT(Sales[[#This Row],[Invoice Date]],"mmm")</f>
        <v>Jan</v>
      </c>
      <c r="F7342" s="4" t="s">
        <v>15</v>
      </c>
      <c r="G7342" s="4" t="s">
        <v>121</v>
      </c>
      <c r="H7342" s="4" t="s">
        <v>122</v>
      </c>
      <c r="I7342" s="6" t="s">
        <v>23</v>
      </c>
      <c r="J7342" s="7">
        <v>33</v>
      </c>
      <c r="K7342" s="8">
        <v>69</v>
      </c>
      <c r="L7342" s="9">
        <f t="shared" si="114"/>
        <v>2277</v>
      </c>
      <c r="M7342" s="9">
        <v>1252.3500000000001</v>
      </c>
      <c r="N7342" s="10">
        <v>0.55000000000000004</v>
      </c>
      <c r="O7342" s="4" t="s">
        <v>83</v>
      </c>
    </row>
    <row r="7343" spans="1:15" ht="14.25" customHeight="1" x14ac:dyDescent="0.25">
      <c r="A7343" s="4" t="s">
        <v>34</v>
      </c>
      <c r="B7343" s="4">
        <v>1185732</v>
      </c>
      <c r="C7343" s="5">
        <v>44235</v>
      </c>
      <c r="D7343" s="37">
        <v>2021</v>
      </c>
      <c r="E7343" s="5" t="str">
        <f>TEXT(Sales[[#This Row],[Invoice Date]],"mmm")</f>
        <v>Feb</v>
      </c>
      <c r="F7343" s="4" t="s">
        <v>15</v>
      </c>
      <c r="G7343" s="4" t="s">
        <v>121</v>
      </c>
      <c r="H7343" s="4" t="s">
        <v>122</v>
      </c>
      <c r="I7343" s="6" t="s">
        <v>17</v>
      </c>
      <c r="J7343" s="7">
        <v>34</v>
      </c>
      <c r="K7343" s="8">
        <v>147</v>
      </c>
      <c r="L7343" s="9">
        <f t="shared" si="114"/>
        <v>4998</v>
      </c>
      <c r="M7343" s="9">
        <v>2399.04</v>
      </c>
      <c r="N7343" s="10">
        <v>0.48</v>
      </c>
      <c r="O7343" s="4" t="s">
        <v>83</v>
      </c>
    </row>
    <row r="7344" spans="1:15" ht="14.25" customHeight="1" x14ac:dyDescent="0.25">
      <c r="A7344" s="4" t="s">
        <v>34</v>
      </c>
      <c r="B7344" s="4">
        <v>1185732</v>
      </c>
      <c r="C7344" s="5">
        <v>44235</v>
      </c>
      <c r="D7344" s="37">
        <v>2021</v>
      </c>
      <c r="E7344" s="5" t="str">
        <f>TEXT(Sales[[#This Row],[Invoice Date]],"mmm")</f>
        <v>Feb</v>
      </c>
      <c r="F7344" s="4" t="s">
        <v>15</v>
      </c>
      <c r="G7344" s="4" t="s">
        <v>121</v>
      </c>
      <c r="H7344" s="4" t="s">
        <v>122</v>
      </c>
      <c r="I7344" s="6" t="s">
        <v>19</v>
      </c>
      <c r="J7344" s="7">
        <v>32</v>
      </c>
      <c r="K7344" s="8">
        <v>53</v>
      </c>
      <c r="L7344" s="9">
        <f t="shared" si="114"/>
        <v>1696</v>
      </c>
      <c r="M7344" s="9">
        <v>848</v>
      </c>
      <c r="N7344" s="10">
        <v>0.5</v>
      </c>
      <c r="O7344" s="4" t="s">
        <v>83</v>
      </c>
    </row>
    <row r="7345" spans="1:15" ht="14.25" customHeight="1" x14ac:dyDescent="0.25">
      <c r="A7345" s="4" t="s">
        <v>34</v>
      </c>
      <c r="B7345" s="4">
        <v>1185732</v>
      </c>
      <c r="C7345" s="5">
        <v>44235</v>
      </c>
      <c r="D7345" s="37">
        <v>2021</v>
      </c>
      <c r="E7345" s="5" t="str">
        <f>TEXT(Sales[[#This Row],[Invoice Date]],"mmm")</f>
        <v>Feb</v>
      </c>
      <c r="F7345" s="4" t="s">
        <v>15</v>
      </c>
      <c r="G7345" s="4" t="s">
        <v>121</v>
      </c>
      <c r="H7345" s="4" t="s">
        <v>122</v>
      </c>
      <c r="I7345" s="6" t="s">
        <v>20</v>
      </c>
      <c r="J7345" s="7">
        <v>24</v>
      </c>
      <c r="K7345" s="8">
        <v>63</v>
      </c>
      <c r="L7345" s="9">
        <f t="shared" si="114"/>
        <v>1512</v>
      </c>
      <c r="M7345" s="9">
        <v>771.12</v>
      </c>
      <c r="N7345" s="10">
        <v>0.51</v>
      </c>
      <c r="O7345" s="4" t="s">
        <v>83</v>
      </c>
    </row>
    <row r="7346" spans="1:15" ht="14.25" customHeight="1" x14ac:dyDescent="0.25">
      <c r="A7346" s="4" t="s">
        <v>34</v>
      </c>
      <c r="B7346" s="4">
        <v>1185732</v>
      </c>
      <c r="C7346" s="5">
        <v>44235</v>
      </c>
      <c r="D7346" s="37">
        <v>2021</v>
      </c>
      <c r="E7346" s="5" t="str">
        <f>TEXT(Sales[[#This Row],[Invoice Date]],"mmm")</f>
        <v>Feb</v>
      </c>
      <c r="F7346" s="4" t="s">
        <v>15</v>
      </c>
      <c r="G7346" s="4" t="s">
        <v>123</v>
      </c>
      <c r="H7346" s="4" t="s">
        <v>124</v>
      </c>
      <c r="I7346" s="6" t="s">
        <v>21</v>
      </c>
      <c r="J7346" s="7">
        <v>29</v>
      </c>
      <c r="K7346" s="8">
        <v>30</v>
      </c>
      <c r="L7346" s="9">
        <f t="shared" si="114"/>
        <v>870</v>
      </c>
      <c r="M7346" s="9">
        <v>461.1</v>
      </c>
      <c r="N7346" s="10">
        <v>0.53</v>
      </c>
      <c r="O7346" s="4" t="s">
        <v>83</v>
      </c>
    </row>
    <row r="7347" spans="1:15" ht="14.25" customHeight="1" x14ac:dyDescent="0.25">
      <c r="A7347" s="4" t="s">
        <v>34</v>
      </c>
      <c r="B7347" s="4">
        <v>1185732</v>
      </c>
      <c r="C7347" s="5">
        <v>44235</v>
      </c>
      <c r="D7347" s="37">
        <v>2021</v>
      </c>
      <c r="E7347" s="5" t="str">
        <f>TEXT(Sales[[#This Row],[Invoice Date]],"mmm")</f>
        <v>Feb</v>
      </c>
      <c r="F7347" s="4" t="s">
        <v>15</v>
      </c>
      <c r="G7347" s="4" t="s">
        <v>123</v>
      </c>
      <c r="H7347" s="4" t="s">
        <v>124</v>
      </c>
      <c r="I7347" s="6" t="s">
        <v>22</v>
      </c>
      <c r="J7347" s="7">
        <v>41</v>
      </c>
      <c r="K7347" s="8">
        <v>47</v>
      </c>
      <c r="L7347" s="9">
        <f t="shared" si="114"/>
        <v>1927</v>
      </c>
      <c r="M7347" s="9">
        <v>770.80000000000007</v>
      </c>
      <c r="N7347" s="10">
        <v>0.4</v>
      </c>
      <c r="O7347" s="4" t="s">
        <v>83</v>
      </c>
    </row>
    <row r="7348" spans="1:15" ht="14.25" customHeight="1" x14ac:dyDescent="0.25">
      <c r="A7348" s="4" t="s">
        <v>34</v>
      </c>
      <c r="B7348" s="4">
        <v>1185732</v>
      </c>
      <c r="C7348" s="5">
        <v>44235</v>
      </c>
      <c r="D7348" s="37">
        <v>2021</v>
      </c>
      <c r="E7348" s="5" t="str">
        <f>TEXT(Sales[[#This Row],[Invoice Date]],"mmm")</f>
        <v>Feb</v>
      </c>
      <c r="F7348" s="4" t="s">
        <v>15</v>
      </c>
      <c r="G7348" s="4" t="s">
        <v>123</v>
      </c>
      <c r="H7348" s="4" t="s">
        <v>124</v>
      </c>
      <c r="I7348" s="6" t="s">
        <v>23</v>
      </c>
      <c r="J7348" s="7">
        <v>32</v>
      </c>
      <c r="K7348" s="8">
        <v>74</v>
      </c>
      <c r="L7348" s="9">
        <f t="shared" si="114"/>
        <v>2368</v>
      </c>
      <c r="M7348" s="9">
        <v>1255.04</v>
      </c>
      <c r="N7348" s="10">
        <v>0.53</v>
      </c>
      <c r="O7348" s="4" t="s">
        <v>83</v>
      </c>
    </row>
    <row r="7349" spans="1:15" ht="14.25" customHeight="1" x14ac:dyDescent="0.25">
      <c r="A7349" s="4" t="s">
        <v>34</v>
      </c>
      <c r="B7349" s="4">
        <v>1185732</v>
      </c>
      <c r="C7349" s="5">
        <v>44261</v>
      </c>
      <c r="D7349" s="37">
        <v>2021</v>
      </c>
      <c r="E7349" s="5" t="str">
        <f>TEXT(Sales[[#This Row],[Invoice Date]],"mmm")</f>
        <v>Mar</v>
      </c>
      <c r="F7349" s="4" t="s">
        <v>15</v>
      </c>
      <c r="G7349" s="4" t="s">
        <v>123</v>
      </c>
      <c r="H7349" s="4" t="s">
        <v>124</v>
      </c>
      <c r="I7349" s="6" t="s">
        <v>17</v>
      </c>
      <c r="J7349" s="7">
        <v>32</v>
      </c>
      <c r="K7349" s="8">
        <v>144</v>
      </c>
      <c r="L7349" s="9">
        <f t="shared" si="114"/>
        <v>4608</v>
      </c>
      <c r="M7349" s="9">
        <v>2119.6799999999998</v>
      </c>
      <c r="N7349" s="10">
        <v>0.45999999999999996</v>
      </c>
      <c r="O7349" s="4" t="s">
        <v>83</v>
      </c>
    </row>
    <row r="7350" spans="1:15" ht="14.25" customHeight="1" x14ac:dyDescent="0.25">
      <c r="A7350" s="4" t="s">
        <v>34</v>
      </c>
      <c r="B7350" s="4">
        <v>1185732</v>
      </c>
      <c r="C7350" s="5">
        <v>44261</v>
      </c>
      <c r="D7350" s="37">
        <v>2021</v>
      </c>
      <c r="E7350" s="5" t="str">
        <f>TEXT(Sales[[#This Row],[Invoice Date]],"mmm")</f>
        <v>Mar</v>
      </c>
      <c r="F7350" s="4" t="s">
        <v>15</v>
      </c>
      <c r="G7350" s="4" t="s">
        <v>123</v>
      </c>
      <c r="H7350" s="4" t="s">
        <v>124</v>
      </c>
      <c r="I7350" s="6" t="s">
        <v>19</v>
      </c>
      <c r="J7350" s="7">
        <v>32</v>
      </c>
      <c r="K7350" s="8">
        <v>58</v>
      </c>
      <c r="L7350" s="9">
        <f t="shared" si="114"/>
        <v>1856</v>
      </c>
      <c r="M7350" s="9">
        <v>909.43999999999994</v>
      </c>
      <c r="N7350" s="10">
        <v>0.49</v>
      </c>
      <c r="O7350" s="4" t="s">
        <v>83</v>
      </c>
    </row>
    <row r="7351" spans="1:15" ht="14.25" customHeight="1" x14ac:dyDescent="0.25">
      <c r="A7351" s="4" t="s">
        <v>34</v>
      </c>
      <c r="B7351" s="4">
        <v>1185732</v>
      </c>
      <c r="C7351" s="5">
        <v>44261</v>
      </c>
      <c r="D7351" s="37">
        <v>2021</v>
      </c>
      <c r="E7351" s="5" t="str">
        <f>TEXT(Sales[[#This Row],[Invoice Date]],"mmm")</f>
        <v>Mar</v>
      </c>
      <c r="F7351" s="4" t="s">
        <v>15</v>
      </c>
      <c r="G7351" s="4" t="s">
        <v>123</v>
      </c>
      <c r="H7351" s="4" t="s">
        <v>124</v>
      </c>
      <c r="I7351" s="6" t="s">
        <v>20</v>
      </c>
      <c r="J7351" s="7">
        <v>24</v>
      </c>
      <c r="K7351" s="8">
        <v>59</v>
      </c>
      <c r="L7351" s="9">
        <f t="shared" si="114"/>
        <v>1416</v>
      </c>
      <c r="M7351" s="9">
        <v>750.48</v>
      </c>
      <c r="N7351" s="10">
        <v>0.53</v>
      </c>
      <c r="O7351" s="4" t="s">
        <v>83</v>
      </c>
    </row>
    <row r="7352" spans="1:15" ht="14.25" customHeight="1" x14ac:dyDescent="0.25">
      <c r="A7352" s="4" t="s">
        <v>34</v>
      </c>
      <c r="B7352" s="4">
        <v>1185732</v>
      </c>
      <c r="C7352" s="5">
        <v>44261</v>
      </c>
      <c r="D7352" s="37">
        <v>2021</v>
      </c>
      <c r="E7352" s="5" t="str">
        <f>TEXT(Sales[[#This Row],[Invoice Date]],"mmm")</f>
        <v>Mar</v>
      </c>
      <c r="F7352" s="4" t="s">
        <v>15</v>
      </c>
      <c r="G7352" s="4" t="s">
        <v>123</v>
      </c>
      <c r="H7352" s="4" t="s">
        <v>124</v>
      </c>
      <c r="I7352" s="6" t="s">
        <v>21</v>
      </c>
      <c r="J7352" s="7">
        <v>27</v>
      </c>
      <c r="K7352" s="8">
        <v>22</v>
      </c>
      <c r="L7352" s="9">
        <f t="shared" si="114"/>
        <v>594</v>
      </c>
      <c r="M7352" s="9">
        <v>308.88</v>
      </c>
      <c r="N7352" s="10">
        <v>0.52</v>
      </c>
      <c r="O7352" s="4" t="s">
        <v>83</v>
      </c>
    </row>
    <row r="7353" spans="1:15" ht="14.25" customHeight="1" x14ac:dyDescent="0.25">
      <c r="A7353" s="4" t="s">
        <v>34</v>
      </c>
      <c r="B7353" s="4">
        <v>1185732</v>
      </c>
      <c r="C7353" s="5">
        <v>44261</v>
      </c>
      <c r="D7353" s="37">
        <v>2021</v>
      </c>
      <c r="E7353" s="5" t="str">
        <f>TEXT(Sales[[#This Row],[Invoice Date]],"mmm")</f>
        <v>Mar</v>
      </c>
      <c r="F7353" s="4" t="s">
        <v>15</v>
      </c>
      <c r="G7353" s="4" t="s">
        <v>123</v>
      </c>
      <c r="H7353" s="4" t="s">
        <v>124</v>
      </c>
      <c r="I7353" s="6" t="s">
        <v>22</v>
      </c>
      <c r="J7353" s="7">
        <v>43</v>
      </c>
      <c r="K7353" s="8">
        <v>34</v>
      </c>
      <c r="L7353" s="9">
        <f t="shared" si="114"/>
        <v>1462</v>
      </c>
      <c r="M7353" s="9">
        <v>657.9</v>
      </c>
      <c r="N7353" s="10">
        <v>0.44999999999999996</v>
      </c>
      <c r="O7353" s="4" t="s">
        <v>83</v>
      </c>
    </row>
    <row r="7354" spans="1:15" ht="14.25" customHeight="1" x14ac:dyDescent="0.25">
      <c r="A7354" s="4" t="s">
        <v>34</v>
      </c>
      <c r="B7354" s="4">
        <v>1185732</v>
      </c>
      <c r="C7354" s="5">
        <v>44261</v>
      </c>
      <c r="D7354" s="37">
        <v>2021</v>
      </c>
      <c r="E7354" s="5" t="str">
        <f>TEXT(Sales[[#This Row],[Invoice Date]],"mmm")</f>
        <v>Mar</v>
      </c>
      <c r="F7354" s="4" t="s">
        <v>15</v>
      </c>
      <c r="G7354" s="4" t="s">
        <v>123</v>
      </c>
      <c r="H7354" s="4" t="s">
        <v>124</v>
      </c>
      <c r="I7354" s="6" t="s">
        <v>23</v>
      </c>
      <c r="J7354" s="7">
        <v>32</v>
      </c>
      <c r="K7354" s="8">
        <v>61</v>
      </c>
      <c r="L7354" s="9">
        <f t="shared" si="114"/>
        <v>1952</v>
      </c>
      <c r="M7354" s="9">
        <v>976</v>
      </c>
      <c r="N7354" s="10">
        <v>0.5</v>
      </c>
      <c r="O7354" s="4" t="s">
        <v>83</v>
      </c>
    </row>
    <row r="7355" spans="1:15" ht="14.25" customHeight="1" x14ac:dyDescent="0.25">
      <c r="A7355" s="4" t="s">
        <v>34</v>
      </c>
      <c r="B7355" s="4">
        <v>1185732</v>
      </c>
      <c r="C7355" s="5">
        <v>44293</v>
      </c>
      <c r="D7355" s="37">
        <v>2021</v>
      </c>
      <c r="E7355" s="5" t="str">
        <f>TEXT(Sales[[#This Row],[Invoice Date]],"mmm")</f>
        <v>Apr</v>
      </c>
      <c r="F7355" s="4" t="s">
        <v>15</v>
      </c>
      <c r="G7355" s="4" t="s">
        <v>123</v>
      </c>
      <c r="H7355" s="4" t="s">
        <v>124</v>
      </c>
      <c r="I7355" s="6" t="s">
        <v>17</v>
      </c>
      <c r="J7355" s="7">
        <v>34</v>
      </c>
      <c r="K7355" s="8">
        <v>133</v>
      </c>
      <c r="L7355" s="9">
        <f t="shared" si="114"/>
        <v>4522</v>
      </c>
      <c r="M7355" s="9">
        <v>2261</v>
      </c>
      <c r="N7355" s="10">
        <v>0.5</v>
      </c>
      <c r="O7355" s="4" t="s">
        <v>83</v>
      </c>
    </row>
    <row r="7356" spans="1:15" ht="14.25" customHeight="1" x14ac:dyDescent="0.25">
      <c r="A7356" s="4" t="s">
        <v>34</v>
      </c>
      <c r="B7356" s="4">
        <v>1185732</v>
      </c>
      <c r="C7356" s="5">
        <v>44293</v>
      </c>
      <c r="D7356" s="37">
        <v>2021</v>
      </c>
      <c r="E7356" s="5" t="str">
        <f>TEXT(Sales[[#This Row],[Invoice Date]],"mmm")</f>
        <v>Apr</v>
      </c>
      <c r="F7356" s="4" t="s">
        <v>15</v>
      </c>
      <c r="G7356" s="4" t="s">
        <v>123</v>
      </c>
      <c r="H7356" s="4" t="s">
        <v>124</v>
      </c>
      <c r="I7356" s="6" t="s">
        <v>19</v>
      </c>
      <c r="J7356" s="7">
        <v>33</v>
      </c>
      <c r="K7356" s="8">
        <v>51</v>
      </c>
      <c r="L7356" s="9">
        <f t="shared" si="114"/>
        <v>1683</v>
      </c>
      <c r="M7356" s="9">
        <v>774.18</v>
      </c>
      <c r="N7356" s="10">
        <v>0.45999999999999996</v>
      </c>
      <c r="O7356" s="4" t="s">
        <v>83</v>
      </c>
    </row>
    <row r="7357" spans="1:15" ht="14.25" customHeight="1" x14ac:dyDescent="0.25">
      <c r="A7357" s="4" t="s">
        <v>34</v>
      </c>
      <c r="B7357" s="4">
        <v>1185732</v>
      </c>
      <c r="C7357" s="5">
        <v>44293</v>
      </c>
      <c r="D7357" s="37">
        <v>2021</v>
      </c>
      <c r="E7357" s="5" t="str">
        <f>TEXT(Sales[[#This Row],[Invoice Date]],"mmm")</f>
        <v>Apr</v>
      </c>
      <c r="F7357" s="4" t="s">
        <v>15</v>
      </c>
      <c r="G7357" s="4" t="s">
        <v>123</v>
      </c>
      <c r="H7357" s="4" t="s">
        <v>124</v>
      </c>
      <c r="I7357" s="6" t="s">
        <v>20</v>
      </c>
      <c r="J7357" s="7">
        <v>24</v>
      </c>
      <c r="K7357" s="8">
        <v>51</v>
      </c>
      <c r="L7357" s="9">
        <f t="shared" si="114"/>
        <v>1224</v>
      </c>
      <c r="M7357" s="9">
        <v>612</v>
      </c>
      <c r="N7357" s="10">
        <v>0.5</v>
      </c>
      <c r="O7357" s="4" t="s">
        <v>83</v>
      </c>
    </row>
    <row r="7358" spans="1:15" ht="14.25" customHeight="1" x14ac:dyDescent="0.25">
      <c r="A7358" s="4" t="s">
        <v>34</v>
      </c>
      <c r="B7358" s="4">
        <v>1185732</v>
      </c>
      <c r="C7358" s="5">
        <v>44293</v>
      </c>
      <c r="D7358" s="37">
        <v>2021</v>
      </c>
      <c r="E7358" s="5" t="str">
        <f>TEXT(Sales[[#This Row],[Invoice Date]],"mmm")</f>
        <v>Apr</v>
      </c>
      <c r="F7358" s="4" t="s">
        <v>15</v>
      </c>
      <c r="G7358" s="4" t="s">
        <v>123</v>
      </c>
      <c r="H7358" s="4" t="s">
        <v>124</v>
      </c>
      <c r="I7358" s="6" t="s">
        <v>21</v>
      </c>
      <c r="J7358" s="7">
        <v>27</v>
      </c>
      <c r="K7358" s="8">
        <v>27</v>
      </c>
      <c r="L7358" s="9">
        <f t="shared" si="114"/>
        <v>729</v>
      </c>
      <c r="M7358" s="9">
        <v>371.79</v>
      </c>
      <c r="N7358" s="10">
        <v>0.51</v>
      </c>
      <c r="O7358" s="4" t="s">
        <v>83</v>
      </c>
    </row>
    <row r="7359" spans="1:15" ht="14.25" customHeight="1" x14ac:dyDescent="0.25">
      <c r="A7359" s="4" t="s">
        <v>34</v>
      </c>
      <c r="B7359" s="4">
        <v>1185732</v>
      </c>
      <c r="C7359" s="5">
        <v>44293</v>
      </c>
      <c r="D7359" s="37">
        <v>2021</v>
      </c>
      <c r="E7359" s="5" t="str">
        <f>TEXT(Sales[[#This Row],[Invoice Date]],"mmm")</f>
        <v>Apr</v>
      </c>
      <c r="F7359" s="4" t="s">
        <v>15</v>
      </c>
      <c r="G7359" s="4" t="s">
        <v>123</v>
      </c>
      <c r="H7359" s="4" t="s">
        <v>124</v>
      </c>
      <c r="I7359" s="6" t="s">
        <v>22</v>
      </c>
      <c r="J7359" s="7">
        <v>44</v>
      </c>
      <c r="K7359" s="8">
        <v>27</v>
      </c>
      <c r="L7359" s="9">
        <f t="shared" si="114"/>
        <v>1188</v>
      </c>
      <c r="M7359" s="9">
        <v>522.72</v>
      </c>
      <c r="N7359" s="10">
        <v>0.44</v>
      </c>
      <c r="O7359" s="4" t="s">
        <v>83</v>
      </c>
    </row>
    <row r="7360" spans="1:15" ht="14.25" customHeight="1" x14ac:dyDescent="0.25">
      <c r="A7360" s="4" t="s">
        <v>34</v>
      </c>
      <c r="B7360" s="4">
        <v>1185732</v>
      </c>
      <c r="C7360" s="5">
        <v>44293</v>
      </c>
      <c r="D7360" s="37">
        <v>2021</v>
      </c>
      <c r="E7360" s="5" t="str">
        <f>TEXT(Sales[[#This Row],[Invoice Date]],"mmm")</f>
        <v>Apr</v>
      </c>
      <c r="F7360" s="4" t="s">
        <v>15</v>
      </c>
      <c r="G7360" s="4" t="s">
        <v>123</v>
      </c>
      <c r="H7360" s="4" t="s">
        <v>124</v>
      </c>
      <c r="I7360" s="6" t="s">
        <v>23</v>
      </c>
      <c r="J7360" s="7">
        <v>33</v>
      </c>
      <c r="K7360" s="8">
        <v>68</v>
      </c>
      <c r="L7360" s="9">
        <f t="shared" si="114"/>
        <v>2244</v>
      </c>
      <c r="M7360" s="9">
        <v>1211.76</v>
      </c>
      <c r="N7360" s="10">
        <v>0.54</v>
      </c>
      <c r="O7360" s="4" t="s">
        <v>83</v>
      </c>
    </row>
    <row r="7361" spans="1:15" ht="14.25" customHeight="1" x14ac:dyDescent="0.25">
      <c r="A7361" s="4" t="s">
        <v>34</v>
      </c>
      <c r="B7361" s="4">
        <v>1185732</v>
      </c>
      <c r="C7361" s="5">
        <v>44322</v>
      </c>
      <c r="D7361" s="37">
        <v>2021</v>
      </c>
      <c r="E7361" s="5" t="str">
        <f>TEXT(Sales[[#This Row],[Invoice Date]],"mmm")</f>
        <v>May</v>
      </c>
      <c r="F7361" s="4" t="s">
        <v>15</v>
      </c>
      <c r="G7361" s="4" t="s">
        <v>123</v>
      </c>
      <c r="H7361" s="4" t="s">
        <v>124</v>
      </c>
      <c r="I7361" s="6" t="s">
        <v>17</v>
      </c>
      <c r="J7361" s="7">
        <v>48</v>
      </c>
      <c r="K7361" s="8">
        <v>130</v>
      </c>
      <c r="L7361" s="9">
        <f t="shared" si="114"/>
        <v>6240</v>
      </c>
      <c r="M7361" s="9">
        <v>2932.7999999999997</v>
      </c>
      <c r="N7361" s="10">
        <v>0.47</v>
      </c>
      <c r="O7361" s="4" t="s">
        <v>83</v>
      </c>
    </row>
    <row r="7362" spans="1:15" ht="14.25" customHeight="1" x14ac:dyDescent="0.25">
      <c r="A7362" s="4" t="s">
        <v>34</v>
      </c>
      <c r="B7362" s="4">
        <v>1185732</v>
      </c>
      <c r="C7362" s="5">
        <v>44322</v>
      </c>
      <c r="D7362" s="37">
        <v>2021</v>
      </c>
      <c r="E7362" s="5" t="str">
        <f>TEXT(Sales[[#This Row],[Invoice Date]],"mmm")</f>
        <v>May</v>
      </c>
      <c r="F7362" s="4" t="s">
        <v>15</v>
      </c>
      <c r="G7362" s="4" t="s">
        <v>123</v>
      </c>
      <c r="H7362" s="4" t="s">
        <v>124</v>
      </c>
      <c r="I7362" s="6" t="s">
        <v>19</v>
      </c>
      <c r="J7362" s="7">
        <v>41</v>
      </c>
      <c r="K7362" s="8">
        <v>68</v>
      </c>
      <c r="L7362" s="9">
        <f t="shared" si="114"/>
        <v>2788</v>
      </c>
      <c r="M7362" s="9">
        <v>1394</v>
      </c>
      <c r="N7362" s="10">
        <v>0.5</v>
      </c>
      <c r="O7362" s="4" t="s">
        <v>83</v>
      </c>
    </row>
    <row r="7363" spans="1:15" ht="14.25" customHeight="1" x14ac:dyDescent="0.25">
      <c r="A7363" s="4" t="s">
        <v>34</v>
      </c>
      <c r="B7363" s="4">
        <v>1185732</v>
      </c>
      <c r="C7363" s="5">
        <v>44322</v>
      </c>
      <c r="D7363" s="37">
        <v>2021</v>
      </c>
      <c r="E7363" s="5" t="str">
        <f>TEXT(Sales[[#This Row],[Invoice Date]],"mmm")</f>
        <v>May</v>
      </c>
      <c r="F7363" s="4" t="s">
        <v>15</v>
      </c>
      <c r="G7363" s="4" t="s">
        <v>123</v>
      </c>
      <c r="H7363" s="4" t="s">
        <v>124</v>
      </c>
      <c r="I7363" s="6" t="s">
        <v>20</v>
      </c>
      <c r="J7363" s="7">
        <v>38</v>
      </c>
      <c r="K7363" s="8">
        <v>75</v>
      </c>
      <c r="L7363" s="9">
        <f t="shared" ref="L7363:L7426" si="115">J7363*K7363</f>
        <v>2850</v>
      </c>
      <c r="M7363" s="9">
        <v>1425</v>
      </c>
      <c r="N7363" s="10">
        <v>0.5</v>
      </c>
      <c r="O7363" s="4" t="s">
        <v>83</v>
      </c>
    </row>
    <row r="7364" spans="1:15" ht="14.25" customHeight="1" x14ac:dyDescent="0.25">
      <c r="A7364" s="4" t="s">
        <v>34</v>
      </c>
      <c r="B7364" s="4">
        <v>1185732</v>
      </c>
      <c r="C7364" s="5">
        <v>44322</v>
      </c>
      <c r="D7364" s="37">
        <v>2021</v>
      </c>
      <c r="E7364" s="5" t="str">
        <f>TEXT(Sales[[#This Row],[Invoice Date]],"mmm")</f>
        <v>May</v>
      </c>
      <c r="F7364" s="4" t="s">
        <v>15</v>
      </c>
      <c r="G7364" s="4" t="s">
        <v>123</v>
      </c>
      <c r="H7364" s="4" t="s">
        <v>124</v>
      </c>
      <c r="I7364" s="6" t="s">
        <v>21</v>
      </c>
      <c r="J7364" s="7">
        <v>38</v>
      </c>
      <c r="K7364" s="8">
        <v>56</v>
      </c>
      <c r="L7364" s="9">
        <f t="shared" si="115"/>
        <v>2128</v>
      </c>
      <c r="M7364" s="9">
        <v>1064</v>
      </c>
      <c r="N7364" s="10">
        <v>0.5</v>
      </c>
      <c r="O7364" s="4" t="s">
        <v>83</v>
      </c>
    </row>
    <row r="7365" spans="1:15" ht="14.25" customHeight="1" x14ac:dyDescent="0.25">
      <c r="A7365" s="4" t="s">
        <v>34</v>
      </c>
      <c r="B7365" s="4">
        <v>1185732</v>
      </c>
      <c r="C7365" s="5">
        <v>44322</v>
      </c>
      <c r="D7365" s="37">
        <v>2021</v>
      </c>
      <c r="E7365" s="5" t="str">
        <f>TEXT(Sales[[#This Row],[Invoice Date]],"mmm")</f>
        <v>May</v>
      </c>
      <c r="F7365" s="4" t="s">
        <v>15</v>
      </c>
      <c r="G7365" s="4" t="s">
        <v>123</v>
      </c>
      <c r="H7365" s="4" t="s">
        <v>124</v>
      </c>
      <c r="I7365" s="6" t="s">
        <v>22</v>
      </c>
      <c r="J7365" s="7">
        <v>47</v>
      </c>
      <c r="K7365" s="8">
        <v>68</v>
      </c>
      <c r="L7365" s="9">
        <f t="shared" si="115"/>
        <v>3196</v>
      </c>
      <c r="M7365" s="9">
        <v>1310.3599999999999</v>
      </c>
      <c r="N7365" s="10">
        <v>0.41</v>
      </c>
      <c r="O7365" s="4" t="s">
        <v>83</v>
      </c>
    </row>
    <row r="7366" spans="1:15" ht="14.25" customHeight="1" x14ac:dyDescent="0.25">
      <c r="A7366" s="4" t="s">
        <v>34</v>
      </c>
      <c r="B7366" s="4">
        <v>1185732</v>
      </c>
      <c r="C7366" s="5">
        <v>44322</v>
      </c>
      <c r="D7366" s="37">
        <v>2021</v>
      </c>
      <c r="E7366" s="5" t="str">
        <f>TEXT(Sales[[#This Row],[Invoice Date]],"mmm")</f>
        <v>May</v>
      </c>
      <c r="F7366" s="4" t="s">
        <v>15</v>
      </c>
      <c r="G7366" s="4" t="s">
        <v>123</v>
      </c>
      <c r="H7366" s="4" t="s">
        <v>124</v>
      </c>
      <c r="I7366" s="6" t="s">
        <v>23</v>
      </c>
      <c r="J7366" s="7">
        <v>51</v>
      </c>
      <c r="K7366" s="8">
        <v>102</v>
      </c>
      <c r="L7366" s="9">
        <f t="shared" si="115"/>
        <v>5202</v>
      </c>
      <c r="M7366" s="9">
        <v>2705.04</v>
      </c>
      <c r="N7366" s="10">
        <v>0.52</v>
      </c>
      <c r="O7366" s="4" t="s">
        <v>83</v>
      </c>
    </row>
    <row r="7367" spans="1:15" ht="14.25" customHeight="1" x14ac:dyDescent="0.25">
      <c r="A7367" s="4" t="s">
        <v>34</v>
      </c>
      <c r="B7367" s="4">
        <v>1185732</v>
      </c>
      <c r="C7367" s="5">
        <v>44355</v>
      </c>
      <c r="D7367" s="37">
        <v>2021</v>
      </c>
      <c r="E7367" s="5" t="str">
        <f>TEXT(Sales[[#This Row],[Invoice Date]],"mmm")</f>
        <v>Jun</v>
      </c>
      <c r="F7367" s="4" t="s">
        <v>15</v>
      </c>
      <c r="G7367" s="4" t="s">
        <v>123</v>
      </c>
      <c r="H7367" s="4" t="s">
        <v>124</v>
      </c>
      <c r="I7367" s="6" t="s">
        <v>17</v>
      </c>
      <c r="J7367" s="7">
        <v>45</v>
      </c>
      <c r="K7367" s="8">
        <v>156</v>
      </c>
      <c r="L7367" s="9">
        <f t="shared" si="115"/>
        <v>7020</v>
      </c>
      <c r="M7367" s="9">
        <v>3229.2</v>
      </c>
      <c r="N7367" s="10">
        <v>0.45999999999999996</v>
      </c>
      <c r="O7367" s="4" t="s">
        <v>83</v>
      </c>
    </row>
    <row r="7368" spans="1:15" ht="14.25" customHeight="1" x14ac:dyDescent="0.25">
      <c r="A7368" s="4" t="s">
        <v>34</v>
      </c>
      <c r="B7368" s="4">
        <v>1185732</v>
      </c>
      <c r="C7368" s="5">
        <v>44355</v>
      </c>
      <c r="D7368" s="37">
        <v>2021</v>
      </c>
      <c r="E7368" s="5" t="str">
        <f>TEXT(Sales[[#This Row],[Invoice Date]],"mmm")</f>
        <v>Jun</v>
      </c>
      <c r="F7368" s="4" t="s">
        <v>15</v>
      </c>
      <c r="G7368" s="4" t="s">
        <v>123</v>
      </c>
      <c r="H7368" s="4" t="s">
        <v>124</v>
      </c>
      <c r="I7368" s="6" t="s">
        <v>19</v>
      </c>
      <c r="J7368" s="7">
        <v>44</v>
      </c>
      <c r="K7368" s="8">
        <v>105</v>
      </c>
      <c r="L7368" s="9">
        <f t="shared" si="115"/>
        <v>4620</v>
      </c>
      <c r="M7368" s="9">
        <v>2125.1999999999998</v>
      </c>
      <c r="N7368" s="10">
        <v>0.45999999999999996</v>
      </c>
      <c r="O7368" s="4" t="s">
        <v>83</v>
      </c>
    </row>
    <row r="7369" spans="1:15" ht="14.25" customHeight="1" x14ac:dyDescent="0.25">
      <c r="A7369" s="4" t="s">
        <v>34</v>
      </c>
      <c r="B7369" s="4">
        <v>1185732</v>
      </c>
      <c r="C7369" s="5">
        <v>44355</v>
      </c>
      <c r="D7369" s="37">
        <v>2021</v>
      </c>
      <c r="E7369" s="5" t="str">
        <f>TEXT(Sales[[#This Row],[Invoice Date]],"mmm")</f>
        <v>Jun</v>
      </c>
      <c r="F7369" s="4" t="s">
        <v>15</v>
      </c>
      <c r="G7369" s="4" t="s">
        <v>123</v>
      </c>
      <c r="H7369" s="4" t="s">
        <v>124</v>
      </c>
      <c r="I7369" s="6" t="s">
        <v>20</v>
      </c>
      <c r="J7369" s="7">
        <v>38</v>
      </c>
      <c r="K7369" s="8">
        <v>69</v>
      </c>
      <c r="L7369" s="9">
        <f t="shared" si="115"/>
        <v>2622</v>
      </c>
      <c r="M7369" s="9">
        <v>1389.66</v>
      </c>
      <c r="N7369" s="10">
        <v>0.53</v>
      </c>
      <c r="O7369" s="4" t="s">
        <v>83</v>
      </c>
    </row>
    <row r="7370" spans="1:15" ht="14.25" customHeight="1" x14ac:dyDescent="0.25">
      <c r="A7370" s="4" t="s">
        <v>34</v>
      </c>
      <c r="B7370" s="4">
        <v>1185732</v>
      </c>
      <c r="C7370" s="5">
        <v>44355</v>
      </c>
      <c r="D7370" s="37">
        <v>2021</v>
      </c>
      <c r="E7370" s="5" t="str">
        <f>TEXT(Sales[[#This Row],[Invoice Date]],"mmm")</f>
        <v>Jun</v>
      </c>
      <c r="F7370" s="4" t="s">
        <v>15</v>
      </c>
      <c r="G7370" s="4" t="s">
        <v>123</v>
      </c>
      <c r="H7370" s="4" t="s">
        <v>124</v>
      </c>
      <c r="I7370" s="6" t="s">
        <v>21</v>
      </c>
      <c r="J7370" s="7">
        <v>39</v>
      </c>
      <c r="K7370" s="8">
        <v>65</v>
      </c>
      <c r="L7370" s="9">
        <f t="shared" si="115"/>
        <v>2535</v>
      </c>
      <c r="M7370" s="9">
        <v>1368.9</v>
      </c>
      <c r="N7370" s="10">
        <v>0.54</v>
      </c>
      <c r="O7370" s="4" t="s">
        <v>83</v>
      </c>
    </row>
    <row r="7371" spans="1:15" ht="14.25" customHeight="1" x14ac:dyDescent="0.25">
      <c r="A7371" s="4" t="s">
        <v>34</v>
      </c>
      <c r="B7371" s="4">
        <v>1185732</v>
      </c>
      <c r="C7371" s="5">
        <v>44355</v>
      </c>
      <c r="D7371" s="37">
        <v>2021</v>
      </c>
      <c r="E7371" s="5" t="str">
        <f>TEXT(Sales[[#This Row],[Invoice Date]],"mmm")</f>
        <v>Jun</v>
      </c>
      <c r="F7371" s="4" t="s">
        <v>15</v>
      </c>
      <c r="G7371" s="4" t="s">
        <v>123</v>
      </c>
      <c r="H7371" s="4" t="s">
        <v>124</v>
      </c>
      <c r="I7371" s="6" t="s">
        <v>22</v>
      </c>
      <c r="J7371" s="7">
        <v>46</v>
      </c>
      <c r="K7371" s="8">
        <v>65</v>
      </c>
      <c r="L7371" s="9">
        <f t="shared" si="115"/>
        <v>2990</v>
      </c>
      <c r="M7371" s="9">
        <v>1345.4999999999998</v>
      </c>
      <c r="N7371" s="10">
        <v>0.44999999999999996</v>
      </c>
      <c r="O7371" s="4" t="s">
        <v>83</v>
      </c>
    </row>
    <row r="7372" spans="1:15" ht="14.25" customHeight="1" x14ac:dyDescent="0.25">
      <c r="A7372" s="4" t="s">
        <v>34</v>
      </c>
      <c r="B7372" s="4">
        <v>1185732</v>
      </c>
      <c r="C7372" s="5">
        <v>44355</v>
      </c>
      <c r="D7372" s="37">
        <v>2021</v>
      </c>
      <c r="E7372" s="5" t="str">
        <f>TEXT(Sales[[#This Row],[Invoice Date]],"mmm")</f>
        <v>Jun</v>
      </c>
      <c r="F7372" s="4" t="s">
        <v>15</v>
      </c>
      <c r="G7372" s="4" t="s">
        <v>123</v>
      </c>
      <c r="H7372" s="4" t="s">
        <v>124</v>
      </c>
      <c r="I7372" s="6" t="s">
        <v>23</v>
      </c>
      <c r="J7372" s="7">
        <v>50</v>
      </c>
      <c r="K7372" s="8">
        <v>120</v>
      </c>
      <c r="L7372" s="9">
        <f t="shared" si="115"/>
        <v>6000</v>
      </c>
      <c r="M7372" s="9">
        <v>3000</v>
      </c>
      <c r="N7372" s="10">
        <v>0.5</v>
      </c>
      <c r="O7372" s="4" t="s">
        <v>83</v>
      </c>
    </row>
    <row r="7373" spans="1:15" ht="14.25" customHeight="1" x14ac:dyDescent="0.25">
      <c r="A7373" s="4" t="s">
        <v>34</v>
      </c>
      <c r="B7373" s="4">
        <v>1185732</v>
      </c>
      <c r="C7373" s="5">
        <v>44383</v>
      </c>
      <c r="D7373" s="37">
        <v>2021</v>
      </c>
      <c r="E7373" s="5" t="str">
        <f>TEXT(Sales[[#This Row],[Invoice Date]],"mmm")</f>
        <v>Jul</v>
      </c>
      <c r="F7373" s="4" t="s">
        <v>15</v>
      </c>
      <c r="G7373" s="4" t="s">
        <v>123</v>
      </c>
      <c r="H7373" s="4" t="s">
        <v>124</v>
      </c>
      <c r="I7373" s="6" t="s">
        <v>17</v>
      </c>
      <c r="J7373" s="7">
        <v>47</v>
      </c>
      <c r="K7373" s="8">
        <v>188</v>
      </c>
      <c r="L7373" s="9">
        <f t="shared" si="115"/>
        <v>8836</v>
      </c>
      <c r="M7373" s="9">
        <v>4152.92</v>
      </c>
      <c r="N7373" s="10">
        <v>0.47</v>
      </c>
      <c r="O7373" s="4" t="s">
        <v>83</v>
      </c>
    </row>
    <row r="7374" spans="1:15" ht="14.25" customHeight="1" x14ac:dyDescent="0.25">
      <c r="A7374" s="4" t="s">
        <v>34</v>
      </c>
      <c r="B7374" s="4">
        <v>1185732</v>
      </c>
      <c r="C7374" s="5">
        <v>44383</v>
      </c>
      <c r="D7374" s="37">
        <v>2021</v>
      </c>
      <c r="E7374" s="5" t="str">
        <f>TEXT(Sales[[#This Row],[Invoice Date]],"mmm")</f>
        <v>Jul</v>
      </c>
      <c r="F7374" s="4" t="s">
        <v>15</v>
      </c>
      <c r="G7374" s="4" t="s">
        <v>123</v>
      </c>
      <c r="H7374" s="4" t="s">
        <v>124</v>
      </c>
      <c r="I7374" s="6" t="s">
        <v>19</v>
      </c>
      <c r="J7374" s="7">
        <v>42</v>
      </c>
      <c r="K7374" s="8">
        <v>98</v>
      </c>
      <c r="L7374" s="9">
        <f t="shared" si="115"/>
        <v>4116</v>
      </c>
      <c r="M7374" s="9">
        <v>2058</v>
      </c>
      <c r="N7374" s="10">
        <v>0.5</v>
      </c>
      <c r="O7374" s="4" t="s">
        <v>83</v>
      </c>
    </row>
    <row r="7375" spans="1:15" ht="14.25" customHeight="1" x14ac:dyDescent="0.25">
      <c r="A7375" s="4" t="s">
        <v>34</v>
      </c>
      <c r="B7375" s="4">
        <v>1185732</v>
      </c>
      <c r="C7375" s="5">
        <v>44383</v>
      </c>
      <c r="D7375" s="37">
        <v>2021</v>
      </c>
      <c r="E7375" s="5" t="str">
        <f>TEXT(Sales[[#This Row],[Invoice Date]],"mmm")</f>
        <v>Jul</v>
      </c>
      <c r="F7375" s="4" t="s">
        <v>15</v>
      </c>
      <c r="G7375" s="4" t="s">
        <v>123</v>
      </c>
      <c r="H7375" s="4" t="s">
        <v>124</v>
      </c>
      <c r="I7375" s="6" t="s">
        <v>20</v>
      </c>
      <c r="J7375" s="7">
        <v>37</v>
      </c>
      <c r="K7375" s="8">
        <v>81</v>
      </c>
      <c r="L7375" s="9">
        <f t="shared" si="115"/>
        <v>2997</v>
      </c>
      <c r="M7375" s="9">
        <v>1558.44</v>
      </c>
      <c r="N7375" s="10">
        <v>0.52</v>
      </c>
      <c r="O7375" s="4" t="s">
        <v>83</v>
      </c>
    </row>
    <row r="7376" spans="1:15" ht="14.25" customHeight="1" x14ac:dyDescent="0.25">
      <c r="A7376" s="4" t="s">
        <v>34</v>
      </c>
      <c r="B7376" s="4">
        <v>1185732</v>
      </c>
      <c r="C7376" s="5">
        <v>44383</v>
      </c>
      <c r="D7376" s="37">
        <v>2021</v>
      </c>
      <c r="E7376" s="5" t="str">
        <f>TEXT(Sales[[#This Row],[Invoice Date]],"mmm")</f>
        <v>Jul</v>
      </c>
      <c r="F7376" s="4" t="s">
        <v>15</v>
      </c>
      <c r="G7376" s="4" t="s">
        <v>123</v>
      </c>
      <c r="H7376" s="4" t="s">
        <v>124</v>
      </c>
      <c r="I7376" s="6" t="s">
        <v>21</v>
      </c>
      <c r="J7376" s="7">
        <v>36</v>
      </c>
      <c r="K7376" s="8">
        <v>63</v>
      </c>
      <c r="L7376" s="9">
        <f t="shared" si="115"/>
        <v>2268</v>
      </c>
      <c r="M7376" s="9">
        <v>1224.72</v>
      </c>
      <c r="N7376" s="10">
        <v>0.54</v>
      </c>
      <c r="O7376" s="4" t="s">
        <v>83</v>
      </c>
    </row>
    <row r="7377" spans="1:15" ht="14.25" customHeight="1" x14ac:dyDescent="0.25">
      <c r="A7377" s="4" t="s">
        <v>34</v>
      </c>
      <c r="B7377" s="4">
        <v>1185732</v>
      </c>
      <c r="C7377" s="5">
        <v>44383</v>
      </c>
      <c r="D7377" s="37">
        <v>2021</v>
      </c>
      <c r="E7377" s="5" t="str">
        <f>TEXT(Sales[[#This Row],[Invoice Date]],"mmm")</f>
        <v>Jul</v>
      </c>
      <c r="F7377" s="4" t="s">
        <v>15</v>
      </c>
      <c r="G7377" s="4" t="s">
        <v>123</v>
      </c>
      <c r="H7377" s="4" t="s">
        <v>124</v>
      </c>
      <c r="I7377" s="6" t="s">
        <v>22</v>
      </c>
      <c r="J7377" s="7">
        <v>48</v>
      </c>
      <c r="K7377" s="8">
        <v>74</v>
      </c>
      <c r="L7377" s="9">
        <f t="shared" si="115"/>
        <v>3552</v>
      </c>
      <c r="M7377" s="9">
        <v>1527.36</v>
      </c>
      <c r="N7377" s="10">
        <v>0.43</v>
      </c>
      <c r="O7377" s="4" t="s">
        <v>83</v>
      </c>
    </row>
    <row r="7378" spans="1:15" ht="14.25" customHeight="1" x14ac:dyDescent="0.25">
      <c r="A7378" s="4" t="s">
        <v>34</v>
      </c>
      <c r="B7378" s="4">
        <v>1185732</v>
      </c>
      <c r="C7378" s="5">
        <v>44383</v>
      </c>
      <c r="D7378" s="37">
        <v>2021</v>
      </c>
      <c r="E7378" s="5" t="str">
        <f>TEXT(Sales[[#This Row],[Invoice Date]],"mmm")</f>
        <v>Jul</v>
      </c>
      <c r="F7378" s="4" t="s">
        <v>15</v>
      </c>
      <c r="G7378" s="4" t="s">
        <v>123</v>
      </c>
      <c r="H7378" s="4" t="s">
        <v>124</v>
      </c>
      <c r="I7378" s="6" t="s">
        <v>23</v>
      </c>
      <c r="J7378" s="7">
        <v>54</v>
      </c>
      <c r="K7378" s="8">
        <v>131</v>
      </c>
      <c r="L7378" s="9">
        <f t="shared" si="115"/>
        <v>7074</v>
      </c>
      <c r="M7378" s="9">
        <v>3749.2200000000003</v>
      </c>
      <c r="N7378" s="10">
        <v>0.53</v>
      </c>
      <c r="O7378" s="4" t="s">
        <v>83</v>
      </c>
    </row>
    <row r="7379" spans="1:15" ht="14.25" customHeight="1" x14ac:dyDescent="0.25">
      <c r="A7379" s="4" t="s">
        <v>34</v>
      </c>
      <c r="B7379" s="4">
        <v>1185732</v>
      </c>
      <c r="C7379" s="5">
        <v>44415</v>
      </c>
      <c r="D7379" s="37">
        <v>2021</v>
      </c>
      <c r="E7379" s="5" t="str">
        <f>TEXT(Sales[[#This Row],[Invoice Date]],"mmm")</f>
        <v>Aug</v>
      </c>
      <c r="F7379" s="4" t="s">
        <v>15</v>
      </c>
      <c r="G7379" s="4" t="s">
        <v>123</v>
      </c>
      <c r="H7379" s="4" t="s">
        <v>124</v>
      </c>
      <c r="I7379" s="6" t="s">
        <v>17</v>
      </c>
      <c r="J7379" s="7">
        <v>47</v>
      </c>
      <c r="K7379" s="8">
        <v>180</v>
      </c>
      <c r="L7379" s="9">
        <f t="shared" si="115"/>
        <v>8460</v>
      </c>
      <c r="M7379" s="9">
        <v>4060.7999999999997</v>
      </c>
      <c r="N7379" s="10">
        <v>0.48</v>
      </c>
      <c r="O7379" s="4" t="s">
        <v>83</v>
      </c>
    </row>
    <row r="7380" spans="1:15" ht="14.25" customHeight="1" x14ac:dyDescent="0.25">
      <c r="A7380" s="4" t="s">
        <v>34</v>
      </c>
      <c r="B7380" s="4">
        <v>1185732</v>
      </c>
      <c r="C7380" s="5">
        <v>44415</v>
      </c>
      <c r="D7380" s="37">
        <v>2021</v>
      </c>
      <c r="E7380" s="5" t="str">
        <f>TEXT(Sales[[#This Row],[Invoice Date]],"mmm")</f>
        <v>Aug</v>
      </c>
      <c r="F7380" s="4" t="s">
        <v>15</v>
      </c>
      <c r="G7380" s="4" t="s">
        <v>123</v>
      </c>
      <c r="H7380" s="4" t="s">
        <v>124</v>
      </c>
      <c r="I7380" s="6" t="s">
        <v>19</v>
      </c>
      <c r="J7380" s="7">
        <v>42</v>
      </c>
      <c r="K7380" s="8">
        <v>101</v>
      </c>
      <c r="L7380" s="9">
        <f t="shared" si="115"/>
        <v>4242</v>
      </c>
      <c r="M7380" s="9">
        <v>1993.7399999999998</v>
      </c>
      <c r="N7380" s="10">
        <v>0.47</v>
      </c>
      <c r="O7380" s="4" t="s">
        <v>83</v>
      </c>
    </row>
    <row r="7381" spans="1:15" ht="14.25" customHeight="1" x14ac:dyDescent="0.25">
      <c r="A7381" s="4" t="s">
        <v>34</v>
      </c>
      <c r="B7381" s="4">
        <v>1185732</v>
      </c>
      <c r="C7381" s="5">
        <v>44415</v>
      </c>
      <c r="D7381" s="37">
        <v>2021</v>
      </c>
      <c r="E7381" s="5" t="str">
        <f>TEXT(Sales[[#This Row],[Invoice Date]],"mmm")</f>
        <v>Aug</v>
      </c>
      <c r="F7381" s="4" t="s">
        <v>15</v>
      </c>
      <c r="G7381" s="4" t="s">
        <v>123</v>
      </c>
      <c r="H7381" s="4" t="s">
        <v>124</v>
      </c>
      <c r="I7381" s="6" t="s">
        <v>20</v>
      </c>
      <c r="J7381" s="7">
        <v>37</v>
      </c>
      <c r="K7381" s="8">
        <v>75</v>
      </c>
      <c r="L7381" s="9">
        <f t="shared" si="115"/>
        <v>2775</v>
      </c>
      <c r="M7381" s="9">
        <v>1498.5</v>
      </c>
      <c r="N7381" s="10">
        <v>0.54</v>
      </c>
      <c r="O7381" s="4" t="s">
        <v>83</v>
      </c>
    </row>
    <row r="7382" spans="1:15" ht="14.25" customHeight="1" x14ac:dyDescent="0.25">
      <c r="A7382" s="4" t="s">
        <v>34</v>
      </c>
      <c r="B7382" s="4">
        <v>1185732</v>
      </c>
      <c r="C7382" s="5">
        <v>44415</v>
      </c>
      <c r="D7382" s="37">
        <v>2021</v>
      </c>
      <c r="E7382" s="5" t="str">
        <f>TEXT(Sales[[#This Row],[Invoice Date]],"mmm")</f>
        <v>Aug</v>
      </c>
      <c r="F7382" s="4" t="s">
        <v>15</v>
      </c>
      <c r="G7382" s="4" t="s">
        <v>123</v>
      </c>
      <c r="H7382" s="4" t="s">
        <v>124</v>
      </c>
      <c r="I7382" s="6" t="s">
        <v>21</v>
      </c>
      <c r="J7382" s="7">
        <v>36</v>
      </c>
      <c r="K7382" s="8">
        <v>52</v>
      </c>
      <c r="L7382" s="9">
        <f t="shared" si="115"/>
        <v>1872</v>
      </c>
      <c r="M7382" s="9">
        <v>954.72</v>
      </c>
      <c r="N7382" s="10">
        <v>0.51</v>
      </c>
      <c r="O7382" s="4" t="s">
        <v>83</v>
      </c>
    </row>
    <row r="7383" spans="1:15" ht="14.25" customHeight="1" x14ac:dyDescent="0.25">
      <c r="A7383" s="4" t="s">
        <v>34</v>
      </c>
      <c r="B7383" s="4">
        <v>1185732</v>
      </c>
      <c r="C7383" s="5">
        <v>44415</v>
      </c>
      <c r="D7383" s="37">
        <v>2021</v>
      </c>
      <c r="E7383" s="5" t="str">
        <f>TEXT(Sales[[#This Row],[Invoice Date]],"mmm")</f>
        <v>Aug</v>
      </c>
      <c r="F7383" s="4" t="s">
        <v>15</v>
      </c>
      <c r="G7383" s="4" t="s">
        <v>123</v>
      </c>
      <c r="H7383" s="4" t="s">
        <v>124</v>
      </c>
      <c r="I7383" s="6" t="s">
        <v>22</v>
      </c>
      <c r="J7383" s="7">
        <v>46</v>
      </c>
      <c r="K7383" s="8">
        <v>46</v>
      </c>
      <c r="L7383" s="9">
        <f t="shared" si="115"/>
        <v>2116</v>
      </c>
      <c r="M7383" s="9">
        <v>909.88</v>
      </c>
      <c r="N7383" s="10">
        <v>0.43</v>
      </c>
      <c r="O7383" s="4" t="s">
        <v>83</v>
      </c>
    </row>
    <row r="7384" spans="1:15" ht="14.25" customHeight="1" x14ac:dyDescent="0.25">
      <c r="A7384" s="4" t="s">
        <v>34</v>
      </c>
      <c r="B7384" s="4">
        <v>1185732</v>
      </c>
      <c r="C7384" s="5">
        <v>44415</v>
      </c>
      <c r="D7384" s="37">
        <v>2021</v>
      </c>
      <c r="E7384" s="5" t="str">
        <f>TEXT(Sales[[#This Row],[Invoice Date]],"mmm")</f>
        <v>Aug</v>
      </c>
      <c r="F7384" s="4" t="s">
        <v>15</v>
      </c>
      <c r="G7384" s="4" t="s">
        <v>123</v>
      </c>
      <c r="H7384" s="4" t="s">
        <v>124</v>
      </c>
      <c r="I7384" s="6" t="s">
        <v>23</v>
      </c>
      <c r="J7384" s="7">
        <v>52</v>
      </c>
      <c r="K7384" s="8">
        <v>105</v>
      </c>
      <c r="L7384" s="9">
        <f t="shared" si="115"/>
        <v>5460</v>
      </c>
      <c r="M7384" s="9">
        <v>2893.8</v>
      </c>
      <c r="N7384" s="10">
        <v>0.53</v>
      </c>
      <c r="O7384" s="4" t="s">
        <v>83</v>
      </c>
    </row>
    <row r="7385" spans="1:15" ht="14.25" customHeight="1" x14ac:dyDescent="0.25">
      <c r="A7385" s="4" t="s">
        <v>34</v>
      </c>
      <c r="B7385" s="4">
        <v>1185732</v>
      </c>
      <c r="C7385" s="5">
        <v>44445</v>
      </c>
      <c r="D7385" s="37">
        <v>2021</v>
      </c>
      <c r="E7385" s="5" t="str">
        <f>TEXT(Sales[[#This Row],[Invoice Date]],"mmm")</f>
        <v>Sep</v>
      </c>
      <c r="F7385" s="4" t="s">
        <v>15</v>
      </c>
      <c r="G7385" s="4" t="s">
        <v>123</v>
      </c>
      <c r="H7385" s="4" t="s">
        <v>124</v>
      </c>
      <c r="I7385" s="6" t="s">
        <v>17</v>
      </c>
      <c r="J7385" s="7">
        <v>46</v>
      </c>
      <c r="K7385" s="8">
        <v>124</v>
      </c>
      <c r="L7385" s="9">
        <f t="shared" si="115"/>
        <v>5704</v>
      </c>
      <c r="M7385" s="9">
        <v>2794.96</v>
      </c>
      <c r="N7385" s="10">
        <v>0.49</v>
      </c>
      <c r="O7385" s="4" t="s">
        <v>83</v>
      </c>
    </row>
    <row r="7386" spans="1:15" ht="14.25" customHeight="1" x14ac:dyDescent="0.25">
      <c r="A7386" s="4" t="s">
        <v>34</v>
      </c>
      <c r="B7386" s="4">
        <v>1185732</v>
      </c>
      <c r="C7386" s="5">
        <v>44445</v>
      </c>
      <c r="D7386" s="37">
        <v>2021</v>
      </c>
      <c r="E7386" s="5" t="str">
        <f>TEXT(Sales[[#This Row],[Invoice Date]],"mmm")</f>
        <v>Sep</v>
      </c>
      <c r="F7386" s="4" t="s">
        <v>15</v>
      </c>
      <c r="G7386" s="4" t="s">
        <v>123</v>
      </c>
      <c r="H7386" s="4" t="s">
        <v>124</v>
      </c>
      <c r="I7386" s="6" t="s">
        <v>19</v>
      </c>
      <c r="J7386" s="7">
        <v>41</v>
      </c>
      <c r="K7386" s="8">
        <v>72</v>
      </c>
      <c r="L7386" s="9">
        <f t="shared" si="115"/>
        <v>2952</v>
      </c>
      <c r="M7386" s="9">
        <v>1476</v>
      </c>
      <c r="N7386" s="10">
        <v>0.5</v>
      </c>
      <c r="O7386" s="4" t="s">
        <v>83</v>
      </c>
    </row>
    <row r="7387" spans="1:15" ht="14.25" customHeight="1" x14ac:dyDescent="0.25">
      <c r="A7387" s="4" t="s">
        <v>34</v>
      </c>
      <c r="B7387" s="4">
        <v>1185732</v>
      </c>
      <c r="C7387" s="5">
        <v>44445</v>
      </c>
      <c r="D7387" s="37">
        <v>2021</v>
      </c>
      <c r="E7387" s="5" t="str">
        <f>TEXT(Sales[[#This Row],[Invoice Date]],"mmm")</f>
        <v>Sep</v>
      </c>
      <c r="F7387" s="4" t="s">
        <v>15</v>
      </c>
      <c r="G7387" s="4" t="s">
        <v>123</v>
      </c>
      <c r="H7387" s="4" t="s">
        <v>124</v>
      </c>
      <c r="I7387" s="6" t="s">
        <v>20</v>
      </c>
      <c r="J7387" s="7">
        <v>39</v>
      </c>
      <c r="K7387" s="8">
        <v>51</v>
      </c>
      <c r="L7387" s="9">
        <f t="shared" si="115"/>
        <v>1989</v>
      </c>
      <c r="M7387" s="9">
        <v>1054.17</v>
      </c>
      <c r="N7387" s="10">
        <v>0.53</v>
      </c>
      <c r="O7387" s="4" t="s">
        <v>83</v>
      </c>
    </row>
    <row r="7388" spans="1:15" ht="14.25" customHeight="1" x14ac:dyDescent="0.25">
      <c r="A7388" s="4" t="s">
        <v>34</v>
      </c>
      <c r="B7388" s="4">
        <v>1185732</v>
      </c>
      <c r="C7388" s="5">
        <v>44445</v>
      </c>
      <c r="D7388" s="37">
        <v>2021</v>
      </c>
      <c r="E7388" s="5" t="str">
        <f>TEXT(Sales[[#This Row],[Invoice Date]],"mmm")</f>
        <v>Sep</v>
      </c>
      <c r="F7388" s="4" t="s">
        <v>15</v>
      </c>
      <c r="G7388" s="4" t="s">
        <v>123</v>
      </c>
      <c r="H7388" s="4" t="s">
        <v>124</v>
      </c>
      <c r="I7388" s="6" t="s">
        <v>21</v>
      </c>
      <c r="J7388" s="7">
        <v>37</v>
      </c>
      <c r="K7388" s="8">
        <v>38</v>
      </c>
      <c r="L7388" s="9">
        <f t="shared" si="115"/>
        <v>1406</v>
      </c>
      <c r="M7388" s="9">
        <v>745.18000000000006</v>
      </c>
      <c r="N7388" s="10">
        <v>0.53</v>
      </c>
      <c r="O7388" s="4" t="s">
        <v>83</v>
      </c>
    </row>
    <row r="7389" spans="1:15" ht="14.25" customHeight="1" x14ac:dyDescent="0.25">
      <c r="A7389" s="4" t="s">
        <v>34</v>
      </c>
      <c r="B7389" s="4">
        <v>1185732</v>
      </c>
      <c r="C7389" s="5">
        <v>44445</v>
      </c>
      <c r="D7389" s="37">
        <v>2021</v>
      </c>
      <c r="E7389" s="5" t="str">
        <f>TEXT(Sales[[#This Row],[Invoice Date]],"mmm")</f>
        <v>Sep</v>
      </c>
      <c r="F7389" s="4" t="s">
        <v>15</v>
      </c>
      <c r="G7389" s="4" t="s">
        <v>123</v>
      </c>
      <c r="H7389" s="4" t="s">
        <v>124</v>
      </c>
      <c r="I7389" s="6" t="s">
        <v>22</v>
      </c>
      <c r="J7389" s="7">
        <v>47</v>
      </c>
      <c r="K7389" s="8">
        <v>41</v>
      </c>
      <c r="L7389" s="9">
        <f t="shared" si="115"/>
        <v>1927</v>
      </c>
      <c r="M7389" s="9">
        <v>790.06999999999994</v>
      </c>
      <c r="N7389" s="10">
        <v>0.41</v>
      </c>
      <c r="O7389" s="4" t="s">
        <v>83</v>
      </c>
    </row>
    <row r="7390" spans="1:15" ht="14.25" customHeight="1" x14ac:dyDescent="0.25">
      <c r="A7390" s="4" t="s">
        <v>34</v>
      </c>
      <c r="B7390" s="4">
        <v>1185732</v>
      </c>
      <c r="C7390" s="5">
        <v>44445</v>
      </c>
      <c r="D7390" s="37">
        <v>2021</v>
      </c>
      <c r="E7390" s="5" t="str">
        <f>TEXT(Sales[[#This Row],[Invoice Date]],"mmm")</f>
        <v>Sep</v>
      </c>
      <c r="F7390" s="4" t="s">
        <v>15</v>
      </c>
      <c r="G7390" s="4" t="s">
        <v>123</v>
      </c>
      <c r="H7390" s="4" t="s">
        <v>124</v>
      </c>
      <c r="I7390" s="6" t="s">
        <v>23</v>
      </c>
      <c r="J7390" s="7">
        <v>50</v>
      </c>
      <c r="K7390" s="8">
        <v>73</v>
      </c>
      <c r="L7390" s="9">
        <f t="shared" si="115"/>
        <v>3650</v>
      </c>
      <c r="M7390" s="9">
        <v>1934.5</v>
      </c>
      <c r="N7390" s="10">
        <v>0.53</v>
      </c>
      <c r="O7390" s="4" t="s">
        <v>83</v>
      </c>
    </row>
    <row r="7391" spans="1:15" ht="14.25" customHeight="1" x14ac:dyDescent="0.25">
      <c r="A7391" s="4" t="s">
        <v>34</v>
      </c>
      <c r="B7391" s="4">
        <v>1185732</v>
      </c>
      <c r="C7391" s="5">
        <v>44477</v>
      </c>
      <c r="D7391" s="37">
        <v>2021</v>
      </c>
      <c r="E7391" s="5" t="str">
        <f>TEXT(Sales[[#This Row],[Invoice Date]],"mmm")</f>
        <v>Oct</v>
      </c>
      <c r="F7391" s="4" t="s">
        <v>15</v>
      </c>
      <c r="G7391" s="4" t="s">
        <v>123</v>
      </c>
      <c r="H7391" s="4" t="s">
        <v>124</v>
      </c>
      <c r="I7391" s="6" t="s">
        <v>17</v>
      </c>
      <c r="J7391" s="7">
        <v>53</v>
      </c>
      <c r="K7391" s="8">
        <v>119</v>
      </c>
      <c r="L7391" s="9">
        <f t="shared" si="115"/>
        <v>6307</v>
      </c>
      <c r="M7391" s="9">
        <v>2901.22</v>
      </c>
      <c r="N7391" s="10">
        <v>0.45999999999999996</v>
      </c>
      <c r="O7391" s="4" t="s">
        <v>83</v>
      </c>
    </row>
    <row r="7392" spans="1:15" ht="14.25" customHeight="1" x14ac:dyDescent="0.25">
      <c r="A7392" s="4" t="s">
        <v>34</v>
      </c>
      <c r="B7392" s="4">
        <v>1185732</v>
      </c>
      <c r="C7392" s="5">
        <v>44477</v>
      </c>
      <c r="D7392" s="37">
        <v>2021</v>
      </c>
      <c r="E7392" s="5" t="str">
        <f>TEXT(Sales[[#This Row],[Invoice Date]],"mmm")</f>
        <v>Oct</v>
      </c>
      <c r="F7392" s="4" t="s">
        <v>15</v>
      </c>
      <c r="G7392" s="4" t="s">
        <v>123</v>
      </c>
      <c r="H7392" s="4" t="s">
        <v>124</v>
      </c>
      <c r="I7392" s="6" t="s">
        <v>19</v>
      </c>
      <c r="J7392" s="7">
        <v>48</v>
      </c>
      <c r="K7392" s="8">
        <v>63</v>
      </c>
      <c r="L7392" s="9">
        <f t="shared" si="115"/>
        <v>3024</v>
      </c>
      <c r="M7392" s="9">
        <v>1512</v>
      </c>
      <c r="N7392" s="10">
        <v>0.5</v>
      </c>
      <c r="O7392" s="4" t="s">
        <v>83</v>
      </c>
    </row>
    <row r="7393" spans="1:15" ht="14.25" customHeight="1" x14ac:dyDescent="0.25">
      <c r="A7393" s="4" t="s">
        <v>34</v>
      </c>
      <c r="B7393" s="4">
        <v>1185732</v>
      </c>
      <c r="C7393" s="5">
        <v>44477</v>
      </c>
      <c r="D7393" s="37">
        <v>2021</v>
      </c>
      <c r="E7393" s="5" t="str">
        <f>TEXT(Sales[[#This Row],[Invoice Date]],"mmm")</f>
        <v>Oct</v>
      </c>
      <c r="F7393" s="4" t="s">
        <v>15</v>
      </c>
      <c r="G7393" s="4" t="s">
        <v>123</v>
      </c>
      <c r="H7393" s="4" t="s">
        <v>124</v>
      </c>
      <c r="I7393" s="6" t="s">
        <v>20</v>
      </c>
      <c r="J7393" s="7">
        <v>46</v>
      </c>
      <c r="K7393" s="8">
        <v>42</v>
      </c>
      <c r="L7393" s="9">
        <f t="shared" si="115"/>
        <v>1932</v>
      </c>
      <c r="M7393" s="9">
        <v>966</v>
      </c>
      <c r="N7393" s="10">
        <v>0.5</v>
      </c>
      <c r="O7393" s="4" t="s">
        <v>83</v>
      </c>
    </row>
    <row r="7394" spans="1:15" ht="14.25" customHeight="1" x14ac:dyDescent="0.25">
      <c r="A7394" s="4" t="s">
        <v>34</v>
      </c>
      <c r="B7394" s="4">
        <v>1185732</v>
      </c>
      <c r="C7394" s="5">
        <v>44477</v>
      </c>
      <c r="D7394" s="37">
        <v>2021</v>
      </c>
      <c r="E7394" s="5" t="str">
        <f>TEXT(Sales[[#This Row],[Invoice Date]],"mmm")</f>
        <v>Oct</v>
      </c>
      <c r="F7394" s="4" t="s">
        <v>15</v>
      </c>
      <c r="G7394" s="4" t="s">
        <v>123</v>
      </c>
      <c r="H7394" s="4" t="s">
        <v>124</v>
      </c>
      <c r="I7394" s="6" t="s">
        <v>21</v>
      </c>
      <c r="J7394" s="7">
        <v>48</v>
      </c>
      <c r="K7394" s="8">
        <v>31</v>
      </c>
      <c r="L7394" s="9">
        <f t="shared" si="115"/>
        <v>1488</v>
      </c>
      <c r="M7394" s="9">
        <v>773.76</v>
      </c>
      <c r="N7394" s="10">
        <v>0.52</v>
      </c>
      <c r="O7394" s="4" t="s">
        <v>83</v>
      </c>
    </row>
    <row r="7395" spans="1:15" ht="14.25" customHeight="1" x14ac:dyDescent="0.25">
      <c r="A7395" s="4" t="s">
        <v>34</v>
      </c>
      <c r="B7395" s="4">
        <v>1185732</v>
      </c>
      <c r="C7395" s="5">
        <v>44477</v>
      </c>
      <c r="D7395" s="37">
        <v>2021</v>
      </c>
      <c r="E7395" s="5" t="str">
        <f>TEXT(Sales[[#This Row],[Invoice Date]],"mmm")</f>
        <v>Oct</v>
      </c>
      <c r="F7395" s="4" t="s">
        <v>15</v>
      </c>
      <c r="G7395" s="4" t="s">
        <v>123</v>
      </c>
      <c r="H7395" s="4" t="s">
        <v>124</v>
      </c>
      <c r="I7395" s="6" t="s">
        <v>22</v>
      </c>
      <c r="J7395" s="7">
        <v>58</v>
      </c>
      <c r="K7395" s="8">
        <v>38</v>
      </c>
      <c r="L7395" s="9">
        <f t="shared" si="115"/>
        <v>2204</v>
      </c>
      <c r="M7395" s="9">
        <v>903.64</v>
      </c>
      <c r="N7395" s="10">
        <v>0.41</v>
      </c>
      <c r="O7395" s="4" t="s">
        <v>83</v>
      </c>
    </row>
    <row r="7396" spans="1:15" ht="14.25" customHeight="1" x14ac:dyDescent="0.25">
      <c r="A7396" s="4" t="s">
        <v>26</v>
      </c>
      <c r="B7396" s="4">
        <v>1185732</v>
      </c>
      <c r="C7396" s="5">
        <v>44477</v>
      </c>
      <c r="D7396" s="37">
        <v>2021</v>
      </c>
      <c r="E7396" s="5" t="str">
        <f>TEXT(Sales[[#This Row],[Invoice Date]],"mmm")</f>
        <v>Oct</v>
      </c>
      <c r="F7396" s="4" t="s">
        <v>15</v>
      </c>
      <c r="G7396" s="4" t="s">
        <v>123</v>
      </c>
      <c r="H7396" s="4" t="s">
        <v>124</v>
      </c>
      <c r="I7396" s="6" t="s">
        <v>23</v>
      </c>
      <c r="J7396" s="7">
        <v>62</v>
      </c>
      <c r="K7396" s="8">
        <v>68</v>
      </c>
      <c r="L7396" s="9">
        <f t="shared" si="115"/>
        <v>4216</v>
      </c>
      <c r="M7396" s="9">
        <v>2234.48</v>
      </c>
      <c r="N7396" s="10">
        <v>0.53</v>
      </c>
      <c r="O7396" s="4" t="s">
        <v>83</v>
      </c>
    </row>
    <row r="7397" spans="1:15" ht="14.25" customHeight="1" x14ac:dyDescent="0.25">
      <c r="A7397" s="4" t="s">
        <v>26</v>
      </c>
      <c r="B7397" s="4">
        <v>1185732</v>
      </c>
      <c r="C7397" s="5">
        <v>44507</v>
      </c>
      <c r="D7397" s="37">
        <v>2021</v>
      </c>
      <c r="E7397" s="5" t="str">
        <f>TEXT(Sales[[#This Row],[Invoice Date]],"mmm")</f>
        <v>Nov</v>
      </c>
      <c r="F7397" s="4" t="s">
        <v>15</v>
      </c>
      <c r="G7397" s="4" t="s">
        <v>123</v>
      </c>
      <c r="H7397" s="4" t="s">
        <v>124</v>
      </c>
      <c r="I7397" s="6" t="s">
        <v>17</v>
      </c>
      <c r="J7397" s="7">
        <v>59</v>
      </c>
      <c r="K7397" s="8">
        <v>108</v>
      </c>
      <c r="L7397" s="9">
        <f t="shared" si="115"/>
        <v>6372</v>
      </c>
      <c r="M7397" s="9">
        <v>3058.56</v>
      </c>
      <c r="N7397" s="10">
        <v>0.48</v>
      </c>
      <c r="O7397" s="4" t="s">
        <v>83</v>
      </c>
    </row>
    <row r="7398" spans="1:15" ht="14.25" customHeight="1" x14ac:dyDescent="0.25">
      <c r="A7398" s="4" t="s">
        <v>26</v>
      </c>
      <c r="B7398" s="4">
        <v>1185732</v>
      </c>
      <c r="C7398" s="5">
        <v>44507</v>
      </c>
      <c r="D7398" s="37">
        <v>2021</v>
      </c>
      <c r="E7398" s="5" t="str">
        <f>TEXT(Sales[[#This Row],[Invoice Date]],"mmm")</f>
        <v>Nov</v>
      </c>
      <c r="F7398" s="4" t="s">
        <v>15</v>
      </c>
      <c r="G7398" s="4" t="s">
        <v>123</v>
      </c>
      <c r="H7398" s="4" t="s">
        <v>124</v>
      </c>
      <c r="I7398" s="6" t="s">
        <v>19</v>
      </c>
      <c r="J7398" s="7">
        <v>46</v>
      </c>
      <c r="K7398" s="8">
        <v>80</v>
      </c>
      <c r="L7398" s="9">
        <f t="shared" si="115"/>
        <v>3680</v>
      </c>
      <c r="M7398" s="9">
        <v>1803.2</v>
      </c>
      <c r="N7398" s="10">
        <v>0.49</v>
      </c>
      <c r="O7398" s="4" t="s">
        <v>83</v>
      </c>
    </row>
    <row r="7399" spans="1:15" ht="14.25" customHeight="1" x14ac:dyDescent="0.25">
      <c r="A7399" s="4" t="s">
        <v>26</v>
      </c>
      <c r="B7399" s="4">
        <v>1185732</v>
      </c>
      <c r="C7399" s="5">
        <v>44507</v>
      </c>
      <c r="D7399" s="37">
        <v>2021</v>
      </c>
      <c r="E7399" s="5" t="str">
        <f>TEXT(Sales[[#This Row],[Invoice Date]],"mmm")</f>
        <v>Nov</v>
      </c>
      <c r="F7399" s="4" t="s">
        <v>15</v>
      </c>
      <c r="G7399" s="4" t="s">
        <v>123</v>
      </c>
      <c r="H7399" s="4" t="s">
        <v>124</v>
      </c>
      <c r="I7399" s="6" t="s">
        <v>20</v>
      </c>
      <c r="J7399" s="7">
        <v>48</v>
      </c>
      <c r="K7399" s="8">
        <v>68</v>
      </c>
      <c r="L7399" s="9">
        <f t="shared" si="115"/>
        <v>3264</v>
      </c>
      <c r="M7399" s="9">
        <v>1664.64</v>
      </c>
      <c r="N7399" s="10">
        <v>0.51</v>
      </c>
      <c r="O7399" s="4" t="s">
        <v>83</v>
      </c>
    </row>
    <row r="7400" spans="1:15" ht="14.25" customHeight="1" x14ac:dyDescent="0.25">
      <c r="A7400" s="4" t="s">
        <v>26</v>
      </c>
      <c r="B7400" s="4">
        <v>1185732</v>
      </c>
      <c r="C7400" s="5">
        <v>44507</v>
      </c>
      <c r="D7400" s="37">
        <v>2021</v>
      </c>
      <c r="E7400" s="5" t="str">
        <f>TEXT(Sales[[#This Row],[Invoice Date]],"mmm")</f>
        <v>Nov</v>
      </c>
      <c r="F7400" s="4" t="s">
        <v>15</v>
      </c>
      <c r="G7400" s="4" t="s">
        <v>123</v>
      </c>
      <c r="H7400" s="4" t="s">
        <v>124</v>
      </c>
      <c r="I7400" s="6" t="s">
        <v>21</v>
      </c>
      <c r="J7400" s="7">
        <v>49</v>
      </c>
      <c r="K7400" s="8">
        <v>65</v>
      </c>
      <c r="L7400" s="9">
        <f t="shared" si="115"/>
        <v>3185</v>
      </c>
      <c r="M7400" s="9">
        <v>1751.7500000000002</v>
      </c>
      <c r="N7400" s="10">
        <v>0.55000000000000004</v>
      </c>
      <c r="O7400" s="4" t="s">
        <v>83</v>
      </c>
    </row>
    <row r="7401" spans="1:15" ht="14.25" customHeight="1" x14ac:dyDescent="0.25">
      <c r="A7401" s="4" t="s">
        <v>26</v>
      </c>
      <c r="B7401" s="4">
        <v>1185732</v>
      </c>
      <c r="C7401" s="5">
        <v>44507</v>
      </c>
      <c r="D7401" s="37">
        <v>2021</v>
      </c>
      <c r="E7401" s="5" t="str">
        <f>TEXT(Sales[[#This Row],[Invoice Date]],"mmm")</f>
        <v>Nov</v>
      </c>
      <c r="F7401" s="4" t="s">
        <v>15</v>
      </c>
      <c r="G7401" s="4" t="s">
        <v>123</v>
      </c>
      <c r="H7401" s="4" t="s">
        <v>124</v>
      </c>
      <c r="I7401" s="6" t="s">
        <v>22</v>
      </c>
      <c r="J7401" s="7">
        <v>55</v>
      </c>
      <c r="K7401" s="8">
        <v>59</v>
      </c>
      <c r="L7401" s="9">
        <f t="shared" si="115"/>
        <v>3245</v>
      </c>
      <c r="M7401" s="9">
        <v>1427.8</v>
      </c>
      <c r="N7401" s="10">
        <v>0.44</v>
      </c>
      <c r="O7401" s="4" t="s">
        <v>83</v>
      </c>
    </row>
    <row r="7402" spans="1:15" ht="14.25" customHeight="1" x14ac:dyDescent="0.25">
      <c r="A7402" s="4" t="s">
        <v>26</v>
      </c>
      <c r="B7402" s="4">
        <v>1185732</v>
      </c>
      <c r="C7402" s="5">
        <v>44507</v>
      </c>
      <c r="D7402" s="37">
        <v>2021</v>
      </c>
      <c r="E7402" s="5" t="str">
        <f>TEXT(Sales[[#This Row],[Invoice Date]],"mmm")</f>
        <v>Nov</v>
      </c>
      <c r="F7402" s="4" t="s">
        <v>15</v>
      </c>
      <c r="G7402" s="4" t="s">
        <v>123</v>
      </c>
      <c r="H7402" s="4" t="s">
        <v>124</v>
      </c>
      <c r="I7402" s="6" t="s">
        <v>23</v>
      </c>
      <c r="J7402" s="7">
        <v>59</v>
      </c>
      <c r="K7402" s="8">
        <v>91</v>
      </c>
      <c r="L7402" s="9">
        <f t="shared" si="115"/>
        <v>5369</v>
      </c>
      <c r="M7402" s="9">
        <v>2845.57</v>
      </c>
      <c r="N7402" s="10">
        <v>0.53</v>
      </c>
      <c r="O7402" s="4" t="s">
        <v>83</v>
      </c>
    </row>
    <row r="7403" spans="1:15" ht="14.25" customHeight="1" x14ac:dyDescent="0.25">
      <c r="A7403" s="4" t="s">
        <v>26</v>
      </c>
      <c r="B7403" s="4">
        <v>1185732</v>
      </c>
      <c r="C7403" s="5">
        <v>44536</v>
      </c>
      <c r="D7403" s="37">
        <v>2021</v>
      </c>
      <c r="E7403" s="5" t="str">
        <f>TEXT(Sales[[#This Row],[Invoice Date]],"mmm")</f>
        <v>Dec</v>
      </c>
      <c r="F7403" s="4" t="s">
        <v>15</v>
      </c>
      <c r="G7403" s="4" t="s">
        <v>123</v>
      </c>
      <c r="H7403" s="4" t="s">
        <v>124</v>
      </c>
      <c r="I7403" s="6" t="s">
        <v>17</v>
      </c>
      <c r="J7403" s="7">
        <v>55</v>
      </c>
      <c r="K7403" s="8">
        <v>149</v>
      </c>
      <c r="L7403" s="9">
        <f t="shared" si="115"/>
        <v>8195</v>
      </c>
      <c r="M7403" s="9">
        <v>3933.6</v>
      </c>
      <c r="N7403" s="10">
        <v>0.48</v>
      </c>
      <c r="O7403" s="4" t="s">
        <v>83</v>
      </c>
    </row>
    <row r="7404" spans="1:15" ht="14.25" customHeight="1" x14ac:dyDescent="0.25">
      <c r="A7404" s="4" t="s">
        <v>26</v>
      </c>
      <c r="B7404" s="4">
        <v>1185732</v>
      </c>
      <c r="C7404" s="5">
        <v>44536</v>
      </c>
      <c r="D7404" s="37">
        <v>2021</v>
      </c>
      <c r="E7404" s="5" t="str">
        <f>TEXT(Sales[[#This Row],[Invoice Date]],"mmm")</f>
        <v>Dec</v>
      </c>
      <c r="F7404" s="4" t="s">
        <v>15</v>
      </c>
      <c r="G7404" s="4" t="s">
        <v>123</v>
      </c>
      <c r="H7404" s="4" t="s">
        <v>124</v>
      </c>
      <c r="I7404" s="6" t="s">
        <v>19</v>
      </c>
      <c r="J7404" s="7">
        <v>49</v>
      </c>
      <c r="K7404" s="8">
        <v>105</v>
      </c>
      <c r="L7404" s="9">
        <f t="shared" si="115"/>
        <v>5145</v>
      </c>
      <c r="M7404" s="9">
        <v>2469.6</v>
      </c>
      <c r="N7404" s="10">
        <v>0.48</v>
      </c>
      <c r="O7404" s="4" t="s">
        <v>83</v>
      </c>
    </row>
    <row r="7405" spans="1:15" ht="14.25" customHeight="1" x14ac:dyDescent="0.25">
      <c r="A7405" s="4" t="s">
        <v>26</v>
      </c>
      <c r="B7405" s="4">
        <v>1185732</v>
      </c>
      <c r="C7405" s="5">
        <v>44536</v>
      </c>
      <c r="D7405" s="37">
        <v>2021</v>
      </c>
      <c r="E7405" s="5" t="str">
        <f>TEXT(Sales[[#This Row],[Invoice Date]],"mmm")</f>
        <v>Dec</v>
      </c>
      <c r="F7405" s="4" t="s">
        <v>15</v>
      </c>
      <c r="G7405" s="4" t="s">
        <v>123</v>
      </c>
      <c r="H7405" s="4" t="s">
        <v>124</v>
      </c>
      <c r="I7405" s="6" t="s">
        <v>20</v>
      </c>
      <c r="J7405" s="7">
        <v>49</v>
      </c>
      <c r="K7405" s="8">
        <v>91</v>
      </c>
      <c r="L7405" s="9">
        <f t="shared" si="115"/>
        <v>4459</v>
      </c>
      <c r="M7405" s="9">
        <v>2229.5</v>
      </c>
      <c r="N7405" s="10">
        <v>0.5</v>
      </c>
      <c r="O7405" s="4" t="s">
        <v>83</v>
      </c>
    </row>
    <row r="7406" spans="1:15" ht="14.25" customHeight="1" x14ac:dyDescent="0.25">
      <c r="A7406" s="4" t="s">
        <v>26</v>
      </c>
      <c r="B7406" s="4">
        <v>1185732</v>
      </c>
      <c r="C7406" s="5">
        <v>44536</v>
      </c>
      <c r="D7406" s="37">
        <v>2021</v>
      </c>
      <c r="E7406" s="5" t="str">
        <f>TEXT(Sales[[#This Row],[Invoice Date]],"mmm")</f>
        <v>Dec</v>
      </c>
      <c r="F7406" s="4" t="s">
        <v>15</v>
      </c>
      <c r="G7406" s="4" t="s">
        <v>123</v>
      </c>
      <c r="H7406" s="4" t="s">
        <v>124</v>
      </c>
      <c r="I7406" s="6" t="s">
        <v>21</v>
      </c>
      <c r="J7406" s="7">
        <v>47</v>
      </c>
      <c r="K7406" s="8">
        <v>83</v>
      </c>
      <c r="L7406" s="9">
        <f t="shared" si="115"/>
        <v>3901</v>
      </c>
      <c r="M7406" s="9">
        <v>1989.51</v>
      </c>
      <c r="N7406" s="10">
        <v>0.51</v>
      </c>
      <c r="O7406" s="4" t="s">
        <v>83</v>
      </c>
    </row>
    <row r="7407" spans="1:15" ht="14.25" customHeight="1" x14ac:dyDescent="0.25">
      <c r="A7407" s="4" t="s">
        <v>26</v>
      </c>
      <c r="B7407" s="4">
        <v>1185732</v>
      </c>
      <c r="C7407" s="5">
        <v>44536</v>
      </c>
      <c r="D7407" s="37">
        <v>2021</v>
      </c>
      <c r="E7407" s="5" t="str">
        <f>TEXT(Sales[[#This Row],[Invoice Date]],"mmm")</f>
        <v>Dec</v>
      </c>
      <c r="F7407" s="4" t="s">
        <v>15</v>
      </c>
      <c r="G7407" s="4" t="s">
        <v>123</v>
      </c>
      <c r="H7407" s="4" t="s">
        <v>124</v>
      </c>
      <c r="I7407" s="6" t="s">
        <v>22</v>
      </c>
      <c r="J7407" s="7">
        <v>55</v>
      </c>
      <c r="K7407" s="8">
        <v>83</v>
      </c>
      <c r="L7407" s="9">
        <f t="shared" si="115"/>
        <v>4565</v>
      </c>
      <c r="M7407" s="9">
        <v>2054.25</v>
      </c>
      <c r="N7407" s="10">
        <v>0.44999999999999996</v>
      </c>
      <c r="O7407" s="4" t="s">
        <v>83</v>
      </c>
    </row>
    <row r="7408" spans="1:15" ht="14.25" customHeight="1" x14ac:dyDescent="0.25">
      <c r="A7408" s="4" t="s">
        <v>26</v>
      </c>
      <c r="B7408" s="4">
        <v>1185732</v>
      </c>
      <c r="C7408" s="5">
        <v>44536</v>
      </c>
      <c r="D7408" s="37">
        <v>2021</v>
      </c>
      <c r="E7408" s="5" t="str">
        <f>TEXT(Sales[[#This Row],[Invoice Date]],"mmm")</f>
        <v>Dec</v>
      </c>
      <c r="F7408" s="4" t="s">
        <v>15</v>
      </c>
      <c r="G7408" s="4" t="s">
        <v>123</v>
      </c>
      <c r="H7408" s="4" t="s">
        <v>124</v>
      </c>
      <c r="I7408" s="6" t="s">
        <v>23</v>
      </c>
      <c r="J7408" s="7">
        <v>59</v>
      </c>
      <c r="K7408" s="8">
        <v>101</v>
      </c>
      <c r="L7408" s="9">
        <f t="shared" si="115"/>
        <v>5959</v>
      </c>
      <c r="M7408" s="9">
        <v>3217.86</v>
      </c>
      <c r="N7408" s="10">
        <v>0.54</v>
      </c>
      <c r="O7408" s="4" t="s">
        <v>83</v>
      </c>
    </row>
    <row r="7409" spans="1:15" ht="14.25" customHeight="1" x14ac:dyDescent="0.25">
      <c r="A7409" s="4" t="s">
        <v>26</v>
      </c>
      <c r="B7409" s="4">
        <v>1185732</v>
      </c>
      <c r="C7409" s="5">
        <v>44203</v>
      </c>
      <c r="D7409" s="37">
        <v>2021</v>
      </c>
      <c r="E7409" s="5" t="str">
        <f>TEXT(Sales[[#This Row],[Invoice Date]],"mmm")</f>
        <v>Jan</v>
      </c>
      <c r="F7409" s="4" t="s">
        <v>15</v>
      </c>
      <c r="G7409" s="4" t="s">
        <v>123</v>
      </c>
      <c r="H7409" s="4" t="s">
        <v>124</v>
      </c>
      <c r="I7409" s="6" t="s">
        <v>17</v>
      </c>
      <c r="J7409" s="7">
        <v>38</v>
      </c>
      <c r="K7409" s="8">
        <v>125</v>
      </c>
      <c r="L7409" s="9">
        <f t="shared" si="115"/>
        <v>4750</v>
      </c>
      <c r="M7409" s="9">
        <v>2422.5</v>
      </c>
      <c r="N7409" s="10">
        <v>0.51</v>
      </c>
      <c r="O7409" s="4" t="s">
        <v>83</v>
      </c>
    </row>
    <row r="7410" spans="1:15" ht="14.25" customHeight="1" x14ac:dyDescent="0.25">
      <c r="A7410" s="4" t="s">
        <v>26</v>
      </c>
      <c r="B7410" s="4">
        <v>1185732</v>
      </c>
      <c r="C7410" s="5">
        <v>44203</v>
      </c>
      <c r="D7410" s="37">
        <v>2021</v>
      </c>
      <c r="E7410" s="5" t="str">
        <f>TEXT(Sales[[#This Row],[Invoice Date]],"mmm")</f>
        <v>Jan</v>
      </c>
      <c r="F7410" s="4" t="s">
        <v>15</v>
      </c>
      <c r="G7410" s="4" t="s">
        <v>123</v>
      </c>
      <c r="H7410" s="4" t="s">
        <v>124</v>
      </c>
      <c r="I7410" s="6" t="s">
        <v>19</v>
      </c>
      <c r="J7410" s="7">
        <v>37</v>
      </c>
      <c r="K7410" s="8">
        <v>87</v>
      </c>
      <c r="L7410" s="9">
        <f t="shared" si="115"/>
        <v>3219</v>
      </c>
      <c r="M7410" s="9">
        <v>1673.88</v>
      </c>
      <c r="N7410" s="10">
        <v>0.52</v>
      </c>
      <c r="O7410" s="4" t="s">
        <v>83</v>
      </c>
    </row>
    <row r="7411" spans="1:15" ht="14.25" customHeight="1" x14ac:dyDescent="0.25">
      <c r="A7411" s="4" t="s">
        <v>26</v>
      </c>
      <c r="B7411" s="4">
        <v>1185732</v>
      </c>
      <c r="C7411" s="5">
        <v>44203</v>
      </c>
      <c r="D7411" s="37">
        <v>2021</v>
      </c>
      <c r="E7411" s="5" t="str">
        <f>TEXT(Sales[[#This Row],[Invoice Date]],"mmm")</f>
        <v>Jan</v>
      </c>
      <c r="F7411" s="4" t="s">
        <v>15</v>
      </c>
      <c r="G7411" s="4" t="s">
        <v>123</v>
      </c>
      <c r="H7411" s="4" t="s">
        <v>124</v>
      </c>
      <c r="I7411" s="6" t="s">
        <v>20</v>
      </c>
      <c r="J7411" s="7">
        <v>28</v>
      </c>
      <c r="K7411" s="8">
        <v>90</v>
      </c>
      <c r="L7411" s="9">
        <f t="shared" si="115"/>
        <v>2520</v>
      </c>
      <c r="M7411" s="9">
        <v>1008</v>
      </c>
      <c r="N7411" s="10">
        <v>0.4</v>
      </c>
      <c r="O7411" s="4" t="s">
        <v>83</v>
      </c>
    </row>
    <row r="7412" spans="1:15" ht="14.25" customHeight="1" x14ac:dyDescent="0.25">
      <c r="A7412" s="4" t="s">
        <v>26</v>
      </c>
      <c r="B7412" s="4">
        <v>1185732</v>
      </c>
      <c r="C7412" s="5">
        <v>44203</v>
      </c>
      <c r="D7412" s="37">
        <v>2021</v>
      </c>
      <c r="E7412" s="5" t="str">
        <f>TEXT(Sales[[#This Row],[Invoice Date]],"mmm")</f>
        <v>Jan</v>
      </c>
      <c r="F7412" s="4" t="s">
        <v>15</v>
      </c>
      <c r="G7412" s="4" t="s">
        <v>123</v>
      </c>
      <c r="H7412" s="4" t="s">
        <v>124</v>
      </c>
      <c r="I7412" s="6" t="s">
        <v>21</v>
      </c>
      <c r="J7412" s="7">
        <v>33</v>
      </c>
      <c r="K7412" s="8">
        <v>42</v>
      </c>
      <c r="L7412" s="9">
        <f t="shared" si="115"/>
        <v>1386</v>
      </c>
      <c r="M7412" s="9">
        <v>609.84</v>
      </c>
      <c r="N7412" s="10">
        <v>0.44</v>
      </c>
      <c r="O7412" s="4" t="s">
        <v>83</v>
      </c>
    </row>
    <row r="7413" spans="1:15" ht="14.25" customHeight="1" x14ac:dyDescent="0.25">
      <c r="A7413" s="4" t="s">
        <v>26</v>
      </c>
      <c r="B7413" s="4">
        <v>1185732</v>
      </c>
      <c r="C7413" s="5">
        <v>44203</v>
      </c>
      <c r="D7413" s="37">
        <v>2021</v>
      </c>
      <c r="E7413" s="5" t="str">
        <f>TEXT(Sales[[#This Row],[Invoice Date]],"mmm")</f>
        <v>Jan</v>
      </c>
      <c r="F7413" s="4" t="s">
        <v>15</v>
      </c>
      <c r="G7413" s="4" t="s">
        <v>123</v>
      </c>
      <c r="H7413" s="4" t="s">
        <v>124</v>
      </c>
      <c r="I7413" s="6" t="s">
        <v>22</v>
      </c>
      <c r="J7413" s="7">
        <v>49</v>
      </c>
      <c r="K7413" s="8">
        <v>60</v>
      </c>
      <c r="L7413" s="9">
        <f t="shared" si="115"/>
        <v>2940</v>
      </c>
      <c r="M7413" s="9">
        <v>1205.3999999999999</v>
      </c>
      <c r="N7413" s="10">
        <v>0.41</v>
      </c>
      <c r="O7413" s="4" t="s">
        <v>83</v>
      </c>
    </row>
    <row r="7414" spans="1:15" ht="14.25" customHeight="1" x14ac:dyDescent="0.25">
      <c r="A7414" s="4" t="s">
        <v>26</v>
      </c>
      <c r="B7414" s="4">
        <v>1185732</v>
      </c>
      <c r="C7414" s="5">
        <v>44203</v>
      </c>
      <c r="D7414" s="37">
        <v>2021</v>
      </c>
      <c r="E7414" s="5" t="str">
        <f>TEXT(Sales[[#This Row],[Invoice Date]],"mmm")</f>
        <v>Jan</v>
      </c>
      <c r="F7414" s="4" t="s">
        <v>15</v>
      </c>
      <c r="G7414" s="4" t="s">
        <v>123</v>
      </c>
      <c r="H7414" s="4" t="s">
        <v>124</v>
      </c>
      <c r="I7414" s="6" t="s">
        <v>23</v>
      </c>
      <c r="J7414" s="7">
        <v>37</v>
      </c>
      <c r="K7414" s="8">
        <v>81</v>
      </c>
      <c r="L7414" s="9">
        <f t="shared" si="115"/>
        <v>2997</v>
      </c>
      <c r="M7414" s="9">
        <v>1498.5</v>
      </c>
      <c r="N7414" s="10">
        <v>0.5</v>
      </c>
      <c r="O7414" s="4" t="s">
        <v>83</v>
      </c>
    </row>
    <row r="7415" spans="1:15" ht="14.25" customHeight="1" x14ac:dyDescent="0.25">
      <c r="A7415" s="4" t="s">
        <v>26</v>
      </c>
      <c r="B7415" s="4">
        <v>1185732</v>
      </c>
      <c r="C7415" s="5">
        <v>44232</v>
      </c>
      <c r="D7415" s="37">
        <v>2021</v>
      </c>
      <c r="E7415" s="5" t="str">
        <f>TEXT(Sales[[#This Row],[Invoice Date]],"mmm")</f>
        <v>Feb</v>
      </c>
      <c r="F7415" s="4" t="s">
        <v>15</v>
      </c>
      <c r="G7415" s="4" t="s">
        <v>123</v>
      </c>
      <c r="H7415" s="4" t="s">
        <v>124</v>
      </c>
      <c r="I7415" s="6" t="s">
        <v>17</v>
      </c>
      <c r="J7415" s="7">
        <v>39</v>
      </c>
      <c r="K7415" s="8">
        <v>149</v>
      </c>
      <c r="L7415" s="9">
        <f t="shared" si="115"/>
        <v>5811</v>
      </c>
      <c r="M7415" s="9">
        <v>2905.5</v>
      </c>
      <c r="N7415" s="10">
        <v>0.5</v>
      </c>
      <c r="O7415" s="4" t="s">
        <v>83</v>
      </c>
    </row>
    <row r="7416" spans="1:15" ht="14.25" customHeight="1" x14ac:dyDescent="0.25">
      <c r="A7416" s="4" t="s">
        <v>26</v>
      </c>
      <c r="B7416" s="4">
        <v>1185732</v>
      </c>
      <c r="C7416" s="5">
        <v>44232</v>
      </c>
      <c r="D7416" s="37">
        <v>2021</v>
      </c>
      <c r="E7416" s="5" t="str">
        <f>TEXT(Sales[[#This Row],[Invoice Date]],"mmm")</f>
        <v>Feb</v>
      </c>
      <c r="F7416" s="4" t="s">
        <v>15</v>
      </c>
      <c r="G7416" s="4" t="s">
        <v>123</v>
      </c>
      <c r="H7416" s="4" t="s">
        <v>124</v>
      </c>
      <c r="I7416" s="6" t="s">
        <v>19</v>
      </c>
      <c r="J7416" s="7">
        <v>37</v>
      </c>
      <c r="K7416" s="8">
        <v>54</v>
      </c>
      <c r="L7416" s="9">
        <f t="shared" si="115"/>
        <v>1998</v>
      </c>
      <c r="M7416" s="9">
        <v>999</v>
      </c>
      <c r="N7416" s="10">
        <v>0.5</v>
      </c>
      <c r="O7416" s="4" t="s">
        <v>83</v>
      </c>
    </row>
    <row r="7417" spans="1:15" ht="14.25" customHeight="1" x14ac:dyDescent="0.25">
      <c r="A7417" s="4" t="s">
        <v>26</v>
      </c>
      <c r="B7417" s="4">
        <v>1185732</v>
      </c>
      <c r="C7417" s="5">
        <v>44232</v>
      </c>
      <c r="D7417" s="37">
        <v>2021</v>
      </c>
      <c r="E7417" s="5" t="str">
        <f>TEXT(Sales[[#This Row],[Invoice Date]],"mmm")</f>
        <v>Feb</v>
      </c>
      <c r="F7417" s="4" t="s">
        <v>15</v>
      </c>
      <c r="G7417" s="4" t="s">
        <v>123</v>
      </c>
      <c r="H7417" s="4" t="s">
        <v>124</v>
      </c>
      <c r="I7417" s="6" t="s">
        <v>20</v>
      </c>
      <c r="J7417" s="7">
        <v>29</v>
      </c>
      <c r="K7417" s="8">
        <v>65</v>
      </c>
      <c r="L7417" s="9">
        <f t="shared" si="115"/>
        <v>1885</v>
      </c>
      <c r="M7417" s="9">
        <v>848.24999999999989</v>
      </c>
      <c r="N7417" s="10">
        <v>0.44999999999999996</v>
      </c>
      <c r="O7417" s="4" t="s">
        <v>83</v>
      </c>
    </row>
    <row r="7418" spans="1:15" ht="14.25" customHeight="1" x14ac:dyDescent="0.25">
      <c r="A7418" s="4" t="s">
        <v>26</v>
      </c>
      <c r="B7418" s="4">
        <v>1185732</v>
      </c>
      <c r="C7418" s="5">
        <v>44232</v>
      </c>
      <c r="D7418" s="37">
        <v>2021</v>
      </c>
      <c r="E7418" s="5" t="str">
        <f>TEXT(Sales[[#This Row],[Invoice Date]],"mmm")</f>
        <v>Feb</v>
      </c>
      <c r="F7418" s="4" t="s">
        <v>15</v>
      </c>
      <c r="G7418" s="4" t="s">
        <v>125</v>
      </c>
      <c r="H7418" s="4" t="s">
        <v>126</v>
      </c>
      <c r="I7418" s="6" t="s">
        <v>21</v>
      </c>
      <c r="J7418" s="7">
        <v>32</v>
      </c>
      <c r="K7418" s="8">
        <v>34</v>
      </c>
      <c r="L7418" s="9">
        <f t="shared" si="115"/>
        <v>1088</v>
      </c>
      <c r="M7418" s="9">
        <v>478.72</v>
      </c>
      <c r="N7418" s="10">
        <v>0.44</v>
      </c>
      <c r="O7418" s="4" t="s">
        <v>83</v>
      </c>
    </row>
    <row r="7419" spans="1:15" ht="14.25" customHeight="1" x14ac:dyDescent="0.25">
      <c r="A7419" s="4" t="s">
        <v>26</v>
      </c>
      <c r="B7419" s="4">
        <v>1185732</v>
      </c>
      <c r="C7419" s="5">
        <v>44232</v>
      </c>
      <c r="D7419" s="37">
        <v>2021</v>
      </c>
      <c r="E7419" s="5" t="str">
        <f>TEXT(Sales[[#This Row],[Invoice Date]],"mmm")</f>
        <v>Feb</v>
      </c>
      <c r="F7419" s="4" t="s">
        <v>15</v>
      </c>
      <c r="G7419" s="4" t="s">
        <v>125</v>
      </c>
      <c r="H7419" s="4" t="s">
        <v>126</v>
      </c>
      <c r="I7419" s="6" t="s">
        <v>22</v>
      </c>
      <c r="J7419" s="7">
        <v>49</v>
      </c>
      <c r="K7419" s="8">
        <v>60</v>
      </c>
      <c r="L7419" s="9">
        <f t="shared" si="115"/>
        <v>2940</v>
      </c>
      <c r="M7419" s="9">
        <v>1293.5999999999999</v>
      </c>
      <c r="N7419" s="10">
        <v>0.44</v>
      </c>
      <c r="O7419" s="4" t="s">
        <v>83</v>
      </c>
    </row>
    <row r="7420" spans="1:15" ht="14.25" customHeight="1" x14ac:dyDescent="0.25">
      <c r="A7420" s="4" t="s">
        <v>26</v>
      </c>
      <c r="B7420" s="4">
        <v>1185732</v>
      </c>
      <c r="C7420" s="5">
        <v>44232</v>
      </c>
      <c r="D7420" s="37">
        <v>2021</v>
      </c>
      <c r="E7420" s="5" t="str">
        <f>TEXT(Sales[[#This Row],[Invoice Date]],"mmm")</f>
        <v>Feb</v>
      </c>
      <c r="F7420" s="4" t="s">
        <v>15</v>
      </c>
      <c r="G7420" s="4" t="s">
        <v>125</v>
      </c>
      <c r="H7420" s="4" t="s">
        <v>126</v>
      </c>
      <c r="I7420" s="6" t="s">
        <v>23</v>
      </c>
      <c r="J7420" s="7">
        <v>39</v>
      </c>
      <c r="K7420" s="8">
        <v>84</v>
      </c>
      <c r="L7420" s="9">
        <f t="shared" si="115"/>
        <v>3276</v>
      </c>
      <c r="M7420" s="9">
        <v>1474.1999999999998</v>
      </c>
      <c r="N7420" s="10">
        <v>0.44999999999999996</v>
      </c>
      <c r="O7420" s="4" t="s">
        <v>83</v>
      </c>
    </row>
    <row r="7421" spans="1:15" ht="14.25" customHeight="1" x14ac:dyDescent="0.25">
      <c r="A7421" s="4" t="s">
        <v>26</v>
      </c>
      <c r="B7421" s="4">
        <v>1185732</v>
      </c>
      <c r="C7421" s="5">
        <v>44258</v>
      </c>
      <c r="D7421" s="37">
        <v>2021</v>
      </c>
      <c r="E7421" s="5" t="str">
        <f>TEXT(Sales[[#This Row],[Invoice Date]],"mmm")</f>
        <v>Mar</v>
      </c>
      <c r="F7421" s="4" t="s">
        <v>15</v>
      </c>
      <c r="G7421" s="4" t="s">
        <v>125</v>
      </c>
      <c r="H7421" s="4" t="s">
        <v>126</v>
      </c>
      <c r="I7421" s="6" t="s">
        <v>17</v>
      </c>
      <c r="J7421" s="7">
        <v>39</v>
      </c>
      <c r="K7421" s="8">
        <v>130</v>
      </c>
      <c r="L7421" s="9">
        <f t="shared" si="115"/>
        <v>5070</v>
      </c>
      <c r="M7421" s="9">
        <v>2535</v>
      </c>
      <c r="N7421" s="10">
        <v>0.5</v>
      </c>
      <c r="O7421" s="4" t="s">
        <v>83</v>
      </c>
    </row>
    <row r="7422" spans="1:15" ht="14.25" customHeight="1" x14ac:dyDescent="0.25">
      <c r="A7422" s="4" t="s">
        <v>26</v>
      </c>
      <c r="B7422" s="4">
        <v>1185732</v>
      </c>
      <c r="C7422" s="5">
        <v>44258</v>
      </c>
      <c r="D7422" s="37">
        <v>2021</v>
      </c>
      <c r="E7422" s="5" t="str">
        <f>TEXT(Sales[[#This Row],[Invoice Date]],"mmm")</f>
        <v>Mar</v>
      </c>
      <c r="F7422" s="4" t="s">
        <v>15</v>
      </c>
      <c r="G7422" s="4" t="s">
        <v>125</v>
      </c>
      <c r="H7422" s="4" t="s">
        <v>126</v>
      </c>
      <c r="I7422" s="6" t="s">
        <v>19</v>
      </c>
      <c r="J7422" s="7">
        <v>38</v>
      </c>
      <c r="K7422" s="8">
        <v>56</v>
      </c>
      <c r="L7422" s="9">
        <f t="shared" si="115"/>
        <v>2128</v>
      </c>
      <c r="M7422" s="9">
        <v>1149.1200000000001</v>
      </c>
      <c r="N7422" s="10">
        <v>0.54</v>
      </c>
      <c r="O7422" s="4" t="s">
        <v>83</v>
      </c>
    </row>
    <row r="7423" spans="1:15" ht="14.25" customHeight="1" x14ac:dyDescent="0.25">
      <c r="A7423" s="4" t="s">
        <v>26</v>
      </c>
      <c r="B7423" s="4">
        <v>1185732</v>
      </c>
      <c r="C7423" s="5">
        <v>44258</v>
      </c>
      <c r="D7423" s="37">
        <v>2021</v>
      </c>
      <c r="E7423" s="5" t="str">
        <f>TEXT(Sales[[#This Row],[Invoice Date]],"mmm")</f>
        <v>Mar</v>
      </c>
      <c r="F7423" s="4" t="s">
        <v>15</v>
      </c>
      <c r="G7423" s="4" t="s">
        <v>125</v>
      </c>
      <c r="H7423" s="4" t="s">
        <v>126</v>
      </c>
      <c r="I7423" s="6" t="s">
        <v>20</v>
      </c>
      <c r="J7423" s="7">
        <v>29</v>
      </c>
      <c r="K7423" s="8">
        <v>68</v>
      </c>
      <c r="L7423" s="9">
        <f t="shared" si="115"/>
        <v>1972</v>
      </c>
      <c r="M7423" s="9">
        <v>887.39999999999986</v>
      </c>
      <c r="N7423" s="10">
        <v>0.44999999999999996</v>
      </c>
      <c r="O7423" s="4" t="s">
        <v>83</v>
      </c>
    </row>
    <row r="7424" spans="1:15" ht="14.25" customHeight="1" x14ac:dyDescent="0.25">
      <c r="A7424" s="4" t="s">
        <v>26</v>
      </c>
      <c r="B7424" s="4">
        <v>1185732</v>
      </c>
      <c r="C7424" s="5">
        <v>44258</v>
      </c>
      <c r="D7424" s="37">
        <v>2021</v>
      </c>
      <c r="E7424" s="5" t="str">
        <f>TEXT(Sales[[#This Row],[Invoice Date]],"mmm")</f>
        <v>Mar</v>
      </c>
      <c r="F7424" s="4" t="s">
        <v>15</v>
      </c>
      <c r="G7424" s="4" t="s">
        <v>125</v>
      </c>
      <c r="H7424" s="4" t="s">
        <v>126</v>
      </c>
      <c r="I7424" s="6" t="s">
        <v>21</v>
      </c>
      <c r="J7424" s="7">
        <v>32</v>
      </c>
      <c r="K7424" s="8">
        <v>30</v>
      </c>
      <c r="L7424" s="9">
        <f t="shared" si="115"/>
        <v>960</v>
      </c>
      <c r="M7424" s="9">
        <v>403.2</v>
      </c>
      <c r="N7424" s="10">
        <v>0.42</v>
      </c>
      <c r="O7424" s="4" t="s">
        <v>83</v>
      </c>
    </row>
    <row r="7425" spans="1:15" ht="14.25" customHeight="1" x14ac:dyDescent="0.25">
      <c r="A7425" s="4" t="s">
        <v>26</v>
      </c>
      <c r="B7425" s="4">
        <v>1185732</v>
      </c>
      <c r="C7425" s="5">
        <v>44258</v>
      </c>
      <c r="D7425" s="37">
        <v>2021</v>
      </c>
      <c r="E7425" s="5" t="str">
        <f>TEXT(Sales[[#This Row],[Invoice Date]],"mmm")</f>
        <v>Mar</v>
      </c>
      <c r="F7425" s="4" t="s">
        <v>15</v>
      </c>
      <c r="G7425" s="4" t="s">
        <v>125</v>
      </c>
      <c r="H7425" s="4" t="s">
        <v>126</v>
      </c>
      <c r="I7425" s="6" t="s">
        <v>22</v>
      </c>
      <c r="J7425" s="7">
        <v>48</v>
      </c>
      <c r="K7425" s="8">
        <v>39</v>
      </c>
      <c r="L7425" s="9">
        <f t="shared" si="115"/>
        <v>1872</v>
      </c>
      <c r="M7425" s="9">
        <v>748.80000000000007</v>
      </c>
      <c r="N7425" s="10">
        <v>0.4</v>
      </c>
      <c r="O7425" s="4" t="s">
        <v>83</v>
      </c>
    </row>
    <row r="7426" spans="1:15" ht="14.25" customHeight="1" x14ac:dyDescent="0.25">
      <c r="A7426" s="4" t="s">
        <v>26</v>
      </c>
      <c r="B7426" s="4">
        <v>1185732</v>
      </c>
      <c r="C7426" s="5">
        <v>44258</v>
      </c>
      <c r="D7426" s="37">
        <v>2021</v>
      </c>
      <c r="E7426" s="5" t="str">
        <f>TEXT(Sales[[#This Row],[Invoice Date]],"mmm")</f>
        <v>Mar</v>
      </c>
      <c r="F7426" s="4" t="s">
        <v>15</v>
      </c>
      <c r="G7426" s="4" t="s">
        <v>125</v>
      </c>
      <c r="H7426" s="4" t="s">
        <v>126</v>
      </c>
      <c r="I7426" s="6" t="s">
        <v>23</v>
      </c>
      <c r="J7426" s="7">
        <v>38</v>
      </c>
      <c r="K7426" s="8">
        <v>73</v>
      </c>
      <c r="L7426" s="9">
        <f t="shared" si="115"/>
        <v>2774</v>
      </c>
      <c r="M7426" s="9">
        <v>1359.26</v>
      </c>
      <c r="N7426" s="10">
        <v>0.49</v>
      </c>
      <c r="O7426" s="4" t="s">
        <v>83</v>
      </c>
    </row>
    <row r="7427" spans="1:15" ht="14.25" customHeight="1" x14ac:dyDescent="0.25">
      <c r="A7427" s="4" t="s">
        <v>26</v>
      </c>
      <c r="B7427" s="4">
        <v>1185732</v>
      </c>
      <c r="C7427" s="5">
        <v>44290</v>
      </c>
      <c r="D7427" s="37">
        <v>2021</v>
      </c>
      <c r="E7427" s="5" t="str">
        <f>TEXT(Sales[[#This Row],[Invoice Date]],"mmm")</f>
        <v>Apr</v>
      </c>
      <c r="F7427" s="4" t="s">
        <v>15</v>
      </c>
      <c r="G7427" s="4" t="s">
        <v>125</v>
      </c>
      <c r="H7427" s="4" t="s">
        <v>126</v>
      </c>
      <c r="I7427" s="6" t="s">
        <v>17</v>
      </c>
      <c r="J7427" s="7">
        <v>36</v>
      </c>
      <c r="K7427" s="8">
        <v>150</v>
      </c>
      <c r="L7427" s="9">
        <f t="shared" ref="L7427:L7490" si="116">J7427*K7427</f>
        <v>5400</v>
      </c>
      <c r="M7427" s="9">
        <v>2700</v>
      </c>
      <c r="N7427" s="10">
        <v>0.5</v>
      </c>
      <c r="O7427" s="4" t="s">
        <v>83</v>
      </c>
    </row>
    <row r="7428" spans="1:15" ht="14.25" customHeight="1" x14ac:dyDescent="0.25">
      <c r="A7428" s="4" t="s">
        <v>26</v>
      </c>
      <c r="B7428" s="4">
        <v>1185732</v>
      </c>
      <c r="C7428" s="5">
        <v>44290</v>
      </c>
      <c r="D7428" s="37">
        <v>2021</v>
      </c>
      <c r="E7428" s="5" t="str">
        <f>TEXT(Sales[[#This Row],[Invoice Date]],"mmm")</f>
        <v>Apr</v>
      </c>
      <c r="F7428" s="4" t="s">
        <v>15</v>
      </c>
      <c r="G7428" s="4" t="s">
        <v>125</v>
      </c>
      <c r="H7428" s="4" t="s">
        <v>126</v>
      </c>
      <c r="I7428" s="6" t="s">
        <v>19</v>
      </c>
      <c r="J7428" s="7">
        <v>38</v>
      </c>
      <c r="K7428" s="8">
        <v>58</v>
      </c>
      <c r="L7428" s="9">
        <f t="shared" si="116"/>
        <v>2204</v>
      </c>
      <c r="M7428" s="9">
        <v>1212.2</v>
      </c>
      <c r="N7428" s="10">
        <v>0.55000000000000004</v>
      </c>
      <c r="O7428" s="4" t="s">
        <v>83</v>
      </c>
    </row>
    <row r="7429" spans="1:15" ht="14.25" customHeight="1" x14ac:dyDescent="0.25">
      <c r="A7429" s="4" t="s">
        <v>26</v>
      </c>
      <c r="B7429" s="4">
        <v>1185732</v>
      </c>
      <c r="C7429" s="5">
        <v>44290</v>
      </c>
      <c r="D7429" s="37">
        <v>2021</v>
      </c>
      <c r="E7429" s="5" t="str">
        <f>TEXT(Sales[[#This Row],[Invoice Date]],"mmm")</f>
        <v>Apr</v>
      </c>
      <c r="F7429" s="4" t="s">
        <v>15</v>
      </c>
      <c r="G7429" s="4" t="s">
        <v>125</v>
      </c>
      <c r="H7429" s="4" t="s">
        <v>126</v>
      </c>
      <c r="I7429" s="6" t="s">
        <v>20</v>
      </c>
      <c r="J7429" s="7">
        <v>29</v>
      </c>
      <c r="K7429" s="8">
        <v>56</v>
      </c>
      <c r="L7429" s="9">
        <f t="shared" si="116"/>
        <v>1624</v>
      </c>
      <c r="M7429" s="9">
        <v>698.31999999999994</v>
      </c>
      <c r="N7429" s="10">
        <v>0.43</v>
      </c>
      <c r="O7429" s="4" t="s">
        <v>83</v>
      </c>
    </row>
    <row r="7430" spans="1:15" ht="14.25" customHeight="1" x14ac:dyDescent="0.25">
      <c r="A7430" s="4" t="s">
        <v>26</v>
      </c>
      <c r="B7430" s="4">
        <v>1185732</v>
      </c>
      <c r="C7430" s="5">
        <v>44290</v>
      </c>
      <c r="D7430" s="37">
        <v>2021</v>
      </c>
      <c r="E7430" s="5" t="str">
        <f>TEXT(Sales[[#This Row],[Invoice Date]],"mmm")</f>
        <v>Apr</v>
      </c>
      <c r="F7430" s="4" t="s">
        <v>15</v>
      </c>
      <c r="G7430" s="4" t="s">
        <v>125</v>
      </c>
      <c r="H7430" s="4" t="s">
        <v>126</v>
      </c>
      <c r="I7430" s="6" t="s">
        <v>21</v>
      </c>
      <c r="J7430" s="7">
        <v>32</v>
      </c>
      <c r="K7430" s="8">
        <v>38</v>
      </c>
      <c r="L7430" s="9">
        <f t="shared" si="116"/>
        <v>1216</v>
      </c>
      <c r="M7430" s="9">
        <v>547.19999999999993</v>
      </c>
      <c r="N7430" s="10">
        <v>0.44999999999999996</v>
      </c>
      <c r="O7430" s="4" t="s">
        <v>83</v>
      </c>
    </row>
    <row r="7431" spans="1:15" ht="14.25" customHeight="1" x14ac:dyDescent="0.25">
      <c r="A7431" s="4" t="s">
        <v>26</v>
      </c>
      <c r="B7431" s="4">
        <v>1185732</v>
      </c>
      <c r="C7431" s="5">
        <v>44290</v>
      </c>
      <c r="D7431" s="37">
        <v>2021</v>
      </c>
      <c r="E7431" s="5" t="str">
        <f>TEXT(Sales[[#This Row],[Invoice Date]],"mmm")</f>
        <v>Apr</v>
      </c>
      <c r="F7431" s="4" t="s">
        <v>15</v>
      </c>
      <c r="G7431" s="4" t="s">
        <v>125</v>
      </c>
      <c r="H7431" s="4" t="s">
        <v>126</v>
      </c>
      <c r="I7431" s="6" t="s">
        <v>22</v>
      </c>
      <c r="J7431" s="7">
        <v>46</v>
      </c>
      <c r="K7431" s="8">
        <v>35</v>
      </c>
      <c r="L7431" s="9">
        <f t="shared" si="116"/>
        <v>1610</v>
      </c>
      <c r="M7431" s="9">
        <v>724.49999999999989</v>
      </c>
      <c r="N7431" s="10">
        <v>0.44999999999999996</v>
      </c>
      <c r="O7431" s="4" t="s">
        <v>83</v>
      </c>
    </row>
    <row r="7432" spans="1:15" ht="14.25" customHeight="1" x14ac:dyDescent="0.25">
      <c r="A7432" s="4" t="s">
        <v>26</v>
      </c>
      <c r="B7432" s="4">
        <v>1185732</v>
      </c>
      <c r="C7432" s="5">
        <v>44290</v>
      </c>
      <c r="D7432" s="37">
        <v>2021</v>
      </c>
      <c r="E7432" s="5" t="str">
        <f>TEXT(Sales[[#This Row],[Invoice Date]],"mmm")</f>
        <v>Apr</v>
      </c>
      <c r="F7432" s="4" t="s">
        <v>15</v>
      </c>
      <c r="G7432" s="4" t="s">
        <v>125</v>
      </c>
      <c r="H7432" s="4" t="s">
        <v>126</v>
      </c>
      <c r="I7432" s="6" t="s">
        <v>23</v>
      </c>
      <c r="J7432" s="7">
        <v>36</v>
      </c>
      <c r="K7432" s="8">
        <v>69</v>
      </c>
      <c r="L7432" s="9">
        <f t="shared" si="116"/>
        <v>2484</v>
      </c>
      <c r="M7432" s="9">
        <v>1242</v>
      </c>
      <c r="N7432" s="10">
        <v>0.5</v>
      </c>
      <c r="O7432" s="4" t="s">
        <v>83</v>
      </c>
    </row>
    <row r="7433" spans="1:15" ht="14.25" customHeight="1" x14ac:dyDescent="0.25">
      <c r="A7433" s="4" t="s">
        <v>26</v>
      </c>
      <c r="B7433" s="4">
        <v>1185732</v>
      </c>
      <c r="C7433" s="5">
        <v>44319</v>
      </c>
      <c r="D7433" s="37">
        <v>2021</v>
      </c>
      <c r="E7433" s="5" t="str">
        <f>TEXT(Sales[[#This Row],[Invoice Date]],"mmm")</f>
        <v>May</v>
      </c>
      <c r="F7433" s="4" t="s">
        <v>15</v>
      </c>
      <c r="G7433" s="4" t="s">
        <v>125</v>
      </c>
      <c r="H7433" s="4" t="s">
        <v>126</v>
      </c>
      <c r="I7433" s="6" t="s">
        <v>17</v>
      </c>
      <c r="J7433" s="7">
        <v>54</v>
      </c>
      <c r="K7433" s="8">
        <v>142</v>
      </c>
      <c r="L7433" s="9">
        <f t="shared" si="116"/>
        <v>7668</v>
      </c>
      <c r="M7433" s="9">
        <v>3910.6800000000003</v>
      </c>
      <c r="N7433" s="10">
        <v>0.51</v>
      </c>
      <c r="O7433" s="4" t="s">
        <v>83</v>
      </c>
    </row>
    <row r="7434" spans="1:15" ht="14.25" customHeight="1" x14ac:dyDescent="0.25">
      <c r="A7434" s="4" t="s">
        <v>26</v>
      </c>
      <c r="B7434" s="4">
        <v>1185732</v>
      </c>
      <c r="C7434" s="5">
        <v>44319</v>
      </c>
      <c r="D7434" s="37">
        <v>2021</v>
      </c>
      <c r="E7434" s="5" t="str">
        <f>TEXT(Sales[[#This Row],[Invoice Date]],"mmm")</f>
        <v>May</v>
      </c>
      <c r="F7434" s="4" t="s">
        <v>15</v>
      </c>
      <c r="G7434" s="4" t="s">
        <v>125</v>
      </c>
      <c r="H7434" s="4" t="s">
        <v>126</v>
      </c>
      <c r="I7434" s="6" t="s">
        <v>19</v>
      </c>
      <c r="J7434" s="7">
        <v>48</v>
      </c>
      <c r="K7434" s="8">
        <v>73</v>
      </c>
      <c r="L7434" s="9">
        <f t="shared" si="116"/>
        <v>3504</v>
      </c>
      <c r="M7434" s="9">
        <v>1857.1200000000001</v>
      </c>
      <c r="N7434" s="10">
        <v>0.53</v>
      </c>
      <c r="O7434" s="4" t="s">
        <v>83</v>
      </c>
    </row>
    <row r="7435" spans="1:15" ht="14.25" customHeight="1" x14ac:dyDescent="0.25">
      <c r="A7435" s="4" t="s">
        <v>26</v>
      </c>
      <c r="B7435" s="4">
        <v>1185732</v>
      </c>
      <c r="C7435" s="5">
        <v>44319</v>
      </c>
      <c r="D7435" s="37">
        <v>2021</v>
      </c>
      <c r="E7435" s="5" t="str">
        <f>TEXT(Sales[[#This Row],[Invoice Date]],"mmm")</f>
        <v>May</v>
      </c>
      <c r="F7435" s="4" t="s">
        <v>15</v>
      </c>
      <c r="G7435" s="4" t="s">
        <v>125</v>
      </c>
      <c r="H7435" s="4" t="s">
        <v>126</v>
      </c>
      <c r="I7435" s="6" t="s">
        <v>20</v>
      </c>
      <c r="J7435" s="7">
        <v>43</v>
      </c>
      <c r="K7435" s="8">
        <v>74</v>
      </c>
      <c r="L7435" s="9">
        <f t="shared" si="116"/>
        <v>3182</v>
      </c>
      <c r="M7435" s="9">
        <v>1272.8000000000002</v>
      </c>
      <c r="N7435" s="10">
        <v>0.4</v>
      </c>
      <c r="O7435" s="4" t="s">
        <v>83</v>
      </c>
    </row>
    <row r="7436" spans="1:15" ht="14.25" customHeight="1" x14ac:dyDescent="0.25">
      <c r="A7436" s="4" t="s">
        <v>26</v>
      </c>
      <c r="B7436" s="4">
        <v>1185732</v>
      </c>
      <c r="C7436" s="5">
        <v>44319</v>
      </c>
      <c r="D7436" s="37">
        <v>2021</v>
      </c>
      <c r="E7436" s="5" t="str">
        <f>TEXT(Sales[[#This Row],[Invoice Date]],"mmm")</f>
        <v>May</v>
      </c>
      <c r="F7436" s="4" t="s">
        <v>15</v>
      </c>
      <c r="G7436" s="4" t="s">
        <v>125</v>
      </c>
      <c r="H7436" s="4" t="s">
        <v>126</v>
      </c>
      <c r="I7436" s="6" t="s">
        <v>21</v>
      </c>
      <c r="J7436" s="7">
        <v>44</v>
      </c>
      <c r="K7436" s="8">
        <v>63</v>
      </c>
      <c r="L7436" s="9">
        <f t="shared" si="116"/>
        <v>2772</v>
      </c>
      <c r="M7436" s="9">
        <v>1136.52</v>
      </c>
      <c r="N7436" s="10">
        <v>0.41</v>
      </c>
      <c r="O7436" s="4" t="s">
        <v>83</v>
      </c>
    </row>
    <row r="7437" spans="1:15" ht="14.25" customHeight="1" x14ac:dyDescent="0.25">
      <c r="A7437" s="4" t="s">
        <v>26</v>
      </c>
      <c r="B7437" s="4">
        <v>1185732</v>
      </c>
      <c r="C7437" s="5">
        <v>44319</v>
      </c>
      <c r="D7437" s="37">
        <v>2021</v>
      </c>
      <c r="E7437" s="5" t="str">
        <f>TEXT(Sales[[#This Row],[Invoice Date]],"mmm")</f>
        <v>May</v>
      </c>
      <c r="F7437" s="4" t="s">
        <v>15</v>
      </c>
      <c r="G7437" s="4" t="s">
        <v>125</v>
      </c>
      <c r="H7437" s="4" t="s">
        <v>126</v>
      </c>
      <c r="I7437" s="6" t="s">
        <v>22</v>
      </c>
      <c r="J7437" s="7">
        <v>50</v>
      </c>
      <c r="K7437" s="8">
        <v>70</v>
      </c>
      <c r="L7437" s="9">
        <f t="shared" si="116"/>
        <v>3500</v>
      </c>
      <c r="M7437" s="9">
        <v>1540</v>
      </c>
      <c r="N7437" s="10">
        <v>0.44</v>
      </c>
      <c r="O7437" s="4" t="s">
        <v>83</v>
      </c>
    </row>
    <row r="7438" spans="1:15" ht="14.25" customHeight="1" x14ac:dyDescent="0.25">
      <c r="A7438" s="4" t="s">
        <v>26</v>
      </c>
      <c r="B7438" s="4">
        <v>1185732</v>
      </c>
      <c r="C7438" s="5">
        <v>44319</v>
      </c>
      <c r="D7438" s="37">
        <v>2021</v>
      </c>
      <c r="E7438" s="5" t="str">
        <f>TEXT(Sales[[#This Row],[Invoice Date]],"mmm")</f>
        <v>May</v>
      </c>
      <c r="F7438" s="4" t="s">
        <v>15</v>
      </c>
      <c r="G7438" s="4" t="s">
        <v>125</v>
      </c>
      <c r="H7438" s="4" t="s">
        <v>126</v>
      </c>
      <c r="I7438" s="6" t="s">
        <v>23</v>
      </c>
      <c r="J7438" s="7">
        <v>55</v>
      </c>
      <c r="K7438" s="8">
        <v>113</v>
      </c>
      <c r="L7438" s="9">
        <f t="shared" si="116"/>
        <v>6215</v>
      </c>
      <c r="M7438" s="9">
        <v>3045.35</v>
      </c>
      <c r="N7438" s="10">
        <v>0.49</v>
      </c>
      <c r="O7438" s="4" t="s">
        <v>83</v>
      </c>
    </row>
    <row r="7439" spans="1:15" ht="14.25" customHeight="1" x14ac:dyDescent="0.25">
      <c r="A7439" s="4" t="s">
        <v>26</v>
      </c>
      <c r="B7439" s="4">
        <v>1185732</v>
      </c>
      <c r="C7439" s="5">
        <v>44352</v>
      </c>
      <c r="D7439" s="37">
        <v>2021</v>
      </c>
      <c r="E7439" s="5" t="str">
        <f>TEXT(Sales[[#This Row],[Invoice Date]],"mmm")</f>
        <v>Jun</v>
      </c>
      <c r="F7439" s="4" t="s">
        <v>15</v>
      </c>
      <c r="G7439" s="4" t="s">
        <v>125</v>
      </c>
      <c r="H7439" s="4" t="s">
        <v>126</v>
      </c>
      <c r="I7439" s="6" t="s">
        <v>17</v>
      </c>
      <c r="J7439" s="7">
        <v>50</v>
      </c>
      <c r="K7439" s="8">
        <v>175</v>
      </c>
      <c r="L7439" s="9">
        <f t="shared" si="116"/>
        <v>8750</v>
      </c>
      <c r="M7439" s="9">
        <v>4812.5</v>
      </c>
      <c r="N7439" s="10">
        <v>0.55000000000000004</v>
      </c>
      <c r="O7439" s="4" t="s">
        <v>83</v>
      </c>
    </row>
    <row r="7440" spans="1:15" ht="14.25" customHeight="1" x14ac:dyDescent="0.25">
      <c r="A7440" s="4" t="s">
        <v>26</v>
      </c>
      <c r="B7440" s="4">
        <v>1185732</v>
      </c>
      <c r="C7440" s="5">
        <v>44352</v>
      </c>
      <c r="D7440" s="37">
        <v>2021</v>
      </c>
      <c r="E7440" s="5" t="str">
        <f>TEXT(Sales[[#This Row],[Invoice Date]],"mmm")</f>
        <v>Jun</v>
      </c>
      <c r="F7440" s="4" t="s">
        <v>15</v>
      </c>
      <c r="G7440" s="4" t="s">
        <v>125</v>
      </c>
      <c r="H7440" s="4" t="s">
        <v>126</v>
      </c>
      <c r="I7440" s="6" t="s">
        <v>19</v>
      </c>
      <c r="J7440" s="7">
        <v>48</v>
      </c>
      <c r="K7440" s="8">
        <v>94</v>
      </c>
      <c r="L7440" s="9">
        <f t="shared" si="116"/>
        <v>4512</v>
      </c>
      <c r="M7440" s="9">
        <v>2256</v>
      </c>
      <c r="N7440" s="10">
        <v>0.5</v>
      </c>
      <c r="O7440" s="4" t="s">
        <v>83</v>
      </c>
    </row>
    <row r="7441" spans="1:15" ht="14.25" customHeight="1" x14ac:dyDescent="0.25">
      <c r="A7441" s="4" t="s">
        <v>26</v>
      </c>
      <c r="B7441" s="4">
        <v>1185732</v>
      </c>
      <c r="C7441" s="5">
        <v>44352</v>
      </c>
      <c r="D7441" s="37">
        <v>2021</v>
      </c>
      <c r="E7441" s="5" t="str">
        <f>TEXT(Sales[[#This Row],[Invoice Date]],"mmm")</f>
        <v>Jun</v>
      </c>
      <c r="F7441" s="4" t="s">
        <v>15</v>
      </c>
      <c r="G7441" s="4" t="s">
        <v>125</v>
      </c>
      <c r="H7441" s="4" t="s">
        <v>126</v>
      </c>
      <c r="I7441" s="6" t="s">
        <v>20</v>
      </c>
      <c r="J7441" s="7">
        <v>42</v>
      </c>
      <c r="K7441" s="8">
        <v>87</v>
      </c>
      <c r="L7441" s="9">
        <f t="shared" si="116"/>
        <v>3654</v>
      </c>
      <c r="M7441" s="9">
        <v>1644.2999999999997</v>
      </c>
      <c r="N7441" s="10">
        <v>0.44999999999999996</v>
      </c>
      <c r="O7441" s="4" t="s">
        <v>83</v>
      </c>
    </row>
    <row r="7442" spans="1:15" ht="14.25" customHeight="1" x14ac:dyDescent="0.25">
      <c r="A7442" s="4" t="s">
        <v>26</v>
      </c>
      <c r="B7442" s="4">
        <v>1185732</v>
      </c>
      <c r="C7442" s="5">
        <v>44352</v>
      </c>
      <c r="D7442" s="37">
        <v>2021</v>
      </c>
      <c r="E7442" s="5" t="str">
        <f>TEXT(Sales[[#This Row],[Invoice Date]],"mmm")</f>
        <v>Jun</v>
      </c>
      <c r="F7442" s="4" t="s">
        <v>15</v>
      </c>
      <c r="G7442" s="4" t="s">
        <v>125</v>
      </c>
      <c r="H7442" s="4" t="s">
        <v>126</v>
      </c>
      <c r="I7442" s="6" t="s">
        <v>21</v>
      </c>
      <c r="J7442" s="7">
        <v>42</v>
      </c>
      <c r="K7442" s="8">
        <v>80</v>
      </c>
      <c r="L7442" s="9">
        <f t="shared" si="116"/>
        <v>3360</v>
      </c>
      <c r="M7442" s="9">
        <v>1411.2</v>
      </c>
      <c r="N7442" s="10">
        <v>0.42</v>
      </c>
      <c r="O7442" s="4" t="s">
        <v>83</v>
      </c>
    </row>
    <row r="7443" spans="1:15" ht="14.25" customHeight="1" x14ac:dyDescent="0.25">
      <c r="A7443" s="4" t="s">
        <v>26</v>
      </c>
      <c r="B7443" s="4">
        <v>1185732</v>
      </c>
      <c r="C7443" s="5">
        <v>44352</v>
      </c>
      <c r="D7443" s="37">
        <v>2021</v>
      </c>
      <c r="E7443" s="5" t="str">
        <f>TEXT(Sales[[#This Row],[Invoice Date]],"mmm")</f>
        <v>Jun</v>
      </c>
      <c r="F7443" s="4" t="s">
        <v>15</v>
      </c>
      <c r="G7443" s="4" t="s">
        <v>125</v>
      </c>
      <c r="H7443" s="4" t="s">
        <v>126</v>
      </c>
      <c r="I7443" s="6" t="s">
        <v>22</v>
      </c>
      <c r="J7443" s="7">
        <v>53</v>
      </c>
      <c r="K7443" s="8">
        <v>74</v>
      </c>
      <c r="L7443" s="9">
        <f t="shared" si="116"/>
        <v>3922</v>
      </c>
      <c r="M7443" s="9">
        <v>1725.68</v>
      </c>
      <c r="N7443" s="10">
        <v>0.44</v>
      </c>
      <c r="O7443" s="4" t="s">
        <v>83</v>
      </c>
    </row>
    <row r="7444" spans="1:15" ht="14.25" customHeight="1" x14ac:dyDescent="0.25">
      <c r="A7444" s="4" t="s">
        <v>26</v>
      </c>
      <c r="B7444" s="4">
        <v>1185732</v>
      </c>
      <c r="C7444" s="5">
        <v>44352</v>
      </c>
      <c r="D7444" s="37">
        <v>2021</v>
      </c>
      <c r="E7444" s="5" t="str">
        <f>TEXT(Sales[[#This Row],[Invoice Date]],"mmm")</f>
        <v>Jun</v>
      </c>
      <c r="F7444" s="4" t="s">
        <v>15</v>
      </c>
      <c r="G7444" s="4" t="s">
        <v>125</v>
      </c>
      <c r="H7444" s="4" t="s">
        <v>126</v>
      </c>
      <c r="I7444" s="6" t="s">
        <v>23</v>
      </c>
      <c r="J7444" s="7">
        <v>56</v>
      </c>
      <c r="K7444" s="8">
        <v>123</v>
      </c>
      <c r="L7444" s="9">
        <f t="shared" si="116"/>
        <v>6888</v>
      </c>
      <c r="M7444" s="9">
        <v>3375.12</v>
      </c>
      <c r="N7444" s="10">
        <v>0.49</v>
      </c>
      <c r="O7444" s="4" t="s">
        <v>83</v>
      </c>
    </row>
    <row r="7445" spans="1:15" ht="14.25" customHeight="1" x14ac:dyDescent="0.25">
      <c r="A7445" s="4" t="s">
        <v>26</v>
      </c>
      <c r="B7445" s="4">
        <v>1185732</v>
      </c>
      <c r="C7445" s="5">
        <v>44380</v>
      </c>
      <c r="D7445" s="37">
        <v>2021</v>
      </c>
      <c r="E7445" s="5" t="str">
        <f>TEXT(Sales[[#This Row],[Invoice Date]],"mmm")</f>
        <v>Jul</v>
      </c>
      <c r="F7445" s="4" t="s">
        <v>15</v>
      </c>
      <c r="G7445" s="4" t="s">
        <v>125</v>
      </c>
      <c r="H7445" s="4" t="s">
        <v>126</v>
      </c>
      <c r="I7445" s="6" t="s">
        <v>17</v>
      </c>
      <c r="J7445" s="7">
        <v>54</v>
      </c>
      <c r="K7445" s="8">
        <v>189</v>
      </c>
      <c r="L7445" s="9">
        <f t="shared" si="116"/>
        <v>10206</v>
      </c>
      <c r="M7445" s="9">
        <v>5511.2400000000007</v>
      </c>
      <c r="N7445" s="10">
        <v>0.54</v>
      </c>
      <c r="O7445" s="4" t="s">
        <v>83</v>
      </c>
    </row>
    <row r="7446" spans="1:15" ht="14.25" customHeight="1" x14ac:dyDescent="0.25">
      <c r="A7446" s="4" t="s">
        <v>26</v>
      </c>
      <c r="B7446" s="4">
        <v>1185732</v>
      </c>
      <c r="C7446" s="5">
        <v>44380</v>
      </c>
      <c r="D7446" s="37">
        <v>2021</v>
      </c>
      <c r="E7446" s="5" t="str">
        <f>TEXT(Sales[[#This Row],[Invoice Date]],"mmm")</f>
        <v>Jul</v>
      </c>
      <c r="F7446" s="4" t="s">
        <v>15</v>
      </c>
      <c r="G7446" s="4" t="s">
        <v>125</v>
      </c>
      <c r="H7446" s="4" t="s">
        <v>126</v>
      </c>
      <c r="I7446" s="6" t="s">
        <v>19</v>
      </c>
      <c r="J7446" s="7">
        <v>48</v>
      </c>
      <c r="K7446" s="8">
        <v>112</v>
      </c>
      <c r="L7446" s="9">
        <f t="shared" si="116"/>
        <v>5376</v>
      </c>
      <c r="M7446" s="9">
        <v>2849.28</v>
      </c>
      <c r="N7446" s="10">
        <v>0.53</v>
      </c>
      <c r="O7446" s="4" t="s">
        <v>83</v>
      </c>
    </row>
    <row r="7447" spans="1:15" ht="14.25" customHeight="1" x14ac:dyDescent="0.25">
      <c r="A7447" s="4" t="s">
        <v>26</v>
      </c>
      <c r="B7447" s="4">
        <v>1185732</v>
      </c>
      <c r="C7447" s="5">
        <v>44380</v>
      </c>
      <c r="D7447" s="37">
        <v>2021</v>
      </c>
      <c r="E7447" s="5" t="str">
        <f>TEXT(Sales[[#This Row],[Invoice Date]],"mmm")</f>
        <v>Jul</v>
      </c>
      <c r="F7447" s="4" t="s">
        <v>15</v>
      </c>
      <c r="G7447" s="4" t="s">
        <v>125</v>
      </c>
      <c r="H7447" s="4" t="s">
        <v>126</v>
      </c>
      <c r="I7447" s="6" t="s">
        <v>20</v>
      </c>
      <c r="J7447" s="7">
        <v>44</v>
      </c>
      <c r="K7447" s="8">
        <v>81</v>
      </c>
      <c r="L7447" s="9">
        <f t="shared" si="116"/>
        <v>3564</v>
      </c>
      <c r="M7447" s="9">
        <v>1568.16</v>
      </c>
      <c r="N7447" s="10">
        <v>0.44</v>
      </c>
      <c r="O7447" s="4" t="s">
        <v>83</v>
      </c>
    </row>
    <row r="7448" spans="1:15" ht="14.25" customHeight="1" x14ac:dyDescent="0.25">
      <c r="A7448" s="4" t="s">
        <v>26</v>
      </c>
      <c r="B7448" s="4">
        <v>1185732</v>
      </c>
      <c r="C7448" s="5">
        <v>44380</v>
      </c>
      <c r="D7448" s="37">
        <v>2021</v>
      </c>
      <c r="E7448" s="5" t="str">
        <f>TEXT(Sales[[#This Row],[Invoice Date]],"mmm")</f>
        <v>Jul</v>
      </c>
      <c r="F7448" s="4" t="s">
        <v>15</v>
      </c>
      <c r="G7448" s="4" t="s">
        <v>125</v>
      </c>
      <c r="H7448" s="4" t="s">
        <v>126</v>
      </c>
      <c r="I7448" s="6" t="s">
        <v>21</v>
      </c>
      <c r="J7448" s="7">
        <v>42</v>
      </c>
      <c r="K7448" s="8">
        <v>80</v>
      </c>
      <c r="L7448" s="9">
        <f t="shared" si="116"/>
        <v>3360</v>
      </c>
      <c r="M7448" s="9">
        <v>1478.4</v>
      </c>
      <c r="N7448" s="10">
        <v>0.44</v>
      </c>
      <c r="O7448" s="4" t="s">
        <v>83</v>
      </c>
    </row>
    <row r="7449" spans="1:15" ht="14.25" customHeight="1" x14ac:dyDescent="0.25">
      <c r="A7449" s="4" t="s">
        <v>26</v>
      </c>
      <c r="B7449" s="4">
        <v>1185732</v>
      </c>
      <c r="C7449" s="5">
        <v>44380</v>
      </c>
      <c r="D7449" s="37">
        <v>2021</v>
      </c>
      <c r="E7449" s="5" t="str">
        <f>TEXT(Sales[[#This Row],[Invoice Date]],"mmm")</f>
        <v>Jul</v>
      </c>
      <c r="F7449" s="4" t="s">
        <v>15</v>
      </c>
      <c r="G7449" s="4" t="s">
        <v>125</v>
      </c>
      <c r="H7449" s="4" t="s">
        <v>126</v>
      </c>
      <c r="I7449" s="6" t="s">
        <v>22</v>
      </c>
      <c r="J7449" s="7">
        <v>53</v>
      </c>
      <c r="K7449" s="8">
        <v>81</v>
      </c>
      <c r="L7449" s="9">
        <f t="shared" si="116"/>
        <v>4293</v>
      </c>
      <c r="M7449" s="9">
        <v>1888.92</v>
      </c>
      <c r="N7449" s="10">
        <v>0.44</v>
      </c>
      <c r="O7449" s="4" t="s">
        <v>83</v>
      </c>
    </row>
    <row r="7450" spans="1:15" ht="14.25" customHeight="1" x14ac:dyDescent="0.25">
      <c r="A7450" s="4" t="s">
        <v>26</v>
      </c>
      <c r="B7450" s="4">
        <v>1185732</v>
      </c>
      <c r="C7450" s="5">
        <v>44380</v>
      </c>
      <c r="D7450" s="37">
        <v>2021</v>
      </c>
      <c r="E7450" s="5" t="str">
        <f>TEXT(Sales[[#This Row],[Invoice Date]],"mmm")</f>
        <v>Jul</v>
      </c>
      <c r="F7450" s="4" t="s">
        <v>15</v>
      </c>
      <c r="G7450" s="4" t="s">
        <v>125</v>
      </c>
      <c r="H7450" s="4" t="s">
        <v>126</v>
      </c>
      <c r="I7450" s="6" t="s">
        <v>23</v>
      </c>
      <c r="J7450" s="7">
        <v>56</v>
      </c>
      <c r="K7450" s="8">
        <v>143</v>
      </c>
      <c r="L7450" s="9">
        <f t="shared" si="116"/>
        <v>8008</v>
      </c>
      <c r="M7450" s="9">
        <v>3843.8399999999997</v>
      </c>
      <c r="N7450" s="10">
        <v>0.48</v>
      </c>
      <c r="O7450" s="4" t="s">
        <v>83</v>
      </c>
    </row>
    <row r="7451" spans="1:15" ht="14.25" customHeight="1" x14ac:dyDescent="0.25">
      <c r="A7451" s="4" t="s">
        <v>26</v>
      </c>
      <c r="B7451" s="4">
        <v>1185732</v>
      </c>
      <c r="C7451" s="5">
        <v>44412</v>
      </c>
      <c r="D7451" s="37">
        <v>2021</v>
      </c>
      <c r="E7451" s="5" t="str">
        <f>TEXT(Sales[[#This Row],[Invoice Date]],"mmm")</f>
        <v>Aug</v>
      </c>
      <c r="F7451" s="4" t="s">
        <v>15</v>
      </c>
      <c r="G7451" s="4" t="s">
        <v>125</v>
      </c>
      <c r="H7451" s="4" t="s">
        <v>126</v>
      </c>
      <c r="I7451" s="6" t="s">
        <v>17</v>
      </c>
      <c r="J7451" s="7">
        <v>51</v>
      </c>
      <c r="K7451" s="8">
        <v>163</v>
      </c>
      <c r="L7451" s="9">
        <f t="shared" si="116"/>
        <v>8313</v>
      </c>
      <c r="M7451" s="9">
        <v>4572.1500000000005</v>
      </c>
      <c r="N7451" s="10">
        <v>0.55000000000000004</v>
      </c>
      <c r="O7451" s="4" t="s">
        <v>83</v>
      </c>
    </row>
    <row r="7452" spans="1:15" ht="14.25" customHeight="1" x14ac:dyDescent="0.25">
      <c r="A7452" s="4" t="s">
        <v>26</v>
      </c>
      <c r="B7452" s="4">
        <v>1185732</v>
      </c>
      <c r="C7452" s="5">
        <v>44412</v>
      </c>
      <c r="D7452" s="37">
        <v>2021</v>
      </c>
      <c r="E7452" s="5" t="str">
        <f>TEXT(Sales[[#This Row],[Invoice Date]],"mmm")</f>
        <v>Aug</v>
      </c>
      <c r="F7452" s="4" t="s">
        <v>15</v>
      </c>
      <c r="G7452" s="4" t="s">
        <v>125</v>
      </c>
      <c r="H7452" s="4" t="s">
        <v>126</v>
      </c>
      <c r="I7452" s="6" t="s">
        <v>19</v>
      </c>
      <c r="J7452" s="7">
        <v>48</v>
      </c>
      <c r="K7452" s="8">
        <v>108</v>
      </c>
      <c r="L7452" s="9">
        <f t="shared" si="116"/>
        <v>5184</v>
      </c>
      <c r="M7452" s="9">
        <v>2851.2000000000003</v>
      </c>
      <c r="N7452" s="10">
        <v>0.55000000000000004</v>
      </c>
      <c r="O7452" s="4" t="s">
        <v>83</v>
      </c>
    </row>
    <row r="7453" spans="1:15" ht="14.25" customHeight="1" x14ac:dyDescent="0.25">
      <c r="A7453" s="4" t="s">
        <v>26</v>
      </c>
      <c r="B7453" s="4">
        <v>1185732</v>
      </c>
      <c r="C7453" s="5">
        <v>44412</v>
      </c>
      <c r="D7453" s="37">
        <v>2021</v>
      </c>
      <c r="E7453" s="5" t="str">
        <f>TEXT(Sales[[#This Row],[Invoice Date]],"mmm")</f>
        <v>Aug</v>
      </c>
      <c r="F7453" s="4" t="s">
        <v>15</v>
      </c>
      <c r="G7453" s="4" t="s">
        <v>125</v>
      </c>
      <c r="H7453" s="4" t="s">
        <v>126</v>
      </c>
      <c r="I7453" s="6" t="s">
        <v>20</v>
      </c>
      <c r="J7453" s="7">
        <v>41</v>
      </c>
      <c r="K7453" s="8">
        <v>85</v>
      </c>
      <c r="L7453" s="9">
        <f t="shared" si="116"/>
        <v>3485</v>
      </c>
      <c r="M7453" s="9">
        <v>1463.7</v>
      </c>
      <c r="N7453" s="10">
        <v>0.42</v>
      </c>
      <c r="O7453" s="4" t="s">
        <v>83</v>
      </c>
    </row>
    <row r="7454" spans="1:15" ht="14.25" customHeight="1" x14ac:dyDescent="0.25">
      <c r="A7454" s="4" t="s">
        <v>26</v>
      </c>
      <c r="B7454" s="4">
        <v>1185732</v>
      </c>
      <c r="C7454" s="5">
        <v>44412</v>
      </c>
      <c r="D7454" s="37">
        <v>2021</v>
      </c>
      <c r="E7454" s="5" t="str">
        <f>TEXT(Sales[[#This Row],[Invoice Date]],"mmm")</f>
        <v>Aug</v>
      </c>
      <c r="F7454" s="4" t="s">
        <v>15</v>
      </c>
      <c r="G7454" s="4" t="s">
        <v>125</v>
      </c>
      <c r="H7454" s="4" t="s">
        <v>126</v>
      </c>
      <c r="I7454" s="6" t="s">
        <v>21</v>
      </c>
      <c r="J7454" s="7">
        <v>41</v>
      </c>
      <c r="K7454" s="8">
        <v>68</v>
      </c>
      <c r="L7454" s="9">
        <f t="shared" si="116"/>
        <v>2788</v>
      </c>
      <c r="M7454" s="9">
        <v>1143.08</v>
      </c>
      <c r="N7454" s="10">
        <v>0.41</v>
      </c>
      <c r="O7454" s="4" t="s">
        <v>83</v>
      </c>
    </row>
    <row r="7455" spans="1:15" ht="14.25" customHeight="1" x14ac:dyDescent="0.25">
      <c r="A7455" s="4" t="s">
        <v>26</v>
      </c>
      <c r="B7455" s="4">
        <v>1185732</v>
      </c>
      <c r="C7455" s="5">
        <v>44412</v>
      </c>
      <c r="D7455" s="37">
        <v>2021</v>
      </c>
      <c r="E7455" s="5" t="str">
        <f>TEXT(Sales[[#This Row],[Invoice Date]],"mmm")</f>
        <v>Aug</v>
      </c>
      <c r="F7455" s="4" t="s">
        <v>15</v>
      </c>
      <c r="G7455" s="4" t="s">
        <v>125</v>
      </c>
      <c r="H7455" s="4" t="s">
        <v>126</v>
      </c>
      <c r="I7455" s="6" t="s">
        <v>22</v>
      </c>
      <c r="J7455" s="7">
        <v>51</v>
      </c>
      <c r="K7455" s="8">
        <v>52</v>
      </c>
      <c r="L7455" s="9">
        <f t="shared" si="116"/>
        <v>2652</v>
      </c>
      <c r="M7455" s="9">
        <v>1166.8800000000001</v>
      </c>
      <c r="N7455" s="10">
        <v>0.44</v>
      </c>
      <c r="O7455" s="4" t="s">
        <v>83</v>
      </c>
    </row>
    <row r="7456" spans="1:15" ht="14.25" customHeight="1" x14ac:dyDescent="0.25">
      <c r="A7456" s="4" t="s">
        <v>26</v>
      </c>
      <c r="B7456" s="4">
        <v>1185732</v>
      </c>
      <c r="C7456" s="5">
        <v>44412</v>
      </c>
      <c r="D7456" s="37">
        <v>2021</v>
      </c>
      <c r="E7456" s="5" t="str">
        <f>TEXT(Sales[[#This Row],[Invoice Date]],"mmm")</f>
        <v>Aug</v>
      </c>
      <c r="F7456" s="4" t="s">
        <v>15</v>
      </c>
      <c r="G7456" s="4" t="s">
        <v>125</v>
      </c>
      <c r="H7456" s="4" t="s">
        <v>126</v>
      </c>
      <c r="I7456" s="6" t="s">
        <v>23</v>
      </c>
      <c r="J7456" s="7">
        <v>55</v>
      </c>
      <c r="K7456" s="8">
        <v>105</v>
      </c>
      <c r="L7456" s="9">
        <f t="shared" si="116"/>
        <v>5775</v>
      </c>
      <c r="M7456" s="9">
        <v>2887.5</v>
      </c>
      <c r="N7456" s="10">
        <v>0.5</v>
      </c>
      <c r="O7456" s="4" t="s">
        <v>83</v>
      </c>
    </row>
    <row r="7457" spans="1:15" ht="14.25" customHeight="1" x14ac:dyDescent="0.25">
      <c r="A7457" s="4" t="s">
        <v>26</v>
      </c>
      <c r="B7457" s="4">
        <v>1185732</v>
      </c>
      <c r="C7457" s="5">
        <v>44442</v>
      </c>
      <c r="D7457" s="37">
        <v>2021</v>
      </c>
      <c r="E7457" s="5" t="str">
        <f>TEXT(Sales[[#This Row],[Invoice Date]],"mmm")</f>
        <v>Sep</v>
      </c>
      <c r="F7457" s="4" t="s">
        <v>15</v>
      </c>
      <c r="G7457" s="4" t="s">
        <v>125</v>
      </c>
      <c r="H7457" s="4" t="s">
        <v>126</v>
      </c>
      <c r="I7457" s="6" t="s">
        <v>17</v>
      </c>
      <c r="J7457" s="7">
        <v>52</v>
      </c>
      <c r="K7457" s="8">
        <v>125</v>
      </c>
      <c r="L7457" s="9">
        <f t="shared" si="116"/>
        <v>6500</v>
      </c>
      <c r="M7457" s="9">
        <v>3510.0000000000005</v>
      </c>
      <c r="N7457" s="10">
        <v>0.54</v>
      </c>
      <c r="O7457" s="4" t="s">
        <v>83</v>
      </c>
    </row>
    <row r="7458" spans="1:15" ht="14.25" customHeight="1" x14ac:dyDescent="0.25">
      <c r="A7458" s="4" t="s">
        <v>26</v>
      </c>
      <c r="B7458" s="4">
        <v>1185732</v>
      </c>
      <c r="C7458" s="5">
        <v>44442</v>
      </c>
      <c r="D7458" s="37">
        <v>2021</v>
      </c>
      <c r="E7458" s="5" t="str">
        <f>TEXT(Sales[[#This Row],[Invoice Date]],"mmm")</f>
        <v>Sep</v>
      </c>
      <c r="F7458" s="4" t="s">
        <v>15</v>
      </c>
      <c r="G7458" s="4" t="s">
        <v>125</v>
      </c>
      <c r="H7458" s="4" t="s">
        <v>126</v>
      </c>
      <c r="I7458" s="6" t="s">
        <v>19</v>
      </c>
      <c r="J7458" s="7">
        <v>47</v>
      </c>
      <c r="K7458" s="8">
        <v>75</v>
      </c>
      <c r="L7458" s="9">
        <f t="shared" si="116"/>
        <v>3525</v>
      </c>
      <c r="M7458" s="9">
        <v>1833</v>
      </c>
      <c r="N7458" s="10">
        <v>0.52</v>
      </c>
      <c r="O7458" s="4" t="s">
        <v>83</v>
      </c>
    </row>
    <row r="7459" spans="1:15" ht="14.25" customHeight="1" x14ac:dyDescent="0.25">
      <c r="A7459" s="4" t="s">
        <v>26</v>
      </c>
      <c r="B7459" s="4">
        <v>1185732</v>
      </c>
      <c r="C7459" s="5">
        <v>44442</v>
      </c>
      <c r="D7459" s="37">
        <v>2021</v>
      </c>
      <c r="E7459" s="5" t="str">
        <f>TEXT(Sales[[#This Row],[Invoice Date]],"mmm")</f>
        <v>Sep</v>
      </c>
      <c r="F7459" s="4" t="s">
        <v>15</v>
      </c>
      <c r="G7459" s="4" t="s">
        <v>125</v>
      </c>
      <c r="H7459" s="4" t="s">
        <v>126</v>
      </c>
      <c r="I7459" s="6" t="s">
        <v>20</v>
      </c>
      <c r="J7459" s="7">
        <v>41</v>
      </c>
      <c r="K7459" s="8">
        <v>60</v>
      </c>
      <c r="L7459" s="9">
        <f t="shared" si="116"/>
        <v>2460</v>
      </c>
      <c r="M7459" s="9">
        <v>1082.4000000000001</v>
      </c>
      <c r="N7459" s="10">
        <v>0.44</v>
      </c>
      <c r="O7459" s="4" t="s">
        <v>83</v>
      </c>
    </row>
    <row r="7460" spans="1:15" ht="14.25" customHeight="1" x14ac:dyDescent="0.25">
      <c r="A7460" s="4" t="s">
        <v>26</v>
      </c>
      <c r="B7460" s="4">
        <v>1185732</v>
      </c>
      <c r="C7460" s="5">
        <v>44442</v>
      </c>
      <c r="D7460" s="37">
        <v>2021</v>
      </c>
      <c r="E7460" s="5" t="str">
        <f>TEXT(Sales[[#This Row],[Invoice Date]],"mmm")</f>
        <v>Sep</v>
      </c>
      <c r="F7460" s="4" t="s">
        <v>15</v>
      </c>
      <c r="G7460" s="4" t="s">
        <v>125</v>
      </c>
      <c r="H7460" s="4" t="s">
        <v>126</v>
      </c>
      <c r="I7460" s="6" t="s">
        <v>21</v>
      </c>
      <c r="J7460" s="7">
        <v>41</v>
      </c>
      <c r="K7460" s="8">
        <v>46</v>
      </c>
      <c r="L7460" s="9">
        <f t="shared" si="116"/>
        <v>1886</v>
      </c>
      <c r="M7460" s="9">
        <v>848.69999999999993</v>
      </c>
      <c r="N7460" s="10">
        <v>0.44999999999999996</v>
      </c>
      <c r="O7460" s="4" t="s">
        <v>83</v>
      </c>
    </row>
    <row r="7461" spans="1:15" ht="14.25" customHeight="1" x14ac:dyDescent="0.25">
      <c r="A7461" s="4" t="s">
        <v>26</v>
      </c>
      <c r="B7461" s="4">
        <v>1185732</v>
      </c>
      <c r="C7461" s="5">
        <v>44442</v>
      </c>
      <c r="D7461" s="37">
        <v>2021</v>
      </c>
      <c r="E7461" s="5" t="str">
        <f>TEXT(Sales[[#This Row],[Invoice Date]],"mmm")</f>
        <v>Sep</v>
      </c>
      <c r="F7461" s="4" t="s">
        <v>15</v>
      </c>
      <c r="G7461" s="4" t="s">
        <v>125</v>
      </c>
      <c r="H7461" s="4" t="s">
        <v>126</v>
      </c>
      <c r="I7461" s="6" t="s">
        <v>22</v>
      </c>
      <c r="J7461" s="7">
        <v>50</v>
      </c>
      <c r="K7461" s="8">
        <v>51</v>
      </c>
      <c r="L7461" s="9">
        <f t="shared" si="116"/>
        <v>2550</v>
      </c>
      <c r="M7461" s="9">
        <v>1071</v>
      </c>
      <c r="N7461" s="10">
        <v>0.42</v>
      </c>
      <c r="O7461" s="4" t="s">
        <v>83</v>
      </c>
    </row>
    <row r="7462" spans="1:15" ht="14.25" customHeight="1" x14ac:dyDescent="0.25">
      <c r="A7462" s="4" t="s">
        <v>26</v>
      </c>
      <c r="B7462" s="4">
        <v>1185732</v>
      </c>
      <c r="C7462" s="5">
        <v>44442</v>
      </c>
      <c r="D7462" s="37">
        <v>2021</v>
      </c>
      <c r="E7462" s="5" t="str">
        <f>TEXT(Sales[[#This Row],[Invoice Date]],"mmm")</f>
        <v>Sep</v>
      </c>
      <c r="F7462" s="4" t="s">
        <v>15</v>
      </c>
      <c r="G7462" s="4" t="s">
        <v>125</v>
      </c>
      <c r="H7462" s="4" t="s">
        <v>126</v>
      </c>
      <c r="I7462" s="6" t="s">
        <v>23</v>
      </c>
      <c r="J7462" s="7">
        <v>54</v>
      </c>
      <c r="K7462" s="8">
        <v>83</v>
      </c>
      <c r="L7462" s="9">
        <f t="shared" si="116"/>
        <v>4482</v>
      </c>
      <c r="M7462" s="9">
        <v>2196.1799999999998</v>
      </c>
      <c r="N7462" s="10">
        <v>0.49</v>
      </c>
      <c r="O7462" s="4" t="s">
        <v>83</v>
      </c>
    </row>
    <row r="7463" spans="1:15" ht="14.25" customHeight="1" x14ac:dyDescent="0.25">
      <c r="A7463" s="4" t="s">
        <v>26</v>
      </c>
      <c r="B7463" s="4">
        <v>1185732</v>
      </c>
      <c r="C7463" s="5">
        <v>44474</v>
      </c>
      <c r="D7463" s="37">
        <v>2021</v>
      </c>
      <c r="E7463" s="5" t="str">
        <f>TEXT(Sales[[#This Row],[Invoice Date]],"mmm")</f>
        <v>Oct</v>
      </c>
      <c r="F7463" s="4" t="s">
        <v>15</v>
      </c>
      <c r="G7463" s="4" t="s">
        <v>125</v>
      </c>
      <c r="H7463" s="4" t="s">
        <v>126</v>
      </c>
      <c r="I7463" s="6" t="s">
        <v>17</v>
      </c>
      <c r="J7463" s="7">
        <v>59</v>
      </c>
      <c r="K7463" s="8">
        <v>113</v>
      </c>
      <c r="L7463" s="9">
        <f t="shared" si="116"/>
        <v>6667</v>
      </c>
      <c r="M7463" s="9">
        <v>3666.8500000000004</v>
      </c>
      <c r="N7463" s="10">
        <v>0.55000000000000004</v>
      </c>
      <c r="O7463" s="4" t="s">
        <v>83</v>
      </c>
    </row>
    <row r="7464" spans="1:15" ht="14.25" customHeight="1" x14ac:dyDescent="0.25">
      <c r="A7464" s="4" t="s">
        <v>26</v>
      </c>
      <c r="B7464" s="4">
        <v>1185732</v>
      </c>
      <c r="C7464" s="5">
        <v>44474</v>
      </c>
      <c r="D7464" s="37">
        <v>2021</v>
      </c>
      <c r="E7464" s="5" t="str">
        <f>TEXT(Sales[[#This Row],[Invoice Date]],"mmm")</f>
        <v>Oct</v>
      </c>
      <c r="F7464" s="4" t="s">
        <v>15</v>
      </c>
      <c r="G7464" s="4" t="s">
        <v>125</v>
      </c>
      <c r="H7464" s="4" t="s">
        <v>126</v>
      </c>
      <c r="I7464" s="6" t="s">
        <v>19</v>
      </c>
      <c r="J7464" s="7">
        <v>52</v>
      </c>
      <c r="K7464" s="8">
        <v>72</v>
      </c>
      <c r="L7464" s="9">
        <f t="shared" si="116"/>
        <v>3744</v>
      </c>
      <c r="M7464" s="9">
        <v>1872</v>
      </c>
      <c r="N7464" s="10">
        <v>0.5</v>
      </c>
      <c r="O7464" s="4" t="s">
        <v>83</v>
      </c>
    </row>
    <row r="7465" spans="1:15" ht="14.25" customHeight="1" x14ac:dyDescent="0.25">
      <c r="A7465" s="4" t="s">
        <v>26</v>
      </c>
      <c r="B7465" s="4">
        <v>1185732</v>
      </c>
      <c r="C7465" s="5">
        <v>44474</v>
      </c>
      <c r="D7465" s="37">
        <v>2021</v>
      </c>
      <c r="E7465" s="5" t="str">
        <f>TEXT(Sales[[#This Row],[Invoice Date]],"mmm")</f>
        <v>Oct</v>
      </c>
      <c r="F7465" s="4" t="s">
        <v>15</v>
      </c>
      <c r="G7465" s="4" t="s">
        <v>125</v>
      </c>
      <c r="H7465" s="4" t="s">
        <v>126</v>
      </c>
      <c r="I7465" s="6" t="s">
        <v>20</v>
      </c>
      <c r="J7465" s="7">
        <v>53</v>
      </c>
      <c r="K7465" s="8">
        <v>49</v>
      </c>
      <c r="L7465" s="9">
        <f t="shared" si="116"/>
        <v>2597</v>
      </c>
      <c r="M7465" s="9">
        <v>1116.71</v>
      </c>
      <c r="N7465" s="10">
        <v>0.43</v>
      </c>
      <c r="O7465" s="4" t="s">
        <v>83</v>
      </c>
    </row>
    <row r="7466" spans="1:15" ht="14.25" customHeight="1" x14ac:dyDescent="0.25">
      <c r="A7466" s="4" t="s">
        <v>26</v>
      </c>
      <c r="B7466" s="4">
        <v>1185732</v>
      </c>
      <c r="C7466" s="5">
        <v>44474</v>
      </c>
      <c r="D7466" s="37">
        <v>2021</v>
      </c>
      <c r="E7466" s="5" t="str">
        <f>TEXT(Sales[[#This Row],[Invoice Date]],"mmm")</f>
        <v>Oct</v>
      </c>
      <c r="F7466" s="4" t="s">
        <v>15</v>
      </c>
      <c r="G7466" s="4" t="s">
        <v>125</v>
      </c>
      <c r="H7466" s="4" t="s">
        <v>126</v>
      </c>
      <c r="I7466" s="6" t="s">
        <v>21</v>
      </c>
      <c r="J7466" s="7">
        <v>50</v>
      </c>
      <c r="K7466" s="8">
        <v>38</v>
      </c>
      <c r="L7466" s="9">
        <f t="shared" si="116"/>
        <v>1900</v>
      </c>
      <c r="M7466" s="9">
        <v>760</v>
      </c>
      <c r="N7466" s="10">
        <v>0.4</v>
      </c>
      <c r="O7466" s="4" t="s">
        <v>83</v>
      </c>
    </row>
    <row r="7467" spans="1:15" ht="14.25" customHeight="1" x14ac:dyDescent="0.25">
      <c r="A7467" s="4" t="s">
        <v>26</v>
      </c>
      <c r="B7467" s="4">
        <v>1185732</v>
      </c>
      <c r="C7467" s="5">
        <v>44474</v>
      </c>
      <c r="D7467" s="37">
        <v>2021</v>
      </c>
      <c r="E7467" s="5" t="str">
        <f>TEXT(Sales[[#This Row],[Invoice Date]],"mmm")</f>
        <v>Oct</v>
      </c>
      <c r="F7467" s="4" t="s">
        <v>15</v>
      </c>
      <c r="G7467" s="4" t="s">
        <v>125</v>
      </c>
      <c r="H7467" s="4" t="s">
        <v>126</v>
      </c>
      <c r="I7467" s="6" t="s">
        <v>22</v>
      </c>
      <c r="J7467" s="7">
        <v>64</v>
      </c>
      <c r="K7467" s="8">
        <v>42</v>
      </c>
      <c r="L7467" s="9">
        <f t="shared" si="116"/>
        <v>2688</v>
      </c>
      <c r="M7467" s="9">
        <v>1128.96</v>
      </c>
      <c r="N7467" s="10">
        <v>0.42</v>
      </c>
      <c r="O7467" s="4" t="s">
        <v>83</v>
      </c>
    </row>
    <row r="7468" spans="1:15" ht="14.25" customHeight="1" x14ac:dyDescent="0.25">
      <c r="A7468" s="4" t="s">
        <v>14</v>
      </c>
      <c r="B7468" s="4">
        <v>1185732</v>
      </c>
      <c r="C7468" s="5">
        <v>44474</v>
      </c>
      <c r="D7468" s="37">
        <v>2021</v>
      </c>
      <c r="E7468" s="5" t="str">
        <f>TEXT(Sales[[#This Row],[Invoice Date]],"mmm")</f>
        <v>Oct</v>
      </c>
      <c r="F7468" s="4" t="s">
        <v>15</v>
      </c>
      <c r="G7468" s="4" t="s">
        <v>125</v>
      </c>
      <c r="H7468" s="4" t="s">
        <v>126</v>
      </c>
      <c r="I7468" s="6" t="s">
        <v>23</v>
      </c>
      <c r="J7468" s="7">
        <v>63</v>
      </c>
      <c r="K7468" s="8">
        <v>74</v>
      </c>
      <c r="L7468" s="9">
        <f t="shared" si="116"/>
        <v>4662</v>
      </c>
      <c r="M7468" s="9">
        <v>2331</v>
      </c>
      <c r="N7468" s="10">
        <v>0.5</v>
      </c>
      <c r="O7468" s="4" t="s">
        <v>83</v>
      </c>
    </row>
    <row r="7469" spans="1:15" ht="14.25" customHeight="1" x14ac:dyDescent="0.25">
      <c r="A7469" s="4" t="s">
        <v>14</v>
      </c>
      <c r="B7469" s="4">
        <v>1185732</v>
      </c>
      <c r="C7469" s="5">
        <v>44504</v>
      </c>
      <c r="D7469" s="37">
        <v>2021</v>
      </c>
      <c r="E7469" s="5" t="str">
        <f>TEXT(Sales[[#This Row],[Invoice Date]],"mmm")</f>
        <v>Nov</v>
      </c>
      <c r="F7469" s="4" t="s">
        <v>15</v>
      </c>
      <c r="G7469" s="4" t="s">
        <v>125</v>
      </c>
      <c r="H7469" s="4" t="s">
        <v>126</v>
      </c>
      <c r="I7469" s="6" t="s">
        <v>17</v>
      </c>
      <c r="J7469" s="7">
        <v>60</v>
      </c>
      <c r="K7469" s="8">
        <v>111</v>
      </c>
      <c r="L7469" s="9">
        <f t="shared" si="116"/>
        <v>6660</v>
      </c>
      <c r="M7469" s="9">
        <v>3330</v>
      </c>
      <c r="N7469" s="10">
        <v>0.5</v>
      </c>
      <c r="O7469" s="4" t="s">
        <v>83</v>
      </c>
    </row>
    <row r="7470" spans="1:15" ht="14.25" customHeight="1" x14ac:dyDescent="0.25">
      <c r="A7470" s="4" t="s">
        <v>14</v>
      </c>
      <c r="B7470" s="4">
        <v>1185732</v>
      </c>
      <c r="C7470" s="5">
        <v>44504</v>
      </c>
      <c r="D7470" s="37">
        <v>2021</v>
      </c>
      <c r="E7470" s="5" t="str">
        <f>TEXT(Sales[[#This Row],[Invoice Date]],"mmm")</f>
        <v>Nov</v>
      </c>
      <c r="F7470" s="4" t="s">
        <v>15</v>
      </c>
      <c r="G7470" s="4" t="s">
        <v>125</v>
      </c>
      <c r="H7470" s="4" t="s">
        <v>126</v>
      </c>
      <c r="I7470" s="6" t="s">
        <v>19</v>
      </c>
      <c r="J7470" s="7">
        <v>51</v>
      </c>
      <c r="K7470" s="8">
        <v>84</v>
      </c>
      <c r="L7470" s="9">
        <f t="shared" si="116"/>
        <v>4284</v>
      </c>
      <c r="M7470" s="9">
        <v>2227.6800000000003</v>
      </c>
      <c r="N7470" s="10">
        <v>0.52</v>
      </c>
      <c r="O7470" s="4" t="s">
        <v>83</v>
      </c>
    </row>
    <row r="7471" spans="1:15" ht="14.25" customHeight="1" x14ac:dyDescent="0.25">
      <c r="A7471" s="4" t="s">
        <v>14</v>
      </c>
      <c r="B7471" s="4">
        <v>1185732</v>
      </c>
      <c r="C7471" s="5">
        <v>44504</v>
      </c>
      <c r="D7471" s="37">
        <v>2021</v>
      </c>
      <c r="E7471" s="5" t="str">
        <f>TEXT(Sales[[#This Row],[Invoice Date]],"mmm")</f>
        <v>Nov</v>
      </c>
      <c r="F7471" s="4" t="s">
        <v>15</v>
      </c>
      <c r="G7471" s="4" t="s">
        <v>125</v>
      </c>
      <c r="H7471" s="4" t="s">
        <v>126</v>
      </c>
      <c r="I7471" s="6" t="s">
        <v>20</v>
      </c>
      <c r="J7471" s="7">
        <v>51</v>
      </c>
      <c r="K7471" s="8">
        <v>80</v>
      </c>
      <c r="L7471" s="9">
        <f t="shared" si="116"/>
        <v>4080</v>
      </c>
      <c r="M7471" s="9">
        <v>1835.9999999999998</v>
      </c>
      <c r="N7471" s="10">
        <v>0.44999999999999996</v>
      </c>
      <c r="O7471" s="4" t="s">
        <v>83</v>
      </c>
    </row>
    <row r="7472" spans="1:15" ht="14.25" customHeight="1" x14ac:dyDescent="0.25">
      <c r="A7472" s="4" t="s">
        <v>14</v>
      </c>
      <c r="B7472" s="4">
        <v>1185732</v>
      </c>
      <c r="C7472" s="5">
        <v>44504</v>
      </c>
      <c r="D7472" s="37">
        <v>2021</v>
      </c>
      <c r="E7472" s="5" t="str">
        <f>TEXT(Sales[[#This Row],[Invoice Date]],"mmm")</f>
        <v>Nov</v>
      </c>
      <c r="F7472" s="4" t="s">
        <v>15</v>
      </c>
      <c r="G7472" s="4" t="s">
        <v>125</v>
      </c>
      <c r="H7472" s="4" t="s">
        <v>126</v>
      </c>
      <c r="I7472" s="6" t="s">
        <v>21</v>
      </c>
      <c r="J7472" s="7">
        <v>50</v>
      </c>
      <c r="K7472" s="8">
        <v>80</v>
      </c>
      <c r="L7472" s="9">
        <f t="shared" si="116"/>
        <v>4000</v>
      </c>
      <c r="M7472" s="9">
        <v>1680</v>
      </c>
      <c r="N7472" s="10">
        <v>0.42</v>
      </c>
      <c r="O7472" s="4" t="s">
        <v>83</v>
      </c>
    </row>
    <row r="7473" spans="1:15" ht="14.25" customHeight="1" x14ac:dyDescent="0.25">
      <c r="A7473" s="4" t="s">
        <v>14</v>
      </c>
      <c r="B7473" s="4">
        <v>1185732</v>
      </c>
      <c r="C7473" s="5">
        <v>44504</v>
      </c>
      <c r="D7473" s="37">
        <v>2021</v>
      </c>
      <c r="E7473" s="5" t="str">
        <f>TEXT(Sales[[#This Row],[Invoice Date]],"mmm")</f>
        <v>Nov</v>
      </c>
      <c r="F7473" s="4" t="s">
        <v>15</v>
      </c>
      <c r="G7473" s="4" t="s">
        <v>125</v>
      </c>
      <c r="H7473" s="4" t="s">
        <v>126</v>
      </c>
      <c r="I7473" s="6" t="s">
        <v>22</v>
      </c>
      <c r="J7473" s="7">
        <v>60</v>
      </c>
      <c r="K7473" s="8">
        <v>68</v>
      </c>
      <c r="L7473" s="9">
        <f t="shared" si="116"/>
        <v>4080</v>
      </c>
      <c r="M7473" s="9">
        <v>1795.2</v>
      </c>
      <c r="N7473" s="10">
        <v>0.44</v>
      </c>
      <c r="O7473" s="4" t="s">
        <v>83</v>
      </c>
    </row>
    <row r="7474" spans="1:15" ht="14.25" customHeight="1" x14ac:dyDescent="0.25">
      <c r="A7474" s="4" t="s">
        <v>14</v>
      </c>
      <c r="B7474" s="4">
        <v>1185732</v>
      </c>
      <c r="C7474" s="5">
        <v>44504</v>
      </c>
      <c r="D7474" s="37">
        <v>2021</v>
      </c>
      <c r="E7474" s="5" t="str">
        <f>TEXT(Sales[[#This Row],[Invoice Date]],"mmm")</f>
        <v>Nov</v>
      </c>
      <c r="F7474" s="4" t="s">
        <v>15</v>
      </c>
      <c r="G7474" s="4" t="s">
        <v>125</v>
      </c>
      <c r="H7474" s="4" t="s">
        <v>126</v>
      </c>
      <c r="I7474" s="6" t="s">
        <v>23</v>
      </c>
      <c r="J7474" s="7">
        <v>67</v>
      </c>
      <c r="K7474" s="8">
        <v>95</v>
      </c>
      <c r="L7474" s="9">
        <f t="shared" si="116"/>
        <v>6365</v>
      </c>
      <c r="M7474" s="9">
        <v>2991.5499999999997</v>
      </c>
      <c r="N7474" s="10">
        <v>0.47</v>
      </c>
      <c r="O7474" s="4" t="s">
        <v>83</v>
      </c>
    </row>
    <row r="7475" spans="1:15" ht="14.25" customHeight="1" x14ac:dyDescent="0.25">
      <c r="A7475" s="4" t="s">
        <v>14</v>
      </c>
      <c r="B7475" s="4">
        <v>1185732</v>
      </c>
      <c r="C7475" s="5">
        <v>44533</v>
      </c>
      <c r="D7475" s="37">
        <v>2021</v>
      </c>
      <c r="E7475" s="5" t="str">
        <f>TEXT(Sales[[#This Row],[Invoice Date]],"mmm")</f>
        <v>Dec</v>
      </c>
      <c r="F7475" s="4" t="s">
        <v>15</v>
      </c>
      <c r="G7475" s="4" t="s">
        <v>125</v>
      </c>
      <c r="H7475" s="4" t="s">
        <v>126</v>
      </c>
      <c r="I7475" s="6" t="s">
        <v>17</v>
      </c>
      <c r="J7475" s="7">
        <v>59</v>
      </c>
      <c r="K7475" s="8">
        <v>150</v>
      </c>
      <c r="L7475" s="9">
        <f t="shared" si="116"/>
        <v>8850</v>
      </c>
      <c r="M7475" s="9">
        <v>4513.5</v>
      </c>
      <c r="N7475" s="10">
        <v>0.51</v>
      </c>
      <c r="O7475" s="4" t="s">
        <v>83</v>
      </c>
    </row>
    <row r="7476" spans="1:15" ht="14.25" customHeight="1" x14ac:dyDescent="0.25">
      <c r="A7476" s="4" t="s">
        <v>14</v>
      </c>
      <c r="B7476" s="4">
        <v>1185732</v>
      </c>
      <c r="C7476" s="5">
        <v>44533</v>
      </c>
      <c r="D7476" s="37">
        <v>2021</v>
      </c>
      <c r="E7476" s="5" t="str">
        <f>TEXT(Sales[[#This Row],[Invoice Date]],"mmm")</f>
        <v>Dec</v>
      </c>
      <c r="F7476" s="4" t="s">
        <v>15</v>
      </c>
      <c r="G7476" s="4" t="s">
        <v>125</v>
      </c>
      <c r="H7476" s="4" t="s">
        <v>126</v>
      </c>
      <c r="I7476" s="6" t="s">
        <v>19</v>
      </c>
      <c r="J7476" s="7">
        <v>51</v>
      </c>
      <c r="K7476" s="8">
        <v>101</v>
      </c>
      <c r="L7476" s="9">
        <f t="shared" si="116"/>
        <v>5151</v>
      </c>
      <c r="M7476" s="9">
        <v>2627.01</v>
      </c>
      <c r="N7476" s="10">
        <v>0.51</v>
      </c>
      <c r="O7476" s="4" t="s">
        <v>83</v>
      </c>
    </row>
    <row r="7477" spans="1:15" ht="14.25" customHeight="1" x14ac:dyDescent="0.25">
      <c r="A7477" s="4" t="s">
        <v>14</v>
      </c>
      <c r="B7477" s="4">
        <v>1185732</v>
      </c>
      <c r="C7477" s="5">
        <v>44533</v>
      </c>
      <c r="D7477" s="37">
        <v>2021</v>
      </c>
      <c r="E7477" s="5" t="str">
        <f>TEXT(Sales[[#This Row],[Invoice Date]],"mmm")</f>
        <v>Dec</v>
      </c>
      <c r="F7477" s="4" t="s">
        <v>15</v>
      </c>
      <c r="G7477" s="4" t="s">
        <v>125</v>
      </c>
      <c r="H7477" s="4" t="s">
        <v>126</v>
      </c>
      <c r="I7477" s="6" t="s">
        <v>20</v>
      </c>
      <c r="J7477" s="7">
        <v>50</v>
      </c>
      <c r="K7477" s="8">
        <v>88</v>
      </c>
      <c r="L7477" s="9">
        <f t="shared" si="116"/>
        <v>4400</v>
      </c>
      <c r="M7477" s="9">
        <v>1979.9999999999998</v>
      </c>
      <c r="N7477" s="10">
        <v>0.44999999999999996</v>
      </c>
      <c r="O7477" s="4" t="s">
        <v>83</v>
      </c>
    </row>
    <row r="7478" spans="1:15" ht="14.25" customHeight="1" x14ac:dyDescent="0.25">
      <c r="A7478" s="4" t="s">
        <v>14</v>
      </c>
      <c r="B7478" s="4">
        <v>1185732</v>
      </c>
      <c r="C7478" s="5">
        <v>44533</v>
      </c>
      <c r="D7478" s="37">
        <v>2021</v>
      </c>
      <c r="E7478" s="5" t="str">
        <f>TEXT(Sales[[#This Row],[Invoice Date]],"mmm")</f>
        <v>Dec</v>
      </c>
      <c r="F7478" s="4" t="s">
        <v>15</v>
      </c>
      <c r="G7478" s="4" t="s">
        <v>125</v>
      </c>
      <c r="H7478" s="4" t="s">
        <v>126</v>
      </c>
      <c r="I7478" s="6" t="s">
        <v>21</v>
      </c>
      <c r="J7478" s="7">
        <v>53</v>
      </c>
      <c r="K7478" s="8">
        <v>87</v>
      </c>
      <c r="L7478" s="9">
        <f t="shared" si="116"/>
        <v>4611</v>
      </c>
      <c r="M7478" s="9">
        <v>1936.62</v>
      </c>
      <c r="N7478" s="10">
        <v>0.42</v>
      </c>
      <c r="O7478" s="4" t="s">
        <v>83</v>
      </c>
    </row>
    <row r="7479" spans="1:15" ht="14.25" customHeight="1" x14ac:dyDescent="0.25">
      <c r="A7479" s="4" t="s">
        <v>14</v>
      </c>
      <c r="B7479" s="4">
        <v>1185732</v>
      </c>
      <c r="C7479" s="5">
        <v>44533</v>
      </c>
      <c r="D7479" s="37">
        <v>2021</v>
      </c>
      <c r="E7479" s="5" t="str">
        <f>TEXT(Sales[[#This Row],[Invoice Date]],"mmm")</f>
        <v>Dec</v>
      </c>
      <c r="F7479" s="4" t="s">
        <v>15</v>
      </c>
      <c r="G7479" s="4" t="s">
        <v>125</v>
      </c>
      <c r="H7479" s="4" t="s">
        <v>126</v>
      </c>
      <c r="I7479" s="6" t="s">
        <v>22</v>
      </c>
      <c r="J7479" s="7">
        <v>60</v>
      </c>
      <c r="K7479" s="8">
        <v>78</v>
      </c>
      <c r="L7479" s="9">
        <f t="shared" si="116"/>
        <v>4680</v>
      </c>
      <c r="M7479" s="9">
        <v>2106</v>
      </c>
      <c r="N7479" s="10">
        <v>0.44999999999999996</v>
      </c>
      <c r="O7479" s="4" t="s">
        <v>83</v>
      </c>
    </row>
    <row r="7480" spans="1:15" ht="14.25" customHeight="1" x14ac:dyDescent="0.25">
      <c r="A7480" s="4" t="s">
        <v>14</v>
      </c>
      <c r="B7480" s="4">
        <v>1185732</v>
      </c>
      <c r="C7480" s="5">
        <v>44533</v>
      </c>
      <c r="D7480" s="37">
        <v>2021</v>
      </c>
      <c r="E7480" s="5" t="str">
        <f>TEXT(Sales[[#This Row],[Invoice Date]],"mmm")</f>
        <v>Dec</v>
      </c>
      <c r="F7480" s="4" t="s">
        <v>15</v>
      </c>
      <c r="G7480" s="4" t="s">
        <v>125</v>
      </c>
      <c r="H7480" s="4" t="s">
        <v>126</v>
      </c>
      <c r="I7480" s="6" t="s">
        <v>23</v>
      </c>
      <c r="J7480" s="7">
        <v>67</v>
      </c>
      <c r="K7480" s="8">
        <v>112</v>
      </c>
      <c r="L7480" s="9">
        <f t="shared" si="116"/>
        <v>7504</v>
      </c>
      <c r="M7480" s="9">
        <v>3451.8399999999997</v>
      </c>
      <c r="N7480" s="10">
        <v>0.45999999999999996</v>
      </c>
      <c r="O7480" s="4" t="s">
        <v>83</v>
      </c>
    </row>
    <row r="7481" spans="1:15" ht="14.25" customHeight="1" x14ac:dyDescent="0.25">
      <c r="A7481" s="4" t="s">
        <v>14</v>
      </c>
      <c r="B7481" s="4">
        <v>1185732</v>
      </c>
      <c r="C7481" s="5">
        <v>44206</v>
      </c>
      <c r="D7481" s="37">
        <v>2021</v>
      </c>
      <c r="E7481" s="5" t="str">
        <f>TEXT(Sales[[#This Row],[Invoice Date]],"mmm")</f>
        <v>Jan</v>
      </c>
      <c r="F7481" s="4" t="s">
        <v>15</v>
      </c>
      <c r="G7481" s="4" t="s">
        <v>125</v>
      </c>
      <c r="H7481" s="4" t="s">
        <v>126</v>
      </c>
      <c r="I7481" s="6" t="s">
        <v>17</v>
      </c>
      <c r="J7481" s="7">
        <v>34</v>
      </c>
      <c r="K7481" s="8">
        <v>115</v>
      </c>
      <c r="L7481" s="9">
        <f t="shared" si="116"/>
        <v>3910</v>
      </c>
      <c r="M7481" s="9">
        <v>1798.6</v>
      </c>
      <c r="N7481" s="10">
        <v>0.45999999999999996</v>
      </c>
      <c r="O7481" s="4" t="s">
        <v>83</v>
      </c>
    </row>
    <row r="7482" spans="1:15" ht="14.25" customHeight="1" x14ac:dyDescent="0.25">
      <c r="A7482" s="4" t="s">
        <v>14</v>
      </c>
      <c r="B7482" s="4">
        <v>1185732</v>
      </c>
      <c r="C7482" s="5">
        <v>44206</v>
      </c>
      <c r="D7482" s="37">
        <v>2021</v>
      </c>
      <c r="E7482" s="5" t="str">
        <f>TEXT(Sales[[#This Row],[Invoice Date]],"mmm")</f>
        <v>Jan</v>
      </c>
      <c r="F7482" s="4" t="s">
        <v>15</v>
      </c>
      <c r="G7482" s="4" t="s">
        <v>125</v>
      </c>
      <c r="H7482" s="4" t="s">
        <v>126</v>
      </c>
      <c r="I7482" s="6" t="s">
        <v>19</v>
      </c>
      <c r="J7482" s="7">
        <v>34</v>
      </c>
      <c r="K7482" s="8">
        <v>63</v>
      </c>
      <c r="L7482" s="9">
        <f t="shared" si="116"/>
        <v>2142</v>
      </c>
      <c r="M7482" s="9">
        <v>963.89999999999986</v>
      </c>
      <c r="N7482" s="10">
        <v>0.44999999999999996</v>
      </c>
      <c r="O7482" s="4" t="s">
        <v>83</v>
      </c>
    </row>
    <row r="7483" spans="1:15" ht="14.25" customHeight="1" x14ac:dyDescent="0.25">
      <c r="A7483" s="4" t="s">
        <v>14</v>
      </c>
      <c r="B7483" s="4">
        <v>1185732</v>
      </c>
      <c r="C7483" s="5">
        <v>44206</v>
      </c>
      <c r="D7483" s="37">
        <v>2021</v>
      </c>
      <c r="E7483" s="5" t="str">
        <f>TEXT(Sales[[#This Row],[Invoice Date]],"mmm")</f>
        <v>Jan</v>
      </c>
      <c r="F7483" s="4" t="s">
        <v>15</v>
      </c>
      <c r="G7483" s="4" t="s">
        <v>125</v>
      </c>
      <c r="H7483" s="4" t="s">
        <v>126</v>
      </c>
      <c r="I7483" s="6" t="s">
        <v>20</v>
      </c>
      <c r="J7483" s="7">
        <v>24</v>
      </c>
      <c r="K7483" s="8">
        <v>63</v>
      </c>
      <c r="L7483" s="9">
        <f t="shared" si="116"/>
        <v>1512</v>
      </c>
      <c r="M7483" s="9">
        <v>831.6</v>
      </c>
      <c r="N7483" s="10">
        <v>0.55000000000000004</v>
      </c>
      <c r="O7483" s="4" t="s">
        <v>83</v>
      </c>
    </row>
    <row r="7484" spans="1:15" ht="14.25" customHeight="1" x14ac:dyDescent="0.25">
      <c r="A7484" s="4" t="s">
        <v>14</v>
      </c>
      <c r="B7484" s="4">
        <v>1185732</v>
      </c>
      <c r="C7484" s="5">
        <v>44206</v>
      </c>
      <c r="D7484" s="37">
        <v>2021</v>
      </c>
      <c r="E7484" s="5" t="str">
        <f>TEXT(Sales[[#This Row],[Invoice Date]],"mmm")</f>
        <v>Jan</v>
      </c>
      <c r="F7484" s="4" t="s">
        <v>15</v>
      </c>
      <c r="G7484" s="4" t="s">
        <v>125</v>
      </c>
      <c r="H7484" s="4" t="s">
        <v>126</v>
      </c>
      <c r="I7484" s="6" t="s">
        <v>21</v>
      </c>
      <c r="J7484" s="7">
        <v>29</v>
      </c>
      <c r="K7484" s="8">
        <v>20</v>
      </c>
      <c r="L7484" s="9">
        <f t="shared" si="116"/>
        <v>580</v>
      </c>
      <c r="M7484" s="9">
        <v>307.40000000000003</v>
      </c>
      <c r="N7484" s="10">
        <v>0.53</v>
      </c>
      <c r="O7484" s="4" t="s">
        <v>83</v>
      </c>
    </row>
    <row r="7485" spans="1:15" ht="14.25" customHeight="1" x14ac:dyDescent="0.25">
      <c r="A7485" s="4" t="s">
        <v>14</v>
      </c>
      <c r="B7485" s="4">
        <v>1185732</v>
      </c>
      <c r="C7485" s="5">
        <v>44206</v>
      </c>
      <c r="D7485" s="37">
        <v>2021</v>
      </c>
      <c r="E7485" s="5" t="str">
        <f>TEXT(Sales[[#This Row],[Invoice Date]],"mmm")</f>
        <v>Jan</v>
      </c>
      <c r="F7485" s="4" t="s">
        <v>15</v>
      </c>
      <c r="G7485" s="4" t="s">
        <v>125</v>
      </c>
      <c r="H7485" s="4" t="s">
        <v>126</v>
      </c>
      <c r="I7485" s="6" t="s">
        <v>22</v>
      </c>
      <c r="J7485" s="7">
        <v>44</v>
      </c>
      <c r="K7485" s="8">
        <v>33</v>
      </c>
      <c r="L7485" s="9">
        <f t="shared" si="116"/>
        <v>1452</v>
      </c>
      <c r="M7485" s="9">
        <v>580.80000000000007</v>
      </c>
      <c r="N7485" s="10">
        <v>0.4</v>
      </c>
      <c r="O7485" s="4" t="s">
        <v>83</v>
      </c>
    </row>
    <row r="7486" spans="1:15" ht="14.25" customHeight="1" x14ac:dyDescent="0.25">
      <c r="A7486" s="4" t="s">
        <v>14</v>
      </c>
      <c r="B7486" s="4">
        <v>1185732</v>
      </c>
      <c r="C7486" s="5">
        <v>44206</v>
      </c>
      <c r="D7486" s="37">
        <v>2021</v>
      </c>
      <c r="E7486" s="5" t="str">
        <f>TEXT(Sales[[#This Row],[Invoice Date]],"mmm")</f>
        <v>Jan</v>
      </c>
      <c r="F7486" s="4" t="s">
        <v>15</v>
      </c>
      <c r="G7486" s="4" t="s">
        <v>125</v>
      </c>
      <c r="H7486" s="4" t="s">
        <v>126</v>
      </c>
      <c r="I7486" s="6" t="s">
        <v>23</v>
      </c>
      <c r="J7486" s="7">
        <v>33</v>
      </c>
      <c r="K7486" s="8">
        <v>63</v>
      </c>
      <c r="L7486" s="9">
        <f t="shared" si="116"/>
        <v>2079</v>
      </c>
      <c r="M7486" s="9">
        <v>1122.6600000000001</v>
      </c>
      <c r="N7486" s="10">
        <v>0.54</v>
      </c>
      <c r="O7486" s="4" t="s">
        <v>83</v>
      </c>
    </row>
    <row r="7487" spans="1:15" ht="14.25" customHeight="1" x14ac:dyDescent="0.25">
      <c r="A7487" s="4" t="s">
        <v>14</v>
      </c>
      <c r="B7487" s="4">
        <v>1185732</v>
      </c>
      <c r="C7487" s="5">
        <v>44235</v>
      </c>
      <c r="D7487" s="37">
        <v>2021</v>
      </c>
      <c r="E7487" s="5" t="str">
        <f>TEXT(Sales[[#This Row],[Invoice Date]],"mmm")</f>
        <v>Feb</v>
      </c>
      <c r="F7487" s="4" t="s">
        <v>15</v>
      </c>
      <c r="G7487" s="4" t="s">
        <v>125</v>
      </c>
      <c r="H7487" s="4" t="s">
        <v>126</v>
      </c>
      <c r="I7487" s="6" t="s">
        <v>17</v>
      </c>
      <c r="J7487" s="7">
        <v>34</v>
      </c>
      <c r="K7487" s="8">
        <v>119</v>
      </c>
      <c r="L7487" s="9">
        <f t="shared" si="116"/>
        <v>4046</v>
      </c>
      <c r="M7487" s="9">
        <v>1982.54</v>
      </c>
      <c r="N7487" s="10">
        <v>0.49</v>
      </c>
      <c r="O7487" s="4" t="s">
        <v>83</v>
      </c>
    </row>
    <row r="7488" spans="1:15" ht="14.25" customHeight="1" x14ac:dyDescent="0.25">
      <c r="A7488" s="4" t="s">
        <v>14</v>
      </c>
      <c r="B7488" s="4">
        <v>1185732</v>
      </c>
      <c r="C7488" s="5">
        <v>44235</v>
      </c>
      <c r="D7488" s="37">
        <v>2021</v>
      </c>
      <c r="E7488" s="5" t="str">
        <f>TEXT(Sales[[#This Row],[Invoice Date]],"mmm")</f>
        <v>Feb</v>
      </c>
      <c r="F7488" s="4" t="s">
        <v>15</v>
      </c>
      <c r="G7488" s="4" t="s">
        <v>125</v>
      </c>
      <c r="H7488" s="4" t="s">
        <v>126</v>
      </c>
      <c r="I7488" s="6" t="s">
        <v>19</v>
      </c>
      <c r="J7488" s="7">
        <v>34</v>
      </c>
      <c r="K7488" s="8">
        <v>36</v>
      </c>
      <c r="L7488" s="9">
        <f t="shared" si="116"/>
        <v>1224</v>
      </c>
      <c r="M7488" s="9">
        <v>575.28</v>
      </c>
      <c r="N7488" s="10">
        <v>0.47</v>
      </c>
      <c r="O7488" s="4" t="s">
        <v>83</v>
      </c>
    </row>
    <row r="7489" spans="1:15" ht="14.25" customHeight="1" x14ac:dyDescent="0.25">
      <c r="A7489" s="4" t="s">
        <v>14</v>
      </c>
      <c r="B7489" s="4">
        <v>1185732</v>
      </c>
      <c r="C7489" s="5">
        <v>44235</v>
      </c>
      <c r="D7489" s="37">
        <v>2021</v>
      </c>
      <c r="E7489" s="5" t="str">
        <f>TEXT(Sales[[#This Row],[Invoice Date]],"mmm")</f>
        <v>Feb</v>
      </c>
      <c r="F7489" s="4" t="s">
        <v>15</v>
      </c>
      <c r="G7489" s="4" t="s">
        <v>125</v>
      </c>
      <c r="H7489" s="4" t="s">
        <v>126</v>
      </c>
      <c r="I7489" s="6" t="s">
        <v>20</v>
      </c>
      <c r="J7489" s="7">
        <v>24</v>
      </c>
      <c r="K7489" s="8">
        <v>49</v>
      </c>
      <c r="L7489" s="9">
        <f t="shared" si="116"/>
        <v>1176</v>
      </c>
      <c r="M7489" s="9">
        <v>588</v>
      </c>
      <c r="N7489" s="10">
        <v>0.5</v>
      </c>
      <c r="O7489" s="4" t="s">
        <v>83</v>
      </c>
    </row>
    <row r="7490" spans="1:15" ht="14.25" customHeight="1" x14ac:dyDescent="0.25">
      <c r="A7490" s="4" t="s">
        <v>14</v>
      </c>
      <c r="B7490" s="4">
        <v>1185732</v>
      </c>
      <c r="C7490" s="5">
        <v>44235</v>
      </c>
      <c r="D7490" s="37">
        <v>2021</v>
      </c>
      <c r="E7490" s="5" t="str">
        <f>TEXT(Sales[[#This Row],[Invoice Date]],"mmm")</f>
        <v>Feb</v>
      </c>
      <c r="F7490" s="4" t="s">
        <v>15</v>
      </c>
      <c r="G7490" s="4" t="s">
        <v>127</v>
      </c>
      <c r="H7490" s="4" t="s">
        <v>128</v>
      </c>
      <c r="I7490" s="6" t="s">
        <v>21</v>
      </c>
      <c r="J7490" s="7">
        <v>29</v>
      </c>
      <c r="K7490" s="8">
        <v>13</v>
      </c>
      <c r="L7490" s="9">
        <f t="shared" si="116"/>
        <v>377</v>
      </c>
      <c r="M7490" s="9">
        <v>203.58</v>
      </c>
      <c r="N7490" s="10">
        <v>0.54</v>
      </c>
      <c r="O7490" s="4" t="s">
        <v>83</v>
      </c>
    </row>
    <row r="7491" spans="1:15" ht="14.25" customHeight="1" x14ac:dyDescent="0.25">
      <c r="A7491" s="4" t="s">
        <v>14</v>
      </c>
      <c r="B7491" s="4">
        <v>1185732</v>
      </c>
      <c r="C7491" s="5">
        <v>44235</v>
      </c>
      <c r="D7491" s="37">
        <v>2021</v>
      </c>
      <c r="E7491" s="5" t="str">
        <f>TEXT(Sales[[#This Row],[Invoice Date]],"mmm")</f>
        <v>Feb</v>
      </c>
      <c r="F7491" s="4" t="s">
        <v>15</v>
      </c>
      <c r="G7491" s="4" t="s">
        <v>127</v>
      </c>
      <c r="H7491" s="4" t="s">
        <v>128</v>
      </c>
      <c r="I7491" s="6" t="s">
        <v>22</v>
      </c>
      <c r="J7491" s="7">
        <v>41</v>
      </c>
      <c r="K7491" s="8">
        <v>35</v>
      </c>
      <c r="L7491" s="9">
        <f t="shared" ref="L7491:L7554" si="117">J7491*K7491</f>
        <v>1435</v>
      </c>
      <c r="M7491" s="9">
        <v>588.34999999999991</v>
      </c>
      <c r="N7491" s="10">
        <v>0.41</v>
      </c>
      <c r="O7491" s="4" t="s">
        <v>83</v>
      </c>
    </row>
    <row r="7492" spans="1:15" ht="14.25" customHeight="1" x14ac:dyDescent="0.25">
      <c r="A7492" s="4" t="s">
        <v>14</v>
      </c>
      <c r="B7492" s="4">
        <v>1185732</v>
      </c>
      <c r="C7492" s="5">
        <v>44235</v>
      </c>
      <c r="D7492" s="37">
        <v>2021</v>
      </c>
      <c r="E7492" s="5" t="str">
        <f>TEXT(Sales[[#This Row],[Invoice Date]],"mmm")</f>
        <v>Feb</v>
      </c>
      <c r="F7492" s="4" t="s">
        <v>15</v>
      </c>
      <c r="G7492" s="4" t="s">
        <v>127</v>
      </c>
      <c r="H7492" s="4" t="s">
        <v>128</v>
      </c>
      <c r="I7492" s="6" t="s">
        <v>23</v>
      </c>
      <c r="J7492" s="7">
        <v>33</v>
      </c>
      <c r="K7492" s="8">
        <v>65</v>
      </c>
      <c r="L7492" s="9">
        <f t="shared" si="117"/>
        <v>2145</v>
      </c>
      <c r="M7492" s="9">
        <v>1136.8500000000001</v>
      </c>
      <c r="N7492" s="10">
        <v>0.53</v>
      </c>
      <c r="O7492" s="4" t="s">
        <v>83</v>
      </c>
    </row>
    <row r="7493" spans="1:15" ht="14.25" customHeight="1" x14ac:dyDescent="0.25">
      <c r="A7493" s="4" t="s">
        <v>14</v>
      </c>
      <c r="B7493" s="4">
        <v>1185732</v>
      </c>
      <c r="C7493" s="5">
        <v>44261</v>
      </c>
      <c r="D7493" s="37">
        <v>2021</v>
      </c>
      <c r="E7493" s="5" t="str">
        <f>TEXT(Sales[[#This Row],[Invoice Date]],"mmm")</f>
        <v>Mar</v>
      </c>
      <c r="F7493" s="4" t="s">
        <v>15</v>
      </c>
      <c r="G7493" s="4" t="s">
        <v>127</v>
      </c>
      <c r="H7493" s="4" t="s">
        <v>128</v>
      </c>
      <c r="I7493" s="6" t="s">
        <v>17</v>
      </c>
      <c r="J7493" s="7">
        <v>34</v>
      </c>
      <c r="K7493" s="8">
        <v>111</v>
      </c>
      <c r="L7493" s="9">
        <f t="shared" si="117"/>
        <v>3774</v>
      </c>
      <c r="M7493" s="9">
        <v>1887</v>
      </c>
      <c r="N7493" s="10">
        <v>0.5</v>
      </c>
      <c r="O7493" s="4" t="s">
        <v>83</v>
      </c>
    </row>
    <row r="7494" spans="1:15" ht="14.25" customHeight="1" x14ac:dyDescent="0.25">
      <c r="A7494" s="4" t="s">
        <v>14</v>
      </c>
      <c r="B7494" s="4">
        <v>1185732</v>
      </c>
      <c r="C7494" s="5">
        <v>44261</v>
      </c>
      <c r="D7494" s="37">
        <v>2021</v>
      </c>
      <c r="E7494" s="5" t="str">
        <f>TEXT(Sales[[#This Row],[Invoice Date]],"mmm")</f>
        <v>Mar</v>
      </c>
      <c r="F7494" s="4" t="s">
        <v>15</v>
      </c>
      <c r="G7494" s="4" t="s">
        <v>127</v>
      </c>
      <c r="H7494" s="4" t="s">
        <v>128</v>
      </c>
      <c r="I7494" s="6" t="s">
        <v>19</v>
      </c>
      <c r="J7494" s="7">
        <v>34</v>
      </c>
      <c r="K7494" s="8">
        <v>44</v>
      </c>
      <c r="L7494" s="9">
        <f t="shared" si="117"/>
        <v>1496</v>
      </c>
      <c r="M7494" s="9">
        <v>673.19999999999993</v>
      </c>
      <c r="N7494" s="10">
        <v>0.44999999999999996</v>
      </c>
      <c r="O7494" s="4" t="s">
        <v>83</v>
      </c>
    </row>
    <row r="7495" spans="1:15" ht="14.25" customHeight="1" x14ac:dyDescent="0.25">
      <c r="A7495" s="4" t="s">
        <v>14</v>
      </c>
      <c r="B7495" s="4">
        <v>1185732</v>
      </c>
      <c r="C7495" s="5">
        <v>44261</v>
      </c>
      <c r="D7495" s="37">
        <v>2021</v>
      </c>
      <c r="E7495" s="5" t="str">
        <f>TEXT(Sales[[#This Row],[Invoice Date]],"mmm")</f>
        <v>Mar</v>
      </c>
      <c r="F7495" s="4" t="s">
        <v>15</v>
      </c>
      <c r="G7495" s="4" t="s">
        <v>127</v>
      </c>
      <c r="H7495" s="4" t="s">
        <v>128</v>
      </c>
      <c r="I7495" s="6" t="s">
        <v>20</v>
      </c>
      <c r="J7495" s="7">
        <v>23</v>
      </c>
      <c r="K7495" s="8">
        <v>51</v>
      </c>
      <c r="L7495" s="9">
        <f t="shared" si="117"/>
        <v>1173</v>
      </c>
      <c r="M7495" s="9">
        <v>609.96</v>
      </c>
      <c r="N7495" s="10">
        <v>0.52</v>
      </c>
      <c r="O7495" s="4" t="s">
        <v>83</v>
      </c>
    </row>
    <row r="7496" spans="1:15" ht="14.25" customHeight="1" x14ac:dyDescent="0.25">
      <c r="A7496" s="4" t="s">
        <v>14</v>
      </c>
      <c r="B7496" s="4">
        <v>1185732</v>
      </c>
      <c r="C7496" s="5">
        <v>44261</v>
      </c>
      <c r="D7496" s="37">
        <v>2021</v>
      </c>
      <c r="E7496" s="5" t="str">
        <f>TEXT(Sales[[#This Row],[Invoice Date]],"mmm")</f>
        <v>Mar</v>
      </c>
      <c r="F7496" s="4" t="s">
        <v>15</v>
      </c>
      <c r="G7496" s="4" t="s">
        <v>127</v>
      </c>
      <c r="H7496" s="4" t="s">
        <v>128</v>
      </c>
      <c r="I7496" s="6" t="s">
        <v>21</v>
      </c>
      <c r="J7496" s="7">
        <v>29</v>
      </c>
      <c r="K7496" s="8">
        <v>8</v>
      </c>
      <c r="L7496" s="9">
        <f t="shared" si="117"/>
        <v>232</v>
      </c>
      <c r="M7496" s="9">
        <v>116</v>
      </c>
      <c r="N7496" s="10">
        <v>0.5</v>
      </c>
      <c r="O7496" s="4" t="s">
        <v>83</v>
      </c>
    </row>
    <row r="7497" spans="1:15" ht="14.25" customHeight="1" x14ac:dyDescent="0.25">
      <c r="A7497" s="4" t="s">
        <v>14</v>
      </c>
      <c r="B7497" s="4">
        <v>1185732</v>
      </c>
      <c r="C7497" s="5">
        <v>44261</v>
      </c>
      <c r="D7497" s="37">
        <v>2021</v>
      </c>
      <c r="E7497" s="5" t="str">
        <f>TEXT(Sales[[#This Row],[Invoice Date]],"mmm")</f>
        <v>Mar</v>
      </c>
      <c r="F7497" s="4" t="s">
        <v>15</v>
      </c>
      <c r="G7497" s="4" t="s">
        <v>127</v>
      </c>
      <c r="H7497" s="4" t="s">
        <v>128</v>
      </c>
      <c r="I7497" s="6" t="s">
        <v>22</v>
      </c>
      <c r="J7497" s="7">
        <v>44</v>
      </c>
      <c r="K7497" s="8">
        <v>20</v>
      </c>
      <c r="L7497" s="9">
        <f t="shared" si="117"/>
        <v>880</v>
      </c>
      <c r="M7497" s="9">
        <v>395.99999999999994</v>
      </c>
      <c r="N7497" s="10">
        <v>0.44999999999999996</v>
      </c>
      <c r="O7497" s="4" t="s">
        <v>83</v>
      </c>
    </row>
    <row r="7498" spans="1:15" ht="14.25" customHeight="1" x14ac:dyDescent="0.25">
      <c r="A7498" s="4" t="s">
        <v>14</v>
      </c>
      <c r="B7498" s="4">
        <v>1185732</v>
      </c>
      <c r="C7498" s="5">
        <v>44261</v>
      </c>
      <c r="D7498" s="37">
        <v>2021</v>
      </c>
      <c r="E7498" s="5" t="str">
        <f>TEXT(Sales[[#This Row],[Invoice Date]],"mmm")</f>
        <v>Mar</v>
      </c>
      <c r="F7498" s="4" t="s">
        <v>15</v>
      </c>
      <c r="G7498" s="4" t="s">
        <v>127</v>
      </c>
      <c r="H7498" s="4" t="s">
        <v>128</v>
      </c>
      <c r="I7498" s="6" t="s">
        <v>23</v>
      </c>
      <c r="J7498" s="7">
        <v>32</v>
      </c>
      <c r="K7498" s="8">
        <v>51</v>
      </c>
      <c r="L7498" s="9">
        <f t="shared" si="117"/>
        <v>1632</v>
      </c>
      <c r="M7498" s="9">
        <v>881.28000000000009</v>
      </c>
      <c r="N7498" s="10">
        <v>0.54</v>
      </c>
      <c r="O7498" s="4" t="s">
        <v>83</v>
      </c>
    </row>
    <row r="7499" spans="1:15" ht="14.25" customHeight="1" x14ac:dyDescent="0.25">
      <c r="A7499" s="4" t="s">
        <v>14</v>
      </c>
      <c r="B7499" s="4">
        <v>1185732</v>
      </c>
      <c r="C7499" s="5">
        <v>44293</v>
      </c>
      <c r="D7499" s="37">
        <v>2021</v>
      </c>
      <c r="E7499" s="5" t="str">
        <f>TEXT(Sales[[#This Row],[Invoice Date]],"mmm")</f>
        <v>Apr</v>
      </c>
      <c r="F7499" s="4" t="s">
        <v>15</v>
      </c>
      <c r="G7499" s="4" t="s">
        <v>127</v>
      </c>
      <c r="H7499" s="4" t="s">
        <v>128</v>
      </c>
      <c r="I7499" s="6" t="s">
        <v>17</v>
      </c>
      <c r="J7499" s="7">
        <v>32</v>
      </c>
      <c r="K7499" s="8">
        <v>111</v>
      </c>
      <c r="L7499" s="9">
        <f t="shared" si="117"/>
        <v>3552</v>
      </c>
      <c r="M7499" s="9">
        <v>1740.48</v>
      </c>
      <c r="N7499" s="10">
        <v>0.49</v>
      </c>
      <c r="O7499" s="4" t="s">
        <v>83</v>
      </c>
    </row>
    <row r="7500" spans="1:15" ht="14.25" customHeight="1" x14ac:dyDescent="0.25">
      <c r="A7500" s="4" t="s">
        <v>14</v>
      </c>
      <c r="B7500" s="4">
        <v>1185732</v>
      </c>
      <c r="C7500" s="5">
        <v>44293</v>
      </c>
      <c r="D7500" s="37">
        <v>2021</v>
      </c>
      <c r="E7500" s="5" t="str">
        <f>TEXT(Sales[[#This Row],[Invoice Date]],"mmm")</f>
        <v>Apr</v>
      </c>
      <c r="F7500" s="4" t="s">
        <v>15</v>
      </c>
      <c r="G7500" s="4" t="s">
        <v>127</v>
      </c>
      <c r="H7500" s="4" t="s">
        <v>128</v>
      </c>
      <c r="I7500" s="6" t="s">
        <v>19</v>
      </c>
      <c r="J7500" s="7">
        <v>32</v>
      </c>
      <c r="K7500" s="8">
        <v>33</v>
      </c>
      <c r="L7500" s="9">
        <f t="shared" si="117"/>
        <v>1056</v>
      </c>
      <c r="M7500" s="9">
        <v>528</v>
      </c>
      <c r="N7500" s="10">
        <v>0.5</v>
      </c>
      <c r="O7500" s="4" t="s">
        <v>83</v>
      </c>
    </row>
    <row r="7501" spans="1:15" ht="14.25" customHeight="1" x14ac:dyDescent="0.25">
      <c r="A7501" s="4" t="s">
        <v>14</v>
      </c>
      <c r="B7501" s="4">
        <v>1185732</v>
      </c>
      <c r="C7501" s="5">
        <v>44293</v>
      </c>
      <c r="D7501" s="37">
        <v>2021</v>
      </c>
      <c r="E7501" s="5" t="str">
        <f>TEXT(Sales[[#This Row],[Invoice Date]],"mmm")</f>
        <v>Apr</v>
      </c>
      <c r="F7501" s="4" t="s">
        <v>15</v>
      </c>
      <c r="G7501" s="4" t="s">
        <v>127</v>
      </c>
      <c r="H7501" s="4" t="s">
        <v>128</v>
      </c>
      <c r="I7501" s="6" t="s">
        <v>20</v>
      </c>
      <c r="J7501" s="7">
        <v>24</v>
      </c>
      <c r="K7501" s="8">
        <v>36</v>
      </c>
      <c r="L7501" s="9">
        <f t="shared" si="117"/>
        <v>864</v>
      </c>
      <c r="M7501" s="9">
        <v>449.28000000000003</v>
      </c>
      <c r="N7501" s="10">
        <v>0.52</v>
      </c>
      <c r="O7501" s="4" t="s">
        <v>83</v>
      </c>
    </row>
    <row r="7502" spans="1:15" ht="14.25" customHeight="1" x14ac:dyDescent="0.25">
      <c r="A7502" s="4" t="s">
        <v>14</v>
      </c>
      <c r="B7502" s="4">
        <v>1185732</v>
      </c>
      <c r="C7502" s="5">
        <v>44293</v>
      </c>
      <c r="D7502" s="37">
        <v>2021</v>
      </c>
      <c r="E7502" s="5" t="str">
        <f>TEXT(Sales[[#This Row],[Invoice Date]],"mmm")</f>
        <v>Apr</v>
      </c>
      <c r="F7502" s="4" t="s">
        <v>15</v>
      </c>
      <c r="G7502" s="4" t="s">
        <v>127</v>
      </c>
      <c r="H7502" s="4" t="s">
        <v>128</v>
      </c>
      <c r="I7502" s="6" t="s">
        <v>21</v>
      </c>
      <c r="J7502" s="7">
        <v>29</v>
      </c>
      <c r="K7502" s="8">
        <v>13</v>
      </c>
      <c r="L7502" s="9">
        <f t="shared" si="117"/>
        <v>377</v>
      </c>
      <c r="M7502" s="9">
        <v>199.81</v>
      </c>
      <c r="N7502" s="10">
        <v>0.53</v>
      </c>
      <c r="O7502" s="4" t="s">
        <v>83</v>
      </c>
    </row>
    <row r="7503" spans="1:15" ht="14.25" customHeight="1" x14ac:dyDescent="0.25">
      <c r="A7503" s="4" t="s">
        <v>14</v>
      </c>
      <c r="B7503" s="4">
        <v>1185732</v>
      </c>
      <c r="C7503" s="5">
        <v>44293</v>
      </c>
      <c r="D7503" s="37">
        <v>2021</v>
      </c>
      <c r="E7503" s="5" t="str">
        <f>TEXT(Sales[[#This Row],[Invoice Date]],"mmm")</f>
        <v>Apr</v>
      </c>
      <c r="F7503" s="4" t="s">
        <v>15</v>
      </c>
      <c r="G7503" s="4" t="s">
        <v>127</v>
      </c>
      <c r="H7503" s="4" t="s">
        <v>128</v>
      </c>
      <c r="I7503" s="6" t="s">
        <v>22</v>
      </c>
      <c r="J7503" s="7">
        <v>44</v>
      </c>
      <c r="K7503" s="8">
        <v>15</v>
      </c>
      <c r="L7503" s="9">
        <f t="shared" si="117"/>
        <v>660</v>
      </c>
      <c r="M7503" s="9">
        <v>264</v>
      </c>
      <c r="N7503" s="10">
        <v>0.4</v>
      </c>
      <c r="O7503" s="4" t="s">
        <v>83</v>
      </c>
    </row>
    <row r="7504" spans="1:15" ht="14.25" customHeight="1" x14ac:dyDescent="0.25">
      <c r="A7504" s="4" t="s">
        <v>14</v>
      </c>
      <c r="B7504" s="4">
        <v>1185732</v>
      </c>
      <c r="C7504" s="5">
        <v>44293</v>
      </c>
      <c r="D7504" s="37">
        <v>2021</v>
      </c>
      <c r="E7504" s="5" t="str">
        <f>TEXT(Sales[[#This Row],[Invoice Date]],"mmm")</f>
        <v>Apr</v>
      </c>
      <c r="F7504" s="4" t="s">
        <v>15</v>
      </c>
      <c r="G7504" s="4" t="s">
        <v>127</v>
      </c>
      <c r="H7504" s="4" t="s">
        <v>128</v>
      </c>
      <c r="I7504" s="6" t="s">
        <v>23</v>
      </c>
      <c r="J7504" s="7">
        <v>33</v>
      </c>
      <c r="K7504" s="8">
        <v>50</v>
      </c>
      <c r="L7504" s="9">
        <f t="shared" si="117"/>
        <v>1650</v>
      </c>
      <c r="M7504" s="9">
        <v>858</v>
      </c>
      <c r="N7504" s="10">
        <v>0.52</v>
      </c>
      <c r="O7504" s="4" t="s">
        <v>83</v>
      </c>
    </row>
    <row r="7505" spans="1:15" ht="14.25" customHeight="1" x14ac:dyDescent="0.25">
      <c r="A7505" s="4" t="s">
        <v>14</v>
      </c>
      <c r="B7505" s="4">
        <v>1185732</v>
      </c>
      <c r="C7505" s="5">
        <v>44322</v>
      </c>
      <c r="D7505" s="37">
        <v>2021</v>
      </c>
      <c r="E7505" s="5" t="str">
        <f>TEXT(Sales[[#This Row],[Invoice Date]],"mmm")</f>
        <v>May</v>
      </c>
      <c r="F7505" s="4" t="s">
        <v>15</v>
      </c>
      <c r="G7505" s="4" t="s">
        <v>127</v>
      </c>
      <c r="H7505" s="4" t="s">
        <v>128</v>
      </c>
      <c r="I7505" s="6" t="s">
        <v>17</v>
      </c>
      <c r="J7505" s="7">
        <v>49</v>
      </c>
      <c r="K7505" s="8">
        <v>122</v>
      </c>
      <c r="L7505" s="9">
        <f t="shared" si="117"/>
        <v>5978</v>
      </c>
      <c r="M7505" s="9">
        <v>2989</v>
      </c>
      <c r="N7505" s="10">
        <v>0.5</v>
      </c>
      <c r="O7505" s="4" t="s">
        <v>83</v>
      </c>
    </row>
    <row r="7506" spans="1:15" ht="14.25" customHeight="1" x14ac:dyDescent="0.25">
      <c r="A7506" s="4" t="s">
        <v>14</v>
      </c>
      <c r="B7506" s="4">
        <v>1185732</v>
      </c>
      <c r="C7506" s="5">
        <v>44322</v>
      </c>
      <c r="D7506" s="37">
        <v>2021</v>
      </c>
      <c r="E7506" s="5" t="str">
        <f>TEXT(Sales[[#This Row],[Invoice Date]],"mmm")</f>
        <v>May</v>
      </c>
      <c r="F7506" s="4" t="s">
        <v>15</v>
      </c>
      <c r="G7506" s="4" t="s">
        <v>127</v>
      </c>
      <c r="H7506" s="4" t="s">
        <v>128</v>
      </c>
      <c r="I7506" s="6" t="s">
        <v>19</v>
      </c>
      <c r="J7506" s="7">
        <v>43</v>
      </c>
      <c r="K7506" s="8">
        <v>49</v>
      </c>
      <c r="L7506" s="9">
        <f t="shared" si="117"/>
        <v>2107</v>
      </c>
      <c r="M7506" s="9">
        <v>948.14999999999986</v>
      </c>
      <c r="N7506" s="10">
        <v>0.44999999999999996</v>
      </c>
      <c r="O7506" s="4" t="s">
        <v>83</v>
      </c>
    </row>
    <row r="7507" spans="1:15" ht="14.25" customHeight="1" x14ac:dyDescent="0.25">
      <c r="A7507" s="4" t="s">
        <v>14</v>
      </c>
      <c r="B7507" s="4">
        <v>1185732</v>
      </c>
      <c r="C7507" s="5">
        <v>44322</v>
      </c>
      <c r="D7507" s="37">
        <v>2021</v>
      </c>
      <c r="E7507" s="5" t="str">
        <f>TEXT(Sales[[#This Row],[Invoice Date]],"mmm")</f>
        <v>May</v>
      </c>
      <c r="F7507" s="4" t="s">
        <v>15</v>
      </c>
      <c r="G7507" s="4" t="s">
        <v>127</v>
      </c>
      <c r="H7507" s="4" t="s">
        <v>128</v>
      </c>
      <c r="I7507" s="6" t="s">
        <v>20</v>
      </c>
      <c r="J7507" s="7">
        <v>39</v>
      </c>
      <c r="K7507" s="8">
        <v>60</v>
      </c>
      <c r="L7507" s="9">
        <f t="shared" si="117"/>
        <v>2340</v>
      </c>
      <c r="M7507" s="9">
        <v>1263.6000000000001</v>
      </c>
      <c r="N7507" s="10">
        <v>0.54</v>
      </c>
      <c r="O7507" s="4" t="s">
        <v>83</v>
      </c>
    </row>
    <row r="7508" spans="1:15" ht="14.25" customHeight="1" x14ac:dyDescent="0.25">
      <c r="A7508" s="4" t="s">
        <v>14</v>
      </c>
      <c r="B7508" s="4">
        <v>1185732</v>
      </c>
      <c r="C7508" s="5">
        <v>44322</v>
      </c>
      <c r="D7508" s="37">
        <v>2021</v>
      </c>
      <c r="E7508" s="5" t="str">
        <f>TEXT(Sales[[#This Row],[Invoice Date]],"mmm")</f>
        <v>May</v>
      </c>
      <c r="F7508" s="4" t="s">
        <v>15</v>
      </c>
      <c r="G7508" s="4" t="s">
        <v>127</v>
      </c>
      <c r="H7508" s="4" t="s">
        <v>128</v>
      </c>
      <c r="I7508" s="6" t="s">
        <v>21</v>
      </c>
      <c r="J7508" s="7">
        <v>39</v>
      </c>
      <c r="K7508" s="8">
        <v>44</v>
      </c>
      <c r="L7508" s="9">
        <f t="shared" si="117"/>
        <v>1716</v>
      </c>
      <c r="M7508" s="9">
        <v>892.32</v>
      </c>
      <c r="N7508" s="10">
        <v>0.52</v>
      </c>
      <c r="O7508" s="4" t="s">
        <v>83</v>
      </c>
    </row>
    <row r="7509" spans="1:15" ht="14.25" customHeight="1" x14ac:dyDescent="0.25">
      <c r="A7509" s="4" t="s">
        <v>14</v>
      </c>
      <c r="B7509" s="4">
        <v>1185732</v>
      </c>
      <c r="C7509" s="5">
        <v>44322</v>
      </c>
      <c r="D7509" s="37">
        <v>2021</v>
      </c>
      <c r="E7509" s="5" t="str">
        <f>TEXT(Sales[[#This Row],[Invoice Date]],"mmm")</f>
        <v>May</v>
      </c>
      <c r="F7509" s="4" t="s">
        <v>15</v>
      </c>
      <c r="G7509" s="4" t="s">
        <v>127</v>
      </c>
      <c r="H7509" s="4" t="s">
        <v>128</v>
      </c>
      <c r="I7509" s="6" t="s">
        <v>22</v>
      </c>
      <c r="J7509" s="7">
        <v>49</v>
      </c>
      <c r="K7509" s="8">
        <v>46</v>
      </c>
      <c r="L7509" s="9">
        <f t="shared" si="117"/>
        <v>2254</v>
      </c>
      <c r="M7509" s="9">
        <v>901.6</v>
      </c>
      <c r="N7509" s="10">
        <v>0.4</v>
      </c>
      <c r="O7509" s="4" t="s">
        <v>83</v>
      </c>
    </row>
    <row r="7510" spans="1:15" ht="14.25" customHeight="1" x14ac:dyDescent="0.25">
      <c r="A7510" s="4" t="s">
        <v>14</v>
      </c>
      <c r="B7510" s="4">
        <v>1185732</v>
      </c>
      <c r="C7510" s="5">
        <v>44322</v>
      </c>
      <c r="D7510" s="37">
        <v>2021</v>
      </c>
      <c r="E7510" s="5" t="str">
        <f>TEXT(Sales[[#This Row],[Invoice Date]],"mmm")</f>
        <v>May</v>
      </c>
      <c r="F7510" s="4" t="s">
        <v>15</v>
      </c>
      <c r="G7510" s="4" t="s">
        <v>127</v>
      </c>
      <c r="H7510" s="4" t="s">
        <v>128</v>
      </c>
      <c r="I7510" s="6" t="s">
        <v>23</v>
      </c>
      <c r="J7510" s="7">
        <v>52</v>
      </c>
      <c r="K7510" s="8">
        <v>81</v>
      </c>
      <c r="L7510" s="9">
        <f t="shared" si="117"/>
        <v>4212</v>
      </c>
      <c r="M7510" s="9">
        <v>2232.36</v>
      </c>
      <c r="N7510" s="10">
        <v>0.53</v>
      </c>
      <c r="O7510" s="4" t="s">
        <v>83</v>
      </c>
    </row>
    <row r="7511" spans="1:15" ht="14.25" customHeight="1" x14ac:dyDescent="0.25">
      <c r="A7511" s="4" t="s">
        <v>14</v>
      </c>
      <c r="B7511" s="4">
        <v>1185732</v>
      </c>
      <c r="C7511" s="5">
        <v>44355</v>
      </c>
      <c r="D7511" s="37">
        <v>2021</v>
      </c>
      <c r="E7511" s="5" t="str">
        <f>TEXT(Sales[[#This Row],[Invoice Date]],"mmm")</f>
        <v>Jun</v>
      </c>
      <c r="F7511" s="4" t="s">
        <v>15</v>
      </c>
      <c r="G7511" s="4" t="s">
        <v>127</v>
      </c>
      <c r="H7511" s="4" t="s">
        <v>128</v>
      </c>
      <c r="I7511" s="6" t="s">
        <v>17</v>
      </c>
      <c r="J7511" s="7">
        <v>47</v>
      </c>
      <c r="K7511" s="8">
        <v>138</v>
      </c>
      <c r="L7511" s="9">
        <f t="shared" si="117"/>
        <v>6486</v>
      </c>
      <c r="M7511" s="9">
        <v>2918.7</v>
      </c>
      <c r="N7511" s="10">
        <v>0.44999999999999996</v>
      </c>
      <c r="O7511" s="4" t="s">
        <v>83</v>
      </c>
    </row>
    <row r="7512" spans="1:15" ht="14.25" customHeight="1" x14ac:dyDescent="0.25">
      <c r="A7512" s="4" t="s">
        <v>14</v>
      </c>
      <c r="B7512" s="4">
        <v>1185732</v>
      </c>
      <c r="C7512" s="5">
        <v>44355</v>
      </c>
      <c r="D7512" s="37">
        <v>2021</v>
      </c>
      <c r="E7512" s="5" t="str">
        <f>TEXT(Sales[[#This Row],[Invoice Date]],"mmm")</f>
        <v>Jun</v>
      </c>
      <c r="F7512" s="4" t="s">
        <v>15</v>
      </c>
      <c r="G7512" s="4" t="s">
        <v>127</v>
      </c>
      <c r="H7512" s="4" t="s">
        <v>128</v>
      </c>
      <c r="I7512" s="6" t="s">
        <v>19</v>
      </c>
      <c r="J7512" s="7">
        <v>41</v>
      </c>
      <c r="K7512" s="8">
        <v>90</v>
      </c>
      <c r="L7512" s="9">
        <f t="shared" si="117"/>
        <v>3690</v>
      </c>
      <c r="M7512" s="9">
        <v>1808.1</v>
      </c>
      <c r="N7512" s="10">
        <v>0.49</v>
      </c>
      <c r="O7512" s="4" t="s">
        <v>83</v>
      </c>
    </row>
    <row r="7513" spans="1:15" ht="14.25" customHeight="1" x14ac:dyDescent="0.25">
      <c r="A7513" s="4" t="s">
        <v>14</v>
      </c>
      <c r="B7513" s="4">
        <v>1185732</v>
      </c>
      <c r="C7513" s="5">
        <v>44355</v>
      </c>
      <c r="D7513" s="37">
        <v>2021</v>
      </c>
      <c r="E7513" s="5" t="str">
        <f>TEXT(Sales[[#This Row],[Invoice Date]],"mmm")</f>
        <v>Jun</v>
      </c>
      <c r="F7513" s="4" t="s">
        <v>15</v>
      </c>
      <c r="G7513" s="4" t="s">
        <v>127</v>
      </c>
      <c r="H7513" s="4" t="s">
        <v>128</v>
      </c>
      <c r="I7513" s="6" t="s">
        <v>20</v>
      </c>
      <c r="J7513" s="7">
        <v>39</v>
      </c>
      <c r="K7513" s="8">
        <v>65</v>
      </c>
      <c r="L7513" s="9">
        <f t="shared" si="117"/>
        <v>2535</v>
      </c>
      <c r="M7513" s="9">
        <v>1394.25</v>
      </c>
      <c r="N7513" s="10">
        <v>0.55000000000000004</v>
      </c>
      <c r="O7513" s="4" t="s">
        <v>83</v>
      </c>
    </row>
    <row r="7514" spans="1:15" ht="14.25" customHeight="1" x14ac:dyDescent="0.25">
      <c r="A7514" s="4" t="s">
        <v>14</v>
      </c>
      <c r="B7514" s="4">
        <v>1185732</v>
      </c>
      <c r="C7514" s="5">
        <v>44355</v>
      </c>
      <c r="D7514" s="37">
        <v>2021</v>
      </c>
      <c r="E7514" s="5" t="str">
        <f>TEXT(Sales[[#This Row],[Invoice Date]],"mmm")</f>
        <v>Jun</v>
      </c>
      <c r="F7514" s="4" t="s">
        <v>15</v>
      </c>
      <c r="G7514" s="4" t="s">
        <v>127</v>
      </c>
      <c r="H7514" s="4" t="s">
        <v>128</v>
      </c>
      <c r="I7514" s="6" t="s">
        <v>21</v>
      </c>
      <c r="J7514" s="7">
        <v>39</v>
      </c>
      <c r="K7514" s="8">
        <v>60</v>
      </c>
      <c r="L7514" s="9">
        <f t="shared" si="117"/>
        <v>2340</v>
      </c>
      <c r="M7514" s="9">
        <v>1263.6000000000001</v>
      </c>
      <c r="N7514" s="10">
        <v>0.54</v>
      </c>
      <c r="O7514" s="4" t="s">
        <v>83</v>
      </c>
    </row>
    <row r="7515" spans="1:15" ht="14.25" customHeight="1" x14ac:dyDescent="0.25">
      <c r="A7515" s="4" t="s">
        <v>14</v>
      </c>
      <c r="B7515" s="4">
        <v>1185732</v>
      </c>
      <c r="C7515" s="5">
        <v>44355</v>
      </c>
      <c r="D7515" s="37">
        <v>2021</v>
      </c>
      <c r="E7515" s="5" t="str">
        <f>TEXT(Sales[[#This Row],[Invoice Date]],"mmm")</f>
        <v>Jun</v>
      </c>
      <c r="F7515" s="4" t="s">
        <v>15</v>
      </c>
      <c r="G7515" s="4" t="s">
        <v>127</v>
      </c>
      <c r="H7515" s="4" t="s">
        <v>128</v>
      </c>
      <c r="I7515" s="6" t="s">
        <v>22</v>
      </c>
      <c r="J7515" s="7">
        <v>48</v>
      </c>
      <c r="K7515" s="8">
        <v>58</v>
      </c>
      <c r="L7515" s="9">
        <f t="shared" si="117"/>
        <v>2784</v>
      </c>
      <c r="M7515" s="9">
        <v>1141.4399999999998</v>
      </c>
      <c r="N7515" s="10">
        <v>0.41</v>
      </c>
      <c r="O7515" s="4" t="s">
        <v>83</v>
      </c>
    </row>
    <row r="7516" spans="1:15" ht="14.25" customHeight="1" x14ac:dyDescent="0.25">
      <c r="A7516" s="4" t="s">
        <v>14</v>
      </c>
      <c r="B7516" s="4">
        <v>1185732</v>
      </c>
      <c r="C7516" s="5">
        <v>44355</v>
      </c>
      <c r="D7516" s="37">
        <v>2021</v>
      </c>
      <c r="E7516" s="5" t="str">
        <f>TEXT(Sales[[#This Row],[Invoice Date]],"mmm")</f>
        <v>Jun</v>
      </c>
      <c r="F7516" s="4" t="s">
        <v>15</v>
      </c>
      <c r="G7516" s="4" t="s">
        <v>127</v>
      </c>
      <c r="H7516" s="4" t="s">
        <v>128</v>
      </c>
      <c r="I7516" s="6" t="s">
        <v>23</v>
      </c>
      <c r="J7516" s="7">
        <v>51</v>
      </c>
      <c r="K7516" s="8">
        <v>88</v>
      </c>
      <c r="L7516" s="9">
        <f t="shared" si="117"/>
        <v>4488</v>
      </c>
      <c r="M7516" s="9">
        <v>2288.88</v>
      </c>
      <c r="N7516" s="10">
        <v>0.51</v>
      </c>
      <c r="O7516" s="4" t="s">
        <v>83</v>
      </c>
    </row>
    <row r="7517" spans="1:15" ht="14.25" customHeight="1" x14ac:dyDescent="0.25">
      <c r="A7517" s="4" t="s">
        <v>14</v>
      </c>
      <c r="B7517" s="4">
        <v>1185732</v>
      </c>
      <c r="C7517" s="5">
        <v>44383</v>
      </c>
      <c r="D7517" s="37">
        <v>2021</v>
      </c>
      <c r="E7517" s="5" t="str">
        <f>TEXT(Sales[[#This Row],[Invoice Date]],"mmm")</f>
        <v>Jul</v>
      </c>
      <c r="F7517" s="4" t="s">
        <v>15</v>
      </c>
      <c r="G7517" s="4" t="s">
        <v>127</v>
      </c>
      <c r="H7517" s="4" t="s">
        <v>128</v>
      </c>
      <c r="I7517" s="6" t="s">
        <v>17</v>
      </c>
      <c r="J7517" s="7">
        <v>46</v>
      </c>
      <c r="K7517" s="8">
        <v>167</v>
      </c>
      <c r="L7517" s="9">
        <f t="shared" si="117"/>
        <v>7682</v>
      </c>
      <c r="M7517" s="9">
        <v>3456.8999999999996</v>
      </c>
      <c r="N7517" s="10">
        <v>0.44999999999999996</v>
      </c>
      <c r="O7517" s="4" t="s">
        <v>83</v>
      </c>
    </row>
    <row r="7518" spans="1:15" ht="14.25" customHeight="1" x14ac:dyDescent="0.25">
      <c r="A7518" s="4" t="s">
        <v>14</v>
      </c>
      <c r="B7518" s="4">
        <v>1185732</v>
      </c>
      <c r="C7518" s="5">
        <v>44383</v>
      </c>
      <c r="D7518" s="37">
        <v>2021</v>
      </c>
      <c r="E7518" s="5" t="str">
        <f>TEXT(Sales[[#This Row],[Invoice Date]],"mmm")</f>
        <v>Jul</v>
      </c>
      <c r="F7518" s="4" t="s">
        <v>15</v>
      </c>
      <c r="G7518" s="4" t="s">
        <v>127</v>
      </c>
      <c r="H7518" s="4" t="s">
        <v>128</v>
      </c>
      <c r="I7518" s="6" t="s">
        <v>19</v>
      </c>
      <c r="J7518" s="7">
        <v>41</v>
      </c>
      <c r="K7518" s="8">
        <v>81</v>
      </c>
      <c r="L7518" s="9">
        <f t="shared" si="117"/>
        <v>3321</v>
      </c>
      <c r="M7518" s="9">
        <v>1660.5</v>
      </c>
      <c r="N7518" s="10">
        <v>0.5</v>
      </c>
      <c r="O7518" s="4" t="s">
        <v>83</v>
      </c>
    </row>
    <row r="7519" spans="1:15" ht="14.25" customHeight="1" x14ac:dyDescent="0.25">
      <c r="A7519" s="4" t="s">
        <v>14</v>
      </c>
      <c r="B7519" s="4">
        <v>1185732</v>
      </c>
      <c r="C7519" s="5">
        <v>44383</v>
      </c>
      <c r="D7519" s="37">
        <v>2021</v>
      </c>
      <c r="E7519" s="5" t="str">
        <f>TEXT(Sales[[#This Row],[Invoice Date]],"mmm")</f>
        <v>Jul</v>
      </c>
      <c r="F7519" s="4" t="s">
        <v>15</v>
      </c>
      <c r="G7519" s="4" t="s">
        <v>127</v>
      </c>
      <c r="H7519" s="4" t="s">
        <v>128</v>
      </c>
      <c r="I7519" s="6" t="s">
        <v>20</v>
      </c>
      <c r="J7519" s="7">
        <v>37</v>
      </c>
      <c r="K7519" s="8">
        <v>65</v>
      </c>
      <c r="L7519" s="9">
        <f t="shared" si="117"/>
        <v>2405</v>
      </c>
      <c r="M7519" s="9">
        <v>1250.6000000000001</v>
      </c>
      <c r="N7519" s="10">
        <v>0.52</v>
      </c>
      <c r="O7519" s="4" t="s">
        <v>83</v>
      </c>
    </row>
    <row r="7520" spans="1:15" ht="14.25" customHeight="1" x14ac:dyDescent="0.25">
      <c r="A7520" s="4" t="s">
        <v>14</v>
      </c>
      <c r="B7520" s="4">
        <v>1185732</v>
      </c>
      <c r="C7520" s="5">
        <v>44383</v>
      </c>
      <c r="D7520" s="37">
        <v>2021</v>
      </c>
      <c r="E7520" s="5" t="str">
        <f>TEXT(Sales[[#This Row],[Invoice Date]],"mmm")</f>
        <v>Jul</v>
      </c>
      <c r="F7520" s="4" t="s">
        <v>15</v>
      </c>
      <c r="G7520" s="4" t="s">
        <v>127</v>
      </c>
      <c r="H7520" s="4" t="s">
        <v>128</v>
      </c>
      <c r="I7520" s="6" t="s">
        <v>21</v>
      </c>
      <c r="J7520" s="7">
        <v>37</v>
      </c>
      <c r="K7520" s="8">
        <v>58</v>
      </c>
      <c r="L7520" s="9">
        <f t="shared" si="117"/>
        <v>2146</v>
      </c>
      <c r="M7520" s="9">
        <v>1115.92</v>
      </c>
      <c r="N7520" s="10">
        <v>0.52</v>
      </c>
      <c r="O7520" s="4" t="s">
        <v>83</v>
      </c>
    </row>
    <row r="7521" spans="1:15" ht="14.25" customHeight="1" x14ac:dyDescent="0.25">
      <c r="A7521" s="4" t="s">
        <v>14</v>
      </c>
      <c r="B7521" s="4">
        <v>1185732</v>
      </c>
      <c r="C7521" s="5">
        <v>44383</v>
      </c>
      <c r="D7521" s="37">
        <v>2021</v>
      </c>
      <c r="E7521" s="5" t="str">
        <f>TEXT(Sales[[#This Row],[Invoice Date]],"mmm")</f>
        <v>Jul</v>
      </c>
      <c r="F7521" s="4" t="s">
        <v>15</v>
      </c>
      <c r="G7521" s="4" t="s">
        <v>127</v>
      </c>
      <c r="H7521" s="4" t="s">
        <v>128</v>
      </c>
      <c r="I7521" s="6" t="s">
        <v>22</v>
      </c>
      <c r="J7521" s="7">
        <v>47</v>
      </c>
      <c r="K7521" s="8">
        <v>63</v>
      </c>
      <c r="L7521" s="9">
        <f t="shared" si="117"/>
        <v>2961</v>
      </c>
      <c r="M7521" s="9">
        <v>1184.4000000000001</v>
      </c>
      <c r="N7521" s="10">
        <v>0.4</v>
      </c>
      <c r="O7521" s="4" t="s">
        <v>83</v>
      </c>
    </row>
    <row r="7522" spans="1:15" ht="14.25" customHeight="1" x14ac:dyDescent="0.25">
      <c r="A7522" s="4" t="s">
        <v>14</v>
      </c>
      <c r="B7522" s="4">
        <v>1185732</v>
      </c>
      <c r="C7522" s="5">
        <v>44383</v>
      </c>
      <c r="D7522" s="37">
        <v>2021</v>
      </c>
      <c r="E7522" s="5" t="str">
        <f>TEXT(Sales[[#This Row],[Invoice Date]],"mmm")</f>
        <v>Jul</v>
      </c>
      <c r="F7522" s="4" t="s">
        <v>15</v>
      </c>
      <c r="G7522" s="4" t="s">
        <v>127</v>
      </c>
      <c r="H7522" s="4" t="s">
        <v>128</v>
      </c>
      <c r="I7522" s="6" t="s">
        <v>23</v>
      </c>
      <c r="J7522" s="7">
        <v>50</v>
      </c>
      <c r="K7522" s="8">
        <v>116</v>
      </c>
      <c r="L7522" s="9">
        <f t="shared" si="117"/>
        <v>5800</v>
      </c>
      <c r="M7522" s="9">
        <v>2900</v>
      </c>
      <c r="N7522" s="10">
        <v>0.5</v>
      </c>
      <c r="O7522" s="4" t="s">
        <v>83</v>
      </c>
    </row>
    <row r="7523" spans="1:15" ht="14.25" customHeight="1" x14ac:dyDescent="0.25">
      <c r="A7523" s="4" t="s">
        <v>14</v>
      </c>
      <c r="B7523" s="4">
        <v>1185732</v>
      </c>
      <c r="C7523" s="5">
        <v>44415</v>
      </c>
      <c r="D7523" s="37">
        <v>2021</v>
      </c>
      <c r="E7523" s="5" t="str">
        <f>TEXT(Sales[[#This Row],[Invoice Date]],"mmm")</f>
        <v>Aug</v>
      </c>
      <c r="F7523" s="4" t="s">
        <v>15</v>
      </c>
      <c r="G7523" s="4" t="s">
        <v>127</v>
      </c>
      <c r="H7523" s="4" t="s">
        <v>128</v>
      </c>
      <c r="I7523" s="6" t="s">
        <v>17</v>
      </c>
      <c r="J7523" s="7">
        <v>46</v>
      </c>
      <c r="K7523" s="8">
        <v>143</v>
      </c>
      <c r="L7523" s="9">
        <f t="shared" si="117"/>
        <v>6578</v>
      </c>
      <c r="M7523" s="9">
        <v>3157.44</v>
      </c>
      <c r="N7523" s="10">
        <v>0.48</v>
      </c>
      <c r="O7523" s="4" t="s">
        <v>83</v>
      </c>
    </row>
    <row r="7524" spans="1:15" ht="14.25" customHeight="1" x14ac:dyDescent="0.25">
      <c r="A7524" s="4" t="s">
        <v>14</v>
      </c>
      <c r="B7524" s="4">
        <v>1185732</v>
      </c>
      <c r="C7524" s="5">
        <v>44415</v>
      </c>
      <c r="D7524" s="37">
        <v>2021</v>
      </c>
      <c r="E7524" s="5" t="str">
        <f>TEXT(Sales[[#This Row],[Invoice Date]],"mmm")</f>
        <v>Aug</v>
      </c>
      <c r="F7524" s="4" t="s">
        <v>15</v>
      </c>
      <c r="G7524" s="4" t="s">
        <v>127</v>
      </c>
      <c r="H7524" s="4" t="s">
        <v>128</v>
      </c>
      <c r="I7524" s="6" t="s">
        <v>19</v>
      </c>
      <c r="J7524" s="7">
        <v>42</v>
      </c>
      <c r="K7524" s="8">
        <v>91</v>
      </c>
      <c r="L7524" s="9">
        <f t="shared" si="117"/>
        <v>3822</v>
      </c>
      <c r="M7524" s="9">
        <v>1796.34</v>
      </c>
      <c r="N7524" s="10">
        <v>0.47</v>
      </c>
      <c r="O7524" s="4" t="s">
        <v>83</v>
      </c>
    </row>
    <row r="7525" spans="1:15" ht="14.25" customHeight="1" x14ac:dyDescent="0.25">
      <c r="A7525" s="4" t="s">
        <v>14</v>
      </c>
      <c r="B7525" s="4">
        <v>1185732</v>
      </c>
      <c r="C7525" s="5">
        <v>44415</v>
      </c>
      <c r="D7525" s="37">
        <v>2021</v>
      </c>
      <c r="E7525" s="5" t="str">
        <f>TEXT(Sales[[#This Row],[Invoice Date]],"mmm")</f>
        <v>Aug</v>
      </c>
      <c r="F7525" s="4" t="s">
        <v>15</v>
      </c>
      <c r="G7525" s="4" t="s">
        <v>127</v>
      </c>
      <c r="H7525" s="4" t="s">
        <v>128</v>
      </c>
      <c r="I7525" s="6" t="s">
        <v>20</v>
      </c>
      <c r="J7525" s="7">
        <v>38</v>
      </c>
      <c r="K7525" s="8">
        <v>75</v>
      </c>
      <c r="L7525" s="9">
        <f t="shared" si="117"/>
        <v>2850</v>
      </c>
      <c r="M7525" s="9">
        <v>1567.5000000000002</v>
      </c>
      <c r="N7525" s="10">
        <v>0.55000000000000004</v>
      </c>
      <c r="O7525" s="4" t="s">
        <v>83</v>
      </c>
    </row>
    <row r="7526" spans="1:15" ht="14.25" customHeight="1" x14ac:dyDescent="0.25">
      <c r="A7526" s="4" t="s">
        <v>14</v>
      </c>
      <c r="B7526" s="4">
        <v>1185732</v>
      </c>
      <c r="C7526" s="5">
        <v>44415</v>
      </c>
      <c r="D7526" s="37">
        <v>2021</v>
      </c>
      <c r="E7526" s="5" t="str">
        <f>TEXT(Sales[[#This Row],[Invoice Date]],"mmm")</f>
        <v>Aug</v>
      </c>
      <c r="F7526" s="4" t="s">
        <v>15</v>
      </c>
      <c r="G7526" s="4" t="s">
        <v>127</v>
      </c>
      <c r="H7526" s="4" t="s">
        <v>128</v>
      </c>
      <c r="I7526" s="6" t="s">
        <v>21</v>
      </c>
      <c r="J7526" s="7">
        <v>37</v>
      </c>
      <c r="K7526" s="8">
        <v>39</v>
      </c>
      <c r="L7526" s="9">
        <f t="shared" si="117"/>
        <v>1443</v>
      </c>
      <c r="M7526" s="9">
        <v>764.79000000000008</v>
      </c>
      <c r="N7526" s="10">
        <v>0.53</v>
      </c>
      <c r="O7526" s="4" t="s">
        <v>83</v>
      </c>
    </row>
    <row r="7527" spans="1:15" ht="14.25" customHeight="1" x14ac:dyDescent="0.25">
      <c r="A7527" s="4" t="s">
        <v>14</v>
      </c>
      <c r="B7527" s="4">
        <v>1185732</v>
      </c>
      <c r="C7527" s="5">
        <v>44415</v>
      </c>
      <c r="D7527" s="37">
        <v>2021</v>
      </c>
      <c r="E7527" s="5" t="str">
        <f>TEXT(Sales[[#This Row],[Invoice Date]],"mmm")</f>
        <v>Aug</v>
      </c>
      <c r="F7527" s="4" t="s">
        <v>15</v>
      </c>
      <c r="G7527" s="4" t="s">
        <v>127</v>
      </c>
      <c r="H7527" s="4" t="s">
        <v>128</v>
      </c>
      <c r="I7527" s="6" t="s">
        <v>22</v>
      </c>
      <c r="J7527" s="7">
        <v>45</v>
      </c>
      <c r="K7527" s="8">
        <v>31</v>
      </c>
      <c r="L7527" s="9">
        <f t="shared" si="117"/>
        <v>1395</v>
      </c>
      <c r="M7527" s="9">
        <v>558</v>
      </c>
      <c r="N7527" s="10">
        <v>0.4</v>
      </c>
      <c r="O7527" s="4" t="s">
        <v>83</v>
      </c>
    </row>
    <row r="7528" spans="1:15" ht="14.25" customHeight="1" x14ac:dyDescent="0.25">
      <c r="A7528" s="4" t="s">
        <v>14</v>
      </c>
      <c r="B7528" s="4">
        <v>1185732</v>
      </c>
      <c r="C7528" s="5">
        <v>44415</v>
      </c>
      <c r="D7528" s="37">
        <v>2021</v>
      </c>
      <c r="E7528" s="5" t="str">
        <f>TEXT(Sales[[#This Row],[Invoice Date]],"mmm")</f>
        <v>Aug</v>
      </c>
      <c r="F7528" s="4" t="s">
        <v>15</v>
      </c>
      <c r="G7528" s="4" t="s">
        <v>127</v>
      </c>
      <c r="H7528" s="4" t="s">
        <v>128</v>
      </c>
      <c r="I7528" s="6" t="s">
        <v>23</v>
      </c>
      <c r="J7528" s="7">
        <v>52</v>
      </c>
      <c r="K7528" s="8">
        <v>87</v>
      </c>
      <c r="L7528" s="9">
        <f t="shared" si="117"/>
        <v>4524</v>
      </c>
      <c r="M7528" s="9">
        <v>2442.96</v>
      </c>
      <c r="N7528" s="10">
        <v>0.54</v>
      </c>
      <c r="O7528" s="4" t="s">
        <v>83</v>
      </c>
    </row>
    <row r="7529" spans="1:15" ht="14.25" customHeight="1" x14ac:dyDescent="0.25">
      <c r="A7529" s="4" t="s">
        <v>14</v>
      </c>
      <c r="B7529" s="4">
        <v>1185732</v>
      </c>
      <c r="C7529" s="5">
        <v>44445</v>
      </c>
      <c r="D7529" s="37">
        <v>2021</v>
      </c>
      <c r="E7529" s="5" t="str">
        <f>TEXT(Sales[[#This Row],[Invoice Date]],"mmm")</f>
        <v>Sep</v>
      </c>
      <c r="F7529" s="4" t="s">
        <v>15</v>
      </c>
      <c r="G7529" s="4" t="s">
        <v>127</v>
      </c>
      <c r="H7529" s="4" t="s">
        <v>128</v>
      </c>
      <c r="I7529" s="6" t="s">
        <v>17</v>
      </c>
      <c r="J7529" s="7">
        <v>45</v>
      </c>
      <c r="K7529" s="8">
        <v>111</v>
      </c>
      <c r="L7529" s="9">
        <f t="shared" si="117"/>
        <v>4995</v>
      </c>
      <c r="M7529" s="9">
        <v>2247.75</v>
      </c>
      <c r="N7529" s="10">
        <v>0.44999999999999996</v>
      </c>
      <c r="O7529" s="4" t="s">
        <v>83</v>
      </c>
    </row>
    <row r="7530" spans="1:15" ht="14.25" customHeight="1" x14ac:dyDescent="0.25">
      <c r="A7530" s="4" t="s">
        <v>14</v>
      </c>
      <c r="B7530" s="4">
        <v>1185732</v>
      </c>
      <c r="C7530" s="5">
        <v>44445</v>
      </c>
      <c r="D7530" s="37">
        <v>2021</v>
      </c>
      <c r="E7530" s="5" t="str">
        <f>TEXT(Sales[[#This Row],[Invoice Date]],"mmm")</f>
        <v>Sep</v>
      </c>
      <c r="F7530" s="4" t="s">
        <v>15</v>
      </c>
      <c r="G7530" s="4" t="s">
        <v>127</v>
      </c>
      <c r="H7530" s="4" t="s">
        <v>128</v>
      </c>
      <c r="I7530" s="6" t="s">
        <v>19</v>
      </c>
      <c r="J7530" s="7">
        <v>43</v>
      </c>
      <c r="K7530" s="8">
        <v>56</v>
      </c>
      <c r="L7530" s="9">
        <f t="shared" si="117"/>
        <v>2408</v>
      </c>
      <c r="M7530" s="9">
        <v>1155.8399999999999</v>
      </c>
      <c r="N7530" s="10">
        <v>0.48</v>
      </c>
      <c r="O7530" s="4" t="s">
        <v>83</v>
      </c>
    </row>
    <row r="7531" spans="1:15" ht="14.25" customHeight="1" x14ac:dyDescent="0.25">
      <c r="A7531" s="4" t="s">
        <v>14</v>
      </c>
      <c r="B7531" s="4">
        <v>1185732</v>
      </c>
      <c r="C7531" s="5">
        <v>44445</v>
      </c>
      <c r="D7531" s="37">
        <v>2021</v>
      </c>
      <c r="E7531" s="5" t="str">
        <f>TEXT(Sales[[#This Row],[Invoice Date]],"mmm")</f>
        <v>Sep</v>
      </c>
      <c r="F7531" s="4" t="s">
        <v>15</v>
      </c>
      <c r="G7531" s="4" t="s">
        <v>127</v>
      </c>
      <c r="H7531" s="4" t="s">
        <v>128</v>
      </c>
      <c r="I7531" s="6" t="s">
        <v>20</v>
      </c>
      <c r="J7531" s="7">
        <v>36</v>
      </c>
      <c r="K7531" s="8">
        <v>38</v>
      </c>
      <c r="L7531" s="9">
        <f t="shared" si="117"/>
        <v>1368</v>
      </c>
      <c r="M7531" s="9">
        <v>697.68000000000006</v>
      </c>
      <c r="N7531" s="10">
        <v>0.51</v>
      </c>
      <c r="O7531" s="4" t="s">
        <v>83</v>
      </c>
    </row>
    <row r="7532" spans="1:15" ht="14.25" customHeight="1" x14ac:dyDescent="0.25">
      <c r="A7532" s="4" t="s">
        <v>14</v>
      </c>
      <c r="B7532" s="4">
        <v>1185732</v>
      </c>
      <c r="C7532" s="5">
        <v>44445</v>
      </c>
      <c r="D7532" s="37">
        <v>2021</v>
      </c>
      <c r="E7532" s="5" t="str">
        <f>TEXT(Sales[[#This Row],[Invoice Date]],"mmm")</f>
        <v>Sep</v>
      </c>
      <c r="F7532" s="4" t="s">
        <v>15</v>
      </c>
      <c r="G7532" s="4" t="s">
        <v>127</v>
      </c>
      <c r="H7532" s="4" t="s">
        <v>128</v>
      </c>
      <c r="I7532" s="6" t="s">
        <v>21</v>
      </c>
      <c r="J7532" s="7">
        <v>39</v>
      </c>
      <c r="K7532" s="8">
        <v>27</v>
      </c>
      <c r="L7532" s="9">
        <f t="shared" si="117"/>
        <v>1053</v>
      </c>
      <c r="M7532" s="9">
        <v>568.62</v>
      </c>
      <c r="N7532" s="10">
        <v>0.54</v>
      </c>
      <c r="O7532" s="4" t="s">
        <v>83</v>
      </c>
    </row>
    <row r="7533" spans="1:15" ht="14.25" customHeight="1" x14ac:dyDescent="0.25">
      <c r="A7533" s="4" t="s">
        <v>14</v>
      </c>
      <c r="B7533" s="4">
        <v>1185732</v>
      </c>
      <c r="C7533" s="5">
        <v>44445</v>
      </c>
      <c r="D7533" s="37">
        <v>2021</v>
      </c>
      <c r="E7533" s="5" t="str">
        <f>TEXT(Sales[[#This Row],[Invoice Date]],"mmm")</f>
        <v>Sep</v>
      </c>
      <c r="F7533" s="4" t="s">
        <v>15</v>
      </c>
      <c r="G7533" s="4" t="s">
        <v>127</v>
      </c>
      <c r="H7533" s="4" t="s">
        <v>128</v>
      </c>
      <c r="I7533" s="6" t="s">
        <v>22</v>
      </c>
      <c r="J7533" s="7">
        <v>47</v>
      </c>
      <c r="K7533" s="8">
        <v>27</v>
      </c>
      <c r="L7533" s="9">
        <f t="shared" si="117"/>
        <v>1269</v>
      </c>
      <c r="M7533" s="9">
        <v>520.29</v>
      </c>
      <c r="N7533" s="10">
        <v>0.41</v>
      </c>
      <c r="O7533" s="4" t="s">
        <v>83</v>
      </c>
    </row>
    <row r="7534" spans="1:15" ht="14.25" customHeight="1" x14ac:dyDescent="0.25">
      <c r="A7534" s="4" t="s">
        <v>14</v>
      </c>
      <c r="B7534" s="4">
        <v>1185732</v>
      </c>
      <c r="C7534" s="5">
        <v>44445</v>
      </c>
      <c r="D7534" s="37">
        <v>2021</v>
      </c>
      <c r="E7534" s="5" t="str">
        <f>TEXT(Sales[[#This Row],[Invoice Date]],"mmm")</f>
        <v>Sep</v>
      </c>
      <c r="F7534" s="4" t="s">
        <v>15</v>
      </c>
      <c r="G7534" s="4" t="s">
        <v>127</v>
      </c>
      <c r="H7534" s="4" t="s">
        <v>128</v>
      </c>
      <c r="I7534" s="6" t="s">
        <v>23</v>
      </c>
      <c r="J7534" s="7">
        <v>52</v>
      </c>
      <c r="K7534" s="8">
        <v>58</v>
      </c>
      <c r="L7534" s="9">
        <f t="shared" si="117"/>
        <v>3016</v>
      </c>
      <c r="M7534" s="9">
        <v>1538.16</v>
      </c>
      <c r="N7534" s="10">
        <v>0.51</v>
      </c>
      <c r="O7534" s="4" t="s">
        <v>83</v>
      </c>
    </row>
    <row r="7535" spans="1:15" ht="14.25" customHeight="1" x14ac:dyDescent="0.25">
      <c r="A7535" s="4" t="s">
        <v>14</v>
      </c>
      <c r="B7535" s="4">
        <v>1185732</v>
      </c>
      <c r="C7535" s="5">
        <v>44477</v>
      </c>
      <c r="D7535" s="37">
        <v>2021</v>
      </c>
      <c r="E7535" s="5" t="str">
        <f>TEXT(Sales[[#This Row],[Invoice Date]],"mmm")</f>
        <v>Oct</v>
      </c>
      <c r="F7535" s="4" t="s">
        <v>15</v>
      </c>
      <c r="G7535" s="4" t="s">
        <v>127</v>
      </c>
      <c r="H7535" s="4" t="s">
        <v>128</v>
      </c>
      <c r="I7535" s="6" t="s">
        <v>17</v>
      </c>
      <c r="J7535" s="7">
        <v>53</v>
      </c>
      <c r="K7535" s="8">
        <v>94</v>
      </c>
      <c r="L7535" s="9">
        <f t="shared" si="117"/>
        <v>4982</v>
      </c>
      <c r="M7535" s="9">
        <v>2491</v>
      </c>
      <c r="N7535" s="10">
        <v>0.5</v>
      </c>
      <c r="O7535" s="4" t="s">
        <v>83</v>
      </c>
    </row>
    <row r="7536" spans="1:15" ht="14.25" customHeight="1" x14ac:dyDescent="0.25">
      <c r="A7536" s="4" t="s">
        <v>14</v>
      </c>
      <c r="B7536" s="4">
        <v>1185732</v>
      </c>
      <c r="C7536" s="5">
        <v>44477</v>
      </c>
      <c r="D7536" s="37">
        <v>2021</v>
      </c>
      <c r="E7536" s="5" t="str">
        <f>TEXT(Sales[[#This Row],[Invoice Date]],"mmm")</f>
        <v>Oct</v>
      </c>
      <c r="F7536" s="4" t="s">
        <v>15</v>
      </c>
      <c r="G7536" s="4" t="s">
        <v>127</v>
      </c>
      <c r="H7536" s="4" t="s">
        <v>128</v>
      </c>
      <c r="I7536" s="6" t="s">
        <v>19</v>
      </c>
      <c r="J7536" s="7">
        <v>46</v>
      </c>
      <c r="K7536" s="8">
        <v>56</v>
      </c>
      <c r="L7536" s="9">
        <f t="shared" si="117"/>
        <v>2576</v>
      </c>
      <c r="M7536" s="9">
        <v>1262.24</v>
      </c>
      <c r="N7536" s="10">
        <v>0.49</v>
      </c>
      <c r="O7536" s="4" t="s">
        <v>83</v>
      </c>
    </row>
    <row r="7537" spans="1:15" ht="14.25" customHeight="1" x14ac:dyDescent="0.25">
      <c r="A7537" s="4" t="s">
        <v>14</v>
      </c>
      <c r="B7537" s="4">
        <v>1185732</v>
      </c>
      <c r="C7537" s="5">
        <v>44477</v>
      </c>
      <c r="D7537" s="37">
        <v>2021</v>
      </c>
      <c r="E7537" s="5" t="str">
        <f>TEXT(Sales[[#This Row],[Invoice Date]],"mmm")</f>
        <v>Oct</v>
      </c>
      <c r="F7537" s="4" t="s">
        <v>15</v>
      </c>
      <c r="G7537" s="4" t="s">
        <v>127</v>
      </c>
      <c r="H7537" s="4" t="s">
        <v>128</v>
      </c>
      <c r="I7537" s="6" t="s">
        <v>20</v>
      </c>
      <c r="J7537" s="7">
        <v>45</v>
      </c>
      <c r="K7537" s="8">
        <v>29</v>
      </c>
      <c r="L7537" s="9">
        <f t="shared" si="117"/>
        <v>1305</v>
      </c>
      <c r="M7537" s="9">
        <v>678.6</v>
      </c>
      <c r="N7537" s="10">
        <v>0.52</v>
      </c>
      <c r="O7537" s="4" t="s">
        <v>83</v>
      </c>
    </row>
    <row r="7538" spans="1:15" ht="14.25" customHeight="1" x14ac:dyDescent="0.25">
      <c r="A7538" s="4" t="s">
        <v>14</v>
      </c>
      <c r="B7538" s="4">
        <v>1185732</v>
      </c>
      <c r="C7538" s="5">
        <v>44477</v>
      </c>
      <c r="D7538" s="37">
        <v>2021</v>
      </c>
      <c r="E7538" s="5" t="str">
        <f>TEXT(Sales[[#This Row],[Invoice Date]],"mmm")</f>
        <v>Oct</v>
      </c>
      <c r="F7538" s="4" t="s">
        <v>15</v>
      </c>
      <c r="G7538" s="4" t="s">
        <v>127</v>
      </c>
      <c r="H7538" s="4" t="s">
        <v>128</v>
      </c>
      <c r="I7538" s="6" t="s">
        <v>21</v>
      </c>
      <c r="J7538" s="7">
        <v>47</v>
      </c>
      <c r="K7538" s="8">
        <v>23</v>
      </c>
      <c r="L7538" s="9">
        <f t="shared" si="117"/>
        <v>1081</v>
      </c>
      <c r="M7538" s="9">
        <v>540.5</v>
      </c>
      <c r="N7538" s="10">
        <v>0.5</v>
      </c>
      <c r="O7538" s="4" t="s">
        <v>83</v>
      </c>
    </row>
    <row r="7539" spans="1:15" ht="14.25" customHeight="1" x14ac:dyDescent="0.25">
      <c r="A7539" s="4" t="s">
        <v>14</v>
      </c>
      <c r="B7539" s="4">
        <v>1185732</v>
      </c>
      <c r="C7539" s="5">
        <v>44477</v>
      </c>
      <c r="D7539" s="37">
        <v>2021</v>
      </c>
      <c r="E7539" s="5" t="str">
        <f>TEXT(Sales[[#This Row],[Invoice Date]],"mmm")</f>
        <v>Oct</v>
      </c>
      <c r="F7539" s="4" t="s">
        <v>15</v>
      </c>
      <c r="G7539" s="4" t="s">
        <v>127</v>
      </c>
      <c r="H7539" s="4" t="s">
        <v>128</v>
      </c>
      <c r="I7539" s="6" t="s">
        <v>22</v>
      </c>
      <c r="J7539" s="7">
        <v>55</v>
      </c>
      <c r="K7539" s="8">
        <v>19</v>
      </c>
      <c r="L7539" s="9">
        <f t="shared" si="117"/>
        <v>1045</v>
      </c>
      <c r="M7539" s="9">
        <v>418</v>
      </c>
      <c r="N7539" s="10">
        <v>0.4</v>
      </c>
      <c r="O7539" s="4" t="s">
        <v>83</v>
      </c>
    </row>
    <row r="7540" spans="1:15" ht="14.25" customHeight="1" x14ac:dyDescent="0.25">
      <c r="A7540" s="4" t="s">
        <v>26</v>
      </c>
      <c r="B7540" s="4">
        <v>1185732</v>
      </c>
      <c r="C7540" s="5">
        <v>44477</v>
      </c>
      <c r="D7540" s="37">
        <v>2021</v>
      </c>
      <c r="E7540" s="5" t="str">
        <f>TEXT(Sales[[#This Row],[Invoice Date]],"mmm")</f>
        <v>Oct</v>
      </c>
      <c r="F7540" s="4" t="s">
        <v>15</v>
      </c>
      <c r="G7540" s="4" t="s">
        <v>127</v>
      </c>
      <c r="H7540" s="4" t="s">
        <v>128</v>
      </c>
      <c r="I7540" s="6" t="s">
        <v>23</v>
      </c>
      <c r="J7540" s="7">
        <v>64</v>
      </c>
      <c r="K7540" s="8">
        <v>58</v>
      </c>
      <c r="L7540" s="9">
        <f t="shared" si="117"/>
        <v>3712</v>
      </c>
      <c r="M7540" s="9">
        <v>1893.1200000000001</v>
      </c>
      <c r="N7540" s="10">
        <v>0.51</v>
      </c>
      <c r="O7540" s="4" t="s">
        <v>83</v>
      </c>
    </row>
    <row r="7541" spans="1:15" ht="14.25" customHeight="1" x14ac:dyDescent="0.25">
      <c r="A7541" s="4" t="s">
        <v>26</v>
      </c>
      <c r="B7541" s="4">
        <v>1185732</v>
      </c>
      <c r="C7541" s="5">
        <v>44507</v>
      </c>
      <c r="D7541" s="37">
        <v>2021</v>
      </c>
      <c r="E7541" s="5" t="str">
        <f>TEXT(Sales[[#This Row],[Invoice Date]],"mmm")</f>
        <v>Nov</v>
      </c>
      <c r="F7541" s="4" t="s">
        <v>15</v>
      </c>
      <c r="G7541" s="4" t="s">
        <v>127</v>
      </c>
      <c r="H7541" s="4" t="s">
        <v>128</v>
      </c>
      <c r="I7541" s="6" t="s">
        <v>17</v>
      </c>
      <c r="J7541" s="7">
        <v>55</v>
      </c>
      <c r="K7541" s="8">
        <v>95</v>
      </c>
      <c r="L7541" s="9">
        <f t="shared" si="117"/>
        <v>5225</v>
      </c>
      <c r="M7541" s="9">
        <v>2560.25</v>
      </c>
      <c r="N7541" s="10">
        <v>0.49</v>
      </c>
      <c r="O7541" s="4" t="s">
        <v>83</v>
      </c>
    </row>
    <row r="7542" spans="1:15" ht="14.25" customHeight="1" x14ac:dyDescent="0.25">
      <c r="A7542" s="4" t="s">
        <v>26</v>
      </c>
      <c r="B7542" s="4">
        <v>1185732</v>
      </c>
      <c r="C7542" s="5">
        <v>44507</v>
      </c>
      <c r="D7542" s="37">
        <v>2021</v>
      </c>
      <c r="E7542" s="5" t="str">
        <f>TEXT(Sales[[#This Row],[Invoice Date]],"mmm")</f>
        <v>Nov</v>
      </c>
      <c r="F7542" s="4" t="s">
        <v>15</v>
      </c>
      <c r="G7542" s="4" t="s">
        <v>127</v>
      </c>
      <c r="H7542" s="4" t="s">
        <v>128</v>
      </c>
      <c r="I7542" s="6" t="s">
        <v>19</v>
      </c>
      <c r="J7542" s="7">
        <v>46</v>
      </c>
      <c r="K7542" s="8">
        <v>63</v>
      </c>
      <c r="L7542" s="9">
        <f t="shared" si="117"/>
        <v>2898</v>
      </c>
      <c r="M7542" s="9">
        <v>1304.0999999999999</v>
      </c>
      <c r="N7542" s="10">
        <v>0.44999999999999996</v>
      </c>
      <c r="O7542" s="4" t="s">
        <v>83</v>
      </c>
    </row>
    <row r="7543" spans="1:15" ht="14.25" customHeight="1" x14ac:dyDescent="0.25">
      <c r="A7543" s="4" t="s">
        <v>26</v>
      </c>
      <c r="B7543" s="4">
        <v>1185732</v>
      </c>
      <c r="C7543" s="5">
        <v>44507</v>
      </c>
      <c r="D7543" s="37">
        <v>2021</v>
      </c>
      <c r="E7543" s="5" t="str">
        <f>TEXT(Sales[[#This Row],[Invoice Date]],"mmm")</f>
        <v>Nov</v>
      </c>
      <c r="F7543" s="4" t="s">
        <v>15</v>
      </c>
      <c r="G7543" s="4" t="s">
        <v>127</v>
      </c>
      <c r="H7543" s="4" t="s">
        <v>128</v>
      </c>
      <c r="I7543" s="6" t="s">
        <v>20</v>
      </c>
      <c r="J7543" s="7">
        <v>48</v>
      </c>
      <c r="K7543" s="8">
        <v>64</v>
      </c>
      <c r="L7543" s="9">
        <f t="shared" si="117"/>
        <v>3072</v>
      </c>
      <c r="M7543" s="9">
        <v>1658.88</v>
      </c>
      <c r="N7543" s="10">
        <v>0.54</v>
      </c>
      <c r="O7543" s="4" t="s">
        <v>83</v>
      </c>
    </row>
    <row r="7544" spans="1:15" ht="14.25" customHeight="1" x14ac:dyDescent="0.25">
      <c r="A7544" s="4" t="s">
        <v>26</v>
      </c>
      <c r="B7544" s="4">
        <v>1185732</v>
      </c>
      <c r="C7544" s="5">
        <v>44507</v>
      </c>
      <c r="D7544" s="37">
        <v>2021</v>
      </c>
      <c r="E7544" s="5" t="str">
        <f>TEXT(Sales[[#This Row],[Invoice Date]],"mmm")</f>
        <v>Nov</v>
      </c>
      <c r="F7544" s="4" t="s">
        <v>15</v>
      </c>
      <c r="G7544" s="4" t="s">
        <v>127</v>
      </c>
      <c r="H7544" s="4" t="s">
        <v>128</v>
      </c>
      <c r="I7544" s="6" t="s">
        <v>21</v>
      </c>
      <c r="J7544" s="7">
        <v>48</v>
      </c>
      <c r="K7544" s="8">
        <v>58</v>
      </c>
      <c r="L7544" s="9">
        <f t="shared" si="117"/>
        <v>2784</v>
      </c>
      <c r="M7544" s="9">
        <v>1531.2</v>
      </c>
      <c r="N7544" s="10">
        <v>0.55000000000000004</v>
      </c>
      <c r="O7544" s="4" t="s">
        <v>83</v>
      </c>
    </row>
    <row r="7545" spans="1:15" ht="14.25" customHeight="1" x14ac:dyDescent="0.25">
      <c r="A7545" s="4" t="s">
        <v>26</v>
      </c>
      <c r="B7545" s="4">
        <v>1185732</v>
      </c>
      <c r="C7545" s="5">
        <v>44507</v>
      </c>
      <c r="D7545" s="37">
        <v>2021</v>
      </c>
      <c r="E7545" s="5" t="str">
        <f>TEXT(Sales[[#This Row],[Invoice Date]],"mmm")</f>
        <v>Nov</v>
      </c>
      <c r="F7545" s="4" t="s">
        <v>15</v>
      </c>
      <c r="G7545" s="4" t="s">
        <v>127</v>
      </c>
      <c r="H7545" s="4" t="s">
        <v>128</v>
      </c>
      <c r="I7545" s="6" t="s">
        <v>22</v>
      </c>
      <c r="J7545" s="7">
        <v>58</v>
      </c>
      <c r="K7545" s="8">
        <v>44</v>
      </c>
      <c r="L7545" s="9">
        <f t="shared" si="117"/>
        <v>2552</v>
      </c>
      <c r="M7545" s="9">
        <v>1122.8800000000001</v>
      </c>
      <c r="N7545" s="10">
        <v>0.44</v>
      </c>
      <c r="O7545" s="4" t="s">
        <v>83</v>
      </c>
    </row>
    <row r="7546" spans="1:15" ht="14.25" customHeight="1" x14ac:dyDescent="0.25">
      <c r="A7546" s="4" t="s">
        <v>26</v>
      </c>
      <c r="B7546" s="4">
        <v>1185732</v>
      </c>
      <c r="C7546" s="5">
        <v>44507</v>
      </c>
      <c r="D7546" s="37">
        <v>2021</v>
      </c>
      <c r="E7546" s="5" t="str">
        <f>TEXT(Sales[[#This Row],[Invoice Date]],"mmm")</f>
        <v>Nov</v>
      </c>
      <c r="F7546" s="4" t="s">
        <v>15</v>
      </c>
      <c r="G7546" s="4" t="s">
        <v>127</v>
      </c>
      <c r="H7546" s="4" t="s">
        <v>128</v>
      </c>
      <c r="I7546" s="6" t="s">
        <v>23</v>
      </c>
      <c r="J7546" s="7">
        <v>60</v>
      </c>
      <c r="K7546" s="8">
        <v>77</v>
      </c>
      <c r="L7546" s="9">
        <f t="shared" si="117"/>
        <v>4620</v>
      </c>
      <c r="M7546" s="9">
        <v>2402.4</v>
      </c>
      <c r="N7546" s="10">
        <v>0.52</v>
      </c>
      <c r="O7546" s="4" t="s">
        <v>83</v>
      </c>
    </row>
    <row r="7547" spans="1:15" ht="14.25" customHeight="1" x14ac:dyDescent="0.25">
      <c r="A7547" s="4" t="s">
        <v>26</v>
      </c>
      <c r="B7547" s="4">
        <v>1185732</v>
      </c>
      <c r="C7547" s="5">
        <v>44536</v>
      </c>
      <c r="D7547" s="37">
        <v>2021</v>
      </c>
      <c r="E7547" s="5" t="str">
        <f>TEXT(Sales[[#This Row],[Invoice Date]],"mmm")</f>
        <v>Dec</v>
      </c>
      <c r="F7547" s="4" t="s">
        <v>15</v>
      </c>
      <c r="G7547" s="4" t="s">
        <v>127</v>
      </c>
      <c r="H7547" s="4" t="s">
        <v>128</v>
      </c>
      <c r="I7547" s="6" t="s">
        <v>17</v>
      </c>
      <c r="J7547" s="7">
        <v>54</v>
      </c>
      <c r="K7547" s="8">
        <v>135</v>
      </c>
      <c r="L7547" s="9">
        <f t="shared" si="117"/>
        <v>7290</v>
      </c>
      <c r="M7547" s="9">
        <v>3645</v>
      </c>
      <c r="N7547" s="10">
        <v>0.5</v>
      </c>
      <c r="O7547" s="4" t="s">
        <v>83</v>
      </c>
    </row>
    <row r="7548" spans="1:15" ht="14.25" customHeight="1" x14ac:dyDescent="0.25">
      <c r="A7548" s="4" t="s">
        <v>26</v>
      </c>
      <c r="B7548" s="4">
        <v>1185732</v>
      </c>
      <c r="C7548" s="5">
        <v>44536</v>
      </c>
      <c r="D7548" s="37">
        <v>2021</v>
      </c>
      <c r="E7548" s="5" t="str">
        <f>TEXT(Sales[[#This Row],[Invoice Date]],"mmm")</f>
        <v>Dec</v>
      </c>
      <c r="F7548" s="4" t="s">
        <v>15</v>
      </c>
      <c r="G7548" s="4" t="s">
        <v>127</v>
      </c>
      <c r="H7548" s="4" t="s">
        <v>128</v>
      </c>
      <c r="I7548" s="6" t="s">
        <v>19</v>
      </c>
      <c r="J7548" s="7">
        <v>45</v>
      </c>
      <c r="K7548" s="8">
        <v>78</v>
      </c>
      <c r="L7548" s="9">
        <f t="shared" si="117"/>
        <v>3510</v>
      </c>
      <c r="M7548" s="9">
        <v>1684.8</v>
      </c>
      <c r="N7548" s="10">
        <v>0.48</v>
      </c>
      <c r="O7548" s="4" t="s">
        <v>83</v>
      </c>
    </row>
    <row r="7549" spans="1:15" ht="14.25" customHeight="1" x14ac:dyDescent="0.25">
      <c r="A7549" s="4" t="s">
        <v>26</v>
      </c>
      <c r="B7549" s="4">
        <v>1185732</v>
      </c>
      <c r="C7549" s="5">
        <v>44536</v>
      </c>
      <c r="D7549" s="37">
        <v>2021</v>
      </c>
      <c r="E7549" s="5" t="str">
        <f>TEXT(Sales[[#This Row],[Invoice Date]],"mmm")</f>
        <v>Dec</v>
      </c>
      <c r="F7549" s="4" t="s">
        <v>15</v>
      </c>
      <c r="G7549" s="4" t="s">
        <v>127</v>
      </c>
      <c r="H7549" s="4" t="s">
        <v>128</v>
      </c>
      <c r="I7549" s="6" t="s">
        <v>20</v>
      </c>
      <c r="J7549" s="7">
        <v>47</v>
      </c>
      <c r="K7549" s="8">
        <v>74</v>
      </c>
      <c r="L7549" s="9">
        <f t="shared" si="117"/>
        <v>3478</v>
      </c>
      <c r="M7549" s="9">
        <v>1773.78</v>
      </c>
      <c r="N7549" s="10">
        <v>0.51</v>
      </c>
      <c r="O7549" s="4" t="s">
        <v>83</v>
      </c>
    </row>
    <row r="7550" spans="1:15" ht="14.25" customHeight="1" x14ac:dyDescent="0.25">
      <c r="A7550" s="4" t="s">
        <v>26</v>
      </c>
      <c r="B7550" s="4">
        <v>1185732</v>
      </c>
      <c r="C7550" s="5">
        <v>44536</v>
      </c>
      <c r="D7550" s="37">
        <v>2021</v>
      </c>
      <c r="E7550" s="5" t="str">
        <f>TEXT(Sales[[#This Row],[Invoice Date]],"mmm")</f>
        <v>Dec</v>
      </c>
      <c r="F7550" s="4" t="s">
        <v>15</v>
      </c>
      <c r="G7550" s="4" t="s">
        <v>127</v>
      </c>
      <c r="H7550" s="4" t="s">
        <v>128</v>
      </c>
      <c r="I7550" s="6" t="s">
        <v>21</v>
      </c>
      <c r="J7550" s="7">
        <v>48</v>
      </c>
      <c r="K7550" s="8">
        <v>65</v>
      </c>
      <c r="L7550" s="9">
        <f t="shared" si="117"/>
        <v>3120</v>
      </c>
      <c r="M7550" s="9">
        <v>1560</v>
      </c>
      <c r="N7550" s="10">
        <v>0.5</v>
      </c>
      <c r="O7550" s="4" t="s">
        <v>83</v>
      </c>
    </row>
    <row r="7551" spans="1:15" ht="14.25" customHeight="1" x14ac:dyDescent="0.25">
      <c r="A7551" s="4" t="s">
        <v>26</v>
      </c>
      <c r="B7551" s="4">
        <v>1185732</v>
      </c>
      <c r="C7551" s="5">
        <v>44536</v>
      </c>
      <c r="D7551" s="37">
        <v>2021</v>
      </c>
      <c r="E7551" s="5" t="str">
        <f>TEXT(Sales[[#This Row],[Invoice Date]],"mmm")</f>
        <v>Dec</v>
      </c>
      <c r="F7551" s="4" t="s">
        <v>15</v>
      </c>
      <c r="G7551" s="4" t="s">
        <v>127</v>
      </c>
      <c r="H7551" s="4" t="s">
        <v>128</v>
      </c>
      <c r="I7551" s="6" t="s">
        <v>22</v>
      </c>
      <c r="J7551" s="7">
        <v>56</v>
      </c>
      <c r="K7551" s="8">
        <v>68</v>
      </c>
      <c r="L7551" s="9">
        <f t="shared" si="117"/>
        <v>3808</v>
      </c>
      <c r="M7551" s="9">
        <v>1637.44</v>
      </c>
      <c r="N7551" s="10">
        <v>0.43</v>
      </c>
      <c r="O7551" s="4" t="s">
        <v>83</v>
      </c>
    </row>
    <row r="7552" spans="1:15" ht="14.25" customHeight="1" x14ac:dyDescent="0.25">
      <c r="A7552" s="4" t="s">
        <v>26</v>
      </c>
      <c r="B7552" s="4">
        <v>1185732</v>
      </c>
      <c r="C7552" s="5">
        <v>44536</v>
      </c>
      <c r="D7552" s="37">
        <v>2021</v>
      </c>
      <c r="E7552" s="5" t="str">
        <f>TEXT(Sales[[#This Row],[Invoice Date]],"mmm")</f>
        <v>Dec</v>
      </c>
      <c r="F7552" s="4" t="s">
        <v>15</v>
      </c>
      <c r="G7552" s="4" t="s">
        <v>127</v>
      </c>
      <c r="H7552" s="4" t="s">
        <v>128</v>
      </c>
      <c r="I7552" s="6" t="s">
        <v>23</v>
      </c>
      <c r="J7552" s="7">
        <v>60</v>
      </c>
      <c r="K7552" s="8">
        <v>85</v>
      </c>
      <c r="L7552" s="9">
        <f t="shared" si="117"/>
        <v>5100</v>
      </c>
      <c r="M7552" s="9">
        <v>2805</v>
      </c>
      <c r="N7552" s="10">
        <v>0.55000000000000004</v>
      </c>
      <c r="O7552" s="4" t="s">
        <v>83</v>
      </c>
    </row>
    <row r="7553" spans="1:15" ht="14.25" customHeight="1" x14ac:dyDescent="0.25">
      <c r="A7553" s="4" t="s">
        <v>26</v>
      </c>
      <c r="B7553" s="4">
        <v>1185732</v>
      </c>
      <c r="C7553" s="5">
        <v>44213</v>
      </c>
      <c r="D7553" s="37">
        <v>2021</v>
      </c>
      <c r="E7553" s="5" t="str">
        <f>TEXT(Sales[[#This Row],[Invoice Date]],"mmm")</f>
        <v>Jan</v>
      </c>
      <c r="F7553" s="4" t="s">
        <v>15</v>
      </c>
      <c r="G7553" s="4" t="s">
        <v>127</v>
      </c>
      <c r="H7553" s="4" t="s">
        <v>128</v>
      </c>
      <c r="I7553" s="6" t="s">
        <v>17</v>
      </c>
      <c r="J7553" s="7">
        <v>38</v>
      </c>
      <c r="K7553" s="8">
        <v>126</v>
      </c>
      <c r="L7553" s="9">
        <f t="shared" si="117"/>
        <v>4788</v>
      </c>
      <c r="M7553" s="9">
        <v>2058.84</v>
      </c>
      <c r="N7553" s="10">
        <v>0.43</v>
      </c>
      <c r="O7553" s="4" t="s">
        <v>83</v>
      </c>
    </row>
    <row r="7554" spans="1:15" ht="14.25" customHeight="1" x14ac:dyDescent="0.25">
      <c r="A7554" s="4" t="s">
        <v>26</v>
      </c>
      <c r="B7554" s="4">
        <v>1185732</v>
      </c>
      <c r="C7554" s="5">
        <v>44213</v>
      </c>
      <c r="D7554" s="37">
        <v>2021</v>
      </c>
      <c r="E7554" s="5" t="str">
        <f>TEXT(Sales[[#This Row],[Invoice Date]],"mmm")</f>
        <v>Jan</v>
      </c>
      <c r="F7554" s="4" t="s">
        <v>15</v>
      </c>
      <c r="G7554" s="4" t="s">
        <v>127</v>
      </c>
      <c r="H7554" s="4" t="s">
        <v>128</v>
      </c>
      <c r="I7554" s="6" t="s">
        <v>19</v>
      </c>
      <c r="J7554" s="7">
        <v>38</v>
      </c>
      <c r="K7554" s="8">
        <v>68</v>
      </c>
      <c r="L7554" s="9">
        <f t="shared" si="117"/>
        <v>2584</v>
      </c>
      <c r="M7554" s="9">
        <v>1136.96</v>
      </c>
      <c r="N7554" s="10">
        <v>0.44</v>
      </c>
      <c r="O7554" s="4" t="s">
        <v>83</v>
      </c>
    </row>
    <row r="7555" spans="1:15" ht="14.25" customHeight="1" x14ac:dyDescent="0.25">
      <c r="A7555" s="4" t="s">
        <v>26</v>
      </c>
      <c r="B7555" s="4">
        <v>1185732</v>
      </c>
      <c r="C7555" s="5">
        <v>44213</v>
      </c>
      <c r="D7555" s="37">
        <v>2021</v>
      </c>
      <c r="E7555" s="5" t="str">
        <f>TEXT(Sales[[#This Row],[Invoice Date]],"mmm")</f>
        <v>Jan</v>
      </c>
      <c r="F7555" s="4" t="s">
        <v>15</v>
      </c>
      <c r="G7555" s="4" t="s">
        <v>127</v>
      </c>
      <c r="H7555" s="4" t="s">
        <v>128</v>
      </c>
      <c r="I7555" s="6" t="s">
        <v>20</v>
      </c>
      <c r="J7555" s="7">
        <v>27</v>
      </c>
      <c r="K7555" s="8">
        <v>73</v>
      </c>
      <c r="L7555" s="9">
        <f t="shared" ref="L7555:L7618" si="118">J7555*K7555</f>
        <v>1971</v>
      </c>
      <c r="M7555" s="9">
        <v>709.56</v>
      </c>
      <c r="N7555" s="10">
        <v>0.36</v>
      </c>
      <c r="O7555" s="4" t="s">
        <v>83</v>
      </c>
    </row>
    <row r="7556" spans="1:15" ht="14.25" customHeight="1" x14ac:dyDescent="0.25">
      <c r="A7556" s="4" t="s">
        <v>26</v>
      </c>
      <c r="B7556" s="4">
        <v>1185732</v>
      </c>
      <c r="C7556" s="5">
        <v>44213</v>
      </c>
      <c r="D7556" s="37">
        <v>2021</v>
      </c>
      <c r="E7556" s="5" t="str">
        <f>TEXT(Sales[[#This Row],[Invoice Date]],"mmm")</f>
        <v>Jan</v>
      </c>
      <c r="F7556" s="4" t="s">
        <v>15</v>
      </c>
      <c r="G7556" s="4" t="s">
        <v>127</v>
      </c>
      <c r="H7556" s="4" t="s">
        <v>128</v>
      </c>
      <c r="I7556" s="6" t="s">
        <v>21</v>
      </c>
      <c r="J7556" s="7">
        <v>34</v>
      </c>
      <c r="K7556" s="8">
        <v>26</v>
      </c>
      <c r="L7556" s="9">
        <f t="shared" si="118"/>
        <v>884</v>
      </c>
      <c r="M7556" s="9">
        <v>335.92</v>
      </c>
      <c r="N7556" s="10">
        <v>0.38</v>
      </c>
      <c r="O7556" s="4" t="s">
        <v>83</v>
      </c>
    </row>
    <row r="7557" spans="1:15" ht="14.25" customHeight="1" x14ac:dyDescent="0.25">
      <c r="A7557" s="4" t="s">
        <v>26</v>
      </c>
      <c r="B7557" s="4">
        <v>1185732</v>
      </c>
      <c r="C7557" s="5">
        <v>44213</v>
      </c>
      <c r="D7557" s="37">
        <v>2021</v>
      </c>
      <c r="E7557" s="5" t="str">
        <f>TEXT(Sales[[#This Row],[Invoice Date]],"mmm")</f>
        <v>Jan</v>
      </c>
      <c r="F7557" s="4" t="s">
        <v>15</v>
      </c>
      <c r="G7557" s="4" t="s">
        <v>127</v>
      </c>
      <c r="H7557" s="4" t="s">
        <v>128</v>
      </c>
      <c r="I7557" s="6" t="s">
        <v>22</v>
      </c>
      <c r="J7557" s="7">
        <v>48</v>
      </c>
      <c r="K7557" s="8">
        <v>41</v>
      </c>
      <c r="L7557" s="9">
        <f t="shared" si="118"/>
        <v>1968</v>
      </c>
      <c r="M7557" s="9">
        <v>767.52</v>
      </c>
      <c r="N7557" s="10">
        <v>0.39</v>
      </c>
      <c r="O7557" s="4" t="s">
        <v>83</v>
      </c>
    </row>
    <row r="7558" spans="1:15" ht="14.25" customHeight="1" x14ac:dyDescent="0.25">
      <c r="A7558" s="4" t="s">
        <v>26</v>
      </c>
      <c r="B7558" s="4">
        <v>1185732</v>
      </c>
      <c r="C7558" s="5">
        <v>44213</v>
      </c>
      <c r="D7558" s="37">
        <v>2021</v>
      </c>
      <c r="E7558" s="5" t="str">
        <f>TEXT(Sales[[#This Row],[Invoice Date]],"mmm")</f>
        <v>Jan</v>
      </c>
      <c r="F7558" s="4" t="s">
        <v>15</v>
      </c>
      <c r="G7558" s="4" t="s">
        <v>127</v>
      </c>
      <c r="H7558" s="4" t="s">
        <v>128</v>
      </c>
      <c r="I7558" s="6" t="s">
        <v>23</v>
      </c>
      <c r="J7558" s="7">
        <v>38</v>
      </c>
      <c r="K7558" s="8">
        <v>70</v>
      </c>
      <c r="L7558" s="9">
        <f t="shared" si="118"/>
        <v>2660</v>
      </c>
      <c r="M7558" s="9">
        <v>1090.5999999999999</v>
      </c>
      <c r="N7558" s="10">
        <v>0.41</v>
      </c>
      <c r="O7558" s="4" t="s">
        <v>83</v>
      </c>
    </row>
    <row r="7559" spans="1:15" ht="14.25" customHeight="1" x14ac:dyDescent="0.25">
      <c r="A7559" s="4" t="s">
        <v>26</v>
      </c>
      <c r="B7559" s="4">
        <v>1185732</v>
      </c>
      <c r="C7559" s="5">
        <v>44242</v>
      </c>
      <c r="D7559" s="37">
        <v>2021</v>
      </c>
      <c r="E7559" s="5" t="str">
        <f>TEXT(Sales[[#This Row],[Invoice Date]],"mmm")</f>
        <v>Feb</v>
      </c>
      <c r="F7559" s="4" t="s">
        <v>15</v>
      </c>
      <c r="G7559" s="4" t="s">
        <v>127</v>
      </c>
      <c r="H7559" s="4" t="s">
        <v>128</v>
      </c>
      <c r="I7559" s="6" t="s">
        <v>17</v>
      </c>
      <c r="J7559" s="7">
        <v>36</v>
      </c>
      <c r="K7559" s="8">
        <v>140</v>
      </c>
      <c r="L7559" s="9">
        <f t="shared" si="118"/>
        <v>5040</v>
      </c>
      <c r="M7559" s="9">
        <v>2066.4</v>
      </c>
      <c r="N7559" s="10">
        <v>0.41</v>
      </c>
      <c r="O7559" s="4" t="s">
        <v>83</v>
      </c>
    </row>
    <row r="7560" spans="1:15" ht="14.25" customHeight="1" x14ac:dyDescent="0.25">
      <c r="A7560" s="4" t="s">
        <v>26</v>
      </c>
      <c r="B7560" s="4">
        <v>1185732</v>
      </c>
      <c r="C7560" s="5">
        <v>44242</v>
      </c>
      <c r="D7560" s="37">
        <v>2021</v>
      </c>
      <c r="E7560" s="5" t="str">
        <f>TEXT(Sales[[#This Row],[Invoice Date]],"mmm")</f>
        <v>Feb</v>
      </c>
      <c r="F7560" s="4" t="s">
        <v>15</v>
      </c>
      <c r="G7560" s="4" t="s">
        <v>127</v>
      </c>
      <c r="H7560" s="4" t="s">
        <v>128</v>
      </c>
      <c r="I7560" s="6" t="s">
        <v>19</v>
      </c>
      <c r="J7560" s="7">
        <v>38</v>
      </c>
      <c r="K7560" s="8">
        <v>41</v>
      </c>
      <c r="L7560" s="9">
        <f t="shared" si="118"/>
        <v>1558</v>
      </c>
      <c r="M7560" s="9">
        <v>654.36</v>
      </c>
      <c r="N7560" s="10">
        <v>0.42</v>
      </c>
      <c r="O7560" s="4" t="s">
        <v>83</v>
      </c>
    </row>
    <row r="7561" spans="1:15" ht="14.25" customHeight="1" x14ac:dyDescent="0.25">
      <c r="A7561" s="4" t="s">
        <v>26</v>
      </c>
      <c r="B7561" s="4">
        <v>1185732</v>
      </c>
      <c r="C7561" s="5">
        <v>44242</v>
      </c>
      <c r="D7561" s="37">
        <v>2021</v>
      </c>
      <c r="E7561" s="5" t="str">
        <f>TEXT(Sales[[#This Row],[Invoice Date]],"mmm")</f>
        <v>Feb</v>
      </c>
      <c r="F7561" s="4" t="s">
        <v>15</v>
      </c>
      <c r="G7561" s="4" t="s">
        <v>127</v>
      </c>
      <c r="H7561" s="4" t="s">
        <v>128</v>
      </c>
      <c r="I7561" s="6" t="s">
        <v>20</v>
      </c>
      <c r="J7561" s="7">
        <v>29</v>
      </c>
      <c r="K7561" s="8">
        <v>60</v>
      </c>
      <c r="L7561" s="9">
        <f t="shared" si="118"/>
        <v>1740</v>
      </c>
      <c r="M7561" s="9">
        <v>661.2</v>
      </c>
      <c r="N7561" s="10">
        <v>0.38</v>
      </c>
      <c r="O7561" s="4" t="s">
        <v>83</v>
      </c>
    </row>
    <row r="7562" spans="1:15" ht="14.25" customHeight="1" x14ac:dyDescent="0.25">
      <c r="A7562" s="4" t="s">
        <v>26</v>
      </c>
      <c r="B7562" s="4">
        <v>1185732</v>
      </c>
      <c r="C7562" s="5">
        <v>44242</v>
      </c>
      <c r="D7562" s="37">
        <v>2021</v>
      </c>
      <c r="E7562" s="5" t="str">
        <f>TEXT(Sales[[#This Row],[Invoice Date]],"mmm")</f>
        <v>Feb</v>
      </c>
      <c r="F7562" s="4" t="s">
        <v>15</v>
      </c>
      <c r="G7562" s="4" t="s">
        <v>129</v>
      </c>
      <c r="H7562" s="4" t="s">
        <v>130</v>
      </c>
      <c r="I7562" s="6" t="s">
        <v>21</v>
      </c>
      <c r="J7562" s="7">
        <v>32</v>
      </c>
      <c r="K7562" s="8">
        <v>68</v>
      </c>
      <c r="L7562" s="9">
        <f t="shared" si="118"/>
        <v>2176</v>
      </c>
      <c r="M7562" s="9">
        <v>826.88</v>
      </c>
      <c r="N7562" s="10">
        <v>0.38</v>
      </c>
      <c r="O7562" s="4" t="s">
        <v>83</v>
      </c>
    </row>
    <row r="7563" spans="1:15" ht="14.25" customHeight="1" x14ac:dyDescent="0.25">
      <c r="A7563" s="4" t="s">
        <v>26</v>
      </c>
      <c r="B7563" s="4">
        <v>1185732</v>
      </c>
      <c r="C7563" s="5">
        <v>44242</v>
      </c>
      <c r="D7563" s="37">
        <v>2021</v>
      </c>
      <c r="E7563" s="5" t="str">
        <f>TEXT(Sales[[#This Row],[Invoice Date]],"mmm")</f>
        <v>Feb</v>
      </c>
      <c r="F7563" s="4" t="s">
        <v>15</v>
      </c>
      <c r="G7563" s="4" t="s">
        <v>129</v>
      </c>
      <c r="H7563" s="4" t="s">
        <v>130</v>
      </c>
      <c r="I7563" s="6" t="s">
        <v>22</v>
      </c>
      <c r="J7563" s="7">
        <v>48</v>
      </c>
      <c r="K7563" s="8">
        <v>41</v>
      </c>
      <c r="L7563" s="9">
        <f t="shared" si="118"/>
        <v>1968</v>
      </c>
      <c r="M7563" s="9">
        <v>747.84</v>
      </c>
      <c r="N7563" s="10">
        <v>0.38</v>
      </c>
      <c r="O7563" s="4" t="s">
        <v>83</v>
      </c>
    </row>
    <row r="7564" spans="1:15" ht="14.25" customHeight="1" x14ac:dyDescent="0.25">
      <c r="A7564" s="4" t="s">
        <v>26</v>
      </c>
      <c r="B7564" s="4">
        <v>1185732</v>
      </c>
      <c r="C7564" s="5">
        <v>44242</v>
      </c>
      <c r="D7564" s="37">
        <v>2021</v>
      </c>
      <c r="E7564" s="5" t="str">
        <f>TEXT(Sales[[#This Row],[Invoice Date]],"mmm")</f>
        <v>Feb</v>
      </c>
      <c r="F7564" s="4" t="s">
        <v>15</v>
      </c>
      <c r="G7564" s="4" t="s">
        <v>129</v>
      </c>
      <c r="H7564" s="4" t="s">
        <v>130</v>
      </c>
      <c r="I7564" s="6" t="s">
        <v>23</v>
      </c>
      <c r="J7564" s="7">
        <v>38</v>
      </c>
      <c r="K7564" s="8">
        <v>75</v>
      </c>
      <c r="L7564" s="9">
        <f t="shared" si="118"/>
        <v>2850</v>
      </c>
      <c r="M7564" s="9">
        <v>1254</v>
      </c>
      <c r="N7564" s="10">
        <v>0.44</v>
      </c>
      <c r="O7564" s="4" t="s">
        <v>83</v>
      </c>
    </row>
    <row r="7565" spans="1:15" ht="14.25" customHeight="1" x14ac:dyDescent="0.25">
      <c r="A7565" s="4" t="s">
        <v>26</v>
      </c>
      <c r="B7565" s="4">
        <v>1185732</v>
      </c>
      <c r="C7565" s="5">
        <v>44268</v>
      </c>
      <c r="D7565" s="37">
        <v>2021</v>
      </c>
      <c r="E7565" s="5" t="str">
        <f>TEXT(Sales[[#This Row],[Invoice Date]],"mmm")</f>
        <v>Mar</v>
      </c>
      <c r="F7565" s="4" t="s">
        <v>15</v>
      </c>
      <c r="G7565" s="4" t="s">
        <v>129</v>
      </c>
      <c r="H7565" s="4" t="s">
        <v>130</v>
      </c>
      <c r="I7565" s="6" t="s">
        <v>17</v>
      </c>
      <c r="J7565" s="7">
        <v>38</v>
      </c>
      <c r="K7565" s="8">
        <v>127</v>
      </c>
      <c r="L7565" s="9">
        <f t="shared" si="118"/>
        <v>4826</v>
      </c>
      <c r="M7565" s="9">
        <v>2123.44</v>
      </c>
      <c r="N7565" s="10">
        <v>0.44</v>
      </c>
      <c r="O7565" s="4" t="s">
        <v>83</v>
      </c>
    </row>
    <row r="7566" spans="1:15" ht="14.25" customHeight="1" x14ac:dyDescent="0.25">
      <c r="A7566" s="4" t="s">
        <v>26</v>
      </c>
      <c r="B7566" s="4">
        <v>1185732</v>
      </c>
      <c r="C7566" s="5">
        <v>44268</v>
      </c>
      <c r="D7566" s="37">
        <v>2021</v>
      </c>
      <c r="E7566" s="5" t="str">
        <f>TEXT(Sales[[#This Row],[Invoice Date]],"mmm")</f>
        <v>Mar</v>
      </c>
      <c r="F7566" s="4" t="s">
        <v>15</v>
      </c>
      <c r="G7566" s="4" t="s">
        <v>129</v>
      </c>
      <c r="H7566" s="4" t="s">
        <v>130</v>
      </c>
      <c r="I7566" s="6" t="s">
        <v>19</v>
      </c>
      <c r="J7566" s="7">
        <v>38</v>
      </c>
      <c r="K7566" s="8">
        <v>47</v>
      </c>
      <c r="L7566" s="9">
        <f t="shared" si="118"/>
        <v>1786</v>
      </c>
      <c r="M7566" s="9">
        <v>803.69999999999993</v>
      </c>
      <c r="N7566" s="10">
        <v>0.44999999999999996</v>
      </c>
      <c r="O7566" s="4" t="s">
        <v>83</v>
      </c>
    </row>
    <row r="7567" spans="1:15" ht="14.25" customHeight="1" x14ac:dyDescent="0.25">
      <c r="A7567" s="4" t="s">
        <v>26</v>
      </c>
      <c r="B7567" s="4">
        <v>1185732</v>
      </c>
      <c r="C7567" s="5">
        <v>44268</v>
      </c>
      <c r="D7567" s="37">
        <v>2021</v>
      </c>
      <c r="E7567" s="5" t="str">
        <f>TEXT(Sales[[#This Row],[Invoice Date]],"mmm")</f>
        <v>Mar</v>
      </c>
      <c r="F7567" s="4" t="s">
        <v>15</v>
      </c>
      <c r="G7567" s="4" t="s">
        <v>129</v>
      </c>
      <c r="H7567" s="4" t="s">
        <v>130</v>
      </c>
      <c r="I7567" s="6" t="s">
        <v>20</v>
      </c>
      <c r="J7567" s="7">
        <v>28</v>
      </c>
      <c r="K7567" s="8">
        <v>50</v>
      </c>
      <c r="L7567" s="9">
        <f t="shared" si="118"/>
        <v>1400</v>
      </c>
      <c r="M7567" s="9">
        <v>546</v>
      </c>
      <c r="N7567" s="10">
        <v>0.39</v>
      </c>
      <c r="O7567" s="4" t="s">
        <v>83</v>
      </c>
    </row>
    <row r="7568" spans="1:15" ht="14.25" customHeight="1" x14ac:dyDescent="0.25">
      <c r="A7568" s="4" t="s">
        <v>26</v>
      </c>
      <c r="B7568" s="4">
        <v>1185732</v>
      </c>
      <c r="C7568" s="5">
        <v>44268</v>
      </c>
      <c r="D7568" s="37">
        <v>2021</v>
      </c>
      <c r="E7568" s="5" t="str">
        <f>TEXT(Sales[[#This Row],[Invoice Date]],"mmm")</f>
        <v>Mar</v>
      </c>
      <c r="F7568" s="4" t="s">
        <v>15</v>
      </c>
      <c r="G7568" s="4" t="s">
        <v>129</v>
      </c>
      <c r="H7568" s="4" t="s">
        <v>130</v>
      </c>
      <c r="I7568" s="6" t="s">
        <v>21</v>
      </c>
      <c r="J7568" s="7">
        <v>34</v>
      </c>
      <c r="K7568" s="8">
        <v>87</v>
      </c>
      <c r="L7568" s="9">
        <f t="shared" si="118"/>
        <v>2958</v>
      </c>
      <c r="M7568" s="9">
        <v>1064.8799999999999</v>
      </c>
      <c r="N7568" s="10">
        <v>0.36</v>
      </c>
      <c r="O7568" s="4" t="s">
        <v>83</v>
      </c>
    </row>
    <row r="7569" spans="1:15" ht="14.25" customHeight="1" x14ac:dyDescent="0.25">
      <c r="A7569" s="4" t="s">
        <v>26</v>
      </c>
      <c r="B7569" s="4">
        <v>1185732</v>
      </c>
      <c r="C7569" s="5">
        <v>44268</v>
      </c>
      <c r="D7569" s="37">
        <v>2021</v>
      </c>
      <c r="E7569" s="5" t="str">
        <f>TEXT(Sales[[#This Row],[Invoice Date]],"mmm")</f>
        <v>Mar</v>
      </c>
      <c r="F7569" s="4" t="s">
        <v>15</v>
      </c>
      <c r="G7569" s="4" t="s">
        <v>129</v>
      </c>
      <c r="H7569" s="4" t="s">
        <v>130</v>
      </c>
      <c r="I7569" s="6" t="s">
        <v>22</v>
      </c>
      <c r="J7569" s="7">
        <v>46</v>
      </c>
      <c r="K7569" s="8">
        <v>29</v>
      </c>
      <c r="L7569" s="9">
        <f t="shared" si="118"/>
        <v>1334</v>
      </c>
      <c r="M7569" s="9">
        <v>520.26</v>
      </c>
      <c r="N7569" s="10">
        <v>0.39</v>
      </c>
      <c r="O7569" s="4" t="s">
        <v>83</v>
      </c>
    </row>
    <row r="7570" spans="1:15" ht="14.25" customHeight="1" x14ac:dyDescent="0.25">
      <c r="A7570" s="4" t="s">
        <v>26</v>
      </c>
      <c r="B7570" s="4">
        <v>1185732</v>
      </c>
      <c r="C7570" s="5">
        <v>44268</v>
      </c>
      <c r="D7570" s="37">
        <v>2021</v>
      </c>
      <c r="E7570" s="5" t="str">
        <f>TEXT(Sales[[#This Row],[Invoice Date]],"mmm")</f>
        <v>Mar</v>
      </c>
      <c r="F7570" s="4" t="s">
        <v>15</v>
      </c>
      <c r="G7570" s="4" t="s">
        <v>129</v>
      </c>
      <c r="H7570" s="4" t="s">
        <v>130</v>
      </c>
      <c r="I7570" s="6" t="s">
        <v>23</v>
      </c>
      <c r="J7570" s="7">
        <v>39</v>
      </c>
      <c r="K7570" s="8">
        <v>54</v>
      </c>
      <c r="L7570" s="9">
        <f t="shared" si="118"/>
        <v>2106</v>
      </c>
      <c r="M7570" s="9">
        <v>863.45999999999992</v>
      </c>
      <c r="N7570" s="10">
        <v>0.41</v>
      </c>
      <c r="O7570" s="4" t="s">
        <v>83</v>
      </c>
    </row>
    <row r="7571" spans="1:15" ht="14.25" customHeight="1" x14ac:dyDescent="0.25">
      <c r="A7571" s="4" t="s">
        <v>26</v>
      </c>
      <c r="B7571" s="4">
        <v>1185732</v>
      </c>
      <c r="C7571" s="5">
        <v>44300</v>
      </c>
      <c r="D7571" s="37">
        <v>2021</v>
      </c>
      <c r="E7571" s="5" t="str">
        <f>TEXT(Sales[[#This Row],[Invoice Date]],"mmm")</f>
        <v>Apr</v>
      </c>
      <c r="F7571" s="4" t="s">
        <v>15</v>
      </c>
      <c r="G7571" s="4" t="s">
        <v>129</v>
      </c>
      <c r="H7571" s="4" t="s">
        <v>130</v>
      </c>
      <c r="I7571" s="6" t="s">
        <v>17</v>
      </c>
      <c r="J7571" s="7">
        <v>38</v>
      </c>
      <c r="K7571" s="8">
        <v>117</v>
      </c>
      <c r="L7571" s="9">
        <f t="shared" si="118"/>
        <v>4446</v>
      </c>
      <c r="M7571" s="9">
        <v>2000.6999999999998</v>
      </c>
      <c r="N7571" s="10">
        <v>0.44999999999999996</v>
      </c>
      <c r="O7571" s="4" t="s">
        <v>83</v>
      </c>
    </row>
    <row r="7572" spans="1:15" ht="14.25" customHeight="1" x14ac:dyDescent="0.25">
      <c r="A7572" s="4" t="s">
        <v>26</v>
      </c>
      <c r="B7572" s="4">
        <v>1185732</v>
      </c>
      <c r="C7572" s="5">
        <v>44300</v>
      </c>
      <c r="D7572" s="37">
        <v>2021</v>
      </c>
      <c r="E7572" s="5" t="str">
        <f>TEXT(Sales[[#This Row],[Invoice Date]],"mmm")</f>
        <v>Apr</v>
      </c>
      <c r="F7572" s="4" t="s">
        <v>15</v>
      </c>
      <c r="G7572" s="4" t="s">
        <v>129</v>
      </c>
      <c r="H7572" s="4" t="s">
        <v>130</v>
      </c>
      <c r="I7572" s="6" t="s">
        <v>19</v>
      </c>
      <c r="J7572" s="7">
        <v>37</v>
      </c>
      <c r="K7572" s="8">
        <v>45</v>
      </c>
      <c r="L7572" s="9">
        <f t="shared" si="118"/>
        <v>1665</v>
      </c>
      <c r="M7572" s="9">
        <v>732.6</v>
      </c>
      <c r="N7572" s="10">
        <v>0.44</v>
      </c>
      <c r="O7572" s="4" t="s">
        <v>83</v>
      </c>
    </row>
    <row r="7573" spans="1:15" ht="14.25" customHeight="1" x14ac:dyDescent="0.25">
      <c r="A7573" s="4" t="s">
        <v>26</v>
      </c>
      <c r="B7573" s="4">
        <v>1185732</v>
      </c>
      <c r="C7573" s="5">
        <v>44300</v>
      </c>
      <c r="D7573" s="37">
        <v>2021</v>
      </c>
      <c r="E7573" s="5" t="str">
        <f>TEXT(Sales[[#This Row],[Invoice Date]],"mmm")</f>
        <v>Apr</v>
      </c>
      <c r="F7573" s="4" t="s">
        <v>15</v>
      </c>
      <c r="G7573" s="4" t="s">
        <v>129</v>
      </c>
      <c r="H7573" s="4" t="s">
        <v>130</v>
      </c>
      <c r="I7573" s="6" t="s">
        <v>20</v>
      </c>
      <c r="J7573" s="7">
        <v>29</v>
      </c>
      <c r="K7573" s="8">
        <v>41</v>
      </c>
      <c r="L7573" s="9">
        <f t="shared" si="118"/>
        <v>1189</v>
      </c>
      <c r="M7573" s="9">
        <v>416.15</v>
      </c>
      <c r="N7573" s="10">
        <v>0.35</v>
      </c>
      <c r="O7573" s="4" t="s">
        <v>83</v>
      </c>
    </row>
    <row r="7574" spans="1:15" ht="14.25" customHeight="1" x14ac:dyDescent="0.25">
      <c r="A7574" s="4" t="s">
        <v>26</v>
      </c>
      <c r="B7574" s="4">
        <v>1185732</v>
      </c>
      <c r="C7574" s="5">
        <v>44300</v>
      </c>
      <c r="D7574" s="37">
        <v>2021</v>
      </c>
      <c r="E7574" s="5" t="str">
        <f>TEXT(Sales[[#This Row],[Invoice Date]],"mmm")</f>
        <v>Apr</v>
      </c>
      <c r="F7574" s="4" t="s">
        <v>15</v>
      </c>
      <c r="G7574" s="4" t="s">
        <v>129</v>
      </c>
      <c r="H7574" s="4" t="s">
        <v>130</v>
      </c>
      <c r="I7574" s="6" t="s">
        <v>21</v>
      </c>
      <c r="J7574" s="7">
        <v>32</v>
      </c>
      <c r="K7574" s="8">
        <v>35</v>
      </c>
      <c r="L7574" s="9">
        <f t="shared" si="118"/>
        <v>1120</v>
      </c>
      <c r="M7574" s="9">
        <v>436.8</v>
      </c>
      <c r="N7574" s="10">
        <v>0.39</v>
      </c>
      <c r="O7574" s="4" t="s">
        <v>83</v>
      </c>
    </row>
    <row r="7575" spans="1:15" ht="14.25" customHeight="1" x14ac:dyDescent="0.25">
      <c r="A7575" s="4" t="s">
        <v>26</v>
      </c>
      <c r="B7575" s="4">
        <v>1185732</v>
      </c>
      <c r="C7575" s="5">
        <v>44300</v>
      </c>
      <c r="D7575" s="37">
        <v>2021</v>
      </c>
      <c r="E7575" s="5" t="str">
        <f>TEXT(Sales[[#This Row],[Invoice Date]],"mmm")</f>
        <v>Apr</v>
      </c>
      <c r="F7575" s="4" t="s">
        <v>15</v>
      </c>
      <c r="G7575" s="4" t="s">
        <v>129</v>
      </c>
      <c r="H7575" s="4" t="s">
        <v>130</v>
      </c>
      <c r="I7575" s="6" t="s">
        <v>22</v>
      </c>
      <c r="J7575" s="7">
        <v>49</v>
      </c>
      <c r="K7575" s="8">
        <v>33</v>
      </c>
      <c r="L7575" s="9">
        <f t="shared" si="118"/>
        <v>1617</v>
      </c>
      <c r="M7575" s="9">
        <v>614.46</v>
      </c>
      <c r="N7575" s="10">
        <v>0.38</v>
      </c>
      <c r="O7575" s="4" t="s">
        <v>83</v>
      </c>
    </row>
    <row r="7576" spans="1:15" ht="14.25" customHeight="1" x14ac:dyDescent="0.25">
      <c r="A7576" s="4" t="s">
        <v>26</v>
      </c>
      <c r="B7576" s="4">
        <v>1185732</v>
      </c>
      <c r="C7576" s="5">
        <v>44300</v>
      </c>
      <c r="D7576" s="37">
        <v>2021</v>
      </c>
      <c r="E7576" s="5" t="str">
        <f>TEXT(Sales[[#This Row],[Invoice Date]],"mmm")</f>
        <v>Apr</v>
      </c>
      <c r="F7576" s="4" t="s">
        <v>15</v>
      </c>
      <c r="G7576" s="4" t="s">
        <v>129</v>
      </c>
      <c r="H7576" s="4" t="s">
        <v>130</v>
      </c>
      <c r="I7576" s="6" t="s">
        <v>23</v>
      </c>
      <c r="J7576" s="7">
        <v>39</v>
      </c>
      <c r="K7576" s="8">
        <v>83</v>
      </c>
      <c r="L7576" s="9">
        <f t="shared" si="118"/>
        <v>3237</v>
      </c>
      <c r="M7576" s="9">
        <v>1424.28</v>
      </c>
      <c r="N7576" s="10">
        <v>0.44</v>
      </c>
      <c r="O7576" s="4" t="s">
        <v>83</v>
      </c>
    </row>
    <row r="7577" spans="1:15" ht="14.25" customHeight="1" x14ac:dyDescent="0.25">
      <c r="A7577" s="4" t="s">
        <v>26</v>
      </c>
      <c r="B7577" s="4">
        <v>1185732</v>
      </c>
      <c r="C7577" s="5">
        <v>44329</v>
      </c>
      <c r="D7577" s="37">
        <v>2021</v>
      </c>
      <c r="E7577" s="5" t="str">
        <f>TEXT(Sales[[#This Row],[Invoice Date]],"mmm")</f>
        <v>May</v>
      </c>
      <c r="F7577" s="4" t="s">
        <v>15</v>
      </c>
      <c r="G7577" s="4" t="s">
        <v>129</v>
      </c>
      <c r="H7577" s="4" t="s">
        <v>130</v>
      </c>
      <c r="I7577" s="6" t="s">
        <v>17</v>
      </c>
      <c r="J7577" s="7">
        <v>53</v>
      </c>
      <c r="K7577" s="8">
        <v>129</v>
      </c>
      <c r="L7577" s="9">
        <f t="shared" si="118"/>
        <v>6837</v>
      </c>
      <c r="M7577" s="9">
        <v>2939.91</v>
      </c>
      <c r="N7577" s="10">
        <v>0.43</v>
      </c>
      <c r="O7577" s="4" t="s">
        <v>83</v>
      </c>
    </row>
    <row r="7578" spans="1:15" ht="14.25" customHeight="1" x14ac:dyDescent="0.25">
      <c r="A7578" s="4" t="s">
        <v>26</v>
      </c>
      <c r="B7578" s="4">
        <v>1185732</v>
      </c>
      <c r="C7578" s="5">
        <v>44329</v>
      </c>
      <c r="D7578" s="37">
        <v>2021</v>
      </c>
      <c r="E7578" s="5" t="str">
        <f>TEXT(Sales[[#This Row],[Invoice Date]],"mmm")</f>
        <v>May</v>
      </c>
      <c r="F7578" s="4" t="s">
        <v>15</v>
      </c>
      <c r="G7578" s="4" t="s">
        <v>129</v>
      </c>
      <c r="H7578" s="4" t="s">
        <v>130</v>
      </c>
      <c r="I7578" s="6" t="s">
        <v>19</v>
      </c>
      <c r="J7578" s="7">
        <v>47</v>
      </c>
      <c r="K7578" s="8">
        <v>54</v>
      </c>
      <c r="L7578" s="9">
        <f t="shared" si="118"/>
        <v>2538</v>
      </c>
      <c r="M7578" s="9">
        <v>1091.3399999999999</v>
      </c>
      <c r="N7578" s="10">
        <v>0.43</v>
      </c>
      <c r="O7578" s="4" t="s">
        <v>83</v>
      </c>
    </row>
    <row r="7579" spans="1:15" ht="14.25" customHeight="1" x14ac:dyDescent="0.25">
      <c r="A7579" s="4" t="s">
        <v>26</v>
      </c>
      <c r="B7579" s="4">
        <v>1185732</v>
      </c>
      <c r="C7579" s="5">
        <v>44329</v>
      </c>
      <c r="D7579" s="37">
        <v>2021</v>
      </c>
      <c r="E7579" s="5" t="str">
        <f>TEXT(Sales[[#This Row],[Invoice Date]],"mmm")</f>
        <v>May</v>
      </c>
      <c r="F7579" s="4" t="s">
        <v>15</v>
      </c>
      <c r="G7579" s="4" t="s">
        <v>129</v>
      </c>
      <c r="H7579" s="4" t="s">
        <v>130</v>
      </c>
      <c r="I7579" s="6" t="s">
        <v>20</v>
      </c>
      <c r="J7579" s="7">
        <v>41</v>
      </c>
      <c r="K7579" s="8">
        <v>56</v>
      </c>
      <c r="L7579" s="9">
        <f t="shared" si="118"/>
        <v>2296</v>
      </c>
      <c r="M7579" s="9">
        <v>918.40000000000009</v>
      </c>
      <c r="N7579" s="10">
        <v>0.4</v>
      </c>
      <c r="O7579" s="4" t="s">
        <v>83</v>
      </c>
    </row>
    <row r="7580" spans="1:15" ht="14.25" customHeight="1" x14ac:dyDescent="0.25">
      <c r="A7580" s="4" t="s">
        <v>26</v>
      </c>
      <c r="B7580" s="4">
        <v>1185732</v>
      </c>
      <c r="C7580" s="5">
        <v>44329</v>
      </c>
      <c r="D7580" s="37">
        <v>2021</v>
      </c>
      <c r="E7580" s="5" t="str">
        <f>TEXT(Sales[[#This Row],[Invoice Date]],"mmm")</f>
        <v>May</v>
      </c>
      <c r="F7580" s="4" t="s">
        <v>15</v>
      </c>
      <c r="G7580" s="4" t="s">
        <v>129</v>
      </c>
      <c r="H7580" s="4" t="s">
        <v>130</v>
      </c>
      <c r="I7580" s="6" t="s">
        <v>21</v>
      </c>
      <c r="J7580" s="7">
        <v>44</v>
      </c>
      <c r="K7580" s="8">
        <v>47</v>
      </c>
      <c r="L7580" s="9">
        <f t="shared" si="118"/>
        <v>2068</v>
      </c>
      <c r="M7580" s="9">
        <v>806.52</v>
      </c>
      <c r="N7580" s="10">
        <v>0.39</v>
      </c>
      <c r="O7580" s="4" t="s">
        <v>83</v>
      </c>
    </row>
    <row r="7581" spans="1:15" ht="14.25" customHeight="1" x14ac:dyDescent="0.25">
      <c r="A7581" s="4" t="s">
        <v>26</v>
      </c>
      <c r="B7581" s="4">
        <v>1185732</v>
      </c>
      <c r="C7581" s="5">
        <v>44329</v>
      </c>
      <c r="D7581" s="37">
        <v>2021</v>
      </c>
      <c r="E7581" s="5" t="str">
        <f>TEXT(Sales[[#This Row],[Invoice Date]],"mmm")</f>
        <v>May</v>
      </c>
      <c r="F7581" s="4" t="s">
        <v>15</v>
      </c>
      <c r="G7581" s="4" t="s">
        <v>129</v>
      </c>
      <c r="H7581" s="4" t="s">
        <v>130</v>
      </c>
      <c r="I7581" s="6" t="s">
        <v>22</v>
      </c>
      <c r="J7581" s="7">
        <v>50</v>
      </c>
      <c r="K7581" s="8">
        <v>54</v>
      </c>
      <c r="L7581" s="9">
        <f t="shared" si="118"/>
        <v>2700</v>
      </c>
      <c r="M7581" s="9">
        <v>1026</v>
      </c>
      <c r="N7581" s="10">
        <v>0.38</v>
      </c>
      <c r="O7581" s="4" t="s">
        <v>83</v>
      </c>
    </row>
    <row r="7582" spans="1:15" ht="14.25" customHeight="1" x14ac:dyDescent="0.25">
      <c r="A7582" s="4" t="s">
        <v>26</v>
      </c>
      <c r="B7582" s="4">
        <v>1185732</v>
      </c>
      <c r="C7582" s="5">
        <v>44329</v>
      </c>
      <c r="D7582" s="37">
        <v>2021</v>
      </c>
      <c r="E7582" s="5" t="str">
        <f>TEXT(Sales[[#This Row],[Invoice Date]],"mmm")</f>
        <v>May</v>
      </c>
      <c r="F7582" s="4" t="s">
        <v>15</v>
      </c>
      <c r="G7582" s="4" t="s">
        <v>129</v>
      </c>
      <c r="H7582" s="4" t="s">
        <v>130</v>
      </c>
      <c r="I7582" s="6" t="s">
        <v>23</v>
      </c>
      <c r="J7582" s="7">
        <v>55</v>
      </c>
      <c r="K7582" s="8">
        <v>88</v>
      </c>
      <c r="L7582" s="9">
        <f t="shared" si="118"/>
        <v>4840</v>
      </c>
      <c r="M7582" s="9">
        <v>1984.3999999999999</v>
      </c>
      <c r="N7582" s="10">
        <v>0.41</v>
      </c>
      <c r="O7582" s="4" t="s">
        <v>83</v>
      </c>
    </row>
    <row r="7583" spans="1:15" ht="14.25" customHeight="1" x14ac:dyDescent="0.25">
      <c r="A7583" s="4" t="s">
        <v>26</v>
      </c>
      <c r="B7583" s="4">
        <v>1185732</v>
      </c>
      <c r="C7583" s="5">
        <v>44362</v>
      </c>
      <c r="D7583" s="37">
        <v>2021</v>
      </c>
      <c r="E7583" s="5" t="str">
        <f>TEXT(Sales[[#This Row],[Invoice Date]],"mmm")</f>
        <v>Jun</v>
      </c>
      <c r="F7583" s="4" t="s">
        <v>15</v>
      </c>
      <c r="G7583" s="4" t="s">
        <v>129</v>
      </c>
      <c r="H7583" s="4" t="s">
        <v>130</v>
      </c>
      <c r="I7583" s="6" t="s">
        <v>17</v>
      </c>
      <c r="J7583" s="7">
        <v>51</v>
      </c>
      <c r="K7583" s="8">
        <v>155</v>
      </c>
      <c r="L7583" s="9">
        <f t="shared" si="118"/>
        <v>7905</v>
      </c>
      <c r="M7583" s="9">
        <v>3320.1</v>
      </c>
      <c r="N7583" s="10">
        <v>0.42</v>
      </c>
      <c r="O7583" s="4" t="s">
        <v>83</v>
      </c>
    </row>
    <row r="7584" spans="1:15" ht="14.25" customHeight="1" x14ac:dyDescent="0.25">
      <c r="A7584" s="4" t="s">
        <v>26</v>
      </c>
      <c r="B7584" s="4">
        <v>1185732</v>
      </c>
      <c r="C7584" s="5">
        <v>44362</v>
      </c>
      <c r="D7584" s="37">
        <v>2021</v>
      </c>
      <c r="E7584" s="5" t="str">
        <f>TEXT(Sales[[#This Row],[Invoice Date]],"mmm")</f>
        <v>Jun</v>
      </c>
      <c r="F7584" s="4" t="s">
        <v>15</v>
      </c>
      <c r="G7584" s="4" t="s">
        <v>129</v>
      </c>
      <c r="H7584" s="4" t="s">
        <v>130</v>
      </c>
      <c r="I7584" s="6" t="s">
        <v>19</v>
      </c>
      <c r="J7584" s="7">
        <v>47</v>
      </c>
      <c r="K7584" s="8">
        <v>94</v>
      </c>
      <c r="L7584" s="9">
        <f t="shared" si="118"/>
        <v>4418</v>
      </c>
      <c r="M7584" s="9">
        <v>1855.56</v>
      </c>
      <c r="N7584" s="10">
        <v>0.42</v>
      </c>
      <c r="O7584" s="4" t="s">
        <v>83</v>
      </c>
    </row>
    <row r="7585" spans="1:15" ht="14.25" customHeight="1" x14ac:dyDescent="0.25">
      <c r="A7585" s="4" t="s">
        <v>26</v>
      </c>
      <c r="B7585" s="4">
        <v>1185732</v>
      </c>
      <c r="C7585" s="5">
        <v>44362</v>
      </c>
      <c r="D7585" s="37">
        <v>2021</v>
      </c>
      <c r="E7585" s="5" t="str">
        <f>TEXT(Sales[[#This Row],[Invoice Date]],"mmm")</f>
        <v>Jun</v>
      </c>
      <c r="F7585" s="4" t="s">
        <v>15</v>
      </c>
      <c r="G7585" s="4" t="s">
        <v>129</v>
      </c>
      <c r="H7585" s="4" t="s">
        <v>130</v>
      </c>
      <c r="I7585" s="6" t="s">
        <v>20</v>
      </c>
      <c r="J7585" s="7">
        <v>42</v>
      </c>
      <c r="K7585" s="8">
        <v>68</v>
      </c>
      <c r="L7585" s="9">
        <f t="shared" si="118"/>
        <v>2856</v>
      </c>
      <c r="M7585" s="9">
        <v>1028.1599999999999</v>
      </c>
      <c r="N7585" s="10">
        <v>0.36</v>
      </c>
      <c r="O7585" s="4" t="s">
        <v>83</v>
      </c>
    </row>
    <row r="7586" spans="1:15" ht="14.25" customHeight="1" x14ac:dyDescent="0.25">
      <c r="A7586" s="4" t="s">
        <v>26</v>
      </c>
      <c r="B7586" s="4">
        <v>1185732</v>
      </c>
      <c r="C7586" s="5">
        <v>44362</v>
      </c>
      <c r="D7586" s="37">
        <v>2021</v>
      </c>
      <c r="E7586" s="5" t="str">
        <f>TEXT(Sales[[#This Row],[Invoice Date]],"mmm")</f>
        <v>Jun</v>
      </c>
      <c r="F7586" s="4" t="s">
        <v>15</v>
      </c>
      <c r="G7586" s="4" t="s">
        <v>129</v>
      </c>
      <c r="H7586" s="4" t="s">
        <v>130</v>
      </c>
      <c r="I7586" s="6" t="s">
        <v>21</v>
      </c>
      <c r="J7586" s="7">
        <v>41</v>
      </c>
      <c r="K7586" s="8">
        <v>65</v>
      </c>
      <c r="L7586" s="9">
        <f t="shared" si="118"/>
        <v>2665</v>
      </c>
      <c r="M7586" s="9">
        <v>932.74999999999989</v>
      </c>
      <c r="N7586" s="10">
        <v>0.35</v>
      </c>
      <c r="O7586" s="4" t="s">
        <v>83</v>
      </c>
    </row>
    <row r="7587" spans="1:15" ht="14.25" customHeight="1" x14ac:dyDescent="0.25">
      <c r="A7587" s="4" t="s">
        <v>26</v>
      </c>
      <c r="B7587" s="4">
        <v>1185732</v>
      </c>
      <c r="C7587" s="5">
        <v>44362</v>
      </c>
      <c r="D7587" s="37">
        <v>2021</v>
      </c>
      <c r="E7587" s="5" t="str">
        <f>TEXT(Sales[[#This Row],[Invoice Date]],"mmm")</f>
        <v>Jun</v>
      </c>
      <c r="F7587" s="4" t="s">
        <v>15</v>
      </c>
      <c r="G7587" s="4" t="s">
        <v>129</v>
      </c>
      <c r="H7587" s="4" t="s">
        <v>130</v>
      </c>
      <c r="I7587" s="6" t="s">
        <v>22</v>
      </c>
      <c r="J7587" s="7">
        <v>51</v>
      </c>
      <c r="K7587" s="8">
        <v>59</v>
      </c>
      <c r="L7587" s="9">
        <f t="shared" si="118"/>
        <v>3009</v>
      </c>
      <c r="M7587" s="9">
        <v>1143.42</v>
      </c>
      <c r="N7587" s="10">
        <v>0.38</v>
      </c>
      <c r="O7587" s="4" t="s">
        <v>83</v>
      </c>
    </row>
    <row r="7588" spans="1:15" ht="14.25" customHeight="1" x14ac:dyDescent="0.25">
      <c r="A7588" s="4" t="s">
        <v>26</v>
      </c>
      <c r="B7588" s="4">
        <v>1185732</v>
      </c>
      <c r="C7588" s="5">
        <v>44362</v>
      </c>
      <c r="D7588" s="37">
        <v>2021</v>
      </c>
      <c r="E7588" s="5" t="str">
        <f>TEXT(Sales[[#This Row],[Invoice Date]],"mmm")</f>
        <v>Jun</v>
      </c>
      <c r="F7588" s="4" t="s">
        <v>15</v>
      </c>
      <c r="G7588" s="4" t="s">
        <v>129</v>
      </c>
      <c r="H7588" s="4" t="s">
        <v>130</v>
      </c>
      <c r="I7588" s="6" t="s">
        <v>23</v>
      </c>
      <c r="J7588" s="7">
        <v>54</v>
      </c>
      <c r="K7588" s="8">
        <v>101</v>
      </c>
      <c r="L7588" s="9">
        <f t="shared" si="118"/>
        <v>5454</v>
      </c>
      <c r="M7588" s="9">
        <v>2181.6</v>
      </c>
      <c r="N7588" s="10">
        <v>0.4</v>
      </c>
      <c r="O7588" s="4" t="s">
        <v>83</v>
      </c>
    </row>
    <row r="7589" spans="1:15" ht="14.25" customHeight="1" x14ac:dyDescent="0.25">
      <c r="A7589" s="4" t="s">
        <v>26</v>
      </c>
      <c r="B7589" s="4">
        <v>1185732</v>
      </c>
      <c r="C7589" s="5">
        <v>44390</v>
      </c>
      <c r="D7589" s="37">
        <v>2021</v>
      </c>
      <c r="E7589" s="5" t="str">
        <f>TEXT(Sales[[#This Row],[Invoice Date]],"mmm")</f>
        <v>Jul</v>
      </c>
      <c r="F7589" s="4" t="s">
        <v>15</v>
      </c>
      <c r="G7589" s="4" t="s">
        <v>129</v>
      </c>
      <c r="H7589" s="4" t="s">
        <v>130</v>
      </c>
      <c r="I7589" s="6" t="s">
        <v>17</v>
      </c>
      <c r="J7589" s="7">
        <v>52</v>
      </c>
      <c r="K7589" s="8">
        <v>150</v>
      </c>
      <c r="L7589" s="9">
        <f t="shared" si="118"/>
        <v>7800</v>
      </c>
      <c r="M7589" s="9">
        <v>3276</v>
      </c>
      <c r="N7589" s="10">
        <v>0.42</v>
      </c>
      <c r="O7589" s="4" t="s">
        <v>83</v>
      </c>
    </row>
    <row r="7590" spans="1:15" ht="14.25" customHeight="1" x14ac:dyDescent="0.25">
      <c r="A7590" s="4" t="s">
        <v>26</v>
      </c>
      <c r="B7590" s="4">
        <v>1185732</v>
      </c>
      <c r="C7590" s="5">
        <v>44390</v>
      </c>
      <c r="D7590" s="37">
        <v>2021</v>
      </c>
      <c r="E7590" s="5" t="str">
        <f>TEXT(Sales[[#This Row],[Invoice Date]],"mmm")</f>
        <v>Jul</v>
      </c>
      <c r="F7590" s="4" t="s">
        <v>15</v>
      </c>
      <c r="G7590" s="4" t="s">
        <v>129</v>
      </c>
      <c r="H7590" s="4" t="s">
        <v>130</v>
      </c>
      <c r="I7590" s="6" t="s">
        <v>19</v>
      </c>
      <c r="J7590" s="7">
        <v>49</v>
      </c>
      <c r="K7590" s="8">
        <v>105</v>
      </c>
      <c r="L7590" s="9">
        <f t="shared" si="118"/>
        <v>5145</v>
      </c>
      <c r="M7590" s="9">
        <v>2212.35</v>
      </c>
      <c r="N7590" s="10">
        <v>0.43</v>
      </c>
      <c r="O7590" s="4" t="s">
        <v>83</v>
      </c>
    </row>
    <row r="7591" spans="1:15" ht="14.25" customHeight="1" x14ac:dyDescent="0.25">
      <c r="A7591" s="4" t="s">
        <v>26</v>
      </c>
      <c r="B7591" s="4">
        <v>1185732</v>
      </c>
      <c r="C7591" s="5">
        <v>44390</v>
      </c>
      <c r="D7591" s="37">
        <v>2021</v>
      </c>
      <c r="E7591" s="5" t="str">
        <f>TEXT(Sales[[#This Row],[Invoice Date]],"mmm")</f>
        <v>Jul</v>
      </c>
      <c r="F7591" s="4" t="s">
        <v>15</v>
      </c>
      <c r="G7591" s="4" t="s">
        <v>129</v>
      </c>
      <c r="H7591" s="4" t="s">
        <v>130</v>
      </c>
      <c r="I7591" s="6" t="s">
        <v>20</v>
      </c>
      <c r="J7591" s="7">
        <v>41</v>
      </c>
      <c r="K7591" s="8">
        <v>77</v>
      </c>
      <c r="L7591" s="9">
        <f t="shared" si="118"/>
        <v>3157</v>
      </c>
      <c r="M7591" s="9">
        <v>1168.0899999999999</v>
      </c>
      <c r="N7591" s="10">
        <v>0.37</v>
      </c>
      <c r="O7591" s="4" t="s">
        <v>83</v>
      </c>
    </row>
    <row r="7592" spans="1:15" ht="14.25" customHeight="1" x14ac:dyDescent="0.25">
      <c r="A7592" s="4" t="s">
        <v>26</v>
      </c>
      <c r="B7592" s="4">
        <v>1185732</v>
      </c>
      <c r="C7592" s="5">
        <v>44390</v>
      </c>
      <c r="D7592" s="37">
        <v>2021</v>
      </c>
      <c r="E7592" s="5" t="str">
        <f>TEXT(Sales[[#This Row],[Invoice Date]],"mmm")</f>
        <v>Jul</v>
      </c>
      <c r="F7592" s="4" t="s">
        <v>15</v>
      </c>
      <c r="G7592" s="4" t="s">
        <v>129</v>
      </c>
      <c r="H7592" s="4" t="s">
        <v>130</v>
      </c>
      <c r="I7592" s="6" t="s">
        <v>21</v>
      </c>
      <c r="J7592" s="7">
        <v>44</v>
      </c>
      <c r="K7592" s="8">
        <v>56</v>
      </c>
      <c r="L7592" s="9">
        <f t="shared" si="118"/>
        <v>2464</v>
      </c>
      <c r="M7592" s="9">
        <v>887.04</v>
      </c>
      <c r="N7592" s="10">
        <v>0.36</v>
      </c>
      <c r="O7592" s="4" t="s">
        <v>83</v>
      </c>
    </row>
    <row r="7593" spans="1:15" ht="14.25" customHeight="1" x14ac:dyDescent="0.25">
      <c r="A7593" s="4" t="s">
        <v>26</v>
      </c>
      <c r="B7593" s="4">
        <v>1185732</v>
      </c>
      <c r="C7593" s="5">
        <v>44390</v>
      </c>
      <c r="D7593" s="37">
        <v>2021</v>
      </c>
      <c r="E7593" s="5" t="str">
        <f>TEXT(Sales[[#This Row],[Invoice Date]],"mmm")</f>
        <v>Jul</v>
      </c>
      <c r="F7593" s="4" t="s">
        <v>15</v>
      </c>
      <c r="G7593" s="4" t="s">
        <v>129</v>
      </c>
      <c r="H7593" s="4" t="s">
        <v>130</v>
      </c>
      <c r="I7593" s="6" t="s">
        <v>22</v>
      </c>
      <c r="J7593" s="7">
        <v>53</v>
      </c>
      <c r="K7593" s="8">
        <v>68</v>
      </c>
      <c r="L7593" s="9">
        <f t="shared" si="118"/>
        <v>3604</v>
      </c>
      <c r="M7593" s="9">
        <v>1405.56</v>
      </c>
      <c r="N7593" s="10">
        <v>0.39</v>
      </c>
      <c r="O7593" s="4" t="s">
        <v>83</v>
      </c>
    </row>
    <row r="7594" spans="1:15" ht="14.25" customHeight="1" x14ac:dyDescent="0.25">
      <c r="A7594" s="4" t="s">
        <v>26</v>
      </c>
      <c r="B7594" s="4">
        <v>1185732</v>
      </c>
      <c r="C7594" s="5">
        <v>44390</v>
      </c>
      <c r="D7594" s="37">
        <v>2021</v>
      </c>
      <c r="E7594" s="5" t="str">
        <f>TEXT(Sales[[#This Row],[Invoice Date]],"mmm")</f>
        <v>Jul</v>
      </c>
      <c r="F7594" s="4" t="s">
        <v>15</v>
      </c>
      <c r="G7594" s="4" t="s">
        <v>129</v>
      </c>
      <c r="H7594" s="4" t="s">
        <v>130</v>
      </c>
      <c r="I7594" s="6" t="s">
        <v>23</v>
      </c>
      <c r="J7594" s="7">
        <v>55</v>
      </c>
      <c r="K7594" s="8">
        <v>128</v>
      </c>
      <c r="L7594" s="9">
        <f t="shared" si="118"/>
        <v>7040</v>
      </c>
      <c r="M7594" s="9">
        <v>2956.7999999999997</v>
      </c>
      <c r="N7594" s="10">
        <v>0.42</v>
      </c>
      <c r="O7594" s="4" t="s">
        <v>83</v>
      </c>
    </row>
    <row r="7595" spans="1:15" ht="14.25" customHeight="1" x14ac:dyDescent="0.25">
      <c r="A7595" s="4" t="s">
        <v>26</v>
      </c>
      <c r="B7595" s="4">
        <v>1185732</v>
      </c>
      <c r="C7595" s="5">
        <v>44422</v>
      </c>
      <c r="D7595" s="37">
        <v>2021</v>
      </c>
      <c r="E7595" s="5" t="str">
        <f>TEXT(Sales[[#This Row],[Invoice Date]],"mmm")</f>
        <v>Aug</v>
      </c>
      <c r="F7595" s="4" t="s">
        <v>15</v>
      </c>
      <c r="G7595" s="4" t="s">
        <v>129</v>
      </c>
      <c r="H7595" s="4" t="s">
        <v>130</v>
      </c>
      <c r="I7595" s="6" t="s">
        <v>17</v>
      </c>
      <c r="J7595" s="7">
        <v>50</v>
      </c>
      <c r="K7595" s="8">
        <v>161</v>
      </c>
      <c r="L7595" s="9">
        <f t="shared" si="118"/>
        <v>8050</v>
      </c>
      <c r="M7595" s="9">
        <v>3542</v>
      </c>
      <c r="N7595" s="10">
        <v>0.44</v>
      </c>
      <c r="O7595" s="4" t="s">
        <v>83</v>
      </c>
    </row>
    <row r="7596" spans="1:15" ht="14.25" customHeight="1" x14ac:dyDescent="0.25">
      <c r="A7596" s="4" t="s">
        <v>26</v>
      </c>
      <c r="B7596" s="4">
        <v>1185732</v>
      </c>
      <c r="C7596" s="5">
        <v>44422</v>
      </c>
      <c r="D7596" s="37">
        <v>2021</v>
      </c>
      <c r="E7596" s="5" t="str">
        <f>TEXT(Sales[[#This Row],[Invoice Date]],"mmm")</f>
        <v>Aug</v>
      </c>
      <c r="F7596" s="4" t="s">
        <v>15</v>
      </c>
      <c r="G7596" s="4" t="s">
        <v>129</v>
      </c>
      <c r="H7596" s="4" t="s">
        <v>130</v>
      </c>
      <c r="I7596" s="6" t="s">
        <v>19</v>
      </c>
      <c r="J7596" s="7">
        <v>47</v>
      </c>
      <c r="K7596" s="8">
        <v>88</v>
      </c>
      <c r="L7596" s="9">
        <f t="shared" si="118"/>
        <v>4136</v>
      </c>
      <c r="M7596" s="9">
        <v>1695.76</v>
      </c>
      <c r="N7596" s="10">
        <v>0.41</v>
      </c>
      <c r="O7596" s="4" t="s">
        <v>83</v>
      </c>
    </row>
    <row r="7597" spans="1:15" ht="14.25" customHeight="1" x14ac:dyDescent="0.25">
      <c r="A7597" s="4" t="s">
        <v>26</v>
      </c>
      <c r="B7597" s="4">
        <v>1185732</v>
      </c>
      <c r="C7597" s="5">
        <v>44422</v>
      </c>
      <c r="D7597" s="37">
        <v>2021</v>
      </c>
      <c r="E7597" s="5" t="str">
        <f>TEXT(Sales[[#This Row],[Invoice Date]],"mmm")</f>
        <v>Aug</v>
      </c>
      <c r="F7597" s="4" t="s">
        <v>15</v>
      </c>
      <c r="G7597" s="4" t="s">
        <v>129</v>
      </c>
      <c r="H7597" s="4" t="s">
        <v>130</v>
      </c>
      <c r="I7597" s="6" t="s">
        <v>20</v>
      </c>
      <c r="J7597" s="7">
        <v>42</v>
      </c>
      <c r="K7597" s="8">
        <v>69</v>
      </c>
      <c r="L7597" s="9">
        <f t="shared" si="118"/>
        <v>2898</v>
      </c>
      <c r="M7597" s="9">
        <v>1014.3</v>
      </c>
      <c r="N7597" s="10">
        <v>0.35</v>
      </c>
      <c r="O7597" s="4" t="s">
        <v>83</v>
      </c>
    </row>
    <row r="7598" spans="1:15" ht="14.25" customHeight="1" x14ac:dyDescent="0.25">
      <c r="A7598" s="4" t="s">
        <v>26</v>
      </c>
      <c r="B7598" s="4">
        <v>1185732</v>
      </c>
      <c r="C7598" s="5">
        <v>44422</v>
      </c>
      <c r="D7598" s="37">
        <v>2021</v>
      </c>
      <c r="E7598" s="5" t="str">
        <f>TEXT(Sales[[#This Row],[Invoice Date]],"mmm")</f>
        <v>Aug</v>
      </c>
      <c r="F7598" s="4" t="s">
        <v>15</v>
      </c>
      <c r="G7598" s="4" t="s">
        <v>129</v>
      </c>
      <c r="H7598" s="4" t="s">
        <v>130</v>
      </c>
      <c r="I7598" s="6" t="s">
        <v>21</v>
      </c>
      <c r="J7598" s="7">
        <v>42</v>
      </c>
      <c r="K7598" s="8">
        <v>51</v>
      </c>
      <c r="L7598" s="9">
        <f t="shared" si="118"/>
        <v>2142</v>
      </c>
      <c r="M7598" s="9">
        <v>771.12</v>
      </c>
      <c r="N7598" s="10">
        <v>0.36</v>
      </c>
      <c r="O7598" s="4" t="s">
        <v>83</v>
      </c>
    </row>
    <row r="7599" spans="1:15" ht="14.25" customHeight="1" x14ac:dyDescent="0.25">
      <c r="A7599" s="4" t="s">
        <v>26</v>
      </c>
      <c r="B7599" s="4">
        <v>1185732</v>
      </c>
      <c r="C7599" s="5">
        <v>44422</v>
      </c>
      <c r="D7599" s="37">
        <v>2021</v>
      </c>
      <c r="E7599" s="5" t="str">
        <f>TEXT(Sales[[#This Row],[Invoice Date]],"mmm")</f>
        <v>Aug</v>
      </c>
      <c r="F7599" s="4" t="s">
        <v>15</v>
      </c>
      <c r="G7599" s="4" t="s">
        <v>129</v>
      </c>
      <c r="H7599" s="4" t="s">
        <v>130</v>
      </c>
      <c r="I7599" s="6" t="s">
        <v>22</v>
      </c>
      <c r="J7599" s="7">
        <v>50</v>
      </c>
      <c r="K7599" s="8">
        <v>44</v>
      </c>
      <c r="L7599" s="9">
        <f t="shared" si="118"/>
        <v>2200</v>
      </c>
      <c r="M7599" s="9">
        <v>814</v>
      </c>
      <c r="N7599" s="10">
        <v>0.37</v>
      </c>
      <c r="O7599" s="4" t="s">
        <v>83</v>
      </c>
    </row>
    <row r="7600" spans="1:15" ht="14.25" customHeight="1" x14ac:dyDescent="0.25">
      <c r="A7600" s="4" t="s">
        <v>26</v>
      </c>
      <c r="B7600" s="4">
        <v>1185732</v>
      </c>
      <c r="C7600" s="5">
        <v>44422</v>
      </c>
      <c r="D7600" s="37">
        <v>2021</v>
      </c>
      <c r="E7600" s="5" t="str">
        <f>TEXT(Sales[[#This Row],[Invoice Date]],"mmm")</f>
        <v>Aug</v>
      </c>
      <c r="F7600" s="4" t="s">
        <v>15</v>
      </c>
      <c r="G7600" s="4" t="s">
        <v>129</v>
      </c>
      <c r="H7600" s="4" t="s">
        <v>130</v>
      </c>
      <c r="I7600" s="6" t="s">
        <v>23</v>
      </c>
      <c r="J7600" s="7">
        <v>58</v>
      </c>
      <c r="K7600" s="8">
        <v>91</v>
      </c>
      <c r="L7600" s="9">
        <f t="shared" si="118"/>
        <v>5278</v>
      </c>
      <c r="M7600" s="9">
        <v>2375.1</v>
      </c>
      <c r="N7600" s="10">
        <v>0.44999999999999996</v>
      </c>
      <c r="O7600" s="4" t="s">
        <v>83</v>
      </c>
    </row>
    <row r="7601" spans="1:15" ht="14.25" customHeight="1" x14ac:dyDescent="0.25">
      <c r="A7601" s="4" t="s">
        <v>26</v>
      </c>
      <c r="B7601" s="4">
        <v>1185732</v>
      </c>
      <c r="C7601" s="5">
        <v>44452</v>
      </c>
      <c r="D7601" s="37">
        <v>2021</v>
      </c>
      <c r="E7601" s="5" t="str">
        <f>TEXT(Sales[[#This Row],[Invoice Date]],"mmm")</f>
        <v>Sep</v>
      </c>
      <c r="F7601" s="4" t="s">
        <v>15</v>
      </c>
      <c r="G7601" s="4" t="s">
        <v>129</v>
      </c>
      <c r="H7601" s="4" t="s">
        <v>130</v>
      </c>
      <c r="I7601" s="6" t="s">
        <v>17</v>
      </c>
      <c r="J7601" s="7">
        <v>53</v>
      </c>
      <c r="K7601" s="8">
        <v>135</v>
      </c>
      <c r="L7601" s="9">
        <f t="shared" si="118"/>
        <v>7155</v>
      </c>
      <c r="M7601" s="9">
        <v>3005.1</v>
      </c>
      <c r="N7601" s="10">
        <v>0.42</v>
      </c>
      <c r="O7601" s="4" t="s">
        <v>83</v>
      </c>
    </row>
    <row r="7602" spans="1:15" ht="14.25" customHeight="1" x14ac:dyDescent="0.25">
      <c r="A7602" s="4" t="s">
        <v>26</v>
      </c>
      <c r="B7602" s="4">
        <v>1185732</v>
      </c>
      <c r="C7602" s="5">
        <v>44452</v>
      </c>
      <c r="D7602" s="37">
        <v>2021</v>
      </c>
      <c r="E7602" s="5" t="str">
        <f>TEXT(Sales[[#This Row],[Invoice Date]],"mmm")</f>
        <v>Sep</v>
      </c>
      <c r="F7602" s="4" t="s">
        <v>15</v>
      </c>
      <c r="G7602" s="4" t="s">
        <v>129</v>
      </c>
      <c r="H7602" s="4" t="s">
        <v>130</v>
      </c>
      <c r="I7602" s="6" t="s">
        <v>19</v>
      </c>
      <c r="J7602" s="7">
        <v>49</v>
      </c>
      <c r="K7602" s="8">
        <v>63</v>
      </c>
      <c r="L7602" s="9">
        <f t="shared" si="118"/>
        <v>3087</v>
      </c>
      <c r="M7602" s="9">
        <v>1234.8000000000002</v>
      </c>
      <c r="N7602" s="10">
        <v>0.4</v>
      </c>
      <c r="O7602" s="4" t="s">
        <v>83</v>
      </c>
    </row>
    <row r="7603" spans="1:15" ht="14.25" customHeight="1" x14ac:dyDescent="0.25">
      <c r="A7603" s="4" t="s">
        <v>26</v>
      </c>
      <c r="B7603" s="4">
        <v>1185732</v>
      </c>
      <c r="C7603" s="5">
        <v>44452</v>
      </c>
      <c r="D7603" s="37">
        <v>2021</v>
      </c>
      <c r="E7603" s="5" t="str">
        <f>TEXT(Sales[[#This Row],[Invoice Date]],"mmm")</f>
        <v>Sep</v>
      </c>
      <c r="F7603" s="4" t="s">
        <v>15</v>
      </c>
      <c r="G7603" s="4" t="s">
        <v>129</v>
      </c>
      <c r="H7603" s="4" t="s">
        <v>130</v>
      </c>
      <c r="I7603" s="6" t="s">
        <v>20</v>
      </c>
      <c r="J7603" s="7">
        <v>41</v>
      </c>
      <c r="K7603" s="8">
        <v>39</v>
      </c>
      <c r="L7603" s="9">
        <f t="shared" si="118"/>
        <v>1599</v>
      </c>
      <c r="M7603" s="9">
        <v>591.63</v>
      </c>
      <c r="N7603" s="10">
        <v>0.37</v>
      </c>
      <c r="O7603" s="4" t="s">
        <v>83</v>
      </c>
    </row>
    <row r="7604" spans="1:15" ht="14.25" customHeight="1" x14ac:dyDescent="0.25">
      <c r="A7604" s="4" t="s">
        <v>26</v>
      </c>
      <c r="B7604" s="4">
        <v>1185732</v>
      </c>
      <c r="C7604" s="5">
        <v>44452</v>
      </c>
      <c r="D7604" s="37">
        <v>2021</v>
      </c>
      <c r="E7604" s="5" t="str">
        <f>TEXT(Sales[[#This Row],[Invoice Date]],"mmm")</f>
        <v>Sep</v>
      </c>
      <c r="F7604" s="4" t="s">
        <v>15</v>
      </c>
      <c r="G7604" s="4" t="s">
        <v>129</v>
      </c>
      <c r="H7604" s="4" t="s">
        <v>130</v>
      </c>
      <c r="I7604" s="6" t="s">
        <v>21</v>
      </c>
      <c r="J7604" s="7">
        <v>42</v>
      </c>
      <c r="K7604" s="8">
        <v>36</v>
      </c>
      <c r="L7604" s="9">
        <f t="shared" si="118"/>
        <v>1512</v>
      </c>
      <c r="M7604" s="9">
        <v>604.80000000000007</v>
      </c>
      <c r="N7604" s="10">
        <v>0.4</v>
      </c>
      <c r="O7604" s="4" t="s">
        <v>83</v>
      </c>
    </row>
    <row r="7605" spans="1:15" ht="14.25" customHeight="1" x14ac:dyDescent="0.25">
      <c r="A7605" s="4" t="s">
        <v>26</v>
      </c>
      <c r="B7605" s="4">
        <v>1185732</v>
      </c>
      <c r="C7605" s="5">
        <v>44452</v>
      </c>
      <c r="D7605" s="37">
        <v>2021</v>
      </c>
      <c r="E7605" s="5" t="str">
        <f>TEXT(Sales[[#This Row],[Invoice Date]],"mmm")</f>
        <v>Sep</v>
      </c>
      <c r="F7605" s="4" t="s">
        <v>15</v>
      </c>
      <c r="G7605" s="4" t="s">
        <v>129</v>
      </c>
      <c r="H7605" s="4" t="s">
        <v>130</v>
      </c>
      <c r="I7605" s="6" t="s">
        <v>22</v>
      </c>
      <c r="J7605" s="7">
        <v>52</v>
      </c>
      <c r="K7605" s="8">
        <v>34</v>
      </c>
      <c r="L7605" s="9">
        <f t="shared" si="118"/>
        <v>1768</v>
      </c>
      <c r="M7605" s="9">
        <v>636.48</v>
      </c>
      <c r="N7605" s="10">
        <v>0.36</v>
      </c>
      <c r="O7605" s="4" t="s">
        <v>83</v>
      </c>
    </row>
    <row r="7606" spans="1:15" ht="14.25" customHeight="1" x14ac:dyDescent="0.25">
      <c r="A7606" s="4" t="s">
        <v>26</v>
      </c>
      <c r="B7606" s="4">
        <v>1185732</v>
      </c>
      <c r="C7606" s="5">
        <v>44452</v>
      </c>
      <c r="D7606" s="37">
        <v>2021</v>
      </c>
      <c r="E7606" s="5" t="str">
        <f>TEXT(Sales[[#This Row],[Invoice Date]],"mmm")</f>
        <v>Sep</v>
      </c>
      <c r="F7606" s="4" t="s">
        <v>15</v>
      </c>
      <c r="G7606" s="4" t="s">
        <v>129</v>
      </c>
      <c r="H7606" s="4" t="s">
        <v>130</v>
      </c>
      <c r="I7606" s="6" t="s">
        <v>23</v>
      </c>
      <c r="J7606" s="7">
        <v>57</v>
      </c>
      <c r="K7606" s="8">
        <v>63</v>
      </c>
      <c r="L7606" s="9">
        <f t="shared" si="118"/>
        <v>3591</v>
      </c>
      <c r="M7606" s="9">
        <v>1615.9499999999998</v>
      </c>
      <c r="N7606" s="10">
        <v>0.44999999999999996</v>
      </c>
      <c r="O7606" s="4" t="s">
        <v>83</v>
      </c>
    </row>
    <row r="7607" spans="1:15" ht="14.25" customHeight="1" x14ac:dyDescent="0.25">
      <c r="A7607" s="4" t="s">
        <v>26</v>
      </c>
      <c r="B7607" s="4">
        <v>1185732</v>
      </c>
      <c r="C7607" s="5">
        <v>44484</v>
      </c>
      <c r="D7607" s="37">
        <v>2021</v>
      </c>
      <c r="E7607" s="5" t="str">
        <f>TEXT(Sales[[#This Row],[Invoice Date]],"mmm")</f>
        <v>Oct</v>
      </c>
      <c r="F7607" s="4" t="s">
        <v>15</v>
      </c>
      <c r="G7607" s="4" t="s">
        <v>129</v>
      </c>
      <c r="H7607" s="4" t="s">
        <v>130</v>
      </c>
      <c r="I7607" s="6" t="s">
        <v>17</v>
      </c>
      <c r="J7607" s="7">
        <v>57</v>
      </c>
      <c r="K7607" s="8">
        <v>120</v>
      </c>
      <c r="L7607" s="9">
        <f t="shared" si="118"/>
        <v>6840</v>
      </c>
      <c r="M7607" s="9">
        <v>3077.9999999999995</v>
      </c>
      <c r="N7607" s="10">
        <v>0.44999999999999996</v>
      </c>
      <c r="O7607" s="4" t="s">
        <v>83</v>
      </c>
    </row>
    <row r="7608" spans="1:15" ht="14.25" customHeight="1" x14ac:dyDescent="0.25">
      <c r="A7608" s="4" t="s">
        <v>26</v>
      </c>
      <c r="B7608" s="4">
        <v>1185732</v>
      </c>
      <c r="C7608" s="5">
        <v>44484</v>
      </c>
      <c r="D7608" s="37">
        <v>2021</v>
      </c>
      <c r="E7608" s="5" t="str">
        <f>TEXT(Sales[[#This Row],[Invoice Date]],"mmm")</f>
        <v>Oct</v>
      </c>
      <c r="F7608" s="4" t="s">
        <v>15</v>
      </c>
      <c r="G7608" s="4" t="s">
        <v>129</v>
      </c>
      <c r="H7608" s="4" t="s">
        <v>130</v>
      </c>
      <c r="I7608" s="6" t="s">
        <v>19</v>
      </c>
      <c r="J7608" s="7">
        <v>53</v>
      </c>
      <c r="K7608" s="8">
        <v>56</v>
      </c>
      <c r="L7608" s="9">
        <f t="shared" si="118"/>
        <v>2968</v>
      </c>
      <c r="M7608" s="9">
        <v>1335.6</v>
      </c>
      <c r="N7608" s="10">
        <v>0.44999999999999996</v>
      </c>
      <c r="O7608" s="4" t="s">
        <v>83</v>
      </c>
    </row>
    <row r="7609" spans="1:15" ht="14.25" customHeight="1" x14ac:dyDescent="0.25">
      <c r="A7609" s="4" t="s">
        <v>26</v>
      </c>
      <c r="B7609" s="4">
        <v>1185732</v>
      </c>
      <c r="C7609" s="5">
        <v>44484</v>
      </c>
      <c r="D7609" s="37">
        <v>2021</v>
      </c>
      <c r="E7609" s="5" t="str">
        <f>TEXT(Sales[[#This Row],[Invoice Date]],"mmm")</f>
        <v>Oct</v>
      </c>
      <c r="F7609" s="4" t="s">
        <v>15</v>
      </c>
      <c r="G7609" s="4" t="s">
        <v>129</v>
      </c>
      <c r="H7609" s="4" t="s">
        <v>130</v>
      </c>
      <c r="I7609" s="6" t="s">
        <v>20</v>
      </c>
      <c r="J7609" s="7">
        <v>53</v>
      </c>
      <c r="K7609" s="8">
        <v>34</v>
      </c>
      <c r="L7609" s="9">
        <f t="shared" si="118"/>
        <v>1802</v>
      </c>
      <c r="M7609" s="9">
        <v>630.69999999999993</v>
      </c>
      <c r="N7609" s="10">
        <v>0.35</v>
      </c>
      <c r="O7609" s="4" t="s">
        <v>83</v>
      </c>
    </row>
    <row r="7610" spans="1:15" ht="14.25" customHeight="1" x14ac:dyDescent="0.25">
      <c r="A7610" s="4" t="s">
        <v>26</v>
      </c>
      <c r="B7610" s="4">
        <v>1185732</v>
      </c>
      <c r="C7610" s="5">
        <v>44484</v>
      </c>
      <c r="D7610" s="37">
        <v>2021</v>
      </c>
      <c r="E7610" s="5" t="str">
        <f>TEXT(Sales[[#This Row],[Invoice Date]],"mmm")</f>
        <v>Oct</v>
      </c>
      <c r="F7610" s="4" t="s">
        <v>15</v>
      </c>
      <c r="G7610" s="4" t="s">
        <v>129</v>
      </c>
      <c r="H7610" s="4" t="s">
        <v>130</v>
      </c>
      <c r="I7610" s="6" t="s">
        <v>21</v>
      </c>
      <c r="J7610" s="7">
        <v>54</v>
      </c>
      <c r="K7610" s="8">
        <v>27</v>
      </c>
      <c r="L7610" s="9">
        <f t="shared" si="118"/>
        <v>1458</v>
      </c>
      <c r="M7610" s="9">
        <v>554.04</v>
      </c>
      <c r="N7610" s="10">
        <v>0.38</v>
      </c>
      <c r="O7610" s="4" t="s">
        <v>83</v>
      </c>
    </row>
    <row r="7611" spans="1:15" ht="14.25" customHeight="1" x14ac:dyDescent="0.25">
      <c r="A7611" s="4" t="s">
        <v>26</v>
      </c>
      <c r="B7611" s="4">
        <v>1185732</v>
      </c>
      <c r="C7611" s="5">
        <v>44484</v>
      </c>
      <c r="D7611" s="37">
        <v>2021</v>
      </c>
      <c r="E7611" s="5" t="str">
        <f>TEXT(Sales[[#This Row],[Invoice Date]],"mmm")</f>
        <v>Oct</v>
      </c>
      <c r="F7611" s="4" t="s">
        <v>15</v>
      </c>
      <c r="G7611" s="4" t="s">
        <v>129</v>
      </c>
      <c r="H7611" s="4" t="s">
        <v>130</v>
      </c>
      <c r="I7611" s="6" t="s">
        <v>22</v>
      </c>
      <c r="J7611" s="7">
        <v>62</v>
      </c>
      <c r="K7611" s="8">
        <v>27</v>
      </c>
      <c r="L7611" s="9">
        <f t="shared" si="118"/>
        <v>1674</v>
      </c>
      <c r="M7611" s="9">
        <v>585.9</v>
      </c>
      <c r="N7611" s="10">
        <v>0.35</v>
      </c>
      <c r="O7611" s="4" t="s">
        <v>83</v>
      </c>
    </row>
    <row r="7612" spans="1:15" ht="14.25" customHeight="1" x14ac:dyDescent="0.25">
      <c r="A7612" s="4" t="s">
        <v>61</v>
      </c>
      <c r="B7612" s="4">
        <v>1185732</v>
      </c>
      <c r="C7612" s="5">
        <v>44484</v>
      </c>
      <c r="D7612" s="37">
        <v>2021</v>
      </c>
      <c r="E7612" s="5" t="str">
        <f>TEXT(Sales[[#This Row],[Invoice Date]],"mmm")</f>
        <v>Oct</v>
      </c>
      <c r="F7612" s="4" t="s">
        <v>15</v>
      </c>
      <c r="G7612" s="4" t="s">
        <v>129</v>
      </c>
      <c r="H7612" s="4" t="s">
        <v>130</v>
      </c>
      <c r="I7612" s="6" t="s">
        <v>23</v>
      </c>
      <c r="J7612" s="7">
        <v>66</v>
      </c>
      <c r="K7612" s="8">
        <v>65</v>
      </c>
      <c r="L7612" s="9">
        <f t="shared" si="118"/>
        <v>4290</v>
      </c>
      <c r="M7612" s="9">
        <v>1887.6</v>
      </c>
      <c r="N7612" s="10">
        <v>0.44</v>
      </c>
      <c r="O7612" s="4" t="s">
        <v>83</v>
      </c>
    </row>
    <row r="7613" spans="1:15" ht="14.25" customHeight="1" x14ac:dyDescent="0.25">
      <c r="A7613" s="4" t="s">
        <v>61</v>
      </c>
      <c r="B7613" s="4">
        <v>1185732</v>
      </c>
      <c r="C7613" s="5">
        <v>44514</v>
      </c>
      <c r="D7613" s="37">
        <v>2021</v>
      </c>
      <c r="E7613" s="5" t="str">
        <f>TEXT(Sales[[#This Row],[Invoice Date]],"mmm")</f>
        <v>Nov</v>
      </c>
      <c r="F7613" s="4" t="s">
        <v>15</v>
      </c>
      <c r="G7613" s="4" t="s">
        <v>129</v>
      </c>
      <c r="H7613" s="4" t="s">
        <v>130</v>
      </c>
      <c r="I7613" s="6" t="s">
        <v>17</v>
      </c>
      <c r="J7613" s="7">
        <v>62</v>
      </c>
      <c r="K7613" s="8">
        <v>113</v>
      </c>
      <c r="L7613" s="9">
        <f t="shared" si="118"/>
        <v>7006</v>
      </c>
      <c r="M7613" s="9">
        <v>3012.58</v>
      </c>
      <c r="N7613" s="10">
        <v>0.43</v>
      </c>
      <c r="O7613" s="4" t="s">
        <v>83</v>
      </c>
    </row>
    <row r="7614" spans="1:15" ht="14.25" customHeight="1" x14ac:dyDescent="0.25">
      <c r="A7614" s="4" t="s">
        <v>61</v>
      </c>
      <c r="B7614" s="4">
        <v>1185732</v>
      </c>
      <c r="C7614" s="5">
        <v>44514</v>
      </c>
      <c r="D7614" s="37">
        <v>2021</v>
      </c>
      <c r="E7614" s="5" t="str">
        <f>TEXT(Sales[[#This Row],[Invoice Date]],"mmm")</f>
        <v>Nov</v>
      </c>
      <c r="F7614" s="4" t="s">
        <v>15</v>
      </c>
      <c r="G7614" s="4" t="s">
        <v>129</v>
      </c>
      <c r="H7614" s="4" t="s">
        <v>130</v>
      </c>
      <c r="I7614" s="6" t="s">
        <v>19</v>
      </c>
      <c r="J7614" s="7">
        <v>52</v>
      </c>
      <c r="K7614" s="8">
        <v>90</v>
      </c>
      <c r="L7614" s="9">
        <f t="shared" si="118"/>
        <v>4680</v>
      </c>
      <c r="M7614" s="9">
        <v>2059.1999999999998</v>
      </c>
      <c r="N7614" s="10">
        <v>0.44</v>
      </c>
      <c r="O7614" s="4" t="s">
        <v>83</v>
      </c>
    </row>
    <row r="7615" spans="1:15" ht="14.25" customHeight="1" x14ac:dyDescent="0.25">
      <c r="A7615" s="4" t="s">
        <v>61</v>
      </c>
      <c r="B7615" s="4">
        <v>1185732</v>
      </c>
      <c r="C7615" s="5">
        <v>44514</v>
      </c>
      <c r="D7615" s="37">
        <v>2021</v>
      </c>
      <c r="E7615" s="5" t="str">
        <f>TEXT(Sales[[#This Row],[Invoice Date]],"mmm")</f>
        <v>Nov</v>
      </c>
      <c r="F7615" s="4" t="s">
        <v>15</v>
      </c>
      <c r="G7615" s="4" t="s">
        <v>129</v>
      </c>
      <c r="H7615" s="4" t="s">
        <v>130</v>
      </c>
      <c r="I7615" s="6" t="s">
        <v>20</v>
      </c>
      <c r="J7615" s="7">
        <v>50</v>
      </c>
      <c r="K7615" s="8">
        <v>83</v>
      </c>
      <c r="L7615" s="9">
        <f t="shared" si="118"/>
        <v>4150</v>
      </c>
      <c r="M7615" s="9">
        <v>1494</v>
      </c>
      <c r="N7615" s="10">
        <v>0.36</v>
      </c>
      <c r="O7615" s="4" t="s">
        <v>83</v>
      </c>
    </row>
    <row r="7616" spans="1:15" ht="14.25" customHeight="1" x14ac:dyDescent="0.25">
      <c r="A7616" s="4" t="s">
        <v>61</v>
      </c>
      <c r="B7616" s="4">
        <v>1185732</v>
      </c>
      <c r="C7616" s="5">
        <v>44514</v>
      </c>
      <c r="D7616" s="37">
        <v>2021</v>
      </c>
      <c r="E7616" s="5" t="str">
        <f>TEXT(Sales[[#This Row],[Invoice Date]],"mmm")</f>
        <v>Nov</v>
      </c>
      <c r="F7616" s="4" t="s">
        <v>15</v>
      </c>
      <c r="G7616" s="4" t="s">
        <v>129</v>
      </c>
      <c r="H7616" s="4" t="s">
        <v>130</v>
      </c>
      <c r="I7616" s="6" t="s">
        <v>21</v>
      </c>
      <c r="J7616" s="7">
        <v>51</v>
      </c>
      <c r="K7616" s="8">
        <v>80</v>
      </c>
      <c r="L7616" s="9">
        <f t="shared" si="118"/>
        <v>4080</v>
      </c>
      <c r="M7616" s="9">
        <v>1591.2</v>
      </c>
      <c r="N7616" s="10">
        <v>0.39</v>
      </c>
      <c r="O7616" s="4" t="s">
        <v>83</v>
      </c>
    </row>
    <row r="7617" spans="1:15" ht="14.25" customHeight="1" x14ac:dyDescent="0.25">
      <c r="A7617" s="4" t="s">
        <v>61</v>
      </c>
      <c r="B7617" s="4">
        <v>1185732</v>
      </c>
      <c r="C7617" s="5">
        <v>44514</v>
      </c>
      <c r="D7617" s="37">
        <v>2021</v>
      </c>
      <c r="E7617" s="5" t="str">
        <f>TEXT(Sales[[#This Row],[Invoice Date]],"mmm")</f>
        <v>Nov</v>
      </c>
      <c r="F7617" s="4" t="s">
        <v>15</v>
      </c>
      <c r="G7617" s="4" t="s">
        <v>129</v>
      </c>
      <c r="H7617" s="4" t="s">
        <v>130</v>
      </c>
      <c r="I7617" s="6" t="s">
        <v>22</v>
      </c>
      <c r="J7617" s="7">
        <v>63</v>
      </c>
      <c r="K7617" s="8">
        <v>70</v>
      </c>
      <c r="L7617" s="9">
        <f t="shared" si="118"/>
        <v>4410</v>
      </c>
      <c r="M7617" s="9">
        <v>1675.8</v>
      </c>
      <c r="N7617" s="10">
        <v>0.38</v>
      </c>
      <c r="O7617" s="4" t="s">
        <v>83</v>
      </c>
    </row>
    <row r="7618" spans="1:15" ht="14.25" customHeight="1" x14ac:dyDescent="0.25">
      <c r="A7618" s="4" t="s">
        <v>61</v>
      </c>
      <c r="B7618" s="4">
        <v>1185732</v>
      </c>
      <c r="C7618" s="5">
        <v>44514</v>
      </c>
      <c r="D7618" s="37">
        <v>2021</v>
      </c>
      <c r="E7618" s="5" t="str">
        <f>TEXT(Sales[[#This Row],[Invoice Date]],"mmm")</f>
        <v>Nov</v>
      </c>
      <c r="F7618" s="4" t="s">
        <v>15</v>
      </c>
      <c r="G7618" s="4" t="s">
        <v>129</v>
      </c>
      <c r="H7618" s="4" t="s">
        <v>130</v>
      </c>
      <c r="I7618" s="6" t="s">
        <v>23</v>
      </c>
      <c r="J7618" s="7">
        <v>64</v>
      </c>
      <c r="K7618" s="8">
        <v>98</v>
      </c>
      <c r="L7618" s="9">
        <f t="shared" si="118"/>
        <v>6272</v>
      </c>
      <c r="M7618" s="9">
        <v>2822.3999999999996</v>
      </c>
      <c r="N7618" s="10">
        <v>0.44999999999999996</v>
      </c>
      <c r="O7618" s="4" t="s">
        <v>83</v>
      </c>
    </row>
    <row r="7619" spans="1:15" ht="14.25" customHeight="1" x14ac:dyDescent="0.25">
      <c r="A7619" s="4" t="s">
        <v>61</v>
      </c>
      <c r="B7619" s="4">
        <v>1185732</v>
      </c>
      <c r="C7619" s="5">
        <v>44543</v>
      </c>
      <c r="D7619" s="37">
        <v>2021</v>
      </c>
      <c r="E7619" s="5" t="str">
        <f>TEXT(Sales[[#This Row],[Invoice Date]],"mmm")</f>
        <v>Dec</v>
      </c>
      <c r="F7619" s="4" t="s">
        <v>15</v>
      </c>
      <c r="G7619" s="4" t="s">
        <v>129</v>
      </c>
      <c r="H7619" s="4" t="s">
        <v>130</v>
      </c>
      <c r="I7619" s="6" t="s">
        <v>17</v>
      </c>
      <c r="J7619" s="7">
        <v>64</v>
      </c>
      <c r="K7619" s="8">
        <v>150</v>
      </c>
      <c r="L7619" s="9">
        <f t="shared" ref="L7619:L7682" si="119">J7619*K7619</f>
        <v>9600</v>
      </c>
      <c r="M7619" s="9">
        <v>3935.9999999999995</v>
      </c>
      <c r="N7619" s="10">
        <v>0.41</v>
      </c>
      <c r="O7619" s="4" t="s">
        <v>83</v>
      </c>
    </row>
    <row r="7620" spans="1:15" ht="14.25" customHeight="1" x14ac:dyDescent="0.25">
      <c r="A7620" s="4" t="s">
        <v>61</v>
      </c>
      <c r="B7620" s="4">
        <v>1185732</v>
      </c>
      <c r="C7620" s="5">
        <v>44543</v>
      </c>
      <c r="D7620" s="37">
        <v>2021</v>
      </c>
      <c r="E7620" s="5" t="str">
        <f>TEXT(Sales[[#This Row],[Invoice Date]],"mmm")</f>
        <v>Dec</v>
      </c>
      <c r="F7620" s="4" t="s">
        <v>15</v>
      </c>
      <c r="G7620" s="4" t="s">
        <v>129</v>
      </c>
      <c r="H7620" s="4" t="s">
        <v>130</v>
      </c>
      <c r="I7620" s="6" t="s">
        <v>19</v>
      </c>
      <c r="J7620" s="7">
        <v>53</v>
      </c>
      <c r="K7620" s="8">
        <v>105</v>
      </c>
      <c r="L7620" s="9">
        <f t="shared" si="119"/>
        <v>5565</v>
      </c>
      <c r="M7620" s="9">
        <v>2226</v>
      </c>
      <c r="N7620" s="10">
        <v>0.4</v>
      </c>
      <c r="O7620" s="4" t="s">
        <v>83</v>
      </c>
    </row>
    <row r="7621" spans="1:15" ht="14.25" customHeight="1" x14ac:dyDescent="0.25">
      <c r="A7621" s="4" t="s">
        <v>61</v>
      </c>
      <c r="B7621" s="4">
        <v>1185732</v>
      </c>
      <c r="C7621" s="5">
        <v>44543</v>
      </c>
      <c r="D7621" s="37">
        <v>2021</v>
      </c>
      <c r="E7621" s="5" t="str">
        <f>TEXT(Sales[[#This Row],[Invoice Date]],"mmm")</f>
        <v>Dec</v>
      </c>
      <c r="F7621" s="4" t="s">
        <v>15</v>
      </c>
      <c r="G7621" s="4" t="s">
        <v>129</v>
      </c>
      <c r="H7621" s="4" t="s">
        <v>130</v>
      </c>
      <c r="I7621" s="6" t="s">
        <v>20</v>
      </c>
      <c r="J7621" s="7">
        <v>51</v>
      </c>
      <c r="K7621" s="8">
        <v>98</v>
      </c>
      <c r="L7621" s="9">
        <f t="shared" si="119"/>
        <v>4998</v>
      </c>
      <c r="M7621" s="9">
        <v>1949.22</v>
      </c>
      <c r="N7621" s="10">
        <v>0.39</v>
      </c>
      <c r="O7621" s="4" t="s">
        <v>83</v>
      </c>
    </row>
    <row r="7622" spans="1:15" ht="14.25" customHeight="1" x14ac:dyDescent="0.25">
      <c r="A7622" s="4" t="s">
        <v>61</v>
      </c>
      <c r="B7622" s="4">
        <v>1185732</v>
      </c>
      <c r="C7622" s="5">
        <v>44543</v>
      </c>
      <c r="D7622" s="37">
        <v>2021</v>
      </c>
      <c r="E7622" s="5" t="str">
        <f>TEXT(Sales[[#This Row],[Invoice Date]],"mmm")</f>
        <v>Dec</v>
      </c>
      <c r="F7622" s="4" t="s">
        <v>15</v>
      </c>
      <c r="G7622" s="4" t="s">
        <v>129</v>
      </c>
      <c r="H7622" s="4" t="s">
        <v>130</v>
      </c>
      <c r="I7622" s="6" t="s">
        <v>21</v>
      </c>
      <c r="J7622" s="7">
        <v>52</v>
      </c>
      <c r="K7622" s="8">
        <v>75</v>
      </c>
      <c r="L7622" s="9">
        <f t="shared" si="119"/>
        <v>3900</v>
      </c>
      <c r="M7622" s="9">
        <v>1482</v>
      </c>
      <c r="N7622" s="10">
        <v>0.38</v>
      </c>
      <c r="O7622" s="4" t="s">
        <v>83</v>
      </c>
    </row>
    <row r="7623" spans="1:15" ht="14.25" customHeight="1" x14ac:dyDescent="0.25">
      <c r="A7623" s="4" t="s">
        <v>61</v>
      </c>
      <c r="B7623" s="4">
        <v>1185732</v>
      </c>
      <c r="C7623" s="5">
        <v>44543</v>
      </c>
      <c r="D7623" s="37">
        <v>2021</v>
      </c>
      <c r="E7623" s="5" t="str">
        <f>TEXT(Sales[[#This Row],[Invoice Date]],"mmm")</f>
        <v>Dec</v>
      </c>
      <c r="F7623" s="4" t="s">
        <v>15</v>
      </c>
      <c r="G7623" s="4" t="s">
        <v>129</v>
      </c>
      <c r="H7623" s="4" t="s">
        <v>130</v>
      </c>
      <c r="I7623" s="6" t="s">
        <v>22</v>
      </c>
      <c r="J7623" s="7">
        <v>62</v>
      </c>
      <c r="K7623" s="8">
        <v>84</v>
      </c>
      <c r="L7623" s="9">
        <f t="shared" si="119"/>
        <v>5208</v>
      </c>
      <c r="M7623" s="9">
        <v>2031.1200000000001</v>
      </c>
      <c r="N7623" s="10">
        <v>0.39</v>
      </c>
      <c r="O7623" s="4" t="s">
        <v>83</v>
      </c>
    </row>
    <row r="7624" spans="1:15" ht="14.25" customHeight="1" x14ac:dyDescent="0.25">
      <c r="A7624" s="4" t="s">
        <v>61</v>
      </c>
      <c r="B7624" s="4">
        <v>1185732</v>
      </c>
      <c r="C7624" s="5">
        <v>44543</v>
      </c>
      <c r="D7624" s="37">
        <v>2021</v>
      </c>
      <c r="E7624" s="5" t="str">
        <f>TEXT(Sales[[#This Row],[Invoice Date]],"mmm")</f>
        <v>Dec</v>
      </c>
      <c r="F7624" s="4" t="s">
        <v>15</v>
      </c>
      <c r="G7624" s="4" t="s">
        <v>129</v>
      </c>
      <c r="H7624" s="4" t="s">
        <v>130</v>
      </c>
      <c r="I7624" s="6" t="s">
        <v>23</v>
      </c>
      <c r="J7624" s="7">
        <v>65</v>
      </c>
      <c r="K7624" s="8">
        <v>112</v>
      </c>
      <c r="L7624" s="9">
        <f t="shared" si="119"/>
        <v>7280</v>
      </c>
      <c r="M7624" s="9">
        <v>3203.2</v>
      </c>
      <c r="N7624" s="10">
        <v>0.44</v>
      </c>
      <c r="O7624" s="4" t="s">
        <v>83</v>
      </c>
    </row>
    <row r="7625" spans="1:15" ht="14.25" customHeight="1" x14ac:dyDescent="0.25">
      <c r="A7625" s="4" t="s">
        <v>61</v>
      </c>
      <c r="B7625" s="4">
        <v>1185732</v>
      </c>
      <c r="C7625" s="5">
        <v>44210</v>
      </c>
      <c r="D7625" s="37">
        <v>2021</v>
      </c>
      <c r="E7625" s="5" t="str">
        <f>TEXT(Sales[[#This Row],[Invoice Date]],"mmm")</f>
        <v>Jan</v>
      </c>
      <c r="F7625" s="4" t="s">
        <v>15</v>
      </c>
      <c r="G7625" s="4" t="s">
        <v>129</v>
      </c>
      <c r="H7625" s="4" t="s">
        <v>130</v>
      </c>
      <c r="I7625" s="6" t="s">
        <v>17</v>
      </c>
      <c r="J7625" s="7">
        <v>44</v>
      </c>
      <c r="K7625" s="8">
        <v>152</v>
      </c>
      <c r="L7625" s="9">
        <f t="shared" si="119"/>
        <v>6688</v>
      </c>
      <c r="M7625" s="9">
        <v>3678.4</v>
      </c>
      <c r="N7625" s="10">
        <v>0.55000000000000004</v>
      </c>
      <c r="O7625" s="4" t="s">
        <v>83</v>
      </c>
    </row>
    <row r="7626" spans="1:15" ht="14.25" customHeight="1" x14ac:dyDescent="0.25">
      <c r="A7626" s="4" t="s">
        <v>61</v>
      </c>
      <c r="B7626" s="4">
        <v>1185732</v>
      </c>
      <c r="C7626" s="5">
        <v>44210</v>
      </c>
      <c r="D7626" s="37">
        <v>2021</v>
      </c>
      <c r="E7626" s="5" t="str">
        <f>TEXT(Sales[[#This Row],[Invoice Date]],"mmm")</f>
        <v>Jan</v>
      </c>
      <c r="F7626" s="4" t="s">
        <v>15</v>
      </c>
      <c r="G7626" s="4" t="s">
        <v>129</v>
      </c>
      <c r="H7626" s="4" t="s">
        <v>130</v>
      </c>
      <c r="I7626" s="6" t="s">
        <v>19</v>
      </c>
      <c r="J7626" s="7">
        <v>42</v>
      </c>
      <c r="K7626" s="8">
        <v>94</v>
      </c>
      <c r="L7626" s="9">
        <f t="shared" si="119"/>
        <v>3948</v>
      </c>
      <c r="M7626" s="9">
        <v>2368.7999999999997</v>
      </c>
      <c r="N7626" s="10">
        <v>0.6</v>
      </c>
      <c r="O7626" s="4" t="s">
        <v>83</v>
      </c>
    </row>
    <row r="7627" spans="1:15" ht="14.25" customHeight="1" x14ac:dyDescent="0.25">
      <c r="A7627" s="4" t="s">
        <v>61</v>
      </c>
      <c r="B7627" s="4">
        <v>1185732</v>
      </c>
      <c r="C7627" s="5">
        <v>44210</v>
      </c>
      <c r="D7627" s="37">
        <v>2021</v>
      </c>
      <c r="E7627" s="5" t="str">
        <f>TEXT(Sales[[#This Row],[Invoice Date]],"mmm")</f>
        <v>Jan</v>
      </c>
      <c r="F7627" s="4" t="s">
        <v>15</v>
      </c>
      <c r="G7627" s="4" t="s">
        <v>129</v>
      </c>
      <c r="H7627" s="4" t="s">
        <v>130</v>
      </c>
      <c r="I7627" s="6" t="s">
        <v>20</v>
      </c>
      <c r="J7627" s="7">
        <v>32</v>
      </c>
      <c r="K7627" s="8">
        <v>91</v>
      </c>
      <c r="L7627" s="9">
        <f t="shared" si="119"/>
        <v>2912</v>
      </c>
      <c r="M7627" s="9">
        <v>1310.3999999999999</v>
      </c>
      <c r="N7627" s="10">
        <v>0.44999999999999996</v>
      </c>
      <c r="O7627" s="4" t="s">
        <v>83</v>
      </c>
    </row>
    <row r="7628" spans="1:15" ht="14.25" customHeight="1" x14ac:dyDescent="0.25">
      <c r="A7628" s="4" t="s">
        <v>61</v>
      </c>
      <c r="B7628" s="4">
        <v>1185732</v>
      </c>
      <c r="C7628" s="5">
        <v>44210</v>
      </c>
      <c r="D7628" s="37">
        <v>2021</v>
      </c>
      <c r="E7628" s="5" t="str">
        <f>TEXT(Sales[[#This Row],[Invoice Date]],"mmm")</f>
        <v>Jan</v>
      </c>
      <c r="F7628" s="4" t="s">
        <v>15</v>
      </c>
      <c r="G7628" s="4" t="s">
        <v>129</v>
      </c>
      <c r="H7628" s="4" t="s">
        <v>130</v>
      </c>
      <c r="I7628" s="6" t="s">
        <v>21</v>
      </c>
      <c r="J7628" s="7">
        <v>39</v>
      </c>
      <c r="K7628" s="8">
        <v>44</v>
      </c>
      <c r="L7628" s="9">
        <f t="shared" si="119"/>
        <v>1716</v>
      </c>
      <c r="M7628" s="9">
        <v>840.84</v>
      </c>
      <c r="N7628" s="10">
        <v>0.49</v>
      </c>
      <c r="O7628" s="4" t="s">
        <v>83</v>
      </c>
    </row>
    <row r="7629" spans="1:15" ht="14.25" customHeight="1" x14ac:dyDescent="0.25">
      <c r="A7629" s="4" t="s">
        <v>61</v>
      </c>
      <c r="B7629" s="4">
        <v>1185732</v>
      </c>
      <c r="C7629" s="5">
        <v>44210</v>
      </c>
      <c r="D7629" s="37">
        <v>2021</v>
      </c>
      <c r="E7629" s="5" t="str">
        <f>TEXT(Sales[[#This Row],[Invoice Date]],"mmm")</f>
        <v>Jan</v>
      </c>
      <c r="F7629" s="4" t="s">
        <v>15</v>
      </c>
      <c r="G7629" s="4" t="s">
        <v>129</v>
      </c>
      <c r="H7629" s="4" t="s">
        <v>130</v>
      </c>
      <c r="I7629" s="6" t="s">
        <v>22</v>
      </c>
      <c r="J7629" s="7">
        <v>52</v>
      </c>
      <c r="K7629" s="8">
        <v>68</v>
      </c>
      <c r="L7629" s="9">
        <f t="shared" si="119"/>
        <v>3536</v>
      </c>
      <c r="M7629" s="9">
        <v>1661.9199999999998</v>
      </c>
      <c r="N7629" s="10">
        <v>0.47</v>
      </c>
      <c r="O7629" s="4" t="s">
        <v>83</v>
      </c>
    </row>
    <row r="7630" spans="1:15" ht="14.25" customHeight="1" x14ac:dyDescent="0.25">
      <c r="A7630" s="4" t="s">
        <v>61</v>
      </c>
      <c r="B7630" s="4">
        <v>1185732</v>
      </c>
      <c r="C7630" s="5">
        <v>44210</v>
      </c>
      <c r="D7630" s="37">
        <v>2021</v>
      </c>
      <c r="E7630" s="5" t="str">
        <f>TEXT(Sales[[#This Row],[Invoice Date]],"mmm")</f>
        <v>Jan</v>
      </c>
      <c r="F7630" s="4" t="s">
        <v>15</v>
      </c>
      <c r="G7630" s="4" t="s">
        <v>129</v>
      </c>
      <c r="H7630" s="4" t="s">
        <v>130</v>
      </c>
      <c r="I7630" s="6" t="s">
        <v>23</v>
      </c>
      <c r="J7630" s="7">
        <v>44</v>
      </c>
      <c r="K7630" s="8">
        <v>98</v>
      </c>
      <c r="L7630" s="9">
        <f t="shared" si="119"/>
        <v>4312</v>
      </c>
      <c r="M7630" s="9">
        <v>2199.12</v>
      </c>
      <c r="N7630" s="10">
        <v>0.51</v>
      </c>
      <c r="O7630" s="4" t="s">
        <v>83</v>
      </c>
    </row>
    <row r="7631" spans="1:15" ht="14.25" customHeight="1" x14ac:dyDescent="0.25">
      <c r="A7631" s="4" t="s">
        <v>61</v>
      </c>
      <c r="B7631" s="4">
        <v>1185732</v>
      </c>
      <c r="C7631" s="5">
        <v>44239</v>
      </c>
      <c r="D7631" s="37">
        <v>2021</v>
      </c>
      <c r="E7631" s="5" t="str">
        <f>TEXT(Sales[[#This Row],[Invoice Date]],"mmm")</f>
        <v>Feb</v>
      </c>
      <c r="F7631" s="4" t="s">
        <v>15</v>
      </c>
      <c r="G7631" s="4" t="s">
        <v>129</v>
      </c>
      <c r="H7631" s="4" t="s">
        <v>130</v>
      </c>
      <c r="I7631" s="6" t="s">
        <v>17</v>
      </c>
      <c r="J7631" s="7">
        <v>41</v>
      </c>
      <c r="K7631" s="8">
        <v>167</v>
      </c>
      <c r="L7631" s="9">
        <f t="shared" si="119"/>
        <v>6847</v>
      </c>
      <c r="M7631" s="9">
        <v>3834.32</v>
      </c>
      <c r="N7631" s="10">
        <v>0.56000000000000005</v>
      </c>
      <c r="O7631" s="4" t="s">
        <v>83</v>
      </c>
    </row>
    <row r="7632" spans="1:15" ht="14.25" customHeight="1" x14ac:dyDescent="0.25">
      <c r="A7632" s="4" t="s">
        <v>61</v>
      </c>
      <c r="B7632" s="4">
        <v>1185732</v>
      </c>
      <c r="C7632" s="5">
        <v>44239</v>
      </c>
      <c r="D7632" s="37">
        <v>2021</v>
      </c>
      <c r="E7632" s="5" t="str">
        <f>TEXT(Sales[[#This Row],[Invoice Date]],"mmm")</f>
        <v>Feb</v>
      </c>
      <c r="F7632" s="4" t="s">
        <v>15</v>
      </c>
      <c r="G7632" s="4" t="s">
        <v>129</v>
      </c>
      <c r="H7632" s="4" t="s">
        <v>130</v>
      </c>
      <c r="I7632" s="6" t="s">
        <v>19</v>
      </c>
      <c r="J7632" s="7">
        <v>44</v>
      </c>
      <c r="K7632" s="8">
        <v>61</v>
      </c>
      <c r="L7632" s="9">
        <f t="shared" si="119"/>
        <v>2684</v>
      </c>
      <c r="M7632" s="9">
        <v>1610.3999999999999</v>
      </c>
      <c r="N7632" s="10">
        <v>0.6</v>
      </c>
      <c r="O7632" s="4" t="s">
        <v>83</v>
      </c>
    </row>
    <row r="7633" spans="1:15" ht="14.25" customHeight="1" x14ac:dyDescent="0.25">
      <c r="A7633" s="4" t="s">
        <v>61</v>
      </c>
      <c r="B7633" s="4">
        <v>1185732</v>
      </c>
      <c r="C7633" s="5">
        <v>44239</v>
      </c>
      <c r="D7633" s="37">
        <v>2021</v>
      </c>
      <c r="E7633" s="5" t="str">
        <f>TEXT(Sales[[#This Row],[Invoice Date]],"mmm")</f>
        <v>Feb</v>
      </c>
      <c r="F7633" s="4" t="s">
        <v>15</v>
      </c>
      <c r="G7633" s="4" t="s">
        <v>129</v>
      </c>
      <c r="H7633" s="4" t="s">
        <v>130</v>
      </c>
      <c r="I7633" s="6" t="s">
        <v>20</v>
      </c>
      <c r="J7633" s="7">
        <v>33</v>
      </c>
      <c r="K7633" s="8">
        <v>74</v>
      </c>
      <c r="L7633" s="9">
        <f t="shared" si="119"/>
        <v>2442</v>
      </c>
      <c r="M7633" s="9">
        <v>1221</v>
      </c>
      <c r="N7633" s="10">
        <v>0.5</v>
      </c>
      <c r="O7633" s="4" t="s">
        <v>83</v>
      </c>
    </row>
    <row r="7634" spans="1:15" ht="14.25" customHeight="1" x14ac:dyDescent="0.25">
      <c r="A7634" s="4" t="s">
        <v>61</v>
      </c>
      <c r="B7634" s="4">
        <v>1185732</v>
      </c>
      <c r="C7634" s="5">
        <v>44239</v>
      </c>
      <c r="D7634" s="37">
        <v>2021</v>
      </c>
      <c r="E7634" s="5" t="str">
        <f>TEXT(Sales[[#This Row],[Invoice Date]],"mmm")</f>
        <v>Feb</v>
      </c>
      <c r="F7634" s="4" t="s">
        <v>15</v>
      </c>
      <c r="G7634" s="4" t="s">
        <v>131</v>
      </c>
      <c r="H7634" s="4" t="s">
        <v>132</v>
      </c>
      <c r="I7634" s="6" t="s">
        <v>21</v>
      </c>
      <c r="J7634" s="7">
        <v>36</v>
      </c>
      <c r="K7634" s="8">
        <v>45</v>
      </c>
      <c r="L7634" s="9">
        <f t="shared" si="119"/>
        <v>1620</v>
      </c>
      <c r="M7634" s="9">
        <v>745.19999999999993</v>
      </c>
      <c r="N7634" s="10">
        <v>0.45999999999999996</v>
      </c>
      <c r="O7634" s="4" t="s">
        <v>83</v>
      </c>
    </row>
    <row r="7635" spans="1:15" ht="14.25" customHeight="1" x14ac:dyDescent="0.25">
      <c r="A7635" s="4" t="s">
        <v>61</v>
      </c>
      <c r="B7635" s="4">
        <v>1185732</v>
      </c>
      <c r="C7635" s="5">
        <v>44239</v>
      </c>
      <c r="D7635" s="37">
        <v>2021</v>
      </c>
      <c r="E7635" s="5" t="str">
        <f>TEXT(Sales[[#This Row],[Invoice Date]],"mmm")</f>
        <v>Feb</v>
      </c>
      <c r="F7635" s="4" t="s">
        <v>15</v>
      </c>
      <c r="G7635" s="4" t="s">
        <v>131</v>
      </c>
      <c r="H7635" s="4" t="s">
        <v>132</v>
      </c>
      <c r="I7635" s="6" t="s">
        <v>22</v>
      </c>
      <c r="J7635" s="7">
        <v>54</v>
      </c>
      <c r="K7635" s="8">
        <v>63</v>
      </c>
      <c r="L7635" s="9">
        <f t="shared" si="119"/>
        <v>3402</v>
      </c>
      <c r="M7635" s="9">
        <v>1701</v>
      </c>
      <c r="N7635" s="10">
        <v>0.5</v>
      </c>
      <c r="O7635" s="4" t="s">
        <v>83</v>
      </c>
    </row>
    <row r="7636" spans="1:15" ht="14.25" customHeight="1" x14ac:dyDescent="0.25">
      <c r="A7636" s="4" t="s">
        <v>61</v>
      </c>
      <c r="B7636" s="4">
        <v>1185732</v>
      </c>
      <c r="C7636" s="5">
        <v>44239</v>
      </c>
      <c r="D7636" s="37">
        <v>2021</v>
      </c>
      <c r="E7636" s="5" t="str">
        <f>TEXT(Sales[[#This Row],[Invoice Date]],"mmm")</f>
        <v>Feb</v>
      </c>
      <c r="F7636" s="4" t="s">
        <v>15</v>
      </c>
      <c r="G7636" s="4" t="s">
        <v>131</v>
      </c>
      <c r="H7636" s="4" t="s">
        <v>132</v>
      </c>
      <c r="I7636" s="6" t="s">
        <v>23</v>
      </c>
      <c r="J7636" s="7">
        <v>43</v>
      </c>
      <c r="K7636" s="8">
        <v>85</v>
      </c>
      <c r="L7636" s="9">
        <f t="shared" si="119"/>
        <v>3655</v>
      </c>
      <c r="M7636" s="9">
        <v>1973.7</v>
      </c>
      <c r="N7636" s="10">
        <v>0.54</v>
      </c>
      <c r="O7636" s="4" t="s">
        <v>83</v>
      </c>
    </row>
    <row r="7637" spans="1:15" ht="14.25" customHeight="1" x14ac:dyDescent="0.25">
      <c r="A7637" s="4" t="s">
        <v>61</v>
      </c>
      <c r="B7637" s="4">
        <v>1185732</v>
      </c>
      <c r="C7637" s="5">
        <v>44265</v>
      </c>
      <c r="D7637" s="37">
        <v>2021</v>
      </c>
      <c r="E7637" s="5" t="str">
        <f>TEXT(Sales[[#This Row],[Invoice Date]],"mmm")</f>
        <v>Mar</v>
      </c>
      <c r="F7637" s="4" t="s">
        <v>15</v>
      </c>
      <c r="G7637" s="4" t="s">
        <v>131</v>
      </c>
      <c r="H7637" s="4" t="s">
        <v>132</v>
      </c>
      <c r="I7637" s="6" t="s">
        <v>17</v>
      </c>
      <c r="J7637" s="7">
        <v>44</v>
      </c>
      <c r="K7637" s="8">
        <v>142</v>
      </c>
      <c r="L7637" s="9">
        <f t="shared" si="119"/>
        <v>6248</v>
      </c>
      <c r="M7637" s="9">
        <v>3748.7999999999997</v>
      </c>
      <c r="N7637" s="10">
        <v>0.6</v>
      </c>
      <c r="O7637" s="4" t="s">
        <v>83</v>
      </c>
    </row>
    <row r="7638" spans="1:15" ht="14.25" customHeight="1" x14ac:dyDescent="0.25">
      <c r="A7638" s="4" t="s">
        <v>61</v>
      </c>
      <c r="B7638" s="4">
        <v>1185732</v>
      </c>
      <c r="C7638" s="5">
        <v>44265</v>
      </c>
      <c r="D7638" s="37">
        <v>2021</v>
      </c>
      <c r="E7638" s="5" t="str">
        <f>TEXT(Sales[[#This Row],[Invoice Date]],"mmm")</f>
        <v>Mar</v>
      </c>
      <c r="F7638" s="4" t="s">
        <v>15</v>
      </c>
      <c r="G7638" s="4" t="s">
        <v>131</v>
      </c>
      <c r="H7638" s="4" t="s">
        <v>132</v>
      </c>
      <c r="I7638" s="6" t="s">
        <v>19</v>
      </c>
      <c r="J7638" s="7">
        <v>42</v>
      </c>
      <c r="K7638" s="8">
        <v>70</v>
      </c>
      <c r="L7638" s="9">
        <f t="shared" si="119"/>
        <v>2940</v>
      </c>
      <c r="M7638" s="9">
        <v>1675.8000000000002</v>
      </c>
      <c r="N7638" s="10">
        <v>0.57000000000000006</v>
      </c>
      <c r="O7638" s="4" t="s">
        <v>83</v>
      </c>
    </row>
    <row r="7639" spans="1:15" ht="14.25" customHeight="1" x14ac:dyDescent="0.25">
      <c r="A7639" s="4" t="s">
        <v>61</v>
      </c>
      <c r="B7639" s="4">
        <v>1185732</v>
      </c>
      <c r="C7639" s="5">
        <v>44265</v>
      </c>
      <c r="D7639" s="37">
        <v>2021</v>
      </c>
      <c r="E7639" s="5" t="str">
        <f>TEXT(Sales[[#This Row],[Invoice Date]],"mmm")</f>
        <v>Mar</v>
      </c>
      <c r="F7639" s="4" t="s">
        <v>15</v>
      </c>
      <c r="G7639" s="4" t="s">
        <v>131</v>
      </c>
      <c r="H7639" s="4" t="s">
        <v>132</v>
      </c>
      <c r="I7639" s="6" t="s">
        <v>20</v>
      </c>
      <c r="J7639" s="7">
        <v>34</v>
      </c>
      <c r="K7639" s="8">
        <v>77</v>
      </c>
      <c r="L7639" s="9">
        <f t="shared" si="119"/>
        <v>2618</v>
      </c>
      <c r="M7639" s="9">
        <v>1282.82</v>
      </c>
      <c r="N7639" s="10">
        <v>0.49</v>
      </c>
      <c r="O7639" s="4" t="s">
        <v>83</v>
      </c>
    </row>
    <row r="7640" spans="1:15" ht="14.25" customHeight="1" x14ac:dyDescent="0.25">
      <c r="A7640" s="4" t="s">
        <v>61</v>
      </c>
      <c r="B7640" s="4">
        <v>1185732</v>
      </c>
      <c r="C7640" s="5">
        <v>44265</v>
      </c>
      <c r="D7640" s="37">
        <v>2021</v>
      </c>
      <c r="E7640" s="5" t="str">
        <f>TEXT(Sales[[#This Row],[Invoice Date]],"mmm")</f>
        <v>Mar</v>
      </c>
      <c r="F7640" s="4" t="s">
        <v>15</v>
      </c>
      <c r="G7640" s="4" t="s">
        <v>131</v>
      </c>
      <c r="H7640" s="4" t="s">
        <v>132</v>
      </c>
      <c r="I7640" s="6" t="s">
        <v>21</v>
      </c>
      <c r="J7640" s="7">
        <v>36</v>
      </c>
      <c r="K7640" s="8">
        <v>38</v>
      </c>
      <c r="L7640" s="9">
        <f t="shared" si="119"/>
        <v>1368</v>
      </c>
      <c r="M7640" s="9">
        <v>670.31999999999994</v>
      </c>
      <c r="N7640" s="10">
        <v>0.49</v>
      </c>
      <c r="O7640" s="4" t="s">
        <v>83</v>
      </c>
    </row>
    <row r="7641" spans="1:15" ht="14.25" customHeight="1" x14ac:dyDescent="0.25">
      <c r="A7641" s="4" t="s">
        <v>61</v>
      </c>
      <c r="B7641" s="4">
        <v>1185732</v>
      </c>
      <c r="C7641" s="5">
        <v>44265</v>
      </c>
      <c r="D7641" s="37">
        <v>2021</v>
      </c>
      <c r="E7641" s="5" t="str">
        <f>TEXT(Sales[[#This Row],[Invoice Date]],"mmm")</f>
        <v>Mar</v>
      </c>
      <c r="F7641" s="4" t="s">
        <v>15</v>
      </c>
      <c r="G7641" s="4" t="s">
        <v>131</v>
      </c>
      <c r="H7641" s="4" t="s">
        <v>132</v>
      </c>
      <c r="I7641" s="6" t="s">
        <v>22</v>
      </c>
      <c r="J7641" s="7">
        <v>51</v>
      </c>
      <c r="K7641" s="8">
        <v>47</v>
      </c>
      <c r="L7641" s="9">
        <f t="shared" si="119"/>
        <v>2397</v>
      </c>
      <c r="M7641" s="9">
        <v>1174.53</v>
      </c>
      <c r="N7641" s="10">
        <v>0.49</v>
      </c>
      <c r="O7641" s="4" t="s">
        <v>83</v>
      </c>
    </row>
    <row r="7642" spans="1:15" ht="14.25" customHeight="1" x14ac:dyDescent="0.25">
      <c r="A7642" s="4" t="s">
        <v>61</v>
      </c>
      <c r="B7642" s="4">
        <v>1185732</v>
      </c>
      <c r="C7642" s="5">
        <v>44265</v>
      </c>
      <c r="D7642" s="37">
        <v>2021</v>
      </c>
      <c r="E7642" s="5" t="str">
        <f>TEXT(Sales[[#This Row],[Invoice Date]],"mmm")</f>
        <v>Mar</v>
      </c>
      <c r="F7642" s="4" t="s">
        <v>15</v>
      </c>
      <c r="G7642" s="4" t="s">
        <v>131</v>
      </c>
      <c r="H7642" s="4" t="s">
        <v>132</v>
      </c>
      <c r="I7642" s="6" t="s">
        <v>23</v>
      </c>
      <c r="J7642" s="7">
        <v>41</v>
      </c>
      <c r="K7642" s="8">
        <v>80</v>
      </c>
      <c r="L7642" s="9">
        <f t="shared" si="119"/>
        <v>3280</v>
      </c>
      <c r="M7642" s="9">
        <v>1803.9999999999998</v>
      </c>
      <c r="N7642" s="10">
        <v>0.54999999999999993</v>
      </c>
      <c r="O7642" s="4" t="s">
        <v>83</v>
      </c>
    </row>
    <row r="7643" spans="1:15" ht="14.25" customHeight="1" x14ac:dyDescent="0.25">
      <c r="A7643" s="4" t="s">
        <v>61</v>
      </c>
      <c r="B7643" s="4">
        <v>1185732</v>
      </c>
      <c r="C7643" s="5">
        <v>44297</v>
      </c>
      <c r="D7643" s="37">
        <v>2021</v>
      </c>
      <c r="E7643" s="5" t="str">
        <f>TEXT(Sales[[#This Row],[Invoice Date]],"mmm")</f>
        <v>Apr</v>
      </c>
      <c r="F7643" s="4" t="s">
        <v>15</v>
      </c>
      <c r="G7643" s="4" t="s">
        <v>131</v>
      </c>
      <c r="H7643" s="4" t="s">
        <v>132</v>
      </c>
      <c r="I7643" s="6" t="s">
        <v>17</v>
      </c>
      <c r="J7643" s="7">
        <v>41</v>
      </c>
      <c r="K7643" s="8">
        <v>137</v>
      </c>
      <c r="L7643" s="9">
        <f t="shared" si="119"/>
        <v>5617</v>
      </c>
      <c r="M7643" s="9">
        <v>3145.5200000000004</v>
      </c>
      <c r="N7643" s="10">
        <v>0.56000000000000005</v>
      </c>
      <c r="O7643" s="4" t="s">
        <v>83</v>
      </c>
    </row>
    <row r="7644" spans="1:15" ht="14.25" customHeight="1" x14ac:dyDescent="0.25">
      <c r="A7644" s="4" t="s">
        <v>61</v>
      </c>
      <c r="B7644" s="4">
        <v>1185732</v>
      </c>
      <c r="C7644" s="5">
        <v>44297</v>
      </c>
      <c r="D7644" s="37">
        <v>2021</v>
      </c>
      <c r="E7644" s="5" t="str">
        <f>TEXT(Sales[[#This Row],[Invoice Date]],"mmm")</f>
        <v>Apr</v>
      </c>
      <c r="F7644" s="4" t="s">
        <v>15</v>
      </c>
      <c r="G7644" s="4" t="s">
        <v>131</v>
      </c>
      <c r="H7644" s="4" t="s">
        <v>132</v>
      </c>
      <c r="I7644" s="6" t="s">
        <v>19</v>
      </c>
      <c r="J7644" s="7">
        <v>43</v>
      </c>
      <c r="K7644" s="8">
        <v>56</v>
      </c>
      <c r="L7644" s="9">
        <f t="shared" si="119"/>
        <v>2408</v>
      </c>
      <c r="M7644" s="9">
        <v>1396.64</v>
      </c>
      <c r="N7644" s="10">
        <v>0.58000000000000007</v>
      </c>
      <c r="O7644" s="4" t="s">
        <v>83</v>
      </c>
    </row>
    <row r="7645" spans="1:15" ht="14.25" customHeight="1" x14ac:dyDescent="0.25">
      <c r="A7645" s="4" t="s">
        <v>61</v>
      </c>
      <c r="B7645" s="4">
        <v>1185732</v>
      </c>
      <c r="C7645" s="5">
        <v>44297</v>
      </c>
      <c r="D7645" s="37">
        <v>2021</v>
      </c>
      <c r="E7645" s="5" t="str">
        <f>TEXT(Sales[[#This Row],[Invoice Date]],"mmm")</f>
        <v>Apr</v>
      </c>
      <c r="F7645" s="4" t="s">
        <v>15</v>
      </c>
      <c r="G7645" s="4" t="s">
        <v>131</v>
      </c>
      <c r="H7645" s="4" t="s">
        <v>132</v>
      </c>
      <c r="I7645" s="6" t="s">
        <v>20</v>
      </c>
      <c r="J7645" s="7">
        <v>32</v>
      </c>
      <c r="K7645" s="8">
        <v>65</v>
      </c>
      <c r="L7645" s="9">
        <f t="shared" si="119"/>
        <v>2080</v>
      </c>
      <c r="M7645" s="9">
        <v>1040</v>
      </c>
      <c r="N7645" s="10">
        <v>0.5</v>
      </c>
      <c r="O7645" s="4" t="s">
        <v>83</v>
      </c>
    </row>
    <row r="7646" spans="1:15" ht="14.25" customHeight="1" x14ac:dyDescent="0.25">
      <c r="A7646" s="4" t="s">
        <v>61</v>
      </c>
      <c r="B7646" s="4">
        <v>1185732</v>
      </c>
      <c r="C7646" s="5">
        <v>44297</v>
      </c>
      <c r="D7646" s="37">
        <v>2021</v>
      </c>
      <c r="E7646" s="5" t="str">
        <f>TEXT(Sales[[#This Row],[Invoice Date]],"mmm")</f>
        <v>Apr</v>
      </c>
      <c r="F7646" s="4" t="s">
        <v>15</v>
      </c>
      <c r="G7646" s="4" t="s">
        <v>131</v>
      </c>
      <c r="H7646" s="4" t="s">
        <v>132</v>
      </c>
      <c r="I7646" s="6" t="s">
        <v>21</v>
      </c>
      <c r="J7646" s="7">
        <v>36</v>
      </c>
      <c r="K7646" s="8">
        <v>44</v>
      </c>
      <c r="L7646" s="9">
        <f t="shared" si="119"/>
        <v>1584</v>
      </c>
      <c r="M7646" s="9">
        <v>792</v>
      </c>
      <c r="N7646" s="10">
        <v>0.5</v>
      </c>
      <c r="O7646" s="4" t="s">
        <v>83</v>
      </c>
    </row>
    <row r="7647" spans="1:15" ht="14.25" customHeight="1" x14ac:dyDescent="0.25">
      <c r="A7647" s="4" t="s">
        <v>61</v>
      </c>
      <c r="B7647" s="4">
        <v>1185732</v>
      </c>
      <c r="C7647" s="5">
        <v>44297</v>
      </c>
      <c r="D7647" s="37">
        <v>2021</v>
      </c>
      <c r="E7647" s="5" t="str">
        <f>TEXT(Sales[[#This Row],[Invoice Date]],"mmm")</f>
        <v>Apr</v>
      </c>
      <c r="F7647" s="4" t="s">
        <v>15</v>
      </c>
      <c r="G7647" s="4" t="s">
        <v>131</v>
      </c>
      <c r="H7647" s="4" t="s">
        <v>132</v>
      </c>
      <c r="I7647" s="6" t="s">
        <v>22</v>
      </c>
      <c r="J7647" s="7">
        <v>51</v>
      </c>
      <c r="K7647" s="8">
        <v>38</v>
      </c>
      <c r="L7647" s="9">
        <f t="shared" si="119"/>
        <v>1938</v>
      </c>
      <c r="M7647" s="9">
        <v>891.4799999999999</v>
      </c>
      <c r="N7647" s="10">
        <v>0.45999999999999996</v>
      </c>
      <c r="O7647" s="4" t="s">
        <v>83</v>
      </c>
    </row>
    <row r="7648" spans="1:15" ht="14.25" customHeight="1" x14ac:dyDescent="0.25">
      <c r="A7648" s="4" t="s">
        <v>61</v>
      </c>
      <c r="B7648" s="4">
        <v>1185732</v>
      </c>
      <c r="C7648" s="5">
        <v>44297</v>
      </c>
      <c r="D7648" s="37">
        <v>2021</v>
      </c>
      <c r="E7648" s="5" t="str">
        <f>TEXT(Sales[[#This Row],[Invoice Date]],"mmm")</f>
        <v>Apr</v>
      </c>
      <c r="F7648" s="4" t="s">
        <v>15</v>
      </c>
      <c r="G7648" s="4" t="s">
        <v>131</v>
      </c>
      <c r="H7648" s="4" t="s">
        <v>132</v>
      </c>
      <c r="I7648" s="6" t="s">
        <v>23</v>
      </c>
      <c r="J7648" s="7">
        <v>44</v>
      </c>
      <c r="K7648" s="8">
        <v>90</v>
      </c>
      <c r="L7648" s="9">
        <f t="shared" si="119"/>
        <v>3960</v>
      </c>
      <c r="M7648" s="9">
        <v>2019.6000000000001</v>
      </c>
      <c r="N7648" s="10">
        <v>0.51</v>
      </c>
      <c r="O7648" s="4" t="s">
        <v>83</v>
      </c>
    </row>
    <row r="7649" spans="1:15" ht="14.25" customHeight="1" x14ac:dyDescent="0.25">
      <c r="A7649" s="4" t="s">
        <v>61</v>
      </c>
      <c r="B7649" s="4">
        <v>1185732</v>
      </c>
      <c r="C7649" s="5">
        <v>44326</v>
      </c>
      <c r="D7649" s="37">
        <v>2021</v>
      </c>
      <c r="E7649" s="5" t="str">
        <f>TEXT(Sales[[#This Row],[Invoice Date]],"mmm")</f>
        <v>May</v>
      </c>
      <c r="F7649" s="4" t="s">
        <v>15</v>
      </c>
      <c r="G7649" s="4" t="s">
        <v>131</v>
      </c>
      <c r="H7649" s="4" t="s">
        <v>132</v>
      </c>
      <c r="I7649" s="6" t="s">
        <v>17</v>
      </c>
      <c r="J7649" s="7">
        <v>55</v>
      </c>
      <c r="K7649" s="8">
        <v>154</v>
      </c>
      <c r="L7649" s="9">
        <f t="shared" si="119"/>
        <v>8470</v>
      </c>
      <c r="M7649" s="9">
        <v>4827.9000000000005</v>
      </c>
      <c r="N7649" s="10">
        <v>0.57000000000000006</v>
      </c>
      <c r="O7649" s="4" t="s">
        <v>83</v>
      </c>
    </row>
    <row r="7650" spans="1:15" ht="14.25" customHeight="1" x14ac:dyDescent="0.25">
      <c r="A7650" s="4" t="s">
        <v>61</v>
      </c>
      <c r="B7650" s="4">
        <v>1185732</v>
      </c>
      <c r="C7650" s="5">
        <v>44326</v>
      </c>
      <c r="D7650" s="37">
        <v>2021</v>
      </c>
      <c r="E7650" s="5" t="str">
        <f>TEXT(Sales[[#This Row],[Invoice Date]],"mmm")</f>
        <v>May</v>
      </c>
      <c r="F7650" s="4" t="s">
        <v>15</v>
      </c>
      <c r="G7650" s="4" t="s">
        <v>131</v>
      </c>
      <c r="H7650" s="4" t="s">
        <v>132</v>
      </c>
      <c r="I7650" s="6" t="s">
        <v>19</v>
      </c>
      <c r="J7650" s="7">
        <v>54</v>
      </c>
      <c r="K7650" s="8">
        <v>80</v>
      </c>
      <c r="L7650" s="9">
        <f t="shared" si="119"/>
        <v>4320</v>
      </c>
      <c r="M7650" s="9">
        <v>2419.2000000000003</v>
      </c>
      <c r="N7650" s="10">
        <v>0.56000000000000005</v>
      </c>
      <c r="O7650" s="4" t="s">
        <v>83</v>
      </c>
    </row>
    <row r="7651" spans="1:15" ht="14.25" customHeight="1" x14ac:dyDescent="0.25">
      <c r="A7651" s="4" t="s">
        <v>61</v>
      </c>
      <c r="B7651" s="4">
        <v>1185732</v>
      </c>
      <c r="C7651" s="5">
        <v>44326</v>
      </c>
      <c r="D7651" s="37">
        <v>2021</v>
      </c>
      <c r="E7651" s="5" t="str">
        <f>TEXT(Sales[[#This Row],[Invoice Date]],"mmm")</f>
        <v>May</v>
      </c>
      <c r="F7651" s="4" t="s">
        <v>15</v>
      </c>
      <c r="G7651" s="4" t="s">
        <v>131</v>
      </c>
      <c r="H7651" s="4" t="s">
        <v>132</v>
      </c>
      <c r="I7651" s="6" t="s">
        <v>20</v>
      </c>
      <c r="J7651" s="7">
        <v>49</v>
      </c>
      <c r="K7651" s="8">
        <v>75</v>
      </c>
      <c r="L7651" s="9">
        <f t="shared" si="119"/>
        <v>3675</v>
      </c>
      <c r="M7651" s="9">
        <v>1690.4999999999998</v>
      </c>
      <c r="N7651" s="10">
        <v>0.45999999999999996</v>
      </c>
      <c r="O7651" s="4" t="s">
        <v>83</v>
      </c>
    </row>
    <row r="7652" spans="1:15" ht="14.25" customHeight="1" x14ac:dyDescent="0.25">
      <c r="A7652" s="4" t="s">
        <v>61</v>
      </c>
      <c r="B7652" s="4">
        <v>1185732</v>
      </c>
      <c r="C7652" s="5">
        <v>44326</v>
      </c>
      <c r="D7652" s="37">
        <v>2021</v>
      </c>
      <c r="E7652" s="5" t="str">
        <f>TEXT(Sales[[#This Row],[Invoice Date]],"mmm")</f>
        <v>May</v>
      </c>
      <c r="F7652" s="4" t="s">
        <v>15</v>
      </c>
      <c r="G7652" s="4" t="s">
        <v>131</v>
      </c>
      <c r="H7652" s="4" t="s">
        <v>132</v>
      </c>
      <c r="I7652" s="6" t="s">
        <v>21</v>
      </c>
      <c r="J7652" s="7">
        <v>46</v>
      </c>
      <c r="K7652" s="8">
        <v>65</v>
      </c>
      <c r="L7652" s="9">
        <f t="shared" si="119"/>
        <v>2990</v>
      </c>
      <c r="M7652" s="9">
        <v>1405.3</v>
      </c>
      <c r="N7652" s="10">
        <v>0.47</v>
      </c>
      <c r="O7652" s="4" t="s">
        <v>83</v>
      </c>
    </row>
    <row r="7653" spans="1:15" ht="14.25" customHeight="1" x14ac:dyDescent="0.25">
      <c r="A7653" s="4" t="s">
        <v>61</v>
      </c>
      <c r="B7653" s="4">
        <v>1185732</v>
      </c>
      <c r="C7653" s="5">
        <v>44326</v>
      </c>
      <c r="D7653" s="37">
        <v>2021</v>
      </c>
      <c r="E7653" s="5" t="str">
        <f>TEXT(Sales[[#This Row],[Invoice Date]],"mmm")</f>
        <v>May</v>
      </c>
      <c r="F7653" s="4" t="s">
        <v>15</v>
      </c>
      <c r="G7653" s="4" t="s">
        <v>131</v>
      </c>
      <c r="H7653" s="4" t="s">
        <v>132</v>
      </c>
      <c r="I7653" s="6" t="s">
        <v>22</v>
      </c>
      <c r="J7653" s="7">
        <v>55</v>
      </c>
      <c r="K7653" s="8">
        <v>72</v>
      </c>
      <c r="L7653" s="9">
        <f t="shared" si="119"/>
        <v>3960</v>
      </c>
      <c r="M7653" s="9">
        <v>1861.1999999999998</v>
      </c>
      <c r="N7653" s="10">
        <v>0.47</v>
      </c>
      <c r="O7653" s="4" t="s">
        <v>83</v>
      </c>
    </row>
    <row r="7654" spans="1:15" ht="14.25" customHeight="1" x14ac:dyDescent="0.25">
      <c r="A7654" s="4" t="s">
        <v>61</v>
      </c>
      <c r="B7654" s="4">
        <v>1185732</v>
      </c>
      <c r="C7654" s="5">
        <v>44326</v>
      </c>
      <c r="D7654" s="37">
        <v>2021</v>
      </c>
      <c r="E7654" s="5" t="str">
        <f>TEXT(Sales[[#This Row],[Invoice Date]],"mmm")</f>
        <v>May</v>
      </c>
      <c r="F7654" s="4" t="s">
        <v>15</v>
      </c>
      <c r="G7654" s="4" t="s">
        <v>131</v>
      </c>
      <c r="H7654" s="4" t="s">
        <v>132</v>
      </c>
      <c r="I7654" s="6" t="s">
        <v>23</v>
      </c>
      <c r="J7654" s="7">
        <v>60</v>
      </c>
      <c r="K7654" s="8">
        <v>120</v>
      </c>
      <c r="L7654" s="9">
        <f t="shared" si="119"/>
        <v>7200</v>
      </c>
      <c r="M7654" s="9">
        <v>3744</v>
      </c>
      <c r="N7654" s="10">
        <v>0.52</v>
      </c>
      <c r="O7654" s="4" t="s">
        <v>83</v>
      </c>
    </row>
    <row r="7655" spans="1:15" ht="14.25" customHeight="1" x14ac:dyDescent="0.25">
      <c r="A7655" s="4" t="s">
        <v>61</v>
      </c>
      <c r="B7655" s="4">
        <v>1185732</v>
      </c>
      <c r="C7655" s="5">
        <v>44359</v>
      </c>
      <c r="D7655" s="37">
        <v>2021</v>
      </c>
      <c r="E7655" s="5" t="str">
        <f>TEXT(Sales[[#This Row],[Invoice Date]],"mmm")</f>
        <v>Jun</v>
      </c>
      <c r="F7655" s="4" t="s">
        <v>15</v>
      </c>
      <c r="G7655" s="4" t="s">
        <v>131</v>
      </c>
      <c r="H7655" s="4" t="s">
        <v>132</v>
      </c>
      <c r="I7655" s="6" t="s">
        <v>17</v>
      </c>
      <c r="J7655" s="7">
        <v>58</v>
      </c>
      <c r="K7655" s="8">
        <v>163</v>
      </c>
      <c r="L7655" s="9">
        <f t="shared" si="119"/>
        <v>9454</v>
      </c>
      <c r="M7655" s="9">
        <v>5483.3200000000006</v>
      </c>
      <c r="N7655" s="10">
        <v>0.58000000000000007</v>
      </c>
      <c r="O7655" s="4" t="s">
        <v>83</v>
      </c>
    </row>
    <row r="7656" spans="1:15" ht="14.25" customHeight="1" x14ac:dyDescent="0.25">
      <c r="A7656" s="4" t="s">
        <v>61</v>
      </c>
      <c r="B7656" s="4">
        <v>1185732</v>
      </c>
      <c r="C7656" s="5">
        <v>44359</v>
      </c>
      <c r="D7656" s="37">
        <v>2021</v>
      </c>
      <c r="E7656" s="5" t="str">
        <f>TEXT(Sales[[#This Row],[Invoice Date]],"mmm")</f>
        <v>Jun</v>
      </c>
      <c r="F7656" s="4" t="s">
        <v>15</v>
      </c>
      <c r="G7656" s="4" t="s">
        <v>131</v>
      </c>
      <c r="H7656" s="4" t="s">
        <v>132</v>
      </c>
      <c r="I7656" s="6" t="s">
        <v>19</v>
      </c>
      <c r="J7656" s="7">
        <v>53</v>
      </c>
      <c r="K7656" s="8">
        <v>116</v>
      </c>
      <c r="L7656" s="9">
        <f t="shared" si="119"/>
        <v>6148</v>
      </c>
      <c r="M7656" s="9">
        <v>3627.3200000000006</v>
      </c>
      <c r="N7656" s="10">
        <v>0.59000000000000008</v>
      </c>
      <c r="O7656" s="4" t="s">
        <v>83</v>
      </c>
    </row>
    <row r="7657" spans="1:15" ht="14.25" customHeight="1" x14ac:dyDescent="0.25">
      <c r="A7657" s="4" t="s">
        <v>61</v>
      </c>
      <c r="B7657" s="4">
        <v>1185732</v>
      </c>
      <c r="C7657" s="5">
        <v>44359</v>
      </c>
      <c r="D7657" s="37">
        <v>2021</v>
      </c>
      <c r="E7657" s="5" t="str">
        <f>TEXT(Sales[[#This Row],[Invoice Date]],"mmm")</f>
        <v>Jun</v>
      </c>
      <c r="F7657" s="4" t="s">
        <v>15</v>
      </c>
      <c r="G7657" s="4" t="s">
        <v>131</v>
      </c>
      <c r="H7657" s="4" t="s">
        <v>132</v>
      </c>
      <c r="I7657" s="6" t="s">
        <v>20</v>
      </c>
      <c r="J7657" s="7">
        <v>45</v>
      </c>
      <c r="K7657" s="8">
        <v>81</v>
      </c>
      <c r="L7657" s="9">
        <f t="shared" si="119"/>
        <v>3645</v>
      </c>
      <c r="M7657" s="9">
        <v>1713.1499999999999</v>
      </c>
      <c r="N7657" s="10">
        <v>0.47</v>
      </c>
      <c r="O7657" s="4" t="s">
        <v>83</v>
      </c>
    </row>
    <row r="7658" spans="1:15" ht="14.25" customHeight="1" x14ac:dyDescent="0.25">
      <c r="A7658" s="4" t="s">
        <v>61</v>
      </c>
      <c r="B7658" s="4">
        <v>1185732</v>
      </c>
      <c r="C7658" s="5">
        <v>44359</v>
      </c>
      <c r="D7658" s="37">
        <v>2021</v>
      </c>
      <c r="E7658" s="5" t="str">
        <f>TEXT(Sales[[#This Row],[Invoice Date]],"mmm")</f>
        <v>Jun</v>
      </c>
      <c r="F7658" s="4" t="s">
        <v>15</v>
      </c>
      <c r="G7658" s="4" t="s">
        <v>131</v>
      </c>
      <c r="H7658" s="4" t="s">
        <v>132</v>
      </c>
      <c r="I7658" s="6" t="s">
        <v>21</v>
      </c>
      <c r="J7658" s="7">
        <v>47</v>
      </c>
      <c r="K7658" s="8">
        <v>90</v>
      </c>
      <c r="L7658" s="9">
        <f t="shared" si="119"/>
        <v>4230</v>
      </c>
      <c r="M7658" s="9">
        <v>1903.4999999999998</v>
      </c>
      <c r="N7658" s="10">
        <v>0.44999999999999996</v>
      </c>
      <c r="O7658" s="4" t="s">
        <v>83</v>
      </c>
    </row>
    <row r="7659" spans="1:15" ht="14.25" customHeight="1" x14ac:dyDescent="0.25">
      <c r="A7659" s="4" t="s">
        <v>61</v>
      </c>
      <c r="B7659" s="4">
        <v>1185732</v>
      </c>
      <c r="C7659" s="5">
        <v>44359</v>
      </c>
      <c r="D7659" s="37">
        <v>2021</v>
      </c>
      <c r="E7659" s="5" t="str">
        <f>TEXT(Sales[[#This Row],[Invoice Date]],"mmm")</f>
        <v>Jun</v>
      </c>
      <c r="F7659" s="4" t="s">
        <v>15</v>
      </c>
      <c r="G7659" s="4" t="s">
        <v>131</v>
      </c>
      <c r="H7659" s="4" t="s">
        <v>132</v>
      </c>
      <c r="I7659" s="6" t="s">
        <v>22</v>
      </c>
      <c r="J7659" s="7">
        <v>58</v>
      </c>
      <c r="K7659" s="8">
        <v>81</v>
      </c>
      <c r="L7659" s="9">
        <f t="shared" si="119"/>
        <v>4698</v>
      </c>
      <c r="M7659" s="9">
        <v>2349</v>
      </c>
      <c r="N7659" s="10">
        <v>0.5</v>
      </c>
      <c r="O7659" s="4" t="s">
        <v>83</v>
      </c>
    </row>
    <row r="7660" spans="1:15" ht="14.25" customHeight="1" x14ac:dyDescent="0.25">
      <c r="A7660" s="4" t="s">
        <v>61</v>
      </c>
      <c r="B7660" s="4">
        <v>1185732</v>
      </c>
      <c r="C7660" s="5">
        <v>44359</v>
      </c>
      <c r="D7660" s="37">
        <v>2021</v>
      </c>
      <c r="E7660" s="5" t="str">
        <f>TEXT(Sales[[#This Row],[Invoice Date]],"mmm")</f>
        <v>Jun</v>
      </c>
      <c r="F7660" s="4" t="s">
        <v>15</v>
      </c>
      <c r="G7660" s="4" t="s">
        <v>131</v>
      </c>
      <c r="H7660" s="4" t="s">
        <v>132</v>
      </c>
      <c r="I7660" s="6" t="s">
        <v>23</v>
      </c>
      <c r="J7660" s="7">
        <v>62</v>
      </c>
      <c r="K7660" s="8">
        <v>117</v>
      </c>
      <c r="L7660" s="9">
        <f t="shared" si="119"/>
        <v>7254</v>
      </c>
      <c r="M7660" s="9">
        <v>3772.08</v>
      </c>
      <c r="N7660" s="10">
        <v>0.52</v>
      </c>
      <c r="O7660" s="4" t="s">
        <v>83</v>
      </c>
    </row>
    <row r="7661" spans="1:15" ht="14.25" customHeight="1" x14ac:dyDescent="0.25">
      <c r="A7661" s="4" t="s">
        <v>61</v>
      </c>
      <c r="B7661" s="4">
        <v>1185732</v>
      </c>
      <c r="C7661" s="5">
        <v>44387</v>
      </c>
      <c r="D7661" s="37">
        <v>2021</v>
      </c>
      <c r="E7661" s="5" t="str">
        <f>TEXT(Sales[[#This Row],[Invoice Date]],"mmm")</f>
        <v>Jul</v>
      </c>
      <c r="F7661" s="4" t="s">
        <v>15</v>
      </c>
      <c r="G7661" s="4" t="s">
        <v>131</v>
      </c>
      <c r="H7661" s="4" t="s">
        <v>132</v>
      </c>
      <c r="I7661" s="6" t="s">
        <v>17</v>
      </c>
      <c r="J7661" s="7">
        <v>54</v>
      </c>
      <c r="K7661" s="8">
        <v>182</v>
      </c>
      <c r="L7661" s="9">
        <f t="shared" si="119"/>
        <v>9828</v>
      </c>
      <c r="M7661" s="9">
        <v>5601.9600000000009</v>
      </c>
      <c r="N7661" s="10">
        <v>0.57000000000000006</v>
      </c>
      <c r="O7661" s="4" t="s">
        <v>83</v>
      </c>
    </row>
    <row r="7662" spans="1:15" ht="14.25" customHeight="1" x14ac:dyDescent="0.25">
      <c r="A7662" s="4" t="s">
        <v>61</v>
      </c>
      <c r="B7662" s="4">
        <v>1185732</v>
      </c>
      <c r="C7662" s="5">
        <v>44387</v>
      </c>
      <c r="D7662" s="37">
        <v>2021</v>
      </c>
      <c r="E7662" s="5" t="str">
        <f>TEXT(Sales[[#This Row],[Invoice Date]],"mmm")</f>
        <v>Jul</v>
      </c>
      <c r="F7662" s="4" t="s">
        <v>15</v>
      </c>
      <c r="G7662" s="4" t="s">
        <v>131</v>
      </c>
      <c r="H7662" s="4" t="s">
        <v>132</v>
      </c>
      <c r="I7662" s="6" t="s">
        <v>19</v>
      </c>
      <c r="J7662" s="7">
        <v>51</v>
      </c>
      <c r="K7662" s="8">
        <v>115</v>
      </c>
      <c r="L7662" s="9">
        <f t="shared" si="119"/>
        <v>5865</v>
      </c>
      <c r="M7662" s="9">
        <v>3284.4</v>
      </c>
      <c r="N7662" s="10">
        <v>0.56000000000000005</v>
      </c>
      <c r="O7662" s="4" t="s">
        <v>83</v>
      </c>
    </row>
    <row r="7663" spans="1:15" ht="14.25" customHeight="1" x14ac:dyDescent="0.25">
      <c r="A7663" s="4" t="s">
        <v>61</v>
      </c>
      <c r="B7663" s="4">
        <v>1185732</v>
      </c>
      <c r="C7663" s="5">
        <v>44387</v>
      </c>
      <c r="D7663" s="37">
        <v>2021</v>
      </c>
      <c r="E7663" s="5" t="str">
        <f>TEXT(Sales[[#This Row],[Invoice Date]],"mmm")</f>
        <v>Jul</v>
      </c>
      <c r="F7663" s="4" t="s">
        <v>15</v>
      </c>
      <c r="G7663" s="4" t="s">
        <v>131</v>
      </c>
      <c r="H7663" s="4" t="s">
        <v>132</v>
      </c>
      <c r="I7663" s="6" t="s">
        <v>20</v>
      </c>
      <c r="J7663" s="7">
        <v>46</v>
      </c>
      <c r="K7663" s="8">
        <v>98</v>
      </c>
      <c r="L7663" s="9">
        <f t="shared" si="119"/>
        <v>4508</v>
      </c>
      <c r="M7663" s="9">
        <v>2163.84</v>
      </c>
      <c r="N7663" s="10">
        <v>0.48</v>
      </c>
      <c r="O7663" s="4" t="s">
        <v>83</v>
      </c>
    </row>
    <row r="7664" spans="1:15" ht="14.25" customHeight="1" x14ac:dyDescent="0.25">
      <c r="A7664" s="4" t="s">
        <v>61</v>
      </c>
      <c r="B7664" s="4">
        <v>1185732</v>
      </c>
      <c r="C7664" s="5">
        <v>44387</v>
      </c>
      <c r="D7664" s="37">
        <v>2021</v>
      </c>
      <c r="E7664" s="5" t="str">
        <f>TEXT(Sales[[#This Row],[Invoice Date]],"mmm")</f>
        <v>Jul</v>
      </c>
      <c r="F7664" s="4" t="s">
        <v>15</v>
      </c>
      <c r="G7664" s="4" t="s">
        <v>131</v>
      </c>
      <c r="H7664" s="4" t="s">
        <v>132</v>
      </c>
      <c r="I7664" s="6" t="s">
        <v>21</v>
      </c>
      <c r="J7664" s="7">
        <v>46</v>
      </c>
      <c r="K7664" s="8">
        <v>90</v>
      </c>
      <c r="L7664" s="9">
        <f t="shared" si="119"/>
        <v>4140</v>
      </c>
      <c r="M7664" s="9">
        <v>2028.6</v>
      </c>
      <c r="N7664" s="10">
        <v>0.49</v>
      </c>
      <c r="O7664" s="4" t="s">
        <v>83</v>
      </c>
    </row>
    <row r="7665" spans="1:15" ht="14.25" customHeight="1" x14ac:dyDescent="0.25">
      <c r="A7665" s="4" t="s">
        <v>61</v>
      </c>
      <c r="B7665" s="4">
        <v>1185732</v>
      </c>
      <c r="C7665" s="5">
        <v>44387</v>
      </c>
      <c r="D7665" s="37">
        <v>2021</v>
      </c>
      <c r="E7665" s="5" t="str">
        <f>TEXT(Sales[[#This Row],[Invoice Date]],"mmm")</f>
        <v>Jul</v>
      </c>
      <c r="F7665" s="4" t="s">
        <v>15</v>
      </c>
      <c r="G7665" s="4" t="s">
        <v>131</v>
      </c>
      <c r="H7665" s="4" t="s">
        <v>132</v>
      </c>
      <c r="I7665" s="6" t="s">
        <v>22</v>
      </c>
      <c r="J7665" s="7">
        <v>54</v>
      </c>
      <c r="K7665" s="8">
        <v>94</v>
      </c>
      <c r="L7665" s="9">
        <f t="shared" si="119"/>
        <v>5076</v>
      </c>
      <c r="M7665" s="9">
        <v>2385.7199999999998</v>
      </c>
      <c r="N7665" s="10">
        <v>0.47</v>
      </c>
      <c r="O7665" s="4" t="s">
        <v>83</v>
      </c>
    </row>
    <row r="7666" spans="1:15" ht="14.25" customHeight="1" x14ac:dyDescent="0.25">
      <c r="A7666" s="4" t="s">
        <v>61</v>
      </c>
      <c r="B7666" s="4">
        <v>1185732</v>
      </c>
      <c r="C7666" s="5">
        <v>44387</v>
      </c>
      <c r="D7666" s="37">
        <v>2021</v>
      </c>
      <c r="E7666" s="5" t="str">
        <f>TEXT(Sales[[#This Row],[Invoice Date]],"mmm")</f>
        <v>Jul</v>
      </c>
      <c r="F7666" s="4" t="s">
        <v>15</v>
      </c>
      <c r="G7666" s="4" t="s">
        <v>131</v>
      </c>
      <c r="H7666" s="4" t="s">
        <v>132</v>
      </c>
      <c r="I7666" s="6" t="s">
        <v>23</v>
      </c>
      <c r="J7666" s="7">
        <v>61</v>
      </c>
      <c r="K7666" s="8">
        <v>125</v>
      </c>
      <c r="L7666" s="9">
        <f t="shared" si="119"/>
        <v>7625</v>
      </c>
      <c r="M7666" s="9">
        <v>3965</v>
      </c>
      <c r="N7666" s="10">
        <v>0.52</v>
      </c>
      <c r="O7666" s="4" t="s">
        <v>83</v>
      </c>
    </row>
    <row r="7667" spans="1:15" ht="14.25" customHeight="1" x14ac:dyDescent="0.25">
      <c r="A7667" s="4" t="s">
        <v>61</v>
      </c>
      <c r="B7667" s="4">
        <v>1185732</v>
      </c>
      <c r="C7667" s="5">
        <v>44419</v>
      </c>
      <c r="D7667" s="37">
        <v>2021</v>
      </c>
      <c r="E7667" s="5" t="str">
        <f>TEXT(Sales[[#This Row],[Invoice Date]],"mmm")</f>
        <v>Aug</v>
      </c>
      <c r="F7667" s="4" t="s">
        <v>15</v>
      </c>
      <c r="G7667" s="4" t="s">
        <v>131</v>
      </c>
      <c r="H7667" s="4" t="s">
        <v>132</v>
      </c>
      <c r="I7667" s="6" t="s">
        <v>17</v>
      </c>
      <c r="J7667" s="7">
        <v>58</v>
      </c>
      <c r="K7667" s="8">
        <v>176</v>
      </c>
      <c r="L7667" s="9">
        <f t="shared" si="119"/>
        <v>10208</v>
      </c>
      <c r="M7667" s="9">
        <v>6124.8</v>
      </c>
      <c r="N7667" s="10">
        <v>0.6</v>
      </c>
      <c r="O7667" s="4" t="s">
        <v>83</v>
      </c>
    </row>
    <row r="7668" spans="1:15" ht="14.25" customHeight="1" x14ac:dyDescent="0.25">
      <c r="A7668" s="4" t="s">
        <v>61</v>
      </c>
      <c r="B7668" s="4">
        <v>1185732</v>
      </c>
      <c r="C7668" s="5">
        <v>44419</v>
      </c>
      <c r="D7668" s="37">
        <v>2021</v>
      </c>
      <c r="E7668" s="5" t="str">
        <f>TEXT(Sales[[#This Row],[Invoice Date]],"mmm")</f>
        <v>Aug</v>
      </c>
      <c r="F7668" s="4" t="s">
        <v>15</v>
      </c>
      <c r="G7668" s="4" t="s">
        <v>131</v>
      </c>
      <c r="H7668" s="4" t="s">
        <v>132</v>
      </c>
      <c r="I7668" s="6" t="s">
        <v>19</v>
      </c>
      <c r="J7668" s="7">
        <v>53</v>
      </c>
      <c r="K7668" s="8">
        <v>106</v>
      </c>
      <c r="L7668" s="9">
        <f t="shared" si="119"/>
        <v>5618</v>
      </c>
      <c r="M7668" s="9">
        <v>3314.6200000000003</v>
      </c>
      <c r="N7668" s="10">
        <v>0.59000000000000008</v>
      </c>
      <c r="O7668" s="4" t="s">
        <v>83</v>
      </c>
    </row>
    <row r="7669" spans="1:15" ht="14.25" customHeight="1" x14ac:dyDescent="0.25">
      <c r="A7669" s="4" t="s">
        <v>61</v>
      </c>
      <c r="B7669" s="4">
        <v>1185732</v>
      </c>
      <c r="C7669" s="5">
        <v>44419</v>
      </c>
      <c r="D7669" s="37">
        <v>2021</v>
      </c>
      <c r="E7669" s="5" t="str">
        <f>TEXT(Sales[[#This Row],[Invoice Date]],"mmm")</f>
        <v>Aug</v>
      </c>
      <c r="F7669" s="4" t="s">
        <v>15</v>
      </c>
      <c r="G7669" s="4" t="s">
        <v>131</v>
      </c>
      <c r="H7669" s="4" t="s">
        <v>132</v>
      </c>
      <c r="I7669" s="6" t="s">
        <v>20</v>
      </c>
      <c r="J7669" s="7">
        <v>48</v>
      </c>
      <c r="K7669" s="8">
        <v>105</v>
      </c>
      <c r="L7669" s="9">
        <f t="shared" si="119"/>
        <v>5040</v>
      </c>
      <c r="M7669" s="9">
        <v>2318.3999999999996</v>
      </c>
      <c r="N7669" s="10">
        <v>0.45999999999999996</v>
      </c>
      <c r="O7669" s="4" t="s">
        <v>83</v>
      </c>
    </row>
    <row r="7670" spans="1:15" ht="14.25" customHeight="1" x14ac:dyDescent="0.25">
      <c r="A7670" s="4" t="s">
        <v>61</v>
      </c>
      <c r="B7670" s="4">
        <v>1185732</v>
      </c>
      <c r="C7670" s="5">
        <v>44419</v>
      </c>
      <c r="D7670" s="37">
        <v>2021</v>
      </c>
      <c r="E7670" s="5" t="str">
        <f>TEXT(Sales[[#This Row],[Invoice Date]],"mmm")</f>
        <v>Aug</v>
      </c>
      <c r="F7670" s="4" t="s">
        <v>15</v>
      </c>
      <c r="G7670" s="4" t="s">
        <v>131</v>
      </c>
      <c r="H7670" s="4" t="s">
        <v>132</v>
      </c>
      <c r="I7670" s="6" t="s">
        <v>21</v>
      </c>
      <c r="J7670" s="7">
        <v>49</v>
      </c>
      <c r="K7670" s="8">
        <v>68</v>
      </c>
      <c r="L7670" s="9">
        <f t="shared" si="119"/>
        <v>3332</v>
      </c>
      <c r="M7670" s="9">
        <v>1566.04</v>
      </c>
      <c r="N7670" s="10">
        <v>0.47</v>
      </c>
      <c r="O7670" s="4" t="s">
        <v>83</v>
      </c>
    </row>
    <row r="7671" spans="1:15" ht="14.25" customHeight="1" x14ac:dyDescent="0.25">
      <c r="A7671" s="4" t="s">
        <v>61</v>
      </c>
      <c r="B7671" s="4">
        <v>1185732</v>
      </c>
      <c r="C7671" s="5">
        <v>44419</v>
      </c>
      <c r="D7671" s="37">
        <v>2021</v>
      </c>
      <c r="E7671" s="5" t="str">
        <f>TEXT(Sales[[#This Row],[Invoice Date]],"mmm")</f>
        <v>Aug</v>
      </c>
      <c r="F7671" s="4" t="s">
        <v>15</v>
      </c>
      <c r="G7671" s="4" t="s">
        <v>131</v>
      </c>
      <c r="H7671" s="4" t="s">
        <v>132</v>
      </c>
      <c r="I7671" s="6" t="s">
        <v>22</v>
      </c>
      <c r="J7671" s="7">
        <v>57</v>
      </c>
      <c r="K7671" s="8">
        <v>65</v>
      </c>
      <c r="L7671" s="9">
        <f t="shared" si="119"/>
        <v>3705</v>
      </c>
      <c r="M7671" s="9">
        <v>1815.45</v>
      </c>
      <c r="N7671" s="10">
        <v>0.49</v>
      </c>
      <c r="O7671" s="4" t="s">
        <v>83</v>
      </c>
    </row>
    <row r="7672" spans="1:15" ht="14.25" customHeight="1" x14ac:dyDescent="0.25">
      <c r="A7672" s="4" t="s">
        <v>61</v>
      </c>
      <c r="B7672" s="4">
        <v>1185732</v>
      </c>
      <c r="C7672" s="5">
        <v>44419</v>
      </c>
      <c r="D7672" s="37">
        <v>2021</v>
      </c>
      <c r="E7672" s="5" t="str">
        <f>TEXT(Sales[[#This Row],[Invoice Date]],"mmm")</f>
        <v>Aug</v>
      </c>
      <c r="F7672" s="4" t="s">
        <v>15</v>
      </c>
      <c r="G7672" s="4" t="s">
        <v>131</v>
      </c>
      <c r="H7672" s="4" t="s">
        <v>132</v>
      </c>
      <c r="I7672" s="6" t="s">
        <v>23</v>
      </c>
      <c r="J7672" s="7">
        <v>61</v>
      </c>
      <c r="K7672" s="8">
        <v>104</v>
      </c>
      <c r="L7672" s="9">
        <f t="shared" si="119"/>
        <v>6344</v>
      </c>
      <c r="M7672" s="9">
        <v>3235.44</v>
      </c>
      <c r="N7672" s="10">
        <v>0.51</v>
      </c>
      <c r="O7672" s="4" t="s">
        <v>83</v>
      </c>
    </row>
    <row r="7673" spans="1:15" ht="14.25" customHeight="1" x14ac:dyDescent="0.25">
      <c r="A7673" s="4" t="s">
        <v>61</v>
      </c>
      <c r="B7673" s="4">
        <v>1185732</v>
      </c>
      <c r="C7673" s="5">
        <v>44449</v>
      </c>
      <c r="D7673" s="37">
        <v>2021</v>
      </c>
      <c r="E7673" s="5" t="str">
        <f>TEXT(Sales[[#This Row],[Invoice Date]],"mmm")</f>
        <v>Sep</v>
      </c>
      <c r="F7673" s="4" t="s">
        <v>15</v>
      </c>
      <c r="G7673" s="4" t="s">
        <v>131</v>
      </c>
      <c r="H7673" s="4" t="s">
        <v>132</v>
      </c>
      <c r="I7673" s="6" t="s">
        <v>17</v>
      </c>
      <c r="J7673" s="7">
        <v>56</v>
      </c>
      <c r="K7673" s="8">
        <v>137</v>
      </c>
      <c r="L7673" s="9">
        <f t="shared" si="119"/>
        <v>7672</v>
      </c>
      <c r="M7673" s="9">
        <v>4373.0400000000009</v>
      </c>
      <c r="N7673" s="10">
        <v>0.57000000000000006</v>
      </c>
      <c r="O7673" s="4" t="s">
        <v>83</v>
      </c>
    </row>
    <row r="7674" spans="1:15" ht="14.25" customHeight="1" x14ac:dyDescent="0.25">
      <c r="A7674" s="4" t="s">
        <v>61</v>
      </c>
      <c r="B7674" s="4">
        <v>1185732</v>
      </c>
      <c r="C7674" s="5">
        <v>44449</v>
      </c>
      <c r="D7674" s="37">
        <v>2021</v>
      </c>
      <c r="E7674" s="5" t="str">
        <f>TEXT(Sales[[#This Row],[Invoice Date]],"mmm")</f>
        <v>Sep</v>
      </c>
      <c r="F7674" s="4" t="s">
        <v>15</v>
      </c>
      <c r="G7674" s="4" t="s">
        <v>131</v>
      </c>
      <c r="H7674" s="4" t="s">
        <v>132</v>
      </c>
      <c r="I7674" s="6" t="s">
        <v>19</v>
      </c>
      <c r="J7674" s="7">
        <v>50</v>
      </c>
      <c r="K7674" s="8">
        <v>85</v>
      </c>
      <c r="L7674" s="9">
        <f t="shared" si="119"/>
        <v>4250</v>
      </c>
      <c r="M7674" s="9">
        <v>2550</v>
      </c>
      <c r="N7674" s="10">
        <v>0.6</v>
      </c>
      <c r="O7674" s="4" t="s">
        <v>83</v>
      </c>
    </row>
    <row r="7675" spans="1:15" ht="14.25" customHeight="1" x14ac:dyDescent="0.25">
      <c r="A7675" s="4" t="s">
        <v>61</v>
      </c>
      <c r="B7675" s="4">
        <v>1185732</v>
      </c>
      <c r="C7675" s="5">
        <v>44449</v>
      </c>
      <c r="D7675" s="37">
        <v>2021</v>
      </c>
      <c r="E7675" s="5" t="str">
        <f>TEXT(Sales[[#This Row],[Invoice Date]],"mmm")</f>
        <v>Sep</v>
      </c>
      <c r="F7675" s="4" t="s">
        <v>15</v>
      </c>
      <c r="G7675" s="4" t="s">
        <v>131</v>
      </c>
      <c r="H7675" s="4" t="s">
        <v>132</v>
      </c>
      <c r="I7675" s="6" t="s">
        <v>20</v>
      </c>
      <c r="J7675" s="7">
        <v>46</v>
      </c>
      <c r="K7675" s="8">
        <v>56</v>
      </c>
      <c r="L7675" s="9">
        <f t="shared" si="119"/>
        <v>2576</v>
      </c>
      <c r="M7675" s="9">
        <v>1288</v>
      </c>
      <c r="N7675" s="10">
        <v>0.5</v>
      </c>
      <c r="O7675" s="4" t="s">
        <v>83</v>
      </c>
    </row>
    <row r="7676" spans="1:15" ht="14.25" customHeight="1" x14ac:dyDescent="0.25">
      <c r="A7676" s="4" t="s">
        <v>61</v>
      </c>
      <c r="B7676" s="4">
        <v>1185732</v>
      </c>
      <c r="C7676" s="5">
        <v>44449</v>
      </c>
      <c r="D7676" s="37">
        <v>2021</v>
      </c>
      <c r="E7676" s="5" t="str">
        <f>TEXT(Sales[[#This Row],[Invoice Date]],"mmm")</f>
        <v>Sep</v>
      </c>
      <c r="F7676" s="4" t="s">
        <v>15</v>
      </c>
      <c r="G7676" s="4" t="s">
        <v>131</v>
      </c>
      <c r="H7676" s="4" t="s">
        <v>132</v>
      </c>
      <c r="I7676" s="6" t="s">
        <v>21</v>
      </c>
      <c r="J7676" s="7">
        <v>45</v>
      </c>
      <c r="K7676" s="8">
        <v>52</v>
      </c>
      <c r="L7676" s="9">
        <f t="shared" si="119"/>
        <v>2340</v>
      </c>
      <c r="M7676" s="9">
        <v>1146.5999999999999</v>
      </c>
      <c r="N7676" s="10">
        <v>0.49</v>
      </c>
      <c r="O7676" s="4" t="s">
        <v>83</v>
      </c>
    </row>
    <row r="7677" spans="1:15" ht="14.25" customHeight="1" x14ac:dyDescent="0.25">
      <c r="A7677" s="4" t="s">
        <v>61</v>
      </c>
      <c r="B7677" s="4">
        <v>1185732</v>
      </c>
      <c r="C7677" s="5">
        <v>44449</v>
      </c>
      <c r="D7677" s="37">
        <v>2021</v>
      </c>
      <c r="E7677" s="5" t="str">
        <f>TEXT(Sales[[#This Row],[Invoice Date]],"mmm")</f>
        <v>Sep</v>
      </c>
      <c r="F7677" s="4" t="s">
        <v>15</v>
      </c>
      <c r="G7677" s="4" t="s">
        <v>131</v>
      </c>
      <c r="H7677" s="4" t="s">
        <v>132</v>
      </c>
      <c r="I7677" s="6" t="s">
        <v>22</v>
      </c>
      <c r="J7677" s="7">
        <v>58</v>
      </c>
      <c r="K7677" s="8">
        <v>50</v>
      </c>
      <c r="L7677" s="9">
        <f t="shared" si="119"/>
        <v>2900</v>
      </c>
      <c r="M7677" s="9">
        <v>1363</v>
      </c>
      <c r="N7677" s="10">
        <v>0.47</v>
      </c>
      <c r="O7677" s="4" t="s">
        <v>83</v>
      </c>
    </row>
    <row r="7678" spans="1:15" ht="14.25" customHeight="1" x14ac:dyDescent="0.25">
      <c r="A7678" s="4" t="s">
        <v>61</v>
      </c>
      <c r="B7678" s="4">
        <v>1185732</v>
      </c>
      <c r="C7678" s="5">
        <v>44449</v>
      </c>
      <c r="D7678" s="37">
        <v>2021</v>
      </c>
      <c r="E7678" s="5" t="str">
        <f>TEXT(Sales[[#This Row],[Invoice Date]],"mmm")</f>
        <v>Sep</v>
      </c>
      <c r="F7678" s="4" t="s">
        <v>15</v>
      </c>
      <c r="G7678" s="4" t="s">
        <v>131</v>
      </c>
      <c r="H7678" s="4" t="s">
        <v>132</v>
      </c>
      <c r="I7678" s="6" t="s">
        <v>23</v>
      </c>
      <c r="J7678" s="7">
        <v>59</v>
      </c>
      <c r="K7678" s="8">
        <v>78</v>
      </c>
      <c r="L7678" s="9">
        <f t="shared" si="119"/>
        <v>4602</v>
      </c>
      <c r="M7678" s="9">
        <v>2531.1</v>
      </c>
      <c r="N7678" s="10">
        <v>0.54999999999999993</v>
      </c>
      <c r="O7678" s="4" t="s">
        <v>83</v>
      </c>
    </row>
    <row r="7679" spans="1:15" ht="14.25" customHeight="1" x14ac:dyDescent="0.25">
      <c r="A7679" s="4" t="s">
        <v>61</v>
      </c>
      <c r="B7679" s="4">
        <v>1185732</v>
      </c>
      <c r="C7679" s="5">
        <v>44481</v>
      </c>
      <c r="D7679" s="37">
        <v>2021</v>
      </c>
      <c r="E7679" s="5" t="str">
        <f>TEXT(Sales[[#This Row],[Invoice Date]],"mmm")</f>
        <v>Oct</v>
      </c>
      <c r="F7679" s="4" t="s">
        <v>15</v>
      </c>
      <c r="G7679" s="4" t="s">
        <v>131</v>
      </c>
      <c r="H7679" s="4" t="s">
        <v>132</v>
      </c>
      <c r="I7679" s="6" t="s">
        <v>17</v>
      </c>
      <c r="J7679" s="7">
        <v>62</v>
      </c>
      <c r="K7679" s="8">
        <v>133</v>
      </c>
      <c r="L7679" s="9">
        <f t="shared" si="119"/>
        <v>8246</v>
      </c>
      <c r="M7679" s="9">
        <v>4947.5999999999995</v>
      </c>
      <c r="N7679" s="10">
        <v>0.6</v>
      </c>
      <c r="O7679" s="4" t="s">
        <v>83</v>
      </c>
    </row>
    <row r="7680" spans="1:15" ht="14.25" customHeight="1" x14ac:dyDescent="0.25">
      <c r="A7680" s="4" t="s">
        <v>61</v>
      </c>
      <c r="B7680" s="4">
        <v>1185732</v>
      </c>
      <c r="C7680" s="5">
        <v>44481</v>
      </c>
      <c r="D7680" s="37">
        <v>2021</v>
      </c>
      <c r="E7680" s="5" t="str">
        <f>TEXT(Sales[[#This Row],[Invoice Date]],"mmm")</f>
        <v>Oct</v>
      </c>
      <c r="F7680" s="4" t="s">
        <v>15</v>
      </c>
      <c r="G7680" s="4" t="s">
        <v>131</v>
      </c>
      <c r="H7680" s="4" t="s">
        <v>132</v>
      </c>
      <c r="I7680" s="6" t="s">
        <v>19</v>
      </c>
      <c r="J7680" s="7">
        <v>54</v>
      </c>
      <c r="K7680" s="8">
        <v>75</v>
      </c>
      <c r="L7680" s="9">
        <f t="shared" si="119"/>
        <v>4050</v>
      </c>
      <c r="M7680" s="9">
        <v>2389.5000000000005</v>
      </c>
      <c r="N7680" s="10">
        <v>0.59000000000000008</v>
      </c>
      <c r="O7680" s="4" t="s">
        <v>83</v>
      </c>
    </row>
    <row r="7681" spans="1:15" ht="14.25" customHeight="1" x14ac:dyDescent="0.25">
      <c r="A7681" s="4" t="s">
        <v>61</v>
      </c>
      <c r="B7681" s="4">
        <v>1185732</v>
      </c>
      <c r="C7681" s="5">
        <v>44481</v>
      </c>
      <c r="D7681" s="37">
        <v>2021</v>
      </c>
      <c r="E7681" s="5" t="str">
        <f>TEXT(Sales[[#This Row],[Invoice Date]],"mmm")</f>
        <v>Oct</v>
      </c>
      <c r="F7681" s="4" t="s">
        <v>15</v>
      </c>
      <c r="G7681" s="4" t="s">
        <v>131</v>
      </c>
      <c r="H7681" s="4" t="s">
        <v>132</v>
      </c>
      <c r="I7681" s="6" t="s">
        <v>20</v>
      </c>
      <c r="J7681" s="7">
        <v>59</v>
      </c>
      <c r="K7681" s="8">
        <v>54</v>
      </c>
      <c r="L7681" s="9">
        <f t="shared" si="119"/>
        <v>3186</v>
      </c>
      <c r="M7681" s="9">
        <v>1593</v>
      </c>
      <c r="N7681" s="10">
        <v>0.5</v>
      </c>
      <c r="O7681" s="4" t="s">
        <v>83</v>
      </c>
    </row>
    <row r="7682" spans="1:15" ht="14.25" customHeight="1" x14ac:dyDescent="0.25">
      <c r="A7682" s="4" t="s">
        <v>61</v>
      </c>
      <c r="B7682" s="4">
        <v>1185732</v>
      </c>
      <c r="C7682" s="5">
        <v>44481</v>
      </c>
      <c r="D7682" s="37">
        <v>2021</v>
      </c>
      <c r="E7682" s="5" t="str">
        <f>TEXT(Sales[[#This Row],[Invoice Date]],"mmm")</f>
        <v>Oct</v>
      </c>
      <c r="F7682" s="4" t="s">
        <v>15</v>
      </c>
      <c r="G7682" s="4" t="s">
        <v>131</v>
      </c>
      <c r="H7682" s="4" t="s">
        <v>132</v>
      </c>
      <c r="I7682" s="6" t="s">
        <v>21</v>
      </c>
      <c r="J7682" s="7">
        <v>55</v>
      </c>
      <c r="K7682" s="8">
        <v>46</v>
      </c>
      <c r="L7682" s="9">
        <f t="shared" si="119"/>
        <v>2530</v>
      </c>
      <c r="M7682" s="9">
        <v>1214.3999999999999</v>
      </c>
      <c r="N7682" s="10">
        <v>0.48</v>
      </c>
      <c r="O7682" s="4" t="s">
        <v>83</v>
      </c>
    </row>
    <row r="7683" spans="1:15" ht="14.25" customHeight="1" x14ac:dyDescent="0.25">
      <c r="A7683" s="4" t="s">
        <v>61</v>
      </c>
      <c r="B7683" s="4">
        <v>1185732</v>
      </c>
      <c r="C7683" s="5">
        <v>44481</v>
      </c>
      <c r="D7683" s="37">
        <v>2021</v>
      </c>
      <c r="E7683" s="5" t="str">
        <f>TEXT(Sales[[#This Row],[Invoice Date]],"mmm")</f>
        <v>Oct</v>
      </c>
      <c r="F7683" s="4" t="s">
        <v>15</v>
      </c>
      <c r="G7683" s="4" t="s">
        <v>131</v>
      </c>
      <c r="H7683" s="4" t="s">
        <v>132</v>
      </c>
      <c r="I7683" s="6" t="s">
        <v>22</v>
      </c>
      <c r="J7683" s="7">
        <v>66</v>
      </c>
      <c r="K7683" s="8">
        <v>51</v>
      </c>
      <c r="L7683" s="9">
        <f t="shared" ref="L7683:L7746" si="120">J7683*K7683</f>
        <v>3366</v>
      </c>
      <c r="M7683" s="9">
        <v>1615.6799999999998</v>
      </c>
      <c r="N7683" s="10">
        <v>0.48</v>
      </c>
      <c r="O7683" s="4" t="s">
        <v>83</v>
      </c>
    </row>
    <row r="7684" spans="1:15" ht="14.25" customHeight="1" x14ac:dyDescent="0.25">
      <c r="A7684" s="4" t="s">
        <v>30</v>
      </c>
      <c r="B7684" s="4">
        <v>1185732</v>
      </c>
      <c r="C7684" s="5">
        <v>44481</v>
      </c>
      <c r="D7684" s="37">
        <v>2021</v>
      </c>
      <c r="E7684" s="5" t="str">
        <f>TEXT(Sales[[#This Row],[Invoice Date]],"mmm")</f>
        <v>Oct</v>
      </c>
      <c r="F7684" s="4" t="s">
        <v>15</v>
      </c>
      <c r="G7684" s="4" t="s">
        <v>131</v>
      </c>
      <c r="H7684" s="4" t="s">
        <v>132</v>
      </c>
      <c r="I7684" s="6" t="s">
        <v>23</v>
      </c>
      <c r="J7684" s="7">
        <v>71</v>
      </c>
      <c r="K7684" s="8">
        <v>81</v>
      </c>
      <c r="L7684" s="9">
        <f t="shared" si="120"/>
        <v>5751</v>
      </c>
      <c r="M7684" s="9">
        <v>3048.03</v>
      </c>
      <c r="N7684" s="10">
        <v>0.53</v>
      </c>
      <c r="O7684" s="4" t="s">
        <v>83</v>
      </c>
    </row>
    <row r="7685" spans="1:15" ht="14.25" customHeight="1" x14ac:dyDescent="0.25">
      <c r="A7685" s="4" t="s">
        <v>30</v>
      </c>
      <c r="B7685" s="4">
        <v>1185732</v>
      </c>
      <c r="C7685" s="5">
        <v>44511</v>
      </c>
      <c r="D7685" s="37">
        <v>2021</v>
      </c>
      <c r="E7685" s="5" t="str">
        <f>TEXT(Sales[[#This Row],[Invoice Date]],"mmm")</f>
        <v>Nov</v>
      </c>
      <c r="F7685" s="4" t="s">
        <v>15</v>
      </c>
      <c r="G7685" s="4" t="s">
        <v>131</v>
      </c>
      <c r="H7685" s="4" t="s">
        <v>132</v>
      </c>
      <c r="I7685" s="6" t="s">
        <v>17</v>
      </c>
      <c r="J7685" s="7">
        <v>64</v>
      </c>
      <c r="K7685" s="8">
        <v>126</v>
      </c>
      <c r="L7685" s="9">
        <f t="shared" si="120"/>
        <v>8064</v>
      </c>
      <c r="M7685" s="9">
        <v>4838.3999999999996</v>
      </c>
      <c r="N7685" s="10">
        <v>0.6</v>
      </c>
      <c r="O7685" s="4" t="s">
        <v>83</v>
      </c>
    </row>
    <row r="7686" spans="1:15" ht="14.25" customHeight="1" x14ac:dyDescent="0.25">
      <c r="A7686" s="4" t="s">
        <v>30</v>
      </c>
      <c r="B7686" s="4">
        <v>1185732</v>
      </c>
      <c r="C7686" s="5">
        <v>44511</v>
      </c>
      <c r="D7686" s="37">
        <v>2021</v>
      </c>
      <c r="E7686" s="5" t="str">
        <f>TEXT(Sales[[#This Row],[Invoice Date]],"mmm")</f>
        <v>Nov</v>
      </c>
      <c r="F7686" s="4" t="s">
        <v>15</v>
      </c>
      <c r="G7686" s="4" t="s">
        <v>131</v>
      </c>
      <c r="H7686" s="4" t="s">
        <v>132</v>
      </c>
      <c r="I7686" s="6" t="s">
        <v>19</v>
      </c>
      <c r="J7686" s="7">
        <v>55</v>
      </c>
      <c r="K7686" s="8">
        <v>81</v>
      </c>
      <c r="L7686" s="9">
        <f t="shared" si="120"/>
        <v>4455</v>
      </c>
      <c r="M7686" s="9">
        <v>2583.9</v>
      </c>
      <c r="N7686" s="10">
        <v>0.58000000000000007</v>
      </c>
      <c r="O7686" s="4" t="s">
        <v>83</v>
      </c>
    </row>
    <row r="7687" spans="1:15" ht="14.25" customHeight="1" x14ac:dyDescent="0.25">
      <c r="A7687" s="4" t="s">
        <v>30</v>
      </c>
      <c r="B7687" s="4">
        <v>1185732</v>
      </c>
      <c r="C7687" s="5">
        <v>44511</v>
      </c>
      <c r="D7687" s="37">
        <v>2021</v>
      </c>
      <c r="E7687" s="5" t="str">
        <f>TEXT(Sales[[#This Row],[Invoice Date]],"mmm")</f>
        <v>Nov</v>
      </c>
      <c r="F7687" s="4" t="s">
        <v>15</v>
      </c>
      <c r="G7687" s="4" t="s">
        <v>131</v>
      </c>
      <c r="H7687" s="4" t="s">
        <v>132</v>
      </c>
      <c r="I7687" s="6" t="s">
        <v>20</v>
      </c>
      <c r="J7687" s="7">
        <v>57</v>
      </c>
      <c r="K7687" s="8">
        <v>96</v>
      </c>
      <c r="L7687" s="9">
        <f t="shared" si="120"/>
        <v>5472</v>
      </c>
      <c r="M7687" s="9">
        <v>2626.56</v>
      </c>
      <c r="N7687" s="10">
        <v>0.48</v>
      </c>
      <c r="O7687" s="4" t="s">
        <v>83</v>
      </c>
    </row>
    <row r="7688" spans="1:15" ht="14.25" customHeight="1" x14ac:dyDescent="0.25">
      <c r="A7688" s="4" t="s">
        <v>61</v>
      </c>
      <c r="B7688" s="4">
        <v>1185732</v>
      </c>
      <c r="C7688" s="5">
        <v>44511</v>
      </c>
      <c r="D7688" s="37">
        <v>2021</v>
      </c>
      <c r="E7688" s="5" t="str">
        <f>TEXT(Sales[[#This Row],[Invoice Date]],"mmm")</f>
        <v>Nov</v>
      </c>
      <c r="F7688" s="4" t="s">
        <v>15</v>
      </c>
      <c r="G7688" s="4" t="s">
        <v>131</v>
      </c>
      <c r="H7688" s="4" t="s">
        <v>132</v>
      </c>
      <c r="I7688" s="6" t="s">
        <v>21</v>
      </c>
      <c r="J7688" s="7">
        <v>55</v>
      </c>
      <c r="K7688" s="8">
        <v>75</v>
      </c>
      <c r="L7688" s="9">
        <f t="shared" si="120"/>
        <v>4125</v>
      </c>
      <c r="M7688" s="9">
        <v>2062.5</v>
      </c>
      <c r="N7688" s="10">
        <v>0.5</v>
      </c>
      <c r="O7688" s="4" t="s">
        <v>83</v>
      </c>
    </row>
    <row r="7689" spans="1:15" ht="14.25" customHeight="1" x14ac:dyDescent="0.25">
      <c r="A7689" s="4" t="s">
        <v>61</v>
      </c>
      <c r="B7689" s="4">
        <v>1185732</v>
      </c>
      <c r="C7689" s="5">
        <v>44511</v>
      </c>
      <c r="D7689" s="37">
        <v>2021</v>
      </c>
      <c r="E7689" s="5" t="str">
        <f>TEXT(Sales[[#This Row],[Invoice Date]],"mmm")</f>
        <v>Nov</v>
      </c>
      <c r="F7689" s="4" t="s">
        <v>15</v>
      </c>
      <c r="G7689" s="4" t="s">
        <v>131</v>
      </c>
      <c r="H7689" s="4" t="s">
        <v>132</v>
      </c>
      <c r="I7689" s="6" t="s">
        <v>22</v>
      </c>
      <c r="J7689" s="7">
        <v>67</v>
      </c>
      <c r="K7689" s="8">
        <v>80</v>
      </c>
      <c r="L7689" s="9">
        <f t="shared" si="120"/>
        <v>5360</v>
      </c>
      <c r="M7689" s="9">
        <v>2680</v>
      </c>
      <c r="N7689" s="10">
        <v>0.5</v>
      </c>
      <c r="O7689" s="4" t="s">
        <v>83</v>
      </c>
    </row>
    <row r="7690" spans="1:15" ht="14.25" customHeight="1" x14ac:dyDescent="0.25">
      <c r="A7690" s="4" t="s">
        <v>61</v>
      </c>
      <c r="B7690" s="4">
        <v>1185732</v>
      </c>
      <c r="C7690" s="5">
        <v>44511</v>
      </c>
      <c r="D7690" s="37">
        <v>2021</v>
      </c>
      <c r="E7690" s="5" t="str">
        <f>TEXT(Sales[[#This Row],[Invoice Date]],"mmm")</f>
        <v>Nov</v>
      </c>
      <c r="F7690" s="4" t="s">
        <v>15</v>
      </c>
      <c r="G7690" s="4" t="s">
        <v>131</v>
      </c>
      <c r="H7690" s="4" t="s">
        <v>132</v>
      </c>
      <c r="I7690" s="6" t="s">
        <v>23</v>
      </c>
      <c r="J7690" s="7">
        <v>70</v>
      </c>
      <c r="K7690" s="8">
        <v>94</v>
      </c>
      <c r="L7690" s="9">
        <f t="shared" si="120"/>
        <v>6580</v>
      </c>
      <c r="M7690" s="9">
        <v>3487.4</v>
      </c>
      <c r="N7690" s="10">
        <v>0.53</v>
      </c>
      <c r="O7690" s="4" t="s">
        <v>83</v>
      </c>
    </row>
    <row r="7691" spans="1:15" ht="14.25" customHeight="1" x14ac:dyDescent="0.25">
      <c r="A7691" s="4" t="s">
        <v>61</v>
      </c>
      <c r="B7691" s="4">
        <v>1185732</v>
      </c>
      <c r="C7691" s="5">
        <v>44540</v>
      </c>
      <c r="D7691" s="37">
        <v>2021</v>
      </c>
      <c r="E7691" s="5" t="str">
        <f>TEXT(Sales[[#This Row],[Invoice Date]],"mmm")</f>
        <v>Dec</v>
      </c>
      <c r="F7691" s="4" t="s">
        <v>15</v>
      </c>
      <c r="G7691" s="4" t="s">
        <v>131</v>
      </c>
      <c r="H7691" s="4" t="s">
        <v>132</v>
      </c>
      <c r="I7691" s="6" t="s">
        <v>17</v>
      </c>
      <c r="J7691" s="7">
        <v>64</v>
      </c>
      <c r="K7691" s="8">
        <v>168</v>
      </c>
      <c r="L7691" s="9">
        <f t="shared" si="120"/>
        <v>10752</v>
      </c>
      <c r="M7691" s="9">
        <v>6451.2</v>
      </c>
      <c r="N7691" s="10">
        <v>0.6</v>
      </c>
      <c r="O7691" s="4" t="s">
        <v>83</v>
      </c>
    </row>
    <row r="7692" spans="1:15" ht="14.25" customHeight="1" x14ac:dyDescent="0.25">
      <c r="A7692" s="4" t="s">
        <v>61</v>
      </c>
      <c r="B7692" s="4">
        <v>1185732</v>
      </c>
      <c r="C7692" s="5">
        <v>44540</v>
      </c>
      <c r="D7692" s="37">
        <v>2021</v>
      </c>
      <c r="E7692" s="5" t="str">
        <f>TEXT(Sales[[#This Row],[Invoice Date]],"mmm")</f>
        <v>Dec</v>
      </c>
      <c r="F7692" s="4" t="s">
        <v>15</v>
      </c>
      <c r="G7692" s="4" t="s">
        <v>131</v>
      </c>
      <c r="H7692" s="4" t="s">
        <v>132</v>
      </c>
      <c r="I7692" s="6" t="s">
        <v>19</v>
      </c>
      <c r="J7692" s="7">
        <v>55</v>
      </c>
      <c r="K7692" s="8">
        <v>100</v>
      </c>
      <c r="L7692" s="9">
        <f t="shared" si="120"/>
        <v>5500</v>
      </c>
      <c r="M7692" s="9">
        <v>3025.0000000000005</v>
      </c>
      <c r="N7692" s="10">
        <v>0.55000000000000004</v>
      </c>
      <c r="O7692" s="4" t="s">
        <v>83</v>
      </c>
    </row>
    <row r="7693" spans="1:15" ht="14.25" customHeight="1" x14ac:dyDescent="0.25">
      <c r="A7693" s="4" t="s">
        <v>61</v>
      </c>
      <c r="B7693" s="4">
        <v>1185732</v>
      </c>
      <c r="C7693" s="5">
        <v>44540</v>
      </c>
      <c r="D7693" s="37">
        <v>2021</v>
      </c>
      <c r="E7693" s="5" t="str">
        <f>TEXT(Sales[[#This Row],[Invoice Date]],"mmm")</f>
        <v>Dec</v>
      </c>
      <c r="F7693" s="4" t="s">
        <v>15</v>
      </c>
      <c r="G7693" s="4" t="s">
        <v>131</v>
      </c>
      <c r="H7693" s="4" t="s">
        <v>132</v>
      </c>
      <c r="I7693" s="6" t="s">
        <v>20</v>
      </c>
      <c r="J7693" s="7">
        <v>55</v>
      </c>
      <c r="K7693" s="8">
        <v>113</v>
      </c>
      <c r="L7693" s="9">
        <f t="shared" si="120"/>
        <v>6215</v>
      </c>
      <c r="M7693" s="9">
        <v>2921.0499999999997</v>
      </c>
      <c r="N7693" s="10">
        <v>0.47</v>
      </c>
      <c r="O7693" s="4" t="s">
        <v>83</v>
      </c>
    </row>
    <row r="7694" spans="1:15" ht="14.25" customHeight="1" x14ac:dyDescent="0.25">
      <c r="A7694" s="4" t="s">
        <v>61</v>
      </c>
      <c r="B7694" s="4">
        <v>1185732</v>
      </c>
      <c r="C7694" s="5">
        <v>44540</v>
      </c>
      <c r="D7694" s="37">
        <v>2021</v>
      </c>
      <c r="E7694" s="5" t="str">
        <f>TEXT(Sales[[#This Row],[Invoice Date]],"mmm")</f>
        <v>Dec</v>
      </c>
      <c r="F7694" s="4" t="s">
        <v>15</v>
      </c>
      <c r="G7694" s="4" t="s">
        <v>131</v>
      </c>
      <c r="H7694" s="4" t="s">
        <v>132</v>
      </c>
      <c r="I7694" s="6" t="s">
        <v>21</v>
      </c>
      <c r="J7694" s="7">
        <v>56</v>
      </c>
      <c r="K7694" s="8">
        <v>81</v>
      </c>
      <c r="L7694" s="9">
        <f t="shared" si="120"/>
        <v>4536</v>
      </c>
      <c r="M7694" s="9">
        <v>2041.1999999999998</v>
      </c>
      <c r="N7694" s="10">
        <v>0.44999999999999996</v>
      </c>
      <c r="O7694" s="4" t="s">
        <v>83</v>
      </c>
    </row>
    <row r="7695" spans="1:15" ht="14.25" customHeight="1" x14ac:dyDescent="0.25">
      <c r="A7695" s="4" t="s">
        <v>61</v>
      </c>
      <c r="B7695" s="4">
        <v>1185732</v>
      </c>
      <c r="C7695" s="5">
        <v>44540</v>
      </c>
      <c r="D7695" s="37">
        <v>2021</v>
      </c>
      <c r="E7695" s="5" t="str">
        <f>TEXT(Sales[[#This Row],[Invoice Date]],"mmm")</f>
        <v>Dec</v>
      </c>
      <c r="F7695" s="4" t="s">
        <v>15</v>
      </c>
      <c r="G7695" s="4" t="s">
        <v>131</v>
      </c>
      <c r="H7695" s="4" t="s">
        <v>132</v>
      </c>
      <c r="I7695" s="6" t="s">
        <v>22</v>
      </c>
      <c r="J7695" s="7">
        <v>67</v>
      </c>
      <c r="K7695" s="8">
        <v>81</v>
      </c>
      <c r="L7695" s="9">
        <f t="shared" si="120"/>
        <v>5427</v>
      </c>
      <c r="M7695" s="9">
        <v>2604.96</v>
      </c>
      <c r="N7695" s="10">
        <v>0.48</v>
      </c>
      <c r="O7695" s="4" t="s">
        <v>83</v>
      </c>
    </row>
    <row r="7696" spans="1:15" ht="14.25" customHeight="1" x14ac:dyDescent="0.25">
      <c r="A7696" s="4" t="s">
        <v>61</v>
      </c>
      <c r="B7696" s="4">
        <v>1185732</v>
      </c>
      <c r="C7696" s="5">
        <v>44540</v>
      </c>
      <c r="D7696" s="37">
        <v>2021</v>
      </c>
      <c r="E7696" s="5" t="str">
        <f>TEXT(Sales[[#This Row],[Invoice Date]],"mmm")</f>
        <v>Dec</v>
      </c>
      <c r="F7696" s="4" t="s">
        <v>15</v>
      </c>
      <c r="G7696" s="4" t="s">
        <v>131</v>
      </c>
      <c r="H7696" s="4" t="s">
        <v>132</v>
      </c>
      <c r="I7696" s="6" t="s">
        <v>23</v>
      </c>
      <c r="J7696" s="7">
        <v>68</v>
      </c>
      <c r="K7696" s="8">
        <v>106</v>
      </c>
      <c r="L7696" s="9">
        <f t="shared" si="120"/>
        <v>7208</v>
      </c>
      <c r="M7696" s="9">
        <v>3748.1600000000003</v>
      </c>
      <c r="N7696" s="10">
        <v>0.52</v>
      </c>
      <c r="O7696" s="4" t="s">
        <v>83</v>
      </c>
    </row>
    <row r="7697" spans="1:15" ht="14.25" customHeight="1" x14ac:dyDescent="0.25">
      <c r="A7697" s="4" t="s">
        <v>61</v>
      </c>
      <c r="B7697" s="4">
        <v>1185732</v>
      </c>
      <c r="C7697" s="5">
        <v>44217</v>
      </c>
      <c r="D7697" s="37">
        <v>2021</v>
      </c>
      <c r="E7697" s="5" t="str">
        <f>TEXT(Sales[[#This Row],[Invoice Date]],"mmm")</f>
        <v>Jan</v>
      </c>
      <c r="F7697" s="4" t="s">
        <v>15</v>
      </c>
      <c r="G7697" s="4" t="s">
        <v>131</v>
      </c>
      <c r="H7697" s="4" t="s">
        <v>132</v>
      </c>
      <c r="I7697" s="6" t="s">
        <v>17</v>
      </c>
      <c r="J7697" s="7">
        <v>49</v>
      </c>
      <c r="K7697" s="8">
        <v>131</v>
      </c>
      <c r="L7697" s="9">
        <f t="shared" si="120"/>
        <v>6419</v>
      </c>
      <c r="M7697" s="9">
        <v>3530.4500000000003</v>
      </c>
      <c r="N7697" s="10">
        <v>0.55000000000000004</v>
      </c>
      <c r="O7697" s="4" t="s">
        <v>83</v>
      </c>
    </row>
    <row r="7698" spans="1:15" ht="14.25" customHeight="1" x14ac:dyDescent="0.25">
      <c r="A7698" s="4" t="s">
        <v>61</v>
      </c>
      <c r="B7698" s="4">
        <v>1185732</v>
      </c>
      <c r="C7698" s="5">
        <v>44217</v>
      </c>
      <c r="D7698" s="37">
        <v>2021</v>
      </c>
      <c r="E7698" s="5" t="str">
        <f>TEXT(Sales[[#This Row],[Invoice Date]],"mmm")</f>
        <v>Jan</v>
      </c>
      <c r="F7698" s="4" t="s">
        <v>15</v>
      </c>
      <c r="G7698" s="4" t="s">
        <v>131</v>
      </c>
      <c r="H7698" s="4" t="s">
        <v>132</v>
      </c>
      <c r="I7698" s="6" t="s">
        <v>19</v>
      </c>
      <c r="J7698" s="7">
        <v>45</v>
      </c>
      <c r="K7698" s="8">
        <v>91</v>
      </c>
      <c r="L7698" s="9">
        <f t="shared" si="120"/>
        <v>4095</v>
      </c>
      <c r="M7698" s="9">
        <v>2170.35</v>
      </c>
      <c r="N7698" s="10">
        <v>0.53</v>
      </c>
      <c r="O7698" s="4" t="s">
        <v>83</v>
      </c>
    </row>
    <row r="7699" spans="1:15" ht="14.25" customHeight="1" x14ac:dyDescent="0.25">
      <c r="A7699" s="4" t="s">
        <v>61</v>
      </c>
      <c r="B7699" s="4">
        <v>1185732</v>
      </c>
      <c r="C7699" s="5">
        <v>44217</v>
      </c>
      <c r="D7699" s="37">
        <v>2021</v>
      </c>
      <c r="E7699" s="5" t="str">
        <f>TEXT(Sales[[#This Row],[Invoice Date]],"mmm")</f>
        <v>Jan</v>
      </c>
      <c r="F7699" s="4" t="s">
        <v>15</v>
      </c>
      <c r="G7699" s="4" t="s">
        <v>131</v>
      </c>
      <c r="H7699" s="4" t="s">
        <v>132</v>
      </c>
      <c r="I7699" s="6" t="s">
        <v>20</v>
      </c>
      <c r="J7699" s="7">
        <v>38</v>
      </c>
      <c r="K7699" s="8">
        <v>81</v>
      </c>
      <c r="L7699" s="9">
        <f t="shared" si="120"/>
        <v>3078</v>
      </c>
      <c r="M7699" s="9">
        <v>1385.1</v>
      </c>
      <c r="N7699" s="10">
        <v>0.44999999999999996</v>
      </c>
      <c r="O7699" s="4" t="s">
        <v>83</v>
      </c>
    </row>
    <row r="7700" spans="1:15" ht="14.25" customHeight="1" x14ac:dyDescent="0.25">
      <c r="A7700" s="4" t="s">
        <v>61</v>
      </c>
      <c r="B7700" s="4">
        <v>1185732</v>
      </c>
      <c r="C7700" s="5">
        <v>44217</v>
      </c>
      <c r="D7700" s="37">
        <v>2021</v>
      </c>
      <c r="E7700" s="5" t="str">
        <f>TEXT(Sales[[#This Row],[Invoice Date]],"mmm")</f>
        <v>Jan</v>
      </c>
      <c r="F7700" s="4" t="s">
        <v>15</v>
      </c>
      <c r="G7700" s="4" t="s">
        <v>131</v>
      </c>
      <c r="H7700" s="4" t="s">
        <v>132</v>
      </c>
      <c r="I7700" s="6" t="s">
        <v>21</v>
      </c>
      <c r="J7700" s="7">
        <v>43</v>
      </c>
      <c r="K7700" s="8">
        <v>46</v>
      </c>
      <c r="L7700" s="9">
        <f t="shared" si="120"/>
        <v>1978</v>
      </c>
      <c r="M7700" s="9">
        <v>791.2</v>
      </c>
      <c r="N7700" s="10">
        <v>0.4</v>
      </c>
      <c r="O7700" s="4" t="s">
        <v>83</v>
      </c>
    </row>
    <row r="7701" spans="1:15" ht="14.25" customHeight="1" x14ac:dyDescent="0.25">
      <c r="A7701" s="4" t="s">
        <v>61</v>
      </c>
      <c r="B7701" s="4">
        <v>1185732</v>
      </c>
      <c r="C7701" s="5">
        <v>44217</v>
      </c>
      <c r="D7701" s="37">
        <v>2021</v>
      </c>
      <c r="E7701" s="5" t="str">
        <f>TEXT(Sales[[#This Row],[Invoice Date]],"mmm")</f>
        <v>Jan</v>
      </c>
      <c r="F7701" s="4" t="s">
        <v>15</v>
      </c>
      <c r="G7701" s="4" t="s">
        <v>131</v>
      </c>
      <c r="H7701" s="4" t="s">
        <v>132</v>
      </c>
      <c r="I7701" s="6" t="s">
        <v>22</v>
      </c>
      <c r="J7701" s="7">
        <v>59</v>
      </c>
      <c r="K7701" s="8">
        <v>56</v>
      </c>
      <c r="L7701" s="9">
        <f t="shared" si="120"/>
        <v>3304</v>
      </c>
      <c r="M7701" s="9">
        <v>1453.76</v>
      </c>
      <c r="N7701" s="10">
        <v>0.44</v>
      </c>
      <c r="O7701" s="4" t="s">
        <v>83</v>
      </c>
    </row>
    <row r="7702" spans="1:15" ht="14.25" customHeight="1" x14ac:dyDescent="0.25">
      <c r="A7702" s="4" t="s">
        <v>61</v>
      </c>
      <c r="B7702" s="4">
        <v>1185732</v>
      </c>
      <c r="C7702" s="5">
        <v>44217</v>
      </c>
      <c r="D7702" s="37">
        <v>2021</v>
      </c>
      <c r="E7702" s="5" t="str">
        <f>TEXT(Sales[[#This Row],[Invoice Date]],"mmm")</f>
        <v>Jan</v>
      </c>
      <c r="F7702" s="4" t="s">
        <v>15</v>
      </c>
      <c r="G7702" s="4" t="s">
        <v>131</v>
      </c>
      <c r="H7702" s="4" t="s">
        <v>132</v>
      </c>
      <c r="I7702" s="6" t="s">
        <v>23</v>
      </c>
      <c r="J7702" s="7">
        <v>49</v>
      </c>
      <c r="K7702" s="8">
        <v>88</v>
      </c>
      <c r="L7702" s="9">
        <f t="shared" si="120"/>
        <v>4312</v>
      </c>
      <c r="M7702" s="9">
        <v>1940.3999999999999</v>
      </c>
      <c r="N7702" s="10">
        <v>0.44999999999999996</v>
      </c>
      <c r="O7702" s="4" t="s">
        <v>83</v>
      </c>
    </row>
    <row r="7703" spans="1:15" ht="14.25" customHeight="1" x14ac:dyDescent="0.25">
      <c r="A7703" s="4" t="s">
        <v>61</v>
      </c>
      <c r="B7703" s="4">
        <v>1185732</v>
      </c>
      <c r="C7703" s="5">
        <v>44246</v>
      </c>
      <c r="D7703" s="37">
        <v>2021</v>
      </c>
      <c r="E7703" s="5" t="str">
        <f>TEXT(Sales[[#This Row],[Invoice Date]],"mmm")</f>
        <v>Feb</v>
      </c>
      <c r="F7703" s="4" t="s">
        <v>15</v>
      </c>
      <c r="G7703" s="4" t="s">
        <v>131</v>
      </c>
      <c r="H7703" s="4" t="s">
        <v>132</v>
      </c>
      <c r="I7703" s="6" t="s">
        <v>17</v>
      </c>
      <c r="J7703" s="7">
        <v>49</v>
      </c>
      <c r="K7703" s="8">
        <v>180</v>
      </c>
      <c r="L7703" s="9">
        <f t="shared" si="120"/>
        <v>8820</v>
      </c>
      <c r="M7703" s="9">
        <v>4674.6000000000004</v>
      </c>
      <c r="N7703" s="10">
        <v>0.53</v>
      </c>
      <c r="O7703" s="4" t="s">
        <v>83</v>
      </c>
    </row>
    <row r="7704" spans="1:15" ht="14.25" customHeight="1" x14ac:dyDescent="0.25">
      <c r="A7704" s="4" t="s">
        <v>61</v>
      </c>
      <c r="B7704" s="4">
        <v>1185732</v>
      </c>
      <c r="C7704" s="5">
        <v>44246</v>
      </c>
      <c r="D7704" s="37">
        <v>2021</v>
      </c>
      <c r="E7704" s="5" t="str">
        <f>TEXT(Sales[[#This Row],[Invoice Date]],"mmm")</f>
        <v>Feb</v>
      </c>
      <c r="F7704" s="4" t="s">
        <v>15</v>
      </c>
      <c r="G7704" s="4" t="s">
        <v>131</v>
      </c>
      <c r="H7704" s="4" t="s">
        <v>132</v>
      </c>
      <c r="I7704" s="6" t="s">
        <v>19</v>
      </c>
      <c r="J7704" s="7">
        <v>45</v>
      </c>
      <c r="K7704" s="8">
        <v>75</v>
      </c>
      <c r="L7704" s="9">
        <f t="shared" si="120"/>
        <v>3375</v>
      </c>
      <c r="M7704" s="9">
        <v>1721.25</v>
      </c>
      <c r="N7704" s="10">
        <v>0.51</v>
      </c>
      <c r="O7704" s="4" t="s">
        <v>83</v>
      </c>
    </row>
    <row r="7705" spans="1:15" ht="14.25" customHeight="1" x14ac:dyDescent="0.25">
      <c r="A7705" s="4" t="s">
        <v>61</v>
      </c>
      <c r="B7705" s="4">
        <v>1185732</v>
      </c>
      <c r="C7705" s="5">
        <v>44246</v>
      </c>
      <c r="D7705" s="37">
        <v>2021</v>
      </c>
      <c r="E7705" s="5" t="str">
        <f>TEXT(Sales[[#This Row],[Invoice Date]],"mmm")</f>
        <v>Feb</v>
      </c>
      <c r="F7705" s="4" t="s">
        <v>15</v>
      </c>
      <c r="G7705" s="4" t="s">
        <v>131</v>
      </c>
      <c r="H7705" s="4" t="s">
        <v>132</v>
      </c>
      <c r="I7705" s="6" t="s">
        <v>20</v>
      </c>
      <c r="J7705" s="7">
        <v>39</v>
      </c>
      <c r="K7705" s="8">
        <v>90</v>
      </c>
      <c r="L7705" s="9">
        <f t="shared" si="120"/>
        <v>3510</v>
      </c>
      <c r="M7705" s="9">
        <v>1544.4</v>
      </c>
      <c r="N7705" s="10">
        <v>0.44</v>
      </c>
      <c r="O7705" s="4" t="s">
        <v>83</v>
      </c>
    </row>
    <row r="7706" spans="1:15" ht="14.25" customHeight="1" x14ac:dyDescent="0.25">
      <c r="A7706" s="4" t="s">
        <v>61</v>
      </c>
      <c r="B7706" s="4">
        <v>1185732</v>
      </c>
      <c r="C7706" s="5">
        <v>44246</v>
      </c>
      <c r="D7706" s="37">
        <v>2021</v>
      </c>
      <c r="E7706" s="5" t="str">
        <f>TEXT(Sales[[#This Row],[Invoice Date]],"mmm")</f>
        <v>Feb</v>
      </c>
      <c r="F7706" s="4" t="s">
        <v>15</v>
      </c>
      <c r="G7706" s="4" t="s">
        <v>133</v>
      </c>
      <c r="H7706" s="4" t="s">
        <v>134</v>
      </c>
      <c r="I7706" s="6" t="s">
        <v>21</v>
      </c>
      <c r="J7706" s="7">
        <v>42</v>
      </c>
      <c r="K7706" s="8">
        <v>58</v>
      </c>
      <c r="L7706" s="9">
        <f t="shared" si="120"/>
        <v>2436</v>
      </c>
      <c r="M7706" s="9">
        <v>1047.48</v>
      </c>
      <c r="N7706" s="10">
        <v>0.43</v>
      </c>
      <c r="O7706" s="4" t="s">
        <v>83</v>
      </c>
    </row>
    <row r="7707" spans="1:15" ht="14.25" customHeight="1" x14ac:dyDescent="0.25">
      <c r="A7707" s="4" t="s">
        <v>61</v>
      </c>
      <c r="B7707" s="4">
        <v>1185732</v>
      </c>
      <c r="C7707" s="5">
        <v>44246</v>
      </c>
      <c r="D7707" s="37">
        <v>2021</v>
      </c>
      <c r="E7707" s="5" t="str">
        <f>TEXT(Sales[[#This Row],[Invoice Date]],"mmm")</f>
        <v>Feb</v>
      </c>
      <c r="F7707" s="4" t="s">
        <v>15</v>
      </c>
      <c r="G7707" s="4" t="s">
        <v>133</v>
      </c>
      <c r="H7707" s="4" t="s">
        <v>134</v>
      </c>
      <c r="I7707" s="6" t="s">
        <v>22</v>
      </c>
      <c r="J7707" s="7">
        <v>56</v>
      </c>
      <c r="K7707" s="8">
        <v>83</v>
      </c>
      <c r="L7707" s="9">
        <f t="shared" si="120"/>
        <v>4648</v>
      </c>
      <c r="M7707" s="9">
        <v>1998.6399999999999</v>
      </c>
      <c r="N7707" s="10">
        <v>0.43</v>
      </c>
      <c r="O7707" s="4" t="s">
        <v>83</v>
      </c>
    </row>
    <row r="7708" spans="1:15" ht="14.25" customHeight="1" x14ac:dyDescent="0.25">
      <c r="A7708" s="4" t="s">
        <v>61</v>
      </c>
      <c r="B7708" s="4">
        <v>1185732</v>
      </c>
      <c r="C7708" s="5">
        <v>44246</v>
      </c>
      <c r="D7708" s="37">
        <v>2021</v>
      </c>
      <c r="E7708" s="5" t="str">
        <f>TEXT(Sales[[#This Row],[Invoice Date]],"mmm")</f>
        <v>Feb</v>
      </c>
      <c r="F7708" s="4" t="s">
        <v>15</v>
      </c>
      <c r="G7708" s="4" t="s">
        <v>133</v>
      </c>
      <c r="H7708" s="4" t="s">
        <v>134</v>
      </c>
      <c r="I7708" s="6" t="s">
        <v>23</v>
      </c>
      <c r="J7708" s="7">
        <v>46</v>
      </c>
      <c r="K7708" s="8">
        <v>98</v>
      </c>
      <c r="L7708" s="9">
        <f t="shared" si="120"/>
        <v>4508</v>
      </c>
      <c r="M7708" s="9">
        <v>2163.84</v>
      </c>
      <c r="N7708" s="10">
        <v>0.48</v>
      </c>
      <c r="O7708" s="4" t="s">
        <v>83</v>
      </c>
    </row>
    <row r="7709" spans="1:15" ht="14.25" customHeight="1" x14ac:dyDescent="0.25">
      <c r="A7709" s="4" t="s">
        <v>61</v>
      </c>
      <c r="B7709" s="4">
        <v>1185732</v>
      </c>
      <c r="C7709" s="5">
        <v>44272</v>
      </c>
      <c r="D7709" s="37">
        <v>2021</v>
      </c>
      <c r="E7709" s="5" t="str">
        <f>TEXT(Sales[[#This Row],[Invoice Date]],"mmm")</f>
        <v>Mar</v>
      </c>
      <c r="F7709" s="4" t="s">
        <v>15</v>
      </c>
      <c r="G7709" s="4" t="s">
        <v>133</v>
      </c>
      <c r="H7709" s="4" t="s">
        <v>134</v>
      </c>
      <c r="I7709" s="6" t="s">
        <v>17</v>
      </c>
      <c r="J7709" s="7">
        <v>49</v>
      </c>
      <c r="K7709" s="8">
        <v>165</v>
      </c>
      <c r="L7709" s="9">
        <f t="shared" si="120"/>
        <v>8085</v>
      </c>
      <c r="M7709" s="9">
        <v>4042.5</v>
      </c>
      <c r="N7709" s="10">
        <v>0.5</v>
      </c>
      <c r="O7709" s="4" t="s">
        <v>83</v>
      </c>
    </row>
    <row r="7710" spans="1:15" ht="14.25" customHeight="1" x14ac:dyDescent="0.25">
      <c r="A7710" s="4" t="s">
        <v>61</v>
      </c>
      <c r="B7710" s="4">
        <v>1185732</v>
      </c>
      <c r="C7710" s="5">
        <v>44272</v>
      </c>
      <c r="D7710" s="37">
        <v>2021</v>
      </c>
      <c r="E7710" s="5" t="str">
        <f>TEXT(Sales[[#This Row],[Invoice Date]],"mmm")</f>
        <v>Mar</v>
      </c>
      <c r="F7710" s="4" t="s">
        <v>15</v>
      </c>
      <c r="G7710" s="4" t="s">
        <v>133</v>
      </c>
      <c r="H7710" s="4" t="s">
        <v>134</v>
      </c>
      <c r="I7710" s="6" t="s">
        <v>19</v>
      </c>
      <c r="J7710" s="7">
        <v>49</v>
      </c>
      <c r="K7710" s="8">
        <v>69</v>
      </c>
      <c r="L7710" s="9">
        <f t="shared" si="120"/>
        <v>3381</v>
      </c>
      <c r="M7710" s="9">
        <v>1724.31</v>
      </c>
      <c r="N7710" s="10">
        <v>0.51</v>
      </c>
      <c r="O7710" s="4" t="s">
        <v>83</v>
      </c>
    </row>
    <row r="7711" spans="1:15" ht="14.25" customHeight="1" x14ac:dyDescent="0.25">
      <c r="A7711" s="4" t="s">
        <v>61</v>
      </c>
      <c r="B7711" s="4">
        <v>1185732</v>
      </c>
      <c r="C7711" s="5">
        <v>44272</v>
      </c>
      <c r="D7711" s="37">
        <v>2021</v>
      </c>
      <c r="E7711" s="5" t="str">
        <f>TEXT(Sales[[#This Row],[Invoice Date]],"mmm")</f>
        <v>Mar</v>
      </c>
      <c r="F7711" s="4" t="s">
        <v>15</v>
      </c>
      <c r="G7711" s="4" t="s">
        <v>133</v>
      </c>
      <c r="H7711" s="4" t="s">
        <v>134</v>
      </c>
      <c r="I7711" s="6" t="s">
        <v>20</v>
      </c>
      <c r="J7711" s="7">
        <v>38</v>
      </c>
      <c r="K7711" s="8">
        <v>75</v>
      </c>
      <c r="L7711" s="9">
        <f t="shared" si="120"/>
        <v>2850</v>
      </c>
      <c r="M7711" s="9">
        <v>1168.5</v>
      </c>
      <c r="N7711" s="10">
        <v>0.41</v>
      </c>
      <c r="O7711" s="4" t="s">
        <v>83</v>
      </c>
    </row>
    <row r="7712" spans="1:15" ht="14.25" customHeight="1" x14ac:dyDescent="0.25">
      <c r="A7712" s="4" t="s">
        <v>61</v>
      </c>
      <c r="B7712" s="4">
        <v>1185732</v>
      </c>
      <c r="C7712" s="5">
        <v>44272</v>
      </c>
      <c r="D7712" s="37">
        <v>2021</v>
      </c>
      <c r="E7712" s="5" t="str">
        <f>TEXT(Sales[[#This Row],[Invoice Date]],"mmm")</f>
        <v>Mar</v>
      </c>
      <c r="F7712" s="4" t="s">
        <v>15</v>
      </c>
      <c r="G7712" s="4" t="s">
        <v>133</v>
      </c>
      <c r="H7712" s="4" t="s">
        <v>134</v>
      </c>
      <c r="I7712" s="6" t="s">
        <v>21</v>
      </c>
      <c r="J7712" s="7">
        <v>44</v>
      </c>
      <c r="K7712" s="8">
        <v>38</v>
      </c>
      <c r="L7712" s="9">
        <f t="shared" si="120"/>
        <v>1672</v>
      </c>
      <c r="M7712" s="9">
        <v>702.24</v>
      </c>
      <c r="N7712" s="10">
        <v>0.42</v>
      </c>
      <c r="O7712" s="4" t="s">
        <v>83</v>
      </c>
    </row>
    <row r="7713" spans="1:15" ht="14.25" customHeight="1" x14ac:dyDescent="0.25">
      <c r="A7713" s="4" t="s">
        <v>61</v>
      </c>
      <c r="B7713" s="4">
        <v>1185732</v>
      </c>
      <c r="C7713" s="5">
        <v>44272</v>
      </c>
      <c r="D7713" s="37">
        <v>2021</v>
      </c>
      <c r="E7713" s="5" t="str">
        <f>TEXT(Sales[[#This Row],[Invoice Date]],"mmm")</f>
        <v>Mar</v>
      </c>
      <c r="F7713" s="4" t="s">
        <v>15</v>
      </c>
      <c r="G7713" s="4" t="s">
        <v>133</v>
      </c>
      <c r="H7713" s="4" t="s">
        <v>134</v>
      </c>
      <c r="I7713" s="6" t="s">
        <v>22</v>
      </c>
      <c r="J7713" s="7">
        <v>58</v>
      </c>
      <c r="K7713" s="8">
        <v>60</v>
      </c>
      <c r="L7713" s="9">
        <f t="shared" si="120"/>
        <v>3480</v>
      </c>
      <c r="M7713" s="9">
        <v>1565.9999999999998</v>
      </c>
      <c r="N7713" s="10">
        <v>0.44999999999999996</v>
      </c>
      <c r="O7713" s="4" t="s">
        <v>83</v>
      </c>
    </row>
    <row r="7714" spans="1:15" ht="14.25" customHeight="1" x14ac:dyDescent="0.25">
      <c r="A7714" s="4" t="s">
        <v>61</v>
      </c>
      <c r="B7714" s="4">
        <v>1185732</v>
      </c>
      <c r="C7714" s="5">
        <v>44272</v>
      </c>
      <c r="D7714" s="37">
        <v>2021</v>
      </c>
      <c r="E7714" s="5" t="str">
        <f>TEXT(Sales[[#This Row],[Invoice Date]],"mmm")</f>
        <v>Mar</v>
      </c>
      <c r="F7714" s="4" t="s">
        <v>15</v>
      </c>
      <c r="G7714" s="4" t="s">
        <v>133</v>
      </c>
      <c r="H7714" s="4" t="s">
        <v>134</v>
      </c>
      <c r="I7714" s="6" t="s">
        <v>23</v>
      </c>
      <c r="J7714" s="7">
        <v>45</v>
      </c>
      <c r="K7714" s="8">
        <v>75</v>
      </c>
      <c r="L7714" s="9">
        <f t="shared" si="120"/>
        <v>3375</v>
      </c>
      <c r="M7714" s="9">
        <v>1586.25</v>
      </c>
      <c r="N7714" s="10">
        <v>0.47</v>
      </c>
      <c r="O7714" s="4" t="s">
        <v>83</v>
      </c>
    </row>
    <row r="7715" spans="1:15" ht="14.25" customHeight="1" x14ac:dyDescent="0.25">
      <c r="A7715" s="4" t="s">
        <v>61</v>
      </c>
      <c r="B7715" s="4">
        <v>1185732</v>
      </c>
      <c r="C7715" s="5">
        <v>44304</v>
      </c>
      <c r="D7715" s="37">
        <v>2021</v>
      </c>
      <c r="E7715" s="5" t="str">
        <f>TEXT(Sales[[#This Row],[Invoice Date]],"mmm")</f>
        <v>Apr</v>
      </c>
      <c r="F7715" s="4" t="s">
        <v>15</v>
      </c>
      <c r="G7715" s="4" t="s">
        <v>133</v>
      </c>
      <c r="H7715" s="4" t="s">
        <v>134</v>
      </c>
      <c r="I7715" s="6" t="s">
        <v>17</v>
      </c>
      <c r="J7715" s="7">
        <v>48</v>
      </c>
      <c r="K7715" s="8">
        <v>154</v>
      </c>
      <c r="L7715" s="9">
        <f t="shared" si="120"/>
        <v>7392</v>
      </c>
      <c r="M7715" s="9">
        <v>3917.76</v>
      </c>
      <c r="N7715" s="10">
        <v>0.53</v>
      </c>
      <c r="O7715" s="4" t="s">
        <v>83</v>
      </c>
    </row>
    <row r="7716" spans="1:15" ht="14.25" customHeight="1" x14ac:dyDescent="0.25">
      <c r="A7716" s="4" t="s">
        <v>61</v>
      </c>
      <c r="B7716" s="4">
        <v>1185732</v>
      </c>
      <c r="C7716" s="5">
        <v>44304</v>
      </c>
      <c r="D7716" s="37">
        <v>2021</v>
      </c>
      <c r="E7716" s="5" t="str">
        <f>TEXT(Sales[[#This Row],[Invoice Date]],"mmm")</f>
        <v>Apr</v>
      </c>
      <c r="F7716" s="4" t="s">
        <v>15</v>
      </c>
      <c r="G7716" s="4" t="s">
        <v>133</v>
      </c>
      <c r="H7716" s="4" t="s">
        <v>134</v>
      </c>
      <c r="I7716" s="6" t="s">
        <v>19</v>
      </c>
      <c r="J7716" s="7">
        <v>49</v>
      </c>
      <c r="K7716" s="8">
        <v>68</v>
      </c>
      <c r="L7716" s="9">
        <f t="shared" si="120"/>
        <v>3332</v>
      </c>
      <c r="M7716" s="9">
        <v>1832.6000000000001</v>
      </c>
      <c r="N7716" s="10">
        <v>0.55000000000000004</v>
      </c>
      <c r="O7716" s="4" t="s">
        <v>83</v>
      </c>
    </row>
    <row r="7717" spans="1:15" ht="14.25" customHeight="1" x14ac:dyDescent="0.25">
      <c r="A7717" s="4" t="s">
        <v>61</v>
      </c>
      <c r="B7717" s="4">
        <v>1185732</v>
      </c>
      <c r="C7717" s="5">
        <v>44304</v>
      </c>
      <c r="D7717" s="37">
        <v>2021</v>
      </c>
      <c r="E7717" s="5" t="str">
        <f>TEXT(Sales[[#This Row],[Invoice Date]],"mmm")</f>
        <v>Apr</v>
      </c>
      <c r="F7717" s="4" t="s">
        <v>15</v>
      </c>
      <c r="G7717" s="4" t="s">
        <v>133</v>
      </c>
      <c r="H7717" s="4" t="s">
        <v>134</v>
      </c>
      <c r="I7717" s="6" t="s">
        <v>20</v>
      </c>
      <c r="J7717" s="7">
        <v>38</v>
      </c>
      <c r="K7717" s="8">
        <v>73</v>
      </c>
      <c r="L7717" s="9">
        <f t="shared" si="120"/>
        <v>2774</v>
      </c>
      <c r="M7717" s="9">
        <v>1220.56</v>
      </c>
      <c r="N7717" s="10">
        <v>0.44</v>
      </c>
      <c r="O7717" s="4" t="s">
        <v>83</v>
      </c>
    </row>
    <row r="7718" spans="1:15" ht="14.25" customHeight="1" x14ac:dyDescent="0.25">
      <c r="A7718" s="4" t="s">
        <v>61</v>
      </c>
      <c r="B7718" s="4">
        <v>1185732</v>
      </c>
      <c r="C7718" s="5">
        <v>44304</v>
      </c>
      <c r="D7718" s="37">
        <v>2021</v>
      </c>
      <c r="E7718" s="5" t="str">
        <f>TEXT(Sales[[#This Row],[Invoice Date]],"mmm")</f>
        <v>Apr</v>
      </c>
      <c r="F7718" s="4" t="s">
        <v>15</v>
      </c>
      <c r="G7718" s="4" t="s">
        <v>133</v>
      </c>
      <c r="H7718" s="4" t="s">
        <v>134</v>
      </c>
      <c r="I7718" s="6" t="s">
        <v>21</v>
      </c>
      <c r="J7718" s="7">
        <v>44</v>
      </c>
      <c r="K7718" s="8">
        <v>49</v>
      </c>
      <c r="L7718" s="9">
        <f t="shared" si="120"/>
        <v>2156</v>
      </c>
      <c r="M7718" s="9">
        <v>883.95999999999992</v>
      </c>
      <c r="N7718" s="10">
        <v>0.41</v>
      </c>
      <c r="O7718" s="4" t="s">
        <v>83</v>
      </c>
    </row>
    <row r="7719" spans="1:15" ht="14.25" customHeight="1" x14ac:dyDescent="0.25">
      <c r="A7719" s="4" t="s">
        <v>61</v>
      </c>
      <c r="B7719" s="4">
        <v>1185732</v>
      </c>
      <c r="C7719" s="5">
        <v>44304</v>
      </c>
      <c r="D7719" s="37">
        <v>2021</v>
      </c>
      <c r="E7719" s="5" t="str">
        <f>TEXT(Sales[[#This Row],[Invoice Date]],"mmm")</f>
        <v>Apr</v>
      </c>
      <c r="F7719" s="4" t="s">
        <v>15</v>
      </c>
      <c r="G7719" s="4" t="s">
        <v>133</v>
      </c>
      <c r="H7719" s="4" t="s">
        <v>134</v>
      </c>
      <c r="I7719" s="6" t="s">
        <v>22</v>
      </c>
      <c r="J7719" s="7">
        <v>57</v>
      </c>
      <c r="K7719" s="8">
        <v>53</v>
      </c>
      <c r="L7719" s="9">
        <f t="shared" si="120"/>
        <v>3021</v>
      </c>
      <c r="M7719" s="9">
        <v>1359.4499999999998</v>
      </c>
      <c r="N7719" s="10">
        <v>0.44999999999999996</v>
      </c>
      <c r="O7719" s="4" t="s">
        <v>83</v>
      </c>
    </row>
    <row r="7720" spans="1:15" ht="14.25" customHeight="1" x14ac:dyDescent="0.25">
      <c r="A7720" s="4" t="s">
        <v>61</v>
      </c>
      <c r="B7720" s="4">
        <v>1185732</v>
      </c>
      <c r="C7720" s="5">
        <v>44304</v>
      </c>
      <c r="D7720" s="37">
        <v>2021</v>
      </c>
      <c r="E7720" s="5" t="str">
        <f>TEXT(Sales[[#This Row],[Invoice Date]],"mmm")</f>
        <v>Apr</v>
      </c>
      <c r="F7720" s="4" t="s">
        <v>15</v>
      </c>
      <c r="G7720" s="4" t="s">
        <v>133</v>
      </c>
      <c r="H7720" s="4" t="s">
        <v>134</v>
      </c>
      <c r="I7720" s="6" t="s">
        <v>23</v>
      </c>
      <c r="J7720" s="7">
        <v>46</v>
      </c>
      <c r="K7720" s="8">
        <v>98</v>
      </c>
      <c r="L7720" s="9">
        <f t="shared" si="120"/>
        <v>4508</v>
      </c>
      <c r="M7720" s="9">
        <v>2073.6799999999998</v>
      </c>
      <c r="N7720" s="10">
        <v>0.45999999999999996</v>
      </c>
      <c r="O7720" s="4" t="s">
        <v>83</v>
      </c>
    </row>
    <row r="7721" spans="1:15" ht="14.25" customHeight="1" x14ac:dyDescent="0.25">
      <c r="A7721" s="4" t="s">
        <v>61</v>
      </c>
      <c r="B7721" s="4">
        <v>1185732</v>
      </c>
      <c r="C7721" s="5">
        <v>44333</v>
      </c>
      <c r="D7721" s="37">
        <v>2021</v>
      </c>
      <c r="E7721" s="5" t="str">
        <f>TEXT(Sales[[#This Row],[Invoice Date]],"mmm")</f>
        <v>May</v>
      </c>
      <c r="F7721" s="4" t="s">
        <v>15</v>
      </c>
      <c r="G7721" s="4" t="s">
        <v>133</v>
      </c>
      <c r="H7721" s="4" t="s">
        <v>134</v>
      </c>
      <c r="I7721" s="6" t="s">
        <v>17</v>
      </c>
      <c r="J7721" s="7">
        <v>64</v>
      </c>
      <c r="K7721" s="8">
        <v>173</v>
      </c>
      <c r="L7721" s="9">
        <f t="shared" si="120"/>
        <v>11072</v>
      </c>
      <c r="M7721" s="9">
        <v>5868.16</v>
      </c>
      <c r="N7721" s="10">
        <v>0.53</v>
      </c>
      <c r="O7721" s="4" t="s">
        <v>83</v>
      </c>
    </row>
    <row r="7722" spans="1:15" ht="14.25" customHeight="1" x14ac:dyDescent="0.25">
      <c r="A7722" s="4" t="s">
        <v>61</v>
      </c>
      <c r="B7722" s="4">
        <v>1185732</v>
      </c>
      <c r="C7722" s="5">
        <v>44333</v>
      </c>
      <c r="D7722" s="37">
        <v>2021</v>
      </c>
      <c r="E7722" s="5" t="str">
        <f>TEXT(Sales[[#This Row],[Invoice Date]],"mmm")</f>
        <v>May</v>
      </c>
      <c r="F7722" s="4" t="s">
        <v>15</v>
      </c>
      <c r="G7722" s="4" t="s">
        <v>133</v>
      </c>
      <c r="H7722" s="4" t="s">
        <v>134</v>
      </c>
      <c r="I7722" s="6" t="s">
        <v>19</v>
      </c>
      <c r="J7722" s="7">
        <v>54</v>
      </c>
      <c r="K7722" s="8">
        <v>87</v>
      </c>
      <c r="L7722" s="9">
        <f t="shared" si="120"/>
        <v>4698</v>
      </c>
      <c r="M7722" s="9">
        <v>2536.92</v>
      </c>
      <c r="N7722" s="10">
        <v>0.54</v>
      </c>
      <c r="O7722" s="4" t="s">
        <v>83</v>
      </c>
    </row>
    <row r="7723" spans="1:15" ht="14.25" customHeight="1" x14ac:dyDescent="0.25">
      <c r="A7723" s="4" t="s">
        <v>61</v>
      </c>
      <c r="B7723" s="4">
        <v>1185732</v>
      </c>
      <c r="C7723" s="5">
        <v>44333</v>
      </c>
      <c r="D7723" s="37">
        <v>2021</v>
      </c>
      <c r="E7723" s="5" t="str">
        <f>TEXT(Sales[[#This Row],[Invoice Date]],"mmm")</f>
        <v>May</v>
      </c>
      <c r="F7723" s="4" t="s">
        <v>15</v>
      </c>
      <c r="G7723" s="4" t="s">
        <v>133</v>
      </c>
      <c r="H7723" s="4" t="s">
        <v>134</v>
      </c>
      <c r="I7723" s="6" t="s">
        <v>20</v>
      </c>
      <c r="J7723" s="7">
        <v>51</v>
      </c>
      <c r="K7723" s="8">
        <v>98</v>
      </c>
      <c r="L7723" s="9">
        <f t="shared" si="120"/>
        <v>4998</v>
      </c>
      <c r="M7723" s="9">
        <v>2099.16</v>
      </c>
      <c r="N7723" s="10">
        <v>0.42</v>
      </c>
      <c r="O7723" s="4" t="s">
        <v>83</v>
      </c>
    </row>
    <row r="7724" spans="1:15" ht="14.25" customHeight="1" x14ac:dyDescent="0.25">
      <c r="A7724" s="4" t="s">
        <v>61</v>
      </c>
      <c r="B7724" s="4">
        <v>1185732</v>
      </c>
      <c r="C7724" s="5">
        <v>44333</v>
      </c>
      <c r="D7724" s="37">
        <v>2021</v>
      </c>
      <c r="E7724" s="5" t="str">
        <f>TEXT(Sales[[#This Row],[Invoice Date]],"mmm")</f>
        <v>May</v>
      </c>
      <c r="F7724" s="4" t="s">
        <v>15</v>
      </c>
      <c r="G7724" s="4" t="s">
        <v>133</v>
      </c>
      <c r="H7724" s="4" t="s">
        <v>134</v>
      </c>
      <c r="I7724" s="6" t="s">
        <v>21</v>
      </c>
      <c r="J7724" s="7">
        <v>52</v>
      </c>
      <c r="K7724" s="8">
        <v>80</v>
      </c>
      <c r="L7724" s="9">
        <f t="shared" si="120"/>
        <v>4160</v>
      </c>
      <c r="M7724" s="9">
        <v>1664</v>
      </c>
      <c r="N7724" s="10">
        <v>0.4</v>
      </c>
      <c r="O7724" s="4" t="s">
        <v>83</v>
      </c>
    </row>
    <row r="7725" spans="1:15" ht="14.25" customHeight="1" x14ac:dyDescent="0.25">
      <c r="A7725" s="4" t="s">
        <v>61</v>
      </c>
      <c r="B7725" s="4">
        <v>1185732</v>
      </c>
      <c r="C7725" s="5">
        <v>44333</v>
      </c>
      <c r="D7725" s="37">
        <v>2021</v>
      </c>
      <c r="E7725" s="5" t="str">
        <f>TEXT(Sales[[#This Row],[Invoice Date]],"mmm")</f>
        <v>May</v>
      </c>
      <c r="F7725" s="4" t="s">
        <v>15</v>
      </c>
      <c r="G7725" s="4" t="s">
        <v>133</v>
      </c>
      <c r="H7725" s="4" t="s">
        <v>134</v>
      </c>
      <c r="I7725" s="6" t="s">
        <v>22</v>
      </c>
      <c r="J7725" s="7">
        <v>63</v>
      </c>
      <c r="K7725" s="8">
        <v>78</v>
      </c>
      <c r="L7725" s="9">
        <f t="shared" si="120"/>
        <v>4914</v>
      </c>
      <c r="M7725" s="9">
        <v>2211.2999999999997</v>
      </c>
      <c r="N7725" s="10">
        <v>0.44999999999999996</v>
      </c>
      <c r="O7725" s="4" t="s">
        <v>83</v>
      </c>
    </row>
    <row r="7726" spans="1:15" ht="14.25" customHeight="1" x14ac:dyDescent="0.25">
      <c r="A7726" s="4" t="s">
        <v>61</v>
      </c>
      <c r="B7726" s="4">
        <v>1185732</v>
      </c>
      <c r="C7726" s="5">
        <v>44333</v>
      </c>
      <c r="D7726" s="37">
        <v>2021</v>
      </c>
      <c r="E7726" s="5" t="str">
        <f>TEXT(Sales[[#This Row],[Invoice Date]],"mmm")</f>
        <v>May</v>
      </c>
      <c r="F7726" s="4" t="s">
        <v>15</v>
      </c>
      <c r="G7726" s="4" t="s">
        <v>133</v>
      </c>
      <c r="H7726" s="4" t="s">
        <v>134</v>
      </c>
      <c r="I7726" s="6" t="s">
        <v>23</v>
      </c>
      <c r="J7726" s="7">
        <v>65</v>
      </c>
      <c r="K7726" s="8">
        <v>115</v>
      </c>
      <c r="L7726" s="9">
        <f t="shared" si="120"/>
        <v>7475</v>
      </c>
      <c r="M7726" s="9">
        <v>3438.4999999999995</v>
      </c>
      <c r="N7726" s="10">
        <v>0.45999999999999996</v>
      </c>
      <c r="O7726" s="4" t="s">
        <v>83</v>
      </c>
    </row>
    <row r="7727" spans="1:15" ht="14.25" customHeight="1" x14ac:dyDescent="0.25">
      <c r="A7727" s="4" t="s">
        <v>61</v>
      </c>
      <c r="B7727" s="4">
        <v>1185732</v>
      </c>
      <c r="C7727" s="5">
        <v>44366</v>
      </c>
      <c r="D7727" s="37">
        <v>2021</v>
      </c>
      <c r="E7727" s="5" t="str">
        <f>TEXT(Sales[[#This Row],[Invoice Date]],"mmm")</f>
        <v>Jun</v>
      </c>
      <c r="F7727" s="4" t="s">
        <v>15</v>
      </c>
      <c r="G7727" s="4" t="s">
        <v>133</v>
      </c>
      <c r="H7727" s="4" t="s">
        <v>134</v>
      </c>
      <c r="I7727" s="6" t="s">
        <v>17</v>
      </c>
      <c r="J7727" s="7">
        <v>59</v>
      </c>
      <c r="K7727" s="8">
        <v>169</v>
      </c>
      <c r="L7727" s="9">
        <f t="shared" si="120"/>
        <v>9971</v>
      </c>
      <c r="M7727" s="9">
        <v>5284.63</v>
      </c>
      <c r="N7727" s="10">
        <v>0.53</v>
      </c>
      <c r="O7727" s="4" t="s">
        <v>83</v>
      </c>
    </row>
    <row r="7728" spans="1:15" ht="14.25" customHeight="1" x14ac:dyDescent="0.25">
      <c r="A7728" s="4" t="s">
        <v>61</v>
      </c>
      <c r="B7728" s="4">
        <v>1185732</v>
      </c>
      <c r="C7728" s="5">
        <v>44366</v>
      </c>
      <c r="D7728" s="37">
        <v>2021</v>
      </c>
      <c r="E7728" s="5" t="str">
        <f>TEXT(Sales[[#This Row],[Invoice Date]],"mmm")</f>
        <v>Jun</v>
      </c>
      <c r="F7728" s="4" t="s">
        <v>15</v>
      </c>
      <c r="G7728" s="4" t="s">
        <v>133</v>
      </c>
      <c r="H7728" s="4" t="s">
        <v>134</v>
      </c>
      <c r="I7728" s="6" t="s">
        <v>19</v>
      </c>
      <c r="J7728" s="7">
        <v>56</v>
      </c>
      <c r="K7728" s="8">
        <v>123</v>
      </c>
      <c r="L7728" s="9">
        <f t="shared" si="120"/>
        <v>6888</v>
      </c>
      <c r="M7728" s="9">
        <v>3512.88</v>
      </c>
      <c r="N7728" s="10">
        <v>0.51</v>
      </c>
      <c r="O7728" s="4" t="s">
        <v>83</v>
      </c>
    </row>
    <row r="7729" spans="1:15" ht="14.25" customHeight="1" x14ac:dyDescent="0.25">
      <c r="A7729" s="4" t="s">
        <v>61</v>
      </c>
      <c r="B7729" s="4">
        <v>1185732</v>
      </c>
      <c r="C7729" s="5">
        <v>44366</v>
      </c>
      <c r="D7729" s="37">
        <v>2021</v>
      </c>
      <c r="E7729" s="5" t="str">
        <f>TEXT(Sales[[#This Row],[Invoice Date]],"mmm")</f>
        <v>Jun</v>
      </c>
      <c r="F7729" s="4" t="s">
        <v>15</v>
      </c>
      <c r="G7729" s="4" t="s">
        <v>133</v>
      </c>
      <c r="H7729" s="4" t="s">
        <v>134</v>
      </c>
      <c r="I7729" s="6" t="s">
        <v>20</v>
      </c>
      <c r="J7729" s="7">
        <v>53</v>
      </c>
      <c r="K7729" s="8">
        <v>88</v>
      </c>
      <c r="L7729" s="9">
        <f t="shared" si="120"/>
        <v>4664</v>
      </c>
      <c r="M7729" s="9">
        <v>2052.16</v>
      </c>
      <c r="N7729" s="10">
        <v>0.44</v>
      </c>
      <c r="O7729" s="4" t="s">
        <v>83</v>
      </c>
    </row>
    <row r="7730" spans="1:15" ht="14.25" customHeight="1" x14ac:dyDescent="0.25">
      <c r="A7730" s="4" t="s">
        <v>61</v>
      </c>
      <c r="B7730" s="4">
        <v>1185732</v>
      </c>
      <c r="C7730" s="5">
        <v>44366</v>
      </c>
      <c r="D7730" s="37">
        <v>2021</v>
      </c>
      <c r="E7730" s="5" t="str">
        <f>TEXT(Sales[[#This Row],[Invoice Date]],"mmm")</f>
        <v>Jun</v>
      </c>
      <c r="F7730" s="4" t="s">
        <v>15</v>
      </c>
      <c r="G7730" s="4" t="s">
        <v>133</v>
      </c>
      <c r="H7730" s="4" t="s">
        <v>134</v>
      </c>
      <c r="I7730" s="6" t="s">
        <v>21</v>
      </c>
      <c r="J7730" s="7">
        <v>52</v>
      </c>
      <c r="K7730" s="8">
        <v>91</v>
      </c>
      <c r="L7730" s="9">
        <f t="shared" si="120"/>
        <v>4732</v>
      </c>
      <c r="M7730" s="9">
        <v>1987.4399999999998</v>
      </c>
      <c r="N7730" s="10">
        <v>0.42</v>
      </c>
      <c r="O7730" s="4" t="s">
        <v>83</v>
      </c>
    </row>
    <row r="7731" spans="1:15" ht="14.25" customHeight="1" x14ac:dyDescent="0.25">
      <c r="A7731" s="4" t="s">
        <v>61</v>
      </c>
      <c r="B7731" s="4">
        <v>1185732</v>
      </c>
      <c r="C7731" s="5">
        <v>44366</v>
      </c>
      <c r="D7731" s="37">
        <v>2021</v>
      </c>
      <c r="E7731" s="5" t="str">
        <f>TEXT(Sales[[#This Row],[Invoice Date]],"mmm")</f>
        <v>Jun</v>
      </c>
      <c r="F7731" s="4" t="s">
        <v>15</v>
      </c>
      <c r="G7731" s="4" t="s">
        <v>133</v>
      </c>
      <c r="H7731" s="4" t="s">
        <v>134</v>
      </c>
      <c r="I7731" s="6" t="s">
        <v>22</v>
      </c>
      <c r="J7731" s="7">
        <v>60</v>
      </c>
      <c r="K7731" s="8">
        <v>94</v>
      </c>
      <c r="L7731" s="9">
        <f t="shared" si="120"/>
        <v>5640</v>
      </c>
      <c r="M7731" s="9">
        <v>2425.1999999999998</v>
      </c>
      <c r="N7731" s="10">
        <v>0.43</v>
      </c>
      <c r="O7731" s="4" t="s">
        <v>83</v>
      </c>
    </row>
    <row r="7732" spans="1:15" ht="14.25" customHeight="1" x14ac:dyDescent="0.25">
      <c r="A7732" s="4" t="s">
        <v>61</v>
      </c>
      <c r="B7732" s="4">
        <v>1185732</v>
      </c>
      <c r="C7732" s="5">
        <v>44366</v>
      </c>
      <c r="D7732" s="37">
        <v>2021</v>
      </c>
      <c r="E7732" s="5" t="str">
        <f>TEXT(Sales[[#This Row],[Invoice Date]],"mmm")</f>
        <v>Jun</v>
      </c>
      <c r="F7732" s="4" t="s">
        <v>15</v>
      </c>
      <c r="G7732" s="4" t="s">
        <v>133</v>
      </c>
      <c r="H7732" s="4" t="s">
        <v>134</v>
      </c>
      <c r="I7732" s="6" t="s">
        <v>23</v>
      </c>
      <c r="J7732" s="7">
        <v>66</v>
      </c>
      <c r="K7732" s="8">
        <v>138</v>
      </c>
      <c r="L7732" s="9">
        <f t="shared" si="120"/>
        <v>9108</v>
      </c>
      <c r="M7732" s="9">
        <v>4280.7599999999993</v>
      </c>
      <c r="N7732" s="10">
        <v>0.47</v>
      </c>
      <c r="O7732" s="4" t="s">
        <v>83</v>
      </c>
    </row>
    <row r="7733" spans="1:15" ht="14.25" customHeight="1" x14ac:dyDescent="0.25">
      <c r="A7733" s="4" t="s">
        <v>61</v>
      </c>
      <c r="B7733" s="4">
        <v>1185732</v>
      </c>
      <c r="C7733" s="5">
        <v>44394</v>
      </c>
      <c r="D7733" s="37">
        <v>2021</v>
      </c>
      <c r="E7733" s="5" t="str">
        <f>TEXT(Sales[[#This Row],[Invoice Date]],"mmm")</f>
        <v>Jul</v>
      </c>
      <c r="F7733" s="4" t="s">
        <v>15</v>
      </c>
      <c r="G7733" s="4" t="s">
        <v>133</v>
      </c>
      <c r="H7733" s="4" t="s">
        <v>134</v>
      </c>
      <c r="I7733" s="6" t="s">
        <v>17</v>
      </c>
      <c r="J7733" s="7">
        <v>64</v>
      </c>
      <c r="K7733" s="8">
        <v>196</v>
      </c>
      <c r="L7733" s="9">
        <f t="shared" si="120"/>
        <v>12544</v>
      </c>
      <c r="M7733" s="9">
        <v>6648.3200000000006</v>
      </c>
      <c r="N7733" s="10">
        <v>0.53</v>
      </c>
      <c r="O7733" s="4" t="s">
        <v>83</v>
      </c>
    </row>
    <row r="7734" spans="1:15" ht="14.25" customHeight="1" x14ac:dyDescent="0.25">
      <c r="A7734" s="4" t="s">
        <v>61</v>
      </c>
      <c r="B7734" s="4">
        <v>1185732</v>
      </c>
      <c r="C7734" s="5">
        <v>44394</v>
      </c>
      <c r="D7734" s="37">
        <v>2021</v>
      </c>
      <c r="E7734" s="5" t="str">
        <f>TEXT(Sales[[#This Row],[Invoice Date]],"mmm")</f>
        <v>Jul</v>
      </c>
      <c r="F7734" s="4" t="s">
        <v>15</v>
      </c>
      <c r="G7734" s="4" t="s">
        <v>133</v>
      </c>
      <c r="H7734" s="4" t="s">
        <v>134</v>
      </c>
      <c r="I7734" s="6" t="s">
        <v>19</v>
      </c>
      <c r="J7734" s="7">
        <v>55</v>
      </c>
      <c r="K7734" s="8">
        <v>131</v>
      </c>
      <c r="L7734" s="9">
        <f t="shared" si="120"/>
        <v>7205</v>
      </c>
      <c r="M7734" s="9">
        <v>3602.5</v>
      </c>
      <c r="N7734" s="10">
        <v>0.5</v>
      </c>
      <c r="O7734" s="4" t="s">
        <v>83</v>
      </c>
    </row>
    <row r="7735" spans="1:15" ht="14.25" customHeight="1" x14ac:dyDescent="0.25">
      <c r="A7735" s="4" t="s">
        <v>61</v>
      </c>
      <c r="B7735" s="4">
        <v>1185732</v>
      </c>
      <c r="C7735" s="5">
        <v>44394</v>
      </c>
      <c r="D7735" s="37">
        <v>2021</v>
      </c>
      <c r="E7735" s="5" t="str">
        <f>TEXT(Sales[[#This Row],[Invoice Date]],"mmm")</f>
        <v>Jul</v>
      </c>
      <c r="F7735" s="4" t="s">
        <v>15</v>
      </c>
      <c r="G7735" s="4" t="s">
        <v>133</v>
      </c>
      <c r="H7735" s="4" t="s">
        <v>134</v>
      </c>
      <c r="I7735" s="6" t="s">
        <v>20</v>
      </c>
      <c r="J7735" s="7">
        <v>54</v>
      </c>
      <c r="K7735" s="8">
        <v>109</v>
      </c>
      <c r="L7735" s="9">
        <f t="shared" si="120"/>
        <v>5886</v>
      </c>
      <c r="M7735" s="9">
        <v>2413.2599999999998</v>
      </c>
      <c r="N7735" s="10">
        <v>0.41</v>
      </c>
      <c r="O7735" s="4" t="s">
        <v>83</v>
      </c>
    </row>
    <row r="7736" spans="1:15" ht="14.25" customHeight="1" x14ac:dyDescent="0.25">
      <c r="A7736" s="4" t="s">
        <v>61</v>
      </c>
      <c r="B7736" s="4">
        <v>1185732</v>
      </c>
      <c r="C7736" s="5">
        <v>44394</v>
      </c>
      <c r="D7736" s="37">
        <v>2021</v>
      </c>
      <c r="E7736" s="5" t="str">
        <f>TEXT(Sales[[#This Row],[Invoice Date]],"mmm")</f>
        <v>Jul</v>
      </c>
      <c r="F7736" s="4" t="s">
        <v>15</v>
      </c>
      <c r="G7736" s="4" t="s">
        <v>133</v>
      </c>
      <c r="H7736" s="4" t="s">
        <v>134</v>
      </c>
      <c r="I7736" s="6" t="s">
        <v>21</v>
      </c>
      <c r="J7736" s="7">
        <v>53</v>
      </c>
      <c r="K7736" s="8">
        <v>85</v>
      </c>
      <c r="L7736" s="9">
        <f t="shared" si="120"/>
        <v>4505</v>
      </c>
      <c r="M7736" s="9">
        <v>1982.2</v>
      </c>
      <c r="N7736" s="10">
        <v>0.44</v>
      </c>
      <c r="O7736" s="4" t="s">
        <v>83</v>
      </c>
    </row>
    <row r="7737" spans="1:15" ht="14.25" customHeight="1" x14ac:dyDescent="0.25">
      <c r="A7737" s="4" t="s">
        <v>61</v>
      </c>
      <c r="B7737" s="4">
        <v>1185732</v>
      </c>
      <c r="C7737" s="5">
        <v>44394</v>
      </c>
      <c r="D7737" s="37">
        <v>2021</v>
      </c>
      <c r="E7737" s="5" t="str">
        <f>TEXT(Sales[[#This Row],[Invoice Date]],"mmm")</f>
        <v>Jul</v>
      </c>
      <c r="F7737" s="4" t="s">
        <v>15</v>
      </c>
      <c r="G7737" s="4" t="s">
        <v>133</v>
      </c>
      <c r="H7737" s="4" t="s">
        <v>134</v>
      </c>
      <c r="I7737" s="6" t="s">
        <v>22</v>
      </c>
      <c r="J7737" s="7">
        <v>60</v>
      </c>
      <c r="K7737" s="8">
        <v>102</v>
      </c>
      <c r="L7737" s="9">
        <f t="shared" si="120"/>
        <v>6120</v>
      </c>
      <c r="M7737" s="9">
        <v>2509.1999999999998</v>
      </c>
      <c r="N7737" s="10">
        <v>0.41</v>
      </c>
      <c r="O7737" s="4" t="s">
        <v>83</v>
      </c>
    </row>
    <row r="7738" spans="1:15" ht="14.25" customHeight="1" x14ac:dyDescent="0.25">
      <c r="A7738" s="4" t="s">
        <v>61</v>
      </c>
      <c r="B7738" s="4">
        <v>1185732</v>
      </c>
      <c r="C7738" s="5">
        <v>44394</v>
      </c>
      <c r="D7738" s="37">
        <v>2021</v>
      </c>
      <c r="E7738" s="5" t="str">
        <f>TEXT(Sales[[#This Row],[Invoice Date]],"mmm")</f>
        <v>Jul</v>
      </c>
      <c r="F7738" s="4" t="s">
        <v>15</v>
      </c>
      <c r="G7738" s="4" t="s">
        <v>133</v>
      </c>
      <c r="H7738" s="4" t="s">
        <v>134</v>
      </c>
      <c r="I7738" s="6" t="s">
        <v>23</v>
      </c>
      <c r="J7738" s="7">
        <v>64</v>
      </c>
      <c r="K7738" s="8">
        <v>137</v>
      </c>
      <c r="L7738" s="9">
        <f t="shared" si="120"/>
        <v>8768</v>
      </c>
      <c r="M7738" s="9">
        <v>4296.32</v>
      </c>
      <c r="N7738" s="10">
        <v>0.49</v>
      </c>
      <c r="O7738" s="4" t="s">
        <v>83</v>
      </c>
    </row>
    <row r="7739" spans="1:15" ht="14.25" customHeight="1" x14ac:dyDescent="0.25">
      <c r="A7739" s="4" t="s">
        <v>61</v>
      </c>
      <c r="B7739" s="4">
        <v>1185732</v>
      </c>
      <c r="C7739" s="5">
        <v>44426</v>
      </c>
      <c r="D7739" s="37">
        <v>2021</v>
      </c>
      <c r="E7739" s="5" t="str">
        <f>TEXT(Sales[[#This Row],[Invoice Date]],"mmm")</f>
        <v>Aug</v>
      </c>
      <c r="F7739" s="4" t="s">
        <v>15</v>
      </c>
      <c r="G7739" s="4" t="s">
        <v>133</v>
      </c>
      <c r="H7739" s="4" t="s">
        <v>134</v>
      </c>
      <c r="I7739" s="6" t="s">
        <v>17</v>
      </c>
      <c r="J7739" s="7">
        <v>60</v>
      </c>
      <c r="K7739" s="8">
        <v>196</v>
      </c>
      <c r="L7739" s="9">
        <f t="shared" si="120"/>
        <v>11760</v>
      </c>
      <c r="M7739" s="9">
        <v>5997.6</v>
      </c>
      <c r="N7739" s="10">
        <v>0.51</v>
      </c>
      <c r="O7739" s="4" t="s">
        <v>83</v>
      </c>
    </row>
    <row r="7740" spans="1:15" ht="14.25" customHeight="1" x14ac:dyDescent="0.25">
      <c r="A7740" s="4" t="s">
        <v>61</v>
      </c>
      <c r="B7740" s="4">
        <v>1185732</v>
      </c>
      <c r="C7740" s="5">
        <v>44426</v>
      </c>
      <c r="D7740" s="37">
        <v>2021</v>
      </c>
      <c r="E7740" s="5" t="str">
        <f>TEXT(Sales[[#This Row],[Invoice Date]],"mmm")</f>
        <v>Aug</v>
      </c>
      <c r="F7740" s="4" t="s">
        <v>15</v>
      </c>
      <c r="G7740" s="4" t="s">
        <v>133</v>
      </c>
      <c r="H7740" s="4" t="s">
        <v>134</v>
      </c>
      <c r="I7740" s="6" t="s">
        <v>19</v>
      </c>
      <c r="J7740" s="7">
        <v>58</v>
      </c>
      <c r="K7740" s="8">
        <v>135</v>
      </c>
      <c r="L7740" s="9">
        <f t="shared" si="120"/>
        <v>7830</v>
      </c>
      <c r="M7740" s="9">
        <v>4228.2000000000007</v>
      </c>
      <c r="N7740" s="10">
        <v>0.54</v>
      </c>
      <c r="O7740" s="4" t="s">
        <v>83</v>
      </c>
    </row>
    <row r="7741" spans="1:15" ht="14.25" customHeight="1" x14ac:dyDescent="0.25">
      <c r="A7741" s="4" t="s">
        <v>61</v>
      </c>
      <c r="B7741" s="4">
        <v>1185732</v>
      </c>
      <c r="C7741" s="5">
        <v>44426</v>
      </c>
      <c r="D7741" s="37">
        <v>2021</v>
      </c>
      <c r="E7741" s="5" t="str">
        <f>TEXT(Sales[[#This Row],[Invoice Date]],"mmm")</f>
        <v>Aug</v>
      </c>
      <c r="F7741" s="4" t="s">
        <v>15</v>
      </c>
      <c r="G7741" s="4" t="s">
        <v>133</v>
      </c>
      <c r="H7741" s="4" t="s">
        <v>134</v>
      </c>
      <c r="I7741" s="6" t="s">
        <v>20</v>
      </c>
      <c r="J7741" s="7">
        <v>52</v>
      </c>
      <c r="K7741" s="8">
        <v>105</v>
      </c>
      <c r="L7741" s="9">
        <f t="shared" si="120"/>
        <v>5460</v>
      </c>
      <c r="M7741" s="9">
        <v>2456.9999999999995</v>
      </c>
      <c r="N7741" s="10">
        <v>0.44999999999999996</v>
      </c>
      <c r="O7741" s="4" t="s">
        <v>83</v>
      </c>
    </row>
    <row r="7742" spans="1:15" ht="14.25" customHeight="1" x14ac:dyDescent="0.25">
      <c r="A7742" s="4" t="s">
        <v>61</v>
      </c>
      <c r="B7742" s="4">
        <v>1185732</v>
      </c>
      <c r="C7742" s="5">
        <v>44426</v>
      </c>
      <c r="D7742" s="37">
        <v>2021</v>
      </c>
      <c r="E7742" s="5" t="str">
        <f>TEXT(Sales[[#This Row],[Invoice Date]],"mmm")</f>
        <v>Aug</v>
      </c>
      <c r="F7742" s="4" t="s">
        <v>15</v>
      </c>
      <c r="G7742" s="4" t="s">
        <v>133</v>
      </c>
      <c r="H7742" s="4" t="s">
        <v>134</v>
      </c>
      <c r="I7742" s="6" t="s">
        <v>21</v>
      </c>
      <c r="J7742" s="7">
        <v>51</v>
      </c>
      <c r="K7742" s="8">
        <v>72</v>
      </c>
      <c r="L7742" s="9">
        <f t="shared" si="120"/>
        <v>3672</v>
      </c>
      <c r="M7742" s="9">
        <v>1542.24</v>
      </c>
      <c r="N7742" s="10">
        <v>0.42</v>
      </c>
      <c r="O7742" s="4" t="s">
        <v>83</v>
      </c>
    </row>
    <row r="7743" spans="1:15" ht="14.25" customHeight="1" x14ac:dyDescent="0.25">
      <c r="A7743" s="4" t="s">
        <v>61</v>
      </c>
      <c r="B7743" s="4">
        <v>1185732</v>
      </c>
      <c r="C7743" s="5">
        <v>44426</v>
      </c>
      <c r="D7743" s="37">
        <v>2021</v>
      </c>
      <c r="E7743" s="5" t="str">
        <f>TEXT(Sales[[#This Row],[Invoice Date]],"mmm")</f>
        <v>Aug</v>
      </c>
      <c r="F7743" s="4" t="s">
        <v>15</v>
      </c>
      <c r="G7743" s="4" t="s">
        <v>133</v>
      </c>
      <c r="H7743" s="4" t="s">
        <v>134</v>
      </c>
      <c r="I7743" s="6" t="s">
        <v>22</v>
      </c>
      <c r="J7743" s="7">
        <v>59</v>
      </c>
      <c r="K7743" s="8">
        <v>73</v>
      </c>
      <c r="L7743" s="9">
        <f t="shared" si="120"/>
        <v>4307</v>
      </c>
      <c r="M7743" s="9">
        <v>1938.1499999999999</v>
      </c>
      <c r="N7743" s="10">
        <v>0.44999999999999996</v>
      </c>
      <c r="O7743" s="4" t="s">
        <v>83</v>
      </c>
    </row>
    <row r="7744" spans="1:15" ht="14.25" customHeight="1" x14ac:dyDescent="0.25">
      <c r="A7744" s="4" t="s">
        <v>61</v>
      </c>
      <c r="B7744" s="4">
        <v>1185732</v>
      </c>
      <c r="C7744" s="5">
        <v>44426</v>
      </c>
      <c r="D7744" s="37">
        <v>2021</v>
      </c>
      <c r="E7744" s="5" t="str">
        <f>TEXT(Sales[[#This Row],[Invoice Date]],"mmm")</f>
        <v>Aug</v>
      </c>
      <c r="F7744" s="4" t="s">
        <v>15</v>
      </c>
      <c r="G7744" s="4" t="s">
        <v>133</v>
      </c>
      <c r="H7744" s="4" t="s">
        <v>134</v>
      </c>
      <c r="I7744" s="6" t="s">
        <v>23</v>
      </c>
      <c r="J7744" s="7">
        <v>64</v>
      </c>
      <c r="K7744" s="8">
        <v>106</v>
      </c>
      <c r="L7744" s="9">
        <f t="shared" si="120"/>
        <v>6784</v>
      </c>
      <c r="M7744" s="9">
        <v>3188.48</v>
      </c>
      <c r="N7744" s="10">
        <v>0.47</v>
      </c>
      <c r="O7744" s="4" t="s">
        <v>83</v>
      </c>
    </row>
    <row r="7745" spans="1:15" ht="14.25" customHeight="1" x14ac:dyDescent="0.25">
      <c r="A7745" s="4" t="s">
        <v>61</v>
      </c>
      <c r="B7745" s="4">
        <v>1185732</v>
      </c>
      <c r="C7745" s="5">
        <v>44456</v>
      </c>
      <c r="D7745" s="37">
        <v>2021</v>
      </c>
      <c r="E7745" s="5" t="str">
        <f>TEXT(Sales[[#This Row],[Invoice Date]],"mmm")</f>
        <v>Sep</v>
      </c>
      <c r="F7745" s="4" t="s">
        <v>15</v>
      </c>
      <c r="G7745" s="4" t="s">
        <v>133</v>
      </c>
      <c r="H7745" s="4" t="s">
        <v>134</v>
      </c>
      <c r="I7745" s="6" t="s">
        <v>17</v>
      </c>
      <c r="J7745" s="7">
        <v>59</v>
      </c>
      <c r="K7745" s="8">
        <v>154</v>
      </c>
      <c r="L7745" s="9">
        <f t="shared" si="120"/>
        <v>9086</v>
      </c>
      <c r="M7745" s="9">
        <v>4724.72</v>
      </c>
      <c r="N7745" s="10">
        <v>0.52</v>
      </c>
      <c r="O7745" s="4" t="s">
        <v>83</v>
      </c>
    </row>
    <row r="7746" spans="1:15" ht="14.25" customHeight="1" x14ac:dyDescent="0.25">
      <c r="A7746" s="4" t="s">
        <v>61</v>
      </c>
      <c r="B7746" s="4">
        <v>1185732</v>
      </c>
      <c r="C7746" s="5">
        <v>44456</v>
      </c>
      <c r="D7746" s="37">
        <v>2021</v>
      </c>
      <c r="E7746" s="5" t="str">
        <f>TEXT(Sales[[#This Row],[Invoice Date]],"mmm")</f>
        <v>Sep</v>
      </c>
      <c r="F7746" s="4" t="s">
        <v>15</v>
      </c>
      <c r="G7746" s="4" t="s">
        <v>133</v>
      </c>
      <c r="H7746" s="4" t="s">
        <v>134</v>
      </c>
      <c r="I7746" s="6" t="s">
        <v>19</v>
      </c>
      <c r="J7746" s="7">
        <v>54</v>
      </c>
      <c r="K7746" s="8">
        <v>95</v>
      </c>
      <c r="L7746" s="9">
        <f t="shared" si="120"/>
        <v>5130</v>
      </c>
      <c r="M7746" s="9">
        <v>2667.6</v>
      </c>
      <c r="N7746" s="10">
        <v>0.52</v>
      </c>
      <c r="O7746" s="4" t="s">
        <v>83</v>
      </c>
    </row>
    <row r="7747" spans="1:15" ht="14.25" customHeight="1" x14ac:dyDescent="0.25">
      <c r="A7747" s="4" t="s">
        <v>61</v>
      </c>
      <c r="B7747" s="4">
        <v>1185732</v>
      </c>
      <c r="C7747" s="5">
        <v>44456</v>
      </c>
      <c r="D7747" s="37">
        <v>2021</v>
      </c>
      <c r="E7747" s="5" t="str">
        <f>TEXT(Sales[[#This Row],[Invoice Date]],"mmm")</f>
        <v>Sep</v>
      </c>
      <c r="F7747" s="4" t="s">
        <v>15</v>
      </c>
      <c r="G7747" s="4" t="s">
        <v>133</v>
      </c>
      <c r="H7747" s="4" t="s">
        <v>134</v>
      </c>
      <c r="I7747" s="6" t="s">
        <v>20</v>
      </c>
      <c r="J7747" s="7">
        <v>52</v>
      </c>
      <c r="K7747" s="8">
        <v>75</v>
      </c>
      <c r="L7747" s="9">
        <f t="shared" ref="L7747:L7810" si="121">J7747*K7747</f>
        <v>3900</v>
      </c>
      <c r="M7747" s="9">
        <v>1677</v>
      </c>
      <c r="N7747" s="10">
        <v>0.43</v>
      </c>
      <c r="O7747" s="4" t="s">
        <v>83</v>
      </c>
    </row>
    <row r="7748" spans="1:15" ht="14.25" customHeight="1" x14ac:dyDescent="0.25">
      <c r="A7748" s="4" t="s">
        <v>61</v>
      </c>
      <c r="B7748" s="4">
        <v>1185732</v>
      </c>
      <c r="C7748" s="5">
        <v>44456</v>
      </c>
      <c r="D7748" s="37">
        <v>2021</v>
      </c>
      <c r="E7748" s="5" t="str">
        <f>TEXT(Sales[[#This Row],[Invoice Date]],"mmm")</f>
        <v>Sep</v>
      </c>
      <c r="F7748" s="4" t="s">
        <v>15</v>
      </c>
      <c r="G7748" s="4" t="s">
        <v>133</v>
      </c>
      <c r="H7748" s="4" t="s">
        <v>134</v>
      </c>
      <c r="I7748" s="6" t="s">
        <v>21</v>
      </c>
      <c r="J7748" s="7">
        <v>53</v>
      </c>
      <c r="K7748" s="8">
        <v>56</v>
      </c>
      <c r="L7748" s="9">
        <f t="shared" si="121"/>
        <v>2968</v>
      </c>
      <c r="M7748" s="9">
        <v>1246.56</v>
      </c>
      <c r="N7748" s="10">
        <v>0.42</v>
      </c>
      <c r="O7748" s="4" t="s">
        <v>83</v>
      </c>
    </row>
    <row r="7749" spans="1:15" ht="14.25" customHeight="1" x14ac:dyDescent="0.25">
      <c r="A7749" s="4" t="s">
        <v>61</v>
      </c>
      <c r="B7749" s="4">
        <v>1185732</v>
      </c>
      <c r="C7749" s="5">
        <v>44456</v>
      </c>
      <c r="D7749" s="37">
        <v>2021</v>
      </c>
      <c r="E7749" s="5" t="str">
        <f>TEXT(Sales[[#This Row],[Invoice Date]],"mmm")</f>
        <v>Sep</v>
      </c>
      <c r="F7749" s="4" t="s">
        <v>15</v>
      </c>
      <c r="G7749" s="4" t="s">
        <v>133</v>
      </c>
      <c r="H7749" s="4" t="s">
        <v>134</v>
      </c>
      <c r="I7749" s="6" t="s">
        <v>22</v>
      </c>
      <c r="J7749" s="7">
        <v>64</v>
      </c>
      <c r="K7749" s="8">
        <v>63</v>
      </c>
      <c r="L7749" s="9">
        <f t="shared" si="121"/>
        <v>4032</v>
      </c>
      <c r="M7749" s="9">
        <v>1733.76</v>
      </c>
      <c r="N7749" s="10">
        <v>0.43</v>
      </c>
      <c r="O7749" s="4" t="s">
        <v>83</v>
      </c>
    </row>
    <row r="7750" spans="1:15" ht="14.25" customHeight="1" x14ac:dyDescent="0.25">
      <c r="A7750" s="4" t="s">
        <v>61</v>
      </c>
      <c r="B7750" s="4">
        <v>1185732</v>
      </c>
      <c r="C7750" s="5">
        <v>44456</v>
      </c>
      <c r="D7750" s="37">
        <v>2021</v>
      </c>
      <c r="E7750" s="5" t="str">
        <f>TEXT(Sales[[#This Row],[Invoice Date]],"mmm")</f>
        <v>Sep</v>
      </c>
      <c r="F7750" s="4" t="s">
        <v>15</v>
      </c>
      <c r="G7750" s="4" t="s">
        <v>133</v>
      </c>
      <c r="H7750" s="4" t="s">
        <v>134</v>
      </c>
      <c r="I7750" s="6" t="s">
        <v>23</v>
      </c>
      <c r="J7750" s="7">
        <v>68</v>
      </c>
      <c r="K7750" s="8">
        <v>98</v>
      </c>
      <c r="L7750" s="9">
        <f t="shared" si="121"/>
        <v>6664</v>
      </c>
      <c r="M7750" s="9">
        <v>3065.4399999999996</v>
      </c>
      <c r="N7750" s="10">
        <v>0.45999999999999996</v>
      </c>
      <c r="O7750" s="4" t="s">
        <v>83</v>
      </c>
    </row>
    <row r="7751" spans="1:15" ht="14.25" customHeight="1" x14ac:dyDescent="0.25">
      <c r="A7751" s="4" t="s">
        <v>14</v>
      </c>
      <c r="B7751" s="4">
        <v>1185732</v>
      </c>
      <c r="C7751" s="5">
        <v>44488</v>
      </c>
      <c r="D7751" s="37">
        <v>2021</v>
      </c>
      <c r="E7751" s="5" t="str">
        <f>TEXT(Sales[[#This Row],[Invoice Date]],"mmm")</f>
        <v>Oct</v>
      </c>
      <c r="F7751" s="4" t="s">
        <v>15</v>
      </c>
      <c r="G7751" s="4" t="s">
        <v>133</v>
      </c>
      <c r="H7751" s="4" t="s">
        <v>134</v>
      </c>
      <c r="I7751" s="6" t="s">
        <v>17</v>
      </c>
      <c r="J7751" s="7">
        <v>64</v>
      </c>
      <c r="K7751" s="8">
        <v>119</v>
      </c>
      <c r="L7751" s="9">
        <f t="shared" si="121"/>
        <v>7616</v>
      </c>
      <c r="M7751" s="9">
        <v>4036.48</v>
      </c>
      <c r="N7751" s="10">
        <v>0.53</v>
      </c>
      <c r="O7751" s="4" t="s">
        <v>83</v>
      </c>
    </row>
    <row r="7752" spans="1:15" ht="14.25" customHeight="1" x14ac:dyDescent="0.25">
      <c r="A7752" s="4" t="s">
        <v>14</v>
      </c>
      <c r="B7752" s="4">
        <v>1185732</v>
      </c>
      <c r="C7752" s="5">
        <v>44488</v>
      </c>
      <c r="D7752" s="37">
        <v>2021</v>
      </c>
      <c r="E7752" s="5" t="str">
        <f>TEXT(Sales[[#This Row],[Invoice Date]],"mmm")</f>
        <v>Oct</v>
      </c>
      <c r="F7752" s="4" t="s">
        <v>15</v>
      </c>
      <c r="G7752" s="4" t="s">
        <v>133</v>
      </c>
      <c r="H7752" s="4" t="s">
        <v>134</v>
      </c>
      <c r="I7752" s="6" t="s">
        <v>19</v>
      </c>
      <c r="J7752" s="7">
        <v>62</v>
      </c>
      <c r="K7752" s="8">
        <v>84</v>
      </c>
      <c r="L7752" s="9">
        <f t="shared" si="121"/>
        <v>5208</v>
      </c>
      <c r="M7752" s="9">
        <v>2760.2400000000002</v>
      </c>
      <c r="N7752" s="10">
        <v>0.53</v>
      </c>
      <c r="O7752" s="4" t="s">
        <v>83</v>
      </c>
    </row>
    <row r="7753" spans="1:15" ht="14.25" customHeight="1" x14ac:dyDescent="0.25">
      <c r="A7753" s="4" t="s">
        <v>14</v>
      </c>
      <c r="B7753" s="4">
        <v>1185732</v>
      </c>
      <c r="C7753" s="5">
        <v>44488</v>
      </c>
      <c r="D7753" s="37">
        <v>2021</v>
      </c>
      <c r="E7753" s="5" t="str">
        <f>TEXT(Sales[[#This Row],[Invoice Date]],"mmm")</f>
        <v>Oct</v>
      </c>
      <c r="F7753" s="4" t="s">
        <v>15</v>
      </c>
      <c r="G7753" s="4" t="s">
        <v>133</v>
      </c>
      <c r="H7753" s="4" t="s">
        <v>134</v>
      </c>
      <c r="I7753" s="6" t="s">
        <v>20</v>
      </c>
      <c r="J7753" s="7">
        <v>59</v>
      </c>
      <c r="K7753" s="8">
        <v>54</v>
      </c>
      <c r="L7753" s="9">
        <f t="shared" si="121"/>
        <v>3186</v>
      </c>
      <c r="M7753" s="9">
        <v>1401.84</v>
      </c>
      <c r="N7753" s="10">
        <v>0.44</v>
      </c>
      <c r="O7753" s="4" t="s">
        <v>83</v>
      </c>
    </row>
    <row r="7754" spans="1:15" ht="14.25" customHeight="1" x14ac:dyDescent="0.25">
      <c r="A7754" s="4" t="s">
        <v>14</v>
      </c>
      <c r="B7754" s="4">
        <v>1185732</v>
      </c>
      <c r="C7754" s="5">
        <v>44488</v>
      </c>
      <c r="D7754" s="37">
        <v>2021</v>
      </c>
      <c r="E7754" s="5" t="str">
        <f>TEXT(Sales[[#This Row],[Invoice Date]],"mmm")</f>
        <v>Oct</v>
      </c>
      <c r="F7754" s="4" t="s">
        <v>15</v>
      </c>
      <c r="G7754" s="4" t="s">
        <v>133</v>
      </c>
      <c r="H7754" s="4" t="s">
        <v>134</v>
      </c>
      <c r="I7754" s="6" t="s">
        <v>21</v>
      </c>
      <c r="J7754" s="7">
        <v>62</v>
      </c>
      <c r="K7754" s="8">
        <v>47</v>
      </c>
      <c r="L7754" s="9">
        <f t="shared" si="121"/>
        <v>2914</v>
      </c>
      <c r="M7754" s="9">
        <v>1253.02</v>
      </c>
      <c r="N7754" s="10">
        <v>0.43</v>
      </c>
      <c r="O7754" s="4" t="s">
        <v>83</v>
      </c>
    </row>
    <row r="7755" spans="1:15" ht="14.25" customHeight="1" x14ac:dyDescent="0.25">
      <c r="A7755" s="4" t="s">
        <v>14</v>
      </c>
      <c r="B7755" s="4">
        <v>1185732</v>
      </c>
      <c r="C7755" s="5">
        <v>44488</v>
      </c>
      <c r="D7755" s="37">
        <v>2021</v>
      </c>
      <c r="E7755" s="5" t="str">
        <f>TEXT(Sales[[#This Row],[Invoice Date]],"mmm")</f>
        <v>Oct</v>
      </c>
      <c r="F7755" s="4" t="s">
        <v>15</v>
      </c>
      <c r="G7755" s="4" t="s">
        <v>133</v>
      </c>
      <c r="H7755" s="4" t="s">
        <v>134</v>
      </c>
      <c r="I7755" s="6" t="s">
        <v>22</v>
      </c>
      <c r="J7755" s="7">
        <v>71</v>
      </c>
      <c r="K7755" s="8">
        <v>46</v>
      </c>
      <c r="L7755" s="9">
        <f t="shared" si="121"/>
        <v>3266</v>
      </c>
      <c r="M7755" s="9">
        <v>1404.3799999999999</v>
      </c>
      <c r="N7755" s="10">
        <v>0.43</v>
      </c>
      <c r="O7755" s="4" t="s">
        <v>83</v>
      </c>
    </row>
    <row r="7756" spans="1:15" ht="14.25" customHeight="1" x14ac:dyDescent="0.25">
      <c r="A7756" s="4" t="s">
        <v>14</v>
      </c>
      <c r="B7756" s="4">
        <v>1185732</v>
      </c>
      <c r="C7756" s="5">
        <v>44488</v>
      </c>
      <c r="D7756" s="37">
        <v>2021</v>
      </c>
      <c r="E7756" s="5" t="str">
        <f>TEXT(Sales[[#This Row],[Invoice Date]],"mmm")</f>
        <v>Oct</v>
      </c>
      <c r="F7756" s="4" t="s">
        <v>15</v>
      </c>
      <c r="G7756" s="4" t="s">
        <v>133</v>
      </c>
      <c r="H7756" s="4" t="s">
        <v>134</v>
      </c>
      <c r="I7756" s="6" t="s">
        <v>23</v>
      </c>
      <c r="J7756" s="7">
        <v>72</v>
      </c>
      <c r="K7756" s="8">
        <v>81</v>
      </c>
      <c r="L7756" s="9">
        <f t="shared" si="121"/>
        <v>5832</v>
      </c>
      <c r="M7756" s="9">
        <v>2799.3599999999997</v>
      </c>
      <c r="N7756" s="10">
        <v>0.48</v>
      </c>
      <c r="O7756" s="4" t="s">
        <v>83</v>
      </c>
    </row>
    <row r="7757" spans="1:15" ht="14.25" customHeight="1" x14ac:dyDescent="0.25">
      <c r="A7757" s="4" t="s">
        <v>14</v>
      </c>
      <c r="B7757" s="4">
        <v>1185732</v>
      </c>
      <c r="C7757" s="5">
        <v>44518</v>
      </c>
      <c r="D7757" s="37">
        <v>2021</v>
      </c>
      <c r="E7757" s="5" t="str">
        <f>TEXT(Sales[[#This Row],[Invoice Date]],"mmm")</f>
        <v>Nov</v>
      </c>
      <c r="F7757" s="4" t="s">
        <v>15</v>
      </c>
      <c r="G7757" s="4" t="s">
        <v>133</v>
      </c>
      <c r="H7757" s="4" t="s">
        <v>134</v>
      </c>
      <c r="I7757" s="6" t="s">
        <v>17</v>
      </c>
      <c r="J7757" s="7">
        <v>68</v>
      </c>
      <c r="K7757" s="8">
        <v>117</v>
      </c>
      <c r="L7757" s="9">
        <f t="shared" si="121"/>
        <v>7956</v>
      </c>
      <c r="M7757" s="9">
        <v>4216.68</v>
      </c>
      <c r="N7757" s="10">
        <v>0.53</v>
      </c>
      <c r="O7757" s="4" t="s">
        <v>83</v>
      </c>
    </row>
    <row r="7758" spans="1:15" ht="14.25" customHeight="1" x14ac:dyDescent="0.25">
      <c r="A7758" s="4" t="s">
        <v>14</v>
      </c>
      <c r="B7758" s="4">
        <v>1185732</v>
      </c>
      <c r="C7758" s="5">
        <v>44518</v>
      </c>
      <c r="D7758" s="37">
        <v>2021</v>
      </c>
      <c r="E7758" s="5" t="str">
        <f>TEXT(Sales[[#This Row],[Invoice Date]],"mmm")</f>
        <v>Nov</v>
      </c>
      <c r="F7758" s="4" t="s">
        <v>15</v>
      </c>
      <c r="G7758" s="4" t="s">
        <v>133</v>
      </c>
      <c r="H7758" s="4" t="s">
        <v>134</v>
      </c>
      <c r="I7758" s="6" t="s">
        <v>19</v>
      </c>
      <c r="J7758" s="7">
        <v>62</v>
      </c>
      <c r="K7758" s="8">
        <v>98</v>
      </c>
      <c r="L7758" s="9">
        <f t="shared" si="121"/>
        <v>6076</v>
      </c>
      <c r="M7758" s="9">
        <v>3159.52</v>
      </c>
      <c r="N7758" s="10">
        <v>0.52</v>
      </c>
      <c r="O7758" s="4" t="s">
        <v>83</v>
      </c>
    </row>
    <row r="7759" spans="1:15" ht="14.25" customHeight="1" x14ac:dyDescent="0.25">
      <c r="A7759" s="4" t="s">
        <v>14</v>
      </c>
      <c r="B7759" s="4">
        <v>1185732</v>
      </c>
      <c r="C7759" s="5">
        <v>44518</v>
      </c>
      <c r="D7759" s="37">
        <v>2021</v>
      </c>
      <c r="E7759" s="5" t="str">
        <f>TEXT(Sales[[#This Row],[Invoice Date]],"mmm")</f>
        <v>Nov</v>
      </c>
      <c r="F7759" s="4" t="s">
        <v>15</v>
      </c>
      <c r="G7759" s="4" t="s">
        <v>133</v>
      </c>
      <c r="H7759" s="4" t="s">
        <v>134</v>
      </c>
      <c r="I7759" s="6" t="s">
        <v>20</v>
      </c>
      <c r="J7759" s="7">
        <v>63</v>
      </c>
      <c r="K7759" s="8">
        <v>104</v>
      </c>
      <c r="L7759" s="9">
        <f t="shared" si="121"/>
        <v>6552</v>
      </c>
      <c r="M7759" s="9">
        <v>2948.3999999999996</v>
      </c>
      <c r="N7759" s="10">
        <v>0.44999999999999996</v>
      </c>
      <c r="O7759" s="4" t="s">
        <v>83</v>
      </c>
    </row>
    <row r="7760" spans="1:15" ht="14.25" customHeight="1" x14ac:dyDescent="0.25">
      <c r="A7760" s="4" t="s">
        <v>14</v>
      </c>
      <c r="B7760" s="4">
        <v>1185732</v>
      </c>
      <c r="C7760" s="5">
        <v>44518</v>
      </c>
      <c r="D7760" s="37">
        <v>2021</v>
      </c>
      <c r="E7760" s="5" t="str">
        <f>TEXT(Sales[[#This Row],[Invoice Date]],"mmm")</f>
        <v>Nov</v>
      </c>
      <c r="F7760" s="4" t="s">
        <v>15</v>
      </c>
      <c r="G7760" s="4" t="s">
        <v>133</v>
      </c>
      <c r="H7760" s="4" t="s">
        <v>134</v>
      </c>
      <c r="I7760" s="6" t="s">
        <v>21</v>
      </c>
      <c r="J7760" s="7">
        <v>64</v>
      </c>
      <c r="K7760" s="8">
        <v>85</v>
      </c>
      <c r="L7760" s="9">
        <f t="shared" si="121"/>
        <v>5440</v>
      </c>
      <c r="M7760" s="9">
        <v>2176</v>
      </c>
      <c r="N7760" s="10">
        <v>0.4</v>
      </c>
      <c r="O7760" s="4" t="s">
        <v>83</v>
      </c>
    </row>
    <row r="7761" spans="1:15" ht="14.25" customHeight="1" x14ac:dyDescent="0.25">
      <c r="A7761" s="4" t="s">
        <v>14</v>
      </c>
      <c r="B7761" s="4">
        <v>1185732</v>
      </c>
      <c r="C7761" s="5">
        <v>44518</v>
      </c>
      <c r="D7761" s="37">
        <v>2021</v>
      </c>
      <c r="E7761" s="5" t="str">
        <f>TEXT(Sales[[#This Row],[Invoice Date]],"mmm")</f>
        <v>Nov</v>
      </c>
      <c r="F7761" s="4" t="s">
        <v>15</v>
      </c>
      <c r="G7761" s="4" t="s">
        <v>133</v>
      </c>
      <c r="H7761" s="4" t="s">
        <v>134</v>
      </c>
      <c r="I7761" s="6" t="s">
        <v>22</v>
      </c>
      <c r="J7761" s="7">
        <v>71</v>
      </c>
      <c r="K7761" s="8">
        <v>81</v>
      </c>
      <c r="L7761" s="9">
        <f t="shared" si="121"/>
        <v>5751</v>
      </c>
      <c r="M7761" s="9">
        <v>2415.42</v>
      </c>
      <c r="N7761" s="10">
        <v>0.42</v>
      </c>
      <c r="O7761" s="4" t="s">
        <v>83</v>
      </c>
    </row>
    <row r="7762" spans="1:15" ht="14.25" customHeight="1" x14ac:dyDescent="0.25">
      <c r="A7762" s="4" t="s">
        <v>14</v>
      </c>
      <c r="B7762" s="4">
        <v>1185732</v>
      </c>
      <c r="C7762" s="5">
        <v>44518</v>
      </c>
      <c r="D7762" s="37">
        <v>2021</v>
      </c>
      <c r="E7762" s="5" t="str">
        <f>TEXT(Sales[[#This Row],[Invoice Date]],"mmm")</f>
        <v>Nov</v>
      </c>
      <c r="F7762" s="4" t="s">
        <v>15</v>
      </c>
      <c r="G7762" s="4" t="s">
        <v>133</v>
      </c>
      <c r="H7762" s="4" t="s">
        <v>134</v>
      </c>
      <c r="I7762" s="6" t="s">
        <v>23</v>
      </c>
      <c r="J7762" s="7">
        <v>78</v>
      </c>
      <c r="K7762" s="8">
        <v>116</v>
      </c>
      <c r="L7762" s="9">
        <f t="shared" si="121"/>
        <v>9048</v>
      </c>
      <c r="M7762" s="9">
        <v>4252.5599999999995</v>
      </c>
      <c r="N7762" s="10">
        <v>0.47</v>
      </c>
      <c r="O7762" s="4" t="s">
        <v>83</v>
      </c>
    </row>
    <row r="7763" spans="1:15" ht="14.25" customHeight="1" x14ac:dyDescent="0.25">
      <c r="A7763" s="4" t="s">
        <v>14</v>
      </c>
      <c r="B7763" s="4">
        <v>1185732</v>
      </c>
      <c r="C7763" s="5">
        <v>44547</v>
      </c>
      <c r="D7763" s="37">
        <v>2021</v>
      </c>
      <c r="E7763" s="5" t="str">
        <f>TEXT(Sales[[#This Row],[Invoice Date]],"mmm")</f>
        <v>Dec</v>
      </c>
      <c r="F7763" s="4" t="s">
        <v>15</v>
      </c>
      <c r="G7763" s="4" t="s">
        <v>133</v>
      </c>
      <c r="H7763" s="4" t="s">
        <v>134</v>
      </c>
      <c r="I7763" s="6" t="s">
        <v>17</v>
      </c>
      <c r="J7763" s="7">
        <v>71</v>
      </c>
      <c r="K7763" s="8">
        <v>169</v>
      </c>
      <c r="L7763" s="9">
        <f t="shared" si="121"/>
        <v>11999</v>
      </c>
      <c r="M7763" s="9">
        <v>6599.4500000000007</v>
      </c>
      <c r="N7763" s="10">
        <v>0.55000000000000004</v>
      </c>
      <c r="O7763" s="4" t="s">
        <v>83</v>
      </c>
    </row>
    <row r="7764" spans="1:15" ht="14.25" customHeight="1" x14ac:dyDescent="0.25">
      <c r="A7764" s="4" t="s">
        <v>14</v>
      </c>
      <c r="B7764" s="4">
        <v>1185732</v>
      </c>
      <c r="C7764" s="5">
        <v>44547</v>
      </c>
      <c r="D7764" s="37">
        <v>2021</v>
      </c>
      <c r="E7764" s="5" t="str">
        <f>TEXT(Sales[[#This Row],[Invoice Date]],"mmm")</f>
        <v>Dec</v>
      </c>
      <c r="F7764" s="4" t="s">
        <v>15</v>
      </c>
      <c r="G7764" s="4" t="s">
        <v>133</v>
      </c>
      <c r="H7764" s="4" t="s">
        <v>134</v>
      </c>
      <c r="I7764" s="6" t="s">
        <v>19</v>
      </c>
      <c r="J7764" s="7">
        <v>59</v>
      </c>
      <c r="K7764" s="8">
        <v>115</v>
      </c>
      <c r="L7764" s="9">
        <f t="shared" si="121"/>
        <v>6785</v>
      </c>
      <c r="M7764" s="9">
        <v>3731.7500000000005</v>
      </c>
      <c r="N7764" s="10">
        <v>0.55000000000000004</v>
      </c>
      <c r="O7764" s="4" t="s">
        <v>83</v>
      </c>
    </row>
    <row r="7765" spans="1:15" ht="14.25" customHeight="1" x14ac:dyDescent="0.25">
      <c r="A7765" s="4" t="s">
        <v>14</v>
      </c>
      <c r="B7765" s="4">
        <v>1185732</v>
      </c>
      <c r="C7765" s="5">
        <v>44547</v>
      </c>
      <c r="D7765" s="37">
        <v>2021</v>
      </c>
      <c r="E7765" s="5" t="str">
        <f>TEXT(Sales[[#This Row],[Invoice Date]],"mmm")</f>
        <v>Dec</v>
      </c>
      <c r="F7765" s="4" t="s">
        <v>15</v>
      </c>
      <c r="G7765" s="4" t="s">
        <v>133</v>
      </c>
      <c r="H7765" s="4" t="s">
        <v>134</v>
      </c>
      <c r="I7765" s="6" t="s">
        <v>20</v>
      </c>
      <c r="J7765" s="7">
        <v>62</v>
      </c>
      <c r="K7765" s="8">
        <v>108</v>
      </c>
      <c r="L7765" s="9">
        <f t="shared" si="121"/>
        <v>6696</v>
      </c>
      <c r="M7765" s="9">
        <v>2812.3199999999997</v>
      </c>
      <c r="N7765" s="10">
        <v>0.42</v>
      </c>
      <c r="O7765" s="4" t="s">
        <v>83</v>
      </c>
    </row>
    <row r="7766" spans="1:15" ht="14.25" customHeight="1" x14ac:dyDescent="0.25">
      <c r="A7766" s="4" t="s">
        <v>14</v>
      </c>
      <c r="B7766" s="4">
        <v>1185732</v>
      </c>
      <c r="C7766" s="5">
        <v>44547</v>
      </c>
      <c r="D7766" s="37">
        <v>2021</v>
      </c>
      <c r="E7766" s="5" t="str">
        <f>TEXT(Sales[[#This Row],[Invoice Date]],"mmm")</f>
        <v>Dec</v>
      </c>
      <c r="F7766" s="4" t="s">
        <v>15</v>
      </c>
      <c r="G7766" s="4" t="s">
        <v>133</v>
      </c>
      <c r="H7766" s="4" t="s">
        <v>134</v>
      </c>
      <c r="I7766" s="6" t="s">
        <v>21</v>
      </c>
      <c r="J7766" s="7">
        <v>62</v>
      </c>
      <c r="K7766" s="8">
        <v>88</v>
      </c>
      <c r="L7766" s="9">
        <f t="shared" si="121"/>
        <v>5456</v>
      </c>
      <c r="M7766" s="9">
        <v>2400.64</v>
      </c>
      <c r="N7766" s="10">
        <v>0.44</v>
      </c>
      <c r="O7766" s="4" t="s">
        <v>83</v>
      </c>
    </row>
    <row r="7767" spans="1:15" ht="14.25" customHeight="1" x14ac:dyDescent="0.25">
      <c r="A7767" s="4" t="s">
        <v>14</v>
      </c>
      <c r="B7767" s="4">
        <v>1185732</v>
      </c>
      <c r="C7767" s="5">
        <v>44547</v>
      </c>
      <c r="D7767" s="37">
        <v>2021</v>
      </c>
      <c r="E7767" s="5" t="str">
        <f>TEXT(Sales[[#This Row],[Invoice Date]],"mmm")</f>
        <v>Dec</v>
      </c>
      <c r="F7767" s="4" t="s">
        <v>15</v>
      </c>
      <c r="G7767" s="4" t="s">
        <v>133</v>
      </c>
      <c r="H7767" s="4" t="s">
        <v>134</v>
      </c>
      <c r="I7767" s="6" t="s">
        <v>22</v>
      </c>
      <c r="J7767" s="7">
        <v>74</v>
      </c>
      <c r="K7767" s="8">
        <v>105</v>
      </c>
      <c r="L7767" s="9">
        <f t="shared" si="121"/>
        <v>7770</v>
      </c>
      <c r="M7767" s="9">
        <v>3341.1</v>
      </c>
      <c r="N7767" s="10">
        <v>0.43</v>
      </c>
      <c r="O7767" s="4" t="s">
        <v>83</v>
      </c>
    </row>
    <row r="7768" spans="1:15" ht="14.25" customHeight="1" x14ac:dyDescent="0.25">
      <c r="A7768" s="4" t="s">
        <v>14</v>
      </c>
      <c r="B7768" s="4">
        <v>1185732</v>
      </c>
      <c r="C7768" s="5">
        <v>44547</v>
      </c>
      <c r="D7768" s="37">
        <v>2021</v>
      </c>
      <c r="E7768" s="5" t="str">
        <f>TEXT(Sales[[#This Row],[Invoice Date]],"mmm")</f>
        <v>Dec</v>
      </c>
      <c r="F7768" s="4" t="s">
        <v>15</v>
      </c>
      <c r="G7768" s="4" t="s">
        <v>133</v>
      </c>
      <c r="H7768" s="4" t="s">
        <v>134</v>
      </c>
      <c r="I7768" s="6" t="s">
        <v>23</v>
      </c>
      <c r="J7768" s="7">
        <v>74</v>
      </c>
      <c r="K7768" s="8">
        <v>117</v>
      </c>
      <c r="L7768" s="9">
        <f t="shared" si="121"/>
        <v>8658</v>
      </c>
      <c r="M7768" s="9">
        <v>4242.42</v>
      </c>
      <c r="N7768" s="10">
        <v>0.49</v>
      </c>
      <c r="O7768" s="4" t="s">
        <v>83</v>
      </c>
    </row>
    <row r="7769" spans="1:15" ht="14.25" customHeight="1" x14ac:dyDescent="0.25">
      <c r="A7769" s="4" t="s">
        <v>14</v>
      </c>
      <c r="B7769" s="4">
        <v>1185732</v>
      </c>
      <c r="C7769" s="5">
        <v>44220</v>
      </c>
      <c r="D7769" s="37">
        <v>2021</v>
      </c>
      <c r="E7769" s="5" t="str">
        <f>TEXT(Sales[[#This Row],[Invoice Date]],"mmm")</f>
        <v>Jan</v>
      </c>
      <c r="F7769" s="4" t="s">
        <v>15</v>
      </c>
      <c r="G7769" s="4" t="s">
        <v>133</v>
      </c>
      <c r="H7769" s="4" t="s">
        <v>134</v>
      </c>
      <c r="I7769" s="6" t="s">
        <v>17</v>
      </c>
      <c r="J7769" s="7">
        <v>52</v>
      </c>
      <c r="K7769" s="8">
        <v>145</v>
      </c>
      <c r="L7769" s="9">
        <f t="shared" si="121"/>
        <v>7540</v>
      </c>
      <c r="M7769" s="9">
        <v>3468.4</v>
      </c>
      <c r="N7769" s="10">
        <v>0.46</v>
      </c>
      <c r="O7769" s="4" t="s">
        <v>83</v>
      </c>
    </row>
    <row r="7770" spans="1:15" ht="14.25" customHeight="1" x14ac:dyDescent="0.25">
      <c r="A7770" s="4" t="s">
        <v>14</v>
      </c>
      <c r="B7770" s="4">
        <v>1185732</v>
      </c>
      <c r="C7770" s="5">
        <v>44220</v>
      </c>
      <c r="D7770" s="37">
        <v>2021</v>
      </c>
      <c r="E7770" s="5" t="str">
        <f>TEXT(Sales[[#This Row],[Invoice Date]],"mmm")</f>
        <v>Jan</v>
      </c>
      <c r="F7770" s="4" t="s">
        <v>15</v>
      </c>
      <c r="G7770" s="4" t="s">
        <v>133</v>
      </c>
      <c r="H7770" s="4" t="s">
        <v>134</v>
      </c>
      <c r="I7770" s="6" t="s">
        <v>19</v>
      </c>
      <c r="J7770" s="7">
        <v>50</v>
      </c>
      <c r="K7770" s="8">
        <v>84</v>
      </c>
      <c r="L7770" s="9">
        <f t="shared" si="121"/>
        <v>4200</v>
      </c>
      <c r="M7770" s="9">
        <v>1974.0000000000002</v>
      </c>
      <c r="N7770" s="10">
        <v>0.47000000000000003</v>
      </c>
      <c r="O7770" s="4" t="s">
        <v>83</v>
      </c>
    </row>
    <row r="7771" spans="1:15" ht="14.25" customHeight="1" x14ac:dyDescent="0.25">
      <c r="A7771" s="4" t="s">
        <v>14</v>
      </c>
      <c r="B7771" s="4">
        <v>1185732</v>
      </c>
      <c r="C7771" s="5">
        <v>44220</v>
      </c>
      <c r="D7771" s="37">
        <v>2021</v>
      </c>
      <c r="E7771" s="5" t="str">
        <f>TEXT(Sales[[#This Row],[Invoice Date]],"mmm")</f>
        <v>Jan</v>
      </c>
      <c r="F7771" s="4" t="s">
        <v>15</v>
      </c>
      <c r="G7771" s="4" t="s">
        <v>133</v>
      </c>
      <c r="H7771" s="4" t="s">
        <v>134</v>
      </c>
      <c r="I7771" s="6" t="s">
        <v>20</v>
      </c>
      <c r="J7771" s="7">
        <v>44</v>
      </c>
      <c r="K7771" s="8">
        <v>90</v>
      </c>
      <c r="L7771" s="9">
        <f t="shared" si="121"/>
        <v>3960</v>
      </c>
      <c r="M7771" s="9">
        <v>1386</v>
      </c>
      <c r="N7771" s="10">
        <v>0.35</v>
      </c>
      <c r="O7771" s="4" t="s">
        <v>83</v>
      </c>
    </row>
    <row r="7772" spans="1:15" ht="14.25" customHeight="1" x14ac:dyDescent="0.25">
      <c r="A7772" s="4" t="s">
        <v>14</v>
      </c>
      <c r="B7772" s="4">
        <v>1185732</v>
      </c>
      <c r="C7772" s="5">
        <v>44220</v>
      </c>
      <c r="D7772" s="37">
        <v>2021</v>
      </c>
      <c r="E7772" s="5" t="str">
        <f>TEXT(Sales[[#This Row],[Invoice Date]],"mmm")</f>
        <v>Jan</v>
      </c>
      <c r="F7772" s="4" t="s">
        <v>15</v>
      </c>
      <c r="G7772" s="4" t="s">
        <v>133</v>
      </c>
      <c r="H7772" s="4" t="s">
        <v>134</v>
      </c>
      <c r="I7772" s="6" t="s">
        <v>21</v>
      </c>
      <c r="J7772" s="7">
        <v>49</v>
      </c>
      <c r="K7772" s="8">
        <v>39</v>
      </c>
      <c r="L7772" s="9">
        <f t="shared" si="121"/>
        <v>1911</v>
      </c>
      <c r="M7772" s="9">
        <v>707.06999999999994</v>
      </c>
      <c r="N7772" s="10">
        <v>0.37</v>
      </c>
      <c r="O7772" s="4" t="s">
        <v>83</v>
      </c>
    </row>
    <row r="7773" spans="1:15" ht="14.25" customHeight="1" x14ac:dyDescent="0.25">
      <c r="A7773" s="4" t="s">
        <v>14</v>
      </c>
      <c r="B7773" s="4">
        <v>1185732</v>
      </c>
      <c r="C7773" s="5">
        <v>44220</v>
      </c>
      <c r="D7773" s="37">
        <v>2021</v>
      </c>
      <c r="E7773" s="5" t="str">
        <f>TEXT(Sales[[#This Row],[Invoice Date]],"mmm")</f>
        <v>Jan</v>
      </c>
      <c r="F7773" s="4" t="s">
        <v>15</v>
      </c>
      <c r="G7773" s="4" t="s">
        <v>133</v>
      </c>
      <c r="H7773" s="4" t="s">
        <v>134</v>
      </c>
      <c r="I7773" s="6" t="s">
        <v>22</v>
      </c>
      <c r="J7773" s="7">
        <v>60</v>
      </c>
      <c r="K7773" s="8">
        <v>54</v>
      </c>
      <c r="L7773" s="9">
        <f t="shared" si="121"/>
        <v>3240</v>
      </c>
      <c r="M7773" s="9">
        <v>1198.8</v>
      </c>
      <c r="N7773" s="10">
        <v>0.37</v>
      </c>
      <c r="O7773" s="4" t="s">
        <v>83</v>
      </c>
    </row>
    <row r="7774" spans="1:15" ht="14.25" customHeight="1" x14ac:dyDescent="0.25">
      <c r="A7774" s="4" t="s">
        <v>14</v>
      </c>
      <c r="B7774" s="4">
        <v>1185732</v>
      </c>
      <c r="C7774" s="5">
        <v>44220</v>
      </c>
      <c r="D7774" s="37">
        <v>2021</v>
      </c>
      <c r="E7774" s="5" t="str">
        <f>TEXT(Sales[[#This Row],[Invoice Date]],"mmm")</f>
        <v>Jan</v>
      </c>
      <c r="F7774" s="4" t="s">
        <v>15</v>
      </c>
      <c r="G7774" s="4" t="s">
        <v>133</v>
      </c>
      <c r="H7774" s="4" t="s">
        <v>134</v>
      </c>
      <c r="I7774" s="6" t="s">
        <v>23</v>
      </c>
      <c r="J7774" s="7">
        <v>54</v>
      </c>
      <c r="K7774" s="8">
        <v>78</v>
      </c>
      <c r="L7774" s="9">
        <f t="shared" si="121"/>
        <v>4212</v>
      </c>
      <c r="M7774" s="9">
        <v>1895.3999999999999</v>
      </c>
      <c r="N7774" s="10">
        <v>0.44999999999999996</v>
      </c>
      <c r="O7774" s="4" t="s">
        <v>83</v>
      </c>
    </row>
    <row r="7775" spans="1:15" ht="14.25" customHeight="1" x14ac:dyDescent="0.25">
      <c r="A7775" s="4" t="s">
        <v>14</v>
      </c>
      <c r="B7775" s="4">
        <v>1185732</v>
      </c>
      <c r="C7775" s="5">
        <v>44249</v>
      </c>
      <c r="D7775" s="37">
        <v>2021</v>
      </c>
      <c r="E7775" s="5" t="str">
        <f>TEXT(Sales[[#This Row],[Invoice Date]],"mmm")</f>
        <v>Feb</v>
      </c>
      <c r="F7775" s="4" t="s">
        <v>15</v>
      </c>
      <c r="G7775" s="4" t="s">
        <v>133</v>
      </c>
      <c r="H7775" s="4" t="s">
        <v>134</v>
      </c>
      <c r="I7775" s="6" t="s">
        <v>17</v>
      </c>
      <c r="J7775" s="7">
        <v>52</v>
      </c>
      <c r="K7775" s="8">
        <v>173</v>
      </c>
      <c r="L7775" s="9">
        <f t="shared" si="121"/>
        <v>8996</v>
      </c>
      <c r="M7775" s="9">
        <v>4048.2000000000007</v>
      </c>
      <c r="N7775" s="10">
        <v>0.45000000000000007</v>
      </c>
      <c r="O7775" s="4" t="s">
        <v>83</v>
      </c>
    </row>
    <row r="7776" spans="1:15" ht="14.25" customHeight="1" x14ac:dyDescent="0.25">
      <c r="A7776" s="4" t="s">
        <v>14</v>
      </c>
      <c r="B7776" s="4">
        <v>1185732</v>
      </c>
      <c r="C7776" s="5">
        <v>44249</v>
      </c>
      <c r="D7776" s="37">
        <v>2021</v>
      </c>
      <c r="E7776" s="5" t="str">
        <f>TEXT(Sales[[#This Row],[Invoice Date]],"mmm")</f>
        <v>Feb</v>
      </c>
      <c r="F7776" s="4" t="s">
        <v>15</v>
      </c>
      <c r="G7776" s="4" t="s">
        <v>133</v>
      </c>
      <c r="H7776" s="4" t="s">
        <v>134</v>
      </c>
      <c r="I7776" s="6" t="s">
        <v>19</v>
      </c>
      <c r="J7776" s="7">
        <v>53</v>
      </c>
      <c r="K7776" s="8">
        <v>59</v>
      </c>
      <c r="L7776" s="9">
        <f t="shared" si="121"/>
        <v>3127</v>
      </c>
      <c r="M7776" s="9">
        <v>1438.42</v>
      </c>
      <c r="N7776" s="10">
        <v>0.46</v>
      </c>
      <c r="O7776" s="4" t="s">
        <v>83</v>
      </c>
    </row>
    <row r="7777" spans="1:15" ht="14.25" customHeight="1" x14ac:dyDescent="0.25">
      <c r="A7777" s="4" t="s">
        <v>14</v>
      </c>
      <c r="B7777" s="4">
        <v>1185732</v>
      </c>
      <c r="C7777" s="5">
        <v>44249</v>
      </c>
      <c r="D7777" s="37">
        <v>2021</v>
      </c>
      <c r="E7777" s="5" t="str">
        <f>TEXT(Sales[[#This Row],[Invoice Date]],"mmm")</f>
        <v>Feb</v>
      </c>
      <c r="F7777" s="4" t="s">
        <v>15</v>
      </c>
      <c r="G7777" s="4" t="s">
        <v>133</v>
      </c>
      <c r="H7777" s="4" t="s">
        <v>134</v>
      </c>
      <c r="I7777" s="6" t="s">
        <v>20</v>
      </c>
      <c r="J7777" s="7">
        <v>43</v>
      </c>
      <c r="K7777" s="8">
        <v>83</v>
      </c>
      <c r="L7777" s="9">
        <f t="shared" si="121"/>
        <v>3569</v>
      </c>
      <c r="M7777" s="9">
        <v>1427.6000000000001</v>
      </c>
      <c r="N7777" s="10">
        <v>0.4</v>
      </c>
      <c r="O7777" s="4" t="s">
        <v>83</v>
      </c>
    </row>
    <row r="7778" spans="1:15" ht="14.25" customHeight="1" x14ac:dyDescent="0.25">
      <c r="A7778" s="4" t="s">
        <v>14</v>
      </c>
      <c r="B7778" s="4">
        <v>1185732</v>
      </c>
      <c r="C7778" s="5">
        <v>43831</v>
      </c>
      <c r="D7778" s="37">
        <v>2020</v>
      </c>
      <c r="E7778" s="5" t="str">
        <f>TEXT(Sales[[#This Row],[Invoice Date]],"mmm")</f>
        <v>Jan</v>
      </c>
      <c r="F7778" s="4" t="s">
        <v>15</v>
      </c>
      <c r="G7778" s="4" t="s">
        <v>16</v>
      </c>
      <c r="H7778" s="4" t="s">
        <v>16</v>
      </c>
      <c r="I7778" s="6" t="s">
        <v>17</v>
      </c>
      <c r="J7778" s="7">
        <v>34</v>
      </c>
      <c r="K7778" s="8">
        <v>384</v>
      </c>
      <c r="L7778" s="9">
        <f t="shared" si="121"/>
        <v>13056</v>
      </c>
      <c r="M7778" s="9">
        <v>6789.12</v>
      </c>
      <c r="N7778" s="10">
        <v>0.52</v>
      </c>
      <c r="O7778" s="4" t="s">
        <v>24</v>
      </c>
    </row>
    <row r="7779" spans="1:15" ht="14.25" customHeight="1" x14ac:dyDescent="0.25">
      <c r="A7779" s="4" t="s">
        <v>14</v>
      </c>
      <c r="B7779" s="4">
        <v>1185732</v>
      </c>
      <c r="C7779" s="5">
        <v>43832</v>
      </c>
      <c r="D7779" s="37">
        <v>2020</v>
      </c>
      <c r="E7779" s="5" t="str">
        <f>TEXT(Sales[[#This Row],[Invoice Date]],"mmm")</f>
        <v>Jan</v>
      </c>
      <c r="F7779" s="4" t="s">
        <v>15</v>
      </c>
      <c r="G7779" s="4" t="s">
        <v>16</v>
      </c>
      <c r="H7779" s="4" t="s">
        <v>16</v>
      </c>
      <c r="I7779" s="6" t="s">
        <v>19</v>
      </c>
      <c r="J7779" s="7">
        <v>36</v>
      </c>
      <c r="K7779" s="8">
        <v>320</v>
      </c>
      <c r="L7779" s="9">
        <f t="shared" si="121"/>
        <v>11520</v>
      </c>
      <c r="M7779" s="9">
        <v>4031.9999999999995</v>
      </c>
      <c r="N7779" s="10">
        <v>0.35</v>
      </c>
      <c r="O7779" s="4" t="s">
        <v>24</v>
      </c>
    </row>
    <row r="7780" spans="1:15" ht="14.25" customHeight="1" x14ac:dyDescent="0.25">
      <c r="A7780" s="4" t="s">
        <v>14</v>
      </c>
      <c r="B7780" s="4">
        <v>1185732</v>
      </c>
      <c r="C7780" s="5">
        <v>43833</v>
      </c>
      <c r="D7780" s="37">
        <v>2020</v>
      </c>
      <c r="E7780" s="5" t="str">
        <f>TEXT(Sales[[#This Row],[Invoice Date]],"mmm")</f>
        <v>Jan</v>
      </c>
      <c r="F7780" s="4" t="s">
        <v>15</v>
      </c>
      <c r="G7780" s="4" t="s">
        <v>16</v>
      </c>
      <c r="H7780" s="4" t="s">
        <v>16</v>
      </c>
      <c r="I7780" s="6" t="s">
        <v>20</v>
      </c>
      <c r="J7780" s="7">
        <v>32</v>
      </c>
      <c r="K7780" s="8">
        <v>350</v>
      </c>
      <c r="L7780" s="9">
        <f t="shared" si="121"/>
        <v>11200</v>
      </c>
      <c r="M7780" s="9">
        <v>4144</v>
      </c>
      <c r="N7780" s="10">
        <v>0.37</v>
      </c>
      <c r="O7780" s="4" t="s">
        <v>24</v>
      </c>
    </row>
    <row r="7781" spans="1:15" ht="14.25" customHeight="1" x14ac:dyDescent="0.25">
      <c r="A7781" s="4" t="s">
        <v>14</v>
      </c>
      <c r="B7781" s="4">
        <v>1185732</v>
      </c>
      <c r="C7781" s="5">
        <v>43834</v>
      </c>
      <c r="D7781" s="37">
        <v>2020</v>
      </c>
      <c r="E7781" s="5" t="str">
        <f>TEXT(Sales[[#This Row],[Invoice Date]],"mmm")</f>
        <v>Jan</v>
      </c>
      <c r="F7781" s="4" t="s">
        <v>15</v>
      </c>
      <c r="G7781" s="4" t="s">
        <v>16</v>
      </c>
      <c r="H7781" s="4" t="s">
        <v>16</v>
      </c>
      <c r="I7781" s="6" t="s">
        <v>21</v>
      </c>
      <c r="J7781" s="7">
        <v>36</v>
      </c>
      <c r="K7781" s="8">
        <v>281</v>
      </c>
      <c r="L7781" s="9">
        <f t="shared" si="121"/>
        <v>10116</v>
      </c>
      <c r="M7781" s="9">
        <v>3742.92</v>
      </c>
      <c r="N7781" s="10">
        <v>0.37</v>
      </c>
      <c r="O7781" s="4" t="s">
        <v>24</v>
      </c>
    </row>
    <row r="7782" spans="1:15" ht="14.25" customHeight="1" x14ac:dyDescent="0.25">
      <c r="A7782" s="4" t="s">
        <v>14</v>
      </c>
      <c r="B7782" s="4">
        <v>1185732</v>
      </c>
      <c r="C7782" s="5">
        <v>43835</v>
      </c>
      <c r="D7782" s="37">
        <v>2020</v>
      </c>
      <c r="E7782" s="5" t="str">
        <f>TEXT(Sales[[#This Row],[Invoice Date]],"mmm")</f>
        <v>Jan</v>
      </c>
      <c r="F7782" s="4" t="s">
        <v>15</v>
      </c>
      <c r="G7782" s="4" t="s">
        <v>16</v>
      </c>
      <c r="H7782" s="4" t="s">
        <v>16</v>
      </c>
      <c r="I7782" s="6" t="s">
        <v>22</v>
      </c>
      <c r="J7782" s="7">
        <v>43</v>
      </c>
      <c r="K7782" s="8">
        <v>306</v>
      </c>
      <c r="L7782" s="9">
        <f t="shared" si="121"/>
        <v>13158</v>
      </c>
      <c r="M7782" s="9">
        <v>4868.46</v>
      </c>
      <c r="N7782" s="10">
        <v>0.37</v>
      </c>
      <c r="O7782" s="4" t="s">
        <v>24</v>
      </c>
    </row>
    <row r="7783" spans="1:15" ht="14.25" customHeight="1" x14ac:dyDescent="0.25">
      <c r="A7783" s="4" t="s">
        <v>14</v>
      </c>
      <c r="B7783" s="4">
        <v>1185732</v>
      </c>
      <c r="C7783" s="5">
        <v>43836</v>
      </c>
      <c r="D7783" s="37">
        <v>2020</v>
      </c>
      <c r="E7783" s="5" t="str">
        <f>TEXT(Sales[[#This Row],[Invoice Date]],"mmm")</f>
        <v>Jan</v>
      </c>
      <c r="F7783" s="4" t="s">
        <v>15</v>
      </c>
      <c r="G7783" s="4" t="s">
        <v>16</v>
      </c>
      <c r="H7783" s="4" t="s">
        <v>16</v>
      </c>
      <c r="I7783" s="6" t="s">
        <v>23</v>
      </c>
      <c r="J7783" s="7">
        <v>38</v>
      </c>
      <c r="K7783" s="8">
        <v>330</v>
      </c>
      <c r="L7783" s="9">
        <f t="shared" si="121"/>
        <v>12540</v>
      </c>
      <c r="M7783" s="9">
        <v>4012.8</v>
      </c>
      <c r="N7783" s="10">
        <v>0.32</v>
      </c>
      <c r="O7783" s="4" t="s">
        <v>24</v>
      </c>
    </row>
    <row r="7784" spans="1:15" ht="14.25" customHeight="1" x14ac:dyDescent="0.25">
      <c r="A7784" s="4" t="s">
        <v>14</v>
      </c>
      <c r="B7784" s="4">
        <v>1185732</v>
      </c>
      <c r="C7784" s="5">
        <v>43837</v>
      </c>
      <c r="D7784" s="37">
        <v>2020</v>
      </c>
      <c r="E7784" s="5" t="str">
        <f>TEXT(Sales[[#This Row],[Invoice Date]],"mmm")</f>
        <v>Jan</v>
      </c>
      <c r="F7784" s="4" t="s">
        <v>15</v>
      </c>
      <c r="G7784" s="4" t="s">
        <v>16</v>
      </c>
      <c r="H7784" s="4" t="s">
        <v>16</v>
      </c>
      <c r="I7784" s="6" t="s">
        <v>17</v>
      </c>
      <c r="J7784" s="7">
        <v>33</v>
      </c>
      <c r="K7784" s="8">
        <v>388</v>
      </c>
      <c r="L7784" s="9">
        <f t="shared" si="121"/>
        <v>12804</v>
      </c>
      <c r="M7784" s="9">
        <v>6658.08</v>
      </c>
      <c r="N7784" s="10">
        <v>0.52</v>
      </c>
      <c r="O7784" s="4" t="s">
        <v>24</v>
      </c>
    </row>
    <row r="7785" spans="1:15" ht="14.25" customHeight="1" x14ac:dyDescent="0.25">
      <c r="A7785" s="4" t="s">
        <v>14</v>
      </c>
      <c r="B7785" s="4">
        <v>1185732</v>
      </c>
      <c r="C7785" s="5">
        <v>43838</v>
      </c>
      <c r="D7785" s="37">
        <v>2020</v>
      </c>
      <c r="E7785" s="5" t="str">
        <f>TEXT(Sales[[#This Row],[Invoice Date]],"mmm")</f>
        <v>Jan</v>
      </c>
      <c r="F7785" s="4" t="s">
        <v>15</v>
      </c>
      <c r="G7785" s="4" t="s">
        <v>16</v>
      </c>
      <c r="H7785" s="4" t="s">
        <v>16</v>
      </c>
      <c r="I7785" s="6" t="s">
        <v>19</v>
      </c>
      <c r="J7785" s="7">
        <v>39</v>
      </c>
      <c r="K7785" s="8">
        <v>315</v>
      </c>
      <c r="L7785" s="9">
        <f t="shared" si="121"/>
        <v>12285</v>
      </c>
      <c r="M7785" s="9">
        <v>4054.0499999999997</v>
      </c>
      <c r="N7785" s="10">
        <v>0.32999999999999996</v>
      </c>
      <c r="O7785" s="4" t="s">
        <v>24</v>
      </c>
    </row>
    <row r="7786" spans="1:15" ht="14.25" customHeight="1" x14ac:dyDescent="0.25">
      <c r="A7786" s="4" t="s">
        <v>14</v>
      </c>
      <c r="B7786" s="4">
        <v>1185732</v>
      </c>
      <c r="C7786" s="5">
        <v>43851</v>
      </c>
      <c r="D7786" s="37">
        <v>2020</v>
      </c>
      <c r="E7786" s="5" t="str">
        <f>TEXT(Sales[[#This Row],[Invoice Date]],"mmm")</f>
        <v>Jan</v>
      </c>
      <c r="F7786" s="4" t="s">
        <v>15</v>
      </c>
      <c r="G7786" s="4" t="s">
        <v>16</v>
      </c>
      <c r="H7786" s="4" t="s">
        <v>16</v>
      </c>
      <c r="I7786" s="6" t="s">
        <v>20</v>
      </c>
      <c r="J7786" s="7">
        <v>32</v>
      </c>
      <c r="K7786" s="8">
        <v>323</v>
      </c>
      <c r="L7786" s="9">
        <f t="shared" si="121"/>
        <v>10336</v>
      </c>
      <c r="M7786" s="9">
        <v>3927.68</v>
      </c>
      <c r="N7786" s="10">
        <v>0.38</v>
      </c>
      <c r="O7786" s="4" t="s">
        <v>24</v>
      </c>
    </row>
    <row r="7787" spans="1:15" ht="14.25" customHeight="1" x14ac:dyDescent="0.25">
      <c r="A7787" s="4" t="s">
        <v>14</v>
      </c>
      <c r="B7787" s="4">
        <v>1185732</v>
      </c>
      <c r="C7787" s="5">
        <v>43852</v>
      </c>
      <c r="D7787" s="37">
        <v>2020</v>
      </c>
      <c r="E7787" s="5" t="str">
        <f>TEXT(Sales[[#This Row],[Invoice Date]],"mmm")</f>
        <v>Jan</v>
      </c>
      <c r="F7787" s="4" t="s">
        <v>15</v>
      </c>
      <c r="G7787" s="4" t="s">
        <v>16</v>
      </c>
      <c r="H7787" s="4" t="s">
        <v>16</v>
      </c>
      <c r="I7787" s="6" t="s">
        <v>21</v>
      </c>
      <c r="J7787" s="7">
        <v>32</v>
      </c>
      <c r="K7787" s="8">
        <v>248</v>
      </c>
      <c r="L7787" s="9">
        <f t="shared" si="121"/>
        <v>7936</v>
      </c>
      <c r="M7787" s="9">
        <v>3015.68</v>
      </c>
      <c r="N7787" s="10">
        <v>0.38</v>
      </c>
      <c r="O7787" s="4" t="s">
        <v>24</v>
      </c>
    </row>
    <row r="7788" spans="1:15" ht="14.25" customHeight="1" x14ac:dyDescent="0.25">
      <c r="A7788" s="4" t="s">
        <v>14</v>
      </c>
      <c r="B7788" s="4">
        <v>1185732</v>
      </c>
      <c r="C7788" s="5">
        <v>43853</v>
      </c>
      <c r="D7788" s="37">
        <v>2020</v>
      </c>
      <c r="E7788" s="5" t="str">
        <f>TEXT(Sales[[#This Row],[Invoice Date]],"mmm")</f>
        <v>Jan</v>
      </c>
      <c r="F7788" s="4" t="s">
        <v>15</v>
      </c>
      <c r="G7788" s="4" t="s">
        <v>16</v>
      </c>
      <c r="H7788" s="4" t="s">
        <v>16</v>
      </c>
      <c r="I7788" s="6" t="s">
        <v>22</v>
      </c>
      <c r="J7788" s="7">
        <v>43</v>
      </c>
      <c r="K7788" s="8">
        <v>306</v>
      </c>
      <c r="L7788" s="9">
        <f t="shared" si="121"/>
        <v>13158</v>
      </c>
      <c r="M7788" s="9">
        <v>4605.2999999999993</v>
      </c>
      <c r="N7788" s="10">
        <v>0.35</v>
      </c>
      <c r="O7788" s="4" t="s">
        <v>24</v>
      </c>
    </row>
    <row r="7789" spans="1:15" ht="14.25" customHeight="1" x14ac:dyDescent="0.25">
      <c r="A7789" s="4" t="s">
        <v>14</v>
      </c>
      <c r="B7789" s="4">
        <v>1185732</v>
      </c>
      <c r="C7789" s="5">
        <v>43854</v>
      </c>
      <c r="D7789" s="37">
        <v>2020</v>
      </c>
      <c r="E7789" s="5" t="str">
        <f>TEXT(Sales[[#This Row],[Invoice Date]],"mmm")</f>
        <v>Jan</v>
      </c>
      <c r="F7789" s="4" t="s">
        <v>15</v>
      </c>
      <c r="G7789" s="4" t="s">
        <v>16</v>
      </c>
      <c r="H7789" s="4" t="s">
        <v>16</v>
      </c>
      <c r="I7789" s="6" t="s">
        <v>23</v>
      </c>
      <c r="J7789" s="7">
        <v>36</v>
      </c>
      <c r="K7789" s="8">
        <v>350</v>
      </c>
      <c r="L7789" s="9">
        <f t="shared" si="121"/>
        <v>12600</v>
      </c>
      <c r="M7789" s="9">
        <v>3653.9999999999995</v>
      </c>
      <c r="N7789" s="10">
        <v>0.28999999999999998</v>
      </c>
      <c r="O7789" s="4" t="s">
        <v>24</v>
      </c>
    </row>
    <row r="7790" spans="1:15" ht="14.25" customHeight="1" x14ac:dyDescent="0.25">
      <c r="A7790" s="4" t="s">
        <v>14</v>
      </c>
      <c r="B7790" s="4">
        <v>1185732</v>
      </c>
      <c r="C7790" s="5">
        <v>43855</v>
      </c>
      <c r="D7790" s="37">
        <v>2020</v>
      </c>
      <c r="E7790" s="5" t="str">
        <f>TEXT(Sales[[#This Row],[Invoice Date]],"mmm")</f>
        <v>Jan</v>
      </c>
      <c r="F7790" s="4" t="s">
        <v>15</v>
      </c>
      <c r="G7790" s="4" t="s">
        <v>16</v>
      </c>
      <c r="H7790" s="4" t="s">
        <v>16</v>
      </c>
      <c r="I7790" s="6" t="s">
        <v>17</v>
      </c>
      <c r="J7790" s="7">
        <v>40</v>
      </c>
      <c r="K7790" s="8">
        <v>390</v>
      </c>
      <c r="L7790" s="9">
        <f t="shared" si="121"/>
        <v>15600</v>
      </c>
      <c r="M7790" s="9">
        <v>8112</v>
      </c>
      <c r="N7790" s="10">
        <v>0.52</v>
      </c>
      <c r="O7790" s="4" t="s">
        <v>24</v>
      </c>
    </row>
    <row r="7791" spans="1:15" ht="14.25" customHeight="1" x14ac:dyDescent="0.25">
      <c r="A7791" s="4" t="s">
        <v>14</v>
      </c>
      <c r="B7791" s="4">
        <v>1185732</v>
      </c>
      <c r="C7791" s="5">
        <v>43856</v>
      </c>
      <c r="D7791" s="37">
        <v>2020</v>
      </c>
      <c r="E7791" s="5" t="str">
        <f>TEXT(Sales[[#This Row],[Invoice Date]],"mmm")</f>
        <v>Jan</v>
      </c>
      <c r="F7791" s="4" t="s">
        <v>15</v>
      </c>
      <c r="G7791" s="4" t="s">
        <v>16</v>
      </c>
      <c r="H7791" s="4" t="s">
        <v>16</v>
      </c>
      <c r="I7791" s="6" t="s">
        <v>19</v>
      </c>
      <c r="J7791" s="7">
        <v>35</v>
      </c>
      <c r="K7791" s="8">
        <v>315</v>
      </c>
      <c r="L7791" s="9">
        <f t="shared" si="121"/>
        <v>11025</v>
      </c>
      <c r="M7791" s="9">
        <v>3969</v>
      </c>
      <c r="N7791" s="10">
        <v>0.36</v>
      </c>
      <c r="O7791" s="4" t="s">
        <v>24</v>
      </c>
    </row>
    <row r="7792" spans="1:15" ht="14.25" customHeight="1" x14ac:dyDescent="0.25">
      <c r="A7792" s="4" t="s">
        <v>14</v>
      </c>
      <c r="B7792" s="4">
        <v>1185732</v>
      </c>
      <c r="C7792" s="5">
        <v>43857</v>
      </c>
      <c r="D7792" s="37">
        <v>2020</v>
      </c>
      <c r="E7792" s="5" t="str">
        <f>TEXT(Sales[[#This Row],[Invoice Date]],"mmm")</f>
        <v>Jan</v>
      </c>
      <c r="F7792" s="4" t="s">
        <v>15</v>
      </c>
      <c r="G7792" s="4" t="s">
        <v>16</v>
      </c>
      <c r="H7792" s="4" t="s">
        <v>16</v>
      </c>
      <c r="I7792" s="6" t="s">
        <v>20</v>
      </c>
      <c r="J7792" s="7">
        <v>27</v>
      </c>
      <c r="K7792" s="8">
        <v>314</v>
      </c>
      <c r="L7792" s="9">
        <f t="shared" si="121"/>
        <v>8478</v>
      </c>
      <c r="M7792" s="9">
        <v>3475.98</v>
      </c>
      <c r="N7792" s="10">
        <v>0.41</v>
      </c>
      <c r="O7792" s="4" t="s">
        <v>24</v>
      </c>
    </row>
    <row r="7793" spans="1:15" ht="14.25" customHeight="1" x14ac:dyDescent="0.25">
      <c r="A7793" s="4" t="s">
        <v>14</v>
      </c>
      <c r="B7793" s="4">
        <v>1185732</v>
      </c>
      <c r="C7793" s="5">
        <v>43858</v>
      </c>
      <c r="D7793" s="37">
        <v>2020</v>
      </c>
      <c r="E7793" s="5" t="str">
        <f>TEXT(Sales[[#This Row],[Invoice Date]],"mmm")</f>
        <v>Jan</v>
      </c>
      <c r="F7793" s="4" t="s">
        <v>15</v>
      </c>
      <c r="G7793" s="4" t="s">
        <v>16</v>
      </c>
      <c r="H7793" s="4" t="s">
        <v>16</v>
      </c>
      <c r="I7793" s="6" t="s">
        <v>21</v>
      </c>
      <c r="J7793" s="7">
        <v>31</v>
      </c>
      <c r="K7793" s="8">
        <v>240</v>
      </c>
      <c r="L7793" s="9">
        <f t="shared" si="121"/>
        <v>7440</v>
      </c>
      <c r="M7793" s="9">
        <v>2975.9999999999995</v>
      </c>
      <c r="N7793" s="10">
        <v>0.39999999999999997</v>
      </c>
      <c r="O7793" s="4" t="s">
        <v>24</v>
      </c>
    </row>
    <row r="7794" spans="1:15" ht="14.25" customHeight="1" x14ac:dyDescent="0.25">
      <c r="A7794" s="4" t="s">
        <v>14</v>
      </c>
      <c r="B7794" s="4">
        <v>1185732</v>
      </c>
      <c r="C7794" s="5">
        <v>43859</v>
      </c>
      <c r="D7794" s="37">
        <v>2020</v>
      </c>
      <c r="E7794" s="5" t="str">
        <f>TEXT(Sales[[#This Row],[Invoice Date]],"mmm")</f>
        <v>Jan</v>
      </c>
      <c r="F7794" s="4" t="s">
        <v>15</v>
      </c>
      <c r="G7794" s="4" t="s">
        <v>16</v>
      </c>
      <c r="H7794" s="4" t="s">
        <v>16</v>
      </c>
      <c r="I7794" s="6" t="s">
        <v>22</v>
      </c>
      <c r="J7794" s="7">
        <v>43</v>
      </c>
      <c r="K7794" s="8">
        <v>289</v>
      </c>
      <c r="L7794" s="9">
        <f t="shared" si="121"/>
        <v>12427</v>
      </c>
      <c r="M7794" s="9">
        <v>3976.64</v>
      </c>
      <c r="N7794" s="10">
        <v>0.32</v>
      </c>
      <c r="O7794" s="4" t="s">
        <v>24</v>
      </c>
    </row>
    <row r="7795" spans="1:15" ht="14.25" customHeight="1" x14ac:dyDescent="0.25">
      <c r="A7795" s="4" t="s">
        <v>14</v>
      </c>
      <c r="B7795" s="4">
        <v>1185732</v>
      </c>
      <c r="C7795" s="5">
        <v>43860</v>
      </c>
      <c r="D7795" s="37">
        <v>2020</v>
      </c>
      <c r="E7795" s="5" t="str">
        <f>TEXT(Sales[[#This Row],[Invoice Date]],"mmm")</f>
        <v>Jan</v>
      </c>
      <c r="F7795" s="4" t="s">
        <v>15</v>
      </c>
      <c r="G7795" s="4" t="s">
        <v>16</v>
      </c>
      <c r="H7795" s="4" t="s">
        <v>16</v>
      </c>
      <c r="I7795" s="6" t="s">
        <v>23</v>
      </c>
      <c r="J7795" s="7">
        <v>36</v>
      </c>
      <c r="K7795" s="8">
        <v>323</v>
      </c>
      <c r="L7795" s="9">
        <f t="shared" si="121"/>
        <v>11628</v>
      </c>
      <c r="M7795" s="9">
        <v>3139.5600000000004</v>
      </c>
      <c r="N7795" s="10">
        <v>0.27</v>
      </c>
      <c r="O7795" s="4" t="s">
        <v>24</v>
      </c>
    </row>
    <row r="7796" spans="1:15" ht="14.25" customHeight="1" x14ac:dyDescent="0.25">
      <c r="A7796" s="4" t="s">
        <v>14</v>
      </c>
      <c r="B7796" s="4">
        <v>1185732</v>
      </c>
      <c r="C7796" s="5">
        <v>43861</v>
      </c>
      <c r="D7796" s="37">
        <v>2020</v>
      </c>
      <c r="E7796" s="5" t="str">
        <f>TEXT(Sales[[#This Row],[Invoice Date]],"mmm")</f>
        <v>Jan</v>
      </c>
      <c r="F7796" s="4" t="s">
        <v>15</v>
      </c>
      <c r="G7796" s="4" t="s">
        <v>16</v>
      </c>
      <c r="H7796" s="4" t="s">
        <v>16</v>
      </c>
      <c r="I7796" s="6" t="s">
        <v>17</v>
      </c>
      <c r="J7796" s="7">
        <v>33</v>
      </c>
      <c r="K7796" s="8">
        <v>372</v>
      </c>
      <c r="L7796" s="9">
        <f t="shared" si="121"/>
        <v>12276</v>
      </c>
      <c r="M7796" s="9">
        <v>6629.0400000000009</v>
      </c>
      <c r="N7796" s="10">
        <v>0.54</v>
      </c>
      <c r="O7796" s="4" t="s">
        <v>24</v>
      </c>
    </row>
    <row r="7797" spans="1:15" ht="14.25" customHeight="1" x14ac:dyDescent="0.25">
      <c r="A7797" s="4" t="s">
        <v>14</v>
      </c>
      <c r="B7797" s="4">
        <v>1185732</v>
      </c>
      <c r="C7797" s="5">
        <v>43862</v>
      </c>
      <c r="D7797" s="37">
        <v>2020</v>
      </c>
      <c r="E7797" s="5" t="str">
        <f>TEXT(Sales[[#This Row],[Invoice Date]],"mmm")</f>
        <v>Feb</v>
      </c>
      <c r="F7797" s="4" t="s">
        <v>15</v>
      </c>
      <c r="G7797" s="4" t="s">
        <v>16</v>
      </c>
      <c r="H7797" s="4" t="s">
        <v>16</v>
      </c>
      <c r="I7797" s="6" t="s">
        <v>19</v>
      </c>
      <c r="J7797" s="7">
        <v>35</v>
      </c>
      <c r="K7797" s="8">
        <v>315</v>
      </c>
      <c r="L7797" s="9">
        <f t="shared" si="121"/>
        <v>11025</v>
      </c>
      <c r="M7797" s="9">
        <v>3638.2499999999995</v>
      </c>
      <c r="N7797" s="10">
        <v>0.32999999999999996</v>
      </c>
      <c r="O7797" s="4" t="s">
        <v>24</v>
      </c>
    </row>
    <row r="7798" spans="1:15" ht="14.25" customHeight="1" x14ac:dyDescent="0.25">
      <c r="A7798" s="4" t="s">
        <v>14</v>
      </c>
      <c r="B7798" s="4">
        <v>1185732</v>
      </c>
      <c r="C7798" s="5">
        <v>43863</v>
      </c>
      <c r="D7798" s="37">
        <v>2020</v>
      </c>
      <c r="E7798" s="5" t="str">
        <f>TEXT(Sales[[#This Row],[Invoice Date]],"mmm")</f>
        <v>Feb</v>
      </c>
      <c r="F7798" s="4" t="s">
        <v>15</v>
      </c>
      <c r="G7798" s="4" t="s">
        <v>16</v>
      </c>
      <c r="H7798" s="4" t="s">
        <v>16</v>
      </c>
      <c r="I7798" s="6" t="s">
        <v>20</v>
      </c>
      <c r="J7798" s="7">
        <v>28</v>
      </c>
      <c r="K7798" s="8">
        <v>315</v>
      </c>
      <c r="L7798" s="9">
        <f t="shared" si="121"/>
        <v>8820</v>
      </c>
      <c r="M7798" s="9">
        <v>3351.6</v>
      </c>
      <c r="N7798" s="10">
        <v>0.38</v>
      </c>
      <c r="O7798" s="4" t="s">
        <v>24</v>
      </c>
    </row>
    <row r="7799" spans="1:15" ht="14.25" customHeight="1" x14ac:dyDescent="0.25">
      <c r="A7799" s="4" t="s">
        <v>14</v>
      </c>
      <c r="B7799" s="4">
        <v>1185732</v>
      </c>
      <c r="C7799" s="5">
        <v>43864</v>
      </c>
      <c r="D7799" s="37">
        <v>2020</v>
      </c>
      <c r="E7799" s="5" t="str">
        <f>TEXT(Sales[[#This Row],[Invoice Date]],"mmm")</f>
        <v>Feb</v>
      </c>
      <c r="F7799" s="4" t="s">
        <v>15</v>
      </c>
      <c r="G7799" s="4" t="s">
        <v>16</v>
      </c>
      <c r="H7799" s="4" t="s">
        <v>16</v>
      </c>
      <c r="I7799" s="6" t="s">
        <v>21</v>
      </c>
      <c r="J7799" s="7">
        <v>31</v>
      </c>
      <c r="K7799" s="8">
        <v>289</v>
      </c>
      <c r="L7799" s="9">
        <f t="shared" si="121"/>
        <v>8959</v>
      </c>
      <c r="M7799" s="9">
        <v>3314.83</v>
      </c>
      <c r="N7799" s="10">
        <v>0.37</v>
      </c>
      <c r="O7799" s="4" t="s">
        <v>24</v>
      </c>
    </row>
    <row r="7800" spans="1:15" ht="14.25" customHeight="1" x14ac:dyDescent="0.25">
      <c r="A7800" s="4" t="s">
        <v>14</v>
      </c>
      <c r="B7800" s="4">
        <v>1185732</v>
      </c>
      <c r="C7800" s="5">
        <v>43865</v>
      </c>
      <c r="D7800" s="37">
        <v>2020</v>
      </c>
      <c r="E7800" s="5" t="str">
        <f>TEXT(Sales[[#This Row],[Invoice Date]],"mmm")</f>
        <v>Feb</v>
      </c>
      <c r="F7800" s="4" t="s">
        <v>15</v>
      </c>
      <c r="G7800" s="4" t="s">
        <v>16</v>
      </c>
      <c r="H7800" s="4" t="s">
        <v>16</v>
      </c>
      <c r="I7800" s="6" t="s">
        <v>22</v>
      </c>
      <c r="J7800" s="7">
        <v>44</v>
      </c>
      <c r="K7800" s="8">
        <v>281</v>
      </c>
      <c r="L7800" s="9">
        <f t="shared" si="121"/>
        <v>12364</v>
      </c>
      <c r="M7800" s="9">
        <v>4451.04</v>
      </c>
      <c r="N7800" s="10">
        <v>0.36</v>
      </c>
      <c r="O7800" s="4" t="s">
        <v>24</v>
      </c>
    </row>
    <row r="7801" spans="1:15" ht="14.25" customHeight="1" x14ac:dyDescent="0.25">
      <c r="A7801" s="4" t="s">
        <v>14</v>
      </c>
      <c r="B7801" s="4">
        <v>1185732</v>
      </c>
      <c r="C7801" s="5">
        <v>43866</v>
      </c>
      <c r="D7801" s="37">
        <v>2020</v>
      </c>
      <c r="E7801" s="5" t="str">
        <f>TEXT(Sales[[#This Row],[Invoice Date]],"mmm")</f>
        <v>Feb</v>
      </c>
      <c r="F7801" s="4" t="s">
        <v>15</v>
      </c>
      <c r="G7801" s="4" t="s">
        <v>16</v>
      </c>
      <c r="H7801" s="4" t="s">
        <v>16</v>
      </c>
      <c r="I7801" s="6" t="s">
        <v>23</v>
      </c>
      <c r="J7801" s="7">
        <v>39</v>
      </c>
      <c r="K7801" s="8">
        <v>333</v>
      </c>
      <c r="L7801" s="9">
        <f t="shared" si="121"/>
        <v>12987</v>
      </c>
      <c r="M7801" s="9">
        <v>3506.4900000000002</v>
      </c>
      <c r="N7801" s="10">
        <v>0.27</v>
      </c>
      <c r="O7801" s="4" t="s">
        <v>24</v>
      </c>
    </row>
    <row r="7802" spans="1:15" ht="14.25" customHeight="1" x14ac:dyDescent="0.25">
      <c r="A7802" s="4" t="s">
        <v>14</v>
      </c>
      <c r="B7802" s="4">
        <v>1185732</v>
      </c>
      <c r="C7802" s="5">
        <v>43867</v>
      </c>
      <c r="D7802" s="37">
        <v>2020</v>
      </c>
      <c r="E7802" s="5" t="str">
        <f>TEXT(Sales[[#This Row],[Invoice Date]],"mmm")</f>
        <v>Feb</v>
      </c>
      <c r="F7802" s="4" t="s">
        <v>15</v>
      </c>
      <c r="G7802" s="4" t="s">
        <v>16</v>
      </c>
      <c r="H7802" s="4" t="s">
        <v>16</v>
      </c>
      <c r="I7802" s="6" t="s">
        <v>17</v>
      </c>
      <c r="J7802" s="7">
        <v>44</v>
      </c>
      <c r="K7802" s="8">
        <v>366</v>
      </c>
      <c r="L7802" s="9">
        <f t="shared" si="121"/>
        <v>16104</v>
      </c>
      <c r="M7802" s="9">
        <v>8374.08</v>
      </c>
      <c r="N7802" s="10">
        <v>0.52</v>
      </c>
      <c r="O7802" s="4" t="s">
        <v>24</v>
      </c>
    </row>
    <row r="7803" spans="1:15" ht="14.25" customHeight="1" x14ac:dyDescent="0.25">
      <c r="A7803" s="4" t="s">
        <v>14</v>
      </c>
      <c r="B7803" s="4">
        <v>1185732</v>
      </c>
      <c r="C7803" s="5">
        <v>43868</v>
      </c>
      <c r="D7803" s="37">
        <v>2020</v>
      </c>
      <c r="E7803" s="5" t="str">
        <f>TEXT(Sales[[#This Row],[Invoice Date]],"mmm")</f>
        <v>Feb</v>
      </c>
      <c r="F7803" s="4" t="s">
        <v>15</v>
      </c>
      <c r="G7803" s="4" t="s">
        <v>16</v>
      </c>
      <c r="H7803" s="4" t="s">
        <v>16</v>
      </c>
      <c r="I7803" s="6" t="s">
        <v>19</v>
      </c>
      <c r="J7803" s="7">
        <v>37</v>
      </c>
      <c r="K7803" s="8">
        <v>296</v>
      </c>
      <c r="L7803" s="9">
        <f t="shared" si="121"/>
        <v>10952</v>
      </c>
      <c r="M7803" s="9">
        <v>3833.2</v>
      </c>
      <c r="N7803" s="10">
        <v>0.35</v>
      </c>
      <c r="O7803" s="4" t="s">
        <v>24</v>
      </c>
    </row>
    <row r="7804" spans="1:15" ht="14.25" customHeight="1" x14ac:dyDescent="0.25">
      <c r="A7804" s="4" t="s">
        <v>14</v>
      </c>
      <c r="B7804" s="4">
        <v>1185732</v>
      </c>
      <c r="C7804" s="5">
        <v>43869</v>
      </c>
      <c r="D7804" s="37">
        <v>2020</v>
      </c>
      <c r="E7804" s="5" t="str">
        <f>TEXT(Sales[[#This Row],[Invoice Date]],"mmm")</f>
        <v>Feb</v>
      </c>
      <c r="F7804" s="4" t="s">
        <v>15</v>
      </c>
      <c r="G7804" s="4" t="s">
        <v>16</v>
      </c>
      <c r="H7804" s="4" t="s">
        <v>16</v>
      </c>
      <c r="I7804" s="6" t="s">
        <v>20</v>
      </c>
      <c r="J7804" s="7">
        <v>36</v>
      </c>
      <c r="K7804" s="8">
        <v>288</v>
      </c>
      <c r="L7804" s="9">
        <f t="shared" si="121"/>
        <v>10368</v>
      </c>
      <c r="M7804" s="9">
        <v>4354.5599999999995</v>
      </c>
      <c r="N7804" s="10">
        <v>0.42</v>
      </c>
      <c r="O7804" s="4" t="s">
        <v>24</v>
      </c>
    </row>
    <row r="7805" spans="1:15" ht="14.25" customHeight="1" x14ac:dyDescent="0.25">
      <c r="A7805" s="4" t="s">
        <v>14</v>
      </c>
      <c r="B7805" s="4">
        <v>1185732</v>
      </c>
      <c r="C7805" s="5">
        <v>43870</v>
      </c>
      <c r="D7805" s="37">
        <v>2020</v>
      </c>
      <c r="E7805" s="5" t="str">
        <f>TEXT(Sales[[#This Row],[Invoice Date]],"mmm")</f>
        <v>Feb</v>
      </c>
      <c r="F7805" s="4" t="s">
        <v>15</v>
      </c>
      <c r="G7805" s="4" t="s">
        <v>16</v>
      </c>
      <c r="H7805" s="4" t="s">
        <v>16</v>
      </c>
      <c r="I7805" s="6" t="s">
        <v>21</v>
      </c>
      <c r="J7805" s="7">
        <v>33</v>
      </c>
      <c r="K7805" s="8">
        <v>289</v>
      </c>
      <c r="L7805" s="9">
        <f t="shared" si="121"/>
        <v>9537</v>
      </c>
      <c r="M7805" s="9">
        <v>3814.7999999999997</v>
      </c>
      <c r="N7805" s="10">
        <v>0.39999999999999997</v>
      </c>
      <c r="O7805" s="4" t="s">
        <v>24</v>
      </c>
    </row>
    <row r="7806" spans="1:15" ht="14.25" customHeight="1" x14ac:dyDescent="0.25">
      <c r="A7806" s="4" t="s">
        <v>14</v>
      </c>
      <c r="B7806" s="4">
        <v>1185732</v>
      </c>
      <c r="C7806" s="5">
        <v>43871</v>
      </c>
      <c r="D7806" s="37">
        <v>2020</v>
      </c>
      <c r="E7806" s="5" t="str">
        <f>TEXT(Sales[[#This Row],[Invoice Date]],"mmm")</f>
        <v>Feb</v>
      </c>
      <c r="F7806" s="4" t="s">
        <v>15</v>
      </c>
      <c r="G7806" s="4" t="s">
        <v>16</v>
      </c>
      <c r="H7806" s="4" t="s">
        <v>16</v>
      </c>
      <c r="I7806" s="6" t="s">
        <v>22</v>
      </c>
      <c r="J7806" s="7">
        <v>47</v>
      </c>
      <c r="K7806" s="8">
        <v>280</v>
      </c>
      <c r="L7806" s="9">
        <f t="shared" si="121"/>
        <v>13160</v>
      </c>
      <c r="M7806" s="9">
        <v>4606</v>
      </c>
      <c r="N7806" s="10">
        <v>0.35</v>
      </c>
      <c r="O7806" s="4" t="s">
        <v>24</v>
      </c>
    </row>
    <row r="7807" spans="1:15" ht="14.25" customHeight="1" x14ac:dyDescent="0.25">
      <c r="A7807" s="4" t="s">
        <v>14</v>
      </c>
      <c r="B7807" s="4">
        <v>1185732</v>
      </c>
      <c r="C7807" s="5">
        <v>43893</v>
      </c>
      <c r="D7807" s="37">
        <v>2020</v>
      </c>
      <c r="E7807" s="5" t="str">
        <f>TEXT(Sales[[#This Row],[Invoice Date]],"mmm")</f>
        <v>Mar</v>
      </c>
      <c r="F7807" s="4" t="s">
        <v>15</v>
      </c>
      <c r="G7807" s="4" t="s">
        <v>16</v>
      </c>
      <c r="H7807" s="4" t="s">
        <v>16</v>
      </c>
      <c r="I7807" s="6" t="s">
        <v>23</v>
      </c>
      <c r="J7807" s="7">
        <v>44</v>
      </c>
      <c r="K7807" s="8">
        <v>320</v>
      </c>
      <c r="L7807" s="9">
        <f t="shared" si="121"/>
        <v>14080</v>
      </c>
      <c r="M7807" s="9">
        <v>4083.2</v>
      </c>
      <c r="N7807" s="10">
        <v>0.28999999999999998</v>
      </c>
      <c r="O7807" s="4" t="s">
        <v>24</v>
      </c>
    </row>
    <row r="7808" spans="1:15" ht="14.25" customHeight="1" x14ac:dyDescent="0.25">
      <c r="A7808" s="4" t="s">
        <v>14</v>
      </c>
      <c r="B7808" s="4">
        <v>1185732</v>
      </c>
      <c r="C7808" s="5">
        <v>43894</v>
      </c>
      <c r="D7808" s="37">
        <v>2020</v>
      </c>
      <c r="E7808" s="5" t="str">
        <f>TEXT(Sales[[#This Row],[Invoice Date]],"mmm")</f>
        <v>Mar</v>
      </c>
      <c r="F7808" s="4" t="s">
        <v>15</v>
      </c>
      <c r="G7808" s="4" t="s">
        <v>16</v>
      </c>
      <c r="H7808" s="4" t="s">
        <v>16</v>
      </c>
      <c r="I7808" s="6" t="s">
        <v>17</v>
      </c>
      <c r="J7808" s="7">
        <v>47</v>
      </c>
      <c r="K7808" s="8">
        <v>400</v>
      </c>
      <c r="L7808" s="9">
        <f t="shared" si="121"/>
        <v>18800</v>
      </c>
      <c r="M7808" s="9">
        <v>9776</v>
      </c>
      <c r="N7808" s="10">
        <v>0.52</v>
      </c>
      <c r="O7808" s="4" t="s">
        <v>24</v>
      </c>
    </row>
    <row r="7809" spans="1:15" ht="14.25" customHeight="1" x14ac:dyDescent="0.25">
      <c r="A7809" s="4" t="s">
        <v>14</v>
      </c>
      <c r="B7809" s="4">
        <v>1185732</v>
      </c>
      <c r="C7809" s="5">
        <v>43895</v>
      </c>
      <c r="D7809" s="37">
        <v>2020</v>
      </c>
      <c r="E7809" s="5" t="str">
        <f>TEXT(Sales[[#This Row],[Invoice Date]],"mmm")</f>
        <v>Mar</v>
      </c>
      <c r="F7809" s="4" t="s">
        <v>15</v>
      </c>
      <c r="G7809" s="4" t="s">
        <v>16</v>
      </c>
      <c r="H7809" s="4" t="s">
        <v>16</v>
      </c>
      <c r="I7809" s="6" t="s">
        <v>19</v>
      </c>
      <c r="J7809" s="7">
        <v>41</v>
      </c>
      <c r="K7809" s="8">
        <v>340</v>
      </c>
      <c r="L7809" s="9">
        <f t="shared" si="121"/>
        <v>13940</v>
      </c>
      <c r="M7809" s="9">
        <v>4739.5999999999995</v>
      </c>
      <c r="N7809" s="10">
        <v>0.33999999999999997</v>
      </c>
      <c r="O7809" s="4" t="s">
        <v>24</v>
      </c>
    </row>
    <row r="7810" spans="1:15" ht="14.25" customHeight="1" x14ac:dyDescent="0.25">
      <c r="A7810" s="4" t="s">
        <v>14</v>
      </c>
      <c r="B7810" s="4">
        <v>1185732</v>
      </c>
      <c r="C7810" s="5">
        <v>43896</v>
      </c>
      <c r="D7810" s="37">
        <v>2020</v>
      </c>
      <c r="E7810" s="5" t="str">
        <f>TEXT(Sales[[#This Row],[Invoice Date]],"mmm")</f>
        <v>Mar</v>
      </c>
      <c r="F7810" s="4" t="s">
        <v>15</v>
      </c>
      <c r="G7810" s="4" t="s">
        <v>16</v>
      </c>
      <c r="H7810" s="4" t="s">
        <v>16</v>
      </c>
      <c r="I7810" s="6" t="s">
        <v>20</v>
      </c>
      <c r="J7810" s="7">
        <v>37</v>
      </c>
      <c r="K7810" s="8">
        <v>296</v>
      </c>
      <c r="L7810" s="9">
        <f t="shared" si="121"/>
        <v>10952</v>
      </c>
      <c r="M7810" s="9">
        <v>4490.32</v>
      </c>
      <c r="N7810" s="10">
        <v>0.41</v>
      </c>
      <c r="O7810" s="4" t="s">
        <v>24</v>
      </c>
    </row>
    <row r="7811" spans="1:15" ht="14.25" customHeight="1" x14ac:dyDescent="0.25">
      <c r="A7811" s="4" t="s">
        <v>14</v>
      </c>
      <c r="B7811" s="4">
        <v>1185732</v>
      </c>
      <c r="C7811" s="5">
        <v>43897</v>
      </c>
      <c r="D7811" s="37">
        <v>2020</v>
      </c>
      <c r="E7811" s="5" t="str">
        <f>TEXT(Sales[[#This Row],[Invoice Date]],"mmm")</f>
        <v>Mar</v>
      </c>
      <c r="F7811" s="4" t="s">
        <v>15</v>
      </c>
      <c r="G7811" s="4" t="s">
        <v>16</v>
      </c>
      <c r="H7811" s="4" t="s">
        <v>16</v>
      </c>
      <c r="I7811" s="6" t="s">
        <v>21</v>
      </c>
      <c r="J7811" s="7">
        <v>38</v>
      </c>
      <c r="K7811" s="8">
        <v>297</v>
      </c>
      <c r="L7811" s="9">
        <f t="shared" ref="L7811:L7874" si="122">J7811*K7811</f>
        <v>11286</v>
      </c>
      <c r="M7811" s="9">
        <v>4288.68</v>
      </c>
      <c r="N7811" s="10">
        <v>0.38</v>
      </c>
      <c r="O7811" s="4" t="s">
        <v>24</v>
      </c>
    </row>
    <row r="7812" spans="1:15" ht="14.25" customHeight="1" x14ac:dyDescent="0.25">
      <c r="A7812" s="4" t="s">
        <v>14</v>
      </c>
      <c r="B7812" s="4">
        <v>1185732</v>
      </c>
      <c r="C7812" s="5">
        <v>43898</v>
      </c>
      <c r="D7812" s="37">
        <v>2020</v>
      </c>
      <c r="E7812" s="5" t="str">
        <f>TEXT(Sales[[#This Row],[Invoice Date]],"mmm")</f>
        <v>Mar</v>
      </c>
      <c r="F7812" s="4" t="s">
        <v>15</v>
      </c>
      <c r="G7812" s="4" t="s">
        <v>16</v>
      </c>
      <c r="H7812" s="4" t="s">
        <v>16</v>
      </c>
      <c r="I7812" s="6" t="s">
        <v>22</v>
      </c>
      <c r="J7812" s="7">
        <v>45</v>
      </c>
      <c r="K7812" s="8">
        <v>288</v>
      </c>
      <c r="L7812" s="9">
        <f t="shared" si="122"/>
        <v>12960</v>
      </c>
      <c r="M7812" s="9">
        <v>4406.3999999999996</v>
      </c>
      <c r="N7812" s="10">
        <v>0.33999999999999997</v>
      </c>
      <c r="O7812" s="4" t="s">
        <v>24</v>
      </c>
    </row>
    <row r="7813" spans="1:15" ht="14.25" customHeight="1" x14ac:dyDescent="0.25">
      <c r="A7813" s="4" t="s">
        <v>14</v>
      </c>
      <c r="B7813" s="4">
        <v>1185732</v>
      </c>
      <c r="C7813" s="5">
        <v>43899</v>
      </c>
      <c r="D7813" s="37">
        <v>2020</v>
      </c>
      <c r="E7813" s="5" t="str">
        <f>TEXT(Sales[[#This Row],[Invoice Date]],"mmm")</f>
        <v>Mar</v>
      </c>
      <c r="F7813" s="4" t="s">
        <v>15</v>
      </c>
      <c r="G7813" s="4" t="s">
        <v>16</v>
      </c>
      <c r="H7813" s="4" t="s">
        <v>16</v>
      </c>
      <c r="I7813" s="6" t="s">
        <v>23</v>
      </c>
      <c r="J7813" s="7">
        <v>46</v>
      </c>
      <c r="K7813" s="8">
        <v>347</v>
      </c>
      <c r="L7813" s="9">
        <f t="shared" si="122"/>
        <v>15962</v>
      </c>
      <c r="M7813" s="9">
        <v>5107.84</v>
      </c>
      <c r="N7813" s="10">
        <v>0.32</v>
      </c>
      <c r="O7813" s="4" t="s">
        <v>24</v>
      </c>
    </row>
    <row r="7814" spans="1:15" ht="14.25" customHeight="1" x14ac:dyDescent="0.25">
      <c r="A7814" s="4" t="s">
        <v>14</v>
      </c>
      <c r="B7814" s="4">
        <v>1185732</v>
      </c>
      <c r="C7814" s="5">
        <v>43900</v>
      </c>
      <c r="D7814" s="37">
        <v>2020</v>
      </c>
      <c r="E7814" s="5" t="str">
        <f>TEXT(Sales[[#This Row],[Invoice Date]],"mmm")</f>
        <v>Mar</v>
      </c>
      <c r="F7814" s="4" t="s">
        <v>15</v>
      </c>
      <c r="G7814" s="4" t="s">
        <v>16</v>
      </c>
      <c r="H7814" s="4" t="s">
        <v>16</v>
      </c>
      <c r="I7814" s="6" t="s">
        <v>17</v>
      </c>
      <c r="J7814" s="7">
        <v>44</v>
      </c>
      <c r="K7814" s="8">
        <v>434</v>
      </c>
      <c r="L7814" s="9">
        <f t="shared" si="122"/>
        <v>19096</v>
      </c>
      <c r="M7814" s="9">
        <v>9929.92</v>
      </c>
      <c r="N7814" s="10">
        <v>0.52</v>
      </c>
      <c r="O7814" s="4" t="s">
        <v>24</v>
      </c>
    </row>
    <row r="7815" spans="1:15" ht="14.25" customHeight="1" x14ac:dyDescent="0.25">
      <c r="A7815" s="4" t="s">
        <v>14</v>
      </c>
      <c r="B7815" s="4">
        <v>1185732</v>
      </c>
      <c r="C7815" s="5">
        <v>43901</v>
      </c>
      <c r="D7815" s="37">
        <v>2020</v>
      </c>
      <c r="E7815" s="5" t="str">
        <f>TEXT(Sales[[#This Row],[Invoice Date]],"mmm")</f>
        <v>Mar</v>
      </c>
      <c r="F7815" s="4" t="s">
        <v>15</v>
      </c>
      <c r="G7815" s="4" t="s">
        <v>16</v>
      </c>
      <c r="H7815" s="4" t="s">
        <v>16</v>
      </c>
      <c r="I7815" s="6" t="s">
        <v>19</v>
      </c>
      <c r="J7815" s="7">
        <v>41</v>
      </c>
      <c r="K7815" s="8">
        <v>318</v>
      </c>
      <c r="L7815" s="9">
        <f t="shared" si="122"/>
        <v>13038</v>
      </c>
      <c r="M7815" s="9">
        <v>4824.0599999999995</v>
      </c>
      <c r="N7815" s="10">
        <v>0.37</v>
      </c>
      <c r="O7815" s="4" t="s">
        <v>24</v>
      </c>
    </row>
    <row r="7816" spans="1:15" ht="14.25" customHeight="1" x14ac:dyDescent="0.25">
      <c r="A7816" s="4" t="s">
        <v>14</v>
      </c>
      <c r="B7816" s="4">
        <v>1185732</v>
      </c>
      <c r="C7816" s="5">
        <v>43902</v>
      </c>
      <c r="D7816" s="37">
        <v>2020</v>
      </c>
      <c r="E7816" s="5" t="str">
        <f>TEXT(Sales[[#This Row],[Invoice Date]],"mmm")</f>
        <v>Mar</v>
      </c>
      <c r="F7816" s="4" t="s">
        <v>15</v>
      </c>
      <c r="G7816" s="4" t="s">
        <v>16</v>
      </c>
      <c r="H7816" s="4" t="s">
        <v>16</v>
      </c>
      <c r="I7816" s="6" t="s">
        <v>20</v>
      </c>
      <c r="J7816" s="7">
        <v>35</v>
      </c>
      <c r="K7816" s="8">
        <v>295</v>
      </c>
      <c r="L7816" s="9">
        <f t="shared" si="122"/>
        <v>10325</v>
      </c>
      <c r="M7816" s="9">
        <v>4336.5</v>
      </c>
      <c r="N7816" s="10">
        <v>0.42</v>
      </c>
      <c r="O7816" s="4" t="s">
        <v>24</v>
      </c>
    </row>
    <row r="7817" spans="1:15" ht="14.25" customHeight="1" x14ac:dyDescent="0.25">
      <c r="A7817" s="4" t="s">
        <v>14</v>
      </c>
      <c r="B7817" s="4">
        <v>1185732</v>
      </c>
      <c r="C7817" s="5">
        <v>43903</v>
      </c>
      <c r="D7817" s="37">
        <v>2020</v>
      </c>
      <c r="E7817" s="5" t="str">
        <f>TEXT(Sales[[#This Row],[Invoice Date]],"mmm")</f>
        <v>Mar</v>
      </c>
      <c r="F7817" s="4" t="s">
        <v>15</v>
      </c>
      <c r="G7817" s="4" t="s">
        <v>16</v>
      </c>
      <c r="H7817" s="4" t="s">
        <v>16</v>
      </c>
      <c r="I7817" s="6" t="s">
        <v>21</v>
      </c>
      <c r="J7817" s="7">
        <v>35</v>
      </c>
      <c r="K7817" s="8">
        <v>270</v>
      </c>
      <c r="L7817" s="9">
        <f t="shared" si="122"/>
        <v>9450</v>
      </c>
      <c r="M7817" s="9">
        <v>3496.5</v>
      </c>
      <c r="N7817" s="10">
        <v>0.37</v>
      </c>
      <c r="O7817" s="4" t="s">
        <v>24</v>
      </c>
    </row>
    <row r="7818" spans="1:15" ht="14.25" customHeight="1" x14ac:dyDescent="0.25">
      <c r="A7818" s="4" t="s">
        <v>14</v>
      </c>
      <c r="B7818" s="4">
        <v>1185732</v>
      </c>
      <c r="C7818" s="5">
        <v>43904</v>
      </c>
      <c r="D7818" s="37">
        <v>2020</v>
      </c>
      <c r="E7818" s="5" t="str">
        <f>TEXT(Sales[[#This Row],[Invoice Date]],"mmm")</f>
        <v>Mar</v>
      </c>
      <c r="F7818" s="4" t="s">
        <v>15</v>
      </c>
      <c r="G7818" s="4" t="s">
        <v>16</v>
      </c>
      <c r="H7818" s="4" t="s">
        <v>16</v>
      </c>
      <c r="I7818" s="6" t="s">
        <v>22</v>
      </c>
      <c r="J7818" s="7">
        <v>46</v>
      </c>
      <c r="K7818" s="8">
        <v>278</v>
      </c>
      <c r="L7818" s="9">
        <f t="shared" si="122"/>
        <v>12788</v>
      </c>
      <c r="M7818" s="9">
        <v>4347.9199999999992</v>
      </c>
      <c r="N7818" s="10">
        <v>0.33999999999999997</v>
      </c>
      <c r="O7818" s="4" t="s">
        <v>24</v>
      </c>
    </row>
    <row r="7819" spans="1:15" ht="14.25" customHeight="1" x14ac:dyDescent="0.25">
      <c r="A7819" s="4" t="s">
        <v>14</v>
      </c>
      <c r="B7819" s="4">
        <v>1185732</v>
      </c>
      <c r="C7819" s="5">
        <v>43905</v>
      </c>
      <c r="D7819" s="37">
        <v>2020</v>
      </c>
      <c r="E7819" s="5" t="str">
        <f>TEXT(Sales[[#This Row],[Invoice Date]],"mmm")</f>
        <v>Mar</v>
      </c>
      <c r="F7819" s="4" t="s">
        <v>15</v>
      </c>
      <c r="G7819" s="4" t="s">
        <v>16</v>
      </c>
      <c r="H7819" s="4" t="s">
        <v>16</v>
      </c>
      <c r="I7819" s="6" t="s">
        <v>23</v>
      </c>
      <c r="J7819" s="7">
        <v>47</v>
      </c>
      <c r="K7819" s="8">
        <v>352</v>
      </c>
      <c r="L7819" s="9">
        <f t="shared" si="122"/>
        <v>16544</v>
      </c>
      <c r="M7819" s="9">
        <v>4466.88</v>
      </c>
      <c r="N7819" s="10">
        <v>0.27</v>
      </c>
      <c r="O7819" s="4" t="s">
        <v>24</v>
      </c>
    </row>
    <row r="7820" spans="1:15" ht="14.25" customHeight="1" x14ac:dyDescent="0.25">
      <c r="A7820" s="4" t="s">
        <v>14</v>
      </c>
      <c r="B7820" s="4">
        <v>1185732</v>
      </c>
      <c r="C7820" s="5">
        <v>43906</v>
      </c>
      <c r="D7820" s="37">
        <v>2020</v>
      </c>
      <c r="E7820" s="5" t="str">
        <f>TEXT(Sales[[#This Row],[Invoice Date]],"mmm")</f>
        <v>Mar</v>
      </c>
      <c r="F7820" s="4" t="s">
        <v>15</v>
      </c>
      <c r="G7820" s="4" t="s">
        <v>16</v>
      </c>
      <c r="H7820" s="4" t="s">
        <v>16</v>
      </c>
      <c r="I7820" s="6" t="s">
        <v>17</v>
      </c>
      <c r="J7820" s="7">
        <v>41</v>
      </c>
      <c r="K7820" s="8">
        <v>375</v>
      </c>
      <c r="L7820" s="9">
        <f t="shared" si="122"/>
        <v>15375</v>
      </c>
      <c r="M7820" s="9">
        <v>7995</v>
      </c>
      <c r="N7820" s="10">
        <v>0.52</v>
      </c>
      <c r="O7820" s="4" t="s">
        <v>24</v>
      </c>
    </row>
    <row r="7821" spans="1:15" ht="14.25" customHeight="1" x14ac:dyDescent="0.25">
      <c r="A7821" s="4" t="s">
        <v>14</v>
      </c>
      <c r="B7821" s="4">
        <v>1185732</v>
      </c>
      <c r="C7821" s="5">
        <v>43907</v>
      </c>
      <c r="D7821" s="37">
        <v>2020</v>
      </c>
      <c r="E7821" s="5" t="str">
        <f>TEXT(Sales[[#This Row],[Invoice Date]],"mmm")</f>
        <v>Mar</v>
      </c>
      <c r="F7821" s="4" t="s">
        <v>15</v>
      </c>
      <c r="G7821" s="4" t="s">
        <v>16</v>
      </c>
      <c r="H7821" s="4" t="s">
        <v>16</v>
      </c>
      <c r="I7821" s="6" t="s">
        <v>19</v>
      </c>
      <c r="J7821" s="7">
        <v>37</v>
      </c>
      <c r="K7821" s="8">
        <v>359</v>
      </c>
      <c r="L7821" s="9">
        <f t="shared" si="122"/>
        <v>13283</v>
      </c>
      <c r="M7821" s="9">
        <v>4516.2199999999993</v>
      </c>
      <c r="N7821" s="10">
        <v>0.33999999999999997</v>
      </c>
      <c r="O7821" s="4" t="s">
        <v>24</v>
      </c>
    </row>
    <row r="7822" spans="1:15" ht="14.25" customHeight="1" x14ac:dyDescent="0.25">
      <c r="A7822" s="4" t="s">
        <v>14</v>
      </c>
      <c r="B7822" s="4">
        <v>1185732</v>
      </c>
      <c r="C7822" s="5">
        <v>43908</v>
      </c>
      <c r="D7822" s="37">
        <v>2020</v>
      </c>
      <c r="E7822" s="5" t="str">
        <f>TEXT(Sales[[#This Row],[Invoice Date]],"mmm")</f>
        <v>Mar</v>
      </c>
      <c r="F7822" s="4" t="s">
        <v>15</v>
      </c>
      <c r="G7822" s="4" t="s">
        <v>16</v>
      </c>
      <c r="H7822" s="4" t="s">
        <v>16</v>
      </c>
      <c r="I7822" s="6" t="s">
        <v>20</v>
      </c>
      <c r="J7822" s="7">
        <v>37</v>
      </c>
      <c r="K7822" s="8">
        <v>314</v>
      </c>
      <c r="L7822" s="9">
        <f t="shared" si="122"/>
        <v>11618</v>
      </c>
      <c r="M7822" s="9">
        <v>4298.66</v>
      </c>
      <c r="N7822" s="10">
        <v>0.37</v>
      </c>
      <c r="O7822" s="4" t="s">
        <v>24</v>
      </c>
    </row>
    <row r="7823" spans="1:15" ht="14.25" customHeight="1" x14ac:dyDescent="0.25">
      <c r="A7823" s="4" t="s">
        <v>14</v>
      </c>
      <c r="B7823" s="4">
        <v>1185732</v>
      </c>
      <c r="C7823" s="5">
        <v>43921</v>
      </c>
      <c r="D7823" s="37">
        <v>2020</v>
      </c>
      <c r="E7823" s="5" t="str">
        <f>TEXT(Sales[[#This Row],[Invoice Date]],"mmm")</f>
        <v>Mar</v>
      </c>
      <c r="F7823" s="4" t="s">
        <v>15</v>
      </c>
      <c r="G7823" s="4" t="s">
        <v>16</v>
      </c>
      <c r="H7823" s="4" t="s">
        <v>16</v>
      </c>
      <c r="I7823" s="6" t="s">
        <v>21</v>
      </c>
      <c r="J7823" s="7">
        <v>40</v>
      </c>
      <c r="K7823" s="8">
        <v>324</v>
      </c>
      <c r="L7823" s="9">
        <f t="shared" si="122"/>
        <v>12960</v>
      </c>
      <c r="M7823" s="9">
        <v>5184</v>
      </c>
      <c r="N7823" s="10">
        <v>0.39999999999999997</v>
      </c>
      <c r="O7823" s="4" t="s">
        <v>24</v>
      </c>
    </row>
    <row r="7824" spans="1:15" ht="14.25" customHeight="1" x14ac:dyDescent="0.25">
      <c r="A7824" s="4" t="s">
        <v>25</v>
      </c>
      <c r="B7824" s="4">
        <v>1185732</v>
      </c>
      <c r="C7824" s="5">
        <v>43938</v>
      </c>
      <c r="D7824" s="37">
        <v>2020</v>
      </c>
      <c r="E7824" s="5" t="str">
        <f>TEXT(Sales[[#This Row],[Invoice Date]],"mmm")</f>
        <v>Apr</v>
      </c>
      <c r="F7824" s="4" t="s">
        <v>15</v>
      </c>
      <c r="G7824" s="4" t="s">
        <v>16</v>
      </c>
      <c r="H7824" s="4" t="s">
        <v>16</v>
      </c>
      <c r="I7824" s="6" t="s">
        <v>22</v>
      </c>
      <c r="J7824" s="7">
        <v>43</v>
      </c>
      <c r="K7824" s="8">
        <v>279</v>
      </c>
      <c r="L7824" s="9">
        <f t="shared" si="122"/>
        <v>11997</v>
      </c>
      <c r="M7824" s="9">
        <v>3959.0099999999993</v>
      </c>
      <c r="N7824" s="10">
        <v>0.32999999999999996</v>
      </c>
      <c r="O7824" s="4" t="s">
        <v>24</v>
      </c>
    </row>
    <row r="7825" spans="1:15" ht="14.25" customHeight="1" x14ac:dyDescent="0.25">
      <c r="A7825" s="4" t="s">
        <v>25</v>
      </c>
      <c r="B7825" s="4">
        <v>1185732</v>
      </c>
      <c r="C7825" s="5">
        <v>43939</v>
      </c>
      <c r="D7825" s="37">
        <v>2020</v>
      </c>
      <c r="E7825" s="5" t="str">
        <f>TEXT(Sales[[#This Row],[Invoice Date]],"mmm")</f>
        <v>Apr</v>
      </c>
      <c r="F7825" s="4" t="s">
        <v>15</v>
      </c>
      <c r="G7825" s="4" t="s">
        <v>16</v>
      </c>
      <c r="H7825" s="4" t="s">
        <v>16</v>
      </c>
      <c r="I7825" s="6" t="s">
        <v>23</v>
      </c>
      <c r="J7825" s="7">
        <v>48</v>
      </c>
      <c r="K7825" s="8">
        <v>355</v>
      </c>
      <c r="L7825" s="9">
        <f t="shared" si="122"/>
        <v>17040</v>
      </c>
      <c r="M7825" s="9">
        <v>5112</v>
      </c>
      <c r="N7825" s="10">
        <v>0.3</v>
      </c>
      <c r="O7825" s="4" t="s">
        <v>24</v>
      </c>
    </row>
    <row r="7826" spans="1:15" ht="14.25" customHeight="1" x14ac:dyDescent="0.25">
      <c r="A7826" s="4" t="s">
        <v>25</v>
      </c>
      <c r="B7826" s="4">
        <v>1185732</v>
      </c>
      <c r="C7826" s="5">
        <v>43940</v>
      </c>
      <c r="D7826" s="37">
        <v>2020</v>
      </c>
      <c r="E7826" s="5" t="str">
        <f>TEXT(Sales[[#This Row],[Invoice Date]],"mmm")</f>
        <v>Apr</v>
      </c>
      <c r="F7826" s="4" t="s">
        <v>15</v>
      </c>
      <c r="G7826" s="4" t="s">
        <v>16</v>
      </c>
      <c r="H7826" s="4" t="s">
        <v>16</v>
      </c>
      <c r="I7826" s="6" t="s">
        <v>17</v>
      </c>
      <c r="J7826" s="7">
        <v>39</v>
      </c>
      <c r="K7826" s="8">
        <v>408</v>
      </c>
      <c r="L7826" s="9">
        <f t="shared" si="122"/>
        <v>15912</v>
      </c>
      <c r="M7826" s="9">
        <v>8751.6</v>
      </c>
      <c r="N7826" s="10">
        <v>0.55000000000000004</v>
      </c>
      <c r="O7826" s="4" t="s">
        <v>24</v>
      </c>
    </row>
    <row r="7827" spans="1:15" ht="14.25" customHeight="1" x14ac:dyDescent="0.25">
      <c r="A7827" s="4" t="s">
        <v>25</v>
      </c>
      <c r="B7827" s="4">
        <v>1185732</v>
      </c>
      <c r="C7827" s="5">
        <v>43941</v>
      </c>
      <c r="D7827" s="37">
        <v>2020</v>
      </c>
      <c r="E7827" s="5" t="str">
        <f>TEXT(Sales[[#This Row],[Invoice Date]],"mmm")</f>
        <v>Apr</v>
      </c>
      <c r="F7827" s="4" t="s">
        <v>15</v>
      </c>
      <c r="G7827" s="4" t="s">
        <v>16</v>
      </c>
      <c r="H7827" s="4" t="s">
        <v>16</v>
      </c>
      <c r="I7827" s="6" t="s">
        <v>19</v>
      </c>
      <c r="J7827" s="7">
        <v>43</v>
      </c>
      <c r="K7827" s="8">
        <v>350</v>
      </c>
      <c r="L7827" s="9">
        <f t="shared" si="122"/>
        <v>15050</v>
      </c>
      <c r="M7827" s="9">
        <v>4966.4999999999991</v>
      </c>
      <c r="N7827" s="10">
        <v>0.32999999999999996</v>
      </c>
      <c r="O7827" s="4" t="s">
        <v>24</v>
      </c>
    </row>
    <row r="7828" spans="1:15" ht="14.25" customHeight="1" x14ac:dyDescent="0.25">
      <c r="A7828" s="4" t="s">
        <v>25</v>
      </c>
      <c r="B7828" s="4">
        <v>1185732</v>
      </c>
      <c r="C7828" s="5">
        <v>43942</v>
      </c>
      <c r="D7828" s="37">
        <v>2020</v>
      </c>
      <c r="E7828" s="5" t="str">
        <f>TEXT(Sales[[#This Row],[Invoice Date]],"mmm")</f>
        <v>Apr</v>
      </c>
      <c r="F7828" s="4" t="s">
        <v>15</v>
      </c>
      <c r="G7828" s="4" t="s">
        <v>16</v>
      </c>
      <c r="H7828" s="4" t="s">
        <v>16</v>
      </c>
      <c r="I7828" s="6" t="s">
        <v>20</v>
      </c>
      <c r="J7828" s="7">
        <v>36</v>
      </c>
      <c r="K7828" s="8">
        <v>315</v>
      </c>
      <c r="L7828" s="9">
        <f t="shared" si="122"/>
        <v>11340</v>
      </c>
      <c r="M7828" s="9">
        <v>4422.5999999999995</v>
      </c>
      <c r="N7828" s="10">
        <v>0.38999999999999996</v>
      </c>
      <c r="O7828" s="4" t="s">
        <v>24</v>
      </c>
    </row>
    <row r="7829" spans="1:15" ht="14.25" customHeight="1" x14ac:dyDescent="0.25">
      <c r="A7829" s="4" t="s">
        <v>25</v>
      </c>
      <c r="B7829" s="4">
        <v>1185732</v>
      </c>
      <c r="C7829" s="5">
        <v>43943</v>
      </c>
      <c r="D7829" s="37">
        <v>2020</v>
      </c>
      <c r="E7829" s="5" t="str">
        <f>TEXT(Sales[[#This Row],[Invoice Date]],"mmm")</f>
        <v>Apr</v>
      </c>
      <c r="F7829" s="4" t="s">
        <v>15</v>
      </c>
      <c r="G7829" s="4" t="s">
        <v>16</v>
      </c>
      <c r="H7829" s="4" t="s">
        <v>16</v>
      </c>
      <c r="I7829" s="6" t="s">
        <v>21</v>
      </c>
      <c r="J7829" s="7">
        <v>34</v>
      </c>
      <c r="K7829" s="8">
        <v>306</v>
      </c>
      <c r="L7829" s="9">
        <f t="shared" si="122"/>
        <v>10404</v>
      </c>
      <c r="M7829" s="9">
        <v>4057.5599999999995</v>
      </c>
      <c r="N7829" s="10">
        <v>0.38999999999999996</v>
      </c>
      <c r="O7829" s="4" t="s">
        <v>24</v>
      </c>
    </row>
    <row r="7830" spans="1:15" ht="14.25" customHeight="1" x14ac:dyDescent="0.25">
      <c r="A7830" s="4" t="s">
        <v>25</v>
      </c>
      <c r="B7830" s="4">
        <v>1185732</v>
      </c>
      <c r="C7830" s="5">
        <v>43944</v>
      </c>
      <c r="D7830" s="37">
        <v>2020</v>
      </c>
      <c r="E7830" s="5" t="str">
        <f>TEXT(Sales[[#This Row],[Invoice Date]],"mmm")</f>
        <v>Apr</v>
      </c>
      <c r="F7830" s="4" t="s">
        <v>15</v>
      </c>
      <c r="G7830" s="4" t="s">
        <v>16</v>
      </c>
      <c r="H7830" s="4" t="s">
        <v>16</v>
      </c>
      <c r="I7830" s="6" t="s">
        <v>22</v>
      </c>
      <c r="J7830" s="7">
        <v>44</v>
      </c>
      <c r="K7830" s="8">
        <v>315</v>
      </c>
      <c r="L7830" s="9">
        <f t="shared" si="122"/>
        <v>13860</v>
      </c>
      <c r="M7830" s="9">
        <v>5128.2</v>
      </c>
      <c r="N7830" s="10">
        <v>0.37</v>
      </c>
      <c r="O7830" s="4" t="s">
        <v>24</v>
      </c>
    </row>
    <row r="7831" spans="1:15" ht="14.25" customHeight="1" x14ac:dyDescent="0.25">
      <c r="A7831" s="4" t="s">
        <v>25</v>
      </c>
      <c r="B7831" s="4">
        <v>1185732</v>
      </c>
      <c r="C7831" s="5">
        <v>43945</v>
      </c>
      <c r="D7831" s="37">
        <v>2020</v>
      </c>
      <c r="E7831" s="5" t="str">
        <f>TEXT(Sales[[#This Row],[Invoice Date]],"mmm")</f>
        <v>Apr</v>
      </c>
      <c r="F7831" s="4" t="s">
        <v>15</v>
      </c>
      <c r="G7831" s="4" t="s">
        <v>16</v>
      </c>
      <c r="H7831" s="4" t="s">
        <v>16</v>
      </c>
      <c r="I7831" s="6" t="s">
        <v>23</v>
      </c>
      <c r="J7831" s="7">
        <v>45</v>
      </c>
      <c r="K7831" s="8">
        <v>350</v>
      </c>
      <c r="L7831" s="9">
        <f t="shared" si="122"/>
        <v>15750</v>
      </c>
      <c r="M7831" s="9">
        <v>4725</v>
      </c>
      <c r="N7831" s="10">
        <v>0.3</v>
      </c>
      <c r="O7831" s="4" t="s">
        <v>24</v>
      </c>
    </row>
    <row r="7832" spans="1:15" ht="14.25" customHeight="1" x14ac:dyDescent="0.25">
      <c r="A7832" s="4" t="s">
        <v>25</v>
      </c>
      <c r="B7832" s="4">
        <v>1185732</v>
      </c>
      <c r="C7832" s="5">
        <v>43946</v>
      </c>
      <c r="D7832" s="37">
        <v>2020</v>
      </c>
      <c r="E7832" s="5" t="str">
        <f>TEXT(Sales[[#This Row],[Invoice Date]],"mmm")</f>
        <v>Apr</v>
      </c>
      <c r="F7832" s="4" t="s">
        <v>15</v>
      </c>
      <c r="G7832" s="4" t="s">
        <v>16</v>
      </c>
      <c r="H7832" s="4" t="s">
        <v>16</v>
      </c>
      <c r="I7832" s="6" t="s">
        <v>22</v>
      </c>
      <c r="J7832" s="7">
        <v>51</v>
      </c>
      <c r="K7832" s="8">
        <v>289</v>
      </c>
      <c r="L7832" s="9">
        <f t="shared" si="122"/>
        <v>14739</v>
      </c>
      <c r="M7832" s="9">
        <v>4716.4800000000005</v>
      </c>
      <c r="N7832" s="10">
        <v>0.32</v>
      </c>
      <c r="O7832" s="4" t="s">
        <v>24</v>
      </c>
    </row>
    <row r="7833" spans="1:15" ht="14.25" customHeight="1" x14ac:dyDescent="0.25">
      <c r="A7833" s="4" t="s">
        <v>25</v>
      </c>
      <c r="B7833" s="4">
        <v>1185732</v>
      </c>
      <c r="C7833" s="5">
        <v>43947</v>
      </c>
      <c r="D7833" s="37">
        <v>2020</v>
      </c>
      <c r="E7833" s="5" t="str">
        <f>TEXT(Sales[[#This Row],[Invoice Date]],"mmm")</f>
        <v>Apr</v>
      </c>
      <c r="F7833" s="4" t="s">
        <v>15</v>
      </c>
      <c r="G7833" s="4" t="s">
        <v>16</v>
      </c>
      <c r="H7833" s="4" t="s">
        <v>16</v>
      </c>
      <c r="I7833" s="6" t="s">
        <v>23</v>
      </c>
      <c r="J7833" s="7">
        <v>50</v>
      </c>
      <c r="K7833" s="8">
        <v>330</v>
      </c>
      <c r="L7833" s="9">
        <f t="shared" si="122"/>
        <v>16500</v>
      </c>
      <c r="M7833" s="9">
        <v>4620</v>
      </c>
      <c r="N7833" s="10">
        <v>0.28000000000000003</v>
      </c>
      <c r="O7833" s="4" t="s">
        <v>24</v>
      </c>
    </row>
    <row r="7834" spans="1:15" ht="14.25" customHeight="1" x14ac:dyDescent="0.25">
      <c r="A7834" s="4" t="s">
        <v>25</v>
      </c>
      <c r="B7834" s="4">
        <v>1185732</v>
      </c>
      <c r="C7834" s="5">
        <v>43948</v>
      </c>
      <c r="D7834" s="37">
        <v>2020</v>
      </c>
      <c r="E7834" s="5" t="str">
        <f>TEXT(Sales[[#This Row],[Invoice Date]],"mmm")</f>
        <v>Apr</v>
      </c>
      <c r="F7834" s="4" t="s">
        <v>15</v>
      </c>
      <c r="G7834" s="4" t="s">
        <v>16</v>
      </c>
      <c r="H7834" s="4" t="s">
        <v>16</v>
      </c>
      <c r="I7834" s="6" t="s">
        <v>17</v>
      </c>
      <c r="J7834" s="7">
        <v>46</v>
      </c>
      <c r="K7834" s="8">
        <v>403</v>
      </c>
      <c r="L7834" s="9">
        <f t="shared" si="122"/>
        <v>18538</v>
      </c>
      <c r="M7834" s="9">
        <v>10381.280000000001</v>
      </c>
      <c r="N7834" s="10">
        <v>0.56000000000000005</v>
      </c>
      <c r="O7834" s="4" t="s">
        <v>24</v>
      </c>
    </row>
    <row r="7835" spans="1:15" ht="14.25" customHeight="1" x14ac:dyDescent="0.25">
      <c r="A7835" s="4" t="s">
        <v>25</v>
      </c>
      <c r="B7835" s="4">
        <v>1185732</v>
      </c>
      <c r="C7835" s="5">
        <v>43949</v>
      </c>
      <c r="D7835" s="37">
        <v>2020</v>
      </c>
      <c r="E7835" s="5" t="str">
        <f>TEXT(Sales[[#This Row],[Invoice Date]],"mmm")</f>
        <v>Apr</v>
      </c>
      <c r="F7835" s="4" t="s">
        <v>15</v>
      </c>
      <c r="G7835" s="4" t="s">
        <v>16</v>
      </c>
      <c r="H7835" s="4" t="s">
        <v>16</v>
      </c>
      <c r="I7835" s="6" t="s">
        <v>19</v>
      </c>
      <c r="J7835" s="7">
        <v>40</v>
      </c>
      <c r="K7835" s="8">
        <v>312</v>
      </c>
      <c r="L7835" s="9">
        <f t="shared" si="122"/>
        <v>12480</v>
      </c>
      <c r="M7835" s="9">
        <v>4492.8</v>
      </c>
      <c r="N7835" s="10">
        <v>0.36</v>
      </c>
      <c r="O7835" s="4" t="s">
        <v>24</v>
      </c>
    </row>
    <row r="7836" spans="1:15" ht="14.25" customHeight="1" x14ac:dyDescent="0.25">
      <c r="A7836" s="4" t="s">
        <v>25</v>
      </c>
      <c r="B7836" s="4">
        <v>1185732</v>
      </c>
      <c r="C7836" s="5">
        <v>43950</v>
      </c>
      <c r="D7836" s="37">
        <v>2020</v>
      </c>
      <c r="E7836" s="5" t="str">
        <f>TEXT(Sales[[#This Row],[Invoice Date]],"mmm")</f>
        <v>Apr</v>
      </c>
      <c r="F7836" s="4" t="s">
        <v>15</v>
      </c>
      <c r="G7836" s="4" t="s">
        <v>16</v>
      </c>
      <c r="H7836" s="4" t="s">
        <v>16</v>
      </c>
      <c r="I7836" s="6" t="s">
        <v>20</v>
      </c>
      <c r="J7836" s="7">
        <v>43</v>
      </c>
      <c r="K7836" s="8">
        <v>294</v>
      </c>
      <c r="L7836" s="9">
        <f t="shared" si="122"/>
        <v>12642</v>
      </c>
      <c r="M7836" s="9">
        <v>5309.6399999999994</v>
      </c>
      <c r="N7836" s="10">
        <v>0.42</v>
      </c>
      <c r="O7836" s="4" t="s">
        <v>24</v>
      </c>
    </row>
    <row r="7837" spans="1:15" ht="14.25" customHeight="1" x14ac:dyDescent="0.25">
      <c r="A7837" s="4" t="s">
        <v>25</v>
      </c>
      <c r="B7837" s="4">
        <v>1185732</v>
      </c>
      <c r="C7837" s="5">
        <v>43951</v>
      </c>
      <c r="D7837" s="37">
        <v>2020</v>
      </c>
      <c r="E7837" s="5" t="str">
        <f>TEXT(Sales[[#This Row],[Invoice Date]],"mmm")</f>
        <v>Apr</v>
      </c>
      <c r="F7837" s="4" t="s">
        <v>15</v>
      </c>
      <c r="G7837" s="4" t="s">
        <v>16</v>
      </c>
      <c r="H7837" s="4" t="s">
        <v>16</v>
      </c>
      <c r="I7837" s="6" t="s">
        <v>21</v>
      </c>
      <c r="J7837" s="7">
        <v>41</v>
      </c>
      <c r="K7837" s="8">
        <v>270</v>
      </c>
      <c r="L7837" s="9">
        <f t="shared" si="122"/>
        <v>11070</v>
      </c>
      <c r="M7837" s="9">
        <v>4095.9</v>
      </c>
      <c r="N7837" s="10">
        <v>0.37</v>
      </c>
      <c r="O7837" s="4" t="s">
        <v>24</v>
      </c>
    </row>
    <row r="7838" spans="1:15" ht="14.25" customHeight="1" x14ac:dyDescent="0.25">
      <c r="A7838" s="4" t="s">
        <v>25</v>
      </c>
      <c r="B7838" s="4">
        <v>1185732</v>
      </c>
      <c r="C7838" s="5">
        <v>43952</v>
      </c>
      <c r="D7838" s="37">
        <v>2020</v>
      </c>
      <c r="E7838" s="5" t="str">
        <f>TEXT(Sales[[#This Row],[Invoice Date]],"mmm")</f>
        <v>May</v>
      </c>
      <c r="F7838" s="4" t="s">
        <v>15</v>
      </c>
      <c r="G7838" s="4" t="s">
        <v>16</v>
      </c>
      <c r="H7838" s="4" t="s">
        <v>16</v>
      </c>
      <c r="I7838" s="6" t="s">
        <v>22</v>
      </c>
      <c r="J7838" s="7">
        <v>47</v>
      </c>
      <c r="K7838" s="8">
        <v>280</v>
      </c>
      <c r="L7838" s="9">
        <f t="shared" si="122"/>
        <v>13160</v>
      </c>
      <c r="M7838" s="9">
        <v>4737.5999999999995</v>
      </c>
      <c r="N7838" s="10">
        <v>0.36</v>
      </c>
      <c r="O7838" s="4" t="s">
        <v>24</v>
      </c>
    </row>
    <row r="7839" spans="1:15" ht="14.25" customHeight="1" x14ac:dyDescent="0.25">
      <c r="A7839" s="4" t="s">
        <v>25</v>
      </c>
      <c r="B7839" s="4">
        <v>1185732</v>
      </c>
      <c r="C7839" s="5">
        <v>43953</v>
      </c>
      <c r="D7839" s="37">
        <v>2020</v>
      </c>
      <c r="E7839" s="5" t="str">
        <f>TEXT(Sales[[#This Row],[Invoice Date]],"mmm")</f>
        <v>May</v>
      </c>
      <c r="F7839" s="4" t="s">
        <v>15</v>
      </c>
      <c r="G7839" s="4" t="s">
        <v>16</v>
      </c>
      <c r="H7839" s="4" t="s">
        <v>16</v>
      </c>
      <c r="I7839" s="6" t="s">
        <v>23</v>
      </c>
      <c r="J7839" s="7">
        <v>53</v>
      </c>
      <c r="K7839" s="8">
        <v>322</v>
      </c>
      <c r="L7839" s="9">
        <f t="shared" si="122"/>
        <v>17066</v>
      </c>
      <c r="M7839" s="9">
        <v>4778.4800000000005</v>
      </c>
      <c r="N7839" s="10">
        <v>0.28000000000000003</v>
      </c>
      <c r="O7839" s="4" t="s">
        <v>24</v>
      </c>
    </row>
    <row r="7840" spans="1:15" ht="14.25" customHeight="1" x14ac:dyDescent="0.25">
      <c r="A7840" s="4" t="s">
        <v>25</v>
      </c>
      <c r="B7840" s="4">
        <v>1185732</v>
      </c>
      <c r="C7840" s="5">
        <v>43954</v>
      </c>
      <c r="D7840" s="37">
        <v>2020</v>
      </c>
      <c r="E7840" s="5" t="str">
        <f>TEXT(Sales[[#This Row],[Invoice Date]],"mmm")</f>
        <v>May</v>
      </c>
      <c r="F7840" s="4" t="s">
        <v>15</v>
      </c>
      <c r="G7840" s="4" t="s">
        <v>16</v>
      </c>
      <c r="H7840" s="4" t="s">
        <v>16</v>
      </c>
      <c r="I7840" s="6" t="s">
        <v>17</v>
      </c>
      <c r="J7840" s="7">
        <v>48</v>
      </c>
      <c r="K7840" s="8">
        <v>420</v>
      </c>
      <c r="L7840" s="9">
        <f t="shared" si="122"/>
        <v>20160</v>
      </c>
      <c r="M7840" s="9">
        <v>11289.6</v>
      </c>
      <c r="N7840" s="10">
        <v>0.56000000000000005</v>
      </c>
      <c r="O7840" s="4" t="s">
        <v>24</v>
      </c>
    </row>
    <row r="7841" spans="1:15" ht="14.25" customHeight="1" x14ac:dyDescent="0.25">
      <c r="A7841" s="4" t="s">
        <v>25</v>
      </c>
      <c r="B7841" s="4">
        <v>1185732</v>
      </c>
      <c r="C7841" s="5">
        <v>43955</v>
      </c>
      <c r="D7841" s="37">
        <v>2020</v>
      </c>
      <c r="E7841" s="5" t="str">
        <f>TEXT(Sales[[#This Row],[Invoice Date]],"mmm")</f>
        <v>May</v>
      </c>
      <c r="F7841" s="4" t="s">
        <v>15</v>
      </c>
      <c r="G7841" s="4" t="s">
        <v>16</v>
      </c>
      <c r="H7841" s="4" t="s">
        <v>16</v>
      </c>
      <c r="I7841" s="6" t="s">
        <v>19</v>
      </c>
      <c r="J7841" s="7">
        <v>43</v>
      </c>
      <c r="K7841" s="8">
        <v>310</v>
      </c>
      <c r="L7841" s="9">
        <f t="shared" si="122"/>
        <v>13330</v>
      </c>
      <c r="M7841" s="9">
        <v>4665.5</v>
      </c>
      <c r="N7841" s="10">
        <v>0.35</v>
      </c>
      <c r="O7841" s="4" t="s">
        <v>24</v>
      </c>
    </row>
    <row r="7842" spans="1:15" ht="14.25" customHeight="1" x14ac:dyDescent="0.25">
      <c r="A7842" s="4" t="s">
        <v>25</v>
      </c>
      <c r="B7842" s="4">
        <v>1185732</v>
      </c>
      <c r="C7842" s="5">
        <v>43956</v>
      </c>
      <c r="D7842" s="37">
        <v>2020</v>
      </c>
      <c r="E7842" s="5" t="str">
        <f>TEXT(Sales[[#This Row],[Invoice Date]],"mmm")</f>
        <v>May</v>
      </c>
      <c r="F7842" s="4" t="s">
        <v>15</v>
      </c>
      <c r="G7842" s="4" t="s">
        <v>16</v>
      </c>
      <c r="H7842" s="4" t="s">
        <v>16</v>
      </c>
      <c r="I7842" s="6" t="s">
        <v>20</v>
      </c>
      <c r="J7842" s="7">
        <v>42</v>
      </c>
      <c r="K7842" s="8">
        <v>333</v>
      </c>
      <c r="L7842" s="9">
        <f t="shared" si="122"/>
        <v>13986</v>
      </c>
      <c r="M7842" s="9">
        <v>5594.4</v>
      </c>
      <c r="N7842" s="10">
        <v>0.39999999999999997</v>
      </c>
      <c r="O7842" s="4" t="s">
        <v>24</v>
      </c>
    </row>
    <row r="7843" spans="1:15" ht="14.25" customHeight="1" x14ac:dyDescent="0.25">
      <c r="A7843" s="4" t="s">
        <v>25</v>
      </c>
      <c r="B7843" s="4">
        <v>1185732</v>
      </c>
      <c r="C7843" s="5">
        <v>43957</v>
      </c>
      <c r="D7843" s="37">
        <v>2020</v>
      </c>
      <c r="E7843" s="5" t="str">
        <f>TEXT(Sales[[#This Row],[Invoice Date]],"mmm")</f>
        <v>May</v>
      </c>
      <c r="F7843" s="4" t="s">
        <v>15</v>
      </c>
      <c r="G7843" s="4" t="s">
        <v>16</v>
      </c>
      <c r="H7843" s="4" t="s">
        <v>16</v>
      </c>
      <c r="I7843" s="6" t="s">
        <v>21</v>
      </c>
      <c r="J7843" s="7">
        <v>41</v>
      </c>
      <c r="K7843" s="8">
        <v>306</v>
      </c>
      <c r="L7843" s="9">
        <f t="shared" si="122"/>
        <v>12546</v>
      </c>
      <c r="M7843" s="9">
        <v>5018.3999999999996</v>
      </c>
      <c r="N7843" s="10">
        <v>0.39999999999999997</v>
      </c>
      <c r="O7843" s="4" t="s">
        <v>24</v>
      </c>
    </row>
    <row r="7844" spans="1:15" ht="14.25" customHeight="1" x14ac:dyDescent="0.25">
      <c r="A7844" s="4" t="s">
        <v>25</v>
      </c>
      <c r="B7844" s="4">
        <v>1185732</v>
      </c>
      <c r="C7844" s="5">
        <v>43958</v>
      </c>
      <c r="D7844" s="37">
        <v>2020</v>
      </c>
      <c r="E7844" s="5" t="str">
        <f>TEXT(Sales[[#This Row],[Invoice Date]],"mmm")</f>
        <v>May</v>
      </c>
      <c r="F7844" s="4" t="s">
        <v>15</v>
      </c>
      <c r="G7844" s="4" t="s">
        <v>16</v>
      </c>
      <c r="H7844" s="4" t="s">
        <v>16</v>
      </c>
      <c r="I7844" s="6" t="s">
        <v>22</v>
      </c>
      <c r="J7844" s="7">
        <v>48</v>
      </c>
      <c r="K7844" s="8">
        <v>279</v>
      </c>
      <c r="L7844" s="9">
        <f t="shared" si="122"/>
        <v>13392</v>
      </c>
      <c r="M7844" s="9">
        <v>4955.04</v>
      </c>
      <c r="N7844" s="10">
        <v>0.37</v>
      </c>
      <c r="O7844" s="4" t="s">
        <v>24</v>
      </c>
    </row>
    <row r="7845" spans="1:15" ht="14.25" customHeight="1" x14ac:dyDescent="0.25">
      <c r="A7845" s="4" t="s">
        <v>25</v>
      </c>
      <c r="B7845" s="4">
        <v>1185732</v>
      </c>
      <c r="C7845" s="5">
        <v>44030</v>
      </c>
      <c r="D7845" s="37">
        <v>2020</v>
      </c>
      <c r="E7845" s="5" t="str">
        <f>TEXT(Sales[[#This Row],[Invoice Date]],"mmm")</f>
        <v>Jul</v>
      </c>
      <c r="F7845" s="4" t="s">
        <v>15</v>
      </c>
      <c r="G7845" s="4" t="s">
        <v>16</v>
      </c>
      <c r="H7845" s="4" t="s">
        <v>16</v>
      </c>
      <c r="I7845" s="6" t="s">
        <v>23</v>
      </c>
      <c r="J7845" s="7">
        <v>48</v>
      </c>
      <c r="K7845" s="8">
        <v>340</v>
      </c>
      <c r="L7845" s="9">
        <f t="shared" si="122"/>
        <v>16320</v>
      </c>
      <c r="M7845" s="9">
        <v>4896</v>
      </c>
      <c r="N7845" s="10">
        <v>0.3</v>
      </c>
      <c r="O7845" s="4" t="s">
        <v>24</v>
      </c>
    </row>
    <row r="7846" spans="1:15" ht="14.25" customHeight="1" x14ac:dyDescent="0.25">
      <c r="A7846" s="4" t="s">
        <v>26</v>
      </c>
      <c r="B7846" s="4">
        <v>1197831</v>
      </c>
      <c r="C7846" s="5">
        <v>44031</v>
      </c>
      <c r="D7846" s="37">
        <v>2020</v>
      </c>
      <c r="E7846" s="5" t="str">
        <f>TEXT(Sales[[#This Row],[Invoice Date]],"mmm")</f>
        <v>Jul</v>
      </c>
      <c r="F7846" s="4" t="s">
        <v>15</v>
      </c>
      <c r="G7846" s="4" t="s">
        <v>16</v>
      </c>
      <c r="H7846" s="4" t="s">
        <v>16</v>
      </c>
      <c r="I7846" s="6" t="s">
        <v>17</v>
      </c>
      <c r="J7846" s="7">
        <v>20</v>
      </c>
      <c r="K7846" s="8">
        <v>270</v>
      </c>
      <c r="L7846" s="9">
        <f t="shared" si="122"/>
        <v>5400</v>
      </c>
      <c r="M7846" s="9">
        <v>2105.9999999999995</v>
      </c>
      <c r="N7846" s="10">
        <v>0.38999999999999996</v>
      </c>
      <c r="O7846" s="4" t="s">
        <v>24</v>
      </c>
    </row>
    <row r="7847" spans="1:15" ht="14.25" customHeight="1" x14ac:dyDescent="0.25">
      <c r="A7847" s="4" t="s">
        <v>26</v>
      </c>
      <c r="B7847" s="4">
        <v>1197831</v>
      </c>
      <c r="C7847" s="5">
        <v>44032</v>
      </c>
      <c r="D7847" s="37">
        <v>2020</v>
      </c>
      <c r="E7847" s="5" t="str">
        <f>TEXT(Sales[[#This Row],[Invoice Date]],"mmm")</f>
        <v>Jul</v>
      </c>
      <c r="F7847" s="4" t="s">
        <v>15</v>
      </c>
      <c r="G7847" s="4" t="s">
        <v>16</v>
      </c>
      <c r="H7847" s="4" t="s">
        <v>16</v>
      </c>
      <c r="I7847" s="6" t="s">
        <v>19</v>
      </c>
      <c r="J7847" s="7">
        <v>26</v>
      </c>
      <c r="K7847" s="8">
        <v>270</v>
      </c>
      <c r="L7847" s="9">
        <f t="shared" si="122"/>
        <v>7020</v>
      </c>
      <c r="M7847" s="9">
        <v>2597.4</v>
      </c>
      <c r="N7847" s="10">
        <v>0.37</v>
      </c>
      <c r="O7847" s="4" t="s">
        <v>24</v>
      </c>
    </row>
    <row r="7848" spans="1:15" ht="14.25" customHeight="1" x14ac:dyDescent="0.25">
      <c r="A7848" s="4" t="s">
        <v>26</v>
      </c>
      <c r="B7848" s="4">
        <v>1197831</v>
      </c>
      <c r="C7848" s="5">
        <v>44033</v>
      </c>
      <c r="D7848" s="37">
        <v>2020</v>
      </c>
      <c r="E7848" s="5" t="str">
        <f>TEXT(Sales[[#This Row],[Invoice Date]],"mmm")</f>
        <v>Jul</v>
      </c>
      <c r="F7848" s="4" t="s">
        <v>15</v>
      </c>
      <c r="G7848" s="4" t="s">
        <v>16</v>
      </c>
      <c r="H7848" s="4" t="s">
        <v>16</v>
      </c>
      <c r="I7848" s="6" t="s">
        <v>20</v>
      </c>
      <c r="J7848" s="7">
        <v>27</v>
      </c>
      <c r="K7848" s="8">
        <v>238</v>
      </c>
      <c r="L7848" s="9">
        <f t="shared" si="122"/>
        <v>6426</v>
      </c>
      <c r="M7848" s="9">
        <v>2506.14</v>
      </c>
      <c r="N7848" s="10">
        <v>0.38999999999999996</v>
      </c>
      <c r="O7848" s="4" t="s">
        <v>24</v>
      </c>
    </row>
    <row r="7849" spans="1:15" ht="14.25" customHeight="1" x14ac:dyDescent="0.25">
      <c r="A7849" s="4" t="s">
        <v>26</v>
      </c>
      <c r="B7849" s="4">
        <v>1197831</v>
      </c>
      <c r="C7849" s="5">
        <v>44034</v>
      </c>
      <c r="D7849" s="37">
        <v>2020</v>
      </c>
      <c r="E7849" s="5" t="str">
        <f>TEXT(Sales[[#This Row],[Invoice Date]],"mmm")</f>
        <v>Jul</v>
      </c>
      <c r="F7849" s="4" t="s">
        <v>15</v>
      </c>
      <c r="G7849" s="4" t="s">
        <v>16</v>
      </c>
      <c r="H7849" s="4" t="s">
        <v>16</v>
      </c>
      <c r="I7849" s="6" t="s">
        <v>21</v>
      </c>
      <c r="J7849" s="7">
        <v>27</v>
      </c>
      <c r="K7849" s="8">
        <v>210</v>
      </c>
      <c r="L7849" s="9">
        <f t="shared" si="122"/>
        <v>5670</v>
      </c>
      <c r="M7849" s="9">
        <v>2948.4</v>
      </c>
      <c r="N7849" s="10">
        <v>0.52</v>
      </c>
      <c r="O7849" s="4" t="s">
        <v>24</v>
      </c>
    </row>
    <row r="7850" spans="1:15" ht="14.25" customHeight="1" x14ac:dyDescent="0.25">
      <c r="A7850" s="4" t="s">
        <v>26</v>
      </c>
      <c r="B7850" s="4">
        <v>1197831</v>
      </c>
      <c r="C7850" s="5">
        <v>44035</v>
      </c>
      <c r="D7850" s="37">
        <v>2020</v>
      </c>
      <c r="E7850" s="5" t="str">
        <f>TEXT(Sales[[#This Row],[Invoice Date]],"mmm")</f>
        <v>Jul</v>
      </c>
      <c r="F7850" s="4" t="s">
        <v>27</v>
      </c>
      <c r="G7850" s="4" t="s">
        <v>28</v>
      </c>
      <c r="H7850" s="4" t="s">
        <v>29</v>
      </c>
      <c r="I7850" s="6" t="s">
        <v>22</v>
      </c>
      <c r="J7850" s="7">
        <v>26</v>
      </c>
      <c r="K7850" s="8">
        <v>176</v>
      </c>
      <c r="L7850" s="9">
        <f t="shared" si="122"/>
        <v>4576</v>
      </c>
      <c r="M7850" s="9">
        <v>1555.84</v>
      </c>
      <c r="N7850" s="10">
        <v>0.33999999999999997</v>
      </c>
      <c r="O7850" s="4" t="s">
        <v>24</v>
      </c>
    </row>
    <row r="7851" spans="1:15" ht="14.25" customHeight="1" x14ac:dyDescent="0.25">
      <c r="A7851" s="4" t="s">
        <v>26</v>
      </c>
      <c r="B7851" s="4">
        <v>1197831</v>
      </c>
      <c r="C7851" s="5">
        <v>44036</v>
      </c>
      <c r="D7851" s="37">
        <v>2020</v>
      </c>
      <c r="E7851" s="5" t="str">
        <f>TEXT(Sales[[#This Row],[Invoice Date]],"mmm")</f>
        <v>Jul</v>
      </c>
      <c r="F7851" s="4" t="s">
        <v>27</v>
      </c>
      <c r="G7851" s="4" t="s">
        <v>28</v>
      </c>
      <c r="H7851" s="4" t="s">
        <v>29</v>
      </c>
      <c r="I7851" s="6" t="s">
        <v>23</v>
      </c>
      <c r="J7851" s="7">
        <v>25</v>
      </c>
      <c r="K7851" s="8">
        <v>224</v>
      </c>
      <c r="L7851" s="9">
        <f t="shared" si="122"/>
        <v>5600</v>
      </c>
      <c r="M7851" s="9">
        <v>3136.0000000000005</v>
      </c>
      <c r="N7851" s="10">
        <v>0.56000000000000005</v>
      </c>
      <c r="O7851" s="4" t="s">
        <v>24</v>
      </c>
    </row>
    <row r="7852" spans="1:15" ht="14.25" customHeight="1" x14ac:dyDescent="0.25">
      <c r="A7852" s="4" t="s">
        <v>26</v>
      </c>
      <c r="B7852" s="4">
        <v>1197831</v>
      </c>
      <c r="C7852" s="5">
        <v>44037</v>
      </c>
      <c r="D7852" s="37">
        <v>2020</v>
      </c>
      <c r="E7852" s="5" t="str">
        <f>TEXT(Sales[[#This Row],[Invoice Date]],"mmm")</f>
        <v>Jul</v>
      </c>
      <c r="F7852" s="4" t="s">
        <v>27</v>
      </c>
      <c r="G7852" s="4" t="s">
        <v>28</v>
      </c>
      <c r="H7852" s="4" t="s">
        <v>29</v>
      </c>
      <c r="I7852" s="6" t="s">
        <v>17</v>
      </c>
      <c r="J7852" s="7">
        <v>20</v>
      </c>
      <c r="K7852" s="8">
        <v>255</v>
      </c>
      <c r="L7852" s="9">
        <f t="shared" si="122"/>
        <v>5100</v>
      </c>
      <c r="M7852" s="9">
        <v>2091</v>
      </c>
      <c r="N7852" s="10">
        <v>0.41</v>
      </c>
      <c r="O7852" s="4" t="s">
        <v>24</v>
      </c>
    </row>
    <row r="7853" spans="1:15" ht="14.25" customHeight="1" x14ac:dyDescent="0.25">
      <c r="A7853" s="4" t="s">
        <v>26</v>
      </c>
      <c r="B7853" s="4">
        <v>1197831</v>
      </c>
      <c r="C7853" s="5">
        <v>44038</v>
      </c>
      <c r="D7853" s="37">
        <v>2020</v>
      </c>
      <c r="E7853" s="5" t="str">
        <f>TEXT(Sales[[#This Row],[Invoice Date]],"mmm")</f>
        <v>Jul</v>
      </c>
      <c r="F7853" s="4" t="s">
        <v>27</v>
      </c>
      <c r="G7853" s="4" t="s">
        <v>28</v>
      </c>
      <c r="H7853" s="4" t="s">
        <v>29</v>
      </c>
      <c r="I7853" s="6" t="s">
        <v>19</v>
      </c>
      <c r="J7853" s="7">
        <v>23</v>
      </c>
      <c r="K7853" s="8">
        <v>289</v>
      </c>
      <c r="L7853" s="9">
        <f t="shared" si="122"/>
        <v>6647</v>
      </c>
      <c r="M7853" s="9">
        <v>2791.74</v>
      </c>
      <c r="N7853" s="10">
        <v>0.42</v>
      </c>
      <c r="O7853" s="4" t="s">
        <v>24</v>
      </c>
    </row>
    <row r="7854" spans="1:15" ht="14.25" customHeight="1" x14ac:dyDescent="0.25">
      <c r="A7854" s="4" t="s">
        <v>26</v>
      </c>
      <c r="B7854" s="4">
        <v>1197831</v>
      </c>
      <c r="C7854" s="5">
        <v>44039</v>
      </c>
      <c r="D7854" s="37">
        <v>2020</v>
      </c>
      <c r="E7854" s="5" t="str">
        <f>TEXT(Sales[[#This Row],[Invoice Date]],"mmm")</f>
        <v>Jul</v>
      </c>
      <c r="F7854" s="4" t="s">
        <v>27</v>
      </c>
      <c r="G7854" s="4" t="s">
        <v>28</v>
      </c>
      <c r="H7854" s="4" t="s">
        <v>29</v>
      </c>
      <c r="I7854" s="6" t="s">
        <v>20</v>
      </c>
      <c r="J7854" s="7">
        <v>27</v>
      </c>
      <c r="K7854" s="8">
        <v>236</v>
      </c>
      <c r="L7854" s="9">
        <f t="shared" si="122"/>
        <v>6372</v>
      </c>
      <c r="M7854" s="9">
        <v>2612.52</v>
      </c>
      <c r="N7854" s="10">
        <v>0.41</v>
      </c>
      <c r="O7854" s="4" t="s">
        <v>24</v>
      </c>
    </row>
    <row r="7855" spans="1:15" ht="14.25" customHeight="1" x14ac:dyDescent="0.25">
      <c r="A7855" s="4" t="s">
        <v>26</v>
      </c>
      <c r="B7855" s="4">
        <v>1197831</v>
      </c>
      <c r="C7855" s="5">
        <v>44040</v>
      </c>
      <c r="D7855" s="37">
        <v>2020</v>
      </c>
      <c r="E7855" s="5" t="str">
        <f>TEXT(Sales[[#This Row],[Invoice Date]],"mmm")</f>
        <v>Jul</v>
      </c>
      <c r="F7855" s="4" t="s">
        <v>27</v>
      </c>
      <c r="G7855" s="4" t="s">
        <v>28</v>
      </c>
      <c r="H7855" s="4" t="s">
        <v>29</v>
      </c>
      <c r="I7855" s="6" t="s">
        <v>21</v>
      </c>
      <c r="J7855" s="7">
        <v>26</v>
      </c>
      <c r="K7855" s="8">
        <v>213</v>
      </c>
      <c r="L7855" s="9">
        <f t="shared" si="122"/>
        <v>5538</v>
      </c>
      <c r="M7855" s="9">
        <v>2769</v>
      </c>
      <c r="N7855" s="10">
        <v>0.5</v>
      </c>
      <c r="O7855" s="4" t="s">
        <v>24</v>
      </c>
    </row>
    <row r="7856" spans="1:15" ht="14.25" customHeight="1" x14ac:dyDescent="0.25">
      <c r="A7856" s="4" t="s">
        <v>26</v>
      </c>
      <c r="B7856" s="4">
        <v>1197831</v>
      </c>
      <c r="C7856" s="5">
        <v>44041</v>
      </c>
      <c r="D7856" s="37">
        <v>2020</v>
      </c>
      <c r="E7856" s="5" t="str">
        <f>TEXT(Sales[[#This Row],[Invoice Date]],"mmm")</f>
        <v>Jul</v>
      </c>
      <c r="F7856" s="4" t="s">
        <v>27</v>
      </c>
      <c r="G7856" s="4" t="s">
        <v>28</v>
      </c>
      <c r="H7856" s="4" t="s">
        <v>29</v>
      </c>
      <c r="I7856" s="6" t="s">
        <v>22</v>
      </c>
      <c r="J7856" s="7">
        <v>28</v>
      </c>
      <c r="K7856" s="8">
        <v>160</v>
      </c>
      <c r="L7856" s="9">
        <f t="shared" si="122"/>
        <v>4480</v>
      </c>
      <c r="M7856" s="9">
        <v>1478.3999999999999</v>
      </c>
      <c r="N7856" s="10">
        <v>0.32999999999999996</v>
      </c>
      <c r="O7856" s="4" t="s">
        <v>24</v>
      </c>
    </row>
    <row r="7857" spans="1:15" ht="14.25" customHeight="1" x14ac:dyDescent="0.25">
      <c r="A7857" s="4" t="s">
        <v>26</v>
      </c>
      <c r="B7857" s="4">
        <v>1197831</v>
      </c>
      <c r="C7857" s="5">
        <v>44042</v>
      </c>
      <c r="D7857" s="37">
        <v>2020</v>
      </c>
      <c r="E7857" s="5" t="str">
        <f>TEXT(Sales[[#This Row],[Invoice Date]],"mmm")</f>
        <v>Jul</v>
      </c>
      <c r="F7857" s="4" t="s">
        <v>27</v>
      </c>
      <c r="G7857" s="4" t="s">
        <v>28</v>
      </c>
      <c r="H7857" s="4" t="s">
        <v>29</v>
      </c>
      <c r="I7857" s="6" t="s">
        <v>23</v>
      </c>
      <c r="J7857" s="7">
        <v>26</v>
      </c>
      <c r="K7857" s="8">
        <v>231</v>
      </c>
      <c r="L7857" s="9">
        <f t="shared" si="122"/>
        <v>6006</v>
      </c>
      <c r="M7857" s="9">
        <v>3303.3</v>
      </c>
      <c r="N7857" s="10">
        <v>0.55000000000000004</v>
      </c>
      <c r="O7857" s="4" t="s">
        <v>24</v>
      </c>
    </row>
    <row r="7858" spans="1:15" ht="14.25" customHeight="1" x14ac:dyDescent="0.25">
      <c r="A7858" s="4" t="s">
        <v>26</v>
      </c>
      <c r="B7858" s="4">
        <v>1197831</v>
      </c>
      <c r="C7858" s="5">
        <v>44043</v>
      </c>
      <c r="D7858" s="37">
        <v>2020</v>
      </c>
      <c r="E7858" s="5" t="str">
        <f>TEXT(Sales[[#This Row],[Invoice Date]],"mmm")</f>
        <v>Jul</v>
      </c>
      <c r="F7858" s="4" t="s">
        <v>27</v>
      </c>
      <c r="G7858" s="4" t="s">
        <v>28</v>
      </c>
      <c r="H7858" s="4" t="s">
        <v>29</v>
      </c>
      <c r="I7858" s="6" t="s">
        <v>17</v>
      </c>
      <c r="J7858" s="7">
        <v>20</v>
      </c>
      <c r="K7858" s="8">
        <v>306</v>
      </c>
      <c r="L7858" s="9">
        <f t="shared" si="122"/>
        <v>6120</v>
      </c>
      <c r="M7858" s="9">
        <v>2570.4</v>
      </c>
      <c r="N7858" s="10">
        <v>0.42</v>
      </c>
      <c r="O7858" s="4" t="s">
        <v>24</v>
      </c>
    </row>
    <row r="7859" spans="1:15" ht="14.25" customHeight="1" x14ac:dyDescent="0.25">
      <c r="A7859" s="4" t="s">
        <v>26</v>
      </c>
      <c r="B7859" s="4">
        <v>1197831</v>
      </c>
      <c r="C7859" s="5">
        <v>44044</v>
      </c>
      <c r="D7859" s="37">
        <v>2020</v>
      </c>
      <c r="E7859" s="5" t="str">
        <f>TEXT(Sales[[#This Row],[Invoice Date]],"mmm")</f>
        <v>Aug</v>
      </c>
      <c r="F7859" s="4" t="s">
        <v>27</v>
      </c>
      <c r="G7859" s="4" t="s">
        <v>28</v>
      </c>
      <c r="H7859" s="4" t="s">
        <v>29</v>
      </c>
      <c r="I7859" s="6" t="s">
        <v>19</v>
      </c>
      <c r="J7859" s="7">
        <v>30</v>
      </c>
      <c r="K7859" s="8">
        <v>263</v>
      </c>
      <c r="L7859" s="9">
        <f t="shared" si="122"/>
        <v>7890</v>
      </c>
      <c r="M7859" s="9">
        <v>3077.0999999999995</v>
      </c>
      <c r="N7859" s="10">
        <v>0.38999999999999996</v>
      </c>
      <c r="O7859" s="4" t="s">
        <v>24</v>
      </c>
    </row>
    <row r="7860" spans="1:15" ht="14.25" customHeight="1" x14ac:dyDescent="0.25">
      <c r="A7860" s="4" t="s">
        <v>26</v>
      </c>
      <c r="B7860" s="4">
        <v>1197831</v>
      </c>
      <c r="C7860" s="5">
        <v>44045</v>
      </c>
      <c r="D7860" s="37">
        <v>2020</v>
      </c>
      <c r="E7860" s="5" t="str">
        <f>TEXT(Sales[[#This Row],[Invoice Date]],"mmm")</f>
        <v>Aug</v>
      </c>
      <c r="F7860" s="4" t="s">
        <v>27</v>
      </c>
      <c r="G7860" s="4" t="s">
        <v>28</v>
      </c>
      <c r="H7860" s="4" t="s">
        <v>29</v>
      </c>
      <c r="I7860" s="6" t="s">
        <v>20</v>
      </c>
      <c r="J7860" s="7">
        <v>23</v>
      </c>
      <c r="K7860" s="8">
        <v>224</v>
      </c>
      <c r="L7860" s="9">
        <f t="shared" si="122"/>
        <v>5152</v>
      </c>
      <c r="M7860" s="9">
        <v>2163.84</v>
      </c>
      <c r="N7860" s="10">
        <v>0.42</v>
      </c>
      <c r="O7860" s="4" t="s">
        <v>24</v>
      </c>
    </row>
    <row r="7861" spans="1:15" ht="14.25" customHeight="1" x14ac:dyDescent="0.25">
      <c r="A7861" s="4" t="s">
        <v>26</v>
      </c>
      <c r="B7861" s="4">
        <v>1197831</v>
      </c>
      <c r="C7861" s="5">
        <v>44046</v>
      </c>
      <c r="D7861" s="37">
        <v>2020</v>
      </c>
      <c r="E7861" s="5" t="str">
        <f>TEXT(Sales[[#This Row],[Invoice Date]],"mmm")</f>
        <v>Aug</v>
      </c>
      <c r="F7861" s="4" t="s">
        <v>27</v>
      </c>
      <c r="G7861" s="4" t="s">
        <v>28</v>
      </c>
      <c r="H7861" s="4" t="s">
        <v>29</v>
      </c>
      <c r="I7861" s="6" t="s">
        <v>21</v>
      </c>
      <c r="J7861" s="7">
        <v>30</v>
      </c>
      <c r="K7861" s="8">
        <v>204</v>
      </c>
      <c r="L7861" s="9">
        <f t="shared" si="122"/>
        <v>6120</v>
      </c>
      <c r="M7861" s="9">
        <v>2937.6</v>
      </c>
      <c r="N7861" s="10">
        <v>0.48</v>
      </c>
      <c r="O7861" s="4" t="s">
        <v>24</v>
      </c>
    </row>
    <row r="7862" spans="1:15" ht="14.25" customHeight="1" x14ac:dyDescent="0.25">
      <c r="A7862" s="4" t="s">
        <v>26</v>
      </c>
      <c r="B7862" s="4">
        <v>1197831</v>
      </c>
      <c r="C7862" s="5">
        <v>44047</v>
      </c>
      <c r="D7862" s="37">
        <v>2020</v>
      </c>
      <c r="E7862" s="5" t="str">
        <f>TEXT(Sales[[#This Row],[Invoice Date]],"mmm")</f>
        <v>Aug</v>
      </c>
      <c r="F7862" s="4" t="s">
        <v>27</v>
      </c>
      <c r="G7862" s="4" t="s">
        <v>28</v>
      </c>
      <c r="H7862" s="4" t="s">
        <v>29</v>
      </c>
      <c r="I7862" s="6" t="s">
        <v>22</v>
      </c>
      <c r="J7862" s="7">
        <v>35</v>
      </c>
      <c r="K7862" s="8">
        <v>155</v>
      </c>
      <c r="L7862" s="9">
        <f t="shared" si="122"/>
        <v>5425</v>
      </c>
      <c r="M7862" s="9">
        <v>1736</v>
      </c>
      <c r="N7862" s="10">
        <v>0.32</v>
      </c>
      <c r="O7862" s="4" t="s">
        <v>24</v>
      </c>
    </row>
    <row r="7863" spans="1:15" ht="14.25" customHeight="1" x14ac:dyDescent="0.25">
      <c r="A7863" s="4" t="s">
        <v>26</v>
      </c>
      <c r="B7863" s="4">
        <v>1197831</v>
      </c>
      <c r="C7863" s="5">
        <v>44048</v>
      </c>
      <c r="D7863" s="37">
        <v>2020</v>
      </c>
      <c r="E7863" s="5" t="str">
        <f>TEXT(Sales[[#This Row],[Invoice Date]],"mmm")</f>
        <v>Aug</v>
      </c>
      <c r="F7863" s="4" t="s">
        <v>27</v>
      </c>
      <c r="G7863" s="4" t="s">
        <v>28</v>
      </c>
      <c r="H7863" s="4" t="s">
        <v>29</v>
      </c>
      <c r="I7863" s="6" t="s">
        <v>23</v>
      </c>
      <c r="J7863" s="7">
        <v>29</v>
      </c>
      <c r="K7863" s="8">
        <v>228</v>
      </c>
      <c r="L7863" s="9">
        <f t="shared" si="122"/>
        <v>6612</v>
      </c>
      <c r="M7863" s="9">
        <v>3636.6000000000004</v>
      </c>
      <c r="N7863" s="10">
        <v>0.55000000000000004</v>
      </c>
      <c r="O7863" s="4" t="s">
        <v>24</v>
      </c>
    </row>
    <row r="7864" spans="1:15" ht="14.25" customHeight="1" x14ac:dyDescent="0.25">
      <c r="A7864" s="4" t="s">
        <v>26</v>
      </c>
      <c r="B7864" s="4">
        <v>1197831</v>
      </c>
      <c r="C7864" s="5">
        <v>44049</v>
      </c>
      <c r="D7864" s="37">
        <v>2020</v>
      </c>
      <c r="E7864" s="5" t="str">
        <f>TEXT(Sales[[#This Row],[Invoice Date]],"mmm")</f>
        <v>Aug</v>
      </c>
      <c r="F7864" s="4" t="s">
        <v>27</v>
      </c>
      <c r="G7864" s="4" t="s">
        <v>28</v>
      </c>
      <c r="H7864" s="4" t="s">
        <v>29</v>
      </c>
      <c r="I7864" s="6" t="s">
        <v>17</v>
      </c>
      <c r="J7864" s="7">
        <v>23</v>
      </c>
      <c r="K7864" s="8">
        <v>306</v>
      </c>
      <c r="L7864" s="9">
        <f t="shared" si="122"/>
        <v>7038</v>
      </c>
      <c r="M7864" s="9">
        <v>2604.06</v>
      </c>
      <c r="N7864" s="10">
        <v>0.37</v>
      </c>
      <c r="O7864" s="4" t="s">
        <v>24</v>
      </c>
    </row>
    <row r="7865" spans="1:15" ht="14.25" customHeight="1" x14ac:dyDescent="0.25">
      <c r="A7865" s="4" t="s">
        <v>26</v>
      </c>
      <c r="B7865" s="4">
        <v>1197831</v>
      </c>
      <c r="C7865" s="5">
        <v>44050</v>
      </c>
      <c r="D7865" s="37">
        <v>2020</v>
      </c>
      <c r="E7865" s="5" t="str">
        <f>TEXT(Sales[[#This Row],[Invoice Date]],"mmm")</f>
        <v>Aug</v>
      </c>
      <c r="F7865" s="4" t="s">
        <v>27</v>
      </c>
      <c r="G7865" s="4" t="s">
        <v>28</v>
      </c>
      <c r="H7865" s="4" t="s">
        <v>29</v>
      </c>
      <c r="I7865" s="6" t="s">
        <v>19</v>
      </c>
      <c r="J7865" s="7">
        <v>29</v>
      </c>
      <c r="K7865" s="8">
        <v>306</v>
      </c>
      <c r="L7865" s="9">
        <f t="shared" si="122"/>
        <v>8874</v>
      </c>
      <c r="M7865" s="9">
        <v>3638.3399999999997</v>
      </c>
      <c r="N7865" s="10">
        <v>0.41</v>
      </c>
      <c r="O7865" s="4" t="s">
        <v>24</v>
      </c>
    </row>
    <row r="7866" spans="1:15" ht="14.25" customHeight="1" x14ac:dyDescent="0.25">
      <c r="A7866" s="4" t="s">
        <v>26</v>
      </c>
      <c r="B7866" s="4">
        <v>1197831</v>
      </c>
      <c r="C7866" s="5">
        <v>44051</v>
      </c>
      <c r="D7866" s="37">
        <v>2020</v>
      </c>
      <c r="E7866" s="5" t="str">
        <f>TEXT(Sales[[#This Row],[Invoice Date]],"mmm")</f>
        <v>Aug</v>
      </c>
      <c r="F7866" s="4" t="s">
        <v>27</v>
      </c>
      <c r="G7866" s="4" t="s">
        <v>28</v>
      </c>
      <c r="H7866" s="4" t="s">
        <v>29</v>
      </c>
      <c r="I7866" s="6" t="s">
        <v>20</v>
      </c>
      <c r="J7866" s="7">
        <v>24</v>
      </c>
      <c r="K7866" s="8">
        <v>232</v>
      </c>
      <c r="L7866" s="9">
        <f t="shared" si="122"/>
        <v>5568</v>
      </c>
      <c r="M7866" s="9">
        <v>2060.16</v>
      </c>
      <c r="N7866" s="10">
        <v>0.37</v>
      </c>
      <c r="O7866" s="4" t="s">
        <v>24</v>
      </c>
    </row>
    <row r="7867" spans="1:15" ht="14.25" customHeight="1" x14ac:dyDescent="0.25">
      <c r="A7867" s="4" t="s">
        <v>26</v>
      </c>
      <c r="B7867" s="4">
        <v>1197831</v>
      </c>
      <c r="C7867" s="5">
        <v>44052</v>
      </c>
      <c r="D7867" s="37">
        <v>2020</v>
      </c>
      <c r="E7867" s="5" t="str">
        <f>TEXT(Sales[[#This Row],[Invoice Date]],"mmm")</f>
        <v>Aug</v>
      </c>
      <c r="F7867" s="4" t="s">
        <v>27</v>
      </c>
      <c r="G7867" s="4" t="s">
        <v>28</v>
      </c>
      <c r="H7867" s="4" t="s">
        <v>29</v>
      </c>
      <c r="I7867" s="6" t="s">
        <v>21</v>
      </c>
      <c r="J7867" s="7">
        <v>28</v>
      </c>
      <c r="K7867" s="8">
        <v>213</v>
      </c>
      <c r="L7867" s="9">
        <f t="shared" si="122"/>
        <v>5964</v>
      </c>
      <c r="M7867" s="9">
        <v>2862.72</v>
      </c>
      <c r="N7867" s="10">
        <v>0.48</v>
      </c>
      <c r="O7867" s="4" t="s">
        <v>24</v>
      </c>
    </row>
    <row r="7868" spans="1:15" ht="14.25" customHeight="1" x14ac:dyDescent="0.25">
      <c r="A7868" s="4" t="s">
        <v>25</v>
      </c>
      <c r="B7868" s="4">
        <v>1197831</v>
      </c>
      <c r="C7868" s="5">
        <v>44053</v>
      </c>
      <c r="D7868" s="37">
        <v>2020</v>
      </c>
      <c r="E7868" s="5" t="str">
        <f>TEXT(Sales[[#This Row],[Invoice Date]],"mmm")</f>
        <v>Aug</v>
      </c>
      <c r="F7868" s="4" t="s">
        <v>27</v>
      </c>
      <c r="G7868" s="4" t="s">
        <v>28</v>
      </c>
      <c r="H7868" s="4" t="s">
        <v>29</v>
      </c>
      <c r="I7868" s="6" t="s">
        <v>22</v>
      </c>
      <c r="J7868" s="7">
        <v>34</v>
      </c>
      <c r="K7868" s="8">
        <v>179</v>
      </c>
      <c r="L7868" s="9">
        <f t="shared" si="122"/>
        <v>6086</v>
      </c>
      <c r="M7868" s="9">
        <v>2069.2399999999998</v>
      </c>
      <c r="N7868" s="10">
        <v>0.33999999999999997</v>
      </c>
      <c r="O7868" s="4" t="s">
        <v>24</v>
      </c>
    </row>
    <row r="7869" spans="1:15" ht="14.25" customHeight="1" x14ac:dyDescent="0.25">
      <c r="A7869" s="4" t="s">
        <v>25</v>
      </c>
      <c r="B7869" s="4">
        <v>1197831</v>
      </c>
      <c r="C7869" s="5">
        <v>44054</v>
      </c>
      <c r="D7869" s="37">
        <v>2020</v>
      </c>
      <c r="E7869" s="5" t="str">
        <f>TEXT(Sales[[#This Row],[Invoice Date]],"mmm")</f>
        <v>Aug</v>
      </c>
      <c r="F7869" s="4" t="s">
        <v>27</v>
      </c>
      <c r="G7869" s="4" t="s">
        <v>28</v>
      </c>
      <c r="H7869" s="4" t="s">
        <v>29</v>
      </c>
      <c r="I7869" s="6" t="s">
        <v>23</v>
      </c>
      <c r="J7869" s="7">
        <v>27</v>
      </c>
      <c r="K7869" s="8">
        <v>272</v>
      </c>
      <c r="L7869" s="9">
        <f t="shared" si="122"/>
        <v>7344</v>
      </c>
      <c r="M7869" s="9">
        <v>4039.2000000000003</v>
      </c>
      <c r="N7869" s="10">
        <v>0.55000000000000004</v>
      </c>
      <c r="O7869" s="4" t="s">
        <v>24</v>
      </c>
    </row>
    <row r="7870" spans="1:15" ht="14.25" customHeight="1" x14ac:dyDescent="0.25">
      <c r="A7870" s="4" t="s">
        <v>25</v>
      </c>
      <c r="B7870" s="4">
        <v>1197831</v>
      </c>
      <c r="C7870" s="5">
        <v>44055</v>
      </c>
      <c r="D7870" s="37">
        <v>2020</v>
      </c>
      <c r="E7870" s="5" t="str">
        <f>TEXT(Sales[[#This Row],[Invoice Date]],"mmm")</f>
        <v>Aug</v>
      </c>
      <c r="F7870" s="4" t="s">
        <v>27</v>
      </c>
      <c r="G7870" s="4" t="s">
        <v>28</v>
      </c>
      <c r="H7870" s="4" t="s">
        <v>29</v>
      </c>
      <c r="I7870" s="6" t="s">
        <v>17</v>
      </c>
      <c r="J7870" s="7">
        <v>24</v>
      </c>
      <c r="K7870" s="8">
        <v>315</v>
      </c>
      <c r="L7870" s="9">
        <f t="shared" si="122"/>
        <v>7560</v>
      </c>
      <c r="M7870" s="9">
        <v>2948.3999999999996</v>
      </c>
      <c r="N7870" s="10">
        <v>0.38999999999999996</v>
      </c>
      <c r="O7870" s="4" t="s">
        <v>24</v>
      </c>
    </row>
    <row r="7871" spans="1:15" ht="14.25" customHeight="1" x14ac:dyDescent="0.25">
      <c r="A7871" s="4" t="s">
        <v>25</v>
      </c>
      <c r="B7871" s="4">
        <v>1197831</v>
      </c>
      <c r="C7871" s="5">
        <v>44056</v>
      </c>
      <c r="D7871" s="37">
        <v>2020</v>
      </c>
      <c r="E7871" s="5" t="str">
        <f>TEXT(Sales[[#This Row],[Invoice Date]],"mmm")</f>
        <v>Aug</v>
      </c>
      <c r="F7871" s="4" t="s">
        <v>27</v>
      </c>
      <c r="G7871" s="4" t="s">
        <v>28</v>
      </c>
      <c r="H7871" s="4" t="s">
        <v>29</v>
      </c>
      <c r="I7871" s="6" t="s">
        <v>19</v>
      </c>
      <c r="J7871" s="7">
        <v>30</v>
      </c>
      <c r="K7871" s="8">
        <v>287</v>
      </c>
      <c r="L7871" s="9">
        <f t="shared" si="122"/>
        <v>8610</v>
      </c>
      <c r="M7871" s="9">
        <v>3616.2</v>
      </c>
      <c r="N7871" s="10">
        <v>0.42</v>
      </c>
      <c r="O7871" s="4" t="s">
        <v>24</v>
      </c>
    </row>
    <row r="7872" spans="1:15" ht="14.25" customHeight="1" x14ac:dyDescent="0.25">
      <c r="A7872" s="4" t="s">
        <v>25</v>
      </c>
      <c r="B7872" s="4">
        <v>1197831</v>
      </c>
      <c r="C7872" s="5">
        <v>44057</v>
      </c>
      <c r="D7872" s="37">
        <v>2020</v>
      </c>
      <c r="E7872" s="5" t="str">
        <f>TEXT(Sales[[#This Row],[Invoice Date]],"mmm")</f>
        <v>Aug</v>
      </c>
      <c r="F7872" s="4" t="s">
        <v>27</v>
      </c>
      <c r="G7872" s="4" t="s">
        <v>28</v>
      </c>
      <c r="H7872" s="4" t="s">
        <v>29</v>
      </c>
      <c r="I7872" s="6" t="s">
        <v>20</v>
      </c>
      <c r="J7872" s="7">
        <v>23</v>
      </c>
      <c r="K7872" s="8">
        <v>240</v>
      </c>
      <c r="L7872" s="9">
        <f t="shared" si="122"/>
        <v>5520</v>
      </c>
      <c r="M7872" s="9">
        <v>2042.3999999999999</v>
      </c>
      <c r="N7872" s="10">
        <v>0.37</v>
      </c>
      <c r="O7872" s="4" t="s">
        <v>24</v>
      </c>
    </row>
    <row r="7873" spans="1:15" ht="14.25" customHeight="1" x14ac:dyDescent="0.25">
      <c r="A7873" s="4" t="s">
        <v>25</v>
      </c>
      <c r="B7873" s="4">
        <v>1197831</v>
      </c>
      <c r="C7873" s="5">
        <v>44058</v>
      </c>
      <c r="D7873" s="37">
        <v>2020</v>
      </c>
      <c r="E7873" s="5" t="str">
        <f>TEXT(Sales[[#This Row],[Invoice Date]],"mmm")</f>
        <v>Aug</v>
      </c>
      <c r="F7873" s="4" t="s">
        <v>27</v>
      </c>
      <c r="G7873" s="4" t="s">
        <v>28</v>
      </c>
      <c r="H7873" s="4" t="s">
        <v>29</v>
      </c>
      <c r="I7873" s="6" t="s">
        <v>21</v>
      </c>
      <c r="J7873" s="7">
        <v>31</v>
      </c>
      <c r="K7873" s="8">
        <v>245</v>
      </c>
      <c r="L7873" s="9">
        <f t="shared" si="122"/>
        <v>7595</v>
      </c>
      <c r="M7873" s="9">
        <v>3873.4500000000003</v>
      </c>
      <c r="N7873" s="10">
        <v>0.51</v>
      </c>
      <c r="O7873" s="4" t="s">
        <v>24</v>
      </c>
    </row>
    <row r="7874" spans="1:15" ht="14.25" customHeight="1" x14ac:dyDescent="0.25">
      <c r="A7874" s="4" t="s">
        <v>25</v>
      </c>
      <c r="B7874" s="4">
        <v>1197831</v>
      </c>
      <c r="C7874" s="5">
        <v>44059</v>
      </c>
      <c r="D7874" s="37">
        <v>2020</v>
      </c>
      <c r="E7874" s="5" t="str">
        <f>TEXT(Sales[[#This Row],[Invoice Date]],"mmm")</f>
        <v>Aug</v>
      </c>
      <c r="F7874" s="4" t="s">
        <v>27</v>
      </c>
      <c r="G7874" s="4" t="s">
        <v>28</v>
      </c>
      <c r="H7874" s="4" t="s">
        <v>29</v>
      </c>
      <c r="I7874" s="6" t="s">
        <v>22</v>
      </c>
      <c r="J7874" s="7">
        <v>35</v>
      </c>
      <c r="K7874" s="8">
        <v>180</v>
      </c>
      <c r="L7874" s="9">
        <f t="shared" si="122"/>
        <v>6300</v>
      </c>
      <c r="M7874" s="9">
        <v>2205</v>
      </c>
      <c r="N7874" s="10">
        <v>0.35</v>
      </c>
      <c r="O7874" s="4" t="s">
        <v>24</v>
      </c>
    </row>
    <row r="7875" spans="1:15" ht="14.25" customHeight="1" x14ac:dyDescent="0.25">
      <c r="A7875" s="4" t="s">
        <v>25</v>
      </c>
      <c r="B7875" s="4">
        <v>1197831</v>
      </c>
      <c r="C7875" s="5">
        <v>44060</v>
      </c>
      <c r="D7875" s="37">
        <v>2020</v>
      </c>
      <c r="E7875" s="5" t="str">
        <f>TEXT(Sales[[#This Row],[Invoice Date]],"mmm")</f>
        <v>Aug</v>
      </c>
      <c r="F7875" s="4" t="s">
        <v>27</v>
      </c>
      <c r="G7875" s="4" t="s">
        <v>28</v>
      </c>
      <c r="H7875" s="4" t="s">
        <v>29</v>
      </c>
      <c r="I7875" s="6" t="s">
        <v>23</v>
      </c>
      <c r="J7875" s="7">
        <v>32</v>
      </c>
      <c r="K7875" s="8">
        <v>295</v>
      </c>
      <c r="L7875" s="9">
        <f t="shared" ref="L7875:L7938" si="123">J7875*K7875</f>
        <v>9440</v>
      </c>
      <c r="M7875" s="9">
        <v>5380.8</v>
      </c>
      <c r="N7875" s="10">
        <v>0.57000000000000006</v>
      </c>
      <c r="O7875" s="4" t="s">
        <v>24</v>
      </c>
    </row>
    <row r="7876" spans="1:15" ht="14.25" customHeight="1" x14ac:dyDescent="0.25">
      <c r="A7876" s="4" t="s">
        <v>25</v>
      </c>
      <c r="B7876" s="4">
        <v>1197831</v>
      </c>
      <c r="C7876" s="5">
        <v>44061</v>
      </c>
      <c r="D7876" s="37">
        <v>2020</v>
      </c>
      <c r="E7876" s="5" t="str">
        <f>TEXT(Sales[[#This Row],[Invoice Date]],"mmm")</f>
        <v>Aug</v>
      </c>
      <c r="F7876" s="4" t="s">
        <v>27</v>
      </c>
      <c r="G7876" s="4" t="s">
        <v>28</v>
      </c>
      <c r="H7876" s="4" t="s">
        <v>29</v>
      </c>
      <c r="I7876" s="6" t="s">
        <v>17</v>
      </c>
      <c r="J7876" s="7">
        <v>28</v>
      </c>
      <c r="K7876" s="8">
        <v>295</v>
      </c>
      <c r="L7876" s="9">
        <f t="shared" si="123"/>
        <v>8260</v>
      </c>
      <c r="M7876" s="9">
        <v>3386.6</v>
      </c>
      <c r="N7876" s="10">
        <v>0.41</v>
      </c>
      <c r="O7876" s="4" t="s">
        <v>24</v>
      </c>
    </row>
    <row r="7877" spans="1:15" ht="14.25" customHeight="1" x14ac:dyDescent="0.25">
      <c r="A7877" s="4" t="s">
        <v>25</v>
      </c>
      <c r="B7877" s="4">
        <v>1197831</v>
      </c>
      <c r="C7877" s="5">
        <v>44062</v>
      </c>
      <c r="D7877" s="37">
        <v>2020</v>
      </c>
      <c r="E7877" s="5" t="str">
        <f>TEXT(Sales[[#This Row],[Invoice Date]],"mmm")</f>
        <v>Aug</v>
      </c>
      <c r="F7877" s="4" t="s">
        <v>27</v>
      </c>
      <c r="G7877" s="4" t="s">
        <v>28</v>
      </c>
      <c r="H7877" s="4" t="s">
        <v>29</v>
      </c>
      <c r="I7877" s="6" t="s">
        <v>19</v>
      </c>
      <c r="J7877" s="7">
        <v>33</v>
      </c>
      <c r="K7877" s="8">
        <v>323</v>
      </c>
      <c r="L7877" s="9">
        <f t="shared" si="123"/>
        <v>10659</v>
      </c>
      <c r="M7877" s="9">
        <v>4476.78</v>
      </c>
      <c r="N7877" s="10">
        <v>0.42</v>
      </c>
      <c r="O7877" s="4" t="s">
        <v>24</v>
      </c>
    </row>
    <row r="7878" spans="1:15" ht="14.25" customHeight="1" x14ac:dyDescent="0.25">
      <c r="A7878" s="4" t="s">
        <v>25</v>
      </c>
      <c r="B7878" s="4">
        <v>1197831</v>
      </c>
      <c r="C7878" s="5">
        <v>44063</v>
      </c>
      <c r="D7878" s="37">
        <v>2020</v>
      </c>
      <c r="E7878" s="5" t="str">
        <f>TEXT(Sales[[#This Row],[Invoice Date]],"mmm")</f>
        <v>Aug</v>
      </c>
      <c r="F7878" s="4" t="s">
        <v>27</v>
      </c>
      <c r="G7878" s="4" t="s">
        <v>28</v>
      </c>
      <c r="H7878" s="4" t="s">
        <v>29</v>
      </c>
      <c r="I7878" s="6" t="s">
        <v>20</v>
      </c>
      <c r="J7878" s="7">
        <v>27</v>
      </c>
      <c r="K7878" s="8">
        <v>264</v>
      </c>
      <c r="L7878" s="9">
        <f t="shared" si="123"/>
        <v>7128</v>
      </c>
      <c r="M7878" s="9">
        <v>2851.2</v>
      </c>
      <c r="N7878" s="10">
        <v>0.39999999999999997</v>
      </c>
      <c r="O7878" s="4" t="s">
        <v>24</v>
      </c>
    </row>
    <row r="7879" spans="1:15" ht="14.25" customHeight="1" x14ac:dyDescent="0.25">
      <c r="A7879" s="4" t="s">
        <v>25</v>
      </c>
      <c r="B7879" s="4">
        <v>1197831</v>
      </c>
      <c r="C7879" s="5">
        <v>44064</v>
      </c>
      <c r="D7879" s="37">
        <v>2020</v>
      </c>
      <c r="E7879" s="5" t="str">
        <f>TEXT(Sales[[#This Row],[Invoice Date]],"mmm")</f>
        <v>Aug</v>
      </c>
      <c r="F7879" s="4" t="s">
        <v>27</v>
      </c>
      <c r="G7879" s="4" t="s">
        <v>28</v>
      </c>
      <c r="H7879" s="4" t="s">
        <v>29</v>
      </c>
      <c r="I7879" s="6" t="s">
        <v>21</v>
      </c>
      <c r="J7879" s="7">
        <v>26</v>
      </c>
      <c r="K7879" s="8">
        <v>263</v>
      </c>
      <c r="L7879" s="9">
        <f t="shared" si="123"/>
        <v>6838</v>
      </c>
      <c r="M7879" s="9">
        <v>3282.24</v>
      </c>
      <c r="N7879" s="10">
        <v>0.48</v>
      </c>
      <c r="O7879" s="4" t="s">
        <v>24</v>
      </c>
    </row>
    <row r="7880" spans="1:15" ht="14.25" customHeight="1" x14ac:dyDescent="0.25">
      <c r="A7880" s="4" t="s">
        <v>25</v>
      </c>
      <c r="B7880" s="4">
        <v>1197831</v>
      </c>
      <c r="C7880" s="5">
        <v>44065</v>
      </c>
      <c r="D7880" s="37">
        <v>2020</v>
      </c>
      <c r="E7880" s="5" t="str">
        <f>TEXT(Sales[[#This Row],[Invoice Date]],"mmm")</f>
        <v>Aug</v>
      </c>
      <c r="F7880" s="4" t="s">
        <v>27</v>
      </c>
      <c r="G7880" s="4" t="s">
        <v>28</v>
      </c>
      <c r="H7880" s="4" t="s">
        <v>29</v>
      </c>
      <c r="I7880" s="6" t="s">
        <v>22</v>
      </c>
      <c r="J7880" s="7">
        <v>29</v>
      </c>
      <c r="K7880" s="8">
        <v>221</v>
      </c>
      <c r="L7880" s="9">
        <f t="shared" si="123"/>
        <v>6409</v>
      </c>
      <c r="M7880" s="9">
        <v>2050.88</v>
      </c>
      <c r="N7880" s="10">
        <v>0.32</v>
      </c>
      <c r="O7880" s="4" t="s">
        <v>24</v>
      </c>
    </row>
    <row r="7881" spans="1:15" ht="14.25" customHeight="1" x14ac:dyDescent="0.25">
      <c r="A7881" s="4" t="s">
        <v>25</v>
      </c>
      <c r="B7881" s="4">
        <v>1197831</v>
      </c>
      <c r="C7881" s="5">
        <v>44066</v>
      </c>
      <c r="D7881" s="37">
        <v>2020</v>
      </c>
      <c r="E7881" s="5" t="str">
        <f>TEXT(Sales[[#This Row],[Invoice Date]],"mmm")</f>
        <v>Aug</v>
      </c>
      <c r="F7881" s="4" t="s">
        <v>27</v>
      </c>
      <c r="G7881" s="4" t="s">
        <v>28</v>
      </c>
      <c r="H7881" s="4" t="s">
        <v>29</v>
      </c>
      <c r="I7881" s="6" t="s">
        <v>23</v>
      </c>
      <c r="J7881" s="7">
        <v>38</v>
      </c>
      <c r="K7881" s="8">
        <v>350</v>
      </c>
      <c r="L7881" s="9">
        <f t="shared" si="123"/>
        <v>13300</v>
      </c>
      <c r="M7881" s="9">
        <v>7581.0000000000009</v>
      </c>
      <c r="N7881" s="10">
        <v>0.57000000000000006</v>
      </c>
      <c r="O7881" s="4" t="s">
        <v>24</v>
      </c>
    </row>
    <row r="7882" spans="1:15" ht="14.25" customHeight="1" x14ac:dyDescent="0.25">
      <c r="A7882" s="4" t="s">
        <v>25</v>
      </c>
      <c r="B7882" s="4">
        <v>1197831</v>
      </c>
      <c r="C7882" s="5">
        <v>44067</v>
      </c>
      <c r="D7882" s="37">
        <v>2020</v>
      </c>
      <c r="E7882" s="5" t="str">
        <f>TEXT(Sales[[#This Row],[Invoice Date]],"mmm")</f>
        <v>Aug</v>
      </c>
      <c r="F7882" s="4" t="s">
        <v>27</v>
      </c>
      <c r="G7882" s="4" t="s">
        <v>28</v>
      </c>
      <c r="H7882" s="4" t="s">
        <v>29</v>
      </c>
      <c r="I7882" s="6" t="s">
        <v>17</v>
      </c>
      <c r="J7882" s="7">
        <v>29</v>
      </c>
      <c r="K7882" s="8">
        <v>295</v>
      </c>
      <c r="L7882" s="9">
        <f t="shared" si="123"/>
        <v>8555</v>
      </c>
      <c r="M7882" s="9">
        <v>3421.9999999999995</v>
      </c>
      <c r="N7882" s="10">
        <v>0.39999999999999997</v>
      </c>
      <c r="O7882" s="4" t="s">
        <v>24</v>
      </c>
    </row>
    <row r="7883" spans="1:15" ht="14.25" customHeight="1" x14ac:dyDescent="0.25">
      <c r="A7883" s="4" t="s">
        <v>25</v>
      </c>
      <c r="B7883" s="4">
        <v>1197831</v>
      </c>
      <c r="C7883" s="5">
        <v>44068</v>
      </c>
      <c r="D7883" s="37">
        <v>2020</v>
      </c>
      <c r="E7883" s="5" t="str">
        <f>TEXT(Sales[[#This Row],[Invoice Date]],"mmm")</f>
        <v>Aug</v>
      </c>
      <c r="F7883" s="4" t="s">
        <v>27</v>
      </c>
      <c r="G7883" s="4" t="s">
        <v>28</v>
      </c>
      <c r="H7883" s="4" t="s">
        <v>29</v>
      </c>
      <c r="I7883" s="6" t="s">
        <v>19</v>
      </c>
      <c r="J7883" s="7">
        <v>32</v>
      </c>
      <c r="K7883" s="8">
        <v>285</v>
      </c>
      <c r="L7883" s="9">
        <f t="shared" si="123"/>
        <v>9120</v>
      </c>
      <c r="M7883" s="9">
        <v>3830.3999999999996</v>
      </c>
      <c r="N7883" s="10">
        <v>0.42</v>
      </c>
      <c r="O7883" s="4" t="s">
        <v>24</v>
      </c>
    </row>
    <row r="7884" spans="1:15" ht="14.25" customHeight="1" x14ac:dyDescent="0.25">
      <c r="A7884" s="4" t="s">
        <v>25</v>
      </c>
      <c r="B7884" s="4">
        <v>1197831</v>
      </c>
      <c r="C7884" s="5">
        <v>44069</v>
      </c>
      <c r="D7884" s="37">
        <v>2020</v>
      </c>
      <c r="E7884" s="5" t="str">
        <f>TEXT(Sales[[#This Row],[Invoice Date]],"mmm")</f>
        <v>Aug</v>
      </c>
      <c r="F7884" s="4" t="s">
        <v>27</v>
      </c>
      <c r="G7884" s="4" t="s">
        <v>28</v>
      </c>
      <c r="H7884" s="4" t="s">
        <v>29</v>
      </c>
      <c r="I7884" s="6" t="s">
        <v>20</v>
      </c>
      <c r="J7884" s="7">
        <v>29</v>
      </c>
      <c r="K7884" s="8">
        <v>374</v>
      </c>
      <c r="L7884" s="9">
        <f t="shared" si="123"/>
        <v>10846</v>
      </c>
      <c r="M7884" s="9">
        <v>4446.8599999999997</v>
      </c>
      <c r="N7884" s="10">
        <v>0.41</v>
      </c>
      <c r="O7884" s="4" t="s">
        <v>24</v>
      </c>
    </row>
    <row r="7885" spans="1:15" ht="14.25" customHeight="1" x14ac:dyDescent="0.25">
      <c r="A7885" s="4" t="s">
        <v>25</v>
      </c>
      <c r="B7885" s="4">
        <v>1197831</v>
      </c>
      <c r="C7885" s="5">
        <v>44070</v>
      </c>
      <c r="D7885" s="37">
        <v>2020</v>
      </c>
      <c r="E7885" s="5" t="str">
        <f>TEXT(Sales[[#This Row],[Invoice Date]],"mmm")</f>
        <v>Aug</v>
      </c>
      <c r="F7885" s="4" t="s">
        <v>27</v>
      </c>
      <c r="G7885" s="4" t="s">
        <v>28</v>
      </c>
      <c r="H7885" s="4" t="s">
        <v>29</v>
      </c>
      <c r="I7885" s="6" t="s">
        <v>21</v>
      </c>
      <c r="J7885" s="7">
        <v>28</v>
      </c>
      <c r="K7885" s="8">
        <v>224</v>
      </c>
      <c r="L7885" s="9">
        <f t="shared" si="123"/>
        <v>6272</v>
      </c>
      <c r="M7885" s="9">
        <v>3261.44</v>
      </c>
      <c r="N7885" s="10">
        <v>0.52</v>
      </c>
      <c r="O7885" s="4" t="s">
        <v>24</v>
      </c>
    </row>
    <row r="7886" spans="1:15" ht="14.25" customHeight="1" x14ac:dyDescent="0.25">
      <c r="A7886" s="4" t="s">
        <v>25</v>
      </c>
      <c r="B7886" s="4">
        <v>1197831</v>
      </c>
      <c r="C7886" s="5">
        <v>44071</v>
      </c>
      <c r="D7886" s="37">
        <v>2020</v>
      </c>
      <c r="E7886" s="5" t="str">
        <f>TEXT(Sales[[#This Row],[Invoice Date]],"mmm")</f>
        <v>Aug</v>
      </c>
      <c r="F7886" s="4" t="s">
        <v>27</v>
      </c>
      <c r="G7886" s="4" t="s">
        <v>28</v>
      </c>
      <c r="H7886" s="4" t="s">
        <v>29</v>
      </c>
      <c r="I7886" s="6" t="s">
        <v>22</v>
      </c>
      <c r="J7886" s="7">
        <v>33</v>
      </c>
      <c r="K7886" s="8">
        <v>217</v>
      </c>
      <c r="L7886" s="9">
        <f t="shared" si="123"/>
        <v>7161</v>
      </c>
      <c r="M7886" s="9">
        <v>2577.96</v>
      </c>
      <c r="N7886" s="10">
        <v>0.36</v>
      </c>
      <c r="O7886" s="4" t="s">
        <v>24</v>
      </c>
    </row>
    <row r="7887" spans="1:15" ht="14.25" customHeight="1" x14ac:dyDescent="0.25">
      <c r="A7887" s="4" t="s">
        <v>25</v>
      </c>
      <c r="B7887" s="4">
        <v>1197831</v>
      </c>
      <c r="C7887" s="5">
        <v>44072</v>
      </c>
      <c r="D7887" s="37">
        <v>2020</v>
      </c>
      <c r="E7887" s="5" t="str">
        <f>TEXT(Sales[[#This Row],[Invoice Date]],"mmm")</f>
        <v>Aug</v>
      </c>
      <c r="F7887" s="4" t="s">
        <v>27</v>
      </c>
      <c r="G7887" s="4" t="s">
        <v>28</v>
      </c>
      <c r="H7887" s="4" t="s">
        <v>29</v>
      </c>
      <c r="I7887" s="6" t="s">
        <v>23</v>
      </c>
      <c r="J7887" s="7">
        <v>36</v>
      </c>
      <c r="K7887" s="8">
        <v>302</v>
      </c>
      <c r="L7887" s="9">
        <f t="shared" si="123"/>
        <v>10872</v>
      </c>
      <c r="M7887" s="9">
        <v>5653.4400000000005</v>
      </c>
      <c r="N7887" s="10">
        <v>0.52</v>
      </c>
      <c r="O7887" s="4" t="s">
        <v>24</v>
      </c>
    </row>
    <row r="7888" spans="1:15" ht="14.25" customHeight="1" x14ac:dyDescent="0.25">
      <c r="A7888" s="4" t="s">
        <v>25</v>
      </c>
      <c r="B7888" s="4">
        <v>1197831</v>
      </c>
      <c r="C7888" s="5">
        <v>44073</v>
      </c>
      <c r="D7888" s="37">
        <v>2020</v>
      </c>
      <c r="E7888" s="5" t="str">
        <f>TEXT(Sales[[#This Row],[Invoice Date]],"mmm")</f>
        <v>Aug</v>
      </c>
      <c r="F7888" s="4" t="s">
        <v>27</v>
      </c>
      <c r="G7888" s="4" t="s">
        <v>28</v>
      </c>
      <c r="H7888" s="4" t="s">
        <v>29</v>
      </c>
      <c r="I7888" s="6" t="s">
        <v>17</v>
      </c>
      <c r="J7888" s="7">
        <v>27</v>
      </c>
      <c r="K7888" s="8">
        <v>305</v>
      </c>
      <c r="L7888" s="9">
        <f t="shared" si="123"/>
        <v>8235</v>
      </c>
      <c r="M7888" s="9">
        <v>3046.95</v>
      </c>
      <c r="N7888" s="10">
        <v>0.37</v>
      </c>
      <c r="O7888" s="4" t="s">
        <v>24</v>
      </c>
    </row>
    <row r="7889" spans="1:15" ht="14.25" customHeight="1" x14ac:dyDescent="0.25">
      <c r="A7889" s="4" t="s">
        <v>25</v>
      </c>
      <c r="B7889" s="4">
        <v>1197831</v>
      </c>
      <c r="C7889" s="5">
        <v>44074</v>
      </c>
      <c r="D7889" s="37">
        <v>2020</v>
      </c>
      <c r="E7889" s="5" t="str">
        <f>TEXT(Sales[[#This Row],[Invoice Date]],"mmm")</f>
        <v>Aug</v>
      </c>
      <c r="F7889" s="4" t="s">
        <v>27</v>
      </c>
      <c r="G7889" s="4" t="s">
        <v>28</v>
      </c>
      <c r="H7889" s="4" t="s">
        <v>29</v>
      </c>
      <c r="I7889" s="6" t="s">
        <v>19</v>
      </c>
      <c r="J7889" s="7">
        <v>33</v>
      </c>
      <c r="K7889" s="8">
        <v>305</v>
      </c>
      <c r="L7889" s="9">
        <f t="shared" si="123"/>
        <v>10065</v>
      </c>
      <c r="M7889" s="9">
        <v>3824.7</v>
      </c>
      <c r="N7889" s="10">
        <v>0.38</v>
      </c>
      <c r="O7889" s="4" t="s">
        <v>24</v>
      </c>
    </row>
    <row r="7890" spans="1:15" ht="14.25" customHeight="1" x14ac:dyDescent="0.25">
      <c r="A7890" s="4" t="s">
        <v>25</v>
      </c>
      <c r="B7890" s="4">
        <v>1197831</v>
      </c>
      <c r="C7890" s="5">
        <v>44075</v>
      </c>
      <c r="D7890" s="37">
        <v>2020</v>
      </c>
      <c r="E7890" s="5" t="str">
        <f>TEXT(Sales[[#This Row],[Invoice Date]],"mmm")</f>
        <v>Sep</v>
      </c>
      <c r="F7890" s="4" t="s">
        <v>27</v>
      </c>
      <c r="G7890" s="4" t="s">
        <v>28</v>
      </c>
      <c r="H7890" s="4" t="s">
        <v>29</v>
      </c>
      <c r="I7890" s="6" t="s">
        <v>20</v>
      </c>
      <c r="J7890" s="7">
        <v>29</v>
      </c>
      <c r="K7890" s="8">
        <v>374</v>
      </c>
      <c r="L7890" s="9">
        <f t="shared" si="123"/>
        <v>10846</v>
      </c>
      <c r="M7890" s="9">
        <v>4446.8599999999997</v>
      </c>
      <c r="N7890" s="10">
        <v>0.41</v>
      </c>
      <c r="O7890" s="4" t="s">
        <v>24</v>
      </c>
    </row>
    <row r="7891" spans="1:15" ht="14.25" customHeight="1" x14ac:dyDescent="0.25">
      <c r="A7891" s="4" t="s">
        <v>25</v>
      </c>
      <c r="B7891" s="4">
        <v>1197831</v>
      </c>
      <c r="C7891" s="5">
        <v>44076</v>
      </c>
      <c r="D7891" s="37">
        <v>2020</v>
      </c>
      <c r="E7891" s="5" t="str">
        <f>TEXT(Sales[[#This Row],[Invoice Date]],"mmm")</f>
        <v>Sep</v>
      </c>
      <c r="F7891" s="4" t="s">
        <v>27</v>
      </c>
      <c r="G7891" s="4" t="s">
        <v>28</v>
      </c>
      <c r="H7891" s="4" t="s">
        <v>29</v>
      </c>
      <c r="I7891" s="6" t="s">
        <v>21</v>
      </c>
      <c r="J7891" s="7">
        <v>30</v>
      </c>
      <c r="K7891" s="8">
        <v>215</v>
      </c>
      <c r="L7891" s="9">
        <f t="shared" si="123"/>
        <v>6450</v>
      </c>
      <c r="M7891" s="9">
        <v>3096</v>
      </c>
      <c r="N7891" s="10">
        <v>0.48</v>
      </c>
      <c r="O7891" s="4" t="s">
        <v>24</v>
      </c>
    </row>
    <row r="7892" spans="1:15" ht="14.25" customHeight="1" x14ac:dyDescent="0.25">
      <c r="A7892" s="4" t="s">
        <v>25</v>
      </c>
      <c r="B7892" s="4">
        <v>1197831</v>
      </c>
      <c r="C7892" s="5">
        <v>44077</v>
      </c>
      <c r="D7892" s="37">
        <v>2020</v>
      </c>
      <c r="E7892" s="5" t="str">
        <f>TEXT(Sales[[#This Row],[Invoice Date]],"mmm")</f>
        <v>Sep</v>
      </c>
      <c r="F7892" s="4" t="s">
        <v>27</v>
      </c>
      <c r="G7892" s="4" t="s">
        <v>28</v>
      </c>
      <c r="H7892" s="4" t="s">
        <v>29</v>
      </c>
      <c r="I7892" s="6" t="s">
        <v>22</v>
      </c>
      <c r="J7892" s="7">
        <v>35</v>
      </c>
      <c r="K7892" s="8">
        <v>228</v>
      </c>
      <c r="L7892" s="9">
        <f t="shared" si="123"/>
        <v>7980</v>
      </c>
      <c r="M7892" s="9">
        <v>2713.2</v>
      </c>
      <c r="N7892" s="10">
        <v>0.33999999999999997</v>
      </c>
      <c r="O7892" s="4" t="s">
        <v>24</v>
      </c>
    </row>
    <row r="7893" spans="1:15" ht="14.25" customHeight="1" x14ac:dyDescent="0.25">
      <c r="A7893" s="4" t="s">
        <v>25</v>
      </c>
      <c r="B7893" s="4">
        <v>1197831</v>
      </c>
      <c r="C7893" s="5">
        <v>44078</v>
      </c>
      <c r="D7893" s="37">
        <v>2020</v>
      </c>
      <c r="E7893" s="5" t="str">
        <f>TEXT(Sales[[#This Row],[Invoice Date]],"mmm")</f>
        <v>Sep</v>
      </c>
      <c r="F7893" s="4" t="s">
        <v>27</v>
      </c>
      <c r="G7893" s="4" t="s">
        <v>28</v>
      </c>
      <c r="H7893" s="4" t="s">
        <v>29</v>
      </c>
      <c r="I7893" s="6" t="s">
        <v>23</v>
      </c>
      <c r="J7893" s="7">
        <v>39</v>
      </c>
      <c r="K7893" s="8">
        <v>270</v>
      </c>
      <c r="L7893" s="9">
        <f t="shared" si="123"/>
        <v>10530</v>
      </c>
      <c r="M7893" s="9">
        <v>5686.2000000000007</v>
      </c>
      <c r="N7893" s="10">
        <v>0.54</v>
      </c>
      <c r="O7893" s="4" t="s">
        <v>24</v>
      </c>
    </row>
    <row r="7894" spans="1:15" ht="14.25" customHeight="1" x14ac:dyDescent="0.25">
      <c r="A7894" s="4" t="s">
        <v>25</v>
      </c>
      <c r="B7894" s="4">
        <v>1197831</v>
      </c>
      <c r="C7894" s="5">
        <v>44079</v>
      </c>
      <c r="D7894" s="37">
        <v>2020</v>
      </c>
      <c r="E7894" s="5" t="str">
        <f>TEXT(Sales[[#This Row],[Invoice Date]],"mmm")</f>
        <v>Sep</v>
      </c>
      <c r="F7894" s="4" t="s">
        <v>27</v>
      </c>
      <c r="G7894" s="4" t="s">
        <v>28</v>
      </c>
      <c r="H7894" s="4" t="s">
        <v>29</v>
      </c>
      <c r="I7894" s="6" t="s">
        <v>17</v>
      </c>
      <c r="J7894" s="7">
        <v>33</v>
      </c>
      <c r="K7894" s="8">
        <v>264</v>
      </c>
      <c r="L7894" s="9">
        <f t="shared" si="123"/>
        <v>8712</v>
      </c>
      <c r="M7894" s="9">
        <v>3659.04</v>
      </c>
      <c r="N7894" s="10">
        <v>0.42</v>
      </c>
      <c r="O7894" s="4" t="s">
        <v>24</v>
      </c>
    </row>
    <row r="7895" spans="1:15" ht="14.25" customHeight="1" x14ac:dyDescent="0.25">
      <c r="A7895" s="4" t="s">
        <v>25</v>
      </c>
      <c r="B7895" s="4">
        <v>1197831</v>
      </c>
      <c r="C7895" s="5">
        <v>44080</v>
      </c>
      <c r="D7895" s="37">
        <v>2020</v>
      </c>
      <c r="E7895" s="5" t="str">
        <f>TEXT(Sales[[#This Row],[Invoice Date]],"mmm")</f>
        <v>Sep</v>
      </c>
      <c r="F7895" s="4" t="s">
        <v>27</v>
      </c>
      <c r="G7895" s="4" t="s">
        <v>28</v>
      </c>
      <c r="H7895" s="4" t="s">
        <v>29</v>
      </c>
      <c r="I7895" s="6" t="s">
        <v>19</v>
      </c>
      <c r="J7895" s="7">
        <v>32</v>
      </c>
      <c r="K7895" s="8">
        <v>255</v>
      </c>
      <c r="L7895" s="9">
        <f t="shared" si="123"/>
        <v>8160</v>
      </c>
      <c r="M7895" s="9">
        <v>3019.2</v>
      </c>
      <c r="N7895" s="10">
        <v>0.37</v>
      </c>
      <c r="O7895" s="4" t="s">
        <v>24</v>
      </c>
    </row>
    <row r="7896" spans="1:15" ht="14.25" customHeight="1" x14ac:dyDescent="0.25">
      <c r="A7896" s="4" t="s">
        <v>25</v>
      </c>
      <c r="B7896" s="4">
        <v>1197831</v>
      </c>
      <c r="C7896" s="5">
        <v>44081</v>
      </c>
      <c r="D7896" s="37">
        <v>2020</v>
      </c>
      <c r="E7896" s="5" t="str">
        <f>TEXT(Sales[[#This Row],[Invoice Date]],"mmm")</f>
        <v>Sep</v>
      </c>
      <c r="F7896" s="4" t="s">
        <v>27</v>
      </c>
      <c r="G7896" s="4" t="s">
        <v>28</v>
      </c>
      <c r="H7896" s="4" t="s">
        <v>29</v>
      </c>
      <c r="I7896" s="6" t="s">
        <v>20</v>
      </c>
      <c r="J7896" s="7">
        <v>36</v>
      </c>
      <c r="K7896" s="8">
        <v>315</v>
      </c>
      <c r="L7896" s="9">
        <f t="shared" si="123"/>
        <v>11340</v>
      </c>
      <c r="M7896" s="9">
        <v>4309.2</v>
      </c>
      <c r="N7896" s="10">
        <v>0.38</v>
      </c>
      <c r="O7896" s="4" t="s">
        <v>24</v>
      </c>
    </row>
    <row r="7897" spans="1:15" ht="14.25" customHeight="1" x14ac:dyDescent="0.25">
      <c r="A7897" s="4" t="s">
        <v>25</v>
      </c>
      <c r="B7897" s="4">
        <v>1197831</v>
      </c>
      <c r="C7897" s="5">
        <v>44082</v>
      </c>
      <c r="D7897" s="37">
        <v>2020</v>
      </c>
      <c r="E7897" s="5" t="str">
        <f>TEXT(Sales[[#This Row],[Invoice Date]],"mmm")</f>
        <v>Sep</v>
      </c>
      <c r="F7897" s="4" t="s">
        <v>27</v>
      </c>
      <c r="G7897" s="4" t="s">
        <v>28</v>
      </c>
      <c r="H7897" s="4" t="s">
        <v>29</v>
      </c>
      <c r="I7897" s="6" t="s">
        <v>21</v>
      </c>
      <c r="J7897" s="7">
        <v>37</v>
      </c>
      <c r="K7897" s="8">
        <v>200</v>
      </c>
      <c r="L7897" s="9">
        <f t="shared" si="123"/>
        <v>7400</v>
      </c>
      <c r="M7897" s="9">
        <v>3700</v>
      </c>
      <c r="N7897" s="10">
        <v>0.5</v>
      </c>
      <c r="O7897" s="4" t="s">
        <v>24</v>
      </c>
    </row>
    <row r="7898" spans="1:15" ht="14.25" customHeight="1" x14ac:dyDescent="0.25">
      <c r="A7898" s="4" t="s">
        <v>25</v>
      </c>
      <c r="B7898" s="4">
        <v>1197831</v>
      </c>
      <c r="C7898" s="5">
        <v>44083</v>
      </c>
      <c r="D7898" s="37">
        <v>2020</v>
      </c>
      <c r="E7898" s="5" t="str">
        <f>TEXT(Sales[[#This Row],[Invoice Date]],"mmm")</f>
        <v>Sep</v>
      </c>
      <c r="F7898" s="4" t="s">
        <v>27</v>
      </c>
      <c r="G7898" s="4" t="s">
        <v>28</v>
      </c>
      <c r="H7898" s="4" t="s">
        <v>29</v>
      </c>
      <c r="I7898" s="6" t="s">
        <v>22</v>
      </c>
      <c r="J7898" s="7">
        <v>36</v>
      </c>
      <c r="K7898" s="8">
        <v>206</v>
      </c>
      <c r="L7898" s="9">
        <f t="shared" si="123"/>
        <v>7416</v>
      </c>
      <c r="M7898" s="9">
        <v>2669.7599999999998</v>
      </c>
      <c r="N7898" s="10">
        <v>0.36</v>
      </c>
      <c r="O7898" s="4" t="s">
        <v>24</v>
      </c>
    </row>
    <row r="7899" spans="1:15" ht="14.25" customHeight="1" x14ac:dyDescent="0.25">
      <c r="A7899" s="4" t="s">
        <v>25</v>
      </c>
      <c r="B7899" s="4">
        <v>1197831</v>
      </c>
      <c r="C7899" s="5">
        <v>44084</v>
      </c>
      <c r="D7899" s="37">
        <v>2020</v>
      </c>
      <c r="E7899" s="5" t="str">
        <f>TEXT(Sales[[#This Row],[Invoice Date]],"mmm")</f>
        <v>Sep</v>
      </c>
      <c r="F7899" s="4" t="s">
        <v>27</v>
      </c>
      <c r="G7899" s="4" t="s">
        <v>28</v>
      </c>
      <c r="H7899" s="4" t="s">
        <v>29</v>
      </c>
      <c r="I7899" s="6" t="s">
        <v>23</v>
      </c>
      <c r="J7899" s="7">
        <v>42</v>
      </c>
      <c r="K7899" s="8">
        <v>298</v>
      </c>
      <c r="L7899" s="9">
        <f t="shared" si="123"/>
        <v>12516</v>
      </c>
      <c r="M7899" s="9">
        <v>7134.1200000000008</v>
      </c>
      <c r="N7899" s="10">
        <v>0.57000000000000006</v>
      </c>
      <c r="O7899" s="4" t="s">
        <v>24</v>
      </c>
    </row>
    <row r="7900" spans="1:15" ht="14.25" customHeight="1" x14ac:dyDescent="0.25">
      <c r="A7900" s="4" t="s">
        <v>25</v>
      </c>
      <c r="B7900" s="4">
        <v>1197831</v>
      </c>
      <c r="C7900" s="5">
        <v>44085</v>
      </c>
      <c r="D7900" s="37">
        <v>2020</v>
      </c>
      <c r="E7900" s="5" t="str">
        <f>TEXT(Sales[[#This Row],[Invoice Date]],"mmm")</f>
        <v>Sep</v>
      </c>
      <c r="F7900" s="4" t="s">
        <v>27</v>
      </c>
      <c r="G7900" s="4" t="s">
        <v>28</v>
      </c>
      <c r="H7900" s="4" t="s">
        <v>29</v>
      </c>
      <c r="I7900" s="6" t="s">
        <v>17</v>
      </c>
      <c r="J7900" s="7">
        <v>31</v>
      </c>
      <c r="K7900" s="8">
        <v>272</v>
      </c>
      <c r="L7900" s="9">
        <f t="shared" si="123"/>
        <v>8432</v>
      </c>
      <c r="M7900" s="9">
        <v>3288.4799999999996</v>
      </c>
      <c r="N7900" s="10">
        <v>0.38999999999999996</v>
      </c>
      <c r="O7900" s="4" t="s">
        <v>24</v>
      </c>
    </row>
    <row r="7901" spans="1:15" ht="14.25" customHeight="1" x14ac:dyDescent="0.25">
      <c r="A7901" s="4" t="s">
        <v>25</v>
      </c>
      <c r="B7901" s="4">
        <v>1197831</v>
      </c>
      <c r="C7901" s="5">
        <v>44086</v>
      </c>
      <c r="D7901" s="37">
        <v>2020</v>
      </c>
      <c r="E7901" s="5" t="str">
        <f>TEXT(Sales[[#This Row],[Invoice Date]],"mmm")</f>
        <v>Sep</v>
      </c>
      <c r="F7901" s="4" t="s">
        <v>27</v>
      </c>
      <c r="G7901" s="4" t="s">
        <v>28</v>
      </c>
      <c r="H7901" s="4" t="s">
        <v>29</v>
      </c>
      <c r="I7901" s="6" t="s">
        <v>19</v>
      </c>
      <c r="J7901" s="7">
        <v>29</v>
      </c>
      <c r="K7901" s="8">
        <v>248</v>
      </c>
      <c r="L7901" s="9">
        <f t="shared" si="123"/>
        <v>7192</v>
      </c>
      <c r="M7901" s="9">
        <v>2804.8799999999997</v>
      </c>
      <c r="N7901" s="10">
        <v>0.38999999999999996</v>
      </c>
      <c r="O7901" s="4" t="s">
        <v>24</v>
      </c>
    </row>
    <row r="7902" spans="1:15" ht="14.25" customHeight="1" x14ac:dyDescent="0.25">
      <c r="A7902" s="4" t="s">
        <v>25</v>
      </c>
      <c r="B7902" s="4">
        <v>1197831</v>
      </c>
      <c r="C7902" s="5">
        <v>44087</v>
      </c>
      <c r="D7902" s="37">
        <v>2020</v>
      </c>
      <c r="E7902" s="5" t="str">
        <f>TEXT(Sales[[#This Row],[Invoice Date]],"mmm")</f>
        <v>Sep</v>
      </c>
      <c r="F7902" s="4" t="s">
        <v>27</v>
      </c>
      <c r="G7902" s="4" t="s">
        <v>28</v>
      </c>
      <c r="H7902" s="4" t="s">
        <v>29</v>
      </c>
      <c r="I7902" s="6" t="s">
        <v>20</v>
      </c>
      <c r="J7902" s="7">
        <v>39</v>
      </c>
      <c r="K7902" s="8">
        <v>255</v>
      </c>
      <c r="L7902" s="9">
        <f t="shared" si="123"/>
        <v>9945</v>
      </c>
      <c r="M7902" s="9">
        <v>3679.65</v>
      </c>
      <c r="N7902" s="10">
        <v>0.37</v>
      </c>
      <c r="O7902" s="4" t="s">
        <v>24</v>
      </c>
    </row>
    <row r="7903" spans="1:15" ht="14.25" customHeight="1" x14ac:dyDescent="0.25">
      <c r="A7903" s="4" t="s">
        <v>25</v>
      </c>
      <c r="B7903" s="4">
        <v>1197831</v>
      </c>
      <c r="C7903" s="5">
        <v>44088</v>
      </c>
      <c r="D7903" s="37">
        <v>2020</v>
      </c>
      <c r="E7903" s="5" t="str">
        <f>TEXT(Sales[[#This Row],[Invoice Date]],"mmm")</f>
        <v>Sep</v>
      </c>
      <c r="F7903" s="4" t="s">
        <v>27</v>
      </c>
      <c r="G7903" s="4" t="s">
        <v>28</v>
      </c>
      <c r="H7903" s="4" t="s">
        <v>29</v>
      </c>
      <c r="I7903" s="6" t="s">
        <v>21</v>
      </c>
      <c r="J7903" s="7">
        <v>36</v>
      </c>
      <c r="K7903" s="8">
        <v>204</v>
      </c>
      <c r="L7903" s="9">
        <f t="shared" si="123"/>
        <v>7344</v>
      </c>
      <c r="M7903" s="9">
        <v>3451.6800000000003</v>
      </c>
      <c r="N7903" s="10">
        <v>0.47000000000000003</v>
      </c>
      <c r="O7903" s="4" t="s">
        <v>24</v>
      </c>
    </row>
    <row r="7904" spans="1:15" ht="14.25" customHeight="1" x14ac:dyDescent="0.25">
      <c r="A7904" s="4" t="s">
        <v>25</v>
      </c>
      <c r="B7904" s="4">
        <v>1197831</v>
      </c>
      <c r="C7904" s="5">
        <v>44089</v>
      </c>
      <c r="D7904" s="37">
        <v>2020</v>
      </c>
      <c r="E7904" s="5" t="str">
        <f>TEXT(Sales[[#This Row],[Invoice Date]],"mmm")</f>
        <v>Sep</v>
      </c>
      <c r="F7904" s="4" t="s">
        <v>27</v>
      </c>
      <c r="G7904" s="4" t="s">
        <v>28</v>
      </c>
      <c r="H7904" s="4" t="s">
        <v>29</v>
      </c>
      <c r="I7904" s="6" t="s">
        <v>22</v>
      </c>
      <c r="J7904" s="7">
        <v>35</v>
      </c>
      <c r="K7904" s="8">
        <v>184</v>
      </c>
      <c r="L7904" s="9">
        <f t="shared" si="123"/>
        <v>6440</v>
      </c>
      <c r="M7904" s="9">
        <v>2382.8000000000002</v>
      </c>
      <c r="N7904" s="10">
        <v>0.37</v>
      </c>
      <c r="O7904" s="4" t="s">
        <v>24</v>
      </c>
    </row>
    <row r="7905" spans="1:15" ht="14.25" customHeight="1" x14ac:dyDescent="0.25">
      <c r="A7905" s="4" t="s">
        <v>25</v>
      </c>
      <c r="B7905" s="4">
        <v>1197831</v>
      </c>
      <c r="C7905" s="5">
        <v>44090</v>
      </c>
      <c r="D7905" s="37">
        <v>2020</v>
      </c>
      <c r="E7905" s="5" t="str">
        <f>TEXT(Sales[[#This Row],[Invoice Date]],"mmm")</f>
        <v>Sep</v>
      </c>
      <c r="F7905" s="4" t="s">
        <v>27</v>
      </c>
      <c r="G7905" s="4" t="s">
        <v>28</v>
      </c>
      <c r="H7905" s="4" t="s">
        <v>29</v>
      </c>
      <c r="I7905" s="6" t="s">
        <v>23</v>
      </c>
      <c r="J7905" s="7">
        <v>43</v>
      </c>
      <c r="K7905" s="8">
        <v>233</v>
      </c>
      <c r="L7905" s="9">
        <f t="shared" si="123"/>
        <v>10019</v>
      </c>
      <c r="M7905" s="9">
        <v>5410.26</v>
      </c>
      <c r="N7905" s="10">
        <v>0.54</v>
      </c>
      <c r="O7905" s="4" t="s">
        <v>24</v>
      </c>
    </row>
    <row r="7906" spans="1:15" ht="14.25" customHeight="1" x14ac:dyDescent="0.25">
      <c r="A7906" s="4" t="s">
        <v>25</v>
      </c>
      <c r="B7906" s="4">
        <v>1197831</v>
      </c>
      <c r="C7906" s="5">
        <v>44124</v>
      </c>
      <c r="D7906" s="37">
        <v>2020</v>
      </c>
      <c r="E7906" s="5" t="str">
        <f>TEXT(Sales[[#This Row],[Invoice Date]],"mmm")</f>
        <v>Oct</v>
      </c>
      <c r="F7906" s="4" t="s">
        <v>27</v>
      </c>
      <c r="G7906" s="4" t="s">
        <v>28</v>
      </c>
      <c r="H7906" s="4" t="s">
        <v>29</v>
      </c>
      <c r="I7906" s="6" t="s">
        <v>17</v>
      </c>
      <c r="J7906" s="7">
        <v>34</v>
      </c>
      <c r="K7906" s="8">
        <v>270</v>
      </c>
      <c r="L7906" s="9">
        <f t="shared" si="123"/>
        <v>9180</v>
      </c>
      <c r="M7906" s="9">
        <v>3488.4</v>
      </c>
      <c r="N7906" s="10">
        <v>0.38</v>
      </c>
      <c r="O7906" s="4" t="s">
        <v>24</v>
      </c>
    </row>
    <row r="7907" spans="1:15" ht="14.25" customHeight="1" x14ac:dyDescent="0.25">
      <c r="A7907" s="4" t="s">
        <v>25</v>
      </c>
      <c r="B7907" s="4">
        <v>1197831</v>
      </c>
      <c r="C7907" s="5">
        <v>44125</v>
      </c>
      <c r="D7907" s="37">
        <v>2020</v>
      </c>
      <c r="E7907" s="5" t="str">
        <f>TEXT(Sales[[#This Row],[Invoice Date]],"mmm")</f>
        <v>Oct</v>
      </c>
      <c r="F7907" s="4" t="s">
        <v>27</v>
      </c>
      <c r="G7907" s="4" t="s">
        <v>28</v>
      </c>
      <c r="H7907" s="4" t="s">
        <v>29</v>
      </c>
      <c r="I7907" s="6" t="s">
        <v>19</v>
      </c>
      <c r="J7907" s="7">
        <v>31</v>
      </c>
      <c r="K7907" s="8">
        <v>306</v>
      </c>
      <c r="L7907" s="9">
        <f t="shared" si="123"/>
        <v>9486</v>
      </c>
      <c r="M7907" s="9">
        <v>3794.3999999999996</v>
      </c>
      <c r="N7907" s="10">
        <v>0.39999999999999997</v>
      </c>
      <c r="O7907" s="4" t="s">
        <v>24</v>
      </c>
    </row>
    <row r="7908" spans="1:15" ht="14.25" customHeight="1" x14ac:dyDescent="0.25">
      <c r="A7908" s="4" t="s">
        <v>25</v>
      </c>
      <c r="B7908" s="4">
        <v>1197831</v>
      </c>
      <c r="C7908" s="5">
        <v>44126</v>
      </c>
      <c r="D7908" s="37">
        <v>2020</v>
      </c>
      <c r="E7908" s="5" t="str">
        <f>TEXT(Sales[[#This Row],[Invoice Date]],"mmm")</f>
        <v>Oct</v>
      </c>
      <c r="F7908" s="4" t="s">
        <v>27</v>
      </c>
      <c r="G7908" s="4" t="s">
        <v>28</v>
      </c>
      <c r="H7908" s="4" t="s">
        <v>29</v>
      </c>
      <c r="I7908" s="6" t="s">
        <v>20</v>
      </c>
      <c r="J7908" s="7">
        <v>34</v>
      </c>
      <c r="K7908" s="8">
        <v>281</v>
      </c>
      <c r="L7908" s="9">
        <f t="shared" si="123"/>
        <v>9554</v>
      </c>
      <c r="M7908" s="9">
        <v>3726.0599999999995</v>
      </c>
      <c r="N7908" s="10">
        <v>0.38999999999999996</v>
      </c>
      <c r="O7908" s="4" t="s">
        <v>24</v>
      </c>
    </row>
    <row r="7909" spans="1:15" ht="14.25" customHeight="1" x14ac:dyDescent="0.25">
      <c r="A7909" s="4" t="s">
        <v>25</v>
      </c>
      <c r="B7909" s="4">
        <v>1197831</v>
      </c>
      <c r="C7909" s="5">
        <v>44127</v>
      </c>
      <c r="D7909" s="37">
        <v>2020</v>
      </c>
      <c r="E7909" s="5" t="str">
        <f>TEXT(Sales[[#This Row],[Invoice Date]],"mmm")</f>
        <v>Oct</v>
      </c>
      <c r="F7909" s="4" t="s">
        <v>27</v>
      </c>
      <c r="G7909" s="4" t="s">
        <v>28</v>
      </c>
      <c r="H7909" s="4" t="s">
        <v>29</v>
      </c>
      <c r="I7909" s="6" t="s">
        <v>21</v>
      </c>
      <c r="J7909" s="7">
        <v>36</v>
      </c>
      <c r="K7909" s="8">
        <v>230</v>
      </c>
      <c r="L7909" s="9">
        <f t="shared" si="123"/>
        <v>8280</v>
      </c>
      <c r="M7909" s="9">
        <v>4140</v>
      </c>
      <c r="N7909" s="10">
        <v>0.5</v>
      </c>
      <c r="O7909" s="4" t="s">
        <v>24</v>
      </c>
    </row>
    <row r="7910" spans="1:15" ht="14.25" customHeight="1" x14ac:dyDescent="0.25">
      <c r="A7910" s="4" t="s">
        <v>25</v>
      </c>
      <c r="B7910" s="4">
        <v>1197831</v>
      </c>
      <c r="C7910" s="5">
        <v>44128</v>
      </c>
      <c r="D7910" s="37">
        <v>2020</v>
      </c>
      <c r="E7910" s="5" t="str">
        <f>TEXT(Sales[[#This Row],[Invoice Date]],"mmm")</f>
        <v>Oct</v>
      </c>
      <c r="F7910" s="4" t="s">
        <v>27</v>
      </c>
      <c r="G7910" s="4" t="s">
        <v>28</v>
      </c>
      <c r="H7910" s="4" t="s">
        <v>29</v>
      </c>
      <c r="I7910" s="6" t="s">
        <v>22</v>
      </c>
      <c r="J7910" s="7">
        <v>30</v>
      </c>
      <c r="K7910" s="8">
        <v>195</v>
      </c>
      <c r="L7910" s="9">
        <f t="shared" si="123"/>
        <v>5850</v>
      </c>
      <c r="M7910" s="9">
        <v>1872</v>
      </c>
      <c r="N7910" s="10">
        <v>0.32</v>
      </c>
      <c r="O7910" s="4" t="s">
        <v>24</v>
      </c>
    </row>
    <row r="7911" spans="1:15" ht="14.25" customHeight="1" x14ac:dyDescent="0.25">
      <c r="A7911" s="4" t="s">
        <v>25</v>
      </c>
      <c r="B7911" s="4">
        <v>1197831</v>
      </c>
      <c r="C7911" s="5">
        <v>44129</v>
      </c>
      <c r="D7911" s="37">
        <v>2020</v>
      </c>
      <c r="E7911" s="5" t="str">
        <f>TEXT(Sales[[#This Row],[Invoice Date]],"mmm")</f>
        <v>Oct</v>
      </c>
      <c r="F7911" s="4" t="s">
        <v>27</v>
      </c>
      <c r="G7911" s="4" t="s">
        <v>28</v>
      </c>
      <c r="H7911" s="4" t="s">
        <v>29</v>
      </c>
      <c r="I7911" s="6" t="s">
        <v>23</v>
      </c>
      <c r="J7911" s="7">
        <v>44</v>
      </c>
      <c r="K7911" s="8">
        <v>289</v>
      </c>
      <c r="L7911" s="9">
        <f t="shared" si="123"/>
        <v>12716</v>
      </c>
      <c r="M7911" s="9">
        <v>7248.1200000000008</v>
      </c>
      <c r="N7911" s="10">
        <v>0.57000000000000006</v>
      </c>
      <c r="O7911" s="4" t="s">
        <v>24</v>
      </c>
    </row>
    <row r="7912" spans="1:15" ht="14.25" customHeight="1" x14ac:dyDescent="0.25">
      <c r="A7912" s="4" t="s">
        <v>25</v>
      </c>
      <c r="B7912" s="4">
        <v>1197831</v>
      </c>
      <c r="C7912" s="5">
        <v>44130</v>
      </c>
      <c r="D7912" s="37">
        <v>2020</v>
      </c>
      <c r="E7912" s="5" t="str">
        <f>TEXT(Sales[[#This Row],[Invoice Date]],"mmm")</f>
        <v>Oct</v>
      </c>
      <c r="F7912" s="4" t="s">
        <v>27</v>
      </c>
      <c r="G7912" s="4" t="s">
        <v>28</v>
      </c>
      <c r="H7912" s="4" t="s">
        <v>29</v>
      </c>
      <c r="I7912" s="6" t="s">
        <v>17</v>
      </c>
      <c r="J7912" s="7">
        <v>32</v>
      </c>
      <c r="K7912" s="8">
        <v>333</v>
      </c>
      <c r="L7912" s="9">
        <f t="shared" si="123"/>
        <v>10656</v>
      </c>
      <c r="M7912" s="9">
        <v>4262.3999999999996</v>
      </c>
      <c r="N7912" s="10">
        <v>0.39999999999999997</v>
      </c>
      <c r="O7912" s="4" t="s">
        <v>24</v>
      </c>
    </row>
    <row r="7913" spans="1:15" ht="14.25" customHeight="1" x14ac:dyDescent="0.25">
      <c r="A7913" s="4" t="s">
        <v>25</v>
      </c>
      <c r="B7913" s="4">
        <v>1197831</v>
      </c>
      <c r="C7913" s="5">
        <v>44131</v>
      </c>
      <c r="D7913" s="37">
        <v>2020</v>
      </c>
      <c r="E7913" s="5" t="str">
        <f>TEXT(Sales[[#This Row],[Invoice Date]],"mmm")</f>
        <v>Oct</v>
      </c>
      <c r="F7913" s="4" t="s">
        <v>27</v>
      </c>
      <c r="G7913" s="4" t="s">
        <v>28</v>
      </c>
      <c r="H7913" s="4" t="s">
        <v>29</v>
      </c>
      <c r="I7913" s="6" t="s">
        <v>19</v>
      </c>
      <c r="J7913" s="7">
        <v>34</v>
      </c>
      <c r="K7913" s="8">
        <v>333</v>
      </c>
      <c r="L7913" s="9">
        <f t="shared" si="123"/>
        <v>11322</v>
      </c>
      <c r="M7913" s="9">
        <v>4755.24</v>
      </c>
      <c r="N7913" s="10">
        <v>0.42</v>
      </c>
      <c r="O7913" s="4" t="s">
        <v>24</v>
      </c>
    </row>
    <row r="7914" spans="1:15" ht="14.25" customHeight="1" x14ac:dyDescent="0.25">
      <c r="A7914" s="4" t="s">
        <v>25</v>
      </c>
      <c r="B7914" s="4">
        <v>1197831</v>
      </c>
      <c r="C7914" s="5">
        <v>44132</v>
      </c>
      <c r="D7914" s="37">
        <v>2020</v>
      </c>
      <c r="E7914" s="5" t="str">
        <f>TEXT(Sales[[#This Row],[Invoice Date]],"mmm")</f>
        <v>Oct</v>
      </c>
      <c r="F7914" s="4" t="s">
        <v>27</v>
      </c>
      <c r="G7914" s="4" t="s">
        <v>28</v>
      </c>
      <c r="H7914" s="4" t="s">
        <v>29</v>
      </c>
      <c r="I7914" s="6" t="s">
        <v>20</v>
      </c>
      <c r="J7914" s="7">
        <v>38</v>
      </c>
      <c r="K7914" s="8">
        <v>298</v>
      </c>
      <c r="L7914" s="9">
        <f t="shared" si="123"/>
        <v>11324</v>
      </c>
      <c r="M7914" s="9">
        <v>4303.12</v>
      </c>
      <c r="N7914" s="10">
        <v>0.38</v>
      </c>
      <c r="O7914" s="4" t="s">
        <v>24</v>
      </c>
    </row>
    <row r="7915" spans="1:15" ht="14.25" customHeight="1" x14ac:dyDescent="0.25">
      <c r="A7915" s="4" t="s">
        <v>25</v>
      </c>
      <c r="B7915" s="4">
        <v>1197831</v>
      </c>
      <c r="C7915" s="5">
        <v>44133</v>
      </c>
      <c r="D7915" s="37">
        <v>2020</v>
      </c>
      <c r="E7915" s="5" t="str">
        <f>TEXT(Sales[[#This Row],[Invoice Date]],"mmm")</f>
        <v>Oct</v>
      </c>
      <c r="F7915" s="4" t="s">
        <v>27</v>
      </c>
      <c r="G7915" s="4" t="s">
        <v>28</v>
      </c>
      <c r="H7915" s="4" t="s">
        <v>29</v>
      </c>
      <c r="I7915" s="6" t="s">
        <v>21</v>
      </c>
      <c r="J7915" s="7">
        <v>36</v>
      </c>
      <c r="K7915" s="8">
        <v>210</v>
      </c>
      <c r="L7915" s="9">
        <f t="shared" si="123"/>
        <v>7560</v>
      </c>
      <c r="M7915" s="9">
        <v>3931.2000000000003</v>
      </c>
      <c r="N7915" s="10">
        <v>0.52</v>
      </c>
      <c r="O7915" s="4" t="s">
        <v>24</v>
      </c>
    </row>
    <row r="7916" spans="1:15" ht="14.25" customHeight="1" x14ac:dyDescent="0.25">
      <c r="A7916" s="4" t="s">
        <v>25</v>
      </c>
      <c r="B7916" s="4">
        <v>1197831</v>
      </c>
      <c r="C7916" s="5">
        <v>44134</v>
      </c>
      <c r="D7916" s="37">
        <v>2020</v>
      </c>
      <c r="E7916" s="5" t="str">
        <f>TEXT(Sales[[#This Row],[Invoice Date]],"mmm")</f>
        <v>Oct</v>
      </c>
      <c r="F7916" s="4" t="s">
        <v>27</v>
      </c>
      <c r="G7916" s="4" t="s">
        <v>28</v>
      </c>
      <c r="H7916" s="4" t="s">
        <v>29</v>
      </c>
      <c r="I7916" s="6" t="s">
        <v>22</v>
      </c>
      <c r="J7916" s="7">
        <v>30</v>
      </c>
      <c r="K7916" s="8">
        <v>208</v>
      </c>
      <c r="L7916" s="9">
        <f t="shared" si="123"/>
        <v>6240</v>
      </c>
      <c r="M7916" s="9">
        <v>2246.4</v>
      </c>
      <c r="N7916" s="10">
        <v>0.36</v>
      </c>
      <c r="O7916" s="4" t="s">
        <v>24</v>
      </c>
    </row>
    <row r="7917" spans="1:15" ht="14.25" customHeight="1" x14ac:dyDescent="0.25">
      <c r="A7917" s="4" t="s">
        <v>25</v>
      </c>
      <c r="B7917" s="4">
        <v>1197831</v>
      </c>
      <c r="C7917" s="5">
        <v>44135</v>
      </c>
      <c r="D7917" s="37">
        <v>2020</v>
      </c>
      <c r="E7917" s="5" t="str">
        <f>TEXT(Sales[[#This Row],[Invoice Date]],"mmm")</f>
        <v>Oct</v>
      </c>
      <c r="F7917" s="4" t="s">
        <v>27</v>
      </c>
      <c r="G7917" s="4" t="s">
        <v>28</v>
      </c>
      <c r="H7917" s="4" t="s">
        <v>29</v>
      </c>
      <c r="I7917" s="6" t="s">
        <v>23</v>
      </c>
      <c r="J7917" s="7">
        <v>41</v>
      </c>
      <c r="K7917" s="8">
        <v>306</v>
      </c>
      <c r="L7917" s="9">
        <f t="shared" si="123"/>
        <v>12546</v>
      </c>
      <c r="M7917" s="9">
        <v>6900.3</v>
      </c>
      <c r="N7917" s="10">
        <v>0.55000000000000004</v>
      </c>
      <c r="O7917" s="4" t="s">
        <v>24</v>
      </c>
    </row>
    <row r="7918" spans="1:15" ht="14.25" customHeight="1" x14ac:dyDescent="0.25">
      <c r="A7918" s="4" t="s">
        <v>30</v>
      </c>
      <c r="B7918" s="4">
        <v>1128299</v>
      </c>
      <c r="C7918" s="5">
        <v>44136</v>
      </c>
      <c r="D7918" s="37">
        <v>2020</v>
      </c>
      <c r="E7918" s="5" t="str">
        <f>TEXT(Sales[[#This Row],[Invoice Date]],"mmm")</f>
        <v>Nov</v>
      </c>
      <c r="F7918" s="4" t="s">
        <v>27</v>
      </c>
      <c r="G7918" s="4" t="s">
        <v>28</v>
      </c>
      <c r="H7918" s="4" t="s">
        <v>29</v>
      </c>
      <c r="I7918" s="6" t="s">
        <v>17</v>
      </c>
      <c r="J7918" s="7">
        <v>30</v>
      </c>
      <c r="K7918" s="8">
        <v>264</v>
      </c>
      <c r="L7918" s="9">
        <f t="shared" si="123"/>
        <v>7920</v>
      </c>
      <c r="M7918" s="9">
        <v>3088.8</v>
      </c>
      <c r="N7918" s="10">
        <v>0.39</v>
      </c>
      <c r="O7918" s="4" t="s">
        <v>24</v>
      </c>
    </row>
    <row r="7919" spans="1:15" ht="14.25" customHeight="1" x14ac:dyDescent="0.25">
      <c r="A7919" s="4" t="s">
        <v>30</v>
      </c>
      <c r="B7919" s="4">
        <v>1128299</v>
      </c>
      <c r="C7919" s="5">
        <v>44137</v>
      </c>
      <c r="D7919" s="37">
        <v>2020</v>
      </c>
      <c r="E7919" s="5" t="str">
        <f>TEXT(Sales[[#This Row],[Invoice Date]],"mmm")</f>
        <v>Nov</v>
      </c>
      <c r="F7919" s="4" t="s">
        <v>27</v>
      </c>
      <c r="G7919" s="4" t="s">
        <v>28</v>
      </c>
      <c r="H7919" s="4" t="s">
        <v>29</v>
      </c>
      <c r="I7919" s="6" t="s">
        <v>19</v>
      </c>
      <c r="J7919" s="7">
        <v>33</v>
      </c>
      <c r="K7919" s="8">
        <v>248</v>
      </c>
      <c r="L7919" s="9">
        <f t="shared" si="123"/>
        <v>8184</v>
      </c>
      <c r="M7919" s="9">
        <v>1882.3200000000002</v>
      </c>
      <c r="N7919" s="10">
        <v>0.23</v>
      </c>
      <c r="O7919" s="4" t="s">
        <v>24</v>
      </c>
    </row>
    <row r="7920" spans="1:15" ht="14.25" customHeight="1" x14ac:dyDescent="0.25">
      <c r="A7920" s="4" t="s">
        <v>30</v>
      </c>
      <c r="B7920" s="4">
        <v>1128299</v>
      </c>
      <c r="C7920" s="5">
        <v>44138</v>
      </c>
      <c r="D7920" s="37">
        <v>2020</v>
      </c>
      <c r="E7920" s="5" t="str">
        <f>TEXT(Sales[[#This Row],[Invoice Date]],"mmm")</f>
        <v>Nov</v>
      </c>
      <c r="F7920" s="4" t="s">
        <v>27</v>
      </c>
      <c r="G7920" s="4" t="s">
        <v>28</v>
      </c>
      <c r="H7920" s="4" t="s">
        <v>29</v>
      </c>
      <c r="I7920" s="6" t="s">
        <v>20</v>
      </c>
      <c r="J7920" s="7">
        <v>33</v>
      </c>
      <c r="K7920" s="8">
        <v>271</v>
      </c>
      <c r="L7920" s="9">
        <f t="shared" si="123"/>
        <v>8943</v>
      </c>
      <c r="M7920" s="9">
        <v>3756.0600000000004</v>
      </c>
      <c r="N7920" s="10">
        <v>0.42000000000000004</v>
      </c>
      <c r="O7920" s="4" t="s">
        <v>24</v>
      </c>
    </row>
    <row r="7921" spans="1:15" ht="14.25" customHeight="1" x14ac:dyDescent="0.25">
      <c r="A7921" s="4" t="s">
        <v>30</v>
      </c>
      <c r="B7921" s="4">
        <v>1128299</v>
      </c>
      <c r="C7921" s="5">
        <v>44139</v>
      </c>
      <c r="D7921" s="37">
        <v>2020</v>
      </c>
      <c r="E7921" s="5" t="str">
        <f>TEXT(Sales[[#This Row],[Invoice Date]],"mmm")</f>
        <v>Nov</v>
      </c>
      <c r="F7921" s="4" t="s">
        <v>27</v>
      </c>
      <c r="G7921" s="4" t="s">
        <v>28</v>
      </c>
      <c r="H7921" s="4" t="s">
        <v>29</v>
      </c>
      <c r="I7921" s="6" t="s">
        <v>21</v>
      </c>
      <c r="J7921" s="7">
        <v>35</v>
      </c>
      <c r="K7921" s="8">
        <v>219</v>
      </c>
      <c r="L7921" s="9">
        <f t="shared" si="123"/>
        <v>7665</v>
      </c>
      <c r="M7921" s="9">
        <v>2759.4</v>
      </c>
      <c r="N7921" s="10">
        <v>0.36</v>
      </c>
      <c r="O7921" s="4" t="s">
        <v>24</v>
      </c>
    </row>
    <row r="7922" spans="1:15" ht="14.25" customHeight="1" x14ac:dyDescent="0.25">
      <c r="A7922" s="4" t="s">
        <v>30</v>
      </c>
      <c r="B7922" s="4">
        <v>1128299</v>
      </c>
      <c r="C7922" s="5">
        <v>44140</v>
      </c>
      <c r="D7922" s="37">
        <v>2020</v>
      </c>
      <c r="E7922" s="5" t="str">
        <f>TEXT(Sales[[#This Row],[Invoice Date]],"mmm")</f>
        <v>Nov</v>
      </c>
      <c r="F7922" s="4" t="s">
        <v>31</v>
      </c>
      <c r="G7922" s="4" t="s">
        <v>32</v>
      </c>
      <c r="H7922" s="4" t="s">
        <v>33</v>
      </c>
      <c r="I7922" s="6" t="s">
        <v>22</v>
      </c>
      <c r="J7922" s="7">
        <v>38</v>
      </c>
      <c r="K7922" s="8">
        <v>173</v>
      </c>
      <c r="L7922" s="9">
        <f t="shared" si="123"/>
        <v>6574</v>
      </c>
      <c r="M7922" s="9">
        <v>3549.96</v>
      </c>
      <c r="N7922" s="10">
        <v>0.54</v>
      </c>
      <c r="O7922" s="4" t="s">
        <v>24</v>
      </c>
    </row>
    <row r="7923" spans="1:15" ht="14.25" customHeight="1" x14ac:dyDescent="0.25">
      <c r="A7923" s="4" t="s">
        <v>30</v>
      </c>
      <c r="B7923" s="4">
        <v>1128299</v>
      </c>
      <c r="C7923" s="5">
        <v>44141</v>
      </c>
      <c r="D7923" s="37">
        <v>2020</v>
      </c>
      <c r="E7923" s="5" t="str">
        <f>TEXT(Sales[[#This Row],[Invoice Date]],"mmm")</f>
        <v>Nov</v>
      </c>
      <c r="F7923" s="4" t="s">
        <v>31</v>
      </c>
      <c r="G7923" s="4" t="s">
        <v>32</v>
      </c>
      <c r="H7923" s="4" t="s">
        <v>33</v>
      </c>
      <c r="I7923" s="6" t="s">
        <v>23</v>
      </c>
      <c r="J7923" s="7">
        <v>36</v>
      </c>
      <c r="K7923" s="8">
        <v>233</v>
      </c>
      <c r="L7923" s="9">
        <f t="shared" si="123"/>
        <v>8388</v>
      </c>
      <c r="M7923" s="9">
        <v>1761.4800000000002</v>
      </c>
      <c r="N7923" s="10">
        <v>0.21000000000000002</v>
      </c>
      <c r="O7923" s="4" t="s">
        <v>24</v>
      </c>
    </row>
    <row r="7924" spans="1:15" ht="14.25" customHeight="1" x14ac:dyDescent="0.25">
      <c r="A7924" s="4" t="s">
        <v>30</v>
      </c>
      <c r="B7924" s="4">
        <v>1128299</v>
      </c>
      <c r="C7924" s="5">
        <v>44142</v>
      </c>
      <c r="D7924" s="37">
        <v>2020</v>
      </c>
      <c r="E7924" s="5" t="str">
        <f>TEXT(Sales[[#This Row],[Invoice Date]],"mmm")</f>
        <v>Nov</v>
      </c>
      <c r="F7924" s="4" t="s">
        <v>31</v>
      </c>
      <c r="G7924" s="4" t="s">
        <v>32</v>
      </c>
      <c r="H7924" s="4" t="s">
        <v>33</v>
      </c>
      <c r="I7924" s="6" t="s">
        <v>17</v>
      </c>
      <c r="J7924" s="7">
        <v>28</v>
      </c>
      <c r="K7924" s="8">
        <v>289</v>
      </c>
      <c r="L7924" s="9">
        <f t="shared" si="123"/>
        <v>8092</v>
      </c>
      <c r="M7924" s="9">
        <v>3398.6400000000003</v>
      </c>
      <c r="N7924" s="10">
        <v>0.42000000000000004</v>
      </c>
      <c r="O7924" s="4" t="s">
        <v>24</v>
      </c>
    </row>
    <row r="7925" spans="1:15" ht="14.25" customHeight="1" x14ac:dyDescent="0.25">
      <c r="A7925" s="4" t="s">
        <v>30</v>
      </c>
      <c r="B7925" s="4">
        <v>1128299</v>
      </c>
      <c r="C7925" s="5">
        <v>44143</v>
      </c>
      <c r="D7925" s="37">
        <v>2020</v>
      </c>
      <c r="E7925" s="5" t="str">
        <f>TEXT(Sales[[#This Row],[Invoice Date]],"mmm")</f>
        <v>Nov</v>
      </c>
      <c r="F7925" s="4" t="s">
        <v>31</v>
      </c>
      <c r="G7925" s="4" t="s">
        <v>32</v>
      </c>
      <c r="H7925" s="4" t="s">
        <v>33</v>
      </c>
      <c r="I7925" s="6" t="s">
        <v>19</v>
      </c>
      <c r="J7925" s="7">
        <v>36</v>
      </c>
      <c r="K7925" s="8">
        <v>239</v>
      </c>
      <c r="L7925" s="9">
        <f t="shared" si="123"/>
        <v>8604</v>
      </c>
      <c r="M7925" s="9">
        <v>2151</v>
      </c>
      <c r="N7925" s="10">
        <v>0.25</v>
      </c>
      <c r="O7925" s="4" t="s">
        <v>24</v>
      </c>
    </row>
    <row r="7926" spans="1:15" ht="14.25" customHeight="1" x14ac:dyDescent="0.25">
      <c r="A7926" s="4" t="s">
        <v>30</v>
      </c>
      <c r="B7926" s="4">
        <v>1128299</v>
      </c>
      <c r="C7926" s="5">
        <v>44144</v>
      </c>
      <c r="D7926" s="37">
        <v>2020</v>
      </c>
      <c r="E7926" s="5" t="str">
        <f>TEXT(Sales[[#This Row],[Invoice Date]],"mmm")</f>
        <v>Nov</v>
      </c>
      <c r="F7926" s="4" t="s">
        <v>31</v>
      </c>
      <c r="G7926" s="4" t="s">
        <v>32</v>
      </c>
      <c r="H7926" s="4" t="s">
        <v>33</v>
      </c>
      <c r="I7926" s="6" t="s">
        <v>20</v>
      </c>
      <c r="J7926" s="7">
        <v>40</v>
      </c>
      <c r="K7926" s="8">
        <v>247</v>
      </c>
      <c r="L7926" s="9">
        <f t="shared" si="123"/>
        <v>9880</v>
      </c>
      <c r="M7926" s="9">
        <v>4050.8</v>
      </c>
      <c r="N7926" s="10">
        <v>0.41000000000000003</v>
      </c>
      <c r="O7926" s="4" t="s">
        <v>24</v>
      </c>
    </row>
    <row r="7927" spans="1:15" ht="14.25" customHeight="1" x14ac:dyDescent="0.25">
      <c r="A7927" s="4" t="s">
        <v>30</v>
      </c>
      <c r="B7927" s="4">
        <v>1128299</v>
      </c>
      <c r="C7927" s="5">
        <v>44145</v>
      </c>
      <c r="D7927" s="37">
        <v>2020</v>
      </c>
      <c r="E7927" s="5" t="str">
        <f>TEXT(Sales[[#This Row],[Invoice Date]],"mmm")</f>
        <v>Nov</v>
      </c>
      <c r="F7927" s="4" t="s">
        <v>31</v>
      </c>
      <c r="G7927" s="4" t="s">
        <v>32</v>
      </c>
      <c r="H7927" s="4" t="s">
        <v>33</v>
      </c>
      <c r="I7927" s="6" t="s">
        <v>21</v>
      </c>
      <c r="J7927" s="7">
        <v>39</v>
      </c>
      <c r="K7927" s="8">
        <v>190</v>
      </c>
      <c r="L7927" s="9">
        <f t="shared" si="123"/>
        <v>7410</v>
      </c>
      <c r="M7927" s="9">
        <v>2519.3999999999996</v>
      </c>
      <c r="N7927" s="10">
        <v>0.33999999999999997</v>
      </c>
      <c r="O7927" s="4" t="s">
        <v>24</v>
      </c>
    </row>
    <row r="7928" spans="1:15" ht="14.25" customHeight="1" x14ac:dyDescent="0.25">
      <c r="A7928" s="4" t="s">
        <v>30</v>
      </c>
      <c r="B7928" s="4">
        <v>1128299</v>
      </c>
      <c r="C7928" s="5">
        <v>44146</v>
      </c>
      <c r="D7928" s="37">
        <v>2020</v>
      </c>
      <c r="E7928" s="5" t="str">
        <f>TEXT(Sales[[#This Row],[Invoice Date]],"mmm")</f>
        <v>Nov</v>
      </c>
      <c r="F7928" s="4" t="s">
        <v>31</v>
      </c>
      <c r="G7928" s="4" t="s">
        <v>32</v>
      </c>
      <c r="H7928" s="4" t="s">
        <v>33</v>
      </c>
      <c r="I7928" s="6" t="s">
        <v>22</v>
      </c>
      <c r="J7928" s="7">
        <v>42</v>
      </c>
      <c r="K7928" s="8">
        <v>165</v>
      </c>
      <c r="L7928" s="9">
        <f t="shared" si="123"/>
        <v>6930</v>
      </c>
      <c r="M7928" s="9">
        <v>3950.1000000000004</v>
      </c>
      <c r="N7928" s="10">
        <v>0.57000000000000006</v>
      </c>
      <c r="O7928" s="4" t="s">
        <v>24</v>
      </c>
    </row>
    <row r="7929" spans="1:15" ht="14.25" customHeight="1" x14ac:dyDescent="0.25">
      <c r="A7929" s="4" t="s">
        <v>30</v>
      </c>
      <c r="B7929" s="4">
        <v>1128299</v>
      </c>
      <c r="C7929" s="5">
        <v>44147</v>
      </c>
      <c r="D7929" s="37">
        <v>2020</v>
      </c>
      <c r="E7929" s="5" t="str">
        <f>TEXT(Sales[[#This Row],[Invoice Date]],"mmm")</f>
        <v>Nov</v>
      </c>
      <c r="F7929" s="4" t="s">
        <v>31</v>
      </c>
      <c r="G7929" s="4" t="s">
        <v>32</v>
      </c>
      <c r="H7929" s="4" t="s">
        <v>33</v>
      </c>
      <c r="I7929" s="6" t="s">
        <v>23</v>
      </c>
      <c r="J7929" s="7">
        <v>33</v>
      </c>
      <c r="K7929" s="8">
        <v>210</v>
      </c>
      <c r="L7929" s="9">
        <f t="shared" si="123"/>
        <v>6930</v>
      </c>
      <c r="M7929" s="9">
        <v>1524.6000000000001</v>
      </c>
      <c r="N7929" s="10">
        <v>0.22000000000000003</v>
      </c>
      <c r="O7929" s="4" t="s">
        <v>24</v>
      </c>
    </row>
    <row r="7930" spans="1:15" ht="14.25" customHeight="1" x14ac:dyDescent="0.25">
      <c r="A7930" s="4" t="s">
        <v>30</v>
      </c>
      <c r="B7930" s="4">
        <v>1128299</v>
      </c>
      <c r="C7930" s="5">
        <v>44148</v>
      </c>
      <c r="D7930" s="37">
        <v>2020</v>
      </c>
      <c r="E7930" s="5" t="str">
        <f>TEXT(Sales[[#This Row],[Invoice Date]],"mmm")</f>
        <v>Nov</v>
      </c>
      <c r="F7930" s="4" t="s">
        <v>31</v>
      </c>
      <c r="G7930" s="4" t="s">
        <v>32</v>
      </c>
      <c r="H7930" s="4" t="s">
        <v>33</v>
      </c>
      <c r="I7930" s="6" t="s">
        <v>17</v>
      </c>
      <c r="J7930" s="7">
        <v>36</v>
      </c>
      <c r="K7930" s="8">
        <v>272</v>
      </c>
      <c r="L7930" s="9">
        <f t="shared" si="123"/>
        <v>9792</v>
      </c>
      <c r="M7930" s="9">
        <v>3818.88</v>
      </c>
      <c r="N7930" s="10">
        <v>0.39</v>
      </c>
      <c r="O7930" s="4" t="s">
        <v>24</v>
      </c>
    </row>
    <row r="7931" spans="1:15" ht="14.25" customHeight="1" x14ac:dyDescent="0.25">
      <c r="A7931" s="4" t="s">
        <v>30</v>
      </c>
      <c r="B7931" s="4">
        <v>1128299</v>
      </c>
      <c r="C7931" s="5">
        <v>44149</v>
      </c>
      <c r="D7931" s="37">
        <v>2020</v>
      </c>
      <c r="E7931" s="5" t="str">
        <f>TEXT(Sales[[#This Row],[Invoice Date]],"mmm")</f>
        <v>Nov</v>
      </c>
      <c r="F7931" s="4" t="s">
        <v>31</v>
      </c>
      <c r="G7931" s="4" t="s">
        <v>32</v>
      </c>
      <c r="H7931" s="4" t="s">
        <v>33</v>
      </c>
      <c r="I7931" s="6" t="s">
        <v>19</v>
      </c>
      <c r="J7931" s="7">
        <v>39</v>
      </c>
      <c r="K7931" s="8">
        <v>231</v>
      </c>
      <c r="L7931" s="9">
        <f t="shared" si="123"/>
        <v>9009</v>
      </c>
      <c r="M7931" s="9">
        <v>2072.0700000000002</v>
      </c>
      <c r="N7931" s="10">
        <v>0.23</v>
      </c>
      <c r="O7931" s="4" t="s">
        <v>24</v>
      </c>
    </row>
    <row r="7932" spans="1:15" ht="14.25" customHeight="1" x14ac:dyDescent="0.25">
      <c r="A7932" s="4" t="s">
        <v>30</v>
      </c>
      <c r="B7932" s="4">
        <v>1128299</v>
      </c>
      <c r="C7932" s="5">
        <v>44150</v>
      </c>
      <c r="D7932" s="37">
        <v>2020</v>
      </c>
      <c r="E7932" s="5" t="str">
        <f>TEXT(Sales[[#This Row],[Invoice Date]],"mmm")</f>
        <v>Nov</v>
      </c>
      <c r="F7932" s="4" t="s">
        <v>31</v>
      </c>
      <c r="G7932" s="4" t="s">
        <v>32</v>
      </c>
      <c r="H7932" s="4" t="s">
        <v>33</v>
      </c>
      <c r="I7932" s="6" t="s">
        <v>20</v>
      </c>
      <c r="J7932" s="7">
        <v>47</v>
      </c>
      <c r="K7932" s="8">
        <v>210</v>
      </c>
      <c r="L7932" s="9">
        <f t="shared" si="123"/>
        <v>9870</v>
      </c>
      <c r="M7932" s="9">
        <v>4145.4000000000005</v>
      </c>
      <c r="N7932" s="10">
        <v>0.42000000000000004</v>
      </c>
      <c r="O7932" s="4" t="s">
        <v>24</v>
      </c>
    </row>
    <row r="7933" spans="1:15" ht="14.25" customHeight="1" x14ac:dyDescent="0.25">
      <c r="A7933" s="4" t="s">
        <v>30</v>
      </c>
      <c r="B7933" s="4">
        <v>1128299</v>
      </c>
      <c r="C7933" s="5">
        <v>44187</v>
      </c>
      <c r="D7933" s="37">
        <v>2020</v>
      </c>
      <c r="E7933" s="5" t="str">
        <f>TEXT(Sales[[#This Row],[Invoice Date]],"mmm")</f>
        <v>Dec</v>
      </c>
      <c r="F7933" s="4" t="s">
        <v>31</v>
      </c>
      <c r="G7933" s="4" t="s">
        <v>32</v>
      </c>
      <c r="H7933" s="4" t="s">
        <v>33</v>
      </c>
      <c r="I7933" s="6" t="s">
        <v>21</v>
      </c>
      <c r="J7933" s="7">
        <v>48</v>
      </c>
      <c r="K7933" s="8">
        <v>204</v>
      </c>
      <c r="L7933" s="9">
        <f t="shared" si="123"/>
        <v>9792</v>
      </c>
      <c r="M7933" s="9">
        <v>3133.44</v>
      </c>
      <c r="N7933" s="10">
        <v>0.32</v>
      </c>
      <c r="O7933" s="4" t="s">
        <v>24</v>
      </c>
    </row>
    <row r="7934" spans="1:15" ht="14.25" customHeight="1" x14ac:dyDescent="0.25">
      <c r="A7934" s="4" t="s">
        <v>30</v>
      </c>
      <c r="B7934" s="4">
        <v>1128299</v>
      </c>
      <c r="C7934" s="5">
        <v>44188</v>
      </c>
      <c r="D7934" s="37">
        <v>2020</v>
      </c>
      <c r="E7934" s="5" t="str">
        <f>TEXT(Sales[[#This Row],[Invoice Date]],"mmm")</f>
        <v>Dec</v>
      </c>
      <c r="F7934" s="4" t="s">
        <v>31</v>
      </c>
      <c r="G7934" s="4" t="s">
        <v>32</v>
      </c>
      <c r="H7934" s="4" t="s">
        <v>33</v>
      </c>
      <c r="I7934" s="6" t="s">
        <v>22</v>
      </c>
      <c r="J7934" s="7">
        <v>51</v>
      </c>
      <c r="K7934" s="8">
        <v>170</v>
      </c>
      <c r="L7934" s="9">
        <f t="shared" si="123"/>
        <v>8670</v>
      </c>
      <c r="M7934" s="9">
        <v>4681.8</v>
      </c>
      <c r="N7934" s="10">
        <v>0.54</v>
      </c>
      <c r="O7934" s="4" t="s">
        <v>24</v>
      </c>
    </row>
    <row r="7935" spans="1:15" ht="14.25" customHeight="1" x14ac:dyDescent="0.25">
      <c r="A7935" s="4" t="s">
        <v>30</v>
      </c>
      <c r="B7935" s="4">
        <v>1128299</v>
      </c>
      <c r="C7935" s="5">
        <v>44189</v>
      </c>
      <c r="D7935" s="37">
        <v>2020</v>
      </c>
      <c r="E7935" s="5" t="str">
        <f>TEXT(Sales[[#This Row],[Invoice Date]],"mmm")</f>
        <v>Dec</v>
      </c>
      <c r="F7935" s="4" t="s">
        <v>31</v>
      </c>
      <c r="G7935" s="4" t="s">
        <v>32</v>
      </c>
      <c r="H7935" s="4" t="s">
        <v>33</v>
      </c>
      <c r="I7935" s="6" t="s">
        <v>23</v>
      </c>
      <c r="J7935" s="7">
        <v>41</v>
      </c>
      <c r="K7935" s="8">
        <v>245</v>
      </c>
      <c r="L7935" s="9">
        <f t="shared" si="123"/>
        <v>10045</v>
      </c>
      <c r="M7935" s="9">
        <v>2009</v>
      </c>
      <c r="N7935" s="10">
        <v>0.2</v>
      </c>
      <c r="O7935" s="4" t="s">
        <v>24</v>
      </c>
    </row>
    <row r="7936" spans="1:15" ht="14.25" customHeight="1" x14ac:dyDescent="0.25">
      <c r="A7936" s="4" t="s">
        <v>30</v>
      </c>
      <c r="B7936" s="4">
        <v>1128299</v>
      </c>
      <c r="C7936" s="5">
        <v>44190</v>
      </c>
      <c r="D7936" s="37">
        <v>2020</v>
      </c>
      <c r="E7936" s="5" t="str">
        <f>TEXT(Sales[[#This Row],[Invoice Date]],"mmm")</f>
        <v>Dec</v>
      </c>
      <c r="F7936" s="4" t="s">
        <v>31</v>
      </c>
      <c r="G7936" s="4" t="s">
        <v>32</v>
      </c>
      <c r="H7936" s="4" t="s">
        <v>33</v>
      </c>
      <c r="I7936" s="6" t="s">
        <v>17</v>
      </c>
      <c r="J7936" s="7">
        <v>40</v>
      </c>
      <c r="K7936" s="8">
        <v>271</v>
      </c>
      <c r="L7936" s="9">
        <f t="shared" si="123"/>
        <v>10840</v>
      </c>
      <c r="M7936" s="9">
        <v>4119.2</v>
      </c>
      <c r="N7936" s="10">
        <v>0.38</v>
      </c>
      <c r="O7936" s="4" t="s">
        <v>24</v>
      </c>
    </row>
    <row r="7937" spans="1:15" ht="14.25" customHeight="1" x14ac:dyDescent="0.25">
      <c r="A7937" s="4" t="s">
        <v>30</v>
      </c>
      <c r="B7937" s="4">
        <v>1128299</v>
      </c>
      <c r="C7937" s="5">
        <v>44191</v>
      </c>
      <c r="D7937" s="37">
        <v>2020</v>
      </c>
      <c r="E7937" s="5" t="str">
        <f>TEXT(Sales[[#This Row],[Invoice Date]],"mmm")</f>
        <v>Dec</v>
      </c>
      <c r="F7937" s="4" t="s">
        <v>31</v>
      </c>
      <c r="G7937" s="4" t="s">
        <v>32</v>
      </c>
      <c r="H7937" s="4" t="s">
        <v>33</v>
      </c>
      <c r="I7937" s="6" t="s">
        <v>19</v>
      </c>
      <c r="J7937" s="7">
        <v>51</v>
      </c>
      <c r="K7937" s="8">
        <v>216</v>
      </c>
      <c r="L7937" s="9">
        <f t="shared" si="123"/>
        <v>11016</v>
      </c>
      <c r="M7937" s="9">
        <v>2754</v>
      </c>
      <c r="N7937" s="10">
        <v>0.25</v>
      </c>
      <c r="O7937" s="4" t="s">
        <v>24</v>
      </c>
    </row>
    <row r="7938" spans="1:15" ht="14.25" customHeight="1" x14ac:dyDescent="0.25">
      <c r="A7938" s="4" t="s">
        <v>30</v>
      </c>
      <c r="B7938" s="4">
        <v>1128299</v>
      </c>
      <c r="C7938" s="5">
        <v>44192</v>
      </c>
      <c r="D7938" s="37">
        <v>2020</v>
      </c>
      <c r="E7938" s="5" t="str">
        <f>TEXT(Sales[[#This Row],[Invoice Date]],"mmm")</f>
        <v>Dec</v>
      </c>
      <c r="F7938" s="4" t="s">
        <v>31</v>
      </c>
      <c r="G7938" s="4" t="s">
        <v>32</v>
      </c>
      <c r="H7938" s="4" t="s">
        <v>33</v>
      </c>
      <c r="I7938" s="6" t="s">
        <v>20</v>
      </c>
      <c r="J7938" s="7">
        <v>46</v>
      </c>
      <c r="K7938" s="8">
        <v>254</v>
      </c>
      <c r="L7938" s="9">
        <f t="shared" si="123"/>
        <v>11684</v>
      </c>
      <c r="M7938" s="9">
        <v>4556.76</v>
      </c>
      <c r="N7938" s="10">
        <v>0.39</v>
      </c>
      <c r="O7938" s="4" t="s">
        <v>24</v>
      </c>
    </row>
    <row r="7939" spans="1:15" ht="14.25" customHeight="1" x14ac:dyDescent="0.25">
      <c r="A7939" s="4" t="s">
        <v>30</v>
      </c>
      <c r="B7939" s="4">
        <v>1128299</v>
      </c>
      <c r="C7939" s="5">
        <v>44193</v>
      </c>
      <c r="D7939" s="37">
        <v>2020</v>
      </c>
      <c r="E7939" s="5" t="str">
        <f>TEXT(Sales[[#This Row],[Invoice Date]],"mmm")</f>
        <v>Dec</v>
      </c>
      <c r="F7939" s="4" t="s">
        <v>31</v>
      </c>
      <c r="G7939" s="4" t="s">
        <v>32</v>
      </c>
      <c r="H7939" s="4" t="s">
        <v>33</v>
      </c>
      <c r="I7939" s="6" t="s">
        <v>21</v>
      </c>
      <c r="J7939" s="7">
        <v>48</v>
      </c>
      <c r="K7939" s="8">
        <v>188</v>
      </c>
      <c r="L7939" s="9">
        <f t="shared" ref="L7939:L8002" si="124">J7939*K7939</f>
        <v>9024</v>
      </c>
      <c r="M7939" s="9">
        <v>3068.16</v>
      </c>
      <c r="N7939" s="10">
        <v>0.33999999999999997</v>
      </c>
      <c r="O7939" s="4" t="s">
        <v>24</v>
      </c>
    </row>
    <row r="7940" spans="1:15" ht="14.25" customHeight="1" x14ac:dyDescent="0.25">
      <c r="A7940" s="4" t="s">
        <v>30</v>
      </c>
      <c r="B7940" s="4">
        <v>1128299</v>
      </c>
      <c r="C7940" s="5">
        <v>44194</v>
      </c>
      <c r="D7940" s="37">
        <v>2020</v>
      </c>
      <c r="E7940" s="5" t="str">
        <f>TEXT(Sales[[#This Row],[Invoice Date]],"mmm")</f>
        <v>Dec</v>
      </c>
      <c r="F7940" s="4" t="s">
        <v>31</v>
      </c>
      <c r="G7940" s="4" t="s">
        <v>32</v>
      </c>
      <c r="H7940" s="4" t="s">
        <v>33</v>
      </c>
      <c r="I7940" s="6" t="s">
        <v>22</v>
      </c>
      <c r="J7940" s="7">
        <v>47</v>
      </c>
      <c r="K7940" s="8">
        <v>158</v>
      </c>
      <c r="L7940" s="9">
        <f t="shared" si="124"/>
        <v>7426</v>
      </c>
      <c r="M7940" s="9">
        <v>4158.5600000000004</v>
      </c>
      <c r="N7940" s="10">
        <v>0.56000000000000005</v>
      </c>
      <c r="O7940" s="4" t="s">
        <v>24</v>
      </c>
    </row>
    <row r="7941" spans="1:15" ht="14.25" customHeight="1" x14ac:dyDescent="0.25">
      <c r="A7941" s="4" t="s">
        <v>30</v>
      </c>
      <c r="B7941" s="4">
        <v>1128299</v>
      </c>
      <c r="C7941" s="5">
        <v>44195</v>
      </c>
      <c r="D7941" s="37">
        <v>2020</v>
      </c>
      <c r="E7941" s="5" t="str">
        <f>TEXT(Sales[[#This Row],[Invoice Date]],"mmm")</f>
        <v>Dec</v>
      </c>
      <c r="F7941" s="4" t="s">
        <v>31</v>
      </c>
      <c r="G7941" s="4" t="s">
        <v>32</v>
      </c>
      <c r="H7941" s="4" t="s">
        <v>33</v>
      </c>
      <c r="I7941" s="6" t="s">
        <v>23</v>
      </c>
      <c r="J7941" s="7">
        <v>62</v>
      </c>
      <c r="K7941" s="8">
        <v>245</v>
      </c>
      <c r="L7941" s="9">
        <f t="shared" si="124"/>
        <v>15190</v>
      </c>
      <c r="M7941" s="9">
        <v>2886.1000000000004</v>
      </c>
      <c r="N7941" s="10">
        <v>0.19000000000000003</v>
      </c>
      <c r="O7941" s="4" t="s">
        <v>24</v>
      </c>
    </row>
    <row r="7942" spans="1:15" ht="14.25" customHeight="1" x14ac:dyDescent="0.25">
      <c r="A7942" s="4" t="s">
        <v>30</v>
      </c>
      <c r="B7942" s="4">
        <v>1128299</v>
      </c>
      <c r="C7942" s="5">
        <v>44196</v>
      </c>
      <c r="D7942" s="37">
        <v>2020</v>
      </c>
      <c r="E7942" s="5" t="str">
        <f>TEXT(Sales[[#This Row],[Invoice Date]],"mmm")</f>
        <v>Dec</v>
      </c>
      <c r="F7942" s="4" t="s">
        <v>31</v>
      </c>
      <c r="G7942" s="4" t="s">
        <v>32</v>
      </c>
      <c r="H7942" s="4" t="s">
        <v>33</v>
      </c>
      <c r="I7942" s="6" t="s">
        <v>17</v>
      </c>
      <c r="J7942" s="7">
        <v>44</v>
      </c>
      <c r="K7942" s="8">
        <v>270</v>
      </c>
      <c r="L7942" s="9">
        <f t="shared" si="124"/>
        <v>11880</v>
      </c>
      <c r="M7942" s="9">
        <v>5227.2</v>
      </c>
      <c r="N7942" s="10">
        <v>0.44</v>
      </c>
      <c r="O7942" s="4" t="s">
        <v>24</v>
      </c>
    </row>
    <row r="7943" spans="1:15" ht="14.25" customHeight="1" x14ac:dyDescent="0.25">
      <c r="A7943" s="4" t="s">
        <v>30</v>
      </c>
      <c r="B7943" s="4">
        <v>1128299</v>
      </c>
      <c r="C7943" s="5">
        <v>44197</v>
      </c>
      <c r="D7943" s="37">
        <v>2021</v>
      </c>
      <c r="E7943" s="5" t="str">
        <f>TEXT(Sales[[#This Row],[Invoice Date]],"mmm")</f>
        <v>Jan</v>
      </c>
      <c r="F7943" s="4" t="s">
        <v>31</v>
      </c>
      <c r="G7943" s="4" t="s">
        <v>32</v>
      </c>
      <c r="H7943" s="4" t="s">
        <v>33</v>
      </c>
      <c r="I7943" s="6" t="s">
        <v>19</v>
      </c>
      <c r="J7943" s="7">
        <v>51</v>
      </c>
      <c r="K7943" s="8">
        <v>233</v>
      </c>
      <c r="L7943" s="9">
        <f t="shared" si="124"/>
        <v>11883</v>
      </c>
      <c r="M7943" s="9">
        <v>3208.4100000000003</v>
      </c>
      <c r="N7943" s="10">
        <v>0.27</v>
      </c>
      <c r="O7943" s="4" t="s">
        <v>24</v>
      </c>
    </row>
    <row r="7944" spans="1:15" ht="14.25" customHeight="1" x14ac:dyDescent="0.25">
      <c r="A7944" s="4" t="s">
        <v>30</v>
      </c>
      <c r="B7944" s="4">
        <v>1128299</v>
      </c>
      <c r="C7944" s="5">
        <v>44198</v>
      </c>
      <c r="D7944" s="37">
        <v>2021</v>
      </c>
      <c r="E7944" s="5" t="str">
        <f>TEXT(Sales[[#This Row],[Invoice Date]],"mmm")</f>
        <v>Jan</v>
      </c>
      <c r="F7944" s="4" t="s">
        <v>31</v>
      </c>
      <c r="G7944" s="4" t="s">
        <v>32</v>
      </c>
      <c r="H7944" s="4" t="s">
        <v>33</v>
      </c>
      <c r="I7944" s="6" t="s">
        <v>20</v>
      </c>
      <c r="J7944" s="7">
        <v>46</v>
      </c>
      <c r="K7944" s="8">
        <v>225</v>
      </c>
      <c r="L7944" s="9">
        <f t="shared" si="124"/>
        <v>10350</v>
      </c>
      <c r="M7944" s="9">
        <v>4554</v>
      </c>
      <c r="N7944" s="10">
        <v>0.44</v>
      </c>
      <c r="O7944" s="4" t="s">
        <v>24</v>
      </c>
    </row>
    <row r="7945" spans="1:15" ht="14.25" customHeight="1" x14ac:dyDescent="0.25">
      <c r="A7945" s="4" t="s">
        <v>30</v>
      </c>
      <c r="B7945" s="4">
        <v>1128299</v>
      </c>
      <c r="C7945" s="5">
        <v>44199</v>
      </c>
      <c r="D7945" s="37">
        <v>2021</v>
      </c>
      <c r="E7945" s="5" t="str">
        <f>TEXT(Sales[[#This Row],[Invoice Date]],"mmm")</f>
        <v>Jan</v>
      </c>
      <c r="F7945" s="4" t="s">
        <v>31</v>
      </c>
      <c r="G7945" s="4" t="s">
        <v>32</v>
      </c>
      <c r="H7945" s="4" t="s">
        <v>33</v>
      </c>
      <c r="I7945" s="6" t="s">
        <v>21</v>
      </c>
      <c r="J7945" s="7">
        <v>42</v>
      </c>
      <c r="K7945" s="8">
        <v>228</v>
      </c>
      <c r="L7945" s="9">
        <f t="shared" si="124"/>
        <v>9576</v>
      </c>
      <c r="M7945" s="9">
        <v>4021.92</v>
      </c>
      <c r="N7945" s="10">
        <v>0.42</v>
      </c>
      <c r="O7945" s="4" t="s">
        <v>24</v>
      </c>
    </row>
    <row r="7946" spans="1:15" ht="14.25" customHeight="1" x14ac:dyDescent="0.25">
      <c r="A7946" s="4" t="s">
        <v>30</v>
      </c>
      <c r="B7946" s="4">
        <v>1128299</v>
      </c>
      <c r="C7946" s="5">
        <v>44200</v>
      </c>
      <c r="D7946" s="37">
        <v>2021</v>
      </c>
      <c r="E7946" s="5" t="str">
        <f>TEXT(Sales[[#This Row],[Invoice Date]],"mmm")</f>
        <v>Jan</v>
      </c>
      <c r="F7946" s="4" t="s">
        <v>31</v>
      </c>
      <c r="G7946" s="4" t="s">
        <v>32</v>
      </c>
      <c r="H7946" s="4" t="s">
        <v>33</v>
      </c>
      <c r="I7946" s="6" t="s">
        <v>22</v>
      </c>
      <c r="J7946" s="7">
        <v>49</v>
      </c>
      <c r="K7946" s="8">
        <v>182</v>
      </c>
      <c r="L7946" s="9">
        <f t="shared" si="124"/>
        <v>8918</v>
      </c>
      <c r="M7946" s="9">
        <v>5083.26</v>
      </c>
      <c r="N7946" s="10">
        <v>0.57000000000000006</v>
      </c>
      <c r="O7946" s="4" t="s">
        <v>24</v>
      </c>
    </row>
    <row r="7947" spans="1:15" ht="14.25" customHeight="1" x14ac:dyDescent="0.25">
      <c r="A7947" s="4" t="s">
        <v>30</v>
      </c>
      <c r="B7947" s="4">
        <v>1128299</v>
      </c>
      <c r="C7947" s="5">
        <v>44201</v>
      </c>
      <c r="D7947" s="37">
        <v>2021</v>
      </c>
      <c r="E7947" s="5" t="str">
        <f>TEXT(Sales[[#This Row],[Invoice Date]],"mmm")</f>
        <v>Jan</v>
      </c>
      <c r="F7947" s="4" t="s">
        <v>31</v>
      </c>
      <c r="G7947" s="4" t="s">
        <v>32</v>
      </c>
      <c r="H7947" s="4" t="s">
        <v>33</v>
      </c>
      <c r="I7947" s="6" t="s">
        <v>23</v>
      </c>
      <c r="J7947" s="7">
        <v>58</v>
      </c>
      <c r="K7947" s="8">
        <v>225</v>
      </c>
      <c r="L7947" s="9">
        <f t="shared" si="124"/>
        <v>13050</v>
      </c>
      <c r="M7947" s="9">
        <v>3001.5</v>
      </c>
      <c r="N7947" s="10">
        <v>0.23</v>
      </c>
      <c r="O7947" s="4" t="s">
        <v>24</v>
      </c>
    </row>
    <row r="7948" spans="1:15" ht="14.25" customHeight="1" x14ac:dyDescent="0.25">
      <c r="A7948" s="4" t="s">
        <v>30</v>
      </c>
      <c r="B7948" s="4">
        <v>1128299</v>
      </c>
      <c r="C7948" s="5">
        <v>44202</v>
      </c>
      <c r="D7948" s="37">
        <v>2021</v>
      </c>
      <c r="E7948" s="5" t="str">
        <f>TEXT(Sales[[#This Row],[Invoice Date]],"mmm")</f>
        <v>Jan</v>
      </c>
      <c r="F7948" s="4" t="s">
        <v>31</v>
      </c>
      <c r="G7948" s="4" t="s">
        <v>32</v>
      </c>
      <c r="H7948" s="4" t="s">
        <v>33</v>
      </c>
      <c r="I7948" s="6" t="s">
        <v>17</v>
      </c>
      <c r="J7948" s="7">
        <v>41</v>
      </c>
      <c r="K7948" s="8">
        <v>341</v>
      </c>
      <c r="L7948" s="9">
        <f t="shared" si="124"/>
        <v>13981</v>
      </c>
      <c r="M7948" s="9">
        <v>6011.8300000000008</v>
      </c>
      <c r="N7948" s="10">
        <v>0.43000000000000005</v>
      </c>
      <c r="O7948" s="4" t="s">
        <v>24</v>
      </c>
    </row>
    <row r="7949" spans="1:15" ht="14.25" customHeight="1" x14ac:dyDescent="0.25">
      <c r="A7949" s="4" t="s">
        <v>30</v>
      </c>
      <c r="B7949" s="4">
        <v>1128299</v>
      </c>
      <c r="C7949" s="5">
        <v>44203</v>
      </c>
      <c r="D7949" s="37">
        <v>2021</v>
      </c>
      <c r="E7949" s="5" t="str">
        <f>TEXT(Sales[[#This Row],[Invoice Date]],"mmm")</f>
        <v>Jan</v>
      </c>
      <c r="F7949" s="4" t="s">
        <v>31</v>
      </c>
      <c r="G7949" s="4" t="s">
        <v>32</v>
      </c>
      <c r="H7949" s="4" t="s">
        <v>33</v>
      </c>
      <c r="I7949" s="6" t="s">
        <v>19</v>
      </c>
      <c r="J7949" s="7">
        <v>50</v>
      </c>
      <c r="K7949" s="8">
        <v>256</v>
      </c>
      <c r="L7949" s="9">
        <f t="shared" si="124"/>
        <v>12800</v>
      </c>
      <c r="M7949" s="9">
        <v>3840</v>
      </c>
      <c r="N7949" s="10">
        <v>0.3</v>
      </c>
      <c r="O7949" s="4" t="s">
        <v>24</v>
      </c>
    </row>
    <row r="7950" spans="1:15" ht="14.25" customHeight="1" x14ac:dyDescent="0.25">
      <c r="A7950" s="4" t="s">
        <v>30</v>
      </c>
      <c r="B7950" s="4">
        <v>1128299</v>
      </c>
      <c r="C7950" s="5">
        <v>44204</v>
      </c>
      <c r="D7950" s="37">
        <v>2021</v>
      </c>
      <c r="E7950" s="5" t="str">
        <f>TEXT(Sales[[#This Row],[Invoice Date]],"mmm")</f>
        <v>Jan</v>
      </c>
      <c r="F7950" s="4" t="s">
        <v>31</v>
      </c>
      <c r="G7950" s="4" t="s">
        <v>32</v>
      </c>
      <c r="H7950" s="4" t="s">
        <v>33</v>
      </c>
      <c r="I7950" s="6" t="s">
        <v>20</v>
      </c>
      <c r="J7950" s="7">
        <v>42</v>
      </c>
      <c r="K7950" s="8">
        <v>281</v>
      </c>
      <c r="L7950" s="9">
        <f t="shared" si="124"/>
        <v>11802</v>
      </c>
      <c r="M7950" s="9">
        <v>5310.9000000000005</v>
      </c>
      <c r="N7950" s="10">
        <v>0.45</v>
      </c>
      <c r="O7950" s="4" t="s">
        <v>24</v>
      </c>
    </row>
    <row r="7951" spans="1:15" ht="14.25" customHeight="1" x14ac:dyDescent="0.25">
      <c r="A7951" s="4" t="s">
        <v>30</v>
      </c>
      <c r="B7951" s="4">
        <v>1128299</v>
      </c>
      <c r="C7951" s="5">
        <v>44205</v>
      </c>
      <c r="D7951" s="37">
        <v>2021</v>
      </c>
      <c r="E7951" s="5" t="str">
        <f>TEXT(Sales[[#This Row],[Invoice Date]],"mmm")</f>
        <v>Jan</v>
      </c>
      <c r="F7951" s="4" t="s">
        <v>31</v>
      </c>
      <c r="G7951" s="4" t="s">
        <v>32</v>
      </c>
      <c r="H7951" s="4" t="s">
        <v>33</v>
      </c>
      <c r="I7951" s="6" t="s">
        <v>21</v>
      </c>
      <c r="J7951" s="7">
        <v>41</v>
      </c>
      <c r="K7951" s="8">
        <v>224</v>
      </c>
      <c r="L7951" s="9">
        <f t="shared" si="124"/>
        <v>9184</v>
      </c>
      <c r="M7951" s="9">
        <v>3765.4399999999996</v>
      </c>
      <c r="N7951" s="10">
        <v>0.41</v>
      </c>
      <c r="O7951" s="4" t="s">
        <v>24</v>
      </c>
    </row>
    <row r="7952" spans="1:15" ht="14.25" customHeight="1" x14ac:dyDescent="0.25">
      <c r="A7952" s="4" t="s">
        <v>30</v>
      </c>
      <c r="B7952" s="4">
        <v>1128299</v>
      </c>
      <c r="C7952" s="5">
        <v>44206</v>
      </c>
      <c r="D7952" s="37">
        <v>2021</v>
      </c>
      <c r="E7952" s="5" t="str">
        <f>TEXT(Sales[[#This Row],[Invoice Date]],"mmm")</f>
        <v>Jan</v>
      </c>
      <c r="F7952" s="4" t="s">
        <v>31</v>
      </c>
      <c r="G7952" s="4" t="s">
        <v>32</v>
      </c>
      <c r="H7952" s="4" t="s">
        <v>33</v>
      </c>
      <c r="I7952" s="6" t="s">
        <v>22</v>
      </c>
      <c r="J7952" s="7">
        <v>44</v>
      </c>
      <c r="K7952" s="8">
        <v>196</v>
      </c>
      <c r="L7952" s="9">
        <f t="shared" si="124"/>
        <v>8624</v>
      </c>
      <c r="M7952" s="9">
        <v>5260.6400000000012</v>
      </c>
      <c r="N7952" s="10">
        <v>0.6100000000000001</v>
      </c>
      <c r="O7952" s="4" t="s">
        <v>24</v>
      </c>
    </row>
    <row r="7953" spans="1:15" ht="14.25" customHeight="1" x14ac:dyDescent="0.25">
      <c r="A7953" s="4" t="s">
        <v>30</v>
      </c>
      <c r="B7953" s="4">
        <v>1128299</v>
      </c>
      <c r="C7953" s="5">
        <v>44207</v>
      </c>
      <c r="D7953" s="37">
        <v>2021</v>
      </c>
      <c r="E7953" s="5" t="str">
        <f>TEXT(Sales[[#This Row],[Invoice Date]],"mmm")</f>
        <v>Jan</v>
      </c>
      <c r="F7953" s="4" t="s">
        <v>31</v>
      </c>
      <c r="G7953" s="4" t="s">
        <v>32</v>
      </c>
      <c r="H7953" s="4" t="s">
        <v>33</v>
      </c>
      <c r="I7953" s="6" t="s">
        <v>23</v>
      </c>
      <c r="J7953" s="7">
        <v>60</v>
      </c>
      <c r="K7953" s="8">
        <v>306</v>
      </c>
      <c r="L7953" s="9">
        <f t="shared" si="124"/>
        <v>18360</v>
      </c>
      <c r="M7953" s="9">
        <v>4773.6000000000004</v>
      </c>
      <c r="N7953" s="10">
        <v>0.26</v>
      </c>
      <c r="O7953" s="4" t="s">
        <v>24</v>
      </c>
    </row>
    <row r="7954" spans="1:15" ht="14.25" customHeight="1" x14ac:dyDescent="0.25">
      <c r="A7954" s="4" t="s">
        <v>30</v>
      </c>
      <c r="B7954" s="4">
        <v>1128299</v>
      </c>
      <c r="C7954" s="5">
        <v>44208</v>
      </c>
      <c r="D7954" s="37">
        <v>2021</v>
      </c>
      <c r="E7954" s="5" t="str">
        <f>TEXT(Sales[[#This Row],[Invoice Date]],"mmm")</f>
        <v>Jan</v>
      </c>
      <c r="F7954" s="4" t="s">
        <v>31</v>
      </c>
      <c r="G7954" s="4" t="s">
        <v>32</v>
      </c>
      <c r="H7954" s="4" t="s">
        <v>33</v>
      </c>
      <c r="I7954" s="6" t="s">
        <v>17</v>
      </c>
      <c r="J7954" s="7">
        <v>41</v>
      </c>
      <c r="K7954" s="8">
        <v>338</v>
      </c>
      <c r="L7954" s="9">
        <f t="shared" si="124"/>
        <v>13858</v>
      </c>
      <c r="M7954" s="9">
        <v>5266.04</v>
      </c>
      <c r="N7954" s="10">
        <v>0.38</v>
      </c>
      <c r="O7954" s="4" t="s">
        <v>24</v>
      </c>
    </row>
    <row r="7955" spans="1:15" ht="14.25" customHeight="1" x14ac:dyDescent="0.25">
      <c r="A7955" s="4" t="s">
        <v>30</v>
      </c>
      <c r="B7955" s="4">
        <v>1128299</v>
      </c>
      <c r="C7955" s="5">
        <v>44209</v>
      </c>
      <c r="D7955" s="37">
        <v>2021</v>
      </c>
      <c r="E7955" s="5" t="str">
        <f>TEXT(Sales[[#This Row],[Invoice Date]],"mmm")</f>
        <v>Jan</v>
      </c>
      <c r="F7955" s="4" t="s">
        <v>31</v>
      </c>
      <c r="G7955" s="4" t="s">
        <v>32</v>
      </c>
      <c r="H7955" s="4" t="s">
        <v>33</v>
      </c>
      <c r="I7955" s="6" t="s">
        <v>19</v>
      </c>
      <c r="J7955" s="7">
        <v>49</v>
      </c>
      <c r="K7955" s="8">
        <v>263</v>
      </c>
      <c r="L7955" s="9">
        <f t="shared" si="124"/>
        <v>12887</v>
      </c>
      <c r="M7955" s="9">
        <v>3092.88</v>
      </c>
      <c r="N7955" s="10">
        <v>0.24000000000000002</v>
      </c>
      <c r="O7955" s="4" t="s">
        <v>24</v>
      </c>
    </row>
    <row r="7956" spans="1:15" ht="14.25" customHeight="1" x14ac:dyDescent="0.25">
      <c r="A7956" s="4" t="s">
        <v>30</v>
      </c>
      <c r="B7956" s="4">
        <v>1128299</v>
      </c>
      <c r="C7956" s="5">
        <v>44210</v>
      </c>
      <c r="D7956" s="37">
        <v>2021</v>
      </c>
      <c r="E7956" s="5" t="str">
        <f>TEXT(Sales[[#This Row],[Invoice Date]],"mmm")</f>
        <v>Jan</v>
      </c>
      <c r="F7956" s="4" t="s">
        <v>31</v>
      </c>
      <c r="G7956" s="4" t="s">
        <v>32</v>
      </c>
      <c r="H7956" s="4" t="s">
        <v>33</v>
      </c>
      <c r="I7956" s="6" t="s">
        <v>20</v>
      </c>
      <c r="J7956" s="7">
        <v>46</v>
      </c>
      <c r="K7956" s="8">
        <v>264</v>
      </c>
      <c r="L7956" s="9">
        <f t="shared" si="124"/>
        <v>12144</v>
      </c>
      <c r="M7956" s="9">
        <v>4857.6000000000004</v>
      </c>
      <c r="N7956" s="10">
        <v>0.4</v>
      </c>
      <c r="O7956" s="4" t="s">
        <v>24</v>
      </c>
    </row>
    <row r="7957" spans="1:15" ht="14.25" customHeight="1" x14ac:dyDescent="0.25">
      <c r="A7957" s="4" t="s">
        <v>30</v>
      </c>
      <c r="B7957" s="4">
        <v>1128299</v>
      </c>
      <c r="C7957" s="5">
        <v>44211</v>
      </c>
      <c r="D7957" s="37">
        <v>2021</v>
      </c>
      <c r="E7957" s="5" t="str">
        <f>TEXT(Sales[[#This Row],[Invoice Date]],"mmm")</f>
        <v>Jan</v>
      </c>
      <c r="F7957" s="4" t="s">
        <v>31</v>
      </c>
      <c r="G7957" s="4" t="s">
        <v>32</v>
      </c>
      <c r="H7957" s="4" t="s">
        <v>33</v>
      </c>
      <c r="I7957" s="6" t="s">
        <v>21</v>
      </c>
      <c r="J7957" s="7">
        <v>46</v>
      </c>
      <c r="K7957" s="8">
        <v>247</v>
      </c>
      <c r="L7957" s="9">
        <f t="shared" si="124"/>
        <v>11362</v>
      </c>
      <c r="M7957" s="9">
        <v>4090.3199999999997</v>
      </c>
      <c r="N7957" s="10">
        <v>0.36</v>
      </c>
      <c r="O7957" s="4" t="s">
        <v>24</v>
      </c>
    </row>
    <row r="7958" spans="1:15" ht="14.25" customHeight="1" x14ac:dyDescent="0.25">
      <c r="A7958" s="4" t="s">
        <v>30</v>
      </c>
      <c r="B7958" s="4">
        <v>1128299</v>
      </c>
      <c r="C7958" s="5">
        <v>44212</v>
      </c>
      <c r="D7958" s="37">
        <v>2021</v>
      </c>
      <c r="E7958" s="5" t="str">
        <f>TEXT(Sales[[#This Row],[Invoice Date]],"mmm")</f>
        <v>Jan</v>
      </c>
      <c r="F7958" s="4" t="s">
        <v>31</v>
      </c>
      <c r="G7958" s="4" t="s">
        <v>32</v>
      </c>
      <c r="H7958" s="4" t="s">
        <v>33</v>
      </c>
      <c r="I7958" s="6" t="s">
        <v>22</v>
      </c>
      <c r="J7958" s="7">
        <v>44</v>
      </c>
      <c r="K7958" s="8">
        <v>240</v>
      </c>
      <c r="L7958" s="9">
        <f t="shared" si="124"/>
        <v>10560</v>
      </c>
      <c r="M7958" s="9">
        <v>5913.6</v>
      </c>
      <c r="N7958" s="10">
        <v>0.56000000000000005</v>
      </c>
      <c r="O7958" s="4" t="s">
        <v>24</v>
      </c>
    </row>
    <row r="7959" spans="1:15" ht="14.25" customHeight="1" x14ac:dyDescent="0.25">
      <c r="A7959" s="4" t="s">
        <v>30</v>
      </c>
      <c r="B7959" s="4">
        <v>1128299</v>
      </c>
      <c r="C7959" s="5">
        <v>44213</v>
      </c>
      <c r="D7959" s="37">
        <v>2021</v>
      </c>
      <c r="E7959" s="5" t="str">
        <f>TEXT(Sales[[#This Row],[Invoice Date]],"mmm")</f>
        <v>Jan</v>
      </c>
      <c r="F7959" s="4" t="s">
        <v>31</v>
      </c>
      <c r="G7959" s="4" t="s">
        <v>32</v>
      </c>
      <c r="H7959" s="4" t="s">
        <v>33</v>
      </c>
      <c r="I7959" s="6" t="s">
        <v>23</v>
      </c>
      <c r="J7959" s="7">
        <v>56</v>
      </c>
      <c r="K7959" s="8">
        <v>264</v>
      </c>
      <c r="L7959" s="9">
        <f t="shared" si="124"/>
        <v>14784</v>
      </c>
      <c r="M7959" s="9">
        <v>2808.9600000000005</v>
      </c>
      <c r="N7959" s="10">
        <v>0.19000000000000003</v>
      </c>
      <c r="O7959" s="4" t="s">
        <v>24</v>
      </c>
    </row>
    <row r="7960" spans="1:15" ht="14.25" customHeight="1" x14ac:dyDescent="0.25">
      <c r="A7960" s="4" t="s">
        <v>30</v>
      </c>
      <c r="B7960" s="4">
        <v>1128299</v>
      </c>
      <c r="C7960" s="5">
        <v>44214</v>
      </c>
      <c r="D7960" s="37">
        <v>2021</v>
      </c>
      <c r="E7960" s="5" t="str">
        <f>TEXT(Sales[[#This Row],[Invoice Date]],"mmm")</f>
        <v>Jan</v>
      </c>
      <c r="F7960" s="4" t="s">
        <v>31</v>
      </c>
      <c r="G7960" s="4" t="s">
        <v>32</v>
      </c>
      <c r="H7960" s="4" t="s">
        <v>33</v>
      </c>
      <c r="I7960" s="6" t="s">
        <v>17</v>
      </c>
      <c r="J7960" s="7">
        <v>45</v>
      </c>
      <c r="K7960" s="8">
        <v>302</v>
      </c>
      <c r="L7960" s="9">
        <f t="shared" si="124"/>
        <v>13590</v>
      </c>
      <c r="M7960" s="9">
        <v>5436</v>
      </c>
      <c r="N7960" s="10">
        <v>0.4</v>
      </c>
      <c r="O7960" s="4" t="s">
        <v>24</v>
      </c>
    </row>
    <row r="7961" spans="1:15" ht="14.25" customHeight="1" x14ac:dyDescent="0.25">
      <c r="A7961" s="4" t="s">
        <v>30</v>
      </c>
      <c r="B7961" s="4">
        <v>1128299</v>
      </c>
      <c r="C7961" s="5">
        <v>44215</v>
      </c>
      <c r="D7961" s="37">
        <v>2021</v>
      </c>
      <c r="E7961" s="5" t="str">
        <f>TEXT(Sales[[#This Row],[Invoice Date]],"mmm")</f>
        <v>Jan</v>
      </c>
      <c r="F7961" s="4" t="s">
        <v>31</v>
      </c>
      <c r="G7961" s="4" t="s">
        <v>32</v>
      </c>
      <c r="H7961" s="4" t="s">
        <v>33</v>
      </c>
      <c r="I7961" s="6" t="s">
        <v>19</v>
      </c>
      <c r="J7961" s="7">
        <v>47</v>
      </c>
      <c r="K7961" s="8">
        <v>278</v>
      </c>
      <c r="L7961" s="9">
        <f t="shared" si="124"/>
        <v>13066</v>
      </c>
      <c r="M7961" s="9">
        <v>2874.52</v>
      </c>
      <c r="N7961" s="10">
        <v>0.22</v>
      </c>
      <c r="O7961" s="4" t="s">
        <v>24</v>
      </c>
    </row>
    <row r="7962" spans="1:15" ht="14.25" customHeight="1" x14ac:dyDescent="0.25">
      <c r="A7962" s="4" t="s">
        <v>30</v>
      </c>
      <c r="B7962" s="4">
        <v>1128299</v>
      </c>
      <c r="C7962" s="5">
        <v>44216</v>
      </c>
      <c r="D7962" s="37">
        <v>2021</v>
      </c>
      <c r="E7962" s="5" t="str">
        <f>TEXT(Sales[[#This Row],[Invoice Date]],"mmm")</f>
        <v>Jan</v>
      </c>
      <c r="F7962" s="4" t="s">
        <v>31</v>
      </c>
      <c r="G7962" s="4" t="s">
        <v>32</v>
      </c>
      <c r="H7962" s="4" t="s">
        <v>33</v>
      </c>
      <c r="I7962" s="6" t="s">
        <v>20</v>
      </c>
      <c r="J7962" s="7">
        <v>51</v>
      </c>
      <c r="K7962" s="8">
        <v>248</v>
      </c>
      <c r="L7962" s="9">
        <f t="shared" si="124"/>
        <v>12648</v>
      </c>
      <c r="M7962" s="9">
        <v>4932.72</v>
      </c>
      <c r="N7962" s="10">
        <v>0.39</v>
      </c>
      <c r="O7962" s="4" t="s">
        <v>24</v>
      </c>
    </row>
    <row r="7963" spans="1:15" ht="14.25" customHeight="1" x14ac:dyDescent="0.25">
      <c r="A7963" s="4" t="s">
        <v>30</v>
      </c>
      <c r="B7963" s="4">
        <v>1128299</v>
      </c>
      <c r="C7963" s="5">
        <v>44217</v>
      </c>
      <c r="D7963" s="37">
        <v>2021</v>
      </c>
      <c r="E7963" s="5" t="str">
        <f>TEXT(Sales[[#This Row],[Invoice Date]],"mmm")</f>
        <v>Jan</v>
      </c>
      <c r="F7963" s="4" t="s">
        <v>31</v>
      </c>
      <c r="G7963" s="4" t="s">
        <v>32</v>
      </c>
      <c r="H7963" s="4" t="s">
        <v>33</v>
      </c>
      <c r="I7963" s="6" t="s">
        <v>21</v>
      </c>
      <c r="J7963" s="7">
        <v>52</v>
      </c>
      <c r="K7963" s="8">
        <v>255</v>
      </c>
      <c r="L7963" s="9">
        <f t="shared" si="124"/>
        <v>13260</v>
      </c>
      <c r="M7963" s="9">
        <v>4508.3999999999996</v>
      </c>
      <c r="N7963" s="10">
        <v>0.33999999999999997</v>
      </c>
      <c r="O7963" s="4" t="s">
        <v>24</v>
      </c>
    </row>
    <row r="7964" spans="1:15" ht="14.25" customHeight="1" x14ac:dyDescent="0.25">
      <c r="A7964" s="4" t="s">
        <v>30</v>
      </c>
      <c r="B7964" s="4">
        <v>1128299</v>
      </c>
      <c r="C7964" s="5">
        <v>44218</v>
      </c>
      <c r="D7964" s="37">
        <v>2021</v>
      </c>
      <c r="E7964" s="5" t="str">
        <f>TEXT(Sales[[#This Row],[Invoice Date]],"mmm")</f>
        <v>Jan</v>
      </c>
      <c r="F7964" s="4" t="s">
        <v>31</v>
      </c>
      <c r="G7964" s="4" t="s">
        <v>32</v>
      </c>
      <c r="H7964" s="4" t="s">
        <v>33</v>
      </c>
      <c r="I7964" s="6" t="s">
        <v>22</v>
      </c>
      <c r="J7964" s="7">
        <v>59</v>
      </c>
      <c r="K7964" s="8">
        <v>263</v>
      </c>
      <c r="L7964" s="9">
        <f t="shared" si="124"/>
        <v>15517</v>
      </c>
      <c r="M7964" s="9">
        <v>8844.69</v>
      </c>
      <c r="N7964" s="10">
        <v>0.57000000000000006</v>
      </c>
      <c r="O7964" s="4" t="s">
        <v>24</v>
      </c>
    </row>
    <row r="7965" spans="1:15" ht="14.25" customHeight="1" x14ac:dyDescent="0.25">
      <c r="A7965" s="4" t="s">
        <v>30</v>
      </c>
      <c r="B7965" s="4">
        <v>1128299</v>
      </c>
      <c r="C7965" s="5">
        <v>44219</v>
      </c>
      <c r="D7965" s="37">
        <v>2021</v>
      </c>
      <c r="E7965" s="5" t="str">
        <f>TEXT(Sales[[#This Row],[Invoice Date]],"mmm")</f>
        <v>Jan</v>
      </c>
      <c r="F7965" s="4" t="s">
        <v>31</v>
      </c>
      <c r="G7965" s="4" t="s">
        <v>32</v>
      </c>
      <c r="H7965" s="4" t="s">
        <v>33</v>
      </c>
      <c r="I7965" s="6" t="s">
        <v>23</v>
      </c>
      <c r="J7965" s="7">
        <v>60</v>
      </c>
      <c r="K7965" s="8">
        <v>254</v>
      </c>
      <c r="L7965" s="9">
        <f t="shared" si="124"/>
        <v>15240</v>
      </c>
      <c r="M7965" s="9">
        <v>3352.8000000000006</v>
      </c>
      <c r="N7965" s="10">
        <v>0.22000000000000003</v>
      </c>
      <c r="O7965" s="4" t="s">
        <v>24</v>
      </c>
    </row>
    <row r="7966" spans="1:15" ht="14.25" customHeight="1" x14ac:dyDescent="0.25">
      <c r="A7966" s="4" t="s">
        <v>30</v>
      </c>
      <c r="B7966" s="4">
        <v>1128299</v>
      </c>
      <c r="C7966" s="5">
        <v>44220</v>
      </c>
      <c r="D7966" s="37">
        <v>2021</v>
      </c>
      <c r="E7966" s="5" t="str">
        <f>TEXT(Sales[[#This Row],[Invoice Date]],"mmm")</f>
        <v>Jan</v>
      </c>
      <c r="F7966" s="4" t="s">
        <v>31</v>
      </c>
      <c r="G7966" s="4" t="s">
        <v>32</v>
      </c>
      <c r="H7966" s="4" t="s">
        <v>33</v>
      </c>
      <c r="I7966" s="6" t="s">
        <v>17</v>
      </c>
      <c r="J7966" s="7">
        <v>40</v>
      </c>
      <c r="K7966" s="8">
        <v>287</v>
      </c>
      <c r="L7966" s="9">
        <f t="shared" si="124"/>
        <v>11480</v>
      </c>
      <c r="M7966" s="9">
        <v>4018.0000000000005</v>
      </c>
      <c r="N7966" s="10">
        <v>0.35000000000000003</v>
      </c>
      <c r="O7966" s="4" t="s">
        <v>24</v>
      </c>
    </row>
    <row r="7967" spans="1:15" ht="14.25" customHeight="1" x14ac:dyDescent="0.25">
      <c r="A7967" s="4" t="s">
        <v>30</v>
      </c>
      <c r="B7967" s="4">
        <v>1128299</v>
      </c>
      <c r="C7967" s="5">
        <v>44221</v>
      </c>
      <c r="D7967" s="37">
        <v>2021</v>
      </c>
      <c r="E7967" s="5" t="str">
        <f>TEXT(Sales[[#This Row],[Invoice Date]],"mmm")</f>
        <v>Jan</v>
      </c>
      <c r="F7967" s="4" t="s">
        <v>31</v>
      </c>
      <c r="G7967" s="4" t="s">
        <v>32</v>
      </c>
      <c r="H7967" s="4" t="s">
        <v>33</v>
      </c>
      <c r="I7967" s="6" t="s">
        <v>19</v>
      </c>
      <c r="J7967" s="7">
        <v>42</v>
      </c>
      <c r="K7967" s="8">
        <v>287</v>
      </c>
      <c r="L7967" s="9">
        <f t="shared" si="124"/>
        <v>12054</v>
      </c>
      <c r="M7967" s="9">
        <v>2049.1799999999998</v>
      </c>
      <c r="N7967" s="10">
        <v>0.16999999999999998</v>
      </c>
      <c r="O7967" s="4" t="s">
        <v>24</v>
      </c>
    </row>
    <row r="7968" spans="1:15" ht="14.25" customHeight="1" x14ac:dyDescent="0.25">
      <c r="A7968" s="4" t="s">
        <v>30</v>
      </c>
      <c r="B7968" s="4">
        <v>1128299</v>
      </c>
      <c r="C7968" s="5">
        <v>44222</v>
      </c>
      <c r="D7968" s="37">
        <v>2021</v>
      </c>
      <c r="E7968" s="5" t="str">
        <f>TEXT(Sales[[#This Row],[Invoice Date]],"mmm")</f>
        <v>Jan</v>
      </c>
      <c r="F7968" s="4" t="s">
        <v>31</v>
      </c>
      <c r="G7968" s="4" t="s">
        <v>32</v>
      </c>
      <c r="H7968" s="4" t="s">
        <v>33</v>
      </c>
      <c r="I7968" s="6" t="s">
        <v>20</v>
      </c>
      <c r="J7968" s="7">
        <v>39</v>
      </c>
      <c r="K7968" s="8">
        <v>248</v>
      </c>
      <c r="L7968" s="9">
        <f t="shared" si="124"/>
        <v>9672</v>
      </c>
      <c r="M7968" s="9">
        <v>3288.48</v>
      </c>
      <c r="N7968" s="10">
        <v>0.34</v>
      </c>
      <c r="O7968" s="4" t="s">
        <v>24</v>
      </c>
    </row>
    <row r="7969" spans="1:15" ht="14.25" customHeight="1" x14ac:dyDescent="0.25">
      <c r="A7969" s="4" t="s">
        <v>30</v>
      </c>
      <c r="B7969" s="4">
        <v>1128299</v>
      </c>
      <c r="C7969" s="5">
        <v>44223</v>
      </c>
      <c r="D7969" s="37">
        <v>2021</v>
      </c>
      <c r="E7969" s="5" t="str">
        <f>TEXT(Sales[[#This Row],[Invoice Date]],"mmm")</f>
        <v>Jan</v>
      </c>
      <c r="F7969" s="4" t="s">
        <v>31</v>
      </c>
      <c r="G7969" s="4" t="s">
        <v>32</v>
      </c>
      <c r="H7969" s="4" t="s">
        <v>33</v>
      </c>
      <c r="I7969" s="6" t="s">
        <v>21</v>
      </c>
      <c r="J7969" s="7">
        <v>39</v>
      </c>
      <c r="K7969" s="8">
        <v>247</v>
      </c>
      <c r="L7969" s="9">
        <f t="shared" si="124"/>
        <v>9633</v>
      </c>
      <c r="M7969" s="9">
        <v>2600.91</v>
      </c>
      <c r="N7969" s="10">
        <v>0.26999999999999996</v>
      </c>
      <c r="O7969" s="4" t="s">
        <v>24</v>
      </c>
    </row>
    <row r="7970" spans="1:15" ht="14.25" customHeight="1" x14ac:dyDescent="0.25">
      <c r="A7970" s="4" t="s">
        <v>30</v>
      </c>
      <c r="B7970" s="4">
        <v>1128299</v>
      </c>
      <c r="C7970" s="5">
        <v>44224</v>
      </c>
      <c r="D7970" s="37">
        <v>2021</v>
      </c>
      <c r="E7970" s="5" t="str">
        <f>TEXT(Sales[[#This Row],[Invoice Date]],"mmm")</f>
        <v>Jan</v>
      </c>
      <c r="F7970" s="4" t="s">
        <v>31</v>
      </c>
      <c r="G7970" s="4" t="s">
        <v>32</v>
      </c>
      <c r="H7970" s="4" t="s">
        <v>33</v>
      </c>
      <c r="I7970" s="6" t="s">
        <v>22</v>
      </c>
      <c r="J7970" s="7">
        <v>43</v>
      </c>
      <c r="K7970" s="8">
        <v>225</v>
      </c>
      <c r="L7970" s="9">
        <f t="shared" si="124"/>
        <v>9675</v>
      </c>
      <c r="M7970" s="9">
        <v>4644.0000000000009</v>
      </c>
      <c r="N7970" s="10">
        <v>0.48000000000000009</v>
      </c>
      <c r="O7970" s="4" t="s">
        <v>24</v>
      </c>
    </row>
    <row r="7971" spans="1:15" ht="14.25" customHeight="1" x14ac:dyDescent="0.25">
      <c r="A7971" s="4" t="s">
        <v>30</v>
      </c>
      <c r="B7971" s="4">
        <v>1128299</v>
      </c>
      <c r="C7971" s="5">
        <v>44225</v>
      </c>
      <c r="D7971" s="37">
        <v>2021</v>
      </c>
      <c r="E7971" s="5" t="str">
        <f>TEXT(Sales[[#This Row],[Invoice Date]],"mmm")</f>
        <v>Jan</v>
      </c>
      <c r="F7971" s="4" t="s">
        <v>31</v>
      </c>
      <c r="G7971" s="4" t="s">
        <v>32</v>
      </c>
      <c r="H7971" s="4" t="s">
        <v>33</v>
      </c>
      <c r="I7971" s="6" t="s">
        <v>23</v>
      </c>
      <c r="J7971" s="7">
        <v>51</v>
      </c>
      <c r="K7971" s="8">
        <v>264</v>
      </c>
      <c r="L7971" s="9">
        <f t="shared" si="124"/>
        <v>13464</v>
      </c>
      <c r="M7971" s="9">
        <v>2019.6000000000004</v>
      </c>
      <c r="N7971" s="10">
        <v>0.15000000000000002</v>
      </c>
      <c r="O7971" s="4" t="s">
        <v>24</v>
      </c>
    </row>
    <row r="7972" spans="1:15" ht="14.25" customHeight="1" x14ac:dyDescent="0.25">
      <c r="A7972" s="4" t="s">
        <v>30</v>
      </c>
      <c r="B7972" s="4">
        <v>1128299</v>
      </c>
      <c r="C7972" s="5">
        <v>44226</v>
      </c>
      <c r="D7972" s="37">
        <v>2021</v>
      </c>
      <c r="E7972" s="5" t="str">
        <f>TEXT(Sales[[#This Row],[Invoice Date]],"mmm")</f>
        <v>Jan</v>
      </c>
      <c r="F7972" s="4" t="s">
        <v>31</v>
      </c>
      <c r="G7972" s="4" t="s">
        <v>32</v>
      </c>
      <c r="H7972" s="4" t="s">
        <v>33</v>
      </c>
      <c r="I7972" s="6" t="s">
        <v>17</v>
      </c>
      <c r="J7972" s="7">
        <v>36</v>
      </c>
      <c r="K7972" s="8">
        <v>289</v>
      </c>
      <c r="L7972" s="9">
        <f t="shared" si="124"/>
        <v>10404</v>
      </c>
      <c r="M7972" s="9">
        <v>3433.3200000000006</v>
      </c>
      <c r="N7972" s="10">
        <v>0.33000000000000007</v>
      </c>
      <c r="O7972" s="4" t="s">
        <v>24</v>
      </c>
    </row>
    <row r="7973" spans="1:15" ht="14.25" customHeight="1" x14ac:dyDescent="0.25">
      <c r="A7973" s="4" t="s">
        <v>30</v>
      </c>
      <c r="B7973" s="4">
        <v>1128299</v>
      </c>
      <c r="C7973" s="5">
        <v>44227</v>
      </c>
      <c r="D7973" s="37">
        <v>2021</v>
      </c>
      <c r="E7973" s="5" t="str">
        <f>TEXT(Sales[[#This Row],[Invoice Date]],"mmm")</f>
        <v>Jan</v>
      </c>
      <c r="F7973" s="4" t="s">
        <v>31</v>
      </c>
      <c r="G7973" s="4" t="s">
        <v>32</v>
      </c>
      <c r="H7973" s="4" t="s">
        <v>33</v>
      </c>
      <c r="I7973" s="6" t="s">
        <v>19</v>
      </c>
      <c r="J7973" s="7">
        <v>39</v>
      </c>
      <c r="K7973" s="8">
        <v>280</v>
      </c>
      <c r="L7973" s="9">
        <f t="shared" si="124"/>
        <v>10920</v>
      </c>
      <c r="M7973" s="9">
        <v>1965.6</v>
      </c>
      <c r="N7973" s="10">
        <v>0.18</v>
      </c>
      <c r="O7973" s="4" t="s">
        <v>24</v>
      </c>
    </row>
    <row r="7974" spans="1:15" ht="14.25" customHeight="1" x14ac:dyDescent="0.25">
      <c r="A7974" s="4" t="s">
        <v>30</v>
      </c>
      <c r="B7974" s="4">
        <v>1128299</v>
      </c>
      <c r="C7974" s="5">
        <v>44228</v>
      </c>
      <c r="D7974" s="37">
        <v>2021</v>
      </c>
      <c r="E7974" s="5" t="str">
        <f>TEXT(Sales[[#This Row],[Invoice Date]],"mmm")</f>
        <v>Feb</v>
      </c>
      <c r="F7974" s="4" t="s">
        <v>31</v>
      </c>
      <c r="G7974" s="4" t="s">
        <v>32</v>
      </c>
      <c r="H7974" s="4" t="s">
        <v>33</v>
      </c>
      <c r="I7974" s="6" t="s">
        <v>20</v>
      </c>
      <c r="J7974" s="7">
        <v>42</v>
      </c>
      <c r="K7974" s="8">
        <v>210</v>
      </c>
      <c r="L7974" s="9">
        <f t="shared" si="124"/>
        <v>8820</v>
      </c>
      <c r="M7974" s="9">
        <v>2910.6000000000008</v>
      </c>
      <c r="N7974" s="10">
        <v>0.33000000000000007</v>
      </c>
      <c r="O7974" s="4" t="s">
        <v>24</v>
      </c>
    </row>
    <row r="7975" spans="1:15" ht="14.25" customHeight="1" x14ac:dyDescent="0.25">
      <c r="A7975" s="4" t="s">
        <v>30</v>
      </c>
      <c r="B7975" s="4">
        <v>1128299</v>
      </c>
      <c r="C7975" s="5">
        <v>44229</v>
      </c>
      <c r="D7975" s="37">
        <v>2021</v>
      </c>
      <c r="E7975" s="5" t="str">
        <f>TEXT(Sales[[#This Row],[Invoice Date]],"mmm")</f>
        <v>Feb</v>
      </c>
      <c r="F7975" s="4" t="s">
        <v>31</v>
      </c>
      <c r="G7975" s="4" t="s">
        <v>32</v>
      </c>
      <c r="H7975" s="4" t="s">
        <v>33</v>
      </c>
      <c r="I7975" s="6" t="s">
        <v>21</v>
      </c>
      <c r="J7975" s="7">
        <v>42</v>
      </c>
      <c r="K7975" s="8">
        <v>223</v>
      </c>
      <c r="L7975" s="9">
        <f t="shared" si="124"/>
        <v>9366</v>
      </c>
      <c r="M7975" s="9">
        <v>2903.4599999999996</v>
      </c>
      <c r="N7975" s="10">
        <v>0.30999999999999994</v>
      </c>
      <c r="O7975" s="4" t="s">
        <v>24</v>
      </c>
    </row>
    <row r="7976" spans="1:15" ht="14.25" customHeight="1" x14ac:dyDescent="0.25">
      <c r="A7976" s="4" t="s">
        <v>30</v>
      </c>
      <c r="B7976" s="4">
        <v>1128299</v>
      </c>
      <c r="C7976" s="5">
        <v>44230</v>
      </c>
      <c r="D7976" s="37">
        <v>2021</v>
      </c>
      <c r="E7976" s="5" t="str">
        <f>TEXT(Sales[[#This Row],[Invoice Date]],"mmm")</f>
        <v>Feb</v>
      </c>
      <c r="F7976" s="4" t="s">
        <v>31</v>
      </c>
      <c r="G7976" s="4" t="s">
        <v>32</v>
      </c>
      <c r="H7976" s="4" t="s">
        <v>33</v>
      </c>
      <c r="I7976" s="6" t="s">
        <v>22</v>
      </c>
      <c r="J7976" s="7">
        <v>50</v>
      </c>
      <c r="K7976" s="8">
        <v>221</v>
      </c>
      <c r="L7976" s="9">
        <f t="shared" si="124"/>
        <v>11050</v>
      </c>
      <c r="M7976" s="9">
        <v>5193.5000000000009</v>
      </c>
      <c r="N7976" s="10">
        <v>0.47000000000000008</v>
      </c>
      <c r="O7976" s="4" t="s">
        <v>24</v>
      </c>
    </row>
    <row r="7977" spans="1:15" ht="14.25" customHeight="1" x14ac:dyDescent="0.25">
      <c r="A7977" s="4" t="s">
        <v>30</v>
      </c>
      <c r="B7977" s="4">
        <v>1128299</v>
      </c>
      <c r="C7977" s="5">
        <v>44231</v>
      </c>
      <c r="D7977" s="37">
        <v>2021</v>
      </c>
      <c r="E7977" s="5" t="str">
        <f>TEXT(Sales[[#This Row],[Invoice Date]],"mmm")</f>
        <v>Feb</v>
      </c>
      <c r="F7977" s="4" t="s">
        <v>31</v>
      </c>
      <c r="G7977" s="4" t="s">
        <v>32</v>
      </c>
      <c r="H7977" s="4" t="s">
        <v>33</v>
      </c>
      <c r="I7977" s="6" t="s">
        <v>23</v>
      </c>
      <c r="J7977" s="7">
        <v>46</v>
      </c>
      <c r="K7977" s="8">
        <v>224</v>
      </c>
      <c r="L7977" s="9">
        <f t="shared" si="124"/>
        <v>10304</v>
      </c>
      <c r="M7977" s="9">
        <v>1236.48</v>
      </c>
      <c r="N7977" s="10">
        <v>0.12000000000000001</v>
      </c>
      <c r="O7977" s="4" t="s">
        <v>24</v>
      </c>
    </row>
    <row r="7978" spans="1:15" ht="14.25" customHeight="1" x14ac:dyDescent="0.25">
      <c r="A7978" s="4" t="s">
        <v>30</v>
      </c>
      <c r="B7978" s="4">
        <v>1128299</v>
      </c>
      <c r="C7978" s="5">
        <v>44232</v>
      </c>
      <c r="D7978" s="37">
        <v>2021</v>
      </c>
      <c r="E7978" s="5" t="str">
        <f>TEXT(Sales[[#This Row],[Invoice Date]],"mmm")</f>
        <v>Feb</v>
      </c>
      <c r="F7978" s="4" t="s">
        <v>31</v>
      </c>
      <c r="G7978" s="4" t="s">
        <v>32</v>
      </c>
      <c r="H7978" s="4" t="s">
        <v>33</v>
      </c>
      <c r="I7978" s="6" t="s">
        <v>17</v>
      </c>
      <c r="J7978" s="7">
        <v>39</v>
      </c>
      <c r="K7978" s="8">
        <v>263</v>
      </c>
      <c r="L7978" s="9">
        <f t="shared" si="124"/>
        <v>10257</v>
      </c>
      <c r="M7978" s="9">
        <v>3589.9500000000003</v>
      </c>
      <c r="N7978" s="10">
        <v>0.35000000000000003</v>
      </c>
      <c r="O7978" s="4" t="s">
        <v>24</v>
      </c>
    </row>
    <row r="7979" spans="1:15" ht="14.25" customHeight="1" x14ac:dyDescent="0.25">
      <c r="A7979" s="4" t="s">
        <v>30</v>
      </c>
      <c r="B7979" s="4">
        <v>1128299</v>
      </c>
      <c r="C7979" s="5">
        <v>44233</v>
      </c>
      <c r="D7979" s="37">
        <v>2021</v>
      </c>
      <c r="E7979" s="5" t="str">
        <f>TEXT(Sales[[#This Row],[Invoice Date]],"mmm")</f>
        <v>Feb</v>
      </c>
      <c r="F7979" s="4" t="s">
        <v>31</v>
      </c>
      <c r="G7979" s="4" t="s">
        <v>32</v>
      </c>
      <c r="H7979" s="4" t="s">
        <v>33</v>
      </c>
      <c r="I7979" s="6" t="s">
        <v>19</v>
      </c>
      <c r="J7979" s="7">
        <v>46</v>
      </c>
      <c r="K7979" s="8">
        <v>306</v>
      </c>
      <c r="L7979" s="9">
        <f t="shared" si="124"/>
        <v>14076</v>
      </c>
      <c r="M7979" s="9">
        <v>2815.2000000000003</v>
      </c>
      <c r="N7979" s="10">
        <v>0.2</v>
      </c>
      <c r="O7979" s="4" t="s">
        <v>24</v>
      </c>
    </row>
    <row r="7980" spans="1:15" ht="14.25" customHeight="1" x14ac:dyDescent="0.25">
      <c r="A7980" s="4" t="s">
        <v>30</v>
      </c>
      <c r="B7980" s="4">
        <v>1128299</v>
      </c>
      <c r="C7980" s="5">
        <v>44234</v>
      </c>
      <c r="D7980" s="37">
        <v>2021</v>
      </c>
      <c r="E7980" s="5" t="str">
        <f>TEXT(Sales[[#This Row],[Invoice Date]],"mmm")</f>
        <v>Feb</v>
      </c>
      <c r="F7980" s="4" t="s">
        <v>31</v>
      </c>
      <c r="G7980" s="4" t="s">
        <v>32</v>
      </c>
      <c r="H7980" s="4" t="s">
        <v>33</v>
      </c>
      <c r="I7980" s="6" t="s">
        <v>20</v>
      </c>
      <c r="J7980" s="7">
        <v>40</v>
      </c>
      <c r="K7980" s="8">
        <v>247</v>
      </c>
      <c r="L7980" s="9">
        <f t="shared" si="124"/>
        <v>9880</v>
      </c>
      <c r="M7980" s="9">
        <v>3359.2000000000003</v>
      </c>
      <c r="N7980" s="10">
        <v>0.34</v>
      </c>
      <c r="O7980" s="4" t="s">
        <v>24</v>
      </c>
    </row>
    <row r="7981" spans="1:15" ht="14.25" customHeight="1" x14ac:dyDescent="0.25">
      <c r="A7981" s="4" t="s">
        <v>30</v>
      </c>
      <c r="B7981" s="4">
        <v>1128299</v>
      </c>
      <c r="C7981" s="5">
        <v>44235</v>
      </c>
      <c r="D7981" s="37">
        <v>2021</v>
      </c>
      <c r="E7981" s="5" t="str">
        <f>TEXT(Sales[[#This Row],[Invoice Date]],"mmm")</f>
        <v>Feb</v>
      </c>
      <c r="F7981" s="4" t="s">
        <v>31</v>
      </c>
      <c r="G7981" s="4" t="s">
        <v>32</v>
      </c>
      <c r="H7981" s="4" t="s">
        <v>33</v>
      </c>
      <c r="I7981" s="6" t="s">
        <v>21</v>
      </c>
      <c r="J7981" s="7">
        <v>37</v>
      </c>
      <c r="K7981" s="8">
        <v>210</v>
      </c>
      <c r="L7981" s="9">
        <f t="shared" si="124"/>
        <v>7770</v>
      </c>
      <c r="M7981" s="9">
        <v>2253.2999999999997</v>
      </c>
      <c r="N7981" s="10">
        <v>0.28999999999999998</v>
      </c>
      <c r="O7981" s="4" t="s">
        <v>24</v>
      </c>
    </row>
    <row r="7982" spans="1:15" ht="14.25" customHeight="1" x14ac:dyDescent="0.25">
      <c r="A7982" s="4" t="s">
        <v>30</v>
      </c>
      <c r="B7982" s="4">
        <v>1128299</v>
      </c>
      <c r="C7982" s="5">
        <v>44236</v>
      </c>
      <c r="D7982" s="37">
        <v>2021</v>
      </c>
      <c r="E7982" s="5" t="str">
        <f>TEXT(Sales[[#This Row],[Invoice Date]],"mmm")</f>
        <v>Feb</v>
      </c>
      <c r="F7982" s="4" t="s">
        <v>31</v>
      </c>
      <c r="G7982" s="4" t="s">
        <v>32</v>
      </c>
      <c r="H7982" s="4" t="s">
        <v>33</v>
      </c>
      <c r="I7982" s="6" t="s">
        <v>22</v>
      </c>
      <c r="J7982" s="7">
        <v>51</v>
      </c>
      <c r="K7982" s="8">
        <v>228</v>
      </c>
      <c r="L7982" s="9">
        <f t="shared" si="124"/>
        <v>11628</v>
      </c>
      <c r="M7982" s="9">
        <v>5465.1600000000008</v>
      </c>
      <c r="N7982" s="10">
        <v>0.47000000000000008</v>
      </c>
      <c r="O7982" s="4" t="s">
        <v>24</v>
      </c>
    </row>
    <row r="7983" spans="1:15" ht="14.25" customHeight="1" x14ac:dyDescent="0.25">
      <c r="A7983" s="4" t="s">
        <v>30</v>
      </c>
      <c r="B7983" s="4">
        <v>1128299</v>
      </c>
      <c r="C7983" s="5">
        <v>44237</v>
      </c>
      <c r="D7983" s="37">
        <v>2021</v>
      </c>
      <c r="E7983" s="5" t="str">
        <f>TEXT(Sales[[#This Row],[Invoice Date]],"mmm")</f>
        <v>Feb</v>
      </c>
      <c r="F7983" s="4" t="s">
        <v>31</v>
      </c>
      <c r="G7983" s="4" t="s">
        <v>32</v>
      </c>
      <c r="H7983" s="4" t="s">
        <v>33</v>
      </c>
      <c r="I7983" s="6" t="s">
        <v>23</v>
      </c>
      <c r="J7983" s="7">
        <v>56</v>
      </c>
      <c r="K7983" s="8">
        <v>256</v>
      </c>
      <c r="L7983" s="9">
        <f t="shared" si="124"/>
        <v>14336</v>
      </c>
      <c r="M7983" s="9">
        <v>2150.4000000000005</v>
      </c>
      <c r="N7983" s="10">
        <v>0.15000000000000002</v>
      </c>
      <c r="O7983" s="4" t="s">
        <v>24</v>
      </c>
    </row>
    <row r="7984" spans="1:15" ht="14.25" customHeight="1" x14ac:dyDescent="0.25">
      <c r="A7984" s="4" t="s">
        <v>30</v>
      </c>
      <c r="B7984" s="4">
        <v>1128299</v>
      </c>
      <c r="C7984" s="5">
        <v>44238</v>
      </c>
      <c r="D7984" s="37">
        <v>2021</v>
      </c>
      <c r="E7984" s="5" t="str">
        <f>TEXT(Sales[[#This Row],[Invoice Date]],"mmm")</f>
        <v>Feb</v>
      </c>
      <c r="F7984" s="4" t="s">
        <v>31</v>
      </c>
      <c r="G7984" s="4" t="s">
        <v>32</v>
      </c>
      <c r="H7984" s="4" t="s">
        <v>33</v>
      </c>
      <c r="I7984" s="6" t="s">
        <v>17</v>
      </c>
      <c r="J7984" s="7">
        <v>40</v>
      </c>
      <c r="K7984" s="8">
        <v>322</v>
      </c>
      <c r="L7984" s="9">
        <f t="shared" si="124"/>
        <v>12880</v>
      </c>
      <c r="M7984" s="9">
        <v>4250.4000000000005</v>
      </c>
      <c r="N7984" s="10">
        <v>0.33000000000000007</v>
      </c>
      <c r="O7984" s="4" t="s">
        <v>24</v>
      </c>
    </row>
    <row r="7985" spans="1:15" ht="14.25" customHeight="1" x14ac:dyDescent="0.25">
      <c r="A7985" s="4" t="s">
        <v>30</v>
      </c>
      <c r="B7985" s="4">
        <v>1128299</v>
      </c>
      <c r="C7985" s="5">
        <v>44239</v>
      </c>
      <c r="D7985" s="37">
        <v>2021</v>
      </c>
      <c r="E7985" s="5" t="str">
        <f>TEXT(Sales[[#This Row],[Invoice Date]],"mmm")</f>
        <v>Feb</v>
      </c>
      <c r="F7985" s="4" t="s">
        <v>31</v>
      </c>
      <c r="G7985" s="4" t="s">
        <v>32</v>
      </c>
      <c r="H7985" s="4" t="s">
        <v>33</v>
      </c>
      <c r="I7985" s="6" t="s">
        <v>19</v>
      </c>
      <c r="J7985" s="7">
        <v>46</v>
      </c>
      <c r="K7985" s="8">
        <v>332</v>
      </c>
      <c r="L7985" s="9">
        <f t="shared" si="124"/>
        <v>15272</v>
      </c>
      <c r="M7985" s="9">
        <v>3207.12</v>
      </c>
      <c r="N7985" s="10">
        <v>0.21</v>
      </c>
      <c r="O7985" s="4" t="s">
        <v>24</v>
      </c>
    </row>
    <row r="7986" spans="1:15" ht="14.25" customHeight="1" x14ac:dyDescent="0.25">
      <c r="A7986" s="4" t="s">
        <v>30</v>
      </c>
      <c r="B7986" s="4">
        <v>1128299</v>
      </c>
      <c r="C7986" s="5">
        <v>44240</v>
      </c>
      <c r="D7986" s="37">
        <v>2021</v>
      </c>
      <c r="E7986" s="5" t="str">
        <f>TEXT(Sales[[#This Row],[Invoice Date]],"mmm")</f>
        <v>Feb</v>
      </c>
      <c r="F7986" s="4" t="s">
        <v>31</v>
      </c>
      <c r="G7986" s="4" t="s">
        <v>32</v>
      </c>
      <c r="H7986" s="4" t="s">
        <v>33</v>
      </c>
      <c r="I7986" s="6" t="s">
        <v>20</v>
      </c>
      <c r="J7986" s="7">
        <v>44</v>
      </c>
      <c r="K7986" s="8">
        <v>256</v>
      </c>
      <c r="L7986" s="9">
        <f t="shared" si="124"/>
        <v>11264</v>
      </c>
      <c r="M7986" s="9">
        <v>3717.1200000000008</v>
      </c>
      <c r="N7986" s="10">
        <v>0.33000000000000007</v>
      </c>
      <c r="O7986" s="4" t="s">
        <v>24</v>
      </c>
    </row>
    <row r="7987" spans="1:15" ht="14.25" customHeight="1" x14ac:dyDescent="0.25">
      <c r="A7987" s="4" t="s">
        <v>30</v>
      </c>
      <c r="B7987" s="4">
        <v>1128299</v>
      </c>
      <c r="C7987" s="5">
        <v>44241</v>
      </c>
      <c r="D7987" s="37">
        <v>2021</v>
      </c>
      <c r="E7987" s="5" t="str">
        <f>TEXT(Sales[[#This Row],[Invoice Date]],"mmm")</f>
        <v>Feb</v>
      </c>
      <c r="F7987" s="4" t="s">
        <v>31</v>
      </c>
      <c r="G7987" s="4" t="s">
        <v>32</v>
      </c>
      <c r="H7987" s="4" t="s">
        <v>33</v>
      </c>
      <c r="I7987" s="6" t="s">
        <v>21</v>
      </c>
      <c r="J7987" s="7">
        <v>40</v>
      </c>
      <c r="K7987" s="8">
        <v>271</v>
      </c>
      <c r="L7987" s="9">
        <f t="shared" si="124"/>
        <v>10840</v>
      </c>
      <c r="M7987" s="9">
        <v>3252</v>
      </c>
      <c r="N7987" s="10">
        <v>0.3</v>
      </c>
      <c r="O7987" s="4" t="s">
        <v>24</v>
      </c>
    </row>
    <row r="7988" spans="1:15" ht="14.25" customHeight="1" x14ac:dyDescent="0.25">
      <c r="A7988" s="4" t="s">
        <v>30</v>
      </c>
      <c r="B7988" s="4">
        <v>1128299</v>
      </c>
      <c r="C7988" s="5">
        <v>44242</v>
      </c>
      <c r="D7988" s="37">
        <v>2021</v>
      </c>
      <c r="E7988" s="5" t="str">
        <f>TEXT(Sales[[#This Row],[Invoice Date]],"mmm")</f>
        <v>Feb</v>
      </c>
      <c r="F7988" s="4" t="s">
        <v>31</v>
      </c>
      <c r="G7988" s="4" t="s">
        <v>32</v>
      </c>
      <c r="H7988" s="4" t="s">
        <v>33</v>
      </c>
      <c r="I7988" s="6" t="s">
        <v>22</v>
      </c>
      <c r="J7988" s="7">
        <v>43</v>
      </c>
      <c r="K7988" s="8">
        <v>245</v>
      </c>
      <c r="L7988" s="9">
        <f t="shared" si="124"/>
        <v>10535</v>
      </c>
      <c r="M7988" s="9">
        <v>5478.2</v>
      </c>
      <c r="N7988" s="10">
        <v>0.52</v>
      </c>
      <c r="O7988" s="4" t="s">
        <v>24</v>
      </c>
    </row>
    <row r="7989" spans="1:15" ht="14.25" customHeight="1" x14ac:dyDescent="0.25">
      <c r="A7989" s="4" t="s">
        <v>30</v>
      </c>
      <c r="B7989" s="4">
        <v>1128299</v>
      </c>
      <c r="C7989" s="5">
        <v>44243</v>
      </c>
      <c r="D7989" s="37">
        <v>2021</v>
      </c>
      <c r="E7989" s="5" t="str">
        <f>TEXT(Sales[[#This Row],[Invoice Date]],"mmm")</f>
        <v>Feb</v>
      </c>
      <c r="F7989" s="4" t="s">
        <v>31</v>
      </c>
      <c r="G7989" s="4" t="s">
        <v>32</v>
      </c>
      <c r="H7989" s="4" t="s">
        <v>33</v>
      </c>
      <c r="I7989" s="6" t="s">
        <v>23</v>
      </c>
      <c r="J7989" s="7">
        <v>50</v>
      </c>
      <c r="K7989" s="8">
        <v>256</v>
      </c>
      <c r="L7989" s="9">
        <f t="shared" si="124"/>
        <v>12800</v>
      </c>
      <c r="M7989" s="9">
        <v>2176</v>
      </c>
      <c r="N7989" s="10">
        <v>0.17</v>
      </c>
      <c r="O7989" s="4" t="s">
        <v>24</v>
      </c>
    </row>
    <row r="7990" spans="1:15" ht="14.25" customHeight="1" x14ac:dyDescent="0.25">
      <c r="A7990" s="4" t="s">
        <v>34</v>
      </c>
      <c r="B7990" s="4">
        <v>1189833</v>
      </c>
      <c r="C7990" s="5">
        <v>44244</v>
      </c>
      <c r="D7990" s="37">
        <v>2021</v>
      </c>
      <c r="E7990" s="5" t="str">
        <f>TEXT(Sales[[#This Row],[Invoice Date]],"mmm")</f>
        <v>Feb</v>
      </c>
      <c r="F7990" s="4" t="s">
        <v>31</v>
      </c>
      <c r="G7990" s="4" t="s">
        <v>32</v>
      </c>
      <c r="H7990" s="4" t="s">
        <v>33</v>
      </c>
      <c r="I7990" s="6" t="s">
        <v>17</v>
      </c>
      <c r="J7990" s="7">
        <v>26</v>
      </c>
      <c r="K7990" s="8">
        <v>224</v>
      </c>
      <c r="L7990" s="9">
        <f t="shared" si="124"/>
        <v>5824</v>
      </c>
      <c r="M7990" s="9">
        <v>2504.3200000000002</v>
      </c>
      <c r="N7990" s="10">
        <v>0.43000000000000005</v>
      </c>
      <c r="O7990" s="4" t="s">
        <v>24</v>
      </c>
    </row>
    <row r="7991" spans="1:15" ht="14.25" customHeight="1" x14ac:dyDescent="0.25">
      <c r="A7991" s="4" t="s">
        <v>34</v>
      </c>
      <c r="B7991" s="4">
        <v>1189833</v>
      </c>
      <c r="C7991" s="5">
        <v>44245</v>
      </c>
      <c r="D7991" s="37">
        <v>2021</v>
      </c>
      <c r="E7991" s="5" t="str">
        <f>TEXT(Sales[[#This Row],[Invoice Date]],"mmm")</f>
        <v>Feb</v>
      </c>
      <c r="F7991" s="4" t="s">
        <v>31</v>
      </c>
      <c r="G7991" s="4" t="s">
        <v>32</v>
      </c>
      <c r="H7991" s="4" t="s">
        <v>33</v>
      </c>
      <c r="I7991" s="6" t="s">
        <v>19</v>
      </c>
      <c r="J7991" s="7">
        <v>35</v>
      </c>
      <c r="K7991" s="8">
        <v>224</v>
      </c>
      <c r="L7991" s="9">
        <f t="shared" si="124"/>
        <v>7840</v>
      </c>
      <c r="M7991" s="9">
        <v>2352</v>
      </c>
      <c r="N7991" s="10">
        <v>0.3</v>
      </c>
      <c r="O7991" s="4" t="s">
        <v>24</v>
      </c>
    </row>
    <row r="7992" spans="1:15" ht="14.25" customHeight="1" x14ac:dyDescent="0.25">
      <c r="A7992" s="4" t="s">
        <v>34</v>
      </c>
      <c r="B7992" s="4">
        <v>1189833</v>
      </c>
      <c r="C7992" s="5">
        <v>44264</v>
      </c>
      <c r="D7992" s="37">
        <v>2021</v>
      </c>
      <c r="E7992" s="5" t="str">
        <f>TEXT(Sales[[#This Row],[Invoice Date]],"mmm")</f>
        <v>Mar</v>
      </c>
      <c r="F7992" s="4" t="s">
        <v>31</v>
      </c>
      <c r="G7992" s="4" t="s">
        <v>32</v>
      </c>
      <c r="H7992" s="4" t="s">
        <v>33</v>
      </c>
      <c r="I7992" s="6" t="s">
        <v>20</v>
      </c>
      <c r="J7992" s="7">
        <v>36</v>
      </c>
      <c r="K7992" s="8">
        <v>217</v>
      </c>
      <c r="L7992" s="9">
        <f t="shared" si="124"/>
        <v>7812</v>
      </c>
      <c r="M7992" s="9">
        <v>3281.0400000000004</v>
      </c>
      <c r="N7992" s="10">
        <v>0.42000000000000004</v>
      </c>
      <c r="O7992" s="4" t="s">
        <v>24</v>
      </c>
    </row>
    <row r="7993" spans="1:15" ht="14.25" customHeight="1" x14ac:dyDescent="0.25">
      <c r="A7993" s="4" t="s">
        <v>34</v>
      </c>
      <c r="B7993" s="4">
        <v>1189833</v>
      </c>
      <c r="C7993" s="5">
        <v>44265</v>
      </c>
      <c r="D7993" s="37">
        <v>2021</v>
      </c>
      <c r="E7993" s="5" t="str">
        <f>TEXT(Sales[[#This Row],[Invoice Date]],"mmm")</f>
        <v>Mar</v>
      </c>
      <c r="F7993" s="4" t="s">
        <v>31</v>
      </c>
      <c r="G7993" s="4" t="s">
        <v>32</v>
      </c>
      <c r="H7993" s="4" t="s">
        <v>33</v>
      </c>
      <c r="I7993" s="6" t="s">
        <v>21</v>
      </c>
      <c r="J7993" s="7">
        <v>33</v>
      </c>
      <c r="K7993" s="8">
        <v>182</v>
      </c>
      <c r="L7993" s="9">
        <f t="shared" si="124"/>
        <v>6006</v>
      </c>
      <c r="M7993" s="9">
        <v>2282.2800000000002</v>
      </c>
      <c r="N7993" s="10">
        <v>0.38</v>
      </c>
      <c r="O7993" s="4" t="s">
        <v>24</v>
      </c>
    </row>
    <row r="7994" spans="1:15" ht="14.25" customHeight="1" x14ac:dyDescent="0.25">
      <c r="A7994" s="4" t="s">
        <v>34</v>
      </c>
      <c r="B7994" s="4">
        <v>1189833</v>
      </c>
      <c r="C7994" s="5">
        <v>44266</v>
      </c>
      <c r="D7994" s="37">
        <v>2021</v>
      </c>
      <c r="E7994" s="5" t="str">
        <f>TEXT(Sales[[#This Row],[Invoice Date]],"mmm")</f>
        <v>Mar</v>
      </c>
      <c r="F7994" s="4" t="s">
        <v>31</v>
      </c>
      <c r="G7994" s="4" t="s">
        <v>32</v>
      </c>
      <c r="H7994" s="4" t="s">
        <v>35</v>
      </c>
      <c r="I7994" s="6" t="s">
        <v>22</v>
      </c>
      <c r="J7994" s="7">
        <v>36</v>
      </c>
      <c r="K7994" s="8">
        <v>155</v>
      </c>
      <c r="L7994" s="9">
        <f t="shared" si="124"/>
        <v>5580</v>
      </c>
      <c r="M7994" s="9">
        <v>3292.2000000000003</v>
      </c>
      <c r="N7994" s="10">
        <v>0.59000000000000008</v>
      </c>
      <c r="O7994" s="4" t="s">
        <v>24</v>
      </c>
    </row>
    <row r="7995" spans="1:15" ht="14.25" customHeight="1" x14ac:dyDescent="0.25">
      <c r="A7995" s="4" t="s">
        <v>34</v>
      </c>
      <c r="B7995" s="4">
        <v>1189833</v>
      </c>
      <c r="C7995" s="5">
        <v>44267</v>
      </c>
      <c r="D7995" s="37">
        <v>2021</v>
      </c>
      <c r="E7995" s="5" t="str">
        <f>TEXT(Sales[[#This Row],[Invoice Date]],"mmm")</f>
        <v>Mar</v>
      </c>
      <c r="F7995" s="4" t="s">
        <v>31</v>
      </c>
      <c r="G7995" s="4" t="s">
        <v>32</v>
      </c>
      <c r="H7995" s="4" t="s">
        <v>35</v>
      </c>
      <c r="I7995" s="6" t="s">
        <v>23</v>
      </c>
      <c r="J7995" s="7">
        <v>29</v>
      </c>
      <c r="K7995" s="8">
        <v>210</v>
      </c>
      <c r="L7995" s="9">
        <f t="shared" si="124"/>
        <v>6090</v>
      </c>
      <c r="M7995" s="9">
        <v>1400.7</v>
      </c>
      <c r="N7995" s="10">
        <v>0.23</v>
      </c>
      <c r="O7995" s="4" t="s">
        <v>24</v>
      </c>
    </row>
    <row r="7996" spans="1:15" ht="14.25" customHeight="1" x14ac:dyDescent="0.25">
      <c r="A7996" s="4" t="s">
        <v>34</v>
      </c>
      <c r="B7996" s="4">
        <v>1189833</v>
      </c>
      <c r="C7996" s="5">
        <v>44268</v>
      </c>
      <c r="D7996" s="37">
        <v>2021</v>
      </c>
      <c r="E7996" s="5" t="str">
        <f>TEXT(Sales[[#This Row],[Invoice Date]],"mmm")</f>
        <v>Mar</v>
      </c>
      <c r="F7996" s="4" t="s">
        <v>31</v>
      </c>
      <c r="G7996" s="4" t="s">
        <v>32</v>
      </c>
      <c r="H7996" s="4" t="s">
        <v>35</v>
      </c>
      <c r="I7996" s="6" t="s">
        <v>17</v>
      </c>
      <c r="J7996" s="7">
        <v>28</v>
      </c>
      <c r="K7996" s="8">
        <v>240</v>
      </c>
      <c r="L7996" s="9">
        <f t="shared" si="124"/>
        <v>6720</v>
      </c>
      <c r="M7996" s="9">
        <v>3091.2000000000003</v>
      </c>
      <c r="N7996" s="10">
        <v>0.46</v>
      </c>
      <c r="O7996" s="4" t="s">
        <v>24</v>
      </c>
    </row>
    <row r="7997" spans="1:15" ht="14.25" customHeight="1" x14ac:dyDescent="0.25">
      <c r="A7997" s="4" t="s">
        <v>34</v>
      </c>
      <c r="B7997" s="4">
        <v>1189833</v>
      </c>
      <c r="C7997" s="5">
        <v>44269</v>
      </c>
      <c r="D7997" s="37">
        <v>2021</v>
      </c>
      <c r="E7997" s="5" t="str">
        <f>TEXT(Sales[[#This Row],[Invoice Date]],"mmm")</f>
        <v>Mar</v>
      </c>
      <c r="F7997" s="4" t="s">
        <v>31</v>
      </c>
      <c r="G7997" s="4" t="s">
        <v>32</v>
      </c>
      <c r="H7997" s="4" t="s">
        <v>35</v>
      </c>
      <c r="I7997" s="6" t="s">
        <v>19</v>
      </c>
      <c r="J7997" s="7">
        <v>30</v>
      </c>
      <c r="K7997" s="8">
        <v>215</v>
      </c>
      <c r="L7997" s="9">
        <f t="shared" si="124"/>
        <v>6450</v>
      </c>
      <c r="M7997" s="9">
        <v>1999.5</v>
      </c>
      <c r="N7997" s="10">
        <v>0.31</v>
      </c>
      <c r="O7997" s="4" t="s">
        <v>24</v>
      </c>
    </row>
    <row r="7998" spans="1:15" ht="14.25" customHeight="1" x14ac:dyDescent="0.25">
      <c r="A7998" s="4" t="s">
        <v>34</v>
      </c>
      <c r="B7998" s="4">
        <v>1189833</v>
      </c>
      <c r="C7998" s="5">
        <v>44270</v>
      </c>
      <c r="D7998" s="37">
        <v>2021</v>
      </c>
      <c r="E7998" s="5" t="str">
        <f>TEXT(Sales[[#This Row],[Invoice Date]],"mmm")</f>
        <v>Mar</v>
      </c>
      <c r="F7998" s="4" t="s">
        <v>31</v>
      </c>
      <c r="G7998" s="4" t="s">
        <v>32</v>
      </c>
      <c r="H7998" s="4" t="s">
        <v>35</v>
      </c>
      <c r="I7998" s="6" t="s">
        <v>20</v>
      </c>
      <c r="J7998" s="7">
        <v>33</v>
      </c>
      <c r="K7998" s="8">
        <v>223</v>
      </c>
      <c r="L7998" s="9">
        <f t="shared" si="124"/>
        <v>7359</v>
      </c>
      <c r="M7998" s="9">
        <v>3090.78</v>
      </c>
      <c r="N7998" s="10">
        <v>0.42000000000000004</v>
      </c>
      <c r="O7998" s="4" t="s">
        <v>24</v>
      </c>
    </row>
    <row r="7999" spans="1:15" ht="14.25" customHeight="1" x14ac:dyDescent="0.25">
      <c r="A7999" s="4" t="s">
        <v>34</v>
      </c>
      <c r="B7999" s="4">
        <v>1189833</v>
      </c>
      <c r="C7999" s="5">
        <v>44271</v>
      </c>
      <c r="D7999" s="37">
        <v>2021</v>
      </c>
      <c r="E7999" s="5" t="str">
        <f>TEXT(Sales[[#This Row],[Invoice Date]],"mmm")</f>
        <v>Mar</v>
      </c>
      <c r="F7999" s="4" t="s">
        <v>31</v>
      </c>
      <c r="G7999" s="4" t="s">
        <v>32</v>
      </c>
      <c r="H7999" s="4" t="s">
        <v>35</v>
      </c>
      <c r="I7999" s="6" t="s">
        <v>21</v>
      </c>
      <c r="J7999" s="7">
        <v>34</v>
      </c>
      <c r="K7999" s="8">
        <v>179</v>
      </c>
      <c r="L7999" s="9">
        <f t="shared" si="124"/>
        <v>6086</v>
      </c>
      <c r="M7999" s="9">
        <v>2495.2599999999998</v>
      </c>
      <c r="N7999" s="10">
        <v>0.41</v>
      </c>
      <c r="O7999" s="4" t="s">
        <v>24</v>
      </c>
    </row>
    <row r="8000" spans="1:15" ht="14.25" customHeight="1" x14ac:dyDescent="0.25">
      <c r="A8000" s="4" t="s">
        <v>34</v>
      </c>
      <c r="B8000" s="4">
        <v>1189833</v>
      </c>
      <c r="C8000" s="5">
        <v>44272</v>
      </c>
      <c r="D8000" s="37">
        <v>2021</v>
      </c>
      <c r="E8000" s="5" t="str">
        <f>TEXT(Sales[[#This Row],[Invoice Date]],"mmm")</f>
        <v>Mar</v>
      </c>
      <c r="F8000" s="4" t="s">
        <v>31</v>
      </c>
      <c r="G8000" s="4" t="s">
        <v>32</v>
      </c>
      <c r="H8000" s="4" t="s">
        <v>35</v>
      </c>
      <c r="I8000" s="6" t="s">
        <v>22</v>
      </c>
      <c r="J8000" s="7">
        <v>40</v>
      </c>
      <c r="K8000" s="8">
        <v>140</v>
      </c>
      <c r="L8000" s="9">
        <f t="shared" si="124"/>
        <v>5600</v>
      </c>
      <c r="M8000" s="9">
        <v>3192.0000000000005</v>
      </c>
      <c r="N8000" s="10">
        <v>0.57000000000000006</v>
      </c>
      <c r="O8000" s="4" t="s">
        <v>24</v>
      </c>
    </row>
    <row r="8001" spans="1:15" ht="14.25" customHeight="1" x14ac:dyDescent="0.25">
      <c r="A8001" s="4" t="s">
        <v>34</v>
      </c>
      <c r="B8001" s="4">
        <v>1189833</v>
      </c>
      <c r="C8001" s="5">
        <v>44273</v>
      </c>
      <c r="D8001" s="37">
        <v>2021</v>
      </c>
      <c r="E8001" s="5" t="str">
        <f>TEXT(Sales[[#This Row],[Invoice Date]],"mmm")</f>
        <v>Mar</v>
      </c>
      <c r="F8001" s="4" t="s">
        <v>31</v>
      </c>
      <c r="G8001" s="4" t="s">
        <v>32</v>
      </c>
      <c r="H8001" s="4" t="s">
        <v>35</v>
      </c>
      <c r="I8001" s="6" t="s">
        <v>23</v>
      </c>
      <c r="J8001" s="7">
        <v>32</v>
      </c>
      <c r="K8001" s="8">
        <v>208</v>
      </c>
      <c r="L8001" s="9">
        <f t="shared" si="124"/>
        <v>6656</v>
      </c>
      <c r="M8001" s="9">
        <v>1730.56</v>
      </c>
      <c r="N8001" s="10">
        <v>0.26</v>
      </c>
      <c r="O8001" s="4" t="s">
        <v>24</v>
      </c>
    </row>
    <row r="8002" spans="1:15" ht="14.25" customHeight="1" x14ac:dyDescent="0.25">
      <c r="A8002" s="4" t="s">
        <v>34</v>
      </c>
      <c r="B8002" s="4">
        <v>1189833</v>
      </c>
      <c r="C8002" s="5">
        <v>44274</v>
      </c>
      <c r="D8002" s="37">
        <v>2021</v>
      </c>
      <c r="E8002" s="5" t="str">
        <f>TEXT(Sales[[#This Row],[Invoice Date]],"mmm")</f>
        <v>Mar</v>
      </c>
      <c r="F8002" s="4" t="s">
        <v>31</v>
      </c>
      <c r="G8002" s="4" t="s">
        <v>32</v>
      </c>
      <c r="H8002" s="4" t="s">
        <v>35</v>
      </c>
      <c r="I8002" s="6" t="s">
        <v>17</v>
      </c>
      <c r="J8002" s="7">
        <v>24</v>
      </c>
      <c r="K8002" s="8">
        <v>264</v>
      </c>
      <c r="L8002" s="9">
        <f t="shared" si="124"/>
        <v>6336</v>
      </c>
      <c r="M8002" s="9">
        <v>2787.84</v>
      </c>
      <c r="N8002" s="10">
        <v>0.44</v>
      </c>
      <c r="O8002" s="4" t="s">
        <v>24</v>
      </c>
    </row>
    <row r="8003" spans="1:15" ht="14.25" customHeight="1" x14ac:dyDescent="0.25">
      <c r="A8003" s="4" t="s">
        <v>34</v>
      </c>
      <c r="B8003" s="4">
        <v>1189833</v>
      </c>
      <c r="C8003" s="5">
        <v>44275</v>
      </c>
      <c r="D8003" s="37">
        <v>2021</v>
      </c>
      <c r="E8003" s="5" t="str">
        <f>TEXT(Sales[[#This Row],[Invoice Date]],"mmm")</f>
        <v>Mar</v>
      </c>
      <c r="F8003" s="4" t="s">
        <v>31</v>
      </c>
      <c r="G8003" s="4" t="s">
        <v>32</v>
      </c>
      <c r="H8003" s="4" t="s">
        <v>35</v>
      </c>
      <c r="I8003" s="6" t="s">
        <v>19</v>
      </c>
      <c r="J8003" s="7">
        <v>36</v>
      </c>
      <c r="K8003" s="8">
        <v>228</v>
      </c>
      <c r="L8003" s="9">
        <f t="shared" ref="L8003:L8066" si="125">J8003*K8003</f>
        <v>8208</v>
      </c>
      <c r="M8003" s="9">
        <v>2298.2400000000002</v>
      </c>
      <c r="N8003" s="10">
        <v>0.28000000000000003</v>
      </c>
      <c r="O8003" s="4" t="s">
        <v>24</v>
      </c>
    </row>
    <row r="8004" spans="1:15" ht="14.25" customHeight="1" x14ac:dyDescent="0.25">
      <c r="A8004" s="4" t="s">
        <v>34</v>
      </c>
      <c r="B8004" s="4">
        <v>1189833</v>
      </c>
      <c r="C8004" s="5">
        <v>44276</v>
      </c>
      <c r="D8004" s="37">
        <v>2021</v>
      </c>
      <c r="E8004" s="5" t="str">
        <f>TEXT(Sales[[#This Row],[Invoice Date]],"mmm")</f>
        <v>Mar</v>
      </c>
      <c r="F8004" s="4" t="s">
        <v>31</v>
      </c>
      <c r="G8004" s="4" t="s">
        <v>32</v>
      </c>
      <c r="H8004" s="4" t="s">
        <v>35</v>
      </c>
      <c r="I8004" s="6" t="s">
        <v>20</v>
      </c>
      <c r="J8004" s="7">
        <v>33</v>
      </c>
      <c r="K8004" s="8">
        <v>221</v>
      </c>
      <c r="L8004" s="9">
        <f t="shared" si="125"/>
        <v>7293</v>
      </c>
      <c r="M8004" s="9">
        <v>3354.78</v>
      </c>
      <c r="N8004" s="10">
        <v>0.46</v>
      </c>
      <c r="O8004" s="4" t="s">
        <v>24</v>
      </c>
    </row>
    <row r="8005" spans="1:15" ht="14.25" customHeight="1" x14ac:dyDescent="0.25">
      <c r="A8005" s="4" t="s">
        <v>34</v>
      </c>
      <c r="B8005" s="4">
        <v>1189833</v>
      </c>
      <c r="C8005" s="5">
        <v>44277</v>
      </c>
      <c r="D8005" s="37">
        <v>2021</v>
      </c>
      <c r="E8005" s="5" t="str">
        <f>TEXT(Sales[[#This Row],[Invoice Date]],"mmm")</f>
        <v>Mar</v>
      </c>
      <c r="F8005" s="4" t="s">
        <v>31</v>
      </c>
      <c r="G8005" s="4" t="s">
        <v>32</v>
      </c>
      <c r="H8005" s="4" t="s">
        <v>35</v>
      </c>
      <c r="I8005" s="6" t="s">
        <v>21</v>
      </c>
      <c r="J8005" s="7">
        <v>36</v>
      </c>
      <c r="K8005" s="8">
        <v>176</v>
      </c>
      <c r="L8005" s="9">
        <f t="shared" si="125"/>
        <v>6336</v>
      </c>
      <c r="M8005" s="9">
        <v>2471.0399999999995</v>
      </c>
      <c r="N8005" s="10">
        <v>0.38999999999999996</v>
      </c>
      <c r="O8005" s="4" t="s">
        <v>24</v>
      </c>
    </row>
    <row r="8006" spans="1:15" ht="14.25" customHeight="1" x14ac:dyDescent="0.25">
      <c r="A8006" s="4" t="s">
        <v>34</v>
      </c>
      <c r="B8006" s="4">
        <v>1189833</v>
      </c>
      <c r="C8006" s="5">
        <v>44278</v>
      </c>
      <c r="D8006" s="37">
        <v>2021</v>
      </c>
      <c r="E8006" s="5" t="str">
        <f>TEXT(Sales[[#This Row],[Invoice Date]],"mmm")</f>
        <v>Mar</v>
      </c>
      <c r="F8006" s="4" t="s">
        <v>31</v>
      </c>
      <c r="G8006" s="4" t="s">
        <v>32</v>
      </c>
      <c r="H8006" s="4" t="s">
        <v>35</v>
      </c>
      <c r="I8006" s="6" t="s">
        <v>22</v>
      </c>
      <c r="J8006" s="7">
        <v>36</v>
      </c>
      <c r="K8006" s="8">
        <v>128</v>
      </c>
      <c r="L8006" s="9">
        <f t="shared" si="125"/>
        <v>4608</v>
      </c>
      <c r="M8006" s="9">
        <v>2718.7200000000003</v>
      </c>
      <c r="N8006" s="10">
        <v>0.59000000000000008</v>
      </c>
      <c r="O8006" s="4" t="s">
        <v>24</v>
      </c>
    </row>
    <row r="8007" spans="1:15" ht="14.25" customHeight="1" x14ac:dyDescent="0.25">
      <c r="A8007" s="4" t="s">
        <v>34</v>
      </c>
      <c r="B8007" s="4">
        <v>1189833</v>
      </c>
      <c r="C8007" s="5">
        <v>44292</v>
      </c>
      <c r="D8007" s="37">
        <v>2021</v>
      </c>
      <c r="E8007" s="5" t="str">
        <f>TEXT(Sales[[#This Row],[Invoice Date]],"mmm")</f>
        <v>Apr</v>
      </c>
      <c r="F8007" s="4" t="s">
        <v>31</v>
      </c>
      <c r="G8007" s="4" t="s">
        <v>32</v>
      </c>
      <c r="H8007" s="4" t="s">
        <v>35</v>
      </c>
      <c r="I8007" s="6" t="s">
        <v>23</v>
      </c>
      <c r="J8007" s="7">
        <v>33</v>
      </c>
      <c r="K8007" s="8">
        <v>194</v>
      </c>
      <c r="L8007" s="9">
        <f t="shared" si="125"/>
        <v>6402</v>
      </c>
      <c r="M8007" s="9">
        <v>1472.46</v>
      </c>
      <c r="N8007" s="10">
        <v>0.23</v>
      </c>
      <c r="O8007" s="4" t="s">
        <v>24</v>
      </c>
    </row>
    <row r="8008" spans="1:15" ht="14.25" customHeight="1" x14ac:dyDescent="0.25">
      <c r="A8008" s="4" t="s">
        <v>34</v>
      </c>
      <c r="B8008" s="4">
        <v>1189833</v>
      </c>
      <c r="C8008" s="5">
        <v>44293</v>
      </c>
      <c r="D8008" s="37">
        <v>2021</v>
      </c>
      <c r="E8008" s="5" t="str">
        <f>TEXT(Sales[[#This Row],[Invoice Date]],"mmm")</f>
        <v>Apr</v>
      </c>
      <c r="F8008" s="4" t="s">
        <v>31</v>
      </c>
      <c r="G8008" s="4" t="s">
        <v>32</v>
      </c>
      <c r="H8008" s="4" t="s">
        <v>35</v>
      </c>
      <c r="I8008" s="6" t="s">
        <v>17</v>
      </c>
      <c r="J8008" s="7">
        <v>31</v>
      </c>
      <c r="K8008" s="8">
        <v>248</v>
      </c>
      <c r="L8008" s="9">
        <f t="shared" si="125"/>
        <v>7688</v>
      </c>
      <c r="M8008" s="9">
        <v>3536.48</v>
      </c>
      <c r="N8008" s="10">
        <v>0.46</v>
      </c>
      <c r="O8008" s="4" t="s">
        <v>24</v>
      </c>
    </row>
    <row r="8009" spans="1:15" ht="14.25" customHeight="1" x14ac:dyDescent="0.25">
      <c r="A8009" s="4" t="s">
        <v>34</v>
      </c>
      <c r="B8009" s="4">
        <v>1189833</v>
      </c>
      <c r="C8009" s="5">
        <v>44294</v>
      </c>
      <c r="D8009" s="37">
        <v>2021</v>
      </c>
      <c r="E8009" s="5" t="str">
        <f>TEXT(Sales[[#This Row],[Invoice Date]],"mmm")</f>
        <v>Apr</v>
      </c>
      <c r="F8009" s="4" t="s">
        <v>31</v>
      </c>
      <c r="G8009" s="4" t="s">
        <v>32</v>
      </c>
      <c r="H8009" s="4" t="s">
        <v>35</v>
      </c>
      <c r="I8009" s="6" t="s">
        <v>19</v>
      </c>
      <c r="J8009" s="7">
        <v>34</v>
      </c>
      <c r="K8009" s="8">
        <v>210</v>
      </c>
      <c r="L8009" s="9">
        <f t="shared" si="125"/>
        <v>7140</v>
      </c>
      <c r="M8009" s="9">
        <v>2070.6</v>
      </c>
      <c r="N8009" s="10">
        <v>0.28999999999999998</v>
      </c>
      <c r="O8009" s="4" t="s">
        <v>24</v>
      </c>
    </row>
    <row r="8010" spans="1:15" ht="14.25" customHeight="1" x14ac:dyDescent="0.25">
      <c r="A8010" s="4" t="s">
        <v>34</v>
      </c>
      <c r="B8010" s="4">
        <v>1189833</v>
      </c>
      <c r="C8010" s="5">
        <v>44295</v>
      </c>
      <c r="D8010" s="37">
        <v>2021</v>
      </c>
      <c r="E8010" s="5" t="str">
        <f>TEXT(Sales[[#This Row],[Invoice Date]],"mmm")</f>
        <v>Apr</v>
      </c>
      <c r="F8010" s="4" t="s">
        <v>31</v>
      </c>
      <c r="G8010" s="4" t="s">
        <v>32</v>
      </c>
      <c r="H8010" s="4" t="s">
        <v>35</v>
      </c>
      <c r="I8010" s="6" t="s">
        <v>20</v>
      </c>
      <c r="J8010" s="7">
        <v>38</v>
      </c>
      <c r="K8010" s="8">
        <v>206</v>
      </c>
      <c r="L8010" s="9">
        <f t="shared" si="125"/>
        <v>7828</v>
      </c>
      <c r="M8010" s="9">
        <v>3679.1600000000003</v>
      </c>
      <c r="N8010" s="10">
        <v>0.47000000000000003</v>
      </c>
      <c r="O8010" s="4" t="s">
        <v>24</v>
      </c>
    </row>
    <row r="8011" spans="1:15" ht="14.25" customHeight="1" x14ac:dyDescent="0.25">
      <c r="A8011" s="4" t="s">
        <v>34</v>
      </c>
      <c r="B8011" s="4">
        <v>1189833</v>
      </c>
      <c r="C8011" s="5">
        <v>44296</v>
      </c>
      <c r="D8011" s="37">
        <v>2021</v>
      </c>
      <c r="E8011" s="5" t="str">
        <f>TEXT(Sales[[#This Row],[Invoice Date]],"mmm")</f>
        <v>Apr</v>
      </c>
      <c r="F8011" s="4" t="s">
        <v>31</v>
      </c>
      <c r="G8011" s="4" t="s">
        <v>32</v>
      </c>
      <c r="H8011" s="4" t="s">
        <v>35</v>
      </c>
      <c r="I8011" s="6" t="s">
        <v>21</v>
      </c>
      <c r="J8011" s="7">
        <v>31</v>
      </c>
      <c r="K8011" s="8">
        <v>173</v>
      </c>
      <c r="L8011" s="9">
        <f t="shared" si="125"/>
        <v>5363</v>
      </c>
      <c r="M8011" s="9">
        <v>2037.94</v>
      </c>
      <c r="N8011" s="10">
        <v>0.38</v>
      </c>
      <c r="O8011" s="4" t="s">
        <v>24</v>
      </c>
    </row>
    <row r="8012" spans="1:15" ht="14.25" customHeight="1" x14ac:dyDescent="0.25">
      <c r="A8012" s="4" t="s">
        <v>34</v>
      </c>
      <c r="B8012" s="4">
        <v>1189833</v>
      </c>
      <c r="C8012" s="5">
        <v>44297</v>
      </c>
      <c r="D8012" s="37">
        <v>2021</v>
      </c>
      <c r="E8012" s="5" t="str">
        <f>TEXT(Sales[[#This Row],[Invoice Date]],"mmm")</f>
        <v>Apr</v>
      </c>
      <c r="F8012" s="4" t="s">
        <v>31</v>
      </c>
      <c r="G8012" s="4" t="s">
        <v>32</v>
      </c>
      <c r="H8012" s="4" t="s">
        <v>35</v>
      </c>
      <c r="I8012" s="6" t="s">
        <v>22</v>
      </c>
      <c r="J8012" s="7">
        <v>38</v>
      </c>
      <c r="K8012" s="8">
        <v>149</v>
      </c>
      <c r="L8012" s="9">
        <f t="shared" si="125"/>
        <v>5662</v>
      </c>
      <c r="M8012" s="9">
        <v>3453.8200000000006</v>
      </c>
      <c r="N8012" s="10">
        <v>0.6100000000000001</v>
      </c>
      <c r="O8012" s="4" t="s">
        <v>24</v>
      </c>
    </row>
    <row r="8013" spans="1:15" ht="14.25" customHeight="1" x14ac:dyDescent="0.25">
      <c r="A8013" s="4" t="s">
        <v>34</v>
      </c>
      <c r="B8013" s="4">
        <v>1189833</v>
      </c>
      <c r="C8013" s="5">
        <v>44298</v>
      </c>
      <c r="D8013" s="37">
        <v>2021</v>
      </c>
      <c r="E8013" s="5" t="str">
        <f>TEXT(Sales[[#This Row],[Invoice Date]],"mmm")</f>
        <v>Apr</v>
      </c>
      <c r="F8013" s="4" t="s">
        <v>31</v>
      </c>
      <c r="G8013" s="4" t="s">
        <v>32</v>
      </c>
      <c r="H8013" s="4" t="s">
        <v>35</v>
      </c>
      <c r="I8013" s="6" t="s">
        <v>23</v>
      </c>
      <c r="J8013" s="7">
        <v>49</v>
      </c>
      <c r="K8013" s="8">
        <v>198</v>
      </c>
      <c r="L8013" s="9">
        <f t="shared" si="125"/>
        <v>9702</v>
      </c>
      <c r="M8013" s="9">
        <v>2619.54</v>
      </c>
      <c r="N8013" s="10">
        <v>0.27</v>
      </c>
      <c r="O8013" s="4" t="s">
        <v>24</v>
      </c>
    </row>
    <row r="8014" spans="1:15" ht="14.25" customHeight="1" x14ac:dyDescent="0.25">
      <c r="A8014" s="4" t="s">
        <v>34</v>
      </c>
      <c r="B8014" s="4">
        <v>1189833</v>
      </c>
      <c r="C8014" s="5">
        <v>44299</v>
      </c>
      <c r="D8014" s="37">
        <v>2021</v>
      </c>
      <c r="E8014" s="5" t="str">
        <f>TEXT(Sales[[#This Row],[Invoice Date]],"mmm")</f>
        <v>Apr</v>
      </c>
      <c r="F8014" s="4" t="s">
        <v>31</v>
      </c>
      <c r="G8014" s="4" t="s">
        <v>32</v>
      </c>
      <c r="H8014" s="4" t="s">
        <v>35</v>
      </c>
      <c r="I8014" s="6" t="s">
        <v>17</v>
      </c>
      <c r="J8014" s="7">
        <v>32</v>
      </c>
      <c r="K8014" s="8">
        <v>240</v>
      </c>
      <c r="L8014" s="9">
        <f t="shared" si="125"/>
        <v>7680</v>
      </c>
      <c r="M8014" s="9">
        <v>3609.6000000000004</v>
      </c>
      <c r="N8014" s="10">
        <v>0.47000000000000003</v>
      </c>
      <c r="O8014" s="4" t="s">
        <v>24</v>
      </c>
    </row>
    <row r="8015" spans="1:15" ht="14.25" customHeight="1" x14ac:dyDescent="0.25">
      <c r="A8015" s="4" t="s">
        <v>34</v>
      </c>
      <c r="B8015" s="4">
        <v>1189833</v>
      </c>
      <c r="C8015" s="5">
        <v>44300</v>
      </c>
      <c r="D8015" s="37">
        <v>2021</v>
      </c>
      <c r="E8015" s="5" t="str">
        <f>TEXT(Sales[[#This Row],[Invoice Date]],"mmm")</f>
        <v>Apr</v>
      </c>
      <c r="F8015" s="4" t="s">
        <v>31</v>
      </c>
      <c r="G8015" s="4" t="s">
        <v>32</v>
      </c>
      <c r="H8015" s="4" t="s">
        <v>35</v>
      </c>
      <c r="I8015" s="6" t="s">
        <v>19</v>
      </c>
      <c r="J8015" s="7">
        <v>34</v>
      </c>
      <c r="K8015" s="8">
        <v>221</v>
      </c>
      <c r="L8015" s="9">
        <f t="shared" si="125"/>
        <v>7514</v>
      </c>
      <c r="M8015" s="9">
        <v>2254.1999999999998</v>
      </c>
      <c r="N8015" s="10">
        <v>0.3</v>
      </c>
      <c r="O8015" s="4" t="s">
        <v>24</v>
      </c>
    </row>
    <row r="8016" spans="1:15" ht="14.25" customHeight="1" x14ac:dyDescent="0.25">
      <c r="A8016" s="4" t="s">
        <v>34</v>
      </c>
      <c r="B8016" s="4">
        <v>1189833</v>
      </c>
      <c r="C8016" s="5">
        <v>44301</v>
      </c>
      <c r="D8016" s="37">
        <v>2021</v>
      </c>
      <c r="E8016" s="5" t="str">
        <f>TEXT(Sales[[#This Row],[Invoice Date]],"mmm")</f>
        <v>Apr</v>
      </c>
      <c r="F8016" s="4" t="s">
        <v>31</v>
      </c>
      <c r="G8016" s="4" t="s">
        <v>32</v>
      </c>
      <c r="H8016" s="4" t="s">
        <v>35</v>
      </c>
      <c r="I8016" s="6" t="s">
        <v>20</v>
      </c>
      <c r="J8016" s="7">
        <v>36</v>
      </c>
      <c r="K8016" s="8">
        <v>215</v>
      </c>
      <c r="L8016" s="9">
        <f t="shared" si="125"/>
        <v>7740</v>
      </c>
      <c r="M8016" s="9">
        <v>3483</v>
      </c>
      <c r="N8016" s="10">
        <v>0.45</v>
      </c>
      <c r="O8016" s="4" t="s">
        <v>24</v>
      </c>
    </row>
    <row r="8017" spans="1:15" ht="14.25" customHeight="1" x14ac:dyDescent="0.25">
      <c r="A8017" s="4" t="s">
        <v>34</v>
      </c>
      <c r="B8017" s="4">
        <v>1189833</v>
      </c>
      <c r="C8017" s="5">
        <v>44302</v>
      </c>
      <c r="D8017" s="37">
        <v>2021</v>
      </c>
      <c r="E8017" s="5" t="str">
        <f>TEXT(Sales[[#This Row],[Invoice Date]],"mmm")</f>
        <v>Apr</v>
      </c>
      <c r="F8017" s="4" t="s">
        <v>31</v>
      </c>
      <c r="G8017" s="4" t="s">
        <v>32</v>
      </c>
      <c r="H8017" s="4" t="s">
        <v>35</v>
      </c>
      <c r="I8017" s="6" t="s">
        <v>21</v>
      </c>
      <c r="J8017" s="7">
        <v>33</v>
      </c>
      <c r="K8017" s="8">
        <v>193</v>
      </c>
      <c r="L8017" s="9">
        <f t="shared" si="125"/>
        <v>6369</v>
      </c>
      <c r="M8017" s="9">
        <v>2420.2200000000003</v>
      </c>
      <c r="N8017" s="10">
        <v>0.38</v>
      </c>
      <c r="O8017" s="4" t="s">
        <v>24</v>
      </c>
    </row>
    <row r="8018" spans="1:15" ht="14.25" customHeight="1" x14ac:dyDescent="0.25">
      <c r="A8018" s="4" t="s">
        <v>34</v>
      </c>
      <c r="B8018" s="4">
        <v>1189833</v>
      </c>
      <c r="C8018" s="5">
        <v>44303</v>
      </c>
      <c r="D8018" s="37">
        <v>2021</v>
      </c>
      <c r="E8018" s="5" t="str">
        <f>TEXT(Sales[[#This Row],[Invoice Date]],"mmm")</f>
        <v>Apr</v>
      </c>
      <c r="F8018" s="4" t="s">
        <v>31</v>
      </c>
      <c r="G8018" s="4" t="s">
        <v>32</v>
      </c>
      <c r="H8018" s="4" t="s">
        <v>35</v>
      </c>
      <c r="I8018" s="6" t="s">
        <v>22</v>
      </c>
      <c r="J8018" s="7">
        <v>38</v>
      </c>
      <c r="K8018" s="8">
        <v>140</v>
      </c>
      <c r="L8018" s="9">
        <f t="shared" si="125"/>
        <v>5320</v>
      </c>
      <c r="M8018" s="9">
        <v>3138.8000000000006</v>
      </c>
      <c r="N8018" s="10">
        <v>0.59000000000000008</v>
      </c>
      <c r="O8018" s="4" t="s">
        <v>24</v>
      </c>
    </row>
    <row r="8019" spans="1:15" ht="14.25" customHeight="1" x14ac:dyDescent="0.25">
      <c r="A8019" s="4" t="s">
        <v>34</v>
      </c>
      <c r="B8019" s="4">
        <v>1189833</v>
      </c>
      <c r="C8019" s="5">
        <v>44304</v>
      </c>
      <c r="D8019" s="37">
        <v>2021</v>
      </c>
      <c r="E8019" s="5" t="str">
        <f>TEXT(Sales[[#This Row],[Invoice Date]],"mmm")</f>
        <v>Apr</v>
      </c>
      <c r="F8019" s="4" t="s">
        <v>31</v>
      </c>
      <c r="G8019" s="4" t="s">
        <v>32</v>
      </c>
      <c r="H8019" s="4" t="s">
        <v>35</v>
      </c>
      <c r="I8019" s="6" t="s">
        <v>23</v>
      </c>
      <c r="J8019" s="7">
        <v>43</v>
      </c>
      <c r="K8019" s="8">
        <v>206</v>
      </c>
      <c r="L8019" s="9">
        <f t="shared" si="125"/>
        <v>8858</v>
      </c>
      <c r="M8019" s="9">
        <v>1948.76</v>
      </c>
      <c r="N8019" s="10">
        <v>0.22</v>
      </c>
      <c r="O8019" s="4" t="s">
        <v>24</v>
      </c>
    </row>
    <row r="8020" spans="1:15" ht="14.25" customHeight="1" x14ac:dyDescent="0.25">
      <c r="A8020" s="4" t="s">
        <v>34</v>
      </c>
      <c r="B8020" s="4">
        <v>1189833</v>
      </c>
      <c r="C8020" s="5">
        <v>44305</v>
      </c>
      <c r="D8020" s="37">
        <v>2021</v>
      </c>
      <c r="E8020" s="5" t="str">
        <f>TEXT(Sales[[#This Row],[Invoice Date]],"mmm")</f>
        <v>Apr</v>
      </c>
      <c r="F8020" s="4" t="s">
        <v>31</v>
      </c>
      <c r="G8020" s="4" t="s">
        <v>32</v>
      </c>
      <c r="H8020" s="4" t="s">
        <v>35</v>
      </c>
      <c r="I8020" s="6" t="s">
        <v>17</v>
      </c>
      <c r="J8020" s="7">
        <v>36</v>
      </c>
      <c r="K8020" s="8">
        <v>297</v>
      </c>
      <c r="L8020" s="9">
        <f t="shared" si="125"/>
        <v>10692</v>
      </c>
      <c r="M8020" s="9">
        <v>4704.4800000000005</v>
      </c>
      <c r="N8020" s="10">
        <v>0.44</v>
      </c>
      <c r="O8020" s="4" t="s">
        <v>24</v>
      </c>
    </row>
    <row r="8021" spans="1:15" ht="14.25" customHeight="1" x14ac:dyDescent="0.25">
      <c r="A8021" s="4" t="s">
        <v>34</v>
      </c>
      <c r="B8021" s="4">
        <v>1189833</v>
      </c>
      <c r="C8021" s="5">
        <v>44306</v>
      </c>
      <c r="D8021" s="37">
        <v>2021</v>
      </c>
      <c r="E8021" s="5" t="str">
        <f>TEXT(Sales[[#This Row],[Invoice Date]],"mmm")</f>
        <v>Apr</v>
      </c>
      <c r="F8021" s="4" t="s">
        <v>31</v>
      </c>
      <c r="G8021" s="4" t="s">
        <v>32</v>
      </c>
      <c r="H8021" s="4" t="s">
        <v>35</v>
      </c>
      <c r="I8021" s="6" t="s">
        <v>19</v>
      </c>
      <c r="J8021" s="7">
        <v>35</v>
      </c>
      <c r="K8021" s="8">
        <v>225</v>
      </c>
      <c r="L8021" s="9">
        <f t="shared" si="125"/>
        <v>7875</v>
      </c>
      <c r="M8021" s="9">
        <v>2362.5</v>
      </c>
      <c r="N8021" s="10">
        <v>0.3</v>
      </c>
      <c r="O8021" s="4" t="s">
        <v>24</v>
      </c>
    </row>
    <row r="8022" spans="1:15" ht="14.25" customHeight="1" x14ac:dyDescent="0.25">
      <c r="A8022" s="4" t="s">
        <v>34</v>
      </c>
      <c r="B8022" s="4">
        <v>1189833</v>
      </c>
      <c r="C8022" s="5">
        <v>44307</v>
      </c>
      <c r="D8022" s="37">
        <v>2021</v>
      </c>
      <c r="E8022" s="5" t="str">
        <f>TEXT(Sales[[#This Row],[Invoice Date]],"mmm")</f>
        <v>Apr</v>
      </c>
      <c r="F8022" s="4" t="s">
        <v>31</v>
      </c>
      <c r="G8022" s="4" t="s">
        <v>32</v>
      </c>
      <c r="H8022" s="4" t="s">
        <v>35</v>
      </c>
      <c r="I8022" s="6" t="s">
        <v>20</v>
      </c>
      <c r="J8022" s="7">
        <v>35</v>
      </c>
      <c r="K8022" s="8">
        <v>233</v>
      </c>
      <c r="L8022" s="9">
        <f t="shared" si="125"/>
        <v>8155</v>
      </c>
      <c r="M8022" s="9">
        <v>3425.1000000000004</v>
      </c>
      <c r="N8022" s="10">
        <v>0.42000000000000004</v>
      </c>
      <c r="O8022" s="4" t="s">
        <v>24</v>
      </c>
    </row>
    <row r="8023" spans="1:15" ht="14.25" customHeight="1" x14ac:dyDescent="0.25">
      <c r="A8023" s="4" t="s">
        <v>34</v>
      </c>
      <c r="B8023" s="4">
        <v>1189833</v>
      </c>
      <c r="C8023" s="5">
        <v>44308</v>
      </c>
      <c r="D8023" s="37">
        <v>2021</v>
      </c>
      <c r="E8023" s="5" t="str">
        <f>TEXT(Sales[[#This Row],[Invoice Date]],"mmm")</f>
        <v>Apr</v>
      </c>
      <c r="F8023" s="4" t="s">
        <v>31</v>
      </c>
      <c r="G8023" s="4" t="s">
        <v>32</v>
      </c>
      <c r="H8023" s="4" t="s">
        <v>35</v>
      </c>
      <c r="I8023" s="6" t="s">
        <v>21</v>
      </c>
      <c r="J8023" s="7">
        <v>32</v>
      </c>
      <c r="K8023" s="8">
        <v>194</v>
      </c>
      <c r="L8023" s="9">
        <f t="shared" si="125"/>
        <v>6208</v>
      </c>
      <c r="M8023" s="9">
        <v>2296.96</v>
      </c>
      <c r="N8023" s="10">
        <v>0.37</v>
      </c>
      <c r="O8023" s="4" t="s">
        <v>24</v>
      </c>
    </row>
    <row r="8024" spans="1:15" ht="14.25" customHeight="1" x14ac:dyDescent="0.25">
      <c r="A8024" s="4" t="s">
        <v>34</v>
      </c>
      <c r="B8024" s="4">
        <v>1189833</v>
      </c>
      <c r="C8024" s="5">
        <v>44309</v>
      </c>
      <c r="D8024" s="37">
        <v>2021</v>
      </c>
      <c r="E8024" s="5" t="str">
        <f>TEXT(Sales[[#This Row],[Invoice Date]],"mmm")</f>
        <v>Apr</v>
      </c>
      <c r="F8024" s="4" t="s">
        <v>31</v>
      </c>
      <c r="G8024" s="4" t="s">
        <v>32</v>
      </c>
      <c r="H8024" s="4" t="s">
        <v>35</v>
      </c>
      <c r="I8024" s="6" t="s">
        <v>22</v>
      </c>
      <c r="J8024" s="7">
        <v>39</v>
      </c>
      <c r="K8024" s="8">
        <v>165</v>
      </c>
      <c r="L8024" s="9">
        <f t="shared" si="125"/>
        <v>6435</v>
      </c>
      <c r="M8024" s="9">
        <v>3861.0000000000005</v>
      </c>
      <c r="N8024" s="10">
        <v>0.60000000000000009</v>
      </c>
      <c r="O8024" s="4" t="s">
        <v>24</v>
      </c>
    </row>
    <row r="8025" spans="1:15" ht="14.25" customHeight="1" x14ac:dyDescent="0.25">
      <c r="A8025" s="4" t="s">
        <v>34</v>
      </c>
      <c r="B8025" s="4">
        <v>1189833</v>
      </c>
      <c r="C8025" s="5">
        <v>44310</v>
      </c>
      <c r="D8025" s="37">
        <v>2021</v>
      </c>
      <c r="E8025" s="5" t="str">
        <f>TEXT(Sales[[#This Row],[Invoice Date]],"mmm")</f>
        <v>Apr</v>
      </c>
      <c r="F8025" s="4" t="s">
        <v>31</v>
      </c>
      <c r="G8025" s="4" t="s">
        <v>32</v>
      </c>
      <c r="H8025" s="4" t="s">
        <v>35</v>
      </c>
      <c r="I8025" s="6" t="s">
        <v>23</v>
      </c>
      <c r="J8025" s="7">
        <v>48</v>
      </c>
      <c r="K8025" s="8">
        <v>264</v>
      </c>
      <c r="L8025" s="9">
        <f t="shared" si="125"/>
        <v>12672</v>
      </c>
      <c r="M8025" s="9">
        <v>2787.84</v>
      </c>
      <c r="N8025" s="10">
        <v>0.22</v>
      </c>
      <c r="O8025" s="4" t="s">
        <v>24</v>
      </c>
    </row>
    <row r="8026" spans="1:15" ht="14.25" customHeight="1" x14ac:dyDescent="0.25">
      <c r="A8026" s="4" t="s">
        <v>34</v>
      </c>
      <c r="B8026" s="4">
        <v>1189833</v>
      </c>
      <c r="C8026" s="5">
        <v>44311</v>
      </c>
      <c r="D8026" s="37">
        <v>2021</v>
      </c>
      <c r="E8026" s="5" t="str">
        <f>TEXT(Sales[[#This Row],[Invoice Date]],"mmm")</f>
        <v>Apr</v>
      </c>
      <c r="F8026" s="4" t="s">
        <v>31</v>
      </c>
      <c r="G8026" s="4" t="s">
        <v>32</v>
      </c>
      <c r="H8026" s="4" t="s">
        <v>35</v>
      </c>
      <c r="I8026" s="6" t="s">
        <v>17</v>
      </c>
      <c r="J8026" s="7">
        <v>30</v>
      </c>
      <c r="K8026" s="8">
        <v>285</v>
      </c>
      <c r="L8026" s="9">
        <f t="shared" si="125"/>
        <v>8550</v>
      </c>
      <c r="M8026" s="9">
        <v>4018.5000000000005</v>
      </c>
      <c r="N8026" s="10">
        <v>0.47000000000000003</v>
      </c>
      <c r="O8026" s="4" t="s">
        <v>24</v>
      </c>
    </row>
    <row r="8027" spans="1:15" ht="14.25" customHeight="1" x14ac:dyDescent="0.25">
      <c r="A8027" s="4" t="s">
        <v>34</v>
      </c>
      <c r="B8027" s="4">
        <v>1189833</v>
      </c>
      <c r="C8027" s="5">
        <v>44312</v>
      </c>
      <c r="D8027" s="37">
        <v>2021</v>
      </c>
      <c r="E8027" s="5" t="str">
        <f>TEXT(Sales[[#This Row],[Invoice Date]],"mmm")</f>
        <v>Apr</v>
      </c>
      <c r="F8027" s="4" t="s">
        <v>31</v>
      </c>
      <c r="G8027" s="4" t="s">
        <v>32</v>
      </c>
      <c r="H8027" s="4" t="s">
        <v>35</v>
      </c>
      <c r="I8027" s="6" t="s">
        <v>19</v>
      </c>
      <c r="J8027" s="7">
        <v>37</v>
      </c>
      <c r="K8027" s="8">
        <v>272</v>
      </c>
      <c r="L8027" s="9">
        <f t="shared" si="125"/>
        <v>10064</v>
      </c>
      <c r="M8027" s="9">
        <v>2918.56</v>
      </c>
      <c r="N8027" s="10">
        <v>0.28999999999999998</v>
      </c>
      <c r="O8027" s="4" t="s">
        <v>24</v>
      </c>
    </row>
    <row r="8028" spans="1:15" ht="14.25" customHeight="1" x14ac:dyDescent="0.25">
      <c r="A8028" s="4" t="s">
        <v>34</v>
      </c>
      <c r="B8028" s="4">
        <v>1189833</v>
      </c>
      <c r="C8028" s="5">
        <v>44313</v>
      </c>
      <c r="D8028" s="37">
        <v>2021</v>
      </c>
      <c r="E8028" s="5" t="str">
        <f>TEXT(Sales[[#This Row],[Invoice Date]],"mmm")</f>
        <v>Apr</v>
      </c>
      <c r="F8028" s="4" t="s">
        <v>31</v>
      </c>
      <c r="G8028" s="4" t="s">
        <v>32</v>
      </c>
      <c r="H8028" s="4" t="s">
        <v>35</v>
      </c>
      <c r="I8028" s="6" t="s">
        <v>20</v>
      </c>
      <c r="J8028" s="7">
        <v>33</v>
      </c>
      <c r="K8028" s="8">
        <v>240</v>
      </c>
      <c r="L8028" s="9">
        <f t="shared" si="125"/>
        <v>7920</v>
      </c>
      <c r="M8028" s="9">
        <v>3643.2000000000003</v>
      </c>
      <c r="N8028" s="10">
        <v>0.46</v>
      </c>
      <c r="O8028" s="4" t="s">
        <v>24</v>
      </c>
    </row>
    <row r="8029" spans="1:15" ht="14.25" customHeight="1" x14ac:dyDescent="0.25">
      <c r="A8029" s="4" t="s">
        <v>34</v>
      </c>
      <c r="B8029" s="4">
        <v>1189833</v>
      </c>
      <c r="C8029" s="5">
        <v>44314</v>
      </c>
      <c r="D8029" s="37">
        <v>2021</v>
      </c>
      <c r="E8029" s="5" t="str">
        <f>TEXT(Sales[[#This Row],[Invoice Date]],"mmm")</f>
        <v>Apr</v>
      </c>
      <c r="F8029" s="4" t="s">
        <v>31</v>
      </c>
      <c r="G8029" s="4" t="s">
        <v>32</v>
      </c>
      <c r="H8029" s="4" t="s">
        <v>35</v>
      </c>
      <c r="I8029" s="6" t="s">
        <v>21</v>
      </c>
      <c r="J8029" s="7">
        <v>29</v>
      </c>
      <c r="K8029" s="8">
        <v>228</v>
      </c>
      <c r="L8029" s="9">
        <f t="shared" si="125"/>
        <v>6612</v>
      </c>
      <c r="M8029" s="9">
        <v>2644.7999999999997</v>
      </c>
      <c r="N8029" s="10">
        <v>0.39999999999999997</v>
      </c>
      <c r="O8029" s="4" t="s">
        <v>24</v>
      </c>
    </row>
    <row r="8030" spans="1:15" ht="14.25" customHeight="1" x14ac:dyDescent="0.25">
      <c r="A8030" s="4" t="s">
        <v>34</v>
      </c>
      <c r="B8030" s="4">
        <v>1189833</v>
      </c>
      <c r="C8030" s="5">
        <v>44315</v>
      </c>
      <c r="D8030" s="37">
        <v>2021</v>
      </c>
      <c r="E8030" s="5" t="str">
        <f>TEXT(Sales[[#This Row],[Invoice Date]],"mmm")</f>
        <v>Apr</v>
      </c>
      <c r="F8030" s="4" t="s">
        <v>31</v>
      </c>
      <c r="G8030" s="4" t="s">
        <v>32</v>
      </c>
      <c r="H8030" s="4" t="s">
        <v>35</v>
      </c>
      <c r="I8030" s="6" t="s">
        <v>22</v>
      </c>
      <c r="J8030" s="7">
        <v>38</v>
      </c>
      <c r="K8030" s="8">
        <v>224</v>
      </c>
      <c r="L8030" s="9">
        <f t="shared" si="125"/>
        <v>8512</v>
      </c>
      <c r="M8030" s="9">
        <v>5107.2000000000007</v>
      </c>
      <c r="N8030" s="10">
        <v>0.60000000000000009</v>
      </c>
      <c r="O8030" s="4" t="s">
        <v>24</v>
      </c>
    </row>
    <row r="8031" spans="1:15" ht="14.25" customHeight="1" x14ac:dyDescent="0.25">
      <c r="A8031" s="4" t="s">
        <v>34</v>
      </c>
      <c r="B8031" s="4">
        <v>1189833</v>
      </c>
      <c r="C8031" s="5">
        <v>44316</v>
      </c>
      <c r="D8031" s="37">
        <v>2021</v>
      </c>
      <c r="E8031" s="5" t="str">
        <f>TEXT(Sales[[#This Row],[Invoice Date]],"mmm")</f>
        <v>Apr</v>
      </c>
      <c r="F8031" s="4" t="s">
        <v>31</v>
      </c>
      <c r="G8031" s="4" t="s">
        <v>32</v>
      </c>
      <c r="H8031" s="4" t="s">
        <v>35</v>
      </c>
      <c r="I8031" s="6" t="s">
        <v>23</v>
      </c>
      <c r="J8031" s="7">
        <v>51</v>
      </c>
      <c r="K8031" s="8">
        <v>224</v>
      </c>
      <c r="L8031" s="9">
        <f t="shared" si="125"/>
        <v>11424</v>
      </c>
      <c r="M8031" s="9">
        <v>2627.52</v>
      </c>
      <c r="N8031" s="10">
        <v>0.23</v>
      </c>
      <c r="O8031" s="4" t="s">
        <v>24</v>
      </c>
    </row>
    <row r="8032" spans="1:15" ht="14.25" customHeight="1" x14ac:dyDescent="0.25">
      <c r="A8032" s="4" t="s">
        <v>34</v>
      </c>
      <c r="B8032" s="4">
        <v>1189833</v>
      </c>
      <c r="C8032" s="5">
        <v>44317</v>
      </c>
      <c r="D8032" s="37">
        <v>2021</v>
      </c>
      <c r="E8032" s="5" t="str">
        <f>TEXT(Sales[[#This Row],[Invoice Date]],"mmm")</f>
        <v>May</v>
      </c>
      <c r="F8032" s="4" t="s">
        <v>31</v>
      </c>
      <c r="G8032" s="4" t="s">
        <v>32</v>
      </c>
      <c r="H8032" s="4" t="s">
        <v>35</v>
      </c>
      <c r="I8032" s="6" t="s">
        <v>17</v>
      </c>
      <c r="J8032" s="7">
        <v>36</v>
      </c>
      <c r="K8032" s="8">
        <v>306</v>
      </c>
      <c r="L8032" s="9">
        <f t="shared" si="125"/>
        <v>11016</v>
      </c>
      <c r="M8032" s="9">
        <v>4957.2</v>
      </c>
      <c r="N8032" s="10">
        <v>0.45</v>
      </c>
      <c r="O8032" s="4" t="s">
        <v>24</v>
      </c>
    </row>
    <row r="8033" spans="1:15" ht="14.25" customHeight="1" x14ac:dyDescent="0.25">
      <c r="A8033" s="4" t="s">
        <v>34</v>
      </c>
      <c r="B8033" s="4">
        <v>1189833</v>
      </c>
      <c r="C8033" s="5">
        <v>44318</v>
      </c>
      <c r="D8033" s="37">
        <v>2021</v>
      </c>
      <c r="E8033" s="5" t="str">
        <f>TEXT(Sales[[#This Row],[Invoice Date]],"mmm")</f>
        <v>May</v>
      </c>
      <c r="F8033" s="4" t="s">
        <v>31</v>
      </c>
      <c r="G8033" s="4" t="s">
        <v>32</v>
      </c>
      <c r="H8033" s="4" t="s">
        <v>35</v>
      </c>
      <c r="I8033" s="6" t="s">
        <v>19</v>
      </c>
      <c r="J8033" s="7">
        <v>41</v>
      </c>
      <c r="K8033" s="8">
        <v>264</v>
      </c>
      <c r="L8033" s="9">
        <f t="shared" si="125"/>
        <v>10824</v>
      </c>
      <c r="M8033" s="9">
        <v>3355.44</v>
      </c>
      <c r="N8033" s="10">
        <v>0.31</v>
      </c>
      <c r="O8033" s="4" t="s">
        <v>24</v>
      </c>
    </row>
    <row r="8034" spans="1:15" ht="14.25" customHeight="1" x14ac:dyDescent="0.25">
      <c r="A8034" s="4" t="s">
        <v>34</v>
      </c>
      <c r="B8034" s="4">
        <v>1189833</v>
      </c>
      <c r="C8034" s="5">
        <v>44319</v>
      </c>
      <c r="D8034" s="37">
        <v>2021</v>
      </c>
      <c r="E8034" s="5" t="str">
        <f>TEXT(Sales[[#This Row],[Invoice Date]],"mmm")</f>
        <v>May</v>
      </c>
      <c r="F8034" s="4" t="s">
        <v>31</v>
      </c>
      <c r="G8034" s="4" t="s">
        <v>32</v>
      </c>
      <c r="H8034" s="4" t="s">
        <v>35</v>
      </c>
      <c r="I8034" s="6" t="s">
        <v>20</v>
      </c>
      <c r="J8034" s="7">
        <v>34</v>
      </c>
      <c r="K8034" s="8">
        <v>232</v>
      </c>
      <c r="L8034" s="9">
        <f t="shared" si="125"/>
        <v>7888</v>
      </c>
      <c r="M8034" s="9">
        <v>3470.72</v>
      </c>
      <c r="N8034" s="10">
        <v>0.44</v>
      </c>
      <c r="O8034" s="4" t="s">
        <v>24</v>
      </c>
    </row>
    <row r="8035" spans="1:15" ht="14.25" customHeight="1" x14ac:dyDescent="0.25">
      <c r="A8035" s="4" t="s">
        <v>34</v>
      </c>
      <c r="B8035" s="4">
        <v>1189833</v>
      </c>
      <c r="C8035" s="5">
        <v>44320</v>
      </c>
      <c r="D8035" s="37">
        <v>2021</v>
      </c>
      <c r="E8035" s="5" t="str">
        <f>TEXT(Sales[[#This Row],[Invoice Date]],"mmm")</f>
        <v>May</v>
      </c>
      <c r="F8035" s="4" t="s">
        <v>31</v>
      </c>
      <c r="G8035" s="4" t="s">
        <v>32</v>
      </c>
      <c r="H8035" s="4" t="s">
        <v>35</v>
      </c>
      <c r="I8035" s="6" t="s">
        <v>21</v>
      </c>
      <c r="J8035" s="7">
        <v>36</v>
      </c>
      <c r="K8035" s="8">
        <v>223</v>
      </c>
      <c r="L8035" s="9">
        <f t="shared" si="125"/>
        <v>8028</v>
      </c>
      <c r="M8035" s="9">
        <v>3050.64</v>
      </c>
      <c r="N8035" s="10">
        <v>0.38</v>
      </c>
      <c r="O8035" s="4" t="s">
        <v>24</v>
      </c>
    </row>
    <row r="8036" spans="1:15" ht="14.25" customHeight="1" x14ac:dyDescent="0.25">
      <c r="A8036" s="4" t="s">
        <v>34</v>
      </c>
      <c r="B8036" s="4">
        <v>1189833</v>
      </c>
      <c r="C8036" s="5">
        <v>44321</v>
      </c>
      <c r="D8036" s="37">
        <v>2021</v>
      </c>
      <c r="E8036" s="5" t="str">
        <f>TEXT(Sales[[#This Row],[Invoice Date]],"mmm")</f>
        <v>May</v>
      </c>
      <c r="F8036" s="4" t="s">
        <v>31</v>
      </c>
      <c r="G8036" s="4" t="s">
        <v>32</v>
      </c>
      <c r="H8036" s="4" t="s">
        <v>35</v>
      </c>
      <c r="I8036" s="6" t="s">
        <v>22</v>
      </c>
      <c r="J8036" s="7">
        <v>43</v>
      </c>
      <c r="K8036" s="8">
        <v>230</v>
      </c>
      <c r="L8036" s="9">
        <f t="shared" si="125"/>
        <v>9890</v>
      </c>
      <c r="M8036" s="9">
        <v>6131.8000000000011</v>
      </c>
      <c r="N8036" s="10">
        <v>0.62000000000000011</v>
      </c>
      <c r="O8036" s="4" t="s">
        <v>24</v>
      </c>
    </row>
    <row r="8037" spans="1:15" ht="14.25" customHeight="1" x14ac:dyDescent="0.25">
      <c r="A8037" s="4" t="s">
        <v>34</v>
      </c>
      <c r="B8037" s="4">
        <v>1189833</v>
      </c>
      <c r="C8037" s="5">
        <v>44322</v>
      </c>
      <c r="D8037" s="37">
        <v>2021</v>
      </c>
      <c r="E8037" s="5" t="str">
        <f>TEXT(Sales[[#This Row],[Invoice Date]],"mmm")</f>
        <v>May</v>
      </c>
      <c r="F8037" s="4" t="s">
        <v>31</v>
      </c>
      <c r="G8037" s="4" t="s">
        <v>32</v>
      </c>
      <c r="H8037" s="4" t="s">
        <v>35</v>
      </c>
      <c r="I8037" s="6" t="s">
        <v>23</v>
      </c>
      <c r="J8037" s="7">
        <v>46</v>
      </c>
      <c r="K8037" s="8">
        <v>208</v>
      </c>
      <c r="L8037" s="9">
        <f t="shared" si="125"/>
        <v>9568</v>
      </c>
      <c r="M8037" s="9">
        <v>2200.64</v>
      </c>
      <c r="N8037" s="10">
        <v>0.23</v>
      </c>
      <c r="O8037" s="4" t="s">
        <v>24</v>
      </c>
    </row>
    <row r="8038" spans="1:15" ht="14.25" customHeight="1" x14ac:dyDescent="0.25">
      <c r="A8038" s="4" t="s">
        <v>34</v>
      </c>
      <c r="B8038" s="4">
        <v>1189833</v>
      </c>
      <c r="C8038" s="5">
        <v>44323</v>
      </c>
      <c r="D8038" s="37">
        <v>2021</v>
      </c>
      <c r="E8038" s="5" t="str">
        <f>TEXT(Sales[[#This Row],[Invoice Date]],"mmm")</f>
        <v>May</v>
      </c>
      <c r="F8038" s="4" t="s">
        <v>31</v>
      </c>
      <c r="G8038" s="4" t="s">
        <v>32</v>
      </c>
      <c r="H8038" s="4" t="s">
        <v>35</v>
      </c>
      <c r="I8038" s="6" t="s">
        <v>17</v>
      </c>
      <c r="J8038" s="7">
        <v>38</v>
      </c>
      <c r="K8038" s="8">
        <v>289</v>
      </c>
      <c r="L8038" s="9">
        <f t="shared" si="125"/>
        <v>10982</v>
      </c>
      <c r="M8038" s="9">
        <v>5051.72</v>
      </c>
      <c r="N8038" s="10">
        <v>0.46</v>
      </c>
      <c r="O8038" s="4" t="s">
        <v>24</v>
      </c>
    </row>
    <row r="8039" spans="1:15" ht="14.25" customHeight="1" x14ac:dyDescent="0.25">
      <c r="A8039" s="4" t="s">
        <v>34</v>
      </c>
      <c r="B8039" s="4">
        <v>1189833</v>
      </c>
      <c r="C8039" s="5">
        <v>44324</v>
      </c>
      <c r="D8039" s="37">
        <v>2021</v>
      </c>
      <c r="E8039" s="5" t="str">
        <f>TEXT(Sales[[#This Row],[Invoice Date]],"mmm")</f>
        <v>May</v>
      </c>
      <c r="F8039" s="4" t="s">
        <v>31</v>
      </c>
      <c r="G8039" s="4" t="s">
        <v>32</v>
      </c>
      <c r="H8039" s="4" t="s">
        <v>35</v>
      </c>
      <c r="I8039" s="6" t="s">
        <v>19</v>
      </c>
      <c r="J8039" s="7">
        <v>39</v>
      </c>
      <c r="K8039" s="8">
        <v>264</v>
      </c>
      <c r="L8039" s="9">
        <f t="shared" si="125"/>
        <v>10296</v>
      </c>
      <c r="M8039" s="9">
        <v>2779.92</v>
      </c>
      <c r="N8039" s="10">
        <v>0.27</v>
      </c>
      <c r="O8039" s="4" t="s">
        <v>24</v>
      </c>
    </row>
    <row r="8040" spans="1:15" ht="14.25" customHeight="1" x14ac:dyDescent="0.25">
      <c r="A8040" s="4" t="s">
        <v>34</v>
      </c>
      <c r="B8040" s="4">
        <v>1189833</v>
      </c>
      <c r="C8040" s="5">
        <v>44325</v>
      </c>
      <c r="D8040" s="37">
        <v>2021</v>
      </c>
      <c r="E8040" s="5" t="str">
        <f>TEXT(Sales[[#This Row],[Invoice Date]],"mmm")</f>
        <v>May</v>
      </c>
      <c r="F8040" s="4" t="s">
        <v>31</v>
      </c>
      <c r="G8040" s="4" t="s">
        <v>32</v>
      </c>
      <c r="H8040" s="4" t="s">
        <v>35</v>
      </c>
      <c r="I8040" s="6" t="s">
        <v>20</v>
      </c>
      <c r="J8040" s="7">
        <v>38</v>
      </c>
      <c r="K8040" s="8">
        <v>210</v>
      </c>
      <c r="L8040" s="9">
        <f t="shared" si="125"/>
        <v>7980</v>
      </c>
      <c r="M8040" s="9">
        <v>3591</v>
      </c>
      <c r="N8040" s="10">
        <v>0.45</v>
      </c>
      <c r="O8040" s="4" t="s">
        <v>24</v>
      </c>
    </row>
    <row r="8041" spans="1:15" ht="14.25" customHeight="1" x14ac:dyDescent="0.25">
      <c r="A8041" s="4" t="s">
        <v>34</v>
      </c>
      <c r="B8041" s="4">
        <v>1189833</v>
      </c>
      <c r="C8041" s="5">
        <v>44326</v>
      </c>
      <c r="D8041" s="37">
        <v>2021</v>
      </c>
      <c r="E8041" s="5" t="str">
        <f>TEXT(Sales[[#This Row],[Invoice Date]],"mmm")</f>
        <v>May</v>
      </c>
      <c r="F8041" s="4" t="s">
        <v>31</v>
      </c>
      <c r="G8041" s="4" t="s">
        <v>32</v>
      </c>
      <c r="H8041" s="4" t="s">
        <v>35</v>
      </c>
      <c r="I8041" s="6" t="s">
        <v>21</v>
      </c>
      <c r="J8041" s="7">
        <v>39</v>
      </c>
      <c r="K8041" s="8">
        <v>195</v>
      </c>
      <c r="L8041" s="9">
        <f t="shared" si="125"/>
        <v>7605</v>
      </c>
      <c r="M8041" s="9">
        <v>3041.9999999999995</v>
      </c>
      <c r="N8041" s="10">
        <v>0.39999999999999997</v>
      </c>
      <c r="O8041" s="4" t="s">
        <v>24</v>
      </c>
    </row>
    <row r="8042" spans="1:15" ht="14.25" customHeight="1" x14ac:dyDescent="0.25">
      <c r="A8042" s="4" t="s">
        <v>34</v>
      </c>
      <c r="B8042" s="4">
        <v>1189833</v>
      </c>
      <c r="C8042" s="5">
        <v>44327</v>
      </c>
      <c r="D8042" s="37">
        <v>2021</v>
      </c>
      <c r="E8042" s="5" t="str">
        <f>TEXT(Sales[[#This Row],[Invoice Date]],"mmm")</f>
        <v>May</v>
      </c>
      <c r="F8042" s="4" t="s">
        <v>31</v>
      </c>
      <c r="G8042" s="4" t="s">
        <v>32</v>
      </c>
      <c r="H8042" s="4" t="s">
        <v>35</v>
      </c>
      <c r="I8042" s="6" t="s">
        <v>22</v>
      </c>
      <c r="J8042" s="7">
        <v>44</v>
      </c>
      <c r="K8042" s="8">
        <v>195</v>
      </c>
      <c r="L8042" s="9">
        <f t="shared" si="125"/>
        <v>8580</v>
      </c>
      <c r="M8042" s="9">
        <v>5319.6000000000013</v>
      </c>
      <c r="N8042" s="10">
        <v>0.62000000000000011</v>
      </c>
      <c r="O8042" s="4" t="s">
        <v>24</v>
      </c>
    </row>
    <row r="8043" spans="1:15" ht="14.25" customHeight="1" x14ac:dyDescent="0.25">
      <c r="A8043" s="4" t="s">
        <v>34</v>
      </c>
      <c r="B8043" s="4">
        <v>1189833</v>
      </c>
      <c r="C8043" s="5">
        <v>44328</v>
      </c>
      <c r="D8043" s="37">
        <v>2021</v>
      </c>
      <c r="E8043" s="5" t="str">
        <f>TEXT(Sales[[#This Row],[Invoice Date]],"mmm")</f>
        <v>May</v>
      </c>
      <c r="F8043" s="4" t="s">
        <v>31</v>
      </c>
      <c r="G8043" s="4" t="s">
        <v>32</v>
      </c>
      <c r="H8043" s="4" t="s">
        <v>35</v>
      </c>
      <c r="I8043" s="6" t="s">
        <v>23</v>
      </c>
      <c r="J8043" s="7">
        <v>49</v>
      </c>
      <c r="K8043" s="8">
        <v>210</v>
      </c>
      <c r="L8043" s="9">
        <f t="shared" si="125"/>
        <v>10290</v>
      </c>
      <c r="M8043" s="9">
        <v>2263.8000000000002</v>
      </c>
      <c r="N8043" s="10">
        <v>0.22</v>
      </c>
      <c r="O8043" s="4" t="s">
        <v>24</v>
      </c>
    </row>
    <row r="8044" spans="1:15" ht="14.25" customHeight="1" x14ac:dyDescent="0.25">
      <c r="A8044" s="4" t="s">
        <v>34</v>
      </c>
      <c r="B8044" s="4">
        <v>1189833</v>
      </c>
      <c r="C8044" s="5">
        <v>44329</v>
      </c>
      <c r="D8044" s="37">
        <v>2021</v>
      </c>
      <c r="E8044" s="5" t="str">
        <f>TEXT(Sales[[#This Row],[Invoice Date]],"mmm")</f>
        <v>May</v>
      </c>
      <c r="F8044" s="4" t="s">
        <v>31</v>
      </c>
      <c r="G8044" s="4" t="s">
        <v>32</v>
      </c>
      <c r="H8044" s="4" t="s">
        <v>35</v>
      </c>
      <c r="I8044" s="6" t="s">
        <v>17</v>
      </c>
      <c r="J8044" s="7">
        <v>36</v>
      </c>
      <c r="K8044" s="8">
        <v>256</v>
      </c>
      <c r="L8044" s="9">
        <f t="shared" si="125"/>
        <v>9216</v>
      </c>
      <c r="M8044" s="9">
        <v>4331.5200000000004</v>
      </c>
      <c r="N8044" s="10">
        <v>0.47000000000000003</v>
      </c>
      <c r="O8044" s="4" t="s">
        <v>24</v>
      </c>
    </row>
    <row r="8045" spans="1:15" ht="14.25" customHeight="1" x14ac:dyDescent="0.25">
      <c r="A8045" s="4" t="s">
        <v>34</v>
      </c>
      <c r="B8045" s="4">
        <v>1189833</v>
      </c>
      <c r="C8045" s="5">
        <v>44330</v>
      </c>
      <c r="D8045" s="37">
        <v>2021</v>
      </c>
      <c r="E8045" s="5" t="str">
        <f>TEXT(Sales[[#This Row],[Invoice Date]],"mmm")</f>
        <v>May</v>
      </c>
      <c r="F8045" s="4" t="s">
        <v>31</v>
      </c>
      <c r="G8045" s="4" t="s">
        <v>32</v>
      </c>
      <c r="H8045" s="4" t="s">
        <v>35</v>
      </c>
      <c r="I8045" s="6" t="s">
        <v>19</v>
      </c>
      <c r="J8045" s="7">
        <v>43</v>
      </c>
      <c r="K8045" s="8">
        <v>264</v>
      </c>
      <c r="L8045" s="9">
        <f t="shared" si="125"/>
        <v>11352</v>
      </c>
      <c r="M8045" s="9">
        <v>3405.6</v>
      </c>
      <c r="N8045" s="10">
        <v>0.3</v>
      </c>
      <c r="O8045" s="4" t="s">
        <v>24</v>
      </c>
    </row>
    <row r="8046" spans="1:15" ht="14.25" customHeight="1" x14ac:dyDescent="0.25">
      <c r="A8046" s="4" t="s">
        <v>34</v>
      </c>
      <c r="B8046" s="4">
        <v>1189833</v>
      </c>
      <c r="C8046" s="5">
        <v>44331</v>
      </c>
      <c r="D8046" s="37">
        <v>2021</v>
      </c>
      <c r="E8046" s="5" t="str">
        <f>TEXT(Sales[[#This Row],[Invoice Date]],"mmm")</f>
        <v>May</v>
      </c>
      <c r="F8046" s="4" t="s">
        <v>31</v>
      </c>
      <c r="G8046" s="4" t="s">
        <v>32</v>
      </c>
      <c r="H8046" s="4" t="s">
        <v>35</v>
      </c>
      <c r="I8046" s="6" t="s">
        <v>20</v>
      </c>
      <c r="J8046" s="7">
        <v>33</v>
      </c>
      <c r="K8046" s="8">
        <v>208</v>
      </c>
      <c r="L8046" s="9">
        <f t="shared" si="125"/>
        <v>6864</v>
      </c>
      <c r="M8046" s="9">
        <v>2882.88</v>
      </c>
      <c r="N8046" s="10">
        <v>0.42000000000000004</v>
      </c>
      <c r="O8046" s="4" t="s">
        <v>24</v>
      </c>
    </row>
    <row r="8047" spans="1:15" ht="14.25" customHeight="1" x14ac:dyDescent="0.25">
      <c r="A8047" s="4" t="s">
        <v>34</v>
      </c>
      <c r="B8047" s="4">
        <v>1189833</v>
      </c>
      <c r="C8047" s="5">
        <v>44332</v>
      </c>
      <c r="D8047" s="37">
        <v>2021</v>
      </c>
      <c r="E8047" s="5" t="str">
        <f>TEXT(Sales[[#This Row],[Invoice Date]],"mmm")</f>
        <v>May</v>
      </c>
      <c r="F8047" s="4" t="s">
        <v>31</v>
      </c>
      <c r="G8047" s="4" t="s">
        <v>32</v>
      </c>
      <c r="H8047" s="4" t="s">
        <v>35</v>
      </c>
      <c r="I8047" s="6" t="s">
        <v>21</v>
      </c>
      <c r="J8047" s="7">
        <v>33</v>
      </c>
      <c r="K8047" s="8">
        <v>213</v>
      </c>
      <c r="L8047" s="9">
        <f t="shared" si="125"/>
        <v>7029</v>
      </c>
      <c r="M8047" s="9">
        <v>2952.18</v>
      </c>
      <c r="N8047" s="10">
        <v>0.42</v>
      </c>
      <c r="O8047" s="4" t="s">
        <v>24</v>
      </c>
    </row>
    <row r="8048" spans="1:15" ht="14.25" customHeight="1" x14ac:dyDescent="0.25">
      <c r="A8048" s="4" t="s">
        <v>34</v>
      </c>
      <c r="B8048" s="4">
        <v>1189833</v>
      </c>
      <c r="C8048" s="5">
        <v>44333</v>
      </c>
      <c r="D8048" s="37">
        <v>2021</v>
      </c>
      <c r="E8048" s="5" t="str">
        <f>TEXT(Sales[[#This Row],[Invoice Date]],"mmm")</f>
        <v>May</v>
      </c>
      <c r="F8048" s="4" t="s">
        <v>31</v>
      </c>
      <c r="G8048" s="4" t="s">
        <v>32</v>
      </c>
      <c r="H8048" s="4" t="s">
        <v>35</v>
      </c>
      <c r="I8048" s="6" t="s">
        <v>22</v>
      </c>
      <c r="J8048" s="7">
        <v>46</v>
      </c>
      <c r="K8048" s="8">
        <v>210</v>
      </c>
      <c r="L8048" s="9">
        <f t="shared" si="125"/>
        <v>9660</v>
      </c>
      <c r="M8048" s="9">
        <v>5989.2000000000007</v>
      </c>
      <c r="N8048" s="10">
        <v>0.62000000000000011</v>
      </c>
      <c r="O8048" s="4" t="s">
        <v>24</v>
      </c>
    </row>
    <row r="8049" spans="1:15" ht="14.25" customHeight="1" x14ac:dyDescent="0.25">
      <c r="A8049" s="4" t="s">
        <v>34</v>
      </c>
      <c r="B8049" s="4">
        <v>1189833</v>
      </c>
      <c r="C8049" s="5">
        <v>44334</v>
      </c>
      <c r="D8049" s="37">
        <v>2021</v>
      </c>
      <c r="E8049" s="5" t="str">
        <f>TEXT(Sales[[#This Row],[Invoice Date]],"mmm")</f>
        <v>May</v>
      </c>
      <c r="F8049" s="4" t="s">
        <v>31</v>
      </c>
      <c r="G8049" s="4" t="s">
        <v>32</v>
      </c>
      <c r="H8049" s="4" t="s">
        <v>35</v>
      </c>
      <c r="I8049" s="6" t="s">
        <v>23</v>
      </c>
      <c r="J8049" s="7">
        <v>46</v>
      </c>
      <c r="K8049" s="8">
        <v>208</v>
      </c>
      <c r="L8049" s="9">
        <f t="shared" si="125"/>
        <v>9568</v>
      </c>
      <c r="M8049" s="9">
        <v>2296.3200000000002</v>
      </c>
      <c r="N8049" s="10">
        <v>0.24000000000000002</v>
      </c>
      <c r="O8049" s="4" t="s">
        <v>24</v>
      </c>
    </row>
    <row r="8050" spans="1:15" ht="14.25" customHeight="1" x14ac:dyDescent="0.25">
      <c r="A8050" s="4" t="s">
        <v>34</v>
      </c>
      <c r="B8050" s="4">
        <v>1189833</v>
      </c>
      <c r="C8050" s="5">
        <v>44335</v>
      </c>
      <c r="D8050" s="37">
        <v>2021</v>
      </c>
      <c r="E8050" s="5" t="str">
        <f>TEXT(Sales[[#This Row],[Invoice Date]],"mmm")</f>
        <v>May</v>
      </c>
      <c r="F8050" s="4" t="s">
        <v>31</v>
      </c>
      <c r="G8050" s="4" t="s">
        <v>32</v>
      </c>
      <c r="H8050" s="4" t="s">
        <v>35</v>
      </c>
      <c r="I8050" s="6" t="s">
        <v>17</v>
      </c>
      <c r="J8050" s="7">
        <v>40</v>
      </c>
      <c r="K8050" s="8">
        <v>272</v>
      </c>
      <c r="L8050" s="9">
        <f t="shared" si="125"/>
        <v>10880</v>
      </c>
      <c r="M8050" s="9">
        <v>5004.8</v>
      </c>
      <c r="N8050" s="10">
        <v>0.46</v>
      </c>
      <c r="O8050" s="4" t="s">
        <v>24</v>
      </c>
    </row>
    <row r="8051" spans="1:15" ht="14.25" customHeight="1" x14ac:dyDescent="0.25">
      <c r="A8051" s="4" t="s">
        <v>34</v>
      </c>
      <c r="B8051" s="4">
        <v>1189833</v>
      </c>
      <c r="C8051" s="5">
        <v>44336</v>
      </c>
      <c r="D8051" s="37">
        <v>2021</v>
      </c>
      <c r="E8051" s="5" t="str">
        <f>TEXT(Sales[[#This Row],[Invoice Date]],"mmm")</f>
        <v>May</v>
      </c>
      <c r="F8051" s="4" t="s">
        <v>31</v>
      </c>
      <c r="G8051" s="4" t="s">
        <v>32</v>
      </c>
      <c r="H8051" s="4" t="s">
        <v>35</v>
      </c>
      <c r="I8051" s="6" t="s">
        <v>19</v>
      </c>
      <c r="J8051" s="7">
        <v>42</v>
      </c>
      <c r="K8051" s="8">
        <v>264</v>
      </c>
      <c r="L8051" s="9">
        <f t="shared" si="125"/>
        <v>11088</v>
      </c>
      <c r="M8051" s="9">
        <v>3326.4</v>
      </c>
      <c r="N8051" s="10">
        <v>0.3</v>
      </c>
      <c r="O8051" s="4" t="s">
        <v>24</v>
      </c>
    </row>
    <row r="8052" spans="1:15" ht="14.25" customHeight="1" x14ac:dyDescent="0.25">
      <c r="A8052" s="4" t="s">
        <v>34</v>
      </c>
      <c r="B8052" s="4">
        <v>1189833</v>
      </c>
      <c r="C8052" s="5">
        <v>44337</v>
      </c>
      <c r="D8052" s="37">
        <v>2021</v>
      </c>
      <c r="E8052" s="5" t="str">
        <f>TEXT(Sales[[#This Row],[Invoice Date]],"mmm")</f>
        <v>May</v>
      </c>
      <c r="F8052" s="4" t="s">
        <v>31</v>
      </c>
      <c r="G8052" s="4" t="s">
        <v>32</v>
      </c>
      <c r="H8052" s="4" t="s">
        <v>35</v>
      </c>
      <c r="I8052" s="6" t="s">
        <v>20</v>
      </c>
      <c r="J8052" s="7">
        <v>35</v>
      </c>
      <c r="K8052" s="8">
        <v>223</v>
      </c>
      <c r="L8052" s="9">
        <f t="shared" si="125"/>
        <v>7805</v>
      </c>
      <c r="M8052" s="9">
        <v>3590.3</v>
      </c>
      <c r="N8052" s="10">
        <v>0.46</v>
      </c>
      <c r="O8052" s="4" t="s">
        <v>24</v>
      </c>
    </row>
    <row r="8053" spans="1:15" ht="14.25" customHeight="1" x14ac:dyDescent="0.25">
      <c r="A8053" s="4" t="s">
        <v>34</v>
      </c>
      <c r="B8053" s="4">
        <v>1189833</v>
      </c>
      <c r="C8053" s="5">
        <v>44338</v>
      </c>
      <c r="D8053" s="37">
        <v>2021</v>
      </c>
      <c r="E8053" s="5" t="str">
        <f>TEXT(Sales[[#This Row],[Invoice Date]],"mmm")</f>
        <v>May</v>
      </c>
      <c r="F8053" s="4" t="s">
        <v>31</v>
      </c>
      <c r="G8053" s="4" t="s">
        <v>32</v>
      </c>
      <c r="H8053" s="4" t="s">
        <v>35</v>
      </c>
      <c r="I8053" s="6" t="s">
        <v>21</v>
      </c>
      <c r="J8053" s="7">
        <v>33</v>
      </c>
      <c r="K8053" s="8">
        <v>221</v>
      </c>
      <c r="L8053" s="9">
        <f t="shared" si="125"/>
        <v>7293</v>
      </c>
      <c r="M8053" s="9">
        <v>3063.06</v>
      </c>
      <c r="N8053" s="10">
        <v>0.42</v>
      </c>
      <c r="O8053" s="4" t="s">
        <v>24</v>
      </c>
    </row>
    <row r="8054" spans="1:15" ht="14.25" customHeight="1" x14ac:dyDescent="0.25">
      <c r="A8054" s="4" t="s">
        <v>34</v>
      </c>
      <c r="B8054" s="4">
        <v>1189833</v>
      </c>
      <c r="C8054" s="5">
        <v>44339</v>
      </c>
      <c r="D8054" s="37">
        <v>2021</v>
      </c>
      <c r="E8054" s="5" t="str">
        <f>TEXT(Sales[[#This Row],[Invoice Date]],"mmm")</f>
        <v>May</v>
      </c>
      <c r="F8054" s="4" t="s">
        <v>31</v>
      </c>
      <c r="G8054" s="4" t="s">
        <v>32</v>
      </c>
      <c r="H8054" s="4" t="s">
        <v>35</v>
      </c>
      <c r="I8054" s="6" t="s">
        <v>22</v>
      </c>
      <c r="J8054" s="7">
        <v>46</v>
      </c>
      <c r="K8054" s="8">
        <v>204</v>
      </c>
      <c r="L8054" s="9">
        <f t="shared" si="125"/>
        <v>9384</v>
      </c>
      <c r="M8054" s="9">
        <v>5348.880000000001</v>
      </c>
      <c r="N8054" s="10">
        <v>0.57000000000000006</v>
      </c>
      <c r="O8054" s="4" t="s">
        <v>24</v>
      </c>
    </row>
    <row r="8055" spans="1:15" ht="14.25" customHeight="1" x14ac:dyDescent="0.25">
      <c r="A8055" s="4" t="s">
        <v>34</v>
      </c>
      <c r="B8055" s="4">
        <v>1189833</v>
      </c>
      <c r="C8055" s="5">
        <v>44340</v>
      </c>
      <c r="D8055" s="37">
        <v>2021</v>
      </c>
      <c r="E8055" s="5" t="str">
        <f>TEXT(Sales[[#This Row],[Invoice Date]],"mmm")</f>
        <v>May</v>
      </c>
      <c r="F8055" s="4" t="s">
        <v>31</v>
      </c>
      <c r="G8055" s="4" t="s">
        <v>32</v>
      </c>
      <c r="H8055" s="4" t="s">
        <v>35</v>
      </c>
      <c r="I8055" s="6" t="s">
        <v>23</v>
      </c>
      <c r="J8055" s="7">
        <v>49</v>
      </c>
      <c r="K8055" s="8">
        <v>238</v>
      </c>
      <c r="L8055" s="9">
        <f t="shared" si="125"/>
        <v>11662</v>
      </c>
      <c r="M8055" s="9">
        <v>2798.88</v>
      </c>
      <c r="N8055" s="10">
        <v>0.24000000000000002</v>
      </c>
      <c r="O8055" s="4" t="s">
        <v>24</v>
      </c>
    </row>
    <row r="8056" spans="1:15" ht="14.25" customHeight="1" x14ac:dyDescent="0.25">
      <c r="A8056" s="4" t="s">
        <v>34</v>
      </c>
      <c r="B8056" s="4">
        <v>1189833</v>
      </c>
      <c r="C8056" s="5">
        <v>44341</v>
      </c>
      <c r="D8056" s="37">
        <v>2021</v>
      </c>
      <c r="E8056" s="5" t="str">
        <f>TEXT(Sales[[#This Row],[Invoice Date]],"mmm")</f>
        <v>May</v>
      </c>
      <c r="F8056" s="4" t="s">
        <v>31</v>
      </c>
      <c r="G8056" s="4" t="s">
        <v>32</v>
      </c>
      <c r="H8056" s="4" t="s">
        <v>35</v>
      </c>
      <c r="I8056" s="6" t="s">
        <v>17</v>
      </c>
      <c r="J8056" s="7">
        <v>39</v>
      </c>
      <c r="K8056" s="8">
        <v>315</v>
      </c>
      <c r="L8056" s="9">
        <f t="shared" si="125"/>
        <v>12285</v>
      </c>
      <c r="M8056" s="9">
        <v>5651.1</v>
      </c>
      <c r="N8056" s="10">
        <v>0.46</v>
      </c>
      <c r="O8056" s="4" t="s">
        <v>24</v>
      </c>
    </row>
    <row r="8057" spans="1:15" ht="14.25" customHeight="1" x14ac:dyDescent="0.25">
      <c r="A8057" s="4" t="s">
        <v>34</v>
      </c>
      <c r="B8057" s="4">
        <v>1189833</v>
      </c>
      <c r="C8057" s="5">
        <v>44342</v>
      </c>
      <c r="D8057" s="37">
        <v>2021</v>
      </c>
      <c r="E8057" s="5" t="str">
        <f>TEXT(Sales[[#This Row],[Invoice Date]],"mmm")</f>
        <v>May</v>
      </c>
      <c r="F8057" s="4" t="s">
        <v>31</v>
      </c>
      <c r="G8057" s="4" t="s">
        <v>32</v>
      </c>
      <c r="H8057" s="4" t="s">
        <v>35</v>
      </c>
      <c r="I8057" s="6" t="s">
        <v>19</v>
      </c>
      <c r="J8057" s="7">
        <v>42</v>
      </c>
      <c r="K8057" s="8">
        <v>288</v>
      </c>
      <c r="L8057" s="9">
        <f t="shared" si="125"/>
        <v>12096</v>
      </c>
      <c r="M8057" s="9">
        <v>3386.88</v>
      </c>
      <c r="N8057" s="10">
        <v>0.28000000000000003</v>
      </c>
      <c r="O8057" s="4" t="s">
        <v>24</v>
      </c>
    </row>
    <row r="8058" spans="1:15" ht="14.25" customHeight="1" x14ac:dyDescent="0.25">
      <c r="A8058" s="4" t="s">
        <v>34</v>
      </c>
      <c r="B8058" s="4">
        <v>1189833</v>
      </c>
      <c r="C8058" s="5">
        <v>44343</v>
      </c>
      <c r="D8058" s="37">
        <v>2021</v>
      </c>
      <c r="E8058" s="5" t="str">
        <f>TEXT(Sales[[#This Row],[Invoice Date]],"mmm")</f>
        <v>May</v>
      </c>
      <c r="F8058" s="4" t="s">
        <v>31</v>
      </c>
      <c r="G8058" s="4" t="s">
        <v>32</v>
      </c>
      <c r="H8058" s="4" t="s">
        <v>35</v>
      </c>
      <c r="I8058" s="6" t="s">
        <v>20</v>
      </c>
      <c r="J8058" s="7">
        <v>39</v>
      </c>
      <c r="K8058" s="8">
        <v>231</v>
      </c>
      <c r="L8058" s="9">
        <f t="shared" si="125"/>
        <v>9009</v>
      </c>
      <c r="M8058" s="9">
        <v>4144.1400000000003</v>
      </c>
      <c r="N8058" s="10">
        <v>0.46</v>
      </c>
      <c r="O8058" s="4" t="s">
        <v>24</v>
      </c>
    </row>
    <row r="8059" spans="1:15" ht="14.25" customHeight="1" x14ac:dyDescent="0.25">
      <c r="A8059" s="4" t="s">
        <v>34</v>
      </c>
      <c r="B8059" s="4">
        <v>1189833</v>
      </c>
      <c r="C8059" s="5">
        <v>44344</v>
      </c>
      <c r="D8059" s="37">
        <v>2021</v>
      </c>
      <c r="E8059" s="5" t="str">
        <f>TEXT(Sales[[#This Row],[Invoice Date]],"mmm")</f>
        <v>May</v>
      </c>
      <c r="F8059" s="4" t="s">
        <v>31</v>
      </c>
      <c r="G8059" s="4" t="s">
        <v>32</v>
      </c>
      <c r="H8059" s="4" t="s">
        <v>35</v>
      </c>
      <c r="I8059" s="6" t="s">
        <v>21</v>
      </c>
      <c r="J8059" s="7">
        <v>35</v>
      </c>
      <c r="K8059" s="8">
        <v>224</v>
      </c>
      <c r="L8059" s="9">
        <f t="shared" si="125"/>
        <v>7840</v>
      </c>
      <c r="M8059" s="9">
        <v>3135.9999999999995</v>
      </c>
      <c r="N8059" s="10">
        <v>0.39999999999999997</v>
      </c>
      <c r="O8059" s="4" t="s">
        <v>24</v>
      </c>
    </row>
    <row r="8060" spans="1:15" ht="14.25" customHeight="1" x14ac:dyDescent="0.25">
      <c r="A8060" s="4" t="s">
        <v>34</v>
      </c>
      <c r="B8060" s="4">
        <v>1189833</v>
      </c>
      <c r="C8060" s="5">
        <v>44345</v>
      </c>
      <c r="D8060" s="37">
        <v>2021</v>
      </c>
      <c r="E8060" s="5" t="str">
        <f>TEXT(Sales[[#This Row],[Invoice Date]],"mmm")</f>
        <v>May</v>
      </c>
      <c r="F8060" s="4" t="s">
        <v>31</v>
      </c>
      <c r="G8060" s="4" t="s">
        <v>32</v>
      </c>
      <c r="H8060" s="4" t="s">
        <v>35</v>
      </c>
      <c r="I8060" s="6" t="s">
        <v>22</v>
      </c>
      <c r="J8060" s="7">
        <v>43</v>
      </c>
      <c r="K8060" s="8">
        <v>219</v>
      </c>
      <c r="L8060" s="9">
        <f t="shared" si="125"/>
        <v>9417</v>
      </c>
      <c r="M8060" s="9">
        <v>5838.5400000000009</v>
      </c>
      <c r="N8060" s="10">
        <v>0.62000000000000011</v>
      </c>
      <c r="O8060" s="4" t="s">
        <v>24</v>
      </c>
    </row>
    <row r="8061" spans="1:15" ht="14.25" customHeight="1" x14ac:dyDescent="0.25">
      <c r="A8061" s="4" t="s">
        <v>34</v>
      </c>
      <c r="B8061" s="4">
        <v>1189833</v>
      </c>
      <c r="C8061" s="5">
        <v>44346</v>
      </c>
      <c r="D8061" s="37">
        <v>2021</v>
      </c>
      <c r="E8061" s="5" t="str">
        <f>TEXT(Sales[[#This Row],[Invoice Date]],"mmm")</f>
        <v>May</v>
      </c>
      <c r="F8061" s="4" t="s">
        <v>31</v>
      </c>
      <c r="G8061" s="4" t="s">
        <v>32</v>
      </c>
      <c r="H8061" s="4" t="s">
        <v>35</v>
      </c>
      <c r="I8061" s="6" t="s">
        <v>23</v>
      </c>
      <c r="J8061" s="7">
        <v>44</v>
      </c>
      <c r="K8061" s="8">
        <v>232</v>
      </c>
      <c r="L8061" s="9">
        <f t="shared" si="125"/>
        <v>10208</v>
      </c>
      <c r="M8061" s="9">
        <v>2552</v>
      </c>
      <c r="N8061" s="10">
        <v>0.25</v>
      </c>
      <c r="O8061" s="4" t="s">
        <v>24</v>
      </c>
    </row>
    <row r="8062" spans="1:15" ht="14.25" customHeight="1" x14ac:dyDescent="0.25">
      <c r="A8062" s="4" t="s">
        <v>14</v>
      </c>
      <c r="B8062" s="4">
        <v>1185732</v>
      </c>
      <c r="C8062" s="5">
        <v>44347</v>
      </c>
      <c r="D8062" s="37">
        <v>2021</v>
      </c>
      <c r="E8062" s="5" t="str">
        <f>TEXT(Sales[[#This Row],[Invoice Date]],"mmm")</f>
        <v>May</v>
      </c>
      <c r="F8062" s="4" t="s">
        <v>31</v>
      </c>
      <c r="G8062" s="4" t="s">
        <v>32</v>
      </c>
      <c r="H8062" s="4" t="s">
        <v>35</v>
      </c>
      <c r="I8062" s="6" t="s">
        <v>17</v>
      </c>
      <c r="J8062" s="7">
        <v>36</v>
      </c>
      <c r="K8062" s="8">
        <v>147</v>
      </c>
      <c r="L8062" s="9">
        <f t="shared" si="125"/>
        <v>5292</v>
      </c>
      <c r="M8062" s="9">
        <v>2381.4</v>
      </c>
      <c r="N8062" s="10">
        <v>0.45</v>
      </c>
      <c r="O8062" s="4" t="s">
        <v>24</v>
      </c>
    </row>
    <row r="8063" spans="1:15" ht="14.25" customHeight="1" x14ac:dyDescent="0.25">
      <c r="A8063" s="4" t="s">
        <v>14</v>
      </c>
      <c r="B8063" s="4">
        <v>1185732</v>
      </c>
      <c r="C8063" s="5">
        <v>44348</v>
      </c>
      <c r="D8063" s="37">
        <v>2021</v>
      </c>
      <c r="E8063" s="5" t="str">
        <f>TEXT(Sales[[#This Row],[Invoice Date]],"mmm")</f>
        <v>Jun</v>
      </c>
      <c r="F8063" s="4" t="s">
        <v>31</v>
      </c>
      <c r="G8063" s="4" t="s">
        <v>32</v>
      </c>
      <c r="H8063" s="4" t="s">
        <v>35</v>
      </c>
      <c r="I8063" s="6" t="s">
        <v>19</v>
      </c>
      <c r="J8063" s="7">
        <v>31</v>
      </c>
      <c r="K8063" s="8">
        <v>91</v>
      </c>
      <c r="L8063" s="9">
        <f t="shared" si="125"/>
        <v>2821</v>
      </c>
      <c r="M8063" s="9">
        <v>1156.6099999999999</v>
      </c>
      <c r="N8063" s="10">
        <v>0.41</v>
      </c>
      <c r="O8063" s="4" t="s">
        <v>24</v>
      </c>
    </row>
    <row r="8064" spans="1:15" ht="14.25" customHeight="1" x14ac:dyDescent="0.25">
      <c r="A8064" s="4" t="s">
        <v>14</v>
      </c>
      <c r="B8064" s="4">
        <v>1185732</v>
      </c>
      <c r="C8064" s="5">
        <v>44349</v>
      </c>
      <c r="D8064" s="37">
        <v>2021</v>
      </c>
      <c r="E8064" s="5" t="str">
        <f>TEXT(Sales[[#This Row],[Invoice Date]],"mmm")</f>
        <v>Jun</v>
      </c>
      <c r="F8064" s="4" t="s">
        <v>31</v>
      </c>
      <c r="G8064" s="4" t="s">
        <v>32</v>
      </c>
      <c r="H8064" s="4" t="s">
        <v>35</v>
      </c>
      <c r="I8064" s="6" t="s">
        <v>20</v>
      </c>
      <c r="J8064" s="7">
        <v>24</v>
      </c>
      <c r="K8064" s="8">
        <v>94</v>
      </c>
      <c r="L8064" s="9">
        <f t="shared" si="125"/>
        <v>2256</v>
      </c>
      <c r="M8064" s="9">
        <v>879.83999999999992</v>
      </c>
      <c r="N8064" s="10">
        <v>0.38999999999999996</v>
      </c>
      <c r="O8064" s="4" t="s">
        <v>24</v>
      </c>
    </row>
    <row r="8065" spans="1:15" ht="14.25" customHeight="1" x14ac:dyDescent="0.25">
      <c r="A8065" s="4" t="s">
        <v>14</v>
      </c>
      <c r="B8065" s="4">
        <v>1185732</v>
      </c>
      <c r="C8065" s="5">
        <v>44350</v>
      </c>
      <c r="D8065" s="37">
        <v>2021</v>
      </c>
      <c r="E8065" s="5" t="str">
        <f>TEXT(Sales[[#This Row],[Invoice Date]],"mmm")</f>
        <v>Jun</v>
      </c>
      <c r="F8065" s="4" t="s">
        <v>31</v>
      </c>
      <c r="G8065" s="4" t="s">
        <v>32</v>
      </c>
      <c r="H8065" s="4" t="s">
        <v>35</v>
      </c>
      <c r="I8065" s="6" t="s">
        <v>21</v>
      </c>
      <c r="J8065" s="7">
        <v>27</v>
      </c>
      <c r="K8065" s="8">
        <v>41</v>
      </c>
      <c r="L8065" s="9">
        <f t="shared" si="125"/>
        <v>1107</v>
      </c>
      <c r="M8065" s="9">
        <v>509.22</v>
      </c>
      <c r="N8065" s="10">
        <v>0.46</v>
      </c>
      <c r="O8065" s="4" t="s">
        <v>24</v>
      </c>
    </row>
    <row r="8066" spans="1:15" ht="14.25" customHeight="1" x14ac:dyDescent="0.25">
      <c r="A8066" s="4" t="s">
        <v>26</v>
      </c>
      <c r="B8066" s="4">
        <v>1197831</v>
      </c>
      <c r="C8066" s="5">
        <v>44423</v>
      </c>
      <c r="D8066" s="37">
        <v>2021</v>
      </c>
      <c r="E8066" s="5" t="str">
        <f>TEXT(Sales[[#This Row],[Invoice Date]],"mmm")</f>
        <v>Aug</v>
      </c>
      <c r="F8066" s="4" t="s">
        <v>27</v>
      </c>
      <c r="G8066" s="4" t="s">
        <v>28</v>
      </c>
      <c r="H8066" s="4" t="s">
        <v>39</v>
      </c>
      <c r="I8066" s="6" t="s">
        <v>22</v>
      </c>
      <c r="J8066" s="7">
        <v>26</v>
      </c>
      <c r="K8066" s="8">
        <v>113</v>
      </c>
      <c r="L8066" s="9">
        <f t="shared" si="125"/>
        <v>2938</v>
      </c>
      <c r="M8066" s="9">
        <v>793.2600000000001</v>
      </c>
      <c r="N8066" s="10">
        <v>0.27</v>
      </c>
      <c r="O8066" s="4" t="s">
        <v>24</v>
      </c>
    </row>
    <row r="8067" spans="1:15" ht="14.25" customHeight="1" x14ac:dyDescent="0.25">
      <c r="A8067" s="4" t="s">
        <v>26</v>
      </c>
      <c r="B8067" s="4">
        <v>1197831</v>
      </c>
      <c r="C8067" s="5">
        <v>44424</v>
      </c>
      <c r="D8067" s="37">
        <v>2021</v>
      </c>
      <c r="E8067" s="5" t="str">
        <f>TEXT(Sales[[#This Row],[Invoice Date]],"mmm")</f>
        <v>Aug</v>
      </c>
      <c r="F8067" s="4" t="s">
        <v>27</v>
      </c>
      <c r="G8067" s="4" t="s">
        <v>28</v>
      </c>
      <c r="H8067" s="4" t="s">
        <v>39</v>
      </c>
      <c r="I8067" s="6" t="s">
        <v>23</v>
      </c>
      <c r="J8067" s="7">
        <v>24</v>
      </c>
      <c r="K8067" s="8">
        <v>163</v>
      </c>
      <c r="L8067" s="9">
        <f t="shared" ref="L8067:L8130" si="126">J8067*K8067</f>
        <v>3912</v>
      </c>
      <c r="M8067" s="9">
        <v>1877.76</v>
      </c>
      <c r="N8067" s="10">
        <v>0.48</v>
      </c>
      <c r="O8067" s="4" t="s">
        <v>24</v>
      </c>
    </row>
    <row r="8068" spans="1:15" ht="14.25" customHeight="1" x14ac:dyDescent="0.25">
      <c r="A8068" s="4" t="s">
        <v>26</v>
      </c>
      <c r="B8068" s="4">
        <v>1197831</v>
      </c>
      <c r="C8068" s="5">
        <v>44425</v>
      </c>
      <c r="D8068" s="37">
        <v>2021</v>
      </c>
      <c r="E8068" s="5" t="str">
        <f>TEXT(Sales[[#This Row],[Invoice Date]],"mmm")</f>
        <v>Aug</v>
      </c>
      <c r="F8068" s="4" t="s">
        <v>27</v>
      </c>
      <c r="G8068" s="4" t="s">
        <v>28</v>
      </c>
      <c r="H8068" s="4" t="s">
        <v>39</v>
      </c>
      <c r="I8068" s="6" t="s">
        <v>17</v>
      </c>
      <c r="J8068" s="7">
        <v>19</v>
      </c>
      <c r="K8068" s="8">
        <v>230</v>
      </c>
      <c r="L8068" s="9">
        <f t="shared" si="126"/>
        <v>4370</v>
      </c>
      <c r="M8068" s="9">
        <v>1398.4</v>
      </c>
      <c r="N8068" s="10">
        <v>0.32</v>
      </c>
      <c r="O8068" s="4" t="s">
        <v>24</v>
      </c>
    </row>
    <row r="8069" spans="1:15" ht="14.25" customHeight="1" x14ac:dyDescent="0.25">
      <c r="A8069" s="4" t="s">
        <v>26</v>
      </c>
      <c r="B8069" s="4">
        <v>1197831</v>
      </c>
      <c r="C8069" s="5">
        <v>44426</v>
      </c>
      <c r="D8069" s="37">
        <v>2021</v>
      </c>
      <c r="E8069" s="5" t="str">
        <f>TEXT(Sales[[#This Row],[Invoice Date]],"mmm")</f>
        <v>Aug</v>
      </c>
      <c r="F8069" s="4" t="s">
        <v>27</v>
      </c>
      <c r="G8069" s="4" t="s">
        <v>28</v>
      </c>
      <c r="H8069" s="4" t="s">
        <v>39</v>
      </c>
      <c r="I8069" s="6" t="s">
        <v>19</v>
      </c>
      <c r="J8069" s="7">
        <v>23</v>
      </c>
      <c r="K8069" s="8">
        <v>215</v>
      </c>
      <c r="L8069" s="9">
        <f t="shared" si="126"/>
        <v>4945</v>
      </c>
      <c r="M8069" s="9">
        <v>1780.2</v>
      </c>
      <c r="N8069" s="10">
        <v>0.36</v>
      </c>
      <c r="O8069" s="4" t="s">
        <v>24</v>
      </c>
    </row>
    <row r="8070" spans="1:15" ht="14.25" customHeight="1" x14ac:dyDescent="0.25">
      <c r="A8070" s="4" t="s">
        <v>26</v>
      </c>
      <c r="B8070" s="4">
        <v>1197831</v>
      </c>
      <c r="C8070" s="5">
        <v>44427</v>
      </c>
      <c r="D8070" s="37">
        <v>2021</v>
      </c>
      <c r="E8070" s="5" t="str">
        <f>TEXT(Sales[[#This Row],[Invoice Date]],"mmm")</f>
        <v>Aug</v>
      </c>
      <c r="F8070" s="4" t="s">
        <v>27</v>
      </c>
      <c r="G8070" s="4" t="s">
        <v>28</v>
      </c>
      <c r="H8070" s="4" t="s">
        <v>39</v>
      </c>
      <c r="I8070" s="6" t="s">
        <v>20</v>
      </c>
      <c r="J8070" s="7">
        <v>27</v>
      </c>
      <c r="K8070" s="8">
        <v>143</v>
      </c>
      <c r="L8070" s="9">
        <f t="shared" si="126"/>
        <v>3861</v>
      </c>
      <c r="M8070" s="9">
        <v>1351.35</v>
      </c>
      <c r="N8070" s="10">
        <v>0.35</v>
      </c>
      <c r="O8070" s="4" t="s">
        <v>24</v>
      </c>
    </row>
    <row r="8071" spans="1:15" ht="14.25" customHeight="1" x14ac:dyDescent="0.25">
      <c r="A8071" s="4" t="s">
        <v>26</v>
      </c>
      <c r="B8071" s="4">
        <v>1197831</v>
      </c>
      <c r="C8071" s="5">
        <v>44428</v>
      </c>
      <c r="D8071" s="37">
        <v>2021</v>
      </c>
      <c r="E8071" s="5" t="str">
        <f>TEXT(Sales[[#This Row],[Invoice Date]],"mmm")</f>
        <v>Aug</v>
      </c>
      <c r="F8071" s="4" t="s">
        <v>27</v>
      </c>
      <c r="G8071" s="4" t="s">
        <v>28</v>
      </c>
      <c r="H8071" s="4" t="s">
        <v>39</v>
      </c>
      <c r="I8071" s="6" t="s">
        <v>21</v>
      </c>
      <c r="J8071" s="7">
        <v>28</v>
      </c>
      <c r="K8071" s="8">
        <v>136</v>
      </c>
      <c r="L8071" s="9">
        <f t="shared" si="126"/>
        <v>3808</v>
      </c>
      <c r="M8071" s="9">
        <v>1713.6000000000001</v>
      </c>
      <c r="N8071" s="10">
        <v>0.45</v>
      </c>
      <c r="O8071" s="4" t="s">
        <v>24</v>
      </c>
    </row>
    <row r="8072" spans="1:15" ht="14.25" customHeight="1" x14ac:dyDescent="0.25">
      <c r="A8072" s="4" t="s">
        <v>26</v>
      </c>
      <c r="B8072" s="4">
        <v>1197831</v>
      </c>
      <c r="C8072" s="5">
        <v>44429</v>
      </c>
      <c r="D8072" s="37">
        <v>2021</v>
      </c>
      <c r="E8072" s="5" t="str">
        <f>TEXT(Sales[[#This Row],[Invoice Date]],"mmm")</f>
        <v>Aug</v>
      </c>
      <c r="F8072" s="4" t="s">
        <v>27</v>
      </c>
      <c r="G8072" s="4" t="s">
        <v>28</v>
      </c>
      <c r="H8072" s="4" t="s">
        <v>39</v>
      </c>
      <c r="I8072" s="6" t="s">
        <v>22</v>
      </c>
      <c r="J8072" s="7">
        <v>26</v>
      </c>
      <c r="K8072" s="8">
        <v>93</v>
      </c>
      <c r="L8072" s="9">
        <f t="shared" si="126"/>
        <v>2418</v>
      </c>
      <c r="M8072" s="9">
        <v>773.76</v>
      </c>
      <c r="N8072" s="10">
        <v>0.32</v>
      </c>
      <c r="O8072" s="4" t="s">
        <v>24</v>
      </c>
    </row>
    <row r="8073" spans="1:15" ht="14.25" customHeight="1" x14ac:dyDescent="0.25">
      <c r="A8073" s="4" t="s">
        <v>26</v>
      </c>
      <c r="B8073" s="4">
        <v>1197831</v>
      </c>
      <c r="C8073" s="5">
        <v>44430</v>
      </c>
      <c r="D8073" s="37">
        <v>2021</v>
      </c>
      <c r="E8073" s="5" t="str">
        <f>TEXT(Sales[[#This Row],[Invoice Date]],"mmm")</f>
        <v>Aug</v>
      </c>
      <c r="F8073" s="4" t="s">
        <v>27</v>
      </c>
      <c r="G8073" s="4" t="s">
        <v>28</v>
      </c>
      <c r="H8073" s="4" t="s">
        <v>39</v>
      </c>
      <c r="I8073" s="6" t="s">
        <v>23</v>
      </c>
      <c r="J8073" s="7">
        <v>26</v>
      </c>
      <c r="K8073" s="8">
        <v>155</v>
      </c>
      <c r="L8073" s="9">
        <f t="shared" si="126"/>
        <v>4030</v>
      </c>
      <c r="M8073" s="9">
        <v>2055.3000000000002</v>
      </c>
      <c r="N8073" s="10">
        <v>0.51</v>
      </c>
      <c r="O8073" s="4" t="s">
        <v>24</v>
      </c>
    </row>
    <row r="8074" spans="1:15" ht="14.25" customHeight="1" x14ac:dyDescent="0.25">
      <c r="A8074" s="4" t="s">
        <v>26</v>
      </c>
      <c r="B8074" s="4">
        <v>1197831</v>
      </c>
      <c r="C8074" s="5">
        <v>44431</v>
      </c>
      <c r="D8074" s="37">
        <v>2021</v>
      </c>
      <c r="E8074" s="5" t="str">
        <f>TEXT(Sales[[#This Row],[Invoice Date]],"mmm")</f>
        <v>Aug</v>
      </c>
      <c r="F8074" s="4" t="s">
        <v>27</v>
      </c>
      <c r="G8074" s="4" t="s">
        <v>28</v>
      </c>
      <c r="H8074" s="4" t="s">
        <v>39</v>
      </c>
      <c r="I8074" s="6" t="s">
        <v>17</v>
      </c>
      <c r="J8074" s="7">
        <v>21</v>
      </c>
      <c r="K8074" s="8">
        <v>203</v>
      </c>
      <c r="L8074" s="9">
        <f t="shared" si="126"/>
        <v>4263</v>
      </c>
      <c r="M8074" s="9">
        <v>1662.5699999999997</v>
      </c>
      <c r="N8074" s="10">
        <v>0.38999999999999996</v>
      </c>
      <c r="O8074" s="4" t="s">
        <v>24</v>
      </c>
    </row>
    <row r="8075" spans="1:15" ht="14.25" customHeight="1" x14ac:dyDescent="0.25">
      <c r="A8075" s="4" t="s">
        <v>26</v>
      </c>
      <c r="B8075" s="4">
        <v>1197831</v>
      </c>
      <c r="C8075" s="5">
        <v>44432</v>
      </c>
      <c r="D8075" s="37">
        <v>2021</v>
      </c>
      <c r="E8075" s="5" t="str">
        <f>TEXT(Sales[[#This Row],[Invoice Date]],"mmm")</f>
        <v>Aug</v>
      </c>
      <c r="F8075" s="4" t="s">
        <v>27</v>
      </c>
      <c r="G8075" s="4" t="s">
        <v>28</v>
      </c>
      <c r="H8075" s="4" t="s">
        <v>39</v>
      </c>
      <c r="I8075" s="6" t="s">
        <v>19</v>
      </c>
      <c r="J8075" s="7">
        <v>31</v>
      </c>
      <c r="K8075" s="8">
        <v>236</v>
      </c>
      <c r="L8075" s="9">
        <f t="shared" si="126"/>
        <v>7316</v>
      </c>
      <c r="M8075" s="9">
        <v>2926.3999999999996</v>
      </c>
      <c r="N8075" s="10">
        <v>0.39999999999999997</v>
      </c>
      <c r="O8075" s="4" t="s">
        <v>24</v>
      </c>
    </row>
    <row r="8076" spans="1:15" ht="14.25" customHeight="1" x14ac:dyDescent="0.25">
      <c r="A8076" s="4" t="s">
        <v>26</v>
      </c>
      <c r="B8076" s="4">
        <v>1197831</v>
      </c>
      <c r="C8076" s="5">
        <v>44433</v>
      </c>
      <c r="D8076" s="37">
        <v>2021</v>
      </c>
      <c r="E8076" s="5" t="str">
        <f>TEXT(Sales[[#This Row],[Invoice Date]],"mmm")</f>
        <v>Aug</v>
      </c>
      <c r="F8076" s="4" t="s">
        <v>27</v>
      </c>
      <c r="G8076" s="4" t="s">
        <v>28</v>
      </c>
      <c r="H8076" s="4" t="s">
        <v>39</v>
      </c>
      <c r="I8076" s="6" t="s">
        <v>20</v>
      </c>
      <c r="J8076" s="7">
        <v>20</v>
      </c>
      <c r="K8076" s="8">
        <v>155</v>
      </c>
      <c r="L8076" s="9">
        <f t="shared" si="126"/>
        <v>3100</v>
      </c>
      <c r="M8076" s="9">
        <v>1178</v>
      </c>
      <c r="N8076" s="10">
        <v>0.38</v>
      </c>
      <c r="O8076" s="4" t="s">
        <v>24</v>
      </c>
    </row>
    <row r="8077" spans="1:15" ht="14.25" customHeight="1" x14ac:dyDescent="0.25">
      <c r="A8077" s="4" t="s">
        <v>26</v>
      </c>
      <c r="B8077" s="4">
        <v>1197831</v>
      </c>
      <c r="C8077" s="5">
        <v>44434</v>
      </c>
      <c r="D8077" s="37">
        <v>2021</v>
      </c>
      <c r="E8077" s="5" t="str">
        <f>TEXT(Sales[[#This Row],[Invoice Date]],"mmm")</f>
        <v>Aug</v>
      </c>
      <c r="F8077" s="4" t="s">
        <v>27</v>
      </c>
      <c r="G8077" s="4" t="s">
        <v>28</v>
      </c>
      <c r="H8077" s="4" t="s">
        <v>39</v>
      </c>
      <c r="I8077" s="6" t="s">
        <v>21</v>
      </c>
      <c r="J8077" s="7">
        <v>26</v>
      </c>
      <c r="K8077" s="8">
        <v>140</v>
      </c>
      <c r="L8077" s="9">
        <f t="shared" si="126"/>
        <v>3640</v>
      </c>
      <c r="M8077" s="9">
        <v>1710.8000000000002</v>
      </c>
      <c r="N8077" s="10">
        <v>0.47000000000000003</v>
      </c>
      <c r="O8077" s="4" t="s">
        <v>24</v>
      </c>
    </row>
    <row r="8078" spans="1:15" ht="14.25" customHeight="1" x14ac:dyDescent="0.25">
      <c r="A8078" s="4" t="s">
        <v>26</v>
      </c>
      <c r="B8078" s="4">
        <v>1197831</v>
      </c>
      <c r="C8078" s="5">
        <v>44435</v>
      </c>
      <c r="D8078" s="37">
        <v>2021</v>
      </c>
      <c r="E8078" s="5" t="str">
        <f>TEXT(Sales[[#This Row],[Invoice Date]],"mmm")</f>
        <v>Aug</v>
      </c>
      <c r="F8078" s="4" t="s">
        <v>27</v>
      </c>
      <c r="G8078" s="4" t="s">
        <v>28</v>
      </c>
      <c r="H8078" s="4" t="s">
        <v>39</v>
      </c>
      <c r="I8078" s="6" t="s">
        <v>22</v>
      </c>
      <c r="J8078" s="7">
        <v>29</v>
      </c>
      <c r="K8078" s="8">
        <v>96</v>
      </c>
      <c r="L8078" s="9">
        <f t="shared" si="126"/>
        <v>2784</v>
      </c>
      <c r="M8078" s="9">
        <v>1030.08</v>
      </c>
      <c r="N8078" s="10">
        <v>0.37</v>
      </c>
      <c r="O8078" s="4" t="s">
        <v>24</v>
      </c>
    </row>
    <row r="8079" spans="1:15" ht="14.25" customHeight="1" x14ac:dyDescent="0.25">
      <c r="A8079" s="4" t="s">
        <v>26</v>
      </c>
      <c r="B8079" s="4">
        <v>1197831</v>
      </c>
      <c r="C8079" s="5">
        <v>44436</v>
      </c>
      <c r="D8079" s="37">
        <v>2021</v>
      </c>
      <c r="E8079" s="5" t="str">
        <f>TEXT(Sales[[#This Row],[Invoice Date]],"mmm")</f>
        <v>Aug</v>
      </c>
      <c r="F8079" s="4" t="s">
        <v>27</v>
      </c>
      <c r="G8079" s="4" t="s">
        <v>28</v>
      </c>
      <c r="H8079" s="4" t="s">
        <v>39</v>
      </c>
      <c r="I8079" s="6" t="s">
        <v>23</v>
      </c>
      <c r="J8079" s="7">
        <v>27</v>
      </c>
      <c r="K8079" s="8">
        <v>153</v>
      </c>
      <c r="L8079" s="9">
        <f t="shared" si="126"/>
        <v>4131</v>
      </c>
      <c r="M8079" s="9">
        <v>2230.7400000000002</v>
      </c>
      <c r="N8079" s="10">
        <v>0.54</v>
      </c>
      <c r="O8079" s="4" t="s">
        <v>24</v>
      </c>
    </row>
    <row r="8080" spans="1:15" ht="14.25" customHeight="1" x14ac:dyDescent="0.25">
      <c r="A8080" s="4" t="s">
        <v>26</v>
      </c>
      <c r="B8080" s="4">
        <v>1197831</v>
      </c>
      <c r="C8080" s="5">
        <v>44437</v>
      </c>
      <c r="D8080" s="37">
        <v>2021</v>
      </c>
      <c r="E8080" s="5" t="str">
        <f>TEXT(Sales[[#This Row],[Invoice Date]],"mmm")</f>
        <v>Aug</v>
      </c>
      <c r="F8080" s="4" t="s">
        <v>27</v>
      </c>
      <c r="G8080" s="4" t="s">
        <v>28</v>
      </c>
      <c r="H8080" s="4" t="s">
        <v>39</v>
      </c>
      <c r="I8080" s="6" t="s">
        <v>17</v>
      </c>
      <c r="J8080" s="7">
        <v>13</v>
      </c>
      <c r="K8080" s="8">
        <v>231</v>
      </c>
      <c r="L8080" s="9">
        <f t="shared" si="126"/>
        <v>3003</v>
      </c>
      <c r="M8080" s="9">
        <v>1201.1999999999998</v>
      </c>
      <c r="N8080" s="10">
        <v>0.39999999999999997</v>
      </c>
      <c r="O8080" s="4" t="s">
        <v>24</v>
      </c>
    </row>
    <row r="8081" spans="1:15" ht="14.25" customHeight="1" x14ac:dyDescent="0.25">
      <c r="A8081" s="4" t="s">
        <v>26</v>
      </c>
      <c r="B8081" s="4">
        <v>1197831</v>
      </c>
      <c r="C8081" s="5">
        <v>44438</v>
      </c>
      <c r="D8081" s="37">
        <v>2021</v>
      </c>
      <c r="E8081" s="5" t="str">
        <f>TEXT(Sales[[#This Row],[Invoice Date]],"mmm")</f>
        <v>Aug</v>
      </c>
      <c r="F8081" s="4" t="s">
        <v>27</v>
      </c>
      <c r="G8081" s="4" t="s">
        <v>28</v>
      </c>
      <c r="H8081" s="4" t="s">
        <v>39</v>
      </c>
      <c r="I8081" s="6" t="s">
        <v>19</v>
      </c>
      <c r="J8081" s="7">
        <v>21</v>
      </c>
      <c r="K8081" s="8">
        <v>210</v>
      </c>
      <c r="L8081" s="9">
        <f t="shared" si="126"/>
        <v>4410</v>
      </c>
      <c r="M8081" s="9">
        <v>1763.9999999999998</v>
      </c>
      <c r="N8081" s="10">
        <v>0.39999999999999997</v>
      </c>
      <c r="O8081" s="4" t="s">
        <v>24</v>
      </c>
    </row>
    <row r="8082" spans="1:15" ht="14.25" customHeight="1" x14ac:dyDescent="0.25">
      <c r="A8082" s="4" t="s">
        <v>26</v>
      </c>
      <c r="B8082" s="4">
        <v>1197831</v>
      </c>
      <c r="C8082" s="5">
        <v>44439</v>
      </c>
      <c r="D8082" s="37">
        <v>2021</v>
      </c>
      <c r="E8082" s="5" t="str">
        <f>TEXT(Sales[[#This Row],[Invoice Date]],"mmm")</f>
        <v>Aug</v>
      </c>
      <c r="F8082" s="4" t="s">
        <v>27</v>
      </c>
      <c r="G8082" s="4" t="s">
        <v>28</v>
      </c>
      <c r="H8082" s="4" t="s">
        <v>39</v>
      </c>
      <c r="I8082" s="6" t="s">
        <v>20</v>
      </c>
      <c r="J8082" s="7">
        <v>20</v>
      </c>
      <c r="K8082" s="8">
        <v>179</v>
      </c>
      <c r="L8082" s="9">
        <f t="shared" si="126"/>
        <v>3580</v>
      </c>
      <c r="M8082" s="9">
        <v>1396.1999999999998</v>
      </c>
      <c r="N8082" s="10">
        <v>0.38999999999999996</v>
      </c>
      <c r="O8082" s="4" t="s">
        <v>24</v>
      </c>
    </row>
    <row r="8083" spans="1:15" ht="14.25" customHeight="1" x14ac:dyDescent="0.25">
      <c r="A8083" s="4" t="s">
        <v>26</v>
      </c>
      <c r="B8083" s="4">
        <v>1197831</v>
      </c>
      <c r="C8083" s="5">
        <v>44440</v>
      </c>
      <c r="D8083" s="37">
        <v>2021</v>
      </c>
      <c r="E8083" s="5" t="str">
        <f>TEXT(Sales[[#This Row],[Invoice Date]],"mmm")</f>
        <v>Sep</v>
      </c>
      <c r="F8083" s="4" t="s">
        <v>27</v>
      </c>
      <c r="G8083" s="4" t="s">
        <v>28</v>
      </c>
      <c r="H8083" s="4" t="s">
        <v>39</v>
      </c>
      <c r="I8083" s="6" t="s">
        <v>21</v>
      </c>
      <c r="J8083" s="7">
        <v>20</v>
      </c>
      <c r="K8083" s="8">
        <v>149</v>
      </c>
      <c r="L8083" s="9">
        <f t="shared" si="126"/>
        <v>2980</v>
      </c>
      <c r="M8083" s="9">
        <v>1460.2</v>
      </c>
      <c r="N8083" s="10">
        <v>0.49</v>
      </c>
      <c r="O8083" s="4" t="s">
        <v>24</v>
      </c>
    </row>
    <row r="8084" spans="1:15" ht="14.25" customHeight="1" x14ac:dyDescent="0.25">
      <c r="A8084" s="4" t="s">
        <v>26</v>
      </c>
      <c r="B8084" s="4">
        <v>1197831</v>
      </c>
      <c r="C8084" s="5">
        <v>44441</v>
      </c>
      <c r="D8084" s="37">
        <v>2021</v>
      </c>
      <c r="E8084" s="5" t="str">
        <f>TEXT(Sales[[#This Row],[Invoice Date]],"mmm")</f>
        <v>Sep</v>
      </c>
      <c r="F8084" s="4" t="s">
        <v>27</v>
      </c>
      <c r="G8084" s="4" t="s">
        <v>28</v>
      </c>
      <c r="H8084" s="4" t="s">
        <v>39</v>
      </c>
      <c r="I8084" s="6" t="s">
        <v>22</v>
      </c>
      <c r="J8084" s="7">
        <v>26</v>
      </c>
      <c r="K8084" s="8">
        <v>107</v>
      </c>
      <c r="L8084" s="9">
        <f t="shared" si="126"/>
        <v>2782</v>
      </c>
      <c r="M8084" s="9">
        <v>1001.52</v>
      </c>
      <c r="N8084" s="10">
        <v>0.36</v>
      </c>
      <c r="O8084" s="4" t="s">
        <v>24</v>
      </c>
    </row>
    <row r="8085" spans="1:15" ht="14.25" customHeight="1" x14ac:dyDescent="0.25">
      <c r="A8085" s="4" t="s">
        <v>26</v>
      </c>
      <c r="B8085" s="4">
        <v>1197831</v>
      </c>
      <c r="C8085" s="5">
        <v>44442</v>
      </c>
      <c r="D8085" s="37">
        <v>2021</v>
      </c>
      <c r="E8085" s="5" t="str">
        <f>TEXT(Sales[[#This Row],[Invoice Date]],"mmm")</f>
        <v>Sep</v>
      </c>
      <c r="F8085" s="4" t="s">
        <v>27</v>
      </c>
      <c r="G8085" s="4" t="s">
        <v>28</v>
      </c>
      <c r="H8085" s="4" t="s">
        <v>39</v>
      </c>
      <c r="I8085" s="6" t="s">
        <v>23</v>
      </c>
      <c r="J8085" s="7">
        <v>22</v>
      </c>
      <c r="K8085" s="8">
        <v>210</v>
      </c>
      <c r="L8085" s="9">
        <f t="shared" si="126"/>
        <v>4620</v>
      </c>
      <c r="M8085" s="9">
        <v>2633.4</v>
      </c>
      <c r="N8085" s="10">
        <v>0.57000000000000006</v>
      </c>
      <c r="O8085" s="4" t="s">
        <v>24</v>
      </c>
    </row>
    <row r="8086" spans="1:15" ht="14.25" customHeight="1" x14ac:dyDescent="0.25">
      <c r="A8086" s="4" t="s">
        <v>26</v>
      </c>
      <c r="B8086" s="4">
        <v>1197831</v>
      </c>
      <c r="C8086" s="5">
        <v>44443</v>
      </c>
      <c r="D8086" s="37">
        <v>2021</v>
      </c>
      <c r="E8086" s="5" t="str">
        <f>TEXT(Sales[[#This Row],[Invoice Date]],"mmm")</f>
        <v>Sep</v>
      </c>
      <c r="F8086" s="4" t="s">
        <v>27</v>
      </c>
      <c r="G8086" s="4" t="s">
        <v>28</v>
      </c>
      <c r="H8086" s="4" t="s">
        <v>39</v>
      </c>
      <c r="I8086" s="6" t="s">
        <v>17</v>
      </c>
      <c r="J8086" s="7">
        <v>13</v>
      </c>
      <c r="K8086" s="8">
        <v>233</v>
      </c>
      <c r="L8086" s="9">
        <f t="shared" si="126"/>
        <v>3029</v>
      </c>
      <c r="M8086" s="9">
        <v>1151.02</v>
      </c>
      <c r="N8086" s="10">
        <v>0.38</v>
      </c>
      <c r="O8086" s="4" t="s">
        <v>24</v>
      </c>
    </row>
    <row r="8087" spans="1:15" ht="14.25" customHeight="1" x14ac:dyDescent="0.25">
      <c r="A8087" s="4" t="s">
        <v>26</v>
      </c>
      <c r="B8087" s="4">
        <v>1197831</v>
      </c>
      <c r="C8087" s="5">
        <v>44444</v>
      </c>
      <c r="D8087" s="37">
        <v>2021</v>
      </c>
      <c r="E8087" s="5" t="str">
        <f>TEXT(Sales[[#This Row],[Invoice Date]],"mmm")</f>
        <v>Sep</v>
      </c>
      <c r="F8087" s="4" t="s">
        <v>27</v>
      </c>
      <c r="G8087" s="4" t="s">
        <v>28</v>
      </c>
      <c r="H8087" s="4" t="s">
        <v>39</v>
      </c>
      <c r="I8087" s="6" t="s">
        <v>19</v>
      </c>
      <c r="J8087" s="7">
        <v>22</v>
      </c>
      <c r="K8087" s="8">
        <v>248</v>
      </c>
      <c r="L8087" s="9">
        <f t="shared" si="126"/>
        <v>5456</v>
      </c>
      <c r="M8087" s="9">
        <v>2291.52</v>
      </c>
      <c r="N8087" s="10">
        <v>0.42</v>
      </c>
      <c r="O8087" s="4" t="s">
        <v>24</v>
      </c>
    </row>
    <row r="8088" spans="1:15" ht="14.25" customHeight="1" x14ac:dyDescent="0.25">
      <c r="A8088" s="4" t="s">
        <v>26</v>
      </c>
      <c r="B8088" s="4">
        <v>1197831</v>
      </c>
      <c r="C8088" s="5">
        <v>44445</v>
      </c>
      <c r="D8088" s="37">
        <v>2021</v>
      </c>
      <c r="E8088" s="5" t="str">
        <f>TEXT(Sales[[#This Row],[Invoice Date]],"mmm")</f>
        <v>Sep</v>
      </c>
      <c r="F8088" s="4" t="s">
        <v>27</v>
      </c>
      <c r="G8088" s="4" t="s">
        <v>28</v>
      </c>
      <c r="H8088" s="4" t="s">
        <v>39</v>
      </c>
      <c r="I8088" s="6" t="s">
        <v>20</v>
      </c>
      <c r="J8088" s="7">
        <v>19</v>
      </c>
      <c r="K8088" s="8">
        <v>200</v>
      </c>
      <c r="L8088" s="9">
        <f t="shared" si="126"/>
        <v>3800</v>
      </c>
      <c r="M8088" s="9">
        <v>1519.9999999999998</v>
      </c>
      <c r="N8088" s="10">
        <v>0.39999999999999997</v>
      </c>
      <c r="O8088" s="4" t="s">
        <v>24</v>
      </c>
    </row>
    <row r="8089" spans="1:15" ht="14.25" customHeight="1" x14ac:dyDescent="0.25">
      <c r="A8089" s="4" t="s">
        <v>26</v>
      </c>
      <c r="B8089" s="4">
        <v>1197831</v>
      </c>
      <c r="C8089" s="5">
        <v>44446</v>
      </c>
      <c r="D8089" s="37">
        <v>2021</v>
      </c>
      <c r="E8089" s="5" t="str">
        <f>TEXT(Sales[[#This Row],[Invoice Date]],"mmm")</f>
        <v>Sep</v>
      </c>
      <c r="F8089" s="4" t="s">
        <v>27</v>
      </c>
      <c r="G8089" s="4" t="s">
        <v>28</v>
      </c>
      <c r="H8089" s="4" t="s">
        <v>39</v>
      </c>
      <c r="I8089" s="6" t="s">
        <v>21</v>
      </c>
      <c r="J8089" s="7">
        <v>27</v>
      </c>
      <c r="K8089" s="8">
        <v>182</v>
      </c>
      <c r="L8089" s="9">
        <f t="shared" si="126"/>
        <v>4914</v>
      </c>
      <c r="M8089" s="9">
        <v>2407.86</v>
      </c>
      <c r="N8089" s="10">
        <v>0.49</v>
      </c>
      <c r="O8089" s="4" t="s">
        <v>24</v>
      </c>
    </row>
    <row r="8090" spans="1:15" ht="14.25" customHeight="1" x14ac:dyDescent="0.25">
      <c r="A8090" s="4" t="s">
        <v>26</v>
      </c>
      <c r="B8090" s="4">
        <v>1197831</v>
      </c>
      <c r="C8090" s="5">
        <v>44447</v>
      </c>
      <c r="D8090" s="37">
        <v>2021</v>
      </c>
      <c r="E8090" s="5" t="str">
        <f>TEXT(Sales[[#This Row],[Invoice Date]],"mmm")</f>
        <v>Sep</v>
      </c>
      <c r="F8090" s="4" t="s">
        <v>27</v>
      </c>
      <c r="G8090" s="4" t="s">
        <v>28</v>
      </c>
      <c r="H8090" s="4" t="s">
        <v>39</v>
      </c>
      <c r="I8090" s="6" t="s">
        <v>22</v>
      </c>
      <c r="J8090" s="7">
        <v>38</v>
      </c>
      <c r="K8090" s="8">
        <v>153</v>
      </c>
      <c r="L8090" s="9">
        <f t="shared" si="126"/>
        <v>5814</v>
      </c>
      <c r="M8090" s="9">
        <v>2093.04</v>
      </c>
      <c r="N8090" s="10">
        <v>0.36</v>
      </c>
      <c r="O8090" s="4" t="s">
        <v>24</v>
      </c>
    </row>
    <row r="8091" spans="1:15" ht="14.25" customHeight="1" x14ac:dyDescent="0.25">
      <c r="A8091" s="4" t="s">
        <v>26</v>
      </c>
      <c r="B8091" s="4">
        <v>1197831</v>
      </c>
      <c r="C8091" s="5">
        <v>44448</v>
      </c>
      <c r="D8091" s="37">
        <v>2021</v>
      </c>
      <c r="E8091" s="5" t="str">
        <f>TEXT(Sales[[#This Row],[Invoice Date]],"mmm")</f>
        <v>Sep</v>
      </c>
      <c r="F8091" s="4" t="s">
        <v>27</v>
      </c>
      <c r="G8091" s="4" t="s">
        <v>28</v>
      </c>
      <c r="H8091" s="4" t="s">
        <v>39</v>
      </c>
      <c r="I8091" s="6" t="s">
        <v>23</v>
      </c>
      <c r="J8091" s="7">
        <v>34</v>
      </c>
      <c r="K8091" s="8">
        <v>264</v>
      </c>
      <c r="L8091" s="9">
        <f t="shared" si="126"/>
        <v>8976</v>
      </c>
      <c r="M8091" s="9">
        <v>4667.5200000000004</v>
      </c>
      <c r="N8091" s="10">
        <v>0.52</v>
      </c>
      <c r="O8091" s="4" t="s">
        <v>24</v>
      </c>
    </row>
    <row r="8092" spans="1:15" ht="14.25" customHeight="1" x14ac:dyDescent="0.25">
      <c r="A8092" s="4" t="s">
        <v>26</v>
      </c>
      <c r="B8092" s="4">
        <v>1197831</v>
      </c>
      <c r="C8092" s="5">
        <v>44449</v>
      </c>
      <c r="D8092" s="37">
        <v>2021</v>
      </c>
      <c r="E8092" s="5" t="str">
        <f>TEXT(Sales[[#This Row],[Invoice Date]],"mmm")</f>
        <v>Sep</v>
      </c>
      <c r="F8092" s="4" t="s">
        <v>27</v>
      </c>
      <c r="G8092" s="4" t="s">
        <v>28</v>
      </c>
      <c r="H8092" s="4" t="s">
        <v>39</v>
      </c>
      <c r="I8092" s="6" t="s">
        <v>17</v>
      </c>
      <c r="J8092" s="7">
        <v>30</v>
      </c>
      <c r="K8092" s="8">
        <v>256</v>
      </c>
      <c r="L8092" s="9">
        <f t="shared" si="126"/>
        <v>7680</v>
      </c>
      <c r="M8092" s="9">
        <v>2841.6</v>
      </c>
      <c r="N8092" s="10">
        <v>0.37</v>
      </c>
      <c r="O8092" s="4" t="s">
        <v>24</v>
      </c>
    </row>
    <row r="8093" spans="1:15" ht="14.25" customHeight="1" x14ac:dyDescent="0.25">
      <c r="A8093" s="4" t="s">
        <v>26</v>
      </c>
      <c r="B8093" s="4">
        <v>1197831</v>
      </c>
      <c r="C8093" s="5">
        <v>44450</v>
      </c>
      <c r="D8093" s="37">
        <v>2021</v>
      </c>
      <c r="E8093" s="5" t="str">
        <f>TEXT(Sales[[#This Row],[Invoice Date]],"mmm")</f>
        <v>Sep</v>
      </c>
      <c r="F8093" s="4" t="s">
        <v>27</v>
      </c>
      <c r="G8093" s="4" t="s">
        <v>28</v>
      </c>
      <c r="H8093" s="4" t="s">
        <v>39</v>
      </c>
      <c r="I8093" s="6" t="s">
        <v>19</v>
      </c>
      <c r="J8093" s="7">
        <v>40</v>
      </c>
      <c r="K8093" s="8">
        <v>280</v>
      </c>
      <c r="L8093" s="9">
        <f t="shared" si="126"/>
        <v>11200</v>
      </c>
      <c r="M8093" s="9">
        <v>4592</v>
      </c>
      <c r="N8093" s="10">
        <v>0.41</v>
      </c>
      <c r="O8093" s="4" t="s">
        <v>24</v>
      </c>
    </row>
    <row r="8094" spans="1:15" ht="14.25" customHeight="1" x14ac:dyDescent="0.25">
      <c r="A8094" s="4" t="s">
        <v>26</v>
      </c>
      <c r="B8094" s="4">
        <v>1197831</v>
      </c>
      <c r="C8094" s="5">
        <v>44451</v>
      </c>
      <c r="D8094" s="37">
        <v>2021</v>
      </c>
      <c r="E8094" s="5" t="str">
        <f>TEXT(Sales[[#This Row],[Invoice Date]],"mmm")</f>
        <v>Sep</v>
      </c>
      <c r="F8094" s="4" t="s">
        <v>27</v>
      </c>
      <c r="G8094" s="4" t="s">
        <v>28</v>
      </c>
      <c r="H8094" s="4" t="s">
        <v>39</v>
      </c>
      <c r="I8094" s="6" t="s">
        <v>20</v>
      </c>
      <c r="J8094" s="7">
        <v>30</v>
      </c>
      <c r="K8094" s="8">
        <v>215</v>
      </c>
      <c r="L8094" s="9">
        <f t="shared" si="126"/>
        <v>6450</v>
      </c>
      <c r="M8094" s="9">
        <v>2515.4999999999995</v>
      </c>
      <c r="N8094" s="10">
        <v>0.38999999999999996</v>
      </c>
      <c r="O8094" s="4" t="s">
        <v>24</v>
      </c>
    </row>
    <row r="8095" spans="1:15" ht="14.25" customHeight="1" x14ac:dyDescent="0.25">
      <c r="A8095" s="4" t="s">
        <v>26</v>
      </c>
      <c r="B8095" s="4">
        <v>1197831</v>
      </c>
      <c r="C8095" s="5">
        <v>44452</v>
      </c>
      <c r="D8095" s="37">
        <v>2021</v>
      </c>
      <c r="E8095" s="5" t="str">
        <f>TEXT(Sales[[#This Row],[Invoice Date]],"mmm")</f>
        <v>Sep</v>
      </c>
      <c r="F8095" s="4" t="s">
        <v>27</v>
      </c>
      <c r="G8095" s="4" t="s">
        <v>28</v>
      </c>
      <c r="H8095" s="4" t="s">
        <v>39</v>
      </c>
      <c r="I8095" s="6" t="s">
        <v>21</v>
      </c>
      <c r="J8095" s="7">
        <v>29</v>
      </c>
      <c r="K8095" s="8">
        <v>192</v>
      </c>
      <c r="L8095" s="9">
        <f t="shared" si="126"/>
        <v>5568</v>
      </c>
      <c r="M8095" s="9">
        <v>2728.32</v>
      </c>
      <c r="N8095" s="10">
        <v>0.49</v>
      </c>
      <c r="O8095" s="4" t="s">
        <v>24</v>
      </c>
    </row>
    <row r="8096" spans="1:15" ht="14.25" customHeight="1" x14ac:dyDescent="0.25">
      <c r="A8096" s="4" t="s">
        <v>26</v>
      </c>
      <c r="B8096" s="4">
        <v>1197831</v>
      </c>
      <c r="C8096" s="5">
        <v>44453</v>
      </c>
      <c r="D8096" s="37">
        <v>2021</v>
      </c>
      <c r="E8096" s="5" t="str">
        <f>TEXT(Sales[[#This Row],[Invoice Date]],"mmm")</f>
        <v>Sep</v>
      </c>
      <c r="F8096" s="4" t="s">
        <v>27</v>
      </c>
      <c r="G8096" s="4" t="s">
        <v>28</v>
      </c>
      <c r="H8096" s="4" t="s">
        <v>39</v>
      </c>
      <c r="I8096" s="6" t="s">
        <v>22</v>
      </c>
      <c r="J8096" s="7">
        <v>40</v>
      </c>
      <c r="K8096" s="8">
        <v>150</v>
      </c>
      <c r="L8096" s="9">
        <f t="shared" si="126"/>
        <v>6000</v>
      </c>
      <c r="M8096" s="9">
        <v>2220</v>
      </c>
      <c r="N8096" s="10">
        <v>0.37</v>
      </c>
      <c r="O8096" s="4" t="s">
        <v>24</v>
      </c>
    </row>
    <row r="8097" spans="1:15" ht="14.25" customHeight="1" x14ac:dyDescent="0.25">
      <c r="A8097" s="4" t="s">
        <v>26</v>
      </c>
      <c r="B8097" s="4">
        <v>1197831</v>
      </c>
      <c r="C8097" s="5">
        <v>44454</v>
      </c>
      <c r="D8097" s="37">
        <v>2021</v>
      </c>
      <c r="E8097" s="5" t="str">
        <f>TEXT(Sales[[#This Row],[Invoice Date]],"mmm")</f>
        <v>Sep</v>
      </c>
      <c r="F8097" s="4" t="s">
        <v>27</v>
      </c>
      <c r="G8097" s="4" t="s">
        <v>28</v>
      </c>
      <c r="H8097" s="4" t="s">
        <v>39</v>
      </c>
      <c r="I8097" s="6" t="s">
        <v>23</v>
      </c>
      <c r="J8097" s="7">
        <v>42</v>
      </c>
      <c r="K8097" s="8">
        <v>280</v>
      </c>
      <c r="L8097" s="9">
        <f t="shared" si="126"/>
        <v>11760</v>
      </c>
      <c r="M8097" s="9">
        <v>6468.0000000000009</v>
      </c>
      <c r="N8097" s="10">
        <v>0.55000000000000004</v>
      </c>
      <c r="O8097" s="4" t="s">
        <v>24</v>
      </c>
    </row>
    <row r="8098" spans="1:15" ht="14.25" customHeight="1" x14ac:dyDescent="0.25">
      <c r="A8098" s="4" t="s">
        <v>26</v>
      </c>
      <c r="B8098" s="4">
        <v>1197831</v>
      </c>
      <c r="C8098" s="5">
        <v>44455</v>
      </c>
      <c r="D8098" s="37">
        <v>2021</v>
      </c>
      <c r="E8098" s="5" t="str">
        <f>TEXT(Sales[[#This Row],[Invoice Date]],"mmm")</f>
        <v>Sep</v>
      </c>
      <c r="F8098" s="4" t="s">
        <v>27</v>
      </c>
      <c r="G8098" s="4" t="s">
        <v>28</v>
      </c>
      <c r="H8098" s="4" t="s">
        <v>39</v>
      </c>
      <c r="I8098" s="6" t="s">
        <v>17</v>
      </c>
      <c r="J8098" s="7">
        <v>34</v>
      </c>
      <c r="K8098" s="8">
        <v>256</v>
      </c>
      <c r="L8098" s="9">
        <f t="shared" si="126"/>
        <v>8704</v>
      </c>
      <c r="M8098" s="9">
        <v>3655.68</v>
      </c>
      <c r="N8098" s="10">
        <v>0.42</v>
      </c>
      <c r="O8098" s="4" t="s">
        <v>24</v>
      </c>
    </row>
    <row r="8099" spans="1:15" ht="14.25" customHeight="1" x14ac:dyDescent="0.25">
      <c r="A8099" s="4" t="s">
        <v>26</v>
      </c>
      <c r="B8099" s="4">
        <v>1197831</v>
      </c>
      <c r="C8099" s="5">
        <v>44456</v>
      </c>
      <c r="D8099" s="37">
        <v>2021</v>
      </c>
      <c r="E8099" s="5" t="str">
        <f>TEXT(Sales[[#This Row],[Invoice Date]],"mmm")</f>
        <v>Sep</v>
      </c>
      <c r="F8099" s="4" t="s">
        <v>27</v>
      </c>
      <c r="G8099" s="4" t="s">
        <v>28</v>
      </c>
      <c r="H8099" s="4" t="s">
        <v>39</v>
      </c>
      <c r="I8099" s="6" t="s">
        <v>19</v>
      </c>
      <c r="J8099" s="7">
        <v>34</v>
      </c>
      <c r="K8099" s="8">
        <v>264</v>
      </c>
      <c r="L8099" s="9">
        <f t="shared" si="126"/>
        <v>8976</v>
      </c>
      <c r="M8099" s="9">
        <v>3769.92</v>
      </c>
      <c r="N8099" s="10">
        <v>0.42</v>
      </c>
      <c r="O8099" s="4" t="s">
        <v>24</v>
      </c>
    </row>
    <row r="8100" spans="1:15" ht="14.25" customHeight="1" x14ac:dyDescent="0.25">
      <c r="A8100" s="4" t="s">
        <v>26</v>
      </c>
      <c r="B8100" s="4">
        <v>1197831</v>
      </c>
      <c r="C8100" s="5">
        <v>44457</v>
      </c>
      <c r="D8100" s="37">
        <v>2021</v>
      </c>
      <c r="E8100" s="5" t="str">
        <f>TEXT(Sales[[#This Row],[Invoice Date]],"mmm")</f>
        <v>Sep</v>
      </c>
      <c r="F8100" s="4" t="s">
        <v>27</v>
      </c>
      <c r="G8100" s="4" t="s">
        <v>28</v>
      </c>
      <c r="H8100" s="4" t="s">
        <v>39</v>
      </c>
      <c r="I8100" s="6" t="s">
        <v>20</v>
      </c>
      <c r="J8100" s="7">
        <v>33</v>
      </c>
      <c r="K8100" s="8">
        <v>322</v>
      </c>
      <c r="L8100" s="9">
        <f t="shared" si="126"/>
        <v>10626</v>
      </c>
      <c r="M8100" s="9">
        <v>4462.92</v>
      </c>
      <c r="N8100" s="10">
        <v>0.42</v>
      </c>
      <c r="O8100" s="4" t="s">
        <v>24</v>
      </c>
    </row>
    <row r="8101" spans="1:15" ht="14.25" customHeight="1" x14ac:dyDescent="0.25">
      <c r="A8101" s="4" t="s">
        <v>26</v>
      </c>
      <c r="B8101" s="4">
        <v>1197831</v>
      </c>
      <c r="C8101" s="5">
        <v>44458</v>
      </c>
      <c r="D8101" s="37">
        <v>2021</v>
      </c>
      <c r="E8101" s="5" t="str">
        <f>TEXT(Sales[[#This Row],[Invoice Date]],"mmm")</f>
        <v>Sep</v>
      </c>
      <c r="F8101" s="4" t="s">
        <v>27</v>
      </c>
      <c r="G8101" s="4" t="s">
        <v>28</v>
      </c>
      <c r="H8101" s="4" t="s">
        <v>39</v>
      </c>
      <c r="I8101" s="6" t="s">
        <v>21</v>
      </c>
      <c r="J8101" s="7">
        <v>32</v>
      </c>
      <c r="K8101" s="8">
        <v>201</v>
      </c>
      <c r="L8101" s="9">
        <f t="shared" si="126"/>
        <v>6432</v>
      </c>
      <c r="M8101" s="9">
        <v>3537.6000000000004</v>
      </c>
      <c r="N8101" s="10">
        <v>0.55000000000000004</v>
      </c>
      <c r="O8101" s="4" t="s">
        <v>24</v>
      </c>
    </row>
    <row r="8102" spans="1:15" ht="14.25" customHeight="1" x14ac:dyDescent="0.25">
      <c r="A8102" s="4" t="s">
        <v>26</v>
      </c>
      <c r="B8102" s="4">
        <v>1197831</v>
      </c>
      <c r="C8102" s="5">
        <v>44459</v>
      </c>
      <c r="D8102" s="37">
        <v>2021</v>
      </c>
      <c r="E8102" s="5" t="str">
        <f>TEXT(Sales[[#This Row],[Invoice Date]],"mmm")</f>
        <v>Sep</v>
      </c>
      <c r="F8102" s="4" t="s">
        <v>27</v>
      </c>
      <c r="G8102" s="4" t="s">
        <v>28</v>
      </c>
      <c r="H8102" s="4" t="s">
        <v>39</v>
      </c>
      <c r="I8102" s="6" t="s">
        <v>22</v>
      </c>
      <c r="J8102" s="7">
        <v>39</v>
      </c>
      <c r="K8102" s="8">
        <v>184</v>
      </c>
      <c r="L8102" s="9">
        <f t="shared" si="126"/>
        <v>7176</v>
      </c>
      <c r="M8102" s="9">
        <v>2726.88</v>
      </c>
      <c r="N8102" s="10">
        <v>0.38</v>
      </c>
      <c r="O8102" s="4" t="s">
        <v>24</v>
      </c>
    </row>
    <row r="8103" spans="1:15" ht="14.25" customHeight="1" x14ac:dyDescent="0.25">
      <c r="A8103" s="4" t="s">
        <v>26</v>
      </c>
      <c r="B8103" s="4">
        <v>1197831</v>
      </c>
      <c r="C8103" s="5">
        <v>44460</v>
      </c>
      <c r="D8103" s="37">
        <v>2021</v>
      </c>
      <c r="E8103" s="5" t="str">
        <f>TEXT(Sales[[#This Row],[Invoice Date]],"mmm")</f>
        <v>Sep</v>
      </c>
      <c r="F8103" s="4" t="s">
        <v>27</v>
      </c>
      <c r="G8103" s="4" t="s">
        <v>28</v>
      </c>
      <c r="H8103" s="4" t="s">
        <v>39</v>
      </c>
      <c r="I8103" s="6" t="s">
        <v>23</v>
      </c>
      <c r="J8103" s="7">
        <v>47</v>
      </c>
      <c r="K8103" s="8">
        <v>272</v>
      </c>
      <c r="L8103" s="9">
        <f t="shared" si="126"/>
        <v>12784</v>
      </c>
      <c r="M8103" s="9">
        <v>7286.880000000001</v>
      </c>
      <c r="N8103" s="10">
        <v>0.57000000000000006</v>
      </c>
      <c r="O8103" s="4" t="s">
        <v>24</v>
      </c>
    </row>
    <row r="8104" spans="1:15" ht="14.25" customHeight="1" x14ac:dyDescent="0.25">
      <c r="A8104" s="4" t="s">
        <v>26</v>
      </c>
      <c r="B8104" s="4">
        <v>1197831</v>
      </c>
      <c r="C8104" s="5">
        <v>44461</v>
      </c>
      <c r="D8104" s="37">
        <v>2021</v>
      </c>
      <c r="E8104" s="5" t="str">
        <f>TEXT(Sales[[#This Row],[Invoice Date]],"mmm")</f>
        <v>Sep</v>
      </c>
      <c r="F8104" s="4" t="s">
        <v>27</v>
      </c>
      <c r="G8104" s="4" t="s">
        <v>28</v>
      </c>
      <c r="H8104" s="4" t="s">
        <v>39</v>
      </c>
      <c r="I8104" s="6" t="s">
        <v>17</v>
      </c>
      <c r="J8104" s="7">
        <v>34</v>
      </c>
      <c r="K8104" s="8">
        <v>248</v>
      </c>
      <c r="L8104" s="9">
        <f t="shared" si="126"/>
        <v>8432</v>
      </c>
      <c r="M8104" s="9">
        <v>3625.7599999999993</v>
      </c>
      <c r="N8104" s="10">
        <v>0.42999999999999994</v>
      </c>
      <c r="O8104" s="4" t="s">
        <v>24</v>
      </c>
    </row>
    <row r="8105" spans="1:15" ht="14.25" customHeight="1" x14ac:dyDescent="0.25">
      <c r="A8105" s="4" t="s">
        <v>26</v>
      </c>
      <c r="B8105" s="4">
        <v>1197831</v>
      </c>
      <c r="C8105" s="5">
        <v>44462</v>
      </c>
      <c r="D8105" s="37">
        <v>2021</v>
      </c>
      <c r="E8105" s="5" t="str">
        <f>TEXT(Sales[[#This Row],[Invoice Date]],"mmm")</f>
        <v>Sep</v>
      </c>
      <c r="F8105" s="4" t="s">
        <v>27</v>
      </c>
      <c r="G8105" s="4" t="s">
        <v>28</v>
      </c>
      <c r="H8105" s="4" t="s">
        <v>39</v>
      </c>
      <c r="I8105" s="6" t="s">
        <v>19</v>
      </c>
      <c r="J8105" s="7">
        <v>43</v>
      </c>
      <c r="K8105" s="8">
        <v>256</v>
      </c>
      <c r="L8105" s="9">
        <f t="shared" si="126"/>
        <v>11008</v>
      </c>
      <c r="M8105" s="9">
        <v>5063.6799999999994</v>
      </c>
      <c r="N8105" s="10">
        <v>0.45999999999999996</v>
      </c>
      <c r="O8105" s="4" t="s">
        <v>24</v>
      </c>
    </row>
    <row r="8106" spans="1:15" ht="14.25" customHeight="1" x14ac:dyDescent="0.25">
      <c r="A8106" s="4" t="s">
        <v>26</v>
      </c>
      <c r="B8106" s="4">
        <v>1197831</v>
      </c>
      <c r="C8106" s="5">
        <v>44463</v>
      </c>
      <c r="D8106" s="37">
        <v>2021</v>
      </c>
      <c r="E8106" s="5" t="str">
        <f>TEXT(Sales[[#This Row],[Invoice Date]],"mmm")</f>
        <v>Sep</v>
      </c>
      <c r="F8106" s="4" t="s">
        <v>27</v>
      </c>
      <c r="G8106" s="4" t="s">
        <v>28</v>
      </c>
      <c r="H8106" s="4" t="s">
        <v>39</v>
      </c>
      <c r="I8106" s="6" t="s">
        <v>20</v>
      </c>
      <c r="J8106" s="7">
        <v>35</v>
      </c>
      <c r="K8106" s="8">
        <v>332</v>
      </c>
      <c r="L8106" s="9">
        <f t="shared" si="126"/>
        <v>11620</v>
      </c>
      <c r="M8106" s="9">
        <v>5461.4</v>
      </c>
      <c r="N8106" s="10">
        <v>0.47</v>
      </c>
      <c r="O8106" s="4" t="s">
        <v>24</v>
      </c>
    </row>
    <row r="8107" spans="1:15" ht="14.25" customHeight="1" x14ac:dyDescent="0.25">
      <c r="A8107" s="4" t="s">
        <v>26</v>
      </c>
      <c r="B8107" s="4">
        <v>1197831</v>
      </c>
      <c r="C8107" s="5">
        <v>44464</v>
      </c>
      <c r="D8107" s="37">
        <v>2021</v>
      </c>
      <c r="E8107" s="5" t="str">
        <f>TEXT(Sales[[#This Row],[Invoice Date]],"mmm")</f>
        <v>Sep</v>
      </c>
      <c r="F8107" s="4" t="s">
        <v>27</v>
      </c>
      <c r="G8107" s="4" t="s">
        <v>28</v>
      </c>
      <c r="H8107" s="4" t="s">
        <v>39</v>
      </c>
      <c r="I8107" s="6" t="s">
        <v>21</v>
      </c>
      <c r="J8107" s="7">
        <v>38</v>
      </c>
      <c r="K8107" s="8">
        <v>158</v>
      </c>
      <c r="L8107" s="9">
        <f t="shared" si="126"/>
        <v>6004</v>
      </c>
      <c r="M8107" s="9">
        <v>3242.1600000000003</v>
      </c>
      <c r="N8107" s="10">
        <v>0.54</v>
      </c>
      <c r="O8107" s="4" t="s">
        <v>24</v>
      </c>
    </row>
    <row r="8108" spans="1:15" ht="14.25" customHeight="1" x14ac:dyDescent="0.25">
      <c r="A8108" s="4" t="s">
        <v>26</v>
      </c>
      <c r="B8108" s="4">
        <v>1197831</v>
      </c>
      <c r="C8108" s="5">
        <v>44465</v>
      </c>
      <c r="D8108" s="37">
        <v>2021</v>
      </c>
      <c r="E8108" s="5" t="str">
        <f>TEXT(Sales[[#This Row],[Invoice Date]],"mmm")</f>
        <v>Sep</v>
      </c>
      <c r="F8108" s="4" t="s">
        <v>27</v>
      </c>
      <c r="G8108" s="4" t="s">
        <v>28</v>
      </c>
      <c r="H8108" s="4" t="s">
        <v>39</v>
      </c>
      <c r="I8108" s="6" t="s">
        <v>22</v>
      </c>
      <c r="J8108" s="7">
        <v>43</v>
      </c>
      <c r="K8108" s="8">
        <v>158</v>
      </c>
      <c r="L8108" s="9">
        <f t="shared" si="126"/>
        <v>6794</v>
      </c>
      <c r="M8108" s="9">
        <v>2785.54</v>
      </c>
      <c r="N8108" s="10">
        <v>0.41</v>
      </c>
      <c r="O8108" s="4" t="s">
        <v>24</v>
      </c>
    </row>
    <row r="8109" spans="1:15" ht="14.25" customHeight="1" x14ac:dyDescent="0.25">
      <c r="A8109" s="4" t="s">
        <v>26</v>
      </c>
      <c r="B8109" s="4">
        <v>1197831</v>
      </c>
      <c r="C8109" s="5">
        <v>44466</v>
      </c>
      <c r="D8109" s="37">
        <v>2021</v>
      </c>
      <c r="E8109" s="5" t="str">
        <f>TEXT(Sales[[#This Row],[Invoice Date]],"mmm")</f>
        <v>Sep</v>
      </c>
      <c r="F8109" s="4" t="s">
        <v>27</v>
      </c>
      <c r="G8109" s="4" t="s">
        <v>28</v>
      </c>
      <c r="H8109" s="4" t="s">
        <v>39</v>
      </c>
      <c r="I8109" s="6" t="s">
        <v>23</v>
      </c>
      <c r="J8109" s="7">
        <v>43</v>
      </c>
      <c r="K8109" s="8">
        <v>240</v>
      </c>
      <c r="L8109" s="9">
        <f t="shared" si="126"/>
        <v>10320</v>
      </c>
      <c r="M8109" s="9">
        <v>6192.0000000000009</v>
      </c>
      <c r="N8109" s="10">
        <v>0.60000000000000009</v>
      </c>
      <c r="O8109" s="4" t="s">
        <v>24</v>
      </c>
    </row>
    <row r="8110" spans="1:15" ht="14.25" customHeight="1" x14ac:dyDescent="0.25">
      <c r="A8110" s="4" t="s">
        <v>26</v>
      </c>
      <c r="B8110" s="4">
        <v>1197831</v>
      </c>
      <c r="C8110" s="5">
        <v>44467</v>
      </c>
      <c r="D8110" s="37">
        <v>2021</v>
      </c>
      <c r="E8110" s="5" t="str">
        <f>TEXT(Sales[[#This Row],[Invoice Date]],"mmm")</f>
        <v>Sep</v>
      </c>
      <c r="F8110" s="4" t="s">
        <v>27</v>
      </c>
      <c r="G8110" s="4" t="s">
        <v>28</v>
      </c>
      <c r="H8110" s="4" t="s">
        <v>39</v>
      </c>
      <c r="I8110" s="6" t="s">
        <v>17</v>
      </c>
      <c r="J8110" s="7">
        <v>38</v>
      </c>
      <c r="K8110" s="8">
        <v>232</v>
      </c>
      <c r="L8110" s="9">
        <f t="shared" si="126"/>
        <v>8816</v>
      </c>
      <c r="M8110" s="9">
        <v>4055.3599999999997</v>
      </c>
      <c r="N8110" s="10">
        <v>0.45999999999999996</v>
      </c>
      <c r="O8110" s="4" t="s">
        <v>24</v>
      </c>
    </row>
    <row r="8111" spans="1:15" ht="14.25" customHeight="1" x14ac:dyDescent="0.25">
      <c r="A8111" s="4" t="s">
        <v>26</v>
      </c>
      <c r="B8111" s="4">
        <v>1197831</v>
      </c>
      <c r="C8111" s="5">
        <v>44468</v>
      </c>
      <c r="D8111" s="37">
        <v>2021</v>
      </c>
      <c r="E8111" s="5" t="str">
        <f>TEXT(Sales[[#This Row],[Invoice Date]],"mmm")</f>
        <v>Sep</v>
      </c>
      <c r="F8111" s="4" t="s">
        <v>27</v>
      </c>
      <c r="G8111" s="4" t="s">
        <v>28</v>
      </c>
      <c r="H8111" s="4" t="s">
        <v>39</v>
      </c>
      <c r="I8111" s="6" t="s">
        <v>19</v>
      </c>
      <c r="J8111" s="7">
        <v>38</v>
      </c>
      <c r="K8111" s="8">
        <v>203</v>
      </c>
      <c r="L8111" s="9">
        <f t="shared" si="126"/>
        <v>7714</v>
      </c>
      <c r="M8111" s="9">
        <v>3625.58</v>
      </c>
      <c r="N8111" s="10">
        <v>0.47</v>
      </c>
      <c r="O8111" s="4" t="s">
        <v>24</v>
      </c>
    </row>
    <row r="8112" spans="1:15" ht="14.25" customHeight="1" x14ac:dyDescent="0.25">
      <c r="A8112" s="4" t="s">
        <v>26</v>
      </c>
      <c r="B8112" s="4">
        <v>1197831</v>
      </c>
      <c r="C8112" s="5">
        <v>44469</v>
      </c>
      <c r="D8112" s="37">
        <v>2021</v>
      </c>
      <c r="E8112" s="5" t="str">
        <f>TEXT(Sales[[#This Row],[Invoice Date]],"mmm")</f>
        <v>Sep</v>
      </c>
      <c r="F8112" s="4" t="s">
        <v>27</v>
      </c>
      <c r="G8112" s="4" t="s">
        <v>28</v>
      </c>
      <c r="H8112" s="4" t="s">
        <v>39</v>
      </c>
      <c r="I8112" s="6" t="s">
        <v>20</v>
      </c>
      <c r="J8112" s="7">
        <v>47</v>
      </c>
      <c r="K8112" s="8">
        <v>254</v>
      </c>
      <c r="L8112" s="9">
        <f t="shared" si="126"/>
        <v>11938</v>
      </c>
      <c r="M8112" s="9">
        <v>5372.0999999999995</v>
      </c>
      <c r="N8112" s="10">
        <v>0.44999999999999996</v>
      </c>
      <c r="O8112" s="4" t="s">
        <v>24</v>
      </c>
    </row>
    <row r="8113" spans="1:15" ht="14.25" customHeight="1" x14ac:dyDescent="0.25">
      <c r="A8113" s="4" t="s">
        <v>26</v>
      </c>
      <c r="B8113" s="4">
        <v>1197831</v>
      </c>
      <c r="C8113" s="5">
        <v>44470</v>
      </c>
      <c r="D8113" s="37">
        <v>2021</v>
      </c>
      <c r="E8113" s="5" t="str">
        <f>TEXT(Sales[[#This Row],[Invoice Date]],"mmm")</f>
        <v>Oct</v>
      </c>
      <c r="F8113" s="4" t="s">
        <v>27</v>
      </c>
      <c r="G8113" s="4" t="s">
        <v>28</v>
      </c>
      <c r="H8113" s="4" t="s">
        <v>39</v>
      </c>
      <c r="I8113" s="6" t="s">
        <v>21</v>
      </c>
      <c r="J8113" s="7">
        <v>41</v>
      </c>
      <c r="K8113" s="8">
        <v>135</v>
      </c>
      <c r="L8113" s="9">
        <f t="shared" si="126"/>
        <v>5535</v>
      </c>
      <c r="M8113" s="9">
        <v>3044.2500000000005</v>
      </c>
      <c r="N8113" s="10">
        <v>0.55000000000000004</v>
      </c>
      <c r="O8113" s="4" t="s">
        <v>24</v>
      </c>
    </row>
    <row r="8114" spans="1:15" ht="14.25" customHeight="1" x14ac:dyDescent="0.25">
      <c r="A8114" s="4" t="s">
        <v>26</v>
      </c>
      <c r="B8114" s="4">
        <v>1197831</v>
      </c>
      <c r="C8114" s="5">
        <v>44471</v>
      </c>
      <c r="D8114" s="37">
        <v>2021</v>
      </c>
      <c r="E8114" s="5" t="str">
        <f>TEXT(Sales[[#This Row],[Invoice Date]],"mmm")</f>
        <v>Oct</v>
      </c>
      <c r="F8114" s="4" t="s">
        <v>27</v>
      </c>
      <c r="G8114" s="4" t="s">
        <v>28</v>
      </c>
      <c r="H8114" s="4" t="s">
        <v>39</v>
      </c>
      <c r="I8114" s="6" t="s">
        <v>22</v>
      </c>
      <c r="J8114" s="7">
        <v>37</v>
      </c>
      <c r="K8114" s="8">
        <v>149</v>
      </c>
      <c r="L8114" s="9">
        <f t="shared" si="126"/>
        <v>5513</v>
      </c>
      <c r="M8114" s="9">
        <v>2205.1999999999998</v>
      </c>
      <c r="N8114" s="10">
        <v>0.39999999999999997</v>
      </c>
      <c r="O8114" s="4" t="s">
        <v>24</v>
      </c>
    </row>
    <row r="8115" spans="1:15" ht="14.25" customHeight="1" x14ac:dyDescent="0.25">
      <c r="A8115" s="4" t="s">
        <v>26</v>
      </c>
      <c r="B8115" s="4">
        <v>1197831</v>
      </c>
      <c r="C8115" s="5">
        <v>44472</v>
      </c>
      <c r="D8115" s="37">
        <v>2021</v>
      </c>
      <c r="E8115" s="5" t="str">
        <f>TEXT(Sales[[#This Row],[Invoice Date]],"mmm")</f>
        <v>Oct</v>
      </c>
      <c r="F8115" s="4" t="s">
        <v>27</v>
      </c>
      <c r="G8115" s="4" t="s">
        <v>28</v>
      </c>
      <c r="H8115" s="4" t="s">
        <v>39</v>
      </c>
      <c r="I8115" s="6" t="s">
        <v>23</v>
      </c>
      <c r="J8115" s="7">
        <v>33</v>
      </c>
      <c r="K8115" s="8">
        <v>236</v>
      </c>
      <c r="L8115" s="9">
        <f t="shared" si="126"/>
        <v>7788</v>
      </c>
      <c r="M8115" s="9">
        <v>4594.920000000001</v>
      </c>
      <c r="N8115" s="10">
        <v>0.59000000000000008</v>
      </c>
      <c r="O8115" s="4" t="s">
        <v>24</v>
      </c>
    </row>
    <row r="8116" spans="1:15" ht="14.25" customHeight="1" x14ac:dyDescent="0.25">
      <c r="A8116" s="4" t="s">
        <v>26</v>
      </c>
      <c r="B8116" s="4">
        <v>1197831</v>
      </c>
      <c r="C8116" s="5">
        <v>44473</v>
      </c>
      <c r="D8116" s="37">
        <v>2021</v>
      </c>
      <c r="E8116" s="5" t="str">
        <f>TEXT(Sales[[#This Row],[Invoice Date]],"mmm")</f>
        <v>Oct</v>
      </c>
      <c r="F8116" s="4" t="s">
        <v>27</v>
      </c>
      <c r="G8116" s="4" t="s">
        <v>28</v>
      </c>
      <c r="H8116" s="4" t="s">
        <v>39</v>
      </c>
      <c r="I8116" s="6" t="s">
        <v>17</v>
      </c>
      <c r="J8116" s="7">
        <v>30</v>
      </c>
      <c r="K8116" s="8">
        <v>213</v>
      </c>
      <c r="L8116" s="9">
        <f t="shared" si="126"/>
        <v>6390</v>
      </c>
      <c r="M8116" s="9">
        <v>2811.5999999999995</v>
      </c>
      <c r="N8116" s="10">
        <v>0.43999999999999995</v>
      </c>
      <c r="O8116" s="4" t="s">
        <v>24</v>
      </c>
    </row>
    <row r="8117" spans="1:15" ht="14.25" customHeight="1" x14ac:dyDescent="0.25">
      <c r="A8117" s="4" t="s">
        <v>26</v>
      </c>
      <c r="B8117" s="4">
        <v>1197831</v>
      </c>
      <c r="C8117" s="5">
        <v>44474</v>
      </c>
      <c r="D8117" s="37">
        <v>2021</v>
      </c>
      <c r="E8117" s="5" t="str">
        <f>TEXT(Sales[[#This Row],[Invoice Date]],"mmm")</f>
        <v>Oct</v>
      </c>
      <c r="F8117" s="4" t="s">
        <v>27</v>
      </c>
      <c r="G8117" s="4" t="s">
        <v>28</v>
      </c>
      <c r="H8117" s="4" t="s">
        <v>39</v>
      </c>
      <c r="I8117" s="6" t="s">
        <v>19</v>
      </c>
      <c r="J8117" s="7">
        <v>29</v>
      </c>
      <c r="K8117" s="8">
        <v>219</v>
      </c>
      <c r="L8117" s="9">
        <f t="shared" si="126"/>
        <v>6351</v>
      </c>
      <c r="M8117" s="9">
        <v>2984.97</v>
      </c>
      <c r="N8117" s="10">
        <v>0.47</v>
      </c>
      <c r="O8117" s="4" t="s">
        <v>24</v>
      </c>
    </row>
    <row r="8118" spans="1:15" ht="14.25" customHeight="1" x14ac:dyDescent="0.25">
      <c r="A8118" s="4" t="s">
        <v>26</v>
      </c>
      <c r="B8118" s="4">
        <v>1197831</v>
      </c>
      <c r="C8118" s="5">
        <v>44475</v>
      </c>
      <c r="D8118" s="37">
        <v>2021</v>
      </c>
      <c r="E8118" s="5" t="str">
        <f>TEXT(Sales[[#This Row],[Invoice Date]],"mmm")</f>
        <v>Oct</v>
      </c>
      <c r="F8118" s="4" t="s">
        <v>27</v>
      </c>
      <c r="G8118" s="4" t="s">
        <v>28</v>
      </c>
      <c r="H8118" s="4" t="s">
        <v>39</v>
      </c>
      <c r="I8118" s="6" t="s">
        <v>20</v>
      </c>
      <c r="J8118" s="7">
        <v>32</v>
      </c>
      <c r="K8118" s="8">
        <v>190</v>
      </c>
      <c r="L8118" s="9">
        <f t="shared" si="126"/>
        <v>6080</v>
      </c>
      <c r="M8118" s="9">
        <v>2675.2</v>
      </c>
      <c r="N8118" s="10">
        <v>0.43999999999999995</v>
      </c>
      <c r="O8118" s="4" t="s">
        <v>24</v>
      </c>
    </row>
    <row r="8119" spans="1:15" ht="14.25" customHeight="1" x14ac:dyDescent="0.25">
      <c r="A8119" s="4" t="s">
        <v>26</v>
      </c>
      <c r="B8119" s="4">
        <v>1197831</v>
      </c>
      <c r="C8119" s="5">
        <v>44476</v>
      </c>
      <c r="D8119" s="37">
        <v>2021</v>
      </c>
      <c r="E8119" s="5" t="str">
        <f>TEXT(Sales[[#This Row],[Invoice Date]],"mmm")</f>
        <v>Oct</v>
      </c>
      <c r="F8119" s="4" t="s">
        <v>27</v>
      </c>
      <c r="G8119" s="4" t="s">
        <v>28</v>
      </c>
      <c r="H8119" s="4" t="s">
        <v>39</v>
      </c>
      <c r="I8119" s="6" t="s">
        <v>21</v>
      </c>
      <c r="J8119" s="7">
        <v>30</v>
      </c>
      <c r="K8119" s="8">
        <v>145</v>
      </c>
      <c r="L8119" s="9">
        <f t="shared" si="126"/>
        <v>4350</v>
      </c>
      <c r="M8119" s="9">
        <v>2349</v>
      </c>
      <c r="N8119" s="10">
        <v>0.54</v>
      </c>
      <c r="O8119" s="4" t="s">
        <v>24</v>
      </c>
    </row>
    <row r="8120" spans="1:15" ht="14.25" customHeight="1" x14ac:dyDescent="0.25">
      <c r="A8120" s="4" t="s">
        <v>26</v>
      </c>
      <c r="B8120" s="4">
        <v>1197831</v>
      </c>
      <c r="C8120" s="5">
        <v>44477</v>
      </c>
      <c r="D8120" s="37">
        <v>2021</v>
      </c>
      <c r="E8120" s="5" t="str">
        <f>TEXT(Sales[[#This Row],[Invoice Date]],"mmm")</f>
        <v>Oct</v>
      </c>
      <c r="F8120" s="4" t="s">
        <v>27</v>
      </c>
      <c r="G8120" s="4" t="s">
        <v>28</v>
      </c>
      <c r="H8120" s="4" t="s">
        <v>39</v>
      </c>
      <c r="I8120" s="6" t="s">
        <v>22</v>
      </c>
      <c r="J8120" s="7">
        <v>30</v>
      </c>
      <c r="K8120" s="8">
        <v>128</v>
      </c>
      <c r="L8120" s="9">
        <f t="shared" si="126"/>
        <v>3840</v>
      </c>
      <c r="M8120" s="9">
        <v>1535.9999999999998</v>
      </c>
      <c r="N8120" s="10">
        <v>0.39999999999999997</v>
      </c>
      <c r="O8120" s="4" t="s">
        <v>24</v>
      </c>
    </row>
    <row r="8121" spans="1:15" ht="14.25" customHeight="1" x14ac:dyDescent="0.25">
      <c r="A8121" s="4" t="s">
        <v>26</v>
      </c>
      <c r="B8121" s="4">
        <v>1197831</v>
      </c>
      <c r="C8121" s="5">
        <v>44478</v>
      </c>
      <c r="D8121" s="37">
        <v>2021</v>
      </c>
      <c r="E8121" s="5" t="str">
        <f>TEXT(Sales[[#This Row],[Invoice Date]],"mmm")</f>
        <v>Oct</v>
      </c>
      <c r="F8121" s="4" t="s">
        <v>27</v>
      </c>
      <c r="G8121" s="4" t="s">
        <v>28</v>
      </c>
      <c r="H8121" s="4" t="s">
        <v>39</v>
      </c>
      <c r="I8121" s="6" t="s">
        <v>23</v>
      </c>
      <c r="J8121" s="7">
        <v>39</v>
      </c>
      <c r="K8121" s="8">
        <v>190</v>
      </c>
      <c r="L8121" s="9">
        <f t="shared" si="126"/>
        <v>7410</v>
      </c>
      <c r="M8121" s="9">
        <v>4297.8</v>
      </c>
      <c r="N8121" s="10">
        <v>0.58000000000000007</v>
      </c>
      <c r="O8121" s="4" t="s">
        <v>24</v>
      </c>
    </row>
    <row r="8122" spans="1:15" ht="14.25" customHeight="1" x14ac:dyDescent="0.25">
      <c r="A8122" s="4" t="s">
        <v>26</v>
      </c>
      <c r="B8122" s="4">
        <v>1197831</v>
      </c>
      <c r="C8122" s="5">
        <v>44479</v>
      </c>
      <c r="D8122" s="37">
        <v>2021</v>
      </c>
      <c r="E8122" s="5" t="str">
        <f>TEXT(Sales[[#This Row],[Invoice Date]],"mmm")</f>
        <v>Oct</v>
      </c>
      <c r="F8122" s="4" t="s">
        <v>27</v>
      </c>
      <c r="G8122" s="4" t="s">
        <v>28</v>
      </c>
      <c r="H8122" s="4" t="s">
        <v>39</v>
      </c>
      <c r="I8122" s="6" t="s">
        <v>17</v>
      </c>
      <c r="J8122" s="7">
        <v>31</v>
      </c>
      <c r="K8122" s="8">
        <v>225</v>
      </c>
      <c r="L8122" s="9">
        <f t="shared" si="126"/>
        <v>6975</v>
      </c>
      <c r="M8122" s="9">
        <v>2999.2499999999995</v>
      </c>
      <c r="N8122" s="10">
        <v>0.42999999999999994</v>
      </c>
      <c r="O8122" s="4" t="s">
        <v>24</v>
      </c>
    </row>
    <row r="8123" spans="1:15" ht="14.25" customHeight="1" x14ac:dyDescent="0.25">
      <c r="A8123" s="4" t="s">
        <v>26</v>
      </c>
      <c r="B8123" s="4">
        <v>1197831</v>
      </c>
      <c r="C8123" s="5">
        <v>44480</v>
      </c>
      <c r="D8123" s="37">
        <v>2021</v>
      </c>
      <c r="E8123" s="5" t="str">
        <f>TEXT(Sales[[#This Row],[Invoice Date]],"mmm")</f>
        <v>Oct</v>
      </c>
      <c r="F8123" s="4" t="s">
        <v>27</v>
      </c>
      <c r="G8123" s="4" t="s">
        <v>28</v>
      </c>
      <c r="H8123" s="4" t="s">
        <v>39</v>
      </c>
      <c r="I8123" s="6" t="s">
        <v>19</v>
      </c>
      <c r="J8123" s="7">
        <v>27</v>
      </c>
      <c r="K8123" s="8">
        <v>218</v>
      </c>
      <c r="L8123" s="9">
        <f t="shared" si="126"/>
        <v>5886</v>
      </c>
      <c r="M8123" s="9">
        <v>2648.7</v>
      </c>
      <c r="N8123" s="10">
        <v>0.44999999999999996</v>
      </c>
      <c r="O8123" s="4" t="s">
        <v>24</v>
      </c>
    </row>
    <row r="8124" spans="1:15" ht="14.25" customHeight="1" x14ac:dyDescent="0.25">
      <c r="A8124" s="4" t="s">
        <v>26</v>
      </c>
      <c r="B8124" s="4">
        <v>1197831</v>
      </c>
      <c r="C8124" s="5">
        <v>44481</v>
      </c>
      <c r="D8124" s="37">
        <v>2021</v>
      </c>
      <c r="E8124" s="5" t="str">
        <f>TEXT(Sales[[#This Row],[Invoice Date]],"mmm")</f>
        <v>Oct</v>
      </c>
      <c r="F8124" s="4" t="s">
        <v>27</v>
      </c>
      <c r="G8124" s="4" t="s">
        <v>28</v>
      </c>
      <c r="H8124" s="4" t="s">
        <v>39</v>
      </c>
      <c r="I8124" s="6" t="s">
        <v>20</v>
      </c>
      <c r="J8124" s="7">
        <v>51</v>
      </c>
      <c r="K8124" s="8">
        <v>228</v>
      </c>
      <c r="L8124" s="9">
        <f t="shared" si="126"/>
        <v>11628</v>
      </c>
      <c r="M8124" s="9">
        <v>5116.32</v>
      </c>
      <c r="N8124" s="10">
        <v>0.43999999999999995</v>
      </c>
      <c r="O8124" s="4" t="s">
        <v>24</v>
      </c>
    </row>
    <row r="8125" spans="1:15" ht="14.25" customHeight="1" x14ac:dyDescent="0.25">
      <c r="A8125" s="4" t="s">
        <v>26</v>
      </c>
      <c r="B8125" s="4">
        <v>1197831</v>
      </c>
      <c r="C8125" s="5">
        <v>44482</v>
      </c>
      <c r="D8125" s="37">
        <v>2021</v>
      </c>
      <c r="E8125" s="5" t="str">
        <f>TEXT(Sales[[#This Row],[Invoice Date]],"mmm")</f>
        <v>Oct</v>
      </c>
      <c r="F8125" s="4" t="s">
        <v>27</v>
      </c>
      <c r="G8125" s="4" t="s">
        <v>28</v>
      </c>
      <c r="H8125" s="4" t="s">
        <v>39</v>
      </c>
      <c r="I8125" s="6" t="s">
        <v>21</v>
      </c>
      <c r="J8125" s="7">
        <v>50</v>
      </c>
      <c r="K8125" s="8">
        <v>160</v>
      </c>
      <c r="L8125" s="9">
        <f t="shared" si="126"/>
        <v>8000</v>
      </c>
      <c r="M8125" s="9">
        <v>4160</v>
      </c>
      <c r="N8125" s="10">
        <v>0.52</v>
      </c>
      <c r="O8125" s="4" t="s">
        <v>24</v>
      </c>
    </row>
    <row r="8126" spans="1:15" ht="14.25" customHeight="1" x14ac:dyDescent="0.25">
      <c r="A8126" s="4" t="s">
        <v>26</v>
      </c>
      <c r="B8126" s="4">
        <v>1197831</v>
      </c>
      <c r="C8126" s="5">
        <v>44483</v>
      </c>
      <c r="D8126" s="37">
        <v>2021</v>
      </c>
      <c r="E8126" s="5" t="str">
        <f>TEXT(Sales[[#This Row],[Invoice Date]],"mmm")</f>
        <v>Oct</v>
      </c>
      <c r="F8126" s="4" t="s">
        <v>27</v>
      </c>
      <c r="G8126" s="4" t="s">
        <v>28</v>
      </c>
      <c r="H8126" s="4" t="s">
        <v>39</v>
      </c>
      <c r="I8126" s="6" t="s">
        <v>22</v>
      </c>
      <c r="J8126" s="7">
        <v>46</v>
      </c>
      <c r="K8126" s="8">
        <v>162</v>
      </c>
      <c r="L8126" s="9">
        <f t="shared" si="126"/>
        <v>7452</v>
      </c>
      <c r="M8126" s="9">
        <v>2906.2799999999997</v>
      </c>
      <c r="N8126" s="10">
        <v>0.38999999999999996</v>
      </c>
      <c r="O8126" s="4" t="s">
        <v>24</v>
      </c>
    </row>
    <row r="8127" spans="1:15" ht="14.25" customHeight="1" x14ac:dyDescent="0.25">
      <c r="A8127" s="4" t="s">
        <v>26</v>
      </c>
      <c r="B8127" s="4">
        <v>1197831</v>
      </c>
      <c r="C8127" s="5">
        <v>44484</v>
      </c>
      <c r="D8127" s="37">
        <v>2021</v>
      </c>
      <c r="E8127" s="5" t="str">
        <f>TEXT(Sales[[#This Row],[Invoice Date]],"mmm")</f>
        <v>Oct</v>
      </c>
      <c r="F8127" s="4" t="s">
        <v>27</v>
      </c>
      <c r="G8127" s="4" t="s">
        <v>28</v>
      </c>
      <c r="H8127" s="4" t="s">
        <v>39</v>
      </c>
      <c r="I8127" s="6" t="s">
        <v>23</v>
      </c>
      <c r="J8127" s="7">
        <v>51</v>
      </c>
      <c r="K8127" s="8">
        <v>236</v>
      </c>
      <c r="L8127" s="9">
        <f t="shared" si="126"/>
        <v>12036</v>
      </c>
      <c r="M8127" s="9">
        <v>7341.9600000000009</v>
      </c>
      <c r="N8127" s="10">
        <v>0.6100000000000001</v>
      </c>
      <c r="O8127" s="4" t="s">
        <v>24</v>
      </c>
    </row>
    <row r="8128" spans="1:15" ht="14.25" customHeight="1" x14ac:dyDescent="0.25">
      <c r="A8128" s="4" t="s">
        <v>26</v>
      </c>
      <c r="B8128" s="4">
        <v>1197831</v>
      </c>
      <c r="C8128" s="5">
        <v>44485</v>
      </c>
      <c r="D8128" s="37">
        <v>2021</v>
      </c>
      <c r="E8128" s="5" t="str">
        <f>TEXT(Sales[[#This Row],[Invoice Date]],"mmm")</f>
        <v>Oct</v>
      </c>
      <c r="F8128" s="4" t="s">
        <v>27</v>
      </c>
      <c r="G8128" s="4" t="s">
        <v>28</v>
      </c>
      <c r="H8128" s="4" t="s">
        <v>39</v>
      </c>
      <c r="I8128" s="6" t="s">
        <v>17</v>
      </c>
      <c r="J8128" s="7">
        <v>46</v>
      </c>
      <c r="K8128" s="8">
        <v>281</v>
      </c>
      <c r="L8128" s="9">
        <f t="shared" si="126"/>
        <v>12926</v>
      </c>
      <c r="M8128" s="9">
        <v>6075.2199999999993</v>
      </c>
      <c r="N8128" s="10">
        <v>0.47</v>
      </c>
      <c r="O8128" s="4" t="s">
        <v>24</v>
      </c>
    </row>
    <row r="8129" spans="1:15" ht="14.25" customHeight="1" x14ac:dyDescent="0.25">
      <c r="A8129" s="4" t="s">
        <v>26</v>
      </c>
      <c r="B8129" s="4">
        <v>1197831</v>
      </c>
      <c r="C8129" s="5">
        <v>44486</v>
      </c>
      <c r="D8129" s="37">
        <v>2021</v>
      </c>
      <c r="E8129" s="5" t="str">
        <f>TEXT(Sales[[#This Row],[Invoice Date]],"mmm")</f>
        <v>Oct</v>
      </c>
      <c r="F8129" s="4" t="s">
        <v>27</v>
      </c>
      <c r="G8129" s="4" t="s">
        <v>28</v>
      </c>
      <c r="H8129" s="4" t="s">
        <v>39</v>
      </c>
      <c r="I8129" s="6" t="s">
        <v>19</v>
      </c>
      <c r="J8129" s="7">
        <v>39</v>
      </c>
      <c r="K8129" s="8">
        <v>248</v>
      </c>
      <c r="L8129" s="9">
        <f t="shared" si="126"/>
        <v>9672</v>
      </c>
      <c r="M8129" s="9">
        <v>4062.24</v>
      </c>
      <c r="N8129" s="10">
        <v>0.42</v>
      </c>
      <c r="O8129" s="4" t="s">
        <v>24</v>
      </c>
    </row>
    <row r="8130" spans="1:15" ht="14.25" customHeight="1" x14ac:dyDescent="0.25">
      <c r="A8130" s="4" t="s">
        <v>26</v>
      </c>
      <c r="B8130" s="4">
        <v>1197831</v>
      </c>
      <c r="C8130" s="5">
        <v>44487</v>
      </c>
      <c r="D8130" s="37">
        <v>2021</v>
      </c>
      <c r="E8130" s="5" t="str">
        <f>TEXT(Sales[[#This Row],[Invoice Date]],"mmm")</f>
        <v>Oct</v>
      </c>
      <c r="F8130" s="4" t="s">
        <v>27</v>
      </c>
      <c r="G8130" s="4" t="s">
        <v>28</v>
      </c>
      <c r="H8130" s="4" t="s">
        <v>39</v>
      </c>
      <c r="I8130" s="6" t="s">
        <v>20</v>
      </c>
      <c r="J8130" s="7">
        <v>46</v>
      </c>
      <c r="K8130" s="8">
        <v>239</v>
      </c>
      <c r="L8130" s="9">
        <f t="shared" si="126"/>
        <v>10994</v>
      </c>
      <c r="M8130" s="9">
        <v>4837.3599999999997</v>
      </c>
      <c r="N8130" s="10">
        <v>0.43999999999999995</v>
      </c>
      <c r="O8130" s="4" t="s">
        <v>24</v>
      </c>
    </row>
    <row r="8131" spans="1:15" ht="14.25" customHeight="1" x14ac:dyDescent="0.25">
      <c r="A8131" s="4" t="s">
        <v>26</v>
      </c>
      <c r="B8131" s="4">
        <v>1197831</v>
      </c>
      <c r="C8131" s="5">
        <v>44488</v>
      </c>
      <c r="D8131" s="37">
        <v>2021</v>
      </c>
      <c r="E8131" s="5" t="str">
        <f>TEXT(Sales[[#This Row],[Invoice Date]],"mmm")</f>
        <v>Oct</v>
      </c>
      <c r="F8131" s="4" t="s">
        <v>27</v>
      </c>
      <c r="G8131" s="4" t="s">
        <v>28</v>
      </c>
      <c r="H8131" s="4" t="s">
        <v>39</v>
      </c>
      <c r="I8131" s="6" t="s">
        <v>21</v>
      </c>
      <c r="J8131" s="7">
        <v>44</v>
      </c>
      <c r="K8131" s="8">
        <v>190</v>
      </c>
      <c r="L8131" s="9">
        <f t="shared" ref="L8131:L8194" si="127">J8131*K8131</f>
        <v>8360</v>
      </c>
      <c r="M8131" s="9">
        <v>4681.6000000000004</v>
      </c>
      <c r="N8131" s="10">
        <v>0.56000000000000005</v>
      </c>
      <c r="O8131" s="4" t="s">
        <v>24</v>
      </c>
    </row>
    <row r="8132" spans="1:15" ht="14.25" customHeight="1" x14ac:dyDescent="0.25">
      <c r="A8132" s="4" t="s">
        <v>26</v>
      </c>
      <c r="B8132" s="4">
        <v>1197831</v>
      </c>
      <c r="C8132" s="5">
        <v>44489</v>
      </c>
      <c r="D8132" s="37">
        <v>2021</v>
      </c>
      <c r="E8132" s="5" t="str">
        <f>TEXT(Sales[[#This Row],[Invoice Date]],"mmm")</f>
        <v>Oct</v>
      </c>
      <c r="F8132" s="4" t="s">
        <v>27</v>
      </c>
      <c r="G8132" s="4" t="s">
        <v>28</v>
      </c>
      <c r="H8132" s="4" t="s">
        <v>39</v>
      </c>
      <c r="I8132" s="6" t="s">
        <v>22</v>
      </c>
      <c r="J8132" s="7">
        <v>47</v>
      </c>
      <c r="K8132" s="8">
        <v>168</v>
      </c>
      <c r="L8132" s="9">
        <f t="shared" si="127"/>
        <v>7896</v>
      </c>
      <c r="M8132" s="9">
        <v>2921.52</v>
      </c>
      <c r="N8132" s="10">
        <v>0.37</v>
      </c>
      <c r="O8132" s="4" t="s">
        <v>24</v>
      </c>
    </row>
    <row r="8133" spans="1:15" ht="14.25" customHeight="1" x14ac:dyDescent="0.25">
      <c r="A8133" s="4" t="s">
        <v>26</v>
      </c>
      <c r="B8133" s="4">
        <v>1197831</v>
      </c>
      <c r="C8133" s="5">
        <v>44490</v>
      </c>
      <c r="D8133" s="37">
        <v>2021</v>
      </c>
      <c r="E8133" s="5" t="str">
        <f>TEXT(Sales[[#This Row],[Invoice Date]],"mmm")</f>
        <v>Oct</v>
      </c>
      <c r="F8133" s="4" t="s">
        <v>27</v>
      </c>
      <c r="G8133" s="4" t="s">
        <v>28</v>
      </c>
      <c r="H8133" s="4" t="s">
        <v>39</v>
      </c>
      <c r="I8133" s="6" t="s">
        <v>23</v>
      </c>
      <c r="J8133" s="7">
        <v>54</v>
      </c>
      <c r="K8133" s="8">
        <v>256</v>
      </c>
      <c r="L8133" s="9">
        <f t="shared" si="127"/>
        <v>13824</v>
      </c>
      <c r="M8133" s="9">
        <v>8294.4000000000015</v>
      </c>
      <c r="N8133" s="10">
        <v>0.60000000000000009</v>
      </c>
      <c r="O8133" s="4" t="s">
        <v>24</v>
      </c>
    </row>
    <row r="8134" spans="1:15" ht="14.25" customHeight="1" x14ac:dyDescent="0.25">
      <c r="A8134" s="4" t="s">
        <v>14</v>
      </c>
      <c r="B8134" s="4">
        <v>1185732</v>
      </c>
      <c r="C8134" s="5">
        <v>44491</v>
      </c>
      <c r="D8134" s="37">
        <v>2021</v>
      </c>
      <c r="E8134" s="5" t="str">
        <f>TEXT(Sales[[#This Row],[Invoice Date]],"mmm")</f>
        <v>Oct</v>
      </c>
      <c r="F8134" s="4" t="s">
        <v>27</v>
      </c>
      <c r="G8134" s="4" t="s">
        <v>28</v>
      </c>
      <c r="H8134" s="4" t="s">
        <v>39</v>
      </c>
      <c r="I8134" s="6" t="s">
        <v>17</v>
      </c>
      <c r="J8134" s="7">
        <v>34</v>
      </c>
      <c r="K8134" s="8">
        <v>128</v>
      </c>
      <c r="L8134" s="9">
        <f t="shared" si="127"/>
        <v>4352</v>
      </c>
      <c r="M8134" s="9">
        <v>2698.2400000000007</v>
      </c>
      <c r="N8134" s="10">
        <v>0.62000000000000011</v>
      </c>
      <c r="O8134" s="4" t="s">
        <v>24</v>
      </c>
    </row>
    <row r="8135" spans="1:15" ht="14.25" customHeight="1" x14ac:dyDescent="0.25">
      <c r="A8135" s="4" t="s">
        <v>14</v>
      </c>
      <c r="B8135" s="4">
        <v>1185732</v>
      </c>
      <c r="C8135" s="5">
        <v>44492</v>
      </c>
      <c r="D8135" s="37">
        <v>2021</v>
      </c>
      <c r="E8135" s="5" t="str">
        <f>TEXT(Sales[[#This Row],[Invoice Date]],"mmm")</f>
        <v>Oct</v>
      </c>
      <c r="F8135" s="4" t="s">
        <v>27</v>
      </c>
      <c r="G8135" s="4" t="s">
        <v>28</v>
      </c>
      <c r="H8135" s="4" t="s">
        <v>39</v>
      </c>
      <c r="I8135" s="6" t="s">
        <v>19</v>
      </c>
      <c r="J8135" s="7">
        <v>34</v>
      </c>
      <c r="K8135" s="8">
        <v>68</v>
      </c>
      <c r="L8135" s="9">
        <f t="shared" si="127"/>
        <v>2312</v>
      </c>
      <c r="M8135" s="9">
        <v>901.68</v>
      </c>
      <c r="N8135" s="10">
        <v>0.38999999999999996</v>
      </c>
      <c r="O8135" s="4" t="s">
        <v>24</v>
      </c>
    </row>
    <row r="8136" spans="1:15" ht="14.25" customHeight="1" x14ac:dyDescent="0.25">
      <c r="A8136" s="4" t="s">
        <v>14</v>
      </c>
      <c r="B8136" s="4">
        <v>1185732</v>
      </c>
      <c r="C8136" s="5">
        <v>44493</v>
      </c>
      <c r="D8136" s="37">
        <v>2021</v>
      </c>
      <c r="E8136" s="5" t="str">
        <f>TEXT(Sales[[#This Row],[Invoice Date]],"mmm")</f>
        <v>Oct</v>
      </c>
      <c r="F8136" s="4" t="s">
        <v>27</v>
      </c>
      <c r="G8136" s="4" t="s">
        <v>28</v>
      </c>
      <c r="H8136" s="4" t="s">
        <v>39</v>
      </c>
      <c r="I8136" s="6" t="s">
        <v>20</v>
      </c>
      <c r="J8136" s="7">
        <v>28</v>
      </c>
      <c r="K8136" s="8">
        <v>72</v>
      </c>
      <c r="L8136" s="9">
        <f t="shared" si="127"/>
        <v>2016</v>
      </c>
      <c r="M8136" s="9">
        <v>846.71999999999991</v>
      </c>
      <c r="N8136" s="10">
        <v>0.42</v>
      </c>
      <c r="O8136" s="4" t="s">
        <v>24</v>
      </c>
    </row>
    <row r="8137" spans="1:15" ht="14.25" customHeight="1" x14ac:dyDescent="0.25">
      <c r="A8137" s="4" t="s">
        <v>14</v>
      </c>
      <c r="B8137" s="4">
        <v>1185732</v>
      </c>
      <c r="C8137" s="5">
        <v>44494</v>
      </c>
      <c r="D8137" s="37">
        <v>2021</v>
      </c>
      <c r="E8137" s="5" t="str">
        <f>TEXT(Sales[[#This Row],[Invoice Date]],"mmm")</f>
        <v>Oct</v>
      </c>
      <c r="F8137" s="4" t="s">
        <v>27</v>
      </c>
      <c r="G8137" s="4" t="s">
        <v>28</v>
      </c>
      <c r="H8137" s="4" t="s">
        <v>39</v>
      </c>
      <c r="I8137" s="6" t="s">
        <v>21</v>
      </c>
      <c r="J8137" s="7">
        <v>28</v>
      </c>
      <c r="K8137" s="8">
        <v>23</v>
      </c>
      <c r="L8137" s="9">
        <f t="shared" si="127"/>
        <v>644</v>
      </c>
      <c r="M8137" s="9">
        <v>276.91999999999996</v>
      </c>
      <c r="N8137" s="10">
        <v>0.42999999999999994</v>
      </c>
      <c r="O8137" s="4" t="s">
        <v>24</v>
      </c>
    </row>
    <row r="8138" spans="1:15" ht="14.25" customHeight="1" x14ac:dyDescent="0.25">
      <c r="A8138" s="4" t="s">
        <v>14</v>
      </c>
      <c r="B8138" s="4">
        <v>1185732</v>
      </c>
      <c r="C8138" s="5">
        <v>44495</v>
      </c>
      <c r="D8138" s="37">
        <v>2021</v>
      </c>
      <c r="E8138" s="5" t="str">
        <f>TEXT(Sales[[#This Row],[Invoice Date]],"mmm")</f>
        <v>Oct</v>
      </c>
      <c r="F8138" s="4" t="s">
        <v>15</v>
      </c>
      <c r="G8138" s="4" t="s">
        <v>40</v>
      </c>
      <c r="H8138" s="4" t="s">
        <v>41</v>
      </c>
      <c r="I8138" s="6" t="s">
        <v>22</v>
      </c>
      <c r="J8138" s="7">
        <v>42</v>
      </c>
      <c r="K8138" s="8">
        <v>41</v>
      </c>
      <c r="L8138" s="9">
        <f t="shared" si="127"/>
        <v>1722</v>
      </c>
      <c r="M8138" s="9">
        <v>706.02</v>
      </c>
      <c r="N8138" s="10">
        <v>0.41</v>
      </c>
      <c r="O8138" s="4" t="s">
        <v>24</v>
      </c>
    </row>
    <row r="8139" spans="1:15" ht="14.25" customHeight="1" x14ac:dyDescent="0.25">
      <c r="A8139" s="4" t="s">
        <v>14</v>
      </c>
      <c r="B8139" s="4">
        <v>1185732</v>
      </c>
      <c r="C8139" s="5">
        <v>44496</v>
      </c>
      <c r="D8139" s="37">
        <v>2021</v>
      </c>
      <c r="E8139" s="5" t="str">
        <f>TEXT(Sales[[#This Row],[Invoice Date]],"mmm")</f>
        <v>Oct</v>
      </c>
      <c r="F8139" s="4" t="s">
        <v>15</v>
      </c>
      <c r="G8139" s="4" t="s">
        <v>40</v>
      </c>
      <c r="H8139" s="4" t="s">
        <v>41</v>
      </c>
      <c r="I8139" s="6" t="s">
        <v>23</v>
      </c>
      <c r="J8139" s="7">
        <v>32</v>
      </c>
      <c r="K8139" s="8">
        <v>70</v>
      </c>
      <c r="L8139" s="9">
        <f t="shared" si="127"/>
        <v>2240</v>
      </c>
      <c r="M8139" s="9">
        <v>761.59999999999991</v>
      </c>
      <c r="N8139" s="10">
        <v>0.33999999999999997</v>
      </c>
      <c r="O8139" s="4" t="s">
        <v>24</v>
      </c>
    </row>
    <row r="8140" spans="1:15" ht="14.25" customHeight="1" x14ac:dyDescent="0.25">
      <c r="A8140" s="4" t="s">
        <v>14</v>
      </c>
      <c r="B8140" s="4">
        <v>1185732</v>
      </c>
      <c r="C8140" s="5">
        <v>44497</v>
      </c>
      <c r="D8140" s="37">
        <v>2021</v>
      </c>
      <c r="E8140" s="5" t="str">
        <f>TEXT(Sales[[#This Row],[Invoice Date]],"mmm")</f>
        <v>Oct</v>
      </c>
      <c r="F8140" s="4" t="s">
        <v>15</v>
      </c>
      <c r="G8140" s="4" t="s">
        <v>40</v>
      </c>
      <c r="H8140" s="4" t="s">
        <v>41</v>
      </c>
      <c r="I8140" s="6" t="s">
        <v>17</v>
      </c>
      <c r="J8140" s="7">
        <v>32</v>
      </c>
      <c r="K8140" s="8">
        <v>166</v>
      </c>
      <c r="L8140" s="9">
        <f t="shared" si="127"/>
        <v>5312</v>
      </c>
      <c r="M8140" s="9">
        <v>3187.2000000000003</v>
      </c>
      <c r="N8140" s="10">
        <v>0.60000000000000009</v>
      </c>
      <c r="O8140" s="4" t="s">
        <v>24</v>
      </c>
    </row>
    <row r="8141" spans="1:15" ht="14.25" customHeight="1" x14ac:dyDescent="0.25">
      <c r="A8141" s="4" t="s">
        <v>14</v>
      </c>
      <c r="B8141" s="4">
        <v>1185732</v>
      </c>
      <c r="C8141" s="5">
        <v>44498</v>
      </c>
      <c r="D8141" s="37">
        <v>2021</v>
      </c>
      <c r="E8141" s="5" t="str">
        <f>TEXT(Sales[[#This Row],[Invoice Date]],"mmm")</f>
        <v>Oct</v>
      </c>
      <c r="F8141" s="4" t="s">
        <v>15</v>
      </c>
      <c r="G8141" s="4" t="s">
        <v>40</v>
      </c>
      <c r="H8141" s="4" t="s">
        <v>41</v>
      </c>
      <c r="I8141" s="6" t="s">
        <v>19</v>
      </c>
      <c r="J8141" s="7">
        <v>32</v>
      </c>
      <c r="K8141" s="8">
        <v>44</v>
      </c>
      <c r="L8141" s="9">
        <f t="shared" si="127"/>
        <v>1408</v>
      </c>
      <c r="M8141" s="9">
        <v>563.19999999999993</v>
      </c>
      <c r="N8141" s="10">
        <v>0.39999999999999997</v>
      </c>
      <c r="O8141" s="4" t="s">
        <v>24</v>
      </c>
    </row>
    <row r="8142" spans="1:15" ht="14.25" customHeight="1" x14ac:dyDescent="0.25">
      <c r="A8142" s="4" t="s">
        <v>14</v>
      </c>
      <c r="B8142" s="4">
        <v>1185732</v>
      </c>
      <c r="C8142" s="5">
        <v>44499</v>
      </c>
      <c r="D8142" s="37">
        <v>2021</v>
      </c>
      <c r="E8142" s="5" t="str">
        <f>TEXT(Sales[[#This Row],[Invoice Date]],"mmm")</f>
        <v>Oct</v>
      </c>
      <c r="F8142" s="4" t="s">
        <v>15</v>
      </c>
      <c r="G8142" s="4" t="s">
        <v>40</v>
      </c>
      <c r="H8142" s="4" t="s">
        <v>41</v>
      </c>
      <c r="I8142" s="6" t="s">
        <v>20</v>
      </c>
      <c r="J8142" s="7">
        <v>25</v>
      </c>
      <c r="K8142" s="8">
        <v>54</v>
      </c>
      <c r="L8142" s="9">
        <f t="shared" si="127"/>
        <v>1350</v>
      </c>
      <c r="M8142" s="9">
        <v>607.49999999999989</v>
      </c>
      <c r="N8142" s="10">
        <v>0.44999999999999996</v>
      </c>
      <c r="O8142" s="4" t="s">
        <v>24</v>
      </c>
    </row>
    <row r="8143" spans="1:15" ht="14.25" customHeight="1" x14ac:dyDescent="0.25">
      <c r="A8143" s="4" t="s">
        <v>14</v>
      </c>
      <c r="B8143" s="4">
        <v>1185732</v>
      </c>
      <c r="C8143" s="5">
        <v>44500</v>
      </c>
      <c r="D8143" s="37">
        <v>2021</v>
      </c>
      <c r="E8143" s="5" t="str">
        <f>TEXT(Sales[[#This Row],[Invoice Date]],"mmm")</f>
        <v>Oct</v>
      </c>
      <c r="F8143" s="4" t="s">
        <v>15</v>
      </c>
      <c r="G8143" s="4" t="s">
        <v>40</v>
      </c>
      <c r="H8143" s="4" t="s">
        <v>41</v>
      </c>
      <c r="I8143" s="6" t="s">
        <v>21</v>
      </c>
      <c r="J8143" s="7">
        <v>28</v>
      </c>
      <c r="K8143" s="8">
        <v>17</v>
      </c>
      <c r="L8143" s="9">
        <f t="shared" si="127"/>
        <v>476</v>
      </c>
      <c r="M8143" s="9">
        <v>199.92</v>
      </c>
      <c r="N8143" s="10">
        <v>0.42</v>
      </c>
      <c r="O8143" s="4" t="s">
        <v>24</v>
      </c>
    </row>
    <row r="8144" spans="1:15" ht="14.25" customHeight="1" x14ac:dyDescent="0.25">
      <c r="A8144" s="4" t="s">
        <v>14</v>
      </c>
      <c r="B8144" s="4">
        <v>1185732</v>
      </c>
      <c r="C8144" s="5">
        <v>44501</v>
      </c>
      <c r="D8144" s="37">
        <v>2021</v>
      </c>
      <c r="E8144" s="5" t="str">
        <f>TEXT(Sales[[#This Row],[Invoice Date]],"mmm")</f>
        <v>Nov</v>
      </c>
      <c r="F8144" s="4" t="s">
        <v>15</v>
      </c>
      <c r="G8144" s="4" t="s">
        <v>40</v>
      </c>
      <c r="H8144" s="4" t="s">
        <v>41</v>
      </c>
      <c r="I8144" s="6" t="s">
        <v>22</v>
      </c>
      <c r="J8144" s="7">
        <v>39</v>
      </c>
      <c r="K8144" s="8">
        <v>40</v>
      </c>
      <c r="L8144" s="9">
        <f t="shared" si="127"/>
        <v>1560</v>
      </c>
      <c r="M8144" s="9">
        <v>577.20000000000005</v>
      </c>
      <c r="N8144" s="10">
        <v>0.37</v>
      </c>
      <c r="O8144" s="4" t="s">
        <v>24</v>
      </c>
    </row>
    <row r="8145" spans="1:15" ht="14.25" customHeight="1" x14ac:dyDescent="0.25">
      <c r="A8145" s="4" t="s">
        <v>14</v>
      </c>
      <c r="B8145" s="4">
        <v>1185732</v>
      </c>
      <c r="C8145" s="5">
        <v>44502</v>
      </c>
      <c r="D8145" s="37">
        <v>2021</v>
      </c>
      <c r="E8145" s="5" t="str">
        <f>TEXT(Sales[[#This Row],[Invoice Date]],"mmm")</f>
        <v>Nov</v>
      </c>
      <c r="F8145" s="4" t="s">
        <v>15</v>
      </c>
      <c r="G8145" s="4" t="s">
        <v>40</v>
      </c>
      <c r="H8145" s="4" t="s">
        <v>41</v>
      </c>
      <c r="I8145" s="6" t="s">
        <v>23</v>
      </c>
      <c r="J8145" s="7">
        <v>30</v>
      </c>
      <c r="K8145" s="8">
        <v>74</v>
      </c>
      <c r="L8145" s="9">
        <f t="shared" si="127"/>
        <v>2220</v>
      </c>
      <c r="M8145" s="9">
        <v>777</v>
      </c>
      <c r="N8145" s="10">
        <v>0.35</v>
      </c>
      <c r="O8145" s="4" t="s">
        <v>24</v>
      </c>
    </row>
    <row r="8146" spans="1:15" ht="14.25" customHeight="1" x14ac:dyDescent="0.25">
      <c r="A8146" s="4" t="s">
        <v>14</v>
      </c>
      <c r="B8146" s="4">
        <v>1185732</v>
      </c>
      <c r="C8146" s="5">
        <v>44503</v>
      </c>
      <c r="D8146" s="37">
        <v>2021</v>
      </c>
      <c r="E8146" s="5" t="str">
        <f>TEXT(Sales[[#This Row],[Invoice Date]],"mmm")</f>
        <v>Nov</v>
      </c>
      <c r="F8146" s="4" t="s">
        <v>15</v>
      </c>
      <c r="G8146" s="4" t="s">
        <v>40</v>
      </c>
      <c r="H8146" s="4" t="s">
        <v>41</v>
      </c>
      <c r="I8146" s="6" t="s">
        <v>17</v>
      </c>
      <c r="J8146" s="7">
        <v>39</v>
      </c>
      <c r="K8146" s="8">
        <v>156</v>
      </c>
      <c r="L8146" s="9">
        <f t="shared" si="127"/>
        <v>6084</v>
      </c>
      <c r="M8146" s="9">
        <v>3528.7200000000003</v>
      </c>
      <c r="N8146" s="10">
        <v>0.58000000000000007</v>
      </c>
      <c r="O8146" s="4" t="s">
        <v>24</v>
      </c>
    </row>
    <row r="8147" spans="1:15" ht="14.25" customHeight="1" x14ac:dyDescent="0.25">
      <c r="A8147" s="4" t="s">
        <v>14</v>
      </c>
      <c r="B8147" s="4">
        <v>1185732</v>
      </c>
      <c r="C8147" s="5">
        <v>44504</v>
      </c>
      <c r="D8147" s="37">
        <v>2021</v>
      </c>
      <c r="E8147" s="5" t="str">
        <f>TEXT(Sales[[#This Row],[Invoice Date]],"mmm")</f>
        <v>Nov</v>
      </c>
      <c r="F8147" s="4" t="s">
        <v>15</v>
      </c>
      <c r="G8147" s="4" t="s">
        <v>40</v>
      </c>
      <c r="H8147" s="4" t="s">
        <v>41</v>
      </c>
      <c r="I8147" s="6" t="s">
        <v>19</v>
      </c>
      <c r="J8147" s="7">
        <v>33</v>
      </c>
      <c r="K8147" s="8">
        <v>53</v>
      </c>
      <c r="L8147" s="9">
        <f t="shared" si="127"/>
        <v>1749</v>
      </c>
      <c r="M8147" s="9">
        <v>647.13</v>
      </c>
      <c r="N8147" s="10">
        <v>0.37</v>
      </c>
      <c r="O8147" s="4" t="s">
        <v>24</v>
      </c>
    </row>
    <row r="8148" spans="1:15" ht="14.25" customHeight="1" x14ac:dyDescent="0.25">
      <c r="A8148" s="4" t="s">
        <v>14</v>
      </c>
      <c r="B8148" s="4">
        <v>1185732</v>
      </c>
      <c r="C8148" s="5">
        <v>44505</v>
      </c>
      <c r="D8148" s="37">
        <v>2021</v>
      </c>
      <c r="E8148" s="5" t="str">
        <f>TEXT(Sales[[#This Row],[Invoice Date]],"mmm")</f>
        <v>Nov</v>
      </c>
      <c r="F8148" s="4" t="s">
        <v>15</v>
      </c>
      <c r="G8148" s="4" t="s">
        <v>40</v>
      </c>
      <c r="H8148" s="4" t="s">
        <v>41</v>
      </c>
      <c r="I8148" s="6" t="s">
        <v>20</v>
      </c>
      <c r="J8148" s="7">
        <v>29</v>
      </c>
      <c r="K8148" s="8">
        <v>58</v>
      </c>
      <c r="L8148" s="9">
        <f t="shared" si="127"/>
        <v>1682</v>
      </c>
      <c r="M8148" s="9">
        <v>756.9</v>
      </c>
      <c r="N8148" s="10">
        <v>0.44999999999999996</v>
      </c>
      <c r="O8148" s="4" t="s">
        <v>24</v>
      </c>
    </row>
    <row r="8149" spans="1:15" ht="14.25" customHeight="1" x14ac:dyDescent="0.25">
      <c r="A8149" s="4" t="s">
        <v>14</v>
      </c>
      <c r="B8149" s="4">
        <v>1185732</v>
      </c>
      <c r="C8149" s="5">
        <v>44506</v>
      </c>
      <c r="D8149" s="37">
        <v>2021</v>
      </c>
      <c r="E8149" s="5" t="str">
        <f>TEXT(Sales[[#This Row],[Invoice Date]],"mmm")</f>
        <v>Nov</v>
      </c>
      <c r="F8149" s="4" t="s">
        <v>15</v>
      </c>
      <c r="G8149" s="4" t="s">
        <v>40</v>
      </c>
      <c r="H8149" s="4" t="s">
        <v>41</v>
      </c>
      <c r="I8149" s="6" t="s">
        <v>21</v>
      </c>
      <c r="J8149" s="7">
        <v>32</v>
      </c>
      <c r="K8149" s="8">
        <v>8</v>
      </c>
      <c r="L8149" s="9">
        <f t="shared" si="127"/>
        <v>256</v>
      </c>
      <c r="M8149" s="9">
        <v>112.63999999999999</v>
      </c>
      <c r="N8149" s="10">
        <v>0.43999999999999995</v>
      </c>
      <c r="O8149" s="4" t="s">
        <v>24</v>
      </c>
    </row>
    <row r="8150" spans="1:15" ht="14.25" customHeight="1" x14ac:dyDescent="0.25">
      <c r="A8150" s="4" t="s">
        <v>14</v>
      </c>
      <c r="B8150" s="4">
        <v>1185732</v>
      </c>
      <c r="C8150" s="5">
        <v>44507</v>
      </c>
      <c r="D8150" s="37">
        <v>2021</v>
      </c>
      <c r="E8150" s="5" t="str">
        <f>TEXT(Sales[[#This Row],[Invoice Date]],"mmm")</f>
        <v>Nov</v>
      </c>
      <c r="F8150" s="4" t="s">
        <v>15</v>
      </c>
      <c r="G8150" s="4" t="s">
        <v>40</v>
      </c>
      <c r="H8150" s="4" t="s">
        <v>41</v>
      </c>
      <c r="I8150" s="6" t="s">
        <v>22</v>
      </c>
      <c r="J8150" s="7">
        <v>41</v>
      </c>
      <c r="K8150" s="8">
        <v>24</v>
      </c>
      <c r="L8150" s="9">
        <f t="shared" si="127"/>
        <v>984</v>
      </c>
      <c r="M8150" s="9">
        <v>334.55999999999995</v>
      </c>
      <c r="N8150" s="10">
        <v>0.33999999999999997</v>
      </c>
      <c r="O8150" s="4" t="s">
        <v>24</v>
      </c>
    </row>
    <row r="8151" spans="1:15" ht="14.25" customHeight="1" x14ac:dyDescent="0.25">
      <c r="A8151" s="4" t="s">
        <v>14</v>
      </c>
      <c r="B8151" s="4">
        <v>1185732</v>
      </c>
      <c r="C8151" s="5">
        <v>44508</v>
      </c>
      <c r="D8151" s="37">
        <v>2021</v>
      </c>
      <c r="E8151" s="5" t="str">
        <f>TEXT(Sales[[#This Row],[Invoice Date]],"mmm")</f>
        <v>Nov</v>
      </c>
      <c r="F8151" s="4" t="s">
        <v>15</v>
      </c>
      <c r="G8151" s="4" t="s">
        <v>40</v>
      </c>
      <c r="H8151" s="4" t="s">
        <v>41</v>
      </c>
      <c r="I8151" s="6" t="s">
        <v>23</v>
      </c>
      <c r="J8151" s="7">
        <v>38</v>
      </c>
      <c r="K8151" s="8">
        <v>61</v>
      </c>
      <c r="L8151" s="9">
        <f t="shared" si="127"/>
        <v>2318</v>
      </c>
      <c r="M8151" s="9">
        <v>718.58</v>
      </c>
      <c r="N8151" s="10">
        <v>0.31</v>
      </c>
      <c r="O8151" s="4" t="s">
        <v>24</v>
      </c>
    </row>
    <row r="8152" spans="1:15" ht="14.25" customHeight="1" x14ac:dyDescent="0.25">
      <c r="A8152" s="4" t="s">
        <v>14</v>
      </c>
      <c r="B8152" s="4">
        <v>1185732</v>
      </c>
      <c r="C8152" s="5">
        <v>44509</v>
      </c>
      <c r="D8152" s="37">
        <v>2021</v>
      </c>
      <c r="E8152" s="5" t="str">
        <f>TEXT(Sales[[#This Row],[Invoice Date]],"mmm")</f>
        <v>Nov</v>
      </c>
      <c r="F8152" s="4" t="s">
        <v>15</v>
      </c>
      <c r="G8152" s="4" t="s">
        <v>40</v>
      </c>
      <c r="H8152" s="4" t="s">
        <v>41</v>
      </c>
      <c r="I8152" s="6" t="s">
        <v>17</v>
      </c>
      <c r="J8152" s="7">
        <v>35</v>
      </c>
      <c r="K8152" s="8">
        <v>140</v>
      </c>
      <c r="L8152" s="9">
        <f t="shared" si="127"/>
        <v>4900</v>
      </c>
      <c r="M8152" s="9">
        <v>2793.0000000000005</v>
      </c>
      <c r="N8152" s="10">
        <v>0.57000000000000006</v>
      </c>
      <c r="O8152" s="4" t="s">
        <v>24</v>
      </c>
    </row>
    <row r="8153" spans="1:15" ht="14.25" customHeight="1" x14ac:dyDescent="0.25">
      <c r="A8153" s="4" t="s">
        <v>14</v>
      </c>
      <c r="B8153" s="4">
        <v>1185732</v>
      </c>
      <c r="C8153" s="5">
        <v>44510</v>
      </c>
      <c r="D8153" s="37">
        <v>2021</v>
      </c>
      <c r="E8153" s="5" t="str">
        <f>TEXT(Sales[[#This Row],[Invoice Date]],"mmm")</f>
        <v>Nov</v>
      </c>
      <c r="F8153" s="4" t="s">
        <v>15</v>
      </c>
      <c r="G8153" s="4" t="s">
        <v>40</v>
      </c>
      <c r="H8153" s="4" t="s">
        <v>41</v>
      </c>
      <c r="I8153" s="6" t="s">
        <v>19</v>
      </c>
      <c r="J8153" s="7">
        <v>37</v>
      </c>
      <c r="K8153" s="8">
        <v>51</v>
      </c>
      <c r="L8153" s="9">
        <f t="shared" si="127"/>
        <v>1887</v>
      </c>
      <c r="M8153" s="9">
        <v>603.84</v>
      </c>
      <c r="N8153" s="10">
        <v>0.32</v>
      </c>
      <c r="O8153" s="4" t="s">
        <v>24</v>
      </c>
    </row>
    <row r="8154" spans="1:15" ht="14.25" customHeight="1" x14ac:dyDescent="0.25">
      <c r="A8154" s="4" t="s">
        <v>14</v>
      </c>
      <c r="B8154" s="4">
        <v>1185732</v>
      </c>
      <c r="C8154" s="5">
        <v>44511</v>
      </c>
      <c r="D8154" s="37">
        <v>2021</v>
      </c>
      <c r="E8154" s="5" t="str">
        <f>TEXT(Sales[[#This Row],[Invoice Date]],"mmm")</f>
        <v>Nov</v>
      </c>
      <c r="F8154" s="4" t="s">
        <v>15</v>
      </c>
      <c r="G8154" s="4" t="s">
        <v>40</v>
      </c>
      <c r="H8154" s="4" t="s">
        <v>41</v>
      </c>
      <c r="I8154" s="6" t="s">
        <v>20</v>
      </c>
      <c r="J8154" s="7">
        <v>27</v>
      </c>
      <c r="K8154" s="8">
        <v>51</v>
      </c>
      <c r="L8154" s="9">
        <f t="shared" si="127"/>
        <v>1377</v>
      </c>
      <c r="M8154" s="9">
        <v>578.34</v>
      </c>
      <c r="N8154" s="10">
        <v>0.42</v>
      </c>
      <c r="O8154" s="4" t="s">
        <v>24</v>
      </c>
    </row>
    <row r="8155" spans="1:15" ht="14.25" customHeight="1" x14ac:dyDescent="0.25">
      <c r="A8155" s="4" t="s">
        <v>14</v>
      </c>
      <c r="B8155" s="4">
        <v>1185732</v>
      </c>
      <c r="C8155" s="5">
        <v>44512</v>
      </c>
      <c r="D8155" s="37">
        <v>2021</v>
      </c>
      <c r="E8155" s="5" t="str">
        <f>TEXT(Sales[[#This Row],[Invoice Date]],"mmm")</f>
        <v>Nov</v>
      </c>
      <c r="F8155" s="4" t="s">
        <v>15</v>
      </c>
      <c r="G8155" s="4" t="s">
        <v>40</v>
      </c>
      <c r="H8155" s="4" t="s">
        <v>41</v>
      </c>
      <c r="I8155" s="6" t="s">
        <v>21</v>
      </c>
      <c r="J8155" s="7">
        <v>36</v>
      </c>
      <c r="K8155" s="8">
        <v>24</v>
      </c>
      <c r="L8155" s="9">
        <f t="shared" si="127"/>
        <v>864</v>
      </c>
      <c r="M8155" s="9">
        <v>328.32</v>
      </c>
      <c r="N8155" s="10">
        <v>0.38</v>
      </c>
      <c r="O8155" s="4" t="s">
        <v>24</v>
      </c>
    </row>
    <row r="8156" spans="1:15" ht="14.25" customHeight="1" x14ac:dyDescent="0.25">
      <c r="A8156" s="4" t="s">
        <v>14</v>
      </c>
      <c r="B8156" s="4">
        <v>1185732</v>
      </c>
      <c r="C8156" s="5">
        <v>44513</v>
      </c>
      <c r="D8156" s="37">
        <v>2021</v>
      </c>
      <c r="E8156" s="5" t="str">
        <f>TEXT(Sales[[#This Row],[Invoice Date]],"mmm")</f>
        <v>Nov</v>
      </c>
      <c r="F8156" s="4" t="s">
        <v>15</v>
      </c>
      <c r="G8156" s="4" t="s">
        <v>40</v>
      </c>
      <c r="H8156" s="4" t="s">
        <v>41</v>
      </c>
      <c r="I8156" s="6" t="s">
        <v>22</v>
      </c>
      <c r="J8156" s="7">
        <v>45</v>
      </c>
      <c r="K8156" s="8">
        <v>26</v>
      </c>
      <c r="L8156" s="9">
        <f t="shared" si="127"/>
        <v>1170</v>
      </c>
      <c r="M8156" s="9">
        <v>432.9</v>
      </c>
      <c r="N8156" s="10">
        <v>0.37</v>
      </c>
      <c r="O8156" s="4" t="s">
        <v>24</v>
      </c>
    </row>
    <row r="8157" spans="1:15" ht="14.25" customHeight="1" x14ac:dyDescent="0.25">
      <c r="A8157" s="4" t="s">
        <v>14</v>
      </c>
      <c r="B8157" s="4">
        <v>1185732</v>
      </c>
      <c r="C8157" s="5">
        <v>44514</v>
      </c>
      <c r="D8157" s="37">
        <v>2021</v>
      </c>
      <c r="E8157" s="5" t="str">
        <f>TEXT(Sales[[#This Row],[Invoice Date]],"mmm")</f>
        <v>Nov</v>
      </c>
      <c r="F8157" s="4" t="s">
        <v>15</v>
      </c>
      <c r="G8157" s="4" t="s">
        <v>40</v>
      </c>
      <c r="H8157" s="4" t="s">
        <v>41</v>
      </c>
      <c r="I8157" s="6" t="s">
        <v>23</v>
      </c>
      <c r="J8157" s="7">
        <v>39</v>
      </c>
      <c r="K8157" s="8">
        <v>64</v>
      </c>
      <c r="L8157" s="9">
        <f t="shared" si="127"/>
        <v>2496</v>
      </c>
      <c r="M8157" s="9">
        <v>673.92000000000007</v>
      </c>
      <c r="N8157" s="10">
        <v>0.27</v>
      </c>
      <c r="O8157" s="4" t="s">
        <v>24</v>
      </c>
    </row>
    <row r="8158" spans="1:15" ht="14.25" customHeight="1" x14ac:dyDescent="0.25">
      <c r="A8158" s="4" t="s">
        <v>14</v>
      </c>
      <c r="B8158" s="4">
        <v>1185732</v>
      </c>
      <c r="C8158" s="5">
        <v>44515</v>
      </c>
      <c r="D8158" s="37">
        <v>2021</v>
      </c>
      <c r="E8158" s="5" t="str">
        <f>TEXT(Sales[[#This Row],[Invoice Date]],"mmm")</f>
        <v>Nov</v>
      </c>
      <c r="F8158" s="4" t="s">
        <v>15</v>
      </c>
      <c r="G8158" s="4" t="s">
        <v>40</v>
      </c>
      <c r="H8158" s="4" t="s">
        <v>41</v>
      </c>
      <c r="I8158" s="6" t="s">
        <v>17</v>
      </c>
      <c r="J8158" s="7">
        <v>44</v>
      </c>
      <c r="K8158" s="8">
        <v>150</v>
      </c>
      <c r="L8158" s="9">
        <f t="shared" si="127"/>
        <v>6600</v>
      </c>
      <c r="M8158" s="9">
        <v>3432</v>
      </c>
      <c r="N8158" s="10">
        <v>0.52</v>
      </c>
      <c r="O8158" s="4" t="s">
        <v>24</v>
      </c>
    </row>
    <row r="8159" spans="1:15" ht="14.25" customHeight="1" x14ac:dyDescent="0.25">
      <c r="A8159" s="4" t="s">
        <v>14</v>
      </c>
      <c r="B8159" s="4">
        <v>1185732</v>
      </c>
      <c r="C8159" s="5">
        <v>44516</v>
      </c>
      <c r="D8159" s="37">
        <v>2021</v>
      </c>
      <c r="E8159" s="5" t="str">
        <f>TEXT(Sales[[#This Row],[Invoice Date]],"mmm")</f>
        <v>Nov</v>
      </c>
      <c r="F8159" s="4" t="s">
        <v>15</v>
      </c>
      <c r="G8159" s="4" t="s">
        <v>40</v>
      </c>
      <c r="H8159" s="4" t="s">
        <v>41</v>
      </c>
      <c r="I8159" s="6" t="s">
        <v>19</v>
      </c>
      <c r="J8159" s="7">
        <v>40</v>
      </c>
      <c r="K8159" s="8">
        <v>54</v>
      </c>
      <c r="L8159" s="9">
        <f t="shared" si="127"/>
        <v>2160</v>
      </c>
      <c r="M8159" s="9">
        <v>712.8</v>
      </c>
      <c r="N8159" s="10">
        <v>0.32999999999999996</v>
      </c>
      <c r="O8159" s="4" t="s">
        <v>24</v>
      </c>
    </row>
    <row r="8160" spans="1:15" ht="14.25" customHeight="1" x14ac:dyDescent="0.25">
      <c r="A8160" s="4" t="s">
        <v>14</v>
      </c>
      <c r="B8160" s="4">
        <v>1185732</v>
      </c>
      <c r="C8160" s="5">
        <v>44517</v>
      </c>
      <c r="D8160" s="37">
        <v>2021</v>
      </c>
      <c r="E8160" s="5" t="str">
        <f>TEXT(Sales[[#This Row],[Invoice Date]],"mmm")</f>
        <v>Nov</v>
      </c>
      <c r="F8160" s="4" t="s">
        <v>15</v>
      </c>
      <c r="G8160" s="4" t="s">
        <v>40</v>
      </c>
      <c r="H8160" s="4" t="s">
        <v>41</v>
      </c>
      <c r="I8160" s="6" t="s">
        <v>20</v>
      </c>
      <c r="J8160" s="7">
        <v>38</v>
      </c>
      <c r="K8160" s="8">
        <v>53</v>
      </c>
      <c r="L8160" s="9">
        <f t="shared" si="127"/>
        <v>2014</v>
      </c>
      <c r="M8160" s="9">
        <v>745.18</v>
      </c>
      <c r="N8160" s="10">
        <v>0.37</v>
      </c>
      <c r="O8160" s="4" t="s">
        <v>24</v>
      </c>
    </row>
    <row r="8161" spans="1:15" ht="14.25" customHeight="1" x14ac:dyDescent="0.25">
      <c r="A8161" s="4" t="s">
        <v>14</v>
      </c>
      <c r="B8161" s="4">
        <v>1185732</v>
      </c>
      <c r="C8161" s="5">
        <v>44518</v>
      </c>
      <c r="D8161" s="37">
        <v>2021</v>
      </c>
      <c r="E8161" s="5" t="str">
        <f>TEXT(Sales[[#This Row],[Invoice Date]],"mmm")</f>
        <v>Nov</v>
      </c>
      <c r="F8161" s="4" t="s">
        <v>15</v>
      </c>
      <c r="G8161" s="4" t="s">
        <v>40</v>
      </c>
      <c r="H8161" s="4" t="s">
        <v>41</v>
      </c>
      <c r="I8161" s="6" t="s">
        <v>21</v>
      </c>
      <c r="J8161" s="7">
        <v>42</v>
      </c>
      <c r="K8161" s="8">
        <v>34</v>
      </c>
      <c r="L8161" s="9">
        <f t="shared" si="127"/>
        <v>1428</v>
      </c>
      <c r="M8161" s="9">
        <v>571.19999999999993</v>
      </c>
      <c r="N8161" s="10">
        <v>0.39999999999999997</v>
      </c>
      <c r="O8161" s="4" t="s">
        <v>24</v>
      </c>
    </row>
    <row r="8162" spans="1:15" ht="14.25" customHeight="1" x14ac:dyDescent="0.25">
      <c r="A8162" s="4" t="s">
        <v>14</v>
      </c>
      <c r="B8162" s="4">
        <v>1185732</v>
      </c>
      <c r="C8162" s="5">
        <v>44519</v>
      </c>
      <c r="D8162" s="37">
        <v>2021</v>
      </c>
      <c r="E8162" s="5" t="str">
        <f>TEXT(Sales[[#This Row],[Invoice Date]],"mmm")</f>
        <v>Nov</v>
      </c>
      <c r="F8162" s="4" t="s">
        <v>15</v>
      </c>
      <c r="G8162" s="4" t="s">
        <v>40</v>
      </c>
      <c r="H8162" s="4" t="s">
        <v>41</v>
      </c>
      <c r="I8162" s="6" t="s">
        <v>22</v>
      </c>
      <c r="J8162" s="7">
        <v>51</v>
      </c>
      <c r="K8162" s="8">
        <v>39</v>
      </c>
      <c r="L8162" s="9">
        <f t="shared" si="127"/>
        <v>1989</v>
      </c>
      <c r="M8162" s="9">
        <v>735.93</v>
      </c>
      <c r="N8162" s="10">
        <v>0.37</v>
      </c>
      <c r="O8162" s="4" t="s">
        <v>24</v>
      </c>
    </row>
    <row r="8163" spans="1:15" ht="14.25" customHeight="1" x14ac:dyDescent="0.25">
      <c r="A8163" s="4" t="s">
        <v>14</v>
      </c>
      <c r="B8163" s="4">
        <v>1185732</v>
      </c>
      <c r="C8163" s="5">
        <v>44520</v>
      </c>
      <c r="D8163" s="37">
        <v>2021</v>
      </c>
      <c r="E8163" s="5" t="str">
        <f>TEXT(Sales[[#This Row],[Invoice Date]],"mmm")</f>
        <v>Nov</v>
      </c>
      <c r="F8163" s="4" t="s">
        <v>15</v>
      </c>
      <c r="G8163" s="4" t="s">
        <v>40</v>
      </c>
      <c r="H8163" s="4" t="s">
        <v>41</v>
      </c>
      <c r="I8163" s="6" t="s">
        <v>23</v>
      </c>
      <c r="J8163" s="7">
        <v>51</v>
      </c>
      <c r="K8163" s="8">
        <v>78</v>
      </c>
      <c r="L8163" s="9">
        <f t="shared" si="127"/>
        <v>3978</v>
      </c>
      <c r="M8163" s="9">
        <v>1471.86</v>
      </c>
      <c r="N8163" s="10">
        <v>0.37</v>
      </c>
      <c r="O8163" s="4" t="s">
        <v>24</v>
      </c>
    </row>
    <row r="8164" spans="1:15" ht="14.25" customHeight="1" x14ac:dyDescent="0.25">
      <c r="A8164" s="4" t="s">
        <v>14</v>
      </c>
      <c r="B8164" s="4">
        <v>1185732</v>
      </c>
      <c r="C8164" s="5">
        <v>44521</v>
      </c>
      <c r="D8164" s="37">
        <v>2021</v>
      </c>
      <c r="E8164" s="5" t="str">
        <f>TEXT(Sales[[#This Row],[Invoice Date]],"mmm")</f>
        <v>Nov</v>
      </c>
      <c r="F8164" s="4" t="s">
        <v>15</v>
      </c>
      <c r="G8164" s="4" t="s">
        <v>40</v>
      </c>
      <c r="H8164" s="4" t="s">
        <v>41</v>
      </c>
      <c r="I8164" s="6" t="s">
        <v>17</v>
      </c>
      <c r="J8164" s="7">
        <v>49</v>
      </c>
      <c r="K8164" s="8">
        <v>170</v>
      </c>
      <c r="L8164" s="9">
        <f t="shared" si="127"/>
        <v>8330</v>
      </c>
      <c r="M8164" s="9">
        <v>4748.1000000000004</v>
      </c>
      <c r="N8164" s="10">
        <v>0.57000000000000006</v>
      </c>
      <c r="O8164" s="4" t="s">
        <v>24</v>
      </c>
    </row>
    <row r="8165" spans="1:15" ht="14.25" customHeight="1" x14ac:dyDescent="0.25">
      <c r="A8165" s="4" t="s">
        <v>14</v>
      </c>
      <c r="B8165" s="4">
        <v>1185732</v>
      </c>
      <c r="C8165" s="5">
        <v>44522</v>
      </c>
      <c r="D8165" s="37">
        <v>2021</v>
      </c>
      <c r="E8165" s="5" t="str">
        <f>TEXT(Sales[[#This Row],[Invoice Date]],"mmm")</f>
        <v>Nov</v>
      </c>
      <c r="F8165" s="4" t="s">
        <v>15</v>
      </c>
      <c r="G8165" s="4" t="s">
        <v>40</v>
      </c>
      <c r="H8165" s="4" t="s">
        <v>41</v>
      </c>
      <c r="I8165" s="6" t="s">
        <v>19</v>
      </c>
      <c r="J8165" s="7">
        <v>41</v>
      </c>
      <c r="K8165" s="8">
        <v>85</v>
      </c>
      <c r="L8165" s="9">
        <f t="shared" si="127"/>
        <v>3485</v>
      </c>
      <c r="M8165" s="9">
        <v>1359.1499999999999</v>
      </c>
      <c r="N8165" s="10">
        <v>0.38999999999999996</v>
      </c>
      <c r="O8165" s="4" t="s">
        <v>24</v>
      </c>
    </row>
    <row r="8166" spans="1:15" ht="14.25" customHeight="1" x14ac:dyDescent="0.25">
      <c r="A8166" s="4" t="s">
        <v>14</v>
      </c>
      <c r="B8166" s="4">
        <v>1185732</v>
      </c>
      <c r="C8166" s="5">
        <v>44523</v>
      </c>
      <c r="D8166" s="37">
        <v>2021</v>
      </c>
      <c r="E8166" s="5" t="str">
        <f>TEXT(Sales[[#This Row],[Invoice Date]],"mmm")</f>
        <v>Nov</v>
      </c>
      <c r="F8166" s="4" t="s">
        <v>15</v>
      </c>
      <c r="G8166" s="4" t="s">
        <v>40</v>
      </c>
      <c r="H8166" s="4" t="s">
        <v>41</v>
      </c>
      <c r="I8166" s="6" t="s">
        <v>20</v>
      </c>
      <c r="J8166" s="7">
        <v>42</v>
      </c>
      <c r="K8166" s="8">
        <v>54</v>
      </c>
      <c r="L8166" s="9">
        <f t="shared" si="127"/>
        <v>2268</v>
      </c>
      <c r="M8166" s="9">
        <v>975.2399999999999</v>
      </c>
      <c r="N8166" s="10">
        <v>0.42999999999999994</v>
      </c>
      <c r="O8166" s="4" t="s">
        <v>24</v>
      </c>
    </row>
    <row r="8167" spans="1:15" ht="14.25" customHeight="1" x14ac:dyDescent="0.25">
      <c r="A8167" s="4" t="s">
        <v>14</v>
      </c>
      <c r="B8167" s="4">
        <v>1185732</v>
      </c>
      <c r="C8167" s="5">
        <v>44524</v>
      </c>
      <c r="D8167" s="37">
        <v>2021</v>
      </c>
      <c r="E8167" s="5" t="str">
        <f>TEXT(Sales[[#This Row],[Invoice Date]],"mmm")</f>
        <v>Nov</v>
      </c>
      <c r="F8167" s="4" t="s">
        <v>15</v>
      </c>
      <c r="G8167" s="4" t="s">
        <v>40</v>
      </c>
      <c r="H8167" s="4" t="s">
        <v>41</v>
      </c>
      <c r="I8167" s="6" t="s">
        <v>21</v>
      </c>
      <c r="J8167" s="7">
        <v>43</v>
      </c>
      <c r="K8167" s="8">
        <v>53</v>
      </c>
      <c r="L8167" s="9">
        <f t="shared" si="127"/>
        <v>2279</v>
      </c>
      <c r="M8167" s="9">
        <v>1071.1299999999999</v>
      </c>
      <c r="N8167" s="10">
        <v>0.47</v>
      </c>
      <c r="O8167" s="4" t="s">
        <v>24</v>
      </c>
    </row>
    <row r="8168" spans="1:15" ht="14.25" customHeight="1" x14ac:dyDescent="0.25">
      <c r="A8168" s="4" t="s">
        <v>14</v>
      </c>
      <c r="B8168" s="4">
        <v>1185732</v>
      </c>
      <c r="C8168" s="5">
        <v>44525</v>
      </c>
      <c r="D8168" s="37">
        <v>2021</v>
      </c>
      <c r="E8168" s="5" t="str">
        <f>TEXT(Sales[[#This Row],[Invoice Date]],"mmm")</f>
        <v>Nov</v>
      </c>
      <c r="F8168" s="4" t="s">
        <v>15</v>
      </c>
      <c r="G8168" s="4" t="s">
        <v>40</v>
      </c>
      <c r="H8168" s="4" t="s">
        <v>41</v>
      </c>
      <c r="I8168" s="6" t="s">
        <v>22</v>
      </c>
      <c r="J8168" s="7">
        <v>43</v>
      </c>
      <c r="K8168" s="8">
        <v>48</v>
      </c>
      <c r="L8168" s="9">
        <f t="shared" si="127"/>
        <v>2064</v>
      </c>
      <c r="M8168" s="9">
        <v>866.88</v>
      </c>
      <c r="N8168" s="10">
        <v>0.42</v>
      </c>
      <c r="O8168" s="4" t="s">
        <v>24</v>
      </c>
    </row>
    <row r="8169" spans="1:15" ht="14.25" customHeight="1" x14ac:dyDescent="0.25">
      <c r="A8169" s="4" t="s">
        <v>14</v>
      </c>
      <c r="B8169" s="4">
        <v>1185732</v>
      </c>
      <c r="C8169" s="5">
        <v>44526</v>
      </c>
      <c r="D8169" s="37">
        <v>2021</v>
      </c>
      <c r="E8169" s="5" t="str">
        <f>TEXT(Sales[[#This Row],[Invoice Date]],"mmm")</f>
        <v>Nov</v>
      </c>
      <c r="F8169" s="4" t="s">
        <v>15</v>
      </c>
      <c r="G8169" s="4" t="s">
        <v>40</v>
      </c>
      <c r="H8169" s="4" t="s">
        <v>41</v>
      </c>
      <c r="I8169" s="6" t="s">
        <v>23</v>
      </c>
      <c r="J8169" s="7">
        <v>52</v>
      </c>
      <c r="K8169" s="8">
        <v>105</v>
      </c>
      <c r="L8169" s="9">
        <f t="shared" si="127"/>
        <v>5460</v>
      </c>
      <c r="M8169" s="9">
        <v>1910.9999999999998</v>
      </c>
      <c r="N8169" s="10">
        <v>0.35</v>
      </c>
      <c r="O8169" s="4" t="s">
        <v>24</v>
      </c>
    </row>
    <row r="8170" spans="1:15" ht="14.25" customHeight="1" x14ac:dyDescent="0.25">
      <c r="A8170" s="4" t="s">
        <v>14</v>
      </c>
      <c r="B8170" s="4">
        <v>1185732</v>
      </c>
      <c r="C8170" s="5">
        <v>44527</v>
      </c>
      <c r="D8170" s="37">
        <v>2021</v>
      </c>
      <c r="E8170" s="5" t="str">
        <f>TEXT(Sales[[#This Row],[Invoice Date]],"mmm")</f>
        <v>Nov</v>
      </c>
      <c r="F8170" s="4" t="s">
        <v>15</v>
      </c>
      <c r="G8170" s="4" t="s">
        <v>40</v>
      </c>
      <c r="H8170" s="4" t="s">
        <v>41</v>
      </c>
      <c r="I8170" s="6" t="s">
        <v>17</v>
      </c>
      <c r="J8170" s="7">
        <v>49</v>
      </c>
      <c r="K8170" s="8">
        <v>175</v>
      </c>
      <c r="L8170" s="9">
        <f t="shared" si="127"/>
        <v>8575</v>
      </c>
      <c r="M8170" s="9">
        <v>4887.7500000000009</v>
      </c>
      <c r="N8170" s="10">
        <v>0.57000000000000006</v>
      </c>
      <c r="O8170" s="4" t="s">
        <v>24</v>
      </c>
    </row>
    <row r="8171" spans="1:15" ht="14.25" customHeight="1" x14ac:dyDescent="0.25">
      <c r="A8171" s="4" t="s">
        <v>14</v>
      </c>
      <c r="B8171" s="4">
        <v>1185732</v>
      </c>
      <c r="C8171" s="5">
        <v>44528</v>
      </c>
      <c r="D8171" s="37">
        <v>2021</v>
      </c>
      <c r="E8171" s="5" t="str">
        <f>TEXT(Sales[[#This Row],[Invoice Date]],"mmm")</f>
        <v>Nov</v>
      </c>
      <c r="F8171" s="4" t="s">
        <v>15</v>
      </c>
      <c r="G8171" s="4" t="s">
        <v>40</v>
      </c>
      <c r="H8171" s="4" t="s">
        <v>41</v>
      </c>
      <c r="I8171" s="6" t="s">
        <v>19</v>
      </c>
      <c r="J8171" s="7">
        <v>45</v>
      </c>
      <c r="K8171" s="8">
        <v>99</v>
      </c>
      <c r="L8171" s="9">
        <f t="shared" si="127"/>
        <v>4455</v>
      </c>
      <c r="M8171" s="9">
        <v>1737.4499999999998</v>
      </c>
      <c r="N8171" s="10">
        <v>0.38999999999999996</v>
      </c>
      <c r="O8171" s="4" t="s">
        <v>24</v>
      </c>
    </row>
    <row r="8172" spans="1:15" ht="14.25" customHeight="1" x14ac:dyDescent="0.25">
      <c r="A8172" s="4" t="s">
        <v>14</v>
      </c>
      <c r="B8172" s="4">
        <v>1185732</v>
      </c>
      <c r="C8172" s="5">
        <v>44529</v>
      </c>
      <c r="D8172" s="37">
        <v>2021</v>
      </c>
      <c r="E8172" s="5" t="str">
        <f>TEXT(Sales[[#This Row],[Invoice Date]],"mmm")</f>
        <v>Nov</v>
      </c>
      <c r="F8172" s="4" t="s">
        <v>15</v>
      </c>
      <c r="G8172" s="4" t="s">
        <v>40</v>
      </c>
      <c r="H8172" s="4" t="s">
        <v>41</v>
      </c>
      <c r="I8172" s="6" t="s">
        <v>20</v>
      </c>
      <c r="J8172" s="7">
        <v>43</v>
      </c>
      <c r="K8172" s="8">
        <v>72</v>
      </c>
      <c r="L8172" s="9">
        <f t="shared" si="127"/>
        <v>3096</v>
      </c>
      <c r="M8172" s="9">
        <v>1331.2799999999997</v>
      </c>
      <c r="N8172" s="10">
        <v>0.42999999999999994</v>
      </c>
      <c r="O8172" s="4" t="s">
        <v>24</v>
      </c>
    </row>
    <row r="8173" spans="1:15" ht="14.25" customHeight="1" x14ac:dyDescent="0.25">
      <c r="A8173" s="4" t="s">
        <v>14</v>
      </c>
      <c r="B8173" s="4">
        <v>1185732</v>
      </c>
      <c r="C8173" s="5">
        <v>44530</v>
      </c>
      <c r="D8173" s="37">
        <v>2021</v>
      </c>
      <c r="E8173" s="5" t="str">
        <f>TEXT(Sales[[#This Row],[Invoice Date]],"mmm")</f>
        <v>Nov</v>
      </c>
      <c r="F8173" s="4" t="s">
        <v>15</v>
      </c>
      <c r="G8173" s="4" t="s">
        <v>40</v>
      </c>
      <c r="H8173" s="4" t="s">
        <v>41</v>
      </c>
      <c r="I8173" s="6" t="s">
        <v>21</v>
      </c>
      <c r="J8173" s="7">
        <v>39</v>
      </c>
      <c r="K8173" s="8">
        <v>56</v>
      </c>
      <c r="L8173" s="9">
        <f t="shared" si="127"/>
        <v>2184</v>
      </c>
      <c r="M8173" s="9">
        <v>1026.48</v>
      </c>
      <c r="N8173" s="10">
        <v>0.47</v>
      </c>
      <c r="O8173" s="4" t="s">
        <v>24</v>
      </c>
    </row>
    <row r="8174" spans="1:15" ht="14.25" customHeight="1" x14ac:dyDescent="0.25">
      <c r="A8174" s="4" t="s">
        <v>14</v>
      </c>
      <c r="B8174" s="4">
        <v>1185732</v>
      </c>
      <c r="C8174" s="5">
        <v>44531</v>
      </c>
      <c r="D8174" s="37">
        <v>2021</v>
      </c>
      <c r="E8174" s="5" t="str">
        <f>TEXT(Sales[[#This Row],[Invoice Date]],"mmm")</f>
        <v>Dec</v>
      </c>
      <c r="F8174" s="4" t="s">
        <v>15</v>
      </c>
      <c r="G8174" s="4" t="s">
        <v>40</v>
      </c>
      <c r="H8174" s="4" t="s">
        <v>41</v>
      </c>
      <c r="I8174" s="6" t="s">
        <v>22</v>
      </c>
      <c r="J8174" s="7">
        <v>50</v>
      </c>
      <c r="K8174" s="8">
        <v>64</v>
      </c>
      <c r="L8174" s="9">
        <f t="shared" si="127"/>
        <v>3200</v>
      </c>
      <c r="M8174" s="9">
        <v>1280</v>
      </c>
      <c r="N8174" s="10">
        <v>0.39999999999999997</v>
      </c>
      <c r="O8174" s="4" t="s">
        <v>24</v>
      </c>
    </row>
    <row r="8175" spans="1:15" ht="14.25" customHeight="1" x14ac:dyDescent="0.25">
      <c r="A8175" s="4" t="s">
        <v>14</v>
      </c>
      <c r="B8175" s="4">
        <v>1185732</v>
      </c>
      <c r="C8175" s="5">
        <v>44532</v>
      </c>
      <c r="D8175" s="37">
        <v>2021</v>
      </c>
      <c r="E8175" s="5" t="str">
        <f>TEXT(Sales[[#This Row],[Invoice Date]],"mmm")</f>
        <v>Dec</v>
      </c>
      <c r="F8175" s="4" t="s">
        <v>15</v>
      </c>
      <c r="G8175" s="4" t="s">
        <v>40</v>
      </c>
      <c r="H8175" s="4" t="s">
        <v>41</v>
      </c>
      <c r="I8175" s="6" t="s">
        <v>23</v>
      </c>
      <c r="J8175" s="7">
        <v>50</v>
      </c>
      <c r="K8175" s="8">
        <v>116</v>
      </c>
      <c r="L8175" s="9">
        <f t="shared" si="127"/>
        <v>5800</v>
      </c>
      <c r="M8175" s="9">
        <v>2088</v>
      </c>
      <c r="N8175" s="10">
        <v>0.36</v>
      </c>
      <c r="O8175" s="4" t="s">
        <v>24</v>
      </c>
    </row>
    <row r="8176" spans="1:15" ht="14.25" customHeight="1" x14ac:dyDescent="0.25">
      <c r="A8176" s="4" t="s">
        <v>14</v>
      </c>
      <c r="B8176" s="4">
        <v>1185732</v>
      </c>
      <c r="C8176" s="5">
        <v>44533</v>
      </c>
      <c r="D8176" s="37">
        <v>2021</v>
      </c>
      <c r="E8176" s="5" t="str">
        <f>TEXT(Sales[[#This Row],[Invoice Date]],"mmm")</f>
        <v>Dec</v>
      </c>
      <c r="F8176" s="4" t="s">
        <v>15</v>
      </c>
      <c r="G8176" s="4" t="s">
        <v>40</v>
      </c>
      <c r="H8176" s="4" t="s">
        <v>41</v>
      </c>
      <c r="I8176" s="6" t="s">
        <v>17</v>
      </c>
      <c r="J8176" s="7">
        <v>51</v>
      </c>
      <c r="K8176" s="8">
        <v>179</v>
      </c>
      <c r="L8176" s="9">
        <f t="shared" si="127"/>
        <v>9129</v>
      </c>
      <c r="M8176" s="9">
        <v>5294.8200000000006</v>
      </c>
      <c r="N8176" s="10">
        <v>0.58000000000000007</v>
      </c>
      <c r="O8176" s="4" t="s">
        <v>24</v>
      </c>
    </row>
    <row r="8177" spans="1:15" ht="14.25" customHeight="1" x14ac:dyDescent="0.25">
      <c r="A8177" s="4" t="s">
        <v>14</v>
      </c>
      <c r="B8177" s="4">
        <v>1185732</v>
      </c>
      <c r="C8177" s="5">
        <v>44534</v>
      </c>
      <c r="D8177" s="37">
        <v>2021</v>
      </c>
      <c r="E8177" s="5" t="str">
        <f>TEXT(Sales[[#This Row],[Invoice Date]],"mmm")</f>
        <v>Dec</v>
      </c>
      <c r="F8177" s="4" t="s">
        <v>15</v>
      </c>
      <c r="G8177" s="4" t="s">
        <v>40</v>
      </c>
      <c r="H8177" s="4" t="s">
        <v>41</v>
      </c>
      <c r="I8177" s="6" t="s">
        <v>19</v>
      </c>
      <c r="J8177" s="7">
        <v>44</v>
      </c>
      <c r="K8177" s="8">
        <v>102</v>
      </c>
      <c r="L8177" s="9">
        <f t="shared" si="127"/>
        <v>4488</v>
      </c>
      <c r="M8177" s="9">
        <v>1884.96</v>
      </c>
      <c r="N8177" s="10">
        <v>0.42</v>
      </c>
      <c r="O8177" s="4" t="s">
        <v>24</v>
      </c>
    </row>
    <row r="8178" spans="1:15" ht="14.25" customHeight="1" x14ac:dyDescent="0.25">
      <c r="A8178" s="4" t="s">
        <v>14</v>
      </c>
      <c r="B8178" s="4">
        <v>1185732</v>
      </c>
      <c r="C8178" s="5">
        <v>44535</v>
      </c>
      <c r="D8178" s="37">
        <v>2021</v>
      </c>
      <c r="E8178" s="5" t="str">
        <f>TEXT(Sales[[#This Row],[Invoice Date]],"mmm")</f>
        <v>Dec</v>
      </c>
      <c r="F8178" s="4" t="s">
        <v>15</v>
      </c>
      <c r="G8178" s="4" t="s">
        <v>40</v>
      </c>
      <c r="H8178" s="4" t="s">
        <v>41</v>
      </c>
      <c r="I8178" s="6" t="s">
        <v>20</v>
      </c>
      <c r="J8178" s="7">
        <v>38</v>
      </c>
      <c r="K8178" s="8">
        <v>79</v>
      </c>
      <c r="L8178" s="9">
        <f t="shared" si="127"/>
        <v>3002</v>
      </c>
      <c r="M8178" s="9">
        <v>1410.9399999999998</v>
      </c>
      <c r="N8178" s="10">
        <v>0.47</v>
      </c>
      <c r="O8178" s="4" t="s">
        <v>24</v>
      </c>
    </row>
    <row r="8179" spans="1:15" ht="14.25" customHeight="1" x14ac:dyDescent="0.25">
      <c r="A8179" s="4" t="s">
        <v>14</v>
      </c>
      <c r="B8179" s="4">
        <v>1185732</v>
      </c>
      <c r="C8179" s="5">
        <v>44536</v>
      </c>
      <c r="D8179" s="37">
        <v>2021</v>
      </c>
      <c r="E8179" s="5" t="str">
        <f>TEXT(Sales[[#This Row],[Invoice Date]],"mmm")</f>
        <v>Dec</v>
      </c>
      <c r="F8179" s="4" t="s">
        <v>15</v>
      </c>
      <c r="G8179" s="4" t="s">
        <v>40</v>
      </c>
      <c r="H8179" s="4" t="s">
        <v>41</v>
      </c>
      <c r="I8179" s="6" t="s">
        <v>21</v>
      </c>
      <c r="J8179" s="7">
        <v>43</v>
      </c>
      <c r="K8179" s="8">
        <v>62</v>
      </c>
      <c r="L8179" s="9">
        <f t="shared" si="127"/>
        <v>2666</v>
      </c>
      <c r="M8179" s="9">
        <v>1226.3599999999999</v>
      </c>
      <c r="N8179" s="10">
        <v>0.45999999999999996</v>
      </c>
      <c r="O8179" s="4" t="s">
        <v>24</v>
      </c>
    </row>
    <row r="8180" spans="1:15" ht="14.25" customHeight="1" x14ac:dyDescent="0.25">
      <c r="A8180" s="4" t="s">
        <v>14</v>
      </c>
      <c r="B8180" s="4">
        <v>1185732</v>
      </c>
      <c r="C8180" s="5">
        <v>44537</v>
      </c>
      <c r="D8180" s="37">
        <v>2021</v>
      </c>
      <c r="E8180" s="5" t="str">
        <f>TEXT(Sales[[#This Row],[Invoice Date]],"mmm")</f>
        <v>Dec</v>
      </c>
      <c r="F8180" s="4" t="s">
        <v>15</v>
      </c>
      <c r="G8180" s="4" t="s">
        <v>40</v>
      </c>
      <c r="H8180" s="4" t="s">
        <v>41</v>
      </c>
      <c r="I8180" s="6" t="s">
        <v>22</v>
      </c>
      <c r="J8180" s="7">
        <v>46</v>
      </c>
      <c r="K8180" s="8">
        <v>54</v>
      </c>
      <c r="L8180" s="9">
        <f t="shared" si="127"/>
        <v>2484</v>
      </c>
      <c r="M8180" s="9">
        <v>968.75999999999988</v>
      </c>
      <c r="N8180" s="10">
        <v>0.38999999999999996</v>
      </c>
      <c r="O8180" s="4" t="s">
        <v>24</v>
      </c>
    </row>
    <row r="8181" spans="1:15" ht="14.25" customHeight="1" x14ac:dyDescent="0.25">
      <c r="A8181" s="4" t="s">
        <v>14</v>
      </c>
      <c r="B8181" s="4">
        <v>1185732</v>
      </c>
      <c r="C8181" s="5">
        <v>44538</v>
      </c>
      <c r="D8181" s="37">
        <v>2021</v>
      </c>
      <c r="E8181" s="5" t="str">
        <f>TEXT(Sales[[#This Row],[Invoice Date]],"mmm")</f>
        <v>Dec</v>
      </c>
      <c r="F8181" s="4" t="s">
        <v>15</v>
      </c>
      <c r="G8181" s="4" t="s">
        <v>40</v>
      </c>
      <c r="H8181" s="4" t="s">
        <v>41</v>
      </c>
      <c r="I8181" s="6" t="s">
        <v>23</v>
      </c>
      <c r="J8181" s="7">
        <v>49</v>
      </c>
      <c r="K8181" s="8">
        <v>123</v>
      </c>
      <c r="L8181" s="9">
        <f t="shared" si="127"/>
        <v>6027</v>
      </c>
      <c r="M8181" s="9">
        <v>2169.7199999999998</v>
      </c>
      <c r="N8181" s="10">
        <v>0.36</v>
      </c>
      <c r="O8181" s="4" t="s">
        <v>24</v>
      </c>
    </row>
    <row r="8182" spans="1:15" ht="14.25" customHeight="1" x14ac:dyDescent="0.25">
      <c r="A8182" s="4" t="s">
        <v>14</v>
      </c>
      <c r="B8182" s="4">
        <v>1185732</v>
      </c>
      <c r="C8182" s="5">
        <v>44539</v>
      </c>
      <c r="D8182" s="37">
        <v>2021</v>
      </c>
      <c r="E8182" s="5" t="str">
        <f>TEXT(Sales[[#This Row],[Invoice Date]],"mmm")</f>
        <v>Dec</v>
      </c>
      <c r="F8182" s="4" t="s">
        <v>15</v>
      </c>
      <c r="G8182" s="4" t="s">
        <v>40</v>
      </c>
      <c r="H8182" s="4" t="s">
        <v>41</v>
      </c>
      <c r="I8182" s="6" t="s">
        <v>17</v>
      </c>
      <c r="J8182" s="7">
        <v>46</v>
      </c>
      <c r="K8182" s="8">
        <v>162</v>
      </c>
      <c r="L8182" s="9">
        <f t="shared" si="127"/>
        <v>7452</v>
      </c>
      <c r="M8182" s="9">
        <v>3875.04</v>
      </c>
      <c r="N8182" s="10">
        <v>0.52</v>
      </c>
      <c r="O8182" s="4" t="s">
        <v>24</v>
      </c>
    </row>
    <row r="8183" spans="1:15" ht="14.25" customHeight="1" x14ac:dyDescent="0.25">
      <c r="A8183" s="4" t="s">
        <v>14</v>
      </c>
      <c r="B8183" s="4">
        <v>1185732</v>
      </c>
      <c r="C8183" s="5">
        <v>44540</v>
      </c>
      <c r="D8183" s="37">
        <v>2021</v>
      </c>
      <c r="E8183" s="5" t="str">
        <f>TEXT(Sales[[#This Row],[Invoice Date]],"mmm")</f>
        <v>Dec</v>
      </c>
      <c r="F8183" s="4" t="s">
        <v>15</v>
      </c>
      <c r="G8183" s="4" t="s">
        <v>40</v>
      </c>
      <c r="H8183" s="4" t="s">
        <v>41</v>
      </c>
      <c r="I8183" s="6" t="s">
        <v>19</v>
      </c>
      <c r="J8183" s="7">
        <v>40</v>
      </c>
      <c r="K8183" s="8">
        <v>91</v>
      </c>
      <c r="L8183" s="9">
        <f t="shared" si="127"/>
        <v>3640</v>
      </c>
      <c r="M8183" s="9">
        <v>1237.5999999999999</v>
      </c>
      <c r="N8183" s="10">
        <v>0.33999999999999997</v>
      </c>
      <c r="O8183" s="4" t="s">
        <v>24</v>
      </c>
    </row>
    <row r="8184" spans="1:15" ht="14.25" customHeight="1" x14ac:dyDescent="0.25">
      <c r="A8184" s="4" t="s">
        <v>14</v>
      </c>
      <c r="B8184" s="4">
        <v>1185732</v>
      </c>
      <c r="C8184" s="5">
        <v>44541</v>
      </c>
      <c r="D8184" s="37">
        <v>2021</v>
      </c>
      <c r="E8184" s="5" t="str">
        <f>TEXT(Sales[[#This Row],[Invoice Date]],"mmm")</f>
        <v>Dec</v>
      </c>
      <c r="F8184" s="4" t="s">
        <v>15</v>
      </c>
      <c r="G8184" s="4" t="s">
        <v>40</v>
      </c>
      <c r="H8184" s="4" t="s">
        <v>41</v>
      </c>
      <c r="I8184" s="6" t="s">
        <v>20</v>
      </c>
      <c r="J8184" s="7">
        <v>32</v>
      </c>
      <c r="K8184" s="8">
        <v>60</v>
      </c>
      <c r="L8184" s="9">
        <f t="shared" si="127"/>
        <v>1920</v>
      </c>
      <c r="M8184" s="9">
        <v>767.99999999999989</v>
      </c>
      <c r="N8184" s="10">
        <v>0.39999999999999997</v>
      </c>
      <c r="O8184" s="4" t="s">
        <v>24</v>
      </c>
    </row>
    <row r="8185" spans="1:15" ht="14.25" customHeight="1" x14ac:dyDescent="0.25">
      <c r="A8185" s="4" t="s">
        <v>14</v>
      </c>
      <c r="B8185" s="4">
        <v>1185732</v>
      </c>
      <c r="C8185" s="5">
        <v>44542</v>
      </c>
      <c r="D8185" s="37">
        <v>2021</v>
      </c>
      <c r="E8185" s="5" t="str">
        <f>TEXT(Sales[[#This Row],[Invoice Date]],"mmm")</f>
        <v>Dec</v>
      </c>
      <c r="F8185" s="4" t="s">
        <v>15</v>
      </c>
      <c r="G8185" s="4" t="s">
        <v>40</v>
      </c>
      <c r="H8185" s="4" t="s">
        <v>41</v>
      </c>
      <c r="I8185" s="6" t="s">
        <v>21</v>
      </c>
      <c r="J8185" s="7">
        <v>32</v>
      </c>
      <c r="K8185" s="8">
        <v>53</v>
      </c>
      <c r="L8185" s="9">
        <f t="shared" si="127"/>
        <v>1696</v>
      </c>
      <c r="M8185" s="9">
        <v>695.36</v>
      </c>
      <c r="N8185" s="10">
        <v>0.41</v>
      </c>
      <c r="O8185" s="4" t="s">
        <v>24</v>
      </c>
    </row>
    <row r="8186" spans="1:15" ht="14.25" customHeight="1" x14ac:dyDescent="0.25">
      <c r="A8186" s="4" t="s">
        <v>14</v>
      </c>
      <c r="B8186" s="4">
        <v>1185732</v>
      </c>
      <c r="C8186" s="5">
        <v>44543</v>
      </c>
      <c r="D8186" s="37">
        <v>2021</v>
      </c>
      <c r="E8186" s="5" t="str">
        <f>TEXT(Sales[[#This Row],[Invoice Date]],"mmm")</f>
        <v>Dec</v>
      </c>
      <c r="F8186" s="4" t="s">
        <v>15</v>
      </c>
      <c r="G8186" s="4" t="s">
        <v>40</v>
      </c>
      <c r="H8186" s="4" t="s">
        <v>41</v>
      </c>
      <c r="I8186" s="6" t="s">
        <v>22</v>
      </c>
      <c r="J8186" s="7">
        <v>36</v>
      </c>
      <c r="K8186" s="8">
        <v>41</v>
      </c>
      <c r="L8186" s="9">
        <f t="shared" si="127"/>
        <v>1476</v>
      </c>
      <c r="M8186" s="9">
        <v>501.84</v>
      </c>
      <c r="N8186" s="10">
        <v>0.33999999999999997</v>
      </c>
      <c r="O8186" s="4" t="s">
        <v>24</v>
      </c>
    </row>
    <row r="8187" spans="1:15" ht="14.25" customHeight="1" x14ac:dyDescent="0.25">
      <c r="A8187" s="4" t="s">
        <v>14</v>
      </c>
      <c r="B8187" s="4">
        <v>1185732</v>
      </c>
      <c r="C8187" s="5">
        <v>44544</v>
      </c>
      <c r="D8187" s="37">
        <v>2021</v>
      </c>
      <c r="E8187" s="5" t="str">
        <f>TEXT(Sales[[#This Row],[Invoice Date]],"mmm")</f>
        <v>Dec</v>
      </c>
      <c r="F8187" s="4" t="s">
        <v>15</v>
      </c>
      <c r="G8187" s="4" t="s">
        <v>40</v>
      </c>
      <c r="H8187" s="4" t="s">
        <v>41</v>
      </c>
      <c r="I8187" s="6" t="s">
        <v>23</v>
      </c>
      <c r="J8187" s="7">
        <v>48</v>
      </c>
      <c r="K8187" s="8">
        <v>79</v>
      </c>
      <c r="L8187" s="9">
        <f t="shared" si="127"/>
        <v>3792</v>
      </c>
      <c r="M8187" s="9">
        <v>1175.52</v>
      </c>
      <c r="N8187" s="10">
        <v>0.31</v>
      </c>
      <c r="O8187" s="4" t="s">
        <v>24</v>
      </c>
    </row>
    <row r="8188" spans="1:15" ht="14.25" customHeight="1" x14ac:dyDescent="0.25">
      <c r="A8188" s="4" t="s">
        <v>14</v>
      </c>
      <c r="B8188" s="4">
        <v>1185732</v>
      </c>
      <c r="C8188" s="5">
        <v>44545</v>
      </c>
      <c r="D8188" s="37">
        <v>2021</v>
      </c>
      <c r="E8188" s="5" t="str">
        <f>TEXT(Sales[[#This Row],[Invoice Date]],"mmm")</f>
        <v>Dec</v>
      </c>
      <c r="F8188" s="4" t="s">
        <v>15</v>
      </c>
      <c r="G8188" s="4" t="s">
        <v>40</v>
      </c>
      <c r="H8188" s="4" t="s">
        <v>41</v>
      </c>
      <c r="I8188" s="6" t="s">
        <v>17</v>
      </c>
      <c r="J8188" s="7">
        <v>47</v>
      </c>
      <c r="K8188" s="8">
        <v>124</v>
      </c>
      <c r="L8188" s="9">
        <f t="shared" si="127"/>
        <v>5828</v>
      </c>
      <c r="M8188" s="9">
        <v>3088.84</v>
      </c>
      <c r="N8188" s="10">
        <v>0.53</v>
      </c>
      <c r="O8188" s="4" t="s">
        <v>24</v>
      </c>
    </row>
    <row r="8189" spans="1:15" ht="14.25" customHeight="1" x14ac:dyDescent="0.25">
      <c r="A8189" s="4" t="s">
        <v>14</v>
      </c>
      <c r="B8189" s="4">
        <v>1185732</v>
      </c>
      <c r="C8189" s="5">
        <v>44546</v>
      </c>
      <c r="D8189" s="37">
        <v>2021</v>
      </c>
      <c r="E8189" s="5" t="str">
        <f>TEXT(Sales[[#This Row],[Invoice Date]],"mmm")</f>
        <v>Dec</v>
      </c>
      <c r="F8189" s="4" t="s">
        <v>15</v>
      </c>
      <c r="G8189" s="4" t="s">
        <v>40</v>
      </c>
      <c r="H8189" s="4" t="s">
        <v>41</v>
      </c>
      <c r="I8189" s="6" t="s">
        <v>19</v>
      </c>
      <c r="J8189" s="7">
        <v>35</v>
      </c>
      <c r="K8189" s="8">
        <v>68</v>
      </c>
      <c r="L8189" s="9">
        <f t="shared" si="127"/>
        <v>2380</v>
      </c>
      <c r="M8189" s="9">
        <v>761.6</v>
      </c>
      <c r="N8189" s="10">
        <v>0.32</v>
      </c>
      <c r="O8189" s="4" t="s">
        <v>24</v>
      </c>
    </row>
    <row r="8190" spans="1:15" ht="14.25" customHeight="1" x14ac:dyDescent="0.25">
      <c r="A8190" s="4" t="s">
        <v>14</v>
      </c>
      <c r="B8190" s="4">
        <v>1185732</v>
      </c>
      <c r="C8190" s="5">
        <v>44547</v>
      </c>
      <c r="D8190" s="37">
        <v>2021</v>
      </c>
      <c r="E8190" s="5" t="str">
        <f>TEXT(Sales[[#This Row],[Invoice Date]],"mmm")</f>
        <v>Dec</v>
      </c>
      <c r="F8190" s="4" t="s">
        <v>15</v>
      </c>
      <c r="G8190" s="4" t="s">
        <v>40</v>
      </c>
      <c r="H8190" s="4" t="s">
        <v>41</v>
      </c>
      <c r="I8190" s="6" t="s">
        <v>20</v>
      </c>
      <c r="J8190" s="7">
        <v>38</v>
      </c>
      <c r="K8190" s="8">
        <v>38</v>
      </c>
      <c r="L8190" s="9">
        <f t="shared" si="127"/>
        <v>1444</v>
      </c>
      <c r="M8190" s="9">
        <v>548.72</v>
      </c>
      <c r="N8190" s="10">
        <v>0.38</v>
      </c>
      <c r="O8190" s="4" t="s">
        <v>24</v>
      </c>
    </row>
    <row r="8191" spans="1:15" ht="14.25" customHeight="1" x14ac:dyDescent="0.25">
      <c r="A8191" s="4" t="s">
        <v>14</v>
      </c>
      <c r="B8191" s="4">
        <v>1185732</v>
      </c>
      <c r="C8191" s="5">
        <v>44548</v>
      </c>
      <c r="D8191" s="37">
        <v>2021</v>
      </c>
      <c r="E8191" s="5" t="str">
        <f>TEXT(Sales[[#This Row],[Invoice Date]],"mmm")</f>
        <v>Dec</v>
      </c>
      <c r="F8191" s="4" t="s">
        <v>15</v>
      </c>
      <c r="G8191" s="4" t="s">
        <v>40</v>
      </c>
      <c r="H8191" s="4" t="s">
        <v>41</v>
      </c>
      <c r="I8191" s="6" t="s">
        <v>21</v>
      </c>
      <c r="J8191" s="7">
        <v>40</v>
      </c>
      <c r="K8191" s="8">
        <v>34</v>
      </c>
      <c r="L8191" s="9">
        <f t="shared" si="127"/>
        <v>1360</v>
      </c>
      <c r="M8191" s="9">
        <v>516.79999999999995</v>
      </c>
      <c r="N8191" s="10">
        <v>0.38</v>
      </c>
      <c r="O8191" s="4" t="s">
        <v>24</v>
      </c>
    </row>
    <row r="8192" spans="1:15" ht="14.25" customHeight="1" x14ac:dyDescent="0.25">
      <c r="A8192" s="4" t="s">
        <v>14</v>
      </c>
      <c r="B8192" s="4">
        <v>1185732</v>
      </c>
      <c r="C8192" s="5">
        <v>44549</v>
      </c>
      <c r="D8192" s="37">
        <v>2021</v>
      </c>
      <c r="E8192" s="5" t="str">
        <f>TEXT(Sales[[#This Row],[Invoice Date]],"mmm")</f>
        <v>Dec</v>
      </c>
      <c r="F8192" s="4" t="s">
        <v>15</v>
      </c>
      <c r="G8192" s="4" t="s">
        <v>40</v>
      </c>
      <c r="H8192" s="4" t="s">
        <v>41</v>
      </c>
      <c r="I8192" s="6" t="s">
        <v>22</v>
      </c>
      <c r="J8192" s="7">
        <v>43</v>
      </c>
      <c r="K8192" s="8">
        <v>30</v>
      </c>
      <c r="L8192" s="9">
        <f t="shared" si="127"/>
        <v>1290</v>
      </c>
      <c r="M8192" s="9">
        <v>425.69999999999993</v>
      </c>
      <c r="N8192" s="10">
        <v>0.32999999999999996</v>
      </c>
      <c r="O8192" s="4" t="s">
        <v>24</v>
      </c>
    </row>
    <row r="8193" spans="1:15" ht="14.25" customHeight="1" x14ac:dyDescent="0.25">
      <c r="A8193" s="4" t="s">
        <v>14</v>
      </c>
      <c r="B8193" s="4">
        <v>1185732</v>
      </c>
      <c r="C8193" s="5">
        <v>44550</v>
      </c>
      <c r="D8193" s="37">
        <v>2021</v>
      </c>
      <c r="E8193" s="5" t="str">
        <f>TEXT(Sales[[#This Row],[Invoice Date]],"mmm")</f>
        <v>Dec</v>
      </c>
      <c r="F8193" s="4" t="s">
        <v>15</v>
      </c>
      <c r="G8193" s="4" t="s">
        <v>40</v>
      </c>
      <c r="H8193" s="4" t="s">
        <v>41</v>
      </c>
      <c r="I8193" s="6" t="s">
        <v>23</v>
      </c>
      <c r="J8193" s="7">
        <v>42</v>
      </c>
      <c r="K8193" s="8">
        <v>74</v>
      </c>
      <c r="L8193" s="9">
        <f t="shared" si="127"/>
        <v>3108</v>
      </c>
      <c r="M8193" s="9">
        <v>994.56000000000006</v>
      </c>
      <c r="N8193" s="10">
        <v>0.32</v>
      </c>
      <c r="O8193" s="4" t="s">
        <v>24</v>
      </c>
    </row>
    <row r="8194" spans="1:15" ht="14.25" customHeight="1" x14ac:dyDescent="0.25">
      <c r="A8194" s="4" t="s">
        <v>14</v>
      </c>
      <c r="B8194" s="4">
        <v>1185732</v>
      </c>
      <c r="C8194" s="5">
        <v>44551</v>
      </c>
      <c r="D8194" s="37">
        <v>2021</v>
      </c>
      <c r="E8194" s="5" t="str">
        <f>TEXT(Sales[[#This Row],[Invoice Date]],"mmm")</f>
        <v>Dec</v>
      </c>
      <c r="F8194" s="4" t="s">
        <v>15</v>
      </c>
      <c r="G8194" s="4" t="s">
        <v>40</v>
      </c>
      <c r="H8194" s="4" t="s">
        <v>41</v>
      </c>
      <c r="I8194" s="6" t="s">
        <v>17</v>
      </c>
      <c r="J8194" s="7">
        <v>48</v>
      </c>
      <c r="K8194" s="8">
        <v>124</v>
      </c>
      <c r="L8194" s="9">
        <f t="shared" si="127"/>
        <v>5952</v>
      </c>
      <c r="M8194" s="9">
        <v>3571.2000000000007</v>
      </c>
      <c r="N8194" s="10">
        <v>0.60000000000000009</v>
      </c>
      <c r="O8194" s="4" t="s">
        <v>24</v>
      </c>
    </row>
    <row r="8195" spans="1:15" ht="14.25" customHeight="1" x14ac:dyDescent="0.25">
      <c r="A8195" s="4" t="s">
        <v>14</v>
      </c>
      <c r="B8195" s="4">
        <v>1185732</v>
      </c>
      <c r="C8195" s="5">
        <v>44552</v>
      </c>
      <c r="D8195" s="37">
        <v>2021</v>
      </c>
      <c r="E8195" s="5" t="str">
        <f>TEXT(Sales[[#This Row],[Invoice Date]],"mmm")</f>
        <v>Dec</v>
      </c>
      <c r="F8195" s="4" t="s">
        <v>15</v>
      </c>
      <c r="G8195" s="4" t="s">
        <v>40</v>
      </c>
      <c r="H8195" s="4" t="s">
        <v>41</v>
      </c>
      <c r="I8195" s="6" t="s">
        <v>19</v>
      </c>
      <c r="J8195" s="7">
        <v>43</v>
      </c>
      <c r="K8195" s="8">
        <v>68</v>
      </c>
      <c r="L8195" s="9">
        <f t="shared" ref="L8195:L8258" si="128">J8195*K8195</f>
        <v>2924</v>
      </c>
      <c r="M8195" s="9">
        <v>1228.08</v>
      </c>
      <c r="N8195" s="10">
        <v>0.42</v>
      </c>
      <c r="O8195" s="4" t="s">
        <v>24</v>
      </c>
    </row>
    <row r="8196" spans="1:15" ht="14.25" customHeight="1" x14ac:dyDescent="0.25">
      <c r="A8196" s="4" t="s">
        <v>14</v>
      </c>
      <c r="B8196" s="4">
        <v>1185732</v>
      </c>
      <c r="C8196" s="5">
        <v>44553</v>
      </c>
      <c r="D8196" s="37">
        <v>2021</v>
      </c>
      <c r="E8196" s="5" t="str">
        <f>TEXT(Sales[[#This Row],[Invoice Date]],"mmm")</f>
        <v>Dec</v>
      </c>
      <c r="F8196" s="4" t="s">
        <v>15</v>
      </c>
      <c r="G8196" s="4" t="s">
        <v>40</v>
      </c>
      <c r="H8196" s="4" t="s">
        <v>41</v>
      </c>
      <c r="I8196" s="6" t="s">
        <v>20</v>
      </c>
      <c r="J8196" s="7">
        <v>47</v>
      </c>
      <c r="K8196" s="8">
        <v>66</v>
      </c>
      <c r="L8196" s="9">
        <f t="shared" si="128"/>
        <v>3102</v>
      </c>
      <c r="M8196" s="9">
        <v>1364.8799999999999</v>
      </c>
      <c r="N8196" s="10">
        <v>0.43999999999999995</v>
      </c>
      <c r="O8196" s="4" t="s">
        <v>24</v>
      </c>
    </row>
    <row r="8197" spans="1:15" ht="14.25" customHeight="1" x14ac:dyDescent="0.25">
      <c r="A8197" s="4" t="s">
        <v>14</v>
      </c>
      <c r="B8197" s="4">
        <v>1185732</v>
      </c>
      <c r="C8197" s="5">
        <v>44554</v>
      </c>
      <c r="D8197" s="37">
        <v>2021</v>
      </c>
      <c r="E8197" s="5" t="str">
        <f>TEXT(Sales[[#This Row],[Invoice Date]],"mmm")</f>
        <v>Dec</v>
      </c>
      <c r="F8197" s="4" t="s">
        <v>15</v>
      </c>
      <c r="G8197" s="4" t="s">
        <v>40</v>
      </c>
      <c r="H8197" s="4" t="s">
        <v>41</v>
      </c>
      <c r="I8197" s="6" t="s">
        <v>21</v>
      </c>
      <c r="J8197" s="7">
        <v>43</v>
      </c>
      <c r="K8197" s="8">
        <v>60</v>
      </c>
      <c r="L8197" s="9">
        <f t="shared" si="128"/>
        <v>2580</v>
      </c>
      <c r="M8197" s="9">
        <v>1186.8</v>
      </c>
      <c r="N8197" s="10">
        <v>0.45999999999999996</v>
      </c>
      <c r="O8197" s="4" t="s">
        <v>24</v>
      </c>
    </row>
    <row r="8198" spans="1:15" ht="14.25" customHeight="1" x14ac:dyDescent="0.25">
      <c r="A8198" s="4" t="s">
        <v>14</v>
      </c>
      <c r="B8198" s="4">
        <v>1185732</v>
      </c>
      <c r="C8198" s="5">
        <v>44555</v>
      </c>
      <c r="D8198" s="37">
        <v>2021</v>
      </c>
      <c r="E8198" s="5" t="str">
        <f>TEXT(Sales[[#This Row],[Invoice Date]],"mmm")</f>
        <v>Dec</v>
      </c>
      <c r="F8198" s="4" t="s">
        <v>15</v>
      </c>
      <c r="G8198" s="4" t="s">
        <v>40</v>
      </c>
      <c r="H8198" s="4" t="s">
        <v>41</v>
      </c>
      <c r="I8198" s="6" t="s">
        <v>22</v>
      </c>
      <c r="J8198" s="7">
        <v>51</v>
      </c>
      <c r="K8198" s="8">
        <v>48</v>
      </c>
      <c r="L8198" s="9">
        <f t="shared" si="128"/>
        <v>2448</v>
      </c>
      <c r="M8198" s="9">
        <v>954.71999999999991</v>
      </c>
      <c r="N8198" s="10">
        <v>0.38999999999999996</v>
      </c>
      <c r="O8198" s="4" t="s">
        <v>24</v>
      </c>
    </row>
    <row r="8199" spans="1:15" ht="14.25" customHeight="1" x14ac:dyDescent="0.25">
      <c r="A8199" s="4" t="s">
        <v>14</v>
      </c>
      <c r="B8199" s="4">
        <v>1185732</v>
      </c>
      <c r="C8199" s="5">
        <v>44556</v>
      </c>
      <c r="D8199" s="37">
        <v>2021</v>
      </c>
      <c r="E8199" s="5" t="str">
        <f>TEXT(Sales[[#This Row],[Invoice Date]],"mmm")</f>
        <v>Dec</v>
      </c>
      <c r="F8199" s="4" t="s">
        <v>15</v>
      </c>
      <c r="G8199" s="4" t="s">
        <v>40</v>
      </c>
      <c r="H8199" s="4" t="s">
        <v>41</v>
      </c>
      <c r="I8199" s="6" t="s">
        <v>23</v>
      </c>
      <c r="J8199" s="7">
        <v>53</v>
      </c>
      <c r="K8199" s="8">
        <v>75</v>
      </c>
      <c r="L8199" s="9">
        <f t="shared" si="128"/>
        <v>3975</v>
      </c>
      <c r="M8199" s="9">
        <v>1431</v>
      </c>
      <c r="N8199" s="10">
        <v>0.36</v>
      </c>
      <c r="O8199" s="4" t="s">
        <v>24</v>
      </c>
    </row>
    <row r="8200" spans="1:15" ht="14.25" customHeight="1" x14ac:dyDescent="0.25">
      <c r="A8200" s="4" t="s">
        <v>14</v>
      </c>
      <c r="B8200" s="4">
        <v>1185732</v>
      </c>
      <c r="C8200" s="5">
        <v>44557</v>
      </c>
      <c r="D8200" s="37">
        <v>2021</v>
      </c>
      <c r="E8200" s="5" t="str">
        <f>TEXT(Sales[[#This Row],[Invoice Date]],"mmm")</f>
        <v>Dec</v>
      </c>
      <c r="F8200" s="4" t="s">
        <v>15</v>
      </c>
      <c r="G8200" s="4" t="s">
        <v>40</v>
      </c>
      <c r="H8200" s="4" t="s">
        <v>41</v>
      </c>
      <c r="I8200" s="6" t="s">
        <v>17</v>
      </c>
      <c r="J8200" s="7">
        <v>53</v>
      </c>
      <c r="K8200" s="8">
        <v>143</v>
      </c>
      <c r="L8200" s="9">
        <f t="shared" si="128"/>
        <v>7579</v>
      </c>
      <c r="M8200" s="9">
        <v>4623.1900000000005</v>
      </c>
      <c r="N8200" s="10">
        <v>0.6100000000000001</v>
      </c>
      <c r="O8200" s="4" t="s">
        <v>24</v>
      </c>
    </row>
    <row r="8201" spans="1:15" ht="14.25" customHeight="1" x14ac:dyDescent="0.25">
      <c r="A8201" s="4" t="s">
        <v>14</v>
      </c>
      <c r="B8201" s="4">
        <v>1185732</v>
      </c>
      <c r="C8201" s="5">
        <v>44558</v>
      </c>
      <c r="D8201" s="37">
        <v>2021</v>
      </c>
      <c r="E8201" s="5" t="str">
        <f>TEXT(Sales[[#This Row],[Invoice Date]],"mmm")</f>
        <v>Dec</v>
      </c>
      <c r="F8201" s="4" t="s">
        <v>15</v>
      </c>
      <c r="G8201" s="4" t="s">
        <v>40</v>
      </c>
      <c r="H8201" s="4" t="s">
        <v>41</v>
      </c>
      <c r="I8201" s="6" t="s">
        <v>19</v>
      </c>
      <c r="J8201" s="7">
        <v>47</v>
      </c>
      <c r="K8201" s="8">
        <v>85</v>
      </c>
      <c r="L8201" s="9">
        <f t="shared" si="128"/>
        <v>3995</v>
      </c>
      <c r="M8201" s="9">
        <v>1637.9499999999998</v>
      </c>
      <c r="N8201" s="10">
        <v>0.41</v>
      </c>
      <c r="O8201" s="4" t="s">
        <v>24</v>
      </c>
    </row>
    <row r="8202" spans="1:15" ht="14.25" customHeight="1" x14ac:dyDescent="0.25">
      <c r="A8202" s="4" t="s">
        <v>14</v>
      </c>
      <c r="B8202" s="4">
        <v>1185732</v>
      </c>
      <c r="C8202" s="5">
        <v>44559</v>
      </c>
      <c r="D8202" s="37">
        <v>2021</v>
      </c>
      <c r="E8202" s="5" t="str">
        <f>TEXT(Sales[[#This Row],[Invoice Date]],"mmm")</f>
        <v>Dec</v>
      </c>
      <c r="F8202" s="4" t="s">
        <v>15</v>
      </c>
      <c r="G8202" s="4" t="s">
        <v>40</v>
      </c>
      <c r="H8202" s="4" t="s">
        <v>41</v>
      </c>
      <c r="I8202" s="6" t="s">
        <v>20</v>
      </c>
      <c r="J8202" s="7">
        <v>44</v>
      </c>
      <c r="K8202" s="8">
        <v>79</v>
      </c>
      <c r="L8202" s="9">
        <f t="shared" si="128"/>
        <v>3476</v>
      </c>
      <c r="M8202" s="9">
        <v>1529.4399999999998</v>
      </c>
      <c r="N8202" s="10">
        <v>0.43999999999999995</v>
      </c>
      <c r="O8202" s="4" t="s">
        <v>24</v>
      </c>
    </row>
    <row r="8203" spans="1:15" ht="14.25" customHeight="1" x14ac:dyDescent="0.25">
      <c r="A8203" s="4" t="s">
        <v>14</v>
      </c>
      <c r="B8203" s="4">
        <v>1185732</v>
      </c>
      <c r="C8203" s="5">
        <v>44560</v>
      </c>
      <c r="D8203" s="37">
        <v>2021</v>
      </c>
      <c r="E8203" s="5" t="str">
        <f>TEXT(Sales[[#This Row],[Invoice Date]],"mmm")</f>
        <v>Dec</v>
      </c>
      <c r="F8203" s="4" t="s">
        <v>15</v>
      </c>
      <c r="G8203" s="4" t="s">
        <v>40</v>
      </c>
      <c r="H8203" s="4" t="s">
        <v>41</v>
      </c>
      <c r="I8203" s="6" t="s">
        <v>21</v>
      </c>
      <c r="J8203" s="7">
        <v>40</v>
      </c>
      <c r="K8203" s="8">
        <v>53</v>
      </c>
      <c r="L8203" s="9">
        <f t="shared" si="128"/>
        <v>2120</v>
      </c>
      <c r="M8203" s="9">
        <v>953.99999999999989</v>
      </c>
      <c r="N8203" s="10">
        <v>0.44999999999999996</v>
      </c>
      <c r="O8203" s="4" t="s">
        <v>24</v>
      </c>
    </row>
    <row r="8204" spans="1:15" ht="14.25" customHeight="1" x14ac:dyDescent="0.25">
      <c r="A8204" s="4" t="s">
        <v>14</v>
      </c>
      <c r="B8204" s="4">
        <v>1185732</v>
      </c>
      <c r="C8204" s="5">
        <v>44561</v>
      </c>
      <c r="D8204" s="37">
        <v>2021</v>
      </c>
      <c r="E8204" s="5" t="str">
        <f>TEXT(Sales[[#This Row],[Invoice Date]],"mmm")</f>
        <v>Dec</v>
      </c>
      <c r="F8204" s="4" t="s">
        <v>15</v>
      </c>
      <c r="G8204" s="4" t="s">
        <v>40</v>
      </c>
      <c r="H8204" s="4" t="s">
        <v>41</v>
      </c>
      <c r="I8204" s="6" t="s">
        <v>22</v>
      </c>
      <c r="J8204" s="7">
        <v>46</v>
      </c>
      <c r="K8204" s="8">
        <v>56</v>
      </c>
      <c r="L8204" s="9">
        <f t="shared" si="128"/>
        <v>2576</v>
      </c>
      <c r="M8204" s="9">
        <v>1004.6399999999999</v>
      </c>
      <c r="N8204" s="10">
        <v>0.38999999999999996</v>
      </c>
      <c r="O8204" s="4" t="s">
        <v>24</v>
      </c>
    </row>
    <row r="8205" spans="1:15" ht="14.25" customHeight="1" x14ac:dyDescent="0.25">
      <c r="A8205" s="4" t="s">
        <v>14</v>
      </c>
      <c r="B8205" s="4">
        <v>1185732</v>
      </c>
      <c r="C8205" s="5">
        <v>43831</v>
      </c>
      <c r="D8205" s="37">
        <v>2020</v>
      </c>
      <c r="E8205" s="5" t="str">
        <f>TEXT(Sales[[#This Row],[Invoice Date]],"mmm")</f>
        <v>Jan</v>
      </c>
      <c r="F8205" s="4" t="s">
        <v>15</v>
      </c>
      <c r="G8205" s="4" t="s">
        <v>40</v>
      </c>
      <c r="H8205" s="4" t="s">
        <v>41</v>
      </c>
      <c r="I8205" s="6" t="s">
        <v>23</v>
      </c>
      <c r="J8205" s="7">
        <v>53</v>
      </c>
      <c r="K8205" s="8">
        <v>83</v>
      </c>
      <c r="L8205" s="9">
        <f t="shared" si="128"/>
        <v>4399</v>
      </c>
      <c r="M8205" s="9">
        <v>1407.68</v>
      </c>
      <c r="N8205" s="10">
        <v>0.32</v>
      </c>
      <c r="O8205" s="4" t="s">
        <v>24</v>
      </c>
    </row>
    <row r="8206" spans="1:15" ht="14.25" customHeight="1" x14ac:dyDescent="0.25">
      <c r="A8206" s="4" t="s">
        <v>30</v>
      </c>
      <c r="B8206" s="4">
        <v>1128299</v>
      </c>
      <c r="C8206" s="5">
        <v>43832</v>
      </c>
      <c r="D8206" s="37">
        <v>2020</v>
      </c>
      <c r="E8206" s="5" t="str">
        <f>TEXT(Sales[[#This Row],[Invoice Date]],"mmm")</f>
        <v>Jan</v>
      </c>
      <c r="F8206" s="4" t="s">
        <v>15</v>
      </c>
      <c r="G8206" s="4" t="s">
        <v>40</v>
      </c>
      <c r="H8206" s="4" t="s">
        <v>41</v>
      </c>
      <c r="I8206" s="6" t="s">
        <v>17</v>
      </c>
      <c r="J8206" s="7">
        <v>27</v>
      </c>
      <c r="K8206" s="8">
        <v>158</v>
      </c>
      <c r="L8206" s="9">
        <f t="shared" si="128"/>
        <v>4266</v>
      </c>
      <c r="M8206" s="9">
        <v>1791.7200000000003</v>
      </c>
      <c r="N8206" s="10">
        <v>0.42000000000000004</v>
      </c>
      <c r="O8206" s="4" t="s">
        <v>24</v>
      </c>
    </row>
    <row r="8207" spans="1:15" ht="14.25" customHeight="1" x14ac:dyDescent="0.25">
      <c r="A8207" s="4" t="s">
        <v>30</v>
      </c>
      <c r="B8207" s="4">
        <v>1128299</v>
      </c>
      <c r="C8207" s="5">
        <v>43833</v>
      </c>
      <c r="D8207" s="37">
        <v>2020</v>
      </c>
      <c r="E8207" s="5" t="str">
        <f>TEXT(Sales[[#This Row],[Invoice Date]],"mmm")</f>
        <v>Jan</v>
      </c>
      <c r="F8207" s="4" t="s">
        <v>15</v>
      </c>
      <c r="G8207" s="4" t="s">
        <v>40</v>
      </c>
      <c r="H8207" s="4" t="s">
        <v>41</v>
      </c>
      <c r="I8207" s="6" t="s">
        <v>19</v>
      </c>
      <c r="J8207" s="7">
        <v>35</v>
      </c>
      <c r="K8207" s="8">
        <v>135</v>
      </c>
      <c r="L8207" s="9">
        <f t="shared" si="128"/>
        <v>4725</v>
      </c>
      <c r="M8207" s="9">
        <v>1464.75</v>
      </c>
      <c r="N8207" s="10">
        <v>0.31</v>
      </c>
      <c r="O8207" s="4" t="s">
        <v>24</v>
      </c>
    </row>
    <row r="8208" spans="1:15" ht="14.25" customHeight="1" x14ac:dyDescent="0.25">
      <c r="A8208" s="4" t="s">
        <v>30</v>
      </c>
      <c r="B8208" s="4">
        <v>1128299</v>
      </c>
      <c r="C8208" s="5">
        <v>43834</v>
      </c>
      <c r="D8208" s="37">
        <v>2020</v>
      </c>
      <c r="E8208" s="5" t="str">
        <f>TEXT(Sales[[#This Row],[Invoice Date]],"mmm")</f>
        <v>Jan</v>
      </c>
      <c r="F8208" s="4" t="s">
        <v>15</v>
      </c>
      <c r="G8208" s="4" t="s">
        <v>40</v>
      </c>
      <c r="H8208" s="4" t="s">
        <v>41</v>
      </c>
      <c r="I8208" s="6" t="s">
        <v>20</v>
      </c>
      <c r="J8208" s="7">
        <v>36</v>
      </c>
      <c r="K8208" s="8">
        <v>140</v>
      </c>
      <c r="L8208" s="9">
        <f t="shared" si="128"/>
        <v>5040</v>
      </c>
      <c r="M8208" s="9">
        <v>2368.8000000000002</v>
      </c>
      <c r="N8208" s="10">
        <v>0.47000000000000003</v>
      </c>
      <c r="O8208" s="4" t="s">
        <v>24</v>
      </c>
    </row>
    <row r="8209" spans="1:15" ht="14.25" customHeight="1" x14ac:dyDescent="0.25">
      <c r="A8209" s="4" t="s">
        <v>30</v>
      </c>
      <c r="B8209" s="4">
        <v>1128299</v>
      </c>
      <c r="C8209" s="5">
        <v>43835</v>
      </c>
      <c r="D8209" s="37">
        <v>2020</v>
      </c>
      <c r="E8209" s="5" t="str">
        <f>TEXT(Sales[[#This Row],[Invoice Date]],"mmm")</f>
        <v>Jan</v>
      </c>
      <c r="F8209" s="4" t="s">
        <v>15</v>
      </c>
      <c r="G8209" s="4" t="s">
        <v>40</v>
      </c>
      <c r="H8209" s="4" t="s">
        <v>41</v>
      </c>
      <c r="I8209" s="6" t="s">
        <v>21</v>
      </c>
      <c r="J8209" s="7">
        <v>34</v>
      </c>
      <c r="K8209" s="8">
        <v>90</v>
      </c>
      <c r="L8209" s="9">
        <f t="shared" si="128"/>
        <v>3060</v>
      </c>
      <c r="M8209" s="9">
        <v>1254.5999999999999</v>
      </c>
      <c r="N8209" s="10">
        <v>0.41</v>
      </c>
      <c r="O8209" s="4" t="s">
        <v>24</v>
      </c>
    </row>
    <row r="8210" spans="1:15" ht="14.25" customHeight="1" x14ac:dyDescent="0.25">
      <c r="A8210" s="4" t="s">
        <v>30</v>
      </c>
      <c r="B8210" s="4">
        <v>1128299</v>
      </c>
      <c r="C8210" s="5">
        <v>43836</v>
      </c>
      <c r="D8210" s="37">
        <v>2020</v>
      </c>
      <c r="E8210" s="5" t="str">
        <f>TEXT(Sales[[#This Row],[Invoice Date]],"mmm")</f>
        <v>Jan</v>
      </c>
      <c r="F8210" s="4" t="s">
        <v>31</v>
      </c>
      <c r="G8210" s="4" t="s">
        <v>42</v>
      </c>
      <c r="H8210" s="4" t="s">
        <v>43</v>
      </c>
      <c r="I8210" s="6" t="s">
        <v>22</v>
      </c>
      <c r="J8210" s="7">
        <v>37</v>
      </c>
      <c r="K8210" s="8">
        <v>80</v>
      </c>
      <c r="L8210" s="9">
        <f t="shared" si="128"/>
        <v>2960</v>
      </c>
      <c r="M8210" s="9">
        <v>1687.2000000000003</v>
      </c>
      <c r="N8210" s="10">
        <v>0.57000000000000006</v>
      </c>
      <c r="O8210" s="4" t="s">
        <v>24</v>
      </c>
    </row>
    <row r="8211" spans="1:15" ht="14.25" customHeight="1" x14ac:dyDescent="0.25">
      <c r="A8211" s="4" t="s">
        <v>30</v>
      </c>
      <c r="B8211" s="4">
        <v>1128299</v>
      </c>
      <c r="C8211" s="5">
        <v>43837</v>
      </c>
      <c r="D8211" s="37">
        <v>2020</v>
      </c>
      <c r="E8211" s="5" t="str">
        <f>TEXT(Sales[[#This Row],[Invoice Date]],"mmm")</f>
        <v>Jan</v>
      </c>
      <c r="F8211" s="4" t="s">
        <v>31</v>
      </c>
      <c r="G8211" s="4" t="s">
        <v>42</v>
      </c>
      <c r="H8211" s="4" t="s">
        <v>43</v>
      </c>
      <c r="I8211" s="6" t="s">
        <v>23</v>
      </c>
      <c r="J8211" s="7">
        <v>36</v>
      </c>
      <c r="K8211" s="8">
        <v>166</v>
      </c>
      <c r="L8211" s="9">
        <f t="shared" si="128"/>
        <v>5976</v>
      </c>
      <c r="M8211" s="9">
        <v>1434.24</v>
      </c>
      <c r="N8211" s="10">
        <v>0.24000000000000002</v>
      </c>
      <c r="O8211" s="4" t="s">
        <v>24</v>
      </c>
    </row>
    <row r="8212" spans="1:15" ht="14.25" customHeight="1" x14ac:dyDescent="0.25">
      <c r="A8212" s="4" t="s">
        <v>30</v>
      </c>
      <c r="B8212" s="4">
        <v>1128299</v>
      </c>
      <c r="C8212" s="5">
        <v>43838</v>
      </c>
      <c r="D8212" s="37">
        <v>2020</v>
      </c>
      <c r="E8212" s="5" t="str">
        <f>TEXT(Sales[[#This Row],[Invoice Date]],"mmm")</f>
        <v>Jan</v>
      </c>
      <c r="F8212" s="4" t="s">
        <v>31</v>
      </c>
      <c r="G8212" s="4" t="s">
        <v>42</v>
      </c>
      <c r="H8212" s="4" t="s">
        <v>43</v>
      </c>
      <c r="I8212" s="6" t="s">
        <v>17</v>
      </c>
      <c r="J8212" s="7">
        <v>27</v>
      </c>
      <c r="K8212" s="8">
        <v>173</v>
      </c>
      <c r="L8212" s="9">
        <f t="shared" si="128"/>
        <v>4671</v>
      </c>
      <c r="M8212" s="9">
        <v>2008.5300000000002</v>
      </c>
      <c r="N8212" s="10">
        <v>0.43000000000000005</v>
      </c>
      <c r="O8212" s="4" t="s">
        <v>24</v>
      </c>
    </row>
    <row r="8213" spans="1:15" ht="14.25" customHeight="1" x14ac:dyDescent="0.25">
      <c r="A8213" s="4" t="s">
        <v>30</v>
      </c>
      <c r="B8213" s="4">
        <v>1128299</v>
      </c>
      <c r="C8213" s="5">
        <v>43839</v>
      </c>
      <c r="D8213" s="37">
        <v>2020</v>
      </c>
      <c r="E8213" s="5" t="str">
        <f>TEXT(Sales[[#This Row],[Invoice Date]],"mmm")</f>
        <v>Jan</v>
      </c>
      <c r="F8213" s="4" t="s">
        <v>31</v>
      </c>
      <c r="G8213" s="4" t="s">
        <v>42</v>
      </c>
      <c r="H8213" s="4" t="s">
        <v>43</v>
      </c>
      <c r="I8213" s="6" t="s">
        <v>19</v>
      </c>
      <c r="J8213" s="7">
        <v>35</v>
      </c>
      <c r="K8213" s="8">
        <v>145</v>
      </c>
      <c r="L8213" s="9">
        <f t="shared" si="128"/>
        <v>5075</v>
      </c>
      <c r="M8213" s="9">
        <v>1573.25</v>
      </c>
      <c r="N8213" s="10">
        <v>0.31</v>
      </c>
      <c r="O8213" s="4" t="s">
        <v>24</v>
      </c>
    </row>
    <row r="8214" spans="1:15" ht="14.25" customHeight="1" x14ac:dyDescent="0.25">
      <c r="A8214" s="4" t="s">
        <v>30</v>
      </c>
      <c r="B8214" s="4">
        <v>1128299</v>
      </c>
      <c r="C8214" s="5">
        <v>43840</v>
      </c>
      <c r="D8214" s="37">
        <v>2020</v>
      </c>
      <c r="E8214" s="5" t="str">
        <f>TEXT(Sales[[#This Row],[Invoice Date]],"mmm")</f>
        <v>Jan</v>
      </c>
      <c r="F8214" s="4" t="s">
        <v>31</v>
      </c>
      <c r="G8214" s="4" t="s">
        <v>42</v>
      </c>
      <c r="H8214" s="4" t="s">
        <v>43</v>
      </c>
      <c r="I8214" s="6" t="s">
        <v>20</v>
      </c>
      <c r="J8214" s="7">
        <v>31</v>
      </c>
      <c r="K8214" s="8">
        <v>140</v>
      </c>
      <c r="L8214" s="9">
        <f t="shared" si="128"/>
        <v>4340</v>
      </c>
      <c r="M8214" s="9">
        <v>1866.2000000000003</v>
      </c>
      <c r="N8214" s="10">
        <v>0.43000000000000005</v>
      </c>
      <c r="O8214" s="4" t="s">
        <v>24</v>
      </c>
    </row>
    <row r="8215" spans="1:15" ht="14.25" customHeight="1" x14ac:dyDescent="0.25">
      <c r="A8215" s="4" t="s">
        <v>30</v>
      </c>
      <c r="B8215" s="4">
        <v>1128299</v>
      </c>
      <c r="C8215" s="5">
        <v>43841</v>
      </c>
      <c r="D8215" s="37">
        <v>2020</v>
      </c>
      <c r="E8215" s="5" t="str">
        <f>TEXT(Sales[[#This Row],[Invoice Date]],"mmm")</f>
        <v>Jan</v>
      </c>
      <c r="F8215" s="4" t="s">
        <v>31</v>
      </c>
      <c r="G8215" s="4" t="s">
        <v>42</v>
      </c>
      <c r="H8215" s="4" t="s">
        <v>43</v>
      </c>
      <c r="I8215" s="6" t="s">
        <v>21</v>
      </c>
      <c r="J8215" s="7">
        <v>30</v>
      </c>
      <c r="K8215" s="8">
        <v>85</v>
      </c>
      <c r="L8215" s="9">
        <f t="shared" si="128"/>
        <v>2550</v>
      </c>
      <c r="M8215" s="9">
        <v>1045.5</v>
      </c>
      <c r="N8215" s="10">
        <v>0.41</v>
      </c>
      <c r="O8215" s="4" t="s">
        <v>24</v>
      </c>
    </row>
    <row r="8216" spans="1:15" ht="14.25" customHeight="1" x14ac:dyDescent="0.25">
      <c r="A8216" s="4" t="s">
        <v>30</v>
      </c>
      <c r="B8216" s="4">
        <v>1128299</v>
      </c>
      <c r="C8216" s="5">
        <v>43842</v>
      </c>
      <c r="D8216" s="37">
        <v>2020</v>
      </c>
      <c r="E8216" s="5" t="str">
        <f>TEXT(Sales[[#This Row],[Invoice Date]],"mmm")</f>
        <v>Jan</v>
      </c>
      <c r="F8216" s="4" t="s">
        <v>31</v>
      </c>
      <c r="G8216" s="4" t="s">
        <v>42</v>
      </c>
      <c r="H8216" s="4" t="s">
        <v>43</v>
      </c>
      <c r="I8216" s="6" t="s">
        <v>22</v>
      </c>
      <c r="J8216" s="7">
        <v>37</v>
      </c>
      <c r="K8216" s="8">
        <v>70</v>
      </c>
      <c r="L8216" s="9">
        <f t="shared" si="128"/>
        <v>2590</v>
      </c>
      <c r="M8216" s="9">
        <v>1579.9000000000003</v>
      </c>
      <c r="N8216" s="10">
        <v>0.6100000000000001</v>
      </c>
      <c r="O8216" s="4" t="s">
        <v>24</v>
      </c>
    </row>
    <row r="8217" spans="1:15" ht="14.25" customHeight="1" x14ac:dyDescent="0.25">
      <c r="A8217" s="4" t="s">
        <v>30</v>
      </c>
      <c r="B8217" s="4">
        <v>1128299</v>
      </c>
      <c r="C8217" s="5">
        <v>43843</v>
      </c>
      <c r="D8217" s="37">
        <v>2020</v>
      </c>
      <c r="E8217" s="5" t="str">
        <f>TEXT(Sales[[#This Row],[Invoice Date]],"mmm")</f>
        <v>Jan</v>
      </c>
      <c r="F8217" s="4" t="s">
        <v>31</v>
      </c>
      <c r="G8217" s="4" t="s">
        <v>42</v>
      </c>
      <c r="H8217" s="4" t="s">
        <v>43</v>
      </c>
      <c r="I8217" s="6" t="s">
        <v>23</v>
      </c>
      <c r="J8217" s="7">
        <v>31</v>
      </c>
      <c r="K8217" s="8">
        <v>140</v>
      </c>
      <c r="L8217" s="9">
        <f t="shared" si="128"/>
        <v>4340</v>
      </c>
      <c r="M8217" s="9">
        <v>998.2</v>
      </c>
      <c r="N8217" s="10">
        <v>0.23</v>
      </c>
      <c r="O8217" s="4" t="s">
        <v>24</v>
      </c>
    </row>
    <row r="8218" spans="1:15" ht="14.25" customHeight="1" x14ac:dyDescent="0.25">
      <c r="A8218" s="4" t="s">
        <v>30</v>
      </c>
      <c r="B8218" s="4">
        <v>1128299</v>
      </c>
      <c r="C8218" s="5">
        <v>43844</v>
      </c>
      <c r="D8218" s="37">
        <v>2020</v>
      </c>
      <c r="E8218" s="5" t="str">
        <f>TEXT(Sales[[#This Row],[Invoice Date]],"mmm")</f>
        <v>Jan</v>
      </c>
      <c r="F8218" s="4" t="s">
        <v>31</v>
      </c>
      <c r="G8218" s="4" t="s">
        <v>42</v>
      </c>
      <c r="H8218" s="4" t="s">
        <v>43</v>
      </c>
      <c r="I8218" s="6" t="s">
        <v>17</v>
      </c>
      <c r="J8218" s="7">
        <v>31</v>
      </c>
      <c r="K8218" s="8">
        <v>182</v>
      </c>
      <c r="L8218" s="9">
        <f t="shared" si="128"/>
        <v>5642</v>
      </c>
      <c r="M8218" s="9">
        <v>2538.9</v>
      </c>
      <c r="N8218" s="10">
        <v>0.45</v>
      </c>
      <c r="O8218" s="4" t="s">
        <v>24</v>
      </c>
    </row>
    <row r="8219" spans="1:15" ht="14.25" customHeight="1" x14ac:dyDescent="0.25">
      <c r="A8219" s="4" t="s">
        <v>30</v>
      </c>
      <c r="B8219" s="4">
        <v>1128299</v>
      </c>
      <c r="C8219" s="5">
        <v>43845</v>
      </c>
      <c r="D8219" s="37">
        <v>2020</v>
      </c>
      <c r="E8219" s="5" t="str">
        <f>TEXT(Sales[[#This Row],[Invoice Date]],"mmm")</f>
        <v>Jan</v>
      </c>
      <c r="F8219" s="4" t="s">
        <v>31</v>
      </c>
      <c r="G8219" s="4" t="s">
        <v>42</v>
      </c>
      <c r="H8219" s="4" t="s">
        <v>43</v>
      </c>
      <c r="I8219" s="6" t="s">
        <v>19</v>
      </c>
      <c r="J8219" s="7">
        <v>42</v>
      </c>
      <c r="K8219" s="8">
        <v>124</v>
      </c>
      <c r="L8219" s="9">
        <f t="shared" si="128"/>
        <v>5208</v>
      </c>
      <c r="M8219" s="9">
        <v>1666.56</v>
      </c>
      <c r="N8219" s="10">
        <v>0.32</v>
      </c>
      <c r="O8219" s="4" t="s">
        <v>24</v>
      </c>
    </row>
    <row r="8220" spans="1:15" ht="14.25" customHeight="1" x14ac:dyDescent="0.25">
      <c r="A8220" s="4" t="s">
        <v>30</v>
      </c>
      <c r="B8220" s="4">
        <v>1128299</v>
      </c>
      <c r="C8220" s="5">
        <v>43846</v>
      </c>
      <c r="D8220" s="37">
        <v>2020</v>
      </c>
      <c r="E8220" s="5" t="str">
        <f>TEXT(Sales[[#This Row],[Invoice Date]],"mmm")</f>
        <v>Jan</v>
      </c>
      <c r="F8220" s="4" t="s">
        <v>31</v>
      </c>
      <c r="G8220" s="4" t="s">
        <v>42</v>
      </c>
      <c r="H8220" s="4" t="s">
        <v>43</v>
      </c>
      <c r="I8220" s="6" t="s">
        <v>20</v>
      </c>
      <c r="J8220" s="7">
        <v>43</v>
      </c>
      <c r="K8220" s="8">
        <v>128</v>
      </c>
      <c r="L8220" s="9">
        <f t="shared" si="128"/>
        <v>5504</v>
      </c>
      <c r="M8220" s="9">
        <v>2586.88</v>
      </c>
      <c r="N8220" s="10">
        <v>0.47000000000000003</v>
      </c>
      <c r="O8220" s="4" t="s">
        <v>24</v>
      </c>
    </row>
    <row r="8221" spans="1:15" ht="14.25" customHeight="1" x14ac:dyDescent="0.25">
      <c r="A8221" s="4" t="s">
        <v>30</v>
      </c>
      <c r="B8221" s="4">
        <v>1128299</v>
      </c>
      <c r="C8221" s="5">
        <v>43847</v>
      </c>
      <c r="D8221" s="37">
        <v>2020</v>
      </c>
      <c r="E8221" s="5" t="str">
        <f>TEXT(Sales[[#This Row],[Invoice Date]],"mmm")</f>
        <v>Jan</v>
      </c>
      <c r="F8221" s="4" t="s">
        <v>31</v>
      </c>
      <c r="G8221" s="4" t="s">
        <v>42</v>
      </c>
      <c r="H8221" s="4" t="s">
        <v>43</v>
      </c>
      <c r="I8221" s="6" t="s">
        <v>21</v>
      </c>
      <c r="J8221" s="7">
        <v>41</v>
      </c>
      <c r="K8221" s="8">
        <v>93</v>
      </c>
      <c r="L8221" s="9">
        <f t="shared" si="128"/>
        <v>3813</v>
      </c>
      <c r="M8221" s="9">
        <v>1563.33</v>
      </c>
      <c r="N8221" s="10">
        <v>0.41</v>
      </c>
      <c r="O8221" s="4" t="s">
        <v>24</v>
      </c>
    </row>
    <row r="8222" spans="1:15" ht="14.25" customHeight="1" x14ac:dyDescent="0.25">
      <c r="A8222" s="4" t="s">
        <v>30</v>
      </c>
      <c r="B8222" s="4">
        <v>1128299</v>
      </c>
      <c r="C8222" s="5">
        <v>43848</v>
      </c>
      <c r="D8222" s="37">
        <v>2020</v>
      </c>
      <c r="E8222" s="5" t="str">
        <f>TEXT(Sales[[#This Row],[Invoice Date]],"mmm")</f>
        <v>Jan</v>
      </c>
      <c r="F8222" s="4" t="s">
        <v>31</v>
      </c>
      <c r="G8222" s="4" t="s">
        <v>42</v>
      </c>
      <c r="H8222" s="4" t="s">
        <v>43</v>
      </c>
      <c r="I8222" s="6" t="s">
        <v>22</v>
      </c>
      <c r="J8222" s="7">
        <v>44</v>
      </c>
      <c r="K8222" s="8">
        <v>60</v>
      </c>
      <c r="L8222" s="9">
        <f t="shared" si="128"/>
        <v>2640</v>
      </c>
      <c r="M8222" s="9">
        <v>1636.8000000000002</v>
      </c>
      <c r="N8222" s="10">
        <v>0.62000000000000011</v>
      </c>
      <c r="O8222" s="4" t="s">
        <v>24</v>
      </c>
    </row>
    <row r="8223" spans="1:15" ht="14.25" customHeight="1" x14ac:dyDescent="0.25">
      <c r="A8223" s="4" t="s">
        <v>30</v>
      </c>
      <c r="B8223" s="4">
        <v>1128299</v>
      </c>
      <c r="C8223" s="5">
        <v>43849</v>
      </c>
      <c r="D8223" s="37">
        <v>2020</v>
      </c>
      <c r="E8223" s="5" t="str">
        <f>TEXT(Sales[[#This Row],[Invoice Date]],"mmm")</f>
        <v>Jan</v>
      </c>
      <c r="F8223" s="4" t="s">
        <v>31</v>
      </c>
      <c r="G8223" s="4" t="s">
        <v>42</v>
      </c>
      <c r="H8223" s="4" t="s">
        <v>43</v>
      </c>
      <c r="I8223" s="6" t="s">
        <v>23</v>
      </c>
      <c r="J8223" s="7">
        <v>39</v>
      </c>
      <c r="K8223" s="8">
        <v>124</v>
      </c>
      <c r="L8223" s="9">
        <f t="shared" si="128"/>
        <v>4836</v>
      </c>
      <c r="M8223" s="9">
        <v>1257.3600000000001</v>
      </c>
      <c r="N8223" s="10">
        <v>0.26</v>
      </c>
      <c r="O8223" s="4" t="s">
        <v>24</v>
      </c>
    </row>
    <row r="8224" spans="1:15" ht="14.25" customHeight="1" x14ac:dyDescent="0.25">
      <c r="A8224" s="4" t="s">
        <v>30</v>
      </c>
      <c r="B8224" s="4">
        <v>1128299</v>
      </c>
      <c r="C8224" s="5">
        <v>43850</v>
      </c>
      <c r="D8224" s="37">
        <v>2020</v>
      </c>
      <c r="E8224" s="5" t="str">
        <f>TEXT(Sales[[#This Row],[Invoice Date]],"mmm")</f>
        <v>Jan</v>
      </c>
      <c r="F8224" s="4" t="s">
        <v>31</v>
      </c>
      <c r="G8224" s="4" t="s">
        <v>42</v>
      </c>
      <c r="H8224" s="4" t="s">
        <v>43</v>
      </c>
      <c r="I8224" s="6" t="s">
        <v>17</v>
      </c>
      <c r="J8224" s="7">
        <v>41</v>
      </c>
      <c r="K8224" s="8">
        <v>171</v>
      </c>
      <c r="L8224" s="9">
        <f t="shared" si="128"/>
        <v>7011</v>
      </c>
      <c r="M8224" s="9">
        <v>2944.6200000000003</v>
      </c>
      <c r="N8224" s="10">
        <v>0.42000000000000004</v>
      </c>
      <c r="O8224" s="4" t="s">
        <v>24</v>
      </c>
    </row>
    <row r="8225" spans="1:15" ht="14.25" customHeight="1" x14ac:dyDescent="0.25">
      <c r="A8225" s="4" t="s">
        <v>30</v>
      </c>
      <c r="B8225" s="4">
        <v>1128299</v>
      </c>
      <c r="C8225" s="5">
        <v>43851</v>
      </c>
      <c r="D8225" s="37">
        <v>2020</v>
      </c>
      <c r="E8225" s="5" t="str">
        <f>TEXT(Sales[[#This Row],[Invoice Date]],"mmm")</f>
        <v>Jan</v>
      </c>
      <c r="F8225" s="4" t="s">
        <v>31</v>
      </c>
      <c r="G8225" s="4" t="s">
        <v>42</v>
      </c>
      <c r="H8225" s="4" t="s">
        <v>43</v>
      </c>
      <c r="I8225" s="6" t="s">
        <v>19</v>
      </c>
      <c r="J8225" s="7">
        <v>46</v>
      </c>
      <c r="K8225" s="8">
        <v>116</v>
      </c>
      <c r="L8225" s="9">
        <f t="shared" si="128"/>
        <v>5336</v>
      </c>
      <c r="M8225" s="9">
        <v>1547.4399999999998</v>
      </c>
      <c r="N8225" s="10">
        <v>0.28999999999999998</v>
      </c>
      <c r="O8225" s="4" t="s">
        <v>24</v>
      </c>
    </row>
    <row r="8226" spans="1:15" ht="14.25" customHeight="1" x14ac:dyDescent="0.25">
      <c r="A8226" s="4" t="s">
        <v>30</v>
      </c>
      <c r="B8226" s="4">
        <v>1128299</v>
      </c>
      <c r="C8226" s="5">
        <v>43852</v>
      </c>
      <c r="D8226" s="37">
        <v>2020</v>
      </c>
      <c r="E8226" s="5" t="str">
        <f>TEXT(Sales[[#This Row],[Invoice Date]],"mmm")</f>
        <v>Jan</v>
      </c>
      <c r="F8226" s="4" t="s">
        <v>31</v>
      </c>
      <c r="G8226" s="4" t="s">
        <v>42</v>
      </c>
      <c r="H8226" s="4" t="s">
        <v>43</v>
      </c>
      <c r="I8226" s="6" t="s">
        <v>20</v>
      </c>
      <c r="J8226" s="7">
        <v>47</v>
      </c>
      <c r="K8226" s="8">
        <v>120</v>
      </c>
      <c r="L8226" s="9">
        <f t="shared" si="128"/>
        <v>5640</v>
      </c>
      <c r="M8226" s="9">
        <v>2538</v>
      </c>
      <c r="N8226" s="10">
        <v>0.45</v>
      </c>
      <c r="O8226" s="4" t="s">
        <v>24</v>
      </c>
    </row>
    <row r="8227" spans="1:15" ht="14.25" customHeight="1" x14ac:dyDescent="0.25">
      <c r="A8227" s="4" t="s">
        <v>30</v>
      </c>
      <c r="B8227" s="4">
        <v>1128299</v>
      </c>
      <c r="C8227" s="5">
        <v>43853</v>
      </c>
      <c r="D8227" s="37">
        <v>2020</v>
      </c>
      <c r="E8227" s="5" t="str">
        <f>TEXT(Sales[[#This Row],[Invoice Date]],"mmm")</f>
        <v>Jan</v>
      </c>
      <c r="F8227" s="4" t="s">
        <v>31</v>
      </c>
      <c r="G8227" s="4" t="s">
        <v>42</v>
      </c>
      <c r="H8227" s="4" t="s">
        <v>43</v>
      </c>
      <c r="I8227" s="6" t="s">
        <v>21</v>
      </c>
      <c r="J8227" s="7">
        <v>40</v>
      </c>
      <c r="K8227" s="8">
        <v>90</v>
      </c>
      <c r="L8227" s="9">
        <f t="shared" si="128"/>
        <v>3600</v>
      </c>
      <c r="M8227" s="9">
        <v>1476</v>
      </c>
      <c r="N8227" s="10">
        <v>0.41</v>
      </c>
      <c r="O8227" s="4" t="s">
        <v>24</v>
      </c>
    </row>
    <row r="8228" spans="1:15" ht="14.25" customHeight="1" x14ac:dyDescent="0.25">
      <c r="A8228" s="4" t="s">
        <v>30</v>
      </c>
      <c r="B8228" s="4">
        <v>1128299</v>
      </c>
      <c r="C8228" s="5">
        <v>43854</v>
      </c>
      <c r="D8228" s="37">
        <v>2020</v>
      </c>
      <c r="E8228" s="5" t="str">
        <f>TEXT(Sales[[#This Row],[Invoice Date]],"mmm")</f>
        <v>Jan</v>
      </c>
      <c r="F8228" s="4" t="s">
        <v>31</v>
      </c>
      <c r="G8228" s="4" t="s">
        <v>42</v>
      </c>
      <c r="H8228" s="4" t="s">
        <v>43</v>
      </c>
      <c r="I8228" s="6" t="s">
        <v>22</v>
      </c>
      <c r="J8228" s="7">
        <v>47</v>
      </c>
      <c r="K8228" s="8">
        <v>62</v>
      </c>
      <c r="L8228" s="9">
        <f t="shared" si="128"/>
        <v>2914</v>
      </c>
      <c r="M8228" s="9">
        <v>1777.5400000000002</v>
      </c>
      <c r="N8228" s="10">
        <v>0.6100000000000001</v>
      </c>
      <c r="O8228" s="4" t="s">
        <v>24</v>
      </c>
    </row>
    <row r="8229" spans="1:15" ht="14.25" customHeight="1" x14ac:dyDescent="0.25">
      <c r="A8229" s="4" t="s">
        <v>30</v>
      </c>
      <c r="B8229" s="4">
        <v>1128299</v>
      </c>
      <c r="C8229" s="5">
        <v>43855</v>
      </c>
      <c r="D8229" s="37">
        <v>2020</v>
      </c>
      <c r="E8229" s="5" t="str">
        <f>TEXT(Sales[[#This Row],[Invoice Date]],"mmm")</f>
        <v>Jan</v>
      </c>
      <c r="F8229" s="4" t="s">
        <v>31</v>
      </c>
      <c r="G8229" s="4" t="s">
        <v>42</v>
      </c>
      <c r="H8229" s="4" t="s">
        <v>43</v>
      </c>
      <c r="I8229" s="6" t="s">
        <v>23</v>
      </c>
      <c r="J8229" s="7">
        <v>54</v>
      </c>
      <c r="K8229" s="8">
        <v>123</v>
      </c>
      <c r="L8229" s="9">
        <f t="shared" si="128"/>
        <v>6642</v>
      </c>
      <c r="M8229" s="9">
        <v>1793.3400000000001</v>
      </c>
      <c r="N8229" s="10">
        <v>0.27</v>
      </c>
      <c r="O8229" s="4" t="s">
        <v>24</v>
      </c>
    </row>
    <row r="8230" spans="1:15" ht="14.25" customHeight="1" x14ac:dyDescent="0.25">
      <c r="A8230" s="4" t="s">
        <v>30</v>
      </c>
      <c r="B8230" s="4">
        <v>1128299</v>
      </c>
      <c r="C8230" s="5">
        <v>43856</v>
      </c>
      <c r="D8230" s="37">
        <v>2020</v>
      </c>
      <c r="E8230" s="5" t="str">
        <f>TEXT(Sales[[#This Row],[Invoice Date]],"mmm")</f>
        <v>Jan</v>
      </c>
      <c r="F8230" s="4" t="s">
        <v>31</v>
      </c>
      <c r="G8230" s="4" t="s">
        <v>42</v>
      </c>
      <c r="H8230" s="4" t="s">
        <v>43</v>
      </c>
      <c r="I8230" s="6" t="s">
        <v>17</v>
      </c>
      <c r="J8230" s="7">
        <v>43</v>
      </c>
      <c r="K8230" s="8">
        <v>171</v>
      </c>
      <c r="L8230" s="9">
        <f t="shared" si="128"/>
        <v>7353</v>
      </c>
      <c r="M8230" s="9">
        <v>3529.44</v>
      </c>
      <c r="N8230" s="10">
        <v>0.48</v>
      </c>
      <c r="O8230" s="4" t="s">
        <v>24</v>
      </c>
    </row>
    <row r="8231" spans="1:15" ht="14.25" customHeight="1" x14ac:dyDescent="0.25">
      <c r="A8231" s="4" t="s">
        <v>30</v>
      </c>
      <c r="B8231" s="4">
        <v>1128299</v>
      </c>
      <c r="C8231" s="5">
        <v>43857</v>
      </c>
      <c r="D8231" s="37">
        <v>2020</v>
      </c>
      <c r="E8231" s="5" t="str">
        <f>TEXT(Sales[[#This Row],[Invoice Date]],"mmm")</f>
        <v>Jan</v>
      </c>
      <c r="F8231" s="4" t="s">
        <v>31</v>
      </c>
      <c r="G8231" s="4" t="s">
        <v>42</v>
      </c>
      <c r="H8231" s="4" t="s">
        <v>43</v>
      </c>
      <c r="I8231" s="6" t="s">
        <v>19</v>
      </c>
      <c r="J8231" s="7">
        <v>43</v>
      </c>
      <c r="K8231" s="8">
        <v>120</v>
      </c>
      <c r="L8231" s="9">
        <f t="shared" si="128"/>
        <v>5160</v>
      </c>
      <c r="M8231" s="9">
        <v>1805.9999999999998</v>
      </c>
      <c r="N8231" s="10">
        <v>0.35</v>
      </c>
      <c r="O8231" s="4" t="s">
        <v>24</v>
      </c>
    </row>
    <row r="8232" spans="1:15" ht="14.25" customHeight="1" x14ac:dyDescent="0.25">
      <c r="A8232" s="4" t="s">
        <v>30</v>
      </c>
      <c r="B8232" s="4">
        <v>1128299</v>
      </c>
      <c r="C8232" s="5">
        <v>43858</v>
      </c>
      <c r="D8232" s="37">
        <v>2020</v>
      </c>
      <c r="E8232" s="5" t="str">
        <f>TEXT(Sales[[#This Row],[Invoice Date]],"mmm")</f>
        <v>Jan</v>
      </c>
      <c r="F8232" s="4" t="s">
        <v>31</v>
      </c>
      <c r="G8232" s="4" t="s">
        <v>42</v>
      </c>
      <c r="H8232" s="4" t="s">
        <v>43</v>
      </c>
      <c r="I8232" s="6" t="s">
        <v>20</v>
      </c>
      <c r="J8232" s="7">
        <v>49</v>
      </c>
      <c r="K8232" s="8">
        <v>132</v>
      </c>
      <c r="L8232" s="9">
        <f t="shared" si="128"/>
        <v>6468</v>
      </c>
      <c r="M8232" s="9">
        <v>3039.96</v>
      </c>
      <c r="N8232" s="10">
        <v>0.47000000000000003</v>
      </c>
      <c r="O8232" s="4" t="s">
        <v>24</v>
      </c>
    </row>
    <row r="8233" spans="1:15" ht="14.25" customHeight="1" x14ac:dyDescent="0.25">
      <c r="A8233" s="4" t="s">
        <v>30</v>
      </c>
      <c r="B8233" s="4">
        <v>1128299</v>
      </c>
      <c r="C8233" s="5">
        <v>43859</v>
      </c>
      <c r="D8233" s="37">
        <v>2020</v>
      </c>
      <c r="E8233" s="5" t="str">
        <f>TEXT(Sales[[#This Row],[Invoice Date]],"mmm")</f>
        <v>Jan</v>
      </c>
      <c r="F8233" s="4" t="s">
        <v>31</v>
      </c>
      <c r="G8233" s="4" t="s">
        <v>42</v>
      </c>
      <c r="H8233" s="4" t="s">
        <v>43</v>
      </c>
      <c r="I8233" s="6" t="s">
        <v>21</v>
      </c>
      <c r="J8233" s="7">
        <v>47</v>
      </c>
      <c r="K8233" s="8">
        <v>105</v>
      </c>
      <c r="L8233" s="9">
        <f t="shared" si="128"/>
        <v>4935</v>
      </c>
      <c r="M8233" s="9">
        <v>2270.1</v>
      </c>
      <c r="N8233" s="10">
        <v>0.45999999999999996</v>
      </c>
      <c r="O8233" s="4" t="s">
        <v>24</v>
      </c>
    </row>
    <row r="8234" spans="1:15" ht="14.25" customHeight="1" x14ac:dyDescent="0.25">
      <c r="A8234" s="4" t="s">
        <v>30</v>
      </c>
      <c r="B8234" s="4">
        <v>1128299</v>
      </c>
      <c r="C8234" s="5">
        <v>43860</v>
      </c>
      <c r="D8234" s="37">
        <v>2020</v>
      </c>
      <c r="E8234" s="5" t="str">
        <f>TEXT(Sales[[#This Row],[Invoice Date]],"mmm")</f>
        <v>Jan</v>
      </c>
      <c r="F8234" s="4" t="s">
        <v>31</v>
      </c>
      <c r="G8234" s="4" t="s">
        <v>42</v>
      </c>
      <c r="H8234" s="4" t="s">
        <v>43</v>
      </c>
      <c r="I8234" s="6" t="s">
        <v>22</v>
      </c>
      <c r="J8234" s="7">
        <v>43</v>
      </c>
      <c r="K8234" s="8">
        <v>66</v>
      </c>
      <c r="L8234" s="9">
        <f t="shared" si="128"/>
        <v>2838</v>
      </c>
      <c r="M8234" s="9">
        <v>1873.0800000000004</v>
      </c>
      <c r="N8234" s="10">
        <v>0.66000000000000014</v>
      </c>
      <c r="O8234" s="4" t="s">
        <v>24</v>
      </c>
    </row>
    <row r="8235" spans="1:15" ht="14.25" customHeight="1" x14ac:dyDescent="0.25">
      <c r="A8235" s="4" t="s">
        <v>30</v>
      </c>
      <c r="B8235" s="4">
        <v>1128299</v>
      </c>
      <c r="C8235" s="5">
        <v>43861</v>
      </c>
      <c r="D8235" s="37">
        <v>2020</v>
      </c>
      <c r="E8235" s="5" t="str">
        <f>TEXT(Sales[[#This Row],[Invoice Date]],"mmm")</f>
        <v>Jan</v>
      </c>
      <c r="F8235" s="4" t="s">
        <v>31</v>
      </c>
      <c r="G8235" s="4" t="s">
        <v>42</v>
      </c>
      <c r="H8235" s="4" t="s">
        <v>43</v>
      </c>
      <c r="I8235" s="6" t="s">
        <v>23</v>
      </c>
      <c r="J8235" s="7">
        <v>54</v>
      </c>
      <c r="K8235" s="8">
        <v>140</v>
      </c>
      <c r="L8235" s="9">
        <f t="shared" si="128"/>
        <v>7560</v>
      </c>
      <c r="M8235" s="9">
        <v>2419.2000000000003</v>
      </c>
      <c r="N8235" s="10">
        <v>0.32</v>
      </c>
      <c r="O8235" s="4" t="s">
        <v>24</v>
      </c>
    </row>
    <row r="8236" spans="1:15" ht="14.25" customHeight="1" x14ac:dyDescent="0.25">
      <c r="A8236" s="4" t="s">
        <v>30</v>
      </c>
      <c r="B8236" s="4">
        <v>1128299</v>
      </c>
      <c r="C8236" s="5">
        <v>43862</v>
      </c>
      <c r="D8236" s="37">
        <v>2020</v>
      </c>
      <c r="E8236" s="5" t="str">
        <f>TEXT(Sales[[#This Row],[Invoice Date]],"mmm")</f>
        <v>Feb</v>
      </c>
      <c r="F8236" s="4" t="s">
        <v>31</v>
      </c>
      <c r="G8236" s="4" t="s">
        <v>42</v>
      </c>
      <c r="H8236" s="4" t="s">
        <v>43</v>
      </c>
      <c r="I8236" s="6" t="s">
        <v>17</v>
      </c>
      <c r="J8236" s="7">
        <v>47</v>
      </c>
      <c r="K8236" s="8">
        <v>245</v>
      </c>
      <c r="L8236" s="9">
        <f t="shared" si="128"/>
        <v>11515</v>
      </c>
      <c r="M8236" s="9">
        <v>5757.5</v>
      </c>
      <c r="N8236" s="10">
        <v>0.5</v>
      </c>
      <c r="O8236" s="4" t="s">
        <v>24</v>
      </c>
    </row>
    <row r="8237" spans="1:15" ht="14.25" customHeight="1" x14ac:dyDescent="0.25">
      <c r="A8237" s="4" t="s">
        <v>30</v>
      </c>
      <c r="B8237" s="4">
        <v>1128299</v>
      </c>
      <c r="C8237" s="5">
        <v>43863</v>
      </c>
      <c r="D8237" s="37">
        <v>2020</v>
      </c>
      <c r="E8237" s="5" t="str">
        <f>TEXT(Sales[[#This Row],[Invoice Date]],"mmm")</f>
        <v>Feb</v>
      </c>
      <c r="F8237" s="4" t="s">
        <v>31</v>
      </c>
      <c r="G8237" s="4" t="s">
        <v>42</v>
      </c>
      <c r="H8237" s="4" t="s">
        <v>43</v>
      </c>
      <c r="I8237" s="6" t="s">
        <v>19</v>
      </c>
      <c r="J8237" s="7">
        <v>51</v>
      </c>
      <c r="K8237" s="8">
        <v>182</v>
      </c>
      <c r="L8237" s="9">
        <f t="shared" si="128"/>
        <v>9282</v>
      </c>
      <c r="M8237" s="9">
        <v>3341.52</v>
      </c>
      <c r="N8237" s="10">
        <v>0.36</v>
      </c>
      <c r="O8237" s="4" t="s">
        <v>24</v>
      </c>
    </row>
    <row r="8238" spans="1:15" ht="14.25" customHeight="1" x14ac:dyDescent="0.25">
      <c r="A8238" s="4" t="s">
        <v>30</v>
      </c>
      <c r="B8238" s="4">
        <v>1128299</v>
      </c>
      <c r="C8238" s="5">
        <v>43864</v>
      </c>
      <c r="D8238" s="37">
        <v>2020</v>
      </c>
      <c r="E8238" s="5" t="str">
        <f>TEXT(Sales[[#This Row],[Invoice Date]],"mmm")</f>
        <v>Feb</v>
      </c>
      <c r="F8238" s="4" t="s">
        <v>31</v>
      </c>
      <c r="G8238" s="4" t="s">
        <v>42</v>
      </c>
      <c r="H8238" s="4" t="s">
        <v>43</v>
      </c>
      <c r="I8238" s="6" t="s">
        <v>20</v>
      </c>
      <c r="J8238" s="7">
        <v>46</v>
      </c>
      <c r="K8238" s="8">
        <v>176</v>
      </c>
      <c r="L8238" s="9">
        <f t="shared" si="128"/>
        <v>8096</v>
      </c>
      <c r="M8238" s="9">
        <v>3886.08</v>
      </c>
      <c r="N8238" s="10">
        <v>0.48</v>
      </c>
      <c r="O8238" s="4" t="s">
        <v>24</v>
      </c>
    </row>
    <row r="8239" spans="1:15" ht="14.25" customHeight="1" x14ac:dyDescent="0.25">
      <c r="A8239" s="4" t="s">
        <v>30</v>
      </c>
      <c r="B8239" s="4">
        <v>1128299</v>
      </c>
      <c r="C8239" s="5">
        <v>43865</v>
      </c>
      <c r="D8239" s="37">
        <v>2020</v>
      </c>
      <c r="E8239" s="5" t="str">
        <f>TEXT(Sales[[#This Row],[Invoice Date]],"mmm")</f>
        <v>Feb</v>
      </c>
      <c r="F8239" s="4" t="s">
        <v>31</v>
      </c>
      <c r="G8239" s="4" t="s">
        <v>42</v>
      </c>
      <c r="H8239" s="4" t="s">
        <v>43</v>
      </c>
      <c r="I8239" s="6" t="s">
        <v>21</v>
      </c>
      <c r="J8239" s="7">
        <v>47</v>
      </c>
      <c r="K8239" s="8">
        <v>145</v>
      </c>
      <c r="L8239" s="9">
        <f t="shared" si="128"/>
        <v>6815</v>
      </c>
      <c r="M8239" s="9">
        <v>3066.7499999999995</v>
      </c>
      <c r="N8239" s="10">
        <v>0.44999999999999996</v>
      </c>
      <c r="O8239" s="4" t="s">
        <v>24</v>
      </c>
    </row>
    <row r="8240" spans="1:15" ht="14.25" customHeight="1" x14ac:dyDescent="0.25">
      <c r="A8240" s="4" t="s">
        <v>30</v>
      </c>
      <c r="B8240" s="4">
        <v>1128299</v>
      </c>
      <c r="C8240" s="5">
        <v>43866</v>
      </c>
      <c r="D8240" s="37">
        <v>2020</v>
      </c>
      <c r="E8240" s="5" t="str">
        <f>TEXT(Sales[[#This Row],[Invoice Date]],"mmm")</f>
        <v>Feb</v>
      </c>
      <c r="F8240" s="4" t="s">
        <v>31</v>
      </c>
      <c r="G8240" s="4" t="s">
        <v>42</v>
      </c>
      <c r="H8240" s="4" t="s">
        <v>43</v>
      </c>
      <c r="I8240" s="6" t="s">
        <v>22</v>
      </c>
      <c r="J8240" s="7">
        <v>47</v>
      </c>
      <c r="K8240" s="8">
        <v>105</v>
      </c>
      <c r="L8240" s="9">
        <f t="shared" si="128"/>
        <v>4935</v>
      </c>
      <c r="M8240" s="9">
        <v>3207.7500000000005</v>
      </c>
      <c r="N8240" s="10">
        <v>0.65000000000000013</v>
      </c>
      <c r="O8240" s="4" t="s">
        <v>24</v>
      </c>
    </row>
    <row r="8241" spans="1:15" ht="14.25" customHeight="1" x14ac:dyDescent="0.25">
      <c r="A8241" s="4" t="s">
        <v>30</v>
      </c>
      <c r="B8241" s="4">
        <v>1128299</v>
      </c>
      <c r="C8241" s="5">
        <v>43867</v>
      </c>
      <c r="D8241" s="37">
        <v>2020</v>
      </c>
      <c r="E8241" s="5" t="str">
        <f>TEXT(Sales[[#This Row],[Invoice Date]],"mmm")</f>
        <v>Feb</v>
      </c>
      <c r="F8241" s="4" t="s">
        <v>31</v>
      </c>
      <c r="G8241" s="4" t="s">
        <v>42</v>
      </c>
      <c r="H8241" s="4" t="s">
        <v>43</v>
      </c>
      <c r="I8241" s="6" t="s">
        <v>23</v>
      </c>
      <c r="J8241" s="7">
        <v>57</v>
      </c>
      <c r="K8241" s="8">
        <v>192</v>
      </c>
      <c r="L8241" s="9">
        <f t="shared" si="128"/>
        <v>10944</v>
      </c>
      <c r="M8241" s="9">
        <v>3064.32</v>
      </c>
      <c r="N8241" s="10">
        <v>0.28000000000000003</v>
      </c>
      <c r="O8241" s="4" t="s">
        <v>24</v>
      </c>
    </row>
    <row r="8242" spans="1:15" ht="14.25" customHeight="1" x14ac:dyDescent="0.25">
      <c r="A8242" s="4" t="s">
        <v>30</v>
      </c>
      <c r="B8242" s="4">
        <v>1128299</v>
      </c>
      <c r="C8242" s="5">
        <v>43868</v>
      </c>
      <c r="D8242" s="37">
        <v>2020</v>
      </c>
      <c r="E8242" s="5" t="str">
        <f>TEXT(Sales[[#This Row],[Invoice Date]],"mmm")</f>
        <v>Feb</v>
      </c>
      <c r="F8242" s="4" t="s">
        <v>31</v>
      </c>
      <c r="G8242" s="4" t="s">
        <v>42</v>
      </c>
      <c r="H8242" s="4" t="s">
        <v>43</v>
      </c>
      <c r="I8242" s="6" t="s">
        <v>17</v>
      </c>
      <c r="J8242" s="7">
        <v>48</v>
      </c>
      <c r="K8242" s="8">
        <v>233</v>
      </c>
      <c r="L8242" s="9">
        <f t="shared" si="128"/>
        <v>11184</v>
      </c>
      <c r="M8242" s="9">
        <v>4920.96</v>
      </c>
      <c r="N8242" s="10">
        <v>0.44</v>
      </c>
      <c r="O8242" s="4" t="s">
        <v>24</v>
      </c>
    </row>
    <row r="8243" spans="1:15" ht="14.25" customHeight="1" x14ac:dyDescent="0.25">
      <c r="A8243" s="4" t="s">
        <v>30</v>
      </c>
      <c r="B8243" s="4">
        <v>1128299</v>
      </c>
      <c r="C8243" s="5">
        <v>43869</v>
      </c>
      <c r="D8243" s="37">
        <v>2020</v>
      </c>
      <c r="E8243" s="5" t="str">
        <f>TEXT(Sales[[#This Row],[Invoice Date]],"mmm")</f>
        <v>Feb</v>
      </c>
      <c r="F8243" s="4" t="s">
        <v>31</v>
      </c>
      <c r="G8243" s="4" t="s">
        <v>42</v>
      </c>
      <c r="H8243" s="4" t="s">
        <v>43</v>
      </c>
      <c r="I8243" s="6" t="s">
        <v>19</v>
      </c>
      <c r="J8243" s="7">
        <v>46</v>
      </c>
      <c r="K8243" s="8">
        <v>204</v>
      </c>
      <c r="L8243" s="9">
        <f t="shared" si="128"/>
        <v>9384</v>
      </c>
      <c r="M8243" s="9">
        <v>2533.6800000000003</v>
      </c>
      <c r="N8243" s="10">
        <v>0.27</v>
      </c>
      <c r="O8243" s="4" t="s">
        <v>24</v>
      </c>
    </row>
    <row r="8244" spans="1:15" ht="14.25" customHeight="1" x14ac:dyDescent="0.25">
      <c r="A8244" s="4" t="s">
        <v>30</v>
      </c>
      <c r="B8244" s="4">
        <v>1128299</v>
      </c>
      <c r="C8244" s="5">
        <v>43870</v>
      </c>
      <c r="D8244" s="37">
        <v>2020</v>
      </c>
      <c r="E8244" s="5" t="str">
        <f>TEXT(Sales[[#This Row],[Invoice Date]],"mmm")</f>
        <v>Feb</v>
      </c>
      <c r="F8244" s="4" t="s">
        <v>31</v>
      </c>
      <c r="G8244" s="4" t="s">
        <v>42</v>
      </c>
      <c r="H8244" s="4" t="s">
        <v>43</v>
      </c>
      <c r="I8244" s="6" t="s">
        <v>20</v>
      </c>
      <c r="J8244" s="7">
        <v>47</v>
      </c>
      <c r="K8244" s="8">
        <v>171</v>
      </c>
      <c r="L8244" s="9">
        <f t="shared" si="128"/>
        <v>8037</v>
      </c>
      <c r="M8244" s="9">
        <v>3616.65</v>
      </c>
      <c r="N8244" s="10">
        <v>0.45</v>
      </c>
      <c r="O8244" s="4" t="s">
        <v>24</v>
      </c>
    </row>
    <row r="8245" spans="1:15" ht="14.25" customHeight="1" x14ac:dyDescent="0.25">
      <c r="A8245" s="4" t="s">
        <v>30</v>
      </c>
      <c r="B8245" s="4">
        <v>1128299</v>
      </c>
      <c r="C8245" s="5">
        <v>43871</v>
      </c>
      <c r="D8245" s="37">
        <v>2020</v>
      </c>
      <c r="E8245" s="5" t="str">
        <f>TEXT(Sales[[#This Row],[Invoice Date]],"mmm")</f>
        <v>Feb</v>
      </c>
      <c r="F8245" s="4" t="s">
        <v>31</v>
      </c>
      <c r="G8245" s="4" t="s">
        <v>42</v>
      </c>
      <c r="H8245" s="4" t="s">
        <v>43</v>
      </c>
      <c r="I8245" s="6" t="s">
        <v>21</v>
      </c>
      <c r="J8245" s="7">
        <v>46</v>
      </c>
      <c r="K8245" s="8">
        <v>140</v>
      </c>
      <c r="L8245" s="9">
        <f t="shared" si="128"/>
        <v>6440</v>
      </c>
      <c r="M8245" s="9">
        <v>2704.7999999999997</v>
      </c>
      <c r="N8245" s="10">
        <v>0.42</v>
      </c>
      <c r="O8245" s="4" t="s">
        <v>24</v>
      </c>
    </row>
    <row r="8246" spans="1:15" ht="14.25" customHeight="1" x14ac:dyDescent="0.25">
      <c r="A8246" s="4" t="s">
        <v>30</v>
      </c>
      <c r="B8246" s="4">
        <v>1128299</v>
      </c>
      <c r="C8246" s="5">
        <v>43872</v>
      </c>
      <c r="D8246" s="37">
        <v>2020</v>
      </c>
      <c r="E8246" s="5" t="str">
        <f>TEXT(Sales[[#This Row],[Invoice Date]],"mmm")</f>
        <v>Feb</v>
      </c>
      <c r="F8246" s="4" t="s">
        <v>31</v>
      </c>
      <c r="G8246" s="4" t="s">
        <v>42</v>
      </c>
      <c r="H8246" s="4" t="s">
        <v>43</v>
      </c>
      <c r="I8246" s="6" t="s">
        <v>22</v>
      </c>
      <c r="J8246" s="7">
        <v>47</v>
      </c>
      <c r="K8246" s="8">
        <v>150</v>
      </c>
      <c r="L8246" s="9">
        <f t="shared" si="128"/>
        <v>7050</v>
      </c>
      <c r="M8246" s="9">
        <v>4159.5000000000009</v>
      </c>
      <c r="N8246" s="10">
        <v>0.59000000000000008</v>
      </c>
      <c r="O8246" s="4" t="s">
        <v>24</v>
      </c>
    </row>
    <row r="8247" spans="1:15" ht="14.25" customHeight="1" x14ac:dyDescent="0.25">
      <c r="A8247" s="4" t="s">
        <v>30</v>
      </c>
      <c r="B8247" s="4">
        <v>1128299</v>
      </c>
      <c r="C8247" s="5">
        <v>43873</v>
      </c>
      <c r="D8247" s="37">
        <v>2020</v>
      </c>
      <c r="E8247" s="5" t="str">
        <f>TEXT(Sales[[#This Row],[Invoice Date]],"mmm")</f>
        <v>Feb</v>
      </c>
      <c r="F8247" s="4" t="s">
        <v>31</v>
      </c>
      <c r="G8247" s="4" t="s">
        <v>42</v>
      </c>
      <c r="H8247" s="4" t="s">
        <v>43</v>
      </c>
      <c r="I8247" s="6" t="s">
        <v>23</v>
      </c>
      <c r="J8247" s="7">
        <v>61</v>
      </c>
      <c r="K8247" s="8">
        <v>170</v>
      </c>
      <c r="L8247" s="9">
        <f t="shared" si="128"/>
        <v>10370</v>
      </c>
      <c r="M8247" s="9">
        <v>2799.9</v>
      </c>
      <c r="N8247" s="10">
        <v>0.27</v>
      </c>
      <c r="O8247" s="4" t="s">
        <v>24</v>
      </c>
    </row>
    <row r="8248" spans="1:15" ht="14.25" customHeight="1" x14ac:dyDescent="0.25">
      <c r="A8248" s="4" t="s">
        <v>30</v>
      </c>
      <c r="B8248" s="4">
        <v>1128299</v>
      </c>
      <c r="C8248" s="5">
        <v>43874</v>
      </c>
      <c r="D8248" s="37">
        <v>2020</v>
      </c>
      <c r="E8248" s="5" t="str">
        <f>TEXT(Sales[[#This Row],[Invoice Date]],"mmm")</f>
        <v>Feb</v>
      </c>
      <c r="F8248" s="4" t="s">
        <v>31</v>
      </c>
      <c r="G8248" s="4" t="s">
        <v>42</v>
      </c>
      <c r="H8248" s="4" t="s">
        <v>43</v>
      </c>
      <c r="I8248" s="6" t="s">
        <v>17</v>
      </c>
      <c r="J8248" s="7">
        <v>44</v>
      </c>
      <c r="K8248" s="8">
        <v>238</v>
      </c>
      <c r="L8248" s="9">
        <f t="shared" si="128"/>
        <v>10472</v>
      </c>
      <c r="M8248" s="9">
        <v>4817.12</v>
      </c>
      <c r="N8248" s="10">
        <v>0.46</v>
      </c>
      <c r="O8248" s="4" t="s">
        <v>24</v>
      </c>
    </row>
    <row r="8249" spans="1:15" ht="14.25" customHeight="1" x14ac:dyDescent="0.25">
      <c r="A8249" s="4" t="s">
        <v>30</v>
      </c>
      <c r="B8249" s="4">
        <v>1128299</v>
      </c>
      <c r="C8249" s="5">
        <v>43875</v>
      </c>
      <c r="D8249" s="37">
        <v>2020</v>
      </c>
      <c r="E8249" s="5" t="str">
        <f>TEXT(Sales[[#This Row],[Invoice Date]],"mmm")</f>
        <v>Feb</v>
      </c>
      <c r="F8249" s="4" t="s">
        <v>31</v>
      </c>
      <c r="G8249" s="4" t="s">
        <v>42</v>
      </c>
      <c r="H8249" s="4" t="s">
        <v>43</v>
      </c>
      <c r="I8249" s="6" t="s">
        <v>19</v>
      </c>
      <c r="J8249" s="7">
        <v>56</v>
      </c>
      <c r="K8249" s="8">
        <v>208</v>
      </c>
      <c r="L8249" s="9">
        <f t="shared" si="128"/>
        <v>11648</v>
      </c>
      <c r="M8249" s="9">
        <v>3377.9199999999996</v>
      </c>
      <c r="N8249" s="10">
        <v>0.28999999999999998</v>
      </c>
      <c r="O8249" s="4" t="s">
        <v>24</v>
      </c>
    </row>
    <row r="8250" spans="1:15" ht="14.25" customHeight="1" x14ac:dyDescent="0.25">
      <c r="A8250" s="4" t="s">
        <v>30</v>
      </c>
      <c r="B8250" s="4">
        <v>1128299</v>
      </c>
      <c r="C8250" s="5">
        <v>43876</v>
      </c>
      <c r="D8250" s="37">
        <v>2020</v>
      </c>
      <c r="E8250" s="5" t="str">
        <f>TEXT(Sales[[#This Row],[Invoice Date]],"mmm")</f>
        <v>Feb</v>
      </c>
      <c r="F8250" s="4" t="s">
        <v>31</v>
      </c>
      <c r="G8250" s="4" t="s">
        <v>42</v>
      </c>
      <c r="H8250" s="4" t="s">
        <v>43</v>
      </c>
      <c r="I8250" s="6" t="s">
        <v>20</v>
      </c>
      <c r="J8250" s="7">
        <v>44</v>
      </c>
      <c r="K8250" s="8">
        <v>179</v>
      </c>
      <c r="L8250" s="9">
        <f t="shared" si="128"/>
        <v>7876</v>
      </c>
      <c r="M8250" s="9">
        <v>3307.9200000000005</v>
      </c>
      <c r="N8250" s="10">
        <v>0.42000000000000004</v>
      </c>
      <c r="O8250" s="4" t="s">
        <v>24</v>
      </c>
    </row>
    <row r="8251" spans="1:15" ht="14.25" customHeight="1" x14ac:dyDescent="0.25">
      <c r="A8251" s="4" t="s">
        <v>30</v>
      </c>
      <c r="B8251" s="4">
        <v>1128299</v>
      </c>
      <c r="C8251" s="5">
        <v>43877</v>
      </c>
      <c r="D8251" s="37">
        <v>2020</v>
      </c>
      <c r="E8251" s="5" t="str">
        <f>TEXT(Sales[[#This Row],[Invoice Date]],"mmm")</f>
        <v>Feb</v>
      </c>
      <c r="F8251" s="4" t="s">
        <v>31</v>
      </c>
      <c r="G8251" s="4" t="s">
        <v>42</v>
      </c>
      <c r="H8251" s="4" t="s">
        <v>43</v>
      </c>
      <c r="I8251" s="6" t="s">
        <v>21</v>
      </c>
      <c r="J8251" s="7">
        <v>42</v>
      </c>
      <c r="K8251" s="8">
        <v>152</v>
      </c>
      <c r="L8251" s="9">
        <f t="shared" si="128"/>
        <v>6384</v>
      </c>
      <c r="M8251" s="9">
        <v>2681.2799999999997</v>
      </c>
      <c r="N8251" s="10">
        <v>0.42</v>
      </c>
      <c r="O8251" s="4" t="s">
        <v>24</v>
      </c>
    </row>
    <row r="8252" spans="1:15" ht="14.25" customHeight="1" x14ac:dyDescent="0.25">
      <c r="A8252" s="4" t="s">
        <v>30</v>
      </c>
      <c r="B8252" s="4">
        <v>1128299</v>
      </c>
      <c r="C8252" s="5">
        <v>43878</v>
      </c>
      <c r="D8252" s="37">
        <v>2020</v>
      </c>
      <c r="E8252" s="5" t="str">
        <f>TEXT(Sales[[#This Row],[Invoice Date]],"mmm")</f>
        <v>Feb</v>
      </c>
      <c r="F8252" s="4" t="s">
        <v>31</v>
      </c>
      <c r="G8252" s="4" t="s">
        <v>42</v>
      </c>
      <c r="H8252" s="4" t="s">
        <v>43</v>
      </c>
      <c r="I8252" s="6" t="s">
        <v>22</v>
      </c>
      <c r="J8252" s="7">
        <v>50</v>
      </c>
      <c r="K8252" s="8">
        <v>152</v>
      </c>
      <c r="L8252" s="9">
        <f t="shared" si="128"/>
        <v>7600</v>
      </c>
      <c r="M8252" s="9">
        <v>4484.0000000000009</v>
      </c>
      <c r="N8252" s="10">
        <v>0.59000000000000008</v>
      </c>
      <c r="O8252" s="4" t="s">
        <v>24</v>
      </c>
    </row>
    <row r="8253" spans="1:15" ht="14.25" customHeight="1" x14ac:dyDescent="0.25">
      <c r="A8253" s="4" t="s">
        <v>30</v>
      </c>
      <c r="B8253" s="4">
        <v>1128299</v>
      </c>
      <c r="C8253" s="5">
        <v>43879</v>
      </c>
      <c r="D8253" s="37">
        <v>2020</v>
      </c>
      <c r="E8253" s="5" t="str">
        <f>TEXT(Sales[[#This Row],[Invoice Date]],"mmm")</f>
        <v>Feb</v>
      </c>
      <c r="F8253" s="4" t="s">
        <v>31</v>
      </c>
      <c r="G8253" s="4" t="s">
        <v>42</v>
      </c>
      <c r="H8253" s="4" t="s">
        <v>43</v>
      </c>
      <c r="I8253" s="6" t="s">
        <v>23</v>
      </c>
      <c r="J8253" s="7">
        <v>55</v>
      </c>
      <c r="K8253" s="8">
        <v>128</v>
      </c>
      <c r="L8253" s="9">
        <f t="shared" si="128"/>
        <v>7040</v>
      </c>
      <c r="M8253" s="9">
        <v>1830.4</v>
      </c>
      <c r="N8253" s="10">
        <v>0.26</v>
      </c>
      <c r="O8253" s="4" t="s">
        <v>24</v>
      </c>
    </row>
    <row r="8254" spans="1:15" ht="14.25" customHeight="1" x14ac:dyDescent="0.25">
      <c r="A8254" s="4" t="s">
        <v>30</v>
      </c>
      <c r="B8254" s="4">
        <v>1128299</v>
      </c>
      <c r="C8254" s="5">
        <v>43880</v>
      </c>
      <c r="D8254" s="37">
        <v>2020</v>
      </c>
      <c r="E8254" s="5" t="str">
        <f>TEXT(Sales[[#This Row],[Invoice Date]],"mmm")</f>
        <v>Feb</v>
      </c>
      <c r="F8254" s="4" t="s">
        <v>31</v>
      </c>
      <c r="G8254" s="4" t="s">
        <v>42</v>
      </c>
      <c r="H8254" s="4" t="s">
        <v>43</v>
      </c>
      <c r="I8254" s="6" t="s">
        <v>17</v>
      </c>
      <c r="J8254" s="7">
        <v>41</v>
      </c>
      <c r="K8254" s="8">
        <v>186</v>
      </c>
      <c r="L8254" s="9">
        <f t="shared" si="128"/>
        <v>7626</v>
      </c>
      <c r="M8254" s="9">
        <v>2897.88</v>
      </c>
      <c r="N8254" s="10">
        <v>0.38</v>
      </c>
      <c r="O8254" s="4" t="s">
        <v>24</v>
      </c>
    </row>
    <row r="8255" spans="1:15" ht="14.25" customHeight="1" x14ac:dyDescent="0.25">
      <c r="A8255" s="4" t="s">
        <v>30</v>
      </c>
      <c r="B8255" s="4">
        <v>1128299</v>
      </c>
      <c r="C8255" s="5">
        <v>43881</v>
      </c>
      <c r="D8255" s="37">
        <v>2020</v>
      </c>
      <c r="E8255" s="5" t="str">
        <f>TEXT(Sales[[#This Row],[Invoice Date]],"mmm")</f>
        <v>Feb</v>
      </c>
      <c r="F8255" s="4" t="s">
        <v>31</v>
      </c>
      <c r="G8255" s="4" t="s">
        <v>42</v>
      </c>
      <c r="H8255" s="4" t="s">
        <v>43</v>
      </c>
      <c r="I8255" s="6" t="s">
        <v>19</v>
      </c>
      <c r="J8255" s="7">
        <v>51</v>
      </c>
      <c r="K8255" s="8">
        <v>180</v>
      </c>
      <c r="L8255" s="9">
        <f t="shared" si="128"/>
        <v>9180</v>
      </c>
      <c r="M8255" s="9">
        <v>2478.6000000000004</v>
      </c>
      <c r="N8255" s="10">
        <v>0.27</v>
      </c>
      <c r="O8255" s="4" t="s">
        <v>24</v>
      </c>
    </row>
    <row r="8256" spans="1:15" ht="14.25" customHeight="1" x14ac:dyDescent="0.25">
      <c r="A8256" s="4" t="s">
        <v>30</v>
      </c>
      <c r="B8256" s="4">
        <v>1128299</v>
      </c>
      <c r="C8256" s="5">
        <v>43882</v>
      </c>
      <c r="D8256" s="37">
        <v>2020</v>
      </c>
      <c r="E8256" s="5" t="str">
        <f>TEXT(Sales[[#This Row],[Invoice Date]],"mmm")</f>
        <v>Feb</v>
      </c>
      <c r="F8256" s="4" t="s">
        <v>31</v>
      </c>
      <c r="G8256" s="4" t="s">
        <v>42</v>
      </c>
      <c r="H8256" s="4" t="s">
        <v>43</v>
      </c>
      <c r="I8256" s="6" t="s">
        <v>20</v>
      </c>
      <c r="J8256" s="7">
        <v>46</v>
      </c>
      <c r="K8256" s="8">
        <v>144</v>
      </c>
      <c r="L8256" s="9">
        <f t="shared" si="128"/>
        <v>6624</v>
      </c>
      <c r="M8256" s="9">
        <v>2715.84</v>
      </c>
      <c r="N8256" s="10">
        <v>0.41000000000000003</v>
      </c>
      <c r="O8256" s="4" t="s">
        <v>24</v>
      </c>
    </row>
    <row r="8257" spans="1:15" ht="14.25" customHeight="1" x14ac:dyDescent="0.25">
      <c r="A8257" s="4" t="s">
        <v>30</v>
      </c>
      <c r="B8257" s="4">
        <v>1128299</v>
      </c>
      <c r="C8257" s="5">
        <v>43883</v>
      </c>
      <c r="D8257" s="37">
        <v>2020</v>
      </c>
      <c r="E8257" s="5" t="str">
        <f>TEXT(Sales[[#This Row],[Invoice Date]],"mmm")</f>
        <v>Feb</v>
      </c>
      <c r="F8257" s="4" t="s">
        <v>31</v>
      </c>
      <c r="G8257" s="4" t="s">
        <v>42</v>
      </c>
      <c r="H8257" s="4" t="s">
        <v>43</v>
      </c>
      <c r="I8257" s="6" t="s">
        <v>21</v>
      </c>
      <c r="J8257" s="7">
        <v>43</v>
      </c>
      <c r="K8257" s="8">
        <v>124</v>
      </c>
      <c r="L8257" s="9">
        <f t="shared" si="128"/>
        <v>5332</v>
      </c>
      <c r="M8257" s="9">
        <v>1866.1999999999998</v>
      </c>
      <c r="N8257" s="10">
        <v>0.35</v>
      </c>
      <c r="O8257" s="4" t="s">
        <v>24</v>
      </c>
    </row>
    <row r="8258" spans="1:15" ht="14.25" customHeight="1" x14ac:dyDescent="0.25">
      <c r="A8258" s="4" t="s">
        <v>30</v>
      </c>
      <c r="B8258" s="4">
        <v>1128299</v>
      </c>
      <c r="C8258" s="5">
        <v>43884</v>
      </c>
      <c r="D8258" s="37">
        <v>2020</v>
      </c>
      <c r="E8258" s="5" t="str">
        <f>TEXT(Sales[[#This Row],[Invoice Date]],"mmm")</f>
        <v>Feb</v>
      </c>
      <c r="F8258" s="4" t="s">
        <v>31</v>
      </c>
      <c r="G8258" s="4" t="s">
        <v>42</v>
      </c>
      <c r="H8258" s="4" t="s">
        <v>43</v>
      </c>
      <c r="I8258" s="6" t="s">
        <v>22</v>
      </c>
      <c r="J8258" s="7">
        <v>53</v>
      </c>
      <c r="K8258" s="8">
        <v>128</v>
      </c>
      <c r="L8258" s="9">
        <f t="shared" si="128"/>
        <v>6784</v>
      </c>
      <c r="M8258" s="9">
        <v>3595.5200000000009</v>
      </c>
      <c r="N8258" s="10">
        <v>0.53000000000000014</v>
      </c>
      <c r="O8258" s="4" t="s">
        <v>24</v>
      </c>
    </row>
    <row r="8259" spans="1:15" ht="14.25" customHeight="1" x14ac:dyDescent="0.25">
      <c r="A8259" s="4" t="s">
        <v>30</v>
      </c>
      <c r="B8259" s="4">
        <v>1128299</v>
      </c>
      <c r="C8259" s="5">
        <v>43885</v>
      </c>
      <c r="D8259" s="37">
        <v>2020</v>
      </c>
      <c r="E8259" s="5" t="str">
        <f>TEXT(Sales[[#This Row],[Invoice Date]],"mmm")</f>
        <v>Feb</v>
      </c>
      <c r="F8259" s="4" t="s">
        <v>31</v>
      </c>
      <c r="G8259" s="4" t="s">
        <v>42</v>
      </c>
      <c r="H8259" s="4" t="s">
        <v>43</v>
      </c>
      <c r="I8259" s="6" t="s">
        <v>23</v>
      </c>
      <c r="J8259" s="7">
        <v>54</v>
      </c>
      <c r="K8259" s="8">
        <v>140</v>
      </c>
      <c r="L8259" s="9">
        <f t="shared" ref="L8259:L8322" si="129">J8259*K8259</f>
        <v>7560</v>
      </c>
      <c r="M8259" s="9">
        <v>1587.6000000000001</v>
      </c>
      <c r="N8259" s="10">
        <v>0.21000000000000002</v>
      </c>
      <c r="O8259" s="4" t="s">
        <v>24</v>
      </c>
    </row>
    <row r="8260" spans="1:15" ht="14.25" customHeight="1" x14ac:dyDescent="0.25">
      <c r="A8260" s="4" t="s">
        <v>30</v>
      </c>
      <c r="B8260" s="4">
        <v>1128299</v>
      </c>
      <c r="C8260" s="5">
        <v>43886</v>
      </c>
      <c r="D8260" s="37">
        <v>2020</v>
      </c>
      <c r="E8260" s="5" t="str">
        <f>TEXT(Sales[[#This Row],[Invoice Date]],"mmm")</f>
        <v>Feb</v>
      </c>
      <c r="F8260" s="4" t="s">
        <v>31</v>
      </c>
      <c r="G8260" s="4" t="s">
        <v>42</v>
      </c>
      <c r="H8260" s="4" t="s">
        <v>43</v>
      </c>
      <c r="I8260" s="6" t="s">
        <v>17</v>
      </c>
      <c r="J8260" s="7">
        <v>47</v>
      </c>
      <c r="K8260" s="8">
        <v>171</v>
      </c>
      <c r="L8260" s="9">
        <f t="shared" si="129"/>
        <v>8037</v>
      </c>
      <c r="M8260" s="9">
        <v>3214.8</v>
      </c>
      <c r="N8260" s="10">
        <v>0.4</v>
      </c>
      <c r="O8260" s="4" t="s">
        <v>24</v>
      </c>
    </row>
    <row r="8261" spans="1:15" ht="14.25" customHeight="1" x14ac:dyDescent="0.25">
      <c r="A8261" s="4" t="s">
        <v>30</v>
      </c>
      <c r="B8261" s="4">
        <v>1128299</v>
      </c>
      <c r="C8261" s="5">
        <v>43887</v>
      </c>
      <c r="D8261" s="37">
        <v>2020</v>
      </c>
      <c r="E8261" s="5" t="str">
        <f>TEXT(Sales[[#This Row],[Invoice Date]],"mmm")</f>
        <v>Feb</v>
      </c>
      <c r="F8261" s="4" t="s">
        <v>31</v>
      </c>
      <c r="G8261" s="4" t="s">
        <v>42</v>
      </c>
      <c r="H8261" s="4" t="s">
        <v>43</v>
      </c>
      <c r="I8261" s="6" t="s">
        <v>19</v>
      </c>
      <c r="J8261" s="7">
        <v>50</v>
      </c>
      <c r="K8261" s="8">
        <v>193</v>
      </c>
      <c r="L8261" s="9">
        <f t="shared" si="129"/>
        <v>9650</v>
      </c>
      <c r="M8261" s="9">
        <v>2412.5</v>
      </c>
      <c r="N8261" s="10">
        <v>0.25</v>
      </c>
      <c r="O8261" s="4" t="s">
        <v>24</v>
      </c>
    </row>
    <row r="8262" spans="1:15" ht="14.25" customHeight="1" x14ac:dyDescent="0.25">
      <c r="A8262" s="4" t="s">
        <v>30</v>
      </c>
      <c r="B8262" s="4">
        <v>1128299</v>
      </c>
      <c r="C8262" s="5">
        <v>43888</v>
      </c>
      <c r="D8262" s="37">
        <v>2020</v>
      </c>
      <c r="E8262" s="5" t="str">
        <f>TEXT(Sales[[#This Row],[Invoice Date]],"mmm")</f>
        <v>Feb</v>
      </c>
      <c r="F8262" s="4" t="s">
        <v>31</v>
      </c>
      <c r="G8262" s="4" t="s">
        <v>42</v>
      </c>
      <c r="H8262" s="4" t="s">
        <v>43</v>
      </c>
      <c r="I8262" s="6" t="s">
        <v>20</v>
      </c>
      <c r="J8262" s="7">
        <v>47</v>
      </c>
      <c r="K8262" s="8">
        <v>113</v>
      </c>
      <c r="L8262" s="9">
        <f t="shared" si="129"/>
        <v>5311</v>
      </c>
      <c r="M8262" s="9">
        <v>2230.6200000000003</v>
      </c>
      <c r="N8262" s="10">
        <v>0.42000000000000004</v>
      </c>
      <c r="O8262" s="4" t="s">
        <v>24</v>
      </c>
    </row>
    <row r="8263" spans="1:15" ht="14.25" customHeight="1" x14ac:dyDescent="0.25">
      <c r="A8263" s="4" t="s">
        <v>30</v>
      </c>
      <c r="B8263" s="4">
        <v>1128299</v>
      </c>
      <c r="C8263" s="5">
        <v>43889</v>
      </c>
      <c r="D8263" s="37">
        <v>2020</v>
      </c>
      <c r="E8263" s="5" t="str">
        <f>TEXT(Sales[[#This Row],[Invoice Date]],"mmm")</f>
        <v>Feb</v>
      </c>
      <c r="F8263" s="4" t="s">
        <v>31</v>
      </c>
      <c r="G8263" s="4" t="s">
        <v>42</v>
      </c>
      <c r="H8263" s="4" t="s">
        <v>43</v>
      </c>
      <c r="I8263" s="6" t="s">
        <v>21</v>
      </c>
      <c r="J8263" s="7">
        <v>43</v>
      </c>
      <c r="K8263" s="8">
        <v>119</v>
      </c>
      <c r="L8263" s="9">
        <f t="shared" si="129"/>
        <v>5117</v>
      </c>
      <c r="M8263" s="9">
        <v>1688.61</v>
      </c>
      <c r="N8263" s="10">
        <v>0.32999999999999996</v>
      </c>
      <c r="O8263" s="4" t="s">
        <v>24</v>
      </c>
    </row>
    <row r="8264" spans="1:15" ht="14.25" customHeight="1" x14ac:dyDescent="0.25">
      <c r="A8264" s="4" t="s">
        <v>30</v>
      </c>
      <c r="B8264" s="4">
        <v>1128299</v>
      </c>
      <c r="C8264" s="5">
        <v>43891</v>
      </c>
      <c r="D8264" s="37">
        <v>2020</v>
      </c>
      <c r="E8264" s="5" t="str">
        <f>TEXT(Sales[[#This Row],[Invoice Date]],"mmm")</f>
        <v>Mar</v>
      </c>
      <c r="F8264" s="4" t="s">
        <v>31</v>
      </c>
      <c r="G8264" s="4" t="s">
        <v>42</v>
      </c>
      <c r="H8264" s="4" t="s">
        <v>43</v>
      </c>
      <c r="I8264" s="6" t="s">
        <v>22</v>
      </c>
      <c r="J8264" s="7">
        <v>48</v>
      </c>
      <c r="K8264" s="8">
        <v>107</v>
      </c>
      <c r="L8264" s="9">
        <f t="shared" si="129"/>
        <v>5136</v>
      </c>
      <c r="M8264" s="9">
        <v>2773.440000000001</v>
      </c>
      <c r="N8264" s="10">
        <v>0.54000000000000015</v>
      </c>
      <c r="O8264" s="4" t="s">
        <v>24</v>
      </c>
    </row>
    <row r="8265" spans="1:15" ht="14.25" customHeight="1" x14ac:dyDescent="0.25">
      <c r="A8265" s="4" t="s">
        <v>30</v>
      </c>
      <c r="B8265" s="4">
        <v>1128299</v>
      </c>
      <c r="C8265" s="5">
        <v>43892</v>
      </c>
      <c r="D8265" s="37">
        <v>2020</v>
      </c>
      <c r="E8265" s="5" t="str">
        <f>TEXT(Sales[[#This Row],[Invoice Date]],"mmm")</f>
        <v>Mar</v>
      </c>
      <c r="F8265" s="4" t="s">
        <v>31</v>
      </c>
      <c r="G8265" s="4" t="s">
        <v>42</v>
      </c>
      <c r="H8265" s="4" t="s">
        <v>43</v>
      </c>
      <c r="I8265" s="6" t="s">
        <v>23</v>
      </c>
      <c r="J8265" s="7">
        <v>53</v>
      </c>
      <c r="K8265" s="8">
        <v>120</v>
      </c>
      <c r="L8265" s="9">
        <f t="shared" si="129"/>
        <v>6360</v>
      </c>
      <c r="M8265" s="9">
        <v>1399.2000000000003</v>
      </c>
      <c r="N8265" s="10">
        <v>0.22000000000000003</v>
      </c>
      <c r="O8265" s="4" t="s">
        <v>24</v>
      </c>
    </row>
    <row r="8266" spans="1:15" ht="14.25" customHeight="1" x14ac:dyDescent="0.25">
      <c r="A8266" s="4" t="s">
        <v>30</v>
      </c>
      <c r="B8266" s="4">
        <v>1128299</v>
      </c>
      <c r="C8266" s="5">
        <v>43893</v>
      </c>
      <c r="D8266" s="37">
        <v>2020</v>
      </c>
      <c r="E8266" s="5" t="str">
        <f>TEXT(Sales[[#This Row],[Invoice Date]],"mmm")</f>
        <v>Mar</v>
      </c>
      <c r="F8266" s="4" t="s">
        <v>31</v>
      </c>
      <c r="G8266" s="4" t="s">
        <v>42</v>
      </c>
      <c r="H8266" s="4" t="s">
        <v>43</v>
      </c>
      <c r="I8266" s="6" t="s">
        <v>17</v>
      </c>
      <c r="J8266" s="7">
        <v>47</v>
      </c>
      <c r="K8266" s="8">
        <v>196</v>
      </c>
      <c r="L8266" s="9">
        <f t="shared" si="129"/>
        <v>9212</v>
      </c>
      <c r="M8266" s="9">
        <v>3869.0400000000004</v>
      </c>
      <c r="N8266" s="10">
        <v>0.42000000000000004</v>
      </c>
      <c r="O8266" s="4" t="s">
        <v>24</v>
      </c>
    </row>
    <row r="8267" spans="1:15" ht="14.25" customHeight="1" x14ac:dyDescent="0.25">
      <c r="A8267" s="4" t="s">
        <v>30</v>
      </c>
      <c r="B8267" s="4">
        <v>1128299</v>
      </c>
      <c r="C8267" s="5">
        <v>43894</v>
      </c>
      <c r="D8267" s="37">
        <v>2020</v>
      </c>
      <c r="E8267" s="5" t="str">
        <f>TEXT(Sales[[#This Row],[Invoice Date]],"mmm")</f>
        <v>Mar</v>
      </c>
      <c r="F8267" s="4" t="s">
        <v>31</v>
      </c>
      <c r="G8267" s="4" t="s">
        <v>42</v>
      </c>
      <c r="H8267" s="4" t="s">
        <v>43</v>
      </c>
      <c r="I8267" s="6" t="s">
        <v>19</v>
      </c>
      <c r="J8267" s="7">
        <v>52</v>
      </c>
      <c r="K8267" s="8">
        <v>201</v>
      </c>
      <c r="L8267" s="9">
        <f t="shared" si="129"/>
        <v>10452</v>
      </c>
      <c r="M8267" s="9">
        <v>2613</v>
      </c>
      <c r="N8267" s="10">
        <v>0.25</v>
      </c>
      <c r="O8267" s="4" t="s">
        <v>24</v>
      </c>
    </row>
    <row r="8268" spans="1:15" ht="14.25" customHeight="1" x14ac:dyDescent="0.25">
      <c r="A8268" s="4" t="s">
        <v>30</v>
      </c>
      <c r="B8268" s="4">
        <v>1128299</v>
      </c>
      <c r="C8268" s="5">
        <v>43895</v>
      </c>
      <c r="D8268" s="37">
        <v>2020</v>
      </c>
      <c r="E8268" s="5" t="str">
        <f>TEXT(Sales[[#This Row],[Invoice Date]],"mmm")</f>
        <v>Mar</v>
      </c>
      <c r="F8268" s="4" t="s">
        <v>31</v>
      </c>
      <c r="G8268" s="4" t="s">
        <v>42</v>
      </c>
      <c r="H8268" s="4" t="s">
        <v>43</v>
      </c>
      <c r="I8268" s="6" t="s">
        <v>20</v>
      </c>
      <c r="J8268" s="7">
        <v>44</v>
      </c>
      <c r="K8268" s="8">
        <v>140</v>
      </c>
      <c r="L8268" s="9">
        <f t="shared" si="129"/>
        <v>6160</v>
      </c>
      <c r="M8268" s="9">
        <v>2587.2000000000003</v>
      </c>
      <c r="N8268" s="10">
        <v>0.42000000000000004</v>
      </c>
      <c r="O8268" s="4" t="s">
        <v>24</v>
      </c>
    </row>
    <row r="8269" spans="1:15" ht="14.25" customHeight="1" x14ac:dyDescent="0.25">
      <c r="A8269" s="4" t="s">
        <v>30</v>
      </c>
      <c r="B8269" s="4">
        <v>1128299</v>
      </c>
      <c r="C8269" s="5">
        <v>43896</v>
      </c>
      <c r="D8269" s="37">
        <v>2020</v>
      </c>
      <c r="E8269" s="5" t="str">
        <f>TEXT(Sales[[#This Row],[Invoice Date]],"mmm")</f>
        <v>Mar</v>
      </c>
      <c r="F8269" s="4" t="s">
        <v>31</v>
      </c>
      <c r="G8269" s="4" t="s">
        <v>42</v>
      </c>
      <c r="H8269" s="4" t="s">
        <v>43</v>
      </c>
      <c r="I8269" s="6" t="s">
        <v>21</v>
      </c>
      <c r="J8269" s="7">
        <v>43</v>
      </c>
      <c r="K8269" s="8">
        <v>132</v>
      </c>
      <c r="L8269" s="9">
        <f t="shared" si="129"/>
        <v>5676</v>
      </c>
      <c r="M8269" s="9">
        <v>1986.6</v>
      </c>
      <c r="N8269" s="10">
        <v>0.35</v>
      </c>
      <c r="O8269" s="4" t="s">
        <v>24</v>
      </c>
    </row>
    <row r="8270" spans="1:15" ht="14.25" customHeight="1" x14ac:dyDescent="0.25">
      <c r="A8270" s="4" t="s">
        <v>30</v>
      </c>
      <c r="B8270" s="4">
        <v>1128299</v>
      </c>
      <c r="C8270" s="5">
        <v>43897</v>
      </c>
      <c r="D8270" s="37">
        <v>2020</v>
      </c>
      <c r="E8270" s="5" t="str">
        <f>TEXT(Sales[[#This Row],[Invoice Date]],"mmm")</f>
        <v>Mar</v>
      </c>
      <c r="F8270" s="4" t="s">
        <v>31</v>
      </c>
      <c r="G8270" s="4" t="s">
        <v>42</v>
      </c>
      <c r="H8270" s="4" t="s">
        <v>43</v>
      </c>
      <c r="I8270" s="6" t="s">
        <v>22</v>
      </c>
      <c r="J8270" s="7">
        <v>46</v>
      </c>
      <c r="K8270" s="8">
        <v>119</v>
      </c>
      <c r="L8270" s="9">
        <f t="shared" si="129"/>
        <v>5474</v>
      </c>
      <c r="M8270" s="9">
        <v>2955.9600000000009</v>
      </c>
      <c r="N8270" s="10">
        <v>0.54000000000000015</v>
      </c>
      <c r="O8270" s="4" t="s">
        <v>24</v>
      </c>
    </row>
    <row r="8271" spans="1:15" ht="14.25" customHeight="1" x14ac:dyDescent="0.25">
      <c r="A8271" s="4" t="s">
        <v>30</v>
      </c>
      <c r="B8271" s="4">
        <v>1128299</v>
      </c>
      <c r="C8271" s="5">
        <v>43898</v>
      </c>
      <c r="D8271" s="37">
        <v>2020</v>
      </c>
      <c r="E8271" s="5" t="str">
        <f>TEXT(Sales[[#This Row],[Invoice Date]],"mmm")</f>
        <v>Mar</v>
      </c>
      <c r="F8271" s="4" t="s">
        <v>31</v>
      </c>
      <c r="G8271" s="4" t="s">
        <v>42</v>
      </c>
      <c r="H8271" s="4" t="s">
        <v>43</v>
      </c>
      <c r="I8271" s="6" t="s">
        <v>23</v>
      </c>
      <c r="J8271" s="7">
        <v>51</v>
      </c>
      <c r="K8271" s="8">
        <v>162</v>
      </c>
      <c r="L8271" s="9">
        <f t="shared" si="129"/>
        <v>8262</v>
      </c>
      <c r="M8271" s="9">
        <v>1735.0200000000002</v>
      </c>
      <c r="N8271" s="10">
        <v>0.21000000000000002</v>
      </c>
      <c r="O8271" s="4" t="s">
        <v>24</v>
      </c>
    </row>
    <row r="8272" spans="1:15" ht="14.25" customHeight="1" x14ac:dyDescent="0.25">
      <c r="A8272" s="4" t="s">
        <v>30</v>
      </c>
      <c r="B8272" s="4">
        <v>1128299</v>
      </c>
      <c r="C8272" s="5">
        <v>43899</v>
      </c>
      <c r="D8272" s="37">
        <v>2020</v>
      </c>
      <c r="E8272" s="5" t="str">
        <f>TEXT(Sales[[#This Row],[Invoice Date]],"mmm")</f>
        <v>Mar</v>
      </c>
      <c r="F8272" s="4" t="s">
        <v>31</v>
      </c>
      <c r="G8272" s="4" t="s">
        <v>42</v>
      </c>
      <c r="H8272" s="4" t="s">
        <v>43</v>
      </c>
      <c r="I8272" s="6" t="s">
        <v>17</v>
      </c>
      <c r="J8272" s="7">
        <v>47</v>
      </c>
      <c r="K8272" s="8">
        <v>216</v>
      </c>
      <c r="L8272" s="9">
        <f t="shared" si="129"/>
        <v>10152</v>
      </c>
      <c r="M8272" s="9">
        <v>3756.2400000000007</v>
      </c>
      <c r="N8272" s="10">
        <v>0.37000000000000005</v>
      </c>
      <c r="O8272" s="4" t="s">
        <v>24</v>
      </c>
    </row>
    <row r="8273" spans="1:15" ht="14.25" customHeight="1" x14ac:dyDescent="0.25">
      <c r="A8273" s="4" t="s">
        <v>30</v>
      </c>
      <c r="B8273" s="4">
        <v>1128299</v>
      </c>
      <c r="C8273" s="5">
        <v>43900</v>
      </c>
      <c r="D8273" s="37">
        <v>2020</v>
      </c>
      <c r="E8273" s="5" t="str">
        <f>TEXT(Sales[[#This Row],[Invoice Date]],"mmm")</f>
        <v>Mar</v>
      </c>
      <c r="F8273" s="4" t="s">
        <v>31</v>
      </c>
      <c r="G8273" s="4" t="s">
        <v>42</v>
      </c>
      <c r="H8273" s="4" t="s">
        <v>43</v>
      </c>
      <c r="I8273" s="6" t="s">
        <v>19</v>
      </c>
      <c r="J8273" s="7">
        <v>50</v>
      </c>
      <c r="K8273" s="8">
        <v>209</v>
      </c>
      <c r="L8273" s="9">
        <f t="shared" si="129"/>
        <v>10450</v>
      </c>
      <c r="M8273" s="9">
        <v>2612.5</v>
      </c>
      <c r="N8273" s="10">
        <v>0.25</v>
      </c>
      <c r="O8273" s="4" t="s">
        <v>24</v>
      </c>
    </row>
    <row r="8274" spans="1:15" ht="14.25" customHeight="1" x14ac:dyDescent="0.25">
      <c r="A8274" s="4" t="s">
        <v>30</v>
      </c>
      <c r="B8274" s="4">
        <v>1128299</v>
      </c>
      <c r="C8274" s="5">
        <v>43901</v>
      </c>
      <c r="D8274" s="37">
        <v>2020</v>
      </c>
      <c r="E8274" s="5" t="str">
        <f>TEXT(Sales[[#This Row],[Invoice Date]],"mmm")</f>
        <v>Mar</v>
      </c>
      <c r="F8274" s="4" t="s">
        <v>31</v>
      </c>
      <c r="G8274" s="4" t="s">
        <v>42</v>
      </c>
      <c r="H8274" s="4" t="s">
        <v>43</v>
      </c>
      <c r="I8274" s="6" t="s">
        <v>20</v>
      </c>
      <c r="J8274" s="7">
        <v>47</v>
      </c>
      <c r="K8274" s="8">
        <v>166</v>
      </c>
      <c r="L8274" s="9">
        <f t="shared" si="129"/>
        <v>7802</v>
      </c>
      <c r="M8274" s="9">
        <v>3276.84</v>
      </c>
      <c r="N8274" s="10">
        <v>0.42000000000000004</v>
      </c>
      <c r="O8274" s="4" t="s">
        <v>24</v>
      </c>
    </row>
    <row r="8275" spans="1:15" ht="14.25" customHeight="1" x14ac:dyDescent="0.25">
      <c r="A8275" s="4" t="s">
        <v>30</v>
      </c>
      <c r="B8275" s="4">
        <v>1128299</v>
      </c>
      <c r="C8275" s="5">
        <v>43902</v>
      </c>
      <c r="D8275" s="37">
        <v>2020</v>
      </c>
      <c r="E8275" s="5" t="str">
        <f>TEXT(Sales[[#This Row],[Invoice Date]],"mmm")</f>
        <v>Mar</v>
      </c>
      <c r="F8275" s="4" t="s">
        <v>31</v>
      </c>
      <c r="G8275" s="4" t="s">
        <v>42</v>
      </c>
      <c r="H8275" s="4" t="s">
        <v>43</v>
      </c>
      <c r="I8275" s="6" t="s">
        <v>21</v>
      </c>
      <c r="J8275" s="7">
        <v>40</v>
      </c>
      <c r="K8275" s="8">
        <v>166</v>
      </c>
      <c r="L8275" s="9">
        <f t="shared" si="129"/>
        <v>6640</v>
      </c>
      <c r="M8275" s="9">
        <v>2390.4</v>
      </c>
      <c r="N8275" s="10">
        <v>0.36</v>
      </c>
      <c r="O8275" s="4" t="s">
        <v>24</v>
      </c>
    </row>
    <row r="8276" spans="1:15" ht="14.25" customHeight="1" x14ac:dyDescent="0.25">
      <c r="A8276" s="4" t="s">
        <v>30</v>
      </c>
      <c r="B8276" s="4">
        <v>1128299</v>
      </c>
      <c r="C8276" s="5">
        <v>43903</v>
      </c>
      <c r="D8276" s="37">
        <v>2020</v>
      </c>
      <c r="E8276" s="5" t="str">
        <f>TEXT(Sales[[#This Row],[Invoice Date]],"mmm")</f>
        <v>Mar</v>
      </c>
      <c r="F8276" s="4" t="s">
        <v>31</v>
      </c>
      <c r="G8276" s="4" t="s">
        <v>42</v>
      </c>
      <c r="H8276" s="4" t="s">
        <v>43</v>
      </c>
      <c r="I8276" s="6" t="s">
        <v>22</v>
      </c>
      <c r="J8276" s="7">
        <v>49</v>
      </c>
      <c r="K8276" s="8">
        <v>136</v>
      </c>
      <c r="L8276" s="9">
        <f t="shared" si="129"/>
        <v>6664</v>
      </c>
      <c r="M8276" s="9">
        <v>3598.5600000000009</v>
      </c>
      <c r="N8276" s="10">
        <v>0.54000000000000015</v>
      </c>
      <c r="O8276" s="4" t="s">
        <v>24</v>
      </c>
    </row>
    <row r="8277" spans="1:15" ht="14.25" customHeight="1" x14ac:dyDescent="0.25">
      <c r="A8277" s="4" t="s">
        <v>30</v>
      </c>
      <c r="B8277" s="4">
        <v>1128299</v>
      </c>
      <c r="C8277" s="5">
        <v>43904</v>
      </c>
      <c r="D8277" s="37">
        <v>2020</v>
      </c>
      <c r="E8277" s="5" t="str">
        <f>TEXT(Sales[[#This Row],[Invoice Date]],"mmm")</f>
        <v>Mar</v>
      </c>
      <c r="F8277" s="4" t="s">
        <v>31</v>
      </c>
      <c r="G8277" s="4" t="s">
        <v>42</v>
      </c>
      <c r="H8277" s="4" t="s">
        <v>43</v>
      </c>
      <c r="I8277" s="6" t="s">
        <v>23</v>
      </c>
      <c r="J8277" s="7">
        <v>56</v>
      </c>
      <c r="K8277" s="8">
        <v>170</v>
      </c>
      <c r="L8277" s="9">
        <f t="shared" si="129"/>
        <v>9520</v>
      </c>
      <c r="M8277" s="9">
        <v>1713.6000000000001</v>
      </c>
      <c r="N8277" s="10">
        <v>0.18000000000000002</v>
      </c>
      <c r="O8277" s="4" t="s">
        <v>24</v>
      </c>
    </row>
    <row r="8278" spans="1:15" ht="14.25" customHeight="1" x14ac:dyDescent="0.25">
      <c r="A8278" s="4" t="s">
        <v>30</v>
      </c>
      <c r="B8278" s="4">
        <v>1128299</v>
      </c>
      <c r="C8278" s="5">
        <v>43905</v>
      </c>
      <c r="D8278" s="37">
        <v>2020</v>
      </c>
      <c r="E8278" s="5" t="str">
        <f>TEXT(Sales[[#This Row],[Invoice Date]],"mmm")</f>
        <v>Mar</v>
      </c>
      <c r="F8278" s="4" t="s">
        <v>31</v>
      </c>
      <c r="G8278" s="4" t="s">
        <v>42</v>
      </c>
      <c r="H8278" s="4" t="s">
        <v>43</v>
      </c>
      <c r="I8278" s="6" t="s">
        <v>17</v>
      </c>
      <c r="J8278" s="7">
        <v>20</v>
      </c>
      <c r="K8278" s="8">
        <v>149</v>
      </c>
      <c r="L8278" s="9">
        <f t="shared" si="129"/>
        <v>2980</v>
      </c>
      <c r="M8278" s="9">
        <v>1192</v>
      </c>
      <c r="N8278" s="10">
        <v>0.4</v>
      </c>
      <c r="O8278" s="4" t="s">
        <v>24</v>
      </c>
    </row>
    <row r="8279" spans="1:15" ht="14.25" customHeight="1" x14ac:dyDescent="0.25">
      <c r="A8279" s="4" t="s">
        <v>30</v>
      </c>
      <c r="B8279" s="4">
        <v>1128299</v>
      </c>
      <c r="C8279" s="5">
        <v>43906</v>
      </c>
      <c r="D8279" s="37">
        <v>2020</v>
      </c>
      <c r="E8279" s="5" t="str">
        <f>TEXT(Sales[[#This Row],[Invoice Date]],"mmm")</f>
        <v>Mar</v>
      </c>
      <c r="F8279" s="4" t="s">
        <v>31</v>
      </c>
      <c r="G8279" s="4" t="s">
        <v>42</v>
      </c>
      <c r="H8279" s="4" t="s">
        <v>43</v>
      </c>
      <c r="I8279" s="6" t="s">
        <v>19</v>
      </c>
      <c r="J8279" s="7">
        <v>31</v>
      </c>
      <c r="K8279" s="8">
        <v>145</v>
      </c>
      <c r="L8279" s="9">
        <f t="shared" si="129"/>
        <v>4495</v>
      </c>
      <c r="M8279" s="9">
        <v>1123.75</v>
      </c>
      <c r="N8279" s="10">
        <v>0.25</v>
      </c>
      <c r="O8279" s="4" t="s">
        <v>24</v>
      </c>
    </row>
    <row r="8280" spans="1:15" ht="14.25" customHeight="1" x14ac:dyDescent="0.25">
      <c r="A8280" s="4" t="s">
        <v>30</v>
      </c>
      <c r="B8280" s="4">
        <v>1128299</v>
      </c>
      <c r="C8280" s="5">
        <v>43907</v>
      </c>
      <c r="D8280" s="37">
        <v>2020</v>
      </c>
      <c r="E8280" s="5" t="str">
        <f>TEXT(Sales[[#This Row],[Invoice Date]],"mmm")</f>
        <v>Mar</v>
      </c>
      <c r="F8280" s="4" t="s">
        <v>31</v>
      </c>
      <c r="G8280" s="4" t="s">
        <v>42</v>
      </c>
      <c r="H8280" s="4" t="s">
        <v>43</v>
      </c>
      <c r="I8280" s="6" t="s">
        <v>20</v>
      </c>
      <c r="J8280" s="7">
        <v>26</v>
      </c>
      <c r="K8280" s="8">
        <v>128</v>
      </c>
      <c r="L8280" s="9">
        <f t="shared" si="129"/>
        <v>3328</v>
      </c>
      <c r="M8280" s="9">
        <v>1397.7600000000002</v>
      </c>
      <c r="N8280" s="10">
        <v>0.42000000000000004</v>
      </c>
      <c r="O8280" s="4" t="s">
        <v>24</v>
      </c>
    </row>
    <row r="8281" spans="1:15" ht="14.25" customHeight="1" x14ac:dyDescent="0.25">
      <c r="A8281" s="4" t="s">
        <v>30</v>
      </c>
      <c r="B8281" s="4">
        <v>1128299</v>
      </c>
      <c r="C8281" s="5">
        <v>43908</v>
      </c>
      <c r="D8281" s="37">
        <v>2020</v>
      </c>
      <c r="E8281" s="5" t="str">
        <f>TEXT(Sales[[#This Row],[Invoice Date]],"mmm")</f>
        <v>Mar</v>
      </c>
      <c r="F8281" s="4" t="s">
        <v>31</v>
      </c>
      <c r="G8281" s="4" t="s">
        <v>42</v>
      </c>
      <c r="H8281" s="4" t="s">
        <v>43</v>
      </c>
      <c r="I8281" s="6" t="s">
        <v>21</v>
      </c>
      <c r="J8281" s="7">
        <v>26</v>
      </c>
      <c r="K8281" s="8">
        <v>96</v>
      </c>
      <c r="L8281" s="9">
        <f t="shared" si="129"/>
        <v>2496</v>
      </c>
      <c r="M8281" s="9">
        <v>848.63999999999987</v>
      </c>
      <c r="N8281" s="10">
        <v>0.33999999999999997</v>
      </c>
      <c r="O8281" s="4" t="s">
        <v>24</v>
      </c>
    </row>
    <row r="8282" spans="1:15" ht="14.25" customHeight="1" x14ac:dyDescent="0.25">
      <c r="A8282" s="4" t="s">
        <v>26</v>
      </c>
      <c r="B8282" s="4">
        <v>1197831</v>
      </c>
      <c r="C8282" s="5">
        <v>44269</v>
      </c>
      <c r="D8282" s="37">
        <v>2021</v>
      </c>
      <c r="E8282" s="5" t="str">
        <f>TEXT(Sales[[#This Row],[Invoice Date]],"mmm")</f>
        <v>Mar</v>
      </c>
      <c r="F8282" s="4" t="s">
        <v>27</v>
      </c>
      <c r="G8282" s="4" t="s">
        <v>55</v>
      </c>
      <c r="H8282" s="4" t="s">
        <v>56</v>
      </c>
      <c r="I8282" s="6" t="s">
        <v>22</v>
      </c>
      <c r="J8282" s="7">
        <v>30</v>
      </c>
      <c r="K8282" s="8">
        <v>123</v>
      </c>
      <c r="L8282" s="9">
        <f t="shared" si="129"/>
        <v>3690</v>
      </c>
      <c r="M8282" s="9">
        <v>1254.5999999999999</v>
      </c>
      <c r="N8282" s="10">
        <v>0.33999999999999997</v>
      </c>
      <c r="O8282" s="4" t="s">
        <v>24</v>
      </c>
    </row>
    <row r="8283" spans="1:15" ht="14.25" customHeight="1" x14ac:dyDescent="0.25">
      <c r="A8283" s="4" t="s">
        <v>26</v>
      </c>
      <c r="B8283" s="4">
        <v>1197831</v>
      </c>
      <c r="C8283" s="5">
        <v>44270</v>
      </c>
      <c r="D8283" s="37">
        <v>2021</v>
      </c>
      <c r="E8283" s="5" t="str">
        <f>TEXT(Sales[[#This Row],[Invoice Date]],"mmm")</f>
        <v>Mar</v>
      </c>
      <c r="F8283" s="4" t="s">
        <v>27</v>
      </c>
      <c r="G8283" s="4" t="s">
        <v>55</v>
      </c>
      <c r="H8283" s="4" t="s">
        <v>56</v>
      </c>
      <c r="I8283" s="6" t="s">
        <v>23</v>
      </c>
      <c r="J8283" s="7">
        <v>24</v>
      </c>
      <c r="K8283" s="8">
        <v>170</v>
      </c>
      <c r="L8283" s="9">
        <f t="shared" si="129"/>
        <v>4080</v>
      </c>
      <c r="M8283" s="9">
        <v>2162.4</v>
      </c>
      <c r="N8283" s="10">
        <v>0.53</v>
      </c>
      <c r="O8283" s="4" t="s">
        <v>24</v>
      </c>
    </row>
    <row r="8284" spans="1:15" ht="14.25" customHeight="1" x14ac:dyDescent="0.25">
      <c r="A8284" s="4" t="s">
        <v>26</v>
      </c>
      <c r="B8284" s="4">
        <v>1197831</v>
      </c>
      <c r="C8284" s="5">
        <v>44271</v>
      </c>
      <c r="D8284" s="37">
        <v>2021</v>
      </c>
      <c r="E8284" s="5" t="str">
        <f>TEXT(Sales[[#This Row],[Invoice Date]],"mmm")</f>
        <v>Mar</v>
      </c>
      <c r="F8284" s="4" t="s">
        <v>27</v>
      </c>
      <c r="G8284" s="4" t="s">
        <v>55</v>
      </c>
      <c r="H8284" s="4" t="s">
        <v>56</v>
      </c>
      <c r="I8284" s="6" t="s">
        <v>17</v>
      </c>
      <c r="J8284" s="7">
        <v>18</v>
      </c>
      <c r="K8284" s="8">
        <v>202</v>
      </c>
      <c r="L8284" s="9">
        <f t="shared" si="129"/>
        <v>3636</v>
      </c>
      <c r="M8284" s="9">
        <v>1345.32</v>
      </c>
      <c r="N8284" s="10">
        <v>0.37</v>
      </c>
      <c r="O8284" s="4" t="s">
        <v>24</v>
      </c>
    </row>
    <row r="8285" spans="1:15" ht="14.25" customHeight="1" x14ac:dyDescent="0.25">
      <c r="A8285" s="4" t="s">
        <v>26</v>
      </c>
      <c r="B8285" s="4">
        <v>1197831</v>
      </c>
      <c r="C8285" s="5">
        <v>44272</v>
      </c>
      <c r="D8285" s="37">
        <v>2021</v>
      </c>
      <c r="E8285" s="5" t="str">
        <f>TEXT(Sales[[#This Row],[Invoice Date]],"mmm")</f>
        <v>Mar</v>
      </c>
      <c r="F8285" s="4" t="s">
        <v>27</v>
      </c>
      <c r="G8285" s="4" t="s">
        <v>55</v>
      </c>
      <c r="H8285" s="4" t="s">
        <v>56</v>
      </c>
      <c r="I8285" s="6" t="s">
        <v>19</v>
      </c>
      <c r="J8285" s="7">
        <v>23</v>
      </c>
      <c r="K8285" s="8">
        <v>219</v>
      </c>
      <c r="L8285" s="9">
        <f t="shared" si="129"/>
        <v>5037</v>
      </c>
      <c r="M8285" s="9">
        <v>1964.4299999999998</v>
      </c>
      <c r="N8285" s="10">
        <v>0.38999999999999996</v>
      </c>
      <c r="O8285" s="4" t="s">
        <v>24</v>
      </c>
    </row>
    <row r="8286" spans="1:15" ht="14.25" customHeight="1" x14ac:dyDescent="0.25">
      <c r="A8286" s="4" t="s">
        <v>26</v>
      </c>
      <c r="B8286" s="4">
        <v>1197831</v>
      </c>
      <c r="C8286" s="5">
        <v>44273</v>
      </c>
      <c r="D8286" s="37">
        <v>2021</v>
      </c>
      <c r="E8286" s="5" t="str">
        <f>TEXT(Sales[[#This Row],[Invoice Date]],"mmm")</f>
        <v>Mar</v>
      </c>
      <c r="F8286" s="4" t="s">
        <v>27</v>
      </c>
      <c r="G8286" s="4" t="s">
        <v>55</v>
      </c>
      <c r="H8286" s="4" t="s">
        <v>56</v>
      </c>
      <c r="I8286" s="6" t="s">
        <v>20</v>
      </c>
      <c r="J8286" s="7">
        <v>23</v>
      </c>
      <c r="K8286" s="8">
        <v>140</v>
      </c>
      <c r="L8286" s="9">
        <f t="shared" si="129"/>
        <v>3220</v>
      </c>
      <c r="M8286" s="9">
        <v>1255.8</v>
      </c>
      <c r="N8286" s="10">
        <v>0.38999999999999996</v>
      </c>
      <c r="O8286" s="4" t="s">
        <v>24</v>
      </c>
    </row>
    <row r="8287" spans="1:15" ht="14.25" customHeight="1" x14ac:dyDescent="0.25">
      <c r="A8287" s="4" t="s">
        <v>26</v>
      </c>
      <c r="B8287" s="4">
        <v>1197831</v>
      </c>
      <c r="C8287" s="5">
        <v>44274</v>
      </c>
      <c r="D8287" s="37">
        <v>2021</v>
      </c>
      <c r="E8287" s="5" t="str">
        <f>TEXT(Sales[[#This Row],[Invoice Date]],"mmm")</f>
        <v>Mar</v>
      </c>
      <c r="F8287" s="4" t="s">
        <v>27</v>
      </c>
      <c r="G8287" s="4" t="s">
        <v>55</v>
      </c>
      <c r="H8287" s="4" t="s">
        <v>56</v>
      </c>
      <c r="I8287" s="6" t="s">
        <v>21</v>
      </c>
      <c r="J8287" s="7">
        <v>28</v>
      </c>
      <c r="K8287" s="8">
        <v>128</v>
      </c>
      <c r="L8287" s="9">
        <f t="shared" si="129"/>
        <v>3584</v>
      </c>
      <c r="M8287" s="9">
        <v>1756.1599999999999</v>
      </c>
      <c r="N8287" s="10">
        <v>0.49</v>
      </c>
      <c r="O8287" s="4" t="s">
        <v>24</v>
      </c>
    </row>
    <row r="8288" spans="1:15" ht="14.25" customHeight="1" x14ac:dyDescent="0.25">
      <c r="A8288" s="4" t="s">
        <v>26</v>
      </c>
      <c r="B8288" s="4">
        <v>1197831</v>
      </c>
      <c r="C8288" s="5">
        <v>44275</v>
      </c>
      <c r="D8288" s="37">
        <v>2021</v>
      </c>
      <c r="E8288" s="5" t="str">
        <f>TEXT(Sales[[#This Row],[Invoice Date]],"mmm")</f>
        <v>Mar</v>
      </c>
      <c r="F8288" s="4" t="s">
        <v>27</v>
      </c>
      <c r="G8288" s="4" t="s">
        <v>55</v>
      </c>
      <c r="H8288" s="4" t="s">
        <v>56</v>
      </c>
      <c r="I8288" s="6" t="s">
        <v>22</v>
      </c>
      <c r="J8288" s="7">
        <v>29</v>
      </c>
      <c r="K8288" s="8">
        <v>94</v>
      </c>
      <c r="L8288" s="9">
        <f t="shared" si="129"/>
        <v>2726</v>
      </c>
      <c r="M8288" s="9">
        <v>872.32</v>
      </c>
      <c r="N8288" s="10">
        <v>0.32</v>
      </c>
      <c r="O8288" s="4" t="s">
        <v>24</v>
      </c>
    </row>
    <row r="8289" spans="1:15" ht="14.25" customHeight="1" x14ac:dyDescent="0.25">
      <c r="A8289" s="4" t="s">
        <v>26</v>
      </c>
      <c r="B8289" s="4">
        <v>1197831</v>
      </c>
      <c r="C8289" s="5">
        <v>44276</v>
      </c>
      <c r="D8289" s="37">
        <v>2021</v>
      </c>
      <c r="E8289" s="5" t="str">
        <f>TEXT(Sales[[#This Row],[Invoice Date]],"mmm")</f>
        <v>Mar</v>
      </c>
      <c r="F8289" s="4" t="s">
        <v>27</v>
      </c>
      <c r="G8289" s="4" t="s">
        <v>55</v>
      </c>
      <c r="H8289" s="4" t="s">
        <v>56</v>
      </c>
      <c r="I8289" s="6" t="s">
        <v>23</v>
      </c>
      <c r="J8289" s="7">
        <v>28</v>
      </c>
      <c r="K8289" s="8">
        <v>143</v>
      </c>
      <c r="L8289" s="9">
        <f t="shared" si="129"/>
        <v>4004</v>
      </c>
      <c r="M8289" s="9">
        <v>2242.2400000000002</v>
      </c>
      <c r="N8289" s="10">
        <v>0.56000000000000005</v>
      </c>
      <c r="O8289" s="4" t="s">
        <v>24</v>
      </c>
    </row>
    <row r="8290" spans="1:15" ht="14.25" customHeight="1" x14ac:dyDescent="0.25">
      <c r="A8290" s="4" t="s">
        <v>26</v>
      </c>
      <c r="B8290" s="4">
        <v>1197831</v>
      </c>
      <c r="C8290" s="5">
        <v>44277</v>
      </c>
      <c r="D8290" s="37">
        <v>2021</v>
      </c>
      <c r="E8290" s="5" t="str">
        <f>TEXT(Sales[[#This Row],[Invoice Date]],"mmm")</f>
        <v>Mar</v>
      </c>
      <c r="F8290" s="4" t="s">
        <v>27</v>
      </c>
      <c r="G8290" s="4" t="s">
        <v>55</v>
      </c>
      <c r="H8290" s="4" t="s">
        <v>56</v>
      </c>
      <c r="I8290" s="6" t="s">
        <v>17</v>
      </c>
      <c r="J8290" s="7">
        <v>20</v>
      </c>
      <c r="K8290" s="8">
        <v>221</v>
      </c>
      <c r="L8290" s="9">
        <f t="shared" si="129"/>
        <v>4420</v>
      </c>
      <c r="M8290" s="9">
        <v>1900.5999999999997</v>
      </c>
      <c r="N8290" s="10">
        <v>0.42999999999999994</v>
      </c>
      <c r="O8290" s="4" t="s">
        <v>24</v>
      </c>
    </row>
    <row r="8291" spans="1:15" ht="14.25" customHeight="1" x14ac:dyDescent="0.25">
      <c r="A8291" s="4" t="s">
        <v>26</v>
      </c>
      <c r="B8291" s="4">
        <v>1197831</v>
      </c>
      <c r="C8291" s="5">
        <v>44278</v>
      </c>
      <c r="D8291" s="37">
        <v>2021</v>
      </c>
      <c r="E8291" s="5" t="str">
        <f>TEXT(Sales[[#This Row],[Invoice Date]],"mmm")</f>
        <v>Mar</v>
      </c>
      <c r="F8291" s="4" t="s">
        <v>27</v>
      </c>
      <c r="G8291" s="4" t="s">
        <v>55</v>
      </c>
      <c r="H8291" s="4" t="s">
        <v>56</v>
      </c>
      <c r="I8291" s="6" t="s">
        <v>19</v>
      </c>
      <c r="J8291" s="7">
        <v>31</v>
      </c>
      <c r="K8291" s="8">
        <v>195</v>
      </c>
      <c r="L8291" s="9">
        <f t="shared" si="129"/>
        <v>6045</v>
      </c>
      <c r="M8291" s="9">
        <v>2841.1499999999996</v>
      </c>
      <c r="N8291" s="10">
        <v>0.47</v>
      </c>
      <c r="O8291" s="4" t="s">
        <v>24</v>
      </c>
    </row>
    <row r="8292" spans="1:15" ht="14.25" customHeight="1" x14ac:dyDescent="0.25">
      <c r="A8292" s="4" t="s">
        <v>26</v>
      </c>
      <c r="B8292" s="4">
        <v>1197831</v>
      </c>
      <c r="C8292" s="5">
        <v>44279</v>
      </c>
      <c r="D8292" s="37">
        <v>2021</v>
      </c>
      <c r="E8292" s="5" t="str">
        <f>TEXT(Sales[[#This Row],[Invoice Date]],"mmm")</f>
        <v>Mar</v>
      </c>
      <c r="F8292" s="4" t="s">
        <v>27</v>
      </c>
      <c r="G8292" s="4" t="s">
        <v>55</v>
      </c>
      <c r="H8292" s="4" t="s">
        <v>56</v>
      </c>
      <c r="I8292" s="6" t="s">
        <v>20</v>
      </c>
      <c r="J8292" s="7">
        <v>22</v>
      </c>
      <c r="K8292" s="8">
        <v>166</v>
      </c>
      <c r="L8292" s="9">
        <f t="shared" si="129"/>
        <v>3652</v>
      </c>
      <c r="M8292" s="9">
        <v>1570.3599999999997</v>
      </c>
      <c r="N8292" s="10">
        <v>0.42999999999999994</v>
      </c>
      <c r="O8292" s="4" t="s">
        <v>24</v>
      </c>
    </row>
    <row r="8293" spans="1:15" ht="14.25" customHeight="1" x14ac:dyDescent="0.25">
      <c r="A8293" s="4" t="s">
        <v>26</v>
      </c>
      <c r="B8293" s="4">
        <v>1197831</v>
      </c>
      <c r="C8293" s="5">
        <v>44280</v>
      </c>
      <c r="D8293" s="37">
        <v>2021</v>
      </c>
      <c r="E8293" s="5" t="str">
        <f>TEXT(Sales[[#This Row],[Invoice Date]],"mmm")</f>
        <v>Mar</v>
      </c>
      <c r="F8293" s="4" t="s">
        <v>27</v>
      </c>
      <c r="G8293" s="4" t="s">
        <v>55</v>
      </c>
      <c r="H8293" s="4" t="s">
        <v>56</v>
      </c>
      <c r="I8293" s="6" t="s">
        <v>21</v>
      </c>
      <c r="J8293" s="7">
        <v>25</v>
      </c>
      <c r="K8293" s="8">
        <v>124</v>
      </c>
      <c r="L8293" s="9">
        <f t="shared" si="129"/>
        <v>3100</v>
      </c>
      <c r="M8293" s="9">
        <v>1736.0000000000002</v>
      </c>
      <c r="N8293" s="10">
        <v>0.56000000000000005</v>
      </c>
      <c r="O8293" s="4" t="s">
        <v>24</v>
      </c>
    </row>
    <row r="8294" spans="1:15" ht="14.25" customHeight="1" x14ac:dyDescent="0.25">
      <c r="A8294" s="4" t="s">
        <v>26</v>
      </c>
      <c r="B8294" s="4">
        <v>1197831</v>
      </c>
      <c r="C8294" s="5">
        <v>44281</v>
      </c>
      <c r="D8294" s="37">
        <v>2021</v>
      </c>
      <c r="E8294" s="5" t="str">
        <f>TEXT(Sales[[#This Row],[Invoice Date]],"mmm")</f>
        <v>Mar</v>
      </c>
      <c r="F8294" s="4" t="s">
        <v>27</v>
      </c>
      <c r="G8294" s="4" t="s">
        <v>55</v>
      </c>
      <c r="H8294" s="4" t="s">
        <v>56</v>
      </c>
      <c r="I8294" s="6" t="s">
        <v>22</v>
      </c>
      <c r="J8294" s="7">
        <v>27</v>
      </c>
      <c r="K8294" s="8">
        <v>88</v>
      </c>
      <c r="L8294" s="9">
        <f t="shared" si="129"/>
        <v>2376</v>
      </c>
      <c r="M8294" s="9">
        <v>974.16</v>
      </c>
      <c r="N8294" s="10">
        <v>0.41</v>
      </c>
      <c r="O8294" s="4" t="s">
        <v>24</v>
      </c>
    </row>
    <row r="8295" spans="1:15" ht="14.25" customHeight="1" x14ac:dyDescent="0.25">
      <c r="A8295" s="4" t="s">
        <v>26</v>
      </c>
      <c r="B8295" s="4">
        <v>1197831</v>
      </c>
      <c r="C8295" s="5">
        <v>44282</v>
      </c>
      <c r="D8295" s="37">
        <v>2021</v>
      </c>
      <c r="E8295" s="5" t="str">
        <f>TEXT(Sales[[#This Row],[Invoice Date]],"mmm")</f>
        <v>Mar</v>
      </c>
      <c r="F8295" s="4" t="s">
        <v>27</v>
      </c>
      <c r="G8295" s="4" t="s">
        <v>55</v>
      </c>
      <c r="H8295" s="4" t="s">
        <v>56</v>
      </c>
      <c r="I8295" s="6" t="s">
        <v>23</v>
      </c>
      <c r="J8295" s="7">
        <v>25</v>
      </c>
      <c r="K8295" s="8">
        <v>145</v>
      </c>
      <c r="L8295" s="9">
        <f t="shared" si="129"/>
        <v>3625</v>
      </c>
      <c r="M8295" s="9">
        <v>2211.2500000000005</v>
      </c>
      <c r="N8295" s="10">
        <v>0.6100000000000001</v>
      </c>
      <c r="O8295" s="4" t="s">
        <v>24</v>
      </c>
    </row>
    <row r="8296" spans="1:15" ht="14.25" customHeight="1" x14ac:dyDescent="0.25">
      <c r="A8296" s="4" t="s">
        <v>26</v>
      </c>
      <c r="B8296" s="4">
        <v>1197831</v>
      </c>
      <c r="C8296" s="5">
        <v>44283</v>
      </c>
      <c r="D8296" s="37">
        <v>2021</v>
      </c>
      <c r="E8296" s="5" t="str">
        <f>TEXT(Sales[[#This Row],[Invoice Date]],"mmm")</f>
        <v>Mar</v>
      </c>
      <c r="F8296" s="4" t="s">
        <v>27</v>
      </c>
      <c r="G8296" s="4" t="s">
        <v>55</v>
      </c>
      <c r="H8296" s="4" t="s">
        <v>56</v>
      </c>
      <c r="I8296" s="6" t="s">
        <v>17</v>
      </c>
      <c r="J8296" s="7">
        <v>13</v>
      </c>
      <c r="K8296" s="8">
        <v>203</v>
      </c>
      <c r="L8296" s="9">
        <f t="shared" si="129"/>
        <v>2639</v>
      </c>
      <c r="M8296" s="9">
        <v>1187.55</v>
      </c>
      <c r="N8296" s="10">
        <v>0.44999999999999996</v>
      </c>
      <c r="O8296" s="4" t="s">
        <v>24</v>
      </c>
    </row>
    <row r="8297" spans="1:15" ht="14.25" customHeight="1" x14ac:dyDescent="0.25">
      <c r="A8297" s="4" t="s">
        <v>26</v>
      </c>
      <c r="B8297" s="4">
        <v>1197831</v>
      </c>
      <c r="C8297" s="5">
        <v>44284</v>
      </c>
      <c r="D8297" s="37">
        <v>2021</v>
      </c>
      <c r="E8297" s="5" t="str">
        <f>TEXT(Sales[[#This Row],[Invoice Date]],"mmm")</f>
        <v>Mar</v>
      </c>
      <c r="F8297" s="4" t="s">
        <v>27</v>
      </c>
      <c r="G8297" s="4" t="s">
        <v>55</v>
      </c>
      <c r="H8297" s="4" t="s">
        <v>56</v>
      </c>
      <c r="I8297" s="6" t="s">
        <v>19</v>
      </c>
      <c r="J8297" s="7">
        <v>17</v>
      </c>
      <c r="K8297" s="8">
        <v>203</v>
      </c>
      <c r="L8297" s="9">
        <f t="shared" si="129"/>
        <v>3451</v>
      </c>
      <c r="M8297" s="9">
        <v>1449.4199999999998</v>
      </c>
      <c r="N8297" s="10">
        <v>0.42</v>
      </c>
      <c r="O8297" s="4" t="s">
        <v>24</v>
      </c>
    </row>
    <row r="8298" spans="1:15" ht="14.25" customHeight="1" x14ac:dyDescent="0.25">
      <c r="A8298" s="4" t="s">
        <v>26</v>
      </c>
      <c r="B8298" s="4">
        <v>1197831</v>
      </c>
      <c r="C8298" s="5">
        <v>44285</v>
      </c>
      <c r="D8298" s="37">
        <v>2021</v>
      </c>
      <c r="E8298" s="5" t="str">
        <f>TEXT(Sales[[#This Row],[Invoice Date]],"mmm")</f>
        <v>Mar</v>
      </c>
      <c r="F8298" s="4" t="s">
        <v>27</v>
      </c>
      <c r="G8298" s="4" t="s">
        <v>55</v>
      </c>
      <c r="H8298" s="4" t="s">
        <v>56</v>
      </c>
      <c r="I8298" s="6" t="s">
        <v>20</v>
      </c>
      <c r="J8298" s="7">
        <v>15</v>
      </c>
      <c r="K8298" s="8">
        <v>170</v>
      </c>
      <c r="L8298" s="9">
        <f t="shared" si="129"/>
        <v>2550</v>
      </c>
      <c r="M8298" s="9">
        <v>1121.9999999999998</v>
      </c>
      <c r="N8298" s="10">
        <v>0.43999999999999995</v>
      </c>
      <c r="O8298" s="4" t="s">
        <v>24</v>
      </c>
    </row>
    <row r="8299" spans="1:15" ht="14.25" customHeight="1" x14ac:dyDescent="0.25">
      <c r="A8299" s="4" t="s">
        <v>26</v>
      </c>
      <c r="B8299" s="4">
        <v>1197831</v>
      </c>
      <c r="C8299" s="5">
        <v>44286</v>
      </c>
      <c r="D8299" s="37">
        <v>2021</v>
      </c>
      <c r="E8299" s="5" t="str">
        <f>TEXT(Sales[[#This Row],[Invoice Date]],"mmm")</f>
        <v>Mar</v>
      </c>
      <c r="F8299" s="4" t="s">
        <v>27</v>
      </c>
      <c r="G8299" s="4" t="s">
        <v>55</v>
      </c>
      <c r="H8299" s="4" t="s">
        <v>56</v>
      </c>
      <c r="I8299" s="6" t="s">
        <v>21</v>
      </c>
      <c r="J8299" s="7">
        <v>20</v>
      </c>
      <c r="K8299" s="8">
        <v>128</v>
      </c>
      <c r="L8299" s="9">
        <f t="shared" si="129"/>
        <v>2560</v>
      </c>
      <c r="M8299" s="9">
        <v>1433.6000000000001</v>
      </c>
      <c r="N8299" s="10">
        <v>0.56000000000000005</v>
      </c>
      <c r="O8299" s="4" t="s">
        <v>24</v>
      </c>
    </row>
    <row r="8300" spans="1:15" ht="14.25" customHeight="1" x14ac:dyDescent="0.25">
      <c r="A8300" s="4" t="s">
        <v>26</v>
      </c>
      <c r="B8300" s="4">
        <v>1197831</v>
      </c>
      <c r="C8300" s="5">
        <v>44287</v>
      </c>
      <c r="D8300" s="37">
        <v>2021</v>
      </c>
      <c r="E8300" s="5" t="str">
        <f>TEXT(Sales[[#This Row],[Invoice Date]],"mmm")</f>
        <v>Apr</v>
      </c>
      <c r="F8300" s="4" t="s">
        <v>27</v>
      </c>
      <c r="G8300" s="4" t="s">
        <v>55</v>
      </c>
      <c r="H8300" s="4" t="s">
        <v>56</v>
      </c>
      <c r="I8300" s="6" t="s">
        <v>22</v>
      </c>
      <c r="J8300" s="7">
        <v>20</v>
      </c>
      <c r="K8300" s="8">
        <v>105</v>
      </c>
      <c r="L8300" s="9">
        <f t="shared" si="129"/>
        <v>2100</v>
      </c>
      <c r="M8300" s="9">
        <v>798</v>
      </c>
      <c r="N8300" s="10">
        <v>0.38</v>
      </c>
      <c r="O8300" s="4" t="s">
        <v>24</v>
      </c>
    </row>
    <row r="8301" spans="1:15" ht="14.25" customHeight="1" x14ac:dyDescent="0.25">
      <c r="A8301" s="4" t="s">
        <v>26</v>
      </c>
      <c r="B8301" s="4">
        <v>1197831</v>
      </c>
      <c r="C8301" s="5">
        <v>44288</v>
      </c>
      <c r="D8301" s="37">
        <v>2021</v>
      </c>
      <c r="E8301" s="5" t="str">
        <f>TEXT(Sales[[#This Row],[Invoice Date]],"mmm")</f>
        <v>Apr</v>
      </c>
      <c r="F8301" s="4" t="s">
        <v>27</v>
      </c>
      <c r="G8301" s="4" t="s">
        <v>55</v>
      </c>
      <c r="H8301" s="4" t="s">
        <v>56</v>
      </c>
      <c r="I8301" s="6" t="s">
        <v>23</v>
      </c>
      <c r="J8301" s="7">
        <v>18</v>
      </c>
      <c r="K8301" s="8">
        <v>196</v>
      </c>
      <c r="L8301" s="9">
        <f t="shared" si="129"/>
        <v>3528</v>
      </c>
      <c r="M8301" s="9">
        <v>2152.0800000000004</v>
      </c>
      <c r="N8301" s="10">
        <v>0.6100000000000001</v>
      </c>
      <c r="O8301" s="4" t="s">
        <v>24</v>
      </c>
    </row>
    <row r="8302" spans="1:15" ht="14.25" customHeight="1" x14ac:dyDescent="0.25">
      <c r="A8302" s="4" t="s">
        <v>26</v>
      </c>
      <c r="B8302" s="4">
        <v>1197831</v>
      </c>
      <c r="C8302" s="5">
        <v>44289</v>
      </c>
      <c r="D8302" s="37">
        <v>2021</v>
      </c>
      <c r="E8302" s="5" t="str">
        <f>TEXT(Sales[[#This Row],[Invoice Date]],"mmm")</f>
        <v>Apr</v>
      </c>
      <c r="F8302" s="4" t="s">
        <v>27</v>
      </c>
      <c r="G8302" s="4" t="s">
        <v>55</v>
      </c>
      <c r="H8302" s="4" t="s">
        <v>56</v>
      </c>
      <c r="I8302" s="6" t="s">
        <v>17</v>
      </c>
      <c r="J8302" s="7">
        <v>12</v>
      </c>
      <c r="K8302" s="8">
        <v>247</v>
      </c>
      <c r="L8302" s="9">
        <f t="shared" si="129"/>
        <v>2964</v>
      </c>
      <c r="M8302" s="9">
        <v>1333.8</v>
      </c>
      <c r="N8302" s="10">
        <v>0.44999999999999996</v>
      </c>
      <c r="O8302" s="4" t="s">
        <v>24</v>
      </c>
    </row>
    <row r="8303" spans="1:15" ht="14.25" customHeight="1" x14ac:dyDescent="0.25">
      <c r="A8303" s="4" t="s">
        <v>26</v>
      </c>
      <c r="B8303" s="4">
        <v>1197831</v>
      </c>
      <c r="C8303" s="5">
        <v>44290</v>
      </c>
      <c r="D8303" s="37">
        <v>2021</v>
      </c>
      <c r="E8303" s="5" t="str">
        <f>TEXT(Sales[[#This Row],[Invoice Date]],"mmm")</f>
        <v>Apr</v>
      </c>
      <c r="F8303" s="4" t="s">
        <v>27</v>
      </c>
      <c r="G8303" s="4" t="s">
        <v>55</v>
      </c>
      <c r="H8303" s="4" t="s">
        <v>56</v>
      </c>
      <c r="I8303" s="6" t="s">
        <v>19</v>
      </c>
      <c r="J8303" s="7">
        <v>20</v>
      </c>
      <c r="K8303" s="8">
        <v>240</v>
      </c>
      <c r="L8303" s="9">
        <f t="shared" si="129"/>
        <v>4800</v>
      </c>
      <c r="M8303" s="9">
        <v>2111.9999999999995</v>
      </c>
      <c r="N8303" s="10">
        <v>0.43999999999999995</v>
      </c>
      <c r="O8303" s="4" t="s">
        <v>24</v>
      </c>
    </row>
    <row r="8304" spans="1:15" ht="14.25" customHeight="1" x14ac:dyDescent="0.25">
      <c r="A8304" s="4" t="s">
        <v>26</v>
      </c>
      <c r="B8304" s="4">
        <v>1197831</v>
      </c>
      <c r="C8304" s="5">
        <v>44291</v>
      </c>
      <c r="D8304" s="37">
        <v>2021</v>
      </c>
      <c r="E8304" s="5" t="str">
        <f>TEXT(Sales[[#This Row],[Invoice Date]],"mmm")</f>
        <v>Apr</v>
      </c>
      <c r="F8304" s="4" t="s">
        <v>27</v>
      </c>
      <c r="G8304" s="4" t="s">
        <v>55</v>
      </c>
      <c r="H8304" s="4" t="s">
        <v>56</v>
      </c>
      <c r="I8304" s="6" t="s">
        <v>20</v>
      </c>
      <c r="J8304" s="7">
        <v>14</v>
      </c>
      <c r="K8304" s="8">
        <v>204</v>
      </c>
      <c r="L8304" s="9">
        <f t="shared" si="129"/>
        <v>2856</v>
      </c>
      <c r="M8304" s="9">
        <v>1313.76</v>
      </c>
      <c r="N8304" s="10">
        <v>0.45999999999999996</v>
      </c>
      <c r="O8304" s="4" t="s">
        <v>24</v>
      </c>
    </row>
    <row r="8305" spans="1:15" ht="14.25" customHeight="1" x14ac:dyDescent="0.25">
      <c r="A8305" s="4" t="s">
        <v>26</v>
      </c>
      <c r="B8305" s="4">
        <v>1197831</v>
      </c>
      <c r="C8305" s="5">
        <v>44292</v>
      </c>
      <c r="D8305" s="37">
        <v>2021</v>
      </c>
      <c r="E8305" s="5" t="str">
        <f>TEXT(Sales[[#This Row],[Invoice Date]],"mmm")</f>
        <v>Apr</v>
      </c>
      <c r="F8305" s="4" t="s">
        <v>27</v>
      </c>
      <c r="G8305" s="4" t="s">
        <v>55</v>
      </c>
      <c r="H8305" s="4" t="s">
        <v>56</v>
      </c>
      <c r="I8305" s="6" t="s">
        <v>21</v>
      </c>
      <c r="J8305" s="7">
        <v>20</v>
      </c>
      <c r="K8305" s="8">
        <v>179</v>
      </c>
      <c r="L8305" s="9">
        <f t="shared" si="129"/>
        <v>3580</v>
      </c>
      <c r="M8305" s="9">
        <v>1933.2</v>
      </c>
      <c r="N8305" s="10">
        <v>0.54</v>
      </c>
      <c r="O8305" s="4" t="s">
        <v>24</v>
      </c>
    </row>
    <row r="8306" spans="1:15" ht="14.25" customHeight="1" x14ac:dyDescent="0.25">
      <c r="A8306" s="4" t="s">
        <v>26</v>
      </c>
      <c r="B8306" s="4">
        <v>1197831</v>
      </c>
      <c r="C8306" s="5">
        <v>44293</v>
      </c>
      <c r="D8306" s="37">
        <v>2021</v>
      </c>
      <c r="E8306" s="5" t="str">
        <f>TEXT(Sales[[#This Row],[Invoice Date]],"mmm")</f>
        <v>Apr</v>
      </c>
      <c r="F8306" s="4" t="s">
        <v>27</v>
      </c>
      <c r="G8306" s="4" t="s">
        <v>55</v>
      </c>
      <c r="H8306" s="4" t="s">
        <v>56</v>
      </c>
      <c r="I8306" s="6" t="s">
        <v>22</v>
      </c>
      <c r="J8306" s="7">
        <v>33</v>
      </c>
      <c r="K8306" s="8">
        <v>132</v>
      </c>
      <c r="L8306" s="9">
        <f t="shared" si="129"/>
        <v>4356</v>
      </c>
      <c r="M8306" s="9">
        <v>1785.9599999999998</v>
      </c>
      <c r="N8306" s="10">
        <v>0.41</v>
      </c>
      <c r="O8306" s="4" t="s">
        <v>24</v>
      </c>
    </row>
    <row r="8307" spans="1:15" ht="14.25" customHeight="1" x14ac:dyDescent="0.25">
      <c r="A8307" s="4" t="s">
        <v>26</v>
      </c>
      <c r="B8307" s="4">
        <v>1197831</v>
      </c>
      <c r="C8307" s="5">
        <v>44294</v>
      </c>
      <c r="D8307" s="37">
        <v>2021</v>
      </c>
      <c r="E8307" s="5" t="str">
        <f>TEXT(Sales[[#This Row],[Invoice Date]],"mmm")</f>
        <v>Apr</v>
      </c>
      <c r="F8307" s="4" t="s">
        <v>27</v>
      </c>
      <c r="G8307" s="4" t="s">
        <v>55</v>
      </c>
      <c r="H8307" s="4" t="s">
        <v>56</v>
      </c>
      <c r="I8307" s="6" t="s">
        <v>23</v>
      </c>
      <c r="J8307" s="7">
        <v>31</v>
      </c>
      <c r="K8307" s="8">
        <v>271</v>
      </c>
      <c r="L8307" s="9">
        <f t="shared" si="129"/>
        <v>8401</v>
      </c>
      <c r="M8307" s="9">
        <v>4956.5900000000011</v>
      </c>
      <c r="N8307" s="10">
        <v>0.59000000000000008</v>
      </c>
      <c r="O8307" s="4" t="s">
        <v>24</v>
      </c>
    </row>
    <row r="8308" spans="1:15" ht="14.25" customHeight="1" x14ac:dyDescent="0.25">
      <c r="A8308" s="4" t="s">
        <v>26</v>
      </c>
      <c r="B8308" s="4">
        <v>1197831</v>
      </c>
      <c r="C8308" s="5">
        <v>44295</v>
      </c>
      <c r="D8308" s="37">
        <v>2021</v>
      </c>
      <c r="E8308" s="5" t="str">
        <f>TEXT(Sales[[#This Row],[Invoice Date]],"mmm")</f>
        <v>Apr</v>
      </c>
      <c r="F8308" s="4" t="s">
        <v>27</v>
      </c>
      <c r="G8308" s="4" t="s">
        <v>55</v>
      </c>
      <c r="H8308" s="4" t="s">
        <v>56</v>
      </c>
      <c r="I8308" s="6" t="s">
        <v>17</v>
      </c>
      <c r="J8308" s="7">
        <v>28</v>
      </c>
      <c r="K8308" s="8">
        <v>256</v>
      </c>
      <c r="L8308" s="9">
        <f t="shared" si="129"/>
        <v>7168</v>
      </c>
      <c r="M8308" s="9">
        <v>3368.96</v>
      </c>
      <c r="N8308" s="10">
        <v>0.47</v>
      </c>
      <c r="O8308" s="4" t="s">
        <v>24</v>
      </c>
    </row>
    <row r="8309" spans="1:15" ht="14.25" customHeight="1" x14ac:dyDescent="0.25">
      <c r="A8309" s="4" t="s">
        <v>26</v>
      </c>
      <c r="B8309" s="4">
        <v>1197831</v>
      </c>
      <c r="C8309" s="5">
        <v>44296</v>
      </c>
      <c r="D8309" s="37">
        <v>2021</v>
      </c>
      <c r="E8309" s="5" t="str">
        <f>TEXT(Sales[[#This Row],[Invoice Date]],"mmm")</f>
        <v>Apr</v>
      </c>
      <c r="F8309" s="4" t="s">
        <v>27</v>
      </c>
      <c r="G8309" s="4" t="s">
        <v>55</v>
      </c>
      <c r="H8309" s="4" t="s">
        <v>56</v>
      </c>
      <c r="I8309" s="6" t="s">
        <v>19</v>
      </c>
      <c r="J8309" s="7">
        <v>32</v>
      </c>
      <c r="K8309" s="8">
        <v>240</v>
      </c>
      <c r="L8309" s="9">
        <f t="shared" si="129"/>
        <v>7680</v>
      </c>
      <c r="M8309" s="9">
        <v>3609.6</v>
      </c>
      <c r="N8309" s="10">
        <v>0.47</v>
      </c>
      <c r="O8309" s="4" t="s">
        <v>24</v>
      </c>
    </row>
    <row r="8310" spans="1:15" ht="14.25" customHeight="1" x14ac:dyDescent="0.25">
      <c r="A8310" s="4" t="s">
        <v>26</v>
      </c>
      <c r="B8310" s="4">
        <v>1197831</v>
      </c>
      <c r="C8310" s="5">
        <v>44297</v>
      </c>
      <c r="D8310" s="37">
        <v>2021</v>
      </c>
      <c r="E8310" s="5" t="str">
        <f>TEXT(Sales[[#This Row],[Invoice Date]],"mmm")</f>
        <v>Apr</v>
      </c>
      <c r="F8310" s="4" t="s">
        <v>27</v>
      </c>
      <c r="G8310" s="4" t="s">
        <v>55</v>
      </c>
      <c r="H8310" s="4" t="s">
        <v>56</v>
      </c>
      <c r="I8310" s="6" t="s">
        <v>20</v>
      </c>
      <c r="J8310" s="7">
        <v>26</v>
      </c>
      <c r="K8310" s="8">
        <v>202</v>
      </c>
      <c r="L8310" s="9">
        <f t="shared" si="129"/>
        <v>5252</v>
      </c>
      <c r="M8310" s="9">
        <v>2310.8799999999997</v>
      </c>
      <c r="N8310" s="10">
        <v>0.43999999999999995</v>
      </c>
      <c r="O8310" s="4" t="s">
        <v>24</v>
      </c>
    </row>
    <row r="8311" spans="1:15" ht="14.25" customHeight="1" x14ac:dyDescent="0.25">
      <c r="A8311" s="4" t="s">
        <v>26</v>
      </c>
      <c r="B8311" s="4">
        <v>1197831</v>
      </c>
      <c r="C8311" s="5">
        <v>44298</v>
      </c>
      <c r="D8311" s="37">
        <v>2021</v>
      </c>
      <c r="E8311" s="5" t="str">
        <f>TEXT(Sales[[#This Row],[Invoice Date]],"mmm")</f>
        <v>Apr</v>
      </c>
      <c r="F8311" s="4" t="s">
        <v>27</v>
      </c>
      <c r="G8311" s="4" t="s">
        <v>55</v>
      </c>
      <c r="H8311" s="4" t="s">
        <v>56</v>
      </c>
      <c r="I8311" s="6" t="s">
        <v>21</v>
      </c>
      <c r="J8311" s="7">
        <v>29</v>
      </c>
      <c r="K8311" s="8">
        <v>198</v>
      </c>
      <c r="L8311" s="9">
        <f t="shared" si="129"/>
        <v>5742</v>
      </c>
      <c r="M8311" s="9">
        <v>3215.5200000000004</v>
      </c>
      <c r="N8311" s="10">
        <v>0.56000000000000005</v>
      </c>
      <c r="O8311" s="4" t="s">
        <v>24</v>
      </c>
    </row>
    <row r="8312" spans="1:15" ht="14.25" customHeight="1" x14ac:dyDescent="0.25">
      <c r="A8312" s="4" t="s">
        <v>26</v>
      </c>
      <c r="B8312" s="4">
        <v>1197831</v>
      </c>
      <c r="C8312" s="5">
        <v>44299</v>
      </c>
      <c r="D8312" s="37">
        <v>2021</v>
      </c>
      <c r="E8312" s="5" t="str">
        <f>TEXT(Sales[[#This Row],[Invoice Date]],"mmm")</f>
        <v>Apr</v>
      </c>
      <c r="F8312" s="4" t="s">
        <v>27</v>
      </c>
      <c r="G8312" s="4" t="s">
        <v>55</v>
      </c>
      <c r="H8312" s="4" t="s">
        <v>56</v>
      </c>
      <c r="I8312" s="6" t="s">
        <v>22</v>
      </c>
      <c r="J8312" s="7">
        <v>30</v>
      </c>
      <c r="K8312" s="8">
        <v>150</v>
      </c>
      <c r="L8312" s="9">
        <f t="shared" si="129"/>
        <v>4500</v>
      </c>
      <c r="M8312" s="9">
        <v>1754.9999999999998</v>
      </c>
      <c r="N8312" s="10">
        <v>0.38999999999999996</v>
      </c>
      <c r="O8312" s="4" t="s">
        <v>24</v>
      </c>
    </row>
    <row r="8313" spans="1:15" ht="14.25" customHeight="1" x14ac:dyDescent="0.25">
      <c r="A8313" s="4" t="s">
        <v>26</v>
      </c>
      <c r="B8313" s="4">
        <v>1197831</v>
      </c>
      <c r="C8313" s="5">
        <v>44300</v>
      </c>
      <c r="D8313" s="37">
        <v>2021</v>
      </c>
      <c r="E8313" s="5" t="str">
        <f>TEXT(Sales[[#This Row],[Invoice Date]],"mmm")</f>
        <v>Apr</v>
      </c>
      <c r="F8313" s="4" t="s">
        <v>27</v>
      </c>
      <c r="G8313" s="4" t="s">
        <v>55</v>
      </c>
      <c r="H8313" s="4" t="s">
        <v>56</v>
      </c>
      <c r="I8313" s="6" t="s">
        <v>23</v>
      </c>
      <c r="J8313" s="7">
        <v>37</v>
      </c>
      <c r="K8313" s="8">
        <v>306</v>
      </c>
      <c r="L8313" s="9">
        <f t="shared" si="129"/>
        <v>11322</v>
      </c>
      <c r="M8313" s="9">
        <v>6679.9800000000005</v>
      </c>
      <c r="N8313" s="10">
        <v>0.59000000000000008</v>
      </c>
      <c r="O8313" s="4" t="s">
        <v>24</v>
      </c>
    </row>
    <row r="8314" spans="1:15" ht="14.25" customHeight="1" x14ac:dyDescent="0.25">
      <c r="A8314" s="4" t="s">
        <v>26</v>
      </c>
      <c r="B8314" s="4">
        <v>1197831</v>
      </c>
      <c r="C8314" s="5">
        <v>44301</v>
      </c>
      <c r="D8314" s="37">
        <v>2021</v>
      </c>
      <c r="E8314" s="5" t="str">
        <f>TEXT(Sales[[#This Row],[Invoice Date]],"mmm")</f>
        <v>Apr</v>
      </c>
      <c r="F8314" s="4" t="s">
        <v>27</v>
      </c>
      <c r="G8314" s="4" t="s">
        <v>55</v>
      </c>
      <c r="H8314" s="4" t="s">
        <v>56</v>
      </c>
      <c r="I8314" s="6" t="s">
        <v>17</v>
      </c>
      <c r="J8314" s="7">
        <v>29</v>
      </c>
      <c r="K8314" s="8">
        <v>272</v>
      </c>
      <c r="L8314" s="9">
        <f t="shared" si="129"/>
        <v>7888</v>
      </c>
      <c r="M8314" s="9">
        <v>3943.9999999999995</v>
      </c>
      <c r="N8314" s="10">
        <v>0.49999999999999994</v>
      </c>
      <c r="O8314" s="4" t="s">
        <v>24</v>
      </c>
    </row>
    <row r="8315" spans="1:15" ht="14.25" customHeight="1" x14ac:dyDescent="0.25">
      <c r="A8315" s="4" t="s">
        <v>26</v>
      </c>
      <c r="B8315" s="4">
        <v>1197831</v>
      </c>
      <c r="C8315" s="5">
        <v>44302</v>
      </c>
      <c r="D8315" s="37">
        <v>2021</v>
      </c>
      <c r="E8315" s="5" t="str">
        <f>TEXT(Sales[[#This Row],[Invoice Date]],"mmm")</f>
        <v>Apr</v>
      </c>
      <c r="F8315" s="4" t="s">
        <v>27</v>
      </c>
      <c r="G8315" s="4" t="s">
        <v>55</v>
      </c>
      <c r="H8315" s="4" t="s">
        <v>56</v>
      </c>
      <c r="I8315" s="6" t="s">
        <v>19</v>
      </c>
      <c r="J8315" s="7">
        <v>30</v>
      </c>
      <c r="K8315" s="8">
        <v>264</v>
      </c>
      <c r="L8315" s="9">
        <f t="shared" si="129"/>
        <v>7920</v>
      </c>
      <c r="M8315" s="9">
        <v>3959.9999999999995</v>
      </c>
      <c r="N8315" s="10">
        <v>0.49999999999999994</v>
      </c>
      <c r="O8315" s="4" t="s">
        <v>24</v>
      </c>
    </row>
    <row r="8316" spans="1:15" ht="14.25" customHeight="1" x14ac:dyDescent="0.25">
      <c r="A8316" s="4" t="s">
        <v>26</v>
      </c>
      <c r="B8316" s="4">
        <v>1197831</v>
      </c>
      <c r="C8316" s="5">
        <v>44303</v>
      </c>
      <c r="D8316" s="37">
        <v>2021</v>
      </c>
      <c r="E8316" s="5" t="str">
        <f>TEXT(Sales[[#This Row],[Invoice Date]],"mmm")</f>
        <v>Apr</v>
      </c>
      <c r="F8316" s="4" t="s">
        <v>27</v>
      </c>
      <c r="G8316" s="4" t="s">
        <v>55</v>
      </c>
      <c r="H8316" s="4" t="s">
        <v>56</v>
      </c>
      <c r="I8316" s="6" t="s">
        <v>20</v>
      </c>
      <c r="J8316" s="7">
        <v>30</v>
      </c>
      <c r="K8316" s="8">
        <v>322</v>
      </c>
      <c r="L8316" s="9">
        <f t="shared" si="129"/>
        <v>9660</v>
      </c>
      <c r="M8316" s="9">
        <v>4829.9999999999991</v>
      </c>
      <c r="N8316" s="10">
        <v>0.49999999999999994</v>
      </c>
      <c r="O8316" s="4" t="s">
        <v>24</v>
      </c>
    </row>
    <row r="8317" spans="1:15" ht="14.25" customHeight="1" x14ac:dyDescent="0.25">
      <c r="A8317" s="4" t="s">
        <v>26</v>
      </c>
      <c r="B8317" s="4">
        <v>1197831</v>
      </c>
      <c r="C8317" s="5">
        <v>44304</v>
      </c>
      <c r="D8317" s="37">
        <v>2021</v>
      </c>
      <c r="E8317" s="5" t="str">
        <f>TEXT(Sales[[#This Row],[Invoice Date]],"mmm")</f>
        <v>Apr</v>
      </c>
      <c r="F8317" s="4" t="s">
        <v>27</v>
      </c>
      <c r="G8317" s="4" t="s">
        <v>55</v>
      </c>
      <c r="H8317" s="4" t="s">
        <v>56</v>
      </c>
      <c r="I8317" s="6" t="s">
        <v>21</v>
      </c>
      <c r="J8317" s="7">
        <v>32</v>
      </c>
      <c r="K8317" s="8">
        <v>196</v>
      </c>
      <c r="L8317" s="9">
        <f t="shared" si="129"/>
        <v>6272</v>
      </c>
      <c r="M8317" s="9">
        <v>3825.9200000000005</v>
      </c>
      <c r="N8317" s="10">
        <v>0.6100000000000001</v>
      </c>
      <c r="O8317" s="4" t="s">
        <v>24</v>
      </c>
    </row>
    <row r="8318" spans="1:15" ht="14.25" customHeight="1" x14ac:dyDescent="0.25">
      <c r="A8318" s="4" t="s">
        <v>26</v>
      </c>
      <c r="B8318" s="4">
        <v>1197831</v>
      </c>
      <c r="C8318" s="5">
        <v>44305</v>
      </c>
      <c r="D8318" s="37">
        <v>2021</v>
      </c>
      <c r="E8318" s="5" t="str">
        <f>TEXT(Sales[[#This Row],[Invoice Date]],"mmm")</f>
        <v>Apr</v>
      </c>
      <c r="F8318" s="4" t="s">
        <v>27</v>
      </c>
      <c r="G8318" s="4" t="s">
        <v>55</v>
      </c>
      <c r="H8318" s="4" t="s">
        <v>56</v>
      </c>
      <c r="I8318" s="6" t="s">
        <v>22</v>
      </c>
      <c r="J8318" s="7">
        <v>33</v>
      </c>
      <c r="K8318" s="8">
        <v>182</v>
      </c>
      <c r="L8318" s="9">
        <f t="shared" si="129"/>
        <v>6006</v>
      </c>
      <c r="M8318" s="9">
        <v>2702.7</v>
      </c>
      <c r="N8318" s="10">
        <v>0.44999999999999996</v>
      </c>
      <c r="O8318" s="4" t="s">
        <v>24</v>
      </c>
    </row>
    <row r="8319" spans="1:15" ht="14.25" customHeight="1" x14ac:dyDescent="0.25">
      <c r="A8319" s="4" t="s">
        <v>26</v>
      </c>
      <c r="B8319" s="4">
        <v>1197831</v>
      </c>
      <c r="C8319" s="5">
        <v>44306</v>
      </c>
      <c r="D8319" s="37">
        <v>2021</v>
      </c>
      <c r="E8319" s="5" t="str">
        <f>TEXT(Sales[[#This Row],[Invoice Date]],"mmm")</f>
        <v>Apr</v>
      </c>
      <c r="F8319" s="4" t="s">
        <v>27</v>
      </c>
      <c r="G8319" s="4" t="s">
        <v>55</v>
      </c>
      <c r="H8319" s="4" t="s">
        <v>56</v>
      </c>
      <c r="I8319" s="6" t="s">
        <v>23</v>
      </c>
      <c r="J8319" s="7">
        <v>38</v>
      </c>
      <c r="K8319" s="8">
        <v>272</v>
      </c>
      <c r="L8319" s="9">
        <f t="shared" si="129"/>
        <v>10336</v>
      </c>
      <c r="M8319" s="9">
        <v>6408.3200000000015</v>
      </c>
      <c r="N8319" s="10">
        <v>0.62000000000000011</v>
      </c>
      <c r="O8319" s="4" t="s">
        <v>24</v>
      </c>
    </row>
    <row r="8320" spans="1:15" ht="14.25" customHeight="1" x14ac:dyDescent="0.25">
      <c r="A8320" s="4" t="s">
        <v>26</v>
      </c>
      <c r="B8320" s="4">
        <v>1197831</v>
      </c>
      <c r="C8320" s="5">
        <v>44307</v>
      </c>
      <c r="D8320" s="37">
        <v>2021</v>
      </c>
      <c r="E8320" s="5" t="str">
        <f>TEXT(Sales[[#This Row],[Invoice Date]],"mmm")</f>
        <v>Apr</v>
      </c>
      <c r="F8320" s="4" t="s">
        <v>27</v>
      </c>
      <c r="G8320" s="4" t="s">
        <v>55</v>
      </c>
      <c r="H8320" s="4" t="s">
        <v>56</v>
      </c>
      <c r="I8320" s="6" t="s">
        <v>17</v>
      </c>
      <c r="J8320" s="7">
        <v>29</v>
      </c>
      <c r="K8320" s="8">
        <v>233</v>
      </c>
      <c r="L8320" s="9">
        <f t="shared" si="129"/>
        <v>6757</v>
      </c>
      <c r="M8320" s="9">
        <v>3446.07</v>
      </c>
      <c r="N8320" s="10">
        <v>0.51</v>
      </c>
      <c r="O8320" s="4" t="s">
        <v>24</v>
      </c>
    </row>
    <row r="8321" spans="1:15" ht="14.25" customHeight="1" x14ac:dyDescent="0.25">
      <c r="A8321" s="4" t="s">
        <v>26</v>
      </c>
      <c r="B8321" s="4">
        <v>1197831</v>
      </c>
      <c r="C8321" s="5">
        <v>44308</v>
      </c>
      <c r="D8321" s="37">
        <v>2021</v>
      </c>
      <c r="E8321" s="5" t="str">
        <f>TEXT(Sales[[#This Row],[Invoice Date]],"mmm")</f>
        <v>Apr</v>
      </c>
      <c r="F8321" s="4" t="s">
        <v>27</v>
      </c>
      <c r="G8321" s="4" t="s">
        <v>55</v>
      </c>
      <c r="H8321" s="4" t="s">
        <v>56</v>
      </c>
      <c r="I8321" s="6" t="s">
        <v>19</v>
      </c>
      <c r="J8321" s="7">
        <v>44</v>
      </c>
      <c r="K8321" s="8">
        <v>271</v>
      </c>
      <c r="L8321" s="9">
        <f t="shared" si="129"/>
        <v>11924</v>
      </c>
      <c r="M8321" s="9">
        <v>6081.24</v>
      </c>
      <c r="N8321" s="10">
        <v>0.51</v>
      </c>
      <c r="O8321" s="4" t="s">
        <v>24</v>
      </c>
    </row>
    <row r="8322" spans="1:15" ht="14.25" customHeight="1" x14ac:dyDescent="0.25">
      <c r="A8322" s="4" t="s">
        <v>26</v>
      </c>
      <c r="B8322" s="4">
        <v>1197831</v>
      </c>
      <c r="C8322" s="5">
        <v>44309</v>
      </c>
      <c r="D8322" s="37">
        <v>2021</v>
      </c>
      <c r="E8322" s="5" t="str">
        <f>TEXT(Sales[[#This Row],[Invoice Date]],"mmm")</f>
        <v>Apr</v>
      </c>
      <c r="F8322" s="4" t="s">
        <v>27</v>
      </c>
      <c r="G8322" s="4" t="s">
        <v>55</v>
      </c>
      <c r="H8322" s="4" t="s">
        <v>56</v>
      </c>
      <c r="I8322" s="6" t="s">
        <v>20</v>
      </c>
      <c r="J8322" s="7">
        <v>39</v>
      </c>
      <c r="K8322" s="8">
        <v>314</v>
      </c>
      <c r="L8322" s="9">
        <f t="shared" si="129"/>
        <v>12246</v>
      </c>
      <c r="M8322" s="9">
        <v>5755.62</v>
      </c>
      <c r="N8322" s="10">
        <v>0.47</v>
      </c>
      <c r="O8322" s="4" t="s">
        <v>24</v>
      </c>
    </row>
    <row r="8323" spans="1:15" ht="14.25" customHeight="1" x14ac:dyDescent="0.25">
      <c r="A8323" s="4" t="s">
        <v>26</v>
      </c>
      <c r="B8323" s="4">
        <v>1197831</v>
      </c>
      <c r="C8323" s="5">
        <v>44310</v>
      </c>
      <c r="D8323" s="37">
        <v>2021</v>
      </c>
      <c r="E8323" s="5" t="str">
        <f>TEXT(Sales[[#This Row],[Invoice Date]],"mmm")</f>
        <v>Apr</v>
      </c>
      <c r="F8323" s="4" t="s">
        <v>27</v>
      </c>
      <c r="G8323" s="4" t="s">
        <v>55</v>
      </c>
      <c r="H8323" s="4" t="s">
        <v>56</v>
      </c>
      <c r="I8323" s="6" t="s">
        <v>21</v>
      </c>
      <c r="J8323" s="7">
        <v>32</v>
      </c>
      <c r="K8323" s="8">
        <v>162</v>
      </c>
      <c r="L8323" s="9">
        <f t="shared" ref="L8323:L8386" si="130">J8323*K8323</f>
        <v>5184</v>
      </c>
      <c r="M8323" s="9">
        <v>3058.5600000000004</v>
      </c>
      <c r="N8323" s="10">
        <v>0.59000000000000008</v>
      </c>
      <c r="O8323" s="4" t="s">
        <v>24</v>
      </c>
    </row>
    <row r="8324" spans="1:15" ht="14.25" customHeight="1" x14ac:dyDescent="0.25">
      <c r="A8324" s="4" t="s">
        <v>26</v>
      </c>
      <c r="B8324" s="4">
        <v>1197831</v>
      </c>
      <c r="C8324" s="5">
        <v>44311</v>
      </c>
      <c r="D8324" s="37">
        <v>2021</v>
      </c>
      <c r="E8324" s="5" t="str">
        <f>TEXT(Sales[[#This Row],[Invoice Date]],"mmm")</f>
        <v>Apr</v>
      </c>
      <c r="F8324" s="4" t="s">
        <v>27</v>
      </c>
      <c r="G8324" s="4" t="s">
        <v>55</v>
      </c>
      <c r="H8324" s="4" t="s">
        <v>56</v>
      </c>
      <c r="I8324" s="6" t="s">
        <v>22</v>
      </c>
      <c r="J8324" s="7">
        <v>35</v>
      </c>
      <c r="K8324" s="8">
        <v>143</v>
      </c>
      <c r="L8324" s="9">
        <f t="shared" si="130"/>
        <v>5005</v>
      </c>
      <c r="M8324" s="9">
        <v>2252.25</v>
      </c>
      <c r="N8324" s="10">
        <v>0.44999999999999996</v>
      </c>
      <c r="O8324" s="4" t="s">
        <v>24</v>
      </c>
    </row>
    <row r="8325" spans="1:15" ht="14.25" customHeight="1" x14ac:dyDescent="0.25">
      <c r="A8325" s="4" t="s">
        <v>26</v>
      </c>
      <c r="B8325" s="4">
        <v>1197831</v>
      </c>
      <c r="C8325" s="5">
        <v>44312</v>
      </c>
      <c r="D8325" s="37">
        <v>2021</v>
      </c>
      <c r="E8325" s="5" t="str">
        <f>TEXT(Sales[[#This Row],[Invoice Date]],"mmm")</f>
        <v>Apr</v>
      </c>
      <c r="F8325" s="4" t="s">
        <v>27</v>
      </c>
      <c r="G8325" s="4" t="s">
        <v>55</v>
      </c>
      <c r="H8325" s="4" t="s">
        <v>56</v>
      </c>
      <c r="I8325" s="6" t="s">
        <v>23</v>
      </c>
      <c r="J8325" s="7">
        <v>40</v>
      </c>
      <c r="K8325" s="8">
        <v>232</v>
      </c>
      <c r="L8325" s="9">
        <f t="shared" si="130"/>
        <v>9280</v>
      </c>
      <c r="M8325" s="9">
        <v>6217.6000000000013</v>
      </c>
      <c r="N8325" s="10">
        <v>0.67000000000000015</v>
      </c>
      <c r="O8325" s="4" t="s">
        <v>24</v>
      </c>
    </row>
    <row r="8326" spans="1:15" ht="14.25" customHeight="1" x14ac:dyDescent="0.25">
      <c r="A8326" s="4" t="s">
        <v>26</v>
      </c>
      <c r="B8326" s="4">
        <v>1197831</v>
      </c>
      <c r="C8326" s="5">
        <v>44313</v>
      </c>
      <c r="D8326" s="37">
        <v>2021</v>
      </c>
      <c r="E8326" s="5" t="str">
        <f>TEXT(Sales[[#This Row],[Invoice Date]],"mmm")</f>
        <v>Apr</v>
      </c>
      <c r="F8326" s="4" t="s">
        <v>27</v>
      </c>
      <c r="G8326" s="4" t="s">
        <v>55</v>
      </c>
      <c r="H8326" s="4" t="s">
        <v>56</v>
      </c>
      <c r="I8326" s="6" t="s">
        <v>17</v>
      </c>
      <c r="J8326" s="7">
        <v>40</v>
      </c>
      <c r="K8326" s="8">
        <v>209</v>
      </c>
      <c r="L8326" s="9">
        <f t="shared" si="130"/>
        <v>8360</v>
      </c>
      <c r="M8326" s="9">
        <v>4179.9999999999991</v>
      </c>
      <c r="N8326" s="10">
        <v>0.49999999999999994</v>
      </c>
      <c r="O8326" s="4" t="s">
        <v>24</v>
      </c>
    </row>
    <row r="8327" spans="1:15" ht="14.25" customHeight="1" x14ac:dyDescent="0.25">
      <c r="A8327" s="4" t="s">
        <v>26</v>
      </c>
      <c r="B8327" s="4">
        <v>1197831</v>
      </c>
      <c r="C8327" s="5">
        <v>44314</v>
      </c>
      <c r="D8327" s="37">
        <v>2021</v>
      </c>
      <c r="E8327" s="5" t="str">
        <f>TEXT(Sales[[#This Row],[Invoice Date]],"mmm")</f>
        <v>Apr</v>
      </c>
      <c r="F8327" s="4" t="s">
        <v>27</v>
      </c>
      <c r="G8327" s="4" t="s">
        <v>55</v>
      </c>
      <c r="H8327" s="4" t="s">
        <v>56</v>
      </c>
      <c r="I8327" s="6" t="s">
        <v>19</v>
      </c>
      <c r="J8327" s="7">
        <v>33</v>
      </c>
      <c r="K8327" s="8">
        <v>213</v>
      </c>
      <c r="L8327" s="9">
        <f t="shared" si="130"/>
        <v>7029</v>
      </c>
      <c r="M8327" s="9">
        <v>3303.6299999999997</v>
      </c>
      <c r="N8327" s="10">
        <v>0.47</v>
      </c>
      <c r="O8327" s="4" t="s">
        <v>24</v>
      </c>
    </row>
    <row r="8328" spans="1:15" ht="14.25" customHeight="1" x14ac:dyDescent="0.25">
      <c r="A8328" s="4" t="s">
        <v>26</v>
      </c>
      <c r="B8328" s="4">
        <v>1197831</v>
      </c>
      <c r="C8328" s="5">
        <v>44315</v>
      </c>
      <c r="D8328" s="37">
        <v>2021</v>
      </c>
      <c r="E8328" s="5" t="str">
        <f>TEXT(Sales[[#This Row],[Invoice Date]],"mmm")</f>
        <v>Apr</v>
      </c>
      <c r="F8328" s="4" t="s">
        <v>27</v>
      </c>
      <c r="G8328" s="4" t="s">
        <v>55</v>
      </c>
      <c r="H8328" s="4" t="s">
        <v>56</v>
      </c>
      <c r="I8328" s="6" t="s">
        <v>20</v>
      </c>
      <c r="J8328" s="7">
        <v>40</v>
      </c>
      <c r="K8328" s="8">
        <v>203</v>
      </c>
      <c r="L8328" s="9">
        <f t="shared" si="130"/>
        <v>8120</v>
      </c>
      <c r="M8328" s="9">
        <v>4141.2</v>
      </c>
      <c r="N8328" s="10">
        <v>0.51</v>
      </c>
      <c r="O8328" s="4" t="s">
        <v>24</v>
      </c>
    </row>
    <row r="8329" spans="1:15" ht="14.25" customHeight="1" x14ac:dyDescent="0.25">
      <c r="A8329" s="4" t="s">
        <v>26</v>
      </c>
      <c r="B8329" s="4">
        <v>1197831</v>
      </c>
      <c r="C8329" s="5">
        <v>44316</v>
      </c>
      <c r="D8329" s="37">
        <v>2021</v>
      </c>
      <c r="E8329" s="5" t="str">
        <f>TEXT(Sales[[#This Row],[Invoice Date]],"mmm")</f>
        <v>Apr</v>
      </c>
      <c r="F8329" s="4" t="s">
        <v>27</v>
      </c>
      <c r="G8329" s="4" t="s">
        <v>55</v>
      </c>
      <c r="H8329" s="4" t="s">
        <v>56</v>
      </c>
      <c r="I8329" s="6" t="s">
        <v>21</v>
      </c>
      <c r="J8329" s="7">
        <v>40</v>
      </c>
      <c r="K8329" s="8">
        <v>136</v>
      </c>
      <c r="L8329" s="9">
        <f t="shared" si="130"/>
        <v>5440</v>
      </c>
      <c r="M8329" s="9">
        <v>3100.8</v>
      </c>
      <c r="N8329" s="10">
        <v>0.57000000000000006</v>
      </c>
      <c r="O8329" s="4" t="s">
        <v>24</v>
      </c>
    </row>
    <row r="8330" spans="1:15" ht="14.25" customHeight="1" x14ac:dyDescent="0.25">
      <c r="A8330" s="4" t="s">
        <v>26</v>
      </c>
      <c r="B8330" s="4">
        <v>1197831</v>
      </c>
      <c r="C8330" s="5">
        <v>44317</v>
      </c>
      <c r="D8330" s="37">
        <v>2021</v>
      </c>
      <c r="E8330" s="5" t="str">
        <f>TEXT(Sales[[#This Row],[Invoice Date]],"mmm")</f>
        <v>May</v>
      </c>
      <c r="F8330" s="4" t="s">
        <v>27</v>
      </c>
      <c r="G8330" s="4" t="s">
        <v>55</v>
      </c>
      <c r="H8330" s="4" t="s">
        <v>56</v>
      </c>
      <c r="I8330" s="6" t="s">
        <v>22</v>
      </c>
      <c r="J8330" s="7">
        <v>39</v>
      </c>
      <c r="K8330" s="8">
        <v>120</v>
      </c>
      <c r="L8330" s="9">
        <f t="shared" si="130"/>
        <v>4680</v>
      </c>
      <c r="M8330" s="9">
        <v>2012.3999999999996</v>
      </c>
      <c r="N8330" s="10">
        <v>0.42999999999999994</v>
      </c>
      <c r="O8330" s="4" t="s">
        <v>24</v>
      </c>
    </row>
    <row r="8331" spans="1:15" ht="14.25" customHeight="1" x14ac:dyDescent="0.25">
      <c r="A8331" s="4" t="s">
        <v>26</v>
      </c>
      <c r="B8331" s="4">
        <v>1197831</v>
      </c>
      <c r="C8331" s="5">
        <v>44318</v>
      </c>
      <c r="D8331" s="37">
        <v>2021</v>
      </c>
      <c r="E8331" s="5" t="str">
        <f>TEXT(Sales[[#This Row],[Invoice Date]],"mmm")</f>
        <v>May</v>
      </c>
      <c r="F8331" s="4" t="s">
        <v>27</v>
      </c>
      <c r="G8331" s="4" t="s">
        <v>55</v>
      </c>
      <c r="H8331" s="4" t="s">
        <v>56</v>
      </c>
      <c r="I8331" s="6" t="s">
        <v>23</v>
      </c>
      <c r="J8331" s="7">
        <v>30</v>
      </c>
      <c r="K8331" s="8">
        <v>219</v>
      </c>
      <c r="L8331" s="9">
        <f t="shared" si="130"/>
        <v>6570</v>
      </c>
      <c r="M8331" s="9">
        <v>4073.4000000000005</v>
      </c>
      <c r="N8331" s="10">
        <v>0.62000000000000011</v>
      </c>
      <c r="O8331" s="4" t="s">
        <v>24</v>
      </c>
    </row>
    <row r="8332" spans="1:15" ht="14.25" customHeight="1" x14ac:dyDescent="0.25">
      <c r="A8332" s="4" t="s">
        <v>26</v>
      </c>
      <c r="B8332" s="4">
        <v>1197831</v>
      </c>
      <c r="C8332" s="5">
        <v>44319</v>
      </c>
      <c r="D8332" s="37">
        <v>2021</v>
      </c>
      <c r="E8332" s="5" t="str">
        <f>TEXT(Sales[[#This Row],[Invoice Date]],"mmm")</f>
        <v>May</v>
      </c>
      <c r="F8332" s="4" t="s">
        <v>27</v>
      </c>
      <c r="G8332" s="4" t="s">
        <v>55</v>
      </c>
      <c r="H8332" s="4" t="s">
        <v>56</v>
      </c>
      <c r="I8332" s="6" t="s">
        <v>17</v>
      </c>
      <c r="J8332" s="7">
        <v>28</v>
      </c>
      <c r="K8332" s="8">
        <v>201</v>
      </c>
      <c r="L8332" s="9">
        <f t="shared" si="130"/>
        <v>5628</v>
      </c>
      <c r="M8332" s="9">
        <v>2926.56</v>
      </c>
      <c r="N8332" s="10">
        <v>0.52</v>
      </c>
      <c r="O8332" s="4" t="s">
        <v>24</v>
      </c>
    </row>
    <row r="8333" spans="1:15" ht="14.25" customHeight="1" x14ac:dyDescent="0.25">
      <c r="A8333" s="4" t="s">
        <v>26</v>
      </c>
      <c r="B8333" s="4">
        <v>1197831</v>
      </c>
      <c r="C8333" s="5">
        <v>44320</v>
      </c>
      <c r="D8333" s="37">
        <v>2021</v>
      </c>
      <c r="E8333" s="5" t="str">
        <f>TEXT(Sales[[#This Row],[Invoice Date]],"mmm")</f>
        <v>May</v>
      </c>
      <c r="F8333" s="4" t="s">
        <v>27</v>
      </c>
      <c r="G8333" s="4" t="s">
        <v>55</v>
      </c>
      <c r="H8333" s="4" t="s">
        <v>56</v>
      </c>
      <c r="I8333" s="6" t="s">
        <v>19</v>
      </c>
      <c r="J8333" s="7">
        <v>25</v>
      </c>
      <c r="K8333" s="8">
        <v>178</v>
      </c>
      <c r="L8333" s="9">
        <f t="shared" si="130"/>
        <v>4450</v>
      </c>
      <c r="M8333" s="9">
        <v>2136</v>
      </c>
      <c r="N8333" s="10">
        <v>0.48</v>
      </c>
      <c r="O8333" s="4" t="s">
        <v>24</v>
      </c>
    </row>
    <row r="8334" spans="1:15" ht="14.25" customHeight="1" x14ac:dyDescent="0.25">
      <c r="A8334" s="4" t="s">
        <v>26</v>
      </c>
      <c r="B8334" s="4">
        <v>1197831</v>
      </c>
      <c r="C8334" s="5">
        <v>44321</v>
      </c>
      <c r="D8334" s="37">
        <v>2021</v>
      </c>
      <c r="E8334" s="5" t="str">
        <f>TEXT(Sales[[#This Row],[Invoice Date]],"mmm")</f>
        <v>May</v>
      </c>
      <c r="F8334" s="4" t="s">
        <v>27</v>
      </c>
      <c r="G8334" s="4" t="s">
        <v>55</v>
      </c>
      <c r="H8334" s="4" t="s">
        <v>56</v>
      </c>
      <c r="I8334" s="6" t="s">
        <v>20</v>
      </c>
      <c r="J8334" s="7">
        <v>27</v>
      </c>
      <c r="K8334" s="8">
        <v>163</v>
      </c>
      <c r="L8334" s="9">
        <f t="shared" si="130"/>
        <v>4401</v>
      </c>
      <c r="M8334" s="9">
        <v>2112.48</v>
      </c>
      <c r="N8334" s="10">
        <v>0.48</v>
      </c>
      <c r="O8334" s="4" t="s">
        <v>24</v>
      </c>
    </row>
    <row r="8335" spans="1:15" ht="14.25" customHeight="1" x14ac:dyDescent="0.25">
      <c r="A8335" s="4" t="s">
        <v>26</v>
      </c>
      <c r="B8335" s="4">
        <v>1197831</v>
      </c>
      <c r="C8335" s="5">
        <v>44322</v>
      </c>
      <c r="D8335" s="37">
        <v>2021</v>
      </c>
      <c r="E8335" s="5" t="str">
        <f>TEXT(Sales[[#This Row],[Invoice Date]],"mmm")</f>
        <v>May</v>
      </c>
      <c r="F8335" s="4" t="s">
        <v>27</v>
      </c>
      <c r="G8335" s="4" t="s">
        <v>55</v>
      </c>
      <c r="H8335" s="4" t="s">
        <v>56</v>
      </c>
      <c r="I8335" s="6" t="s">
        <v>21</v>
      </c>
      <c r="J8335" s="7">
        <v>30</v>
      </c>
      <c r="K8335" s="8">
        <v>131</v>
      </c>
      <c r="L8335" s="9">
        <f t="shared" si="130"/>
        <v>3930</v>
      </c>
      <c r="M8335" s="9">
        <v>2358.0000000000005</v>
      </c>
      <c r="N8335" s="10">
        <v>0.60000000000000009</v>
      </c>
      <c r="O8335" s="4" t="s">
        <v>24</v>
      </c>
    </row>
    <row r="8336" spans="1:15" ht="14.25" customHeight="1" x14ac:dyDescent="0.25">
      <c r="A8336" s="4" t="s">
        <v>26</v>
      </c>
      <c r="B8336" s="4">
        <v>1197831</v>
      </c>
      <c r="C8336" s="5">
        <v>44323</v>
      </c>
      <c r="D8336" s="37">
        <v>2021</v>
      </c>
      <c r="E8336" s="5" t="str">
        <f>TEXT(Sales[[#This Row],[Invoice Date]],"mmm")</f>
        <v>May</v>
      </c>
      <c r="F8336" s="4" t="s">
        <v>27</v>
      </c>
      <c r="G8336" s="4" t="s">
        <v>55</v>
      </c>
      <c r="H8336" s="4" t="s">
        <v>56</v>
      </c>
      <c r="I8336" s="6" t="s">
        <v>22</v>
      </c>
      <c r="J8336" s="7">
        <v>28</v>
      </c>
      <c r="K8336" s="8">
        <v>109</v>
      </c>
      <c r="L8336" s="9">
        <f t="shared" si="130"/>
        <v>3052</v>
      </c>
      <c r="M8336" s="9">
        <v>1342.8799999999999</v>
      </c>
      <c r="N8336" s="10">
        <v>0.43999999999999995</v>
      </c>
      <c r="O8336" s="4" t="s">
        <v>24</v>
      </c>
    </row>
    <row r="8337" spans="1:15" ht="14.25" customHeight="1" x14ac:dyDescent="0.25">
      <c r="A8337" s="4" t="s">
        <v>26</v>
      </c>
      <c r="B8337" s="4">
        <v>1197831</v>
      </c>
      <c r="C8337" s="5">
        <v>44324</v>
      </c>
      <c r="D8337" s="37">
        <v>2021</v>
      </c>
      <c r="E8337" s="5" t="str">
        <f>TEXT(Sales[[#This Row],[Invoice Date]],"mmm")</f>
        <v>May</v>
      </c>
      <c r="F8337" s="4" t="s">
        <v>27</v>
      </c>
      <c r="G8337" s="4" t="s">
        <v>55</v>
      </c>
      <c r="H8337" s="4" t="s">
        <v>56</v>
      </c>
      <c r="I8337" s="6" t="s">
        <v>23</v>
      </c>
      <c r="J8337" s="7">
        <v>29</v>
      </c>
      <c r="K8337" s="8">
        <v>179</v>
      </c>
      <c r="L8337" s="9">
        <f t="shared" si="130"/>
        <v>5191</v>
      </c>
      <c r="M8337" s="9">
        <v>3477.9700000000007</v>
      </c>
      <c r="N8337" s="10">
        <v>0.67000000000000015</v>
      </c>
      <c r="O8337" s="4" t="s">
        <v>24</v>
      </c>
    </row>
    <row r="8338" spans="1:15" ht="14.25" customHeight="1" x14ac:dyDescent="0.25">
      <c r="A8338" s="4" t="s">
        <v>26</v>
      </c>
      <c r="B8338" s="4">
        <v>1197831</v>
      </c>
      <c r="C8338" s="5">
        <v>44325</v>
      </c>
      <c r="D8338" s="37">
        <v>2021</v>
      </c>
      <c r="E8338" s="5" t="str">
        <f>TEXT(Sales[[#This Row],[Invoice Date]],"mmm")</f>
        <v>May</v>
      </c>
      <c r="F8338" s="4" t="s">
        <v>27</v>
      </c>
      <c r="G8338" s="4" t="s">
        <v>55</v>
      </c>
      <c r="H8338" s="4" t="s">
        <v>56</v>
      </c>
      <c r="I8338" s="6" t="s">
        <v>17</v>
      </c>
      <c r="J8338" s="7">
        <v>24</v>
      </c>
      <c r="K8338" s="8">
        <v>203</v>
      </c>
      <c r="L8338" s="9">
        <f t="shared" si="130"/>
        <v>4872</v>
      </c>
      <c r="M8338" s="9">
        <v>2338.56</v>
      </c>
      <c r="N8338" s="10">
        <v>0.48</v>
      </c>
      <c r="O8338" s="4" t="s">
        <v>24</v>
      </c>
    </row>
    <row r="8339" spans="1:15" ht="14.25" customHeight="1" x14ac:dyDescent="0.25">
      <c r="A8339" s="4" t="s">
        <v>26</v>
      </c>
      <c r="B8339" s="4">
        <v>1197831</v>
      </c>
      <c r="C8339" s="5">
        <v>44326</v>
      </c>
      <c r="D8339" s="37">
        <v>2021</v>
      </c>
      <c r="E8339" s="5" t="str">
        <f>TEXT(Sales[[#This Row],[Invoice Date]],"mmm")</f>
        <v>May</v>
      </c>
      <c r="F8339" s="4" t="s">
        <v>27</v>
      </c>
      <c r="G8339" s="4" t="s">
        <v>55</v>
      </c>
      <c r="H8339" s="4" t="s">
        <v>56</v>
      </c>
      <c r="I8339" s="6" t="s">
        <v>19</v>
      </c>
      <c r="J8339" s="7">
        <v>21</v>
      </c>
      <c r="K8339" s="8">
        <v>223</v>
      </c>
      <c r="L8339" s="9">
        <f t="shared" si="130"/>
        <v>4683</v>
      </c>
      <c r="M8339" s="9">
        <v>2294.6699999999996</v>
      </c>
      <c r="N8339" s="10">
        <v>0.48999999999999994</v>
      </c>
      <c r="O8339" s="4" t="s">
        <v>24</v>
      </c>
    </row>
    <row r="8340" spans="1:15" ht="14.25" customHeight="1" x14ac:dyDescent="0.25">
      <c r="A8340" s="4" t="s">
        <v>26</v>
      </c>
      <c r="B8340" s="4">
        <v>1197831</v>
      </c>
      <c r="C8340" s="5">
        <v>44327</v>
      </c>
      <c r="D8340" s="37">
        <v>2021</v>
      </c>
      <c r="E8340" s="5" t="str">
        <f>TEXT(Sales[[#This Row],[Invoice Date]],"mmm")</f>
        <v>May</v>
      </c>
      <c r="F8340" s="4" t="s">
        <v>27</v>
      </c>
      <c r="G8340" s="4" t="s">
        <v>55</v>
      </c>
      <c r="H8340" s="4" t="s">
        <v>56</v>
      </c>
      <c r="I8340" s="6" t="s">
        <v>20</v>
      </c>
      <c r="J8340" s="7">
        <v>37</v>
      </c>
      <c r="K8340" s="8">
        <v>204</v>
      </c>
      <c r="L8340" s="9">
        <f t="shared" si="130"/>
        <v>7548</v>
      </c>
      <c r="M8340" s="9">
        <v>3547.56</v>
      </c>
      <c r="N8340" s="10">
        <v>0.47</v>
      </c>
      <c r="O8340" s="4" t="s">
        <v>24</v>
      </c>
    </row>
    <row r="8341" spans="1:15" ht="14.25" customHeight="1" x14ac:dyDescent="0.25">
      <c r="A8341" s="4" t="s">
        <v>26</v>
      </c>
      <c r="B8341" s="4">
        <v>1197831</v>
      </c>
      <c r="C8341" s="5">
        <v>44328</v>
      </c>
      <c r="D8341" s="37">
        <v>2021</v>
      </c>
      <c r="E8341" s="5" t="str">
        <f>TEXT(Sales[[#This Row],[Invoice Date]],"mmm")</f>
        <v>May</v>
      </c>
      <c r="F8341" s="4" t="s">
        <v>27</v>
      </c>
      <c r="G8341" s="4" t="s">
        <v>55</v>
      </c>
      <c r="H8341" s="4" t="s">
        <v>56</v>
      </c>
      <c r="I8341" s="6" t="s">
        <v>21</v>
      </c>
      <c r="J8341" s="7">
        <v>38</v>
      </c>
      <c r="K8341" s="8">
        <v>157</v>
      </c>
      <c r="L8341" s="9">
        <f t="shared" si="130"/>
        <v>5966</v>
      </c>
      <c r="M8341" s="9">
        <v>3698.9200000000005</v>
      </c>
      <c r="N8341" s="10">
        <v>0.62000000000000011</v>
      </c>
      <c r="O8341" s="4" t="s">
        <v>24</v>
      </c>
    </row>
    <row r="8342" spans="1:15" ht="14.25" customHeight="1" x14ac:dyDescent="0.25">
      <c r="A8342" s="4" t="s">
        <v>26</v>
      </c>
      <c r="B8342" s="4">
        <v>1197831</v>
      </c>
      <c r="C8342" s="5">
        <v>44329</v>
      </c>
      <c r="D8342" s="37">
        <v>2021</v>
      </c>
      <c r="E8342" s="5" t="str">
        <f>TEXT(Sales[[#This Row],[Invoice Date]],"mmm")</f>
        <v>May</v>
      </c>
      <c r="F8342" s="4" t="s">
        <v>27</v>
      </c>
      <c r="G8342" s="4" t="s">
        <v>55</v>
      </c>
      <c r="H8342" s="4" t="s">
        <v>56</v>
      </c>
      <c r="I8342" s="6" t="s">
        <v>22</v>
      </c>
      <c r="J8342" s="7">
        <v>43</v>
      </c>
      <c r="K8342" s="8">
        <v>140</v>
      </c>
      <c r="L8342" s="9">
        <f t="shared" si="130"/>
        <v>6020</v>
      </c>
      <c r="M8342" s="9">
        <v>2769.2</v>
      </c>
      <c r="N8342" s="10">
        <v>0.45999999999999996</v>
      </c>
      <c r="O8342" s="4" t="s">
        <v>24</v>
      </c>
    </row>
    <row r="8343" spans="1:15" ht="14.25" customHeight="1" x14ac:dyDescent="0.25">
      <c r="A8343" s="4" t="s">
        <v>26</v>
      </c>
      <c r="B8343" s="4">
        <v>1197831</v>
      </c>
      <c r="C8343" s="5">
        <v>44330</v>
      </c>
      <c r="D8343" s="37">
        <v>2021</v>
      </c>
      <c r="E8343" s="5" t="str">
        <f>TEXT(Sales[[#This Row],[Invoice Date]],"mmm")</f>
        <v>May</v>
      </c>
      <c r="F8343" s="4" t="s">
        <v>27</v>
      </c>
      <c r="G8343" s="4" t="s">
        <v>55</v>
      </c>
      <c r="H8343" s="4" t="s">
        <v>56</v>
      </c>
      <c r="I8343" s="6" t="s">
        <v>23</v>
      </c>
      <c r="J8343" s="7">
        <v>43</v>
      </c>
      <c r="K8343" s="8">
        <v>202</v>
      </c>
      <c r="L8343" s="9">
        <f t="shared" si="130"/>
        <v>8686</v>
      </c>
      <c r="M8343" s="9">
        <v>5732.7600000000011</v>
      </c>
      <c r="N8343" s="10">
        <v>0.66000000000000014</v>
      </c>
      <c r="O8343" s="4" t="s">
        <v>24</v>
      </c>
    </row>
    <row r="8344" spans="1:15" ht="14.25" customHeight="1" x14ac:dyDescent="0.25">
      <c r="A8344" s="4" t="s">
        <v>26</v>
      </c>
      <c r="B8344" s="4">
        <v>1197831</v>
      </c>
      <c r="C8344" s="5">
        <v>44331</v>
      </c>
      <c r="D8344" s="37">
        <v>2021</v>
      </c>
      <c r="E8344" s="5" t="str">
        <f>TEXT(Sales[[#This Row],[Invoice Date]],"mmm")</f>
        <v>May</v>
      </c>
      <c r="F8344" s="4" t="s">
        <v>27</v>
      </c>
      <c r="G8344" s="4" t="s">
        <v>55</v>
      </c>
      <c r="H8344" s="4" t="s">
        <v>56</v>
      </c>
      <c r="I8344" s="6" t="s">
        <v>17</v>
      </c>
      <c r="J8344" s="7">
        <v>39</v>
      </c>
      <c r="K8344" s="8">
        <v>248</v>
      </c>
      <c r="L8344" s="9">
        <f t="shared" si="130"/>
        <v>9672</v>
      </c>
      <c r="M8344" s="9">
        <v>4642.5599999999995</v>
      </c>
      <c r="N8344" s="10">
        <v>0.48</v>
      </c>
      <c r="O8344" s="4" t="s">
        <v>24</v>
      </c>
    </row>
    <row r="8345" spans="1:15" ht="14.25" customHeight="1" x14ac:dyDescent="0.25">
      <c r="A8345" s="4" t="s">
        <v>26</v>
      </c>
      <c r="B8345" s="4">
        <v>1197831</v>
      </c>
      <c r="C8345" s="5">
        <v>44332</v>
      </c>
      <c r="D8345" s="37">
        <v>2021</v>
      </c>
      <c r="E8345" s="5" t="str">
        <f>TEXT(Sales[[#This Row],[Invoice Date]],"mmm")</f>
        <v>May</v>
      </c>
      <c r="F8345" s="4" t="s">
        <v>27</v>
      </c>
      <c r="G8345" s="4" t="s">
        <v>55</v>
      </c>
      <c r="H8345" s="4" t="s">
        <v>56</v>
      </c>
      <c r="I8345" s="6" t="s">
        <v>19</v>
      </c>
      <c r="J8345" s="7">
        <v>37</v>
      </c>
      <c r="K8345" s="8">
        <v>264</v>
      </c>
      <c r="L8345" s="9">
        <f t="shared" si="130"/>
        <v>9768</v>
      </c>
      <c r="M8345" s="9">
        <v>4786.32</v>
      </c>
      <c r="N8345" s="10">
        <v>0.48999999999999994</v>
      </c>
      <c r="O8345" s="4" t="s">
        <v>24</v>
      </c>
    </row>
    <row r="8346" spans="1:15" ht="14.25" customHeight="1" x14ac:dyDescent="0.25">
      <c r="A8346" s="4" t="s">
        <v>26</v>
      </c>
      <c r="B8346" s="4">
        <v>1197831</v>
      </c>
      <c r="C8346" s="5">
        <v>44333</v>
      </c>
      <c r="D8346" s="37">
        <v>2021</v>
      </c>
      <c r="E8346" s="5" t="str">
        <f>TEXT(Sales[[#This Row],[Invoice Date]],"mmm")</f>
        <v>May</v>
      </c>
      <c r="F8346" s="4" t="s">
        <v>27</v>
      </c>
      <c r="G8346" s="4" t="s">
        <v>55</v>
      </c>
      <c r="H8346" s="4" t="s">
        <v>56</v>
      </c>
      <c r="I8346" s="6" t="s">
        <v>20</v>
      </c>
      <c r="J8346" s="7">
        <v>44</v>
      </c>
      <c r="K8346" s="8">
        <v>210</v>
      </c>
      <c r="L8346" s="9">
        <f t="shared" si="130"/>
        <v>9240</v>
      </c>
      <c r="M8346" s="9">
        <v>4712.3999999999996</v>
      </c>
      <c r="N8346" s="10">
        <v>0.51</v>
      </c>
      <c r="O8346" s="4" t="s">
        <v>24</v>
      </c>
    </row>
    <row r="8347" spans="1:15" ht="14.25" customHeight="1" x14ac:dyDescent="0.25">
      <c r="A8347" s="4" t="s">
        <v>26</v>
      </c>
      <c r="B8347" s="4">
        <v>1197831</v>
      </c>
      <c r="C8347" s="5">
        <v>44334</v>
      </c>
      <c r="D8347" s="37">
        <v>2021</v>
      </c>
      <c r="E8347" s="5" t="str">
        <f>TEXT(Sales[[#This Row],[Invoice Date]],"mmm")</f>
        <v>May</v>
      </c>
      <c r="F8347" s="4" t="s">
        <v>27</v>
      </c>
      <c r="G8347" s="4" t="s">
        <v>55</v>
      </c>
      <c r="H8347" s="4" t="s">
        <v>56</v>
      </c>
      <c r="I8347" s="6" t="s">
        <v>21</v>
      </c>
      <c r="J8347" s="7">
        <v>44</v>
      </c>
      <c r="K8347" s="8">
        <v>176</v>
      </c>
      <c r="L8347" s="9">
        <f t="shared" si="130"/>
        <v>7744</v>
      </c>
      <c r="M8347" s="9">
        <v>4646.4000000000005</v>
      </c>
      <c r="N8347" s="10">
        <v>0.60000000000000009</v>
      </c>
      <c r="O8347" s="4" t="s">
        <v>24</v>
      </c>
    </row>
    <row r="8348" spans="1:15" ht="14.25" customHeight="1" x14ac:dyDescent="0.25">
      <c r="A8348" s="4" t="s">
        <v>26</v>
      </c>
      <c r="B8348" s="4">
        <v>1197831</v>
      </c>
      <c r="C8348" s="5">
        <v>44335</v>
      </c>
      <c r="D8348" s="37">
        <v>2021</v>
      </c>
      <c r="E8348" s="5" t="str">
        <f>TEXT(Sales[[#This Row],[Invoice Date]],"mmm")</f>
        <v>May</v>
      </c>
      <c r="F8348" s="4" t="s">
        <v>27</v>
      </c>
      <c r="G8348" s="4" t="s">
        <v>55</v>
      </c>
      <c r="H8348" s="4" t="s">
        <v>56</v>
      </c>
      <c r="I8348" s="6" t="s">
        <v>22</v>
      </c>
      <c r="J8348" s="7">
        <v>38</v>
      </c>
      <c r="K8348" s="8">
        <v>160</v>
      </c>
      <c r="L8348" s="9">
        <f t="shared" si="130"/>
        <v>6080</v>
      </c>
      <c r="M8348" s="9">
        <v>2857.6</v>
      </c>
      <c r="N8348" s="10">
        <v>0.47</v>
      </c>
      <c r="O8348" s="4" t="s">
        <v>24</v>
      </c>
    </row>
    <row r="8349" spans="1:15" ht="14.25" customHeight="1" x14ac:dyDescent="0.25">
      <c r="A8349" s="4" t="s">
        <v>26</v>
      </c>
      <c r="B8349" s="4">
        <v>1197831</v>
      </c>
      <c r="C8349" s="5">
        <v>44336</v>
      </c>
      <c r="D8349" s="37">
        <v>2021</v>
      </c>
      <c r="E8349" s="5" t="str">
        <f>TEXT(Sales[[#This Row],[Invoice Date]],"mmm")</f>
        <v>May</v>
      </c>
      <c r="F8349" s="4" t="s">
        <v>27</v>
      </c>
      <c r="G8349" s="4" t="s">
        <v>55</v>
      </c>
      <c r="H8349" s="4" t="s">
        <v>56</v>
      </c>
      <c r="I8349" s="6" t="s">
        <v>23</v>
      </c>
      <c r="J8349" s="7">
        <v>49</v>
      </c>
      <c r="K8349" s="8">
        <v>225</v>
      </c>
      <c r="L8349" s="9">
        <f t="shared" si="130"/>
        <v>11025</v>
      </c>
      <c r="M8349" s="9">
        <v>6945.7500000000009</v>
      </c>
      <c r="N8349" s="10">
        <v>0.63000000000000012</v>
      </c>
      <c r="O8349" s="4" t="s">
        <v>24</v>
      </c>
    </row>
    <row r="8350" spans="1:15" ht="14.25" customHeight="1" x14ac:dyDescent="0.25">
      <c r="A8350" s="4" t="s">
        <v>14</v>
      </c>
      <c r="B8350" s="4">
        <v>1185732</v>
      </c>
      <c r="C8350" s="5">
        <v>44337</v>
      </c>
      <c r="D8350" s="37">
        <v>2021</v>
      </c>
      <c r="E8350" s="5" t="str">
        <f>TEXT(Sales[[#This Row],[Invoice Date]],"mmm")</f>
        <v>May</v>
      </c>
      <c r="F8350" s="4" t="s">
        <v>27</v>
      </c>
      <c r="G8350" s="4" t="s">
        <v>55</v>
      </c>
      <c r="H8350" s="4" t="s">
        <v>56</v>
      </c>
      <c r="I8350" s="6" t="s">
        <v>17</v>
      </c>
      <c r="J8350" s="7">
        <v>27</v>
      </c>
      <c r="K8350" s="8">
        <v>140</v>
      </c>
      <c r="L8350" s="9">
        <f t="shared" si="130"/>
        <v>3780</v>
      </c>
      <c r="M8350" s="9">
        <v>1663.2</v>
      </c>
      <c r="N8350" s="10">
        <v>0.44</v>
      </c>
      <c r="O8350" s="4" t="s">
        <v>24</v>
      </c>
    </row>
    <row r="8351" spans="1:15" ht="14.25" customHeight="1" x14ac:dyDescent="0.25">
      <c r="A8351" s="4" t="s">
        <v>14</v>
      </c>
      <c r="B8351" s="4">
        <v>1185732</v>
      </c>
      <c r="C8351" s="5">
        <v>44338</v>
      </c>
      <c r="D8351" s="37">
        <v>2021</v>
      </c>
      <c r="E8351" s="5" t="str">
        <f>TEXT(Sales[[#This Row],[Invoice Date]],"mmm")</f>
        <v>May</v>
      </c>
      <c r="F8351" s="4" t="s">
        <v>27</v>
      </c>
      <c r="G8351" s="4" t="s">
        <v>55</v>
      </c>
      <c r="H8351" s="4" t="s">
        <v>56</v>
      </c>
      <c r="I8351" s="6" t="s">
        <v>19</v>
      </c>
      <c r="J8351" s="7">
        <v>23</v>
      </c>
      <c r="K8351" s="8">
        <v>70</v>
      </c>
      <c r="L8351" s="9">
        <f t="shared" si="130"/>
        <v>1610</v>
      </c>
      <c r="M8351" s="9">
        <v>660.09999999999991</v>
      </c>
      <c r="N8351" s="10">
        <v>0.41</v>
      </c>
      <c r="O8351" s="4" t="s">
        <v>24</v>
      </c>
    </row>
    <row r="8352" spans="1:15" ht="14.25" customHeight="1" x14ac:dyDescent="0.25">
      <c r="A8352" s="4" t="s">
        <v>14</v>
      </c>
      <c r="B8352" s="4">
        <v>1185732</v>
      </c>
      <c r="C8352" s="5">
        <v>44339</v>
      </c>
      <c r="D8352" s="37">
        <v>2021</v>
      </c>
      <c r="E8352" s="5" t="str">
        <f>TEXT(Sales[[#This Row],[Invoice Date]],"mmm")</f>
        <v>May</v>
      </c>
      <c r="F8352" s="4" t="s">
        <v>27</v>
      </c>
      <c r="G8352" s="4" t="s">
        <v>55</v>
      </c>
      <c r="H8352" s="4" t="s">
        <v>56</v>
      </c>
      <c r="I8352" s="6" t="s">
        <v>20</v>
      </c>
      <c r="J8352" s="7">
        <v>19</v>
      </c>
      <c r="K8352" s="8">
        <v>74</v>
      </c>
      <c r="L8352" s="9">
        <f t="shared" si="130"/>
        <v>1406</v>
      </c>
      <c r="M8352" s="9">
        <v>548.33999999999992</v>
      </c>
      <c r="N8352" s="10">
        <v>0.38999999999999996</v>
      </c>
      <c r="O8352" s="4" t="s">
        <v>24</v>
      </c>
    </row>
    <row r="8353" spans="1:15" ht="14.25" customHeight="1" x14ac:dyDescent="0.25">
      <c r="A8353" s="4" t="s">
        <v>14</v>
      </c>
      <c r="B8353" s="4">
        <v>1185732</v>
      </c>
      <c r="C8353" s="5">
        <v>44340</v>
      </c>
      <c r="D8353" s="37">
        <v>2021</v>
      </c>
      <c r="E8353" s="5" t="str">
        <f>TEXT(Sales[[#This Row],[Invoice Date]],"mmm")</f>
        <v>May</v>
      </c>
      <c r="F8353" s="4" t="s">
        <v>27</v>
      </c>
      <c r="G8353" s="4" t="s">
        <v>55</v>
      </c>
      <c r="H8353" s="4" t="s">
        <v>56</v>
      </c>
      <c r="I8353" s="6" t="s">
        <v>21</v>
      </c>
      <c r="J8353" s="7">
        <v>22</v>
      </c>
      <c r="K8353" s="8">
        <v>23</v>
      </c>
      <c r="L8353" s="9">
        <f t="shared" si="130"/>
        <v>506</v>
      </c>
      <c r="M8353" s="9">
        <v>217.58</v>
      </c>
      <c r="N8353" s="10">
        <v>0.43000000000000005</v>
      </c>
      <c r="O8353" s="4" t="s">
        <v>24</v>
      </c>
    </row>
    <row r="8354" spans="1:15" ht="14.25" customHeight="1" x14ac:dyDescent="0.25">
      <c r="A8354" s="4" t="s">
        <v>26</v>
      </c>
      <c r="B8354" s="4">
        <v>1197831</v>
      </c>
      <c r="C8354" s="5">
        <v>44413</v>
      </c>
      <c r="D8354" s="37">
        <v>2021</v>
      </c>
      <c r="E8354" s="5" t="str">
        <f>TEXT(Sales[[#This Row],[Invoice Date]],"mmm")</f>
        <v>Aug</v>
      </c>
      <c r="F8354" s="4" t="s">
        <v>27</v>
      </c>
      <c r="G8354" s="4" t="s">
        <v>59</v>
      </c>
      <c r="H8354" s="4" t="s">
        <v>60</v>
      </c>
      <c r="I8354" s="6" t="s">
        <v>22</v>
      </c>
      <c r="J8354" s="7">
        <v>31</v>
      </c>
      <c r="K8354" s="8">
        <v>114</v>
      </c>
      <c r="L8354" s="9">
        <f t="shared" si="130"/>
        <v>3534</v>
      </c>
      <c r="M8354" s="9">
        <v>1448.9399999999998</v>
      </c>
      <c r="N8354" s="10">
        <v>0.41</v>
      </c>
      <c r="O8354" s="4" t="s">
        <v>24</v>
      </c>
    </row>
    <row r="8355" spans="1:15" ht="14.25" customHeight="1" x14ac:dyDescent="0.25">
      <c r="A8355" s="4" t="s">
        <v>26</v>
      </c>
      <c r="B8355" s="4">
        <v>1197831</v>
      </c>
      <c r="C8355" s="5">
        <v>44414</v>
      </c>
      <c r="D8355" s="37">
        <v>2021</v>
      </c>
      <c r="E8355" s="5" t="str">
        <f>TEXT(Sales[[#This Row],[Invoice Date]],"mmm")</f>
        <v>Aug</v>
      </c>
      <c r="F8355" s="4" t="s">
        <v>27</v>
      </c>
      <c r="G8355" s="4" t="s">
        <v>59</v>
      </c>
      <c r="H8355" s="4" t="s">
        <v>60</v>
      </c>
      <c r="I8355" s="6" t="s">
        <v>23</v>
      </c>
      <c r="J8355" s="7">
        <v>24</v>
      </c>
      <c r="K8355" s="8">
        <v>152</v>
      </c>
      <c r="L8355" s="9">
        <f t="shared" si="130"/>
        <v>3648</v>
      </c>
      <c r="M8355" s="9">
        <v>2152.3200000000002</v>
      </c>
      <c r="N8355" s="10">
        <v>0.59000000000000008</v>
      </c>
      <c r="O8355" s="4" t="s">
        <v>24</v>
      </c>
    </row>
    <row r="8356" spans="1:15" ht="14.25" customHeight="1" x14ac:dyDescent="0.25">
      <c r="A8356" s="4" t="s">
        <v>26</v>
      </c>
      <c r="B8356" s="4">
        <v>1197831</v>
      </c>
      <c r="C8356" s="5">
        <v>44415</v>
      </c>
      <c r="D8356" s="37">
        <v>2021</v>
      </c>
      <c r="E8356" s="5" t="str">
        <f>TEXT(Sales[[#This Row],[Invoice Date]],"mmm")</f>
        <v>Aug</v>
      </c>
      <c r="F8356" s="4" t="s">
        <v>27</v>
      </c>
      <c r="G8356" s="4" t="s">
        <v>59</v>
      </c>
      <c r="H8356" s="4" t="s">
        <v>60</v>
      </c>
      <c r="I8356" s="6" t="s">
        <v>17</v>
      </c>
      <c r="J8356" s="7">
        <v>16</v>
      </c>
      <c r="K8356" s="8">
        <v>206</v>
      </c>
      <c r="L8356" s="9">
        <f t="shared" si="130"/>
        <v>3296</v>
      </c>
      <c r="M8356" s="9">
        <v>1549.12</v>
      </c>
      <c r="N8356" s="10">
        <v>0.47</v>
      </c>
      <c r="O8356" s="4" t="s">
        <v>24</v>
      </c>
    </row>
    <row r="8357" spans="1:15" ht="14.25" customHeight="1" x14ac:dyDescent="0.25">
      <c r="A8357" s="4" t="s">
        <v>26</v>
      </c>
      <c r="B8357" s="4">
        <v>1197831</v>
      </c>
      <c r="C8357" s="5">
        <v>44416</v>
      </c>
      <c r="D8357" s="37">
        <v>2021</v>
      </c>
      <c r="E8357" s="5" t="str">
        <f>TEXT(Sales[[#This Row],[Invoice Date]],"mmm")</f>
        <v>Aug</v>
      </c>
      <c r="F8357" s="4" t="s">
        <v>27</v>
      </c>
      <c r="G8357" s="4" t="s">
        <v>59</v>
      </c>
      <c r="H8357" s="4" t="s">
        <v>60</v>
      </c>
      <c r="I8357" s="6" t="s">
        <v>19</v>
      </c>
      <c r="J8357" s="7">
        <v>26</v>
      </c>
      <c r="K8357" s="8">
        <v>192</v>
      </c>
      <c r="L8357" s="9">
        <f t="shared" si="130"/>
        <v>4992</v>
      </c>
      <c r="M8357" s="9">
        <v>2096.64</v>
      </c>
      <c r="N8357" s="10">
        <v>0.42</v>
      </c>
      <c r="O8357" s="4" t="s">
        <v>24</v>
      </c>
    </row>
    <row r="8358" spans="1:15" ht="14.25" customHeight="1" x14ac:dyDescent="0.25">
      <c r="A8358" s="4" t="s">
        <v>26</v>
      </c>
      <c r="B8358" s="4">
        <v>1197831</v>
      </c>
      <c r="C8358" s="5">
        <v>44417</v>
      </c>
      <c r="D8358" s="37">
        <v>2021</v>
      </c>
      <c r="E8358" s="5" t="str">
        <f>TEXT(Sales[[#This Row],[Invoice Date]],"mmm")</f>
        <v>Aug</v>
      </c>
      <c r="F8358" s="4" t="s">
        <v>27</v>
      </c>
      <c r="G8358" s="4" t="s">
        <v>59</v>
      </c>
      <c r="H8358" s="4" t="s">
        <v>60</v>
      </c>
      <c r="I8358" s="6" t="s">
        <v>20</v>
      </c>
      <c r="J8358" s="7">
        <v>26</v>
      </c>
      <c r="K8358" s="8">
        <v>136</v>
      </c>
      <c r="L8358" s="9">
        <f t="shared" si="130"/>
        <v>3536</v>
      </c>
      <c r="M8358" s="9">
        <v>1555.84</v>
      </c>
      <c r="N8358" s="10">
        <v>0.43999999999999995</v>
      </c>
      <c r="O8358" s="4" t="s">
        <v>24</v>
      </c>
    </row>
    <row r="8359" spans="1:15" ht="14.25" customHeight="1" x14ac:dyDescent="0.25">
      <c r="A8359" s="4" t="s">
        <v>26</v>
      </c>
      <c r="B8359" s="4">
        <v>1197831</v>
      </c>
      <c r="C8359" s="5">
        <v>44418</v>
      </c>
      <c r="D8359" s="37">
        <v>2021</v>
      </c>
      <c r="E8359" s="5" t="str">
        <f>TEXT(Sales[[#This Row],[Invoice Date]],"mmm")</f>
        <v>Aug</v>
      </c>
      <c r="F8359" s="4" t="s">
        <v>27</v>
      </c>
      <c r="G8359" s="4" t="s">
        <v>59</v>
      </c>
      <c r="H8359" s="4" t="s">
        <v>60</v>
      </c>
      <c r="I8359" s="6" t="s">
        <v>21</v>
      </c>
      <c r="J8359" s="7">
        <v>24</v>
      </c>
      <c r="K8359" s="8">
        <v>113</v>
      </c>
      <c r="L8359" s="9">
        <f t="shared" si="130"/>
        <v>2712</v>
      </c>
      <c r="M8359" s="9">
        <v>1464.48</v>
      </c>
      <c r="N8359" s="10">
        <v>0.54</v>
      </c>
      <c r="O8359" s="4" t="s">
        <v>24</v>
      </c>
    </row>
    <row r="8360" spans="1:15" ht="14.25" customHeight="1" x14ac:dyDescent="0.25">
      <c r="A8360" s="4" t="s">
        <v>26</v>
      </c>
      <c r="B8360" s="4">
        <v>1197831</v>
      </c>
      <c r="C8360" s="5">
        <v>44419</v>
      </c>
      <c r="D8360" s="37">
        <v>2021</v>
      </c>
      <c r="E8360" s="5" t="str">
        <f>TEXT(Sales[[#This Row],[Invoice Date]],"mmm")</f>
        <v>Aug</v>
      </c>
      <c r="F8360" s="4" t="s">
        <v>27</v>
      </c>
      <c r="G8360" s="4" t="s">
        <v>59</v>
      </c>
      <c r="H8360" s="4" t="s">
        <v>60</v>
      </c>
      <c r="I8360" s="6" t="s">
        <v>22</v>
      </c>
      <c r="J8360" s="7">
        <v>29</v>
      </c>
      <c r="K8360" s="8">
        <v>85</v>
      </c>
      <c r="L8360" s="9">
        <f t="shared" si="130"/>
        <v>2465</v>
      </c>
      <c r="M8360" s="9">
        <v>961.34999999999991</v>
      </c>
      <c r="N8360" s="10">
        <v>0.38999999999999996</v>
      </c>
      <c r="O8360" s="4" t="s">
        <v>24</v>
      </c>
    </row>
    <row r="8361" spans="1:15" ht="14.25" customHeight="1" x14ac:dyDescent="0.25">
      <c r="A8361" s="4" t="s">
        <v>26</v>
      </c>
      <c r="B8361" s="4">
        <v>1197831</v>
      </c>
      <c r="C8361" s="5">
        <v>44420</v>
      </c>
      <c r="D8361" s="37">
        <v>2021</v>
      </c>
      <c r="E8361" s="5" t="str">
        <f>TEXT(Sales[[#This Row],[Invoice Date]],"mmm")</f>
        <v>Aug</v>
      </c>
      <c r="F8361" s="4" t="s">
        <v>27</v>
      </c>
      <c r="G8361" s="4" t="s">
        <v>59</v>
      </c>
      <c r="H8361" s="4" t="s">
        <v>60</v>
      </c>
      <c r="I8361" s="6" t="s">
        <v>23</v>
      </c>
      <c r="J8361" s="7">
        <v>27</v>
      </c>
      <c r="K8361" s="8">
        <v>144</v>
      </c>
      <c r="L8361" s="9">
        <f t="shared" si="130"/>
        <v>3888</v>
      </c>
      <c r="M8361" s="9">
        <v>2216.1600000000003</v>
      </c>
      <c r="N8361" s="10">
        <v>0.57000000000000006</v>
      </c>
      <c r="O8361" s="4" t="s">
        <v>24</v>
      </c>
    </row>
    <row r="8362" spans="1:15" ht="14.25" customHeight="1" x14ac:dyDescent="0.25">
      <c r="A8362" s="4" t="s">
        <v>26</v>
      </c>
      <c r="B8362" s="4">
        <v>1197831</v>
      </c>
      <c r="C8362" s="5">
        <v>44421</v>
      </c>
      <c r="D8362" s="37">
        <v>2021</v>
      </c>
      <c r="E8362" s="5" t="str">
        <f>TEXT(Sales[[#This Row],[Invoice Date]],"mmm")</f>
        <v>Aug</v>
      </c>
      <c r="F8362" s="4" t="s">
        <v>27</v>
      </c>
      <c r="G8362" s="4" t="s">
        <v>59</v>
      </c>
      <c r="H8362" s="4" t="s">
        <v>60</v>
      </c>
      <c r="I8362" s="6" t="s">
        <v>17</v>
      </c>
      <c r="J8362" s="7">
        <v>23</v>
      </c>
      <c r="K8362" s="8">
        <v>194</v>
      </c>
      <c r="L8362" s="9">
        <f t="shared" si="130"/>
        <v>4462</v>
      </c>
      <c r="M8362" s="9">
        <v>2186.3799999999997</v>
      </c>
      <c r="N8362" s="10">
        <v>0.48999999999999994</v>
      </c>
      <c r="O8362" s="4" t="s">
        <v>24</v>
      </c>
    </row>
    <row r="8363" spans="1:15" ht="14.25" customHeight="1" x14ac:dyDescent="0.25">
      <c r="A8363" s="4" t="s">
        <v>26</v>
      </c>
      <c r="B8363" s="4">
        <v>1197831</v>
      </c>
      <c r="C8363" s="5">
        <v>44422</v>
      </c>
      <c r="D8363" s="37">
        <v>2021</v>
      </c>
      <c r="E8363" s="5" t="str">
        <f>TEXT(Sales[[#This Row],[Invoice Date]],"mmm")</f>
        <v>Aug</v>
      </c>
      <c r="F8363" s="4" t="s">
        <v>27</v>
      </c>
      <c r="G8363" s="4" t="s">
        <v>59</v>
      </c>
      <c r="H8363" s="4" t="s">
        <v>60</v>
      </c>
      <c r="I8363" s="6" t="s">
        <v>19</v>
      </c>
      <c r="J8363" s="7">
        <v>32</v>
      </c>
      <c r="K8363" s="8">
        <v>194</v>
      </c>
      <c r="L8363" s="9">
        <f t="shared" si="130"/>
        <v>6208</v>
      </c>
      <c r="M8363" s="9">
        <v>2917.7599999999998</v>
      </c>
      <c r="N8363" s="10">
        <v>0.47</v>
      </c>
      <c r="O8363" s="4" t="s">
        <v>24</v>
      </c>
    </row>
    <row r="8364" spans="1:15" ht="14.25" customHeight="1" x14ac:dyDescent="0.25">
      <c r="A8364" s="4" t="s">
        <v>26</v>
      </c>
      <c r="B8364" s="4">
        <v>1197831</v>
      </c>
      <c r="C8364" s="5">
        <v>44423</v>
      </c>
      <c r="D8364" s="37">
        <v>2021</v>
      </c>
      <c r="E8364" s="5" t="str">
        <f>TEXT(Sales[[#This Row],[Invoice Date]],"mmm")</f>
        <v>Aug</v>
      </c>
      <c r="F8364" s="4" t="s">
        <v>27</v>
      </c>
      <c r="G8364" s="4" t="s">
        <v>59</v>
      </c>
      <c r="H8364" s="4" t="s">
        <v>60</v>
      </c>
      <c r="I8364" s="6" t="s">
        <v>20</v>
      </c>
      <c r="J8364" s="7">
        <v>20</v>
      </c>
      <c r="K8364" s="8">
        <v>144</v>
      </c>
      <c r="L8364" s="9">
        <f t="shared" si="130"/>
        <v>2880</v>
      </c>
      <c r="M8364" s="9">
        <v>1468.8</v>
      </c>
      <c r="N8364" s="10">
        <v>0.51</v>
      </c>
      <c r="O8364" s="4" t="s">
        <v>24</v>
      </c>
    </row>
    <row r="8365" spans="1:15" ht="14.25" customHeight="1" x14ac:dyDescent="0.25">
      <c r="A8365" s="4" t="s">
        <v>26</v>
      </c>
      <c r="B8365" s="4">
        <v>1197831</v>
      </c>
      <c r="C8365" s="5">
        <v>44424</v>
      </c>
      <c r="D8365" s="37">
        <v>2021</v>
      </c>
      <c r="E8365" s="5" t="str">
        <f>TEXT(Sales[[#This Row],[Invoice Date]],"mmm")</f>
        <v>Aug</v>
      </c>
      <c r="F8365" s="4" t="s">
        <v>27</v>
      </c>
      <c r="G8365" s="4" t="s">
        <v>59</v>
      </c>
      <c r="H8365" s="4" t="s">
        <v>60</v>
      </c>
      <c r="I8365" s="6" t="s">
        <v>21</v>
      </c>
      <c r="J8365" s="7">
        <v>23</v>
      </c>
      <c r="K8365" s="8">
        <v>116</v>
      </c>
      <c r="L8365" s="9">
        <f t="shared" si="130"/>
        <v>2668</v>
      </c>
      <c r="M8365" s="9">
        <v>1627.4800000000002</v>
      </c>
      <c r="N8365" s="10">
        <v>0.6100000000000001</v>
      </c>
      <c r="O8365" s="4" t="s">
        <v>24</v>
      </c>
    </row>
    <row r="8366" spans="1:15" ht="14.25" customHeight="1" x14ac:dyDescent="0.25">
      <c r="A8366" s="4" t="s">
        <v>26</v>
      </c>
      <c r="B8366" s="4">
        <v>1197831</v>
      </c>
      <c r="C8366" s="5">
        <v>44425</v>
      </c>
      <c r="D8366" s="37">
        <v>2021</v>
      </c>
      <c r="E8366" s="5" t="str">
        <f>TEXT(Sales[[#This Row],[Invoice Date]],"mmm")</f>
        <v>Aug</v>
      </c>
      <c r="F8366" s="4" t="s">
        <v>27</v>
      </c>
      <c r="G8366" s="4" t="s">
        <v>59</v>
      </c>
      <c r="H8366" s="4" t="s">
        <v>60</v>
      </c>
      <c r="I8366" s="6" t="s">
        <v>22</v>
      </c>
      <c r="J8366" s="7">
        <v>28</v>
      </c>
      <c r="K8366" s="8">
        <v>88</v>
      </c>
      <c r="L8366" s="9">
        <f t="shared" si="130"/>
        <v>2464</v>
      </c>
      <c r="M8366" s="9">
        <v>1133.4399999999998</v>
      </c>
      <c r="N8366" s="10">
        <v>0.45999999999999996</v>
      </c>
      <c r="O8366" s="4" t="s">
        <v>24</v>
      </c>
    </row>
    <row r="8367" spans="1:15" ht="14.25" customHeight="1" x14ac:dyDescent="0.25">
      <c r="A8367" s="4" t="s">
        <v>26</v>
      </c>
      <c r="B8367" s="4">
        <v>1197831</v>
      </c>
      <c r="C8367" s="5">
        <v>44426</v>
      </c>
      <c r="D8367" s="37">
        <v>2021</v>
      </c>
      <c r="E8367" s="5" t="str">
        <f>TEXT(Sales[[#This Row],[Invoice Date]],"mmm")</f>
        <v>Aug</v>
      </c>
      <c r="F8367" s="4" t="s">
        <v>27</v>
      </c>
      <c r="G8367" s="4" t="s">
        <v>59</v>
      </c>
      <c r="H8367" s="4" t="s">
        <v>60</v>
      </c>
      <c r="I8367" s="6" t="s">
        <v>23</v>
      </c>
      <c r="J8367" s="7">
        <v>26</v>
      </c>
      <c r="K8367" s="8">
        <v>120</v>
      </c>
      <c r="L8367" s="9">
        <f t="shared" si="130"/>
        <v>3120</v>
      </c>
      <c r="M8367" s="9">
        <v>2059.2000000000003</v>
      </c>
      <c r="N8367" s="10">
        <v>0.66000000000000014</v>
      </c>
      <c r="O8367" s="4" t="s">
        <v>24</v>
      </c>
    </row>
    <row r="8368" spans="1:15" ht="14.25" customHeight="1" x14ac:dyDescent="0.25">
      <c r="A8368" s="4" t="s">
        <v>26</v>
      </c>
      <c r="B8368" s="4">
        <v>1197831</v>
      </c>
      <c r="C8368" s="5">
        <v>44427</v>
      </c>
      <c r="D8368" s="37">
        <v>2021</v>
      </c>
      <c r="E8368" s="5" t="str">
        <f>TEXT(Sales[[#This Row],[Invoice Date]],"mmm")</f>
        <v>Aug</v>
      </c>
      <c r="F8368" s="4" t="s">
        <v>27</v>
      </c>
      <c r="G8368" s="4" t="s">
        <v>59</v>
      </c>
      <c r="H8368" s="4" t="s">
        <v>60</v>
      </c>
      <c r="I8368" s="6" t="s">
        <v>17</v>
      </c>
      <c r="J8368" s="7">
        <v>15</v>
      </c>
      <c r="K8368" s="8">
        <v>215</v>
      </c>
      <c r="L8368" s="9">
        <f t="shared" si="130"/>
        <v>3225</v>
      </c>
      <c r="M8368" s="9">
        <v>1677</v>
      </c>
      <c r="N8368" s="10">
        <v>0.52</v>
      </c>
      <c r="O8368" s="4" t="s">
        <v>24</v>
      </c>
    </row>
    <row r="8369" spans="1:15" ht="14.25" customHeight="1" x14ac:dyDescent="0.25">
      <c r="A8369" s="4" t="s">
        <v>26</v>
      </c>
      <c r="B8369" s="4">
        <v>1197831</v>
      </c>
      <c r="C8369" s="5">
        <v>44428</v>
      </c>
      <c r="D8369" s="37">
        <v>2021</v>
      </c>
      <c r="E8369" s="5" t="str">
        <f>TEXT(Sales[[#This Row],[Invoice Date]],"mmm")</f>
        <v>Aug</v>
      </c>
      <c r="F8369" s="4" t="s">
        <v>27</v>
      </c>
      <c r="G8369" s="4" t="s">
        <v>59</v>
      </c>
      <c r="H8369" s="4" t="s">
        <v>60</v>
      </c>
      <c r="I8369" s="6" t="s">
        <v>19</v>
      </c>
      <c r="J8369" s="7">
        <v>16</v>
      </c>
      <c r="K8369" s="8">
        <v>202</v>
      </c>
      <c r="L8369" s="9">
        <f t="shared" si="130"/>
        <v>3232</v>
      </c>
      <c r="M8369" s="9">
        <v>1519.04</v>
      </c>
      <c r="N8369" s="10">
        <v>0.47</v>
      </c>
      <c r="O8369" s="4" t="s">
        <v>24</v>
      </c>
    </row>
    <row r="8370" spans="1:15" ht="14.25" customHeight="1" x14ac:dyDescent="0.25">
      <c r="A8370" s="4" t="s">
        <v>26</v>
      </c>
      <c r="B8370" s="4">
        <v>1197831</v>
      </c>
      <c r="C8370" s="5">
        <v>44429</v>
      </c>
      <c r="D8370" s="37">
        <v>2021</v>
      </c>
      <c r="E8370" s="5" t="str">
        <f>TEXT(Sales[[#This Row],[Invoice Date]],"mmm")</f>
        <v>Aug</v>
      </c>
      <c r="F8370" s="4" t="s">
        <v>27</v>
      </c>
      <c r="G8370" s="4" t="s">
        <v>59</v>
      </c>
      <c r="H8370" s="4" t="s">
        <v>60</v>
      </c>
      <c r="I8370" s="6" t="s">
        <v>20</v>
      </c>
      <c r="J8370" s="7">
        <v>11</v>
      </c>
      <c r="K8370" s="8">
        <v>152</v>
      </c>
      <c r="L8370" s="9">
        <f t="shared" si="130"/>
        <v>1672</v>
      </c>
      <c r="M8370" s="9">
        <v>785.83999999999992</v>
      </c>
      <c r="N8370" s="10">
        <v>0.47</v>
      </c>
      <c r="O8370" s="4" t="s">
        <v>24</v>
      </c>
    </row>
    <row r="8371" spans="1:15" ht="14.25" customHeight="1" x14ac:dyDescent="0.25">
      <c r="A8371" s="4" t="s">
        <v>26</v>
      </c>
      <c r="B8371" s="4">
        <v>1197831</v>
      </c>
      <c r="C8371" s="5">
        <v>44430</v>
      </c>
      <c r="D8371" s="37">
        <v>2021</v>
      </c>
      <c r="E8371" s="5" t="str">
        <f>TEXT(Sales[[#This Row],[Invoice Date]],"mmm")</f>
        <v>Aug</v>
      </c>
      <c r="F8371" s="4" t="s">
        <v>27</v>
      </c>
      <c r="G8371" s="4" t="s">
        <v>59</v>
      </c>
      <c r="H8371" s="4" t="s">
        <v>60</v>
      </c>
      <c r="I8371" s="6" t="s">
        <v>21</v>
      </c>
      <c r="J8371" s="7">
        <v>15</v>
      </c>
      <c r="K8371" s="8">
        <v>116</v>
      </c>
      <c r="L8371" s="9">
        <f t="shared" si="130"/>
        <v>1740</v>
      </c>
      <c r="M8371" s="9">
        <v>1044.0000000000002</v>
      </c>
      <c r="N8371" s="10">
        <v>0.60000000000000009</v>
      </c>
      <c r="O8371" s="4" t="s">
        <v>24</v>
      </c>
    </row>
    <row r="8372" spans="1:15" ht="14.25" customHeight="1" x14ac:dyDescent="0.25">
      <c r="A8372" s="4" t="s">
        <v>26</v>
      </c>
      <c r="B8372" s="4">
        <v>1197831</v>
      </c>
      <c r="C8372" s="5">
        <v>44431</v>
      </c>
      <c r="D8372" s="37">
        <v>2021</v>
      </c>
      <c r="E8372" s="5" t="str">
        <f>TEXT(Sales[[#This Row],[Invoice Date]],"mmm")</f>
        <v>Aug</v>
      </c>
      <c r="F8372" s="4" t="s">
        <v>27</v>
      </c>
      <c r="G8372" s="4" t="s">
        <v>59</v>
      </c>
      <c r="H8372" s="4" t="s">
        <v>60</v>
      </c>
      <c r="I8372" s="6" t="s">
        <v>22</v>
      </c>
      <c r="J8372" s="7">
        <v>19</v>
      </c>
      <c r="K8372" s="8">
        <v>88</v>
      </c>
      <c r="L8372" s="9">
        <f t="shared" si="130"/>
        <v>1672</v>
      </c>
      <c r="M8372" s="9">
        <v>702.24</v>
      </c>
      <c r="N8372" s="10">
        <v>0.42</v>
      </c>
      <c r="O8372" s="4" t="s">
        <v>24</v>
      </c>
    </row>
    <row r="8373" spans="1:15" ht="14.25" customHeight="1" x14ac:dyDescent="0.25">
      <c r="A8373" s="4" t="s">
        <v>26</v>
      </c>
      <c r="B8373" s="4">
        <v>1197831</v>
      </c>
      <c r="C8373" s="5">
        <v>44432</v>
      </c>
      <c r="D8373" s="37">
        <v>2021</v>
      </c>
      <c r="E8373" s="5" t="str">
        <f>TEXT(Sales[[#This Row],[Invoice Date]],"mmm")</f>
        <v>Aug</v>
      </c>
      <c r="F8373" s="4" t="s">
        <v>27</v>
      </c>
      <c r="G8373" s="4" t="s">
        <v>59</v>
      </c>
      <c r="H8373" s="4" t="s">
        <v>60</v>
      </c>
      <c r="I8373" s="6" t="s">
        <v>23</v>
      </c>
      <c r="J8373" s="7">
        <v>14</v>
      </c>
      <c r="K8373" s="8">
        <v>165</v>
      </c>
      <c r="L8373" s="9">
        <f t="shared" si="130"/>
        <v>2310</v>
      </c>
      <c r="M8373" s="9">
        <v>1547.7000000000003</v>
      </c>
      <c r="N8373" s="10">
        <v>0.67000000000000015</v>
      </c>
      <c r="O8373" s="4" t="s">
        <v>24</v>
      </c>
    </row>
    <row r="8374" spans="1:15" ht="14.25" customHeight="1" x14ac:dyDescent="0.25">
      <c r="A8374" s="4" t="s">
        <v>26</v>
      </c>
      <c r="B8374" s="4">
        <v>1197831</v>
      </c>
      <c r="C8374" s="5">
        <v>44433</v>
      </c>
      <c r="D8374" s="37">
        <v>2021</v>
      </c>
      <c r="E8374" s="5" t="str">
        <f>TEXT(Sales[[#This Row],[Invoice Date]],"mmm")</f>
        <v>Aug</v>
      </c>
      <c r="F8374" s="4" t="s">
        <v>27</v>
      </c>
      <c r="G8374" s="4" t="s">
        <v>59</v>
      </c>
      <c r="H8374" s="4" t="s">
        <v>60</v>
      </c>
      <c r="I8374" s="6" t="s">
        <v>17</v>
      </c>
      <c r="J8374" s="7">
        <v>7</v>
      </c>
      <c r="K8374" s="8">
        <v>224</v>
      </c>
      <c r="L8374" s="9">
        <f t="shared" si="130"/>
        <v>1568</v>
      </c>
      <c r="M8374" s="9">
        <v>736.95999999999992</v>
      </c>
      <c r="N8374" s="10">
        <v>0.47</v>
      </c>
      <c r="O8374" s="4" t="s">
        <v>24</v>
      </c>
    </row>
    <row r="8375" spans="1:15" ht="14.25" customHeight="1" x14ac:dyDescent="0.25">
      <c r="A8375" s="4" t="s">
        <v>26</v>
      </c>
      <c r="B8375" s="4">
        <v>1197831</v>
      </c>
      <c r="C8375" s="5">
        <v>44434</v>
      </c>
      <c r="D8375" s="37">
        <v>2021</v>
      </c>
      <c r="E8375" s="5" t="str">
        <f>TEXT(Sales[[#This Row],[Invoice Date]],"mmm")</f>
        <v>Aug</v>
      </c>
      <c r="F8375" s="4" t="s">
        <v>27</v>
      </c>
      <c r="G8375" s="4" t="s">
        <v>59</v>
      </c>
      <c r="H8375" s="4" t="s">
        <v>60</v>
      </c>
      <c r="I8375" s="6" t="s">
        <v>19</v>
      </c>
      <c r="J8375" s="7">
        <v>16</v>
      </c>
      <c r="K8375" s="8">
        <v>218</v>
      </c>
      <c r="L8375" s="9">
        <f t="shared" si="130"/>
        <v>3488</v>
      </c>
      <c r="M8375" s="9">
        <v>1709.1199999999997</v>
      </c>
      <c r="N8375" s="10">
        <v>0.48999999999999994</v>
      </c>
      <c r="O8375" s="4" t="s">
        <v>24</v>
      </c>
    </row>
    <row r="8376" spans="1:15" ht="14.25" customHeight="1" x14ac:dyDescent="0.25">
      <c r="A8376" s="4" t="s">
        <v>26</v>
      </c>
      <c r="B8376" s="4">
        <v>1197831</v>
      </c>
      <c r="C8376" s="5">
        <v>44435</v>
      </c>
      <c r="D8376" s="37">
        <v>2021</v>
      </c>
      <c r="E8376" s="5" t="str">
        <f>TEXT(Sales[[#This Row],[Invoice Date]],"mmm")</f>
        <v>Aug</v>
      </c>
      <c r="F8376" s="4" t="s">
        <v>27</v>
      </c>
      <c r="G8376" s="4" t="s">
        <v>59</v>
      </c>
      <c r="H8376" s="4" t="s">
        <v>60</v>
      </c>
      <c r="I8376" s="6" t="s">
        <v>20</v>
      </c>
      <c r="J8376" s="7">
        <v>11</v>
      </c>
      <c r="K8376" s="8">
        <v>190</v>
      </c>
      <c r="L8376" s="9">
        <f t="shared" si="130"/>
        <v>2090</v>
      </c>
      <c r="M8376" s="9">
        <v>1086.8</v>
      </c>
      <c r="N8376" s="10">
        <v>0.52</v>
      </c>
      <c r="O8376" s="4" t="s">
        <v>24</v>
      </c>
    </row>
    <row r="8377" spans="1:15" ht="14.25" customHeight="1" x14ac:dyDescent="0.25">
      <c r="A8377" s="4" t="s">
        <v>26</v>
      </c>
      <c r="B8377" s="4">
        <v>1197831</v>
      </c>
      <c r="C8377" s="5">
        <v>44436</v>
      </c>
      <c r="D8377" s="37">
        <v>2021</v>
      </c>
      <c r="E8377" s="5" t="str">
        <f>TEXT(Sales[[#This Row],[Invoice Date]],"mmm")</f>
        <v>Aug</v>
      </c>
      <c r="F8377" s="4" t="s">
        <v>27</v>
      </c>
      <c r="G8377" s="4" t="s">
        <v>59</v>
      </c>
      <c r="H8377" s="4" t="s">
        <v>60</v>
      </c>
      <c r="I8377" s="6" t="s">
        <v>21</v>
      </c>
      <c r="J8377" s="7">
        <v>26</v>
      </c>
      <c r="K8377" s="8">
        <v>165</v>
      </c>
      <c r="L8377" s="9">
        <f t="shared" si="130"/>
        <v>4290</v>
      </c>
      <c r="M8377" s="9">
        <v>2616.9000000000005</v>
      </c>
      <c r="N8377" s="10">
        <v>0.6100000000000001</v>
      </c>
      <c r="O8377" s="4" t="s">
        <v>24</v>
      </c>
    </row>
    <row r="8378" spans="1:15" ht="14.25" customHeight="1" x14ac:dyDescent="0.25">
      <c r="A8378" s="4" t="s">
        <v>26</v>
      </c>
      <c r="B8378" s="4">
        <v>1197831</v>
      </c>
      <c r="C8378" s="5">
        <v>44437</v>
      </c>
      <c r="D8378" s="37">
        <v>2021</v>
      </c>
      <c r="E8378" s="5" t="str">
        <f>TEXT(Sales[[#This Row],[Invoice Date]],"mmm")</f>
        <v>Aug</v>
      </c>
      <c r="F8378" s="4" t="s">
        <v>27</v>
      </c>
      <c r="G8378" s="4" t="s">
        <v>59</v>
      </c>
      <c r="H8378" s="4" t="s">
        <v>60</v>
      </c>
      <c r="I8378" s="6" t="s">
        <v>22</v>
      </c>
      <c r="J8378" s="7">
        <v>39</v>
      </c>
      <c r="K8378" s="8">
        <v>132</v>
      </c>
      <c r="L8378" s="9">
        <f t="shared" si="130"/>
        <v>5148</v>
      </c>
      <c r="M8378" s="9">
        <v>2162.16</v>
      </c>
      <c r="N8378" s="10">
        <v>0.42</v>
      </c>
      <c r="O8378" s="4" t="s">
        <v>24</v>
      </c>
    </row>
    <row r="8379" spans="1:15" ht="14.25" customHeight="1" x14ac:dyDescent="0.25">
      <c r="A8379" s="4" t="s">
        <v>26</v>
      </c>
      <c r="B8379" s="4">
        <v>1197831</v>
      </c>
      <c r="C8379" s="5">
        <v>44438</v>
      </c>
      <c r="D8379" s="37">
        <v>2021</v>
      </c>
      <c r="E8379" s="5" t="str">
        <f>TEXT(Sales[[#This Row],[Invoice Date]],"mmm")</f>
        <v>Aug</v>
      </c>
      <c r="F8379" s="4" t="s">
        <v>27</v>
      </c>
      <c r="G8379" s="4" t="s">
        <v>59</v>
      </c>
      <c r="H8379" s="4" t="s">
        <v>60</v>
      </c>
      <c r="I8379" s="6" t="s">
        <v>23</v>
      </c>
      <c r="J8379" s="7">
        <v>36</v>
      </c>
      <c r="K8379" s="8">
        <v>263</v>
      </c>
      <c r="L8379" s="9">
        <f t="shared" si="130"/>
        <v>9468</v>
      </c>
      <c r="M8379" s="9">
        <v>6248.880000000001</v>
      </c>
      <c r="N8379" s="10">
        <v>0.66000000000000014</v>
      </c>
      <c r="O8379" s="4" t="s">
        <v>24</v>
      </c>
    </row>
    <row r="8380" spans="1:15" ht="14.25" customHeight="1" x14ac:dyDescent="0.25">
      <c r="A8380" s="4" t="s">
        <v>26</v>
      </c>
      <c r="B8380" s="4">
        <v>1197831</v>
      </c>
      <c r="C8380" s="5">
        <v>44439</v>
      </c>
      <c r="D8380" s="37">
        <v>2021</v>
      </c>
      <c r="E8380" s="5" t="str">
        <f>TEXT(Sales[[#This Row],[Invoice Date]],"mmm")</f>
        <v>Aug</v>
      </c>
      <c r="F8380" s="4" t="s">
        <v>27</v>
      </c>
      <c r="G8380" s="4" t="s">
        <v>59</v>
      </c>
      <c r="H8380" s="4" t="s">
        <v>60</v>
      </c>
      <c r="I8380" s="6" t="s">
        <v>17</v>
      </c>
      <c r="J8380" s="7">
        <v>30</v>
      </c>
      <c r="K8380" s="8">
        <v>225</v>
      </c>
      <c r="L8380" s="9">
        <f t="shared" si="130"/>
        <v>6750</v>
      </c>
      <c r="M8380" s="9">
        <v>3240</v>
      </c>
      <c r="N8380" s="10">
        <v>0.48</v>
      </c>
      <c r="O8380" s="4" t="s">
        <v>24</v>
      </c>
    </row>
    <row r="8381" spans="1:15" ht="14.25" customHeight="1" x14ac:dyDescent="0.25">
      <c r="A8381" s="4" t="s">
        <v>26</v>
      </c>
      <c r="B8381" s="4">
        <v>1197831</v>
      </c>
      <c r="C8381" s="5">
        <v>44440</v>
      </c>
      <c r="D8381" s="37">
        <v>2021</v>
      </c>
      <c r="E8381" s="5" t="str">
        <f>TEXT(Sales[[#This Row],[Invoice Date]],"mmm")</f>
        <v>Sep</v>
      </c>
      <c r="F8381" s="4" t="s">
        <v>27</v>
      </c>
      <c r="G8381" s="4" t="s">
        <v>59</v>
      </c>
      <c r="H8381" s="4" t="s">
        <v>60</v>
      </c>
      <c r="I8381" s="6" t="s">
        <v>19</v>
      </c>
      <c r="J8381" s="7">
        <v>35</v>
      </c>
      <c r="K8381" s="8">
        <v>233</v>
      </c>
      <c r="L8381" s="9">
        <f t="shared" si="130"/>
        <v>8155</v>
      </c>
      <c r="M8381" s="9">
        <v>3832.85</v>
      </c>
      <c r="N8381" s="10">
        <v>0.47</v>
      </c>
      <c r="O8381" s="4" t="s">
        <v>24</v>
      </c>
    </row>
    <row r="8382" spans="1:15" ht="14.25" customHeight="1" x14ac:dyDescent="0.25">
      <c r="A8382" s="4" t="s">
        <v>26</v>
      </c>
      <c r="B8382" s="4">
        <v>1197831</v>
      </c>
      <c r="C8382" s="5">
        <v>44441</v>
      </c>
      <c r="D8382" s="37">
        <v>2021</v>
      </c>
      <c r="E8382" s="5" t="str">
        <f>TEXT(Sales[[#This Row],[Invoice Date]],"mmm")</f>
        <v>Sep</v>
      </c>
      <c r="F8382" s="4" t="s">
        <v>27</v>
      </c>
      <c r="G8382" s="4" t="s">
        <v>59</v>
      </c>
      <c r="H8382" s="4" t="s">
        <v>60</v>
      </c>
      <c r="I8382" s="6" t="s">
        <v>20</v>
      </c>
      <c r="J8382" s="7">
        <v>35</v>
      </c>
      <c r="K8382" s="8">
        <v>228</v>
      </c>
      <c r="L8382" s="9">
        <f t="shared" si="130"/>
        <v>7980</v>
      </c>
      <c r="M8382" s="9">
        <v>4069.8</v>
      </c>
      <c r="N8382" s="10">
        <v>0.51</v>
      </c>
      <c r="O8382" s="4" t="s">
        <v>24</v>
      </c>
    </row>
    <row r="8383" spans="1:15" ht="14.25" customHeight="1" x14ac:dyDescent="0.25">
      <c r="A8383" s="4" t="s">
        <v>26</v>
      </c>
      <c r="B8383" s="4">
        <v>1197831</v>
      </c>
      <c r="C8383" s="5">
        <v>44442</v>
      </c>
      <c r="D8383" s="37">
        <v>2021</v>
      </c>
      <c r="E8383" s="5" t="str">
        <f>TEXT(Sales[[#This Row],[Invoice Date]],"mmm")</f>
        <v>Sep</v>
      </c>
      <c r="F8383" s="4" t="s">
        <v>27</v>
      </c>
      <c r="G8383" s="4" t="s">
        <v>59</v>
      </c>
      <c r="H8383" s="4" t="s">
        <v>60</v>
      </c>
      <c r="I8383" s="6" t="s">
        <v>21</v>
      </c>
      <c r="J8383" s="7">
        <v>31</v>
      </c>
      <c r="K8383" s="8">
        <v>210</v>
      </c>
      <c r="L8383" s="9">
        <f t="shared" si="130"/>
        <v>6510</v>
      </c>
      <c r="M8383" s="9">
        <v>3906.0000000000005</v>
      </c>
      <c r="N8383" s="10">
        <v>0.60000000000000009</v>
      </c>
      <c r="O8383" s="4" t="s">
        <v>24</v>
      </c>
    </row>
    <row r="8384" spans="1:15" ht="14.25" customHeight="1" x14ac:dyDescent="0.25">
      <c r="A8384" s="4" t="s">
        <v>26</v>
      </c>
      <c r="B8384" s="4">
        <v>1197831</v>
      </c>
      <c r="C8384" s="5">
        <v>44443</v>
      </c>
      <c r="D8384" s="37">
        <v>2021</v>
      </c>
      <c r="E8384" s="5" t="str">
        <f>TEXT(Sales[[#This Row],[Invoice Date]],"mmm")</f>
        <v>Sep</v>
      </c>
      <c r="F8384" s="4" t="s">
        <v>27</v>
      </c>
      <c r="G8384" s="4" t="s">
        <v>59</v>
      </c>
      <c r="H8384" s="4" t="s">
        <v>60</v>
      </c>
      <c r="I8384" s="6" t="s">
        <v>22</v>
      </c>
      <c r="J8384" s="7">
        <v>38</v>
      </c>
      <c r="K8384" s="8">
        <v>165</v>
      </c>
      <c r="L8384" s="9">
        <f t="shared" si="130"/>
        <v>6270</v>
      </c>
      <c r="M8384" s="9">
        <v>2946.8999999999996</v>
      </c>
      <c r="N8384" s="10">
        <v>0.47</v>
      </c>
      <c r="O8384" s="4" t="s">
        <v>24</v>
      </c>
    </row>
    <row r="8385" spans="1:15" ht="14.25" customHeight="1" x14ac:dyDescent="0.25">
      <c r="A8385" s="4" t="s">
        <v>26</v>
      </c>
      <c r="B8385" s="4">
        <v>1197831</v>
      </c>
      <c r="C8385" s="5">
        <v>44444</v>
      </c>
      <c r="D8385" s="37">
        <v>2021</v>
      </c>
      <c r="E8385" s="5" t="str">
        <f>TEXT(Sales[[#This Row],[Invoice Date]],"mmm")</f>
        <v>Sep</v>
      </c>
      <c r="F8385" s="4" t="s">
        <v>27</v>
      </c>
      <c r="G8385" s="4" t="s">
        <v>59</v>
      </c>
      <c r="H8385" s="4" t="s">
        <v>60</v>
      </c>
      <c r="I8385" s="6" t="s">
        <v>23</v>
      </c>
      <c r="J8385" s="7">
        <v>36</v>
      </c>
      <c r="K8385" s="8">
        <v>280</v>
      </c>
      <c r="L8385" s="9">
        <f t="shared" si="130"/>
        <v>10080</v>
      </c>
      <c r="M8385" s="9">
        <v>6451.2000000000016</v>
      </c>
      <c r="N8385" s="10">
        <v>0.64000000000000012</v>
      </c>
      <c r="O8385" s="4" t="s">
        <v>24</v>
      </c>
    </row>
    <row r="8386" spans="1:15" ht="14.25" customHeight="1" x14ac:dyDescent="0.25">
      <c r="A8386" s="4" t="s">
        <v>26</v>
      </c>
      <c r="B8386" s="4">
        <v>1197831</v>
      </c>
      <c r="C8386" s="5">
        <v>44445</v>
      </c>
      <c r="D8386" s="37">
        <v>2021</v>
      </c>
      <c r="E8386" s="5" t="str">
        <f>TEXT(Sales[[#This Row],[Invoice Date]],"mmm")</f>
        <v>Sep</v>
      </c>
      <c r="F8386" s="4" t="s">
        <v>27</v>
      </c>
      <c r="G8386" s="4" t="s">
        <v>59</v>
      </c>
      <c r="H8386" s="4" t="s">
        <v>60</v>
      </c>
      <c r="I8386" s="6" t="s">
        <v>17</v>
      </c>
      <c r="J8386" s="7">
        <v>31</v>
      </c>
      <c r="K8386" s="8">
        <v>256</v>
      </c>
      <c r="L8386" s="9">
        <f t="shared" si="130"/>
        <v>7936</v>
      </c>
      <c r="M8386" s="9">
        <v>4206.079999999999</v>
      </c>
      <c r="N8386" s="10">
        <v>0.52999999999999992</v>
      </c>
      <c r="O8386" s="4" t="s">
        <v>24</v>
      </c>
    </row>
    <row r="8387" spans="1:15" ht="14.25" customHeight="1" x14ac:dyDescent="0.25">
      <c r="A8387" s="4" t="s">
        <v>26</v>
      </c>
      <c r="B8387" s="4">
        <v>1197831</v>
      </c>
      <c r="C8387" s="5">
        <v>44446</v>
      </c>
      <c r="D8387" s="37">
        <v>2021</v>
      </c>
      <c r="E8387" s="5" t="str">
        <f>TEXT(Sales[[#This Row],[Invoice Date]],"mmm")</f>
        <v>Sep</v>
      </c>
      <c r="F8387" s="4" t="s">
        <v>27</v>
      </c>
      <c r="G8387" s="4" t="s">
        <v>59</v>
      </c>
      <c r="H8387" s="4" t="s">
        <v>60</v>
      </c>
      <c r="I8387" s="6" t="s">
        <v>19</v>
      </c>
      <c r="J8387" s="7">
        <v>37</v>
      </c>
      <c r="K8387" s="8">
        <v>264</v>
      </c>
      <c r="L8387" s="9">
        <f t="shared" ref="L8387:L8450" si="131">J8387*K8387</f>
        <v>9768</v>
      </c>
      <c r="M8387" s="9">
        <v>5372.4</v>
      </c>
      <c r="N8387" s="10">
        <v>0.54999999999999993</v>
      </c>
      <c r="O8387" s="4" t="s">
        <v>24</v>
      </c>
    </row>
    <row r="8388" spans="1:15" ht="14.25" customHeight="1" x14ac:dyDescent="0.25">
      <c r="A8388" s="4" t="s">
        <v>26</v>
      </c>
      <c r="B8388" s="4">
        <v>1197831</v>
      </c>
      <c r="C8388" s="5">
        <v>44447</v>
      </c>
      <c r="D8388" s="37">
        <v>2021</v>
      </c>
      <c r="E8388" s="5" t="str">
        <f>TEXT(Sales[[#This Row],[Invoice Date]],"mmm")</f>
        <v>Sep</v>
      </c>
      <c r="F8388" s="4" t="s">
        <v>27</v>
      </c>
      <c r="G8388" s="4" t="s">
        <v>59</v>
      </c>
      <c r="H8388" s="4" t="s">
        <v>60</v>
      </c>
      <c r="I8388" s="6" t="s">
        <v>20</v>
      </c>
      <c r="J8388" s="7">
        <v>31</v>
      </c>
      <c r="K8388" s="8">
        <v>322</v>
      </c>
      <c r="L8388" s="9">
        <f t="shared" si="131"/>
        <v>9982</v>
      </c>
      <c r="M8388" s="9">
        <v>5589.9199999999992</v>
      </c>
      <c r="N8388" s="10">
        <v>0.55999999999999994</v>
      </c>
      <c r="O8388" s="4" t="s">
        <v>24</v>
      </c>
    </row>
    <row r="8389" spans="1:15" ht="14.25" customHeight="1" x14ac:dyDescent="0.25">
      <c r="A8389" s="4" t="s">
        <v>26</v>
      </c>
      <c r="B8389" s="4">
        <v>1197831</v>
      </c>
      <c r="C8389" s="5">
        <v>44448</v>
      </c>
      <c r="D8389" s="37">
        <v>2021</v>
      </c>
      <c r="E8389" s="5" t="str">
        <f>TEXT(Sales[[#This Row],[Invoice Date]],"mmm")</f>
        <v>Sep</v>
      </c>
      <c r="F8389" s="4" t="s">
        <v>27</v>
      </c>
      <c r="G8389" s="4" t="s">
        <v>59</v>
      </c>
      <c r="H8389" s="4" t="s">
        <v>60</v>
      </c>
      <c r="I8389" s="6" t="s">
        <v>21</v>
      </c>
      <c r="J8389" s="7">
        <v>36</v>
      </c>
      <c r="K8389" s="8">
        <v>196</v>
      </c>
      <c r="L8389" s="9">
        <f t="shared" si="131"/>
        <v>7056</v>
      </c>
      <c r="M8389" s="9">
        <v>4727.5200000000013</v>
      </c>
      <c r="N8389" s="10">
        <v>0.67000000000000015</v>
      </c>
      <c r="O8389" s="4" t="s">
        <v>24</v>
      </c>
    </row>
    <row r="8390" spans="1:15" ht="14.25" customHeight="1" x14ac:dyDescent="0.25">
      <c r="A8390" s="4" t="s">
        <v>26</v>
      </c>
      <c r="B8390" s="4">
        <v>1197831</v>
      </c>
      <c r="C8390" s="5">
        <v>44449</v>
      </c>
      <c r="D8390" s="37">
        <v>2021</v>
      </c>
      <c r="E8390" s="5" t="str">
        <f>TEXT(Sales[[#This Row],[Invoice Date]],"mmm")</f>
        <v>Sep</v>
      </c>
      <c r="F8390" s="4" t="s">
        <v>27</v>
      </c>
      <c r="G8390" s="4" t="s">
        <v>59</v>
      </c>
      <c r="H8390" s="4" t="s">
        <v>60</v>
      </c>
      <c r="I8390" s="6" t="s">
        <v>22</v>
      </c>
      <c r="J8390" s="7">
        <v>35</v>
      </c>
      <c r="K8390" s="8">
        <v>179</v>
      </c>
      <c r="L8390" s="9">
        <f t="shared" si="131"/>
        <v>6265</v>
      </c>
      <c r="M8390" s="9">
        <v>3257.8</v>
      </c>
      <c r="N8390" s="10">
        <v>0.52</v>
      </c>
      <c r="O8390" s="4" t="s">
        <v>24</v>
      </c>
    </row>
    <row r="8391" spans="1:15" ht="14.25" customHeight="1" x14ac:dyDescent="0.25">
      <c r="A8391" s="4" t="s">
        <v>26</v>
      </c>
      <c r="B8391" s="4">
        <v>1197831</v>
      </c>
      <c r="C8391" s="5">
        <v>44450</v>
      </c>
      <c r="D8391" s="37">
        <v>2021</v>
      </c>
      <c r="E8391" s="5" t="str">
        <f>TEXT(Sales[[#This Row],[Invoice Date]],"mmm")</f>
        <v>Sep</v>
      </c>
      <c r="F8391" s="4" t="s">
        <v>27</v>
      </c>
      <c r="G8391" s="4" t="s">
        <v>59</v>
      </c>
      <c r="H8391" s="4" t="s">
        <v>60</v>
      </c>
      <c r="I8391" s="6" t="s">
        <v>23</v>
      </c>
      <c r="J8391" s="7">
        <v>47</v>
      </c>
      <c r="K8391" s="8">
        <v>280</v>
      </c>
      <c r="L8391" s="9">
        <f t="shared" si="131"/>
        <v>13160</v>
      </c>
      <c r="M8391" s="9">
        <v>9212.0000000000018</v>
      </c>
      <c r="N8391" s="10">
        <v>0.70000000000000018</v>
      </c>
      <c r="O8391" s="4" t="s">
        <v>24</v>
      </c>
    </row>
    <row r="8392" spans="1:15" ht="14.25" customHeight="1" x14ac:dyDescent="0.25">
      <c r="A8392" s="4" t="s">
        <v>26</v>
      </c>
      <c r="B8392" s="4">
        <v>1197831</v>
      </c>
      <c r="C8392" s="5">
        <v>44451</v>
      </c>
      <c r="D8392" s="37">
        <v>2021</v>
      </c>
      <c r="E8392" s="5" t="str">
        <f>TEXT(Sales[[#This Row],[Invoice Date]],"mmm")</f>
        <v>Sep</v>
      </c>
      <c r="F8392" s="4" t="s">
        <v>27</v>
      </c>
      <c r="G8392" s="4" t="s">
        <v>59</v>
      </c>
      <c r="H8392" s="4" t="s">
        <v>60</v>
      </c>
      <c r="I8392" s="6" t="s">
        <v>17</v>
      </c>
      <c r="J8392" s="7">
        <v>27</v>
      </c>
      <c r="K8392" s="8">
        <v>233</v>
      </c>
      <c r="L8392" s="9">
        <f t="shared" si="131"/>
        <v>6291</v>
      </c>
      <c r="M8392" s="9">
        <v>3460.0499999999997</v>
      </c>
      <c r="N8392" s="10">
        <v>0.54999999999999993</v>
      </c>
      <c r="O8392" s="4" t="s">
        <v>24</v>
      </c>
    </row>
    <row r="8393" spans="1:15" ht="14.25" customHeight="1" x14ac:dyDescent="0.25">
      <c r="A8393" s="4" t="s">
        <v>26</v>
      </c>
      <c r="B8393" s="4">
        <v>1197831</v>
      </c>
      <c r="C8393" s="5">
        <v>44452</v>
      </c>
      <c r="D8393" s="37">
        <v>2021</v>
      </c>
      <c r="E8393" s="5" t="str">
        <f>TEXT(Sales[[#This Row],[Invoice Date]],"mmm")</f>
        <v>Sep</v>
      </c>
      <c r="F8393" s="4" t="s">
        <v>27</v>
      </c>
      <c r="G8393" s="4" t="s">
        <v>59</v>
      </c>
      <c r="H8393" s="4" t="s">
        <v>60</v>
      </c>
      <c r="I8393" s="6" t="s">
        <v>19</v>
      </c>
      <c r="J8393" s="7">
        <v>39</v>
      </c>
      <c r="K8393" s="8">
        <v>233</v>
      </c>
      <c r="L8393" s="9">
        <f t="shared" si="131"/>
        <v>9087</v>
      </c>
      <c r="M8393" s="9">
        <v>4906.9799999999996</v>
      </c>
      <c r="N8393" s="10">
        <v>0.53999999999999992</v>
      </c>
      <c r="O8393" s="4" t="s">
        <v>24</v>
      </c>
    </row>
    <row r="8394" spans="1:15" ht="14.25" customHeight="1" x14ac:dyDescent="0.25">
      <c r="A8394" s="4" t="s">
        <v>26</v>
      </c>
      <c r="B8394" s="4">
        <v>1197831</v>
      </c>
      <c r="C8394" s="5">
        <v>44453</v>
      </c>
      <c r="D8394" s="37">
        <v>2021</v>
      </c>
      <c r="E8394" s="5" t="str">
        <f>TEXT(Sales[[#This Row],[Invoice Date]],"mmm")</f>
        <v>Sep</v>
      </c>
      <c r="F8394" s="4" t="s">
        <v>27</v>
      </c>
      <c r="G8394" s="4" t="s">
        <v>59</v>
      </c>
      <c r="H8394" s="4" t="s">
        <v>60</v>
      </c>
      <c r="I8394" s="6" t="s">
        <v>20</v>
      </c>
      <c r="J8394" s="7">
        <v>36</v>
      </c>
      <c r="K8394" s="8">
        <v>278</v>
      </c>
      <c r="L8394" s="9">
        <f t="shared" si="131"/>
        <v>10008</v>
      </c>
      <c r="M8394" s="9">
        <v>5304.2399999999989</v>
      </c>
      <c r="N8394" s="10">
        <v>0.52999999999999992</v>
      </c>
      <c r="O8394" s="4" t="s">
        <v>24</v>
      </c>
    </row>
    <row r="8395" spans="1:15" ht="14.25" customHeight="1" x14ac:dyDescent="0.25">
      <c r="A8395" s="4" t="s">
        <v>26</v>
      </c>
      <c r="B8395" s="4">
        <v>1197831</v>
      </c>
      <c r="C8395" s="5">
        <v>44454</v>
      </c>
      <c r="D8395" s="37">
        <v>2021</v>
      </c>
      <c r="E8395" s="5" t="str">
        <f>TEXT(Sales[[#This Row],[Invoice Date]],"mmm")</f>
        <v>Sep</v>
      </c>
      <c r="F8395" s="4" t="s">
        <v>27</v>
      </c>
      <c r="G8395" s="4" t="s">
        <v>59</v>
      </c>
      <c r="H8395" s="4" t="s">
        <v>60</v>
      </c>
      <c r="I8395" s="6" t="s">
        <v>21</v>
      </c>
      <c r="J8395" s="7">
        <v>37</v>
      </c>
      <c r="K8395" s="8">
        <v>140</v>
      </c>
      <c r="L8395" s="9">
        <f t="shared" si="131"/>
        <v>5180</v>
      </c>
      <c r="M8395" s="9">
        <v>3315.2000000000007</v>
      </c>
      <c r="N8395" s="10">
        <v>0.64000000000000012</v>
      </c>
      <c r="O8395" s="4" t="s">
        <v>24</v>
      </c>
    </row>
    <row r="8396" spans="1:15" ht="14.25" customHeight="1" x14ac:dyDescent="0.25">
      <c r="A8396" s="4" t="s">
        <v>26</v>
      </c>
      <c r="B8396" s="4">
        <v>1197831</v>
      </c>
      <c r="C8396" s="5">
        <v>44455</v>
      </c>
      <c r="D8396" s="37">
        <v>2021</v>
      </c>
      <c r="E8396" s="5" t="str">
        <f>TEXT(Sales[[#This Row],[Invoice Date]],"mmm")</f>
        <v>Sep</v>
      </c>
      <c r="F8396" s="4" t="s">
        <v>27</v>
      </c>
      <c r="G8396" s="4" t="s">
        <v>59</v>
      </c>
      <c r="H8396" s="4" t="s">
        <v>60</v>
      </c>
      <c r="I8396" s="6" t="s">
        <v>22</v>
      </c>
      <c r="J8396" s="7">
        <v>42</v>
      </c>
      <c r="K8396" s="8">
        <v>140</v>
      </c>
      <c r="L8396" s="9">
        <f t="shared" si="131"/>
        <v>5880</v>
      </c>
      <c r="M8396" s="9">
        <v>2939.9999999999995</v>
      </c>
      <c r="N8396" s="10">
        <v>0.49999999999999994</v>
      </c>
      <c r="O8396" s="4" t="s">
        <v>24</v>
      </c>
    </row>
    <row r="8397" spans="1:15" ht="14.25" customHeight="1" x14ac:dyDescent="0.25">
      <c r="A8397" s="4" t="s">
        <v>26</v>
      </c>
      <c r="B8397" s="4">
        <v>1197831</v>
      </c>
      <c r="C8397" s="5">
        <v>44456</v>
      </c>
      <c r="D8397" s="37">
        <v>2021</v>
      </c>
      <c r="E8397" s="5" t="str">
        <f>TEXT(Sales[[#This Row],[Invoice Date]],"mmm")</f>
        <v>Sep</v>
      </c>
      <c r="F8397" s="4" t="s">
        <v>27</v>
      </c>
      <c r="G8397" s="4" t="s">
        <v>59</v>
      </c>
      <c r="H8397" s="4" t="s">
        <v>60</v>
      </c>
      <c r="I8397" s="6" t="s">
        <v>23</v>
      </c>
      <c r="J8397" s="7">
        <v>39</v>
      </c>
      <c r="K8397" s="8">
        <v>203</v>
      </c>
      <c r="L8397" s="9">
        <f t="shared" si="131"/>
        <v>7917</v>
      </c>
      <c r="M8397" s="9">
        <v>5621.0700000000015</v>
      </c>
      <c r="N8397" s="10">
        <v>0.71000000000000019</v>
      </c>
      <c r="O8397" s="4" t="s">
        <v>24</v>
      </c>
    </row>
    <row r="8398" spans="1:15" ht="14.25" customHeight="1" x14ac:dyDescent="0.25">
      <c r="A8398" s="4" t="s">
        <v>26</v>
      </c>
      <c r="B8398" s="4">
        <v>1197831</v>
      </c>
      <c r="C8398" s="5">
        <v>44457</v>
      </c>
      <c r="D8398" s="37">
        <v>2021</v>
      </c>
      <c r="E8398" s="5" t="str">
        <f>TEXT(Sales[[#This Row],[Invoice Date]],"mmm")</f>
        <v>Sep</v>
      </c>
      <c r="F8398" s="4" t="s">
        <v>27</v>
      </c>
      <c r="G8398" s="4" t="s">
        <v>59</v>
      </c>
      <c r="H8398" s="4" t="s">
        <v>60</v>
      </c>
      <c r="I8398" s="6" t="s">
        <v>17</v>
      </c>
      <c r="J8398" s="7">
        <v>38</v>
      </c>
      <c r="K8398" s="8">
        <v>206</v>
      </c>
      <c r="L8398" s="9">
        <f t="shared" si="131"/>
        <v>7828</v>
      </c>
      <c r="M8398" s="9">
        <v>4305.3999999999996</v>
      </c>
      <c r="N8398" s="10">
        <v>0.54999999999999993</v>
      </c>
      <c r="O8398" s="4" t="s">
        <v>24</v>
      </c>
    </row>
    <row r="8399" spans="1:15" ht="14.25" customHeight="1" x14ac:dyDescent="0.25">
      <c r="A8399" s="4" t="s">
        <v>26</v>
      </c>
      <c r="B8399" s="4">
        <v>1197831</v>
      </c>
      <c r="C8399" s="5">
        <v>44458</v>
      </c>
      <c r="D8399" s="37">
        <v>2021</v>
      </c>
      <c r="E8399" s="5" t="str">
        <f>TEXT(Sales[[#This Row],[Invoice Date]],"mmm")</f>
        <v>Sep</v>
      </c>
      <c r="F8399" s="4" t="s">
        <v>27</v>
      </c>
      <c r="G8399" s="4" t="s">
        <v>59</v>
      </c>
      <c r="H8399" s="4" t="s">
        <v>60</v>
      </c>
      <c r="I8399" s="6" t="s">
        <v>19</v>
      </c>
      <c r="J8399" s="7">
        <v>36</v>
      </c>
      <c r="K8399" s="8">
        <v>173</v>
      </c>
      <c r="L8399" s="9">
        <f t="shared" si="131"/>
        <v>6228</v>
      </c>
      <c r="M8399" s="9">
        <v>3425.3999999999996</v>
      </c>
      <c r="N8399" s="10">
        <v>0.54999999999999993</v>
      </c>
      <c r="O8399" s="4" t="s">
        <v>24</v>
      </c>
    </row>
    <row r="8400" spans="1:15" ht="14.25" customHeight="1" x14ac:dyDescent="0.25">
      <c r="A8400" s="4" t="s">
        <v>26</v>
      </c>
      <c r="B8400" s="4">
        <v>1197831</v>
      </c>
      <c r="C8400" s="5">
        <v>44459</v>
      </c>
      <c r="D8400" s="37">
        <v>2021</v>
      </c>
      <c r="E8400" s="5" t="str">
        <f>TEXT(Sales[[#This Row],[Invoice Date]],"mmm")</f>
        <v>Sep</v>
      </c>
      <c r="F8400" s="4" t="s">
        <v>27</v>
      </c>
      <c r="G8400" s="4" t="s">
        <v>59</v>
      </c>
      <c r="H8400" s="4" t="s">
        <v>60</v>
      </c>
      <c r="I8400" s="6" t="s">
        <v>20</v>
      </c>
      <c r="J8400" s="7">
        <v>47</v>
      </c>
      <c r="K8400" s="8">
        <v>213</v>
      </c>
      <c r="L8400" s="9">
        <f t="shared" si="131"/>
        <v>10011</v>
      </c>
      <c r="M8400" s="9">
        <v>5606.16</v>
      </c>
      <c r="N8400" s="10">
        <v>0.55999999999999994</v>
      </c>
      <c r="O8400" s="4" t="s">
        <v>24</v>
      </c>
    </row>
    <row r="8401" spans="1:15" ht="14.25" customHeight="1" x14ac:dyDescent="0.25">
      <c r="A8401" s="4" t="s">
        <v>26</v>
      </c>
      <c r="B8401" s="4">
        <v>1197831</v>
      </c>
      <c r="C8401" s="5">
        <v>44460</v>
      </c>
      <c r="D8401" s="37">
        <v>2021</v>
      </c>
      <c r="E8401" s="5" t="str">
        <f>TEXT(Sales[[#This Row],[Invoice Date]],"mmm")</f>
        <v>Sep</v>
      </c>
      <c r="F8401" s="4" t="s">
        <v>27</v>
      </c>
      <c r="G8401" s="4" t="s">
        <v>59</v>
      </c>
      <c r="H8401" s="4" t="s">
        <v>60</v>
      </c>
      <c r="I8401" s="6" t="s">
        <v>21</v>
      </c>
      <c r="J8401" s="7">
        <v>44</v>
      </c>
      <c r="K8401" s="8">
        <v>105</v>
      </c>
      <c r="L8401" s="9">
        <f t="shared" si="131"/>
        <v>4620</v>
      </c>
      <c r="M8401" s="9">
        <v>3049.2000000000007</v>
      </c>
      <c r="N8401" s="10">
        <v>0.66000000000000014</v>
      </c>
      <c r="O8401" s="4" t="s">
        <v>24</v>
      </c>
    </row>
    <row r="8402" spans="1:15" ht="14.25" customHeight="1" x14ac:dyDescent="0.25">
      <c r="A8402" s="4" t="s">
        <v>26</v>
      </c>
      <c r="B8402" s="4">
        <v>1197831</v>
      </c>
      <c r="C8402" s="5">
        <v>44461</v>
      </c>
      <c r="D8402" s="37">
        <v>2021</v>
      </c>
      <c r="E8402" s="5" t="str">
        <f>TEXT(Sales[[#This Row],[Invoice Date]],"mmm")</f>
        <v>Sep</v>
      </c>
      <c r="F8402" s="4" t="s">
        <v>27</v>
      </c>
      <c r="G8402" s="4" t="s">
        <v>59</v>
      </c>
      <c r="H8402" s="4" t="s">
        <v>60</v>
      </c>
      <c r="I8402" s="6" t="s">
        <v>22</v>
      </c>
      <c r="J8402" s="7">
        <v>35</v>
      </c>
      <c r="K8402" s="8">
        <v>116</v>
      </c>
      <c r="L8402" s="9">
        <f t="shared" si="131"/>
        <v>4060</v>
      </c>
      <c r="M8402" s="9">
        <v>1948.8</v>
      </c>
      <c r="N8402" s="10">
        <v>0.48</v>
      </c>
      <c r="O8402" s="4" t="s">
        <v>24</v>
      </c>
    </row>
    <row r="8403" spans="1:15" ht="14.25" customHeight="1" x14ac:dyDescent="0.25">
      <c r="A8403" s="4" t="s">
        <v>26</v>
      </c>
      <c r="B8403" s="4">
        <v>1197831</v>
      </c>
      <c r="C8403" s="5">
        <v>44462</v>
      </c>
      <c r="D8403" s="37">
        <v>2021</v>
      </c>
      <c r="E8403" s="5" t="str">
        <f>TEXT(Sales[[#This Row],[Invoice Date]],"mmm")</f>
        <v>Sep</v>
      </c>
      <c r="F8403" s="4" t="s">
        <v>27</v>
      </c>
      <c r="G8403" s="4" t="s">
        <v>59</v>
      </c>
      <c r="H8403" s="4" t="s">
        <v>60</v>
      </c>
      <c r="I8403" s="6" t="s">
        <v>23</v>
      </c>
      <c r="J8403" s="7">
        <v>26</v>
      </c>
      <c r="K8403" s="8">
        <v>190</v>
      </c>
      <c r="L8403" s="9">
        <f t="shared" si="131"/>
        <v>4940</v>
      </c>
      <c r="M8403" s="9">
        <v>3556.8000000000011</v>
      </c>
      <c r="N8403" s="10">
        <v>0.7200000000000002</v>
      </c>
      <c r="O8403" s="4" t="s">
        <v>24</v>
      </c>
    </row>
    <row r="8404" spans="1:15" ht="14.25" customHeight="1" x14ac:dyDescent="0.25">
      <c r="A8404" s="4" t="s">
        <v>26</v>
      </c>
      <c r="B8404" s="4">
        <v>1197831</v>
      </c>
      <c r="C8404" s="5">
        <v>44463</v>
      </c>
      <c r="D8404" s="37">
        <v>2021</v>
      </c>
      <c r="E8404" s="5" t="str">
        <f>TEXT(Sales[[#This Row],[Invoice Date]],"mmm")</f>
        <v>Sep</v>
      </c>
      <c r="F8404" s="4" t="s">
        <v>27</v>
      </c>
      <c r="G8404" s="4" t="s">
        <v>59</v>
      </c>
      <c r="H8404" s="4" t="s">
        <v>60</v>
      </c>
      <c r="I8404" s="6" t="s">
        <v>17</v>
      </c>
      <c r="J8404" s="7">
        <v>20</v>
      </c>
      <c r="K8404" s="8">
        <v>184</v>
      </c>
      <c r="L8404" s="9">
        <f t="shared" si="131"/>
        <v>3680</v>
      </c>
      <c r="M8404" s="9">
        <v>1913.5999999999997</v>
      </c>
      <c r="N8404" s="10">
        <v>0.51999999999999991</v>
      </c>
      <c r="O8404" s="4" t="s">
        <v>24</v>
      </c>
    </row>
    <row r="8405" spans="1:15" ht="14.25" customHeight="1" x14ac:dyDescent="0.25">
      <c r="A8405" s="4" t="s">
        <v>26</v>
      </c>
      <c r="B8405" s="4">
        <v>1197831</v>
      </c>
      <c r="C8405" s="5">
        <v>44464</v>
      </c>
      <c r="D8405" s="37">
        <v>2021</v>
      </c>
      <c r="E8405" s="5" t="str">
        <f>TEXT(Sales[[#This Row],[Invoice Date]],"mmm")</f>
        <v>Sep</v>
      </c>
      <c r="F8405" s="4" t="s">
        <v>27</v>
      </c>
      <c r="G8405" s="4" t="s">
        <v>59</v>
      </c>
      <c r="H8405" s="4" t="s">
        <v>60</v>
      </c>
      <c r="I8405" s="6" t="s">
        <v>19</v>
      </c>
      <c r="J8405" s="7">
        <v>23</v>
      </c>
      <c r="K8405" s="8">
        <v>173</v>
      </c>
      <c r="L8405" s="9">
        <f t="shared" si="131"/>
        <v>3979</v>
      </c>
      <c r="M8405" s="9">
        <v>2188.4499999999998</v>
      </c>
      <c r="N8405" s="10">
        <v>0.54999999999999993</v>
      </c>
      <c r="O8405" s="4" t="s">
        <v>24</v>
      </c>
    </row>
    <row r="8406" spans="1:15" ht="14.25" customHeight="1" x14ac:dyDescent="0.25">
      <c r="A8406" s="4" t="s">
        <v>26</v>
      </c>
      <c r="B8406" s="4">
        <v>1197831</v>
      </c>
      <c r="C8406" s="5">
        <v>44465</v>
      </c>
      <c r="D8406" s="37">
        <v>2021</v>
      </c>
      <c r="E8406" s="5" t="str">
        <f>TEXT(Sales[[#This Row],[Invoice Date]],"mmm")</f>
        <v>Sep</v>
      </c>
      <c r="F8406" s="4" t="s">
        <v>27</v>
      </c>
      <c r="G8406" s="4" t="s">
        <v>59</v>
      </c>
      <c r="H8406" s="4" t="s">
        <v>60</v>
      </c>
      <c r="I8406" s="6" t="s">
        <v>20</v>
      </c>
      <c r="J8406" s="7">
        <v>24</v>
      </c>
      <c r="K8406" s="8">
        <v>166</v>
      </c>
      <c r="L8406" s="9">
        <f t="shared" si="131"/>
        <v>3984</v>
      </c>
      <c r="M8406" s="9">
        <v>2151.3599999999997</v>
      </c>
      <c r="N8406" s="10">
        <v>0.53999999999999992</v>
      </c>
      <c r="O8406" s="4" t="s">
        <v>24</v>
      </c>
    </row>
    <row r="8407" spans="1:15" ht="14.25" customHeight="1" x14ac:dyDescent="0.25">
      <c r="A8407" s="4" t="s">
        <v>26</v>
      </c>
      <c r="B8407" s="4">
        <v>1197831</v>
      </c>
      <c r="C8407" s="5">
        <v>44466</v>
      </c>
      <c r="D8407" s="37">
        <v>2021</v>
      </c>
      <c r="E8407" s="5" t="str">
        <f>TEXT(Sales[[#This Row],[Invoice Date]],"mmm")</f>
        <v>Sep</v>
      </c>
      <c r="F8407" s="4" t="s">
        <v>27</v>
      </c>
      <c r="G8407" s="4" t="s">
        <v>59</v>
      </c>
      <c r="H8407" s="4" t="s">
        <v>60</v>
      </c>
      <c r="I8407" s="6" t="s">
        <v>21</v>
      </c>
      <c r="J8407" s="7">
        <v>26</v>
      </c>
      <c r="K8407" s="8">
        <v>98</v>
      </c>
      <c r="L8407" s="9">
        <f t="shared" si="131"/>
        <v>2548</v>
      </c>
      <c r="M8407" s="9">
        <v>1707.1600000000003</v>
      </c>
      <c r="N8407" s="10">
        <v>0.67000000000000015</v>
      </c>
      <c r="O8407" s="4" t="s">
        <v>24</v>
      </c>
    </row>
    <row r="8408" spans="1:15" ht="14.25" customHeight="1" x14ac:dyDescent="0.25">
      <c r="A8408" s="4" t="s">
        <v>26</v>
      </c>
      <c r="B8408" s="4">
        <v>1197831</v>
      </c>
      <c r="C8408" s="5">
        <v>44467</v>
      </c>
      <c r="D8408" s="37">
        <v>2021</v>
      </c>
      <c r="E8408" s="5" t="str">
        <f>TEXT(Sales[[#This Row],[Invoice Date]],"mmm")</f>
        <v>Sep</v>
      </c>
      <c r="F8408" s="4" t="s">
        <v>27</v>
      </c>
      <c r="G8408" s="4" t="s">
        <v>59</v>
      </c>
      <c r="H8408" s="4" t="s">
        <v>60</v>
      </c>
      <c r="I8408" s="6" t="s">
        <v>22</v>
      </c>
      <c r="J8408" s="7">
        <v>22</v>
      </c>
      <c r="K8408" s="8">
        <v>105</v>
      </c>
      <c r="L8408" s="9">
        <f t="shared" si="131"/>
        <v>2310</v>
      </c>
      <c r="M8408" s="9">
        <v>1131.8999999999999</v>
      </c>
      <c r="N8408" s="10">
        <v>0.48999999999999994</v>
      </c>
      <c r="O8408" s="4" t="s">
        <v>24</v>
      </c>
    </row>
    <row r="8409" spans="1:15" ht="14.25" customHeight="1" x14ac:dyDescent="0.25">
      <c r="A8409" s="4" t="s">
        <v>26</v>
      </c>
      <c r="B8409" s="4">
        <v>1197831</v>
      </c>
      <c r="C8409" s="5">
        <v>44468</v>
      </c>
      <c r="D8409" s="37">
        <v>2021</v>
      </c>
      <c r="E8409" s="5" t="str">
        <f>TEXT(Sales[[#This Row],[Invoice Date]],"mmm")</f>
        <v>Sep</v>
      </c>
      <c r="F8409" s="4" t="s">
        <v>27</v>
      </c>
      <c r="G8409" s="4" t="s">
        <v>59</v>
      </c>
      <c r="H8409" s="4" t="s">
        <v>60</v>
      </c>
      <c r="I8409" s="6" t="s">
        <v>23</v>
      </c>
      <c r="J8409" s="7">
        <v>26</v>
      </c>
      <c r="K8409" s="8">
        <v>147</v>
      </c>
      <c r="L8409" s="9">
        <f t="shared" si="131"/>
        <v>3822</v>
      </c>
      <c r="M8409" s="9">
        <v>2751.8400000000006</v>
      </c>
      <c r="N8409" s="10">
        <v>0.7200000000000002</v>
      </c>
      <c r="O8409" s="4" t="s">
        <v>24</v>
      </c>
    </row>
    <row r="8410" spans="1:15" ht="14.25" customHeight="1" x14ac:dyDescent="0.25">
      <c r="A8410" s="4" t="s">
        <v>26</v>
      </c>
      <c r="B8410" s="4">
        <v>1197831</v>
      </c>
      <c r="C8410" s="5">
        <v>44469</v>
      </c>
      <c r="D8410" s="37">
        <v>2021</v>
      </c>
      <c r="E8410" s="5" t="str">
        <f>TEXT(Sales[[#This Row],[Invoice Date]],"mmm")</f>
        <v>Sep</v>
      </c>
      <c r="F8410" s="4" t="s">
        <v>27</v>
      </c>
      <c r="G8410" s="4" t="s">
        <v>59</v>
      </c>
      <c r="H8410" s="4" t="s">
        <v>60</v>
      </c>
      <c r="I8410" s="6" t="s">
        <v>17</v>
      </c>
      <c r="J8410" s="7">
        <v>14</v>
      </c>
      <c r="K8410" s="8">
        <v>188</v>
      </c>
      <c r="L8410" s="9">
        <f t="shared" si="131"/>
        <v>2632</v>
      </c>
      <c r="M8410" s="9">
        <v>1500.2399999999998</v>
      </c>
      <c r="N8410" s="10">
        <v>0.56999999999999995</v>
      </c>
      <c r="O8410" s="4" t="s">
        <v>24</v>
      </c>
    </row>
    <row r="8411" spans="1:15" ht="14.25" customHeight="1" x14ac:dyDescent="0.25">
      <c r="A8411" s="4" t="s">
        <v>26</v>
      </c>
      <c r="B8411" s="4">
        <v>1197831</v>
      </c>
      <c r="C8411" s="5">
        <v>44470</v>
      </c>
      <c r="D8411" s="37">
        <v>2021</v>
      </c>
      <c r="E8411" s="5" t="str">
        <f>TEXT(Sales[[#This Row],[Invoice Date]],"mmm")</f>
        <v>Oct</v>
      </c>
      <c r="F8411" s="4" t="s">
        <v>27</v>
      </c>
      <c r="G8411" s="4" t="s">
        <v>59</v>
      </c>
      <c r="H8411" s="4" t="s">
        <v>60</v>
      </c>
      <c r="I8411" s="6" t="s">
        <v>19</v>
      </c>
      <c r="J8411" s="7">
        <v>14</v>
      </c>
      <c r="K8411" s="8">
        <v>200</v>
      </c>
      <c r="L8411" s="9">
        <f t="shared" si="131"/>
        <v>2800</v>
      </c>
      <c r="M8411" s="9">
        <v>1455.9999999999998</v>
      </c>
      <c r="N8411" s="10">
        <v>0.51999999999999991</v>
      </c>
      <c r="O8411" s="4" t="s">
        <v>24</v>
      </c>
    </row>
    <row r="8412" spans="1:15" ht="14.25" customHeight="1" x14ac:dyDescent="0.25">
      <c r="A8412" s="4" t="s">
        <v>26</v>
      </c>
      <c r="B8412" s="4">
        <v>1197831</v>
      </c>
      <c r="C8412" s="5">
        <v>44471</v>
      </c>
      <c r="D8412" s="37">
        <v>2021</v>
      </c>
      <c r="E8412" s="5" t="str">
        <f>TEXT(Sales[[#This Row],[Invoice Date]],"mmm")</f>
        <v>Oct</v>
      </c>
      <c r="F8412" s="4" t="s">
        <v>27</v>
      </c>
      <c r="G8412" s="4" t="s">
        <v>59</v>
      </c>
      <c r="H8412" s="4" t="s">
        <v>60</v>
      </c>
      <c r="I8412" s="6" t="s">
        <v>20</v>
      </c>
      <c r="J8412" s="7">
        <v>33</v>
      </c>
      <c r="K8412" s="8">
        <v>196</v>
      </c>
      <c r="L8412" s="9">
        <f t="shared" si="131"/>
        <v>6468</v>
      </c>
      <c r="M8412" s="9">
        <v>3557.3999999999996</v>
      </c>
      <c r="N8412" s="10">
        <v>0.54999999999999993</v>
      </c>
      <c r="O8412" s="4" t="s">
        <v>24</v>
      </c>
    </row>
    <row r="8413" spans="1:15" ht="14.25" customHeight="1" x14ac:dyDescent="0.25">
      <c r="A8413" s="4" t="s">
        <v>26</v>
      </c>
      <c r="B8413" s="4">
        <v>1197831</v>
      </c>
      <c r="C8413" s="5">
        <v>44472</v>
      </c>
      <c r="D8413" s="37">
        <v>2021</v>
      </c>
      <c r="E8413" s="5" t="str">
        <f>TEXT(Sales[[#This Row],[Invoice Date]],"mmm")</f>
        <v>Oct</v>
      </c>
      <c r="F8413" s="4" t="s">
        <v>27</v>
      </c>
      <c r="G8413" s="4" t="s">
        <v>59</v>
      </c>
      <c r="H8413" s="4" t="s">
        <v>60</v>
      </c>
      <c r="I8413" s="6" t="s">
        <v>21</v>
      </c>
      <c r="J8413" s="7">
        <v>36</v>
      </c>
      <c r="K8413" s="8">
        <v>135</v>
      </c>
      <c r="L8413" s="9">
        <f t="shared" si="131"/>
        <v>4860</v>
      </c>
      <c r="M8413" s="9">
        <v>3256.2000000000007</v>
      </c>
      <c r="N8413" s="10">
        <v>0.67000000000000015</v>
      </c>
      <c r="O8413" s="4" t="s">
        <v>24</v>
      </c>
    </row>
    <row r="8414" spans="1:15" ht="14.25" customHeight="1" x14ac:dyDescent="0.25">
      <c r="A8414" s="4" t="s">
        <v>26</v>
      </c>
      <c r="B8414" s="4">
        <v>1197831</v>
      </c>
      <c r="C8414" s="5">
        <v>44473</v>
      </c>
      <c r="D8414" s="37">
        <v>2021</v>
      </c>
      <c r="E8414" s="5" t="str">
        <f>TEXT(Sales[[#This Row],[Invoice Date]],"mmm")</f>
        <v>Oct</v>
      </c>
      <c r="F8414" s="4" t="s">
        <v>27</v>
      </c>
      <c r="G8414" s="4" t="s">
        <v>59</v>
      </c>
      <c r="H8414" s="4" t="s">
        <v>60</v>
      </c>
      <c r="I8414" s="6" t="s">
        <v>22</v>
      </c>
      <c r="J8414" s="7">
        <v>37</v>
      </c>
      <c r="K8414" s="8">
        <v>149</v>
      </c>
      <c r="L8414" s="9">
        <f t="shared" si="131"/>
        <v>5513</v>
      </c>
      <c r="M8414" s="9">
        <v>2646.24</v>
      </c>
      <c r="N8414" s="10">
        <v>0.48</v>
      </c>
      <c r="O8414" s="4" t="s">
        <v>24</v>
      </c>
    </row>
    <row r="8415" spans="1:15" ht="14.25" customHeight="1" x14ac:dyDescent="0.25">
      <c r="A8415" s="4" t="s">
        <v>26</v>
      </c>
      <c r="B8415" s="4">
        <v>1197831</v>
      </c>
      <c r="C8415" s="5">
        <v>44474</v>
      </c>
      <c r="D8415" s="37">
        <v>2021</v>
      </c>
      <c r="E8415" s="5" t="str">
        <f>TEXT(Sales[[#This Row],[Invoice Date]],"mmm")</f>
        <v>Oct</v>
      </c>
      <c r="F8415" s="4" t="s">
        <v>27</v>
      </c>
      <c r="G8415" s="4" t="s">
        <v>59</v>
      </c>
      <c r="H8415" s="4" t="s">
        <v>60</v>
      </c>
      <c r="I8415" s="6" t="s">
        <v>23</v>
      </c>
      <c r="J8415" s="7">
        <v>45</v>
      </c>
      <c r="K8415" s="8">
        <v>188</v>
      </c>
      <c r="L8415" s="9">
        <f t="shared" si="131"/>
        <v>8460</v>
      </c>
      <c r="M8415" s="9">
        <v>5837.4000000000015</v>
      </c>
      <c r="N8415" s="10">
        <v>0.69000000000000017</v>
      </c>
      <c r="O8415" s="4" t="s">
        <v>24</v>
      </c>
    </row>
    <row r="8416" spans="1:15" ht="14.25" customHeight="1" x14ac:dyDescent="0.25">
      <c r="A8416" s="4" t="s">
        <v>26</v>
      </c>
      <c r="B8416" s="4">
        <v>1197831</v>
      </c>
      <c r="C8416" s="5">
        <v>44475</v>
      </c>
      <c r="D8416" s="37">
        <v>2021</v>
      </c>
      <c r="E8416" s="5" t="str">
        <f>TEXT(Sales[[#This Row],[Invoice Date]],"mmm")</f>
        <v>Oct</v>
      </c>
      <c r="F8416" s="4" t="s">
        <v>27</v>
      </c>
      <c r="G8416" s="4" t="s">
        <v>59</v>
      </c>
      <c r="H8416" s="4" t="s">
        <v>60</v>
      </c>
      <c r="I8416" s="6" t="s">
        <v>17</v>
      </c>
      <c r="J8416" s="7">
        <v>46</v>
      </c>
      <c r="K8416" s="8">
        <v>240</v>
      </c>
      <c r="L8416" s="9">
        <f t="shared" si="131"/>
        <v>11040</v>
      </c>
      <c r="M8416" s="9">
        <v>6182.4</v>
      </c>
      <c r="N8416" s="10">
        <v>0.55999999999999994</v>
      </c>
      <c r="O8416" s="4" t="s">
        <v>24</v>
      </c>
    </row>
    <row r="8417" spans="1:15" ht="14.25" customHeight="1" x14ac:dyDescent="0.25">
      <c r="A8417" s="4" t="s">
        <v>26</v>
      </c>
      <c r="B8417" s="4">
        <v>1197831</v>
      </c>
      <c r="C8417" s="5">
        <v>44476</v>
      </c>
      <c r="D8417" s="37">
        <v>2021</v>
      </c>
      <c r="E8417" s="5" t="str">
        <f>TEXT(Sales[[#This Row],[Invoice Date]],"mmm")</f>
        <v>Oct</v>
      </c>
      <c r="F8417" s="4" t="s">
        <v>27</v>
      </c>
      <c r="G8417" s="4" t="s">
        <v>59</v>
      </c>
      <c r="H8417" s="4" t="s">
        <v>60</v>
      </c>
      <c r="I8417" s="6" t="s">
        <v>19</v>
      </c>
      <c r="J8417" s="7">
        <v>40</v>
      </c>
      <c r="K8417" s="8">
        <v>248</v>
      </c>
      <c r="L8417" s="9">
        <f t="shared" si="131"/>
        <v>9920</v>
      </c>
      <c r="M8417" s="9">
        <v>5257.5999999999995</v>
      </c>
      <c r="N8417" s="10">
        <v>0.52999999999999992</v>
      </c>
      <c r="O8417" s="4" t="s">
        <v>24</v>
      </c>
    </row>
    <row r="8418" spans="1:15" ht="14.25" customHeight="1" x14ac:dyDescent="0.25">
      <c r="A8418" s="4" t="s">
        <v>26</v>
      </c>
      <c r="B8418" s="4">
        <v>1197831</v>
      </c>
      <c r="C8418" s="5">
        <v>44477</v>
      </c>
      <c r="D8418" s="37">
        <v>2021</v>
      </c>
      <c r="E8418" s="5" t="str">
        <f>TEXT(Sales[[#This Row],[Invoice Date]],"mmm")</f>
        <v>Oct</v>
      </c>
      <c r="F8418" s="4" t="s">
        <v>27</v>
      </c>
      <c r="G8418" s="4" t="s">
        <v>59</v>
      </c>
      <c r="H8418" s="4" t="s">
        <v>60</v>
      </c>
      <c r="I8418" s="6" t="s">
        <v>20</v>
      </c>
      <c r="J8418" s="7">
        <v>47</v>
      </c>
      <c r="K8418" s="8">
        <v>217</v>
      </c>
      <c r="L8418" s="9">
        <f t="shared" si="131"/>
        <v>10199</v>
      </c>
      <c r="M8418" s="9">
        <v>5507.4599999999991</v>
      </c>
      <c r="N8418" s="10">
        <v>0.53999999999999992</v>
      </c>
      <c r="O8418" s="4" t="s">
        <v>24</v>
      </c>
    </row>
    <row r="8419" spans="1:15" ht="14.25" customHeight="1" x14ac:dyDescent="0.25">
      <c r="A8419" s="4" t="s">
        <v>26</v>
      </c>
      <c r="B8419" s="4">
        <v>1197831</v>
      </c>
      <c r="C8419" s="5">
        <v>44478</v>
      </c>
      <c r="D8419" s="37">
        <v>2021</v>
      </c>
      <c r="E8419" s="5" t="str">
        <f>TEXT(Sales[[#This Row],[Invoice Date]],"mmm")</f>
        <v>Oct</v>
      </c>
      <c r="F8419" s="4" t="s">
        <v>27</v>
      </c>
      <c r="G8419" s="4" t="s">
        <v>59</v>
      </c>
      <c r="H8419" s="4" t="s">
        <v>60</v>
      </c>
      <c r="I8419" s="6" t="s">
        <v>21</v>
      </c>
      <c r="J8419" s="7">
        <v>52</v>
      </c>
      <c r="K8419" s="8">
        <v>193</v>
      </c>
      <c r="L8419" s="9">
        <f t="shared" si="131"/>
        <v>10036</v>
      </c>
      <c r="M8419" s="9">
        <v>6322.6800000000012</v>
      </c>
      <c r="N8419" s="10">
        <v>0.63000000000000012</v>
      </c>
      <c r="O8419" s="4" t="s">
        <v>24</v>
      </c>
    </row>
    <row r="8420" spans="1:15" ht="14.25" customHeight="1" x14ac:dyDescent="0.25">
      <c r="A8420" s="4" t="s">
        <v>26</v>
      </c>
      <c r="B8420" s="4">
        <v>1197831</v>
      </c>
      <c r="C8420" s="5">
        <v>44479</v>
      </c>
      <c r="D8420" s="37">
        <v>2021</v>
      </c>
      <c r="E8420" s="5" t="str">
        <f>TEXT(Sales[[#This Row],[Invoice Date]],"mmm")</f>
        <v>Oct</v>
      </c>
      <c r="F8420" s="4" t="s">
        <v>27</v>
      </c>
      <c r="G8420" s="4" t="s">
        <v>59</v>
      </c>
      <c r="H8420" s="4" t="s">
        <v>60</v>
      </c>
      <c r="I8420" s="6" t="s">
        <v>22</v>
      </c>
      <c r="J8420" s="7">
        <v>40</v>
      </c>
      <c r="K8420" s="8">
        <v>155</v>
      </c>
      <c r="L8420" s="9">
        <f t="shared" si="131"/>
        <v>6200</v>
      </c>
      <c r="M8420" s="9">
        <v>2914</v>
      </c>
      <c r="N8420" s="10">
        <v>0.47</v>
      </c>
      <c r="O8420" s="4" t="s">
        <v>24</v>
      </c>
    </row>
    <row r="8421" spans="1:15" ht="14.25" customHeight="1" x14ac:dyDescent="0.25">
      <c r="A8421" s="4" t="s">
        <v>26</v>
      </c>
      <c r="B8421" s="4">
        <v>1197831</v>
      </c>
      <c r="C8421" s="5">
        <v>44480</v>
      </c>
      <c r="D8421" s="37">
        <v>2021</v>
      </c>
      <c r="E8421" s="5" t="str">
        <f>TEXT(Sales[[#This Row],[Invoice Date]],"mmm")</f>
        <v>Oct</v>
      </c>
      <c r="F8421" s="4" t="s">
        <v>27</v>
      </c>
      <c r="G8421" s="4" t="s">
        <v>59</v>
      </c>
      <c r="H8421" s="4" t="s">
        <v>60</v>
      </c>
      <c r="I8421" s="6" t="s">
        <v>23</v>
      </c>
      <c r="J8421" s="7">
        <v>56</v>
      </c>
      <c r="K8421" s="8">
        <v>225</v>
      </c>
      <c r="L8421" s="9">
        <f t="shared" si="131"/>
        <v>12600</v>
      </c>
      <c r="M8421" s="9">
        <v>9072.0000000000018</v>
      </c>
      <c r="N8421" s="10">
        <v>0.7200000000000002</v>
      </c>
      <c r="O8421" s="4" t="s">
        <v>24</v>
      </c>
    </row>
    <row r="8422" spans="1:15" ht="14.25" customHeight="1" x14ac:dyDescent="0.25">
      <c r="A8422" s="4" t="s">
        <v>61</v>
      </c>
      <c r="B8422" s="4">
        <v>1185732</v>
      </c>
      <c r="C8422" s="5">
        <v>44481</v>
      </c>
      <c r="D8422" s="37">
        <v>2021</v>
      </c>
      <c r="E8422" s="5" t="str">
        <f>TEXT(Sales[[#This Row],[Invoice Date]],"mmm")</f>
        <v>Oct</v>
      </c>
      <c r="F8422" s="4" t="s">
        <v>27</v>
      </c>
      <c r="G8422" s="4" t="s">
        <v>59</v>
      </c>
      <c r="H8422" s="4" t="s">
        <v>60</v>
      </c>
      <c r="I8422" s="6" t="s">
        <v>17</v>
      </c>
      <c r="J8422" s="7">
        <v>27</v>
      </c>
      <c r="K8422" s="8">
        <v>140</v>
      </c>
      <c r="L8422" s="9">
        <f t="shared" si="131"/>
        <v>3780</v>
      </c>
      <c r="M8422" s="9">
        <v>1474.1999999999998</v>
      </c>
      <c r="N8422" s="10">
        <v>0.38999999999999996</v>
      </c>
      <c r="O8422" s="4" t="s">
        <v>24</v>
      </c>
    </row>
    <row r="8423" spans="1:15" ht="14.25" customHeight="1" x14ac:dyDescent="0.25">
      <c r="A8423" s="4" t="s">
        <v>61</v>
      </c>
      <c r="B8423" s="4">
        <v>1185732</v>
      </c>
      <c r="C8423" s="5">
        <v>44482</v>
      </c>
      <c r="D8423" s="37">
        <v>2021</v>
      </c>
      <c r="E8423" s="5" t="str">
        <f>TEXT(Sales[[#This Row],[Invoice Date]],"mmm")</f>
        <v>Oct</v>
      </c>
      <c r="F8423" s="4" t="s">
        <v>27</v>
      </c>
      <c r="G8423" s="4" t="s">
        <v>59</v>
      </c>
      <c r="H8423" s="4" t="s">
        <v>60</v>
      </c>
      <c r="I8423" s="6" t="s">
        <v>19</v>
      </c>
      <c r="J8423" s="7">
        <v>30</v>
      </c>
      <c r="K8423" s="8">
        <v>88</v>
      </c>
      <c r="L8423" s="9">
        <f t="shared" si="131"/>
        <v>2640</v>
      </c>
      <c r="M8423" s="9">
        <v>1082.3999999999999</v>
      </c>
      <c r="N8423" s="10">
        <v>0.41</v>
      </c>
      <c r="O8423" s="4" t="s">
        <v>24</v>
      </c>
    </row>
    <row r="8424" spans="1:15" ht="14.25" customHeight="1" x14ac:dyDescent="0.25">
      <c r="A8424" s="4" t="s">
        <v>61</v>
      </c>
      <c r="B8424" s="4">
        <v>1185732</v>
      </c>
      <c r="C8424" s="5">
        <v>44483</v>
      </c>
      <c r="D8424" s="37">
        <v>2021</v>
      </c>
      <c r="E8424" s="5" t="str">
        <f>TEXT(Sales[[#This Row],[Invoice Date]],"mmm")</f>
        <v>Oct</v>
      </c>
      <c r="F8424" s="4" t="s">
        <v>27</v>
      </c>
      <c r="G8424" s="4" t="s">
        <v>59</v>
      </c>
      <c r="H8424" s="4" t="s">
        <v>60</v>
      </c>
      <c r="I8424" s="6" t="s">
        <v>20</v>
      </c>
      <c r="J8424" s="7">
        <v>23</v>
      </c>
      <c r="K8424" s="8">
        <v>83</v>
      </c>
      <c r="L8424" s="9">
        <f t="shared" si="131"/>
        <v>1909</v>
      </c>
      <c r="M8424" s="9">
        <v>801.78</v>
      </c>
      <c r="N8424" s="10">
        <v>0.42</v>
      </c>
      <c r="O8424" s="4" t="s">
        <v>24</v>
      </c>
    </row>
    <row r="8425" spans="1:15" ht="14.25" customHeight="1" x14ac:dyDescent="0.25">
      <c r="A8425" s="4" t="s">
        <v>61</v>
      </c>
      <c r="B8425" s="4">
        <v>1185732</v>
      </c>
      <c r="C8425" s="5">
        <v>44484</v>
      </c>
      <c r="D8425" s="37">
        <v>2021</v>
      </c>
      <c r="E8425" s="5" t="str">
        <f>TEXT(Sales[[#This Row],[Invoice Date]],"mmm")</f>
        <v>Oct</v>
      </c>
      <c r="F8425" s="4" t="s">
        <v>27</v>
      </c>
      <c r="G8425" s="4" t="s">
        <v>59</v>
      </c>
      <c r="H8425" s="4" t="s">
        <v>60</v>
      </c>
      <c r="I8425" s="6" t="s">
        <v>21</v>
      </c>
      <c r="J8425" s="7">
        <v>25</v>
      </c>
      <c r="K8425" s="8">
        <v>30</v>
      </c>
      <c r="L8425" s="9">
        <f t="shared" si="131"/>
        <v>750</v>
      </c>
      <c r="M8425" s="9">
        <v>247.49999999999997</v>
      </c>
      <c r="N8425" s="10">
        <v>0.32999999999999996</v>
      </c>
      <c r="O8425" s="4" t="s">
        <v>24</v>
      </c>
    </row>
    <row r="8426" spans="1:15" ht="14.25" customHeight="1" x14ac:dyDescent="0.25">
      <c r="A8426" s="4" t="s">
        <v>26</v>
      </c>
      <c r="B8426" s="4">
        <v>1128299</v>
      </c>
      <c r="C8426" s="5">
        <v>44244</v>
      </c>
      <c r="D8426" s="37">
        <v>2021</v>
      </c>
      <c r="E8426" s="5" t="str">
        <f>TEXT(Sales[[#This Row],[Invoice Date]],"mmm")</f>
        <v>Feb</v>
      </c>
      <c r="F8426" s="4" t="s">
        <v>48</v>
      </c>
      <c r="G8426" s="4" t="s">
        <v>49</v>
      </c>
      <c r="H8426" s="4" t="s">
        <v>68</v>
      </c>
      <c r="I8426" s="6" t="s">
        <v>21</v>
      </c>
      <c r="J8426" s="7">
        <v>36</v>
      </c>
      <c r="K8426" s="8">
        <v>94</v>
      </c>
      <c r="L8426" s="9">
        <f t="shared" si="131"/>
        <v>3384</v>
      </c>
      <c r="M8426" s="9">
        <v>1252.08</v>
      </c>
      <c r="N8426" s="10">
        <v>0.37</v>
      </c>
      <c r="O8426" s="4" t="s">
        <v>24</v>
      </c>
    </row>
    <row r="8427" spans="1:15" ht="14.25" customHeight="1" x14ac:dyDescent="0.25">
      <c r="A8427" s="4" t="s">
        <v>26</v>
      </c>
      <c r="B8427" s="4">
        <v>1128299</v>
      </c>
      <c r="C8427" s="5">
        <v>44244</v>
      </c>
      <c r="D8427" s="37">
        <v>2021</v>
      </c>
      <c r="E8427" s="5" t="str">
        <f>TEXT(Sales[[#This Row],[Invoice Date]],"mmm")</f>
        <v>Feb</v>
      </c>
      <c r="F8427" s="4" t="s">
        <v>48</v>
      </c>
      <c r="G8427" s="4" t="s">
        <v>49</v>
      </c>
      <c r="H8427" s="4" t="s">
        <v>68</v>
      </c>
      <c r="I8427" s="6" t="s">
        <v>22</v>
      </c>
      <c r="J8427" s="7">
        <v>44</v>
      </c>
      <c r="K8427" s="8">
        <v>62</v>
      </c>
      <c r="L8427" s="9">
        <f t="shared" si="131"/>
        <v>2728</v>
      </c>
      <c r="M8427" s="9">
        <v>654.72</v>
      </c>
      <c r="N8427" s="10">
        <v>0.24000000000000002</v>
      </c>
      <c r="O8427" s="4" t="s">
        <v>24</v>
      </c>
    </row>
    <row r="8428" spans="1:15" ht="14.25" customHeight="1" x14ac:dyDescent="0.25">
      <c r="A8428" s="4" t="s">
        <v>26</v>
      </c>
      <c r="B8428" s="4">
        <v>1128299</v>
      </c>
      <c r="C8428" s="5">
        <v>44244</v>
      </c>
      <c r="D8428" s="37">
        <v>2021</v>
      </c>
      <c r="E8428" s="5" t="str">
        <f>TEXT(Sales[[#This Row],[Invoice Date]],"mmm")</f>
        <v>Feb</v>
      </c>
      <c r="F8428" s="4" t="s">
        <v>48</v>
      </c>
      <c r="G8428" s="4" t="s">
        <v>49</v>
      </c>
      <c r="H8428" s="4" t="s">
        <v>68</v>
      </c>
      <c r="I8428" s="6" t="s">
        <v>23</v>
      </c>
      <c r="J8428" s="7">
        <v>33</v>
      </c>
      <c r="K8428" s="8">
        <v>124</v>
      </c>
      <c r="L8428" s="9">
        <f t="shared" si="131"/>
        <v>4092</v>
      </c>
      <c r="M8428" s="9">
        <v>2086.92</v>
      </c>
      <c r="N8428" s="10">
        <v>0.51</v>
      </c>
      <c r="O8428" s="4" t="s">
        <v>24</v>
      </c>
    </row>
    <row r="8429" spans="1:15" ht="14.25" customHeight="1" x14ac:dyDescent="0.25">
      <c r="A8429" s="4" t="s">
        <v>26</v>
      </c>
      <c r="B8429" s="4">
        <v>1128299</v>
      </c>
      <c r="C8429" s="5">
        <v>44271</v>
      </c>
      <c r="D8429" s="37">
        <v>2021</v>
      </c>
      <c r="E8429" s="5" t="str">
        <f>TEXT(Sales[[#This Row],[Invoice Date]],"mmm")</f>
        <v>Mar</v>
      </c>
      <c r="F8429" s="4" t="s">
        <v>48</v>
      </c>
      <c r="G8429" s="4" t="s">
        <v>49</v>
      </c>
      <c r="H8429" s="4" t="s">
        <v>68</v>
      </c>
      <c r="I8429" s="6" t="s">
        <v>17</v>
      </c>
      <c r="J8429" s="7">
        <v>35</v>
      </c>
      <c r="K8429" s="8">
        <v>171</v>
      </c>
      <c r="L8429" s="9">
        <f t="shared" si="131"/>
        <v>5985</v>
      </c>
      <c r="M8429" s="9">
        <v>2034.8999999999999</v>
      </c>
      <c r="N8429" s="10">
        <v>0.33999999999999997</v>
      </c>
      <c r="O8429" s="4" t="s">
        <v>24</v>
      </c>
    </row>
    <row r="8430" spans="1:15" ht="14.25" customHeight="1" x14ac:dyDescent="0.25">
      <c r="A8430" s="4" t="s">
        <v>26</v>
      </c>
      <c r="B8430" s="4">
        <v>1128299</v>
      </c>
      <c r="C8430" s="5">
        <v>44271</v>
      </c>
      <c r="D8430" s="37">
        <v>2021</v>
      </c>
      <c r="E8430" s="5" t="str">
        <f>TEXT(Sales[[#This Row],[Invoice Date]],"mmm")</f>
        <v>Mar</v>
      </c>
      <c r="F8430" s="4" t="s">
        <v>48</v>
      </c>
      <c r="G8430" s="4" t="s">
        <v>49</v>
      </c>
      <c r="H8430" s="4" t="s">
        <v>68</v>
      </c>
      <c r="I8430" s="6" t="s">
        <v>19</v>
      </c>
      <c r="J8430" s="7">
        <v>44</v>
      </c>
      <c r="K8430" s="8">
        <v>124</v>
      </c>
      <c r="L8430" s="9">
        <f t="shared" si="131"/>
        <v>5456</v>
      </c>
      <c r="M8430" s="9">
        <v>1691.36</v>
      </c>
      <c r="N8430" s="10">
        <v>0.31</v>
      </c>
      <c r="O8430" s="4" t="s">
        <v>24</v>
      </c>
    </row>
    <row r="8431" spans="1:15" ht="14.25" customHeight="1" x14ac:dyDescent="0.25">
      <c r="A8431" s="4" t="s">
        <v>26</v>
      </c>
      <c r="B8431" s="4">
        <v>1128299</v>
      </c>
      <c r="C8431" s="5">
        <v>44271</v>
      </c>
      <c r="D8431" s="37">
        <v>2021</v>
      </c>
      <c r="E8431" s="5" t="str">
        <f>TEXT(Sales[[#This Row],[Invoice Date]],"mmm")</f>
        <v>Mar</v>
      </c>
      <c r="F8431" s="4" t="s">
        <v>48</v>
      </c>
      <c r="G8431" s="4" t="s">
        <v>49</v>
      </c>
      <c r="H8431" s="4" t="s">
        <v>68</v>
      </c>
      <c r="I8431" s="6" t="s">
        <v>20</v>
      </c>
      <c r="J8431" s="7">
        <v>47</v>
      </c>
      <c r="K8431" s="8">
        <v>149</v>
      </c>
      <c r="L8431" s="9">
        <f t="shared" si="131"/>
        <v>7003</v>
      </c>
      <c r="M8431" s="9">
        <v>2240.96</v>
      </c>
      <c r="N8431" s="10">
        <v>0.32</v>
      </c>
      <c r="O8431" s="4" t="s">
        <v>24</v>
      </c>
    </row>
    <row r="8432" spans="1:15" ht="14.25" customHeight="1" x14ac:dyDescent="0.25">
      <c r="A8432" s="4" t="s">
        <v>26</v>
      </c>
      <c r="B8432" s="4">
        <v>1128299</v>
      </c>
      <c r="C8432" s="5">
        <v>44271</v>
      </c>
      <c r="D8432" s="37">
        <v>2021</v>
      </c>
      <c r="E8432" s="5" t="str">
        <f>TEXT(Sales[[#This Row],[Invoice Date]],"mmm")</f>
        <v>Mar</v>
      </c>
      <c r="F8432" s="4" t="s">
        <v>48</v>
      </c>
      <c r="G8432" s="4" t="s">
        <v>49</v>
      </c>
      <c r="H8432" s="4" t="s">
        <v>68</v>
      </c>
      <c r="I8432" s="6" t="s">
        <v>21</v>
      </c>
      <c r="J8432" s="7">
        <v>42</v>
      </c>
      <c r="K8432" s="8">
        <v>114</v>
      </c>
      <c r="L8432" s="9">
        <f t="shared" si="131"/>
        <v>4788</v>
      </c>
      <c r="M8432" s="9">
        <v>1675.8</v>
      </c>
      <c r="N8432" s="10">
        <v>0.35</v>
      </c>
      <c r="O8432" s="4" t="s">
        <v>24</v>
      </c>
    </row>
    <row r="8433" spans="1:15" ht="14.25" customHeight="1" x14ac:dyDescent="0.25">
      <c r="A8433" s="4" t="s">
        <v>26</v>
      </c>
      <c r="B8433" s="4">
        <v>1128299</v>
      </c>
      <c r="C8433" s="5">
        <v>44271</v>
      </c>
      <c r="D8433" s="37">
        <v>2021</v>
      </c>
      <c r="E8433" s="5" t="str">
        <f>TEXT(Sales[[#This Row],[Invoice Date]],"mmm")</f>
        <v>Mar</v>
      </c>
      <c r="F8433" s="4" t="s">
        <v>48</v>
      </c>
      <c r="G8433" s="4" t="s">
        <v>49</v>
      </c>
      <c r="H8433" s="4" t="s">
        <v>68</v>
      </c>
      <c r="I8433" s="6" t="s">
        <v>22</v>
      </c>
      <c r="J8433" s="7">
        <v>44</v>
      </c>
      <c r="K8433" s="8">
        <v>60</v>
      </c>
      <c r="L8433" s="9">
        <f t="shared" si="131"/>
        <v>2640</v>
      </c>
      <c r="M8433" s="9">
        <v>686.4</v>
      </c>
      <c r="N8433" s="10">
        <v>0.26</v>
      </c>
      <c r="O8433" s="4" t="s">
        <v>24</v>
      </c>
    </row>
    <row r="8434" spans="1:15" ht="14.25" customHeight="1" x14ac:dyDescent="0.25">
      <c r="A8434" s="4" t="s">
        <v>26</v>
      </c>
      <c r="B8434" s="4">
        <v>1128299</v>
      </c>
      <c r="C8434" s="5">
        <v>44271</v>
      </c>
      <c r="D8434" s="37">
        <v>2021</v>
      </c>
      <c r="E8434" s="5" t="str">
        <f>TEXT(Sales[[#This Row],[Invoice Date]],"mmm")</f>
        <v>Mar</v>
      </c>
      <c r="F8434" s="4" t="s">
        <v>48</v>
      </c>
      <c r="G8434" s="4" t="s">
        <v>49</v>
      </c>
      <c r="H8434" s="4" t="s">
        <v>68</v>
      </c>
      <c r="I8434" s="6" t="s">
        <v>23</v>
      </c>
      <c r="J8434" s="7">
        <v>48</v>
      </c>
      <c r="K8434" s="8">
        <v>131</v>
      </c>
      <c r="L8434" s="9">
        <f t="shared" si="131"/>
        <v>6288</v>
      </c>
      <c r="M8434" s="9">
        <v>2955.36</v>
      </c>
      <c r="N8434" s="10">
        <v>0.47000000000000003</v>
      </c>
      <c r="O8434" s="4" t="s">
        <v>24</v>
      </c>
    </row>
    <row r="8435" spans="1:15" ht="14.25" customHeight="1" x14ac:dyDescent="0.25">
      <c r="A8435" s="4" t="s">
        <v>25</v>
      </c>
      <c r="B8435" s="4">
        <v>1128299</v>
      </c>
      <c r="C8435" s="5">
        <v>44303</v>
      </c>
      <c r="D8435" s="37">
        <v>2021</v>
      </c>
      <c r="E8435" s="5" t="str">
        <f>TEXT(Sales[[#This Row],[Invoice Date]],"mmm")</f>
        <v>Apr</v>
      </c>
      <c r="F8435" s="4" t="s">
        <v>48</v>
      </c>
      <c r="G8435" s="4" t="s">
        <v>49</v>
      </c>
      <c r="H8435" s="4" t="s">
        <v>68</v>
      </c>
      <c r="I8435" s="6" t="s">
        <v>17</v>
      </c>
      <c r="J8435" s="7">
        <v>47</v>
      </c>
      <c r="K8435" s="8">
        <v>171</v>
      </c>
      <c r="L8435" s="9">
        <f t="shared" si="131"/>
        <v>8037</v>
      </c>
      <c r="M8435" s="9">
        <v>2893.3199999999997</v>
      </c>
      <c r="N8435" s="10">
        <v>0.36</v>
      </c>
      <c r="O8435" s="4" t="s">
        <v>24</v>
      </c>
    </row>
    <row r="8436" spans="1:15" ht="14.25" customHeight="1" x14ac:dyDescent="0.25">
      <c r="A8436" s="4" t="s">
        <v>25</v>
      </c>
      <c r="B8436" s="4">
        <v>1128299</v>
      </c>
      <c r="C8436" s="5">
        <v>44303</v>
      </c>
      <c r="D8436" s="37">
        <v>2021</v>
      </c>
      <c r="E8436" s="5" t="str">
        <f>TEXT(Sales[[#This Row],[Invoice Date]],"mmm")</f>
        <v>Apr</v>
      </c>
      <c r="F8436" s="4" t="s">
        <v>48</v>
      </c>
      <c r="G8436" s="4" t="s">
        <v>49</v>
      </c>
      <c r="H8436" s="4" t="s">
        <v>68</v>
      </c>
      <c r="I8436" s="6" t="s">
        <v>19</v>
      </c>
      <c r="J8436" s="7">
        <v>51</v>
      </c>
      <c r="K8436" s="8">
        <v>105</v>
      </c>
      <c r="L8436" s="9">
        <f t="shared" si="131"/>
        <v>5355</v>
      </c>
      <c r="M8436" s="9">
        <v>1445.8500000000001</v>
      </c>
      <c r="N8436" s="10">
        <v>0.27</v>
      </c>
      <c r="O8436" s="4" t="s">
        <v>24</v>
      </c>
    </row>
    <row r="8437" spans="1:15" ht="14.25" customHeight="1" x14ac:dyDescent="0.25">
      <c r="A8437" s="4" t="s">
        <v>25</v>
      </c>
      <c r="B8437" s="4">
        <v>1128299</v>
      </c>
      <c r="C8437" s="5">
        <v>44303</v>
      </c>
      <c r="D8437" s="37">
        <v>2021</v>
      </c>
      <c r="E8437" s="5" t="str">
        <f>TEXT(Sales[[#This Row],[Invoice Date]],"mmm")</f>
        <v>Apr</v>
      </c>
      <c r="F8437" s="4" t="s">
        <v>48</v>
      </c>
      <c r="G8437" s="4" t="s">
        <v>49</v>
      </c>
      <c r="H8437" s="4" t="s">
        <v>68</v>
      </c>
      <c r="I8437" s="6" t="s">
        <v>20</v>
      </c>
      <c r="J8437" s="7">
        <v>49</v>
      </c>
      <c r="K8437" s="8">
        <v>132</v>
      </c>
      <c r="L8437" s="9">
        <f t="shared" si="131"/>
        <v>6468</v>
      </c>
      <c r="M8437" s="9">
        <v>2199.12</v>
      </c>
      <c r="N8437" s="10">
        <v>0.33999999999999997</v>
      </c>
      <c r="O8437" s="4" t="s">
        <v>24</v>
      </c>
    </row>
    <row r="8438" spans="1:15" ht="14.25" customHeight="1" x14ac:dyDescent="0.25">
      <c r="A8438" s="4" t="s">
        <v>25</v>
      </c>
      <c r="B8438" s="4">
        <v>1128299</v>
      </c>
      <c r="C8438" s="5">
        <v>44303</v>
      </c>
      <c r="D8438" s="37">
        <v>2021</v>
      </c>
      <c r="E8438" s="5" t="str">
        <f>TEXT(Sales[[#This Row],[Invoice Date]],"mmm")</f>
        <v>Apr</v>
      </c>
      <c r="F8438" s="4" t="s">
        <v>48</v>
      </c>
      <c r="G8438" s="4" t="s">
        <v>49</v>
      </c>
      <c r="H8438" s="4" t="s">
        <v>68</v>
      </c>
      <c r="I8438" s="6" t="s">
        <v>21</v>
      </c>
      <c r="J8438" s="7">
        <v>41</v>
      </c>
      <c r="K8438" s="8">
        <v>90</v>
      </c>
      <c r="L8438" s="9">
        <f t="shared" si="131"/>
        <v>3690</v>
      </c>
      <c r="M8438" s="9">
        <v>1291.5</v>
      </c>
      <c r="N8438" s="10">
        <v>0.35</v>
      </c>
      <c r="O8438" s="4" t="s">
        <v>24</v>
      </c>
    </row>
    <row r="8439" spans="1:15" ht="14.25" customHeight="1" x14ac:dyDescent="0.25">
      <c r="A8439" s="4" t="s">
        <v>25</v>
      </c>
      <c r="B8439" s="4">
        <v>1128299</v>
      </c>
      <c r="C8439" s="5">
        <v>44303</v>
      </c>
      <c r="D8439" s="37">
        <v>2021</v>
      </c>
      <c r="E8439" s="5" t="str">
        <f>TEXT(Sales[[#This Row],[Invoice Date]],"mmm")</f>
        <v>Apr</v>
      </c>
      <c r="F8439" s="4" t="s">
        <v>48</v>
      </c>
      <c r="G8439" s="4" t="s">
        <v>49</v>
      </c>
      <c r="H8439" s="4" t="s">
        <v>68</v>
      </c>
      <c r="I8439" s="6" t="s">
        <v>22</v>
      </c>
      <c r="J8439" s="7">
        <v>47</v>
      </c>
      <c r="K8439" s="8">
        <v>60</v>
      </c>
      <c r="L8439" s="9">
        <f t="shared" si="131"/>
        <v>2820</v>
      </c>
      <c r="M8439" s="9">
        <v>620.4</v>
      </c>
      <c r="N8439" s="10">
        <v>0.22</v>
      </c>
      <c r="O8439" s="4" t="s">
        <v>24</v>
      </c>
    </row>
    <row r="8440" spans="1:15" ht="14.25" customHeight="1" x14ac:dyDescent="0.25">
      <c r="A8440" s="4" t="s">
        <v>25</v>
      </c>
      <c r="B8440" s="4">
        <v>1128299</v>
      </c>
      <c r="C8440" s="5">
        <v>44303</v>
      </c>
      <c r="D8440" s="37">
        <v>2021</v>
      </c>
      <c r="E8440" s="5" t="str">
        <f>TEXT(Sales[[#This Row],[Invoice Date]],"mmm")</f>
        <v>Apr</v>
      </c>
      <c r="F8440" s="4" t="s">
        <v>48</v>
      </c>
      <c r="G8440" s="4" t="s">
        <v>49</v>
      </c>
      <c r="H8440" s="4" t="s">
        <v>68</v>
      </c>
      <c r="I8440" s="6" t="s">
        <v>23</v>
      </c>
      <c r="J8440" s="7">
        <v>57</v>
      </c>
      <c r="K8440" s="8">
        <v>113</v>
      </c>
      <c r="L8440" s="9">
        <f t="shared" si="131"/>
        <v>6441</v>
      </c>
      <c r="M8440" s="9">
        <v>3220.5</v>
      </c>
      <c r="N8440" s="10">
        <v>0.5</v>
      </c>
      <c r="O8440" s="4" t="s">
        <v>24</v>
      </c>
    </row>
    <row r="8441" spans="1:15" ht="14.25" customHeight="1" x14ac:dyDescent="0.25">
      <c r="A8441" s="4" t="s">
        <v>25</v>
      </c>
      <c r="B8441" s="4">
        <v>1128299</v>
      </c>
      <c r="C8441" s="5">
        <v>44334</v>
      </c>
      <c r="D8441" s="37">
        <v>2021</v>
      </c>
      <c r="E8441" s="5" t="str">
        <f>TEXT(Sales[[#This Row],[Invoice Date]],"mmm")</f>
        <v>May</v>
      </c>
      <c r="F8441" s="4" t="s">
        <v>48</v>
      </c>
      <c r="G8441" s="4" t="s">
        <v>49</v>
      </c>
      <c r="H8441" s="4" t="s">
        <v>68</v>
      </c>
      <c r="I8441" s="6" t="s">
        <v>17</v>
      </c>
      <c r="J8441" s="7">
        <v>44</v>
      </c>
      <c r="K8441" s="8">
        <v>201</v>
      </c>
      <c r="L8441" s="9">
        <f t="shared" si="131"/>
        <v>8844</v>
      </c>
      <c r="M8441" s="9">
        <v>2918.5199999999995</v>
      </c>
      <c r="N8441" s="10">
        <v>0.32999999999999996</v>
      </c>
      <c r="O8441" s="4" t="s">
        <v>24</v>
      </c>
    </row>
    <row r="8442" spans="1:15" ht="14.25" customHeight="1" x14ac:dyDescent="0.25">
      <c r="A8442" s="4" t="s">
        <v>25</v>
      </c>
      <c r="B8442" s="4">
        <v>1128299</v>
      </c>
      <c r="C8442" s="5">
        <v>44334</v>
      </c>
      <c r="D8442" s="37">
        <v>2021</v>
      </c>
      <c r="E8442" s="5" t="str">
        <f>TEXT(Sales[[#This Row],[Invoice Date]],"mmm")</f>
        <v>May</v>
      </c>
      <c r="F8442" s="4" t="s">
        <v>48</v>
      </c>
      <c r="G8442" s="4" t="s">
        <v>49</v>
      </c>
      <c r="H8442" s="4" t="s">
        <v>68</v>
      </c>
      <c r="I8442" s="6" t="s">
        <v>19</v>
      </c>
      <c r="J8442" s="7">
        <v>46</v>
      </c>
      <c r="K8442" s="8">
        <v>132</v>
      </c>
      <c r="L8442" s="9">
        <f t="shared" si="131"/>
        <v>6072</v>
      </c>
      <c r="M8442" s="9">
        <v>1700.16</v>
      </c>
      <c r="N8442" s="10">
        <v>0.28000000000000003</v>
      </c>
      <c r="O8442" s="4" t="s">
        <v>24</v>
      </c>
    </row>
    <row r="8443" spans="1:15" ht="14.25" customHeight="1" x14ac:dyDescent="0.25">
      <c r="A8443" s="4" t="s">
        <v>25</v>
      </c>
      <c r="B8443" s="4">
        <v>1128299</v>
      </c>
      <c r="C8443" s="5">
        <v>44334</v>
      </c>
      <c r="D8443" s="37">
        <v>2021</v>
      </c>
      <c r="E8443" s="5" t="str">
        <f>TEXT(Sales[[#This Row],[Invoice Date]],"mmm")</f>
        <v>May</v>
      </c>
      <c r="F8443" s="4" t="s">
        <v>48</v>
      </c>
      <c r="G8443" s="4" t="s">
        <v>49</v>
      </c>
      <c r="H8443" s="4" t="s">
        <v>68</v>
      </c>
      <c r="I8443" s="6" t="s">
        <v>20</v>
      </c>
      <c r="J8443" s="7">
        <v>46</v>
      </c>
      <c r="K8443" s="8">
        <v>132</v>
      </c>
      <c r="L8443" s="9">
        <f t="shared" si="131"/>
        <v>6072</v>
      </c>
      <c r="M8443" s="9">
        <v>2185.92</v>
      </c>
      <c r="N8443" s="10">
        <v>0.36</v>
      </c>
      <c r="O8443" s="4" t="s">
        <v>24</v>
      </c>
    </row>
    <row r="8444" spans="1:15" ht="14.25" customHeight="1" x14ac:dyDescent="0.25">
      <c r="A8444" s="4" t="s">
        <v>25</v>
      </c>
      <c r="B8444" s="4">
        <v>1128299</v>
      </c>
      <c r="C8444" s="5">
        <v>44334</v>
      </c>
      <c r="D8444" s="37">
        <v>2021</v>
      </c>
      <c r="E8444" s="5" t="str">
        <f>TEXT(Sales[[#This Row],[Invoice Date]],"mmm")</f>
        <v>May</v>
      </c>
      <c r="F8444" s="4" t="s">
        <v>48</v>
      </c>
      <c r="G8444" s="4" t="s">
        <v>49</v>
      </c>
      <c r="H8444" s="4" t="s">
        <v>68</v>
      </c>
      <c r="I8444" s="6" t="s">
        <v>21</v>
      </c>
      <c r="J8444" s="7">
        <v>39</v>
      </c>
      <c r="K8444" s="8">
        <v>107</v>
      </c>
      <c r="L8444" s="9">
        <f t="shared" si="131"/>
        <v>4173</v>
      </c>
      <c r="M8444" s="9">
        <v>1418.82</v>
      </c>
      <c r="N8444" s="10">
        <v>0.33999999999999997</v>
      </c>
      <c r="O8444" s="4" t="s">
        <v>24</v>
      </c>
    </row>
    <row r="8445" spans="1:15" ht="14.25" customHeight="1" x14ac:dyDescent="0.25">
      <c r="A8445" s="4" t="s">
        <v>25</v>
      </c>
      <c r="B8445" s="4">
        <v>1128299</v>
      </c>
      <c r="C8445" s="5">
        <v>44334</v>
      </c>
      <c r="D8445" s="37">
        <v>2021</v>
      </c>
      <c r="E8445" s="5" t="str">
        <f>TEXT(Sales[[#This Row],[Invoice Date]],"mmm")</f>
        <v>May</v>
      </c>
      <c r="F8445" s="4" t="s">
        <v>48</v>
      </c>
      <c r="G8445" s="4" t="s">
        <v>49</v>
      </c>
      <c r="H8445" s="4" t="s">
        <v>68</v>
      </c>
      <c r="I8445" s="6" t="s">
        <v>22</v>
      </c>
      <c r="J8445" s="7">
        <v>42</v>
      </c>
      <c r="K8445" s="8">
        <v>68</v>
      </c>
      <c r="L8445" s="9">
        <f t="shared" si="131"/>
        <v>2856</v>
      </c>
      <c r="M8445" s="9">
        <v>714</v>
      </c>
      <c r="N8445" s="10">
        <v>0.25</v>
      </c>
      <c r="O8445" s="4" t="s">
        <v>24</v>
      </c>
    </row>
    <row r="8446" spans="1:15" ht="14.25" customHeight="1" x14ac:dyDescent="0.25">
      <c r="A8446" s="4" t="s">
        <v>25</v>
      </c>
      <c r="B8446" s="4">
        <v>1128299</v>
      </c>
      <c r="C8446" s="5">
        <v>44334</v>
      </c>
      <c r="D8446" s="37">
        <v>2021</v>
      </c>
      <c r="E8446" s="5" t="str">
        <f>TEXT(Sales[[#This Row],[Invoice Date]],"mmm")</f>
        <v>May</v>
      </c>
      <c r="F8446" s="4" t="s">
        <v>48</v>
      </c>
      <c r="G8446" s="4" t="s">
        <v>49</v>
      </c>
      <c r="H8446" s="4" t="s">
        <v>68</v>
      </c>
      <c r="I8446" s="6" t="s">
        <v>23</v>
      </c>
      <c r="J8446" s="7">
        <v>48</v>
      </c>
      <c r="K8446" s="8">
        <v>173</v>
      </c>
      <c r="L8446" s="9">
        <f t="shared" si="131"/>
        <v>8304</v>
      </c>
      <c r="M8446" s="9">
        <v>3902.88</v>
      </c>
      <c r="N8446" s="10">
        <v>0.47000000000000003</v>
      </c>
      <c r="O8446" s="4" t="s">
        <v>24</v>
      </c>
    </row>
    <row r="8447" spans="1:15" ht="14.25" customHeight="1" x14ac:dyDescent="0.25">
      <c r="A8447" s="4" t="s">
        <v>25</v>
      </c>
      <c r="B8447" s="4">
        <v>1128299</v>
      </c>
      <c r="C8447" s="5">
        <v>44364</v>
      </c>
      <c r="D8447" s="37">
        <v>2021</v>
      </c>
      <c r="E8447" s="5" t="str">
        <f>TEXT(Sales[[#This Row],[Invoice Date]],"mmm")</f>
        <v>Jun</v>
      </c>
      <c r="F8447" s="4" t="s">
        <v>48</v>
      </c>
      <c r="G8447" s="4" t="s">
        <v>49</v>
      </c>
      <c r="H8447" s="4" t="s">
        <v>68</v>
      </c>
      <c r="I8447" s="6" t="s">
        <v>17</v>
      </c>
      <c r="J8447" s="7">
        <v>50</v>
      </c>
      <c r="K8447" s="8">
        <v>272</v>
      </c>
      <c r="L8447" s="9">
        <f t="shared" si="131"/>
        <v>13600</v>
      </c>
      <c r="M8447" s="9">
        <v>4352</v>
      </c>
      <c r="N8447" s="10">
        <v>0.32</v>
      </c>
      <c r="O8447" s="4" t="s">
        <v>24</v>
      </c>
    </row>
    <row r="8448" spans="1:15" ht="14.25" customHeight="1" x14ac:dyDescent="0.25">
      <c r="A8448" s="4" t="s">
        <v>25</v>
      </c>
      <c r="B8448" s="4">
        <v>1128299</v>
      </c>
      <c r="C8448" s="5">
        <v>44364</v>
      </c>
      <c r="D8448" s="37">
        <v>2021</v>
      </c>
      <c r="E8448" s="5" t="str">
        <f>TEXT(Sales[[#This Row],[Invoice Date]],"mmm")</f>
        <v>Jun</v>
      </c>
      <c r="F8448" s="4" t="s">
        <v>48</v>
      </c>
      <c r="G8448" s="4" t="s">
        <v>49</v>
      </c>
      <c r="H8448" s="4" t="s">
        <v>68</v>
      </c>
      <c r="I8448" s="6" t="s">
        <v>19</v>
      </c>
      <c r="J8448" s="7">
        <v>53</v>
      </c>
      <c r="K8448" s="8">
        <v>224</v>
      </c>
      <c r="L8448" s="9">
        <f t="shared" si="131"/>
        <v>11872</v>
      </c>
      <c r="M8448" s="9">
        <v>3442.8799999999997</v>
      </c>
      <c r="N8448" s="10">
        <v>0.28999999999999998</v>
      </c>
      <c r="O8448" s="4" t="s">
        <v>24</v>
      </c>
    </row>
    <row r="8449" spans="1:15" ht="14.25" customHeight="1" x14ac:dyDescent="0.25">
      <c r="A8449" s="4" t="s">
        <v>25</v>
      </c>
      <c r="B8449" s="4">
        <v>1128299</v>
      </c>
      <c r="C8449" s="5">
        <v>44364</v>
      </c>
      <c r="D8449" s="37">
        <v>2021</v>
      </c>
      <c r="E8449" s="5" t="str">
        <f>TEXT(Sales[[#This Row],[Invoice Date]],"mmm")</f>
        <v>Jun</v>
      </c>
      <c r="F8449" s="4" t="s">
        <v>48</v>
      </c>
      <c r="G8449" s="4" t="s">
        <v>49</v>
      </c>
      <c r="H8449" s="4" t="s">
        <v>68</v>
      </c>
      <c r="I8449" s="6" t="s">
        <v>20</v>
      </c>
      <c r="J8449" s="7">
        <v>60</v>
      </c>
      <c r="K8449" s="8">
        <v>238</v>
      </c>
      <c r="L8449" s="9">
        <f t="shared" si="131"/>
        <v>14280</v>
      </c>
      <c r="M8449" s="9">
        <v>4712.3999999999996</v>
      </c>
      <c r="N8449" s="10">
        <v>0.32999999999999996</v>
      </c>
      <c r="O8449" s="4" t="s">
        <v>24</v>
      </c>
    </row>
    <row r="8450" spans="1:15" ht="14.25" customHeight="1" x14ac:dyDescent="0.25">
      <c r="A8450" s="4" t="s">
        <v>25</v>
      </c>
      <c r="B8450" s="4">
        <v>1128299</v>
      </c>
      <c r="C8450" s="5">
        <v>44364</v>
      </c>
      <c r="D8450" s="37">
        <v>2021</v>
      </c>
      <c r="E8450" s="5" t="str">
        <f>TEXT(Sales[[#This Row],[Invoice Date]],"mmm")</f>
        <v>Jun</v>
      </c>
      <c r="F8450" s="4" t="s">
        <v>48</v>
      </c>
      <c r="G8450" s="4" t="s">
        <v>49</v>
      </c>
      <c r="H8450" s="4" t="s">
        <v>68</v>
      </c>
      <c r="I8450" s="6" t="s">
        <v>21</v>
      </c>
      <c r="J8450" s="7">
        <v>66</v>
      </c>
      <c r="K8450" s="8">
        <v>196</v>
      </c>
      <c r="L8450" s="9">
        <f t="shared" si="131"/>
        <v>12936</v>
      </c>
      <c r="M8450" s="9">
        <v>4786.32</v>
      </c>
      <c r="N8450" s="10">
        <v>0.37</v>
      </c>
      <c r="O8450" s="4" t="s">
        <v>24</v>
      </c>
    </row>
    <row r="8451" spans="1:15" ht="14.25" customHeight="1" x14ac:dyDescent="0.25">
      <c r="A8451" s="4" t="s">
        <v>25</v>
      </c>
      <c r="B8451" s="4">
        <v>1128299</v>
      </c>
      <c r="C8451" s="5">
        <v>44364</v>
      </c>
      <c r="D8451" s="37">
        <v>2021</v>
      </c>
      <c r="E8451" s="5" t="str">
        <f>TEXT(Sales[[#This Row],[Invoice Date]],"mmm")</f>
        <v>Jun</v>
      </c>
      <c r="F8451" s="4" t="s">
        <v>48</v>
      </c>
      <c r="G8451" s="4" t="s">
        <v>49</v>
      </c>
      <c r="H8451" s="4" t="s">
        <v>68</v>
      </c>
      <c r="I8451" s="6" t="s">
        <v>22</v>
      </c>
      <c r="J8451" s="7">
        <v>71</v>
      </c>
      <c r="K8451" s="8">
        <v>153</v>
      </c>
      <c r="L8451" s="9">
        <f t="shared" ref="L8451:L8514" si="132">J8451*K8451</f>
        <v>10863</v>
      </c>
      <c r="M8451" s="9">
        <v>2389.86</v>
      </c>
      <c r="N8451" s="10">
        <v>0.22</v>
      </c>
      <c r="O8451" s="4" t="s">
        <v>24</v>
      </c>
    </row>
    <row r="8452" spans="1:15" ht="14.25" customHeight="1" x14ac:dyDescent="0.25">
      <c r="A8452" s="4" t="s">
        <v>25</v>
      </c>
      <c r="B8452" s="4">
        <v>1128299</v>
      </c>
      <c r="C8452" s="5">
        <v>44364</v>
      </c>
      <c r="D8452" s="37">
        <v>2021</v>
      </c>
      <c r="E8452" s="5" t="str">
        <f>TEXT(Sales[[#This Row],[Invoice Date]],"mmm")</f>
        <v>Jun</v>
      </c>
      <c r="F8452" s="4" t="s">
        <v>48</v>
      </c>
      <c r="G8452" s="4" t="s">
        <v>49</v>
      </c>
      <c r="H8452" s="4" t="s">
        <v>68</v>
      </c>
      <c r="I8452" s="6" t="s">
        <v>23</v>
      </c>
      <c r="J8452" s="7">
        <v>74</v>
      </c>
      <c r="K8452" s="8">
        <v>248</v>
      </c>
      <c r="L8452" s="9">
        <f t="shared" si="132"/>
        <v>18352</v>
      </c>
      <c r="M8452" s="9">
        <v>8625.44</v>
      </c>
      <c r="N8452" s="10">
        <v>0.47000000000000003</v>
      </c>
      <c r="O8452" s="4" t="s">
        <v>24</v>
      </c>
    </row>
    <row r="8453" spans="1:15" ht="14.25" customHeight="1" x14ac:dyDescent="0.25">
      <c r="A8453" s="4" t="s">
        <v>25</v>
      </c>
      <c r="B8453" s="4">
        <v>1128299</v>
      </c>
      <c r="C8453" s="5">
        <v>44393</v>
      </c>
      <c r="D8453" s="37">
        <v>2021</v>
      </c>
      <c r="E8453" s="5" t="str">
        <f>TEXT(Sales[[#This Row],[Invoice Date]],"mmm")</f>
        <v>Jul</v>
      </c>
      <c r="F8453" s="4" t="s">
        <v>48</v>
      </c>
      <c r="G8453" s="4" t="s">
        <v>49</v>
      </c>
      <c r="H8453" s="4" t="s">
        <v>68</v>
      </c>
      <c r="I8453" s="6" t="s">
        <v>17</v>
      </c>
      <c r="J8453" s="7">
        <v>68</v>
      </c>
      <c r="K8453" s="8">
        <v>297</v>
      </c>
      <c r="L8453" s="9">
        <f t="shared" si="132"/>
        <v>20196</v>
      </c>
      <c r="M8453" s="9">
        <v>7472.5199999999995</v>
      </c>
      <c r="N8453" s="10">
        <v>0.37</v>
      </c>
      <c r="O8453" s="4" t="s">
        <v>24</v>
      </c>
    </row>
    <row r="8454" spans="1:15" ht="14.25" customHeight="1" x14ac:dyDescent="0.25">
      <c r="A8454" s="4" t="s">
        <v>25</v>
      </c>
      <c r="B8454" s="4">
        <v>1128299</v>
      </c>
      <c r="C8454" s="5">
        <v>44393</v>
      </c>
      <c r="D8454" s="37">
        <v>2021</v>
      </c>
      <c r="E8454" s="5" t="str">
        <f>TEXT(Sales[[#This Row],[Invoice Date]],"mmm")</f>
        <v>Jul</v>
      </c>
      <c r="F8454" s="4" t="s">
        <v>48</v>
      </c>
      <c r="G8454" s="4" t="s">
        <v>49</v>
      </c>
      <c r="H8454" s="4" t="s">
        <v>68</v>
      </c>
      <c r="I8454" s="6" t="s">
        <v>19</v>
      </c>
      <c r="J8454" s="7">
        <v>74</v>
      </c>
      <c r="K8454" s="8">
        <v>263</v>
      </c>
      <c r="L8454" s="9">
        <f t="shared" si="132"/>
        <v>19462</v>
      </c>
      <c r="M8454" s="9">
        <v>5449.3600000000006</v>
      </c>
      <c r="N8454" s="10">
        <v>0.28000000000000003</v>
      </c>
      <c r="O8454" s="4" t="s">
        <v>24</v>
      </c>
    </row>
    <row r="8455" spans="1:15" ht="14.25" customHeight="1" x14ac:dyDescent="0.25">
      <c r="A8455" s="4" t="s">
        <v>25</v>
      </c>
      <c r="B8455" s="4">
        <v>1128299</v>
      </c>
      <c r="C8455" s="5">
        <v>44393</v>
      </c>
      <c r="D8455" s="37">
        <v>2021</v>
      </c>
      <c r="E8455" s="5" t="str">
        <f>TEXT(Sales[[#This Row],[Invoice Date]],"mmm")</f>
        <v>Jul</v>
      </c>
      <c r="F8455" s="4" t="s">
        <v>48</v>
      </c>
      <c r="G8455" s="4" t="s">
        <v>49</v>
      </c>
      <c r="H8455" s="4" t="s">
        <v>68</v>
      </c>
      <c r="I8455" s="6" t="s">
        <v>20</v>
      </c>
      <c r="J8455" s="7">
        <v>72</v>
      </c>
      <c r="K8455" s="8">
        <v>238</v>
      </c>
      <c r="L8455" s="9">
        <f t="shared" si="132"/>
        <v>17136</v>
      </c>
      <c r="M8455" s="9">
        <v>5826.24</v>
      </c>
      <c r="N8455" s="10">
        <v>0.33999999999999997</v>
      </c>
      <c r="O8455" s="4" t="s">
        <v>24</v>
      </c>
    </row>
    <row r="8456" spans="1:15" ht="14.25" customHeight="1" x14ac:dyDescent="0.25">
      <c r="A8456" s="4" t="s">
        <v>25</v>
      </c>
      <c r="B8456" s="4">
        <v>1128299</v>
      </c>
      <c r="C8456" s="5">
        <v>44393</v>
      </c>
      <c r="D8456" s="37">
        <v>2021</v>
      </c>
      <c r="E8456" s="5" t="str">
        <f>TEXT(Sales[[#This Row],[Invoice Date]],"mmm")</f>
        <v>Jul</v>
      </c>
      <c r="F8456" s="4" t="s">
        <v>48</v>
      </c>
      <c r="G8456" s="4" t="s">
        <v>49</v>
      </c>
      <c r="H8456" s="4" t="s">
        <v>68</v>
      </c>
      <c r="I8456" s="6" t="s">
        <v>21</v>
      </c>
      <c r="J8456" s="7">
        <v>59</v>
      </c>
      <c r="K8456" s="8">
        <v>186</v>
      </c>
      <c r="L8456" s="9">
        <f t="shared" si="132"/>
        <v>10974</v>
      </c>
      <c r="M8456" s="9">
        <v>3621.4199999999996</v>
      </c>
      <c r="N8456" s="10">
        <v>0.32999999999999996</v>
      </c>
      <c r="O8456" s="4" t="s">
        <v>24</v>
      </c>
    </row>
    <row r="8457" spans="1:15" ht="14.25" customHeight="1" x14ac:dyDescent="0.25">
      <c r="A8457" s="4" t="s">
        <v>25</v>
      </c>
      <c r="B8457" s="4">
        <v>1128299</v>
      </c>
      <c r="C8457" s="5">
        <v>44393</v>
      </c>
      <c r="D8457" s="37">
        <v>2021</v>
      </c>
      <c r="E8457" s="5" t="str">
        <f>TEXT(Sales[[#This Row],[Invoice Date]],"mmm")</f>
        <v>Jul</v>
      </c>
      <c r="F8457" s="4" t="s">
        <v>48</v>
      </c>
      <c r="G8457" s="4" t="s">
        <v>49</v>
      </c>
      <c r="H8457" s="4" t="s">
        <v>68</v>
      </c>
      <c r="I8457" s="6" t="s">
        <v>22</v>
      </c>
      <c r="J8457" s="7">
        <v>68</v>
      </c>
      <c r="K8457" s="8">
        <v>208</v>
      </c>
      <c r="L8457" s="9">
        <f t="shared" si="132"/>
        <v>14144</v>
      </c>
      <c r="M8457" s="9">
        <v>3111.68</v>
      </c>
      <c r="N8457" s="10">
        <v>0.22</v>
      </c>
      <c r="O8457" s="4" t="s">
        <v>24</v>
      </c>
    </row>
    <row r="8458" spans="1:15" ht="14.25" customHeight="1" x14ac:dyDescent="0.25">
      <c r="A8458" s="4" t="s">
        <v>25</v>
      </c>
      <c r="B8458" s="4">
        <v>1128299</v>
      </c>
      <c r="C8458" s="5">
        <v>44393</v>
      </c>
      <c r="D8458" s="37">
        <v>2021</v>
      </c>
      <c r="E8458" s="5" t="str">
        <f>TEXT(Sales[[#This Row],[Invoice Date]],"mmm")</f>
        <v>Jul</v>
      </c>
      <c r="F8458" s="4" t="s">
        <v>48</v>
      </c>
      <c r="G8458" s="4" t="s">
        <v>49</v>
      </c>
      <c r="H8458" s="4" t="s">
        <v>68</v>
      </c>
      <c r="I8458" s="6" t="s">
        <v>23</v>
      </c>
      <c r="J8458" s="7">
        <v>75</v>
      </c>
      <c r="K8458" s="8">
        <v>195</v>
      </c>
      <c r="L8458" s="9">
        <f t="shared" si="132"/>
        <v>14625</v>
      </c>
      <c r="M8458" s="9">
        <v>6873.75</v>
      </c>
      <c r="N8458" s="10">
        <v>0.47000000000000003</v>
      </c>
      <c r="O8458" s="4" t="s">
        <v>24</v>
      </c>
    </row>
    <row r="8459" spans="1:15" ht="14.25" customHeight="1" x14ac:dyDescent="0.25">
      <c r="A8459" s="4" t="s">
        <v>25</v>
      </c>
      <c r="B8459" s="4">
        <v>1128299</v>
      </c>
      <c r="C8459" s="5">
        <v>44425</v>
      </c>
      <c r="D8459" s="37">
        <v>2021</v>
      </c>
      <c r="E8459" s="5" t="str">
        <f>TEXT(Sales[[#This Row],[Invoice Date]],"mmm")</f>
        <v>Aug</v>
      </c>
      <c r="F8459" s="4" t="s">
        <v>48</v>
      </c>
      <c r="G8459" s="4" t="s">
        <v>49</v>
      </c>
      <c r="H8459" s="4" t="s">
        <v>68</v>
      </c>
      <c r="I8459" s="6" t="s">
        <v>17</v>
      </c>
      <c r="J8459" s="7">
        <v>68</v>
      </c>
      <c r="K8459" s="8">
        <v>255</v>
      </c>
      <c r="L8459" s="9">
        <f t="shared" si="132"/>
        <v>17340</v>
      </c>
      <c r="M8459" s="9">
        <v>6242.4</v>
      </c>
      <c r="N8459" s="10">
        <v>0.36</v>
      </c>
      <c r="O8459" s="4" t="s">
        <v>24</v>
      </c>
    </row>
    <row r="8460" spans="1:15" ht="14.25" customHeight="1" x14ac:dyDescent="0.25">
      <c r="A8460" s="4" t="s">
        <v>25</v>
      </c>
      <c r="B8460" s="4">
        <v>1128299</v>
      </c>
      <c r="C8460" s="5">
        <v>44425</v>
      </c>
      <c r="D8460" s="37">
        <v>2021</v>
      </c>
      <c r="E8460" s="5" t="str">
        <f>TEXT(Sales[[#This Row],[Invoice Date]],"mmm")</f>
        <v>Aug</v>
      </c>
      <c r="F8460" s="4" t="s">
        <v>48</v>
      </c>
      <c r="G8460" s="4" t="s">
        <v>49</v>
      </c>
      <c r="H8460" s="4" t="s">
        <v>68</v>
      </c>
      <c r="I8460" s="6" t="s">
        <v>19</v>
      </c>
      <c r="J8460" s="7">
        <v>60</v>
      </c>
      <c r="K8460" s="8">
        <v>272</v>
      </c>
      <c r="L8460" s="9">
        <f t="shared" si="132"/>
        <v>16320</v>
      </c>
      <c r="M8460" s="9">
        <v>4406.4000000000005</v>
      </c>
      <c r="N8460" s="10">
        <v>0.27</v>
      </c>
      <c r="O8460" s="4" t="s">
        <v>24</v>
      </c>
    </row>
    <row r="8461" spans="1:15" ht="14.25" customHeight="1" x14ac:dyDescent="0.25">
      <c r="A8461" s="4" t="s">
        <v>25</v>
      </c>
      <c r="B8461" s="4">
        <v>1128299</v>
      </c>
      <c r="C8461" s="5">
        <v>44425</v>
      </c>
      <c r="D8461" s="37">
        <v>2021</v>
      </c>
      <c r="E8461" s="5" t="str">
        <f>TEXT(Sales[[#This Row],[Invoice Date]],"mmm")</f>
        <v>Aug</v>
      </c>
      <c r="F8461" s="4" t="s">
        <v>48</v>
      </c>
      <c r="G8461" s="4" t="s">
        <v>49</v>
      </c>
      <c r="H8461" s="4" t="s">
        <v>68</v>
      </c>
      <c r="I8461" s="6" t="s">
        <v>20</v>
      </c>
      <c r="J8461" s="7">
        <v>62</v>
      </c>
      <c r="K8461" s="8">
        <v>231</v>
      </c>
      <c r="L8461" s="9">
        <f t="shared" si="132"/>
        <v>14322</v>
      </c>
      <c r="M8461" s="9">
        <v>4726.2599999999993</v>
      </c>
      <c r="N8461" s="10">
        <v>0.32999999999999996</v>
      </c>
      <c r="O8461" s="4" t="s">
        <v>24</v>
      </c>
    </row>
    <row r="8462" spans="1:15" ht="14.25" customHeight="1" x14ac:dyDescent="0.25">
      <c r="A8462" s="4" t="s">
        <v>25</v>
      </c>
      <c r="B8462" s="4">
        <v>1128299</v>
      </c>
      <c r="C8462" s="5">
        <v>44425</v>
      </c>
      <c r="D8462" s="37">
        <v>2021</v>
      </c>
      <c r="E8462" s="5" t="str">
        <f>TEXT(Sales[[#This Row],[Invoice Date]],"mmm")</f>
        <v>Aug</v>
      </c>
      <c r="F8462" s="4" t="s">
        <v>48</v>
      </c>
      <c r="G8462" s="4" t="s">
        <v>49</v>
      </c>
      <c r="H8462" s="4" t="s">
        <v>68</v>
      </c>
      <c r="I8462" s="6" t="s">
        <v>21</v>
      </c>
      <c r="J8462" s="7">
        <v>64</v>
      </c>
      <c r="K8462" s="8">
        <v>147</v>
      </c>
      <c r="L8462" s="9">
        <f t="shared" si="132"/>
        <v>9408</v>
      </c>
      <c r="M8462" s="9">
        <v>3104.6399999999994</v>
      </c>
      <c r="N8462" s="10">
        <v>0.32999999999999996</v>
      </c>
      <c r="O8462" s="4" t="s">
        <v>24</v>
      </c>
    </row>
    <row r="8463" spans="1:15" ht="14.25" customHeight="1" x14ac:dyDescent="0.25">
      <c r="A8463" s="4" t="s">
        <v>25</v>
      </c>
      <c r="B8463" s="4">
        <v>1128299</v>
      </c>
      <c r="C8463" s="5">
        <v>44425</v>
      </c>
      <c r="D8463" s="37">
        <v>2021</v>
      </c>
      <c r="E8463" s="5" t="str">
        <f>TEXT(Sales[[#This Row],[Invoice Date]],"mmm")</f>
        <v>Aug</v>
      </c>
      <c r="F8463" s="4" t="s">
        <v>48</v>
      </c>
      <c r="G8463" s="4" t="s">
        <v>49</v>
      </c>
      <c r="H8463" s="4" t="s">
        <v>68</v>
      </c>
      <c r="I8463" s="6" t="s">
        <v>22</v>
      </c>
      <c r="J8463" s="7">
        <v>63</v>
      </c>
      <c r="K8463" s="8">
        <v>166</v>
      </c>
      <c r="L8463" s="9">
        <f t="shared" si="132"/>
        <v>10458</v>
      </c>
      <c r="M8463" s="9">
        <v>2509.92</v>
      </c>
      <c r="N8463" s="10">
        <v>0.24000000000000002</v>
      </c>
      <c r="O8463" s="4" t="s">
        <v>24</v>
      </c>
    </row>
    <row r="8464" spans="1:15" ht="14.25" customHeight="1" x14ac:dyDescent="0.25">
      <c r="A8464" s="4" t="s">
        <v>25</v>
      </c>
      <c r="B8464" s="4">
        <v>1128299</v>
      </c>
      <c r="C8464" s="5">
        <v>44425</v>
      </c>
      <c r="D8464" s="37">
        <v>2021</v>
      </c>
      <c r="E8464" s="5" t="str">
        <f>TEXT(Sales[[#This Row],[Invoice Date]],"mmm")</f>
        <v>Aug</v>
      </c>
      <c r="F8464" s="4" t="s">
        <v>48</v>
      </c>
      <c r="G8464" s="4" t="s">
        <v>49</v>
      </c>
      <c r="H8464" s="4" t="s">
        <v>68</v>
      </c>
      <c r="I8464" s="6" t="s">
        <v>23</v>
      </c>
      <c r="J8464" s="7">
        <v>60</v>
      </c>
      <c r="K8464" s="8">
        <v>96</v>
      </c>
      <c r="L8464" s="9">
        <f t="shared" si="132"/>
        <v>5760</v>
      </c>
      <c r="M8464" s="9">
        <v>2822.4</v>
      </c>
      <c r="N8464" s="10">
        <v>0.49</v>
      </c>
      <c r="O8464" s="4" t="s">
        <v>24</v>
      </c>
    </row>
    <row r="8465" spans="1:15" ht="14.25" customHeight="1" x14ac:dyDescent="0.25">
      <c r="A8465" s="4" t="s">
        <v>25</v>
      </c>
      <c r="B8465" s="4">
        <v>1128299</v>
      </c>
      <c r="C8465" s="5">
        <v>44457</v>
      </c>
      <c r="D8465" s="37">
        <v>2021</v>
      </c>
      <c r="E8465" s="5" t="str">
        <f>TEXT(Sales[[#This Row],[Invoice Date]],"mmm")</f>
        <v>Sep</v>
      </c>
      <c r="F8465" s="4" t="s">
        <v>48</v>
      </c>
      <c r="G8465" s="4" t="s">
        <v>49</v>
      </c>
      <c r="H8465" s="4" t="s">
        <v>68</v>
      </c>
      <c r="I8465" s="6" t="s">
        <v>17</v>
      </c>
      <c r="J8465" s="7">
        <v>44</v>
      </c>
      <c r="K8465" s="8">
        <v>155</v>
      </c>
      <c r="L8465" s="9">
        <f t="shared" si="132"/>
        <v>6820</v>
      </c>
      <c r="M8465" s="9">
        <v>2523.4</v>
      </c>
      <c r="N8465" s="10">
        <v>0.37</v>
      </c>
      <c r="O8465" s="4" t="s">
        <v>24</v>
      </c>
    </row>
    <row r="8466" spans="1:15" ht="14.25" customHeight="1" x14ac:dyDescent="0.25">
      <c r="A8466" s="4" t="s">
        <v>25</v>
      </c>
      <c r="B8466" s="4">
        <v>1128299</v>
      </c>
      <c r="C8466" s="5">
        <v>44457</v>
      </c>
      <c r="D8466" s="37">
        <v>2021</v>
      </c>
      <c r="E8466" s="5" t="str">
        <f>TEXT(Sales[[#This Row],[Invoice Date]],"mmm")</f>
        <v>Sep</v>
      </c>
      <c r="F8466" s="4" t="s">
        <v>48</v>
      </c>
      <c r="G8466" s="4" t="s">
        <v>49</v>
      </c>
      <c r="H8466" s="4" t="s">
        <v>68</v>
      </c>
      <c r="I8466" s="6" t="s">
        <v>19</v>
      </c>
      <c r="J8466" s="7">
        <v>45</v>
      </c>
      <c r="K8466" s="8">
        <v>150</v>
      </c>
      <c r="L8466" s="9">
        <f t="shared" si="132"/>
        <v>6750</v>
      </c>
      <c r="M8466" s="9">
        <v>2092.5</v>
      </c>
      <c r="N8466" s="10">
        <v>0.31</v>
      </c>
      <c r="O8466" s="4" t="s">
        <v>24</v>
      </c>
    </row>
    <row r="8467" spans="1:15" ht="14.25" customHeight="1" x14ac:dyDescent="0.25">
      <c r="A8467" s="4" t="s">
        <v>25</v>
      </c>
      <c r="B8467" s="4">
        <v>1128299</v>
      </c>
      <c r="C8467" s="5">
        <v>44457</v>
      </c>
      <c r="D8467" s="37">
        <v>2021</v>
      </c>
      <c r="E8467" s="5" t="str">
        <f>TEXT(Sales[[#This Row],[Invoice Date]],"mmm")</f>
        <v>Sep</v>
      </c>
      <c r="F8467" s="4" t="s">
        <v>48</v>
      </c>
      <c r="G8467" s="4" t="s">
        <v>49</v>
      </c>
      <c r="H8467" s="4" t="s">
        <v>68</v>
      </c>
      <c r="I8467" s="6" t="s">
        <v>20</v>
      </c>
      <c r="J8467" s="7">
        <v>39</v>
      </c>
      <c r="K8467" s="8">
        <v>96</v>
      </c>
      <c r="L8467" s="9">
        <f t="shared" si="132"/>
        <v>3744</v>
      </c>
      <c r="M8467" s="9">
        <v>1235.5199999999998</v>
      </c>
      <c r="N8467" s="10">
        <v>0.32999999999999996</v>
      </c>
      <c r="O8467" s="4" t="s">
        <v>24</v>
      </c>
    </row>
    <row r="8468" spans="1:15" ht="14.25" customHeight="1" x14ac:dyDescent="0.25">
      <c r="A8468" s="4" t="s">
        <v>25</v>
      </c>
      <c r="B8468" s="4">
        <v>1128299</v>
      </c>
      <c r="C8468" s="5">
        <v>44457</v>
      </c>
      <c r="D8468" s="37">
        <v>2021</v>
      </c>
      <c r="E8468" s="5" t="str">
        <f>TEXT(Sales[[#This Row],[Invoice Date]],"mmm")</f>
        <v>Sep</v>
      </c>
      <c r="F8468" s="4" t="s">
        <v>48</v>
      </c>
      <c r="G8468" s="4" t="s">
        <v>49</v>
      </c>
      <c r="H8468" s="4" t="s">
        <v>68</v>
      </c>
      <c r="I8468" s="6" t="s">
        <v>21</v>
      </c>
      <c r="J8468" s="7">
        <v>44</v>
      </c>
      <c r="K8468" s="8">
        <v>78</v>
      </c>
      <c r="L8468" s="9">
        <f t="shared" si="132"/>
        <v>3432</v>
      </c>
      <c r="M8468" s="9">
        <v>1269.8399999999999</v>
      </c>
      <c r="N8468" s="10">
        <v>0.37</v>
      </c>
      <c r="O8468" s="4" t="s">
        <v>24</v>
      </c>
    </row>
    <row r="8469" spans="1:15" ht="14.25" customHeight="1" x14ac:dyDescent="0.25">
      <c r="A8469" s="4" t="s">
        <v>25</v>
      </c>
      <c r="B8469" s="4">
        <v>1128299</v>
      </c>
      <c r="C8469" s="5">
        <v>44457</v>
      </c>
      <c r="D8469" s="37">
        <v>2021</v>
      </c>
      <c r="E8469" s="5" t="str">
        <f>TEXT(Sales[[#This Row],[Invoice Date]],"mmm")</f>
        <v>Sep</v>
      </c>
      <c r="F8469" s="4" t="s">
        <v>48</v>
      </c>
      <c r="G8469" s="4" t="s">
        <v>49</v>
      </c>
      <c r="H8469" s="4" t="s">
        <v>68</v>
      </c>
      <c r="I8469" s="6" t="s">
        <v>22</v>
      </c>
      <c r="J8469" s="7">
        <v>54</v>
      </c>
      <c r="K8469" s="8">
        <v>94</v>
      </c>
      <c r="L8469" s="9">
        <f t="shared" si="132"/>
        <v>5076</v>
      </c>
      <c r="M8469" s="9">
        <v>1167.48</v>
      </c>
      <c r="N8469" s="10">
        <v>0.23</v>
      </c>
      <c r="O8469" s="4" t="s">
        <v>24</v>
      </c>
    </row>
    <row r="8470" spans="1:15" ht="14.25" customHeight="1" x14ac:dyDescent="0.25">
      <c r="A8470" s="4" t="s">
        <v>25</v>
      </c>
      <c r="B8470" s="4">
        <v>1128299</v>
      </c>
      <c r="C8470" s="5">
        <v>44457</v>
      </c>
      <c r="D8470" s="37">
        <v>2021</v>
      </c>
      <c r="E8470" s="5" t="str">
        <f>TEXT(Sales[[#This Row],[Invoice Date]],"mmm")</f>
        <v>Sep</v>
      </c>
      <c r="F8470" s="4" t="s">
        <v>48</v>
      </c>
      <c r="G8470" s="4" t="s">
        <v>49</v>
      </c>
      <c r="H8470" s="4" t="s">
        <v>68</v>
      </c>
      <c r="I8470" s="6" t="s">
        <v>23</v>
      </c>
      <c r="J8470" s="7">
        <v>42</v>
      </c>
      <c r="K8470" s="8">
        <v>99</v>
      </c>
      <c r="L8470" s="9">
        <f t="shared" si="132"/>
        <v>4158</v>
      </c>
      <c r="M8470" s="9">
        <v>2037.42</v>
      </c>
      <c r="N8470" s="10">
        <v>0.49</v>
      </c>
      <c r="O8470" s="4" t="s">
        <v>24</v>
      </c>
    </row>
    <row r="8471" spans="1:15" ht="14.25" customHeight="1" x14ac:dyDescent="0.25">
      <c r="A8471" s="4" t="s">
        <v>25</v>
      </c>
      <c r="B8471" s="4">
        <v>1128299</v>
      </c>
      <c r="C8471" s="5">
        <v>44486</v>
      </c>
      <c r="D8471" s="37">
        <v>2021</v>
      </c>
      <c r="E8471" s="5" t="str">
        <f>TEXT(Sales[[#This Row],[Invoice Date]],"mmm")</f>
        <v>Oct</v>
      </c>
      <c r="F8471" s="4" t="s">
        <v>48</v>
      </c>
      <c r="G8471" s="4" t="s">
        <v>49</v>
      </c>
      <c r="H8471" s="4" t="s">
        <v>68</v>
      </c>
      <c r="I8471" s="6" t="s">
        <v>17</v>
      </c>
      <c r="J8471" s="7">
        <v>39</v>
      </c>
      <c r="K8471" s="8">
        <v>140</v>
      </c>
      <c r="L8471" s="9">
        <f t="shared" si="132"/>
        <v>5460</v>
      </c>
      <c r="M8471" s="9">
        <v>2020.2</v>
      </c>
      <c r="N8471" s="10">
        <v>0.37</v>
      </c>
      <c r="O8471" s="4" t="s">
        <v>24</v>
      </c>
    </row>
    <row r="8472" spans="1:15" ht="14.25" customHeight="1" x14ac:dyDescent="0.25">
      <c r="A8472" s="4" t="s">
        <v>25</v>
      </c>
      <c r="B8472" s="4">
        <v>1128299</v>
      </c>
      <c r="C8472" s="5">
        <v>44486</v>
      </c>
      <c r="D8472" s="37">
        <v>2021</v>
      </c>
      <c r="E8472" s="5" t="str">
        <f>TEXT(Sales[[#This Row],[Invoice Date]],"mmm")</f>
        <v>Oct</v>
      </c>
      <c r="F8472" s="4" t="s">
        <v>48</v>
      </c>
      <c r="G8472" s="4" t="s">
        <v>49</v>
      </c>
      <c r="H8472" s="4" t="s">
        <v>68</v>
      </c>
      <c r="I8472" s="6" t="s">
        <v>19</v>
      </c>
      <c r="J8472" s="7">
        <v>43</v>
      </c>
      <c r="K8472" s="8">
        <v>190</v>
      </c>
      <c r="L8472" s="9">
        <f t="shared" si="132"/>
        <v>8170</v>
      </c>
      <c r="M8472" s="9">
        <v>2369.2999999999997</v>
      </c>
      <c r="N8472" s="10">
        <v>0.28999999999999998</v>
      </c>
      <c r="O8472" s="4" t="s">
        <v>24</v>
      </c>
    </row>
    <row r="8473" spans="1:15" ht="14.25" customHeight="1" x14ac:dyDescent="0.25">
      <c r="A8473" s="4" t="s">
        <v>25</v>
      </c>
      <c r="B8473" s="4">
        <v>1128299</v>
      </c>
      <c r="C8473" s="5">
        <v>44486</v>
      </c>
      <c r="D8473" s="37">
        <v>2021</v>
      </c>
      <c r="E8473" s="5" t="str">
        <f>TEXT(Sales[[#This Row],[Invoice Date]],"mmm")</f>
        <v>Oct</v>
      </c>
      <c r="F8473" s="4" t="s">
        <v>48</v>
      </c>
      <c r="G8473" s="4" t="s">
        <v>49</v>
      </c>
      <c r="H8473" s="4" t="s">
        <v>68</v>
      </c>
      <c r="I8473" s="6" t="s">
        <v>20</v>
      </c>
      <c r="J8473" s="7">
        <v>43</v>
      </c>
      <c r="K8473" s="8">
        <v>128</v>
      </c>
      <c r="L8473" s="9">
        <f t="shared" si="132"/>
        <v>5504</v>
      </c>
      <c r="M8473" s="9">
        <v>1871.36</v>
      </c>
      <c r="N8473" s="10">
        <v>0.33999999999999997</v>
      </c>
      <c r="O8473" s="4" t="s">
        <v>24</v>
      </c>
    </row>
    <row r="8474" spans="1:15" ht="14.25" customHeight="1" x14ac:dyDescent="0.25">
      <c r="A8474" s="4" t="s">
        <v>25</v>
      </c>
      <c r="B8474" s="4">
        <v>1128299</v>
      </c>
      <c r="C8474" s="5">
        <v>44486</v>
      </c>
      <c r="D8474" s="37">
        <v>2021</v>
      </c>
      <c r="E8474" s="5" t="str">
        <f>TEXT(Sales[[#This Row],[Invoice Date]],"mmm")</f>
        <v>Oct</v>
      </c>
      <c r="F8474" s="4" t="s">
        <v>48</v>
      </c>
      <c r="G8474" s="4" t="s">
        <v>49</v>
      </c>
      <c r="H8474" s="4" t="s">
        <v>68</v>
      </c>
      <c r="I8474" s="6" t="s">
        <v>21</v>
      </c>
      <c r="J8474" s="7">
        <v>40</v>
      </c>
      <c r="K8474" s="8">
        <v>120</v>
      </c>
      <c r="L8474" s="9">
        <f t="shared" si="132"/>
        <v>4800</v>
      </c>
      <c r="M8474" s="9">
        <v>1680</v>
      </c>
      <c r="N8474" s="10">
        <v>0.35</v>
      </c>
      <c r="O8474" s="4" t="s">
        <v>24</v>
      </c>
    </row>
    <row r="8475" spans="1:15" ht="14.25" customHeight="1" x14ac:dyDescent="0.25">
      <c r="A8475" s="4" t="s">
        <v>25</v>
      </c>
      <c r="B8475" s="4">
        <v>1128299</v>
      </c>
      <c r="C8475" s="5">
        <v>44486</v>
      </c>
      <c r="D8475" s="37">
        <v>2021</v>
      </c>
      <c r="E8475" s="5" t="str">
        <f>TEXT(Sales[[#This Row],[Invoice Date]],"mmm")</f>
        <v>Oct</v>
      </c>
      <c r="F8475" s="4" t="s">
        <v>48</v>
      </c>
      <c r="G8475" s="4" t="s">
        <v>49</v>
      </c>
      <c r="H8475" s="4" t="s">
        <v>68</v>
      </c>
      <c r="I8475" s="6" t="s">
        <v>22</v>
      </c>
      <c r="J8475" s="7">
        <v>47</v>
      </c>
      <c r="K8475" s="8">
        <v>116</v>
      </c>
      <c r="L8475" s="9">
        <f t="shared" si="132"/>
        <v>5452</v>
      </c>
      <c r="M8475" s="9">
        <v>1199.44</v>
      </c>
      <c r="N8475" s="10">
        <v>0.22</v>
      </c>
      <c r="O8475" s="4" t="s">
        <v>24</v>
      </c>
    </row>
    <row r="8476" spans="1:15" ht="14.25" customHeight="1" x14ac:dyDescent="0.25">
      <c r="A8476" s="4" t="s">
        <v>25</v>
      </c>
      <c r="B8476" s="4">
        <v>1128299</v>
      </c>
      <c r="C8476" s="5">
        <v>44486</v>
      </c>
      <c r="D8476" s="37">
        <v>2021</v>
      </c>
      <c r="E8476" s="5" t="str">
        <f>TEXT(Sales[[#This Row],[Invoice Date]],"mmm")</f>
        <v>Oct</v>
      </c>
      <c r="F8476" s="4" t="s">
        <v>48</v>
      </c>
      <c r="G8476" s="4" t="s">
        <v>49</v>
      </c>
      <c r="H8476" s="4" t="s">
        <v>68</v>
      </c>
      <c r="I8476" s="6" t="s">
        <v>23</v>
      </c>
      <c r="J8476" s="7">
        <v>53</v>
      </c>
      <c r="K8476" s="8">
        <v>140</v>
      </c>
      <c r="L8476" s="9">
        <f t="shared" si="132"/>
        <v>7420</v>
      </c>
      <c r="M8476" s="9">
        <v>3858.4</v>
      </c>
      <c r="N8476" s="10">
        <v>0.52</v>
      </c>
      <c r="O8476" s="4" t="s">
        <v>24</v>
      </c>
    </row>
    <row r="8477" spans="1:15" ht="14.25" customHeight="1" x14ac:dyDescent="0.25">
      <c r="A8477" s="4" t="s">
        <v>25</v>
      </c>
      <c r="B8477" s="4">
        <v>1128299</v>
      </c>
      <c r="C8477" s="5">
        <v>44517</v>
      </c>
      <c r="D8477" s="37">
        <v>2021</v>
      </c>
      <c r="E8477" s="5" t="str">
        <f>TEXT(Sales[[#This Row],[Invoice Date]],"mmm")</f>
        <v>Nov</v>
      </c>
      <c r="F8477" s="4" t="s">
        <v>48</v>
      </c>
      <c r="G8477" s="4" t="s">
        <v>49</v>
      </c>
      <c r="H8477" s="4" t="s">
        <v>68</v>
      </c>
      <c r="I8477" s="6" t="s">
        <v>17</v>
      </c>
      <c r="J8477" s="7">
        <v>41</v>
      </c>
      <c r="K8477" s="8">
        <v>188</v>
      </c>
      <c r="L8477" s="9">
        <f t="shared" si="132"/>
        <v>7708</v>
      </c>
      <c r="M8477" s="9">
        <v>2620.7199999999998</v>
      </c>
      <c r="N8477" s="10">
        <v>0.33999999999999997</v>
      </c>
      <c r="O8477" s="4" t="s">
        <v>24</v>
      </c>
    </row>
    <row r="8478" spans="1:15" ht="14.25" customHeight="1" x14ac:dyDescent="0.25">
      <c r="A8478" s="4" t="s">
        <v>25</v>
      </c>
      <c r="B8478" s="4">
        <v>1128299</v>
      </c>
      <c r="C8478" s="5">
        <v>44517</v>
      </c>
      <c r="D8478" s="37">
        <v>2021</v>
      </c>
      <c r="E8478" s="5" t="str">
        <f>TEXT(Sales[[#This Row],[Invoice Date]],"mmm")</f>
        <v>Nov</v>
      </c>
      <c r="F8478" s="4" t="s">
        <v>48</v>
      </c>
      <c r="G8478" s="4" t="s">
        <v>49</v>
      </c>
      <c r="H8478" s="4" t="s">
        <v>68</v>
      </c>
      <c r="I8478" s="6" t="s">
        <v>19</v>
      </c>
      <c r="J8478" s="7">
        <v>46</v>
      </c>
      <c r="K8478" s="8">
        <v>231</v>
      </c>
      <c r="L8478" s="9">
        <f t="shared" si="132"/>
        <v>10626</v>
      </c>
      <c r="M8478" s="9">
        <v>3400.32</v>
      </c>
      <c r="N8478" s="10">
        <v>0.32</v>
      </c>
      <c r="O8478" s="4" t="s">
        <v>24</v>
      </c>
    </row>
    <row r="8479" spans="1:15" ht="14.25" customHeight="1" x14ac:dyDescent="0.25">
      <c r="A8479" s="4" t="s">
        <v>25</v>
      </c>
      <c r="B8479" s="4">
        <v>1128299</v>
      </c>
      <c r="C8479" s="5">
        <v>44517</v>
      </c>
      <c r="D8479" s="37">
        <v>2021</v>
      </c>
      <c r="E8479" s="5" t="str">
        <f>TEXT(Sales[[#This Row],[Invoice Date]],"mmm")</f>
        <v>Nov</v>
      </c>
      <c r="F8479" s="4" t="s">
        <v>48</v>
      </c>
      <c r="G8479" s="4" t="s">
        <v>49</v>
      </c>
      <c r="H8479" s="4" t="s">
        <v>68</v>
      </c>
      <c r="I8479" s="6" t="s">
        <v>20</v>
      </c>
      <c r="J8479" s="7">
        <v>44</v>
      </c>
      <c r="K8479" s="8">
        <v>173</v>
      </c>
      <c r="L8479" s="9">
        <f t="shared" si="132"/>
        <v>7612</v>
      </c>
      <c r="M8479" s="9">
        <v>2816.44</v>
      </c>
      <c r="N8479" s="10">
        <v>0.37</v>
      </c>
      <c r="O8479" s="4" t="s">
        <v>24</v>
      </c>
    </row>
    <row r="8480" spans="1:15" ht="14.25" customHeight="1" x14ac:dyDescent="0.25">
      <c r="A8480" s="4" t="s">
        <v>25</v>
      </c>
      <c r="B8480" s="4">
        <v>1128299</v>
      </c>
      <c r="C8480" s="5">
        <v>44517</v>
      </c>
      <c r="D8480" s="37">
        <v>2021</v>
      </c>
      <c r="E8480" s="5" t="str">
        <f>TEXT(Sales[[#This Row],[Invoice Date]],"mmm")</f>
        <v>Nov</v>
      </c>
      <c r="F8480" s="4" t="s">
        <v>48</v>
      </c>
      <c r="G8480" s="4" t="s">
        <v>49</v>
      </c>
      <c r="H8480" s="4" t="s">
        <v>68</v>
      </c>
      <c r="I8480" s="6" t="s">
        <v>21</v>
      </c>
      <c r="J8480" s="7">
        <v>47</v>
      </c>
      <c r="K8480" s="8">
        <v>170</v>
      </c>
      <c r="L8480" s="9">
        <f t="shared" si="132"/>
        <v>7990</v>
      </c>
      <c r="M8480" s="9">
        <v>2716.6</v>
      </c>
      <c r="N8480" s="10">
        <v>0.33999999999999997</v>
      </c>
      <c r="O8480" s="4" t="s">
        <v>24</v>
      </c>
    </row>
    <row r="8481" spans="1:15" ht="14.25" customHeight="1" x14ac:dyDescent="0.25">
      <c r="A8481" s="4" t="s">
        <v>25</v>
      </c>
      <c r="B8481" s="4">
        <v>1128299</v>
      </c>
      <c r="C8481" s="5">
        <v>44517</v>
      </c>
      <c r="D8481" s="37">
        <v>2021</v>
      </c>
      <c r="E8481" s="5" t="str">
        <f>TEXT(Sales[[#This Row],[Invoice Date]],"mmm")</f>
        <v>Nov</v>
      </c>
      <c r="F8481" s="4" t="s">
        <v>48</v>
      </c>
      <c r="G8481" s="4" t="s">
        <v>49</v>
      </c>
      <c r="H8481" s="4" t="s">
        <v>68</v>
      </c>
      <c r="I8481" s="6" t="s">
        <v>22</v>
      </c>
      <c r="J8481" s="7">
        <v>58</v>
      </c>
      <c r="K8481" s="8">
        <v>147</v>
      </c>
      <c r="L8481" s="9">
        <f t="shared" si="132"/>
        <v>8526</v>
      </c>
      <c r="M8481" s="9">
        <v>2302.02</v>
      </c>
      <c r="N8481" s="10">
        <v>0.27</v>
      </c>
      <c r="O8481" s="4" t="s">
        <v>24</v>
      </c>
    </row>
    <row r="8482" spans="1:15" ht="14.25" customHeight="1" x14ac:dyDescent="0.25">
      <c r="A8482" s="4" t="s">
        <v>25</v>
      </c>
      <c r="B8482" s="4">
        <v>1128299</v>
      </c>
      <c r="C8482" s="5">
        <v>44517</v>
      </c>
      <c r="D8482" s="37">
        <v>2021</v>
      </c>
      <c r="E8482" s="5" t="str">
        <f>TEXT(Sales[[#This Row],[Invoice Date]],"mmm")</f>
        <v>Nov</v>
      </c>
      <c r="F8482" s="4" t="s">
        <v>48</v>
      </c>
      <c r="G8482" s="4" t="s">
        <v>49</v>
      </c>
      <c r="H8482" s="4" t="s">
        <v>68</v>
      </c>
      <c r="I8482" s="6" t="s">
        <v>23</v>
      </c>
      <c r="J8482" s="7">
        <v>66</v>
      </c>
      <c r="K8482" s="8">
        <v>198</v>
      </c>
      <c r="L8482" s="9">
        <f t="shared" si="132"/>
        <v>13068</v>
      </c>
      <c r="M8482" s="9">
        <v>6534</v>
      </c>
      <c r="N8482" s="10">
        <v>0.5</v>
      </c>
      <c r="O8482" s="4" t="s">
        <v>24</v>
      </c>
    </row>
    <row r="8483" spans="1:15" ht="14.25" customHeight="1" x14ac:dyDescent="0.25">
      <c r="A8483" s="4" t="s">
        <v>25</v>
      </c>
      <c r="B8483" s="4">
        <v>1128299</v>
      </c>
      <c r="C8483" s="5">
        <v>44546</v>
      </c>
      <c r="D8483" s="37">
        <v>2021</v>
      </c>
      <c r="E8483" s="5" t="str">
        <f>TEXT(Sales[[#This Row],[Invoice Date]],"mmm")</f>
        <v>Dec</v>
      </c>
      <c r="F8483" s="4" t="s">
        <v>48</v>
      </c>
      <c r="G8483" s="4" t="s">
        <v>49</v>
      </c>
      <c r="H8483" s="4" t="s">
        <v>68</v>
      </c>
      <c r="I8483" s="6" t="s">
        <v>17</v>
      </c>
      <c r="J8483" s="7">
        <v>58</v>
      </c>
      <c r="K8483" s="8">
        <v>280</v>
      </c>
      <c r="L8483" s="9">
        <f t="shared" si="132"/>
        <v>16240</v>
      </c>
      <c r="M8483" s="9">
        <v>5846.4</v>
      </c>
      <c r="N8483" s="10">
        <v>0.36</v>
      </c>
      <c r="O8483" s="4" t="s">
        <v>24</v>
      </c>
    </row>
    <row r="8484" spans="1:15" ht="14.25" customHeight="1" x14ac:dyDescent="0.25">
      <c r="A8484" s="4" t="s">
        <v>25</v>
      </c>
      <c r="B8484" s="4">
        <v>1128299</v>
      </c>
      <c r="C8484" s="5">
        <v>44546</v>
      </c>
      <c r="D8484" s="37">
        <v>2021</v>
      </c>
      <c r="E8484" s="5" t="str">
        <f>TEXT(Sales[[#This Row],[Invoice Date]],"mmm")</f>
        <v>Dec</v>
      </c>
      <c r="F8484" s="4" t="s">
        <v>48</v>
      </c>
      <c r="G8484" s="4" t="s">
        <v>49</v>
      </c>
      <c r="H8484" s="4" t="s">
        <v>68</v>
      </c>
      <c r="I8484" s="6" t="s">
        <v>19</v>
      </c>
      <c r="J8484" s="7">
        <v>55</v>
      </c>
      <c r="K8484" s="8">
        <v>256</v>
      </c>
      <c r="L8484" s="9">
        <f t="shared" si="132"/>
        <v>14080</v>
      </c>
      <c r="M8484" s="9">
        <v>4364.8</v>
      </c>
      <c r="N8484" s="10">
        <v>0.31</v>
      </c>
      <c r="O8484" s="4" t="s">
        <v>24</v>
      </c>
    </row>
    <row r="8485" spans="1:15" ht="14.25" customHeight="1" x14ac:dyDescent="0.25">
      <c r="A8485" s="4" t="s">
        <v>30</v>
      </c>
      <c r="B8485" s="4">
        <v>1128299</v>
      </c>
      <c r="C8485" s="5">
        <v>44546</v>
      </c>
      <c r="D8485" s="37">
        <v>2021</v>
      </c>
      <c r="E8485" s="5" t="str">
        <f>TEXT(Sales[[#This Row],[Invoice Date]],"mmm")</f>
        <v>Dec</v>
      </c>
      <c r="F8485" s="4" t="s">
        <v>48</v>
      </c>
      <c r="G8485" s="4" t="s">
        <v>49</v>
      </c>
      <c r="H8485" s="4" t="s">
        <v>68</v>
      </c>
      <c r="I8485" s="6" t="s">
        <v>20</v>
      </c>
      <c r="J8485" s="7">
        <v>64</v>
      </c>
      <c r="K8485" s="8">
        <v>204</v>
      </c>
      <c r="L8485" s="9">
        <f t="shared" si="132"/>
        <v>13056</v>
      </c>
      <c r="M8485" s="9">
        <v>4308.4799999999996</v>
      </c>
      <c r="N8485" s="10">
        <v>0.32999999999999996</v>
      </c>
      <c r="O8485" s="4" t="s">
        <v>24</v>
      </c>
    </row>
    <row r="8486" spans="1:15" ht="14.25" customHeight="1" x14ac:dyDescent="0.25">
      <c r="A8486" s="4" t="s">
        <v>30</v>
      </c>
      <c r="B8486" s="4">
        <v>1128299</v>
      </c>
      <c r="C8486" s="5">
        <v>44546</v>
      </c>
      <c r="D8486" s="37">
        <v>2021</v>
      </c>
      <c r="E8486" s="5" t="str">
        <f>TEXT(Sales[[#This Row],[Invoice Date]],"mmm")</f>
        <v>Dec</v>
      </c>
      <c r="F8486" s="4" t="s">
        <v>48</v>
      </c>
      <c r="G8486" s="4" t="s">
        <v>49</v>
      </c>
      <c r="H8486" s="4" t="s">
        <v>68</v>
      </c>
      <c r="I8486" s="6" t="s">
        <v>21</v>
      </c>
      <c r="J8486" s="7">
        <v>58</v>
      </c>
      <c r="K8486" s="8">
        <v>204</v>
      </c>
      <c r="L8486" s="9">
        <f t="shared" si="132"/>
        <v>11832</v>
      </c>
      <c r="M8486" s="9">
        <v>4022.8799999999997</v>
      </c>
      <c r="N8486" s="10">
        <v>0.33999999999999997</v>
      </c>
      <c r="O8486" s="4" t="s">
        <v>24</v>
      </c>
    </row>
    <row r="8487" spans="1:15" ht="14.25" customHeight="1" x14ac:dyDescent="0.25">
      <c r="A8487" s="4" t="s">
        <v>30</v>
      </c>
      <c r="B8487" s="4">
        <v>1128299</v>
      </c>
      <c r="C8487" s="5">
        <v>44546</v>
      </c>
      <c r="D8487" s="37">
        <v>2021</v>
      </c>
      <c r="E8487" s="5" t="str">
        <f>TEXT(Sales[[#This Row],[Invoice Date]],"mmm")</f>
        <v>Dec</v>
      </c>
      <c r="F8487" s="4" t="s">
        <v>48</v>
      </c>
      <c r="G8487" s="4" t="s">
        <v>49</v>
      </c>
      <c r="H8487" s="4" t="s">
        <v>68</v>
      </c>
      <c r="I8487" s="6" t="s">
        <v>22</v>
      </c>
      <c r="J8487" s="7">
        <v>64</v>
      </c>
      <c r="K8487" s="8">
        <v>179</v>
      </c>
      <c r="L8487" s="9">
        <f t="shared" si="132"/>
        <v>11456</v>
      </c>
      <c r="M8487" s="9">
        <v>2978.56</v>
      </c>
      <c r="N8487" s="10">
        <v>0.26</v>
      </c>
      <c r="O8487" s="4" t="s">
        <v>24</v>
      </c>
    </row>
    <row r="8488" spans="1:15" ht="14.25" customHeight="1" x14ac:dyDescent="0.25">
      <c r="A8488" s="4" t="s">
        <v>30</v>
      </c>
      <c r="B8488" s="4">
        <v>1128299</v>
      </c>
      <c r="C8488" s="5">
        <v>44546</v>
      </c>
      <c r="D8488" s="37">
        <v>2021</v>
      </c>
      <c r="E8488" s="5" t="str">
        <f>TEXT(Sales[[#This Row],[Invoice Date]],"mmm")</f>
        <v>Dec</v>
      </c>
      <c r="F8488" s="4" t="s">
        <v>48</v>
      </c>
      <c r="G8488" s="4" t="s">
        <v>49</v>
      </c>
      <c r="H8488" s="4" t="s">
        <v>68</v>
      </c>
      <c r="I8488" s="6" t="s">
        <v>23</v>
      </c>
      <c r="J8488" s="7">
        <v>64</v>
      </c>
      <c r="K8488" s="8">
        <v>200</v>
      </c>
      <c r="L8488" s="9">
        <f t="shared" si="132"/>
        <v>12800</v>
      </c>
      <c r="M8488" s="9">
        <v>6144</v>
      </c>
      <c r="N8488" s="10">
        <v>0.48</v>
      </c>
      <c r="O8488" s="4" t="s">
        <v>24</v>
      </c>
    </row>
    <row r="8489" spans="1:15" ht="14.25" customHeight="1" x14ac:dyDescent="0.25">
      <c r="A8489" s="4" t="s">
        <v>30</v>
      </c>
      <c r="B8489" s="4">
        <v>1185732</v>
      </c>
      <c r="C8489" s="5">
        <v>44208</v>
      </c>
      <c r="D8489" s="37">
        <v>2021</v>
      </c>
      <c r="E8489" s="5" t="str">
        <f>TEXT(Sales[[#This Row],[Invoice Date]],"mmm")</f>
        <v>Jan</v>
      </c>
      <c r="F8489" s="4" t="s">
        <v>48</v>
      </c>
      <c r="G8489" s="4" t="s">
        <v>49</v>
      </c>
      <c r="H8489" s="4" t="s">
        <v>68</v>
      </c>
      <c r="I8489" s="6" t="s">
        <v>17</v>
      </c>
      <c r="J8489" s="7">
        <v>30</v>
      </c>
      <c r="K8489" s="8">
        <v>272</v>
      </c>
      <c r="L8489" s="9">
        <f t="shared" si="132"/>
        <v>8160</v>
      </c>
      <c r="M8489" s="9">
        <v>4161.6000000000004</v>
      </c>
      <c r="N8489" s="10">
        <v>0.51</v>
      </c>
      <c r="O8489" s="4" t="s">
        <v>24</v>
      </c>
    </row>
    <row r="8490" spans="1:15" ht="14.25" customHeight="1" x14ac:dyDescent="0.25">
      <c r="A8490" s="4" t="s">
        <v>30</v>
      </c>
      <c r="B8490" s="4">
        <v>1185732</v>
      </c>
      <c r="C8490" s="5">
        <v>44208</v>
      </c>
      <c r="D8490" s="37">
        <v>2021</v>
      </c>
      <c r="E8490" s="5" t="str">
        <f>TEXT(Sales[[#This Row],[Invoice Date]],"mmm")</f>
        <v>Jan</v>
      </c>
      <c r="F8490" s="4" t="s">
        <v>48</v>
      </c>
      <c r="G8490" s="4" t="s">
        <v>49</v>
      </c>
      <c r="H8490" s="4" t="s">
        <v>68</v>
      </c>
      <c r="I8490" s="6" t="s">
        <v>19</v>
      </c>
      <c r="J8490" s="7">
        <v>36</v>
      </c>
      <c r="K8490" s="8">
        <v>221</v>
      </c>
      <c r="L8490" s="9">
        <f t="shared" si="132"/>
        <v>7956</v>
      </c>
      <c r="M8490" s="9">
        <v>3182.3999999999996</v>
      </c>
      <c r="N8490" s="10">
        <v>0.39999999999999997</v>
      </c>
      <c r="O8490" s="4" t="s">
        <v>24</v>
      </c>
    </row>
    <row r="8491" spans="1:15" ht="14.25" customHeight="1" x14ac:dyDescent="0.25">
      <c r="A8491" s="4" t="s">
        <v>30</v>
      </c>
      <c r="B8491" s="4">
        <v>1185732</v>
      </c>
      <c r="C8491" s="5">
        <v>44208</v>
      </c>
      <c r="D8491" s="37">
        <v>2021</v>
      </c>
      <c r="E8491" s="5" t="str">
        <f>TEXT(Sales[[#This Row],[Invoice Date]],"mmm")</f>
        <v>Jan</v>
      </c>
      <c r="F8491" s="4" t="s">
        <v>48</v>
      </c>
      <c r="G8491" s="4" t="s">
        <v>49</v>
      </c>
      <c r="H8491" s="4" t="s">
        <v>68</v>
      </c>
      <c r="I8491" s="6" t="s">
        <v>20</v>
      </c>
      <c r="J8491" s="7">
        <v>26</v>
      </c>
      <c r="K8491" s="8">
        <v>202</v>
      </c>
      <c r="L8491" s="9">
        <f t="shared" si="132"/>
        <v>5252</v>
      </c>
      <c r="M8491" s="9">
        <v>1523.08</v>
      </c>
      <c r="N8491" s="10">
        <v>0.28999999999999998</v>
      </c>
      <c r="O8491" s="4" t="s">
        <v>24</v>
      </c>
    </row>
    <row r="8492" spans="1:15" ht="14.25" customHeight="1" x14ac:dyDescent="0.25">
      <c r="A8492" s="4" t="s">
        <v>30</v>
      </c>
      <c r="B8492" s="4">
        <v>1185732</v>
      </c>
      <c r="C8492" s="5">
        <v>44208</v>
      </c>
      <c r="D8492" s="37">
        <v>2021</v>
      </c>
      <c r="E8492" s="5" t="str">
        <f>TEXT(Sales[[#This Row],[Invoice Date]],"mmm")</f>
        <v>Jan</v>
      </c>
      <c r="F8492" s="4" t="s">
        <v>48</v>
      </c>
      <c r="G8492" s="4" t="s">
        <v>49</v>
      </c>
      <c r="H8492" s="4" t="s">
        <v>68</v>
      </c>
      <c r="I8492" s="6" t="s">
        <v>21</v>
      </c>
      <c r="J8492" s="7">
        <v>30</v>
      </c>
      <c r="K8492" s="8">
        <v>170</v>
      </c>
      <c r="L8492" s="9">
        <f t="shared" si="132"/>
        <v>5100</v>
      </c>
      <c r="M8492" s="9">
        <v>1887</v>
      </c>
      <c r="N8492" s="10">
        <v>0.37</v>
      </c>
      <c r="O8492" s="4" t="s">
        <v>24</v>
      </c>
    </row>
    <row r="8493" spans="1:15" ht="14.25" customHeight="1" x14ac:dyDescent="0.25">
      <c r="A8493" s="4" t="s">
        <v>30</v>
      </c>
      <c r="B8493" s="4">
        <v>1185732</v>
      </c>
      <c r="C8493" s="5">
        <v>44208</v>
      </c>
      <c r="D8493" s="37">
        <v>2021</v>
      </c>
      <c r="E8493" s="5" t="str">
        <f>TEXT(Sales[[#This Row],[Invoice Date]],"mmm")</f>
        <v>Jan</v>
      </c>
      <c r="F8493" s="4" t="s">
        <v>48</v>
      </c>
      <c r="G8493" s="4" t="s">
        <v>49</v>
      </c>
      <c r="H8493" s="4" t="s">
        <v>68</v>
      </c>
      <c r="I8493" s="6" t="s">
        <v>22</v>
      </c>
      <c r="J8493" s="7">
        <v>36</v>
      </c>
      <c r="K8493" s="8">
        <v>193</v>
      </c>
      <c r="L8493" s="9">
        <f t="shared" si="132"/>
        <v>6948</v>
      </c>
      <c r="M8493" s="9">
        <v>2848.68</v>
      </c>
      <c r="N8493" s="10">
        <v>0.41</v>
      </c>
      <c r="O8493" s="4" t="s">
        <v>24</v>
      </c>
    </row>
    <row r="8494" spans="1:15" ht="14.25" customHeight="1" x14ac:dyDescent="0.25">
      <c r="A8494" s="4" t="s">
        <v>30</v>
      </c>
      <c r="B8494" s="4">
        <v>1185732</v>
      </c>
      <c r="C8494" s="5">
        <v>44208</v>
      </c>
      <c r="D8494" s="37">
        <v>2021</v>
      </c>
      <c r="E8494" s="5" t="str">
        <f>TEXT(Sales[[#This Row],[Invoice Date]],"mmm")</f>
        <v>Jan</v>
      </c>
      <c r="F8494" s="4" t="s">
        <v>48</v>
      </c>
      <c r="G8494" s="4" t="s">
        <v>49</v>
      </c>
      <c r="H8494" s="4" t="s">
        <v>68</v>
      </c>
      <c r="I8494" s="6" t="s">
        <v>23</v>
      </c>
      <c r="J8494" s="7">
        <v>35</v>
      </c>
      <c r="K8494" s="8">
        <v>221</v>
      </c>
      <c r="L8494" s="9">
        <f t="shared" si="132"/>
        <v>7735</v>
      </c>
      <c r="M8494" s="9">
        <v>4254.25</v>
      </c>
      <c r="N8494" s="10">
        <v>0.55000000000000004</v>
      </c>
      <c r="O8494" s="4" t="s">
        <v>24</v>
      </c>
    </row>
    <row r="8495" spans="1:15" ht="14.25" customHeight="1" x14ac:dyDescent="0.25">
      <c r="A8495" s="4" t="s">
        <v>30</v>
      </c>
      <c r="B8495" s="4">
        <v>1185732</v>
      </c>
      <c r="C8495" s="5">
        <v>44237</v>
      </c>
      <c r="D8495" s="37">
        <v>2021</v>
      </c>
      <c r="E8495" s="5" t="str">
        <f>TEXT(Sales[[#This Row],[Invoice Date]],"mmm")</f>
        <v>Feb</v>
      </c>
      <c r="F8495" s="4" t="s">
        <v>48</v>
      </c>
      <c r="G8495" s="4" t="s">
        <v>49</v>
      </c>
      <c r="H8495" s="4" t="s">
        <v>68</v>
      </c>
      <c r="I8495" s="6" t="s">
        <v>17</v>
      </c>
      <c r="J8495" s="7">
        <v>36</v>
      </c>
      <c r="K8495" s="8">
        <v>288</v>
      </c>
      <c r="L8495" s="9">
        <f t="shared" si="132"/>
        <v>10368</v>
      </c>
      <c r="M8495" s="9">
        <v>4872.96</v>
      </c>
      <c r="N8495" s="10">
        <v>0.47000000000000003</v>
      </c>
      <c r="O8495" s="4" t="s">
        <v>24</v>
      </c>
    </row>
    <row r="8496" spans="1:15" ht="14.25" customHeight="1" x14ac:dyDescent="0.25">
      <c r="A8496" s="4" t="s">
        <v>30</v>
      </c>
      <c r="B8496" s="4">
        <v>1185732</v>
      </c>
      <c r="C8496" s="5">
        <v>44237</v>
      </c>
      <c r="D8496" s="37">
        <v>2021</v>
      </c>
      <c r="E8496" s="5" t="str">
        <f>TEXT(Sales[[#This Row],[Invoice Date]],"mmm")</f>
        <v>Feb</v>
      </c>
      <c r="F8496" s="4" t="s">
        <v>48</v>
      </c>
      <c r="G8496" s="4" t="s">
        <v>49</v>
      </c>
      <c r="H8496" s="4" t="s">
        <v>68</v>
      </c>
      <c r="I8496" s="6" t="s">
        <v>19</v>
      </c>
      <c r="J8496" s="7">
        <v>31</v>
      </c>
      <c r="K8496" s="8">
        <v>165</v>
      </c>
      <c r="L8496" s="9">
        <f t="shared" si="132"/>
        <v>5115</v>
      </c>
      <c r="M8496" s="9">
        <v>2097.15</v>
      </c>
      <c r="N8496" s="10">
        <v>0.41</v>
      </c>
      <c r="O8496" s="4" t="s">
        <v>24</v>
      </c>
    </row>
    <row r="8497" spans="1:15" ht="14.25" customHeight="1" x14ac:dyDescent="0.25">
      <c r="A8497" s="4" t="s">
        <v>30</v>
      </c>
      <c r="B8497" s="4">
        <v>1185732</v>
      </c>
      <c r="C8497" s="5">
        <v>44237</v>
      </c>
      <c r="D8497" s="37">
        <v>2021</v>
      </c>
      <c r="E8497" s="5" t="str">
        <f>TEXT(Sales[[#This Row],[Invoice Date]],"mmm")</f>
        <v>Feb</v>
      </c>
      <c r="F8497" s="4" t="s">
        <v>48</v>
      </c>
      <c r="G8497" s="4" t="s">
        <v>49</v>
      </c>
      <c r="H8497" s="4" t="s">
        <v>68</v>
      </c>
      <c r="I8497" s="6" t="s">
        <v>20</v>
      </c>
      <c r="J8497" s="7">
        <v>23</v>
      </c>
      <c r="K8497" s="8">
        <v>204</v>
      </c>
      <c r="L8497" s="9">
        <f t="shared" si="132"/>
        <v>4692</v>
      </c>
      <c r="M8497" s="9">
        <v>1501.44</v>
      </c>
      <c r="N8497" s="10">
        <v>0.32</v>
      </c>
      <c r="O8497" s="4" t="s">
        <v>24</v>
      </c>
    </row>
    <row r="8498" spans="1:15" ht="14.25" customHeight="1" x14ac:dyDescent="0.25">
      <c r="A8498" s="4" t="s">
        <v>14</v>
      </c>
      <c r="B8498" s="4">
        <v>1128299</v>
      </c>
      <c r="C8498" s="5">
        <v>44251</v>
      </c>
      <c r="D8498" s="37">
        <v>2021</v>
      </c>
      <c r="E8498" s="5" t="str">
        <f>TEXT(Sales[[#This Row],[Invoice Date]],"mmm")</f>
        <v>Feb</v>
      </c>
      <c r="F8498" s="4" t="s">
        <v>48</v>
      </c>
      <c r="G8498" s="4" t="s">
        <v>72</v>
      </c>
      <c r="H8498" s="4" t="s">
        <v>73</v>
      </c>
      <c r="I8498" s="6" t="s">
        <v>21</v>
      </c>
      <c r="J8498" s="7">
        <v>28</v>
      </c>
      <c r="K8498" s="8">
        <v>64</v>
      </c>
      <c r="L8498" s="9">
        <f t="shared" si="132"/>
        <v>1792</v>
      </c>
      <c r="M8498" s="9">
        <v>734.71999999999991</v>
      </c>
      <c r="N8498" s="10">
        <v>0.41</v>
      </c>
      <c r="O8498" s="4" t="s">
        <v>24</v>
      </c>
    </row>
    <row r="8499" spans="1:15" ht="14.25" customHeight="1" x14ac:dyDescent="0.25">
      <c r="A8499" s="4" t="s">
        <v>14</v>
      </c>
      <c r="B8499" s="4">
        <v>1128299</v>
      </c>
      <c r="C8499" s="5">
        <v>44251</v>
      </c>
      <c r="D8499" s="37">
        <v>2021</v>
      </c>
      <c r="E8499" s="5" t="str">
        <f>TEXT(Sales[[#This Row],[Invoice Date]],"mmm")</f>
        <v>Feb</v>
      </c>
      <c r="F8499" s="4" t="s">
        <v>48</v>
      </c>
      <c r="G8499" s="4" t="s">
        <v>72</v>
      </c>
      <c r="H8499" s="4" t="s">
        <v>73</v>
      </c>
      <c r="I8499" s="6" t="s">
        <v>22</v>
      </c>
      <c r="J8499" s="7">
        <v>29</v>
      </c>
      <c r="K8499" s="8">
        <v>39</v>
      </c>
      <c r="L8499" s="9">
        <f t="shared" si="132"/>
        <v>1131</v>
      </c>
      <c r="M8499" s="9">
        <v>508.95</v>
      </c>
      <c r="N8499" s="10">
        <v>0.45</v>
      </c>
      <c r="O8499" s="4" t="s">
        <v>24</v>
      </c>
    </row>
    <row r="8500" spans="1:15" ht="14.25" customHeight="1" x14ac:dyDescent="0.25">
      <c r="A8500" s="4" t="s">
        <v>14</v>
      </c>
      <c r="B8500" s="4">
        <v>1128299</v>
      </c>
      <c r="C8500" s="5">
        <v>44251</v>
      </c>
      <c r="D8500" s="37">
        <v>2021</v>
      </c>
      <c r="E8500" s="5" t="str">
        <f>TEXT(Sales[[#This Row],[Invoice Date]],"mmm")</f>
        <v>Feb</v>
      </c>
      <c r="F8500" s="4" t="s">
        <v>48</v>
      </c>
      <c r="G8500" s="4" t="s">
        <v>72</v>
      </c>
      <c r="H8500" s="4" t="s">
        <v>73</v>
      </c>
      <c r="I8500" s="6" t="s">
        <v>23</v>
      </c>
      <c r="J8500" s="7">
        <v>30</v>
      </c>
      <c r="K8500" s="8">
        <v>107</v>
      </c>
      <c r="L8500" s="9">
        <f t="shared" si="132"/>
        <v>3210</v>
      </c>
      <c r="M8500" s="9">
        <v>1155.5999999999999</v>
      </c>
      <c r="N8500" s="10">
        <v>0.36</v>
      </c>
      <c r="O8500" s="4" t="s">
        <v>24</v>
      </c>
    </row>
    <row r="8501" spans="1:15" ht="14.25" customHeight="1" x14ac:dyDescent="0.25">
      <c r="A8501" s="4" t="s">
        <v>14</v>
      </c>
      <c r="B8501" s="4">
        <v>1128299</v>
      </c>
      <c r="C8501" s="5">
        <v>44278</v>
      </c>
      <c r="D8501" s="37">
        <v>2021</v>
      </c>
      <c r="E8501" s="5" t="str">
        <f>TEXT(Sales[[#This Row],[Invoice Date]],"mmm")</f>
        <v>Mar</v>
      </c>
      <c r="F8501" s="4" t="s">
        <v>48</v>
      </c>
      <c r="G8501" s="4" t="s">
        <v>72</v>
      </c>
      <c r="H8501" s="4" t="s">
        <v>73</v>
      </c>
      <c r="I8501" s="6" t="s">
        <v>17</v>
      </c>
      <c r="J8501" s="7">
        <v>30</v>
      </c>
      <c r="K8501" s="8">
        <v>162</v>
      </c>
      <c r="L8501" s="9">
        <f t="shared" si="132"/>
        <v>4860</v>
      </c>
      <c r="M8501" s="9">
        <v>1846.8</v>
      </c>
      <c r="N8501" s="10">
        <v>0.38</v>
      </c>
      <c r="O8501" s="4" t="s">
        <v>24</v>
      </c>
    </row>
    <row r="8502" spans="1:15" ht="14.25" customHeight="1" x14ac:dyDescent="0.25">
      <c r="A8502" s="4" t="s">
        <v>14</v>
      </c>
      <c r="B8502" s="4">
        <v>1128299</v>
      </c>
      <c r="C8502" s="5">
        <v>44278</v>
      </c>
      <c r="D8502" s="37">
        <v>2021</v>
      </c>
      <c r="E8502" s="5" t="str">
        <f>TEXT(Sales[[#This Row],[Invoice Date]],"mmm")</f>
        <v>Mar</v>
      </c>
      <c r="F8502" s="4" t="s">
        <v>48</v>
      </c>
      <c r="G8502" s="4" t="s">
        <v>72</v>
      </c>
      <c r="H8502" s="4" t="s">
        <v>73</v>
      </c>
      <c r="I8502" s="6" t="s">
        <v>19</v>
      </c>
      <c r="J8502" s="7">
        <v>35</v>
      </c>
      <c r="K8502" s="8">
        <v>98</v>
      </c>
      <c r="L8502" s="9">
        <f t="shared" si="132"/>
        <v>3430</v>
      </c>
      <c r="M8502" s="9">
        <v>1406.3</v>
      </c>
      <c r="N8502" s="10">
        <v>0.41</v>
      </c>
      <c r="O8502" s="4" t="s">
        <v>24</v>
      </c>
    </row>
    <row r="8503" spans="1:15" ht="14.25" customHeight="1" x14ac:dyDescent="0.25">
      <c r="A8503" s="4" t="s">
        <v>14</v>
      </c>
      <c r="B8503" s="4">
        <v>1128299</v>
      </c>
      <c r="C8503" s="5">
        <v>44278</v>
      </c>
      <c r="D8503" s="37">
        <v>2021</v>
      </c>
      <c r="E8503" s="5" t="str">
        <f>TEXT(Sales[[#This Row],[Invoice Date]],"mmm")</f>
        <v>Mar</v>
      </c>
      <c r="F8503" s="4" t="s">
        <v>48</v>
      </c>
      <c r="G8503" s="4" t="s">
        <v>72</v>
      </c>
      <c r="H8503" s="4" t="s">
        <v>73</v>
      </c>
      <c r="I8503" s="6" t="s">
        <v>20</v>
      </c>
      <c r="J8503" s="7">
        <v>43</v>
      </c>
      <c r="K8503" s="8">
        <v>112</v>
      </c>
      <c r="L8503" s="9">
        <f t="shared" si="132"/>
        <v>4816</v>
      </c>
      <c r="M8503" s="9">
        <v>1974.56</v>
      </c>
      <c r="N8503" s="10">
        <v>0.41</v>
      </c>
      <c r="O8503" s="4" t="s">
        <v>24</v>
      </c>
    </row>
    <row r="8504" spans="1:15" ht="14.25" customHeight="1" x14ac:dyDescent="0.25">
      <c r="A8504" s="4" t="s">
        <v>14</v>
      </c>
      <c r="B8504" s="4">
        <v>1128299</v>
      </c>
      <c r="C8504" s="5">
        <v>44278</v>
      </c>
      <c r="D8504" s="37">
        <v>2021</v>
      </c>
      <c r="E8504" s="5" t="str">
        <f>TEXT(Sales[[#This Row],[Invoice Date]],"mmm")</f>
        <v>Mar</v>
      </c>
      <c r="F8504" s="4" t="s">
        <v>48</v>
      </c>
      <c r="G8504" s="4" t="s">
        <v>72</v>
      </c>
      <c r="H8504" s="4" t="s">
        <v>73</v>
      </c>
      <c r="I8504" s="6" t="s">
        <v>21</v>
      </c>
      <c r="J8504" s="7">
        <v>38</v>
      </c>
      <c r="K8504" s="8">
        <v>78</v>
      </c>
      <c r="L8504" s="9">
        <f t="shared" si="132"/>
        <v>2964</v>
      </c>
      <c r="M8504" s="9">
        <v>1155.9599999999998</v>
      </c>
      <c r="N8504" s="10">
        <v>0.38999999999999996</v>
      </c>
      <c r="O8504" s="4" t="s">
        <v>24</v>
      </c>
    </row>
    <row r="8505" spans="1:15" ht="14.25" customHeight="1" x14ac:dyDescent="0.25">
      <c r="A8505" s="4" t="s">
        <v>14</v>
      </c>
      <c r="B8505" s="4">
        <v>1128299</v>
      </c>
      <c r="C8505" s="5">
        <v>44278</v>
      </c>
      <c r="D8505" s="37">
        <v>2021</v>
      </c>
      <c r="E8505" s="5" t="str">
        <f>TEXT(Sales[[#This Row],[Invoice Date]],"mmm")</f>
        <v>Mar</v>
      </c>
      <c r="F8505" s="4" t="s">
        <v>48</v>
      </c>
      <c r="G8505" s="4" t="s">
        <v>72</v>
      </c>
      <c r="H8505" s="4" t="s">
        <v>73</v>
      </c>
      <c r="I8505" s="6" t="s">
        <v>22</v>
      </c>
      <c r="J8505" s="7">
        <v>43</v>
      </c>
      <c r="K8505" s="8">
        <v>33</v>
      </c>
      <c r="L8505" s="9">
        <f t="shared" si="132"/>
        <v>1419</v>
      </c>
      <c r="M8505" s="9">
        <v>595.98</v>
      </c>
      <c r="N8505" s="10">
        <v>0.42000000000000004</v>
      </c>
      <c r="O8505" s="4" t="s">
        <v>24</v>
      </c>
    </row>
    <row r="8506" spans="1:15" ht="14.25" customHeight="1" x14ac:dyDescent="0.25">
      <c r="A8506" s="4" t="s">
        <v>14</v>
      </c>
      <c r="B8506" s="4">
        <v>1128299</v>
      </c>
      <c r="C8506" s="5">
        <v>44278</v>
      </c>
      <c r="D8506" s="37">
        <v>2021</v>
      </c>
      <c r="E8506" s="5" t="str">
        <f>TEXT(Sales[[#This Row],[Invoice Date]],"mmm")</f>
        <v>Mar</v>
      </c>
      <c r="F8506" s="4" t="s">
        <v>48</v>
      </c>
      <c r="G8506" s="4" t="s">
        <v>72</v>
      </c>
      <c r="H8506" s="4" t="s">
        <v>73</v>
      </c>
      <c r="I8506" s="6" t="s">
        <v>23</v>
      </c>
      <c r="J8506" s="7">
        <v>35</v>
      </c>
      <c r="K8506" s="8">
        <v>102</v>
      </c>
      <c r="L8506" s="9">
        <f t="shared" si="132"/>
        <v>3570</v>
      </c>
      <c r="M8506" s="9">
        <v>1285.2</v>
      </c>
      <c r="N8506" s="10">
        <v>0.36</v>
      </c>
      <c r="O8506" s="4" t="s">
        <v>24</v>
      </c>
    </row>
    <row r="8507" spans="1:15" ht="14.25" customHeight="1" x14ac:dyDescent="0.25">
      <c r="A8507" s="4" t="s">
        <v>14</v>
      </c>
      <c r="B8507" s="4">
        <v>1128299</v>
      </c>
      <c r="C8507" s="5">
        <v>44310</v>
      </c>
      <c r="D8507" s="37">
        <v>2021</v>
      </c>
      <c r="E8507" s="5" t="str">
        <f>TEXT(Sales[[#This Row],[Invoice Date]],"mmm")</f>
        <v>Apr</v>
      </c>
      <c r="F8507" s="4" t="s">
        <v>48</v>
      </c>
      <c r="G8507" s="4" t="s">
        <v>72</v>
      </c>
      <c r="H8507" s="4" t="s">
        <v>73</v>
      </c>
      <c r="I8507" s="6" t="s">
        <v>17</v>
      </c>
      <c r="J8507" s="7">
        <v>38</v>
      </c>
      <c r="K8507" s="8">
        <v>147</v>
      </c>
      <c r="L8507" s="9">
        <f t="shared" si="132"/>
        <v>5586</v>
      </c>
      <c r="M8507" s="9">
        <v>2066.8200000000002</v>
      </c>
      <c r="N8507" s="10">
        <v>0.37</v>
      </c>
      <c r="O8507" s="4" t="s">
        <v>24</v>
      </c>
    </row>
    <row r="8508" spans="1:15" ht="14.25" customHeight="1" x14ac:dyDescent="0.25">
      <c r="A8508" s="4" t="s">
        <v>14</v>
      </c>
      <c r="B8508" s="4">
        <v>1128299</v>
      </c>
      <c r="C8508" s="5">
        <v>44310</v>
      </c>
      <c r="D8508" s="37">
        <v>2021</v>
      </c>
      <c r="E8508" s="5" t="str">
        <f>TEXT(Sales[[#This Row],[Invoice Date]],"mmm")</f>
        <v>Apr</v>
      </c>
      <c r="F8508" s="4" t="s">
        <v>48</v>
      </c>
      <c r="G8508" s="4" t="s">
        <v>72</v>
      </c>
      <c r="H8508" s="4" t="s">
        <v>73</v>
      </c>
      <c r="I8508" s="6" t="s">
        <v>19</v>
      </c>
      <c r="J8508" s="7">
        <v>44</v>
      </c>
      <c r="K8508" s="8">
        <v>85</v>
      </c>
      <c r="L8508" s="9">
        <f t="shared" si="132"/>
        <v>3740</v>
      </c>
      <c r="M8508" s="9">
        <v>1533.3999999999999</v>
      </c>
      <c r="N8508" s="10">
        <v>0.41</v>
      </c>
      <c r="O8508" s="4" t="s">
        <v>24</v>
      </c>
    </row>
    <row r="8509" spans="1:15" ht="14.25" customHeight="1" x14ac:dyDescent="0.25">
      <c r="A8509" s="4" t="s">
        <v>14</v>
      </c>
      <c r="B8509" s="4">
        <v>1128299</v>
      </c>
      <c r="C8509" s="5">
        <v>44310</v>
      </c>
      <c r="D8509" s="37">
        <v>2021</v>
      </c>
      <c r="E8509" s="5" t="str">
        <f>TEXT(Sales[[#This Row],[Invoice Date]],"mmm")</f>
        <v>Apr</v>
      </c>
      <c r="F8509" s="4" t="s">
        <v>48</v>
      </c>
      <c r="G8509" s="4" t="s">
        <v>72</v>
      </c>
      <c r="H8509" s="4" t="s">
        <v>73</v>
      </c>
      <c r="I8509" s="6" t="s">
        <v>20</v>
      </c>
      <c r="J8509" s="7">
        <v>41</v>
      </c>
      <c r="K8509" s="8">
        <v>114</v>
      </c>
      <c r="L8509" s="9">
        <f t="shared" si="132"/>
        <v>4674</v>
      </c>
      <c r="M8509" s="9">
        <v>1729.3799999999999</v>
      </c>
      <c r="N8509" s="10">
        <v>0.37</v>
      </c>
      <c r="O8509" s="4" t="s">
        <v>24</v>
      </c>
    </row>
    <row r="8510" spans="1:15" ht="14.25" customHeight="1" x14ac:dyDescent="0.25">
      <c r="A8510" s="4" t="s">
        <v>14</v>
      </c>
      <c r="B8510" s="4">
        <v>1128299</v>
      </c>
      <c r="C8510" s="5">
        <v>44310</v>
      </c>
      <c r="D8510" s="37">
        <v>2021</v>
      </c>
      <c r="E8510" s="5" t="str">
        <f>TEXT(Sales[[#This Row],[Invoice Date]],"mmm")</f>
        <v>Apr</v>
      </c>
      <c r="F8510" s="4" t="s">
        <v>48</v>
      </c>
      <c r="G8510" s="4" t="s">
        <v>72</v>
      </c>
      <c r="H8510" s="4" t="s">
        <v>73</v>
      </c>
      <c r="I8510" s="6" t="s">
        <v>21</v>
      </c>
      <c r="J8510" s="7">
        <v>32</v>
      </c>
      <c r="K8510" s="8">
        <v>68</v>
      </c>
      <c r="L8510" s="9">
        <f t="shared" si="132"/>
        <v>2176</v>
      </c>
      <c r="M8510" s="9">
        <v>913.92</v>
      </c>
      <c r="N8510" s="10">
        <v>0.42</v>
      </c>
      <c r="O8510" s="4" t="s">
        <v>24</v>
      </c>
    </row>
    <row r="8511" spans="1:15" ht="14.25" customHeight="1" x14ac:dyDescent="0.25">
      <c r="A8511" s="4" t="s">
        <v>14</v>
      </c>
      <c r="B8511" s="4">
        <v>1128299</v>
      </c>
      <c r="C8511" s="5">
        <v>44310</v>
      </c>
      <c r="D8511" s="37">
        <v>2021</v>
      </c>
      <c r="E8511" s="5" t="str">
        <f>TEXT(Sales[[#This Row],[Invoice Date]],"mmm")</f>
        <v>Apr</v>
      </c>
      <c r="F8511" s="4" t="s">
        <v>48</v>
      </c>
      <c r="G8511" s="4" t="s">
        <v>72</v>
      </c>
      <c r="H8511" s="4" t="s">
        <v>73</v>
      </c>
      <c r="I8511" s="6" t="s">
        <v>22</v>
      </c>
      <c r="J8511" s="7">
        <v>40</v>
      </c>
      <c r="K8511" s="8">
        <v>40</v>
      </c>
      <c r="L8511" s="9">
        <f t="shared" si="132"/>
        <v>1600</v>
      </c>
      <c r="M8511" s="9">
        <v>672.00000000000011</v>
      </c>
      <c r="N8511" s="10">
        <v>0.42000000000000004</v>
      </c>
      <c r="O8511" s="4" t="s">
        <v>24</v>
      </c>
    </row>
    <row r="8512" spans="1:15" ht="14.25" customHeight="1" x14ac:dyDescent="0.25">
      <c r="A8512" s="4" t="s">
        <v>14</v>
      </c>
      <c r="B8512" s="4">
        <v>1128299</v>
      </c>
      <c r="C8512" s="5">
        <v>44310</v>
      </c>
      <c r="D8512" s="37">
        <v>2021</v>
      </c>
      <c r="E8512" s="5" t="str">
        <f>TEXT(Sales[[#This Row],[Invoice Date]],"mmm")</f>
        <v>Apr</v>
      </c>
      <c r="F8512" s="4" t="s">
        <v>48</v>
      </c>
      <c r="G8512" s="4" t="s">
        <v>72</v>
      </c>
      <c r="H8512" s="4" t="s">
        <v>73</v>
      </c>
      <c r="I8512" s="6" t="s">
        <v>23</v>
      </c>
      <c r="J8512" s="7">
        <v>47</v>
      </c>
      <c r="K8512" s="8">
        <v>90</v>
      </c>
      <c r="L8512" s="9">
        <f t="shared" si="132"/>
        <v>4230</v>
      </c>
      <c r="M8512" s="9">
        <v>1522.8</v>
      </c>
      <c r="N8512" s="10">
        <v>0.36</v>
      </c>
      <c r="O8512" s="4" t="s">
        <v>24</v>
      </c>
    </row>
    <row r="8513" spans="1:15" ht="14.25" customHeight="1" x14ac:dyDescent="0.25">
      <c r="A8513" s="4" t="s">
        <v>14</v>
      </c>
      <c r="B8513" s="4">
        <v>1128299</v>
      </c>
      <c r="C8513" s="5">
        <v>44341</v>
      </c>
      <c r="D8513" s="37">
        <v>2021</v>
      </c>
      <c r="E8513" s="5" t="str">
        <f>TEXT(Sales[[#This Row],[Invoice Date]],"mmm")</f>
        <v>May</v>
      </c>
      <c r="F8513" s="4" t="s">
        <v>48</v>
      </c>
      <c r="G8513" s="4" t="s">
        <v>72</v>
      </c>
      <c r="H8513" s="4" t="s">
        <v>73</v>
      </c>
      <c r="I8513" s="6" t="s">
        <v>17</v>
      </c>
      <c r="J8513" s="7">
        <v>39</v>
      </c>
      <c r="K8513" s="8">
        <v>175</v>
      </c>
      <c r="L8513" s="9">
        <f t="shared" si="132"/>
        <v>6825</v>
      </c>
      <c r="M8513" s="9">
        <v>2730</v>
      </c>
      <c r="N8513" s="10">
        <v>0.39999999999999997</v>
      </c>
      <c r="O8513" s="4" t="s">
        <v>24</v>
      </c>
    </row>
    <row r="8514" spans="1:15" ht="14.25" customHeight="1" x14ac:dyDescent="0.25">
      <c r="A8514" s="4" t="s">
        <v>14</v>
      </c>
      <c r="B8514" s="4">
        <v>1128299</v>
      </c>
      <c r="C8514" s="5">
        <v>44341</v>
      </c>
      <c r="D8514" s="37">
        <v>2021</v>
      </c>
      <c r="E8514" s="5" t="str">
        <f>TEXT(Sales[[#This Row],[Invoice Date]],"mmm")</f>
        <v>May</v>
      </c>
      <c r="F8514" s="4" t="s">
        <v>48</v>
      </c>
      <c r="G8514" s="4" t="s">
        <v>72</v>
      </c>
      <c r="H8514" s="4" t="s">
        <v>73</v>
      </c>
      <c r="I8514" s="6" t="s">
        <v>19</v>
      </c>
      <c r="J8514" s="7">
        <v>40</v>
      </c>
      <c r="K8514" s="8">
        <v>105</v>
      </c>
      <c r="L8514" s="9">
        <f t="shared" si="132"/>
        <v>4200</v>
      </c>
      <c r="M8514" s="9">
        <v>1722</v>
      </c>
      <c r="N8514" s="10">
        <v>0.41</v>
      </c>
      <c r="O8514" s="4" t="s">
        <v>24</v>
      </c>
    </row>
    <row r="8515" spans="1:15" ht="14.25" customHeight="1" x14ac:dyDescent="0.25">
      <c r="A8515" s="4" t="s">
        <v>14</v>
      </c>
      <c r="B8515" s="4">
        <v>1128299</v>
      </c>
      <c r="C8515" s="5">
        <v>44341</v>
      </c>
      <c r="D8515" s="37">
        <v>2021</v>
      </c>
      <c r="E8515" s="5" t="str">
        <f>TEXT(Sales[[#This Row],[Invoice Date]],"mmm")</f>
        <v>May</v>
      </c>
      <c r="F8515" s="4" t="s">
        <v>48</v>
      </c>
      <c r="G8515" s="4" t="s">
        <v>72</v>
      </c>
      <c r="H8515" s="4" t="s">
        <v>73</v>
      </c>
      <c r="I8515" s="6" t="s">
        <v>20</v>
      </c>
      <c r="J8515" s="7">
        <v>37</v>
      </c>
      <c r="K8515" s="8">
        <v>109</v>
      </c>
      <c r="L8515" s="9">
        <f t="shared" ref="L8515:L8578" si="133">J8515*K8515</f>
        <v>4033</v>
      </c>
      <c r="M8515" s="9">
        <v>1492.21</v>
      </c>
      <c r="N8515" s="10">
        <v>0.37</v>
      </c>
      <c r="O8515" s="4" t="s">
        <v>24</v>
      </c>
    </row>
    <row r="8516" spans="1:15" ht="14.25" customHeight="1" x14ac:dyDescent="0.25">
      <c r="A8516" s="4" t="s">
        <v>14</v>
      </c>
      <c r="B8516" s="4">
        <v>1128299</v>
      </c>
      <c r="C8516" s="5">
        <v>44341</v>
      </c>
      <c r="D8516" s="37">
        <v>2021</v>
      </c>
      <c r="E8516" s="5" t="str">
        <f>TEXT(Sales[[#This Row],[Invoice Date]],"mmm")</f>
        <v>May</v>
      </c>
      <c r="F8516" s="4" t="s">
        <v>48</v>
      </c>
      <c r="G8516" s="4" t="s">
        <v>72</v>
      </c>
      <c r="H8516" s="4" t="s">
        <v>73</v>
      </c>
      <c r="I8516" s="6" t="s">
        <v>21</v>
      </c>
      <c r="J8516" s="7">
        <v>33</v>
      </c>
      <c r="K8516" s="8">
        <v>85</v>
      </c>
      <c r="L8516" s="9">
        <f t="shared" si="133"/>
        <v>2805</v>
      </c>
      <c r="M8516" s="9">
        <v>1065.9000000000001</v>
      </c>
      <c r="N8516" s="10">
        <v>0.38</v>
      </c>
      <c r="O8516" s="4" t="s">
        <v>24</v>
      </c>
    </row>
    <row r="8517" spans="1:15" ht="14.25" customHeight="1" x14ac:dyDescent="0.25">
      <c r="A8517" s="4" t="s">
        <v>14</v>
      </c>
      <c r="B8517" s="4">
        <v>1128299</v>
      </c>
      <c r="C8517" s="5">
        <v>44341</v>
      </c>
      <c r="D8517" s="37">
        <v>2021</v>
      </c>
      <c r="E8517" s="5" t="str">
        <f>TEXT(Sales[[#This Row],[Invoice Date]],"mmm")</f>
        <v>May</v>
      </c>
      <c r="F8517" s="4" t="s">
        <v>48</v>
      </c>
      <c r="G8517" s="4" t="s">
        <v>72</v>
      </c>
      <c r="H8517" s="4" t="s">
        <v>73</v>
      </c>
      <c r="I8517" s="6" t="s">
        <v>22</v>
      </c>
      <c r="J8517" s="7">
        <v>34</v>
      </c>
      <c r="K8517" s="8">
        <v>54</v>
      </c>
      <c r="L8517" s="9">
        <f t="shared" si="133"/>
        <v>1836</v>
      </c>
      <c r="M8517" s="9">
        <v>789.48000000000013</v>
      </c>
      <c r="N8517" s="10">
        <v>0.43000000000000005</v>
      </c>
      <c r="O8517" s="4" t="s">
        <v>24</v>
      </c>
    </row>
    <row r="8518" spans="1:15" ht="14.25" customHeight="1" x14ac:dyDescent="0.25">
      <c r="A8518" s="4" t="s">
        <v>14</v>
      </c>
      <c r="B8518" s="4">
        <v>1128299</v>
      </c>
      <c r="C8518" s="5">
        <v>44341</v>
      </c>
      <c r="D8518" s="37">
        <v>2021</v>
      </c>
      <c r="E8518" s="5" t="str">
        <f>TEXT(Sales[[#This Row],[Invoice Date]],"mmm")</f>
        <v>May</v>
      </c>
      <c r="F8518" s="4" t="s">
        <v>48</v>
      </c>
      <c r="G8518" s="4" t="s">
        <v>72</v>
      </c>
      <c r="H8518" s="4" t="s">
        <v>73</v>
      </c>
      <c r="I8518" s="6" t="s">
        <v>23</v>
      </c>
      <c r="J8518" s="7">
        <v>44</v>
      </c>
      <c r="K8518" s="8">
        <v>168</v>
      </c>
      <c r="L8518" s="9">
        <f t="shared" si="133"/>
        <v>7392</v>
      </c>
      <c r="M8518" s="9">
        <v>2587.1999999999998</v>
      </c>
      <c r="N8518" s="10">
        <v>0.35</v>
      </c>
      <c r="O8518" s="4" t="s">
        <v>24</v>
      </c>
    </row>
    <row r="8519" spans="1:15" ht="14.25" customHeight="1" x14ac:dyDescent="0.25">
      <c r="A8519" s="4" t="s">
        <v>14</v>
      </c>
      <c r="B8519" s="4">
        <v>1128299</v>
      </c>
      <c r="C8519" s="5">
        <v>44371</v>
      </c>
      <c r="D8519" s="37">
        <v>2021</v>
      </c>
      <c r="E8519" s="5" t="str">
        <f>TEXT(Sales[[#This Row],[Invoice Date]],"mmm")</f>
        <v>Jun</v>
      </c>
      <c r="F8519" s="4" t="s">
        <v>48</v>
      </c>
      <c r="G8519" s="4" t="s">
        <v>72</v>
      </c>
      <c r="H8519" s="4" t="s">
        <v>73</v>
      </c>
      <c r="I8519" s="6" t="s">
        <v>17</v>
      </c>
      <c r="J8519" s="7">
        <v>37</v>
      </c>
      <c r="K8519" s="8">
        <v>233</v>
      </c>
      <c r="L8519" s="9">
        <f t="shared" si="133"/>
        <v>8621</v>
      </c>
      <c r="M8519" s="9">
        <v>3189.77</v>
      </c>
      <c r="N8519" s="10">
        <v>0.37</v>
      </c>
      <c r="O8519" s="4" t="s">
        <v>24</v>
      </c>
    </row>
    <row r="8520" spans="1:15" ht="14.25" customHeight="1" x14ac:dyDescent="0.25">
      <c r="A8520" s="4" t="s">
        <v>14</v>
      </c>
      <c r="B8520" s="4">
        <v>1128299</v>
      </c>
      <c r="C8520" s="5">
        <v>44371</v>
      </c>
      <c r="D8520" s="37">
        <v>2021</v>
      </c>
      <c r="E8520" s="5" t="str">
        <f>TEXT(Sales[[#This Row],[Invoice Date]],"mmm")</f>
        <v>Jun</v>
      </c>
      <c r="F8520" s="4" t="s">
        <v>48</v>
      </c>
      <c r="G8520" s="4" t="s">
        <v>72</v>
      </c>
      <c r="H8520" s="4" t="s">
        <v>73</v>
      </c>
      <c r="I8520" s="6" t="s">
        <v>19</v>
      </c>
      <c r="J8520" s="7">
        <v>45</v>
      </c>
      <c r="K8520" s="8">
        <v>221</v>
      </c>
      <c r="L8520" s="9">
        <f t="shared" si="133"/>
        <v>9945</v>
      </c>
      <c r="M8520" s="9">
        <v>4077.45</v>
      </c>
      <c r="N8520" s="10">
        <v>0.41</v>
      </c>
      <c r="O8520" s="4" t="s">
        <v>24</v>
      </c>
    </row>
    <row r="8521" spans="1:15" ht="14.25" customHeight="1" x14ac:dyDescent="0.25">
      <c r="A8521" s="4" t="s">
        <v>14</v>
      </c>
      <c r="B8521" s="4">
        <v>1128299</v>
      </c>
      <c r="C8521" s="5">
        <v>44371</v>
      </c>
      <c r="D8521" s="37">
        <v>2021</v>
      </c>
      <c r="E8521" s="5" t="str">
        <f>TEXT(Sales[[#This Row],[Invoice Date]],"mmm")</f>
        <v>Jun</v>
      </c>
      <c r="F8521" s="4" t="s">
        <v>48</v>
      </c>
      <c r="G8521" s="4" t="s">
        <v>72</v>
      </c>
      <c r="H8521" s="4" t="s">
        <v>73</v>
      </c>
      <c r="I8521" s="6" t="s">
        <v>20</v>
      </c>
      <c r="J8521" s="7">
        <v>58</v>
      </c>
      <c r="K8521" s="8">
        <v>208</v>
      </c>
      <c r="L8521" s="9">
        <f t="shared" si="133"/>
        <v>12064</v>
      </c>
      <c r="M8521" s="9">
        <v>4463.68</v>
      </c>
      <c r="N8521" s="10">
        <v>0.37</v>
      </c>
      <c r="O8521" s="4" t="s">
        <v>24</v>
      </c>
    </row>
    <row r="8522" spans="1:15" ht="14.25" customHeight="1" x14ac:dyDescent="0.25">
      <c r="A8522" s="4" t="s">
        <v>14</v>
      </c>
      <c r="B8522" s="4">
        <v>1128299</v>
      </c>
      <c r="C8522" s="5">
        <v>44371</v>
      </c>
      <c r="D8522" s="37">
        <v>2021</v>
      </c>
      <c r="E8522" s="5" t="str">
        <f>TEXT(Sales[[#This Row],[Invoice Date]],"mmm")</f>
        <v>Jun</v>
      </c>
      <c r="F8522" s="4" t="s">
        <v>48</v>
      </c>
      <c r="G8522" s="4" t="s">
        <v>72</v>
      </c>
      <c r="H8522" s="4" t="s">
        <v>73</v>
      </c>
      <c r="I8522" s="6" t="s">
        <v>21</v>
      </c>
      <c r="J8522" s="7">
        <v>61</v>
      </c>
      <c r="K8522" s="8">
        <v>184</v>
      </c>
      <c r="L8522" s="9">
        <f t="shared" si="133"/>
        <v>11224</v>
      </c>
      <c r="M8522" s="9">
        <v>4601.84</v>
      </c>
      <c r="N8522" s="10">
        <v>0.41</v>
      </c>
      <c r="O8522" s="4" t="s">
        <v>24</v>
      </c>
    </row>
    <row r="8523" spans="1:15" ht="14.25" customHeight="1" x14ac:dyDescent="0.25">
      <c r="A8523" s="4" t="s">
        <v>14</v>
      </c>
      <c r="B8523" s="4">
        <v>1128299</v>
      </c>
      <c r="C8523" s="5">
        <v>44371</v>
      </c>
      <c r="D8523" s="37">
        <v>2021</v>
      </c>
      <c r="E8523" s="5" t="str">
        <f>TEXT(Sales[[#This Row],[Invoice Date]],"mmm")</f>
        <v>Jun</v>
      </c>
      <c r="F8523" s="4" t="s">
        <v>48</v>
      </c>
      <c r="G8523" s="4" t="s">
        <v>72</v>
      </c>
      <c r="H8523" s="4" t="s">
        <v>73</v>
      </c>
      <c r="I8523" s="6" t="s">
        <v>22</v>
      </c>
      <c r="J8523" s="7">
        <v>68</v>
      </c>
      <c r="K8523" s="8">
        <v>128</v>
      </c>
      <c r="L8523" s="9">
        <f t="shared" si="133"/>
        <v>8704</v>
      </c>
      <c r="M8523" s="9">
        <v>4003.84</v>
      </c>
      <c r="N8523" s="10">
        <v>0.46</v>
      </c>
      <c r="O8523" s="4" t="s">
        <v>24</v>
      </c>
    </row>
    <row r="8524" spans="1:15" ht="14.25" customHeight="1" x14ac:dyDescent="0.25">
      <c r="A8524" s="4" t="s">
        <v>14</v>
      </c>
      <c r="B8524" s="4">
        <v>1128299</v>
      </c>
      <c r="C8524" s="5">
        <v>44371</v>
      </c>
      <c r="D8524" s="37">
        <v>2021</v>
      </c>
      <c r="E8524" s="5" t="str">
        <f>TEXT(Sales[[#This Row],[Invoice Date]],"mmm")</f>
        <v>Jun</v>
      </c>
      <c r="F8524" s="4" t="s">
        <v>48</v>
      </c>
      <c r="G8524" s="4" t="s">
        <v>72</v>
      </c>
      <c r="H8524" s="4" t="s">
        <v>73</v>
      </c>
      <c r="I8524" s="6" t="s">
        <v>23</v>
      </c>
      <c r="J8524" s="7">
        <v>82</v>
      </c>
      <c r="K8524" s="8">
        <v>231</v>
      </c>
      <c r="L8524" s="9">
        <f t="shared" si="133"/>
        <v>18942</v>
      </c>
      <c r="M8524" s="9">
        <v>7008.54</v>
      </c>
      <c r="N8524" s="10">
        <v>0.37</v>
      </c>
      <c r="O8524" s="4" t="s">
        <v>24</v>
      </c>
    </row>
    <row r="8525" spans="1:15" ht="14.25" customHeight="1" x14ac:dyDescent="0.25">
      <c r="A8525" s="4" t="s">
        <v>14</v>
      </c>
      <c r="B8525" s="4">
        <v>1128299</v>
      </c>
      <c r="C8525" s="5">
        <v>44400</v>
      </c>
      <c r="D8525" s="37">
        <v>2021</v>
      </c>
      <c r="E8525" s="5" t="str">
        <f>TEXT(Sales[[#This Row],[Invoice Date]],"mmm")</f>
        <v>Jul</v>
      </c>
      <c r="F8525" s="4" t="s">
        <v>48</v>
      </c>
      <c r="G8525" s="4" t="s">
        <v>72</v>
      </c>
      <c r="H8525" s="4" t="s">
        <v>73</v>
      </c>
      <c r="I8525" s="6" t="s">
        <v>17</v>
      </c>
      <c r="J8525" s="7">
        <v>60</v>
      </c>
      <c r="K8525" s="8">
        <v>272</v>
      </c>
      <c r="L8525" s="9">
        <f t="shared" si="133"/>
        <v>16320</v>
      </c>
      <c r="M8525" s="9">
        <v>6038.4</v>
      </c>
      <c r="N8525" s="10">
        <v>0.37</v>
      </c>
      <c r="O8525" s="4" t="s">
        <v>24</v>
      </c>
    </row>
    <row r="8526" spans="1:15" ht="14.25" customHeight="1" x14ac:dyDescent="0.25">
      <c r="A8526" s="4" t="s">
        <v>14</v>
      </c>
      <c r="B8526" s="4">
        <v>1128299</v>
      </c>
      <c r="C8526" s="5">
        <v>44400</v>
      </c>
      <c r="D8526" s="37">
        <v>2021</v>
      </c>
      <c r="E8526" s="5" t="str">
        <f>TEXT(Sales[[#This Row],[Invoice Date]],"mmm")</f>
        <v>Jul</v>
      </c>
      <c r="F8526" s="4" t="s">
        <v>48</v>
      </c>
      <c r="G8526" s="4" t="s">
        <v>72</v>
      </c>
      <c r="H8526" s="4" t="s">
        <v>73</v>
      </c>
      <c r="I8526" s="6" t="s">
        <v>19</v>
      </c>
      <c r="J8526" s="7">
        <v>60</v>
      </c>
      <c r="K8526" s="8">
        <v>224</v>
      </c>
      <c r="L8526" s="9">
        <f t="shared" si="133"/>
        <v>13440</v>
      </c>
      <c r="M8526" s="9">
        <v>5107.2</v>
      </c>
      <c r="N8526" s="10">
        <v>0.38</v>
      </c>
      <c r="O8526" s="4" t="s">
        <v>24</v>
      </c>
    </row>
    <row r="8527" spans="1:15" ht="14.25" customHeight="1" x14ac:dyDescent="0.25">
      <c r="A8527" s="4" t="s">
        <v>14</v>
      </c>
      <c r="B8527" s="4">
        <v>1128299</v>
      </c>
      <c r="C8527" s="5">
        <v>44400</v>
      </c>
      <c r="D8527" s="37">
        <v>2021</v>
      </c>
      <c r="E8527" s="5" t="str">
        <f>TEXT(Sales[[#This Row],[Invoice Date]],"mmm")</f>
        <v>Jul</v>
      </c>
      <c r="F8527" s="4" t="s">
        <v>48</v>
      </c>
      <c r="G8527" s="4" t="s">
        <v>72</v>
      </c>
      <c r="H8527" s="4" t="s">
        <v>73</v>
      </c>
      <c r="I8527" s="6" t="s">
        <v>20</v>
      </c>
      <c r="J8527" s="7">
        <v>62</v>
      </c>
      <c r="K8527" s="8">
        <v>208</v>
      </c>
      <c r="L8527" s="9">
        <f t="shared" si="133"/>
        <v>12896</v>
      </c>
      <c r="M8527" s="9">
        <v>4900.4800000000005</v>
      </c>
      <c r="N8527" s="10">
        <v>0.38</v>
      </c>
      <c r="O8527" s="4" t="s">
        <v>24</v>
      </c>
    </row>
    <row r="8528" spans="1:15" ht="14.25" customHeight="1" x14ac:dyDescent="0.25">
      <c r="A8528" s="4" t="s">
        <v>14</v>
      </c>
      <c r="B8528" s="4">
        <v>1128299</v>
      </c>
      <c r="C8528" s="5">
        <v>44400</v>
      </c>
      <c r="D8528" s="37">
        <v>2021</v>
      </c>
      <c r="E8528" s="5" t="str">
        <f>TEXT(Sales[[#This Row],[Invoice Date]],"mmm")</f>
        <v>Jul</v>
      </c>
      <c r="F8528" s="4" t="s">
        <v>48</v>
      </c>
      <c r="G8528" s="4" t="s">
        <v>72</v>
      </c>
      <c r="H8528" s="4" t="s">
        <v>73</v>
      </c>
      <c r="I8528" s="6" t="s">
        <v>21</v>
      </c>
      <c r="J8528" s="7">
        <v>65</v>
      </c>
      <c r="K8528" s="8">
        <v>187</v>
      </c>
      <c r="L8528" s="9">
        <f t="shared" si="133"/>
        <v>12155</v>
      </c>
      <c r="M8528" s="9">
        <v>5105.0999999999995</v>
      </c>
      <c r="N8528" s="10">
        <v>0.42</v>
      </c>
      <c r="O8528" s="4" t="s">
        <v>24</v>
      </c>
    </row>
    <row r="8529" spans="1:15" ht="14.25" customHeight="1" x14ac:dyDescent="0.25">
      <c r="A8529" s="4" t="s">
        <v>14</v>
      </c>
      <c r="B8529" s="4">
        <v>1128299</v>
      </c>
      <c r="C8529" s="5">
        <v>44400</v>
      </c>
      <c r="D8529" s="37">
        <v>2021</v>
      </c>
      <c r="E8529" s="5" t="str">
        <f>TEXT(Sales[[#This Row],[Invoice Date]],"mmm")</f>
        <v>Jul</v>
      </c>
      <c r="F8529" s="4" t="s">
        <v>48</v>
      </c>
      <c r="G8529" s="4" t="s">
        <v>72</v>
      </c>
      <c r="H8529" s="4" t="s">
        <v>73</v>
      </c>
      <c r="I8529" s="6" t="s">
        <v>22</v>
      </c>
      <c r="J8529" s="7">
        <v>72</v>
      </c>
      <c r="K8529" s="8">
        <v>210</v>
      </c>
      <c r="L8529" s="9">
        <f t="shared" si="133"/>
        <v>15120</v>
      </c>
      <c r="M8529" s="9">
        <v>6501.6</v>
      </c>
      <c r="N8529" s="10">
        <v>0.43000000000000005</v>
      </c>
      <c r="O8529" s="4" t="s">
        <v>24</v>
      </c>
    </row>
    <row r="8530" spans="1:15" ht="14.25" customHeight="1" x14ac:dyDescent="0.25">
      <c r="A8530" s="4" t="s">
        <v>14</v>
      </c>
      <c r="B8530" s="4">
        <v>1128299</v>
      </c>
      <c r="C8530" s="5">
        <v>44400</v>
      </c>
      <c r="D8530" s="37">
        <v>2021</v>
      </c>
      <c r="E8530" s="5" t="str">
        <f>TEXT(Sales[[#This Row],[Invoice Date]],"mmm")</f>
        <v>Jul</v>
      </c>
      <c r="F8530" s="4" t="s">
        <v>48</v>
      </c>
      <c r="G8530" s="4" t="s">
        <v>72</v>
      </c>
      <c r="H8530" s="4" t="s">
        <v>73</v>
      </c>
      <c r="I8530" s="6" t="s">
        <v>23</v>
      </c>
      <c r="J8530" s="7">
        <v>82</v>
      </c>
      <c r="K8530" s="8">
        <v>186</v>
      </c>
      <c r="L8530" s="9">
        <f t="shared" si="133"/>
        <v>15252</v>
      </c>
      <c r="M8530" s="9">
        <v>5033.1599999999989</v>
      </c>
      <c r="N8530" s="10">
        <v>0.32999999999999996</v>
      </c>
      <c r="O8530" s="4" t="s">
        <v>24</v>
      </c>
    </row>
    <row r="8531" spans="1:15" ht="14.25" customHeight="1" x14ac:dyDescent="0.25">
      <c r="A8531" s="4" t="s">
        <v>14</v>
      </c>
      <c r="B8531" s="4">
        <v>1128299</v>
      </c>
      <c r="C8531" s="5">
        <v>44432</v>
      </c>
      <c r="D8531" s="37">
        <v>2021</v>
      </c>
      <c r="E8531" s="5" t="str">
        <f>TEXT(Sales[[#This Row],[Invoice Date]],"mmm")</f>
        <v>Aug</v>
      </c>
      <c r="F8531" s="4" t="s">
        <v>48</v>
      </c>
      <c r="G8531" s="4" t="s">
        <v>72</v>
      </c>
      <c r="H8531" s="4" t="s">
        <v>73</v>
      </c>
      <c r="I8531" s="6" t="s">
        <v>17</v>
      </c>
      <c r="J8531" s="7">
        <v>67</v>
      </c>
      <c r="K8531" s="8">
        <v>272</v>
      </c>
      <c r="L8531" s="9">
        <f t="shared" si="133"/>
        <v>18224</v>
      </c>
      <c r="M8531" s="9">
        <v>7289.5999999999995</v>
      </c>
      <c r="N8531" s="10">
        <v>0.39999999999999997</v>
      </c>
      <c r="O8531" s="4" t="s">
        <v>24</v>
      </c>
    </row>
    <row r="8532" spans="1:15" ht="14.25" customHeight="1" x14ac:dyDescent="0.25">
      <c r="A8532" s="4" t="s">
        <v>14</v>
      </c>
      <c r="B8532" s="4">
        <v>1128299</v>
      </c>
      <c r="C8532" s="5">
        <v>44432</v>
      </c>
      <c r="D8532" s="37">
        <v>2021</v>
      </c>
      <c r="E8532" s="5" t="str">
        <f>TEXT(Sales[[#This Row],[Invoice Date]],"mmm")</f>
        <v>Aug</v>
      </c>
      <c r="F8532" s="4" t="s">
        <v>48</v>
      </c>
      <c r="G8532" s="4" t="s">
        <v>72</v>
      </c>
      <c r="H8532" s="4" t="s">
        <v>73</v>
      </c>
      <c r="I8532" s="6" t="s">
        <v>19</v>
      </c>
      <c r="J8532" s="7">
        <v>53</v>
      </c>
      <c r="K8532" s="8">
        <v>240</v>
      </c>
      <c r="L8532" s="9">
        <f t="shared" si="133"/>
        <v>12720</v>
      </c>
      <c r="M8532" s="9">
        <v>5342.4</v>
      </c>
      <c r="N8532" s="10">
        <v>0.42</v>
      </c>
      <c r="O8532" s="4" t="s">
        <v>24</v>
      </c>
    </row>
    <row r="8533" spans="1:15" ht="14.25" customHeight="1" x14ac:dyDescent="0.25">
      <c r="A8533" s="4" t="s">
        <v>14</v>
      </c>
      <c r="B8533" s="4">
        <v>1128299</v>
      </c>
      <c r="C8533" s="5">
        <v>44432</v>
      </c>
      <c r="D8533" s="37">
        <v>2021</v>
      </c>
      <c r="E8533" s="5" t="str">
        <f>TEXT(Sales[[#This Row],[Invoice Date]],"mmm")</f>
        <v>Aug</v>
      </c>
      <c r="F8533" s="4" t="s">
        <v>48</v>
      </c>
      <c r="G8533" s="4" t="s">
        <v>72</v>
      </c>
      <c r="H8533" s="4" t="s">
        <v>73</v>
      </c>
      <c r="I8533" s="6" t="s">
        <v>20</v>
      </c>
      <c r="J8533" s="7">
        <v>53</v>
      </c>
      <c r="K8533" s="8">
        <v>215</v>
      </c>
      <c r="L8533" s="9">
        <f t="shared" si="133"/>
        <v>11395</v>
      </c>
      <c r="M8533" s="9">
        <v>4216.1499999999996</v>
      </c>
      <c r="N8533" s="10">
        <v>0.37</v>
      </c>
      <c r="O8533" s="4" t="s">
        <v>24</v>
      </c>
    </row>
    <row r="8534" spans="1:15" ht="14.25" customHeight="1" x14ac:dyDescent="0.25">
      <c r="A8534" s="4" t="s">
        <v>14</v>
      </c>
      <c r="B8534" s="4">
        <v>1128299</v>
      </c>
      <c r="C8534" s="5">
        <v>44432</v>
      </c>
      <c r="D8534" s="37">
        <v>2021</v>
      </c>
      <c r="E8534" s="5" t="str">
        <f>TEXT(Sales[[#This Row],[Invoice Date]],"mmm")</f>
        <v>Aug</v>
      </c>
      <c r="F8534" s="4" t="s">
        <v>48</v>
      </c>
      <c r="G8534" s="4" t="s">
        <v>72</v>
      </c>
      <c r="H8534" s="4" t="s">
        <v>73</v>
      </c>
      <c r="I8534" s="6" t="s">
        <v>21</v>
      </c>
      <c r="J8534" s="7">
        <v>52</v>
      </c>
      <c r="K8534" s="8">
        <v>136</v>
      </c>
      <c r="L8534" s="9">
        <f t="shared" si="133"/>
        <v>7072</v>
      </c>
      <c r="M8534" s="9">
        <v>2758.08</v>
      </c>
      <c r="N8534" s="10">
        <v>0.38999999999999996</v>
      </c>
      <c r="O8534" s="4" t="s">
        <v>24</v>
      </c>
    </row>
    <row r="8535" spans="1:15" ht="14.25" customHeight="1" x14ac:dyDescent="0.25">
      <c r="A8535" s="4" t="s">
        <v>14</v>
      </c>
      <c r="B8535" s="4">
        <v>1128299</v>
      </c>
      <c r="C8535" s="5">
        <v>44432</v>
      </c>
      <c r="D8535" s="37">
        <v>2021</v>
      </c>
      <c r="E8535" s="5" t="str">
        <f>TEXT(Sales[[#This Row],[Invoice Date]],"mmm")</f>
        <v>Aug</v>
      </c>
      <c r="F8535" s="4" t="s">
        <v>48</v>
      </c>
      <c r="G8535" s="4" t="s">
        <v>72</v>
      </c>
      <c r="H8535" s="4" t="s">
        <v>73</v>
      </c>
      <c r="I8535" s="6" t="s">
        <v>22</v>
      </c>
      <c r="J8535" s="7">
        <v>51</v>
      </c>
      <c r="K8535" s="8">
        <v>132</v>
      </c>
      <c r="L8535" s="9">
        <f t="shared" si="133"/>
        <v>6732</v>
      </c>
      <c r="M8535" s="9">
        <v>3029.4</v>
      </c>
      <c r="N8535" s="10">
        <v>0.45</v>
      </c>
      <c r="O8535" s="4" t="s">
        <v>24</v>
      </c>
    </row>
    <row r="8536" spans="1:15" ht="14.25" customHeight="1" x14ac:dyDescent="0.25">
      <c r="A8536" s="4" t="s">
        <v>14</v>
      </c>
      <c r="B8536" s="4">
        <v>1128299</v>
      </c>
      <c r="C8536" s="5">
        <v>44432</v>
      </c>
      <c r="D8536" s="37">
        <v>2021</v>
      </c>
      <c r="E8536" s="5" t="str">
        <f>TEXT(Sales[[#This Row],[Invoice Date]],"mmm")</f>
        <v>Aug</v>
      </c>
      <c r="F8536" s="4" t="s">
        <v>48</v>
      </c>
      <c r="G8536" s="4" t="s">
        <v>72</v>
      </c>
      <c r="H8536" s="4" t="s">
        <v>73</v>
      </c>
      <c r="I8536" s="6" t="s">
        <v>23</v>
      </c>
      <c r="J8536" s="7">
        <v>55</v>
      </c>
      <c r="K8536" s="8">
        <v>80</v>
      </c>
      <c r="L8536" s="9">
        <f t="shared" si="133"/>
        <v>4400</v>
      </c>
      <c r="M8536" s="9">
        <v>1495.9999999999998</v>
      </c>
      <c r="N8536" s="10">
        <v>0.33999999999999997</v>
      </c>
      <c r="O8536" s="4" t="s">
        <v>24</v>
      </c>
    </row>
    <row r="8537" spans="1:15" ht="14.25" customHeight="1" x14ac:dyDescent="0.25">
      <c r="A8537" s="4" t="s">
        <v>14</v>
      </c>
      <c r="B8537" s="4">
        <v>1128299</v>
      </c>
      <c r="C8537" s="5">
        <v>44464</v>
      </c>
      <c r="D8537" s="37">
        <v>2021</v>
      </c>
      <c r="E8537" s="5" t="str">
        <f>TEXT(Sales[[#This Row],[Invoice Date]],"mmm")</f>
        <v>Sep</v>
      </c>
      <c r="F8537" s="4" t="s">
        <v>48</v>
      </c>
      <c r="G8537" s="4" t="s">
        <v>72</v>
      </c>
      <c r="H8537" s="4" t="s">
        <v>73</v>
      </c>
      <c r="I8537" s="6" t="s">
        <v>17</v>
      </c>
      <c r="J8537" s="7">
        <v>35</v>
      </c>
      <c r="K8537" s="8">
        <v>149</v>
      </c>
      <c r="L8537" s="9">
        <f t="shared" si="133"/>
        <v>5215</v>
      </c>
      <c r="M8537" s="9">
        <v>2190.2999999999997</v>
      </c>
      <c r="N8537" s="10">
        <v>0.42</v>
      </c>
      <c r="O8537" s="4" t="s">
        <v>24</v>
      </c>
    </row>
    <row r="8538" spans="1:15" ht="14.25" customHeight="1" x14ac:dyDescent="0.25">
      <c r="A8538" s="4" t="s">
        <v>14</v>
      </c>
      <c r="B8538" s="4">
        <v>1128299</v>
      </c>
      <c r="C8538" s="5">
        <v>44464</v>
      </c>
      <c r="D8538" s="37">
        <v>2021</v>
      </c>
      <c r="E8538" s="5" t="str">
        <f>TEXT(Sales[[#This Row],[Invoice Date]],"mmm")</f>
        <v>Sep</v>
      </c>
      <c r="F8538" s="4" t="s">
        <v>48</v>
      </c>
      <c r="G8538" s="4" t="s">
        <v>72</v>
      </c>
      <c r="H8538" s="4" t="s">
        <v>73</v>
      </c>
      <c r="I8538" s="6" t="s">
        <v>19</v>
      </c>
      <c r="J8538" s="7">
        <v>43</v>
      </c>
      <c r="K8538" s="8">
        <v>153</v>
      </c>
      <c r="L8538" s="9">
        <f t="shared" si="133"/>
        <v>6579</v>
      </c>
      <c r="M8538" s="9">
        <v>2565.81</v>
      </c>
      <c r="N8538" s="10">
        <v>0.38999999999999996</v>
      </c>
      <c r="O8538" s="4" t="s">
        <v>24</v>
      </c>
    </row>
    <row r="8539" spans="1:15" ht="14.25" customHeight="1" x14ac:dyDescent="0.25">
      <c r="A8539" s="4" t="s">
        <v>14</v>
      </c>
      <c r="B8539" s="4">
        <v>1128299</v>
      </c>
      <c r="C8539" s="5">
        <v>44464</v>
      </c>
      <c r="D8539" s="37">
        <v>2021</v>
      </c>
      <c r="E8539" s="5" t="str">
        <f>TEXT(Sales[[#This Row],[Invoice Date]],"mmm")</f>
        <v>Sep</v>
      </c>
      <c r="F8539" s="4" t="s">
        <v>48</v>
      </c>
      <c r="G8539" s="4" t="s">
        <v>72</v>
      </c>
      <c r="H8539" s="4" t="s">
        <v>73</v>
      </c>
      <c r="I8539" s="6" t="s">
        <v>20</v>
      </c>
      <c r="J8539" s="7">
        <v>34</v>
      </c>
      <c r="K8539" s="8">
        <v>78</v>
      </c>
      <c r="L8539" s="9">
        <f t="shared" si="133"/>
        <v>2652</v>
      </c>
      <c r="M8539" s="9">
        <v>1060.8</v>
      </c>
      <c r="N8539" s="10">
        <v>0.39999999999999997</v>
      </c>
      <c r="O8539" s="4" t="s">
        <v>24</v>
      </c>
    </row>
    <row r="8540" spans="1:15" ht="14.25" customHeight="1" x14ac:dyDescent="0.25">
      <c r="A8540" s="4" t="s">
        <v>14</v>
      </c>
      <c r="B8540" s="4">
        <v>1128299</v>
      </c>
      <c r="C8540" s="5">
        <v>44464</v>
      </c>
      <c r="D8540" s="37">
        <v>2021</v>
      </c>
      <c r="E8540" s="5" t="str">
        <f>TEXT(Sales[[#This Row],[Invoice Date]],"mmm")</f>
        <v>Sep</v>
      </c>
      <c r="F8540" s="4" t="s">
        <v>48</v>
      </c>
      <c r="G8540" s="4" t="s">
        <v>72</v>
      </c>
      <c r="H8540" s="4" t="s">
        <v>73</v>
      </c>
      <c r="I8540" s="6" t="s">
        <v>21</v>
      </c>
      <c r="J8540" s="7">
        <v>37</v>
      </c>
      <c r="K8540" s="8">
        <v>70</v>
      </c>
      <c r="L8540" s="9">
        <f t="shared" si="133"/>
        <v>2590</v>
      </c>
      <c r="M8540" s="9">
        <v>1036</v>
      </c>
      <c r="N8540" s="10">
        <v>0.39999999999999997</v>
      </c>
      <c r="O8540" s="4" t="s">
        <v>24</v>
      </c>
    </row>
    <row r="8541" spans="1:15" ht="14.25" customHeight="1" x14ac:dyDescent="0.25">
      <c r="A8541" s="4" t="s">
        <v>14</v>
      </c>
      <c r="B8541" s="4">
        <v>1128299</v>
      </c>
      <c r="C8541" s="5">
        <v>44464</v>
      </c>
      <c r="D8541" s="37">
        <v>2021</v>
      </c>
      <c r="E8541" s="5" t="str">
        <f>TEXT(Sales[[#This Row],[Invoice Date]],"mmm")</f>
        <v>Sep</v>
      </c>
      <c r="F8541" s="4" t="s">
        <v>48</v>
      </c>
      <c r="G8541" s="4" t="s">
        <v>72</v>
      </c>
      <c r="H8541" s="4" t="s">
        <v>73</v>
      </c>
      <c r="I8541" s="6" t="s">
        <v>22</v>
      </c>
      <c r="J8541" s="7">
        <v>39</v>
      </c>
      <c r="K8541" s="8">
        <v>74</v>
      </c>
      <c r="L8541" s="9">
        <f t="shared" si="133"/>
        <v>2886</v>
      </c>
      <c r="M8541" s="9">
        <v>1356.42</v>
      </c>
      <c r="N8541" s="10">
        <v>0.47000000000000003</v>
      </c>
      <c r="O8541" s="4" t="s">
        <v>24</v>
      </c>
    </row>
    <row r="8542" spans="1:15" ht="14.25" customHeight="1" x14ac:dyDescent="0.25">
      <c r="A8542" s="4" t="s">
        <v>14</v>
      </c>
      <c r="B8542" s="4">
        <v>1128299</v>
      </c>
      <c r="C8542" s="5">
        <v>44464</v>
      </c>
      <c r="D8542" s="37">
        <v>2021</v>
      </c>
      <c r="E8542" s="5" t="str">
        <f>TEXT(Sales[[#This Row],[Invoice Date]],"mmm")</f>
        <v>Sep</v>
      </c>
      <c r="F8542" s="4" t="s">
        <v>48</v>
      </c>
      <c r="G8542" s="4" t="s">
        <v>72</v>
      </c>
      <c r="H8542" s="4" t="s">
        <v>73</v>
      </c>
      <c r="I8542" s="6" t="s">
        <v>23</v>
      </c>
      <c r="J8542" s="7">
        <v>33</v>
      </c>
      <c r="K8542" s="8">
        <v>83</v>
      </c>
      <c r="L8542" s="9">
        <f t="shared" si="133"/>
        <v>2739</v>
      </c>
      <c r="M8542" s="9">
        <v>986.04</v>
      </c>
      <c r="N8542" s="10">
        <v>0.36</v>
      </c>
      <c r="O8542" s="4" t="s">
        <v>24</v>
      </c>
    </row>
    <row r="8543" spans="1:15" ht="14.25" customHeight="1" x14ac:dyDescent="0.25">
      <c r="A8543" s="4" t="s">
        <v>14</v>
      </c>
      <c r="B8543" s="4">
        <v>1128299</v>
      </c>
      <c r="C8543" s="5">
        <v>44493</v>
      </c>
      <c r="D8543" s="37">
        <v>2021</v>
      </c>
      <c r="E8543" s="5" t="str">
        <f>TEXT(Sales[[#This Row],[Invoice Date]],"mmm")</f>
        <v>Oct</v>
      </c>
      <c r="F8543" s="4" t="s">
        <v>48</v>
      </c>
      <c r="G8543" s="4" t="s">
        <v>72</v>
      </c>
      <c r="H8543" s="4" t="s">
        <v>73</v>
      </c>
      <c r="I8543" s="6" t="s">
        <v>17</v>
      </c>
      <c r="J8543" s="7">
        <v>28</v>
      </c>
      <c r="K8543" s="8">
        <v>119</v>
      </c>
      <c r="L8543" s="9">
        <f t="shared" si="133"/>
        <v>3332</v>
      </c>
      <c r="M8543" s="9">
        <v>1332.8</v>
      </c>
      <c r="N8543" s="10">
        <v>0.39999999999999997</v>
      </c>
      <c r="O8543" s="4" t="s">
        <v>24</v>
      </c>
    </row>
    <row r="8544" spans="1:15" ht="14.25" customHeight="1" x14ac:dyDescent="0.25">
      <c r="A8544" s="4" t="s">
        <v>14</v>
      </c>
      <c r="B8544" s="4">
        <v>1128299</v>
      </c>
      <c r="C8544" s="5">
        <v>44493</v>
      </c>
      <c r="D8544" s="37">
        <v>2021</v>
      </c>
      <c r="E8544" s="5" t="str">
        <f>TEXT(Sales[[#This Row],[Invoice Date]],"mmm")</f>
        <v>Oct</v>
      </c>
      <c r="F8544" s="4" t="s">
        <v>48</v>
      </c>
      <c r="G8544" s="4" t="s">
        <v>72</v>
      </c>
      <c r="H8544" s="4" t="s">
        <v>73</v>
      </c>
      <c r="I8544" s="6" t="s">
        <v>19</v>
      </c>
      <c r="J8544" s="7">
        <v>39</v>
      </c>
      <c r="K8544" s="8">
        <v>173</v>
      </c>
      <c r="L8544" s="9">
        <f t="shared" si="133"/>
        <v>6747</v>
      </c>
      <c r="M8544" s="9">
        <v>2563.86</v>
      </c>
      <c r="N8544" s="10">
        <v>0.38</v>
      </c>
      <c r="O8544" s="4" t="s">
        <v>24</v>
      </c>
    </row>
    <row r="8545" spans="1:15" ht="14.25" customHeight="1" x14ac:dyDescent="0.25">
      <c r="A8545" s="4" t="s">
        <v>14</v>
      </c>
      <c r="B8545" s="4">
        <v>1128299</v>
      </c>
      <c r="C8545" s="5">
        <v>44493</v>
      </c>
      <c r="D8545" s="37">
        <v>2021</v>
      </c>
      <c r="E8545" s="5" t="str">
        <f>TEXT(Sales[[#This Row],[Invoice Date]],"mmm")</f>
        <v>Oct</v>
      </c>
      <c r="F8545" s="4" t="s">
        <v>48</v>
      </c>
      <c r="G8545" s="4" t="s">
        <v>72</v>
      </c>
      <c r="H8545" s="4" t="s">
        <v>73</v>
      </c>
      <c r="I8545" s="6" t="s">
        <v>20</v>
      </c>
      <c r="J8545" s="7">
        <v>39</v>
      </c>
      <c r="K8545" s="8">
        <v>119</v>
      </c>
      <c r="L8545" s="9">
        <f t="shared" si="133"/>
        <v>4641</v>
      </c>
      <c r="M8545" s="9">
        <v>1949.22</v>
      </c>
      <c r="N8545" s="10">
        <v>0.42</v>
      </c>
      <c r="O8545" s="4" t="s">
        <v>24</v>
      </c>
    </row>
    <row r="8546" spans="1:15" ht="14.25" customHeight="1" x14ac:dyDescent="0.25">
      <c r="A8546" s="4" t="s">
        <v>14</v>
      </c>
      <c r="B8546" s="4">
        <v>1128299</v>
      </c>
      <c r="C8546" s="5">
        <v>44493</v>
      </c>
      <c r="D8546" s="37">
        <v>2021</v>
      </c>
      <c r="E8546" s="5" t="str">
        <f>TEXT(Sales[[#This Row],[Invoice Date]],"mmm")</f>
        <v>Oct</v>
      </c>
      <c r="F8546" s="4" t="s">
        <v>48</v>
      </c>
      <c r="G8546" s="4" t="s">
        <v>72</v>
      </c>
      <c r="H8546" s="4" t="s">
        <v>73</v>
      </c>
      <c r="I8546" s="6" t="s">
        <v>21</v>
      </c>
      <c r="J8546" s="7">
        <v>31</v>
      </c>
      <c r="K8546" s="8">
        <v>101</v>
      </c>
      <c r="L8546" s="9">
        <f t="shared" si="133"/>
        <v>3131</v>
      </c>
      <c r="M8546" s="9">
        <v>1158.47</v>
      </c>
      <c r="N8546" s="10">
        <v>0.37</v>
      </c>
      <c r="O8546" s="4" t="s">
        <v>24</v>
      </c>
    </row>
    <row r="8547" spans="1:15" ht="14.25" customHeight="1" x14ac:dyDescent="0.25">
      <c r="A8547" s="4" t="s">
        <v>14</v>
      </c>
      <c r="B8547" s="4">
        <v>1128299</v>
      </c>
      <c r="C8547" s="5">
        <v>44493</v>
      </c>
      <c r="D8547" s="37">
        <v>2021</v>
      </c>
      <c r="E8547" s="5" t="str">
        <f>TEXT(Sales[[#This Row],[Invoice Date]],"mmm")</f>
        <v>Oct</v>
      </c>
      <c r="F8547" s="4" t="s">
        <v>48</v>
      </c>
      <c r="G8547" s="4" t="s">
        <v>72</v>
      </c>
      <c r="H8547" s="4" t="s">
        <v>73</v>
      </c>
      <c r="I8547" s="6" t="s">
        <v>22</v>
      </c>
      <c r="J8547" s="7">
        <v>42</v>
      </c>
      <c r="K8547" s="8">
        <v>105</v>
      </c>
      <c r="L8547" s="9">
        <f t="shared" si="133"/>
        <v>4410</v>
      </c>
      <c r="M8547" s="9">
        <v>2072.7000000000003</v>
      </c>
      <c r="N8547" s="10">
        <v>0.47000000000000003</v>
      </c>
      <c r="O8547" s="4" t="s">
        <v>24</v>
      </c>
    </row>
    <row r="8548" spans="1:15" ht="14.25" customHeight="1" x14ac:dyDescent="0.25">
      <c r="A8548" s="4" t="s">
        <v>14</v>
      </c>
      <c r="B8548" s="4">
        <v>1128299</v>
      </c>
      <c r="C8548" s="5">
        <v>44493</v>
      </c>
      <c r="D8548" s="37">
        <v>2021</v>
      </c>
      <c r="E8548" s="5" t="str">
        <f>TEXT(Sales[[#This Row],[Invoice Date]],"mmm")</f>
        <v>Oct</v>
      </c>
      <c r="F8548" s="4" t="s">
        <v>48</v>
      </c>
      <c r="G8548" s="4" t="s">
        <v>72</v>
      </c>
      <c r="H8548" s="4" t="s">
        <v>73</v>
      </c>
      <c r="I8548" s="6" t="s">
        <v>23</v>
      </c>
      <c r="J8548" s="7">
        <v>40</v>
      </c>
      <c r="K8548" s="8">
        <v>109</v>
      </c>
      <c r="L8548" s="9">
        <f t="shared" si="133"/>
        <v>4360</v>
      </c>
      <c r="M8548" s="9">
        <v>1395.2</v>
      </c>
      <c r="N8548" s="10">
        <v>0.32</v>
      </c>
      <c r="O8548" s="4" t="s">
        <v>24</v>
      </c>
    </row>
    <row r="8549" spans="1:15" ht="14.25" customHeight="1" x14ac:dyDescent="0.25">
      <c r="A8549" s="4" t="s">
        <v>14</v>
      </c>
      <c r="B8549" s="4">
        <v>1128299</v>
      </c>
      <c r="C8549" s="5">
        <v>44524</v>
      </c>
      <c r="D8549" s="37">
        <v>2021</v>
      </c>
      <c r="E8549" s="5" t="str">
        <f>TEXT(Sales[[#This Row],[Invoice Date]],"mmm")</f>
        <v>Nov</v>
      </c>
      <c r="F8549" s="4" t="s">
        <v>48</v>
      </c>
      <c r="G8549" s="4" t="s">
        <v>72</v>
      </c>
      <c r="H8549" s="4" t="s">
        <v>73</v>
      </c>
      <c r="I8549" s="6" t="s">
        <v>17</v>
      </c>
      <c r="J8549" s="7">
        <v>34</v>
      </c>
      <c r="K8549" s="8">
        <v>173</v>
      </c>
      <c r="L8549" s="9">
        <f t="shared" si="133"/>
        <v>5882</v>
      </c>
      <c r="M8549" s="9">
        <v>2470.44</v>
      </c>
      <c r="N8549" s="10">
        <v>0.42</v>
      </c>
      <c r="O8549" s="4" t="s">
        <v>24</v>
      </c>
    </row>
    <row r="8550" spans="1:15" ht="14.25" customHeight="1" x14ac:dyDescent="0.25">
      <c r="A8550" s="4" t="s">
        <v>14</v>
      </c>
      <c r="B8550" s="4">
        <v>1128299</v>
      </c>
      <c r="C8550" s="5">
        <v>44524</v>
      </c>
      <c r="D8550" s="37">
        <v>2021</v>
      </c>
      <c r="E8550" s="5" t="str">
        <f>TEXT(Sales[[#This Row],[Invoice Date]],"mmm")</f>
        <v>Nov</v>
      </c>
      <c r="F8550" s="4" t="s">
        <v>48</v>
      </c>
      <c r="G8550" s="4" t="s">
        <v>72</v>
      </c>
      <c r="H8550" s="4" t="s">
        <v>73</v>
      </c>
      <c r="I8550" s="6" t="s">
        <v>19</v>
      </c>
      <c r="J8550" s="7">
        <v>34</v>
      </c>
      <c r="K8550" s="8">
        <v>221</v>
      </c>
      <c r="L8550" s="9">
        <f t="shared" si="133"/>
        <v>7514</v>
      </c>
      <c r="M8550" s="9">
        <v>2780.18</v>
      </c>
      <c r="N8550" s="10">
        <v>0.37</v>
      </c>
      <c r="O8550" s="4" t="s">
        <v>24</v>
      </c>
    </row>
    <row r="8551" spans="1:15" ht="14.25" customHeight="1" x14ac:dyDescent="0.25">
      <c r="A8551" s="4" t="s">
        <v>14</v>
      </c>
      <c r="B8551" s="4">
        <v>1128299</v>
      </c>
      <c r="C8551" s="5">
        <v>44524</v>
      </c>
      <c r="D8551" s="37">
        <v>2021</v>
      </c>
      <c r="E8551" s="5" t="str">
        <f>TEXT(Sales[[#This Row],[Invoice Date]],"mmm")</f>
        <v>Nov</v>
      </c>
      <c r="F8551" s="4" t="s">
        <v>48</v>
      </c>
      <c r="G8551" s="4" t="s">
        <v>72</v>
      </c>
      <c r="H8551" s="4" t="s">
        <v>73</v>
      </c>
      <c r="I8551" s="6" t="s">
        <v>20</v>
      </c>
      <c r="J8551" s="7">
        <v>33</v>
      </c>
      <c r="K8551" s="8">
        <v>143</v>
      </c>
      <c r="L8551" s="9">
        <f t="shared" si="133"/>
        <v>4719</v>
      </c>
      <c r="M8551" s="9">
        <v>1840.4099999999999</v>
      </c>
      <c r="N8551" s="10">
        <v>0.38999999999999996</v>
      </c>
      <c r="O8551" s="4" t="s">
        <v>24</v>
      </c>
    </row>
    <row r="8552" spans="1:15" ht="14.25" customHeight="1" x14ac:dyDescent="0.25">
      <c r="A8552" s="4" t="s">
        <v>14</v>
      </c>
      <c r="B8552" s="4">
        <v>1128299</v>
      </c>
      <c r="C8552" s="5">
        <v>44524</v>
      </c>
      <c r="D8552" s="37">
        <v>2021</v>
      </c>
      <c r="E8552" s="5" t="str">
        <f>TEXT(Sales[[#This Row],[Invoice Date]],"mmm")</f>
        <v>Nov</v>
      </c>
      <c r="F8552" s="4" t="s">
        <v>48</v>
      </c>
      <c r="G8552" s="4" t="s">
        <v>72</v>
      </c>
      <c r="H8552" s="4" t="s">
        <v>73</v>
      </c>
      <c r="I8552" s="6" t="s">
        <v>21</v>
      </c>
      <c r="J8552" s="7">
        <v>36</v>
      </c>
      <c r="K8552" s="8">
        <v>144</v>
      </c>
      <c r="L8552" s="9">
        <f t="shared" si="133"/>
        <v>5184</v>
      </c>
      <c r="M8552" s="9">
        <v>2021.7599999999998</v>
      </c>
      <c r="N8552" s="10">
        <v>0.38999999999999996</v>
      </c>
      <c r="O8552" s="4" t="s">
        <v>24</v>
      </c>
    </row>
    <row r="8553" spans="1:15" ht="14.25" customHeight="1" x14ac:dyDescent="0.25">
      <c r="A8553" s="4" t="s">
        <v>14</v>
      </c>
      <c r="B8553" s="4">
        <v>1128299</v>
      </c>
      <c r="C8553" s="5">
        <v>44524</v>
      </c>
      <c r="D8553" s="37">
        <v>2021</v>
      </c>
      <c r="E8553" s="5" t="str">
        <f>TEXT(Sales[[#This Row],[Invoice Date]],"mmm")</f>
        <v>Nov</v>
      </c>
      <c r="F8553" s="4" t="s">
        <v>48</v>
      </c>
      <c r="G8553" s="4" t="s">
        <v>72</v>
      </c>
      <c r="H8553" s="4" t="s">
        <v>73</v>
      </c>
      <c r="I8553" s="6" t="s">
        <v>22</v>
      </c>
      <c r="J8553" s="7">
        <v>56</v>
      </c>
      <c r="K8553" s="8">
        <v>136</v>
      </c>
      <c r="L8553" s="9">
        <f t="shared" si="133"/>
        <v>7616</v>
      </c>
      <c r="M8553" s="9">
        <v>3351.04</v>
      </c>
      <c r="N8553" s="10">
        <v>0.44</v>
      </c>
      <c r="O8553" s="4" t="s">
        <v>24</v>
      </c>
    </row>
    <row r="8554" spans="1:15" ht="14.25" customHeight="1" x14ac:dyDescent="0.25">
      <c r="A8554" s="4" t="s">
        <v>14</v>
      </c>
      <c r="B8554" s="4">
        <v>1128299</v>
      </c>
      <c r="C8554" s="5">
        <v>44524</v>
      </c>
      <c r="D8554" s="37">
        <v>2021</v>
      </c>
      <c r="E8554" s="5" t="str">
        <f>TEXT(Sales[[#This Row],[Invoice Date]],"mmm")</f>
        <v>Nov</v>
      </c>
      <c r="F8554" s="4" t="s">
        <v>48</v>
      </c>
      <c r="G8554" s="4" t="s">
        <v>72</v>
      </c>
      <c r="H8554" s="4" t="s">
        <v>73</v>
      </c>
      <c r="I8554" s="6" t="s">
        <v>23</v>
      </c>
      <c r="J8554" s="7">
        <v>60</v>
      </c>
      <c r="K8554" s="8">
        <v>176</v>
      </c>
      <c r="L8554" s="9">
        <f t="shared" si="133"/>
        <v>10560</v>
      </c>
      <c r="M8554" s="9">
        <v>3484.7999999999997</v>
      </c>
      <c r="N8554" s="10">
        <v>0.32999999999999996</v>
      </c>
      <c r="O8554" s="4" t="s">
        <v>24</v>
      </c>
    </row>
    <row r="8555" spans="1:15" ht="14.25" customHeight="1" x14ac:dyDescent="0.25">
      <c r="A8555" s="4" t="s">
        <v>14</v>
      </c>
      <c r="B8555" s="4">
        <v>1128299</v>
      </c>
      <c r="C8555" s="5">
        <v>44553</v>
      </c>
      <c r="D8555" s="37">
        <v>2021</v>
      </c>
      <c r="E8555" s="5" t="str">
        <f>TEXT(Sales[[#This Row],[Invoice Date]],"mmm")</f>
        <v>Dec</v>
      </c>
      <c r="F8555" s="4" t="s">
        <v>48</v>
      </c>
      <c r="G8555" s="4" t="s">
        <v>72</v>
      </c>
      <c r="H8555" s="4" t="s">
        <v>73</v>
      </c>
      <c r="I8555" s="6" t="s">
        <v>17</v>
      </c>
      <c r="J8555" s="7">
        <v>49</v>
      </c>
      <c r="K8555" s="8">
        <v>248</v>
      </c>
      <c r="L8555" s="9">
        <f t="shared" si="133"/>
        <v>12152</v>
      </c>
      <c r="M8555" s="9">
        <v>4860.7999999999993</v>
      </c>
      <c r="N8555" s="10">
        <v>0.39999999999999997</v>
      </c>
      <c r="O8555" s="4" t="s">
        <v>24</v>
      </c>
    </row>
    <row r="8556" spans="1:15" ht="14.25" customHeight="1" x14ac:dyDescent="0.25">
      <c r="A8556" s="4" t="s">
        <v>14</v>
      </c>
      <c r="B8556" s="4">
        <v>1128299</v>
      </c>
      <c r="C8556" s="5">
        <v>44553</v>
      </c>
      <c r="D8556" s="37">
        <v>2021</v>
      </c>
      <c r="E8556" s="5" t="str">
        <f>TEXT(Sales[[#This Row],[Invoice Date]],"mmm")</f>
        <v>Dec</v>
      </c>
      <c r="F8556" s="4" t="s">
        <v>48</v>
      </c>
      <c r="G8556" s="4" t="s">
        <v>72</v>
      </c>
      <c r="H8556" s="4" t="s">
        <v>73</v>
      </c>
      <c r="I8556" s="6" t="s">
        <v>19</v>
      </c>
      <c r="J8556" s="7">
        <v>54</v>
      </c>
      <c r="K8556" s="8">
        <v>225</v>
      </c>
      <c r="L8556" s="9">
        <f t="shared" si="133"/>
        <v>12150</v>
      </c>
      <c r="M8556" s="9">
        <v>4981.5</v>
      </c>
      <c r="N8556" s="10">
        <v>0.41</v>
      </c>
      <c r="O8556" s="4" t="s">
        <v>24</v>
      </c>
    </row>
    <row r="8557" spans="1:15" ht="14.25" customHeight="1" x14ac:dyDescent="0.25">
      <c r="A8557" s="4" t="s">
        <v>26</v>
      </c>
      <c r="B8557" s="4">
        <v>1128299</v>
      </c>
      <c r="C8557" s="5">
        <v>44553</v>
      </c>
      <c r="D8557" s="37">
        <v>2021</v>
      </c>
      <c r="E8557" s="5" t="str">
        <f>TEXT(Sales[[#This Row],[Invoice Date]],"mmm")</f>
        <v>Dec</v>
      </c>
      <c r="F8557" s="4" t="s">
        <v>48</v>
      </c>
      <c r="G8557" s="4" t="s">
        <v>72</v>
      </c>
      <c r="H8557" s="4" t="s">
        <v>73</v>
      </c>
      <c r="I8557" s="6" t="s">
        <v>20</v>
      </c>
      <c r="J8557" s="7">
        <v>53</v>
      </c>
      <c r="K8557" s="8">
        <v>165</v>
      </c>
      <c r="L8557" s="9">
        <f t="shared" si="133"/>
        <v>8745</v>
      </c>
      <c r="M8557" s="9">
        <v>3497.9999999999995</v>
      </c>
      <c r="N8557" s="10">
        <v>0.39999999999999997</v>
      </c>
      <c r="O8557" s="4" t="s">
        <v>24</v>
      </c>
    </row>
    <row r="8558" spans="1:15" ht="14.25" customHeight="1" x14ac:dyDescent="0.25">
      <c r="A8558" s="4" t="s">
        <v>26</v>
      </c>
      <c r="B8558" s="4">
        <v>1128299</v>
      </c>
      <c r="C8558" s="5">
        <v>44553</v>
      </c>
      <c r="D8558" s="37">
        <v>2021</v>
      </c>
      <c r="E8558" s="5" t="str">
        <f>TEXT(Sales[[#This Row],[Invoice Date]],"mmm")</f>
        <v>Dec</v>
      </c>
      <c r="F8558" s="4" t="s">
        <v>48</v>
      </c>
      <c r="G8558" s="4" t="s">
        <v>72</v>
      </c>
      <c r="H8558" s="4" t="s">
        <v>73</v>
      </c>
      <c r="I8558" s="6" t="s">
        <v>21</v>
      </c>
      <c r="J8558" s="7">
        <v>51</v>
      </c>
      <c r="K8558" s="8">
        <v>176</v>
      </c>
      <c r="L8558" s="9">
        <f t="shared" si="133"/>
        <v>8976</v>
      </c>
      <c r="M8558" s="9">
        <v>3500.6399999999994</v>
      </c>
      <c r="N8558" s="10">
        <v>0.38999999999999996</v>
      </c>
      <c r="O8558" s="4" t="s">
        <v>24</v>
      </c>
    </row>
    <row r="8559" spans="1:15" ht="14.25" customHeight="1" x14ac:dyDescent="0.25">
      <c r="A8559" s="4" t="s">
        <v>26</v>
      </c>
      <c r="B8559" s="4">
        <v>1128299</v>
      </c>
      <c r="C8559" s="5">
        <v>44553</v>
      </c>
      <c r="D8559" s="37">
        <v>2021</v>
      </c>
      <c r="E8559" s="5" t="str">
        <f>TEXT(Sales[[#This Row],[Invoice Date]],"mmm")</f>
        <v>Dec</v>
      </c>
      <c r="F8559" s="4" t="s">
        <v>48</v>
      </c>
      <c r="G8559" s="4" t="s">
        <v>72</v>
      </c>
      <c r="H8559" s="4" t="s">
        <v>73</v>
      </c>
      <c r="I8559" s="6" t="s">
        <v>22</v>
      </c>
      <c r="J8559" s="7">
        <v>59</v>
      </c>
      <c r="K8559" s="8">
        <v>157</v>
      </c>
      <c r="L8559" s="9">
        <f t="shared" si="133"/>
        <v>9263</v>
      </c>
      <c r="M8559" s="9">
        <v>3890.4600000000005</v>
      </c>
      <c r="N8559" s="10">
        <v>0.42000000000000004</v>
      </c>
      <c r="O8559" s="4" t="s">
        <v>24</v>
      </c>
    </row>
    <row r="8560" spans="1:15" ht="14.25" customHeight="1" x14ac:dyDescent="0.25">
      <c r="A8560" s="4" t="s">
        <v>26</v>
      </c>
      <c r="B8560" s="4">
        <v>1128299</v>
      </c>
      <c r="C8560" s="5">
        <v>44553</v>
      </c>
      <c r="D8560" s="37">
        <v>2021</v>
      </c>
      <c r="E8560" s="5" t="str">
        <f>TEXT(Sales[[#This Row],[Invoice Date]],"mmm")</f>
        <v>Dec</v>
      </c>
      <c r="F8560" s="4" t="s">
        <v>48</v>
      </c>
      <c r="G8560" s="4" t="s">
        <v>72</v>
      </c>
      <c r="H8560" s="4" t="s">
        <v>73</v>
      </c>
      <c r="I8560" s="6" t="s">
        <v>23</v>
      </c>
      <c r="J8560" s="7">
        <v>65</v>
      </c>
      <c r="K8560" s="8">
        <v>190</v>
      </c>
      <c r="L8560" s="9">
        <f t="shared" si="133"/>
        <v>12350</v>
      </c>
      <c r="M8560" s="9">
        <v>4322.5</v>
      </c>
      <c r="N8560" s="10">
        <v>0.35</v>
      </c>
      <c r="O8560" s="4" t="s">
        <v>24</v>
      </c>
    </row>
    <row r="8561" spans="1:15" ht="14.25" customHeight="1" x14ac:dyDescent="0.25">
      <c r="A8561" s="4" t="s">
        <v>26</v>
      </c>
      <c r="B8561" s="4">
        <v>1185732</v>
      </c>
      <c r="C8561" s="5">
        <v>44215</v>
      </c>
      <c r="D8561" s="37">
        <v>2021</v>
      </c>
      <c r="E8561" s="5" t="str">
        <f>TEXT(Sales[[#This Row],[Invoice Date]],"mmm")</f>
        <v>Jan</v>
      </c>
      <c r="F8561" s="4" t="s">
        <v>48</v>
      </c>
      <c r="G8561" s="4" t="s">
        <v>72</v>
      </c>
      <c r="H8561" s="4" t="s">
        <v>73</v>
      </c>
      <c r="I8561" s="6" t="s">
        <v>17</v>
      </c>
      <c r="J8561" s="7">
        <v>23</v>
      </c>
      <c r="K8561" s="8">
        <v>233</v>
      </c>
      <c r="L8561" s="9">
        <f t="shared" si="133"/>
        <v>5359</v>
      </c>
      <c r="M8561" s="9">
        <v>2786.6800000000003</v>
      </c>
      <c r="N8561" s="10">
        <v>0.52</v>
      </c>
      <c r="O8561" s="4" t="s">
        <v>24</v>
      </c>
    </row>
    <row r="8562" spans="1:15" ht="14.25" customHeight="1" x14ac:dyDescent="0.25">
      <c r="A8562" s="4" t="s">
        <v>26</v>
      </c>
      <c r="B8562" s="4">
        <v>1185732</v>
      </c>
      <c r="C8562" s="5">
        <v>44215</v>
      </c>
      <c r="D8562" s="37">
        <v>2021</v>
      </c>
      <c r="E8562" s="5" t="str">
        <f>TEXT(Sales[[#This Row],[Invoice Date]],"mmm")</f>
        <v>Jan</v>
      </c>
      <c r="F8562" s="4" t="s">
        <v>48</v>
      </c>
      <c r="G8562" s="4" t="s">
        <v>72</v>
      </c>
      <c r="H8562" s="4" t="s">
        <v>73</v>
      </c>
      <c r="I8562" s="6" t="s">
        <v>19</v>
      </c>
      <c r="J8562" s="7">
        <v>28</v>
      </c>
      <c r="K8562" s="8">
        <v>187</v>
      </c>
      <c r="L8562" s="9">
        <f t="shared" si="133"/>
        <v>5236</v>
      </c>
      <c r="M8562" s="9">
        <v>2460.92</v>
      </c>
      <c r="N8562" s="10">
        <v>0.47</v>
      </c>
      <c r="O8562" s="4" t="s">
        <v>24</v>
      </c>
    </row>
    <row r="8563" spans="1:15" ht="14.25" customHeight="1" x14ac:dyDescent="0.25">
      <c r="A8563" s="4" t="s">
        <v>26</v>
      </c>
      <c r="B8563" s="4">
        <v>1185732</v>
      </c>
      <c r="C8563" s="5">
        <v>44215</v>
      </c>
      <c r="D8563" s="37">
        <v>2021</v>
      </c>
      <c r="E8563" s="5" t="str">
        <f>TEXT(Sales[[#This Row],[Invoice Date]],"mmm")</f>
        <v>Jan</v>
      </c>
      <c r="F8563" s="4" t="s">
        <v>48</v>
      </c>
      <c r="G8563" s="4" t="s">
        <v>72</v>
      </c>
      <c r="H8563" s="4" t="s">
        <v>73</v>
      </c>
      <c r="I8563" s="6" t="s">
        <v>20</v>
      </c>
      <c r="J8563" s="7">
        <v>18</v>
      </c>
      <c r="K8563" s="8">
        <v>176</v>
      </c>
      <c r="L8563" s="9">
        <f t="shared" si="133"/>
        <v>3168</v>
      </c>
      <c r="M8563" s="9">
        <v>1013.76</v>
      </c>
      <c r="N8563" s="10">
        <v>0.32</v>
      </c>
      <c r="O8563" s="4" t="s">
        <v>24</v>
      </c>
    </row>
    <row r="8564" spans="1:15" ht="14.25" customHeight="1" x14ac:dyDescent="0.25">
      <c r="A8564" s="4" t="s">
        <v>26</v>
      </c>
      <c r="B8564" s="4">
        <v>1185732</v>
      </c>
      <c r="C8564" s="5">
        <v>44215</v>
      </c>
      <c r="D8564" s="37">
        <v>2021</v>
      </c>
      <c r="E8564" s="5" t="str">
        <f>TEXT(Sales[[#This Row],[Invoice Date]],"mmm")</f>
        <v>Jan</v>
      </c>
      <c r="F8564" s="4" t="s">
        <v>48</v>
      </c>
      <c r="G8564" s="4" t="s">
        <v>72</v>
      </c>
      <c r="H8564" s="4" t="s">
        <v>73</v>
      </c>
      <c r="I8564" s="6" t="s">
        <v>21</v>
      </c>
      <c r="J8564" s="7">
        <v>21</v>
      </c>
      <c r="K8564" s="8">
        <v>136</v>
      </c>
      <c r="L8564" s="9">
        <f t="shared" si="133"/>
        <v>2856</v>
      </c>
      <c r="M8564" s="9">
        <v>1199.52</v>
      </c>
      <c r="N8564" s="10">
        <v>0.42</v>
      </c>
      <c r="O8564" s="4" t="s">
        <v>24</v>
      </c>
    </row>
    <row r="8565" spans="1:15" ht="14.25" customHeight="1" x14ac:dyDescent="0.25">
      <c r="A8565" s="4" t="s">
        <v>26</v>
      </c>
      <c r="B8565" s="4">
        <v>1185732</v>
      </c>
      <c r="C8565" s="5">
        <v>44215</v>
      </c>
      <c r="D8565" s="37">
        <v>2021</v>
      </c>
      <c r="E8565" s="5" t="str">
        <f>TEXT(Sales[[#This Row],[Invoice Date]],"mmm")</f>
        <v>Jan</v>
      </c>
      <c r="F8565" s="4" t="s">
        <v>48</v>
      </c>
      <c r="G8565" s="4" t="s">
        <v>72</v>
      </c>
      <c r="H8565" s="4" t="s">
        <v>73</v>
      </c>
      <c r="I8565" s="6" t="s">
        <v>22</v>
      </c>
      <c r="J8565" s="7">
        <v>30</v>
      </c>
      <c r="K8565" s="8">
        <v>140</v>
      </c>
      <c r="L8565" s="9">
        <f t="shared" si="133"/>
        <v>4200</v>
      </c>
      <c r="M8565" s="9">
        <v>1889.9999999999998</v>
      </c>
      <c r="N8565" s="10">
        <v>0.44999999999999996</v>
      </c>
      <c r="O8565" s="4" t="s">
        <v>24</v>
      </c>
    </row>
    <row r="8566" spans="1:15" ht="14.25" customHeight="1" x14ac:dyDescent="0.25">
      <c r="A8566" s="4" t="s">
        <v>26</v>
      </c>
      <c r="B8566" s="4">
        <v>1185732</v>
      </c>
      <c r="C8566" s="5">
        <v>44215</v>
      </c>
      <c r="D8566" s="37">
        <v>2021</v>
      </c>
      <c r="E8566" s="5" t="str">
        <f>TEXT(Sales[[#This Row],[Invoice Date]],"mmm")</f>
        <v>Jan</v>
      </c>
      <c r="F8566" s="4" t="s">
        <v>48</v>
      </c>
      <c r="G8566" s="4" t="s">
        <v>72</v>
      </c>
      <c r="H8566" s="4" t="s">
        <v>73</v>
      </c>
      <c r="I8566" s="6" t="s">
        <v>23</v>
      </c>
      <c r="J8566" s="7">
        <v>25</v>
      </c>
      <c r="K8566" s="8">
        <v>193</v>
      </c>
      <c r="L8566" s="9">
        <f t="shared" si="133"/>
        <v>4825</v>
      </c>
      <c r="M8566" s="9">
        <v>2798.5000000000005</v>
      </c>
      <c r="N8566" s="10">
        <v>0.58000000000000007</v>
      </c>
      <c r="O8566" s="4" t="s">
        <v>24</v>
      </c>
    </row>
    <row r="8567" spans="1:15" ht="14.25" customHeight="1" x14ac:dyDescent="0.25">
      <c r="A8567" s="4" t="s">
        <v>26</v>
      </c>
      <c r="B8567" s="4">
        <v>1185732</v>
      </c>
      <c r="C8567" s="5">
        <v>44244</v>
      </c>
      <c r="D8567" s="37">
        <v>2021</v>
      </c>
      <c r="E8567" s="5" t="str">
        <f>TEXT(Sales[[#This Row],[Invoice Date]],"mmm")</f>
        <v>Feb</v>
      </c>
      <c r="F8567" s="4" t="s">
        <v>48</v>
      </c>
      <c r="G8567" s="4" t="s">
        <v>72</v>
      </c>
      <c r="H8567" s="4" t="s">
        <v>73</v>
      </c>
      <c r="I8567" s="6" t="s">
        <v>17</v>
      </c>
      <c r="J8567" s="7">
        <v>26</v>
      </c>
      <c r="K8567" s="8">
        <v>256</v>
      </c>
      <c r="L8567" s="9">
        <f t="shared" si="133"/>
        <v>6656</v>
      </c>
      <c r="M8567" s="9">
        <v>3660.8</v>
      </c>
      <c r="N8567" s="10">
        <v>0.55000000000000004</v>
      </c>
      <c r="O8567" s="4" t="s">
        <v>24</v>
      </c>
    </row>
    <row r="8568" spans="1:15" ht="14.25" customHeight="1" x14ac:dyDescent="0.25">
      <c r="A8568" s="4" t="s">
        <v>26</v>
      </c>
      <c r="B8568" s="4">
        <v>1185732</v>
      </c>
      <c r="C8568" s="5">
        <v>44244</v>
      </c>
      <c r="D8568" s="37">
        <v>2021</v>
      </c>
      <c r="E8568" s="5" t="str">
        <f>TEXT(Sales[[#This Row],[Invoice Date]],"mmm")</f>
        <v>Feb</v>
      </c>
      <c r="F8568" s="4" t="s">
        <v>48</v>
      </c>
      <c r="G8568" s="4" t="s">
        <v>72</v>
      </c>
      <c r="H8568" s="4" t="s">
        <v>73</v>
      </c>
      <c r="I8568" s="6" t="s">
        <v>19</v>
      </c>
      <c r="J8568" s="7">
        <v>27</v>
      </c>
      <c r="K8568" s="8">
        <v>153</v>
      </c>
      <c r="L8568" s="9">
        <f t="shared" si="133"/>
        <v>4131</v>
      </c>
      <c r="M8568" s="9">
        <v>1858.9499999999998</v>
      </c>
      <c r="N8568" s="10">
        <v>0.44999999999999996</v>
      </c>
      <c r="O8568" s="4" t="s">
        <v>24</v>
      </c>
    </row>
    <row r="8569" spans="1:15" ht="14.25" customHeight="1" x14ac:dyDescent="0.25">
      <c r="A8569" s="4" t="s">
        <v>26</v>
      </c>
      <c r="B8569" s="4">
        <v>1185732</v>
      </c>
      <c r="C8569" s="5">
        <v>44244</v>
      </c>
      <c r="D8569" s="37">
        <v>2021</v>
      </c>
      <c r="E8569" s="5" t="str">
        <f>TEXT(Sales[[#This Row],[Invoice Date]],"mmm")</f>
        <v>Feb</v>
      </c>
      <c r="F8569" s="4" t="s">
        <v>48</v>
      </c>
      <c r="G8569" s="4" t="s">
        <v>72</v>
      </c>
      <c r="H8569" s="4" t="s">
        <v>73</v>
      </c>
      <c r="I8569" s="6" t="s">
        <v>20</v>
      </c>
      <c r="J8569" s="7">
        <v>17</v>
      </c>
      <c r="K8569" s="8">
        <v>170</v>
      </c>
      <c r="L8569" s="9">
        <f t="shared" si="133"/>
        <v>2890</v>
      </c>
      <c r="M8569" s="9">
        <v>1040.3999999999999</v>
      </c>
      <c r="N8569" s="10">
        <v>0.36</v>
      </c>
      <c r="O8569" s="4" t="s">
        <v>24</v>
      </c>
    </row>
    <row r="8570" spans="1:15" ht="14.25" customHeight="1" x14ac:dyDescent="0.25">
      <c r="A8570" s="4" t="s">
        <v>30</v>
      </c>
      <c r="B8570" s="4">
        <v>1185732</v>
      </c>
      <c r="C8570" s="5">
        <v>44238</v>
      </c>
      <c r="D8570" s="37">
        <v>2021</v>
      </c>
      <c r="E8570" s="5" t="str">
        <f>TEXT(Sales[[#This Row],[Invoice Date]],"mmm")</f>
        <v>Feb</v>
      </c>
      <c r="F8570" s="4" t="s">
        <v>31</v>
      </c>
      <c r="G8570" s="4" t="s">
        <v>78</v>
      </c>
      <c r="H8570" s="4" t="s">
        <v>79</v>
      </c>
      <c r="I8570" s="6" t="s">
        <v>21</v>
      </c>
      <c r="J8570" s="7">
        <v>16</v>
      </c>
      <c r="K8570" s="8">
        <v>93</v>
      </c>
      <c r="L8570" s="9">
        <f t="shared" si="133"/>
        <v>1488</v>
      </c>
      <c r="M8570" s="9">
        <v>624.96</v>
      </c>
      <c r="N8570" s="10">
        <v>0.42000000000000004</v>
      </c>
      <c r="O8570" s="4" t="s">
        <v>24</v>
      </c>
    </row>
    <row r="8571" spans="1:15" ht="14.25" customHeight="1" x14ac:dyDescent="0.25">
      <c r="A8571" s="4" t="s">
        <v>30</v>
      </c>
      <c r="B8571" s="4">
        <v>1185732</v>
      </c>
      <c r="C8571" s="5">
        <v>44238</v>
      </c>
      <c r="D8571" s="37">
        <v>2021</v>
      </c>
      <c r="E8571" s="5" t="str">
        <f>TEXT(Sales[[#This Row],[Invoice Date]],"mmm")</f>
        <v>Feb</v>
      </c>
      <c r="F8571" s="4" t="s">
        <v>31</v>
      </c>
      <c r="G8571" s="4" t="s">
        <v>78</v>
      </c>
      <c r="H8571" s="4" t="s">
        <v>79</v>
      </c>
      <c r="I8571" s="6" t="s">
        <v>22</v>
      </c>
      <c r="J8571" s="7">
        <v>28</v>
      </c>
      <c r="K8571" s="8">
        <v>120</v>
      </c>
      <c r="L8571" s="9">
        <f t="shared" si="133"/>
        <v>3360</v>
      </c>
      <c r="M8571" s="9">
        <v>1411.2</v>
      </c>
      <c r="N8571" s="10">
        <v>0.42</v>
      </c>
      <c r="O8571" s="4" t="s">
        <v>24</v>
      </c>
    </row>
    <row r="8572" spans="1:15" ht="14.25" customHeight="1" x14ac:dyDescent="0.25">
      <c r="A8572" s="4" t="s">
        <v>30</v>
      </c>
      <c r="B8572" s="4">
        <v>1185732</v>
      </c>
      <c r="C8572" s="5">
        <v>44238</v>
      </c>
      <c r="D8572" s="37">
        <v>2021</v>
      </c>
      <c r="E8572" s="5" t="str">
        <f>TEXT(Sales[[#This Row],[Invoice Date]],"mmm")</f>
        <v>Feb</v>
      </c>
      <c r="F8572" s="4" t="s">
        <v>31</v>
      </c>
      <c r="G8572" s="4" t="s">
        <v>78</v>
      </c>
      <c r="H8572" s="4" t="s">
        <v>79</v>
      </c>
      <c r="I8572" s="6" t="s">
        <v>23</v>
      </c>
      <c r="J8572" s="7">
        <v>18</v>
      </c>
      <c r="K8572" s="8">
        <v>149</v>
      </c>
      <c r="L8572" s="9">
        <f t="shared" si="133"/>
        <v>2682</v>
      </c>
      <c r="M8572" s="9">
        <v>1475.1000000000001</v>
      </c>
      <c r="N8572" s="10">
        <v>0.55000000000000004</v>
      </c>
      <c r="O8572" s="4" t="s">
        <v>24</v>
      </c>
    </row>
    <row r="8573" spans="1:15" ht="14.25" customHeight="1" x14ac:dyDescent="0.25">
      <c r="A8573" s="4" t="s">
        <v>30</v>
      </c>
      <c r="B8573" s="4">
        <v>1185732</v>
      </c>
      <c r="C8573" s="5">
        <v>44265</v>
      </c>
      <c r="D8573" s="37">
        <v>2021</v>
      </c>
      <c r="E8573" s="5" t="str">
        <f>TEXT(Sales[[#This Row],[Invoice Date]],"mmm")</f>
        <v>Mar</v>
      </c>
      <c r="F8573" s="4" t="s">
        <v>31</v>
      </c>
      <c r="G8573" s="4" t="s">
        <v>78</v>
      </c>
      <c r="H8573" s="4" t="s">
        <v>79</v>
      </c>
      <c r="I8573" s="6" t="s">
        <v>17</v>
      </c>
      <c r="J8573" s="7">
        <v>20</v>
      </c>
      <c r="K8573" s="8">
        <v>228</v>
      </c>
      <c r="L8573" s="9">
        <f t="shared" si="133"/>
        <v>4560</v>
      </c>
      <c r="M8573" s="9">
        <v>1960.8000000000002</v>
      </c>
      <c r="N8573" s="10">
        <v>0.43000000000000005</v>
      </c>
      <c r="O8573" s="4" t="s">
        <v>24</v>
      </c>
    </row>
    <row r="8574" spans="1:15" ht="14.25" customHeight="1" x14ac:dyDescent="0.25">
      <c r="A8574" s="4" t="s">
        <v>30</v>
      </c>
      <c r="B8574" s="4">
        <v>1185732</v>
      </c>
      <c r="C8574" s="5">
        <v>44265</v>
      </c>
      <c r="D8574" s="37">
        <v>2021</v>
      </c>
      <c r="E8574" s="5" t="str">
        <f>TEXT(Sales[[#This Row],[Invoice Date]],"mmm")</f>
        <v>Mar</v>
      </c>
      <c r="F8574" s="4" t="s">
        <v>31</v>
      </c>
      <c r="G8574" s="4" t="s">
        <v>78</v>
      </c>
      <c r="H8574" s="4" t="s">
        <v>79</v>
      </c>
      <c r="I8574" s="6" t="s">
        <v>19</v>
      </c>
      <c r="J8574" s="7">
        <v>22</v>
      </c>
      <c r="K8574" s="8">
        <v>105</v>
      </c>
      <c r="L8574" s="9">
        <f t="shared" si="133"/>
        <v>2310</v>
      </c>
      <c r="M8574" s="9">
        <v>923.99999999999989</v>
      </c>
      <c r="N8574" s="10">
        <v>0.39999999999999997</v>
      </c>
      <c r="O8574" s="4" t="s">
        <v>24</v>
      </c>
    </row>
    <row r="8575" spans="1:15" ht="14.25" customHeight="1" x14ac:dyDescent="0.25">
      <c r="A8575" s="4" t="s">
        <v>30</v>
      </c>
      <c r="B8575" s="4">
        <v>1185732</v>
      </c>
      <c r="C8575" s="5">
        <v>44265</v>
      </c>
      <c r="D8575" s="37">
        <v>2021</v>
      </c>
      <c r="E8575" s="5" t="str">
        <f>TEXT(Sales[[#This Row],[Invoice Date]],"mmm")</f>
        <v>Mar</v>
      </c>
      <c r="F8575" s="4" t="s">
        <v>31</v>
      </c>
      <c r="G8575" s="4" t="s">
        <v>78</v>
      </c>
      <c r="H8575" s="4" t="s">
        <v>79</v>
      </c>
      <c r="I8575" s="6" t="s">
        <v>20</v>
      </c>
      <c r="J8575" s="7">
        <v>16</v>
      </c>
      <c r="K8575" s="8">
        <v>140</v>
      </c>
      <c r="L8575" s="9">
        <f t="shared" si="133"/>
        <v>2240</v>
      </c>
      <c r="M8575" s="9">
        <v>873.59999999999991</v>
      </c>
      <c r="N8575" s="10">
        <v>0.38999999999999996</v>
      </c>
      <c r="O8575" s="4" t="s">
        <v>24</v>
      </c>
    </row>
    <row r="8576" spans="1:15" ht="14.25" customHeight="1" x14ac:dyDescent="0.25">
      <c r="A8576" s="4" t="s">
        <v>30</v>
      </c>
      <c r="B8576" s="4">
        <v>1185732</v>
      </c>
      <c r="C8576" s="5">
        <v>44265</v>
      </c>
      <c r="D8576" s="37">
        <v>2021</v>
      </c>
      <c r="E8576" s="5" t="str">
        <f>TEXT(Sales[[#This Row],[Invoice Date]],"mmm")</f>
        <v>Mar</v>
      </c>
      <c r="F8576" s="4" t="s">
        <v>31</v>
      </c>
      <c r="G8576" s="4" t="s">
        <v>78</v>
      </c>
      <c r="H8576" s="4" t="s">
        <v>79</v>
      </c>
      <c r="I8576" s="6" t="s">
        <v>21</v>
      </c>
      <c r="J8576" s="7">
        <v>20</v>
      </c>
      <c r="K8576" s="8">
        <v>75</v>
      </c>
      <c r="L8576" s="9">
        <f t="shared" si="133"/>
        <v>1500</v>
      </c>
      <c r="M8576" s="9">
        <v>630.00000000000011</v>
      </c>
      <c r="N8576" s="10">
        <v>0.42000000000000004</v>
      </c>
      <c r="O8576" s="4" t="s">
        <v>24</v>
      </c>
    </row>
    <row r="8577" spans="1:15" ht="14.25" customHeight="1" x14ac:dyDescent="0.25">
      <c r="A8577" s="4" t="s">
        <v>30</v>
      </c>
      <c r="B8577" s="4">
        <v>1185732</v>
      </c>
      <c r="C8577" s="5">
        <v>44265</v>
      </c>
      <c r="D8577" s="37">
        <v>2021</v>
      </c>
      <c r="E8577" s="5" t="str">
        <f>TEXT(Sales[[#This Row],[Invoice Date]],"mmm")</f>
        <v>Mar</v>
      </c>
      <c r="F8577" s="4" t="s">
        <v>31</v>
      </c>
      <c r="G8577" s="4" t="s">
        <v>78</v>
      </c>
      <c r="H8577" s="4" t="s">
        <v>79</v>
      </c>
      <c r="I8577" s="6" t="s">
        <v>22</v>
      </c>
      <c r="J8577" s="7">
        <v>28</v>
      </c>
      <c r="K8577" s="8">
        <v>90</v>
      </c>
      <c r="L8577" s="9">
        <f t="shared" si="133"/>
        <v>2520</v>
      </c>
      <c r="M8577" s="9">
        <v>1007.9999999999999</v>
      </c>
      <c r="N8577" s="10">
        <v>0.39999999999999997</v>
      </c>
      <c r="O8577" s="4" t="s">
        <v>24</v>
      </c>
    </row>
    <row r="8578" spans="1:15" ht="14.25" customHeight="1" x14ac:dyDescent="0.25">
      <c r="A8578" s="4" t="s">
        <v>30</v>
      </c>
      <c r="B8578" s="4">
        <v>1185732</v>
      </c>
      <c r="C8578" s="5">
        <v>44265</v>
      </c>
      <c r="D8578" s="37">
        <v>2021</v>
      </c>
      <c r="E8578" s="5" t="str">
        <f>TEXT(Sales[[#This Row],[Invoice Date]],"mmm")</f>
        <v>Mar</v>
      </c>
      <c r="F8578" s="4" t="s">
        <v>31</v>
      </c>
      <c r="G8578" s="4" t="s">
        <v>78</v>
      </c>
      <c r="H8578" s="4" t="s">
        <v>79</v>
      </c>
      <c r="I8578" s="6" t="s">
        <v>23</v>
      </c>
      <c r="J8578" s="7">
        <v>21</v>
      </c>
      <c r="K8578" s="8">
        <v>140</v>
      </c>
      <c r="L8578" s="9">
        <f t="shared" si="133"/>
        <v>2940</v>
      </c>
      <c r="M8578" s="9">
        <v>1675.8000000000002</v>
      </c>
      <c r="N8578" s="10">
        <v>0.57000000000000006</v>
      </c>
      <c r="O8578" s="4" t="s">
        <v>24</v>
      </c>
    </row>
    <row r="8579" spans="1:15" ht="14.25" customHeight="1" x14ac:dyDescent="0.25">
      <c r="A8579" s="4" t="s">
        <v>30</v>
      </c>
      <c r="B8579" s="4">
        <v>1185732</v>
      </c>
      <c r="C8579" s="5">
        <v>44297</v>
      </c>
      <c r="D8579" s="37">
        <v>2021</v>
      </c>
      <c r="E8579" s="5" t="str">
        <f>TEXT(Sales[[#This Row],[Invoice Date]],"mmm")</f>
        <v>Apr</v>
      </c>
      <c r="F8579" s="4" t="s">
        <v>31</v>
      </c>
      <c r="G8579" s="4" t="s">
        <v>78</v>
      </c>
      <c r="H8579" s="4" t="s">
        <v>79</v>
      </c>
      <c r="I8579" s="6" t="s">
        <v>17</v>
      </c>
      <c r="J8579" s="7">
        <v>20</v>
      </c>
      <c r="K8579" s="8">
        <v>194</v>
      </c>
      <c r="L8579" s="9">
        <f t="shared" ref="L8579:L8642" si="134">J8579*K8579</f>
        <v>3880</v>
      </c>
      <c r="M8579" s="9">
        <v>1784.8000000000002</v>
      </c>
      <c r="N8579" s="10">
        <v>0.46</v>
      </c>
      <c r="O8579" s="4" t="s">
        <v>24</v>
      </c>
    </row>
    <row r="8580" spans="1:15" ht="14.25" customHeight="1" x14ac:dyDescent="0.25">
      <c r="A8580" s="4" t="s">
        <v>30</v>
      </c>
      <c r="B8580" s="4">
        <v>1185732</v>
      </c>
      <c r="C8580" s="5">
        <v>44297</v>
      </c>
      <c r="D8580" s="37">
        <v>2021</v>
      </c>
      <c r="E8580" s="5" t="str">
        <f>TEXT(Sales[[#This Row],[Invoice Date]],"mmm")</f>
        <v>Apr</v>
      </c>
      <c r="F8580" s="4" t="s">
        <v>31</v>
      </c>
      <c r="G8580" s="4" t="s">
        <v>78</v>
      </c>
      <c r="H8580" s="4" t="s">
        <v>79</v>
      </c>
      <c r="I8580" s="6" t="s">
        <v>19</v>
      </c>
      <c r="J8580" s="7">
        <v>20</v>
      </c>
      <c r="K8580" s="8">
        <v>111</v>
      </c>
      <c r="L8580" s="9">
        <f t="shared" si="134"/>
        <v>2220</v>
      </c>
      <c r="M8580" s="9">
        <v>821.4</v>
      </c>
      <c r="N8580" s="10">
        <v>0.37</v>
      </c>
      <c r="O8580" s="4" t="s">
        <v>24</v>
      </c>
    </row>
    <row r="8581" spans="1:15" ht="14.25" customHeight="1" x14ac:dyDescent="0.25">
      <c r="A8581" s="4" t="s">
        <v>30</v>
      </c>
      <c r="B8581" s="4">
        <v>1185732</v>
      </c>
      <c r="C8581" s="5">
        <v>44297</v>
      </c>
      <c r="D8581" s="37">
        <v>2021</v>
      </c>
      <c r="E8581" s="5" t="str">
        <f>TEXT(Sales[[#This Row],[Invoice Date]],"mmm")</f>
        <v>Apr</v>
      </c>
      <c r="F8581" s="4" t="s">
        <v>31</v>
      </c>
      <c r="G8581" s="4" t="s">
        <v>78</v>
      </c>
      <c r="H8581" s="4" t="s">
        <v>79</v>
      </c>
      <c r="I8581" s="6" t="s">
        <v>20</v>
      </c>
      <c r="J8581" s="7">
        <v>10</v>
      </c>
      <c r="K8581" s="8">
        <v>107</v>
      </c>
      <c r="L8581" s="9">
        <f t="shared" si="134"/>
        <v>1070</v>
      </c>
      <c r="M8581" s="9">
        <v>438.7</v>
      </c>
      <c r="N8581" s="10">
        <v>0.41</v>
      </c>
      <c r="O8581" s="4" t="s">
        <v>24</v>
      </c>
    </row>
    <row r="8582" spans="1:15" ht="14.25" customHeight="1" x14ac:dyDescent="0.25">
      <c r="A8582" s="4" t="s">
        <v>30</v>
      </c>
      <c r="B8582" s="4">
        <v>1185732</v>
      </c>
      <c r="C8582" s="5">
        <v>44297</v>
      </c>
      <c r="D8582" s="37">
        <v>2021</v>
      </c>
      <c r="E8582" s="5" t="str">
        <f>TEXT(Sales[[#This Row],[Invoice Date]],"mmm")</f>
        <v>Apr</v>
      </c>
      <c r="F8582" s="4" t="s">
        <v>31</v>
      </c>
      <c r="G8582" s="4" t="s">
        <v>78</v>
      </c>
      <c r="H8582" s="4" t="s">
        <v>79</v>
      </c>
      <c r="I8582" s="6" t="s">
        <v>21</v>
      </c>
      <c r="J8582" s="7">
        <v>14</v>
      </c>
      <c r="K8582" s="8">
        <v>75</v>
      </c>
      <c r="L8582" s="9">
        <f t="shared" si="134"/>
        <v>1050</v>
      </c>
      <c r="M8582" s="9">
        <v>472.5</v>
      </c>
      <c r="N8582" s="10">
        <v>0.45</v>
      </c>
      <c r="O8582" s="4" t="s">
        <v>24</v>
      </c>
    </row>
    <row r="8583" spans="1:15" ht="14.25" customHeight="1" x14ac:dyDescent="0.25">
      <c r="A8583" s="4" t="s">
        <v>30</v>
      </c>
      <c r="B8583" s="4">
        <v>1185732</v>
      </c>
      <c r="C8583" s="5">
        <v>44297</v>
      </c>
      <c r="D8583" s="37">
        <v>2021</v>
      </c>
      <c r="E8583" s="5" t="str">
        <f>TEXT(Sales[[#This Row],[Invoice Date]],"mmm")</f>
        <v>Apr</v>
      </c>
      <c r="F8583" s="4" t="s">
        <v>31</v>
      </c>
      <c r="G8583" s="4" t="s">
        <v>78</v>
      </c>
      <c r="H8583" s="4" t="s">
        <v>79</v>
      </c>
      <c r="I8583" s="6" t="s">
        <v>22</v>
      </c>
      <c r="J8583" s="7">
        <v>24</v>
      </c>
      <c r="K8583" s="8">
        <v>88</v>
      </c>
      <c r="L8583" s="9">
        <f t="shared" si="134"/>
        <v>2112</v>
      </c>
      <c r="M8583" s="9">
        <v>823.68</v>
      </c>
      <c r="N8583" s="10">
        <v>0.38999999999999996</v>
      </c>
      <c r="O8583" s="4" t="s">
        <v>24</v>
      </c>
    </row>
    <row r="8584" spans="1:15" ht="14.25" customHeight="1" x14ac:dyDescent="0.25">
      <c r="A8584" s="4" t="s">
        <v>30</v>
      </c>
      <c r="B8584" s="4">
        <v>1185732</v>
      </c>
      <c r="C8584" s="5">
        <v>44297</v>
      </c>
      <c r="D8584" s="37">
        <v>2021</v>
      </c>
      <c r="E8584" s="5" t="str">
        <f>TEXT(Sales[[#This Row],[Invoice Date]],"mmm")</f>
        <v>Apr</v>
      </c>
      <c r="F8584" s="4" t="s">
        <v>31</v>
      </c>
      <c r="G8584" s="4" t="s">
        <v>78</v>
      </c>
      <c r="H8584" s="4" t="s">
        <v>79</v>
      </c>
      <c r="I8584" s="6" t="s">
        <v>23</v>
      </c>
      <c r="J8584" s="7">
        <v>20</v>
      </c>
      <c r="K8584" s="8">
        <v>136</v>
      </c>
      <c r="L8584" s="9">
        <f t="shared" si="134"/>
        <v>2720</v>
      </c>
      <c r="M8584" s="9">
        <v>1414.4</v>
      </c>
      <c r="N8584" s="10">
        <v>0.52</v>
      </c>
      <c r="O8584" s="4" t="s">
        <v>24</v>
      </c>
    </row>
    <row r="8585" spans="1:15" ht="14.25" customHeight="1" x14ac:dyDescent="0.25">
      <c r="A8585" s="4" t="s">
        <v>30</v>
      </c>
      <c r="B8585" s="4">
        <v>1185732</v>
      </c>
      <c r="C8585" s="5">
        <v>44328</v>
      </c>
      <c r="D8585" s="37">
        <v>2021</v>
      </c>
      <c r="E8585" s="5" t="str">
        <f>TEXT(Sales[[#This Row],[Invoice Date]],"mmm")</f>
        <v>May</v>
      </c>
      <c r="F8585" s="4" t="s">
        <v>31</v>
      </c>
      <c r="G8585" s="4" t="s">
        <v>78</v>
      </c>
      <c r="H8585" s="4" t="s">
        <v>79</v>
      </c>
      <c r="I8585" s="6" t="s">
        <v>17</v>
      </c>
      <c r="J8585" s="7">
        <v>27</v>
      </c>
      <c r="K8585" s="8">
        <v>228</v>
      </c>
      <c r="L8585" s="9">
        <f t="shared" si="134"/>
        <v>6156</v>
      </c>
      <c r="M8585" s="9">
        <v>2647.0800000000004</v>
      </c>
      <c r="N8585" s="10">
        <v>0.43000000000000005</v>
      </c>
      <c r="O8585" s="4" t="s">
        <v>24</v>
      </c>
    </row>
    <row r="8586" spans="1:15" ht="14.25" customHeight="1" x14ac:dyDescent="0.25">
      <c r="A8586" s="4" t="s">
        <v>30</v>
      </c>
      <c r="B8586" s="4">
        <v>1185732</v>
      </c>
      <c r="C8586" s="5">
        <v>44328</v>
      </c>
      <c r="D8586" s="37">
        <v>2021</v>
      </c>
      <c r="E8586" s="5" t="str">
        <f>TEXT(Sales[[#This Row],[Invoice Date]],"mmm")</f>
        <v>May</v>
      </c>
      <c r="F8586" s="4" t="s">
        <v>31</v>
      </c>
      <c r="G8586" s="4" t="s">
        <v>78</v>
      </c>
      <c r="H8586" s="4" t="s">
        <v>79</v>
      </c>
      <c r="I8586" s="6" t="s">
        <v>19</v>
      </c>
      <c r="J8586" s="7">
        <v>22</v>
      </c>
      <c r="K8586" s="8">
        <v>128</v>
      </c>
      <c r="L8586" s="9">
        <f t="shared" si="134"/>
        <v>2816</v>
      </c>
      <c r="M8586" s="9">
        <v>1182.72</v>
      </c>
      <c r="N8586" s="10">
        <v>0.42</v>
      </c>
      <c r="O8586" s="4" t="s">
        <v>24</v>
      </c>
    </row>
    <row r="8587" spans="1:15" ht="14.25" customHeight="1" x14ac:dyDescent="0.25">
      <c r="A8587" s="4" t="s">
        <v>30</v>
      </c>
      <c r="B8587" s="4">
        <v>1185732</v>
      </c>
      <c r="C8587" s="5">
        <v>44328</v>
      </c>
      <c r="D8587" s="37">
        <v>2021</v>
      </c>
      <c r="E8587" s="5" t="str">
        <f>TEXT(Sales[[#This Row],[Invoice Date]],"mmm")</f>
        <v>May</v>
      </c>
      <c r="F8587" s="4" t="s">
        <v>31</v>
      </c>
      <c r="G8587" s="4" t="s">
        <v>78</v>
      </c>
      <c r="H8587" s="4" t="s">
        <v>79</v>
      </c>
      <c r="I8587" s="6" t="s">
        <v>20</v>
      </c>
      <c r="J8587" s="7">
        <v>19</v>
      </c>
      <c r="K8587" s="8">
        <v>109</v>
      </c>
      <c r="L8587" s="9">
        <f t="shared" si="134"/>
        <v>2071</v>
      </c>
      <c r="M8587" s="9">
        <v>786.98</v>
      </c>
      <c r="N8587" s="10">
        <v>0.38</v>
      </c>
      <c r="O8587" s="4" t="s">
        <v>24</v>
      </c>
    </row>
    <row r="8588" spans="1:15" ht="14.25" customHeight="1" x14ac:dyDescent="0.25">
      <c r="A8588" s="4" t="s">
        <v>30</v>
      </c>
      <c r="B8588" s="4">
        <v>1185732</v>
      </c>
      <c r="C8588" s="5">
        <v>44328</v>
      </c>
      <c r="D8588" s="37">
        <v>2021</v>
      </c>
      <c r="E8588" s="5" t="str">
        <f>TEXT(Sales[[#This Row],[Invoice Date]],"mmm")</f>
        <v>May</v>
      </c>
      <c r="F8588" s="4" t="s">
        <v>31</v>
      </c>
      <c r="G8588" s="4" t="s">
        <v>78</v>
      </c>
      <c r="H8588" s="4" t="s">
        <v>79</v>
      </c>
      <c r="I8588" s="6" t="s">
        <v>21</v>
      </c>
      <c r="J8588" s="7">
        <v>19</v>
      </c>
      <c r="K8588" s="8">
        <v>94</v>
      </c>
      <c r="L8588" s="9">
        <f t="shared" si="134"/>
        <v>1786</v>
      </c>
      <c r="M8588" s="9">
        <v>767.98000000000013</v>
      </c>
      <c r="N8588" s="10">
        <v>0.43000000000000005</v>
      </c>
      <c r="O8588" s="4" t="s">
        <v>24</v>
      </c>
    </row>
    <row r="8589" spans="1:15" ht="14.25" customHeight="1" x14ac:dyDescent="0.25">
      <c r="A8589" s="4" t="s">
        <v>30</v>
      </c>
      <c r="B8589" s="4">
        <v>1185732</v>
      </c>
      <c r="C8589" s="5">
        <v>44328</v>
      </c>
      <c r="D8589" s="37">
        <v>2021</v>
      </c>
      <c r="E8589" s="5" t="str">
        <f>TEXT(Sales[[#This Row],[Invoice Date]],"mmm")</f>
        <v>May</v>
      </c>
      <c r="F8589" s="4" t="s">
        <v>31</v>
      </c>
      <c r="G8589" s="4" t="s">
        <v>78</v>
      </c>
      <c r="H8589" s="4" t="s">
        <v>79</v>
      </c>
      <c r="I8589" s="6" t="s">
        <v>22</v>
      </c>
      <c r="J8589" s="7">
        <v>29</v>
      </c>
      <c r="K8589" s="8">
        <v>90</v>
      </c>
      <c r="L8589" s="9">
        <f t="shared" si="134"/>
        <v>2610</v>
      </c>
      <c r="M8589" s="9">
        <v>1096.2</v>
      </c>
      <c r="N8589" s="10">
        <v>0.42</v>
      </c>
      <c r="O8589" s="4" t="s">
        <v>24</v>
      </c>
    </row>
    <row r="8590" spans="1:15" ht="14.25" customHeight="1" x14ac:dyDescent="0.25">
      <c r="A8590" s="4" t="s">
        <v>30</v>
      </c>
      <c r="B8590" s="4">
        <v>1185732</v>
      </c>
      <c r="C8590" s="5">
        <v>44328</v>
      </c>
      <c r="D8590" s="37">
        <v>2021</v>
      </c>
      <c r="E8590" s="5" t="str">
        <f>TEXT(Sales[[#This Row],[Invoice Date]],"mmm")</f>
        <v>May</v>
      </c>
      <c r="F8590" s="4" t="s">
        <v>31</v>
      </c>
      <c r="G8590" s="4" t="s">
        <v>78</v>
      </c>
      <c r="H8590" s="4" t="s">
        <v>79</v>
      </c>
      <c r="I8590" s="6" t="s">
        <v>23</v>
      </c>
      <c r="J8590" s="7">
        <v>32</v>
      </c>
      <c r="K8590" s="8">
        <v>128</v>
      </c>
      <c r="L8590" s="9">
        <f t="shared" si="134"/>
        <v>4096</v>
      </c>
      <c r="M8590" s="9">
        <v>2334.7200000000003</v>
      </c>
      <c r="N8590" s="10">
        <v>0.57000000000000006</v>
      </c>
      <c r="O8590" s="4" t="s">
        <v>24</v>
      </c>
    </row>
    <row r="8591" spans="1:15" ht="14.25" customHeight="1" x14ac:dyDescent="0.25">
      <c r="A8591" s="4" t="s">
        <v>30</v>
      </c>
      <c r="B8591" s="4">
        <v>1185732</v>
      </c>
      <c r="C8591" s="5">
        <v>44358</v>
      </c>
      <c r="D8591" s="37">
        <v>2021</v>
      </c>
      <c r="E8591" s="5" t="str">
        <f>TEXT(Sales[[#This Row],[Invoice Date]],"mmm")</f>
        <v>Jun</v>
      </c>
      <c r="F8591" s="4" t="s">
        <v>31</v>
      </c>
      <c r="G8591" s="4" t="s">
        <v>78</v>
      </c>
      <c r="H8591" s="4" t="s">
        <v>79</v>
      </c>
      <c r="I8591" s="6" t="s">
        <v>17</v>
      </c>
      <c r="J8591" s="7">
        <v>21</v>
      </c>
      <c r="K8591" s="8">
        <v>208</v>
      </c>
      <c r="L8591" s="9">
        <f t="shared" si="134"/>
        <v>4368</v>
      </c>
      <c r="M8591" s="9">
        <v>1878.2400000000002</v>
      </c>
      <c r="N8591" s="10">
        <v>0.43000000000000005</v>
      </c>
      <c r="O8591" s="4" t="s">
        <v>24</v>
      </c>
    </row>
    <row r="8592" spans="1:15" ht="14.25" customHeight="1" x14ac:dyDescent="0.25">
      <c r="A8592" s="4" t="s">
        <v>30</v>
      </c>
      <c r="B8592" s="4">
        <v>1185732</v>
      </c>
      <c r="C8592" s="5">
        <v>44358</v>
      </c>
      <c r="D8592" s="37">
        <v>2021</v>
      </c>
      <c r="E8592" s="5" t="str">
        <f>TEXT(Sales[[#This Row],[Invoice Date]],"mmm")</f>
        <v>Jun</v>
      </c>
      <c r="F8592" s="4" t="s">
        <v>31</v>
      </c>
      <c r="G8592" s="4" t="s">
        <v>78</v>
      </c>
      <c r="H8592" s="4" t="s">
        <v>79</v>
      </c>
      <c r="I8592" s="6" t="s">
        <v>19</v>
      </c>
      <c r="J8592" s="7">
        <v>18</v>
      </c>
      <c r="K8592" s="8">
        <v>132</v>
      </c>
      <c r="L8592" s="9">
        <f t="shared" si="134"/>
        <v>2376</v>
      </c>
      <c r="M8592" s="9">
        <v>950.4</v>
      </c>
      <c r="N8592" s="10">
        <v>0.39999999999999997</v>
      </c>
      <c r="O8592" s="4" t="s">
        <v>24</v>
      </c>
    </row>
    <row r="8593" spans="1:15" ht="14.25" customHeight="1" x14ac:dyDescent="0.25">
      <c r="A8593" s="4" t="s">
        <v>30</v>
      </c>
      <c r="B8593" s="4">
        <v>1185732</v>
      </c>
      <c r="C8593" s="5">
        <v>44358</v>
      </c>
      <c r="D8593" s="37">
        <v>2021</v>
      </c>
      <c r="E8593" s="5" t="str">
        <f>TEXT(Sales[[#This Row],[Invoice Date]],"mmm")</f>
        <v>Jun</v>
      </c>
      <c r="F8593" s="4" t="s">
        <v>31</v>
      </c>
      <c r="G8593" s="4" t="s">
        <v>78</v>
      </c>
      <c r="H8593" s="4" t="s">
        <v>79</v>
      </c>
      <c r="I8593" s="6" t="s">
        <v>20</v>
      </c>
      <c r="J8593" s="7">
        <v>13</v>
      </c>
      <c r="K8593" s="8">
        <v>128</v>
      </c>
      <c r="L8593" s="9">
        <f t="shared" si="134"/>
        <v>1664</v>
      </c>
      <c r="M8593" s="9">
        <v>615.67999999999995</v>
      </c>
      <c r="N8593" s="10">
        <v>0.37</v>
      </c>
      <c r="O8593" s="4" t="s">
        <v>24</v>
      </c>
    </row>
    <row r="8594" spans="1:15" ht="14.25" customHeight="1" x14ac:dyDescent="0.25">
      <c r="A8594" s="4" t="s">
        <v>30</v>
      </c>
      <c r="B8594" s="4">
        <v>1185732</v>
      </c>
      <c r="C8594" s="5">
        <v>44358</v>
      </c>
      <c r="D8594" s="37">
        <v>2021</v>
      </c>
      <c r="E8594" s="5" t="str">
        <f>TEXT(Sales[[#This Row],[Invoice Date]],"mmm")</f>
        <v>Jun</v>
      </c>
      <c r="F8594" s="4" t="s">
        <v>31</v>
      </c>
      <c r="G8594" s="4" t="s">
        <v>78</v>
      </c>
      <c r="H8594" s="4" t="s">
        <v>79</v>
      </c>
      <c r="I8594" s="6" t="s">
        <v>21</v>
      </c>
      <c r="J8594" s="7">
        <v>13</v>
      </c>
      <c r="K8594" s="8">
        <v>132</v>
      </c>
      <c r="L8594" s="9">
        <f t="shared" si="134"/>
        <v>1716</v>
      </c>
      <c r="M8594" s="9">
        <v>737.88000000000011</v>
      </c>
      <c r="N8594" s="10">
        <v>0.43000000000000005</v>
      </c>
      <c r="O8594" s="4" t="s">
        <v>24</v>
      </c>
    </row>
    <row r="8595" spans="1:15" ht="14.25" customHeight="1" x14ac:dyDescent="0.25">
      <c r="A8595" s="4" t="s">
        <v>30</v>
      </c>
      <c r="B8595" s="4">
        <v>1185732</v>
      </c>
      <c r="C8595" s="5">
        <v>44358</v>
      </c>
      <c r="D8595" s="37">
        <v>2021</v>
      </c>
      <c r="E8595" s="5" t="str">
        <f>TEXT(Sales[[#This Row],[Invoice Date]],"mmm")</f>
        <v>Jun</v>
      </c>
      <c r="F8595" s="4" t="s">
        <v>31</v>
      </c>
      <c r="G8595" s="4" t="s">
        <v>78</v>
      </c>
      <c r="H8595" s="4" t="s">
        <v>79</v>
      </c>
      <c r="I8595" s="6" t="s">
        <v>22</v>
      </c>
      <c r="J8595" s="7">
        <v>24</v>
      </c>
      <c r="K8595" s="8">
        <v>132</v>
      </c>
      <c r="L8595" s="9">
        <f t="shared" si="134"/>
        <v>3168</v>
      </c>
      <c r="M8595" s="9">
        <v>1172.1600000000001</v>
      </c>
      <c r="N8595" s="10">
        <v>0.37</v>
      </c>
      <c r="O8595" s="4" t="s">
        <v>24</v>
      </c>
    </row>
    <row r="8596" spans="1:15" ht="14.25" customHeight="1" x14ac:dyDescent="0.25">
      <c r="A8596" s="4" t="s">
        <v>30</v>
      </c>
      <c r="B8596" s="4">
        <v>1185732</v>
      </c>
      <c r="C8596" s="5">
        <v>44358</v>
      </c>
      <c r="D8596" s="37">
        <v>2021</v>
      </c>
      <c r="E8596" s="5" t="str">
        <f>TEXT(Sales[[#This Row],[Invoice Date]],"mmm")</f>
        <v>Jun</v>
      </c>
      <c r="F8596" s="4" t="s">
        <v>31</v>
      </c>
      <c r="G8596" s="4" t="s">
        <v>78</v>
      </c>
      <c r="H8596" s="4" t="s">
        <v>79</v>
      </c>
      <c r="I8596" s="6" t="s">
        <v>23</v>
      </c>
      <c r="J8596" s="7">
        <v>32</v>
      </c>
      <c r="K8596" s="8">
        <v>190</v>
      </c>
      <c r="L8596" s="9">
        <f t="shared" si="134"/>
        <v>6080</v>
      </c>
      <c r="M8596" s="9">
        <v>3283.2000000000003</v>
      </c>
      <c r="N8596" s="10">
        <v>0.54</v>
      </c>
      <c r="O8596" s="4" t="s">
        <v>24</v>
      </c>
    </row>
    <row r="8597" spans="1:15" ht="14.25" customHeight="1" x14ac:dyDescent="0.25">
      <c r="A8597" s="4" t="s">
        <v>30</v>
      </c>
      <c r="B8597" s="4">
        <v>1185732</v>
      </c>
      <c r="C8597" s="5">
        <v>44387</v>
      </c>
      <c r="D8597" s="37">
        <v>2021</v>
      </c>
      <c r="E8597" s="5" t="str">
        <f>TEXT(Sales[[#This Row],[Invoice Date]],"mmm")</f>
        <v>Jul</v>
      </c>
      <c r="F8597" s="4" t="s">
        <v>31</v>
      </c>
      <c r="G8597" s="4" t="s">
        <v>78</v>
      </c>
      <c r="H8597" s="4" t="s">
        <v>79</v>
      </c>
      <c r="I8597" s="6" t="s">
        <v>17</v>
      </c>
      <c r="J8597" s="7">
        <v>28</v>
      </c>
      <c r="K8597" s="8">
        <v>248</v>
      </c>
      <c r="L8597" s="9">
        <f t="shared" si="134"/>
        <v>6944</v>
      </c>
      <c r="M8597" s="9">
        <v>2985.9200000000005</v>
      </c>
      <c r="N8597" s="10">
        <v>0.43000000000000005</v>
      </c>
      <c r="O8597" s="4" t="s">
        <v>24</v>
      </c>
    </row>
    <row r="8598" spans="1:15" ht="14.25" customHeight="1" x14ac:dyDescent="0.25">
      <c r="A8598" s="4" t="s">
        <v>30</v>
      </c>
      <c r="B8598" s="4">
        <v>1185732</v>
      </c>
      <c r="C8598" s="5">
        <v>44387</v>
      </c>
      <c r="D8598" s="37">
        <v>2021</v>
      </c>
      <c r="E8598" s="5" t="str">
        <f>TEXT(Sales[[#This Row],[Invoice Date]],"mmm")</f>
        <v>Jul</v>
      </c>
      <c r="F8598" s="4" t="s">
        <v>31</v>
      </c>
      <c r="G8598" s="4" t="s">
        <v>78</v>
      </c>
      <c r="H8598" s="4" t="s">
        <v>79</v>
      </c>
      <c r="I8598" s="6" t="s">
        <v>19</v>
      </c>
      <c r="J8598" s="7">
        <v>20</v>
      </c>
      <c r="K8598" s="8">
        <v>182</v>
      </c>
      <c r="L8598" s="9">
        <f t="shared" si="134"/>
        <v>3640</v>
      </c>
      <c r="M8598" s="9">
        <v>1419.6</v>
      </c>
      <c r="N8598" s="10">
        <v>0.38999999999999996</v>
      </c>
      <c r="O8598" s="4" t="s">
        <v>24</v>
      </c>
    </row>
    <row r="8599" spans="1:15" ht="14.25" customHeight="1" x14ac:dyDescent="0.25">
      <c r="A8599" s="4" t="s">
        <v>30</v>
      </c>
      <c r="B8599" s="4">
        <v>1185732</v>
      </c>
      <c r="C8599" s="5">
        <v>44387</v>
      </c>
      <c r="D8599" s="37">
        <v>2021</v>
      </c>
      <c r="E8599" s="5" t="str">
        <f>TEXT(Sales[[#This Row],[Invoice Date]],"mmm")</f>
        <v>Jul</v>
      </c>
      <c r="F8599" s="4" t="s">
        <v>31</v>
      </c>
      <c r="G8599" s="4" t="s">
        <v>78</v>
      </c>
      <c r="H8599" s="4" t="s">
        <v>79</v>
      </c>
      <c r="I8599" s="6" t="s">
        <v>20</v>
      </c>
      <c r="J8599" s="7">
        <v>19</v>
      </c>
      <c r="K8599" s="8">
        <v>157</v>
      </c>
      <c r="L8599" s="9">
        <f t="shared" si="134"/>
        <v>2983</v>
      </c>
      <c r="M8599" s="9">
        <v>1163.3699999999999</v>
      </c>
      <c r="N8599" s="10">
        <v>0.38999999999999996</v>
      </c>
      <c r="O8599" s="4" t="s">
        <v>24</v>
      </c>
    </row>
    <row r="8600" spans="1:15" ht="14.25" customHeight="1" x14ac:dyDescent="0.25">
      <c r="A8600" s="4" t="s">
        <v>30</v>
      </c>
      <c r="B8600" s="4">
        <v>1185732</v>
      </c>
      <c r="C8600" s="5">
        <v>44387</v>
      </c>
      <c r="D8600" s="37">
        <v>2021</v>
      </c>
      <c r="E8600" s="5" t="str">
        <f>TEXT(Sales[[#This Row],[Invoice Date]],"mmm")</f>
        <v>Jul</v>
      </c>
      <c r="F8600" s="4" t="s">
        <v>31</v>
      </c>
      <c r="G8600" s="4" t="s">
        <v>78</v>
      </c>
      <c r="H8600" s="4" t="s">
        <v>79</v>
      </c>
      <c r="I8600" s="6" t="s">
        <v>21</v>
      </c>
      <c r="J8600" s="7">
        <v>16</v>
      </c>
      <c r="K8600" s="8">
        <v>128</v>
      </c>
      <c r="L8600" s="9">
        <f t="shared" si="134"/>
        <v>2048</v>
      </c>
      <c r="M8600" s="9">
        <v>962.56000000000006</v>
      </c>
      <c r="N8600" s="10">
        <v>0.47000000000000003</v>
      </c>
      <c r="O8600" s="4" t="s">
        <v>24</v>
      </c>
    </row>
    <row r="8601" spans="1:15" ht="14.25" customHeight="1" x14ac:dyDescent="0.25">
      <c r="A8601" s="4" t="s">
        <v>30</v>
      </c>
      <c r="B8601" s="4">
        <v>1185732</v>
      </c>
      <c r="C8601" s="5">
        <v>44387</v>
      </c>
      <c r="D8601" s="37">
        <v>2021</v>
      </c>
      <c r="E8601" s="5" t="str">
        <f>TEXT(Sales[[#This Row],[Invoice Date]],"mmm")</f>
        <v>Jul</v>
      </c>
      <c r="F8601" s="4" t="s">
        <v>31</v>
      </c>
      <c r="G8601" s="4" t="s">
        <v>78</v>
      </c>
      <c r="H8601" s="4" t="s">
        <v>79</v>
      </c>
      <c r="I8601" s="6" t="s">
        <v>22</v>
      </c>
      <c r="J8601" s="7">
        <v>28</v>
      </c>
      <c r="K8601" s="8">
        <v>140</v>
      </c>
      <c r="L8601" s="9">
        <f t="shared" si="134"/>
        <v>3920</v>
      </c>
      <c r="M8601" s="9">
        <v>1489.6</v>
      </c>
      <c r="N8601" s="10">
        <v>0.38</v>
      </c>
      <c r="O8601" s="4" t="s">
        <v>24</v>
      </c>
    </row>
    <row r="8602" spans="1:15" ht="14.25" customHeight="1" x14ac:dyDescent="0.25">
      <c r="A8602" s="4" t="s">
        <v>30</v>
      </c>
      <c r="B8602" s="4">
        <v>1185732</v>
      </c>
      <c r="C8602" s="5">
        <v>44387</v>
      </c>
      <c r="D8602" s="37">
        <v>2021</v>
      </c>
      <c r="E8602" s="5" t="str">
        <f>TEXT(Sales[[#This Row],[Invoice Date]],"mmm")</f>
        <v>Jul</v>
      </c>
      <c r="F8602" s="4" t="s">
        <v>31</v>
      </c>
      <c r="G8602" s="4" t="s">
        <v>78</v>
      </c>
      <c r="H8602" s="4" t="s">
        <v>79</v>
      </c>
      <c r="I8602" s="6" t="s">
        <v>23</v>
      </c>
      <c r="J8602" s="7">
        <v>32</v>
      </c>
      <c r="K8602" s="8">
        <v>204</v>
      </c>
      <c r="L8602" s="9">
        <f t="shared" si="134"/>
        <v>6528</v>
      </c>
      <c r="M8602" s="9">
        <v>3590.4</v>
      </c>
      <c r="N8602" s="10">
        <v>0.55000000000000004</v>
      </c>
      <c r="O8602" s="4" t="s">
        <v>24</v>
      </c>
    </row>
    <row r="8603" spans="1:15" ht="14.25" customHeight="1" x14ac:dyDescent="0.25">
      <c r="A8603" s="4" t="s">
        <v>30</v>
      </c>
      <c r="B8603" s="4">
        <v>1185732</v>
      </c>
      <c r="C8603" s="5">
        <v>44419</v>
      </c>
      <c r="D8603" s="37">
        <v>2021</v>
      </c>
      <c r="E8603" s="5" t="str">
        <f>TEXT(Sales[[#This Row],[Invoice Date]],"mmm")</f>
        <v>Aug</v>
      </c>
      <c r="F8603" s="4" t="s">
        <v>31</v>
      </c>
      <c r="G8603" s="4" t="s">
        <v>78</v>
      </c>
      <c r="H8603" s="4" t="s">
        <v>79</v>
      </c>
      <c r="I8603" s="6" t="s">
        <v>17</v>
      </c>
      <c r="J8603" s="7">
        <v>27</v>
      </c>
      <c r="K8603" s="8">
        <v>248</v>
      </c>
      <c r="L8603" s="9">
        <f t="shared" si="134"/>
        <v>6696</v>
      </c>
      <c r="M8603" s="9">
        <v>3147.1200000000003</v>
      </c>
      <c r="N8603" s="10">
        <v>0.47000000000000003</v>
      </c>
      <c r="O8603" s="4" t="s">
        <v>24</v>
      </c>
    </row>
    <row r="8604" spans="1:15" ht="14.25" customHeight="1" x14ac:dyDescent="0.25">
      <c r="A8604" s="4" t="s">
        <v>30</v>
      </c>
      <c r="B8604" s="4">
        <v>1185732</v>
      </c>
      <c r="C8604" s="5">
        <v>44419</v>
      </c>
      <c r="D8604" s="37">
        <v>2021</v>
      </c>
      <c r="E8604" s="5" t="str">
        <f>TEXT(Sales[[#This Row],[Invoice Date]],"mmm")</f>
        <v>Aug</v>
      </c>
      <c r="F8604" s="4" t="s">
        <v>31</v>
      </c>
      <c r="G8604" s="4" t="s">
        <v>78</v>
      </c>
      <c r="H8604" s="4" t="s">
        <v>79</v>
      </c>
      <c r="I8604" s="6" t="s">
        <v>19</v>
      </c>
      <c r="J8604" s="7">
        <v>28</v>
      </c>
      <c r="K8604" s="8">
        <v>179</v>
      </c>
      <c r="L8604" s="9">
        <f t="shared" si="134"/>
        <v>5012</v>
      </c>
      <c r="M8604" s="9">
        <v>2105.04</v>
      </c>
      <c r="N8604" s="10">
        <v>0.42</v>
      </c>
      <c r="O8604" s="4" t="s">
        <v>24</v>
      </c>
    </row>
    <row r="8605" spans="1:15" ht="14.25" customHeight="1" x14ac:dyDescent="0.25">
      <c r="A8605" s="4" t="s">
        <v>30</v>
      </c>
      <c r="B8605" s="4">
        <v>1185732</v>
      </c>
      <c r="C8605" s="5">
        <v>44419</v>
      </c>
      <c r="D8605" s="37">
        <v>2021</v>
      </c>
      <c r="E8605" s="5" t="str">
        <f>TEXT(Sales[[#This Row],[Invoice Date]],"mmm")</f>
        <v>Aug</v>
      </c>
      <c r="F8605" s="4" t="s">
        <v>31</v>
      </c>
      <c r="G8605" s="4" t="s">
        <v>78</v>
      </c>
      <c r="H8605" s="4" t="s">
        <v>79</v>
      </c>
      <c r="I8605" s="6" t="s">
        <v>20</v>
      </c>
      <c r="J8605" s="7">
        <v>23</v>
      </c>
      <c r="K8605" s="8">
        <v>158</v>
      </c>
      <c r="L8605" s="9">
        <f t="shared" si="134"/>
        <v>3634</v>
      </c>
      <c r="M8605" s="9">
        <v>1489.9399999999998</v>
      </c>
      <c r="N8605" s="10">
        <v>0.41</v>
      </c>
      <c r="O8605" s="4" t="s">
        <v>24</v>
      </c>
    </row>
    <row r="8606" spans="1:15" ht="14.25" customHeight="1" x14ac:dyDescent="0.25">
      <c r="A8606" s="4" t="s">
        <v>30</v>
      </c>
      <c r="B8606" s="4">
        <v>1185732</v>
      </c>
      <c r="C8606" s="5">
        <v>44419</v>
      </c>
      <c r="D8606" s="37">
        <v>2021</v>
      </c>
      <c r="E8606" s="5" t="str">
        <f>TEXT(Sales[[#This Row],[Invoice Date]],"mmm")</f>
        <v>Aug</v>
      </c>
      <c r="F8606" s="4" t="s">
        <v>31</v>
      </c>
      <c r="G8606" s="4" t="s">
        <v>78</v>
      </c>
      <c r="H8606" s="4" t="s">
        <v>79</v>
      </c>
      <c r="I8606" s="6" t="s">
        <v>21</v>
      </c>
      <c r="J8606" s="7">
        <v>14</v>
      </c>
      <c r="K8606" s="8">
        <v>124</v>
      </c>
      <c r="L8606" s="9">
        <f t="shared" si="134"/>
        <v>1736</v>
      </c>
      <c r="M8606" s="9">
        <v>815.92000000000007</v>
      </c>
      <c r="N8606" s="10">
        <v>0.47000000000000003</v>
      </c>
      <c r="O8606" s="4" t="s">
        <v>24</v>
      </c>
    </row>
    <row r="8607" spans="1:15" ht="14.25" customHeight="1" x14ac:dyDescent="0.25">
      <c r="A8607" s="4" t="s">
        <v>30</v>
      </c>
      <c r="B8607" s="4">
        <v>1185732</v>
      </c>
      <c r="C8607" s="5">
        <v>44419</v>
      </c>
      <c r="D8607" s="37">
        <v>2021</v>
      </c>
      <c r="E8607" s="5" t="str">
        <f>TEXT(Sales[[#This Row],[Invoice Date]],"mmm")</f>
        <v>Aug</v>
      </c>
      <c r="F8607" s="4" t="s">
        <v>31</v>
      </c>
      <c r="G8607" s="4" t="s">
        <v>78</v>
      </c>
      <c r="H8607" s="4" t="s">
        <v>79</v>
      </c>
      <c r="I8607" s="6" t="s">
        <v>22</v>
      </c>
      <c r="J8607" s="7">
        <v>23</v>
      </c>
      <c r="K8607" s="8">
        <v>109</v>
      </c>
      <c r="L8607" s="9">
        <f t="shared" si="134"/>
        <v>2507</v>
      </c>
      <c r="M8607" s="9">
        <v>977.7299999999999</v>
      </c>
      <c r="N8607" s="10">
        <v>0.38999999999999996</v>
      </c>
      <c r="O8607" s="4" t="s">
        <v>24</v>
      </c>
    </row>
    <row r="8608" spans="1:15" ht="14.25" customHeight="1" x14ac:dyDescent="0.25">
      <c r="A8608" s="4" t="s">
        <v>30</v>
      </c>
      <c r="B8608" s="4">
        <v>1185732</v>
      </c>
      <c r="C8608" s="5">
        <v>44419</v>
      </c>
      <c r="D8608" s="37">
        <v>2021</v>
      </c>
      <c r="E8608" s="5" t="str">
        <f>TEXT(Sales[[#This Row],[Invoice Date]],"mmm")</f>
        <v>Aug</v>
      </c>
      <c r="F8608" s="4" t="s">
        <v>31</v>
      </c>
      <c r="G8608" s="4" t="s">
        <v>78</v>
      </c>
      <c r="H8608" s="4" t="s">
        <v>79</v>
      </c>
      <c r="I8608" s="6" t="s">
        <v>23</v>
      </c>
      <c r="J8608" s="7">
        <v>27</v>
      </c>
      <c r="K8608" s="8">
        <v>184</v>
      </c>
      <c r="L8608" s="9">
        <f t="shared" si="134"/>
        <v>4968</v>
      </c>
      <c r="M8608" s="9">
        <v>2831.76</v>
      </c>
      <c r="N8608" s="10">
        <v>0.57000000000000006</v>
      </c>
      <c r="O8608" s="4" t="s">
        <v>24</v>
      </c>
    </row>
    <row r="8609" spans="1:15" ht="14.25" customHeight="1" x14ac:dyDescent="0.25">
      <c r="A8609" s="4" t="s">
        <v>30</v>
      </c>
      <c r="B8609" s="4">
        <v>1185732</v>
      </c>
      <c r="C8609" s="5">
        <v>44451</v>
      </c>
      <c r="D8609" s="37">
        <v>2021</v>
      </c>
      <c r="E8609" s="5" t="str">
        <f>TEXT(Sales[[#This Row],[Invoice Date]],"mmm")</f>
        <v>Sep</v>
      </c>
      <c r="F8609" s="4" t="s">
        <v>31</v>
      </c>
      <c r="G8609" s="4" t="s">
        <v>78</v>
      </c>
      <c r="H8609" s="4" t="s">
        <v>79</v>
      </c>
      <c r="I8609" s="6" t="s">
        <v>17</v>
      </c>
      <c r="J8609" s="7">
        <v>23</v>
      </c>
      <c r="K8609" s="8">
        <v>228</v>
      </c>
      <c r="L8609" s="9">
        <f t="shared" si="134"/>
        <v>5244</v>
      </c>
      <c r="M8609" s="9">
        <v>2359.8000000000002</v>
      </c>
      <c r="N8609" s="10">
        <v>0.45</v>
      </c>
      <c r="O8609" s="4" t="s">
        <v>24</v>
      </c>
    </row>
    <row r="8610" spans="1:15" ht="14.25" customHeight="1" x14ac:dyDescent="0.25">
      <c r="A8610" s="4" t="s">
        <v>30</v>
      </c>
      <c r="B8610" s="4">
        <v>1185732</v>
      </c>
      <c r="C8610" s="5">
        <v>44451</v>
      </c>
      <c r="D8610" s="37">
        <v>2021</v>
      </c>
      <c r="E8610" s="5" t="str">
        <f>TEXT(Sales[[#This Row],[Invoice Date]],"mmm")</f>
        <v>Sep</v>
      </c>
      <c r="F8610" s="4" t="s">
        <v>31</v>
      </c>
      <c r="G8610" s="4" t="s">
        <v>78</v>
      </c>
      <c r="H8610" s="4" t="s">
        <v>79</v>
      </c>
      <c r="I8610" s="6" t="s">
        <v>19</v>
      </c>
      <c r="J8610" s="7">
        <v>19</v>
      </c>
      <c r="K8610" s="8">
        <v>158</v>
      </c>
      <c r="L8610" s="9">
        <f t="shared" si="134"/>
        <v>3002</v>
      </c>
      <c r="M8610" s="9">
        <v>1140.76</v>
      </c>
      <c r="N8610" s="10">
        <v>0.38</v>
      </c>
      <c r="O8610" s="4" t="s">
        <v>24</v>
      </c>
    </row>
    <row r="8611" spans="1:15" ht="14.25" customHeight="1" x14ac:dyDescent="0.25">
      <c r="A8611" s="4" t="s">
        <v>30</v>
      </c>
      <c r="B8611" s="4">
        <v>1185732</v>
      </c>
      <c r="C8611" s="5">
        <v>44451</v>
      </c>
      <c r="D8611" s="37">
        <v>2021</v>
      </c>
      <c r="E8611" s="5" t="str">
        <f>TEXT(Sales[[#This Row],[Invoice Date]],"mmm")</f>
        <v>Sep</v>
      </c>
      <c r="F8611" s="4" t="s">
        <v>31</v>
      </c>
      <c r="G8611" s="4" t="s">
        <v>78</v>
      </c>
      <c r="H8611" s="4" t="s">
        <v>79</v>
      </c>
      <c r="I8611" s="6" t="s">
        <v>20</v>
      </c>
      <c r="J8611" s="7">
        <v>7</v>
      </c>
      <c r="K8611" s="8">
        <v>105</v>
      </c>
      <c r="L8611" s="9">
        <f t="shared" si="134"/>
        <v>735</v>
      </c>
      <c r="M8611" s="9">
        <v>308.7</v>
      </c>
      <c r="N8611" s="10">
        <v>0.42</v>
      </c>
      <c r="O8611" s="4" t="s">
        <v>24</v>
      </c>
    </row>
    <row r="8612" spans="1:15" ht="14.25" customHeight="1" x14ac:dyDescent="0.25">
      <c r="A8612" s="4" t="s">
        <v>30</v>
      </c>
      <c r="B8612" s="4">
        <v>1185732</v>
      </c>
      <c r="C8612" s="5">
        <v>44451</v>
      </c>
      <c r="D8612" s="37">
        <v>2021</v>
      </c>
      <c r="E8612" s="5" t="str">
        <f>TEXT(Sales[[#This Row],[Invoice Date]],"mmm")</f>
        <v>Sep</v>
      </c>
      <c r="F8612" s="4" t="s">
        <v>31</v>
      </c>
      <c r="G8612" s="4" t="s">
        <v>78</v>
      </c>
      <c r="H8612" s="4" t="s">
        <v>79</v>
      </c>
      <c r="I8612" s="6" t="s">
        <v>21</v>
      </c>
      <c r="J8612" s="7">
        <v>7</v>
      </c>
      <c r="K8612" s="8">
        <v>111</v>
      </c>
      <c r="L8612" s="9">
        <f t="shared" si="134"/>
        <v>777</v>
      </c>
      <c r="M8612" s="9">
        <v>357.42</v>
      </c>
      <c r="N8612" s="10">
        <v>0.46</v>
      </c>
      <c r="O8612" s="4" t="s">
        <v>24</v>
      </c>
    </row>
    <row r="8613" spans="1:15" ht="14.25" customHeight="1" x14ac:dyDescent="0.25">
      <c r="A8613" s="4" t="s">
        <v>30</v>
      </c>
      <c r="B8613" s="4">
        <v>1185732</v>
      </c>
      <c r="C8613" s="5">
        <v>44451</v>
      </c>
      <c r="D8613" s="37">
        <v>2021</v>
      </c>
      <c r="E8613" s="5" t="str">
        <f>TEXT(Sales[[#This Row],[Invoice Date]],"mmm")</f>
        <v>Sep</v>
      </c>
      <c r="F8613" s="4" t="s">
        <v>31</v>
      </c>
      <c r="G8613" s="4" t="s">
        <v>78</v>
      </c>
      <c r="H8613" s="4" t="s">
        <v>79</v>
      </c>
      <c r="I8613" s="6" t="s">
        <v>22</v>
      </c>
      <c r="J8613" s="7">
        <v>16</v>
      </c>
      <c r="K8613" s="8">
        <v>114</v>
      </c>
      <c r="L8613" s="9">
        <f t="shared" si="134"/>
        <v>1824</v>
      </c>
      <c r="M8613" s="9">
        <v>747.83999999999992</v>
      </c>
      <c r="N8613" s="10">
        <v>0.41</v>
      </c>
      <c r="O8613" s="4" t="s">
        <v>24</v>
      </c>
    </row>
    <row r="8614" spans="1:15" ht="14.25" customHeight="1" x14ac:dyDescent="0.25">
      <c r="A8614" s="4" t="s">
        <v>30</v>
      </c>
      <c r="B8614" s="4">
        <v>1185732</v>
      </c>
      <c r="C8614" s="5">
        <v>44451</v>
      </c>
      <c r="D8614" s="37">
        <v>2021</v>
      </c>
      <c r="E8614" s="5" t="str">
        <f>TEXT(Sales[[#This Row],[Invoice Date]],"mmm")</f>
        <v>Sep</v>
      </c>
      <c r="F8614" s="4" t="s">
        <v>31</v>
      </c>
      <c r="G8614" s="4" t="s">
        <v>78</v>
      </c>
      <c r="H8614" s="4" t="s">
        <v>79</v>
      </c>
      <c r="I8614" s="6" t="s">
        <v>23</v>
      </c>
      <c r="J8614" s="7">
        <v>18</v>
      </c>
      <c r="K8614" s="8">
        <v>132</v>
      </c>
      <c r="L8614" s="9">
        <f t="shared" si="134"/>
        <v>2376</v>
      </c>
      <c r="M8614" s="9">
        <v>1354.3200000000002</v>
      </c>
      <c r="N8614" s="10">
        <v>0.57000000000000006</v>
      </c>
      <c r="O8614" s="4" t="s">
        <v>24</v>
      </c>
    </row>
    <row r="8615" spans="1:15" ht="14.25" customHeight="1" x14ac:dyDescent="0.25">
      <c r="A8615" s="4" t="s">
        <v>30</v>
      </c>
      <c r="B8615" s="4">
        <v>1185732</v>
      </c>
      <c r="C8615" s="5">
        <v>44480</v>
      </c>
      <c r="D8615" s="37">
        <v>2021</v>
      </c>
      <c r="E8615" s="5" t="str">
        <f>TEXT(Sales[[#This Row],[Invoice Date]],"mmm")</f>
        <v>Oct</v>
      </c>
      <c r="F8615" s="4" t="s">
        <v>31</v>
      </c>
      <c r="G8615" s="4" t="s">
        <v>78</v>
      </c>
      <c r="H8615" s="4" t="s">
        <v>79</v>
      </c>
      <c r="I8615" s="6" t="s">
        <v>17</v>
      </c>
      <c r="J8615" s="7">
        <v>24</v>
      </c>
      <c r="K8615" s="8">
        <v>201</v>
      </c>
      <c r="L8615" s="9">
        <f t="shared" si="134"/>
        <v>4824</v>
      </c>
      <c r="M8615" s="9">
        <v>2267.2800000000002</v>
      </c>
      <c r="N8615" s="10">
        <v>0.47000000000000003</v>
      </c>
      <c r="O8615" s="4" t="s">
        <v>24</v>
      </c>
    </row>
    <row r="8616" spans="1:15" ht="14.25" customHeight="1" x14ac:dyDescent="0.25">
      <c r="A8616" s="4" t="s">
        <v>30</v>
      </c>
      <c r="B8616" s="4">
        <v>1185732</v>
      </c>
      <c r="C8616" s="5">
        <v>44480</v>
      </c>
      <c r="D8616" s="37">
        <v>2021</v>
      </c>
      <c r="E8616" s="5" t="str">
        <f>TEXT(Sales[[#This Row],[Invoice Date]],"mmm")</f>
        <v>Oct</v>
      </c>
      <c r="F8616" s="4" t="s">
        <v>31</v>
      </c>
      <c r="G8616" s="4" t="s">
        <v>78</v>
      </c>
      <c r="H8616" s="4" t="s">
        <v>79</v>
      </c>
      <c r="I8616" s="6" t="s">
        <v>19</v>
      </c>
      <c r="J8616" s="7">
        <v>14</v>
      </c>
      <c r="K8616" s="8">
        <v>132</v>
      </c>
      <c r="L8616" s="9">
        <f t="shared" si="134"/>
        <v>1848</v>
      </c>
      <c r="M8616" s="9">
        <v>739.19999999999993</v>
      </c>
      <c r="N8616" s="10">
        <v>0.39999999999999997</v>
      </c>
      <c r="O8616" s="4" t="s">
        <v>24</v>
      </c>
    </row>
    <row r="8617" spans="1:15" ht="14.25" customHeight="1" x14ac:dyDescent="0.25">
      <c r="A8617" s="4" t="s">
        <v>30</v>
      </c>
      <c r="B8617" s="4">
        <v>1185732</v>
      </c>
      <c r="C8617" s="5">
        <v>44480</v>
      </c>
      <c r="D8617" s="37">
        <v>2021</v>
      </c>
      <c r="E8617" s="5" t="str">
        <f>TEXT(Sales[[#This Row],[Invoice Date]],"mmm")</f>
        <v>Oct</v>
      </c>
      <c r="F8617" s="4" t="s">
        <v>31</v>
      </c>
      <c r="G8617" s="4" t="s">
        <v>78</v>
      </c>
      <c r="H8617" s="4" t="s">
        <v>79</v>
      </c>
      <c r="I8617" s="6" t="s">
        <v>20</v>
      </c>
      <c r="J8617" s="7">
        <v>13</v>
      </c>
      <c r="K8617" s="8">
        <v>90</v>
      </c>
      <c r="L8617" s="9">
        <f t="shared" si="134"/>
        <v>1170</v>
      </c>
      <c r="M8617" s="9">
        <v>479.7</v>
      </c>
      <c r="N8617" s="10">
        <v>0.41</v>
      </c>
      <c r="O8617" s="4" t="s">
        <v>24</v>
      </c>
    </row>
    <row r="8618" spans="1:15" ht="14.25" customHeight="1" x14ac:dyDescent="0.25">
      <c r="A8618" s="4" t="s">
        <v>30</v>
      </c>
      <c r="B8618" s="4">
        <v>1185732</v>
      </c>
      <c r="C8618" s="5">
        <v>44480</v>
      </c>
      <c r="D8618" s="37">
        <v>2021</v>
      </c>
      <c r="E8618" s="5" t="str">
        <f>TEXT(Sales[[#This Row],[Invoice Date]],"mmm")</f>
        <v>Oct</v>
      </c>
      <c r="F8618" s="4" t="s">
        <v>31</v>
      </c>
      <c r="G8618" s="4" t="s">
        <v>78</v>
      </c>
      <c r="H8618" s="4" t="s">
        <v>79</v>
      </c>
      <c r="I8618" s="6" t="s">
        <v>21</v>
      </c>
      <c r="J8618" s="7">
        <v>13</v>
      </c>
      <c r="K8618" s="8">
        <v>94</v>
      </c>
      <c r="L8618" s="9">
        <f t="shared" si="134"/>
        <v>1222</v>
      </c>
      <c r="M8618" s="9">
        <v>562.12</v>
      </c>
      <c r="N8618" s="10">
        <v>0.46</v>
      </c>
      <c r="O8618" s="4" t="s">
        <v>24</v>
      </c>
    </row>
    <row r="8619" spans="1:15" ht="14.25" customHeight="1" x14ac:dyDescent="0.25">
      <c r="A8619" s="4" t="s">
        <v>30</v>
      </c>
      <c r="B8619" s="4">
        <v>1185732</v>
      </c>
      <c r="C8619" s="5">
        <v>44480</v>
      </c>
      <c r="D8619" s="37">
        <v>2021</v>
      </c>
      <c r="E8619" s="5" t="str">
        <f>TEXT(Sales[[#This Row],[Invoice Date]],"mmm")</f>
        <v>Oct</v>
      </c>
      <c r="F8619" s="4" t="s">
        <v>31</v>
      </c>
      <c r="G8619" s="4" t="s">
        <v>78</v>
      </c>
      <c r="H8619" s="4" t="s">
        <v>79</v>
      </c>
      <c r="I8619" s="6" t="s">
        <v>22</v>
      </c>
      <c r="J8619" s="7">
        <v>20</v>
      </c>
      <c r="K8619" s="8">
        <v>85</v>
      </c>
      <c r="L8619" s="9">
        <f t="shared" si="134"/>
        <v>1700</v>
      </c>
      <c r="M8619" s="9">
        <v>662.99999999999989</v>
      </c>
      <c r="N8619" s="10">
        <v>0.38999999999999996</v>
      </c>
      <c r="O8619" s="4" t="s">
        <v>24</v>
      </c>
    </row>
    <row r="8620" spans="1:15" ht="14.25" customHeight="1" x14ac:dyDescent="0.25">
      <c r="A8620" s="4" t="s">
        <v>30</v>
      </c>
      <c r="B8620" s="4">
        <v>1185732</v>
      </c>
      <c r="C8620" s="5">
        <v>44480</v>
      </c>
      <c r="D8620" s="37">
        <v>2021</v>
      </c>
      <c r="E8620" s="5" t="str">
        <f>TEXT(Sales[[#This Row],[Invoice Date]],"mmm")</f>
        <v>Oct</v>
      </c>
      <c r="F8620" s="4" t="s">
        <v>31</v>
      </c>
      <c r="G8620" s="4" t="s">
        <v>78</v>
      </c>
      <c r="H8620" s="4" t="s">
        <v>79</v>
      </c>
      <c r="I8620" s="6" t="s">
        <v>23</v>
      </c>
      <c r="J8620" s="7">
        <v>25</v>
      </c>
      <c r="K8620" s="8">
        <v>140</v>
      </c>
      <c r="L8620" s="9">
        <f t="shared" si="134"/>
        <v>3500</v>
      </c>
      <c r="M8620" s="9">
        <v>1890.0000000000002</v>
      </c>
      <c r="N8620" s="10">
        <v>0.54</v>
      </c>
      <c r="O8620" s="4" t="s">
        <v>24</v>
      </c>
    </row>
    <row r="8621" spans="1:15" ht="14.25" customHeight="1" x14ac:dyDescent="0.25">
      <c r="A8621" s="4" t="s">
        <v>30</v>
      </c>
      <c r="B8621" s="4">
        <v>1185732</v>
      </c>
      <c r="C8621" s="5">
        <v>44511</v>
      </c>
      <c r="D8621" s="37">
        <v>2021</v>
      </c>
      <c r="E8621" s="5" t="str">
        <f>TEXT(Sales[[#This Row],[Invoice Date]],"mmm")</f>
        <v>Nov</v>
      </c>
      <c r="F8621" s="4" t="s">
        <v>31</v>
      </c>
      <c r="G8621" s="4" t="s">
        <v>78</v>
      </c>
      <c r="H8621" s="4" t="s">
        <v>79</v>
      </c>
      <c r="I8621" s="6" t="s">
        <v>17</v>
      </c>
      <c r="J8621" s="7">
        <v>22</v>
      </c>
      <c r="K8621" s="8">
        <v>165</v>
      </c>
      <c r="L8621" s="9">
        <f t="shared" si="134"/>
        <v>3630</v>
      </c>
      <c r="M8621" s="9">
        <v>1560.9</v>
      </c>
      <c r="N8621" s="10">
        <v>0.43000000000000005</v>
      </c>
      <c r="O8621" s="4" t="s">
        <v>24</v>
      </c>
    </row>
    <row r="8622" spans="1:15" ht="14.25" customHeight="1" x14ac:dyDescent="0.25">
      <c r="A8622" s="4" t="s">
        <v>30</v>
      </c>
      <c r="B8622" s="4">
        <v>1185732</v>
      </c>
      <c r="C8622" s="5">
        <v>44511</v>
      </c>
      <c r="D8622" s="37">
        <v>2021</v>
      </c>
      <c r="E8622" s="5" t="str">
        <f>TEXT(Sales[[#This Row],[Invoice Date]],"mmm")</f>
        <v>Nov</v>
      </c>
      <c r="F8622" s="4" t="s">
        <v>31</v>
      </c>
      <c r="G8622" s="4" t="s">
        <v>78</v>
      </c>
      <c r="H8622" s="4" t="s">
        <v>79</v>
      </c>
      <c r="I8622" s="6" t="s">
        <v>19</v>
      </c>
      <c r="J8622" s="7">
        <v>14</v>
      </c>
      <c r="K8622" s="8">
        <v>136</v>
      </c>
      <c r="L8622" s="9">
        <f t="shared" si="134"/>
        <v>1904</v>
      </c>
      <c r="M8622" s="9">
        <v>742.56</v>
      </c>
      <c r="N8622" s="10">
        <v>0.38999999999999996</v>
      </c>
      <c r="O8622" s="4" t="s">
        <v>24</v>
      </c>
    </row>
    <row r="8623" spans="1:15" ht="14.25" customHeight="1" x14ac:dyDescent="0.25">
      <c r="A8623" s="4" t="s">
        <v>30</v>
      </c>
      <c r="B8623" s="4">
        <v>1185732</v>
      </c>
      <c r="C8623" s="5">
        <v>44511</v>
      </c>
      <c r="D8623" s="37">
        <v>2021</v>
      </c>
      <c r="E8623" s="5" t="str">
        <f>TEXT(Sales[[#This Row],[Invoice Date]],"mmm")</f>
        <v>Nov</v>
      </c>
      <c r="F8623" s="4" t="s">
        <v>31</v>
      </c>
      <c r="G8623" s="4" t="s">
        <v>78</v>
      </c>
      <c r="H8623" s="4" t="s">
        <v>79</v>
      </c>
      <c r="I8623" s="6" t="s">
        <v>20</v>
      </c>
      <c r="J8623" s="7">
        <v>14</v>
      </c>
      <c r="K8623" s="8">
        <v>107</v>
      </c>
      <c r="L8623" s="9">
        <f t="shared" si="134"/>
        <v>1498</v>
      </c>
      <c r="M8623" s="9">
        <v>629.16</v>
      </c>
      <c r="N8623" s="10">
        <v>0.42</v>
      </c>
      <c r="O8623" s="4" t="s">
        <v>24</v>
      </c>
    </row>
    <row r="8624" spans="1:15" ht="14.25" customHeight="1" x14ac:dyDescent="0.25">
      <c r="A8624" s="4" t="s">
        <v>30</v>
      </c>
      <c r="B8624" s="4">
        <v>1185732</v>
      </c>
      <c r="C8624" s="5">
        <v>44511</v>
      </c>
      <c r="D8624" s="37">
        <v>2021</v>
      </c>
      <c r="E8624" s="5" t="str">
        <f>TEXT(Sales[[#This Row],[Invoice Date]],"mmm")</f>
        <v>Nov</v>
      </c>
      <c r="F8624" s="4" t="s">
        <v>31</v>
      </c>
      <c r="G8624" s="4" t="s">
        <v>78</v>
      </c>
      <c r="H8624" s="4" t="s">
        <v>79</v>
      </c>
      <c r="I8624" s="6" t="s">
        <v>21</v>
      </c>
      <c r="J8624" s="7">
        <v>15</v>
      </c>
      <c r="K8624" s="8">
        <v>124</v>
      </c>
      <c r="L8624" s="9">
        <f t="shared" si="134"/>
        <v>1860</v>
      </c>
      <c r="M8624" s="9">
        <v>781.2</v>
      </c>
      <c r="N8624" s="10">
        <v>0.42000000000000004</v>
      </c>
      <c r="O8624" s="4" t="s">
        <v>24</v>
      </c>
    </row>
    <row r="8625" spans="1:15" ht="14.25" customHeight="1" x14ac:dyDescent="0.25">
      <c r="A8625" s="4" t="s">
        <v>30</v>
      </c>
      <c r="B8625" s="4">
        <v>1185732</v>
      </c>
      <c r="C8625" s="5">
        <v>44511</v>
      </c>
      <c r="D8625" s="37">
        <v>2021</v>
      </c>
      <c r="E8625" s="5" t="str">
        <f>TEXT(Sales[[#This Row],[Invoice Date]],"mmm")</f>
        <v>Nov</v>
      </c>
      <c r="F8625" s="4" t="s">
        <v>31</v>
      </c>
      <c r="G8625" s="4" t="s">
        <v>78</v>
      </c>
      <c r="H8625" s="4" t="s">
        <v>79</v>
      </c>
      <c r="I8625" s="6" t="s">
        <v>22</v>
      </c>
      <c r="J8625" s="7">
        <v>28</v>
      </c>
      <c r="K8625" s="8">
        <v>123</v>
      </c>
      <c r="L8625" s="9">
        <f t="shared" si="134"/>
        <v>3444</v>
      </c>
      <c r="M8625" s="9">
        <v>1308.72</v>
      </c>
      <c r="N8625" s="10">
        <v>0.38</v>
      </c>
      <c r="O8625" s="4" t="s">
        <v>24</v>
      </c>
    </row>
    <row r="8626" spans="1:15" ht="14.25" customHeight="1" x14ac:dyDescent="0.25">
      <c r="A8626" s="4" t="s">
        <v>30</v>
      </c>
      <c r="B8626" s="4">
        <v>1185732</v>
      </c>
      <c r="C8626" s="5">
        <v>44511</v>
      </c>
      <c r="D8626" s="37">
        <v>2021</v>
      </c>
      <c r="E8626" s="5" t="str">
        <f>TEXT(Sales[[#This Row],[Invoice Date]],"mmm")</f>
        <v>Nov</v>
      </c>
      <c r="F8626" s="4" t="s">
        <v>31</v>
      </c>
      <c r="G8626" s="4" t="s">
        <v>78</v>
      </c>
      <c r="H8626" s="4" t="s">
        <v>79</v>
      </c>
      <c r="I8626" s="6" t="s">
        <v>23</v>
      </c>
      <c r="J8626" s="7">
        <v>35</v>
      </c>
      <c r="K8626" s="8">
        <v>158</v>
      </c>
      <c r="L8626" s="9">
        <f t="shared" si="134"/>
        <v>5530</v>
      </c>
      <c r="M8626" s="9">
        <v>3041.5000000000005</v>
      </c>
      <c r="N8626" s="10">
        <v>0.55000000000000004</v>
      </c>
      <c r="O8626" s="4" t="s">
        <v>24</v>
      </c>
    </row>
    <row r="8627" spans="1:15" ht="14.25" customHeight="1" x14ac:dyDescent="0.25">
      <c r="A8627" s="4" t="s">
        <v>30</v>
      </c>
      <c r="B8627" s="4">
        <v>1185732</v>
      </c>
      <c r="C8627" s="5">
        <v>44540</v>
      </c>
      <c r="D8627" s="37">
        <v>2021</v>
      </c>
      <c r="E8627" s="5" t="str">
        <f>TEXT(Sales[[#This Row],[Invoice Date]],"mmm")</f>
        <v>Dec</v>
      </c>
      <c r="F8627" s="4" t="s">
        <v>31</v>
      </c>
      <c r="G8627" s="4" t="s">
        <v>78</v>
      </c>
      <c r="H8627" s="4" t="s">
        <v>79</v>
      </c>
      <c r="I8627" s="6" t="s">
        <v>17</v>
      </c>
      <c r="J8627" s="7">
        <v>29</v>
      </c>
      <c r="K8627" s="8">
        <v>231</v>
      </c>
      <c r="L8627" s="9">
        <f t="shared" si="134"/>
        <v>6699</v>
      </c>
      <c r="M8627" s="9">
        <v>3081.54</v>
      </c>
      <c r="N8627" s="10">
        <v>0.46</v>
      </c>
      <c r="O8627" s="4" t="s">
        <v>24</v>
      </c>
    </row>
    <row r="8628" spans="1:15" ht="14.25" customHeight="1" x14ac:dyDescent="0.25">
      <c r="A8628" s="4" t="s">
        <v>30</v>
      </c>
      <c r="B8628" s="4">
        <v>1185732</v>
      </c>
      <c r="C8628" s="5">
        <v>44540</v>
      </c>
      <c r="D8628" s="37">
        <v>2021</v>
      </c>
      <c r="E8628" s="5" t="str">
        <f>TEXT(Sales[[#This Row],[Invoice Date]],"mmm")</f>
        <v>Dec</v>
      </c>
      <c r="F8628" s="4" t="s">
        <v>31</v>
      </c>
      <c r="G8628" s="4" t="s">
        <v>78</v>
      </c>
      <c r="H8628" s="4" t="s">
        <v>79</v>
      </c>
      <c r="I8628" s="6" t="s">
        <v>19</v>
      </c>
      <c r="J8628" s="7">
        <v>22</v>
      </c>
      <c r="K8628" s="8">
        <v>170</v>
      </c>
      <c r="L8628" s="9">
        <f t="shared" si="134"/>
        <v>3740</v>
      </c>
      <c r="M8628" s="9">
        <v>1570.8</v>
      </c>
      <c r="N8628" s="10">
        <v>0.42</v>
      </c>
      <c r="O8628" s="4" t="s">
        <v>24</v>
      </c>
    </row>
    <row r="8629" spans="1:15" ht="14.25" customHeight="1" x14ac:dyDescent="0.25">
      <c r="A8629" s="4" t="s">
        <v>30</v>
      </c>
      <c r="B8629" s="4">
        <v>1185732</v>
      </c>
      <c r="C8629" s="5">
        <v>44540</v>
      </c>
      <c r="D8629" s="37">
        <v>2021</v>
      </c>
      <c r="E8629" s="5" t="str">
        <f>TEXT(Sales[[#This Row],[Invoice Date]],"mmm")</f>
        <v>Dec</v>
      </c>
      <c r="F8629" s="4" t="s">
        <v>31</v>
      </c>
      <c r="G8629" s="4" t="s">
        <v>78</v>
      </c>
      <c r="H8629" s="4" t="s">
        <v>79</v>
      </c>
      <c r="I8629" s="6" t="s">
        <v>20</v>
      </c>
      <c r="J8629" s="7">
        <v>20</v>
      </c>
      <c r="K8629" s="8">
        <v>153</v>
      </c>
      <c r="L8629" s="9">
        <f t="shared" si="134"/>
        <v>3060</v>
      </c>
      <c r="M8629" s="9">
        <v>1132.2</v>
      </c>
      <c r="N8629" s="10">
        <v>0.37</v>
      </c>
      <c r="O8629" s="4" t="s">
        <v>24</v>
      </c>
    </row>
    <row r="8630" spans="1:15" ht="14.25" customHeight="1" x14ac:dyDescent="0.25">
      <c r="A8630" s="4" t="s">
        <v>30</v>
      </c>
      <c r="B8630" s="4">
        <v>1185732</v>
      </c>
      <c r="C8630" s="5">
        <v>44540</v>
      </c>
      <c r="D8630" s="37">
        <v>2021</v>
      </c>
      <c r="E8630" s="5" t="str">
        <f>TEXT(Sales[[#This Row],[Invoice Date]],"mmm")</f>
        <v>Dec</v>
      </c>
      <c r="F8630" s="4" t="s">
        <v>31</v>
      </c>
      <c r="G8630" s="4" t="s">
        <v>78</v>
      </c>
      <c r="H8630" s="4" t="s">
        <v>79</v>
      </c>
      <c r="I8630" s="6" t="s">
        <v>21</v>
      </c>
      <c r="J8630" s="7">
        <v>22</v>
      </c>
      <c r="K8630" s="8">
        <v>136</v>
      </c>
      <c r="L8630" s="9">
        <f t="shared" si="134"/>
        <v>2992</v>
      </c>
      <c r="M8630" s="9">
        <v>1256.6400000000001</v>
      </c>
      <c r="N8630" s="10">
        <v>0.42000000000000004</v>
      </c>
      <c r="O8630" s="4" t="s">
        <v>24</v>
      </c>
    </row>
    <row r="8631" spans="1:15" ht="14.25" customHeight="1" x14ac:dyDescent="0.25">
      <c r="A8631" s="4" t="s">
        <v>30</v>
      </c>
      <c r="B8631" s="4">
        <v>1185732</v>
      </c>
      <c r="C8631" s="5">
        <v>44540</v>
      </c>
      <c r="D8631" s="37">
        <v>2021</v>
      </c>
      <c r="E8631" s="5" t="str">
        <f>TEXT(Sales[[#This Row],[Invoice Date]],"mmm")</f>
        <v>Dec</v>
      </c>
      <c r="F8631" s="4" t="s">
        <v>31</v>
      </c>
      <c r="G8631" s="4" t="s">
        <v>78</v>
      </c>
      <c r="H8631" s="4" t="s">
        <v>79</v>
      </c>
      <c r="I8631" s="6" t="s">
        <v>22</v>
      </c>
      <c r="J8631" s="7">
        <v>27</v>
      </c>
      <c r="K8631" s="8">
        <v>124</v>
      </c>
      <c r="L8631" s="9">
        <f t="shared" si="134"/>
        <v>3348</v>
      </c>
      <c r="M8631" s="9">
        <v>1372.6799999999998</v>
      </c>
      <c r="N8631" s="10">
        <v>0.41</v>
      </c>
      <c r="O8631" s="4" t="s">
        <v>24</v>
      </c>
    </row>
    <row r="8632" spans="1:15" ht="14.25" customHeight="1" x14ac:dyDescent="0.25">
      <c r="A8632" s="4" t="s">
        <v>30</v>
      </c>
      <c r="B8632" s="4">
        <v>1185732</v>
      </c>
      <c r="C8632" s="5">
        <v>44540</v>
      </c>
      <c r="D8632" s="37">
        <v>2021</v>
      </c>
      <c r="E8632" s="5" t="str">
        <f>TEXT(Sales[[#This Row],[Invoice Date]],"mmm")</f>
        <v>Dec</v>
      </c>
      <c r="F8632" s="4" t="s">
        <v>31</v>
      </c>
      <c r="G8632" s="4" t="s">
        <v>78</v>
      </c>
      <c r="H8632" s="4" t="s">
        <v>79</v>
      </c>
      <c r="I8632" s="6" t="s">
        <v>23</v>
      </c>
      <c r="J8632" s="7">
        <v>29</v>
      </c>
      <c r="K8632" s="8">
        <v>170</v>
      </c>
      <c r="L8632" s="9">
        <f t="shared" si="134"/>
        <v>4930</v>
      </c>
      <c r="M8632" s="9">
        <v>2563.6</v>
      </c>
      <c r="N8632" s="10">
        <v>0.52</v>
      </c>
      <c r="O8632" s="4" t="s">
        <v>24</v>
      </c>
    </row>
    <row r="8633" spans="1:15" ht="14.25" customHeight="1" x14ac:dyDescent="0.25">
      <c r="A8633" s="4" t="s">
        <v>30</v>
      </c>
      <c r="B8633" s="4">
        <v>1128299</v>
      </c>
      <c r="C8633" s="5">
        <v>44220</v>
      </c>
      <c r="D8633" s="37">
        <v>2021</v>
      </c>
      <c r="E8633" s="5" t="str">
        <f>TEXT(Sales[[#This Row],[Invoice Date]],"mmm")</f>
        <v>Jan</v>
      </c>
      <c r="F8633" s="4" t="s">
        <v>31</v>
      </c>
      <c r="G8633" s="4" t="s">
        <v>78</v>
      </c>
      <c r="H8633" s="4" t="s">
        <v>79</v>
      </c>
      <c r="I8633" s="6" t="s">
        <v>17</v>
      </c>
      <c r="J8633" s="7">
        <v>24</v>
      </c>
      <c r="K8633" s="8">
        <v>109</v>
      </c>
      <c r="L8633" s="9">
        <f t="shared" si="134"/>
        <v>2616</v>
      </c>
      <c r="M8633" s="9">
        <v>967.92</v>
      </c>
      <c r="N8633" s="10">
        <v>0.37</v>
      </c>
      <c r="O8633" s="4" t="s">
        <v>24</v>
      </c>
    </row>
    <row r="8634" spans="1:15" ht="14.25" customHeight="1" x14ac:dyDescent="0.25">
      <c r="A8634" s="4" t="s">
        <v>30</v>
      </c>
      <c r="B8634" s="4">
        <v>1128299</v>
      </c>
      <c r="C8634" s="5">
        <v>44220</v>
      </c>
      <c r="D8634" s="37">
        <v>2021</v>
      </c>
      <c r="E8634" s="5" t="str">
        <f>TEXT(Sales[[#This Row],[Invoice Date]],"mmm")</f>
        <v>Jan</v>
      </c>
      <c r="F8634" s="4" t="s">
        <v>31</v>
      </c>
      <c r="G8634" s="4" t="s">
        <v>78</v>
      </c>
      <c r="H8634" s="4" t="s">
        <v>79</v>
      </c>
      <c r="I8634" s="6" t="s">
        <v>19</v>
      </c>
      <c r="J8634" s="7">
        <v>29</v>
      </c>
      <c r="K8634" s="8">
        <v>123</v>
      </c>
      <c r="L8634" s="9">
        <f t="shared" si="134"/>
        <v>3567</v>
      </c>
      <c r="M8634" s="9">
        <v>1426.8</v>
      </c>
      <c r="N8634" s="10">
        <v>0.39999999999999997</v>
      </c>
      <c r="O8634" s="4" t="s">
        <v>24</v>
      </c>
    </row>
    <row r="8635" spans="1:15" ht="14.25" customHeight="1" x14ac:dyDescent="0.25">
      <c r="A8635" s="4" t="s">
        <v>30</v>
      </c>
      <c r="B8635" s="4">
        <v>1128299</v>
      </c>
      <c r="C8635" s="5">
        <v>44220</v>
      </c>
      <c r="D8635" s="37">
        <v>2021</v>
      </c>
      <c r="E8635" s="5" t="str">
        <f>TEXT(Sales[[#This Row],[Invoice Date]],"mmm")</f>
        <v>Jan</v>
      </c>
      <c r="F8635" s="4" t="s">
        <v>31</v>
      </c>
      <c r="G8635" s="4" t="s">
        <v>78</v>
      </c>
      <c r="H8635" s="4" t="s">
        <v>79</v>
      </c>
      <c r="I8635" s="6" t="s">
        <v>20</v>
      </c>
      <c r="J8635" s="7">
        <v>31</v>
      </c>
      <c r="K8635" s="8">
        <v>105</v>
      </c>
      <c r="L8635" s="9">
        <f t="shared" si="134"/>
        <v>3255</v>
      </c>
      <c r="M8635" s="9">
        <v>1269.4499999999998</v>
      </c>
      <c r="N8635" s="10">
        <v>0.38999999999999996</v>
      </c>
      <c r="O8635" s="4" t="s">
        <v>24</v>
      </c>
    </row>
    <row r="8636" spans="1:15" ht="14.25" customHeight="1" x14ac:dyDescent="0.25">
      <c r="A8636" s="4" t="s">
        <v>30</v>
      </c>
      <c r="B8636" s="4">
        <v>1128299</v>
      </c>
      <c r="C8636" s="5">
        <v>44220</v>
      </c>
      <c r="D8636" s="37">
        <v>2021</v>
      </c>
      <c r="E8636" s="5" t="str">
        <f>TEXT(Sales[[#This Row],[Invoice Date]],"mmm")</f>
        <v>Jan</v>
      </c>
      <c r="F8636" s="4" t="s">
        <v>31</v>
      </c>
      <c r="G8636" s="4" t="s">
        <v>78</v>
      </c>
      <c r="H8636" s="4" t="s">
        <v>79</v>
      </c>
      <c r="I8636" s="6" t="s">
        <v>21</v>
      </c>
      <c r="J8636" s="7">
        <v>30</v>
      </c>
      <c r="K8636" s="8">
        <v>68</v>
      </c>
      <c r="L8636" s="9">
        <f t="shared" si="134"/>
        <v>2040</v>
      </c>
      <c r="M8636" s="9">
        <v>775.2</v>
      </c>
      <c r="N8636" s="10">
        <v>0.38</v>
      </c>
      <c r="O8636" s="4" t="s">
        <v>24</v>
      </c>
    </row>
    <row r="8637" spans="1:15" ht="14.25" customHeight="1" x14ac:dyDescent="0.25">
      <c r="A8637" s="4" t="s">
        <v>30</v>
      </c>
      <c r="B8637" s="4">
        <v>1128299</v>
      </c>
      <c r="C8637" s="5">
        <v>44220</v>
      </c>
      <c r="D8637" s="37">
        <v>2021</v>
      </c>
      <c r="E8637" s="5" t="str">
        <f>TEXT(Sales[[#This Row],[Invoice Date]],"mmm")</f>
        <v>Jan</v>
      </c>
      <c r="F8637" s="4" t="s">
        <v>31</v>
      </c>
      <c r="G8637" s="4" t="s">
        <v>78</v>
      </c>
      <c r="H8637" s="4" t="s">
        <v>79</v>
      </c>
      <c r="I8637" s="6" t="s">
        <v>22</v>
      </c>
      <c r="J8637" s="7">
        <v>35</v>
      </c>
      <c r="K8637" s="8">
        <v>53</v>
      </c>
      <c r="L8637" s="9">
        <f t="shared" si="134"/>
        <v>1855</v>
      </c>
      <c r="M8637" s="9">
        <v>853.30000000000007</v>
      </c>
      <c r="N8637" s="10">
        <v>0.46</v>
      </c>
      <c r="O8637" s="4" t="s">
        <v>24</v>
      </c>
    </row>
    <row r="8638" spans="1:15" ht="14.25" customHeight="1" x14ac:dyDescent="0.25">
      <c r="A8638" s="4" t="s">
        <v>30</v>
      </c>
      <c r="B8638" s="4">
        <v>1128299</v>
      </c>
      <c r="C8638" s="5">
        <v>44220</v>
      </c>
      <c r="D8638" s="37">
        <v>2021</v>
      </c>
      <c r="E8638" s="5" t="str">
        <f>TEXT(Sales[[#This Row],[Invoice Date]],"mmm")</f>
        <v>Jan</v>
      </c>
      <c r="F8638" s="4" t="s">
        <v>31</v>
      </c>
      <c r="G8638" s="4" t="s">
        <v>78</v>
      </c>
      <c r="H8638" s="4" t="s">
        <v>79</v>
      </c>
      <c r="I8638" s="6" t="s">
        <v>23</v>
      </c>
      <c r="J8638" s="7">
        <v>28</v>
      </c>
      <c r="K8638" s="8">
        <v>132</v>
      </c>
      <c r="L8638" s="9">
        <f t="shared" si="134"/>
        <v>3696</v>
      </c>
      <c r="M8638" s="9">
        <v>1256.6399999999999</v>
      </c>
      <c r="N8638" s="10">
        <v>0.33999999999999997</v>
      </c>
      <c r="O8638" s="4" t="s">
        <v>24</v>
      </c>
    </row>
    <row r="8639" spans="1:15" ht="14.25" customHeight="1" x14ac:dyDescent="0.25">
      <c r="A8639" s="4" t="s">
        <v>30</v>
      </c>
      <c r="B8639" s="4">
        <v>1128299</v>
      </c>
      <c r="C8639" s="5">
        <v>44251</v>
      </c>
      <c r="D8639" s="37">
        <v>2021</v>
      </c>
      <c r="E8639" s="5" t="str">
        <f>TEXT(Sales[[#This Row],[Invoice Date]],"mmm")</f>
        <v>Feb</v>
      </c>
      <c r="F8639" s="4" t="s">
        <v>31</v>
      </c>
      <c r="G8639" s="4" t="s">
        <v>78</v>
      </c>
      <c r="H8639" s="4" t="s">
        <v>79</v>
      </c>
      <c r="I8639" s="6" t="s">
        <v>17</v>
      </c>
      <c r="J8639" s="7">
        <v>22</v>
      </c>
      <c r="K8639" s="8">
        <v>153</v>
      </c>
      <c r="L8639" s="9">
        <f t="shared" si="134"/>
        <v>3366</v>
      </c>
      <c r="M8639" s="9">
        <v>1380.06</v>
      </c>
      <c r="N8639" s="10">
        <v>0.41</v>
      </c>
      <c r="O8639" s="4" t="s">
        <v>24</v>
      </c>
    </row>
    <row r="8640" spans="1:15" ht="14.25" customHeight="1" x14ac:dyDescent="0.25">
      <c r="A8640" s="4" t="s">
        <v>30</v>
      </c>
      <c r="B8640" s="4">
        <v>1128299</v>
      </c>
      <c r="C8640" s="5">
        <v>44251</v>
      </c>
      <c r="D8640" s="37">
        <v>2021</v>
      </c>
      <c r="E8640" s="5" t="str">
        <f>TEXT(Sales[[#This Row],[Invoice Date]],"mmm")</f>
        <v>Feb</v>
      </c>
      <c r="F8640" s="4" t="s">
        <v>31</v>
      </c>
      <c r="G8640" s="4" t="s">
        <v>78</v>
      </c>
      <c r="H8640" s="4" t="s">
        <v>79</v>
      </c>
      <c r="I8640" s="6" t="s">
        <v>19</v>
      </c>
      <c r="J8640" s="7">
        <v>29</v>
      </c>
      <c r="K8640" s="8">
        <v>123</v>
      </c>
      <c r="L8640" s="9">
        <f t="shared" si="134"/>
        <v>3567</v>
      </c>
      <c r="M8640" s="9">
        <v>1498.1399999999999</v>
      </c>
      <c r="N8640" s="10">
        <v>0.42</v>
      </c>
      <c r="O8640" s="4" t="s">
        <v>24</v>
      </c>
    </row>
    <row r="8641" spans="1:15" ht="14.25" customHeight="1" x14ac:dyDescent="0.25">
      <c r="A8641" s="4" t="s">
        <v>30</v>
      </c>
      <c r="B8641" s="4">
        <v>1128299</v>
      </c>
      <c r="C8641" s="5">
        <v>44251</v>
      </c>
      <c r="D8641" s="37">
        <v>2021</v>
      </c>
      <c r="E8641" s="5" t="str">
        <f>TEXT(Sales[[#This Row],[Invoice Date]],"mmm")</f>
        <v>Feb</v>
      </c>
      <c r="F8641" s="4" t="s">
        <v>31</v>
      </c>
      <c r="G8641" s="4" t="s">
        <v>78</v>
      </c>
      <c r="H8641" s="4" t="s">
        <v>79</v>
      </c>
      <c r="I8641" s="6" t="s">
        <v>20</v>
      </c>
      <c r="J8641" s="7">
        <v>28</v>
      </c>
      <c r="K8641" s="8">
        <v>123</v>
      </c>
      <c r="L8641" s="9">
        <f t="shared" si="134"/>
        <v>3444</v>
      </c>
      <c r="M8641" s="9">
        <v>1274.28</v>
      </c>
      <c r="N8641" s="10">
        <v>0.37</v>
      </c>
      <c r="O8641" s="4" t="s">
        <v>24</v>
      </c>
    </row>
    <row r="8642" spans="1:15" ht="14.25" customHeight="1" x14ac:dyDescent="0.25">
      <c r="A8642" s="4" t="s">
        <v>30</v>
      </c>
      <c r="B8642" s="4">
        <v>1128299</v>
      </c>
      <c r="C8642" s="5">
        <v>44251</v>
      </c>
      <c r="D8642" s="37">
        <v>2021</v>
      </c>
      <c r="E8642" s="5" t="str">
        <f>TEXT(Sales[[#This Row],[Invoice Date]],"mmm")</f>
        <v>Feb</v>
      </c>
      <c r="F8642" s="4" t="s">
        <v>31</v>
      </c>
      <c r="G8642" s="4" t="s">
        <v>80</v>
      </c>
      <c r="H8642" s="4" t="s">
        <v>63</v>
      </c>
      <c r="I8642" s="6" t="s">
        <v>21</v>
      </c>
      <c r="J8642" s="7">
        <v>29</v>
      </c>
      <c r="K8642" s="8">
        <v>64</v>
      </c>
      <c r="L8642" s="9">
        <f t="shared" si="134"/>
        <v>1856</v>
      </c>
      <c r="M8642" s="9">
        <v>760.95999999999992</v>
      </c>
      <c r="N8642" s="10">
        <v>0.41</v>
      </c>
      <c r="O8642" s="4" t="s">
        <v>24</v>
      </c>
    </row>
    <row r="8643" spans="1:15" ht="14.25" customHeight="1" x14ac:dyDescent="0.25">
      <c r="A8643" s="4" t="s">
        <v>30</v>
      </c>
      <c r="B8643" s="4">
        <v>1128299</v>
      </c>
      <c r="C8643" s="5">
        <v>44251</v>
      </c>
      <c r="D8643" s="37">
        <v>2021</v>
      </c>
      <c r="E8643" s="5" t="str">
        <f>TEXT(Sales[[#This Row],[Invoice Date]],"mmm")</f>
        <v>Feb</v>
      </c>
      <c r="F8643" s="4" t="s">
        <v>31</v>
      </c>
      <c r="G8643" s="4" t="s">
        <v>80</v>
      </c>
      <c r="H8643" s="4" t="s">
        <v>63</v>
      </c>
      <c r="I8643" s="6" t="s">
        <v>22</v>
      </c>
      <c r="J8643" s="7">
        <v>32</v>
      </c>
      <c r="K8643" s="8">
        <v>43</v>
      </c>
      <c r="L8643" s="9">
        <f t="shared" ref="L8643:L8706" si="135">J8643*K8643</f>
        <v>1376</v>
      </c>
      <c r="M8643" s="9">
        <v>605.44000000000005</v>
      </c>
      <c r="N8643" s="10">
        <v>0.44</v>
      </c>
      <c r="O8643" s="4" t="s">
        <v>24</v>
      </c>
    </row>
    <row r="8644" spans="1:15" ht="14.25" customHeight="1" x14ac:dyDescent="0.25">
      <c r="A8644" s="4" t="s">
        <v>30</v>
      </c>
      <c r="B8644" s="4">
        <v>1128299</v>
      </c>
      <c r="C8644" s="5">
        <v>44251</v>
      </c>
      <c r="D8644" s="37">
        <v>2021</v>
      </c>
      <c r="E8644" s="5" t="str">
        <f>TEXT(Sales[[#This Row],[Invoice Date]],"mmm")</f>
        <v>Feb</v>
      </c>
      <c r="F8644" s="4" t="s">
        <v>31</v>
      </c>
      <c r="G8644" s="4" t="s">
        <v>80</v>
      </c>
      <c r="H8644" s="4" t="s">
        <v>63</v>
      </c>
      <c r="I8644" s="6" t="s">
        <v>23</v>
      </c>
      <c r="J8644" s="7">
        <v>28</v>
      </c>
      <c r="K8644" s="8">
        <v>98</v>
      </c>
      <c r="L8644" s="9">
        <f t="shared" si="135"/>
        <v>2744</v>
      </c>
      <c r="M8644" s="9">
        <v>960.4</v>
      </c>
      <c r="N8644" s="10">
        <v>0.35</v>
      </c>
      <c r="O8644" s="4" t="s">
        <v>24</v>
      </c>
    </row>
    <row r="8645" spans="1:15" ht="14.25" customHeight="1" x14ac:dyDescent="0.25">
      <c r="A8645" s="4" t="s">
        <v>30</v>
      </c>
      <c r="B8645" s="4">
        <v>1128299</v>
      </c>
      <c r="C8645" s="5">
        <v>44278</v>
      </c>
      <c r="D8645" s="37">
        <v>2021</v>
      </c>
      <c r="E8645" s="5" t="str">
        <f>TEXT(Sales[[#This Row],[Invoice Date]],"mmm")</f>
        <v>Mar</v>
      </c>
      <c r="F8645" s="4" t="s">
        <v>31</v>
      </c>
      <c r="G8645" s="4" t="s">
        <v>80</v>
      </c>
      <c r="H8645" s="4" t="s">
        <v>63</v>
      </c>
      <c r="I8645" s="6" t="s">
        <v>17</v>
      </c>
      <c r="J8645" s="7">
        <v>28</v>
      </c>
      <c r="K8645" s="8">
        <v>143</v>
      </c>
      <c r="L8645" s="9">
        <f t="shared" si="135"/>
        <v>4004</v>
      </c>
      <c r="M8645" s="9">
        <v>1601.6</v>
      </c>
      <c r="N8645" s="10">
        <v>0.39999999999999997</v>
      </c>
      <c r="O8645" s="4" t="s">
        <v>24</v>
      </c>
    </row>
    <row r="8646" spans="1:15" ht="14.25" customHeight="1" x14ac:dyDescent="0.25">
      <c r="A8646" s="4" t="s">
        <v>30</v>
      </c>
      <c r="B8646" s="4">
        <v>1128299</v>
      </c>
      <c r="C8646" s="5">
        <v>44278</v>
      </c>
      <c r="D8646" s="37">
        <v>2021</v>
      </c>
      <c r="E8646" s="5" t="str">
        <f>TEXT(Sales[[#This Row],[Invoice Date]],"mmm")</f>
        <v>Mar</v>
      </c>
      <c r="F8646" s="4" t="s">
        <v>31</v>
      </c>
      <c r="G8646" s="4" t="s">
        <v>80</v>
      </c>
      <c r="H8646" s="4" t="s">
        <v>63</v>
      </c>
      <c r="I8646" s="6" t="s">
        <v>19</v>
      </c>
      <c r="J8646" s="7">
        <v>40</v>
      </c>
      <c r="K8646" s="8">
        <v>98</v>
      </c>
      <c r="L8646" s="9">
        <f t="shared" si="135"/>
        <v>3920</v>
      </c>
      <c r="M8646" s="9">
        <v>1607.1999999999998</v>
      </c>
      <c r="N8646" s="10">
        <v>0.41</v>
      </c>
      <c r="O8646" s="4" t="s">
        <v>24</v>
      </c>
    </row>
    <row r="8647" spans="1:15" ht="14.25" customHeight="1" x14ac:dyDescent="0.25">
      <c r="A8647" s="4" t="s">
        <v>30</v>
      </c>
      <c r="B8647" s="4">
        <v>1128299</v>
      </c>
      <c r="C8647" s="5">
        <v>44278</v>
      </c>
      <c r="D8647" s="37">
        <v>2021</v>
      </c>
      <c r="E8647" s="5" t="str">
        <f>TEXT(Sales[[#This Row],[Invoice Date]],"mmm")</f>
        <v>Mar</v>
      </c>
      <c r="F8647" s="4" t="s">
        <v>31</v>
      </c>
      <c r="G8647" s="4" t="s">
        <v>80</v>
      </c>
      <c r="H8647" s="4" t="s">
        <v>63</v>
      </c>
      <c r="I8647" s="6" t="s">
        <v>20</v>
      </c>
      <c r="J8647" s="7">
        <v>41</v>
      </c>
      <c r="K8647" s="8">
        <v>112</v>
      </c>
      <c r="L8647" s="9">
        <f t="shared" si="135"/>
        <v>4592</v>
      </c>
      <c r="M8647" s="9">
        <v>1744.96</v>
      </c>
      <c r="N8647" s="10">
        <v>0.38</v>
      </c>
      <c r="O8647" s="4" t="s">
        <v>24</v>
      </c>
    </row>
    <row r="8648" spans="1:15" ht="14.25" customHeight="1" x14ac:dyDescent="0.25">
      <c r="A8648" s="4" t="s">
        <v>30</v>
      </c>
      <c r="B8648" s="4">
        <v>1128299</v>
      </c>
      <c r="C8648" s="5">
        <v>44278</v>
      </c>
      <c r="D8648" s="37">
        <v>2021</v>
      </c>
      <c r="E8648" s="5" t="str">
        <f>TEXT(Sales[[#This Row],[Invoice Date]],"mmm")</f>
        <v>Mar</v>
      </c>
      <c r="F8648" s="4" t="s">
        <v>31</v>
      </c>
      <c r="G8648" s="4" t="s">
        <v>80</v>
      </c>
      <c r="H8648" s="4" t="s">
        <v>63</v>
      </c>
      <c r="I8648" s="6" t="s">
        <v>21</v>
      </c>
      <c r="J8648" s="7">
        <v>39</v>
      </c>
      <c r="K8648" s="8">
        <v>75</v>
      </c>
      <c r="L8648" s="9">
        <f t="shared" si="135"/>
        <v>2925</v>
      </c>
      <c r="M8648" s="9">
        <v>1082.25</v>
      </c>
      <c r="N8648" s="10">
        <v>0.37</v>
      </c>
      <c r="O8648" s="4" t="s">
        <v>24</v>
      </c>
    </row>
    <row r="8649" spans="1:15" ht="14.25" customHeight="1" x14ac:dyDescent="0.25">
      <c r="A8649" s="4" t="s">
        <v>30</v>
      </c>
      <c r="B8649" s="4">
        <v>1128299</v>
      </c>
      <c r="C8649" s="5">
        <v>44278</v>
      </c>
      <c r="D8649" s="37">
        <v>2021</v>
      </c>
      <c r="E8649" s="5" t="str">
        <f>TEXT(Sales[[#This Row],[Invoice Date]],"mmm")</f>
        <v>Mar</v>
      </c>
      <c r="F8649" s="4" t="s">
        <v>31</v>
      </c>
      <c r="G8649" s="4" t="s">
        <v>80</v>
      </c>
      <c r="H8649" s="4" t="s">
        <v>63</v>
      </c>
      <c r="I8649" s="6" t="s">
        <v>22</v>
      </c>
      <c r="J8649" s="7">
        <v>43</v>
      </c>
      <c r="K8649" s="8">
        <v>30</v>
      </c>
      <c r="L8649" s="9">
        <f t="shared" si="135"/>
        <v>1290</v>
      </c>
      <c r="M8649" s="9">
        <v>567.6</v>
      </c>
      <c r="N8649" s="10">
        <v>0.44</v>
      </c>
      <c r="O8649" s="4" t="s">
        <v>24</v>
      </c>
    </row>
    <row r="8650" spans="1:15" ht="14.25" customHeight="1" x14ac:dyDescent="0.25">
      <c r="A8650" s="4" t="s">
        <v>30</v>
      </c>
      <c r="B8650" s="4">
        <v>1128299</v>
      </c>
      <c r="C8650" s="5">
        <v>44278</v>
      </c>
      <c r="D8650" s="37">
        <v>2021</v>
      </c>
      <c r="E8650" s="5" t="str">
        <f>TEXT(Sales[[#This Row],[Invoice Date]],"mmm")</f>
        <v>Mar</v>
      </c>
      <c r="F8650" s="4" t="s">
        <v>31</v>
      </c>
      <c r="G8650" s="4" t="s">
        <v>80</v>
      </c>
      <c r="H8650" s="4" t="s">
        <v>63</v>
      </c>
      <c r="I8650" s="6" t="s">
        <v>23</v>
      </c>
      <c r="J8650" s="7">
        <v>40</v>
      </c>
      <c r="K8650" s="8">
        <v>90</v>
      </c>
      <c r="L8650" s="9">
        <f t="shared" si="135"/>
        <v>3600</v>
      </c>
      <c r="M8650" s="9">
        <v>1260</v>
      </c>
      <c r="N8650" s="10">
        <v>0.35</v>
      </c>
      <c r="O8650" s="4" t="s">
        <v>24</v>
      </c>
    </row>
    <row r="8651" spans="1:15" ht="14.25" customHeight="1" x14ac:dyDescent="0.25">
      <c r="A8651" s="4" t="s">
        <v>30</v>
      </c>
      <c r="B8651" s="4">
        <v>1128299</v>
      </c>
      <c r="C8651" s="5">
        <v>44310</v>
      </c>
      <c r="D8651" s="37">
        <v>2021</v>
      </c>
      <c r="E8651" s="5" t="str">
        <f>TEXT(Sales[[#This Row],[Invoice Date]],"mmm")</f>
        <v>Apr</v>
      </c>
      <c r="F8651" s="4" t="s">
        <v>31</v>
      </c>
      <c r="G8651" s="4" t="s">
        <v>80</v>
      </c>
      <c r="H8651" s="4" t="s">
        <v>63</v>
      </c>
      <c r="I8651" s="6" t="s">
        <v>17</v>
      </c>
      <c r="J8651" s="7">
        <v>44</v>
      </c>
      <c r="K8651" s="8">
        <v>166</v>
      </c>
      <c r="L8651" s="9">
        <f t="shared" si="135"/>
        <v>7304</v>
      </c>
      <c r="M8651" s="9">
        <v>2848.5599999999995</v>
      </c>
      <c r="N8651" s="10">
        <v>0.38999999999999996</v>
      </c>
      <c r="O8651" s="4" t="s">
        <v>24</v>
      </c>
    </row>
    <row r="8652" spans="1:15" ht="14.25" customHeight="1" x14ac:dyDescent="0.25">
      <c r="A8652" s="4" t="s">
        <v>30</v>
      </c>
      <c r="B8652" s="4">
        <v>1128299</v>
      </c>
      <c r="C8652" s="5">
        <v>44310</v>
      </c>
      <c r="D8652" s="37">
        <v>2021</v>
      </c>
      <c r="E8652" s="5" t="str">
        <f>TEXT(Sales[[#This Row],[Invoice Date]],"mmm")</f>
        <v>Apr</v>
      </c>
      <c r="F8652" s="4" t="s">
        <v>31</v>
      </c>
      <c r="G8652" s="4" t="s">
        <v>80</v>
      </c>
      <c r="H8652" s="4" t="s">
        <v>63</v>
      </c>
      <c r="I8652" s="6" t="s">
        <v>19</v>
      </c>
      <c r="J8652" s="7">
        <v>39</v>
      </c>
      <c r="K8652" s="8">
        <v>88</v>
      </c>
      <c r="L8652" s="9">
        <f t="shared" si="135"/>
        <v>3432</v>
      </c>
      <c r="M8652" s="9">
        <v>1407.12</v>
      </c>
      <c r="N8652" s="10">
        <v>0.41</v>
      </c>
      <c r="O8652" s="4" t="s">
        <v>24</v>
      </c>
    </row>
    <row r="8653" spans="1:15" ht="14.25" customHeight="1" x14ac:dyDescent="0.25">
      <c r="A8653" s="4" t="s">
        <v>30</v>
      </c>
      <c r="B8653" s="4">
        <v>1128299</v>
      </c>
      <c r="C8653" s="5">
        <v>44310</v>
      </c>
      <c r="D8653" s="37">
        <v>2021</v>
      </c>
      <c r="E8653" s="5" t="str">
        <f>TEXT(Sales[[#This Row],[Invoice Date]],"mmm")</f>
        <v>Apr</v>
      </c>
      <c r="F8653" s="4" t="s">
        <v>31</v>
      </c>
      <c r="G8653" s="4" t="s">
        <v>80</v>
      </c>
      <c r="H8653" s="4" t="s">
        <v>63</v>
      </c>
      <c r="I8653" s="6" t="s">
        <v>20</v>
      </c>
      <c r="J8653" s="7">
        <v>47</v>
      </c>
      <c r="K8653" s="8">
        <v>114</v>
      </c>
      <c r="L8653" s="9">
        <f t="shared" si="135"/>
        <v>5358</v>
      </c>
      <c r="M8653" s="9">
        <v>2196.7799999999997</v>
      </c>
      <c r="N8653" s="10">
        <v>0.41</v>
      </c>
      <c r="O8653" s="4" t="s">
        <v>24</v>
      </c>
    </row>
    <row r="8654" spans="1:15" ht="14.25" customHeight="1" x14ac:dyDescent="0.25">
      <c r="A8654" s="4" t="s">
        <v>30</v>
      </c>
      <c r="B8654" s="4">
        <v>1128299</v>
      </c>
      <c r="C8654" s="5">
        <v>44310</v>
      </c>
      <c r="D8654" s="37">
        <v>2021</v>
      </c>
      <c r="E8654" s="5" t="str">
        <f>TEXT(Sales[[#This Row],[Invoice Date]],"mmm")</f>
        <v>Apr</v>
      </c>
      <c r="F8654" s="4" t="s">
        <v>31</v>
      </c>
      <c r="G8654" s="4" t="s">
        <v>80</v>
      </c>
      <c r="H8654" s="4" t="s">
        <v>63</v>
      </c>
      <c r="I8654" s="6" t="s">
        <v>21</v>
      </c>
      <c r="J8654" s="7">
        <v>34</v>
      </c>
      <c r="K8654" s="8">
        <v>70</v>
      </c>
      <c r="L8654" s="9">
        <f t="shared" si="135"/>
        <v>2380</v>
      </c>
      <c r="M8654" s="9">
        <v>880.6</v>
      </c>
      <c r="N8654" s="10">
        <v>0.37</v>
      </c>
      <c r="O8654" s="4" t="s">
        <v>24</v>
      </c>
    </row>
    <row r="8655" spans="1:15" ht="14.25" customHeight="1" x14ac:dyDescent="0.25">
      <c r="A8655" s="4" t="s">
        <v>30</v>
      </c>
      <c r="B8655" s="4">
        <v>1128299</v>
      </c>
      <c r="C8655" s="5">
        <v>44310</v>
      </c>
      <c r="D8655" s="37">
        <v>2021</v>
      </c>
      <c r="E8655" s="5" t="str">
        <f>TEXT(Sales[[#This Row],[Invoice Date]],"mmm")</f>
        <v>Apr</v>
      </c>
      <c r="F8655" s="4" t="s">
        <v>31</v>
      </c>
      <c r="G8655" s="4" t="s">
        <v>80</v>
      </c>
      <c r="H8655" s="4" t="s">
        <v>63</v>
      </c>
      <c r="I8655" s="6" t="s">
        <v>22</v>
      </c>
      <c r="J8655" s="7">
        <v>36</v>
      </c>
      <c r="K8655" s="8">
        <v>39</v>
      </c>
      <c r="L8655" s="9">
        <f t="shared" si="135"/>
        <v>1404</v>
      </c>
      <c r="M8655" s="9">
        <v>589.68000000000006</v>
      </c>
      <c r="N8655" s="10">
        <v>0.42000000000000004</v>
      </c>
      <c r="O8655" s="4" t="s">
        <v>24</v>
      </c>
    </row>
    <row r="8656" spans="1:15" ht="14.25" customHeight="1" x14ac:dyDescent="0.25">
      <c r="A8656" s="4" t="s">
        <v>30</v>
      </c>
      <c r="B8656" s="4">
        <v>1128299</v>
      </c>
      <c r="C8656" s="5">
        <v>44310</v>
      </c>
      <c r="D8656" s="37">
        <v>2021</v>
      </c>
      <c r="E8656" s="5" t="str">
        <f>TEXT(Sales[[#This Row],[Invoice Date]],"mmm")</f>
        <v>Apr</v>
      </c>
      <c r="F8656" s="4" t="s">
        <v>31</v>
      </c>
      <c r="G8656" s="4" t="s">
        <v>80</v>
      </c>
      <c r="H8656" s="4" t="s">
        <v>63</v>
      </c>
      <c r="I8656" s="6" t="s">
        <v>23</v>
      </c>
      <c r="J8656" s="7">
        <v>49</v>
      </c>
      <c r="K8656" s="8">
        <v>90</v>
      </c>
      <c r="L8656" s="9">
        <f t="shared" si="135"/>
        <v>4410</v>
      </c>
      <c r="M8656" s="9">
        <v>1499.3999999999999</v>
      </c>
      <c r="N8656" s="10">
        <v>0.33999999999999997</v>
      </c>
      <c r="O8656" s="4" t="s">
        <v>24</v>
      </c>
    </row>
    <row r="8657" spans="1:15" ht="14.25" customHeight="1" x14ac:dyDescent="0.25">
      <c r="A8657" s="4" t="s">
        <v>30</v>
      </c>
      <c r="B8657" s="4">
        <v>1128299</v>
      </c>
      <c r="C8657" s="5">
        <v>44341</v>
      </c>
      <c r="D8657" s="37">
        <v>2021</v>
      </c>
      <c r="E8657" s="5" t="str">
        <f>TEXT(Sales[[#This Row],[Invoice Date]],"mmm")</f>
        <v>May</v>
      </c>
      <c r="F8657" s="4" t="s">
        <v>31</v>
      </c>
      <c r="G8657" s="4" t="s">
        <v>80</v>
      </c>
      <c r="H8657" s="4" t="s">
        <v>63</v>
      </c>
      <c r="I8657" s="6" t="s">
        <v>17</v>
      </c>
      <c r="J8657" s="7">
        <v>39</v>
      </c>
      <c r="K8657" s="8">
        <v>155</v>
      </c>
      <c r="L8657" s="9">
        <f t="shared" si="135"/>
        <v>6045</v>
      </c>
      <c r="M8657" s="9">
        <v>2538.9</v>
      </c>
      <c r="N8657" s="10">
        <v>0.42</v>
      </c>
      <c r="O8657" s="4" t="s">
        <v>24</v>
      </c>
    </row>
    <row r="8658" spans="1:15" ht="14.25" customHeight="1" x14ac:dyDescent="0.25">
      <c r="A8658" s="4" t="s">
        <v>30</v>
      </c>
      <c r="B8658" s="4">
        <v>1128299</v>
      </c>
      <c r="C8658" s="5">
        <v>44341</v>
      </c>
      <c r="D8658" s="37">
        <v>2021</v>
      </c>
      <c r="E8658" s="5" t="str">
        <f>TEXT(Sales[[#This Row],[Invoice Date]],"mmm")</f>
        <v>May</v>
      </c>
      <c r="F8658" s="4" t="s">
        <v>31</v>
      </c>
      <c r="G8658" s="4" t="s">
        <v>80</v>
      </c>
      <c r="H8658" s="4" t="s">
        <v>63</v>
      </c>
      <c r="I8658" s="6" t="s">
        <v>19</v>
      </c>
      <c r="J8658" s="7">
        <v>36</v>
      </c>
      <c r="K8658" s="8">
        <v>109</v>
      </c>
      <c r="L8658" s="9">
        <f t="shared" si="135"/>
        <v>3924</v>
      </c>
      <c r="M8658" s="9">
        <v>1569.6</v>
      </c>
      <c r="N8658" s="10">
        <v>0.39999999999999997</v>
      </c>
      <c r="O8658" s="4" t="s">
        <v>24</v>
      </c>
    </row>
    <row r="8659" spans="1:15" ht="14.25" customHeight="1" x14ac:dyDescent="0.25">
      <c r="A8659" s="4" t="s">
        <v>30</v>
      </c>
      <c r="B8659" s="4">
        <v>1128299</v>
      </c>
      <c r="C8659" s="5">
        <v>44341</v>
      </c>
      <c r="D8659" s="37">
        <v>2021</v>
      </c>
      <c r="E8659" s="5" t="str">
        <f>TEXT(Sales[[#This Row],[Invoice Date]],"mmm")</f>
        <v>May</v>
      </c>
      <c r="F8659" s="4" t="s">
        <v>31</v>
      </c>
      <c r="G8659" s="4" t="s">
        <v>80</v>
      </c>
      <c r="H8659" s="4" t="s">
        <v>63</v>
      </c>
      <c r="I8659" s="6" t="s">
        <v>20</v>
      </c>
      <c r="J8659" s="7">
        <v>39</v>
      </c>
      <c r="K8659" s="8">
        <v>119</v>
      </c>
      <c r="L8659" s="9">
        <f t="shared" si="135"/>
        <v>4641</v>
      </c>
      <c r="M8659" s="9">
        <v>1809.9899999999998</v>
      </c>
      <c r="N8659" s="10">
        <v>0.38999999999999996</v>
      </c>
      <c r="O8659" s="4" t="s">
        <v>24</v>
      </c>
    </row>
    <row r="8660" spans="1:15" ht="14.25" customHeight="1" x14ac:dyDescent="0.25">
      <c r="A8660" s="4" t="s">
        <v>30</v>
      </c>
      <c r="B8660" s="4">
        <v>1128299</v>
      </c>
      <c r="C8660" s="5">
        <v>44341</v>
      </c>
      <c r="D8660" s="37">
        <v>2021</v>
      </c>
      <c r="E8660" s="5" t="str">
        <f>TEXT(Sales[[#This Row],[Invoice Date]],"mmm")</f>
        <v>May</v>
      </c>
      <c r="F8660" s="4" t="s">
        <v>31</v>
      </c>
      <c r="G8660" s="4" t="s">
        <v>80</v>
      </c>
      <c r="H8660" s="4" t="s">
        <v>63</v>
      </c>
      <c r="I8660" s="6" t="s">
        <v>21</v>
      </c>
      <c r="J8660" s="7">
        <v>33</v>
      </c>
      <c r="K8660" s="8">
        <v>94</v>
      </c>
      <c r="L8660" s="9">
        <f t="shared" si="135"/>
        <v>3102</v>
      </c>
      <c r="M8660" s="9">
        <v>1209.78</v>
      </c>
      <c r="N8660" s="10">
        <v>0.38999999999999996</v>
      </c>
      <c r="O8660" s="4" t="s">
        <v>24</v>
      </c>
    </row>
    <row r="8661" spans="1:15" ht="14.25" customHeight="1" x14ac:dyDescent="0.25">
      <c r="A8661" s="4" t="s">
        <v>30</v>
      </c>
      <c r="B8661" s="4">
        <v>1128299</v>
      </c>
      <c r="C8661" s="5">
        <v>44341</v>
      </c>
      <c r="D8661" s="37">
        <v>2021</v>
      </c>
      <c r="E8661" s="5" t="str">
        <f>TEXT(Sales[[#This Row],[Invoice Date]],"mmm")</f>
        <v>May</v>
      </c>
      <c r="F8661" s="4" t="s">
        <v>31</v>
      </c>
      <c r="G8661" s="4" t="s">
        <v>80</v>
      </c>
      <c r="H8661" s="4" t="s">
        <v>63</v>
      </c>
      <c r="I8661" s="6" t="s">
        <v>22</v>
      </c>
      <c r="J8661" s="7">
        <v>33</v>
      </c>
      <c r="K8661" s="8">
        <v>58</v>
      </c>
      <c r="L8661" s="9">
        <f t="shared" si="135"/>
        <v>1914</v>
      </c>
      <c r="M8661" s="9">
        <v>842.16</v>
      </c>
      <c r="N8661" s="10">
        <v>0.44</v>
      </c>
      <c r="O8661" s="4" t="s">
        <v>24</v>
      </c>
    </row>
    <row r="8662" spans="1:15" ht="14.25" customHeight="1" x14ac:dyDescent="0.25">
      <c r="A8662" s="4" t="s">
        <v>30</v>
      </c>
      <c r="B8662" s="4">
        <v>1128299</v>
      </c>
      <c r="C8662" s="5">
        <v>44341</v>
      </c>
      <c r="D8662" s="37">
        <v>2021</v>
      </c>
      <c r="E8662" s="5" t="str">
        <f>TEXT(Sales[[#This Row],[Invoice Date]],"mmm")</f>
        <v>May</v>
      </c>
      <c r="F8662" s="4" t="s">
        <v>31</v>
      </c>
      <c r="G8662" s="4" t="s">
        <v>80</v>
      </c>
      <c r="H8662" s="4" t="s">
        <v>63</v>
      </c>
      <c r="I8662" s="6" t="s">
        <v>23</v>
      </c>
      <c r="J8662" s="7">
        <v>46</v>
      </c>
      <c r="K8662" s="8">
        <v>173</v>
      </c>
      <c r="L8662" s="9">
        <f t="shared" si="135"/>
        <v>7958</v>
      </c>
      <c r="M8662" s="9">
        <v>2864.88</v>
      </c>
      <c r="N8662" s="10">
        <v>0.36</v>
      </c>
      <c r="O8662" s="4" t="s">
        <v>24</v>
      </c>
    </row>
    <row r="8663" spans="1:15" ht="14.25" customHeight="1" x14ac:dyDescent="0.25">
      <c r="A8663" s="4" t="s">
        <v>30</v>
      </c>
      <c r="B8663" s="4">
        <v>1128299</v>
      </c>
      <c r="C8663" s="5">
        <v>44371</v>
      </c>
      <c r="D8663" s="37">
        <v>2021</v>
      </c>
      <c r="E8663" s="5" t="str">
        <f>TEXT(Sales[[#This Row],[Invoice Date]],"mmm")</f>
        <v>Jun</v>
      </c>
      <c r="F8663" s="4" t="s">
        <v>31</v>
      </c>
      <c r="G8663" s="4" t="s">
        <v>80</v>
      </c>
      <c r="H8663" s="4" t="s">
        <v>63</v>
      </c>
      <c r="I8663" s="6" t="s">
        <v>17</v>
      </c>
      <c r="J8663" s="7">
        <v>43</v>
      </c>
      <c r="K8663" s="8">
        <v>240</v>
      </c>
      <c r="L8663" s="9">
        <f t="shared" si="135"/>
        <v>10320</v>
      </c>
      <c r="M8663" s="9">
        <v>3921.6</v>
      </c>
      <c r="N8663" s="10">
        <v>0.38</v>
      </c>
      <c r="O8663" s="4" t="s">
        <v>24</v>
      </c>
    </row>
    <row r="8664" spans="1:15" ht="14.25" customHeight="1" x14ac:dyDescent="0.25">
      <c r="A8664" s="4" t="s">
        <v>30</v>
      </c>
      <c r="B8664" s="4">
        <v>1128299</v>
      </c>
      <c r="C8664" s="5">
        <v>44371</v>
      </c>
      <c r="D8664" s="37">
        <v>2021</v>
      </c>
      <c r="E8664" s="5" t="str">
        <f>TEXT(Sales[[#This Row],[Invoice Date]],"mmm")</f>
        <v>Jun</v>
      </c>
      <c r="F8664" s="4" t="s">
        <v>31</v>
      </c>
      <c r="G8664" s="4" t="s">
        <v>80</v>
      </c>
      <c r="H8664" s="4" t="s">
        <v>63</v>
      </c>
      <c r="I8664" s="6" t="s">
        <v>19</v>
      </c>
      <c r="J8664" s="7">
        <v>47</v>
      </c>
      <c r="K8664" s="8">
        <v>202</v>
      </c>
      <c r="L8664" s="9">
        <f t="shared" si="135"/>
        <v>9494</v>
      </c>
      <c r="M8664" s="9">
        <v>3892.54</v>
      </c>
      <c r="N8664" s="10">
        <v>0.41</v>
      </c>
      <c r="O8664" s="4" t="s">
        <v>24</v>
      </c>
    </row>
    <row r="8665" spans="1:15" ht="14.25" customHeight="1" x14ac:dyDescent="0.25">
      <c r="A8665" s="4" t="s">
        <v>30</v>
      </c>
      <c r="B8665" s="4">
        <v>1128299</v>
      </c>
      <c r="C8665" s="5">
        <v>44371</v>
      </c>
      <c r="D8665" s="37">
        <v>2021</v>
      </c>
      <c r="E8665" s="5" t="str">
        <f>TEXT(Sales[[#This Row],[Invoice Date]],"mmm")</f>
        <v>Jun</v>
      </c>
      <c r="F8665" s="4" t="s">
        <v>31</v>
      </c>
      <c r="G8665" s="4" t="s">
        <v>80</v>
      </c>
      <c r="H8665" s="4" t="s">
        <v>63</v>
      </c>
      <c r="I8665" s="6" t="s">
        <v>20</v>
      </c>
      <c r="J8665" s="7">
        <v>53</v>
      </c>
      <c r="K8665" s="8">
        <v>208</v>
      </c>
      <c r="L8665" s="9">
        <f t="shared" si="135"/>
        <v>11024</v>
      </c>
      <c r="M8665" s="9">
        <v>4299.3599999999997</v>
      </c>
      <c r="N8665" s="10">
        <v>0.38999999999999996</v>
      </c>
      <c r="O8665" s="4" t="s">
        <v>24</v>
      </c>
    </row>
    <row r="8666" spans="1:15" ht="14.25" customHeight="1" x14ac:dyDescent="0.25">
      <c r="A8666" s="4" t="s">
        <v>30</v>
      </c>
      <c r="B8666" s="4">
        <v>1128299</v>
      </c>
      <c r="C8666" s="5">
        <v>44371</v>
      </c>
      <c r="D8666" s="37">
        <v>2021</v>
      </c>
      <c r="E8666" s="5" t="str">
        <f>TEXT(Sales[[#This Row],[Invoice Date]],"mmm")</f>
        <v>Jun</v>
      </c>
      <c r="F8666" s="4" t="s">
        <v>31</v>
      </c>
      <c r="G8666" s="4" t="s">
        <v>80</v>
      </c>
      <c r="H8666" s="4" t="s">
        <v>63</v>
      </c>
      <c r="I8666" s="6" t="s">
        <v>21</v>
      </c>
      <c r="J8666" s="7">
        <v>62</v>
      </c>
      <c r="K8666" s="8">
        <v>179</v>
      </c>
      <c r="L8666" s="9">
        <f t="shared" si="135"/>
        <v>11098</v>
      </c>
      <c r="M8666" s="9">
        <v>4550.1799999999994</v>
      </c>
      <c r="N8666" s="10">
        <v>0.41</v>
      </c>
      <c r="O8666" s="4" t="s">
        <v>24</v>
      </c>
    </row>
    <row r="8667" spans="1:15" ht="14.25" customHeight="1" x14ac:dyDescent="0.25">
      <c r="A8667" s="4" t="s">
        <v>30</v>
      </c>
      <c r="B8667" s="4">
        <v>1128299</v>
      </c>
      <c r="C8667" s="5">
        <v>44371</v>
      </c>
      <c r="D8667" s="37">
        <v>2021</v>
      </c>
      <c r="E8667" s="5" t="str">
        <f>TEXT(Sales[[#This Row],[Invoice Date]],"mmm")</f>
        <v>Jun</v>
      </c>
      <c r="F8667" s="4" t="s">
        <v>31</v>
      </c>
      <c r="G8667" s="4" t="s">
        <v>80</v>
      </c>
      <c r="H8667" s="4" t="s">
        <v>63</v>
      </c>
      <c r="I8667" s="6" t="s">
        <v>22</v>
      </c>
      <c r="J8667" s="7">
        <v>67</v>
      </c>
      <c r="K8667" s="8">
        <v>140</v>
      </c>
      <c r="L8667" s="9">
        <f t="shared" si="135"/>
        <v>9380</v>
      </c>
      <c r="M8667" s="9">
        <v>4314.8</v>
      </c>
      <c r="N8667" s="10">
        <v>0.46</v>
      </c>
      <c r="O8667" s="4" t="s">
        <v>24</v>
      </c>
    </row>
    <row r="8668" spans="1:15" ht="14.25" customHeight="1" x14ac:dyDescent="0.25">
      <c r="A8668" s="4" t="s">
        <v>30</v>
      </c>
      <c r="B8668" s="4">
        <v>1128299</v>
      </c>
      <c r="C8668" s="5">
        <v>44371</v>
      </c>
      <c r="D8668" s="37">
        <v>2021</v>
      </c>
      <c r="E8668" s="5" t="str">
        <f>TEXT(Sales[[#This Row],[Invoice Date]],"mmm")</f>
        <v>Jun</v>
      </c>
      <c r="F8668" s="4" t="s">
        <v>31</v>
      </c>
      <c r="G8668" s="4" t="s">
        <v>80</v>
      </c>
      <c r="H8668" s="4" t="s">
        <v>63</v>
      </c>
      <c r="I8668" s="6" t="s">
        <v>23</v>
      </c>
      <c r="J8668" s="7">
        <v>74</v>
      </c>
      <c r="K8668" s="8">
        <v>231</v>
      </c>
      <c r="L8668" s="9">
        <f t="shared" si="135"/>
        <v>17094</v>
      </c>
      <c r="M8668" s="9">
        <v>5641.0199999999995</v>
      </c>
      <c r="N8668" s="10">
        <v>0.32999999999999996</v>
      </c>
      <c r="O8668" s="4" t="s">
        <v>24</v>
      </c>
    </row>
    <row r="8669" spans="1:15" ht="14.25" customHeight="1" x14ac:dyDescent="0.25">
      <c r="A8669" s="4" t="s">
        <v>30</v>
      </c>
      <c r="B8669" s="4">
        <v>1128299</v>
      </c>
      <c r="C8669" s="5">
        <v>44400</v>
      </c>
      <c r="D8669" s="37">
        <v>2021</v>
      </c>
      <c r="E8669" s="5" t="str">
        <f>TEXT(Sales[[#This Row],[Invoice Date]],"mmm")</f>
        <v>Jul</v>
      </c>
      <c r="F8669" s="4" t="s">
        <v>31</v>
      </c>
      <c r="G8669" s="4" t="s">
        <v>80</v>
      </c>
      <c r="H8669" s="4" t="s">
        <v>63</v>
      </c>
      <c r="I8669" s="6" t="s">
        <v>17</v>
      </c>
      <c r="J8669" s="7">
        <v>60</v>
      </c>
      <c r="K8669" s="8">
        <v>298</v>
      </c>
      <c r="L8669" s="9">
        <f t="shared" si="135"/>
        <v>17880</v>
      </c>
      <c r="M8669" s="9">
        <v>7509.5999999999995</v>
      </c>
      <c r="N8669" s="10">
        <v>0.42</v>
      </c>
      <c r="O8669" s="4" t="s">
        <v>24</v>
      </c>
    </row>
    <row r="8670" spans="1:15" ht="14.25" customHeight="1" x14ac:dyDescent="0.25">
      <c r="A8670" s="4" t="s">
        <v>30</v>
      </c>
      <c r="B8670" s="4">
        <v>1128299</v>
      </c>
      <c r="C8670" s="5">
        <v>44400</v>
      </c>
      <c r="D8670" s="37">
        <v>2021</v>
      </c>
      <c r="E8670" s="5" t="str">
        <f>TEXT(Sales[[#This Row],[Invoice Date]],"mmm")</f>
        <v>Jul</v>
      </c>
      <c r="F8670" s="4" t="s">
        <v>31</v>
      </c>
      <c r="G8670" s="4" t="s">
        <v>80</v>
      </c>
      <c r="H8670" s="4" t="s">
        <v>63</v>
      </c>
      <c r="I8670" s="6" t="s">
        <v>19</v>
      </c>
      <c r="J8670" s="7">
        <v>66</v>
      </c>
      <c r="K8670" s="8">
        <v>217</v>
      </c>
      <c r="L8670" s="9">
        <f t="shared" si="135"/>
        <v>14322</v>
      </c>
      <c r="M8670" s="9">
        <v>5872.0199999999995</v>
      </c>
      <c r="N8670" s="10">
        <v>0.41</v>
      </c>
      <c r="O8670" s="4" t="s">
        <v>24</v>
      </c>
    </row>
    <row r="8671" spans="1:15" ht="14.25" customHeight="1" x14ac:dyDescent="0.25">
      <c r="A8671" s="4" t="s">
        <v>30</v>
      </c>
      <c r="B8671" s="4">
        <v>1128299</v>
      </c>
      <c r="C8671" s="5">
        <v>44400</v>
      </c>
      <c r="D8671" s="37">
        <v>2021</v>
      </c>
      <c r="E8671" s="5" t="str">
        <f>TEXT(Sales[[#This Row],[Invoice Date]],"mmm")</f>
        <v>Jul</v>
      </c>
      <c r="F8671" s="4" t="s">
        <v>31</v>
      </c>
      <c r="G8671" s="4" t="s">
        <v>80</v>
      </c>
      <c r="H8671" s="4" t="s">
        <v>63</v>
      </c>
      <c r="I8671" s="6" t="s">
        <v>20</v>
      </c>
      <c r="J8671" s="7">
        <v>66</v>
      </c>
      <c r="K8671" s="8">
        <v>221</v>
      </c>
      <c r="L8671" s="9">
        <f t="shared" si="135"/>
        <v>14586</v>
      </c>
      <c r="M8671" s="9">
        <v>6126.12</v>
      </c>
      <c r="N8671" s="10">
        <v>0.42</v>
      </c>
      <c r="O8671" s="4" t="s">
        <v>24</v>
      </c>
    </row>
    <row r="8672" spans="1:15" ht="14.25" customHeight="1" x14ac:dyDescent="0.25">
      <c r="A8672" s="4" t="s">
        <v>30</v>
      </c>
      <c r="B8672" s="4">
        <v>1128299</v>
      </c>
      <c r="C8672" s="5">
        <v>44400</v>
      </c>
      <c r="D8672" s="37">
        <v>2021</v>
      </c>
      <c r="E8672" s="5" t="str">
        <f>TEXT(Sales[[#This Row],[Invoice Date]],"mmm")</f>
        <v>Jul</v>
      </c>
      <c r="F8672" s="4" t="s">
        <v>31</v>
      </c>
      <c r="G8672" s="4" t="s">
        <v>80</v>
      </c>
      <c r="H8672" s="4" t="s">
        <v>63</v>
      </c>
      <c r="I8672" s="6" t="s">
        <v>21</v>
      </c>
      <c r="J8672" s="7">
        <v>61</v>
      </c>
      <c r="K8672" s="8">
        <v>171</v>
      </c>
      <c r="L8672" s="9">
        <f t="shared" si="135"/>
        <v>10431</v>
      </c>
      <c r="M8672" s="9">
        <v>4276.71</v>
      </c>
      <c r="N8672" s="10">
        <v>0.41</v>
      </c>
      <c r="O8672" s="4" t="s">
        <v>24</v>
      </c>
    </row>
    <row r="8673" spans="1:15" ht="14.25" customHeight="1" x14ac:dyDescent="0.25">
      <c r="A8673" s="4" t="s">
        <v>30</v>
      </c>
      <c r="B8673" s="4">
        <v>1128299</v>
      </c>
      <c r="C8673" s="5">
        <v>44400</v>
      </c>
      <c r="D8673" s="37">
        <v>2021</v>
      </c>
      <c r="E8673" s="5" t="str">
        <f>TEXT(Sales[[#This Row],[Invoice Date]],"mmm")</f>
        <v>Jul</v>
      </c>
      <c r="F8673" s="4" t="s">
        <v>31</v>
      </c>
      <c r="G8673" s="4" t="s">
        <v>80</v>
      </c>
      <c r="H8673" s="4" t="s">
        <v>63</v>
      </c>
      <c r="I8673" s="6" t="s">
        <v>22</v>
      </c>
      <c r="J8673" s="7">
        <v>68</v>
      </c>
      <c r="K8673" s="8">
        <v>198</v>
      </c>
      <c r="L8673" s="9">
        <f t="shared" si="135"/>
        <v>13464</v>
      </c>
      <c r="M8673" s="9">
        <v>6193.4400000000005</v>
      </c>
      <c r="N8673" s="10">
        <v>0.46</v>
      </c>
      <c r="O8673" s="4" t="s">
        <v>24</v>
      </c>
    </row>
    <row r="8674" spans="1:15" ht="14.25" customHeight="1" x14ac:dyDescent="0.25">
      <c r="A8674" s="4" t="s">
        <v>30</v>
      </c>
      <c r="B8674" s="4">
        <v>1128299</v>
      </c>
      <c r="C8674" s="5">
        <v>44400</v>
      </c>
      <c r="D8674" s="37">
        <v>2021</v>
      </c>
      <c r="E8674" s="5" t="str">
        <f>TEXT(Sales[[#This Row],[Invoice Date]],"mmm")</f>
        <v>Jul</v>
      </c>
      <c r="F8674" s="4" t="s">
        <v>31</v>
      </c>
      <c r="G8674" s="4" t="s">
        <v>80</v>
      </c>
      <c r="H8674" s="4" t="s">
        <v>63</v>
      </c>
      <c r="I8674" s="6" t="s">
        <v>23</v>
      </c>
      <c r="J8674" s="7">
        <v>78</v>
      </c>
      <c r="K8674" s="8">
        <v>204</v>
      </c>
      <c r="L8674" s="9">
        <f t="shared" si="135"/>
        <v>15912</v>
      </c>
      <c r="M8674" s="9">
        <v>5569.2</v>
      </c>
      <c r="N8674" s="10">
        <v>0.35</v>
      </c>
      <c r="O8674" s="4" t="s">
        <v>24</v>
      </c>
    </row>
    <row r="8675" spans="1:15" ht="14.25" customHeight="1" x14ac:dyDescent="0.25">
      <c r="A8675" s="4" t="s">
        <v>30</v>
      </c>
      <c r="B8675" s="4">
        <v>1128299</v>
      </c>
      <c r="C8675" s="5">
        <v>44432</v>
      </c>
      <c r="D8675" s="37">
        <v>2021</v>
      </c>
      <c r="E8675" s="5" t="str">
        <f>TEXT(Sales[[#This Row],[Invoice Date]],"mmm")</f>
        <v>Aug</v>
      </c>
      <c r="F8675" s="4" t="s">
        <v>31</v>
      </c>
      <c r="G8675" s="4" t="s">
        <v>80</v>
      </c>
      <c r="H8675" s="4" t="s">
        <v>63</v>
      </c>
      <c r="I8675" s="6" t="s">
        <v>17</v>
      </c>
      <c r="J8675" s="7">
        <v>69</v>
      </c>
      <c r="K8675" s="8">
        <v>256</v>
      </c>
      <c r="L8675" s="9">
        <f t="shared" si="135"/>
        <v>17664</v>
      </c>
      <c r="M8675" s="9">
        <v>6535.68</v>
      </c>
      <c r="N8675" s="10">
        <v>0.37</v>
      </c>
      <c r="O8675" s="4" t="s">
        <v>24</v>
      </c>
    </row>
    <row r="8676" spans="1:15" ht="14.25" customHeight="1" x14ac:dyDescent="0.25">
      <c r="A8676" s="4" t="s">
        <v>30</v>
      </c>
      <c r="B8676" s="4">
        <v>1128299</v>
      </c>
      <c r="C8676" s="5">
        <v>44432</v>
      </c>
      <c r="D8676" s="37">
        <v>2021</v>
      </c>
      <c r="E8676" s="5" t="str">
        <f>TEXT(Sales[[#This Row],[Invoice Date]],"mmm")</f>
        <v>Aug</v>
      </c>
      <c r="F8676" s="4" t="s">
        <v>31</v>
      </c>
      <c r="G8676" s="4" t="s">
        <v>80</v>
      </c>
      <c r="H8676" s="4" t="s">
        <v>63</v>
      </c>
      <c r="I8676" s="6" t="s">
        <v>19</v>
      </c>
      <c r="J8676" s="7">
        <v>62</v>
      </c>
      <c r="K8676" s="8">
        <v>256</v>
      </c>
      <c r="L8676" s="9">
        <f t="shared" si="135"/>
        <v>15872</v>
      </c>
      <c r="M8676" s="9">
        <v>6666.24</v>
      </c>
      <c r="N8676" s="10">
        <v>0.42</v>
      </c>
      <c r="O8676" s="4" t="s">
        <v>24</v>
      </c>
    </row>
    <row r="8677" spans="1:15" ht="14.25" customHeight="1" x14ac:dyDescent="0.25">
      <c r="A8677" s="4" t="s">
        <v>30</v>
      </c>
      <c r="B8677" s="4">
        <v>1128299</v>
      </c>
      <c r="C8677" s="5">
        <v>44432</v>
      </c>
      <c r="D8677" s="37">
        <v>2021</v>
      </c>
      <c r="E8677" s="5" t="str">
        <f>TEXT(Sales[[#This Row],[Invoice Date]],"mmm")</f>
        <v>Aug</v>
      </c>
      <c r="F8677" s="4" t="s">
        <v>31</v>
      </c>
      <c r="G8677" s="4" t="s">
        <v>80</v>
      </c>
      <c r="H8677" s="4" t="s">
        <v>63</v>
      </c>
      <c r="I8677" s="6" t="s">
        <v>20</v>
      </c>
      <c r="J8677" s="7">
        <v>50</v>
      </c>
      <c r="K8677" s="8">
        <v>215</v>
      </c>
      <c r="L8677" s="9">
        <f t="shared" si="135"/>
        <v>10750</v>
      </c>
      <c r="M8677" s="9">
        <v>4300</v>
      </c>
      <c r="N8677" s="10">
        <v>0.39999999999999997</v>
      </c>
      <c r="O8677" s="4" t="s">
        <v>24</v>
      </c>
    </row>
    <row r="8678" spans="1:15" ht="14.25" customHeight="1" x14ac:dyDescent="0.25">
      <c r="A8678" s="4" t="s">
        <v>30</v>
      </c>
      <c r="B8678" s="4">
        <v>1128299</v>
      </c>
      <c r="C8678" s="5">
        <v>44432</v>
      </c>
      <c r="D8678" s="37">
        <v>2021</v>
      </c>
      <c r="E8678" s="5" t="str">
        <f>TEXT(Sales[[#This Row],[Invoice Date]],"mmm")</f>
        <v>Aug</v>
      </c>
      <c r="F8678" s="4" t="s">
        <v>31</v>
      </c>
      <c r="G8678" s="4" t="s">
        <v>80</v>
      </c>
      <c r="H8678" s="4" t="s">
        <v>63</v>
      </c>
      <c r="I8678" s="6" t="s">
        <v>21</v>
      </c>
      <c r="J8678" s="7">
        <v>50</v>
      </c>
      <c r="K8678" s="8">
        <v>128</v>
      </c>
      <c r="L8678" s="9">
        <f t="shared" si="135"/>
        <v>6400</v>
      </c>
      <c r="M8678" s="9">
        <v>2432</v>
      </c>
      <c r="N8678" s="10">
        <v>0.38</v>
      </c>
      <c r="O8678" s="4" t="s">
        <v>24</v>
      </c>
    </row>
    <row r="8679" spans="1:15" ht="14.25" customHeight="1" x14ac:dyDescent="0.25">
      <c r="A8679" s="4" t="s">
        <v>30</v>
      </c>
      <c r="B8679" s="4">
        <v>1128299</v>
      </c>
      <c r="C8679" s="5">
        <v>44432</v>
      </c>
      <c r="D8679" s="37">
        <v>2021</v>
      </c>
      <c r="E8679" s="5" t="str">
        <f>TEXT(Sales[[#This Row],[Invoice Date]],"mmm")</f>
        <v>Aug</v>
      </c>
      <c r="F8679" s="4" t="s">
        <v>31</v>
      </c>
      <c r="G8679" s="4" t="s">
        <v>80</v>
      </c>
      <c r="H8679" s="4" t="s">
        <v>63</v>
      </c>
      <c r="I8679" s="6" t="s">
        <v>22</v>
      </c>
      <c r="J8679" s="7">
        <v>53</v>
      </c>
      <c r="K8679" s="8">
        <v>136</v>
      </c>
      <c r="L8679" s="9">
        <f t="shared" si="135"/>
        <v>7208</v>
      </c>
      <c r="M8679" s="9">
        <v>3027.36</v>
      </c>
      <c r="N8679" s="10">
        <v>0.42000000000000004</v>
      </c>
      <c r="O8679" s="4" t="s">
        <v>24</v>
      </c>
    </row>
    <row r="8680" spans="1:15" ht="14.25" customHeight="1" x14ac:dyDescent="0.25">
      <c r="A8680" s="4" t="s">
        <v>30</v>
      </c>
      <c r="B8680" s="4">
        <v>1128299</v>
      </c>
      <c r="C8680" s="5">
        <v>44432</v>
      </c>
      <c r="D8680" s="37">
        <v>2021</v>
      </c>
      <c r="E8680" s="5" t="str">
        <f>TEXT(Sales[[#This Row],[Invoice Date]],"mmm")</f>
        <v>Aug</v>
      </c>
      <c r="F8680" s="4" t="s">
        <v>31</v>
      </c>
      <c r="G8680" s="4" t="s">
        <v>80</v>
      </c>
      <c r="H8680" s="4" t="s">
        <v>63</v>
      </c>
      <c r="I8680" s="6" t="s">
        <v>23</v>
      </c>
      <c r="J8680" s="7">
        <v>53</v>
      </c>
      <c r="K8680" s="8">
        <v>88</v>
      </c>
      <c r="L8680" s="9">
        <f t="shared" si="135"/>
        <v>4664</v>
      </c>
      <c r="M8680" s="9">
        <v>1725.68</v>
      </c>
      <c r="N8680" s="10">
        <v>0.37</v>
      </c>
      <c r="O8680" s="4" t="s">
        <v>24</v>
      </c>
    </row>
    <row r="8681" spans="1:15" ht="14.25" customHeight="1" x14ac:dyDescent="0.25">
      <c r="A8681" s="4" t="s">
        <v>30</v>
      </c>
      <c r="B8681" s="4">
        <v>1128299</v>
      </c>
      <c r="C8681" s="5">
        <v>44464</v>
      </c>
      <c r="D8681" s="37">
        <v>2021</v>
      </c>
      <c r="E8681" s="5" t="str">
        <f>TEXT(Sales[[#This Row],[Invoice Date]],"mmm")</f>
        <v>Sep</v>
      </c>
      <c r="F8681" s="4" t="s">
        <v>31</v>
      </c>
      <c r="G8681" s="4" t="s">
        <v>80</v>
      </c>
      <c r="H8681" s="4" t="s">
        <v>63</v>
      </c>
      <c r="I8681" s="6" t="s">
        <v>17</v>
      </c>
      <c r="J8681" s="7">
        <v>34</v>
      </c>
      <c r="K8681" s="8">
        <v>149</v>
      </c>
      <c r="L8681" s="9">
        <f t="shared" si="135"/>
        <v>5066</v>
      </c>
      <c r="M8681" s="9">
        <v>1874.42</v>
      </c>
      <c r="N8681" s="10">
        <v>0.37</v>
      </c>
      <c r="O8681" s="4" t="s">
        <v>24</v>
      </c>
    </row>
    <row r="8682" spans="1:15" ht="14.25" customHeight="1" x14ac:dyDescent="0.25">
      <c r="A8682" s="4" t="s">
        <v>30</v>
      </c>
      <c r="B8682" s="4">
        <v>1128299</v>
      </c>
      <c r="C8682" s="5">
        <v>44464</v>
      </c>
      <c r="D8682" s="37">
        <v>2021</v>
      </c>
      <c r="E8682" s="5" t="str">
        <f>TEXT(Sales[[#This Row],[Invoice Date]],"mmm")</f>
        <v>Sep</v>
      </c>
      <c r="F8682" s="4" t="s">
        <v>31</v>
      </c>
      <c r="G8682" s="4" t="s">
        <v>80</v>
      </c>
      <c r="H8682" s="4" t="s">
        <v>63</v>
      </c>
      <c r="I8682" s="6" t="s">
        <v>19</v>
      </c>
      <c r="J8682" s="7">
        <v>43</v>
      </c>
      <c r="K8682" s="8">
        <v>158</v>
      </c>
      <c r="L8682" s="9">
        <f t="shared" si="135"/>
        <v>6794</v>
      </c>
      <c r="M8682" s="9">
        <v>2581.7200000000003</v>
      </c>
      <c r="N8682" s="10">
        <v>0.38</v>
      </c>
      <c r="O8682" s="4" t="s">
        <v>24</v>
      </c>
    </row>
    <row r="8683" spans="1:15" ht="14.25" customHeight="1" x14ac:dyDescent="0.25">
      <c r="A8683" s="4" t="s">
        <v>30</v>
      </c>
      <c r="B8683" s="4">
        <v>1128299</v>
      </c>
      <c r="C8683" s="5">
        <v>44464</v>
      </c>
      <c r="D8683" s="37">
        <v>2021</v>
      </c>
      <c r="E8683" s="5" t="str">
        <f>TEXT(Sales[[#This Row],[Invoice Date]],"mmm")</f>
        <v>Sep</v>
      </c>
      <c r="F8683" s="4" t="s">
        <v>31</v>
      </c>
      <c r="G8683" s="4" t="s">
        <v>80</v>
      </c>
      <c r="H8683" s="4" t="s">
        <v>63</v>
      </c>
      <c r="I8683" s="6" t="s">
        <v>20</v>
      </c>
      <c r="J8683" s="7">
        <v>39</v>
      </c>
      <c r="K8683" s="8">
        <v>83</v>
      </c>
      <c r="L8683" s="9">
        <f t="shared" si="135"/>
        <v>3237</v>
      </c>
      <c r="M8683" s="9">
        <v>1359.54</v>
      </c>
      <c r="N8683" s="10">
        <v>0.42</v>
      </c>
      <c r="O8683" s="4" t="s">
        <v>24</v>
      </c>
    </row>
    <row r="8684" spans="1:15" ht="14.25" customHeight="1" x14ac:dyDescent="0.25">
      <c r="A8684" s="4" t="s">
        <v>30</v>
      </c>
      <c r="B8684" s="4">
        <v>1128299</v>
      </c>
      <c r="C8684" s="5">
        <v>44464</v>
      </c>
      <c r="D8684" s="37">
        <v>2021</v>
      </c>
      <c r="E8684" s="5" t="str">
        <f>TEXT(Sales[[#This Row],[Invoice Date]],"mmm")</f>
        <v>Sep</v>
      </c>
      <c r="F8684" s="4" t="s">
        <v>31</v>
      </c>
      <c r="G8684" s="4" t="s">
        <v>80</v>
      </c>
      <c r="H8684" s="4" t="s">
        <v>63</v>
      </c>
      <c r="I8684" s="6" t="s">
        <v>21</v>
      </c>
      <c r="J8684" s="7">
        <v>38</v>
      </c>
      <c r="K8684" s="8">
        <v>62</v>
      </c>
      <c r="L8684" s="9">
        <f t="shared" si="135"/>
        <v>2356</v>
      </c>
      <c r="M8684" s="9">
        <v>989.52</v>
      </c>
      <c r="N8684" s="10">
        <v>0.42</v>
      </c>
      <c r="O8684" s="4" t="s">
        <v>24</v>
      </c>
    </row>
    <row r="8685" spans="1:15" ht="14.25" customHeight="1" x14ac:dyDescent="0.25">
      <c r="A8685" s="4" t="s">
        <v>30</v>
      </c>
      <c r="B8685" s="4">
        <v>1128299</v>
      </c>
      <c r="C8685" s="5">
        <v>44464</v>
      </c>
      <c r="D8685" s="37">
        <v>2021</v>
      </c>
      <c r="E8685" s="5" t="str">
        <f>TEXT(Sales[[#This Row],[Invoice Date]],"mmm")</f>
        <v>Sep</v>
      </c>
      <c r="F8685" s="4" t="s">
        <v>31</v>
      </c>
      <c r="G8685" s="4" t="s">
        <v>80</v>
      </c>
      <c r="H8685" s="4" t="s">
        <v>63</v>
      </c>
      <c r="I8685" s="6" t="s">
        <v>22</v>
      </c>
      <c r="J8685" s="7">
        <v>48</v>
      </c>
      <c r="K8685" s="8">
        <v>77</v>
      </c>
      <c r="L8685" s="9">
        <f t="shared" si="135"/>
        <v>3696</v>
      </c>
      <c r="M8685" s="9">
        <v>1552.3200000000002</v>
      </c>
      <c r="N8685" s="10">
        <v>0.42000000000000004</v>
      </c>
      <c r="O8685" s="4" t="s">
        <v>24</v>
      </c>
    </row>
    <row r="8686" spans="1:15" ht="14.25" customHeight="1" x14ac:dyDescent="0.25">
      <c r="A8686" s="4" t="s">
        <v>30</v>
      </c>
      <c r="B8686" s="4">
        <v>1128299</v>
      </c>
      <c r="C8686" s="5">
        <v>44464</v>
      </c>
      <c r="D8686" s="37">
        <v>2021</v>
      </c>
      <c r="E8686" s="5" t="str">
        <f>TEXT(Sales[[#This Row],[Invoice Date]],"mmm")</f>
        <v>Sep</v>
      </c>
      <c r="F8686" s="4" t="s">
        <v>31</v>
      </c>
      <c r="G8686" s="4" t="s">
        <v>80</v>
      </c>
      <c r="H8686" s="4" t="s">
        <v>63</v>
      </c>
      <c r="I8686" s="6" t="s">
        <v>23</v>
      </c>
      <c r="J8686" s="7">
        <v>36</v>
      </c>
      <c r="K8686" s="8">
        <v>85</v>
      </c>
      <c r="L8686" s="9">
        <f t="shared" si="135"/>
        <v>3060</v>
      </c>
      <c r="M8686" s="9">
        <v>979.2</v>
      </c>
      <c r="N8686" s="10">
        <v>0.32</v>
      </c>
      <c r="O8686" s="4" t="s">
        <v>24</v>
      </c>
    </row>
    <row r="8687" spans="1:15" ht="14.25" customHeight="1" x14ac:dyDescent="0.25">
      <c r="A8687" s="4" t="s">
        <v>30</v>
      </c>
      <c r="B8687" s="4">
        <v>1128299</v>
      </c>
      <c r="C8687" s="5">
        <v>44493</v>
      </c>
      <c r="D8687" s="37">
        <v>2021</v>
      </c>
      <c r="E8687" s="5" t="str">
        <f>TEXT(Sales[[#This Row],[Invoice Date]],"mmm")</f>
        <v>Oct</v>
      </c>
      <c r="F8687" s="4" t="s">
        <v>31</v>
      </c>
      <c r="G8687" s="4" t="s">
        <v>80</v>
      </c>
      <c r="H8687" s="4" t="s">
        <v>63</v>
      </c>
      <c r="I8687" s="6" t="s">
        <v>17</v>
      </c>
      <c r="J8687" s="7">
        <v>29</v>
      </c>
      <c r="K8687" s="8">
        <v>119</v>
      </c>
      <c r="L8687" s="9">
        <f t="shared" si="135"/>
        <v>3451</v>
      </c>
      <c r="M8687" s="9">
        <v>1345.8899999999999</v>
      </c>
      <c r="N8687" s="10">
        <v>0.38999999999999996</v>
      </c>
      <c r="O8687" s="4" t="s">
        <v>24</v>
      </c>
    </row>
    <row r="8688" spans="1:15" ht="14.25" customHeight="1" x14ac:dyDescent="0.25">
      <c r="A8688" s="4" t="s">
        <v>30</v>
      </c>
      <c r="B8688" s="4">
        <v>1128299</v>
      </c>
      <c r="C8688" s="5">
        <v>44493</v>
      </c>
      <c r="D8688" s="37">
        <v>2021</v>
      </c>
      <c r="E8688" s="5" t="str">
        <f>TEXT(Sales[[#This Row],[Invoice Date]],"mmm")</f>
        <v>Oct</v>
      </c>
      <c r="F8688" s="4" t="s">
        <v>31</v>
      </c>
      <c r="G8688" s="4" t="s">
        <v>80</v>
      </c>
      <c r="H8688" s="4" t="s">
        <v>63</v>
      </c>
      <c r="I8688" s="6" t="s">
        <v>19</v>
      </c>
      <c r="J8688" s="7">
        <v>37</v>
      </c>
      <c r="K8688" s="8">
        <v>179</v>
      </c>
      <c r="L8688" s="9">
        <f t="shared" si="135"/>
        <v>6623</v>
      </c>
      <c r="M8688" s="9">
        <v>2516.7400000000002</v>
      </c>
      <c r="N8688" s="10">
        <v>0.38</v>
      </c>
      <c r="O8688" s="4" t="s">
        <v>24</v>
      </c>
    </row>
    <row r="8689" spans="1:15" ht="14.25" customHeight="1" x14ac:dyDescent="0.25">
      <c r="A8689" s="4" t="s">
        <v>30</v>
      </c>
      <c r="B8689" s="4">
        <v>1128299</v>
      </c>
      <c r="C8689" s="5">
        <v>44493</v>
      </c>
      <c r="D8689" s="37">
        <v>2021</v>
      </c>
      <c r="E8689" s="5" t="str">
        <f>TEXT(Sales[[#This Row],[Invoice Date]],"mmm")</f>
        <v>Oct</v>
      </c>
      <c r="F8689" s="4" t="s">
        <v>31</v>
      </c>
      <c r="G8689" s="4" t="s">
        <v>80</v>
      </c>
      <c r="H8689" s="4" t="s">
        <v>63</v>
      </c>
      <c r="I8689" s="6" t="s">
        <v>20</v>
      </c>
      <c r="J8689" s="7">
        <v>37</v>
      </c>
      <c r="K8689" s="8">
        <v>109</v>
      </c>
      <c r="L8689" s="9">
        <f t="shared" si="135"/>
        <v>4033</v>
      </c>
      <c r="M8689" s="9">
        <v>1492.21</v>
      </c>
      <c r="N8689" s="10">
        <v>0.37</v>
      </c>
      <c r="O8689" s="4" t="s">
        <v>24</v>
      </c>
    </row>
    <row r="8690" spans="1:15" ht="14.25" customHeight="1" x14ac:dyDescent="0.25">
      <c r="A8690" s="4" t="s">
        <v>30</v>
      </c>
      <c r="B8690" s="4">
        <v>1128299</v>
      </c>
      <c r="C8690" s="5">
        <v>44493</v>
      </c>
      <c r="D8690" s="37">
        <v>2021</v>
      </c>
      <c r="E8690" s="5" t="str">
        <f>TEXT(Sales[[#This Row],[Invoice Date]],"mmm")</f>
        <v>Oct</v>
      </c>
      <c r="F8690" s="4" t="s">
        <v>31</v>
      </c>
      <c r="G8690" s="4" t="s">
        <v>80</v>
      </c>
      <c r="H8690" s="4" t="s">
        <v>63</v>
      </c>
      <c r="I8690" s="6" t="s">
        <v>21</v>
      </c>
      <c r="J8690" s="7">
        <v>34</v>
      </c>
      <c r="K8690" s="8">
        <v>114</v>
      </c>
      <c r="L8690" s="9">
        <f t="shared" si="135"/>
        <v>3876</v>
      </c>
      <c r="M8690" s="9">
        <v>1511.6399999999999</v>
      </c>
      <c r="N8690" s="10">
        <v>0.38999999999999996</v>
      </c>
      <c r="O8690" s="4" t="s">
        <v>24</v>
      </c>
    </row>
    <row r="8691" spans="1:15" ht="14.25" customHeight="1" x14ac:dyDescent="0.25">
      <c r="A8691" s="4" t="s">
        <v>30</v>
      </c>
      <c r="B8691" s="4">
        <v>1128299</v>
      </c>
      <c r="C8691" s="5">
        <v>44493</v>
      </c>
      <c r="D8691" s="37">
        <v>2021</v>
      </c>
      <c r="E8691" s="5" t="str">
        <f>TEXT(Sales[[#This Row],[Invoice Date]],"mmm")</f>
        <v>Oct</v>
      </c>
      <c r="F8691" s="4" t="s">
        <v>31</v>
      </c>
      <c r="G8691" s="4" t="s">
        <v>80</v>
      </c>
      <c r="H8691" s="4" t="s">
        <v>63</v>
      </c>
      <c r="I8691" s="6" t="s">
        <v>22</v>
      </c>
      <c r="J8691" s="7">
        <v>40</v>
      </c>
      <c r="K8691" s="8">
        <v>93</v>
      </c>
      <c r="L8691" s="9">
        <f t="shared" si="135"/>
        <v>3720</v>
      </c>
      <c r="M8691" s="9">
        <v>1674</v>
      </c>
      <c r="N8691" s="10">
        <v>0.45</v>
      </c>
      <c r="O8691" s="4" t="s">
        <v>24</v>
      </c>
    </row>
    <row r="8692" spans="1:15" ht="14.25" customHeight="1" x14ac:dyDescent="0.25">
      <c r="A8692" s="4" t="s">
        <v>30</v>
      </c>
      <c r="B8692" s="4">
        <v>1128299</v>
      </c>
      <c r="C8692" s="5">
        <v>44493</v>
      </c>
      <c r="D8692" s="37">
        <v>2021</v>
      </c>
      <c r="E8692" s="5" t="str">
        <f>TEXT(Sales[[#This Row],[Invoice Date]],"mmm")</f>
        <v>Oct</v>
      </c>
      <c r="F8692" s="4" t="s">
        <v>31</v>
      </c>
      <c r="G8692" s="4" t="s">
        <v>80</v>
      </c>
      <c r="H8692" s="4" t="s">
        <v>63</v>
      </c>
      <c r="I8692" s="6" t="s">
        <v>23</v>
      </c>
      <c r="J8692" s="7">
        <v>41</v>
      </c>
      <c r="K8692" s="8">
        <v>123</v>
      </c>
      <c r="L8692" s="9">
        <f t="shared" si="135"/>
        <v>5043</v>
      </c>
      <c r="M8692" s="9">
        <v>1865.91</v>
      </c>
      <c r="N8692" s="10">
        <v>0.37</v>
      </c>
      <c r="O8692" s="4" t="s">
        <v>24</v>
      </c>
    </row>
    <row r="8693" spans="1:15" ht="14.25" customHeight="1" x14ac:dyDescent="0.25">
      <c r="A8693" s="4" t="s">
        <v>30</v>
      </c>
      <c r="B8693" s="4">
        <v>1128299</v>
      </c>
      <c r="C8693" s="5">
        <v>44524</v>
      </c>
      <c r="D8693" s="37">
        <v>2021</v>
      </c>
      <c r="E8693" s="5" t="str">
        <f>TEXT(Sales[[#This Row],[Invoice Date]],"mmm")</f>
        <v>Nov</v>
      </c>
      <c r="F8693" s="4" t="s">
        <v>31</v>
      </c>
      <c r="G8693" s="4" t="s">
        <v>80</v>
      </c>
      <c r="H8693" s="4" t="s">
        <v>63</v>
      </c>
      <c r="I8693" s="6" t="s">
        <v>17</v>
      </c>
      <c r="J8693" s="7">
        <v>34</v>
      </c>
      <c r="K8693" s="8">
        <v>190</v>
      </c>
      <c r="L8693" s="9">
        <f t="shared" si="135"/>
        <v>6460</v>
      </c>
      <c r="M8693" s="9">
        <v>2390.1999999999998</v>
      </c>
      <c r="N8693" s="10">
        <v>0.37</v>
      </c>
      <c r="O8693" s="4" t="s">
        <v>24</v>
      </c>
    </row>
    <row r="8694" spans="1:15" ht="14.25" customHeight="1" x14ac:dyDescent="0.25">
      <c r="A8694" s="4" t="s">
        <v>30</v>
      </c>
      <c r="B8694" s="4">
        <v>1128299</v>
      </c>
      <c r="C8694" s="5">
        <v>44524</v>
      </c>
      <c r="D8694" s="37">
        <v>2021</v>
      </c>
      <c r="E8694" s="5" t="str">
        <f>TEXT(Sales[[#This Row],[Invoice Date]],"mmm")</f>
        <v>Nov</v>
      </c>
      <c r="F8694" s="4" t="s">
        <v>31</v>
      </c>
      <c r="G8694" s="4" t="s">
        <v>80</v>
      </c>
      <c r="H8694" s="4" t="s">
        <v>63</v>
      </c>
      <c r="I8694" s="6" t="s">
        <v>19</v>
      </c>
      <c r="J8694" s="7">
        <v>37</v>
      </c>
      <c r="K8694" s="8">
        <v>202</v>
      </c>
      <c r="L8694" s="9">
        <f t="shared" si="135"/>
        <v>7474</v>
      </c>
      <c r="M8694" s="9">
        <v>2914.8599999999997</v>
      </c>
      <c r="N8694" s="10">
        <v>0.38999999999999996</v>
      </c>
      <c r="O8694" s="4" t="s">
        <v>24</v>
      </c>
    </row>
    <row r="8695" spans="1:15" ht="14.25" customHeight="1" x14ac:dyDescent="0.25">
      <c r="A8695" s="4" t="s">
        <v>30</v>
      </c>
      <c r="B8695" s="4">
        <v>1128299</v>
      </c>
      <c r="C8695" s="5">
        <v>44524</v>
      </c>
      <c r="D8695" s="37">
        <v>2021</v>
      </c>
      <c r="E8695" s="5" t="str">
        <f>TEXT(Sales[[#This Row],[Invoice Date]],"mmm")</f>
        <v>Nov</v>
      </c>
      <c r="F8695" s="4" t="s">
        <v>31</v>
      </c>
      <c r="G8695" s="4" t="s">
        <v>80</v>
      </c>
      <c r="H8695" s="4" t="s">
        <v>63</v>
      </c>
      <c r="I8695" s="6" t="s">
        <v>20</v>
      </c>
      <c r="J8695" s="7">
        <v>32</v>
      </c>
      <c r="K8695" s="8">
        <v>152</v>
      </c>
      <c r="L8695" s="9">
        <f t="shared" si="135"/>
        <v>4864</v>
      </c>
      <c r="M8695" s="9">
        <v>2042.8799999999999</v>
      </c>
      <c r="N8695" s="10">
        <v>0.42</v>
      </c>
      <c r="O8695" s="4" t="s">
        <v>24</v>
      </c>
    </row>
    <row r="8696" spans="1:15" ht="14.25" customHeight="1" x14ac:dyDescent="0.25">
      <c r="A8696" s="4" t="s">
        <v>30</v>
      </c>
      <c r="B8696" s="4">
        <v>1128299</v>
      </c>
      <c r="C8696" s="5">
        <v>44524</v>
      </c>
      <c r="D8696" s="37">
        <v>2021</v>
      </c>
      <c r="E8696" s="5" t="str">
        <f>TEXT(Sales[[#This Row],[Invoice Date]],"mmm")</f>
        <v>Nov</v>
      </c>
      <c r="F8696" s="4" t="s">
        <v>31</v>
      </c>
      <c r="G8696" s="4" t="s">
        <v>80</v>
      </c>
      <c r="H8696" s="4" t="s">
        <v>63</v>
      </c>
      <c r="I8696" s="6" t="s">
        <v>21</v>
      </c>
      <c r="J8696" s="7">
        <v>39</v>
      </c>
      <c r="K8696" s="8">
        <v>149</v>
      </c>
      <c r="L8696" s="9">
        <f t="shared" si="135"/>
        <v>5811</v>
      </c>
      <c r="M8696" s="9">
        <v>2382.5099999999998</v>
      </c>
      <c r="N8696" s="10">
        <v>0.41</v>
      </c>
      <c r="O8696" s="4" t="s">
        <v>24</v>
      </c>
    </row>
    <row r="8697" spans="1:15" ht="14.25" customHeight="1" x14ac:dyDescent="0.25">
      <c r="A8697" s="4" t="s">
        <v>30</v>
      </c>
      <c r="B8697" s="4">
        <v>1128299</v>
      </c>
      <c r="C8697" s="5">
        <v>44524</v>
      </c>
      <c r="D8697" s="37">
        <v>2021</v>
      </c>
      <c r="E8697" s="5" t="str">
        <f>TEXT(Sales[[#This Row],[Invoice Date]],"mmm")</f>
        <v>Nov</v>
      </c>
      <c r="F8697" s="4" t="s">
        <v>31</v>
      </c>
      <c r="G8697" s="4" t="s">
        <v>80</v>
      </c>
      <c r="H8697" s="4" t="s">
        <v>63</v>
      </c>
      <c r="I8697" s="6" t="s">
        <v>22</v>
      </c>
      <c r="J8697" s="7">
        <v>50</v>
      </c>
      <c r="K8697" s="8">
        <v>145</v>
      </c>
      <c r="L8697" s="9">
        <f t="shared" si="135"/>
        <v>7250</v>
      </c>
      <c r="M8697" s="9">
        <v>3335</v>
      </c>
      <c r="N8697" s="10">
        <v>0.46</v>
      </c>
      <c r="O8697" s="4" t="s">
        <v>24</v>
      </c>
    </row>
    <row r="8698" spans="1:15" ht="14.25" customHeight="1" x14ac:dyDescent="0.25">
      <c r="A8698" s="4" t="s">
        <v>30</v>
      </c>
      <c r="B8698" s="4">
        <v>1128299</v>
      </c>
      <c r="C8698" s="5">
        <v>44524</v>
      </c>
      <c r="D8698" s="37">
        <v>2021</v>
      </c>
      <c r="E8698" s="5" t="str">
        <f>TEXT(Sales[[#This Row],[Invoice Date]],"mmm")</f>
        <v>Nov</v>
      </c>
      <c r="F8698" s="4" t="s">
        <v>31</v>
      </c>
      <c r="G8698" s="4" t="s">
        <v>80</v>
      </c>
      <c r="H8698" s="4" t="s">
        <v>63</v>
      </c>
      <c r="I8698" s="6" t="s">
        <v>23</v>
      </c>
      <c r="J8698" s="7">
        <v>53</v>
      </c>
      <c r="K8698" s="8">
        <v>165</v>
      </c>
      <c r="L8698" s="9">
        <f t="shared" si="135"/>
        <v>8745</v>
      </c>
      <c r="M8698" s="9">
        <v>3235.65</v>
      </c>
      <c r="N8698" s="10">
        <v>0.37</v>
      </c>
      <c r="O8698" s="4" t="s">
        <v>24</v>
      </c>
    </row>
    <row r="8699" spans="1:15" ht="14.25" customHeight="1" x14ac:dyDescent="0.25">
      <c r="A8699" s="4" t="s">
        <v>30</v>
      </c>
      <c r="B8699" s="4">
        <v>1128299</v>
      </c>
      <c r="C8699" s="5">
        <v>44553</v>
      </c>
      <c r="D8699" s="37">
        <v>2021</v>
      </c>
      <c r="E8699" s="5" t="str">
        <f>TEXT(Sales[[#This Row],[Invoice Date]],"mmm")</f>
        <v>Dec</v>
      </c>
      <c r="F8699" s="4" t="s">
        <v>31</v>
      </c>
      <c r="G8699" s="4" t="s">
        <v>80</v>
      </c>
      <c r="H8699" s="4" t="s">
        <v>63</v>
      </c>
      <c r="I8699" s="6" t="s">
        <v>17</v>
      </c>
      <c r="J8699" s="7">
        <v>51</v>
      </c>
      <c r="K8699" s="8">
        <v>225</v>
      </c>
      <c r="L8699" s="9">
        <f t="shared" si="135"/>
        <v>11475</v>
      </c>
      <c r="M8699" s="9">
        <v>4819.5</v>
      </c>
      <c r="N8699" s="10">
        <v>0.42</v>
      </c>
      <c r="O8699" s="4" t="s">
        <v>24</v>
      </c>
    </row>
    <row r="8700" spans="1:15" ht="14.25" customHeight="1" x14ac:dyDescent="0.25">
      <c r="A8700" s="4" t="s">
        <v>30</v>
      </c>
      <c r="B8700" s="4">
        <v>1128299</v>
      </c>
      <c r="C8700" s="5">
        <v>44553</v>
      </c>
      <c r="D8700" s="37">
        <v>2021</v>
      </c>
      <c r="E8700" s="5" t="str">
        <f>TEXT(Sales[[#This Row],[Invoice Date]],"mmm")</f>
        <v>Dec</v>
      </c>
      <c r="F8700" s="4" t="s">
        <v>31</v>
      </c>
      <c r="G8700" s="4" t="s">
        <v>80</v>
      </c>
      <c r="H8700" s="4" t="s">
        <v>63</v>
      </c>
      <c r="I8700" s="6" t="s">
        <v>19</v>
      </c>
      <c r="J8700" s="7">
        <v>56</v>
      </c>
      <c r="K8700" s="8">
        <v>233</v>
      </c>
      <c r="L8700" s="9">
        <f t="shared" si="135"/>
        <v>13048</v>
      </c>
      <c r="M8700" s="9">
        <v>5219.2</v>
      </c>
      <c r="N8700" s="10">
        <v>0.39999999999999997</v>
      </c>
      <c r="O8700" s="4" t="s">
        <v>24</v>
      </c>
    </row>
    <row r="8701" spans="1:15" ht="14.25" customHeight="1" x14ac:dyDescent="0.25">
      <c r="A8701" s="4" t="s">
        <v>30</v>
      </c>
      <c r="B8701" s="4">
        <v>1128299</v>
      </c>
      <c r="C8701" s="5">
        <v>44553</v>
      </c>
      <c r="D8701" s="37">
        <v>2021</v>
      </c>
      <c r="E8701" s="5" t="str">
        <f>TEXT(Sales[[#This Row],[Invoice Date]],"mmm")</f>
        <v>Dec</v>
      </c>
      <c r="F8701" s="4" t="s">
        <v>31</v>
      </c>
      <c r="G8701" s="4" t="s">
        <v>80</v>
      </c>
      <c r="H8701" s="4" t="s">
        <v>63</v>
      </c>
      <c r="I8701" s="6" t="s">
        <v>20</v>
      </c>
      <c r="J8701" s="7">
        <v>48</v>
      </c>
      <c r="K8701" s="8">
        <v>193</v>
      </c>
      <c r="L8701" s="9">
        <f t="shared" si="135"/>
        <v>9264</v>
      </c>
      <c r="M8701" s="9">
        <v>3798.24</v>
      </c>
      <c r="N8701" s="10">
        <v>0.41</v>
      </c>
      <c r="O8701" s="4" t="s">
        <v>24</v>
      </c>
    </row>
    <row r="8702" spans="1:15" ht="14.25" customHeight="1" x14ac:dyDescent="0.25">
      <c r="A8702" s="4" t="s">
        <v>30</v>
      </c>
      <c r="B8702" s="4">
        <v>1128299</v>
      </c>
      <c r="C8702" s="5">
        <v>44553</v>
      </c>
      <c r="D8702" s="37">
        <v>2021</v>
      </c>
      <c r="E8702" s="5" t="str">
        <f>TEXT(Sales[[#This Row],[Invoice Date]],"mmm")</f>
        <v>Dec</v>
      </c>
      <c r="F8702" s="4" t="s">
        <v>31</v>
      </c>
      <c r="G8702" s="4" t="s">
        <v>80</v>
      </c>
      <c r="H8702" s="4" t="s">
        <v>63</v>
      </c>
      <c r="I8702" s="6" t="s">
        <v>21</v>
      </c>
      <c r="J8702" s="7">
        <v>53</v>
      </c>
      <c r="K8702" s="8">
        <v>165</v>
      </c>
      <c r="L8702" s="9">
        <f t="shared" si="135"/>
        <v>8745</v>
      </c>
      <c r="M8702" s="9">
        <v>3410.5499999999997</v>
      </c>
      <c r="N8702" s="10">
        <v>0.38999999999999996</v>
      </c>
      <c r="O8702" s="4" t="s">
        <v>24</v>
      </c>
    </row>
    <row r="8703" spans="1:15" ht="14.25" customHeight="1" x14ac:dyDescent="0.25">
      <c r="A8703" s="4" t="s">
        <v>30</v>
      </c>
      <c r="B8703" s="4">
        <v>1128299</v>
      </c>
      <c r="C8703" s="5">
        <v>44553</v>
      </c>
      <c r="D8703" s="37">
        <v>2021</v>
      </c>
      <c r="E8703" s="5" t="str">
        <f>TEXT(Sales[[#This Row],[Invoice Date]],"mmm")</f>
        <v>Dec</v>
      </c>
      <c r="F8703" s="4" t="s">
        <v>31</v>
      </c>
      <c r="G8703" s="4" t="s">
        <v>80</v>
      </c>
      <c r="H8703" s="4" t="s">
        <v>63</v>
      </c>
      <c r="I8703" s="6" t="s">
        <v>22</v>
      </c>
      <c r="J8703" s="7">
        <v>54</v>
      </c>
      <c r="K8703" s="8">
        <v>157</v>
      </c>
      <c r="L8703" s="9">
        <f t="shared" si="135"/>
        <v>8478</v>
      </c>
      <c r="M8703" s="9">
        <v>3984.6600000000003</v>
      </c>
      <c r="N8703" s="10">
        <v>0.47000000000000003</v>
      </c>
      <c r="O8703" s="4" t="s">
        <v>24</v>
      </c>
    </row>
    <row r="8704" spans="1:15" ht="14.25" customHeight="1" x14ac:dyDescent="0.25">
      <c r="A8704" s="4" t="s">
        <v>30</v>
      </c>
      <c r="B8704" s="4">
        <v>1128299</v>
      </c>
      <c r="C8704" s="5">
        <v>44553</v>
      </c>
      <c r="D8704" s="37">
        <v>2021</v>
      </c>
      <c r="E8704" s="5" t="str">
        <f>TEXT(Sales[[#This Row],[Invoice Date]],"mmm")</f>
        <v>Dec</v>
      </c>
      <c r="F8704" s="4" t="s">
        <v>31</v>
      </c>
      <c r="G8704" s="4" t="s">
        <v>80</v>
      </c>
      <c r="H8704" s="4" t="s">
        <v>63</v>
      </c>
      <c r="I8704" s="6" t="s">
        <v>23</v>
      </c>
      <c r="J8704" s="7">
        <v>55</v>
      </c>
      <c r="K8704" s="8">
        <v>201</v>
      </c>
      <c r="L8704" s="9">
        <f t="shared" si="135"/>
        <v>11055</v>
      </c>
      <c r="M8704" s="9">
        <v>3758.7</v>
      </c>
      <c r="N8704" s="10">
        <v>0.33999999999999997</v>
      </c>
      <c r="O8704" s="4" t="s">
        <v>24</v>
      </c>
    </row>
    <row r="8705" spans="1:15" ht="14.25" customHeight="1" x14ac:dyDescent="0.25">
      <c r="A8705" s="4" t="s">
        <v>30</v>
      </c>
      <c r="B8705" s="4">
        <v>1128299</v>
      </c>
      <c r="C8705" s="5">
        <v>44213</v>
      </c>
      <c r="D8705" s="37">
        <v>2021</v>
      </c>
      <c r="E8705" s="5" t="str">
        <f>TEXT(Sales[[#This Row],[Invoice Date]],"mmm")</f>
        <v>Jan</v>
      </c>
      <c r="F8705" s="4" t="s">
        <v>31</v>
      </c>
      <c r="G8705" s="4" t="s">
        <v>80</v>
      </c>
      <c r="H8705" s="4" t="s">
        <v>63</v>
      </c>
      <c r="I8705" s="6" t="s">
        <v>17</v>
      </c>
      <c r="J8705" s="7">
        <v>28</v>
      </c>
      <c r="K8705" s="8">
        <v>120</v>
      </c>
      <c r="L8705" s="9">
        <f t="shared" si="135"/>
        <v>3360</v>
      </c>
      <c r="M8705" s="9">
        <v>1411.2</v>
      </c>
      <c r="N8705" s="10">
        <v>0.42</v>
      </c>
      <c r="O8705" s="4" t="s">
        <v>24</v>
      </c>
    </row>
    <row r="8706" spans="1:15" ht="14.25" customHeight="1" x14ac:dyDescent="0.25">
      <c r="A8706" s="4" t="s">
        <v>30</v>
      </c>
      <c r="B8706" s="4">
        <v>1128299</v>
      </c>
      <c r="C8706" s="5">
        <v>44213</v>
      </c>
      <c r="D8706" s="37">
        <v>2021</v>
      </c>
      <c r="E8706" s="5" t="str">
        <f>TEXT(Sales[[#This Row],[Invoice Date]],"mmm")</f>
        <v>Jan</v>
      </c>
      <c r="F8706" s="4" t="s">
        <v>31</v>
      </c>
      <c r="G8706" s="4" t="s">
        <v>80</v>
      </c>
      <c r="H8706" s="4" t="s">
        <v>63</v>
      </c>
      <c r="I8706" s="6" t="s">
        <v>19</v>
      </c>
      <c r="J8706" s="7">
        <v>31</v>
      </c>
      <c r="K8706" s="8">
        <v>124</v>
      </c>
      <c r="L8706" s="9">
        <f t="shared" si="135"/>
        <v>3844</v>
      </c>
      <c r="M8706" s="9">
        <v>1691.36</v>
      </c>
      <c r="N8706" s="10">
        <v>0.43999999999999995</v>
      </c>
      <c r="O8706" s="4" t="s">
        <v>24</v>
      </c>
    </row>
    <row r="8707" spans="1:15" ht="14.25" customHeight="1" x14ac:dyDescent="0.25">
      <c r="A8707" s="4" t="s">
        <v>30</v>
      </c>
      <c r="B8707" s="4">
        <v>1128299</v>
      </c>
      <c r="C8707" s="5">
        <v>44213</v>
      </c>
      <c r="D8707" s="37">
        <v>2021</v>
      </c>
      <c r="E8707" s="5" t="str">
        <f>TEXT(Sales[[#This Row],[Invoice Date]],"mmm")</f>
        <v>Jan</v>
      </c>
      <c r="F8707" s="4" t="s">
        <v>31</v>
      </c>
      <c r="G8707" s="4" t="s">
        <v>80</v>
      </c>
      <c r="H8707" s="4" t="s">
        <v>63</v>
      </c>
      <c r="I8707" s="6" t="s">
        <v>20</v>
      </c>
      <c r="J8707" s="7">
        <v>33</v>
      </c>
      <c r="K8707" s="8">
        <v>128</v>
      </c>
      <c r="L8707" s="9">
        <f t="shared" ref="L8707:L8770" si="136">J8707*K8707</f>
        <v>4224</v>
      </c>
      <c r="M8707" s="9">
        <v>1816.3199999999997</v>
      </c>
      <c r="N8707" s="10">
        <v>0.42999999999999994</v>
      </c>
      <c r="O8707" s="4" t="s">
        <v>24</v>
      </c>
    </row>
    <row r="8708" spans="1:15" ht="14.25" customHeight="1" x14ac:dyDescent="0.25">
      <c r="A8708" s="4" t="s">
        <v>30</v>
      </c>
      <c r="B8708" s="4">
        <v>1128299</v>
      </c>
      <c r="C8708" s="5">
        <v>44213</v>
      </c>
      <c r="D8708" s="37">
        <v>2021</v>
      </c>
      <c r="E8708" s="5" t="str">
        <f>TEXT(Sales[[#This Row],[Invoice Date]],"mmm")</f>
        <v>Jan</v>
      </c>
      <c r="F8708" s="4" t="s">
        <v>31</v>
      </c>
      <c r="G8708" s="4" t="s">
        <v>80</v>
      </c>
      <c r="H8708" s="4" t="s">
        <v>63</v>
      </c>
      <c r="I8708" s="6" t="s">
        <v>21</v>
      </c>
      <c r="J8708" s="7">
        <v>34</v>
      </c>
      <c r="K8708" s="8">
        <v>78</v>
      </c>
      <c r="L8708" s="9">
        <f t="shared" si="136"/>
        <v>2652</v>
      </c>
      <c r="M8708" s="9">
        <v>1219.9199999999998</v>
      </c>
      <c r="N8708" s="10">
        <v>0.45999999999999996</v>
      </c>
      <c r="O8708" s="4" t="s">
        <v>24</v>
      </c>
    </row>
    <row r="8709" spans="1:15" ht="14.25" customHeight="1" x14ac:dyDescent="0.25">
      <c r="A8709" s="4" t="s">
        <v>30</v>
      </c>
      <c r="B8709" s="4">
        <v>1128299</v>
      </c>
      <c r="C8709" s="5">
        <v>44213</v>
      </c>
      <c r="D8709" s="37">
        <v>2021</v>
      </c>
      <c r="E8709" s="5" t="str">
        <f>TEXT(Sales[[#This Row],[Invoice Date]],"mmm")</f>
        <v>Jan</v>
      </c>
      <c r="F8709" s="4" t="s">
        <v>31</v>
      </c>
      <c r="G8709" s="4" t="s">
        <v>80</v>
      </c>
      <c r="H8709" s="4" t="s">
        <v>63</v>
      </c>
      <c r="I8709" s="6" t="s">
        <v>22</v>
      </c>
      <c r="J8709" s="7">
        <v>33</v>
      </c>
      <c r="K8709" s="8">
        <v>68</v>
      </c>
      <c r="L8709" s="9">
        <f t="shared" si="136"/>
        <v>2244</v>
      </c>
      <c r="M8709" s="9">
        <v>1144.44</v>
      </c>
      <c r="N8709" s="10">
        <v>0.51</v>
      </c>
      <c r="O8709" s="4" t="s">
        <v>24</v>
      </c>
    </row>
    <row r="8710" spans="1:15" ht="14.25" customHeight="1" x14ac:dyDescent="0.25">
      <c r="A8710" s="4" t="s">
        <v>30</v>
      </c>
      <c r="B8710" s="4">
        <v>1128299</v>
      </c>
      <c r="C8710" s="5">
        <v>44213</v>
      </c>
      <c r="D8710" s="37">
        <v>2021</v>
      </c>
      <c r="E8710" s="5" t="str">
        <f>TEXT(Sales[[#This Row],[Invoice Date]],"mmm")</f>
        <v>Jan</v>
      </c>
      <c r="F8710" s="4" t="s">
        <v>31</v>
      </c>
      <c r="G8710" s="4" t="s">
        <v>80</v>
      </c>
      <c r="H8710" s="4" t="s">
        <v>63</v>
      </c>
      <c r="I8710" s="6" t="s">
        <v>23</v>
      </c>
      <c r="J8710" s="7">
        <v>34</v>
      </c>
      <c r="K8710" s="8">
        <v>140</v>
      </c>
      <c r="L8710" s="9">
        <f t="shared" si="136"/>
        <v>4760</v>
      </c>
      <c r="M8710" s="9">
        <v>1903.9999999999998</v>
      </c>
      <c r="N8710" s="10">
        <v>0.39999999999999997</v>
      </c>
      <c r="O8710" s="4" t="s">
        <v>24</v>
      </c>
    </row>
    <row r="8711" spans="1:15" ht="14.25" customHeight="1" x14ac:dyDescent="0.25">
      <c r="A8711" s="4" t="s">
        <v>30</v>
      </c>
      <c r="B8711" s="4">
        <v>1128299</v>
      </c>
      <c r="C8711" s="5">
        <v>44244</v>
      </c>
      <c r="D8711" s="37">
        <v>2021</v>
      </c>
      <c r="E8711" s="5" t="str">
        <f>TEXT(Sales[[#This Row],[Invoice Date]],"mmm")</f>
        <v>Feb</v>
      </c>
      <c r="F8711" s="4" t="s">
        <v>31</v>
      </c>
      <c r="G8711" s="4" t="s">
        <v>80</v>
      </c>
      <c r="H8711" s="4" t="s">
        <v>63</v>
      </c>
      <c r="I8711" s="6" t="s">
        <v>17</v>
      </c>
      <c r="J8711" s="7">
        <v>24</v>
      </c>
      <c r="K8711" s="8">
        <v>175</v>
      </c>
      <c r="L8711" s="9">
        <f t="shared" si="136"/>
        <v>4200</v>
      </c>
      <c r="M8711" s="9">
        <v>1889.9999999999998</v>
      </c>
      <c r="N8711" s="10">
        <v>0.44999999999999996</v>
      </c>
      <c r="O8711" s="4" t="s">
        <v>24</v>
      </c>
    </row>
    <row r="8712" spans="1:15" ht="14.25" customHeight="1" x14ac:dyDescent="0.25">
      <c r="A8712" s="4" t="s">
        <v>30</v>
      </c>
      <c r="B8712" s="4">
        <v>1128299</v>
      </c>
      <c r="C8712" s="5">
        <v>44244</v>
      </c>
      <c r="D8712" s="37">
        <v>2021</v>
      </c>
      <c r="E8712" s="5" t="str">
        <f>TEXT(Sales[[#This Row],[Invoice Date]],"mmm")</f>
        <v>Feb</v>
      </c>
      <c r="F8712" s="4" t="s">
        <v>31</v>
      </c>
      <c r="G8712" s="4" t="s">
        <v>80</v>
      </c>
      <c r="H8712" s="4" t="s">
        <v>63</v>
      </c>
      <c r="I8712" s="6" t="s">
        <v>19</v>
      </c>
      <c r="J8712" s="7">
        <v>31</v>
      </c>
      <c r="K8712" s="8">
        <v>124</v>
      </c>
      <c r="L8712" s="9">
        <f t="shared" si="136"/>
        <v>3844</v>
      </c>
      <c r="M8712" s="9">
        <v>1652.9199999999998</v>
      </c>
      <c r="N8712" s="10">
        <v>0.42999999999999994</v>
      </c>
      <c r="O8712" s="4" t="s">
        <v>24</v>
      </c>
    </row>
    <row r="8713" spans="1:15" ht="14.25" customHeight="1" x14ac:dyDescent="0.25">
      <c r="A8713" s="4" t="s">
        <v>30</v>
      </c>
      <c r="B8713" s="4">
        <v>1128299</v>
      </c>
      <c r="C8713" s="5">
        <v>44244</v>
      </c>
      <c r="D8713" s="37">
        <v>2021</v>
      </c>
      <c r="E8713" s="5" t="str">
        <f>TEXT(Sales[[#This Row],[Invoice Date]],"mmm")</f>
        <v>Feb</v>
      </c>
      <c r="F8713" s="4" t="s">
        <v>31</v>
      </c>
      <c r="G8713" s="4" t="s">
        <v>80</v>
      </c>
      <c r="H8713" s="4" t="s">
        <v>63</v>
      </c>
      <c r="I8713" s="6" t="s">
        <v>20</v>
      </c>
      <c r="J8713" s="7">
        <v>34</v>
      </c>
      <c r="K8713" s="8">
        <v>132</v>
      </c>
      <c r="L8713" s="9">
        <f t="shared" si="136"/>
        <v>4488</v>
      </c>
      <c r="M8713" s="9">
        <v>1929.8399999999997</v>
      </c>
      <c r="N8713" s="10">
        <v>0.42999999999999994</v>
      </c>
      <c r="O8713" s="4" t="s">
        <v>24</v>
      </c>
    </row>
    <row r="8714" spans="1:15" ht="14.25" customHeight="1" x14ac:dyDescent="0.25">
      <c r="A8714" s="4" t="s">
        <v>30</v>
      </c>
      <c r="B8714" s="4">
        <v>1128299</v>
      </c>
      <c r="C8714" s="5">
        <v>44244</v>
      </c>
      <c r="D8714" s="37">
        <v>2021</v>
      </c>
      <c r="E8714" s="5" t="str">
        <f>TEXT(Sales[[#This Row],[Invoice Date]],"mmm")</f>
        <v>Feb</v>
      </c>
      <c r="F8714" s="4" t="s">
        <v>27</v>
      </c>
      <c r="G8714" s="4" t="s">
        <v>81</v>
      </c>
      <c r="H8714" s="4" t="s">
        <v>82</v>
      </c>
      <c r="I8714" s="6" t="s">
        <v>21</v>
      </c>
      <c r="J8714" s="7">
        <v>33</v>
      </c>
      <c r="K8714" s="8">
        <v>75</v>
      </c>
      <c r="L8714" s="9">
        <f t="shared" si="136"/>
        <v>2475</v>
      </c>
      <c r="M8714" s="9">
        <v>1163.25</v>
      </c>
      <c r="N8714" s="10">
        <v>0.47</v>
      </c>
      <c r="O8714" s="4" t="s">
        <v>24</v>
      </c>
    </row>
    <row r="8715" spans="1:15" ht="14.25" customHeight="1" x14ac:dyDescent="0.25">
      <c r="A8715" s="4" t="s">
        <v>30</v>
      </c>
      <c r="B8715" s="4">
        <v>1128299</v>
      </c>
      <c r="C8715" s="5">
        <v>44244</v>
      </c>
      <c r="D8715" s="37">
        <v>2021</v>
      </c>
      <c r="E8715" s="5" t="str">
        <f>TEXT(Sales[[#This Row],[Invoice Date]],"mmm")</f>
        <v>Feb</v>
      </c>
      <c r="F8715" s="4" t="s">
        <v>27</v>
      </c>
      <c r="G8715" s="4" t="s">
        <v>81</v>
      </c>
      <c r="H8715" s="4" t="s">
        <v>82</v>
      </c>
      <c r="I8715" s="6" t="s">
        <v>22</v>
      </c>
      <c r="J8715" s="7">
        <v>33</v>
      </c>
      <c r="K8715" s="8">
        <v>53</v>
      </c>
      <c r="L8715" s="9">
        <f t="shared" si="136"/>
        <v>1749</v>
      </c>
      <c r="M8715" s="9">
        <v>822.03000000000009</v>
      </c>
      <c r="N8715" s="10">
        <v>0.47000000000000003</v>
      </c>
      <c r="O8715" s="4" t="s">
        <v>24</v>
      </c>
    </row>
    <row r="8716" spans="1:15" ht="14.25" customHeight="1" x14ac:dyDescent="0.25">
      <c r="A8716" s="4" t="s">
        <v>30</v>
      </c>
      <c r="B8716" s="4">
        <v>1128299</v>
      </c>
      <c r="C8716" s="5">
        <v>44244</v>
      </c>
      <c r="D8716" s="37">
        <v>2021</v>
      </c>
      <c r="E8716" s="5" t="str">
        <f>TEXT(Sales[[#This Row],[Invoice Date]],"mmm")</f>
        <v>Feb</v>
      </c>
      <c r="F8716" s="4" t="s">
        <v>27</v>
      </c>
      <c r="G8716" s="4" t="s">
        <v>81</v>
      </c>
      <c r="H8716" s="4" t="s">
        <v>82</v>
      </c>
      <c r="I8716" s="6" t="s">
        <v>23</v>
      </c>
      <c r="J8716" s="7">
        <v>32</v>
      </c>
      <c r="K8716" s="8">
        <v>131</v>
      </c>
      <c r="L8716" s="9">
        <f t="shared" si="136"/>
        <v>4192</v>
      </c>
      <c r="M8716" s="9">
        <v>1551.04</v>
      </c>
      <c r="N8716" s="10">
        <v>0.37</v>
      </c>
      <c r="O8716" s="4" t="s">
        <v>24</v>
      </c>
    </row>
    <row r="8717" spans="1:15" ht="14.25" customHeight="1" x14ac:dyDescent="0.25">
      <c r="A8717" s="4" t="s">
        <v>30</v>
      </c>
      <c r="B8717" s="4">
        <v>1128299</v>
      </c>
      <c r="C8717" s="5">
        <v>44271</v>
      </c>
      <c r="D8717" s="37">
        <v>2021</v>
      </c>
      <c r="E8717" s="5" t="str">
        <f>TEXT(Sales[[#This Row],[Invoice Date]],"mmm")</f>
        <v>Mar</v>
      </c>
      <c r="F8717" s="4" t="s">
        <v>27</v>
      </c>
      <c r="G8717" s="4" t="s">
        <v>81</v>
      </c>
      <c r="H8717" s="4" t="s">
        <v>82</v>
      </c>
      <c r="I8717" s="6" t="s">
        <v>17</v>
      </c>
      <c r="J8717" s="7">
        <v>29</v>
      </c>
      <c r="K8717" s="8">
        <v>179</v>
      </c>
      <c r="L8717" s="9">
        <f t="shared" si="136"/>
        <v>5191</v>
      </c>
      <c r="M8717" s="9">
        <v>2387.8599999999997</v>
      </c>
      <c r="N8717" s="10">
        <v>0.45999999999999996</v>
      </c>
      <c r="O8717" s="4" t="s">
        <v>24</v>
      </c>
    </row>
    <row r="8718" spans="1:15" ht="14.25" customHeight="1" x14ac:dyDescent="0.25">
      <c r="A8718" s="4" t="s">
        <v>30</v>
      </c>
      <c r="B8718" s="4">
        <v>1128299</v>
      </c>
      <c r="C8718" s="5">
        <v>44271</v>
      </c>
      <c r="D8718" s="37">
        <v>2021</v>
      </c>
      <c r="E8718" s="5" t="str">
        <f>TEXT(Sales[[#This Row],[Invoice Date]],"mmm")</f>
        <v>Mar</v>
      </c>
      <c r="F8718" s="4" t="s">
        <v>27</v>
      </c>
      <c r="G8718" s="4" t="s">
        <v>81</v>
      </c>
      <c r="H8718" s="4" t="s">
        <v>82</v>
      </c>
      <c r="I8718" s="6" t="s">
        <v>19</v>
      </c>
      <c r="J8718" s="7">
        <v>38</v>
      </c>
      <c r="K8718" s="8">
        <v>120</v>
      </c>
      <c r="L8718" s="9">
        <f t="shared" si="136"/>
        <v>4560</v>
      </c>
      <c r="M8718" s="9">
        <v>2006.3999999999999</v>
      </c>
      <c r="N8718" s="10">
        <v>0.43999999999999995</v>
      </c>
      <c r="O8718" s="4" t="s">
        <v>24</v>
      </c>
    </row>
    <row r="8719" spans="1:15" ht="14.25" customHeight="1" x14ac:dyDescent="0.25">
      <c r="A8719" s="4" t="s">
        <v>30</v>
      </c>
      <c r="B8719" s="4">
        <v>1128299</v>
      </c>
      <c r="C8719" s="5">
        <v>44271</v>
      </c>
      <c r="D8719" s="37">
        <v>2021</v>
      </c>
      <c r="E8719" s="5" t="str">
        <f>TEXT(Sales[[#This Row],[Invoice Date]],"mmm")</f>
        <v>Mar</v>
      </c>
      <c r="F8719" s="4" t="s">
        <v>27</v>
      </c>
      <c r="G8719" s="4" t="s">
        <v>81</v>
      </c>
      <c r="H8719" s="4" t="s">
        <v>82</v>
      </c>
      <c r="I8719" s="6" t="s">
        <v>20</v>
      </c>
      <c r="J8719" s="7">
        <v>39</v>
      </c>
      <c r="K8719" s="8">
        <v>120</v>
      </c>
      <c r="L8719" s="9">
        <f t="shared" si="136"/>
        <v>4680</v>
      </c>
      <c r="M8719" s="9">
        <v>2106</v>
      </c>
      <c r="N8719" s="10">
        <v>0.44999999999999996</v>
      </c>
      <c r="O8719" s="4" t="s">
        <v>24</v>
      </c>
    </row>
    <row r="8720" spans="1:15" ht="14.25" customHeight="1" x14ac:dyDescent="0.25">
      <c r="A8720" s="4" t="s">
        <v>30</v>
      </c>
      <c r="B8720" s="4">
        <v>1128299</v>
      </c>
      <c r="C8720" s="5">
        <v>44271</v>
      </c>
      <c r="D8720" s="37">
        <v>2021</v>
      </c>
      <c r="E8720" s="5" t="str">
        <f>TEXT(Sales[[#This Row],[Invoice Date]],"mmm")</f>
        <v>Mar</v>
      </c>
      <c r="F8720" s="4" t="s">
        <v>27</v>
      </c>
      <c r="G8720" s="4" t="s">
        <v>81</v>
      </c>
      <c r="H8720" s="4" t="s">
        <v>82</v>
      </c>
      <c r="I8720" s="6" t="s">
        <v>21</v>
      </c>
      <c r="J8720" s="7">
        <v>43</v>
      </c>
      <c r="K8720" s="8">
        <v>96</v>
      </c>
      <c r="L8720" s="9">
        <f t="shared" si="136"/>
        <v>4128</v>
      </c>
      <c r="M8720" s="9">
        <v>1775.0399999999997</v>
      </c>
      <c r="N8720" s="10">
        <v>0.42999999999999994</v>
      </c>
      <c r="O8720" s="4" t="s">
        <v>24</v>
      </c>
    </row>
    <row r="8721" spans="1:15" ht="14.25" customHeight="1" x14ac:dyDescent="0.25">
      <c r="A8721" s="4" t="s">
        <v>30</v>
      </c>
      <c r="B8721" s="4">
        <v>1128299</v>
      </c>
      <c r="C8721" s="5">
        <v>44271</v>
      </c>
      <c r="D8721" s="37">
        <v>2021</v>
      </c>
      <c r="E8721" s="5" t="str">
        <f>TEXT(Sales[[#This Row],[Invoice Date]],"mmm")</f>
        <v>Mar</v>
      </c>
      <c r="F8721" s="4" t="s">
        <v>27</v>
      </c>
      <c r="G8721" s="4" t="s">
        <v>81</v>
      </c>
      <c r="H8721" s="4" t="s">
        <v>82</v>
      </c>
      <c r="I8721" s="6" t="s">
        <v>22</v>
      </c>
      <c r="J8721" s="7">
        <v>40</v>
      </c>
      <c r="K8721" s="8">
        <v>50</v>
      </c>
      <c r="L8721" s="9">
        <f t="shared" si="136"/>
        <v>2000</v>
      </c>
      <c r="M8721" s="9">
        <v>1020</v>
      </c>
      <c r="N8721" s="10">
        <v>0.51</v>
      </c>
      <c r="O8721" s="4" t="s">
        <v>24</v>
      </c>
    </row>
    <row r="8722" spans="1:15" ht="14.25" customHeight="1" x14ac:dyDescent="0.25">
      <c r="A8722" s="4" t="s">
        <v>30</v>
      </c>
      <c r="B8722" s="4">
        <v>1128299</v>
      </c>
      <c r="C8722" s="5">
        <v>44271</v>
      </c>
      <c r="D8722" s="37">
        <v>2021</v>
      </c>
      <c r="E8722" s="5" t="str">
        <f>TEXT(Sales[[#This Row],[Invoice Date]],"mmm")</f>
        <v>Mar</v>
      </c>
      <c r="F8722" s="4" t="s">
        <v>27</v>
      </c>
      <c r="G8722" s="4" t="s">
        <v>81</v>
      </c>
      <c r="H8722" s="4" t="s">
        <v>82</v>
      </c>
      <c r="I8722" s="6" t="s">
        <v>23</v>
      </c>
      <c r="J8722" s="7">
        <v>29</v>
      </c>
      <c r="K8722" s="8">
        <v>109</v>
      </c>
      <c r="L8722" s="9">
        <f t="shared" si="136"/>
        <v>3161</v>
      </c>
      <c r="M8722" s="9">
        <v>1169.57</v>
      </c>
      <c r="N8722" s="10">
        <v>0.37</v>
      </c>
      <c r="O8722" s="4" t="s">
        <v>24</v>
      </c>
    </row>
    <row r="8723" spans="1:15" ht="14.25" customHeight="1" x14ac:dyDescent="0.25">
      <c r="A8723" s="4" t="s">
        <v>30</v>
      </c>
      <c r="B8723" s="4">
        <v>1128299</v>
      </c>
      <c r="C8723" s="5">
        <v>44303</v>
      </c>
      <c r="D8723" s="37">
        <v>2021</v>
      </c>
      <c r="E8723" s="5" t="str">
        <f>TEXT(Sales[[#This Row],[Invoice Date]],"mmm")</f>
        <v>Apr</v>
      </c>
      <c r="F8723" s="4" t="s">
        <v>27</v>
      </c>
      <c r="G8723" s="4" t="s">
        <v>81</v>
      </c>
      <c r="H8723" s="4" t="s">
        <v>82</v>
      </c>
      <c r="I8723" s="6" t="s">
        <v>17</v>
      </c>
      <c r="J8723" s="7">
        <v>38</v>
      </c>
      <c r="K8723" s="8">
        <v>168</v>
      </c>
      <c r="L8723" s="9">
        <f t="shared" si="136"/>
        <v>6384</v>
      </c>
      <c r="M8723" s="9">
        <v>3000.48</v>
      </c>
      <c r="N8723" s="10">
        <v>0.47</v>
      </c>
      <c r="O8723" s="4" t="s">
        <v>24</v>
      </c>
    </row>
    <row r="8724" spans="1:15" ht="14.25" customHeight="1" x14ac:dyDescent="0.25">
      <c r="A8724" s="4" t="s">
        <v>30</v>
      </c>
      <c r="B8724" s="4">
        <v>1128299</v>
      </c>
      <c r="C8724" s="5">
        <v>44303</v>
      </c>
      <c r="D8724" s="37">
        <v>2021</v>
      </c>
      <c r="E8724" s="5" t="str">
        <f>TEXT(Sales[[#This Row],[Invoice Date]],"mmm")</f>
        <v>Apr</v>
      </c>
      <c r="F8724" s="4" t="s">
        <v>27</v>
      </c>
      <c r="G8724" s="4" t="s">
        <v>81</v>
      </c>
      <c r="H8724" s="4" t="s">
        <v>82</v>
      </c>
      <c r="I8724" s="6" t="s">
        <v>19</v>
      </c>
      <c r="J8724" s="7">
        <v>36</v>
      </c>
      <c r="K8724" s="8">
        <v>107</v>
      </c>
      <c r="L8724" s="9">
        <f t="shared" si="136"/>
        <v>3852</v>
      </c>
      <c r="M8724" s="9">
        <v>1771.9199999999998</v>
      </c>
      <c r="N8724" s="10">
        <v>0.45999999999999996</v>
      </c>
      <c r="O8724" s="4" t="s">
        <v>24</v>
      </c>
    </row>
    <row r="8725" spans="1:15" ht="14.25" customHeight="1" x14ac:dyDescent="0.25">
      <c r="A8725" s="4" t="s">
        <v>30</v>
      </c>
      <c r="B8725" s="4">
        <v>1128299</v>
      </c>
      <c r="C8725" s="5">
        <v>44303</v>
      </c>
      <c r="D8725" s="37">
        <v>2021</v>
      </c>
      <c r="E8725" s="5" t="str">
        <f>TEXT(Sales[[#This Row],[Invoice Date]],"mmm")</f>
        <v>Apr</v>
      </c>
      <c r="F8725" s="4" t="s">
        <v>27</v>
      </c>
      <c r="G8725" s="4" t="s">
        <v>81</v>
      </c>
      <c r="H8725" s="4" t="s">
        <v>82</v>
      </c>
      <c r="I8725" s="6" t="s">
        <v>20</v>
      </c>
      <c r="J8725" s="7">
        <v>40</v>
      </c>
      <c r="K8725" s="8">
        <v>120</v>
      </c>
      <c r="L8725" s="9">
        <f t="shared" si="136"/>
        <v>4800</v>
      </c>
      <c r="M8725" s="9">
        <v>2016</v>
      </c>
      <c r="N8725" s="10">
        <v>0.42</v>
      </c>
      <c r="O8725" s="4" t="s">
        <v>24</v>
      </c>
    </row>
    <row r="8726" spans="1:15" ht="14.25" customHeight="1" x14ac:dyDescent="0.25">
      <c r="A8726" s="4" t="s">
        <v>30</v>
      </c>
      <c r="B8726" s="4">
        <v>1128299</v>
      </c>
      <c r="C8726" s="5">
        <v>44303</v>
      </c>
      <c r="D8726" s="37">
        <v>2021</v>
      </c>
      <c r="E8726" s="5" t="str">
        <f>TEXT(Sales[[#This Row],[Invoice Date]],"mmm")</f>
        <v>Apr</v>
      </c>
      <c r="F8726" s="4" t="s">
        <v>27</v>
      </c>
      <c r="G8726" s="4" t="s">
        <v>81</v>
      </c>
      <c r="H8726" s="4" t="s">
        <v>82</v>
      </c>
      <c r="I8726" s="6" t="s">
        <v>21</v>
      </c>
      <c r="J8726" s="7">
        <v>27</v>
      </c>
      <c r="K8726" s="8">
        <v>91</v>
      </c>
      <c r="L8726" s="9">
        <f t="shared" si="136"/>
        <v>2457</v>
      </c>
      <c r="M8726" s="9">
        <v>1105.6499999999999</v>
      </c>
      <c r="N8726" s="10">
        <v>0.44999999999999996</v>
      </c>
      <c r="O8726" s="4" t="s">
        <v>24</v>
      </c>
    </row>
    <row r="8727" spans="1:15" ht="14.25" customHeight="1" x14ac:dyDescent="0.25">
      <c r="A8727" s="4" t="s">
        <v>30</v>
      </c>
      <c r="B8727" s="4">
        <v>1128299</v>
      </c>
      <c r="C8727" s="5">
        <v>44303</v>
      </c>
      <c r="D8727" s="37">
        <v>2021</v>
      </c>
      <c r="E8727" s="5" t="str">
        <f>TEXT(Sales[[#This Row],[Invoice Date]],"mmm")</f>
        <v>Apr</v>
      </c>
      <c r="F8727" s="4" t="s">
        <v>27</v>
      </c>
      <c r="G8727" s="4" t="s">
        <v>81</v>
      </c>
      <c r="H8727" s="4" t="s">
        <v>82</v>
      </c>
      <c r="I8727" s="6" t="s">
        <v>22</v>
      </c>
      <c r="J8727" s="7">
        <v>34</v>
      </c>
      <c r="K8727" s="8">
        <v>56</v>
      </c>
      <c r="L8727" s="9">
        <f t="shared" si="136"/>
        <v>1904</v>
      </c>
      <c r="M8727" s="9">
        <v>971.04</v>
      </c>
      <c r="N8727" s="10">
        <v>0.51</v>
      </c>
      <c r="O8727" s="4" t="s">
        <v>24</v>
      </c>
    </row>
    <row r="8728" spans="1:15" ht="14.25" customHeight="1" x14ac:dyDescent="0.25">
      <c r="A8728" s="4" t="s">
        <v>30</v>
      </c>
      <c r="B8728" s="4">
        <v>1128299</v>
      </c>
      <c r="C8728" s="5">
        <v>44303</v>
      </c>
      <c r="D8728" s="37">
        <v>2021</v>
      </c>
      <c r="E8728" s="5" t="str">
        <f>TEXT(Sales[[#This Row],[Invoice Date]],"mmm")</f>
        <v>Apr</v>
      </c>
      <c r="F8728" s="4" t="s">
        <v>27</v>
      </c>
      <c r="G8728" s="4" t="s">
        <v>81</v>
      </c>
      <c r="H8728" s="4" t="s">
        <v>82</v>
      </c>
      <c r="I8728" s="6" t="s">
        <v>23</v>
      </c>
      <c r="J8728" s="7">
        <v>39</v>
      </c>
      <c r="K8728" s="8">
        <v>123</v>
      </c>
      <c r="L8728" s="9">
        <f t="shared" si="136"/>
        <v>4797</v>
      </c>
      <c r="M8728" s="9">
        <v>1774.8899999999999</v>
      </c>
      <c r="N8728" s="10">
        <v>0.37</v>
      </c>
      <c r="O8728" s="4" t="s">
        <v>24</v>
      </c>
    </row>
    <row r="8729" spans="1:15" ht="14.25" customHeight="1" x14ac:dyDescent="0.25">
      <c r="A8729" s="4" t="s">
        <v>30</v>
      </c>
      <c r="B8729" s="4">
        <v>1128299</v>
      </c>
      <c r="C8729" s="5">
        <v>44334</v>
      </c>
      <c r="D8729" s="37">
        <v>2021</v>
      </c>
      <c r="E8729" s="5" t="str">
        <f>TEXT(Sales[[#This Row],[Invoice Date]],"mmm")</f>
        <v>May</v>
      </c>
      <c r="F8729" s="4" t="s">
        <v>27</v>
      </c>
      <c r="G8729" s="4" t="s">
        <v>81</v>
      </c>
      <c r="H8729" s="4" t="s">
        <v>82</v>
      </c>
      <c r="I8729" s="6" t="s">
        <v>17</v>
      </c>
      <c r="J8729" s="7">
        <v>32</v>
      </c>
      <c r="K8729" s="8">
        <v>176</v>
      </c>
      <c r="L8729" s="9">
        <f t="shared" si="136"/>
        <v>5632</v>
      </c>
      <c r="M8729" s="9">
        <v>2421.7599999999998</v>
      </c>
      <c r="N8729" s="10">
        <v>0.42999999999999994</v>
      </c>
      <c r="O8729" s="4" t="s">
        <v>24</v>
      </c>
    </row>
    <row r="8730" spans="1:15" ht="14.25" customHeight="1" x14ac:dyDescent="0.25">
      <c r="A8730" s="4" t="s">
        <v>30</v>
      </c>
      <c r="B8730" s="4">
        <v>1128299</v>
      </c>
      <c r="C8730" s="5">
        <v>44334</v>
      </c>
      <c r="D8730" s="37">
        <v>2021</v>
      </c>
      <c r="E8730" s="5" t="str">
        <f>TEXT(Sales[[#This Row],[Invoice Date]],"mmm")</f>
        <v>May</v>
      </c>
      <c r="F8730" s="4" t="s">
        <v>27</v>
      </c>
      <c r="G8730" s="4" t="s">
        <v>81</v>
      </c>
      <c r="H8730" s="4" t="s">
        <v>82</v>
      </c>
      <c r="I8730" s="6" t="s">
        <v>19</v>
      </c>
      <c r="J8730" s="7">
        <v>40</v>
      </c>
      <c r="K8730" s="8">
        <v>128</v>
      </c>
      <c r="L8730" s="9">
        <f t="shared" si="136"/>
        <v>5120</v>
      </c>
      <c r="M8730" s="9">
        <v>2252.7999999999997</v>
      </c>
      <c r="N8730" s="10">
        <v>0.43999999999999995</v>
      </c>
      <c r="O8730" s="4" t="s">
        <v>24</v>
      </c>
    </row>
    <row r="8731" spans="1:15" ht="14.25" customHeight="1" x14ac:dyDescent="0.25">
      <c r="A8731" s="4" t="s">
        <v>30</v>
      </c>
      <c r="B8731" s="4">
        <v>1128299</v>
      </c>
      <c r="C8731" s="5">
        <v>44334</v>
      </c>
      <c r="D8731" s="37">
        <v>2021</v>
      </c>
      <c r="E8731" s="5" t="str">
        <f>TEXT(Sales[[#This Row],[Invoice Date]],"mmm")</f>
        <v>May</v>
      </c>
      <c r="F8731" s="4" t="s">
        <v>27</v>
      </c>
      <c r="G8731" s="4" t="s">
        <v>81</v>
      </c>
      <c r="H8731" s="4" t="s">
        <v>82</v>
      </c>
      <c r="I8731" s="6" t="s">
        <v>20</v>
      </c>
      <c r="J8731" s="7">
        <v>37</v>
      </c>
      <c r="K8731" s="8">
        <v>136</v>
      </c>
      <c r="L8731" s="9">
        <f t="shared" si="136"/>
        <v>5032</v>
      </c>
      <c r="M8731" s="9">
        <v>2113.44</v>
      </c>
      <c r="N8731" s="10">
        <v>0.42</v>
      </c>
      <c r="O8731" s="4" t="s">
        <v>24</v>
      </c>
    </row>
    <row r="8732" spans="1:15" ht="14.25" customHeight="1" x14ac:dyDescent="0.25">
      <c r="A8732" s="4" t="s">
        <v>30</v>
      </c>
      <c r="B8732" s="4">
        <v>1128299</v>
      </c>
      <c r="C8732" s="5">
        <v>44334</v>
      </c>
      <c r="D8732" s="37">
        <v>2021</v>
      </c>
      <c r="E8732" s="5" t="str">
        <f>TEXT(Sales[[#This Row],[Invoice Date]],"mmm")</f>
        <v>May</v>
      </c>
      <c r="F8732" s="4" t="s">
        <v>27</v>
      </c>
      <c r="G8732" s="4" t="s">
        <v>81</v>
      </c>
      <c r="H8732" s="4" t="s">
        <v>82</v>
      </c>
      <c r="I8732" s="6" t="s">
        <v>21</v>
      </c>
      <c r="J8732" s="7">
        <v>33</v>
      </c>
      <c r="K8732" s="8">
        <v>101</v>
      </c>
      <c r="L8732" s="9">
        <f t="shared" si="136"/>
        <v>3333</v>
      </c>
      <c r="M8732" s="9">
        <v>1433.1899999999998</v>
      </c>
      <c r="N8732" s="10">
        <v>0.42999999999999994</v>
      </c>
      <c r="O8732" s="4" t="s">
        <v>24</v>
      </c>
    </row>
    <row r="8733" spans="1:15" ht="14.25" customHeight="1" x14ac:dyDescent="0.25">
      <c r="A8733" s="4" t="s">
        <v>30</v>
      </c>
      <c r="B8733" s="4">
        <v>1128299</v>
      </c>
      <c r="C8733" s="5">
        <v>44334</v>
      </c>
      <c r="D8733" s="37">
        <v>2021</v>
      </c>
      <c r="E8733" s="5" t="str">
        <f>TEXT(Sales[[#This Row],[Invoice Date]],"mmm")</f>
        <v>May</v>
      </c>
      <c r="F8733" s="4" t="s">
        <v>27</v>
      </c>
      <c r="G8733" s="4" t="s">
        <v>81</v>
      </c>
      <c r="H8733" s="4" t="s">
        <v>82</v>
      </c>
      <c r="I8733" s="6" t="s">
        <v>22</v>
      </c>
      <c r="J8733" s="7">
        <v>32</v>
      </c>
      <c r="K8733" s="8">
        <v>77</v>
      </c>
      <c r="L8733" s="9">
        <f t="shared" si="136"/>
        <v>2464</v>
      </c>
      <c r="M8733" s="9">
        <v>1182.72</v>
      </c>
      <c r="N8733" s="10">
        <v>0.48</v>
      </c>
      <c r="O8733" s="4" t="s">
        <v>24</v>
      </c>
    </row>
    <row r="8734" spans="1:15" ht="14.25" customHeight="1" x14ac:dyDescent="0.25">
      <c r="A8734" s="4" t="s">
        <v>30</v>
      </c>
      <c r="B8734" s="4">
        <v>1128299</v>
      </c>
      <c r="C8734" s="5">
        <v>44334</v>
      </c>
      <c r="D8734" s="37">
        <v>2021</v>
      </c>
      <c r="E8734" s="5" t="str">
        <f>TEXT(Sales[[#This Row],[Invoice Date]],"mmm")</f>
        <v>May</v>
      </c>
      <c r="F8734" s="4" t="s">
        <v>27</v>
      </c>
      <c r="G8734" s="4" t="s">
        <v>81</v>
      </c>
      <c r="H8734" s="4" t="s">
        <v>82</v>
      </c>
      <c r="I8734" s="6" t="s">
        <v>23</v>
      </c>
      <c r="J8734" s="7">
        <v>46</v>
      </c>
      <c r="K8734" s="8">
        <v>178</v>
      </c>
      <c r="L8734" s="9">
        <f t="shared" si="136"/>
        <v>8188</v>
      </c>
      <c r="M8734" s="9">
        <v>3275.2</v>
      </c>
      <c r="N8734" s="10">
        <v>0.39999999999999997</v>
      </c>
      <c r="O8734" s="4" t="s">
        <v>24</v>
      </c>
    </row>
    <row r="8735" spans="1:15" ht="14.25" customHeight="1" x14ac:dyDescent="0.25">
      <c r="A8735" s="4" t="s">
        <v>30</v>
      </c>
      <c r="B8735" s="4">
        <v>1128299</v>
      </c>
      <c r="C8735" s="5">
        <v>44364</v>
      </c>
      <c r="D8735" s="37">
        <v>2021</v>
      </c>
      <c r="E8735" s="5" t="str">
        <f>TEXT(Sales[[#This Row],[Invoice Date]],"mmm")</f>
        <v>Jun</v>
      </c>
      <c r="F8735" s="4" t="s">
        <v>27</v>
      </c>
      <c r="G8735" s="4" t="s">
        <v>81</v>
      </c>
      <c r="H8735" s="4" t="s">
        <v>82</v>
      </c>
      <c r="I8735" s="6" t="s">
        <v>17</v>
      </c>
      <c r="J8735" s="7">
        <v>47</v>
      </c>
      <c r="K8735" s="8">
        <v>256</v>
      </c>
      <c r="L8735" s="9">
        <f t="shared" si="136"/>
        <v>12032</v>
      </c>
      <c r="M8735" s="9">
        <v>5655.04</v>
      </c>
      <c r="N8735" s="10">
        <v>0.47</v>
      </c>
      <c r="O8735" s="4" t="s">
        <v>24</v>
      </c>
    </row>
    <row r="8736" spans="1:15" ht="14.25" customHeight="1" x14ac:dyDescent="0.25">
      <c r="A8736" s="4" t="s">
        <v>30</v>
      </c>
      <c r="B8736" s="4">
        <v>1128299</v>
      </c>
      <c r="C8736" s="5">
        <v>44364</v>
      </c>
      <c r="D8736" s="37">
        <v>2021</v>
      </c>
      <c r="E8736" s="5" t="str">
        <f>TEXT(Sales[[#This Row],[Invoice Date]],"mmm")</f>
        <v>Jun</v>
      </c>
      <c r="F8736" s="4" t="s">
        <v>27</v>
      </c>
      <c r="G8736" s="4" t="s">
        <v>81</v>
      </c>
      <c r="H8736" s="4" t="s">
        <v>82</v>
      </c>
      <c r="I8736" s="6" t="s">
        <v>19</v>
      </c>
      <c r="J8736" s="7">
        <v>55</v>
      </c>
      <c r="K8736" s="8">
        <v>224</v>
      </c>
      <c r="L8736" s="9">
        <f t="shared" si="136"/>
        <v>12320</v>
      </c>
      <c r="M8736" s="9">
        <v>5543.9999999999991</v>
      </c>
      <c r="N8736" s="10">
        <v>0.44999999999999996</v>
      </c>
      <c r="O8736" s="4" t="s">
        <v>24</v>
      </c>
    </row>
    <row r="8737" spans="1:15" ht="14.25" customHeight="1" x14ac:dyDescent="0.25">
      <c r="A8737" s="4" t="s">
        <v>30</v>
      </c>
      <c r="B8737" s="4">
        <v>1128299</v>
      </c>
      <c r="C8737" s="5">
        <v>44364</v>
      </c>
      <c r="D8737" s="37">
        <v>2021</v>
      </c>
      <c r="E8737" s="5" t="str">
        <f>TEXT(Sales[[#This Row],[Invoice Date]],"mmm")</f>
        <v>Jun</v>
      </c>
      <c r="F8737" s="4" t="s">
        <v>27</v>
      </c>
      <c r="G8737" s="4" t="s">
        <v>81</v>
      </c>
      <c r="H8737" s="4" t="s">
        <v>82</v>
      </c>
      <c r="I8737" s="6" t="s">
        <v>20</v>
      </c>
      <c r="J8737" s="7">
        <v>55</v>
      </c>
      <c r="K8737" s="8">
        <v>210</v>
      </c>
      <c r="L8737" s="9">
        <f t="shared" si="136"/>
        <v>11550</v>
      </c>
      <c r="M8737" s="9">
        <v>5081.9999999999991</v>
      </c>
      <c r="N8737" s="10">
        <v>0.43999999999999995</v>
      </c>
      <c r="O8737" s="4" t="s">
        <v>24</v>
      </c>
    </row>
    <row r="8738" spans="1:15" ht="14.25" customHeight="1" x14ac:dyDescent="0.25">
      <c r="A8738" s="4" t="s">
        <v>30</v>
      </c>
      <c r="B8738" s="4">
        <v>1128299</v>
      </c>
      <c r="C8738" s="5">
        <v>44364</v>
      </c>
      <c r="D8738" s="37">
        <v>2021</v>
      </c>
      <c r="E8738" s="5" t="str">
        <f>TEXT(Sales[[#This Row],[Invoice Date]],"mmm")</f>
        <v>Jun</v>
      </c>
      <c r="F8738" s="4" t="s">
        <v>27</v>
      </c>
      <c r="G8738" s="4" t="s">
        <v>81</v>
      </c>
      <c r="H8738" s="4" t="s">
        <v>82</v>
      </c>
      <c r="I8738" s="6" t="s">
        <v>21</v>
      </c>
      <c r="J8738" s="7">
        <v>59</v>
      </c>
      <c r="K8738" s="8">
        <v>184</v>
      </c>
      <c r="L8738" s="9">
        <f t="shared" si="136"/>
        <v>10856</v>
      </c>
      <c r="M8738" s="9">
        <v>5102.32</v>
      </c>
      <c r="N8738" s="10">
        <v>0.47</v>
      </c>
      <c r="O8738" s="4" t="s">
        <v>24</v>
      </c>
    </row>
    <row r="8739" spans="1:15" ht="14.25" customHeight="1" x14ac:dyDescent="0.25">
      <c r="A8739" s="4" t="s">
        <v>30</v>
      </c>
      <c r="B8739" s="4">
        <v>1128299</v>
      </c>
      <c r="C8739" s="5">
        <v>44364</v>
      </c>
      <c r="D8739" s="37">
        <v>2021</v>
      </c>
      <c r="E8739" s="5" t="str">
        <f>TEXT(Sales[[#This Row],[Invoice Date]],"mmm")</f>
        <v>Jun</v>
      </c>
      <c r="F8739" s="4" t="s">
        <v>27</v>
      </c>
      <c r="G8739" s="4" t="s">
        <v>81</v>
      </c>
      <c r="H8739" s="4" t="s">
        <v>82</v>
      </c>
      <c r="I8739" s="6" t="s">
        <v>22</v>
      </c>
      <c r="J8739" s="7">
        <v>70</v>
      </c>
      <c r="K8739" s="8">
        <v>153</v>
      </c>
      <c r="L8739" s="9">
        <f t="shared" si="136"/>
        <v>10710</v>
      </c>
      <c r="M8739" s="9">
        <v>5033.7000000000007</v>
      </c>
      <c r="N8739" s="10">
        <v>0.47000000000000003</v>
      </c>
      <c r="O8739" s="4" t="s">
        <v>24</v>
      </c>
    </row>
    <row r="8740" spans="1:15" ht="14.25" customHeight="1" x14ac:dyDescent="0.25">
      <c r="A8740" s="4" t="s">
        <v>30</v>
      </c>
      <c r="B8740" s="4">
        <v>1128299</v>
      </c>
      <c r="C8740" s="5">
        <v>44364</v>
      </c>
      <c r="D8740" s="37">
        <v>2021</v>
      </c>
      <c r="E8740" s="5" t="str">
        <f>TEXT(Sales[[#This Row],[Invoice Date]],"mmm")</f>
        <v>Jun</v>
      </c>
      <c r="F8740" s="4" t="s">
        <v>27</v>
      </c>
      <c r="G8740" s="4" t="s">
        <v>81</v>
      </c>
      <c r="H8740" s="4" t="s">
        <v>82</v>
      </c>
      <c r="I8740" s="6" t="s">
        <v>23</v>
      </c>
      <c r="J8740" s="7">
        <v>80</v>
      </c>
      <c r="K8740" s="8">
        <v>248</v>
      </c>
      <c r="L8740" s="9">
        <f t="shared" si="136"/>
        <v>19840</v>
      </c>
      <c r="M8740" s="9">
        <v>8134.4</v>
      </c>
      <c r="N8740" s="10">
        <v>0.41</v>
      </c>
      <c r="O8740" s="4" t="s">
        <v>24</v>
      </c>
    </row>
    <row r="8741" spans="1:15" ht="14.25" customHeight="1" x14ac:dyDescent="0.25">
      <c r="A8741" s="4" t="s">
        <v>30</v>
      </c>
      <c r="B8741" s="4">
        <v>1128299</v>
      </c>
      <c r="C8741" s="5">
        <v>44393</v>
      </c>
      <c r="D8741" s="37">
        <v>2021</v>
      </c>
      <c r="E8741" s="5" t="str">
        <f>TEXT(Sales[[#This Row],[Invoice Date]],"mmm")</f>
        <v>Jul</v>
      </c>
      <c r="F8741" s="4" t="s">
        <v>27</v>
      </c>
      <c r="G8741" s="4" t="s">
        <v>81</v>
      </c>
      <c r="H8741" s="4" t="s">
        <v>82</v>
      </c>
      <c r="I8741" s="6" t="s">
        <v>17</v>
      </c>
      <c r="J8741" s="7">
        <v>62</v>
      </c>
      <c r="K8741" s="8">
        <v>306</v>
      </c>
      <c r="L8741" s="9">
        <f t="shared" si="136"/>
        <v>18972</v>
      </c>
      <c r="M8741" s="9">
        <v>8157.9599999999991</v>
      </c>
      <c r="N8741" s="10">
        <v>0.42999999999999994</v>
      </c>
      <c r="O8741" s="4" t="s">
        <v>24</v>
      </c>
    </row>
    <row r="8742" spans="1:15" ht="14.25" customHeight="1" x14ac:dyDescent="0.25">
      <c r="A8742" s="4" t="s">
        <v>30</v>
      </c>
      <c r="B8742" s="4">
        <v>1128299</v>
      </c>
      <c r="C8742" s="5">
        <v>44393</v>
      </c>
      <c r="D8742" s="37">
        <v>2021</v>
      </c>
      <c r="E8742" s="5" t="str">
        <f>TEXT(Sales[[#This Row],[Invoice Date]],"mmm")</f>
        <v>Jul</v>
      </c>
      <c r="F8742" s="4" t="s">
        <v>27</v>
      </c>
      <c r="G8742" s="4" t="s">
        <v>81</v>
      </c>
      <c r="H8742" s="4" t="s">
        <v>82</v>
      </c>
      <c r="I8742" s="6" t="s">
        <v>19</v>
      </c>
      <c r="J8742" s="7">
        <v>67</v>
      </c>
      <c r="K8742" s="8">
        <v>248</v>
      </c>
      <c r="L8742" s="9">
        <f t="shared" si="136"/>
        <v>16616</v>
      </c>
      <c r="M8742" s="9">
        <v>7643.36</v>
      </c>
      <c r="N8742" s="10">
        <v>0.45999999999999996</v>
      </c>
      <c r="O8742" s="4" t="s">
        <v>24</v>
      </c>
    </row>
    <row r="8743" spans="1:15" ht="14.25" customHeight="1" x14ac:dyDescent="0.25">
      <c r="A8743" s="4" t="s">
        <v>30</v>
      </c>
      <c r="B8743" s="4">
        <v>1128299</v>
      </c>
      <c r="C8743" s="5">
        <v>44393</v>
      </c>
      <c r="D8743" s="37">
        <v>2021</v>
      </c>
      <c r="E8743" s="5" t="str">
        <f>TEXT(Sales[[#This Row],[Invoice Date]],"mmm")</f>
        <v>Jul</v>
      </c>
      <c r="F8743" s="4" t="s">
        <v>27</v>
      </c>
      <c r="G8743" s="4" t="s">
        <v>81</v>
      </c>
      <c r="H8743" s="4" t="s">
        <v>82</v>
      </c>
      <c r="I8743" s="6" t="s">
        <v>20</v>
      </c>
      <c r="J8743" s="7">
        <v>69</v>
      </c>
      <c r="K8743" s="8">
        <v>210</v>
      </c>
      <c r="L8743" s="9">
        <f t="shared" si="136"/>
        <v>14490</v>
      </c>
      <c r="M8743" s="9">
        <v>6810.2999999999993</v>
      </c>
      <c r="N8743" s="10">
        <v>0.47</v>
      </c>
      <c r="O8743" s="4" t="s">
        <v>24</v>
      </c>
    </row>
    <row r="8744" spans="1:15" ht="14.25" customHeight="1" x14ac:dyDescent="0.25">
      <c r="A8744" s="4" t="s">
        <v>30</v>
      </c>
      <c r="B8744" s="4">
        <v>1128299</v>
      </c>
      <c r="C8744" s="5">
        <v>44393</v>
      </c>
      <c r="D8744" s="37">
        <v>2021</v>
      </c>
      <c r="E8744" s="5" t="str">
        <f>TEXT(Sales[[#This Row],[Invoice Date]],"mmm")</f>
        <v>Jul</v>
      </c>
      <c r="F8744" s="4" t="s">
        <v>27</v>
      </c>
      <c r="G8744" s="4" t="s">
        <v>81</v>
      </c>
      <c r="H8744" s="4" t="s">
        <v>82</v>
      </c>
      <c r="I8744" s="6" t="s">
        <v>21</v>
      </c>
      <c r="J8744" s="7">
        <v>62</v>
      </c>
      <c r="K8744" s="8">
        <v>198</v>
      </c>
      <c r="L8744" s="9">
        <f t="shared" si="136"/>
        <v>12276</v>
      </c>
      <c r="M8744" s="9">
        <v>5524.2</v>
      </c>
      <c r="N8744" s="10">
        <v>0.44999999999999996</v>
      </c>
      <c r="O8744" s="4" t="s">
        <v>24</v>
      </c>
    </row>
    <row r="8745" spans="1:15" ht="14.25" customHeight="1" x14ac:dyDescent="0.25">
      <c r="A8745" s="4" t="s">
        <v>30</v>
      </c>
      <c r="B8745" s="4">
        <v>1128299</v>
      </c>
      <c r="C8745" s="5">
        <v>44393</v>
      </c>
      <c r="D8745" s="37">
        <v>2021</v>
      </c>
      <c r="E8745" s="5" t="str">
        <f>TEXT(Sales[[#This Row],[Invoice Date]],"mmm")</f>
        <v>Jul</v>
      </c>
      <c r="F8745" s="4" t="s">
        <v>27</v>
      </c>
      <c r="G8745" s="4" t="s">
        <v>81</v>
      </c>
      <c r="H8745" s="4" t="s">
        <v>82</v>
      </c>
      <c r="I8745" s="6" t="s">
        <v>22</v>
      </c>
      <c r="J8745" s="7">
        <v>73</v>
      </c>
      <c r="K8745" s="8">
        <v>221</v>
      </c>
      <c r="L8745" s="9">
        <f t="shared" si="136"/>
        <v>16133</v>
      </c>
      <c r="M8745" s="9">
        <v>7905.17</v>
      </c>
      <c r="N8745" s="10">
        <v>0.49</v>
      </c>
      <c r="O8745" s="4" t="s">
        <v>24</v>
      </c>
    </row>
    <row r="8746" spans="1:15" ht="14.25" customHeight="1" x14ac:dyDescent="0.25">
      <c r="A8746" s="4" t="s">
        <v>30</v>
      </c>
      <c r="B8746" s="4">
        <v>1128299</v>
      </c>
      <c r="C8746" s="5">
        <v>44393</v>
      </c>
      <c r="D8746" s="37">
        <v>2021</v>
      </c>
      <c r="E8746" s="5" t="str">
        <f>TEXT(Sales[[#This Row],[Invoice Date]],"mmm")</f>
        <v>Jul</v>
      </c>
      <c r="F8746" s="4" t="s">
        <v>27</v>
      </c>
      <c r="G8746" s="4" t="s">
        <v>81</v>
      </c>
      <c r="H8746" s="4" t="s">
        <v>82</v>
      </c>
      <c r="I8746" s="6" t="s">
        <v>23</v>
      </c>
      <c r="J8746" s="7">
        <v>81</v>
      </c>
      <c r="K8746" s="8">
        <v>208</v>
      </c>
      <c r="L8746" s="9">
        <f t="shared" si="136"/>
        <v>16848</v>
      </c>
      <c r="M8746" s="9">
        <v>6907.6799999999994</v>
      </c>
      <c r="N8746" s="10">
        <v>0.41</v>
      </c>
      <c r="O8746" s="4" t="s">
        <v>24</v>
      </c>
    </row>
    <row r="8747" spans="1:15" ht="14.25" customHeight="1" x14ac:dyDescent="0.25">
      <c r="A8747" s="4" t="s">
        <v>30</v>
      </c>
      <c r="B8747" s="4">
        <v>1128299</v>
      </c>
      <c r="C8747" s="5">
        <v>44425</v>
      </c>
      <c r="D8747" s="37">
        <v>2021</v>
      </c>
      <c r="E8747" s="5" t="str">
        <f>TEXT(Sales[[#This Row],[Invoice Date]],"mmm")</f>
        <v>Aug</v>
      </c>
      <c r="F8747" s="4" t="s">
        <v>27</v>
      </c>
      <c r="G8747" s="4" t="s">
        <v>81</v>
      </c>
      <c r="H8747" s="4" t="s">
        <v>82</v>
      </c>
      <c r="I8747" s="6" t="s">
        <v>17</v>
      </c>
      <c r="J8747" s="7">
        <v>73</v>
      </c>
      <c r="K8747" s="8">
        <v>255</v>
      </c>
      <c r="L8747" s="9">
        <f t="shared" si="136"/>
        <v>18615</v>
      </c>
      <c r="M8747" s="9">
        <v>8749.0499999999993</v>
      </c>
      <c r="N8747" s="10">
        <v>0.47</v>
      </c>
      <c r="O8747" s="4" t="s">
        <v>24</v>
      </c>
    </row>
    <row r="8748" spans="1:15" ht="14.25" customHeight="1" x14ac:dyDescent="0.25">
      <c r="A8748" s="4" t="s">
        <v>30</v>
      </c>
      <c r="B8748" s="4">
        <v>1128299</v>
      </c>
      <c r="C8748" s="5">
        <v>44425</v>
      </c>
      <c r="D8748" s="37">
        <v>2021</v>
      </c>
      <c r="E8748" s="5" t="str">
        <f>TEXT(Sales[[#This Row],[Invoice Date]],"mmm")</f>
        <v>Aug</v>
      </c>
      <c r="F8748" s="4" t="s">
        <v>27</v>
      </c>
      <c r="G8748" s="4" t="s">
        <v>81</v>
      </c>
      <c r="H8748" s="4" t="s">
        <v>82</v>
      </c>
      <c r="I8748" s="6" t="s">
        <v>19</v>
      </c>
      <c r="J8748" s="7">
        <v>57</v>
      </c>
      <c r="K8748" s="8">
        <v>256</v>
      </c>
      <c r="L8748" s="9">
        <f t="shared" si="136"/>
        <v>14592</v>
      </c>
      <c r="M8748" s="9">
        <v>6420.48</v>
      </c>
      <c r="N8748" s="10">
        <v>0.43999999999999995</v>
      </c>
      <c r="O8748" s="4" t="s">
        <v>24</v>
      </c>
    </row>
    <row r="8749" spans="1:15" ht="14.25" customHeight="1" x14ac:dyDescent="0.25">
      <c r="A8749" s="4" t="s">
        <v>30</v>
      </c>
      <c r="B8749" s="4">
        <v>1128299</v>
      </c>
      <c r="C8749" s="5">
        <v>44425</v>
      </c>
      <c r="D8749" s="37">
        <v>2021</v>
      </c>
      <c r="E8749" s="5" t="str">
        <f>TEXT(Sales[[#This Row],[Invoice Date]],"mmm")</f>
        <v>Aug</v>
      </c>
      <c r="F8749" s="4" t="s">
        <v>27</v>
      </c>
      <c r="G8749" s="4" t="s">
        <v>81</v>
      </c>
      <c r="H8749" s="4" t="s">
        <v>82</v>
      </c>
      <c r="I8749" s="6" t="s">
        <v>20</v>
      </c>
      <c r="J8749" s="7">
        <v>50</v>
      </c>
      <c r="K8749" s="8">
        <v>217</v>
      </c>
      <c r="L8749" s="9">
        <f t="shared" si="136"/>
        <v>10850</v>
      </c>
      <c r="M8749" s="9">
        <v>4557</v>
      </c>
      <c r="N8749" s="10">
        <v>0.42</v>
      </c>
      <c r="O8749" s="4" t="s">
        <v>24</v>
      </c>
    </row>
    <row r="8750" spans="1:15" ht="14.25" customHeight="1" x14ac:dyDescent="0.25">
      <c r="A8750" s="4" t="s">
        <v>30</v>
      </c>
      <c r="B8750" s="4">
        <v>1128299</v>
      </c>
      <c r="C8750" s="5">
        <v>44425</v>
      </c>
      <c r="D8750" s="37">
        <v>2021</v>
      </c>
      <c r="E8750" s="5" t="str">
        <f>TEXT(Sales[[#This Row],[Invoice Date]],"mmm")</f>
        <v>Aug</v>
      </c>
      <c r="F8750" s="4" t="s">
        <v>27</v>
      </c>
      <c r="G8750" s="4" t="s">
        <v>81</v>
      </c>
      <c r="H8750" s="4" t="s">
        <v>82</v>
      </c>
      <c r="I8750" s="6" t="s">
        <v>21</v>
      </c>
      <c r="J8750" s="7">
        <v>55</v>
      </c>
      <c r="K8750" s="8">
        <v>143</v>
      </c>
      <c r="L8750" s="9">
        <f t="shared" si="136"/>
        <v>7865</v>
      </c>
      <c r="M8750" s="9">
        <v>3696.5499999999997</v>
      </c>
      <c r="N8750" s="10">
        <v>0.47</v>
      </c>
      <c r="O8750" s="4" t="s">
        <v>24</v>
      </c>
    </row>
    <row r="8751" spans="1:15" ht="14.25" customHeight="1" x14ac:dyDescent="0.25">
      <c r="A8751" s="4" t="s">
        <v>30</v>
      </c>
      <c r="B8751" s="4">
        <v>1128299</v>
      </c>
      <c r="C8751" s="5">
        <v>44425</v>
      </c>
      <c r="D8751" s="37">
        <v>2021</v>
      </c>
      <c r="E8751" s="5" t="str">
        <f>TEXT(Sales[[#This Row],[Invoice Date]],"mmm")</f>
        <v>Aug</v>
      </c>
      <c r="F8751" s="4" t="s">
        <v>27</v>
      </c>
      <c r="G8751" s="4" t="s">
        <v>81</v>
      </c>
      <c r="H8751" s="4" t="s">
        <v>82</v>
      </c>
      <c r="I8751" s="6" t="s">
        <v>22</v>
      </c>
      <c r="J8751" s="7">
        <v>47</v>
      </c>
      <c r="K8751" s="8">
        <v>152</v>
      </c>
      <c r="L8751" s="9">
        <f t="shared" si="136"/>
        <v>7144</v>
      </c>
      <c r="M8751" s="9">
        <v>3500.56</v>
      </c>
      <c r="N8751" s="10">
        <v>0.49</v>
      </c>
      <c r="O8751" s="4" t="s">
        <v>24</v>
      </c>
    </row>
    <row r="8752" spans="1:15" ht="14.25" customHeight="1" x14ac:dyDescent="0.25">
      <c r="A8752" s="4" t="s">
        <v>30</v>
      </c>
      <c r="B8752" s="4">
        <v>1128299</v>
      </c>
      <c r="C8752" s="5">
        <v>44425</v>
      </c>
      <c r="D8752" s="37">
        <v>2021</v>
      </c>
      <c r="E8752" s="5" t="str">
        <f>TEXT(Sales[[#This Row],[Invoice Date]],"mmm")</f>
        <v>Aug</v>
      </c>
      <c r="F8752" s="4" t="s">
        <v>27</v>
      </c>
      <c r="G8752" s="4" t="s">
        <v>81</v>
      </c>
      <c r="H8752" s="4" t="s">
        <v>82</v>
      </c>
      <c r="I8752" s="6" t="s">
        <v>23</v>
      </c>
      <c r="J8752" s="7">
        <v>46</v>
      </c>
      <c r="K8752" s="8">
        <v>102</v>
      </c>
      <c r="L8752" s="9">
        <f t="shared" si="136"/>
        <v>4692</v>
      </c>
      <c r="M8752" s="9">
        <v>1782.96</v>
      </c>
      <c r="N8752" s="10">
        <v>0.38</v>
      </c>
      <c r="O8752" s="4" t="s">
        <v>24</v>
      </c>
    </row>
    <row r="8753" spans="1:15" ht="14.25" customHeight="1" x14ac:dyDescent="0.25">
      <c r="A8753" s="4" t="s">
        <v>30</v>
      </c>
      <c r="B8753" s="4">
        <v>1128299</v>
      </c>
      <c r="C8753" s="5">
        <v>44457</v>
      </c>
      <c r="D8753" s="37">
        <v>2021</v>
      </c>
      <c r="E8753" s="5" t="str">
        <f>TEXT(Sales[[#This Row],[Invoice Date]],"mmm")</f>
        <v>Sep</v>
      </c>
      <c r="F8753" s="4" t="s">
        <v>27</v>
      </c>
      <c r="G8753" s="4" t="s">
        <v>81</v>
      </c>
      <c r="H8753" s="4" t="s">
        <v>82</v>
      </c>
      <c r="I8753" s="6" t="s">
        <v>17</v>
      </c>
      <c r="J8753" s="7">
        <v>33</v>
      </c>
      <c r="K8753" s="8">
        <v>175</v>
      </c>
      <c r="L8753" s="9">
        <f t="shared" si="136"/>
        <v>5775</v>
      </c>
      <c r="M8753" s="9">
        <v>2425.5</v>
      </c>
      <c r="N8753" s="10">
        <v>0.42</v>
      </c>
      <c r="O8753" s="4" t="s">
        <v>24</v>
      </c>
    </row>
    <row r="8754" spans="1:15" ht="14.25" customHeight="1" x14ac:dyDescent="0.25">
      <c r="A8754" s="4" t="s">
        <v>30</v>
      </c>
      <c r="B8754" s="4">
        <v>1128299</v>
      </c>
      <c r="C8754" s="5">
        <v>44457</v>
      </c>
      <c r="D8754" s="37">
        <v>2021</v>
      </c>
      <c r="E8754" s="5" t="str">
        <f>TEXT(Sales[[#This Row],[Invoice Date]],"mmm")</f>
        <v>Sep</v>
      </c>
      <c r="F8754" s="4" t="s">
        <v>27</v>
      </c>
      <c r="G8754" s="4" t="s">
        <v>81</v>
      </c>
      <c r="H8754" s="4" t="s">
        <v>82</v>
      </c>
      <c r="I8754" s="6" t="s">
        <v>19</v>
      </c>
      <c r="J8754" s="7">
        <v>40</v>
      </c>
      <c r="K8754" s="8">
        <v>175</v>
      </c>
      <c r="L8754" s="9">
        <f t="shared" si="136"/>
        <v>7000</v>
      </c>
      <c r="M8754" s="9">
        <v>3009.9999999999995</v>
      </c>
      <c r="N8754" s="10">
        <v>0.42999999999999994</v>
      </c>
      <c r="O8754" s="4" t="s">
        <v>24</v>
      </c>
    </row>
    <row r="8755" spans="1:15" ht="14.25" customHeight="1" x14ac:dyDescent="0.25">
      <c r="A8755" s="4" t="s">
        <v>30</v>
      </c>
      <c r="B8755" s="4">
        <v>1128299</v>
      </c>
      <c r="C8755" s="5">
        <v>44457</v>
      </c>
      <c r="D8755" s="37">
        <v>2021</v>
      </c>
      <c r="E8755" s="5" t="str">
        <f>TEXT(Sales[[#This Row],[Invoice Date]],"mmm")</f>
        <v>Sep</v>
      </c>
      <c r="F8755" s="4" t="s">
        <v>27</v>
      </c>
      <c r="G8755" s="4" t="s">
        <v>81</v>
      </c>
      <c r="H8755" s="4" t="s">
        <v>82</v>
      </c>
      <c r="I8755" s="6" t="s">
        <v>20</v>
      </c>
      <c r="J8755" s="7">
        <v>30</v>
      </c>
      <c r="K8755" s="8">
        <v>96</v>
      </c>
      <c r="L8755" s="9">
        <f t="shared" si="136"/>
        <v>2880</v>
      </c>
      <c r="M8755" s="9">
        <v>1324.8</v>
      </c>
      <c r="N8755" s="10">
        <v>0.45999999999999996</v>
      </c>
      <c r="O8755" s="4" t="s">
        <v>24</v>
      </c>
    </row>
    <row r="8756" spans="1:15" ht="14.25" customHeight="1" x14ac:dyDescent="0.25">
      <c r="A8756" s="4" t="s">
        <v>30</v>
      </c>
      <c r="B8756" s="4">
        <v>1128299</v>
      </c>
      <c r="C8756" s="5">
        <v>44457</v>
      </c>
      <c r="D8756" s="37">
        <v>2021</v>
      </c>
      <c r="E8756" s="5" t="str">
        <f>TEXT(Sales[[#This Row],[Invoice Date]],"mmm")</f>
        <v>Sep</v>
      </c>
      <c r="F8756" s="4" t="s">
        <v>27</v>
      </c>
      <c r="G8756" s="4" t="s">
        <v>81</v>
      </c>
      <c r="H8756" s="4" t="s">
        <v>82</v>
      </c>
      <c r="I8756" s="6" t="s">
        <v>21</v>
      </c>
      <c r="J8756" s="7">
        <v>34</v>
      </c>
      <c r="K8756" s="8">
        <v>80</v>
      </c>
      <c r="L8756" s="9">
        <f t="shared" si="136"/>
        <v>2720</v>
      </c>
      <c r="M8756" s="9">
        <v>1142.3999999999999</v>
      </c>
      <c r="N8756" s="10">
        <v>0.42</v>
      </c>
      <c r="O8756" s="4" t="s">
        <v>24</v>
      </c>
    </row>
    <row r="8757" spans="1:15" ht="14.25" customHeight="1" x14ac:dyDescent="0.25">
      <c r="A8757" s="4" t="s">
        <v>30</v>
      </c>
      <c r="B8757" s="4">
        <v>1128299</v>
      </c>
      <c r="C8757" s="5">
        <v>44457</v>
      </c>
      <c r="D8757" s="37">
        <v>2021</v>
      </c>
      <c r="E8757" s="5" t="str">
        <f>TEXT(Sales[[#This Row],[Invoice Date]],"mmm")</f>
        <v>Sep</v>
      </c>
      <c r="F8757" s="4" t="s">
        <v>27</v>
      </c>
      <c r="G8757" s="4" t="s">
        <v>81</v>
      </c>
      <c r="H8757" s="4" t="s">
        <v>82</v>
      </c>
      <c r="I8757" s="6" t="s">
        <v>22</v>
      </c>
      <c r="J8757" s="7">
        <v>41</v>
      </c>
      <c r="K8757" s="8">
        <v>83</v>
      </c>
      <c r="L8757" s="9">
        <f t="shared" si="136"/>
        <v>3403</v>
      </c>
      <c r="M8757" s="9">
        <v>1633.4399999999998</v>
      </c>
      <c r="N8757" s="10">
        <v>0.48</v>
      </c>
      <c r="O8757" s="4" t="s">
        <v>24</v>
      </c>
    </row>
    <row r="8758" spans="1:15" ht="14.25" customHeight="1" x14ac:dyDescent="0.25">
      <c r="A8758" s="4" t="s">
        <v>30</v>
      </c>
      <c r="B8758" s="4">
        <v>1128299</v>
      </c>
      <c r="C8758" s="5">
        <v>44457</v>
      </c>
      <c r="D8758" s="37">
        <v>2021</v>
      </c>
      <c r="E8758" s="5" t="str">
        <f>TEXT(Sales[[#This Row],[Invoice Date]],"mmm")</f>
        <v>Sep</v>
      </c>
      <c r="F8758" s="4" t="s">
        <v>27</v>
      </c>
      <c r="G8758" s="4" t="s">
        <v>81</v>
      </c>
      <c r="H8758" s="4" t="s">
        <v>82</v>
      </c>
      <c r="I8758" s="6" t="s">
        <v>23</v>
      </c>
      <c r="J8758" s="7">
        <v>30</v>
      </c>
      <c r="K8758" s="8">
        <v>90</v>
      </c>
      <c r="L8758" s="9">
        <f t="shared" si="136"/>
        <v>2700</v>
      </c>
      <c r="M8758" s="9">
        <v>1080</v>
      </c>
      <c r="N8758" s="10">
        <v>0.39999999999999997</v>
      </c>
      <c r="O8758" s="4" t="s">
        <v>24</v>
      </c>
    </row>
    <row r="8759" spans="1:15" ht="14.25" customHeight="1" x14ac:dyDescent="0.25">
      <c r="A8759" s="4" t="s">
        <v>30</v>
      </c>
      <c r="B8759" s="4">
        <v>1128299</v>
      </c>
      <c r="C8759" s="5">
        <v>44486</v>
      </c>
      <c r="D8759" s="37">
        <v>2021</v>
      </c>
      <c r="E8759" s="5" t="str">
        <f>TEXT(Sales[[#This Row],[Invoice Date]],"mmm")</f>
        <v>Oct</v>
      </c>
      <c r="F8759" s="4" t="s">
        <v>27</v>
      </c>
      <c r="G8759" s="4" t="s">
        <v>81</v>
      </c>
      <c r="H8759" s="4" t="s">
        <v>82</v>
      </c>
      <c r="I8759" s="6" t="s">
        <v>17</v>
      </c>
      <c r="J8759" s="7">
        <v>25</v>
      </c>
      <c r="K8759" s="8">
        <v>124</v>
      </c>
      <c r="L8759" s="9">
        <f t="shared" si="136"/>
        <v>3100</v>
      </c>
      <c r="M8759" s="9">
        <v>1332.9999999999998</v>
      </c>
      <c r="N8759" s="10">
        <v>0.42999999999999994</v>
      </c>
      <c r="O8759" s="4" t="s">
        <v>24</v>
      </c>
    </row>
    <row r="8760" spans="1:15" ht="14.25" customHeight="1" x14ac:dyDescent="0.25">
      <c r="A8760" s="4" t="s">
        <v>30</v>
      </c>
      <c r="B8760" s="4">
        <v>1128299</v>
      </c>
      <c r="C8760" s="5">
        <v>44486</v>
      </c>
      <c r="D8760" s="37">
        <v>2021</v>
      </c>
      <c r="E8760" s="5" t="str">
        <f>TEXT(Sales[[#This Row],[Invoice Date]],"mmm")</f>
        <v>Oct</v>
      </c>
      <c r="F8760" s="4" t="s">
        <v>27</v>
      </c>
      <c r="G8760" s="4" t="s">
        <v>81</v>
      </c>
      <c r="H8760" s="4" t="s">
        <v>82</v>
      </c>
      <c r="I8760" s="6" t="s">
        <v>19</v>
      </c>
      <c r="J8760" s="7">
        <v>34</v>
      </c>
      <c r="K8760" s="8">
        <v>184</v>
      </c>
      <c r="L8760" s="9">
        <f t="shared" si="136"/>
        <v>6256</v>
      </c>
      <c r="M8760" s="9">
        <v>2815.2</v>
      </c>
      <c r="N8760" s="10">
        <v>0.44999999999999996</v>
      </c>
      <c r="O8760" s="4" t="s">
        <v>24</v>
      </c>
    </row>
    <row r="8761" spans="1:15" ht="14.25" customHeight="1" x14ac:dyDescent="0.25">
      <c r="A8761" s="4" t="s">
        <v>30</v>
      </c>
      <c r="B8761" s="4">
        <v>1128299</v>
      </c>
      <c r="C8761" s="5">
        <v>44486</v>
      </c>
      <c r="D8761" s="37">
        <v>2021</v>
      </c>
      <c r="E8761" s="5" t="str">
        <f>TEXT(Sales[[#This Row],[Invoice Date]],"mmm")</f>
        <v>Oct</v>
      </c>
      <c r="F8761" s="4" t="s">
        <v>27</v>
      </c>
      <c r="G8761" s="4" t="s">
        <v>81</v>
      </c>
      <c r="H8761" s="4" t="s">
        <v>82</v>
      </c>
      <c r="I8761" s="6" t="s">
        <v>20</v>
      </c>
      <c r="J8761" s="7">
        <v>33</v>
      </c>
      <c r="K8761" s="8">
        <v>128</v>
      </c>
      <c r="L8761" s="9">
        <f t="shared" si="136"/>
        <v>4224</v>
      </c>
      <c r="M8761" s="9">
        <v>1900.7999999999997</v>
      </c>
      <c r="N8761" s="10">
        <v>0.44999999999999996</v>
      </c>
      <c r="O8761" s="4" t="s">
        <v>24</v>
      </c>
    </row>
    <row r="8762" spans="1:15" ht="14.25" customHeight="1" x14ac:dyDescent="0.25">
      <c r="A8762" s="4" t="s">
        <v>30</v>
      </c>
      <c r="B8762" s="4">
        <v>1128299</v>
      </c>
      <c r="C8762" s="5">
        <v>44486</v>
      </c>
      <c r="D8762" s="37">
        <v>2021</v>
      </c>
      <c r="E8762" s="5" t="str">
        <f>TEXT(Sales[[#This Row],[Invoice Date]],"mmm")</f>
        <v>Oct</v>
      </c>
      <c r="F8762" s="4" t="s">
        <v>27</v>
      </c>
      <c r="G8762" s="4" t="s">
        <v>81</v>
      </c>
      <c r="H8762" s="4" t="s">
        <v>82</v>
      </c>
      <c r="I8762" s="6" t="s">
        <v>21</v>
      </c>
      <c r="J8762" s="7">
        <v>31</v>
      </c>
      <c r="K8762" s="8">
        <v>120</v>
      </c>
      <c r="L8762" s="9">
        <f t="shared" si="136"/>
        <v>3720</v>
      </c>
      <c r="M8762" s="9">
        <v>1599.5999999999997</v>
      </c>
      <c r="N8762" s="10">
        <v>0.42999999999999994</v>
      </c>
      <c r="O8762" s="4" t="s">
        <v>24</v>
      </c>
    </row>
    <row r="8763" spans="1:15" ht="14.25" customHeight="1" x14ac:dyDescent="0.25">
      <c r="A8763" s="4" t="s">
        <v>30</v>
      </c>
      <c r="B8763" s="4">
        <v>1128299</v>
      </c>
      <c r="C8763" s="5">
        <v>44486</v>
      </c>
      <c r="D8763" s="37">
        <v>2021</v>
      </c>
      <c r="E8763" s="5" t="str">
        <f>TEXT(Sales[[#This Row],[Invoice Date]],"mmm")</f>
        <v>Oct</v>
      </c>
      <c r="F8763" s="4" t="s">
        <v>27</v>
      </c>
      <c r="G8763" s="4" t="s">
        <v>81</v>
      </c>
      <c r="H8763" s="4" t="s">
        <v>82</v>
      </c>
      <c r="I8763" s="6" t="s">
        <v>22</v>
      </c>
      <c r="J8763" s="7">
        <v>39</v>
      </c>
      <c r="K8763" s="8">
        <v>112</v>
      </c>
      <c r="L8763" s="9">
        <f t="shared" si="136"/>
        <v>4368</v>
      </c>
      <c r="M8763" s="9">
        <v>2096.64</v>
      </c>
      <c r="N8763" s="10">
        <v>0.48</v>
      </c>
      <c r="O8763" s="4" t="s">
        <v>24</v>
      </c>
    </row>
    <row r="8764" spans="1:15" ht="14.25" customHeight="1" x14ac:dyDescent="0.25">
      <c r="A8764" s="4" t="s">
        <v>30</v>
      </c>
      <c r="B8764" s="4">
        <v>1128299</v>
      </c>
      <c r="C8764" s="5">
        <v>44486</v>
      </c>
      <c r="D8764" s="37">
        <v>2021</v>
      </c>
      <c r="E8764" s="5" t="str">
        <f>TEXT(Sales[[#This Row],[Invoice Date]],"mmm")</f>
        <v>Oct</v>
      </c>
      <c r="F8764" s="4" t="s">
        <v>27</v>
      </c>
      <c r="G8764" s="4" t="s">
        <v>81</v>
      </c>
      <c r="H8764" s="4" t="s">
        <v>82</v>
      </c>
      <c r="I8764" s="6" t="s">
        <v>23</v>
      </c>
      <c r="J8764" s="7">
        <v>44</v>
      </c>
      <c r="K8764" s="8">
        <v>140</v>
      </c>
      <c r="L8764" s="9">
        <f t="shared" si="136"/>
        <v>6160</v>
      </c>
      <c r="M8764" s="9">
        <v>2464</v>
      </c>
      <c r="N8764" s="10">
        <v>0.39999999999999997</v>
      </c>
      <c r="O8764" s="4" t="s">
        <v>24</v>
      </c>
    </row>
    <row r="8765" spans="1:15" ht="14.25" customHeight="1" x14ac:dyDescent="0.25">
      <c r="A8765" s="4" t="s">
        <v>30</v>
      </c>
      <c r="B8765" s="4">
        <v>1128299</v>
      </c>
      <c r="C8765" s="5">
        <v>44517</v>
      </c>
      <c r="D8765" s="37">
        <v>2021</v>
      </c>
      <c r="E8765" s="5" t="str">
        <f>TEXT(Sales[[#This Row],[Invoice Date]],"mmm")</f>
        <v>Nov</v>
      </c>
      <c r="F8765" s="4" t="s">
        <v>27</v>
      </c>
      <c r="G8765" s="4" t="s">
        <v>81</v>
      </c>
      <c r="H8765" s="4" t="s">
        <v>82</v>
      </c>
      <c r="I8765" s="6" t="s">
        <v>17</v>
      </c>
      <c r="J8765" s="7">
        <v>28</v>
      </c>
      <c r="K8765" s="8">
        <v>219</v>
      </c>
      <c r="L8765" s="9">
        <f t="shared" si="136"/>
        <v>6132</v>
      </c>
      <c r="M8765" s="9">
        <v>2882.04</v>
      </c>
      <c r="N8765" s="10">
        <v>0.47</v>
      </c>
      <c r="O8765" s="4" t="s">
        <v>24</v>
      </c>
    </row>
    <row r="8766" spans="1:15" ht="14.25" customHeight="1" x14ac:dyDescent="0.25">
      <c r="A8766" s="4" t="s">
        <v>30</v>
      </c>
      <c r="B8766" s="4">
        <v>1128299</v>
      </c>
      <c r="C8766" s="5">
        <v>44517</v>
      </c>
      <c r="D8766" s="37">
        <v>2021</v>
      </c>
      <c r="E8766" s="5" t="str">
        <f>TEXT(Sales[[#This Row],[Invoice Date]],"mmm")</f>
        <v>Nov</v>
      </c>
      <c r="F8766" s="4" t="s">
        <v>27</v>
      </c>
      <c r="G8766" s="4" t="s">
        <v>81</v>
      </c>
      <c r="H8766" s="4" t="s">
        <v>82</v>
      </c>
      <c r="I8766" s="6" t="s">
        <v>19</v>
      </c>
      <c r="J8766" s="7">
        <v>35</v>
      </c>
      <c r="K8766" s="8">
        <v>224</v>
      </c>
      <c r="L8766" s="9">
        <f t="shared" si="136"/>
        <v>7840</v>
      </c>
      <c r="M8766" s="9">
        <v>3684.7999999999997</v>
      </c>
      <c r="N8766" s="10">
        <v>0.47</v>
      </c>
      <c r="O8766" s="4" t="s">
        <v>24</v>
      </c>
    </row>
    <row r="8767" spans="1:15" ht="14.25" customHeight="1" x14ac:dyDescent="0.25">
      <c r="A8767" s="4" t="s">
        <v>30</v>
      </c>
      <c r="B8767" s="4">
        <v>1128299</v>
      </c>
      <c r="C8767" s="5">
        <v>44517</v>
      </c>
      <c r="D8767" s="37">
        <v>2021</v>
      </c>
      <c r="E8767" s="5" t="str">
        <f>TEXT(Sales[[#This Row],[Invoice Date]],"mmm")</f>
        <v>Nov</v>
      </c>
      <c r="F8767" s="4" t="s">
        <v>27</v>
      </c>
      <c r="G8767" s="4" t="s">
        <v>81</v>
      </c>
      <c r="H8767" s="4" t="s">
        <v>82</v>
      </c>
      <c r="I8767" s="6" t="s">
        <v>20</v>
      </c>
      <c r="J8767" s="7">
        <v>30</v>
      </c>
      <c r="K8767" s="8">
        <v>158</v>
      </c>
      <c r="L8767" s="9">
        <f t="shared" si="136"/>
        <v>4740</v>
      </c>
      <c r="M8767" s="9">
        <v>2180.3999999999996</v>
      </c>
      <c r="N8767" s="10">
        <v>0.45999999999999996</v>
      </c>
      <c r="O8767" s="4" t="s">
        <v>24</v>
      </c>
    </row>
    <row r="8768" spans="1:15" ht="14.25" customHeight="1" x14ac:dyDescent="0.25">
      <c r="A8768" s="4" t="s">
        <v>30</v>
      </c>
      <c r="B8768" s="4">
        <v>1128299</v>
      </c>
      <c r="C8768" s="5">
        <v>44517</v>
      </c>
      <c r="D8768" s="37">
        <v>2021</v>
      </c>
      <c r="E8768" s="5" t="str">
        <f>TEXT(Sales[[#This Row],[Invoice Date]],"mmm")</f>
        <v>Nov</v>
      </c>
      <c r="F8768" s="4" t="s">
        <v>27</v>
      </c>
      <c r="G8768" s="4" t="s">
        <v>81</v>
      </c>
      <c r="H8768" s="4" t="s">
        <v>82</v>
      </c>
      <c r="I8768" s="6" t="s">
        <v>21</v>
      </c>
      <c r="J8768" s="7">
        <v>40</v>
      </c>
      <c r="K8768" s="8">
        <v>155</v>
      </c>
      <c r="L8768" s="9">
        <f t="shared" si="136"/>
        <v>6200</v>
      </c>
      <c r="M8768" s="9">
        <v>2852</v>
      </c>
      <c r="N8768" s="10">
        <v>0.45999999999999996</v>
      </c>
      <c r="O8768" s="4" t="s">
        <v>24</v>
      </c>
    </row>
    <row r="8769" spans="1:15" ht="14.25" customHeight="1" x14ac:dyDescent="0.25">
      <c r="A8769" s="4" t="s">
        <v>30</v>
      </c>
      <c r="B8769" s="4">
        <v>1128299</v>
      </c>
      <c r="C8769" s="5">
        <v>44517</v>
      </c>
      <c r="D8769" s="37">
        <v>2021</v>
      </c>
      <c r="E8769" s="5" t="str">
        <f>TEXT(Sales[[#This Row],[Invoice Date]],"mmm")</f>
        <v>Nov</v>
      </c>
      <c r="F8769" s="4" t="s">
        <v>27</v>
      </c>
      <c r="G8769" s="4" t="s">
        <v>81</v>
      </c>
      <c r="H8769" s="4" t="s">
        <v>82</v>
      </c>
      <c r="I8769" s="6" t="s">
        <v>22</v>
      </c>
      <c r="J8769" s="7">
        <v>53</v>
      </c>
      <c r="K8769" s="8">
        <v>147</v>
      </c>
      <c r="L8769" s="9">
        <f t="shared" si="136"/>
        <v>7791</v>
      </c>
      <c r="M8769" s="9">
        <v>3661.7700000000004</v>
      </c>
      <c r="N8769" s="10">
        <v>0.47000000000000003</v>
      </c>
      <c r="O8769" s="4" t="s">
        <v>24</v>
      </c>
    </row>
    <row r="8770" spans="1:15" ht="14.25" customHeight="1" x14ac:dyDescent="0.25">
      <c r="A8770" s="4" t="s">
        <v>30</v>
      </c>
      <c r="B8770" s="4">
        <v>1128299</v>
      </c>
      <c r="C8770" s="5">
        <v>44517</v>
      </c>
      <c r="D8770" s="37">
        <v>2021</v>
      </c>
      <c r="E8770" s="5" t="str">
        <f>TEXT(Sales[[#This Row],[Invoice Date]],"mmm")</f>
        <v>Nov</v>
      </c>
      <c r="F8770" s="4" t="s">
        <v>27</v>
      </c>
      <c r="G8770" s="4" t="s">
        <v>81</v>
      </c>
      <c r="H8770" s="4" t="s">
        <v>82</v>
      </c>
      <c r="I8770" s="6" t="s">
        <v>23</v>
      </c>
      <c r="J8770" s="7">
        <v>64</v>
      </c>
      <c r="K8770" s="8">
        <v>180</v>
      </c>
      <c r="L8770" s="9">
        <f t="shared" si="136"/>
        <v>11520</v>
      </c>
      <c r="M8770" s="9">
        <v>4723.2</v>
      </c>
      <c r="N8770" s="10">
        <v>0.41</v>
      </c>
      <c r="O8770" s="4" t="s">
        <v>24</v>
      </c>
    </row>
    <row r="8771" spans="1:15" ht="14.25" customHeight="1" x14ac:dyDescent="0.25">
      <c r="A8771" s="4" t="s">
        <v>30</v>
      </c>
      <c r="B8771" s="4">
        <v>1128299</v>
      </c>
      <c r="C8771" s="5">
        <v>44546</v>
      </c>
      <c r="D8771" s="37">
        <v>2021</v>
      </c>
      <c r="E8771" s="5" t="str">
        <f>TEXT(Sales[[#This Row],[Invoice Date]],"mmm")</f>
        <v>Dec</v>
      </c>
      <c r="F8771" s="4" t="s">
        <v>27</v>
      </c>
      <c r="G8771" s="4" t="s">
        <v>81</v>
      </c>
      <c r="H8771" s="4" t="s">
        <v>82</v>
      </c>
      <c r="I8771" s="6" t="s">
        <v>17</v>
      </c>
      <c r="J8771" s="7">
        <v>46</v>
      </c>
      <c r="K8771" s="8">
        <v>272</v>
      </c>
      <c r="L8771" s="9">
        <f t="shared" ref="L8771:L8834" si="137">J8771*K8771</f>
        <v>12512</v>
      </c>
      <c r="M8771" s="9">
        <v>5755.5199999999995</v>
      </c>
      <c r="N8771" s="10">
        <v>0.45999999999999996</v>
      </c>
      <c r="O8771" s="4" t="s">
        <v>24</v>
      </c>
    </row>
    <row r="8772" spans="1:15" ht="14.25" customHeight="1" x14ac:dyDescent="0.25">
      <c r="A8772" s="4" t="s">
        <v>30</v>
      </c>
      <c r="B8772" s="4">
        <v>1128299</v>
      </c>
      <c r="C8772" s="5">
        <v>44546</v>
      </c>
      <c r="D8772" s="37">
        <v>2021</v>
      </c>
      <c r="E8772" s="5" t="str">
        <f>TEXT(Sales[[#This Row],[Invoice Date]],"mmm")</f>
        <v>Dec</v>
      </c>
      <c r="F8772" s="4" t="s">
        <v>27</v>
      </c>
      <c r="G8772" s="4" t="s">
        <v>81</v>
      </c>
      <c r="H8772" s="4" t="s">
        <v>82</v>
      </c>
      <c r="I8772" s="6" t="s">
        <v>19</v>
      </c>
      <c r="J8772" s="7">
        <v>52</v>
      </c>
      <c r="K8772" s="8">
        <v>248</v>
      </c>
      <c r="L8772" s="9">
        <f t="shared" si="137"/>
        <v>12896</v>
      </c>
      <c r="M8772" s="9">
        <v>5674.2399999999989</v>
      </c>
      <c r="N8772" s="10">
        <v>0.43999999999999995</v>
      </c>
      <c r="O8772" s="4" t="s">
        <v>24</v>
      </c>
    </row>
    <row r="8773" spans="1:15" ht="14.25" customHeight="1" x14ac:dyDescent="0.25">
      <c r="A8773" s="4" t="s">
        <v>14</v>
      </c>
      <c r="B8773" s="4">
        <v>1128299</v>
      </c>
      <c r="C8773" s="5">
        <v>44546</v>
      </c>
      <c r="D8773" s="37">
        <v>2021</v>
      </c>
      <c r="E8773" s="5" t="str">
        <f>TEXT(Sales[[#This Row],[Invoice Date]],"mmm")</f>
        <v>Dec</v>
      </c>
      <c r="F8773" s="4" t="s">
        <v>27</v>
      </c>
      <c r="G8773" s="4" t="s">
        <v>81</v>
      </c>
      <c r="H8773" s="4" t="s">
        <v>82</v>
      </c>
      <c r="I8773" s="6" t="s">
        <v>20</v>
      </c>
      <c r="J8773" s="7">
        <v>53</v>
      </c>
      <c r="K8773" s="8">
        <v>192</v>
      </c>
      <c r="L8773" s="9">
        <f t="shared" si="137"/>
        <v>10176</v>
      </c>
      <c r="M8773" s="9">
        <v>4375.6799999999994</v>
      </c>
      <c r="N8773" s="10">
        <v>0.42999999999999994</v>
      </c>
      <c r="O8773" s="4" t="s">
        <v>24</v>
      </c>
    </row>
    <row r="8774" spans="1:15" ht="14.25" customHeight="1" x14ac:dyDescent="0.25">
      <c r="A8774" s="4" t="s">
        <v>14</v>
      </c>
      <c r="B8774" s="4">
        <v>1128299</v>
      </c>
      <c r="C8774" s="5">
        <v>44546</v>
      </c>
      <c r="D8774" s="37">
        <v>2021</v>
      </c>
      <c r="E8774" s="5" t="str">
        <f>TEXT(Sales[[#This Row],[Invoice Date]],"mmm")</f>
        <v>Dec</v>
      </c>
      <c r="F8774" s="4" t="s">
        <v>27</v>
      </c>
      <c r="G8774" s="4" t="s">
        <v>81</v>
      </c>
      <c r="H8774" s="4" t="s">
        <v>82</v>
      </c>
      <c r="I8774" s="6" t="s">
        <v>21</v>
      </c>
      <c r="J8774" s="7">
        <v>53</v>
      </c>
      <c r="K8774" s="8">
        <v>192</v>
      </c>
      <c r="L8774" s="9">
        <f t="shared" si="137"/>
        <v>10176</v>
      </c>
      <c r="M8774" s="9">
        <v>4782.7199999999993</v>
      </c>
      <c r="N8774" s="10">
        <v>0.47</v>
      </c>
      <c r="O8774" s="4" t="s">
        <v>24</v>
      </c>
    </row>
    <row r="8775" spans="1:15" ht="14.25" customHeight="1" x14ac:dyDescent="0.25">
      <c r="A8775" s="4" t="s">
        <v>14</v>
      </c>
      <c r="B8775" s="4">
        <v>1128299</v>
      </c>
      <c r="C8775" s="5">
        <v>44546</v>
      </c>
      <c r="D8775" s="37">
        <v>2021</v>
      </c>
      <c r="E8775" s="5" t="str">
        <f>TEXT(Sales[[#This Row],[Invoice Date]],"mmm")</f>
        <v>Dec</v>
      </c>
      <c r="F8775" s="4" t="s">
        <v>27</v>
      </c>
      <c r="G8775" s="4" t="s">
        <v>81</v>
      </c>
      <c r="H8775" s="4" t="s">
        <v>82</v>
      </c>
      <c r="I8775" s="6" t="s">
        <v>22</v>
      </c>
      <c r="J8775" s="7">
        <v>55</v>
      </c>
      <c r="K8775" s="8">
        <v>168</v>
      </c>
      <c r="L8775" s="9">
        <f t="shared" si="137"/>
        <v>9240</v>
      </c>
      <c r="M8775" s="9">
        <v>4435.2</v>
      </c>
      <c r="N8775" s="10">
        <v>0.48</v>
      </c>
      <c r="O8775" s="4" t="s">
        <v>24</v>
      </c>
    </row>
    <row r="8776" spans="1:15" ht="14.25" customHeight="1" x14ac:dyDescent="0.25">
      <c r="A8776" s="4" t="s">
        <v>14</v>
      </c>
      <c r="B8776" s="4">
        <v>1128299</v>
      </c>
      <c r="C8776" s="5">
        <v>44546</v>
      </c>
      <c r="D8776" s="37">
        <v>2021</v>
      </c>
      <c r="E8776" s="5" t="str">
        <f>TEXT(Sales[[#This Row],[Invoice Date]],"mmm")</f>
        <v>Dec</v>
      </c>
      <c r="F8776" s="4" t="s">
        <v>27</v>
      </c>
      <c r="G8776" s="4" t="s">
        <v>81</v>
      </c>
      <c r="H8776" s="4" t="s">
        <v>82</v>
      </c>
      <c r="I8776" s="6" t="s">
        <v>23</v>
      </c>
      <c r="J8776" s="7">
        <v>59</v>
      </c>
      <c r="K8776" s="8">
        <v>194</v>
      </c>
      <c r="L8776" s="9">
        <f t="shared" si="137"/>
        <v>11446</v>
      </c>
      <c r="M8776" s="9">
        <v>4578.3999999999996</v>
      </c>
      <c r="N8776" s="10">
        <v>0.39999999999999997</v>
      </c>
      <c r="O8776" s="4" t="s">
        <v>24</v>
      </c>
    </row>
    <row r="8777" spans="1:15" ht="14.25" customHeight="1" x14ac:dyDescent="0.25">
      <c r="A8777" s="4" t="s">
        <v>14</v>
      </c>
      <c r="B8777" s="4">
        <v>1197831</v>
      </c>
      <c r="C8777" s="5">
        <v>44201</v>
      </c>
      <c r="D8777" s="37">
        <v>2021</v>
      </c>
      <c r="E8777" s="5" t="str">
        <f>TEXT(Sales[[#This Row],[Invoice Date]],"mmm")</f>
        <v>Jan</v>
      </c>
      <c r="F8777" s="4" t="s">
        <v>27</v>
      </c>
      <c r="G8777" s="4" t="s">
        <v>81</v>
      </c>
      <c r="H8777" s="4" t="s">
        <v>82</v>
      </c>
      <c r="I8777" s="6" t="s">
        <v>17</v>
      </c>
      <c r="J8777" s="7">
        <v>14</v>
      </c>
      <c r="K8777" s="8">
        <v>223</v>
      </c>
      <c r="L8777" s="9">
        <f t="shared" si="137"/>
        <v>3122</v>
      </c>
      <c r="M8777" s="9">
        <v>1061.4799999999998</v>
      </c>
      <c r="N8777" s="10">
        <v>0.33999999999999997</v>
      </c>
      <c r="O8777" s="4" t="s">
        <v>24</v>
      </c>
    </row>
    <row r="8778" spans="1:15" ht="14.25" customHeight="1" x14ac:dyDescent="0.25">
      <c r="A8778" s="4" t="s">
        <v>14</v>
      </c>
      <c r="B8778" s="4">
        <v>1197831</v>
      </c>
      <c r="C8778" s="5">
        <v>44201</v>
      </c>
      <c r="D8778" s="37">
        <v>2021</v>
      </c>
      <c r="E8778" s="5" t="str">
        <f>TEXT(Sales[[#This Row],[Invoice Date]],"mmm")</f>
        <v>Jan</v>
      </c>
      <c r="F8778" s="4" t="s">
        <v>27</v>
      </c>
      <c r="G8778" s="4" t="s">
        <v>81</v>
      </c>
      <c r="H8778" s="4" t="s">
        <v>82</v>
      </c>
      <c r="I8778" s="6" t="s">
        <v>19</v>
      </c>
      <c r="J8778" s="7">
        <v>20</v>
      </c>
      <c r="K8778" s="8">
        <v>209</v>
      </c>
      <c r="L8778" s="9">
        <f t="shared" si="137"/>
        <v>4180</v>
      </c>
      <c r="M8778" s="9">
        <v>1504.8</v>
      </c>
      <c r="N8778" s="10">
        <v>0.36</v>
      </c>
      <c r="O8778" s="4" t="s">
        <v>24</v>
      </c>
    </row>
    <row r="8779" spans="1:15" ht="14.25" customHeight="1" x14ac:dyDescent="0.25">
      <c r="A8779" s="4" t="s">
        <v>14</v>
      </c>
      <c r="B8779" s="4">
        <v>1197831</v>
      </c>
      <c r="C8779" s="5">
        <v>44201</v>
      </c>
      <c r="D8779" s="37">
        <v>2021</v>
      </c>
      <c r="E8779" s="5" t="str">
        <f>TEXT(Sales[[#This Row],[Invoice Date]],"mmm")</f>
        <v>Jan</v>
      </c>
      <c r="F8779" s="4" t="s">
        <v>27</v>
      </c>
      <c r="G8779" s="4" t="s">
        <v>81</v>
      </c>
      <c r="H8779" s="4" t="s">
        <v>82</v>
      </c>
      <c r="I8779" s="6" t="s">
        <v>20</v>
      </c>
      <c r="J8779" s="7">
        <v>21</v>
      </c>
      <c r="K8779" s="8">
        <v>162</v>
      </c>
      <c r="L8779" s="9">
        <f t="shared" si="137"/>
        <v>3402</v>
      </c>
      <c r="M8779" s="9">
        <v>1258.74</v>
      </c>
      <c r="N8779" s="10">
        <v>0.37</v>
      </c>
      <c r="O8779" s="4" t="s">
        <v>24</v>
      </c>
    </row>
    <row r="8780" spans="1:15" ht="14.25" customHeight="1" x14ac:dyDescent="0.25">
      <c r="A8780" s="4" t="s">
        <v>14</v>
      </c>
      <c r="B8780" s="4">
        <v>1197831</v>
      </c>
      <c r="C8780" s="5">
        <v>44201</v>
      </c>
      <c r="D8780" s="37">
        <v>2021</v>
      </c>
      <c r="E8780" s="5" t="str">
        <f>TEXT(Sales[[#This Row],[Invoice Date]],"mmm")</f>
        <v>Jan</v>
      </c>
      <c r="F8780" s="4" t="s">
        <v>27</v>
      </c>
      <c r="G8780" s="4" t="s">
        <v>81</v>
      </c>
      <c r="H8780" s="4" t="s">
        <v>82</v>
      </c>
      <c r="I8780" s="6" t="s">
        <v>21</v>
      </c>
      <c r="J8780" s="7">
        <v>26</v>
      </c>
      <c r="K8780" s="8">
        <v>166</v>
      </c>
      <c r="L8780" s="9">
        <f t="shared" si="137"/>
        <v>4316</v>
      </c>
      <c r="M8780" s="9">
        <v>1812.7200000000003</v>
      </c>
      <c r="N8780" s="10">
        <v>0.42000000000000004</v>
      </c>
      <c r="O8780" s="4" t="s">
        <v>24</v>
      </c>
    </row>
    <row r="8781" spans="1:15" ht="14.25" customHeight="1" x14ac:dyDescent="0.25">
      <c r="A8781" s="4" t="s">
        <v>14</v>
      </c>
      <c r="B8781" s="4">
        <v>1197831</v>
      </c>
      <c r="C8781" s="5">
        <v>44201</v>
      </c>
      <c r="D8781" s="37">
        <v>2021</v>
      </c>
      <c r="E8781" s="5" t="str">
        <f>TEXT(Sales[[#This Row],[Invoice Date]],"mmm")</f>
        <v>Jan</v>
      </c>
      <c r="F8781" s="4" t="s">
        <v>27</v>
      </c>
      <c r="G8781" s="4" t="s">
        <v>81</v>
      </c>
      <c r="H8781" s="4" t="s">
        <v>82</v>
      </c>
      <c r="I8781" s="6" t="s">
        <v>22</v>
      </c>
      <c r="J8781" s="7">
        <v>28</v>
      </c>
      <c r="K8781" s="8">
        <v>111</v>
      </c>
      <c r="L8781" s="9">
        <f t="shared" si="137"/>
        <v>3108</v>
      </c>
      <c r="M8781" s="9">
        <v>870.24000000000012</v>
      </c>
      <c r="N8781" s="10">
        <v>0.28000000000000003</v>
      </c>
      <c r="O8781" s="4" t="s">
        <v>24</v>
      </c>
    </row>
    <row r="8782" spans="1:15" ht="14.25" customHeight="1" x14ac:dyDescent="0.25">
      <c r="A8782" s="4" t="s">
        <v>30</v>
      </c>
      <c r="B8782" s="4">
        <v>1197831</v>
      </c>
      <c r="C8782" s="5">
        <v>44201</v>
      </c>
      <c r="D8782" s="37">
        <v>2021</v>
      </c>
      <c r="E8782" s="5" t="str">
        <f>TEXT(Sales[[#This Row],[Invoice Date]],"mmm")</f>
        <v>Jan</v>
      </c>
      <c r="F8782" s="4" t="s">
        <v>27</v>
      </c>
      <c r="G8782" s="4" t="s">
        <v>81</v>
      </c>
      <c r="H8782" s="4" t="s">
        <v>82</v>
      </c>
      <c r="I8782" s="6" t="s">
        <v>23</v>
      </c>
      <c r="J8782" s="7">
        <v>23</v>
      </c>
      <c r="K8782" s="8">
        <v>147</v>
      </c>
      <c r="L8782" s="9">
        <f t="shared" si="137"/>
        <v>3381</v>
      </c>
      <c r="M8782" s="9">
        <v>1690.5</v>
      </c>
      <c r="N8782" s="10">
        <v>0.5</v>
      </c>
      <c r="O8782" s="4" t="s">
        <v>24</v>
      </c>
    </row>
    <row r="8783" spans="1:15" ht="14.25" customHeight="1" x14ac:dyDescent="0.25">
      <c r="A8783" s="4" t="s">
        <v>14</v>
      </c>
      <c r="B8783" s="4">
        <v>1197831</v>
      </c>
      <c r="C8783" s="5">
        <v>44231</v>
      </c>
      <c r="D8783" s="37">
        <v>2021</v>
      </c>
      <c r="E8783" s="5" t="str">
        <f>TEXT(Sales[[#This Row],[Invoice Date]],"mmm")</f>
        <v>Feb</v>
      </c>
      <c r="F8783" s="4" t="s">
        <v>27</v>
      </c>
      <c r="G8783" s="4" t="s">
        <v>81</v>
      </c>
      <c r="H8783" s="4" t="s">
        <v>82</v>
      </c>
      <c r="I8783" s="6" t="s">
        <v>17</v>
      </c>
      <c r="J8783" s="7">
        <v>18</v>
      </c>
      <c r="K8783" s="8">
        <v>200</v>
      </c>
      <c r="L8783" s="9">
        <f t="shared" si="137"/>
        <v>3600</v>
      </c>
      <c r="M8783" s="9">
        <v>1152</v>
      </c>
      <c r="N8783" s="10">
        <v>0.32</v>
      </c>
      <c r="O8783" s="4" t="s">
        <v>24</v>
      </c>
    </row>
    <row r="8784" spans="1:15" ht="14.25" customHeight="1" x14ac:dyDescent="0.25">
      <c r="A8784" s="4" t="s">
        <v>14</v>
      </c>
      <c r="B8784" s="4">
        <v>1197831</v>
      </c>
      <c r="C8784" s="5">
        <v>44231</v>
      </c>
      <c r="D8784" s="37">
        <v>2021</v>
      </c>
      <c r="E8784" s="5" t="str">
        <f>TEXT(Sales[[#This Row],[Invoice Date]],"mmm")</f>
        <v>Feb</v>
      </c>
      <c r="F8784" s="4" t="s">
        <v>27</v>
      </c>
      <c r="G8784" s="4" t="s">
        <v>81</v>
      </c>
      <c r="H8784" s="4" t="s">
        <v>82</v>
      </c>
      <c r="I8784" s="6" t="s">
        <v>19</v>
      </c>
      <c r="J8784" s="7">
        <v>28</v>
      </c>
      <c r="K8784" s="8">
        <v>180</v>
      </c>
      <c r="L8784" s="9">
        <f t="shared" si="137"/>
        <v>5040</v>
      </c>
      <c r="M8784" s="9">
        <v>1663.1999999999998</v>
      </c>
      <c r="N8784" s="10">
        <v>0.32999999999999996</v>
      </c>
      <c r="O8784" s="4" t="s">
        <v>24</v>
      </c>
    </row>
    <row r="8785" spans="1:15" ht="14.25" customHeight="1" x14ac:dyDescent="0.25">
      <c r="A8785" s="4" t="s">
        <v>14</v>
      </c>
      <c r="B8785" s="4">
        <v>1197831</v>
      </c>
      <c r="C8785" s="5">
        <v>44231</v>
      </c>
      <c r="D8785" s="37">
        <v>2021</v>
      </c>
      <c r="E8785" s="5" t="str">
        <f>TEXT(Sales[[#This Row],[Invoice Date]],"mmm")</f>
        <v>Feb</v>
      </c>
      <c r="F8785" s="4" t="s">
        <v>27</v>
      </c>
      <c r="G8785" s="4" t="s">
        <v>81</v>
      </c>
      <c r="H8785" s="4" t="s">
        <v>82</v>
      </c>
      <c r="I8785" s="6" t="s">
        <v>20</v>
      </c>
      <c r="J8785" s="7">
        <v>28</v>
      </c>
      <c r="K8785" s="8">
        <v>128</v>
      </c>
      <c r="L8785" s="9">
        <f t="shared" si="137"/>
        <v>3584</v>
      </c>
      <c r="M8785" s="9">
        <v>1254.3999999999999</v>
      </c>
      <c r="N8785" s="10">
        <v>0.35</v>
      </c>
      <c r="O8785" s="4" t="s">
        <v>24</v>
      </c>
    </row>
    <row r="8786" spans="1:15" ht="14.25" customHeight="1" x14ac:dyDescent="0.25">
      <c r="A8786" s="4" t="s">
        <v>14</v>
      </c>
      <c r="B8786" s="4">
        <v>1197831</v>
      </c>
      <c r="C8786" s="5">
        <v>44231</v>
      </c>
      <c r="D8786" s="37">
        <v>2021</v>
      </c>
      <c r="E8786" s="5" t="str">
        <f>TEXT(Sales[[#This Row],[Invoice Date]],"mmm")</f>
        <v>Feb</v>
      </c>
      <c r="F8786" s="4" t="s">
        <v>31</v>
      </c>
      <c r="G8786" s="4" t="s">
        <v>84</v>
      </c>
      <c r="H8786" s="4" t="s">
        <v>85</v>
      </c>
      <c r="I8786" s="6" t="s">
        <v>21</v>
      </c>
      <c r="J8786" s="7">
        <v>27</v>
      </c>
      <c r="K8786" s="8">
        <v>116</v>
      </c>
      <c r="L8786" s="9">
        <f t="shared" si="137"/>
        <v>3132</v>
      </c>
      <c r="M8786" s="9">
        <v>1315.44</v>
      </c>
      <c r="N8786" s="10">
        <v>0.42000000000000004</v>
      </c>
      <c r="O8786" s="4" t="s">
        <v>24</v>
      </c>
    </row>
    <row r="8787" spans="1:15" ht="14.25" customHeight="1" x14ac:dyDescent="0.25">
      <c r="A8787" s="4" t="s">
        <v>14</v>
      </c>
      <c r="B8787" s="4">
        <v>1197831</v>
      </c>
      <c r="C8787" s="5">
        <v>44231</v>
      </c>
      <c r="D8787" s="37">
        <v>2021</v>
      </c>
      <c r="E8787" s="5" t="str">
        <f>TEXT(Sales[[#This Row],[Invoice Date]],"mmm")</f>
        <v>Feb</v>
      </c>
      <c r="F8787" s="4" t="s">
        <v>31</v>
      </c>
      <c r="G8787" s="4" t="s">
        <v>84</v>
      </c>
      <c r="H8787" s="4" t="s">
        <v>85</v>
      </c>
      <c r="I8787" s="6" t="s">
        <v>22</v>
      </c>
      <c r="J8787" s="7">
        <v>31</v>
      </c>
      <c r="K8787" s="8">
        <v>88</v>
      </c>
      <c r="L8787" s="9">
        <f t="shared" si="137"/>
        <v>2728</v>
      </c>
      <c r="M8787" s="9">
        <v>818.4</v>
      </c>
      <c r="N8787" s="10">
        <v>0.3</v>
      </c>
      <c r="O8787" s="4" t="s">
        <v>24</v>
      </c>
    </row>
    <row r="8788" spans="1:15" ht="14.25" customHeight="1" x14ac:dyDescent="0.25">
      <c r="A8788" s="4" t="s">
        <v>14</v>
      </c>
      <c r="B8788" s="4">
        <v>1197831</v>
      </c>
      <c r="C8788" s="5">
        <v>44231</v>
      </c>
      <c r="D8788" s="37">
        <v>2021</v>
      </c>
      <c r="E8788" s="5" t="str">
        <f>TEXT(Sales[[#This Row],[Invoice Date]],"mmm")</f>
        <v>Feb</v>
      </c>
      <c r="F8788" s="4" t="s">
        <v>31</v>
      </c>
      <c r="G8788" s="4" t="s">
        <v>84</v>
      </c>
      <c r="H8788" s="4" t="s">
        <v>85</v>
      </c>
      <c r="I8788" s="6" t="s">
        <v>23</v>
      </c>
      <c r="J8788" s="7">
        <v>26</v>
      </c>
      <c r="K8788" s="8">
        <v>135</v>
      </c>
      <c r="L8788" s="9">
        <f t="shared" si="137"/>
        <v>3510</v>
      </c>
      <c r="M8788" s="9">
        <v>1825.2</v>
      </c>
      <c r="N8788" s="10">
        <v>0.52</v>
      </c>
      <c r="O8788" s="4" t="s">
        <v>24</v>
      </c>
    </row>
    <row r="8789" spans="1:15" ht="14.25" customHeight="1" x14ac:dyDescent="0.25">
      <c r="A8789" s="4" t="s">
        <v>14</v>
      </c>
      <c r="B8789" s="4">
        <v>1197831</v>
      </c>
      <c r="C8789" s="5">
        <v>44261</v>
      </c>
      <c r="D8789" s="37">
        <v>2021</v>
      </c>
      <c r="E8789" s="5" t="str">
        <f>TEXT(Sales[[#This Row],[Invoice Date]],"mmm")</f>
        <v>Mar</v>
      </c>
      <c r="F8789" s="4" t="s">
        <v>31</v>
      </c>
      <c r="G8789" s="4" t="s">
        <v>84</v>
      </c>
      <c r="H8789" s="4" t="s">
        <v>85</v>
      </c>
      <c r="I8789" s="6" t="s">
        <v>17</v>
      </c>
      <c r="J8789" s="7">
        <v>21</v>
      </c>
      <c r="K8789" s="8">
        <v>200</v>
      </c>
      <c r="L8789" s="9">
        <f t="shared" si="137"/>
        <v>4200</v>
      </c>
      <c r="M8789" s="9">
        <v>1554</v>
      </c>
      <c r="N8789" s="10">
        <v>0.37</v>
      </c>
      <c r="O8789" s="4" t="s">
        <v>24</v>
      </c>
    </row>
    <row r="8790" spans="1:15" ht="14.25" customHeight="1" x14ac:dyDescent="0.25">
      <c r="A8790" s="4" t="s">
        <v>14</v>
      </c>
      <c r="B8790" s="4">
        <v>1197831</v>
      </c>
      <c r="C8790" s="5">
        <v>44261</v>
      </c>
      <c r="D8790" s="37">
        <v>2021</v>
      </c>
      <c r="E8790" s="5" t="str">
        <f>TEXT(Sales[[#This Row],[Invoice Date]],"mmm")</f>
        <v>Mar</v>
      </c>
      <c r="F8790" s="4" t="s">
        <v>31</v>
      </c>
      <c r="G8790" s="4" t="s">
        <v>84</v>
      </c>
      <c r="H8790" s="4" t="s">
        <v>85</v>
      </c>
      <c r="I8790" s="6" t="s">
        <v>19</v>
      </c>
      <c r="J8790" s="7">
        <v>27</v>
      </c>
      <c r="K8790" s="8">
        <v>188</v>
      </c>
      <c r="L8790" s="9">
        <f t="shared" si="137"/>
        <v>5076</v>
      </c>
      <c r="M8790" s="9">
        <v>1979.6399999999999</v>
      </c>
      <c r="N8790" s="10">
        <v>0.38999999999999996</v>
      </c>
      <c r="O8790" s="4" t="s">
        <v>24</v>
      </c>
    </row>
    <row r="8791" spans="1:15" ht="14.25" customHeight="1" x14ac:dyDescent="0.25">
      <c r="A8791" s="4" t="s">
        <v>14</v>
      </c>
      <c r="B8791" s="4">
        <v>1197831</v>
      </c>
      <c r="C8791" s="5">
        <v>44261</v>
      </c>
      <c r="D8791" s="37">
        <v>2021</v>
      </c>
      <c r="E8791" s="5" t="str">
        <f>TEXT(Sales[[#This Row],[Invoice Date]],"mmm")</f>
        <v>Mar</v>
      </c>
      <c r="F8791" s="4" t="s">
        <v>31</v>
      </c>
      <c r="G8791" s="4" t="s">
        <v>84</v>
      </c>
      <c r="H8791" s="4" t="s">
        <v>85</v>
      </c>
      <c r="I8791" s="6" t="s">
        <v>20</v>
      </c>
      <c r="J8791" s="7">
        <v>20</v>
      </c>
      <c r="K8791" s="8">
        <v>135</v>
      </c>
      <c r="L8791" s="9">
        <f t="shared" si="137"/>
        <v>2700</v>
      </c>
      <c r="M8791" s="9">
        <v>1026</v>
      </c>
      <c r="N8791" s="10">
        <v>0.38</v>
      </c>
      <c r="O8791" s="4" t="s">
        <v>24</v>
      </c>
    </row>
    <row r="8792" spans="1:15" ht="14.25" customHeight="1" x14ac:dyDescent="0.25">
      <c r="A8792" s="4" t="s">
        <v>14</v>
      </c>
      <c r="B8792" s="4">
        <v>1197831</v>
      </c>
      <c r="C8792" s="5">
        <v>44261</v>
      </c>
      <c r="D8792" s="37">
        <v>2021</v>
      </c>
      <c r="E8792" s="5" t="str">
        <f>TEXT(Sales[[#This Row],[Invoice Date]],"mmm")</f>
        <v>Mar</v>
      </c>
      <c r="F8792" s="4" t="s">
        <v>31</v>
      </c>
      <c r="G8792" s="4" t="s">
        <v>84</v>
      </c>
      <c r="H8792" s="4" t="s">
        <v>85</v>
      </c>
      <c r="I8792" s="6" t="s">
        <v>21</v>
      </c>
      <c r="J8792" s="7">
        <v>26</v>
      </c>
      <c r="K8792" s="8">
        <v>112</v>
      </c>
      <c r="L8792" s="9">
        <f t="shared" si="137"/>
        <v>2912</v>
      </c>
      <c r="M8792" s="9">
        <v>1368.64</v>
      </c>
      <c r="N8792" s="10">
        <v>0.47000000000000003</v>
      </c>
      <c r="O8792" s="4" t="s">
        <v>24</v>
      </c>
    </row>
    <row r="8793" spans="1:15" ht="14.25" customHeight="1" x14ac:dyDescent="0.25">
      <c r="A8793" s="4" t="s">
        <v>30</v>
      </c>
      <c r="B8793" s="4">
        <v>1197831</v>
      </c>
      <c r="C8793" s="5">
        <v>44261</v>
      </c>
      <c r="D8793" s="37">
        <v>2021</v>
      </c>
      <c r="E8793" s="5" t="str">
        <f>TEXT(Sales[[#This Row],[Invoice Date]],"mmm")</f>
        <v>Mar</v>
      </c>
      <c r="F8793" s="4" t="s">
        <v>31</v>
      </c>
      <c r="G8793" s="4" t="s">
        <v>84</v>
      </c>
      <c r="H8793" s="4" t="s">
        <v>85</v>
      </c>
      <c r="I8793" s="6" t="s">
        <v>22</v>
      </c>
      <c r="J8793" s="7">
        <v>32</v>
      </c>
      <c r="K8793" s="8">
        <v>88</v>
      </c>
      <c r="L8793" s="9">
        <f t="shared" si="137"/>
        <v>2816</v>
      </c>
      <c r="M8793" s="9">
        <v>985.59999999999991</v>
      </c>
      <c r="N8793" s="10">
        <v>0.35</v>
      </c>
      <c r="O8793" s="4" t="s">
        <v>24</v>
      </c>
    </row>
    <row r="8794" spans="1:15" ht="14.25" customHeight="1" x14ac:dyDescent="0.25">
      <c r="A8794" s="4" t="s">
        <v>30</v>
      </c>
      <c r="B8794" s="4">
        <v>1197831</v>
      </c>
      <c r="C8794" s="5">
        <v>44261</v>
      </c>
      <c r="D8794" s="37">
        <v>2021</v>
      </c>
      <c r="E8794" s="5" t="str">
        <f>TEXT(Sales[[#This Row],[Invoice Date]],"mmm")</f>
        <v>Mar</v>
      </c>
      <c r="F8794" s="4" t="s">
        <v>31</v>
      </c>
      <c r="G8794" s="4" t="s">
        <v>84</v>
      </c>
      <c r="H8794" s="4" t="s">
        <v>85</v>
      </c>
      <c r="I8794" s="6" t="s">
        <v>23</v>
      </c>
      <c r="J8794" s="7">
        <v>25</v>
      </c>
      <c r="K8794" s="8">
        <v>124</v>
      </c>
      <c r="L8794" s="9">
        <f t="shared" si="137"/>
        <v>3100</v>
      </c>
      <c r="M8794" s="9">
        <v>1643</v>
      </c>
      <c r="N8794" s="10">
        <v>0.53</v>
      </c>
      <c r="O8794" s="4" t="s">
        <v>24</v>
      </c>
    </row>
    <row r="8795" spans="1:15" ht="14.25" customHeight="1" x14ac:dyDescent="0.25">
      <c r="A8795" s="4" t="s">
        <v>30</v>
      </c>
      <c r="B8795" s="4">
        <v>1197831</v>
      </c>
      <c r="C8795" s="5">
        <v>44291</v>
      </c>
      <c r="D8795" s="37">
        <v>2021</v>
      </c>
      <c r="E8795" s="5" t="str">
        <f>TEXT(Sales[[#This Row],[Invoice Date]],"mmm")</f>
        <v>Apr</v>
      </c>
      <c r="F8795" s="4" t="s">
        <v>31</v>
      </c>
      <c r="G8795" s="4" t="s">
        <v>84</v>
      </c>
      <c r="H8795" s="4" t="s">
        <v>85</v>
      </c>
      <c r="I8795" s="6" t="s">
        <v>17</v>
      </c>
      <c r="J8795" s="7">
        <v>15</v>
      </c>
      <c r="K8795" s="8">
        <v>215</v>
      </c>
      <c r="L8795" s="9">
        <f t="shared" si="137"/>
        <v>3225</v>
      </c>
      <c r="M8795" s="9">
        <v>1354.5</v>
      </c>
      <c r="N8795" s="10">
        <v>0.42</v>
      </c>
      <c r="O8795" s="4" t="s">
        <v>24</v>
      </c>
    </row>
    <row r="8796" spans="1:15" ht="14.25" customHeight="1" x14ac:dyDescent="0.25">
      <c r="A8796" s="4" t="s">
        <v>30</v>
      </c>
      <c r="B8796" s="4">
        <v>1197831</v>
      </c>
      <c r="C8796" s="5">
        <v>44291</v>
      </c>
      <c r="D8796" s="37">
        <v>2021</v>
      </c>
      <c r="E8796" s="5" t="str">
        <f>TEXT(Sales[[#This Row],[Invoice Date]],"mmm")</f>
        <v>Apr</v>
      </c>
      <c r="F8796" s="4" t="s">
        <v>31</v>
      </c>
      <c r="G8796" s="4" t="s">
        <v>84</v>
      </c>
      <c r="H8796" s="4" t="s">
        <v>85</v>
      </c>
      <c r="I8796" s="6" t="s">
        <v>19</v>
      </c>
      <c r="J8796" s="7">
        <v>21</v>
      </c>
      <c r="K8796" s="8">
        <v>215</v>
      </c>
      <c r="L8796" s="9">
        <f t="shared" si="137"/>
        <v>4515</v>
      </c>
      <c r="M8796" s="9">
        <v>1760.85</v>
      </c>
      <c r="N8796" s="10">
        <v>0.38999999999999996</v>
      </c>
      <c r="O8796" s="4" t="s">
        <v>24</v>
      </c>
    </row>
    <row r="8797" spans="1:15" ht="14.25" customHeight="1" x14ac:dyDescent="0.25">
      <c r="A8797" s="4" t="s">
        <v>30</v>
      </c>
      <c r="B8797" s="4">
        <v>1197831</v>
      </c>
      <c r="C8797" s="5">
        <v>44291</v>
      </c>
      <c r="D8797" s="37">
        <v>2021</v>
      </c>
      <c r="E8797" s="5" t="str">
        <f>TEXT(Sales[[#This Row],[Invoice Date]],"mmm")</f>
        <v>Apr</v>
      </c>
      <c r="F8797" s="4" t="s">
        <v>31</v>
      </c>
      <c r="G8797" s="4" t="s">
        <v>84</v>
      </c>
      <c r="H8797" s="4" t="s">
        <v>85</v>
      </c>
      <c r="I8797" s="6" t="s">
        <v>20</v>
      </c>
      <c r="J8797" s="7">
        <v>19</v>
      </c>
      <c r="K8797" s="8">
        <v>162</v>
      </c>
      <c r="L8797" s="9">
        <f t="shared" si="137"/>
        <v>3078</v>
      </c>
      <c r="M8797" s="9">
        <v>1138.8599999999999</v>
      </c>
      <c r="N8797" s="10">
        <v>0.37</v>
      </c>
      <c r="O8797" s="4" t="s">
        <v>24</v>
      </c>
    </row>
    <row r="8798" spans="1:15" ht="14.25" customHeight="1" x14ac:dyDescent="0.25">
      <c r="A8798" s="4" t="s">
        <v>30</v>
      </c>
      <c r="B8798" s="4">
        <v>1197831</v>
      </c>
      <c r="C8798" s="5">
        <v>44291</v>
      </c>
      <c r="D8798" s="37">
        <v>2021</v>
      </c>
      <c r="E8798" s="5" t="str">
        <f>TEXT(Sales[[#This Row],[Invoice Date]],"mmm")</f>
        <v>Apr</v>
      </c>
      <c r="F8798" s="4" t="s">
        <v>31</v>
      </c>
      <c r="G8798" s="4" t="s">
        <v>84</v>
      </c>
      <c r="H8798" s="4" t="s">
        <v>85</v>
      </c>
      <c r="I8798" s="6" t="s">
        <v>21</v>
      </c>
      <c r="J8798" s="7">
        <v>20</v>
      </c>
      <c r="K8798" s="8">
        <v>116</v>
      </c>
      <c r="L8798" s="9">
        <f t="shared" si="137"/>
        <v>2320</v>
      </c>
      <c r="M8798" s="9">
        <v>1136.8</v>
      </c>
      <c r="N8798" s="10">
        <v>0.49</v>
      </c>
      <c r="O8798" s="4" t="s">
        <v>24</v>
      </c>
    </row>
    <row r="8799" spans="1:15" ht="14.25" customHeight="1" x14ac:dyDescent="0.25">
      <c r="A8799" s="4" t="s">
        <v>30</v>
      </c>
      <c r="B8799" s="4">
        <v>1197831</v>
      </c>
      <c r="C8799" s="5">
        <v>44291</v>
      </c>
      <c r="D8799" s="37">
        <v>2021</v>
      </c>
      <c r="E8799" s="5" t="str">
        <f>TEXT(Sales[[#This Row],[Invoice Date]],"mmm")</f>
        <v>Apr</v>
      </c>
      <c r="F8799" s="4" t="s">
        <v>31</v>
      </c>
      <c r="G8799" s="4" t="s">
        <v>84</v>
      </c>
      <c r="H8799" s="4" t="s">
        <v>85</v>
      </c>
      <c r="I8799" s="6" t="s">
        <v>22</v>
      </c>
      <c r="J8799" s="7">
        <v>27</v>
      </c>
      <c r="K8799" s="8">
        <v>91</v>
      </c>
      <c r="L8799" s="9">
        <f t="shared" si="137"/>
        <v>2457</v>
      </c>
      <c r="M8799" s="9">
        <v>786.24</v>
      </c>
      <c r="N8799" s="10">
        <v>0.32</v>
      </c>
      <c r="O8799" s="4" t="s">
        <v>24</v>
      </c>
    </row>
    <row r="8800" spans="1:15" ht="14.25" customHeight="1" x14ac:dyDescent="0.25">
      <c r="A8800" s="4" t="s">
        <v>30</v>
      </c>
      <c r="B8800" s="4">
        <v>1197831</v>
      </c>
      <c r="C8800" s="5">
        <v>44291</v>
      </c>
      <c r="D8800" s="37">
        <v>2021</v>
      </c>
      <c r="E8800" s="5" t="str">
        <f>TEXT(Sales[[#This Row],[Invoice Date]],"mmm")</f>
        <v>Apr</v>
      </c>
      <c r="F8800" s="4" t="s">
        <v>31</v>
      </c>
      <c r="G8800" s="4" t="s">
        <v>84</v>
      </c>
      <c r="H8800" s="4" t="s">
        <v>85</v>
      </c>
      <c r="I8800" s="6" t="s">
        <v>23</v>
      </c>
      <c r="J8800" s="7">
        <v>23</v>
      </c>
      <c r="K8800" s="8">
        <v>176</v>
      </c>
      <c r="L8800" s="9">
        <f t="shared" si="137"/>
        <v>4048</v>
      </c>
      <c r="M8800" s="9">
        <v>2307.36</v>
      </c>
      <c r="N8800" s="10">
        <v>0.57000000000000006</v>
      </c>
      <c r="O8800" s="4" t="s">
        <v>24</v>
      </c>
    </row>
    <row r="8801" spans="1:15" ht="14.25" customHeight="1" x14ac:dyDescent="0.25">
      <c r="A8801" s="4" t="s">
        <v>30</v>
      </c>
      <c r="B8801" s="4">
        <v>1197831</v>
      </c>
      <c r="C8801" s="5">
        <v>44321</v>
      </c>
      <c r="D8801" s="37">
        <v>2021</v>
      </c>
      <c r="E8801" s="5" t="str">
        <f>TEXT(Sales[[#This Row],[Invoice Date]],"mmm")</f>
        <v>May</v>
      </c>
      <c r="F8801" s="4" t="s">
        <v>31</v>
      </c>
      <c r="G8801" s="4" t="s">
        <v>84</v>
      </c>
      <c r="H8801" s="4" t="s">
        <v>85</v>
      </c>
      <c r="I8801" s="6" t="s">
        <v>17</v>
      </c>
      <c r="J8801" s="7">
        <v>14</v>
      </c>
      <c r="K8801" s="8">
        <v>210</v>
      </c>
      <c r="L8801" s="9">
        <f t="shared" si="137"/>
        <v>2940</v>
      </c>
      <c r="M8801" s="9">
        <v>1234.8</v>
      </c>
      <c r="N8801" s="10">
        <v>0.42</v>
      </c>
      <c r="O8801" s="4" t="s">
        <v>24</v>
      </c>
    </row>
    <row r="8802" spans="1:15" ht="14.25" customHeight="1" x14ac:dyDescent="0.25">
      <c r="A8802" s="4" t="s">
        <v>30</v>
      </c>
      <c r="B8802" s="4">
        <v>1197831</v>
      </c>
      <c r="C8802" s="5">
        <v>44321</v>
      </c>
      <c r="D8802" s="37">
        <v>2021</v>
      </c>
      <c r="E8802" s="5" t="str">
        <f>TEXT(Sales[[#This Row],[Invoice Date]],"mmm")</f>
        <v>May</v>
      </c>
      <c r="F8802" s="4" t="s">
        <v>31</v>
      </c>
      <c r="G8802" s="4" t="s">
        <v>84</v>
      </c>
      <c r="H8802" s="4" t="s">
        <v>85</v>
      </c>
      <c r="I8802" s="6" t="s">
        <v>19</v>
      </c>
      <c r="J8802" s="7">
        <v>22</v>
      </c>
      <c r="K8802" s="8">
        <v>247</v>
      </c>
      <c r="L8802" s="9">
        <f t="shared" si="137"/>
        <v>5434</v>
      </c>
      <c r="M8802" s="9">
        <v>2227.94</v>
      </c>
      <c r="N8802" s="10">
        <v>0.41</v>
      </c>
      <c r="O8802" s="4" t="s">
        <v>24</v>
      </c>
    </row>
    <row r="8803" spans="1:15" ht="14.25" customHeight="1" x14ac:dyDescent="0.25">
      <c r="A8803" s="4" t="s">
        <v>30</v>
      </c>
      <c r="B8803" s="4">
        <v>1197831</v>
      </c>
      <c r="C8803" s="5">
        <v>44321</v>
      </c>
      <c r="D8803" s="37">
        <v>2021</v>
      </c>
      <c r="E8803" s="5" t="str">
        <f>TEXT(Sales[[#This Row],[Invoice Date]],"mmm")</f>
        <v>May</v>
      </c>
      <c r="F8803" s="4" t="s">
        <v>31</v>
      </c>
      <c r="G8803" s="4" t="s">
        <v>84</v>
      </c>
      <c r="H8803" s="4" t="s">
        <v>85</v>
      </c>
      <c r="I8803" s="6" t="s">
        <v>20</v>
      </c>
      <c r="J8803" s="7">
        <v>18</v>
      </c>
      <c r="K8803" s="8">
        <v>184</v>
      </c>
      <c r="L8803" s="9">
        <f t="shared" si="137"/>
        <v>3312</v>
      </c>
      <c r="M8803" s="9">
        <v>1291.6799999999998</v>
      </c>
      <c r="N8803" s="10">
        <v>0.38999999999999996</v>
      </c>
      <c r="O8803" s="4" t="s">
        <v>24</v>
      </c>
    </row>
    <row r="8804" spans="1:15" ht="14.25" customHeight="1" x14ac:dyDescent="0.25">
      <c r="A8804" s="4" t="s">
        <v>30</v>
      </c>
      <c r="B8804" s="4">
        <v>1197831</v>
      </c>
      <c r="C8804" s="5">
        <v>44321</v>
      </c>
      <c r="D8804" s="37">
        <v>2021</v>
      </c>
      <c r="E8804" s="5" t="str">
        <f>TEXT(Sales[[#This Row],[Invoice Date]],"mmm")</f>
        <v>May</v>
      </c>
      <c r="F8804" s="4" t="s">
        <v>31</v>
      </c>
      <c r="G8804" s="4" t="s">
        <v>84</v>
      </c>
      <c r="H8804" s="4" t="s">
        <v>85</v>
      </c>
      <c r="I8804" s="6" t="s">
        <v>21</v>
      </c>
      <c r="J8804" s="7">
        <v>24</v>
      </c>
      <c r="K8804" s="8">
        <v>155</v>
      </c>
      <c r="L8804" s="9">
        <f t="shared" si="137"/>
        <v>3720</v>
      </c>
      <c r="M8804" s="9">
        <v>1860</v>
      </c>
      <c r="N8804" s="10">
        <v>0.5</v>
      </c>
      <c r="O8804" s="4" t="s">
        <v>24</v>
      </c>
    </row>
    <row r="8805" spans="1:15" ht="14.25" customHeight="1" x14ac:dyDescent="0.25">
      <c r="A8805" s="4" t="s">
        <v>30</v>
      </c>
      <c r="B8805" s="4">
        <v>1197831</v>
      </c>
      <c r="C8805" s="5">
        <v>44321</v>
      </c>
      <c r="D8805" s="37">
        <v>2021</v>
      </c>
      <c r="E8805" s="5" t="str">
        <f>TEXT(Sales[[#This Row],[Invoice Date]],"mmm")</f>
        <v>May</v>
      </c>
      <c r="F8805" s="4" t="s">
        <v>31</v>
      </c>
      <c r="G8805" s="4" t="s">
        <v>84</v>
      </c>
      <c r="H8805" s="4" t="s">
        <v>85</v>
      </c>
      <c r="I8805" s="6" t="s">
        <v>22</v>
      </c>
      <c r="J8805" s="7">
        <v>34</v>
      </c>
      <c r="K8805" s="8">
        <v>120</v>
      </c>
      <c r="L8805" s="9">
        <f t="shared" si="137"/>
        <v>4080</v>
      </c>
      <c r="M8805" s="9">
        <v>1428</v>
      </c>
      <c r="N8805" s="10">
        <v>0.35</v>
      </c>
      <c r="O8805" s="4" t="s">
        <v>24</v>
      </c>
    </row>
    <row r="8806" spans="1:15" ht="14.25" customHeight="1" x14ac:dyDescent="0.25">
      <c r="A8806" s="4" t="s">
        <v>30</v>
      </c>
      <c r="B8806" s="4">
        <v>1197831</v>
      </c>
      <c r="C8806" s="5">
        <v>44321</v>
      </c>
      <c r="D8806" s="37">
        <v>2021</v>
      </c>
      <c r="E8806" s="5" t="str">
        <f>TEXT(Sales[[#This Row],[Invoice Date]],"mmm")</f>
        <v>May</v>
      </c>
      <c r="F8806" s="4" t="s">
        <v>31</v>
      </c>
      <c r="G8806" s="4" t="s">
        <v>84</v>
      </c>
      <c r="H8806" s="4" t="s">
        <v>85</v>
      </c>
      <c r="I8806" s="6" t="s">
        <v>23</v>
      </c>
      <c r="J8806" s="7">
        <v>33</v>
      </c>
      <c r="K8806" s="8">
        <v>240</v>
      </c>
      <c r="L8806" s="9">
        <f t="shared" si="137"/>
        <v>7920</v>
      </c>
      <c r="M8806" s="9">
        <v>4356</v>
      </c>
      <c r="N8806" s="10">
        <v>0.55000000000000004</v>
      </c>
      <c r="O8806" s="4" t="s">
        <v>24</v>
      </c>
    </row>
    <row r="8807" spans="1:15" ht="14.25" customHeight="1" x14ac:dyDescent="0.25">
      <c r="A8807" s="4" t="s">
        <v>30</v>
      </c>
      <c r="B8807" s="4">
        <v>1197831</v>
      </c>
      <c r="C8807" s="5">
        <v>44351</v>
      </c>
      <c r="D8807" s="37">
        <v>2021</v>
      </c>
      <c r="E8807" s="5" t="str">
        <f>TEXT(Sales[[#This Row],[Invoice Date]],"mmm")</f>
        <v>Jun</v>
      </c>
      <c r="F8807" s="4" t="s">
        <v>31</v>
      </c>
      <c r="G8807" s="4" t="s">
        <v>84</v>
      </c>
      <c r="H8807" s="4" t="s">
        <v>85</v>
      </c>
      <c r="I8807" s="6" t="s">
        <v>17</v>
      </c>
      <c r="J8807" s="7">
        <v>31</v>
      </c>
      <c r="K8807" s="8">
        <v>233</v>
      </c>
      <c r="L8807" s="9">
        <f t="shared" si="137"/>
        <v>7223</v>
      </c>
      <c r="M8807" s="9">
        <v>2744.7400000000002</v>
      </c>
      <c r="N8807" s="10">
        <v>0.38</v>
      </c>
      <c r="O8807" s="4" t="s">
        <v>24</v>
      </c>
    </row>
    <row r="8808" spans="1:15" ht="14.25" customHeight="1" x14ac:dyDescent="0.25">
      <c r="A8808" s="4" t="s">
        <v>30</v>
      </c>
      <c r="B8808" s="4">
        <v>1197831</v>
      </c>
      <c r="C8808" s="5">
        <v>44351</v>
      </c>
      <c r="D8808" s="37">
        <v>2021</v>
      </c>
      <c r="E8808" s="5" t="str">
        <f>TEXT(Sales[[#This Row],[Invoice Date]],"mmm")</f>
        <v>Jun</v>
      </c>
      <c r="F8808" s="4" t="s">
        <v>31</v>
      </c>
      <c r="G8808" s="4" t="s">
        <v>84</v>
      </c>
      <c r="H8808" s="4" t="s">
        <v>85</v>
      </c>
      <c r="I8808" s="6" t="s">
        <v>19</v>
      </c>
      <c r="J8808" s="7">
        <v>35</v>
      </c>
      <c r="K8808" s="8">
        <v>263</v>
      </c>
      <c r="L8808" s="9">
        <f t="shared" si="137"/>
        <v>9205</v>
      </c>
      <c r="M8808" s="9">
        <v>3774.0499999999997</v>
      </c>
      <c r="N8808" s="10">
        <v>0.41</v>
      </c>
      <c r="O8808" s="4" t="s">
        <v>24</v>
      </c>
    </row>
    <row r="8809" spans="1:15" ht="14.25" customHeight="1" x14ac:dyDescent="0.25">
      <c r="A8809" s="4" t="s">
        <v>30</v>
      </c>
      <c r="B8809" s="4">
        <v>1197831</v>
      </c>
      <c r="C8809" s="5">
        <v>44351</v>
      </c>
      <c r="D8809" s="37">
        <v>2021</v>
      </c>
      <c r="E8809" s="5" t="str">
        <f>TEXT(Sales[[#This Row],[Invoice Date]],"mmm")</f>
        <v>Jun</v>
      </c>
      <c r="F8809" s="4" t="s">
        <v>31</v>
      </c>
      <c r="G8809" s="4" t="s">
        <v>84</v>
      </c>
      <c r="H8809" s="4" t="s">
        <v>85</v>
      </c>
      <c r="I8809" s="6" t="s">
        <v>20</v>
      </c>
      <c r="J8809" s="7">
        <v>34</v>
      </c>
      <c r="K8809" s="8">
        <v>186</v>
      </c>
      <c r="L8809" s="9">
        <f t="shared" si="137"/>
        <v>6324</v>
      </c>
      <c r="M8809" s="9">
        <v>2592.8399999999997</v>
      </c>
      <c r="N8809" s="10">
        <v>0.41</v>
      </c>
      <c r="O8809" s="4" t="s">
        <v>24</v>
      </c>
    </row>
    <row r="8810" spans="1:15" ht="14.25" customHeight="1" x14ac:dyDescent="0.25">
      <c r="A8810" s="4" t="s">
        <v>30</v>
      </c>
      <c r="B8810" s="4">
        <v>1197831</v>
      </c>
      <c r="C8810" s="5">
        <v>44351</v>
      </c>
      <c r="D8810" s="37">
        <v>2021</v>
      </c>
      <c r="E8810" s="5" t="str">
        <f>TEXT(Sales[[#This Row],[Invoice Date]],"mmm")</f>
        <v>Jun</v>
      </c>
      <c r="F8810" s="4" t="s">
        <v>31</v>
      </c>
      <c r="G8810" s="4" t="s">
        <v>84</v>
      </c>
      <c r="H8810" s="4" t="s">
        <v>85</v>
      </c>
      <c r="I8810" s="6" t="s">
        <v>21</v>
      </c>
      <c r="J8810" s="7">
        <v>33</v>
      </c>
      <c r="K8810" s="8">
        <v>187</v>
      </c>
      <c r="L8810" s="9">
        <f t="shared" si="137"/>
        <v>6171</v>
      </c>
      <c r="M8810" s="9">
        <v>3023.79</v>
      </c>
      <c r="N8810" s="10">
        <v>0.49</v>
      </c>
      <c r="O8810" s="4" t="s">
        <v>24</v>
      </c>
    </row>
    <row r="8811" spans="1:15" ht="14.25" customHeight="1" x14ac:dyDescent="0.25">
      <c r="A8811" s="4" t="s">
        <v>30</v>
      </c>
      <c r="B8811" s="4">
        <v>1197831</v>
      </c>
      <c r="C8811" s="5">
        <v>44351</v>
      </c>
      <c r="D8811" s="37">
        <v>2021</v>
      </c>
      <c r="E8811" s="5" t="str">
        <f>TEXT(Sales[[#This Row],[Invoice Date]],"mmm")</f>
        <v>Jun</v>
      </c>
      <c r="F8811" s="4" t="s">
        <v>31</v>
      </c>
      <c r="G8811" s="4" t="s">
        <v>84</v>
      </c>
      <c r="H8811" s="4" t="s">
        <v>85</v>
      </c>
      <c r="I8811" s="6" t="s">
        <v>22</v>
      </c>
      <c r="J8811" s="7">
        <v>43</v>
      </c>
      <c r="K8811" s="8">
        <v>158</v>
      </c>
      <c r="L8811" s="9">
        <f t="shared" si="137"/>
        <v>6794</v>
      </c>
      <c r="M8811" s="9">
        <v>2309.9599999999996</v>
      </c>
      <c r="N8811" s="10">
        <v>0.33999999999999997</v>
      </c>
      <c r="O8811" s="4" t="s">
        <v>24</v>
      </c>
    </row>
    <row r="8812" spans="1:15" ht="14.25" customHeight="1" x14ac:dyDescent="0.25">
      <c r="A8812" s="4" t="s">
        <v>30</v>
      </c>
      <c r="B8812" s="4">
        <v>1197831</v>
      </c>
      <c r="C8812" s="5">
        <v>44351</v>
      </c>
      <c r="D8812" s="37">
        <v>2021</v>
      </c>
      <c r="E8812" s="5" t="str">
        <f>TEXT(Sales[[#This Row],[Invoice Date]],"mmm")</f>
        <v>Jun</v>
      </c>
      <c r="F8812" s="4" t="s">
        <v>31</v>
      </c>
      <c r="G8812" s="4" t="s">
        <v>84</v>
      </c>
      <c r="H8812" s="4" t="s">
        <v>85</v>
      </c>
      <c r="I8812" s="6" t="s">
        <v>23</v>
      </c>
      <c r="J8812" s="7">
        <v>39</v>
      </c>
      <c r="K8812" s="8">
        <v>248</v>
      </c>
      <c r="L8812" s="9">
        <f t="shared" si="137"/>
        <v>9672</v>
      </c>
      <c r="M8812" s="9">
        <v>5319.6</v>
      </c>
      <c r="N8812" s="10">
        <v>0.55000000000000004</v>
      </c>
      <c r="O8812" s="4" t="s">
        <v>24</v>
      </c>
    </row>
    <row r="8813" spans="1:15" ht="14.25" customHeight="1" x14ac:dyDescent="0.25">
      <c r="A8813" s="4" t="s">
        <v>30</v>
      </c>
      <c r="B8813" s="4">
        <v>1197831</v>
      </c>
      <c r="C8813" s="5">
        <v>44383</v>
      </c>
      <c r="D8813" s="37">
        <v>2021</v>
      </c>
      <c r="E8813" s="5" t="str">
        <f>TEXT(Sales[[#This Row],[Invoice Date]],"mmm")</f>
        <v>Jul</v>
      </c>
      <c r="F8813" s="4" t="s">
        <v>31</v>
      </c>
      <c r="G8813" s="4" t="s">
        <v>84</v>
      </c>
      <c r="H8813" s="4" t="s">
        <v>85</v>
      </c>
      <c r="I8813" s="6" t="s">
        <v>17</v>
      </c>
      <c r="J8813" s="7">
        <v>35</v>
      </c>
      <c r="K8813" s="8">
        <v>264</v>
      </c>
      <c r="L8813" s="9">
        <f t="shared" si="137"/>
        <v>9240</v>
      </c>
      <c r="M8813" s="9">
        <v>4250.3999999999996</v>
      </c>
      <c r="N8813" s="10">
        <v>0.45999999999999996</v>
      </c>
      <c r="O8813" s="4" t="s">
        <v>24</v>
      </c>
    </row>
    <row r="8814" spans="1:15" ht="14.25" customHeight="1" x14ac:dyDescent="0.25">
      <c r="A8814" s="4" t="s">
        <v>30</v>
      </c>
      <c r="B8814" s="4">
        <v>1197831</v>
      </c>
      <c r="C8814" s="5">
        <v>44383</v>
      </c>
      <c r="D8814" s="37">
        <v>2021</v>
      </c>
      <c r="E8814" s="5" t="str">
        <f>TEXT(Sales[[#This Row],[Invoice Date]],"mmm")</f>
        <v>Jul</v>
      </c>
      <c r="F8814" s="4" t="s">
        <v>31</v>
      </c>
      <c r="G8814" s="4" t="s">
        <v>84</v>
      </c>
      <c r="H8814" s="4" t="s">
        <v>85</v>
      </c>
      <c r="I8814" s="6" t="s">
        <v>19</v>
      </c>
      <c r="J8814" s="7">
        <v>40</v>
      </c>
      <c r="K8814" s="8">
        <v>271</v>
      </c>
      <c r="L8814" s="9">
        <f t="shared" si="137"/>
        <v>10840</v>
      </c>
      <c r="M8814" s="9">
        <v>4661.1999999999989</v>
      </c>
      <c r="N8814" s="10">
        <v>0.42999999999999994</v>
      </c>
      <c r="O8814" s="4" t="s">
        <v>24</v>
      </c>
    </row>
    <row r="8815" spans="1:15" ht="14.25" customHeight="1" x14ac:dyDescent="0.25">
      <c r="A8815" s="4" t="s">
        <v>30</v>
      </c>
      <c r="B8815" s="4">
        <v>1197831</v>
      </c>
      <c r="C8815" s="5">
        <v>44383</v>
      </c>
      <c r="D8815" s="37">
        <v>2021</v>
      </c>
      <c r="E8815" s="5" t="str">
        <f>TEXT(Sales[[#This Row],[Invoice Date]],"mmm")</f>
        <v>Jul</v>
      </c>
      <c r="F8815" s="4" t="s">
        <v>31</v>
      </c>
      <c r="G8815" s="4" t="s">
        <v>84</v>
      </c>
      <c r="H8815" s="4" t="s">
        <v>85</v>
      </c>
      <c r="I8815" s="6" t="s">
        <v>20</v>
      </c>
      <c r="J8815" s="7">
        <v>34</v>
      </c>
      <c r="K8815" s="8">
        <v>278</v>
      </c>
      <c r="L8815" s="9">
        <f t="shared" si="137"/>
        <v>9452</v>
      </c>
      <c r="M8815" s="9">
        <v>3969.8399999999997</v>
      </c>
      <c r="N8815" s="10">
        <v>0.42</v>
      </c>
      <c r="O8815" s="4" t="s">
        <v>24</v>
      </c>
    </row>
    <row r="8816" spans="1:15" ht="14.25" customHeight="1" x14ac:dyDescent="0.25">
      <c r="A8816" s="4" t="s">
        <v>30</v>
      </c>
      <c r="B8816" s="4">
        <v>1197831</v>
      </c>
      <c r="C8816" s="5">
        <v>44383</v>
      </c>
      <c r="D8816" s="37">
        <v>2021</v>
      </c>
      <c r="E8816" s="5" t="str">
        <f>TEXT(Sales[[#This Row],[Invoice Date]],"mmm")</f>
        <v>Jul</v>
      </c>
      <c r="F8816" s="4" t="s">
        <v>31</v>
      </c>
      <c r="G8816" s="4" t="s">
        <v>84</v>
      </c>
      <c r="H8816" s="4" t="s">
        <v>85</v>
      </c>
      <c r="I8816" s="6" t="s">
        <v>21</v>
      </c>
      <c r="J8816" s="7">
        <v>38</v>
      </c>
      <c r="K8816" s="8">
        <v>158</v>
      </c>
      <c r="L8816" s="9">
        <f t="shared" si="137"/>
        <v>6004</v>
      </c>
      <c r="M8816" s="9">
        <v>3182.1200000000003</v>
      </c>
      <c r="N8816" s="10">
        <v>0.53</v>
      </c>
      <c r="O8816" s="4" t="s">
        <v>24</v>
      </c>
    </row>
    <row r="8817" spans="1:15" ht="14.25" customHeight="1" x14ac:dyDescent="0.25">
      <c r="A8817" s="4" t="s">
        <v>30</v>
      </c>
      <c r="B8817" s="4">
        <v>1197831</v>
      </c>
      <c r="C8817" s="5">
        <v>44383</v>
      </c>
      <c r="D8817" s="37">
        <v>2021</v>
      </c>
      <c r="E8817" s="5" t="str">
        <f>TEXT(Sales[[#This Row],[Invoice Date]],"mmm")</f>
        <v>Jul</v>
      </c>
      <c r="F8817" s="4" t="s">
        <v>31</v>
      </c>
      <c r="G8817" s="4" t="s">
        <v>84</v>
      </c>
      <c r="H8817" s="4" t="s">
        <v>85</v>
      </c>
      <c r="I8817" s="6" t="s">
        <v>22</v>
      </c>
      <c r="J8817" s="7">
        <v>43</v>
      </c>
      <c r="K8817" s="8">
        <v>173</v>
      </c>
      <c r="L8817" s="9">
        <f t="shared" si="137"/>
        <v>7439</v>
      </c>
      <c r="M8817" s="9">
        <v>2975.6</v>
      </c>
      <c r="N8817" s="10">
        <v>0.39999999999999997</v>
      </c>
      <c r="O8817" s="4" t="s">
        <v>24</v>
      </c>
    </row>
    <row r="8818" spans="1:15" ht="14.25" customHeight="1" x14ac:dyDescent="0.25">
      <c r="A8818" s="4" t="s">
        <v>14</v>
      </c>
      <c r="B8818" s="4">
        <v>1197831</v>
      </c>
      <c r="C8818" s="5">
        <v>44383</v>
      </c>
      <c r="D8818" s="37">
        <v>2021</v>
      </c>
      <c r="E8818" s="5" t="str">
        <f>TEXT(Sales[[#This Row],[Invoice Date]],"mmm")</f>
        <v>Jul</v>
      </c>
      <c r="F8818" s="4" t="s">
        <v>31</v>
      </c>
      <c r="G8818" s="4" t="s">
        <v>84</v>
      </c>
      <c r="H8818" s="4" t="s">
        <v>85</v>
      </c>
      <c r="I8818" s="6" t="s">
        <v>23</v>
      </c>
      <c r="J8818" s="7">
        <v>51</v>
      </c>
      <c r="K8818" s="8">
        <v>264</v>
      </c>
      <c r="L8818" s="9">
        <f t="shared" si="137"/>
        <v>13464</v>
      </c>
      <c r="M8818" s="9">
        <v>7943.7600000000011</v>
      </c>
      <c r="N8818" s="10">
        <v>0.59000000000000008</v>
      </c>
      <c r="O8818" s="4" t="s">
        <v>24</v>
      </c>
    </row>
    <row r="8819" spans="1:15" ht="14.25" customHeight="1" x14ac:dyDescent="0.25">
      <c r="A8819" s="4" t="s">
        <v>14</v>
      </c>
      <c r="B8819" s="4">
        <v>1197831</v>
      </c>
      <c r="C8819" s="5">
        <v>44416</v>
      </c>
      <c r="D8819" s="37">
        <v>2021</v>
      </c>
      <c r="E8819" s="5" t="str">
        <f>TEXT(Sales[[#This Row],[Invoice Date]],"mmm")</f>
        <v>Aug</v>
      </c>
      <c r="F8819" s="4" t="s">
        <v>31</v>
      </c>
      <c r="G8819" s="4" t="s">
        <v>84</v>
      </c>
      <c r="H8819" s="4" t="s">
        <v>85</v>
      </c>
      <c r="I8819" s="6" t="s">
        <v>17</v>
      </c>
      <c r="J8819" s="7">
        <v>38</v>
      </c>
      <c r="K8819" s="8">
        <v>233</v>
      </c>
      <c r="L8819" s="9">
        <f t="shared" si="137"/>
        <v>8854</v>
      </c>
      <c r="M8819" s="9">
        <v>3718.68</v>
      </c>
      <c r="N8819" s="10">
        <v>0.42</v>
      </c>
      <c r="O8819" s="4" t="s">
        <v>24</v>
      </c>
    </row>
    <row r="8820" spans="1:15" ht="14.25" customHeight="1" x14ac:dyDescent="0.25">
      <c r="A8820" s="4" t="s">
        <v>14</v>
      </c>
      <c r="B8820" s="4">
        <v>1197831</v>
      </c>
      <c r="C8820" s="5">
        <v>44416</v>
      </c>
      <c r="D8820" s="37">
        <v>2021</v>
      </c>
      <c r="E8820" s="5" t="str">
        <f>TEXT(Sales[[#This Row],[Invoice Date]],"mmm")</f>
        <v>Aug</v>
      </c>
      <c r="F8820" s="4" t="s">
        <v>31</v>
      </c>
      <c r="G8820" s="4" t="s">
        <v>84</v>
      </c>
      <c r="H8820" s="4" t="s">
        <v>85</v>
      </c>
      <c r="I8820" s="6" t="s">
        <v>19</v>
      </c>
      <c r="J8820" s="7">
        <v>37</v>
      </c>
      <c r="K8820" s="8">
        <v>255</v>
      </c>
      <c r="L8820" s="9">
        <f t="shared" si="137"/>
        <v>9435</v>
      </c>
      <c r="M8820" s="9">
        <v>4057.0499999999993</v>
      </c>
      <c r="N8820" s="10">
        <v>0.42999999999999994</v>
      </c>
      <c r="O8820" s="4" t="s">
        <v>24</v>
      </c>
    </row>
    <row r="8821" spans="1:15" ht="14.25" customHeight="1" x14ac:dyDescent="0.25">
      <c r="A8821" s="4" t="s">
        <v>14</v>
      </c>
      <c r="B8821" s="4">
        <v>1197831</v>
      </c>
      <c r="C8821" s="5">
        <v>44416</v>
      </c>
      <c r="D8821" s="37">
        <v>2021</v>
      </c>
      <c r="E8821" s="5" t="str">
        <f>TEXT(Sales[[#This Row],[Invoice Date]],"mmm")</f>
        <v>Aug</v>
      </c>
      <c r="F8821" s="4" t="s">
        <v>31</v>
      </c>
      <c r="G8821" s="4" t="s">
        <v>84</v>
      </c>
      <c r="H8821" s="4" t="s">
        <v>85</v>
      </c>
      <c r="I8821" s="6" t="s">
        <v>20</v>
      </c>
      <c r="J8821" s="7">
        <v>39</v>
      </c>
      <c r="K8821" s="8">
        <v>305</v>
      </c>
      <c r="L8821" s="9">
        <f t="shared" si="137"/>
        <v>11895</v>
      </c>
      <c r="M8821" s="9">
        <v>5114.8499999999995</v>
      </c>
      <c r="N8821" s="10">
        <v>0.42999999999999994</v>
      </c>
      <c r="O8821" s="4" t="s">
        <v>24</v>
      </c>
    </row>
    <row r="8822" spans="1:15" ht="14.25" customHeight="1" x14ac:dyDescent="0.25">
      <c r="A8822" s="4" t="s">
        <v>14</v>
      </c>
      <c r="B8822" s="4">
        <v>1197831</v>
      </c>
      <c r="C8822" s="5">
        <v>44416</v>
      </c>
      <c r="D8822" s="37">
        <v>2021</v>
      </c>
      <c r="E8822" s="5" t="str">
        <f>TEXT(Sales[[#This Row],[Invoice Date]],"mmm")</f>
        <v>Aug</v>
      </c>
      <c r="F8822" s="4" t="s">
        <v>31</v>
      </c>
      <c r="G8822" s="4" t="s">
        <v>84</v>
      </c>
      <c r="H8822" s="4" t="s">
        <v>85</v>
      </c>
      <c r="I8822" s="6" t="s">
        <v>21</v>
      </c>
      <c r="J8822" s="7">
        <v>33</v>
      </c>
      <c r="K8822" s="8">
        <v>162</v>
      </c>
      <c r="L8822" s="9">
        <f t="shared" si="137"/>
        <v>5346</v>
      </c>
      <c r="M8822" s="9">
        <v>2940.3</v>
      </c>
      <c r="N8822" s="10">
        <v>0.55000000000000004</v>
      </c>
      <c r="O8822" s="4" t="s">
        <v>24</v>
      </c>
    </row>
    <row r="8823" spans="1:15" ht="14.25" customHeight="1" x14ac:dyDescent="0.25">
      <c r="A8823" s="4" t="s">
        <v>26</v>
      </c>
      <c r="B8823" s="4">
        <v>1197831</v>
      </c>
      <c r="C8823" s="5">
        <v>44416</v>
      </c>
      <c r="D8823" s="37">
        <v>2021</v>
      </c>
      <c r="E8823" s="5" t="str">
        <f>TEXT(Sales[[#This Row],[Invoice Date]],"mmm")</f>
        <v>Aug</v>
      </c>
      <c r="F8823" s="4" t="s">
        <v>31</v>
      </c>
      <c r="G8823" s="4" t="s">
        <v>84</v>
      </c>
      <c r="H8823" s="4" t="s">
        <v>85</v>
      </c>
      <c r="I8823" s="6" t="s">
        <v>22</v>
      </c>
      <c r="J8823" s="7">
        <v>39</v>
      </c>
      <c r="K8823" s="8">
        <v>166</v>
      </c>
      <c r="L8823" s="9">
        <f t="shared" si="137"/>
        <v>6474</v>
      </c>
      <c r="M8823" s="9">
        <v>2719.08</v>
      </c>
      <c r="N8823" s="10">
        <v>0.42</v>
      </c>
      <c r="O8823" s="4" t="s">
        <v>24</v>
      </c>
    </row>
    <row r="8824" spans="1:15" ht="14.25" customHeight="1" x14ac:dyDescent="0.25">
      <c r="A8824" s="4" t="s">
        <v>26</v>
      </c>
      <c r="B8824" s="4">
        <v>1197831</v>
      </c>
      <c r="C8824" s="5">
        <v>44416</v>
      </c>
      <c r="D8824" s="37">
        <v>2021</v>
      </c>
      <c r="E8824" s="5" t="str">
        <f>TEXT(Sales[[#This Row],[Invoice Date]],"mmm")</f>
        <v>Aug</v>
      </c>
      <c r="F8824" s="4" t="s">
        <v>31</v>
      </c>
      <c r="G8824" s="4" t="s">
        <v>84</v>
      </c>
      <c r="H8824" s="4" t="s">
        <v>85</v>
      </c>
      <c r="I8824" s="6" t="s">
        <v>23</v>
      </c>
      <c r="J8824" s="7">
        <v>44</v>
      </c>
      <c r="K8824" s="8">
        <v>239</v>
      </c>
      <c r="L8824" s="9">
        <f t="shared" si="137"/>
        <v>10516</v>
      </c>
      <c r="M8824" s="9">
        <v>6414.7600000000011</v>
      </c>
      <c r="N8824" s="10">
        <v>0.6100000000000001</v>
      </c>
      <c r="O8824" s="4" t="s">
        <v>24</v>
      </c>
    </row>
    <row r="8825" spans="1:15" ht="14.25" customHeight="1" x14ac:dyDescent="0.25">
      <c r="A8825" s="4" t="s">
        <v>26</v>
      </c>
      <c r="B8825" s="4">
        <v>1197831</v>
      </c>
      <c r="C8825" s="5">
        <v>44444</v>
      </c>
      <c r="D8825" s="37">
        <v>2021</v>
      </c>
      <c r="E8825" s="5" t="str">
        <f>TEXT(Sales[[#This Row],[Invoice Date]],"mmm")</f>
        <v>Sep</v>
      </c>
      <c r="F8825" s="4" t="s">
        <v>31</v>
      </c>
      <c r="G8825" s="4" t="s">
        <v>84</v>
      </c>
      <c r="H8825" s="4" t="s">
        <v>85</v>
      </c>
      <c r="I8825" s="6" t="s">
        <v>17</v>
      </c>
      <c r="J8825" s="7">
        <v>41</v>
      </c>
      <c r="K8825" s="8">
        <v>230</v>
      </c>
      <c r="L8825" s="9">
        <f t="shared" si="137"/>
        <v>9430</v>
      </c>
      <c r="M8825" s="9">
        <v>4337.7999999999993</v>
      </c>
      <c r="N8825" s="10">
        <v>0.45999999999999996</v>
      </c>
      <c r="O8825" s="4" t="s">
        <v>24</v>
      </c>
    </row>
    <row r="8826" spans="1:15" ht="14.25" customHeight="1" x14ac:dyDescent="0.25">
      <c r="A8826" s="4" t="s">
        <v>26</v>
      </c>
      <c r="B8826" s="4">
        <v>1197831</v>
      </c>
      <c r="C8826" s="5">
        <v>44444</v>
      </c>
      <c r="D8826" s="37">
        <v>2021</v>
      </c>
      <c r="E8826" s="5" t="str">
        <f>TEXT(Sales[[#This Row],[Invoice Date]],"mmm")</f>
        <v>Sep</v>
      </c>
      <c r="F8826" s="4" t="s">
        <v>31</v>
      </c>
      <c r="G8826" s="4" t="s">
        <v>84</v>
      </c>
      <c r="H8826" s="4" t="s">
        <v>85</v>
      </c>
      <c r="I8826" s="6" t="s">
        <v>19</v>
      </c>
      <c r="J8826" s="7">
        <v>38</v>
      </c>
      <c r="K8826" s="8">
        <v>219</v>
      </c>
      <c r="L8826" s="9">
        <f t="shared" si="137"/>
        <v>8322</v>
      </c>
      <c r="M8826" s="9">
        <v>3578.4599999999996</v>
      </c>
      <c r="N8826" s="10">
        <v>0.42999999999999994</v>
      </c>
      <c r="O8826" s="4" t="s">
        <v>24</v>
      </c>
    </row>
    <row r="8827" spans="1:15" ht="14.25" customHeight="1" x14ac:dyDescent="0.25">
      <c r="A8827" s="4" t="s">
        <v>26</v>
      </c>
      <c r="B8827" s="4">
        <v>1197831</v>
      </c>
      <c r="C8827" s="5">
        <v>44444</v>
      </c>
      <c r="D8827" s="37">
        <v>2021</v>
      </c>
      <c r="E8827" s="5" t="str">
        <f>TEXT(Sales[[#This Row],[Invoice Date]],"mmm")</f>
        <v>Sep</v>
      </c>
      <c r="F8827" s="4" t="s">
        <v>31</v>
      </c>
      <c r="G8827" s="4" t="s">
        <v>84</v>
      </c>
      <c r="H8827" s="4" t="s">
        <v>85</v>
      </c>
      <c r="I8827" s="6" t="s">
        <v>20</v>
      </c>
      <c r="J8827" s="7">
        <v>43</v>
      </c>
      <c r="K8827" s="8">
        <v>203</v>
      </c>
      <c r="L8827" s="9">
        <f t="shared" si="137"/>
        <v>8729</v>
      </c>
      <c r="M8827" s="9">
        <v>3928.0499999999997</v>
      </c>
      <c r="N8827" s="10">
        <v>0.44999999999999996</v>
      </c>
      <c r="O8827" s="4" t="s">
        <v>24</v>
      </c>
    </row>
    <row r="8828" spans="1:15" ht="14.25" customHeight="1" x14ac:dyDescent="0.25">
      <c r="A8828" s="4" t="s">
        <v>26</v>
      </c>
      <c r="B8828" s="4">
        <v>1197831</v>
      </c>
      <c r="C8828" s="5">
        <v>44444</v>
      </c>
      <c r="D8828" s="37">
        <v>2021</v>
      </c>
      <c r="E8828" s="5" t="str">
        <f>TEXT(Sales[[#This Row],[Invoice Date]],"mmm")</f>
        <v>Sep</v>
      </c>
      <c r="F8828" s="4" t="s">
        <v>31</v>
      </c>
      <c r="G8828" s="4" t="s">
        <v>84</v>
      </c>
      <c r="H8828" s="4" t="s">
        <v>85</v>
      </c>
      <c r="I8828" s="6" t="s">
        <v>21</v>
      </c>
      <c r="J8828" s="7">
        <v>40</v>
      </c>
      <c r="K8828" s="8">
        <v>136</v>
      </c>
      <c r="L8828" s="9">
        <f t="shared" si="137"/>
        <v>5440</v>
      </c>
      <c r="M8828" s="9">
        <v>2992.0000000000005</v>
      </c>
      <c r="N8828" s="10">
        <v>0.55000000000000004</v>
      </c>
      <c r="O8828" s="4" t="s">
        <v>24</v>
      </c>
    </row>
    <row r="8829" spans="1:15" ht="14.25" customHeight="1" x14ac:dyDescent="0.25">
      <c r="A8829" s="4" t="s">
        <v>26</v>
      </c>
      <c r="B8829" s="4">
        <v>1197831</v>
      </c>
      <c r="C8829" s="5">
        <v>44444</v>
      </c>
      <c r="D8829" s="37">
        <v>2021</v>
      </c>
      <c r="E8829" s="5" t="str">
        <f>TEXT(Sales[[#This Row],[Invoice Date]],"mmm")</f>
        <v>Sep</v>
      </c>
      <c r="F8829" s="4" t="s">
        <v>31</v>
      </c>
      <c r="G8829" s="4" t="s">
        <v>84</v>
      </c>
      <c r="H8829" s="4" t="s">
        <v>85</v>
      </c>
      <c r="I8829" s="6" t="s">
        <v>22</v>
      </c>
      <c r="J8829" s="7">
        <v>42</v>
      </c>
      <c r="K8829" s="8">
        <v>140</v>
      </c>
      <c r="L8829" s="9">
        <f t="shared" si="137"/>
        <v>5880</v>
      </c>
      <c r="M8829" s="9">
        <v>2410.7999999999997</v>
      </c>
      <c r="N8829" s="10">
        <v>0.41</v>
      </c>
      <c r="O8829" s="4" t="s">
        <v>24</v>
      </c>
    </row>
    <row r="8830" spans="1:15" ht="14.25" customHeight="1" x14ac:dyDescent="0.25">
      <c r="A8830" s="4" t="s">
        <v>26</v>
      </c>
      <c r="B8830" s="4">
        <v>1197831</v>
      </c>
      <c r="C8830" s="5">
        <v>44444</v>
      </c>
      <c r="D8830" s="37">
        <v>2021</v>
      </c>
      <c r="E8830" s="5" t="str">
        <f>TEXT(Sales[[#This Row],[Invoice Date]],"mmm")</f>
        <v>Sep</v>
      </c>
      <c r="F8830" s="4" t="s">
        <v>31</v>
      </c>
      <c r="G8830" s="4" t="s">
        <v>84</v>
      </c>
      <c r="H8830" s="4" t="s">
        <v>85</v>
      </c>
      <c r="I8830" s="6" t="s">
        <v>23</v>
      </c>
      <c r="J8830" s="7">
        <v>36</v>
      </c>
      <c r="K8830" s="8">
        <v>200</v>
      </c>
      <c r="L8830" s="9">
        <f t="shared" si="137"/>
        <v>7200</v>
      </c>
      <c r="M8830" s="9">
        <v>4176.0000000000009</v>
      </c>
      <c r="N8830" s="10">
        <v>0.58000000000000007</v>
      </c>
      <c r="O8830" s="4" t="s">
        <v>24</v>
      </c>
    </row>
    <row r="8831" spans="1:15" ht="14.25" customHeight="1" x14ac:dyDescent="0.25">
      <c r="A8831" s="4" t="s">
        <v>26</v>
      </c>
      <c r="B8831" s="4">
        <v>1197831</v>
      </c>
      <c r="C8831" s="5">
        <v>44473</v>
      </c>
      <c r="D8831" s="37">
        <v>2021</v>
      </c>
      <c r="E8831" s="5" t="str">
        <f>TEXT(Sales[[#This Row],[Invoice Date]],"mmm")</f>
        <v>Oct</v>
      </c>
      <c r="F8831" s="4" t="s">
        <v>31</v>
      </c>
      <c r="G8831" s="4" t="s">
        <v>84</v>
      </c>
      <c r="H8831" s="4" t="s">
        <v>85</v>
      </c>
      <c r="I8831" s="6" t="s">
        <v>17</v>
      </c>
      <c r="J8831" s="7">
        <v>30</v>
      </c>
      <c r="K8831" s="8">
        <v>201</v>
      </c>
      <c r="L8831" s="9">
        <f t="shared" si="137"/>
        <v>6030</v>
      </c>
      <c r="M8831" s="9">
        <v>2773.7999999999997</v>
      </c>
      <c r="N8831" s="10">
        <v>0.45999999999999996</v>
      </c>
      <c r="O8831" s="4" t="s">
        <v>24</v>
      </c>
    </row>
    <row r="8832" spans="1:15" ht="14.25" customHeight="1" x14ac:dyDescent="0.25">
      <c r="A8832" s="4" t="s">
        <v>26</v>
      </c>
      <c r="B8832" s="4">
        <v>1197831</v>
      </c>
      <c r="C8832" s="5">
        <v>44473</v>
      </c>
      <c r="D8832" s="37">
        <v>2021</v>
      </c>
      <c r="E8832" s="5" t="str">
        <f>TEXT(Sales[[#This Row],[Invoice Date]],"mmm")</f>
        <v>Oct</v>
      </c>
      <c r="F8832" s="4" t="s">
        <v>31</v>
      </c>
      <c r="G8832" s="4" t="s">
        <v>84</v>
      </c>
      <c r="H8832" s="4" t="s">
        <v>85</v>
      </c>
      <c r="I8832" s="6" t="s">
        <v>19</v>
      </c>
      <c r="J8832" s="7">
        <v>27</v>
      </c>
      <c r="K8832" s="8">
        <v>190</v>
      </c>
      <c r="L8832" s="9">
        <f t="shared" si="137"/>
        <v>5130</v>
      </c>
      <c r="M8832" s="9">
        <v>2205.8999999999996</v>
      </c>
      <c r="N8832" s="10">
        <v>0.42999999999999994</v>
      </c>
      <c r="O8832" s="4" t="s">
        <v>24</v>
      </c>
    </row>
    <row r="8833" spans="1:15" ht="14.25" customHeight="1" x14ac:dyDescent="0.25">
      <c r="A8833" s="4" t="s">
        <v>26</v>
      </c>
      <c r="B8833" s="4">
        <v>1197831</v>
      </c>
      <c r="C8833" s="5">
        <v>44473</v>
      </c>
      <c r="D8833" s="37">
        <v>2021</v>
      </c>
      <c r="E8833" s="5" t="str">
        <f>TEXT(Sales[[#This Row],[Invoice Date]],"mmm")</f>
        <v>Oct</v>
      </c>
      <c r="F8833" s="4" t="s">
        <v>31</v>
      </c>
      <c r="G8833" s="4" t="s">
        <v>84</v>
      </c>
      <c r="H8833" s="4" t="s">
        <v>85</v>
      </c>
      <c r="I8833" s="6" t="s">
        <v>20</v>
      </c>
      <c r="J8833" s="7">
        <v>31</v>
      </c>
      <c r="K8833" s="8">
        <v>179</v>
      </c>
      <c r="L8833" s="9">
        <f t="shared" si="137"/>
        <v>5549</v>
      </c>
      <c r="M8833" s="9">
        <v>2330.58</v>
      </c>
      <c r="N8833" s="10">
        <v>0.42</v>
      </c>
      <c r="O8833" s="4" t="s">
        <v>24</v>
      </c>
    </row>
    <row r="8834" spans="1:15" ht="14.25" customHeight="1" x14ac:dyDescent="0.25">
      <c r="A8834" s="4" t="s">
        <v>26</v>
      </c>
      <c r="B8834" s="4">
        <v>1197831</v>
      </c>
      <c r="C8834" s="5">
        <v>44473</v>
      </c>
      <c r="D8834" s="37">
        <v>2021</v>
      </c>
      <c r="E8834" s="5" t="str">
        <f>TEXT(Sales[[#This Row],[Invoice Date]],"mmm")</f>
        <v>Oct</v>
      </c>
      <c r="F8834" s="4" t="s">
        <v>31</v>
      </c>
      <c r="G8834" s="4" t="s">
        <v>84</v>
      </c>
      <c r="H8834" s="4" t="s">
        <v>85</v>
      </c>
      <c r="I8834" s="6" t="s">
        <v>21</v>
      </c>
      <c r="J8834" s="7">
        <v>35</v>
      </c>
      <c r="K8834" s="8">
        <v>116</v>
      </c>
      <c r="L8834" s="9">
        <f t="shared" si="137"/>
        <v>4060</v>
      </c>
      <c r="M8834" s="9">
        <v>2151.8000000000002</v>
      </c>
      <c r="N8834" s="10">
        <v>0.53</v>
      </c>
      <c r="O8834" s="4" t="s">
        <v>24</v>
      </c>
    </row>
    <row r="8835" spans="1:15" ht="14.25" customHeight="1" x14ac:dyDescent="0.25">
      <c r="A8835" s="4" t="s">
        <v>26</v>
      </c>
      <c r="B8835" s="4">
        <v>1197831</v>
      </c>
      <c r="C8835" s="5">
        <v>44473</v>
      </c>
      <c r="D8835" s="37">
        <v>2021</v>
      </c>
      <c r="E8835" s="5" t="str">
        <f>TEXT(Sales[[#This Row],[Invoice Date]],"mmm")</f>
        <v>Oct</v>
      </c>
      <c r="F8835" s="4" t="s">
        <v>31</v>
      </c>
      <c r="G8835" s="4" t="s">
        <v>84</v>
      </c>
      <c r="H8835" s="4" t="s">
        <v>85</v>
      </c>
      <c r="I8835" s="6" t="s">
        <v>22</v>
      </c>
      <c r="J8835" s="7">
        <v>25</v>
      </c>
      <c r="K8835" s="8">
        <v>123</v>
      </c>
      <c r="L8835" s="9">
        <f t="shared" ref="L8835:L8898" si="138">J8835*K8835</f>
        <v>3075</v>
      </c>
      <c r="M8835" s="9">
        <v>1199.2499999999998</v>
      </c>
      <c r="N8835" s="10">
        <v>0.38999999999999996</v>
      </c>
      <c r="O8835" s="4" t="s">
        <v>24</v>
      </c>
    </row>
    <row r="8836" spans="1:15" ht="14.25" customHeight="1" x14ac:dyDescent="0.25">
      <c r="A8836" s="4" t="s">
        <v>26</v>
      </c>
      <c r="B8836" s="4">
        <v>1197831</v>
      </c>
      <c r="C8836" s="5">
        <v>44473</v>
      </c>
      <c r="D8836" s="37">
        <v>2021</v>
      </c>
      <c r="E8836" s="5" t="str">
        <f>TEXT(Sales[[#This Row],[Invoice Date]],"mmm")</f>
        <v>Oct</v>
      </c>
      <c r="F8836" s="4" t="s">
        <v>31</v>
      </c>
      <c r="G8836" s="4" t="s">
        <v>84</v>
      </c>
      <c r="H8836" s="4" t="s">
        <v>85</v>
      </c>
      <c r="I8836" s="6" t="s">
        <v>23</v>
      </c>
      <c r="J8836" s="7">
        <v>34</v>
      </c>
      <c r="K8836" s="8">
        <v>179</v>
      </c>
      <c r="L8836" s="9">
        <f t="shared" si="138"/>
        <v>6086</v>
      </c>
      <c r="M8836" s="9">
        <v>3590.7400000000007</v>
      </c>
      <c r="N8836" s="10">
        <v>0.59000000000000008</v>
      </c>
      <c r="O8836" s="4" t="s">
        <v>24</v>
      </c>
    </row>
    <row r="8837" spans="1:15" ht="14.25" customHeight="1" x14ac:dyDescent="0.25">
      <c r="A8837" s="4" t="s">
        <v>26</v>
      </c>
      <c r="B8837" s="4">
        <v>1197831</v>
      </c>
      <c r="C8837" s="5">
        <v>44505</v>
      </c>
      <c r="D8837" s="37">
        <v>2021</v>
      </c>
      <c r="E8837" s="5" t="str">
        <f>TEXT(Sales[[#This Row],[Invoice Date]],"mmm")</f>
        <v>Nov</v>
      </c>
      <c r="F8837" s="4" t="s">
        <v>31</v>
      </c>
      <c r="G8837" s="4" t="s">
        <v>84</v>
      </c>
      <c r="H8837" s="4" t="s">
        <v>85</v>
      </c>
      <c r="I8837" s="6" t="s">
        <v>17</v>
      </c>
      <c r="J8837" s="7">
        <v>27</v>
      </c>
      <c r="K8837" s="8">
        <v>203</v>
      </c>
      <c r="L8837" s="9">
        <f t="shared" si="138"/>
        <v>5481</v>
      </c>
      <c r="M8837" s="9">
        <v>2521.2599999999998</v>
      </c>
      <c r="N8837" s="10">
        <v>0.45999999999999996</v>
      </c>
      <c r="O8837" s="4" t="s">
        <v>24</v>
      </c>
    </row>
    <row r="8838" spans="1:15" ht="14.25" customHeight="1" x14ac:dyDescent="0.25">
      <c r="A8838" s="4" t="s">
        <v>26</v>
      </c>
      <c r="B8838" s="4">
        <v>1197831</v>
      </c>
      <c r="C8838" s="5">
        <v>44505</v>
      </c>
      <c r="D8838" s="37">
        <v>2021</v>
      </c>
      <c r="E8838" s="5" t="str">
        <f>TEXT(Sales[[#This Row],[Invoice Date]],"mmm")</f>
        <v>Nov</v>
      </c>
      <c r="F8838" s="4" t="s">
        <v>31</v>
      </c>
      <c r="G8838" s="4" t="s">
        <v>84</v>
      </c>
      <c r="H8838" s="4" t="s">
        <v>85</v>
      </c>
      <c r="I8838" s="6" t="s">
        <v>19</v>
      </c>
      <c r="J8838" s="7">
        <v>28</v>
      </c>
      <c r="K8838" s="8">
        <v>223</v>
      </c>
      <c r="L8838" s="9">
        <f t="shared" si="138"/>
        <v>6244</v>
      </c>
      <c r="M8838" s="9">
        <v>2684.9199999999996</v>
      </c>
      <c r="N8838" s="10">
        <v>0.42999999999999994</v>
      </c>
      <c r="O8838" s="4" t="s">
        <v>24</v>
      </c>
    </row>
    <row r="8839" spans="1:15" ht="14.25" customHeight="1" x14ac:dyDescent="0.25">
      <c r="A8839" s="4" t="s">
        <v>26</v>
      </c>
      <c r="B8839" s="4">
        <v>1197831</v>
      </c>
      <c r="C8839" s="5">
        <v>44505</v>
      </c>
      <c r="D8839" s="37">
        <v>2021</v>
      </c>
      <c r="E8839" s="5" t="str">
        <f>TEXT(Sales[[#This Row],[Invoice Date]],"mmm")</f>
        <v>Nov</v>
      </c>
      <c r="F8839" s="4" t="s">
        <v>31</v>
      </c>
      <c r="G8839" s="4" t="s">
        <v>84</v>
      </c>
      <c r="H8839" s="4" t="s">
        <v>85</v>
      </c>
      <c r="I8839" s="6" t="s">
        <v>20</v>
      </c>
      <c r="J8839" s="7">
        <v>42</v>
      </c>
      <c r="K8839" s="8">
        <v>210</v>
      </c>
      <c r="L8839" s="9">
        <f t="shared" si="138"/>
        <v>8820</v>
      </c>
      <c r="M8839" s="9">
        <v>3704.3999999999996</v>
      </c>
      <c r="N8839" s="10">
        <v>0.42</v>
      </c>
      <c r="O8839" s="4" t="s">
        <v>24</v>
      </c>
    </row>
    <row r="8840" spans="1:15" ht="14.25" customHeight="1" x14ac:dyDescent="0.25">
      <c r="A8840" s="4" t="s">
        <v>26</v>
      </c>
      <c r="B8840" s="4">
        <v>1197831</v>
      </c>
      <c r="C8840" s="5">
        <v>44505</v>
      </c>
      <c r="D8840" s="37">
        <v>2021</v>
      </c>
      <c r="E8840" s="5" t="str">
        <f>TEXT(Sales[[#This Row],[Invoice Date]],"mmm")</f>
        <v>Nov</v>
      </c>
      <c r="F8840" s="4" t="s">
        <v>31</v>
      </c>
      <c r="G8840" s="4" t="s">
        <v>84</v>
      </c>
      <c r="H8840" s="4" t="s">
        <v>85</v>
      </c>
      <c r="I8840" s="6" t="s">
        <v>21</v>
      </c>
      <c r="J8840" s="7">
        <v>43</v>
      </c>
      <c r="K8840" s="8">
        <v>158</v>
      </c>
      <c r="L8840" s="9">
        <f t="shared" si="138"/>
        <v>6794</v>
      </c>
      <c r="M8840" s="9">
        <v>3532.88</v>
      </c>
      <c r="N8840" s="10">
        <v>0.52</v>
      </c>
      <c r="O8840" s="4" t="s">
        <v>24</v>
      </c>
    </row>
    <row r="8841" spans="1:15" ht="14.25" customHeight="1" x14ac:dyDescent="0.25">
      <c r="A8841" s="4" t="s">
        <v>26</v>
      </c>
      <c r="B8841" s="4">
        <v>1197831</v>
      </c>
      <c r="C8841" s="5">
        <v>44505</v>
      </c>
      <c r="D8841" s="37">
        <v>2021</v>
      </c>
      <c r="E8841" s="5" t="str">
        <f>TEXT(Sales[[#This Row],[Invoice Date]],"mmm")</f>
        <v>Nov</v>
      </c>
      <c r="F8841" s="4" t="s">
        <v>31</v>
      </c>
      <c r="G8841" s="4" t="s">
        <v>84</v>
      </c>
      <c r="H8841" s="4" t="s">
        <v>85</v>
      </c>
      <c r="I8841" s="6" t="s">
        <v>22</v>
      </c>
      <c r="J8841" s="7">
        <v>41</v>
      </c>
      <c r="K8841" s="8">
        <v>149</v>
      </c>
      <c r="L8841" s="9">
        <f t="shared" si="138"/>
        <v>6109</v>
      </c>
      <c r="M8841" s="9">
        <v>2321.42</v>
      </c>
      <c r="N8841" s="10">
        <v>0.38</v>
      </c>
      <c r="O8841" s="4" t="s">
        <v>24</v>
      </c>
    </row>
    <row r="8842" spans="1:15" ht="14.25" customHeight="1" x14ac:dyDescent="0.25">
      <c r="A8842" s="4" t="s">
        <v>26</v>
      </c>
      <c r="B8842" s="4">
        <v>1197831</v>
      </c>
      <c r="C8842" s="5">
        <v>44505</v>
      </c>
      <c r="D8842" s="37">
        <v>2021</v>
      </c>
      <c r="E8842" s="5" t="str">
        <f>TEXT(Sales[[#This Row],[Invoice Date]],"mmm")</f>
        <v>Nov</v>
      </c>
      <c r="F8842" s="4" t="s">
        <v>31</v>
      </c>
      <c r="G8842" s="4" t="s">
        <v>84</v>
      </c>
      <c r="H8842" s="4" t="s">
        <v>85</v>
      </c>
      <c r="I8842" s="6" t="s">
        <v>23</v>
      </c>
      <c r="J8842" s="7">
        <v>51</v>
      </c>
      <c r="K8842" s="8">
        <v>194</v>
      </c>
      <c r="L8842" s="9">
        <f t="shared" si="138"/>
        <v>9894</v>
      </c>
      <c r="M8842" s="9">
        <v>5837.4600000000009</v>
      </c>
      <c r="N8842" s="10">
        <v>0.59000000000000008</v>
      </c>
      <c r="O8842" s="4" t="s">
        <v>24</v>
      </c>
    </row>
    <row r="8843" spans="1:15" ht="14.25" customHeight="1" x14ac:dyDescent="0.25">
      <c r="A8843" s="4" t="s">
        <v>14</v>
      </c>
      <c r="B8843" s="4">
        <v>1197831</v>
      </c>
      <c r="C8843" s="5">
        <v>44534</v>
      </c>
      <c r="D8843" s="37">
        <v>2021</v>
      </c>
      <c r="E8843" s="5" t="str">
        <f>TEXT(Sales[[#This Row],[Invoice Date]],"mmm")</f>
        <v>Dec</v>
      </c>
      <c r="F8843" s="4" t="s">
        <v>31</v>
      </c>
      <c r="G8843" s="4" t="s">
        <v>84</v>
      </c>
      <c r="H8843" s="4" t="s">
        <v>85</v>
      </c>
      <c r="I8843" s="6" t="s">
        <v>17</v>
      </c>
      <c r="J8843" s="7">
        <v>40</v>
      </c>
      <c r="K8843" s="8">
        <v>240</v>
      </c>
      <c r="L8843" s="9">
        <f t="shared" si="138"/>
        <v>9600</v>
      </c>
      <c r="M8843" s="9">
        <v>4320</v>
      </c>
      <c r="N8843" s="10">
        <v>0.44999999999999996</v>
      </c>
      <c r="O8843" s="4" t="s">
        <v>24</v>
      </c>
    </row>
    <row r="8844" spans="1:15" ht="14.25" customHeight="1" x14ac:dyDescent="0.25">
      <c r="A8844" s="4" t="s">
        <v>14</v>
      </c>
      <c r="B8844" s="4">
        <v>1197831</v>
      </c>
      <c r="C8844" s="5">
        <v>44534</v>
      </c>
      <c r="D8844" s="37">
        <v>2021</v>
      </c>
      <c r="E8844" s="5" t="str">
        <f>TEXT(Sales[[#This Row],[Invoice Date]],"mmm")</f>
        <v>Dec</v>
      </c>
      <c r="F8844" s="4" t="s">
        <v>31</v>
      </c>
      <c r="G8844" s="4" t="s">
        <v>84</v>
      </c>
      <c r="H8844" s="4" t="s">
        <v>85</v>
      </c>
      <c r="I8844" s="6" t="s">
        <v>19</v>
      </c>
      <c r="J8844" s="7">
        <v>41</v>
      </c>
      <c r="K8844" s="8">
        <v>240</v>
      </c>
      <c r="L8844" s="9">
        <f t="shared" si="138"/>
        <v>9840</v>
      </c>
      <c r="M8844" s="9">
        <v>4526.3999999999996</v>
      </c>
      <c r="N8844" s="10">
        <v>0.45999999999999996</v>
      </c>
      <c r="O8844" s="4" t="s">
        <v>24</v>
      </c>
    </row>
    <row r="8845" spans="1:15" ht="14.25" customHeight="1" x14ac:dyDescent="0.25">
      <c r="A8845" s="4" t="s">
        <v>14</v>
      </c>
      <c r="B8845" s="4">
        <v>1197831</v>
      </c>
      <c r="C8845" s="5">
        <v>44534</v>
      </c>
      <c r="D8845" s="37">
        <v>2021</v>
      </c>
      <c r="E8845" s="5" t="str">
        <f>TEXT(Sales[[#This Row],[Invoice Date]],"mmm")</f>
        <v>Dec</v>
      </c>
      <c r="F8845" s="4" t="s">
        <v>31</v>
      </c>
      <c r="G8845" s="4" t="s">
        <v>84</v>
      </c>
      <c r="H8845" s="4" t="s">
        <v>85</v>
      </c>
      <c r="I8845" s="6" t="s">
        <v>20</v>
      </c>
      <c r="J8845" s="7">
        <v>47</v>
      </c>
      <c r="K8845" s="8">
        <v>223</v>
      </c>
      <c r="L8845" s="9">
        <f t="shared" si="138"/>
        <v>10481</v>
      </c>
      <c r="M8845" s="9">
        <v>4611.6399999999994</v>
      </c>
      <c r="N8845" s="10">
        <v>0.43999999999999995</v>
      </c>
      <c r="O8845" s="4" t="s">
        <v>24</v>
      </c>
    </row>
    <row r="8846" spans="1:15" ht="14.25" customHeight="1" x14ac:dyDescent="0.25">
      <c r="A8846" s="4" t="s">
        <v>14</v>
      </c>
      <c r="B8846" s="4">
        <v>1197831</v>
      </c>
      <c r="C8846" s="5">
        <v>44534</v>
      </c>
      <c r="D8846" s="37">
        <v>2021</v>
      </c>
      <c r="E8846" s="5" t="str">
        <f>TEXT(Sales[[#This Row],[Invoice Date]],"mmm")</f>
        <v>Dec</v>
      </c>
      <c r="F8846" s="4" t="s">
        <v>31</v>
      </c>
      <c r="G8846" s="4" t="s">
        <v>84</v>
      </c>
      <c r="H8846" s="4" t="s">
        <v>85</v>
      </c>
      <c r="I8846" s="6" t="s">
        <v>21</v>
      </c>
      <c r="J8846" s="7">
        <v>44</v>
      </c>
      <c r="K8846" s="8">
        <v>184</v>
      </c>
      <c r="L8846" s="9">
        <f t="shared" si="138"/>
        <v>8096</v>
      </c>
      <c r="M8846" s="9">
        <v>4209.92</v>
      </c>
      <c r="N8846" s="10">
        <v>0.52</v>
      </c>
      <c r="O8846" s="4" t="s">
        <v>24</v>
      </c>
    </row>
    <row r="8847" spans="1:15" ht="14.25" customHeight="1" x14ac:dyDescent="0.25">
      <c r="A8847" s="4" t="s">
        <v>14</v>
      </c>
      <c r="B8847" s="4">
        <v>1197831</v>
      </c>
      <c r="C8847" s="5">
        <v>44534</v>
      </c>
      <c r="D8847" s="37">
        <v>2021</v>
      </c>
      <c r="E8847" s="5" t="str">
        <f>TEXT(Sales[[#This Row],[Invoice Date]],"mmm")</f>
        <v>Dec</v>
      </c>
      <c r="F8847" s="4" t="s">
        <v>31</v>
      </c>
      <c r="G8847" s="4" t="s">
        <v>84</v>
      </c>
      <c r="H8847" s="4" t="s">
        <v>85</v>
      </c>
      <c r="I8847" s="6" t="s">
        <v>22</v>
      </c>
      <c r="J8847" s="7">
        <v>43</v>
      </c>
      <c r="K8847" s="8">
        <v>147</v>
      </c>
      <c r="L8847" s="9">
        <f t="shared" si="138"/>
        <v>6321</v>
      </c>
      <c r="M8847" s="9">
        <v>2591.6099999999997</v>
      </c>
      <c r="N8847" s="10">
        <v>0.41</v>
      </c>
      <c r="O8847" s="4" t="s">
        <v>24</v>
      </c>
    </row>
    <row r="8848" spans="1:15" ht="14.25" customHeight="1" x14ac:dyDescent="0.25">
      <c r="A8848" s="4" t="s">
        <v>14</v>
      </c>
      <c r="B8848" s="4">
        <v>1197831</v>
      </c>
      <c r="C8848" s="5">
        <v>44534</v>
      </c>
      <c r="D8848" s="37">
        <v>2021</v>
      </c>
      <c r="E8848" s="5" t="str">
        <f>TEXT(Sales[[#This Row],[Invoice Date]],"mmm")</f>
        <v>Dec</v>
      </c>
      <c r="F8848" s="4" t="s">
        <v>31</v>
      </c>
      <c r="G8848" s="4" t="s">
        <v>84</v>
      </c>
      <c r="H8848" s="4" t="s">
        <v>85</v>
      </c>
      <c r="I8848" s="6" t="s">
        <v>23</v>
      </c>
      <c r="J8848" s="7">
        <v>47</v>
      </c>
      <c r="K8848" s="8">
        <v>232</v>
      </c>
      <c r="L8848" s="9">
        <f t="shared" si="138"/>
        <v>10904</v>
      </c>
      <c r="M8848" s="9">
        <v>6651.4400000000014</v>
      </c>
      <c r="N8848" s="10">
        <v>0.6100000000000001</v>
      </c>
      <c r="O8848" s="4" t="s">
        <v>24</v>
      </c>
    </row>
    <row r="8849" spans="1:15" ht="14.25" customHeight="1" x14ac:dyDescent="0.25">
      <c r="A8849" s="4" t="s">
        <v>14</v>
      </c>
      <c r="B8849" s="4">
        <v>1128299</v>
      </c>
      <c r="C8849" s="5">
        <v>44219</v>
      </c>
      <c r="D8849" s="37">
        <v>2021</v>
      </c>
      <c r="E8849" s="5" t="str">
        <f>TEXT(Sales[[#This Row],[Invoice Date]],"mmm")</f>
        <v>Jan</v>
      </c>
      <c r="F8849" s="4" t="s">
        <v>31</v>
      </c>
      <c r="G8849" s="4" t="s">
        <v>84</v>
      </c>
      <c r="H8849" s="4" t="s">
        <v>85</v>
      </c>
      <c r="I8849" s="6" t="s">
        <v>17</v>
      </c>
      <c r="J8849" s="7">
        <v>23</v>
      </c>
      <c r="K8849" s="8">
        <v>136</v>
      </c>
      <c r="L8849" s="9">
        <f t="shared" si="138"/>
        <v>3128</v>
      </c>
      <c r="M8849" s="9">
        <v>1251.1999999999998</v>
      </c>
      <c r="N8849" s="10">
        <v>0.39999999999999997</v>
      </c>
      <c r="O8849" s="4" t="s">
        <v>24</v>
      </c>
    </row>
    <row r="8850" spans="1:15" ht="14.25" customHeight="1" x14ac:dyDescent="0.25">
      <c r="A8850" s="4" t="s">
        <v>14</v>
      </c>
      <c r="B8850" s="4">
        <v>1128299</v>
      </c>
      <c r="C8850" s="5">
        <v>44219</v>
      </c>
      <c r="D8850" s="37">
        <v>2021</v>
      </c>
      <c r="E8850" s="5" t="str">
        <f>TEXT(Sales[[#This Row],[Invoice Date]],"mmm")</f>
        <v>Jan</v>
      </c>
      <c r="F8850" s="4" t="s">
        <v>31</v>
      </c>
      <c r="G8850" s="4" t="s">
        <v>84</v>
      </c>
      <c r="H8850" s="4" t="s">
        <v>85</v>
      </c>
      <c r="I8850" s="6" t="s">
        <v>19</v>
      </c>
      <c r="J8850" s="7">
        <v>30</v>
      </c>
      <c r="K8850" s="8">
        <v>140</v>
      </c>
      <c r="L8850" s="9">
        <f t="shared" si="138"/>
        <v>4200</v>
      </c>
      <c r="M8850" s="9">
        <v>1806.0000000000002</v>
      </c>
      <c r="N8850" s="10">
        <v>0.43000000000000005</v>
      </c>
      <c r="O8850" s="4" t="s">
        <v>24</v>
      </c>
    </row>
    <row r="8851" spans="1:15" ht="14.25" customHeight="1" x14ac:dyDescent="0.25">
      <c r="A8851" s="4" t="s">
        <v>14</v>
      </c>
      <c r="B8851" s="4">
        <v>1128299</v>
      </c>
      <c r="C8851" s="5">
        <v>44219</v>
      </c>
      <c r="D8851" s="37">
        <v>2021</v>
      </c>
      <c r="E8851" s="5" t="str">
        <f>TEXT(Sales[[#This Row],[Invoice Date]],"mmm")</f>
        <v>Jan</v>
      </c>
      <c r="F8851" s="4" t="s">
        <v>31</v>
      </c>
      <c r="G8851" s="4" t="s">
        <v>84</v>
      </c>
      <c r="H8851" s="4" t="s">
        <v>85</v>
      </c>
      <c r="I8851" s="6" t="s">
        <v>20</v>
      </c>
      <c r="J8851" s="7">
        <v>31</v>
      </c>
      <c r="K8851" s="8">
        <v>145</v>
      </c>
      <c r="L8851" s="9">
        <f t="shared" si="138"/>
        <v>4495</v>
      </c>
      <c r="M8851" s="9">
        <v>1753.0499999999997</v>
      </c>
      <c r="N8851" s="10">
        <v>0.38999999999999996</v>
      </c>
      <c r="O8851" s="4" t="s">
        <v>24</v>
      </c>
    </row>
    <row r="8852" spans="1:15" ht="14.25" customHeight="1" x14ac:dyDescent="0.25">
      <c r="A8852" s="4" t="s">
        <v>14</v>
      </c>
      <c r="B8852" s="4">
        <v>1128299</v>
      </c>
      <c r="C8852" s="5">
        <v>44219</v>
      </c>
      <c r="D8852" s="37">
        <v>2021</v>
      </c>
      <c r="E8852" s="5" t="str">
        <f>TEXT(Sales[[#This Row],[Invoice Date]],"mmm")</f>
        <v>Jan</v>
      </c>
      <c r="F8852" s="4" t="s">
        <v>31</v>
      </c>
      <c r="G8852" s="4" t="s">
        <v>84</v>
      </c>
      <c r="H8852" s="4" t="s">
        <v>85</v>
      </c>
      <c r="I8852" s="6" t="s">
        <v>21</v>
      </c>
      <c r="J8852" s="7">
        <v>30</v>
      </c>
      <c r="K8852" s="8">
        <v>88</v>
      </c>
      <c r="L8852" s="9">
        <f t="shared" si="138"/>
        <v>2640</v>
      </c>
      <c r="M8852" s="9">
        <v>976.8</v>
      </c>
      <c r="N8852" s="10">
        <v>0.37</v>
      </c>
      <c r="O8852" s="4" t="s">
        <v>24</v>
      </c>
    </row>
    <row r="8853" spans="1:15" ht="14.25" customHeight="1" x14ac:dyDescent="0.25">
      <c r="A8853" s="4" t="s">
        <v>14</v>
      </c>
      <c r="B8853" s="4">
        <v>1128299</v>
      </c>
      <c r="C8853" s="5">
        <v>44219</v>
      </c>
      <c r="D8853" s="37">
        <v>2021</v>
      </c>
      <c r="E8853" s="5" t="str">
        <f>TEXT(Sales[[#This Row],[Invoice Date]],"mmm")</f>
        <v>Jan</v>
      </c>
      <c r="F8853" s="4" t="s">
        <v>31</v>
      </c>
      <c r="G8853" s="4" t="s">
        <v>84</v>
      </c>
      <c r="H8853" s="4" t="s">
        <v>85</v>
      </c>
      <c r="I8853" s="6" t="s">
        <v>22</v>
      </c>
      <c r="J8853" s="7">
        <v>35</v>
      </c>
      <c r="K8853" s="8">
        <v>68</v>
      </c>
      <c r="L8853" s="9">
        <f t="shared" si="138"/>
        <v>2380</v>
      </c>
      <c r="M8853" s="9">
        <v>809.19999999999993</v>
      </c>
      <c r="N8853" s="10">
        <v>0.33999999999999997</v>
      </c>
      <c r="O8853" s="4" t="s">
        <v>24</v>
      </c>
    </row>
    <row r="8854" spans="1:15" ht="14.25" customHeight="1" x14ac:dyDescent="0.25">
      <c r="A8854" s="4" t="s">
        <v>14</v>
      </c>
      <c r="B8854" s="4">
        <v>1128299</v>
      </c>
      <c r="C8854" s="5">
        <v>44219</v>
      </c>
      <c r="D8854" s="37">
        <v>2021</v>
      </c>
      <c r="E8854" s="5" t="str">
        <f>TEXT(Sales[[#This Row],[Invoice Date]],"mmm")</f>
        <v>Jan</v>
      </c>
      <c r="F8854" s="4" t="s">
        <v>31</v>
      </c>
      <c r="G8854" s="4" t="s">
        <v>84</v>
      </c>
      <c r="H8854" s="4" t="s">
        <v>85</v>
      </c>
      <c r="I8854" s="6" t="s">
        <v>23</v>
      </c>
      <c r="J8854" s="7">
        <v>27</v>
      </c>
      <c r="K8854" s="8">
        <v>140</v>
      </c>
      <c r="L8854" s="9">
        <f t="shared" si="138"/>
        <v>3780</v>
      </c>
      <c r="M8854" s="9">
        <v>1020.6</v>
      </c>
      <c r="N8854" s="10">
        <v>0.27</v>
      </c>
      <c r="O8854" s="4" t="s">
        <v>24</v>
      </c>
    </row>
    <row r="8855" spans="1:15" ht="14.25" customHeight="1" x14ac:dyDescent="0.25">
      <c r="A8855" s="4" t="s">
        <v>14</v>
      </c>
      <c r="B8855" s="4">
        <v>1128299</v>
      </c>
      <c r="C8855" s="5">
        <v>44250</v>
      </c>
      <c r="D8855" s="37">
        <v>2021</v>
      </c>
      <c r="E8855" s="5" t="str">
        <f>TEXT(Sales[[#This Row],[Invoice Date]],"mmm")</f>
        <v>Feb</v>
      </c>
      <c r="F8855" s="4" t="s">
        <v>31</v>
      </c>
      <c r="G8855" s="4" t="s">
        <v>84</v>
      </c>
      <c r="H8855" s="4" t="s">
        <v>85</v>
      </c>
      <c r="I8855" s="6" t="s">
        <v>17</v>
      </c>
      <c r="J8855" s="7">
        <v>21</v>
      </c>
      <c r="K8855" s="8">
        <v>162</v>
      </c>
      <c r="L8855" s="9">
        <f t="shared" si="138"/>
        <v>3402</v>
      </c>
      <c r="M8855" s="9">
        <v>1258.74</v>
      </c>
      <c r="N8855" s="10">
        <v>0.37</v>
      </c>
      <c r="O8855" s="4" t="s">
        <v>24</v>
      </c>
    </row>
    <row r="8856" spans="1:15" ht="14.25" customHeight="1" x14ac:dyDescent="0.25">
      <c r="A8856" s="4" t="s">
        <v>14</v>
      </c>
      <c r="B8856" s="4">
        <v>1128299</v>
      </c>
      <c r="C8856" s="5">
        <v>44250</v>
      </c>
      <c r="D8856" s="37">
        <v>2021</v>
      </c>
      <c r="E8856" s="5" t="str">
        <f>TEXT(Sales[[#This Row],[Invoice Date]],"mmm")</f>
        <v>Feb</v>
      </c>
      <c r="F8856" s="4" t="s">
        <v>31</v>
      </c>
      <c r="G8856" s="4" t="s">
        <v>84</v>
      </c>
      <c r="H8856" s="4" t="s">
        <v>85</v>
      </c>
      <c r="I8856" s="6" t="s">
        <v>19</v>
      </c>
      <c r="J8856" s="7">
        <v>28</v>
      </c>
      <c r="K8856" s="8">
        <v>128</v>
      </c>
      <c r="L8856" s="9">
        <f t="shared" si="138"/>
        <v>3584</v>
      </c>
      <c r="M8856" s="9">
        <v>1541.1200000000001</v>
      </c>
      <c r="N8856" s="10">
        <v>0.43000000000000005</v>
      </c>
      <c r="O8856" s="4" t="s">
        <v>24</v>
      </c>
    </row>
    <row r="8857" spans="1:15" ht="14.25" customHeight="1" x14ac:dyDescent="0.25">
      <c r="A8857" s="4" t="s">
        <v>14</v>
      </c>
      <c r="B8857" s="4">
        <v>1128299</v>
      </c>
      <c r="C8857" s="5">
        <v>44250</v>
      </c>
      <c r="D8857" s="37">
        <v>2021</v>
      </c>
      <c r="E8857" s="5" t="str">
        <f>TEXT(Sales[[#This Row],[Invoice Date]],"mmm")</f>
        <v>Feb</v>
      </c>
      <c r="F8857" s="4" t="s">
        <v>31</v>
      </c>
      <c r="G8857" s="4" t="s">
        <v>84</v>
      </c>
      <c r="H8857" s="4" t="s">
        <v>85</v>
      </c>
      <c r="I8857" s="6" t="s">
        <v>20</v>
      </c>
      <c r="J8857" s="7">
        <v>28</v>
      </c>
      <c r="K8857" s="8">
        <v>124</v>
      </c>
      <c r="L8857" s="9">
        <f t="shared" si="138"/>
        <v>3472</v>
      </c>
      <c r="M8857" s="9">
        <v>1458.24</v>
      </c>
      <c r="N8857" s="10">
        <v>0.42</v>
      </c>
      <c r="O8857" s="4" t="s">
        <v>24</v>
      </c>
    </row>
    <row r="8858" spans="1:15" ht="14.25" customHeight="1" x14ac:dyDescent="0.25">
      <c r="A8858" s="4" t="s">
        <v>14</v>
      </c>
      <c r="B8858" s="4">
        <v>1128299</v>
      </c>
      <c r="C8858" s="5">
        <v>44250</v>
      </c>
      <c r="D8858" s="37">
        <v>2021</v>
      </c>
      <c r="E8858" s="5" t="str">
        <f>TEXT(Sales[[#This Row],[Invoice Date]],"mmm")</f>
        <v>Feb</v>
      </c>
      <c r="F8858" s="4" t="s">
        <v>31</v>
      </c>
      <c r="G8858" s="4" t="s">
        <v>86</v>
      </c>
      <c r="H8858" s="4" t="s">
        <v>87</v>
      </c>
      <c r="I8858" s="6" t="s">
        <v>21</v>
      </c>
      <c r="J8858" s="7">
        <v>26</v>
      </c>
      <c r="K8858" s="8">
        <v>68</v>
      </c>
      <c r="L8858" s="9">
        <f t="shared" si="138"/>
        <v>1768</v>
      </c>
      <c r="M8858" s="9">
        <v>742.56</v>
      </c>
      <c r="N8858" s="10">
        <v>0.42</v>
      </c>
      <c r="O8858" s="4" t="s">
        <v>24</v>
      </c>
    </row>
    <row r="8859" spans="1:15" ht="14.25" customHeight="1" x14ac:dyDescent="0.25">
      <c r="A8859" s="4" t="s">
        <v>14</v>
      </c>
      <c r="B8859" s="4">
        <v>1128299</v>
      </c>
      <c r="C8859" s="5">
        <v>44250</v>
      </c>
      <c r="D8859" s="37">
        <v>2021</v>
      </c>
      <c r="E8859" s="5" t="str">
        <f>TEXT(Sales[[#This Row],[Invoice Date]],"mmm")</f>
        <v>Feb</v>
      </c>
      <c r="F8859" s="4" t="s">
        <v>31</v>
      </c>
      <c r="G8859" s="4" t="s">
        <v>86</v>
      </c>
      <c r="H8859" s="4" t="s">
        <v>87</v>
      </c>
      <c r="I8859" s="6" t="s">
        <v>22</v>
      </c>
      <c r="J8859" s="7">
        <v>36</v>
      </c>
      <c r="K8859" s="8">
        <v>51</v>
      </c>
      <c r="L8859" s="9">
        <f t="shared" si="138"/>
        <v>1836</v>
      </c>
      <c r="M8859" s="9">
        <v>679.31999999999994</v>
      </c>
      <c r="N8859" s="10">
        <v>0.37</v>
      </c>
      <c r="O8859" s="4" t="s">
        <v>24</v>
      </c>
    </row>
    <row r="8860" spans="1:15" ht="14.25" customHeight="1" x14ac:dyDescent="0.25">
      <c r="A8860" s="4" t="s">
        <v>14</v>
      </c>
      <c r="B8860" s="4">
        <v>1128299</v>
      </c>
      <c r="C8860" s="5">
        <v>44250</v>
      </c>
      <c r="D8860" s="37">
        <v>2021</v>
      </c>
      <c r="E8860" s="5" t="str">
        <f>TEXT(Sales[[#This Row],[Invoice Date]],"mmm")</f>
        <v>Feb</v>
      </c>
      <c r="F8860" s="4" t="s">
        <v>31</v>
      </c>
      <c r="G8860" s="4" t="s">
        <v>86</v>
      </c>
      <c r="H8860" s="4" t="s">
        <v>87</v>
      </c>
      <c r="I8860" s="6" t="s">
        <v>23</v>
      </c>
      <c r="J8860" s="7">
        <v>31</v>
      </c>
      <c r="K8860" s="8">
        <v>116</v>
      </c>
      <c r="L8860" s="9">
        <f t="shared" si="138"/>
        <v>3596</v>
      </c>
      <c r="M8860" s="9">
        <v>970.92000000000007</v>
      </c>
      <c r="N8860" s="10">
        <v>0.27</v>
      </c>
      <c r="O8860" s="4" t="s">
        <v>24</v>
      </c>
    </row>
    <row r="8861" spans="1:15" ht="14.25" customHeight="1" x14ac:dyDescent="0.25">
      <c r="A8861" s="4" t="s">
        <v>14</v>
      </c>
      <c r="B8861" s="4">
        <v>1128299</v>
      </c>
      <c r="C8861" s="5">
        <v>44277</v>
      </c>
      <c r="D8861" s="37">
        <v>2021</v>
      </c>
      <c r="E8861" s="5" t="str">
        <f>TEXT(Sales[[#This Row],[Invoice Date]],"mmm")</f>
        <v>Mar</v>
      </c>
      <c r="F8861" s="4" t="s">
        <v>31</v>
      </c>
      <c r="G8861" s="4" t="s">
        <v>86</v>
      </c>
      <c r="H8861" s="4" t="s">
        <v>87</v>
      </c>
      <c r="I8861" s="6" t="s">
        <v>17</v>
      </c>
      <c r="J8861" s="7">
        <v>29</v>
      </c>
      <c r="K8861" s="8">
        <v>160</v>
      </c>
      <c r="L8861" s="9">
        <f t="shared" si="138"/>
        <v>4640</v>
      </c>
      <c r="M8861" s="9">
        <v>1855.9999999999998</v>
      </c>
      <c r="N8861" s="10">
        <v>0.39999999999999997</v>
      </c>
      <c r="O8861" s="4" t="s">
        <v>24</v>
      </c>
    </row>
    <row r="8862" spans="1:15" ht="14.25" customHeight="1" x14ac:dyDescent="0.25">
      <c r="A8862" s="4" t="s">
        <v>14</v>
      </c>
      <c r="B8862" s="4">
        <v>1128299</v>
      </c>
      <c r="C8862" s="5">
        <v>44277</v>
      </c>
      <c r="D8862" s="37">
        <v>2021</v>
      </c>
      <c r="E8862" s="5" t="str">
        <f>TEXT(Sales[[#This Row],[Invoice Date]],"mmm")</f>
        <v>Mar</v>
      </c>
      <c r="F8862" s="4" t="s">
        <v>31</v>
      </c>
      <c r="G8862" s="4" t="s">
        <v>86</v>
      </c>
      <c r="H8862" s="4" t="s">
        <v>87</v>
      </c>
      <c r="I8862" s="6" t="s">
        <v>19</v>
      </c>
      <c r="J8862" s="7">
        <v>38</v>
      </c>
      <c r="K8862" s="8">
        <v>116</v>
      </c>
      <c r="L8862" s="9">
        <f t="shared" si="138"/>
        <v>4408</v>
      </c>
      <c r="M8862" s="9">
        <v>1939.52</v>
      </c>
      <c r="N8862" s="10">
        <v>0.44</v>
      </c>
      <c r="O8862" s="4" t="s">
        <v>24</v>
      </c>
    </row>
    <row r="8863" spans="1:15" ht="14.25" customHeight="1" x14ac:dyDescent="0.25">
      <c r="A8863" s="4" t="s">
        <v>14</v>
      </c>
      <c r="B8863" s="4">
        <v>1128299</v>
      </c>
      <c r="C8863" s="5">
        <v>44277</v>
      </c>
      <c r="D8863" s="37">
        <v>2021</v>
      </c>
      <c r="E8863" s="5" t="str">
        <f>TEXT(Sales[[#This Row],[Invoice Date]],"mmm")</f>
        <v>Mar</v>
      </c>
      <c r="F8863" s="4" t="s">
        <v>31</v>
      </c>
      <c r="G8863" s="4" t="s">
        <v>86</v>
      </c>
      <c r="H8863" s="4" t="s">
        <v>87</v>
      </c>
      <c r="I8863" s="6" t="s">
        <v>20</v>
      </c>
      <c r="J8863" s="7">
        <v>37</v>
      </c>
      <c r="K8863" s="8">
        <v>119</v>
      </c>
      <c r="L8863" s="9">
        <f t="shared" si="138"/>
        <v>4403</v>
      </c>
      <c r="M8863" s="9">
        <v>1805.2299999999998</v>
      </c>
      <c r="N8863" s="10">
        <v>0.41</v>
      </c>
      <c r="O8863" s="4" t="s">
        <v>24</v>
      </c>
    </row>
    <row r="8864" spans="1:15" ht="14.25" customHeight="1" x14ac:dyDescent="0.25">
      <c r="A8864" s="4" t="s">
        <v>14</v>
      </c>
      <c r="B8864" s="4">
        <v>1128299</v>
      </c>
      <c r="C8864" s="5">
        <v>44277</v>
      </c>
      <c r="D8864" s="37">
        <v>2021</v>
      </c>
      <c r="E8864" s="5" t="str">
        <f>TEXT(Sales[[#This Row],[Invoice Date]],"mmm")</f>
        <v>Mar</v>
      </c>
      <c r="F8864" s="4" t="s">
        <v>31</v>
      </c>
      <c r="G8864" s="4" t="s">
        <v>86</v>
      </c>
      <c r="H8864" s="4" t="s">
        <v>87</v>
      </c>
      <c r="I8864" s="6" t="s">
        <v>21</v>
      </c>
      <c r="J8864" s="7">
        <v>38</v>
      </c>
      <c r="K8864" s="8">
        <v>68</v>
      </c>
      <c r="L8864" s="9">
        <f t="shared" si="138"/>
        <v>2584</v>
      </c>
      <c r="M8864" s="9">
        <v>956.08</v>
      </c>
      <c r="N8864" s="10">
        <v>0.37</v>
      </c>
      <c r="O8864" s="4" t="s">
        <v>24</v>
      </c>
    </row>
    <row r="8865" spans="1:15" ht="14.25" customHeight="1" x14ac:dyDescent="0.25">
      <c r="A8865" s="4" t="s">
        <v>14</v>
      </c>
      <c r="B8865" s="4">
        <v>1128299</v>
      </c>
      <c r="C8865" s="5">
        <v>44277</v>
      </c>
      <c r="D8865" s="37">
        <v>2021</v>
      </c>
      <c r="E8865" s="5" t="str">
        <f>TEXT(Sales[[#This Row],[Invoice Date]],"mmm")</f>
        <v>Mar</v>
      </c>
      <c r="F8865" s="4" t="s">
        <v>31</v>
      </c>
      <c r="G8865" s="4" t="s">
        <v>86</v>
      </c>
      <c r="H8865" s="4" t="s">
        <v>87</v>
      </c>
      <c r="I8865" s="6" t="s">
        <v>22</v>
      </c>
      <c r="J8865" s="7">
        <v>41</v>
      </c>
      <c r="K8865" s="8">
        <v>39</v>
      </c>
      <c r="L8865" s="9">
        <f t="shared" si="138"/>
        <v>1599</v>
      </c>
      <c r="M8865" s="9">
        <v>511.68</v>
      </c>
      <c r="N8865" s="10">
        <v>0.32</v>
      </c>
      <c r="O8865" s="4" t="s">
        <v>24</v>
      </c>
    </row>
    <row r="8866" spans="1:15" ht="14.25" customHeight="1" x14ac:dyDescent="0.25">
      <c r="A8866" s="4" t="s">
        <v>14</v>
      </c>
      <c r="B8866" s="4">
        <v>1128299</v>
      </c>
      <c r="C8866" s="5">
        <v>44277</v>
      </c>
      <c r="D8866" s="37">
        <v>2021</v>
      </c>
      <c r="E8866" s="5" t="str">
        <f>TEXT(Sales[[#This Row],[Invoice Date]],"mmm")</f>
        <v>Mar</v>
      </c>
      <c r="F8866" s="4" t="s">
        <v>31</v>
      </c>
      <c r="G8866" s="4" t="s">
        <v>86</v>
      </c>
      <c r="H8866" s="4" t="s">
        <v>87</v>
      </c>
      <c r="I8866" s="6" t="s">
        <v>23</v>
      </c>
      <c r="J8866" s="7">
        <v>37</v>
      </c>
      <c r="K8866" s="8">
        <v>107</v>
      </c>
      <c r="L8866" s="9">
        <f t="shared" si="138"/>
        <v>3959</v>
      </c>
      <c r="M8866" s="9">
        <v>1068.93</v>
      </c>
      <c r="N8866" s="10">
        <v>0.27</v>
      </c>
      <c r="O8866" s="4" t="s">
        <v>24</v>
      </c>
    </row>
    <row r="8867" spans="1:15" ht="14.25" customHeight="1" x14ac:dyDescent="0.25">
      <c r="A8867" s="4" t="s">
        <v>14</v>
      </c>
      <c r="B8867" s="4">
        <v>1128299</v>
      </c>
      <c r="C8867" s="5">
        <v>44309</v>
      </c>
      <c r="D8867" s="37">
        <v>2021</v>
      </c>
      <c r="E8867" s="5" t="str">
        <f>TEXT(Sales[[#This Row],[Invoice Date]],"mmm")</f>
        <v>Apr</v>
      </c>
      <c r="F8867" s="4" t="s">
        <v>31</v>
      </c>
      <c r="G8867" s="4" t="s">
        <v>86</v>
      </c>
      <c r="H8867" s="4" t="s">
        <v>87</v>
      </c>
      <c r="I8867" s="6" t="s">
        <v>17</v>
      </c>
      <c r="J8867" s="7">
        <v>40</v>
      </c>
      <c r="K8867" s="8">
        <v>175</v>
      </c>
      <c r="L8867" s="9">
        <f t="shared" si="138"/>
        <v>7000</v>
      </c>
      <c r="M8867" s="9">
        <v>2660</v>
      </c>
      <c r="N8867" s="10">
        <v>0.38</v>
      </c>
      <c r="O8867" s="4" t="s">
        <v>24</v>
      </c>
    </row>
    <row r="8868" spans="1:15" ht="14.25" customHeight="1" x14ac:dyDescent="0.25">
      <c r="A8868" s="4" t="s">
        <v>14</v>
      </c>
      <c r="B8868" s="4">
        <v>1128299</v>
      </c>
      <c r="C8868" s="5">
        <v>44309</v>
      </c>
      <c r="D8868" s="37">
        <v>2021</v>
      </c>
      <c r="E8868" s="5" t="str">
        <f>TEXT(Sales[[#This Row],[Invoice Date]],"mmm")</f>
        <v>Apr</v>
      </c>
      <c r="F8868" s="4" t="s">
        <v>31</v>
      </c>
      <c r="G8868" s="4" t="s">
        <v>86</v>
      </c>
      <c r="H8868" s="4" t="s">
        <v>87</v>
      </c>
      <c r="I8868" s="6" t="s">
        <v>19</v>
      </c>
      <c r="J8868" s="7">
        <v>37</v>
      </c>
      <c r="K8868" s="8">
        <v>90</v>
      </c>
      <c r="L8868" s="9">
        <f t="shared" si="138"/>
        <v>3330</v>
      </c>
      <c r="M8868" s="9">
        <v>1465.2</v>
      </c>
      <c r="N8868" s="10">
        <v>0.44</v>
      </c>
      <c r="O8868" s="4" t="s">
        <v>24</v>
      </c>
    </row>
    <row r="8869" spans="1:15" ht="14.25" customHeight="1" x14ac:dyDescent="0.25">
      <c r="A8869" s="4" t="s">
        <v>14</v>
      </c>
      <c r="B8869" s="4">
        <v>1128299</v>
      </c>
      <c r="C8869" s="5">
        <v>44309</v>
      </c>
      <c r="D8869" s="37">
        <v>2021</v>
      </c>
      <c r="E8869" s="5" t="str">
        <f>TEXT(Sales[[#This Row],[Invoice Date]],"mmm")</f>
        <v>Apr</v>
      </c>
      <c r="F8869" s="4" t="s">
        <v>31</v>
      </c>
      <c r="G8869" s="4" t="s">
        <v>86</v>
      </c>
      <c r="H8869" s="4" t="s">
        <v>87</v>
      </c>
      <c r="I8869" s="6" t="s">
        <v>20</v>
      </c>
      <c r="J8869" s="7">
        <v>42</v>
      </c>
      <c r="K8869" s="8">
        <v>123</v>
      </c>
      <c r="L8869" s="9">
        <f t="shared" si="138"/>
        <v>5166</v>
      </c>
      <c r="M8869" s="9">
        <v>1911.42</v>
      </c>
      <c r="N8869" s="10">
        <v>0.37</v>
      </c>
      <c r="O8869" s="4" t="s">
        <v>24</v>
      </c>
    </row>
    <row r="8870" spans="1:15" ht="14.25" customHeight="1" x14ac:dyDescent="0.25">
      <c r="A8870" s="4" t="s">
        <v>14</v>
      </c>
      <c r="B8870" s="4">
        <v>1128299</v>
      </c>
      <c r="C8870" s="5">
        <v>44309</v>
      </c>
      <c r="D8870" s="37">
        <v>2021</v>
      </c>
      <c r="E8870" s="5" t="str">
        <f>TEXT(Sales[[#This Row],[Invoice Date]],"mmm")</f>
        <v>Apr</v>
      </c>
      <c r="F8870" s="4" t="s">
        <v>31</v>
      </c>
      <c r="G8870" s="4" t="s">
        <v>86</v>
      </c>
      <c r="H8870" s="4" t="s">
        <v>87</v>
      </c>
      <c r="I8870" s="6" t="s">
        <v>21</v>
      </c>
      <c r="J8870" s="7">
        <v>40</v>
      </c>
      <c r="K8870" s="8">
        <v>78</v>
      </c>
      <c r="L8870" s="9">
        <f t="shared" si="138"/>
        <v>3120</v>
      </c>
      <c r="M8870" s="9">
        <v>1248</v>
      </c>
      <c r="N8870" s="10">
        <v>0.39999999999999997</v>
      </c>
      <c r="O8870" s="4" t="s">
        <v>24</v>
      </c>
    </row>
    <row r="8871" spans="1:15" ht="14.25" customHeight="1" x14ac:dyDescent="0.25">
      <c r="A8871" s="4" t="s">
        <v>14</v>
      </c>
      <c r="B8871" s="4">
        <v>1128299</v>
      </c>
      <c r="C8871" s="5">
        <v>44309</v>
      </c>
      <c r="D8871" s="37">
        <v>2021</v>
      </c>
      <c r="E8871" s="5" t="str">
        <f>TEXT(Sales[[#This Row],[Invoice Date]],"mmm")</f>
        <v>Apr</v>
      </c>
      <c r="F8871" s="4" t="s">
        <v>31</v>
      </c>
      <c r="G8871" s="4" t="s">
        <v>86</v>
      </c>
      <c r="H8871" s="4" t="s">
        <v>87</v>
      </c>
      <c r="I8871" s="6" t="s">
        <v>22</v>
      </c>
      <c r="J8871" s="7">
        <v>43</v>
      </c>
      <c r="K8871" s="8">
        <v>47</v>
      </c>
      <c r="L8871" s="9">
        <f t="shared" si="138"/>
        <v>2021</v>
      </c>
      <c r="M8871" s="9">
        <v>687.14</v>
      </c>
      <c r="N8871" s="10">
        <v>0.33999999999999997</v>
      </c>
      <c r="O8871" s="4" t="s">
        <v>24</v>
      </c>
    </row>
    <row r="8872" spans="1:15" ht="14.25" customHeight="1" x14ac:dyDescent="0.25">
      <c r="A8872" s="4" t="s">
        <v>14</v>
      </c>
      <c r="B8872" s="4">
        <v>1128299</v>
      </c>
      <c r="C8872" s="5">
        <v>44309</v>
      </c>
      <c r="D8872" s="37">
        <v>2021</v>
      </c>
      <c r="E8872" s="5" t="str">
        <f>TEXT(Sales[[#This Row],[Invoice Date]],"mmm")</f>
        <v>Apr</v>
      </c>
      <c r="F8872" s="4" t="s">
        <v>31</v>
      </c>
      <c r="G8872" s="4" t="s">
        <v>86</v>
      </c>
      <c r="H8872" s="4" t="s">
        <v>87</v>
      </c>
      <c r="I8872" s="6" t="s">
        <v>23</v>
      </c>
      <c r="J8872" s="7">
        <v>49</v>
      </c>
      <c r="K8872" s="8">
        <v>111</v>
      </c>
      <c r="L8872" s="9">
        <f t="shared" si="138"/>
        <v>5439</v>
      </c>
      <c r="M8872" s="9">
        <v>1631.7</v>
      </c>
      <c r="N8872" s="10">
        <v>0.3</v>
      </c>
      <c r="O8872" s="4" t="s">
        <v>24</v>
      </c>
    </row>
    <row r="8873" spans="1:15" ht="14.25" customHeight="1" x14ac:dyDescent="0.25">
      <c r="A8873" s="4" t="s">
        <v>14</v>
      </c>
      <c r="B8873" s="4">
        <v>1128299</v>
      </c>
      <c r="C8873" s="5">
        <v>44340</v>
      </c>
      <c r="D8873" s="37">
        <v>2021</v>
      </c>
      <c r="E8873" s="5" t="str">
        <f>TEXT(Sales[[#This Row],[Invoice Date]],"mmm")</f>
        <v>May</v>
      </c>
      <c r="F8873" s="4" t="s">
        <v>31</v>
      </c>
      <c r="G8873" s="4" t="s">
        <v>86</v>
      </c>
      <c r="H8873" s="4" t="s">
        <v>87</v>
      </c>
      <c r="I8873" s="6" t="s">
        <v>17</v>
      </c>
      <c r="J8873" s="7">
        <v>38</v>
      </c>
      <c r="K8873" s="8">
        <v>184</v>
      </c>
      <c r="L8873" s="9">
        <f t="shared" si="138"/>
        <v>6992</v>
      </c>
      <c r="M8873" s="9">
        <v>2656.96</v>
      </c>
      <c r="N8873" s="10">
        <v>0.38</v>
      </c>
      <c r="O8873" s="4" t="s">
        <v>24</v>
      </c>
    </row>
    <row r="8874" spans="1:15" ht="14.25" customHeight="1" x14ac:dyDescent="0.25">
      <c r="A8874" s="4" t="s">
        <v>14</v>
      </c>
      <c r="B8874" s="4">
        <v>1128299</v>
      </c>
      <c r="C8874" s="5">
        <v>44340</v>
      </c>
      <c r="D8874" s="37">
        <v>2021</v>
      </c>
      <c r="E8874" s="5" t="str">
        <f>TEXT(Sales[[#This Row],[Invoice Date]],"mmm")</f>
        <v>May</v>
      </c>
      <c r="F8874" s="4" t="s">
        <v>31</v>
      </c>
      <c r="G8874" s="4" t="s">
        <v>86</v>
      </c>
      <c r="H8874" s="4" t="s">
        <v>87</v>
      </c>
      <c r="I8874" s="6" t="s">
        <v>19</v>
      </c>
      <c r="J8874" s="7">
        <v>36</v>
      </c>
      <c r="K8874" s="8">
        <v>116</v>
      </c>
      <c r="L8874" s="9">
        <f t="shared" si="138"/>
        <v>4176</v>
      </c>
      <c r="M8874" s="9">
        <v>1753.92</v>
      </c>
      <c r="N8874" s="10">
        <v>0.42000000000000004</v>
      </c>
      <c r="O8874" s="4" t="s">
        <v>24</v>
      </c>
    </row>
    <row r="8875" spans="1:15" ht="14.25" customHeight="1" x14ac:dyDescent="0.25">
      <c r="A8875" s="4" t="s">
        <v>14</v>
      </c>
      <c r="B8875" s="4">
        <v>1128299</v>
      </c>
      <c r="C8875" s="5">
        <v>44340</v>
      </c>
      <c r="D8875" s="37">
        <v>2021</v>
      </c>
      <c r="E8875" s="5" t="str">
        <f>TEXT(Sales[[#This Row],[Invoice Date]],"mmm")</f>
        <v>May</v>
      </c>
      <c r="F8875" s="4" t="s">
        <v>31</v>
      </c>
      <c r="G8875" s="4" t="s">
        <v>86</v>
      </c>
      <c r="H8875" s="4" t="s">
        <v>87</v>
      </c>
      <c r="I8875" s="6" t="s">
        <v>20</v>
      </c>
      <c r="J8875" s="7">
        <v>41</v>
      </c>
      <c r="K8875" s="8">
        <v>132</v>
      </c>
      <c r="L8875" s="9">
        <f t="shared" si="138"/>
        <v>5412</v>
      </c>
      <c r="M8875" s="9">
        <v>2056.56</v>
      </c>
      <c r="N8875" s="10">
        <v>0.38</v>
      </c>
      <c r="O8875" s="4" t="s">
        <v>24</v>
      </c>
    </row>
    <row r="8876" spans="1:15" ht="14.25" customHeight="1" x14ac:dyDescent="0.25">
      <c r="A8876" s="4" t="s">
        <v>14</v>
      </c>
      <c r="B8876" s="4">
        <v>1128299</v>
      </c>
      <c r="C8876" s="5">
        <v>44340</v>
      </c>
      <c r="D8876" s="37">
        <v>2021</v>
      </c>
      <c r="E8876" s="5" t="str">
        <f>TEXT(Sales[[#This Row],[Invoice Date]],"mmm")</f>
        <v>May</v>
      </c>
      <c r="F8876" s="4" t="s">
        <v>31</v>
      </c>
      <c r="G8876" s="4" t="s">
        <v>86</v>
      </c>
      <c r="H8876" s="4" t="s">
        <v>87</v>
      </c>
      <c r="I8876" s="6" t="s">
        <v>21</v>
      </c>
      <c r="J8876" s="7">
        <v>39</v>
      </c>
      <c r="K8876" s="8">
        <v>93</v>
      </c>
      <c r="L8876" s="9">
        <f t="shared" si="138"/>
        <v>3627</v>
      </c>
      <c r="M8876" s="9">
        <v>1341.99</v>
      </c>
      <c r="N8876" s="10">
        <v>0.37</v>
      </c>
      <c r="O8876" s="4" t="s">
        <v>24</v>
      </c>
    </row>
    <row r="8877" spans="1:15" ht="14.25" customHeight="1" x14ac:dyDescent="0.25">
      <c r="A8877" s="4" t="s">
        <v>14</v>
      </c>
      <c r="B8877" s="4">
        <v>1128299</v>
      </c>
      <c r="C8877" s="5">
        <v>44340</v>
      </c>
      <c r="D8877" s="37">
        <v>2021</v>
      </c>
      <c r="E8877" s="5" t="str">
        <f>TEXT(Sales[[#This Row],[Invoice Date]],"mmm")</f>
        <v>May</v>
      </c>
      <c r="F8877" s="4" t="s">
        <v>31</v>
      </c>
      <c r="G8877" s="4" t="s">
        <v>86</v>
      </c>
      <c r="H8877" s="4" t="s">
        <v>87</v>
      </c>
      <c r="I8877" s="6" t="s">
        <v>22</v>
      </c>
      <c r="J8877" s="7">
        <v>39</v>
      </c>
      <c r="K8877" s="8">
        <v>62</v>
      </c>
      <c r="L8877" s="9">
        <f t="shared" si="138"/>
        <v>2418</v>
      </c>
      <c r="M8877" s="9">
        <v>797.93999999999994</v>
      </c>
      <c r="N8877" s="10">
        <v>0.32999999999999996</v>
      </c>
      <c r="O8877" s="4" t="s">
        <v>24</v>
      </c>
    </row>
    <row r="8878" spans="1:15" ht="14.25" customHeight="1" x14ac:dyDescent="0.25">
      <c r="A8878" s="4" t="s">
        <v>14</v>
      </c>
      <c r="B8878" s="4">
        <v>1128299</v>
      </c>
      <c r="C8878" s="5">
        <v>44340</v>
      </c>
      <c r="D8878" s="37">
        <v>2021</v>
      </c>
      <c r="E8878" s="5" t="str">
        <f>TEXT(Sales[[#This Row],[Invoice Date]],"mmm")</f>
        <v>May</v>
      </c>
      <c r="F8878" s="4" t="s">
        <v>31</v>
      </c>
      <c r="G8878" s="4" t="s">
        <v>86</v>
      </c>
      <c r="H8878" s="4" t="s">
        <v>87</v>
      </c>
      <c r="I8878" s="6" t="s">
        <v>23</v>
      </c>
      <c r="J8878" s="7">
        <v>53</v>
      </c>
      <c r="K8878" s="8">
        <v>124</v>
      </c>
      <c r="L8878" s="9">
        <f t="shared" si="138"/>
        <v>6572</v>
      </c>
      <c r="M8878" s="9">
        <v>1905.8799999999999</v>
      </c>
      <c r="N8878" s="10">
        <v>0.28999999999999998</v>
      </c>
      <c r="O8878" s="4" t="s">
        <v>24</v>
      </c>
    </row>
    <row r="8879" spans="1:15" ht="14.25" customHeight="1" x14ac:dyDescent="0.25">
      <c r="A8879" s="4" t="s">
        <v>14</v>
      </c>
      <c r="B8879" s="4">
        <v>1128299</v>
      </c>
      <c r="C8879" s="5">
        <v>44370</v>
      </c>
      <c r="D8879" s="37">
        <v>2021</v>
      </c>
      <c r="E8879" s="5" t="str">
        <f>TEXT(Sales[[#This Row],[Invoice Date]],"mmm")</f>
        <v>Jun</v>
      </c>
      <c r="F8879" s="4" t="s">
        <v>31</v>
      </c>
      <c r="G8879" s="4" t="s">
        <v>86</v>
      </c>
      <c r="H8879" s="4" t="s">
        <v>87</v>
      </c>
      <c r="I8879" s="6" t="s">
        <v>17</v>
      </c>
      <c r="J8879" s="7">
        <v>37</v>
      </c>
      <c r="K8879" s="8">
        <v>194</v>
      </c>
      <c r="L8879" s="9">
        <f t="shared" si="138"/>
        <v>7178</v>
      </c>
      <c r="M8879" s="9">
        <v>2799.4199999999996</v>
      </c>
      <c r="N8879" s="10">
        <v>0.38999999999999996</v>
      </c>
      <c r="O8879" s="4" t="s">
        <v>24</v>
      </c>
    </row>
    <row r="8880" spans="1:15" ht="14.25" customHeight="1" x14ac:dyDescent="0.25">
      <c r="A8880" s="4" t="s">
        <v>14</v>
      </c>
      <c r="B8880" s="4">
        <v>1128299</v>
      </c>
      <c r="C8880" s="5">
        <v>44370</v>
      </c>
      <c r="D8880" s="37">
        <v>2021</v>
      </c>
      <c r="E8880" s="5" t="str">
        <f>TEXT(Sales[[#This Row],[Invoice Date]],"mmm")</f>
        <v>Jun</v>
      </c>
      <c r="F8880" s="4" t="s">
        <v>31</v>
      </c>
      <c r="G8880" s="4" t="s">
        <v>86</v>
      </c>
      <c r="H8880" s="4" t="s">
        <v>87</v>
      </c>
      <c r="I8880" s="6" t="s">
        <v>19</v>
      </c>
      <c r="J8880" s="7">
        <v>36</v>
      </c>
      <c r="K8880" s="8">
        <v>143</v>
      </c>
      <c r="L8880" s="9">
        <f t="shared" si="138"/>
        <v>5148</v>
      </c>
      <c r="M8880" s="9">
        <v>2162.1600000000003</v>
      </c>
      <c r="N8880" s="10">
        <v>0.42000000000000004</v>
      </c>
      <c r="O8880" s="4" t="s">
        <v>24</v>
      </c>
    </row>
    <row r="8881" spans="1:15" ht="14.25" customHeight="1" x14ac:dyDescent="0.25">
      <c r="A8881" s="4" t="s">
        <v>14</v>
      </c>
      <c r="B8881" s="4">
        <v>1128299</v>
      </c>
      <c r="C8881" s="5">
        <v>44370</v>
      </c>
      <c r="D8881" s="37">
        <v>2021</v>
      </c>
      <c r="E8881" s="5" t="str">
        <f>TEXT(Sales[[#This Row],[Invoice Date]],"mmm")</f>
        <v>Jun</v>
      </c>
      <c r="F8881" s="4" t="s">
        <v>31</v>
      </c>
      <c r="G8881" s="4" t="s">
        <v>86</v>
      </c>
      <c r="H8881" s="4" t="s">
        <v>87</v>
      </c>
      <c r="I8881" s="6" t="s">
        <v>20</v>
      </c>
      <c r="J8881" s="7">
        <v>41</v>
      </c>
      <c r="K8881" s="8">
        <v>147</v>
      </c>
      <c r="L8881" s="9">
        <f t="shared" si="138"/>
        <v>6027</v>
      </c>
      <c r="M8881" s="9">
        <v>2290.2600000000002</v>
      </c>
      <c r="N8881" s="10">
        <v>0.38</v>
      </c>
      <c r="O8881" s="4" t="s">
        <v>24</v>
      </c>
    </row>
    <row r="8882" spans="1:15" ht="14.25" customHeight="1" x14ac:dyDescent="0.25">
      <c r="A8882" s="4" t="s">
        <v>14</v>
      </c>
      <c r="B8882" s="4">
        <v>1128299</v>
      </c>
      <c r="C8882" s="5">
        <v>44370</v>
      </c>
      <c r="D8882" s="37">
        <v>2021</v>
      </c>
      <c r="E8882" s="5" t="str">
        <f>TEXT(Sales[[#This Row],[Invoice Date]],"mmm")</f>
        <v>Jun</v>
      </c>
      <c r="F8882" s="4" t="s">
        <v>31</v>
      </c>
      <c r="G8882" s="4" t="s">
        <v>86</v>
      </c>
      <c r="H8882" s="4" t="s">
        <v>87</v>
      </c>
      <c r="I8882" s="6" t="s">
        <v>21</v>
      </c>
      <c r="J8882" s="7">
        <v>38</v>
      </c>
      <c r="K8882" s="8">
        <v>105</v>
      </c>
      <c r="L8882" s="9">
        <f t="shared" si="138"/>
        <v>3990</v>
      </c>
      <c r="M8882" s="9">
        <v>1595.9999999999998</v>
      </c>
      <c r="N8882" s="10">
        <v>0.39999999999999997</v>
      </c>
      <c r="O8882" s="4" t="s">
        <v>24</v>
      </c>
    </row>
    <row r="8883" spans="1:15" ht="14.25" customHeight="1" x14ac:dyDescent="0.25">
      <c r="A8883" s="4" t="s">
        <v>14</v>
      </c>
      <c r="B8883" s="4">
        <v>1128299</v>
      </c>
      <c r="C8883" s="5">
        <v>44370</v>
      </c>
      <c r="D8883" s="37">
        <v>2021</v>
      </c>
      <c r="E8883" s="5" t="str">
        <f>TEXT(Sales[[#This Row],[Invoice Date]],"mmm")</f>
        <v>Jun</v>
      </c>
      <c r="F8883" s="4" t="s">
        <v>31</v>
      </c>
      <c r="G8883" s="4" t="s">
        <v>86</v>
      </c>
      <c r="H8883" s="4" t="s">
        <v>87</v>
      </c>
      <c r="I8883" s="6" t="s">
        <v>22</v>
      </c>
      <c r="J8883" s="7">
        <v>43</v>
      </c>
      <c r="K8883" s="8">
        <v>72</v>
      </c>
      <c r="L8883" s="9">
        <f t="shared" si="138"/>
        <v>3096</v>
      </c>
      <c r="M8883" s="9">
        <v>1052.6399999999999</v>
      </c>
      <c r="N8883" s="10">
        <v>0.33999999999999997</v>
      </c>
      <c r="O8883" s="4" t="s">
        <v>24</v>
      </c>
    </row>
    <row r="8884" spans="1:15" ht="14.25" customHeight="1" x14ac:dyDescent="0.25">
      <c r="A8884" s="4" t="s">
        <v>14</v>
      </c>
      <c r="B8884" s="4">
        <v>1128299</v>
      </c>
      <c r="C8884" s="5">
        <v>44370</v>
      </c>
      <c r="D8884" s="37">
        <v>2021</v>
      </c>
      <c r="E8884" s="5" t="str">
        <f>TEXT(Sales[[#This Row],[Invoice Date]],"mmm")</f>
        <v>Jun</v>
      </c>
      <c r="F8884" s="4" t="s">
        <v>31</v>
      </c>
      <c r="G8884" s="4" t="s">
        <v>86</v>
      </c>
      <c r="H8884" s="4" t="s">
        <v>87</v>
      </c>
      <c r="I8884" s="6" t="s">
        <v>23</v>
      </c>
      <c r="J8884" s="7">
        <v>46</v>
      </c>
      <c r="K8884" s="8">
        <v>158</v>
      </c>
      <c r="L8884" s="9">
        <f t="shared" si="138"/>
        <v>7268</v>
      </c>
      <c r="M8884" s="9">
        <v>2253.08</v>
      </c>
      <c r="N8884" s="10">
        <v>0.31</v>
      </c>
      <c r="O8884" s="4" t="s">
        <v>24</v>
      </c>
    </row>
    <row r="8885" spans="1:15" ht="14.25" customHeight="1" x14ac:dyDescent="0.25">
      <c r="A8885" s="4" t="s">
        <v>14</v>
      </c>
      <c r="B8885" s="4">
        <v>1128299</v>
      </c>
      <c r="C8885" s="5">
        <v>44399</v>
      </c>
      <c r="D8885" s="37">
        <v>2021</v>
      </c>
      <c r="E8885" s="5" t="str">
        <f>TEXT(Sales[[#This Row],[Invoice Date]],"mmm")</f>
        <v>Jul</v>
      </c>
      <c r="F8885" s="4" t="s">
        <v>31</v>
      </c>
      <c r="G8885" s="4" t="s">
        <v>86</v>
      </c>
      <c r="H8885" s="4" t="s">
        <v>87</v>
      </c>
      <c r="I8885" s="6" t="s">
        <v>17</v>
      </c>
      <c r="J8885" s="7">
        <v>40</v>
      </c>
      <c r="K8885" s="8">
        <v>216</v>
      </c>
      <c r="L8885" s="9">
        <f t="shared" si="138"/>
        <v>8640</v>
      </c>
      <c r="M8885" s="9">
        <v>3196.8</v>
      </c>
      <c r="N8885" s="10">
        <v>0.37</v>
      </c>
      <c r="O8885" s="4" t="s">
        <v>24</v>
      </c>
    </row>
    <row r="8886" spans="1:15" ht="14.25" customHeight="1" x14ac:dyDescent="0.25">
      <c r="A8886" s="4" t="s">
        <v>14</v>
      </c>
      <c r="B8886" s="4">
        <v>1128299</v>
      </c>
      <c r="C8886" s="5">
        <v>44399</v>
      </c>
      <c r="D8886" s="37">
        <v>2021</v>
      </c>
      <c r="E8886" s="5" t="str">
        <f>TEXT(Sales[[#This Row],[Invoice Date]],"mmm")</f>
        <v>Jul</v>
      </c>
      <c r="F8886" s="4" t="s">
        <v>31</v>
      </c>
      <c r="G8886" s="4" t="s">
        <v>86</v>
      </c>
      <c r="H8886" s="4" t="s">
        <v>87</v>
      </c>
      <c r="I8886" s="6" t="s">
        <v>19</v>
      </c>
      <c r="J8886" s="7">
        <v>40</v>
      </c>
      <c r="K8886" s="8">
        <v>163</v>
      </c>
      <c r="L8886" s="9">
        <f t="shared" si="138"/>
        <v>6520</v>
      </c>
      <c r="M8886" s="9">
        <v>2999.2000000000003</v>
      </c>
      <c r="N8886" s="10">
        <v>0.46</v>
      </c>
      <c r="O8886" s="4" t="s">
        <v>24</v>
      </c>
    </row>
    <row r="8887" spans="1:15" ht="14.25" customHeight="1" x14ac:dyDescent="0.25">
      <c r="A8887" s="4" t="s">
        <v>14</v>
      </c>
      <c r="B8887" s="4">
        <v>1128299</v>
      </c>
      <c r="C8887" s="5">
        <v>44399</v>
      </c>
      <c r="D8887" s="37">
        <v>2021</v>
      </c>
      <c r="E8887" s="5" t="str">
        <f>TEXT(Sales[[#This Row],[Invoice Date]],"mmm")</f>
        <v>Jul</v>
      </c>
      <c r="F8887" s="4" t="s">
        <v>31</v>
      </c>
      <c r="G8887" s="4" t="s">
        <v>86</v>
      </c>
      <c r="H8887" s="4" t="s">
        <v>87</v>
      </c>
      <c r="I8887" s="6" t="s">
        <v>20</v>
      </c>
      <c r="J8887" s="7">
        <v>39</v>
      </c>
      <c r="K8887" s="8">
        <v>157</v>
      </c>
      <c r="L8887" s="9">
        <f t="shared" si="138"/>
        <v>6123</v>
      </c>
      <c r="M8887" s="9">
        <v>2387.9699999999998</v>
      </c>
      <c r="N8887" s="10">
        <v>0.38999999999999996</v>
      </c>
      <c r="O8887" s="4" t="s">
        <v>24</v>
      </c>
    </row>
    <row r="8888" spans="1:15" ht="14.25" customHeight="1" x14ac:dyDescent="0.25">
      <c r="A8888" s="4" t="s">
        <v>14</v>
      </c>
      <c r="B8888" s="4">
        <v>1128299</v>
      </c>
      <c r="C8888" s="5">
        <v>44399</v>
      </c>
      <c r="D8888" s="37">
        <v>2021</v>
      </c>
      <c r="E8888" s="5" t="str">
        <f>TEXT(Sales[[#This Row],[Invoice Date]],"mmm")</f>
        <v>Jul</v>
      </c>
      <c r="F8888" s="4" t="s">
        <v>31</v>
      </c>
      <c r="G8888" s="4" t="s">
        <v>86</v>
      </c>
      <c r="H8888" s="4" t="s">
        <v>87</v>
      </c>
      <c r="I8888" s="6" t="s">
        <v>21</v>
      </c>
      <c r="J8888" s="7">
        <v>36</v>
      </c>
      <c r="K8888" s="8">
        <v>113</v>
      </c>
      <c r="L8888" s="9">
        <f t="shared" si="138"/>
        <v>4068</v>
      </c>
      <c r="M8888" s="9">
        <v>1545.84</v>
      </c>
      <c r="N8888" s="10">
        <v>0.38</v>
      </c>
      <c r="O8888" s="4" t="s">
        <v>24</v>
      </c>
    </row>
    <row r="8889" spans="1:15" ht="14.25" customHeight="1" x14ac:dyDescent="0.25">
      <c r="A8889" s="4" t="s">
        <v>14</v>
      </c>
      <c r="B8889" s="4">
        <v>1128299</v>
      </c>
      <c r="C8889" s="5">
        <v>44399</v>
      </c>
      <c r="D8889" s="37">
        <v>2021</v>
      </c>
      <c r="E8889" s="5" t="str">
        <f>TEXT(Sales[[#This Row],[Invoice Date]],"mmm")</f>
        <v>Jul</v>
      </c>
      <c r="F8889" s="4" t="s">
        <v>31</v>
      </c>
      <c r="G8889" s="4" t="s">
        <v>86</v>
      </c>
      <c r="H8889" s="4" t="s">
        <v>87</v>
      </c>
      <c r="I8889" s="6" t="s">
        <v>22</v>
      </c>
      <c r="J8889" s="7">
        <v>40</v>
      </c>
      <c r="K8889" s="8">
        <v>145</v>
      </c>
      <c r="L8889" s="9">
        <f t="shared" si="138"/>
        <v>5800</v>
      </c>
      <c r="M8889" s="9">
        <v>2146</v>
      </c>
      <c r="N8889" s="10">
        <v>0.37</v>
      </c>
      <c r="O8889" s="4" t="s">
        <v>24</v>
      </c>
    </row>
    <row r="8890" spans="1:15" ht="14.25" customHeight="1" x14ac:dyDescent="0.25">
      <c r="A8890" s="4" t="s">
        <v>14</v>
      </c>
      <c r="B8890" s="4">
        <v>1128299</v>
      </c>
      <c r="C8890" s="5">
        <v>44399</v>
      </c>
      <c r="D8890" s="37">
        <v>2021</v>
      </c>
      <c r="E8890" s="5" t="str">
        <f>TEXT(Sales[[#This Row],[Invoice Date]],"mmm")</f>
        <v>Jul</v>
      </c>
      <c r="F8890" s="4" t="s">
        <v>31</v>
      </c>
      <c r="G8890" s="4" t="s">
        <v>86</v>
      </c>
      <c r="H8890" s="4" t="s">
        <v>87</v>
      </c>
      <c r="I8890" s="6" t="s">
        <v>23</v>
      </c>
      <c r="J8890" s="7">
        <v>46</v>
      </c>
      <c r="K8890" s="8">
        <v>145</v>
      </c>
      <c r="L8890" s="9">
        <f t="shared" si="138"/>
        <v>6670</v>
      </c>
      <c r="M8890" s="9">
        <v>2001</v>
      </c>
      <c r="N8890" s="10">
        <v>0.3</v>
      </c>
      <c r="O8890" s="4" t="s">
        <v>24</v>
      </c>
    </row>
    <row r="8891" spans="1:15" ht="14.25" customHeight="1" x14ac:dyDescent="0.25">
      <c r="A8891" s="4" t="s">
        <v>14</v>
      </c>
      <c r="B8891" s="4">
        <v>1128299</v>
      </c>
      <c r="C8891" s="5">
        <v>44431</v>
      </c>
      <c r="D8891" s="37">
        <v>2021</v>
      </c>
      <c r="E8891" s="5" t="str">
        <f>TEXT(Sales[[#This Row],[Invoice Date]],"mmm")</f>
        <v>Aug</v>
      </c>
      <c r="F8891" s="4" t="s">
        <v>31</v>
      </c>
      <c r="G8891" s="4" t="s">
        <v>86</v>
      </c>
      <c r="H8891" s="4" t="s">
        <v>87</v>
      </c>
      <c r="I8891" s="6" t="s">
        <v>17</v>
      </c>
      <c r="J8891" s="7">
        <v>41</v>
      </c>
      <c r="K8891" s="8">
        <v>194</v>
      </c>
      <c r="L8891" s="9">
        <f t="shared" si="138"/>
        <v>7954</v>
      </c>
      <c r="M8891" s="9">
        <v>3181.6</v>
      </c>
      <c r="N8891" s="10">
        <v>0.39999999999999997</v>
      </c>
      <c r="O8891" s="4" t="s">
        <v>24</v>
      </c>
    </row>
    <row r="8892" spans="1:15" ht="14.25" customHeight="1" x14ac:dyDescent="0.25">
      <c r="A8892" s="4" t="s">
        <v>14</v>
      </c>
      <c r="B8892" s="4">
        <v>1128299</v>
      </c>
      <c r="C8892" s="5">
        <v>44431</v>
      </c>
      <c r="D8892" s="37">
        <v>2021</v>
      </c>
      <c r="E8892" s="5" t="str">
        <f>TEXT(Sales[[#This Row],[Invoice Date]],"mmm")</f>
        <v>Aug</v>
      </c>
      <c r="F8892" s="4" t="s">
        <v>31</v>
      </c>
      <c r="G8892" s="4" t="s">
        <v>86</v>
      </c>
      <c r="H8892" s="4" t="s">
        <v>87</v>
      </c>
      <c r="I8892" s="6" t="s">
        <v>19</v>
      </c>
      <c r="J8892" s="7">
        <v>46</v>
      </c>
      <c r="K8892" s="8">
        <v>190</v>
      </c>
      <c r="L8892" s="9">
        <f t="shared" si="138"/>
        <v>8740</v>
      </c>
      <c r="M8892" s="9">
        <v>3670.8</v>
      </c>
      <c r="N8892" s="10">
        <v>0.42000000000000004</v>
      </c>
      <c r="O8892" s="4" t="s">
        <v>24</v>
      </c>
    </row>
    <row r="8893" spans="1:15" ht="14.25" customHeight="1" x14ac:dyDescent="0.25">
      <c r="A8893" s="4" t="s">
        <v>14</v>
      </c>
      <c r="B8893" s="4">
        <v>1128299</v>
      </c>
      <c r="C8893" s="5">
        <v>44431</v>
      </c>
      <c r="D8893" s="37">
        <v>2021</v>
      </c>
      <c r="E8893" s="5" t="str">
        <f>TEXT(Sales[[#This Row],[Invoice Date]],"mmm")</f>
        <v>Aug</v>
      </c>
      <c r="F8893" s="4" t="s">
        <v>31</v>
      </c>
      <c r="G8893" s="4" t="s">
        <v>86</v>
      </c>
      <c r="H8893" s="4" t="s">
        <v>87</v>
      </c>
      <c r="I8893" s="6" t="s">
        <v>20</v>
      </c>
      <c r="J8893" s="7">
        <v>37</v>
      </c>
      <c r="K8893" s="8">
        <v>153</v>
      </c>
      <c r="L8893" s="9">
        <f t="shared" si="138"/>
        <v>5661</v>
      </c>
      <c r="M8893" s="9">
        <v>2321.0099999999998</v>
      </c>
      <c r="N8893" s="10">
        <v>0.41</v>
      </c>
      <c r="O8893" s="4" t="s">
        <v>24</v>
      </c>
    </row>
    <row r="8894" spans="1:15" ht="14.25" customHeight="1" x14ac:dyDescent="0.25">
      <c r="A8894" s="4" t="s">
        <v>14</v>
      </c>
      <c r="B8894" s="4">
        <v>1128299</v>
      </c>
      <c r="C8894" s="5">
        <v>44431</v>
      </c>
      <c r="D8894" s="37">
        <v>2021</v>
      </c>
      <c r="E8894" s="5" t="str">
        <f>TEXT(Sales[[#This Row],[Invoice Date]],"mmm")</f>
        <v>Aug</v>
      </c>
      <c r="F8894" s="4" t="s">
        <v>31</v>
      </c>
      <c r="G8894" s="4" t="s">
        <v>86</v>
      </c>
      <c r="H8894" s="4" t="s">
        <v>87</v>
      </c>
      <c r="I8894" s="6" t="s">
        <v>21</v>
      </c>
      <c r="J8894" s="7">
        <v>43</v>
      </c>
      <c r="K8894" s="8">
        <v>120</v>
      </c>
      <c r="L8894" s="9">
        <f t="shared" si="138"/>
        <v>5160</v>
      </c>
      <c r="M8894" s="9">
        <v>2167.1999999999998</v>
      </c>
      <c r="N8894" s="10">
        <v>0.42</v>
      </c>
      <c r="O8894" s="4" t="s">
        <v>24</v>
      </c>
    </row>
    <row r="8895" spans="1:15" ht="14.25" customHeight="1" x14ac:dyDescent="0.25">
      <c r="A8895" s="4" t="s">
        <v>14</v>
      </c>
      <c r="B8895" s="4">
        <v>1128299</v>
      </c>
      <c r="C8895" s="5">
        <v>44431</v>
      </c>
      <c r="D8895" s="37">
        <v>2021</v>
      </c>
      <c r="E8895" s="5" t="str">
        <f>TEXT(Sales[[#This Row],[Invoice Date]],"mmm")</f>
        <v>Aug</v>
      </c>
      <c r="F8895" s="4" t="s">
        <v>31</v>
      </c>
      <c r="G8895" s="4" t="s">
        <v>86</v>
      </c>
      <c r="H8895" s="4" t="s">
        <v>87</v>
      </c>
      <c r="I8895" s="6" t="s">
        <v>22</v>
      </c>
      <c r="J8895" s="7">
        <v>45</v>
      </c>
      <c r="K8895" s="8">
        <v>136</v>
      </c>
      <c r="L8895" s="9">
        <f t="shared" si="138"/>
        <v>6120</v>
      </c>
      <c r="M8895" s="9">
        <v>2264.4</v>
      </c>
      <c r="N8895" s="10">
        <v>0.37</v>
      </c>
      <c r="O8895" s="4" t="s">
        <v>24</v>
      </c>
    </row>
    <row r="8896" spans="1:15" ht="14.25" customHeight="1" x14ac:dyDescent="0.25">
      <c r="A8896" s="4" t="s">
        <v>14</v>
      </c>
      <c r="B8896" s="4">
        <v>1128299</v>
      </c>
      <c r="C8896" s="5">
        <v>44431</v>
      </c>
      <c r="D8896" s="37">
        <v>2021</v>
      </c>
      <c r="E8896" s="5" t="str">
        <f>TEXT(Sales[[#This Row],[Invoice Date]],"mmm")</f>
        <v>Aug</v>
      </c>
      <c r="F8896" s="4" t="s">
        <v>31</v>
      </c>
      <c r="G8896" s="4" t="s">
        <v>86</v>
      </c>
      <c r="H8896" s="4" t="s">
        <v>87</v>
      </c>
      <c r="I8896" s="6" t="s">
        <v>23</v>
      </c>
      <c r="J8896" s="7">
        <v>48</v>
      </c>
      <c r="K8896" s="8">
        <v>131</v>
      </c>
      <c r="L8896" s="9">
        <f t="shared" si="138"/>
        <v>6288</v>
      </c>
      <c r="M8896" s="9">
        <v>1760.64</v>
      </c>
      <c r="N8896" s="10">
        <v>0.28000000000000003</v>
      </c>
      <c r="O8896" s="4" t="s">
        <v>24</v>
      </c>
    </row>
    <row r="8897" spans="1:15" ht="14.25" customHeight="1" x14ac:dyDescent="0.25">
      <c r="A8897" s="4" t="s">
        <v>14</v>
      </c>
      <c r="B8897" s="4">
        <v>1128299</v>
      </c>
      <c r="C8897" s="5">
        <v>44463</v>
      </c>
      <c r="D8897" s="37">
        <v>2021</v>
      </c>
      <c r="E8897" s="5" t="str">
        <f>TEXT(Sales[[#This Row],[Invoice Date]],"mmm")</f>
        <v>Sep</v>
      </c>
      <c r="F8897" s="4" t="s">
        <v>31</v>
      </c>
      <c r="G8897" s="4" t="s">
        <v>86</v>
      </c>
      <c r="H8897" s="4" t="s">
        <v>87</v>
      </c>
      <c r="I8897" s="6" t="s">
        <v>17</v>
      </c>
      <c r="J8897" s="7">
        <v>35</v>
      </c>
      <c r="K8897" s="8">
        <v>184</v>
      </c>
      <c r="L8897" s="9">
        <f t="shared" si="138"/>
        <v>6440</v>
      </c>
      <c r="M8897" s="9">
        <v>2704.7999999999997</v>
      </c>
      <c r="N8897" s="10">
        <v>0.42</v>
      </c>
      <c r="O8897" s="4" t="s">
        <v>24</v>
      </c>
    </row>
    <row r="8898" spans="1:15" ht="14.25" customHeight="1" x14ac:dyDescent="0.25">
      <c r="A8898" s="4" t="s">
        <v>14</v>
      </c>
      <c r="B8898" s="4">
        <v>1128299</v>
      </c>
      <c r="C8898" s="5">
        <v>44463</v>
      </c>
      <c r="D8898" s="37">
        <v>2021</v>
      </c>
      <c r="E8898" s="5" t="str">
        <f>TEXT(Sales[[#This Row],[Invoice Date]],"mmm")</f>
        <v>Sep</v>
      </c>
      <c r="F8898" s="4" t="s">
        <v>31</v>
      </c>
      <c r="G8898" s="4" t="s">
        <v>86</v>
      </c>
      <c r="H8898" s="4" t="s">
        <v>87</v>
      </c>
      <c r="I8898" s="6" t="s">
        <v>19</v>
      </c>
      <c r="J8898" s="7">
        <v>34</v>
      </c>
      <c r="K8898" s="8">
        <v>201</v>
      </c>
      <c r="L8898" s="9">
        <f t="shared" si="138"/>
        <v>6834</v>
      </c>
      <c r="M8898" s="9">
        <v>3211.98</v>
      </c>
      <c r="N8898" s="10">
        <v>0.47000000000000003</v>
      </c>
      <c r="O8898" s="4" t="s">
        <v>24</v>
      </c>
    </row>
    <row r="8899" spans="1:15" ht="14.25" customHeight="1" x14ac:dyDescent="0.25">
      <c r="A8899" s="4" t="s">
        <v>14</v>
      </c>
      <c r="B8899" s="4">
        <v>1128299</v>
      </c>
      <c r="C8899" s="5">
        <v>44463</v>
      </c>
      <c r="D8899" s="37">
        <v>2021</v>
      </c>
      <c r="E8899" s="5" t="str">
        <f>TEXT(Sales[[#This Row],[Invoice Date]],"mmm")</f>
        <v>Sep</v>
      </c>
      <c r="F8899" s="4" t="s">
        <v>31</v>
      </c>
      <c r="G8899" s="4" t="s">
        <v>86</v>
      </c>
      <c r="H8899" s="4" t="s">
        <v>87</v>
      </c>
      <c r="I8899" s="6" t="s">
        <v>20</v>
      </c>
      <c r="J8899" s="7">
        <v>34</v>
      </c>
      <c r="K8899" s="8">
        <v>145</v>
      </c>
      <c r="L8899" s="9">
        <f t="shared" ref="L8899:L8962" si="139">J8899*K8899</f>
        <v>4930</v>
      </c>
      <c r="M8899" s="9">
        <v>1824.1</v>
      </c>
      <c r="N8899" s="10">
        <v>0.37</v>
      </c>
      <c r="O8899" s="4" t="s">
        <v>24</v>
      </c>
    </row>
    <row r="8900" spans="1:15" ht="14.25" customHeight="1" x14ac:dyDescent="0.25">
      <c r="A8900" s="4" t="s">
        <v>14</v>
      </c>
      <c r="B8900" s="4">
        <v>1128299</v>
      </c>
      <c r="C8900" s="5">
        <v>44463</v>
      </c>
      <c r="D8900" s="37">
        <v>2021</v>
      </c>
      <c r="E8900" s="5" t="str">
        <f>TEXT(Sales[[#This Row],[Invoice Date]],"mmm")</f>
        <v>Sep</v>
      </c>
      <c r="F8900" s="4" t="s">
        <v>31</v>
      </c>
      <c r="G8900" s="4" t="s">
        <v>86</v>
      </c>
      <c r="H8900" s="4" t="s">
        <v>87</v>
      </c>
      <c r="I8900" s="6" t="s">
        <v>21</v>
      </c>
      <c r="J8900" s="7">
        <v>33</v>
      </c>
      <c r="K8900" s="8">
        <v>124</v>
      </c>
      <c r="L8900" s="9">
        <f t="shared" si="139"/>
        <v>4092</v>
      </c>
      <c r="M8900" s="9">
        <v>1514.04</v>
      </c>
      <c r="N8900" s="10">
        <v>0.37</v>
      </c>
      <c r="O8900" s="4" t="s">
        <v>24</v>
      </c>
    </row>
    <row r="8901" spans="1:15" ht="14.25" customHeight="1" x14ac:dyDescent="0.25">
      <c r="A8901" s="4" t="s">
        <v>14</v>
      </c>
      <c r="B8901" s="4">
        <v>1128299</v>
      </c>
      <c r="C8901" s="5">
        <v>44463</v>
      </c>
      <c r="D8901" s="37">
        <v>2021</v>
      </c>
      <c r="E8901" s="5" t="str">
        <f>TEXT(Sales[[#This Row],[Invoice Date]],"mmm")</f>
        <v>Sep</v>
      </c>
      <c r="F8901" s="4" t="s">
        <v>31</v>
      </c>
      <c r="G8901" s="4" t="s">
        <v>86</v>
      </c>
      <c r="H8901" s="4" t="s">
        <v>87</v>
      </c>
      <c r="I8901" s="6" t="s">
        <v>22</v>
      </c>
      <c r="J8901" s="7">
        <v>41</v>
      </c>
      <c r="K8901" s="8">
        <v>128</v>
      </c>
      <c r="L8901" s="9">
        <f t="shared" si="139"/>
        <v>5248</v>
      </c>
      <c r="M8901" s="9">
        <v>1731.8399999999997</v>
      </c>
      <c r="N8901" s="10">
        <v>0.32999999999999996</v>
      </c>
      <c r="O8901" s="4" t="s">
        <v>24</v>
      </c>
    </row>
    <row r="8902" spans="1:15" ht="14.25" customHeight="1" x14ac:dyDescent="0.25">
      <c r="A8902" s="4" t="s">
        <v>14</v>
      </c>
      <c r="B8902" s="4">
        <v>1128299</v>
      </c>
      <c r="C8902" s="5">
        <v>44463</v>
      </c>
      <c r="D8902" s="37">
        <v>2021</v>
      </c>
      <c r="E8902" s="5" t="str">
        <f>TEXT(Sales[[#This Row],[Invoice Date]],"mmm")</f>
        <v>Sep</v>
      </c>
      <c r="F8902" s="4" t="s">
        <v>31</v>
      </c>
      <c r="G8902" s="4" t="s">
        <v>86</v>
      </c>
      <c r="H8902" s="4" t="s">
        <v>87</v>
      </c>
      <c r="I8902" s="6" t="s">
        <v>23</v>
      </c>
      <c r="J8902" s="7">
        <v>43</v>
      </c>
      <c r="K8902" s="8">
        <v>132</v>
      </c>
      <c r="L8902" s="9">
        <f t="shared" si="139"/>
        <v>5676</v>
      </c>
      <c r="M8902" s="9">
        <v>1816.32</v>
      </c>
      <c r="N8902" s="10">
        <v>0.32</v>
      </c>
      <c r="O8902" s="4" t="s">
        <v>24</v>
      </c>
    </row>
    <row r="8903" spans="1:15" ht="14.25" customHeight="1" x14ac:dyDescent="0.25">
      <c r="A8903" s="4" t="s">
        <v>14</v>
      </c>
      <c r="B8903" s="4">
        <v>1128299</v>
      </c>
      <c r="C8903" s="5">
        <v>44492</v>
      </c>
      <c r="D8903" s="37">
        <v>2021</v>
      </c>
      <c r="E8903" s="5" t="str">
        <f>TEXT(Sales[[#This Row],[Invoice Date]],"mmm")</f>
        <v>Oct</v>
      </c>
      <c r="F8903" s="4" t="s">
        <v>31</v>
      </c>
      <c r="G8903" s="4" t="s">
        <v>86</v>
      </c>
      <c r="H8903" s="4" t="s">
        <v>87</v>
      </c>
      <c r="I8903" s="6" t="s">
        <v>17</v>
      </c>
      <c r="J8903" s="7">
        <v>36</v>
      </c>
      <c r="K8903" s="8">
        <v>170</v>
      </c>
      <c r="L8903" s="9">
        <f t="shared" si="139"/>
        <v>6120</v>
      </c>
      <c r="M8903" s="9">
        <v>2570.4</v>
      </c>
      <c r="N8903" s="10">
        <v>0.42</v>
      </c>
      <c r="O8903" s="4" t="s">
        <v>24</v>
      </c>
    </row>
    <row r="8904" spans="1:15" ht="14.25" customHeight="1" x14ac:dyDescent="0.25">
      <c r="A8904" s="4" t="s">
        <v>14</v>
      </c>
      <c r="B8904" s="4">
        <v>1128299</v>
      </c>
      <c r="C8904" s="5">
        <v>44492</v>
      </c>
      <c r="D8904" s="37">
        <v>2021</v>
      </c>
      <c r="E8904" s="5" t="str">
        <f>TEXT(Sales[[#This Row],[Invoice Date]],"mmm")</f>
        <v>Oct</v>
      </c>
      <c r="F8904" s="4" t="s">
        <v>31</v>
      </c>
      <c r="G8904" s="4" t="s">
        <v>86</v>
      </c>
      <c r="H8904" s="4" t="s">
        <v>87</v>
      </c>
      <c r="I8904" s="6" t="s">
        <v>19</v>
      </c>
      <c r="J8904" s="7">
        <v>33</v>
      </c>
      <c r="K8904" s="8">
        <v>175</v>
      </c>
      <c r="L8904" s="9">
        <f t="shared" si="139"/>
        <v>5775</v>
      </c>
      <c r="M8904" s="9">
        <v>2425.5000000000005</v>
      </c>
      <c r="N8904" s="10">
        <v>0.42000000000000004</v>
      </c>
      <c r="O8904" s="4" t="s">
        <v>24</v>
      </c>
    </row>
    <row r="8905" spans="1:15" ht="14.25" customHeight="1" x14ac:dyDescent="0.25">
      <c r="A8905" s="4" t="s">
        <v>14</v>
      </c>
      <c r="B8905" s="4">
        <v>1128299</v>
      </c>
      <c r="C8905" s="5">
        <v>44492</v>
      </c>
      <c r="D8905" s="37">
        <v>2021</v>
      </c>
      <c r="E8905" s="5" t="str">
        <f>TEXT(Sales[[#This Row],[Invoice Date]],"mmm")</f>
        <v>Oct</v>
      </c>
      <c r="F8905" s="4" t="s">
        <v>31</v>
      </c>
      <c r="G8905" s="4" t="s">
        <v>86</v>
      </c>
      <c r="H8905" s="4" t="s">
        <v>87</v>
      </c>
      <c r="I8905" s="6" t="s">
        <v>20</v>
      </c>
      <c r="J8905" s="7">
        <v>31</v>
      </c>
      <c r="K8905" s="8">
        <v>111</v>
      </c>
      <c r="L8905" s="9">
        <f t="shared" si="139"/>
        <v>3441</v>
      </c>
      <c r="M8905" s="9">
        <v>1273.17</v>
      </c>
      <c r="N8905" s="10">
        <v>0.37</v>
      </c>
      <c r="O8905" s="4" t="s">
        <v>24</v>
      </c>
    </row>
    <row r="8906" spans="1:15" ht="14.25" customHeight="1" x14ac:dyDescent="0.25">
      <c r="A8906" s="4" t="s">
        <v>14</v>
      </c>
      <c r="B8906" s="4">
        <v>1128299</v>
      </c>
      <c r="C8906" s="5">
        <v>44492</v>
      </c>
      <c r="D8906" s="37">
        <v>2021</v>
      </c>
      <c r="E8906" s="5" t="str">
        <f>TEXT(Sales[[#This Row],[Invoice Date]],"mmm")</f>
        <v>Oct</v>
      </c>
      <c r="F8906" s="4" t="s">
        <v>31</v>
      </c>
      <c r="G8906" s="4" t="s">
        <v>86</v>
      </c>
      <c r="H8906" s="4" t="s">
        <v>87</v>
      </c>
      <c r="I8906" s="6" t="s">
        <v>21</v>
      </c>
      <c r="J8906" s="7">
        <v>32</v>
      </c>
      <c r="K8906" s="8">
        <v>102</v>
      </c>
      <c r="L8906" s="9">
        <f t="shared" si="139"/>
        <v>3264</v>
      </c>
      <c r="M8906" s="9">
        <v>1272.9599999999998</v>
      </c>
      <c r="N8906" s="10">
        <v>0.38999999999999996</v>
      </c>
      <c r="O8906" s="4" t="s">
        <v>24</v>
      </c>
    </row>
    <row r="8907" spans="1:15" ht="14.25" customHeight="1" x14ac:dyDescent="0.25">
      <c r="A8907" s="4" t="s">
        <v>14</v>
      </c>
      <c r="B8907" s="4">
        <v>1128299</v>
      </c>
      <c r="C8907" s="5">
        <v>44492</v>
      </c>
      <c r="D8907" s="37">
        <v>2021</v>
      </c>
      <c r="E8907" s="5" t="str">
        <f>TEXT(Sales[[#This Row],[Invoice Date]],"mmm")</f>
        <v>Oct</v>
      </c>
      <c r="F8907" s="4" t="s">
        <v>31</v>
      </c>
      <c r="G8907" s="4" t="s">
        <v>86</v>
      </c>
      <c r="H8907" s="4" t="s">
        <v>87</v>
      </c>
      <c r="I8907" s="6" t="s">
        <v>22</v>
      </c>
      <c r="J8907" s="7">
        <v>44</v>
      </c>
      <c r="K8907" s="8">
        <v>88</v>
      </c>
      <c r="L8907" s="9">
        <f t="shared" si="139"/>
        <v>3872</v>
      </c>
      <c r="M8907" s="9">
        <v>1432.6399999999999</v>
      </c>
      <c r="N8907" s="10">
        <v>0.37</v>
      </c>
      <c r="O8907" s="4" t="s">
        <v>24</v>
      </c>
    </row>
    <row r="8908" spans="1:15" ht="14.25" customHeight="1" x14ac:dyDescent="0.25">
      <c r="A8908" s="4" t="s">
        <v>14</v>
      </c>
      <c r="B8908" s="4">
        <v>1128299</v>
      </c>
      <c r="C8908" s="5">
        <v>44492</v>
      </c>
      <c r="D8908" s="37">
        <v>2021</v>
      </c>
      <c r="E8908" s="5" t="str">
        <f>TEXT(Sales[[#This Row],[Invoice Date]],"mmm")</f>
        <v>Oct</v>
      </c>
      <c r="F8908" s="4" t="s">
        <v>31</v>
      </c>
      <c r="G8908" s="4" t="s">
        <v>86</v>
      </c>
      <c r="H8908" s="4" t="s">
        <v>87</v>
      </c>
      <c r="I8908" s="6" t="s">
        <v>23</v>
      </c>
      <c r="J8908" s="7">
        <v>47</v>
      </c>
      <c r="K8908" s="8">
        <v>107</v>
      </c>
      <c r="L8908" s="9">
        <f t="shared" si="139"/>
        <v>5029</v>
      </c>
      <c r="M8908" s="9">
        <v>1458.4099999999999</v>
      </c>
      <c r="N8908" s="10">
        <v>0.28999999999999998</v>
      </c>
      <c r="O8908" s="4" t="s">
        <v>24</v>
      </c>
    </row>
    <row r="8909" spans="1:15" ht="14.25" customHeight="1" x14ac:dyDescent="0.25">
      <c r="A8909" s="4" t="s">
        <v>14</v>
      </c>
      <c r="B8909" s="4">
        <v>1128299</v>
      </c>
      <c r="C8909" s="5">
        <v>44523</v>
      </c>
      <c r="D8909" s="37">
        <v>2021</v>
      </c>
      <c r="E8909" s="5" t="str">
        <f>TEXT(Sales[[#This Row],[Invoice Date]],"mmm")</f>
        <v>Nov</v>
      </c>
      <c r="F8909" s="4" t="s">
        <v>31</v>
      </c>
      <c r="G8909" s="4" t="s">
        <v>86</v>
      </c>
      <c r="H8909" s="4" t="s">
        <v>87</v>
      </c>
      <c r="I8909" s="6" t="s">
        <v>17</v>
      </c>
      <c r="J8909" s="7">
        <v>31</v>
      </c>
      <c r="K8909" s="8">
        <v>150</v>
      </c>
      <c r="L8909" s="9">
        <f t="shared" si="139"/>
        <v>4650</v>
      </c>
      <c r="M8909" s="9">
        <v>1767</v>
      </c>
      <c r="N8909" s="10">
        <v>0.38</v>
      </c>
      <c r="O8909" s="4" t="s">
        <v>24</v>
      </c>
    </row>
    <row r="8910" spans="1:15" ht="14.25" customHeight="1" x14ac:dyDescent="0.25">
      <c r="A8910" s="4" t="s">
        <v>14</v>
      </c>
      <c r="B8910" s="4">
        <v>1128299</v>
      </c>
      <c r="C8910" s="5">
        <v>44523</v>
      </c>
      <c r="D8910" s="37">
        <v>2021</v>
      </c>
      <c r="E8910" s="5" t="str">
        <f>TEXT(Sales[[#This Row],[Invoice Date]],"mmm")</f>
        <v>Nov</v>
      </c>
      <c r="F8910" s="4" t="s">
        <v>31</v>
      </c>
      <c r="G8910" s="4" t="s">
        <v>86</v>
      </c>
      <c r="H8910" s="4" t="s">
        <v>87</v>
      </c>
      <c r="I8910" s="6" t="s">
        <v>19</v>
      </c>
      <c r="J8910" s="7">
        <v>38</v>
      </c>
      <c r="K8910" s="8">
        <v>163</v>
      </c>
      <c r="L8910" s="9">
        <f t="shared" si="139"/>
        <v>6194</v>
      </c>
      <c r="M8910" s="9">
        <v>2911.1800000000003</v>
      </c>
      <c r="N8910" s="10">
        <v>0.47000000000000003</v>
      </c>
      <c r="O8910" s="4" t="s">
        <v>24</v>
      </c>
    </row>
    <row r="8911" spans="1:15" ht="14.25" customHeight="1" x14ac:dyDescent="0.25">
      <c r="A8911" s="4" t="s">
        <v>14</v>
      </c>
      <c r="B8911" s="4">
        <v>1128299</v>
      </c>
      <c r="C8911" s="5">
        <v>44523</v>
      </c>
      <c r="D8911" s="37">
        <v>2021</v>
      </c>
      <c r="E8911" s="5" t="str">
        <f>TEXT(Sales[[#This Row],[Invoice Date]],"mmm")</f>
        <v>Nov</v>
      </c>
      <c r="F8911" s="4" t="s">
        <v>31</v>
      </c>
      <c r="G8911" s="4" t="s">
        <v>86</v>
      </c>
      <c r="H8911" s="4" t="s">
        <v>87</v>
      </c>
      <c r="I8911" s="6" t="s">
        <v>20</v>
      </c>
      <c r="J8911" s="7">
        <v>33</v>
      </c>
      <c r="K8911" s="8">
        <v>124</v>
      </c>
      <c r="L8911" s="9">
        <f t="shared" si="139"/>
        <v>4092</v>
      </c>
      <c r="M8911" s="9">
        <v>1595.8799999999999</v>
      </c>
      <c r="N8911" s="10">
        <v>0.38999999999999996</v>
      </c>
      <c r="O8911" s="4" t="s">
        <v>24</v>
      </c>
    </row>
    <row r="8912" spans="1:15" ht="14.25" customHeight="1" x14ac:dyDescent="0.25">
      <c r="A8912" s="4" t="s">
        <v>14</v>
      </c>
      <c r="B8912" s="4">
        <v>1128299</v>
      </c>
      <c r="C8912" s="5">
        <v>44523</v>
      </c>
      <c r="D8912" s="37">
        <v>2021</v>
      </c>
      <c r="E8912" s="5" t="str">
        <f>TEXT(Sales[[#This Row],[Invoice Date]],"mmm")</f>
        <v>Nov</v>
      </c>
      <c r="F8912" s="4" t="s">
        <v>31</v>
      </c>
      <c r="G8912" s="4" t="s">
        <v>86</v>
      </c>
      <c r="H8912" s="4" t="s">
        <v>87</v>
      </c>
      <c r="I8912" s="6" t="s">
        <v>21</v>
      </c>
      <c r="J8912" s="7">
        <v>33</v>
      </c>
      <c r="K8912" s="8">
        <v>116</v>
      </c>
      <c r="L8912" s="9">
        <f t="shared" si="139"/>
        <v>3828</v>
      </c>
      <c r="M8912" s="9">
        <v>1607.76</v>
      </c>
      <c r="N8912" s="10">
        <v>0.42</v>
      </c>
      <c r="O8912" s="4" t="s">
        <v>24</v>
      </c>
    </row>
    <row r="8913" spans="1:15" ht="14.25" customHeight="1" x14ac:dyDescent="0.25">
      <c r="A8913" s="4" t="s">
        <v>14</v>
      </c>
      <c r="B8913" s="4">
        <v>1128299</v>
      </c>
      <c r="C8913" s="5">
        <v>44523</v>
      </c>
      <c r="D8913" s="37">
        <v>2021</v>
      </c>
      <c r="E8913" s="5" t="str">
        <f>TEXT(Sales[[#This Row],[Invoice Date]],"mmm")</f>
        <v>Nov</v>
      </c>
      <c r="F8913" s="4" t="s">
        <v>31</v>
      </c>
      <c r="G8913" s="4" t="s">
        <v>86</v>
      </c>
      <c r="H8913" s="4" t="s">
        <v>87</v>
      </c>
      <c r="I8913" s="6" t="s">
        <v>22</v>
      </c>
      <c r="J8913" s="7">
        <v>44</v>
      </c>
      <c r="K8913" s="8">
        <v>99</v>
      </c>
      <c r="L8913" s="9">
        <f t="shared" si="139"/>
        <v>4356</v>
      </c>
      <c r="M8913" s="9">
        <v>1568.1599999999999</v>
      </c>
      <c r="N8913" s="10">
        <v>0.36</v>
      </c>
      <c r="O8913" s="4" t="s">
        <v>24</v>
      </c>
    </row>
    <row r="8914" spans="1:15" ht="14.25" customHeight="1" x14ac:dyDescent="0.25">
      <c r="A8914" s="4" t="s">
        <v>14</v>
      </c>
      <c r="B8914" s="4">
        <v>1128299</v>
      </c>
      <c r="C8914" s="5">
        <v>44523</v>
      </c>
      <c r="D8914" s="37">
        <v>2021</v>
      </c>
      <c r="E8914" s="5" t="str">
        <f>TEXT(Sales[[#This Row],[Invoice Date]],"mmm")</f>
        <v>Nov</v>
      </c>
      <c r="F8914" s="4" t="s">
        <v>31</v>
      </c>
      <c r="G8914" s="4" t="s">
        <v>86</v>
      </c>
      <c r="H8914" s="4" t="s">
        <v>87</v>
      </c>
      <c r="I8914" s="6" t="s">
        <v>23</v>
      </c>
      <c r="J8914" s="7">
        <v>39</v>
      </c>
      <c r="K8914" s="8">
        <v>140</v>
      </c>
      <c r="L8914" s="9">
        <f t="shared" si="139"/>
        <v>5460</v>
      </c>
      <c r="M8914" s="9">
        <v>1528.8000000000002</v>
      </c>
      <c r="N8914" s="10">
        <v>0.28000000000000003</v>
      </c>
      <c r="O8914" s="4" t="s">
        <v>24</v>
      </c>
    </row>
    <row r="8915" spans="1:15" ht="14.25" customHeight="1" x14ac:dyDescent="0.25">
      <c r="A8915" s="4" t="s">
        <v>14</v>
      </c>
      <c r="B8915" s="4">
        <v>1128299</v>
      </c>
      <c r="C8915" s="5">
        <v>44552</v>
      </c>
      <c r="D8915" s="37">
        <v>2021</v>
      </c>
      <c r="E8915" s="5" t="str">
        <f>TEXT(Sales[[#This Row],[Invoice Date]],"mmm")</f>
        <v>Dec</v>
      </c>
      <c r="F8915" s="4" t="s">
        <v>31</v>
      </c>
      <c r="G8915" s="4" t="s">
        <v>86</v>
      </c>
      <c r="H8915" s="4" t="s">
        <v>87</v>
      </c>
      <c r="I8915" s="6" t="s">
        <v>17</v>
      </c>
      <c r="J8915" s="7">
        <v>35</v>
      </c>
      <c r="K8915" s="8">
        <v>194</v>
      </c>
      <c r="L8915" s="9">
        <f t="shared" si="139"/>
        <v>6790</v>
      </c>
      <c r="M8915" s="9">
        <v>2716</v>
      </c>
      <c r="N8915" s="10">
        <v>0.39999999999999997</v>
      </c>
      <c r="O8915" s="4" t="s">
        <v>24</v>
      </c>
    </row>
    <row r="8916" spans="1:15" ht="14.25" customHeight="1" x14ac:dyDescent="0.25">
      <c r="A8916" s="4" t="s">
        <v>14</v>
      </c>
      <c r="B8916" s="4">
        <v>1128299</v>
      </c>
      <c r="C8916" s="5">
        <v>44552</v>
      </c>
      <c r="D8916" s="37">
        <v>2021</v>
      </c>
      <c r="E8916" s="5" t="str">
        <f>TEXT(Sales[[#This Row],[Invoice Date]],"mmm")</f>
        <v>Dec</v>
      </c>
      <c r="F8916" s="4" t="s">
        <v>31</v>
      </c>
      <c r="G8916" s="4" t="s">
        <v>86</v>
      </c>
      <c r="H8916" s="4" t="s">
        <v>87</v>
      </c>
      <c r="I8916" s="6" t="s">
        <v>19</v>
      </c>
      <c r="J8916" s="7">
        <v>33</v>
      </c>
      <c r="K8916" s="8">
        <v>213</v>
      </c>
      <c r="L8916" s="9">
        <f t="shared" si="139"/>
        <v>7029</v>
      </c>
      <c r="M8916" s="9">
        <v>3233.34</v>
      </c>
      <c r="N8916" s="10">
        <v>0.46</v>
      </c>
      <c r="O8916" s="4" t="s">
        <v>24</v>
      </c>
    </row>
    <row r="8917" spans="1:15" ht="14.25" customHeight="1" x14ac:dyDescent="0.25">
      <c r="A8917" s="4" t="s">
        <v>34</v>
      </c>
      <c r="B8917" s="4">
        <v>1128299</v>
      </c>
      <c r="C8917" s="5">
        <v>44552</v>
      </c>
      <c r="D8917" s="37">
        <v>2021</v>
      </c>
      <c r="E8917" s="5" t="str">
        <f>TEXT(Sales[[#This Row],[Invoice Date]],"mmm")</f>
        <v>Dec</v>
      </c>
      <c r="F8917" s="4" t="s">
        <v>31</v>
      </c>
      <c r="G8917" s="4" t="s">
        <v>86</v>
      </c>
      <c r="H8917" s="4" t="s">
        <v>87</v>
      </c>
      <c r="I8917" s="6" t="s">
        <v>20</v>
      </c>
      <c r="J8917" s="7">
        <v>35</v>
      </c>
      <c r="K8917" s="8">
        <v>136</v>
      </c>
      <c r="L8917" s="9">
        <f t="shared" si="139"/>
        <v>4760</v>
      </c>
      <c r="M8917" s="9">
        <v>1951.6</v>
      </c>
      <c r="N8917" s="10">
        <v>0.41</v>
      </c>
      <c r="O8917" s="4" t="s">
        <v>24</v>
      </c>
    </row>
    <row r="8918" spans="1:15" ht="14.25" customHeight="1" x14ac:dyDescent="0.25">
      <c r="A8918" s="4" t="s">
        <v>34</v>
      </c>
      <c r="B8918" s="4">
        <v>1128299</v>
      </c>
      <c r="C8918" s="5">
        <v>44552</v>
      </c>
      <c r="D8918" s="37">
        <v>2021</v>
      </c>
      <c r="E8918" s="5" t="str">
        <f>TEXT(Sales[[#This Row],[Invoice Date]],"mmm")</f>
        <v>Dec</v>
      </c>
      <c r="F8918" s="4" t="s">
        <v>31</v>
      </c>
      <c r="G8918" s="4" t="s">
        <v>86</v>
      </c>
      <c r="H8918" s="4" t="s">
        <v>87</v>
      </c>
      <c r="I8918" s="6" t="s">
        <v>21</v>
      </c>
      <c r="J8918" s="7">
        <v>32</v>
      </c>
      <c r="K8918" s="8">
        <v>128</v>
      </c>
      <c r="L8918" s="9">
        <f t="shared" si="139"/>
        <v>4096</v>
      </c>
      <c r="M8918" s="9">
        <v>1679.36</v>
      </c>
      <c r="N8918" s="10">
        <v>0.41</v>
      </c>
      <c r="O8918" s="4" t="s">
        <v>24</v>
      </c>
    </row>
    <row r="8919" spans="1:15" ht="14.25" customHeight="1" x14ac:dyDescent="0.25">
      <c r="A8919" s="4" t="s">
        <v>34</v>
      </c>
      <c r="B8919" s="4">
        <v>1128299</v>
      </c>
      <c r="C8919" s="5">
        <v>44552</v>
      </c>
      <c r="D8919" s="37">
        <v>2021</v>
      </c>
      <c r="E8919" s="5" t="str">
        <f>TEXT(Sales[[#This Row],[Invoice Date]],"mmm")</f>
        <v>Dec</v>
      </c>
      <c r="F8919" s="4" t="s">
        <v>31</v>
      </c>
      <c r="G8919" s="4" t="s">
        <v>86</v>
      </c>
      <c r="H8919" s="4" t="s">
        <v>87</v>
      </c>
      <c r="I8919" s="6" t="s">
        <v>22</v>
      </c>
      <c r="J8919" s="7">
        <v>42</v>
      </c>
      <c r="K8919" s="8">
        <v>109</v>
      </c>
      <c r="L8919" s="9">
        <f t="shared" si="139"/>
        <v>4578</v>
      </c>
      <c r="M8919" s="9">
        <v>1556.5199999999998</v>
      </c>
      <c r="N8919" s="10">
        <v>0.33999999999999997</v>
      </c>
      <c r="O8919" s="4" t="s">
        <v>24</v>
      </c>
    </row>
    <row r="8920" spans="1:15" ht="14.25" customHeight="1" x14ac:dyDescent="0.25">
      <c r="A8920" s="4" t="s">
        <v>34</v>
      </c>
      <c r="B8920" s="4">
        <v>1128299</v>
      </c>
      <c r="C8920" s="5">
        <v>44552</v>
      </c>
      <c r="D8920" s="37">
        <v>2021</v>
      </c>
      <c r="E8920" s="5" t="str">
        <f>TEXT(Sales[[#This Row],[Invoice Date]],"mmm")</f>
        <v>Dec</v>
      </c>
      <c r="F8920" s="4" t="s">
        <v>31</v>
      </c>
      <c r="G8920" s="4" t="s">
        <v>86</v>
      </c>
      <c r="H8920" s="4" t="s">
        <v>87</v>
      </c>
      <c r="I8920" s="6" t="s">
        <v>23</v>
      </c>
      <c r="J8920" s="7">
        <v>43</v>
      </c>
      <c r="K8920" s="8">
        <v>135</v>
      </c>
      <c r="L8920" s="9">
        <f t="shared" si="139"/>
        <v>5805</v>
      </c>
      <c r="M8920" s="9">
        <v>1625.4</v>
      </c>
      <c r="N8920" s="10">
        <v>0.28000000000000003</v>
      </c>
      <c r="O8920" s="4" t="s">
        <v>24</v>
      </c>
    </row>
    <row r="8921" spans="1:15" ht="14.25" customHeight="1" x14ac:dyDescent="0.25">
      <c r="A8921" s="4" t="s">
        <v>34</v>
      </c>
      <c r="B8921" s="4">
        <v>1128299</v>
      </c>
      <c r="C8921" s="5">
        <v>44222</v>
      </c>
      <c r="D8921" s="37">
        <v>2021</v>
      </c>
      <c r="E8921" s="5" t="str">
        <f>TEXT(Sales[[#This Row],[Invoice Date]],"mmm")</f>
        <v>Jan</v>
      </c>
      <c r="F8921" s="4" t="s">
        <v>31</v>
      </c>
      <c r="G8921" s="4" t="s">
        <v>86</v>
      </c>
      <c r="H8921" s="4" t="s">
        <v>87</v>
      </c>
      <c r="I8921" s="6" t="s">
        <v>17</v>
      </c>
      <c r="J8921" s="7">
        <v>27</v>
      </c>
      <c r="K8921" s="8">
        <v>152</v>
      </c>
      <c r="L8921" s="9">
        <f t="shared" si="139"/>
        <v>4104</v>
      </c>
      <c r="M8921" s="9">
        <v>1682.6399999999999</v>
      </c>
      <c r="N8921" s="10">
        <v>0.41</v>
      </c>
      <c r="O8921" s="4" t="s">
        <v>24</v>
      </c>
    </row>
    <row r="8922" spans="1:15" ht="14.25" customHeight="1" x14ac:dyDescent="0.25">
      <c r="A8922" s="4" t="s">
        <v>34</v>
      </c>
      <c r="B8922" s="4">
        <v>1128299</v>
      </c>
      <c r="C8922" s="5">
        <v>44222</v>
      </c>
      <c r="D8922" s="37">
        <v>2021</v>
      </c>
      <c r="E8922" s="5" t="str">
        <f>TEXT(Sales[[#This Row],[Invoice Date]],"mmm")</f>
        <v>Jan</v>
      </c>
      <c r="F8922" s="4" t="s">
        <v>31</v>
      </c>
      <c r="G8922" s="4" t="s">
        <v>86</v>
      </c>
      <c r="H8922" s="4" t="s">
        <v>87</v>
      </c>
      <c r="I8922" s="6" t="s">
        <v>19</v>
      </c>
      <c r="J8922" s="7">
        <v>30</v>
      </c>
      <c r="K8922" s="8">
        <v>147</v>
      </c>
      <c r="L8922" s="9">
        <f t="shared" si="139"/>
        <v>4410</v>
      </c>
      <c r="M8922" s="9">
        <v>2072.7000000000003</v>
      </c>
      <c r="N8922" s="10">
        <v>0.47000000000000003</v>
      </c>
      <c r="O8922" s="4" t="s">
        <v>24</v>
      </c>
    </row>
    <row r="8923" spans="1:15" ht="14.25" customHeight="1" x14ac:dyDescent="0.25">
      <c r="A8923" s="4" t="s">
        <v>34</v>
      </c>
      <c r="B8923" s="4">
        <v>1128299</v>
      </c>
      <c r="C8923" s="5">
        <v>44222</v>
      </c>
      <c r="D8923" s="37">
        <v>2021</v>
      </c>
      <c r="E8923" s="5" t="str">
        <f>TEXT(Sales[[#This Row],[Invoice Date]],"mmm")</f>
        <v>Jan</v>
      </c>
      <c r="F8923" s="4" t="s">
        <v>31</v>
      </c>
      <c r="G8923" s="4" t="s">
        <v>86</v>
      </c>
      <c r="H8923" s="4" t="s">
        <v>87</v>
      </c>
      <c r="I8923" s="6" t="s">
        <v>20</v>
      </c>
      <c r="J8923" s="7">
        <v>32</v>
      </c>
      <c r="K8923" s="8">
        <v>157</v>
      </c>
      <c r="L8923" s="9">
        <f t="shared" si="139"/>
        <v>5024</v>
      </c>
      <c r="M8923" s="9">
        <v>1959.36</v>
      </c>
      <c r="N8923" s="10">
        <v>0.38999999999999996</v>
      </c>
      <c r="O8923" s="4" t="s">
        <v>24</v>
      </c>
    </row>
    <row r="8924" spans="1:15" ht="14.25" customHeight="1" x14ac:dyDescent="0.25">
      <c r="A8924" s="4" t="s">
        <v>34</v>
      </c>
      <c r="B8924" s="4">
        <v>1128299</v>
      </c>
      <c r="C8924" s="5">
        <v>44222</v>
      </c>
      <c r="D8924" s="37">
        <v>2021</v>
      </c>
      <c r="E8924" s="5" t="str">
        <f>TEXT(Sales[[#This Row],[Invoice Date]],"mmm")</f>
        <v>Jan</v>
      </c>
      <c r="F8924" s="4" t="s">
        <v>31</v>
      </c>
      <c r="G8924" s="4" t="s">
        <v>86</v>
      </c>
      <c r="H8924" s="4" t="s">
        <v>87</v>
      </c>
      <c r="I8924" s="6" t="s">
        <v>21</v>
      </c>
      <c r="J8924" s="7">
        <v>30</v>
      </c>
      <c r="K8924" s="8">
        <v>101</v>
      </c>
      <c r="L8924" s="9">
        <f t="shared" si="139"/>
        <v>3030</v>
      </c>
      <c r="M8924" s="9">
        <v>1151.4000000000001</v>
      </c>
      <c r="N8924" s="10">
        <v>0.38</v>
      </c>
      <c r="O8924" s="4" t="s">
        <v>24</v>
      </c>
    </row>
    <row r="8925" spans="1:15" ht="14.25" customHeight="1" x14ac:dyDescent="0.25">
      <c r="A8925" s="4" t="s">
        <v>34</v>
      </c>
      <c r="B8925" s="4">
        <v>1128299</v>
      </c>
      <c r="C8925" s="5">
        <v>44222</v>
      </c>
      <c r="D8925" s="37">
        <v>2021</v>
      </c>
      <c r="E8925" s="5" t="str">
        <f>TEXT(Sales[[#This Row],[Invoice Date]],"mmm")</f>
        <v>Jan</v>
      </c>
      <c r="F8925" s="4" t="s">
        <v>31</v>
      </c>
      <c r="G8925" s="4" t="s">
        <v>86</v>
      </c>
      <c r="H8925" s="4" t="s">
        <v>87</v>
      </c>
      <c r="I8925" s="6" t="s">
        <v>22</v>
      </c>
      <c r="J8925" s="7">
        <v>33</v>
      </c>
      <c r="K8925" s="8">
        <v>94</v>
      </c>
      <c r="L8925" s="9">
        <f t="shared" si="139"/>
        <v>3102</v>
      </c>
      <c r="M8925" s="9">
        <v>1147.74</v>
      </c>
      <c r="N8925" s="10">
        <v>0.37</v>
      </c>
      <c r="O8925" s="4" t="s">
        <v>24</v>
      </c>
    </row>
    <row r="8926" spans="1:15" ht="14.25" customHeight="1" x14ac:dyDescent="0.25">
      <c r="A8926" s="4" t="s">
        <v>34</v>
      </c>
      <c r="B8926" s="4">
        <v>1128299</v>
      </c>
      <c r="C8926" s="5">
        <v>44222</v>
      </c>
      <c r="D8926" s="37">
        <v>2021</v>
      </c>
      <c r="E8926" s="5" t="str">
        <f>TEXT(Sales[[#This Row],[Invoice Date]],"mmm")</f>
        <v>Jan</v>
      </c>
      <c r="F8926" s="4" t="s">
        <v>31</v>
      </c>
      <c r="G8926" s="4" t="s">
        <v>86</v>
      </c>
      <c r="H8926" s="4" t="s">
        <v>87</v>
      </c>
      <c r="I8926" s="6" t="s">
        <v>23</v>
      </c>
      <c r="J8926" s="7">
        <v>36</v>
      </c>
      <c r="K8926" s="8">
        <v>166</v>
      </c>
      <c r="L8926" s="9">
        <f t="shared" si="139"/>
        <v>5976</v>
      </c>
      <c r="M8926" s="9">
        <v>1613.5200000000002</v>
      </c>
      <c r="N8926" s="10">
        <v>0.27</v>
      </c>
      <c r="O8926" s="4" t="s">
        <v>24</v>
      </c>
    </row>
    <row r="8927" spans="1:15" ht="14.25" customHeight="1" x14ac:dyDescent="0.25">
      <c r="A8927" s="4" t="s">
        <v>34</v>
      </c>
      <c r="B8927" s="4">
        <v>1128299</v>
      </c>
      <c r="C8927" s="5">
        <v>44253</v>
      </c>
      <c r="D8927" s="37">
        <v>2021</v>
      </c>
      <c r="E8927" s="5" t="str">
        <f>TEXT(Sales[[#This Row],[Invoice Date]],"mmm")</f>
        <v>Feb</v>
      </c>
      <c r="F8927" s="4" t="s">
        <v>31</v>
      </c>
      <c r="G8927" s="4" t="s">
        <v>86</v>
      </c>
      <c r="H8927" s="4" t="s">
        <v>87</v>
      </c>
      <c r="I8927" s="6" t="s">
        <v>17</v>
      </c>
      <c r="J8927" s="7">
        <v>27</v>
      </c>
      <c r="K8927" s="8">
        <v>173</v>
      </c>
      <c r="L8927" s="9">
        <f t="shared" si="139"/>
        <v>4671</v>
      </c>
      <c r="M8927" s="9">
        <v>1868.3999999999999</v>
      </c>
      <c r="N8927" s="10">
        <v>0.39999999999999997</v>
      </c>
      <c r="O8927" s="4" t="s">
        <v>24</v>
      </c>
    </row>
    <row r="8928" spans="1:15" ht="14.25" customHeight="1" x14ac:dyDescent="0.25">
      <c r="A8928" s="4" t="s">
        <v>34</v>
      </c>
      <c r="B8928" s="4">
        <v>1128299</v>
      </c>
      <c r="C8928" s="5">
        <v>44253</v>
      </c>
      <c r="D8928" s="37">
        <v>2021</v>
      </c>
      <c r="E8928" s="5" t="str">
        <f>TEXT(Sales[[#This Row],[Invoice Date]],"mmm")</f>
        <v>Feb</v>
      </c>
      <c r="F8928" s="4" t="s">
        <v>31</v>
      </c>
      <c r="G8928" s="4" t="s">
        <v>86</v>
      </c>
      <c r="H8928" s="4" t="s">
        <v>87</v>
      </c>
      <c r="I8928" s="6" t="s">
        <v>19</v>
      </c>
      <c r="J8928" s="7">
        <v>36</v>
      </c>
      <c r="K8928" s="8">
        <v>136</v>
      </c>
      <c r="L8928" s="9">
        <f t="shared" si="139"/>
        <v>4896</v>
      </c>
      <c r="M8928" s="9">
        <v>2301.1200000000003</v>
      </c>
      <c r="N8928" s="10">
        <v>0.47000000000000003</v>
      </c>
      <c r="O8928" s="4" t="s">
        <v>24</v>
      </c>
    </row>
    <row r="8929" spans="1:15" ht="14.25" customHeight="1" x14ac:dyDescent="0.25">
      <c r="A8929" s="4" t="s">
        <v>34</v>
      </c>
      <c r="B8929" s="4">
        <v>1128299</v>
      </c>
      <c r="C8929" s="5">
        <v>44253</v>
      </c>
      <c r="D8929" s="37">
        <v>2021</v>
      </c>
      <c r="E8929" s="5" t="str">
        <f>TEXT(Sales[[#This Row],[Invoice Date]],"mmm")</f>
        <v>Feb</v>
      </c>
      <c r="F8929" s="4" t="s">
        <v>31</v>
      </c>
      <c r="G8929" s="4" t="s">
        <v>86</v>
      </c>
      <c r="H8929" s="4" t="s">
        <v>87</v>
      </c>
      <c r="I8929" s="6" t="s">
        <v>20</v>
      </c>
      <c r="J8929" s="7">
        <v>35</v>
      </c>
      <c r="K8929" s="8">
        <v>132</v>
      </c>
      <c r="L8929" s="9">
        <f t="shared" si="139"/>
        <v>4620</v>
      </c>
      <c r="M8929" s="9">
        <v>1847.9999999999998</v>
      </c>
      <c r="N8929" s="10">
        <v>0.39999999999999997</v>
      </c>
      <c r="O8929" s="4" t="s">
        <v>24</v>
      </c>
    </row>
    <row r="8930" spans="1:15" ht="14.25" customHeight="1" x14ac:dyDescent="0.25">
      <c r="A8930" s="4" t="s">
        <v>34</v>
      </c>
      <c r="B8930" s="4">
        <v>1128299</v>
      </c>
      <c r="C8930" s="5">
        <v>44253</v>
      </c>
      <c r="D8930" s="37">
        <v>2021</v>
      </c>
      <c r="E8930" s="5" t="str">
        <f>TEXT(Sales[[#This Row],[Invoice Date]],"mmm")</f>
        <v>Feb</v>
      </c>
      <c r="F8930" s="4" t="s">
        <v>31</v>
      </c>
      <c r="G8930" s="4" t="s">
        <v>88</v>
      </c>
      <c r="H8930" s="4" t="s">
        <v>89</v>
      </c>
      <c r="I8930" s="6" t="s">
        <v>21</v>
      </c>
      <c r="J8930" s="7">
        <v>29</v>
      </c>
      <c r="K8930" s="8">
        <v>91</v>
      </c>
      <c r="L8930" s="9">
        <f t="shared" si="139"/>
        <v>2639</v>
      </c>
      <c r="M8930" s="9">
        <v>976.43</v>
      </c>
      <c r="N8930" s="10">
        <v>0.37</v>
      </c>
      <c r="O8930" s="4" t="s">
        <v>24</v>
      </c>
    </row>
    <row r="8931" spans="1:15" ht="14.25" customHeight="1" x14ac:dyDescent="0.25">
      <c r="A8931" s="4" t="s">
        <v>34</v>
      </c>
      <c r="B8931" s="4">
        <v>1128299</v>
      </c>
      <c r="C8931" s="5">
        <v>44253</v>
      </c>
      <c r="D8931" s="37">
        <v>2021</v>
      </c>
      <c r="E8931" s="5" t="str">
        <f>TEXT(Sales[[#This Row],[Invoice Date]],"mmm")</f>
        <v>Feb</v>
      </c>
      <c r="F8931" s="4" t="s">
        <v>31</v>
      </c>
      <c r="G8931" s="4" t="s">
        <v>88</v>
      </c>
      <c r="H8931" s="4" t="s">
        <v>89</v>
      </c>
      <c r="I8931" s="6" t="s">
        <v>22</v>
      </c>
      <c r="J8931" s="7">
        <v>34</v>
      </c>
      <c r="K8931" s="8">
        <v>62</v>
      </c>
      <c r="L8931" s="9">
        <f t="shared" si="139"/>
        <v>2108</v>
      </c>
      <c r="M8931" s="9">
        <v>674.56000000000006</v>
      </c>
      <c r="N8931" s="10">
        <v>0.32</v>
      </c>
      <c r="O8931" s="4" t="s">
        <v>24</v>
      </c>
    </row>
    <row r="8932" spans="1:15" ht="14.25" customHeight="1" x14ac:dyDescent="0.25">
      <c r="A8932" s="4" t="s">
        <v>34</v>
      </c>
      <c r="B8932" s="4">
        <v>1128299</v>
      </c>
      <c r="C8932" s="5">
        <v>44253</v>
      </c>
      <c r="D8932" s="37">
        <v>2021</v>
      </c>
      <c r="E8932" s="5" t="str">
        <f>TEXT(Sales[[#This Row],[Invoice Date]],"mmm")</f>
        <v>Feb</v>
      </c>
      <c r="F8932" s="4" t="s">
        <v>31</v>
      </c>
      <c r="G8932" s="4" t="s">
        <v>88</v>
      </c>
      <c r="H8932" s="4" t="s">
        <v>89</v>
      </c>
      <c r="I8932" s="6" t="s">
        <v>23</v>
      </c>
      <c r="J8932" s="7">
        <v>35</v>
      </c>
      <c r="K8932" s="8">
        <v>140</v>
      </c>
      <c r="L8932" s="9">
        <f t="shared" si="139"/>
        <v>4900</v>
      </c>
      <c r="M8932" s="9">
        <v>1372.0000000000002</v>
      </c>
      <c r="N8932" s="10">
        <v>0.28000000000000003</v>
      </c>
      <c r="O8932" s="4" t="s">
        <v>24</v>
      </c>
    </row>
    <row r="8933" spans="1:15" ht="14.25" customHeight="1" x14ac:dyDescent="0.25">
      <c r="A8933" s="4" t="s">
        <v>34</v>
      </c>
      <c r="B8933" s="4">
        <v>1128299</v>
      </c>
      <c r="C8933" s="5">
        <v>44280</v>
      </c>
      <c r="D8933" s="37">
        <v>2021</v>
      </c>
      <c r="E8933" s="5" t="str">
        <f>TEXT(Sales[[#This Row],[Invoice Date]],"mmm")</f>
        <v>Mar</v>
      </c>
      <c r="F8933" s="4" t="s">
        <v>31</v>
      </c>
      <c r="G8933" s="4" t="s">
        <v>88</v>
      </c>
      <c r="H8933" s="4" t="s">
        <v>89</v>
      </c>
      <c r="I8933" s="6" t="s">
        <v>17</v>
      </c>
      <c r="J8933" s="7">
        <v>30</v>
      </c>
      <c r="K8933" s="8">
        <v>187</v>
      </c>
      <c r="L8933" s="9">
        <f t="shared" si="139"/>
        <v>5610</v>
      </c>
      <c r="M8933" s="9">
        <v>2300.1</v>
      </c>
      <c r="N8933" s="10">
        <v>0.41</v>
      </c>
      <c r="O8933" s="4" t="s">
        <v>24</v>
      </c>
    </row>
    <row r="8934" spans="1:15" ht="14.25" customHeight="1" x14ac:dyDescent="0.25">
      <c r="A8934" s="4" t="s">
        <v>34</v>
      </c>
      <c r="B8934" s="4">
        <v>1128299</v>
      </c>
      <c r="C8934" s="5">
        <v>44280</v>
      </c>
      <c r="D8934" s="37">
        <v>2021</v>
      </c>
      <c r="E8934" s="5" t="str">
        <f>TEXT(Sales[[#This Row],[Invoice Date]],"mmm")</f>
        <v>Mar</v>
      </c>
      <c r="F8934" s="4" t="s">
        <v>31</v>
      </c>
      <c r="G8934" s="4" t="s">
        <v>88</v>
      </c>
      <c r="H8934" s="4" t="s">
        <v>89</v>
      </c>
      <c r="I8934" s="6" t="s">
        <v>19</v>
      </c>
      <c r="J8934" s="7">
        <v>36</v>
      </c>
      <c r="K8934" s="8">
        <v>136</v>
      </c>
      <c r="L8934" s="9">
        <f t="shared" si="139"/>
        <v>4896</v>
      </c>
      <c r="M8934" s="9">
        <v>2203.2000000000003</v>
      </c>
      <c r="N8934" s="10">
        <v>0.45</v>
      </c>
      <c r="O8934" s="4" t="s">
        <v>24</v>
      </c>
    </row>
    <row r="8935" spans="1:15" ht="14.25" customHeight="1" x14ac:dyDescent="0.25">
      <c r="A8935" s="4" t="s">
        <v>34</v>
      </c>
      <c r="B8935" s="4">
        <v>1128299</v>
      </c>
      <c r="C8935" s="5">
        <v>44280</v>
      </c>
      <c r="D8935" s="37">
        <v>2021</v>
      </c>
      <c r="E8935" s="5" t="str">
        <f>TEXT(Sales[[#This Row],[Invoice Date]],"mmm")</f>
        <v>Mar</v>
      </c>
      <c r="F8935" s="4" t="s">
        <v>31</v>
      </c>
      <c r="G8935" s="4" t="s">
        <v>88</v>
      </c>
      <c r="H8935" s="4" t="s">
        <v>89</v>
      </c>
      <c r="I8935" s="6" t="s">
        <v>20</v>
      </c>
      <c r="J8935" s="7">
        <v>44</v>
      </c>
      <c r="K8935" s="8">
        <v>124</v>
      </c>
      <c r="L8935" s="9">
        <f t="shared" si="139"/>
        <v>5456</v>
      </c>
      <c r="M8935" s="9">
        <v>2073.2800000000002</v>
      </c>
      <c r="N8935" s="10">
        <v>0.38</v>
      </c>
      <c r="O8935" s="4" t="s">
        <v>24</v>
      </c>
    </row>
    <row r="8936" spans="1:15" ht="14.25" customHeight="1" x14ac:dyDescent="0.25">
      <c r="A8936" s="4" t="s">
        <v>34</v>
      </c>
      <c r="B8936" s="4">
        <v>1128299</v>
      </c>
      <c r="C8936" s="5">
        <v>44280</v>
      </c>
      <c r="D8936" s="37">
        <v>2021</v>
      </c>
      <c r="E8936" s="5" t="str">
        <f>TEXT(Sales[[#This Row],[Invoice Date]],"mmm")</f>
        <v>Mar</v>
      </c>
      <c r="F8936" s="4" t="s">
        <v>31</v>
      </c>
      <c r="G8936" s="4" t="s">
        <v>88</v>
      </c>
      <c r="H8936" s="4" t="s">
        <v>89</v>
      </c>
      <c r="I8936" s="6" t="s">
        <v>21</v>
      </c>
      <c r="J8936" s="7">
        <v>37</v>
      </c>
      <c r="K8936" s="8">
        <v>88</v>
      </c>
      <c r="L8936" s="9">
        <f t="shared" si="139"/>
        <v>3256</v>
      </c>
      <c r="M8936" s="9">
        <v>1269.8399999999999</v>
      </c>
      <c r="N8936" s="10">
        <v>0.38999999999999996</v>
      </c>
      <c r="O8936" s="4" t="s">
        <v>24</v>
      </c>
    </row>
    <row r="8937" spans="1:15" ht="14.25" customHeight="1" x14ac:dyDescent="0.25">
      <c r="A8937" s="4" t="s">
        <v>34</v>
      </c>
      <c r="B8937" s="4">
        <v>1128299</v>
      </c>
      <c r="C8937" s="5">
        <v>44280</v>
      </c>
      <c r="D8937" s="37">
        <v>2021</v>
      </c>
      <c r="E8937" s="5" t="str">
        <f>TEXT(Sales[[#This Row],[Invoice Date]],"mmm")</f>
        <v>Mar</v>
      </c>
      <c r="F8937" s="4" t="s">
        <v>31</v>
      </c>
      <c r="G8937" s="4" t="s">
        <v>88</v>
      </c>
      <c r="H8937" s="4" t="s">
        <v>89</v>
      </c>
      <c r="I8937" s="6" t="s">
        <v>22</v>
      </c>
      <c r="J8937" s="7">
        <v>41</v>
      </c>
      <c r="K8937" s="8">
        <v>53</v>
      </c>
      <c r="L8937" s="9">
        <f t="shared" si="139"/>
        <v>2173</v>
      </c>
      <c r="M8937" s="9">
        <v>695.36</v>
      </c>
      <c r="N8937" s="10">
        <v>0.32</v>
      </c>
      <c r="O8937" s="4" t="s">
        <v>24</v>
      </c>
    </row>
    <row r="8938" spans="1:15" ht="14.25" customHeight="1" x14ac:dyDescent="0.25">
      <c r="A8938" s="4" t="s">
        <v>34</v>
      </c>
      <c r="B8938" s="4">
        <v>1128299</v>
      </c>
      <c r="C8938" s="5">
        <v>44280</v>
      </c>
      <c r="D8938" s="37">
        <v>2021</v>
      </c>
      <c r="E8938" s="5" t="str">
        <f>TEXT(Sales[[#This Row],[Invoice Date]],"mmm")</f>
        <v>Mar</v>
      </c>
      <c r="F8938" s="4" t="s">
        <v>31</v>
      </c>
      <c r="G8938" s="4" t="s">
        <v>88</v>
      </c>
      <c r="H8938" s="4" t="s">
        <v>89</v>
      </c>
      <c r="I8938" s="6" t="s">
        <v>23</v>
      </c>
      <c r="J8938" s="7">
        <v>44</v>
      </c>
      <c r="K8938" s="8">
        <v>131</v>
      </c>
      <c r="L8938" s="9">
        <f t="shared" si="139"/>
        <v>5764</v>
      </c>
      <c r="M8938" s="9">
        <v>1786.84</v>
      </c>
      <c r="N8938" s="10">
        <v>0.31</v>
      </c>
      <c r="O8938" s="4" t="s">
        <v>24</v>
      </c>
    </row>
    <row r="8939" spans="1:15" ht="14.25" customHeight="1" x14ac:dyDescent="0.25">
      <c r="A8939" s="4" t="s">
        <v>34</v>
      </c>
      <c r="B8939" s="4">
        <v>1128299</v>
      </c>
      <c r="C8939" s="5">
        <v>44312</v>
      </c>
      <c r="D8939" s="37">
        <v>2021</v>
      </c>
      <c r="E8939" s="5" t="str">
        <f>TEXT(Sales[[#This Row],[Invoice Date]],"mmm")</f>
        <v>Apr</v>
      </c>
      <c r="F8939" s="4" t="s">
        <v>31</v>
      </c>
      <c r="G8939" s="4" t="s">
        <v>88</v>
      </c>
      <c r="H8939" s="4" t="s">
        <v>89</v>
      </c>
      <c r="I8939" s="6" t="s">
        <v>17</v>
      </c>
      <c r="J8939" s="7">
        <v>41</v>
      </c>
      <c r="K8939" s="8">
        <v>165</v>
      </c>
      <c r="L8939" s="9">
        <f t="shared" si="139"/>
        <v>6765</v>
      </c>
      <c r="M8939" s="9">
        <v>2841.2999999999997</v>
      </c>
      <c r="N8939" s="10">
        <v>0.42</v>
      </c>
      <c r="O8939" s="4" t="s">
        <v>24</v>
      </c>
    </row>
    <row r="8940" spans="1:15" ht="14.25" customHeight="1" x14ac:dyDescent="0.25">
      <c r="A8940" s="4" t="s">
        <v>34</v>
      </c>
      <c r="B8940" s="4">
        <v>1128299</v>
      </c>
      <c r="C8940" s="5">
        <v>44312</v>
      </c>
      <c r="D8940" s="37">
        <v>2021</v>
      </c>
      <c r="E8940" s="5" t="str">
        <f>TEXT(Sales[[#This Row],[Invoice Date]],"mmm")</f>
        <v>Apr</v>
      </c>
      <c r="F8940" s="4" t="s">
        <v>31</v>
      </c>
      <c r="G8940" s="4" t="s">
        <v>88</v>
      </c>
      <c r="H8940" s="4" t="s">
        <v>89</v>
      </c>
      <c r="I8940" s="6" t="s">
        <v>19</v>
      </c>
      <c r="J8940" s="7">
        <v>43</v>
      </c>
      <c r="K8940" s="8">
        <v>109</v>
      </c>
      <c r="L8940" s="9">
        <f t="shared" si="139"/>
        <v>4687</v>
      </c>
      <c r="M8940" s="9">
        <v>2156.02</v>
      </c>
      <c r="N8940" s="10">
        <v>0.46</v>
      </c>
      <c r="O8940" s="4" t="s">
        <v>24</v>
      </c>
    </row>
    <row r="8941" spans="1:15" ht="14.25" customHeight="1" x14ac:dyDescent="0.25">
      <c r="A8941" s="4" t="s">
        <v>34</v>
      </c>
      <c r="B8941" s="4">
        <v>1128299</v>
      </c>
      <c r="C8941" s="5">
        <v>44312</v>
      </c>
      <c r="D8941" s="37">
        <v>2021</v>
      </c>
      <c r="E8941" s="5" t="str">
        <f>TEXT(Sales[[#This Row],[Invoice Date]],"mmm")</f>
        <v>Apr</v>
      </c>
      <c r="F8941" s="4" t="s">
        <v>31</v>
      </c>
      <c r="G8941" s="4" t="s">
        <v>88</v>
      </c>
      <c r="H8941" s="4" t="s">
        <v>89</v>
      </c>
      <c r="I8941" s="6" t="s">
        <v>20</v>
      </c>
      <c r="J8941" s="7">
        <v>44</v>
      </c>
      <c r="K8941" s="8">
        <v>140</v>
      </c>
      <c r="L8941" s="9">
        <f t="shared" si="139"/>
        <v>6160</v>
      </c>
      <c r="M8941" s="9">
        <v>2587.1999999999998</v>
      </c>
      <c r="N8941" s="10">
        <v>0.42</v>
      </c>
      <c r="O8941" s="4" t="s">
        <v>24</v>
      </c>
    </row>
    <row r="8942" spans="1:15" ht="14.25" customHeight="1" x14ac:dyDescent="0.25">
      <c r="A8942" s="4" t="s">
        <v>34</v>
      </c>
      <c r="B8942" s="4">
        <v>1128299</v>
      </c>
      <c r="C8942" s="5">
        <v>44312</v>
      </c>
      <c r="D8942" s="37">
        <v>2021</v>
      </c>
      <c r="E8942" s="5" t="str">
        <f>TEXT(Sales[[#This Row],[Invoice Date]],"mmm")</f>
        <v>Apr</v>
      </c>
      <c r="F8942" s="4" t="s">
        <v>31</v>
      </c>
      <c r="G8942" s="4" t="s">
        <v>88</v>
      </c>
      <c r="H8942" s="4" t="s">
        <v>89</v>
      </c>
      <c r="I8942" s="6" t="s">
        <v>21</v>
      </c>
      <c r="J8942" s="7">
        <v>37</v>
      </c>
      <c r="K8942" s="8">
        <v>96</v>
      </c>
      <c r="L8942" s="9">
        <f t="shared" si="139"/>
        <v>3552</v>
      </c>
      <c r="M8942" s="9">
        <v>1385.2799999999997</v>
      </c>
      <c r="N8942" s="10">
        <v>0.38999999999999996</v>
      </c>
      <c r="O8942" s="4" t="s">
        <v>24</v>
      </c>
    </row>
    <row r="8943" spans="1:15" ht="14.25" customHeight="1" x14ac:dyDescent="0.25">
      <c r="A8943" s="4" t="s">
        <v>34</v>
      </c>
      <c r="B8943" s="4">
        <v>1128299</v>
      </c>
      <c r="C8943" s="5">
        <v>44312</v>
      </c>
      <c r="D8943" s="37">
        <v>2021</v>
      </c>
      <c r="E8943" s="5" t="str">
        <f>TEXT(Sales[[#This Row],[Invoice Date]],"mmm")</f>
        <v>Apr</v>
      </c>
      <c r="F8943" s="4" t="s">
        <v>31</v>
      </c>
      <c r="G8943" s="4" t="s">
        <v>88</v>
      </c>
      <c r="H8943" s="4" t="s">
        <v>89</v>
      </c>
      <c r="I8943" s="6" t="s">
        <v>22</v>
      </c>
      <c r="J8943" s="7">
        <v>46</v>
      </c>
      <c r="K8943" s="8">
        <v>60</v>
      </c>
      <c r="L8943" s="9">
        <f t="shared" si="139"/>
        <v>2760</v>
      </c>
      <c r="M8943" s="9">
        <v>965.99999999999989</v>
      </c>
      <c r="N8943" s="10">
        <v>0.35</v>
      </c>
      <c r="O8943" s="4" t="s">
        <v>24</v>
      </c>
    </row>
    <row r="8944" spans="1:15" ht="14.25" customHeight="1" x14ac:dyDescent="0.25">
      <c r="A8944" s="4" t="s">
        <v>34</v>
      </c>
      <c r="B8944" s="4">
        <v>1128299</v>
      </c>
      <c r="C8944" s="5">
        <v>44312</v>
      </c>
      <c r="D8944" s="37">
        <v>2021</v>
      </c>
      <c r="E8944" s="5" t="str">
        <f>TEXT(Sales[[#This Row],[Invoice Date]],"mmm")</f>
        <v>Apr</v>
      </c>
      <c r="F8944" s="4" t="s">
        <v>31</v>
      </c>
      <c r="G8944" s="4" t="s">
        <v>88</v>
      </c>
      <c r="H8944" s="4" t="s">
        <v>89</v>
      </c>
      <c r="I8944" s="6" t="s">
        <v>23</v>
      </c>
      <c r="J8944" s="7">
        <v>56</v>
      </c>
      <c r="K8944" s="8">
        <v>116</v>
      </c>
      <c r="L8944" s="9">
        <f t="shared" si="139"/>
        <v>6496</v>
      </c>
      <c r="M8944" s="9">
        <v>1818.88</v>
      </c>
      <c r="N8944" s="10">
        <v>0.28000000000000003</v>
      </c>
      <c r="O8944" s="4" t="s">
        <v>24</v>
      </c>
    </row>
    <row r="8945" spans="1:15" ht="14.25" customHeight="1" x14ac:dyDescent="0.25">
      <c r="A8945" s="4" t="s">
        <v>34</v>
      </c>
      <c r="B8945" s="4">
        <v>1128299</v>
      </c>
      <c r="C8945" s="5">
        <v>44343</v>
      </c>
      <c r="D8945" s="37">
        <v>2021</v>
      </c>
      <c r="E8945" s="5" t="str">
        <f>TEXT(Sales[[#This Row],[Invoice Date]],"mmm")</f>
        <v>May</v>
      </c>
      <c r="F8945" s="4" t="s">
        <v>31</v>
      </c>
      <c r="G8945" s="4" t="s">
        <v>88</v>
      </c>
      <c r="H8945" s="4" t="s">
        <v>89</v>
      </c>
      <c r="I8945" s="6" t="s">
        <v>17</v>
      </c>
      <c r="J8945" s="7">
        <v>43</v>
      </c>
      <c r="K8945" s="8">
        <v>184</v>
      </c>
      <c r="L8945" s="9">
        <f t="shared" si="139"/>
        <v>7912</v>
      </c>
      <c r="M8945" s="9">
        <v>3243.9199999999996</v>
      </c>
      <c r="N8945" s="10">
        <v>0.41</v>
      </c>
      <c r="O8945" s="4" t="s">
        <v>24</v>
      </c>
    </row>
    <row r="8946" spans="1:15" ht="14.25" customHeight="1" x14ac:dyDescent="0.25">
      <c r="A8946" s="4" t="s">
        <v>34</v>
      </c>
      <c r="B8946" s="4">
        <v>1128299</v>
      </c>
      <c r="C8946" s="5">
        <v>44343</v>
      </c>
      <c r="D8946" s="37">
        <v>2021</v>
      </c>
      <c r="E8946" s="5" t="str">
        <f>TEXT(Sales[[#This Row],[Invoice Date]],"mmm")</f>
        <v>May</v>
      </c>
      <c r="F8946" s="4" t="s">
        <v>31</v>
      </c>
      <c r="G8946" s="4" t="s">
        <v>88</v>
      </c>
      <c r="H8946" s="4" t="s">
        <v>89</v>
      </c>
      <c r="I8946" s="6" t="s">
        <v>19</v>
      </c>
      <c r="J8946" s="7">
        <v>46</v>
      </c>
      <c r="K8946" s="8">
        <v>136</v>
      </c>
      <c r="L8946" s="9">
        <f t="shared" si="139"/>
        <v>6256</v>
      </c>
      <c r="M8946" s="9">
        <v>2627.5200000000004</v>
      </c>
      <c r="N8946" s="10">
        <v>0.42000000000000004</v>
      </c>
      <c r="O8946" s="4" t="s">
        <v>24</v>
      </c>
    </row>
    <row r="8947" spans="1:15" ht="14.25" customHeight="1" x14ac:dyDescent="0.25">
      <c r="A8947" s="4" t="s">
        <v>34</v>
      </c>
      <c r="B8947" s="4">
        <v>1128299</v>
      </c>
      <c r="C8947" s="5">
        <v>44343</v>
      </c>
      <c r="D8947" s="37">
        <v>2021</v>
      </c>
      <c r="E8947" s="5" t="str">
        <f>TEXT(Sales[[#This Row],[Invoice Date]],"mmm")</f>
        <v>May</v>
      </c>
      <c r="F8947" s="4" t="s">
        <v>31</v>
      </c>
      <c r="G8947" s="4" t="s">
        <v>88</v>
      </c>
      <c r="H8947" s="4" t="s">
        <v>89</v>
      </c>
      <c r="I8947" s="6" t="s">
        <v>20</v>
      </c>
      <c r="J8947" s="7">
        <v>46</v>
      </c>
      <c r="K8947" s="8">
        <v>135</v>
      </c>
      <c r="L8947" s="9">
        <f t="shared" si="139"/>
        <v>6210</v>
      </c>
      <c r="M8947" s="9">
        <v>2546.1</v>
      </c>
      <c r="N8947" s="10">
        <v>0.41</v>
      </c>
      <c r="O8947" s="4" t="s">
        <v>24</v>
      </c>
    </row>
    <row r="8948" spans="1:15" ht="14.25" customHeight="1" x14ac:dyDescent="0.25">
      <c r="A8948" s="4" t="s">
        <v>34</v>
      </c>
      <c r="B8948" s="4">
        <v>1128299</v>
      </c>
      <c r="C8948" s="5">
        <v>44343</v>
      </c>
      <c r="D8948" s="37">
        <v>2021</v>
      </c>
      <c r="E8948" s="5" t="str">
        <f>TEXT(Sales[[#This Row],[Invoice Date]],"mmm")</f>
        <v>May</v>
      </c>
      <c r="F8948" s="4" t="s">
        <v>31</v>
      </c>
      <c r="G8948" s="4" t="s">
        <v>88</v>
      </c>
      <c r="H8948" s="4" t="s">
        <v>89</v>
      </c>
      <c r="I8948" s="6" t="s">
        <v>21</v>
      </c>
      <c r="J8948" s="7">
        <v>43</v>
      </c>
      <c r="K8948" s="8">
        <v>109</v>
      </c>
      <c r="L8948" s="9">
        <f t="shared" si="139"/>
        <v>4687</v>
      </c>
      <c r="M8948" s="9">
        <v>1921.6699999999998</v>
      </c>
      <c r="N8948" s="10">
        <v>0.41</v>
      </c>
      <c r="O8948" s="4" t="s">
        <v>24</v>
      </c>
    </row>
    <row r="8949" spans="1:15" ht="14.25" customHeight="1" x14ac:dyDescent="0.25">
      <c r="A8949" s="4" t="s">
        <v>34</v>
      </c>
      <c r="B8949" s="4">
        <v>1128299</v>
      </c>
      <c r="C8949" s="5">
        <v>44343</v>
      </c>
      <c r="D8949" s="37">
        <v>2021</v>
      </c>
      <c r="E8949" s="5" t="str">
        <f>TEXT(Sales[[#This Row],[Invoice Date]],"mmm")</f>
        <v>May</v>
      </c>
      <c r="F8949" s="4" t="s">
        <v>31</v>
      </c>
      <c r="G8949" s="4" t="s">
        <v>88</v>
      </c>
      <c r="H8949" s="4" t="s">
        <v>89</v>
      </c>
      <c r="I8949" s="6" t="s">
        <v>22</v>
      </c>
      <c r="J8949" s="7">
        <v>45</v>
      </c>
      <c r="K8949" s="8">
        <v>78</v>
      </c>
      <c r="L8949" s="9">
        <f t="shared" si="139"/>
        <v>3510</v>
      </c>
      <c r="M8949" s="9">
        <v>1228.5</v>
      </c>
      <c r="N8949" s="10">
        <v>0.35</v>
      </c>
      <c r="O8949" s="4" t="s">
        <v>24</v>
      </c>
    </row>
    <row r="8950" spans="1:15" ht="14.25" customHeight="1" x14ac:dyDescent="0.25">
      <c r="A8950" s="4" t="s">
        <v>34</v>
      </c>
      <c r="B8950" s="4">
        <v>1128299</v>
      </c>
      <c r="C8950" s="5">
        <v>44343</v>
      </c>
      <c r="D8950" s="37">
        <v>2021</v>
      </c>
      <c r="E8950" s="5" t="str">
        <f>TEXT(Sales[[#This Row],[Invoice Date]],"mmm")</f>
        <v>May</v>
      </c>
      <c r="F8950" s="4" t="s">
        <v>31</v>
      </c>
      <c r="G8950" s="4" t="s">
        <v>88</v>
      </c>
      <c r="H8950" s="4" t="s">
        <v>89</v>
      </c>
      <c r="I8950" s="6" t="s">
        <v>23</v>
      </c>
      <c r="J8950" s="7">
        <v>56</v>
      </c>
      <c r="K8950" s="8">
        <v>132</v>
      </c>
      <c r="L8950" s="9">
        <f t="shared" si="139"/>
        <v>7392</v>
      </c>
      <c r="M8950" s="9">
        <v>2143.6799999999998</v>
      </c>
      <c r="N8950" s="10">
        <v>0.28999999999999998</v>
      </c>
      <c r="O8950" s="4" t="s">
        <v>24</v>
      </c>
    </row>
    <row r="8951" spans="1:15" ht="14.25" customHeight="1" x14ac:dyDescent="0.25">
      <c r="A8951" s="4" t="s">
        <v>34</v>
      </c>
      <c r="B8951" s="4">
        <v>1128299</v>
      </c>
      <c r="C8951" s="5">
        <v>44373</v>
      </c>
      <c r="D8951" s="37">
        <v>2021</v>
      </c>
      <c r="E8951" s="5" t="str">
        <f>TEXT(Sales[[#This Row],[Invoice Date]],"mmm")</f>
        <v>Jun</v>
      </c>
      <c r="F8951" s="4" t="s">
        <v>31</v>
      </c>
      <c r="G8951" s="4" t="s">
        <v>88</v>
      </c>
      <c r="H8951" s="4" t="s">
        <v>89</v>
      </c>
      <c r="I8951" s="6" t="s">
        <v>17</v>
      </c>
      <c r="J8951" s="7">
        <v>37</v>
      </c>
      <c r="K8951" s="8">
        <v>224</v>
      </c>
      <c r="L8951" s="9">
        <f t="shared" si="139"/>
        <v>8288</v>
      </c>
      <c r="M8951" s="9">
        <v>3232.3199999999997</v>
      </c>
      <c r="N8951" s="10">
        <v>0.38999999999999996</v>
      </c>
      <c r="O8951" s="4" t="s">
        <v>24</v>
      </c>
    </row>
    <row r="8952" spans="1:15" ht="14.25" customHeight="1" x14ac:dyDescent="0.25">
      <c r="A8952" s="4" t="s">
        <v>34</v>
      </c>
      <c r="B8952" s="4">
        <v>1128299</v>
      </c>
      <c r="C8952" s="5">
        <v>44373</v>
      </c>
      <c r="D8952" s="37">
        <v>2021</v>
      </c>
      <c r="E8952" s="5" t="str">
        <f>TEXT(Sales[[#This Row],[Invoice Date]],"mmm")</f>
        <v>Jun</v>
      </c>
      <c r="F8952" s="4" t="s">
        <v>31</v>
      </c>
      <c r="G8952" s="4" t="s">
        <v>88</v>
      </c>
      <c r="H8952" s="4" t="s">
        <v>89</v>
      </c>
      <c r="I8952" s="6" t="s">
        <v>19</v>
      </c>
      <c r="J8952" s="7">
        <v>47</v>
      </c>
      <c r="K8952" s="8">
        <v>187</v>
      </c>
      <c r="L8952" s="9">
        <f t="shared" si="139"/>
        <v>8789</v>
      </c>
      <c r="M8952" s="9">
        <v>3779.2700000000004</v>
      </c>
      <c r="N8952" s="10">
        <v>0.43000000000000005</v>
      </c>
      <c r="O8952" s="4" t="s">
        <v>24</v>
      </c>
    </row>
    <row r="8953" spans="1:15" ht="14.25" customHeight="1" x14ac:dyDescent="0.25">
      <c r="A8953" s="4" t="s">
        <v>34</v>
      </c>
      <c r="B8953" s="4">
        <v>1128299</v>
      </c>
      <c r="C8953" s="5">
        <v>44373</v>
      </c>
      <c r="D8953" s="37">
        <v>2021</v>
      </c>
      <c r="E8953" s="5" t="str">
        <f>TEXT(Sales[[#This Row],[Invoice Date]],"mmm")</f>
        <v>Jun</v>
      </c>
      <c r="F8953" s="4" t="s">
        <v>31</v>
      </c>
      <c r="G8953" s="4" t="s">
        <v>88</v>
      </c>
      <c r="H8953" s="4" t="s">
        <v>89</v>
      </c>
      <c r="I8953" s="6" t="s">
        <v>20</v>
      </c>
      <c r="J8953" s="7">
        <v>41</v>
      </c>
      <c r="K8953" s="8">
        <v>193</v>
      </c>
      <c r="L8953" s="9">
        <f t="shared" si="139"/>
        <v>7913</v>
      </c>
      <c r="M8953" s="9">
        <v>3165.2</v>
      </c>
      <c r="N8953" s="10">
        <v>0.39999999999999997</v>
      </c>
      <c r="O8953" s="4" t="s">
        <v>24</v>
      </c>
    </row>
    <row r="8954" spans="1:15" ht="14.25" customHeight="1" x14ac:dyDescent="0.25">
      <c r="A8954" s="4" t="s">
        <v>34</v>
      </c>
      <c r="B8954" s="4">
        <v>1128299</v>
      </c>
      <c r="C8954" s="5">
        <v>44373</v>
      </c>
      <c r="D8954" s="37">
        <v>2021</v>
      </c>
      <c r="E8954" s="5" t="str">
        <f>TEXT(Sales[[#This Row],[Invoice Date]],"mmm")</f>
        <v>Jun</v>
      </c>
      <c r="F8954" s="4" t="s">
        <v>31</v>
      </c>
      <c r="G8954" s="4" t="s">
        <v>88</v>
      </c>
      <c r="H8954" s="4" t="s">
        <v>89</v>
      </c>
      <c r="I8954" s="6" t="s">
        <v>21</v>
      </c>
      <c r="J8954" s="7">
        <v>37</v>
      </c>
      <c r="K8954" s="8">
        <v>128</v>
      </c>
      <c r="L8954" s="9">
        <f t="shared" si="139"/>
        <v>4736</v>
      </c>
      <c r="M8954" s="9">
        <v>1894.3999999999999</v>
      </c>
      <c r="N8954" s="10">
        <v>0.39999999999999997</v>
      </c>
      <c r="O8954" s="4" t="s">
        <v>24</v>
      </c>
    </row>
    <row r="8955" spans="1:15" ht="14.25" customHeight="1" x14ac:dyDescent="0.25">
      <c r="A8955" s="4" t="s">
        <v>34</v>
      </c>
      <c r="B8955" s="4">
        <v>1128299</v>
      </c>
      <c r="C8955" s="5">
        <v>44373</v>
      </c>
      <c r="D8955" s="37">
        <v>2021</v>
      </c>
      <c r="E8955" s="5" t="str">
        <f>TEXT(Sales[[#This Row],[Invoice Date]],"mmm")</f>
        <v>Jun</v>
      </c>
      <c r="F8955" s="4" t="s">
        <v>31</v>
      </c>
      <c r="G8955" s="4" t="s">
        <v>88</v>
      </c>
      <c r="H8955" s="4" t="s">
        <v>89</v>
      </c>
      <c r="I8955" s="6" t="s">
        <v>22</v>
      </c>
      <c r="J8955" s="7">
        <v>44</v>
      </c>
      <c r="K8955" s="8">
        <v>93</v>
      </c>
      <c r="L8955" s="9">
        <f t="shared" si="139"/>
        <v>4092</v>
      </c>
      <c r="M8955" s="9">
        <v>1432.1999999999998</v>
      </c>
      <c r="N8955" s="10">
        <v>0.35</v>
      </c>
      <c r="O8955" s="4" t="s">
        <v>24</v>
      </c>
    </row>
    <row r="8956" spans="1:15" ht="14.25" customHeight="1" x14ac:dyDescent="0.25">
      <c r="A8956" s="4" t="s">
        <v>34</v>
      </c>
      <c r="B8956" s="4">
        <v>1128299</v>
      </c>
      <c r="C8956" s="5">
        <v>44373</v>
      </c>
      <c r="D8956" s="37">
        <v>2021</v>
      </c>
      <c r="E8956" s="5" t="str">
        <f>TEXT(Sales[[#This Row],[Invoice Date]],"mmm")</f>
        <v>Jun</v>
      </c>
      <c r="F8956" s="4" t="s">
        <v>31</v>
      </c>
      <c r="G8956" s="4" t="s">
        <v>88</v>
      </c>
      <c r="H8956" s="4" t="s">
        <v>89</v>
      </c>
      <c r="I8956" s="6" t="s">
        <v>23</v>
      </c>
      <c r="J8956" s="7">
        <v>50</v>
      </c>
      <c r="K8956" s="8">
        <v>192</v>
      </c>
      <c r="L8956" s="9">
        <f t="shared" si="139"/>
        <v>9600</v>
      </c>
      <c r="M8956" s="9">
        <v>2688.0000000000005</v>
      </c>
      <c r="N8956" s="10">
        <v>0.28000000000000003</v>
      </c>
      <c r="O8956" s="4" t="s">
        <v>24</v>
      </c>
    </row>
    <row r="8957" spans="1:15" ht="14.25" customHeight="1" x14ac:dyDescent="0.25">
      <c r="A8957" s="4" t="s">
        <v>34</v>
      </c>
      <c r="B8957" s="4">
        <v>1128299</v>
      </c>
      <c r="C8957" s="5">
        <v>44402</v>
      </c>
      <c r="D8957" s="37">
        <v>2021</v>
      </c>
      <c r="E8957" s="5" t="str">
        <f>TEXT(Sales[[#This Row],[Invoice Date]],"mmm")</f>
        <v>Jul</v>
      </c>
      <c r="F8957" s="4" t="s">
        <v>31</v>
      </c>
      <c r="G8957" s="4" t="s">
        <v>88</v>
      </c>
      <c r="H8957" s="4" t="s">
        <v>89</v>
      </c>
      <c r="I8957" s="6" t="s">
        <v>17</v>
      </c>
      <c r="J8957" s="7">
        <v>41</v>
      </c>
      <c r="K8957" s="8">
        <v>248</v>
      </c>
      <c r="L8957" s="9">
        <f t="shared" si="139"/>
        <v>10168</v>
      </c>
      <c r="M8957" s="9">
        <v>3965.5199999999995</v>
      </c>
      <c r="N8957" s="10">
        <v>0.38999999999999996</v>
      </c>
      <c r="O8957" s="4" t="s">
        <v>24</v>
      </c>
    </row>
    <row r="8958" spans="1:15" ht="14.25" customHeight="1" x14ac:dyDescent="0.25">
      <c r="A8958" s="4" t="s">
        <v>34</v>
      </c>
      <c r="B8958" s="4">
        <v>1128299</v>
      </c>
      <c r="C8958" s="5">
        <v>44402</v>
      </c>
      <c r="D8958" s="37">
        <v>2021</v>
      </c>
      <c r="E8958" s="5" t="str">
        <f>TEXT(Sales[[#This Row],[Invoice Date]],"mmm")</f>
        <v>Jul</v>
      </c>
      <c r="F8958" s="4" t="s">
        <v>31</v>
      </c>
      <c r="G8958" s="4" t="s">
        <v>88</v>
      </c>
      <c r="H8958" s="4" t="s">
        <v>89</v>
      </c>
      <c r="I8958" s="6" t="s">
        <v>19</v>
      </c>
      <c r="J8958" s="7">
        <v>45</v>
      </c>
      <c r="K8958" s="8">
        <v>210</v>
      </c>
      <c r="L8958" s="9">
        <f t="shared" si="139"/>
        <v>9450</v>
      </c>
      <c r="M8958" s="9">
        <v>4063.5000000000005</v>
      </c>
      <c r="N8958" s="10">
        <v>0.43000000000000005</v>
      </c>
      <c r="O8958" s="4" t="s">
        <v>24</v>
      </c>
    </row>
    <row r="8959" spans="1:15" ht="14.25" customHeight="1" x14ac:dyDescent="0.25">
      <c r="A8959" s="4" t="s">
        <v>34</v>
      </c>
      <c r="B8959" s="4">
        <v>1128299</v>
      </c>
      <c r="C8959" s="5">
        <v>44402</v>
      </c>
      <c r="D8959" s="37">
        <v>2021</v>
      </c>
      <c r="E8959" s="5" t="str">
        <f>TEXT(Sales[[#This Row],[Invoice Date]],"mmm")</f>
        <v>Jul</v>
      </c>
      <c r="F8959" s="4" t="s">
        <v>31</v>
      </c>
      <c r="G8959" s="4" t="s">
        <v>88</v>
      </c>
      <c r="H8959" s="4" t="s">
        <v>89</v>
      </c>
      <c r="I8959" s="6" t="s">
        <v>20</v>
      </c>
      <c r="J8959" s="7">
        <v>39</v>
      </c>
      <c r="K8959" s="8">
        <v>171</v>
      </c>
      <c r="L8959" s="9">
        <f t="shared" si="139"/>
        <v>6669</v>
      </c>
      <c r="M8959" s="9">
        <v>2467.5299999999997</v>
      </c>
      <c r="N8959" s="10">
        <v>0.37</v>
      </c>
      <c r="O8959" s="4" t="s">
        <v>24</v>
      </c>
    </row>
    <row r="8960" spans="1:15" ht="14.25" customHeight="1" x14ac:dyDescent="0.25">
      <c r="A8960" s="4" t="s">
        <v>34</v>
      </c>
      <c r="B8960" s="4">
        <v>1128299</v>
      </c>
      <c r="C8960" s="5">
        <v>44402</v>
      </c>
      <c r="D8960" s="37">
        <v>2021</v>
      </c>
      <c r="E8960" s="5" t="str">
        <f>TEXT(Sales[[#This Row],[Invoice Date]],"mmm")</f>
        <v>Jul</v>
      </c>
      <c r="F8960" s="4" t="s">
        <v>31</v>
      </c>
      <c r="G8960" s="4" t="s">
        <v>88</v>
      </c>
      <c r="H8960" s="4" t="s">
        <v>89</v>
      </c>
      <c r="I8960" s="6" t="s">
        <v>21</v>
      </c>
      <c r="J8960" s="7">
        <v>39</v>
      </c>
      <c r="K8960" s="8">
        <v>149</v>
      </c>
      <c r="L8960" s="9">
        <f t="shared" si="139"/>
        <v>5811</v>
      </c>
      <c r="M8960" s="9">
        <v>2440.62</v>
      </c>
      <c r="N8960" s="10">
        <v>0.42</v>
      </c>
      <c r="O8960" s="4" t="s">
        <v>24</v>
      </c>
    </row>
    <row r="8961" spans="1:15" ht="14.25" customHeight="1" x14ac:dyDescent="0.25">
      <c r="A8961" s="4" t="s">
        <v>34</v>
      </c>
      <c r="B8961" s="4">
        <v>1128299</v>
      </c>
      <c r="C8961" s="5">
        <v>44402</v>
      </c>
      <c r="D8961" s="37">
        <v>2021</v>
      </c>
      <c r="E8961" s="5" t="str">
        <f>TEXT(Sales[[#This Row],[Invoice Date]],"mmm")</f>
        <v>Jul</v>
      </c>
      <c r="F8961" s="4" t="s">
        <v>31</v>
      </c>
      <c r="G8961" s="4" t="s">
        <v>88</v>
      </c>
      <c r="H8961" s="4" t="s">
        <v>89</v>
      </c>
      <c r="I8961" s="6" t="s">
        <v>22</v>
      </c>
      <c r="J8961" s="7">
        <v>40</v>
      </c>
      <c r="K8961" s="8">
        <v>160</v>
      </c>
      <c r="L8961" s="9">
        <f t="shared" si="139"/>
        <v>6400</v>
      </c>
      <c r="M8961" s="9">
        <v>2048</v>
      </c>
      <c r="N8961" s="10">
        <v>0.32</v>
      </c>
      <c r="O8961" s="4" t="s">
        <v>24</v>
      </c>
    </row>
    <row r="8962" spans="1:15" ht="14.25" customHeight="1" x14ac:dyDescent="0.25">
      <c r="A8962" s="4" t="s">
        <v>34</v>
      </c>
      <c r="B8962" s="4">
        <v>1128299</v>
      </c>
      <c r="C8962" s="5">
        <v>44402</v>
      </c>
      <c r="D8962" s="37">
        <v>2021</v>
      </c>
      <c r="E8962" s="5" t="str">
        <f>TEXT(Sales[[#This Row],[Invoice Date]],"mmm")</f>
        <v>Jul</v>
      </c>
      <c r="F8962" s="4" t="s">
        <v>31</v>
      </c>
      <c r="G8962" s="4" t="s">
        <v>88</v>
      </c>
      <c r="H8962" s="4" t="s">
        <v>89</v>
      </c>
      <c r="I8962" s="6" t="s">
        <v>23</v>
      </c>
      <c r="J8962" s="7">
        <v>49</v>
      </c>
      <c r="K8962" s="8">
        <v>160</v>
      </c>
      <c r="L8962" s="9">
        <f t="shared" si="139"/>
        <v>7840</v>
      </c>
      <c r="M8962" s="9">
        <v>2508.8000000000002</v>
      </c>
      <c r="N8962" s="10">
        <v>0.32</v>
      </c>
      <c r="O8962" s="4" t="s">
        <v>24</v>
      </c>
    </row>
    <row r="8963" spans="1:15" ht="14.25" customHeight="1" x14ac:dyDescent="0.25">
      <c r="A8963" s="4" t="s">
        <v>34</v>
      </c>
      <c r="B8963" s="4">
        <v>1128299</v>
      </c>
      <c r="C8963" s="5">
        <v>44434</v>
      </c>
      <c r="D8963" s="37">
        <v>2021</v>
      </c>
      <c r="E8963" s="5" t="str">
        <f>TEXT(Sales[[#This Row],[Invoice Date]],"mmm")</f>
        <v>Aug</v>
      </c>
      <c r="F8963" s="4" t="s">
        <v>31</v>
      </c>
      <c r="G8963" s="4" t="s">
        <v>88</v>
      </c>
      <c r="H8963" s="4" t="s">
        <v>89</v>
      </c>
      <c r="I8963" s="6" t="s">
        <v>17</v>
      </c>
      <c r="J8963" s="7">
        <v>40</v>
      </c>
      <c r="K8963" s="8">
        <v>224</v>
      </c>
      <c r="L8963" s="9">
        <f t="shared" ref="L8963:L9026" si="140">J8963*K8963</f>
        <v>8960</v>
      </c>
      <c r="M8963" s="9">
        <v>3315.2</v>
      </c>
      <c r="N8963" s="10">
        <v>0.37</v>
      </c>
      <c r="O8963" s="4" t="s">
        <v>24</v>
      </c>
    </row>
    <row r="8964" spans="1:15" ht="14.25" customHeight="1" x14ac:dyDescent="0.25">
      <c r="A8964" s="4" t="s">
        <v>34</v>
      </c>
      <c r="B8964" s="4">
        <v>1128299</v>
      </c>
      <c r="C8964" s="5">
        <v>44434</v>
      </c>
      <c r="D8964" s="37">
        <v>2021</v>
      </c>
      <c r="E8964" s="5" t="str">
        <f>TEXT(Sales[[#This Row],[Invoice Date]],"mmm")</f>
        <v>Aug</v>
      </c>
      <c r="F8964" s="4" t="s">
        <v>31</v>
      </c>
      <c r="G8964" s="4" t="s">
        <v>88</v>
      </c>
      <c r="H8964" s="4" t="s">
        <v>89</v>
      </c>
      <c r="I8964" s="6" t="s">
        <v>19</v>
      </c>
      <c r="J8964" s="7">
        <v>44</v>
      </c>
      <c r="K8964" s="8">
        <v>208</v>
      </c>
      <c r="L8964" s="9">
        <f t="shared" si="140"/>
        <v>9152</v>
      </c>
      <c r="M8964" s="9">
        <v>4026.88</v>
      </c>
      <c r="N8964" s="10">
        <v>0.44</v>
      </c>
      <c r="O8964" s="4" t="s">
        <v>24</v>
      </c>
    </row>
    <row r="8965" spans="1:15" ht="14.25" customHeight="1" x14ac:dyDescent="0.25">
      <c r="A8965" s="4" t="s">
        <v>34</v>
      </c>
      <c r="B8965" s="4">
        <v>1128299</v>
      </c>
      <c r="C8965" s="5">
        <v>44434</v>
      </c>
      <c r="D8965" s="37">
        <v>2021</v>
      </c>
      <c r="E8965" s="5" t="str">
        <f>TEXT(Sales[[#This Row],[Invoice Date]],"mmm")</f>
        <v>Aug</v>
      </c>
      <c r="F8965" s="4" t="s">
        <v>31</v>
      </c>
      <c r="G8965" s="4" t="s">
        <v>88</v>
      </c>
      <c r="H8965" s="4" t="s">
        <v>89</v>
      </c>
      <c r="I8965" s="6" t="s">
        <v>20</v>
      </c>
      <c r="J8965" s="7">
        <v>46</v>
      </c>
      <c r="K8965" s="8">
        <v>163</v>
      </c>
      <c r="L8965" s="9">
        <f t="shared" si="140"/>
        <v>7498</v>
      </c>
      <c r="M8965" s="9">
        <v>2999.2</v>
      </c>
      <c r="N8965" s="10">
        <v>0.39999999999999997</v>
      </c>
      <c r="O8965" s="4" t="s">
        <v>24</v>
      </c>
    </row>
    <row r="8966" spans="1:15" ht="14.25" customHeight="1" x14ac:dyDescent="0.25">
      <c r="A8966" s="4" t="s">
        <v>34</v>
      </c>
      <c r="B8966" s="4">
        <v>1128299</v>
      </c>
      <c r="C8966" s="5">
        <v>44434</v>
      </c>
      <c r="D8966" s="37">
        <v>2021</v>
      </c>
      <c r="E8966" s="5" t="str">
        <f>TEXT(Sales[[#This Row],[Invoice Date]],"mmm")</f>
        <v>Aug</v>
      </c>
      <c r="F8966" s="4" t="s">
        <v>31</v>
      </c>
      <c r="G8966" s="4" t="s">
        <v>88</v>
      </c>
      <c r="H8966" s="4" t="s">
        <v>89</v>
      </c>
      <c r="I8966" s="6" t="s">
        <v>21</v>
      </c>
      <c r="J8966" s="7">
        <v>46</v>
      </c>
      <c r="K8966" s="8">
        <v>152</v>
      </c>
      <c r="L8966" s="9">
        <f t="shared" si="140"/>
        <v>6992</v>
      </c>
      <c r="M8966" s="9">
        <v>2587.04</v>
      </c>
      <c r="N8966" s="10">
        <v>0.37</v>
      </c>
      <c r="O8966" s="4" t="s">
        <v>24</v>
      </c>
    </row>
    <row r="8967" spans="1:15" ht="14.25" customHeight="1" x14ac:dyDescent="0.25">
      <c r="A8967" s="4" t="s">
        <v>34</v>
      </c>
      <c r="B8967" s="4">
        <v>1128299</v>
      </c>
      <c r="C8967" s="5">
        <v>44434</v>
      </c>
      <c r="D8967" s="37">
        <v>2021</v>
      </c>
      <c r="E8967" s="5" t="str">
        <f>TEXT(Sales[[#This Row],[Invoice Date]],"mmm")</f>
        <v>Aug</v>
      </c>
      <c r="F8967" s="4" t="s">
        <v>31</v>
      </c>
      <c r="G8967" s="4" t="s">
        <v>88</v>
      </c>
      <c r="H8967" s="4" t="s">
        <v>89</v>
      </c>
      <c r="I8967" s="6" t="s">
        <v>22</v>
      </c>
      <c r="J8967" s="7">
        <v>48</v>
      </c>
      <c r="K8967" s="8">
        <v>162</v>
      </c>
      <c r="L8967" s="9">
        <f t="shared" si="140"/>
        <v>7776</v>
      </c>
      <c r="M8967" s="9">
        <v>2643.8399999999997</v>
      </c>
      <c r="N8967" s="10">
        <v>0.33999999999999997</v>
      </c>
      <c r="O8967" s="4" t="s">
        <v>24</v>
      </c>
    </row>
    <row r="8968" spans="1:15" ht="14.25" customHeight="1" x14ac:dyDescent="0.25">
      <c r="A8968" s="4" t="s">
        <v>34</v>
      </c>
      <c r="B8968" s="4">
        <v>1128299</v>
      </c>
      <c r="C8968" s="5">
        <v>44434</v>
      </c>
      <c r="D8968" s="37">
        <v>2021</v>
      </c>
      <c r="E8968" s="5" t="str">
        <f>TEXT(Sales[[#This Row],[Invoice Date]],"mmm")</f>
        <v>Aug</v>
      </c>
      <c r="F8968" s="4" t="s">
        <v>31</v>
      </c>
      <c r="G8968" s="4" t="s">
        <v>88</v>
      </c>
      <c r="H8968" s="4" t="s">
        <v>89</v>
      </c>
      <c r="I8968" s="6" t="s">
        <v>23</v>
      </c>
      <c r="J8968" s="7">
        <v>50</v>
      </c>
      <c r="K8968" s="8">
        <v>153</v>
      </c>
      <c r="L8968" s="9">
        <f t="shared" si="140"/>
        <v>7650</v>
      </c>
      <c r="M8968" s="9">
        <v>2448</v>
      </c>
      <c r="N8968" s="10">
        <v>0.32</v>
      </c>
      <c r="O8968" s="4" t="s">
        <v>24</v>
      </c>
    </row>
    <row r="8969" spans="1:15" ht="14.25" customHeight="1" x14ac:dyDescent="0.25">
      <c r="A8969" s="4" t="s">
        <v>34</v>
      </c>
      <c r="B8969" s="4">
        <v>1128299</v>
      </c>
      <c r="C8969" s="5">
        <v>44466</v>
      </c>
      <c r="D8969" s="37">
        <v>2021</v>
      </c>
      <c r="E8969" s="5" t="str">
        <f>TEXT(Sales[[#This Row],[Invoice Date]],"mmm")</f>
        <v>Sep</v>
      </c>
      <c r="F8969" s="4" t="s">
        <v>31</v>
      </c>
      <c r="G8969" s="4" t="s">
        <v>88</v>
      </c>
      <c r="H8969" s="4" t="s">
        <v>89</v>
      </c>
      <c r="I8969" s="6" t="s">
        <v>17</v>
      </c>
      <c r="J8969" s="7">
        <v>37</v>
      </c>
      <c r="K8969" s="8">
        <v>206</v>
      </c>
      <c r="L8969" s="9">
        <f t="shared" si="140"/>
        <v>7622</v>
      </c>
      <c r="M8969" s="9">
        <v>3201.24</v>
      </c>
      <c r="N8969" s="10">
        <v>0.42</v>
      </c>
      <c r="O8969" s="4" t="s">
        <v>24</v>
      </c>
    </row>
    <row r="8970" spans="1:15" ht="14.25" customHeight="1" x14ac:dyDescent="0.25">
      <c r="A8970" s="4" t="s">
        <v>34</v>
      </c>
      <c r="B8970" s="4">
        <v>1128299</v>
      </c>
      <c r="C8970" s="5">
        <v>44466</v>
      </c>
      <c r="D8970" s="37">
        <v>2021</v>
      </c>
      <c r="E8970" s="5" t="str">
        <f>TEXT(Sales[[#This Row],[Invoice Date]],"mmm")</f>
        <v>Sep</v>
      </c>
      <c r="F8970" s="4" t="s">
        <v>31</v>
      </c>
      <c r="G8970" s="4" t="s">
        <v>88</v>
      </c>
      <c r="H8970" s="4" t="s">
        <v>89</v>
      </c>
      <c r="I8970" s="6" t="s">
        <v>19</v>
      </c>
      <c r="J8970" s="7">
        <v>39</v>
      </c>
      <c r="K8970" s="8">
        <v>188</v>
      </c>
      <c r="L8970" s="9">
        <f t="shared" si="140"/>
        <v>7332</v>
      </c>
      <c r="M8970" s="9">
        <v>3372.7200000000003</v>
      </c>
      <c r="N8970" s="10">
        <v>0.46</v>
      </c>
      <c r="O8970" s="4" t="s">
        <v>24</v>
      </c>
    </row>
    <row r="8971" spans="1:15" ht="14.25" customHeight="1" x14ac:dyDescent="0.25">
      <c r="A8971" s="4" t="s">
        <v>34</v>
      </c>
      <c r="B8971" s="4">
        <v>1128299</v>
      </c>
      <c r="C8971" s="5">
        <v>44466</v>
      </c>
      <c r="D8971" s="37">
        <v>2021</v>
      </c>
      <c r="E8971" s="5" t="str">
        <f>TEXT(Sales[[#This Row],[Invoice Date]],"mmm")</f>
        <v>Sep</v>
      </c>
      <c r="F8971" s="4" t="s">
        <v>31</v>
      </c>
      <c r="G8971" s="4" t="s">
        <v>88</v>
      </c>
      <c r="H8971" s="4" t="s">
        <v>89</v>
      </c>
      <c r="I8971" s="6" t="s">
        <v>20</v>
      </c>
      <c r="J8971" s="7">
        <v>39</v>
      </c>
      <c r="K8971" s="8">
        <v>147</v>
      </c>
      <c r="L8971" s="9">
        <f t="shared" si="140"/>
        <v>5733</v>
      </c>
      <c r="M8971" s="9">
        <v>2407.86</v>
      </c>
      <c r="N8971" s="10">
        <v>0.42</v>
      </c>
      <c r="O8971" s="4" t="s">
        <v>24</v>
      </c>
    </row>
    <row r="8972" spans="1:15" ht="14.25" customHeight="1" x14ac:dyDescent="0.25">
      <c r="A8972" s="4" t="s">
        <v>34</v>
      </c>
      <c r="B8972" s="4">
        <v>1128299</v>
      </c>
      <c r="C8972" s="5">
        <v>44466</v>
      </c>
      <c r="D8972" s="37">
        <v>2021</v>
      </c>
      <c r="E8972" s="5" t="str">
        <f>TEXT(Sales[[#This Row],[Invoice Date]],"mmm")</f>
        <v>Sep</v>
      </c>
      <c r="F8972" s="4" t="s">
        <v>31</v>
      </c>
      <c r="G8972" s="4" t="s">
        <v>88</v>
      </c>
      <c r="H8972" s="4" t="s">
        <v>89</v>
      </c>
      <c r="I8972" s="6" t="s">
        <v>21</v>
      </c>
      <c r="J8972" s="7">
        <v>37</v>
      </c>
      <c r="K8972" s="8">
        <v>145</v>
      </c>
      <c r="L8972" s="9">
        <f t="shared" si="140"/>
        <v>5365</v>
      </c>
      <c r="M8972" s="9">
        <v>2199.65</v>
      </c>
      <c r="N8972" s="10">
        <v>0.41</v>
      </c>
      <c r="O8972" s="4" t="s">
        <v>24</v>
      </c>
    </row>
    <row r="8973" spans="1:15" ht="14.25" customHeight="1" x14ac:dyDescent="0.25">
      <c r="A8973" s="4" t="s">
        <v>34</v>
      </c>
      <c r="B8973" s="4">
        <v>1128299</v>
      </c>
      <c r="C8973" s="5">
        <v>44466</v>
      </c>
      <c r="D8973" s="37">
        <v>2021</v>
      </c>
      <c r="E8973" s="5" t="str">
        <f>TEXT(Sales[[#This Row],[Invoice Date]],"mmm")</f>
        <v>Sep</v>
      </c>
      <c r="F8973" s="4" t="s">
        <v>31</v>
      </c>
      <c r="G8973" s="4" t="s">
        <v>88</v>
      </c>
      <c r="H8973" s="4" t="s">
        <v>89</v>
      </c>
      <c r="I8973" s="6" t="s">
        <v>22</v>
      </c>
      <c r="J8973" s="7">
        <v>40</v>
      </c>
      <c r="K8973" s="8">
        <v>145</v>
      </c>
      <c r="L8973" s="9">
        <f t="shared" si="140"/>
        <v>5800</v>
      </c>
      <c r="M8973" s="9">
        <v>2029.9999999999998</v>
      </c>
      <c r="N8973" s="10">
        <v>0.35</v>
      </c>
      <c r="O8973" s="4" t="s">
        <v>24</v>
      </c>
    </row>
    <row r="8974" spans="1:15" ht="14.25" customHeight="1" x14ac:dyDescent="0.25">
      <c r="A8974" s="4" t="s">
        <v>34</v>
      </c>
      <c r="B8974" s="4">
        <v>1128299</v>
      </c>
      <c r="C8974" s="5">
        <v>44466</v>
      </c>
      <c r="D8974" s="37">
        <v>2021</v>
      </c>
      <c r="E8974" s="5" t="str">
        <f>TEXT(Sales[[#This Row],[Invoice Date]],"mmm")</f>
        <v>Sep</v>
      </c>
      <c r="F8974" s="4" t="s">
        <v>31</v>
      </c>
      <c r="G8974" s="4" t="s">
        <v>88</v>
      </c>
      <c r="H8974" s="4" t="s">
        <v>89</v>
      </c>
      <c r="I8974" s="6" t="s">
        <v>23</v>
      </c>
      <c r="J8974" s="7">
        <v>48</v>
      </c>
      <c r="K8974" s="8">
        <v>157</v>
      </c>
      <c r="L8974" s="9">
        <f t="shared" si="140"/>
        <v>7536</v>
      </c>
      <c r="M8974" s="9">
        <v>2260.7999999999997</v>
      </c>
      <c r="N8974" s="10">
        <v>0.3</v>
      </c>
      <c r="O8974" s="4" t="s">
        <v>24</v>
      </c>
    </row>
    <row r="8975" spans="1:15" ht="14.25" customHeight="1" x14ac:dyDescent="0.25">
      <c r="A8975" s="4" t="s">
        <v>34</v>
      </c>
      <c r="B8975" s="4">
        <v>1128299</v>
      </c>
      <c r="C8975" s="5">
        <v>44495</v>
      </c>
      <c r="D8975" s="37">
        <v>2021</v>
      </c>
      <c r="E8975" s="5" t="str">
        <f>TEXT(Sales[[#This Row],[Invoice Date]],"mmm")</f>
        <v>Oct</v>
      </c>
      <c r="F8975" s="4" t="s">
        <v>31</v>
      </c>
      <c r="G8975" s="4" t="s">
        <v>88</v>
      </c>
      <c r="H8975" s="4" t="s">
        <v>89</v>
      </c>
      <c r="I8975" s="6" t="s">
        <v>17</v>
      </c>
      <c r="J8975" s="7">
        <v>35</v>
      </c>
      <c r="K8975" s="8">
        <v>171</v>
      </c>
      <c r="L8975" s="9">
        <f t="shared" si="140"/>
        <v>5985</v>
      </c>
      <c r="M8975" s="9">
        <v>2214.4499999999998</v>
      </c>
      <c r="N8975" s="10">
        <v>0.37</v>
      </c>
      <c r="O8975" s="4" t="s">
        <v>24</v>
      </c>
    </row>
    <row r="8976" spans="1:15" ht="14.25" customHeight="1" x14ac:dyDescent="0.25">
      <c r="A8976" s="4" t="s">
        <v>34</v>
      </c>
      <c r="B8976" s="4">
        <v>1128299</v>
      </c>
      <c r="C8976" s="5">
        <v>44495</v>
      </c>
      <c r="D8976" s="37">
        <v>2021</v>
      </c>
      <c r="E8976" s="5" t="str">
        <f>TEXT(Sales[[#This Row],[Invoice Date]],"mmm")</f>
        <v>Oct</v>
      </c>
      <c r="F8976" s="4" t="s">
        <v>31</v>
      </c>
      <c r="G8976" s="4" t="s">
        <v>88</v>
      </c>
      <c r="H8976" s="4" t="s">
        <v>89</v>
      </c>
      <c r="I8976" s="6" t="s">
        <v>19</v>
      </c>
      <c r="J8976" s="7">
        <v>38</v>
      </c>
      <c r="K8976" s="8">
        <v>182</v>
      </c>
      <c r="L8976" s="9">
        <f t="shared" si="140"/>
        <v>6916</v>
      </c>
      <c r="M8976" s="9">
        <v>2973.8800000000006</v>
      </c>
      <c r="N8976" s="10">
        <v>0.43000000000000005</v>
      </c>
      <c r="O8976" s="4" t="s">
        <v>24</v>
      </c>
    </row>
    <row r="8977" spans="1:15" ht="14.25" customHeight="1" x14ac:dyDescent="0.25">
      <c r="A8977" s="4" t="s">
        <v>34</v>
      </c>
      <c r="B8977" s="4">
        <v>1128299</v>
      </c>
      <c r="C8977" s="5">
        <v>44495</v>
      </c>
      <c r="D8977" s="37">
        <v>2021</v>
      </c>
      <c r="E8977" s="5" t="str">
        <f>TEXT(Sales[[#This Row],[Invoice Date]],"mmm")</f>
        <v>Oct</v>
      </c>
      <c r="F8977" s="4" t="s">
        <v>31</v>
      </c>
      <c r="G8977" s="4" t="s">
        <v>88</v>
      </c>
      <c r="H8977" s="4" t="s">
        <v>89</v>
      </c>
      <c r="I8977" s="6" t="s">
        <v>20</v>
      </c>
      <c r="J8977" s="7">
        <v>34</v>
      </c>
      <c r="K8977" s="8">
        <v>120</v>
      </c>
      <c r="L8977" s="9">
        <f t="shared" si="140"/>
        <v>4080</v>
      </c>
      <c r="M8977" s="9">
        <v>1631.9999999999998</v>
      </c>
      <c r="N8977" s="10">
        <v>0.39999999999999997</v>
      </c>
      <c r="O8977" s="4" t="s">
        <v>24</v>
      </c>
    </row>
    <row r="8978" spans="1:15" ht="14.25" customHeight="1" x14ac:dyDescent="0.25">
      <c r="A8978" s="4" t="s">
        <v>34</v>
      </c>
      <c r="B8978" s="4">
        <v>1128299</v>
      </c>
      <c r="C8978" s="5">
        <v>44495</v>
      </c>
      <c r="D8978" s="37">
        <v>2021</v>
      </c>
      <c r="E8978" s="5" t="str">
        <f>TEXT(Sales[[#This Row],[Invoice Date]],"mmm")</f>
        <v>Oct</v>
      </c>
      <c r="F8978" s="4" t="s">
        <v>31</v>
      </c>
      <c r="G8978" s="4" t="s">
        <v>88</v>
      </c>
      <c r="H8978" s="4" t="s">
        <v>89</v>
      </c>
      <c r="I8978" s="6" t="s">
        <v>21</v>
      </c>
      <c r="J8978" s="7">
        <v>35</v>
      </c>
      <c r="K8978" s="8">
        <v>112</v>
      </c>
      <c r="L8978" s="9">
        <f t="shared" si="140"/>
        <v>3920</v>
      </c>
      <c r="M8978" s="9">
        <v>1646.3999999999999</v>
      </c>
      <c r="N8978" s="10">
        <v>0.42</v>
      </c>
      <c r="O8978" s="4" t="s">
        <v>24</v>
      </c>
    </row>
    <row r="8979" spans="1:15" ht="14.25" customHeight="1" x14ac:dyDescent="0.25">
      <c r="A8979" s="4" t="s">
        <v>34</v>
      </c>
      <c r="B8979" s="4">
        <v>1128299</v>
      </c>
      <c r="C8979" s="5">
        <v>44495</v>
      </c>
      <c r="D8979" s="37">
        <v>2021</v>
      </c>
      <c r="E8979" s="5" t="str">
        <f>TEXT(Sales[[#This Row],[Invoice Date]],"mmm")</f>
        <v>Oct</v>
      </c>
      <c r="F8979" s="4" t="s">
        <v>31</v>
      </c>
      <c r="G8979" s="4" t="s">
        <v>88</v>
      </c>
      <c r="H8979" s="4" t="s">
        <v>89</v>
      </c>
      <c r="I8979" s="6" t="s">
        <v>22</v>
      </c>
      <c r="J8979" s="7">
        <v>41</v>
      </c>
      <c r="K8979" s="8">
        <v>114</v>
      </c>
      <c r="L8979" s="9">
        <f t="shared" si="140"/>
        <v>4674</v>
      </c>
      <c r="M8979" s="9">
        <v>1542.4199999999998</v>
      </c>
      <c r="N8979" s="10">
        <v>0.32999999999999996</v>
      </c>
      <c r="O8979" s="4" t="s">
        <v>24</v>
      </c>
    </row>
    <row r="8980" spans="1:15" ht="14.25" customHeight="1" x14ac:dyDescent="0.25">
      <c r="A8980" s="4" t="s">
        <v>34</v>
      </c>
      <c r="B8980" s="4">
        <v>1128299</v>
      </c>
      <c r="C8980" s="5">
        <v>44495</v>
      </c>
      <c r="D8980" s="37">
        <v>2021</v>
      </c>
      <c r="E8980" s="5" t="str">
        <f>TEXT(Sales[[#This Row],[Invoice Date]],"mmm")</f>
        <v>Oct</v>
      </c>
      <c r="F8980" s="4" t="s">
        <v>31</v>
      </c>
      <c r="G8980" s="4" t="s">
        <v>88</v>
      </c>
      <c r="H8980" s="4" t="s">
        <v>89</v>
      </c>
      <c r="I8980" s="6" t="s">
        <v>23</v>
      </c>
      <c r="J8980" s="7">
        <v>57</v>
      </c>
      <c r="K8980" s="8">
        <v>131</v>
      </c>
      <c r="L8980" s="9">
        <f t="shared" si="140"/>
        <v>7467</v>
      </c>
      <c r="M8980" s="9">
        <v>2314.77</v>
      </c>
      <c r="N8980" s="10">
        <v>0.31</v>
      </c>
      <c r="O8980" s="4" t="s">
        <v>24</v>
      </c>
    </row>
    <row r="8981" spans="1:15" ht="14.25" customHeight="1" x14ac:dyDescent="0.25">
      <c r="A8981" s="4" t="s">
        <v>34</v>
      </c>
      <c r="B8981" s="4">
        <v>1128299</v>
      </c>
      <c r="C8981" s="5">
        <v>44526</v>
      </c>
      <c r="D8981" s="37">
        <v>2021</v>
      </c>
      <c r="E8981" s="5" t="str">
        <f>TEXT(Sales[[#This Row],[Invoice Date]],"mmm")</f>
        <v>Nov</v>
      </c>
      <c r="F8981" s="4" t="s">
        <v>31</v>
      </c>
      <c r="G8981" s="4" t="s">
        <v>88</v>
      </c>
      <c r="H8981" s="4" t="s">
        <v>89</v>
      </c>
      <c r="I8981" s="6" t="s">
        <v>17</v>
      </c>
      <c r="J8981" s="7">
        <v>47</v>
      </c>
      <c r="K8981" s="8">
        <v>176</v>
      </c>
      <c r="L8981" s="9">
        <f t="shared" si="140"/>
        <v>8272</v>
      </c>
      <c r="M8981" s="9">
        <v>3391.52</v>
      </c>
      <c r="N8981" s="10">
        <v>0.41</v>
      </c>
      <c r="O8981" s="4" t="s">
        <v>24</v>
      </c>
    </row>
    <row r="8982" spans="1:15" ht="14.25" customHeight="1" x14ac:dyDescent="0.25">
      <c r="A8982" s="4" t="s">
        <v>34</v>
      </c>
      <c r="B8982" s="4">
        <v>1128299</v>
      </c>
      <c r="C8982" s="5">
        <v>44526</v>
      </c>
      <c r="D8982" s="37">
        <v>2021</v>
      </c>
      <c r="E8982" s="5" t="str">
        <f>TEXT(Sales[[#This Row],[Invoice Date]],"mmm")</f>
        <v>Nov</v>
      </c>
      <c r="F8982" s="4" t="s">
        <v>31</v>
      </c>
      <c r="G8982" s="4" t="s">
        <v>88</v>
      </c>
      <c r="H8982" s="4" t="s">
        <v>89</v>
      </c>
      <c r="I8982" s="6" t="s">
        <v>19</v>
      </c>
      <c r="J8982" s="7">
        <v>44</v>
      </c>
      <c r="K8982" s="8">
        <v>180</v>
      </c>
      <c r="L8982" s="9">
        <f t="shared" si="140"/>
        <v>7920</v>
      </c>
      <c r="M8982" s="9">
        <v>3405.6000000000004</v>
      </c>
      <c r="N8982" s="10">
        <v>0.43000000000000005</v>
      </c>
      <c r="O8982" s="4" t="s">
        <v>24</v>
      </c>
    </row>
    <row r="8983" spans="1:15" ht="14.25" customHeight="1" x14ac:dyDescent="0.25">
      <c r="A8983" s="4" t="s">
        <v>34</v>
      </c>
      <c r="B8983" s="4">
        <v>1128299</v>
      </c>
      <c r="C8983" s="5">
        <v>44526</v>
      </c>
      <c r="D8983" s="37">
        <v>2021</v>
      </c>
      <c r="E8983" s="5" t="str">
        <f>TEXT(Sales[[#This Row],[Invoice Date]],"mmm")</f>
        <v>Nov</v>
      </c>
      <c r="F8983" s="4" t="s">
        <v>31</v>
      </c>
      <c r="G8983" s="4" t="s">
        <v>88</v>
      </c>
      <c r="H8983" s="4" t="s">
        <v>89</v>
      </c>
      <c r="I8983" s="6" t="s">
        <v>20</v>
      </c>
      <c r="J8983" s="7">
        <v>46</v>
      </c>
      <c r="K8983" s="8">
        <v>149</v>
      </c>
      <c r="L8983" s="9">
        <f t="shared" si="140"/>
        <v>6854</v>
      </c>
      <c r="M8983" s="9">
        <v>2535.98</v>
      </c>
      <c r="N8983" s="10">
        <v>0.37</v>
      </c>
      <c r="O8983" s="4" t="s">
        <v>24</v>
      </c>
    </row>
    <row r="8984" spans="1:15" ht="14.25" customHeight="1" x14ac:dyDescent="0.25">
      <c r="A8984" s="4" t="s">
        <v>34</v>
      </c>
      <c r="B8984" s="4">
        <v>1128299</v>
      </c>
      <c r="C8984" s="5">
        <v>44526</v>
      </c>
      <c r="D8984" s="37">
        <v>2021</v>
      </c>
      <c r="E8984" s="5" t="str">
        <f>TEXT(Sales[[#This Row],[Invoice Date]],"mmm")</f>
        <v>Nov</v>
      </c>
      <c r="F8984" s="4" t="s">
        <v>31</v>
      </c>
      <c r="G8984" s="4" t="s">
        <v>88</v>
      </c>
      <c r="H8984" s="4" t="s">
        <v>89</v>
      </c>
      <c r="I8984" s="6" t="s">
        <v>21</v>
      </c>
      <c r="J8984" s="7">
        <v>40</v>
      </c>
      <c r="K8984" s="8">
        <v>136</v>
      </c>
      <c r="L8984" s="9">
        <f t="shared" si="140"/>
        <v>5440</v>
      </c>
      <c r="M8984" s="9">
        <v>2230.4</v>
      </c>
      <c r="N8984" s="10">
        <v>0.41</v>
      </c>
      <c r="O8984" s="4" t="s">
        <v>24</v>
      </c>
    </row>
    <row r="8985" spans="1:15" ht="14.25" customHeight="1" x14ac:dyDescent="0.25">
      <c r="A8985" s="4" t="s">
        <v>34</v>
      </c>
      <c r="B8985" s="4">
        <v>1128299</v>
      </c>
      <c r="C8985" s="5">
        <v>44526</v>
      </c>
      <c r="D8985" s="37">
        <v>2021</v>
      </c>
      <c r="E8985" s="5" t="str">
        <f>TEXT(Sales[[#This Row],[Invoice Date]],"mmm")</f>
        <v>Nov</v>
      </c>
      <c r="F8985" s="4" t="s">
        <v>31</v>
      </c>
      <c r="G8985" s="4" t="s">
        <v>88</v>
      </c>
      <c r="H8985" s="4" t="s">
        <v>89</v>
      </c>
      <c r="I8985" s="6" t="s">
        <v>22</v>
      </c>
      <c r="J8985" s="7">
        <v>54</v>
      </c>
      <c r="K8985" s="8">
        <v>131</v>
      </c>
      <c r="L8985" s="9">
        <f t="shared" si="140"/>
        <v>7074</v>
      </c>
      <c r="M8985" s="9">
        <v>2617.38</v>
      </c>
      <c r="N8985" s="10">
        <v>0.37</v>
      </c>
      <c r="O8985" s="4" t="s">
        <v>24</v>
      </c>
    </row>
    <row r="8986" spans="1:15" ht="14.25" customHeight="1" x14ac:dyDescent="0.25">
      <c r="A8986" s="4" t="s">
        <v>34</v>
      </c>
      <c r="B8986" s="4">
        <v>1128299</v>
      </c>
      <c r="C8986" s="5">
        <v>44526</v>
      </c>
      <c r="D8986" s="37">
        <v>2021</v>
      </c>
      <c r="E8986" s="5" t="str">
        <f>TEXT(Sales[[#This Row],[Invoice Date]],"mmm")</f>
        <v>Nov</v>
      </c>
      <c r="F8986" s="4" t="s">
        <v>31</v>
      </c>
      <c r="G8986" s="4" t="s">
        <v>88</v>
      </c>
      <c r="H8986" s="4" t="s">
        <v>89</v>
      </c>
      <c r="I8986" s="6" t="s">
        <v>23</v>
      </c>
      <c r="J8986" s="7">
        <v>56</v>
      </c>
      <c r="K8986" s="8">
        <v>170</v>
      </c>
      <c r="L8986" s="9">
        <f t="shared" si="140"/>
        <v>9520</v>
      </c>
      <c r="M8986" s="9">
        <v>2856</v>
      </c>
      <c r="N8986" s="10">
        <v>0.3</v>
      </c>
      <c r="O8986" s="4" t="s">
        <v>24</v>
      </c>
    </row>
    <row r="8987" spans="1:15" ht="14.25" customHeight="1" x14ac:dyDescent="0.25">
      <c r="A8987" s="4" t="s">
        <v>34</v>
      </c>
      <c r="B8987" s="4">
        <v>1128299</v>
      </c>
      <c r="C8987" s="5">
        <v>44555</v>
      </c>
      <c r="D8987" s="37">
        <v>2021</v>
      </c>
      <c r="E8987" s="5" t="str">
        <f>TEXT(Sales[[#This Row],[Invoice Date]],"mmm")</f>
        <v>Dec</v>
      </c>
      <c r="F8987" s="4" t="s">
        <v>31</v>
      </c>
      <c r="G8987" s="4" t="s">
        <v>88</v>
      </c>
      <c r="H8987" s="4" t="s">
        <v>89</v>
      </c>
      <c r="I8987" s="6" t="s">
        <v>17</v>
      </c>
      <c r="J8987" s="7">
        <v>44</v>
      </c>
      <c r="K8987" s="8">
        <v>238</v>
      </c>
      <c r="L8987" s="9">
        <f t="shared" si="140"/>
        <v>10472</v>
      </c>
      <c r="M8987" s="9">
        <v>4398.24</v>
      </c>
      <c r="N8987" s="10">
        <v>0.42</v>
      </c>
      <c r="O8987" s="4" t="s">
        <v>24</v>
      </c>
    </row>
    <row r="8988" spans="1:15" ht="14.25" customHeight="1" x14ac:dyDescent="0.25">
      <c r="A8988" s="4" t="s">
        <v>34</v>
      </c>
      <c r="B8988" s="4">
        <v>1128299</v>
      </c>
      <c r="C8988" s="5">
        <v>44555</v>
      </c>
      <c r="D8988" s="37">
        <v>2021</v>
      </c>
      <c r="E8988" s="5" t="str">
        <f>TEXT(Sales[[#This Row],[Invoice Date]],"mmm")</f>
        <v>Dec</v>
      </c>
      <c r="F8988" s="4" t="s">
        <v>31</v>
      </c>
      <c r="G8988" s="4" t="s">
        <v>88</v>
      </c>
      <c r="H8988" s="4" t="s">
        <v>89</v>
      </c>
      <c r="I8988" s="6" t="s">
        <v>19</v>
      </c>
      <c r="J8988" s="7">
        <v>47</v>
      </c>
      <c r="K8988" s="8">
        <v>217</v>
      </c>
      <c r="L8988" s="9">
        <f t="shared" si="140"/>
        <v>10199</v>
      </c>
      <c r="M8988" s="9">
        <v>4793.5300000000007</v>
      </c>
      <c r="N8988" s="10">
        <v>0.47000000000000003</v>
      </c>
      <c r="O8988" s="4" t="s">
        <v>24</v>
      </c>
    </row>
    <row r="8989" spans="1:15" ht="14.25" customHeight="1" x14ac:dyDescent="0.25">
      <c r="A8989" s="4" t="s">
        <v>26</v>
      </c>
      <c r="B8989" s="4">
        <v>1128299</v>
      </c>
      <c r="C8989" s="5">
        <v>44555</v>
      </c>
      <c r="D8989" s="37">
        <v>2021</v>
      </c>
      <c r="E8989" s="5" t="str">
        <f>TEXT(Sales[[#This Row],[Invoice Date]],"mmm")</f>
        <v>Dec</v>
      </c>
      <c r="F8989" s="4" t="s">
        <v>31</v>
      </c>
      <c r="G8989" s="4" t="s">
        <v>88</v>
      </c>
      <c r="H8989" s="4" t="s">
        <v>89</v>
      </c>
      <c r="I8989" s="6" t="s">
        <v>20</v>
      </c>
      <c r="J8989" s="7">
        <v>44</v>
      </c>
      <c r="K8989" s="8">
        <v>150</v>
      </c>
      <c r="L8989" s="9">
        <f t="shared" si="140"/>
        <v>6600</v>
      </c>
      <c r="M8989" s="9">
        <v>2706</v>
      </c>
      <c r="N8989" s="10">
        <v>0.41</v>
      </c>
      <c r="O8989" s="4" t="s">
        <v>24</v>
      </c>
    </row>
    <row r="8990" spans="1:15" ht="14.25" customHeight="1" x14ac:dyDescent="0.25">
      <c r="A8990" s="4" t="s">
        <v>26</v>
      </c>
      <c r="B8990" s="4">
        <v>1128299</v>
      </c>
      <c r="C8990" s="5">
        <v>44555</v>
      </c>
      <c r="D8990" s="37">
        <v>2021</v>
      </c>
      <c r="E8990" s="5" t="str">
        <f>TEXT(Sales[[#This Row],[Invoice Date]],"mmm")</f>
        <v>Dec</v>
      </c>
      <c r="F8990" s="4" t="s">
        <v>31</v>
      </c>
      <c r="G8990" s="4" t="s">
        <v>88</v>
      </c>
      <c r="H8990" s="4" t="s">
        <v>89</v>
      </c>
      <c r="I8990" s="6" t="s">
        <v>21</v>
      </c>
      <c r="J8990" s="7">
        <v>45</v>
      </c>
      <c r="K8990" s="8">
        <v>160</v>
      </c>
      <c r="L8990" s="9">
        <f t="shared" si="140"/>
        <v>7200</v>
      </c>
      <c r="M8990" s="9">
        <v>2879.9999999999995</v>
      </c>
      <c r="N8990" s="10">
        <v>0.39999999999999997</v>
      </c>
      <c r="O8990" s="4" t="s">
        <v>24</v>
      </c>
    </row>
    <row r="8991" spans="1:15" ht="14.25" customHeight="1" x14ac:dyDescent="0.25">
      <c r="A8991" s="4" t="s">
        <v>26</v>
      </c>
      <c r="B8991" s="4">
        <v>1128299</v>
      </c>
      <c r="C8991" s="5">
        <v>44555</v>
      </c>
      <c r="D8991" s="37">
        <v>2021</v>
      </c>
      <c r="E8991" s="5" t="str">
        <f>TEXT(Sales[[#This Row],[Invoice Date]],"mmm")</f>
        <v>Dec</v>
      </c>
      <c r="F8991" s="4" t="s">
        <v>31</v>
      </c>
      <c r="G8991" s="4" t="s">
        <v>88</v>
      </c>
      <c r="H8991" s="4" t="s">
        <v>89</v>
      </c>
      <c r="I8991" s="6" t="s">
        <v>22</v>
      </c>
      <c r="J8991" s="7">
        <v>55</v>
      </c>
      <c r="K8991" s="8">
        <v>128</v>
      </c>
      <c r="L8991" s="9">
        <f t="shared" si="140"/>
        <v>7040</v>
      </c>
      <c r="M8991" s="9">
        <v>2323.1999999999998</v>
      </c>
      <c r="N8991" s="10">
        <v>0.32999999999999996</v>
      </c>
      <c r="O8991" s="4" t="s">
        <v>24</v>
      </c>
    </row>
    <row r="8992" spans="1:15" ht="14.25" customHeight="1" x14ac:dyDescent="0.25">
      <c r="A8992" s="4" t="s">
        <v>26</v>
      </c>
      <c r="B8992" s="4">
        <v>1128299</v>
      </c>
      <c r="C8992" s="5">
        <v>44555</v>
      </c>
      <c r="D8992" s="37">
        <v>2021</v>
      </c>
      <c r="E8992" s="5" t="str">
        <f>TEXT(Sales[[#This Row],[Invoice Date]],"mmm")</f>
        <v>Dec</v>
      </c>
      <c r="F8992" s="4" t="s">
        <v>31</v>
      </c>
      <c r="G8992" s="4" t="s">
        <v>88</v>
      </c>
      <c r="H8992" s="4" t="s">
        <v>89</v>
      </c>
      <c r="I8992" s="6" t="s">
        <v>23</v>
      </c>
      <c r="J8992" s="7">
        <v>56</v>
      </c>
      <c r="K8992" s="8">
        <v>173</v>
      </c>
      <c r="L8992" s="9">
        <f t="shared" si="140"/>
        <v>9688</v>
      </c>
      <c r="M8992" s="9">
        <v>2615.7600000000002</v>
      </c>
      <c r="N8992" s="10">
        <v>0.27</v>
      </c>
      <c r="O8992" s="4" t="s">
        <v>24</v>
      </c>
    </row>
    <row r="8993" spans="1:15" ht="14.25" customHeight="1" x14ac:dyDescent="0.25">
      <c r="A8993" s="4" t="s">
        <v>26</v>
      </c>
      <c r="B8993" s="4">
        <v>1128299</v>
      </c>
      <c r="C8993" s="5">
        <v>44209</v>
      </c>
      <c r="D8993" s="37">
        <v>2021</v>
      </c>
      <c r="E8993" s="5" t="str">
        <f>TEXT(Sales[[#This Row],[Invoice Date]],"mmm")</f>
        <v>Jan</v>
      </c>
      <c r="F8993" s="4" t="s">
        <v>31</v>
      </c>
      <c r="G8993" s="4" t="s">
        <v>88</v>
      </c>
      <c r="H8993" s="4" t="s">
        <v>89</v>
      </c>
      <c r="I8993" s="6" t="s">
        <v>17</v>
      </c>
      <c r="J8993" s="7">
        <v>24</v>
      </c>
      <c r="K8993" s="8">
        <v>149</v>
      </c>
      <c r="L8993" s="9">
        <f t="shared" si="140"/>
        <v>3576</v>
      </c>
      <c r="M8993" s="9">
        <v>1644.96</v>
      </c>
      <c r="N8993" s="10">
        <v>0.46</v>
      </c>
      <c r="O8993" s="4" t="s">
        <v>24</v>
      </c>
    </row>
    <row r="8994" spans="1:15" ht="14.25" customHeight="1" x14ac:dyDescent="0.25">
      <c r="A8994" s="4" t="s">
        <v>26</v>
      </c>
      <c r="B8994" s="4">
        <v>1128299</v>
      </c>
      <c r="C8994" s="5">
        <v>44209</v>
      </c>
      <c r="D8994" s="37">
        <v>2021</v>
      </c>
      <c r="E8994" s="5" t="str">
        <f>TEXT(Sales[[#This Row],[Invoice Date]],"mmm")</f>
        <v>Jan</v>
      </c>
      <c r="F8994" s="4" t="s">
        <v>31</v>
      </c>
      <c r="G8994" s="4" t="s">
        <v>88</v>
      </c>
      <c r="H8994" s="4" t="s">
        <v>89</v>
      </c>
      <c r="I8994" s="6" t="s">
        <v>19</v>
      </c>
      <c r="J8994" s="7">
        <v>27</v>
      </c>
      <c r="K8994" s="8">
        <v>140</v>
      </c>
      <c r="L8994" s="9">
        <f t="shared" si="140"/>
        <v>3780</v>
      </c>
      <c r="M8994" s="9">
        <v>1776.6000000000001</v>
      </c>
      <c r="N8994" s="10">
        <v>0.47000000000000003</v>
      </c>
      <c r="O8994" s="4" t="s">
        <v>24</v>
      </c>
    </row>
    <row r="8995" spans="1:15" ht="14.25" customHeight="1" x14ac:dyDescent="0.25">
      <c r="A8995" s="4" t="s">
        <v>26</v>
      </c>
      <c r="B8995" s="4">
        <v>1128299</v>
      </c>
      <c r="C8995" s="5">
        <v>44209</v>
      </c>
      <c r="D8995" s="37">
        <v>2021</v>
      </c>
      <c r="E8995" s="5" t="str">
        <f>TEXT(Sales[[#This Row],[Invoice Date]],"mmm")</f>
        <v>Jan</v>
      </c>
      <c r="F8995" s="4" t="s">
        <v>31</v>
      </c>
      <c r="G8995" s="4" t="s">
        <v>88</v>
      </c>
      <c r="H8995" s="4" t="s">
        <v>89</v>
      </c>
      <c r="I8995" s="6" t="s">
        <v>20</v>
      </c>
      <c r="J8995" s="7">
        <v>32</v>
      </c>
      <c r="K8995" s="8">
        <v>140</v>
      </c>
      <c r="L8995" s="9">
        <f t="shared" si="140"/>
        <v>4480</v>
      </c>
      <c r="M8995" s="9">
        <v>1881.6</v>
      </c>
      <c r="N8995" s="10">
        <v>0.42</v>
      </c>
      <c r="O8995" s="4" t="s">
        <v>24</v>
      </c>
    </row>
    <row r="8996" spans="1:15" ht="14.25" customHeight="1" x14ac:dyDescent="0.25">
      <c r="A8996" s="4" t="s">
        <v>26</v>
      </c>
      <c r="B8996" s="4">
        <v>1128299</v>
      </c>
      <c r="C8996" s="5">
        <v>44209</v>
      </c>
      <c r="D8996" s="37">
        <v>2021</v>
      </c>
      <c r="E8996" s="5" t="str">
        <f>TEXT(Sales[[#This Row],[Invoice Date]],"mmm")</f>
        <v>Jan</v>
      </c>
      <c r="F8996" s="4" t="s">
        <v>31</v>
      </c>
      <c r="G8996" s="4" t="s">
        <v>88</v>
      </c>
      <c r="H8996" s="4" t="s">
        <v>89</v>
      </c>
      <c r="I8996" s="6" t="s">
        <v>21</v>
      </c>
      <c r="J8996" s="7">
        <v>28</v>
      </c>
      <c r="K8996" s="8">
        <v>99</v>
      </c>
      <c r="L8996" s="9">
        <f t="shared" si="140"/>
        <v>2772</v>
      </c>
      <c r="M8996" s="9">
        <v>1164.24</v>
      </c>
      <c r="N8996" s="10">
        <v>0.42000000000000004</v>
      </c>
      <c r="O8996" s="4" t="s">
        <v>24</v>
      </c>
    </row>
    <row r="8997" spans="1:15" ht="14.25" customHeight="1" x14ac:dyDescent="0.25">
      <c r="A8997" s="4" t="s">
        <v>26</v>
      </c>
      <c r="B8997" s="4">
        <v>1128299</v>
      </c>
      <c r="C8997" s="5">
        <v>44209</v>
      </c>
      <c r="D8997" s="37">
        <v>2021</v>
      </c>
      <c r="E8997" s="5" t="str">
        <f>TEXT(Sales[[#This Row],[Invoice Date]],"mmm")</f>
        <v>Jan</v>
      </c>
      <c r="F8997" s="4" t="s">
        <v>31</v>
      </c>
      <c r="G8997" s="4" t="s">
        <v>88</v>
      </c>
      <c r="H8997" s="4" t="s">
        <v>89</v>
      </c>
      <c r="I8997" s="6" t="s">
        <v>22</v>
      </c>
      <c r="J8997" s="7">
        <v>35</v>
      </c>
      <c r="K8997" s="8">
        <v>75</v>
      </c>
      <c r="L8997" s="9">
        <f t="shared" si="140"/>
        <v>2625</v>
      </c>
      <c r="M8997" s="9">
        <v>1050</v>
      </c>
      <c r="N8997" s="10">
        <v>0.39999999999999997</v>
      </c>
      <c r="O8997" s="4" t="s">
        <v>24</v>
      </c>
    </row>
    <row r="8998" spans="1:15" ht="14.25" customHeight="1" x14ac:dyDescent="0.25">
      <c r="A8998" s="4" t="s">
        <v>26</v>
      </c>
      <c r="B8998" s="4">
        <v>1128299</v>
      </c>
      <c r="C8998" s="5">
        <v>44209</v>
      </c>
      <c r="D8998" s="37">
        <v>2021</v>
      </c>
      <c r="E8998" s="5" t="str">
        <f>TEXT(Sales[[#This Row],[Invoice Date]],"mmm")</f>
        <v>Jan</v>
      </c>
      <c r="F8998" s="4" t="s">
        <v>31</v>
      </c>
      <c r="G8998" s="4" t="s">
        <v>88</v>
      </c>
      <c r="H8998" s="4" t="s">
        <v>89</v>
      </c>
      <c r="I8998" s="6" t="s">
        <v>23</v>
      </c>
      <c r="J8998" s="7">
        <v>28</v>
      </c>
      <c r="K8998" s="8">
        <v>140</v>
      </c>
      <c r="L8998" s="9">
        <f t="shared" si="140"/>
        <v>3920</v>
      </c>
      <c r="M8998" s="9">
        <v>1254.4000000000001</v>
      </c>
      <c r="N8998" s="10">
        <v>0.32</v>
      </c>
      <c r="O8998" s="4" t="s">
        <v>24</v>
      </c>
    </row>
    <row r="8999" spans="1:15" ht="14.25" customHeight="1" x14ac:dyDescent="0.25">
      <c r="A8999" s="4" t="s">
        <v>26</v>
      </c>
      <c r="B8999" s="4">
        <v>1128299</v>
      </c>
      <c r="C8999" s="5">
        <v>44240</v>
      </c>
      <c r="D8999" s="37">
        <v>2021</v>
      </c>
      <c r="E8999" s="5" t="str">
        <f>TEXT(Sales[[#This Row],[Invoice Date]],"mmm")</f>
        <v>Feb</v>
      </c>
      <c r="F8999" s="4" t="s">
        <v>31</v>
      </c>
      <c r="G8999" s="4" t="s">
        <v>88</v>
      </c>
      <c r="H8999" s="4" t="s">
        <v>89</v>
      </c>
      <c r="I8999" s="6" t="s">
        <v>17</v>
      </c>
      <c r="J8999" s="7">
        <v>23</v>
      </c>
      <c r="K8999" s="8">
        <v>150</v>
      </c>
      <c r="L8999" s="9">
        <f t="shared" si="140"/>
        <v>3450</v>
      </c>
      <c r="M8999" s="9">
        <v>1483.5000000000002</v>
      </c>
      <c r="N8999" s="10">
        <v>0.43000000000000005</v>
      </c>
      <c r="O8999" s="4" t="s">
        <v>24</v>
      </c>
    </row>
    <row r="9000" spans="1:15" ht="14.25" customHeight="1" x14ac:dyDescent="0.25">
      <c r="A9000" s="4" t="s">
        <v>26</v>
      </c>
      <c r="B9000" s="4">
        <v>1128299</v>
      </c>
      <c r="C9000" s="5">
        <v>44240</v>
      </c>
      <c r="D9000" s="37">
        <v>2021</v>
      </c>
      <c r="E9000" s="5" t="str">
        <f>TEXT(Sales[[#This Row],[Invoice Date]],"mmm")</f>
        <v>Feb</v>
      </c>
      <c r="F9000" s="4" t="s">
        <v>31</v>
      </c>
      <c r="G9000" s="4" t="s">
        <v>88</v>
      </c>
      <c r="H9000" s="4" t="s">
        <v>89</v>
      </c>
      <c r="I9000" s="6" t="s">
        <v>19</v>
      </c>
      <c r="J9000" s="7">
        <v>27</v>
      </c>
      <c r="K9000" s="8">
        <v>124</v>
      </c>
      <c r="L9000" s="9">
        <f t="shared" si="140"/>
        <v>3348</v>
      </c>
      <c r="M9000" s="9">
        <v>1540.0800000000002</v>
      </c>
      <c r="N9000" s="10">
        <v>0.46</v>
      </c>
      <c r="O9000" s="4" t="s">
        <v>24</v>
      </c>
    </row>
    <row r="9001" spans="1:15" ht="14.25" customHeight="1" x14ac:dyDescent="0.25">
      <c r="A9001" s="4" t="s">
        <v>26</v>
      </c>
      <c r="B9001" s="4">
        <v>1128299</v>
      </c>
      <c r="C9001" s="5">
        <v>44240</v>
      </c>
      <c r="D9001" s="37">
        <v>2021</v>
      </c>
      <c r="E9001" s="5" t="str">
        <f>TEXT(Sales[[#This Row],[Invoice Date]],"mmm")</f>
        <v>Feb</v>
      </c>
      <c r="F9001" s="4" t="s">
        <v>31</v>
      </c>
      <c r="G9001" s="4" t="s">
        <v>88</v>
      </c>
      <c r="H9001" s="4" t="s">
        <v>89</v>
      </c>
      <c r="I9001" s="6" t="s">
        <v>20</v>
      </c>
      <c r="J9001" s="7">
        <v>28</v>
      </c>
      <c r="K9001" s="8">
        <v>120</v>
      </c>
      <c r="L9001" s="9">
        <f t="shared" si="140"/>
        <v>3360</v>
      </c>
      <c r="M9001" s="9">
        <v>1377.6</v>
      </c>
      <c r="N9001" s="10">
        <v>0.41</v>
      </c>
      <c r="O9001" s="4" t="s">
        <v>24</v>
      </c>
    </row>
    <row r="9002" spans="1:15" ht="14.25" customHeight="1" x14ac:dyDescent="0.25">
      <c r="A9002" s="4" t="s">
        <v>26</v>
      </c>
      <c r="B9002" s="4">
        <v>1128299</v>
      </c>
      <c r="C9002" s="5">
        <v>44240</v>
      </c>
      <c r="D9002" s="37">
        <v>2021</v>
      </c>
      <c r="E9002" s="5" t="str">
        <f>TEXT(Sales[[#This Row],[Invoice Date]],"mmm")</f>
        <v>Feb</v>
      </c>
      <c r="F9002" s="4" t="s">
        <v>48</v>
      </c>
      <c r="G9002" s="4" t="s">
        <v>90</v>
      </c>
      <c r="H9002" s="4" t="s">
        <v>91</v>
      </c>
      <c r="I9002" s="6" t="s">
        <v>21</v>
      </c>
      <c r="J9002" s="7">
        <v>30</v>
      </c>
      <c r="K9002" s="8">
        <v>80</v>
      </c>
      <c r="L9002" s="9">
        <f t="shared" si="140"/>
        <v>2400</v>
      </c>
      <c r="M9002" s="9">
        <v>1056</v>
      </c>
      <c r="N9002" s="10">
        <v>0.44</v>
      </c>
      <c r="O9002" s="4" t="s">
        <v>24</v>
      </c>
    </row>
    <row r="9003" spans="1:15" ht="14.25" customHeight="1" x14ac:dyDescent="0.25">
      <c r="A9003" s="4" t="s">
        <v>26</v>
      </c>
      <c r="B9003" s="4">
        <v>1128299</v>
      </c>
      <c r="C9003" s="5">
        <v>44240</v>
      </c>
      <c r="D9003" s="37">
        <v>2021</v>
      </c>
      <c r="E9003" s="5" t="str">
        <f>TEXT(Sales[[#This Row],[Invoice Date]],"mmm")</f>
        <v>Feb</v>
      </c>
      <c r="F9003" s="4" t="s">
        <v>48</v>
      </c>
      <c r="G9003" s="4" t="s">
        <v>90</v>
      </c>
      <c r="H9003" s="4" t="s">
        <v>91</v>
      </c>
      <c r="I9003" s="6" t="s">
        <v>22</v>
      </c>
      <c r="J9003" s="7">
        <v>34</v>
      </c>
      <c r="K9003" s="8">
        <v>60</v>
      </c>
      <c r="L9003" s="9">
        <f t="shared" si="140"/>
        <v>2040</v>
      </c>
      <c r="M9003" s="9">
        <v>795.59999999999991</v>
      </c>
      <c r="N9003" s="10">
        <v>0.38999999999999996</v>
      </c>
      <c r="O9003" s="4" t="s">
        <v>24</v>
      </c>
    </row>
    <row r="9004" spans="1:15" ht="14.25" customHeight="1" x14ac:dyDescent="0.25">
      <c r="A9004" s="4" t="s">
        <v>26</v>
      </c>
      <c r="B9004" s="4">
        <v>1128299</v>
      </c>
      <c r="C9004" s="5">
        <v>44240</v>
      </c>
      <c r="D9004" s="37">
        <v>2021</v>
      </c>
      <c r="E9004" s="5" t="str">
        <f>TEXT(Sales[[#This Row],[Invoice Date]],"mmm")</f>
        <v>Feb</v>
      </c>
      <c r="F9004" s="4" t="s">
        <v>48</v>
      </c>
      <c r="G9004" s="4" t="s">
        <v>90</v>
      </c>
      <c r="H9004" s="4" t="s">
        <v>91</v>
      </c>
      <c r="I9004" s="6" t="s">
        <v>23</v>
      </c>
      <c r="J9004" s="7">
        <v>28</v>
      </c>
      <c r="K9004" s="8">
        <v>131</v>
      </c>
      <c r="L9004" s="9">
        <f t="shared" si="140"/>
        <v>3668</v>
      </c>
      <c r="M9004" s="9">
        <v>1063.72</v>
      </c>
      <c r="N9004" s="10">
        <v>0.28999999999999998</v>
      </c>
      <c r="O9004" s="4" t="s">
        <v>24</v>
      </c>
    </row>
    <row r="9005" spans="1:15" ht="14.25" customHeight="1" x14ac:dyDescent="0.25">
      <c r="A9005" s="4" t="s">
        <v>26</v>
      </c>
      <c r="B9005" s="4">
        <v>1128299</v>
      </c>
      <c r="C9005" s="5">
        <v>44267</v>
      </c>
      <c r="D9005" s="37">
        <v>2021</v>
      </c>
      <c r="E9005" s="5" t="str">
        <f>TEXT(Sales[[#This Row],[Invoice Date]],"mmm")</f>
        <v>Mar</v>
      </c>
      <c r="F9005" s="4" t="s">
        <v>48</v>
      </c>
      <c r="G9005" s="4" t="s">
        <v>90</v>
      </c>
      <c r="H9005" s="4" t="s">
        <v>91</v>
      </c>
      <c r="I9005" s="6" t="s">
        <v>17</v>
      </c>
      <c r="J9005" s="7">
        <v>30</v>
      </c>
      <c r="K9005" s="8">
        <v>163</v>
      </c>
      <c r="L9005" s="9">
        <f t="shared" si="140"/>
        <v>4890</v>
      </c>
      <c r="M9005" s="9">
        <v>2102.7000000000003</v>
      </c>
      <c r="N9005" s="10">
        <v>0.43000000000000005</v>
      </c>
      <c r="O9005" s="4" t="s">
        <v>24</v>
      </c>
    </row>
    <row r="9006" spans="1:15" ht="14.25" customHeight="1" x14ac:dyDescent="0.25">
      <c r="A9006" s="4" t="s">
        <v>26</v>
      </c>
      <c r="B9006" s="4">
        <v>1128299</v>
      </c>
      <c r="C9006" s="5">
        <v>44267</v>
      </c>
      <c r="D9006" s="37">
        <v>2021</v>
      </c>
      <c r="E9006" s="5" t="str">
        <f>TEXT(Sales[[#This Row],[Invoice Date]],"mmm")</f>
        <v>Mar</v>
      </c>
      <c r="F9006" s="4" t="s">
        <v>48</v>
      </c>
      <c r="G9006" s="4" t="s">
        <v>90</v>
      </c>
      <c r="H9006" s="4" t="s">
        <v>91</v>
      </c>
      <c r="I9006" s="6" t="s">
        <v>19</v>
      </c>
      <c r="J9006" s="7">
        <v>37</v>
      </c>
      <c r="K9006" s="8">
        <v>113</v>
      </c>
      <c r="L9006" s="9">
        <f t="shared" si="140"/>
        <v>4181</v>
      </c>
      <c r="M9006" s="9">
        <v>1839.64</v>
      </c>
      <c r="N9006" s="10">
        <v>0.44</v>
      </c>
      <c r="O9006" s="4" t="s">
        <v>24</v>
      </c>
    </row>
    <row r="9007" spans="1:15" ht="14.25" customHeight="1" x14ac:dyDescent="0.25">
      <c r="A9007" s="4" t="s">
        <v>26</v>
      </c>
      <c r="B9007" s="4">
        <v>1128299</v>
      </c>
      <c r="C9007" s="5">
        <v>44267</v>
      </c>
      <c r="D9007" s="37">
        <v>2021</v>
      </c>
      <c r="E9007" s="5" t="str">
        <f>TEXT(Sales[[#This Row],[Invoice Date]],"mmm")</f>
        <v>Mar</v>
      </c>
      <c r="F9007" s="4" t="s">
        <v>48</v>
      </c>
      <c r="G9007" s="4" t="s">
        <v>90</v>
      </c>
      <c r="H9007" s="4" t="s">
        <v>91</v>
      </c>
      <c r="I9007" s="6" t="s">
        <v>20</v>
      </c>
      <c r="J9007" s="7">
        <v>39</v>
      </c>
      <c r="K9007" s="8">
        <v>124</v>
      </c>
      <c r="L9007" s="9">
        <f t="shared" si="140"/>
        <v>4836</v>
      </c>
      <c r="M9007" s="9">
        <v>1837.68</v>
      </c>
      <c r="N9007" s="10">
        <v>0.38</v>
      </c>
      <c r="O9007" s="4" t="s">
        <v>24</v>
      </c>
    </row>
    <row r="9008" spans="1:15" ht="14.25" customHeight="1" x14ac:dyDescent="0.25">
      <c r="A9008" s="4" t="s">
        <v>26</v>
      </c>
      <c r="B9008" s="4">
        <v>1128299</v>
      </c>
      <c r="C9008" s="5">
        <v>44267</v>
      </c>
      <c r="D9008" s="37">
        <v>2021</v>
      </c>
      <c r="E9008" s="5" t="str">
        <f>TEXT(Sales[[#This Row],[Invoice Date]],"mmm")</f>
        <v>Mar</v>
      </c>
      <c r="F9008" s="4" t="s">
        <v>48</v>
      </c>
      <c r="G9008" s="4" t="s">
        <v>90</v>
      </c>
      <c r="H9008" s="4" t="s">
        <v>91</v>
      </c>
      <c r="I9008" s="6" t="s">
        <v>21</v>
      </c>
      <c r="J9008" s="7">
        <v>38</v>
      </c>
      <c r="K9008" s="8">
        <v>78</v>
      </c>
      <c r="L9008" s="9">
        <f t="shared" si="140"/>
        <v>2964</v>
      </c>
      <c r="M9008" s="9">
        <v>1333.8</v>
      </c>
      <c r="N9008" s="10">
        <v>0.45</v>
      </c>
      <c r="O9008" s="4" t="s">
        <v>24</v>
      </c>
    </row>
    <row r="9009" spans="1:15" ht="14.25" customHeight="1" x14ac:dyDescent="0.25">
      <c r="A9009" s="4" t="s">
        <v>26</v>
      </c>
      <c r="B9009" s="4">
        <v>1128299</v>
      </c>
      <c r="C9009" s="5">
        <v>44267</v>
      </c>
      <c r="D9009" s="37">
        <v>2021</v>
      </c>
      <c r="E9009" s="5" t="str">
        <f>TEXT(Sales[[#This Row],[Invoice Date]],"mmm")</f>
        <v>Mar</v>
      </c>
      <c r="F9009" s="4" t="s">
        <v>48</v>
      </c>
      <c r="G9009" s="4" t="s">
        <v>90</v>
      </c>
      <c r="H9009" s="4" t="s">
        <v>91</v>
      </c>
      <c r="I9009" s="6" t="s">
        <v>22</v>
      </c>
      <c r="J9009" s="7">
        <v>41</v>
      </c>
      <c r="K9009" s="8">
        <v>45</v>
      </c>
      <c r="L9009" s="9">
        <f t="shared" si="140"/>
        <v>1845</v>
      </c>
      <c r="M9009" s="9">
        <v>756.44999999999993</v>
      </c>
      <c r="N9009" s="10">
        <v>0.41</v>
      </c>
      <c r="O9009" s="4" t="s">
        <v>24</v>
      </c>
    </row>
    <row r="9010" spans="1:15" ht="14.25" customHeight="1" x14ac:dyDescent="0.25">
      <c r="A9010" s="4" t="s">
        <v>26</v>
      </c>
      <c r="B9010" s="4">
        <v>1128299</v>
      </c>
      <c r="C9010" s="5">
        <v>44267</v>
      </c>
      <c r="D9010" s="37">
        <v>2021</v>
      </c>
      <c r="E9010" s="5" t="str">
        <f>TEXT(Sales[[#This Row],[Invoice Date]],"mmm")</f>
        <v>Mar</v>
      </c>
      <c r="F9010" s="4" t="s">
        <v>48</v>
      </c>
      <c r="G9010" s="4" t="s">
        <v>90</v>
      </c>
      <c r="H9010" s="4" t="s">
        <v>91</v>
      </c>
      <c r="I9010" s="6" t="s">
        <v>23</v>
      </c>
      <c r="J9010" s="7">
        <v>40</v>
      </c>
      <c r="K9010" s="8">
        <v>112</v>
      </c>
      <c r="L9010" s="9">
        <f t="shared" si="140"/>
        <v>4480</v>
      </c>
      <c r="M9010" s="9">
        <v>1299.1999999999998</v>
      </c>
      <c r="N9010" s="10">
        <v>0.28999999999999998</v>
      </c>
      <c r="O9010" s="4" t="s">
        <v>24</v>
      </c>
    </row>
    <row r="9011" spans="1:15" ht="14.25" customHeight="1" x14ac:dyDescent="0.25">
      <c r="A9011" s="4" t="s">
        <v>26</v>
      </c>
      <c r="B9011" s="4">
        <v>1128299</v>
      </c>
      <c r="C9011" s="5">
        <v>44299</v>
      </c>
      <c r="D9011" s="37">
        <v>2021</v>
      </c>
      <c r="E9011" s="5" t="str">
        <f>TEXT(Sales[[#This Row],[Invoice Date]],"mmm")</f>
        <v>Apr</v>
      </c>
      <c r="F9011" s="4" t="s">
        <v>48</v>
      </c>
      <c r="G9011" s="4" t="s">
        <v>90</v>
      </c>
      <c r="H9011" s="4" t="s">
        <v>91</v>
      </c>
      <c r="I9011" s="6" t="s">
        <v>17</v>
      </c>
      <c r="J9011" s="7">
        <v>37</v>
      </c>
      <c r="K9011" s="8">
        <v>179</v>
      </c>
      <c r="L9011" s="9">
        <f t="shared" si="140"/>
        <v>6623</v>
      </c>
      <c r="M9011" s="9">
        <v>2847.8900000000003</v>
      </c>
      <c r="N9011" s="10">
        <v>0.43000000000000005</v>
      </c>
      <c r="O9011" s="4" t="s">
        <v>24</v>
      </c>
    </row>
    <row r="9012" spans="1:15" ht="14.25" customHeight="1" x14ac:dyDescent="0.25">
      <c r="A9012" s="4" t="s">
        <v>26</v>
      </c>
      <c r="B9012" s="4">
        <v>1128299</v>
      </c>
      <c r="C9012" s="5">
        <v>44299</v>
      </c>
      <c r="D9012" s="37">
        <v>2021</v>
      </c>
      <c r="E9012" s="5" t="str">
        <f>TEXT(Sales[[#This Row],[Invoice Date]],"mmm")</f>
        <v>Apr</v>
      </c>
      <c r="F9012" s="4" t="s">
        <v>48</v>
      </c>
      <c r="G9012" s="4" t="s">
        <v>90</v>
      </c>
      <c r="H9012" s="4" t="s">
        <v>91</v>
      </c>
      <c r="I9012" s="6" t="s">
        <v>19</v>
      </c>
      <c r="J9012" s="7">
        <v>40</v>
      </c>
      <c r="K9012" s="8">
        <v>111</v>
      </c>
      <c r="L9012" s="9">
        <f t="shared" si="140"/>
        <v>4440</v>
      </c>
      <c r="M9012" s="9">
        <v>1864.8000000000002</v>
      </c>
      <c r="N9012" s="10">
        <v>0.42000000000000004</v>
      </c>
      <c r="O9012" s="4" t="s">
        <v>24</v>
      </c>
    </row>
    <row r="9013" spans="1:15" ht="14.25" customHeight="1" x14ac:dyDescent="0.25">
      <c r="A9013" s="4" t="s">
        <v>26</v>
      </c>
      <c r="B9013" s="4">
        <v>1128299</v>
      </c>
      <c r="C9013" s="5">
        <v>44299</v>
      </c>
      <c r="D9013" s="37">
        <v>2021</v>
      </c>
      <c r="E9013" s="5" t="str">
        <f>TEXT(Sales[[#This Row],[Invoice Date]],"mmm")</f>
        <v>Apr</v>
      </c>
      <c r="F9013" s="4" t="s">
        <v>48</v>
      </c>
      <c r="G9013" s="4" t="s">
        <v>90</v>
      </c>
      <c r="H9013" s="4" t="s">
        <v>91</v>
      </c>
      <c r="I9013" s="6" t="s">
        <v>20</v>
      </c>
      <c r="J9013" s="7">
        <v>36</v>
      </c>
      <c r="K9013" s="8">
        <v>113</v>
      </c>
      <c r="L9013" s="9">
        <f t="shared" si="140"/>
        <v>4068</v>
      </c>
      <c r="M9013" s="9">
        <v>1505.16</v>
      </c>
      <c r="N9013" s="10">
        <v>0.37</v>
      </c>
      <c r="O9013" s="4" t="s">
        <v>24</v>
      </c>
    </row>
    <row r="9014" spans="1:15" ht="14.25" customHeight="1" x14ac:dyDescent="0.25">
      <c r="A9014" s="4" t="s">
        <v>26</v>
      </c>
      <c r="B9014" s="4">
        <v>1128299</v>
      </c>
      <c r="C9014" s="5">
        <v>44299</v>
      </c>
      <c r="D9014" s="37">
        <v>2021</v>
      </c>
      <c r="E9014" s="5" t="str">
        <f>TEXT(Sales[[#This Row],[Invoice Date]],"mmm")</f>
        <v>Apr</v>
      </c>
      <c r="F9014" s="4" t="s">
        <v>48</v>
      </c>
      <c r="G9014" s="4" t="s">
        <v>90</v>
      </c>
      <c r="H9014" s="4" t="s">
        <v>91</v>
      </c>
      <c r="I9014" s="6" t="s">
        <v>21</v>
      </c>
      <c r="J9014" s="7">
        <v>40</v>
      </c>
      <c r="K9014" s="8">
        <v>96</v>
      </c>
      <c r="L9014" s="9">
        <f t="shared" si="140"/>
        <v>3840</v>
      </c>
      <c r="M9014" s="9">
        <v>1728</v>
      </c>
      <c r="N9014" s="10">
        <v>0.45</v>
      </c>
      <c r="O9014" s="4" t="s">
        <v>24</v>
      </c>
    </row>
    <row r="9015" spans="1:15" ht="14.25" customHeight="1" x14ac:dyDescent="0.25">
      <c r="A9015" s="4" t="s">
        <v>26</v>
      </c>
      <c r="B9015" s="4">
        <v>1128299</v>
      </c>
      <c r="C9015" s="5">
        <v>44299</v>
      </c>
      <c r="D9015" s="37">
        <v>2021</v>
      </c>
      <c r="E9015" s="5" t="str">
        <f>TEXT(Sales[[#This Row],[Invoice Date]],"mmm")</f>
        <v>Apr</v>
      </c>
      <c r="F9015" s="4" t="s">
        <v>48</v>
      </c>
      <c r="G9015" s="4" t="s">
        <v>90</v>
      </c>
      <c r="H9015" s="4" t="s">
        <v>91</v>
      </c>
      <c r="I9015" s="6" t="s">
        <v>22</v>
      </c>
      <c r="J9015" s="7">
        <v>38</v>
      </c>
      <c r="K9015" s="8">
        <v>56</v>
      </c>
      <c r="L9015" s="9">
        <f t="shared" si="140"/>
        <v>2128</v>
      </c>
      <c r="M9015" s="9">
        <v>893.76</v>
      </c>
      <c r="N9015" s="10">
        <v>0.42</v>
      </c>
      <c r="O9015" s="4" t="s">
        <v>24</v>
      </c>
    </row>
    <row r="9016" spans="1:15" ht="14.25" customHeight="1" x14ac:dyDescent="0.25">
      <c r="A9016" s="4" t="s">
        <v>26</v>
      </c>
      <c r="B9016" s="4">
        <v>1128299</v>
      </c>
      <c r="C9016" s="5">
        <v>44299</v>
      </c>
      <c r="D9016" s="37">
        <v>2021</v>
      </c>
      <c r="E9016" s="5" t="str">
        <f>TEXT(Sales[[#This Row],[Invoice Date]],"mmm")</f>
        <v>Apr</v>
      </c>
      <c r="F9016" s="4" t="s">
        <v>48</v>
      </c>
      <c r="G9016" s="4" t="s">
        <v>90</v>
      </c>
      <c r="H9016" s="4" t="s">
        <v>91</v>
      </c>
      <c r="I9016" s="6" t="s">
        <v>23</v>
      </c>
      <c r="J9016" s="7">
        <v>56</v>
      </c>
      <c r="K9016" s="8">
        <v>112</v>
      </c>
      <c r="L9016" s="9">
        <f t="shared" si="140"/>
        <v>6272</v>
      </c>
      <c r="M9016" s="9">
        <v>1756.16</v>
      </c>
      <c r="N9016" s="10">
        <v>0.28000000000000003</v>
      </c>
      <c r="O9016" s="4" t="s">
        <v>24</v>
      </c>
    </row>
    <row r="9017" spans="1:15" ht="14.25" customHeight="1" x14ac:dyDescent="0.25">
      <c r="A9017" s="4" t="s">
        <v>26</v>
      </c>
      <c r="B9017" s="4">
        <v>1128299</v>
      </c>
      <c r="C9017" s="5">
        <v>44330</v>
      </c>
      <c r="D9017" s="37">
        <v>2021</v>
      </c>
      <c r="E9017" s="5" t="str">
        <f>TEXT(Sales[[#This Row],[Invoice Date]],"mmm")</f>
        <v>May</v>
      </c>
      <c r="F9017" s="4" t="s">
        <v>48</v>
      </c>
      <c r="G9017" s="4" t="s">
        <v>90</v>
      </c>
      <c r="H9017" s="4" t="s">
        <v>91</v>
      </c>
      <c r="I9017" s="6" t="s">
        <v>17</v>
      </c>
      <c r="J9017" s="7">
        <v>37</v>
      </c>
      <c r="K9017" s="8">
        <v>187</v>
      </c>
      <c r="L9017" s="9">
        <f t="shared" si="140"/>
        <v>6919</v>
      </c>
      <c r="M9017" s="9">
        <v>3182.7400000000002</v>
      </c>
      <c r="N9017" s="10">
        <v>0.46</v>
      </c>
      <c r="O9017" s="4" t="s">
        <v>24</v>
      </c>
    </row>
    <row r="9018" spans="1:15" ht="14.25" customHeight="1" x14ac:dyDescent="0.25">
      <c r="A9018" s="4" t="s">
        <v>26</v>
      </c>
      <c r="B9018" s="4">
        <v>1128299</v>
      </c>
      <c r="C9018" s="5">
        <v>44330</v>
      </c>
      <c r="D9018" s="37">
        <v>2021</v>
      </c>
      <c r="E9018" s="5" t="str">
        <f>TEXT(Sales[[#This Row],[Invoice Date]],"mmm")</f>
        <v>May</v>
      </c>
      <c r="F9018" s="4" t="s">
        <v>48</v>
      </c>
      <c r="G9018" s="4" t="s">
        <v>90</v>
      </c>
      <c r="H9018" s="4" t="s">
        <v>91</v>
      </c>
      <c r="I9018" s="6" t="s">
        <v>19</v>
      </c>
      <c r="J9018" s="7">
        <v>36</v>
      </c>
      <c r="K9018" s="8">
        <v>136</v>
      </c>
      <c r="L9018" s="9">
        <f t="shared" si="140"/>
        <v>4896</v>
      </c>
      <c r="M9018" s="9">
        <v>2203.2000000000003</v>
      </c>
      <c r="N9018" s="10">
        <v>0.45</v>
      </c>
      <c r="O9018" s="4" t="s">
        <v>24</v>
      </c>
    </row>
    <row r="9019" spans="1:15" ht="14.25" customHeight="1" x14ac:dyDescent="0.25">
      <c r="A9019" s="4" t="s">
        <v>26</v>
      </c>
      <c r="B9019" s="4">
        <v>1128299</v>
      </c>
      <c r="C9019" s="5">
        <v>44330</v>
      </c>
      <c r="D9019" s="37">
        <v>2021</v>
      </c>
      <c r="E9019" s="5" t="str">
        <f>TEXT(Sales[[#This Row],[Invoice Date]],"mmm")</f>
        <v>May</v>
      </c>
      <c r="F9019" s="4" t="s">
        <v>48</v>
      </c>
      <c r="G9019" s="4" t="s">
        <v>90</v>
      </c>
      <c r="H9019" s="4" t="s">
        <v>91</v>
      </c>
      <c r="I9019" s="6" t="s">
        <v>20</v>
      </c>
      <c r="J9019" s="7">
        <v>40</v>
      </c>
      <c r="K9019" s="8">
        <v>145</v>
      </c>
      <c r="L9019" s="9">
        <f t="shared" si="140"/>
        <v>5800</v>
      </c>
      <c r="M9019" s="9">
        <v>2261.9999999999995</v>
      </c>
      <c r="N9019" s="10">
        <v>0.38999999999999996</v>
      </c>
      <c r="O9019" s="4" t="s">
        <v>24</v>
      </c>
    </row>
    <row r="9020" spans="1:15" ht="14.25" customHeight="1" x14ac:dyDescent="0.25">
      <c r="A9020" s="4" t="s">
        <v>26</v>
      </c>
      <c r="B9020" s="4">
        <v>1128299</v>
      </c>
      <c r="C9020" s="5">
        <v>44330</v>
      </c>
      <c r="D9020" s="37">
        <v>2021</v>
      </c>
      <c r="E9020" s="5" t="str">
        <f>TEXT(Sales[[#This Row],[Invoice Date]],"mmm")</f>
        <v>May</v>
      </c>
      <c r="F9020" s="4" t="s">
        <v>48</v>
      </c>
      <c r="G9020" s="4" t="s">
        <v>90</v>
      </c>
      <c r="H9020" s="4" t="s">
        <v>91</v>
      </c>
      <c r="I9020" s="6" t="s">
        <v>21</v>
      </c>
      <c r="J9020" s="7">
        <v>34</v>
      </c>
      <c r="K9020" s="8">
        <v>114</v>
      </c>
      <c r="L9020" s="9">
        <f t="shared" si="140"/>
        <v>3876</v>
      </c>
      <c r="M9020" s="9">
        <v>1666.6800000000003</v>
      </c>
      <c r="N9020" s="10">
        <v>0.43000000000000005</v>
      </c>
      <c r="O9020" s="4" t="s">
        <v>24</v>
      </c>
    </row>
    <row r="9021" spans="1:15" ht="14.25" customHeight="1" x14ac:dyDescent="0.25">
      <c r="A9021" s="4" t="s">
        <v>26</v>
      </c>
      <c r="B9021" s="4">
        <v>1128299</v>
      </c>
      <c r="C9021" s="5">
        <v>44330</v>
      </c>
      <c r="D9021" s="37">
        <v>2021</v>
      </c>
      <c r="E9021" s="5" t="str">
        <f>TEXT(Sales[[#This Row],[Invoice Date]],"mmm")</f>
        <v>May</v>
      </c>
      <c r="F9021" s="4" t="s">
        <v>48</v>
      </c>
      <c r="G9021" s="4" t="s">
        <v>90</v>
      </c>
      <c r="H9021" s="4" t="s">
        <v>91</v>
      </c>
      <c r="I9021" s="6" t="s">
        <v>22</v>
      </c>
      <c r="J9021" s="7">
        <v>39</v>
      </c>
      <c r="K9021" s="8">
        <v>74</v>
      </c>
      <c r="L9021" s="9">
        <f t="shared" si="140"/>
        <v>2886</v>
      </c>
      <c r="M9021" s="9">
        <v>1212.1199999999999</v>
      </c>
      <c r="N9021" s="10">
        <v>0.42</v>
      </c>
      <c r="O9021" s="4" t="s">
        <v>24</v>
      </c>
    </row>
    <row r="9022" spans="1:15" ht="14.25" customHeight="1" x14ac:dyDescent="0.25">
      <c r="A9022" s="4" t="s">
        <v>26</v>
      </c>
      <c r="B9022" s="4">
        <v>1128299</v>
      </c>
      <c r="C9022" s="5">
        <v>44330</v>
      </c>
      <c r="D9022" s="37">
        <v>2021</v>
      </c>
      <c r="E9022" s="5" t="str">
        <f>TEXT(Sales[[#This Row],[Invoice Date]],"mmm")</f>
        <v>May</v>
      </c>
      <c r="F9022" s="4" t="s">
        <v>48</v>
      </c>
      <c r="G9022" s="4" t="s">
        <v>90</v>
      </c>
      <c r="H9022" s="4" t="s">
        <v>91</v>
      </c>
      <c r="I9022" s="6" t="s">
        <v>23</v>
      </c>
      <c r="J9022" s="7">
        <v>53</v>
      </c>
      <c r="K9022" s="8">
        <v>124</v>
      </c>
      <c r="L9022" s="9">
        <f t="shared" si="140"/>
        <v>6572</v>
      </c>
      <c r="M9022" s="9">
        <v>2037.32</v>
      </c>
      <c r="N9022" s="10">
        <v>0.31</v>
      </c>
      <c r="O9022" s="4" t="s">
        <v>24</v>
      </c>
    </row>
    <row r="9023" spans="1:15" ht="14.25" customHeight="1" x14ac:dyDescent="0.25">
      <c r="A9023" s="4" t="s">
        <v>26</v>
      </c>
      <c r="B9023" s="4">
        <v>1128299</v>
      </c>
      <c r="C9023" s="5">
        <v>44360</v>
      </c>
      <c r="D9023" s="37">
        <v>2021</v>
      </c>
      <c r="E9023" s="5" t="str">
        <f>TEXT(Sales[[#This Row],[Invoice Date]],"mmm")</f>
        <v>Jun</v>
      </c>
      <c r="F9023" s="4" t="s">
        <v>48</v>
      </c>
      <c r="G9023" s="4" t="s">
        <v>90</v>
      </c>
      <c r="H9023" s="4" t="s">
        <v>91</v>
      </c>
      <c r="I9023" s="6" t="s">
        <v>17</v>
      </c>
      <c r="J9023" s="7">
        <v>35</v>
      </c>
      <c r="K9023" s="8">
        <v>203</v>
      </c>
      <c r="L9023" s="9">
        <f t="shared" si="140"/>
        <v>7105</v>
      </c>
      <c r="M9023" s="9">
        <v>3055.1500000000005</v>
      </c>
      <c r="N9023" s="10">
        <v>0.43000000000000005</v>
      </c>
      <c r="O9023" s="4" t="s">
        <v>24</v>
      </c>
    </row>
    <row r="9024" spans="1:15" ht="14.25" customHeight="1" x14ac:dyDescent="0.25">
      <c r="A9024" s="4" t="s">
        <v>26</v>
      </c>
      <c r="B9024" s="4">
        <v>1128299</v>
      </c>
      <c r="C9024" s="5">
        <v>44360</v>
      </c>
      <c r="D9024" s="37">
        <v>2021</v>
      </c>
      <c r="E9024" s="5" t="str">
        <f>TEXT(Sales[[#This Row],[Invoice Date]],"mmm")</f>
        <v>Jun</v>
      </c>
      <c r="F9024" s="4" t="s">
        <v>48</v>
      </c>
      <c r="G9024" s="4" t="s">
        <v>90</v>
      </c>
      <c r="H9024" s="4" t="s">
        <v>91</v>
      </c>
      <c r="I9024" s="6" t="s">
        <v>19</v>
      </c>
      <c r="J9024" s="7">
        <v>41</v>
      </c>
      <c r="K9024" s="8">
        <v>163</v>
      </c>
      <c r="L9024" s="9">
        <f t="shared" si="140"/>
        <v>6683</v>
      </c>
      <c r="M9024" s="9">
        <v>2940.52</v>
      </c>
      <c r="N9024" s="10">
        <v>0.44</v>
      </c>
      <c r="O9024" s="4" t="s">
        <v>24</v>
      </c>
    </row>
    <row r="9025" spans="1:15" ht="14.25" customHeight="1" x14ac:dyDescent="0.25">
      <c r="A9025" s="4" t="s">
        <v>26</v>
      </c>
      <c r="B9025" s="4">
        <v>1128299</v>
      </c>
      <c r="C9025" s="5">
        <v>44360</v>
      </c>
      <c r="D9025" s="37">
        <v>2021</v>
      </c>
      <c r="E9025" s="5" t="str">
        <f>TEXT(Sales[[#This Row],[Invoice Date]],"mmm")</f>
        <v>Jun</v>
      </c>
      <c r="F9025" s="4" t="s">
        <v>48</v>
      </c>
      <c r="G9025" s="4" t="s">
        <v>90</v>
      </c>
      <c r="H9025" s="4" t="s">
        <v>91</v>
      </c>
      <c r="I9025" s="6" t="s">
        <v>20</v>
      </c>
      <c r="J9025" s="7">
        <v>39</v>
      </c>
      <c r="K9025" s="8">
        <v>158</v>
      </c>
      <c r="L9025" s="9">
        <f t="shared" si="140"/>
        <v>6162</v>
      </c>
      <c r="M9025" s="9">
        <v>2341.56</v>
      </c>
      <c r="N9025" s="10">
        <v>0.38</v>
      </c>
      <c r="O9025" s="4" t="s">
        <v>24</v>
      </c>
    </row>
    <row r="9026" spans="1:15" ht="14.25" customHeight="1" x14ac:dyDescent="0.25">
      <c r="A9026" s="4" t="s">
        <v>26</v>
      </c>
      <c r="B9026" s="4">
        <v>1128299</v>
      </c>
      <c r="C9026" s="5">
        <v>44360</v>
      </c>
      <c r="D9026" s="37">
        <v>2021</v>
      </c>
      <c r="E9026" s="5" t="str">
        <f>TEXT(Sales[[#This Row],[Invoice Date]],"mmm")</f>
        <v>Jun</v>
      </c>
      <c r="F9026" s="4" t="s">
        <v>48</v>
      </c>
      <c r="G9026" s="4" t="s">
        <v>90</v>
      </c>
      <c r="H9026" s="4" t="s">
        <v>91</v>
      </c>
      <c r="I9026" s="6" t="s">
        <v>21</v>
      </c>
      <c r="J9026" s="7">
        <v>33</v>
      </c>
      <c r="K9026" s="8">
        <v>132</v>
      </c>
      <c r="L9026" s="9">
        <f t="shared" si="140"/>
        <v>4356</v>
      </c>
      <c r="M9026" s="9">
        <v>1873.0800000000002</v>
      </c>
      <c r="N9026" s="10">
        <v>0.43000000000000005</v>
      </c>
      <c r="O9026" s="4" t="s">
        <v>24</v>
      </c>
    </row>
    <row r="9027" spans="1:15" ht="14.25" customHeight="1" x14ac:dyDescent="0.25">
      <c r="A9027" s="4" t="s">
        <v>26</v>
      </c>
      <c r="B9027" s="4">
        <v>1128299</v>
      </c>
      <c r="C9027" s="5">
        <v>44360</v>
      </c>
      <c r="D9027" s="37">
        <v>2021</v>
      </c>
      <c r="E9027" s="5" t="str">
        <f>TEXT(Sales[[#This Row],[Invoice Date]],"mmm")</f>
        <v>Jun</v>
      </c>
      <c r="F9027" s="4" t="s">
        <v>48</v>
      </c>
      <c r="G9027" s="4" t="s">
        <v>90</v>
      </c>
      <c r="H9027" s="4" t="s">
        <v>91</v>
      </c>
      <c r="I9027" s="6" t="s">
        <v>22</v>
      </c>
      <c r="J9027" s="7">
        <v>42</v>
      </c>
      <c r="K9027" s="8">
        <v>94</v>
      </c>
      <c r="L9027" s="9">
        <f t="shared" ref="L9027:L9090" si="141">J9027*K9027</f>
        <v>3948</v>
      </c>
      <c r="M9027" s="9">
        <v>1539.7199999999998</v>
      </c>
      <c r="N9027" s="10">
        <v>0.38999999999999996</v>
      </c>
      <c r="O9027" s="4" t="s">
        <v>24</v>
      </c>
    </row>
    <row r="9028" spans="1:15" ht="14.25" customHeight="1" x14ac:dyDescent="0.25">
      <c r="A9028" s="4" t="s">
        <v>26</v>
      </c>
      <c r="B9028" s="4">
        <v>1128299</v>
      </c>
      <c r="C9028" s="5">
        <v>44360</v>
      </c>
      <c r="D9028" s="37">
        <v>2021</v>
      </c>
      <c r="E9028" s="5" t="str">
        <f>TEXT(Sales[[#This Row],[Invoice Date]],"mmm")</f>
        <v>Jun</v>
      </c>
      <c r="F9028" s="4" t="s">
        <v>48</v>
      </c>
      <c r="G9028" s="4" t="s">
        <v>90</v>
      </c>
      <c r="H9028" s="4" t="s">
        <v>91</v>
      </c>
      <c r="I9028" s="6" t="s">
        <v>23</v>
      </c>
      <c r="J9028" s="7">
        <v>53</v>
      </c>
      <c r="K9028" s="8">
        <v>190</v>
      </c>
      <c r="L9028" s="9">
        <f t="shared" si="141"/>
        <v>10070</v>
      </c>
      <c r="M9028" s="9">
        <v>3222.4</v>
      </c>
      <c r="N9028" s="10">
        <v>0.32</v>
      </c>
      <c r="O9028" s="4" t="s">
        <v>24</v>
      </c>
    </row>
    <row r="9029" spans="1:15" ht="14.25" customHeight="1" x14ac:dyDescent="0.25">
      <c r="A9029" s="4" t="s">
        <v>26</v>
      </c>
      <c r="B9029" s="4">
        <v>1128299</v>
      </c>
      <c r="C9029" s="5">
        <v>44389</v>
      </c>
      <c r="D9029" s="37">
        <v>2021</v>
      </c>
      <c r="E9029" s="5" t="str">
        <f>TEXT(Sales[[#This Row],[Invoice Date]],"mmm")</f>
        <v>Jul</v>
      </c>
      <c r="F9029" s="4" t="s">
        <v>48</v>
      </c>
      <c r="G9029" s="4" t="s">
        <v>90</v>
      </c>
      <c r="H9029" s="4" t="s">
        <v>91</v>
      </c>
      <c r="I9029" s="6" t="s">
        <v>17</v>
      </c>
      <c r="J9029" s="7">
        <v>37</v>
      </c>
      <c r="K9029" s="8">
        <v>218</v>
      </c>
      <c r="L9029" s="9">
        <f t="shared" si="141"/>
        <v>8066</v>
      </c>
      <c r="M9029" s="9">
        <v>3710.36</v>
      </c>
      <c r="N9029" s="10">
        <v>0.46</v>
      </c>
      <c r="O9029" s="4" t="s">
        <v>24</v>
      </c>
    </row>
    <row r="9030" spans="1:15" ht="14.25" customHeight="1" x14ac:dyDescent="0.25">
      <c r="A9030" s="4" t="s">
        <v>26</v>
      </c>
      <c r="B9030" s="4">
        <v>1128299</v>
      </c>
      <c r="C9030" s="5">
        <v>44389</v>
      </c>
      <c r="D9030" s="37">
        <v>2021</v>
      </c>
      <c r="E9030" s="5" t="str">
        <f>TEXT(Sales[[#This Row],[Invoice Date]],"mmm")</f>
        <v>Jul</v>
      </c>
      <c r="F9030" s="4" t="s">
        <v>48</v>
      </c>
      <c r="G9030" s="4" t="s">
        <v>90</v>
      </c>
      <c r="H9030" s="4" t="s">
        <v>91</v>
      </c>
      <c r="I9030" s="6" t="s">
        <v>19</v>
      </c>
      <c r="J9030" s="7">
        <v>37</v>
      </c>
      <c r="K9030" s="8">
        <v>173</v>
      </c>
      <c r="L9030" s="9">
        <f t="shared" si="141"/>
        <v>6401</v>
      </c>
      <c r="M9030" s="9">
        <v>2944.46</v>
      </c>
      <c r="N9030" s="10">
        <v>0.46</v>
      </c>
      <c r="O9030" s="4" t="s">
        <v>24</v>
      </c>
    </row>
    <row r="9031" spans="1:15" ht="14.25" customHeight="1" x14ac:dyDescent="0.25">
      <c r="A9031" s="4" t="s">
        <v>26</v>
      </c>
      <c r="B9031" s="4">
        <v>1128299</v>
      </c>
      <c r="C9031" s="5">
        <v>44389</v>
      </c>
      <c r="D9031" s="37">
        <v>2021</v>
      </c>
      <c r="E9031" s="5" t="str">
        <f>TEXT(Sales[[#This Row],[Invoice Date]],"mmm")</f>
        <v>Jul</v>
      </c>
      <c r="F9031" s="4" t="s">
        <v>48</v>
      </c>
      <c r="G9031" s="4" t="s">
        <v>90</v>
      </c>
      <c r="H9031" s="4" t="s">
        <v>91</v>
      </c>
      <c r="I9031" s="6" t="s">
        <v>20</v>
      </c>
      <c r="J9031" s="7">
        <v>41</v>
      </c>
      <c r="K9031" s="8">
        <v>184</v>
      </c>
      <c r="L9031" s="9">
        <f t="shared" si="141"/>
        <v>7544</v>
      </c>
      <c r="M9031" s="9">
        <v>3093.04</v>
      </c>
      <c r="N9031" s="10">
        <v>0.41</v>
      </c>
      <c r="O9031" s="4" t="s">
        <v>24</v>
      </c>
    </row>
    <row r="9032" spans="1:15" ht="14.25" customHeight="1" x14ac:dyDescent="0.25">
      <c r="A9032" s="4" t="s">
        <v>26</v>
      </c>
      <c r="B9032" s="4">
        <v>1128299</v>
      </c>
      <c r="C9032" s="5">
        <v>44389</v>
      </c>
      <c r="D9032" s="37">
        <v>2021</v>
      </c>
      <c r="E9032" s="5" t="str">
        <f>TEXT(Sales[[#This Row],[Invoice Date]],"mmm")</f>
        <v>Jul</v>
      </c>
      <c r="F9032" s="4" t="s">
        <v>48</v>
      </c>
      <c r="G9032" s="4" t="s">
        <v>90</v>
      </c>
      <c r="H9032" s="4" t="s">
        <v>91</v>
      </c>
      <c r="I9032" s="6" t="s">
        <v>21</v>
      </c>
      <c r="J9032" s="7">
        <v>39</v>
      </c>
      <c r="K9032" s="8">
        <v>128</v>
      </c>
      <c r="L9032" s="9">
        <f t="shared" si="141"/>
        <v>4992</v>
      </c>
      <c r="M9032" s="9">
        <v>2246.4</v>
      </c>
      <c r="N9032" s="10">
        <v>0.45</v>
      </c>
      <c r="O9032" s="4" t="s">
        <v>24</v>
      </c>
    </row>
    <row r="9033" spans="1:15" ht="14.25" customHeight="1" x14ac:dyDescent="0.25">
      <c r="A9033" s="4" t="s">
        <v>26</v>
      </c>
      <c r="B9033" s="4">
        <v>1128299</v>
      </c>
      <c r="C9033" s="5">
        <v>44389</v>
      </c>
      <c r="D9033" s="37">
        <v>2021</v>
      </c>
      <c r="E9033" s="5" t="str">
        <f>TEXT(Sales[[#This Row],[Invoice Date]],"mmm")</f>
        <v>Jul</v>
      </c>
      <c r="F9033" s="4" t="s">
        <v>48</v>
      </c>
      <c r="G9033" s="4" t="s">
        <v>90</v>
      </c>
      <c r="H9033" s="4" t="s">
        <v>91</v>
      </c>
      <c r="I9033" s="6" t="s">
        <v>22</v>
      </c>
      <c r="J9033" s="7">
        <v>39</v>
      </c>
      <c r="K9033" s="8">
        <v>162</v>
      </c>
      <c r="L9033" s="9">
        <f t="shared" si="141"/>
        <v>6318</v>
      </c>
      <c r="M9033" s="9">
        <v>2400.84</v>
      </c>
      <c r="N9033" s="10">
        <v>0.38</v>
      </c>
      <c r="O9033" s="4" t="s">
        <v>24</v>
      </c>
    </row>
    <row r="9034" spans="1:15" ht="14.25" customHeight="1" x14ac:dyDescent="0.25">
      <c r="A9034" s="4" t="s">
        <v>26</v>
      </c>
      <c r="B9034" s="4">
        <v>1128299</v>
      </c>
      <c r="C9034" s="5">
        <v>44389</v>
      </c>
      <c r="D9034" s="37">
        <v>2021</v>
      </c>
      <c r="E9034" s="5" t="str">
        <f>TEXT(Sales[[#This Row],[Invoice Date]],"mmm")</f>
        <v>Jul</v>
      </c>
      <c r="F9034" s="4" t="s">
        <v>48</v>
      </c>
      <c r="G9034" s="4" t="s">
        <v>90</v>
      </c>
      <c r="H9034" s="4" t="s">
        <v>91</v>
      </c>
      <c r="I9034" s="6" t="s">
        <v>23</v>
      </c>
      <c r="J9034" s="7">
        <v>51</v>
      </c>
      <c r="K9034" s="8">
        <v>157</v>
      </c>
      <c r="L9034" s="9">
        <f t="shared" si="141"/>
        <v>8007</v>
      </c>
      <c r="M9034" s="9">
        <v>2322.0299999999997</v>
      </c>
      <c r="N9034" s="10">
        <v>0.28999999999999998</v>
      </c>
      <c r="O9034" s="4" t="s">
        <v>24</v>
      </c>
    </row>
    <row r="9035" spans="1:15" ht="14.25" customHeight="1" x14ac:dyDescent="0.25">
      <c r="A9035" s="4" t="s">
        <v>26</v>
      </c>
      <c r="B9035" s="4">
        <v>1128299</v>
      </c>
      <c r="C9035" s="5">
        <v>44421</v>
      </c>
      <c r="D9035" s="37">
        <v>2021</v>
      </c>
      <c r="E9035" s="5" t="str">
        <f>TEXT(Sales[[#This Row],[Invoice Date]],"mmm")</f>
        <v>Aug</v>
      </c>
      <c r="F9035" s="4" t="s">
        <v>48</v>
      </c>
      <c r="G9035" s="4" t="s">
        <v>90</v>
      </c>
      <c r="H9035" s="4" t="s">
        <v>91</v>
      </c>
      <c r="I9035" s="6" t="s">
        <v>17</v>
      </c>
      <c r="J9035" s="7">
        <v>39</v>
      </c>
      <c r="K9035" s="8">
        <v>209</v>
      </c>
      <c r="L9035" s="9">
        <f t="shared" si="141"/>
        <v>8151</v>
      </c>
      <c r="M9035" s="9">
        <v>3749.46</v>
      </c>
      <c r="N9035" s="10">
        <v>0.46</v>
      </c>
      <c r="O9035" s="4" t="s">
        <v>24</v>
      </c>
    </row>
    <row r="9036" spans="1:15" ht="14.25" customHeight="1" x14ac:dyDescent="0.25">
      <c r="A9036" s="4" t="s">
        <v>26</v>
      </c>
      <c r="B9036" s="4">
        <v>1128299</v>
      </c>
      <c r="C9036" s="5">
        <v>44421</v>
      </c>
      <c r="D9036" s="37">
        <v>2021</v>
      </c>
      <c r="E9036" s="5" t="str">
        <f>TEXT(Sales[[#This Row],[Invoice Date]],"mmm")</f>
        <v>Aug</v>
      </c>
      <c r="F9036" s="4" t="s">
        <v>48</v>
      </c>
      <c r="G9036" s="4" t="s">
        <v>90</v>
      </c>
      <c r="H9036" s="4" t="s">
        <v>91</v>
      </c>
      <c r="I9036" s="6" t="s">
        <v>19</v>
      </c>
      <c r="J9036" s="7">
        <v>44</v>
      </c>
      <c r="K9036" s="8">
        <v>200</v>
      </c>
      <c r="L9036" s="9">
        <f t="shared" si="141"/>
        <v>8800</v>
      </c>
      <c r="M9036" s="9">
        <v>3696.0000000000005</v>
      </c>
      <c r="N9036" s="10">
        <v>0.42000000000000004</v>
      </c>
      <c r="O9036" s="4" t="s">
        <v>24</v>
      </c>
    </row>
    <row r="9037" spans="1:15" ht="14.25" customHeight="1" x14ac:dyDescent="0.25">
      <c r="A9037" s="4" t="s">
        <v>26</v>
      </c>
      <c r="B9037" s="4">
        <v>1128299</v>
      </c>
      <c r="C9037" s="5">
        <v>44421</v>
      </c>
      <c r="D9037" s="37">
        <v>2021</v>
      </c>
      <c r="E9037" s="5" t="str">
        <f>TEXT(Sales[[#This Row],[Invoice Date]],"mmm")</f>
        <v>Aug</v>
      </c>
      <c r="F9037" s="4" t="s">
        <v>48</v>
      </c>
      <c r="G9037" s="4" t="s">
        <v>90</v>
      </c>
      <c r="H9037" s="4" t="s">
        <v>91</v>
      </c>
      <c r="I9037" s="6" t="s">
        <v>20</v>
      </c>
      <c r="J9037" s="7">
        <v>42</v>
      </c>
      <c r="K9037" s="8">
        <v>150</v>
      </c>
      <c r="L9037" s="9">
        <f t="shared" si="141"/>
        <v>6300</v>
      </c>
      <c r="M9037" s="9">
        <v>2646</v>
      </c>
      <c r="N9037" s="10">
        <v>0.42</v>
      </c>
      <c r="O9037" s="4" t="s">
        <v>24</v>
      </c>
    </row>
    <row r="9038" spans="1:15" ht="14.25" customHeight="1" x14ac:dyDescent="0.25">
      <c r="A9038" s="4" t="s">
        <v>26</v>
      </c>
      <c r="B9038" s="4">
        <v>1128299</v>
      </c>
      <c r="C9038" s="5">
        <v>44421</v>
      </c>
      <c r="D9038" s="37">
        <v>2021</v>
      </c>
      <c r="E9038" s="5" t="str">
        <f>TEXT(Sales[[#This Row],[Invoice Date]],"mmm")</f>
        <v>Aug</v>
      </c>
      <c r="F9038" s="4" t="s">
        <v>48</v>
      </c>
      <c r="G9038" s="4" t="s">
        <v>90</v>
      </c>
      <c r="H9038" s="4" t="s">
        <v>91</v>
      </c>
      <c r="I9038" s="6" t="s">
        <v>21</v>
      </c>
      <c r="J9038" s="7">
        <v>42</v>
      </c>
      <c r="K9038" s="8">
        <v>149</v>
      </c>
      <c r="L9038" s="9">
        <f t="shared" si="141"/>
        <v>6258</v>
      </c>
      <c r="M9038" s="9">
        <v>2816.1</v>
      </c>
      <c r="N9038" s="10">
        <v>0.45</v>
      </c>
      <c r="O9038" s="4" t="s">
        <v>24</v>
      </c>
    </row>
    <row r="9039" spans="1:15" ht="14.25" customHeight="1" x14ac:dyDescent="0.25">
      <c r="A9039" s="4" t="s">
        <v>26</v>
      </c>
      <c r="B9039" s="4">
        <v>1128299</v>
      </c>
      <c r="C9039" s="5">
        <v>44421</v>
      </c>
      <c r="D9039" s="37">
        <v>2021</v>
      </c>
      <c r="E9039" s="5" t="str">
        <f>TEXT(Sales[[#This Row],[Invoice Date]],"mmm")</f>
        <v>Aug</v>
      </c>
      <c r="F9039" s="4" t="s">
        <v>48</v>
      </c>
      <c r="G9039" s="4" t="s">
        <v>90</v>
      </c>
      <c r="H9039" s="4" t="s">
        <v>91</v>
      </c>
      <c r="I9039" s="6" t="s">
        <v>22</v>
      </c>
      <c r="J9039" s="7">
        <v>51</v>
      </c>
      <c r="K9039" s="8">
        <v>140</v>
      </c>
      <c r="L9039" s="9">
        <f t="shared" si="141"/>
        <v>7140</v>
      </c>
      <c r="M9039" s="9">
        <v>2784.6</v>
      </c>
      <c r="N9039" s="10">
        <v>0.38999999999999996</v>
      </c>
      <c r="O9039" s="4" t="s">
        <v>24</v>
      </c>
    </row>
    <row r="9040" spans="1:15" ht="14.25" customHeight="1" x14ac:dyDescent="0.25">
      <c r="A9040" s="4" t="s">
        <v>26</v>
      </c>
      <c r="B9040" s="4">
        <v>1128299</v>
      </c>
      <c r="C9040" s="5">
        <v>44421</v>
      </c>
      <c r="D9040" s="37">
        <v>2021</v>
      </c>
      <c r="E9040" s="5" t="str">
        <f>TEXT(Sales[[#This Row],[Invoice Date]],"mmm")</f>
        <v>Aug</v>
      </c>
      <c r="F9040" s="4" t="s">
        <v>48</v>
      </c>
      <c r="G9040" s="4" t="s">
        <v>90</v>
      </c>
      <c r="H9040" s="4" t="s">
        <v>91</v>
      </c>
      <c r="I9040" s="6" t="s">
        <v>23</v>
      </c>
      <c r="J9040" s="7">
        <v>50</v>
      </c>
      <c r="K9040" s="8">
        <v>128</v>
      </c>
      <c r="L9040" s="9">
        <f t="shared" si="141"/>
        <v>6400</v>
      </c>
      <c r="M9040" s="9">
        <v>1855.9999999999998</v>
      </c>
      <c r="N9040" s="10">
        <v>0.28999999999999998</v>
      </c>
      <c r="O9040" s="4" t="s">
        <v>24</v>
      </c>
    </row>
    <row r="9041" spans="1:15" ht="14.25" customHeight="1" x14ac:dyDescent="0.25">
      <c r="A9041" s="4" t="s">
        <v>26</v>
      </c>
      <c r="B9041" s="4">
        <v>1128299</v>
      </c>
      <c r="C9041" s="5">
        <v>44453</v>
      </c>
      <c r="D9041" s="37">
        <v>2021</v>
      </c>
      <c r="E9041" s="5" t="str">
        <f>TEXT(Sales[[#This Row],[Invoice Date]],"mmm")</f>
        <v>Sep</v>
      </c>
      <c r="F9041" s="4" t="s">
        <v>48</v>
      </c>
      <c r="G9041" s="4" t="s">
        <v>90</v>
      </c>
      <c r="H9041" s="4" t="s">
        <v>91</v>
      </c>
      <c r="I9041" s="6" t="s">
        <v>17</v>
      </c>
      <c r="J9041" s="7">
        <v>31</v>
      </c>
      <c r="K9041" s="8">
        <v>204</v>
      </c>
      <c r="L9041" s="9">
        <f t="shared" si="141"/>
        <v>6324</v>
      </c>
      <c r="M9041" s="9">
        <v>2909.04</v>
      </c>
      <c r="N9041" s="10">
        <v>0.46</v>
      </c>
      <c r="O9041" s="4" t="s">
        <v>24</v>
      </c>
    </row>
    <row r="9042" spans="1:15" ht="14.25" customHeight="1" x14ac:dyDescent="0.25">
      <c r="A9042" s="4" t="s">
        <v>26</v>
      </c>
      <c r="B9042" s="4">
        <v>1128299</v>
      </c>
      <c r="C9042" s="5">
        <v>44453</v>
      </c>
      <c r="D9042" s="37">
        <v>2021</v>
      </c>
      <c r="E9042" s="5" t="str">
        <f>TEXT(Sales[[#This Row],[Invoice Date]],"mmm")</f>
        <v>Sep</v>
      </c>
      <c r="F9042" s="4" t="s">
        <v>48</v>
      </c>
      <c r="G9042" s="4" t="s">
        <v>90</v>
      </c>
      <c r="H9042" s="4" t="s">
        <v>91</v>
      </c>
      <c r="I9042" s="6" t="s">
        <v>19</v>
      </c>
      <c r="J9042" s="7">
        <v>38</v>
      </c>
      <c r="K9042" s="8">
        <v>198</v>
      </c>
      <c r="L9042" s="9">
        <f t="shared" si="141"/>
        <v>7524</v>
      </c>
      <c r="M9042" s="9">
        <v>3310.56</v>
      </c>
      <c r="N9042" s="10">
        <v>0.44</v>
      </c>
      <c r="O9042" s="4" t="s">
        <v>24</v>
      </c>
    </row>
    <row r="9043" spans="1:15" ht="14.25" customHeight="1" x14ac:dyDescent="0.25">
      <c r="A9043" s="4" t="s">
        <v>26</v>
      </c>
      <c r="B9043" s="4">
        <v>1128299</v>
      </c>
      <c r="C9043" s="5">
        <v>44453</v>
      </c>
      <c r="D9043" s="37">
        <v>2021</v>
      </c>
      <c r="E9043" s="5" t="str">
        <f>TEXT(Sales[[#This Row],[Invoice Date]],"mmm")</f>
        <v>Sep</v>
      </c>
      <c r="F9043" s="4" t="s">
        <v>48</v>
      </c>
      <c r="G9043" s="4" t="s">
        <v>90</v>
      </c>
      <c r="H9043" s="4" t="s">
        <v>91</v>
      </c>
      <c r="I9043" s="6" t="s">
        <v>20</v>
      </c>
      <c r="J9043" s="7">
        <v>32</v>
      </c>
      <c r="K9043" s="8">
        <v>135</v>
      </c>
      <c r="L9043" s="9">
        <f t="shared" si="141"/>
        <v>4320</v>
      </c>
      <c r="M9043" s="9">
        <v>1598.4</v>
      </c>
      <c r="N9043" s="10">
        <v>0.37</v>
      </c>
      <c r="O9043" s="4" t="s">
        <v>24</v>
      </c>
    </row>
    <row r="9044" spans="1:15" ht="14.25" customHeight="1" x14ac:dyDescent="0.25">
      <c r="A9044" s="4" t="s">
        <v>26</v>
      </c>
      <c r="B9044" s="4">
        <v>1128299</v>
      </c>
      <c r="C9044" s="5">
        <v>44453</v>
      </c>
      <c r="D9044" s="37">
        <v>2021</v>
      </c>
      <c r="E9044" s="5" t="str">
        <f>TEXT(Sales[[#This Row],[Invoice Date]],"mmm")</f>
        <v>Sep</v>
      </c>
      <c r="F9044" s="4" t="s">
        <v>48</v>
      </c>
      <c r="G9044" s="4" t="s">
        <v>90</v>
      </c>
      <c r="H9044" s="4" t="s">
        <v>91</v>
      </c>
      <c r="I9044" s="6" t="s">
        <v>21</v>
      </c>
      <c r="J9044" s="7">
        <v>35</v>
      </c>
      <c r="K9044" s="8">
        <v>120</v>
      </c>
      <c r="L9044" s="9">
        <f t="shared" si="141"/>
        <v>4200</v>
      </c>
      <c r="M9044" s="9">
        <v>1932</v>
      </c>
      <c r="N9044" s="10">
        <v>0.46</v>
      </c>
      <c r="O9044" s="4" t="s">
        <v>24</v>
      </c>
    </row>
    <row r="9045" spans="1:15" ht="14.25" customHeight="1" x14ac:dyDescent="0.25">
      <c r="A9045" s="4" t="s">
        <v>26</v>
      </c>
      <c r="B9045" s="4">
        <v>1128299</v>
      </c>
      <c r="C9045" s="5">
        <v>44453</v>
      </c>
      <c r="D9045" s="37">
        <v>2021</v>
      </c>
      <c r="E9045" s="5" t="str">
        <f>TEXT(Sales[[#This Row],[Invoice Date]],"mmm")</f>
        <v>Sep</v>
      </c>
      <c r="F9045" s="4" t="s">
        <v>48</v>
      </c>
      <c r="G9045" s="4" t="s">
        <v>90</v>
      </c>
      <c r="H9045" s="4" t="s">
        <v>91</v>
      </c>
      <c r="I9045" s="6" t="s">
        <v>22</v>
      </c>
      <c r="J9045" s="7">
        <v>36</v>
      </c>
      <c r="K9045" s="8">
        <v>132</v>
      </c>
      <c r="L9045" s="9">
        <f t="shared" si="141"/>
        <v>4752</v>
      </c>
      <c r="M9045" s="9">
        <v>1758.24</v>
      </c>
      <c r="N9045" s="10">
        <v>0.37</v>
      </c>
      <c r="O9045" s="4" t="s">
        <v>24</v>
      </c>
    </row>
    <row r="9046" spans="1:15" ht="14.25" customHeight="1" x14ac:dyDescent="0.25">
      <c r="A9046" s="4" t="s">
        <v>26</v>
      </c>
      <c r="B9046" s="4">
        <v>1128299</v>
      </c>
      <c r="C9046" s="5">
        <v>44453</v>
      </c>
      <c r="D9046" s="37">
        <v>2021</v>
      </c>
      <c r="E9046" s="5" t="str">
        <f>TEXT(Sales[[#This Row],[Invoice Date]],"mmm")</f>
        <v>Sep</v>
      </c>
      <c r="F9046" s="4" t="s">
        <v>48</v>
      </c>
      <c r="G9046" s="4" t="s">
        <v>90</v>
      </c>
      <c r="H9046" s="4" t="s">
        <v>91</v>
      </c>
      <c r="I9046" s="6" t="s">
        <v>23</v>
      </c>
      <c r="J9046" s="7">
        <v>46</v>
      </c>
      <c r="K9046" s="8">
        <v>135</v>
      </c>
      <c r="L9046" s="9">
        <f t="shared" si="141"/>
        <v>6210</v>
      </c>
      <c r="M9046" s="9">
        <v>1863</v>
      </c>
      <c r="N9046" s="10">
        <v>0.3</v>
      </c>
      <c r="O9046" s="4" t="s">
        <v>24</v>
      </c>
    </row>
    <row r="9047" spans="1:15" ht="14.25" customHeight="1" x14ac:dyDescent="0.25">
      <c r="A9047" s="4" t="s">
        <v>26</v>
      </c>
      <c r="B9047" s="4">
        <v>1128299</v>
      </c>
      <c r="C9047" s="5">
        <v>44482</v>
      </c>
      <c r="D9047" s="37">
        <v>2021</v>
      </c>
      <c r="E9047" s="5" t="str">
        <f>TEXT(Sales[[#This Row],[Invoice Date]],"mmm")</f>
        <v>Oct</v>
      </c>
      <c r="F9047" s="4" t="s">
        <v>48</v>
      </c>
      <c r="G9047" s="4" t="s">
        <v>90</v>
      </c>
      <c r="H9047" s="4" t="s">
        <v>91</v>
      </c>
      <c r="I9047" s="6" t="s">
        <v>17</v>
      </c>
      <c r="J9047" s="7">
        <v>34</v>
      </c>
      <c r="K9047" s="8">
        <v>173</v>
      </c>
      <c r="L9047" s="9">
        <f t="shared" si="141"/>
        <v>5882</v>
      </c>
      <c r="M9047" s="9">
        <v>2705.7200000000003</v>
      </c>
      <c r="N9047" s="10">
        <v>0.46</v>
      </c>
      <c r="O9047" s="4" t="s">
        <v>24</v>
      </c>
    </row>
    <row r="9048" spans="1:15" ht="14.25" customHeight="1" x14ac:dyDescent="0.25">
      <c r="A9048" s="4" t="s">
        <v>26</v>
      </c>
      <c r="B9048" s="4">
        <v>1128299</v>
      </c>
      <c r="C9048" s="5">
        <v>44482</v>
      </c>
      <c r="D9048" s="37">
        <v>2021</v>
      </c>
      <c r="E9048" s="5" t="str">
        <f>TEXT(Sales[[#This Row],[Invoice Date]],"mmm")</f>
        <v>Oct</v>
      </c>
      <c r="F9048" s="4" t="s">
        <v>48</v>
      </c>
      <c r="G9048" s="4" t="s">
        <v>90</v>
      </c>
      <c r="H9048" s="4" t="s">
        <v>91</v>
      </c>
      <c r="I9048" s="6" t="s">
        <v>19</v>
      </c>
      <c r="J9048" s="7">
        <v>34</v>
      </c>
      <c r="K9048" s="8">
        <v>173</v>
      </c>
      <c r="L9048" s="9">
        <f t="shared" si="141"/>
        <v>5882</v>
      </c>
      <c r="M9048" s="9">
        <v>2470.44</v>
      </c>
      <c r="N9048" s="10">
        <v>0.42000000000000004</v>
      </c>
      <c r="O9048" s="4" t="s">
        <v>24</v>
      </c>
    </row>
    <row r="9049" spans="1:15" ht="14.25" customHeight="1" x14ac:dyDescent="0.25">
      <c r="A9049" s="4" t="s">
        <v>26</v>
      </c>
      <c r="B9049" s="4">
        <v>1128299</v>
      </c>
      <c r="C9049" s="5">
        <v>44482</v>
      </c>
      <c r="D9049" s="37">
        <v>2021</v>
      </c>
      <c r="E9049" s="5" t="str">
        <f>TEXT(Sales[[#This Row],[Invoice Date]],"mmm")</f>
        <v>Oct</v>
      </c>
      <c r="F9049" s="4" t="s">
        <v>48</v>
      </c>
      <c r="G9049" s="4" t="s">
        <v>90</v>
      </c>
      <c r="H9049" s="4" t="s">
        <v>91</v>
      </c>
      <c r="I9049" s="6" t="s">
        <v>20</v>
      </c>
      <c r="J9049" s="7">
        <v>32</v>
      </c>
      <c r="K9049" s="8">
        <v>123</v>
      </c>
      <c r="L9049" s="9">
        <f t="shared" si="141"/>
        <v>3936</v>
      </c>
      <c r="M9049" s="9">
        <v>1495.68</v>
      </c>
      <c r="N9049" s="10">
        <v>0.38</v>
      </c>
      <c r="O9049" s="4" t="s">
        <v>24</v>
      </c>
    </row>
    <row r="9050" spans="1:15" ht="14.25" customHeight="1" x14ac:dyDescent="0.25">
      <c r="A9050" s="4" t="s">
        <v>26</v>
      </c>
      <c r="B9050" s="4">
        <v>1128299</v>
      </c>
      <c r="C9050" s="5">
        <v>44482</v>
      </c>
      <c r="D9050" s="37">
        <v>2021</v>
      </c>
      <c r="E9050" s="5" t="str">
        <f>TEXT(Sales[[#This Row],[Invoice Date]],"mmm")</f>
        <v>Oct</v>
      </c>
      <c r="F9050" s="4" t="s">
        <v>48</v>
      </c>
      <c r="G9050" s="4" t="s">
        <v>90</v>
      </c>
      <c r="H9050" s="4" t="s">
        <v>91</v>
      </c>
      <c r="I9050" s="6" t="s">
        <v>21</v>
      </c>
      <c r="J9050" s="7">
        <v>32</v>
      </c>
      <c r="K9050" s="8">
        <v>114</v>
      </c>
      <c r="L9050" s="9">
        <f t="shared" si="141"/>
        <v>3648</v>
      </c>
      <c r="M9050" s="9">
        <v>1605.1200000000001</v>
      </c>
      <c r="N9050" s="10">
        <v>0.44</v>
      </c>
      <c r="O9050" s="4" t="s">
        <v>24</v>
      </c>
    </row>
    <row r="9051" spans="1:15" ht="14.25" customHeight="1" x14ac:dyDescent="0.25">
      <c r="A9051" s="4" t="s">
        <v>26</v>
      </c>
      <c r="B9051" s="4">
        <v>1128299</v>
      </c>
      <c r="C9051" s="5">
        <v>44482</v>
      </c>
      <c r="D9051" s="37">
        <v>2021</v>
      </c>
      <c r="E9051" s="5" t="str">
        <f>TEXT(Sales[[#This Row],[Invoice Date]],"mmm")</f>
        <v>Oct</v>
      </c>
      <c r="F9051" s="4" t="s">
        <v>48</v>
      </c>
      <c r="G9051" s="4" t="s">
        <v>90</v>
      </c>
      <c r="H9051" s="4" t="s">
        <v>91</v>
      </c>
      <c r="I9051" s="6" t="s">
        <v>22</v>
      </c>
      <c r="J9051" s="7">
        <v>41</v>
      </c>
      <c r="K9051" s="8">
        <v>102</v>
      </c>
      <c r="L9051" s="9">
        <f t="shared" si="141"/>
        <v>4182</v>
      </c>
      <c r="M9051" s="9">
        <v>1672.8</v>
      </c>
      <c r="N9051" s="10">
        <v>0.39999999999999997</v>
      </c>
      <c r="O9051" s="4" t="s">
        <v>24</v>
      </c>
    </row>
    <row r="9052" spans="1:15" ht="14.25" customHeight="1" x14ac:dyDescent="0.25">
      <c r="A9052" s="4" t="s">
        <v>26</v>
      </c>
      <c r="B9052" s="4">
        <v>1128299</v>
      </c>
      <c r="C9052" s="5">
        <v>44482</v>
      </c>
      <c r="D9052" s="37">
        <v>2021</v>
      </c>
      <c r="E9052" s="5" t="str">
        <f>TEXT(Sales[[#This Row],[Invoice Date]],"mmm")</f>
        <v>Oct</v>
      </c>
      <c r="F9052" s="4" t="s">
        <v>48</v>
      </c>
      <c r="G9052" s="4" t="s">
        <v>90</v>
      </c>
      <c r="H9052" s="4" t="s">
        <v>91</v>
      </c>
      <c r="I9052" s="6" t="s">
        <v>23</v>
      </c>
      <c r="J9052" s="7">
        <v>46</v>
      </c>
      <c r="K9052" s="8">
        <v>109</v>
      </c>
      <c r="L9052" s="9">
        <f t="shared" si="141"/>
        <v>5014</v>
      </c>
      <c r="M9052" s="9">
        <v>1554.34</v>
      </c>
      <c r="N9052" s="10">
        <v>0.31</v>
      </c>
      <c r="O9052" s="4" t="s">
        <v>24</v>
      </c>
    </row>
    <row r="9053" spans="1:15" ht="14.25" customHeight="1" x14ac:dyDescent="0.25">
      <c r="A9053" s="4" t="s">
        <v>26</v>
      </c>
      <c r="B9053" s="4">
        <v>1128299</v>
      </c>
      <c r="C9053" s="5">
        <v>44513</v>
      </c>
      <c r="D9053" s="37">
        <v>2021</v>
      </c>
      <c r="E9053" s="5" t="str">
        <f>TEXT(Sales[[#This Row],[Invoice Date]],"mmm")</f>
        <v>Nov</v>
      </c>
      <c r="F9053" s="4" t="s">
        <v>48</v>
      </c>
      <c r="G9053" s="4" t="s">
        <v>90</v>
      </c>
      <c r="H9053" s="4" t="s">
        <v>91</v>
      </c>
      <c r="I9053" s="6" t="s">
        <v>17</v>
      </c>
      <c r="J9053" s="7">
        <v>36</v>
      </c>
      <c r="K9053" s="8">
        <v>173</v>
      </c>
      <c r="L9053" s="9">
        <f t="shared" si="141"/>
        <v>6228</v>
      </c>
      <c r="M9053" s="9">
        <v>2615.7600000000002</v>
      </c>
      <c r="N9053" s="10">
        <v>0.42000000000000004</v>
      </c>
      <c r="O9053" s="4" t="s">
        <v>24</v>
      </c>
    </row>
    <row r="9054" spans="1:15" ht="14.25" customHeight="1" x14ac:dyDescent="0.25">
      <c r="A9054" s="4" t="s">
        <v>26</v>
      </c>
      <c r="B9054" s="4">
        <v>1128299</v>
      </c>
      <c r="C9054" s="5">
        <v>44513</v>
      </c>
      <c r="D9054" s="37">
        <v>2021</v>
      </c>
      <c r="E9054" s="5" t="str">
        <f>TEXT(Sales[[#This Row],[Invoice Date]],"mmm")</f>
        <v>Nov</v>
      </c>
      <c r="F9054" s="4" t="s">
        <v>48</v>
      </c>
      <c r="G9054" s="4" t="s">
        <v>90</v>
      </c>
      <c r="H9054" s="4" t="s">
        <v>91</v>
      </c>
      <c r="I9054" s="6" t="s">
        <v>19</v>
      </c>
      <c r="J9054" s="7">
        <v>40</v>
      </c>
      <c r="K9054" s="8">
        <v>184</v>
      </c>
      <c r="L9054" s="9">
        <f t="shared" si="141"/>
        <v>7360</v>
      </c>
      <c r="M9054" s="9">
        <v>3238.4</v>
      </c>
      <c r="N9054" s="10">
        <v>0.44</v>
      </c>
      <c r="O9054" s="4" t="s">
        <v>24</v>
      </c>
    </row>
    <row r="9055" spans="1:15" ht="14.25" customHeight="1" x14ac:dyDescent="0.25">
      <c r="A9055" s="4" t="s">
        <v>26</v>
      </c>
      <c r="B9055" s="4">
        <v>1128299</v>
      </c>
      <c r="C9055" s="5">
        <v>44513</v>
      </c>
      <c r="D9055" s="37">
        <v>2021</v>
      </c>
      <c r="E9055" s="5" t="str">
        <f>TEXT(Sales[[#This Row],[Invoice Date]],"mmm")</f>
        <v>Nov</v>
      </c>
      <c r="F9055" s="4" t="s">
        <v>48</v>
      </c>
      <c r="G9055" s="4" t="s">
        <v>90</v>
      </c>
      <c r="H9055" s="4" t="s">
        <v>91</v>
      </c>
      <c r="I9055" s="6" t="s">
        <v>20</v>
      </c>
      <c r="J9055" s="7">
        <v>39</v>
      </c>
      <c r="K9055" s="8">
        <v>145</v>
      </c>
      <c r="L9055" s="9">
        <f t="shared" si="141"/>
        <v>5655</v>
      </c>
      <c r="M9055" s="9">
        <v>2262</v>
      </c>
      <c r="N9055" s="10">
        <v>0.39999999999999997</v>
      </c>
      <c r="O9055" s="4" t="s">
        <v>24</v>
      </c>
    </row>
    <row r="9056" spans="1:15" ht="14.25" customHeight="1" x14ac:dyDescent="0.25">
      <c r="A9056" s="4" t="s">
        <v>26</v>
      </c>
      <c r="B9056" s="4">
        <v>1128299</v>
      </c>
      <c r="C9056" s="5">
        <v>44513</v>
      </c>
      <c r="D9056" s="37">
        <v>2021</v>
      </c>
      <c r="E9056" s="5" t="str">
        <f>TEXT(Sales[[#This Row],[Invoice Date]],"mmm")</f>
        <v>Nov</v>
      </c>
      <c r="F9056" s="4" t="s">
        <v>48</v>
      </c>
      <c r="G9056" s="4" t="s">
        <v>90</v>
      </c>
      <c r="H9056" s="4" t="s">
        <v>91</v>
      </c>
      <c r="I9056" s="6" t="s">
        <v>21</v>
      </c>
      <c r="J9056" s="7">
        <v>37</v>
      </c>
      <c r="K9056" s="8">
        <v>140</v>
      </c>
      <c r="L9056" s="9">
        <f t="shared" si="141"/>
        <v>5180</v>
      </c>
      <c r="M9056" s="9">
        <v>2382.8000000000002</v>
      </c>
      <c r="N9056" s="10">
        <v>0.46</v>
      </c>
      <c r="O9056" s="4" t="s">
        <v>24</v>
      </c>
    </row>
    <row r="9057" spans="1:15" ht="14.25" customHeight="1" x14ac:dyDescent="0.25">
      <c r="A9057" s="4" t="s">
        <v>26</v>
      </c>
      <c r="B9057" s="4">
        <v>1128299</v>
      </c>
      <c r="C9057" s="5">
        <v>44513</v>
      </c>
      <c r="D9057" s="37">
        <v>2021</v>
      </c>
      <c r="E9057" s="5" t="str">
        <f>TEXT(Sales[[#This Row],[Invoice Date]],"mmm")</f>
        <v>Nov</v>
      </c>
      <c r="F9057" s="4" t="s">
        <v>48</v>
      </c>
      <c r="G9057" s="4" t="s">
        <v>90</v>
      </c>
      <c r="H9057" s="4" t="s">
        <v>91</v>
      </c>
      <c r="I9057" s="6" t="s">
        <v>22</v>
      </c>
      <c r="J9057" s="7">
        <v>47</v>
      </c>
      <c r="K9057" s="8">
        <v>119</v>
      </c>
      <c r="L9057" s="9">
        <f t="shared" si="141"/>
        <v>5593</v>
      </c>
      <c r="M9057" s="9">
        <v>2125.34</v>
      </c>
      <c r="N9057" s="10">
        <v>0.38</v>
      </c>
      <c r="O9057" s="4" t="s">
        <v>24</v>
      </c>
    </row>
    <row r="9058" spans="1:15" ht="14.25" customHeight="1" x14ac:dyDescent="0.25">
      <c r="A9058" s="4" t="s">
        <v>26</v>
      </c>
      <c r="B9058" s="4">
        <v>1128299</v>
      </c>
      <c r="C9058" s="5">
        <v>44513</v>
      </c>
      <c r="D9058" s="37">
        <v>2021</v>
      </c>
      <c r="E9058" s="5" t="str">
        <f>TEXT(Sales[[#This Row],[Invoice Date]],"mmm")</f>
        <v>Nov</v>
      </c>
      <c r="F9058" s="4" t="s">
        <v>48</v>
      </c>
      <c r="G9058" s="4" t="s">
        <v>90</v>
      </c>
      <c r="H9058" s="4" t="s">
        <v>91</v>
      </c>
      <c r="I9058" s="6" t="s">
        <v>23</v>
      </c>
      <c r="J9058" s="7">
        <v>46</v>
      </c>
      <c r="K9058" s="8">
        <v>157</v>
      </c>
      <c r="L9058" s="9">
        <f t="shared" si="141"/>
        <v>7222</v>
      </c>
      <c r="M9058" s="9">
        <v>2094.3799999999997</v>
      </c>
      <c r="N9058" s="10">
        <v>0.28999999999999998</v>
      </c>
      <c r="O9058" s="4" t="s">
        <v>24</v>
      </c>
    </row>
    <row r="9059" spans="1:15" ht="14.25" customHeight="1" x14ac:dyDescent="0.25">
      <c r="A9059" s="4" t="s">
        <v>26</v>
      </c>
      <c r="B9059" s="4">
        <v>1128299</v>
      </c>
      <c r="C9059" s="5">
        <v>44542</v>
      </c>
      <c r="D9059" s="37">
        <v>2021</v>
      </c>
      <c r="E9059" s="5" t="str">
        <f>TEXT(Sales[[#This Row],[Invoice Date]],"mmm")</f>
        <v>Dec</v>
      </c>
      <c r="F9059" s="4" t="s">
        <v>48</v>
      </c>
      <c r="G9059" s="4" t="s">
        <v>90</v>
      </c>
      <c r="H9059" s="4" t="s">
        <v>91</v>
      </c>
      <c r="I9059" s="6" t="s">
        <v>17</v>
      </c>
      <c r="J9059" s="7">
        <v>42</v>
      </c>
      <c r="K9059" s="8">
        <v>209</v>
      </c>
      <c r="L9059" s="9">
        <f t="shared" si="141"/>
        <v>8778</v>
      </c>
      <c r="M9059" s="9">
        <v>4125.66</v>
      </c>
      <c r="N9059" s="10">
        <v>0.47000000000000003</v>
      </c>
      <c r="O9059" s="4" t="s">
        <v>24</v>
      </c>
    </row>
    <row r="9060" spans="1:15" ht="14.25" customHeight="1" x14ac:dyDescent="0.25">
      <c r="A9060" s="4" t="s">
        <v>26</v>
      </c>
      <c r="B9060" s="4">
        <v>1128299</v>
      </c>
      <c r="C9060" s="5">
        <v>44542</v>
      </c>
      <c r="D9060" s="37">
        <v>2021</v>
      </c>
      <c r="E9060" s="5" t="str">
        <f>TEXT(Sales[[#This Row],[Invoice Date]],"mmm")</f>
        <v>Dec</v>
      </c>
      <c r="F9060" s="4" t="s">
        <v>48</v>
      </c>
      <c r="G9060" s="4" t="s">
        <v>90</v>
      </c>
      <c r="H9060" s="4" t="s">
        <v>91</v>
      </c>
      <c r="I9060" s="6" t="s">
        <v>19</v>
      </c>
      <c r="J9060" s="7">
        <v>39</v>
      </c>
      <c r="K9060" s="8">
        <v>223</v>
      </c>
      <c r="L9060" s="9">
        <f t="shared" si="141"/>
        <v>8697</v>
      </c>
      <c r="M9060" s="9">
        <v>4087.59</v>
      </c>
      <c r="N9060" s="10">
        <v>0.47000000000000003</v>
      </c>
      <c r="O9060" s="4" t="s">
        <v>24</v>
      </c>
    </row>
    <row r="9061" spans="1:15" ht="14.25" customHeight="1" x14ac:dyDescent="0.25">
      <c r="A9061" s="4" t="s">
        <v>14</v>
      </c>
      <c r="B9061" s="4">
        <v>1128299</v>
      </c>
      <c r="C9061" s="5">
        <v>44542</v>
      </c>
      <c r="D9061" s="37">
        <v>2021</v>
      </c>
      <c r="E9061" s="5" t="str">
        <f>TEXT(Sales[[#This Row],[Invoice Date]],"mmm")</f>
        <v>Dec</v>
      </c>
      <c r="F9061" s="4" t="s">
        <v>48</v>
      </c>
      <c r="G9061" s="4" t="s">
        <v>90</v>
      </c>
      <c r="H9061" s="4" t="s">
        <v>91</v>
      </c>
      <c r="I9061" s="6" t="s">
        <v>20</v>
      </c>
      <c r="J9061" s="7">
        <v>36</v>
      </c>
      <c r="K9061" s="8">
        <v>147</v>
      </c>
      <c r="L9061" s="9">
        <f t="shared" si="141"/>
        <v>5292</v>
      </c>
      <c r="M9061" s="9">
        <v>2222.64</v>
      </c>
      <c r="N9061" s="10">
        <v>0.42</v>
      </c>
      <c r="O9061" s="4" t="s">
        <v>24</v>
      </c>
    </row>
    <row r="9062" spans="1:15" ht="14.25" customHeight="1" x14ac:dyDescent="0.25">
      <c r="A9062" s="4" t="s">
        <v>14</v>
      </c>
      <c r="B9062" s="4">
        <v>1128299</v>
      </c>
      <c r="C9062" s="5">
        <v>44542</v>
      </c>
      <c r="D9062" s="37">
        <v>2021</v>
      </c>
      <c r="E9062" s="5" t="str">
        <f>TEXT(Sales[[#This Row],[Invoice Date]],"mmm")</f>
        <v>Dec</v>
      </c>
      <c r="F9062" s="4" t="s">
        <v>48</v>
      </c>
      <c r="G9062" s="4" t="s">
        <v>90</v>
      </c>
      <c r="H9062" s="4" t="s">
        <v>91</v>
      </c>
      <c r="I9062" s="6" t="s">
        <v>21</v>
      </c>
      <c r="J9062" s="7">
        <v>40</v>
      </c>
      <c r="K9062" s="8">
        <v>143</v>
      </c>
      <c r="L9062" s="9">
        <f t="shared" si="141"/>
        <v>5720</v>
      </c>
      <c r="M9062" s="9">
        <v>2459.6000000000004</v>
      </c>
      <c r="N9062" s="10">
        <v>0.43000000000000005</v>
      </c>
      <c r="O9062" s="4" t="s">
        <v>24</v>
      </c>
    </row>
    <row r="9063" spans="1:15" ht="14.25" customHeight="1" x14ac:dyDescent="0.25">
      <c r="A9063" s="4" t="s">
        <v>14</v>
      </c>
      <c r="B9063" s="4">
        <v>1128299</v>
      </c>
      <c r="C9063" s="5">
        <v>44542</v>
      </c>
      <c r="D9063" s="37">
        <v>2021</v>
      </c>
      <c r="E9063" s="5" t="str">
        <f>TEXT(Sales[[#This Row],[Invoice Date]],"mmm")</f>
        <v>Dec</v>
      </c>
      <c r="F9063" s="4" t="s">
        <v>48</v>
      </c>
      <c r="G9063" s="4" t="s">
        <v>90</v>
      </c>
      <c r="H9063" s="4" t="s">
        <v>91</v>
      </c>
      <c r="I9063" s="6" t="s">
        <v>22</v>
      </c>
      <c r="J9063" s="7">
        <v>44</v>
      </c>
      <c r="K9063" s="8">
        <v>120</v>
      </c>
      <c r="L9063" s="9">
        <f t="shared" si="141"/>
        <v>5280</v>
      </c>
      <c r="M9063" s="9">
        <v>2006.4</v>
      </c>
      <c r="N9063" s="10">
        <v>0.38</v>
      </c>
      <c r="O9063" s="4" t="s">
        <v>24</v>
      </c>
    </row>
    <row r="9064" spans="1:15" ht="14.25" customHeight="1" x14ac:dyDescent="0.25">
      <c r="A9064" s="4" t="s">
        <v>14</v>
      </c>
      <c r="B9064" s="4">
        <v>1128299</v>
      </c>
      <c r="C9064" s="5">
        <v>44542</v>
      </c>
      <c r="D9064" s="37">
        <v>2021</v>
      </c>
      <c r="E9064" s="5" t="str">
        <f>TEXT(Sales[[#This Row],[Invoice Date]],"mmm")</f>
        <v>Dec</v>
      </c>
      <c r="F9064" s="4" t="s">
        <v>48</v>
      </c>
      <c r="G9064" s="4" t="s">
        <v>90</v>
      </c>
      <c r="H9064" s="4" t="s">
        <v>91</v>
      </c>
      <c r="I9064" s="6" t="s">
        <v>23</v>
      </c>
      <c r="J9064" s="7">
        <v>47</v>
      </c>
      <c r="K9064" s="8">
        <v>160</v>
      </c>
      <c r="L9064" s="9">
        <f t="shared" si="141"/>
        <v>7520</v>
      </c>
      <c r="M9064" s="9">
        <v>2256</v>
      </c>
      <c r="N9064" s="10">
        <v>0.3</v>
      </c>
      <c r="O9064" s="4" t="s">
        <v>24</v>
      </c>
    </row>
    <row r="9065" spans="1:15" ht="14.25" customHeight="1" x14ac:dyDescent="0.25">
      <c r="A9065" s="4" t="s">
        <v>14</v>
      </c>
      <c r="B9065" s="4">
        <v>1185732</v>
      </c>
      <c r="C9065" s="5">
        <v>44205</v>
      </c>
      <c r="D9065" s="37">
        <v>2021</v>
      </c>
      <c r="E9065" s="5" t="str">
        <f>TEXT(Sales[[#This Row],[Invoice Date]],"mmm")</f>
        <v>Jan</v>
      </c>
      <c r="F9065" s="4" t="s">
        <v>48</v>
      </c>
      <c r="G9065" s="4" t="s">
        <v>90</v>
      </c>
      <c r="H9065" s="4" t="s">
        <v>91</v>
      </c>
      <c r="I9065" s="6" t="s">
        <v>17</v>
      </c>
      <c r="J9065" s="7">
        <v>26</v>
      </c>
      <c r="K9065" s="8">
        <v>349</v>
      </c>
      <c r="L9065" s="9">
        <f t="shared" si="141"/>
        <v>9074</v>
      </c>
      <c r="M9065" s="9">
        <v>4264.7800000000007</v>
      </c>
      <c r="N9065" s="10">
        <v>0.47000000000000003</v>
      </c>
      <c r="O9065" s="4" t="s">
        <v>24</v>
      </c>
    </row>
    <row r="9066" spans="1:15" ht="14.25" customHeight="1" x14ac:dyDescent="0.25">
      <c r="A9066" s="4" t="s">
        <v>14</v>
      </c>
      <c r="B9066" s="4">
        <v>1185732</v>
      </c>
      <c r="C9066" s="5">
        <v>44205</v>
      </c>
      <c r="D9066" s="37">
        <v>2021</v>
      </c>
      <c r="E9066" s="5" t="str">
        <f>TEXT(Sales[[#This Row],[Invoice Date]],"mmm")</f>
        <v>Jan</v>
      </c>
      <c r="F9066" s="4" t="s">
        <v>48</v>
      </c>
      <c r="G9066" s="4" t="s">
        <v>90</v>
      </c>
      <c r="H9066" s="4" t="s">
        <v>91</v>
      </c>
      <c r="I9066" s="6" t="s">
        <v>19</v>
      </c>
      <c r="J9066" s="7">
        <v>30</v>
      </c>
      <c r="K9066" s="8">
        <v>256</v>
      </c>
      <c r="L9066" s="9">
        <f t="shared" si="141"/>
        <v>7680</v>
      </c>
      <c r="M9066" s="9">
        <v>3071.9999999999995</v>
      </c>
      <c r="N9066" s="10">
        <v>0.39999999999999997</v>
      </c>
      <c r="O9066" s="4" t="s">
        <v>24</v>
      </c>
    </row>
    <row r="9067" spans="1:15" ht="14.25" customHeight="1" x14ac:dyDescent="0.25">
      <c r="A9067" s="4" t="s">
        <v>14</v>
      </c>
      <c r="B9067" s="4">
        <v>1185732</v>
      </c>
      <c r="C9067" s="5">
        <v>44205</v>
      </c>
      <c r="D9067" s="37">
        <v>2021</v>
      </c>
      <c r="E9067" s="5" t="str">
        <f>TEXT(Sales[[#This Row],[Invoice Date]],"mmm")</f>
        <v>Jan</v>
      </c>
      <c r="F9067" s="4" t="s">
        <v>48</v>
      </c>
      <c r="G9067" s="4" t="s">
        <v>90</v>
      </c>
      <c r="H9067" s="4" t="s">
        <v>91</v>
      </c>
      <c r="I9067" s="6" t="s">
        <v>20</v>
      </c>
      <c r="J9067" s="7">
        <v>24</v>
      </c>
      <c r="K9067" s="8">
        <v>264</v>
      </c>
      <c r="L9067" s="9">
        <f t="shared" si="141"/>
        <v>6336</v>
      </c>
      <c r="M9067" s="9">
        <v>2027.52</v>
      </c>
      <c r="N9067" s="10">
        <v>0.32</v>
      </c>
      <c r="O9067" s="4" t="s">
        <v>24</v>
      </c>
    </row>
    <row r="9068" spans="1:15" ht="14.25" customHeight="1" x14ac:dyDescent="0.25">
      <c r="A9068" s="4" t="s">
        <v>14</v>
      </c>
      <c r="B9068" s="4">
        <v>1185732</v>
      </c>
      <c r="C9068" s="5">
        <v>44205</v>
      </c>
      <c r="D9068" s="37">
        <v>2021</v>
      </c>
      <c r="E9068" s="5" t="str">
        <f>TEXT(Sales[[#This Row],[Invoice Date]],"mmm")</f>
        <v>Jan</v>
      </c>
      <c r="F9068" s="4" t="s">
        <v>48</v>
      </c>
      <c r="G9068" s="4" t="s">
        <v>90</v>
      </c>
      <c r="H9068" s="4" t="s">
        <v>91</v>
      </c>
      <c r="I9068" s="6" t="s">
        <v>21</v>
      </c>
      <c r="J9068" s="7">
        <v>25</v>
      </c>
      <c r="K9068" s="8">
        <v>209</v>
      </c>
      <c r="L9068" s="9">
        <f t="shared" si="141"/>
        <v>5225</v>
      </c>
      <c r="M9068" s="9">
        <v>1828.7499999999998</v>
      </c>
      <c r="N9068" s="10">
        <v>0.35</v>
      </c>
      <c r="O9068" s="4" t="s">
        <v>24</v>
      </c>
    </row>
    <row r="9069" spans="1:15" ht="14.25" customHeight="1" x14ac:dyDescent="0.25">
      <c r="A9069" s="4" t="s">
        <v>14</v>
      </c>
      <c r="B9069" s="4">
        <v>1185732</v>
      </c>
      <c r="C9069" s="5">
        <v>44205</v>
      </c>
      <c r="D9069" s="37">
        <v>2021</v>
      </c>
      <c r="E9069" s="5" t="str">
        <f>TEXT(Sales[[#This Row],[Invoice Date]],"mmm")</f>
        <v>Jan</v>
      </c>
      <c r="F9069" s="4" t="s">
        <v>48</v>
      </c>
      <c r="G9069" s="4" t="s">
        <v>90</v>
      </c>
      <c r="H9069" s="4" t="s">
        <v>91</v>
      </c>
      <c r="I9069" s="6" t="s">
        <v>22</v>
      </c>
      <c r="J9069" s="7">
        <v>35</v>
      </c>
      <c r="K9069" s="8">
        <v>247</v>
      </c>
      <c r="L9069" s="9">
        <f t="shared" si="141"/>
        <v>8645</v>
      </c>
      <c r="M9069" s="9">
        <v>3371.5499999999997</v>
      </c>
      <c r="N9069" s="10">
        <v>0.38999999999999996</v>
      </c>
      <c r="O9069" s="4" t="s">
        <v>24</v>
      </c>
    </row>
    <row r="9070" spans="1:15" ht="14.25" customHeight="1" x14ac:dyDescent="0.25">
      <c r="A9070" s="4" t="s">
        <v>14</v>
      </c>
      <c r="B9070" s="4">
        <v>1185732</v>
      </c>
      <c r="C9070" s="5">
        <v>44205</v>
      </c>
      <c r="D9070" s="37">
        <v>2021</v>
      </c>
      <c r="E9070" s="5" t="str">
        <f>TEXT(Sales[[#This Row],[Invoice Date]],"mmm")</f>
        <v>Jan</v>
      </c>
      <c r="F9070" s="4" t="s">
        <v>48</v>
      </c>
      <c r="G9070" s="4" t="s">
        <v>90</v>
      </c>
      <c r="H9070" s="4" t="s">
        <v>91</v>
      </c>
      <c r="I9070" s="6" t="s">
        <v>23</v>
      </c>
      <c r="J9070" s="7">
        <v>30</v>
      </c>
      <c r="K9070" s="8">
        <v>281</v>
      </c>
      <c r="L9070" s="9">
        <f t="shared" si="141"/>
        <v>8430</v>
      </c>
      <c r="M9070" s="9">
        <v>4467.9000000000005</v>
      </c>
      <c r="N9070" s="10">
        <v>0.53</v>
      </c>
      <c r="O9070" s="4" t="s">
        <v>24</v>
      </c>
    </row>
    <row r="9071" spans="1:15" ht="14.25" customHeight="1" x14ac:dyDescent="0.25">
      <c r="A9071" s="4" t="s">
        <v>14</v>
      </c>
      <c r="B9071" s="4">
        <v>1185732</v>
      </c>
      <c r="C9071" s="5">
        <v>44234</v>
      </c>
      <c r="D9071" s="37">
        <v>2021</v>
      </c>
      <c r="E9071" s="5" t="str">
        <f>TEXT(Sales[[#This Row],[Invoice Date]],"mmm")</f>
        <v>Feb</v>
      </c>
      <c r="F9071" s="4" t="s">
        <v>48</v>
      </c>
      <c r="G9071" s="4" t="s">
        <v>90</v>
      </c>
      <c r="H9071" s="4" t="s">
        <v>91</v>
      </c>
      <c r="I9071" s="6" t="s">
        <v>17</v>
      </c>
      <c r="J9071" s="7">
        <v>31</v>
      </c>
      <c r="K9071" s="8">
        <v>376</v>
      </c>
      <c r="L9071" s="9">
        <f t="shared" si="141"/>
        <v>11656</v>
      </c>
      <c r="M9071" s="9">
        <v>5594.88</v>
      </c>
      <c r="N9071" s="10">
        <v>0.48</v>
      </c>
      <c r="O9071" s="4" t="s">
        <v>24</v>
      </c>
    </row>
    <row r="9072" spans="1:15" ht="14.25" customHeight="1" x14ac:dyDescent="0.25">
      <c r="A9072" s="4" t="s">
        <v>14</v>
      </c>
      <c r="B9072" s="4">
        <v>1185732</v>
      </c>
      <c r="C9072" s="5">
        <v>44234</v>
      </c>
      <c r="D9072" s="37">
        <v>2021</v>
      </c>
      <c r="E9072" s="5" t="str">
        <f>TEXT(Sales[[#This Row],[Invoice Date]],"mmm")</f>
        <v>Feb</v>
      </c>
      <c r="F9072" s="4" t="s">
        <v>48</v>
      </c>
      <c r="G9072" s="4" t="s">
        <v>90</v>
      </c>
      <c r="H9072" s="4" t="s">
        <v>91</v>
      </c>
      <c r="I9072" s="6" t="s">
        <v>19</v>
      </c>
      <c r="J9072" s="7">
        <v>27</v>
      </c>
      <c r="K9072" s="8">
        <v>247</v>
      </c>
      <c r="L9072" s="9">
        <f t="shared" si="141"/>
        <v>6669</v>
      </c>
      <c r="M9072" s="9">
        <v>2534.2200000000003</v>
      </c>
      <c r="N9072" s="10">
        <v>0.38</v>
      </c>
      <c r="O9072" s="4" t="s">
        <v>24</v>
      </c>
    </row>
    <row r="9073" spans="1:15" ht="14.25" customHeight="1" x14ac:dyDescent="0.25">
      <c r="A9073" s="4" t="s">
        <v>14</v>
      </c>
      <c r="B9073" s="4">
        <v>1185732</v>
      </c>
      <c r="C9073" s="5">
        <v>44234</v>
      </c>
      <c r="D9073" s="37">
        <v>2021</v>
      </c>
      <c r="E9073" s="5" t="str">
        <f>TEXT(Sales[[#This Row],[Invoice Date]],"mmm")</f>
        <v>Feb</v>
      </c>
      <c r="F9073" s="4" t="s">
        <v>48</v>
      </c>
      <c r="G9073" s="4" t="s">
        <v>90</v>
      </c>
      <c r="H9073" s="4" t="s">
        <v>91</v>
      </c>
      <c r="I9073" s="6" t="s">
        <v>20</v>
      </c>
      <c r="J9073" s="7">
        <v>21</v>
      </c>
      <c r="K9073" s="8">
        <v>248</v>
      </c>
      <c r="L9073" s="9">
        <f t="shared" si="141"/>
        <v>5208</v>
      </c>
      <c r="M9073" s="9">
        <v>1562.3999999999999</v>
      </c>
      <c r="N9073" s="10">
        <v>0.3</v>
      </c>
      <c r="O9073" s="4" t="s">
        <v>24</v>
      </c>
    </row>
    <row r="9074" spans="1:15" ht="14.25" customHeight="1" x14ac:dyDescent="0.25">
      <c r="A9074" s="4" t="s">
        <v>14</v>
      </c>
      <c r="B9074" s="4">
        <v>1185732</v>
      </c>
      <c r="C9074" s="5">
        <v>44245</v>
      </c>
      <c r="D9074" s="37">
        <v>2021</v>
      </c>
      <c r="E9074" s="5" t="str">
        <f>TEXT(Sales[[#This Row],[Invoice Date]],"mmm")</f>
        <v>Feb</v>
      </c>
      <c r="F9074" s="4" t="s">
        <v>27</v>
      </c>
      <c r="G9074" s="4" t="s">
        <v>100</v>
      </c>
      <c r="H9074" s="4" t="s">
        <v>101</v>
      </c>
      <c r="I9074" s="6" t="s">
        <v>21</v>
      </c>
      <c r="J9074" s="7">
        <v>19</v>
      </c>
      <c r="K9074" s="8">
        <v>98</v>
      </c>
      <c r="L9074" s="9">
        <f t="shared" si="141"/>
        <v>1862</v>
      </c>
      <c r="M9074" s="9">
        <v>856.52</v>
      </c>
      <c r="N9074" s="10">
        <v>0.46</v>
      </c>
      <c r="O9074" s="4" t="s">
        <v>24</v>
      </c>
    </row>
    <row r="9075" spans="1:15" ht="14.25" customHeight="1" x14ac:dyDescent="0.25">
      <c r="A9075" s="4" t="s">
        <v>14</v>
      </c>
      <c r="B9075" s="4">
        <v>1185732</v>
      </c>
      <c r="C9075" s="5">
        <v>44245</v>
      </c>
      <c r="D9075" s="37">
        <v>2021</v>
      </c>
      <c r="E9075" s="5" t="str">
        <f>TEXT(Sales[[#This Row],[Invoice Date]],"mmm")</f>
        <v>Feb</v>
      </c>
      <c r="F9075" s="4" t="s">
        <v>27</v>
      </c>
      <c r="G9075" s="4" t="s">
        <v>100</v>
      </c>
      <c r="H9075" s="4" t="s">
        <v>101</v>
      </c>
      <c r="I9075" s="6" t="s">
        <v>22</v>
      </c>
      <c r="J9075" s="7">
        <v>26</v>
      </c>
      <c r="K9075" s="8">
        <v>136</v>
      </c>
      <c r="L9075" s="9">
        <f t="shared" si="141"/>
        <v>3536</v>
      </c>
      <c r="M9075" s="9">
        <v>1379.04</v>
      </c>
      <c r="N9075" s="10">
        <v>0.38999999999999996</v>
      </c>
      <c r="O9075" s="4" t="s">
        <v>24</v>
      </c>
    </row>
    <row r="9076" spans="1:15" ht="14.25" customHeight="1" x14ac:dyDescent="0.25">
      <c r="A9076" s="4" t="s">
        <v>14</v>
      </c>
      <c r="B9076" s="4">
        <v>1185732</v>
      </c>
      <c r="C9076" s="5">
        <v>44245</v>
      </c>
      <c r="D9076" s="37">
        <v>2021</v>
      </c>
      <c r="E9076" s="5" t="str">
        <f>TEXT(Sales[[#This Row],[Invoice Date]],"mmm")</f>
        <v>Feb</v>
      </c>
      <c r="F9076" s="4" t="s">
        <v>27</v>
      </c>
      <c r="G9076" s="4" t="s">
        <v>100</v>
      </c>
      <c r="H9076" s="4" t="s">
        <v>101</v>
      </c>
      <c r="I9076" s="6" t="s">
        <v>23</v>
      </c>
      <c r="J9076" s="7">
        <v>20</v>
      </c>
      <c r="K9076" s="8">
        <v>160</v>
      </c>
      <c r="L9076" s="9">
        <f t="shared" si="141"/>
        <v>3200</v>
      </c>
      <c r="M9076" s="9">
        <v>1824.0000000000002</v>
      </c>
      <c r="N9076" s="10">
        <v>0.57000000000000006</v>
      </c>
      <c r="O9076" s="4" t="s">
        <v>24</v>
      </c>
    </row>
    <row r="9077" spans="1:15" ht="14.25" customHeight="1" x14ac:dyDescent="0.25">
      <c r="A9077" s="4" t="s">
        <v>14</v>
      </c>
      <c r="B9077" s="4">
        <v>1185732</v>
      </c>
      <c r="C9077" s="5">
        <v>44271</v>
      </c>
      <c r="D9077" s="37">
        <v>2021</v>
      </c>
      <c r="E9077" s="5" t="str">
        <f>TEXT(Sales[[#This Row],[Invoice Date]],"mmm")</f>
        <v>Mar</v>
      </c>
      <c r="F9077" s="4" t="s">
        <v>27</v>
      </c>
      <c r="G9077" s="4" t="s">
        <v>100</v>
      </c>
      <c r="H9077" s="4" t="s">
        <v>101</v>
      </c>
      <c r="I9077" s="6" t="s">
        <v>17</v>
      </c>
      <c r="J9077" s="7">
        <v>20</v>
      </c>
      <c r="K9077" s="8">
        <v>223</v>
      </c>
      <c r="L9077" s="9">
        <f t="shared" si="141"/>
        <v>4460</v>
      </c>
      <c r="M9077" s="9">
        <v>2051.6</v>
      </c>
      <c r="N9077" s="10">
        <v>0.46</v>
      </c>
      <c r="O9077" s="4" t="s">
        <v>24</v>
      </c>
    </row>
    <row r="9078" spans="1:15" ht="14.25" customHeight="1" x14ac:dyDescent="0.25">
      <c r="A9078" s="4" t="s">
        <v>14</v>
      </c>
      <c r="B9078" s="4">
        <v>1185732</v>
      </c>
      <c r="C9078" s="5">
        <v>44271</v>
      </c>
      <c r="D9078" s="37">
        <v>2021</v>
      </c>
      <c r="E9078" s="5" t="str">
        <f>TEXT(Sales[[#This Row],[Invoice Date]],"mmm")</f>
        <v>Mar</v>
      </c>
      <c r="F9078" s="4" t="s">
        <v>27</v>
      </c>
      <c r="G9078" s="4" t="s">
        <v>100</v>
      </c>
      <c r="H9078" s="4" t="s">
        <v>101</v>
      </c>
      <c r="I9078" s="6" t="s">
        <v>19</v>
      </c>
      <c r="J9078" s="7">
        <v>20</v>
      </c>
      <c r="K9078" s="8">
        <v>128</v>
      </c>
      <c r="L9078" s="9">
        <f t="shared" si="141"/>
        <v>2560</v>
      </c>
      <c r="M9078" s="9">
        <v>998.39999999999986</v>
      </c>
      <c r="N9078" s="10">
        <v>0.38999999999999996</v>
      </c>
      <c r="O9078" s="4" t="s">
        <v>24</v>
      </c>
    </row>
    <row r="9079" spans="1:15" ht="14.25" customHeight="1" x14ac:dyDescent="0.25">
      <c r="A9079" s="4" t="s">
        <v>14</v>
      </c>
      <c r="B9079" s="4">
        <v>1185732</v>
      </c>
      <c r="C9079" s="5">
        <v>44271</v>
      </c>
      <c r="D9079" s="37">
        <v>2021</v>
      </c>
      <c r="E9079" s="5" t="str">
        <f>TEXT(Sales[[#This Row],[Invoice Date]],"mmm")</f>
        <v>Mar</v>
      </c>
      <c r="F9079" s="4" t="s">
        <v>27</v>
      </c>
      <c r="G9079" s="4" t="s">
        <v>100</v>
      </c>
      <c r="H9079" s="4" t="s">
        <v>101</v>
      </c>
      <c r="I9079" s="6" t="s">
        <v>20</v>
      </c>
      <c r="J9079" s="7">
        <v>11</v>
      </c>
      <c r="K9079" s="8">
        <v>136</v>
      </c>
      <c r="L9079" s="9">
        <f t="shared" si="141"/>
        <v>1496</v>
      </c>
      <c r="M9079" s="9">
        <v>703.12</v>
      </c>
      <c r="N9079" s="10">
        <v>0.47000000000000003</v>
      </c>
      <c r="O9079" s="4" t="s">
        <v>24</v>
      </c>
    </row>
    <row r="9080" spans="1:15" ht="14.25" customHeight="1" x14ac:dyDescent="0.25">
      <c r="A9080" s="4" t="s">
        <v>14</v>
      </c>
      <c r="B9080" s="4">
        <v>1185732</v>
      </c>
      <c r="C9080" s="5">
        <v>44271</v>
      </c>
      <c r="D9080" s="37">
        <v>2021</v>
      </c>
      <c r="E9080" s="5" t="str">
        <f>TEXT(Sales[[#This Row],[Invoice Date]],"mmm")</f>
        <v>Mar</v>
      </c>
      <c r="F9080" s="4" t="s">
        <v>27</v>
      </c>
      <c r="G9080" s="4" t="s">
        <v>100</v>
      </c>
      <c r="H9080" s="4" t="s">
        <v>101</v>
      </c>
      <c r="I9080" s="6" t="s">
        <v>21</v>
      </c>
      <c r="J9080" s="7">
        <v>15</v>
      </c>
      <c r="K9080" s="8">
        <v>85</v>
      </c>
      <c r="L9080" s="9">
        <f t="shared" si="141"/>
        <v>1275</v>
      </c>
      <c r="M9080" s="9">
        <v>573.75</v>
      </c>
      <c r="N9080" s="10">
        <v>0.45</v>
      </c>
      <c r="O9080" s="4" t="s">
        <v>24</v>
      </c>
    </row>
    <row r="9081" spans="1:15" ht="14.25" customHeight="1" x14ac:dyDescent="0.25">
      <c r="A9081" s="4" t="s">
        <v>14</v>
      </c>
      <c r="B9081" s="4">
        <v>1185732</v>
      </c>
      <c r="C9081" s="5">
        <v>44271</v>
      </c>
      <c r="D9081" s="37">
        <v>2021</v>
      </c>
      <c r="E9081" s="5" t="str">
        <f>TEXT(Sales[[#This Row],[Invoice Date]],"mmm")</f>
        <v>Mar</v>
      </c>
      <c r="F9081" s="4" t="s">
        <v>27</v>
      </c>
      <c r="G9081" s="4" t="s">
        <v>100</v>
      </c>
      <c r="H9081" s="4" t="s">
        <v>101</v>
      </c>
      <c r="I9081" s="6" t="s">
        <v>22</v>
      </c>
      <c r="J9081" s="7">
        <v>25</v>
      </c>
      <c r="K9081" s="8">
        <v>104</v>
      </c>
      <c r="L9081" s="9">
        <f t="shared" si="141"/>
        <v>2600</v>
      </c>
      <c r="M9081" s="9">
        <v>962</v>
      </c>
      <c r="N9081" s="10">
        <v>0.37</v>
      </c>
      <c r="O9081" s="4" t="s">
        <v>24</v>
      </c>
    </row>
    <row r="9082" spans="1:15" ht="14.25" customHeight="1" x14ac:dyDescent="0.25">
      <c r="A9082" s="4" t="s">
        <v>14</v>
      </c>
      <c r="B9082" s="4">
        <v>1185732</v>
      </c>
      <c r="C9082" s="5">
        <v>44271</v>
      </c>
      <c r="D9082" s="37">
        <v>2021</v>
      </c>
      <c r="E9082" s="5" t="str">
        <f>TEXT(Sales[[#This Row],[Invoice Date]],"mmm")</f>
        <v>Mar</v>
      </c>
      <c r="F9082" s="4" t="s">
        <v>27</v>
      </c>
      <c r="G9082" s="4" t="s">
        <v>100</v>
      </c>
      <c r="H9082" s="4" t="s">
        <v>101</v>
      </c>
      <c r="I9082" s="6" t="s">
        <v>23</v>
      </c>
      <c r="J9082" s="7">
        <v>17</v>
      </c>
      <c r="K9082" s="8">
        <v>136</v>
      </c>
      <c r="L9082" s="9">
        <f t="shared" si="141"/>
        <v>2312</v>
      </c>
      <c r="M9082" s="9">
        <v>1248.48</v>
      </c>
      <c r="N9082" s="10">
        <v>0.54</v>
      </c>
      <c r="O9082" s="4" t="s">
        <v>24</v>
      </c>
    </row>
    <row r="9083" spans="1:15" ht="14.25" customHeight="1" x14ac:dyDescent="0.25">
      <c r="A9083" s="4" t="s">
        <v>14</v>
      </c>
      <c r="B9083" s="4">
        <v>1185732</v>
      </c>
      <c r="C9083" s="5">
        <v>44303</v>
      </c>
      <c r="D9083" s="37">
        <v>2021</v>
      </c>
      <c r="E9083" s="5" t="str">
        <f>TEXT(Sales[[#This Row],[Invoice Date]],"mmm")</f>
        <v>Apr</v>
      </c>
      <c r="F9083" s="4" t="s">
        <v>27</v>
      </c>
      <c r="G9083" s="4" t="s">
        <v>100</v>
      </c>
      <c r="H9083" s="4" t="s">
        <v>101</v>
      </c>
      <c r="I9083" s="6" t="s">
        <v>17</v>
      </c>
      <c r="J9083" s="7">
        <v>19</v>
      </c>
      <c r="K9083" s="8">
        <v>223</v>
      </c>
      <c r="L9083" s="9">
        <f t="shared" si="141"/>
        <v>4237</v>
      </c>
      <c r="M9083" s="9">
        <v>1864.28</v>
      </c>
      <c r="N9083" s="10">
        <v>0.44</v>
      </c>
      <c r="O9083" s="4" t="s">
        <v>24</v>
      </c>
    </row>
    <row r="9084" spans="1:15" ht="14.25" customHeight="1" x14ac:dyDescent="0.25">
      <c r="A9084" s="4" t="s">
        <v>14</v>
      </c>
      <c r="B9084" s="4">
        <v>1185732</v>
      </c>
      <c r="C9084" s="5">
        <v>44303</v>
      </c>
      <c r="D9084" s="37">
        <v>2021</v>
      </c>
      <c r="E9084" s="5" t="str">
        <f>TEXT(Sales[[#This Row],[Invoice Date]],"mmm")</f>
        <v>Apr</v>
      </c>
      <c r="F9084" s="4" t="s">
        <v>27</v>
      </c>
      <c r="G9084" s="4" t="s">
        <v>100</v>
      </c>
      <c r="H9084" s="4" t="s">
        <v>101</v>
      </c>
      <c r="I9084" s="6" t="s">
        <v>19</v>
      </c>
      <c r="J9084" s="7">
        <v>20</v>
      </c>
      <c r="K9084" s="8">
        <v>116</v>
      </c>
      <c r="L9084" s="9">
        <f t="shared" si="141"/>
        <v>2320</v>
      </c>
      <c r="M9084" s="9">
        <v>927.99999999999989</v>
      </c>
      <c r="N9084" s="10">
        <v>0.39999999999999997</v>
      </c>
      <c r="O9084" s="4" t="s">
        <v>24</v>
      </c>
    </row>
    <row r="9085" spans="1:15" ht="14.25" customHeight="1" x14ac:dyDescent="0.25">
      <c r="A9085" s="4" t="s">
        <v>14</v>
      </c>
      <c r="B9085" s="4">
        <v>1185732</v>
      </c>
      <c r="C9085" s="5">
        <v>44303</v>
      </c>
      <c r="D9085" s="37">
        <v>2021</v>
      </c>
      <c r="E9085" s="5" t="str">
        <f>TEXT(Sales[[#This Row],[Invoice Date]],"mmm")</f>
        <v>Apr</v>
      </c>
      <c r="F9085" s="4" t="s">
        <v>27</v>
      </c>
      <c r="G9085" s="4" t="s">
        <v>100</v>
      </c>
      <c r="H9085" s="4" t="s">
        <v>101</v>
      </c>
      <c r="I9085" s="6" t="s">
        <v>20</v>
      </c>
      <c r="J9085" s="7">
        <v>11</v>
      </c>
      <c r="K9085" s="8">
        <v>124</v>
      </c>
      <c r="L9085" s="9">
        <f t="shared" si="141"/>
        <v>1364</v>
      </c>
      <c r="M9085" s="9">
        <v>613.80000000000007</v>
      </c>
      <c r="N9085" s="10">
        <v>0.45</v>
      </c>
      <c r="O9085" s="4" t="s">
        <v>24</v>
      </c>
    </row>
    <row r="9086" spans="1:15" ht="14.25" customHeight="1" x14ac:dyDescent="0.25">
      <c r="A9086" s="4" t="s">
        <v>14</v>
      </c>
      <c r="B9086" s="4">
        <v>1185732</v>
      </c>
      <c r="C9086" s="5">
        <v>44303</v>
      </c>
      <c r="D9086" s="37">
        <v>2021</v>
      </c>
      <c r="E9086" s="5" t="str">
        <f>TEXT(Sales[[#This Row],[Invoice Date]],"mmm")</f>
        <v>Apr</v>
      </c>
      <c r="F9086" s="4" t="s">
        <v>27</v>
      </c>
      <c r="G9086" s="4" t="s">
        <v>100</v>
      </c>
      <c r="H9086" s="4" t="s">
        <v>101</v>
      </c>
      <c r="I9086" s="6" t="s">
        <v>21</v>
      </c>
      <c r="J9086" s="7">
        <v>16</v>
      </c>
      <c r="K9086" s="8">
        <v>96</v>
      </c>
      <c r="L9086" s="9">
        <f t="shared" si="141"/>
        <v>1536</v>
      </c>
      <c r="M9086" s="9">
        <v>660.48</v>
      </c>
      <c r="N9086" s="10">
        <v>0.43000000000000005</v>
      </c>
      <c r="O9086" s="4" t="s">
        <v>24</v>
      </c>
    </row>
    <row r="9087" spans="1:15" ht="14.25" customHeight="1" x14ac:dyDescent="0.25">
      <c r="A9087" s="4" t="s">
        <v>14</v>
      </c>
      <c r="B9087" s="4">
        <v>1185732</v>
      </c>
      <c r="C9087" s="5">
        <v>44303</v>
      </c>
      <c r="D9087" s="37">
        <v>2021</v>
      </c>
      <c r="E9087" s="5" t="str">
        <f>TEXT(Sales[[#This Row],[Invoice Date]],"mmm")</f>
        <v>Apr</v>
      </c>
      <c r="F9087" s="4" t="s">
        <v>27</v>
      </c>
      <c r="G9087" s="4" t="s">
        <v>100</v>
      </c>
      <c r="H9087" s="4" t="s">
        <v>101</v>
      </c>
      <c r="I9087" s="6" t="s">
        <v>22</v>
      </c>
      <c r="J9087" s="7">
        <v>30</v>
      </c>
      <c r="K9087" s="8">
        <v>98</v>
      </c>
      <c r="L9087" s="9">
        <f t="shared" si="141"/>
        <v>2940</v>
      </c>
      <c r="M9087" s="9">
        <v>1176</v>
      </c>
      <c r="N9087" s="10">
        <v>0.39999999999999997</v>
      </c>
      <c r="O9087" s="4" t="s">
        <v>24</v>
      </c>
    </row>
    <row r="9088" spans="1:15" ht="14.25" customHeight="1" x14ac:dyDescent="0.25">
      <c r="A9088" s="4" t="s">
        <v>14</v>
      </c>
      <c r="B9088" s="4">
        <v>1185732</v>
      </c>
      <c r="C9088" s="5">
        <v>44303</v>
      </c>
      <c r="D9088" s="37">
        <v>2021</v>
      </c>
      <c r="E9088" s="5" t="str">
        <f>TEXT(Sales[[#This Row],[Invoice Date]],"mmm")</f>
        <v>Apr</v>
      </c>
      <c r="F9088" s="4" t="s">
        <v>27</v>
      </c>
      <c r="G9088" s="4" t="s">
        <v>100</v>
      </c>
      <c r="H9088" s="4" t="s">
        <v>101</v>
      </c>
      <c r="I9088" s="6" t="s">
        <v>23</v>
      </c>
      <c r="J9088" s="7">
        <v>22</v>
      </c>
      <c r="K9088" s="8">
        <v>147</v>
      </c>
      <c r="L9088" s="9">
        <f t="shared" si="141"/>
        <v>3234</v>
      </c>
      <c r="M9088" s="9">
        <v>1714.02</v>
      </c>
      <c r="N9088" s="10">
        <v>0.53</v>
      </c>
      <c r="O9088" s="4" t="s">
        <v>24</v>
      </c>
    </row>
    <row r="9089" spans="1:15" ht="14.25" customHeight="1" x14ac:dyDescent="0.25">
      <c r="A9089" s="4" t="s">
        <v>14</v>
      </c>
      <c r="B9089" s="4">
        <v>1185732</v>
      </c>
      <c r="C9089" s="5">
        <v>44332</v>
      </c>
      <c r="D9089" s="37">
        <v>2021</v>
      </c>
      <c r="E9089" s="5" t="str">
        <f>TEXT(Sales[[#This Row],[Invoice Date]],"mmm")</f>
        <v>May</v>
      </c>
      <c r="F9089" s="4" t="s">
        <v>27</v>
      </c>
      <c r="G9089" s="4" t="s">
        <v>100</v>
      </c>
      <c r="H9089" s="4" t="s">
        <v>101</v>
      </c>
      <c r="I9089" s="6" t="s">
        <v>17</v>
      </c>
      <c r="J9089" s="7">
        <v>27</v>
      </c>
      <c r="K9089" s="8">
        <v>238</v>
      </c>
      <c r="L9089" s="9">
        <f t="shared" si="141"/>
        <v>6426</v>
      </c>
      <c r="M9089" s="9">
        <v>2698.92</v>
      </c>
      <c r="N9089" s="10">
        <v>0.42000000000000004</v>
      </c>
      <c r="O9089" s="4" t="s">
        <v>24</v>
      </c>
    </row>
    <row r="9090" spans="1:15" ht="14.25" customHeight="1" x14ac:dyDescent="0.25">
      <c r="A9090" s="4" t="s">
        <v>14</v>
      </c>
      <c r="B9090" s="4">
        <v>1185732</v>
      </c>
      <c r="C9090" s="5">
        <v>44332</v>
      </c>
      <c r="D9090" s="37">
        <v>2021</v>
      </c>
      <c r="E9090" s="5" t="str">
        <f>TEXT(Sales[[#This Row],[Invoice Date]],"mmm")</f>
        <v>May</v>
      </c>
      <c r="F9090" s="4" t="s">
        <v>27</v>
      </c>
      <c r="G9090" s="4" t="s">
        <v>100</v>
      </c>
      <c r="H9090" s="4" t="s">
        <v>101</v>
      </c>
      <c r="I9090" s="6" t="s">
        <v>19</v>
      </c>
      <c r="J9090" s="7">
        <v>28</v>
      </c>
      <c r="K9090" s="8">
        <v>140</v>
      </c>
      <c r="L9090" s="9">
        <f t="shared" si="141"/>
        <v>3920</v>
      </c>
      <c r="M9090" s="9">
        <v>1607.1999999999998</v>
      </c>
      <c r="N9090" s="10">
        <v>0.41</v>
      </c>
      <c r="O9090" s="4" t="s">
        <v>24</v>
      </c>
    </row>
    <row r="9091" spans="1:15" ht="14.25" customHeight="1" x14ac:dyDescent="0.25">
      <c r="A9091" s="4" t="s">
        <v>14</v>
      </c>
      <c r="B9091" s="4">
        <v>1185732</v>
      </c>
      <c r="C9091" s="5">
        <v>44332</v>
      </c>
      <c r="D9091" s="37">
        <v>2021</v>
      </c>
      <c r="E9091" s="5" t="str">
        <f>TEXT(Sales[[#This Row],[Invoice Date]],"mmm")</f>
        <v>May</v>
      </c>
      <c r="F9091" s="4" t="s">
        <v>27</v>
      </c>
      <c r="G9091" s="4" t="s">
        <v>100</v>
      </c>
      <c r="H9091" s="4" t="s">
        <v>101</v>
      </c>
      <c r="I9091" s="6" t="s">
        <v>20</v>
      </c>
      <c r="J9091" s="7">
        <v>26</v>
      </c>
      <c r="K9091" s="8">
        <v>136</v>
      </c>
      <c r="L9091" s="9">
        <f t="shared" ref="L9091:L9154" si="142">J9091*K9091</f>
        <v>3536</v>
      </c>
      <c r="M9091" s="9">
        <v>1520.4800000000002</v>
      </c>
      <c r="N9091" s="10">
        <v>0.43000000000000005</v>
      </c>
      <c r="O9091" s="4" t="s">
        <v>24</v>
      </c>
    </row>
    <row r="9092" spans="1:15" ht="14.25" customHeight="1" x14ac:dyDescent="0.25">
      <c r="A9092" s="4" t="s">
        <v>14</v>
      </c>
      <c r="B9092" s="4">
        <v>1185732</v>
      </c>
      <c r="C9092" s="5">
        <v>44332</v>
      </c>
      <c r="D9092" s="37">
        <v>2021</v>
      </c>
      <c r="E9092" s="5" t="str">
        <f>TEXT(Sales[[#This Row],[Invoice Date]],"mmm")</f>
        <v>May</v>
      </c>
      <c r="F9092" s="4" t="s">
        <v>27</v>
      </c>
      <c r="G9092" s="4" t="s">
        <v>100</v>
      </c>
      <c r="H9092" s="4" t="s">
        <v>101</v>
      </c>
      <c r="I9092" s="6" t="s">
        <v>21</v>
      </c>
      <c r="J9092" s="7">
        <v>24</v>
      </c>
      <c r="K9092" s="8">
        <v>116</v>
      </c>
      <c r="L9092" s="9">
        <f t="shared" si="142"/>
        <v>2784</v>
      </c>
      <c r="M9092" s="9">
        <v>1280.6400000000001</v>
      </c>
      <c r="N9092" s="10">
        <v>0.46</v>
      </c>
      <c r="O9092" s="4" t="s">
        <v>24</v>
      </c>
    </row>
    <row r="9093" spans="1:15" ht="14.25" customHeight="1" x14ac:dyDescent="0.25">
      <c r="A9093" s="4" t="s">
        <v>14</v>
      </c>
      <c r="B9093" s="4">
        <v>1185732</v>
      </c>
      <c r="C9093" s="5">
        <v>44332</v>
      </c>
      <c r="D9093" s="37">
        <v>2021</v>
      </c>
      <c r="E9093" s="5" t="str">
        <f>TEXT(Sales[[#This Row],[Invoice Date]],"mmm")</f>
        <v>May</v>
      </c>
      <c r="F9093" s="4" t="s">
        <v>27</v>
      </c>
      <c r="G9093" s="4" t="s">
        <v>100</v>
      </c>
      <c r="H9093" s="4" t="s">
        <v>101</v>
      </c>
      <c r="I9093" s="6" t="s">
        <v>22</v>
      </c>
      <c r="J9093" s="7">
        <v>34</v>
      </c>
      <c r="K9093" s="8">
        <v>132</v>
      </c>
      <c r="L9093" s="9">
        <f t="shared" si="142"/>
        <v>4488</v>
      </c>
      <c r="M9093" s="9">
        <v>1795.1999999999998</v>
      </c>
      <c r="N9093" s="10">
        <v>0.39999999999999997</v>
      </c>
      <c r="O9093" s="4" t="s">
        <v>24</v>
      </c>
    </row>
    <row r="9094" spans="1:15" ht="14.25" customHeight="1" x14ac:dyDescent="0.25">
      <c r="A9094" s="4" t="s">
        <v>14</v>
      </c>
      <c r="B9094" s="4">
        <v>1185732</v>
      </c>
      <c r="C9094" s="5">
        <v>44332</v>
      </c>
      <c r="D9094" s="37">
        <v>2021</v>
      </c>
      <c r="E9094" s="5" t="str">
        <f>TEXT(Sales[[#This Row],[Invoice Date]],"mmm")</f>
        <v>May</v>
      </c>
      <c r="F9094" s="4" t="s">
        <v>27</v>
      </c>
      <c r="G9094" s="4" t="s">
        <v>100</v>
      </c>
      <c r="H9094" s="4" t="s">
        <v>101</v>
      </c>
      <c r="I9094" s="6" t="s">
        <v>23</v>
      </c>
      <c r="J9094" s="7">
        <v>35</v>
      </c>
      <c r="K9094" s="8">
        <v>150</v>
      </c>
      <c r="L9094" s="9">
        <f t="shared" si="142"/>
        <v>5250</v>
      </c>
      <c r="M9094" s="9">
        <v>2940.0000000000005</v>
      </c>
      <c r="N9094" s="10">
        <v>0.56000000000000005</v>
      </c>
      <c r="O9094" s="4" t="s">
        <v>24</v>
      </c>
    </row>
    <row r="9095" spans="1:15" ht="14.25" customHeight="1" x14ac:dyDescent="0.25">
      <c r="A9095" s="4" t="s">
        <v>14</v>
      </c>
      <c r="B9095" s="4">
        <v>1185732</v>
      </c>
      <c r="C9095" s="5">
        <v>44365</v>
      </c>
      <c r="D9095" s="37">
        <v>2021</v>
      </c>
      <c r="E9095" s="5" t="str">
        <f>TEXT(Sales[[#This Row],[Invoice Date]],"mmm")</f>
        <v>Jun</v>
      </c>
      <c r="F9095" s="4" t="s">
        <v>27</v>
      </c>
      <c r="G9095" s="4" t="s">
        <v>100</v>
      </c>
      <c r="H9095" s="4" t="s">
        <v>101</v>
      </c>
      <c r="I9095" s="6" t="s">
        <v>17</v>
      </c>
      <c r="J9095" s="7">
        <v>31</v>
      </c>
      <c r="K9095" s="8">
        <v>263</v>
      </c>
      <c r="L9095" s="9">
        <f t="shared" si="142"/>
        <v>8153</v>
      </c>
      <c r="M9095" s="9">
        <v>3587.32</v>
      </c>
      <c r="N9095" s="10">
        <v>0.44</v>
      </c>
      <c r="O9095" s="4" t="s">
        <v>24</v>
      </c>
    </row>
    <row r="9096" spans="1:15" ht="14.25" customHeight="1" x14ac:dyDescent="0.25">
      <c r="A9096" s="4" t="s">
        <v>14</v>
      </c>
      <c r="B9096" s="4">
        <v>1185732</v>
      </c>
      <c r="C9096" s="5">
        <v>44365</v>
      </c>
      <c r="D9096" s="37">
        <v>2021</v>
      </c>
      <c r="E9096" s="5" t="str">
        <f>TEXT(Sales[[#This Row],[Invoice Date]],"mmm")</f>
        <v>Jun</v>
      </c>
      <c r="F9096" s="4" t="s">
        <v>27</v>
      </c>
      <c r="G9096" s="4" t="s">
        <v>100</v>
      </c>
      <c r="H9096" s="4" t="s">
        <v>101</v>
      </c>
      <c r="I9096" s="6" t="s">
        <v>19</v>
      </c>
      <c r="J9096" s="7">
        <v>29</v>
      </c>
      <c r="K9096" s="8">
        <v>150</v>
      </c>
      <c r="L9096" s="9">
        <f t="shared" si="142"/>
        <v>4350</v>
      </c>
      <c r="M9096" s="9">
        <v>1696.4999999999998</v>
      </c>
      <c r="N9096" s="10">
        <v>0.38999999999999996</v>
      </c>
      <c r="O9096" s="4" t="s">
        <v>24</v>
      </c>
    </row>
    <row r="9097" spans="1:15" ht="14.25" customHeight="1" x14ac:dyDescent="0.25">
      <c r="A9097" s="4" t="s">
        <v>14</v>
      </c>
      <c r="B9097" s="4">
        <v>1185732</v>
      </c>
      <c r="C9097" s="5">
        <v>44365</v>
      </c>
      <c r="D9097" s="37">
        <v>2021</v>
      </c>
      <c r="E9097" s="5" t="str">
        <f>TEXT(Sales[[#This Row],[Invoice Date]],"mmm")</f>
        <v>Jun</v>
      </c>
      <c r="F9097" s="4" t="s">
        <v>27</v>
      </c>
      <c r="G9097" s="4" t="s">
        <v>100</v>
      </c>
      <c r="H9097" s="4" t="s">
        <v>101</v>
      </c>
      <c r="I9097" s="6" t="s">
        <v>20</v>
      </c>
      <c r="J9097" s="7">
        <v>33</v>
      </c>
      <c r="K9097" s="8">
        <v>157</v>
      </c>
      <c r="L9097" s="9">
        <f t="shared" si="142"/>
        <v>5181</v>
      </c>
      <c r="M9097" s="9">
        <v>2383.2600000000002</v>
      </c>
      <c r="N9097" s="10">
        <v>0.46</v>
      </c>
      <c r="O9097" s="4" t="s">
        <v>24</v>
      </c>
    </row>
    <row r="9098" spans="1:15" ht="14.25" customHeight="1" x14ac:dyDescent="0.25">
      <c r="A9098" s="4" t="s">
        <v>14</v>
      </c>
      <c r="B9098" s="4">
        <v>1185732</v>
      </c>
      <c r="C9098" s="5">
        <v>44365</v>
      </c>
      <c r="D9098" s="37">
        <v>2021</v>
      </c>
      <c r="E9098" s="5" t="str">
        <f>TEXT(Sales[[#This Row],[Invoice Date]],"mmm")</f>
        <v>Jun</v>
      </c>
      <c r="F9098" s="4" t="s">
        <v>27</v>
      </c>
      <c r="G9098" s="4" t="s">
        <v>100</v>
      </c>
      <c r="H9098" s="4" t="s">
        <v>101</v>
      </c>
      <c r="I9098" s="6" t="s">
        <v>21</v>
      </c>
      <c r="J9098" s="7">
        <v>34</v>
      </c>
      <c r="K9098" s="8">
        <v>149</v>
      </c>
      <c r="L9098" s="9">
        <f t="shared" si="142"/>
        <v>5066</v>
      </c>
      <c r="M9098" s="9">
        <v>2178.38</v>
      </c>
      <c r="N9098" s="10">
        <v>0.43000000000000005</v>
      </c>
      <c r="O9098" s="4" t="s">
        <v>24</v>
      </c>
    </row>
    <row r="9099" spans="1:15" ht="14.25" customHeight="1" x14ac:dyDescent="0.25">
      <c r="A9099" s="4" t="s">
        <v>14</v>
      </c>
      <c r="B9099" s="4">
        <v>1185732</v>
      </c>
      <c r="C9099" s="5">
        <v>44365</v>
      </c>
      <c r="D9099" s="37">
        <v>2021</v>
      </c>
      <c r="E9099" s="5" t="str">
        <f>TEXT(Sales[[#This Row],[Invoice Date]],"mmm")</f>
        <v>Jun</v>
      </c>
      <c r="F9099" s="4" t="s">
        <v>27</v>
      </c>
      <c r="G9099" s="4" t="s">
        <v>100</v>
      </c>
      <c r="H9099" s="4" t="s">
        <v>101</v>
      </c>
      <c r="I9099" s="6" t="s">
        <v>22</v>
      </c>
      <c r="J9099" s="7">
        <v>47</v>
      </c>
      <c r="K9099" s="8">
        <v>135</v>
      </c>
      <c r="L9099" s="9">
        <f t="shared" si="142"/>
        <v>6345</v>
      </c>
      <c r="M9099" s="9">
        <v>2411.1</v>
      </c>
      <c r="N9099" s="10">
        <v>0.38</v>
      </c>
      <c r="O9099" s="4" t="s">
        <v>24</v>
      </c>
    </row>
    <row r="9100" spans="1:15" ht="14.25" customHeight="1" x14ac:dyDescent="0.25">
      <c r="A9100" s="4" t="s">
        <v>14</v>
      </c>
      <c r="B9100" s="4">
        <v>1185732</v>
      </c>
      <c r="C9100" s="5">
        <v>44365</v>
      </c>
      <c r="D9100" s="37">
        <v>2021</v>
      </c>
      <c r="E9100" s="5" t="str">
        <f>TEXT(Sales[[#This Row],[Invoice Date]],"mmm")</f>
        <v>Jun</v>
      </c>
      <c r="F9100" s="4" t="s">
        <v>27</v>
      </c>
      <c r="G9100" s="4" t="s">
        <v>100</v>
      </c>
      <c r="H9100" s="4" t="s">
        <v>101</v>
      </c>
      <c r="I9100" s="6" t="s">
        <v>23</v>
      </c>
      <c r="J9100" s="7">
        <v>51</v>
      </c>
      <c r="K9100" s="8">
        <v>219</v>
      </c>
      <c r="L9100" s="9">
        <f t="shared" si="142"/>
        <v>11169</v>
      </c>
      <c r="M9100" s="9">
        <v>5919.5700000000006</v>
      </c>
      <c r="N9100" s="10">
        <v>0.53</v>
      </c>
      <c r="O9100" s="4" t="s">
        <v>24</v>
      </c>
    </row>
    <row r="9101" spans="1:15" ht="14.25" customHeight="1" x14ac:dyDescent="0.25">
      <c r="A9101" s="4" t="s">
        <v>14</v>
      </c>
      <c r="B9101" s="4">
        <v>1185732</v>
      </c>
      <c r="C9101" s="5">
        <v>44393</v>
      </c>
      <c r="D9101" s="37">
        <v>2021</v>
      </c>
      <c r="E9101" s="5" t="str">
        <f>TEXT(Sales[[#This Row],[Invoice Date]],"mmm")</f>
        <v>Jul</v>
      </c>
      <c r="F9101" s="4" t="s">
        <v>27</v>
      </c>
      <c r="G9101" s="4" t="s">
        <v>100</v>
      </c>
      <c r="H9101" s="4" t="s">
        <v>101</v>
      </c>
      <c r="I9101" s="6" t="s">
        <v>17</v>
      </c>
      <c r="J9101" s="7">
        <v>47</v>
      </c>
      <c r="K9101" s="8">
        <v>289</v>
      </c>
      <c r="L9101" s="9">
        <f t="shared" si="142"/>
        <v>13583</v>
      </c>
      <c r="M9101" s="9">
        <v>6248.18</v>
      </c>
      <c r="N9101" s="10">
        <v>0.46</v>
      </c>
      <c r="O9101" s="4" t="s">
        <v>24</v>
      </c>
    </row>
    <row r="9102" spans="1:15" ht="14.25" customHeight="1" x14ac:dyDescent="0.25">
      <c r="A9102" s="4" t="s">
        <v>25</v>
      </c>
      <c r="B9102" s="4">
        <v>1185732</v>
      </c>
      <c r="C9102" s="5">
        <v>44393</v>
      </c>
      <c r="D9102" s="37">
        <v>2021</v>
      </c>
      <c r="E9102" s="5" t="str">
        <f>TEXT(Sales[[#This Row],[Invoice Date]],"mmm")</f>
        <v>Jul</v>
      </c>
      <c r="F9102" s="4" t="s">
        <v>27</v>
      </c>
      <c r="G9102" s="4" t="s">
        <v>100</v>
      </c>
      <c r="H9102" s="4" t="s">
        <v>101</v>
      </c>
      <c r="I9102" s="6" t="s">
        <v>19</v>
      </c>
      <c r="J9102" s="7">
        <v>42</v>
      </c>
      <c r="K9102" s="8">
        <v>192</v>
      </c>
      <c r="L9102" s="9">
        <f t="shared" si="142"/>
        <v>8064</v>
      </c>
      <c r="M9102" s="9">
        <v>3064.32</v>
      </c>
      <c r="N9102" s="10">
        <v>0.38</v>
      </c>
      <c r="O9102" s="4" t="s">
        <v>24</v>
      </c>
    </row>
    <row r="9103" spans="1:15" ht="14.25" customHeight="1" x14ac:dyDescent="0.25">
      <c r="A9103" s="4" t="s">
        <v>25</v>
      </c>
      <c r="B9103" s="4">
        <v>1185732</v>
      </c>
      <c r="C9103" s="5">
        <v>44393</v>
      </c>
      <c r="D9103" s="37">
        <v>2021</v>
      </c>
      <c r="E9103" s="5" t="str">
        <f>TEXT(Sales[[#This Row],[Invoice Date]],"mmm")</f>
        <v>Jul</v>
      </c>
      <c r="F9103" s="4" t="s">
        <v>27</v>
      </c>
      <c r="G9103" s="4" t="s">
        <v>100</v>
      </c>
      <c r="H9103" s="4" t="s">
        <v>101</v>
      </c>
      <c r="I9103" s="6" t="s">
        <v>20</v>
      </c>
      <c r="J9103" s="7">
        <v>37</v>
      </c>
      <c r="K9103" s="8">
        <v>168</v>
      </c>
      <c r="L9103" s="9">
        <f t="shared" si="142"/>
        <v>6216</v>
      </c>
      <c r="M9103" s="9">
        <v>2610.7200000000003</v>
      </c>
      <c r="N9103" s="10">
        <v>0.42000000000000004</v>
      </c>
      <c r="O9103" s="4" t="s">
        <v>24</v>
      </c>
    </row>
    <row r="9104" spans="1:15" ht="14.25" customHeight="1" x14ac:dyDescent="0.25">
      <c r="A9104" s="4" t="s">
        <v>25</v>
      </c>
      <c r="B9104" s="4">
        <v>1185732</v>
      </c>
      <c r="C9104" s="5">
        <v>44393</v>
      </c>
      <c r="D9104" s="37">
        <v>2021</v>
      </c>
      <c r="E9104" s="5" t="str">
        <f>TEXT(Sales[[#This Row],[Invoice Date]],"mmm")</f>
        <v>Jul</v>
      </c>
      <c r="F9104" s="4" t="s">
        <v>27</v>
      </c>
      <c r="G9104" s="4" t="s">
        <v>100</v>
      </c>
      <c r="H9104" s="4" t="s">
        <v>101</v>
      </c>
      <c r="I9104" s="6" t="s">
        <v>21</v>
      </c>
      <c r="J9104" s="7">
        <v>33</v>
      </c>
      <c r="K9104" s="8">
        <v>143</v>
      </c>
      <c r="L9104" s="9">
        <f t="shared" si="142"/>
        <v>4719</v>
      </c>
      <c r="M9104" s="9">
        <v>2029.1700000000003</v>
      </c>
      <c r="N9104" s="10">
        <v>0.43000000000000005</v>
      </c>
      <c r="O9104" s="4" t="s">
        <v>24</v>
      </c>
    </row>
    <row r="9105" spans="1:15" ht="14.25" customHeight="1" x14ac:dyDescent="0.25">
      <c r="A9105" s="4" t="s">
        <v>25</v>
      </c>
      <c r="B9105" s="4">
        <v>1185732</v>
      </c>
      <c r="C9105" s="5">
        <v>44393</v>
      </c>
      <c r="D9105" s="37">
        <v>2021</v>
      </c>
      <c r="E9105" s="5" t="str">
        <f>TEXT(Sales[[#This Row],[Invoice Date]],"mmm")</f>
        <v>Jul</v>
      </c>
      <c r="F9105" s="4" t="s">
        <v>27</v>
      </c>
      <c r="G9105" s="4" t="s">
        <v>100</v>
      </c>
      <c r="H9105" s="4" t="s">
        <v>101</v>
      </c>
      <c r="I9105" s="6" t="s">
        <v>22</v>
      </c>
      <c r="J9105" s="7">
        <v>46</v>
      </c>
      <c r="K9105" s="8">
        <v>150</v>
      </c>
      <c r="L9105" s="9">
        <f t="shared" si="142"/>
        <v>6900</v>
      </c>
      <c r="M9105" s="9">
        <v>2553</v>
      </c>
      <c r="N9105" s="10">
        <v>0.37</v>
      </c>
      <c r="O9105" s="4" t="s">
        <v>24</v>
      </c>
    </row>
    <row r="9106" spans="1:15" ht="14.25" customHeight="1" x14ac:dyDescent="0.25">
      <c r="A9106" s="4" t="s">
        <v>25</v>
      </c>
      <c r="B9106" s="4">
        <v>1185732</v>
      </c>
      <c r="C9106" s="5">
        <v>44393</v>
      </c>
      <c r="D9106" s="37">
        <v>2021</v>
      </c>
      <c r="E9106" s="5" t="str">
        <f>TEXT(Sales[[#This Row],[Invoice Date]],"mmm")</f>
        <v>Jul</v>
      </c>
      <c r="F9106" s="4" t="s">
        <v>27</v>
      </c>
      <c r="G9106" s="4" t="s">
        <v>100</v>
      </c>
      <c r="H9106" s="4" t="s">
        <v>101</v>
      </c>
      <c r="I9106" s="6" t="s">
        <v>23</v>
      </c>
      <c r="J9106" s="7">
        <v>49</v>
      </c>
      <c r="K9106" s="8">
        <v>209</v>
      </c>
      <c r="L9106" s="9">
        <f t="shared" si="142"/>
        <v>10241</v>
      </c>
      <c r="M9106" s="9">
        <v>5427.7300000000005</v>
      </c>
      <c r="N9106" s="10">
        <v>0.53</v>
      </c>
      <c r="O9106" s="4" t="s">
        <v>24</v>
      </c>
    </row>
    <row r="9107" spans="1:15" ht="14.25" customHeight="1" x14ac:dyDescent="0.25">
      <c r="A9107" s="4" t="s">
        <v>25</v>
      </c>
      <c r="B9107" s="4">
        <v>1185732</v>
      </c>
      <c r="C9107" s="5">
        <v>44425</v>
      </c>
      <c r="D9107" s="37">
        <v>2021</v>
      </c>
      <c r="E9107" s="5" t="str">
        <f>TEXT(Sales[[#This Row],[Invoice Date]],"mmm")</f>
        <v>Aug</v>
      </c>
      <c r="F9107" s="4" t="s">
        <v>27</v>
      </c>
      <c r="G9107" s="4" t="s">
        <v>100</v>
      </c>
      <c r="H9107" s="4" t="s">
        <v>101</v>
      </c>
      <c r="I9107" s="6" t="s">
        <v>17</v>
      </c>
      <c r="J9107" s="7">
        <v>41</v>
      </c>
      <c r="K9107" s="8">
        <v>256</v>
      </c>
      <c r="L9107" s="9">
        <f t="shared" si="142"/>
        <v>10496</v>
      </c>
      <c r="M9107" s="9">
        <v>4723.2</v>
      </c>
      <c r="N9107" s="10">
        <v>0.45</v>
      </c>
      <c r="O9107" s="4" t="s">
        <v>24</v>
      </c>
    </row>
    <row r="9108" spans="1:15" ht="14.25" customHeight="1" x14ac:dyDescent="0.25">
      <c r="A9108" s="4" t="s">
        <v>25</v>
      </c>
      <c r="B9108" s="4">
        <v>1185732</v>
      </c>
      <c r="C9108" s="5">
        <v>44425</v>
      </c>
      <c r="D9108" s="37">
        <v>2021</v>
      </c>
      <c r="E9108" s="5" t="str">
        <f>TEXT(Sales[[#This Row],[Invoice Date]],"mmm")</f>
        <v>Aug</v>
      </c>
      <c r="F9108" s="4" t="s">
        <v>27</v>
      </c>
      <c r="G9108" s="4" t="s">
        <v>100</v>
      </c>
      <c r="H9108" s="4" t="s">
        <v>101</v>
      </c>
      <c r="I9108" s="6" t="s">
        <v>19</v>
      </c>
      <c r="J9108" s="7">
        <v>44</v>
      </c>
      <c r="K9108" s="8">
        <v>198</v>
      </c>
      <c r="L9108" s="9">
        <f t="shared" si="142"/>
        <v>8712</v>
      </c>
      <c r="M9108" s="9">
        <v>3571.9199999999996</v>
      </c>
      <c r="N9108" s="10">
        <v>0.41</v>
      </c>
      <c r="O9108" s="4" t="s">
        <v>24</v>
      </c>
    </row>
    <row r="9109" spans="1:15" ht="14.25" customHeight="1" x14ac:dyDescent="0.25">
      <c r="A9109" s="4" t="s">
        <v>25</v>
      </c>
      <c r="B9109" s="4">
        <v>1185732</v>
      </c>
      <c r="C9109" s="5">
        <v>44425</v>
      </c>
      <c r="D9109" s="37">
        <v>2021</v>
      </c>
      <c r="E9109" s="5" t="str">
        <f>TEXT(Sales[[#This Row],[Invoice Date]],"mmm")</f>
        <v>Aug</v>
      </c>
      <c r="F9109" s="4" t="s">
        <v>27</v>
      </c>
      <c r="G9109" s="4" t="s">
        <v>100</v>
      </c>
      <c r="H9109" s="4" t="s">
        <v>101</v>
      </c>
      <c r="I9109" s="6" t="s">
        <v>20</v>
      </c>
      <c r="J9109" s="7">
        <v>37</v>
      </c>
      <c r="K9109" s="8">
        <v>179</v>
      </c>
      <c r="L9109" s="9">
        <f t="shared" si="142"/>
        <v>6623</v>
      </c>
      <c r="M9109" s="9">
        <v>2914.12</v>
      </c>
      <c r="N9109" s="10">
        <v>0.44</v>
      </c>
      <c r="O9109" s="4" t="s">
        <v>24</v>
      </c>
    </row>
    <row r="9110" spans="1:15" ht="14.25" customHeight="1" x14ac:dyDescent="0.25">
      <c r="A9110" s="4" t="s">
        <v>25</v>
      </c>
      <c r="B9110" s="4">
        <v>1185732</v>
      </c>
      <c r="C9110" s="5">
        <v>44425</v>
      </c>
      <c r="D9110" s="37">
        <v>2021</v>
      </c>
      <c r="E9110" s="5" t="str">
        <f>TEXT(Sales[[#This Row],[Invoice Date]],"mmm")</f>
        <v>Aug</v>
      </c>
      <c r="F9110" s="4" t="s">
        <v>27</v>
      </c>
      <c r="G9110" s="4" t="s">
        <v>100</v>
      </c>
      <c r="H9110" s="4" t="s">
        <v>101</v>
      </c>
      <c r="I9110" s="6" t="s">
        <v>21</v>
      </c>
      <c r="J9110" s="7">
        <v>32</v>
      </c>
      <c r="K9110" s="8">
        <v>147</v>
      </c>
      <c r="L9110" s="9">
        <f t="shared" si="142"/>
        <v>4704</v>
      </c>
      <c r="M9110" s="9">
        <v>1975.6800000000003</v>
      </c>
      <c r="N9110" s="10">
        <v>0.42000000000000004</v>
      </c>
      <c r="O9110" s="4" t="s">
        <v>24</v>
      </c>
    </row>
    <row r="9111" spans="1:15" ht="14.25" customHeight="1" x14ac:dyDescent="0.25">
      <c r="A9111" s="4" t="s">
        <v>25</v>
      </c>
      <c r="B9111" s="4">
        <v>1185732</v>
      </c>
      <c r="C9111" s="5">
        <v>44425</v>
      </c>
      <c r="D9111" s="37">
        <v>2021</v>
      </c>
      <c r="E9111" s="5" t="str">
        <f>TEXT(Sales[[#This Row],[Invoice Date]],"mmm")</f>
        <v>Aug</v>
      </c>
      <c r="F9111" s="4" t="s">
        <v>27</v>
      </c>
      <c r="G9111" s="4" t="s">
        <v>100</v>
      </c>
      <c r="H9111" s="4" t="s">
        <v>101</v>
      </c>
      <c r="I9111" s="6" t="s">
        <v>22</v>
      </c>
      <c r="J9111" s="7">
        <v>35</v>
      </c>
      <c r="K9111" s="8">
        <v>158</v>
      </c>
      <c r="L9111" s="9">
        <f t="shared" si="142"/>
        <v>5530</v>
      </c>
      <c r="M9111" s="9">
        <v>2322.6</v>
      </c>
      <c r="N9111" s="10">
        <v>0.42</v>
      </c>
      <c r="O9111" s="4" t="s">
        <v>24</v>
      </c>
    </row>
    <row r="9112" spans="1:15" ht="14.25" customHeight="1" x14ac:dyDescent="0.25">
      <c r="A9112" s="4" t="s">
        <v>25</v>
      </c>
      <c r="B9112" s="4">
        <v>1185732</v>
      </c>
      <c r="C9112" s="5">
        <v>44425</v>
      </c>
      <c r="D9112" s="37">
        <v>2021</v>
      </c>
      <c r="E9112" s="5" t="str">
        <f>TEXT(Sales[[#This Row],[Invoice Date]],"mmm")</f>
        <v>Aug</v>
      </c>
      <c r="F9112" s="4" t="s">
        <v>27</v>
      </c>
      <c r="G9112" s="4" t="s">
        <v>100</v>
      </c>
      <c r="H9112" s="4" t="s">
        <v>101</v>
      </c>
      <c r="I9112" s="6" t="s">
        <v>23</v>
      </c>
      <c r="J9112" s="7">
        <v>42</v>
      </c>
      <c r="K9112" s="8">
        <v>206</v>
      </c>
      <c r="L9112" s="9">
        <f t="shared" si="142"/>
        <v>8652</v>
      </c>
      <c r="M9112" s="9">
        <v>4758.6000000000004</v>
      </c>
      <c r="N9112" s="10">
        <v>0.55000000000000004</v>
      </c>
      <c r="O9112" s="4" t="s">
        <v>24</v>
      </c>
    </row>
    <row r="9113" spans="1:15" ht="14.25" customHeight="1" x14ac:dyDescent="0.25">
      <c r="A9113" s="4" t="s">
        <v>25</v>
      </c>
      <c r="B9113" s="4">
        <v>1185732</v>
      </c>
      <c r="C9113" s="5">
        <v>44455</v>
      </c>
      <c r="D9113" s="37">
        <v>2021</v>
      </c>
      <c r="E9113" s="5" t="str">
        <f>TEXT(Sales[[#This Row],[Invoice Date]],"mmm")</f>
        <v>Sep</v>
      </c>
      <c r="F9113" s="4" t="s">
        <v>27</v>
      </c>
      <c r="G9113" s="4" t="s">
        <v>100</v>
      </c>
      <c r="H9113" s="4" t="s">
        <v>101</v>
      </c>
      <c r="I9113" s="6" t="s">
        <v>17</v>
      </c>
      <c r="J9113" s="7">
        <v>40</v>
      </c>
      <c r="K9113" s="8">
        <v>232</v>
      </c>
      <c r="L9113" s="9">
        <f t="shared" si="142"/>
        <v>9280</v>
      </c>
      <c r="M9113" s="9">
        <v>4083.2</v>
      </c>
      <c r="N9113" s="10">
        <v>0.44</v>
      </c>
      <c r="O9113" s="4" t="s">
        <v>24</v>
      </c>
    </row>
    <row r="9114" spans="1:15" ht="14.25" customHeight="1" x14ac:dyDescent="0.25">
      <c r="A9114" s="4" t="s">
        <v>25</v>
      </c>
      <c r="B9114" s="4">
        <v>1185732</v>
      </c>
      <c r="C9114" s="5">
        <v>44455</v>
      </c>
      <c r="D9114" s="37">
        <v>2021</v>
      </c>
      <c r="E9114" s="5" t="str">
        <f>TEXT(Sales[[#This Row],[Invoice Date]],"mmm")</f>
        <v>Sep</v>
      </c>
      <c r="F9114" s="4" t="s">
        <v>27</v>
      </c>
      <c r="G9114" s="4" t="s">
        <v>100</v>
      </c>
      <c r="H9114" s="4" t="s">
        <v>101</v>
      </c>
      <c r="I9114" s="6" t="s">
        <v>19</v>
      </c>
      <c r="J9114" s="7">
        <v>33</v>
      </c>
      <c r="K9114" s="8">
        <v>158</v>
      </c>
      <c r="L9114" s="9">
        <f t="shared" si="142"/>
        <v>5214</v>
      </c>
      <c r="M9114" s="9">
        <v>2137.7399999999998</v>
      </c>
      <c r="N9114" s="10">
        <v>0.41</v>
      </c>
      <c r="O9114" s="4" t="s">
        <v>24</v>
      </c>
    </row>
    <row r="9115" spans="1:15" ht="14.25" customHeight="1" x14ac:dyDescent="0.25">
      <c r="A9115" s="4" t="s">
        <v>25</v>
      </c>
      <c r="B9115" s="4">
        <v>1185732</v>
      </c>
      <c r="C9115" s="5">
        <v>44455</v>
      </c>
      <c r="D9115" s="37">
        <v>2021</v>
      </c>
      <c r="E9115" s="5" t="str">
        <f>TEXT(Sales[[#This Row],[Invoice Date]],"mmm")</f>
        <v>Sep</v>
      </c>
      <c r="F9115" s="4" t="s">
        <v>27</v>
      </c>
      <c r="G9115" s="4" t="s">
        <v>100</v>
      </c>
      <c r="H9115" s="4" t="s">
        <v>101</v>
      </c>
      <c r="I9115" s="6" t="s">
        <v>20</v>
      </c>
      <c r="J9115" s="7">
        <v>15</v>
      </c>
      <c r="K9115" s="8">
        <v>145</v>
      </c>
      <c r="L9115" s="9">
        <f t="shared" si="142"/>
        <v>2175</v>
      </c>
      <c r="M9115" s="9">
        <v>1022.2500000000001</v>
      </c>
      <c r="N9115" s="10">
        <v>0.47000000000000003</v>
      </c>
      <c r="O9115" s="4" t="s">
        <v>24</v>
      </c>
    </row>
    <row r="9116" spans="1:15" ht="14.25" customHeight="1" x14ac:dyDescent="0.25">
      <c r="A9116" s="4" t="s">
        <v>25</v>
      </c>
      <c r="B9116" s="4">
        <v>1185732</v>
      </c>
      <c r="C9116" s="5">
        <v>44455</v>
      </c>
      <c r="D9116" s="37">
        <v>2021</v>
      </c>
      <c r="E9116" s="5" t="str">
        <f>TEXT(Sales[[#This Row],[Invoice Date]],"mmm")</f>
        <v>Sep</v>
      </c>
      <c r="F9116" s="4" t="s">
        <v>27</v>
      </c>
      <c r="G9116" s="4" t="s">
        <v>100</v>
      </c>
      <c r="H9116" s="4" t="s">
        <v>101</v>
      </c>
      <c r="I9116" s="6" t="s">
        <v>21</v>
      </c>
      <c r="J9116" s="7">
        <v>16</v>
      </c>
      <c r="K9116" s="8">
        <v>120</v>
      </c>
      <c r="L9116" s="9">
        <f t="shared" si="142"/>
        <v>1920</v>
      </c>
      <c r="M9116" s="9">
        <v>864</v>
      </c>
      <c r="N9116" s="10">
        <v>0.45</v>
      </c>
      <c r="O9116" s="4" t="s">
        <v>24</v>
      </c>
    </row>
    <row r="9117" spans="1:15" ht="14.25" customHeight="1" x14ac:dyDescent="0.25">
      <c r="A9117" s="4" t="s">
        <v>25</v>
      </c>
      <c r="B9117" s="4">
        <v>1185732</v>
      </c>
      <c r="C9117" s="5">
        <v>44455</v>
      </c>
      <c r="D9117" s="37">
        <v>2021</v>
      </c>
      <c r="E9117" s="5" t="str">
        <f>TEXT(Sales[[#This Row],[Invoice Date]],"mmm")</f>
        <v>Sep</v>
      </c>
      <c r="F9117" s="4" t="s">
        <v>27</v>
      </c>
      <c r="G9117" s="4" t="s">
        <v>100</v>
      </c>
      <c r="H9117" s="4" t="s">
        <v>101</v>
      </c>
      <c r="I9117" s="6" t="s">
        <v>22</v>
      </c>
      <c r="J9117" s="7">
        <v>22</v>
      </c>
      <c r="K9117" s="8">
        <v>132</v>
      </c>
      <c r="L9117" s="9">
        <f t="shared" si="142"/>
        <v>2904</v>
      </c>
      <c r="M9117" s="9">
        <v>1103.52</v>
      </c>
      <c r="N9117" s="10">
        <v>0.38</v>
      </c>
      <c r="O9117" s="4" t="s">
        <v>24</v>
      </c>
    </row>
    <row r="9118" spans="1:15" ht="14.25" customHeight="1" x14ac:dyDescent="0.25">
      <c r="A9118" s="4" t="s">
        <v>25</v>
      </c>
      <c r="B9118" s="4">
        <v>1185732</v>
      </c>
      <c r="C9118" s="5">
        <v>44455</v>
      </c>
      <c r="D9118" s="37">
        <v>2021</v>
      </c>
      <c r="E9118" s="5" t="str">
        <f>TEXT(Sales[[#This Row],[Invoice Date]],"mmm")</f>
        <v>Sep</v>
      </c>
      <c r="F9118" s="4" t="s">
        <v>27</v>
      </c>
      <c r="G9118" s="4" t="s">
        <v>100</v>
      </c>
      <c r="H9118" s="4" t="s">
        <v>101</v>
      </c>
      <c r="I9118" s="6" t="s">
        <v>23</v>
      </c>
      <c r="J9118" s="7">
        <v>26</v>
      </c>
      <c r="K9118" s="8">
        <v>160</v>
      </c>
      <c r="L9118" s="9">
        <f t="shared" si="142"/>
        <v>4160</v>
      </c>
      <c r="M9118" s="9">
        <v>2329.6000000000004</v>
      </c>
      <c r="N9118" s="10">
        <v>0.56000000000000005</v>
      </c>
      <c r="O9118" s="4" t="s">
        <v>24</v>
      </c>
    </row>
    <row r="9119" spans="1:15" ht="14.25" customHeight="1" x14ac:dyDescent="0.25">
      <c r="A9119" s="4" t="s">
        <v>25</v>
      </c>
      <c r="B9119" s="4">
        <v>1185732</v>
      </c>
      <c r="C9119" s="5">
        <v>44487</v>
      </c>
      <c r="D9119" s="37">
        <v>2021</v>
      </c>
      <c r="E9119" s="5" t="str">
        <f>TEXT(Sales[[#This Row],[Invoice Date]],"mmm")</f>
        <v>Oct</v>
      </c>
      <c r="F9119" s="4" t="s">
        <v>27</v>
      </c>
      <c r="G9119" s="4" t="s">
        <v>100</v>
      </c>
      <c r="H9119" s="4" t="s">
        <v>101</v>
      </c>
      <c r="I9119" s="6" t="s">
        <v>17</v>
      </c>
      <c r="J9119" s="7">
        <v>24</v>
      </c>
      <c r="K9119" s="8">
        <v>216</v>
      </c>
      <c r="L9119" s="9">
        <f t="shared" si="142"/>
        <v>5184</v>
      </c>
      <c r="M9119" s="9">
        <v>2384.6400000000003</v>
      </c>
      <c r="N9119" s="10">
        <v>0.46</v>
      </c>
      <c r="O9119" s="4" t="s">
        <v>24</v>
      </c>
    </row>
    <row r="9120" spans="1:15" ht="14.25" customHeight="1" x14ac:dyDescent="0.25">
      <c r="A9120" s="4" t="s">
        <v>25</v>
      </c>
      <c r="B9120" s="4">
        <v>1185732</v>
      </c>
      <c r="C9120" s="5">
        <v>44487</v>
      </c>
      <c r="D9120" s="37">
        <v>2021</v>
      </c>
      <c r="E9120" s="5" t="str">
        <f>TEXT(Sales[[#This Row],[Invoice Date]],"mmm")</f>
        <v>Oct</v>
      </c>
      <c r="F9120" s="4" t="s">
        <v>27</v>
      </c>
      <c r="G9120" s="4" t="s">
        <v>100</v>
      </c>
      <c r="H9120" s="4" t="s">
        <v>101</v>
      </c>
      <c r="I9120" s="6" t="s">
        <v>19</v>
      </c>
      <c r="J9120" s="7">
        <v>17</v>
      </c>
      <c r="K9120" s="8">
        <v>165</v>
      </c>
      <c r="L9120" s="9">
        <f t="shared" si="142"/>
        <v>2805</v>
      </c>
      <c r="M9120" s="9">
        <v>1037.8499999999999</v>
      </c>
      <c r="N9120" s="10">
        <v>0.37</v>
      </c>
      <c r="O9120" s="4" t="s">
        <v>24</v>
      </c>
    </row>
    <row r="9121" spans="1:15" ht="14.25" customHeight="1" x14ac:dyDescent="0.25">
      <c r="A9121" s="4" t="s">
        <v>25</v>
      </c>
      <c r="B9121" s="4">
        <v>1185732</v>
      </c>
      <c r="C9121" s="5">
        <v>44487</v>
      </c>
      <c r="D9121" s="37">
        <v>2021</v>
      </c>
      <c r="E9121" s="5" t="str">
        <f>TEXT(Sales[[#This Row],[Invoice Date]],"mmm")</f>
        <v>Oct</v>
      </c>
      <c r="F9121" s="4" t="s">
        <v>27</v>
      </c>
      <c r="G9121" s="4" t="s">
        <v>100</v>
      </c>
      <c r="H9121" s="4" t="s">
        <v>101</v>
      </c>
      <c r="I9121" s="6" t="s">
        <v>20</v>
      </c>
      <c r="J9121" s="7">
        <v>19</v>
      </c>
      <c r="K9121" s="8">
        <v>120</v>
      </c>
      <c r="L9121" s="9">
        <f t="shared" si="142"/>
        <v>2280</v>
      </c>
      <c r="M9121" s="9">
        <v>1071.6000000000001</v>
      </c>
      <c r="N9121" s="10">
        <v>0.47000000000000003</v>
      </c>
      <c r="O9121" s="4" t="s">
        <v>24</v>
      </c>
    </row>
    <row r="9122" spans="1:15" ht="14.25" customHeight="1" x14ac:dyDescent="0.25">
      <c r="A9122" s="4" t="s">
        <v>25</v>
      </c>
      <c r="B9122" s="4">
        <v>1185732</v>
      </c>
      <c r="C9122" s="5">
        <v>44487</v>
      </c>
      <c r="D9122" s="37">
        <v>2021</v>
      </c>
      <c r="E9122" s="5" t="str">
        <f>TEXT(Sales[[#This Row],[Invoice Date]],"mmm")</f>
        <v>Oct</v>
      </c>
      <c r="F9122" s="4" t="s">
        <v>27</v>
      </c>
      <c r="G9122" s="4" t="s">
        <v>100</v>
      </c>
      <c r="H9122" s="4" t="s">
        <v>101</v>
      </c>
      <c r="I9122" s="6" t="s">
        <v>21</v>
      </c>
      <c r="J9122" s="7">
        <v>20</v>
      </c>
      <c r="K9122" s="8">
        <v>109</v>
      </c>
      <c r="L9122" s="9">
        <f t="shared" si="142"/>
        <v>2180</v>
      </c>
      <c r="M9122" s="9">
        <v>981</v>
      </c>
      <c r="N9122" s="10">
        <v>0.45</v>
      </c>
      <c r="O9122" s="4" t="s">
        <v>24</v>
      </c>
    </row>
    <row r="9123" spans="1:15" ht="14.25" customHeight="1" x14ac:dyDescent="0.25">
      <c r="A9123" s="4" t="s">
        <v>25</v>
      </c>
      <c r="B9123" s="4">
        <v>1185732</v>
      </c>
      <c r="C9123" s="5">
        <v>44487</v>
      </c>
      <c r="D9123" s="37">
        <v>2021</v>
      </c>
      <c r="E9123" s="5" t="str">
        <f>TEXT(Sales[[#This Row],[Invoice Date]],"mmm")</f>
        <v>Oct</v>
      </c>
      <c r="F9123" s="4" t="s">
        <v>27</v>
      </c>
      <c r="G9123" s="4" t="s">
        <v>100</v>
      </c>
      <c r="H9123" s="4" t="s">
        <v>101</v>
      </c>
      <c r="I9123" s="6" t="s">
        <v>22</v>
      </c>
      <c r="J9123" s="7">
        <v>25</v>
      </c>
      <c r="K9123" s="8">
        <v>105</v>
      </c>
      <c r="L9123" s="9">
        <f t="shared" si="142"/>
        <v>2625</v>
      </c>
      <c r="M9123" s="9">
        <v>1102.5</v>
      </c>
      <c r="N9123" s="10">
        <v>0.42</v>
      </c>
      <c r="O9123" s="4" t="s">
        <v>24</v>
      </c>
    </row>
    <row r="9124" spans="1:15" ht="14.25" customHeight="1" x14ac:dyDescent="0.25">
      <c r="A9124" s="4" t="s">
        <v>26</v>
      </c>
      <c r="B9124" s="4">
        <v>1185732</v>
      </c>
      <c r="C9124" s="5">
        <v>44487</v>
      </c>
      <c r="D9124" s="37">
        <v>2021</v>
      </c>
      <c r="E9124" s="5" t="str">
        <f>TEXT(Sales[[#This Row],[Invoice Date]],"mmm")</f>
        <v>Oct</v>
      </c>
      <c r="F9124" s="4" t="s">
        <v>27</v>
      </c>
      <c r="G9124" s="4" t="s">
        <v>100</v>
      </c>
      <c r="H9124" s="4" t="s">
        <v>101</v>
      </c>
      <c r="I9124" s="6" t="s">
        <v>23</v>
      </c>
      <c r="J9124" s="7">
        <v>27</v>
      </c>
      <c r="K9124" s="8">
        <v>162</v>
      </c>
      <c r="L9124" s="9">
        <f t="shared" si="142"/>
        <v>4374</v>
      </c>
      <c r="M9124" s="9">
        <v>2361.96</v>
      </c>
      <c r="N9124" s="10">
        <v>0.54</v>
      </c>
      <c r="O9124" s="4" t="s">
        <v>24</v>
      </c>
    </row>
    <row r="9125" spans="1:15" ht="14.25" customHeight="1" x14ac:dyDescent="0.25">
      <c r="A9125" s="4" t="s">
        <v>26</v>
      </c>
      <c r="B9125" s="4">
        <v>1185732</v>
      </c>
      <c r="C9125" s="5">
        <v>44517</v>
      </c>
      <c r="D9125" s="37">
        <v>2021</v>
      </c>
      <c r="E9125" s="5" t="str">
        <f>TEXT(Sales[[#This Row],[Invoice Date]],"mmm")</f>
        <v>Nov</v>
      </c>
      <c r="F9125" s="4" t="s">
        <v>27</v>
      </c>
      <c r="G9125" s="4" t="s">
        <v>100</v>
      </c>
      <c r="H9125" s="4" t="s">
        <v>101</v>
      </c>
      <c r="I9125" s="6" t="s">
        <v>17</v>
      </c>
      <c r="J9125" s="7">
        <v>22</v>
      </c>
      <c r="K9125" s="8">
        <v>206</v>
      </c>
      <c r="L9125" s="9">
        <f t="shared" si="142"/>
        <v>4532</v>
      </c>
      <c r="M9125" s="9">
        <v>1994.08</v>
      </c>
      <c r="N9125" s="10">
        <v>0.44</v>
      </c>
      <c r="O9125" s="4" t="s">
        <v>24</v>
      </c>
    </row>
    <row r="9126" spans="1:15" ht="14.25" customHeight="1" x14ac:dyDescent="0.25">
      <c r="A9126" s="4" t="s">
        <v>26</v>
      </c>
      <c r="B9126" s="4">
        <v>1185732</v>
      </c>
      <c r="C9126" s="5">
        <v>44517</v>
      </c>
      <c r="D9126" s="37">
        <v>2021</v>
      </c>
      <c r="E9126" s="5" t="str">
        <f>TEXT(Sales[[#This Row],[Invoice Date]],"mmm")</f>
        <v>Nov</v>
      </c>
      <c r="F9126" s="4" t="s">
        <v>27</v>
      </c>
      <c r="G9126" s="4" t="s">
        <v>100</v>
      </c>
      <c r="H9126" s="4" t="s">
        <v>101</v>
      </c>
      <c r="I9126" s="6" t="s">
        <v>19</v>
      </c>
      <c r="J9126" s="7">
        <v>15</v>
      </c>
      <c r="K9126" s="8">
        <v>153</v>
      </c>
      <c r="L9126" s="9">
        <f t="shared" si="142"/>
        <v>2295</v>
      </c>
      <c r="M9126" s="9">
        <v>872.1</v>
      </c>
      <c r="N9126" s="10">
        <v>0.38</v>
      </c>
      <c r="O9126" s="4" t="s">
        <v>24</v>
      </c>
    </row>
    <row r="9127" spans="1:15" ht="14.25" customHeight="1" x14ac:dyDescent="0.25">
      <c r="A9127" s="4" t="s">
        <v>26</v>
      </c>
      <c r="B9127" s="4">
        <v>1185732</v>
      </c>
      <c r="C9127" s="5">
        <v>44517</v>
      </c>
      <c r="D9127" s="37">
        <v>2021</v>
      </c>
      <c r="E9127" s="5" t="str">
        <f>TEXT(Sales[[#This Row],[Invoice Date]],"mmm")</f>
        <v>Nov</v>
      </c>
      <c r="F9127" s="4" t="s">
        <v>27</v>
      </c>
      <c r="G9127" s="4" t="s">
        <v>100</v>
      </c>
      <c r="H9127" s="4" t="s">
        <v>101</v>
      </c>
      <c r="I9127" s="6" t="s">
        <v>20</v>
      </c>
      <c r="J9127" s="7">
        <v>22</v>
      </c>
      <c r="K9127" s="8">
        <v>119</v>
      </c>
      <c r="L9127" s="9">
        <f t="shared" si="142"/>
        <v>2618</v>
      </c>
      <c r="M9127" s="9">
        <v>1099.5600000000002</v>
      </c>
      <c r="N9127" s="10">
        <v>0.42000000000000004</v>
      </c>
      <c r="O9127" s="4" t="s">
        <v>24</v>
      </c>
    </row>
    <row r="9128" spans="1:15" ht="14.25" customHeight="1" x14ac:dyDescent="0.25">
      <c r="A9128" s="4" t="s">
        <v>26</v>
      </c>
      <c r="B9128" s="4">
        <v>1185732</v>
      </c>
      <c r="C9128" s="5">
        <v>44517</v>
      </c>
      <c r="D9128" s="37">
        <v>2021</v>
      </c>
      <c r="E9128" s="5" t="str">
        <f>TEXT(Sales[[#This Row],[Invoice Date]],"mmm")</f>
        <v>Nov</v>
      </c>
      <c r="F9128" s="4" t="s">
        <v>27</v>
      </c>
      <c r="G9128" s="4" t="s">
        <v>100</v>
      </c>
      <c r="H9128" s="4" t="s">
        <v>101</v>
      </c>
      <c r="I9128" s="6" t="s">
        <v>21</v>
      </c>
      <c r="J9128" s="7">
        <v>43</v>
      </c>
      <c r="K9128" s="8">
        <v>153</v>
      </c>
      <c r="L9128" s="9">
        <f t="shared" si="142"/>
        <v>6579</v>
      </c>
      <c r="M9128" s="9">
        <v>2894.76</v>
      </c>
      <c r="N9128" s="10">
        <v>0.44</v>
      </c>
      <c r="O9128" s="4" t="s">
        <v>24</v>
      </c>
    </row>
    <row r="9129" spans="1:15" ht="14.25" customHeight="1" x14ac:dyDescent="0.25">
      <c r="A9129" s="4" t="s">
        <v>26</v>
      </c>
      <c r="B9129" s="4">
        <v>1185732</v>
      </c>
      <c r="C9129" s="5">
        <v>44517</v>
      </c>
      <c r="D9129" s="37">
        <v>2021</v>
      </c>
      <c r="E9129" s="5" t="str">
        <f>TEXT(Sales[[#This Row],[Invoice Date]],"mmm")</f>
        <v>Nov</v>
      </c>
      <c r="F9129" s="4" t="s">
        <v>27</v>
      </c>
      <c r="G9129" s="4" t="s">
        <v>100</v>
      </c>
      <c r="H9129" s="4" t="s">
        <v>101</v>
      </c>
      <c r="I9129" s="6" t="s">
        <v>22</v>
      </c>
      <c r="J9129" s="7">
        <v>59</v>
      </c>
      <c r="K9129" s="8">
        <v>132</v>
      </c>
      <c r="L9129" s="9">
        <f t="shared" si="142"/>
        <v>7788</v>
      </c>
      <c r="M9129" s="9">
        <v>3115.2</v>
      </c>
      <c r="N9129" s="10">
        <v>0.39999999999999997</v>
      </c>
      <c r="O9129" s="4" t="s">
        <v>24</v>
      </c>
    </row>
    <row r="9130" spans="1:15" ht="14.25" customHeight="1" x14ac:dyDescent="0.25">
      <c r="A9130" s="4" t="s">
        <v>26</v>
      </c>
      <c r="B9130" s="4">
        <v>1185732</v>
      </c>
      <c r="C9130" s="5">
        <v>44517</v>
      </c>
      <c r="D9130" s="37">
        <v>2021</v>
      </c>
      <c r="E9130" s="5" t="str">
        <f>TEXT(Sales[[#This Row],[Invoice Date]],"mmm")</f>
        <v>Nov</v>
      </c>
      <c r="F9130" s="4" t="s">
        <v>27</v>
      </c>
      <c r="G9130" s="4" t="s">
        <v>100</v>
      </c>
      <c r="H9130" s="4" t="s">
        <v>101</v>
      </c>
      <c r="I9130" s="6" t="s">
        <v>23</v>
      </c>
      <c r="J9130" s="7">
        <v>51</v>
      </c>
      <c r="K9130" s="8">
        <v>168</v>
      </c>
      <c r="L9130" s="9">
        <f t="shared" si="142"/>
        <v>8568</v>
      </c>
      <c r="M9130" s="9">
        <v>4883.76</v>
      </c>
      <c r="N9130" s="10">
        <v>0.57000000000000006</v>
      </c>
      <c r="O9130" s="4" t="s">
        <v>24</v>
      </c>
    </row>
    <row r="9131" spans="1:15" ht="14.25" customHeight="1" x14ac:dyDescent="0.25">
      <c r="A9131" s="4" t="s">
        <v>26</v>
      </c>
      <c r="B9131" s="4">
        <v>1185732</v>
      </c>
      <c r="C9131" s="5">
        <v>44546</v>
      </c>
      <c r="D9131" s="37">
        <v>2021</v>
      </c>
      <c r="E9131" s="5" t="str">
        <f>TEXT(Sales[[#This Row],[Invoice Date]],"mmm")</f>
        <v>Dec</v>
      </c>
      <c r="F9131" s="4" t="s">
        <v>27</v>
      </c>
      <c r="G9131" s="4" t="s">
        <v>100</v>
      </c>
      <c r="H9131" s="4" t="s">
        <v>101</v>
      </c>
      <c r="I9131" s="6" t="s">
        <v>17</v>
      </c>
      <c r="J9131" s="7">
        <v>48</v>
      </c>
      <c r="K9131" s="8">
        <v>256</v>
      </c>
      <c r="L9131" s="9">
        <f t="shared" si="142"/>
        <v>12288</v>
      </c>
      <c r="M9131" s="9">
        <v>5775.3600000000006</v>
      </c>
      <c r="N9131" s="10">
        <v>0.47000000000000003</v>
      </c>
      <c r="O9131" s="4" t="s">
        <v>24</v>
      </c>
    </row>
    <row r="9132" spans="1:15" ht="14.25" customHeight="1" x14ac:dyDescent="0.25">
      <c r="A9132" s="4" t="s">
        <v>26</v>
      </c>
      <c r="B9132" s="4">
        <v>1185732</v>
      </c>
      <c r="C9132" s="5">
        <v>44546</v>
      </c>
      <c r="D9132" s="37">
        <v>2021</v>
      </c>
      <c r="E9132" s="5" t="str">
        <f>TEXT(Sales[[#This Row],[Invoice Date]],"mmm")</f>
        <v>Dec</v>
      </c>
      <c r="F9132" s="4" t="s">
        <v>27</v>
      </c>
      <c r="G9132" s="4" t="s">
        <v>100</v>
      </c>
      <c r="H9132" s="4" t="s">
        <v>101</v>
      </c>
      <c r="I9132" s="6" t="s">
        <v>19</v>
      </c>
      <c r="J9132" s="7">
        <v>44</v>
      </c>
      <c r="K9132" s="8">
        <v>201</v>
      </c>
      <c r="L9132" s="9">
        <f t="shared" si="142"/>
        <v>8844</v>
      </c>
      <c r="M9132" s="9">
        <v>3272.2799999999997</v>
      </c>
      <c r="N9132" s="10">
        <v>0.37</v>
      </c>
      <c r="O9132" s="4" t="s">
        <v>24</v>
      </c>
    </row>
    <row r="9133" spans="1:15" ht="14.25" customHeight="1" x14ac:dyDescent="0.25">
      <c r="A9133" s="4" t="s">
        <v>26</v>
      </c>
      <c r="B9133" s="4">
        <v>1185732</v>
      </c>
      <c r="C9133" s="5">
        <v>44546</v>
      </c>
      <c r="D9133" s="37">
        <v>2021</v>
      </c>
      <c r="E9133" s="5" t="str">
        <f>TEXT(Sales[[#This Row],[Invoice Date]],"mmm")</f>
        <v>Dec</v>
      </c>
      <c r="F9133" s="4" t="s">
        <v>27</v>
      </c>
      <c r="G9133" s="4" t="s">
        <v>100</v>
      </c>
      <c r="H9133" s="4" t="s">
        <v>101</v>
      </c>
      <c r="I9133" s="6" t="s">
        <v>20</v>
      </c>
      <c r="J9133" s="7">
        <v>43</v>
      </c>
      <c r="K9133" s="8">
        <v>158</v>
      </c>
      <c r="L9133" s="9">
        <f t="shared" si="142"/>
        <v>6794</v>
      </c>
      <c r="M9133" s="9">
        <v>3057.3</v>
      </c>
      <c r="N9133" s="10">
        <v>0.45</v>
      </c>
      <c r="O9133" s="4" t="s">
        <v>24</v>
      </c>
    </row>
    <row r="9134" spans="1:15" ht="14.25" customHeight="1" x14ac:dyDescent="0.25">
      <c r="A9134" s="4" t="s">
        <v>26</v>
      </c>
      <c r="B9134" s="4">
        <v>1185732</v>
      </c>
      <c r="C9134" s="5">
        <v>44546</v>
      </c>
      <c r="D9134" s="37">
        <v>2021</v>
      </c>
      <c r="E9134" s="5" t="str">
        <f>TEXT(Sales[[#This Row],[Invoice Date]],"mmm")</f>
        <v>Dec</v>
      </c>
      <c r="F9134" s="4" t="s">
        <v>27</v>
      </c>
      <c r="G9134" s="4" t="s">
        <v>100</v>
      </c>
      <c r="H9134" s="4" t="s">
        <v>101</v>
      </c>
      <c r="I9134" s="6" t="s">
        <v>21</v>
      </c>
      <c r="J9134" s="7">
        <v>41</v>
      </c>
      <c r="K9134" s="8">
        <v>143</v>
      </c>
      <c r="L9134" s="9">
        <f t="shared" si="142"/>
        <v>5863</v>
      </c>
      <c r="M9134" s="9">
        <v>2755.61</v>
      </c>
      <c r="N9134" s="10">
        <v>0.47000000000000003</v>
      </c>
      <c r="O9134" s="4" t="s">
        <v>24</v>
      </c>
    </row>
    <row r="9135" spans="1:15" ht="14.25" customHeight="1" x14ac:dyDescent="0.25">
      <c r="A9135" s="4" t="s">
        <v>26</v>
      </c>
      <c r="B9135" s="4">
        <v>1185732</v>
      </c>
      <c r="C9135" s="5">
        <v>44546</v>
      </c>
      <c r="D9135" s="37">
        <v>2021</v>
      </c>
      <c r="E9135" s="5" t="str">
        <f>TEXT(Sales[[#This Row],[Invoice Date]],"mmm")</f>
        <v>Dec</v>
      </c>
      <c r="F9135" s="4" t="s">
        <v>27</v>
      </c>
      <c r="G9135" s="4" t="s">
        <v>100</v>
      </c>
      <c r="H9135" s="4" t="s">
        <v>101</v>
      </c>
      <c r="I9135" s="6" t="s">
        <v>22</v>
      </c>
      <c r="J9135" s="7">
        <v>54</v>
      </c>
      <c r="K9135" s="8">
        <v>157</v>
      </c>
      <c r="L9135" s="9">
        <f t="shared" si="142"/>
        <v>8478</v>
      </c>
      <c r="M9135" s="9">
        <v>3221.64</v>
      </c>
      <c r="N9135" s="10">
        <v>0.38</v>
      </c>
      <c r="O9135" s="4" t="s">
        <v>24</v>
      </c>
    </row>
    <row r="9136" spans="1:15" ht="14.25" customHeight="1" x14ac:dyDescent="0.25">
      <c r="A9136" s="4" t="s">
        <v>26</v>
      </c>
      <c r="B9136" s="4">
        <v>1185732</v>
      </c>
      <c r="C9136" s="5">
        <v>44546</v>
      </c>
      <c r="D9136" s="37">
        <v>2021</v>
      </c>
      <c r="E9136" s="5" t="str">
        <f>TEXT(Sales[[#This Row],[Invoice Date]],"mmm")</f>
        <v>Dec</v>
      </c>
      <c r="F9136" s="4" t="s">
        <v>27</v>
      </c>
      <c r="G9136" s="4" t="s">
        <v>100</v>
      </c>
      <c r="H9136" s="4" t="s">
        <v>101</v>
      </c>
      <c r="I9136" s="6" t="s">
        <v>23</v>
      </c>
      <c r="J9136" s="7">
        <v>53</v>
      </c>
      <c r="K9136" s="8">
        <v>178</v>
      </c>
      <c r="L9136" s="9">
        <f t="shared" si="142"/>
        <v>9434</v>
      </c>
      <c r="M9136" s="9">
        <v>5188.7000000000007</v>
      </c>
      <c r="N9136" s="10">
        <v>0.55000000000000004</v>
      </c>
      <c r="O9136" s="4" t="s">
        <v>24</v>
      </c>
    </row>
    <row r="9137" spans="1:15" ht="14.25" customHeight="1" x14ac:dyDescent="0.25">
      <c r="A9137" s="4" t="s">
        <v>26</v>
      </c>
      <c r="B9137" s="4">
        <v>1197831</v>
      </c>
      <c r="C9137" s="5">
        <v>44219</v>
      </c>
      <c r="D9137" s="37">
        <v>2021</v>
      </c>
      <c r="E9137" s="5" t="str">
        <f>TEXT(Sales[[#This Row],[Invoice Date]],"mmm")</f>
        <v>Jan</v>
      </c>
      <c r="F9137" s="4" t="s">
        <v>27</v>
      </c>
      <c r="G9137" s="4" t="s">
        <v>100</v>
      </c>
      <c r="H9137" s="4" t="s">
        <v>101</v>
      </c>
      <c r="I9137" s="6" t="s">
        <v>17</v>
      </c>
      <c r="J9137" s="7">
        <v>17</v>
      </c>
      <c r="K9137" s="8">
        <v>215</v>
      </c>
      <c r="L9137" s="9">
        <f t="shared" si="142"/>
        <v>3655</v>
      </c>
      <c r="M9137" s="9">
        <v>1608.2</v>
      </c>
      <c r="N9137" s="10">
        <v>0.44</v>
      </c>
      <c r="O9137" s="4" t="s">
        <v>24</v>
      </c>
    </row>
    <row r="9138" spans="1:15" ht="14.25" customHeight="1" x14ac:dyDescent="0.25">
      <c r="A9138" s="4" t="s">
        <v>26</v>
      </c>
      <c r="B9138" s="4">
        <v>1197831</v>
      </c>
      <c r="C9138" s="5">
        <v>44219</v>
      </c>
      <c r="D9138" s="37">
        <v>2021</v>
      </c>
      <c r="E9138" s="5" t="str">
        <f>TEXT(Sales[[#This Row],[Invoice Date]],"mmm")</f>
        <v>Jan</v>
      </c>
      <c r="F9138" s="4" t="s">
        <v>27</v>
      </c>
      <c r="G9138" s="4" t="s">
        <v>100</v>
      </c>
      <c r="H9138" s="4" t="s">
        <v>101</v>
      </c>
      <c r="I9138" s="6" t="s">
        <v>19</v>
      </c>
      <c r="J9138" s="7">
        <v>18</v>
      </c>
      <c r="K9138" s="8">
        <v>135</v>
      </c>
      <c r="L9138" s="9">
        <f t="shared" si="142"/>
        <v>2430</v>
      </c>
      <c r="M9138" s="9">
        <v>971.99999999999989</v>
      </c>
      <c r="N9138" s="10">
        <v>0.39999999999999997</v>
      </c>
      <c r="O9138" s="4" t="s">
        <v>24</v>
      </c>
    </row>
    <row r="9139" spans="1:15" ht="14.25" customHeight="1" x14ac:dyDescent="0.25">
      <c r="A9139" s="4" t="s">
        <v>26</v>
      </c>
      <c r="B9139" s="4">
        <v>1197831</v>
      </c>
      <c r="C9139" s="5">
        <v>44219</v>
      </c>
      <c r="D9139" s="37">
        <v>2021</v>
      </c>
      <c r="E9139" s="5" t="str">
        <f>TEXT(Sales[[#This Row],[Invoice Date]],"mmm")</f>
        <v>Jan</v>
      </c>
      <c r="F9139" s="4" t="s">
        <v>27</v>
      </c>
      <c r="G9139" s="4" t="s">
        <v>100</v>
      </c>
      <c r="H9139" s="4" t="s">
        <v>101</v>
      </c>
      <c r="I9139" s="6" t="s">
        <v>20</v>
      </c>
      <c r="J9139" s="7">
        <v>11</v>
      </c>
      <c r="K9139" s="8">
        <v>140</v>
      </c>
      <c r="L9139" s="9">
        <f t="shared" si="142"/>
        <v>1540</v>
      </c>
      <c r="M9139" s="9">
        <v>677.6</v>
      </c>
      <c r="N9139" s="10">
        <v>0.44</v>
      </c>
      <c r="O9139" s="4" t="s">
        <v>24</v>
      </c>
    </row>
    <row r="9140" spans="1:15" ht="14.25" customHeight="1" x14ac:dyDescent="0.25">
      <c r="A9140" s="4" t="s">
        <v>26</v>
      </c>
      <c r="B9140" s="4">
        <v>1197831</v>
      </c>
      <c r="C9140" s="5">
        <v>44219</v>
      </c>
      <c r="D9140" s="37">
        <v>2021</v>
      </c>
      <c r="E9140" s="5" t="str">
        <f>TEXT(Sales[[#This Row],[Invoice Date]],"mmm")</f>
        <v>Jan</v>
      </c>
      <c r="F9140" s="4" t="s">
        <v>27</v>
      </c>
      <c r="G9140" s="4" t="s">
        <v>100</v>
      </c>
      <c r="H9140" s="4" t="s">
        <v>101</v>
      </c>
      <c r="I9140" s="6" t="s">
        <v>21</v>
      </c>
      <c r="J9140" s="7">
        <v>13</v>
      </c>
      <c r="K9140" s="8">
        <v>102</v>
      </c>
      <c r="L9140" s="9">
        <f t="shared" si="142"/>
        <v>1326</v>
      </c>
      <c r="M9140" s="9">
        <v>623.22</v>
      </c>
      <c r="N9140" s="10">
        <v>0.47000000000000003</v>
      </c>
      <c r="O9140" s="4" t="s">
        <v>24</v>
      </c>
    </row>
    <row r="9141" spans="1:15" ht="14.25" customHeight="1" x14ac:dyDescent="0.25">
      <c r="A9141" s="4" t="s">
        <v>26</v>
      </c>
      <c r="B9141" s="4">
        <v>1197831</v>
      </c>
      <c r="C9141" s="5">
        <v>44219</v>
      </c>
      <c r="D9141" s="37">
        <v>2021</v>
      </c>
      <c r="E9141" s="5" t="str">
        <f>TEXT(Sales[[#This Row],[Invoice Date]],"mmm")</f>
        <v>Jan</v>
      </c>
      <c r="F9141" s="4" t="s">
        <v>27</v>
      </c>
      <c r="G9141" s="4" t="s">
        <v>100</v>
      </c>
      <c r="H9141" s="4" t="s">
        <v>101</v>
      </c>
      <c r="I9141" s="6" t="s">
        <v>22</v>
      </c>
      <c r="J9141" s="7">
        <v>26</v>
      </c>
      <c r="K9141" s="8">
        <v>123</v>
      </c>
      <c r="L9141" s="9">
        <f t="shared" si="142"/>
        <v>3198</v>
      </c>
      <c r="M9141" s="9">
        <v>1215.24</v>
      </c>
      <c r="N9141" s="10">
        <v>0.38</v>
      </c>
      <c r="O9141" s="4" t="s">
        <v>24</v>
      </c>
    </row>
    <row r="9142" spans="1:15" ht="14.25" customHeight="1" x14ac:dyDescent="0.25">
      <c r="A9142" s="4" t="s">
        <v>26</v>
      </c>
      <c r="B9142" s="4">
        <v>1197831</v>
      </c>
      <c r="C9142" s="5">
        <v>44219</v>
      </c>
      <c r="D9142" s="37">
        <v>2021</v>
      </c>
      <c r="E9142" s="5" t="str">
        <f>TEXT(Sales[[#This Row],[Invoice Date]],"mmm")</f>
        <v>Jan</v>
      </c>
      <c r="F9142" s="4" t="s">
        <v>27</v>
      </c>
      <c r="G9142" s="4" t="s">
        <v>100</v>
      </c>
      <c r="H9142" s="4" t="s">
        <v>101</v>
      </c>
      <c r="I9142" s="6" t="s">
        <v>23</v>
      </c>
      <c r="J9142" s="7">
        <v>18</v>
      </c>
      <c r="K9142" s="8">
        <v>158</v>
      </c>
      <c r="L9142" s="9">
        <f t="shared" si="142"/>
        <v>2844</v>
      </c>
      <c r="M9142" s="9">
        <v>1222.92</v>
      </c>
      <c r="N9142" s="10">
        <v>0.43000000000000005</v>
      </c>
      <c r="O9142" s="4" t="s">
        <v>24</v>
      </c>
    </row>
    <row r="9143" spans="1:15" ht="14.25" customHeight="1" x14ac:dyDescent="0.25">
      <c r="A9143" s="4" t="s">
        <v>26</v>
      </c>
      <c r="B9143" s="4">
        <v>1197831</v>
      </c>
      <c r="C9143" s="5">
        <v>44248</v>
      </c>
      <c r="D9143" s="37">
        <v>2021</v>
      </c>
      <c r="E9143" s="5" t="str">
        <f>TEXT(Sales[[#This Row],[Invoice Date]],"mmm")</f>
        <v>Feb</v>
      </c>
      <c r="F9143" s="4" t="s">
        <v>27</v>
      </c>
      <c r="G9143" s="4" t="s">
        <v>100</v>
      </c>
      <c r="H9143" s="4" t="s">
        <v>101</v>
      </c>
      <c r="I9143" s="6" t="s">
        <v>17</v>
      </c>
      <c r="J9143" s="7">
        <v>17</v>
      </c>
      <c r="K9143" s="8">
        <v>210</v>
      </c>
      <c r="L9143" s="9">
        <f t="shared" si="142"/>
        <v>3570</v>
      </c>
      <c r="M9143" s="9">
        <v>1606.5</v>
      </c>
      <c r="N9143" s="10">
        <v>0.45</v>
      </c>
      <c r="O9143" s="4" t="s">
        <v>24</v>
      </c>
    </row>
    <row r="9144" spans="1:15" ht="14.25" customHeight="1" x14ac:dyDescent="0.25">
      <c r="A9144" s="4" t="s">
        <v>26</v>
      </c>
      <c r="B9144" s="4">
        <v>1197831</v>
      </c>
      <c r="C9144" s="5">
        <v>44248</v>
      </c>
      <c r="D9144" s="37">
        <v>2021</v>
      </c>
      <c r="E9144" s="5" t="str">
        <f>TEXT(Sales[[#This Row],[Invoice Date]],"mmm")</f>
        <v>Feb</v>
      </c>
      <c r="F9144" s="4" t="s">
        <v>27</v>
      </c>
      <c r="G9144" s="4" t="s">
        <v>100</v>
      </c>
      <c r="H9144" s="4" t="s">
        <v>101</v>
      </c>
      <c r="I9144" s="6" t="s">
        <v>19</v>
      </c>
      <c r="J9144" s="7">
        <v>17</v>
      </c>
      <c r="K9144" s="8">
        <v>112</v>
      </c>
      <c r="L9144" s="9">
        <f t="shared" si="142"/>
        <v>1904</v>
      </c>
      <c r="M9144" s="9">
        <v>742.56</v>
      </c>
      <c r="N9144" s="10">
        <v>0.38999999999999996</v>
      </c>
      <c r="O9144" s="4" t="s">
        <v>24</v>
      </c>
    </row>
    <row r="9145" spans="1:15" ht="14.25" customHeight="1" x14ac:dyDescent="0.25">
      <c r="A9145" s="4" t="s">
        <v>26</v>
      </c>
      <c r="B9145" s="4">
        <v>1197831</v>
      </c>
      <c r="C9145" s="5">
        <v>44248</v>
      </c>
      <c r="D9145" s="37">
        <v>2021</v>
      </c>
      <c r="E9145" s="5" t="str">
        <f>TEXT(Sales[[#This Row],[Invoice Date]],"mmm")</f>
        <v>Feb</v>
      </c>
      <c r="F9145" s="4" t="s">
        <v>27</v>
      </c>
      <c r="G9145" s="4" t="s">
        <v>100</v>
      </c>
      <c r="H9145" s="4" t="s">
        <v>101</v>
      </c>
      <c r="I9145" s="6" t="s">
        <v>20</v>
      </c>
      <c r="J9145" s="7">
        <v>11</v>
      </c>
      <c r="K9145" s="8">
        <v>136</v>
      </c>
      <c r="L9145" s="9">
        <f t="shared" si="142"/>
        <v>1496</v>
      </c>
      <c r="M9145" s="9">
        <v>628.32000000000005</v>
      </c>
      <c r="N9145" s="10">
        <v>0.42000000000000004</v>
      </c>
      <c r="O9145" s="4" t="s">
        <v>24</v>
      </c>
    </row>
    <row r="9146" spans="1:15" ht="14.25" customHeight="1" x14ac:dyDescent="0.25">
      <c r="A9146" s="4" t="s">
        <v>25</v>
      </c>
      <c r="B9146" s="4">
        <v>1197831</v>
      </c>
      <c r="C9146" s="5">
        <v>44248</v>
      </c>
      <c r="D9146" s="37">
        <v>2021</v>
      </c>
      <c r="E9146" s="5" t="str">
        <f>TEXT(Sales[[#This Row],[Invoice Date]],"mmm")</f>
        <v>Feb</v>
      </c>
      <c r="F9146" s="4" t="s">
        <v>27</v>
      </c>
      <c r="G9146" s="4" t="s">
        <v>102</v>
      </c>
      <c r="H9146" s="4" t="s">
        <v>103</v>
      </c>
      <c r="I9146" s="6" t="s">
        <v>21</v>
      </c>
      <c r="J9146" s="7">
        <v>15</v>
      </c>
      <c r="K9146" s="8">
        <v>78</v>
      </c>
      <c r="L9146" s="9">
        <f t="shared" si="142"/>
        <v>1170</v>
      </c>
      <c r="M9146" s="9">
        <v>549.9</v>
      </c>
      <c r="N9146" s="10">
        <v>0.47000000000000003</v>
      </c>
      <c r="O9146" s="4" t="s">
        <v>24</v>
      </c>
    </row>
    <row r="9147" spans="1:15" ht="14.25" customHeight="1" x14ac:dyDescent="0.25">
      <c r="A9147" s="4" t="s">
        <v>25</v>
      </c>
      <c r="B9147" s="4">
        <v>1197831</v>
      </c>
      <c r="C9147" s="5">
        <v>44248</v>
      </c>
      <c r="D9147" s="37">
        <v>2021</v>
      </c>
      <c r="E9147" s="5" t="str">
        <f>TEXT(Sales[[#This Row],[Invoice Date]],"mmm")</f>
        <v>Feb</v>
      </c>
      <c r="F9147" s="4" t="s">
        <v>27</v>
      </c>
      <c r="G9147" s="4" t="s">
        <v>102</v>
      </c>
      <c r="H9147" s="4" t="s">
        <v>103</v>
      </c>
      <c r="I9147" s="6" t="s">
        <v>22</v>
      </c>
      <c r="J9147" s="7">
        <v>23</v>
      </c>
      <c r="K9147" s="8">
        <v>111</v>
      </c>
      <c r="L9147" s="9">
        <f t="shared" si="142"/>
        <v>2553</v>
      </c>
      <c r="M9147" s="9">
        <v>944.61</v>
      </c>
      <c r="N9147" s="10">
        <v>0.37</v>
      </c>
      <c r="O9147" s="4" t="s">
        <v>24</v>
      </c>
    </row>
    <row r="9148" spans="1:15" ht="14.25" customHeight="1" x14ac:dyDescent="0.25">
      <c r="A9148" s="4" t="s">
        <v>25</v>
      </c>
      <c r="B9148" s="4">
        <v>1197831</v>
      </c>
      <c r="C9148" s="5">
        <v>44248</v>
      </c>
      <c r="D9148" s="37">
        <v>2021</v>
      </c>
      <c r="E9148" s="5" t="str">
        <f>TEXT(Sales[[#This Row],[Invoice Date]],"mmm")</f>
        <v>Feb</v>
      </c>
      <c r="F9148" s="4" t="s">
        <v>27</v>
      </c>
      <c r="G9148" s="4" t="s">
        <v>102</v>
      </c>
      <c r="H9148" s="4" t="s">
        <v>103</v>
      </c>
      <c r="I9148" s="6" t="s">
        <v>23</v>
      </c>
      <c r="J9148" s="7">
        <v>16</v>
      </c>
      <c r="K9148" s="8">
        <v>145</v>
      </c>
      <c r="L9148" s="9">
        <f t="shared" si="142"/>
        <v>2320</v>
      </c>
      <c r="M9148" s="9">
        <v>974.40000000000009</v>
      </c>
      <c r="N9148" s="10">
        <v>0.42000000000000004</v>
      </c>
      <c r="O9148" s="4" t="s">
        <v>24</v>
      </c>
    </row>
    <row r="9149" spans="1:15" ht="14.25" customHeight="1" x14ac:dyDescent="0.25">
      <c r="A9149" s="4" t="s">
        <v>25</v>
      </c>
      <c r="B9149" s="4">
        <v>1197831</v>
      </c>
      <c r="C9149" s="5">
        <v>44274</v>
      </c>
      <c r="D9149" s="37">
        <v>2021</v>
      </c>
      <c r="E9149" s="5" t="str">
        <f>TEXT(Sales[[#This Row],[Invoice Date]],"mmm")</f>
        <v>Mar</v>
      </c>
      <c r="F9149" s="4" t="s">
        <v>27</v>
      </c>
      <c r="G9149" s="4" t="s">
        <v>102</v>
      </c>
      <c r="H9149" s="4" t="s">
        <v>103</v>
      </c>
      <c r="I9149" s="6" t="s">
        <v>17</v>
      </c>
      <c r="J9149" s="7">
        <v>15</v>
      </c>
      <c r="K9149" s="8">
        <v>206</v>
      </c>
      <c r="L9149" s="9">
        <f t="shared" si="142"/>
        <v>3090</v>
      </c>
      <c r="M9149" s="9">
        <v>1452.3000000000002</v>
      </c>
      <c r="N9149" s="10">
        <v>0.47000000000000003</v>
      </c>
      <c r="O9149" s="4" t="s">
        <v>24</v>
      </c>
    </row>
    <row r="9150" spans="1:15" ht="14.25" customHeight="1" x14ac:dyDescent="0.25">
      <c r="A9150" s="4" t="s">
        <v>25</v>
      </c>
      <c r="B9150" s="4">
        <v>1197831</v>
      </c>
      <c r="C9150" s="5">
        <v>44274</v>
      </c>
      <c r="D9150" s="37">
        <v>2021</v>
      </c>
      <c r="E9150" s="5" t="str">
        <f>TEXT(Sales[[#This Row],[Invoice Date]],"mmm")</f>
        <v>Mar</v>
      </c>
      <c r="F9150" s="4" t="s">
        <v>27</v>
      </c>
      <c r="G9150" s="4" t="s">
        <v>102</v>
      </c>
      <c r="H9150" s="4" t="s">
        <v>103</v>
      </c>
      <c r="I9150" s="6" t="s">
        <v>19</v>
      </c>
      <c r="J9150" s="7">
        <v>14</v>
      </c>
      <c r="K9150" s="8">
        <v>107</v>
      </c>
      <c r="L9150" s="9">
        <f t="shared" si="142"/>
        <v>1498</v>
      </c>
      <c r="M9150" s="9">
        <v>554.26</v>
      </c>
      <c r="N9150" s="10">
        <v>0.37</v>
      </c>
      <c r="O9150" s="4" t="s">
        <v>24</v>
      </c>
    </row>
    <row r="9151" spans="1:15" ht="14.25" customHeight="1" x14ac:dyDescent="0.25">
      <c r="A9151" s="4" t="s">
        <v>25</v>
      </c>
      <c r="B9151" s="4">
        <v>1197831</v>
      </c>
      <c r="C9151" s="5">
        <v>44274</v>
      </c>
      <c r="D9151" s="37">
        <v>2021</v>
      </c>
      <c r="E9151" s="5" t="str">
        <f>TEXT(Sales[[#This Row],[Invoice Date]],"mmm")</f>
        <v>Mar</v>
      </c>
      <c r="F9151" s="4" t="s">
        <v>27</v>
      </c>
      <c r="G9151" s="4" t="s">
        <v>102</v>
      </c>
      <c r="H9151" s="4" t="s">
        <v>103</v>
      </c>
      <c r="I9151" s="6" t="s">
        <v>20</v>
      </c>
      <c r="J9151" s="7">
        <v>8</v>
      </c>
      <c r="K9151" s="8">
        <v>112</v>
      </c>
      <c r="L9151" s="9">
        <f t="shared" si="142"/>
        <v>896</v>
      </c>
      <c r="M9151" s="9">
        <v>403.2</v>
      </c>
      <c r="N9151" s="10">
        <v>0.45</v>
      </c>
      <c r="O9151" s="4" t="s">
        <v>24</v>
      </c>
    </row>
    <row r="9152" spans="1:15" ht="14.25" customHeight="1" x14ac:dyDescent="0.25">
      <c r="A9152" s="4" t="s">
        <v>25</v>
      </c>
      <c r="B9152" s="4">
        <v>1197831</v>
      </c>
      <c r="C9152" s="5">
        <v>44274</v>
      </c>
      <c r="D9152" s="37">
        <v>2021</v>
      </c>
      <c r="E9152" s="5" t="str">
        <f>TEXT(Sales[[#This Row],[Invoice Date]],"mmm")</f>
        <v>Mar</v>
      </c>
      <c r="F9152" s="4" t="s">
        <v>27</v>
      </c>
      <c r="G9152" s="4" t="s">
        <v>102</v>
      </c>
      <c r="H9152" s="4" t="s">
        <v>103</v>
      </c>
      <c r="I9152" s="6" t="s">
        <v>21</v>
      </c>
      <c r="J9152" s="7">
        <v>15</v>
      </c>
      <c r="K9152" s="8">
        <v>70</v>
      </c>
      <c r="L9152" s="9">
        <f t="shared" si="142"/>
        <v>1050</v>
      </c>
      <c r="M9152" s="9">
        <v>493.50000000000006</v>
      </c>
      <c r="N9152" s="10">
        <v>0.47000000000000003</v>
      </c>
      <c r="O9152" s="4" t="s">
        <v>24</v>
      </c>
    </row>
    <row r="9153" spans="1:15" ht="14.25" customHeight="1" x14ac:dyDescent="0.25">
      <c r="A9153" s="4" t="s">
        <v>25</v>
      </c>
      <c r="B9153" s="4">
        <v>1197831</v>
      </c>
      <c r="C9153" s="5">
        <v>44274</v>
      </c>
      <c r="D9153" s="37">
        <v>2021</v>
      </c>
      <c r="E9153" s="5" t="str">
        <f>TEXT(Sales[[#This Row],[Invoice Date]],"mmm")</f>
        <v>Mar</v>
      </c>
      <c r="F9153" s="4" t="s">
        <v>27</v>
      </c>
      <c r="G9153" s="4" t="s">
        <v>102</v>
      </c>
      <c r="H9153" s="4" t="s">
        <v>103</v>
      </c>
      <c r="I9153" s="6" t="s">
        <v>22</v>
      </c>
      <c r="J9153" s="7">
        <v>24</v>
      </c>
      <c r="K9153" s="8">
        <v>88</v>
      </c>
      <c r="L9153" s="9">
        <f t="shared" si="142"/>
        <v>2112</v>
      </c>
      <c r="M9153" s="9">
        <v>844.8</v>
      </c>
      <c r="N9153" s="10">
        <v>0.39999999999999997</v>
      </c>
      <c r="O9153" s="4" t="s">
        <v>24</v>
      </c>
    </row>
    <row r="9154" spans="1:15" ht="14.25" customHeight="1" x14ac:dyDescent="0.25">
      <c r="A9154" s="4" t="s">
        <v>25</v>
      </c>
      <c r="B9154" s="4">
        <v>1197831</v>
      </c>
      <c r="C9154" s="5">
        <v>44274</v>
      </c>
      <c r="D9154" s="37">
        <v>2021</v>
      </c>
      <c r="E9154" s="5" t="str">
        <f>TEXT(Sales[[#This Row],[Invoice Date]],"mmm")</f>
        <v>Mar</v>
      </c>
      <c r="F9154" s="4" t="s">
        <v>27</v>
      </c>
      <c r="G9154" s="4" t="s">
        <v>102</v>
      </c>
      <c r="H9154" s="4" t="s">
        <v>103</v>
      </c>
      <c r="I9154" s="6" t="s">
        <v>23</v>
      </c>
      <c r="J9154" s="7">
        <v>20</v>
      </c>
      <c r="K9154" s="8">
        <v>112</v>
      </c>
      <c r="L9154" s="9">
        <f t="shared" si="142"/>
        <v>2240</v>
      </c>
      <c r="M9154" s="9">
        <v>1030.4000000000001</v>
      </c>
      <c r="N9154" s="10">
        <v>0.46</v>
      </c>
      <c r="O9154" s="4" t="s">
        <v>24</v>
      </c>
    </row>
    <row r="9155" spans="1:15" ht="14.25" customHeight="1" x14ac:dyDescent="0.25">
      <c r="A9155" s="4" t="s">
        <v>25</v>
      </c>
      <c r="B9155" s="4">
        <v>1197831</v>
      </c>
      <c r="C9155" s="5">
        <v>44306</v>
      </c>
      <c r="D9155" s="37">
        <v>2021</v>
      </c>
      <c r="E9155" s="5" t="str">
        <f>TEXT(Sales[[#This Row],[Invoice Date]],"mmm")</f>
        <v>Apr</v>
      </c>
      <c r="F9155" s="4" t="s">
        <v>27</v>
      </c>
      <c r="G9155" s="4" t="s">
        <v>102</v>
      </c>
      <c r="H9155" s="4" t="s">
        <v>103</v>
      </c>
      <c r="I9155" s="6" t="s">
        <v>17</v>
      </c>
      <c r="J9155" s="7">
        <v>19</v>
      </c>
      <c r="K9155" s="8">
        <v>204</v>
      </c>
      <c r="L9155" s="9">
        <f t="shared" ref="L9155:L9218" si="143">J9155*K9155</f>
        <v>3876</v>
      </c>
      <c r="M9155" s="9">
        <v>1744.2</v>
      </c>
      <c r="N9155" s="10">
        <v>0.45</v>
      </c>
      <c r="O9155" s="4" t="s">
        <v>24</v>
      </c>
    </row>
    <row r="9156" spans="1:15" ht="14.25" customHeight="1" x14ac:dyDescent="0.25">
      <c r="A9156" s="4" t="s">
        <v>25</v>
      </c>
      <c r="B9156" s="4">
        <v>1197831</v>
      </c>
      <c r="C9156" s="5">
        <v>44306</v>
      </c>
      <c r="D9156" s="37">
        <v>2021</v>
      </c>
      <c r="E9156" s="5" t="str">
        <f>TEXT(Sales[[#This Row],[Invoice Date]],"mmm")</f>
        <v>Apr</v>
      </c>
      <c r="F9156" s="4" t="s">
        <v>27</v>
      </c>
      <c r="G9156" s="4" t="s">
        <v>102</v>
      </c>
      <c r="H9156" s="4" t="s">
        <v>103</v>
      </c>
      <c r="I9156" s="6" t="s">
        <v>19</v>
      </c>
      <c r="J9156" s="7">
        <v>20</v>
      </c>
      <c r="K9156" s="8">
        <v>102</v>
      </c>
      <c r="L9156" s="9">
        <f t="shared" si="143"/>
        <v>2040</v>
      </c>
      <c r="M9156" s="9">
        <v>815.99999999999989</v>
      </c>
      <c r="N9156" s="10">
        <v>0.39999999999999997</v>
      </c>
      <c r="O9156" s="4" t="s">
        <v>24</v>
      </c>
    </row>
    <row r="9157" spans="1:15" ht="14.25" customHeight="1" x14ac:dyDescent="0.25">
      <c r="A9157" s="4" t="s">
        <v>25</v>
      </c>
      <c r="B9157" s="4">
        <v>1197831</v>
      </c>
      <c r="C9157" s="5">
        <v>44306</v>
      </c>
      <c r="D9157" s="37">
        <v>2021</v>
      </c>
      <c r="E9157" s="5" t="str">
        <f>TEXT(Sales[[#This Row],[Invoice Date]],"mmm")</f>
        <v>Apr</v>
      </c>
      <c r="F9157" s="4" t="s">
        <v>27</v>
      </c>
      <c r="G9157" s="4" t="s">
        <v>102</v>
      </c>
      <c r="H9157" s="4" t="s">
        <v>103</v>
      </c>
      <c r="I9157" s="6" t="s">
        <v>20</v>
      </c>
      <c r="J9157" s="7">
        <v>11</v>
      </c>
      <c r="K9157" s="8">
        <v>96</v>
      </c>
      <c r="L9157" s="9">
        <f t="shared" si="143"/>
        <v>1056</v>
      </c>
      <c r="M9157" s="9">
        <v>496.32000000000005</v>
      </c>
      <c r="N9157" s="10">
        <v>0.47000000000000003</v>
      </c>
      <c r="O9157" s="4" t="s">
        <v>24</v>
      </c>
    </row>
    <row r="9158" spans="1:15" ht="14.25" customHeight="1" x14ac:dyDescent="0.25">
      <c r="A9158" s="4" t="s">
        <v>25</v>
      </c>
      <c r="B9158" s="4">
        <v>1197831</v>
      </c>
      <c r="C9158" s="5">
        <v>44306</v>
      </c>
      <c r="D9158" s="37">
        <v>2021</v>
      </c>
      <c r="E9158" s="5" t="str">
        <f>TEXT(Sales[[#This Row],[Invoice Date]],"mmm")</f>
        <v>Apr</v>
      </c>
      <c r="F9158" s="4" t="s">
        <v>27</v>
      </c>
      <c r="G9158" s="4" t="s">
        <v>102</v>
      </c>
      <c r="H9158" s="4" t="s">
        <v>103</v>
      </c>
      <c r="I9158" s="6" t="s">
        <v>21</v>
      </c>
      <c r="J9158" s="7">
        <v>13</v>
      </c>
      <c r="K9158" s="8">
        <v>77</v>
      </c>
      <c r="L9158" s="9">
        <f t="shared" si="143"/>
        <v>1001</v>
      </c>
      <c r="M9158" s="9">
        <v>470.47</v>
      </c>
      <c r="N9158" s="10">
        <v>0.47000000000000003</v>
      </c>
      <c r="O9158" s="4" t="s">
        <v>24</v>
      </c>
    </row>
    <row r="9159" spans="1:15" ht="14.25" customHeight="1" x14ac:dyDescent="0.25">
      <c r="A9159" s="4" t="s">
        <v>25</v>
      </c>
      <c r="B9159" s="4">
        <v>1197831</v>
      </c>
      <c r="C9159" s="5">
        <v>44306</v>
      </c>
      <c r="D9159" s="37">
        <v>2021</v>
      </c>
      <c r="E9159" s="5" t="str">
        <f>TEXT(Sales[[#This Row],[Invoice Date]],"mmm")</f>
        <v>Apr</v>
      </c>
      <c r="F9159" s="4" t="s">
        <v>27</v>
      </c>
      <c r="G9159" s="4" t="s">
        <v>102</v>
      </c>
      <c r="H9159" s="4" t="s">
        <v>103</v>
      </c>
      <c r="I9159" s="6" t="s">
        <v>22</v>
      </c>
      <c r="J9159" s="7">
        <v>31</v>
      </c>
      <c r="K9159" s="8">
        <v>75</v>
      </c>
      <c r="L9159" s="9">
        <f t="shared" si="143"/>
        <v>2325</v>
      </c>
      <c r="M9159" s="9">
        <v>860.25</v>
      </c>
      <c r="N9159" s="10">
        <v>0.37</v>
      </c>
      <c r="O9159" s="4" t="s">
        <v>24</v>
      </c>
    </row>
    <row r="9160" spans="1:15" ht="14.25" customHeight="1" x14ac:dyDescent="0.25">
      <c r="A9160" s="4" t="s">
        <v>25</v>
      </c>
      <c r="B9160" s="4">
        <v>1197831</v>
      </c>
      <c r="C9160" s="5">
        <v>44306</v>
      </c>
      <c r="D9160" s="37">
        <v>2021</v>
      </c>
      <c r="E9160" s="5" t="str">
        <f>TEXT(Sales[[#This Row],[Invoice Date]],"mmm")</f>
        <v>Apr</v>
      </c>
      <c r="F9160" s="4" t="s">
        <v>27</v>
      </c>
      <c r="G9160" s="4" t="s">
        <v>102</v>
      </c>
      <c r="H9160" s="4" t="s">
        <v>103</v>
      </c>
      <c r="I9160" s="6" t="s">
        <v>23</v>
      </c>
      <c r="J9160" s="7">
        <v>24</v>
      </c>
      <c r="K9160" s="8">
        <v>120</v>
      </c>
      <c r="L9160" s="9">
        <f t="shared" si="143"/>
        <v>2880</v>
      </c>
      <c r="M9160" s="9">
        <v>1267.2</v>
      </c>
      <c r="N9160" s="10">
        <v>0.44</v>
      </c>
      <c r="O9160" s="4" t="s">
        <v>24</v>
      </c>
    </row>
    <row r="9161" spans="1:15" ht="14.25" customHeight="1" x14ac:dyDescent="0.25">
      <c r="A9161" s="4" t="s">
        <v>25</v>
      </c>
      <c r="B9161" s="4">
        <v>1197831</v>
      </c>
      <c r="C9161" s="5">
        <v>44335</v>
      </c>
      <c r="D9161" s="37">
        <v>2021</v>
      </c>
      <c r="E9161" s="5" t="str">
        <f>TEXT(Sales[[#This Row],[Invoice Date]],"mmm")</f>
        <v>May</v>
      </c>
      <c r="F9161" s="4" t="s">
        <v>27</v>
      </c>
      <c r="G9161" s="4" t="s">
        <v>102</v>
      </c>
      <c r="H9161" s="4" t="s">
        <v>103</v>
      </c>
      <c r="I9161" s="6" t="s">
        <v>17</v>
      </c>
      <c r="J9161" s="7">
        <v>26</v>
      </c>
      <c r="K9161" s="8">
        <v>228</v>
      </c>
      <c r="L9161" s="9">
        <f t="shared" si="143"/>
        <v>5928</v>
      </c>
      <c r="M9161" s="9">
        <v>2726.88</v>
      </c>
      <c r="N9161" s="10">
        <v>0.46</v>
      </c>
      <c r="O9161" s="4" t="s">
        <v>24</v>
      </c>
    </row>
    <row r="9162" spans="1:15" ht="14.25" customHeight="1" x14ac:dyDescent="0.25">
      <c r="A9162" s="4" t="s">
        <v>25</v>
      </c>
      <c r="B9162" s="4">
        <v>1197831</v>
      </c>
      <c r="C9162" s="5">
        <v>44335</v>
      </c>
      <c r="D9162" s="37">
        <v>2021</v>
      </c>
      <c r="E9162" s="5" t="str">
        <f>TEXT(Sales[[#This Row],[Invoice Date]],"mmm")</f>
        <v>May</v>
      </c>
      <c r="F9162" s="4" t="s">
        <v>27</v>
      </c>
      <c r="G9162" s="4" t="s">
        <v>102</v>
      </c>
      <c r="H9162" s="4" t="s">
        <v>103</v>
      </c>
      <c r="I9162" s="6" t="s">
        <v>19</v>
      </c>
      <c r="J9162" s="7">
        <v>28</v>
      </c>
      <c r="K9162" s="8">
        <v>116</v>
      </c>
      <c r="L9162" s="9">
        <f t="shared" si="143"/>
        <v>3248</v>
      </c>
      <c r="M9162" s="9">
        <v>1364.1599999999999</v>
      </c>
      <c r="N9162" s="10">
        <v>0.42</v>
      </c>
      <c r="O9162" s="4" t="s">
        <v>24</v>
      </c>
    </row>
    <row r="9163" spans="1:15" ht="14.25" customHeight="1" x14ac:dyDescent="0.25">
      <c r="A9163" s="4" t="s">
        <v>25</v>
      </c>
      <c r="B9163" s="4">
        <v>1197831</v>
      </c>
      <c r="C9163" s="5">
        <v>44335</v>
      </c>
      <c r="D9163" s="37">
        <v>2021</v>
      </c>
      <c r="E9163" s="5" t="str">
        <f>TEXT(Sales[[#This Row],[Invoice Date]],"mmm")</f>
        <v>May</v>
      </c>
      <c r="F9163" s="4" t="s">
        <v>27</v>
      </c>
      <c r="G9163" s="4" t="s">
        <v>102</v>
      </c>
      <c r="H9163" s="4" t="s">
        <v>103</v>
      </c>
      <c r="I9163" s="6" t="s">
        <v>20</v>
      </c>
      <c r="J9163" s="7">
        <v>27</v>
      </c>
      <c r="K9163" s="8">
        <v>119</v>
      </c>
      <c r="L9163" s="9">
        <f t="shared" si="143"/>
        <v>3213</v>
      </c>
      <c r="M9163" s="9">
        <v>1413.72</v>
      </c>
      <c r="N9163" s="10">
        <v>0.44</v>
      </c>
      <c r="O9163" s="4" t="s">
        <v>24</v>
      </c>
    </row>
    <row r="9164" spans="1:15" ht="14.25" customHeight="1" x14ac:dyDescent="0.25">
      <c r="A9164" s="4" t="s">
        <v>25</v>
      </c>
      <c r="B9164" s="4">
        <v>1197831</v>
      </c>
      <c r="C9164" s="5">
        <v>44335</v>
      </c>
      <c r="D9164" s="37">
        <v>2021</v>
      </c>
      <c r="E9164" s="5" t="str">
        <f>TEXT(Sales[[#This Row],[Invoice Date]],"mmm")</f>
        <v>May</v>
      </c>
      <c r="F9164" s="4" t="s">
        <v>27</v>
      </c>
      <c r="G9164" s="4" t="s">
        <v>102</v>
      </c>
      <c r="H9164" s="4" t="s">
        <v>103</v>
      </c>
      <c r="I9164" s="6" t="s">
        <v>21</v>
      </c>
      <c r="J9164" s="7">
        <v>24</v>
      </c>
      <c r="K9164" s="8">
        <v>90</v>
      </c>
      <c r="L9164" s="9">
        <f t="shared" si="143"/>
        <v>2160</v>
      </c>
      <c r="M9164" s="9">
        <v>1015.2</v>
      </c>
      <c r="N9164" s="10">
        <v>0.47000000000000003</v>
      </c>
      <c r="O9164" s="4" t="s">
        <v>24</v>
      </c>
    </row>
    <row r="9165" spans="1:15" ht="14.25" customHeight="1" x14ac:dyDescent="0.25">
      <c r="A9165" s="4" t="s">
        <v>25</v>
      </c>
      <c r="B9165" s="4">
        <v>1197831</v>
      </c>
      <c r="C9165" s="5">
        <v>44335</v>
      </c>
      <c r="D9165" s="37">
        <v>2021</v>
      </c>
      <c r="E9165" s="5" t="str">
        <f>TEXT(Sales[[#This Row],[Invoice Date]],"mmm")</f>
        <v>May</v>
      </c>
      <c r="F9165" s="4" t="s">
        <v>27</v>
      </c>
      <c r="G9165" s="4" t="s">
        <v>102</v>
      </c>
      <c r="H9165" s="4" t="s">
        <v>103</v>
      </c>
      <c r="I9165" s="6" t="s">
        <v>22</v>
      </c>
      <c r="J9165" s="7">
        <v>32</v>
      </c>
      <c r="K9165" s="8">
        <v>111</v>
      </c>
      <c r="L9165" s="9">
        <f t="shared" si="143"/>
        <v>3552</v>
      </c>
      <c r="M9165" s="9">
        <v>1385.2799999999997</v>
      </c>
      <c r="N9165" s="10">
        <v>0.38999999999999996</v>
      </c>
      <c r="O9165" s="4" t="s">
        <v>24</v>
      </c>
    </row>
    <row r="9166" spans="1:15" ht="14.25" customHeight="1" x14ac:dyDescent="0.25">
      <c r="A9166" s="4" t="s">
        <v>25</v>
      </c>
      <c r="B9166" s="4">
        <v>1197831</v>
      </c>
      <c r="C9166" s="5">
        <v>44335</v>
      </c>
      <c r="D9166" s="37">
        <v>2021</v>
      </c>
      <c r="E9166" s="5" t="str">
        <f>TEXT(Sales[[#This Row],[Invoice Date]],"mmm")</f>
        <v>May</v>
      </c>
      <c r="F9166" s="4" t="s">
        <v>27</v>
      </c>
      <c r="G9166" s="4" t="s">
        <v>102</v>
      </c>
      <c r="H9166" s="4" t="s">
        <v>103</v>
      </c>
      <c r="I9166" s="6" t="s">
        <v>23</v>
      </c>
      <c r="J9166" s="7">
        <v>33</v>
      </c>
      <c r="K9166" s="8">
        <v>145</v>
      </c>
      <c r="L9166" s="9">
        <f t="shared" si="143"/>
        <v>4785</v>
      </c>
      <c r="M9166" s="9">
        <v>2248.9500000000003</v>
      </c>
      <c r="N9166" s="10">
        <v>0.47000000000000003</v>
      </c>
      <c r="O9166" s="4" t="s">
        <v>24</v>
      </c>
    </row>
    <row r="9167" spans="1:15" ht="14.25" customHeight="1" x14ac:dyDescent="0.25">
      <c r="A9167" s="4" t="s">
        <v>25</v>
      </c>
      <c r="B9167" s="4">
        <v>1197831</v>
      </c>
      <c r="C9167" s="5">
        <v>44368</v>
      </c>
      <c r="D9167" s="37">
        <v>2021</v>
      </c>
      <c r="E9167" s="5" t="str">
        <f>TEXT(Sales[[#This Row],[Invoice Date]],"mmm")</f>
        <v>Jun</v>
      </c>
      <c r="F9167" s="4" t="s">
        <v>27</v>
      </c>
      <c r="G9167" s="4" t="s">
        <v>102</v>
      </c>
      <c r="H9167" s="4" t="s">
        <v>103</v>
      </c>
      <c r="I9167" s="6" t="s">
        <v>17</v>
      </c>
      <c r="J9167" s="7">
        <v>28</v>
      </c>
      <c r="K9167" s="8">
        <v>236</v>
      </c>
      <c r="L9167" s="9">
        <f t="shared" si="143"/>
        <v>6608</v>
      </c>
      <c r="M9167" s="9">
        <v>2907.52</v>
      </c>
      <c r="N9167" s="10">
        <v>0.44</v>
      </c>
      <c r="O9167" s="4" t="s">
        <v>24</v>
      </c>
    </row>
    <row r="9168" spans="1:15" ht="14.25" customHeight="1" x14ac:dyDescent="0.25">
      <c r="A9168" s="4" t="s">
        <v>25</v>
      </c>
      <c r="B9168" s="4">
        <v>1197831</v>
      </c>
      <c r="C9168" s="5">
        <v>44368</v>
      </c>
      <c r="D9168" s="37">
        <v>2021</v>
      </c>
      <c r="E9168" s="5" t="str">
        <f>TEXT(Sales[[#This Row],[Invoice Date]],"mmm")</f>
        <v>Jun</v>
      </c>
      <c r="F9168" s="4" t="s">
        <v>27</v>
      </c>
      <c r="G9168" s="4" t="s">
        <v>102</v>
      </c>
      <c r="H9168" s="4" t="s">
        <v>103</v>
      </c>
      <c r="I9168" s="6" t="s">
        <v>19</v>
      </c>
      <c r="J9168" s="7">
        <v>25</v>
      </c>
      <c r="K9168" s="8">
        <v>149</v>
      </c>
      <c r="L9168" s="9">
        <f t="shared" si="143"/>
        <v>3725</v>
      </c>
      <c r="M9168" s="9">
        <v>1452.7499999999998</v>
      </c>
      <c r="N9168" s="10">
        <v>0.38999999999999996</v>
      </c>
      <c r="O9168" s="4" t="s">
        <v>24</v>
      </c>
    </row>
    <row r="9169" spans="1:15" ht="14.25" customHeight="1" x14ac:dyDescent="0.25">
      <c r="A9169" s="4" t="s">
        <v>25</v>
      </c>
      <c r="B9169" s="4">
        <v>1197831</v>
      </c>
      <c r="C9169" s="5">
        <v>44368</v>
      </c>
      <c r="D9169" s="37">
        <v>2021</v>
      </c>
      <c r="E9169" s="5" t="str">
        <f>TEXT(Sales[[#This Row],[Invoice Date]],"mmm")</f>
        <v>Jun</v>
      </c>
      <c r="F9169" s="4" t="s">
        <v>27</v>
      </c>
      <c r="G9169" s="4" t="s">
        <v>102</v>
      </c>
      <c r="H9169" s="4" t="s">
        <v>103</v>
      </c>
      <c r="I9169" s="6" t="s">
        <v>20</v>
      </c>
      <c r="J9169" s="7">
        <v>28</v>
      </c>
      <c r="K9169" s="8">
        <v>124</v>
      </c>
      <c r="L9169" s="9">
        <f t="shared" si="143"/>
        <v>3472</v>
      </c>
      <c r="M9169" s="9">
        <v>1562.4</v>
      </c>
      <c r="N9169" s="10">
        <v>0.45</v>
      </c>
      <c r="O9169" s="4" t="s">
        <v>24</v>
      </c>
    </row>
    <row r="9170" spans="1:15" ht="14.25" customHeight="1" x14ac:dyDescent="0.25">
      <c r="A9170" s="4" t="s">
        <v>25</v>
      </c>
      <c r="B9170" s="4">
        <v>1197831</v>
      </c>
      <c r="C9170" s="5">
        <v>44368</v>
      </c>
      <c r="D9170" s="37">
        <v>2021</v>
      </c>
      <c r="E9170" s="5" t="str">
        <f>TEXT(Sales[[#This Row],[Invoice Date]],"mmm")</f>
        <v>Jun</v>
      </c>
      <c r="F9170" s="4" t="s">
        <v>27</v>
      </c>
      <c r="G9170" s="4" t="s">
        <v>102</v>
      </c>
      <c r="H9170" s="4" t="s">
        <v>103</v>
      </c>
      <c r="I9170" s="6" t="s">
        <v>21</v>
      </c>
      <c r="J9170" s="7">
        <v>29</v>
      </c>
      <c r="K9170" s="8">
        <v>124</v>
      </c>
      <c r="L9170" s="9">
        <f t="shared" si="143"/>
        <v>3596</v>
      </c>
      <c r="M9170" s="9">
        <v>1582.24</v>
      </c>
      <c r="N9170" s="10">
        <v>0.44</v>
      </c>
      <c r="O9170" s="4" t="s">
        <v>24</v>
      </c>
    </row>
    <row r="9171" spans="1:15" ht="14.25" customHeight="1" x14ac:dyDescent="0.25">
      <c r="A9171" s="4" t="s">
        <v>25</v>
      </c>
      <c r="B9171" s="4">
        <v>1197831</v>
      </c>
      <c r="C9171" s="5">
        <v>44368</v>
      </c>
      <c r="D9171" s="37">
        <v>2021</v>
      </c>
      <c r="E9171" s="5" t="str">
        <f>TEXT(Sales[[#This Row],[Invoice Date]],"mmm")</f>
        <v>Jun</v>
      </c>
      <c r="F9171" s="4" t="s">
        <v>27</v>
      </c>
      <c r="G9171" s="4" t="s">
        <v>102</v>
      </c>
      <c r="H9171" s="4" t="s">
        <v>103</v>
      </c>
      <c r="I9171" s="6" t="s">
        <v>22</v>
      </c>
      <c r="J9171" s="7">
        <v>37</v>
      </c>
      <c r="K9171" s="8">
        <v>116</v>
      </c>
      <c r="L9171" s="9">
        <f t="shared" si="143"/>
        <v>4292</v>
      </c>
      <c r="M9171" s="9">
        <v>1673.8799999999999</v>
      </c>
      <c r="N9171" s="10">
        <v>0.38999999999999996</v>
      </c>
      <c r="O9171" s="4" t="s">
        <v>24</v>
      </c>
    </row>
    <row r="9172" spans="1:15" ht="14.25" customHeight="1" x14ac:dyDescent="0.25">
      <c r="A9172" s="4" t="s">
        <v>25</v>
      </c>
      <c r="B9172" s="4">
        <v>1197831</v>
      </c>
      <c r="C9172" s="5">
        <v>44368</v>
      </c>
      <c r="D9172" s="37">
        <v>2021</v>
      </c>
      <c r="E9172" s="5" t="str">
        <f>TEXT(Sales[[#This Row],[Invoice Date]],"mmm")</f>
        <v>Jun</v>
      </c>
      <c r="F9172" s="4" t="s">
        <v>27</v>
      </c>
      <c r="G9172" s="4" t="s">
        <v>102</v>
      </c>
      <c r="H9172" s="4" t="s">
        <v>103</v>
      </c>
      <c r="I9172" s="6" t="s">
        <v>23</v>
      </c>
      <c r="J9172" s="7">
        <v>48</v>
      </c>
      <c r="K9172" s="8">
        <v>165</v>
      </c>
      <c r="L9172" s="9">
        <f t="shared" si="143"/>
        <v>7920</v>
      </c>
      <c r="M9172" s="9">
        <v>3405.6000000000004</v>
      </c>
      <c r="N9172" s="10">
        <v>0.43000000000000005</v>
      </c>
      <c r="O9172" s="4" t="s">
        <v>24</v>
      </c>
    </row>
    <row r="9173" spans="1:15" ht="14.25" customHeight="1" x14ac:dyDescent="0.25">
      <c r="A9173" s="4" t="s">
        <v>25</v>
      </c>
      <c r="B9173" s="4">
        <v>1197831</v>
      </c>
      <c r="C9173" s="5">
        <v>44396</v>
      </c>
      <c r="D9173" s="37">
        <v>2021</v>
      </c>
      <c r="E9173" s="5" t="str">
        <f>TEXT(Sales[[#This Row],[Invoice Date]],"mmm")</f>
        <v>Jul</v>
      </c>
      <c r="F9173" s="4" t="s">
        <v>27</v>
      </c>
      <c r="G9173" s="4" t="s">
        <v>102</v>
      </c>
      <c r="H9173" s="4" t="s">
        <v>103</v>
      </c>
      <c r="I9173" s="6" t="s">
        <v>17</v>
      </c>
      <c r="J9173" s="7">
        <v>39</v>
      </c>
      <c r="K9173" s="8">
        <v>271</v>
      </c>
      <c r="L9173" s="9">
        <f t="shared" si="143"/>
        <v>10569</v>
      </c>
      <c r="M9173" s="9">
        <v>4438.9800000000005</v>
      </c>
      <c r="N9173" s="10">
        <v>0.42000000000000004</v>
      </c>
      <c r="O9173" s="4" t="s">
        <v>24</v>
      </c>
    </row>
    <row r="9174" spans="1:15" ht="14.25" customHeight="1" x14ac:dyDescent="0.25">
      <c r="A9174" s="4" t="s">
        <v>25</v>
      </c>
      <c r="B9174" s="4">
        <v>1197831</v>
      </c>
      <c r="C9174" s="5">
        <v>44396</v>
      </c>
      <c r="D9174" s="37">
        <v>2021</v>
      </c>
      <c r="E9174" s="5" t="str">
        <f>TEXT(Sales[[#This Row],[Invoice Date]],"mmm")</f>
        <v>Jul</v>
      </c>
      <c r="F9174" s="4" t="s">
        <v>27</v>
      </c>
      <c r="G9174" s="4" t="s">
        <v>102</v>
      </c>
      <c r="H9174" s="4" t="s">
        <v>103</v>
      </c>
      <c r="I9174" s="6" t="s">
        <v>19</v>
      </c>
      <c r="J9174" s="7">
        <v>36</v>
      </c>
      <c r="K9174" s="8">
        <v>163</v>
      </c>
      <c r="L9174" s="9">
        <f t="shared" si="143"/>
        <v>5868</v>
      </c>
      <c r="M9174" s="9">
        <v>2171.16</v>
      </c>
      <c r="N9174" s="10">
        <v>0.37</v>
      </c>
      <c r="O9174" s="4" t="s">
        <v>24</v>
      </c>
    </row>
    <row r="9175" spans="1:15" ht="14.25" customHeight="1" x14ac:dyDescent="0.25">
      <c r="A9175" s="4" t="s">
        <v>25</v>
      </c>
      <c r="B9175" s="4">
        <v>1197831</v>
      </c>
      <c r="C9175" s="5">
        <v>44396</v>
      </c>
      <c r="D9175" s="37">
        <v>2021</v>
      </c>
      <c r="E9175" s="5" t="str">
        <f>TEXT(Sales[[#This Row],[Invoice Date]],"mmm")</f>
        <v>Jul</v>
      </c>
      <c r="F9175" s="4" t="s">
        <v>27</v>
      </c>
      <c r="G9175" s="4" t="s">
        <v>102</v>
      </c>
      <c r="H9175" s="4" t="s">
        <v>103</v>
      </c>
      <c r="I9175" s="6" t="s">
        <v>20</v>
      </c>
      <c r="J9175" s="7">
        <v>32</v>
      </c>
      <c r="K9175" s="8">
        <v>140</v>
      </c>
      <c r="L9175" s="9">
        <f t="shared" si="143"/>
        <v>4480</v>
      </c>
      <c r="M9175" s="9">
        <v>1971.2</v>
      </c>
      <c r="N9175" s="10">
        <v>0.44</v>
      </c>
      <c r="O9175" s="4" t="s">
        <v>24</v>
      </c>
    </row>
    <row r="9176" spans="1:15" ht="14.25" customHeight="1" x14ac:dyDescent="0.25">
      <c r="A9176" s="4" t="s">
        <v>25</v>
      </c>
      <c r="B9176" s="4">
        <v>1197831</v>
      </c>
      <c r="C9176" s="5">
        <v>44396</v>
      </c>
      <c r="D9176" s="37">
        <v>2021</v>
      </c>
      <c r="E9176" s="5" t="str">
        <f>TEXT(Sales[[#This Row],[Invoice Date]],"mmm")</f>
        <v>Jul</v>
      </c>
      <c r="F9176" s="4" t="s">
        <v>27</v>
      </c>
      <c r="G9176" s="4" t="s">
        <v>102</v>
      </c>
      <c r="H9176" s="4" t="s">
        <v>103</v>
      </c>
      <c r="I9176" s="6" t="s">
        <v>21</v>
      </c>
      <c r="J9176" s="7">
        <v>35</v>
      </c>
      <c r="K9176" s="8">
        <v>120</v>
      </c>
      <c r="L9176" s="9">
        <f t="shared" si="143"/>
        <v>4200</v>
      </c>
      <c r="M9176" s="9">
        <v>1806.0000000000002</v>
      </c>
      <c r="N9176" s="10">
        <v>0.43000000000000005</v>
      </c>
      <c r="O9176" s="4" t="s">
        <v>24</v>
      </c>
    </row>
    <row r="9177" spans="1:15" ht="14.25" customHeight="1" x14ac:dyDescent="0.25">
      <c r="A9177" s="4" t="s">
        <v>25</v>
      </c>
      <c r="B9177" s="4">
        <v>1197831</v>
      </c>
      <c r="C9177" s="5">
        <v>44396</v>
      </c>
      <c r="D9177" s="37">
        <v>2021</v>
      </c>
      <c r="E9177" s="5" t="str">
        <f>TEXT(Sales[[#This Row],[Invoice Date]],"mmm")</f>
        <v>Jul</v>
      </c>
      <c r="F9177" s="4" t="s">
        <v>27</v>
      </c>
      <c r="G9177" s="4" t="s">
        <v>102</v>
      </c>
      <c r="H9177" s="4" t="s">
        <v>103</v>
      </c>
      <c r="I9177" s="6" t="s">
        <v>22</v>
      </c>
      <c r="J9177" s="7">
        <v>40</v>
      </c>
      <c r="K9177" s="8">
        <v>149</v>
      </c>
      <c r="L9177" s="9">
        <f t="shared" si="143"/>
        <v>5960</v>
      </c>
      <c r="M9177" s="9">
        <v>2384</v>
      </c>
      <c r="N9177" s="10">
        <v>0.39999999999999997</v>
      </c>
      <c r="O9177" s="4" t="s">
        <v>24</v>
      </c>
    </row>
    <row r="9178" spans="1:15" ht="14.25" customHeight="1" x14ac:dyDescent="0.25">
      <c r="A9178" s="4" t="s">
        <v>25</v>
      </c>
      <c r="B9178" s="4">
        <v>1197831</v>
      </c>
      <c r="C9178" s="5">
        <v>44396</v>
      </c>
      <c r="D9178" s="37">
        <v>2021</v>
      </c>
      <c r="E9178" s="5" t="str">
        <f>TEXT(Sales[[#This Row],[Invoice Date]],"mmm")</f>
        <v>Jul</v>
      </c>
      <c r="F9178" s="4" t="s">
        <v>27</v>
      </c>
      <c r="G9178" s="4" t="s">
        <v>102</v>
      </c>
      <c r="H9178" s="4" t="s">
        <v>103</v>
      </c>
      <c r="I9178" s="6" t="s">
        <v>23</v>
      </c>
      <c r="J9178" s="7">
        <v>50</v>
      </c>
      <c r="K9178" s="8">
        <v>198</v>
      </c>
      <c r="L9178" s="9">
        <f t="shared" si="143"/>
        <v>9900</v>
      </c>
      <c r="M9178" s="9">
        <v>4554</v>
      </c>
      <c r="N9178" s="10">
        <v>0.46</v>
      </c>
      <c r="O9178" s="4" t="s">
        <v>24</v>
      </c>
    </row>
    <row r="9179" spans="1:15" ht="14.25" customHeight="1" x14ac:dyDescent="0.25">
      <c r="A9179" s="4" t="s">
        <v>25</v>
      </c>
      <c r="B9179" s="4">
        <v>1197831</v>
      </c>
      <c r="C9179" s="5">
        <v>44428</v>
      </c>
      <c r="D9179" s="37">
        <v>2021</v>
      </c>
      <c r="E9179" s="5" t="str">
        <f>TEXT(Sales[[#This Row],[Invoice Date]],"mmm")</f>
        <v>Aug</v>
      </c>
      <c r="F9179" s="4" t="s">
        <v>27</v>
      </c>
      <c r="G9179" s="4" t="s">
        <v>102</v>
      </c>
      <c r="H9179" s="4" t="s">
        <v>103</v>
      </c>
      <c r="I9179" s="6" t="s">
        <v>17</v>
      </c>
      <c r="J9179" s="7">
        <v>43</v>
      </c>
      <c r="K9179" s="8">
        <v>233</v>
      </c>
      <c r="L9179" s="9">
        <f t="shared" si="143"/>
        <v>10019</v>
      </c>
      <c r="M9179" s="9">
        <v>4508.55</v>
      </c>
      <c r="N9179" s="10">
        <v>0.45</v>
      </c>
      <c r="O9179" s="4" t="s">
        <v>24</v>
      </c>
    </row>
    <row r="9180" spans="1:15" ht="14.25" customHeight="1" x14ac:dyDescent="0.25">
      <c r="A9180" s="4" t="s">
        <v>25</v>
      </c>
      <c r="B9180" s="4">
        <v>1197831</v>
      </c>
      <c r="C9180" s="5">
        <v>44428</v>
      </c>
      <c r="D9180" s="37">
        <v>2021</v>
      </c>
      <c r="E9180" s="5" t="str">
        <f>TEXT(Sales[[#This Row],[Invoice Date]],"mmm")</f>
        <v>Aug</v>
      </c>
      <c r="F9180" s="4" t="s">
        <v>27</v>
      </c>
      <c r="G9180" s="4" t="s">
        <v>102</v>
      </c>
      <c r="H9180" s="4" t="s">
        <v>103</v>
      </c>
      <c r="I9180" s="6" t="s">
        <v>19</v>
      </c>
      <c r="J9180" s="7">
        <v>42</v>
      </c>
      <c r="K9180" s="8">
        <v>163</v>
      </c>
      <c r="L9180" s="9">
        <f t="shared" si="143"/>
        <v>6846</v>
      </c>
      <c r="M9180" s="9">
        <v>2669.9399999999996</v>
      </c>
      <c r="N9180" s="10">
        <v>0.38999999999999996</v>
      </c>
      <c r="O9180" s="4" t="s">
        <v>24</v>
      </c>
    </row>
    <row r="9181" spans="1:15" ht="14.25" customHeight="1" x14ac:dyDescent="0.25">
      <c r="A9181" s="4" t="s">
        <v>25</v>
      </c>
      <c r="B9181" s="4">
        <v>1197831</v>
      </c>
      <c r="C9181" s="5">
        <v>44428</v>
      </c>
      <c r="D9181" s="37">
        <v>2021</v>
      </c>
      <c r="E9181" s="5" t="str">
        <f>TEXT(Sales[[#This Row],[Invoice Date]],"mmm")</f>
        <v>Aug</v>
      </c>
      <c r="F9181" s="4" t="s">
        <v>27</v>
      </c>
      <c r="G9181" s="4" t="s">
        <v>102</v>
      </c>
      <c r="H9181" s="4" t="s">
        <v>103</v>
      </c>
      <c r="I9181" s="6" t="s">
        <v>20</v>
      </c>
      <c r="J9181" s="7">
        <v>40</v>
      </c>
      <c r="K9181" s="8">
        <v>135</v>
      </c>
      <c r="L9181" s="9">
        <f t="shared" si="143"/>
        <v>5400</v>
      </c>
      <c r="M9181" s="9">
        <v>2376</v>
      </c>
      <c r="N9181" s="10">
        <v>0.44</v>
      </c>
      <c r="O9181" s="4" t="s">
        <v>24</v>
      </c>
    </row>
    <row r="9182" spans="1:15" ht="14.25" customHeight="1" x14ac:dyDescent="0.25">
      <c r="A9182" s="4" t="s">
        <v>25</v>
      </c>
      <c r="B9182" s="4">
        <v>1197831</v>
      </c>
      <c r="C9182" s="5">
        <v>44428</v>
      </c>
      <c r="D9182" s="37">
        <v>2021</v>
      </c>
      <c r="E9182" s="5" t="str">
        <f>TEXT(Sales[[#This Row],[Invoice Date]],"mmm")</f>
        <v>Aug</v>
      </c>
      <c r="F9182" s="4" t="s">
        <v>27</v>
      </c>
      <c r="G9182" s="4" t="s">
        <v>102</v>
      </c>
      <c r="H9182" s="4" t="s">
        <v>103</v>
      </c>
      <c r="I9182" s="6" t="s">
        <v>21</v>
      </c>
      <c r="J9182" s="7">
        <v>29</v>
      </c>
      <c r="K9182" s="8">
        <v>132</v>
      </c>
      <c r="L9182" s="9">
        <f t="shared" si="143"/>
        <v>3828</v>
      </c>
      <c r="M9182" s="9">
        <v>1722.6000000000001</v>
      </c>
      <c r="N9182" s="10">
        <v>0.45</v>
      </c>
      <c r="O9182" s="4" t="s">
        <v>24</v>
      </c>
    </row>
    <row r="9183" spans="1:15" ht="14.25" customHeight="1" x14ac:dyDescent="0.25">
      <c r="A9183" s="4" t="s">
        <v>25</v>
      </c>
      <c r="B9183" s="4">
        <v>1197831</v>
      </c>
      <c r="C9183" s="5">
        <v>44428</v>
      </c>
      <c r="D9183" s="37">
        <v>2021</v>
      </c>
      <c r="E9183" s="5" t="str">
        <f>TEXT(Sales[[#This Row],[Invoice Date]],"mmm")</f>
        <v>Aug</v>
      </c>
      <c r="F9183" s="4" t="s">
        <v>27</v>
      </c>
      <c r="G9183" s="4" t="s">
        <v>102</v>
      </c>
      <c r="H9183" s="4" t="s">
        <v>103</v>
      </c>
      <c r="I9183" s="6" t="s">
        <v>22</v>
      </c>
      <c r="J9183" s="7">
        <v>40</v>
      </c>
      <c r="K9183" s="8">
        <v>113</v>
      </c>
      <c r="L9183" s="9">
        <f t="shared" si="143"/>
        <v>4520</v>
      </c>
      <c r="M9183" s="9">
        <v>1672.4</v>
      </c>
      <c r="N9183" s="10">
        <v>0.37</v>
      </c>
      <c r="O9183" s="4" t="s">
        <v>24</v>
      </c>
    </row>
    <row r="9184" spans="1:15" ht="14.25" customHeight="1" x14ac:dyDescent="0.25">
      <c r="A9184" s="4" t="s">
        <v>25</v>
      </c>
      <c r="B9184" s="4">
        <v>1197831</v>
      </c>
      <c r="C9184" s="5">
        <v>44428</v>
      </c>
      <c r="D9184" s="37">
        <v>2021</v>
      </c>
      <c r="E9184" s="5" t="str">
        <f>TEXT(Sales[[#This Row],[Invoice Date]],"mmm")</f>
        <v>Aug</v>
      </c>
      <c r="F9184" s="4" t="s">
        <v>27</v>
      </c>
      <c r="G9184" s="4" t="s">
        <v>102</v>
      </c>
      <c r="H9184" s="4" t="s">
        <v>103</v>
      </c>
      <c r="I9184" s="6" t="s">
        <v>23</v>
      </c>
      <c r="J9184" s="7">
        <v>40</v>
      </c>
      <c r="K9184" s="8">
        <v>193</v>
      </c>
      <c r="L9184" s="9">
        <f t="shared" si="143"/>
        <v>7720</v>
      </c>
      <c r="M9184" s="9">
        <v>3628.4</v>
      </c>
      <c r="N9184" s="10">
        <v>0.47000000000000003</v>
      </c>
      <c r="O9184" s="4" t="s">
        <v>24</v>
      </c>
    </row>
    <row r="9185" spans="1:15" ht="14.25" customHeight="1" x14ac:dyDescent="0.25">
      <c r="A9185" s="4" t="s">
        <v>25</v>
      </c>
      <c r="B9185" s="4">
        <v>1197831</v>
      </c>
      <c r="C9185" s="5">
        <v>44458</v>
      </c>
      <c r="D9185" s="37">
        <v>2021</v>
      </c>
      <c r="E9185" s="5" t="str">
        <f>TEXT(Sales[[#This Row],[Invoice Date]],"mmm")</f>
        <v>Sep</v>
      </c>
      <c r="F9185" s="4" t="s">
        <v>27</v>
      </c>
      <c r="G9185" s="4" t="s">
        <v>102</v>
      </c>
      <c r="H9185" s="4" t="s">
        <v>103</v>
      </c>
      <c r="I9185" s="6" t="s">
        <v>17</v>
      </c>
      <c r="J9185" s="7">
        <v>35</v>
      </c>
      <c r="K9185" s="8">
        <v>221</v>
      </c>
      <c r="L9185" s="9">
        <f t="shared" si="143"/>
        <v>7735</v>
      </c>
      <c r="M9185" s="9">
        <v>3326.05</v>
      </c>
      <c r="N9185" s="10">
        <v>0.43000000000000005</v>
      </c>
      <c r="O9185" s="4" t="s">
        <v>24</v>
      </c>
    </row>
    <row r="9186" spans="1:15" ht="14.25" customHeight="1" x14ac:dyDescent="0.25">
      <c r="A9186" s="4" t="s">
        <v>25</v>
      </c>
      <c r="B9186" s="4">
        <v>1197831</v>
      </c>
      <c r="C9186" s="5">
        <v>44458</v>
      </c>
      <c r="D9186" s="37">
        <v>2021</v>
      </c>
      <c r="E9186" s="5" t="str">
        <f>TEXT(Sales[[#This Row],[Invoice Date]],"mmm")</f>
        <v>Sep</v>
      </c>
      <c r="F9186" s="4" t="s">
        <v>27</v>
      </c>
      <c r="G9186" s="4" t="s">
        <v>102</v>
      </c>
      <c r="H9186" s="4" t="s">
        <v>103</v>
      </c>
      <c r="I9186" s="6" t="s">
        <v>19</v>
      </c>
      <c r="J9186" s="7">
        <v>26</v>
      </c>
      <c r="K9186" s="8">
        <v>135</v>
      </c>
      <c r="L9186" s="9">
        <f t="shared" si="143"/>
        <v>3510</v>
      </c>
      <c r="M9186" s="9">
        <v>1439.1</v>
      </c>
      <c r="N9186" s="10">
        <v>0.41</v>
      </c>
      <c r="O9186" s="4" t="s">
        <v>24</v>
      </c>
    </row>
    <row r="9187" spans="1:15" ht="14.25" customHeight="1" x14ac:dyDescent="0.25">
      <c r="A9187" s="4" t="s">
        <v>25</v>
      </c>
      <c r="B9187" s="4">
        <v>1197831</v>
      </c>
      <c r="C9187" s="5">
        <v>44458</v>
      </c>
      <c r="D9187" s="37">
        <v>2021</v>
      </c>
      <c r="E9187" s="5" t="str">
        <f>TEXT(Sales[[#This Row],[Invoice Date]],"mmm")</f>
        <v>Sep</v>
      </c>
      <c r="F9187" s="4" t="s">
        <v>27</v>
      </c>
      <c r="G9187" s="4" t="s">
        <v>102</v>
      </c>
      <c r="H9187" s="4" t="s">
        <v>103</v>
      </c>
      <c r="I9187" s="6" t="s">
        <v>20</v>
      </c>
      <c r="J9187" s="7">
        <v>11</v>
      </c>
      <c r="K9187" s="8">
        <v>123</v>
      </c>
      <c r="L9187" s="9">
        <f t="shared" si="143"/>
        <v>1353</v>
      </c>
      <c r="M9187" s="9">
        <v>635.91000000000008</v>
      </c>
      <c r="N9187" s="10">
        <v>0.47000000000000003</v>
      </c>
      <c r="O9187" s="4" t="s">
        <v>24</v>
      </c>
    </row>
    <row r="9188" spans="1:15" ht="14.25" customHeight="1" x14ac:dyDescent="0.25">
      <c r="A9188" s="4" t="s">
        <v>25</v>
      </c>
      <c r="B9188" s="4">
        <v>1197831</v>
      </c>
      <c r="C9188" s="5">
        <v>44458</v>
      </c>
      <c r="D9188" s="37">
        <v>2021</v>
      </c>
      <c r="E9188" s="5" t="str">
        <f>TEXT(Sales[[#This Row],[Invoice Date]],"mmm")</f>
        <v>Sep</v>
      </c>
      <c r="F9188" s="4" t="s">
        <v>27</v>
      </c>
      <c r="G9188" s="4" t="s">
        <v>102</v>
      </c>
      <c r="H9188" s="4" t="s">
        <v>103</v>
      </c>
      <c r="I9188" s="6" t="s">
        <v>21</v>
      </c>
      <c r="J9188" s="7">
        <v>12</v>
      </c>
      <c r="K9188" s="8">
        <v>104</v>
      </c>
      <c r="L9188" s="9">
        <f t="shared" si="143"/>
        <v>1248</v>
      </c>
      <c r="M9188" s="9">
        <v>524.16000000000008</v>
      </c>
      <c r="N9188" s="10">
        <v>0.42000000000000004</v>
      </c>
      <c r="O9188" s="4" t="s">
        <v>24</v>
      </c>
    </row>
    <row r="9189" spans="1:15" ht="14.25" customHeight="1" x14ac:dyDescent="0.25">
      <c r="A9189" s="4" t="s">
        <v>25</v>
      </c>
      <c r="B9189" s="4">
        <v>1197831</v>
      </c>
      <c r="C9189" s="5">
        <v>44458</v>
      </c>
      <c r="D9189" s="37">
        <v>2021</v>
      </c>
      <c r="E9189" s="5" t="str">
        <f>TEXT(Sales[[#This Row],[Invoice Date]],"mmm")</f>
        <v>Sep</v>
      </c>
      <c r="F9189" s="4" t="s">
        <v>27</v>
      </c>
      <c r="G9189" s="4" t="s">
        <v>102</v>
      </c>
      <c r="H9189" s="4" t="s">
        <v>103</v>
      </c>
      <c r="I9189" s="6" t="s">
        <v>22</v>
      </c>
      <c r="J9189" s="7">
        <v>18</v>
      </c>
      <c r="K9189" s="8">
        <v>111</v>
      </c>
      <c r="L9189" s="9">
        <f t="shared" si="143"/>
        <v>1998</v>
      </c>
      <c r="M9189" s="9">
        <v>779.21999999999991</v>
      </c>
      <c r="N9189" s="10">
        <v>0.38999999999999996</v>
      </c>
      <c r="O9189" s="4" t="s">
        <v>24</v>
      </c>
    </row>
    <row r="9190" spans="1:15" ht="14.25" customHeight="1" x14ac:dyDescent="0.25">
      <c r="A9190" s="4" t="s">
        <v>25</v>
      </c>
      <c r="B9190" s="4">
        <v>1197831</v>
      </c>
      <c r="C9190" s="5">
        <v>44458</v>
      </c>
      <c r="D9190" s="37">
        <v>2021</v>
      </c>
      <c r="E9190" s="5" t="str">
        <f>TEXT(Sales[[#This Row],[Invoice Date]],"mmm")</f>
        <v>Sep</v>
      </c>
      <c r="F9190" s="4" t="s">
        <v>27</v>
      </c>
      <c r="G9190" s="4" t="s">
        <v>102</v>
      </c>
      <c r="H9190" s="4" t="s">
        <v>103</v>
      </c>
      <c r="I9190" s="6" t="s">
        <v>23</v>
      </c>
      <c r="J9190" s="7">
        <v>22</v>
      </c>
      <c r="K9190" s="8">
        <v>140</v>
      </c>
      <c r="L9190" s="9">
        <f t="shared" si="143"/>
        <v>3080</v>
      </c>
      <c r="M9190" s="9">
        <v>1293.6000000000001</v>
      </c>
      <c r="N9190" s="10">
        <v>0.42000000000000004</v>
      </c>
      <c r="O9190" s="4" t="s">
        <v>24</v>
      </c>
    </row>
    <row r="9191" spans="1:15" ht="14.25" customHeight="1" x14ac:dyDescent="0.25">
      <c r="A9191" s="4" t="s">
        <v>25</v>
      </c>
      <c r="B9191" s="4">
        <v>1197831</v>
      </c>
      <c r="C9191" s="5">
        <v>44490</v>
      </c>
      <c r="D9191" s="37">
        <v>2021</v>
      </c>
      <c r="E9191" s="5" t="str">
        <f>TEXT(Sales[[#This Row],[Invoice Date]],"mmm")</f>
        <v>Oct</v>
      </c>
      <c r="F9191" s="4" t="s">
        <v>27</v>
      </c>
      <c r="G9191" s="4" t="s">
        <v>102</v>
      </c>
      <c r="H9191" s="4" t="s">
        <v>103</v>
      </c>
      <c r="I9191" s="6" t="s">
        <v>17</v>
      </c>
      <c r="J9191" s="7">
        <v>21</v>
      </c>
      <c r="K9191" s="8">
        <v>180</v>
      </c>
      <c r="L9191" s="9">
        <f t="shared" si="143"/>
        <v>3780</v>
      </c>
      <c r="M9191" s="9">
        <v>1701</v>
      </c>
      <c r="N9191" s="10">
        <v>0.45</v>
      </c>
      <c r="O9191" s="4" t="s">
        <v>24</v>
      </c>
    </row>
    <row r="9192" spans="1:15" ht="14.25" customHeight="1" x14ac:dyDescent="0.25">
      <c r="A9192" s="4" t="s">
        <v>25</v>
      </c>
      <c r="B9192" s="4">
        <v>1197831</v>
      </c>
      <c r="C9192" s="5">
        <v>44490</v>
      </c>
      <c r="D9192" s="37">
        <v>2021</v>
      </c>
      <c r="E9192" s="5" t="str">
        <f>TEXT(Sales[[#This Row],[Invoice Date]],"mmm")</f>
        <v>Oct</v>
      </c>
      <c r="F9192" s="4" t="s">
        <v>27</v>
      </c>
      <c r="G9192" s="4" t="s">
        <v>102</v>
      </c>
      <c r="H9192" s="4" t="s">
        <v>103</v>
      </c>
      <c r="I9192" s="6" t="s">
        <v>19</v>
      </c>
      <c r="J9192" s="7">
        <v>14</v>
      </c>
      <c r="K9192" s="8">
        <v>132</v>
      </c>
      <c r="L9192" s="9">
        <f t="shared" si="143"/>
        <v>1848</v>
      </c>
      <c r="M9192" s="9">
        <v>739.19999999999993</v>
      </c>
      <c r="N9192" s="10">
        <v>0.39999999999999997</v>
      </c>
      <c r="O9192" s="4" t="s">
        <v>24</v>
      </c>
    </row>
    <row r="9193" spans="1:15" ht="14.25" customHeight="1" x14ac:dyDescent="0.25">
      <c r="A9193" s="4" t="s">
        <v>25</v>
      </c>
      <c r="B9193" s="4">
        <v>1197831</v>
      </c>
      <c r="C9193" s="5">
        <v>44490</v>
      </c>
      <c r="D9193" s="37">
        <v>2021</v>
      </c>
      <c r="E9193" s="5" t="str">
        <f>TEXT(Sales[[#This Row],[Invoice Date]],"mmm")</f>
        <v>Oct</v>
      </c>
      <c r="F9193" s="4" t="s">
        <v>27</v>
      </c>
      <c r="G9193" s="4" t="s">
        <v>102</v>
      </c>
      <c r="H9193" s="4" t="s">
        <v>103</v>
      </c>
      <c r="I9193" s="6" t="s">
        <v>20</v>
      </c>
      <c r="J9193" s="7">
        <v>16</v>
      </c>
      <c r="K9193" s="8">
        <v>99</v>
      </c>
      <c r="L9193" s="9">
        <f t="shared" si="143"/>
        <v>1584</v>
      </c>
      <c r="M9193" s="9">
        <v>728.64</v>
      </c>
      <c r="N9193" s="10">
        <v>0.46</v>
      </c>
      <c r="O9193" s="4" t="s">
        <v>24</v>
      </c>
    </row>
    <row r="9194" spans="1:15" ht="14.25" customHeight="1" x14ac:dyDescent="0.25">
      <c r="A9194" s="4" t="s">
        <v>25</v>
      </c>
      <c r="B9194" s="4">
        <v>1197831</v>
      </c>
      <c r="C9194" s="5">
        <v>44490</v>
      </c>
      <c r="D9194" s="37">
        <v>2021</v>
      </c>
      <c r="E9194" s="5" t="str">
        <f>TEXT(Sales[[#This Row],[Invoice Date]],"mmm")</f>
        <v>Oct</v>
      </c>
      <c r="F9194" s="4" t="s">
        <v>27</v>
      </c>
      <c r="G9194" s="4" t="s">
        <v>102</v>
      </c>
      <c r="H9194" s="4" t="s">
        <v>103</v>
      </c>
      <c r="I9194" s="6" t="s">
        <v>21</v>
      </c>
      <c r="J9194" s="7">
        <v>15</v>
      </c>
      <c r="K9194" s="8">
        <v>94</v>
      </c>
      <c r="L9194" s="9">
        <f t="shared" si="143"/>
        <v>1410</v>
      </c>
      <c r="M9194" s="9">
        <v>634.5</v>
      </c>
      <c r="N9194" s="10">
        <v>0.45</v>
      </c>
      <c r="O9194" s="4" t="s">
        <v>24</v>
      </c>
    </row>
    <row r="9195" spans="1:15" ht="14.25" customHeight="1" x14ac:dyDescent="0.25">
      <c r="A9195" s="4" t="s">
        <v>25</v>
      </c>
      <c r="B9195" s="4">
        <v>1197831</v>
      </c>
      <c r="C9195" s="5">
        <v>44490</v>
      </c>
      <c r="D9195" s="37">
        <v>2021</v>
      </c>
      <c r="E9195" s="5" t="str">
        <f>TEXT(Sales[[#This Row],[Invoice Date]],"mmm")</f>
        <v>Oct</v>
      </c>
      <c r="F9195" s="4" t="s">
        <v>27</v>
      </c>
      <c r="G9195" s="4" t="s">
        <v>102</v>
      </c>
      <c r="H9195" s="4" t="s">
        <v>103</v>
      </c>
      <c r="I9195" s="6" t="s">
        <v>22</v>
      </c>
      <c r="J9195" s="7">
        <v>21</v>
      </c>
      <c r="K9195" s="8">
        <v>91</v>
      </c>
      <c r="L9195" s="9">
        <f t="shared" si="143"/>
        <v>1911</v>
      </c>
      <c r="M9195" s="9">
        <v>707.06999999999994</v>
      </c>
      <c r="N9195" s="10">
        <v>0.37</v>
      </c>
      <c r="O9195" s="4" t="s">
        <v>24</v>
      </c>
    </row>
    <row r="9196" spans="1:15" ht="14.25" customHeight="1" x14ac:dyDescent="0.25">
      <c r="A9196" s="4" t="s">
        <v>30</v>
      </c>
      <c r="B9196" s="4">
        <v>1197831</v>
      </c>
      <c r="C9196" s="5">
        <v>44490</v>
      </c>
      <c r="D9196" s="37">
        <v>2021</v>
      </c>
      <c r="E9196" s="5" t="str">
        <f>TEXT(Sales[[#This Row],[Invoice Date]],"mmm")</f>
        <v>Oct</v>
      </c>
      <c r="F9196" s="4" t="s">
        <v>27</v>
      </c>
      <c r="G9196" s="4" t="s">
        <v>102</v>
      </c>
      <c r="H9196" s="4" t="s">
        <v>103</v>
      </c>
      <c r="I9196" s="6" t="s">
        <v>23</v>
      </c>
      <c r="J9196" s="7">
        <v>20</v>
      </c>
      <c r="K9196" s="8">
        <v>132</v>
      </c>
      <c r="L9196" s="9">
        <f t="shared" si="143"/>
        <v>2640</v>
      </c>
      <c r="M9196" s="9">
        <v>1188</v>
      </c>
      <c r="N9196" s="10">
        <v>0.45</v>
      </c>
      <c r="O9196" s="4" t="s">
        <v>24</v>
      </c>
    </row>
    <row r="9197" spans="1:15" ht="14.25" customHeight="1" x14ac:dyDescent="0.25">
      <c r="A9197" s="4" t="s">
        <v>30</v>
      </c>
      <c r="B9197" s="4">
        <v>1197831</v>
      </c>
      <c r="C9197" s="5">
        <v>44520</v>
      </c>
      <c r="D9197" s="37">
        <v>2021</v>
      </c>
      <c r="E9197" s="5" t="str">
        <f>TEXT(Sales[[#This Row],[Invoice Date]],"mmm")</f>
        <v>Nov</v>
      </c>
      <c r="F9197" s="4" t="s">
        <v>27</v>
      </c>
      <c r="G9197" s="4" t="s">
        <v>102</v>
      </c>
      <c r="H9197" s="4" t="s">
        <v>103</v>
      </c>
      <c r="I9197" s="6" t="s">
        <v>17</v>
      </c>
      <c r="J9197" s="7">
        <v>18</v>
      </c>
      <c r="K9197" s="8">
        <v>176</v>
      </c>
      <c r="L9197" s="9">
        <f t="shared" si="143"/>
        <v>3168</v>
      </c>
      <c r="M9197" s="9">
        <v>1457.28</v>
      </c>
      <c r="N9197" s="10">
        <v>0.46</v>
      </c>
      <c r="O9197" s="4" t="s">
        <v>24</v>
      </c>
    </row>
    <row r="9198" spans="1:15" ht="14.25" customHeight="1" x14ac:dyDescent="0.25">
      <c r="A9198" s="4" t="s">
        <v>30</v>
      </c>
      <c r="B9198" s="4">
        <v>1197831</v>
      </c>
      <c r="C9198" s="5">
        <v>44520</v>
      </c>
      <c r="D9198" s="37">
        <v>2021</v>
      </c>
      <c r="E9198" s="5" t="str">
        <f>TEXT(Sales[[#This Row],[Invoice Date]],"mmm")</f>
        <v>Nov</v>
      </c>
      <c r="F9198" s="4" t="s">
        <v>27</v>
      </c>
      <c r="G9198" s="4" t="s">
        <v>102</v>
      </c>
      <c r="H9198" s="4" t="s">
        <v>103</v>
      </c>
      <c r="I9198" s="6" t="s">
        <v>19</v>
      </c>
      <c r="J9198" s="7">
        <v>11</v>
      </c>
      <c r="K9198" s="8">
        <v>116</v>
      </c>
      <c r="L9198" s="9">
        <f t="shared" si="143"/>
        <v>1276</v>
      </c>
      <c r="M9198" s="9">
        <v>535.91999999999996</v>
      </c>
      <c r="N9198" s="10">
        <v>0.42</v>
      </c>
      <c r="O9198" s="4" t="s">
        <v>24</v>
      </c>
    </row>
    <row r="9199" spans="1:15" ht="14.25" customHeight="1" x14ac:dyDescent="0.25">
      <c r="A9199" s="4" t="s">
        <v>30</v>
      </c>
      <c r="B9199" s="4">
        <v>1197831</v>
      </c>
      <c r="C9199" s="5">
        <v>44520</v>
      </c>
      <c r="D9199" s="37">
        <v>2021</v>
      </c>
      <c r="E9199" s="5" t="str">
        <f>TEXT(Sales[[#This Row],[Invoice Date]],"mmm")</f>
        <v>Nov</v>
      </c>
      <c r="F9199" s="4" t="s">
        <v>27</v>
      </c>
      <c r="G9199" s="4" t="s">
        <v>102</v>
      </c>
      <c r="H9199" s="4" t="s">
        <v>103</v>
      </c>
      <c r="I9199" s="6" t="s">
        <v>20</v>
      </c>
      <c r="J9199" s="7">
        <v>19</v>
      </c>
      <c r="K9199" s="8">
        <v>102</v>
      </c>
      <c r="L9199" s="9">
        <f t="shared" si="143"/>
        <v>1938</v>
      </c>
      <c r="M9199" s="9">
        <v>833.34000000000015</v>
      </c>
      <c r="N9199" s="10">
        <v>0.43000000000000005</v>
      </c>
      <c r="O9199" s="4" t="s">
        <v>24</v>
      </c>
    </row>
    <row r="9200" spans="1:15" ht="14.25" customHeight="1" x14ac:dyDescent="0.25">
      <c r="A9200" s="4" t="s">
        <v>30</v>
      </c>
      <c r="B9200" s="4">
        <v>1197831</v>
      </c>
      <c r="C9200" s="5">
        <v>44520</v>
      </c>
      <c r="D9200" s="37">
        <v>2021</v>
      </c>
      <c r="E9200" s="5" t="str">
        <f>TEXT(Sales[[#This Row],[Invoice Date]],"mmm")</f>
        <v>Nov</v>
      </c>
      <c r="F9200" s="4" t="s">
        <v>27</v>
      </c>
      <c r="G9200" s="4" t="s">
        <v>102</v>
      </c>
      <c r="H9200" s="4" t="s">
        <v>103</v>
      </c>
      <c r="I9200" s="6" t="s">
        <v>21</v>
      </c>
      <c r="J9200" s="7">
        <v>41</v>
      </c>
      <c r="K9200" s="8">
        <v>128</v>
      </c>
      <c r="L9200" s="9">
        <f t="shared" si="143"/>
        <v>5248</v>
      </c>
      <c r="M9200" s="9">
        <v>2309.12</v>
      </c>
      <c r="N9200" s="10">
        <v>0.44</v>
      </c>
      <c r="O9200" s="4" t="s">
        <v>24</v>
      </c>
    </row>
    <row r="9201" spans="1:15" ht="14.25" customHeight="1" x14ac:dyDescent="0.25">
      <c r="A9201" s="4" t="s">
        <v>30</v>
      </c>
      <c r="B9201" s="4">
        <v>1197831</v>
      </c>
      <c r="C9201" s="5">
        <v>44520</v>
      </c>
      <c r="D9201" s="37">
        <v>2021</v>
      </c>
      <c r="E9201" s="5" t="str">
        <f>TEXT(Sales[[#This Row],[Invoice Date]],"mmm")</f>
        <v>Nov</v>
      </c>
      <c r="F9201" s="4" t="s">
        <v>27</v>
      </c>
      <c r="G9201" s="4" t="s">
        <v>102</v>
      </c>
      <c r="H9201" s="4" t="s">
        <v>103</v>
      </c>
      <c r="I9201" s="6" t="s">
        <v>22</v>
      </c>
      <c r="J9201" s="7">
        <v>56</v>
      </c>
      <c r="K9201" s="8">
        <v>105</v>
      </c>
      <c r="L9201" s="9">
        <f t="shared" si="143"/>
        <v>5880</v>
      </c>
      <c r="M9201" s="9">
        <v>2410.7999999999997</v>
      </c>
      <c r="N9201" s="10">
        <v>0.41</v>
      </c>
      <c r="O9201" s="4" t="s">
        <v>24</v>
      </c>
    </row>
    <row r="9202" spans="1:15" ht="14.25" customHeight="1" x14ac:dyDescent="0.25">
      <c r="A9202" s="4" t="s">
        <v>30</v>
      </c>
      <c r="B9202" s="4">
        <v>1197831</v>
      </c>
      <c r="C9202" s="5">
        <v>44520</v>
      </c>
      <c r="D9202" s="37">
        <v>2021</v>
      </c>
      <c r="E9202" s="5" t="str">
        <f>TEXT(Sales[[#This Row],[Invoice Date]],"mmm")</f>
        <v>Nov</v>
      </c>
      <c r="F9202" s="4" t="s">
        <v>27</v>
      </c>
      <c r="G9202" s="4" t="s">
        <v>102</v>
      </c>
      <c r="H9202" s="4" t="s">
        <v>103</v>
      </c>
      <c r="I9202" s="6" t="s">
        <v>23</v>
      </c>
      <c r="J9202" s="7">
        <v>53</v>
      </c>
      <c r="K9202" s="8">
        <v>135</v>
      </c>
      <c r="L9202" s="9">
        <f t="shared" si="143"/>
        <v>7155</v>
      </c>
      <c r="M9202" s="9">
        <v>3219.75</v>
      </c>
      <c r="N9202" s="10">
        <v>0.45</v>
      </c>
      <c r="O9202" s="4" t="s">
        <v>24</v>
      </c>
    </row>
    <row r="9203" spans="1:15" ht="14.25" customHeight="1" x14ac:dyDescent="0.25">
      <c r="A9203" s="4" t="s">
        <v>30</v>
      </c>
      <c r="B9203" s="4">
        <v>1197831</v>
      </c>
      <c r="C9203" s="5">
        <v>44549</v>
      </c>
      <c r="D9203" s="37">
        <v>2021</v>
      </c>
      <c r="E9203" s="5" t="str">
        <f>TEXT(Sales[[#This Row],[Invoice Date]],"mmm")</f>
        <v>Dec</v>
      </c>
      <c r="F9203" s="4" t="s">
        <v>27</v>
      </c>
      <c r="G9203" s="4" t="s">
        <v>102</v>
      </c>
      <c r="H9203" s="4" t="s">
        <v>103</v>
      </c>
      <c r="I9203" s="6" t="s">
        <v>17</v>
      </c>
      <c r="J9203" s="7">
        <v>55</v>
      </c>
      <c r="K9203" s="8">
        <v>238</v>
      </c>
      <c r="L9203" s="9">
        <f t="shared" si="143"/>
        <v>13090</v>
      </c>
      <c r="M9203" s="9">
        <v>6021.4000000000005</v>
      </c>
      <c r="N9203" s="10">
        <v>0.46</v>
      </c>
      <c r="O9203" s="4" t="s">
        <v>24</v>
      </c>
    </row>
    <row r="9204" spans="1:15" ht="14.25" customHeight="1" x14ac:dyDescent="0.25">
      <c r="A9204" s="4" t="s">
        <v>30</v>
      </c>
      <c r="B9204" s="4">
        <v>1197831</v>
      </c>
      <c r="C9204" s="5">
        <v>44549</v>
      </c>
      <c r="D9204" s="37">
        <v>2021</v>
      </c>
      <c r="E9204" s="5" t="str">
        <f>TEXT(Sales[[#This Row],[Invoice Date]],"mmm")</f>
        <v>Dec</v>
      </c>
      <c r="F9204" s="4" t="s">
        <v>27</v>
      </c>
      <c r="G9204" s="4" t="s">
        <v>102</v>
      </c>
      <c r="H9204" s="4" t="s">
        <v>103</v>
      </c>
      <c r="I9204" s="6" t="s">
        <v>19</v>
      </c>
      <c r="J9204" s="7">
        <v>46</v>
      </c>
      <c r="K9204" s="8">
        <v>155</v>
      </c>
      <c r="L9204" s="9">
        <f t="shared" si="143"/>
        <v>7130</v>
      </c>
      <c r="M9204" s="9">
        <v>2851.9999999999995</v>
      </c>
      <c r="N9204" s="10">
        <v>0.39999999999999997</v>
      </c>
      <c r="O9204" s="4" t="s">
        <v>24</v>
      </c>
    </row>
    <row r="9205" spans="1:15" ht="14.25" customHeight="1" x14ac:dyDescent="0.25">
      <c r="A9205" s="4" t="s">
        <v>30</v>
      </c>
      <c r="B9205" s="4">
        <v>1197831</v>
      </c>
      <c r="C9205" s="5">
        <v>44549</v>
      </c>
      <c r="D9205" s="37">
        <v>2021</v>
      </c>
      <c r="E9205" s="5" t="str">
        <f>TEXT(Sales[[#This Row],[Invoice Date]],"mmm")</f>
        <v>Dec</v>
      </c>
      <c r="F9205" s="4" t="s">
        <v>27</v>
      </c>
      <c r="G9205" s="4" t="s">
        <v>102</v>
      </c>
      <c r="H9205" s="4" t="s">
        <v>103</v>
      </c>
      <c r="I9205" s="6" t="s">
        <v>20</v>
      </c>
      <c r="J9205" s="7">
        <v>43</v>
      </c>
      <c r="K9205" s="8">
        <v>149</v>
      </c>
      <c r="L9205" s="9">
        <f t="shared" si="143"/>
        <v>6407</v>
      </c>
      <c r="M9205" s="9">
        <v>2819.08</v>
      </c>
      <c r="N9205" s="10">
        <v>0.44</v>
      </c>
      <c r="O9205" s="4" t="s">
        <v>24</v>
      </c>
    </row>
    <row r="9206" spans="1:15" ht="14.25" customHeight="1" x14ac:dyDescent="0.25">
      <c r="A9206" s="4" t="s">
        <v>30</v>
      </c>
      <c r="B9206" s="4">
        <v>1197831</v>
      </c>
      <c r="C9206" s="5">
        <v>44549</v>
      </c>
      <c r="D9206" s="37">
        <v>2021</v>
      </c>
      <c r="E9206" s="5" t="str">
        <f>TEXT(Sales[[#This Row],[Invoice Date]],"mmm")</f>
        <v>Dec</v>
      </c>
      <c r="F9206" s="4" t="s">
        <v>27</v>
      </c>
      <c r="G9206" s="4" t="s">
        <v>102</v>
      </c>
      <c r="H9206" s="4" t="s">
        <v>103</v>
      </c>
      <c r="I9206" s="6" t="s">
        <v>21</v>
      </c>
      <c r="J9206" s="7">
        <v>40</v>
      </c>
      <c r="K9206" s="8">
        <v>124</v>
      </c>
      <c r="L9206" s="9">
        <f t="shared" si="143"/>
        <v>4960</v>
      </c>
      <c r="M9206" s="9">
        <v>2281.6</v>
      </c>
      <c r="N9206" s="10">
        <v>0.46</v>
      </c>
      <c r="O9206" s="4" t="s">
        <v>24</v>
      </c>
    </row>
    <row r="9207" spans="1:15" ht="14.25" customHeight="1" x14ac:dyDescent="0.25">
      <c r="A9207" s="4" t="s">
        <v>30</v>
      </c>
      <c r="B9207" s="4">
        <v>1197831</v>
      </c>
      <c r="C9207" s="5">
        <v>44549</v>
      </c>
      <c r="D9207" s="37">
        <v>2021</v>
      </c>
      <c r="E9207" s="5" t="str">
        <f>TEXT(Sales[[#This Row],[Invoice Date]],"mmm")</f>
        <v>Dec</v>
      </c>
      <c r="F9207" s="4" t="s">
        <v>27</v>
      </c>
      <c r="G9207" s="4" t="s">
        <v>102</v>
      </c>
      <c r="H9207" s="4" t="s">
        <v>103</v>
      </c>
      <c r="I9207" s="6" t="s">
        <v>22</v>
      </c>
      <c r="J9207" s="7">
        <v>50</v>
      </c>
      <c r="K9207" s="8">
        <v>132</v>
      </c>
      <c r="L9207" s="9">
        <f t="shared" si="143"/>
        <v>6600</v>
      </c>
      <c r="M9207" s="9">
        <v>2640</v>
      </c>
      <c r="N9207" s="10">
        <v>0.39999999999999997</v>
      </c>
      <c r="O9207" s="4" t="s">
        <v>24</v>
      </c>
    </row>
    <row r="9208" spans="1:15" ht="14.25" customHeight="1" x14ac:dyDescent="0.25">
      <c r="A9208" s="4" t="s">
        <v>30</v>
      </c>
      <c r="B9208" s="4">
        <v>1197831</v>
      </c>
      <c r="C9208" s="5">
        <v>44549</v>
      </c>
      <c r="D9208" s="37">
        <v>2021</v>
      </c>
      <c r="E9208" s="5" t="str">
        <f>TEXT(Sales[[#This Row],[Invoice Date]],"mmm")</f>
        <v>Dec</v>
      </c>
      <c r="F9208" s="4" t="s">
        <v>27</v>
      </c>
      <c r="G9208" s="4" t="s">
        <v>102</v>
      </c>
      <c r="H9208" s="4" t="s">
        <v>103</v>
      </c>
      <c r="I9208" s="6" t="s">
        <v>23</v>
      </c>
      <c r="J9208" s="7">
        <v>55</v>
      </c>
      <c r="K9208" s="8">
        <v>170</v>
      </c>
      <c r="L9208" s="9">
        <f t="shared" si="143"/>
        <v>9350</v>
      </c>
      <c r="M9208" s="9">
        <v>4207.5</v>
      </c>
      <c r="N9208" s="10">
        <v>0.45</v>
      </c>
      <c r="O9208" s="4" t="s">
        <v>24</v>
      </c>
    </row>
    <row r="9209" spans="1:15" ht="14.25" customHeight="1" x14ac:dyDescent="0.25">
      <c r="A9209" s="4" t="s">
        <v>30</v>
      </c>
      <c r="B9209" s="4">
        <v>1197831</v>
      </c>
      <c r="C9209" s="5">
        <v>44219</v>
      </c>
      <c r="D9209" s="37">
        <v>2021</v>
      </c>
      <c r="E9209" s="5" t="str">
        <f>TEXT(Sales[[#This Row],[Invoice Date]],"mmm")</f>
        <v>Jan</v>
      </c>
      <c r="F9209" s="4" t="s">
        <v>27</v>
      </c>
      <c r="G9209" s="4" t="s">
        <v>102</v>
      </c>
      <c r="H9209" s="4" t="s">
        <v>103</v>
      </c>
      <c r="I9209" s="6" t="s">
        <v>17</v>
      </c>
      <c r="J9209" s="7">
        <v>17</v>
      </c>
      <c r="K9209" s="8">
        <v>178</v>
      </c>
      <c r="L9209" s="9">
        <f t="shared" si="143"/>
        <v>3026</v>
      </c>
      <c r="M9209" s="9">
        <v>1422.22</v>
      </c>
      <c r="N9209" s="10">
        <v>0.47000000000000003</v>
      </c>
      <c r="O9209" s="4" t="s">
        <v>24</v>
      </c>
    </row>
    <row r="9210" spans="1:15" ht="14.25" customHeight="1" x14ac:dyDescent="0.25">
      <c r="A9210" s="4" t="s">
        <v>30</v>
      </c>
      <c r="B9210" s="4">
        <v>1197831</v>
      </c>
      <c r="C9210" s="5">
        <v>44219</v>
      </c>
      <c r="D9210" s="37">
        <v>2021</v>
      </c>
      <c r="E9210" s="5" t="str">
        <f>TEXT(Sales[[#This Row],[Invoice Date]],"mmm")</f>
        <v>Jan</v>
      </c>
      <c r="F9210" s="4" t="s">
        <v>27</v>
      </c>
      <c r="G9210" s="4" t="s">
        <v>102</v>
      </c>
      <c r="H9210" s="4" t="s">
        <v>103</v>
      </c>
      <c r="I9210" s="6" t="s">
        <v>19</v>
      </c>
      <c r="J9210" s="7">
        <v>18</v>
      </c>
      <c r="K9210" s="8">
        <v>124</v>
      </c>
      <c r="L9210" s="9">
        <f t="shared" si="143"/>
        <v>2232</v>
      </c>
      <c r="M9210" s="9">
        <v>848.16</v>
      </c>
      <c r="N9210" s="10">
        <v>0.38</v>
      </c>
      <c r="O9210" s="4" t="s">
        <v>24</v>
      </c>
    </row>
    <row r="9211" spans="1:15" ht="14.25" customHeight="1" x14ac:dyDescent="0.25">
      <c r="A9211" s="4" t="s">
        <v>30</v>
      </c>
      <c r="B9211" s="4">
        <v>1197831</v>
      </c>
      <c r="C9211" s="5">
        <v>44219</v>
      </c>
      <c r="D9211" s="37">
        <v>2021</v>
      </c>
      <c r="E9211" s="5" t="str">
        <f>TEXT(Sales[[#This Row],[Invoice Date]],"mmm")</f>
        <v>Jan</v>
      </c>
      <c r="F9211" s="4" t="s">
        <v>27</v>
      </c>
      <c r="G9211" s="4" t="s">
        <v>102</v>
      </c>
      <c r="H9211" s="4" t="s">
        <v>103</v>
      </c>
      <c r="I9211" s="6" t="s">
        <v>20</v>
      </c>
      <c r="J9211" s="7">
        <v>10</v>
      </c>
      <c r="K9211" s="8">
        <v>131</v>
      </c>
      <c r="L9211" s="9">
        <f t="shared" si="143"/>
        <v>1310</v>
      </c>
      <c r="M9211" s="9">
        <v>563.30000000000007</v>
      </c>
      <c r="N9211" s="10">
        <v>0.43000000000000005</v>
      </c>
      <c r="O9211" s="4" t="s">
        <v>24</v>
      </c>
    </row>
    <row r="9212" spans="1:15" ht="14.25" customHeight="1" x14ac:dyDescent="0.25">
      <c r="A9212" s="4" t="s">
        <v>30</v>
      </c>
      <c r="B9212" s="4">
        <v>1197831</v>
      </c>
      <c r="C9212" s="5">
        <v>44219</v>
      </c>
      <c r="D9212" s="37">
        <v>2021</v>
      </c>
      <c r="E9212" s="5" t="str">
        <f>TEXT(Sales[[#This Row],[Invoice Date]],"mmm")</f>
        <v>Jan</v>
      </c>
      <c r="F9212" s="4" t="s">
        <v>27</v>
      </c>
      <c r="G9212" s="4" t="s">
        <v>102</v>
      </c>
      <c r="H9212" s="4" t="s">
        <v>103</v>
      </c>
      <c r="I9212" s="6" t="s">
        <v>21</v>
      </c>
      <c r="J9212" s="7">
        <v>13</v>
      </c>
      <c r="K9212" s="8">
        <v>74</v>
      </c>
      <c r="L9212" s="9">
        <f t="shared" si="143"/>
        <v>962</v>
      </c>
      <c r="M9212" s="9">
        <v>413.66</v>
      </c>
      <c r="N9212" s="10">
        <v>0.43000000000000005</v>
      </c>
      <c r="O9212" s="4" t="s">
        <v>24</v>
      </c>
    </row>
    <row r="9213" spans="1:15" ht="14.25" customHeight="1" x14ac:dyDescent="0.25">
      <c r="A9213" s="4" t="s">
        <v>30</v>
      </c>
      <c r="B9213" s="4">
        <v>1197831</v>
      </c>
      <c r="C9213" s="5">
        <v>44219</v>
      </c>
      <c r="D9213" s="37">
        <v>2021</v>
      </c>
      <c r="E9213" s="5" t="str">
        <f>TEXT(Sales[[#This Row],[Invoice Date]],"mmm")</f>
        <v>Jan</v>
      </c>
      <c r="F9213" s="4" t="s">
        <v>27</v>
      </c>
      <c r="G9213" s="4" t="s">
        <v>102</v>
      </c>
      <c r="H9213" s="4" t="s">
        <v>103</v>
      </c>
      <c r="I9213" s="6" t="s">
        <v>22</v>
      </c>
      <c r="J9213" s="7">
        <v>23</v>
      </c>
      <c r="K9213" s="8">
        <v>91</v>
      </c>
      <c r="L9213" s="9">
        <f t="shared" si="143"/>
        <v>2093</v>
      </c>
      <c r="M9213" s="9">
        <v>858.13</v>
      </c>
      <c r="N9213" s="10">
        <v>0.41</v>
      </c>
      <c r="O9213" s="4" t="s">
        <v>24</v>
      </c>
    </row>
    <row r="9214" spans="1:15" ht="14.25" customHeight="1" x14ac:dyDescent="0.25">
      <c r="A9214" s="4" t="s">
        <v>30</v>
      </c>
      <c r="B9214" s="4">
        <v>1197831</v>
      </c>
      <c r="C9214" s="5">
        <v>44219</v>
      </c>
      <c r="D9214" s="37">
        <v>2021</v>
      </c>
      <c r="E9214" s="5" t="str">
        <f>TEXT(Sales[[#This Row],[Invoice Date]],"mmm")</f>
        <v>Jan</v>
      </c>
      <c r="F9214" s="4" t="s">
        <v>27</v>
      </c>
      <c r="G9214" s="4" t="s">
        <v>102</v>
      </c>
      <c r="H9214" s="4" t="s">
        <v>103</v>
      </c>
      <c r="I9214" s="6" t="s">
        <v>23</v>
      </c>
      <c r="J9214" s="7">
        <v>18</v>
      </c>
      <c r="K9214" s="8">
        <v>124</v>
      </c>
      <c r="L9214" s="9">
        <f t="shared" si="143"/>
        <v>2232</v>
      </c>
      <c r="M9214" s="9">
        <v>1004.4</v>
      </c>
      <c r="N9214" s="10">
        <v>0.45</v>
      </c>
      <c r="O9214" s="4" t="s">
        <v>24</v>
      </c>
    </row>
    <row r="9215" spans="1:15" ht="14.25" customHeight="1" x14ac:dyDescent="0.25">
      <c r="A9215" s="4" t="s">
        <v>30</v>
      </c>
      <c r="B9215" s="4">
        <v>1197831</v>
      </c>
      <c r="C9215" s="5">
        <v>44248</v>
      </c>
      <c r="D9215" s="37">
        <v>2021</v>
      </c>
      <c r="E9215" s="5" t="str">
        <f>TEXT(Sales[[#This Row],[Invoice Date]],"mmm")</f>
        <v>Feb</v>
      </c>
      <c r="F9215" s="4" t="s">
        <v>27</v>
      </c>
      <c r="G9215" s="4" t="s">
        <v>102</v>
      </c>
      <c r="H9215" s="4" t="s">
        <v>103</v>
      </c>
      <c r="I9215" s="6" t="s">
        <v>17</v>
      </c>
      <c r="J9215" s="7">
        <v>18</v>
      </c>
      <c r="K9215" s="8">
        <v>206</v>
      </c>
      <c r="L9215" s="9">
        <f t="shared" si="143"/>
        <v>3708</v>
      </c>
      <c r="M9215" s="9">
        <v>1631.52</v>
      </c>
      <c r="N9215" s="10">
        <v>0.44</v>
      </c>
      <c r="O9215" s="4" t="s">
        <v>24</v>
      </c>
    </row>
    <row r="9216" spans="1:15" ht="14.25" customHeight="1" x14ac:dyDescent="0.25">
      <c r="A9216" s="4" t="s">
        <v>30</v>
      </c>
      <c r="B9216" s="4">
        <v>1197831</v>
      </c>
      <c r="C9216" s="5">
        <v>44248</v>
      </c>
      <c r="D9216" s="37">
        <v>2021</v>
      </c>
      <c r="E9216" s="5" t="str">
        <f>TEXT(Sales[[#This Row],[Invoice Date]],"mmm")</f>
        <v>Feb</v>
      </c>
      <c r="F9216" s="4" t="s">
        <v>27</v>
      </c>
      <c r="G9216" s="4" t="s">
        <v>102</v>
      </c>
      <c r="H9216" s="4" t="s">
        <v>103</v>
      </c>
      <c r="I9216" s="6" t="s">
        <v>19</v>
      </c>
      <c r="J9216" s="7">
        <v>17</v>
      </c>
      <c r="K9216" s="8">
        <v>83</v>
      </c>
      <c r="L9216" s="9">
        <f t="shared" si="143"/>
        <v>1411</v>
      </c>
      <c r="M9216" s="9">
        <v>550.29</v>
      </c>
      <c r="N9216" s="10">
        <v>0.38999999999999996</v>
      </c>
      <c r="O9216" s="4" t="s">
        <v>24</v>
      </c>
    </row>
    <row r="9217" spans="1:15" ht="14.25" customHeight="1" x14ac:dyDescent="0.25">
      <c r="A9217" s="4" t="s">
        <v>30</v>
      </c>
      <c r="B9217" s="4">
        <v>1197831</v>
      </c>
      <c r="C9217" s="5">
        <v>44248</v>
      </c>
      <c r="D9217" s="37">
        <v>2021</v>
      </c>
      <c r="E9217" s="5" t="str">
        <f>TEXT(Sales[[#This Row],[Invoice Date]],"mmm")</f>
        <v>Feb</v>
      </c>
      <c r="F9217" s="4" t="s">
        <v>27</v>
      </c>
      <c r="G9217" s="4" t="s">
        <v>102</v>
      </c>
      <c r="H9217" s="4" t="s">
        <v>103</v>
      </c>
      <c r="I9217" s="6" t="s">
        <v>20</v>
      </c>
      <c r="J9217" s="7">
        <v>12</v>
      </c>
      <c r="K9217" s="8">
        <v>98</v>
      </c>
      <c r="L9217" s="9">
        <f t="shared" si="143"/>
        <v>1176</v>
      </c>
      <c r="M9217" s="9">
        <v>552.72</v>
      </c>
      <c r="N9217" s="10">
        <v>0.47000000000000003</v>
      </c>
      <c r="O9217" s="4" t="s">
        <v>24</v>
      </c>
    </row>
    <row r="9218" spans="1:15" ht="14.25" customHeight="1" x14ac:dyDescent="0.25">
      <c r="A9218" s="4" t="s">
        <v>30</v>
      </c>
      <c r="B9218" s="4">
        <v>1197831</v>
      </c>
      <c r="C9218" s="5">
        <v>44248</v>
      </c>
      <c r="D9218" s="37">
        <v>2021</v>
      </c>
      <c r="E9218" s="5" t="str">
        <f>TEXT(Sales[[#This Row],[Invoice Date]],"mmm")</f>
        <v>Feb</v>
      </c>
      <c r="F9218" s="4" t="s">
        <v>27</v>
      </c>
      <c r="G9218" s="4" t="s">
        <v>104</v>
      </c>
      <c r="H9218" s="4" t="s">
        <v>105</v>
      </c>
      <c r="I9218" s="6" t="s">
        <v>21</v>
      </c>
      <c r="J9218" s="7">
        <v>15</v>
      </c>
      <c r="K9218" s="8">
        <v>58</v>
      </c>
      <c r="L9218" s="9">
        <f t="shared" si="143"/>
        <v>870</v>
      </c>
      <c r="M9218" s="9">
        <v>400.20000000000005</v>
      </c>
      <c r="N9218" s="10">
        <v>0.46</v>
      </c>
      <c r="O9218" s="4" t="s">
        <v>24</v>
      </c>
    </row>
    <row r="9219" spans="1:15" ht="14.25" customHeight="1" x14ac:dyDescent="0.25">
      <c r="A9219" s="4" t="s">
        <v>30</v>
      </c>
      <c r="B9219" s="4">
        <v>1197831</v>
      </c>
      <c r="C9219" s="5">
        <v>44248</v>
      </c>
      <c r="D9219" s="37">
        <v>2021</v>
      </c>
      <c r="E9219" s="5" t="str">
        <f>TEXT(Sales[[#This Row],[Invoice Date]],"mmm")</f>
        <v>Feb</v>
      </c>
      <c r="F9219" s="4" t="s">
        <v>27</v>
      </c>
      <c r="G9219" s="4" t="s">
        <v>104</v>
      </c>
      <c r="H9219" s="4" t="s">
        <v>105</v>
      </c>
      <c r="I9219" s="6" t="s">
        <v>22</v>
      </c>
      <c r="J9219" s="7">
        <v>24</v>
      </c>
      <c r="K9219" s="8">
        <v>85</v>
      </c>
      <c r="L9219" s="9">
        <f t="shared" ref="L9219:L9282" si="144">J9219*K9219</f>
        <v>2040</v>
      </c>
      <c r="M9219" s="9">
        <v>815.99999999999989</v>
      </c>
      <c r="N9219" s="10">
        <v>0.39999999999999997</v>
      </c>
      <c r="O9219" s="4" t="s">
        <v>24</v>
      </c>
    </row>
    <row r="9220" spans="1:15" ht="14.25" customHeight="1" x14ac:dyDescent="0.25">
      <c r="A9220" s="4" t="s">
        <v>30</v>
      </c>
      <c r="B9220" s="4">
        <v>1197831</v>
      </c>
      <c r="C9220" s="5">
        <v>44248</v>
      </c>
      <c r="D9220" s="37">
        <v>2021</v>
      </c>
      <c r="E9220" s="5" t="str">
        <f>TEXT(Sales[[#This Row],[Invoice Date]],"mmm")</f>
        <v>Feb</v>
      </c>
      <c r="F9220" s="4" t="s">
        <v>27</v>
      </c>
      <c r="G9220" s="4" t="s">
        <v>104</v>
      </c>
      <c r="H9220" s="4" t="s">
        <v>105</v>
      </c>
      <c r="I9220" s="6" t="s">
        <v>23</v>
      </c>
      <c r="J9220" s="7">
        <v>14</v>
      </c>
      <c r="K9220" s="8">
        <v>112</v>
      </c>
      <c r="L9220" s="9">
        <f t="shared" si="144"/>
        <v>1568</v>
      </c>
      <c r="M9220" s="9">
        <v>721.28000000000009</v>
      </c>
      <c r="N9220" s="10">
        <v>0.46</v>
      </c>
      <c r="O9220" s="4" t="s">
        <v>24</v>
      </c>
    </row>
    <row r="9221" spans="1:15" ht="14.25" customHeight="1" x14ac:dyDescent="0.25">
      <c r="A9221" s="4" t="s">
        <v>30</v>
      </c>
      <c r="B9221" s="4">
        <v>1197831</v>
      </c>
      <c r="C9221" s="5">
        <v>44274</v>
      </c>
      <c r="D9221" s="37">
        <v>2021</v>
      </c>
      <c r="E9221" s="5" t="str">
        <f>TEXT(Sales[[#This Row],[Invoice Date]],"mmm")</f>
        <v>Mar</v>
      </c>
      <c r="F9221" s="4" t="s">
        <v>27</v>
      </c>
      <c r="G9221" s="4" t="s">
        <v>104</v>
      </c>
      <c r="H9221" s="4" t="s">
        <v>105</v>
      </c>
      <c r="I9221" s="6" t="s">
        <v>17</v>
      </c>
      <c r="J9221" s="7">
        <v>14</v>
      </c>
      <c r="K9221" s="8">
        <v>182</v>
      </c>
      <c r="L9221" s="9">
        <f t="shared" si="144"/>
        <v>2548</v>
      </c>
      <c r="M9221" s="9">
        <v>1172.0800000000002</v>
      </c>
      <c r="N9221" s="10">
        <v>0.46</v>
      </c>
      <c r="O9221" s="4" t="s">
        <v>24</v>
      </c>
    </row>
    <row r="9222" spans="1:15" ht="14.25" customHeight="1" x14ac:dyDescent="0.25">
      <c r="A9222" s="4" t="s">
        <v>30</v>
      </c>
      <c r="B9222" s="4">
        <v>1197831</v>
      </c>
      <c r="C9222" s="5">
        <v>44274</v>
      </c>
      <c r="D9222" s="37">
        <v>2021</v>
      </c>
      <c r="E9222" s="5" t="str">
        <f>TEXT(Sales[[#This Row],[Invoice Date]],"mmm")</f>
        <v>Mar</v>
      </c>
      <c r="F9222" s="4" t="s">
        <v>27</v>
      </c>
      <c r="G9222" s="4" t="s">
        <v>104</v>
      </c>
      <c r="H9222" s="4" t="s">
        <v>105</v>
      </c>
      <c r="I9222" s="6" t="s">
        <v>19</v>
      </c>
      <c r="J9222" s="7">
        <v>15</v>
      </c>
      <c r="K9222" s="8">
        <v>78</v>
      </c>
      <c r="L9222" s="9">
        <f t="shared" si="144"/>
        <v>1170</v>
      </c>
      <c r="M9222" s="9">
        <v>479.7</v>
      </c>
      <c r="N9222" s="10">
        <v>0.41</v>
      </c>
      <c r="O9222" s="4" t="s">
        <v>24</v>
      </c>
    </row>
    <row r="9223" spans="1:15" ht="14.25" customHeight="1" x14ac:dyDescent="0.25">
      <c r="A9223" s="4" t="s">
        <v>30</v>
      </c>
      <c r="B9223" s="4">
        <v>1197831</v>
      </c>
      <c r="C9223" s="5">
        <v>44274</v>
      </c>
      <c r="D9223" s="37">
        <v>2021</v>
      </c>
      <c r="E9223" s="5" t="str">
        <f>TEXT(Sales[[#This Row],[Invoice Date]],"mmm")</f>
        <v>Mar</v>
      </c>
      <c r="F9223" s="4" t="s">
        <v>27</v>
      </c>
      <c r="G9223" s="4" t="s">
        <v>104</v>
      </c>
      <c r="H9223" s="4" t="s">
        <v>105</v>
      </c>
      <c r="I9223" s="6" t="s">
        <v>20</v>
      </c>
      <c r="J9223" s="7">
        <v>7</v>
      </c>
      <c r="K9223" s="8">
        <v>83</v>
      </c>
      <c r="L9223" s="9">
        <f t="shared" si="144"/>
        <v>581</v>
      </c>
      <c r="M9223" s="9">
        <v>261.45</v>
      </c>
      <c r="N9223" s="10">
        <v>0.45</v>
      </c>
      <c r="O9223" s="4" t="s">
        <v>24</v>
      </c>
    </row>
    <row r="9224" spans="1:15" ht="14.25" customHeight="1" x14ac:dyDescent="0.25">
      <c r="A9224" s="4" t="s">
        <v>30</v>
      </c>
      <c r="B9224" s="4">
        <v>1197831</v>
      </c>
      <c r="C9224" s="5">
        <v>44274</v>
      </c>
      <c r="D9224" s="37">
        <v>2021</v>
      </c>
      <c r="E9224" s="5" t="str">
        <f>TEXT(Sales[[#This Row],[Invoice Date]],"mmm")</f>
        <v>Mar</v>
      </c>
      <c r="F9224" s="4" t="s">
        <v>27</v>
      </c>
      <c r="G9224" s="4" t="s">
        <v>104</v>
      </c>
      <c r="H9224" s="4" t="s">
        <v>105</v>
      </c>
      <c r="I9224" s="6" t="s">
        <v>21</v>
      </c>
      <c r="J9224" s="7">
        <v>16</v>
      </c>
      <c r="K9224" s="8">
        <v>39</v>
      </c>
      <c r="L9224" s="9">
        <f t="shared" si="144"/>
        <v>624</v>
      </c>
      <c r="M9224" s="9">
        <v>293.28000000000003</v>
      </c>
      <c r="N9224" s="10">
        <v>0.47000000000000003</v>
      </c>
      <c r="O9224" s="4" t="s">
        <v>24</v>
      </c>
    </row>
    <row r="9225" spans="1:15" ht="14.25" customHeight="1" x14ac:dyDescent="0.25">
      <c r="A9225" s="4" t="s">
        <v>30</v>
      </c>
      <c r="B9225" s="4">
        <v>1197831</v>
      </c>
      <c r="C9225" s="5">
        <v>44274</v>
      </c>
      <c r="D9225" s="37">
        <v>2021</v>
      </c>
      <c r="E9225" s="5" t="str">
        <f>TEXT(Sales[[#This Row],[Invoice Date]],"mmm")</f>
        <v>Mar</v>
      </c>
      <c r="F9225" s="4" t="s">
        <v>27</v>
      </c>
      <c r="G9225" s="4" t="s">
        <v>104</v>
      </c>
      <c r="H9225" s="4" t="s">
        <v>105</v>
      </c>
      <c r="I9225" s="6" t="s">
        <v>22</v>
      </c>
      <c r="J9225" s="7">
        <v>26</v>
      </c>
      <c r="K9225" s="8">
        <v>61</v>
      </c>
      <c r="L9225" s="9">
        <f t="shared" si="144"/>
        <v>1586</v>
      </c>
      <c r="M9225" s="9">
        <v>666.12</v>
      </c>
      <c r="N9225" s="10">
        <v>0.42</v>
      </c>
      <c r="O9225" s="4" t="s">
        <v>24</v>
      </c>
    </row>
    <row r="9226" spans="1:15" ht="14.25" customHeight="1" x14ac:dyDescent="0.25">
      <c r="A9226" s="4" t="s">
        <v>30</v>
      </c>
      <c r="B9226" s="4">
        <v>1197831</v>
      </c>
      <c r="C9226" s="5">
        <v>44274</v>
      </c>
      <c r="D9226" s="37">
        <v>2021</v>
      </c>
      <c r="E9226" s="5" t="str">
        <f>TEXT(Sales[[#This Row],[Invoice Date]],"mmm")</f>
        <v>Mar</v>
      </c>
      <c r="F9226" s="4" t="s">
        <v>27</v>
      </c>
      <c r="G9226" s="4" t="s">
        <v>104</v>
      </c>
      <c r="H9226" s="4" t="s">
        <v>105</v>
      </c>
      <c r="I9226" s="6" t="s">
        <v>23</v>
      </c>
      <c r="J9226" s="7">
        <v>18</v>
      </c>
      <c r="K9226" s="8">
        <v>88</v>
      </c>
      <c r="L9226" s="9">
        <f t="shared" si="144"/>
        <v>1584</v>
      </c>
      <c r="M9226" s="9">
        <v>728.64</v>
      </c>
      <c r="N9226" s="10">
        <v>0.46</v>
      </c>
      <c r="O9226" s="4" t="s">
        <v>24</v>
      </c>
    </row>
    <row r="9227" spans="1:15" ht="14.25" customHeight="1" x14ac:dyDescent="0.25">
      <c r="A9227" s="4" t="s">
        <v>30</v>
      </c>
      <c r="B9227" s="4">
        <v>1197831</v>
      </c>
      <c r="C9227" s="5">
        <v>44306</v>
      </c>
      <c r="D9227" s="37">
        <v>2021</v>
      </c>
      <c r="E9227" s="5" t="str">
        <f>TEXT(Sales[[#This Row],[Invoice Date]],"mmm")</f>
        <v>Apr</v>
      </c>
      <c r="F9227" s="4" t="s">
        <v>27</v>
      </c>
      <c r="G9227" s="4" t="s">
        <v>104</v>
      </c>
      <c r="H9227" s="4" t="s">
        <v>105</v>
      </c>
      <c r="I9227" s="6" t="s">
        <v>17</v>
      </c>
      <c r="J9227" s="7">
        <v>20</v>
      </c>
      <c r="K9227" s="8">
        <v>184</v>
      </c>
      <c r="L9227" s="9">
        <f t="shared" si="144"/>
        <v>3680</v>
      </c>
      <c r="M9227" s="9">
        <v>1692.8000000000002</v>
      </c>
      <c r="N9227" s="10">
        <v>0.46</v>
      </c>
      <c r="O9227" s="4" t="s">
        <v>24</v>
      </c>
    </row>
    <row r="9228" spans="1:15" ht="14.25" customHeight="1" x14ac:dyDescent="0.25">
      <c r="A9228" s="4" t="s">
        <v>30</v>
      </c>
      <c r="B9228" s="4">
        <v>1197831</v>
      </c>
      <c r="C9228" s="5">
        <v>44306</v>
      </c>
      <c r="D9228" s="37">
        <v>2021</v>
      </c>
      <c r="E9228" s="5" t="str">
        <f>TEXT(Sales[[#This Row],[Invoice Date]],"mmm")</f>
        <v>Apr</v>
      </c>
      <c r="F9228" s="4" t="s">
        <v>27</v>
      </c>
      <c r="G9228" s="4" t="s">
        <v>104</v>
      </c>
      <c r="H9228" s="4" t="s">
        <v>105</v>
      </c>
      <c r="I9228" s="6" t="s">
        <v>19</v>
      </c>
      <c r="J9228" s="7">
        <v>18</v>
      </c>
      <c r="K9228" s="8">
        <v>79</v>
      </c>
      <c r="L9228" s="9">
        <f t="shared" si="144"/>
        <v>1422</v>
      </c>
      <c r="M9228" s="9">
        <v>554.57999999999993</v>
      </c>
      <c r="N9228" s="10">
        <v>0.38999999999999996</v>
      </c>
      <c r="O9228" s="4" t="s">
        <v>24</v>
      </c>
    </row>
    <row r="9229" spans="1:15" ht="14.25" customHeight="1" x14ac:dyDescent="0.25">
      <c r="A9229" s="4" t="s">
        <v>30</v>
      </c>
      <c r="B9229" s="4">
        <v>1197831</v>
      </c>
      <c r="C9229" s="5">
        <v>44306</v>
      </c>
      <c r="D9229" s="37">
        <v>2021</v>
      </c>
      <c r="E9229" s="5" t="str">
        <f>TEXT(Sales[[#This Row],[Invoice Date]],"mmm")</f>
        <v>Apr</v>
      </c>
      <c r="F9229" s="4" t="s">
        <v>27</v>
      </c>
      <c r="G9229" s="4" t="s">
        <v>104</v>
      </c>
      <c r="H9229" s="4" t="s">
        <v>105</v>
      </c>
      <c r="I9229" s="6" t="s">
        <v>20</v>
      </c>
      <c r="J9229" s="7">
        <v>10</v>
      </c>
      <c r="K9229" s="8">
        <v>70</v>
      </c>
      <c r="L9229" s="9">
        <f t="shared" si="144"/>
        <v>700</v>
      </c>
      <c r="M9229" s="9">
        <v>322</v>
      </c>
      <c r="N9229" s="10">
        <v>0.46</v>
      </c>
      <c r="O9229" s="4" t="s">
        <v>24</v>
      </c>
    </row>
    <row r="9230" spans="1:15" ht="14.25" customHeight="1" x14ac:dyDescent="0.25">
      <c r="A9230" s="4" t="s">
        <v>30</v>
      </c>
      <c r="B9230" s="4">
        <v>1197831</v>
      </c>
      <c r="C9230" s="5">
        <v>44306</v>
      </c>
      <c r="D9230" s="37">
        <v>2021</v>
      </c>
      <c r="E9230" s="5" t="str">
        <f>TEXT(Sales[[#This Row],[Invoice Date]],"mmm")</f>
        <v>Apr</v>
      </c>
      <c r="F9230" s="4" t="s">
        <v>27</v>
      </c>
      <c r="G9230" s="4" t="s">
        <v>104</v>
      </c>
      <c r="H9230" s="4" t="s">
        <v>105</v>
      </c>
      <c r="I9230" s="6" t="s">
        <v>21</v>
      </c>
      <c r="J9230" s="7">
        <v>15</v>
      </c>
      <c r="K9230" s="8">
        <v>47</v>
      </c>
      <c r="L9230" s="9">
        <f t="shared" si="144"/>
        <v>705</v>
      </c>
      <c r="M9230" s="9">
        <v>303.15000000000003</v>
      </c>
      <c r="N9230" s="10">
        <v>0.43000000000000005</v>
      </c>
      <c r="O9230" s="4" t="s">
        <v>24</v>
      </c>
    </row>
    <row r="9231" spans="1:15" ht="14.25" customHeight="1" x14ac:dyDescent="0.25">
      <c r="A9231" s="4" t="s">
        <v>30</v>
      </c>
      <c r="B9231" s="4">
        <v>1197831</v>
      </c>
      <c r="C9231" s="5">
        <v>44306</v>
      </c>
      <c r="D9231" s="37">
        <v>2021</v>
      </c>
      <c r="E9231" s="5" t="str">
        <f>TEXT(Sales[[#This Row],[Invoice Date]],"mmm")</f>
        <v>Apr</v>
      </c>
      <c r="F9231" s="4" t="s">
        <v>27</v>
      </c>
      <c r="G9231" s="4" t="s">
        <v>104</v>
      </c>
      <c r="H9231" s="4" t="s">
        <v>105</v>
      </c>
      <c r="I9231" s="6" t="s">
        <v>22</v>
      </c>
      <c r="J9231" s="7">
        <v>27</v>
      </c>
      <c r="K9231" s="8">
        <v>54</v>
      </c>
      <c r="L9231" s="9">
        <f t="shared" si="144"/>
        <v>1458</v>
      </c>
      <c r="M9231" s="9">
        <v>568.61999999999989</v>
      </c>
      <c r="N9231" s="10">
        <v>0.38999999999999996</v>
      </c>
      <c r="O9231" s="4" t="s">
        <v>24</v>
      </c>
    </row>
    <row r="9232" spans="1:15" ht="14.25" customHeight="1" x14ac:dyDescent="0.25">
      <c r="A9232" s="4" t="s">
        <v>30</v>
      </c>
      <c r="B9232" s="4">
        <v>1197831</v>
      </c>
      <c r="C9232" s="5">
        <v>44306</v>
      </c>
      <c r="D9232" s="37">
        <v>2021</v>
      </c>
      <c r="E9232" s="5" t="str">
        <f>TEXT(Sales[[#This Row],[Invoice Date]],"mmm")</f>
        <v>Apr</v>
      </c>
      <c r="F9232" s="4" t="s">
        <v>27</v>
      </c>
      <c r="G9232" s="4" t="s">
        <v>104</v>
      </c>
      <c r="H9232" s="4" t="s">
        <v>105</v>
      </c>
      <c r="I9232" s="6" t="s">
        <v>23</v>
      </c>
      <c r="J9232" s="7">
        <v>22</v>
      </c>
      <c r="K9232" s="8">
        <v>111</v>
      </c>
      <c r="L9232" s="9">
        <f t="shared" si="144"/>
        <v>2442</v>
      </c>
      <c r="M9232" s="9">
        <v>1050.0600000000002</v>
      </c>
      <c r="N9232" s="10">
        <v>0.43000000000000005</v>
      </c>
      <c r="O9232" s="4" t="s">
        <v>24</v>
      </c>
    </row>
    <row r="9233" spans="1:15" ht="14.25" customHeight="1" x14ac:dyDescent="0.25">
      <c r="A9233" s="4" t="s">
        <v>30</v>
      </c>
      <c r="B9233" s="4">
        <v>1197831</v>
      </c>
      <c r="C9233" s="5">
        <v>44335</v>
      </c>
      <c r="D9233" s="37">
        <v>2021</v>
      </c>
      <c r="E9233" s="5" t="str">
        <f>TEXT(Sales[[#This Row],[Invoice Date]],"mmm")</f>
        <v>May</v>
      </c>
      <c r="F9233" s="4" t="s">
        <v>27</v>
      </c>
      <c r="G9233" s="4" t="s">
        <v>104</v>
      </c>
      <c r="H9233" s="4" t="s">
        <v>105</v>
      </c>
      <c r="I9233" s="6" t="s">
        <v>17</v>
      </c>
      <c r="J9233" s="7">
        <v>28</v>
      </c>
      <c r="K9233" s="8">
        <v>179</v>
      </c>
      <c r="L9233" s="9">
        <f t="shared" si="144"/>
        <v>5012</v>
      </c>
      <c r="M9233" s="9">
        <v>2155.1600000000003</v>
      </c>
      <c r="N9233" s="10">
        <v>0.43000000000000005</v>
      </c>
      <c r="O9233" s="4" t="s">
        <v>24</v>
      </c>
    </row>
    <row r="9234" spans="1:15" ht="14.25" customHeight="1" x14ac:dyDescent="0.25">
      <c r="A9234" s="4" t="s">
        <v>30</v>
      </c>
      <c r="B9234" s="4">
        <v>1197831</v>
      </c>
      <c r="C9234" s="5">
        <v>44335</v>
      </c>
      <c r="D9234" s="37">
        <v>2021</v>
      </c>
      <c r="E9234" s="5" t="str">
        <f>TEXT(Sales[[#This Row],[Invoice Date]],"mmm")</f>
        <v>May</v>
      </c>
      <c r="F9234" s="4" t="s">
        <v>27</v>
      </c>
      <c r="G9234" s="4" t="s">
        <v>104</v>
      </c>
      <c r="H9234" s="4" t="s">
        <v>105</v>
      </c>
      <c r="I9234" s="6" t="s">
        <v>19</v>
      </c>
      <c r="J9234" s="7">
        <v>29</v>
      </c>
      <c r="K9234" s="8">
        <v>93</v>
      </c>
      <c r="L9234" s="9">
        <f t="shared" si="144"/>
        <v>2697</v>
      </c>
      <c r="M9234" s="9">
        <v>1024.8599999999999</v>
      </c>
      <c r="N9234" s="10">
        <v>0.38</v>
      </c>
      <c r="O9234" s="4" t="s">
        <v>24</v>
      </c>
    </row>
    <row r="9235" spans="1:15" ht="14.25" customHeight="1" x14ac:dyDescent="0.25">
      <c r="A9235" s="4" t="s">
        <v>30</v>
      </c>
      <c r="B9235" s="4">
        <v>1197831</v>
      </c>
      <c r="C9235" s="5">
        <v>44335</v>
      </c>
      <c r="D9235" s="37">
        <v>2021</v>
      </c>
      <c r="E9235" s="5" t="str">
        <f>TEXT(Sales[[#This Row],[Invoice Date]],"mmm")</f>
        <v>May</v>
      </c>
      <c r="F9235" s="4" t="s">
        <v>27</v>
      </c>
      <c r="G9235" s="4" t="s">
        <v>104</v>
      </c>
      <c r="H9235" s="4" t="s">
        <v>105</v>
      </c>
      <c r="I9235" s="6" t="s">
        <v>20</v>
      </c>
      <c r="J9235" s="7">
        <v>27</v>
      </c>
      <c r="K9235" s="8">
        <v>88</v>
      </c>
      <c r="L9235" s="9">
        <f t="shared" si="144"/>
        <v>2376</v>
      </c>
      <c r="M9235" s="9">
        <v>997.92000000000007</v>
      </c>
      <c r="N9235" s="10">
        <v>0.42000000000000004</v>
      </c>
      <c r="O9235" s="4" t="s">
        <v>24</v>
      </c>
    </row>
    <row r="9236" spans="1:15" ht="14.25" customHeight="1" x14ac:dyDescent="0.25">
      <c r="A9236" s="4" t="s">
        <v>30</v>
      </c>
      <c r="B9236" s="4">
        <v>1197831</v>
      </c>
      <c r="C9236" s="5">
        <v>44335</v>
      </c>
      <c r="D9236" s="37">
        <v>2021</v>
      </c>
      <c r="E9236" s="5" t="str">
        <f>TEXT(Sales[[#This Row],[Invoice Date]],"mmm")</f>
        <v>May</v>
      </c>
      <c r="F9236" s="4" t="s">
        <v>27</v>
      </c>
      <c r="G9236" s="4" t="s">
        <v>104</v>
      </c>
      <c r="H9236" s="4" t="s">
        <v>105</v>
      </c>
      <c r="I9236" s="6" t="s">
        <v>21</v>
      </c>
      <c r="J9236" s="7">
        <v>26</v>
      </c>
      <c r="K9236" s="8">
        <v>74</v>
      </c>
      <c r="L9236" s="9">
        <f t="shared" si="144"/>
        <v>1924</v>
      </c>
      <c r="M9236" s="9">
        <v>808.08</v>
      </c>
      <c r="N9236" s="10">
        <v>0.42000000000000004</v>
      </c>
      <c r="O9236" s="4" t="s">
        <v>24</v>
      </c>
    </row>
    <row r="9237" spans="1:15" ht="14.25" customHeight="1" x14ac:dyDescent="0.25">
      <c r="A9237" s="4" t="s">
        <v>30</v>
      </c>
      <c r="B9237" s="4">
        <v>1197831</v>
      </c>
      <c r="C9237" s="5">
        <v>44335</v>
      </c>
      <c r="D9237" s="37">
        <v>2021</v>
      </c>
      <c r="E9237" s="5" t="str">
        <f>TEXT(Sales[[#This Row],[Invoice Date]],"mmm")</f>
        <v>May</v>
      </c>
      <c r="F9237" s="4" t="s">
        <v>27</v>
      </c>
      <c r="G9237" s="4" t="s">
        <v>104</v>
      </c>
      <c r="H9237" s="4" t="s">
        <v>105</v>
      </c>
      <c r="I9237" s="6" t="s">
        <v>22</v>
      </c>
      <c r="J9237" s="7">
        <v>33</v>
      </c>
      <c r="K9237" s="8">
        <v>80</v>
      </c>
      <c r="L9237" s="9">
        <f t="shared" si="144"/>
        <v>2640</v>
      </c>
      <c r="M9237" s="9">
        <v>1082.3999999999999</v>
      </c>
      <c r="N9237" s="10">
        <v>0.41</v>
      </c>
      <c r="O9237" s="4" t="s">
        <v>24</v>
      </c>
    </row>
    <row r="9238" spans="1:15" ht="14.25" customHeight="1" x14ac:dyDescent="0.25">
      <c r="A9238" s="4" t="s">
        <v>30</v>
      </c>
      <c r="B9238" s="4">
        <v>1197831</v>
      </c>
      <c r="C9238" s="5">
        <v>44335</v>
      </c>
      <c r="D9238" s="37">
        <v>2021</v>
      </c>
      <c r="E9238" s="5" t="str">
        <f>TEXT(Sales[[#This Row],[Invoice Date]],"mmm")</f>
        <v>May</v>
      </c>
      <c r="F9238" s="4" t="s">
        <v>27</v>
      </c>
      <c r="G9238" s="4" t="s">
        <v>104</v>
      </c>
      <c r="H9238" s="4" t="s">
        <v>105</v>
      </c>
      <c r="I9238" s="6" t="s">
        <v>23</v>
      </c>
      <c r="J9238" s="7">
        <v>33</v>
      </c>
      <c r="K9238" s="8">
        <v>116</v>
      </c>
      <c r="L9238" s="9">
        <f t="shared" si="144"/>
        <v>3828</v>
      </c>
      <c r="M9238" s="9">
        <v>1722.6000000000001</v>
      </c>
      <c r="N9238" s="10">
        <v>0.45</v>
      </c>
      <c r="O9238" s="4" t="s">
        <v>24</v>
      </c>
    </row>
    <row r="9239" spans="1:15" ht="14.25" customHeight="1" x14ac:dyDescent="0.25">
      <c r="A9239" s="4" t="s">
        <v>30</v>
      </c>
      <c r="B9239" s="4">
        <v>1197831</v>
      </c>
      <c r="C9239" s="5">
        <v>44368</v>
      </c>
      <c r="D9239" s="37">
        <v>2021</v>
      </c>
      <c r="E9239" s="5" t="str">
        <f>TEXT(Sales[[#This Row],[Invoice Date]],"mmm")</f>
        <v>Jun</v>
      </c>
      <c r="F9239" s="4" t="s">
        <v>27</v>
      </c>
      <c r="G9239" s="4" t="s">
        <v>104</v>
      </c>
      <c r="H9239" s="4" t="s">
        <v>105</v>
      </c>
      <c r="I9239" s="6" t="s">
        <v>17</v>
      </c>
      <c r="J9239" s="7">
        <v>32</v>
      </c>
      <c r="K9239" s="8">
        <v>192</v>
      </c>
      <c r="L9239" s="9">
        <f t="shared" si="144"/>
        <v>6144</v>
      </c>
      <c r="M9239" s="9">
        <v>2826.2400000000002</v>
      </c>
      <c r="N9239" s="10">
        <v>0.46</v>
      </c>
      <c r="O9239" s="4" t="s">
        <v>24</v>
      </c>
    </row>
    <row r="9240" spans="1:15" ht="14.25" customHeight="1" x14ac:dyDescent="0.25">
      <c r="A9240" s="4" t="s">
        <v>30</v>
      </c>
      <c r="B9240" s="4">
        <v>1197831</v>
      </c>
      <c r="C9240" s="5">
        <v>44368</v>
      </c>
      <c r="D9240" s="37">
        <v>2021</v>
      </c>
      <c r="E9240" s="5" t="str">
        <f>TEXT(Sales[[#This Row],[Invoice Date]],"mmm")</f>
        <v>Jun</v>
      </c>
      <c r="F9240" s="4" t="s">
        <v>27</v>
      </c>
      <c r="G9240" s="4" t="s">
        <v>104</v>
      </c>
      <c r="H9240" s="4" t="s">
        <v>105</v>
      </c>
      <c r="I9240" s="6" t="s">
        <v>19</v>
      </c>
      <c r="J9240" s="7">
        <v>25</v>
      </c>
      <c r="K9240" s="8">
        <v>123</v>
      </c>
      <c r="L9240" s="9">
        <f t="shared" si="144"/>
        <v>3075</v>
      </c>
      <c r="M9240" s="9">
        <v>1199.2499999999998</v>
      </c>
      <c r="N9240" s="10">
        <v>0.38999999999999996</v>
      </c>
      <c r="O9240" s="4" t="s">
        <v>24</v>
      </c>
    </row>
    <row r="9241" spans="1:15" ht="14.25" customHeight="1" x14ac:dyDescent="0.25">
      <c r="A9241" s="4" t="s">
        <v>30</v>
      </c>
      <c r="B9241" s="4">
        <v>1197831</v>
      </c>
      <c r="C9241" s="5">
        <v>44368</v>
      </c>
      <c r="D9241" s="37">
        <v>2021</v>
      </c>
      <c r="E9241" s="5" t="str">
        <f>TEXT(Sales[[#This Row],[Invoice Date]],"mmm")</f>
        <v>Jun</v>
      </c>
      <c r="F9241" s="4" t="s">
        <v>27</v>
      </c>
      <c r="G9241" s="4" t="s">
        <v>104</v>
      </c>
      <c r="H9241" s="4" t="s">
        <v>105</v>
      </c>
      <c r="I9241" s="6" t="s">
        <v>20</v>
      </c>
      <c r="J9241" s="7">
        <v>27</v>
      </c>
      <c r="K9241" s="8">
        <v>107</v>
      </c>
      <c r="L9241" s="9">
        <f t="shared" si="144"/>
        <v>2889</v>
      </c>
      <c r="M9241" s="9">
        <v>1242.2700000000002</v>
      </c>
      <c r="N9241" s="10">
        <v>0.43000000000000005</v>
      </c>
      <c r="O9241" s="4" t="s">
        <v>24</v>
      </c>
    </row>
    <row r="9242" spans="1:15" ht="14.25" customHeight="1" x14ac:dyDescent="0.25">
      <c r="A9242" s="4" t="s">
        <v>30</v>
      </c>
      <c r="B9242" s="4">
        <v>1197831</v>
      </c>
      <c r="C9242" s="5">
        <v>44368</v>
      </c>
      <c r="D9242" s="37">
        <v>2021</v>
      </c>
      <c r="E9242" s="5" t="str">
        <f>TEXT(Sales[[#This Row],[Invoice Date]],"mmm")</f>
        <v>Jun</v>
      </c>
      <c r="F9242" s="4" t="s">
        <v>27</v>
      </c>
      <c r="G9242" s="4" t="s">
        <v>104</v>
      </c>
      <c r="H9242" s="4" t="s">
        <v>105</v>
      </c>
      <c r="I9242" s="6" t="s">
        <v>21</v>
      </c>
      <c r="J9242" s="7">
        <v>29</v>
      </c>
      <c r="K9242" s="8">
        <v>102</v>
      </c>
      <c r="L9242" s="9">
        <f t="shared" si="144"/>
        <v>2958</v>
      </c>
      <c r="M9242" s="9">
        <v>1331.1000000000001</v>
      </c>
      <c r="N9242" s="10">
        <v>0.45</v>
      </c>
      <c r="O9242" s="4" t="s">
        <v>24</v>
      </c>
    </row>
    <row r="9243" spans="1:15" ht="14.25" customHeight="1" x14ac:dyDescent="0.25">
      <c r="A9243" s="4" t="s">
        <v>30</v>
      </c>
      <c r="B9243" s="4">
        <v>1197831</v>
      </c>
      <c r="C9243" s="5">
        <v>44368</v>
      </c>
      <c r="D9243" s="37">
        <v>2021</v>
      </c>
      <c r="E9243" s="5" t="str">
        <f>TEXT(Sales[[#This Row],[Invoice Date]],"mmm")</f>
        <v>Jun</v>
      </c>
      <c r="F9243" s="4" t="s">
        <v>27</v>
      </c>
      <c r="G9243" s="4" t="s">
        <v>104</v>
      </c>
      <c r="H9243" s="4" t="s">
        <v>105</v>
      </c>
      <c r="I9243" s="6" t="s">
        <v>22</v>
      </c>
      <c r="J9243" s="7">
        <v>41</v>
      </c>
      <c r="K9243" s="8">
        <v>105</v>
      </c>
      <c r="L9243" s="9">
        <f t="shared" si="144"/>
        <v>4305</v>
      </c>
      <c r="M9243" s="9">
        <v>1635.9</v>
      </c>
      <c r="N9243" s="10">
        <v>0.38</v>
      </c>
      <c r="O9243" s="4" t="s">
        <v>24</v>
      </c>
    </row>
    <row r="9244" spans="1:15" ht="14.25" customHeight="1" x14ac:dyDescent="0.25">
      <c r="A9244" s="4" t="s">
        <v>30</v>
      </c>
      <c r="B9244" s="4">
        <v>1197831</v>
      </c>
      <c r="C9244" s="5">
        <v>44368</v>
      </c>
      <c r="D9244" s="37">
        <v>2021</v>
      </c>
      <c r="E9244" s="5" t="str">
        <f>TEXT(Sales[[#This Row],[Invoice Date]],"mmm")</f>
        <v>Jun</v>
      </c>
      <c r="F9244" s="4" t="s">
        <v>27</v>
      </c>
      <c r="G9244" s="4" t="s">
        <v>104</v>
      </c>
      <c r="H9244" s="4" t="s">
        <v>105</v>
      </c>
      <c r="I9244" s="6" t="s">
        <v>23</v>
      </c>
      <c r="J9244" s="7">
        <v>40</v>
      </c>
      <c r="K9244" s="8">
        <v>143</v>
      </c>
      <c r="L9244" s="9">
        <f t="shared" si="144"/>
        <v>5720</v>
      </c>
      <c r="M9244" s="9">
        <v>2402.4</v>
      </c>
      <c r="N9244" s="10">
        <v>0.42000000000000004</v>
      </c>
      <c r="O9244" s="4" t="s">
        <v>24</v>
      </c>
    </row>
    <row r="9245" spans="1:15" ht="14.25" customHeight="1" x14ac:dyDescent="0.25">
      <c r="A9245" s="4" t="s">
        <v>30</v>
      </c>
      <c r="B9245" s="4">
        <v>1197831</v>
      </c>
      <c r="C9245" s="5">
        <v>44396</v>
      </c>
      <c r="D9245" s="37">
        <v>2021</v>
      </c>
      <c r="E9245" s="5" t="str">
        <f>TEXT(Sales[[#This Row],[Invoice Date]],"mmm")</f>
        <v>Jul</v>
      </c>
      <c r="F9245" s="4" t="s">
        <v>27</v>
      </c>
      <c r="G9245" s="4" t="s">
        <v>104</v>
      </c>
      <c r="H9245" s="4" t="s">
        <v>105</v>
      </c>
      <c r="I9245" s="6" t="s">
        <v>17</v>
      </c>
      <c r="J9245" s="7">
        <v>43</v>
      </c>
      <c r="K9245" s="8">
        <v>238</v>
      </c>
      <c r="L9245" s="9">
        <f t="shared" si="144"/>
        <v>10234</v>
      </c>
      <c r="M9245" s="9">
        <v>4298.2800000000007</v>
      </c>
      <c r="N9245" s="10">
        <v>0.42000000000000004</v>
      </c>
      <c r="O9245" s="4" t="s">
        <v>24</v>
      </c>
    </row>
    <row r="9246" spans="1:15" ht="14.25" customHeight="1" x14ac:dyDescent="0.25">
      <c r="A9246" s="4" t="s">
        <v>30</v>
      </c>
      <c r="B9246" s="4">
        <v>1197831</v>
      </c>
      <c r="C9246" s="5">
        <v>44396</v>
      </c>
      <c r="D9246" s="37">
        <v>2021</v>
      </c>
      <c r="E9246" s="5" t="str">
        <f>TEXT(Sales[[#This Row],[Invoice Date]],"mmm")</f>
        <v>Jul</v>
      </c>
      <c r="F9246" s="4" t="s">
        <v>27</v>
      </c>
      <c r="G9246" s="4" t="s">
        <v>104</v>
      </c>
      <c r="H9246" s="4" t="s">
        <v>105</v>
      </c>
      <c r="I9246" s="6" t="s">
        <v>19</v>
      </c>
      <c r="J9246" s="7">
        <v>35</v>
      </c>
      <c r="K9246" s="8">
        <v>135</v>
      </c>
      <c r="L9246" s="9">
        <f t="shared" si="144"/>
        <v>4725</v>
      </c>
      <c r="M9246" s="9">
        <v>1795.5</v>
      </c>
      <c r="N9246" s="10">
        <v>0.38</v>
      </c>
      <c r="O9246" s="4" t="s">
        <v>24</v>
      </c>
    </row>
    <row r="9247" spans="1:15" ht="14.25" customHeight="1" x14ac:dyDescent="0.25">
      <c r="A9247" s="4" t="s">
        <v>30</v>
      </c>
      <c r="B9247" s="4">
        <v>1197831</v>
      </c>
      <c r="C9247" s="5">
        <v>44396</v>
      </c>
      <c r="D9247" s="37">
        <v>2021</v>
      </c>
      <c r="E9247" s="5" t="str">
        <f>TEXT(Sales[[#This Row],[Invoice Date]],"mmm")</f>
        <v>Jul</v>
      </c>
      <c r="F9247" s="4" t="s">
        <v>27</v>
      </c>
      <c r="G9247" s="4" t="s">
        <v>104</v>
      </c>
      <c r="H9247" s="4" t="s">
        <v>105</v>
      </c>
      <c r="I9247" s="6" t="s">
        <v>20</v>
      </c>
      <c r="J9247" s="7">
        <v>33</v>
      </c>
      <c r="K9247" s="8">
        <v>131</v>
      </c>
      <c r="L9247" s="9">
        <f t="shared" si="144"/>
        <v>4323</v>
      </c>
      <c r="M9247" s="9">
        <v>1858.89</v>
      </c>
      <c r="N9247" s="10">
        <v>0.43000000000000005</v>
      </c>
      <c r="O9247" s="4" t="s">
        <v>24</v>
      </c>
    </row>
    <row r="9248" spans="1:15" ht="14.25" customHeight="1" x14ac:dyDescent="0.25">
      <c r="A9248" s="4" t="s">
        <v>30</v>
      </c>
      <c r="B9248" s="4">
        <v>1197831</v>
      </c>
      <c r="C9248" s="5">
        <v>44396</v>
      </c>
      <c r="D9248" s="37">
        <v>2021</v>
      </c>
      <c r="E9248" s="5" t="str">
        <f>TEXT(Sales[[#This Row],[Invoice Date]],"mmm")</f>
        <v>Jul</v>
      </c>
      <c r="F9248" s="4" t="s">
        <v>27</v>
      </c>
      <c r="G9248" s="4" t="s">
        <v>104</v>
      </c>
      <c r="H9248" s="4" t="s">
        <v>105</v>
      </c>
      <c r="I9248" s="6" t="s">
        <v>21</v>
      </c>
      <c r="J9248" s="7">
        <v>36</v>
      </c>
      <c r="K9248" s="8">
        <v>107</v>
      </c>
      <c r="L9248" s="9">
        <f t="shared" si="144"/>
        <v>3852</v>
      </c>
      <c r="M9248" s="9">
        <v>1771.92</v>
      </c>
      <c r="N9248" s="10">
        <v>0.46</v>
      </c>
      <c r="O9248" s="4" t="s">
        <v>24</v>
      </c>
    </row>
    <row r="9249" spans="1:15" ht="14.25" customHeight="1" x14ac:dyDescent="0.25">
      <c r="A9249" s="4" t="s">
        <v>30</v>
      </c>
      <c r="B9249" s="4">
        <v>1197831</v>
      </c>
      <c r="C9249" s="5">
        <v>44396</v>
      </c>
      <c r="D9249" s="37">
        <v>2021</v>
      </c>
      <c r="E9249" s="5" t="str">
        <f>TEXT(Sales[[#This Row],[Invoice Date]],"mmm")</f>
        <v>Jul</v>
      </c>
      <c r="F9249" s="4" t="s">
        <v>27</v>
      </c>
      <c r="G9249" s="4" t="s">
        <v>104</v>
      </c>
      <c r="H9249" s="4" t="s">
        <v>105</v>
      </c>
      <c r="I9249" s="6" t="s">
        <v>22</v>
      </c>
      <c r="J9249" s="7">
        <v>43</v>
      </c>
      <c r="K9249" s="8">
        <v>116</v>
      </c>
      <c r="L9249" s="9">
        <f t="shared" si="144"/>
        <v>4988</v>
      </c>
      <c r="M9249" s="9">
        <v>2045.08</v>
      </c>
      <c r="N9249" s="10">
        <v>0.41</v>
      </c>
      <c r="O9249" s="4" t="s">
        <v>24</v>
      </c>
    </row>
    <row r="9250" spans="1:15" ht="14.25" customHeight="1" x14ac:dyDescent="0.25">
      <c r="A9250" s="4" t="s">
        <v>30</v>
      </c>
      <c r="B9250" s="4">
        <v>1197831</v>
      </c>
      <c r="C9250" s="5">
        <v>44396</v>
      </c>
      <c r="D9250" s="37">
        <v>2021</v>
      </c>
      <c r="E9250" s="5" t="str">
        <f>TEXT(Sales[[#This Row],[Invoice Date]],"mmm")</f>
        <v>Jul</v>
      </c>
      <c r="F9250" s="4" t="s">
        <v>27</v>
      </c>
      <c r="G9250" s="4" t="s">
        <v>104</v>
      </c>
      <c r="H9250" s="4" t="s">
        <v>105</v>
      </c>
      <c r="I9250" s="6" t="s">
        <v>23</v>
      </c>
      <c r="J9250" s="7">
        <v>45</v>
      </c>
      <c r="K9250" s="8">
        <v>163</v>
      </c>
      <c r="L9250" s="9">
        <f t="shared" si="144"/>
        <v>7335</v>
      </c>
      <c r="M9250" s="9">
        <v>3447.4500000000003</v>
      </c>
      <c r="N9250" s="10">
        <v>0.47000000000000003</v>
      </c>
      <c r="O9250" s="4" t="s">
        <v>24</v>
      </c>
    </row>
    <row r="9251" spans="1:15" ht="14.25" customHeight="1" x14ac:dyDescent="0.25">
      <c r="A9251" s="4" t="s">
        <v>30</v>
      </c>
      <c r="B9251" s="4">
        <v>1197831</v>
      </c>
      <c r="C9251" s="5">
        <v>44428</v>
      </c>
      <c r="D9251" s="37">
        <v>2021</v>
      </c>
      <c r="E9251" s="5" t="str">
        <f>TEXT(Sales[[#This Row],[Invoice Date]],"mmm")</f>
        <v>Aug</v>
      </c>
      <c r="F9251" s="4" t="s">
        <v>27</v>
      </c>
      <c r="G9251" s="4" t="s">
        <v>104</v>
      </c>
      <c r="H9251" s="4" t="s">
        <v>105</v>
      </c>
      <c r="I9251" s="6" t="s">
        <v>17</v>
      </c>
      <c r="J9251" s="7">
        <v>41</v>
      </c>
      <c r="K9251" s="8">
        <v>230</v>
      </c>
      <c r="L9251" s="9">
        <f t="shared" si="144"/>
        <v>9430</v>
      </c>
      <c r="M9251" s="9">
        <v>3960.6000000000004</v>
      </c>
      <c r="N9251" s="10">
        <v>0.42000000000000004</v>
      </c>
      <c r="O9251" s="4" t="s">
        <v>24</v>
      </c>
    </row>
    <row r="9252" spans="1:15" ht="14.25" customHeight="1" x14ac:dyDescent="0.25">
      <c r="A9252" s="4" t="s">
        <v>30</v>
      </c>
      <c r="B9252" s="4">
        <v>1197831</v>
      </c>
      <c r="C9252" s="5">
        <v>44428</v>
      </c>
      <c r="D9252" s="37">
        <v>2021</v>
      </c>
      <c r="E9252" s="5" t="str">
        <f>TEXT(Sales[[#This Row],[Invoice Date]],"mmm")</f>
        <v>Aug</v>
      </c>
      <c r="F9252" s="4" t="s">
        <v>27</v>
      </c>
      <c r="G9252" s="4" t="s">
        <v>104</v>
      </c>
      <c r="H9252" s="4" t="s">
        <v>105</v>
      </c>
      <c r="I9252" s="6" t="s">
        <v>19</v>
      </c>
      <c r="J9252" s="7">
        <v>37</v>
      </c>
      <c r="K9252" s="8">
        <v>140</v>
      </c>
      <c r="L9252" s="9">
        <f t="shared" si="144"/>
        <v>5180</v>
      </c>
      <c r="M9252" s="9">
        <v>2175.6</v>
      </c>
      <c r="N9252" s="10">
        <v>0.42</v>
      </c>
      <c r="O9252" s="4" t="s">
        <v>24</v>
      </c>
    </row>
    <row r="9253" spans="1:15" ht="14.25" customHeight="1" x14ac:dyDescent="0.25">
      <c r="A9253" s="4" t="s">
        <v>30</v>
      </c>
      <c r="B9253" s="4">
        <v>1197831</v>
      </c>
      <c r="C9253" s="5">
        <v>44428</v>
      </c>
      <c r="D9253" s="37">
        <v>2021</v>
      </c>
      <c r="E9253" s="5" t="str">
        <f>TEXT(Sales[[#This Row],[Invoice Date]],"mmm")</f>
        <v>Aug</v>
      </c>
      <c r="F9253" s="4" t="s">
        <v>27</v>
      </c>
      <c r="G9253" s="4" t="s">
        <v>104</v>
      </c>
      <c r="H9253" s="4" t="s">
        <v>105</v>
      </c>
      <c r="I9253" s="6" t="s">
        <v>20</v>
      </c>
      <c r="J9253" s="7">
        <v>38</v>
      </c>
      <c r="K9253" s="8">
        <v>113</v>
      </c>
      <c r="L9253" s="9">
        <f t="shared" si="144"/>
        <v>4294</v>
      </c>
      <c r="M9253" s="9">
        <v>2018.18</v>
      </c>
      <c r="N9253" s="10">
        <v>0.47000000000000003</v>
      </c>
      <c r="O9253" s="4" t="s">
        <v>24</v>
      </c>
    </row>
    <row r="9254" spans="1:15" ht="14.25" customHeight="1" x14ac:dyDescent="0.25">
      <c r="A9254" s="4" t="s">
        <v>30</v>
      </c>
      <c r="B9254" s="4">
        <v>1197831</v>
      </c>
      <c r="C9254" s="5">
        <v>44428</v>
      </c>
      <c r="D9254" s="37">
        <v>2021</v>
      </c>
      <c r="E9254" s="5" t="str">
        <f>TEXT(Sales[[#This Row],[Invoice Date]],"mmm")</f>
        <v>Aug</v>
      </c>
      <c r="F9254" s="4" t="s">
        <v>27</v>
      </c>
      <c r="G9254" s="4" t="s">
        <v>104</v>
      </c>
      <c r="H9254" s="4" t="s">
        <v>105</v>
      </c>
      <c r="I9254" s="6" t="s">
        <v>21</v>
      </c>
      <c r="J9254" s="7">
        <v>32</v>
      </c>
      <c r="K9254" s="8">
        <v>111</v>
      </c>
      <c r="L9254" s="9">
        <f t="shared" si="144"/>
        <v>3552</v>
      </c>
      <c r="M9254" s="9">
        <v>1491.8400000000001</v>
      </c>
      <c r="N9254" s="10">
        <v>0.42000000000000004</v>
      </c>
      <c r="O9254" s="4" t="s">
        <v>24</v>
      </c>
    </row>
    <row r="9255" spans="1:15" ht="14.25" customHeight="1" x14ac:dyDescent="0.25">
      <c r="A9255" s="4" t="s">
        <v>30</v>
      </c>
      <c r="B9255" s="4">
        <v>1197831</v>
      </c>
      <c r="C9255" s="5">
        <v>44428</v>
      </c>
      <c r="D9255" s="37">
        <v>2021</v>
      </c>
      <c r="E9255" s="5" t="str">
        <f>TEXT(Sales[[#This Row],[Invoice Date]],"mmm")</f>
        <v>Aug</v>
      </c>
      <c r="F9255" s="4" t="s">
        <v>27</v>
      </c>
      <c r="G9255" s="4" t="s">
        <v>104</v>
      </c>
      <c r="H9255" s="4" t="s">
        <v>105</v>
      </c>
      <c r="I9255" s="6" t="s">
        <v>22</v>
      </c>
      <c r="J9255" s="7">
        <v>40</v>
      </c>
      <c r="K9255" s="8">
        <v>105</v>
      </c>
      <c r="L9255" s="9">
        <f t="shared" si="144"/>
        <v>4200</v>
      </c>
      <c r="M9255" s="9">
        <v>1554</v>
      </c>
      <c r="N9255" s="10">
        <v>0.37</v>
      </c>
      <c r="O9255" s="4" t="s">
        <v>24</v>
      </c>
    </row>
    <row r="9256" spans="1:15" ht="14.25" customHeight="1" x14ac:dyDescent="0.25">
      <c r="A9256" s="4" t="s">
        <v>30</v>
      </c>
      <c r="B9256" s="4">
        <v>1197831</v>
      </c>
      <c r="C9256" s="5">
        <v>44428</v>
      </c>
      <c r="D9256" s="37">
        <v>2021</v>
      </c>
      <c r="E9256" s="5" t="str">
        <f>TEXT(Sales[[#This Row],[Invoice Date]],"mmm")</f>
        <v>Aug</v>
      </c>
      <c r="F9256" s="4" t="s">
        <v>27</v>
      </c>
      <c r="G9256" s="4" t="s">
        <v>104</v>
      </c>
      <c r="H9256" s="4" t="s">
        <v>105</v>
      </c>
      <c r="I9256" s="6" t="s">
        <v>23</v>
      </c>
      <c r="J9256" s="7">
        <v>40</v>
      </c>
      <c r="K9256" s="8">
        <v>166</v>
      </c>
      <c r="L9256" s="9">
        <f t="shared" si="144"/>
        <v>6640</v>
      </c>
      <c r="M9256" s="9">
        <v>3120.8</v>
      </c>
      <c r="N9256" s="10">
        <v>0.47000000000000003</v>
      </c>
      <c r="O9256" s="4" t="s">
        <v>24</v>
      </c>
    </row>
    <row r="9257" spans="1:15" ht="14.25" customHeight="1" x14ac:dyDescent="0.25">
      <c r="A9257" s="4" t="s">
        <v>30</v>
      </c>
      <c r="B9257" s="4">
        <v>1197831</v>
      </c>
      <c r="C9257" s="5">
        <v>44458</v>
      </c>
      <c r="D9257" s="37">
        <v>2021</v>
      </c>
      <c r="E9257" s="5" t="str">
        <f>TEXT(Sales[[#This Row],[Invoice Date]],"mmm")</f>
        <v>Sep</v>
      </c>
      <c r="F9257" s="4" t="s">
        <v>27</v>
      </c>
      <c r="G9257" s="4" t="s">
        <v>104</v>
      </c>
      <c r="H9257" s="4" t="s">
        <v>105</v>
      </c>
      <c r="I9257" s="6" t="s">
        <v>17</v>
      </c>
      <c r="J9257" s="7">
        <v>35</v>
      </c>
      <c r="K9257" s="8">
        <v>196</v>
      </c>
      <c r="L9257" s="9">
        <f t="shared" si="144"/>
        <v>6860</v>
      </c>
      <c r="M9257" s="9">
        <v>3155.6000000000004</v>
      </c>
      <c r="N9257" s="10">
        <v>0.46</v>
      </c>
      <c r="O9257" s="4" t="s">
        <v>24</v>
      </c>
    </row>
    <row r="9258" spans="1:15" ht="14.25" customHeight="1" x14ac:dyDescent="0.25">
      <c r="A9258" s="4" t="s">
        <v>30</v>
      </c>
      <c r="B9258" s="4">
        <v>1197831</v>
      </c>
      <c r="C9258" s="5">
        <v>44458</v>
      </c>
      <c r="D9258" s="37">
        <v>2021</v>
      </c>
      <c r="E9258" s="5" t="str">
        <f>TEXT(Sales[[#This Row],[Invoice Date]],"mmm")</f>
        <v>Sep</v>
      </c>
      <c r="F9258" s="4" t="s">
        <v>27</v>
      </c>
      <c r="G9258" s="4" t="s">
        <v>104</v>
      </c>
      <c r="H9258" s="4" t="s">
        <v>105</v>
      </c>
      <c r="I9258" s="6" t="s">
        <v>19</v>
      </c>
      <c r="J9258" s="7">
        <v>28</v>
      </c>
      <c r="K9258" s="8">
        <v>128</v>
      </c>
      <c r="L9258" s="9">
        <f t="shared" si="144"/>
        <v>3584</v>
      </c>
      <c r="M9258" s="9">
        <v>1469.4399999999998</v>
      </c>
      <c r="N9258" s="10">
        <v>0.41</v>
      </c>
      <c r="O9258" s="4" t="s">
        <v>24</v>
      </c>
    </row>
    <row r="9259" spans="1:15" ht="14.25" customHeight="1" x14ac:dyDescent="0.25">
      <c r="A9259" s="4" t="s">
        <v>30</v>
      </c>
      <c r="B9259" s="4">
        <v>1197831</v>
      </c>
      <c r="C9259" s="5">
        <v>44458</v>
      </c>
      <c r="D9259" s="37">
        <v>2021</v>
      </c>
      <c r="E9259" s="5" t="str">
        <f>TEXT(Sales[[#This Row],[Invoice Date]],"mmm")</f>
        <v>Sep</v>
      </c>
      <c r="F9259" s="4" t="s">
        <v>27</v>
      </c>
      <c r="G9259" s="4" t="s">
        <v>104</v>
      </c>
      <c r="H9259" s="4" t="s">
        <v>105</v>
      </c>
      <c r="I9259" s="6" t="s">
        <v>20</v>
      </c>
      <c r="J9259" s="7">
        <v>12</v>
      </c>
      <c r="K9259" s="8">
        <v>91</v>
      </c>
      <c r="L9259" s="9">
        <f t="shared" si="144"/>
        <v>1092</v>
      </c>
      <c r="M9259" s="9">
        <v>458.64000000000004</v>
      </c>
      <c r="N9259" s="10">
        <v>0.42000000000000004</v>
      </c>
      <c r="O9259" s="4" t="s">
        <v>24</v>
      </c>
    </row>
    <row r="9260" spans="1:15" ht="14.25" customHeight="1" x14ac:dyDescent="0.25">
      <c r="A9260" s="4" t="s">
        <v>30</v>
      </c>
      <c r="B9260" s="4">
        <v>1197831</v>
      </c>
      <c r="C9260" s="5">
        <v>44458</v>
      </c>
      <c r="D9260" s="37">
        <v>2021</v>
      </c>
      <c r="E9260" s="5" t="str">
        <f>TEXT(Sales[[#This Row],[Invoice Date]],"mmm")</f>
        <v>Sep</v>
      </c>
      <c r="F9260" s="4" t="s">
        <v>27</v>
      </c>
      <c r="G9260" s="4" t="s">
        <v>104</v>
      </c>
      <c r="H9260" s="4" t="s">
        <v>105</v>
      </c>
      <c r="I9260" s="6" t="s">
        <v>21</v>
      </c>
      <c r="J9260" s="7">
        <v>12</v>
      </c>
      <c r="K9260" s="8">
        <v>83</v>
      </c>
      <c r="L9260" s="9">
        <f t="shared" si="144"/>
        <v>996</v>
      </c>
      <c r="M9260" s="9">
        <v>418.32000000000005</v>
      </c>
      <c r="N9260" s="10">
        <v>0.42000000000000004</v>
      </c>
      <c r="O9260" s="4" t="s">
        <v>24</v>
      </c>
    </row>
    <row r="9261" spans="1:15" ht="14.25" customHeight="1" x14ac:dyDescent="0.25">
      <c r="A9261" s="4" t="s">
        <v>30</v>
      </c>
      <c r="B9261" s="4">
        <v>1197831</v>
      </c>
      <c r="C9261" s="5">
        <v>44458</v>
      </c>
      <c r="D9261" s="37">
        <v>2021</v>
      </c>
      <c r="E9261" s="5" t="str">
        <f>TEXT(Sales[[#This Row],[Invoice Date]],"mmm")</f>
        <v>Sep</v>
      </c>
      <c r="F9261" s="4" t="s">
        <v>27</v>
      </c>
      <c r="G9261" s="4" t="s">
        <v>104</v>
      </c>
      <c r="H9261" s="4" t="s">
        <v>105</v>
      </c>
      <c r="I9261" s="6" t="s">
        <v>22</v>
      </c>
      <c r="J9261" s="7">
        <v>20</v>
      </c>
      <c r="K9261" s="8">
        <v>78</v>
      </c>
      <c r="L9261" s="9">
        <f t="shared" si="144"/>
        <v>1560</v>
      </c>
      <c r="M9261" s="9">
        <v>592.79999999999995</v>
      </c>
      <c r="N9261" s="10">
        <v>0.38</v>
      </c>
      <c r="O9261" s="4" t="s">
        <v>24</v>
      </c>
    </row>
    <row r="9262" spans="1:15" ht="14.25" customHeight="1" x14ac:dyDescent="0.25">
      <c r="A9262" s="4" t="s">
        <v>30</v>
      </c>
      <c r="B9262" s="4">
        <v>1197831</v>
      </c>
      <c r="C9262" s="5">
        <v>44458</v>
      </c>
      <c r="D9262" s="37">
        <v>2021</v>
      </c>
      <c r="E9262" s="5" t="str">
        <f>TEXT(Sales[[#This Row],[Invoice Date]],"mmm")</f>
        <v>Sep</v>
      </c>
      <c r="F9262" s="4" t="s">
        <v>27</v>
      </c>
      <c r="G9262" s="4" t="s">
        <v>104</v>
      </c>
      <c r="H9262" s="4" t="s">
        <v>105</v>
      </c>
      <c r="I9262" s="6" t="s">
        <v>23</v>
      </c>
      <c r="J9262" s="7">
        <v>23</v>
      </c>
      <c r="K9262" s="8">
        <v>119</v>
      </c>
      <c r="L9262" s="9">
        <f t="shared" si="144"/>
        <v>2737</v>
      </c>
      <c r="M9262" s="9">
        <v>1286.3900000000001</v>
      </c>
      <c r="N9262" s="10">
        <v>0.47000000000000003</v>
      </c>
      <c r="O9262" s="4" t="s">
        <v>24</v>
      </c>
    </row>
    <row r="9263" spans="1:15" ht="14.25" customHeight="1" x14ac:dyDescent="0.25">
      <c r="A9263" s="4" t="s">
        <v>30</v>
      </c>
      <c r="B9263" s="4">
        <v>1197831</v>
      </c>
      <c r="C9263" s="5">
        <v>44490</v>
      </c>
      <c r="D9263" s="37">
        <v>2021</v>
      </c>
      <c r="E9263" s="5" t="str">
        <f>TEXT(Sales[[#This Row],[Invoice Date]],"mmm")</f>
        <v>Oct</v>
      </c>
      <c r="F9263" s="4" t="s">
        <v>27</v>
      </c>
      <c r="G9263" s="4" t="s">
        <v>104</v>
      </c>
      <c r="H9263" s="4" t="s">
        <v>105</v>
      </c>
      <c r="I9263" s="6" t="s">
        <v>17</v>
      </c>
      <c r="J9263" s="7">
        <v>20</v>
      </c>
      <c r="K9263" s="8">
        <v>173</v>
      </c>
      <c r="L9263" s="9">
        <f t="shared" si="144"/>
        <v>3460</v>
      </c>
      <c r="M9263" s="9">
        <v>1626.2</v>
      </c>
      <c r="N9263" s="10">
        <v>0.47000000000000003</v>
      </c>
      <c r="O9263" s="4" t="s">
        <v>24</v>
      </c>
    </row>
    <row r="9264" spans="1:15" ht="14.25" customHeight="1" x14ac:dyDescent="0.25">
      <c r="A9264" s="4" t="s">
        <v>30</v>
      </c>
      <c r="B9264" s="4">
        <v>1197831</v>
      </c>
      <c r="C9264" s="5">
        <v>44490</v>
      </c>
      <c r="D9264" s="37">
        <v>2021</v>
      </c>
      <c r="E9264" s="5" t="str">
        <f>TEXT(Sales[[#This Row],[Invoice Date]],"mmm")</f>
        <v>Oct</v>
      </c>
      <c r="F9264" s="4" t="s">
        <v>27</v>
      </c>
      <c r="G9264" s="4" t="s">
        <v>104</v>
      </c>
      <c r="H9264" s="4" t="s">
        <v>105</v>
      </c>
      <c r="I9264" s="6" t="s">
        <v>19</v>
      </c>
      <c r="J9264" s="7">
        <v>14</v>
      </c>
      <c r="K9264" s="8">
        <v>112</v>
      </c>
      <c r="L9264" s="9">
        <f t="shared" si="144"/>
        <v>1568</v>
      </c>
      <c r="M9264" s="9">
        <v>658.56</v>
      </c>
      <c r="N9264" s="10">
        <v>0.42</v>
      </c>
      <c r="O9264" s="4" t="s">
        <v>24</v>
      </c>
    </row>
    <row r="9265" spans="1:15" ht="14.25" customHeight="1" x14ac:dyDescent="0.25">
      <c r="A9265" s="4" t="s">
        <v>30</v>
      </c>
      <c r="B9265" s="4">
        <v>1197831</v>
      </c>
      <c r="C9265" s="5">
        <v>44490</v>
      </c>
      <c r="D9265" s="37">
        <v>2021</v>
      </c>
      <c r="E9265" s="5" t="str">
        <f>TEXT(Sales[[#This Row],[Invoice Date]],"mmm")</f>
        <v>Oct</v>
      </c>
      <c r="F9265" s="4" t="s">
        <v>27</v>
      </c>
      <c r="G9265" s="4" t="s">
        <v>104</v>
      </c>
      <c r="H9265" s="4" t="s">
        <v>105</v>
      </c>
      <c r="I9265" s="6" t="s">
        <v>20</v>
      </c>
      <c r="J9265" s="7">
        <v>14</v>
      </c>
      <c r="K9265" s="8">
        <v>74</v>
      </c>
      <c r="L9265" s="9">
        <f t="shared" si="144"/>
        <v>1036</v>
      </c>
      <c r="M9265" s="9">
        <v>435.12000000000006</v>
      </c>
      <c r="N9265" s="10">
        <v>0.42000000000000004</v>
      </c>
      <c r="O9265" s="4" t="s">
        <v>24</v>
      </c>
    </row>
    <row r="9266" spans="1:15" ht="14.25" customHeight="1" x14ac:dyDescent="0.25">
      <c r="A9266" s="4" t="s">
        <v>30</v>
      </c>
      <c r="B9266" s="4">
        <v>1197831</v>
      </c>
      <c r="C9266" s="5">
        <v>44490</v>
      </c>
      <c r="D9266" s="37">
        <v>2021</v>
      </c>
      <c r="E9266" s="5" t="str">
        <f>TEXT(Sales[[#This Row],[Invoice Date]],"mmm")</f>
        <v>Oct</v>
      </c>
      <c r="F9266" s="4" t="s">
        <v>27</v>
      </c>
      <c r="G9266" s="4" t="s">
        <v>104</v>
      </c>
      <c r="H9266" s="4" t="s">
        <v>105</v>
      </c>
      <c r="I9266" s="6" t="s">
        <v>21</v>
      </c>
      <c r="J9266" s="7">
        <v>15</v>
      </c>
      <c r="K9266" s="8">
        <v>62</v>
      </c>
      <c r="L9266" s="9">
        <f t="shared" si="144"/>
        <v>930</v>
      </c>
      <c r="M9266" s="9">
        <v>390.6</v>
      </c>
      <c r="N9266" s="10">
        <v>0.42000000000000004</v>
      </c>
      <c r="O9266" s="4" t="s">
        <v>24</v>
      </c>
    </row>
    <row r="9267" spans="1:15" ht="14.25" customHeight="1" x14ac:dyDescent="0.25">
      <c r="A9267" s="4" t="s">
        <v>30</v>
      </c>
      <c r="B9267" s="4">
        <v>1197831</v>
      </c>
      <c r="C9267" s="5">
        <v>44490</v>
      </c>
      <c r="D9267" s="37">
        <v>2021</v>
      </c>
      <c r="E9267" s="5" t="str">
        <f>TEXT(Sales[[#This Row],[Invoice Date]],"mmm")</f>
        <v>Oct</v>
      </c>
      <c r="F9267" s="4" t="s">
        <v>27</v>
      </c>
      <c r="G9267" s="4" t="s">
        <v>104</v>
      </c>
      <c r="H9267" s="4" t="s">
        <v>105</v>
      </c>
      <c r="I9267" s="6" t="s">
        <v>22</v>
      </c>
      <c r="J9267" s="7">
        <v>22</v>
      </c>
      <c r="K9267" s="8">
        <v>68</v>
      </c>
      <c r="L9267" s="9">
        <f t="shared" si="144"/>
        <v>1496</v>
      </c>
      <c r="M9267" s="9">
        <v>568.48</v>
      </c>
      <c r="N9267" s="10">
        <v>0.38</v>
      </c>
      <c r="O9267" s="4" t="s">
        <v>24</v>
      </c>
    </row>
    <row r="9268" spans="1:15" ht="14.25" customHeight="1" x14ac:dyDescent="0.25">
      <c r="A9268" s="4" t="s">
        <v>34</v>
      </c>
      <c r="B9268" s="4">
        <v>1197831</v>
      </c>
      <c r="C9268" s="5">
        <v>44490</v>
      </c>
      <c r="D9268" s="37">
        <v>2021</v>
      </c>
      <c r="E9268" s="5" t="str">
        <f>TEXT(Sales[[#This Row],[Invoice Date]],"mmm")</f>
        <v>Oct</v>
      </c>
      <c r="F9268" s="4" t="s">
        <v>27</v>
      </c>
      <c r="G9268" s="4" t="s">
        <v>104</v>
      </c>
      <c r="H9268" s="4" t="s">
        <v>105</v>
      </c>
      <c r="I9268" s="6" t="s">
        <v>23</v>
      </c>
      <c r="J9268" s="7">
        <v>22</v>
      </c>
      <c r="K9268" s="8">
        <v>101</v>
      </c>
      <c r="L9268" s="9">
        <f t="shared" si="144"/>
        <v>2222</v>
      </c>
      <c r="M9268" s="9">
        <v>1044.3400000000001</v>
      </c>
      <c r="N9268" s="10">
        <v>0.47000000000000003</v>
      </c>
      <c r="O9268" s="4" t="s">
        <v>24</v>
      </c>
    </row>
    <row r="9269" spans="1:15" ht="14.25" customHeight="1" x14ac:dyDescent="0.25">
      <c r="A9269" s="4" t="s">
        <v>34</v>
      </c>
      <c r="B9269" s="4">
        <v>1197831</v>
      </c>
      <c r="C9269" s="5">
        <v>44520</v>
      </c>
      <c r="D9269" s="37">
        <v>2021</v>
      </c>
      <c r="E9269" s="5" t="str">
        <f>TEXT(Sales[[#This Row],[Invoice Date]],"mmm")</f>
        <v>Nov</v>
      </c>
      <c r="F9269" s="4" t="s">
        <v>27</v>
      </c>
      <c r="G9269" s="4" t="s">
        <v>104</v>
      </c>
      <c r="H9269" s="4" t="s">
        <v>105</v>
      </c>
      <c r="I9269" s="6" t="s">
        <v>17</v>
      </c>
      <c r="J9269" s="7">
        <v>16</v>
      </c>
      <c r="K9269" s="8">
        <v>166</v>
      </c>
      <c r="L9269" s="9">
        <f t="shared" si="144"/>
        <v>2656</v>
      </c>
      <c r="M9269" s="9">
        <v>1168.6400000000001</v>
      </c>
      <c r="N9269" s="10">
        <v>0.44</v>
      </c>
      <c r="O9269" s="4" t="s">
        <v>24</v>
      </c>
    </row>
    <row r="9270" spans="1:15" ht="14.25" customHeight="1" x14ac:dyDescent="0.25">
      <c r="A9270" s="4" t="s">
        <v>34</v>
      </c>
      <c r="B9270" s="4">
        <v>1197831</v>
      </c>
      <c r="C9270" s="5">
        <v>44520</v>
      </c>
      <c r="D9270" s="37">
        <v>2021</v>
      </c>
      <c r="E9270" s="5" t="str">
        <f>TEXT(Sales[[#This Row],[Invoice Date]],"mmm")</f>
        <v>Nov</v>
      </c>
      <c r="F9270" s="4" t="s">
        <v>27</v>
      </c>
      <c r="G9270" s="4" t="s">
        <v>104</v>
      </c>
      <c r="H9270" s="4" t="s">
        <v>105</v>
      </c>
      <c r="I9270" s="6" t="s">
        <v>19</v>
      </c>
      <c r="J9270" s="7">
        <v>11</v>
      </c>
      <c r="K9270" s="8">
        <v>96</v>
      </c>
      <c r="L9270" s="9">
        <f t="shared" si="144"/>
        <v>1056</v>
      </c>
      <c r="M9270" s="9">
        <v>401.28000000000003</v>
      </c>
      <c r="N9270" s="10">
        <v>0.38</v>
      </c>
      <c r="O9270" s="4" t="s">
        <v>24</v>
      </c>
    </row>
    <row r="9271" spans="1:15" ht="14.25" customHeight="1" x14ac:dyDescent="0.25">
      <c r="A9271" s="4" t="s">
        <v>34</v>
      </c>
      <c r="B9271" s="4">
        <v>1197831</v>
      </c>
      <c r="C9271" s="5">
        <v>44520</v>
      </c>
      <c r="D9271" s="37">
        <v>2021</v>
      </c>
      <c r="E9271" s="5" t="str">
        <f>TEXT(Sales[[#This Row],[Invoice Date]],"mmm")</f>
        <v>Nov</v>
      </c>
      <c r="F9271" s="4" t="s">
        <v>27</v>
      </c>
      <c r="G9271" s="4" t="s">
        <v>104</v>
      </c>
      <c r="H9271" s="4" t="s">
        <v>105</v>
      </c>
      <c r="I9271" s="6" t="s">
        <v>20</v>
      </c>
      <c r="J9271" s="7">
        <v>19</v>
      </c>
      <c r="K9271" s="8">
        <v>81</v>
      </c>
      <c r="L9271" s="9">
        <f t="shared" si="144"/>
        <v>1539</v>
      </c>
      <c r="M9271" s="9">
        <v>661.7700000000001</v>
      </c>
      <c r="N9271" s="10">
        <v>0.43000000000000005</v>
      </c>
      <c r="O9271" s="4" t="s">
        <v>24</v>
      </c>
    </row>
    <row r="9272" spans="1:15" ht="14.25" customHeight="1" x14ac:dyDescent="0.25">
      <c r="A9272" s="4" t="s">
        <v>34</v>
      </c>
      <c r="B9272" s="4">
        <v>1197831</v>
      </c>
      <c r="C9272" s="5">
        <v>44520</v>
      </c>
      <c r="D9272" s="37">
        <v>2021</v>
      </c>
      <c r="E9272" s="5" t="str">
        <f>TEXT(Sales[[#This Row],[Invoice Date]],"mmm")</f>
        <v>Nov</v>
      </c>
      <c r="F9272" s="4" t="s">
        <v>27</v>
      </c>
      <c r="G9272" s="4" t="s">
        <v>104</v>
      </c>
      <c r="H9272" s="4" t="s">
        <v>105</v>
      </c>
      <c r="I9272" s="6" t="s">
        <v>21</v>
      </c>
      <c r="J9272" s="7">
        <v>37</v>
      </c>
      <c r="K9272" s="8">
        <v>90</v>
      </c>
      <c r="L9272" s="9">
        <f t="shared" si="144"/>
        <v>3330</v>
      </c>
      <c r="M9272" s="9">
        <v>1565.1000000000001</v>
      </c>
      <c r="N9272" s="10">
        <v>0.47000000000000003</v>
      </c>
      <c r="O9272" s="4" t="s">
        <v>24</v>
      </c>
    </row>
    <row r="9273" spans="1:15" ht="14.25" customHeight="1" x14ac:dyDescent="0.25">
      <c r="A9273" s="4" t="s">
        <v>34</v>
      </c>
      <c r="B9273" s="4">
        <v>1197831</v>
      </c>
      <c r="C9273" s="5">
        <v>44520</v>
      </c>
      <c r="D9273" s="37">
        <v>2021</v>
      </c>
      <c r="E9273" s="5" t="str">
        <f>TEXT(Sales[[#This Row],[Invoice Date]],"mmm")</f>
        <v>Nov</v>
      </c>
      <c r="F9273" s="4" t="s">
        <v>27</v>
      </c>
      <c r="G9273" s="4" t="s">
        <v>104</v>
      </c>
      <c r="H9273" s="4" t="s">
        <v>105</v>
      </c>
      <c r="I9273" s="6" t="s">
        <v>22</v>
      </c>
      <c r="J9273" s="7">
        <v>60</v>
      </c>
      <c r="K9273" s="8">
        <v>85</v>
      </c>
      <c r="L9273" s="9">
        <f t="shared" si="144"/>
        <v>5100</v>
      </c>
      <c r="M9273" s="9">
        <v>2039.9999999999998</v>
      </c>
      <c r="N9273" s="10">
        <v>0.39999999999999997</v>
      </c>
      <c r="O9273" s="4" t="s">
        <v>24</v>
      </c>
    </row>
    <row r="9274" spans="1:15" ht="14.25" customHeight="1" x14ac:dyDescent="0.25">
      <c r="A9274" s="4" t="s">
        <v>34</v>
      </c>
      <c r="B9274" s="4">
        <v>1197831</v>
      </c>
      <c r="C9274" s="5">
        <v>44520</v>
      </c>
      <c r="D9274" s="37">
        <v>2021</v>
      </c>
      <c r="E9274" s="5" t="str">
        <f>TEXT(Sales[[#This Row],[Invoice Date]],"mmm")</f>
        <v>Nov</v>
      </c>
      <c r="F9274" s="4" t="s">
        <v>27</v>
      </c>
      <c r="G9274" s="4" t="s">
        <v>104</v>
      </c>
      <c r="H9274" s="4" t="s">
        <v>105</v>
      </c>
      <c r="I9274" s="6" t="s">
        <v>23</v>
      </c>
      <c r="J9274" s="7">
        <v>60</v>
      </c>
      <c r="K9274" s="8">
        <v>128</v>
      </c>
      <c r="L9274" s="9">
        <f t="shared" si="144"/>
        <v>7680</v>
      </c>
      <c r="M9274" s="9">
        <v>3302.4000000000005</v>
      </c>
      <c r="N9274" s="10">
        <v>0.43000000000000005</v>
      </c>
      <c r="O9274" s="4" t="s">
        <v>24</v>
      </c>
    </row>
    <row r="9275" spans="1:15" ht="14.25" customHeight="1" x14ac:dyDescent="0.25">
      <c r="A9275" s="4" t="s">
        <v>34</v>
      </c>
      <c r="B9275" s="4">
        <v>1197831</v>
      </c>
      <c r="C9275" s="5">
        <v>44549</v>
      </c>
      <c r="D9275" s="37">
        <v>2021</v>
      </c>
      <c r="E9275" s="5" t="str">
        <f>TEXT(Sales[[#This Row],[Invoice Date]],"mmm")</f>
        <v>Dec</v>
      </c>
      <c r="F9275" s="4" t="s">
        <v>27</v>
      </c>
      <c r="G9275" s="4" t="s">
        <v>104</v>
      </c>
      <c r="H9275" s="4" t="s">
        <v>105</v>
      </c>
      <c r="I9275" s="6" t="s">
        <v>17</v>
      </c>
      <c r="J9275" s="7">
        <v>55</v>
      </c>
      <c r="K9275" s="8">
        <v>200</v>
      </c>
      <c r="L9275" s="9">
        <f t="shared" si="144"/>
        <v>11000</v>
      </c>
      <c r="M9275" s="9">
        <v>4620</v>
      </c>
      <c r="N9275" s="10">
        <v>0.42000000000000004</v>
      </c>
      <c r="O9275" s="4" t="s">
        <v>24</v>
      </c>
    </row>
    <row r="9276" spans="1:15" ht="14.25" customHeight="1" x14ac:dyDescent="0.25">
      <c r="A9276" s="4" t="s">
        <v>34</v>
      </c>
      <c r="B9276" s="4">
        <v>1197831</v>
      </c>
      <c r="C9276" s="5">
        <v>44549</v>
      </c>
      <c r="D9276" s="37">
        <v>2021</v>
      </c>
      <c r="E9276" s="5" t="str">
        <f>TEXT(Sales[[#This Row],[Invoice Date]],"mmm")</f>
        <v>Dec</v>
      </c>
      <c r="F9276" s="4" t="s">
        <v>27</v>
      </c>
      <c r="G9276" s="4" t="s">
        <v>104</v>
      </c>
      <c r="H9276" s="4" t="s">
        <v>105</v>
      </c>
      <c r="I9276" s="6" t="s">
        <v>19</v>
      </c>
      <c r="J9276" s="7">
        <v>47</v>
      </c>
      <c r="K9276" s="8">
        <v>149</v>
      </c>
      <c r="L9276" s="9">
        <f t="shared" si="144"/>
        <v>7003</v>
      </c>
      <c r="M9276" s="9">
        <v>2661.14</v>
      </c>
      <c r="N9276" s="10">
        <v>0.38</v>
      </c>
      <c r="O9276" s="4" t="s">
        <v>24</v>
      </c>
    </row>
    <row r="9277" spans="1:15" ht="14.25" customHeight="1" x14ac:dyDescent="0.25">
      <c r="A9277" s="4" t="s">
        <v>34</v>
      </c>
      <c r="B9277" s="4">
        <v>1197831</v>
      </c>
      <c r="C9277" s="5">
        <v>44549</v>
      </c>
      <c r="D9277" s="37">
        <v>2021</v>
      </c>
      <c r="E9277" s="5" t="str">
        <f>TEXT(Sales[[#This Row],[Invoice Date]],"mmm")</f>
        <v>Dec</v>
      </c>
      <c r="F9277" s="4" t="s">
        <v>27</v>
      </c>
      <c r="G9277" s="4" t="s">
        <v>104</v>
      </c>
      <c r="H9277" s="4" t="s">
        <v>105</v>
      </c>
      <c r="I9277" s="6" t="s">
        <v>20</v>
      </c>
      <c r="J9277" s="7">
        <v>44</v>
      </c>
      <c r="K9277" s="8">
        <v>131</v>
      </c>
      <c r="L9277" s="9">
        <f t="shared" si="144"/>
        <v>5764</v>
      </c>
      <c r="M9277" s="9">
        <v>2593.8000000000002</v>
      </c>
      <c r="N9277" s="10">
        <v>0.45</v>
      </c>
      <c r="O9277" s="4" t="s">
        <v>24</v>
      </c>
    </row>
    <row r="9278" spans="1:15" ht="14.25" customHeight="1" x14ac:dyDescent="0.25">
      <c r="A9278" s="4" t="s">
        <v>34</v>
      </c>
      <c r="B9278" s="4">
        <v>1197831</v>
      </c>
      <c r="C9278" s="5">
        <v>44549</v>
      </c>
      <c r="D9278" s="37">
        <v>2021</v>
      </c>
      <c r="E9278" s="5" t="str">
        <f>TEXT(Sales[[#This Row],[Invoice Date]],"mmm")</f>
        <v>Dec</v>
      </c>
      <c r="F9278" s="4" t="s">
        <v>27</v>
      </c>
      <c r="G9278" s="4" t="s">
        <v>104</v>
      </c>
      <c r="H9278" s="4" t="s">
        <v>105</v>
      </c>
      <c r="I9278" s="6" t="s">
        <v>21</v>
      </c>
      <c r="J9278" s="7">
        <v>45</v>
      </c>
      <c r="K9278" s="8">
        <v>114</v>
      </c>
      <c r="L9278" s="9">
        <f t="shared" si="144"/>
        <v>5130</v>
      </c>
      <c r="M9278" s="9">
        <v>2308.5</v>
      </c>
      <c r="N9278" s="10">
        <v>0.45</v>
      </c>
      <c r="O9278" s="4" t="s">
        <v>24</v>
      </c>
    </row>
    <row r="9279" spans="1:15" ht="14.25" customHeight="1" x14ac:dyDescent="0.25">
      <c r="A9279" s="4" t="s">
        <v>34</v>
      </c>
      <c r="B9279" s="4">
        <v>1197831</v>
      </c>
      <c r="C9279" s="5">
        <v>44549</v>
      </c>
      <c r="D9279" s="37">
        <v>2021</v>
      </c>
      <c r="E9279" s="5" t="str">
        <f>TEXT(Sales[[#This Row],[Invoice Date]],"mmm")</f>
        <v>Dec</v>
      </c>
      <c r="F9279" s="4" t="s">
        <v>27</v>
      </c>
      <c r="G9279" s="4" t="s">
        <v>104</v>
      </c>
      <c r="H9279" s="4" t="s">
        <v>105</v>
      </c>
      <c r="I9279" s="6" t="s">
        <v>22</v>
      </c>
      <c r="J9279" s="7">
        <v>55</v>
      </c>
      <c r="K9279" s="8">
        <v>98</v>
      </c>
      <c r="L9279" s="9">
        <f t="shared" si="144"/>
        <v>5390</v>
      </c>
      <c r="M9279" s="9">
        <v>2156</v>
      </c>
      <c r="N9279" s="10">
        <v>0.39999999999999997</v>
      </c>
      <c r="O9279" s="4" t="s">
        <v>24</v>
      </c>
    </row>
    <row r="9280" spans="1:15" ht="14.25" customHeight="1" x14ac:dyDescent="0.25">
      <c r="A9280" s="4" t="s">
        <v>34</v>
      </c>
      <c r="B9280" s="4">
        <v>1197831</v>
      </c>
      <c r="C9280" s="5">
        <v>44549</v>
      </c>
      <c r="D9280" s="37">
        <v>2021</v>
      </c>
      <c r="E9280" s="5" t="str">
        <f>TEXT(Sales[[#This Row],[Invoice Date]],"mmm")</f>
        <v>Dec</v>
      </c>
      <c r="F9280" s="4" t="s">
        <v>27</v>
      </c>
      <c r="G9280" s="4" t="s">
        <v>104</v>
      </c>
      <c r="H9280" s="4" t="s">
        <v>105</v>
      </c>
      <c r="I9280" s="6" t="s">
        <v>23</v>
      </c>
      <c r="J9280" s="7">
        <v>51</v>
      </c>
      <c r="K9280" s="8">
        <v>128</v>
      </c>
      <c r="L9280" s="9">
        <f t="shared" si="144"/>
        <v>6528</v>
      </c>
      <c r="M9280" s="9">
        <v>2807.0400000000004</v>
      </c>
      <c r="N9280" s="10">
        <v>0.43000000000000005</v>
      </c>
      <c r="O9280" s="4" t="s">
        <v>24</v>
      </c>
    </row>
    <row r="9281" spans="1:15" ht="14.25" customHeight="1" x14ac:dyDescent="0.25">
      <c r="A9281" s="4" t="s">
        <v>34</v>
      </c>
      <c r="B9281" s="4">
        <v>1197831</v>
      </c>
      <c r="C9281" s="5">
        <v>44212</v>
      </c>
      <c r="D9281" s="37">
        <v>2021</v>
      </c>
      <c r="E9281" s="5" t="str">
        <f>TEXT(Sales[[#This Row],[Invoice Date]],"mmm")</f>
        <v>Jan</v>
      </c>
      <c r="F9281" s="4" t="s">
        <v>27</v>
      </c>
      <c r="G9281" s="4" t="s">
        <v>104</v>
      </c>
      <c r="H9281" s="4" t="s">
        <v>105</v>
      </c>
      <c r="I9281" s="6" t="s">
        <v>17</v>
      </c>
      <c r="J9281" s="7">
        <v>17</v>
      </c>
      <c r="K9281" s="8">
        <v>176</v>
      </c>
      <c r="L9281" s="9">
        <f t="shared" si="144"/>
        <v>2992</v>
      </c>
      <c r="M9281" s="9">
        <v>1136.96</v>
      </c>
      <c r="N9281" s="10">
        <v>0.38</v>
      </c>
      <c r="O9281" s="4" t="s">
        <v>24</v>
      </c>
    </row>
    <row r="9282" spans="1:15" ht="14.25" customHeight="1" x14ac:dyDescent="0.25">
      <c r="A9282" s="4" t="s">
        <v>34</v>
      </c>
      <c r="B9282" s="4">
        <v>1197831</v>
      </c>
      <c r="C9282" s="5">
        <v>44212</v>
      </c>
      <c r="D9282" s="37">
        <v>2021</v>
      </c>
      <c r="E9282" s="5" t="str">
        <f>TEXT(Sales[[#This Row],[Invoice Date]],"mmm")</f>
        <v>Jan</v>
      </c>
      <c r="F9282" s="4" t="s">
        <v>27</v>
      </c>
      <c r="G9282" s="4" t="s">
        <v>104</v>
      </c>
      <c r="H9282" s="4" t="s">
        <v>105</v>
      </c>
      <c r="I9282" s="6" t="s">
        <v>19</v>
      </c>
      <c r="J9282" s="7">
        <v>16</v>
      </c>
      <c r="K9282" s="8">
        <v>105</v>
      </c>
      <c r="L9282" s="9">
        <f t="shared" si="144"/>
        <v>1680</v>
      </c>
      <c r="M9282" s="9">
        <v>638.4</v>
      </c>
      <c r="N9282" s="10">
        <v>0.38</v>
      </c>
      <c r="O9282" s="4" t="s">
        <v>24</v>
      </c>
    </row>
    <row r="9283" spans="1:15" ht="14.25" customHeight="1" x14ac:dyDescent="0.25">
      <c r="A9283" s="4" t="s">
        <v>34</v>
      </c>
      <c r="B9283" s="4">
        <v>1197831</v>
      </c>
      <c r="C9283" s="5">
        <v>44212</v>
      </c>
      <c r="D9283" s="37">
        <v>2021</v>
      </c>
      <c r="E9283" s="5" t="str">
        <f>TEXT(Sales[[#This Row],[Invoice Date]],"mmm")</f>
        <v>Jan</v>
      </c>
      <c r="F9283" s="4" t="s">
        <v>27</v>
      </c>
      <c r="G9283" s="4" t="s">
        <v>104</v>
      </c>
      <c r="H9283" s="4" t="s">
        <v>105</v>
      </c>
      <c r="I9283" s="6" t="s">
        <v>20</v>
      </c>
      <c r="J9283" s="7">
        <v>12</v>
      </c>
      <c r="K9283" s="8">
        <v>116</v>
      </c>
      <c r="L9283" s="9">
        <f t="shared" ref="L9283:L9346" si="145">J9283*K9283</f>
        <v>1392</v>
      </c>
      <c r="M9283" s="9">
        <v>556.79999999999995</v>
      </c>
      <c r="N9283" s="10">
        <v>0.39999999999999997</v>
      </c>
      <c r="O9283" s="4" t="s">
        <v>24</v>
      </c>
    </row>
    <row r="9284" spans="1:15" ht="14.25" customHeight="1" x14ac:dyDescent="0.25">
      <c r="A9284" s="4" t="s">
        <v>34</v>
      </c>
      <c r="B9284" s="4">
        <v>1197831</v>
      </c>
      <c r="C9284" s="5">
        <v>44212</v>
      </c>
      <c r="D9284" s="37">
        <v>2021</v>
      </c>
      <c r="E9284" s="5" t="str">
        <f>TEXT(Sales[[#This Row],[Invoice Date]],"mmm")</f>
        <v>Jan</v>
      </c>
      <c r="F9284" s="4" t="s">
        <v>27</v>
      </c>
      <c r="G9284" s="4" t="s">
        <v>104</v>
      </c>
      <c r="H9284" s="4" t="s">
        <v>105</v>
      </c>
      <c r="I9284" s="6" t="s">
        <v>21</v>
      </c>
      <c r="J9284" s="7">
        <v>16</v>
      </c>
      <c r="K9284" s="8">
        <v>70</v>
      </c>
      <c r="L9284" s="9">
        <f t="shared" si="145"/>
        <v>1120</v>
      </c>
      <c r="M9284" s="9">
        <v>447.99999999999994</v>
      </c>
      <c r="N9284" s="10">
        <v>0.39999999999999997</v>
      </c>
      <c r="O9284" s="4" t="s">
        <v>24</v>
      </c>
    </row>
    <row r="9285" spans="1:15" ht="14.25" customHeight="1" x14ac:dyDescent="0.25">
      <c r="A9285" s="4" t="s">
        <v>34</v>
      </c>
      <c r="B9285" s="4">
        <v>1197831</v>
      </c>
      <c r="C9285" s="5">
        <v>44212</v>
      </c>
      <c r="D9285" s="37">
        <v>2021</v>
      </c>
      <c r="E9285" s="5" t="str">
        <f>TEXT(Sales[[#This Row],[Invoice Date]],"mmm")</f>
        <v>Jan</v>
      </c>
      <c r="F9285" s="4" t="s">
        <v>27</v>
      </c>
      <c r="G9285" s="4" t="s">
        <v>104</v>
      </c>
      <c r="H9285" s="4" t="s">
        <v>105</v>
      </c>
      <c r="I9285" s="6" t="s">
        <v>22</v>
      </c>
      <c r="J9285" s="7">
        <v>28</v>
      </c>
      <c r="K9285" s="8">
        <v>88</v>
      </c>
      <c r="L9285" s="9">
        <f t="shared" si="145"/>
        <v>2464</v>
      </c>
      <c r="M9285" s="9">
        <v>1010.2399999999999</v>
      </c>
      <c r="N9285" s="10">
        <v>0.41</v>
      </c>
      <c r="O9285" s="4" t="s">
        <v>24</v>
      </c>
    </row>
    <row r="9286" spans="1:15" ht="14.25" customHeight="1" x14ac:dyDescent="0.25">
      <c r="A9286" s="4" t="s">
        <v>34</v>
      </c>
      <c r="B9286" s="4">
        <v>1197831</v>
      </c>
      <c r="C9286" s="5">
        <v>44212</v>
      </c>
      <c r="D9286" s="37">
        <v>2021</v>
      </c>
      <c r="E9286" s="5" t="str">
        <f>TEXT(Sales[[#This Row],[Invoice Date]],"mmm")</f>
        <v>Jan</v>
      </c>
      <c r="F9286" s="4" t="s">
        <v>27</v>
      </c>
      <c r="G9286" s="4" t="s">
        <v>104</v>
      </c>
      <c r="H9286" s="4" t="s">
        <v>105</v>
      </c>
      <c r="I9286" s="6" t="s">
        <v>23</v>
      </c>
      <c r="J9286" s="7">
        <v>17</v>
      </c>
      <c r="K9286" s="8">
        <v>119</v>
      </c>
      <c r="L9286" s="9">
        <f t="shared" si="145"/>
        <v>2023</v>
      </c>
      <c r="M9286" s="9">
        <v>748.51</v>
      </c>
      <c r="N9286" s="10">
        <v>0.37</v>
      </c>
      <c r="O9286" s="4" t="s">
        <v>24</v>
      </c>
    </row>
    <row r="9287" spans="1:15" ht="14.25" customHeight="1" x14ac:dyDescent="0.25">
      <c r="A9287" s="4" t="s">
        <v>34</v>
      </c>
      <c r="B9287" s="4">
        <v>1197831</v>
      </c>
      <c r="C9287" s="5">
        <v>44241</v>
      </c>
      <c r="D9287" s="37">
        <v>2021</v>
      </c>
      <c r="E9287" s="5" t="str">
        <f>TEXT(Sales[[#This Row],[Invoice Date]],"mmm")</f>
        <v>Feb</v>
      </c>
      <c r="F9287" s="4" t="s">
        <v>27</v>
      </c>
      <c r="G9287" s="4" t="s">
        <v>104</v>
      </c>
      <c r="H9287" s="4" t="s">
        <v>105</v>
      </c>
      <c r="I9287" s="6" t="s">
        <v>17</v>
      </c>
      <c r="J9287" s="7">
        <v>18</v>
      </c>
      <c r="K9287" s="8">
        <v>204</v>
      </c>
      <c r="L9287" s="9">
        <f t="shared" si="145"/>
        <v>3672</v>
      </c>
      <c r="M9287" s="9">
        <v>1468.8</v>
      </c>
      <c r="N9287" s="10">
        <v>0.39999999999999997</v>
      </c>
      <c r="O9287" s="4" t="s">
        <v>24</v>
      </c>
    </row>
    <row r="9288" spans="1:15" ht="14.25" customHeight="1" x14ac:dyDescent="0.25">
      <c r="A9288" s="4" t="s">
        <v>34</v>
      </c>
      <c r="B9288" s="4">
        <v>1197831</v>
      </c>
      <c r="C9288" s="5">
        <v>44241</v>
      </c>
      <c r="D9288" s="37">
        <v>2021</v>
      </c>
      <c r="E9288" s="5" t="str">
        <f>TEXT(Sales[[#This Row],[Invoice Date]],"mmm")</f>
        <v>Feb</v>
      </c>
      <c r="F9288" s="4" t="s">
        <v>27</v>
      </c>
      <c r="G9288" s="4" t="s">
        <v>104</v>
      </c>
      <c r="H9288" s="4" t="s">
        <v>105</v>
      </c>
      <c r="I9288" s="6" t="s">
        <v>19</v>
      </c>
      <c r="J9288" s="7">
        <v>17</v>
      </c>
      <c r="K9288" s="8">
        <v>75</v>
      </c>
      <c r="L9288" s="9">
        <f t="shared" si="145"/>
        <v>1275</v>
      </c>
      <c r="M9288" s="9">
        <v>522.75</v>
      </c>
      <c r="N9288" s="10">
        <v>0.41</v>
      </c>
      <c r="O9288" s="4" t="s">
        <v>24</v>
      </c>
    </row>
    <row r="9289" spans="1:15" ht="14.25" customHeight="1" x14ac:dyDescent="0.25">
      <c r="A9289" s="4" t="s">
        <v>34</v>
      </c>
      <c r="B9289" s="4">
        <v>1197831</v>
      </c>
      <c r="C9289" s="5">
        <v>44241</v>
      </c>
      <c r="D9289" s="37">
        <v>2021</v>
      </c>
      <c r="E9289" s="5" t="str">
        <f>TEXT(Sales[[#This Row],[Invoice Date]],"mmm")</f>
        <v>Feb</v>
      </c>
      <c r="F9289" s="4" t="s">
        <v>27</v>
      </c>
      <c r="G9289" s="4" t="s">
        <v>104</v>
      </c>
      <c r="H9289" s="4" t="s">
        <v>105</v>
      </c>
      <c r="I9289" s="6" t="s">
        <v>20</v>
      </c>
      <c r="J9289" s="7">
        <v>11</v>
      </c>
      <c r="K9289" s="8">
        <v>90</v>
      </c>
      <c r="L9289" s="9">
        <f t="shared" si="145"/>
        <v>990</v>
      </c>
      <c r="M9289" s="9">
        <v>386.09999999999997</v>
      </c>
      <c r="N9289" s="10">
        <v>0.38999999999999996</v>
      </c>
      <c r="O9289" s="4" t="s">
        <v>24</v>
      </c>
    </row>
    <row r="9290" spans="1:15" ht="14.25" customHeight="1" x14ac:dyDescent="0.25">
      <c r="A9290" s="4" t="s">
        <v>26</v>
      </c>
      <c r="B9290" s="4">
        <v>1185732</v>
      </c>
      <c r="C9290" s="5">
        <v>44232</v>
      </c>
      <c r="D9290" s="37">
        <v>2021</v>
      </c>
      <c r="E9290" s="5" t="str">
        <f>TEXT(Sales[[#This Row],[Invoice Date]],"mmm")</f>
        <v>Feb</v>
      </c>
      <c r="F9290" s="4" t="s">
        <v>15</v>
      </c>
      <c r="G9290" s="4" t="s">
        <v>125</v>
      </c>
      <c r="H9290" s="4" t="s">
        <v>126</v>
      </c>
      <c r="I9290" s="6" t="s">
        <v>21</v>
      </c>
      <c r="J9290" s="7">
        <v>24</v>
      </c>
      <c r="K9290" s="8">
        <v>39</v>
      </c>
      <c r="L9290" s="9">
        <f t="shared" si="145"/>
        <v>936</v>
      </c>
      <c r="M9290" s="9">
        <v>308.87999999999994</v>
      </c>
      <c r="N9290" s="10">
        <v>0.32999999999999996</v>
      </c>
      <c r="O9290" s="4" t="s">
        <v>24</v>
      </c>
    </row>
    <row r="9291" spans="1:15" ht="14.25" customHeight="1" x14ac:dyDescent="0.25">
      <c r="A9291" s="4" t="s">
        <v>26</v>
      </c>
      <c r="B9291" s="4">
        <v>1185732</v>
      </c>
      <c r="C9291" s="5">
        <v>44232</v>
      </c>
      <c r="D9291" s="37">
        <v>2021</v>
      </c>
      <c r="E9291" s="5" t="str">
        <f>TEXT(Sales[[#This Row],[Invoice Date]],"mmm")</f>
        <v>Feb</v>
      </c>
      <c r="F9291" s="4" t="s">
        <v>15</v>
      </c>
      <c r="G9291" s="4" t="s">
        <v>125</v>
      </c>
      <c r="H9291" s="4" t="s">
        <v>126</v>
      </c>
      <c r="I9291" s="6" t="s">
        <v>22</v>
      </c>
      <c r="J9291" s="7">
        <v>39</v>
      </c>
      <c r="K9291" s="8">
        <v>66</v>
      </c>
      <c r="L9291" s="9">
        <f t="shared" si="145"/>
        <v>2574</v>
      </c>
      <c r="M9291" s="9">
        <v>952.38</v>
      </c>
      <c r="N9291" s="10">
        <v>0.37</v>
      </c>
      <c r="O9291" s="4" t="s">
        <v>24</v>
      </c>
    </row>
    <row r="9292" spans="1:15" ht="14.25" customHeight="1" x14ac:dyDescent="0.25">
      <c r="A9292" s="4" t="s">
        <v>26</v>
      </c>
      <c r="B9292" s="4">
        <v>1185732</v>
      </c>
      <c r="C9292" s="5">
        <v>44232</v>
      </c>
      <c r="D9292" s="37">
        <v>2021</v>
      </c>
      <c r="E9292" s="5" t="str">
        <f>TEXT(Sales[[#This Row],[Invoice Date]],"mmm")</f>
        <v>Feb</v>
      </c>
      <c r="F9292" s="4" t="s">
        <v>15</v>
      </c>
      <c r="G9292" s="4" t="s">
        <v>125</v>
      </c>
      <c r="H9292" s="4" t="s">
        <v>126</v>
      </c>
      <c r="I9292" s="6" t="s">
        <v>23</v>
      </c>
      <c r="J9292" s="7">
        <v>32</v>
      </c>
      <c r="K9292" s="8">
        <v>96</v>
      </c>
      <c r="L9292" s="9">
        <f t="shared" si="145"/>
        <v>3072</v>
      </c>
      <c r="M9292" s="9">
        <v>1198.08</v>
      </c>
      <c r="N9292" s="10">
        <v>0.38999999999999996</v>
      </c>
      <c r="O9292" s="4" t="s">
        <v>24</v>
      </c>
    </row>
    <row r="9293" spans="1:15" ht="14.25" customHeight="1" x14ac:dyDescent="0.25">
      <c r="A9293" s="4" t="s">
        <v>26</v>
      </c>
      <c r="B9293" s="4">
        <v>1185732</v>
      </c>
      <c r="C9293" s="5">
        <v>44258</v>
      </c>
      <c r="D9293" s="37">
        <v>2021</v>
      </c>
      <c r="E9293" s="5" t="str">
        <f>TEXT(Sales[[#This Row],[Invoice Date]],"mmm")</f>
        <v>Mar</v>
      </c>
      <c r="F9293" s="4" t="s">
        <v>15</v>
      </c>
      <c r="G9293" s="4" t="s">
        <v>125</v>
      </c>
      <c r="H9293" s="4" t="s">
        <v>126</v>
      </c>
      <c r="I9293" s="6" t="s">
        <v>17</v>
      </c>
      <c r="J9293" s="7">
        <v>26</v>
      </c>
      <c r="K9293" s="8">
        <v>182</v>
      </c>
      <c r="L9293" s="9">
        <f t="shared" si="145"/>
        <v>4732</v>
      </c>
      <c r="M9293" s="9">
        <v>2034.7600000000002</v>
      </c>
      <c r="N9293" s="10">
        <v>0.43000000000000005</v>
      </c>
      <c r="O9293" s="4" t="s">
        <v>24</v>
      </c>
    </row>
    <row r="9294" spans="1:15" ht="14.25" customHeight="1" x14ac:dyDescent="0.25">
      <c r="A9294" s="4" t="s">
        <v>26</v>
      </c>
      <c r="B9294" s="4">
        <v>1185732</v>
      </c>
      <c r="C9294" s="5">
        <v>44258</v>
      </c>
      <c r="D9294" s="37">
        <v>2021</v>
      </c>
      <c r="E9294" s="5" t="str">
        <f>TEXT(Sales[[#This Row],[Invoice Date]],"mmm")</f>
        <v>Mar</v>
      </c>
      <c r="F9294" s="4" t="s">
        <v>15</v>
      </c>
      <c r="G9294" s="4" t="s">
        <v>125</v>
      </c>
      <c r="H9294" s="4" t="s">
        <v>126</v>
      </c>
      <c r="I9294" s="6" t="s">
        <v>19</v>
      </c>
      <c r="J9294" s="7">
        <v>32</v>
      </c>
      <c r="K9294" s="8">
        <v>68</v>
      </c>
      <c r="L9294" s="9">
        <f t="shared" si="145"/>
        <v>2176</v>
      </c>
      <c r="M9294" s="9">
        <v>979.2</v>
      </c>
      <c r="N9294" s="10">
        <v>0.45</v>
      </c>
      <c r="O9294" s="4" t="s">
        <v>24</v>
      </c>
    </row>
    <row r="9295" spans="1:15" ht="14.25" customHeight="1" x14ac:dyDescent="0.25">
      <c r="A9295" s="4" t="s">
        <v>26</v>
      </c>
      <c r="B9295" s="4">
        <v>1185732</v>
      </c>
      <c r="C9295" s="5">
        <v>44258</v>
      </c>
      <c r="D9295" s="37">
        <v>2021</v>
      </c>
      <c r="E9295" s="5" t="str">
        <f>TEXT(Sales[[#This Row],[Invoice Date]],"mmm")</f>
        <v>Mar</v>
      </c>
      <c r="F9295" s="4" t="s">
        <v>15</v>
      </c>
      <c r="G9295" s="4" t="s">
        <v>125</v>
      </c>
      <c r="H9295" s="4" t="s">
        <v>126</v>
      </c>
      <c r="I9295" s="6" t="s">
        <v>20</v>
      </c>
      <c r="J9295" s="7">
        <v>23</v>
      </c>
      <c r="K9295" s="8">
        <v>75</v>
      </c>
      <c r="L9295" s="9">
        <f t="shared" si="145"/>
        <v>1725</v>
      </c>
      <c r="M9295" s="9">
        <v>552</v>
      </c>
      <c r="N9295" s="10">
        <v>0.32</v>
      </c>
      <c r="O9295" s="4" t="s">
        <v>24</v>
      </c>
    </row>
    <row r="9296" spans="1:15" ht="14.25" customHeight="1" x14ac:dyDescent="0.25">
      <c r="A9296" s="4" t="s">
        <v>26</v>
      </c>
      <c r="B9296" s="4">
        <v>1185732</v>
      </c>
      <c r="C9296" s="5">
        <v>44258</v>
      </c>
      <c r="D9296" s="37">
        <v>2021</v>
      </c>
      <c r="E9296" s="5" t="str">
        <f>TEXT(Sales[[#This Row],[Invoice Date]],"mmm")</f>
        <v>Mar</v>
      </c>
      <c r="F9296" s="4" t="s">
        <v>15</v>
      </c>
      <c r="G9296" s="4" t="s">
        <v>125</v>
      </c>
      <c r="H9296" s="4" t="s">
        <v>126</v>
      </c>
      <c r="I9296" s="6" t="s">
        <v>21</v>
      </c>
      <c r="J9296" s="7">
        <v>27</v>
      </c>
      <c r="K9296" s="8">
        <v>34</v>
      </c>
      <c r="L9296" s="9">
        <f t="shared" si="145"/>
        <v>918</v>
      </c>
      <c r="M9296" s="9">
        <v>293.76</v>
      </c>
      <c r="N9296" s="10">
        <v>0.32</v>
      </c>
      <c r="O9296" s="4" t="s">
        <v>24</v>
      </c>
    </row>
    <row r="9297" spans="1:15" ht="14.25" customHeight="1" x14ac:dyDescent="0.25">
      <c r="A9297" s="4" t="s">
        <v>26</v>
      </c>
      <c r="B9297" s="4">
        <v>1185732</v>
      </c>
      <c r="C9297" s="5">
        <v>44258</v>
      </c>
      <c r="D9297" s="37">
        <v>2021</v>
      </c>
      <c r="E9297" s="5" t="str">
        <f>TEXT(Sales[[#This Row],[Invoice Date]],"mmm")</f>
        <v>Mar</v>
      </c>
      <c r="F9297" s="4" t="s">
        <v>15</v>
      </c>
      <c r="G9297" s="4" t="s">
        <v>125</v>
      </c>
      <c r="H9297" s="4" t="s">
        <v>126</v>
      </c>
      <c r="I9297" s="6" t="s">
        <v>22</v>
      </c>
      <c r="J9297" s="7">
        <v>39</v>
      </c>
      <c r="K9297" s="8">
        <v>53</v>
      </c>
      <c r="L9297" s="9">
        <f t="shared" si="145"/>
        <v>2067</v>
      </c>
      <c r="M9297" s="9">
        <v>702.78</v>
      </c>
      <c r="N9297" s="10">
        <v>0.33999999999999997</v>
      </c>
      <c r="O9297" s="4" t="s">
        <v>24</v>
      </c>
    </row>
    <row r="9298" spans="1:15" ht="14.25" customHeight="1" x14ac:dyDescent="0.25">
      <c r="A9298" s="4" t="s">
        <v>26</v>
      </c>
      <c r="B9298" s="4">
        <v>1185732</v>
      </c>
      <c r="C9298" s="5">
        <v>44258</v>
      </c>
      <c r="D9298" s="37">
        <v>2021</v>
      </c>
      <c r="E9298" s="5" t="str">
        <f>TEXT(Sales[[#This Row],[Invoice Date]],"mmm")</f>
        <v>Mar</v>
      </c>
      <c r="F9298" s="4" t="s">
        <v>15</v>
      </c>
      <c r="G9298" s="4" t="s">
        <v>125</v>
      </c>
      <c r="H9298" s="4" t="s">
        <v>126</v>
      </c>
      <c r="I9298" s="6" t="s">
        <v>23</v>
      </c>
      <c r="J9298" s="7">
        <v>29</v>
      </c>
      <c r="K9298" s="8">
        <v>85</v>
      </c>
      <c r="L9298" s="9">
        <f t="shared" si="145"/>
        <v>2465</v>
      </c>
      <c r="M9298" s="9">
        <v>961.34999999999991</v>
      </c>
      <c r="N9298" s="10">
        <v>0.38999999999999996</v>
      </c>
      <c r="O9298" s="4" t="s">
        <v>24</v>
      </c>
    </row>
    <row r="9299" spans="1:15" ht="14.25" customHeight="1" x14ac:dyDescent="0.25">
      <c r="A9299" s="4" t="s">
        <v>26</v>
      </c>
      <c r="B9299" s="4">
        <v>1185732</v>
      </c>
      <c r="C9299" s="5">
        <v>44290</v>
      </c>
      <c r="D9299" s="37">
        <v>2021</v>
      </c>
      <c r="E9299" s="5" t="str">
        <f>TEXT(Sales[[#This Row],[Invoice Date]],"mmm")</f>
        <v>Apr</v>
      </c>
      <c r="F9299" s="4" t="s">
        <v>15</v>
      </c>
      <c r="G9299" s="4" t="s">
        <v>125</v>
      </c>
      <c r="H9299" s="4" t="s">
        <v>126</v>
      </c>
      <c r="I9299" s="6" t="s">
        <v>17</v>
      </c>
      <c r="J9299" s="7">
        <v>28</v>
      </c>
      <c r="K9299" s="8">
        <v>155</v>
      </c>
      <c r="L9299" s="9">
        <f t="shared" si="145"/>
        <v>4340</v>
      </c>
      <c r="M9299" s="9">
        <v>1996.4</v>
      </c>
      <c r="N9299" s="10">
        <v>0.46</v>
      </c>
      <c r="O9299" s="4" t="s">
        <v>24</v>
      </c>
    </row>
    <row r="9300" spans="1:15" ht="14.25" customHeight="1" x14ac:dyDescent="0.25">
      <c r="A9300" s="4" t="s">
        <v>26</v>
      </c>
      <c r="B9300" s="4">
        <v>1185732</v>
      </c>
      <c r="C9300" s="5">
        <v>44290</v>
      </c>
      <c r="D9300" s="37">
        <v>2021</v>
      </c>
      <c r="E9300" s="5" t="str">
        <f>TEXT(Sales[[#This Row],[Invoice Date]],"mmm")</f>
        <v>Apr</v>
      </c>
      <c r="F9300" s="4" t="s">
        <v>15</v>
      </c>
      <c r="G9300" s="4" t="s">
        <v>125</v>
      </c>
      <c r="H9300" s="4" t="s">
        <v>126</v>
      </c>
      <c r="I9300" s="6" t="s">
        <v>19</v>
      </c>
      <c r="J9300" s="7">
        <v>30</v>
      </c>
      <c r="K9300" s="8">
        <v>64</v>
      </c>
      <c r="L9300" s="9">
        <f t="shared" si="145"/>
        <v>1920</v>
      </c>
      <c r="M9300" s="9">
        <v>844.8</v>
      </c>
      <c r="N9300" s="10">
        <v>0.44</v>
      </c>
      <c r="O9300" s="4" t="s">
        <v>24</v>
      </c>
    </row>
    <row r="9301" spans="1:15" ht="14.25" customHeight="1" x14ac:dyDescent="0.25">
      <c r="A9301" s="4" t="s">
        <v>26</v>
      </c>
      <c r="B9301" s="4">
        <v>1185732</v>
      </c>
      <c r="C9301" s="5">
        <v>44290</v>
      </c>
      <c r="D9301" s="37">
        <v>2021</v>
      </c>
      <c r="E9301" s="5" t="str">
        <f>TEXT(Sales[[#This Row],[Invoice Date]],"mmm")</f>
        <v>Apr</v>
      </c>
      <c r="F9301" s="4" t="s">
        <v>15</v>
      </c>
      <c r="G9301" s="4" t="s">
        <v>125</v>
      </c>
      <c r="H9301" s="4" t="s">
        <v>126</v>
      </c>
      <c r="I9301" s="6" t="s">
        <v>20</v>
      </c>
      <c r="J9301" s="7">
        <v>20</v>
      </c>
      <c r="K9301" s="8">
        <v>64</v>
      </c>
      <c r="L9301" s="9">
        <f t="shared" si="145"/>
        <v>1280</v>
      </c>
      <c r="M9301" s="9">
        <v>460.79999999999995</v>
      </c>
      <c r="N9301" s="10">
        <v>0.36</v>
      </c>
      <c r="O9301" s="4" t="s">
        <v>24</v>
      </c>
    </row>
    <row r="9302" spans="1:15" ht="14.25" customHeight="1" x14ac:dyDescent="0.25">
      <c r="A9302" s="4" t="s">
        <v>26</v>
      </c>
      <c r="B9302" s="4">
        <v>1185732</v>
      </c>
      <c r="C9302" s="5">
        <v>44290</v>
      </c>
      <c r="D9302" s="37">
        <v>2021</v>
      </c>
      <c r="E9302" s="5" t="str">
        <f>TEXT(Sales[[#This Row],[Invoice Date]],"mmm")</f>
        <v>Apr</v>
      </c>
      <c r="F9302" s="4" t="s">
        <v>15</v>
      </c>
      <c r="G9302" s="4" t="s">
        <v>125</v>
      </c>
      <c r="H9302" s="4" t="s">
        <v>126</v>
      </c>
      <c r="I9302" s="6" t="s">
        <v>21</v>
      </c>
      <c r="J9302" s="7">
        <v>26</v>
      </c>
      <c r="K9302" s="8">
        <v>41</v>
      </c>
      <c r="L9302" s="9">
        <f t="shared" si="145"/>
        <v>1066</v>
      </c>
      <c r="M9302" s="9">
        <v>341.12</v>
      </c>
      <c r="N9302" s="10">
        <v>0.32</v>
      </c>
      <c r="O9302" s="4" t="s">
        <v>24</v>
      </c>
    </row>
    <row r="9303" spans="1:15" ht="14.25" customHeight="1" x14ac:dyDescent="0.25">
      <c r="A9303" s="4" t="s">
        <v>26</v>
      </c>
      <c r="B9303" s="4">
        <v>1185732</v>
      </c>
      <c r="C9303" s="5">
        <v>44290</v>
      </c>
      <c r="D9303" s="37">
        <v>2021</v>
      </c>
      <c r="E9303" s="5" t="str">
        <f>TEXT(Sales[[#This Row],[Invoice Date]],"mmm")</f>
        <v>Apr</v>
      </c>
      <c r="F9303" s="4" t="s">
        <v>15</v>
      </c>
      <c r="G9303" s="4" t="s">
        <v>125</v>
      </c>
      <c r="H9303" s="4" t="s">
        <v>126</v>
      </c>
      <c r="I9303" s="6" t="s">
        <v>22</v>
      </c>
      <c r="J9303" s="7">
        <v>37</v>
      </c>
      <c r="K9303" s="8">
        <v>40</v>
      </c>
      <c r="L9303" s="9">
        <f t="shared" si="145"/>
        <v>1480</v>
      </c>
      <c r="M9303" s="9">
        <v>503.19999999999993</v>
      </c>
      <c r="N9303" s="10">
        <v>0.33999999999999997</v>
      </c>
      <c r="O9303" s="4" t="s">
        <v>24</v>
      </c>
    </row>
    <row r="9304" spans="1:15" ht="14.25" customHeight="1" x14ac:dyDescent="0.25">
      <c r="A9304" s="4" t="s">
        <v>26</v>
      </c>
      <c r="B9304" s="4">
        <v>1185732</v>
      </c>
      <c r="C9304" s="5">
        <v>44290</v>
      </c>
      <c r="D9304" s="37">
        <v>2021</v>
      </c>
      <c r="E9304" s="5" t="str">
        <f>TEXT(Sales[[#This Row],[Invoice Date]],"mmm")</f>
        <v>Apr</v>
      </c>
      <c r="F9304" s="4" t="s">
        <v>15</v>
      </c>
      <c r="G9304" s="4" t="s">
        <v>125</v>
      </c>
      <c r="H9304" s="4" t="s">
        <v>126</v>
      </c>
      <c r="I9304" s="6" t="s">
        <v>23</v>
      </c>
      <c r="J9304" s="7">
        <v>26</v>
      </c>
      <c r="K9304" s="8">
        <v>94</v>
      </c>
      <c r="L9304" s="9">
        <f t="shared" si="145"/>
        <v>2444</v>
      </c>
      <c r="M9304" s="9">
        <v>1026.48</v>
      </c>
      <c r="N9304" s="10">
        <v>0.42</v>
      </c>
      <c r="O9304" s="4" t="s">
        <v>24</v>
      </c>
    </row>
    <row r="9305" spans="1:15" ht="14.25" customHeight="1" x14ac:dyDescent="0.25">
      <c r="A9305" s="4" t="s">
        <v>26</v>
      </c>
      <c r="B9305" s="4">
        <v>1185732</v>
      </c>
      <c r="C9305" s="5">
        <v>44319</v>
      </c>
      <c r="D9305" s="37">
        <v>2021</v>
      </c>
      <c r="E9305" s="5" t="str">
        <f>TEXT(Sales[[#This Row],[Invoice Date]],"mmm")</f>
        <v>May</v>
      </c>
      <c r="F9305" s="4" t="s">
        <v>15</v>
      </c>
      <c r="G9305" s="4" t="s">
        <v>125</v>
      </c>
      <c r="H9305" s="4" t="s">
        <v>126</v>
      </c>
      <c r="I9305" s="6" t="s">
        <v>17</v>
      </c>
      <c r="J9305" s="7">
        <v>40</v>
      </c>
      <c r="K9305" s="8">
        <v>191</v>
      </c>
      <c r="L9305" s="9">
        <f t="shared" si="145"/>
        <v>7640</v>
      </c>
      <c r="M9305" s="9">
        <v>3361.6</v>
      </c>
      <c r="N9305" s="10">
        <v>0.44</v>
      </c>
      <c r="O9305" s="4" t="s">
        <v>24</v>
      </c>
    </row>
    <row r="9306" spans="1:15" ht="14.25" customHeight="1" x14ac:dyDescent="0.25">
      <c r="A9306" s="4" t="s">
        <v>26</v>
      </c>
      <c r="B9306" s="4">
        <v>1185732</v>
      </c>
      <c r="C9306" s="5">
        <v>44319</v>
      </c>
      <c r="D9306" s="37">
        <v>2021</v>
      </c>
      <c r="E9306" s="5" t="str">
        <f>TEXT(Sales[[#This Row],[Invoice Date]],"mmm")</f>
        <v>May</v>
      </c>
      <c r="F9306" s="4" t="s">
        <v>15</v>
      </c>
      <c r="G9306" s="4" t="s">
        <v>125</v>
      </c>
      <c r="H9306" s="4" t="s">
        <v>126</v>
      </c>
      <c r="I9306" s="6" t="s">
        <v>19</v>
      </c>
      <c r="J9306" s="7">
        <v>35</v>
      </c>
      <c r="K9306" s="8">
        <v>83</v>
      </c>
      <c r="L9306" s="9">
        <f t="shared" si="145"/>
        <v>2905</v>
      </c>
      <c r="M9306" s="9">
        <v>1278.2</v>
      </c>
      <c r="N9306" s="10">
        <v>0.44</v>
      </c>
      <c r="O9306" s="4" t="s">
        <v>24</v>
      </c>
    </row>
    <row r="9307" spans="1:15" ht="14.25" customHeight="1" x14ac:dyDescent="0.25">
      <c r="A9307" s="4" t="s">
        <v>26</v>
      </c>
      <c r="B9307" s="4">
        <v>1185732</v>
      </c>
      <c r="C9307" s="5">
        <v>44319</v>
      </c>
      <c r="D9307" s="37">
        <v>2021</v>
      </c>
      <c r="E9307" s="5" t="str">
        <f>TEXT(Sales[[#This Row],[Invoice Date]],"mmm")</f>
        <v>May</v>
      </c>
      <c r="F9307" s="4" t="s">
        <v>15</v>
      </c>
      <c r="G9307" s="4" t="s">
        <v>125</v>
      </c>
      <c r="H9307" s="4" t="s">
        <v>126</v>
      </c>
      <c r="I9307" s="6" t="s">
        <v>20</v>
      </c>
      <c r="J9307" s="7">
        <v>32</v>
      </c>
      <c r="K9307" s="8">
        <v>83</v>
      </c>
      <c r="L9307" s="9">
        <f t="shared" si="145"/>
        <v>2656</v>
      </c>
      <c r="M9307" s="9">
        <v>903.04</v>
      </c>
      <c r="N9307" s="10">
        <v>0.33999999999999997</v>
      </c>
      <c r="O9307" s="4" t="s">
        <v>24</v>
      </c>
    </row>
    <row r="9308" spans="1:15" ht="14.25" customHeight="1" x14ac:dyDescent="0.25">
      <c r="A9308" s="4" t="s">
        <v>26</v>
      </c>
      <c r="B9308" s="4">
        <v>1185732</v>
      </c>
      <c r="C9308" s="5">
        <v>44319</v>
      </c>
      <c r="D9308" s="37">
        <v>2021</v>
      </c>
      <c r="E9308" s="5" t="str">
        <f>TEXT(Sales[[#This Row],[Invoice Date]],"mmm")</f>
        <v>May</v>
      </c>
      <c r="F9308" s="4" t="s">
        <v>15</v>
      </c>
      <c r="G9308" s="4" t="s">
        <v>125</v>
      </c>
      <c r="H9308" s="4" t="s">
        <v>126</v>
      </c>
      <c r="I9308" s="6" t="s">
        <v>21</v>
      </c>
      <c r="J9308" s="7">
        <v>32</v>
      </c>
      <c r="K9308" s="8">
        <v>74</v>
      </c>
      <c r="L9308" s="9">
        <f t="shared" si="145"/>
        <v>2368</v>
      </c>
      <c r="M9308" s="9">
        <v>781.43999999999994</v>
      </c>
      <c r="N9308" s="10">
        <v>0.32999999999999996</v>
      </c>
      <c r="O9308" s="4" t="s">
        <v>24</v>
      </c>
    </row>
    <row r="9309" spans="1:15" ht="14.25" customHeight="1" x14ac:dyDescent="0.25">
      <c r="A9309" s="4" t="s">
        <v>26</v>
      </c>
      <c r="B9309" s="4">
        <v>1185732</v>
      </c>
      <c r="C9309" s="5">
        <v>44319</v>
      </c>
      <c r="D9309" s="37">
        <v>2021</v>
      </c>
      <c r="E9309" s="5" t="str">
        <f>TEXT(Sales[[#This Row],[Invoice Date]],"mmm")</f>
        <v>May</v>
      </c>
      <c r="F9309" s="4" t="s">
        <v>15</v>
      </c>
      <c r="G9309" s="4" t="s">
        <v>125</v>
      </c>
      <c r="H9309" s="4" t="s">
        <v>126</v>
      </c>
      <c r="I9309" s="6" t="s">
        <v>22</v>
      </c>
      <c r="J9309" s="7">
        <v>37</v>
      </c>
      <c r="K9309" s="8">
        <v>83</v>
      </c>
      <c r="L9309" s="9">
        <f t="shared" si="145"/>
        <v>3071</v>
      </c>
      <c r="M9309" s="9">
        <v>1074.8499999999999</v>
      </c>
      <c r="N9309" s="10">
        <v>0.35</v>
      </c>
      <c r="O9309" s="4" t="s">
        <v>24</v>
      </c>
    </row>
    <row r="9310" spans="1:15" ht="14.25" customHeight="1" x14ac:dyDescent="0.25">
      <c r="A9310" s="4" t="s">
        <v>26</v>
      </c>
      <c r="B9310" s="4">
        <v>1185732</v>
      </c>
      <c r="C9310" s="5">
        <v>44319</v>
      </c>
      <c r="D9310" s="37">
        <v>2021</v>
      </c>
      <c r="E9310" s="5" t="str">
        <f>TEXT(Sales[[#This Row],[Invoice Date]],"mmm")</f>
        <v>May</v>
      </c>
      <c r="F9310" s="4" t="s">
        <v>15</v>
      </c>
      <c r="G9310" s="4" t="s">
        <v>125</v>
      </c>
      <c r="H9310" s="4" t="s">
        <v>126</v>
      </c>
      <c r="I9310" s="6" t="s">
        <v>23</v>
      </c>
      <c r="J9310" s="7">
        <v>41</v>
      </c>
      <c r="K9310" s="8">
        <v>128</v>
      </c>
      <c r="L9310" s="9">
        <f t="shared" si="145"/>
        <v>5248</v>
      </c>
      <c r="M9310" s="9">
        <v>2204.16</v>
      </c>
      <c r="N9310" s="10">
        <v>0.42</v>
      </c>
      <c r="O9310" s="4" t="s">
        <v>24</v>
      </c>
    </row>
    <row r="9311" spans="1:15" ht="14.25" customHeight="1" x14ac:dyDescent="0.25">
      <c r="A9311" s="4" t="s">
        <v>26</v>
      </c>
      <c r="B9311" s="4">
        <v>1185732</v>
      </c>
      <c r="C9311" s="5">
        <v>44352</v>
      </c>
      <c r="D9311" s="37">
        <v>2021</v>
      </c>
      <c r="E9311" s="5" t="str">
        <f>TEXT(Sales[[#This Row],[Invoice Date]],"mmm")</f>
        <v>Jun</v>
      </c>
      <c r="F9311" s="4" t="s">
        <v>15</v>
      </c>
      <c r="G9311" s="4" t="s">
        <v>125</v>
      </c>
      <c r="H9311" s="4" t="s">
        <v>126</v>
      </c>
      <c r="I9311" s="6" t="s">
        <v>17</v>
      </c>
      <c r="J9311" s="7">
        <v>40</v>
      </c>
      <c r="K9311" s="8">
        <v>206</v>
      </c>
      <c r="L9311" s="9">
        <f t="shared" si="145"/>
        <v>8240</v>
      </c>
      <c r="M9311" s="9">
        <v>3872.8</v>
      </c>
      <c r="N9311" s="10">
        <v>0.47000000000000003</v>
      </c>
      <c r="O9311" s="4" t="s">
        <v>24</v>
      </c>
    </row>
    <row r="9312" spans="1:15" ht="14.25" customHeight="1" x14ac:dyDescent="0.25">
      <c r="A9312" s="4" t="s">
        <v>26</v>
      </c>
      <c r="B9312" s="4">
        <v>1185732</v>
      </c>
      <c r="C9312" s="5">
        <v>44352</v>
      </c>
      <c r="D9312" s="37">
        <v>2021</v>
      </c>
      <c r="E9312" s="5" t="str">
        <f>TEXT(Sales[[#This Row],[Invoice Date]],"mmm")</f>
        <v>Jun</v>
      </c>
      <c r="F9312" s="4" t="s">
        <v>15</v>
      </c>
      <c r="G9312" s="4" t="s">
        <v>125</v>
      </c>
      <c r="H9312" s="4" t="s">
        <v>126</v>
      </c>
      <c r="I9312" s="6" t="s">
        <v>19</v>
      </c>
      <c r="J9312" s="7">
        <v>38</v>
      </c>
      <c r="K9312" s="8">
        <v>124</v>
      </c>
      <c r="L9312" s="9">
        <f t="shared" si="145"/>
        <v>4712</v>
      </c>
      <c r="M9312" s="9">
        <v>2214.6400000000003</v>
      </c>
      <c r="N9312" s="10">
        <v>0.47000000000000003</v>
      </c>
      <c r="O9312" s="4" t="s">
        <v>24</v>
      </c>
    </row>
    <row r="9313" spans="1:15" ht="14.25" customHeight="1" x14ac:dyDescent="0.25">
      <c r="A9313" s="4" t="s">
        <v>26</v>
      </c>
      <c r="B9313" s="4">
        <v>1185732</v>
      </c>
      <c r="C9313" s="5">
        <v>44352</v>
      </c>
      <c r="D9313" s="37">
        <v>2021</v>
      </c>
      <c r="E9313" s="5" t="str">
        <f>TEXT(Sales[[#This Row],[Invoice Date]],"mmm")</f>
        <v>Jun</v>
      </c>
      <c r="F9313" s="4" t="s">
        <v>15</v>
      </c>
      <c r="G9313" s="4" t="s">
        <v>125</v>
      </c>
      <c r="H9313" s="4" t="s">
        <v>126</v>
      </c>
      <c r="I9313" s="6" t="s">
        <v>20</v>
      </c>
      <c r="J9313" s="7">
        <v>35</v>
      </c>
      <c r="K9313" s="8">
        <v>96</v>
      </c>
      <c r="L9313" s="9">
        <f t="shared" si="145"/>
        <v>3360</v>
      </c>
      <c r="M9313" s="9">
        <v>1108.8</v>
      </c>
      <c r="N9313" s="10">
        <v>0.32999999999999996</v>
      </c>
      <c r="O9313" s="4" t="s">
        <v>24</v>
      </c>
    </row>
    <row r="9314" spans="1:15" ht="14.25" customHeight="1" x14ac:dyDescent="0.25">
      <c r="A9314" s="4" t="s">
        <v>26</v>
      </c>
      <c r="B9314" s="4">
        <v>1185732</v>
      </c>
      <c r="C9314" s="5">
        <v>44352</v>
      </c>
      <c r="D9314" s="37">
        <v>2021</v>
      </c>
      <c r="E9314" s="5" t="str">
        <f>TEXT(Sales[[#This Row],[Invoice Date]],"mmm")</f>
        <v>Jun</v>
      </c>
      <c r="F9314" s="4" t="s">
        <v>15</v>
      </c>
      <c r="G9314" s="4" t="s">
        <v>125</v>
      </c>
      <c r="H9314" s="4" t="s">
        <v>126</v>
      </c>
      <c r="I9314" s="6" t="s">
        <v>21</v>
      </c>
      <c r="J9314" s="7">
        <v>35</v>
      </c>
      <c r="K9314" s="8">
        <v>85</v>
      </c>
      <c r="L9314" s="9">
        <f t="shared" si="145"/>
        <v>2975</v>
      </c>
      <c r="M9314" s="9">
        <v>1041.25</v>
      </c>
      <c r="N9314" s="10">
        <v>0.35</v>
      </c>
      <c r="O9314" s="4" t="s">
        <v>24</v>
      </c>
    </row>
    <row r="9315" spans="1:15" ht="14.25" customHeight="1" x14ac:dyDescent="0.25">
      <c r="A9315" s="4" t="s">
        <v>26</v>
      </c>
      <c r="B9315" s="4">
        <v>1185732</v>
      </c>
      <c r="C9315" s="5">
        <v>44352</v>
      </c>
      <c r="D9315" s="37">
        <v>2021</v>
      </c>
      <c r="E9315" s="5" t="str">
        <f>TEXT(Sales[[#This Row],[Invoice Date]],"mmm")</f>
        <v>Jun</v>
      </c>
      <c r="F9315" s="4" t="s">
        <v>15</v>
      </c>
      <c r="G9315" s="4" t="s">
        <v>125</v>
      </c>
      <c r="H9315" s="4" t="s">
        <v>126</v>
      </c>
      <c r="I9315" s="6" t="s">
        <v>22</v>
      </c>
      <c r="J9315" s="7">
        <v>36</v>
      </c>
      <c r="K9315" s="8">
        <v>91</v>
      </c>
      <c r="L9315" s="9">
        <f t="shared" si="145"/>
        <v>3276</v>
      </c>
      <c r="M9315" s="9">
        <v>1048.32</v>
      </c>
      <c r="N9315" s="10">
        <v>0.32</v>
      </c>
      <c r="O9315" s="4" t="s">
        <v>24</v>
      </c>
    </row>
    <row r="9316" spans="1:15" ht="14.25" customHeight="1" x14ac:dyDescent="0.25">
      <c r="A9316" s="4" t="s">
        <v>26</v>
      </c>
      <c r="B9316" s="4">
        <v>1185732</v>
      </c>
      <c r="C9316" s="5">
        <v>44352</v>
      </c>
      <c r="D9316" s="37">
        <v>2021</v>
      </c>
      <c r="E9316" s="5" t="str">
        <f>TEXT(Sales[[#This Row],[Invoice Date]],"mmm")</f>
        <v>Jun</v>
      </c>
      <c r="F9316" s="4" t="s">
        <v>15</v>
      </c>
      <c r="G9316" s="4" t="s">
        <v>125</v>
      </c>
      <c r="H9316" s="4" t="s">
        <v>126</v>
      </c>
      <c r="I9316" s="6" t="s">
        <v>23</v>
      </c>
      <c r="J9316" s="7">
        <v>39</v>
      </c>
      <c r="K9316" s="8">
        <v>128</v>
      </c>
      <c r="L9316" s="9">
        <f t="shared" si="145"/>
        <v>4992</v>
      </c>
      <c r="M9316" s="9">
        <v>1946.8799999999999</v>
      </c>
      <c r="N9316" s="10">
        <v>0.38999999999999996</v>
      </c>
      <c r="O9316" s="4" t="s">
        <v>24</v>
      </c>
    </row>
    <row r="9317" spans="1:15" ht="14.25" customHeight="1" x14ac:dyDescent="0.25">
      <c r="A9317" s="4" t="s">
        <v>26</v>
      </c>
      <c r="B9317" s="4">
        <v>1185732</v>
      </c>
      <c r="C9317" s="5">
        <v>44380</v>
      </c>
      <c r="D9317" s="37">
        <v>2021</v>
      </c>
      <c r="E9317" s="5" t="str">
        <f>TEXT(Sales[[#This Row],[Invoice Date]],"mmm")</f>
        <v>Jul</v>
      </c>
      <c r="F9317" s="4" t="s">
        <v>15</v>
      </c>
      <c r="G9317" s="4" t="s">
        <v>125</v>
      </c>
      <c r="H9317" s="4" t="s">
        <v>126</v>
      </c>
      <c r="I9317" s="6" t="s">
        <v>17</v>
      </c>
      <c r="J9317" s="7">
        <v>42</v>
      </c>
      <c r="K9317" s="8">
        <v>195</v>
      </c>
      <c r="L9317" s="9">
        <f t="shared" si="145"/>
        <v>8190</v>
      </c>
      <c r="M9317" s="9">
        <v>3685.5</v>
      </c>
      <c r="N9317" s="10">
        <v>0.45</v>
      </c>
      <c r="O9317" s="4" t="s">
        <v>24</v>
      </c>
    </row>
    <row r="9318" spans="1:15" ht="14.25" customHeight="1" x14ac:dyDescent="0.25">
      <c r="A9318" s="4" t="s">
        <v>26</v>
      </c>
      <c r="B9318" s="4">
        <v>1185732</v>
      </c>
      <c r="C9318" s="5">
        <v>44380</v>
      </c>
      <c r="D9318" s="37">
        <v>2021</v>
      </c>
      <c r="E9318" s="5" t="str">
        <f>TEXT(Sales[[#This Row],[Invoice Date]],"mmm")</f>
        <v>Jul</v>
      </c>
      <c r="F9318" s="4" t="s">
        <v>15</v>
      </c>
      <c r="G9318" s="4" t="s">
        <v>125</v>
      </c>
      <c r="H9318" s="4" t="s">
        <v>126</v>
      </c>
      <c r="I9318" s="6" t="s">
        <v>19</v>
      </c>
      <c r="J9318" s="7">
        <v>38</v>
      </c>
      <c r="K9318" s="8">
        <v>120</v>
      </c>
      <c r="L9318" s="9">
        <f t="shared" si="145"/>
        <v>4560</v>
      </c>
      <c r="M9318" s="9">
        <v>1915.2000000000003</v>
      </c>
      <c r="N9318" s="10">
        <v>0.42000000000000004</v>
      </c>
      <c r="O9318" s="4" t="s">
        <v>24</v>
      </c>
    </row>
    <row r="9319" spans="1:15" ht="14.25" customHeight="1" x14ac:dyDescent="0.25">
      <c r="A9319" s="4" t="s">
        <v>26</v>
      </c>
      <c r="B9319" s="4">
        <v>1185732</v>
      </c>
      <c r="C9319" s="5">
        <v>44380</v>
      </c>
      <c r="D9319" s="37">
        <v>2021</v>
      </c>
      <c r="E9319" s="5" t="str">
        <f>TEXT(Sales[[#This Row],[Invoice Date]],"mmm")</f>
        <v>Jul</v>
      </c>
      <c r="F9319" s="4" t="s">
        <v>15</v>
      </c>
      <c r="G9319" s="4" t="s">
        <v>125</v>
      </c>
      <c r="H9319" s="4" t="s">
        <v>126</v>
      </c>
      <c r="I9319" s="6" t="s">
        <v>20</v>
      </c>
      <c r="J9319" s="7">
        <v>29</v>
      </c>
      <c r="K9319" s="8">
        <v>111</v>
      </c>
      <c r="L9319" s="9">
        <f t="shared" si="145"/>
        <v>3219</v>
      </c>
      <c r="M9319" s="9">
        <v>1094.4599999999998</v>
      </c>
      <c r="N9319" s="10">
        <v>0.33999999999999997</v>
      </c>
      <c r="O9319" s="4" t="s">
        <v>24</v>
      </c>
    </row>
    <row r="9320" spans="1:15" ht="14.25" customHeight="1" x14ac:dyDescent="0.25">
      <c r="A9320" s="4" t="s">
        <v>26</v>
      </c>
      <c r="B9320" s="4">
        <v>1185732</v>
      </c>
      <c r="C9320" s="5">
        <v>44380</v>
      </c>
      <c r="D9320" s="37">
        <v>2021</v>
      </c>
      <c r="E9320" s="5" t="str">
        <f>TEXT(Sales[[#This Row],[Invoice Date]],"mmm")</f>
        <v>Jul</v>
      </c>
      <c r="F9320" s="4" t="s">
        <v>15</v>
      </c>
      <c r="G9320" s="4" t="s">
        <v>125</v>
      </c>
      <c r="H9320" s="4" t="s">
        <v>126</v>
      </c>
      <c r="I9320" s="6" t="s">
        <v>21</v>
      </c>
      <c r="J9320" s="7">
        <v>34</v>
      </c>
      <c r="K9320" s="8">
        <v>94</v>
      </c>
      <c r="L9320" s="9">
        <f t="shared" si="145"/>
        <v>3196</v>
      </c>
      <c r="M9320" s="9">
        <v>1150.56</v>
      </c>
      <c r="N9320" s="10">
        <v>0.36</v>
      </c>
      <c r="O9320" s="4" t="s">
        <v>24</v>
      </c>
    </row>
    <row r="9321" spans="1:15" ht="14.25" customHeight="1" x14ac:dyDescent="0.25">
      <c r="A9321" s="4" t="s">
        <v>26</v>
      </c>
      <c r="B9321" s="4">
        <v>1185732</v>
      </c>
      <c r="C9321" s="5">
        <v>44380</v>
      </c>
      <c r="D9321" s="37">
        <v>2021</v>
      </c>
      <c r="E9321" s="5" t="str">
        <f>TEXT(Sales[[#This Row],[Invoice Date]],"mmm")</f>
        <v>Jul</v>
      </c>
      <c r="F9321" s="4" t="s">
        <v>15</v>
      </c>
      <c r="G9321" s="4" t="s">
        <v>125</v>
      </c>
      <c r="H9321" s="4" t="s">
        <v>126</v>
      </c>
      <c r="I9321" s="6" t="s">
        <v>22</v>
      </c>
      <c r="J9321" s="7">
        <v>43</v>
      </c>
      <c r="K9321" s="8">
        <v>93</v>
      </c>
      <c r="L9321" s="9">
        <f t="shared" si="145"/>
        <v>3999</v>
      </c>
      <c r="M9321" s="9">
        <v>1319.6699999999998</v>
      </c>
      <c r="N9321" s="10">
        <v>0.32999999999999996</v>
      </c>
      <c r="O9321" s="4" t="s">
        <v>24</v>
      </c>
    </row>
    <row r="9322" spans="1:15" ht="14.25" customHeight="1" x14ac:dyDescent="0.25">
      <c r="A9322" s="4" t="s">
        <v>26</v>
      </c>
      <c r="B9322" s="4">
        <v>1185732</v>
      </c>
      <c r="C9322" s="5">
        <v>44380</v>
      </c>
      <c r="D9322" s="37">
        <v>2021</v>
      </c>
      <c r="E9322" s="5" t="str">
        <f>TEXT(Sales[[#This Row],[Invoice Date]],"mmm")</f>
        <v>Jul</v>
      </c>
      <c r="F9322" s="4" t="s">
        <v>15</v>
      </c>
      <c r="G9322" s="4" t="s">
        <v>125</v>
      </c>
      <c r="H9322" s="4" t="s">
        <v>126</v>
      </c>
      <c r="I9322" s="6" t="s">
        <v>23</v>
      </c>
      <c r="J9322" s="7">
        <v>40</v>
      </c>
      <c r="K9322" s="8">
        <v>152</v>
      </c>
      <c r="L9322" s="9">
        <f t="shared" si="145"/>
        <v>6080</v>
      </c>
      <c r="M9322" s="9">
        <v>2310.4</v>
      </c>
      <c r="N9322" s="10">
        <v>0.38</v>
      </c>
      <c r="O9322" s="4" t="s">
        <v>24</v>
      </c>
    </row>
    <row r="9323" spans="1:15" ht="14.25" customHeight="1" x14ac:dyDescent="0.25">
      <c r="A9323" s="4" t="s">
        <v>26</v>
      </c>
      <c r="B9323" s="4">
        <v>1185732</v>
      </c>
      <c r="C9323" s="5">
        <v>44412</v>
      </c>
      <c r="D9323" s="37">
        <v>2021</v>
      </c>
      <c r="E9323" s="5" t="str">
        <f>TEXT(Sales[[#This Row],[Invoice Date]],"mmm")</f>
        <v>Aug</v>
      </c>
      <c r="F9323" s="4" t="s">
        <v>15</v>
      </c>
      <c r="G9323" s="4" t="s">
        <v>125</v>
      </c>
      <c r="H9323" s="4" t="s">
        <v>126</v>
      </c>
      <c r="I9323" s="6" t="s">
        <v>17</v>
      </c>
      <c r="J9323" s="7">
        <v>40</v>
      </c>
      <c r="K9323" s="8">
        <v>194</v>
      </c>
      <c r="L9323" s="9">
        <f t="shared" si="145"/>
        <v>7760</v>
      </c>
      <c r="M9323" s="9">
        <v>3259.2000000000003</v>
      </c>
      <c r="N9323" s="10">
        <v>0.42000000000000004</v>
      </c>
      <c r="O9323" s="4" t="s">
        <v>24</v>
      </c>
    </row>
    <row r="9324" spans="1:15" ht="14.25" customHeight="1" x14ac:dyDescent="0.25">
      <c r="A9324" s="4" t="s">
        <v>26</v>
      </c>
      <c r="B9324" s="4">
        <v>1185732</v>
      </c>
      <c r="C9324" s="5">
        <v>44412</v>
      </c>
      <c r="D9324" s="37">
        <v>2021</v>
      </c>
      <c r="E9324" s="5" t="str">
        <f>TEXT(Sales[[#This Row],[Invoice Date]],"mmm")</f>
        <v>Aug</v>
      </c>
      <c r="F9324" s="4" t="s">
        <v>15</v>
      </c>
      <c r="G9324" s="4" t="s">
        <v>125</v>
      </c>
      <c r="H9324" s="4" t="s">
        <v>126</v>
      </c>
      <c r="I9324" s="6" t="s">
        <v>19</v>
      </c>
      <c r="J9324" s="7">
        <v>34</v>
      </c>
      <c r="K9324" s="8">
        <v>128</v>
      </c>
      <c r="L9324" s="9">
        <f t="shared" si="145"/>
        <v>4352</v>
      </c>
      <c r="M9324" s="9">
        <v>1871.3600000000001</v>
      </c>
      <c r="N9324" s="10">
        <v>0.43000000000000005</v>
      </c>
      <c r="O9324" s="4" t="s">
        <v>24</v>
      </c>
    </row>
    <row r="9325" spans="1:15" ht="14.25" customHeight="1" x14ac:dyDescent="0.25">
      <c r="A9325" s="4" t="s">
        <v>26</v>
      </c>
      <c r="B9325" s="4">
        <v>1185732</v>
      </c>
      <c r="C9325" s="5">
        <v>44412</v>
      </c>
      <c r="D9325" s="37">
        <v>2021</v>
      </c>
      <c r="E9325" s="5" t="str">
        <f>TEXT(Sales[[#This Row],[Invoice Date]],"mmm")</f>
        <v>Aug</v>
      </c>
      <c r="F9325" s="4" t="s">
        <v>15</v>
      </c>
      <c r="G9325" s="4" t="s">
        <v>125</v>
      </c>
      <c r="H9325" s="4" t="s">
        <v>126</v>
      </c>
      <c r="I9325" s="6" t="s">
        <v>20</v>
      </c>
      <c r="J9325" s="7">
        <v>36</v>
      </c>
      <c r="K9325" s="8">
        <v>107</v>
      </c>
      <c r="L9325" s="9">
        <f t="shared" si="145"/>
        <v>3852</v>
      </c>
      <c r="M9325" s="9">
        <v>1348.1999999999998</v>
      </c>
      <c r="N9325" s="10">
        <v>0.35</v>
      </c>
      <c r="O9325" s="4" t="s">
        <v>24</v>
      </c>
    </row>
    <row r="9326" spans="1:15" ht="14.25" customHeight="1" x14ac:dyDescent="0.25">
      <c r="A9326" s="4" t="s">
        <v>26</v>
      </c>
      <c r="B9326" s="4">
        <v>1185732</v>
      </c>
      <c r="C9326" s="5">
        <v>44412</v>
      </c>
      <c r="D9326" s="37">
        <v>2021</v>
      </c>
      <c r="E9326" s="5" t="str">
        <f>TEXT(Sales[[#This Row],[Invoice Date]],"mmm")</f>
        <v>Aug</v>
      </c>
      <c r="F9326" s="4" t="s">
        <v>15</v>
      </c>
      <c r="G9326" s="4" t="s">
        <v>125</v>
      </c>
      <c r="H9326" s="4" t="s">
        <v>126</v>
      </c>
      <c r="I9326" s="6" t="s">
        <v>21</v>
      </c>
      <c r="J9326" s="7">
        <v>32</v>
      </c>
      <c r="K9326" s="8">
        <v>72</v>
      </c>
      <c r="L9326" s="9">
        <f t="shared" si="145"/>
        <v>2304</v>
      </c>
      <c r="M9326" s="9">
        <v>760.31999999999994</v>
      </c>
      <c r="N9326" s="10">
        <v>0.32999999999999996</v>
      </c>
      <c r="O9326" s="4" t="s">
        <v>24</v>
      </c>
    </row>
    <row r="9327" spans="1:15" ht="14.25" customHeight="1" x14ac:dyDescent="0.25">
      <c r="A9327" s="4" t="s">
        <v>26</v>
      </c>
      <c r="B9327" s="4">
        <v>1185732</v>
      </c>
      <c r="C9327" s="5">
        <v>44412</v>
      </c>
      <c r="D9327" s="37">
        <v>2021</v>
      </c>
      <c r="E9327" s="5" t="str">
        <f>TEXT(Sales[[#This Row],[Invoice Date]],"mmm")</f>
        <v>Aug</v>
      </c>
      <c r="F9327" s="4" t="s">
        <v>15</v>
      </c>
      <c r="G9327" s="4" t="s">
        <v>125</v>
      </c>
      <c r="H9327" s="4" t="s">
        <v>126</v>
      </c>
      <c r="I9327" s="6" t="s">
        <v>22</v>
      </c>
      <c r="J9327" s="7">
        <v>43</v>
      </c>
      <c r="K9327" s="8">
        <v>62</v>
      </c>
      <c r="L9327" s="9">
        <f t="shared" si="145"/>
        <v>2666</v>
      </c>
      <c r="M9327" s="9">
        <v>879.77999999999986</v>
      </c>
      <c r="N9327" s="10">
        <v>0.32999999999999996</v>
      </c>
      <c r="O9327" s="4" t="s">
        <v>24</v>
      </c>
    </row>
    <row r="9328" spans="1:15" ht="14.25" customHeight="1" x14ac:dyDescent="0.25">
      <c r="A9328" s="4" t="s">
        <v>26</v>
      </c>
      <c r="B9328" s="4">
        <v>1185732</v>
      </c>
      <c r="C9328" s="5">
        <v>44412</v>
      </c>
      <c r="D9328" s="37">
        <v>2021</v>
      </c>
      <c r="E9328" s="5" t="str">
        <f>TEXT(Sales[[#This Row],[Invoice Date]],"mmm")</f>
        <v>Aug</v>
      </c>
      <c r="F9328" s="4" t="s">
        <v>15</v>
      </c>
      <c r="G9328" s="4" t="s">
        <v>125</v>
      </c>
      <c r="H9328" s="4" t="s">
        <v>126</v>
      </c>
      <c r="I9328" s="6" t="s">
        <v>23</v>
      </c>
      <c r="J9328" s="7">
        <v>44</v>
      </c>
      <c r="K9328" s="8">
        <v>124</v>
      </c>
      <c r="L9328" s="9">
        <f t="shared" si="145"/>
        <v>5456</v>
      </c>
      <c r="M9328" s="9">
        <v>2073.2800000000002</v>
      </c>
      <c r="N9328" s="10">
        <v>0.38</v>
      </c>
      <c r="O9328" s="4" t="s">
        <v>24</v>
      </c>
    </row>
    <row r="9329" spans="1:15" ht="14.25" customHeight="1" x14ac:dyDescent="0.25">
      <c r="A9329" s="4" t="s">
        <v>26</v>
      </c>
      <c r="B9329" s="4">
        <v>1185732</v>
      </c>
      <c r="C9329" s="5">
        <v>44442</v>
      </c>
      <c r="D9329" s="37">
        <v>2021</v>
      </c>
      <c r="E9329" s="5" t="str">
        <f>TEXT(Sales[[#This Row],[Invoice Date]],"mmm")</f>
        <v>Sep</v>
      </c>
      <c r="F9329" s="4" t="s">
        <v>15</v>
      </c>
      <c r="G9329" s="4" t="s">
        <v>125</v>
      </c>
      <c r="H9329" s="4" t="s">
        <v>126</v>
      </c>
      <c r="I9329" s="6" t="s">
        <v>17</v>
      </c>
      <c r="J9329" s="7">
        <v>43</v>
      </c>
      <c r="K9329" s="8">
        <v>170</v>
      </c>
      <c r="L9329" s="9">
        <f t="shared" si="145"/>
        <v>7310</v>
      </c>
      <c r="M9329" s="9">
        <v>3435.7000000000003</v>
      </c>
      <c r="N9329" s="10">
        <v>0.47000000000000003</v>
      </c>
      <c r="O9329" s="4" t="s">
        <v>24</v>
      </c>
    </row>
    <row r="9330" spans="1:15" ht="14.25" customHeight="1" x14ac:dyDescent="0.25">
      <c r="A9330" s="4" t="s">
        <v>26</v>
      </c>
      <c r="B9330" s="4">
        <v>1185732</v>
      </c>
      <c r="C9330" s="5">
        <v>44442</v>
      </c>
      <c r="D9330" s="37">
        <v>2021</v>
      </c>
      <c r="E9330" s="5" t="str">
        <f>TEXT(Sales[[#This Row],[Invoice Date]],"mmm")</f>
        <v>Sep</v>
      </c>
      <c r="F9330" s="4" t="s">
        <v>15</v>
      </c>
      <c r="G9330" s="4" t="s">
        <v>125</v>
      </c>
      <c r="H9330" s="4" t="s">
        <v>126</v>
      </c>
      <c r="I9330" s="6" t="s">
        <v>19</v>
      </c>
      <c r="J9330" s="7">
        <v>40</v>
      </c>
      <c r="K9330" s="8">
        <v>93</v>
      </c>
      <c r="L9330" s="9">
        <f t="shared" si="145"/>
        <v>3720</v>
      </c>
      <c r="M9330" s="9">
        <v>1748.4</v>
      </c>
      <c r="N9330" s="10">
        <v>0.47000000000000003</v>
      </c>
      <c r="O9330" s="4" t="s">
        <v>24</v>
      </c>
    </row>
    <row r="9331" spans="1:15" ht="14.25" customHeight="1" x14ac:dyDescent="0.25">
      <c r="A9331" s="4" t="s">
        <v>26</v>
      </c>
      <c r="B9331" s="4">
        <v>1185732</v>
      </c>
      <c r="C9331" s="5">
        <v>44442</v>
      </c>
      <c r="D9331" s="37">
        <v>2021</v>
      </c>
      <c r="E9331" s="5" t="str">
        <f>TEXT(Sales[[#This Row],[Invoice Date]],"mmm")</f>
        <v>Sep</v>
      </c>
      <c r="F9331" s="4" t="s">
        <v>15</v>
      </c>
      <c r="G9331" s="4" t="s">
        <v>125</v>
      </c>
      <c r="H9331" s="4" t="s">
        <v>126</v>
      </c>
      <c r="I9331" s="6" t="s">
        <v>20</v>
      </c>
      <c r="J9331" s="7">
        <v>33</v>
      </c>
      <c r="K9331" s="8">
        <v>64</v>
      </c>
      <c r="L9331" s="9">
        <f t="shared" si="145"/>
        <v>2112</v>
      </c>
      <c r="M9331" s="9">
        <v>675.84</v>
      </c>
      <c r="N9331" s="10">
        <v>0.32</v>
      </c>
      <c r="O9331" s="4" t="s">
        <v>24</v>
      </c>
    </row>
    <row r="9332" spans="1:15" ht="14.25" customHeight="1" x14ac:dyDescent="0.25">
      <c r="A9332" s="4" t="s">
        <v>26</v>
      </c>
      <c r="B9332" s="4">
        <v>1185732</v>
      </c>
      <c r="C9332" s="5">
        <v>44442</v>
      </c>
      <c r="D9332" s="37">
        <v>2021</v>
      </c>
      <c r="E9332" s="5" t="str">
        <f>TEXT(Sales[[#This Row],[Invoice Date]],"mmm")</f>
        <v>Sep</v>
      </c>
      <c r="F9332" s="4" t="s">
        <v>15</v>
      </c>
      <c r="G9332" s="4" t="s">
        <v>125</v>
      </c>
      <c r="H9332" s="4" t="s">
        <v>126</v>
      </c>
      <c r="I9332" s="6" t="s">
        <v>21</v>
      </c>
      <c r="J9332" s="7">
        <v>30</v>
      </c>
      <c r="K9332" s="8">
        <v>58</v>
      </c>
      <c r="L9332" s="9">
        <f t="shared" si="145"/>
        <v>1740</v>
      </c>
      <c r="M9332" s="9">
        <v>591.59999999999991</v>
      </c>
      <c r="N9332" s="10">
        <v>0.33999999999999997</v>
      </c>
      <c r="O9332" s="4" t="s">
        <v>24</v>
      </c>
    </row>
    <row r="9333" spans="1:15" ht="14.25" customHeight="1" x14ac:dyDescent="0.25">
      <c r="A9333" s="4" t="s">
        <v>26</v>
      </c>
      <c r="B9333" s="4">
        <v>1185732</v>
      </c>
      <c r="C9333" s="5">
        <v>44442</v>
      </c>
      <c r="D9333" s="37">
        <v>2021</v>
      </c>
      <c r="E9333" s="5" t="str">
        <f>TEXT(Sales[[#This Row],[Invoice Date]],"mmm")</f>
        <v>Sep</v>
      </c>
      <c r="F9333" s="4" t="s">
        <v>15</v>
      </c>
      <c r="G9333" s="4" t="s">
        <v>125</v>
      </c>
      <c r="H9333" s="4" t="s">
        <v>126</v>
      </c>
      <c r="I9333" s="6" t="s">
        <v>22</v>
      </c>
      <c r="J9333" s="7">
        <v>41</v>
      </c>
      <c r="K9333" s="8">
        <v>58</v>
      </c>
      <c r="L9333" s="9">
        <f t="shared" si="145"/>
        <v>2378</v>
      </c>
      <c r="M9333" s="9">
        <v>856.07999999999993</v>
      </c>
      <c r="N9333" s="10">
        <v>0.36</v>
      </c>
      <c r="O9333" s="4" t="s">
        <v>24</v>
      </c>
    </row>
    <row r="9334" spans="1:15" ht="14.25" customHeight="1" x14ac:dyDescent="0.25">
      <c r="A9334" s="4" t="s">
        <v>26</v>
      </c>
      <c r="B9334" s="4">
        <v>1185732</v>
      </c>
      <c r="C9334" s="5">
        <v>44442</v>
      </c>
      <c r="D9334" s="37">
        <v>2021</v>
      </c>
      <c r="E9334" s="5" t="str">
        <f>TEXT(Sales[[#This Row],[Invoice Date]],"mmm")</f>
        <v>Sep</v>
      </c>
      <c r="F9334" s="4" t="s">
        <v>15</v>
      </c>
      <c r="G9334" s="4" t="s">
        <v>125</v>
      </c>
      <c r="H9334" s="4" t="s">
        <v>126</v>
      </c>
      <c r="I9334" s="6" t="s">
        <v>23</v>
      </c>
      <c r="J9334" s="7">
        <v>45</v>
      </c>
      <c r="K9334" s="8">
        <v>83</v>
      </c>
      <c r="L9334" s="9">
        <f t="shared" si="145"/>
        <v>3735</v>
      </c>
      <c r="M9334" s="9">
        <v>1568.7</v>
      </c>
      <c r="N9334" s="10">
        <v>0.42</v>
      </c>
      <c r="O9334" s="4" t="s">
        <v>24</v>
      </c>
    </row>
    <row r="9335" spans="1:15" ht="14.25" customHeight="1" x14ac:dyDescent="0.25">
      <c r="A9335" s="4" t="s">
        <v>26</v>
      </c>
      <c r="B9335" s="4">
        <v>1185732</v>
      </c>
      <c r="C9335" s="5">
        <v>44474</v>
      </c>
      <c r="D9335" s="37">
        <v>2021</v>
      </c>
      <c r="E9335" s="5" t="str">
        <f>TEXT(Sales[[#This Row],[Invoice Date]],"mmm")</f>
        <v>Oct</v>
      </c>
      <c r="F9335" s="4" t="s">
        <v>15</v>
      </c>
      <c r="G9335" s="4" t="s">
        <v>125</v>
      </c>
      <c r="H9335" s="4" t="s">
        <v>126</v>
      </c>
      <c r="I9335" s="6" t="s">
        <v>17</v>
      </c>
      <c r="J9335" s="7">
        <v>46</v>
      </c>
      <c r="K9335" s="8">
        <v>153</v>
      </c>
      <c r="L9335" s="9">
        <f t="shared" si="145"/>
        <v>7038</v>
      </c>
      <c r="M9335" s="9">
        <v>2955.9600000000005</v>
      </c>
      <c r="N9335" s="10">
        <v>0.42000000000000004</v>
      </c>
      <c r="O9335" s="4" t="s">
        <v>24</v>
      </c>
    </row>
    <row r="9336" spans="1:15" ht="14.25" customHeight="1" x14ac:dyDescent="0.25">
      <c r="A9336" s="4" t="s">
        <v>26</v>
      </c>
      <c r="B9336" s="4">
        <v>1185732</v>
      </c>
      <c r="C9336" s="5">
        <v>44474</v>
      </c>
      <c r="D9336" s="37">
        <v>2021</v>
      </c>
      <c r="E9336" s="5" t="str">
        <f>TEXT(Sales[[#This Row],[Invoice Date]],"mmm")</f>
        <v>Oct</v>
      </c>
      <c r="F9336" s="4" t="s">
        <v>15</v>
      </c>
      <c r="G9336" s="4" t="s">
        <v>125</v>
      </c>
      <c r="H9336" s="4" t="s">
        <v>126</v>
      </c>
      <c r="I9336" s="6" t="s">
        <v>19</v>
      </c>
      <c r="J9336" s="7">
        <v>39</v>
      </c>
      <c r="K9336" s="8">
        <v>94</v>
      </c>
      <c r="L9336" s="9">
        <f t="shared" si="145"/>
        <v>3666</v>
      </c>
      <c r="M9336" s="9">
        <v>1613.04</v>
      </c>
      <c r="N9336" s="10">
        <v>0.44</v>
      </c>
      <c r="O9336" s="4" t="s">
        <v>24</v>
      </c>
    </row>
    <row r="9337" spans="1:15" ht="14.25" customHeight="1" x14ac:dyDescent="0.25">
      <c r="A9337" s="4" t="s">
        <v>26</v>
      </c>
      <c r="B9337" s="4">
        <v>1185732</v>
      </c>
      <c r="C9337" s="5">
        <v>44474</v>
      </c>
      <c r="D9337" s="37">
        <v>2021</v>
      </c>
      <c r="E9337" s="5" t="str">
        <f>TEXT(Sales[[#This Row],[Invoice Date]],"mmm")</f>
        <v>Oct</v>
      </c>
      <c r="F9337" s="4" t="s">
        <v>15</v>
      </c>
      <c r="G9337" s="4" t="s">
        <v>125</v>
      </c>
      <c r="H9337" s="4" t="s">
        <v>126</v>
      </c>
      <c r="I9337" s="6" t="s">
        <v>20</v>
      </c>
      <c r="J9337" s="7">
        <v>36</v>
      </c>
      <c r="K9337" s="8">
        <v>61</v>
      </c>
      <c r="L9337" s="9">
        <f t="shared" si="145"/>
        <v>2196</v>
      </c>
      <c r="M9337" s="9">
        <v>812.52</v>
      </c>
      <c r="N9337" s="10">
        <v>0.37</v>
      </c>
      <c r="O9337" s="4" t="s">
        <v>24</v>
      </c>
    </row>
    <row r="9338" spans="1:15" ht="14.25" customHeight="1" x14ac:dyDescent="0.25">
      <c r="A9338" s="4" t="s">
        <v>26</v>
      </c>
      <c r="B9338" s="4">
        <v>1185732</v>
      </c>
      <c r="C9338" s="5">
        <v>44474</v>
      </c>
      <c r="D9338" s="37">
        <v>2021</v>
      </c>
      <c r="E9338" s="5" t="str">
        <f>TEXT(Sales[[#This Row],[Invoice Date]],"mmm")</f>
        <v>Oct</v>
      </c>
      <c r="F9338" s="4" t="s">
        <v>15</v>
      </c>
      <c r="G9338" s="4" t="s">
        <v>125</v>
      </c>
      <c r="H9338" s="4" t="s">
        <v>126</v>
      </c>
      <c r="I9338" s="6" t="s">
        <v>21</v>
      </c>
      <c r="J9338" s="7">
        <v>43</v>
      </c>
      <c r="K9338" s="8">
        <v>45</v>
      </c>
      <c r="L9338" s="9">
        <f t="shared" si="145"/>
        <v>1935</v>
      </c>
      <c r="M9338" s="9">
        <v>696.6</v>
      </c>
      <c r="N9338" s="10">
        <v>0.36</v>
      </c>
      <c r="O9338" s="4" t="s">
        <v>24</v>
      </c>
    </row>
    <row r="9339" spans="1:15" ht="14.25" customHeight="1" x14ac:dyDescent="0.25">
      <c r="A9339" s="4" t="s">
        <v>26</v>
      </c>
      <c r="B9339" s="4">
        <v>1185732</v>
      </c>
      <c r="C9339" s="5">
        <v>44474</v>
      </c>
      <c r="D9339" s="37">
        <v>2021</v>
      </c>
      <c r="E9339" s="5" t="str">
        <f>TEXT(Sales[[#This Row],[Invoice Date]],"mmm")</f>
        <v>Oct</v>
      </c>
      <c r="F9339" s="4" t="s">
        <v>15</v>
      </c>
      <c r="G9339" s="4" t="s">
        <v>125</v>
      </c>
      <c r="H9339" s="4" t="s">
        <v>126</v>
      </c>
      <c r="I9339" s="6" t="s">
        <v>22</v>
      </c>
      <c r="J9339" s="7">
        <v>50</v>
      </c>
      <c r="K9339" s="8">
        <v>45</v>
      </c>
      <c r="L9339" s="9">
        <f t="shared" si="145"/>
        <v>2250</v>
      </c>
      <c r="M9339" s="9">
        <v>742.49999999999989</v>
      </c>
      <c r="N9339" s="10">
        <v>0.32999999999999996</v>
      </c>
      <c r="O9339" s="4" t="s">
        <v>24</v>
      </c>
    </row>
    <row r="9340" spans="1:15" ht="14.25" customHeight="1" x14ac:dyDescent="0.25">
      <c r="A9340" s="4" t="s">
        <v>14</v>
      </c>
      <c r="B9340" s="4">
        <v>1185732</v>
      </c>
      <c r="C9340" s="5">
        <v>44474</v>
      </c>
      <c r="D9340" s="37">
        <v>2021</v>
      </c>
      <c r="E9340" s="5" t="str">
        <f>TEXT(Sales[[#This Row],[Invoice Date]],"mmm")</f>
        <v>Oct</v>
      </c>
      <c r="F9340" s="4" t="s">
        <v>15</v>
      </c>
      <c r="G9340" s="4" t="s">
        <v>125</v>
      </c>
      <c r="H9340" s="4" t="s">
        <v>126</v>
      </c>
      <c r="I9340" s="6" t="s">
        <v>23</v>
      </c>
      <c r="J9340" s="7">
        <v>46</v>
      </c>
      <c r="K9340" s="8">
        <v>94</v>
      </c>
      <c r="L9340" s="9">
        <f t="shared" si="145"/>
        <v>4324</v>
      </c>
      <c r="M9340" s="9">
        <v>1816.08</v>
      </c>
      <c r="N9340" s="10">
        <v>0.42</v>
      </c>
      <c r="O9340" s="4" t="s">
        <v>24</v>
      </c>
    </row>
    <row r="9341" spans="1:15" ht="14.25" customHeight="1" x14ac:dyDescent="0.25">
      <c r="A9341" s="4" t="s">
        <v>14</v>
      </c>
      <c r="B9341" s="4">
        <v>1185732</v>
      </c>
      <c r="C9341" s="5">
        <v>44504</v>
      </c>
      <c r="D9341" s="37">
        <v>2021</v>
      </c>
      <c r="E9341" s="5" t="str">
        <f>TEXT(Sales[[#This Row],[Invoice Date]],"mmm")</f>
        <v>Nov</v>
      </c>
      <c r="F9341" s="4" t="s">
        <v>15</v>
      </c>
      <c r="G9341" s="4" t="s">
        <v>125</v>
      </c>
      <c r="H9341" s="4" t="s">
        <v>126</v>
      </c>
      <c r="I9341" s="6" t="s">
        <v>17</v>
      </c>
      <c r="J9341" s="7">
        <v>51</v>
      </c>
      <c r="K9341" s="8">
        <v>149</v>
      </c>
      <c r="L9341" s="9">
        <f t="shared" si="145"/>
        <v>7599</v>
      </c>
      <c r="M9341" s="9">
        <v>3267.57</v>
      </c>
      <c r="N9341" s="10">
        <v>0.43000000000000005</v>
      </c>
      <c r="O9341" s="4" t="s">
        <v>24</v>
      </c>
    </row>
    <row r="9342" spans="1:15" ht="14.25" customHeight="1" x14ac:dyDescent="0.25">
      <c r="A9342" s="4" t="s">
        <v>14</v>
      </c>
      <c r="B9342" s="4">
        <v>1185732</v>
      </c>
      <c r="C9342" s="5">
        <v>44504</v>
      </c>
      <c r="D9342" s="37">
        <v>2021</v>
      </c>
      <c r="E9342" s="5" t="str">
        <f>TEXT(Sales[[#This Row],[Invoice Date]],"mmm")</f>
        <v>Nov</v>
      </c>
      <c r="F9342" s="4" t="s">
        <v>15</v>
      </c>
      <c r="G9342" s="4" t="s">
        <v>125</v>
      </c>
      <c r="H9342" s="4" t="s">
        <v>126</v>
      </c>
      <c r="I9342" s="6" t="s">
        <v>19</v>
      </c>
      <c r="J9342" s="7">
        <v>37</v>
      </c>
      <c r="K9342" s="8">
        <v>105</v>
      </c>
      <c r="L9342" s="9">
        <f t="shared" si="145"/>
        <v>3885</v>
      </c>
      <c r="M9342" s="9">
        <v>1787.1000000000001</v>
      </c>
      <c r="N9342" s="10">
        <v>0.46</v>
      </c>
      <c r="O9342" s="4" t="s">
        <v>24</v>
      </c>
    </row>
    <row r="9343" spans="1:15" ht="14.25" customHeight="1" x14ac:dyDescent="0.25">
      <c r="A9343" s="4" t="s">
        <v>14</v>
      </c>
      <c r="B9343" s="4">
        <v>1185732</v>
      </c>
      <c r="C9343" s="5">
        <v>44504</v>
      </c>
      <c r="D9343" s="37">
        <v>2021</v>
      </c>
      <c r="E9343" s="5" t="str">
        <f>TEXT(Sales[[#This Row],[Invoice Date]],"mmm")</f>
        <v>Nov</v>
      </c>
      <c r="F9343" s="4" t="s">
        <v>15</v>
      </c>
      <c r="G9343" s="4" t="s">
        <v>125</v>
      </c>
      <c r="H9343" s="4" t="s">
        <v>126</v>
      </c>
      <c r="I9343" s="6" t="s">
        <v>20</v>
      </c>
      <c r="J9343" s="7">
        <v>36</v>
      </c>
      <c r="K9343" s="8">
        <v>103</v>
      </c>
      <c r="L9343" s="9">
        <f t="shared" si="145"/>
        <v>3708</v>
      </c>
      <c r="M9343" s="9">
        <v>1371.96</v>
      </c>
      <c r="N9343" s="10">
        <v>0.37</v>
      </c>
      <c r="O9343" s="4" t="s">
        <v>24</v>
      </c>
    </row>
    <row r="9344" spans="1:15" ht="14.25" customHeight="1" x14ac:dyDescent="0.25">
      <c r="A9344" s="4" t="s">
        <v>14</v>
      </c>
      <c r="B9344" s="4">
        <v>1185732</v>
      </c>
      <c r="C9344" s="5">
        <v>44504</v>
      </c>
      <c r="D9344" s="37">
        <v>2021</v>
      </c>
      <c r="E9344" s="5" t="str">
        <f>TEXT(Sales[[#This Row],[Invoice Date]],"mmm")</f>
        <v>Nov</v>
      </c>
      <c r="F9344" s="4" t="s">
        <v>15</v>
      </c>
      <c r="G9344" s="4" t="s">
        <v>125</v>
      </c>
      <c r="H9344" s="4" t="s">
        <v>126</v>
      </c>
      <c r="I9344" s="6" t="s">
        <v>21</v>
      </c>
      <c r="J9344" s="7">
        <v>39</v>
      </c>
      <c r="K9344" s="8">
        <v>83</v>
      </c>
      <c r="L9344" s="9">
        <f t="shared" si="145"/>
        <v>3237</v>
      </c>
      <c r="M9344" s="9">
        <v>1197.69</v>
      </c>
      <c r="N9344" s="10">
        <v>0.37</v>
      </c>
      <c r="O9344" s="4" t="s">
        <v>24</v>
      </c>
    </row>
    <row r="9345" spans="1:15" ht="14.25" customHeight="1" x14ac:dyDescent="0.25">
      <c r="A9345" s="4" t="s">
        <v>14</v>
      </c>
      <c r="B9345" s="4">
        <v>1185732</v>
      </c>
      <c r="C9345" s="5">
        <v>44504</v>
      </c>
      <c r="D9345" s="37">
        <v>2021</v>
      </c>
      <c r="E9345" s="5" t="str">
        <f>TEXT(Sales[[#This Row],[Invoice Date]],"mmm")</f>
        <v>Nov</v>
      </c>
      <c r="F9345" s="4" t="s">
        <v>15</v>
      </c>
      <c r="G9345" s="4" t="s">
        <v>125</v>
      </c>
      <c r="H9345" s="4" t="s">
        <v>126</v>
      </c>
      <c r="I9345" s="6" t="s">
        <v>22</v>
      </c>
      <c r="J9345" s="7">
        <v>44</v>
      </c>
      <c r="K9345" s="8">
        <v>88</v>
      </c>
      <c r="L9345" s="9">
        <f t="shared" si="145"/>
        <v>3872</v>
      </c>
      <c r="M9345" s="9">
        <v>1393.9199999999998</v>
      </c>
      <c r="N9345" s="10">
        <v>0.36</v>
      </c>
      <c r="O9345" s="4" t="s">
        <v>24</v>
      </c>
    </row>
    <row r="9346" spans="1:15" ht="14.25" customHeight="1" x14ac:dyDescent="0.25">
      <c r="A9346" s="4" t="s">
        <v>14</v>
      </c>
      <c r="B9346" s="4">
        <v>1185732</v>
      </c>
      <c r="C9346" s="5">
        <v>44504</v>
      </c>
      <c r="D9346" s="37">
        <v>2021</v>
      </c>
      <c r="E9346" s="5" t="str">
        <f>TEXT(Sales[[#This Row],[Invoice Date]],"mmm")</f>
        <v>Nov</v>
      </c>
      <c r="F9346" s="4" t="s">
        <v>15</v>
      </c>
      <c r="G9346" s="4" t="s">
        <v>125</v>
      </c>
      <c r="H9346" s="4" t="s">
        <v>126</v>
      </c>
      <c r="I9346" s="6" t="s">
        <v>23</v>
      </c>
      <c r="J9346" s="7">
        <v>52</v>
      </c>
      <c r="K9346" s="8">
        <v>116</v>
      </c>
      <c r="L9346" s="9">
        <f t="shared" si="145"/>
        <v>6032</v>
      </c>
      <c r="M9346" s="9">
        <v>2352.4799999999996</v>
      </c>
      <c r="N9346" s="10">
        <v>0.38999999999999996</v>
      </c>
      <c r="O9346" s="4" t="s">
        <v>24</v>
      </c>
    </row>
    <row r="9347" spans="1:15" ht="14.25" customHeight="1" x14ac:dyDescent="0.25">
      <c r="A9347" s="4" t="s">
        <v>14</v>
      </c>
      <c r="B9347" s="4">
        <v>1185732</v>
      </c>
      <c r="C9347" s="5">
        <v>44533</v>
      </c>
      <c r="D9347" s="37">
        <v>2021</v>
      </c>
      <c r="E9347" s="5" t="str">
        <f>TEXT(Sales[[#This Row],[Invoice Date]],"mmm")</f>
        <v>Dec</v>
      </c>
      <c r="F9347" s="4" t="s">
        <v>15</v>
      </c>
      <c r="G9347" s="4" t="s">
        <v>125</v>
      </c>
      <c r="H9347" s="4" t="s">
        <v>126</v>
      </c>
      <c r="I9347" s="6" t="s">
        <v>17</v>
      </c>
      <c r="J9347" s="7">
        <v>45</v>
      </c>
      <c r="K9347" s="8">
        <v>173</v>
      </c>
      <c r="L9347" s="9">
        <f t="shared" ref="L9347:L9410" si="146">J9347*K9347</f>
        <v>7785</v>
      </c>
      <c r="M9347" s="9">
        <v>3269.7000000000003</v>
      </c>
      <c r="N9347" s="10">
        <v>0.42000000000000004</v>
      </c>
      <c r="O9347" s="4" t="s">
        <v>24</v>
      </c>
    </row>
    <row r="9348" spans="1:15" ht="14.25" customHeight="1" x14ac:dyDescent="0.25">
      <c r="A9348" s="4" t="s">
        <v>14</v>
      </c>
      <c r="B9348" s="4">
        <v>1185732</v>
      </c>
      <c r="C9348" s="5">
        <v>44533</v>
      </c>
      <c r="D9348" s="37">
        <v>2021</v>
      </c>
      <c r="E9348" s="5" t="str">
        <f>TEXT(Sales[[#This Row],[Invoice Date]],"mmm")</f>
        <v>Dec</v>
      </c>
      <c r="F9348" s="4" t="s">
        <v>15</v>
      </c>
      <c r="G9348" s="4" t="s">
        <v>125</v>
      </c>
      <c r="H9348" s="4" t="s">
        <v>126</v>
      </c>
      <c r="I9348" s="6" t="s">
        <v>19</v>
      </c>
      <c r="J9348" s="7">
        <v>37</v>
      </c>
      <c r="K9348" s="8">
        <v>131</v>
      </c>
      <c r="L9348" s="9">
        <f t="shared" si="146"/>
        <v>4847</v>
      </c>
      <c r="M9348" s="9">
        <v>2181.15</v>
      </c>
      <c r="N9348" s="10">
        <v>0.45</v>
      </c>
      <c r="O9348" s="4" t="s">
        <v>24</v>
      </c>
    </row>
    <row r="9349" spans="1:15" ht="14.25" customHeight="1" x14ac:dyDescent="0.25">
      <c r="A9349" s="4" t="s">
        <v>14</v>
      </c>
      <c r="B9349" s="4">
        <v>1185732</v>
      </c>
      <c r="C9349" s="5">
        <v>44533</v>
      </c>
      <c r="D9349" s="37">
        <v>2021</v>
      </c>
      <c r="E9349" s="5" t="str">
        <f>TEXT(Sales[[#This Row],[Invoice Date]],"mmm")</f>
        <v>Dec</v>
      </c>
      <c r="F9349" s="4" t="s">
        <v>15</v>
      </c>
      <c r="G9349" s="4" t="s">
        <v>125</v>
      </c>
      <c r="H9349" s="4" t="s">
        <v>126</v>
      </c>
      <c r="I9349" s="6" t="s">
        <v>20</v>
      </c>
      <c r="J9349" s="7">
        <v>43</v>
      </c>
      <c r="K9349" s="8">
        <v>116</v>
      </c>
      <c r="L9349" s="9">
        <f t="shared" si="146"/>
        <v>4988</v>
      </c>
      <c r="M9349" s="9">
        <v>1646.0399999999997</v>
      </c>
      <c r="N9349" s="10">
        <v>0.32999999999999996</v>
      </c>
      <c r="O9349" s="4" t="s">
        <v>24</v>
      </c>
    </row>
    <row r="9350" spans="1:15" ht="14.25" customHeight="1" x14ac:dyDescent="0.25">
      <c r="A9350" s="4" t="s">
        <v>14</v>
      </c>
      <c r="B9350" s="4">
        <v>1185732</v>
      </c>
      <c r="C9350" s="5">
        <v>44533</v>
      </c>
      <c r="D9350" s="37">
        <v>2021</v>
      </c>
      <c r="E9350" s="5" t="str">
        <f>TEXT(Sales[[#This Row],[Invoice Date]],"mmm")</f>
        <v>Dec</v>
      </c>
      <c r="F9350" s="4" t="s">
        <v>15</v>
      </c>
      <c r="G9350" s="4" t="s">
        <v>125</v>
      </c>
      <c r="H9350" s="4" t="s">
        <v>126</v>
      </c>
      <c r="I9350" s="6" t="s">
        <v>21</v>
      </c>
      <c r="J9350" s="7">
        <v>38</v>
      </c>
      <c r="K9350" s="8">
        <v>96</v>
      </c>
      <c r="L9350" s="9">
        <f t="shared" si="146"/>
        <v>3648</v>
      </c>
      <c r="M9350" s="9">
        <v>1276.8</v>
      </c>
      <c r="N9350" s="10">
        <v>0.35</v>
      </c>
      <c r="O9350" s="4" t="s">
        <v>24</v>
      </c>
    </row>
    <row r="9351" spans="1:15" ht="14.25" customHeight="1" x14ac:dyDescent="0.25">
      <c r="A9351" s="4" t="s">
        <v>14</v>
      </c>
      <c r="B9351" s="4">
        <v>1185732</v>
      </c>
      <c r="C9351" s="5">
        <v>44533</v>
      </c>
      <c r="D9351" s="37">
        <v>2021</v>
      </c>
      <c r="E9351" s="5" t="str">
        <f>TEXT(Sales[[#This Row],[Invoice Date]],"mmm")</f>
        <v>Dec</v>
      </c>
      <c r="F9351" s="4" t="s">
        <v>15</v>
      </c>
      <c r="G9351" s="4" t="s">
        <v>125</v>
      </c>
      <c r="H9351" s="4" t="s">
        <v>126</v>
      </c>
      <c r="I9351" s="6" t="s">
        <v>22</v>
      </c>
      <c r="J9351" s="7">
        <v>42</v>
      </c>
      <c r="K9351" s="8">
        <v>99</v>
      </c>
      <c r="L9351" s="9">
        <f t="shared" si="146"/>
        <v>4158</v>
      </c>
      <c r="M9351" s="9">
        <v>1455.3</v>
      </c>
      <c r="N9351" s="10">
        <v>0.35</v>
      </c>
      <c r="O9351" s="4" t="s">
        <v>24</v>
      </c>
    </row>
    <row r="9352" spans="1:15" ht="14.25" customHeight="1" x14ac:dyDescent="0.25">
      <c r="A9352" s="4" t="s">
        <v>14</v>
      </c>
      <c r="B9352" s="4">
        <v>1185732</v>
      </c>
      <c r="C9352" s="5">
        <v>44533</v>
      </c>
      <c r="D9352" s="37">
        <v>2021</v>
      </c>
      <c r="E9352" s="5" t="str">
        <f>TEXT(Sales[[#This Row],[Invoice Date]],"mmm")</f>
        <v>Dec</v>
      </c>
      <c r="F9352" s="4" t="s">
        <v>15</v>
      </c>
      <c r="G9352" s="4" t="s">
        <v>125</v>
      </c>
      <c r="H9352" s="4" t="s">
        <v>126</v>
      </c>
      <c r="I9352" s="6" t="s">
        <v>23</v>
      </c>
      <c r="J9352" s="7">
        <v>52</v>
      </c>
      <c r="K9352" s="8">
        <v>120</v>
      </c>
      <c r="L9352" s="9">
        <f t="shared" si="146"/>
        <v>6240</v>
      </c>
      <c r="M9352" s="9">
        <v>2308.8000000000002</v>
      </c>
      <c r="N9352" s="10">
        <v>0.37</v>
      </c>
      <c r="O9352" s="4" t="s">
        <v>24</v>
      </c>
    </row>
    <row r="9353" spans="1:15" ht="14.25" customHeight="1" x14ac:dyDescent="0.25">
      <c r="A9353" s="4" t="s">
        <v>14</v>
      </c>
      <c r="B9353" s="4">
        <v>1185732</v>
      </c>
      <c r="C9353" s="5">
        <v>44206</v>
      </c>
      <c r="D9353" s="37">
        <v>2021</v>
      </c>
      <c r="E9353" s="5" t="str">
        <f>TEXT(Sales[[#This Row],[Invoice Date]],"mmm")</f>
        <v>Jan</v>
      </c>
      <c r="F9353" s="4" t="s">
        <v>15</v>
      </c>
      <c r="G9353" s="4" t="s">
        <v>125</v>
      </c>
      <c r="H9353" s="4" t="s">
        <v>126</v>
      </c>
      <c r="I9353" s="6" t="s">
        <v>17</v>
      </c>
      <c r="J9353" s="7">
        <v>23</v>
      </c>
      <c r="K9353" s="8">
        <v>149</v>
      </c>
      <c r="L9353" s="9">
        <f t="shared" si="146"/>
        <v>3427</v>
      </c>
      <c r="M9353" s="9">
        <v>1439.34</v>
      </c>
      <c r="N9353" s="10">
        <v>0.42</v>
      </c>
      <c r="O9353" s="4" t="s">
        <v>24</v>
      </c>
    </row>
    <row r="9354" spans="1:15" ht="14.25" customHeight="1" x14ac:dyDescent="0.25">
      <c r="A9354" s="4" t="s">
        <v>14</v>
      </c>
      <c r="B9354" s="4">
        <v>1185732</v>
      </c>
      <c r="C9354" s="5">
        <v>44206</v>
      </c>
      <c r="D9354" s="37">
        <v>2021</v>
      </c>
      <c r="E9354" s="5" t="str">
        <f>TEXT(Sales[[#This Row],[Invoice Date]],"mmm")</f>
        <v>Jan</v>
      </c>
      <c r="F9354" s="4" t="s">
        <v>15</v>
      </c>
      <c r="G9354" s="4" t="s">
        <v>125</v>
      </c>
      <c r="H9354" s="4" t="s">
        <v>126</v>
      </c>
      <c r="I9354" s="6" t="s">
        <v>19</v>
      </c>
      <c r="J9354" s="7">
        <v>28</v>
      </c>
      <c r="K9354" s="8">
        <v>79</v>
      </c>
      <c r="L9354" s="9">
        <f t="shared" si="146"/>
        <v>2212</v>
      </c>
      <c r="M9354" s="9">
        <v>884.8</v>
      </c>
      <c r="N9354" s="10">
        <v>0.39999999999999997</v>
      </c>
      <c r="O9354" s="4" t="s">
        <v>24</v>
      </c>
    </row>
    <row r="9355" spans="1:15" ht="14.25" customHeight="1" x14ac:dyDescent="0.25">
      <c r="A9355" s="4" t="s">
        <v>14</v>
      </c>
      <c r="B9355" s="4">
        <v>1185732</v>
      </c>
      <c r="C9355" s="5">
        <v>44206</v>
      </c>
      <c r="D9355" s="37">
        <v>2021</v>
      </c>
      <c r="E9355" s="5" t="str">
        <f>TEXT(Sales[[#This Row],[Invoice Date]],"mmm")</f>
        <v>Jan</v>
      </c>
      <c r="F9355" s="4" t="s">
        <v>15</v>
      </c>
      <c r="G9355" s="4" t="s">
        <v>125</v>
      </c>
      <c r="H9355" s="4" t="s">
        <v>126</v>
      </c>
      <c r="I9355" s="6" t="s">
        <v>20</v>
      </c>
      <c r="J9355" s="7">
        <v>19</v>
      </c>
      <c r="K9355" s="8">
        <v>72</v>
      </c>
      <c r="L9355" s="9">
        <f t="shared" si="146"/>
        <v>1368</v>
      </c>
      <c r="M9355" s="9">
        <v>574.56000000000006</v>
      </c>
      <c r="N9355" s="10">
        <v>0.42000000000000004</v>
      </c>
      <c r="O9355" s="4" t="s">
        <v>24</v>
      </c>
    </row>
    <row r="9356" spans="1:15" ht="14.25" customHeight="1" x14ac:dyDescent="0.25">
      <c r="A9356" s="4" t="s">
        <v>14</v>
      </c>
      <c r="B9356" s="4">
        <v>1185732</v>
      </c>
      <c r="C9356" s="5">
        <v>44206</v>
      </c>
      <c r="D9356" s="37">
        <v>2021</v>
      </c>
      <c r="E9356" s="5" t="str">
        <f>TEXT(Sales[[#This Row],[Invoice Date]],"mmm")</f>
        <v>Jan</v>
      </c>
      <c r="F9356" s="4" t="s">
        <v>15</v>
      </c>
      <c r="G9356" s="4" t="s">
        <v>125</v>
      </c>
      <c r="H9356" s="4" t="s">
        <v>126</v>
      </c>
      <c r="I9356" s="6" t="s">
        <v>21</v>
      </c>
      <c r="J9356" s="7">
        <v>24</v>
      </c>
      <c r="K9356" s="8">
        <v>24</v>
      </c>
      <c r="L9356" s="9">
        <f t="shared" si="146"/>
        <v>576</v>
      </c>
      <c r="M9356" s="9">
        <v>264.96000000000004</v>
      </c>
      <c r="N9356" s="10">
        <v>0.46</v>
      </c>
      <c r="O9356" s="4" t="s">
        <v>24</v>
      </c>
    </row>
    <row r="9357" spans="1:15" ht="14.25" customHeight="1" x14ac:dyDescent="0.25">
      <c r="A9357" s="4" t="s">
        <v>14</v>
      </c>
      <c r="B9357" s="4">
        <v>1185732</v>
      </c>
      <c r="C9357" s="5">
        <v>44206</v>
      </c>
      <c r="D9357" s="37">
        <v>2021</v>
      </c>
      <c r="E9357" s="5" t="str">
        <f>TEXT(Sales[[#This Row],[Invoice Date]],"mmm")</f>
        <v>Jan</v>
      </c>
      <c r="F9357" s="4" t="s">
        <v>15</v>
      </c>
      <c r="G9357" s="4" t="s">
        <v>125</v>
      </c>
      <c r="H9357" s="4" t="s">
        <v>126</v>
      </c>
      <c r="I9357" s="6" t="s">
        <v>22</v>
      </c>
      <c r="J9357" s="7">
        <v>34</v>
      </c>
      <c r="K9357" s="8">
        <v>44</v>
      </c>
      <c r="L9357" s="9">
        <f t="shared" si="146"/>
        <v>1496</v>
      </c>
      <c r="M9357" s="9">
        <v>538.55999999999995</v>
      </c>
      <c r="N9357" s="10">
        <v>0.36</v>
      </c>
      <c r="O9357" s="4" t="s">
        <v>24</v>
      </c>
    </row>
    <row r="9358" spans="1:15" ht="14.25" customHeight="1" x14ac:dyDescent="0.25">
      <c r="A9358" s="4" t="s">
        <v>14</v>
      </c>
      <c r="B9358" s="4">
        <v>1185732</v>
      </c>
      <c r="C9358" s="5">
        <v>44206</v>
      </c>
      <c r="D9358" s="37">
        <v>2021</v>
      </c>
      <c r="E9358" s="5" t="str">
        <f>TEXT(Sales[[#This Row],[Invoice Date]],"mmm")</f>
        <v>Jan</v>
      </c>
      <c r="F9358" s="4" t="s">
        <v>15</v>
      </c>
      <c r="G9358" s="4" t="s">
        <v>125</v>
      </c>
      <c r="H9358" s="4" t="s">
        <v>126</v>
      </c>
      <c r="I9358" s="6" t="s">
        <v>23</v>
      </c>
      <c r="J9358" s="7">
        <v>26</v>
      </c>
      <c r="K9358" s="8">
        <v>72</v>
      </c>
      <c r="L9358" s="9">
        <f t="shared" si="146"/>
        <v>1872</v>
      </c>
      <c r="M9358" s="9">
        <v>879.84</v>
      </c>
      <c r="N9358" s="10">
        <v>0.47000000000000003</v>
      </c>
      <c r="O9358" s="4" t="s">
        <v>24</v>
      </c>
    </row>
    <row r="9359" spans="1:15" ht="14.25" customHeight="1" x14ac:dyDescent="0.25">
      <c r="A9359" s="4" t="s">
        <v>14</v>
      </c>
      <c r="B9359" s="4">
        <v>1185732</v>
      </c>
      <c r="C9359" s="5">
        <v>44235</v>
      </c>
      <c r="D9359" s="37">
        <v>2021</v>
      </c>
      <c r="E9359" s="5" t="str">
        <f>TEXT(Sales[[#This Row],[Invoice Date]],"mmm")</f>
        <v>Feb</v>
      </c>
      <c r="F9359" s="4" t="s">
        <v>15</v>
      </c>
      <c r="G9359" s="4" t="s">
        <v>125</v>
      </c>
      <c r="H9359" s="4" t="s">
        <v>126</v>
      </c>
      <c r="I9359" s="6" t="s">
        <v>17</v>
      </c>
      <c r="J9359" s="7">
        <v>24</v>
      </c>
      <c r="K9359" s="8">
        <v>162</v>
      </c>
      <c r="L9359" s="9">
        <f t="shared" si="146"/>
        <v>3888</v>
      </c>
      <c r="M9359" s="9">
        <v>1555.1999999999998</v>
      </c>
      <c r="N9359" s="10">
        <v>0.39999999999999997</v>
      </c>
      <c r="O9359" s="4" t="s">
        <v>24</v>
      </c>
    </row>
    <row r="9360" spans="1:15" ht="14.25" customHeight="1" x14ac:dyDescent="0.25">
      <c r="A9360" s="4" t="s">
        <v>14</v>
      </c>
      <c r="B9360" s="4">
        <v>1185732</v>
      </c>
      <c r="C9360" s="5">
        <v>44235</v>
      </c>
      <c r="D9360" s="37">
        <v>2021</v>
      </c>
      <c r="E9360" s="5" t="str">
        <f>TEXT(Sales[[#This Row],[Invoice Date]],"mmm")</f>
        <v>Feb</v>
      </c>
      <c r="F9360" s="4" t="s">
        <v>15</v>
      </c>
      <c r="G9360" s="4" t="s">
        <v>125</v>
      </c>
      <c r="H9360" s="4" t="s">
        <v>126</v>
      </c>
      <c r="I9360" s="6" t="s">
        <v>19</v>
      </c>
      <c r="J9360" s="7">
        <v>24</v>
      </c>
      <c r="K9360" s="8">
        <v>41</v>
      </c>
      <c r="L9360" s="9">
        <f t="shared" si="146"/>
        <v>984</v>
      </c>
      <c r="M9360" s="9">
        <v>383.75999999999993</v>
      </c>
      <c r="N9360" s="10">
        <v>0.38999999999999996</v>
      </c>
      <c r="O9360" s="4" t="s">
        <v>24</v>
      </c>
    </row>
    <row r="9361" spans="1:15" ht="14.25" customHeight="1" x14ac:dyDescent="0.25">
      <c r="A9361" s="4" t="s">
        <v>14</v>
      </c>
      <c r="B9361" s="4">
        <v>1185732</v>
      </c>
      <c r="C9361" s="5">
        <v>44235</v>
      </c>
      <c r="D9361" s="37">
        <v>2021</v>
      </c>
      <c r="E9361" s="5" t="str">
        <f>TEXT(Sales[[#This Row],[Invoice Date]],"mmm")</f>
        <v>Feb</v>
      </c>
      <c r="F9361" s="4" t="s">
        <v>15</v>
      </c>
      <c r="G9361" s="4" t="s">
        <v>125</v>
      </c>
      <c r="H9361" s="4" t="s">
        <v>126</v>
      </c>
      <c r="I9361" s="6" t="s">
        <v>20</v>
      </c>
      <c r="J9361" s="7">
        <v>18</v>
      </c>
      <c r="K9361" s="8">
        <v>53</v>
      </c>
      <c r="L9361" s="9">
        <f t="shared" si="146"/>
        <v>954</v>
      </c>
      <c r="M9361" s="9">
        <v>410.22</v>
      </c>
      <c r="N9361" s="10">
        <v>0.43000000000000005</v>
      </c>
      <c r="O9361" s="4" t="s">
        <v>24</v>
      </c>
    </row>
    <row r="9362" spans="1:15" ht="14.25" customHeight="1" x14ac:dyDescent="0.25">
      <c r="A9362" s="4" t="s">
        <v>14</v>
      </c>
      <c r="B9362" s="4">
        <v>1185732</v>
      </c>
      <c r="C9362" s="5">
        <v>44235</v>
      </c>
      <c r="D9362" s="37">
        <v>2021</v>
      </c>
      <c r="E9362" s="5" t="str">
        <f>TEXT(Sales[[#This Row],[Invoice Date]],"mmm")</f>
        <v>Feb</v>
      </c>
      <c r="F9362" s="4" t="s">
        <v>15</v>
      </c>
      <c r="G9362" s="4" t="s">
        <v>127</v>
      </c>
      <c r="H9362" s="4" t="s">
        <v>128</v>
      </c>
      <c r="I9362" s="6" t="s">
        <v>21</v>
      </c>
      <c r="J9362" s="7">
        <v>20</v>
      </c>
      <c r="K9362" s="8">
        <v>16</v>
      </c>
      <c r="L9362" s="9">
        <f t="shared" si="146"/>
        <v>320</v>
      </c>
      <c r="M9362" s="9">
        <v>144</v>
      </c>
      <c r="N9362" s="10">
        <v>0.45</v>
      </c>
      <c r="O9362" s="4" t="s">
        <v>24</v>
      </c>
    </row>
    <row r="9363" spans="1:15" ht="14.25" customHeight="1" x14ac:dyDescent="0.25">
      <c r="A9363" s="4" t="s">
        <v>14</v>
      </c>
      <c r="B9363" s="4">
        <v>1185732</v>
      </c>
      <c r="C9363" s="5">
        <v>44235</v>
      </c>
      <c r="D9363" s="37">
        <v>2021</v>
      </c>
      <c r="E9363" s="5" t="str">
        <f>TEXT(Sales[[#This Row],[Invoice Date]],"mmm")</f>
        <v>Feb</v>
      </c>
      <c r="F9363" s="4" t="s">
        <v>15</v>
      </c>
      <c r="G9363" s="4" t="s">
        <v>127</v>
      </c>
      <c r="H9363" s="4" t="s">
        <v>128</v>
      </c>
      <c r="I9363" s="6" t="s">
        <v>22</v>
      </c>
      <c r="J9363" s="7">
        <v>34</v>
      </c>
      <c r="K9363" s="8">
        <v>40</v>
      </c>
      <c r="L9363" s="9">
        <f t="shared" si="146"/>
        <v>1360</v>
      </c>
      <c r="M9363" s="9">
        <v>489.59999999999997</v>
      </c>
      <c r="N9363" s="10">
        <v>0.36</v>
      </c>
      <c r="O9363" s="4" t="s">
        <v>24</v>
      </c>
    </row>
    <row r="9364" spans="1:15" ht="14.25" customHeight="1" x14ac:dyDescent="0.25">
      <c r="A9364" s="4" t="s">
        <v>14</v>
      </c>
      <c r="B9364" s="4">
        <v>1185732</v>
      </c>
      <c r="C9364" s="5">
        <v>44235</v>
      </c>
      <c r="D9364" s="37">
        <v>2021</v>
      </c>
      <c r="E9364" s="5" t="str">
        <f>TEXT(Sales[[#This Row],[Invoice Date]],"mmm")</f>
        <v>Feb</v>
      </c>
      <c r="F9364" s="4" t="s">
        <v>15</v>
      </c>
      <c r="G9364" s="4" t="s">
        <v>127</v>
      </c>
      <c r="H9364" s="4" t="s">
        <v>128</v>
      </c>
      <c r="I9364" s="6" t="s">
        <v>23</v>
      </c>
      <c r="J9364" s="7">
        <v>27</v>
      </c>
      <c r="K9364" s="8">
        <v>77</v>
      </c>
      <c r="L9364" s="9">
        <f t="shared" si="146"/>
        <v>2079</v>
      </c>
      <c r="M9364" s="9">
        <v>977.13000000000011</v>
      </c>
      <c r="N9364" s="10">
        <v>0.47000000000000003</v>
      </c>
      <c r="O9364" s="4" t="s">
        <v>24</v>
      </c>
    </row>
    <row r="9365" spans="1:15" ht="14.25" customHeight="1" x14ac:dyDescent="0.25">
      <c r="A9365" s="4" t="s">
        <v>14</v>
      </c>
      <c r="B9365" s="4">
        <v>1185732</v>
      </c>
      <c r="C9365" s="5">
        <v>44261</v>
      </c>
      <c r="D9365" s="37">
        <v>2021</v>
      </c>
      <c r="E9365" s="5" t="str">
        <f>TEXT(Sales[[#This Row],[Invoice Date]],"mmm")</f>
        <v>Mar</v>
      </c>
      <c r="F9365" s="4" t="s">
        <v>15</v>
      </c>
      <c r="G9365" s="4" t="s">
        <v>127</v>
      </c>
      <c r="H9365" s="4" t="s">
        <v>128</v>
      </c>
      <c r="I9365" s="6" t="s">
        <v>17</v>
      </c>
      <c r="J9365" s="7">
        <v>26</v>
      </c>
      <c r="K9365" s="8">
        <v>156</v>
      </c>
      <c r="L9365" s="9">
        <f t="shared" si="146"/>
        <v>4056</v>
      </c>
      <c r="M9365" s="9">
        <v>1500.72</v>
      </c>
      <c r="N9365" s="10">
        <v>0.37</v>
      </c>
      <c r="O9365" s="4" t="s">
        <v>24</v>
      </c>
    </row>
    <row r="9366" spans="1:15" ht="14.25" customHeight="1" x14ac:dyDescent="0.25">
      <c r="A9366" s="4" t="s">
        <v>14</v>
      </c>
      <c r="B9366" s="4">
        <v>1185732</v>
      </c>
      <c r="C9366" s="5">
        <v>44261</v>
      </c>
      <c r="D9366" s="37">
        <v>2021</v>
      </c>
      <c r="E9366" s="5" t="str">
        <f>TEXT(Sales[[#This Row],[Invoice Date]],"mmm")</f>
        <v>Mar</v>
      </c>
      <c r="F9366" s="4" t="s">
        <v>15</v>
      </c>
      <c r="G9366" s="4" t="s">
        <v>127</v>
      </c>
      <c r="H9366" s="4" t="s">
        <v>128</v>
      </c>
      <c r="I9366" s="6" t="s">
        <v>19</v>
      </c>
      <c r="J9366" s="7">
        <v>27</v>
      </c>
      <c r="K9366" s="8">
        <v>45</v>
      </c>
      <c r="L9366" s="9">
        <f t="shared" si="146"/>
        <v>1215</v>
      </c>
      <c r="M9366" s="9">
        <v>473.84999999999997</v>
      </c>
      <c r="N9366" s="10">
        <v>0.38999999999999996</v>
      </c>
      <c r="O9366" s="4" t="s">
        <v>24</v>
      </c>
    </row>
    <row r="9367" spans="1:15" ht="14.25" customHeight="1" x14ac:dyDescent="0.25">
      <c r="A9367" s="4" t="s">
        <v>14</v>
      </c>
      <c r="B9367" s="4">
        <v>1185732</v>
      </c>
      <c r="C9367" s="5">
        <v>44261</v>
      </c>
      <c r="D9367" s="37">
        <v>2021</v>
      </c>
      <c r="E9367" s="5" t="str">
        <f>TEXT(Sales[[#This Row],[Invoice Date]],"mmm")</f>
        <v>Mar</v>
      </c>
      <c r="F9367" s="4" t="s">
        <v>15</v>
      </c>
      <c r="G9367" s="4" t="s">
        <v>127</v>
      </c>
      <c r="H9367" s="4" t="s">
        <v>128</v>
      </c>
      <c r="I9367" s="6" t="s">
        <v>20</v>
      </c>
      <c r="J9367" s="7">
        <v>17</v>
      </c>
      <c r="K9367" s="8">
        <v>56</v>
      </c>
      <c r="L9367" s="9">
        <f t="shared" si="146"/>
        <v>952</v>
      </c>
      <c r="M9367" s="9">
        <v>447.44000000000005</v>
      </c>
      <c r="N9367" s="10">
        <v>0.47000000000000003</v>
      </c>
      <c r="O9367" s="4" t="s">
        <v>24</v>
      </c>
    </row>
    <row r="9368" spans="1:15" ht="14.25" customHeight="1" x14ac:dyDescent="0.25">
      <c r="A9368" s="4" t="s">
        <v>14</v>
      </c>
      <c r="B9368" s="4">
        <v>1185732</v>
      </c>
      <c r="C9368" s="5">
        <v>44261</v>
      </c>
      <c r="D9368" s="37">
        <v>2021</v>
      </c>
      <c r="E9368" s="5" t="str">
        <f>TEXT(Sales[[#This Row],[Invoice Date]],"mmm")</f>
        <v>Mar</v>
      </c>
      <c r="F9368" s="4" t="s">
        <v>15</v>
      </c>
      <c r="G9368" s="4" t="s">
        <v>127</v>
      </c>
      <c r="H9368" s="4" t="s">
        <v>128</v>
      </c>
      <c r="I9368" s="6" t="s">
        <v>21</v>
      </c>
      <c r="J9368" s="7">
        <v>20</v>
      </c>
      <c r="K9368" s="8">
        <v>8</v>
      </c>
      <c r="L9368" s="9">
        <f t="shared" si="146"/>
        <v>160</v>
      </c>
      <c r="M9368" s="9">
        <v>75.2</v>
      </c>
      <c r="N9368" s="10">
        <v>0.47000000000000003</v>
      </c>
      <c r="O9368" s="4" t="s">
        <v>24</v>
      </c>
    </row>
    <row r="9369" spans="1:15" ht="14.25" customHeight="1" x14ac:dyDescent="0.25">
      <c r="A9369" s="4" t="s">
        <v>14</v>
      </c>
      <c r="B9369" s="4">
        <v>1185732</v>
      </c>
      <c r="C9369" s="5">
        <v>44261</v>
      </c>
      <c r="D9369" s="37">
        <v>2021</v>
      </c>
      <c r="E9369" s="5" t="str">
        <f>TEXT(Sales[[#This Row],[Invoice Date]],"mmm")</f>
        <v>Mar</v>
      </c>
      <c r="F9369" s="4" t="s">
        <v>15</v>
      </c>
      <c r="G9369" s="4" t="s">
        <v>127</v>
      </c>
      <c r="H9369" s="4" t="s">
        <v>128</v>
      </c>
      <c r="I9369" s="6" t="s">
        <v>22</v>
      </c>
      <c r="J9369" s="7">
        <v>33</v>
      </c>
      <c r="K9369" s="8">
        <v>25</v>
      </c>
      <c r="L9369" s="9">
        <f t="shared" si="146"/>
        <v>825</v>
      </c>
      <c r="M9369" s="9">
        <v>297</v>
      </c>
      <c r="N9369" s="10">
        <v>0.36</v>
      </c>
      <c r="O9369" s="4" t="s">
        <v>24</v>
      </c>
    </row>
    <row r="9370" spans="1:15" ht="14.25" customHeight="1" x14ac:dyDescent="0.25">
      <c r="A9370" s="4" t="s">
        <v>14</v>
      </c>
      <c r="B9370" s="4">
        <v>1185732</v>
      </c>
      <c r="C9370" s="5">
        <v>44261</v>
      </c>
      <c r="D9370" s="37">
        <v>2021</v>
      </c>
      <c r="E9370" s="5" t="str">
        <f>TEXT(Sales[[#This Row],[Invoice Date]],"mmm")</f>
        <v>Mar</v>
      </c>
      <c r="F9370" s="4" t="s">
        <v>15</v>
      </c>
      <c r="G9370" s="4" t="s">
        <v>127</v>
      </c>
      <c r="H9370" s="4" t="s">
        <v>128</v>
      </c>
      <c r="I9370" s="6" t="s">
        <v>23</v>
      </c>
      <c r="J9370" s="7">
        <v>25</v>
      </c>
      <c r="K9370" s="8">
        <v>58</v>
      </c>
      <c r="L9370" s="9">
        <f t="shared" si="146"/>
        <v>1450</v>
      </c>
      <c r="M9370" s="9">
        <v>638</v>
      </c>
      <c r="N9370" s="10">
        <v>0.44</v>
      </c>
      <c r="O9370" s="4" t="s">
        <v>24</v>
      </c>
    </row>
    <row r="9371" spans="1:15" ht="14.25" customHeight="1" x14ac:dyDescent="0.25">
      <c r="A9371" s="4" t="s">
        <v>14</v>
      </c>
      <c r="B9371" s="4">
        <v>1185732</v>
      </c>
      <c r="C9371" s="5">
        <v>44293</v>
      </c>
      <c r="D9371" s="37">
        <v>2021</v>
      </c>
      <c r="E9371" s="5" t="str">
        <f>TEXT(Sales[[#This Row],[Invoice Date]],"mmm")</f>
        <v>Apr</v>
      </c>
      <c r="F9371" s="4" t="s">
        <v>15</v>
      </c>
      <c r="G9371" s="4" t="s">
        <v>127</v>
      </c>
      <c r="H9371" s="4" t="s">
        <v>128</v>
      </c>
      <c r="I9371" s="6" t="s">
        <v>17</v>
      </c>
      <c r="J9371" s="7">
        <v>28</v>
      </c>
      <c r="K9371" s="8">
        <v>132</v>
      </c>
      <c r="L9371" s="9">
        <f t="shared" si="146"/>
        <v>3696</v>
      </c>
      <c r="M9371" s="9">
        <v>1552.32</v>
      </c>
      <c r="N9371" s="10">
        <v>0.42</v>
      </c>
      <c r="O9371" s="4" t="s">
        <v>24</v>
      </c>
    </row>
    <row r="9372" spans="1:15" ht="14.25" customHeight="1" x14ac:dyDescent="0.25">
      <c r="A9372" s="4" t="s">
        <v>14</v>
      </c>
      <c r="B9372" s="4">
        <v>1185732</v>
      </c>
      <c r="C9372" s="5">
        <v>44293</v>
      </c>
      <c r="D9372" s="37">
        <v>2021</v>
      </c>
      <c r="E9372" s="5" t="str">
        <f>TEXT(Sales[[#This Row],[Invoice Date]],"mmm")</f>
        <v>Apr</v>
      </c>
      <c r="F9372" s="4" t="s">
        <v>15</v>
      </c>
      <c r="G9372" s="4" t="s">
        <v>127</v>
      </c>
      <c r="H9372" s="4" t="s">
        <v>128</v>
      </c>
      <c r="I9372" s="6" t="s">
        <v>19</v>
      </c>
      <c r="J9372" s="7">
        <v>23</v>
      </c>
      <c r="K9372" s="8">
        <v>40</v>
      </c>
      <c r="L9372" s="9">
        <f t="shared" si="146"/>
        <v>920</v>
      </c>
      <c r="M9372" s="9">
        <v>367.99999999999994</v>
      </c>
      <c r="N9372" s="10">
        <v>0.39999999999999997</v>
      </c>
      <c r="O9372" s="4" t="s">
        <v>24</v>
      </c>
    </row>
    <row r="9373" spans="1:15" ht="14.25" customHeight="1" x14ac:dyDescent="0.25">
      <c r="A9373" s="4" t="s">
        <v>14</v>
      </c>
      <c r="B9373" s="4">
        <v>1185732</v>
      </c>
      <c r="C9373" s="5">
        <v>44293</v>
      </c>
      <c r="D9373" s="37">
        <v>2021</v>
      </c>
      <c r="E9373" s="5" t="str">
        <f>TEXT(Sales[[#This Row],[Invoice Date]],"mmm")</f>
        <v>Apr</v>
      </c>
      <c r="F9373" s="4" t="s">
        <v>15</v>
      </c>
      <c r="G9373" s="4" t="s">
        <v>127</v>
      </c>
      <c r="H9373" s="4" t="s">
        <v>128</v>
      </c>
      <c r="I9373" s="6" t="s">
        <v>20</v>
      </c>
      <c r="J9373" s="7">
        <v>16</v>
      </c>
      <c r="K9373" s="8">
        <v>44</v>
      </c>
      <c r="L9373" s="9">
        <f t="shared" si="146"/>
        <v>704</v>
      </c>
      <c r="M9373" s="9">
        <v>295.68</v>
      </c>
      <c r="N9373" s="10">
        <v>0.42000000000000004</v>
      </c>
      <c r="O9373" s="4" t="s">
        <v>24</v>
      </c>
    </row>
    <row r="9374" spans="1:15" ht="14.25" customHeight="1" x14ac:dyDescent="0.25">
      <c r="A9374" s="4" t="s">
        <v>14</v>
      </c>
      <c r="B9374" s="4">
        <v>1185732</v>
      </c>
      <c r="C9374" s="5">
        <v>44293</v>
      </c>
      <c r="D9374" s="37">
        <v>2021</v>
      </c>
      <c r="E9374" s="5" t="str">
        <f>TEXT(Sales[[#This Row],[Invoice Date]],"mmm")</f>
        <v>Apr</v>
      </c>
      <c r="F9374" s="4" t="s">
        <v>15</v>
      </c>
      <c r="G9374" s="4" t="s">
        <v>127</v>
      </c>
      <c r="H9374" s="4" t="s">
        <v>128</v>
      </c>
      <c r="I9374" s="6" t="s">
        <v>21</v>
      </c>
      <c r="J9374" s="7">
        <v>21</v>
      </c>
      <c r="K9374" s="8">
        <v>17</v>
      </c>
      <c r="L9374" s="9">
        <f t="shared" si="146"/>
        <v>357</v>
      </c>
      <c r="M9374" s="9">
        <v>160.65</v>
      </c>
      <c r="N9374" s="10">
        <v>0.45</v>
      </c>
      <c r="O9374" s="4" t="s">
        <v>24</v>
      </c>
    </row>
    <row r="9375" spans="1:15" ht="14.25" customHeight="1" x14ac:dyDescent="0.25">
      <c r="A9375" s="4" t="s">
        <v>14</v>
      </c>
      <c r="B9375" s="4">
        <v>1185732</v>
      </c>
      <c r="C9375" s="5">
        <v>44293</v>
      </c>
      <c r="D9375" s="37">
        <v>2021</v>
      </c>
      <c r="E9375" s="5" t="str">
        <f>TEXT(Sales[[#This Row],[Invoice Date]],"mmm")</f>
        <v>Apr</v>
      </c>
      <c r="F9375" s="4" t="s">
        <v>15</v>
      </c>
      <c r="G9375" s="4" t="s">
        <v>127</v>
      </c>
      <c r="H9375" s="4" t="s">
        <v>128</v>
      </c>
      <c r="I9375" s="6" t="s">
        <v>22</v>
      </c>
      <c r="J9375" s="7">
        <v>33</v>
      </c>
      <c r="K9375" s="8">
        <v>15</v>
      </c>
      <c r="L9375" s="9">
        <f t="shared" si="146"/>
        <v>495</v>
      </c>
      <c r="M9375" s="9">
        <v>158.4</v>
      </c>
      <c r="N9375" s="10">
        <v>0.32</v>
      </c>
      <c r="O9375" s="4" t="s">
        <v>24</v>
      </c>
    </row>
    <row r="9376" spans="1:15" ht="14.25" customHeight="1" x14ac:dyDescent="0.25">
      <c r="A9376" s="4" t="s">
        <v>14</v>
      </c>
      <c r="B9376" s="4">
        <v>1185732</v>
      </c>
      <c r="C9376" s="5">
        <v>44293</v>
      </c>
      <c r="D9376" s="37">
        <v>2021</v>
      </c>
      <c r="E9376" s="5" t="str">
        <f>TEXT(Sales[[#This Row],[Invoice Date]],"mmm")</f>
        <v>Apr</v>
      </c>
      <c r="F9376" s="4" t="s">
        <v>15</v>
      </c>
      <c r="G9376" s="4" t="s">
        <v>127</v>
      </c>
      <c r="H9376" s="4" t="s">
        <v>128</v>
      </c>
      <c r="I9376" s="6" t="s">
        <v>23</v>
      </c>
      <c r="J9376" s="7">
        <v>26</v>
      </c>
      <c r="K9376" s="8">
        <v>60</v>
      </c>
      <c r="L9376" s="9">
        <f t="shared" si="146"/>
        <v>1560</v>
      </c>
      <c r="M9376" s="9">
        <v>686.4</v>
      </c>
      <c r="N9376" s="10">
        <v>0.44</v>
      </c>
      <c r="O9376" s="4" t="s">
        <v>24</v>
      </c>
    </row>
    <row r="9377" spans="1:15" ht="14.25" customHeight="1" x14ac:dyDescent="0.25">
      <c r="A9377" s="4" t="s">
        <v>14</v>
      </c>
      <c r="B9377" s="4">
        <v>1185732</v>
      </c>
      <c r="C9377" s="5">
        <v>44322</v>
      </c>
      <c r="D9377" s="37">
        <v>2021</v>
      </c>
      <c r="E9377" s="5" t="str">
        <f>TEXT(Sales[[#This Row],[Invoice Date]],"mmm")</f>
        <v>May</v>
      </c>
      <c r="F9377" s="4" t="s">
        <v>15</v>
      </c>
      <c r="G9377" s="4" t="s">
        <v>127</v>
      </c>
      <c r="H9377" s="4" t="s">
        <v>128</v>
      </c>
      <c r="I9377" s="6" t="s">
        <v>17</v>
      </c>
      <c r="J9377" s="7">
        <v>39</v>
      </c>
      <c r="K9377" s="8">
        <v>150</v>
      </c>
      <c r="L9377" s="9">
        <f t="shared" si="146"/>
        <v>5850</v>
      </c>
      <c r="M9377" s="9">
        <v>2398.5</v>
      </c>
      <c r="N9377" s="10">
        <v>0.41</v>
      </c>
      <c r="O9377" s="4" t="s">
        <v>24</v>
      </c>
    </row>
    <row r="9378" spans="1:15" ht="14.25" customHeight="1" x14ac:dyDescent="0.25">
      <c r="A9378" s="4" t="s">
        <v>14</v>
      </c>
      <c r="B9378" s="4">
        <v>1185732</v>
      </c>
      <c r="C9378" s="5">
        <v>44322</v>
      </c>
      <c r="D9378" s="37">
        <v>2021</v>
      </c>
      <c r="E9378" s="5" t="str">
        <f>TEXT(Sales[[#This Row],[Invoice Date]],"mmm")</f>
        <v>May</v>
      </c>
      <c r="F9378" s="4" t="s">
        <v>15</v>
      </c>
      <c r="G9378" s="4" t="s">
        <v>127</v>
      </c>
      <c r="H9378" s="4" t="s">
        <v>128</v>
      </c>
      <c r="I9378" s="6" t="s">
        <v>19</v>
      </c>
      <c r="J9378" s="7">
        <v>32</v>
      </c>
      <c r="K9378" s="8">
        <v>58</v>
      </c>
      <c r="L9378" s="9">
        <f t="shared" si="146"/>
        <v>1856</v>
      </c>
      <c r="M9378" s="9">
        <v>686.72</v>
      </c>
      <c r="N9378" s="10">
        <v>0.37</v>
      </c>
      <c r="O9378" s="4" t="s">
        <v>24</v>
      </c>
    </row>
    <row r="9379" spans="1:15" ht="14.25" customHeight="1" x14ac:dyDescent="0.25">
      <c r="A9379" s="4" t="s">
        <v>14</v>
      </c>
      <c r="B9379" s="4">
        <v>1185732</v>
      </c>
      <c r="C9379" s="5">
        <v>44322</v>
      </c>
      <c r="D9379" s="37">
        <v>2021</v>
      </c>
      <c r="E9379" s="5" t="str">
        <f>TEXT(Sales[[#This Row],[Invoice Date]],"mmm")</f>
        <v>May</v>
      </c>
      <c r="F9379" s="4" t="s">
        <v>15</v>
      </c>
      <c r="G9379" s="4" t="s">
        <v>127</v>
      </c>
      <c r="H9379" s="4" t="s">
        <v>128</v>
      </c>
      <c r="I9379" s="6" t="s">
        <v>20</v>
      </c>
      <c r="J9379" s="7">
        <v>32</v>
      </c>
      <c r="K9379" s="8">
        <v>60</v>
      </c>
      <c r="L9379" s="9">
        <f t="shared" si="146"/>
        <v>1920</v>
      </c>
      <c r="M9379" s="9">
        <v>806.40000000000009</v>
      </c>
      <c r="N9379" s="10">
        <v>0.42000000000000004</v>
      </c>
      <c r="O9379" s="4" t="s">
        <v>24</v>
      </c>
    </row>
    <row r="9380" spans="1:15" ht="14.25" customHeight="1" x14ac:dyDescent="0.25">
      <c r="A9380" s="4" t="s">
        <v>14</v>
      </c>
      <c r="B9380" s="4">
        <v>1185732</v>
      </c>
      <c r="C9380" s="5">
        <v>44322</v>
      </c>
      <c r="D9380" s="37">
        <v>2021</v>
      </c>
      <c r="E9380" s="5" t="str">
        <f>TEXT(Sales[[#This Row],[Invoice Date]],"mmm")</f>
        <v>May</v>
      </c>
      <c r="F9380" s="4" t="s">
        <v>15</v>
      </c>
      <c r="G9380" s="4" t="s">
        <v>127</v>
      </c>
      <c r="H9380" s="4" t="s">
        <v>128</v>
      </c>
      <c r="I9380" s="6" t="s">
        <v>21</v>
      </c>
      <c r="J9380" s="7">
        <v>27</v>
      </c>
      <c r="K9380" s="8">
        <v>51</v>
      </c>
      <c r="L9380" s="9">
        <f t="shared" si="146"/>
        <v>1377</v>
      </c>
      <c r="M9380" s="9">
        <v>633.42000000000007</v>
      </c>
      <c r="N9380" s="10">
        <v>0.46</v>
      </c>
      <c r="O9380" s="4" t="s">
        <v>24</v>
      </c>
    </row>
    <row r="9381" spans="1:15" ht="14.25" customHeight="1" x14ac:dyDescent="0.25">
      <c r="A9381" s="4" t="s">
        <v>14</v>
      </c>
      <c r="B9381" s="4">
        <v>1185732</v>
      </c>
      <c r="C9381" s="5">
        <v>44322</v>
      </c>
      <c r="D9381" s="37">
        <v>2021</v>
      </c>
      <c r="E9381" s="5" t="str">
        <f>TEXT(Sales[[#This Row],[Invoice Date]],"mmm")</f>
        <v>May</v>
      </c>
      <c r="F9381" s="4" t="s">
        <v>15</v>
      </c>
      <c r="G9381" s="4" t="s">
        <v>127</v>
      </c>
      <c r="H9381" s="4" t="s">
        <v>128</v>
      </c>
      <c r="I9381" s="6" t="s">
        <v>22</v>
      </c>
      <c r="J9381" s="7">
        <v>40</v>
      </c>
      <c r="K9381" s="8">
        <v>54</v>
      </c>
      <c r="L9381" s="9">
        <f t="shared" si="146"/>
        <v>2160</v>
      </c>
      <c r="M9381" s="9">
        <v>799.2</v>
      </c>
      <c r="N9381" s="10">
        <v>0.37</v>
      </c>
      <c r="O9381" s="4" t="s">
        <v>24</v>
      </c>
    </row>
    <row r="9382" spans="1:15" ht="14.25" customHeight="1" x14ac:dyDescent="0.25">
      <c r="A9382" s="4" t="s">
        <v>14</v>
      </c>
      <c r="B9382" s="4">
        <v>1185732</v>
      </c>
      <c r="C9382" s="5">
        <v>44322</v>
      </c>
      <c r="D9382" s="37">
        <v>2021</v>
      </c>
      <c r="E9382" s="5" t="str">
        <f>TEXT(Sales[[#This Row],[Invoice Date]],"mmm")</f>
        <v>May</v>
      </c>
      <c r="F9382" s="4" t="s">
        <v>15</v>
      </c>
      <c r="G9382" s="4" t="s">
        <v>127</v>
      </c>
      <c r="H9382" s="4" t="s">
        <v>128</v>
      </c>
      <c r="I9382" s="6" t="s">
        <v>23</v>
      </c>
      <c r="J9382" s="7">
        <v>36</v>
      </c>
      <c r="K9382" s="8">
        <v>93</v>
      </c>
      <c r="L9382" s="9">
        <f t="shared" si="146"/>
        <v>3348</v>
      </c>
      <c r="M9382" s="9">
        <v>1473.1200000000001</v>
      </c>
      <c r="N9382" s="10">
        <v>0.44</v>
      </c>
      <c r="O9382" s="4" t="s">
        <v>24</v>
      </c>
    </row>
    <row r="9383" spans="1:15" ht="14.25" customHeight="1" x14ac:dyDescent="0.25">
      <c r="A9383" s="4" t="s">
        <v>14</v>
      </c>
      <c r="B9383" s="4">
        <v>1185732</v>
      </c>
      <c r="C9383" s="5">
        <v>44355</v>
      </c>
      <c r="D9383" s="37">
        <v>2021</v>
      </c>
      <c r="E9383" s="5" t="str">
        <f>TEXT(Sales[[#This Row],[Invoice Date]],"mmm")</f>
        <v>Jun</v>
      </c>
      <c r="F9383" s="4" t="s">
        <v>15</v>
      </c>
      <c r="G9383" s="4" t="s">
        <v>127</v>
      </c>
      <c r="H9383" s="4" t="s">
        <v>128</v>
      </c>
      <c r="I9383" s="6" t="s">
        <v>17</v>
      </c>
      <c r="J9383" s="7">
        <v>36</v>
      </c>
      <c r="K9383" s="8">
        <v>176</v>
      </c>
      <c r="L9383" s="9">
        <f t="shared" si="146"/>
        <v>6336</v>
      </c>
      <c r="M9383" s="9">
        <v>2534.3999999999996</v>
      </c>
      <c r="N9383" s="10">
        <v>0.39999999999999997</v>
      </c>
      <c r="O9383" s="4" t="s">
        <v>24</v>
      </c>
    </row>
    <row r="9384" spans="1:15" ht="14.25" customHeight="1" x14ac:dyDescent="0.25">
      <c r="A9384" s="4" t="s">
        <v>14</v>
      </c>
      <c r="B9384" s="4">
        <v>1185732</v>
      </c>
      <c r="C9384" s="5">
        <v>44355</v>
      </c>
      <c r="D9384" s="37">
        <v>2021</v>
      </c>
      <c r="E9384" s="5" t="str">
        <f>TEXT(Sales[[#This Row],[Invoice Date]],"mmm")</f>
        <v>Jun</v>
      </c>
      <c r="F9384" s="4" t="s">
        <v>15</v>
      </c>
      <c r="G9384" s="4" t="s">
        <v>127</v>
      </c>
      <c r="H9384" s="4" t="s">
        <v>128</v>
      </c>
      <c r="I9384" s="6" t="s">
        <v>19</v>
      </c>
      <c r="J9384" s="7">
        <v>35</v>
      </c>
      <c r="K9384" s="8">
        <v>105</v>
      </c>
      <c r="L9384" s="9">
        <f t="shared" si="146"/>
        <v>3675</v>
      </c>
      <c r="M9384" s="9">
        <v>1433.2499999999998</v>
      </c>
      <c r="N9384" s="10">
        <v>0.38999999999999996</v>
      </c>
      <c r="O9384" s="4" t="s">
        <v>24</v>
      </c>
    </row>
    <row r="9385" spans="1:15" ht="14.25" customHeight="1" x14ac:dyDescent="0.25">
      <c r="A9385" s="4" t="s">
        <v>14</v>
      </c>
      <c r="B9385" s="4">
        <v>1185732</v>
      </c>
      <c r="C9385" s="5">
        <v>44355</v>
      </c>
      <c r="D9385" s="37">
        <v>2021</v>
      </c>
      <c r="E9385" s="5" t="str">
        <f>TEXT(Sales[[#This Row],[Invoice Date]],"mmm")</f>
        <v>Jun</v>
      </c>
      <c r="F9385" s="4" t="s">
        <v>15</v>
      </c>
      <c r="G9385" s="4" t="s">
        <v>127</v>
      </c>
      <c r="H9385" s="4" t="s">
        <v>128</v>
      </c>
      <c r="I9385" s="6" t="s">
        <v>20</v>
      </c>
      <c r="J9385" s="7">
        <v>32</v>
      </c>
      <c r="K9385" s="8">
        <v>74</v>
      </c>
      <c r="L9385" s="9">
        <f t="shared" si="146"/>
        <v>2368</v>
      </c>
      <c r="M9385" s="9">
        <v>994.56000000000006</v>
      </c>
      <c r="N9385" s="10">
        <v>0.42000000000000004</v>
      </c>
      <c r="O9385" s="4" t="s">
        <v>24</v>
      </c>
    </row>
    <row r="9386" spans="1:15" ht="14.25" customHeight="1" x14ac:dyDescent="0.25">
      <c r="A9386" s="4" t="s">
        <v>14</v>
      </c>
      <c r="B9386" s="4">
        <v>1185732</v>
      </c>
      <c r="C9386" s="5">
        <v>44355</v>
      </c>
      <c r="D9386" s="37">
        <v>2021</v>
      </c>
      <c r="E9386" s="5" t="str">
        <f>TEXT(Sales[[#This Row],[Invoice Date]],"mmm")</f>
        <v>Jun</v>
      </c>
      <c r="F9386" s="4" t="s">
        <v>15</v>
      </c>
      <c r="G9386" s="4" t="s">
        <v>127</v>
      </c>
      <c r="H9386" s="4" t="s">
        <v>128</v>
      </c>
      <c r="I9386" s="6" t="s">
        <v>21</v>
      </c>
      <c r="J9386" s="7">
        <v>26</v>
      </c>
      <c r="K9386" s="8">
        <v>70</v>
      </c>
      <c r="L9386" s="9">
        <f t="shared" si="146"/>
        <v>1820</v>
      </c>
      <c r="M9386" s="9">
        <v>837.2</v>
      </c>
      <c r="N9386" s="10">
        <v>0.46</v>
      </c>
      <c r="O9386" s="4" t="s">
        <v>24</v>
      </c>
    </row>
    <row r="9387" spans="1:15" ht="14.25" customHeight="1" x14ac:dyDescent="0.25">
      <c r="A9387" s="4" t="s">
        <v>14</v>
      </c>
      <c r="B9387" s="4">
        <v>1185732</v>
      </c>
      <c r="C9387" s="5">
        <v>44355</v>
      </c>
      <c r="D9387" s="37">
        <v>2021</v>
      </c>
      <c r="E9387" s="5" t="str">
        <f>TEXT(Sales[[#This Row],[Invoice Date]],"mmm")</f>
        <v>Jun</v>
      </c>
      <c r="F9387" s="4" t="s">
        <v>15</v>
      </c>
      <c r="G9387" s="4" t="s">
        <v>127</v>
      </c>
      <c r="H9387" s="4" t="s">
        <v>128</v>
      </c>
      <c r="I9387" s="6" t="s">
        <v>22</v>
      </c>
      <c r="J9387" s="7">
        <v>39</v>
      </c>
      <c r="K9387" s="8">
        <v>66</v>
      </c>
      <c r="L9387" s="9">
        <f t="shared" si="146"/>
        <v>2574</v>
      </c>
      <c r="M9387" s="9">
        <v>900.9</v>
      </c>
      <c r="N9387" s="10">
        <v>0.35</v>
      </c>
      <c r="O9387" s="4" t="s">
        <v>24</v>
      </c>
    </row>
    <row r="9388" spans="1:15" ht="14.25" customHeight="1" x14ac:dyDescent="0.25">
      <c r="A9388" s="4" t="s">
        <v>14</v>
      </c>
      <c r="B9388" s="4">
        <v>1185732</v>
      </c>
      <c r="C9388" s="5">
        <v>44355</v>
      </c>
      <c r="D9388" s="37">
        <v>2021</v>
      </c>
      <c r="E9388" s="5" t="str">
        <f>TEXT(Sales[[#This Row],[Invoice Date]],"mmm")</f>
        <v>Jun</v>
      </c>
      <c r="F9388" s="4" t="s">
        <v>15</v>
      </c>
      <c r="G9388" s="4" t="s">
        <v>127</v>
      </c>
      <c r="H9388" s="4" t="s">
        <v>128</v>
      </c>
      <c r="I9388" s="6" t="s">
        <v>23</v>
      </c>
      <c r="J9388" s="7">
        <v>43</v>
      </c>
      <c r="K9388" s="8">
        <v>119</v>
      </c>
      <c r="L9388" s="9">
        <f t="shared" si="146"/>
        <v>5117</v>
      </c>
      <c r="M9388" s="9">
        <v>2302.65</v>
      </c>
      <c r="N9388" s="10">
        <v>0.45</v>
      </c>
      <c r="O9388" s="4" t="s">
        <v>24</v>
      </c>
    </row>
    <row r="9389" spans="1:15" ht="14.25" customHeight="1" x14ac:dyDescent="0.25">
      <c r="A9389" s="4" t="s">
        <v>14</v>
      </c>
      <c r="B9389" s="4">
        <v>1185732</v>
      </c>
      <c r="C9389" s="5">
        <v>44383</v>
      </c>
      <c r="D9389" s="37">
        <v>2021</v>
      </c>
      <c r="E9389" s="5" t="str">
        <f>TEXT(Sales[[#This Row],[Invoice Date]],"mmm")</f>
        <v>Jul</v>
      </c>
      <c r="F9389" s="4" t="s">
        <v>15</v>
      </c>
      <c r="G9389" s="4" t="s">
        <v>127</v>
      </c>
      <c r="H9389" s="4" t="s">
        <v>128</v>
      </c>
      <c r="I9389" s="6" t="s">
        <v>17</v>
      </c>
      <c r="J9389" s="7">
        <v>38</v>
      </c>
      <c r="K9389" s="8">
        <v>173</v>
      </c>
      <c r="L9389" s="9">
        <f t="shared" si="146"/>
        <v>6574</v>
      </c>
      <c r="M9389" s="9">
        <v>2498.12</v>
      </c>
      <c r="N9389" s="10">
        <v>0.38</v>
      </c>
      <c r="O9389" s="4" t="s">
        <v>24</v>
      </c>
    </row>
    <row r="9390" spans="1:15" ht="14.25" customHeight="1" x14ac:dyDescent="0.25">
      <c r="A9390" s="4" t="s">
        <v>14</v>
      </c>
      <c r="B9390" s="4">
        <v>1185732</v>
      </c>
      <c r="C9390" s="5">
        <v>44383</v>
      </c>
      <c r="D9390" s="37">
        <v>2021</v>
      </c>
      <c r="E9390" s="5" t="str">
        <f>TEXT(Sales[[#This Row],[Invoice Date]],"mmm")</f>
        <v>Jul</v>
      </c>
      <c r="F9390" s="4" t="s">
        <v>15</v>
      </c>
      <c r="G9390" s="4" t="s">
        <v>127</v>
      </c>
      <c r="H9390" s="4" t="s">
        <v>128</v>
      </c>
      <c r="I9390" s="6" t="s">
        <v>19</v>
      </c>
      <c r="J9390" s="7">
        <v>32</v>
      </c>
      <c r="K9390" s="8">
        <v>114</v>
      </c>
      <c r="L9390" s="9">
        <f t="shared" si="146"/>
        <v>3648</v>
      </c>
      <c r="M9390" s="9">
        <v>1349.76</v>
      </c>
      <c r="N9390" s="10">
        <v>0.37</v>
      </c>
      <c r="O9390" s="4" t="s">
        <v>24</v>
      </c>
    </row>
    <row r="9391" spans="1:15" ht="14.25" customHeight="1" x14ac:dyDescent="0.25">
      <c r="A9391" s="4" t="s">
        <v>14</v>
      </c>
      <c r="B9391" s="4">
        <v>1185732</v>
      </c>
      <c r="C9391" s="5">
        <v>44383</v>
      </c>
      <c r="D9391" s="37">
        <v>2021</v>
      </c>
      <c r="E9391" s="5" t="str">
        <f>TEXT(Sales[[#This Row],[Invoice Date]],"mmm")</f>
        <v>Jul</v>
      </c>
      <c r="F9391" s="4" t="s">
        <v>15</v>
      </c>
      <c r="G9391" s="4" t="s">
        <v>127</v>
      </c>
      <c r="H9391" s="4" t="s">
        <v>128</v>
      </c>
      <c r="I9391" s="6" t="s">
        <v>20</v>
      </c>
      <c r="J9391" s="7">
        <v>27</v>
      </c>
      <c r="K9391" s="8">
        <v>78</v>
      </c>
      <c r="L9391" s="9">
        <f t="shared" si="146"/>
        <v>2106</v>
      </c>
      <c r="M9391" s="9">
        <v>947.7</v>
      </c>
      <c r="N9391" s="10">
        <v>0.45</v>
      </c>
      <c r="O9391" s="4" t="s">
        <v>24</v>
      </c>
    </row>
    <row r="9392" spans="1:15" ht="14.25" customHeight="1" x14ac:dyDescent="0.25">
      <c r="A9392" s="4" t="s">
        <v>14</v>
      </c>
      <c r="B9392" s="4">
        <v>1185732</v>
      </c>
      <c r="C9392" s="5">
        <v>44383</v>
      </c>
      <c r="D9392" s="37">
        <v>2021</v>
      </c>
      <c r="E9392" s="5" t="str">
        <f>TEXT(Sales[[#This Row],[Invoice Date]],"mmm")</f>
        <v>Jul</v>
      </c>
      <c r="F9392" s="4" t="s">
        <v>15</v>
      </c>
      <c r="G9392" s="4" t="s">
        <v>127</v>
      </c>
      <c r="H9392" s="4" t="s">
        <v>128</v>
      </c>
      <c r="I9392" s="6" t="s">
        <v>21</v>
      </c>
      <c r="J9392" s="7">
        <v>31</v>
      </c>
      <c r="K9392" s="8">
        <v>60</v>
      </c>
      <c r="L9392" s="9">
        <f t="shared" si="146"/>
        <v>1860</v>
      </c>
      <c r="M9392" s="9">
        <v>855.6</v>
      </c>
      <c r="N9392" s="10">
        <v>0.46</v>
      </c>
      <c r="O9392" s="4" t="s">
        <v>24</v>
      </c>
    </row>
    <row r="9393" spans="1:15" ht="14.25" customHeight="1" x14ac:dyDescent="0.25">
      <c r="A9393" s="4" t="s">
        <v>14</v>
      </c>
      <c r="B9393" s="4">
        <v>1185732</v>
      </c>
      <c r="C9393" s="5">
        <v>44383</v>
      </c>
      <c r="D9393" s="37">
        <v>2021</v>
      </c>
      <c r="E9393" s="5" t="str">
        <f>TEXT(Sales[[#This Row],[Invoice Date]],"mmm")</f>
        <v>Jul</v>
      </c>
      <c r="F9393" s="4" t="s">
        <v>15</v>
      </c>
      <c r="G9393" s="4" t="s">
        <v>127</v>
      </c>
      <c r="H9393" s="4" t="s">
        <v>128</v>
      </c>
      <c r="I9393" s="6" t="s">
        <v>22</v>
      </c>
      <c r="J9393" s="7">
        <v>33</v>
      </c>
      <c r="K9393" s="8">
        <v>68</v>
      </c>
      <c r="L9393" s="9">
        <f t="shared" si="146"/>
        <v>2244</v>
      </c>
      <c r="M9393" s="9">
        <v>762.95999999999992</v>
      </c>
      <c r="N9393" s="10">
        <v>0.33999999999999997</v>
      </c>
      <c r="O9393" s="4" t="s">
        <v>24</v>
      </c>
    </row>
    <row r="9394" spans="1:15" ht="14.25" customHeight="1" x14ac:dyDescent="0.25">
      <c r="A9394" s="4" t="s">
        <v>14</v>
      </c>
      <c r="B9394" s="4">
        <v>1185732</v>
      </c>
      <c r="C9394" s="5">
        <v>44383</v>
      </c>
      <c r="D9394" s="37">
        <v>2021</v>
      </c>
      <c r="E9394" s="5" t="str">
        <f>TEXT(Sales[[#This Row],[Invoice Date]],"mmm")</f>
        <v>Jul</v>
      </c>
      <c r="F9394" s="4" t="s">
        <v>15</v>
      </c>
      <c r="G9394" s="4" t="s">
        <v>127</v>
      </c>
      <c r="H9394" s="4" t="s">
        <v>128</v>
      </c>
      <c r="I9394" s="6" t="s">
        <v>23</v>
      </c>
      <c r="J9394" s="7">
        <v>38</v>
      </c>
      <c r="K9394" s="8">
        <v>136</v>
      </c>
      <c r="L9394" s="9">
        <f t="shared" si="146"/>
        <v>5168</v>
      </c>
      <c r="M9394" s="9">
        <v>2170.5600000000004</v>
      </c>
      <c r="N9394" s="10">
        <v>0.42000000000000004</v>
      </c>
      <c r="O9394" s="4" t="s">
        <v>24</v>
      </c>
    </row>
    <row r="9395" spans="1:15" ht="14.25" customHeight="1" x14ac:dyDescent="0.25">
      <c r="A9395" s="4" t="s">
        <v>14</v>
      </c>
      <c r="B9395" s="4">
        <v>1185732</v>
      </c>
      <c r="C9395" s="5">
        <v>44415</v>
      </c>
      <c r="D9395" s="37">
        <v>2021</v>
      </c>
      <c r="E9395" s="5" t="str">
        <f>TEXT(Sales[[#This Row],[Invoice Date]],"mmm")</f>
        <v>Aug</v>
      </c>
      <c r="F9395" s="4" t="s">
        <v>15</v>
      </c>
      <c r="G9395" s="4" t="s">
        <v>127</v>
      </c>
      <c r="H9395" s="4" t="s">
        <v>128</v>
      </c>
      <c r="I9395" s="6" t="s">
        <v>17</v>
      </c>
      <c r="J9395" s="7">
        <v>38</v>
      </c>
      <c r="K9395" s="8">
        <v>182</v>
      </c>
      <c r="L9395" s="9">
        <f t="shared" si="146"/>
        <v>6916</v>
      </c>
      <c r="M9395" s="9">
        <v>2835.56</v>
      </c>
      <c r="N9395" s="10">
        <v>0.41</v>
      </c>
      <c r="O9395" s="4" t="s">
        <v>24</v>
      </c>
    </row>
    <row r="9396" spans="1:15" ht="14.25" customHeight="1" x14ac:dyDescent="0.25">
      <c r="A9396" s="4" t="s">
        <v>14</v>
      </c>
      <c r="B9396" s="4">
        <v>1185732</v>
      </c>
      <c r="C9396" s="5">
        <v>44415</v>
      </c>
      <c r="D9396" s="37">
        <v>2021</v>
      </c>
      <c r="E9396" s="5" t="str">
        <f>TEXT(Sales[[#This Row],[Invoice Date]],"mmm")</f>
        <v>Aug</v>
      </c>
      <c r="F9396" s="4" t="s">
        <v>15</v>
      </c>
      <c r="G9396" s="4" t="s">
        <v>127</v>
      </c>
      <c r="H9396" s="4" t="s">
        <v>128</v>
      </c>
      <c r="I9396" s="6" t="s">
        <v>19</v>
      </c>
      <c r="J9396" s="7">
        <v>31</v>
      </c>
      <c r="K9396" s="8">
        <v>111</v>
      </c>
      <c r="L9396" s="9">
        <f t="shared" si="146"/>
        <v>3441</v>
      </c>
      <c r="M9396" s="9">
        <v>1307.58</v>
      </c>
      <c r="N9396" s="10">
        <v>0.38</v>
      </c>
      <c r="O9396" s="4" t="s">
        <v>24</v>
      </c>
    </row>
    <row r="9397" spans="1:15" ht="14.25" customHeight="1" x14ac:dyDescent="0.25">
      <c r="A9397" s="4" t="s">
        <v>14</v>
      </c>
      <c r="B9397" s="4">
        <v>1185732</v>
      </c>
      <c r="C9397" s="5">
        <v>44415</v>
      </c>
      <c r="D9397" s="37">
        <v>2021</v>
      </c>
      <c r="E9397" s="5" t="str">
        <f>TEXT(Sales[[#This Row],[Invoice Date]],"mmm")</f>
        <v>Aug</v>
      </c>
      <c r="F9397" s="4" t="s">
        <v>15</v>
      </c>
      <c r="G9397" s="4" t="s">
        <v>127</v>
      </c>
      <c r="H9397" s="4" t="s">
        <v>128</v>
      </c>
      <c r="I9397" s="6" t="s">
        <v>20</v>
      </c>
      <c r="J9397" s="7">
        <v>30</v>
      </c>
      <c r="K9397" s="8">
        <v>85</v>
      </c>
      <c r="L9397" s="9">
        <f t="shared" si="146"/>
        <v>2550</v>
      </c>
      <c r="M9397" s="9">
        <v>1096.5000000000002</v>
      </c>
      <c r="N9397" s="10">
        <v>0.43000000000000005</v>
      </c>
      <c r="O9397" s="4" t="s">
        <v>24</v>
      </c>
    </row>
    <row r="9398" spans="1:15" ht="14.25" customHeight="1" x14ac:dyDescent="0.25">
      <c r="A9398" s="4" t="s">
        <v>14</v>
      </c>
      <c r="B9398" s="4">
        <v>1185732</v>
      </c>
      <c r="C9398" s="5">
        <v>44415</v>
      </c>
      <c r="D9398" s="37">
        <v>2021</v>
      </c>
      <c r="E9398" s="5" t="str">
        <f>TEXT(Sales[[#This Row],[Invoice Date]],"mmm")</f>
        <v>Aug</v>
      </c>
      <c r="F9398" s="4" t="s">
        <v>15</v>
      </c>
      <c r="G9398" s="4" t="s">
        <v>127</v>
      </c>
      <c r="H9398" s="4" t="s">
        <v>128</v>
      </c>
      <c r="I9398" s="6" t="s">
        <v>21</v>
      </c>
      <c r="J9398" s="7">
        <v>29</v>
      </c>
      <c r="K9398" s="8">
        <v>47</v>
      </c>
      <c r="L9398" s="9">
        <f t="shared" si="146"/>
        <v>1363</v>
      </c>
      <c r="M9398" s="9">
        <v>586.09</v>
      </c>
      <c r="N9398" s="10">
        <v>0.43000000000000005</v>
      </c>
      <c r="O9398" s="4" t="s">
        <v>24</v>
      </c>
    </row>
    <row r="9399" spans="1:15" ht="14.25" customHeight="1" x14ac:dyDescent="0.25">
      <c r="A9399" s="4" t="s">
        <v>14</v>
      </c>
      <c r="B9399" s="4">
        <v>1185732</v>
      </c>
      <c r="C9399" s="5">
        <v>44415</v>
      </c>
      <c r="D9399" s="37">
        <v>2021</v>
      </c>
      <c r="E9399" s="5" t="str">
        <f>TEXT(Sales[[#This Row],[Invoice Date]],"mmm")</f>
        <v>Aug</v>
      </c>
      <c r="F9399" s="4" t="s">
        <v>15</v>
      </c>
      <c r="G9399" s="4" t="s">
        <v>127</v>
      </c>
      <c r="H9399" s="4" t="s">
        <v>128</v>
      </c>
      <c r="I9399" s="6" t="s">
        <v>22</v>
      </c>
      <c r="J9399" s="7">
        <v>37</v>
      </c>
      <c r="K9399" s="8">
        <v>40</v>
      </c>
      <c r="L9399" s="9">
        <f t="shared" si="146"/>
        <v>1480</v>
      </c>
      <c r="M9399" s="9">
        <v>532.79999999999995</v>
      </c>
      <c r="N9399" s="10">
        <v>0.36</v>
      </c>
      <c r="O9399" s="4" t="s">
        <v>24</v>
      </c>
    </row>
    <row r="9400" spans="1:15" ht="14.25" customHeight="1" x14ac:dyDescent="0.25">
      <c r="A9400" s="4" t="s">
        <v>14</v>
      </c>
      <c r="B9400" s="4">
        <v>1185732</v>
      </c>
      <c r="C9400" s="5">
        <v>44415</v>
      </c>
      <c r="D9400" s="37">
        <v>2021</v>
      </c>
      <c r="E9400" s="5" t="str">
        <f>TEXT(Sales[[#This Row],[Invoice Date]],"mmm")</f>
        <v>Aug</v>
      </c>
      <c r="F9400" s="4" t="s">
        <v>15</v>
      </c>
      <c r="G9400" s="4" t="s">
        <v>127</v>
      </c>
      <c r="H9400" s="4" t="s">
        <v>128</v>
      </c>
      <c r="I9400" s="6" t="s">
        <v>23</v>
      </c>
      <c r="J9400" s="7">
        <v>38</v>
      </c>
      <c r="K9400" s="8">
        <v>96</v>
      </c>
      <c r="L9400" s="9">
        <f t="shared" si="146"/>
        <v>3648</v>
      </c>
      <c r="M9400" s="9">
        <v>1714.5600000000002</v>
      </c>
      <c r="N9400" s="10">
        <v>0.47000000000000003</v>
      </c>
      <c r="O9400" s="4" t="s">
        <v>24</v>
      </c>
    </row>
    <row r="9401" spans="1:15" ht="14.25" customHeight="1" x14ac:dyDescent="0.25">
      <c r="A9401" s="4" t="s">
        <v>14</v>
      </c>
      <c r="B9401" s="4">
        <v>1185732</v>
      </c>
      <c r="C9401" s="5">
        <v>44445</v>
      </c>
      <c r="D9401" s="37">
        <v>2021</v>
      </c>
      <c r="E9401" s="5" t="str">
        <f>TEXT(Sales[[#This Row],[Invoice Date]],"mmm")</f>
        <v>Sep</v>
      </c>
      <c r="F9401" s="4" t="s">
        <v>15</v>
      </c>
      <c r="G9401" s="4" t="s">
        <v>127</v>
      </c>
      <c r="H9401" s="4" t="s">
        <v>128</v>
      </c>
      <c r="I9401" s="6" t="s">
        <v>17</v>
      </c>
      <c r="J9401" s="7">
        <v>39</v>
      </c>
      <c r="K9401" s="8">
        <v>128</v>
      </c>
      <c r="L9401" s="9">
        <f t="shared" si="146"/>
        <v>4992</v>
      </c>
      <c r="M9401" s="9">
        <v>2096.64</v>
      </c>
      <c r="N9401" s="10">
        <v>0.42</v>
      </c>
      <c r="O9401" s="4" t="s">
        <v>24</v>
      </c>
    </row>
    <row r="9402" spans="1:15" ht="14.25" customHeight="1" x14ac:dyDescent="0.25">
      <c r="A9402" s="4" t="s">
        <v>14</v>
      </c>
      <c r="B9402" s="4">
        <v>1185732</v>
      </c>
      <c r="C9402" s="5">
        <v>44445</v>
      </c>
      <c r="D9402" s="37">
        <v>2021</v>
      </c>
      <c r="E9402" s="5" t="str">
        <f>TEXT(Sales[[#This Row],[Invoice Date]],"mmm")</f>
        <v>Sep</v>
      </c>
      <c r="F9402" s="4" t="s">
        <v>15</v>
      </c>
      <c r="G9402" s="4" t="s">
        <v>127</v>
      </c>
      <c r="H9402" s="4" t="s">
        <v>128</v>
      </c>
      <c r="I9402" s="6" t="s">
        <v>19</v>
      </c>
      <c r="J9402" s="7">
        <v>30</v>
      </c>
      <c r="K9402" s="8">
        <v>79</v>
      </c>
      <c r="L9402" s="9">
        <f t="shared" si="146"/>
        <v>2370</v>
      </c>
      <c r="M9402" s="9">
        <v>876.9</v>
      </c>
      <c r="N9402" s="10">
        <v>0.37</v>
      </c>
      <c r="O9402" s="4" t="s">
        <v>24</v>
      </c>
    </row>
    <row r="9403" spans="1:15" ht="14.25" customHeight="1" x14ac:dyDescent="0.25">
      <c r="A9403" s="4" t="s">
        <v>14</v>
      </c>
      <c r="B9403" s="4">
        <v>1185732</v>
      </c>
      <c r="C9403" s="5">
        <v>44445</v>
      </c>
      <c r="D9403" s="37">
        <v>2021</v>
      </c>
      <c r="E9403" s="5" t="str">
        <f>TEXT(Sales[[#This Row],[Invoice Date]],"mmm")</f>
        <v>Sep</v>
      </c>
      <c r="F9403" s="4" t="s">
        <v>15</v>
      </c>
      <c r="G9403" s="4" t="s">
        <v>127</v>
      </c>
      <c r="H9403" s="4" t="s">
        <v>128</v>
      </c>
      <c r="I9403" s="6" t="s">
        <v>20</v>
      </c>
      <c r="J9403" s="7">
        <v>29</v>
      </c>
      <c r="K9403" s="8">
        <v>39</v>
      </c>
      <c r="L9403" s="9">
        <f t="shared" si="146"/>
        <v>1131</v>
      </c>
      <c r="M9403" s="9">
        <v>486.33000000000004</v>
      </c>
      <c r="N9403" s="10">
        <v>0.43000000000000005</v>
      </c>
      <c r="O9403" s="4" t="s">
        <v>24</v>
      </c>
    </row>
    <row r="9404" spans="1:15" ht="14.25" customHeight="1" x14ac:dyDescent="0.25">
      <c r="A9404" s="4" t="s">
        <v>14</v>
      </c>
      <c r="B9404" s="4">
        <v>1185732</v>
      </c>
      <c r="C9404" s="5">
        <v>44445</v>
      </c>
      <c r="D9404" s="37">
        <v>2021</v>
      </c>
      <c r="E9404" s="5" t="str">
        <f>TEXT(Sales[[#This Row],[Invoice Date]],"mmm")</f>
        <v>Sep</v>
      </c>
      <c r="F9404" s="4" t="s">
        <v>15</v>
      </c>
      <c r="G9404" s="4" t="s">
        <v>127</v>
      </c>
      <c r="H9404" s="4" t="s">
        <v>128</v>
      </c>
      <c r="I9404" s="6" t="s">
        <v>21</v>
      </c>
      <c r="J9404" s="7">
        <v>30</v>
      </c>
      <c r="K9404" s="8">
        <v>32</v>
      </c>
      <c r="L9404" s="9">
        <f t="shared" si="146"/>
        <v>960</v>
      </c>
      <c r="M9404" s="9">
        <v>441.6</v>
      </c>
      <c r="N9404" s="10">
        <v>0.46</v>
      </c>
      <c r="O9404" s="4" t="s">
        <v>24</v>
      </c>
    </row>
    <row r="9405" spans="1:15" ht="14.25" customHeight="1" x14ac:dyDescent="0.25">
      <c r="A9405" s="4" t="s">
        <v>14</v>
      </c>
      <c r="B9405" s="4">
        <v>1185732</v>
      </c>
      <c r="C9405" s="5">
        <v>44445</v>
      </c>
      <c r="D9405" s="37">
        <v>2021</v>
      </c>
      <c r="E9405" s="5" t="str">
        <f>TEXT(Sales[[#This Row],[Invoice Date]],"mmm")</f>
        <v>Sep</v>
      </c>
      <c r="F9405" s="4" t="s">
        <v>15</v>
      </c>
      <c r="G9405" s="4" t="s">
        <v>127</v>
      </c>
      <c r="H9405" s="4" t="s">
        <v>128</v>
      </c>
      <c r="I9405" s="6" t="s">
        <v>22</v>
      </c>
      <c r="J9405" s="7">
        <v>34</v>
      </c>
      <c r="K9405" s="8">
        <v>33</v>
      </c>
      <c r="L9405" s="9">
        <f t="shared" si="146"/>
        <v>1122</v>
      </c>
      <c r="M9405" s="9">
        <v>403.91999999999996</v>
      </c>
      <c r="N9405" s="10">
        <v>0.36</v>
      </c>
      <c r="O9405" s="4" t="s">
        <v>24</v>
      </c>
    </row>
    <row r="9406" spans="1:15" ht="14.25" customHeight="1" x14ac:dyDescent="0.25">
      <c r="A9406" s="4" t="s">
        <v>14</v>
      </c>
      <c r="B9406" s="4">
        <v>1185732</v>
      </c>
      <c r="C9406" s="5">
        <v>44445</v>
      </c>
      <c r="D9406" s="37">
        <v>2021</v>
      </c>
      <c r="E9406" s="5" t="str">
        <f>TEXT(Sales[[#This Row],[Invoice Date]],"mmm")</f>
        <v>Sep</v>
      </c>
      <c r="F9406" s="4" t="s">
        <v>15</v>
      </c>
      <c r="G9406" s="4" t="s">
        <v>127</v>
      </c>
      <c r="H9406" s="4" t="s">
        <v>128</v>
      </c>
      <c r="I9406" s="6" t="s">
        <v>23</v>
      </c>
      <c r="J9406" s="7">
        <v>41</v>
      </c>
      <c r="K9406" s="8">
        <v>64</v>
      </c>
      <c r="L9406" s="9">
        <f t="shared" si="146"/>
        <v>2624</v>
      </c>
      <c r="M9406" s="9">
        <v>1180.8</v>
      </c>
      <c r="N9406" s="10">
        <v>0.45</v>
      </c>
      <c r="O9406" s="4" t="s">
        <v>24</v>
      </c>
    </row>
    <row r="9407" spans="1:15" ht="14.25" customHeight="1" x14ac:dyDescent="0.25">
      <c r="A9407" s="4" t="s">
        <v>14</v>
      </c>
      <c r="B9407" s="4">
        <v>1185732</v>
      </c>
      <c r="C9407" s="5">
        <v>44477</v>
      </c>
      <c r="D9407" s="37">
        <v>2021</v>
      </c>
      <c r="E9407" s="5" t="str">
        <f>TEXT(Sales[[#This Row],[Invoice Date]],"mmm")</f>
        <v>Oct</v>
      </c>
      <c r="F9407" s="4" t="s">
        <v>15</v>
      </c>
      <c r="G9407" s="4" t="s">
        <v>127</v>
      </c>
      <c r="H9407" s="4" t="s">
        <v>128</v>
      </c>
      <c r="I9407" s="6" t="s">
        <v>17</v>
      </c>
      <c r="J9407" s="7">
        <v>37</v>
      </c>
      <c r="K9407" s="8">
        <v>113</v>
      </c>
      <c r="L9407" s="9">
        <f t="shared" si="146"/>
        <v>4181</v>
      </c>
      <c r="M9407" s="9">
        <v>1714.2099999999998</v>
      </c>
      <c r="N9407" s="10">
        <v>0.41</v>
      </c>
      <c r="O9407" s="4" t="s">
        <v>24</v>
      </c>
    </row>
    <row r="9408" spans="1:15" ht="14.25" customHeight="1" x14ac:dyDescent="0.25">
      <c r="A9408" s="4" t="s">
        <v>14</v>
      </c>
      <c r="B9408" s="4">
        <v>1185732</v>
      </c>
      <c r="C9408" s="5">
        <v>44477</v>
      </c>
      <c r="D9408" s="37">
        <v>2021</v>
      </c>
      <c r="E9408" s="5" t="str">
        <f>TEXT(Sales[[#This Row],[Invoice Date]],"mmm")</f>
        <v>Oct</v>
      </c>
      <c r="F9408" s="4" t="s">
        <v>15</v>
      </c>
      <c r="G9408" s="4" t="s">
        <v>127</v>
      </c>
      <c r="H9408" s="4" t="s">
        <v>128</v>
      </c>
      <c r="I9408" s="6" t="s">
        <v>19</v>
      </c>
      <c r="J9408" s="7">
        <v>38</v>
      </c>
      <c r="K9408" s="8">
        <v>68</v>
      </c>
      <c r="L9408" s="9">
        <f t="shared" si="146"/>
        <v>2584</v>
      </c>
      <c r="M9408" s="9">
        <v>981.92</v>
      </c>
      <c r="N9408" s="10">
        <v>0.38</v>
      </c>
      <c r="O9408" s="4" t="s">
        <v>24</v>
      </c>
    </row>
    <row r="9409" spans="1:15" ht="14.25" customHeight="1" x14ac:dyDescent="0.25">
      <c r="A9409" s="4" t="s">
        <v>14</v>
      </c>
      <c r="B9409" s="4">
        <v>1185732</v>
      </c>
      <c r="C9409" s="5">
        <v>44477</v>
      </c>
      <c r="D9409" s="37">
        <v>2021</v>
      </c>
      <c r="E9409" s="5" t="str">
        <f>TEXT(Sales[[#This Row],[Invoice Date]],"mmm")</f>
        <v>Oct</v>
      </c>
      <c r="F9409" s="4" t="s">
        <v>15</v>
      </c>
      <c r="G9409" s="4" t="s">
        <v>127</v>
      </c>
      <c r="H9409" s="4" t="s">
        <v>128</v>
      </c>
      <c r="I9409" s="6" t="s">
        <v>20</v>
      </c>
      <c r="J9409" s="7">
        <v>40</v>
      </c>
      <c r="K9409" s="8">
        <v>30</v>
      </c>
      <c r="L9409" s="9">
        <f t="shared" si="146"/>
        <v>1200</v>
      </c>
      <c r="M9409" s="9">
        <v>528</v>
      </c>
      <c r="N9409" s="10">
        <v>0.44</v>
      </c>
      <c r="O9409" s="4" t="s">
        <v>24</v>
      </c>
    </row>
    <row r="9410" spans="1:15" ht="14.25" customHeight="1" x14ac:dyDescent="0.25">
      <c r="A9410" s="4" t="s">
        <v>14</v>
      </c>
      <c r="B9410" s="4">
        <v>1185732</v>
      </c>
      <c r="C9410" s="5">
        <v>44477</v>
      </c>
      <c r="D9410" s="37">
        <v>2021</v>
      </c>
      <c r="E9410" s="5" t="str">
        <f>TEXT(Sales[[#This Row],[Invoice Date]],"mmm")</f>
        <v>Oct</v>
      </c>
      <c r="F9410" s="4" t="s">
        <v>15</v>
      </c>
      <c r="G9410" s="4" t="s">
        <v>127</v>
      </c>
      <c r="H9410" s="4" t="s">
        <v>128</v>
      </c>
      <c r="I9410" s="6" t="s">
        <v>21</v>
      </c>
      <c r="J9410" s="7">
        <v>39</v>
      </c>
      <c r="K9410" s="8">
        <v>23</v>
      </c>
      <c r="L9410" s="9">
        <f t="shared" si="146"/>
        <v>897</v>
      </c>
      <c r="M9410" s="9">
        <v>403.65000000000003</v>
      </c>
      <c r="N9410" s="10">
        <v>0.45</v>
      </c>
      <c r="O9410" s="4" t="s">
        <v>24</v>
      </c>
    </row>
    <row r="9411" spans="1:15" ht="14.25" customHeight="1" x14ac:dyDescent="0.25">
      <c r="A9411" s="4" t="s">
        <v>14</v>
      </c>
      <c r="B9411" s="4">
        <v>1185732</v>
      </c>
      <c r="C9411" s="5">
        <v>44477</v>
      </c>
      <c r="D9411" s="37">
        <v>2021</v>
      </c>
      <c r="E9411" s="5" t="str">
        <f>TEXT(Sales[[#This Row],[Invoice Date]],"mmm")</f>
        <v>Oct</v>
      </c>
      <c r="F9411" s="4" t="s">
        <v>15</v>
      </c>
      <c r="G9411" s="4" t="s">
        <v>127</v>
      </c>
      <c r="H9411" s="4" t="s">
        <v>128</v>
      </c>
      <c r="I9411" s="6" t="s">
        <v>22</v>
      </c>
      <c r="J9411" s="7">
        <v>40</v>
      </c>
      <c r="K9411" s="8">
        <v>23</v>
      </c>
      <c r="L9411" s="9">
        <f t="shared" ref="L9411:L9474" si="147">J9411*K9411</f>
        <v>920</v>
      </c>
      <c r="M9411" s="9">
        <v>303.59999999999997</v>
      </c>
      <c r="N9411" s="10">
        <v>0.32999999999999996</v>
      </c>
      <c r="O9411" s="4" t="s">
        <v>24</v>
      </c>
    </row>
    <row r="9412" spans="1:15" ht="14.25" customHeight="1" x14ac:dyDescent="0.25">
      <c r="A9412" s="4" t="s">
        <v>26</v>
      </c>
      <c r="B9412" s="4">
        <v>1185732</v>
      </c>
      <c r="C9412" s="5">
        <v>44477</v>
      </c>
      <c r="D9412" s="37">
        <v>2021</v>
      </c>
      <c r="E9412" s="5" t="str">
        <f>TEXT(Sales[[#This Row],[Invoice Date]],"mmm")</f>
        <v>Oct</v>
      </c>
      <c r="F9412" s="4" t="s">
        <v>15</v>
      </c>
      <c r="G9412" s="4" t="s">
        <v>127</v>
      </c>
      <c r="H9412" s="4" t="s">
        <v>128</v>
      </c>
      <c r="I9412" s="6" t="s">
        <v>23</v>
      </c>
      <c r="J9412" s="7">
        <v>47</v>
      </c>
      <c r="K9412" s="8">
        <v>66</v>
      </c>
      <c r="L9412" s="9">
        <f t="shared" si="147"/>
        <v>3102</v>
      </c>
      <c r="M9412" s="9">
        <v>1364.88</v>
      </c>
      <c r="N9412" s="10">
        <v>0.44</v>
      </c>
      <c r="O9412" s="4" t="s">
        <v>24</v>
      </c>
    </row>
    <row r="9413" spans="1:15" ht="14.25" customHeight="1" x14ac:dyDescent="0.25">
      <c r="A9413" s="4" t="s">
        <v>26</v>
      </c>
      <c r="B9413" s="4">
        <v>1185732</v>
      </c>
      <c r="C9413" s="5">
        <v>44507</v>
      </c>
      <c r="D9413" s="37">
        <v>2021</v>
      </c>
      <c r="E9413" s="5" t="str">
        <f>TEXT(Sales[[#This Row],[Invoice Date]],"mmm")</f>
        <v>Nov</v>
      </c>
      <c r="F9413" s="4" t="s">
        <v>15</v>
      </c>
      <c r="G9413" s="4" t="s">
        <v>127</v>
      </c>
      <c r="H9413" s="4" t="s">
        <v>128</v>
      </c>
      <c r="I9413" s="6" t="s">
        <v>17</v>
      </c>
      <c r="J9413" s="7">
        <v>40</v>
      </c>
      <c r="K9413" s="8">
        <v>105</v>
      </c>
      <c r="L9413" s="9">
        <f t="shared" si="147"/>
        <v>4200</v>
      </c>
      <c r="M9413" s="9">
        <v>1764</v>
      </c>
      <c r="N9413" s="10">
        <v>0.42</v>
      </c>
      <c r="O9413" s="4" t="s">
        <v>24</v>
      </c>
    </row>
    <row r="9414" spans="1:15" ht="14.25" customHeight="1" x14ac:dyDescent="0.25">
      <c r="A9414" s="4" t="s">
        <v>26</v>
      </c>
      <c r="B9414" s="4">
        <v>1185732</v>
      </c>
      <c r="C9414" s="5">
        <v>44507</v>
      </c>
      <c r="D9414" s="37">
        <v>2021</v>
      </c>
      <c r="E9414" s="5" t="str">
        <f>TEXT(Sales[[#This Row],[Invoice Date]],"mmm")</f>
        <v>Nov</v>
      </c>
      <c r="F9414" s="4" t="s">
        <v>15</v>
      </c>
      <c r="G9414" s="4" t="s">
        <v>127</v>
      </c>
      <c r="H9414" s="4" t="s">
        <v>128</v>
      </c>
      <c r="I9414" s="6" t="s">
        <v>19</v>
      </c>
      <c r="J9414" s="7">
        <v>40</v>
      </c>
      <c r="K9414" s="8">
        <v>74</v>
      </c>
      <c r="L9414" s="9">
        <f t="shared" si="147"/>
        <v>2960</v>
      </c>
      <c r="M9414" s="9">
        <v>1243.2</v>
      </c>
      <c r="N9414" s="10">
        <v>0.42</v>
      </c>
      <c r="O9414" s="4" t="s">
        <v>24</v>
      </c>
    </row>
    <row r="9415" spans="1:15" ht="14.25" customHeight="1" x14ac:dyDescent="0.25">
      <c r="A9415" s="4" t="s">
        <v>26</v>
      </c>
      <c r="B9415" s="4">
        <v>1185732</v>
      </c>
      <c r="C9415" s="5">
        <v>44507</v>
      </c>
      <c r="D9415" s="37">
        <v>2021</v>
      </c>
      <c r="E9415" s="5" t="str">
        <f>TEXT(Sales[[#This Row],[Invoice Date]],"mmm")</f>
        <v>Nov</v>
      </c>
      <c r="F9415" s="4" t="s">
        <v>15</v>
      </c>
      <c r="G9415" s="4" t="s">
        <v>127</v>
      </c>
      <c r="H9415" s="4" t="s">
        <v>128</v>
      </c>
      <c r="I9415" s="6" t="s">
        <v>20</v>
      </c>
      <c r="J9415" s="7">
        <v>37</v>
      </c>
      <c r="K9415" s="8">
        <v>68</v>
      </c>
      <c r="L9415" s="9">
        <f t="shared" si="147"/>
        <v>2516</v>
      </c>
      <c r="M9415" s="9">
        <v>1132.2</v>
      </c>
      <c r="N9415" s="10">
        <v>0.45</v>
      </c>
      <c r="O9415" s="4" t="s">
        <v>24</v>
      </c>
    </row>
    <row r="9416" spans="1:15" ht="14.25" customHeight="1" x14ac:dyDescent="0.25">
      <c r="A9416" s="4" t="s">
        <v>26</v>
      </c>
      <c r="B9416" s="4">
        <v>1185732</v>
      </c>
      <c r="C9416" s="5">
        <v>44507</v>
      </c>
      <c r="D9416" s="37">
        <v>2021</v>
      </c>
      <c r="E9416" s="5" t="str">
        <f>TEXT(Sales[[#This Row],[Invoice Date]],"mmm")</f>
        <v>Nov</v>
      </c>
      <c r="F9416" s="4" t="s">
        <v>15</v>
      </c>
      <c r="G9416" s="4" t="s">
        <v>127</v>
      </c>
      <c r="H9416" s="4" t="s">
        <v>128</v>
      </c>
      <c r="I9416" s="6" t="s">
        <v>21</v>
      </c>
      <c r="J9416" s="7">
        <v>36</v>
      </c>
      <c r="K9416" s="8">
        <v>68</v>
      </c>
      <c r="L9416" s="9">
        <f t="shared" si="147"/>
        <v>2448</v>
      </c>
      <c r="M9416" s="9">
        <v>1101.6000000000001</v>
      </c>
      <c r="N9416" s="10">
        <v>0.45</v>
      </c>
      <c r="O9416" s="4" t="s">
        <v>24</v>
      </c>
    </row>
    <row r="9417" spans="1:15" ht="14.25" customHeight="1" x14ac:dyDescent="0.25">
      <c r="A9417" s="4" t="s">
        <v>26</v>
      </c>
      <c r="B9417" s="4">
        <v>1185732</v>
      </c>
      <c r="C9417" s="5">
        <v>44507</v>
      </c>
      <c r="D9417" s="37">
        <v>2021</v>
      </c>
      <c r="E9417" s="5" t="str">
        <f>TEXT(Sales[[#This Row],[Invoice Date]],"mmm")</f>
        <v>Nov</v>
      </c>
      <c r="F9417" s="4" t="s">
        <v>15</v>
      </c>
      <c r="G9417" s="4" t="s">
        <v>127</v>
      </c>
      <c r="H9417" s="4" t="s">
        <v>128</v>
      </c>
      <c r="I9417" s="6" t="s">
        <v>22</v>
      </c>
      <c r="J9417" s="7">
        <v>43</v>
      </c>
      <c r="K9417" s="8">
        <v>61</v>
      </c>
      <c r="L9417" s="9">
        <f t="shared" si="147"/>
        <v>2623</v>
      </c>
      <c r="M9417" s="9">
        <v>865.58999999999992</v>
      </c>
      <c r="N9417" s="10">
        <v>0.32999999999999996</v>
      </c>
      <c r="O9417" s="4" t="s">
        <v>24</v>
      </c>
    </row>
    <row r="9418" spans="1:15" ht="14.25" customHeight="1" x14ac:dyDescent="0.25">
      <c r="A9418" s="4" t="s">
        <v>26</v>
      </c>
      <c r="B9418" s="4">
        <v>1185732</v>
      </c>
      <c r="C9418" s="5">
        <v>44507</v>
      </c>
      <c r="D9418" s="37">
        <v>2021</v>
      </c>
      <c r="E9418" s="5" t="str">
        <f>TEXT(Sales[[#This Row],[Invoice Date]],"mmm")</f>
        <v>Nov</v>
      </c>
      <c r="F9418" s="4" t="s">
        <v>15</v>
      </c>
      <c r="G9418" s="4" t="s">
        <v>127</v>
      </c>
      <c r="H9418" s="4" t="s">
        <v>128</v>
      </c>
      <c r="I9418" s="6" t="s">
        <v>23</v>
      </c>
      <c r="J9418" s="7">
        <v>46</v>
      </c>
      <c r="K9418" s="8">
        <v>83</v>
      </c>
      <c r="L9418" s="9">
        <f t="shared" si="147"/>
        <v>3818</v>
      </c>
      <c r="M9418" s="9">
        <v>1679.92</v>
      </c>
      <c r="N9418" s="10">
        <v>0.44</v>
      </c>
      <c r="O9418" s="4" t="s">
        <v>24</v>
      </c>
    </row>
    <row r="9419" spans="1:15" ht="14.25" customHeight="1" x14ac:dyDescent="0.25">
      <c r="A9419" s="4" t="s">
        <v>26</v>
      </c>
      <c r="B9419" s="4">
        <v>1185732</v>
      </c>
      <c r="C9419" s="5">
        <v>44536</v>
      </c>
      <c r="D9419" s="37">
        <v>2021</v>
      </c>
      <c r="E9419" s="5" t="str">
        <f>TEXT(Sales[[#This Row],[Invoice Date]],"mmm")</f>
        <v>Dec</v>
      </c>
      <c r="F9419" s="4" t="s">
        <v>15</v>
      </c>
      <c r="G9419" s="4" t="s">
        <v>127</v>
      </c>
      <c r="H9419" s="4" t="s">
        <v>128</v>
      </c>
      <c r="I9419" s="6" t="s">
        <v>17</v>
      </c>
      <c r="J9419" s="7">
        <v>48</v>
      </c>
      <c r="K9419" s="8">
        <v>160</v>
      </c>
      <c r="L9419" s="9">
        <f t="shared" si="147"/>
        <v>7680</v>
      </c>
      <c r="M9419" s="9">
        <v>2995.2</v>
      </c>
      <c r="N9419" s="10">
        <v>0.38999999999999996</v>
      </c>
      <c r="O9419" s="4" t="s">
        <v>24</v>
      </c>
    </row>
    <row r="9420" spans="1:15" ht="14.25" customHeight="1" x14ac:dyDescent="0.25">
      <c r="A9420" s="4" t="s">
        <v>26</v>
      </c>
      <c r="B9420" s="4">
        <v>1185732</v>
      </c>
      <c r="C9420" s="5">
        <v>44536</v>
      </c>
      <c r="D9420" s="37">
        <v>2021</v>
      </c>
      <c r="E9420" s="5" t="str">
        <f>TEXT(Sales[[#This Row],[Invoice Date]],"mmm")</f>
        <v>Dec</v>
      </c>
      <c r="F9420" s="4" t="s">
        <v>15</v>
      </c>
      <c r="G9420" s="4" t="s">
        <v>127</v>
      </c>
      <c r="H9420" s="4" t="s">
        <v>128</v>
      </c>
      <c r="I9420" s="6" t="s">
        <v>19</v>
      </c>
      <c r="J9420" s="7">
        <v>37</v>
      </c>
      <c r="K9420" s="8">
        <v>102</v>
      </c>
      <c r="L9420" s="9">
        <f t="shared" si="147"/>
        <v>3774</v>
      </c>
      <c r="M9420" s="9">
        <v>1396.3799999999999</v>
      </c>
      <c r="N9420" s="10">
        <v>0.37</v>
      </c>
      <c r="O9420" s="4" t="s">
        <v>24</v>
      </c>
    </row>
    <row r="9421" spans="1:15" ht="14.25" customHeight="1" x14ac:dyDescent="0.25">
      <c r="A9421" s="4" t="s">
        <v>26</v>
      </c>
      <c r="B9421" s="4">
        <v>1185732</v>
      </c>
      <c r="C9421" s="5">
        <v>44536</v>
      </c>
      <c r="D9421" s="37">
        <v>2021</v>
      </c>
      <c r="E9421" s="5" t="str">
        <f>TEXT(Sales[[#This Row],[Invoice Date]],"mmm")</f>
        <v>Dec</v>
      </c>
      <c r="F9421" s="4" t="s">
        <v>15</v>
      </c>
      <c r="G9421" s="4" t="s">
        <v>127</v>
      </c>
      <c r="H9421" s="4" t="s">
        <v>128</v>
      </c>
      <c r="I9421" s="6" t="s">
        <v>20</v>
      </c>
      <c r="J9421" s="7">
        <v>40</v>
      </c>
      <c r="K9421" s="8">
        <v>88</v>
      </c>
      <c r="L9421" s="9">
        <f t="shared" si="147"/>
        <v>3520</v>
      </c>
      <c r="M9421" s="9">
        <v>1654.4</v>
      </c>
      <c r="N9421" s="10">
        <v>0.47000000000000003</v>
      </c>
      <c r="O9421" s="4" t="s">
        <v>24</v>
      </c>
    </row>
    <row r="9422" spans="1:15" ht="14.25" customHeight="1" x14ac:dyDescent="0.25">
      <c r="A9422" s="4" t="s">
        <v>26</v>
      </c>
      <c r="B9422" s="4">
        <v>1185732</v>
      </c>
      <c r="C9422" s="5">
        <v>44536</v>
      </c>
      <c r="D9422" s="37">
        <v>2021</v>
      </c>
      <c r="E9422" s="5" t="str">
        <f>TEXT(Sales[[#This Row],[Invoice Date]],"mmm")</f>
        <v>Dec</v>
      </c>
      <c r="F9422" s="4" t="s">
        <v>15</v>
      </c>
      <c r="G9422" s="4" t="s">
        <v>127</v>
      </c>
      <c r="H9422" s="4" t="s">
        <v>128</v>
      </c>
      <c r="I9422" s="6" t="s">
        <v>21</v>
      </c>
      <c r="J9422" s="7">
        <v>34</v>
      </c>
      <c r="K9422" s="8">
        <v>77</v>
      </c>
      <c r="L9422" s="9">
        <f t="shared" si="147"/>
        <v>2618</v>
      </c>
      <c r="M9422" s="9">
        <v>1125.7400000000002</v>
      </c>
      <c r="N9422" s="10">
        <v>0.43000000000000005</v>
      </c>
      <c r="O9422" s="4" t="s">
        <v>24</v>
      </c>
    </row>
    <row r="9423" spans="1:15" ht="14.25" customHeight="1" x14ac:dyDescent="0.25">
      <c r="A9423" s="4" t="s">
        <v>26</v>
      </c>
      <c r="B9423" s="4">
        <v>1185732</v>
      </c>
      <c r="C9423" s="5">
        <v>44536</v>
      </c>
      <c r="D9423" s="37">
        <v>2021</v>
      </c>
      <c r="E9423" s="5" t="str">
        <f>TEXT(Sales[[#This Row],[Invoice Date]],"mmm")</f>
        <v>Dec</v>
      </c>
      <c r="F9423" s="4" t="s">
        <v>15</v>
      </c>
      <c r="G9423" s="4" t="s">
        <v>127</v>
      </c>
      <c r="H9423" s="4" t="s">
        <v>128</v>
      </c>
      <c r="I9423" s="6" t="s">
        <v>22</v>
      </c>
      <c r="J9423" s="7">
        <v>41</v>
      </c>
      <c r="K9423" s="8">
        <v>74</v>
      </c>
      <c r="L9423" s="9">
        <f t="shared" si="147"/>
        <v>3034</v>
      </c>
      <c r="M9423" s="9">
        <v>1122.58</v>
      </c>
      <c r="N9423" s="10">
        <v>0.37</v>
      </c>
      <c r="O9423" s="4" t="s">
        <v>24</v>
      </c>
    </row>
    <row r="9424" spans="1:15" ht="14.25" customHeight="1" x14ac:dyDescent="0.25">
      <c r="A9424" s="4" t="s">
        <v>26</v>
      </c>
      <c r="B9424" s="4">
        <v>1185732</v>
      </c>
      <c r="C9424" s="5">
        <v>44536</v>
      </c>
      <c r="D9424" s="37">
        <v>2021</v>
      </c>
      <c r="E9424" s="5" t="str">
        <f>TEXT(Sales[[#This Row],[Invoice Date]],"mmm")</f>
        <v>Dec</v>
      </c>
      <c r="F9424" s="4" t="s">
        <v>15</v>
      </c>
      <c r="G9424" s="4" t="s">
        <v>127</v>
      </c>
      <c r="H9424" s="4" t="s">
        <v>128</v>
      </c>
      <c r="I9424" s="6" t="s">
        <v>23</v>
      </c>
      <c r="J9424" s="7">
        <v>51</v>
      </c>
      <c r="K9424" s="8">
        <v>111</v>
      </c>
      <c r="L9424" s="9">
        <f t="shared" si="147"/>
        <v>5661</v>
      </c>
      <c r="M9424" s="9">
        <v>2434.2300000000005</v>
      </c>
      <c r="N9424" s="10">
        <v>0.43000000000000005</v>
      </c>
      <c r="O9424" s="4" t="s">
        <v>24</v>
      </c>
    </row>
    <row r="9425" spans="1:15" ht="14.25" customHeight="1" x14ac:dyDescent="0.25">
      <c r="A9425" s="4" t="s">
        <v>26</v>
      </c>
      <c r="B9425" s="4">
        <v>1185732</v>
      </c>
      <c r="C9425" s="5">
        <v>44213</v>
      </c>
      <c r="D9425" s="37">
        <v>2021</v>
      </c>
      <c r="E9425" s="5" t="str">
        <f>TEXT(Sales[[#This Row],[Invoice Date]],"mmm")</f>
        <v>Jan</v>
      </c>
      <c r="F9425" s="4" t="s">
        <v>15</v>
      </c>
      <c r="G9425" s="4" t="s">
        <v>127</v>
      </c>
      <c r="H9425" s="4" t="s">
        <v>128</v>
      </c>
      <c r="I9425" s="6" t="s">
        <v>17</v>
      </c>
      <c r="J9425" s="7">
        <v>28</v>
      </c>
      <c r="K9425" s="8">
        <v>140</v>
      </c>
      <c r="L9425" s="9">
        <f t="shared" si="147"/>
        <v>3920</v>
      </c>
      <c r="M9425" s="9">
        <v>1293.5999999999999</v>
      </c>
      <c r="N9425" s="10">
        <v>0.32999999999999996</v>
      </c>
      <c r="O9425" s="4" t="s">
        <v>24</v>
      </c>
    </row>
    <row r="9426" spans="1:15" ht="14.25" customHeight="1" x14ac:dyDescent="0.25">
      <c r="A9426" s="4" t="s">
        <v>26</v>
      </c>
      <c r="B9426" s="4">
        <v>1185732</v>
      </c>
      <c r="C9426" s="5">
        <v>44213</v>
      </c>
      <c r="D9426" s="37">
        <v>2021</v>
      </c>
      <c r="E9426" s="5" t="str">
        <f>TEXT(Sales[[#This Row],[Invoice Date]],"mmm")</f>
        <v>Jan</v>
      </c>
      <c r="F9426" s="4" t="s">
        <v>15</v>
      </c>
      <c r="G9426" s="4" t="s">
        <v>127</v>
      </c>
      <c r="H9426" s="4" t="s">
        <v>128</v>
      </c>
      <c r="I9426" s="6" t="s">
        <v>19</v>
      </c>
      <c r="J9426" s="7">
        <v>28</v>
      </c>
      <c r="K9426" s="8">
        <v>88</v>
      </c>
      <c r="L9426" s="9">
        <f t="shared" si="147"/>
        <v>2464</v>
      </c>
      <c r="M9426" s="9">
        <v>837.75999999999988</v>
      </c>
      <c r="N9426" s="10">
        <v>0.33999999999999997</v>
      </c>
      <c r="O9426" s="4" t="s">
        <v>24</v>
      </c>
    </row>
    <row r="9427" spans="1:15" ht="14.25" customHeight="1" x14ac:dyDescent="0.25">
      <c r="A9427" s="4" t="s">
        <v>26</v>
      </c>
      <c r="B9427" s="4">
        <v>1185732</v>
      </c>
      <c r="C9427" s="5">
        <v>44213</v>
      </c>
      <c r="D9427" s="37">
        <v>2021</v>
      </c>
      <c r="E9427" s="5" t="str">
        <f>TEXT(Sales[[#This Row],[Invoice Date]],"mmm")</f>
        <v>Jan</v>
      </c>
      <c r="F9427" s="4" t="s">
        <v>15</v>
      </c>
      <c r="G9427" s="4" t="s">
        <v>127</v>
      </c>
      <c r="H9427" s="4" t="s">
        <v>128</v>
      </c>
      <c r="I9427" s="6" t="s">
        <v>20</v>
      </c>
      <c r="J9427" s="7">
        <v>22</v>
      </c>
      <c r="K9427" s="8">
        <v>75</v>
      </c>
      <c r="L9427" s="9">
        <f t="shared" si="147"/>
        <v>1650</v>
      </c>
      <c r="M9427" s="9">
        <v>478.49999999999994</v>
      </c>
      <c r="N9427" s="10">
        <v>0.28999999999999998</v>
      </c>
      <c r="O9427" s="4" t="s">
        <v>24</v>
      </c>
    </row>
    <row r="9428" spans="1:15" ht="14.25" customHeight="1" x14ac:dyDescent="0.25">
      <c r="A9428" s="4" t="s">
        <v>26</v>
      </c>
      <c r="B9428" s="4">
        <v>1185732</v>
      </c>
      <c r="C9428" s="5">
        <v>44213</v>
      </c>
      <c r="D9428" s="37">
        <v>2021</v>
      </c>
      <c r="E9428" s="5" t="str">
        <f>TEXT(Sales[[#This Row],[Invoice Date]],"mmm")</f>
        <v>Jan</v>
      </c>
      <c r="F9428" s="4" t="s">
        <v>15</v>
      </c>
      <c r="G9428" s="4" t="s">
        <v>127</v>
      </c>
      <c r="H9428" s="4" t="s">
        <v>128</v>
      </c>
      <c r="I9428" s="6" t="s">
        <v>21</v>
      </c>
      <c r="J9428" s="7">
        <v>25</v>
      </c>
      <c r="K9428" s="8">
        <v>33</v>
      </c>
      <c r="L9428" s="9">
        <f t="shared" si="147"/>
        <v>825</v>
      </c>
      <c r="M9428" s="9">
        <v>255.75</v>
      </c>
      <c r="N9428" s="10">
        <v>0.31</v>
      </c>
      <c r="O9428" s="4" t="s">
        <v>24</v>
      </c>
    </row>
    <row r="9429" spans="1:15" ht="14.25" customHeight="1" x14ac:dyDescent="0.25">
      <c r="A9429" s="4" t="s">
        <v>26</v>
      </c>
      <c r="B9429" s="4">
        <v>1185732</v>
      </c>
      <c r="C9429" s="5">
        <v>44213</v>
      </c>
      <c r="D9429" s="37">
        <v>2021</v>
      </c>
      <c r="E9429" s="5" t="str">
        <f>TEXT(Sales[[#This Row],[Invoice Date]],"mmm")</f>
        <v>Jan</v>
      </c>
      <c r="F9429" s="4" t="s">
        <v>15</v>
      </c>
      <c r="G9429" s="4" t="s">
        <v>127</v>
      </c>
      <c r="H9429" s="4" t="s">
        <v>128</v>
      </c>
      <c r="I9429" s="6" t="s">
        <v>22</v>
      </c>
      <c r="J9429" s="7">
        <v>39</v>
      </c>
      <c r="K9429" s="8">
        <v>47</v>
      </c>
      <c r="L9429" s="9">
        <f t="shared" si="147"/>
        <v>1833</v>
      </c>
      <c r="M9429" s="9">
        <v>586.56000000000006</v>
      </c>
      <c r="N9429" s="10">
        <v>0.32</v>
      </c>
      <c r="O9429" s="4" t="s">
        <v>24</v>
      </c>
    </row>
    <row r="9430" spans="1:15" ht="14.25" customHeight="1" x14ac:dyDescent="0.25">
      <c r="A9430" s="4" t="s">
        <v>26</v>
      </c>
      <c r="B9430" s="4">
        <v>1185732</v>
      </c>
      <c r="C9430" s="5">
        <v>44213</v>
      </c>
      <c r="D9430" s="37">
        <v>2021</v>
      </c>
      <c r="E9430" s="5" t="str">
        <f>TEXT(Sales[[#This Row],[Invoice Date]],"mmm")</f>
        <v>Jan</v>
      </c>
      <c r="F9430" s="4" t="s">
        <v>15</v>
      </c>
      <c r="G9430" s="4" t="s">
        <v>127</v>
      </c>
      <c r="H9430" s="4" t="s">
        <v>128</v>
      </c>
      <c r="I9430" s="6" t="s">
        <v>23</v>
      </c>
      <c r="J9430" s="7">
        <v>26</v>
      </c>
      <c r="K9430" s="8">
        <v>83</v>
      </c>
      <c r="L9430" s="9">
        <f t="shared" si="147"/>
        <v>2158</v>
      </c>
      <c r="M9430" s="9">
        <v>733.71999999999991</v>
      </c>
      <c r="N9430" s="10">
        <v>0.33999999999999997</v>
      </c>
      <c r="O9430" s="4" t="s">
        <v>24</v>
      </c>
    </row>
    <row r="9431" spans="1:15" ht="14.25" customHeight="1" x14ac:dyDescent="0.25">
      <c r="A9431" s="4" t="s">
        <v>26</v>
      </c>
      <c r="B9431" s="4">
        <v>1185732</v>
      </c>
      <c r="C9431" s="5">
        <v>44242</v>
      </c>
      <c r="D9431" s="37">
        <v>2021</v>
      </c>
      <c r="E9431" s="5" t="str">
        <f>TEXT(Sales[[#This Row],[Invoice Date]],"mmm")</f>
        <v>Feb</v>
      </c>
      <c r="F9431" s="4" t="s">
        <v>15</v>
      </c>
      <c r="G9431" s="4" t="s">
        <v>127</v>
      </c>
      <c r="H9431" s="4" t="s">
        <v>128</v>
      </c>
      <c r="I9431" s="6" t="s">
        <v>17</v>
      </c>
      <c r="J9431" s="7">
        <v>26</v>
      </c>
      <c r="K9431" s="8">
        <v>155</v>
      </c>
      <c r="L9431" s="9">
        <f t="shared" si="147"/>
        <v>4030</v>
      </c>
      <c r="M9431" s="9">
        <v>1491.1</v>
      </c>
      <c r="N9431" s="10">
        <v>0.37</v>
      </c>
      <c r="O9431" s="4" t="s">
        <v>24</v>
      </c>
    </row>
    <row r="9432" spans="1:15" ht="14.25" customHeight="1" x14ac:dyDescent="0.25">
      <c r="A9432" s="4" t="s">
        <v>26</v>
      </c>
      <c r="B9432" s="4">
        <v>1185732</v>
      </c>
      <c r="C9432" s="5">
        <v>44242</v>
      </c>
      <c r="D9432" s="37">
        <v>2021</v>
      </c>
      <c r="E9432" s="5" t="str">
        <f>TEXT(Sales[[#This Row],[Invoice Date]],"mmm")</f>
        <v>Feb</v>
      </c>
      <c r="F9432" s="4" t="s">
        <v>15</v>
      </c>
      <c r="G9432" s="4" t="s">
        <v>127</v>
      </c>
      <c r="H9432" s="4" t="s">
        <v>128</v>
      </c>
      <c r="I9432" s="6" t="s">
        <v>19</v>
      </c>
      <c r="J9432" s="7">
        <v>31</v>
      </c>
      <c r="K9432" s="8">
        <v>53</v>
      </c>
      <c r="L9432" s="9">
        <f t="shared" si="147"/>
        <v>1643</v>
      </c>
      <c r="M9432" s="9">
        <v>575.04999999999995</v>
      </c>
      <c r="N9432" s="10">
        <v>0.35</v>
      </c>
      <c r="O9432" s="4" t="s">
        <v>24</v>
      </c>
    </row>
    <row r="9433" spans="1:15" ht="14.25" customHeight="1" x14ac:dyDescent="0.25">
      <c r="A9433" s="4" t="s">
        <v>26</v>
      </c>
      <c r="B9433" s="4">
        <v>1185732</v>
      </c>
      <c r="C9433" s="5">
        <v>44242</v>
      </c>
      <c r="D9433" s="37">
        <v>2021</v>
      </c>
      <c r="E9433" s="5" t="str">
        <f>TEXT(Sales[[#This Row],[Invoice Date]],"mmm")</f>
        <v>Feb</v>
      </c>
      <c r="F9433" s="4" t="s">
        <v>15</v>
      </c>
      <c r="G9433" s="4" t="s">
        <v>127</v>
      </c>
      <c r="H9433" s="4" t="s">
        <v>128</v>
      </c>
      <c r="I9433" s="6" t="s">
        <v>20</v>
      </c>
      <c r="J9433" s="7">
        <v>24</v>
      </c>
      <c r="K9433" s="8">
        <v>70</v>
      </c>
      <c r="L9433" s="9">
        <f t="shared" si="147"/>
        <v>1680</v>
      </c>
      <c r="M9433" s="9">
        <v>487.2</v>
      </c>
      <c r="N9433" s="10">
        <v>0.28999999999999998</v>
      </c>
      <c r="O9433" s="4" t="s">
        <v>24</v>
      </c>
    </row>
    <row r="9434" spans="1:15" ht="14.25" customHeight="1" x14ac:dyDescent="0.25">
      <c r="A9434" s="4" t="s">
        <v>26</v>
      </c>
      <c r="B9434" s="4">
        <v>1185732</v>
      </c>
      <c r="C9434" s="5">
        <v>44242</v>
      </c>
      <c r="D9434" s="37">
        <v>2021</v>
      </c>
      <c r="E9434" s="5" t="str">
        <f>TEXT(Sales[[#This Row],[Invoice Date]],"mmm")</f>
        <v>Feb</v>
      </c>
      <c r="F9434" s="4" t="s">
        <v>15</v>
      </c>
      <c r="G9434" s="4" t="s">
        <v>129</v>
      </c>
      <c r="H9434" s="4" t="s">
        <v>130</v>
      </c>
      <c r="I9434" s="6" t="s">
        <v>21</v>
      </c>
      <c r="J9434" s="7">
        <v>27</v>
      </c>
      <c r="K9434" s="8">
        <v>75</v>
      </c>
      <c r="L9434" s="9">
        <f t="shared" si="147"/>
        <v>2025</v>
      </c>
      <c r="M9434" s="9">
        <v>648</v>
      </c>
      <c r="N9434" s="10">
        <v>0.32</v>
      </c>
      <c r="O9434" s="4" t="s">
        <v>24</v>
      </c>
    </row>
    <row r="9435" spans="1:15" ht="14.25" customHeight="1" x14ac:dyDescent="0.25">
      <c r="A9435" s="4" t="s">
        <v>26</v>
      </c>
      <c r="B9435" s="4">
        <v>1185732</v>
      </c>
      <c r="C9435" s="5">
        <v>44242</v>
      </c>
      <c r="D9435" s="37">
        <v>2021</v>
      </c>
      <c r="E9435" s="5" t="str">
        <f>TEXT(Sales[[#This Row],[Invoice Date]],"mmm")</f>
        <v>Feb</v>
      </c>
      <c r="F9435" s="4" t="s">
        <v>15</v>
      </c>
      <c r="G9435" s="4" t="s">
        <v>129</v>
      </c>
      <c r="H9435" s="4" t="s">
        <v>130</v>
      </c>
      <c r="I9435" s="6" t="s">
        <v>22</v>
      </c>
      <c r="J9435" s="7">
        <v>36</v>
      </c>
      <c r="K9435" s="8">
        <v>53</v>
      </c>
      <c r="L9435" s="9">
        <f t="shared" si="147"/>
        <v>1908</v>
      </c>
      <c r="M9435" s="9">
        <v>515.16000000000008</v>
      </c>
      <c r="N9435" s="10">
        <v>0.27</v>
      </c>
      <c r="O9435" s="4" t="s">
        <v>24</v>
      </c>
    </row>
    <row r="9436" spans="1:15" ht="14.25" customHeight="1" x14ac:dyDescent="0.25">
      <c r="A9436" s="4" t="s">
        <v>26</v>
      </c>
      <c r="B9436" s="4">
        <v>1185732</v>
      </c>
      <c r="C9436" s="5">
        <v>44242</v>
      </c>
      <c r="D9436" s="37">
        <v>2021</v>
      </c>
      <c r="E9436" s="5" t="str">
        <f>TEXT(Sales[[#This Row],[Invoice Date]],"mmm")</f>
        <v>Feb</v>
      </c>
      <c r="F9436" s="4" t="s">
        <v>15</v>
      </c>
      <c r="G9436" s="4" t="s">
        <v>129</v>
      </c>
      <c r="H9436" s="4" t="s">
        <v>130</v>
      </c>
      <c r="I9436" s="6" t="s">
        <v>23</v>
      </c>
      <c r="J9436" s="7">
        <v>30</v>
      </c>
      <c r="K9436" s="8">
        <v>80</v>
      </c>
      <c r="L9436" s="9">
        <f t="shared" si="147"/>
        <v>2400</v>
      </c>
      <c r="M9436" s="9">
        <v>768</v>
      </c>
      <c r="N9436" s="10">
        <v>0.32</v>
      </c>
      <c r="O9436" s="4" t="s">
        <v>24</v>
      </c>
    </row>
    <row r="9437" spans="1:15" ht="14.25" customHeight="1" x14ac:dyDescent="0.25">
      <c r="A9437" s="4" t="s">
        <v>26</v>
      </c>
      <c r="B9437" s="4">
        <v>1185732</v>
      </c>
      <c r="C9437" s="5">
        <v>44268</v>
      </c>
      <c r="D9437" s="37">
        <v>2021</v>
      </c>
      <c r="E9437" s="5" t="str">
        <f>TEXT(Sales[[#This Row],[Invoice Date]],"mmm")</f>
        <v>Mar</v>
      </c>
      <c r="F9437" s="4" t="s">
        <v>15</v>
      </c>
      <c r="G9437" s="4" t="s">
        <v>129</v>
      </c>
      <c r="H9437" s="4" t="s">
        <v>130</v>
      </c>
      <c r="I9437" s="6" t="s">
        <v>17</v>
      </c>
      <c r="J9437" s="7">
        <v>28</v>
      </c>
      <c r="K9437" s="8">
        <v>155</v>
      </c>
      <c r="L9437" s="9">
        <f t="shared" si="147"/>
        <v>4340</v>
      </c>
      <c r="M9437" s="9">
        <v>1475.6</v>
      </c>
      <c r="N9437" s="10">
        <v>0.33999999999999997</v>
      </c>
      <c r="O9437" s="4" t="s">
        <v>24</v>
      </c>
    </row>
    <row r="9438" spans="1:15" ht="14.25" customHeight="1" x14ac:dyDescent="0.25">
      <c r="A9438" s="4" t="s">
        <v>26</v>
      </c>
      <c r="B9438" s="4">
        <v>1185732</v>
      </c>
      <c r="C9438" s="5">
        <v>44268</v>
      </c>
      <c r="D9438" s="37">
        <v>2021</v>
      </c>
      <c r="E9438" s="5" t="str">
        <f>TEXT(Sales[[#This Row],[Invoice Date]],"mmm")</f>
        <v>Mar</v>
      </c>
      <c r="F9438" s="4" t="s">
        <v>15</v>
      </c>
      <c r="G9438" s="4" t="s">
        <v>129</v>
      </c>
      <c r="H9438" s="4" t="s">
        <v>130</v>
      </c>
      <c r="I9438" s="6" t="s">
        <v>19</v>
      </c>
      <c r="J9438" s="7">
        <v>31</v>
      </c>
      <c r="K9438" s="8">
        <v>61</v>
      </c>
      <c r="L9438" s="9">
        <f t="shared" si="147"/>
        <v>1891</v>
      </c>
      <c r="M9438" s="9">
        <v>642.93999999999994</v>
      </c>
      <c r="N9438" s="10">
        <v>0.33999999999999997</v>
      </c>
      <c r="O9438" s="4" t="s">
        <v>24</v>
      </c>
    </row>
    <row r="9439" spans="1:15" ht="14.25" customHeight="1" x14ac:dyDescent="0.25">
      <c r="A9439" s="4" t="s">
        <v>26</v>
      </c>
      <c r="B9439" s="4">
        <v>1185732</v>
      </c>
      <c r="C9439" s="5">
        <v>44268</v>
      </c>
      <c r="D9439" s="37">
        <v>2021</v>
      </c>
      <c r="E9439" s="5" t="str">
        <f>TEXT(Sales[[#This Row],[Invoice Date]],"mmm")</f>
        <v>Mar</v>
      </c>
      <c r="F9439" s="4" t="s">
        <v>15</v>
      </c>
      <c r="G9439" s="4" t="s">
        <v>129</v>
      </c>
      <c r="H9439" s="4" t="s">
        <v>130</v>
      </c>
      <c r="I9439" s="6" t="s">
        <v>20</v>
      </c>
      <c r="J9439" s="7">
        <v>23</v>
      </c>
      <c r="K9439" s="8">
        <v>60</v>
      </c>
      <c r="L9439" s="9">
        <f t="shared" si="147"/>
        <v>1380</v>
      </c>
      <c r="M9439" s="9">
        <v>441.6</v>
      </c>
      <c r="N9439" s="10">
        <v>0.32</v>
      </c>
      <c r="O9439" s="4" t="s">
        <v>24</v>
      </c>
    </row>
    <row r="9440" spans="1:15" ht="14.25" customHeight="1" x14ac:dyDescent="0.25">
      <c r="A9440" s="4" t="s">
        <v>26</v>
      </c>
      <c r="B9440" s="4">
        <v>1185732</v>
      </c>
      <c r="C9440" s="5">
        <v>44268</v>
      </c>
      <c r="D9440" s="37">
        <v>2021</v>
      </c>
      <c r="E9440" s="5" t="str">
        <f>TEXT(Sales[[#This Row],[Invoice Date]],"mmm")</f>
        <v>Mar</v>
      </c>
      <c r="F9440" s="4" t="s">
        <v>15</v>
      </c>
      <c r="G9440" s="4" t="s">
        <v>129</v>
      </c>
      <c r="H9440" s="4" t="s">
        <v>130</v>
      </c>
      <c r="I9440" s="6" t="s">
        <v>21</v>
      </c>
      <c r="J9440" s="7">
        <v>25</v>
      </c>
      <c r="K9440" s="8">
        <v>93</v>
      </c>
      <c r="L9440" s="9">
        <f t="shared" si="147"/>
        <v>2325</v>
      </c>
      <c r="M9440" s="9">
        <v>651.00000000000011</v>
      </c>
      <c r="N9440" s="10">
        <v>0.28000000000000003</v>
      </c>
      <c r="O9440" s="4" t="s">
        <v>24</v>
      </c>
    </row>
    <row r="9441" spans="1:15" ht="14.25" customHeight="1" x14ac:dyDescent="0.25">
      <c r="A9441" s="4" t="s">
        <v>26</v>
      </c>
      <c r="B9441" s="4">
        <v>1185732</v>
      </c>
      <c r="C9441" s="5">
        <v>44268</v>
      </c>
      <c r="D9441" s="37">
        <v>2021</v>
      </c>
      <c r="E9441" s="5" t="str">
        <f>TEXT(Sales[[#This Row],[Invoice Date]],"mmm")</f>
        <v>Mar</v>
      </c>
      <c r="F9441" s="4" t="s">
        <v>15</v>
      </c>
      <c r="G9441" s="4" t="s">
        <v>129</v>
      </c>
      <c r="H9441" s="4" t="s">
        <v>130</v>
      </c>
      <c r="I9441" s="6" t="s">
        <v>22</v>
      </c>
      <c r="J9441" s="7">
        <v>36</v>
      </c>
      <c r="K9441" s="8">
        <v>31</v>
      </c>
      <c r="L9441" s="9">
        <f t="shared" si="147"/>
        <v>1116</v>
      </c>
      <c r="M9441" s="9">
        <v>334.8</v>
      </c>
      <c r="N9441" s="10">
        <v>0.3</v>
      </c>
      <c r="O9441" s="4" t="s">
        <v>24</v>
      </c>
    </row>
    <row r="9442" spans="1:15" ht="14.25" customHeight="1" x14ac:dyDescent="0.25">
      <c r="A9442" s="4" t="s">
        <v>26</v>
      </c>
      <c r="B9442" s="4">
        <v>1185732</v>
      </c>
      <c r="C9442" s="5">
        <v>44268</v>
      </c>
      <c r="D9442" s="37">
        <v>2021</v>
      </c>
      <c r="E9442" s="5" t="str">
        <f>TEXT(Sales[[#This Row],[Invoice Date]],"mmm")</f>
        <v>Mar</v>
      </c>
      <c r="F9442" s="4" t="s">
        <v>15</v>
      </c>
      <c r="G9442" s="4" t="s">
        <v>129</v>
      </c>
      <c r="H9442" s="4" t="s">
        <v>130</v>
      </c>
      <c r="I9442" s="6" t="s">
        <v>23</v>
      </c>
      <c r="J9442" s="7">
        <v>31</v>
      </c>
      <c r="K9442" s="8">
        <v>68</v>
      </c>
      <c r="L9442" s="9">
        <f t="shared" si="147"/>
        <v>2108</v>
      </c>
      <c r="M9442" s="9">
        <v>779.96</v>
      </c>
      <c r="N9442" s="10">
        <v>0.37</v>
      </c>
      <c r="O9442" s="4" t="s">
        <v>24</v>
      </c>
    </row>
    <row r="9443" spans="1:15" ht="14.25" customHeight="1" x14ac:dyDescent="0.25">
      <c r="A9443" s="4" t="s">
        <v>26</v>
      </c>
      <c r="B9443" s="4">
        <v>1185732</v>
      </c>
      <c r="C9443" s="5">
        <v>44300</v>
      </c>
      <c r="D9443" s="37">
        <v>2021</v>
      </c>
      <c r="E9443" s="5" t="str">
        <f>TEXT(Sales[[#This Row],[Invoice Date]],"mmm")</f>
        <v>Apr</v>
      </c>
      <c r="F9443" s="4" t="s">
        <v>15</v>
      </c>
      <c r="G9443" s="4" t="s">
        <v>129</v>
      </c>
      <c r="H9443" s="4" t="s">
        <v>130</v>
      </c>
      <c r="I9443" s="6" t="s">
        <v>17</v>
      </c>
      <c r="J9443" s="7">
        <v>28</v>
      </c>
      <c r="K9443" s="8">
        <v>149</v>
      </c>
      <c r="L9443" s="9">
        <f t="shared" si="147"/>
        <v>4172</v>
      </c>
      <c r="M9443" s="9">
        <v>1376.7599999999998</v>
      </c>
      <c r="N9443" s="10">
        <v>0.32999999999999996</v>
      </c>
      <c r="O9443" s="4" t="s">
        <v>24</v>
      </c>
    </row>
    <row r="9444" spans="1:15" ht="14.25" customHeight="1" x14ac:dyDescent="0.25">
      <c r="A9444" s="4" t="s">
        <v>26</v>
      </c>
      <c r="B9444" s="4">
        <v>1185732</v>
      </c>
      <c r="C9444" s="5">
        <v>44300</v>
      </c>
      <c r="D9444" s="37">
        <v>2021</v>
      </c>
      <c r="E9444" s="5" t="str">
        <f>TEXT(Sales[[#This Row],[Invoice Date]],"mmm")</f>
        <v>Apr</v>
      </c>
      <c r="F9444" s="4" t="s">
        <v>15</v>
      </c>
      <c r="G9444" s="4" t="s">
        <v>129</v>
      </c>
      <c r="H9444" s="4" t="s">
        <v>130</v>
      </c>
      <c r="I9444" s="6" t="s">
        <v>19</v>
      </c>
      <c r="J9444" s="7">
        <v>28</v>
      </c>
      <c r="K9444" s="8">
        <v>51</v>
      </c>
      <c r="L9444" s="9">
        <f t="shared" si="147"/>
        <v>1428</v>
      </c>
      <c r="M9444" s="9">
        <v>514.07999999999993</v>
      </c>
      <c r="N9444" s="10">
        <v>0.36</v>
      </c>
      <c r="O9444" s="4" t="s">
        <v>24</v>
      </c>
    </row>
    <row r="9445" spans="1:15" ht="14.25" customHeight="1" x14ac:dyDescent="0.25">
      <c r="A9445" s="4" t="s">
        <v>26</v>
      </c>
      <c r="B9445" s="4">
        <v>1185732</v>
      </c>
      <c r="C9445" s="5">
        <v>44300</v>
      </c>
      <c r="D9445" s="37">
        <v>2021</v>
      </c>
      <c r="E9445" s="5" t="str">
        <f>TEXT(Sales[[#This Row],[Invoice Date]],"mmm")</f>
        <v>Apr</v>
      </c>
      <c r="F9445" s="4" t="s">
        <v>15</v>
      </c>
      <c r="G9445" s="4" t="s">
        <v>129</v>
      </c>
      <c r="H9445" s="4" t="s">
        <v>130</v>
      </c>
      <c r="I9445" s="6" t="s">
        <v>20</v>
      </c>
      <c r="J9445" s="7">
        <v>22</v>
      </c>
      <c r="K9445" s="8">
        <v>51</v>
      </c>
      <c r="L9445" s="9">
        <f t="shared" si="147"/>
        <v>1122</v>
      </c>
      <c r="M9445" s="9">
        <v>347.82</v>
      </c>
      <c r="N9445" s="10">
        <v>0.31</v>
      </c>
      <c r="O9445" s="4" t="s">
        <v>24</v>
      </c>
    </row>
    <row r="9446" spans="1:15" ht="14.25" customHeight="1" x14ac:dyDescent="0.25">
      <c r="A9446" s="4" t="s">
        <v>26</v>
      </c>
      <c r="B9446" s="4">
        <v>1185732</v>
      </c>
      <c r="C9446" s="5">
        <v>44300</v>
      </c>
      <c r="D9446" s="37">
        <v>2021</v>
      </c>
      <c r="E9446" s="5" t="str">
        <f>TEXT(Sales[[#This Row],[Invoice Date]],"mmm")</f>
        <v>Apr</v>
      </c>
      <c r="F9446" s="4" t="s">
        <v>15</v>
      </c>
      <c r="G9446" s="4" t="s">
        <v>129</v>
      </c>
      <c r="H9446" s="4" t="s">
        <v>130</v>
      </c>
      <c r="I9446" s="6" t="s">
        <v>21</v>
      </c>
      <c r="J9446" s="7">
        <v>23</v>
      </c>
      <c r="K9446" s="8">
        <v>39</v>
      </c>
      <c r="L9446" s="9">
        <f t="shared" si="147"/>
        <v>897</v>
      </c>
      <c r="M9446" s="9">
        <v>251.16000000000003</v>
      </c>
      <c r="N9446" s="10">
        <v>0.28000000000000003</v>
      </c>
      <c r="O9446" s="4" t="s">
        <v>24</v>
      </c>
    </row>
    <row r="9447" spans="1:15" ht="14.25" customHeight="1" x14ac:dyDescent="0.25">
      <c r="A9447" s="4" t="s">
        <v>26</v>
      </c>
      <c r="B9447" s="4">
        <v>1185732</v>
      </c>
      <c r="C9447" s="5">
        <v>44300</v>
      </c>
      <c r="D9447" s="37">
        <v>2021</v>
      </c>
      <c r="E9447" s="5" t="str">
        <f>TEXT(Sales[[#This Row],[Invoice Date]],"mmm")</f>
        <v>Apr</v>
      </c>
      <c r="F9447" s="4" t="s">
        <v>15</v>
      </c>
      <c r="G9447" s="4" t="s">
        <v>129</v>
      </c>
      <c r="H9447" s="4" t="s">
        <v>130</v>
      </c>
      <c r="I9447" s="6" t="s">
        <v>22</v>
      </c>
      <c r="J9447" s="7">
        <v>33</v>
      </c>
      <c r="K9447" s="8">
        <v>44</v>
      </c>
      <c r="L9447" s="9">
        <f t="shared" si="147"/>
        <v>1452</v>
      </c>
      <c r="M9447" s="9">
        <v>392.04</v>
      </c>
      <c r="N9447" s="10">
        <v>0.27</v>
      </c>
      <c r="O9447" s="4" t="s">
        <v>24</v>
      </c>
    </row>
    <row r="9448" spans="1:15" ht="14.25" customHeight="1" x14ac:dyDescent="0.25">
      <c r="A9448" s="4" t="s">
        <v>26</v>
      </c>
      <c r="B9448" s="4">
        <v>1185732</v>
      </c>
      <c r="C9448" s="5">
        <v>44300</v>
      </c>
      <c r="D9448" s="37">
        <v>2021</v>
      </c>
      <c r="E9448" s="5" t="str">
        <f>TEXT(Sales[[#This Row],[Invoice Date]],"mmm")</f>
        <v>Apr</v>
      </c>
      <c r="F9448" s="4" t="s">
        <v>15</v>
      </c>
      <c r="G9448" s="4" t="s">
        <v>129</v>
      </c>
      <c r="H9448" s="4" t="s">
        <v>130</v>
      </c>
      <c r="I9448" s="6" t="s">
        <v>23</v>
      </c>
      <c r="J9448" s="7">
        <v>30</v>
      </c>
      <c r="K9448" s="8">
        <v>94</v>
      </c>
      <c r="L9448" s="9">
        <f t="shared" si="147"/>
        <v>2820</v>
      </c>
      <c r="M9448" s="9">
        <v>1015.1999999999999</v>
      </c>
      <c r="N9448" s="10">
        <v>0.36</v>
      </c>
      <c r="O9448" s="4" t="s">
        <v>24</v>
      </c>
    </row>
    <row r="9449" spans="1:15" ht="14.25" customHeight="1" x14ac:dyDescent="0.25">
      <c r="A9449" s="4" t="s">
        <v>26</v>
      </c>
      <c r="B9449" s="4">
        <v>1185732</v>
      </c>
      <c r="C9449" s="5">
        <v>44329</v>
      </c>
      <c r="D9449" s="37">
        <v>2021</v>
      </c>
      <c r="E9449" s="5" t="str">
        <f>TEXT(Sales[[#This Row],[Invoice Date]],"mmm")</f>
        <v>May</v>
      </c>
      <c r="F9449" s="4" t="s">
        <v>15</v>
      </c>
      <c r="G9449" s="4" t="s">
        <v>129</v>
      </c>
      <c r="H9449" s="4" t="s">
        <v>130</v>
      </c>
      <c r="I9449" s="6" t="s">
        <v>17</v>
      </c>
      <c r="J9449" s="7">
        <v>41</v>
      </c>
      <c r="K9449" s="8">
        <v>173</v>
      </c>
      <c r="L9449" s="9">
        <f t="shared" si="147"/>
        <v>7093</v>
      </c>
      <c r="M9449" s="9">
        <v>2553.48</v>
      </c>
      <c r="N9449" s="10">
        <v>0.36</v>
      </c>
      <c r="O9449" s="4" t="s">
        <v>24</v>
      </c>
    </row>
    <row r="9450" spans="1:15" ht="14.25" customHeight="1" x14ac:dyDescent="0.25">
      <c r="A9450" s="4" t="s">
        <v>26</v>
      </c>
      <c r="B9450" s="4">
        <v>1185732</v>
      </c>
      <c r="C9450" s="5">
        <v>44329</v>
      </c>
      <c r="D9450" s="37">
        <v>2021</v>
      </c>
      <c r="E9450" s="5" t="str">
        <f>TEXT(Sales[[#This Row],[Invoice Date]],"mmm")</f>
        <v>May</v>
      </c>
      <c r="F9450" s="4" t="s">
        <v>15</v>
      </c>
      <c r="G9450" s="4" t="s">
        <v>129</v>
      </c>
      <c r="H9450" s="4" t="s">
        <v>130</v>
      </c>
      <c r="I9450" s="6" t="s">
        <v>19</v>
      </c>
      <c r="J9450" s="7">
        <v>34</v>
      </c>
      <c r="K9450" s="8">
        <v>68</v>
      </c>
      <c r="L9450" s="9">
        <f t="shared" si="147"/>
        <v>2312</v>
      </c>
      <c r="M9450" s="9">
        <v>832.31999999999994</v>
      </c>
      <c r="N9450" s="10">
        <v>0.36</v>
      </c>
      <c r="O9450" s="4" t="s">
        <v>24</v>
      </c>
    </row>
    <row r="9451" spans="1:15" ht="14.25" customHeight="1" x14ac:dyDescent="0.25">
      <c r="A9451" s="4" t="s">
        <v>26</v>
      </c>
      <c r="B9451" s="4">
        <v>1185732</v>
      </c>
      <c r="C9451" s="5">
        <v>44329</v>
      </c>
      <c r="D9451" s="37">
        <v>2021</v>
      </c>
      <c r="E9451" s="5" t="str">
        <f>TEXT(Sales[[#This Row],[Invoice Date]],"mmm")</f>
        <v>May</v>
      </c>
      <c r="F9451" s="4" t="s">
        <v>15</v>
      </c>
      <c r="G9451" s="4" t="s">
        <v>129</v>
      </c>
      <c r="H9451" s="4" t="s">
        <v>130</v>
      </c>
      <c r="I9451" s="6" t="s">
        <v>20</v>
      </c>
      <c r="J9451" s="7">
        <v>30</v>
      </c>
      <c r="K9451" s="8">
        <v>68</v>
      </c>
      <c r="L9451" s="9">
        <f t="shared" si="147"/>
        <v>2040</v>
      </c>
      <c r="M9451" s="9">
        <v>632.4</v>
      </c>
      <c r="N9451" s="10">
        <v>0.31</v>
      </c>
      <c r="O9451" s="4" t="s">
        <v>24</v>
      </c>
    </row>
    <row r="9452" spans="1:15" ht="14.25" customHeight="1" x14ac:dyDescent="0.25">
      <c r="A9452" s="4" t="s">
        <v>26</v>
      </c>
      <c r="B9452" s="4">
        <v>1185732</v>
      </c>
      <c r="C9452" s="5">
        <v>44329</v>
      </c>
      <c r="D9452" s="37">
        <v>2021</v>
      </c>
      <c r="E9452" s="5" t="str">
        <f>TEXT(Sales[[#This Row],[Invoice Date]],"mmm")</f>
        <v>May</v>
      </c>
      <c r="F9452" s="4" t="s">
        <v>15</v>
      </c>
      <c r="G9452" s="4" t="s">
        <v>129</v>
      </c>
      <c r="H9452" s="4" t="s">
        <v>130</v>
      </c>
      <c r="I9452" s="6" t="s">
        <v>21</v>
      </c>
      <c r="J9452" s="7">
        <v>32</v>
      </c>
      <c r="K9452" s="8">
        <v>54</v>
      </c>
      <c r="L9452" s="9">
        <f t="shared" si="147"/>
        <v>1728</v>
      </c>
      <c r="M9452" s="9">
        <v>518.4</v>
      </c>
      <c r="N9452" s="10">
        <v>0.3</v>
      </c>
      <c r="O9452" s="4" t="s">
        <v>24</v>
      </c>
    </row>
    <row r="9453" spans="1:15" ht="14.25" customHeight="1" x14ac:dyDescent="0.25">
      <c r="A9453" s="4" t="s">
        <v>26</v>
      </c>
      <c r="B9453" s="4">
        <v>1185732</v>
      </c>
      <c r="C9453" s="5">
        <v>44329</v>
      </c>
      <c r="D9453" s="37">
        <v>2021</v>
      </c>
      <c r="E9453" s="5" t="str">
        <f>TEXT(Sales[[#This Row],[Invoice Date]],"mmm")</f>
        <v>May</v>
      </c>
      <c r="F9453" s="4" t="s">
        <v>15</v>
      </c>
      <c r="G9453" s="4" t="s">
        <v>129</v>
      </c>
      <c r="H9453" s="4" t="s">
        <v>130</v>
      </c>
      <c r="I9453" s="6" t="s">
        <v>22</v>
      </c>
      <c r="J9453" s="7">
        <v>39</v>
      </c>
      <c r="K9453" s="8">
        <v>60</v>
      </c>
      <c r="L9453" s="9">
        <f t="shared" si="147"/>
        <v>2340</v>
      </c>
      <c r="M9453" s="9">
        <v>655.20000000000005</v>
      </c>
      <c r="N9453" s="10">
        <v>0.28000000000000003</v>
      </c>
      <c r="O9453" s="4" t="s">
        <v>24</v>
      </c>
    </row>
    <row r="9454" spans="1:15" ht="14.25" customHeight="1" x14ac:dyDescent="0.25">
      <c r="A9454" s="4" t="s">
        <v>26</v>
      </c>
      <c r="B9454" s="4">
        <v>1185732</v>
      </c>
      <c r="C9454" s="5">
        <v>44329</v>
      </c>
      <c r="D9454" s="37">
        <v>2021</v>
      </c>
      <c r="E9454" s="5" t="str">
        <f>TEXT(Sales[[#This Row],[Invoice Date]],"mmm")</f>
        <v>May</v>
      </c>
      <c r="F9454" s="4" t="s">
        <v>15</v>
      </c>
      <c r="G9454" s="4" t="s">
        <v>129</v>
      </c>
      <c r="H9454" s="4" t="s">
        <v>130</v>
      </c>
      <c r="I9454" s="6" t="s">
        <v>23</v>
      </c>
      <c r="J9454" s="7">
        <v>43</v>
      </c>
      <c r="K9454" s="8">
        <v>104</v>
      </c>
      <c r="L9454" s="9">
        <f t="shared" si="147"/>
        <v>4472</v>
      </c>
      <c r="M9454" s="9">
        <v>1520.4799999999998</v>
      </c>
      <c r="N9454" s="10">
        <v>0.33999999999999997</v>
      </c>
      <c r="O9454" s="4" t="s">
        <v>24</v>
      </c>
    </row>
    <row r="9455" spans="1:15" ht="14.25" customHeight="1" x14ac:dyDescent="0.25">
      <c r="A9455" s="4" t="s">
        <v>26</v>
      </c>
      <c r="B9455" s="4">
        <v>1185732</v>
      </c>
      <c r="C9455" s="5">
        <v>44362</v>
      </c>
      <c r="D9455" s="37">
        <v>2021</v>
      </c>
      <c r="E9455" s="5" t="str">
        <f>TEXT(Sales[[#This Row],[Invoice Date]],"mmm")</f>
        <v>Jun</v>
      </c>
      <c r="F9455" s="4" t="s">
        <v>15</v>
      </c>
      <c r="G9455" s="4" t="s">
        <v>129</v>
      </c>
      <c r="H9455" s="4" t="s">
        <v>130</v>
      </c>
      <c r="I9455" s="6" t="s">
        <v>17</v>
      </c>
      <c r="J9455" s="7">
        <v>39</v>
      </c>
      <c r="K9455" s="8">
        <v>196</v>
      </c>
      <c r="L9455" s="9">
        <f t="shared" si="147"/>
        <v>7644</v>
      </c>
      <c r="M9455" s="9">
        <v>2675.3999999999996</v>
      </c>
      <c r="N9455" s="10">
        <v>0.35</v>
      </c>
      <c r="O9455" s="4" t="s">
        <v>24</v>
      </c>
    </row>
    <row r="9456" spans="1:15" ht="14.25" customHeight="1" x14ac:dyDescent="0.25">
      <c r="A9456" s="4" t="s">
        <v>26</v>
      </c>
      <c r="B9456" s="4">
        <v>1185732</v>
      </c>
      <c r="C9456" s="5">
        <v>44362</v>
      </c>
      <c r="D9456" s="37">
        <v>2021</v>
      </c>
      <c r="E9456" s="5" t="str">
        <f>TEXT(Sales[[#This Row],[Invoice Date]],"mmm")</f>
        <v>Jun</v>
      </c>
      <c r="F9456" s="4" t="s">
        <v>15</v>
      </c>
      <c r="G9456" s="4" t="s">
        <v>129</v>
      </c>
      <c r="H9456" s="4" t="s">
        <v>130</v>
      </c>
      <c r="I9456" s="6" t="s">
        <v>19</v>
      </c>
      <c r="J9456" s="7">
        <v>36</v>
      </c>
      <c r="K9456" s="8">
        <v>114</v>
      </c>
      <c r="L9456" s="9">
        <f t="shared" si="147"/>
        <v>4104</v>
      </c>
      <c r="M9456" s="9">
        <v>1313.28</v>
      </c>
      <c r="N9456" s="10">
        <v>0.32</v>
      </c>
      <c r="O9456" s="4" t="s">
        <v>24</v>
      </c>
    </row>
    <row r="9457" spans="1:15" ht="14.25" customHeight="1" x14ac:dyDescent="0.25">
      <c r="A9457" s="4" t="s">
        <v>26</v>
      </c>
      <c r="B9457" s="4">
        <v>1185732</v>
      </c>
      <c r="C9457" s="5">
        <v>44362</v>
      </c>
      <c r="D9457" s="37">
        <v>2021</v>
      </c>
      <c r="E9457" s="5" t="str">
        <f>TEXT(Sales[[#This Row],[Invoice Date]],"mmm")</f>
        <v>Jun</v>
      </c>
      <c r="F9457" s="4" t="s">
        <v>15</v>
      </c>
      <c r="G9457" s="4" t="s">
        <v>129</v>
      </c>
      <c r="H9457" s="4" t="s">
        <v>130</v>
      </c>
      <c r="I9457" s="6" t="s">
        <v>20</v>
      </c>
      <c r="J9457" s="7">
        <v>36</v>
      </c>
      <c r="K9457" s="8">
        <v>75</v>
      </c>
      <c r="L9457" s="9">
        <f t="shared" si="147"/>
        <v>2700</v>
      </c>
      <c r="M9457" s="9">
        <v>837</v>
      </c>
      <c r="N9457" s="10">
        <v>0.31</v>
      </c>
      <c r="O9457" s="4" t="s">
        <v>24</v>
      </c>
    </row>
    <row r="9458" spans="1:15" ht="14.25" customHeight="1" x14ac:dyDescent="0.25">
      <c r="A9458" s="4" t="s">
        <v>26</v>
      </c>
      <c r="B9458" s="4">
        <v>1185732</v>
      </c>
      <c r="C9458" s="5">
        <v>44362</v>
      </c>
      <c r="D9458" s="37">
        <v>2021</v>
      </c>
      <c r="E9458" s="5" t="str">
        <f>TEXT(Sales[[#This Row],[Invoice Date]],"mmm")</f>
        <v>Jun</v>
      </c>
      <c r="F9458" s="4" t="s">
        <v>15</v>
      </c>
      <c r="G9458" s="4" t="s">
        <v>129</v>
      </c>
      <c r="H9458" s="4" t="s">
        <v>130</v>
      </c>
      <c r="I9458" s="6" t="s">
        <v>21</v>
      </c>
      <c r="J9458" s="7">
        <v>34</v>
      </c>
      <c r="K9458" s="8">
        <v>72</v>
      </c>
      <c r="L9458" s="9">
        <f t="shared" si="147"/>
        <v>2448</v>
      </c>
      <c r="M9458" s="9">
        <v>685.44</v>
      </c>
      <c r="N9458" s="10">
        <v>0.28000000000000003</v>
      </c>
      <c r="O9458" s="4" t="s">
        <v>24</v>
      </c>
    </row>
    <row r="9459" spans="1:15" ht="14.25" customHeight="1" x14ac:dyDescent="0.25">
      <c r="A9459" s="4" t="s">
        <v>26</v>
      </c>
      <c r="B9459" s="4">
        <v>1185732</v>
      </c>
      <c r="C9459" s="5">
        <v>44362</v>
      </c>
      <c r="D9459" s="37">
        <v>2021</v>
      </c>
      <c r="E9459" s="5" t="str">
        <f>TEXT(Sales[[#This Row],[Invoice Date]],"mmm")</f>
        <v>Jun</v>
      </c>
      <c r="F9459" s="4" t="s">
        <v>15</v>
      </c>
      <c r="G9459" s="4" t="s">
        <v>129</v>
      </c>
      <c r="H9459" s="4" t="s">
        <v>130</v>
      </c>
      <c r="I9459" s="6" t="s">
        <v>22</v>
      </c>
      <c r="J9459" s="7">
        <v>39</v>
      </c>
      <c r="K9459" s="8">
        <v>74</v>
      </c>
      <c r="L9459" s="9">
        <f t="shared" si="147"/>
        <v>2886</v>
      </c>
      <c r="M9459" s="9">
        <v>923.52</v>
      </c>
      <c r="N9459" s="10">
        <v>0.32</v>
      </c>
      <c r="O9459" s="4" t="s">
        <v>24</v>
      </c>
    </row>
    <row r="9460" spans="1:15" ht="14.25" customHeight="1" x14ac:dyDescent="0.25">
      <c r="A9460" s="4" t="s">
        <v>26</v>
      </c>
      <c r="B9460" s="4">
        <v>1185732</v>
      </c>
      <c r="C9460" s="5">
        <v>44362</v>
      </c>
      <c r="D9460" s="37">
        <v>2021</v>
      </c>
      <c r="E9460" s="5" t="str">
        <f>TEXT(Sales[[#This Row],[Invoice Date]],"mmm")</f>
        <v>Jun</v>
      </c>
      <c r="F9460" s="4" t="s">
        <v>15</v>
      </c>
      <c r="G9460" s="4" t="s">
        <v>129</v>
      </c>
      <c r="H9460" s="4" t="s">
        <v>130</v>
      </c>
      <c r="I9460" s="6" t="s">
        <v>23</v>
      </c>
      <c r="J9460" s="7">
        <v>47</v>
      </c>
      <c r="K9460" s="8">
        <v>120</v>
      </c>
      <c r="L9460" s="9">
        <f t="shared" si="147"/>
        <v>5640</v>
      </c>
      <c r="M9460" s="9">
        <v>1973.9999999999998</v>
      </c>
      <c r="N9460" s="10">
        <v>0.35</v>
      </c>
      <c r="O9460" s="4" t="s">
        <v>24</v>
      </c>
    </row>
    <row r="9461" spans="1:15" ht="14.25" customHeight="1" x14ac:dyDescent="0.25">
      <c r="A9461" s="4" t="s">
        <v>26</v>
      </c>
      <c r="B9461" s="4">
        <v>1185732</v>
      </c>
      <c r="C9461" s="5">
        <v>44390</v>
      </c>
      <c r="D9461" s="37">
        <v>2021</v>
      </c>
      <c r="E9461" s="5" t="str">
        <f>TEXT(Sales[[#This Row],[Invoice Date]],"mmm")</f>
        <v>Jul</v>
      </c>
      <c r="F9461" s="4" t="s">
        <v>15</v>
      </c>
      <c r="G9461" s="4" t="s">
        <v>129</v>
      </c>
      <c r="H9461" s="4" t="s">
        <v>130</v>
      </c>
      <c r="I9461" s="6" t="s">
        <v>17</v>
      </c>
      <c r="J9461" s="7">
        <v>37</v>
      </c>
      <c r="K9461" s="8">
        <v>180</v>
      </c>
      <c r="L9461" s="9">
        <f t="shared" si="147"/>
        <v>6660</v>
      </c>
      <c r="M9461" s="9">
        <v>2197.7999999999997</v>
      </c>
      <c r="N9461" s="10">
        <v>0.32999999999999996</v>
      </c>
      <c r="O9461" s="4" t="s">
        <v>24</v>
      </c>
    </row>
    <row r="9462" spans="1:15" ht="14.25" customHeight="1" x14ac:dyDescent="0.25">
      <c r="A9462" s="4" t="s">
        <v>26</v>
      </c>
      <c r="B9462" s="4">
        <v>1185732</v>
      </c>
      <c r="C9462" s="5">
        <v>44390</v>
      </c>
      <c r="D9462" s="37">
        <v>2021</v>
      </c>
      <c r="E9462" s="5" t="str">
        <f>TEXT(Sales[[#This Row],[Invoice Date]],"mmm")</f>
        <v>Jul</v>
      </c>
      <c r="F9462" s="4" t="s">
        <v>15</v>
      </c>
      <c r="G9462" s="4" t="s">
        <v>129</v>
      </c>
      <c r="H9462" s="4" t="s">
        <v>130</v>
      </c>
      <c r="I9462" s="6" t="s">
        <v>19</v>
      </c>
      <c r="J9462" s="7">
        <v>36</v>
      </c>
      <c r="K9462" s="8">
        <v>105</v>
      </c>
      <c r="L9462" s="9">
        <f t="shared" si="147"/>
        <v>3780</v>
      </c>
      <c r="M9462" s="9">
        <v>1398.6</v>
      </c>
      <c r="N9462" s="10">
        <v>0.37</v>
      </c>
      <c r="O9462" s="4" t="s">
        <v>24</v>
      </c>
    </row>
    <row r="9463" spans="1:15" ht="14.25" customHeight="1" x14ac:dyDescent="0.25">
      <c r="A9463" s="4" t="s">
        <v>26</v>
      </c>
      <c r="B9463" s="4">
        <v>1185732</v>
      </c>
      <c r="C9463" s="5">
        <v>44390</v>
      </c>
      <c r="D9463" s="37">
        <v>2021</v>
      </c>
      <c r="E9463" s="5" t="str">
        <f>TEXT(Sales[[#This Row],[Invoice Date]],"mmm")</f>
        <v>Jul</v>
      </c>
      <c r="F9463" s="4" t="s">
        <v>15</v>
      </c>
      <c r="G9463" s="4" t="s">
        <v>129</v>
      </c>
      <c r="H9463" s="4" t="s">
        <v>130</v>
      </c>
      <c r="I9463" s="6" t="s">
        <v>20</v>
      </c>
      <c r="J9463" s="7">
        <v>32</v>
      </c>
      <c r="K9463" s="8">
        <v>88</v>
      </c>
      <c r="L9463" s="9">
        <f t="shared" si="147"/>
        <v>2816</v>
      </c>
      <c r="M9463" s="9">
        <v>844.8</v>
      </c>
      <c r="N9463" s="10">
        <v>0.3</v>
      </c>
      <c r="O9463" s="4" t="s">
        <v>24</v>
      </c>
    </row>
    <row r="9464" spans="1:15" ht="14.25" customHeight="1" x14ac:dyDescent="0.25">
      <c r="A9464" s="4" t="s">
        <v>26</v>
      </c>
      <c r="B9464" s="4">
        <v>1185732</v>
      </c>
      <c r="C9464" s="5">
        <v>44390</v>
      </c>
      <c r="D9464" s="37">
        <v>2021</v>
      </c>
      <c r="E9464" s="5" t="str">
        <f>TEXT(Sales[[#This Row],[Invoice Date]],"mmm")</f>
        <v>Jul</v>
      </c>
      <c r="F9464" s="4" t="s">
        <v>15</v>
      </c>
      <c r="G9464" s="4" t="s">
        <v>129</v>
      </c>
      <c r="H9464" s="4" t="s">
        <v>130</v>
      </c>
      <c r="I9464" s="6" t="s">
        <v>21</v>
      </c>
      <c r="J9464" s="7">
        <v>34</v>
      </c>
      <c r="K9464" s="8">
        <v>77</v>
      </c>
      <c r="L9464" s="9">
        <f t="shared" si="147"/>
        <v>2618</v>
      </c>
      <c r="M9464" s="9">
        <v>837.76</v>
      </c>
      <c r="N9464" s="10">
        <v>0.32</v>
      </c>
      <c r="O9464" s="4" t="s">
        <v>24</v>
      </c>
    </row>
    <row r="9465" spans="1:15" ht="14.25" customHeight="1" x14ac:dyDescent="0.25">
      <c r="A9465" s="4" t="s">
        <v>26</v>
      </c>
      <c r="B9465" s="4">
        <v>1185732</v>
      </c>
      <c r="C9465" s="5">
        <v>44390</v>
      </c>
      <c r="D9465" s="37">
        <v>2021</v>
      </c>
      <c r="E9465" s="5" t="str">
        <f>TEXT(Sales[[#This Row],[Invoice Date]],"mmm")</f>
        <v>Jul</v>
      </c>
      <c r="F9465" s="4" t="s">
        <v>15</v>
      </c>
      <c r="G9465" s="4" t="s">
        <v>129</v>
      </c>
      <c r="H9465" s="4" t="s">
        <v>130</v>
      </c>
      <c r="I9465" s="6" t="s">
        <v>22</v>
      </c>
      <c r="J9465" s="7">
        <v>41</v>
      </c>
      <c r="K9465" s="8">
        <v>80</v>
      </c>
      <c r="L9465" s="9">
        <f t="shared" si="147"/>
        <v>3280</v>
      </c>
      <c r="M9465" s="9">
        <v>1016.8</v>
      </c>
      <c r="N9465" s="10">
        <v>0.31</v>
      </c>
      <c r="O9465" s="4" t="s">
        <v>24</v>
      </c>
    </row>
    <row r="9466" spans="1:15" ht="14.25" customHeight="1" x14ac:dyDescent="0.25">
      <c r="A9466" s="4" t="s">
        <v>26</v>
      </c>
      <c r="B9466" s="4">
        <v>1185732</v>
      </c>
      <c r="C9466" s="5">
        <v>44390</v>
      </c>
      <c r="D9466" s="37">
        <v>2021</v>
      </c>
      <c r="E9466" s="5" t="str">
        <f>TEXT(Sales[[#This Row],[Invoice Date]],"mmm")</f>
        <v>Jul</v>
      </c>
      <c r="F9466" s="4" t="s">
        <v>15</v>
      </c>
      <c r="G9466" s="4" t="s">
        <v>129</v>
      </c>
      <c r="H9466" s="4" t="s">
        <v>130</v>
      </c>
      <c r="I9466" s="6" t="s">
        <v>23</v>
      </c>
      <c r="J9466" s="7">
        <v>41</v>
      </c>
      <c r="K9466" s="8">
        <v>132</v>
      </c>
      <c r="L9466" s="9">
        <f t="shared" si="147"/>
        <v>5412</v>
      </c>
      <c r="M9466" s="9">
        <v>1731.8400000000001</v>
      </c>
      <c r="N9466" s="10">
        <v>0.32</v>
      </c>
      <c r="O9466" s="4" t="s">
        <v>24</v>
      </c>
    </row>
    <row r="9467" spans="1:15" ht="14.25" customHeight="1" x14ac:dyDescent="0.25">
      <c r="A9467" s="4" t="s">
        <v>26</v>
      </c>
      <c r="B9467" s="4">
        <v>1185732</v>
      </c>
      <c r="C9467" s="5">
        <v>44422</v>
      </c>
      <c r="D9467" s="37">
        <v>2021</v>
      </c>
      <c r="E9467" s="5" t="str">
        <f>TEXT(Sales[[#This Row],[Invoice Date]],"mmm")</f>
        <v>Aug</v>
      </c>
      <c r="F9467" s="4" t="s">
        <v>15</v>
      </c>
      <c r="G9467" s="4" t="s">
        <v>129</v>
      </c>
      <c r="H9467" s="4" t="s">
        <v>130</v>
      </c>
      <c r="I9467" s="6" t="s">
        <v>17</v>
      </c>
      <c r="J9467" s="7">
        <v>40</v>
      </c>
      <c r="K9467" s="8">
        <v>196</v>
      </c>
      <c r="L9467" s="9">
        <f t="shared" si="147"/>
        <v>7840</v>
      </c>
      <c r="M9467" s="9">
        <v>2587.1999999999998</v>
      </c>
      <c r="N9467" s="10">
        <v>0.32999999999999996</v>
      </c>
      <c r="O9467" s="4" t="s">
        <v>24</v>
      </c>
    </row>
    <row r="9468" spans="1:15" ht="14.25" customHeight="1" x14ac:dyDescent="0.25">
      <c r="A9468" s="4" t="s">
        <v>26</v>
      </c>
      <c r="B9468" s="4">
        <v>1185732</v>
      </c>
      <c r="C9468" s="5">
        <v>44422</v>
      </c>
      <c r="D9468" s="37">
        <v>2021</v>
      </c>
      <c r="E9468" s="5" t="str">
        <f>TEXT(Sales[[#This Row],[Invoice Date]],"mmm")</f>
        <v>Aug</v>
      </c>
      <c r="F9468" s="4" t="s">
        <v>15</v>
      </c>
      <c r="G9468" s="4" t="s">
        <v>129</v>
      </c>
      <c r="H9468" s="4" t="s">
        <v>130</v>
      </c>
      <c r="I9468" s="6" t="s">
        <v>19</v>
      </c>
      <c r="J9468" s="7">
        <v>33</v>
      </c>
      <c r="K9468" s="8">
        <v>112</v>
      </c>
      <c r="L9468" s="9">
        <f t="shared" si="147"/>
        <v>3696</v>
      </c>
      <c r="M9468" s="9">
        <v>1182.72</v>
      </c>
      <c r="N9468" s="10">
        <v>0.32</v>
      </c>
      <c r="O9468" s="4" t="s">
        <v>24</v>
      </c>
    </row>
    <row r="9469" spans="1:15" ht="14.25" customHeight="1" x14ac:dyDescent="0.25">
      <c r="A9469" s="4" t="s">
        <v>26</v>
      </c>
      <c r="B9469" s="4">
        <v>1185732</v>
      </c>
      <c r="C9469" s="5">
        <v>44422</v>
      </c>
      <c r="D9469" s="37">
        <v>2021</v>
      </c>
      <c r="E9469" s="5" t="str">
        <f>TEXT(Sales[[#This Row],[Invoice Date]],"mmm")</f>
        <v>Aug</v>
      </c>
      <c r="F9469" s="4" t="s">
        <v>15</v>
      </c>
      <c r="G9469" s="4" t="s">
        <v>129</v>
      </c>
      <c r="H9469" s="4" t="s">
        <v>130</v>
      </c>
      <c r="I9469" s="6" t="s">
        <v>20</v>
      </c>
      <c r="J9469" s="7">
        <v>29</v>
      </c>
      <c r="K9469" s="8">
        <v>85</v>
      </c>
      <c r="L9469" s="9">
        <f t="shared" si="147"/>
        <v>2465</v>
      </c>
      <c r="M9469" s="9">
        <v>764.15</v>
      </c>
      <c r="N9469" s="10">
        <v>0.31</v>
      </c>
      <c r="O9469" s="4" t="s">
        <v>24</v>
      </c>
    </row>
    <row r="9470" spans="1:15" ht="14.25" customHeight="1" x14ac:dyDescent="0.25">
      <c r="A9470" s="4" t="s">
        <v>26</v>
      </c>
      <c r="B9470" s="4">
        <v>1185732</v>
      </c>
      <c r="C9470" s="5">
        <v>44422</v>
      </c>
      <c r="D9470" s="37">
        <v>2021</v>
      </c>
      <c r="E9470" s="5" t="str">
        <f>TEXT(Sales[[#This Row],[Invoice Date]],"mmm")</f>
        <v>Aug</v>
      </c>
      <c r="F9470" s="4" t="s">
        <v>15</v>
      </c>
      <c r="G9470" s="4" t="s">
        <v>129</v>
      </c>
      <c r="H9470" s="4" t="s">
        <v>130</v>
      </c>
      <c r="I9470" s="6" t="s">
        <v>21</v>
      </c>
      <c r="J9470" s="7">
        <v>31</v>
      </c>
      <c r="K9470" s="8">
        <v>58</v>
      </c>
      <c r="L9470" s="9">
        <f t="shared" si="147"/>
        <v>1798</v>
      </c>
      <c r="M9470" s="9">
        <v>503.44000000000005</v>
      </c>
      <c r="N9470" s="10">
        <v>0.28000000000000003</v>
      </c>
      <c r="O9470" s="4" t="s">
        <v>24</v>
      </c>
    </row>
    <row r="9471" spans="1:15" ht="14.25" customHeight="1" x14ac:dyDescent="0.25">
      <c r="A9471" s="4" t="s">
        <v>26</v>
      </c>
      <c r="B9471" s="4">
        <v>1185732</v>
      </c>
      <c r="C9471" s="5">
        <v>44422</v>
      </c>
      <c r="D9471" s="37">
        <v>2021</v>
      </c>
      <c r="E9471" s="5" t="str">
        <f>TEXT(Sales[[#This Row],[Invoice Date]],"mmm")</f>
        <v>Aug</v>
      </c>
      <c r="F9471" s="4" t="s">
        <v>15</v>
      </c>
      <c r="G9471" s="4" t="s">
        <v>129</v>
      </c>
      <c r="H9471" s="4" t="s">
        <v>130</v>
      </c>
      <c r="I9471" s="6" t="s">
        <v>22</v>
      </c>
      <c r="J9471" s="7">
        <v>40</v>
      </c>
      <c r="K9471" s="8">
        <v>51</v>
      </c>
      <c r="L9471" s="9">
        <f t="shared" si="147"/>
        <v>2040</v>
      </c>
      <c r="M9471" s="9">
        <v>550.80000000000007</v>
      </c>
      <c r="N9471" s="10">
        <v>0.27</v>
      </c>
      <c r="O9471" s="4" t="s">
        <v>24</v>
      </c>
    </row>
    <row r="9472" spans="1:15" ht="14.25" customHeight="1" x14ac:dyDescent="0.25">
      <c r="A9472" s="4" t="s">
        <v>26</v>
      </c>
      <c r="B9472" s="4">
        <v>1185732</v>
      </c>
      <c r="C9472" s="5">
        <v>44422</v>
      </c>
      <c r="D9472" s="37">
        <v>2021</v>
      </c>
      <c r="E9472" s="5" t="str">
        <f>TEXT(Sales[[#This Row],[Invoice Date]],"mmm")</f>
        <v>Aug</v>
      </c>
      <c r="F9472" s="4" t="s">
        <v>15</v>
      </c>
      <c r="G9472" s="4" t="s">
        <v>129</v>
      </c>
      <c r="H9472" s="4" t="s">
        <v>130</v>
      </c>
      <c r="I9472" s="6" t="s">
        <v>23</v>
      </c>
      <c r="J9472" s="7">
        <v>46</v>
      </c>
      <c r="K9472" s="8">
        <v>98</v>
      </c>
      <c r="L9472" s="9">
        <f t="shared" si="147"/>
        <v>4508</v>
      </c>
      <c r="M9472" s="9">
        <v>1577.8</v>
      </c>
      <c r="N9472" s="10">
        <v>0.35</v>
      </c>
      <c r="O9472" s="4" t="s">
        <v>24</v>
      </c>
    </row>
    <row r="9473" spans="1:15" ht="14.25" customHeight="1" x14ac:dyDescent="0.25">
      <c r="A9473" s="4" t="s">
        <v>26</v>
      </c>
      <c r="B9473" s="4">
        <v>1185732</v>
      </c>
      <c r="C9473" s="5">
        <v>44452</v>
      </c>
      <c r="D9473" s="37">
        <v>2021</v>
      </c>
      <c r="E9473" s="5" t="str">
        <f>TEXT(Sales[[#This Row],[Invoice Date]],"mmm")</f>
        <v>Sep</v>
      </c>
      <c r="F9473" s="4" t="s">
        <v>15</v>
      </c>
      <c r="G9473" s="4" t="s">
        <v>129</v>
      </c>
      <c r="H9473" s="4" t="s">
        <v>130</v>
      </c>
      <c r="I9473" s="6" t="s">
        <v>17</v>
      </c>
      <c r="J9473" s="7">
        <v>36</v>
      </c>
      <c r="K9473" s="8">
        <v>153</v>
      </c>
      <c r="L9473" s="9">
        <f t="shared" si="147"/>
        <v>5508</v>
      </c>
      <c r="M9473" s="9">
        <v>1872.7199999999998</v>
      </c>
      <c r="N9473" s="10">
        <v>0.33999999999999997</v>
      </c>
      <c r="O9473" s="4" t="s">
        <v>24</v>
      </c>
    </row>
    <row r="9474" spans="1:15" ht="14.25" customHeight="1" x14ac:dyDescent="0.25">
      <c r="A9474" s="4" t="s">
        <v>26</v>
      </c>
      <c r="B9474" s="4">
        <v>1185732</v>
      </c>
      <c r="C9474" s="5">
        <v>44452</v>
      </c>
      <c r="D9474" s="37">
        <v>2021</v>
      </c>
      <c r="E9474" s="5" t="str">
        <f>TEXT(Sales[[#This Row],[Invoice Date]],"mmm")</f>
        <v>Sep</v>
      </c>
      <c r="F9474" s="4" t="s">
        <v>15</v>
      </c>
      <c r="G9474" s="4" t="s">
        <v>129</v>
      </c>
      <c r="H9474" s="4" t="s">
        <v>130</v>
      </c>
      <c r="I9474" s="6" t="s">
        <v>19</v>
      </c>
      <c r="J9474" s="7">
        <v>35</v>
      </c>
      <c r="K9474" s="8">
        <v>88</v>
      </c>
      <c r="L9474" s="9">
        <f t="shared" si="147"/>
        <v>3080</v>
      </c>
      <c r="M9474" s="9">
        <v>1139.5999999999999</v>
      </c>
      <c r="N9474" s="10">
        <v>0.37</v>
      </c>
      <c r="O9474" s="4" t="s">
        <v>24</v>
      </c>
    </row>
    <row r="9475" spans="1:15" ht="14.25" customHeight="1" x14ac:dyDescent="0.25">
      <c r="A9475" s="4" t="s">
        <v>26</v>
      </c>
      <c r="B9475" s="4">
        <v>1185732</v>
      </c>
      <c r="C9475" s="5">
        <v>44452</v>
      </c>
      <c r="D9475" s="37">
        <v>2021</v>
      </c>
      <c r="E9475" s="5" t="str">
        <f>TEXT(Sales[[#This Row],[Invoice Date]],"mmm")</f>
        <v>Sep</v>
      </c>
      <c r="F9475" s="4" t="s">
        <v>15</v>
      </c>
      <c r="G9475" s="4" t="s">
        <v>129</v>
      </c>
      <c r="H9475" s="4" t="s">
        <v>130</v>
      </c>
      <c r="I9475" s="6" t="s">
        <v>20</v>
      </c>
      <c r="J9475" s="7">
        <v>30</v>
      </c>
      <c r="K9475" s="8">
        <v>47</v>
      </c>
      <c r="L9475" s="9">
        <f t="shared" ref="L9475:L9538" si="148">J9475*K9475</f>
        <v>1410</v>
      </c>
      <c r="M9475" s="9">
        <v>423</v>
      </c>
      <c r="N9475" s="10">
        <v>0.3</v>
      </c>
      <c r="O9475" s="4" t="s">
        <v>24</v>
      </c>
    </row>
    <row r="9476" spans="1:15" ht="14.25" customHeight="1" x14ac:dyDescent="0.25">
      <c r="A9476" s="4" t="s">
        <v>26</v>
      </c>
      <c r="B9476" s="4">
        <v>1185732</v>
      </c>
      <c r="C9476" s="5">
        <v>44452</v>
      </c>
      <c r="D9476" s="37">
        <v>2021</v>
      </c>
      <c r="E9476" s="5" t="str">
        <f>TEXT(Sales[[#This Row],[Invoice Date]],"mmm")</f>
        <v>Sep</v>
      </c>
      <c r="F9476" s="4" t="s">
        <v>15</v>
      </c>
      <c r="G9476" s="4" t="s">
        <v>129</v>
      </c>
      <c r="H9476" s="4" t="s">
        <v>130</v>
      </c>
      <c r="I9476" s="6" t="s">
        <v>21</v>
      </c>
      <c r="J9476" s="7">
        <v>34</v>
      </c>
      <c r="K9476" s="8">
        <v>39</v>
      </c>
      <c r="L9476" s="9">
        <f t="shared" si="148"/>
        <v>1326</v>
      </c>
      <c r="M9476" s="9">
        <v>358.02000000000004</v>
      </c>
      <c r="N9476" s="10">
        <v>0.27</v>
      </c>
      <c r="O9476" s="4" t="s">
        <v>24</v>
      </c>
    </row>
    <row r="9477" spans="1:15" ht="14.25" customHeight="1" x14ac:dyDescent="0.25">
      <c r="A9477" s="4" t="s">
        <v>26</v>
      </c>
      <c r="B9477" s="4">
        <v>1185732</v>
      </c>
      <c r="C9477" s="5">
        <v>44452</v>
      </c>
      <c r="D9477" s="37">
        <v>2021</v>
      </c>
      <c r="E9477" s="5" t="str">
        <f>TEXT(Sales[[#This Row],[Invoice Date]],"mmm")</f>
        <v>Sep</v>
      </c>
      <c r="F9477" s="4" t="s">
        <v>15</v>
      </c>
      <c r="G9477" s="4" t="s">
        <v>129</v>
      </c>
      <c r="H9477" s="4" t="s">
        <v>130</v>
      </c>
      <c r="I9477" s="6" t="s">
        <v>22</v>
      </c>
      <c r="J9477" s="7">
        <v>39</v>
      </c>
      <c r="K9477" s="8">
        <v>41</v>
      </c>
      <c r="L9477" s="9">
        <f t="shared" si="148"/>
        <v>1599</v>
      </c>
      <c r="M9477" s="9">
        <v>495.69</v>
      </c>
      <c r="N9477" s="10">
        <v>0.31</v>
      </c>
      <c r="O9477" s="4" t="s">
        <v>24</v>
      </c>
    </row>
    <row r="9478" spans="1:15" ht="14.25" customHeight="1" x14ac:dyDescent="0.25">
      <c r="A9478" s="4" t="s">
        <v>26</v>
      </c>
      <c r="B9478" s="4">
        <v>1185732</v>
      </c>
      <c r="C9478" s="5">
        <v>44452</v>
      </c>
      <c r="D9478" s="37">
        <v>2021</v>
      </c>
      <c r="E9478" s="5" t="str">
        <f>TEXT(Sales[[#This Row],[Invoice Date]],"mmm")</f>
        <v>Sep</v>
      </c>
      <c r="F9478" s="4" t="s">
        <v>15</v>
      </c>
      <c r="G9478" s="4" t="s">
        <v>129</v>
      </c>
      <c r="H9478" s="4" t="s">
        <v>130</v>
      </c>
      <c r="I9478" s="6" t="s">
        <v>23</v>
      </c>
      <c r="J9478" s="7">
        <v>41</v>
      </c>
      <c r="K9478" s="8">
        <v>77</v>
      </c>
      <c r="L9478" s="9">
        <f t="shared" si="148"/>
        <v>3157</v>
      </c>
      <c r="M9478" s="9">
        <v>1041.81</v>
      </c>
      <c r="N9478" s="10">
        <v>0.32999999999999996</v>
      </c>
      <c r="O9478" s="4" t="s">
        <v>24</v>
      </c>
    </row>
    <row r="9479" spans="1:15" ht="14.25" customHeight="1" x14ac:dyDescent="0.25">
      <c r="A9479" s="4" t="s">
        <v>26</v>
      </c>
      <c r="B9479" s="4">
        <v>1185732</v>
      </c>
      <c r="C9479" s="5">
        <v>44484</v>
      </c>
      <c r="D9479" s="37">
        <v>2021</v>
      </c>
      <c r="E9479" s="5" t="str">
        <f>TEXT(Sales[[#This Row],[Invoice Date]],"mmm")</f>
        <v>Oct</v>
      </c>
      <c r="F9479" s="4" t="s">
        <v>15</v>
      </c>
      <c r="G9479" s="4" t="s">
        <v>129</v>
      </c>
      <c r="H9479" s="4" t="s">
        <v>130</v>
      </c>
      <c r="I9479" s="6" t="s">
        <v>17</v>
      </c>
      <c r="J9479" s="7">
        <v>40</v>
      </c>
      <c r="K9479" s="8">
        <v>132</v>
      </c>
      <c r="L9479" s="9">
        <f t="shared" si="148"/>
        <v>5280</v>
      </c>
      <c r="M9479" s="9">
        <v>1742.3999999999999</v>
      </c>
      <c r="N9479" s="10">
        <v>0.32999999999999996</v>
      </c>
      <c r="O9479" s="4" t="s">
        <v>24</v>
      </c>
    </row>
    <row r="9480" spans="1:15" ht="14.25" customHeight="1" x14ac:dyDescent="0.25">
      <c r="A9480" s="4" t="s">
        <v>26</v>
      </c>
      <c r="B9480" s="4">
        <v>1185732</v>
      </c>
      <c r="C9480" s="5">
        <v>44484</v>
      </c>
      <c r="D9480" s="37">
        <v>2021</v>
      </c>
      <c r="E9480" s="5" t="str">
        <f>TEXT(Sales[[#This Row],[Invoice Date]],"mmm")</f>
        <v>Oct</v>
      </c>
      <c r="F9480" s="4" t="s">
        <v>15</v>
      </c>
      <c r="G9480" s="4" t="s">
        <v>129</v>
      </c>
      <c r="H9480" s="4" t="s">
        <v>130</v>
      </c>
      <c r="I9480" s="6" t="s">
        <v>19</v>
      </c>
      <c r="J9480" s="7">
        <v>37</v>
      </c>
      <c r="K9480" s="8">
        <v>68</v>
      </c>
      <c r="L9480" s="9">
        <f t="shared" si="148"/>
        <v>2516</v>
      </c>
      <c r="M9480" s="9">
        <v>880.59999999999991</v>
      </c>
      <c r="N9480" s="10">
        <v>0.35</v>
      </c>
      <c r="O9480" s="4" t="s">
        <v>24</v>
      </c>
    </row>
    <row r="9481" spans="1:15" ht="14.25" customHeight="1" x14ac:dyDescent="0.25">
      <c r="A9481" s="4" t="s">
        <v>26</v>
      </c>
      <c r="B9481" s="4">
        <v>1185732</v>
      </c>
      <c r="C9481" s="5">
        <v>44484</v>
      </c>
      <c r="D9481" s="37">
        <v>2021</v>
      </c>
      <c r="E9481" s="5" t="str">
        <f>TEXT(Sales[[#This Row],[Invoice Date]],"mmm")</f>
        <v>Oct</v>
      </c>
      <c r="F9481" s="4" t="s">
        <v>15</v>
      </c>
      <c r="G9481" s="4" t="s">
        <v>129</v>
      </c>
      <c r="H9481" s="4" t="s">
        <v>130</v>
      </c>
      <c r="I9481" s="6" t="s">
        <v>20</v>
      </c>
      <c r="J9481" s="7">
        <v>41</v>
      </c>
      <c r="K9481" s="8">
        <v>38</v>
      </c>
      <c r="L9481" s="9">
        <f t="shared" si="148"/>
        <v>1558</v>
      </c>
      <c r="M9481" s="9">
        <v>467.4</v>
      </c>
      <c r="N9481" s="10">
        <v>0.3</v>
      </c>
      <c r="O9481" s="4" t="s">
        <v>24</v>
      </c>
    </row>
    <row r="9482" spans="1:15" ht="14.25" customHeight="1" x14ac:dyDescent="0.25">
      <c r="A9482" s="4" t="s">
        <v>26</v>
      </c>
      <c r="B9482" s="4">
        <v>1185732</v>
      </c>
      <c r="C9482" s="5">
        <v>44484</v>
      </c>
      <c r="D9482" s="37">
        <v>2021</v>
      </c>
      <c r="E9482" s="5" t="str">
        <f>TEXT(Sales[[#This Row],[Invoice Date]],"mmm")</f>
        <v>Oct</v>
      </c>
      <c r="F9482" s="4" t="s">
        <v>15</v>
      </c>
      <c r="G9482" s="4" t="s">
        <v>129</v>
      </c>
      <c r="H9482" s="4" t="s">
        <v>130</v>
      </c>
      <c r="I9482" s="6" t="s">
        <v>21</v>
      </c>
      <c r="J9482" s="7">
        <v>38</v>
      </c>
      <c r="K9482" s="8">
        <v>32</v>
      </c>
      <c r="L9482" s="9">
        <f t="shared" si="148"/>
        <v>1216</v>
      </c>
      <c r="M9482" s="9">
        <v>328.32000000000005</v>
      </c>
      <c r="N9482" s="10">
        <v>0.27</v>
      </c>
      <c r="O9482" s="4" t="s">
        <v>24</v>
      </c>
    </row>
    <row r="9483" spans="1:15" ht="14.25" customHeight="1" x14ac:dyDescent="0.25">
      <c r="A9483" s="4" t="s">
        <v>26</v>
      </c>
      <c r="B9483" s="4">
        <v>1185732</v>
      </c>
      <c r="C9483" s="5">
        <v>44484</v>
      </c>
      <c r="D9483" s="37">
        <v>2021</v>
      </c>
      <c r="E9483" s="5" t="str">
        <f>TEXT(Sales[[#This Row],[Invoice Date]],"mmm")</f>
        <v>Oct</v>
      </c>
      <c r="F9483" s="4" t="s">
        <v>15</v>
      </c>
      <c r="G9483" s="4" t="s">
        <v>129</v>
      </c>
      <c r="H9483" s="4" t="s">
        <v>130</v>
      </c>
      <c r="I9483" s="6" t="s">
        <v>22</v>
      </c>
      <c r="J9483" s="7">
        <v>51</v>
      </c>
      <c r="K9483" s="8">
        <v>34</v>
      </c>
      <c r="L9483" s="9">
        <f t="shared" si="148"/>
        <v>1734</v>
      </c>
      <c r="M9483" s="9">
        <v>485.52000000000004</v>
      </c>
      <c r="N9483" s="10">
        <v>0.28000000000000003</v>
      </c>
      <c r="O9483" s="4" t="s">
        <v>24</v>
      </c>
    </row>
    <row r="9484" spans="1:15" ht="14.25" customHeight="1" x14ac:dyDescent="0.25">
      <c r="A9484" s="4" t="s">
        <v>61</v>
      </c>
      <c r="B9484" s="4">
        <v>1185732</v>
      </c>
      <c r="C9484" s="5">
        <v>44484</v>
      </c>
      <c r="D9484" s="37">
        <v>2021</v>
      </c>
      <c r="E9484" s="5" t="str">
        <f>TEXT(Sales[[#This Row],[Invoice Date]],"mmm")</f>
        <v>Oct</v>
      </c>
      <c r="F9484" s="4" t="s">
        <v>15</v>
      </c>
      <c r="G9484" s="4" t="s">
        <v>129</v>
      </c>
      <c r="H9484" s="4" t="s">
        <v>130</v>
      </c>
      <c r="I9484" s="6" t="s">
        <v>23</v>
      </c>
      <c r="J9484" s="7">
        <v>51</v>
      </c>
      <c r="K9484" s="8">
        <v>68</v>
      </c>
      <c r="L9484" s="9">
        <f t="shared" si="148"/>
        <v>3468</v>
      </c>
      <c r="M9484" s="9">
        <v>1213.8</v>
      </c>
      <c r="N9484" s="10">
        <v>0.35</v>
      </c>
      <c r="O9484" s="4" t="s">
        <v>24</v>
      </c>
    </row>
    <row r="9485" spans="1:15" ht="14.25" customHeight="1" x14ac:dyDescent="0.25">
      <c r="A9485" s="4" t="s">
        <v>61</v>
      </c>
      <c r="B9485" s="4">
        <v>1185732</v>
      </c>
      <c r="C9485" s="5">
        <v>44514</v>
      </c>
      <c r="D9485" s="37">
        <v>2021</v>
      </c>
      <c r="E9485" s="5" t="str">
        <f>TEXT(Sales[[#This Row],[Invoice Date]],"mmm")</f>
        <v>Nov</v>
      </c>
      <c r="F9485" s="4" t="s">
        <v>15</v>
      </c>
      <c r="G9485" s="4" t="s">
        <v>129</v>
      </c>
      <c r="H9485" s="4" t="s">
        <v>130</v>
      </c>
      <c r="I9485" s="6" t="s">
        <v>17</v>
      </c>
      <c r="J9485" s="7">
        <v>49</v>
      </c>
      <c r="K9485" s="8">
        <v>120</v>
      </c>
      <c r="L9485" s="9">
        <f t="shared" si="148"/>
        <v>5880</v>
      </c>
      <c r="M9485" s="9">
        <v>2058</v>
      </c>
      <c r="N9485" s="10">
        <v>0.35</v>
      </c>
      <c r="O9485" s="4" t="s">
        <v>24</v>
      </c>
    </row>
    <row r="9486" spans="1:15" ht="14.25" customHeight="1" x14ac:dyDescent="0.25">
      <c r="A9486" s="4" t="s">
        <v>61</v>
      </c>
      <c r="B9486" s="4">
        <v>1185732</v>
      </c>
      <c r="C9486" s="5">
        <v>44514</v>
      </c>
      <c r="D9486" s="37">
        <v>2021</v>
      </c>
      <c r="E9486" s="5" t="str">
        <f>TEXT(Sales[[#This Row],[Invoice Date]],"mmm")</f>
        <v>Nov</v>
      </c>
      <c r="F9486" s="4" t="s">
        <v>15</v>
      </c>
      <c r="G9486" s="4" t="s">
        <v>129</v>
      </c>
      <c r="H9486" s="4" t="s">
        <v>130</v>
      </c>
      <c r="I9486" s="6" t="s">
        <v>19</v>
      </c>
      <c r="J9486" s="7">
        <v>40</v>
      </c>
      <c r="K9486" s="8">
        <v>102</v>
      </c>
      <c r="L9486" s="9">
        <f t="shared" si="148"/>
        <v>4080</v>
      </c>
      <c r="M9486" s="9">
        <v>1428</v>
      </c>
      <c r="N9486" s="10">
        <v>0.35</v>
      </c>
      <c r="O9486" s="4" t="s">
        <v>24</v>
      </c>
    </row>
    <row r="9487" spans="1:15" ht="14.25" customHeight="1" x14ac:dyDescent="0.25">
      <c r="A9487" s="4" t="s">
        <v>61</v>
      </c>
      <c r="B9487" s="4">
        <v>1185732</v>
      </c>
      <c r="C9487" s="5">
        <v>44514</v>
      </c>
      <c r="D9487" s="37">
        <v>2021</v>
      </c>
      <c r="E9487" s="5" t="str">
        <f>TEXT(Sales[[#This Row],[Invoice Date]],"mmm")</f>
        <v>Nov</v>
      </c>
      <c r="F9487" s="4" t="s">
        <v>15</v>
      </c>
      <c r="G9487" s="4" t="s">
        <v>129</v>
      </c>
      <c r="H9487" s="4" t="s">
        <v>130</v>
      </c>
      <c r="I9487" s="6" t="s">
        <v>20</v>
      </c>
      <c r="J9487" s="7">
        <v>44</v>
      </c>
      <c r="K9487" s="8">
        <v>91</v>
      </c>
      <c r="L9487" s="9">
        <f t="shared" si="148"/>
        <v>4004</v>
      </c>
      <c r="M9487" s="9">
        <v>1201.2</v>
      </c>
      <c r="N9487" s="10">
        <v>0.3</v>
      </c>
      <c r="O9487" s="4" t="s">
        <v>24</v>
      </c>
    </row>
    <row r="9488" spans="1:15" ht="14.25" customHeight="1" x14ac:dyDescent="0.25">
      <c r="A9488" s="4" t="s">
        <v>61</v>
      </c>
      <c r="B9488" s="4">
        <v>1185732</v>
      </c>
      <c r="C9488" s="5">
        <v>44514</v>
      </c>
      <c r="D9488" s="37">
        <v>2021</v>
      </c>
      <c r="E9488" s="5" t="str">
        <f>TEXT(Sales[[#This Row],[Invoice Date]],"mmm")</f>
        <v>Nov</v>
      </c>
      <c r="F9488" s="4" t="s">
        <v>15</v>
      </c>
      <c r="G9488" s="4" t="s">
        <v>129</v>
      </c>
      <c r="H9488" s="4" t="s">
        <v>130</v>
      </c>
      <c r="I9488" s="6" t="s">
        <v>21</v>
      </c>
      <c r="J9488" s="7">
        <v>42</v>
      </c>
      <c r="K9488" s="8">
        <v>83</v>
      </c>
      <c r="L9488" s="9">
        <f t="shared" si="148"/>
        <v>3486</v>
      </c>
      <c r="M9488" s="9">
        <v>1010.9399999999999</v>
      </c>
      <c r="N9488" s="10">
        <v>0.28999999999999998</v>
      </c>
      <c r="O9488" s="4" t="s">
        <v>24</v>
      </c>
    </row>
    <row r="9489" spans="1:15" ht="14.25" customHeight="1" x14ac:dyDescent="0.25">
      <c r="A9489" s="4" t="s">
        <v>61</v>
      </c>
      <c r="B9489" s="4">
        <v>1185732</v>
      </c>
      <c r="C9489" s="5">
        <v>44514</v>
      </c>
      <c r="D9489" s="37">
        <v>2021</v>
      </c>
      <c r="E9489" s="5" t="str">
        <f>TEXT(Sales[[#This Row],[Invoice Date]],"mmm")</f>
        <v>Nov</v>
      </c>
      <c r="F9489" s="4" t="s">
        <v>15</v>
      </c>
      <c r="G9489" s="4" t="s">
        <v>129</v>
      </c>
      <c r="H9489" s="4" t="s">
        <v>130</v>
      </c>
      <c r="I9489" s="6" t="s">
        <v>22</v>
      </c>
      <c r="J9489" s="7">
        <v>50</v>
      </c>
      <c r="K9489" s="8">
        <v>78</v>
      </c>
      <c r="L9489" s="9">
        <f t="shared" si="148"/>
        <v>3900</v>
      </c>
      <c r="M9489" s="9">
        <v>1248</v>
      </c>
      <c r="N9489" s="10">
        <v>0.32</v>
      </c>
      <c r="O9489" s="4" t="s">
        <v>24</v>
      </c>
    </row>
    <row r="9490" spans="1:15" ht="14.25" customHeight="1" x14ac:dyDescent="0.25">
      <c r="A9490" s="4" t="s">
        <v>61</v>
      </c>
      <c r="B9490" s="4">
        <v>1185732</v>
      </c>
      <c r="C9490" s="5">
        <v>44514</v>
      </c>
      <c r="D9490" s="37">
        <v>2021</v>
      </c>
      <c r="E9490" s="5" t="str">
        <f>TEXT(Sales[[#This Row],[Invoice Date]],"mmm")</f>
        <v>Nov</v>
      </c>
      <c r="F9490" s="4" t="s">
        <v>15</v>
      </c>
      <c r="G9490" s="4" t="s">
        <v>129</v>
      </c>
      <c r="H9490" s="4" t="s">
        <v>130</v>
      </c>
      <c r="I9490" s="6" t="s">
        <v>23</v>
      </c>
      <c r="J9490" s="7">
        <v>48</v>
      </c>
      <c r="K9490" s="8">
        <v>123</v>
      </c>
      <c r="L9490" s="9">
        <f t="shared" si="148"/>
        <v>5904</v>
      </c>
      <c r="M9490" s="9">
        <v>2066.4</v>
      </c>
      <c r="N9490" s="10">
        <v>0.35</v>
      </c>
      <c r="O9490" s="4" t="s">
        <v>24</v>
      </c>
    </row>
    <row r="9491" spans="1:15" ht="14.25" customHeight="1" x14ac:dyDescent="0.25">
      <c r="A9491" s="4" t="s">
        <v>61</v>
      </c>
      <c r="B9491" s="4">
        <v>1185732</v>
      </c>
      <c r="C9491" s="5">
        <v>44543</v>
      </c>
      <c r="D9491" s="37">
        <v>2021</v>
      </c>
      <c r="E9491" s="5" t="str">
        <f>TEXT(Sales[[#This Row],[Invoice Date]],"mmm")</f>
        <v>Dec</v>
      </c>
      <c r="F9491" s="4" t="s">
        <v>15</v>
      </c>
      <c r="G9491" s="4" t="s">
        <v>129</v>
      </c>
      <c r="H9491" s="4" t="s">
        <v>130</v>
      </c>
      <c r="I9491" s="6" t="s">
        <v>17</v>
      </c>
      <c r="J9491" s="7">
        <v>51</v>
      </c>
      <c r="K9491" s="8">
        <v>178</v>
      </c>
      <c r="L9491" s="9">
        <f t="shared" si="148"/>
        <v>9078</v>
      </c>
      <c r="M9491" s="9">
        <v>3177.2999999999997</v>
      </c>
      <c r="N9491" s="10">
        <v>0.35</v>
      </c>
      <c r="O9491" s="4" t="s">
        <v>24</v>
      </c>
    </row>
    <row r="9492" spans="1:15" ht="14.25" customHeight="1" x14ac:dyDescent="0.25">
      <c r="A9492" s="4" t="s">
        <v>61</v>
      </c>
      <c r="B9492" s="4">
        <v>1185732</v>
      </c>
      <c r="C9492" s="5">
        <v>44543</v>
      </c>
      <c r="D9492" s="37">
        <v>2021</v>
      </c>
      <c r="E9492" s="5" t="str">
        <f>TEXT(Sales[[#This Row],[Invoice Date]],"mmm")</f>
        <v>Dec</v>
      </c>
      <c r="F9492" s="4" t="s">
        <v>15</v>
      </c>
      <c r="G9492" s="4" t="s">
        <v>129</v>
      </c>
      <c r="H9492" s="4" t="s">
        <v>130</v>
      </c>
      <c r="I9492" s="6" t="s">
        <v>19</v>
      </c>
      <c r="J9492" s="7">
        <v>37</v>
      </c>
      <c r="K9492" s="8">
        <v>113</v>
      </c>
      <c r="L9492" s="9">
        <f t="shared" si="148"/>
        <v>4181</v>
      </c>
      <c r="M9492" s="9">
        <v>1337.92</v>
      </c>
      <c r="N9492" s="10">
        <v>0.32</v>
      </c>
      <c r="O9492" s="4" t="s">
        <v>24</v>
      </c>
    </row>
    <row r="9493" spans="1:15" ht="14.25" customHeight="1" x14ac:dyDescent="0.25">
      <c r="A9493" s="4" t="s">
        <v>61</v>
      </c>
      <c r="B9493" s="4">
        <v>1185732</v>
      </c>
      <c r="C9493" s="5">
        <v>44543</v>
      </c>
      <c r="D9493" s="37">
        <v>2021</v>
      </c>
      <c r="E9493" s="5" t="str">
        <f>TEXT(Sales[[#This Row],[Invoice Date]],"mmm")</f>
        <v>Dec</v>
      </c>
      <c r="F9493" s="4" t="s">
        <v>15</v>
      </c>
      <c r="G9493" s="4" t="s">
        <v>129</v>
      </c>
      <c r="H9493" s="4" t="s">
        <v>130</v>
      </c>
      <c r="I9493" s="6" t="s">
        <v>20</v>
      </c>
      <c r="J9493" s="7">
        <v>36</v>
      </c>
      <c r="K9493" s="8">
        <v>112</v>
      </c>
      <c r="L9493" s="9">
        <f t="shared" si="148"/>
        <v>4032</v>
      </c>
      <c r="M9493" s="9">
        <v>1088.6400000000001</v>
      </c>
      <c r="N9493" s="10">
        <v>0.27</v>
      </c>
      <c r="O9493" s="4" t="s">
        <v>24</v>
      </c>
    </row>
    <row r="9494" spans="1:15" ht="14.25" customHeight="1" x14ac:dyDescent="0.25">
      <c r="A9494" s="4" t="s">
        <v>61</v>
      </c>
      <c r="B9494" s="4">
        <v>1185732</v>
      </c>
      <c r="C9494" s="5">
        <v>44543</v>
      </c>
      <c r="D9494" s="37">
        <v>2021</v>
      </c>
      <c r="E9494" s="5" t="str">
        <f>TEXT(Sales[[#This Row],[Invoice Date]],"mmm")</f>
        <v>Dec</v>
      </c>
      <c r="F9494" s="4" t="s">
        <v>15</v>
      </c>
      <c r="G9494" s="4" t="s">
        <v>129</v>
      </c>
      <c r="H9494" s="4" t="s">
        <v>130</v>
      </c>
      <c r="I9494" s="6" t="s">
        <v>21</v>
      </c>
      <c r="J9494" s="7">
        <v>43</v>
      </c>
      <c r="K9494" s="8">
        <v>105</v>
      </c>
      <c r="L9494" s="9">
        <f t="shared" si="148"/>
        <v>4515</v>
      </c>
      <c r="M9494" s="9">
        <v>1264.2</v>
      </c>
      <c r="N9494" s="10">
        <v>0.28000000000000003</v>
      </c>
      <c r="O9494" s="4" t="s">
        <v>24</v>
      </c>
    </row>
    <row r="9495" spans="1:15" ht="14.25" customHeight="1" x14ac:dyDescent="0.25">
      <c r="A9495" s="4" t="s">
        <v>61</v>
      </c>
      <c r="B9495" s="4">
        <v>1185732</v>
      </c>
      <c r="C9495" s="5">
        <v>44543</v>
      </c>
      <c r="D9495" s="37">
        <v>2021</v>
      </c>
      <c r="E9495" s="5" t="str">
        <f>TEXT(Sales[[#This Row],[Invoice Date]],"mmm")</f>
        <v>Dec</v>
      </c>
      <c r="F9495" s="4" t="s">
        <v>15</v>
      </c>
      <c r="G9495" s="4" t="s">
        <v>129</v>
      </c>
      <c r="H9495" s="4" t="s">
        <v>130</v>
      </c>
      <c r="I9495" s="6" t="s">
        <v>22</v>
      </c>
      <c r="J9495" s="7">
        <v>52</v>
      </c>
      <c r="K9495" s="8">
        <v>90</v>
      </c>
      <c r="L9495" s="9">
        <f t="shared" si="148"/>
        <v>4680</v>
      </c>
      <c r="M9495" s="9">
        <v>1357.1999999999998</v>
      </c>
      <c r="N9495" s="10">
        <v>0.28999999999999998</v>
      </c>
      <c r="O9495" s="4" t="s">
        <v>24</v>
      </c>
    </row>
    <row r="9496" spans="1:15" ht="14.25" customHeight="1" x14ac:dyDescent="0.25">
      <c r="A9496" s="4" t="s">
        <v>61</v>
      </c>
      <c r="B9496" s="4">
        <v>1185732</v>
      </c>
      <c r="C9496" s="5">
        <v>44543</v>
      </c>
      <c r="D9496" s="37">
        <v>2021</v>
      </c>
      <c r="E9496" s="5" t="str">
        <f>TEXT(Sales[[#This Row],[Invoice Date]],"mmm")</f>
        <v>Dec</v>
      </c>
      <c r="F9496" s="4" t="s">
        <v>15</v>
      </c>
      <c r="G9496" s="4" t="s">
        <v>129</v>
      </c>
      <c r="H9496" s="4" t="s">
        <v>130</v>
      </c>
      <c r="I9496" s="6" t="s">
        <v>23</v>
      </c>
      <c r="J9496" s="7">
        <v>51</v>
      </c>
      <c r="K9496" s="8">
        <v>128</v>
      </c>
      <c r="L9496" s="9">
        <f t="shared" si="148"/>
        <v>6528</v>
      </c>
      <c r="M9496" s="9">
        <v>2154.2399999999998</v>
      </c>
      <c r="N9496" s="10">
        <v>0.32999999999999996</v>
      </c>
      <c r="O9496" s="4" t="s">
        <v>24</v>
      </c>
    </row>
    <row r="9497" spans="1:15" ht="14.25" customHeight="1" x14ac:dyDescent="0.25">
      <c r="A9497" s="4" t="s">
        <v>61</v>
      </c>
      <c r="B9497" s="4">
        <v>1185732</v>
      </c>
      <c r="C9497" s="5">
        <v>44210</v>
      </c>
      <c r="D9497" s="37">
        <v>2021</v>
      </c>
      <c r="E9497" s="5" t="str">
        <f>TEXT(Sales[[#This Row],[Invoice Date]],"mmm")</f>
        <v>Jan</v>
      </c>
      <c r="F9497" s="4" t="s">
        <v>15</v>
      </c>
      <c r="G9497" s="4" t="s">
        <v>129</v>
      </c>
      <c r="H9497" s="4" t="s">
        <v>130</v>
      </c>
      <c r="I9497" s="6" t="s">
        <v>17</v>
      </c>
      <c r="J9497" s="7">
        <v>35</v>
      </c>
      <c r="K9497" s="8">
        <v>179</v>
      </c>
      <c r="L9497" s="9">
        <f t="shared" si="148"/>
        <v>6265</v>
      </c>
      <c r="M9497" s="9">
        <v>3257.8</v>
      </c>
      <c r="N9497" s="10">
        <v>0.52</v>
      </c>
      <c r="O9497" s="4" t="s">
        <v>24</v>
      </c>
    </row>
    <row r="9498" spans="1:15" ht="14.25" customHeight="1" x14ac:dyDescent="0.25">
      <c r="A9498" s="4" t="s">
        <v>61</v>
      </c>
      <c r="B9498" s="4">
        <v>1185732</v>
      </c>
      <c r="C9498" s="5">
        <v>44210</v>
      </c>
      <c r="D9498" s="37">
        <v>2021</v>
      </c>
      <c r="E9498" s="5" t="str">
        <f>TEXT(Sales[[#This Row],[Invoice Date]],"mmm")</f>
        <v>Jan</v>
      </c>
      <c r="F9498" s="4" t="s">
        <v>15</v>
      </c>
      <c r="G9498" s="4" t="s">
        <v>129</v>
      </c>
      <c r="H9498" s="4" t="s">
        <v>130</v>
      </c>
      <c r="I9498" s="6" t="s">
        <v>19</v>
      </c>
      <c r="J9498" s="7">
        <v>36</v>
      </c>
      <c r="K9498" s="8">
        <v>107</v>
      </c>
      <c r="L9498" s="9">
        <f t="shared" si="148"/>
        <v>3852</v>
      </c>
      <c r="M9498" s="9">
        <v>1887.48</v>
      </c>
      <c r="N9498" s="10">
        <v>0.49</v>
      </c>
      <c r="O9498" s="4" t="s">
        <v>24</v>
      </c>
    </row>
    <row r="9499" spans="1:15" ht="14.25" customHeight="1" x14ac:dyDescent="0.25">
      <c r="A9499" s="4" t="s">
        <v>61</v>
      </c>
      <c r="B9499" s="4">
        <v>1185732</v>
      </c>
      <c r="C9499" s="5">
        <v>44210</v>
      </c>
      <c r="D9499" s="37">
        <v>2021</v>
      </c>
      <c r="E9499" s="5" t="str">
        <f>TEXT(Sales[[#This Row],[Invoice Date]],"mmm")</f>
        <v>Jan</v>
      </c>
      <c r="F9499" s="4" t="s">
        <v>15</v>
      </c>
      <c r="G9499" s="4" t="s">
        <v>129</v>
      </c>
      <c r="H9499" s="4" t="s">
        <v>130</v>
      </c>
      <c r="I9499" s="6" t="s">
        <v>20</v>
      </c>
      <c r="J9499" s="7">
        <v>27</v>
      </c>
      <c r="K9499" s="8">
        <v>101</v>
      </c>
      <c r="L9499" s="9">
        <f t="shared" si="148"/>
        <v>2727</v>
      </c>
      <c r="M9499" s="9">
        <v>1090.8</v>
      </c>
      <c r="N9499" s="10">
        <v>0.39999999999999997</v>
      </c>
      <c r="O9499" s="4" t="s">
        <v>24</v>
      </c>
    </row>
    <row r="9500" spans="1:15" ht="14.25" customHeight="1" x14ac:dyDescent="0.25">
      <c r="A9500" s="4" t="s">
        <v>61</v>
      </c>
      <c r="B9500" s="4">
        <v>1185732</v>
      </c>
      <c r="C9500" s="5">
        <v>44210</v>
      </c>
      <c r="D9500" s="37">
        <v>2021</v>
      </c>
      <c r="E9500" s="5" t="str">
        <f>TEXT(Sales[[#This Row],[Invoice Date]],"mmm")</f>
        <v>Jan</v>
      </c>
      <c r="F9500" s="4" t="s">
        <v>15</v>
      </c>
      <c r="G9500" s="4" t="s">
        <v>129</v>
      </c>
      <c r="H9500" s="4" t="s">
        <v>130</v>
      </c>
      <c r="I9500" s="6" t="s">
        <v>21</v>
      </c>
      <c r="J9500" s="7">
        <v>29</v>
      </c>
      <c r="K9500" s="8">
        <v>53</v>
      </c>
      <c r="L9500" s="9">
        <f t="shared" si="148"/>
        <v>1537</v>
      </c>
      <c r="M9500" s="9">
        <v>599.42999999999995</v>
      </c>
      <c r="N9500" s="10">
        <v>0.38999999999999996</v>
      </c>
      <c r="O9500" s="4" t="s">
        <v>24</v>
      </c>
    </row>
    <row r="9501" spans="1:15" ht="14.25" customHeight="1" x14ac:dyDescent="0.25">
      <c r="A9501" s="4" t="s">
        <v>61</v>
      </c>
      <c r="B9501" s="4">
        <v>1185732</v>
      </c>
      <c r="C9501" s="5">
        <v>44210</v>
      </c>
      <c r="D9501" s="37">
        <v>2021</v>
      </c>
      <c r="E9501" s="5" t="str">
        <f>TEXT(Sales[[#This Row],[Invoice Date]],"mmm")</f>
        <v>Jan</v>
      </c>
      <c r="F9501" s="4" t="s">
        <v>15</v>
      </c>
      <c r="G9501" s="4" t="s">
        <v>129</v>
      </c>
      <c r="H9501" s="4" t="s">
        <v>130</v>
      </c>
      <c r="I9501" s="6" t="s">
        <v>22</v>
      </c>
      <c r="J9501" s="7">
        <v>37</v>
      </c>
      <c r="K9501" s="8">
        <v>70</v>
      </c>
      <c r="L9501" s="9">
        <f t="shared" si="148"/>
        <v>2590</v>
      </c>
      <c r="M9501" s="9">
        <v>1061.8999999999999</v>
      </c>
      <c r="N9501" s="10">
        <v>0.41</v>
      </c>
      <c r="O9501" s="4" t="s">
        <v>24</v>
      </c>
    </row>
    <row r="9502" spans="1:15" ht="14.25" customHeight="1" x14ac:dyDescent="0.25">
      <c r="A9502" s="4" t="s">
        <v>61</v>
      </c>
      <c r="B9502" s="4">
        <v>1185732</v>
      </c>
      <c r="C9502" s="5">
        <v>44210</v>
      </c>
      <c r="D9502" s="37">
        <v>2021</v>
      </c>
      <c r="E9502" s="5" t="str">
        <f>TEXT(Sales[[#This Row],[Invoice Date]],"mmm")</f>
        <v>Jan</v>
      </c>
      <c r="F9502" s="4" t="s">
        <v>15</v>
      </c>
      <c r="G9502" s="4" t="s">
        <v>129</v>
      </c>
      <c r="H9502" s="4" t="s">
        <v>130</v>
      </c>
      <c r="I9502" s="6" t="s">
        <v>23</v>
      </c>
      <c r="J9502" s="7">
        <v>34</v>
      </c>
      <c r="K9502" s="8">
        <v>104</v>
      </c>
      <c r="L9502" s="9">
        <f t="shared" si="148"/>
        <v>3536</v>
      </c>
      <c r="M9502" s="9">
        <v>1520.4799999999998</v>
      </c>
      <c r="N9502" s="10">
        <v>0.42999999999999994</v>
      </c>
      <c r="O9502" s="4" t="s">
        <v>24</v>
      </c>
    </row>
    <row r="9503" spans="1:15" ht="14.25" customHeight="1" x14ac:dyDescent="0.25">
      <c r="A9503" s="4" t="s">
        <v>61</v>
      </c>
      <c r="B9503" s="4">
        <v>1185732</v>
      </c>
      <c r="C9503" s="5">
        <v>44239</v>
      </c>
      <c r="D9503" s="37">
        <v>2021</v>
      </c>
      <c r="E9503" s="5" t="str">
        <f>TEXT(Sales[[#This Row],[Invoice Date]],"mmm")</f>
        <v>Feb</v>
      </c>
      <c r="F9503" s="4" t="s">
        <v>15</v>
      </c>
      <c r="G9503" s="4" t="s">
        <v>129</v>
      </c>
      <c r="H9503" s="4" t="s">
        <v>130</v>
      </c>
      <c r="I9503" s="6" t="s">
        <v>17</v>
      </c>
      <c r="J9503" s="7">
        <v>33</v>
      </c>
      <c r="K9503" s="8">
        <v>184</v>
      </c>
      <c r="L9503" s="9">
        <f t="shared" si="148"/>
        <v>6072</v>
      </c>
      <c r="M9503" s="9">
        <v>2853.84</v>
      </c>
      <c r="N9503" s="10">
        <v>0.47000000000000003</v>
      </c>
      <c r="O9503" s="4" t="s">
        <v>24</v>
      </c>
    </row>
    <row r="9504" spans="1:15" ht="14.25" customHeight="1" x14ac:dyDescent="0.25">
      <c r="A9504" s="4" t="s">
        <v>61</v>
      </c>
      <c r="B9504" s="4">
        <v>1185732</v>
      </c>
      <c r="C9504" s="5">
        <v>44239</v>
      </c>
      <c r="D9504" s="37">
        <v>2021</v>
      </c>
      <c r="E9504" s="5" t="str">
        <f>TEXT(Sales[[#This Row],[Invoice Date]],"mmm")</f>
        <v>Feb</v>
      </c>
      <c r="F9504" s="4" t="s">
        <v>15</v>
      </c>
      <c r="G9504" s="4" t="s">
        <v>129</v>
      </c>
      <c r="H9504" s="4" t="s">
        <v>130</v>
      </c>
      <c r="I9504" s="6" t="s">
        <v>19</v>
      </c>
      <c r="J9504" s="7">
        <v>33</v>
      </c>
      <c r="K9504" s="8">
        <v>72</v>
      </c>
      <c r="L9504" s="9">
        <f t="shared" si="148"/>
        <v>2376</v>
      </c>
      <c r="M9504" s="9">
        <v>1116.72</v>
      </c>
      <c r="N9504" s="10">
        <v>0.47000000000000003</v>
      </c>
      <c r="O9504" s="4" t="s">
        <v>24</v>
      </c>
    </row>
    <row r="9505" spans="1:15" ht="14.25" customHeight="1" x14ac:dyDescent="0.25">
      <c r="A9505" s="4" t="s">
        <v>61</v>
      </c>
      <c r="B9505" s="4">
        <v>1185732</v>
      </c>
      <c r="C9505" s="5">
        <v>44239</v>
      </c>
      <c r="D9505" s="37">
        <v>2021</v>
      </c>
      <c r="E9505" s="5" t="str">
        <f>TEXT(Sales[[#This Row],[Invoice Date]],"mmm")</f>
        <v>Feb</v>
      </c>
      <c r="F9505" s="4" t="s">
        <v>15</v>
      </c>
      <c r="G9505" s="4" t="s">
        <v>129</v>
      </c>
      <c r="H9505" s="4" t="s">
        <v>130</v>
      </c>
      <c r="I9505" s="6" t="s">
        <v>20</v>
      </c>
      <c r="J9505" s="7">
        <v>25</v>
      </c>
      <c r="K9505" s="8">
        <v>85</v>
      </c>
      <c r="L9505" s="9">
        <f t="shared" si="148"/>
        <v>2125</v>
      </c>
      <c r="M9505" s="9">
        <v>849.99999999999989</v>
      </c>
      <c r="N9505" s="10">
        <v>0.39999999999999997</v>
      </c>
      <c r="O9505" s="4" t="s">
        <v>24</v>
      </c>
    </row>
    <row r="9506" spans="1:15" ht="14.25" customHeight="1" x14ac:dyDescent="0.25">
      <c r="A9506" s="4" t="s">
        <v>61</v>
      </c>
      <c r="B9506" s="4">
        <v>1185732</v>
      </c>
      <c r="C9506" s="5">
        <v>44239</v>
      </c>
      <c r="D9506" s="37">
        <v>2021</v>
      </c>
      <c r="E9506" s="5" t="str">
        <f>TEXT(Sales[[#This Row],[Invoice Date]],"mmm")</f>
        <v>Feb</v>
      </c>
      <c r="F9506" s="4" t="s">
        <v>15</v>
      </c>
      <c r="G9506" s="4" t="s">
        <v>131</v>
      </c>
      <c r="H9506" s="4" t="s">
        <v>132</v>
      </c>
      <c r="I9506" s="6" t="s">
        <v>21</v>
      </c>
      <c r="J9506" s="7">
        <v>30</v>
      </c>
      <c r="K9506" s="8">
        <v>48</v>
      </c>
      <c r="L9506" s="9">
        <f t="shared" si="148"/>
        <v>1440</v>
      </c>
      <c r="M9506" s="9">
        <v>547.20000000000005</v>
      </c>
      <c r="N9506" s="10">
        <v>0.38</v>
      </c>
      <c r="O9506" s="4" t="s">
        <v>24</v>
      </c>
    </row>
    <row r="9507" spans="1:15" ht="14.25" customHeight="1" x14ac:dyDescent="0.25">
      <c r="A9507" s="4" t="s">
        <v>61</v>
      </c>
      <c r="B9507" s="4">
        <v>1185732</v>
      </c>
      <c r="C9507" s="5">
        <v>44239</v>
      </c>
      <c r="D9507" s="37">
        <v>2021</v>
      </c>
      <c r="E9507" s="5" t="str">
        <f>TEXT(Sales[[#This Row],[Invoice Date]],"mmm")</f>
        <v>Feb</v>
      </c>
      <c r="F9507" s="4" t="s">
        <v>15</v>
      </c>
      <c r="G9507" s="4" t="s">
        <v>131</v>
      </c>
      <c r="H9507" s="4" t="s">
        <v>132</v>
      </c>
      <c r="I9507" s="6" t="s">
        <v>22</v>
      </c>
      <c r="J9507" s="7">
        <v>36</v>
      </c>
      <c r="K9507" s="8">
        <v>68</v>
      </c>
      <c r="L9507" s="9">
        <f t="shared" si="148"/>
        <v>2448</v>
      </c>
      <c r="M9507" s="9">
        <v>954.71999999999991</v>
      </c>
      <c r="N9507" s="10">
        <v>0.38999999999999996</v>
      </c>
      <c r="O9507" s="4" t="s">
        <v>24</v>
      </c>
    </row>
    <row r="9508" spans="1:15" ht="14.25" customHeight="1" x14ac:dyDescent="0.25">
      <c r="A9508" s="4" t="s">
        <v>61</v>
      </c>
      <c r="B9508" s="4">
        <v>1185732</v>
      </c>
      <c r="C9508" s="5">
        <v>44239</v>
      </c>
      <c r="D9508" s="37">
        <v>2021</v>
      </c>
      <c r="E9508" s="5" t="str">
        <f>TEXT(Sales[[#This Row],[Invoice Date]],"mmm")</f>
        <v>Feb</v>
      </c>
      <c r="F9508" s="4" t="s">
        <v>15</v>
      </c>
      <c r="G9508" s="4" t="s">
        <v>131</v>
      </c>
      <c r="H9508" s="4" t="s">
        <v>132</v>
      </c>
      <c r="I9508" s="6" t="s">
        <v>23</v>
      </c>
      <c r="J9508" s="7">
        <v>35</v>
      </c>
      <c r="K9508" s="8">
        <v>107</v>
      </c>
      <c r="L9508" s="9">
        <f t="shared" si="148"/>
        <v>3745</v>
      </c>
      <c r="M9508" s="9">
        <v>1760.1499999999999</v>
      </c>
      <c r="N9508" s="10">
        <v>0.47</v>
      </c>
      <c r="O9508" s="4" t="s">
        <v>24</v>
      </c>
    </row>
    <row r="9509" spans="1:15" ht="14.25" customHeight="1" x14ac:dyDescent="0.25">
      <c r="A9509" s="4" t="s">
        <v>61</v>
      </c>
      <c r="B9509" s="4">
        <v>1185732</v>
      </c>
      <c r="C9509" s="5">
        <v>44265</v>
      </c>
      <c r="D9509" s="37">
        <v>2021</v>
      </c>
      <c r="E9509" s="5" t="str">
        <f>TEXT(Sales[[#This Row],[Invoice Date]],"mmm")</f>
        <v>Mar</v>
      </c>
      <c r="F9509" s="4" t="s">
        <v>15</v>
      </c>
      <c r="G9509" s="4" t="s">
        <v>131</v>
      </c>
      <c r="H9509" s="4" t="s">
        <v>132</v>
      </c>
      <c r="I9509" s="6" t="s">
        <v>17</v>
      </c>
      <c r="J9509" s="7">
        <v>35</v>
      </c>
      <c r="K9509" s="8">
        <v>185</v>
      </c>
      <c r="L9509" s="9">
        <f t="shared" si="148"/>
        <v>6475</v>
      </c>
      <c r="M9509" s="9">
        <v>3172.75</v>
      </c>
      <c r="N9509" s="10">
        <v>0.49</v>
      </c>
      <c r="O9509" s="4" t="s">
        <v>24</v>
      </c>
    </row>
    <row r="9510" spans="1:15" ht="14.25" customHeight="1" x14ac:dyDescent="0.25">
      <c r="A9510" s="4" t="s">
        <v>61</v>
      </c>
      <c r="B9510" s="4">
        <v>1185732</v>
      </c>
      <c r="C9510" s="5">
        <v>44265</v>
      </c>
      <c r="D9510" s="37">
        <v>2021</v>
      </c>
      <c r="E9510" s="5" t="str">
        <f>TEXT(Sales[[#This Row],[Invoice Date]],"mmm")</f>
        <v>Mar</v>
      </c>
      <c r="F9510" s="4" t="s">
        <v>15</v>
      </c>
      <c r="G9510" s="4" t="s">
        <v>131</v>
      </c>
      <c r="H9510" s="4" t="s">
        <v>132</v>
      </c>
      <c r="I9510" s="6" t="s">
        <v>19</v>
      </c>
      <c r="J9510" s="7">
        <v>36</v>
      </c>
      <c r="K9510" s="8">
        <v>80</v>
      </c>
      <c r="L9510" s="9">
        <f t="shared" si="148"/>
        <v>2880</v>
      </c>
      <c r="M9510" s="9">
        <v>1440</v>
      </c>
      <c r="N9510" s="10">
        <v>0.5</v>
      </c>
      <c r="O9510" s="4" t="s">
        <v>24</v>
      </c>
    </row>
    <row r="9511" spans="1:15" ht="14.25" customHeight="1" x14ac:dyDescent="0.25">
      <c r="A9511" s="4" t="s">
        <v>61</v>
      </c>
      <c r="B9511" s="4">
        <v>1185732</v>
      </c>
      <c r="C9511" s="5">
        <v>44265</v>
      </c>
      <c r="D9511" s="37">
        <v>2021</v>
      </c>
      <c r="E9511" s="5" t="str">
        <f>TEXT(Sales[[#This Row],[Invoice Date]],"mmm")</f>
        <v>Mar</v>
      </c>
      <c r="F9511" s="4" t="s">
        <v>15</v>
      </c>
      <c r="G9511" s="4" t="s">
        <v>131</v>
      </c>
      <c r="H9511" s="4" t="s">
        <v>132</v>
      </c>
      <c r="I9511" s="6" t="s">
        <v>20</v>
      </c>
      <c r="J9511" s="7">
        <v>23</v>
      </c>
      <c r="K9511" s="8">
        <v>85</v>
      </c>
      <c r="L9511" s="9">
        <f t="shared" si="148"/>
        <v>1955</v>
      </c>
      <c r="M9511" s="9">
        <v>742.9</v>
      </c>
      <c r="N9511" s="10">
        <v>0.38</v>
      </c>
      <c r="O9511" s="4" t="s">
        <v>24</v>
      </c>
    </row>
    <row r="9512" spans="1:15" ht="14.25" customHeight="1" x14ac:dyDescent="0.25">
      <c r="A9512" s="4" t="s">
        <v>61</v>
      </c>
      <c r="B9512" s="4">
        <v>1185732</v>
      </c>
      <c r="C9512" s="5">
        <v>44265</v>
      </c>
      <c r="D9512" s="37">
        <v>2021</v>
      </c>
      <c r="E9512" s="5" t="str">
        <f>TEXT(Sales[[#This Row],[Invoice Date]],"mmm")</f>
        <v>Mar</v>
      </c>
      <c r="F9512" s="4" t="s">
        <v>15</v>
      </c>
      <c r="G9512" s="4" t="s">
        <v>131</v>
      </c>
      <c r="H9512" s="4" t="s">
        <v>132</v>
      </c>
      <c r="I9512" s="6" t="s">
        <v>21</v>
      </c>
      <c r="J9512" s="7">
        <v>30</v>
      </c>
      <c r="K9512" s="8">
        <v>39</v>
      </c>
      <c r="L9512" s="9">
        <f t="shared" si="148"/>
        <v>1170</v>
      </c>
      <c r="M9512" s="9">
        <v>467.99999999999994</v>
      </c>
      <c r="N9512" s="10">
        <v>0.39999999999999997</v>
      </c>
      <c r="O9512" s="4" t="s">
        <v>24</v>
      </c>
    </row>
    <row r="9513" spans="1:15" ht="14.25" customHeight="1" x14ac:dyDescent="0.25">
      <c r="A9513" s="4" t="s">
        <v>61</v>
      </c>
      <c r="B9513" s="4">
        <v>1185732</v>
      </c>
      <c r="C9513" s="5">
        <v>44265</v>
      </c>
      <c r="D9513" s="37">
        <v>2021</v>
      </c>
      <c r="E9513" s="5" t="str">
        <f>TEXT(Sales[[#This Row],[Invoice Date]],"mmm")</f>
        <v>Mar</v>
      </c>
      <c r="F9513" s="4" t="s">
        <v>15</v>
      </c>
      <c r="G9513" s="4" t="s">
        <v>131</v>
      </c>
      <c r="H9513" s="4" t="s">
        <v>132</v>
      </c>
      <c r="I9513" s="6" t="s">
        <v>22</v>
      </c>
      <c r="J9513" s="7">
        <v>36</v>
      </c>
      <c r="K9513" s="8">
        <v>56</v>
      </c>
      <c r="L9513" s="9">
        <f t="shared" si="148"/>
        <v>2016</v>
      </c>
      <c r="M9513" s="9">
        <v>786.2399999999999</v>
      </c>
      <c r="N9513" s="10">
        <v>0.38999999999999996</v>
      </c>
      <c r="O9513" s="4" t="s">
        <v>24</v>
      </c>
    </row>
    <row r="9514" spans="1:15" ht="14.25" customHeight="1" x14ac:dyDescent="0.25">
      <c r="A9514" s="4" t="s">
        <v>61</v>
      </c>
      <c r="B9514" s="4">
        <v>1185732</v>
      </c>
      <c r="C9514" s="5">
        <v>44265</v>
      </c>
      <c r="D9514" s="37">
        <v>2021</v>
      </c>
      <c r="E9514" s="5" t="str">
        <f>TEXT(Sales[[#This Row],[Invoice Date]],"mmm")</f>
        <v>Mar</v>
      </c>
      <c r="F9514" s="4" t="s">
        <v>15</v>
      </c>
      <c r="G9514" s="4" t="s">
        <v>131</v>
      </c>
      <c r="H9514" s="4" t="s">
        <v>132</v>
      </c>
      <c r="I9514" s="6" t="s">
        <v>23</v>
      </c>
      <c r="J9514" s="7">
        <v>29</v>
      </c>
      <c r="K9514" s="8">
        <v>96</v>
      </c>
      <c r="L9514" s="9">
        <f t="shared" si="148"/>
        <v>2784</v>
      </c>
      <c r="M9514" s="9">
        <v>1280.6399999999999</v>
      </c>
      <c r="N9514" s="10">
        <v>0.45999999999999996</v>
      </c>
      <c r="O9514" s="4" t="s">
        <v>24</v>
      </c>
    </row>
    <row r="9515" spans="1:15" ht="14.25" customHeight="1" x14ac:dyDescent="0.25">
      <c r="A9515" s="4" t="s">
        <v>61</v>
      </c>
      <c r="B9515" s="4">
        <v>1185732</v>
      </c>
      <c r="C9515" s="5">
        <v>44297</v>
      </c>
      <c r="D9515" s="37">
        <v>2021</v>
      </c>
      <c r="E9515" s="5" t="str">
        <f>TEXT(Sales[[#This Row],[Invoice Date]],"mmm")</f>
        <v>Apr</v>
      </c>
      <c r="F9515" s="4" t="s">
        <v>15</v>
      </c>
      <c r="G9515" s="4" t="s">
        <v>131</v>
      </c>
      <c r="H9515" s="4" t="s">
        <v>132</v>
      </c>
      <c r="I9515" s="6" t="s">
        <v>17</v>
      </c>
      <c r="J9515" s="7">
        <v>30</v>
      </c>
      <c r="K9515" s="8">
        <v>168</v>
      </c>
      <c r="L9515" s="9">
        <f t="shared" si="148"/>
        <v>5040</v>
      </c>
      <c r="M9515" s="9">
        <v>2620.8000000000002</v>
      </c>
      <c r="N9515" s="10">
        <v>0.52</v>
      </c>
      <c r="O9515" s="4" t="s">
        <v>24</v>
      </c>
    </row>
    <row r="9516" spans="1:15" ht="14.25" customHeight="1" x14ac:dyDescent="0.25">
      <c r="A9516" s="4" t="s">
        <v>61</v>
      </c>
      <c r="B9516" s="4">
        <v>1185732</v>
      </c>
      <c r="C9516" s="5">
        <v>44297</v>
      </c>
      <c r="D9516" s="37">
        <v>2021</v>
      </c>
      <c r="E9516" s="5" t="str">
        <f>TEXT(Sales[[#This Row],[Invoice Date]],"mmm")</f>
        <v>Apr</v>
      </c>
      <c r="F9516" s="4" t="s">
        <v>15</v>
      </c>
      <c r="G9516" s="4" t="s">
        <v>131</v>
      </c>
      <c r="H9516" s="4" t="s">
        <v>132</v>
      </c>
      <c r="I9516" s="6" t="s">
        <v>19</v>
      </c>
      <c r="J9516" s="7">
        <v>35</v>
      </c>
      <c r="K9516" s="8">
        <v>68</v>
      </c>
      <c r="L9516" s="9">
        <f t="shared" si="148"/>
        <v>2380</v>
      </c>
      <c r="M9516" s="9">
        <v>1118.6000000000001</v>
      </c>
      <c r="N9516" s="10">
        <v>0.47000000000000003</v>
      </c>
      <c r="O9516" s="4" t="s">
        <v>24</v>
      </c>
    </row>
    <row r="9517" spans="1:15" ht="14.25" customHeight="1" x14ac:dyDescent="0.25">
      <c r="A9517" s="4" t="s">
        <v>61</v>
      </c>
      <c r="B9517" s="4">
        <v>1185732</v>
      </c>
      <c r="C9517" s="5">
        <v>44297</v>
      </c>
      <c r="D9517" s="37">
        <v>2021</v>
      </c>
      <c r="E9517" s="5" t="str">
        <f>TEXT(Sales[[#This Row],[Invoice Date]],"mmm")</f>
        <v>Apr</v>
      </c>
      <c r="F9517" s="4" t="s">
        <v>15</v>
      </c>
      <c r="G9517" s="4" t="s">
        <v>131</v>
      </c>
      <c r="H9517" s="4" t="s">
        <v>132</v>
      </c>
      <c r="I9517" s="6" t="s">
        <v>20</v>
      </c>
      <c r="J9517" s="7">
        <v>25</v>
      </c>
      <c r="K9517" s="8">
        <v>74</v>
      </c>
      <c r="L9517" s="9">
        <f t="shared" si="148"/>
        <v>1850</v>
      </c>
      <c r="M9517" s="9">
        <v>777</v>
      </c>
      <c r="N9517" s="10">
        <v>0.42</v>
      </c>
      <c r="O9517" s="4" t="s">
        <v>24</v>
      </c>
    </row>
    <row r="9518" spans="1:15" ht="14.25" customHeight="1" x14ac:dyDescent="0.25">
      <c r="A9518" s="4" t="s">
        <v>61</v>
      </c>
      <c r="B9518" s="4">
        <v>1185732</v>
      </c>
      <c r="C9518" s="5">
        <v>44297</v>
      </c>
      <c r="D9518" s="37">
        <v>2021</v>
      </c>
      <c r="E9518" s="5" t="str">
        <f>TEXT(Sales[[#This Row],[Invoice Date]],"mmm")</f>
        <v>Apr</v>
      </c>
      <c r="F9518" s="4" t="s">
        <v>15</v>
      </c>
      <c r="G9518" s="4" t="s">
        <v>131</v>
      </c>
      <c r="H9518" s="4" t="s">
        <v>132</v>
      </c>
      <c r="I9518" s="6" t="s">
        <v>21</v>
      </c>
      <c r="J9518" s="7">
        <v>30</v>
      </c>
      <c r="K9518" s="8">
        <v>50</v>
      </c>
      <c r="L9518" s="9">
        <f t="shared" si="148"/>
        <v>1500</v>
      </c>
      <c r="M9518" s="9">
        <v>600</v>
      </c>
      <c r="N9518" s="10">
        <v>0.39999999999999997</v>
      </c>
      <c r="O9518" s="4" t="s">
        <v>24</v>
      </c>
    </row>
    <row r="9519" spans="1:15" ht="14.25" customHeight="1" x14ac:dyDescent="0.25">
      <c r="A9519" s="4" t="s">
        <v>61</v>
      </c>
      <c r="B9519" s="4">
        <v>1185732</v>
      </c>
      <c r="C9519" s="5">
        <v>44297</v>
      </c>
      <c r="D9519" s="37">
        <v>2021</v>
      </c>
      <c r="E9519" s="5" t="str">
        <f>TEXT(Sales[[#This Row],[Invoice Date]],"mmm")</f>
        <v>Apr</v>
      </c>
      <c r="F9519" s="4" t="s">
        <v>15</v>
      </c>
      <c r="G9519" s="4" t="s">
        <v>131</v>
      </c>
      <c r="H9519" s="4" t="s">
        <v>132</v>
      </c>
      <c r="I9519" s="6" t="s">
        <v>22</v>
      </c>
      <c r="J9519" s="7">
        <v>41</v>
      </c>
      <c r="K9519" s="8">
        <v>53</v>
      </c>
      <c r="L9519" s="9">
        <f t="shared" si="148"/>
        <v>2173</v>
      </c>
      <c r="M9519" s="9">
        <v>912.66</v>
      </c>
      <c r="N9519" s="10">
        <v>0.42</v>
      </c>
      <c r="O9519" s="4" t="s">
        <v>24</v>
      </c>
    </row>
    <row r="9520" spans="1:15" ht="14.25" customHeight="1" x14ac:dyDescent="0.25">
      <c r="A9520" s="4" t="s">
        <v>61</v>
      </c>
      <c r="B9520" s="4">
        <v>1185732</v>
      </c>
      <c r="C9520" s="5">
        <v>44297</v>
      </c>
      <c r="D9520" s="37">
        <v>2021</v>
      </c>
      <c r="E9520" s="5" t="str">
        <f>TEXT(Sales[[#This Row],[Invoice Date]],"mmm")</f>
        <v>Apr</v>
      </c>
      <c r="F9520" s="4" t="s">
        <v>15</v>
      </c>
      <c r="G9520" s="4" t="s">
        <v>131</v>
      </c>
      <c r="H9520" s="4" t="s">
        <v>132</v>
      </c>
      <c r="I9520" s="6" t="s">
        <v>23</v>
      </c>
      <c r="J9520" s="7">
        <v>36</v>
      </c>
      <c r="K9520" s="8">
        <v>90</v>
      </c>
      <c r="L9520" s="9">
        <f t="shared" si="148"/>
        <v>3240</v>
      </c>
      <c r="M9520" s="9">
        <v>1425.6</v>
      </c>
      <c r="N9520" s="10">
        <v>0.43999999999999995</v>
      </c>
      <c r="O9520" s="4" t="s">
        <v>24</v>
      </c>
    </row>
    <row r="9521" spans="1:15" ht="14.25" customHeight="1" x14ac:dyDescent="0.25">
      <c r="A9521" s="4" t="s">
        <v>61</v>
      </c>
      <c r="B9521" s="4">
        <v>1185732</v>
      </c>
      <c r="C9521" s="5">
        <v>44326</v>
      </c>
      <c r="D9521" s="37">
        <v>2021</v>
      </c>
      <c r="E9521" s="5" t="str">
        <f>TEXT(Sales[[#This Row],[Invoice Date]],"mmm")</f>
        <v>May</v>
      </c>
      <c r="F9521" s="4" t="s">
        <v>15</v>
      </c>
      <c r="G9521" s="4" t="s">
        <v>131</v>
      </c>
      <c r="H9521" s="4" t="s">
        <v>132</v>
      </c>
      <c r="I9521" s="6" t="s">
        <v>17</v>
      </c>
      <c r="J9521" s="7">
        <v>48</v>
      </c>
      <c r="K9521" s="8">
        <v>177</v>
      </c>
      <c r="L9521" s="9">
        <f t="shared" si="148"/>
        <v>8496</v>
      </c>
      <c r="M9521" s="9">
        <v>4332.96</v>
      </c>
      <c r="N9521" s="10">
        <v>0.51</v>
      </c>
      <c r="O9521" s="4" t="s">
        <v>24</v>
      </c>
    </row>
    <row r="9522" spans="1:15" ht="14.25" customHeight="1" x14ac:dyDescent="0.25">
      <c r="A9522" s="4" t="s">
        <v>61</v>
      </c>
      <c r="B9522" s="4">
        <v>1185732</v>
      </c>
      <c r="C9522" s="5">
        <v>44326</v>
      </c>
      <c r="D9522" s="37">
        <v>2021</v>
      </c>
      <c r="E9522" s="5" t="str">
        <f>TEXT(Sales[[#This Row],[Invoice Date]],"mmm")</f>
        <v>May</v>
      </c>
      <c r="F9522" s="4" t="s">
        <v>15</v>
      </c>
      <c r="G9522" s="4" t="s">
        <v>131</v>
      </c>
      <c r="H9522" s="4" t="s">
        <v>132</v>
      </c>
      <c r="I9522" s="6" t="s">
        <v>19</v>
      </c>
      <c r="J9522" s="7">
        <v>41</v>
      </c>
      <c r="K9522" s="8">
        <v>94</v>
      </c>
      <c r="L9522" s="9">
        <f t="shared" si="148"/>
        <v>3854</v>
      </c>
      <c r="M9522" s="9">
        <v>1965.54</v>
      </c>
      <c r="N9522" s="10">
        <v>0.51</v>
      </c>
      <c r="O9522" s="4" t="s">
        <v>24</v>
      </c>
    </row>
    <row r="9523" spans="1:15" ht="14.25" customHeight="1" x14ac:dyDescent="0.25">
      <c r="A9523" s="4" t="s">
        <v>61</v>
      </c>
      <c r="B9523" s="4">
        <v>1185732</v>
      </c>
      <c r="C9523" s="5">
        <v>44326</v>
      </c>
      <c r="D9523" s="37">
        <v>2021</v>
      </c>
      <c r="E9523" s="5" t="str">
        <f>TEXT(Sales[[#This Row],[Invoice Date]],"mmm")</f>
        <v>May</v>
      </c>
      <c r="F9523" s="4" t="s">
        <v>15</v>
      </c>
      <c r="G9523" s="4" t="s">
        <v>131</v>
      </c>
      <c r="H9523" s="4" t="s">
        <v>132</v>
      </c>
      <c r="I9523" s="6" t="s">
        <v>20</v>
      </c>
      <c r="J9523" s="7">
        <v>37</v>
      </c>
      <c r="K9523" s="8">
        <v>96</v>
      </c>
      <c r="L9523" s="9">
        <f t="shared" si="148"/>
        <v>3552</v>
      </c>
      <c r="M9523" s="9">
        <v>1314.24</v>
      </c>
      <c r="N9523" s="10">
        <v>0.37</v>
      </c>
      <c r="O9523" s="4" t="s">
        <v>24</v>
      </c>
    </row>
    <row r="9524" spans="1:15" ht="14.25" customHeight="1" x14ac:dyDescent="0.25">
      <c r="A9524" s="4" t="s">
        <v>61</v>
      </c>
      <c r="B9524" s="4">
        <v>1185732</v>
      </c>
      <c r="C9524" s="5">
        <v>44326</v>
      </c>
      <c r="D9524" s="37">
        <v>2021</v>
      </c>
      <c r="E9524" s="5" t="str">
        <f>TEXT(Sales[[#This Row],[Invoice Date]],"mmm")</f>
        <v>May</v>
      </c>
      <c r="F9524" s="4" t="s">
        <v>15</v>
      </c>
      <c r="G9524" s="4" t="s">
        <v>131</v>
      </c>
      <c r="H9524" s="4" t="s">
        <v>132</v>
      </c>
      <c r="I9524" s="6" t="s">
        <v>21</v>
      </c>
      <c r="J9524" s="7">
        <v>40</v>
      </c>
      <c r="K9524" s="8">
        <v>83</v>
      </c>
      <c r="L9524" s="9">
        <f t="shared" si="148"/>
        <v>3320</v>
      </c>
      <c r="M9524" s="9">
        <v>1328</v>
      </c>
      <c r="N9524" s="10">
        <v>0.39999999999999997</v>
      </c>
      <c r="O9524" s="4" t="s">
        <v>24</v>
      </c>
    </row>
    <row r="9525" spans="1:15" ht="14.25" customHeight="1" x14ac:dyDescent="0.25">
      <c r="A9525" s="4" t="s">
        <v>61</v>
      </c>
      <c r="B9525" s="4">
        <v>1185732</v>
      </c>
      <c r="C9525" s="5">
        <v>44326</v>
      </c>
      <c r="D9525" s="37">
        <v>2021</v>
      </c>
      <c r="E9525" s="5" t="str">
        <f>TEXT(Sales[[#This Row],[Invoice Date]],"mmm")</f>
        <v>May</v>
      </c>
      <c r="F9525" s="4" t="s">
        <v>15</v>
      </c>
      <c r="G9525" s="4" t="s">
        <v>131</v>
      </c>
      <c r="H9525" s="4" t="s">
        <v>132</v>
      </c>
      <c r="I9525" s="6" t="s">
        <v>22</v>
      </c>
      <c r="J9525" s="7">
        <v>46</v>
      </c>
      <c r="K9525" s="8">
        <v>91</v>
      </c>
      <c r="L9525" s="9">
        <f t="shared" si="148"/>
        <v>4186</v>
      </c>
      <c r="M9525" s="9">
        <v>1716.26</v>
      </c>
      <c r="N9525" s="10">
        <v>0.41</v>
      </c>
      <c r="O9525" s="4" t="s">
        <v>24</v>
      </c>
    </row>
    <row r="9526" spans="1:15" ht="14.25" customHeight="1" x14ac:dyDescent="0.25">
      <c r="A9526" s="4" t="s">
        <v>61</v>
      </c>
      <c r="B9526" s="4">
        <v>1185732</v>
      </c>
      <c r="C9526" s="5">
        <v>44326</v>
      </c>
      <c r="D9526" s="37">
        <v>2021</v>
      </c>
      <c r="E9526" s="5" t="str">
        <f>TEXT(Sales[[#This Row],[Invoice Date]],"mmm")</f>
        <v>May</v>
      </c>
      <c r="F9526" s="4" t="s">
        <v>15</v>
      </c>
      <c r="G9526" s="4" t="s">
        <v>131</v>
      </c>
      <c r="H9526" s="4" t="s">
        <v>132</v>
      </c>
      <c r="I9526" s="6" t="s">
        <v>23</v>
      </c>
      <c r="J9526" s="7">
        <v>47</v>
      </c>
      <c r="K9526" s="8">
        <v>120</v>
      </c>
      <c r="L9526" s="9">
        <f t="shared" si="148"/>
        <v>5640</v>
      </c>
      <c r="M9526" s="9">
        <v>2594.3999999999996</v>
      </c>
      <c r="N9526" s="10">
        <v>0.45999999999999996</v>
      </c>
      <c r="O9526" s="4" t="s">
        <v>24</v>
      </c>
    </row>
    <row r="9527" spans="1:15" ht="14.25" customHeight="1" x14ac:dyDescent="0.25">
      <c r="A9527" s="4" t="s">
        <v>61</v>
      </c>
      <c r="B9527" s="4">
        <v>1185732</v>
      </c>
      <c r="C9527" s="5">
        <v>44359</v>
      </c>
      <c r="D9527" s="37">
        <v>2021</v>
      </c>
      <c r="E9527" s="5" t="str">
        <f>TEXT(Sales[[#This Row],[Invoice Date]],"mmm")</f>
        <v>Jun</v>
      </c>
      <c r="F9527" s="4" t="s">
        <v>15</v>
      </c>
      <c r="G9527" s="4" t="s">
        <v>131</v>
      </c>
      <c r="H9527" s="4" t="s">
        <v>132</v>
      </c>
      <c r="I9527" s="6" t="s">
        <v>17</v>
      </c>
      <c r="J9527" s="7">
        <v>47</v>
      </c>
      <c r="K9527" s="8">
        <v>195</v>
      </c>
      <c r="L9527" s="9">
        <f t="shared" si="148"/>
        <v>9165</v>
      </c>
      <c r="M9527" s="9">
        <v>4490.8500000000004</v>
      </c>
      <c r="N9527" s="10">
        <v>0.49</v>
      </c>
      <c r="O9527" s="4" t="s">
        <v>24</v>
      </c>
    </row>
    <row r="9528" spans="1:15" ht="14.25" customHeight="1" x14ac:dyDescent="0.25">
      <c r="A9528" s="4" t="s">
        <v>61</v>
      </c>
      <c r="B9528" s="4">
        <v>1185732</v>
      </c>
      <c r="C9528" s="5">
        <v>44359</v>
      </c>
      <c r="D9528" s="37">
        <v>2021</v>
      </c>
      <c r="E9528" s="5" t="str">
        <f>TEXT(Sales[[#This Row],[Invoice Date]],"mmm")</f>
        <v>Jun</v>
      </c>
      <c r="F9528" s="4" t="s">
        <v>15</v>
      </c>
      <c r="G9528" s="4" t="s">
        <v>131</v>
      </c>
      <c r="H9528" s="4" t="s">
        <v>132</v>
      </c>
      <c r="I9528" s="6" t="s">
        <v>19</v>
      </c>
      <c r="J9528" s="7">
        <v>44</v>
      </c>
      <c r="K9528" s="8">
        <v>120</v>
      </c>
      <c r="L9528" s="9">
        <f t="shared" si="148"/>
        <v>5280</v>
      </c>
      <c r="M9528" s="9">
        <v>2640</v>
      </c>
      <c r="N9528" s="10">
        <v>0.5</v>
      </c>
      <c r="O9528" s="4" t="s">
        <v>24</v>
      </c>
    </row>
    <row r="9529" spans="1:15" ht="14.25" customHeight="1" x14ac:dyDescent="0.25">
      <c r="A9529" s="4" t="s">
        <v>61</v>
      </c>
      <c r="B9529" s="4">
        <v>1185732</v>
      </c>
      <c r="C9529" s="5">
        <v>44359</v>
      </c>
      <c r="D9529" s="37">
        <v>2021</v>
      </c>
      <c r="E9529" s="5" t="str">
        <f>TEXT(Sales[[#This Row],[Invoice Date]],"mmm")</f>
        <v>Jun</v>
      </c>
      <c r="F9529" s="4" t="s">
        <v>15</v>
      </c>
      <c r="G9529" s="4" t="s">
        <v>131</v>
      </c>
      <c r="H9529" s="4" t="s">
        <v>132</v>
      </c>
      <c r="I9529" s="6" t="s">
        <v>20</v>
      </c>
      <c r="J9529" s="7">
        <v>35</v>
      </c>
      <c r="K9529" s="8">
        <v>104</v>
      </c>
      <c r="L9529" s="9">
        <f t="shared" si="148"/>
        <v>3640</v>
      </c>
      <c r="M9529" s="9">
        <v>1419.6</v>
      </c>
      <c r="N9529" s="10">
        <v>0.38999999999999996</v>
      </c>
      <c r="O9529" s="4" t="s">
        <v>24</v>
      </c>
    </row>
    <row r="9530" spans="1:15" ht="14.25" customHeight="1" x14ac:dyDescent="0.25">
      <c r="A9530" s="4" t="s">
        <v>61</v>
      </c>
      <c r="B9530" s="4">
        <v>1185732</v>
      </c>
      <c r="C9530" s="5">
        <v>44359</v>
      </c>
      <c r="D9530" s="37">
        <v>2021</v>
      </c>
      <c r="E9530" s="5" t="str">
        <f>TEXT(Sales[[#This Row],[Invoice Date]],"mmm")</f>
        <v>Jun</v>
      </c>
      <c r="F9530" s="4" t="s">
        <v>15</v>
      </c>
      <c r="G9530" s="4" t="s">
        <v>131</v>
      </c>
      <c r="H9530" s="4" t="s">
        <v>132</v>
      </c>
      <c r="I9530" s="6" t="s">
        <v>21</v>
      </c>
      <c r="J9530" s="7">
        <v>38</v>
      </c>
      <c r="K9530" s="8">
        <v>102</v>
      </c>
      <c r="L9530" s="9">
        <f t="shared" si="148"/>
        <v>3876</v>
      </c>
      <c r="M9530" s="9">
        <v>1550.3999999999999</v>
      </c>
      <c r="N9530" s="10">
        <v>0.39999999999999997</v>
      </c>
      <c r="O9530" s="4" t="s">
        <v>24</v>
      </c>
    </row>
    <row r="9531" spans="1:15" ht="14.25" customHeight="1" x14ac:dyDescent="0.25">
      <c r="A9531" s="4" t="s">
        <v>61</v>
      </c>
      <c r="B9531" s="4">
        <v>1185732</v>
      </c>
      <c r="C9531" s="5">
        <v>44359</v>
      </c>
      <c r="D9531" s="37">
        <v>2021</v>
      </c>
      <c r="E9531" s="5" t="str">
        <f>TEXT(Sales[[#This Row],[Invoice Date]],"mmm")</f>
        <v>Jun</v>
      </c>
      <c r="F9531" s="4" t="s">
        <v>15</v>
      </c>
      <c r="G9531" s="4" t="s">
        <v>131</v>
      </c>
      <c r="H9531" s="4" t="s">
        <v>132</v>
      </c>
      <c r="I9531" s="6" t="s">
        <v>22</v>
      </c>
      <c r="J9531" s="7">
        <v>44</v>
      </c>
      <c r="K9531" s="8">
        <v>105</v>
      </c>
      <c r="L9531" s="9">
        <f t="shared" si="148"/>
        <v>4620</v>
      </c>
      <c r="M9531" s="9">
        <v>1894.1999999999998</v>
      </c>
      <c r="N9531" s="10">
        <v>0.41</v>
      </c>
      <c r="O9531" s="4" t="s">
        <v>24</v>
      </c>
    </row>
    <row r="9532" spans="1:15" ht="14.25" customHeight="1" x14ac:dyDescent="0.25">
      <c r="A9532" s="4" t="s">
        <v>61</v>
      </c>
      <c r="B9532" s="4">
        <v>1185732</v>
      </c>
      <c r="C9532" s="5">
        <v>44359</v>
      </c>
      <c r="D9532" s="37">
        <v>2021</v>
      </c>
      <c r="E9532" s="5" t="str">
        <f>TEXT(Sales[[#This Row],[Invoice Date]],"mmm")</f>
        <v>Jun</v>
      </c>
      <c r="F9532" s="4" t="s">
        <v>15</v>
      </c>
      <c r="G9532" s="4" t="s">
        <v>131</v>
      </c>
      <c r="H9532" s="4" t="s">
        <v>132</v>
      </c>
      <c r="I9532" s="6" t="s">
        <v>23</v>
      </c>
      <c r="J9532" s="7">
        <v>49</v>
      </c>
      <c r="K9532" s="8">
        <v>158</v>
      </c>
      <c r="L9532" s="9">
        <f t="shared" si="148"/>
        <v>7742</v>
      </c>
      <c r="M9532" s="9">
        <v>3483.8999999999996</v>
      </c>
      <c r="N9532" s="10">
        <v>0.44999999999999996</v>
      </c>
      <c r="O9532" s="4" t="s">
        <v>24</v>
      </c>
    </row>
    <row r="9533" spans="1:15" ht="14.25" customHeight="1" x14ac:dyDescent="0.25">
      <c r="A9533" s="4" t="s">
        <v>61</v>
      </c>
      <c r="B9533" s="4">
        <v>1185732</v>
      </c>
      <c r="C9533" s="5">
        <v>44387</v>
      </c>
      <c r="D9533" s="37">
        <v>2021</v>
      </c>
      <c r="E9533" s="5" t="str">
        <f>TEXT(Sales[[#This Row],[Invoice Date]],"mmm")</f>
        <v>Jul</v>
      </c>
      <c r="F9533" s="4" t="s">
        <v>15</v>
      </c>
      <c r="G9533" s="4" t="s">
        <v>131</v>
      </c>
      <c r="H9533" s="4" t="s">
        <v>132</v>
      </c>
      <c r="I9533" s="6" t="s">
        <v>17</v>
      </c>
      <c r="J9533" s="7">
        <v>45</v>
      </c>
      <c r="K9533" s="8">
        <v>209</v>
      </c>
      <c r="L9533" s="9">
        <f t="shared" si="148"/>
        <v>9405</v>
      </c>
      <c r="M9533" s="9">
        <v>4890.6000000000004</v>
      </c>
      <c r="N9533" s="10">
        <v>0.52</v>
      </c>
      <c r="O9533" s="4" t="s">
        <v>24</v>
      </c>
    </row>
    <row r="9534" spans="1:15" ht="14.25" customHeight="1" x14ac:dyDescent="0.25">
      <c r="A9534" s="4" t="s">
        <v>61</v>
      </c>
      <c r="B9534" s="4">
        <v>1185732</v>
      </c>
      <c r="C9534" s="5">
        <v>44387</v>
      </c>
      <c r="D9534" s="37">
        <v>2021</v>
      </c>
      <c r="E9534" s="5" t="str">
        <f>TEXT(Sales[[#This Row],[Invoice Date]],"mmm")</f>
        <v>Jul</v>
      </c>
      <c r="F9534" s="4" t="s">
        <v>15</v>
      </c>
      <c r="G9534" s="4" t="s">
        <v>131</v>
      </c>
      <c r="H9534" s="4" t="s">
        <v>132</v>
      </c>
      <c r="I9534" s="6" t="s">
        <v>19</v>
      </c>
      <c r="J9534" s="7">
        <v>42</v>
      </c>
      <c r="K9534" s="8">
        <v>145</v>
      </c>
      <c r="L9534" s="9">
        <f t="shared" si="148"/>
        <v>6090</v>
      </c>
      <c r="M9534" s="9">
        <v>3045</v>
      </c>
      <c r="N9534" s="10">
        <v>0.5</v>
      </c>
      <c r="O9534" s="4" t="s">
        <v>24</v>
      </c>
    </row>
    <row r="9535" spans="1:15" ht="14.25" customHeight="1" x14ac:dyDescent="0.25">
      <c r="A9535" s="4" t="s">
        <v>61</v>
      </c>
      <c r="B9535" s="4">
        <v>1185732</v>
      </c>
      <c r="C9535" s="5">
        <v>44387</v>
      </c>
      <c r="D9535" s="37">
        <v>2021</v>
      </c>
      <c r="E9535" s="5" t="str">
        <f>TEXT(Sales[[#This Row],[Invoice Date]],"mmm")</f>
        <v>Jul</v>
      </c>
      <c r="F9535" s="4" t="s">
        <v>15</v>
      </c>
      <c r="G9535" s="4" t="s">
        <v>131</v>
      </c>
      <c r="H9535" s="4" t="s">
        <v>132</v>
      </c>
      <c r="I9535" s="6" t="s">
        <v>20</v>
      </c>
      <c r="J9535" s="7">
        <v>33</v>
      </c>
      <c r="K9535" s="8">
        <v>109</v>
      </c>
      <c r="L9535" s="9">
        <f t="shared" si="148"/>
        <v>3597</v>
      </c>
      <c r="M9535" s="9">
        <v>1330.8899999999999</v>
      </c>
      <c r="N9535" s="10">
        <v>0.37</v>
      </c>
      <c r="O9535" s="4" t="s">
        <v>24</v>
      </c>
    </row>
    <row r="9536" spans="1:15" ht="14.25" customHeight="1" x14ac:dyDescent="0.25">
      <c r="A9536" s="4" t="s">
        <v>61</v>
      </c>
      <c r="B9536" s="4">
        <v>1185732</v>
      </c>
      <c r="C9536" s="5">
        <v>44387</v>
      </c>
      <c r="D9536" s="37">
        <v>2021</v>
      </c>
      <c r="E9536" s="5" t="str">
        <f>TEXT(Sales[[#This Row],[Invoice Date]],"mmm")</f>
        <v>Jul</v>
      </c>
      <c r="F9536" s="4" t="s">
        <v>15</v>
      </c>
      <c r="G9536" s="4" t="s">
        <v>131</v>
      </c>
      <c r="H9536" s="4" t="s">
        <v>132</v>
      </c>
      <c r="I9536" s="6" t="s">
        <v>21</v>
      </c>
      <c r="J9536" s="7">
        <v>36</v>
      </c>
      <c r="K9536" s="8">
        <v>96</v>
      </c>
      <c r="L9536" s="9">
        <f t="shared" si="148"/>
        <v>3456</v>
      </c>
      <c r="M9536" s="9">
        <v>1451.52</v>
      </c>
      <c r="N9536" s="10">
        <v>0.42</v>
      </c>
      <c r="O9536" s="4" t="s">
        <v>24</v>
      </c>
    </row>
    <row r="9537" spans="1:15" ht="14.25" customHeight="1" x14ac:dyDescent="0.25">
      <c r="A9537" s="4" t="s">
        <v>61</v>
      </c>
      <c r="B9537" s="4">
        <v>1185732</v>
      </c>
      <c r="C9537" s="5">
        <v>44387</v>
      </c>
      <c r="D9537" s="37">
        <v>2021</v>
      </c>
      <c r="E9537" s="5" t="str">
        <f>TEXT(Sales[[#This Row],[Invoice Date]],"mmm")</f>
        <v>Jul</v>
      </c>
      <c r="F9537" s="4" t="s">
        <v>15</v>
      </c>
      <c r="G9537" s="4" t="s">
        <v>131</v>
      </c>
      <c r="H9537" s="4" t="s">
        <v>132</v>
      </c>
      <c r="I9537" s="6" t="s">
        <v>22</v>
      </c>
      <c r="J9537" s="7">
        <v>39</v>
      </c>
      <c r="K9537" s="8">
        <v>114</v>
      </c>
      <c r="L9537" s="9">
        <f t="shared" si="148"/>
        <v>4446</v>
      </c>
      <c r="M9537" s="9">
        <v>1689.48</v>
      </c>
      <c r="N9537" s="10">
        <v>0.38</v>
      </c>
      <c r="O9537" s="4" t="s">
        <v>24</v>
      </c>
    </row>
    <row r="9538" spans="1:15" ht="14.25" customHeight="1" x14ac:dyDescent="0.25">
      <c r="A9538" s="4" t="s">
        <v>61</v>
      </c>
      <c r="B9538" s="4">
        <v>1185732</v>
      </c>
      <c r="C9538" s="5">
        <v>44387</v>
      </c>
      <c r="D9538" s="37">
        <v>2021</v>
      </c>
      <c r="E9538" s="5" t="str">
        <f>TEXT(Sales[[#This Row],[Invoice Date]],"mmm")</f>
        <v>Jul</v>
      </c>
      <c r="F9538" s="4" t="s">
        <v>15</v>
      </c>
      <c r="G9538" s="4" t="s">
        <v>131</v>
      </c>
      <c r="H9538" s="4" t="s">
        <v>132</v>
      </c>
      <c r="I9538" s="6" t="s">
        <v>23</v>
      </c>
      <c r="J9538" s="7">
        <v>49</v>
      </c>
      <c r="K9538" s="8">
        <v>175</v>
      </c>
      <c r="L9538" s="9">
        <f t="shared" si="148"/>
        <v>8575</v>
      </c>
      <c r="M9538" s="9">
        <v>4030.2499999999995</v>
      </c>
      <c r="N9538" s="10">
        <v>0.47</v>
      </c>
      <c r="O9538" s="4" t="s">
        <v>24</v>
      </c>
    </row>
    <row r="9539" spans="1:15" ht="14.25" customHeight="1" x14ac:dyDescent="0.25">
      <c r="A9539" s="4" t="s">
        <v>61</v>
      </c>
      <c r="B9539" s="4">
        <v>1185732</v>
      </c>
      <c r="C9539" s="5">
        <v>44419</v>
      </c>
      <c r="D9539" s="37">
        <v>2021</v>
      </c>
      <c r="E9539" s="5" t="str">
        <f>TEXT(Sales[[#This Row],[Invoice Date]],"mmm")</f>
        <v>Aug</v>
      </c>
      <c r="F9539" s="4" t="s">
        <v>15</v>
      </c>
      <c r="G9539" s="4" t="s">
        <v>131</v>
      </c>
      <c r="H9539" s="4" t="s">
        <v>132</v>
      </c>
      <c r="I9539" s="6" t="s">
        <v>17</v>
      </c>
      <c r="J9539" s="7">
        <v>42</v>
      </c>
      <c r="K9539" s="8">
        <v>215</v>
      </c>
      <c r="L9539" s="9">
        <f t="shared" ref="L9539:L9602" si="149">J9539*K9539</f>
        <v>9030</v>
      </c>
      <c r="M9539" s="9">
        <v>4605.3</v>
      </c>
      <c r="N9539" s="10">
        <v>0.51</v>
      </c>
      <c r="O9539" s="4" t="s">
        <v>24</v>
      </c>
    </row>
    <row r="9540" spans="1:15" ht="14.25" customHeight="1" x14ac:dyDescent="0.25">
      <c r="A9540" s="4" t="s">
        <v>61</v>
      </c>
      <c r="B9540" s="4">
        <v>1185732</v>
      </c>
      <c r="C9540" s="5">
        <v>44419</v>
      </c>
      <c r="D9540" s="37">
        <v>2021</v>
      </c>
      <c r="E9540" s="5" t="str">
        <f>TEXT(Sales[[#This Row],[Invoice Date]],"mmm")</f>
        <v>Aug</v>
      </c>
      <c r="F9540" s="4" t="s">
        <v>15</v>
      </c>
      <c r="G9540" s="4" t="s">
        <v>131</v>
      </c>
      <c r="H9540" s="4" t="s">
        <v>132</v>
      </c>
      <c r="I9540" s="6" t="s">
        <v>19</v>
      </c>
      <c r="J9540" s="7">
        <v>43</v>
      </c>
      <c r="K9540" s="8">
        <v>149</v>
      </c>
      <c r="L9540" s="9">
        <f t="shared" si="149"/>
        <v>6407</v>
      </c>
      <c r="M9540" s="9">
        <v>3331.6400000000003</v>
      </c>
      <c r="N9540" s="10">
        <v>0.52</v>
      </c>
      <c r="O9540" s="4" t="s">
        <v>24</v>
      </c>
    </row>
    <row r="9541" spans="1:15" ht="14.25" customHeight="1" x14ac:dyDescent="0.25">
      <c r="A9541" s="4" t="s">
        <v>61</v>
      </c>
      <c r="B9541" s="4">
        <v>1185732</v>
      </c>
      <c r="C9541" s="5">
        <v>44419</v>
      </c>
      <c r="D9541" s="37">
        <v>2021</v>
      </c>
      <c r="E9541" s="5" t="str">
        <f>TEXT(Sales[[#This Row],[Invoice Date]],"mmm")</f>
        <v>Aug</v>
      </c>
      <c r="F9541" s="4" t="s">
        <v>15</v>
      </c>
      <c r="G9541" s="4" t="s">
        <v>131</v>
      </c>
      <c r="H9541" s="4" t="s">
        <v>132</v>
      </c>
      <c r="I9541" s="6" t="s">
        <v>20</v>
      </c>
      <c r="J9541" s="7">
        <v>34</v>
      </c>
      <c r="K9541" s="8">
        <v>116</v>
      </c>
      <c r="L9541" s="9">
        <f t="shared" si="149"/>
        <v>3944</v>
      </c>
      <c r="M9541" s="9">
        <v>1538.1599999999999</v>
      </c>
      <c r="N9541" s="10">
        <v>0.38999999999999996</v>
      </c>
      <c r="O9541" s="4" t="s">
        <v>24</v>
      </c>
    </row>
    <row r="9542" spans="1:15" ht="14.25" customHeight="1" x14ac:dyDescent="0.25">
      <c r="A9542" s="4" t="s">
        <v>61</v>
      </c>
      <c r="B9542" s="4">
        <v>1185732</v>
      </c>
      <c r="C9542" s="5">
        <v>44419</v>
      </c>
      <c r="D9542" s="37">
        <v>2021</v>
      </c>
      <c r="E9542" s="5" t="str">
        <f>TEXT(Sales[[#This Row],[Invoice Date]],"mmm")</f>
        <v>Aug</v>
      </c>
      <c r="F9542" s="4" t="s">
        <v>15</v>
      </c>
      <c r="G9542" s="4" t="s">
        <v>131</v>
      </c>
      <c r="H9542" s="4" t="s">
        <v>132</v>
      </c>
      <c r="I9542" s="6" t="s">
        <v>21</v>
      </c>
      <c r="J9542" s="7">
        <v>40</v>
      </c>
      <c r="K9542" s="8">
        <v>85</v>
      </c>
      <c r="L9542" s="9">
        <f t="shared" si="149"/>
        <v>3400</v>
      </c>
      <c r="M9542" s="9">
        <v>1428</v>
      </c>
      <c r="N9542" s="10">
        <v>0.42</v>
      </c>
      <c r="O9542" s="4" t="s">
        <v>24</v>
      </c>
    </row>
    <row r="9543" spans="1:15" ht="14.25" customHeight="1" x14ac:dyDescent="0.25">
      <c r="A9543" s="4" t="s">
        <v>61</v>
      </c>
      <c r="B9543" s="4">
        <v>1185732</v>
      </c>
      <c r="C9543" s="5">
        <v>44419</v>
      </c>
      <c r="D9543" s="37">
        <v>2021</v>
      </c>
      <c r="E9543" s="5" t="str">
        <f>TEXT(Sales[[#This Row],[Invoice Date]],"mmm")</f>
        <v>Aug</v>
      </c>
      <c r="F9543" s="4" t="s">
        <v>15</v>
      </c>
      <c r="G9543" s="4" t="s">
        <v>131</v>
      </c>
      <c r="H9543" s="4" t="s">
        <v>132</v>
      </c>
      <c r="I9543" s="6" t="s">
        <v>22</v>
      </c>
      <c r="J9543" s="7">
        <v>43</v>
      </c>
      <c r="K9543" s="8">
        <v>72</v>
      </c>
      <c r="L9543" s="9">
        <f t="shared" si="149"/>
        <v>3096</v>
      </c>
      <c r="M9543" s="9">
        <v>1207.4399999999998</v>
      </c>
      <c r="N9543" s="10">
        <v>0.38999999999999996</v>
      </c>
      <c r="O9543" s="4" t="s">
        <v>24</v>
      </c>
    </row>
    <row r="9544" spans="1:15" ht="14.25" customHeight="1" x14ac:dyDescent="0.25">
      <c r="A9544" s="4" t="s">
        <v>61</v>
      </c>
      <c r="B9544" s="4">
        <v>1185732</v>
      </c>
      <c r="C9544" s="5">
        <v>44419</v>
      </c>
      <c r="D9544" s="37">
        <v>2021</v>
      </c>
      <c r="E9544" s="5" t="str">
        <f>TEXT(Sales[[#This Row],[Invoice Date]],"mmm")</f>
        <v>Aug</v>
      </c>
      <c r="F9544" s="4" t="s">
        <v>15</v>
      </c>
      <c r="G9544" s="4" t="s">
        <v>131</v>
      </c>
      <c r="H9544" s="4" t="s">
        <v>132</v>
      </c>
      <c r="I9544" s="6" t="s">
        <v>23</v>
      </c>
      <c r="J9544" s="7">
        <v>44</v>
      </c>
      <c r="K9544" s="8">
        <v>136</v>
      </c>
      <c r="L9544" s="9">
        <f t="shared" si="149"/>
        <v>5984</v>
      </c>
      <c r="M9544" s="9">
        <v>2573.1199999999994</v>
      </c>
      <c r="N9544" s="10">
        <v>0.42999999999999994</v>
      </c>
      <c r="O9544" s="4" t="s">
        <v>24</v>
      </c>
    </row>
    <row r="9545" spans="1:15" ht="14.25" customHeight="1" x14ac:dyDescent="0.25">
      <c r="A9545" s="4" t="s">
        <v>61</v>
      </c>
      <c r="B9545" s="4">
        <v>1185732</v>
      </c>
      <c r="C9545" s="5">
        <v>44449</v>
      </c>
      <c r="D9545" s="37">
        <v>2021</v>
      </c>
      <c r="E9545" s="5" t="str">
        <f>TEXT(Sales[[#This Row],[Invoice Date]],"mmm")</f>
        <v>Sep</v>
      </c>
      <c r="F9545" s="4" t="s">
        <v>15</v>
      </c>
      <c r="G9545" s="4" t="s">
        <v>131</v>
      </c>
      <c r="H9545" s="4" t="s">
        <v>132</v>
      </c>
      <c r="I9545" s="6" t="s">
        <v>17</v>
      </c>
      <c r="J9545" s="7">
        <v>44</v>
      </c>
      <c r="K9545" s="8">
        <v>179</v>
      </c>
      <c r="L9545" s="9">
        <f t="shared" si="149"/>
        <v>7876</v>
      </c>
      <c r="M9545" s="9">
        <v>3859.24</v>
      </c>
      <c r="N9545" s="10">
        <v>0.49</v>
      </c>
      <c r="O9545" s="4" t="s">
        <v>24</v>
      </c>
    </row>
    <row r="9546" spans="1:15" ht="14.25" customHeight="1" x14ac:dyDescent="0.25">
      <c r="A9546" s="4" t="s">
        <v>61</v>
      </c>
      <c r="B9546" s="4">
        <v>1185732</v>
      </c>
      <c r="C9546" s="5">
        <v>44449</v>
      </c>
      <c r="D9546" s="37">
        <v>2021</v>
      </c>
      <c r="E9546" s="5" t="str">
        <f>TEXT(Sales[[#This Row],[Invoice Date]],"mmm")</f>
        <v>Sep</v>
      </c>
      <c r="F9546" s="4" t="s">
        <v>15</v>
      </c>
      <c r="G9546" s="4" t="s">
        <v>131</v>
      </c>
      <c r="H9546" s="4" t="s">
        <v>132</v>
      </c>
      <c r="I9546" s="6" t="s">
        <v>19</v>
      </c>
      <c r="J9546" s="7">
        <v>42</v>
      </c>
      <c r="K9546" s="8">
        <v>111</v>
      </c>
      <c r="L9546" s="9">
        <f t="shared" si="149"/>
        <v>4662</v>
      </c>
      <c r="M9546" s="9">
        <v>2377.62</v>
      </c>
      <c r="N9546" s="10">
        <v>0.51</v>
      </c>
      <c r="O9546" s="4" t="s">
        <v>24</v>
      </c>
    </row>
    <row r="9547" spans="1:15" ht="14.25" customHeight="1" x14ac:dyDescent="0.25">
      <c r="A9547" s="4" t="s">
        <v>61</v>
      </c>
      <c r="B9547" s="4">
        <v>1185732</v>
      </c>
      <c r="C9547" s="5">
        <v>44449</v>
      </c>
      <c r="D9547" s="37">
        <v>2021</v>
      </c>
      <c r="E9547" s="5" t="str">
        <f>TEXT(Sales[[#This Row],[Invoice Date]],"mmm")</f>
        <v>Sep</v>
      </c>
      <c r="F9547" s="4" t="s">
        <v>15</v>
      </c>
      <c r="G9547" s="4" t="s">
        <v>131</v>
      </c>
      <c r="H9547" s="4" t="s">
        <v>132</v>
      </c>
      <c r="I9547" s="6" t="s">
        <v>20</v>
      </c>
      <c r="J9547" s="7">
        <v>40</v>
      </c>
      <c r="K9547" s="8">
        <v>72</v>
      </c>
      <c r="L9547" s="9">
        <f t="shared" si="149"/>
        <v>2880</v>
      </c>
      <c r="M9547" s="9">
        <v>1209.5999999999999</v>
      </c>
      <c r="N9547" s="10">
        <v>0.42</v>
      </c>
      <c r="O9547" s="4" t="s">
        <v>24</v>
      </c>
    </row>
    <row r="9548" spans="1:15" ht="14.25" customHeight="1" x14ac:dyDescent="0.25">
      <c r="A9548" s="4" t="s">
        <v>61</v>
      </c>
      <c r="B9548" s="4">
        <v>1185732</v>
      </c>
      <c r="C9548" s="5">
        <v>44449</v>
      </c>
      <c r="D9548" s="37">
        <v>2021</v>
      </c>
      <c r="E9548" s="5" t="str">
        <f>TEXT(Sales[[#This Row],[Invoice Date]],"mmm")</f>
        <v>Sep</v>
      </c>
      <c r="F9548" s="4" t="s">
        <v>15</v>
      </c>
      <c r="G9548" s="4" t="s">
        <v>131</v>
      </c>
      <c r="H9548" s="4" t="s">
        <v>132</v>
      </c>
      <c r="I9548" s="6" t="s">
        <v>21</v>
      </c>
      <c r="J9548" s="7">
        <v>35</v>
      </c>
      <c r="K9548" s="8">
        <v>66</v>
      </c>
      <c r="L9548" s="9">
        <f t="shared" si="149"/>
        <v>2310</v>
      </c>
      <c r="M9548" s="9">
        <v>923.99999999999989</v>
      </c>
      <c r="N9548" s="10">
        <v>0.39999999999999997</v>
      </c>
      <c r="O9548" s="4" t="s">
        <v>24</v>
      </c>
    </row>
    <row r="9549" spans="1:15" ht="14.25" customHeight="1" x14ac:dyDescent="0.25">
      <c r="A9549" s="4" t="s">
        <v>61</v>
      </c>
      <c r="B9549" s="4">
        <v>1185732</v>
      </c>
      <c r="C9549" s="5">
        <v>44449</v>
      </c>
      <c r="D9549" s="37">
        <v>2021</v>
      </c>
      <c r="E9549" s="5" t="str">
        <f>TEXT(Sales[[#This Row],[Invoice Date]],"mmm")</f>
        <v>Sep</v>
      </c>
      <c r="F9549" s="4" t="s">
        <v>15</v>
      </c>
      <c r="G9549" s="4" t="s">
        <v>131</v>
      </c>
      <c r="H9549" s="4" t="s">
        <v>132</v>
      </c>
      <c r="I9549" s="6" t="s">
        <v>22</v>
      </c>
      <c r="J9549" s="7">
        <v>48</v>
      </c>
      <c r="K9549" s="8">
        <v>68</v>
      </c>
      <c r="L9549" s="9">
        <f t="shared" si="149"/>
        <v>3264</v>
      </c>
      <c r="M9549" s="9">
        <v>1207.68</v>
      </c>
      <c r="N9549" s="10">
        <v>0.37</v>
      </c>
      <c r="O9549" s="4" t="s">
        <v>24</v>
      </c>
    </row>
    <row r="9550" spans="1:15" ht="14.25" customHeight="1" x14ac:dyDescent="0.25">
      <c r="A9550" s="4" t="s">
        <v>61</v>
      </c>
      <c r="B9550" s="4">
        <v>1185732</v>
      </c>
      <c r="C9550" s="5">
        <v>44449</v>
      </c>
      <c r="D9550" s="37">
        <v>2021</v>
      </c>
      <c r="E9550" s="5" t="str">
        <f>TEXT(Sales[[#This Row],[Invoice Date]],"mmm")</f>
        <v>Sep</v>
      </c>
      <c r="F9550" s="4" t="s">
        <v>15</v>
      </c>
      <c r="G9550" s="4" t="s">
        <v>131</v>
      </c>
      <c r="H9550" s="4" t="s">
        <v>132</v>
      </c>
      <c r="I9550" s="6" t="s">
        <v>23</v>
      </c>
      <c r="J9550" s="7">
        <v>45</v>
      </c>
      <c r="K9550" s="8">
        <v>93</v>
      </c>
      <c r="L9550" s="9">
        <f t="shared" si="149"/>
        <v>4185</v>
      </c>
      <c r="M9550" s="9">
        <v>1925.1</v>
      </c>
      <c r="N9550" s="10">
        <v>0.45999999999999996</v>
      </c>
      <c r="O9550" s="4" t="s">
        <v>24</v>
      </c>
    </row>
    <row r="9551" spans="1:15" ht="14.25" customHeight="1" x14ac:dyDescent="0.25">
      <c r="A9551" s="4" t="s">
        <v>61</v>
      </c>
      <c r="B9551" s="4">
        <v>1185732</v>
      </c>
      <c r="C9551" s="5">
        <v>44481</v>
      </c>
      <c r="D9551" s="37">
        <v>2021</v>
      </c>
      <c r="E9551" s="5" t="str">
        <f>TEXT(Sales[[#This Row],[Invoice Date]],"mmm")</f>
        <v>Oct</v>
      </c>
      <c r="F9551" s="4" t="s">
        <v>15</v>
      </c>
      <c r="G9551" s="4" t="s">
        <v>131</v>
      </c>
      <c r="H9551" s="4" t="s">
        <v>132</v>
      </c>
      <c r="I9551" s="6" t="s">
        <v>17</v>
      </c>
      <c r="J9551" s="7">
        <v>44</v>
      </c>
      <c r="K9551" s="8">
        <v>157</v>
      </c>
      <c r="L9551" s="9">
        <f t="shared" si="149"/>
        <v>6908</v>
      </c>
      <c r="M9551" s="9">
        <v>3246.76</v>
      </c>
      <c r="N9551" s="10">
        <v>0.47000000000000003</v>
      </c>
      <c r="O9551" s="4" t="s">
        <v>24</v>
      </c>
    </row>
    <row r="9552" spans="1:15" ht="14.25" customHeight="1" x14ac:dyDescent="0.25">
      <c r="A9552" s="4" t="s">
        <v>61</v>
      </c>
      <c r="B9552" s="4">
        <v>1185732</v>
      </c>
      <c r="C9552" s="5">
        <v>44481</v>
      </c>
      <c r="D9552" s="37">
        <v>2021</v>
      </c>
      <c r="E9552" s="5" t="str">
        <f>TEXT(Sales[[#This Row],[Invoice Date]],"mmm")</f>
        <v>Oct</v>
      </c>
      <c r="F9552" s="4" t="s">
        <v>15</v>
      </c>
      <c r="G9552" s="4" t="s">
        <v>131</v>
      </c>
      <c r="H9552" s="4" t="s">
        <v>132</v>
      </c>
      <c r="I9552" s="6" t="s">
        <v>19</v>
      </c>
      <c r="J9552" s="7">
        <v>44</v>
      </c>
      <c r="K9552" s="8">
        <v>99</v>
      </c>
      <c r="L9552" s="9">
        <f t="shared" si="149"/>
        <v>4356</v>
      </c>
      <c r="M9552" s="9">
        <v>2134.44</v>
      </c>
      <c r="N9552" s="10">
        <v>0.49</v>
      </c>
      <c r="O9552" s="4" t="s">
        <v>24</v>
      </c>
    </row>
    <row r="9553" spans="1:15" ht="14.25" customHeight="1" x14ac:dyDescent="0.25">
      <c r="A9553" s="4" t="s">
        <v>61</v>
      </c>
      <c r="B9553" s="4">
        <v>1185732</v>
      </c>
      <c r="C9553" s="5">
        <v>44481</v>
      </c>
      <c r="D9553" s="37">
        <v>2021</v>
      </c>
      <c r="E9553" s="5" t="str">
        <f>TEXT(Sales[[#This Row],[Invoice Date]],"mmm")</f>
        <v>Oct</v>
      </c>
      <c r="F9553" s="4" t="s">
        <v>15</v>
      </c>
      <c r="G9553" s="4" t="s">
        <v>131</v>
      </c>
      <c r="H9553" s="4" t="s">
        <v>132</v>
      </c>
      <c r="I9553" s="6" t="s">
        <v>20</v>
      </c>
      <c r="J9553" s="7">
        <v>40</v>
      </c>
      <c r="K9553" s="8">
        <v>66</v>
      </c>
      <c r="L9553" s="9">
        <f t="shared" si="149"/>
        <v>2640</v>
      </c>
      <c r="M9553" s="9">
        <v>976.8</v>
      </c>
      <c r="N9553" s="10">
        <v>0.37</v>
      </c>
      <c r="O9553" s="4" t="s">
        <v>24</v>
      </c>
    </row>
    <row r="9554" spans="1:15" ht="14.25" customHeight="1" x14ac:dyDescent="0.25">
      <c r="A9554" s="4" t="s">
        <v>61</v>
      </c>
      <c r="B9554" s="4">
        <v>1185732</v>
      </c>
      <c r="C9554" s="5">
        <v>44481</v>
      </c>
      <c r="D9554" s="37">
        <v>2021</v>
      </c>
      <c r="E9554" s="5" t="str">
        <f>TEXT(Sales[[#This Row],[Invoice Date]],"mmm")</f>
        <v>Oct</v>
      </c>
      <c r="F9554" s="4" t="s">
        <v>15</v>
      </c>
      <c r="G9554" s="4" t="s">
        <v>131</v>
      </c>
      <c r="H9554" s="4" t="s">
        <v>132</v>
      </c>
      <c r="I9554" s="6" t="s">
        <v>21</v>
      </c>
      <c r="J9554" s="7">
        <v>46</v>
      </c>
      <c r="K9554" s="8">
        <v>61</v>
      </c>
      <c r="L9554" s="9">
        <f t="shared" si="149"/>
        <v>2806</v>
      </c>
      <c r="M9554" s="9">
        <v>1038.22</v>
      </c>
      <c r="N9554" s="10">
        <v>0.37</v>
      </c>
      <c r="O9554" s="4" t="s">
        <v>24</v>
      </c>
    </row>
    <row r="9555" spans="1:15" ht="14.25" customHeight="1" x14ac:dyDescent="0.25">
      <c r="A9555" s="4" t="s">
        <v>61</v>
      </c>
      <c r="B9555" s="4">
        <v>1185732</v>
      </c>
      <c r="C9555" s="5">
        <v>44481</v>
      </c>
      <c r="D9555" s="37">
        <v>2021</v>
      </c>
      <c r="E9555" s="5" t="str">
        <f>TEXT(Sales[[#This Row],[Invoice Date]],"mmm")</f>
        <v>Oct</v>
      </c>
      <c r="F9555" s="4" t="s">
        <v>15</v>
      </c>
      <c r="G9555" s="4" t="s">
        <v>131</v>
      </c>
      <c r="H9555" s="4" t="s">
        <v>132</v>
      </c>
      <c r="I9555" s="6" t="s">
        <v>22</v>
      </c>
      <c r="J9555" s="7">
        <v>55</v>
      </c>
      <c r="K9555" s="8">
        <v>58</v>
      </c>
      <c r="L9555" s="9">
        <f t="shared" si="149"/>
        <v>3190</v>
      </c>
      <c r="M9555" s="9">
        <v>1180.3</v>
      </c>
      <c r="N9555" s="10">
        <v>0.37</v>
      </c>
      <c r="O9555" s="4" t="s">
        <v>24</v>
      </c>
    </row>
    <row r="9556" spans="1:15" ht="14.25" customHeight="1" x14ac:dyDescent="0.25">
      <c r="A9556" s="4" t="s">
        <v>30</v>
      </c>
      <c r="B9556" s="4">
        <v>1185732</v>
      </c>
      <c r="C9556" s="5">
        <v>44481</v>
      </c>
      <c r="D9556" s="37">
        <v>2021</v>
      </c>
      <c r="E9556" s="5" t="str">
        <f>TEXT(Sales[[#This Row],[Invoice Date]],"mmm")</f>
        <v>Oct</v>
      </c>
      <c r="F9556" s="4" t="s">
        <v>15</v>
      </c>
      <c r="G9556" s="4" t="s">
        <v>131</v>
      </c>
      <c r="H9556" s="4" t="s">
        <v>132</v>
      </c>
      <c r="I9556" s="6" t="s">
        <v>23</v>
      </c>
      <c r="J9556" s="7">
        <v>54</v>
      </c>
      <c r="K9556" s="8">
        <v>90</v>
      </c>
      <c r="L9556" s="9">
        <f t="shared" si="149"/>
        <v>4860</v>
      </c>
      <c r="M9556" s="9">
        <v>2235.6</v>
      </c>
      <c r="N9556" s="10">
        <v>0.45999999999999996</v>
      </c>
      <c r="O9556" s="4" t="s">
        <v>24</v>
      </c>
    </row>
    <row r="9557" spans="1:15" ht="14.25" customHeight="1" x14ac:dyDescent="0.25">
      <c r="A9557" s="4" t="s">
        <v>30</v>
      </c>
      <c r="B9557" s="4">
        <v>1185732</v>
      </c>
      <c r="C9557" s="5">
        <v>44511</v>
      </c>
      <c r="D9557" s="37">
        <v>2021</v>
      </c>
      <c r="E9557" s="5" t="str">
        <f>TEXT(Sales[[#This Row],[Invoice Date]],"mmm")</f>
        <v>Nov</v>
      </c>
      <c r="F9557" s="4" t="s">
        <v>15</v>
      </c>
      <c r="G9557" s="4" t="s">
        <v>131</v>
      </c>
      <c r="H9557" s="4" t="s">
        <v>132</v>
      </c>
      <c r="I9557" s="6" t="s">
        <v>17</v>
      </c>
      <c r="J9557" s="7">
        <v>54</v>
      </c>
      <c r="K9557" s="8">
        <v>140</v>
      </c>
      <c r="L9557" s="9">
        <f t="shared" si="149"/>
        <v>7560</v>
      </c>
      <c r="M9557" s="9">
        <v>3780</v>
      </c>
      <c r="N9557" s="10">
        <v>0.5</v>
      </c>
      <c r="O9557" s="4" t="s">
        <v>24</v>
      </c>
    </row>
    <row r="9558" spans="1:15" ht="14.25" customHeight="1" x14ac:dyDescent="0.25">
      <c r="A9558" s="4" t="s">
        <v>30</v>
      </c>
      <c r="B9558" s="4">
        <v>1185732</v>
      </c>
      <c r="C9558" s="5">
        <v>44511</v>
      </c>
      <c r="D9558" s="37">
        <v>2021</v>
      </c>
      <c r="E9558" s="5" t="str">
        <f>TEXT(Sales[[#This Row],[Invoice Date]],"mmm")</f>
        <v>Nov</v>
      </c>
      <c r="F9558" s="4" t="s">
        <v>15</v>
      </c>
      <c r="G9558" s="4" t="s">
        <v>131</v>
      </c>
      <c r="H9558" s="4" t="s">
        <v>132</v>
      </c>
      <c r="I9558" s="6" t="s">
        <v>19</v>
      </c>
      <c r="J9558" s="7">
        <v>47</v>
      </c>
      <c r="K9558" s="8">
        <v>98</v>
      </c>
      <c r="L9558" s="9">
        <f t="shared" si="149"/>
        <v>4606</v>
      </c>
      <c r="M9558" s="9">
        <v>2256.94</v>
      </c>
      <c r="N9558" s="10">
        <v>0.49</v>
      </c>
      <c r="O9558" s="4" t="s">
        <v>24</v>
      </c>
    </row>
    <row r="9559" spans="1:15" ht="14.25" customHeight="1" x14ac:dyDescent="0.25">
      <c r="A9559" s="4" t="s">
        <v>30</v>
      </c>
      <c r="B9559" s="4">
        <v>1185732</v>
      </c>
      <c r="C9559" s="5">
        <v>44511</v>
      </c>
      <c r="D9559" s="37">
        <v>2021</v>
      </c>
      <c r="E9559" s="5" t="str">
        <f>TEXT(Sales[[#This Row],[Invoice Date]],"mmm")</f>
        <v>Nov</v>
      </c>
      <c r="F9559" s="4" t="s">
        <v>15</v>
      </c>
      <c r="G9559" s="4" t="s">
        <v>131</v>
      </c>
      <c r="H9559" s="4" t="s">
        <v>132</v>
      </c>
      <c r="I9559" s="6" t="s">
        <v>20</v>
      </c>
      <c r="J9559" s="7">
        <v>46</v>
      </c>
      <c r="K9559" s="8">
        <v>102</v>
      </c>
      <c r="L9559" s="9">
        <f t="shared" si="149"/>
        <v>4692</v>
      </c>
      <c r="M9559" s="9">
        <v>1736.04</v>
      </c>
      <c r="N9559" s="10">
        <v>0.37</v>
      </c>
      <c r="O9559" s="4" t="s">
        <v>24</v>
      </c>
    </row>
    <row r="9560" spans="1:15" ht="14.25" customHeight="1" x14ac:dyDescent="0.25">
      <c r="A9560" s="4" t="s">
        <v>61</v>
      </c>
      <c r="B9560" s="4">
        <v>1185732</v>
      </c>
      <c r="C9560" s="5">
        <v>44511</v>
      </c>
      <c r="D9560" s="37">
        <v>2021</v>
      </c>
      <c r="E9560" s="5" t="str">
        <f>TEXT(Sales[[#This Row],[Invoice Date]],"mmm")</f>
        <v>Nov</v>
      </c>
      <c r="F9560" s="4" t="s">
        <v>15</v>
      </c>
      <c r="G9560" s="4" t="s">
        <v>131</v>
      </c>
      <c r="H9560" s="4" t="s">
        <v>132</v>
      </c>
      <c r="I9560" s="6" t="s">
        <v>21</v>
      </c>
      <c r="J9560" s="7">
        <v>42</v>
      </c>
      <c r="K9560" s="8">
        <v>96</v>
      </c>
      <c r="L9560" s="9">
        <f t="shared" si="149"/>
        <v>4032</v>
      </c>
      <c r="M9560" s="9">
        <v>1572.4799999999998</v>
      </c>
      <c r="N9560" s="10">
        <v>0.38999999999999996</v>
      </c>
      <c r="O9560" s="4" t="s">
        <v>24</v>
      </c>
    </row>
    <row r="9561" spans="1:15" ht="14.25" customHeight="1" x14ac:dyDescent="0.25">
      <c r="A9561" s="4" t="s">
        <v>61</v>
      </c>
      <c r="B9561" s="4">
        <v>1185732</v>
      </c>
      <c r="C9561" s="5">
        <v>44511</v>
      </c>
      <c r="D9561" s="37">
        <v>2021</v>
      </c>
      <c r="E9561" s="5" t="str">
        <f>TEXT(Sales[[#This Row],[Invoice Date]],"mmm")</f>
        <v>Nov</v>
      </c>
      <c r="F9561" s="4" t="s">
        <v>15</v>
      </c>
      <c r="G9561" s="4" t="s">
        <v>131</v>
      </c>
      <c r="H9561" s="4" t="s">
        <v>132</v>
      </c>
      <c r="I9561" s="6" t="s">
        <v>22</v>
      </c>
      <c r="J9561" s="7">
        <v>50</v>
      </c>
      <c r="K9561" s="8">
        <v>91</v>
      </c>
      <c r="L9561" s="9">
        <f t="shared" si="149"/>
        <v>4550</v>
      </c>
      <c r="M9561" s="9">
        <v>1774.4999999999998</v>
      </c>
      <c r="N9561" s="10">
        <v>0.38999999999999996</v>
      </c>
      <c r="O9561" s="4" t="s">
        <v>24</v>
      </c>
    </row>
    <row r="9562" spans="1:15" ht="14.25" customHeight="1" x14ac:dyDescent="0.25">
      <c r="A9562" s="4" t="s">
        <v>61</v>
      </c>
      <c r="B9562" s="4">
        <v>1185732</v>
      </c>
      <c r="C9562" s="5">
        <v>44511</v>
      </c>
      <c r="D9562" s="37">
        <v>2021</v>
      </c>
      <c r="E9562" s="5" t="str">
        <f>TEXT(Sales[[#This Row],[Invoice Date]],"mmm")</f>
        <v>Nov</v>
      </c>
      <c r="F9562" s="4" t="s">
        <v>15</v>
      </c>
      <c r="G9562" s="4" t="s">
        <v>131</v>
      </c>
      <c r="H9562" s="4" t="s">
        <v>132</v>
      </c>
      <c r="I9562" s="6" t="s">
        <v>23</v>
      </c>
      <c r="J9562" s="7">
        <v>57</v>
      </c>
      <c r="K9562" s="8">
        <v>128</v>
      </c>
      <c r="L9562" s="9">
        <f t="shared" si="149"/>
        <v>7296</v>
      </c>
      <c r="M9562" s="9">
        <v>3429.12</v>
      </c>
      <c r="N9562" s="10">
        <v>0.47</v>
      </c>
      <c r="O9562" s="4" t="s">
        <v>24</v>
      </c>
    </row>
    <row r="9563" spans="1:15" ht="14.25" customHeight="1" x14ac:dyDescent="0.25">
      <c r="A9563" s="4" t="s">
        <v>61</v>
      </c>
      <c r="B9563" s="4">
        <v>1185732</v>
      </c>
      <c r="C9563" s="5">
        <v>44540</v>
      </c>
      <c r="D9563" s="37">
        <v>2021</v>
      </c>
      <c r="E9563" s="5" t="str">
        <f>TEXT(Sales[[#This Row],[Invoice Date]],"mmm")</f>
        <v>Dec</v>
      </c>
      <c r="F9563" s="4" t="s">
        <v>15</v>
      </c>
      <c r="G9563" s="4" t="s">
        <v>131</v>
      </c>
      <c r="H9563" s="4" t="s">
        <v>132</v>
      </c>
      <c r="I9563" s="6" t="s">
        <v>17</v>
      </c>
      <c r="J9563" s="7">
        <v>48</v>
      </c>
      <c r="K9563" s="8">
        <v>186</v>
      </c>
      <c r="L9563" s="9">
        <f t="shared" si="149"/>
        <v>8928</v>
      </c>
      <c r="M9563" s="9">
        <v>4285.4399999999996</v>
      </c>
      <c r="N9563" s="10">
        <v>0.48</v>
      </c>
      <c r="O9563" s="4" t="s">
        <v>24</v>
      </c>
    </row>
    <row r="9564" spans="1:15" ht="14.25" customHeight="1" x14ac:dyDescent="0.25">
      <c r="A9564" s="4" t="s">
        <v>61</v>
      </c>
      <c r="B9564" s="4">
        <v>1185732</v>
      </c>
      <c r="C9564" s="5">
        <v>44540</v>
      </c>
      <c r="D9564" s="37">
        <v>2021</v>
      </c>
      <c r="E9564" s="5" t="str">
        <f>TEXT(Sales[[#This Row],[Invoice Date]],"mmm")</f>
        <v>Dec</v>
      </c>
      <c r="F9564" s="4" t="s">
        <v>15</v>
      </c>
      <c r="G9564" s="4" t="s">
        <v>131</v>
      </c>
      <c r="H9564" s="4" t="s">
        <v>132</v>
      </c>
      <c r="I9564" s="6" t="s">
        <v>19</v>
      </c>
      <c r="J9564" s="7">
        <v>41</v>
      </c>
      <c r="K9564" s="8">
        <v>132</v>
      </c>
      <c r="L9564" s="9">
        <f t="shared" si="149"/>
        <v>5412</v>
      </c>
      <c r="M9564" s="9">
        <v>2760.12</v>
      </c>
      <c r="N9564" s="10">
        <v>0.51</v>
      </c>
      <c r="O9564" s="4" t="s">
        <v>24</v>
      </c>
    </row>
    <row r="9565" spans="1:15" ht="14.25" customHeight="1" x14ac:dyDescent="0.25">
      <c r="A9565" s="4" t="s">
        <v>61</v>
      </c>
      <c r="B9565" s="4">
        <v>1185732</v>
      </c>
      <c r="C9565" s="5">
        <v>44540</v>
      </c>
      <c r="D9565" s="37">
        <v>2021</v>
      </c>
      <c r="E9565" s="5" t="str">
        <f>TEXT(Sales[[#This Row],[Invoice Date]],"mmm")</f>
        <v>Dec</v>
      </c>
      <c r="F9565" s="4" t="s">
        <v>15</v>
      </c>
      <c r="G9565" s="4" t="s">
        <v>131</v>
      </c>
      <c r="H9565" s="4" t="s">
        <v>132</v>
      </c>
      <c r="I9565" s="6" t="s">
        <v>20</v>
      </c>
      <c r="J9565" s="7">
        <v>44</v>
      </c>
      <c r="K9565" s="8">
        <v>131</v>
      </c>
      <c r="L9565" s="9">
        <f t="shared" si="149"/>
        <v>5764</v>
      </c>
      <c r="M9565" s="9">
        <v>2305.6</v>
      </c>
      <c r="N9565" s="10">
        <v>0.39999999999999997</v>
      </c>
      <c r="O9565" s="4" t="s">
        <v>24</v>
      </c>
    </row>
    <row r="9566" spans="1:15" ht="14.25" customHeight="1" x14ac:dyDescent="0.25">
      <c r="A9566" s="4" t="s">
        <v>61</v>
      </c>
      <c r="B9566" s="4">
        <v>1185732</v>
      </c>
      <c r="C9566" s="5">
        <v>44540</v>
      </c>
      <c r="D9566" s="37">
        <v>2021</v>
      </c>
      <c r="E9566" s="5" t="str">
        <f>TEXT(Sales[[#This Row],[Invoice Date]],"mmm")</f>
        <v>Dec</v>
      </c>
      <c r="F9566" s="4" t="s">
        <v>15</v>
      </c>
      <c r="G9566" s="4" t="s">
        <v>131</v>
      </c>
      <c r="H9566" s="4" t="s">
        <v>132</v>
      </c>
      <c r="I9566" s="6" t="s">
        <v>21</v>
      </c>
      <c r="J9566" s="7">
        <v>44</v>
      </c>
      <c r="K9566" s="8">
        <v>101</v>
      </c>
      <c r="L9566" s="9">
        <f t="shared" si="149"/>
        <v>4444</v>
      </c>
      <c r="M9566" s="9">
        <v>1866.48</v>
      </c>
      <c r="N9566" s="10">
        <v>0.42</v>
      </c>
      <c r="O9566" s="4" t="s">
        <v>24</v>
      </c>
    </row>
    <row r="9567" spans="1:15" ht="14.25" customHeight="1" x14ac:dyDescent="0.25">
      <c r="A9567" s="4" t="s">
        <v>61</v>
      </c>
      <c r="B9567" s="4">
        <v>1185732</v>
      </c>
      <c r="C9567" s="5">
        <v>44540</v>
      </c>
      <c r="D9567" s="37">
        <v>2021</v>
      </c>
      <c r="E9567" s="5" t="str">
        <f>TEXT(Sales[[#This Row],[Invoice Date]],"mmm")</f>
        <v>Dec</v>
      </c>
      <c r="F9567" s="4" t="s">
        <v>15</v>
      </c>
      <c r="G9567" s="4" t="s">
        <v>131</v>
      </c>
      <c r="H9567" s="4" t="s">
        <v>132</v>
      </c>
      <c r="I9567" s="6" t="s">
        <v>22</v>
      </c>
      <c r="J9567" s="7">
        <v>48</v>
      </c>
      <c r="K9567" s="8">
        <v>104</v>
      </c>
      <c r="L9567" s="9">
        <f t="shared" si="149"/>
        <v>4992</v>
      </c>
      <c r="M9567" s="9">
        <v>2096.64</v>
      </c>
      <c r="N9567" s="10">
        <v>0.42</v>
      </c>
      <c r="O9567" s="4" t="s">
        <v>24</v>
      </c>
    </row>
    <row r="9568" spans="1:15" ht="14.25" customHeight="1" x14ac:dyDescent="0.25">
      <c r="A9568" s="4" t="s">
        <v>61</v>
      </c>
      <c r="B9568" s="4">
        <v>1185732</v>
      </c>
      <c r="C9568" s="5">
        <v>44540</v>
      </c>
      <c r="D9568" s="37">
        <v>2021</v>
      </c>
      <c r="E9568" s="5" t="str">
        <f>TEXT(Sales[[#This Row],[Invoice Date]],"mmm")</f>
        <v>Dec</v>
      </c>
      <c r="F9568" s="4" t="s">
        <v>15</v>
      </c>
      <c r="G9568" s="4" t="s">
        <v>131</v>
      </c>
      <c r="H9568" s="4" t="s">
        <v>132</v>
      </c>
      <c r="I9568" s="6" t="s">
        <v>23</v>
      </c>
      <c r="J9568" s="7">
        <v>60</v>
      </c>
      <c r="K9568" s="8">
        <v>145</v>
      </c>
      <c r="L9568" s="9">
        <f t="shared" si="149"/>
        <v>8700</v>
      </c>
      <c r="M9568" s="9">
        <v>4088.9999999999995</v>
      </c>
      <c r="N9568" s="10">
        <v>0.47</v>
      </c>
      <c r="O9568" s="4" t="s">
        <v>24</v>
      </c>
    </row>
    <row r="9569" spans="1:15" ht="14.25" customHeight="1" x14ac:dyDescent="0.25">
      <c r="A9569" s="4" t="s">
        <v>61</v>
      </c>
      <c r="B9569" s="4">
        <v>1185732</v>
      </c>
      <c r="C9569" s="5">
        <v>44217</v>
      </c>
      <c r="D9569" s="37">
        <v>2021</v>
      </c>
      <c r="E9569" s="5" t="str">
        <f>TEXT(Sales[[#This Row],[Invoice Date]],"mmm")</f>
        <v>Jan</v>
      </c>
      <c r="F9569" s="4" t="s">
        <v>15</v>
      </c>
      <c r="G9569" s="4" t="s">
        <v>131</v>
      </c>
      <c r="H9569" s="4" t="s">
        <v>132</v>
      </c>
      <c r="I9569" s="6" t="s">
        <v>17</v>
      </c>
      <c r="J9569" s="7">
        <v>34</v>
      </c>
      <c r="K9569" s="8">
        <v>173</v>
      </c>
      <c r="L9569" s="9">
        <f t="shared" si="149"/>
        <v>5882</v>
      </c>
      <c r="M9569" s="9">
        <v>2529.2600000000002</v>
      </c>
      <c r="N9569" s="10">
        <v>0.43000000000000005</v>
      </c>
      <c r="O9569" s="4" t="s">
        <v>24</v>
      </c>
    </row>
    <row r="9570" spans="1:15" ht="14.25" customHeight="1" x14ac:dyDescent="0.25">
      <c r="A9570" s="4" t="s">
        <v>61</v>
      </c>
      <c r="B9570" s="4">
        <v>1185732</v>
      </c>
      <c r="C9570" s="5">
        <v>44217</v>
      </c>
      <c r="D9570" s="37">
        <v>2021</v>
      </c>
      <c r="E9570" s="5" t="str">
        <f>TEXT(Sales[[#This Row],[Invoice Date]],"mmm")</f>
        <v>Jan</v>
      </c>
      <c r="F9570" s="4" t="s">
        <v>15</v>
      </c>
      <c r="G9570" s="4" t="s">
        <v>131</v>
      </c>
      <c r="H9570" s="4" t="s">
        <v>132</v>
      </c>
      <c r="I9570" s="6" t="s">
        <v>19</v>
      </c>
      <c r="J9570" s="7">
        <v>39</v>
      </c>
      <c r="K9570" s="8">
        <v>111</v>
      </c>
      <c r="L9570" s="9">
        <f t="shared" si="149"/>
        <v>4329</v>
      </c>
      <c r="M9570" s="9">
        <v>1861.4700000000003</v>
      </c>
      <c r="N9570" s="10">
        <v>0.43000000000000005</v>
      </c>
      <c r="O9570" s="4" t="s">
        <v>24</v>
      </c>
    </row>
    <row r="9571" spans="1:15" ht="14.25" customHeight="1" x14ac:dyDescent="0.25">
      <c r="A9571" s="4" t="s">
        <v>61</v>
      </c>
      <c r="B9571" s="4">
        <v>1185732</v>
      </c>
      <c r="C9571" s="5">
        <v>44217</v>
      </c>
      <c r="D9571" s="37">
        <v>2021</v>
      </c>
      <c r="E9571" s="5" t="str">
        <f>TEXT(Sales[[#This Row],[Invoice Date]],"mmm")</f>
        <v>Jan</v>
      </c>
      <c r="F9571" s="4" t="s">
        <v>15</v>
      </c>
      <c r="G9571" s="4" t="s">
        <v>131</v>
      </c>
      <c r="H9571" s="4" t="s">
        <v>132</v>
      </c>
      <c r="I9571" s="6" t="s">
        <v>20</v>
      </c>
      <c r="J9571" s="7">
        <v>28</v>
      </c>
      <c r="K9571" s="8">
        <v>101</v>
      </c>
      <c r="L9571" s="9">
        <f t="shared" si="149"/>
        <v>2828</v>
      </c>
      <c r="M9571" s="9">
        <v>1018.0799999999999</v>
      </c>
      <c r="N9571" s="10">
        <v>0.36</v>
      </c>
      <c r="O9571" s="4" t="s">
        <v>24</v>
      </c>
    </row>
    <row r="9572" spans="1:15" ht="14.25" customHeight="1" x14ac:dyDescent="0.25">
      <c r="A9572" s="4" t="s">
        <v>61</v>
      </c>
      <c r="B9572" s="4">
        <v>1185732</v>
      </c>
      <c r="C9572" s="5">
        <v>44217</v>
      </c>
      <c r="D9572" s="37">
        <v>2021</v>
      </c>
      <c r="E9572" s="5" t="str">
        <f>TEXT(Sales[[#This Row],[Invoice Date]],"mmm")</f>
        <v>Jan</v>
      </c>
      <c r="F9572" s="4" t="s">
        <v>15</v>
      </c>
      <c r="G9572" s="4" t="s">
        <v>131</v>
      </c>
      <c r="H9572" s="4" t="s">
        <v>132</v>
      </c>
      <c r="I9572" s="6" t="s">
        <v>21</v>
      </c>
      <c r="J9572" s="7">
        <v>36</v>
      </c>
      <c r="K9572" s="8">
        <v>60</v>
      </c>
      <c r="L9572" s="9">
        <f t="shared" si="149"/>
        <v>2160</v>
      </c>
      <c r="M9572" s="9">
        <v>691.2</v>
      </c>
      <c r="N9572" s="10">
        <v>0.32</v>
      </c>
      <c r="O9572" s="4" t="s">
        <v>24</v>
      </c>
    </row>
    <row r="9573" spans="1:15" ht="14.25" customHeight="1" x14ac:dyDescent="0.25">
      <c r="A9573" s="4" t="s">
        <v>61</v>
      </c>
      <c r="B9573" s="4">
        <v>1185732</v>
      </c>
      <c r="C9573" s="5">
        <v>44217</v>
      </c>
      <c r="D9573" s="37">
        <v>2021</v>
      </c>
      <c r="E9573" s="5" t="str">
        <f>TEXT(Sales[[#This Row],[Invoice Date]],"mmm")</f>
        <v>Jan</v>
      </c>
      <c r="F9573" s="4" t="s">
        <v>15</v>
      </c>
      <c r="G9573" s="4" t="s">
        <v>131</v>
      </c>
      <c r="H9573" s="4" t="s">
        <v>132</v>
      </c>
      <c r="I9573" s="6" t="s">
        <v>22</v>
      </c>
      <c r="J9573" s="7">
        <v>43</v>
      </c>
      <c r="K9573" s="8">
        <v>74</v>
      </c>
      <c r="L9573" s="9">
        <f t="shared" si="149"/>
        <v>3182</v>
      </c>
      <c r="M9573" s="9">
        <v>1050.06</v>
      </c>
      <c r="N9573" s="10">
        <v>0.32999999999999996</v>
      </c>
      <c r="O9573" s="4" t="s">
        <v>24</v>
      </c>
    </row>
    <row r="9574" spans="1:15" ht="14.25" customHeight="1" x14ac:dyDescent="0.25">
      <c r="A9574" s="4" t="s">
        <v>61</v>
      </c>
      <c r="B9574" s="4">
        <v>1185732</v>
      </c>
      <c r="C9574" s="5">
        <v>44217</v>
      </c>
      <c r="D9574" s="37">
        <v>2021</v>
      </c>
      <c r="E9574" s="5" t="str">
        <f>TEXT(Sales[[#This Row],[Invoice Date]],"mmm")</f>
        <v>Jan</v>
      </c>
      <c r="F9574" s="4" t="s">
        <v>15</v>
      </c>
      <c r="G9574" s="4" t="s">
        <v>131</v>
      </c>
      <c r="H9574" s="4" t="s">
        <v>132</v>
      </c>
      <c r="I9574" s="6" t="s">
        <v>23</v>
      </c>
      <c r="J9574" s="7">
        <v>35</v>
      </c>
      <c r="K9574" s="8">
        <v>101</v>
      </c>
      <c r="L9574" s="9">
        <f t="shared" si="149"/>
        <v>3535</v>
      </c>
      <c r="M9574" s="9">
        <v>1413.9999999999998</v>
      </c>
      <c r="N9574" s="10">
        <v>0.39999999999999997</v>
      </c>
      <c r="O9574" s="4" t="s">
        <v>24</v>
      </c>
    </row>
    <row r="9575" spans="1:15" ht="14.25" customHeight="1" x14ac:dyDescent="0.25">
      <c r="A9575" s="4" t="s">
        <v>61</v>
      </c>
      <c r="B9575" s="4">
        <v>1185732</v>
      </c>
      <c r="C9575" s="5">
        <v>44246</v>
      </c>
      <c r="D9575" s="37">
        <v>2021</v>
      </c>
      <c r="E9575" s="5" t="str">
        <f>TEXT(Sales[[#This Row],[Invoice Date]],"mmm")</f>
        <v>Feb</v>
      </c>
      <c r="F9575" s="4" t="s">
        <v>15</v>
      </c>
      <c r="G9575" s="4" t="s">
        <v>131</v>
      </c>
      <c r="H9575" s="4" t="s">
        <v>132</v>
      </c>
      <c r="I9575" s="6" t="s">
        <v>17</v>
      </c>
      <c r="J9575" s="7">
        <v>34</v>
      </c>
      <c r="K9575" s="8">
        <v>186</v>
      </c>
      <c r="L9575" s="9">
        <f t="shared" si="149"/>
        <v>6324</v>
      </c>
      <c r="M9575" s="9">
        <v>2782.56</v>
      </c>
      <c r="N9575" s="10">
        <v>0.44</v>
      </c>
      <c r="O9575" s="4" t="s">
        <v>24</v>
      </c>
    </row>
    <row r="9576" spans="1:15" ht="14.25" customHeight="1" x14ac:dyDescent="0.25">
      <c r="A9576" s="4" t="s">
        <v>61</v>
      </c>
      <c r="B9576" s="4">
        <v>1185732</v>
      </c>
      <c r="C9576" s="5">
        <v>44246</v>
      </c>
      <c r="D9576" s="37">
        <v>2021</v>
      </c>
      <c r="E9576" s="5" t="str">
        <f>TEXT(Sales[[#This Row],[Invoice Date]],"mmm")</f>
        <v>Feb</v>
      </c>
      <c r="F9576" s="4" t="s">
        <v>15</v>
      </c>
      <c r="G9576" s="4" t="s">
        <v>131</v>
      </c>
      <c r="H9576" s="4" t="s">
        <v>132</v>
      </c>
      <c r="I9576" s="6" t="s">
        <v>19</v>
      </c>
      <c r="J9576" s="7">
        <v>37</v>
      </c>
      <c r="K9576" s="8">
        <v>85</v>
      </c>
      <c r="L9576" s="9">
        <f t="shared" si="149"/>
        <v>3145</v>
      </c>
      <c r="M9576" s="9">
        <v>1352.3500000000001</v>
      </c>
      <c r="N9576" s="10">
        <v>0.43000000000000005</v>
      </c>
      <c r="O9576" s="4" t="s">
        <v>24</v>
      </c>
    </row>
    <row r="9577" spans="1:15" ht="14.25" customHeight="1" x14ac:dyDescent="0.25">
      <c r="A9577" s="4" t="s">
        <v>61</v>
      </c>
      <c r="B9577" s="4">
        <v>1185732</v>
      </c>
      <c r="C9577" s="5">
        <v>44246</v>
      </c>
      <c r="D9577" s="37">
        <v>2021</v>
      </c>
      <c r="E9577" s="5" t="str">
        <f>TEXT(Sales[[#This Row],[Invoice Date]],"mmm")</f>
        <v>Feb</v>
      </c>
      <c r="F9577" s="4" t="s">
        <v>15</v>
      </c>
      <c r="G9577" s="4" t="s">
        <v>131</v>
      </c>
      <c r="H9577" s="4" t="s">
        <v>132</v>
      </c>
      <c r="I9577" s="6" t="s">
        <v>20</v>
      </c>
      <c r="J9577" s="7">
        <v>31</v>
      </c>
      <c r="K9577" s="8">
        <v>96</v>
      </c>
      <c r="L9577" s="9">
        <f t="shared" si="149"/>
        <v>2976</v>
      </c>
      <c r="M9577" s="9">
        <v>1011.8399999999999</v>
      </c>
      <c r="N9577" s="10">
        <v>0.33999999999999997</v>
      </c>
      <c r="O9577" s="4" t="s">
        <v>24</v>
      </c>
    </row>
    <row r="9578" spans="1:15" ht="14.25" customHeight="1" x14ac:dyDescent="0.25">
      <c r="A9578" s="4" t="s">
        <v>61</v>
      </c>
      <c r="B9578" s="4">
        <v>1185732</v>
      </c>
      <c r="C9578" s="5">
        <v>44246</v>
      </c>
      <c r="D9578" s="37">
        <v>2021</v>
      </c>
      <c r="E9578" s="5" t="str">
        <f>TEXT(Sales[[#This Row],[Invoice Date]],"mmm")</f>
        <v>Feb</v>
      </c>
      <c r="F9578" s="4" t="s">
        <v>15</v>
      </c>
      <c r="G9578" s="4" t="s">
        <v>133</v>
      </c>
      <c r="H9578" s="4" t="s">
        <v>134</v>
      </c>
      <c r="I9578" s="6" t="s">
        <v>21</v>
      </c>
      <c r="J9578" s="7">
        <v>31</v>
      </c>
      <c r="K9578" s="8">
        <v>68</v>
      </c>
      <c r="L9578" s="9">
        <f t="shared" si="149"/>
        <v>2108</v>
      </c>
      <c r="M9578" s="9">
        <v>716.71999999999991</v>
      </c>
      <c r="N9578" s="10">
        <v>0.33999999999999997</v>
      </c>
      <c r="O9578" s="4" t="s">
        <v>24</v>
      </c>
    </row>
    <row r="9579" spans="1:15" ht="14.25" customHeight="1" x14ac:dyDescent="0.25">
      <c r="A9579" s="4" t="s">
        <v>61</v>
      </c>
      <c r="B9579" s="4">
        <v>1185732</v>
      </c>
      <c r="C9579" s="5">
        <v>44246</v>
      </c>
      <c r="D9579" s="37">
        <v>2021</v>
      </c>
      <c r="E9579" s="5" t="str">
        <f>TEXT(Sales[[#This Row],[Invoice Date]],"mmm")</f>
        <v>Feb</v>
      </c>
      <c r="F9579" s="4" t="s">
        <v>15</v>
      </c>
      <c r="G9579" s="4" t="s">
        <v>133</v>
      </c>
      <c r="H9579" s="4" t="s">
        <v>134</v>
      </c>
      <c r="I9579" s="6" t="s">
        <v>22</v>
      </c>
      <c r="J9579" s="7">
        <v>41</v>
      </c>
      <c r="K9579" s="8">
        <v>96</v>
      </c>
      <c r="L9579" s="9">
        <f t="shared" si="149"/>
        <v>3936</v>
      </c>
      <c r="M9579" s="9">
        <v>1298.8799999999999</v>
      </c>
      <c r="N9579" s="10">
        <v>0.32999999999999996</v>
      </c>
      <c r="O9579" s="4" t="s">
        <v>24</v>
      </c>
    </row>
    <row r="9580" spans="1:15" ht="14.25" customHeight="1" x14ac:dyDescent="0.25">
      <c r="A9580" s="4" t="s">
        <v>61</v>
      </c>
      <c r="B9580" s="4">
        <v>1185732</v>
      </c>
      <c r="C9580" s="5">
        <v>44246</v>
      </c>
      <c r="D9580" s="37">
        <v>2021</v>
      </c>
      <c r="E9580" s="5" t="str">
        <f>TEXT(Sales[[#This Row],[Invoice Date]],"mmm")</f>
        <v>Feb</v>
      </c>
      <c r="F9580" s="4" t="s">
        <v>15</v>
      </c>
      <c r="G9580" s="4" t="s">
        <v>133</v>
      </c>
      <c r="H9580" s="4" t="s">
        <v>134</v>
      </c>
      <c r="I9580" s="6" t="s">
        <v>23</v>
      </c>
      <c r="J9580" s="7">
        <v>36</v>
      </c>
      <c r="K9580" s="8">
        <v>124</v>
      </c>
      <c r="L9580" s="9">
        <f t="shared" si="149"/>
        <v>4464</v>
      </c>
      <c r="M9580" s="9">
        <v>1785.6</v>
      </c>
      <c r="N9580" s="10">
        <v>0.39999999999999997</v>
      </c>
      <c r="O9580" s="4" t="s">
        <v>24</v>
      </c>
    </row>
    <row r="9581" spans="1:15" ht="14.25" customHeight="1" x14ac:dyDescent="0.25">
      <c r="A9581" s="4" t="s">
        <v>61</v>
      </c>
      <c r="B9581" s="4">
        <v>1185732</v>
      </c>
      <c r="C9581" s="5">
        <v>44272</v>
      </c>
      <c r="D9581" s="37">
        <v>2021</v>
      </c>
      <c r="E9581" s="5" t="str">
        <f>TEXT(Sales[[#This Row],[Invoice Date]],"mmm")</f>
        <v>Mar</v>
      </c>
      <c r="F9581" s="4" t="s">
        <v>15</v>
      </c>
      <c r="G9581" s="4" t="s">
        <v>133</v>
      </c>
      <c r="H9581" s="4" t="s">
        <v>134</v>
      </c>
      <c r="I9581" s="6" t="s">
        <v>17</v>
      </c>
      <c r="J9581" s="7">
        <v>39</v>
      </c>
      <c r="K9581" s="8">
        <v>188</v>
      </c>
      <c r="L9581" s="9">
        <f t="shared" si="149"/>
        <v>7332</v>
      </c>
      <c r="M9581" s="9">
        <v>3372.7200000000003</v>
      </c>
      <c r="N9581" s="10">
        <v>0.46</v>
      </c>
      <c r="O9581" s="4" t="s">
        <v>24</v>
      </c>
    </row>
    <row r="9582" spans="1:15" ht="14.25" customHeight="1" x14ac:dyDescent="0.25">
      <c r="A9582" s="4" t="s">
        <v>61</v>
      </c>
      <c r="B9582" s="4">
        <v>1185732</v>
      </c>
      <c r="C9582" s="5">
        <v>44272</v>
      </c>
      <c r="D9582" s="37">
        <v>2021</v>
      </c>
      <c r="E9582" s="5" t="str">
        <f>TEXT(Sales[[#This Row],[Invoice Date]],"mmm")</f>
        <v>Mar</v>
      </c>
      <c r="F9582" s="4" t="s">
        <v>15</v>
      </c>
      <c r="G9582" s="4" t="s">
        <v>133</v>
      </c>
      <c r="H9582" s="4" t="s">
        <v>134</v>
      </c>
      <c r="I9582" s="6" t="s">
        <v>19</v>
      </c>
      <c r="J9582" s="7">
        <v>36</v>
      </c>
      <c r="K9582" s="8">
        <v>88</v>
      </c>
      <c r="L9582" s="9">
        <f t="shared" si="149"/>
        <v>3168</v>
      </c>
      <c r="M9582" s="9">
        <v>1457.28</v>
      </c>
      <c r="N9582" s="10">
        <v>0.46</v>
      </c>
      <c r="O9582" s="4" t="s">
        <v>24</v>
      </c>
    </row>
    <row r="9583" spans="1:15" ht="14.25" customHeight="1" x14ac:dyDescent="0.25">
      <c r="A9583" s="4" t="s">
        <v>61</v>
      </c>
      <c r="B9583" s="4">
        <v>1185732</v>
      </c>
      <c r="C9583" s="5">
        <v>44272</v>
      </c>
      <c r="D9583" s="37">
        <v>2021</v>
      </c>
      <c r="E9583" s="5" t="str">
        <f>TEXT(Sales[[#This Row],[Invoice Date]],"mmm")</f>
        <v>Mar</v>
      </c>
      <c r="F9583" s="4" t="s">
        <v>15</v>
      </c>
      <c r="G9583" s="4" t="s">
        <v>133</v>
      </c>
      <c r="H9583" s="4" t="s">
        <v>134</v>
      </c>
      <c r="I9583" s="6" t="s">
        <v>20</v>
      </c>
      <c r="J9583" s="7">
        <v>32</v>
      </c>
      <c r="K9583" s="8">
        <v>105</v>
      </c>
      <c r="L9583" s="9">
        <f t="shared" si="149"/>
        <v>3360</v>
      </c>
      <c r="M9583" s="9">
        <v>1142.3999999999999</v>
      </c>
      <c r="N9583" s="10">
        <v>0.33999999999999997</v>
      </c>
      <c r="O9583" s="4" t="s">
        <v>24</v>
      </c>
    </row>
    <row r="9584" spans="1:15" ht="14.25" customHeight="1" x14ac:dyDescent="0.25">
      <c r="A9584" s="4" t="s">
        <v>61</v>
      </c>
      <c r="B9584" s="4">
        <v>1185732</v>
      </c>
      <c r="C9584" s="5">
        <v>44272</v>
      </c>
      <c r="D9584" s="37">
        <v>2021</v>
      </c>
      <c r="E9584" s="5" t="str">
        <f>TEXT(Sales[[#This Row],[Invoice Date]],"mmm")</f>
        <v>Mar</v>
      </c>
      <c r="F9584" s="4" t="s">
        <v>15</v>
      </c>
      <c r="G9584" s="4" t="s">
        <v>133</v>
      </c>
      <c r="H9584" s="4" t="s">
        <v>134</v>
      </c>
      <c r="I9584" s="6" t="s">
        <v>21</v>
      </c>
      <c r="J9584" s="7">
        <v>33</v>
      </c>
      <c r="K9584" s="8">
        <v>45</v>
      </c>
      <c r="L9584" s="9">
        <f t="shared" si="149"/>
        <v>1485</v>
      </c>
      <c r="M9584" s="9">
        <v>549.45000000000005</v>
      </c>
      <c r="N9584" s="10">
        <v>0.37</v>
      </c>
      <c r="O9584" s="4" t="s">
        <v>24</v>
      </c>
    </row>
    <row r="9585" spans="1:15" ht="14.25" customHeight="1" x14ac:dyDescent="0.25">
      <c r="A9585" s="4" t="s">
        <v>61</v>
      </c>
      <c r="B9585" s="4">
        <v>1185732</v>
      </c>
      <c r="C9585" s="5">
        <v>44272</v>
      </c>
      <c r="D9585" s="37">
        <v>2021</v>
      </c>
      <c r="E9585" s="5" t="str">
        <f>TEXT(Sales[[#This Row],[Invoice Date]],"mmm")</f>
        <v>Mar</v>
      </c>
      <c r="F9585" s="4" t="s">
        <v>15</v>
      </c>
      <c r="G9585" s="4" t="s">
        <v>133</v>
      </c>
      <c r="H9585" s="4" t="s">
        <v>134</v>
      </c>
      <c r="I9585" s="6" t="s">
        <v>22</v>
      </c>
      <c r="J9585" s="7">
        <v>47</v>
      </c>
      <c r="K9585" s="8">
        <v>60</v>
      </c>
      <c r="L9585" s="9">
        <f t="shared" si="149"/>
        <v>2820</v>
      </c>
      <c r="M9585" s="9">
        <v>930.59999999999991</v>
      </c>
      <c r="N9585" s="10">
        <v>0.32999999999999996</v>
      </c>
      <c r="O9585" s="4" t="s">
        <v>24</v>
      </c>
    </row>
    <row r="9586" spans="1:15" ht="14.25" customHeight="1" x14ac:dyDescent="0.25">
      <c r="A9586" s="4" t="s">
        <v>61</v>
      </c>
      <c r="B9586" s="4">
        <v>1185732</v>
      </c>
      <c r="C9586" s="5">
        <v>44272</v>
      </c>
      <c r="D9586" s="37">
        <v>2021</v>
      </c>
      <c r="E9586" s="5" t="str">
        <f>TEXT(Sales[[#This Row],[Invoice Date]],"mmm")</f>
        <v>Mar</v>
      </c>
      <c r="F9586" s="4" t="s">
        <v>15</v>
      </c>
      <c r="G9586" s="4" t="s">
        <v>133</v>
      </c>
      <c r="H9586" s="4" t="s">
        <v>134</v>
      </c>
      <c r="I9586" s="6" t="s">
        <v>23</v>
      </c>
      <c r="J9586" s="7">
        <v>36</v>
      </c>
      <c r="K9586" s="8">
        <v>99</v>
      </c>
      <c r="L9586" s="9">
        <f t="shared" si="149"/>
        <v>3564</v>
      </c>
      <c r="M9586" s="9">
        <v>1354.32</v>
      </c>
      <c r="N9586" s="10">
        <v>0.38</v>
      </c>
      <c r="O9586" s="4" t="s">
        <v>24</v>
      </c>
    </row>
    <row r="9587" spans="1:15" ht="14.25" customHeight="1" x14ac:dyDescent="0.25">
      <c r="A9587" s="4" t="s">
        <v>61</v>
      </c>
      <c r="B9587" s="4">
        <v>1185732</v>
      </c>
      <c r="C9587" s="5">
        <v>44304</v>
      </c>
      <c r="D9587" s="37">
        <v>2021</v>
      </c>
      <c r="E9587" s="5" t="str">
        <f>TEXT(Sales[[#This Row],[Invoice Date]],"mmm")</f>
        <v>Apr</v>
      </c>
      <c r="F9587" s="4" t="s">
        <v>15</v>
      </c>
      <c r="G9587" s="4" t="s">
        <v>133</v>
      </c>
      <c r="H9587" s="4" t="s">
        <v>134</v>
      </c>
      <c r="I9587" s="6" t="s">
        <v>17</v>
      </c>
      <c r="J9587" s="7">
        <v>33</v>
      </c>
      <c r="K9587" s="8">
        <v>187</v>
      </c>
      <c r="L9587" s="9">
        <f t="shared" si="149"/>
        <v>6171</v>
      </c>
      <c r="M9587" s="9">
        <v>2591.8200000000002</v>
      </c>
      <c r="N9587" s="10">
        <v>0.42000000000000004</v>
      </c>
      <c r="O9587" s="4" t="s">
        <v>24</v>
      </c>
    </row>
    <row r="9588" spans="1:15" ht="14.25" customHeight="1" x14ac:dyDescent="0.25">
      <c r="A9588" s="4" t="s">
        <v>61</v>
      </c>
      <c r="B9588" s="4">
        <v>1185732</v>
      </c>
      <c r="C9588" s="5">
        <v>44304</v>
      </c>
      <c r="D9588" s="37">
        <v>2021</v>
      </c>
      <c r="E9588" s="5" t="str">
        <f>TEXT(Sales[[#This Row],[Invoice Date]],"mmm")</f>
        <v>Apr</v>
      </c>
      <c r="F9588" s="4" t="s">
        <v>15</v>
      </c>
      <c r="G9588" s="4" t="s">
        <v>133</v>
      </c>
      <c r="H9588" s="4" t="s">
        <v>134</v>
      </c>
      <c r="I9588" s="6" t="s">
        <v>19</v>
      </c>
      <c r="J9588" s="7">
        <v>38</v>
      </c>
      <c r="K9588" s="8">
        <v>85</v>
      </c>
      <c r="L9588" s="9">
        <f t="shared" si="149"/>
        <v>3230</v>
      </c>
      <c r="M9588" s="9">
        <v>1356.6000000000001</v>
      </c>
      <c r="N9588" s="10">
        <v>0.42000000000000004</v>
      </c>
      <c r="O9588" s="4" t="s">
        <v>24</v>
      </c>
    </row>
    <row r="9589" spans="1:15" ht="14.25" customHeight="1" x14ac:dyDescent="0.25">
      <c r="A9589" s="4" t="s">
        <v>61</v>
      </c>
      <c r="B9589" s="4">
        <v>1185732</v>
      </c>
      <c r="C9589" s="5">
        <v>44304</v>
      </c>
      <c r="D9589" s="37">
        <v>2021</v>
      </c>
      <c r="E9589" s="5" t="str">
        <f>TEXT(Sales[[#This Row],[Invoice Date]],"mmm")</f>
        <v>Apr</v>
      </c>
      <c r="F9589" s="4" t="s">
        <v>15</v>
      </c>
      <c r="G9589" s="4" t="s">
        <v>133</v>
      </c>
      <c r="H9589" s="4" t="s">
        <v>134</v>
      </c>
      <c r="I9589" s="6" t="s">
        <v>20</v>
      </c>
      <c r="J9589" s="7">
        <v>26</v>
      </c>
      <c r="K9589" s="8">
        <v>80</v>
      </c>
      <c r="L9589" s="9">
        <f t="shared" si="149"/>
        <v>2080</v>
      </c>
      <c r="M9589" s="9">
        <v>707.19999999999993</v>
      </c>
      <c r="N9589" s="10">
        <v>0.33999999999999997</v>
      </c>
      <c r="O9589" s="4" t="s">
        <v>24</v>
      </c>
    </row>
    <row r="9590" spans="1:15" ht="14.25" customHeight="1" x14ac:dyDescent="0.25">
      <c r="A9590" s="4" t="s">
        <v>61</v>
      </c>
      <c r="B9590" s="4">
        <v>1185732</v>
      </c>
      <c r="C9590" s="5">
        <v>44304</v>
      </c>
      <c r="D9590" s="37">
        <v>2021</v>
      </c>
      <c r="E9590" s="5" t="str">
        <f>TEXT(Sales[[#This Row],[Invoice Date]],"mmm")</f>
        <v>Apr</v>
      </c>
      <c r="F9590" s="4" t="s">
        <v>15</v>
      </c>
      <c r="G9590" s="4" t="s">
        <v>133</v>
      </c>
      <c r="H9590" s="4" t="s">
        <v>134</v>
      </c>
      <c r="I9590" s="6" t="s">
        <v>21</v>
      </c>
      <c r="J9590" s="7">
        <v>35</v>
      </c>
      <c r="K9590" s="8">
        <v>53</v>
      </c>
      <c r="L9590" s="9">
        <f t="shared" si="149"/>
        <v>1855</v>
      </c>
      <c r="M9590" s="9">
        <v>593.6</v>
      </c>
      <c r="N9590" s="10">
        <v>0.32</v>
      </c>
      <c r="O9590" s="4" t="s">
        <v>24</v>
      </c>
    </row>
    <row r="9591" spans="1:15" ht="14.25" customHeight="1" x14ac:dyDescent="0.25">
      <c r="A9591" s="4" t="s">
        <v>61</v>
      </c>
      <c r="B9591" s="4">
        <v>1185732</v>
      </c>
      <c r="C9591" s="5">
        <v>44304</v>
      </c>
      <c r="D9591" s="37">
        <v>2021</v>
      </c>
      <c r="E9591" s="5" t="str">
        <f>TEXT(Sales[[#This Row],[Invoice Date]],"mmm")</f>
        <v>Apr</v>
      </c>
      <c r="F9591" s="4" t="s">
        <v>15</v>
      </c>
      <c r="G9591" s="4" t="s">
        <v>133</v>
      </c>
      <c r="H9591" s="4" t="s">
        <v>134</v>
      </c>
      <c r="I9591" s="6" t="s">
        <v>22</v>
      </c>
      <c r="J9591" s="7">
        <v>40</v>
      </c>
      <c r="K9591" s="8">
        <v>61</v>
      </c>
      <c r="L9591" s="9">
        <f t="shared" si="149"/>
        <v>2440</v>
      </c>
      <c r="M9591" s="9">
        <v>805.19999999999993</v>
      </c>
      <c r="N9591" s="10">
        <v>0.32999999999999996</v>
      </c>
      <c r="O9591" s="4" t="s">
        <v>24</v>
      </c>
    </row>
    <row r="9592" spans="1:15" ht="14.25" customHeight="1" x14ac:dyDescent="0.25">
      <c r="A9592" s="4" t="s">
        <v>61</v>
      </c>
      <c r="B9592" s="4">
        <v>1185732</v>
      </c>
      <c r="C9592" s="5">
        <v>44304</v>
      </c>
      <c r="D9592" s="37">
        <v>2021</v>
      </c>
      <c r="E9592" s="5" t="str">
        <f>TEXT(Sales[[#This Row],[Invoice Date]],"mmm")</f>
        <v>Apr</v>
      </c>
      <c r="F9592" s="4" t="s">
        <v>15</v>
      </c>
      <c r="G9592" s="4" t="s">
        <v>133</v>
      </c>
      <c r="H9592" s="4" t="s">
        <v>134</v>
      </c>
      <c r="I9592" s="6" t="s">
        <v>23</v>
      </c>
      <c r="J9592" s="7">
        <v>33</v>
      </c>
      <c r="K9592" s="8">
        <v>101</v>
      </c>
      <c r="L9592" s="9">
        <f t="shared" si="149"/>
        <v>3333</v>
      </c>
      <c r="M9592" s="9">
        <v>1233.21</v>
      </c>
      <c r="N9592" s="10">
        <v>0.37</v>
      </c>
      <c r="O9592" s="4" t="s">
        <v>24</v>
      </c>
    </row>
    <row r="9593" spans="1:15" ht="14.25" customHeight="1" x14ac:dyDescent="0.25">
      <c r="A9593" s="4" t="s">
        <v>61</v>
      </c>
      <c r="B9593" s="4">
        <v>1185732</v>
      </c>
      <c r="C9593" s="5">
        <v>44333</v>
      </c>
      <c r="D9593" s="37">
        <v>2021</v>
      </c>
      <c r="E9593" s="5" t="str">
        <f>TEXT(Sales[[#This Row],[Invoice Date]],"mmm")</f>
        <v>May</v>
      </c>
      <c r="F9593" s="4" t="s">
        <v>15</v>
      </c>
      <c r="G9593" s="4" t="s">
        <v>133</v>
      </c>
      <c r="H9593" s="4" t="s">
        <v>134</v>
      </c>
      <c r="I9593" s="6" t="s">
        <v>17</v>
      </c>
      <c r="J9593" s="7">
        <v>47</v>
      </c>
      <c r="K9593" s="8">
        <v>196</v>
      </c>
      <c r="L9593" s="9">
        <f t="shared" si="149"/>
        <v>9212</v>
      </c>
      <c r="M9593" s="9">
        <v>3961.1600000000003</v>
      </c>
      <c r="N9593" s="10">
        <v>0.43000000000000005</v>
      </c>
      <c r="O9593" s="4" t="s">
        <v>24</v>
      </c>
    </row>
    <row r="9594" spans="1:15" ht="14.25" customHeight="1" x14ac:dyDescent="0.25">
      <c r="A9594" s="4" t="s">
        <v>61</v>
      </c>
      <c r="B9594" s="4">
        <v>1185732</v>
      </c>
      <c r="C9594" s="5">
        <v>44333</v>
      </c>
      <c r="D9594" s="37">
        <v>2021</v>
      </c>
      <c r="E9594" s="5" t="str">
        <f>TEXT(Sales[[#This Row],[Invoice Date]],"mmm")</f>
        <v>May</v>
      </c>
      <c r="F9594" s="4" t="s">
        <v>15</v>
      </c>
      <c r="G9594" s="4" t="s">
        <v>133</v>
      </c>
      <c r="H9594" s="4" t="s">
        <v>134</v>
      </c>
      <c r="I9594" s="6" t="s">
        <v>19</v>
      </c>
      <c r="J9594" s="7">
        <v>40</v>
      </c>
      <c r="K9594" s="8">
        <v>93</v>
      </c>
      <c r="L9594" s="9">
        <f t="shared" si="149"/>
        <v>3720</v>
      </c>
      <c r="M9594" s="9">
        <v>1599.6000000000001</v>
      </c>
      <c r="N9594" s="10">
        <v>0.43000000000000005</v>
      </c>
      <c r="O9594" s="4" t="s">
        <v>24</v>
      </c>
    </row>
    <row r="9595" spans="1:15" ht="14.25" customHeight="1" x14ac:dyDescent="0.25">
      <c r="A9595" s="4" t="s">
        <v>61</v>
      </c>
      <c r="B9595" s="4">
        <v>1185732</v>
      </c>
      <c r="C9595" s="5">
        <v>44333</v>
      </c>
      <c r="D9595" s="37">
        <v>2021</v>
      </c>
      <c r="E9595" s="5" t="str">
        <f>TEXT(Sales[[#This Row],[Invoice Date]],"mmm")</f>
        <v>May</v>
      </c>
      <c r="F9595" s="4" t="s">
        <v>15</v>
      </c>
      <c r="G9595" s="4" t="s">
        <v>133</v>
      </c>
      <c r="H9595" s="4" t="s">
        <v>134</v>
      </c>
      <c r="I9595" s="6" t="s">
        <v>20</v>
      </c>
      <c r="J9595" s="7">
        <v>42</v>
      </c>
      <c r="K9595" s="8">
        <v>101</v>
      </c>
      <c r="L9595" s="9">
        <f t="shared" si="149"/>
        <v>4242</v>
      </c>
      <c r="M9595" s="9">
        <v>1442.28</v>
      </c>
      <c r="N9595" s="10">
        <v>0.33999999999999997</v>
      </c>
      <c r="O9595" s="4" t="s">
        <v>24</v>
      </c>
    </row>
    <row r="9596" spans="1:15" ht="14.25" customHeight="1" x14ac:dyDescent="0.25">
      <c r="A9596" s="4" t="s">
        <v>61</v>
      </c>
      <c r="B9596" s="4">
        <v>1185732</v>
      </c>
      <c r="C9596" s="5">
        <v>44333</v>
      </c>
      <c r="D9596" s="37">
        <v>2021</v>
      </c>
      <c r="E9596" s="5" t="str">
        <f>TEXT(Sales[[#This Row],[Invoice Date]],"mmm")</f>
        <v>May</v>
      </c>
      <c r="F9596" s="4" t="s">
        <v>15</v>
      </c>
      <c r="G9596" s="4" t="s">
        <v>133</v>
      </c>
      <c r="H9596" s="4" t="s">
        <v>134</v>
      </c>
      <c r="I9596" s="6" t="s">
        <v>21</v>
      </c>
      <c r="J9596" s="7">
        <v>41</v>
      </c>
      <c r="K9596" s="8">
        <v>91</v>
      </c>
      <c r="L9596" s="9">
        <f t="shared" si="149"/>
        <v>3731</v>
      </c>
      <c r="M9596" s="9">
        <v>1268.54</v>
      </c>
      <c r="N9596" s="10">
        <v>0.33999999999999997</v>
      </c>
      <c r="O9596" s="4" t="s">
        <v>24</v>
      </c>
    </row>
    <row r="9597" spans="1:15" ht="14.25" customHeight="1" x14ac:dyDescent="0.25">
      <c r="A9597" s="4" t="s">
        <v>61</v>
      </c>
      <c r="B9597" s="4">
        <v>1185732</v>
      </c>
      <c r="C9597" s="5">
        <v>44333</v>
      </c>
      <c r="D9597" s="37">
        <v>2021</v>
      </c>
      <c r="E9597" s="5" t="str">
        <f>TEXT(Sales[[#This Row],[Invoice Date]],"mmm")</f>
        <v>May</v>
      </c>
      <c r="F9597" s="4" t="s">
        <v>15</v>
      </c>
      <c r="G9597" s="4" t="s">
        <v>133</v>
      </c>
      <c r="H9597" s="4" t="s">
        <v>134</v>
      </c>
      <c r="I9597" s="6" t="s">
        <v>22</v>
      </c>
      <c r="J9597" s="7">
        <v>52</v>
      </c>
      <c r="K9597" s="8">
        <v>90</v>
      </c>
      <c r="L9597" s="9">
        <f t="shared" si="149"/>
        <v>4680</v>
      </c>
      <c r="M9597" s="9">
        <v>1497.6000000000001</v>
      </c>
      <c r="N9597" s="10">
        <v>0.32</v>
      </c>
      <c r="O9597" s="4" t="s">
        <v>24</v>
      </c>
    </row>
    <row r="9598" spans="1:15" ht="14.25" customHeight="1" x14ac:dyDescent="0.25">
      <c r="A9598" s="4" t="s">
        <v>61</v>
      </c>
      <c r="B9598" s="4">
        <v>1185732</v>
      </c>
      <c r="C9598" s="5">
        <v>44333</v>
      </c>
      <c r="D9598" s="37">
        <v>2021</v>
      </c>
      <c r="E9598" s="5" t="str">
        <f>TEXT(Sales[[#This Row],[Invoice Date]],"mmm")</f>
        <v>May</v>
      </c>
      <c r="F9598" s="4" t="s">
        <v>15</v>
      </c>
      <c r="G9598" s="4" t="s">
        <v>133</v>
      </c>
      <c r="H9598" s="4" t="s">
        <v>134</v>
      </c>
      <c r="I9598" s="6" t="s">
        <v>23</v>
      </c>
      <c r="J9598" s="7">
        <v>46</v>
      </c>
      <c r="K9598" s="8">
        <v>140</v>
      </c>
      <c r="L9598" s="9">
        <f t="shared" si="149"/>
        <v>6440</v>
      </c>
      <c r="M9598" s="9">
        <v>2511.6</v>
      </c>
      <c r="N9598" s="10">
        <v>0.38999999999999996</v>
      </c>
      <c r="O9598" s="4" t="s">
        <v>24</v>
      </c>
    </row>
    <row r="9599" spans="1:15" ht="14.25" customHeight="1" x14ac:dyDescent="0.25">
      <c r="A9599" s="4" t="s">
        <v>61</v>
      </c>
      <c r="B9599" s="4">
        <v>1185732</v>
      </c>
      <c r="C9599" s="5">
        <v>44366</v>
      </c>
      <c r="D9599" s="37">
        <v>2021</v>
      </c>
      <c r="E9599" s="5" t="str">
        <f>TEXT(Sales[[#This Row],[Invoice Date]],"mmm")</f>
        <v>Jun</v>
      </c>
      <c r="F9599" s="4" t="s">
        <v>15</v>
      </c>
      <c r="G9599" s="4" t="s">
        <v>133</v>
      </c>
      <c r="H9599" s="4" t="s">
        <v>134</v>
      </c>
      <c r="I9599" s="6" t="s">
        <v>17</v>
      </c>
      <c r="J9599" s="7">
        <v>44</v>
      </c>
      <c r="K9599" s="8">
        <v>216</v>
      </c>
      <c r="L9599" s="9">
        <f t="shared" si="149"/>
        <v>9504</v>
      </c>
      <c r="M9599" s="9">
        <v>4371.84</v>
      </c>
      <c r="N9599" s="10">
        <v>0.46</v>
      </c>
      <c r="O9599" s="4" t="s">
        <v>24</v>
      </c>
    </row>
    <row r="9600" spans="1:15" ht="14.25" customHeight="1" x14ac:dyDescent="0.25">
      <c r="A9600" s="4" t="s">
        <v>61</v>
      </c>
      <c r="B9600" s="4">
        <v>1185732</v>
      </c>
      <c r="C9600" s="5">
        <v>44366</v>
      </c>
      <c r="D9600" s="37">
        <v>2021</v>
      </c>
      <c r="E9600" s="5" t="str">
        <f>TEXT(Sales[[#This Row],[Invoice Date]],"mmm")</f>
        <v>Jun</v>
      </c>
      <c r="F9600" s="4" t="s">
        <v>15</v>
      </c>
      <c r="G9600" s="4" t="s">
        <v>133</v>
      </c>
      <c r="H9600" s="4" t="s">
        <v>134</v>
      </c>
      <c r="I9600" s="6" t="s">
        <v>19</v>
      </c>
      <c r="J9600" s="7">
        <v>40</v>
      </c>
      <c r="K9600" s="8">
        <v>140</v>
      </c>
      <c r="L9600" s="9">
        <f t="shared" si="149"/>
        <v>5600</v>
      </c>
      <c r="M9600" s="9">
        <v>2632</v>
      </c>
      <c r="N9600" s="10">
        <v>0.47000000000000003</v>
      </c>
      <c r="O9600" s="4" t="s">
        <v>24</v>
      </c>
    </row>
    <row r="9601" spans="1:15" ht="14.25" customHeight="1" x14ac:dyDescent="0.25">
      <c r="A9601" s="4" t="s">
        <v>61</v>
      </c>
      <c r="B9601" s="4">
        <v>1185732</v>
      </c>
      <c r="C9601" s="5">
        <v>44366</v>
      </c>
      <c r="D9601" s="37">
        <v>2021</v>
      </c>
      <c r="E9601" s="5" t="str">
        <f>TEXT(Sales[[#This Row],[Invoice Date]],"mmm")</f>
        <v>Jun</v>
      </c>
      <c r="F9601" s="4" t="s">
        <v>15</v>
      </c>
      <c r="G9601" s="4" t="s">
        <v>133</v>
      </c>
      <c r="H9601" s="4" t="s">
        <v>134</v>
      </c>
      <c r="I9601" s="6" t="s">
        <v>20</v>
      </c>
      <c r="J9601" s="7">
        <v>43</v>
      </c>
      <c r="K9601" s="8">
        <v>109</v>
      </c>
      <c r="L9601" s="9">
        <f t="shared" si="149"/>
        <v>4687</v>
      </c>
      <c r="M9601" s="9">
        <v>1687.32</v>
      </c>
      <c r="N9601" s="10">
        <v>0.36</v>
      </c>
      <c r="O9601" s="4" t="s">
        <v>24</v>
      </c>
    </row>
    <row r="9602" spans="1:15" ht="14.25" customHeight="1" x14ac:dyDescent="0.25">
      <c r="A9602" s="4" t="s">
        <v>61</v>
      </c>
      <c r="B9602" s="4">
        <v>1185732</v>
      </c>
      <c r="C9602" s="5">
        <v>44366</v>
      </c>
      <c r="D9602" s="37">
        <v>2021</v>
      </c>
      <c r="E9602" s="5" t="str">
        <f>TEXT(Sales[[#This Row],[Invoice Date]],"mmm")</f>
        <v>Jun</v>
      </c>
      <c r="F9602" s="4" t="s">
        <v>15</v>
      </c>
      <c r="G9602" s="4" t="s">
        <v>133</v>
      </c>
      <c r="H9602" s="4" t="s">
        <v>134</v>
      </c>
      <c r="I9602" s="6" t="s">
        <v>21</v>
      </c>
      <c r="J9602" s="7">
        <v>37</v>
      </c>
      <c r="K9602" s="8">
        <v>104</v>
      </c>
      <c r="L9602" s="9">
        <f t="shared" si="149"/>
        <v>3848</v>
      </c>
      <c r="M9602" s="9">
        <v>1308.32</v>
      </c>
      <c r="N9602" s="10">
        <v>0.33999999999999997</v>
      </c>
      <c r="O9602" s="4" t="s">
        <v>24</v>
      </c>
    </row>
    <row r="9603" spans="1:15" ht="14.25" customHeight="1" x14ac:dyDescent="0.25">
      <c r="A9603" s="4" t="s">
        <v>61</v>
      </c>
      <c r="B9603" s="4">
        <v>1185732</v>
      </c>
      <c r="C9603" s="5">
        <v>44366</v>
      </c>
      <c r="D9603" s="37">
        <v>2021</v>
      </c>
      <c r="E9603" s="5" t="str">
        <f>TEXT(Sales[[#This Row],[Invoice Date]],"mmm")</f>
        <v>Jun</v>
      </c>
      <c r="F9603" s="4" t="s">
        <v>15</v>
      </c>
      <c r="G9603" s="4" t="s">
        <v>133</v>
      </c>
      <c r="H9603" s="4" t="s">
        <v>134</v>
      </c>
      <c r="I9603" s="6" t="s">
        <v>22</v>
      </c>
      <c r="J9603" s="7">
        <v>47</v>
      </c>
      <c r="K9603" s="8">
        <v>114</v>
      </c>
      <c r="L9603" s="9">
        <f t="shared" ref="L9603:L9649" si="150">J9603*K9603</f>
        <v>5358</v>
      </c>
      <c r="M9603" s="9">
        <v>1982.46</v>
      </c>
      <c r="N9603" s="10">
        <v>0.37</v>
      </c>
      <c r="O9603" s="4" t="s">
        <v>24</v>
      </c>
    </row>
    <row r="9604" spans="1:15" ht="14.25" customHeight="1" x14ac:dyDescent="0.25">
      <c r="A9604" s="4" t="s">
        <v>61</v>
      </c>
      <c r="B9604" s="4">
        <v>1185732</v>
      </c>
      <c r="C9604" s="5">
        <v>44366</v>
      </c>
      <c r="D9604" s="37">
        <v>2021</v>
      </c>
      <c r="E9604" s="5" t="str">
        <f>TEXT(Sales[[#This Row],[Invoice Date]],"mmm")</f>
        <v>Jun</v>
      </c>
      <c r="F9604" s="4" t="s">
        <v>15</v>
      </c>
      <c r="G9604" s="4" t="s">
        <v>133</v>
      </c>
      <c r="H9604" s="4" t="s">
        <v>134</v>
      </c>
      <c r="I9604" s="6" t="s">
        <v>23</v>
      </c>
      <c r="J9604" s="7">
        <v>50</v>
      </c>
      <c r="K9604" s="8">
        <v>162</v>
      </c>
      <c r="L9604" s="9">
        <f t="shared" si="150"/>
        <v>8100</v>
      </c>
      <c r="M9604" s="9">
        <v>3402</v>
      </c>
      <c r="N9604" s="10">
        <v>0.42</v>
      </c>
      <c r="O9604" s="4" t="s">
        <v>24</v>
      </c>
    </row>
    <row r="9605" spans="1:15" ht="14.25" customHeight="1" x14ac:dyDescent="0.25">
      <c r="A9605" s="4" t="s">
        <v>61</v>
      </c>
      <c r="B9605" s="4">
        <v>1185732</v>
      </c>
      <c r="C9605" s="5">
        <v>44394</v>
      </c>
      <c r="D9605" s="37">
        <v>2021</v>
      </c>
      <c r="E9605" s="5" t="str">
        <f>TEXT(Sales[[#This Row],[Invoice Date]],"mmm")</f>
        <v>Jul</v>
      </c>
      <c r="F9605" s="4" t="s">
        <v>15</v>
      </c>
      <c r="G9605" s="4" t="s">
        <v>133</v>
      </c>
      <c r="H9605" s="4" t="s">
        <v>134</v>
      </c>
      <c r="I9605" s="6" t="s">
        <v>17</v>
      </c>
      <c r="J9605" s="7">
        <v>49</v>
      </c>
      <c r="K9605" s="8">
        <v>224</v>
      </c>
      <c r="L9605" s="9">
        <f t="shared" si="150"/>
        <v>10976</v>
      </c>
      <c r="M9605" s="9">
        <v>4609.92</v>
      </c>
      <c r="N9605" s="10">
        <v>0.42000000000000004</v>
      </c>
      <c r="O9605" s="4" t="s">
        <v>24</v>
      </c>
    </row>
    <row r="9606" spans="1:15" ht="14.25" customHeight="1" x14ac:dyDescent="0.25">
      <c r="A9606" s="4" t="s">
        <v>61</v>
      </c>
      <c r="B9606" s="4">
        <v>1185732</v>
      </c>
      <c r="C9606" s="5">
        <v>44394</v>
      </c>
      <c r="D9606" s="37">
        <v>2021</v>
      </c>
      <c r="E9606" s="5" t="str">
        <f>TEXT(Sales[[#This Row],[Invoice Date]],"mmm")</f>
        <v>Jul</v>
      </c>
      <c r="F9606" s="4" t="s">
        <v>15</v>
      </c>
      <c r="G9606" s="4" t="s">
        <v>133</v>
      </c>
      <c r="H9606" s="4" t="s">
        <v>134</v>
      </c>
      <c r="I9606" s="6" t="s">
        <v>19</v>
      </c>
      <c r="J9606" s="7">
        <v>47</v>
      </c>
      <c r="K9606" s="8">
        <v>149</v>
      </c>
      <c r="L9606" s="9">
        <f t="shared" si="150"/>
        <v>7003</v>
      </c>
      <c r="M9606" s="9">
        <v>3081.32</v>
      </c>
      <c r="N9606" s="10">
        <v>0.44</v>
      </c>
      <c r="O9606" s="4" t="s">
        <v>24</v>
      </c>
    </row>
    <row r="9607" spans="1:15" ht="14.25" customHeight="1" x14ac:dyDescent="0.25">
      <c r="A9607" s="4" t="s">
        <v>61</v>
      </c>
      <c r="B9607" s="4">
        <v>1185732</v>
      </c>
      <c r="C9607" s="5">
        <v>44394</v>
      </c>
      <c r="D9607" s="37">
        <v>2021</v>
      </c>
      <c r="E9607" s="5" t="str">
        <f>TEXT(Sales[[#This Row],[Invoice Date]],"mmm")</f>
        <v>Jul</v>
      </c>
      <c r="F9607" s="4" t="s">
        <v>15</v>
      </c>
      <c r="G9607" s="4" t="s">
        <v>133</v>
      </c>
      <c r="H9607" s="4" t="s">
        <v>134</v>
      </c>
      <c r="I9607" s="6" t="s">
        <v>20</v>
      </c>
      <c r="J9607" s="7">
        <v>37</v>
      </c>
      <c r="K9607" s="8">
        <v>128</v>
      </c>
      <c r="L9607" s="9">
        <f t="shared" si="150"/>
        <v>4736</v>
      </c>
      <c r="M9607" s="9">
        <v>1704.96</v>
      </c>
      <c r="N9607" s="10">
        <v>0.36</v>
      </c>
      <c r="O9607" s="4" t="s">
        <v>24</v>
      </c>
    </row>
    <row r="9608" spans="1:15" ht="14.25" customHeight="1" x14ac:dyDescent="0.25">
      <c r="A9608" s="4" t="s">
        <v>61</v>
      </c>
      <c r="B9608" s="4">
        <v>1185732</v>
      </c>
      <c r="C9608" s="5">
        <v>44394</v>
      </c>
      <c r="D9608" s="37">
        <v>2021</v>
      </c>
      <c r="E9608" s="5" t="str">
        <f>TEXT(Sales[[#This Row],[Invoice Date]],"mmm")</f>
        <v>Jul</v>
      </c>
      <c r="F9608" s="4" t="s">
        <v>15</v>
      </c>
      <c r="G9608" s="4" t="s">
        <v>133</v>
      </c>
      <c r="H9608" s="4" t="s">
        <v>134</v>
      </c>
      <c r="I9608" s="6" t="s">
        <v>21</v>
      </c>
      <c r="J9608" s="7">
        <v>39</v>
      </c>
      <c r="K9608" s="8">
        <v>107</v>
      </c>
      <c r="L9608" s="9">
        <f t="shared" si="150"/>
        <v>4173</v>
      </c>
      <c r="M9608" s="9">
        <v>1460.55</v>
      </c>
      <c r="N9608" s="10">
        <v>0.35</v>
      </c>
      <c r="O9608" s="4" t="s">
        <v>24</v>
      </c>
    </row>
    <row r="9609" spans="1:15" ht="14.25" customHeight="1" x14ac:dyDescent="0.25">
      <c r="A9609" s="4" t="s">
        <v>61</v>
      </c>
      <c r="B9609" s="4">
        <v>1185732</v>
      </c>
      <c r="C9609" s="5">
        <v>44394</v>
      </c>
      <c r="D9609" s="37">
        <v>2021</v>
      </c>
      <c r="E9609" s="5" t="str">
        <f>TEXT(Sales[[#This Row],[Invoice Date]],"mmm")</f>
        <v>Jul</v>
      </c>
      <c r="F9609" s="4" t="s">
        <v>15</v>
      </c>
      <c r="G9609" s="4" t="s">
        <v>133</v>
      </c>
      <c r="H9609" s="4" t="s">
        <v>134</v>
      </c>
      <c r="I9609" s="6" t="s">
        <v>22</v>
      </c>
      <c r="J9609" s="7">
        <v>47</v>
      </c>
      <c r="K9609" s="8">
        <v>119</v>
      </c>
      <c r="L9609" s="9">
        <f t="shared" si="150"/>
        <v>5593</v>
      </c>
      <c r="M9609" s="9">
        <v>2069.41</v>
      </c>
      <c r="N9609" s="10">
        <v>0.37</v>
      </c>
      <c r="O9609" s="4" t="s">
        <v>24</v>
      </c>
    </row>
    <row r="9610" spans="1:15" ht="14.25" customHeight="1" x14ac:dyDescent="0.25">
      <c r="A9610" s="4" t="s">
        <v>61</v>
      </c>
      <c r="B9610" s="4">
        <v>1185732</v>
      </c>
      <c r="C9610" s="5">
        <v>44394</v>
      </c>
      <c r="D9610" s="37">
        <v>2021</v>
      </c>
      <c r="E9610" s="5" t="str">
        <f>TEXT(Sales[[#This Row],[Invoice Date]],"mmm")</f>
        <v>Jul</v>
      </c>
      <c r="F9610" s="4" t="s">
        <v>15</v>
      </c>
      <c r="G9610" s="4" t="s">
        <v>133</v>
      </c>
      <c r="H9610" s="4" t="s">
        <v>134</v>
      </c>
      <c r="I9610" s="6" t="s">
        <v>23</v>
      </c>
      <c r="J9610" s="7">
        <v>47</v>
      </c>
      <c r="K9610" s="8">
        <v>163</v>
      </c>
      <c r="L9610" s="9">
        <f t="shared" si="150"/>
        <v>7661</v>
      </c>
      <c r="M9610" s="9">
        <v>3064.3999999999996</v>
      </c>
      <c r="N9610" s="10">
        <v>0.39999999999999997</v>
      </c>
      <c r="O9610" s="4" t="s">
        <v>24</v>
      </c>
    </row>
    <row r="9611" spans="1:15" ht="14.25" customHeight="1" x14ac:dyDescent="0.25">
      <c r="A9611" s="4" t="s">
        <v>61</v>
      </c>
      <c r="B9611" s="4">
        <v>1185732</v>
      </c>
      <c r="C9611" s="5">
        <v>44426</v>
      </c>
      <c r="D9611" s="37">
        <v>2021</v>
      </c>
      <c r="E9611" s="5" t="str">
        <f>TEXT(Sales[[#This Row],[Invoice Date]],"mmm")</f>
        <v>Aug</v>
      </c>
      <c r="F9611" s="4" t="s">
        <v>15</v>
      </c>
      <c r="G9611" s="4" t="s">
        <v>133</v>
      </c>
      <c r="H9611" s="4" t="s">
        <v>134</v>
      </c>
      <c r="I9611" s="6" t="s">
        <v>17</v>
      </c>
      <c r="J9611" s="7">
        <v>48</v>
      </c>
      <c r="K9611" s="8">
        <v>203</v>
      </c>
      <c r="L9611" s="9">
        <f t="shared" si="150"/>
        <v>9744</v>
      </c>
      <c r="M9611" s="9">
        <v>4482.24</v>
      </c>
      <c r="N9611" s="10">
        <v>0.46</v>
      </c>
      <c r="O9611" s="4" t="s">
        <v>24</v>
      </c>
    </row>
    <row r="9612" spans="1:15" ht="14.25" customHeight="1" x14ac:dyDescent="0.25">
      <c r="A9612" s="4" t="s">
        <v>61</v>
      </c>
      <c r="B9612" s="4">
        <v>1185732</v>
      </c>
      <c r="C9612" s="5">
        <v>44426</v>
      </c>
      <c r="D9612" s="37">
        <v>2021</v>
      </c>
      <c r="E9612" s="5" t="str">
        <f>TEXT(Sales[[#This Row],[Invoice Date]],"mmm")</f>
        <v>Aug</v>
      </c>
      <c r="F9612" s="4" t="s">
        <v>15</v>
      </c>
      <c r="G9612" s="4" t="s">
        <v>133</v>
      </c>
      <c r="H9612" s="4" t="s">
        <v>134</v>
      </c>
      <c r="I9612" s="6" t="s">
        <v>19</v>
      </c>
      <c r="J9612" s="7">
        <v>39</v>
      </c>
      <c r="K9612" s="8">
        <v>135</v>
      </c>
      <c r="L9612" s="9">
        <f t="shared" si="150"/>
        <v>5265</v>
      </c>
      <c r="M9612" s="9">
        <v>2474.5500000000002</v>
      </c>
      <c r="N9612" s="10">
        <v>0.47000000000000003</v>
      </c>
      <c r="O9612" s="4" t="s">
        <v>24</v>
      </c>
    </row>
    <row r="9613" spans="1:15" ht="14.25" customHeight="1" x14ac:dyDescent="0.25">
      <c r="A9613" s="4" t="s">
        <v>61</v>
      </c>
      <c r="B9613" s="4">
        <v>1185732</v>
      </c>
      <c r="C9613" s="5">
        <v>44426</v>
      </c>
      <c r="D9613" s="37">
        <v>2021</v>
      </c>
      <c r="E9613" s="5" t="str">
        <f>TEXT(Sales[[#This Row],[Invoice Date]],"mmm")</f>
        <v>Aug</v>
      </c>
      <c r="F9613" s="4" t="s">
        <v>15</v>
      </c>
      <c r="G9613" s="4" t="s">
        <v>133</v>
      </c>
      <c r="H9613" s="4" t="s">
        <v>134</v>
      </c>
      <c r="I9613" s="6" t="s">
        <v>20</v>
      </c>
      <c r="J9613" s="7">
        <v>39</v>
      </c>
      <c r="K9613" s="8">
        <v>113</v>
      </c>
      <c r="L9613" s="9">
        <f t="shared" si="150"/>
        <v>4407</v>
      </c>
      <c r="M9613" s="9">
        <v>1542.4499999999998</v>
      </c>
      <c r="N9613" s="10">
        <v>0.35</v>
      </c>
      <c r="O9613" s="4" t="s">
        <v>24</v>
      </c>
    </row>
    <row r="9614" spans="1:15" ht="14.25" customHeight="1" x14ac:dyDescent="0.25">
      <c r="A9614" s="4" t="s">
        <v>61</v>
      </c>
      <c r="B9614" s="4">
        <v>1185732</v>
      </c>
      <c r="C9614" s="5">
        <v>44426</v>
      </c>
      <c r="D9614" s="37">
        <v>2021</v>
      </c>
      <c r="E9614" s="5" t="str">
        <f>TEXT(Sales[[#This Row],[Invoice Date]],"mmm")</f>
        <v>Aug</v>
      </c>
      <c r="F9614" s="4" t="s">
        <v>15</v>
      </c>
      <c r="G9614" s="4" t="s">
        <v>133</v>
      </c>
      <c r="H9614" s="4" t="s">
        <v>134</v>
      </c>
      <c r="I9614" s="6" t="s">
        <v>21</v>
      </c>
      <c r="J9614" s="7">
        <v>42</v>
      </c>
      <c r="K9614" s="8">
        <v>88</v>
      </c>
      <c r="L9614" s="9">
        <f t="shared" si="150"/>
        <v>3696</v>
      </c>
      <c r="M9614" s="9">
        <v>1182.72</v>
      </c>
      <c r="N9614" s="10">
        <v>0.32</v>
      </c>
      <c r="O9614" s="4" t="s">
        <v>24</v>
      </c>
    </row>
    <row r="9615" spans="1:15" ht="14.25" customHeight="1" x14ac:dyDescent="0.25">
      <c r="A9615" s="4" t="s">
        <v>61</v>
      </c>
      <c r="B9615" s="4">
        <v>1185732</v>
      </c>
      <c r="C9615" s="5">
        <v>44426</v>
      </c>
      <c r="D9615" s="37">
        <v>2021</v>
      </c>
      <c r="E9615" s="5" t="str">
        <f>TEXT(Sales[[#This Row],[Invoice Date]],"mmm")</f>
        <v>Aug</v>
      </c>
      <c r="F9615" s="4" t="s">
        <v>15</v>
      </c>
      <c r="G9615" s="4" t="s">
        <v>133</v>
      </c>
      <c r="H9615" s="4" t="s">
        <v>134</v>
      </c>
      <c r="I9615" s="6" t="s">
        <v>22</v>
      </c>
      <c r="J9615" s="7">
        <v>45</v>
      </c>
      <c r="K9615" s="8">
        <v>80</v>
      </c>
      <c r="L9615" s="9">
        <f t="shared" si="150"/>
        <v>3600</v>
      </c>
      <c r="M9615" s="9">
        <v>1187.9999999999998</v>
      </c>
      <c r="N9615" s="10">
        <v>0.32999999999999996</v>
      </c>
      <c r="O9615" s="4" t="s">
        <v>24</v>
      </c>
    </row>
    <row r="9616" spans="1:15" ht="14.25" customHeight="1" x14ac:dyDescent="0.25">
      <c r="A9616" s="4" t="s">
        <v>61</v>
      </c>
      <c r="B9616" s="4">
        <v>1185732</v>
      </c>
      <c r="C9616" s="5">
        <v>44426</v>
      </c>
      <c r="D9616" s="37">
        <v>2021</v>
      </c>
      <c r="E9616" s="5" t="str">
        <f>TEXT(Sales[[#This Row],[Invoice Date]],"mmm")</f>
        <v>Aug</v>
      </c>
      <c r="F9616" s="4" t="s">
        <v>15</v>
      </c>
      <c r="G9616" s="4" t="s">
        <v>133</v>
      </c>
      <c r="H9616" s="4" t="s">
        <v>134</v>
      </c>
      <c r="I9616" s="6" t="s">
        <v>23</v>
      </c>
      <c r="J9616" s="7">
        <v>46</v>
      </c>
      <c r="K9616" s="8">
        <v>145</v>
      </c>
      <c r="L9616" s="9">
        <f t="shared" si="150"/>
        <v>6670</v>
      </c>
      <c r="M9616" s="9">
        <v>2467.9</v>
      </c>
      <c r="N9616" s="10">
        <v>0.37</v>
      </c>
      <c r="O9616" s="4" t="s">
        <v>24</v>
      </c>
    </row>
    <row r="9617" spans="1:15" ht="14.25" customHeight="1" x14ac:dyDescent="0.25">
      <c r="A9617" s="4" t="s">
        <v>61</v>
      </c>
      <c r="B9617" s="4">
        <v>1185732</v>
      </c>
      <c r="C9617" s="5">
        <v>44456</v>
      </c>
      <c r="D9617" s="37">
        <v>2021</v>
      </c>
      <c r="E9617" s="5" t="str">
        <f>TEXT(Sales[[#This Row],[Invoice Date]],"mmm")</f>
        <v>Sep</v>
      </c>
      <c r="F9617" s="4" t="s">
        <v>15</v>
      </c>
      <c r="G9617" s="4" t="s">
        <v>133</v>
      </c>
      <c r="H9617" s="4" t="s">
        <v>134</v>
      </c>
      <c r="I9617" s="6" t="s">
        <v>17</v>
      </c>
      <c r="J9617" s="7">
        <v>51</v>
      </c>
      <c r="K9617" s="8">
        <v>193</v>
      </c>
      <c r="L9617" s="9">
        <f t="shared" si="150"/>
        <v>9843</v>
      </c>
      <c r="M9617" s="9">
        <v>4330.92</v>
      </c>
      <c r="N9617" s="10">
        <v>0.44</v>
      </c>
      <c r="O9617" s="4" t="s">
        <v>24</v>
      </c>
    </row>
    <row r="9618" spans="1:15" ht="14.25" customHeight="1" x14ac:dyDescent="0.25">
      <c r="A9618" s="4" t="s">
        <v>61</v>
      </c>
      <c r="B9618" s="4">
        <v>1185732</v>
      </c>
      <c r="C9618" s="5">
        <v>44456</v>
      </c>
      <c r="D9618" s="37">
        <v>2021</v>
      </c>
      <c r="E9618" s="5" t="str">
        <f>TEXT(Sales[[#This Row],[Invoice Date]],"mmm")</f>
        <v>Sep</v>
      </c>
      <c r="F9618" s="4" t="s">
        <v>15</v>
      </c>
      <c r="G9618" s="4" t="s">
        <v>133</v>
      </c>
      <c r="H9618" s="4" t="s">
        <v>134</v>
      </c>
      <c r="I9618" s="6" t="s">
        <v>19</v>
      </c>
      <c r="J9618" s="7">
        <v>43</v>
      </c>
      <c r="K9618" s="8">
        <v>116</v>
      </c>
      <c r="L9618" s="9">
        <f t="shared" si="150"/>
        <v>4988</v>
      </c>
      <c r="M9618" s="9">
        <v>2094.96</v>
      </c>
      <c r="N9618" s="10">
        <v>0.42000000000000004</v>
      </c>
      <c r="O9618" s="4" t="s">
        <v>24</v>
      </c>
    </row>
    <row r="9619" spans="1:15" ht="14.25" customHeight="1" x14ac:dyDescent="0.25">
      <c r="A9619" s="4" t="s">
        <v>61</v>
      </c>
      <c r="B9619" s="4">
        <v>1185732</v>
      </c>
      <c r="C9619" s="5">
        <v>44456</v>
      </c>
      <c r="D9619" s="37">
        <v>2021</v>
      </c>
      <c r="E9619" s="5" t="str">
        <f>TEXT(Sales[[#This Row],[Invoice Date]],"mmm")</f>
        <v>Sep</v>
      </c>
      <c r="F9619" s="4" t="s">
        <v>15</v>
      </c>
      <c r="G9619" s="4" t="s">
        <v>133</v>
      </c>
      <c r="H9619" s="4" t="s">
        <v>134</v>
      </c>
      <c r="I9619" s="6" t="s">
        <v>20</v>
      </c>
      <c r="J9619" s="7">
        <v>43</v>
      </c>
      <c r="K9619" s="8">
        <v>78</v>
      </c>
      <c r="L9619" s="9">
        <f t="shared" si="150"/>
        <v>3354</v>
      </c>
      <c r="M9619" s="9">
        <v>1106.82</v>
      </c>
      <c r="N9619" s="10">
        <v>0.32999999999999996</v>
      </c>
      <c r="O9619" s="4" t="s">
        <v>24</v>
      </c>
    </row>
    <row r="9620" spans="1:15" ht="14.25" customHeight="1" x14ac:dyDescent="0.25">
      <c r="A9620" s="4" t="s">
        <v>61</v>
      </c>
      <c r="B9620" s="4">
        <v>1185732</v>
      </c>
      <c r="C9620" s="5">
        <v>44456</v>
      </c>
      <c r="D9620" s="37">
        <v>2021</v>
      </c>
      <c r="E9620" s="5" t="str">
        <f>TEXT(Sales[[#This Row],[Invoice Date]],"mmm")</f>
        <v>Sep</v>
      </c>
      <c r="F9620" s="4" t="s">
        <v>15</v>
      </c>
      <c r="G9620" s="4" t="s">
        <v>133</v>
      </c>
      <c r="H9620" s="4" t="s">
        <v>134</v>
      </c>
      <c r="I9620" s="6" t="s">
        <v>21</v>
      </c>
      <c r="J9620" s="7">
        <v>41</v>
      </c>
      <c r="K9620" s="8">
        <v>74</v>
      </c>
      <c r="L9620" s="9">
        <f t="shared" si="150"/>
        <v>3034</v>
      </c>
      <c r="M9620" s="9">
        <v>1122.58</v>
      </c>
      <c r="N9620" s="10">
        <v>0.37</v>
      </c>
      <c r="O9620" s="4" t="s">
        <v>24</v>
      </c>
    </row>
    <row r="9621" spans="1:15" ht="14.25" customHeight="1" x14ac:dyDescent="0.25">
      <c r="A9621" s="4" t="s">
        <v>61</v>
      </c>
      <c r="B9621" s="4">
        <v>1185732</v>
      </c>
      <c r="C9621" s="5">
        <v>44456</v>
      </c>
      <c r="D9621" s="37">
        <v>2021</v>
      </c>
      <c r="E9621" s="5" t="str">
        <f>TEXT(Sales[[#This Row],[Invoice Date]],"mmm")</f>
        <v>Sep</v>
      </c>
      <c r="F9621" s="4" t="s">
        <v>15</v>
      </c>
      <c r="G9621" s="4" t="s">
        <v>133</v>
      </c>
      <c r="H9621" s="4" t="s">
        <v>134</v>
      </c>
      <c r="I9621" s="6" t="s">
        <v>22</v>
      </c>
      <c r="J9621" s="7">
        <v>48</v>
      </c>
      <c r="K9621" s="8">
        <v>70</v>
      </c>
      <c r="L9621" s="9">
        <f t="shared" si="150"/>
        <v>3360</v>
      </c>
      <c r="M9621" s="9">
        <v>1209.5999999999999</v>
      </c>
      <c r="N9621" s="10">
        <v>0.36</v>
      </c>
      <c r="O9621" s="4" t="s">
        <v>24</v>
      </c>
    </row>
    <row r="9622" spans="1:15" ht="14.25" customHeight="1" x14ac:dyDescent="0.25">
      <c r="A9622" s="4" t="s">
        <v>61</v>
      </c>
      <c r="B9622" s="4">
        <v>1185732</v>
      </c>
      <c r="C9622" s="5">
        <v>44456</v>
      </c>
      <c r="D9622" s="37">
        <v>2021</v>
      </c>
      <c r="E9622" s="5" t="str">
        <f>TEXT(Sales[[#This Row],[Invoice Date]],"mmm")</f>
        <v>Sep</v>
      </c>
      <c r="F9622" s="4" t="s">
        <v>15</v>
      </c>
      <c r="G9622" s="4" t="s">
        <v>133</v>
      </c>
      <c r="H9622" s="4" t="s">
        <v>134</v>
      </c>
      <c r="I9622" s="6" t="s">
        <v>23</v>
      </c>
      <c r="J9622" s="7">
        <v>53</v>
      </c>
      <c r="K9622" s="8">
        <v>104</v>
      </c>
      <c r="L9622" s="9">
        <f t="shared" si="150"/>
        <v>5512</v>
      </c>
      <c r="M9622" s="9">
        <v>2039.44</v>
      </c>
      <c r="N9622" s="10">
        <v>0.37</v>
      </c>
      <c r="O9622" s="4" t="s">
        <v>24</v>
      </c>
    </row>
    <row r="9623" spans="1:15" ht="14.25" customHeight="1" x14ac:dyDescent="0.25">
      <c r="A9623" s="4" t="s">
        <v>14</v>
      </c>
      <c r="B9623" s="4">
        <v>1185732</v>
      </c>
      <c r="C9623" s="5">
        <v>44488</v>
      </c>
      <c r="D9623" s="37">
        <v>2021</v>
      </c>
      <c r="E9623" s="5" t="str">
        <f>TEXT(Sales[[#This Row],[Invoice Date]],"mmm")</f>
        <v>Oct</v>
      </c>
      <c r="F9623" s="4" t="s">
        <v>15</v>
      </c>
      <c r="G9623" s="4" t="s">
        <v>133</v>
      </c>
      <c r="H9623" s="4" t="s">
        <v>134</v>
      </c>
      <c r="I9623" s="6" t="s">
        <v>17</v>
      </c>
      <c r="J9623" s="7">
        <v>52</v>
      </c>
      <c r="K9623" s="8">
        <v>162</v>
      </c>
      <c r="L9623" s="9">
        <f t="shared" si="150"/>
        <v>8424</v>
      </c>
      <c r="M9623" s="9">
        <v>3538.0800000000004</v>
      </c>
      <c r="N9623" s="10">
        <v>0.42000000000000004</v>
      </c>
      <c r="O9623" s="4" t="s">
        <v>24</v>
      </c>
    </row>
    <row r="9624" spans="1:15" ht="14.25" customHeight="1" x14ac:dyDescent="0.25">
      <c r="A9624" s="4" t="s">
        <v>14</v>
      </c>
      <c r="B9624" s="4">
        <v>1185732</v>
      </c>
      <c r="C9624" s="5">
        <v>44488</v>
      </c>
      <c r="D9624" s="37">
        <v>2021</v>
      </c>
      <c r="E9624" s="5" t="str">
        <f>TEXT(Sales[[#This Row],[Invoice Date]],"mmm")</f>
        <v>Oct</v>
      </c>
      <c r="F9624" s="4" t="s">
        <v>15</v>
      </c>
      <c r="G9624" s="4" t="s">
        <v>133</v>
      </c>
      <c r="H9624" s="4" t="s">
        <v>134</v>
      </c>
      <c r="I9624" s="6" t="s">
        <v>19</v>
      </c>
      <c r="J9624" s="7">
        <v>44</v>
      </c>
      <c r="K9624" s="8">
        <v>99</v>
      </c>
      <c r="L9624" s="9">
        <f t="shared" si="150"/>
        <v>4356</v>
      </c>
      <c r="M9624" s="9">
        <v>1916.64</v>
      </c>
      <c r="N9624" s="10">
        <v>0.44</v>
      </c>
      <c r="O9624" s="4" t="s">
        <v>24</v>
      </c>
    </row>
    <row r="9625" spans="1:15" ht="14.25" customHeight="1" x14ac:dyDescent="0.25">
      <c r="A9625" s="4" t="s">
        <v>14</v>
      </c>
      <c r="B9625" s="4">
        <v>1185732</v>
      </c>
      <c r="C9625" s="5">
        <v>44488</v>
      </c>
      <c r="D9625" s="37">
        <v>2021</v>
      </c>
      <c r="E9625" s="5" t="str">
        <f>TEXT(Sales[[#This Row],[Invoice Date]],"mmm")</f>
        <v>Oct</v>
      </c>
      <c r="F9625" s="4" t="s">
        <v>15</v>
      </c>
      <c r="G9625" s="4" t="s">
        <v>133</v>
      </c>
      <c r="H9625" s="4" t="s">
        <v>134</v>
      </c>
      <c r="I9625" s="6" t="s">
        <v>20</v>
      </c>
      <c r="J9625" s="7">
        <v>52</v>
      </c>
      <c r="K9625" s="8">
        <v>60</v>
      </c>
      <c r="L9625" s="9">
        <f t="shared" si="150"/>
        <v>3120</v>
      </c>
      <c r="M9625" s="9">
        <v>1029.5999999999999</v>
      </c>
      <c r="N9625" s="10">
        <v>0.32999999999999996</v>
      </c>
      <c r="O9625" s="4" t="s">
        <v>24</v>
      </c>
    </row>
    <row r="9626" spans="1:15" ht="14.25" customHeight="1" x14ac:dyDescent="0.25">
      <c r="A9626" s="4" t="s">
        <v>14</v>
      </c>
      <c r="B9626" s="4">
        <v>1185732</v>
      </c>
      <c r="C9626" s="5">
        <v>44488</v>
      </c>
      <c r="D9626" s="37">
        <v>2021</v>
      </c>
      <c r="E9626" s="5" t="str">
        <f>TEXT(Sales[[#This Row],[Invoice Date]],"mmm")</f>
        <v>Oct</v>
      </c>
      <c r="F9626" s="4" t="s">
        <v>15</v>
      </c>
      <c r="G9626" s="4" t="s">
        <v>133</v>
      </c>
      <c r="H9626" s="4" t="s">
        <v>134</v>
      </c>
      <c r="I9626" s="6" t="s">
        <v>21</v>
      </c>
      <c r="J9626" s="7">
        <v>44</v>
      </c>
      <c r="K9626" s="8">
        <v>61</v>
      </c>
      <c r="L9626" s="9">
        <f t="shared" si="150"/>
        <v>2684</v>
      </c>
      <c r="M9626" s="9">
        <v>858.88</v>
      </c>
      <c r="N9626" s="10">
        <v>0.32</v>
      </c>
      <c r="O9626" s="4" t="s">
        <v>24</v>
      </c>
    </row>
    <row r="9627" spans="1:15" ht="14.25" customHeight="1" x14ac:dyDescent="0.25">
      <c r="A9627" s="4" t="s">
        <v>14</v>
      </c>
      <c r="B9627" s="4">
        <v>1185732</v>
      </c>
      <c r="C9627" s="5">
        <v>44488</v>
      </c>
      <c r="D9627" s="37">
        <v>2021</v>
      </c>
      <c r="E9627" s="5" t="str">
        <f>TEXT(Sales[[#This Row],[Invoice Date]],"mmm")</f>
        <v>Oct</v>
      </c>
      <c r="F9627" s="4" t="s">
        <v>15</v>
      </c>
      <c r="G9627" s="4" t="s">
        <v>133</v>
      </c>
      <c r="H9627" s="4" t="s">
        <v>134</v>
      </c>
      <c r="I9627" s="6" t="s">
        <v>22</v>
      </c>
      <c r="J9627" s="7">
        <v>50</v>
      </c>
      <c r="K9627" s="8">
        <v>58</v>
      </c>
      <c r="L9627" s="9">
        <f t="shared" si="150"/>
        <v>2900</v>
      </c>
      <c r="M9627" s="9">
        <v>928</v>
      </c>
      <c r="N9627" s="10">
        <v>0.32</v>
      </c>
      <c r="O9627" s="4" t="s">
        <v>24</v>
      </c>
    </row>
    <row r="9628" spans="1:15" ht="14.25" customHeight="1" x14ac:dyDescent="0.25">
      <c r="A9628" s="4" t="s">
        <v>14</v>
      </c>
      <c r="B9628" s="4">
        <v>1185732</v>
      </c>
      <c r="C9628" s="5">
        <v>44488</v>
      </c>
      <c r="D9628" s="37">
        <v>2021</v>
      </c>
      <c r="E9628" s="5" t="str">
        <f>TEXT(Sales[[#This Row],[Invoice Date]],"mmm")</f>
        <v>Oct</v>
      </c>
      <c r="F9628" s="4" t="s">
        <v>15</v>
      </c>
      <c r="G9628" s="4" t="s">
        <v>133</v>
      </c>
      <c r="H9628" s="4" t="s">
        <v>134</v>
      </c>
      <c r="I9628" s="6" t="s">
        <v>23</v>
      </c>
      <c r="J9628" s="7">
        <v>64</v>
      </c>
      <c r="K9628" s="8">
        <v>90</v>
      </c>
      <c r="L9628" s="9">
        <f t="shared" si="150"/>
        <v>5760</v>
      </c>
      <c r="M9628" s="9">
        <v>2246.3999999999996</v>
      </c>
      <c r="N9628" s="10">
        <v>0.38999999999999996</v>
      </c>
      <c r="O9628" s="4" t="s">
        <v>24</v>
      </c>
    </row>
    <row r="9629" spans="1:15" ht="14.25" customHeight="1" x14ac:dyDescent="0.25">
      <c r="A9629" s="4" t="s">
        <v>14</v>
      </c>
      <c r="B9629" s="4">
        <v>1185732</v>
      </c>
      <c r="C9629" s="5">
        <v>44518</v>
      </c>
      <c r="D9629" s="37">
        <v>2021</v>
      </c>
      <c r="E9629" s="5" t="str">
        <f>TEXT(Sales[[#This Row],[Invoice Date]],"mmm")</f>
        <v>Nov</v>
      </c>
      <c r="F9629" s="4" t="s">
        <v>15</v>
      </c>
      <c r="G9629" s="4" t="s">
        <v>133</v>
      </c>
      <c r="H9629" s="4" t="s">
        <v>134</v>
      </c>
      <c r="I9629" s="6" t="s">
        <v>17</v>
      </c>
      <c r="J9629" s="7">
        <v>59</v>
      </c>
      <c r="K9629" s="8">
        <v>149</v>
      </c>
      <c r="L9629" s="9">
        <f t="shared" si="150"/>
        <v>8791</v>
      </c>
      <c r="M9629" s="9">
        <v>3780.1300000000006</v>
      </c>
      <c r="N9629" s="10">
        <v>0.43000000000000005</v>
      </c>
      <c r="O9629" s="4" t="s">
        <v>24</v>
      </c>
    </row>
    <row r="9630" spans="1:15" ht="14.25" customHeight="1" x14ac:dyDescent="0.25">
      <c r="A9630" s="4" t="s">
        <v>14</v>
      </c>
      <c r="B9630" s="4">
        <v>1185732</v>
      </c>
      <c r="C9630" s="5">
        <v>44518</v>
      </c>
      <c r="D9630" s="37">
        <v>2021</v>
      </c>
      <c r="E9630" s="5" t="str">
        <f>TEXT(Sales[[#This Row],[Invoice Date]],"mmm")</f>
        <v>Nov</v>
      </c>
      <c r="F9630" s="4" t="s">
        <v>15</v>
      </c>
      <c r="G9630" s="4" t="s">
        <v>133</v>
      </c>
      <c r="H9630" s="4" t="s">
        <v>134</v>
      </c>
      <c r="I9630" s="6" t="s">
        <v>19</v>
      </c>
      <c r="J9630" s="7">
        <v>42</v>
      </c>
      <c r="K9630" s="8">
        <v>114</v>
      </c>
      <c r="L9630" s="9">
        <f t="shared" si="150"/>
        <v>4788</v>
      </c>
      <c r="M9630" s="9">
        <v>2058.84</v>
      </c>
      <c r="N9630" s="10">
        <v>0.43000000000000005</v>
      </c>
      <c r="O9630" s="4" t="s">
        <v>24</v>
      </c>
    </row>
    <row r="9631" spans="1:15" ht="14.25" customHeight="1" x14ac:dyDescent="0.25">
      <c r="A9631" s="4" t="s">
        <v>14</v>
      </c>
      <c r="B9631" s="4">
        <v>1185732</v>
      </c>
      <c r="C9631" s="5">
        <v>44518</v>
      </c>
      <c r="D9631" s="37">
        <v>2021</v>
      </c>
      <c r="E9631" s="5" t="str">
        <f>TEXT(Sales[[#This Row],[Invoice Date]],"mmm")</f>
        <v>Nov</v>
      </c>
      <c r="F9631" s="4" t="s">
        <v>15</v>
      </c>
      <c r="G9631" s="4" t="s">
        <v>133</v>
      </c>
      <c r="H9631" s="4" t="s">
        <v>134</v>
      </c>
      <c r="I9631" s="6" t="s">
        <v>20</v>
      </c>
      <c r="J9631" s="7">
        <v>51</v>
      </c>
      <c r="K9631" s="8">
        <v>114</v>
      </c>
      <c r="L9631" s="9">
        <f t="shared" si="150"/>
        <v>5814</v>
      </c>
      <c r="M9631" s="9">
        <v>2034.8999999999999</v>
      </c>
      <c r="N9631" s="10">
        <v>0.35</v>
      </c>
      <c r="O9631" s="4" t="s">
        <v>24</v>
      </c>
    </row>
    <row r="9632" spans="1:15" ht="14.25" customHeight="1" x14ac:dyDescent="0.25">
      <c r="A9632" s="4" t="s">
        <v>14</v>
      </c>
      <c r="B9632" s="4">
        <v>1185732</v>
      </c>
      <c r="C9632" s="5">
        <v>44518</v>
      </c>
      <c r="D9632" s="37">
        <v>2021</v>
      </c>
      <c r="E9632" s="5" t="str">
        <f>TEXT(Sales[[#This Row],[Invoice Date]],"mmm")</f>
        <v>Nov</v>
      </c>
      <c r="F9632" s="4" t="s">
        <v>15</v>
      </c>
      <c r="G9632" s="4" t="s">
        <v>133</v>
      </c>
      <c r="H9632" s="4" t="s">
        <v>134</v>
      </c>
      <c r="I9632" s="6" t="s">
        <v>21</v>
      </c>
      <c r="J9632" s="7">
        <v>43</v>
      </c>
      <c r="K9632" s="8">
        <v>114</v>
      </c>
      <c r="L9632" s="9">
        <f t="shared" si="150"/>
        <v>4902</v>
      </c>
      <c r="M9632" s="9">
        <v>1666.6799999999998</v>
      </c>
      <c r="N9632" s="10">
        <v>0.33999999999999997</v>
      </c>
      <c r="O9632" s="4" t="s">
        <v>24</v>
      </c>
    </row>
    <row r="9633" spans="1:15" ht="14.25" customHeight="1" x14ac:dyDescent="0.25">
      <c r="A9633" s="4" t="s">
        <v>14</v>
      </c>
      <c r="B9633" s="4">
        <v>1185732</v>
      </c>
      <c r="C9633" s="5">
        <v>44518</v>
      </c>
      <c r="D9633" s="37">
        <v>2021</v>
      </c>
      <c r="E9633" s="5" t="str">
        <f>TEXT(Sales[[#This Row],[Invoice Date]],"mmm")</f>
        <v>Nov</v>
      </c>
      <c r="F9633" s="4" t="s">
        <v>15</v>
      </c>
      <c r="G9633" s="4" t="s">
        <v>133</v>
      </c>
      <c r="H9633" s="4" t="s">
        <v>134</v>
      </c>
      <c r="I9633" s="6" t="s">
        <v>22</v>
      </c>
      <c r="J9633" s="7">
        <v>59</v>
      </c>
      <c r="K9633" s="8">
        <v>96</v>
      </c>
      <c r="L9633" s="9">
        <f t="shared" si="150"/>
        <v>5664</v>
      </c>
      <c r="M9633" s="9">
        <v>1925.7599999999998</v>
      </c>
      <c r="N9633" s="10">
        <v>0.33999999999999997</v>
      </c>
      <c r="O9633" s="4" t="s">
        <v>24</v>
      </c>
    </row>
    <row r="9634" spans="1:15" ht="14.25" customHeight="1" x14ac:dyDescent="0.25">
      <c r="A9634" s="4" t="s">
        <v>14</v>
      </c>
      <c r="B9634" s="4">
        <v>1185732</v>
      </c>
      <c r="C9634" s="5">
        <v>44518</v>
      </c>
      <c r="D9634" s="37">
        <v>2021</v>
      </c>
      <c r="E9634" s="5" t="str">
        <f>TEXT(Sales[[#This Row],[Invoice Date]],"mmm")</f>
        <v>Nov</v>
      </c>
      <c r="F9634" s="4" t="s">
        <v>15</v>
      </c>
      <c r="G9634" s="4" t="s">
        <v>133</v>
      </c>
      <c r="H9634" s="4" t="s">
        <v>134</v>
      </c>
      <c r="I9634" s="6" t="s">
        <v>23</v>
      </c>
      <c r="J9634" s="7">
        <v>61</v>
      </c>
      <c r="K9634" s="8">
        <v>120</v>
      </c>
      <c r="L9634" s="9">
        <f t="shared" si="150"/>
        <v>7320</v>
      </c>
      <c r="M9634" s="9">
        <v>3001.2</v>
      </c>
      <c r="N9634" s="10">
        <v>0.41</v>
      </c>
      <c r="O9634" s="4" t="s">
        <v>24</v>
      </c>
    </row>
    <row r="9635" spans="1:15" ht="14.25" customHeight="1" x14ac:dyDescent="0.25">
      <c r="A9635" s="4" t="s">
        <v>14</v>
      </c>
      <c r="B9635" s="4">
        <v>1185732</v>
      </c>
      <c r="C9635" s="5">
        <v>44547</v>
      </c>
      <c r="D9635" s="37">
        <v>2021</v>
      </c>
      <c r="E9635" s="5" t="str">
        <f>TEXT(Sales[[#This Row],[Invoice Date]],"mmm")</f>
        <v>Dec</v>
      </c>
      <c r="F9635" s="4" t="s">
        <v>15</v>
      </c>
      <c r="G9635" s="4" t="s">
        <v>133</v>
      </c>
      <c r="H9635" s="4" t="s">
        <v>134</v>
      </c>
      <c r="I9635" s="6" t="s">
        <v>17</v>
      </c>
      <c r="J9635" s="7">
        <v>49</v>
      </c>
      <c r="K9635" s="8">
        <v>200</v>
      </c>
      <c r="L9635" s="9">
        <f t="shared" si="150"/>
        <v>9800</v>
      </c>
      <c r="M9635" s="9">
        <v>4606</v>
      </c>
      <c r="N9635" s="10">
        <v>0.47000000000000003</v>
      </c>
      <c r="O9635" s="4" t="s">
        <v>24</v>
      </c>
    </row>
    <row r="9636" spans="1:15" ht="14.25" customHeight="1" x14ac:dyDescent="0.25">
      <c r="A9636" s="4" t="s">
        <v>14</v>
      </c>
      <c r="B9636" s="4">
        <v>1185732</v>
      </c>
      <c r="C9636" s="5">
        <v>44547</v>
      </c>
      <c r="D9636" s="37">
        <v>2021</v>
      </c>
      <c r="E9636" s="5" t="str">
        <f>TEXT(Sales[[#This Row],[Invoice Date]],"mmm")</f>
        <v>Dec</v>
      </c>
      <c r="F9636" s="4" t="s">
        <v>15</v>
      </c>
      <c r="G9636" s="4" t="s">
        <v>133</v>
      </c>
      <c r="H9636" s="4" t="s">
        <v>134</v>
      </c>
      <c r="I9636" s="6" t="s">
        <v>19</v>
      </c>
      <c r="J9636" s="7">
        <v>49</v>
      </c>
      <c r="K9636" s="8">
        <v>128</v>
      </c>
      <c r="L9636" s="9">
        <f t="shared" si="150"/>
        <v>6272</v>
      </c>
      <c r="M9636" s="9">
        <v>2634.2400000000002</v>
      </c>
      <c r="N9636" s="10">
        <v>0.42000000000000004</v>
      </c>
      <c r="O9636" s="4" t="s">
        <v>24</v>
      </c>
    </row>
    <row r="9637" spans="1:15" ht="14.25" customHeight="1" x14ac:dyDescent="0.25">
      <c r="A9637" s="4" t="s">
        <v>14</v>
      </c>
      <c r="B9637" s="4">
        <v>1185732</v>
      </c>
      <c r="C9637" s="5">
        <v>44547</v>
      </c>
      <c r="D9637" s="37">
        <v>2021</v>
      </c>
      <c r="E9637" s="5" t="str">
        <f>TEXT(Sales[[#This Row],[Invoice Date]],"mmm")</f>
        <v>Dec</v>
      </c>
      <c r="F9637" s="4" t="s">
        <v>15</v>
      </c>
      <c r="G9637" s="4" t="s">
        <v>133</v>
      </c>
      <c r="H9637" s="4" t="s">
        <v>134</v>
      </c>
      <c r="I9637" s="6" t="s">
        <v>20</v>
      </c>
      <c r="J9637" s="7">
        <v>47</v>
      </c>
      <c r="K9637" s="8">
        <v>128</v>
      </c>
      <c r="L9637" s="9">
        <f t="shared" si="150"/>
        <v>6016</v>
      </c>
      <c r="M9637" s="9">
        <v>2165.7599999999998</v>
      </c>
      <c r="N9637" s="10">
        <v>0.36</v>
      </c>
      <c r="O9637" s="4" t="s">
        <v>24</v>
      </c>
    </row>
    <row r="9638" spans="1:15" ht="14.25" customHeight="1" x14ac:dyDescent="0.25">
      <c r="A9638" s="4" t="s">
        <v>14</v>
      </c>
      <c r="B9638" s="4">
        <v>1185732</v>
      </c>
      <c r="C9638" s="5">
        <v>44547</v>
      </c>
      <c r="D9638" s="37">
        <v>2021</v>
      </c>
      <c r="E9638" s="5" t="str">
        <f>TEXT(Sales[[#This Row],[Invoice Date]],"mmm")</f>
        <v>Dec</v>
      </c>
      <c r="F9638" s="4" t="s">
        <v>15</v>
      </c>
      <c r="G9638" s="4" t="s">
        <v>133</v>
      </c>
      <c r="H9638" s="4" t="s">
        <v>134</v>
      </c>
      <c r="I9638" s="6" t="s">
        <v>21</v>
      </c>
      <c r="J9638" s="7">
        <v>49</v>
      </c>
      <c r="K9638" s="8">
        <v>116</v>
      </c>
      <c r="L9638" s="9">
        <f t="shared" si="150"/>
        <v>5684</v>
      </c>
      <c r="M9638" s="9">
        <v>1989.3999999999999</v>
      </c>
      <c r="N9638" s="10">
        <v>0.35</v>
      </c>
      <c r="O9638" s="4" t="s">
        <v>24</v>
      </c>
    </row>
    <row r="9639" spans="1:15" ht="14.25" customHeight="1" x14ac:dyDescent="0.25">
      <c r="A9639" s="4" t="s">
        <v>14</v>
      </c>
      <c r="B9639" s="4">
        <v>1185732</v>
      </c>
      <c r="C9639" s="5">
        <v>44547</v>
      </c>
      <c r="D9639" s="37">
        <v>2021</v>
      </c>
      <c r="E9639" s="5" t="str">
        <f>TEXT(Sales[[#This Row],[Invoice Date]],"mmm")</f>
        <v>Dec</v>
      </c>
      <c r="F9639" s="4" t="s">
        <v>15</v>
      </c>
      <c r="G9639" s="4" t="s">
        <v>133</v>
      </c>
      <c r="H9639" s="4" t="s">
        <v>134</v>
      </c>
      <c r="I9639" s="6" t="s">
        <v>22</v>
      </c>
      <c r="J9639" s="7">
        <v>50</v>
      </c>
      <c r="K9639" s="8">
        <v>123</v>
      </c>
      <c r="L9639" s="9">
        <f t="shared" si="150"/>
        <v>6150</v>
      </c>
      <c r="M9639" s="9">
        <v>2275.5</v>
      </c>
      <c r="N9639" s="10">
        <v>0.37</v>
      </c>
      <c r="O9639" s="4" t="s">
        <v>24</v>
      </c>
    </row>
    <row r="9640" spans="1:15" ht="14.25" customHeight="1" x14ac:dyDescent="0.25">
      <c r="A9640" s="4" t="s">
        <v>14</v>
      </c>
      <c r="B9640" s="4">
        <v>1185732</v>
      </c>
      <c r="C9640" s="5">
        <v>44547</v>
      </c>
      <c r="D9640" s="37">
        <v>2021</v>
      </c>
      <c r="E9640" s="5" t="str">
        <f>TEXT(Sales[[#This Row],[Invoice Date]],"mmm")</f>
        <v>Dec</v>
      </c>
      <c r="F9640" s="4" t="s">
        <v>15</v>
      </c>
      <c r="G9640" s="4" t="s">
        <v>133</v>
      </c>
      <c r="H9640" s="4" t="s">
        <v>134</v>
      </c>
      <c r="I9640" s="6" t="s">
        <v>23</v>
      </c>
      <c r="J9640" s="7">
        <v>61</v>
      </c>
      <c r="K9640" s="8">
        <v>144</v>
      </c>
      <c r="L9640" s="9">
        <f t="shared" si="150"/>
        <v>8784</v>
      </c>
      <c r="M9640" s="9">
        <v>3513.6</v>
      </c>
      <c r="N9640" s="10">
        <v>0.39999999999999997</v>
      </c>
      <c r="O9640" s="4" t="s">
        <v>24</v>
      </c>
    </row>
    <row r="9641" spans="1:15" ht="14.25" customHeight="1" x14ac:dyDescent="0.25">
      <c r="A9641" s="4" t="s">
        <v>14</v>
      </c>
      <c r="B9641" s="4">
        <v>1185732</v>
      </c>
      <c r="C9641" s="5">
        <v>44220</v>
      </c>
      <c r="D9641" s="37">
        <v>2021</v>
      </c>
      <c r="E9641" s="5" t="str">
        <f>TEXT(Sales[[#This Row],[Invoice Date]],"mmm")</f>
        <v>Jan</v>
      </c>
      <c r="F9641" s="4" t="s">
        <v>15</v>
      </c>
      <c r="G9641" s="4" t="s">
        <v>133</v>
      </c>
      <c r="H9641" s="4" t="s">
        <v>134</v>
      </c>
      <c r="I9641" s="6" t="s">
        <v>17</v>
      </c>
      <c r="J9641" s="7">
        <v>36</v>
      </c>
      <c r="K9641" s="8">
        <v>165</v>
      </c>
      <c r="L9641" s="9">
        <f t="shared" si="150"/>
        <v>5940</v>
      </c>
      <c r="M9641" s="9">
        <v>2197.8000000000002</v>
      </c>
      <c r="N9641" s="10">
        <v>0.37000000000000005</v>
      </c>
      <c r="O9641" s="4" t="s">
        <v>24</v>
      </c>
    </row>
    <row r="9642" spans="1:15" ht="14.25" customHeight="1" x14ac:dyDescent="0.25">
      <c r="A9642" s="4" t="s">
        <v>14</v>
      </c>
      <c r="B9642" s="4">
        <v>1185732</v>
      </c>
      <c r="C9642" s="5">
        <v>44220</v>
      </c>
      <c r="D9642" s="37">
        <v>2021</v>
      </c>
      <c r="E9642" s="5" t="str">
        <f>TEXT(Sales[[#This Row],[Invoice Date]],"mmm")</f>
        <v>Jan</v>
      </c>
      <c r="F9642" s="4" t="s">
        <v>15</v>
      </c>
      <c r="G9642" s="4" t="s">
        <v>133</v>
      </c>
      <c r="H9642" s="4" t="s">
        <v>134</v>
      </c>
      <c r="I9642" s="6" t="s">
        <v>19</v>
      </c>
      <c r="J9642" s="7">
        <v>36</v>
      </c>
      <c r="K9642" s="8">
        <v>93</v>
      </c>
      <c r="L9642" s="9">
        <f t="shared" si="150"/>
        <v>3348</v>
      </c>
      <c r="M9642" s="9">
        <v>1339.2</v>
      </c>
      <c r="N9642" s="10">
        <v>0.4</v>
      </c>
      <c r="O9642" s="4" t="s">
        <v>24</v>
      </c>
    </row>
    <row r="9643" spans="1:15" ht="14.25" customHeight="1" x14ac:dyDescent="0.25">
      <c r="A9643" s="4" t="s">
        <v>14</v>
      </c>
      <c r="B9643" s="4">
        <v>1185732</v>
      </c>
      <c r="C9643" s="5">
        <v>44220</v>
      </c>
      <c r="D9643" s="37">
        <v>2021</v>
      </c>
      <c r="E9643" s="5" t="str">
        <f>TEXT(Sales[[#This Row],[Invoice Date]],"mmm")</f>
        <v>Jan</v>
      </c>
      <c r="F9643" s="4" t="s">
        <v>15</v>
      </c>
      <c r="G9643" s="4" t="s">
        <v>133</v>
      </c>
      <c r="H9643" s="4" t="s">
        <v>134</v>
      </c>
      <c r="I9643" s="6" t="s">
        <v>20</v>
      </c>
      <c r="J9643" s="7">
        <v>35</v>
      </c>
      <c r="K9643" s="8">
        <v>99</v>
      </c>
      <c r="L9643" s="9">
        <f t="shared" si="150"/>
        <v>3465</v>
      </c>
      <c r="M9643" s="9">
        <v>935.55000000000007</v>
      </c>
      <c r="N9643" s="10">
        <v>0.27</v>
      </c>
      <c r="O9643" s="4" t="s">
        <v>24</v>
      </c>
    </row>
    <row r="9644" spans="1:15" ht="14.25" customHeight="1" x14ac:dyDescent="0.25">
      <c r="A9644" s="4" t="s">
        <v>14</v>
      </c>
      <c r="B9644" s="4">
        <v>1185732</v>
      </c>
      <c r="C9644" s="5">
        <v>44220</v>
      </c>
      <c r="D9644" s="37">
        <v>2021</v>
      </c>
      <c r="E9644" s="5" t="str">
        <f>TEXT(Sales[[#This Row],[Invoice Date]],"mmm")</f>
        <v>Jan</v>
      </c>
      <c r="F9644" s="4" t="s">
        <v>15</v>
      </c>
      <c r="G9644" s="4" t="s">
        <v>133</v>
      </c>
      <c r="H9644" s="4" t="s">
        <v>134</v>
      </c>
      <c r="I9644" s="6" t="s">
        <v>21</v>
      </c>
      <c r="J9644" s="7">
        <v>33</v>
      </c>
      <c r="K9644" s="8">
        <v>51</v>
      </c>
      <c r="L9644" s="9">
        <f t="shared" si="150"/>
        <v>1683</v>
      </c>
      <c r="M9644" s="9">
        <v>471.24000000000007</v>
      </c>
      <c r="N9644" s="10">
        <v>0.28000000000000003</v>
      </c>
      <c r="O9644" s="4" t="s">
        <v>24</v>
      </c>
    </row>
    <row r="9645" spans="1:15" ht="14.25" customHeight="1" x14ac:dyDescent="0.25">
      <c r="A9645" s="4" t="s">
        <v>14</v>
      </c>
      <c r="B9645" s="4">
        <v>1185732</v>
      </c>
      <c r="C9645" s="5">
        <v>44220</v>
      </c>
      <c r="D9645" s="37">
        <v>2021</v>
      </c>
      <c r="E9645" s="5" t="str">
        <f>TEXT(Sales[[#This Row],[Invoice Date]],"mmm")</f>
        <v>Jan</v>
      </c>
      <c r="F9645" s="4" t="s">
        <v>15</v>
      </c>
      <c r="G9645" s="4" t="s">
        <v>133</v>
      </c>
      <c r="H9645" s="4" t="s">
        <v>134</v>
      </c>
      <c r="I9645" s="6" t="s">
        <v>22</v>
      </c>
      <c r="J9645" s="7">
        <v>50</v>
      </c>
      <c r="K9645" s="8">
        <v>64</v>
      </c>
      <c r="L9645" s="9">
        <f t="shared" si="150"/>
        <v>3200</v>
      </c>
      <c r="M9645" s="9">
        <v>896.00000000000011</v>
      </c>
      <c r="N9645" s="10">
        <v>0.28000000000000003</v>
      </c>
      <c r="O9645" s="4" t="s">
        <v>24</v>
      </c>
    </row>
    <row r="9646" spans="1:15" ht="14.25" customHeight="1" x14ac:dyDescent="0.25">
      <c r="A9646" s="4" t="s">
        <v>14</v>
      </c>
      <c r="B9646" s="4">
        <v>1185732</v>
      </c>
      <c r="C9646" s="5">
        <v>44220</v>
      </c>
      <c r="D9646" s="37">
        <v>2021</v>
      </c>
      <c r="E9646" s="5" t="str">
        <f>TEXT(Sales[[#This Row],[Invoice Date]],"mmm")</f>
        <v>Jan</v>
      </c>
      <c r="F9646" s="4" t="s">
        <v>15</v>
      </c>
      <c r="G9646" s="4" t="s">
        <v>133</v>
      </c>
      <c r="H9646" s="4" t="s">
        <v>134</v>
      </c>
      <c r="I9646" s="6" t="s">
        <v>23</v>
      </c>
      <c r="J9646" s="7">
        <v>41</v>
      </c>
      <c r="K9646" s="8">
        <v>105</v>
      </c>
      <c r="L9646" s="9">
        <f t="shared" si="150"/>
        <v>4305</v>
      </c>
      <c r="M9646" s="9">
        <v>1377.6000000000001</v>
      </c>
      <c r="N9646" s="10">
        <v>0.32</v>
      </c>
      <c r="O9646" s="4" t="s">
        <v>24</v>
      </c>
    </row>
    <row r="9647" spans="1:15" ht="14.25" customHeight="1" x14ac:dyDescent="0.25">
      <c r="A9647" s="4" t="s">
        <v>14</v>
      </c>
      <c r="B9647" s="4">
        <v>1185732</v>
      </c>
      <c r="C9647" s="5">
        <v>44249</v>
      </c>
      <c r="D9647" s="37">
        <v>2021</v>
      </c>
      <c r="E9647" s="5" t="str">
        <f>TEXT(Sales[[#This Row],[Invoice Date]],"mmm")</f>
        <v>Feb</v>
      </c>
      <c r="F9647" s="4" t="s">
        <v>15</v>
      </c>
      <c r="G9647" s="4" t="s">
        <v>133</v>
      </c>
      <c r="H9647" s="4" t="s">
        <v>134</v>
      </c>
      <c r="I9647" s="6" t="s">
        <v>17</v>
      </c>
      <c r="J9647" s="7">
        <v>41</v>
      </c>
      <c r="K9647" s="8">
        <v>184</v>
      </c>
      <c r="L9647" s="9">
        <f t="shared" si="150"/>
        <v>7544</v>
      </c>
      <c r="M9647" s="9">
        <v>2791.28</v>
      </c>
      <c r="N9647" s="10">
        <v>0.37000000000000005</v>
      </c>
      <c r="O9647" s="4" t="s">
        <v>24</v>
      </c>
    </row>
    <row r="9648" spans="1:15" ht="14.25" customHeight="1" x14ac:dyDescent="0.25">
      <c r="A9648" s="4" t="s">
        <v>14</v>
      </c>
      <c r="B9648" s="4">
        <v>1185732</v>
      </c>
      <c r="C9648" s="5">
        <v>44249</v>
      </c>
      <c r="D9648" s="37">
        <v>2021</v>
      </c>
      <c r="E9648" s="5" t="str">
        <f>TEXT(Sales[[#This Row],[Invoice Date]],"mmm")</f>
        <v>Feb</v>
      </c>
      <c r="F9648" s="4" t="s">
        <v>15</v>
      </c>
      <c r="G9648" s="4" t="s">
        <v>133</v>
      </c>
      <c r="H9648" s="4" t="s">
        <v>134</v>
      </c>
      <c r="I9648" s="6" t="s">
        <v>19</v>
      </c>
      <c r="J9648" s="7">
        <v>42</v>
      </c>
      <c r="K9648" s="8">
        <v>70</v>
      </c>
      <c r="L9648" s="9">
        <f t="shared" si="150"/>
        <v>2940</v>
      </c>
      <c r="M9648" s="9">
        <v>1234.8000000000002</v>
      </c>
      <c r="N9648" s="10">
        <v>0.42000000000000004</v>
      </c>
      <c r="O9648" s="4" t="s">
        <v>24</v>
      </c>
    </row>
    <row r="9649" spans="1:15" ht="14.25" customHeight="1" x14ac:dyDescent="0.25">
      <c r="A9649" s="4" t="s">
        <v>14</v>
      </c>
      <c r="B9649" s="4">
        <v>1185732</v>
      </c>
      <c r="C9649" s="5">
        <v>44249</v>
      </c>
      <c r="D9649" s="37">
        <v>2021</v>
      </c>
      <c r="E9649" s="5" t="str">
        <f>TEXT(Sales[[#This Row],[Invoice Date]],"mmm")</f>
        <v>Feb</v>
      </c>
      <c r="F9649" s="4" t="s">
        <v>15</v>
      </c>
      <c r="G9649" s="4" t="s">
        <v>133</v>
      </c>
      <c r="H9649" s="4" t="s">
        <v>134</v>
      </c>
      <c r="I9649" s="6" t="s">
        <v>20</v>
      </c>
      <c r="J9649" s="7">
        <v>29</v>
      </c>
      <c r="K9649" s="8">
        <v>83</v>
      </c>
      <c r="L9649" s="9">
        <f t="shared" si="150"/>
        <v>2407</v>
      </c>
      <c r="M9649" s="9">
        <v>649.89</v>
      </c>
      <c r="N9649" s="10">
        <v>0.27</v>
      </c>
      <c r="O9649" s="4" t="s">
        <v>24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ABE44C-DF86-45AF-81D7-D8CE12CED0DC}">
  <dimension ref="A1"/>
  <sheetViews>
    <sheetView showGridLines="0" tabSelected="1" topLeftCell="A19" zoomScale="55" zoomScaleNormal="55" workbookViewId="0">
      <selection activeCell="X38" sqref="X38"/>
    </sheetView>
  </sheetViews>
  <sheetFormatPr defaultRowHeight="15" x14ac:dyDescent="0.25"/>
  <cols>
    <col min="1" max="1" width="9.140625" style="27" customWidth="1"/>
    <col min="2" max="16384" width="9.140625" style="27"/>
  </cols>
  <sheetData/>
  <pageMargins left="0.7" right="0.7" top="0.75" bottom="0.75" header="0.3" footer="0.3"/>
  <pageSetup paperSize="122" orientation="landscape"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B8F57B-8FB7-428C-AC0E-755038AAB988}">
  <dimension ref="A1:J10"/>
  <sheetViews>
    <sheetView showGridLines="0" topLeftCell="A13" zoomScale="110" zoomScaleNormal="110" workbookViewId="0">
      <selection activeCell="N21" sqref="N21"/>
    </sheetView>
  </sheetViews>
  <sheetFormatPr defaultRowHeight="15" x14ac:dyDescent="0.25"/>
  <cols>
    <col min="1" max="1" width="2.28515625" style="25" customWidth="1"/>
  </cols>
  <sheetData>
    <row r="1" spans="2:10" ht="19.5" x14ac:dyDescent="0.55000000000000004">
      <c r="B1" s="32"/>
    </row>
    <row r="2" spans="2:10" ht="19.5" x14ac:dyDescent="0.55000000000000004">
      <c r="B2" s="33"/>
    </row>
    <row r="3" spans="2:10" ht="19.5" x14ac:dyDescent="0.55000000000000004">
      <c r="B3" s="34"/>
    </row>
    <row r="4" spans="2:10" ht="19.5" x14ac:dyDescent="0.55000000000000004">
      <c r="B4" s="34"/>
    </row>
    <row r="5" spans="2:10" x14ac:dyDescent="0.25">
      <c r="G5" s="25"/>
      <c r="H5" s="35"/>
      <c r="I5" s="25"/>
      <c r="J5" s="35"/>
    </row>
    <row r="6" spans="2:10" x14ac:dyDescent="0.25">
      <c r="G6" s="25"/>
      <c r="H6" s="35"/>
      <c r="I6" s="25"/>
      <c r="J6" s="35"/>
    </row>
    <row r="7" spans="2:10" x14ac:dyDescent="0.25">
      <c r="G7" s="25"/>
      <c r="H7" s="35"/>
      <c r="I7" s="25"/>
      <c r="J7" s="35"/>
    </row>
    <row r="8" spans="2:10" x14ac:dyDescent="0.25">
      <c r="G8" s="25"/>
      <c r="H8" s="35"/>
      <c r="I8" s="25"/>
      <c r="J8" s="35"/>
    </row>
    <row r="9" spans="2:10" x14ac:dyDescent="0.25">
      <c r="G9" s="25"/>
      <c r="H9" s="35"/>
      <c r="I9" s="25"/>
      <c r="J9" s="35"/>
    </row>
    <row r="10" spans="2:10" x14ac:dyDescent="0.25">
      <c r="G10" s="25"/>
      <c r="H10" s="35"/>
      <c r="I10" s="25"/>
      <c r="J10" s="35"/>
    </row>
  </sheetData>
  <conditionalFormatting sqref="G5:H10">
    <cfRule type="colorScale" priority="2">
      <colorScale>
        <cfvo type="min"/>
        <cfvo type="percentile" val="50"/>
        <cfvo type="max"/>
        <color rgb="FFF8696B"/>
        <color rgb="FFFFEB84"/>
        <color rgb="FF63BE7B"/>
      </colorScale>
    </cfRule>
  </conditionalFormatting>
  <conditionalFormatting sqref="I5:J10">
    <cfRule type="colorScale" priority="1">
      <colorScale>
        <cfvo type="min"/>
        <cfvo type="percentile" val="50"/>
        <cfvo type="max"/>
        <color rgb="FFF8696B"/>
        <color rgb="FFFFEB84"/>
        <color rgb="FF63BE7B"/>
      </colorScale>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DDBF67-B3A9-4912-8098-FB9363FAAA74}">
  <dimension ref="A1:AH9649"/>
  <sheetViews>
    <sheetView topLeftCell="S53" zoomScaleNormal="100" workbookViewId="0">
      <selection activeCell="Y65" sqref="Y65"/>
    </sheetView>
  </sheetViews>
  <sheetFormatPr defaultRowHeight="15" x14ac:dyDescent="0.25"/>
  <cols>
    <col min="1" max="1" width="16.7109375" bestFit="1" customWidth="1"/>
    <col min="2" max="2" width="17.28515625" bestFit="1" customWidth="1"/>
    <col min="4" max="4" width="14" bestFit="1" customWidth="1"/>
    <col min="5" max="5" width="17.28515625" bestFit="1" customWidth="1"/>
    <col min="7" max="7" width="13.140625" bestFit="1" customWidth="1"/>
    <col min="8" max="8" width="17.28515625" bestFit="1" customWidth="1"/>
    <col min="10" max="10" width="17.28515625" bestFit="1" customWidth="1"/>
    <col min="11" max="11" width="16.28515625" bestFit="1" customWidth="1"/>
    <col min="12" max="12" width="12.5703125" bestFit="1" customWidth="1"/>
    <col min="13" max="13" width="13.7109375" bestFit="1" customWidth="1"/>
    <col min="14" max="14" width="11.5703125" bestFit="1" customWidth="1"/>
    <col min="15" max="15" width="12.5703125" bestFit="1" customWidth="1"/>
    <col min="16" max="16" width="15.140625" bestFit="1" customWidth="1"/>
    <col min="17" max="17" width="16.140625" bestFit="1" customWidth="1"/>
    <col min="18" max="19" width="12.5703125" bestFit="1" customWidth="1"/>
    <col min="20" max="20" width="13.140625" bestFit="1" customWidth="1"/>
    <col min="21" max="22" width="17.28515625" bestFit="1" customWidth="1"/>
    <col min="23" max="23" width="13.140625" bestFit="1" customWidth="1"/>
    <col min="24" max="24" width="17.28515625" bestFit="1" customWidth="1"/>
    <col min="25" max="25" width="23.5703125" bestFit="1" customWidth="1"/>
    <col min="26" max="27" width="11.85546875" bestFit="1" customWidth="1"/>
    <col min="28" max="28" width="12.85546875" bestFit="1" customWidth="1"/>
    <col min="29" max="29" width="6.7109375" bestFit="1" customWidth="1"/>
    <col min="30" max="30" width="9.42578125" bestFit="1" customWidth="1"/>
    <col min="31" max="31" width="14.140625" bestFit="1" customWidth="1"/>
    <col min="32" max="32" width="15.28515625" bestFit="1" customWidth="1"/>
    <col min="33" max="33" width="14" bestFit="1" customWidth="1"/>
    <col min="34" max="34" width="11.5703125" bestFit="1" customWidth="1"/>
    <col min="35" max="35" width="8.7109375" bestFit="1" customWidth="1"/>
    <col min="36" max="36" width="9" bestFit="1" customWidth="1"/>
    <col min="37" max="37" width="9.28515625" bestFit="1" customWidth="1"/>
    <col min="38" max="38" width="7.7109375" bestFit="1" customWidth="1"/>
    <col min="39" max="39" width="15.28515625" bestFit="1" customWidth="1"/>
    <col min="40" max="40" width="11.140625" bestFit="1" customWidth="1"/>
    <col min="41" max="41" width="12.140625" bestFit="1" customWidth="1"/>
    <col min="42" max="42" width="9.5703125" bestFit="1" customWidth="1"/>
    <col min="43" max="43" width="14" bestFit="1" customWidth="1"/>
    <col min="44" max="44" width="12.7109375" bestFit="1" customWidth="1"/>
    <col min="45" max="45" width="5.28515625" bestFit="1" customWidth="1"/>
    <col min="46" max="46" width="10" bestFit="1" customWidth="1"/>
    <col min="47" max="47" width="7.5703125" bestFit="1" customWidth="1"/>
    <col min="48" max="48" width="12.7109375" bestFit="1" customWidth="1"/>
    <col min="49" max="49" width="12.42578125" bestFit="1" customWidth="1"/>
    <col min="50" max="50" width="14" bestFit="1" customWidth="1"/>
    <col min="51" max="51" width="12.7109375" bestFit="1" customWidth="1"/>
    <col min="52" max="52" width="10.5703125" bestFit="1" customWidth="1"/>
    <col min="53" max="53" width="6" bestFit="1" customWidth="1"/>
    <col min="54" max="54" width="5.28515625" bestFit="1" customWidth="1"/>
    <col min="55" max="55" width="8.85546875" bestFit="1" customWidth="1"/>
    <col min="56" max="56" width="7.85546875" bestFit="1" customWidth="1"/>
    <col min="57" max="57" width="11.7109375" bestFit="1" customWidth="1"/>
    <col min="58" max="58" width="13.140625" bestFit="1" customWidth="1"/>
    <col min="59" max="59" width="10.140625" bestFit="1" customWidth="1"/>
    <col min="60" max="60" width="9.5703125" bestFit="1" customWidth="1"/>
    <col min="61" max="61" width="11.28515625" bestFit="1" customWidth="1"/>
    <col min="62" max="62" width="11.5703125" bestFit="1" customWidth="1"/>
    <col min="63" max="63" width="11.28515625" bestFit="1" customWidth="1"/>
  </cols>
  <sheetData>
    <row r="1" spans="1:34" x14ac:dyDescent="0.25">
      <c r="A1" t="s">
        <v>163</v>
      </c>
      <c r="D1" s="12" t="s">
        <v>135</v>
      </c>
      <c r="E1" t="s">
        <v>137</v>
      </c>
      <c r="AE1" s="21" t="s">
        <v>169</v>
      </c>
      <c r="AF1" s="21" t="s">
        <v>170</v>
      </c>
      <c r="AG1" s="21" t="s">
        <v>171</v>
      </c>
    </row>
    <row r="2" spans="1:34" x14ac:dyDescent="0.25">
      <c r="A2" s="23">
        <v>9648</v>
      </c>
      <c r="D2" s="13" t="s">
        <v>16</v>
      </c>
      <c r="E2" s="23">
        <v>8670464</v>
      </c>
      <c r="G2" t="str">
        <f>D2</f>
        <v>New York</v>
      </c>
      <c r="H2" s="24">
        <f>E2</f>
        <v>8670464</v>
      </c>
      <c r="AE2" t="s">
        <v>15</v>
      </c>
      <c r="AF2" t="s">
        <v>16</v>
      </c>
      <c r="AG2" t="s">
        <v>16</v>
      </c>
      <c r="AH2" s="28" t="e">
        <f ca="1">[1]!DXLOOKUP(Worksheet!AF2,Sales[[#This Row],[State]],Sales[[#This Row],[Total Sales]])</f>
        <v>#NAME?</v>
      </c>
    </row>
    <row r="3" spans="1:34" x14ac:dyDescent="0.25">
      <c r="D3" s="13" t="s">
        <v>32</v>
      </c>
      <c r="E3" s="23">
        <v>8580508</v>
      </c>
      <c r="G3" s="24" t="str">
        <f t="shared" ref="G3:H12" si="0">D3</f>
        <v>California</v>
      </c>
      <c r="H3" s="24">
        <f t="shared" si="0"/>
        <v>8580508</v>
      </c>
      <c r="AE3" t="s">
        <v>15</v>
      </c>
      <c r="AF3" t="s">
        <v>16</v>
      </c>
      <c r="AG3" t="s">
        <v>16</v>
      </c>
      <c r="AH3" s="28" t="e">
        <f ca="1">[1]!DXLOOKUP(Worksheet!AF3,Sales[[#This Row],[State]],Sales[[#This Row],[Total Sales]])</f>
        <v>#NAME?</v>
      </c>
    </row>
    <row r="4" spans="1:34" x14ac:dyDescent="0.25">
      <c r="D4" s="13" t="s">
        <v>49</v>
      </c>
      <c r="E4" s="23">
        <v>7820589</v>
      </c>
      <c r="G4" s="24" t="str">
        <f t="shared" si="0"/>
        <v>Florida</v>
      </c>
      <c r="H4" s="24">
        <f t="shared" si="0"/>
        <v>7820589</v>
      </c>
      <c r="AE4" t="s">
        <v>15</v>
      </c>
      <c r="AF4" t="s">
        <v>16</v>
      </c>
      <c r="AG4" t="s">
        <v>16</v>
      </c>
      <c r="AH4" s="28" t="e">
        <f ca="1">[1]!DXLOOKUP(Worksheet!AF4,Sales[[#This Row],[State]],Sales[[#This Row],[Total Sales]])</f>
        <v>#NAME?</v>
      </c>
    </row>
    <row r="5" spans="1:34" x14ac:dyDescent="0.25">
      <c r="A5" t="s">
        <v>137</v>
      </c>
      <c r="D5" s="13" t="s">
        <v>28</v>
      </c>
      <c r="E5" s="23">
        <v>6612371</v>
      </c>
      <c r="G5" s="24" t="str">
        <f t="shared" si="0"/>
        <v>Texas</v>
      </c>
      <c r="H5" s="24">
        <f t="shared" si="0"/>
        <v>6612371</v>
      </c>
      <c r="AE5" t="s">
        <v>15</v>
      </c>
      <c r="AF5" t="s">
        <v>16</v>
      </c>
      <c r="AG5" t="s">
        <v>16</v>
      </c>
      <c r="AH5" s="28" t="e">
        <f ca="1">[1]!DXLOOKUP(Worksheet!AF5,Sales[[#This Row],[State]],Sales[[#This Row],[Total Sales]])</f>
        <v>#NAME?</v>
      </c>
    </row>
    <row r="6" spans="1:34" x14ac:dyDescent="0.25">
      <c r="A6" s="14">
        <v>120166650</v>
      </c>
      <c r="D6" s="13" t="s">
        <v>92</v>
      </c>
      <c r="E6" s="23">
        <v>3593112</v>
      </c>
      <c r="G6" s="24" t="str">
        <f t="shared" si="0"/>
        <v>South Carolina</v>
      </c>
      <c r="H6" s="24">
        <f t="shared" si="0"/>
        <v>3593112</v>
      </c>
      <c r="AE6" t="s">
        <v>15</v>
      </c>
      <c r="AF6" t="s">
        <v>16</v>
      </c>
      <c r="AG6" t="s">
        <v>16</v>
      </c>
      <c r="AH6" s="28" t="e">
        <f ca="1">[1]!DXLOOKUP(Worksheet!AF6,Sales[[#This Row],[State]],Sales[[#This Row],[Total Sales]])</f>
        <v>#NAME?</v>
      </c>
    </row>
    <row r="7" spans="1:34" x14ac:dyDescent="0.25">
      <c r="D7" s="13" t="s">
        <v>81</v>
      </c>
      <c r="E7" s="23">
        <v>3377031</v>
      </c>
      <c r="G7" s="24" t="str">
        <f t="shared" si="0"/>
        <v>Louisiana</v>
      </c>
      <c r="H7" s="24">
        <f t="shared" si="0"/>
        <v>3377031</v>
      </c>
      <c r="AE7" t="s">
        <v>15</v>
      </c>
      <c r="AF7" t="s">
        <v>16</v>
      </c>
      <c r="AG7" t="s">
        <v>16</v>
      </c>
      <c r="AH7" s="28" t="e">
        <f ca="1">[1]!DXLOOKUP(Worksheet!AF7,Sales[[#This Row],[State]],Sales[[#This Row],[Total Sales]])</f>
        <v>#NAME?</v>
      </c>
    </row>
    <row r="8" spans="1:34" x14ac:dyDescent="0.25">
      <c r="D8" s="13" t="s">
        <v>46</v>
      </c>
      <c r="E8" s="23">
        <v>3222093</v>
      </c>
      <c r="G8" s="24" t="str">
        <f t="shared" si="0"/>
        <v>Washington</v>
      </c>
      <c r="H8" s="24">
        <f t="shared" si="0"/>
        <v>3222093</v>
      </c>
      <c r="L8" s="12" t="s">
        <v>135</v>
      </c>
      <c r="M8" t="s">
        <v>137</v>
      </c>
      <c r="AE8" t="s">
        <v>15</v>
      </c>
      <c r="AF8" t="s">
        <v>16</v>
      </c>
      <c r="AG8" t="s">
        <v>16</v>
      </c>
      <c r="AH8" s="28" t="e">
        <f ca="1">[1]!DXLOOKUP(Worksheet!AF8,Sales[[#This Row],[State]],Sales[[#This Row],[Total Sales]])</f>
        <v>#NAME?</v>
      </c>
    </row>
    <row r="9" spans="1:34" x14ac:dyDescent="0.25">
      <c r="A9" t="s">
        <v>159</v>
      </c>
      <c r="D9" s="13" t="s">
        <v>72</v>
      </c>
      <c r="E9" s="23">
        <v>3074415</v>
      </c>
      <c r="G9" s="24" t="str">
        <f t="shared" si="0"/>
        <v>Virginia</v>
      </c>
      <c r="H9" s="24">
        <f t="shared" si="0"/>
        <v>3074415</v>
      </c>
      <c r="L9" s="13" t="s">
        <v>61</v>
      </c>
      <c r="M9" s="14">
        <v>10096987</v>
      </c>
      <c r="O9" t="str">
        <f>L9</f>
        <v>Amazon</v>
      </c>
      <c r="P9" s="16">
        <f>M9</f>
        <v>10096987</v>
      </c>
      <c r="AE9" t="s">
        <v>15</v>
      </c>
      <c r="AF9" t="s">
        <v>16</v>
      </c>
      <c r="AG9" t="s">
        <v>16</v>
      </c>
      <c r="AH9" s="28" t="e">
        <f ca="1">[1]!DXLOOKUP(Worksheet!AF9,Sales[[#This Row],[State]],Sales[[#This Row],[Total Sales]])</f>
        <v>#NAME?</v>
      </c>
    </row>
    <row r="10" spans="1:34" x14ac:dyDescent="0.25">
      <c r="A10" s="23">
        <v>2478861</v>
      </c>
      <c r="D10" s="13" t="s">
        <v>80</v>
      </c>
      <c r="E10" s="23">
        <v>3047049</v>
      </c>
      <c r="G10" s="24" t="str">
        <f t="shared" si="0"/>
        <v>Oregon</v>
      </c>
      <c r="H10" s="24">
        <f t="shared" si="0"/>
        <v>3047049</v>
      </c>
      <c r="L10" s="13" t="s">
        <v>14</v>
      </c>
      <c r="M10" s="14">
        <v>29024945</v>
      </c>
      <c r="O10" s="24" t="str">
        <f t="shared" ref="O10:P14" si="1">L10</f>
        <v>Foot Locker</v>
      </c>
      <c r="P10" s="16">
        <f t="shared" si="1"/>
        <v>29024945</v>
      </c>
      <c r="AE10" t="s">
        <v>15</v>
      </c>
      <c r="AF10" t="s">
        <v>16</v>
      </c>
      <c r="AG10" t="s">
        <v>16</v>
      </c>
      <c r="AH10" s="28" t="e">
        <f ca="1">[1]!DXLOOKUP(Worksheet!AF10,Sales[[#This Row],[State]],Sales[[#This Row],[Total Sales]])</f>
        <v>#NAME?</v>
      </c>
    </row>
    <row r="11" spans="1:34" x14ac:dyDescent="0.25">
      <c r="D11" s="13" t="s">
        <v>42</v>
      </c>
      <c r="E11" s="23">
        <v>2981134</v>
      </c>
      <c r="G11" s="24" t="str">
        <f t="shared" si="0"/>
        <v>Nevada</v>
      </c>
      <c r="H11" s="24">
        <f t="shared" si="0"/>
        <v>2981134</v>
      </c>
      <c r="L11" s="13" t="s">
        <v>34</v>
      </c>
      <c r="M11" s="14">
        <v>13512453</v>
      </c>
      <c r="O11" s="24" t="str">
        <f t="shared" si="1"/>
        <v>Kohl's</v>
      </c>
      <c r="P11" s="16">
        <f t="shared" si="1"/>
        <v>13512453</v>
      </c>
      <c r="AE11" t="s">
        <v>15</v>
      </c>
      <c r="AF11" t="s">
        <v>16</v>
      </c>
      <c r="AG11" t="s">
        <v>16</v>
      </c>
      <c r="AH11" s="28" t="e">
        <f ca="1">[1]!DXLOOKUP(Worksheet!AF11,Sales[[#This Row],[State]],Sales[[#This Row],[Total Sales]])</f>
        <v>#NAME?</v>
      </c>
    </row>
    <row r="12" spans="1:34" x14ac:dyDescent="0.25">
      <c r="D12" s="13" t="s">
        <v>136</v>
      </c>
      <c r="E12" s="23">
        <v>50978766</v>
      </c>
      <c r="G12" s="24" t="str">
        <f t="shared" si="0"/>
        <v>Grand Total</v>
      </c>
      <c r="H12" s="24">
        <f t="shared" si="0"/>
        <v>50978766</v>
      </c>
      <c r="L12" s="13" t="s">
        <v>26</v>
      </c>
      <c r="M12" s="14">
        <v>24616622</v>
      </c>
      <c r="O12" s="24" t="str">
        <f t="shared" si="1"/>
        <v>Sports Direct</v>
      </c>
      <c r="P12" s="16">
        <f t="shared" si="1"/>
        <v>24616622</v>
      </c>
      <c r="AE12" t="s">
        <v>15</v>
      </c>
      <c r="AF12" t="s">
        <v>16</v>
      </c>
      <c r="AG12" t="s">
        <v>16</v>
      </c>
      <c r="AH12" s="28" t="e">
        <f ca="1">[1]!DXLOOKUP(Worksheet!AF12,Sales[[#This Row],[State]],Sales[[#This Row],[Total Sales]])</f>
        <v>#NAME?</v>
      </c>
    </row>
    <row r="13" spans="1:34" x14ac:dyDescent="0.25">
      <c r="A13" t="s">
        <v>160</v>
      </c>
      <c r="L13" s="13" t="s">
        <v>25</v>
      </c>
      <c r="M13" s="14">
        <v>10506085</v>
      </c>
      <c r="O13" s="24" t="str">
        <f t="shared" si="1"/>
        <v>Walmart</v>
      </c>
      <c r="P13" s="16">
        <f t="shared" si="1"/>
        <v>10506085</v>
      </c>
      <c r="AE13" t="s">
        <v>15</v>
      </c>
      <c r="AF13" t="s">
        <v>16</v>
      </c>
      <c r="AG13" t="s">
        <v>16</v>
      </c>
      <c r="AH13" s="28" t="e">
        <f ca="1">[1]!DXLOOKUP(Worksheet!AF13,Sales[[#This Row],[State]],Sales[[#This Row],[Total Sales]])</f>
        <v>#NAME?</v>
      </c>
    </row>
    <row r="14" spans="1:34" x14ac:dyDescent="0.25">
      <c r="A14" s="14">
        <v>34425.244760572023</v>
      </c>
      <c r="L14" s="13" t="s">
        <v>30</v>
      </c>
      <c r="M14" s="14">
        <v>32409558</v>
      </c>
      <c r="O14" s="24" t="str">
        <f t="shared" si="1"/>
        <v>West Gear</v>
      </c>
      <c r="P14" s="16">
        <f t="shared" si="1"/>
        <v>32409558</v>
      </c>
      <c r="AE14" t="s">
        <v>15</v>
      </c>
      <c r="AF14" t="s">
        <v>16</v>
      </c>
      <c r="AG14" t="s">
        <v>16</v>
      </c>
      <c r="AH14" s="28" t="e">
        <f ca="1">[1]!DXLOOKUP(Worksheet!AF14,Sales[[#This Row],[State]],Sales[[#This Row],[Total Sales]])</f>
        <v>#NAME?</v>
      </c>
    </row>
    <row r="15" spans="1:34" x14ac:dyDescent="0.25">
      <c r="L15" s="13" t="s">
        <v>136</v>
      </c>
      <c r="M15" s="14">
        <v>120166650</v>
      </c>
      <c r="AE15" t="s">
        <v>15</v>
      </c>
      <c r="AF15" t="s">
        <v>16</v>
      </c>
      <c r="AG15" t="s">
        <v>16</v>
      </c>
      <c r="AH15" s="28" t="e">
        <f ca="1">[1]!DXLOOKUP(Worksheet!AF15,Sales[[#This Row],[State]],Sales[[#This Row],[Total Sales]])</f>
        <v>#NAME?</v>
      </c>
    </row>
    <row r="16" spans="1:34" x14ac:dyDescent="0.25">
      <c r="A16" s="12" t="s">
        <v>135</v>
      </c>
      <c r="B16" t="s">
        <v>137</v>
      </c>
      <c r="AE16" t="s">
        <v>15</v>
      </c>
      <c r="AF16" t="s">
        <v>16</v>
      </c>
      <c r="AG16" t="s">
        <v>16</v>
      </c>
      <c r="AH16" s="28" t="e">
        <f ca="1">[1]!DXLOOKUP(Worksheet!AF16,Sales[[#This Row],[State]],Sales[[#This Row],[Total Sales]])</f>
        <v>#NAME?</v>
      </c>
    </row>
    <row r="17" spans="1:34" x14ac:dyDescent="0.25">
      <c r="A17" s="13" t="s">
        <v>31</v>
      </c>
      <c r="B17" s="14">
        <v>36436157</v>
      </c>
      <c r="E17" s="16">
        <f>GETPIVOTDATA("Total Sales",$A$16,"Region","West")</f>
        <v>36436157</v>
      </c>
      <c r="G17" s="12" t="s">
        <v>135</v>
      </c>
      <c r="H17" t="s">
        <v>137</v>
      </c>
      <c r="AE17" t="s">
        <v>15</v>
      </c>
      <c r="AF17" t="s">
        <v>16</v>
      </c>
      <c r="AG17" t="s">
        <v>16</v>
      </c>
      <c r="AH17" s="28" t="e">
        <f ca="1">[1]!DXLOOKUP(Worksheet!AF17,Sales[[#This Row],[State]],Sales[[#This Row],[Total Sales]])</f>
        <v>#NAME?</v>
      </c>
    </row>
    <row r="18" spans="1:34" x14ac:dyDescent="0.25">
      <c r="A18" s="13" t="s">
        <v>48</v>
      </c>
      <c r="B18" s="14">
        <v>21374436</v>
      </c>
      <c r="G18" s="13" t="s">
        <v>36</v>
      </c>
      <c r="H18" s="26">
        <v>16674434</v>
      </c>
      <c r="AE18" t="s">
        <v>15</v>
      </c>
      <c r="AF18" t="s">
        <v>16</v>
      </c>
      <c r="AG18" t="s">
        <v>16</v>
      </c>
      <c r="AH18" s="28" t="e">
        <f ca="1">[1]!DXLOOKUP(Worksheet!AF18,Sales[[#This Row],[State]],Sales[[#This Row],[Total Sales]])</f>
        <v>#NAME?</v>
      </c>
    </row>
    <row r="19" spans="1:34" x14ac:dyDescent="0.25">
      <c r="A19" s="13" t="s">
        <v>27</v>
      </c>
      <c r="B19" s="14">
        <v>20603356</v>
      </c>
      <c r="G19" s="13" t="s">
        <v>15</v>
      </c>
      <c r="H19" s="26">
        <v>25078267</v>
      </c>
      <c r="AE19" t="s">
        <v>15</v>
      </c>
      <c r="AF19" t="s">
        <v>16</v>
      </c>
      <c r="AG19" t="s">
        <v>16</v>
      </c>
      <c r="AH19" s="28" t="e">
        <f ca="1">[1]!DXLOOKUP(Worksheet!AF19,Sales[[#This Row],[State]],Sales[[#This Row],[Total Sales]])</f>
        <v>#NAME?</v>
      </c>
    </row>
    <row r="20" spans="1:34" x14ac:dyDescent="0.25">
      <c r="A20" s="13" t="s">
        <v>15</v>
      </c>
      <c r="B20" s="14">
        <v>25078267</v>
      </c>
      <c r="G20" s="13" t="s">
        <v>27</v>
      </c>
      <c r="H20" s="26">
        <v>20603356</v>
      </c>
      <c r="AE20" t="s">
        <v>15</v>
      </c>
      <c r="AF20" t="s">
        <v>16</v>
      </c>
      <c r="AG20" t="s">
        <v>16</v>
      </c>
      <c r="AH20" s="28" t="e">
        <f ca="1">[1]!DXLOOKUP(Worksheet!AF20,Sales[[#This Row],[State]],Sales[[#This Row],[Total Sales]])</f>
        <v>#NAME?</v>
      </c>
    </row>
    <row r="21" spans="1:34" x14ac:dyDescent="0.25">
      <c r="A21" s="13" t="s">
        <v>36</v>
      </c>
      <c r="B21" s="14">
        <v>16674434</v>
      </c>
      <c r="G21" s="13" t="s">
        <v>48</v>
      </c>
      <c r="H21" s="26">
        <v>21374436</v>
      </c>
      <c r="AE21" t="s">
        <v>15</v>
      </c>
      <c r="AF21" t="s">
        <v>16</v>
      </c>
      <c r="AG21" t="s">
        <v>16</v>
      </c>
      <c r="AH21" s="28" t="e">
        <f ca="1">[1]!DXLOOKUP(Worksheet!AF21,Sales[[#This Row],[State]],Sales[[#This Row],[Total Sales]])</f>
        <v>#NAME?</v>
      </c>
    </row>
    <row r="22" spans="1:34" x14ac:dyDescent="0.25">
      <c r="A22" s="13" t="s">
        <v>136</v>
      </c>
      <c r="B22" s="14">
        <v>120166650</v>
      </c>
      <c r="D22" s="12" t="s">
        <v>135</v>
      </c>
      <c r="E22" t="s">
        <v>137</v>
      </c>
      <c r="G22" s="13" t="s">
        <v>31</v>
      </c>
      <c r="H22" s="26">
        <v>36436157</v>
      </c>
      <c r="AE22" t="s">
        <v>15</v>
      </c>
      <c r="AF22" t="s">
        <v>16</v>
      </c>
      <c r="AG22" t="s">
        <v>16</v>
      </c>
      <c r="AH22" s="28" t="e">
        <f ca="1">[1]!DXLOOKUP(Worksheet!AF22,Sales[[#This Row],[State]],Sales[[#This Row],[Total Sales]])</f>
        <v>#NAME?</v>
      </c>
    </row>
    <row r="23" spans="1:34" x14ac:dyDescent="0.25">
      <c r="A23" s="13" t="s">
        <v>164</v>
      </c>
      <c r="D23" s="13" t="s">
        <v>142</v>
      </c>
      <c r="E23" s="14">
        <v>9744767</v>
      </c>
      <c r="F23" s="35">
        <f>GETPIVOTDATA("Total Sales",$D$22,"Invoice Month","Jan")/GETPIVOTDATA("Total Sales",$D$22)</f>
        <v>8.1093772689843649E-2</v>
      </c>
      <c r="G23" s="13" t="s">
        <v>136</v>
      </c>
      <c r="H23" s="26">
        <v>120166650</v>
      </c>
      <c r="AE23" t="s">
        <v>15</v>
      </c>
      <c r="AF23" t="s">
        <v>16</v>
      </c>
      <c r="AG23" t="s">
        <v>16</v>
      </c>
      <c r="AH23" s="28" t="e">
        <f ca="1">[1]!DXLOOKUP(Worksheet!AF23,Sales[[#This Row],[State]],Sales[[#This Row],[Total Sales]])</f>
        <v>#NAME?</v>
      </c>
    </row>
    <row r="24" spans="1:34" x14ac:dyDescent="0.25">
      <c r="A24" t="str">
        <f>A17</f>
        <v>West</v>
      </c>
      <c r="B24" s="16">
        <f>IFERROR(VLOOKUP(A24,$A$17:$B$21,2,0),"")</f>
        <v>36436157</v>
      </c>
      <c r="D24" s="13" t="s">
        <v>143</v>
      </c>
      <c r="E24" s="14">
        <v>8263853</v>
      </c>
      <c r="F24" s="35">
        <f>GETPIVOTDATA("Total Sales",$D$22,"Invoice Month","Feb")/GETPIVOTDATA("Total Sales",$D$22)</f>
        <v>6.876993741608009E-2</v>
      </c>
      <c r="V24" s="12" t="s">
        <v>137</v>
      </c>
      <c r="W24" s="12" t="s">
        <v>138</v>
      </c>
      <c r="AE24" t="s">
        <v>15</v>
      </c>
      <c r="AF24" t="s">
        <v>16</v>
      </c>
      <c r="AG24" t="s">
        <v>16</v>
      </c>
      <c r="AH24" s="28" t="e">
        <f ca="1">[1]!DXLOOKUP(Worksheet!AF24,Sales[[#This Row],[State]],Sales[[#This Row],[Total Sales]])</f>
        <v>#NAME?</v>
      </c>
    </row>
    <row r="25" spans="1:34" x14ac:dyDescent="0.25">
      <c r="A25" s="24" t="str">
        <f t="shared" ref="A25:A29" si="2">A18</f>
        <v>Southeast</v>
      </c>
      <c r="B25" s="16">
        <f t="shared" ref="B25:B28" si="3">IFERROR(VLOOKUP(A25,$A$17:$B$21,2,0),"")</f>
        <v>21374436</v>
      </c>
      <c r="D25" s="13" t="s">
        <v>144</v>
      </c>
      <c r="E25" s="14">
        <v>7694984</v>
      </c>
      <c r="F25" s="35">
        <f>GETPIVOTDATA("Total Sales",$D$22,"Invoice Month","Mar")/GETPIVOTDATA("Total Sales",$D$22)</f>
        <v>6.4035936759491915E-2</v>
      </c>
      <c r="V25" s="12" t="s">
        <v>135</v>
      </c>
      <c r="W25" s="25" t="s">
        <v>31</v>
      </c>
      <c r="X25" s="25" t="s">
        <v>15</v>
      </c>
      <c r="Y25" s="25" t="s">
        <v>48</v>
      </c>
      <c r="Z25" s="25" t="s">
        <v>27</v>
      </c>
      <c r="AA25" s="25" t="s">
        <v>36</v>
      </c>
      <c r="AB25" s="25" t="s">
        <v>136</v>
      </c>
      <c r="AE25" t="s">
        <v>15</v>
      </c>
      <c r="AF25" t="s">
        <v>16</v>
      </c>
      <c r="AG25" t="s">
        <v>16</v>
      </c>
      <c r="AH25" s="28" t="e">
        <f ca="1">[1]!DXLOOKUP(Worksheet!AF25,Sales[[#This Row],[State]],Sales[[#This Row],[Total Sales]])</f>
        <v>#NAME?</v>
      </c>
    </row>
    <row r="26" spans="1:34" x14ac:dyDescent="0.25">
      <c r="A26" s="24" t="str">
        <f t="shared" si="2"/>
        <v>South</v>
      </c>
      <c r="B26" s="16">
        <f t="shared" si="3"/>
        <v>20603356</v>
      </c>
      <c r="D26" s="13" t="s">
        <v>145</v>
      </c>
      <c r="E26" s="14">
        <v>9691420</v>
      </c>
      <c r="F26" s="35">
        <f>GETPIVOTDATA("Total Sales",$D$22,"Invoice Month","Apr")/GETPIVOTDATA("Total Sales",$D$22)</f>
        <v>8.064983088069777E-2</v>
      </c>
      <c r="V26" s="13" t="s">
        <v>141</v>
      </c>
      <c r="W26" s="43"/>
      <c r="X26" s="43"/>
      <c r="Y26" s="43"/>
      <c r="Z26" s="43"/>
      <c r="AA26" s="43"/>
      <c r="AB26" s="43"/>
      <c r="AE26" t="s">
        <v>15</v>
      </c>
      <c r="AF26" t="s">
        <v>16</v>
      </c>
      <c r="AG26" t="s">
        <v>16</v>
      </c>
      <c r="AH26" s="28" t="e">
        <f ca="1">[1]!DXLOOKUP(Worksheet!AF26,Sales[[#This Row],[State]],Sales[[#This Row],[Total Sales]])</f>
        <v>#NAME?</v>
      </c>
    </row>
    <row r="27" spans="1:34" x14ac:dyDescent="0.25">
      <c r="A27" s="24" t="str">
        <f t="shared" si="2"/>
        <v>Northeast</v>
      </c>
      <c r="B27" s="16">
        <f t="shared" si="3"/>
        <v>25078267</v>
      </c>
      <c r="D27" s="13" t="s">
        <v>146</v>
      </c>
      <c r="E27" s="14">
        <v>10741720</v>
      </c>
      <c r="F27" s="35">
        <f>GETPIVOTDATA("Total Sales",$D$22,"Invoice Month","May")/GETPIVOTDATA("Total Sales",$D$22)</f>
        <v>8.9390192703216742E-2</v>
      </c>
      <c r="V27" s="39" t="s">
        <v>145</v>
      </c>
      <c r="W27" s="45">
        <v>1229829</v>
      </c>
      <c r="X27" s="46">
        <v>1228842</v>
      </c>
      <c r="Y27" s="46">
        <v>734410</v>
      </c>
      <c r="Z27" s="46"/>
      <c r="AA27" s="46"/>
      <c r="AB27" s="44">
        <v>3193081</v>
      </c>
      <c r="AE27" t="s">
        <v>15</v>
      </c>
      <c r="AF27" t="s">
        <v>16</v>
      </c>
      <c r="AG27" t="s">
        <v>16</v>
      </c>
      <c r="AH27" s="28" t="e">
        <f ca="1">[1]!DXLOOKUP(Worksheet!AF27,Sales[[#This Row],[State]],Sales[[#This Row],[Total Sales]])</f>
        <v>#NAME?</v>
      </c>
    </row>
    <row r="28" spans="1:34" x14ac:dyDescent="0.25">
      <c r="A28" s="24" t="str">
        <f t="shared" si="2"/>
        <v>Midwest</v>
      </c>
      <c r="B28" s="16">
        <f t="shared" si="3"/>
        <v>16674434</v>
      </c>
      <c r="D28" s="13" t="s">
        <v>147</v>
      </c>
      <c r="E28" s="14">
        <v>9803147</v>
      </c>
      <c r="F28" s="35">
        <f>GETPIVOTDATA("Total Sales",$D$22,"Invoice Month","Jun")/GETPIVOTDATA("Total Sales",$D$22)</f>
        <v>8.1579597999944242E-2</v>
      </c>
      <c r="V28" s="39" t="s">
        <v>149</v>
      </c>
      <c r="W28" s="46">
        <v>487301</v>
      </c>
      <c r="X28" s="46"/>
      <c r="Y28" s="46">
        <v>632749</v>
      </c>
      <c r="Z28" s="46">
        <v>1521580</v>
      </c>
      <c r="AA28" s="46"/>
      <c r="AB28" s="44">
        <v>2641630</v>
      </c>
      <c r="AE28" t="s">
        <v>15</v>
      </c>
      <c r="AF28" t="s">
        <v>16</v>
      </c>
      <c r="AG28" t="s">
        <v>16</v>
      </c>
      <c r="AH28" s="28" t="e">
        <f ca="1">[1]!DXLOOKUP(Worksheet!AF28,Sales[[#This Row],[State]],Sales[[#This Row],[Total Sales]])</f>
        <v>#NAME?</v>
      </c>
    </row>
    <row r="29" spans="1:34" x14ac:dyDescent="0.25">
      <c r="A29" s="24" t="str">
        <f t="shared" si="2"/>
        <v>Grand Total</v>
      </c>
      <c r="B29" s="16">
        <f>IFERROR(VLOOKUP(A29,$A$17:$B$22,2,0),"")</f>
        <v>120166650</v>
      </c>
      <c r="D29" s="13" t="s">
        <v>148</v>
      </c>
      <c r="E29" s="14">
        <v>12550419</v>
      </c>
      <c r="F29" s="35">
        <f>GETPIVOTDATA("Total Sales",$D$22,"Invoice Month","Jul")/GETPIVOTDATA("Total Sales",$D$22)</f>
        <v>0.10444178147597524</v>
      </c>
      <c r="V29" s="39" t="s">
        <v>144</v>
      </c>
      <c r="W29" s="46">
        <v>1003983</v>
      </c>
      <c r="X29" s="46">
        <v>1470219</v>
      </c>
      <c r="Y29" s="46"/>
      <c r="Z29" s="46"/>
      <c r="AA29" s="46"/>
      <c r="AB29" s="44">
        <v>2474202</v>
      </c>
      <c r="AE29" t="s">
        <v>15</v>
      </c>
      <c r="AF29" t="s">
        <v>16</v>
      </c>
      <c r="AG29" t="s">
        <v>16</v>
      </c>
      <c r="AH29" s="28" t="e">
        <f ca="1">[1]!DXLOOKUP(Worksheet!AF29,Sales[[#This Row],[State]],Sales[[#This Row],[Total Sales]])</f>
        <v>#NAME?</v>
      </c>
    </row>
    <row r="30" spans="1:34" x14ac:dyDescent="0.25">
      <c r="D30" s="13" t="s">
        <v>149</v>
      </c>
      <c r="E30" s="14">
        <v>12293226</v>
      </c>
      <c r="F30" s="35">
        <f>GETPIVOTDATA("Total Sales",$D$22,"Invoice Month","Aug")/GETPIVOTDATA("Total Sales",$D$22)</f>
        <v>0.10230147882128694</v>
      </c>
      <c r="V30" s="39" t="s">
        <v>150</v>
      </c>
      <c r="W30" s="46"/>
      <c r="X30" s="46"/>
      <c r="Y30" s="46">
        <v>1500984</v>
      </c>
      <c r="Z30" s="46">
        <v>866702</v>
      </c>
      <c r="AA30" s="46"/>
      <c r="AB30" s="44">
        <v>2367686</v>
      </c>
      <c r="AE30" t="s">
        <v>15</v>
      </c>
      <c r="AF30" t="s">
        <v>16</v>
      </c>
      <c r="AG30" t="s">
        <v>16</v>
      </c>
      <c r="AH30" s="28" t="e">
        <f ca="1">[1]!DXLOOKUP(Worksheet!AF30,Sales[[#This Row],[State]],Sales[[#This Row],[Total Sales]])</f>
        <v>#NAME?</v>
      </c>
    </row>
    <row r="31" spans="1:34" x14ac:dyDescent="0.25">
      <c r="D31" s="13" t="s">
        <v>150</v>
      </c>
      <c r="E31" s="14">
        <v>10405584</v>
      </c>
      <c r="F31" s="35">
        <f>GETPIVOTDATA("Total Sales",$D$22,"Invoice Month","Sep")/GETPIVOTDATA("Total Sales",$D$22)</f>
        <v>8.6592944048952014E-2</v>
      </c>
      <c r="V31" s="39" t="s">
        <v>142</v>
      </c>
      <c r="W31" s="46">
        <v>808635</v>
      </c>
      <c r="X31" s="46">
        <v>1504111</v>
      </c>
      <c r="Y31" s="46"/>
      <c r="Z31" s="46"/>
      <c r="AA31" s="46"/>
      <c r="AB31" s="44">
        <v>2312746</v>
      </c>
      <c r="AE31" t="s">
        <v>15</v>
      </c>
      <c r="AF31" t="s">
        <v>16</v>
      </c>
      <c r="AG31" t="s">
        <v>16</v>
      </c>
      <c r="AH31" s="28" t="e">
        <f ca="1">[1]!DXLOOKUP(Worksheet!AF31,Sales[[#This Row],[State]],Sales[[#This Row],[Total Sales]])</f>
        <v>#NAME?</v>
      </c>
    </row>
    <row r="32" spans="1:34" x14ac:dyDescent="0.25">
      <c r="D32" s="13" t="s">
        <v>151</v>
      </c>
      <c r="E32" s="14">
        <v>8538758</v>
      </c>
      <c r="F32" s="35">
        <f>GETPIVOTDATA("Total Sales",$D$22,"Invoice Month","Oct")/GETPIVOTDATA("Total Sales",$D$22)</f>
        <v>7.1057635375538886E-2</v>
      </c>
      <c r="H32">
        <v>8.1093772689843649E-2</v>
      </c>
      <c r="V32" s="39" t="s">
        <v>148</v>
      </c>
      <c r="W32" s="46">
        <v>1602375</v>
      </c>
      <c r="X32" s="46">
        <v>259702</v>
      </c>
      <c r="Y32" s="46"/>
      <c r="Z32" s="46">
        <v>320311</v>
      </c>
      <c r="AA32" s="46"/>
      <c r="AB32" s="44">
        <v>2182388</v>
      </c>
      <c r="AE32" t="s">
        <v>15</v>
      </c>
      <c r="AF32" t="s">
        <v>16</v>
      </c>
      <c r="AG32" t="s">
        <v>16</v>
      </c>
      <c r="AH32" s="28" t="e">
        <f ca="1">[1]!DXLOOKUP(Worksheet!AF32,Sales[[#This Row],[State]],Sales[[#This Row],[Total Sales]])</f>
        <v>#NAME?</v>
      </c>
    </row>
    <row r="33" spans="4:34" x14ac:dyDescent="0.25">
      <c r="D33" s="13" t="s">
        <v>152</v>
      </c>
      <c r="E33" s="14">
        <v>9023440</v>
      </c>
      <c r="F33" s="35">
        <f>GETPIVOTDATA("Total Sales",$D$22,"Invoice Month","Nov")/GETPIVOTDATA("Total Sales",$D$22)</f>
        <v>7.5091050636761525E-2</v>
      </c>
      <c r="H33">
        <v>6.876993741608009E-2</v>
      </c>
      <c r="J33" s="12" t="s">
        <v>137</v>
      </c>
      <c r="K33" s="12" t="s">
        <v>138</v>
      </c>
      <c r="V33" s="39" t="s">
        <v>146</v>
      </c>
      <c r="W33" s="46">
        <v>1130045</v>
      </c>
      <c r="X33" s="46">
        <v>633473</v>
      </c>
      <c r="Y33" s="46">
        <v>401246</v>
      </c>
      <c r="Z33" s="46"/>
      <c r="AA33" s="46"/>
      <c r="AB33" s="44">
        <v>2164764</v>
      </c>
      <c r="AE33" t="s">
        <v>15</v>
      </c>
      <c r="AF33" t="s">
        <v>16</v>
      </c>
      <c r="AG33" t="s">
        <v>16</v>
      </c>
      <c r="AH33" s="28" t="e">
        <f ca="1">[1]!DXLOOKUP(Worksheet!AF33,Sales[[#This Row],[State]],Sales[[#This Row],[Total Sales]])</f>
        <v>#NAME?</v>
      </c>
    </row>
    <row r="34" spans="4:34" x14ac:dyDescent="0.25">
      <c r="D34" s="13" t="s">
        <v>153</v>
      </c>
      <c r="E34" s="14">
        <v>11415332</v>
      </c>
      <c r="F34" s="35">
        <f>GETPIVOTDATA("Total Sales",$D$22,"Invoice Month","Dec")/GETPIVOTDATA("Total Sales",$D$22)</f>
        <v>9.4995841192210981E-2</v>
      </c>
      <c r="H34">
        <v>6.4035936759491915E-2</v>
      </c>
      <c r="J34" s="12" t="s">
        <v>135</v>
      </c>
      <c r="K34" s="38">
        <v>2020</v>
      </c>
      <c r="L34" s="38">
        <v>2021</v>
      </c>
      <c r="M34" s="38" t="s">
        <v>136</v>
      </c>
      <c r="O34" s="41" t="s">
        <v>173</v>
      </c>
      <c r="P34" s="41">
        <v>2020</v>
      </c>
      <c r="Q34" s="41">
        <v>2021</v>
      </c>
      <c r="R34" s="42">
        <v>20.2</v>
      </c>
      <c r="S34" s="42">
        <v>20.21</v>
      </c>
      <c r="V34" s="39" t="s">
        <v>143</v>
      </c>
      <c r="W34" s="46">
        <v>1425901</v>
      </c>
      <c r="X34" s="46">
        <v>714912</v>
      </c>
      <c r="Y34" s="46"/>
      <c r="Z34" s="46"/>
      <c r="AA34" s="46"/>
      <c r="AB34" s="44">
        <v>2140813</v>
      </c>
      <c r="AE34" t="s">
        <v>15</v>
      </c>
      <c r="AF34" t="s">
        <v>16</v>
      </c>
      <c r="AG34" t="s">
        <v>16</v>
      </c>
      <c r="AH34" s="28" t="e">
        <f ca="1">[1]!DXLOOKUP(Worksheet!AF34,Sales[[#This Row],[State]],Sales[[#This Row],[Total Sales]])</f>
        <v>#NAME?</v>
      </c>
    </row>
    <row r="35" spans="4:34" x14ac:dyDescent="0.25">
      <c r="D35" s="13" t="s">
        <v>136</v>
      </c>
      <c r="E35" s="14">
        <v>120166650</v>
      </c>
      <c r="F35" s="35">
        <f>SUM(F23:F34)</f>
        <v>1</v>
      </c>
      <c r="H35">
        <v>8.064983088069777E-2</v>
      </c>
      <c r="J35" s="13" t="s">
        <v>142</v>
      </c>
      <c r="K35" s="14">
        <v>2312746</v>
      </c>
      <c r="L35" s="14">
        <v>7432021</v>
      </c>
      <c r="M35" s="14">
        <v>9744767</v>
      </c>
      <c r="O35" s="40" t="s">
        <v>142</v>
      </c>
      <c r="P35" s="16">
        <v>2312746</v>
      </c>
      <c r="Q35" s="16">
        <v>7432021</v>
      </c>
      <c r="R35" s="35">
        <v>9.5420843678087411E-2</v>
      </c>
      <c r="S35" s="35">
        <v>7.7473921556312414E-2</v>
      </c>
      <c r="V35" s="39" t="s">
        <v>151</v>
      </c>
      <c r="W35" s="46"/>
      <c r="X35" s="46"/>
      <c r="Y35" s="46">
        <v>604724</v>
      </c>
      <c r="Z35" s="46">
        <v>712956</v>
      </c>
      <c r="AA35" s="46">
        <v>110889</v>
      </c>
      <c r="AB35" s="44">
        <v>1428569</v>
      </c>
      <c r="AE35" t="s">
        <v>15</v>
      </c>
      <c r="AF35" t="s">
        <v>16</v>
      </c>
      <c r="AG35" t="s">
        <v>16</v>
      </c>
      <c r="AH35" s="28" t="e">
        <f ca="1">[1]!DXLOOKUP(Worksheet!AF35,Sales[[#This Row],[State]],Sales[[#This Row],[Total Sales]])</f>
        <v>#NAME?</v>
      </c>
    </row>
    <row r="36" spans="4:34" x14ac:dyDescent="0.25">
      <c r="H36">
        <v>8.9390192703216742E-2</v>
      </c>
      <c r="J36" s="13" t="s">
        <v>143</v>
      </c>
      <c r="K36" s="14">
        <v>2140813</v>
      </c>
      <c r="L36" s="14">
        <v>6123040</v>
      </c>
      <c r="M36" s="14">
        <v>8263853</v>
      </c>
      <c r="O36" s="40" t="s">
        <v>143</v>
      </c>
      <c r="P36" s="16">
        <v>2140813</v>
      </c>
      <c r="Q36" s="16">
        <v>6123040</v>
      </c>
      <c r="R36" s="35">
        <v>8.8327115306660292E-2</v>
      </c>
      <c r="S36" s="35">
        <v>6.3828657191114399E-2</v>
      </c>
      <c r="V36" s="39" t="s">
        <v>152</v>
      </c>
      <c r="W36" s="46">
        <v>587884</v>
      </c>
      <c r="X36" s="46"/>
      <c r="Y36" s="46"/>
      <c r="Z36" s="46">
        <v>208083</v>
      </c>
      <c r="AA36" s="46">
        <v>372083</v>
      </c>
      <c r="AB36" s="44">
        <v>1168050</v>
      </c>
      <c r="AE36" t="s">
        <v>15</v>
      </c>
      <c r="AF36" t="s">
        <v>16</v>
      </c>
      <c r="AG36" t="s">
        <v>16</v>
      </c>
      <c r="AH36" s="28" t="e">
        <f ca="1">[1]!DXLOOKUP(Worksheet!AF36,Sales[[#This Row],[State]],Sales[[#This Row],[Total Sales]])</f>
        <v>#NAME?</v>
      </c>
    </row>
    <row r="37" spans="4:34" x14ac:dyDescent="0.25">
      <c r="H37">
        <v>8.1579597999944242E-2</v>
      </c>
      <c r="J37" s="13" t="s">
        <v>144</v>
      </c>
      <c r="K37" s="14">
        <v>2474202</v>
      </c>
      <c r="L37" s="14">
        <v>5220782</v>
      </c>
      <c r="M37" s="14">
        <v>7694984</v>
      </c>
      <c r="O37" s="40" t="s">
        <v>144</v>
      </c>
      <c r="P37" s="16">
        <v>2474202</v>
      </c>
      <c r="Q37" s="16">
        <v>5220782</v>
      </c>
      <c r="R37" s="35">
        <v>0.10208230487481601</v>
      </c>
      <c r="S37" s="35">
        <v>5.4423212088691338E-2</v>
      </c>
      <c r="V37" s="39" t="s">
        <v>147</v>
      </c>
      <c r="W37" s="46">
        <v>1084194</v>
      </c>
      <c r="X37" s="46"/>
      <c r="Y37" s="46"/>
      <c r="Z37" s="46"/>
      <c r="AA37" s="46"/>
      <c r="AB37" s="44">
        <v>1084194</v>
      </c>
      <c r="AE37" t="s">
        <v>15</v>
      </c>
      <c r="AF37" t="s">
        <v>16</v>
      </c>
      <c r="AG37" t="s">
        <v>16</v>
      </c>
      <c r="AH37" s="28" t="e">
        <f ca="1">[1]!DXLOOKUP(Worksheet!AF37,Sales[[#This Row],[State]],Sales[[#This Row],[Total Sales]])</f>
        <v>#NAME?</v>
      </c>
    </row>
    <row r="38" spans="4:34" x14ac:dyDescent="0.25">
      <c r="H38">
        <v>0.10444178147597524</v>
      </c>
      <c r="J38" s="13" t="s">
        <v>145</v>
      </c>
      <c r="K38" s="14">
        <v>3193081</v>
      </c>
      <c r="L38" s="14">
        <v>6498339</v>
      </c>
      <c r="M38" s="14">
        <v>9691420</v>
      </c>
      <c r="O38" s="40" t="s">
        <v>145</v>
      </c>
      <c r="P38" s="16">
        <v>3193081</v>
      </c>
      <c r="Q38" s="16">
        <v>6498339</v>
      </c>
      <c r="R38" s="35">
        <v>0.13174230241992463</v>
      </c>
      <c r="S38" s="35">
        <v>6.7740901960896729E-2</v>
      </c>
      <c r="V38" s="39" t="s">
        <v>153</v>
      </c>
      <c r="W38" s="46">
        <v>658256</v>
      </c>
      <c r="X38" s="46"/>
      <c r="Y38" s="46"/>
      <c r="Z38" s="46"/>
      <c r="AA38" s="46">
        <v>420946</v>
      </c>
      <c r="AB38" s="44">
        <v>1079202</v>
      </c>
      <c r="AE38" t="s">
        <v>15</v>
      </c>
      <c r="AF38" t="s">
        <v>16</v>
      </c>
      <c r="AG38" t="s">
        <v>16</v>
      </c>
      <c r="AH38" s="28" t="e">
        <f ca="1">[1]!DXLOOKUP(Worksheet!AF38,Sales[[#This Row],[State]],Sales[[#This Row],[Total Sales]])</f>
        <v>#NAME?</v>
      </c>
    </row>
    <row r="39" spans="4:34" x14ac:dyDescent="0.25">
      <c r="H39">
        <v>0.10230147882128694</v>
      </c>
      <c r="J39" s="13" t="s">
        <v>146</v>
      </c>
      <c r="K39" s="14">
        <v>2164764</v>
      </c>
      <c r="L39" s="14">
        <v>8576956</v>
      </c>
      <c r="M39" s="14">
        <v>10741720</v>
      </c>
      <c r="O39" s="40" t="s">
        <v>146</v>
      </c>
      <c r="P39" s="16">
        <v>2164764</v>
      </c>
      <c r="Q39" s="16">
        <v>8576956</v>
      </c>
      <c r="R39" s="35">
        <v>8.9315301915537298E-2</v>
      </c>
      <c r="S39" s="35">
        <v>8.9409114470470841E-2</v>
      </c>
      <c r="V39" s="13" t="s">
        <v>154</v>
      </c>
      <c r="W39" s="44"/>
      <c r="X39" s="44"/>
      <c r="Y39" s="44"/>
      <c r="Z39" s="44"/>
      <c r="AA39" s="44"/>
      <c r="AB39" s="44"/>
      <c r="AE39" t="s">
        <v>15</v>
      </c>
      <c r="AF39" t="s">
        <v>16</v>
      </c>
      <c r="AG39" t="s">
        <v>16</v>
      </c>
      <c r="AH39" s="28" t="e">
        <f ca="1">[1]!DXLOOKUP(Worksheet!AF39,Sales[[#This Row],[State]],Sales[[#This Row],[Total Sales]])</f>
        <v>#NAME?</v>
      </c>
    </row>
    <row r="40" spans="4:34" x14ac:dyDescent="0.25">
      <c r="H40">
        <v>8.6592944048952014E-2</v>
      </c>
      <c r="J40" s="13" t="s">
        <v>147</v>
      </c>
      <c r="K40" s="14">
        <v>1084194</v>
      </c>
      <c r="L40" s="14">
        <v>8718953</v>
      </c>
      <c r="M40" s="14">
        <v>9803147</v>
      </c>
      <c r="O40" s="40" t="s">
        <v>147</v>
      </c>
      <c r="P40" s="16">
        <v>1084194</v>
      </c>
      <c r="Q40" s="16">
        <v>8718953</v>
      </c>
      <c r="R40" s="35">
        <v>4.4732411683219994E-2</v>
      </c>
      <c r="S40" s="35">
        <v>9.0889339625813068E-2</v>
      </c>
      <c r="V40" s="39" t="s">
        <v>148</v>
      </c>
      <c r="W40" s="44">
        <v>2409751</v>
      </c>
      <c r="X40" s="44">
        <v>1891411</v>
      </c>
      <c r="Y40" s="44">
        <v>2347401</v>
      </c>
      <c r="Z40" s="44">
        <v>1396242</v>
      </c>
      <c r="AA40" s="44">
        <v>2323226</v>
      </c>
      <c r="AB40" s="44">
        <v>10368031</v>
      </c>
      <c r="AE40" t="s">
        <v>15</v>
      </c>
      <c r="AF40" t="s">
        <v>16</v>
      </c>
      <c r="AG40" t="s">
        <v>16</v>
      </c>
      <c r="AH40" s="28" t="e">
        <f ca="1">[1]!DXLOOKUP(Worksheet!AF40,Sales[[#This Row],[State]],Sales[[#This Row],[Total Sales]])</f>
        <v>#NAME?</v>
      </c>
    </row>
    <row r="41" spans="4:34" x14ac:dyDescent="0.25">
      <c r="H41">
        <v>7.1057635375538886E-2</v>
      </c>
      <c r="J41" s="13" t="s">
        <v>148</v>
      </c>
      <c r="K41" s="14">
        <v>2182388</v>
      </c>
      <c r="L41" s="14">
        <v>10368031</v>
      </c>
      <c r="M41" s="14">
        <v>12550419</v>
      </c>
      <c r="O41" s="40" t="s">
        <v>148</v>
      </c>
      <c r="P41" s="16">
        <v>2182388</v>
      </c>
      <c r="Q41" s="16">
        <v>10368031</v>
      </c>
      <c r="R41" s="35">
        <v>9.0042444865512175E-2</v>
      </c>
      <c r="S41" s="35">
        <v>0.10807989110733345</v>
      </c>
      <c r="V41" s="39" t="s">
        <v>153</v>
      </c>
      <c r="W41" s="44">
        <v>2118459</v>
      </c>
      <c r="X41" s="44">
        <v>3114198</v>
      </c>
      <c r="Y41" s="44">
        <v>2137834</v>
      </c>
      <c r="Z41" s="44">
        <v>1335261</v>
      </c>
      <c r="AA41" s="44">
        <v>1630378</v>
      </c>
      <c r="AB41" s="44">
        <v>10336130</v>
      </c>
      <c r="AE41" t="s">
        <v>15</v>
      </c>
      <c r="AF41" t="s">
        <v>16</v>
      </c>
      <c r="AG41" t="s">
        <v>16</v>
      </c>
      <c r="AH41" s="28" t="e">
        <f ca="1">[1]!DXLOOKUP(Worksheet!AF41,Sales[[#This Row],[State]],Sales[[#This Row],[Total Sales]])</f>
        <v>#NAME?</v>
      </c>
    </row>
    <row r="42" spans="4:34" x14ac:dyDescent="0.25">
      <c r="H42">
        <v>7.5091050636761525E-2</v>
      </c>
      <c r="J42" s="13" t="s">
        <v>149</v>
      </c>
      <c r="K42" s="14">
        <v>2641630</v>
      </c>
      <c r="L42" s="14">
        <v>9651596</v>
      </c>
      <c r="M42" s="14">
        <v>12293226</v>
      </c>
      <c r="O42" s="40" t="s">
        <v>149</v>
      </c>
      <c r="P42" s="16">
        <v>2641630</v>
      </c>
      <c r="Q42" s="16">
        <v>9651596</v>
      </c>
      <c r="R42" s="35">
        <v>0.10899016289957741</v>
      </c>
      <c r="S42" s="35">
        <v>0.10061152833088317</v>
      </c>
      <c r="V42" s="39" t="s">
        <v>149</v>
      </c>
      <c r="W42" s="44">
        <v>2150828</v>
      </c>
      <c r="X42" s="44">
        <v>1644217</v>
      </c>
      <c r="Y42" s="44">
        <v>1978131</v>
      </c>
      <c r="Z42" s="44">
        <v>2191630</v>
      </c>
      <c r="AA42" s="44">
        <v>1686790</v>
      </c>
      <c r="AB42" s="44">
        <v>9651596</v>
      </c>
      <c r="AE42" t="s">
        <v>15</v>
      </c>
      <c r="AF42" t="s">
        <v>16</v>
      </c>
      <c r="AG42" t="s">
        <v>16</v>
      </c>
      <c r="AH42" s="28" t="e">
        <f ca="1">[1]!DXLOOKUP(Worksheet!AF42,Sales[[#This Row],[State]],Sales[[#This Row],[Total Sales]])</f>
        <v>#NAME?</v>
      </c>
    </row>
    <row r="43" spans="4:34" x14ac:dyDescent="0.25">
      <c r="H43">
        <v>9.4995841192210981E-2</v>
      </c>
      <c r="J43" s="13" t="s">
        <v>150</v>
      </c>
      <c r="K43" s="14">
        <v>2367686</v>
      </c>
      <c r="L43" s="14">
        <v>8037898</v>
      </c>
      <c r="M43" s="14">
        <v>10405584</v>
      </c>
      <c r="O43" s="40" t="s">
        <v>150</v>
      </c>
      <c r="P43" s="16">
        <v>2367686</v>
      </c>
      <c r="Q43" s="16">
        <v>8037898</v>
      </c>
      <c r="R43" s="35">
        <v>9.7687595475160732E-2</v>
      </c>
      <c r="S43" s="35">
        <v>8.3789790035528763E-2</v>
      </c>
      <c r="V43" s="39" t="s">
        <v>147</v>
      </c>
      <c r="W43" s="44">
        <v>2149519</v>
      </c>
      <c r="X43" s="44">
        <v>1718247</v>
      </c>
      <c r="Y43" s="44">
        <v>1944606</v>
      </c>
      <c r="Z43" s="44">
        <v>1091007</v>
      </c>
      <c r="AA43" s="44">
        <v>1815574</v>
      </c>
      <c r="AB43" s="44">
        <v>8718953</v>
      </c>
      <c r="AE43" t="s">
        <v>15</v>
      </c>
      <c r="AF43" t="s">
        <v>16</v>
      </c>
      <c r="AG43" t="s">
        <v>16</v>
      </c>
      <c r="AH43" s="28" t="e">
        <f ca="1">[1]!DXLOOKUP(Worksheet!AF43,Sales[[#This Row],[State]],Sales[[#This Row],[Total Sales]])</f>
        <v>#NAME?</v>
      </c>
    </row>
    <row r="44" spans="4:34" x14ac:dyDescent="0.25">
      <c r="J44" s="13" t="s">
        <v>151</v>
      </c>
      <c r="K44" s="14">
        <v>1428569</v>
      </c>
      <c r="L44" s="14">
        <v>7110189</v>
      </c>
      <c r="M44" s="14">
        <v>8538758</v>
      </c>
      <c r="O44" s="40" t="s">
        <v>151</v>
      </c>
      <c r="P44" s="16">
        <v>1428569</v>
      </c>
      <c r="Q44" s="16">
        <v>7110189</v>
      </c>
      <c r="R44" s="35">
        <v>5.8940869093433372E-2</v>
      </c>
      <c r="S44" s="35">
        <v>7.4119035029173816E-2</v>
      </c>
      <c r="U44" s="17">
        <f>SUM(Q44:Q46,Q35,Q36)</f>
        <v>38856770</v>
      </c>
      <c r="V44" s="39" t="s">
        <v>146</v>
      </c>
      <c r="W44" s="44">
        <v>3236762</v>
      </c>
      <c r="X44" s="44">
        <v>1467786</v>
      </c>
      <c r="Y44" s="44">
        <v>1236863</v>
      </c>
      <c r="Z44" s="44">
        <v>1518306</v>
      </c>
      <c r="AA44" s="44">
        <v>1117239</v>
      </c>
      <c r="AB44" s="44">
        <v>8576956</v>
      </c>
      <c r="AE44" t="s">
        <v>15</v>
      </c>
      <c r="AF44" t="s">
        <v>16</v>
      </c>
      <c r="AG44" t="s">
        <v>16</v>
      </c>
      <c r="AH44" s="28" t="e">
        <f ca="1">[1]!DXLOOKUP(Worksheet!AF44,Sales[[#This Row],[State]],Sales[[#This Row],[Total Sales]])</f>
        <v>#NAME?</v>
      </c>
    </row>
    <row r="45" spans="4:34" x14ac:dyDescent="0.25">
      <c r="J45" s="13" t="s">
        <v>152</v>
      </c>
      <c r="K45" s="14">
        <v>1168050</v>
      </c>
      <c r="L45" s="14">
        <v>7855390</v>
      </c>
      <c r="M45" s="14">
        <v>9023440</v>
      </c>
      <c r="O45" s="40" t="s">
        <v>152</v>
      </c>
      <c r="P45" s="16">
        <v>1168050</v>
      </c>
      <c r="Q45" s="16">
        <v>7855390</v>
      </c>
      <c r="R45" s="35">
        <v>4.8192199427948425E-2</v>
      </c>
      <c r="S45" s="35">
        <v>8.1887264400119564E-2</v>
      </c>
      <c r="U45" s="17">
        <f>SUM(Q40,Q41,Q42,Q43)</f>
        <v>36776478</v>
      </c>
      <c r="V45" s="39" t="s">
        <v>150</v>
      </c>
      <c r="W45" s="44">
        <v>1523052</v>
      </c>
      <c r="X45" s="44">
        <v>1262440</v>
      </c>
      <c r="Y45" s="44">
        <v>1169208</v>
      </c>
      <c r="Z45" s="44">
        <v>3256994</v>
      </c>
      <c r="AA45" s="44">
        <v>826204</v>
      </c>
      <c r="AB45" s="44">
        <v>8037898</v>
      </c>
      <c r="AE45" t="s">
        <v>15</v>
      </c>
      <c r="AF45" t="s">
        <v>16</v>
      </c>
      <c r="AG45" t="s">
        <v>16</v>
      </c>
      <c r="AH45" s="28" t="e">
        <f ca="1">[1]!DXLOOKUP(Worksheet!AF45,Sales[[#This Row],[State]],Sales[[#This Row],[Total Sales]])</f>
        <v>#NAME?</v>
      </c>
    </row>
    <row r="46" spans="4:34" x14ac:dyDescent="0.25">
      <c r="J46" s="13" t="s">
        <v>153</v>
      </c>
      <c r="K46" s="14">
        <v>1079202</v>
      </c>
      <c r="L46" s="14">
        <v>10336130</v>
      </c>
      <c r="M46" s="14">
        <v>11415332</v>
      </c>
      <c r="O46" s="40" t="s">
        <v>153</v>
      </c>
      <c r="P46" s="16">
        <v>1079202</v>
      </c>
      <c r="Q46" s="16">
        <v>10336130</v>
      </c>
      <c r="R46" s="35">
        <v>4.4526448360122248E-2</v>
      </c>
      <c r="S46" s="35">
        <v>0.10774734420366243</v>
      </c>
      <c r="V46" s="39" t="s">
        <v>152</v>
      </c>
      <c r="W46" s="44">
        <v>1746712</v>
      </c>
      <c r="X46" s="44">
        <v>2647884</v>
      </c>
      <c r="Y46" s="44">
        <v>1587786</v>
      </c>
      <c r="Z46" s="44">
        <v>778073</v>
      </c>
      <c r="AA46" s="44">
        <v>1094935</v>
      </c>
      <c r="AB46" s="44">
        <v>7855390</v>
      </c>
      <c r="AE46" t="s">
        <v>15</v>
      </c>
      <c r="AF46" t="s">
        <v>16</v>
      </c>
      <c r="AG46" t="s">
        <v>16</v>
      </c>
      <c r="AH46" s="28" t="e">
        <f ca="1">[1]!DXLOOKUP(Worksheet!AF46,Sales[[#This Row],[State]],Sales[[#This Row],[Total Sales]])</f>
        <v>#NAME?</v>
      </c>
    </row>
    <row r="47" spans="4:34" x14ac:dyDescent="0.25">
      <c r="J47" s="13" t="s">
        <v>136</v>
      </c>
      <c r="K47" s="14">
        <v>24237325</v>
      </c>
      <c r="L47" s="14">
        <v>95929325</v>
      </c>
      <c r="M47" s="14">
        <v>120166650</v>
      </c>
      <c r="P47" s="23">
        <f>SUM(P35:P46)</f>
        <v>24237325</v>
      </c>
      <c r="Q47" s="23">
        <f>SUM(Q35:Q46)</f>
        <v>95929325</v>
      </c>
      <c r="V47" s="39" t="s">
        <v>142</v>
      </c>
      <c r="W47" s="44">
        <v>3420278</v>
      </c>
      <c r="X47" s="44">
        <v>1106908</v>
      </c>
      <c r="Y47" s="44">
        <v>1150958</v>
      </c>
      <c r="Z47" s="44">
        <v>388040</v>
      </c>
      <c r="AA47" s="44">
        <v>1365837</v>
      </c>
      <c r="AB47" s="44">
        <v>7432021</v>
      </c>
      <c r="AE47" t="s">
        <v>15</v>
      </c>
      <c r="AF47" t="s">
        <v>16</v>
      </c>
      <c r="AG47" t="s">
        <v>16</v>
      </c>
      <c r="AH47" s="28" t="e">
        <f ca="1">[1]!DXLOOKUP(Worksheet!AF47,Sales[[#This Row],[State]],Sales[[#This Row],[Total Sales]])</f>
        <v>#NAME?</v>
      </c>
    </row>
    <row r="48" spans="4:34" x14ac:dyDescent="0.25">
      <c r="V48" s="39" t="s">
        <v>151</v>
      </c>
      <c r="W48" s="44">
        <v>1327709</v>
      </c>
      <c r="X48" s="44">
        <v>1612671</v>
      </c>
      <c r="Y48" s="44">
        <v>1166324</v>
      </c>
      <c r="Z48" s="44">
        <v>2186275</v>
      </c>
      <c r="AA48" s="44">
        <v>817210</v>
      </c>
      <c r="AB48" s="44">
        <v>7110189</v>
      </c>
      <c r="AE48" t="s">
        <v>15</v>
      </c>
      <c r="AF48" t="s">
        <v>16</v>
      </c>
      <c r="AG48" t="s">
        <v>16</v>
      </c>
      <c r="AH48" s="28" t="e">
        <f ca="1">[1]!DXLOOKUP(Worksheet!AF48,Sales[[#This Row],[State]],Sales[[#This Row],[Total Sales]])</f>
        <v>#NAME?</v>
      </c>
    </row>
    <row r="49" spans="22:34" x14ac:dyDescent="0.25">
      <c r="V49" s="39" t="s">
        <v>145</v>
      </c>
      <c r="W49" s="44">
        <v>2385969</v>
      </c>
      <c r="X49" s="44">
        <v>878980</v>
      </c>
      <c r="Y49" s="44">
        <v>940865</v>
      </c>
      <c r="Z49" s="44">
        <v>1668156</v>
      </c>
      <c r="AA49" s="44">
        <v>624369</v>
      </c>
      <c r="AB49" s="44">
        <v>6498339</v>
      </c>
      <c r="AE49" t="s">
        <v>15</v>
      </c>
      <c r="AF49" t="s">
        <v>16</v>
      </c>
      <c r="AG49" t="s">
        <v>16</v>
      </c>
      <c r="AH49" s="28" t="e">
        <f ca="1">[1]!DXLOOKUP(Worksheet!AF49,Sales[[#This Row],[State]],Sales[[#This Row],[Total Sales]])</f>
        <v>#NAME?</v>
      </c>
    </row>
    <row r="50" spans="22:34" x14ac:dyDescent="0.25">
      <c r="V50" s="39" t="s">
        <v>143</v>
      </c>
      <c r="W50" s="44">
        <v>2257348</v>
      </c>
      <c r="X50" s="44">
        <v>1011495</v>
      </c>
      <c r="Y50" s="44">
        <v>958072</v>
      </c>
      <c r="Z50" s="44">
        <v>381187</v>
      </c>
      <c r="AA50" s="44">
        <v>1514938</v>
      </c>
      <c r="AB50" s="44">
        <v>6123040</v>
      </c>
      <c r="AE50" t="s">
        <v>15</v>
      </c>
      <c r="AF50" t="s">
        <v>16</v>
      </c>
      <c r="AG50" t="s">
        <v>16</v>
      </c>
      <c r="AH50" s="28" t="e">
        <f ca="1">[1]!DXLOOKUP(Worksheet!AF50,Sales[[#This Row],[State]],Sales[[#This Row],[Total Sales]])</f>
        <v>#NAME?</v>
      </c>
    </row>
    <row r="51" spans="22:34" x14ac:dyDescent="0.25">
      <c r="V51" s="39" t="s">
        <v>144</v>
      </c>
      <c r="W51" s="44">
        <v>1691367</v>
      </c>
      <c r="X51" s="44">
        <v>910771</v>
      </c>
      <c r="Y51" s="44">
        <v>882275</v>
      </c>
      <c r="Z51" s="44">
        <v>782553</v>
      </c>
      <c r="AA51" s="44">
        <v>953816</v>
      </c>
      <c r="AB51" s="44">
        <v>5220782</v>
      </c>
      <c r="AE51" t="s">
        <v>15</v>
      </c>
      <c r="AF51" t="s">
        <v>16</v>
      </c>
      <c r="AG51" t="s">
        <v>16</v>
      </c>
      <c r="AH51" s="28" t="e">
        <f ca="1">[1]!DXLOOKUP(Worksheet!AF51,Sales[[#This Row],[State]],Sales[[#This Row],[Total Sales]])</f>
        <v>#NAME?</v>
      </c>
    </row>
    <row r="52" spans="22:34" x14ac:dyDescent="0.25">
      <c r="V52" s="13" t="s">
        <v>136</v>
      </c>
      <c r="W52" s="44">
        <v>36436157</v>
      </c>
      <c r="X52" s="44">
        <v>25078267</v>
      </c>
      <c r="Y52" s="44">
        <v>21374436</v>
      </c>
      <c r="Z52" s="44">
        <v>20603356</v>
      </c>
      <c r="AA52" s="44">
        <v>16674434</v>
      </c>
      <c r="AB52" s="44">
        <v>120166650</v>
      </c>
      <c r="AE52" t="s">
        <v>15</v>
      </c>
      <c r="AF52" t="s">
        <v>16</v>
      </c>
      <c r="AG52" t="s">
        <v>16</v>
      </c>
      <c r="AH52" s="28" t="e">
        <f ca="1">[1]!DXLOOKUP(Worksheet!AF52,Sales[[#This Row],[State]],Sales[[#This Row],[Total Sales]])</f>
        <v>#NAME?</v>
      </c>
    </row>
    <row r="53" spans="22:34" x14ac:dyDescent="0.25">
      <c r="AE53" t="s">
        <v>15</v>
      </c>
      <c r="AF53" t="s">
        <v>16</v>
      </c>
      <c r="AG53" t="s">
        <v>16</v>
      </c>
      <c r="AH53" s="28" t="e">
        <f ca="1">[1]!DXLOOKUP(Worksheet!AF53,Sales[[#This Row],[State]],Sales[[#This Row],[Total Sales]])</f>
        <v>#NAME?</v>
      </c>
    </row>
    <row r="54" spans="22:34" x14ac:dyDescent="0.25">
      <c r="AE54" t="s">
        <v>15</v>
      </c>
      <c r="AF54" t="s">
        <v>16</v>
      </c>
      <c r="AG54" t="s">
        <v>16</v>
      </c>
      <c r="AH54" s="28" t="e">
        <f ca="1">[1]!DXLOOKUP(Worksheet!AF54,Sales[[#This Row],[State]],Sales[[#This Row],[Total Sales]])</f>
        <v>#NAME?</v>
      </c>
    </row>
    <row r="55" spans="22:34" x14ac:dyDescent="0.25">
      <c r="AE55" t="s">
        <v>15</v>
      </c>
      <c r="AF55" t="s">
        <v>16</v>
      </c>
      <c r="AG55" t="s">
        <v>16</v>
      </c>
      <c r="AH55" s="28" t="e">
        <f ca="1">[1]!DXLOOKUP(Worksheet!AF55,Sales[[#This Row],[State]],Sales[[#This Row],[Total Sales]])</f>
        <v>#NAME?</v>
      </c>
    </row>
    <row r="56" spans="22:34" x14ac:dyDescent="0.25">
      <c r="AE56" t="s">
        <v>15</v>
      </c>
      <c r="AF56" t="s">
        <v>16</v>
      </c>
      <c r="AG56" t="s">
        <v>16</v>
      </c>
      <c r="AH56" s="28" t="e">
        <f ca="1">[1]!DXLOOKUP(Worksheet!AF56,Sales[[#This Row],[State]],Sales[[#This Row],[Total Sales]])</f>
        <v>#NAME?</v>
      </c>
    </row>
    <row r="57" spans="22:34" x14ac:dyDescent="0.25">
      <c r="AE57" t="s">
        <v>15</v>
      </c>
      <c r="AF57" t="s">
        <v>16</v>
      </c>
      <c r="AG57" t="s">
        <v>16</v>
      </c>
      <c r="AH57" s="28" t="e">
        <f ca="1">[1]!DXLOOKUP(Worksheet!AF57,Sales[[#This Row],[State]],Sales[[#This Row],[Total Sales]])</f>
        <v>#NAME?</v>
      </c>
    </row>
    <row r="58" spans="22:34" x14ac:dyDescent="0.25">
      <c r="AE58" t="s">
        <v>15</v>
      </c>
      <c r="AF58" t="s">
        <v>16</v>
      </c>
      <c r="AG58" t="s">
        <v>16</v>
      </c>
      <c r="AH58" s="28" t="e">
        <f ca="1">[1]!DXLOOKUP(Worksheet!AF58,Sales[[#This Row],[State]],Sales[[#This Row],[Total Sales]])</f>
        <v>#NAME?</v>
      </c>
    </row>
    <row r="59" spans="22:34" x14ac:dyDescent="0.25">
      <c r="AE59" t="s">
        <v>15</v>
      </c>
      <c r="AF59" t="s">
        <v>16</v>
      </c>
      <c r="AG59" t="s">
        <v>16</v>
      </c>
      <c r="AH59" s="28" t="e">
        <f ca="1">[1]!DXLOOKUP(Worksheet!AF59,Sales[[#This Row],[State]],Sales[[#This Row],[Total Sales]])</f>
        <v>#NAME?</v>
      </c>
    </row>
    <row r="60" spans="22:34" x14ac:dyDescent="0.25">
      <c r="W60" s="12" t="s">
        <v>135</v>
      </c>
      <c r="X60" t="s">
        <v>137</v>
      </c>
      <c r="AE60" t="s">
        <v>15</v>
      </c>
      <c r="AF60" t="s">
        <v>16</v>
      </c>
      <c r="AG60" t="s">
        <v>16</v>
      </c>
      <c r="AH60" s="28" t="e">
        <f ca="1">[1]!DXLOOKUP(Worksheet!AF60,Sales[[#This Row],[State]],Sales[[#This Row],[Total Sales]])</f>
        <v>#NAME?</v>
      </c>
    </row>
    <row r="61" spans="22:34" x14ac:dyDescent="0.25">
      <c r="W61" s="13" t="s">
        <v>83</v>
      </c>
      <c r="X61" s="14">
        <v>44965657</v>
      </c>
      <c r="Y61" s="35">
        <f>GETPIVOTDATA("Total Sales",$W$60,"Sales Method","Online")/GETPIVOTDATA("Total Sales",$W$60)</f>
        <v>0.37419414621278035</v>
      </c>
      <c r="AE61" t="s">
        <v>15</v>
      </c>
      <c r="AF61" t="s">
        <v>16</v>
      </c>
      <c r="AG61" t="s">
        <v>16</v>
      </c>
      <c r="AH61" s="28" t="e">
        <f ca="1">[1]!DXLOOKUP(Worksheet!AF61,Sales[[#This Row],[State]],Sales[[#This Row],[Total Sales]])</f>
        <v>#NAME?</v>
      </c>
    </row>
    <row r="62" spans="22:34" x14ac:dyDescent="0.25">
      <c r="W62" s="13" t="s">
        <v>24</v>
      </c>
      <c r="X62" s="14">
        <v>39536618</v>
      </c>
      <c r="Y62" s="35">
        <f>GETPIVOTDATA("Total Sales",$W$60,"Sales Method","Outlet")/GETPIVOTDATA("Total Sales",$W$60)</f>
        <v>0.32901489722814109</v>
      </c>
      <c r="AE62" t="s">
        <v>15</v>
      </c>
      <c r="AF62" t="s">
        <v>16</v>
      </c>
      <c r="AG62" t="s">
        <v>16</v>
      </c>
      <c r="AH62" s="28" t="e">
        <f ca="1">[1]!DXLOOKUP(Worksheet!AF62,Sales[[#This Row],[State]],Sales[[#This Row],[Total Sales]])</f>
        <v>#NAME?</v>
      </c>
    </row>
    <row r="63" spans="22:34" x14ac:dyDescent="0.25">
      <c r="W63" s="13" t="s">
        <v>18</v>
      </c>
      <c r="X63" s="14">
        <v>35664375</v>
      </c>
      <c r="Y63" s="35">
        <f>GETPIVOTDATA("Total Sales",$W$60,"Sales Method","In-store")/GETPIVOTDATA("Total Sales",$W$60)</f>
        <v>0.29679095655907856</v>
      </c>
      <c r="AE63" t="s">
        <v>15</v>
      </c>
      <c r="AF63" t="s">
        <v>16</v>
      </c>
      <c r="AG63" t="s">
        <v>16</v>
      </c>
      <c r="AH63" s="28" t="e">
        <f ca="1">[1]!DXLOOKUP(Worksheet!AF63,Sales[[#This Row],[State]],Sales[[#This Row],[Total Sales]])</f>
        <v>#NAME?</v>
      </c>
    </row>
    <row r="64" spans="22:34" x14ac:dyDescent="0.25">
      <c r="W64" s="13" t="s">
        <v>136</v>
      </c>
      <c r="X64" s="14">
        <v>120166650</v>
      </c>
      <c r="AE64" t="s">
        <v>15</v>
      </c>
      <c r="AF64" t="s">
        <v>16</v>
      </c>
      <c r="AG64" t="s">
        <v>16</v>
      </c>
      <c r="AH64" s="28" t="e">
        <f ca="1">[1]!DXLOOKUP(Worksheet!AF64,Sales[[#This Row],[State]],Sales[[#This Row],[Total Sales]])</f>
        <v>#NAME?</v>
      </c>
    </row>
    <row r="65" spans="20:34" x14ac:dyDescent="0.25">
      <c r="AE65" t="s">
        <v>15</v>
      </c>
      <c r="AF65" t="s">
        <v>16</v>
      </c>
      <c r="AG65" t="s">
        <v>16</v>
      </c>
      <c r="AH65" s="28" t="e">
        <f ca="1">[1]!DXLOOKUP(Worksheet!AF65,Sales[[#This Row],[State]],Sales[[#This Row],[Total Sales]])</f>
        <v>#NAME?</v>
      </c>
    </row>
    <row r="66" spans="20:34" x14ac:dyDescent="0.25">
      <c r="AE66" t="s">
        <v>15</v>
      </c>
      <c r="AF66" t="s">
        <v>16</v>
      </c>
      <c r="AG66" t="s">
        <v>16</v>
      </c>
      <c r="AH66" s="28" t="e">
        <f ca="1">[1]!DXLOOKUP(Worksheet!AF66,Sales[[#This Row],[State]],Sales[[#This Row],[Total Sales]])</f>
        <v>#NAME?</v>
      </c>
    </row>
    <row r="67" spans="20:34" x14ac:dyDescent="0.25">
      <c r="AE67" t="s">
        <v>15</v>
      </c>
      <c r="AF67" t="s">
        <v>16</v>
      </c>
      <c r="AG67" t="s">
        <v>16</v>
      </c>
      <c r="AH67" s="28" t="e">
        <f ca="1">[1]!DXLOOKUP(Worksheet!AF67,Sales[[#This Row],[State]],Sales[[#This Row],[Total Sales]])</f>
        <v>#NAME?</v>
      </c>
    </row>
    <row r="68" spans="20:34" x14ac:dyDescent="0.25">
      <c r="AE68" t="s">
        <v>15</v>
      </c>
      <c r="AF68" t="s">
        <v>16</v>
      </c>
      <c r="AG68" t="s">
        <v>16</v>
      </c>
      <c r="AH68" s="28" t="e">
        <f ca="1">[1]!DXLOOKUP(Worksheet!AF68,Sales[[#This Row],[State]],Sales[[#This Row],[Total Sales]])</f>
        <v>#NAME?</v>
      </c>
    </row>
    <row r="69" spans="20:34" x14ac:dyDescent="0.25">
      <c r="AE69" t="s">
        <v>15</v>
      </c>
      <c r="AF69" t="s">
        <v>16</v>
      </c>
      <c r="AG69" t="s">
        <v>16</v>
      </c>
      <c r="AH69" s="28" t="e">
        <f ca="1">[1]!DXLOOKUP(Worksheet!AF69,Sales[[#This Row],[State]],Sales[[#This Row],[Total Sales]])</f>
        <v>#NAME?</v>
      </c>
    </row>
    <row r="70" spans="20:34" x14ac:dyDescent="0.25">
      <c r="T70" s="12" t="s">
        <v>135</v>
      </c>
      <c r="U70" t="s">
        <v>137</v>
      </c>
      <c r="V70" s="12"/>
      <c r="W70" s="12"/>
      <c r="X70" s="12"/>
      <c r="Y70" s="12"/>
      <c r="Z70" s="12"/>
      <c r="AA70" s="12"/>
      <c r="AB70" s="12"/>
      <c r="AC70" s="12"/>
      <c r="AD70" s="12"/>
      <c r="AE70" s="12" t="s">
        <v>15</v>
      </c>
      <c r="AF70" s="12" t="s">
        <v>16</v>
      </c>
      <c r="AG70" s="12" t="s">
        <v>16</v>
      </c>
      <c r="AH70" s="47" t="e">
        <f ca="1">[1]!DXLOOKUP(Worksheet!AF70,Sales[[#This Row],[State]],Sales[[#This Row],[Total Sales]])</f>
        <v>#NAME?</v>
      </c>
    </row>
    <row r="71" spans="20:34" x14ac:dyDescent="0.25">
      <c r="T71" s="13" t="s">
        <v>16</v>
      </c>
      <c r="U71" s="14">
        <v>8670464</v>
      </c>
      <c r="AE71" t="s">
        <v>15</v>
      </c>
      <c r="AF71" t="s">
        <v>16</v>
      </c>
      <c r="AG71" t="s">
        <v>16</v>
      </c>
      <c r="AH71" s="28" t="e">
        <f ca="1">[1]!DXLOOKUP(Worksheet!AF71,Sales[[#This Row],[State]],Sales[[#This Row],[Total Sales]])</f>
        <v>#NAME?</v>
      </c>
    </row>
    <row r="72" spans="20:34" x14ac:dyDescent="0.25">
      <c r="T72" s="13" t="s">
        <v>57</v>
      </c>
      <c r="U72" s="14">
        <v>728838</v>
      </c>
      <c r="AE72" t="s">
        <v>15</v>
      </c>
      <c r="AF72" t="s">
        <v>16</v>
      </c>
      <c r="AG72" t="s">
        <v>16</v>
      </c>
      <c r="AH72" s="28" t="e">
        <f ca="1">[1]!DXLOOKUP(Worksheet!AF72,Sales[[#This Row],[State]],Sales[[#This Row],[Total Sales]])</f>
        <v>#NAME?</v>
      </c>
    </row>
    <row r="73" spans="20:34" x14ac:dyDescent="0.25">
      <c r="T73" s="13" t="s">
        <v>136</v>
      </c>
      <c r="U73" s="14">
        <v>9399302</v>
      </c>
      <c r="AE73" t="s">
        <v>15</v>
      </c>
      <c r="AF73" t="s">
        <v>16</v>
      </c>
      <c r="AG73" t="s">
        <v>16</v>
      </c>
      <c r="AH73" s="28" t="e">
        <f ca="1">[1]!DXLOOKUP(Worksheet!AF73,Sales[[#This Row],[State]],Sales[[#This Row],[Total Sales]])</f>
        <v>#NAME?</v>
      </c>
    </row>
    <row r="74" spans="20:34" x14ac:dyDescent="0.25">
      <c r="AE74" t="s">
        <v>27</v>
      </c>
      <c r="AF74" t="s">
        <v>28</v>
      </c>
      <c r="AG74" t="s">
        <v>29</v>
      </c>
      <c r="AH74" s="28" t="e">
        <f ca="1">[1]!DXLOOKUP(Worksheet!AF74,Sales[[#This Row],[State]],Sales[[#This Row],[Total Sales]])</f>
        <v>#NAME?</v>
      </c>
    </row>
    <row r="75" spans="20:34" x14ac:dyDescent="0.25">
      <c r="AE75" t="s">
        <v>27</v>
      </c>
      <c r="AF75" t="s">
        <v>28</v>
      </c>
      <c r="AG75" t="s">
        <v>29</v>
      </c>
      <c r="AH75" s="28" t="e">
        <f ca="1">[1]!DXLOOKUP(Worksheet!AF75,Sales[[#This Row],[State]],Sales[[#This Row],[Total Sales]])</f>
        <v>#NAME?</v>
      </c>
    </row>
    <row r="76" spans="20:34" x14ac:dyDescent="0.25">
      <c r="AE76" t="s">
        <v>27</v>
      </c>
      <c r="AF76" t="s">
        <v>28</v>
      </c>
      <c r="AG76" t="s">
        <v>29</v>
      </c>
      <c r="AH76" s="28" t="e">
        <f ca="1">[1]!DXLOOKUP(Worksheet!AF76,Sales[[#This Row],[State]],Sales[[#This Row],[Total Sales]])</f>
        <v>#NAME?</v>
      </c>
    </row>
    <row r="77" spans="20:34" x14ac:dyDescent="0.25">
      <c r="AE77" t="s">
        <v>27</v>
      </c>
      <c r="AF77" t="s">
        <v>28</v>
      </c>
      <c r="AG77" t="s">
        <v>29</v>
      </c>
      <c r="AH77" s="28" t="e">
        <f ca="1">[1]!DXLOOKUP(Worksheet!AF77,Sales[[#This Row],[State]],Sales[[#This Row],[Total Sales]])</f>
        <v>#NAME?</v>
      </c>
    </row>
    <row r="78" spans="20:34" x14ac:dyDescent="0.25">
      <c r="AE78" t="s">
        <v>27</v>
      </c>
      <c r="AF78" t="s">
        <v>28</v>
      </c>
      <c r="AG78" t="s">
        <v>29</v>
      </c>
      <c r="AH78" s="28" t="e">
        <f ca="1">[1]!DXLOOKUP(Worksheet!AF78,Sales[[#This Row],[State]],Sales[[#This Row],[Total Sales]])</f>
        <v>#NAME?</v>
      </c>
    </row>
    <row r="79" spans="20:34" x14ac:dyDescent="0.25">
      <c r="AE79" t="s">
        <v>27</v>
      </c>
      <c r="AF79" t="s">
        <v>28</v>
      </c>
      <c r="AG79" t="s">
        <v>29</v>
      </c>
      <c r="AH79" s="28" t="e">
        <f ca="1">[1]!DXLOOKUP(Worksheet!AF79,Sales[[#This Row],[State]],Sales[[#This Row],[Total Sales]])</f>
        <v>#NAME?</v>
      </c>
    </row>
    <row r="80" spans="20:34" x14ac:dyDescent="0.25">
      <c r="AE80" t="s">
        <v>27</v>
      </c>
      <c r="AF80" t="s">
        <v>28</v>
      </c>
      <c r="AG80" t="s">
        <v>29</v>
      </c>
      <c r="AH80" s="28" t="e">
        <f ca="1">[1]!DXLOOKUP(Worksheet!AF80,Sales[[#This Row],[State]],Sales[[#This Row],[Total Sales]])</f>
        <v>#NAME?</v>
      </c>
    </row>
    <row r="81" spans="31:34" x14ac:dyDescent="0.25">
      <c r="AE81" t="s">
        <v>27</v>
      </c>
      <c r="AF81" t="s">
        <v>28</v>
      </c>
      <c r="AG81" t="s">
        <v>29</v>
      </c>
      <c r="AH81" s="28" t="e">
        <f ca="1">[1]!DXLOOKUP(Worksheet!AF81,Sales[[#This Row],[State]],Sales[[#This Row],[Total Sales]])</f>
        <v>#NAME?</v>
      </c>
    </row>
    <row r="82" spans="31:34" x14ac:dyDescent="0.25">
      <c r="AE82" t="s">
        <v>27</v>
      </c>
      <c r="AF82" t="s">
        <v>28</v>
      </c>
      <c r="AG82" t="s">
        <v>29</v>
      </c>
      <c r="AH82" s="28" t="e">
        <f ca="1">[1]!DXLOOKUP(Worksheet!AF82,Sales[[#This Row],[State]],Sales[[#This Row],[Total Sales]])</f>
        <v>#NAME?</v>
      </c>
    </row>
    <row r="83" spans="31:34" x14ac:dyDescent="0.25">
      <c r="AE83" t="s">
        <v>27</v>
      </c>
      <c r="AF83" t="s">
        <v>28</v>
      </c>
      <c r="AG83" t="s">
        <v>29</v>
      </c>
      <c r="AH83" s="28" t="e">
        <f ca="1">[1]!DXLOOKUP(Worksheet!AF83,Sales[[#This Row],[State]],Sales[[#This Row],[Total Sales]])</f>
        <v>#NAME?</v>
      </c>
    </row>
    <row r="84" spans="31:34" x14ac:dyDescent="0.25">
      <c r="AE84" t="s">
        <v>27</v>
      </c>
      <c r="AF84" t="s">
        <v>28</v>
      </c>
      <c r="AG84" t="s">
        <v>29</v>
      </c>
      <c r="AH84" s="28" t="e">
        <f ca="1">[1]!DXLOOKUP(Worksheet!AF84,Sales[[#This Row],[State]],Sales[[#This Row],[Total Sales]])</f>
        <v>#NAME?</v>
      </c>
    </row>
    <row r="85" spans="31:34" x14ac:dyDescent="0.25">
      <c r="AE85" t="s">
        <v>27</v>
      </c>
      <c r="AF85" t="s">
        <v>28</v>
      </c>
      <c r="AG85" t="s">
        <v>29</v>
      </c>
      <c r="AH85" s="28" t="e">
        <f ca="1">[1]!DXLOOKUP(Worksheet!AF85,Sales[[#This Row],[State]],Sales[[#This Row],[Total Sales]])</f>
        <v>#NAME?</v>
      </c>
    </row>
    <row r="86" spans="31:34" x14ac:dyDescent="0.25">
      <c r="AE86" t="s">
        <v>27</v>
      </c>
      <c r="AF86" t="s">
        <v>28</v>
      </c>
      <c r="AG86" t="s">
        <v>29</v>
      </c>
      <c r="AH86" s="28" t="e">
        <f ca="1">[1]!DXLOOKUP(Worksheet!AF86,Sales[[#This Row],[State]],Sales[[#This Row],[Total Sales]])</f>
        <v>#NAME?</v>
      </c>
    </row>
    <row r="87" spans="31:34" x14ac:dyDescent="0.25">
      <c r="AE87" t="s">
        <v>27</v>
      </c>
      <c r="AF87" t="s">
        <v>28</v>
      </c>
      <c r="AG87" t="s">
        <v>29</v>
      </c>
      <c r="AH87" s="28" t="e">
        <f ca="1">[1]!DXLOOKUP(Worksheet!AF87,Sales[[#This Row],[State]],Sales[[#This Row],[Total Sales]])</f>
        <v>#NAME?</v>
      </c>
    </row>
    <row r="88" spans="31:34" x14ac:dyDescent="0.25">
      <c r="AE88" t="s">
        <v>27</v>
      </c>
      <c r="AF88" t="s">
        <v>28</v>
      </c>
      <c r="AG88" t="s">
        <v>29</v>
      </c>
      <c r="AH88" s="28" t="e">
        <f ca="1">[1]!DXLOOKUP(Worksheet!AF88,Sales[[#This Row],[State]],Sales[[#This Row],[Total Sales]])</f>
        <v>#NAME?</v>
      </c>
    </row>
    <row r="89" spans="31:34" x14ac:dyDescent="0.25">
      <c r="AE89" t="s">
        <v>27</v>
      </c>
      <c r="AF89" t="s">
        <v>28</v>
      </c>
      <c r="AG89" t="s">
        <v>29</v>
      </c>
      <c r="AH89" s="28" t="e">
        <f ca="1">[1]!DXLOOKUP(Worksheet!AF89,Sales[[#This Row],[State]],Sales[[#This Row],[Total Sales]])</f>
        <v>#NAME?</v>
      </c>
    </row>
    <row r="90" spans="31:34" x14ac:dyDescent="0.25">
      <c r="AE90" t="s">
        <v>27</v>
      </c>
      <c r="AF90" t="s">
        <v>28</v>
      </c>
      <c r="AG90" t="s">
        <v>29</v>
      </c>
      <c r="AH90" s="28" t="e">
        <f ca="1">[1]!DXLOOKUP(Worksheet!AF90,Sales[[#This Row],[State]],Sales[[#This Row],[Total Sales]])</f>
        <v>#NAME?</v>
      </c>
    </row>
    <row r="91" spans="31:34" x14ac:dyDescent="0.25">
      <c r="AE91" t="s">
        <v>27</v>
      </c>
      <c r="AF91" t="s">
        <v>28</v>
      </c>
      <c r="AG91" t="s">
        <v>29</v>
      </c>
      <c r="AH91" s="28" t="e">
        <f ca="1">[1]!DXLOOKUP(Worksheet!AF91,Sales[[#This Row],[State]],Sales[[#This Row],[Total Sales]])</f>
        <v>#NAME?</v>
      </c>
    </row>
    <row r="92" spans="31:34" x14ac:dyDescent="0.25">
      <c r="AE92" t="s">
        <v>27</v>
      </c>
      <c r="AF92" t="s">
        <v>28</v>
      </c>
      <c r="AG92" t="s">
        <v>29</v>
      </c>
      <c r="AH92" s="28" t="e">
        <f ca="1">[1]!DXLOOKUP(Worksheet!AF92,Sales[[#This Row],[State]],Sales[[#This Row],[Total Sales]])</f>
        <v>#NAME?</v>
      </c>
    </row>
    <row r="93" spans="31:34" x14ac:dyDescent="0.25">
      <c r="AE93" t="s">
        <v>27</v>
      </c>
      <c r="AF93" t="s">
        <v>28</v>
      </c>
      <c r="AG93" t="s">
        <v>29</v>
      </c>
      <c r="AH93" s="28" t="e">
        <f ca="1">[1]!DXLOOKUP(Worksheet!AF93,Sales[[#This Row],[State]],Sales[[#This Row],[Total Sales]])</f>
        <v>#NAME?</v>
      </c>
    </row>
    <row r="94" spans="31:34" x14ac:dyDescent="0.25">
      <c r="AE94" t="s">
        <v>27</v>
      </c>
      <c r="AF94" t="s">
        <v>28</v>
      </c>
      <c r="AG94" t="s">
        <v>29</v>
      </c>
      <c r="AH94" s="28" t="e">
        <f ca="1">[1]!DXLOOKUP(Worksheet!AF94,Sales[[#This Row],[State]],Sales[[#This Row],[Total Sales]])</f>
        <v>#NAME?</v>
      </c>
    </row>
    <row r="95" spans="31:34" x14ac:dyDescent="0.25">
      <c r="AE95" t="s">
        <v>27</v>
      </c>
      <c r="AF95" t="s">
        <v>28</v>
      </c>
      <c r="AG95" t="s">
        <v>29</v>
      </c>
      <c r="AH95" s="28" t="e">
        <f ca="1">[1]!DXLOOKUP(Worksheet!AF95,Sales[[#This Row],[State]],Sales[[#This Row],[Total Sales]])</f>
        <v>#NAME?</v>
      </c>
    </row>
    <row r="96" spans="31:34" x14ac:dyDescent="0.25">
      <c r="AE96" t="s">
        <v>27</v>
      </c>
      <c r="AF96" t="s">
        <v>28</v>
      </c>
      <c r="AG96" t="s">
        <v>29</v>
      </c>
      <c r="AH96" s="28" t="e">
        <f ca="1">[1]!DXLOOKUP(Worksheet!AF96,Sales[[#This Row],[State]],Sales[[#This Row],[Total Sales]])</f>
        <v>#NAME?</v>
      </c>
    </row>
    <row r="97" spans="31:34" x14ac:dyDescent="0.25">
      <c r="AE97" t="s">
        <v>27</v>
      </c>
      <c r="AF97" t="s">
        <v>28</v>
      </c>
      <c r="AG97" t="s">
        <v>29</v>
      </c>
      <c r="AH97" s="28" t="e">
        <f ca="1">[1]!DXLOOKUP(Worksheet!AF97,Sales[[#This Row],[State]],Sales[[#This Row],[Total Sales]])</f>
        <v>#NAME?</v>
      </c>
    </row>
    <row r="98" spans="31:34" x14ac:dyDescent="0.25">
      <c r="AE98" t="s">
        <v>27</v>
      </c>
      <c r="AF98" t="s">
        <v>28</v>
      </c>
      <c r="AG98" t="s">
        <v>29</v>
      </c>
      <c r="AH98" s="28" t="e">
        <f ca="1">[1]!DXLOOKUP(Worksheet!AF98,Sales[[#This Row],[State]],Sales[[#This Row],[Total Sales]])</f>
        <v>#NAME?</v>
      </c>
    </row>
    <row r="99" spans="31:34" x14ac:dyDescent="0.25">
      <c r="AE99" t="s">
        <v>27</v>
      </c>
      <c r="AF99" t="s">
        <v>28</v>
      </c>
      <c r="AG99" t="s">
        <v>29</v>
      </c>
      <c r="AH99" s="28" t="e">
        <f ca="1">[1]!DXLOOKUP(Worksheet!AF99,Sales[[#This Row],[State]],Sales[[#This Row],[Total Sales]])</f>
        <v>#NAME?</v>
      </c>
    </row>
    <row r="100" spans="31:34" x14ac:dyDescent="0.25">
      <c r="AE100" t="s">
        <v>27</v>
      </c>
      <c r="AF100" t="s">
        <v>28</v>
      </c>
      <c r="AG100" t="s">
        <v>29</v>
      </c>
      <c r="AH100" s="28" t="e">
        <f ca="1">[1]!DXLOOKUP(Worksheet!AF100,Sales[[#This Row],[State]],Sales[[#This Row],[Total Sales]])</f>
        <v>#NAME?</v>
      </c>
    </row>
    <row r="101" spans="31:34" x14ac:dyDescent="0.25">
      <c r="AE101" t="s">
        <v>27</v>
      </c>
      <c r="AF101" t="s">
        <v>28</v>
      </c>
      <c r="AG101" t="s">
        <v>29</v>
      </c>
      <c r="AH101" s="28" t="e">
        <f ca="1">[1]!DXLOOKUP(Worksheet!AF101,Sales[[#This Row],[State]],Sales[[#This Row],[Total Sales]])</f>
        <v>#NAME?</v>
      </c>
    </row>
    <row r="102" spans="31:34" x14ac:dyDescent="0.25">
      <c r="AE102" t="s">
        <v>27</v>
      </c>
      <c r="AF102" t="s">
        <v>28</v>
      </c>
      <c r="AG102" t="s">
        <v>29</v>
      </c>
      <c r="AH102" s="28" t="e">
        <f ca="1">[1]!DXLOOKUP(Worksheet!AF102,Sales[[#This Row],[State]],Sales[[#This Row],[Total Sales]])</f>
        <v>#NAME?</v>
      </c>
    </row>
    <row r="103" spans="31:34" x14ac:dyDescent="0.25">
      <c r="AE103" t="s">
        <v>27</v>
      </c>
      <c r="AF103" t="s">
        <v>28</v>
      </c>
      <c r="AG103" t="s">
        <v>29</v>
      </c>
      <c r="AH103" s="28" t="e">
        <f ca="1">[1]!DXLOOKUP(Worksheet!AF103,Sales[[#This Row],[State]],Sales[[#This Row],[Total Sales]])</f>
        <v>#NAME?</v>
      </c>
    </row>
    <row r="104" spans="31:34" x14ac:dyDescent="0.25">
      <c r="AE104" t="s">
        <v>27</v>
      </c>
      <c r="AF104" t="s">
        <v>28</v>
      </c>
      <c r="AG104" t="s">
        <v>29</v>
      </c>
      <c r="AH104" s="28" t="e">
        <f ca="1">[1]!DXLOOKUP(Worksheet!AF104,Sales[[#This Row],[State]],Sales[[#This Row],[Total Sales]])</f>
        <v>#NAME?</v>
      </c>
    </row>
    <row r="105" spans="31:34" x14ac:dyDescent="0.25">
      <c r="AE105" t="s">
        <v>27</v>
      </c>
      <c r="AF105" t="s">
        <v>28</v>
      </c>
      <c r="AG105" t="s">
        <v>29</v>
      </c>
      <c r="AH105" s="28" t="e">
        <f ca="1">[1]!DXLOOKUP(Worksheet!AF105,Sales[[#This Row],[State]],Sales[[#This Row],[Total Sales]])</f>
        <v>#NAME?</v>
      </c>
    </row>
    <row r="106" spans="31:34" x14ac:dyDescent="0.25">
      <c r="AE106" t="s">
        <v>27</v>
      </c>
      <c r="AF106" t="s">
        <v>28</v>
      </c>
      <c r="AG106" t="s">
        <v>29</v>
      </c>
      <c r="AH106" s="28" t="e">
        <f ca="1">[1]!DXLOOKUP(Worksheet!AF106,Sales[[#This Row],[State]],Sales[[#This Row],[Total Sales]])</f>
        <v>#NAME?</v>
      </c>
    </row>
    <row r="107" spans="31:34" x14ac:dyDescent="0.25">
      <c r="AE107" t="s">
        <v>27</v>
      </c>
      <c r="AF107" t="s">
        <v>28</v>
      </c>
      <c r="AG107" t="s">
        <v>29</v>
      </c>
      <c r="AH107" s="28" t="e">
        <f ca="1">[1]!DXLOOKUP(Worksheet!AF107,Sales[[#This Row],[State]],Sales[[#This Row],[Total Sales]])</f>
        <v>#NAME?</v>
      </c>
    </row>
    <row r="108" spans="31:34" x14ac:dyDescent="0.25">
      <c r="AE108" t="s">
        <v>27</v>
      </c>
      <c r="AF108" t="s">
        <v>28</v>
      </c>
      <c r="AG108" t="s">
        <v>29</v>
      </c>
      <c r="AH108" s="28" t="e">
        <f ca="1">[1]!DXLOOKUP(Worksheet!AF108,Sales[[#This Row],[State]],Sales[[#This Row],[Total Sales]])</f>
        <v>#NAME?</v>
      </c>
    </row>
    <row r="109" spans="31:34" x14ac:dyDescent="0.25">
      <c r="AE109" t="s">
        <v>27</v>
      </c>
      <c r="AF109" t="s">
        <v>28</v>
      </c>
      <c r="AG109" t="s">
        <v>29</v>
      </c>
      <c r="AH109" s="28" t="e">
        <f ca="1">[1]!DXLOOKUP(Worksheet!AF109,Sales[[#This Row],[State]],Sales[[#This Row],[Total Sales]])</f>
        <v>#NAME?</v>
      </c>
    </row>
    <row r="110" spans="31:34" x14ac:dyDescent="0.25">
      <c r="AE110" t="s">
        <v>27</v>
      </c>
      <c r="AF110" t="s">
        <v>28</v>
      </c>
      <c r="AG110" t="s">
        <v>29</v>
      </c>
      <c r="AH110" s="28" t="e">
        <f ca="1">[1]!DXLOOKUP(Worksheet!AF110,Sales[[#This Row],[State]],Sales[[#This Row],[Total Sales]])</f>
        <v>#NAME?</v>
      </c>
    </row>
    <row r="111" spans="31:34" x14ac:dyDescent="0.25">
      <c r="AE111" t="s">
        <v>27</v>
      </c>
      <c r="AF111" t="s">
        <v>28</v>
      </c>
      <c r="AG111" t="s">
        <v>29</v>
      </c>
      <c r="AH111" s="28" t="e">
        <f ca="1">[1]!DXLOOKUP(Worksheet!AF111,Sales[[#This Row],[State]],Sales[[#This Row],[Total Sales]])</f>
        <v>#NAME?</v>
      </c>
    </row>
    <row r="112" spans="31:34" x14ac:dyDescent="0.25">
      <c r="AE112" t="s">
        <v>27</v>
      </c>
      <c r="AF112" t="s">
        <v>28</v>
      </c>
      <c r="AG112" t="s">
        <v>29</v>
      </c>
      <c r="AH112" s="28" t="e">
        <f ca="1">[1]!DXLOOKUP(Worksheet!AF112,Sales[[#This Row],[State]],Sales[[#This Row],[Total Sales]])</f>
        <v>#NAME?</v>
      </c>
    </row>
    <row r="113" spans="31:34" x14ac:dyDescent="0.25">
      <c r="AE113" t="s">
        <v>27</v>
      </c>
      <c r="AF113" t="s">
        <v>28</v>
      </c>
      <c r="AG113" t="s">
        <v>29</v>
      </c>
      <c r="AH113" s="28" t="e">
        <f ca="1">[1]!DXLOOKUP(Worksheet!AF113,Sales[[#This Row],[State]],Sales[[#This Row],[Total Sales]])</f>
        <v>#NAME?</v>
      </c>
    </row>
    <row r="114" spans="31:34" x14ac:dyDescent="0.25">
      <c r="AE114" t="s">
        <v>27</v>
      </c>
      <c r="AF114" t="s">
        <v>28</v>
      </c>
      <c r="AG114" t="s">
        <v>29</v>
      </c>
      <c r="AH114" s="28" t="e">
        <f ca="1">[1]!DXLOOKUP(Worksheet!AF114,Sales[[#This Row],[State]],Sales[[#This Row],[Total Sales]])</f>
        <v>#NAME?</v>
      </c>
    </row>
    <row r="115" spans="31:34" x14ac:dyDescent="0.25">
      <c r="AE115" t="s">
        <v>27</v>
      </c>
      <c r="AF115" t="s">
        <v>28</v>
      </c>
      <c r="AG115" t="s">
        <v>29</v>
      </c>
      <c r="AH115" s="28" t="e">
        <f ca="1">[1]!DXLOOKUP(Worksheet!AF115,Sales[[#This Row],[State]],Sales[[#This Row],[Total Sales]])</f>
        <v>#NAME?</v>
      </c>
    </row>
    <row r="116" spans="31:34" x14ac:dyDescent="0.25">
      <c r="AE116" t="s">
        <v>27</v>
      </c>
      <c r="AF116" t="s">
        <v>28</v>
      </c>
      <c r="AG116" t="s">
        <v>29</v>
      </c>
      <c r="AH116" s="28" t="e">
        <f ca="1">[1]!DXLOOKUP(Worksheet!AF116,Sales[[#This Row],[State]],Sales[[#This Row],[Total Sales]])</f>
        <v>#NAME?</v>
      </c>
    </row>
    <row r="117" spans="31:34" x14ac:dyDescent="0.25">
      <c r="AE117" t="s">
        <v>27</v>
      </c>
      <c r="AF117" t="s">
        <v>28</v>
      </c>
      <c r="AG117" t="s">
        <v>29</v>
      </c>
      <c r="AH117" s="28" t="e">
        <f ca="1">[1]!DXLOOKUP(Worksheet!AF117,Sales[[#This Row],[State]],Sales[[#This Row],[Total Sales]])</f>
        <v>#NAME?</v>
      </c>
    </row>
    <row r="118" spans="31:34" x14ac:dyDescent="0.25">
      <c r="AE118" t="s">
        <v>27</v>
      </c>
      <c r="AF118" t="s">
        <v>28</v>
      </c>
      <c r="AG118" t="s">
        <v>29</v>
      </c>
      <c r="AH118" s="28" t="e">
        <f ca="1">[1]!DXLOOKUP(Worksheet!AF118,Sales[[#This Row],[State]],Sales[[#This Row],[Total Sales]])</f>
        <v>#NAME?</v>
      </c>
    </row>
    <row r="119" spans="31:34" x14ac:dyDescent="0.25">
      <c r="AE119" t="s">
        <v>27</v>
      </c>
      <c r="AF119" t="s">
        <v>28</v>
      </c>
      <c r="AG119" t="s">
        <v>29</v>
      </c>
      <c r="AH119" s="28" t="e">
        <f ca="1">[1]!DXLOOKUP(Worksheet!AF119,Sales[[#This Row],[State]],Sales[[#This Row],[Total Sales]])</f>
        <v>#NAME?</v>
      </c>
    </row>
    <row r="120" spans="31:34" x14ac:dyDescent="0.25">
      <c r="AE120" t="s">
        <v>27</v>
      </c>
      <c r="AF120" t="s">
        <v>28</v>
      </c>
      <c r="AG120" t="s">
        <v>29</v>
      </c>
      <c r="AH120" s="28" t="e">
        <f ca="1">[1]!DXLOOKUP(Worksheet!AF120,Sales[[#This Row],[State]],Sales[[#This Row],[Total Sales]])</f>
        <v>#NAME?</v>
      </c>
    </row>
    <row r="121" spans="31:34" x14ac:dyDescent="0.25">
      <c r="AE121" t="s">
        <v>27</v>
      </c>
      <c r="AF121" t="s">
        <v>28</v>
      </c>
      <c r="AG121" t="s">
        <v>29</v>
      </c>
      <c r="AH121" s="28" t="e">
        <f ca="1">[1]!DXLOOKUP(Worksheet!AF121,Sales[[#This Row],[State]],Sales[[#This Row],[Total Sales]])</f>
        <v>#NAME?</v>
      </c>
    </row>
    <row r="122" spans="31:34" x14ac:dyDescent="0.25">
      <c r="AE122" t="s">
        <v>27</v>
      </c>
      <c r="AF122" t="s">
        <v>28</v>
      </c>
      <c r="AG122" t="s">
        <v>29</v>
      </c>
      <c r="AH122" s="28" t="e">
        <f ca="1">[1]!DXLOOKUP(Worksheet!AF122,Sales[[#This Row],[State]],Sales[[#This Row],[Total Sales]])</f>
        <v>#NAME?</v>
      </c>
    </row>
    <row r="123" spans="31:34" x14ac:dyDescent="0.25">
      <c r="AE123" t="s">
        <v>27</v>
      </c>
      <c r="AF123" t="s">
        <v>28</v>
      </c>
      <c r="AG123" t="s">
        <v>29</v>
      </c>
      <c r="AH123" s="28" t="e">
        <f ca="1">[1]!DXLOOKUP(Worksheet!AF123,Sales[[#This Row],[State]],Sales[[#This Row],[Total Sales]])</f>
        <v>#NAME?</v>
      </c>
    </row>
    <row r="124" spans="31:34" x14ac:dyDescent="0.25">
      <c r="AE124" t="s">
        <v>27</v>
      </c>
      <c r="AF124" t="s">
        <v>28</v>
      </c>
      <c r="AG124" t="s">
        <v>29</v>
      </c>
      <c r="AH124" s="28" t="e">
        <f ca="1">[1]!DXLOOKUP(Worksheet!AF124,Sales[[#This Row],[State]],Sales[[#This Row],[Total Sales]])</f>
        <v>#NAME?</v>
      </c>
    </row>
    <row r="125" spans="31:34" x14ac:dyDescent="0.25">
      <c r="AE125" t="s">
        <v>27</v>
      </c>
      <c r="AF125" t="s">
        <v>28</v>
      </c>
      <c r="AG125" t="s">
        <v>29</v>
      </c>
      <c r="AH125" s="28" t="e">
        <f ca="1">[1]!DXLOOKUP(Worksheet!AF125,Sales[[#This Row],[State]],Sales[[#This Row],[Total Sales]])</f>
        <v>#NAME?</v>
      </c>
    </row>
    <row r="126" spans="31:34" x14ac:dyDescent="0.25">
      <c r="AE126" t="s">
        <v>27</v>
      </c>
      <c r="AF126" t="s">
        <v>28</v>
      </c>
      <c r="AG126" t="s">
        <v>29</v>
      </c>
      <c r="AH126" s="28" t="e">
        <f ca="1">[1]!DXLOOKUP(Worksheet!AF126,Sales[[#This Row],[State]],Sales[[#This Row],[Total Sales]])</f>
        <v>#NAME?</v>
      </c>
    </row>
    <row r="127" spans="31:34" x14ac:dyDescent="0.25">
      <c r="AE127" t="s">
        <v>27</v>
      </c>
      <c r="AF127" t="s">
        <v>28</v>
      </c>
      <c r="AG127" t="s">
        <v>29</v>
      </c>
      <c r="AH127" s="28" t="e">
        <f ca="1">[1]!DXLOOKUP(Worksheet!AF127,Sales[[#This Row],[State]],Sales[[#This Row],[Total Sales]])</f>
        <v>#NAME?</v>
      </c>
    </row>
    <row r="128" spans="31:34" x14ac:dyDescent="0.25">
      <c r="AE128" t="s">
        <v>27</v>
      </c>
      <c r="AF128" t="s">
        <v>28</v>
      </c>
      <c r="AG128" t="s">
        <v>29</v>
      </c>
      <c r="AH128" s="28" t="e">
        <f ca="1">[1]!DXLOOKUP(Worksheet!AF128,Sales[[#This Row],[State]],Sales[[#This Row],[Total Sales]])</f>
        <v>#NAME?</v>
      </c>
    </row>
    <row r="129" spans="31:34" x14ac:dyDescent="0.25">
      <c r="AE129" t="s">
        <v>27</v>
      </c>
      <c r="AF129" t="s">
        <v>28</v>
      </c>
      <c r="AG129" t="s">
        <v>29</v>
      </c>
      <c r="AH129" s="28" t="e">
        <f ca="1">[1]!DXLOOKUP(Worksheet!AF129,Sales[[#This Row],[State]],Sales[[#This Row],[Total Sales]])</f>
        <v>#NAME?</v>
      </c>
    </row>
    <row r="130" spans="31:34" x14ac:dyDescent="0.25">
      <c r="AE130" t="s">
        <v>27</v>
      </c>
      <c r="AF130" t="s">
        <v>28</v>
      </c>
      <c r="AG130" t="s">
        <v>29</v>
      </c>
      <c r="AH130" s="28" t="e">
        <f ca="1">[1]!DXLOOKUP(Worksheet!AF130,Sales[[#This Row],[State]],Sales[[#This Row],[Total Sales]])</f>
        <v>#NAME?</v>
      </c>
    </row>
    <row r="131" spans="31:34" x14ac:dyDescent="0.25">
      <c r="AE131" t="s">
        <v>27</v>
      </c>
      <c r="AF131" t="s">
        <v>28</v>
      </c>
      <c r="AG131" t="s">
        <v>29</v>
      </c>
      <c r="AH131" s="28" t="e">
        <f ca="1">[1]!DXLOOKUP(Worksheet!AF131,Sales[[#This Row],[State]],Sales[[#This Row],[Total Sales]])</f>
        <v>#NAME?</v>
      </c>
    </row>
    <row r="132" spans="31:34" x14ac:dyDescent="0.25">
      <c r="AE132" t="s">
        <v>27</v>
      </c>
      <c r="AF132" t="s">
        <v>28</v>
      </c>
      <c r="AG132" t="s">
        <v>29</v>
      </c>
      <c r="AH132" s="28" t="e">
        <f ca="1">[1]!DXLOOKUP(Worksheet!AF132,Sales[[#This Row],[State]],Sales[[#This Row],[Total Sales]])</f>
        <v>#NAME?</v>
      </c>
    </row>
    <row r="133" spans="31:34" x14ac:dyDescent="0.25">
      <c r="AE133" t="s">
        <v>27</v>
      </c>
      <c r="AF133" t="s">
        <v>28</v>
      </c>
      <c r="AG133" t="s">
        <v>29</v>
      </c>
      <c r="AH133" s="28" t="e">
        <f ca="1">[1]!DXLOOKUP(Worksheet!AF133,Sales[[#This Row],[State]],Sales[[#This Row],[Total Sales]])</f>
        <v>#NAME?</v>
      </c>
    </row>
    <row r="134" spans="31:34" x14ac:dyDescent="0.25">
      <c r="AE134" t="s">
        <v>27</v>
      </c>
      <c r="AF134" t="s">
        <v>28</v>
      </c>
      <c r="AG134" t="s">
        <v>29</v>
      </c>
      <c r="AH134" s="28" t="e">
        <f ca="1">[1]!DXLOOKUP(Worksheet!AF134,Sales[[#This Row],[State]],Sales[[#This Row],[Total Sales]])</f>
        <v>#NAME?</v>
      </c>
    </row>
    <row r="135" spans="31:34" x14ac:dyDescent="0.25">
      <c r="AE135" t="s">
        <v>27</v>
      </c>
      <c r="AF135" t="s">
        <v>28</v>
      </c>
      <c r="AG135" t="s">
        <v>29</v>
      </c>
      <c r="AH135" s="28" t="e">
        <f ca="1">[1]!DXLOOKUP(Worksheet!AF135,Sales[[#This Row],[State]],Sales[[#This Row],[Total Sales]])</f>
        <v>#NAME?</v>
      </c>
    </row>
    <row r="136" spans="31:34" x14ac:dyDescent="0.25">
      <c r="AE136" t="s">
        <v>27</v>
      </c>
      <c r="AF136" t="s">
        <v>28</v>
      </c>
      <c r="AG136" t="s">
        <v>29</v>
      </c>
      <c r="AH136" s="28" t="e">
        <f ca="1">[1]!DXLOOKUP(Worksheet!AF136,Sales[[#This Row],[State]],Sales[[#This Row],[Total Sales]])</f>
        <v>#NAME?</v>
      </c>
    </row>
    <row r="137" spans="31:34" x14ac:dyDescent="0.25">
      <c r="AE137" t="s">
        <v>27</v>
      </c>
      <c r="AF137" t="s">
        <v>28</v>
      </c>
      <c r="AG137" t="s">
        <v>29</v>
      </c>
      <c r="AH137" s="28" t="e">
        <f ca="1">[1]!DXLOOKUP(Worksheet!AF137,Sales[[#This Row],[State]],Sales[[#This Row],[Total Sales]])</f>
        <v>#NAME?</v>
      </c>
    </row>
    <row r="138" spans="31:34" x14ac:dyDescent="0.25">
      <c r="AE138" t="s">
        <v>27</v>
      </c>
      <c r="AF138" t="s">
        <v>28</v>
      </c>
      <c r="AG138" t="s">
        <v>29</v>
      </c>
      <c r="AH138" s="28" t="e">
        <f ca="1">[1]!DXLOOKUP(Worksheet!AF138,Sales[[#This Row],[State]],Sales[[#This Row],[Total Sales]])</f>
        <v>#NAME?</v>
      </c>
    </row>
    <row r="139" spans="31:34" x14ac:dyDescent="0.25">
      <c r="AE139" t="s">
        <v>27</v>
      </c>
      <c r="AF139" t="s">
        <v>28</v>
      </c>
      <c r="AG139" t="s">
        <v>29</v>
      </c>
      <c r="AH139" s="28" t="e">
        <f ca="1">[1]!DXLOOKUP(Worksheet!AF139,Sales[[#This Row],[State]],Sales[[#This Row],[Total Sales]])</f>
        <v>#NAME?</v>
      </c>
    </row>
    <row r="140" spans="31:34" x14ac:dyDescent="0.25">
      <c r="AE140" t="s">
        <v>27</v>
      </c>
      <c r="AF140" t="s">
        <v>28</v>
      </c>
      <c r="AG140" t="s">
        <v>29</v>
      </c>
      <c r="AH140" s="28" t="e">
        <f ca="1">[1]!DXLOOKUP(Worksheet!AF140,Sales[[#This Row],[State]],Sales[[#This Row],[Total Sales]])</f>
        <v>#NAME?</v>
      </c>
    </row>
    <row r="141" spans="31:34" x14ac:dyDescent="0.25">
      <c r="AE141" t="s">
        <v>27</v>
      </c>
      <c r="AF141" t="s">
        <v>28</v>
      </c>
      <c r="AG141" t="s">
        <v>29</v>
      </c>
      <c r="AH141" s="28" t="e">
        <f ca="1">[1]!DXLOOKUP(Worksheet!AF141,Sales[[#This Row],[State]],Sales[[#This Row],[Total Sales]])</f>
        <v>#NAME?</v>
      </c>
    </row>
    <row r="142" spans="31:34" x14ac:dyDescent="0.25">
      <c r="AE142" t="s">
        <v>27</v>
      </c>
      <c r="AF142" t="s">
        <v>28</v>
      </c>
      <c r="AG142" t="s">
        <v>29</v>
      </c>
      <c r="AH142" s="28" t="e">
        <f ca="1">[1]!DXLOOKUP(Worksheet!AF142,Sales[[#This Row],[State]],Sales[[#This Row],[Total Sales]])</f>
        <v>#NAME?</v>
      </c>
    </row>
    <row r="143" spans="31:34" x14ac:dyDescent="0.25">
      <c r="AE143" t="s">
        <v>27</v>
      </c>
      <c r="AF143" t="s">
        <v>28</v>
      </c>
      <c r="AG143" t="s">
        <v>29</v>
      </c>
      <c r="AH143" s="28" t="e">
        <f ca="1">[1]!DXLOOKUP(Worksheet!AF143,Sales[[#This Row],[State]],Sales[[#This Row],[Total Sales]])</f>
        <v>#NAME?</v>
      </c>
    </row>
    <row r="144" spans="31:34" x14ac:dyDescent="0.25">
      <c r="AE144" t="s">
        <v>27</v>
      </c>
      <c r="AF144" t="s">
        <v>28</v>
      </c>
      <c r="AG144" t="s">
        <v>29</v>
      </c>
      <c r="AH144" s="28" t="e">
        <f ca="1">[1]!DXLOOKUP(Worksheet!AF144,Sales[[#This Row],[State]],Sales[[#This Row],[Total Sales]])</f>
        <v>#NAME?</v>
      </c>
    </row>
    <row r="145" spans="31:34" x14ac:dyDescent="0.25">
      <c r="AE145" t="s">
        <v>27</v>
      </c>
      <c r="AF145" t="s">
        <v>28</v>
      </c>
      <c r="AG145" t="s">
        <v>29</v>
      </c>
      <c r="AH145" s="28" t="e">
        <f ca="1">[1]!DXLOOKUP(Worksheet!AF145,Sales[[#This Row],[State]],Sales[[#This Row],[Total Sales]])</f>
        <v>#NAME?</v>
      </c>
    </row>
    <row r="146" spans="31:34" x14ac:dyDescent="0.25">
      <c r="AE146" t="s">
        <v>31</v>
      </c>
      <c r="AF146" t="s">
        <v>32</v>
      </c>
      <c r="AG146" t="s">
        <v>33</v>
      </c>
      <c r="AH146" s="28" t="e">
        <f ca="1">[1]!DXLOOKUP(Worksheet!AF146,Sales[[#This Row],[State]],Sales[[#This Row],[Total Sales]])</f>
        <v>#NAME?</v>
      </c>
    </row>
    <row r="147" spans="31:34" x14ac:dyDescent="0.25">
      <c r="AE147" t="s">
        <v>31</v>
      </c>
      <c r="AF147" t="s">
        <v>32</v>
      </c>
      <c r="AG147" t="s">
        <v>33</v>
      </c>
      <c r="AH147" s="28" t="e">
        <f ca="1">[1]!DXLOOKUP(Worksheet!AF147,Sales[[#This Row],[State]],Sales[[#This Row],[Total Sales]])</f>
        <v>#NAME?</v>
      </c>
    </row>
    <row r="148" spans="31:34" x14ac:dyDescent="0.25">
      <c r="AE148" t="s">
        <v>31</v>
      </c>
      <c r="AF148" t="s">
        <v>32</v>
      </c>
      <c r="AG148" t="s">
        <v>33</v>
      </c>
      <c r="AH148" s="28" t="e">
        <f ca="1">[1]!DXLOOKUP(Worksheet!AF148,Sales[[#This Row],[State]],Sales[[#This Row],[Total Sales]])</f>
        <v>#NAME?</v>
      </c>
    </row>
    <row r="149" spans="31:34" x14ac:dyDescent="0.25">
      <c r="AE149" t="s">
        <v>31</v>
      </c>
      <c r="AF149" t="s">
        <v>32</v>
      </c>
      <c r="AG149" t="s">
        <v>33</v>
      </c>
      <c r="AH149" s="28" t="e">
        <f ca="1">[1]!DXLOOKUP(Worksheet!AF149,Sales[[#This Row],[State]],Sales[[#This Row],[Total Sales]])</f>
        <v>#NAME?</v>
      </c>
    </row>
    <row r="150" spans="31:34" x14ac:dyDescent="0.25">
      <c r="AE150" t="s">
        <v>31</v>
      </c>
      <c r="AF150" t="s">
        <v>32</v>
      </c>
      <c r="AG150" t="s">
        <v>33</v>
      </c>
      <c r="AH150" s="28" t="e">
        <f ca="1">[1]!DXLOOKUP(Worksheet!AF150,Sales[[#This Row],[State]],Sales[[#This Row],[Total Sales]])</f>
        <v>#NAME?</v>
      </c>
    </row>
    <row r="151" spans="31:34" x14ac:dyDescent="0.25">
      <c r="AE151" t="s">
        <v>31</v>
      </c>
      <c r="AF151" t="s">
        <v>32</v>
      </c>
      <c r="AG151" t="s">
        <v>33</v>
      </c>
      <c r="AH151" s="28" t="e">
        <f ca="1">[1]!DXLOOKUP(Worksheet!AF151,Sales[[#This Row],[State]],Sales[[#This Row],[Total Sales]])</f>
        <v>#NAME?</v>
      </c>
    </row>
    <row r="152" spans="31:34" x14ac:dyDescent="0.25">
      <c r="AE152" t="s">
        <v>31</v>
      </c>
      <c r="AF152" t="s">
        <v>32</v>
      </c>
      <c r="AG152" t="s">
        <v>33</v>
      </c>
      <c r="AH152" s="28" t="e">
        <f ca="1">[1]!DXLOOKUP(Worksheet!AF152,Sales[[#This Row],[State]],Sales[[#This Row],[Total Sales]])</f>
        <v>#NAME?</v>
      </c>
    </row>
    <row r="153" spans="31:34" x14ac:dyDescent="0.25">
      <c r="AE153" t="s">
        <v>31</v>
      </c>
      <c r="AF153" t="s">
        <v>32</v>
      </c>
      <c r="AG153" t="s">
        <v>33</v>
      </c>
      <c r="AH153" s="28" t="e">
        <f ca="1">[1]!DXLOOKUP(Worksheet!AF153,Sales[[#This Row],[State]],Sales[[#This Row],[Total Sales]])</f>
        <v>#NAME?</v>
      </c>
    </row>
    <row r="154" spans="31:34" x14ac:dyDescent="0.25">
      <c r="AE154" t="s">
        <v>31</v>
      </c>
      <c r="AF154" t="s">
        <v>32</v>
      </c>
      <c r="AG154" t="s">
        <v>33</v>
      </c>
      <c r="AH154" s="28" t="e">
        <f ca="1">[1]!DXLOOKUP(Worksheet!AF154,Sales[[#This Row],[State]],Sales[[#This Row],[Total Sales]])</f>
        <v>#NAME?</v>
      </c>
    </row>
    <row r="155" spans="31:34" x14ac:dyDescent="0.25">
      <c r="AE155" t="s">
        <v>31</v>
      </c>
      <c r="AF155" t="s">
        <v>32</v>
      </c>
      <c r="AG155" t="s">
        <v>33</v>
      </c>
      <c r="AH155" s="28" t="e">
        <f ca="1">[1]!DXLOOKUP(Worksheet!AF155,Sales[[#This Row],[State]],Sales[[#This Row],[Total Sales]])</f>
        <v>#NAME?</v>
      </c>
    </row>
    <row r="156" spans="31:34" x14ac:dyDescent="0.25">
      <c r="AE156" t="s">
        <v>31</v>
      </c>
      <c r="AF156" t="s">
        <v>32</v>
      </c>
      <c r="AG156" t="s">
        <v>33</v>
      </c>
      <c r="AH156" s="28" t="e">
        <f ca="1">[1]!DXLOOKUP(Worksheet!AF156,Sales[[#This Row],[State]],Sales[[#This Row],[Total Sales]])</f>
        <v>#NAME?</v>
      </c>
    </row>
    <row r="157" spans="31:34" x14ac:dyDescent="0.25">
      <c r="AE157" t="s">
        <v>31</v>
      </c>
      <c r="AF157" t="s">
        <v>32</v>
      </c>
      <c r="AG157" t="s">
        <v>33</v>
      </c>
      <c r="AH157" s="28" t="e">
        <f ca="1">[1]!DXLOOKUP(Worksheet!AF157,Sales[[#This Row],[State]],Sales[[#This Row],[Total Sales]])</f>
        <v>#NAME?</v>
      </c>
    </row>
    <row r="158" spans="31:34" x14ac:dyDescent="0.25">
      <c r="AE158" t="s">
        <v>31</v>
      </c>
      <c r="AF158" t="s">
        <v>32</v>
      </c>
      <c r="AG158" t="s">
        <v>33</v>
      </c>
      <c r="AH158" s="28" t="e">
        <f ca="1">[1]!DXLOOKUP(Worksheet!AF158,Sales[[#This Row],[State]],Sales[[#This Row],[Total Sales]])</f>
        <v>#NAME?</v>
      </c>
    </row>
    <row r="159" spans="31:34" x14ac:dyDescent="0.25">
      <c r="AE159" t="s">
        <v>31</v>
      </c>
      <c r="AF159" t="s">
        <v>32</v>
      </c>
      <c r="AG159" t="s">
        <v>33</v>
      </c>
      <c r="AH159" s="28" t="e">
        <f ca="1">[1]!DXLOOKUP(Worksheet!AF159,Sales[[#This Row],[State]],Sales[[#This Row],[Total Sales]])</f>
        <v>#NAME?</v>
      </c>
    </row>
    <row r="160" spans="31:34" x14ac:dyDescent="0.25">
      <c r="AE160" t="s">
        <v>31</v>
      </c>
      <c r="AF160" t="s">
        <v>32</v>
      </c>
      <c r="AG160" t="s">
        <v>33</v>
      </c>
      <c r="AH160" s="28" t="e">
        <f ca="1">[1]!DXLOOKUP(Worksheet!AF160,Sales[[#This Row],[State]],Sales[[#This Row],[Total Sales]])</f>
        <v>#NAME?</v>
      </c>
    </row>
    <row r="161" spans="31:34" x14ac:dyDescent="0.25">
      <c r="AE161" t="s">
        <v>31</v>
      </c>
      <c r="AF161" t="s">
        <v>32</v>
      </c>
      <c r="AG161" t="s">
        <v>33</v>
      </c>
      <c r="AH161" s="28" t="e">
        <f ca="1">[1]!DXLOOKUP(Worksheet!AF161,Sales[[#This Row],[State]],Sales[[#This Row],[Total Sales]])</f>
        <v>#NAME?</v>
      </c>
    </row>
    <row r="162" spans="31:34" x14ac:dyDescent="0.25">
      <c r="AE162" t="s">
        <v>31</v>
      </c>
      <c r="AF162" t="s">
        <v>32</v>
      </c>
      <c r="AG162" t="s">
        <v>33</v>
      </c>
      <c r="AH162" s="28" t="e">
        <f ca="1">[1]!DXLOOKUP(Worksheet!AF162,Sales[[#This Row],[State]],Sales[[#This Row],[Total Sales]])</f>
        <v>#NAME?</v>
      </c>
    </row>
    <row r="163" spans="31:34" x14ac:dyDescent="0.25">
      <c r="AE163" t="s">
        <v>31</v>
      </c>
      <c r="AF163" t="s">
        <v>32</v>
      </c>
      <c r="AG163" t="s">
        <v>33</v>
      </c>
      <c r="AH163" s="28" t="e">
        <f ca="1">[1]!DXLOOKUP(Worksheet!AF163,Sales[[#This Row],[State]],Sales[[#This Row],[Total Sales]])</f>
        <v>#NAME?</v>
      </c>
    </row>
    <row r="164" spans="31:34" x14ac:dyDescent="0.25">
      <c r="AE164" t="s">
        <v>31</v>
      </c>
      <c r="AF164" t="s">
        <v>32</v>
      </c>
      <c r="AG164" t="s">
        <v>33</v>
      </c>
      <c r="AH164" s="28" t="e">
        <f ca="1">[1]!DXLOOKUP(Worksheet!AF164,Sales[[#This Row],[State]],Sales[[#This Row],[Total Sales]])</f>
        <v>#NAME?</v>
      </c>
    </row>
    <row r="165" spans="31:34" x14ac:dyDescent="0.25">
      <c r="AE165" t="s">
        <v>31</v>
      </c>
      <c r="AF165" t="s">
        <v>32</v>
      </c>
      <c r="AG165" t="s">
        <v>33</v>
      </c>
      <c r="AH165" s="28" t="e">
        <f ca="1">[1]!DXLOOKUP(Worksheet!AF165,Sales[[#This Row],[State]],Sales[[#This Row],[Total Sales]])</f>
        <v>#NAME?</v>
      </c>
    </row>
    <row r="166" spans="31:34" x14ac:dyDescent="0.25">
      <c r="AE166" t="s">
        <v>31</v>
      </c>
      <c r="AF166" t="s">
        <v>32</v>
      </c>
      <c r="AG166" t="s">
        <v>33</v>
      </c>
      <c r="AH166" s="28" t="e">
        <f ca="1">[1]!DXLOOKUP(Worksheet!AF166,Sales[[#This Row],[State]],Sales[[#This Row],[Total Sales]])</f>
        <v>#NAME?</v>
      </c>
    </row>
    <row r="167" spans="31:34" x14ac:dyDescent="0.25">
      <c r="AE167" t="s">
        <v>31</v>
      </c>
      <c r="AF167" t="s">
        <v>32</v>
      </c>
      <c r="AG167" t="s">
        <v>33</v>
      </c>
      <c r="AH167" s="28" t="e">
        <f ca="1">[1]!DXLOOKUP(Worksheet!AF167,Sales[[#This Row],[State]],Sales[[#This Row],[Total Sales]])</f>
        <v>#NAME?</v>
      </c>
    </row>
    <row r="168" spans="31:34" x14ac:dyDescent="0.25">
      <c r="AE168" t="s">
        <v>31</v>
      </c>
      <c r="AF168" t="s">
        <v>32</v>
      </c>
      <c r="AG168" t="s">
        <v>33</v>
      </c>
      <c r="AH168" s="28" t="e">
        <f ca="1">[1]!DXLOOKUP(Worksheet!AF168,Sales[[#This Row],[State]],Sales[[#This Row],[Total Sales]])</f>
        <v>#NAME?</v>
      </c>
    </row>
    <row r="169" spans="31:34" x14ac:dyDescent="0.25">
      <c r="AE169" t="s">
        <v>31</v>
      </c>
      <c r="AF169" t="s">
        <v>32</v>
      </c>
      <c r="AG169" t="s">
        <v>33</v>
      </c>
      <c r="AH169" s="28" t="e">
        <f ca="1">[1]!DXLOOKUP(Worksheet!AF169,Sales[[#This Row],[State]],Sales[[#This Row],[Total Sales]])</f>
        <v>#NAME?</v>
      </c>
    </row>
    <row r="170" spans="31:34" x14ac:dyDescent="0.25">
      <c r="AE170" t="s">
        <v>31</v>
      </c>
      <c r="AF170" t="s">
        <v>32</v>
      </c>
      <c r="AG170" t="s">
        <v>33</v>
      </c>
      <c r="AH170" s="28" t="e">
        <f ca="1">[1]!DXLOOKUP(Worksheet!AF170,Sales[[#This Row],[State]],Sales[[#This Row],[Total Sales]])</f>
        <v>#NAME?</v>
      </c>
    </row>
    <row r="171" spans="31:34" x14ac:dyDescent="0.25">
      <c r="AE171" t="s">
        <v>31</v>
      </c>
      <c r="AF171" t="s">
        <v>32</v>
      </c>
      <c r="AG171" t="s">
        <v>33</v>
      </c>
      <c r="AH171" s="28" t="e">
        <f ca="1">[1]!DXLOOKUP(Worksheet!AF171,Sales[[#This Row],[State]],Sales[[#This Row],[Total Sales]])</f>
        <v>#NAME?</v>
      </c>
    </row>
    <row r="172" spans="31:34" x14ac:dyDescent="0.25">
      <c r="AE172" t="s">
        <v>31</v>
      </c>
      <c r="AF172" t="s">
        <v>32</v>
      </c>
      <c r="AG172" t="s">
        <v>33</v>
      </c>
      <c r="AH172" s="28" t="e">
        <f ca="1">[1]!DXLOOKUP(Worksheet!AF172,Sales[[#This Row],[State]],Sales[[#This Row],[Total Sales]])</f>
        <v>#NAME?</v>
      </c>
    </row>
    <row r="173" spans="31:34" x14ac:dyDescent="0.25">
      <c r="AE173" t="s">
        <v>31</v>
      </c>
      <c r="AF173" t="s">
        <v>32</v>
      </c>
      <c r="AG173" t="s">
        <v>33</v>
      </c>
      <c r="AH173" s="28" t="e">
        <f ca="1">[1]!DXLOOKUP(Worksheet!AF173,Sales[[#This Row],[State]],Sales[[#This Row],[Total Sales]])</f>
        <v>#NAME?</v>
      </c>
    </row>
    <row r="174" spans="31:34" x14ac:dyDescent="0.25">
      <c r="AE174" t="s">
        <v>31</v>
      </c>
      <c r="AF174" t="s">
        <v>32</v>
      </c>
      <c r="AG174" t="s">
        <v>33</v>
      </c>
      <c r="AH174" s="28" t="e">
        <f ca="1">[1]!DXLOOKUP(Worksheet!AF174,Sales[[#This Row],[State]],Sales[[#This Row],[Total Sales]])</f>
        <v>#NAME?</v>
      </c>
    </row>
    <row r="175" spans="31:34" x14ac:dyDescent="0.25">
      <c r="AE175" t="s">
        <v>31</v>
      </c>
      <c r="AF175" t="s">
        <v>32</v>
      </c>
      <c r="AG175" t="s">
        <v>33</v>
      </c>
      <c r="AH175" s="28" t="e">
        <f ca="1">[1]!DXLOOKUP(Worksheet!AF175,Sales[[#This Row],[State]],Sales[[#This Row],[Total Sales]])</f>
        <v>#NAME?</v>
      </c>
    </row>
    <row r="176" spans="31:34" x14ac:dyDescent="0.25">
      <c r="AE176" t="s">
        <v>31</v>
      </c>
      <c r="AF176" t="s">
        <v>32</v>
      </c>
      <c r="AG176" t="s">
        <v>33</v>
      </c>
      <c r="AH176" s="28" t="e">
        <f ca="1">[1]!DXLOOKUP(Worksheet!AF176,Sales[[#This Row],[State]],Sales[[#This Row],[Total Sales]])</f>
        <v>#NAME?</v>
      </c>
    </row>
    <row r="177" spans="31:34" x14ac:dyDescent="0.25">
      <c r="AE177" t="s">
        <v>31</v>
      </c>
      <c r="AF177" t="s">
        <v>32</v>
      </c>
      <c r="AG177" t="s">
        <v>33</v>
      </c>
      <c r="AH177" s="28" t="e">
        <f ca="1">[1]!DXLOOKUP(Worksheet!AF177,Sales[[#This Row],[State]],Sales[[#This Row],[Total Sales]])</f>
        <v>#NAME?</v>
      </c>
    </row>
    <row r="178" spans="31:34" x14ac:dyDescent="0.25">
      <c r="AE178" t="s">
        <v>31</v>
      </c>
      <c r="AF178" t="s">
        <v>32</v>
      </c>
      <c r="AG178" t="s">
        <v>33</v>
      </c>
      <c r="AH178" s="28" t="e">
        <f ca="1">[1]!DXLOOKUP(Worksheet!AF178,Sales[[#This Row],[State]],Sales[[#This Row],[Total Sales]])</f>
        <v>#NAME?</v>
      </c>
    </row>
    <row r="179" spans="31:34" x14ac:dyDescent="0.25">
      <c r="AE179" t="s">
        <v>31</v>
      </c>
      <c r="AF179" t="s">
        <v>32</v>
      </c>
      <c r="AG179" t="s">
        <v>33</v>
      </c>
      <c r="AH179" s="28" t="e">
        <f ca="1">[1]!DXLOOKUP(Worksheet!AF179,Sales[[#This Row],[State]],Sales[[#This Row],[Total Sales]])</f>
        <v>#NAME?</v>
      </c>
    </row>
    <row r="180" spans="31:34" x14ac:dyDescent="0.25">
      <c r="AE180" t="s">
        <v>31</v>
      </c>
      <c r="AF180" t="s">
        <v>32</v>
      </c>
      <c r="AG180" t="s">
        <v>33</v>
      </c>
      <c r="AH180" s="28" t="e">
        <f ca="1">[1]!DXLOOKUP(Worksheet!AF180,Sales[[#This Row],[State]],Sales[[#This Row],[Total Sales]])</f>
        <v>#NAME?</v>
      </c>
    </row>
    <row r="181" spans="31:34" x14ac:dyDescent="0.25">
      <c r="AE181" t="s">
        <v>31</v>
      </c>
      <c r="AF181" t="s">
        <v>32</v>
      </c>
      <c r="AG181" t="s">
        <v>33</v>
      </c>
      <c r="AH181" s="28" t="e">
        <f ca="1">[1]!DXLOOKUP(Worksheet!AF181,Sales[[#This Row],[State]],Sales[[#This Row],[Total Sales]])</f>
        <v>#NAME?</v>
      </c>
    </row>
    <row r="182" spans="31:34" x14ac:dyDescent="0.25">
      <c r="AE182" t="s">
        <v>31</v>
      </c>
      <c r="AF182" t="s">
        <v>32</v>
      </c>
      <c r="AG182" t="s">
        <v>33</v>
      </c>
      <c r="AH182" s="28" t="e">
        <f ca="1">[1]!DXLOOKUP(Worksheet!AF182,Sales[[#This Row],[State]],Sales[[#This Row],[Total Sales]])</f>
        <v>#NAME?</v>
      </c>
    </row>
    <row r="183" spans="31:34" x14ac:dyDescent="0.25">
      <c r="AE183" t="s">
        <v>31</v>
      </c>
      <c r="AF183" t="s">
        <v>32</v>
      </c>
      <c r="AG183" t="s">
        <v>33</v>
      </c>
      <c r="AH183" s="28" t="e">
        <f ca="1">[1]!DXLOOKUP(Worksheet!AF183,Sales[[#This Row],[State]],Sales[[#This Row],[Total Sales]])</f>
        <v>#NAME?</v>
      </c>
    </row>
    <row r="184" spans="31:34" x14ac:dyDescent="0.25">
      <c r="AE184" t="s">
        <v>31</v>
      </c>
      <c r="AF184" t="s">
        <v>32</v>
      </c>
      <c r="AG184" t="s">
        <v>33</v>
      </c>
      <c r="AH184" s="28" t="e">
        <f ca="1">[1]!DXLOOKUP(Worksheet!AF184,Sales[[#This Row],[State]],Sales[[#This Row],[Total Sales]])</f>
        <v>#NAME?</v>
      </c>
    </row>
    <row r="185" spans="31:34" x14ac:dyDescent="0.25">
      <c r="AE185" t="s">
        <v>31</v>
      </c>
      <c r="AF185" t="s">
        <v>32</v>
      </c>
      <c r="AG185" t="s">
        <v>33</v>
      </c>
      <c r="AH185" s="28" t="e">
        <f ca="1">[1]!DXLOOKUP(Worksheet!AF185,Sales[[#This Row],[State]],Sales[[#This Row],[Total Sales]])</f>
        <v>#NAME?</v>
      </c>
    </row>
    <row r="186" spans="31:34" x14ac:dyDescent="0.25">
      <c r="AE186" t="s">
        <v>31</v>
      </c>
      <c r="AF186" t="s">
        <v>32</v>
      </c>
      <c r="AG186" t="s">
        <v>33</v>
      </c>
      <c r="AH186" s="28" t="e">
        <f ca="1">[1]!DXLOOKUP(Worksheet!AF186,Sales[[#This Row],[State]],Sales[[#This Row],[Total Sales]])</f>
        <v>#NAME?</v>
      </c>
    </row>
    <row r="187" spans="31:34" x14ac:dyDescent="0.25">
      <c r="AE187" t="s">
        <v>31</v>
      </c>
      <c r="AF187" t="s">
        <v>32</v>
      </c>
      <c r="AG187" t="s">
        <v>33</v>
      </c>
      <c r="AH187" s="28" t="e">
        <f ca="1">[1]!DXLOOKUP(Worksheet!AF187,Sales[[#This Row],[State]],Sales[[#This Row],[Total Sales]])</f>
        <v>#NAME?</v>
      </c>
    </row>
    <row r="188" spans="31:34" x14ac:dyDescent="0.25">
      <c r="AE188" t="s">
        <v>31</v>
      </c>
      <c r="AF188" t="s">
        <v>32</v>
      </c>
      <c r="AG188" t="s">
        <v>33</v>
      </c>
      <c r="AH188" s="28" t="e">
        <f ca="1">[1]!DXLOOKUP(Worksheet!AF188,Sales[[#This Row],[State]],Sales[[#This Row],[Total Sales]])</f>
        <v>#NAME?</v>
      </c>
    </row>
    <row r="189" spans="31:34" x14ac:dyDescent="0.25">
      <c r="AE189" t="s">
        <v>31</v>
      </c>
      <c r="AF189" t="s">
        <v>32</v>
      </c>
      <c r="AG189" t="s">
        <v>33</v>
      </c>
      <c r="AH189" s="28" t="e">
        <f ca="1">[1]!DXLOOKUP(Worksheet!AF189,Sales[[#This Row],[State]],Sales[[#This Row],[Total Sales]])</f>
        <v>#NAME?</v>
      </c>
    </row>
    <row r="190" spans="31:34" x14ac:dyDescent="0.25">
      <c r="AE190" t="s">
        <v>31</v>
      </c>
      <c r="AF190" t="s">
        <v>32</v>
      </c>
      <c r="AG190" t="s">
        <v>33</v>
      </c>
      <c r="AH190" s="28" t="e">
        <f ca="1">[1]!DXLOOKUP(Worksheet!AF190,Sales[[#This Row],[State]],Sales[[#This Row],[Total Sales]])</f>
        <v>#NAME?</v>
      </c>
    </row>
    <row r="191" spans="31:34" x14ac:dyDescent="0.25">
      <c r="AE191" t="s">
        <v>31</v>
      </c>
      <c r="AF191" t="s">
        <v>32</v>
      </c>
      <c r="AG191" t="s">
        <v>33</v>
      </c>
      <c r="AH191" s="28" t="e">
        <f ca="1">[1]!DXLOOKUP(Worksheet!AF191,Sales[[#This Row],[State]],Sales[[#This Row],[Total Sales]])</f>
        <v>#NAME?</v>
      </c>
    </row>
    <row r="192" spans="31:34" x14ac:dyDescent="0.25">
      <c r="AE192" t="s">
        <v>31</v>
      </c>
      <c r="AF192" t="s">
        <v>32</v>
      </c>
      <c r="AG192" t="s">
        <v>33</v>
      </c>
      <c r="AH192" s="28" t="e">
        <f ca="1">[1]!DXLOOKUP(Worksheet!AF192,Sales[[#This Row],[State]],Sales[[#This Row],[Total Sales]])</f>
        <v>#NAME?</v>
      </c>
    </row>
    <row r="193" spans="31:34" x14ac:dyDescent="0.25">
      <c r="AE193" t="s">
        <v>31</v>
      </c>
      <c r="AF193" t="s">
        <v>32</v>
      </c>
      <c r="AG193" t="s">
        <v>33</v>
      </c>
      <c r="AH193" s="28" t="e">
        <f ca="1">[1]!DXLOOKUP(Worksheet!AF193,Sales[[#This Row],[State]],Sales[[#This Row],[Total Sales]])</f>
        <v>#NAME?</v>
      </c>
    </row>
    <row r="194" spans="31:34" x14ac:dyDescent="0.25">
      <c r="AE194" t="s">
        <v>31</v>
      </c>
      <c r="AF194" t="s">
        <v>32</v>
      </c>
      <c r="AG194" t="s">
        <v>33</v>
      </c>
      <c r="AH194" s="28" t="e">
        <f ca="1">[1]!DXLOOKUP(Worksheet!AF194,Sales[[#This Row],[State]],Sales[[#This Row],[Total Sales]])</f>
        <v>#NAME?</v>
      </c>
    </row>
    <row r="195" spans="31:34" x14ac:dyDescent="0.25">
      <c r="AE195" t="s">
        <v>31</v>
      </c>
      <c r="AF195" t="s">
        <v>32</v>
      </c>
      <c r="AG195" t="s">
        <v>33</v>
      </c>
      <c r="AH195" s="28" t="e">
        <f ca="1">[1]!DXLOOKUP(Worksheet!AF195,Sales[[#This Row],[State]],Sales[[#This Row],[Total Sales]])</f>
        <v>#NAME?</v>
      </c>
    </row>
    <row r="196" spans="31:34" x14ac:dyDescent="0.25">
      <c r="AE196" t="s">
        <v>31</v>
      </c>
      <c r="AF196" t="s">
        <v>32</v>
      </c>
      <c r="AG196" t="s">
        <v>33</v>
      </c>
      <c r="AH196" s="28" t="e">
        <f ca="1">[1]!DXLOOKUP(Worksheet!AF196,Sales[[#This Row],[State]],Sales[[#This Row],[Total Sales]])</f>
        <v>#NAME?</v>
      </c>
    </row>
    <row r="197" spans="31:34" x14ac:dyDescent="0.25">
      <c r="AE197" t="s">
        <v>31</v>
      </c>
      <c r="AF197" t="s">
        <v>32</v>
      </c>
      <c r="AG197" t="s">
        <v>33</v>
      </c>
      <c r="AH197" s="28" t="e">
        <f ca="1">[1]!DXLOOKUP(Worksheet!AF197,Sales[[#This Row],[State]],Sales[[#This Row],[Total Sales]])</f>
        <v>#NAME?</v>
      </c>
    </row>
    <row r="198" spans="31:34" x14ac:dyDescent="0.25">
      <c r="AE198" t="s">
        <v>31</v>
      </c>
      <c r="AF198" t="s">
        <v>32</v>
      </c>
      <c r="AG198" t="s">
        <v>33</v>
      </c>
      <c r="AH198" s="28" t="e">
        <f ca="1">[1]!DXLOOKUP(Worksheet!AF198,Sales[[#This Row],[State]],Sales[[#This Row],[Total Sales]])</f>
        <v>#NAME?</v>
      </c>
    </row>
    <row r="199" spans="31:34" x14ac:dyDescent="0.25">
      <c r="AE199" t="s">
        <v>31</v>
      </c>
      <c r="AF199" t="s">
        <v>32</v>
      </c>
      <c r="AG199" t="s">
        <v>33</v>
      </c>
      <c r="AH199" s="28" t="e">
        <f ca="1">[1]!DXLOOKUP(Worksheet!AF199,Sales[[#This Row],[State]],Sales[[#This Row],[Total Sales]])</f>
        <v>#NAME?</v>
      </c>
    </row>
    <row r="200" spans="31:34" x14ac:dyDescent="0.25">
      <c r="AE200" t="s">
        <v>31</v>
      </c>
      <c r="AF200" t="s">
        <v>32</v>
      </c>
      <c r="AG200" t="s">
        <v>33</v>
      </c>
      <c r="AH200" s="28" t="e">
        <f ca="1">[1]!DXLOOKUP(Worksheet!AF200,Sales[[#This Row],[State]],Sales[[#This Row],[Total Sales]])</f>
        <v>#NAME?</v>
      </c>
    </row>
    <row r="201" spans="31:34" x14ac:dyDescent="0.25">
      <c r="AE201" t="s">
        <v>31</v>
      </c>
      <c r="AF201" t="s">
        <v>32</v>
      </c>
      <c r="AG201" t="s">
        <v>33</v>
      </c>
      <c r="AH201" s="28" t="e">
        <f ca="1">[1]!DXLOOKUP(Worksheet!AF201,Sales[[#This Row],[State]],Sales[[#This Row],[Total Sales]])</f>
        <v>#NAME?</v>
      </c>
    </row>
    <row r="202" spans="31:34" x14ac:dyDescent="0.25">
      <c r="AE202" t="s">
        <v>31</v>
      </c>
      <c r="AF202" t="s">
        <v>32</v>
      </c>
      <c r="AG202" t="s">
        <v>33</v>
      </c>
      <c r="AH202" s="28" t="e">
        <f ca="1">[1]!DXLOOKUP(Worksheet!AF202,Sales[[#This Row],[State]],Sales[[#This Row],[Total Sales]])</f>
        <v>#NAME?</v>
      </c>
    </row>
    <row r="203" spans="31:34" x14ac:dyDescent="0.25">
      <c r="AE203" t="s">
        <v>31</v>
      </c>
      <c r="AF203" t="s">
        <v>32</v>
      </c>
      <c r="AG203" t="s">
        <v>33</v>
      </c>
      <c r="AH203" s="28" t="e">
        <f ca="1">[1]!DXLOOKUP(Worksheet!AF203,Sales[[#This Row],[State]],Sales[[#This Row],[Total Sales]])</f>
        <v>#NAME?</v>
      </c>
    </row>
    <row r="204" spans="31:34" x14ac:dyDescent="0.25">
      <c r="AE204" t="s">
        <v>31</v>
      </c>
      <c r="AF204" t="s">
        <v>32</v>
      </c>
      <c r="AG204" t="s">
        <v>33</v>
      </c>
      <c r="AH204" s="28" t="e">
        <f ca="1">[1]!DXLOOKUP(Worksheet!AF204,Sales[[#This Row],[State]],Sales[[#This Row],[Total Sales]])</f>
        <v>#NAME?</v>
      </c>
    </row>
    <row r="205" spans="31:34" x14ac:dyDescent="0.25">
      <c r="AE205" t="s">
        <v>31</v>
      </c>
      <c r="AF205" t="s">
        <v>32</v>
      </c>
      <c r="AG205" t="s">
        <v>33</v>
      </c>
      <c r="AH205" s="28" t="e">
        <f ca="1">[1]!DXLOOKUP(Worksheet!AF205,Sales[[#This Row],[State]],Sales[[#This Row],[Total Sales]])</f>
        <v>#NAME?</v>
      </c>
    </row>
    <row r="206" spans="31:34" x14ac:dyDescent="0.25">
      <c r="AE206" t="s">
        <v>31</v>
      </c>
      <c r="AF206" t="s">
        <v>32</v>
      </c>
      <c r="AG206" t="s">
        <v>33</v>
      </c>
      <c r="AH206" s="28" t="e">
        <f ca="1">[1]!DXLOOKUP(Worksheet!AF206,Sales[[#This Row],[State]],Sales[[#This Row],[Total Sales]])</f>
        <v>#NAME?</v>
      </c>
    </row>
    <row r="207" spans="31:34" x14ac:dyDescent="0.25">
      <c r="AE207" t="s">
        <v>31</v>
      </c>
      <c r="AF207" t="s">
        <v>32</v>
      </c>
      <c r="AG207" t="s">
        <v>33</v>
      </c>
      <c r="AH207" s="28" t="e">
        <f ca="1">[1]!DXLOOKUP(Worksheet!AF207,Sales[[#This Row],[State]],Sales[[#This Row],[Total Sales]])</f>
        <v>#NAME?</v>
      </c>
    </row>
    <row r="208" spans="31:34" x14ac:dyDescent="0.25">
      <c r="AE208" t="s">
        <v>31</v>
      </c>
      <c r="AF208" t="s">
        <v>32</v>
      </c>
      <c r="AG208" t="s">
        <v>33</v>
      </c>
      <c r="AH208" s="28" t="e">
        <f ca="1">[1]!DXLOOKUP(Worksheet!AF208,Sales[[#This Row],[State]],Sales[[#This Row],[Total Sales]])</f>
        <v>#NAME?</v>
      </c>
    </row>
    <row r="209" spans="31:34" x14ac:dyDescent="0.25">
      <c r="AE209" t="s">
        <v>31</v>
      </c>
      <c r="AF209" t="s">
        <v>32</v>
      </c>
      <c r="AG209" t="s">
        <v>33</v>
      </c>
      <c r="AH209" s="28" t="e">
        <f ca="1">[1]!DXLOOKUP(Worksheet!AF209,Sales[[#This Row],[State]],Sales[[#This Row],[Total Sales]])</f>
        <v>#NAME?</v>
      </c>
    </row>
    <row r="210" spans="31:34" x14ac:dyDescent="0.25">
      <c r="AE210" t="s">
        <v>31</v>
      </c>
      <c r="AF210" t="s">
        <v>32</v>
      </c>
      <c r="AG210" t="s">
        <v>33</v>
      </c>
      <c r="AH210" s="28" t="e">
        <f ca="1">[1]!DXLOOKUP(Worksheet!AF210,Sales[[#This Row],[State]],Sales[[#This Row],[Total Sales]])</f>
        <v>#NAME?</v>
      </c>
    </row>
    <row r="211" spans="31:34" x14ac:dyDescent="0.25">
      <c r="AE211" t="s">
        <v>31</v>
      </c>
      <c r="AF211" t="s">
        <v>32</v>
      </c>
      <c r="AG211" t="s">
        <v>33</v>
      </c>
      <c r="AH211" s="28" t="e">
        <f ca="1">[1]!DXLOOKUP(Worksheet!AF211,Sales[[#This Row],[State]],Sales[[#This Row],[Total Sales]])</f>
        <v>#NAME?</v>
      </c>
    </row>
    <row r="212" spans="31:34" x14ac:dyDescent="0.25">
      <c r="AE212" t="s">
        <v>31</v>
      </c>
      <c r="AF212" t="s">
        <v>32</v>
      </c>
      <c r="AG212" t="s">
        <v>33</v>
      </c>
      <c r="AH212" s="28" t="e">
        <f ca="1">[1]!DXLOOKUP(Worksheet!AF212,Sales[[#This Row],[State]],Sales[[#This Row],[Total Sales]])</f>
        <v>#NAME?</v>
      </c>
    </row>
    <row r="213" spans="31:34" x14ac:dyDescent="0.25">
      <c r="AE213" t="s">
        <v>31</v>
      </c>
      <c r="AF213" t="s">
        <v>32</v>
      </c>
      <c r="AG213" t="s">
        <v>33</v>
      </c>
      <c r="AH213" s="28" t="e">
        <f ca="1">[1]!DXLOOKUP(Worksheet!AF213,Sales[[#This Row],[State]],Sales[[#This Row],[Total Sales]])</f>
        <v>#NAME?</v>
      </c>
    </row>
    <row r="214" spans="31:34" x14ac:dyDescent="0.25">
      <c r="AE214" t="s">
        <v>31</v>
      </c>
      <c r="AF214" t="s">
        <v>32</v>
      </c>
      <c r="AG214" t="s">
        <v>33</v>
      </c>
      <c r="AH214" s="28" t="e">
        <f ca="1">[1]!DXLOOKUP(Worksheet!AF214,Sales[[#This Row],[State]],Sales[[#This Row],[Total Sales]])</f>
        <v>#NAME?</v>
      </c>
    </row>
    <row r="215" spans="31:34" x14ac:dyDescent="0.25">
      <c r="AE215" t="s">
        <v>31</v>
      </c>
      <c r="AF215" t="s">
        <v>32</v>
      </c>
      <c r="AG215" t="s">
        <v>33</v>
      </c>
      <c r="AH215" s="28" t="e">
        <f ca="1">[1]!DXLOOKUP(Worksheet!AF215,Sales[[#This Row],[State]],Sales[[#This Row],[Total Sales]])</f>
        <v>#NAME?</v>
      </c>
    </row>
    <row r="216" spans="31:34" x14ac:dyDescent="0.25">
      <c r="AE216" t="s">
        <v>31</v>
      </c>
      <c r="AF216" t="s">
        <v>32</v>
      </c>
      <c r="AG216" t="s">
        <v>33</v>
      </c>
      <c r="AH216" s="28" t="e">
        <f ca="1">[1]!DXLOOKUP(Worksheet!AF216,Sales[[#This Row],[State]],Sales[[#This Row],[Total Sales]])</f>
        <v>#NAME?</v>
      </c>
    </row>
    <row r="217" spans="31:34" x14ac:dyDescent="0.25">
      <c r="AE217" t="s">
        <v>31</v>
      </c>
      <c r="AF217" t="s">
        <v>32</v>
      </c>
      <c r="AG217" t="s">
        <v>33</v>
      </c>
      <c r="AH217" s="28" t="e">
        <f ca="1">[1]!DXLOOKUP(Worksheet!AF217,Sales[[#This Row],[State]],Sales[[#This Row],[Total Sales]])</f>
        <v>#NAME?</v>
      </c>
    </row>
    <row r="218" spans="31:34" x14ac:dyDescent="0.25">
      <c r="AE218" t="s">
        <v>31</v>
      </c>
      <c r="AF218" t="s">
        <v>32</v>
      </c>
      <c r="AG218" t="s">
        <v>35</v>
      </c>
      <c r="AH218" s="28" t="e">
        <f ca="1">[1]!DXLOOKUP(Worksheet!AF218,Sales[[#This Row],[State]],Sales[[#This Row],[Total Sales]])</f>
        <v>#NAME?</v>
      </c>
    </row>
    <row r="219" spans="31:34" x14ac:dyDescent="0.25">
      <c r="AE219" t="s">
        <v>31</v>
      </c>
      <c r="AF219" t="s">
        <v>32</v>
      </c>
      <c r="AG219" t="s">
        <v>35</v>
      </c>
      <c r="AH219" s="28" t="e">
        <f ca="1">[1]!DXLOOKUP(Worksheet!AF219,Sales[[#This Row],[State]],Sales[[#This Row],[Total Sales]])</f>
        <v>#NAME?</v>
      </c>
    </row>
    <row r="220" spans="31:34" x14ac:dyDescent="0.25">
      <c r="AE220" t="s">
        <v>31</v>
      </c>
      <c r="AF220" t="s">
        <v>32</v>
      </c>
      <c r="AG220" t="s">
        <v>35</v>
      </c>
      <c r="AH220" s="28" t="e">
        <f ca="1">[1]!DXLOOKUP(Worksheet!AF220,Sales[[#This Row],[State]],Sales[[#This Row],[Total Sales]])</f>
        <v>#NAME?</v>
      </c>
    </row>
    <row r="221" spans="31:34" x14ac:dyDescent="0.25">
      <c r="AE221" t="s">
        <v>31</v>
      </c>
      <c r="AF221" t="s">
        <v>32</v>
      </c>
      <c r="AG221" t="s">
        <v>35</v>
      </c>
      <c r="AH221" s="28" t="e">
        <f ca="1">[1]!DXLOOKUP(Worksheet!AF221,Sales[[#This Row],[State]],Sales[[#This Row],[Total Sales]])</f>
        <v>#NAME?</v>
      </c>
    </row>
    <row r="222" spans="31:34" x14ac:dyDescent="0.25">
      <c r="AE222" t="s">
        <v>31</v>
      </c>
      <c r="AF222" t="s">
        <v>32</v>
      </c>
      <c r="AG222" t="s">
        <v>35</v>
      </c>
      <c r="AH222" s="28" t="e">
        <f ca="1">[1]!DXLOOKUP(Worksheet!AF222,Sales[[#This Row],[State]],Sales[[#This Row],[Total Sales]])</f>
        <v>#NAME?</v>
      </c>
    </row>
    <row r="223" spans="31:34" x14ac:dyDescent="0.25">
      <c r="AE223" t="s">
        <v>31</v>
      </c>
      <c r="AF223" t="s">
        <v>32</v>
      </c>
      <c r="AG223" t="s">
        <v>35</v>
      </c>
      <c r="AH223" s="28" t="e">
        <f ca="1">[1]!DXLOOKUP(Worksheet!AF223,Sales[[#This Row],[State]],Sales[[#This Row],[Total Sales]])</f>
        <v>#NAME?</v>
      </c>
    </row>
    <row r="224" spans="31:34" x14ac:dyDescent="0.25">
      <c r="AE224" t="s">
        <v>31</v>
      </c>
      <c r="AF224" t="s">
        <v>32</v>
      </c>
      <c r="AG224" t="s">
        <v>35</v>
      </c>
      <c r="AH224" s="28" t="e">
        <f ca="1">[1]!DXLOOKUP(Worksheet!AF224,Sales[[#This Row],[State]],Sales[[#This Row],[Total Sales]])</f>
        <v>#NAME?</v>
      </c>
    </row>
    <row r="225" spans="31:34" x14ac:dyDescent="0.25">
      <c r="AE225" t="s">
        <v>31</v>
      </c>
      <c r="AF225" t="s">
        <v>32</v>
      </c>
      <c r="AG225" t="s">
        <v>35</v>
      </c>
      <c r="AH225" s="28" t="e">
        <f ca="1">[1]!DXLOOKUP(Worksheet!AF225,Sales[[#This Row],[State]],Sales[[#This Row],[Total Sales]])</f>
        <v>#NAME?</v>
      </c>
    </row>
    <row r="226" spans="31:34" x14ac:dyDescent="0.25">
      <c r="AE226" t="s">
        <v>31</v>
      </c>
      <c r="AF226" t="s">
        <v>32</v>
      </c>
      <c r="AG226" t="s">
        <v>35</v>
      </c>
      <c r="AH226" s="28" t="e">
        <f ca="1">[1]!DXLOOKUP(Worksheet!AF226,Sales[[#This Row],[State]],Sales[[#This Row],[Total Sales]])</f>
        <v>#NAME?</v>
      </c>
    </row>
    <row r="227" spans="31:34" x14ac:dyDescent="0.25">
      <c r="AE227" t="s">
        <v>31</v>
      </c>
      <c r="AF227" t="s">
        <v>32</v>
      </c>
      <c r="AG227" t="s">
        <v>35</v>
      </c>
      <c r="AH227" s="28" t="e">
        <f ca="1">[1]!DXLOOKUP(Worksheet!AF227,Sales[[#This Row],[State]],Sales[[#This Row],[Total Sales]])</f>
        <v>#NAME?</v>
      </c>
    </row>
    <row r="228" spans="31:34" x14ac:dyDescent="0.25">
      <c r="AE228" t="s">
        <v>31</v>
      </c>
      <c r="AF228" t="s">
        <v>32</v>
      </c>
      <c r="AG228" t="s">
        <v>35</v>
      </c>
      <c r="AH228" s="28" t="e">
        <f ca="1">[1]!DXLOOKUP(Worksheet!AF228,Sales[[#This Row],[State]],Sales[[#This Row],[Total Sales]])</f>
        <v>#NAME?</v>
      </c>
    </row>
    <row r="229" spans="31:34" x14ac:dyDescent="0.25">
      <c r="AE229" t="s">
        <v>31</v>
      </c>
      <c r="AF229" t="s">
        <v>32</v>
      </c>
      <c r="AG229" t="s">
        <v>35</v>
      </c>
      <c r="AH229" s="28" t="e">
        <f ca="1">[1]!DXLOOKUP(Worksheet!AF229,Sales[[#This Row],[State]],Sales[[#This Row],[Total Sales]])</f>
        <v>#NAME?</v>
      </c>
    </row>
    <row r="230" spans="31:34" x14ac:dyDescent="0.25">
      <c r="AE230" t="s">
        <v>31</v>
      </c>
      <c r="AF230" t="s">
        <v>32</v>
      </c>
      <c r="AG230" t="s">
        <v>35</v>
      </c>
      <c r="AH230" s="28" t="e">
        <f ca="1">[1]!DXLOOKUP(Worksheet!AF230,Sales[[#This Row],[State]],Sales[[#This Row],[Total Sales]])</f>
        <v>#NAME?</v>
      </c>
    </row>
    <row r="231" spans="31:34" x14ac:dyDescent="0.25">
      <c r="AE231" t="s">
        <v>31</v>
      </c>
      <c r="AF231" t="s">
        <v>32</v>
      </c>
      <c r="AG231" t="s">
        <v>35</v>
      </c>
      <c r="AH231" s="28" t="e">
        <f ca="1">[1]!DXLOOKUP(Worksheet!AF231,Sales[[#This Row],[State]],Sales[[#This Row],[Total Sales]])</f>
        <v>#NAME?</v>
      </c>
    </row>
    <row r="232" spans="31:34" x14ac:dyDescent="0.25">
      <c r="AE232" t="s">
        <v>31</v>
      </c>
      <c r="AF232" t="s">
        <v>32</v>
      </c>
      <c r="AG232" t="s">
        <v>35</v>
      </c>
      <c r="AH232" s="28" t="e">
        <f ca="1">[1]!DXLOOKUP(Worksheet!AF232,Sales[[#This Row],[State]],Sales[[#This Row],[Total Sales]])</f>
        <v>#NAME?</v>
      </c>
    </row>
    <row r="233" spans="31:34" x14ac:dyDescent="0.25">
      <c r="AE233" t="s">
        <v>31</v>
      </c>
      <c r="AF233" t="s">
        <v>32</v>
      </c>
      <c r="AG233" t="s">
        <v>35</v>
      </c>
      <c r="AH233" s="28" t="e">
        <f ca="1">[1]!DXLOOKUP(Worksheet!AF233,Sales[[#This Row],[State]],Sales[[#This Row],[Total Sales]])</f>
        <v>#NAME?</v>
      </c>
    </row>
    <row r="234" spans="31:34" x14ac:dyDescent="0.25">
      <c r="AE234" t="s">
        <v>31</v>
      </c>
      <c r="AF234" t="s">
        <v>32</v>
      </c>
      <c r="AG234" t="s">
        <v>35</v>
      </c>
      <c r="AH234" s="28" t="e">
        <f ca="1">[1]!DXLOOKUP(Worksheet!AF234,Sales[[#This Row],[State]],Sales[[#This Row],[Total Sales]])</f>
        <v>#NAME?</v>
      </c>
    </row>
    <row r="235" spans="31:34" x14ac:dyDescent="0.25">
      <c r="AE235" t="s">
        <v>31</v>
      </c>
      <c r="AF235" t="s">
        <v>32</v>
      </c>
      <c r="AG235" t="s">
        <v>35</v>
      </c>
      <c r="AH235" s="28" t="e">
        <f ca="1">[1]!DXLOOKUP(Worksheet!AF235,Sales[[#This Row],[State]],Sales[[#This Row],[Total Sales]])</f>
        <v>#NAME?</v>
      </c>
    </row>
    <row r="236" spans="31:34" x14ac:dyDescent="0.25">
      <c r="AE236" t="s">
        <v>31</v>
      </c>
      <c r="AF236" t="s">
        <v>32</v>
      </c>
      <c r="AG236" t="s">
        <v>35</v>
      </c>
      <c r="AH236" s="28" t="e">
        <f ca="1">[1]!DXLOOKUP(Worksheet!AF236,Sales[[#This Row],[State]],Sales[[#This Row],[Total Sales]])</f>
        <v>#NAME?</v>
      </c>
    </row>
    <row r="237" spans="31:34" x14ac:dyDescent="0.25">
      <c r="AE237" t="s">
        <v>31</v>
      </c>
      <c r="AF237" t="s">
        <v>32</v>
      </c>
      <c r="AG237" t="s">
        <v>35</v>
      </c>
      <c r="AH237" s="28" t="e">
        <f ca="1">[1]!DXLOOKUP(Worksheet!AF237,Sales[[#This Row],[State]],Sales[[#This Row],[Total Sales]])</f>
        <v>#NAME?</v>
      </c>
    </row>
    <row r="238" spans="31:34" x14ac:dyDescent="0.25">
      <c r="AE238" t="s">
        <v>31</v>
      </c>
      <c r="AF238" t="s">
        <v>32</v>
      </c>
      <c r="AG238" t="s">
        <v>35</v>
      </c>
      <c r="AH238" s="28" t="e">
        <f ca="1">[1]!DXLOOKUP(Worksheet!AF238,Sales[[#This Row],[State]],Sales[[#This Row],[Total Sales]])</f>
        <v>#NAME?</v>
      </c>
    </row>
    <row r="239" spans="31:34" x14ac:dyDescent="0.25">
      <c r="AE239" t="s">
        <v>31</v>
      </c>
      <c r="AF239" t="s">
        <v>32</v>
      </c>
      <c r="AG239" t="s">
        <v>35</v>
      </c>
      <c r="AH239" s="28" t="e">
        <f ca="1">[1]!DXLOOKUP(Worksheet!AF239,Sales[[#This Row],[State]],Sales[[#This Row],[Total Sales]])</f>
        <v>#NAME?</v>
      </c>
    </row>
    <row r="240" spans="31:34" x14ac:dyDescent="0.25">
      <c r="AE240" t="s">
        <v>31</v>
      </c>
      <c r="AF240" t="s">
        <v>32</v>
      </c>
      <c r="AG240" t="s">
        <v>35</v>
      </c>
      <c r="AH240" s="28" t="e">
        <f ca="1">[1]!DXLOOKUP(Worksheet!AF240,Sales[[#This Row],[State]],Sales[[#This Row],[Total Sales]])</f>
        <v>#NAME?</v>
      </c>
    </row>
    <row r="241" spans="31:34" x14ac:dyDescent="0.25">
      <c r="AE241" t="s">
        <v>31</v>
      </c>
      <c r="AF241" t="s">
        <v>32</v>
      </c>
      <c r="AG241" t="s">
        <v>35</v>
      </c>
      <c r="AH241" s="28" t="e">
        <f ca="1">[1]!DXLOOKUP(Worksheet!AF241,Sales[[#This Row],[State]],Sales[[#This Row],[Total Sales]])</f>
        <v>#NAME?</v>
      </c>
    </row>
    <row r="242" spans="31:34" x14ac:dyDescent="0.25">
      <c r="AE242" t="s">
        <v>31</v>
      </c>
      <c r="AF242" t="s">
        <v>32</v>
      </c>
      <c r="AG242" t="s">
        <v>35</v>
      </c>
      <c r="AH242" s="28" t="e">
        <f ca="1">[1]!DXLOOKUP(Worksheet!AF242,Sales[[#This Row],[State]],Sales[[#This Row],[Total Sales]])</f>
        <v>#NAME?</v>
      </c>
    </row>
    <row r="243" spans="31:34" x14ac:dyDescent="0.25">
      <c r="AE243" t="s">
        <v>31</v>
      </c>
      <c r="AF243" t="s">
        <v>32</v>
      </c>
      <c r="AG243" t="s">
        <v>35</v>
      </c>
      <c r="AH243" s="28" t="e">
        <f ca="1">[1]!DXLOOKUP(Worksheet!AF243,Sales[[#This Row],[State]],Sales[[#This Row],[Total Sales]])</f>
        <v>#NAME?</v>
      </c>
    </row>
    <row r="244" spans="31:34" x14ac:dyDescent="0.25">
      <c r="AE244" t="s">
        <v>31</v>
      </c>
      <c r="AF244" t="s">
        <v>32</v>
      </c>
      <c r="AG244" t="s">
        <v>35</v>
      </c>
      <c r="AH244" s="28" t="e">
        <f ca="1">[1]!DXLOOKUP(Worksheet!AF244,Sales[[#This Row],[State]],Sales[[#This Row],[Total Sales]])</f>
        <v>#NAME?</v>
      </c>
    </row>
    <row r="245" spans="31:34" x14ac:dyDescent="0.25">
      <c r="AE245" t="s">
        <v>31</v>
      </c>
      <c r="AF245" t="s">
        <v>32</v>
      </c>
      <c r="AG245" t="s">
        <v>35</v>
      </c>
      <c r="AH245" s="28" t="e">
        <f ca="1">[1]!DXLOOKUP(Worksheet!AF245,Sales[[#This Row],[State]],Sales[[#This Row],[Total Sales]])</f>
        <v>#NAME?</v>
      </c>
    </row>
    <row r="246" spans="31:34" x14ac:dyDescent="0.25">
      <c r="AE246" t="s">
        <v>31</v>
      </c>
      <c r="AF246" t="s">
        <v>32</v>
      </c>
      <c r="AG246" t="s">
        <v>35</v>
      </c>
      <c r="AH246" s="28" t="e">
        <f ca="1">[1]!DXLOOKUP(Worksheet!AF246,Sales[[#This Row],[State]],Sales[[#This Row],[Total Sales]])</f>
        <v>#NAME?</v>
      </c>
    </row>
    <row r="247" spans="31:34" x14ac:dyDescent="0.25">
      <c r="AE247" t="s">
        <v>31</v>
      </c>
      <c r="AF247" t="s">
        <v>32</v>
      </c>
      <c r="AG247" t="s">
        <v>35</v>
      </c>
      <c r="AH247" s="28" t="e">
        <f ca="1">[1]!DXLOOKUP(Worksheet!AF247,Sales[[#This Row],[State]],Sales[[#This Row],[Total Sales]])</f>
        <v>#NAME?</v>
      </c>
    </row>
    <row r="248" spans="31:34" x14ac:dyDescent="0.25">
      <c r="AE248" t="s">
        <v>31</v>
      </c>
      <c r="AF248" t="s">
        <v>32</v>
      </c>
      <c r="AG248" t="s">
        <v>35</v>
      </c>
      <c r="AH248" s="28" t="e">
        <f ca="1">[1]!DXLOOKUP(Worksheet!AF248,Sales[[#This Row],[State]],Sales[[#This Row],[Total Sales]])</f>
        <v>#NAME?</v>
      </c>
    </row>
    <row r="249" spans="31:34" x14ac:dyDescent="0.25">
      <c r="AE249" t="s">
        <v>31</v>
      </c>
      <c r="AF249" t="s">
        <v>32</v>
      </c>
      <c r="AG249" t="s">
        <v>35</v>
      </c>
      <c r="AH249" s="28" t="e">
        <f ca="1">[1]!DXLOOKUP(Worksheet!AF249,Sales[[#This Row],[State]],Sales[[#This Row],[Total Sales]])</f>
        <v>#NAME?</v>
      </c>
    </row>
    <row r="250" spans="31:34" x14ac:dyDescent="0.25">
      <c r="AE250" t="s">
        <v>31</v>
      </c>
      <c r="AF250" t="s">
        <v>32</v>
      </c>
      <c r="AG250" t="s">
        <v>35</v>
      </c>
      <c r="AH250" s="28" t="e">
        <f ca="1">[1]!DXLOOKUP(Worksheet!AF250,Sales[[#This Row],[State]],Sales[[#This Row],[Total Sales]])</f>
        <v>#NAME?</v>
      </c>
    </row>
    <row r="251" spans="31:34" x14ac:dyDescent="0.25">
      <c r="AE251" t="s">
        <v>31</v>
      </c>
      <c r="AF251" t="s">
        <v>32</v>
      </c>
      <c r="AG251" t="s">
        <v>35</v>
      </c>
      <c r="AH251" s="28" t="e">
        <f ca="1">[1]!DXLOOKUP(Worksheet!AF251,Sales[[#This Row],[State]],Sales[[#This Row],[Total Sales]])</f>
        <v>#NAME?</v>
      </c>
    </row>
    <row r="252" spans="31:34" x14ac:dyDescent="0.25">
      <c r="AE252" t="s">
        <v>31</v>
      </c>
      <c r="AF252" t="s">
        <v>32</v>
      </c>
      <c r="AG252" t="s">
        <v>35</v>
      </c>
      <c r="AH252" s="28" t="e">
        <f ca="1">[1]!DXLOOKUP(Worksheet!AF252,Sales[[#This Row],[State]],Sales[[#This Row],[Total Sales]])</f>
        <v>#NAME?</v>
      </c>
    </row>
    <row r="253" spans="31:34" x14ac:dyDescent="0.25">
      <c r="AE253" t="s">
        <v>31</v>
      </c>
      <c r="AF253" t="s">
        <v>32</v>
      </c>
      <c r="AG253" t="s">
        <v>35</v>
      </c>
      <c r="AH253" s="28" t="e">
        <f ca="1">[1]!DXLOOKUP(Worksheet!AF253,Sales[[#This Row],[State]],Sales[[#This Row],[Total Sales]])</f>
        <v>#NAME?</v>
      </c>
    </row>
    <row r="254" spans="31:34" x14ac:dyDescent="0.25">
      <c r="AE254" t="s">
        <v>31</v>
      </c>
      <c r="AF254" t="s">
        <v>32</v>
      </c>
      <c r="AG254" t="s">
        <v>35</v>
      </c>
      <c r="AH254" s="28" t="e">
        <f ca="1">[1]!DXLOOKUP(Worksheet!AF254,Sales[[#This Row],[State]],Sales[[#This Row],[Total Sales]])</f>
        <v>#NAME?</v>
      </c>
    </row>
    <row r="255" spans="31:34" x14ac:dyDescent="0.25">
      <c r="AE255" t="s">
        <v>31</v>
      </c>
      <c r="AF255" t="s">
        <v>32</v>
      </c>
      <c r="AG255" t="s">
        <v>35</v>
      </c>
      <c r="AH255" s="28" t="e">
        <f ca="1">[1]!DXLOOKUP(Worksheet!AF255,Sales[[#This Row],[State]],Sales[[#This Row],[Total Sales]])</f>
        <v>#NAME?</v>
      </c>
    </row>
    <row r="256" spans="31:34" x14ac:dyDescent="0.25">
      <c r="AE256" t="s">
        <v>31</v>
      </c>
      <c r="AF256" t="s">
        <v>32</v>
      </c>
      <c r="AG256" t="s">
        <v>35</v>
      </c>
      <c r="AH256" s="28" t="e">
        <f ca="1">[1]!DXLOOKUP(Worksheet!AF256,Sales[[#This Row],[State]],Sales[[#This Row],[Total Sales]])</f>
        <v>#NAME?</v>
      </c>
    </row>
    <row r="257" spans="31:34" x14ac:dyDescent="0.25">
      <c r="AE257" t="s">
        <v>31</v>
      </c>
      <c r="AF257" t="s">
        <v>32</v>
      </c>
      <c r="AG257" t="s">
        <v>35</v>
      </c>
      <c r="AH257" s="28" t="e">
        <f ca="1">[1]!DXLOOKUP(Worksheet!AF257,Sales[[#This Row],[State]],Sales[[#This Row],[Total Sales]])</f>
        <v>#NAME?</v>
      </c>
    </row>
    <row r="258" spans="31:34" x14ac:dyDescent="0.25">
      <c r="AE258" t="s">
        <v>31</v>
      </c>
      <c r="AF258" t="s">
        <v>32</v>
      </c>
      <c r="AG258" t="s">
        <v>35</v>
      </c>
      <c r="AH258" s="28" t="e">
        <f ca="1">[1]!DXLOOKUP(Worksheet!AF258,Sales[[#This Row],[State]],Sales[[#This Row],[Total Sales]])</f>
        <v>#NAME?</v>
      </c>
    </row>
    <row r="259" spans="31:34" x14ac:dyDescent="0.25">
      <c r="AE259" t="s">
        <v>31</v>
      </c>
      <c r="AF259" t="s">
        <v>32</v>
      </c>
      <c r="AG259" t="s">
        <v>35</v>
      </c>
      <c r="AH259" s="28" t="e">
        <f ca="1">[1]!DXLOOKUP(Worksheet!AF259,Sales[[#This Row],[State]],Sales[[#This Row],[Total Sales]])</f>
        <v>#NAME?</v>
      </c>
    </row>
    <row r="260" spans="31:34" x14ac:dyDescent="0.25">
      <c r="AE260" t="s">
        <v>31</v>
      </c>
      <c r="AF260" t="s">
        <v>32</v>
      </c>
      <c r="AG260" t="s">
        <v>35</v>
      </c>
      <c r="AH260" s="28" t="e">
        <f ca="1">[1]!DXLOOKUP(Worksheet!AF260,Sales[[#This Row],[State]],Sales[[#This Row],[Total Sales]])</f>
        <v>#NAME?</v>
      </c>
    </row>
    <row r="261" spans="31:34" x14ac:dyDescent="0.25">
      <c r="AE261" t="s">
        <v>31</v>
      </c>
      <c r="AF261" t="s">
        <v>32</v>
      </c>
      <c r="AG261" t="s">
        <v>35</v>
      </c>
      <c r="AH261" s="28" t="e">
        <f ca="1">[1]!DXLOOKUP(Worksheet!AF261,Sales[[#This Row],[State]],Sales[[#This Row],[Total Sales]])</f>
        <v>#NAME?</v>
      </c>
    </row>
    <row r="262" spans="31:34" x14ac:dyDescent="0.25">
      <c r="AE262" t="s">
        <v>31</v>
      </c>
      <c r="AF262" t="s">
        <v>32</v>
      </c>
      <c r="AG262" t="s">
        <v>35</v>
      </c>
      <c r="AH262" s="28" t="e">
        <f ca="1">[1]!DXLOOKUP(Worksheet!AF262,Sales[[#This Row],[State]],Sales[[#This Row],[Total Sales]])</f>
        <v>#NAME?</v>
      </c>
    </row>
    <row r="263" spans="31:34" x14ac:dyDescent="0.25">
      <c r="AE263" t="s">
        <v>31</v>
      </c>
      <c r="AF263" t="s">
        <v>32</v>
      </c>
      <c r="AG263" t="s">
        <v>35</v>
      </c>
      <c r="AH263" s="28" t="e">
        <f ca="1">[1]!DXLOOKUP(Worksheet!AF263,Sales[[#This Row],[State]],Sales[[#This Row],[Total Sales]])</f>
        <v>#NAME?</v>
      </c>
    </row>
    <row r="264" spans="31:34" x14ac:dyDescent="0.25">
      <c r="AE264" t="s">
        <v>31</v>
      </c>
      <c r="AF264" t="s">
        <v>32</v>
      </c>
      <c r="AG264" t="s">
        <v>35</v>
      </c>
      <c r="AH264" s="28" t="e">
        <f ca="1">[1]!DXLOOKUP(Worksheet!AF264,Sales[[#This Row],[State]],Sales[[#This Row],[Total Sales]])</f>
        <v>#NAME?</v>
      </c>
    </row>
    <row r="265" spans="31:34" x14ac:dyDescent="0.25">
      <c r="AE265" t="s">
        <v>31</v>
      </c>
      <c r="AF265" t="s">
        <v>32</v>
      </c>
      <c r="AG265" t="s">
        <v>35</v>
      </c>
      <c r="AH265" s="28" t="e">
        <f ca="1">[1]!DXLOOKUP(Worksheet!AF265,Sales[[#This Row],[State]],Sales[[#This Row],[Total Sales]])</f>
        <v>#NAME?</v>
      </c>
    </row>
    <row r="266" spans="31:34" x14ac:dyDescent="0.25">
      <c r="AE266" t="s">
        <v>31</v>
      </c>
      <c r="AF266" t="s">
        <v>32</v>
      </c>
      <c r="AG266" t="s">
        <v>35</v>
      </c>
      <c r="AH266" s="28" t="e">
        <f ca="1">[1]!DXLOOKUP(Worksheet!AF266,Sales[[#This Row],[State]],Sales[[#This Row],[Total Sales]])</f>
        <v>#NAME?</v>
      </c>
    </row>
    <row r="267" spans="31:34" x14ac:dyDescent="0.25">
      <c r="AE267" t="s">
        <v>31</v>
      </c>
      <c r="AF267" t="s">
        <v>32</v>
      </c>
      <c r="AG267" t="s">
        <v>35</v>
      </c>
      <c r="AH267" s="28" t="e">
        <f ca="1">[1]!DXLOOKUP(Worksheet!AF267,Sales[[#This Row],[State]],Sales[[#This Row],[Total Sales]])</f>
        <v>#NAME?</v>
      </c>
    </row>
    <row r="268" spans="31:34" x14ac:dyDescent="0.25">
      <c r="AE268" t="s">
        <v>31</v>
      </c>
      <c r="AF268" t="s">
        <v>32</v>
      </c>
      <c r="AG268" t="s">
        <v>35</v>
      </c>
      <c r="AH268" s="28" t="e">
        <f ca="1">[1]!DXLOOKUP(Worksheet!AF268,Sales[[#This Row],[State]],Sales[[#This Row],[Total Sales]])</f>
        <v>#NAME?</v>
      </c>
    </row>
    <row r="269" spans="31:34" x14ac:dyDescent="0.25">
      <c r="AE269" t="s">
        <v>31</v>
      </c>
      <c r="AF269" t="s">
        <v>32</v>
      </c>
      <c r="AG269" t="s">
        <v>35</v>
      </c>
      <c r="AH269" s="28" t="e">
        <f ca="1">[1]!DXLOOKUP(Worksheet!AF269,Sales[[#This Row],[State]],Sales[[#This Row],[Total Sales]])</f>
        <v>#NAME?</v>
      </c>
    </row>
    <row r="270" spans="31:34" x14ac:dyDescent="0.25">
      <c r="AE270" t="s">
        <v>31</v>
      </c>
      <c r="AF270" t="s">
        <v>32</v>
      </c>
      <c r="AG270" t="s">
        <v>35</v>
      </c>
      <c r="AH270" s="28" t="e">
        <f ca="1">[1]!DXLOOKUP(Worksheet!AF270,Sales[[#This Row],[State]],Sales[[#This Row],[Total Sales]])</f>
        <v>#NAME?</v>
      </c>
    </row>
    <row r="271" spans="31:34" x14ac:dyDescent="0.25">
      <c r="AE271" t="s">
        <v>31</v>
      </c>
      <c r="AF271" t="s">
        <v>32</v>
      </c>
      <c r="AG271" t="s">
        <v>35</v>
      </c>
      <c r="AH271" s="28" t="e">
        <f ca="1">[1]!DXLOOKUP(Worksheet!AF271,Sales[[#This Row],[State]],Sales[[#This Row],[Total Sales]])</f>
        <v>#NAME?</v>
      </c>
    </row>
    <row r="272" spans="31:34" x14ac:dyDescent="0.25">
      <c r="AE272" t="s">
        <v>31</v>
      </c>
      <c r="AF272" t="s">
        <v>32</v>
      </c>
      <c r="AG272" t="s">
        <v>35</v>
      </c>
      <c r="AH272" s="28" t="e">
        <f ca="1">[1]!DXLOOKUP(Worksheet!AF272,Sales[[#This Row],[State]],Sales[[#This Row],[Total Sales]])</f>
        <v>#NAME?</v>
      </c>
    </row>
    <row r="273" spans="31:34" x14ac:dyDescent="0.25">
      <c r="AE273" t="s">
        <v>31</v>
      </c>
      <c r="AF273" t="s">
        <v>32</v>
      </c>
      <c r="AG273" t="s">
        <v>35</v>
      </c>
      <c r="AH273" s="28" t="e">
        <f ca="1">[1]!DXLOOKUP(Worksheet!AF273,Sales[[#This Row],[State]],Sales[[#This Row],[Total Sales]])</f>
        <v>#NAME?</v>
      </c>
    </row>
    <row r="274" spans="31:34" x14ac:dyDescent="0.25">
      <c r="AE274" t="s">
        <v>31</v>
      </c>
      <c r="AF274" t="s">
        <v>32</v>
      </c>
      <c r="AG274" t="s">
        <v>35</v>
      </c>
      <c r="AH274" s="28" t="e">
        <f ca="1">[1]!DXLOOKUP(Worksheet!AF274,Sales[[#This Row],[State]],Sales[[#This Row],[Total Sales]])</f>
        <v>#NAME?</v>
      </c>
    </row>
    <row r="275" spans="31:34" x14ac:dyDescent="0.25">
      <c r="AE275" t="s">
        <v>31</v>
      </c>
      <c r="AF275" t="s">
        <v>32</v>
      </c>
      <c r="AG275" t="s">
        <v>35</v>
      </c>
      <c r="AH275" s="28" t="e">
        <f ca="1">[1]!DXLOOKUP(Worksheet!AF275,Sales[[#This Row],[State]],Sales[[#This Row],[Total Sales]])</f>
        <v>#NAME?</v>
      </c>
    </row>
    <row r="276" spans="31:34" x14ac:dyDescent="0.25">
      <c r="AE276" t="s">
        <v>31</v>
      </c>
      <c r="AF276" t="s">
        <v>32</v>
      </c>
      <c r="AG276" t="s">
        <v>35</v>
      </c>
      <c r="AH276" s="28" t="e">
        <f ca="1">[1]!DXLOOKUP(Worksheet!AF276,Sales[[#This Row],[State]],Sales[[#This Row],[Total Sales]])</f>
        <v>#NAME?</v>
      </c>
    </row>
    <row r="277" spans="31:34" x14ac:dyDescent="0.25">
      <c r="AE277" t="s">
        <v>31</v>
      </c>
      <c r="AF277" t="s">
        <v>32</v>
      </c>
      <c r="AG277" t="s">
        <v>35</v>
      </c>
      <c r="AH277" s="28" t="e">
        <f ca="1">[1]!DXLOOKUP(Worksheet!AF277,Sales[[#This Row],[State]],Sales[[#This Row],[Total Sales]])</f>
        <v>#NAME?</v>
      </c>
    </row>
    <row r="278" spans="31:34" x14ac:dyDescent="0.25">
      <c r="AE278" t="s">
        <v>31</v>
      </c>
      <c r="AF278" t="s">
        <v>32</v>
      </c>
      <c r="AG278" t="s">
        <v>35</v>
      </c>
      <c r="AH278" s="28" t="e">
        <f ca="1">[1]!DXLOOKUP(Worksheet!AF278,Sales[[#This Row],[State]],Sales[[#This Row],[Total Sales]])</f>
        <v>#NAME?</v>
      </c>
    </row>
    <row r="279" spans="31:34" x14ac:dyDescent="0.25">
      <c r="AE279" t="s">
        <v>31</v>
      </c>
      <c r="AF279" t="s">
        <v>32</v>
      </c>
      <c r="AG279" t="s">
        <v>35</v>
      </c>
      <c r="AH279" s="28" t="e">
        <f ca="1">[1]!DXLOOKUP(Worksheet!AF279,Sales[[#This Row],[State]],Sales[[#This Row],[Total Sales]])</f>
        <v>#NAME?</v>
      </c>
    </row>
    <row r="280" spans="31:34" x14ac:dyDescent="0.25">
      <c r="AE280" t="s">
        <v>31</v>
      </c>
      <c r="AF280" t="s">
        <v>32</v>
      </c>
      <c r="AG280" t="s">
        <v>35</v>
      </c>
      <c r="AH280" s="28" t="e">
        <f ca="1">[1]!DXLOOKUP(Worksheet!AF280,Sales[[#This Row],[State]],Sales[[#This Row],[Total Sales]])</f>
        <v>#NAME?</v>
      </c>
    </row>
    <row r="281" spans="31:34" x14ac:dyDescent="0.25">
      <c r="AE281" t="s">
        <v>31</v>
      </c>
      <c r="AF281" t="s">
        <v>32</v>
      </c>
      <c r="AG281" t="s">
        <v>35</v>
      </c>
      <c r="AH281" s="28" t="e">
        <f ca="1">[1]!DXLOOKUP(Worksheet!AF281,Sales[[#This Row],[State]],Sales[[#This Row],[Total Sales]])</f>
        <v>#NAME?</v>
      </c>
    </row>
    <row r="282" spans="31:34" x14ac:dyDescent="0.25">
      <c r="AE282" t="s">
        <v>31</v>
      </c>
      <c r="AF282" t="s">
        <v>32</v>
      </c>
      <c r="AG282" t="s">
        <v>35</v>
      </c>
      <c r="AH282" s="28" t="e">
        <f ca="1">[1]!DXLOOKUP(Worksheet!AF282,Sales[[#This Row],[State]],Sales[[#This Row],[Total Sales]])</f>
        <v>#NAME?</v>
      </c>
    </row>
    <row r="283" spans="31:34" x14ac:dyDescent="0.25">
      <c r="AE283" t="s">
        <v>31</v>
      </c>
      <c r="AF283" t="s">
        <v>32</v>
      </c>
      <c r="AG283" t="s">
        <v>35</v>
      </c>
      <c r="AH283" s="28" t="e">
        <f ca="1">[1]!DXLOOKUP(Worksheet!AF283,Sales[[#This Row],[State]],Sales[[#This Row],[Total Sales]])</f>
        <v>#NAME?</v>
      </c>
    </row>
    <row r="284" spans="31:34" x14ac:dyDescent="0.25">
      <c r="AE284" t="s">
        <v>31</v>
      </c>
      <c r="AF284" t="s">
        <v>32</v>
      </c>
      <c r="AG284" t="s">
        <v>35</v>
      </c>
      <c r="AH284" s="28" t="e">
        <f ca="1">[1]!DXLOOKUP(Worksheet!AF284,Sales[[#This Row],[State]],Sales[[#This Row],[Total Sales]])</f>
        <v>#NAME?</v>
      </c>
    </row>
    <row r="285" spans="31:34" x14ac:dyDescent="0.25">
      <c r="AE285" t="s">
        <v>31</v>
      </c>
      <c r="AF285" t="s">
        <v>32</v>
      </c>
      <c r="AG285" t="s">
        <v>35</v>
      </c>
      <c r="AH285" s="28" t="e">
        <f ca="1">[1]!DXLOOKUP(Worksheet!AF285,Sales[[#This Row],[State]],Sales[[#This Row],[Total Sales]])</f>
        <v>#NAME?</v>
      </c>
    </row>
    <row r="286" spans="31:34" x14ac:dyDescent="0.25">
      <c r="AE286" t="s">
        <v>31</v>
      </c>
      <c r="AF286" t="s">
        <v>32</v>
      </c>
      <c r="AG286" t="s">
        <v>35</v>
      </c>
      <c r="AH286" s="28" t="e">
        <f ca="1">[1]!DXLOOKUP(Worksheet!AF286,Sales[[#This Row],[State]],Sales[[#This Row],[Total Sales]])</f>
        <v>#NAME?</v>
      </c>
    </row>
    <row r="287" spans="31:34" x14ac:dyDescent="0.25">
      <c r="AE287" t="s">
        <v>31</v>
      </c>
      <c r="AF287" t="s">
        <v>32</v>
      </c>
      <c r="AG287" t="s">
        <v>35</v>
      </c>
      <c r="AH287" s="28" t="e">
        <f ca="1">[1]!DXLOOKUP(Worksheet!AF287,Sales[[#This Row],[State]],Sales[[#This Row],[Total Sales]])</f>
        <v>#NAME?</v>
      </c>
    </row>
    <row r="288" spans="31:34" x14ac:dyDescent="0.25">
      <c r="AE288" t="s">
        <v>31</v>
      </c>
      <c r="AF288" t="s">
        <v>32</v>
      </c>
      <c r="AG288" t="s">
        <v>35</v>
      </c>
      <c r="AH288" s="28" t="e">
        <f ca="1">[1]!DXLOOKUP(Worksheet!AF288,Sales[[#This Row],[State]],Sales[[#This Row],[Total Sales]])</f>
        <v>#NAME?</v>
      </c>
    </row>
    <row r="289" spans="31:34" x14ac:dyDescent="0.25">
      <c r="AE289" t="s">
        <v>31</v>
      </c>
      <c r="AF289" t="s">
        <v>32</v>
      </c>
      <c r="AG289" t="s">
        <v>35</v>
      </c>
      <c r="AH289" s="28" t="e">
        <f ca="1">[1]!DXLOOKUP(Worksheet!AF289,Sales[[#This Row],[State]],Sales[[#This Row],[Total Sales]])</f>
        <v>#NAME?</v>
      </c>
    </row>
    <row r="290" spans="31:34" x14ac:dyDescent="0.25">
      <c r="AE290" t="s">
        <v>36</v>
      </c>
      <c r="AF290" t="s">
        <v>37</v>
      </c>
      <c r="AG290" t="s">
        <v>38</v>
      </c>
      <c r="AH290" s="28" t="e">
        <f ca="1">[1]!DXLOOKUP(Worksheet!AF290,Sales[[#This Row],[State]],Sales[[#This Row],[Total Sales]])</f>
        <v>#NAME?</v>
      </c>
    </row>
    <row r="291" spans="31:34" x14ac:dyDescent="0.25">
      <c r="AE291" t="s">
        <v>36</v>
      </c>
      <c r="AF291" t="s">
        <v>37</v>
      </c>
      <c r="AG291" t="s">
        <v>38</v>
      </c>
      <c r="AH291" s="28" t="e">
        <f ca="1">[1]!DXLOOKUP(Worksheet!AF291,Sales[[#This Row],[State]],Sales[[#This Row],[Total Sales]])</f>
        <v>#NAME?</v>
      </c>
    </row>
    <row r="292" spans="31:34" x14ac:dyDescent="0.25">
      <c r="AE292" t="s">
        <v>36</v>
      </c>
      <c r="AF292" t="s">
        <v>37</v>
      </c>
      <c r="AG292" t="s">
        <v>38</v>
      </c>
      <c r="AH292" s="28" t="e">
        <f ca="1">[1]!DXLOOKUP(Worksheet!AF292,Sales[[#This Row],[State]],Sales[[#This Row],[Total Sales]])</f>
        <v>#NAME?</v>
      </c>
    </row>
    <row r="293" spans="31:34" x14ac:dyDescent="0.25">
      <c r="AE293" t="s">
        <v>36</v>
      </c>
      <c r="AF293" t="s">
        <v>37</v>
      </c>
      <c r="AG293" t="s">
        <v>38</v>
      </c>
      <c r="AH293" s="28" t="e">
        <f ca="1">[1]!DXLOOKUP(Worksheet!AF293,Sales[[#This Row],[State]],Sales[[#This Row],[Total Sales]])</f>
        <v>#NAME?</v>
      </c>
    </row>
    <row r="294" spans="31:34" x14ac:dyDescent="0.25">
      <c r="AE294" t="s">
        <v>36</v>
      </c>
      <c r="AF294" t="s">
        <v>37</v>
      </c>
      <c r="AG294" t="s">
        <v>38</v>
      </c>
      <c r="AH294" s="28" t="e">
        <f ca="1">[1]!DXLOOKUP(Worksheet!AF294,Sales[[#This Row],[State]],Sales[[#This Row],[Total Sales]])</f>
        <v>#NAME?</v>
      </c>
    </row>
    <row r="295" spans="31:34" x14ac:dyDescent="0.25">
      <c r="AE295" t="s">
        <v>36</v>
      </c>
      <c r="AF295" t="s">
        <v>37</v>
      </c>
      <c r="AG295" t="s">
        <v>38</v>
      </c>
      <c r="AH295" s="28" t="e">
        <f ca="1">[1]!DXLOOKUP(Worksheet!AF295,Sales[[#This Row],[State]],Sales[[#This Row],[Total Sales]])</f>
        <v>#NAME?</v>
      </c>
    </row>
    <row r="296" spans="31:34" x14ac:dyDescent="0.25">
      <c r="AE296" t="s">
        <v>36</v>
      </c>
      <c r="AF296" t="s">
        <v>37</v>
      </c>
      <c r="AG296" t="s">
        <v>38</v>
      </c>
      <c r="AH296" s="28" t="e">
        <f ca="1">[1]!DXLOOKUP(Worksheet!AF296,Sales[[#This Row],[State]],Sales[[#This Row],[Total Sales]])</f>
        <v>#NAME?</v>
      </c>
    </row>
    <row r="297" spans="31:34" x14ac:dyDescent="0.25">
      <c r="AE297" t="s">
        <v>36</v>
      </c>
      <c r="AF297" t="s">
        <v>37</v>
      </c>
      <c r="AG297" t="s">
        <v>38</v>
      </c>
      <c r="AH297" s="28" t="e">
        <f ca="1">[1]!DXLOOKUP(Worksheet!AF297,Sales[[#This Row],[State]],Sales[[#This Row],[Total Sales]])</f>
        <v>#NAME?</v>
      </c>
    </row>
    <row r="298" spans="31:34" x14ac:dyDescent="0.25">
      <c r="AE298" t="s">
        <v>36</v>
      </c>
      <c r="AF298" t="s">
        <v>37</v>
      </c>
      <c r="AG298" t="s">
        <v>38</v>
      </c>
      <c r="AH298" s="28" t="e">
        <f ca="1">[1]!DXLOOKUP(Worksheet!AF298,Sales[[#This Row],[State]],Sales[[#This Row],[Total Sales]])</f>
        <v>#NAME?</v>
      </c>
    </row>
    <row r="299" spans="31:34" x14ac:dyDescent="0.25">
      <c r="AE299" t="s">
        <v>36</v>
      </c>
      <c r="AF299" t="s">
        <v>37</v>
      </c>
      <c r="AG299" t="s">
        <v>38</v>
      </c>
      <c r="AH299" s="28" t="e">
        <f ca="1">[1]!DXLOOKUP(Worksheet!AF299,Sales[[#This Row],[State]],Sales[[#This Row],[Total Sales]])</f>
        <v>#NAME?</v>
      </c>
    </row>
    <row r="300" spans="31:34" x14ac:dyDescent="0.25">
      <c r="AE300" t="s">
        <v>36</v>
      </c>
      <c r="AF300" t="s">
        <v>37</v>
      </c>
      <c r="AG300" t="s">
        <v>38</v>
      </c>
      <c r="AH300" s="28" t="e">
        <f ca="1">[1]!DXLOOKUP(Worksheet!AF300,Sales[[#This Row],[State]],Sales[[#This Row],[Total Sales]])</f>
        <v>#NAME?</v>
      </c>
    </row>
    <row r="301" spans="31:34" x14ac:dyDescent="0.25">
      <c r="AE301" t="s">
        <v>36</v>
      </c>
      <c r="AF301" t="s">
        <v>37</v>
      </c>
      <c r="AG301" t="s">
        <v>38</v>
      </c>
      <c r="AH301" s="28" t="e">
        <f ca="1">[1]!DXLOOKUP(Worksheet!AF301,Sales[[#This Row],[State]],Sales[[#This Row],[Total Sales]])</f>
        <v>#NAME?</v>
      </c>
    </row>
    <row r="302" spans="31:34" x14ac:dyDescent="0.25">
      <c r="AE302" t="s">
        <v>36</v>
      </c>
      <c r="AF302" t="s">
        <v>37</v>
      </c>
      <c r="AG302" t="s">
        <v>38</v>
      </c>
      <c r="AH302" s="28" t="e">
        <f ca="1">[1]!DXLOOKUP(Worksheet!AF302,Sales[[#This Row],[State]],Sales[[#This Row],[Total Sales]])</f>
        <v>#NAME?</v>
      </c>
    </row>
    <row r="303" spans="31:34" x14ac:dyDescent="0.25">
      <c r="AE303" t="s">
        <v>36</v>
      </c>
      <c r="AF303" t="s">
        <v>37</v>
      </c>
      <c r="AG303" t="s">
        <v>38</v>
      </c>
      <c r="AH303" s="28" t="e">
        <f ca="1">[1]!DXLOOKUP(Worksheet!AF303,Sales[[#This Row],[State]],Sales[[#This Row],[Total Sales]])</f>
        <v>#NAME?</v>
      </c>
    </row>
    <row r="304" spans="31:34" x14ac:dyDescent="0.25">
      <c r="AE304" t="s">
        <v>36</v>
      </c>
      <c r="AF304" t="s">
        <v>37</v>
      </c>
      <c r="AG304" t="s">
        <v>38</v>
      </c>
      <c r="AH304" s="28" t="e">
        <f ca="1">[1]!DXLOOKUP(Worksheet!AF304,Sales[[#This Row],[State]],Sales[[#This Row],[Total Sales]])</f>
        <v>#NAME?</v>
      </c>
    </row>
    <row r="305" spans="31:34" x14ac:dyDescent="0.25">
      <c r="AE305" t="s">
        <v>36</v>
      </c>
      <c r="AF305" t="s">
        <v>37</v>
      </c>
      <c r="AG305" t="s">
        <v>38</v>
      </c>
      <c r="AH305" s="28" t="e">
        <f ca="1">[1]!DXLOOKUP(Worksheet!AF305,Sales[[#This Row],[State]],Sales[[#This Row],[Total Sales]])</f>
        <v>#NAME?</v>
      </c>
    </row>
    <row r="306" spans="31:34" x14ac:dyDescent="0.25">
      <c r="AE306" t="s">
        <v>36</v>
      </c>
      <c r="AF306" t="s">
        <v>37</v>
      </c>
      <c r="AG306" t="s">
        <v>38</v>
      </c>
      <c r="AH306" s="28" t="e">
        <f ca="1">[1]!DXLOOKUP(Worksheet!AF306,Sales[[#This Row],[State]],Sales[[#This Row],[Total Sales]])</f>
        <v>#NAME?</v>
      </c>
    </row>
    <row r="307" spans="31:34" x14ac:dyDescent="0.25">
      <c r="AE307" t="s">
        <v>36</v>
      </c>
      <c r="AF307" t="s">
        <v>37</v>
      </c>
      <c r="AG307" t="s">
        <v>38</v>
      </c>
      <c r="AH307" s="28" t="e">
        <f ca="1">[1]!DXLOOKUP(Worksheet!AF307,Sales[[#This Row],[State]],Sales[[#This Row],[Total Sales]])</f>
        <v>#NAME?</v>
      </c>
    </row>
    <row r="308" spans="31:34" x14ac:dyDescent="0.25">
      <c r="AE308" t="s">
        <v>36</v>
      </c>
      <c r="AF308" t="s">
        <v>37</v>
      </c>
      <c r="AG308" t="s">
        <v>38</v>
      </c>
      <c r="AH308" s="28" t="e">
        <f ca="1">[1]!DXLOOKUP(Worksheet!AF308,Sales[[#This Row],[State]],Sales[[#This Row],[Total Sales]])</f>
        <v>#NAME?</v>
      </c>
    </row>
    <row r="309" spans="31:34" x14ac:dyDescent="0.25">
      <c r="AE309" t="s">
        <v>36</v>
      </c>
      <c r="AF309" t="s">
        <v>37</v>
      </c>
      <c r="AG309" t="s">
        <v>38</v>
      </c>
      <c r="AH309" s="28" t="e">
        <f ca="1">[1]!DXLOOKUP(Worksheet!AF309,Sales[[#This Row],[State]],Sales[[#This Row],[Total Sales]])</f>
        <v>#NAME?</v>
      </c>
    </row>
    <row r="310" spans="31:34" x14ac:dyDescent="0.25">
      <c r="AE310" t="s">
        <v>36</v>
      </c>
      <c r="AF310" t="s">
        <v>37</v>
      </c>
      <c r="AG310" t="s">
        <v>38</v>
      </c>
      <c r="AH310" s="28" t="e">
        <f ca="1">[1]!DXLOOKUP(Worksheet!AF310,Sales[[#This Row],[State]],Sales[[#This Row],[Total Sales]])</f>
        <v>#NAME?</v>
      </c>
    </row>
    <row r="311" spans="31:34" x14ac:dyDescent="0.25">
      <c r="AE311" t="s">
        <v>36</v>
      </c>
      <c r="AF311" t="s">
        <v>37</v>
      </c>
      <c r="AG311" t="s">
        <v>38</v>
      </c>
      <c r="AH311" s="28" t="e">
        <f ca="1">[1]!DXLOOKUP(Worksheet!AF311,Sales[[#This Row],[State]],Sales[[#This Row],[Total Sales]])</f>
        <v>#NAME?</v>
      </c>
    </row>
    <row r="312" spans="31:34" x14ac:dyDescent="0.25">
      <c r="AE312" t="s">
        <v>36</v>
      </c>
      <c r="AF312" t="s">
        <v>37</v>
      </c>
      <c r="AG312" t="s">
        <v>38</v>
      </c>
      <c r="AH312" s="28" t="e">
        <f ca="1">[1]!DXLOOKUP(Worksheet!AF312,Sales[[#This Row],[State]],Sales[[#This Row],[Total Sales]])</f>
        <v>#NAME?</v>
      </c>
    </row>
    <row r="313" spans="31:34" x14ac:dyDescent="0.25">
      <c r="AE313" t="s">
        <v>36</v>
      </c>
      <c r="AF313" t="s">
        <v>37</v>
      </c>
      <c r="AG313" t="s">
        <v>38</v>
      </c>
      <c r="AH313" s="28" t="e">
        <f ca="1">[1]!DXLOOKUP(Worksheet!AF313,Sales[[#This Row],[State]],Sales[[#This Row],[Total Sales]])</f>
        <v>#NAME?</v>
      </c>
    </row>
    <row r="314" spans="31:34" x14ac:dyDescent="0.25">
      <c r="AE314" t="s">
        <v>36</v>
      </c>
      <c r="AF314" t="s">
        <v>37</v>
      </c>
      <c r="AG314" t="s">
        <v>38</v>
      </c>
      <c r="AH314" s="28" t="e">
        <f ca="1">[1]!DXLOOKUP(Worksheet!AF314,Sales[[#This Row],[State]],Sales[[#This Row],[Total Sales]])</f>
        <v>#NAME?</v>
      </c>
    </row>
    <row r="315" spans="31:34" x14ac:dyDescent="0.25">
      <c r="AE315" t="s">
        <v>36</v>
      </c>
      <c r="AF315" t="s">
        <v>37</v>
      </c>
      <c r="AG315" t="s">
        <v>38</v>
      </c>
      <c r="AH315" s="28" t="e">
        <f ca="1">[1]!DXLOOKUP(Worksheet!AF315,Sales[[#This Row],[State]],Sales[[#This Row],[Total Sales]])</f>
        <v>#NAME?</v>
      </c>
    </row>
    <row r="316" spans="31:34" x14ac:dyDescent="0.25">
      <c r="AE316" t="s">
        <v>36</v>
      </c>
      <c r="AF316" t="s">
        <v>37</v>
      </c>
      <c r="AG316" t="s">
        <v>38</v>
      </c>
      <c r="AH316" s="28" t="e">
        <f ca="1">[1]!DXLOOKUP(Worksheet!AF316,Sales[[#This Row],[State]],Sales[[#This Row],[Total Sales]])</f>
        <v>#NAME?</v>
      </c>
    </row>
    <row r="317" spans="31:34" x14ac:dyDescent="0.25">
      <c r="AE317" t="s">
        <v>36</v>
      </c>
      <c r="AF317" t="s">
        <v>37</v>
      </c>
      <c r="AG317" t="s">
        <v>38</v>
      </c>
      <c r="AH317" s="28" t="e">
        <f ca="1">[1]!DXLOOKUP(Worksheet!AF317,Sales[[#This Row],[State]],Sales[[#This Row],[Total Sales]])</f>
        <v>#NAME?</v>
      </c>
    </row>
    <row r="318" spans="31:34" x14ac:dyDescent="0.25">
      <c r="AE318" t="s">
        <v>36</v>
      </c>
      <c r="AF318" t="s">
        <v>37</v>
      </c>
      <c r="AG318" t="s">
        <v>38</v>
      </c>
      <c r="AH318" s="28" t="e">
        <f ca="1">[1]!DXLOOKUP(Worksheet!AF318,Sales[[#This Row],[State]],Sales[[#This Row],[Total Sales]])</f>
        <v>#NAME?</v>
      </c>
    </row>
    <row r="319" spans="31:34" x14ac:dyDescent="0.25">
      <c r="AE319" t="s">
        <v>36</v>
      </c>
      <c r="AF319" t="s">
        <v>37</v>
      </c>
      <c r="AG319" t="s">
        <v>38</v>
      </c>
      <c r="AH319" s="28" t="e">
        <f ca="1">[1]!DXLOOKUP(Worksheet!AF319,Sales[[#This Row],[State]],Sales[[#This Row],[Total Sales]])</f>
        <v>#NAME?</v>
      </c>
    </row>
    <row r="320" spans="31:34" x14ac:dyDescent="0.25">
      <c r="AE320" t="s">
        <v>36</v>
      </c>
      <c r="AF320" t="s">
        <v>37</v>
      </c>
      <c r="AG320" t="s">
        <v>38</v>
      </c>
      <c r="AH320" s="28" t="e">
        <f ca="1">[1]!DXLOOKUP(Worksheet!AF320,Sales[[#This Row],[State]],Sales[[#This Row],[Total Sales]])</f>
        <v>#NAME?</v>
      </c>
    </row>
    <row r="321" spans="31:34" x14ac:dyDescent="0.25">
      <c r="AE321" t="s">
        <v>36</v>
      </c>
      <c r="AF321" t="s">
        <v>37</v>
      </c>
      <c r="AG321" t="s">
        <v>38</v>
      </c>
      <c r="AH321" s="28" t="e">
        <f ca="1">[1]!DXLOOKUP(Worksheet!AF321,Sales[[#This Row],[State]],Sales[[#This Row],[Total Sales]])</f>
        <v>#NAME?</v>
      </c>
    </row>
    <row r="322" spans="31:34" x14ac:dyDescent="0.25">
      <c r="AE322" t="s">
        <v>36</v>
      </c>
      <c r="AF322" t="s">
        <v>37</v>
      </c>
      <c r="AG322" t="s">
        <v>38</v>
      </c>
      <c r="AH322" s="28" t="e">
        <f ca="1">[1]!DXLOOKUP(Worksheet!AF322,Sales[[#This Row],[State]],Sales[[#This Row],[Total Sales]])</f>
        <v>#NAME?</v>
      </c>
    </row>
    <row r="323" spans="31:34" x14ac:dyDescent="0.25">
      <c r="AE323" t="s">
        <v>36</v>
      </c>
      <c r="AF323" t="s">
        <v>37</v>
      </c>
      <c r="AG323" t="s">
        <v>38</v>
      </c>
      <c r="AH323" s="28" t="e">
        <f ca="1">[1]!DXLOOKUP(Worksheet!AF323,Sales[[#This Row],[State]],Sales[[#This Row],[Total Sales]])</f>
        <v>#NAME?</v>
      </c>
    </row>
    <row r="324" spans="31:34" x14ac:dyDescent="0.25">
      <c r="AE324" t="s">
        <v>36</v>
      </c>
      <c r="AF324" t="s">
        <v>37</v>
      </c>
      <c r="AG324" t="s">
        <v>38</v>
      </c>
      <c r="AH324" s="28" t="e">
        <f ca="1">[1]!DXLOOKUP(Worksheet!AF324,Sales[[#This Row],[State]],Sales[[#This Row],[Total Sales]])</f>
        <v>#NAME?</v>
      </c>
    </row>
    <row r="325" spans="31:34" x14ac:dyDescent="0.25">
      <c r="AE325" t="s">
        <v>36</v>
      </c>
      <c r="AF325" t="s">
        <v>37</v>
      </c>
      <c r="AG325" t="s">
        <v>38</v>
      </c>
      <c r="AH325" s="28" t="e">
        <f ca="1">[1]!DXLOOKUP(Worksheet!AF325,Sales[[#This Row],[State]],Sales[[#This Row],[Total Sales]])</f>
        <v>#NAME?</v>
      </c>
    </row>
    <row r="326" spans="31:34" x14ac:dyDescent="0.25">
      <c r="AE326" t="s">
        <v>36</v>
      </c>
      <c r="AF326" t="s">
        <v>37</v>
      </c>
      <c r="AG326" t="s">
        <v>38</v>
      </c>
      <c r="AH326" s="28" t="e">
        <f ca="1">[1]!DXLOOKUP(Worksheet!AF326,Sales[[#This Row],[State]],Sales[[#This Row],[Total Sales]])</f>
        <v>#NAME?</v>
      </c>
    </row>
    <row r="327" spans="31:34" x14ac:dyDescent="0.25">
      <c r="AE327" t="s">
        <v>36</v>
      </c>
      <c r="AF327" t="s">
        <v>37</v>
      </c>
      <c r="AG327" t="s">
        <v>38</v>
      </c>
      <c r="AH327" s="28" t="e">
        <f ca="1">[1]!DXLOOKUP(Worksheet!AF327,Sales[[#This Row],[State]],Sales[[#This Row],[Total Sales]])</f>
        <v>#NAME?</v>
      </c>
    </row>
    <row r="328" spans="31:34" x14ac:dyDescent="0.25">
      <c r="AE328" t="s">
        <v>36</v>
      </c>
      <c r="AF328" t="s">
        <v>37</v>
      </c>
      <c r="AG328" t="s">
        <v>38</v>
      </c>
      <c r="AH328" s="28" t="e">
        <f ca="1">[1]!DXLOOKUP(Worksheet!AF328,Sales[[#This Row],[State]],Sales[[#This Row],[Total Sales]])</f>
        <v>#NAME?</v>
      </c>
    </row>
    <row r="329" spans="31:34" x14ac:dyDescent="0.25">
      <c r="AE329" t="s">
        <v>36</v>
      </c>
      <c r="AF329" t="s">
        <v>37</v>
      </c>
      <c r="AG329" t="s">
        <v>38</v>
      </c>
      <c r="AH329" s="28" t="e">
        <f ca="1">[1]!DXLOOKUP(Worksheet!AF329,Sales[[#This Row],[State]],Sales[[#This Row],[Total Sales]])</f>
        <v>#NAME?</v>
      </c>
    </row>
    <row r="330" spans="31:34" x14ac:dyDescent="0.25">
      <c r="AE330" t="s">
        <v>36</v>
      </c>
      <c r="AF330" t="s">
        <v>37</v>
      </c>
      <c r="AG330" t="s">
        <v>38</v>
      </c>
      <c r="AH330" s="28" t="e">
        <f ca="1">[1]!DXLOOKUP(Worksheet!AF330,Sales[[#This Row],[State]],Sales[[#This Row],[Total Sales]])</f>
        <v>#NAME?</v>
      </c>
    </row>
    <row r="331" spans="31:34" x14ac:dyDescent="0.25">
      <c r="AE331" t="s">
        <v>36</v>
      </c>
      <c r="AF331" t="s">
        <v>37</v>
      </c>
      <c r="AG331" t="s">
        <v>38</v>
      </c>
      <c r="AH331" s="28" t="e">
        <f ca="1">[1]!DXLOOKUP(Worksheet!AF331,Sales[[#This Row],[State]],Sales[[#This Row],[Total Sales]])</f>
        <v>#NAME?</v>
      </c>
    </row>
    <row r="332" spans="31:34" x14ac:dyDescent="0.25">
      <c r="AE332" t="s">
        <v>36</v>
      </c>
      <c r="AF332" t="s">
        <v>37</v>
      </c>
      <c r="AG332" t="s">
        <v>38</v>
      </c>
      <c r="AH332" s="28" t="e">
        <f ca="1">[1]!DXLOOKUP(Worksheet!AF332,Sales[[#This Row],[State]],Sales[[#This Row],[Total Sales]])</f>
        <v>#NAME?</v>
      </c>
    </row>
    <row r="333" spans="31:34" x14ac:dyDescent="0.25">
      <c r="AE333" t="s">
        <v>36</v>
      </c>
      <c r="AF333" t="s">
        <v>37</v>
      </c>
      <c r="AG333" t="s">
        <v>38</v>
      </c>
      <c r="AH333" s="28" t="e">
        <f ca="1">[1]!DXLOOKUP(Worksheet!AF333,Sales[[#This Row],[State]],Sales[[#This Row],[Total Sales]])</f>
        <v>#NAME?</v>
      </c>
    </row>
    <row r="334" spans="31:34" x14ac:dyDescent="0.25">
      <c r="AE334" t="s">
        <v>36</v>
      </c>
      <c r="AF334" t="s">
        <v>37</v>
      </c>
      <c r="AG334" t="s">
        <v>38</v>
      </c>
      <c r="AH334" s="28" t="e">
        <f ca="1">[1]!DXLOOKUP(Worksheet!AF334,Sales[[#This Row],[State]],Sales[[#This Row],[Total Sales]])</f>
        <v>#NAME?</v>
      </c>
    </row>
    <row r="335" spans="31:34" x14ac:dyDescent="0.25">
      <c r="AE335" t="s">
        <v>36</v>
      </c>
      <c r="AF335" t="s">
        <v>37</v>
      </c>
      <c r="AG335" t="s">
        <v>38</v>
      </c>
      <c r="AH335" s="28" t="e">
        <f ca="1">[1]!DXLOOKUP(Worksheet!AF335,Sales[[#This Row],[State]],Sales[[#This Row],[Total Sales]])</f>
        <v>#NAME?</v>
      </c>
    </row>
    <row r="336" spans="31:34" x14ac:dyDescent="0.25">
      <c r="AE336" t="s">
        <v>36</v>
      </c>
      <c r="AF336" t="s">
        <v>37</v>
      </c>
      <c r="AG336" t="s">
        <v>38</v>
      </c>
      <c r="AH336" s="28" t="e">
        <f ca="1">[1]!DXLOOKUP(Worksheet!AF336,Sales[[#This Row],[State]],Sales[[#This Row],[Total Sales]])</f>
        <v>#NAME?</v>
      </c>
    </row>
    <row r="337" spans="31:34" x14ac:dyDescent="0.25">
      <c r="AE337" t="s">
        <v>36</v>
      </c>
      <c r="AF337" t="s">
        <v>37</v>
      </c>
      <c r="AG337" t="s">
        <v>38</v>
      </c>
      <c r="AH337" s="28" t="e">
        <f ca="1">[1]!DXLOOKUP(Worksheet!AF337,Sales[[#This Row],[State]],Sales[[#This Row],[Total Sales]])</f>
        <v>#NAME?</v>
      </c>
    </row>
    <row r="338" spans="31:34" x14ac:dyDescent="0.25">
      <c r="AE338" t="s">
        <v>36</v>
      </c>
      <c r="AF338" t="s">
        <v>37</v>
      </c>
      <c r="AG338" t="s">
        <v>38</v>
      </c>
      <c r="AH338" s="28" t="e">
        <f ca="1">[1]!DXLOOKUP(Worksheet!AF338,Sales[[#This Row],[State]],Sales[[#This Row],[Total Sales]])</f>
        <v>#NAME?</v>
      </c>
    </row>
    <row r="339" spans="31:34" x14ac:dyDescent="0.25">
      <c r="AE339" t="s">
        <v>36</v>
      </c>
      <c r="AF339" t="s">
        <v>37</v>
      </c>
      <c r="AG339" t="s">
        <v>38</v>
      </c>
      <c r="AH339" s="28" t="e">
        <f ca="1">[1]!DXLOOKUP(Worksheet!AF339,Sales[[#This Row],[State]],Sales[[#This Row],[Total Sales]])</f>
        <v>#NAME?</v>
      </c>
    </row>
    <row r="340" spans="31:34" x14ac:dyDescent="0.25">
      <c r="AE340" t="s">
        <v>36</v>
      </c>
      <c r="AF340" t="s">
        <v>37</v>
      </c>
      <c r="AG340" t="s">
        <v>38</v>
      </c>
      <c r="AH340" s="28" t="e">
        <f ca="1">[1]!DXLOOKUP(Worksheet!AF340,Sales[[#This Row],[State]],Sales[[#This Row],[Total Sales]])</f>
        <v>#NAME?</v>
      </c>
    </row>
    <row r="341" spans="31:34" x14ac:dyDescent="0.25">
      <c r="AE341" t="s">
        <v>36</v>
      </c>
      <c r="AF341" t="s">
        <v>37</v>
      </c>
      <c r="AG341" t="s">
        <v>38</v>
      </c>
      <c r="AH341" s="28" t="e">
        <f ca="1">[1]!DXLOOKUP(Worksheet!AF341,Sales[[#This Row],[State]],Sales[[#This Row],[Total Sales]])</f>
        <v>#NAME?</v>
      </c>
    </row>
    <row r="342" spans="31:34" x14ac:dyDescent="0.25">
      <c r="AE342" t="s">
        <v>36</v>
      </c>
      <c r="AF342" t="s">
        <v>37</v>
      </c>
      <c r="AG342" t="s">
        <v>38</v>
      </c>
      <c r="AH342" s="28" t="e">
        <f ca="1">[1]!DXLOOKUP(Worksheet!AF342,Sales[[#This Row],[State]],Sales[[#This Row],[Total Sales]])</f>
        <v>#NAME?</v>
      </c>
    </row>
    <row r="343" spans="31:34" x14ac:dyDescent="0.25">
      <c r="AE343" t="s">
        <v>36</v>
      </c>
      <c r="AF343" t="s">
        <v>37</v>
      </c>
      <c r="AG343" t="s">
        <v>38</v>
      </c>
      <c r="AH343" s="28" t="e">
        <f ca="1">[1]!DXLOOKUP(Worksheet!AF343,Sales[[#This Row],[State]],Sales[[#This Row],[Total Sales]])</f>
        <v>#NAME?</v>
      </c>
    </row>
    <row r="344" spans="31:34" x14ac:dyDescent="0.25">
      <c r="AE344" t="s">
        <v>36</v>
      </c>
      <c r="AF344" t="s">
        <v>37</v>
      </c>
      <c r="AG344" t="s">
        <v>38</v>
      </c>
      <c r="AH344" s="28" t="e">
        <f ca="1">[1]!DXLOOKUP(Worksheet!AF344,Sales[[#This Row],[State]],Sales[[#This Row],[Total Sales]])</f>
        <v>#NAME?</v>
      </c>
    </row>
    <row r="345" spans="31:34" x14ac:dyDescent="0.25">
      <c r="AE345" t="s">
        <v>36</v>
      </c>
      <c r="AF345" t="s">
        <v>37</v>
      </c>
      <c r="AG345" t="s">
        <v>38</v>
      </c>
      <c r="AH345" s="28" t="e">
        <f ca="1">[1]!DXLOOKUP(Worksheet!AF345,Sales[[#This Row],[State]],Sales[[#This Row],[Total Sales]])</f>
        <v>#NAME?</v>
      </c>
    </row>
    <row r="346" spans="31:34" x14ac:dyDescent="0.25">
      <c r="AE346" t="s">
        <v>36</v>
      </c>
      <c r="AF346" t="s">
        <v>37</v>
      </c>
      <c r="AG346" t="s">
        <v>38</v>
      </c>
      <c r="AH346" s="28" t="e">
        <f ca="1">[1]!DXLOOKUP(Worksheet!AF346,Sales[[#This Row],[State]],Sales[[#This Row],[Total Sales]])</f>
        <v>#NAME?</v>
      </c>
    </row>
    <row r="347" spans="31:34" x14ac:dyDescent="0.25">
      <c r="AE347" t="s">
        <v>36</v>
      </c>
      <c r="AF347" t="s">
        <v>37</v>
      </c>
      <c r="AG347" t="s">
        <v>38</v>
      </c>
      <c r="AH347" s="28" t="e">
        <f ca="1">[1]!DXLOOKUP(Worksheet!AF347,Sales[[#This Row],[State]],Sales[[#This Row],[Total Sales]])</f>
        <v>#NAME?</v>
      </c>
    </row>
    <row r="348" spans="31:34" x14ac:dyDescent="0.25">
      <c r="AE348" t="s">
        <v>36</v>
      </c>
      <c r="AF348" t="s">
        <v>37</v>
      </c>
      <c r="AG348" t="s">
        <v>38</v>
      </c>
      <c r="AH348" s="28" t="e">
        <f ca="1">[1]!DXLOOKUP(Worksheet!AF348,Sales[[#This Row],[State]],Sales[[#This Row],[Total Sales]])</f>
        <v>#NAME?</v>
      </c>
    </row>
    <row r="349" spans="31:34" x14ac:dyDescent="0.25">
      <c r="AE349" t="s">
        <v>36</v>
      </c>
      <c r="AF349" t="s">
        <v>37</v>
      </c>
      <c r="AG349" t="s">
        <v>38</v>
      </c>
      <c r="AH349" s="28" t="e">
        <f ca="1">[1]!DXLOOKUP(Worksheet!AF349,Sales[[#This Row],[State]],Sales[[#This Row],[Total Sales]])</f>
        <v>#NAME?</v>
      </c>
    </row>
    <row r="350" spans="31:34" x14ac:dyDescent="0.25">
      <c r="AE350" t="s">
        <v>36</v>
      </c>
      <c r="AF350" t="s">
        <v>37</v>
      </c>
      <c r="AG350" t="s">
        <v>38</v>
      </c>
      <c r="AH350" s="28" t="e">
        <f ca="1">[1]!DXLOOKUP(Worksheet!AF350,Sales[[#This Row],[State]],Sales[[#This Row],[Total Sales]])</f>
        <v>#NAME?</v>
      </c>
    </row>
    <row r="351" spans="31:34" x14ac:dyDescent="0.25">
      <c r="AE351" t="s">
        <v>36</v>
      </c>
      <c r="AF351" t="s">
        <v>37</v>
      </c>
      <c r="AG351" t="s">
        <v>38</v>
      </c>
      <c r="AH351" s="28" t="e">
        <f ca="1">[1]!DXLOOKUP(Worksheet!AF351,Sales[[#This Row],[State]],Sales[[#This Row],[Total Sales]])</f>
        <v>#NAME?</v>
      </c>
    </row>
    <row r="352" spans="31:34" x14ac:dyDescent="0.25">
      <c r="AE352" t="s">
        <v>36</v>
      </c>
      <c r="AF352" t="s">
        <v>37</v>
      </c>
      <c r="AG352" t="s">
        <v>38</v>
      </c>
      <c r="AH352" s="28" t="e">
        <f ca="1">[1]!DXLOOKUP(Worksheet!AF352,Sales[[#This Row],[State]],Sales[[#This Row],[Total Sales]])</f>
        <v>#NAME?</v>
      </c>
    </row>
    <row r="353" spans="31:34" x14ac:dyDescent="0.25">
      <c r="AE353" t="s">
        <v>36</v>
      </c>
      <c r="AF353" t="s">
        <v>37</v>
      </c>
      <c r="AG353" t="s">
        <v>38</v>
      </c>
      <c r="AH353" s="28" t="e">
        <f ca="1">[1]!DXLOOKUP(Worksheet!AF353,Sales[[#This Row],[State]],Sales[[#This Row],[Total Sales]])</f>
        <v>#NAME?</v>
      </c>
    </row>
    <row r="354" spans="31:34" x14ac:dyDescent="0.25">
      <c r="AE354" t="s">
        <v>36</v>
      </c>
      <c r="AF354" t="s">
        <v>37</v>
      </c>
      <c r="AG354" t="s">
        <v>38</v>
      </c>
      <c r="AH354" s="28" t="e">
        <f ca="1">[1]!DXLOOKUP(Worksheet!AF354,Sales[[#This Row],[State]],Sales[[#This Row],[Total Sales]])</f>
        <v>#NAME?</v>
      </c>
    </row>
    <row r="355" spans="31:34" x14ac:dyDescent="0.25">
      <c r="AE355" t="s">
        <v>36</v>
      </c>
      <c r="AF355" t="s">
        <v>37</v>
      </c>
      <c r="AG355" t="s">
        <v>38</v>
      </c>
      <c r="AH355" s="28" t="e">
        <f ca="1">[1]!DXLOOKUP(Worksheet!AF355,Sales[[#This Row],[State]],Sales[[#This Row],[Total Sales]])</f>
        <v>#NAME?</v>
      </c>
    </row>
    <row r="356" spans="31:34" x14ac:dyDescent="0.25">
      <c r="AE356" t="s">
        <v>36</v>
      </c>
      <c r="AF356" t="s">
        <v>37</v>
      </c>
      <c r="AG356" t="s">
        <v>38</v>
      </c>
      <c r="AH356" s="28" t="e">
        <f ca="1">[1]!DXLOOKUP(Worksheet!AF356,Sales[[#This Row],[State]],Sales[[#This Row],[Total Sales]])</f>
        <v>#NAME?</v>
      </c>
    </row>
    <row r="357" spans="31:34" x14ac:dyDescent="0.25">
      <c r="AE357" t="s">
        <v>36</v>
      </c>
      <c r="AF357" t="s">
        <v>37</v>
      </c>
      <c r="AG357" t="s">
        <v>38</v>
      </c>
      <c r="AH357" s="28" t="e">
        <f ca="1">[1]!DXLOOKUP(Worksheet!AF357,Sales[[#This Row],[State]],Sales[[#This Row],[Total Sales]])</f>
        <v>#NAME?</v>
      </c>
    </row>
    <row r="358" spans="31:34" x14ac:dyDescent="0.25">
      <c r="AE358" t="s">
        <v>36</v>
      </c>
      <c r="AF358" t="s">
        <v>37</v>
      </c>
      <c r="AG358" t="s">
        <v>38</v>
      </c>
      <c r="AH358" s="28" t="e">
        <f ca="1">[1]!DXLOOKUP(Worksheet!AF358,Sales[[#This Row],[State]],Sales[[#This Row],[Total Sales]])</f>
        <v>#NAME?</v>
      </c>
    </row>
    <row r="359" spans="31:34" x14ac:dyDescent="0.25">
      <c r="AE359" t="s">
        <v>36</v>
      </c>
      <c r="AF359" t="s">
        <v>37</v>
      </c>
      <c r="AG359" t="s">
        <v>38</v>
      </c>
      <c r="AH359" s="28" t="e">
        <f ca="1">[1]!DXLOOKUP(Worksheet!AF359,Sales[[#This Row],[State]],Sales[[#This Row],[Total Sales]])</f>
        <v>#NAME?</v>
      </c>
    </row>
    <row r="360" spans="31:34" x14ac:dyDescent="0.25">
      <c r="AE360" t="s">
        <v>36</v>
      </c>
      <c r="AF360" t="s">
        <v>37</v>
      </c>
      <c r="AG360" t="s">
        <v>38</v>
      </c>
      <c r="AH360" s="28" t="e">
        <f ca="1">[1]!DXLOOKUP(Worksheet!AF360,Sales[[#This Row],[State]],Sales[[#This Row],[Total Sales]])</f>
        <v>#NAME?</v>
      </c>
    </row>
    <row r="361" spans="31:34" x14ac:dyDescent="0.25">
      <c r="AE361" t="s">
        <v>36</v>
      </c>
      <c r="AF361" t="s">
        <v>37</v>
      </c>
      <c r="AG361" t="s">
        <v>38</v>
      </c>
      <c r="AH361" s="28" t="e">
        <f ca="1">[1]!DXLOOKUP(Worksheet!AF361,Sales[[#This Row],[State]],Sales[[#This Row],[Total Sales]])</f>
        <v>#NAME?</v>
      </c>
    </row>
    <row r="362" spans="31:34" x14ac:dyDescent="0.25">
      <c r="AE362" t="s">
        <v>27</v>
      </c>
      <c r="AF362" t="s">
        <v>28</v>
      </c>
      <c r="AG362" t="s">
        <v>39</v>
      </c>
      <c r="AH362" s="28" t="e">
        <f ca="1">[1]!DXLOOKUP(Worksheet!AF362,Sales[[#This Row],[State]],Sales[[#This Row],[Total Sales]])</f>
        <v>#NAME?</v>
      </c>
    </row>
    <row r="363" spans="31:34" x14ac:dyDescent="0.25">
      <c r="AE363" t="s">
        <v>27</v>
      </c>
      <c r="AF363" t="s">
        <v>28</v>
      </c>
      <c r="AG363" t="s">
        <v>39</v>
      </c>
      <c r="AH363" s="28" t="e">
        <f ca="1">[1]!DXLOOKUP(Worksheet!AF363,Sales[[#This Row],[State]],Sales[[#This Row],[Total Sales]])</f>
        <v>#NAME?</v>
      </c>
    </row>
    <row r="364" spans="31:34" x14ac:dyDescent="0.25">
      <c r="AE364" t="s">
        <v>27</v>
      </c>
      <c r="AF364" t="s">
        <v>28</v>
      </c>
      <c r="AG364" t="s">
        <v>39</v>
      </c>
      <c r="AH364" s="28" t="e">
        <f ca="1">[1]!DXLOOKUP(Worksheet!AF364,Sales[[#This Row],[State]],Sales[[#This Row],[Total Sales]])</f>
        <v>#NAME?</v>
      </c>
    </row>
    <row r="365" spans="31:34" x14ac:dyDescent="0.25">
      <c r="AE365" t="s">
        <v>27</v>
      </c>
      <c r="AF365" t="s">
        <v>28</v>
      </c>
      <c r="AG365" t="s">
        <v>39</v>
      </c>
      <c r="AH365" s="28" t="e">
        <f ca="1">[1]!DXLOOKUP(Worksheet!AF365,Sales[[#This Row],[State]],Sales[[#This Row],[Total Sales]])</f>
        <v>#NAME?</v>
      </c>
    </row>
    <row r="366" spans="31:34" x14ac:dyDescent="0.25">
      <c r="AE366" t="s">
        <v>27</v>
      </c>
      <c r="AF366" t="s">
        <v>28</v>
      </c>
      <c r="AG366" t="s">
        <v>39</v>
      </c>
      <c r="AH366" s="28" t="e">
        <f ca="1">[1]!DXLOOKUP(Worksheet!AF366,Sales[[#This Row],[State]],Sales[[#This Row],[Total Sales]])</f>
        <v>#NAME?</v>
      </c>
    </row>
    <row r="367" spans="31:34" x14ac:dyDescent="0.25">
      <c r="AE367" t="s">
        <v>27</v>
      </c>
      <c r="AF367" t="s">
        <v>28</v>
      </c>
      <c r="AG367" t="s">
        <v>39</v>
      </c>
      <c r="AH367" s="28" t="e">
        <f ca="1">[1]!DXLOOKUP(Worksheet!AF367,Sales[[#This Row],[State]],Sales[[#This Row],[Total Sales]])</f>
        <v>#NAME?</v>
      </c>
    </row>
    <row r="368" spans="31:34" x14ac:dyDescent="0.25">
      <c r="AE368" t="s">
        <v>27</v>
      </c>
      <c r="AF368" t="s">
        <v>28</v>
      </c>
      <c r="AG368" t="s">
        <v>39</v>
      </c>
      <c r="AH368" s="28" t="e">
        <f ca="1">[1]!DXLOOKUP(Worksheet!AF368,Sales[[#This Row],[State]],Sales[[#This Row],[Total Sales]])</f>
        <v>#NAME?</v>
      </c>
    </row>
    <row r="369" spans="31:34" x14ac:dyDescent="0.25">
      <c r="AE369" t="s">
        <v>27</v>
      </c>
      <c r="AF369" t="s">
        <v>28</v>
      </c>
      <c r="AG369" t="s">
        <v>39</v>
      </c>
      <c r="AH369" s="28" t="e">
        <f ca="1">[1]!DXLOOKUP(Worksheet!AF369,Sales[[#This Row],[State]],Sales[[#This Row],[Total Sales]])</f>
        <v>#NAME?</v>
      </c>
    </row>
    <row r="370" spans="31:34" x14ac:dyDescent="0.25">
      <c r="AE370" t="s">
        <v>27</v>
      </c>
      <c r="AF370" t="s">
        <v>28</v>
      </c>
      <c r="AG370" t="s">
        <v>39</v>
      </c>
      <c r="AH370" s="28" t="e">
        <f ca="1">[1]!DXLOOKUP(Worksheet!AF370,Sales[[#This Row],[State]],Sales[[#This Row],[Total Sales]])</f>
        <v>#NAME?</v>
      </c>
    </row>
    <row r="371" spans="31:34" x14ac:dyDescent="0.25">
      <c r="AE371" t="s">
        <v>27</v>
      </c>
      <c r="AF371" t="s">
        <v>28</v>
      </c>
      <c r="AG371" t="s">
        <v>39</v>
      </c>
      <c r="AH371" s="28" t="e">
        <f ca="1">[1]!DXLOOKUP(Worksheet!AF371,Sales[[#This Row],[State]],Sales[[#This Row],[Total Sales]])</f>
        <v>#NAME?</v>
      </c>
    </row>
    <row r="372" spans="31:34" x14ac:dyDescent="0.25">
      <c r="AE372" t="s">
        <v>27</v>
      </c>
      <c r="AF372" t="s">
        <v>28</v>
      </c>
      <c r="AG372" t="s">
        <v>39</v>
      </c>
      <c r="AH372" s="28" t="e">
        <f ca="1">[1]!DXLOOKUP(Worksheet!AF372,Sales[[#This Row],[State]],Sales[[#This Row],[Total Sales]])</f>
        <v>#NAME?</v>
      </c>
    </row>
    <row r="373" spans="31:34" x14ac:dyDescent="0.25">
      <c r="AE373" t="s">
        <v>27</v>
      </c>
      <c r="AF373" t="s">
        <v>28</v>
      </c>
      <c r="AG373" t="s">
        <v>39</v>
      </c>
      <c r="AH373" s="28" t="e">
        <f ca="1">[1]!DXLOOKUP(Worksheet!AF373,Sales[[#This Row],[State]],Sales[[#This Row],[Total Sales]])</f>
        <v>#NAME?</v>
      </c>
    </row>
    <row r="374" spans="31:34" x14ac:dyDescent="0.25">
      <c r="AE374" t="s">
        <v>27</v>
      </c>
      <c r="AF374" t="s">
        <v>28</v>
      </c>
      <c r="AG374" t="s">
        <v>39</v>
      </c>
      <c r="AH374" s="28" t="e">
        <f ca="1">[1]!DXLOOKUP(Worksheet!AF374,Sales[[#This Row],[State]],Sales[[#This Row],[Total Sales]])</f>
        <v>#NAME?</v>
      </c>
    </row>
    <row r="375" spans="31:34" x14ac:dyDescent="0.25">
      <c r="AE375" t="s">
        <v>27</v>
      </c>
      <c r="AF375" t="s">
        <v>28</v>
      </c>
      <c r="AG375" t="s">
        <v>39</v>
      </c>
      <c r="AH375" s="28" t="e">
        <f ca="1">[1]!DXLOOKUP(Worksheet!AF375,Sales[[#This Row],[State]],Sales[[#This Row],[Total Sales]])</f>
        <v>#NAME?</v>
      </c>
    </row>
    <row r="376" spans="31:34" x14ac:dyDescent="0.25">
      <c r="AE376" t="s">
        <v>27</v>
      </c>
      <c r="AF376" t="s">
        <v>28</v>
      </c>
      <c r="AG376" t="s">
        <v>39</v>
      </c>
      <c r="AH376" s="28" t="e">
        <f ca="1">[1]!DXLOOKUP(Worksheet!AF376,Sales[[#This Row],[State]],Sales[[#This Row],[Total Sales]])</f>
        <v>#NAME?</v>
      </c>
    </row>
    <row r="377" spans="31:34" x14ac:dyDescent="0.25">
      <c r="AE377" t="s">
        <v>27</v>
      </c>
      <c r="AF377" t="s">
        <v>28</v>
      </c>
      <c r="AG377" t="s">
        <v>39</v>
      </c>
      <c r="AH377" s="28" t="e">
        <f ca="1">[1]!DXLOOKUP(Worksheet!AF377,Sales[[#This Row],[State]],Sales[[#This Row],[Total Sales]])</f>
        <v>#NAME?</v>
      </c>
    </row>
    <row r="378" spans="31:34" x14ac:dyDescent="0.25">
      <c r="AE378" t="s">
        <v>27</v>
      </c>
      <c r="AF378" t="s">
        <v>28</v>
      </c>
      <c r="AG378" t="s">
        <v>39</v>
      </c>
      <c r="AH378" s="28" t="e">
        <f ca="1">[1]!DXLOOKUP(Worksheet!AF378,Sales[[#This Row],[State]],Sales[[#This Row],[Total Sales]])</f>
        <v>#NAME?</v>
      </c>
    </row>
    <row r="379" spans="31:34" x14ac:dyDescent="0.25">
      <c r="AE379" t="s">
        <v>27</v>
      </c>
      <c r="AF379" t="s">
        <v>28</v>
      </c>
      <c r="AG379" t="s">
        <v>39</v>
      </c>
      <c r="AH379" s="28" t="e">
        <f ca="1">[1]!DXLOOKUP(Worksheet!AF379,Sales[[#This Row],[State]],Sales[[#This Row],[Total Sales]])</f>
        <v>#NAME?</v>
      </c>
    </row>
    <row r="380" spans="31:34" x14ac:dyDescent="0.25">
      <c r="AE380" t="s">
        <v>27</v>
      </c>
      <c r="AF380" t="s">
        <v>28</v>
      </c>
      <c r="AG380" t="s">
        <v>39</v>
      </c>
      <c r="AH380" s="28" t="e">
        <f ca="1">[1]!DXLOOKUP(Worksheet!AF380,Sales[[#This Row],[State]],Sales[[#This Row],[Total Sales]])</f>
        <v>#NAME?</v>
      </c>
    </row>
    <row r="381" spans="31:34" x14ac:dyDescent="0.25">
      <c r="AE381" t="s">
        <v>27</v>
      </c>
      <c r="AF381" t="s">
        <v>28</v>
      </c>
      <c r="AG381" t="s">
        <v>39</v>
      </c>
      <c r="AH381" s="28" t="e">
        <f ca="1">[1]!DXLOOKUP(Worksheet!AF381,Sales[[#This Row],[State]],Sales[[#This Row],[Total Sales]])</f>
        <v>#NAME?</v>
      </c>
    </row>
    <row r="382" spans="31:34" x14ac:dyDescent="0.25">
      <c r="AE382" t="s">
        <v>27</v>
      </c>
      <c r="AF382" t="s">
        <v>28</v>
      </c>
      <c r="AG382" t="s">
        <v>39</v>
      </c>
      <c r="AH382" s="28" t="e">
        <f ca="1">[1]!DXLOOKUP(Worksheet!AF382,Sales[[#This Row],[State]],Sales[[#This Row],[Total Sales]])</f>
        <v>#NAME?</v>
      </c>
    </row>
    <row r="383" spans="31:34" x14ac:dyDescent="0.25">
      <c r="AE383" t="s">
        <v>27</v>
      </c>
      <c r="AF383" t="s">
        <v>28</v>
      </c>
      <c r="AG383" t="s">
        <v>39</v>
      </c>
      <c r="AH383" s="28" t="e">
        <f ca="1">[1]!DXLOOKUP(Worksheet!AF383,Sales[[#This Row],[State]],Sales[[#This Row],[Total Sales]])</f>
        <v>#NAME?</v>
      </c>
    </row>
    <row r="384" spans="31:34" x14ac:dyDescent="0.25">
      <c r="AE384" t="s">
        <v>27</v>
      </c>
      <c r="AF384" t="s">
        <v>28</v>
      </c>
      <c r="AG384" t="s">
        <v>39</v>
      </c>
      <c r="AH384" s="28" t="e">
        <f ca="1">[1]!DXLOOKUP(Worksheet!AF384,Sales[[#This Row],[State]],Sales[[#This Row],[Total Sales]])</f>
        <v>#NAME?</v>
      </c>
    </row>
    <row r="385" spans="31:34" x14ac:dyDescent="0.25">
      <c r="AE385" t="s">
        <v>27</v>
      </c>
      <c r="AF385" t="s">
        <v>28</v>
      </c>
      <c r="AG385" t="s">
        <v>39</v>
      </c>
      <c r="AH385" s="28" t="e">
        <f ca="1">[1]!DXLOOKUP(Worksheet!AF385,Sales[[#This Row],[State]],Sales[[#This Row],[Total Sales]])</f>
        <v>#NAME?</v>
      </c>
    </row>
    <row r="386" spans="31:34" x14ac:dyDescent="0.25">
      <c r="AE386" t="s">
        <v>27</v>
      </c>
      <c r="AF386" t="s">
        <v>28</v>
      </c>
      <c r="AG386" t="s">
        <v>39</v>
      </c>
      <c r="AH386" s="28" t="e">
        <f ca="1">[1]!DXLOOKUP(Worksheet!AF386,Sales[[#This Row],[State]],Sales[[#This Row],[Total Sales]])</f>
        <v>#NAME?</v>
      </c>
    </row>
    <row r="387" spans="31:34" x14ac:dyDescent="0.25">
      <c r="AE387" t="s">
        <v>27</v>
      </c>
      <c r="AF387" t="s">
        <v>28</v>
      </c>
      <c r="AG387" t="s">
        <v>39</v>
      </c>
      <c r="AH387" s="28" t="e">
        <f ca="1">[1]!DXLOOKUP(Worksheet!AF387,Sales[[#This Row],[State]],Sales[[#This Row],[Total Sales]])</f>
        <v>#NAME?</v>
      </c>
    </row>
    <row r="388" spans="31:34" x14ac:dyDescent="0.25">
      <c r="AE388" t="s">
        <v>27</v>
      </c>
      <c r="AF388" t="s">
        <v>28</v>
      </c>
      <c r="AG388" t="s">
        <v>39</v>
      </c>
      <c r="AH388" s="28" t="e">
        <f ca="1">[1]!DXLOOKUP(Worksheet!AF388,Sales[[#This Row],[State]],Sales[[#This Row],[Total Sales]])</f>
        <v>#NAME?</v>
      </c>
    </row>
    <row r="389" spans="31:34" x14ac:dyDescent="0.25">
      <c r="AE389" t="s">
        <v>27</v>
      </c>
      <c r="AF389" t="s">
        <v>28</v>
      </c>
      <c r="AG389" t="s">
        <v>39</v>
      </c>
      <c r="AH389" s="28" t="e">
        <f ca="1">[1]!DXLOOKUP(Worksheet!AF389,Sales[[#This Row],[State]],Sales[[#This Row],[Total Sales]])</f>
        <v>#NAME?</v>
      </c>
    </row>
    <row r="390" spans="31:34" x14ac:dyDescent="0.25">
      <c r="AE390" t="s">
        <v>27</v>
      </c>
      <c r="AF390" t="s">
        <v>28</v>
      </c>
      <c r="AG390" t="s">
        <v>39</v>
      </c>
      <c r="AH390" s="28" t="e">
        <f ca="1">[1]!DXLOOKUP(Worksheet!AF390,Sales[[#This Row],[State]],Sales[[#This Row],[Total Sales]])</f>
        <v>#NAME?</v>
      </c>
    </row>
    <row r="391" spans="31:34" x14ac:dyDescent="0.25">
      <c r="AE391" t="s">
        <v>27</v>
      </c>
      <c r="AF391" t="s">
        <v>28</v>
      </c>
      <c r="AG391" t="s">
        <v>39</v>
      </c>
      <c r="AH391" s="28" t="e">
        <f ca="1">[1]!DXLOOKUP(Worksheet!AF391,Sales[[#This Row],[State]],Sales[[#This Row],[Total Sales]])</f>
        <v>#NAME?</v>
      </c>
    </row>
    <row r="392" spans="31:34" x14ac:dyDescent="0.25">
      <c r="AE392" t="s">
        <v>27</v>
      </c>
      <c r="AF392" t="s">
        <v>28</v>
      </c>
      <c r="AG392" t="s">
        <v>39</v>
      </c>
      <c r="AH392" s="28" t="e">
        <f ca="1">[1]!DXLOOKUP(Worksheet!AF392,Sales[[#This Row],[State]],Sales[[#This Row],[Total Sales]])</f>
        <v>#NAME?</v>
      </c>
    </row>
    <row r="393" spans="31:34" x14ac:dyDescent="0.25">
      <c r="AE393" t="s">
        <v>27</v>
      </c>
      <c r="AF393" t="s">
        <v>28</v>
      </c>
      <c r="AG393" t="s">
        <v>39</v>
      </c>
      <c r="AH393" s="28" t="e">
        <f ca="1">[1]!DXLOOKUP(Worksheet!AF393,Sales[[#This Row],[State]],Sales[[#This Row],[Total Sales]])</f>
        <v>#NAME?</v>
      </c>
    </row>
    <row r="394" spans="31:34" x14ac:dyDescent="0.25">
      <c r="AE394" t="s">
        <v>27</v>
      </c>
      <c r="AF394" t="s">
        <v>28</v>
      </c>
      <c r="AG394" t="s">
        <v>39</v>
      </c>
      <c r="AH394" s="28" t="e">
        <f ca="1">[1]!DXLOOKUP(Worksheet!AF394,Sales[[#This Row],[State]],Sales[[#This Row],[Total Sales]])</f>
        <v>#NAME?</v>
      </c>
    </row>
    <row r="395" spans="31:34" x14ac:dyDescent="0.25">
      <c r="AE395" t="s">
        <v>27</v>
      </c>
      <c r="AF395" t="s">
        <v>28</v>
      </c>
      <c r="AG395" t="s">
        <v>39</v>
      </c>
      <c r="AH395" s="28" t="e">
        <f ca="1">[1]!DXLOOKUP(Worksheet!AF395,Sales[[#This Row],[State]],Sales[[#This Row],[Total Sales]])</f>
        <v>#NAME?</v>
      </c>
    </row>
    <row r="396" spans="31:34" x14ac:dyDescent="0.25">
      <c r="AE396" t="s">
        <v>27</v>
      </c>
      <c r="AF396" t="s">
        <v>28</v>
      </c>
      <c r="AG396" t="s">
        <v>39</v>
      </c>
      <c r="AH396" s="28" t="e">
        <f ca="1">[1]!DXLOOKUP(Worksheet!AF396,Sales[[#This Row],[State]],Sales[[#This Row],[Total Sales]])</f>
        <v>#NAME?</v>
      </c>
    </row>
    <row r="397" spans="31:34" x14ac:dyDescent="0.25">
      <c r="AE397" t="s">
        <v>27</v>
      </c>
      <c r="AF397" t="s">
        <v>28</v>
      </c>
      <c r="AG397" t="s">
        <v>39</v>
      </c>
      <c r="AH397" s="28" t="e">
        <f ca="1">[1]!DXLOOKUP(Worksheet!AF397,Sales[[#This Row],[State]],Sales[[#This Row],[Total Sales]])</f>
        <v>#NAME?</v>
      </c>
    </row>
    <row r="398" spans="31:34" x14ac:dyDescent="0.25">
      <c r="AE398" t="s">
        <v>27</v>
      </c>
      <c r="AF398" t="s">
        <v>28</v>
      </c>
      <c r="AG398" t="s">
        <v>39</v>
      </c>
      <c r="AH398" s="28" t="e">
        <f ca="1">[1]!DXLOOKUP(Worksheet!AF398,Sales[[#This Row],[State]],Sales[[#This Row],[Total Sales]])</f>
        <v>#NAME?</v>
      </c>
    </row>
    <row r="399" spans="31:34" x14ac:dyDescent="0.25">
      <c r="AE399" t="s">
        <v>27</v>
      </c>
      <c r="AF399" t="s">
        <v>28</v>
      </c>
      <c r="AG399" t="s">
        <v>39</v>
      </c>
      <c r="AH399" s="28" t="e">
        <f ca="1">[1]!DXLOOKUP(Worksheet!AF399,Sales[[#This Row],[State]],Sales[[#This Row],[Total Sales]])</f>
        <v>#NAME?</v>
      </c>
    </row>
    <row r="400" spans="31:34" x14ac:dyDescent="0.25">
      <c r="AE400" t="s">
        <v>27</v>
      </c>
      <c r="AF400" t="s">
        <v>28</v>
      </c>
      <c r="AG400" t="s">
        <v>39</v>
      </c>
      <c r="AH400" s="28" t="e">
        <f ca="1">[1]!DXLOOKUP(Worksheet!AF400,Sales[[#This Row],[State]],Sales[[#This Row],[Total Sales]])</f>
        <v>#NAME?</v>
      </c>
    </row>
    <row r="401" spans="31:34" x14ac:dyDescent="0.25">
      <c r="AE401" t="s">
        <v>27</v>
      </c>
      <c r="AF401" t="s">
        <v>28</v>
      </c>
      <c r="AG401" t="s">
        <v>39</v>
      </c>
      <c r="AH401" s="28" t="e">
        <f ca="1">[1]!DXLOOKUP(Worksheet!AF401,Sales[[#This Row],[State]],Sales[[#This Row],[Total Sales]])</f>
        <v>#NAME?</v>
      </c>
    </row>
    <row r="402" spans="31:34" x14ac:dyDescent="0.25">
      <c r="AE402" t="s">
        <v>27</v>
      </c>
      <c r="AF402" t="s">
        <v>28</v>
      </c>
      <c r="AG402" t="s">
        <v>39</v>
      </c>
      <c r="AH402" s="28" t="e">
        <f ca="1">[1]!DXLOOKUP(Worksheet!AF402,Sales[[#This Row],[State]],Sales[[#This Row],[Total Sales]])</f>
        <v>#NAME?</v>
      </c>
    </row>
    <row r="403" spans="31:34" x14ac:dyDescent="0.25">
      <c r="AE403" t="s">
        <v>27</v>
      </c>
      <c r="AF403" t="s">
        <v>28</v>
      </c>
      <c r="AG403" t="s">
        <v>39</v>
      </c>
      <c r="AH403" s="28" t="e">
        <f ca="1">[1]!DXLOOKUP(Worksheet!AF403,Sales[[#This Row],[State]],Sales[[#This Row],[Total Sales]])</f>
        <v>#NAME?</v>
      </c>
    </row>
    <row r="404" spans="31:34" x14ac:dyDescent="0.25">
      <c r="AE404" t="s">
        <v>27</v>
      </c>
      <c r="AF404" t="s">
        <v>28</v>
      </c>
      <c r="AG404" t="s">
        <v>39</v>
      </c>
      <c r="AH404" s="28" t="e">
        <f ca="1">[1]!DXLOOKUP(Worksheet!AF404,Sales[[#This Row],[State]],Sales[[#This Row],[Total Sales]])</f>
        <v>#NAME?</v>
      </c>
    </row>
    <row r="405" spans="31:34" x14ac:dyDescent="0.25">
      <c r="AE405" t="s">
        <v>27</v>
      </c>
      <c r="AF405" t="s">
        <v>28</v>
      </c>
      <c r="AG405" t="s">
        <v>39</v>
      </c>
      <c r="AH405" s="28" t="e">
        <f ca="1">[1]!DXLOOKUP(Worksheet!AF405,Sales[[#This Row],[State]],Sales[[#This Row],[Total Sales]])</f>
        <v>#NAME?</v>
      </c>
    </row>
    <row r="406" spans="31:34" x14ac:dyDescent="0.25">
      <c r="AE406" t="s">
        <v>27</v>
      </c>
      <c r="AF406" t="s">
        <v>28</v>
      </c>
      <c r="AG406" t="s">
        <v>39</v>
      </c>
      <c r="AH406" s="28" t="e">
        <f ca="1">[1]!DXLOOKUP(Worksheet!AF406,Sales[[#This Row],[State]],Sales[[#This Row],[Total Sales]])</f>
        <v>#NAME?</v>
      </c>
    </row>
    <row r="407" spans="31:34" x14ac:dyDescent="0.25">
      <c r="AE407" t="s">
        <v>27</v>
      </c>
      <c r="AF407" t="s">
        <v>28</v>
      </c>
      <c r="AG407" t="s">
        <v>39</v>
      </c>
      <c r="AH407" s="28" t="e">
        <f ca="1">[1]!DXLOOKUP(Worksheet!AF407,Sales[[#This Row],[State]],Sales[[#This Row],[Total Sales]])</f>
        <v>#NAME?</v>
      </c>
    </row>
    <row r="408" spans="31:34" x14ac:dyDescent="0.25">
      <c r="AE408" t="s">
        <v>27</v>
      </c>
      <c r="AF408" t="s">
        <v>28</v>
      </c>
      <c r="AG408" t="s">
        <v>39</v>
      </c>
      <c r="AH408" s="28" t="e">
        <f ca="1">[1]!DXLOOKUP(Worksheet!AF408,Sales[[#This Row],[State]],Sales[[#This Row],[Total Sales]])</f>
        <v>#NAME?</v>
      </c>
    </row>
    <row r="409" spans="31:34" x14ac:dyDescent="0.25">
      <c r="AE409" t="s">
        <v>27</v>
      </c>
      <c r="AF409" t="s">
        <v>28</v>
      </c>
      <c r="AG409" t="s">
        <v>39</v>
      </c>
      <c r="AH409" s="28" t="e">
        <f ca="1">[1]!DXLOOKUP(Worksheet!AF409,Sales[[#This Row],[State]],Sales[[#This Row],[Total Sales]])</f>
        <v>#NAME?</v>
      </c>
    </row>
    <row r="410" spans="31:34" x14ac:dyDescent="0.25">
      <c r="AE410" t="s">
        <v>27</v>
      </c>
      <c r="AF410" t="s">
        <v>28</v>
      </c>
      <c r="AG410" t="s">
        <v>39</v>
      </c>
      <c r="AH410" s="28" t="e">
        <f ca="1">[1]!DXLOOKUP(Worksheet!AF410,Sales[[#This Row],[State]],Sales[[#This Row],[Total Sales]])</f>
        <v>#NAME?</v>
      </c>
    </row>
    <row r="411" spans="31:34" x14ac:dyDescent="0.25">
      <c r="AE411" t="s">
        <v>27</v>
      </c>
      <c r="AF411" t="s">
        <v>28</v>
      </c>
      <c r="AG411" t="s">
        <v>39</v>
      </c>
      <c r="AH411" s="28" t="e">
        <f ca="1">[1]!DXLOOKUP(Worksheet!AF411,Sales[[#This Row],[State]],Sales[[#This Row],[Total Sales]])</f>
        <v>#NAME?</v>
      </c>
    </row>
    <row r="412" spans="31:34" x14ac:dyDescent="0.25">
      <c r="AE412" t="s">
        <v>27</v>
      </c>
      <c r="AF412" t="s">
        <v>28</v>
      </c>
      <c r="AG412" t="s">
        <v>39</v>
      </c>
      <c r="AH412" s="28" t="e">
        <f ca="1">[1]!DXLOOKUP(Worksheet!AF412,Sales[[#This Row],[State]],Sales[[#This Row],[Total Sales]])</f>
        <v>#NAME?</v>
      </c>
    </row>
    <row r="413" spans="31:34" x14ac:dyDescent="0.25">
      <c r="AE413" t="s">
        <v>27</v>
      </c>
      <c r="AF413" t="s">
        <v>28</v>
      </c>
      <c r="AG413" t="s">
        <v>39</v>
      </c>
      <c r="AH413" s="28" t="e">
        <f ca="1">[1]!DXLOOKUP(Worksheet!AF413,Sales[[#This Row],[State]],Sales[[#This Row],[Total Sales]])</f>
        <v>#NAME?</v>
      </c>
    </row>
    <row r="414" spans="31:34" x14ac:dyDescent="0.25">
      <c r="AE414" t="s">
        <v>27</v>
      </c>
      <c r="AF414" t="s">
        <v>28</v>
      </c>
      <c r="AG414" t="s">
        <v>39</v>
      </c>
      <c r="AH414" s="28" t="e">
        <f ca="1">[1]!DXLOOKUP(Worksheet!AF414,Sales[[#This Row],[State]],Sales[[#This Row],[Total Sales]])</f>
        <v>#NAME?</v>
      </c>
    </row>
    <row r="415" spans="31:34" x14ac:dyDescent="0.25">
      <c r="AE415" t="s">
        <v>27</v>
      </c>
      <c r="AF415" t="s">
        <v>28</v>
      </c>
      <c r="AG415" t="s">
        <v>39</v>
      </c>
      <c r="AH415" s="28" t="e">
        <f ca="1">[1]!DXLOOKUP(Worksheet!AF415,Sales[[#This Row],[State]],Sales[[#This Row],[Total Sales]])</f>
        <v>#NAME?</v>
      </c>
    </row>
    <row r="416" spans="31:34" x14ac:dyDescent="0.25">
      <c r="AE416" t="s">
        <v>27</v>
      </c>
      <c r="AF416" t="s">
        <v>28</v>
      </c>
      <c r="AG416" t="s">
        <v>39</v>
      </c>
      <c r="AH416" s="28" t="e">
        <f ca="1">[1]!DXLOOKUP(Worksheet!AF416,Sales[[#This Row],[State]],Sales[[#This Row],[Total Sales]])</f>
        <v>#NAME?</v>
      </c>
    </row>
    <row r="417" spans="31:34" x14ac:dyDescent="0.25">
      <c r="AE417" t="s">
        <v>27</v>
      </c>
      <c r="AF417" t="s">
        <v>28</v>
      </c>
      <c r="AG417" t="s">
        <v>39</v>
      </c>
      <c r="AH417" s="28" t="e">
        <f ca="1">[1]!DXLOOKUP(Worksheet!AF417,Sales[[#This Row],[State]],Sales[[#This Row],[Total Sales]])</f>
        <v>#NAME?</v>
      </c>
    </row>
    <row r="418" spans="31:34" x14ac:dyDescent="0.25">
      <c r="AE418" t="s">
        <v>27</v>
      </c>
      <c r="AF418" t="s">
        <v>28</v>
      </c>
      <c r="AG418" t="s">
        <v>39</v>
      </c>
      <c r="AH418" s="28" t="e">
        <f ca="1">[1]!DXLOOKUP(Worksheet!AF418,Sales[[#This Row],[State]],Sales[[#This Row],[Total Sales]])</f>
        <v>#NAME?</v>
      </c>
    </row>
    <row r="419" spans="31:34" x14ac:dyDescent="0.25">
      <c r="AE419" t="s">
        <v>27</v>
      </c>
      <c r="AF419" t="s">
        <v>28</v>
      </c>
      <c r="AG419" t="s">
        <v>39</v>
      </c>
      <c r="AH419" s="28" t="e">
        <f ca="1">[1]!DXLOOKUP(Worksheet!AF419,Sales[[#This Row],[State]],Sales[[#This Row],[Total Sales]])</f>
        <v>#NAME?</v>
      </c>
    </row>
    <row r="420" spans="31:34" x14ac:dyDescent="0.25">
      <c r="AE420" t="s">
        <v>27</v>
      </c>
      <c r="AF420" t="s">
        <v>28</v>
      </c>
      <c r="AG420" t="s">
        <v>39</v>
      </c>
      <c r="AH420" s="28" t="e">
        <f ca="1">[1]!DXLOOKUP(Worksheet!AF420,Sales[[#This Row],[State]],Sales[[#This Row],[Total Sales]])</f>
        <v>#NAME?</v>
      </c>
    </row>
    <row r="421" spans="31:34" x14ac:dyDescent="0.25">
      <c r="AE421" t="s">
        <v>27</v>
      </c>
      <c r="AF421" t="s">
        <v>28</v>
      </c>
      <c r="AG421" t="s">
        <v>39</v>
      </c>
      <c r="AH421" s="28" t="e">
        <f ca="1">[1]!DXLOOKUP(Worksheet!AF421,Sales[[#This Row],[State]],Sales[[#This Row],[Total Sales]])</f>
        <v>#NAME?</v>
      </c>
    </row>
    <row r="422" spans="31:34" x14ac:dyDescent="0.25">
      <c r="AE422" t="s">
        <v>27</v>
      </c>
      <c r="AF422" t="s">
        <v>28</v>
      </c>
      <c r="AG422" t="s">
        <v>39</v>
      </c>
      <c r="AH422" s="28" t="e">
        <f ca="1">[1]!DXLOOKUP(Worksheet!AF422,Sales[[#This Row],[State]],Sales[[#This Row],[Total Sales]])</f>
        <v>#NAME?</v>
      </c>
    </row>
    <row r="423" spans="31:34" x14ac:dyDescent="0.25">
      <c r="AE423" t="s">
        <v>27</v>
      </c>
      <c r="AF423" t="s">
        <v>28</v>
      </c>
      <c r="AG423" t="s">
        <v>39</v>
      </c>
      <c r="AH423" s="28" t="e">
        <f ca="1">[1]!DXLOOKUP(Worksheet!AF423,Sales[[#This Row],[State]],Sales[[#This Row],[Total Sales]])</f>
        <v>#NAME?</v>
      </c>
    </row>
    <row r="424" spans="31:34" x14ac:dyDescent="0.25">
      <c r="AE424" t="s">
        <v>27</v>
      </c>
      <c r="AF424" t="s">
        <v>28</v>
      </c>
      <c r="AG424" t="s">
        <v>39</v>
      </c>
      <c r="AH424" s="28" t="e">
        <f ca="1">[1]!DXLOOKUP(Worksheet!AF424,Sales[[#This Row],[State]],Sales[[#This Row],[Total Sales]])</f>
        <v>#NAME?</v>
      </c>
    </row>
    <row r="425" spans="31:34" x14ac:dyDescent="0.25">
      <c r="AE425" t="s">
        <v>27</v>
      </c>
      <c r="AF425" t="s">
        <v>28</v>
      </c>
      <c r="AG425" t="s">
        <v>39</v>
      </c>
      <c r="AH425" s="28" t="e">
        <f ca="1">[1]!DXLOOKUP(Worksheet!AF425,Sales[[#This Row],[State]],Sales[[#This Row],[Total Sales]])</f>
        <v>#NAME?</v>
      </c>
    </row>
    <row r="426" spans="31:34" x14ac:dyDescent="0.25">
      <c r="AE426" t="s">
        <v>27</v>
      </c>
      <c r="AF426" t="s">
        <v>28</v>
      </c>
      <c r="AG426" t="s">
        <v>39</v>
      </c>
      <c r="AH426" s="28" t="e">
        <f ca="1">[1]!DXLOOKUP(Worksheet!AF426,Sales[[#This Row],[State]],Sales[[#This Row],[Total Sales]])</f>
        <v>#NAME?</v>
      </c>
    </row>
    <row r="427" spans="31:34" x14ac:dyDescent="0.25">
      <c r="AE427" t="s">
        <v>27</v>
      </c>
      <c r="AF427" t="s">
        <v>28</v>
      </c>
      <c r="AG427" t="s">
        <v>39</v>
      </c>
      <c r="AH427" s="28" t="e">
        <f ca="1">[1]!DXLOOKUP(Worksheet!AF427,Sales[[#This Row],[State]],Sales[[#This Row],[Total Sales]])</f>
        <v>#NAME?</v>
      </c>
    </row>
    <row r="428" spans="31:34" x14ac:dyDescent="0.25">
      <c r="AE428" t="s">
        <v>27</v>
      </c>
      <c r="AF428" t="s">
        <v>28</v>
      </c>
      <c r="AG428" t="s">
        <v>39</v>
      </c>
      <c r="AH428" s="28" t="e">
        <f ca="1">[1]!DXLOOKUP(Worksheet!AF428,Sales[[#This Row],[State]],Sales[[#This Row],[Total Sales]])</f>
        <v>#NAME?</v>
      </c>
    </row>
    <row r="429" spans="31:34" x14ac:dyDescent="0.25">
      <c r="AE429" t="s">
        <v>27</v>
      </c>
      <c r="AF429" t="s">
        <v>28</v>
      </c>
      <c r="AG429" t="s">
        <v>39</v>
      </c>
      <c r="AH429" s="28" t="e">
        <f ca="1">[1]!DXLOOKUP(Worksheet!AF429,Sales[[#This Row],[State]],Sales[[#This Row],[Total Sales]])</f>
        <v>#NAME?</v>
      </c>
    </row>
    <row r="430" spans="31:34" x14ac:dyDescent="0.25">
      <c r="AE430" t="s">
        <v>27</v>
      </c>
      <c r="AF430" t="s">
        <v>28</v>
      </c>
      <c r="AG430" t="s">
        <v>39</v>
      </c>
      <c r="AH430" s="28" t="e">
        <f ca="1">[1]!DXLOOKUP(Worksheet!AF430,Sales[[#This Row],[State]],Sales[[#This Row],[Total Sales]])</f>
        <v>#NAME?</v>
      </c>
    </row>
    <row r="431" spans="31:34" x14ac:dyDescent="0.25">
      <c r="AE431" t="s">
        <v>27</v>
      </c>
      <c r="AF431" t="s">
        <v>28</v>
      </c>
      <c r="AG431" t="s">
        <v>39</v>
      </c>
      <c r="AH431" s="28" t="e">
        <f ca="1">[1]!DXLOOKUP(Worksheet!AF431,Sales[[#This Row],[State]],Sales[[#This Row],[Total Sales]])</f>
        <v>#NAME?</v>
      </c>
    </row>
    <row r="432" spans="31:34" x14ac:dyDescent="0.25">
      <c r="AE432" t="s">
        <v>27</v>
      </c>
      <c r="AF432" t="s">
        <v>28</v>
      </c>
      <c r="AG432" t="s">
        <v>39</v>
      </c>
      <c r="AH432" s="28" t="e">
        <f ca="1">[1]!DXLOOKUP(Worksheet!AF432,Sales[[#This Row],[State]],Sales[[#This Row],[Total Sales]])</f>
        <v>#NAME?</v>
      </c>
    </row>
    <row r="433" spans="31:34" x14ac:dyDescent="0.25">
      <c r="AE433" t="s">
        <v>27</v>
      </c>
      <c r="AF433" t="s">
        <v>28</v>
      </c>
      <c r="AG433" t="s">
        <v>39</v>
      </c>
      <c r="AH433" s="28" t="e">
        <f ca="1">[1]!DXLOOKUP(Worksheet!AF433,Sales[[#This Row],[State]],Sales[[#This Row],[Total Sales]])</f>
        <v>#NAME?</v>
      </c>
    </row>
    <row r="434" spans="31:34" x14ac:dyDescent="0.25">
      <c r="AE434" t="s">
        <v>15</v>
      </c>
      <c r="AF434" t="s">
        <v>40</v>
      </c>
      <c r="AG434" t="s">
        <v>41</v>
      </c>
      <c r="AH434" s="28" t="e">
        <f ca="1">[1]!DXLOOKUP(Worksheet!AF434,Sales[[#This Row],[State]],Sales[[#This Row],[Total Sales]])</f>
        <v>#NAME?</v>
      </c>
    </row>
    <row r="435" spans="31:34" x14ac:dyDescent="0.25">
      <c r="AE435" t="s">
        <v>15</v>
      </c>
      <c r="AF435" t="s">
        <v>40</v>
      </c>
      <c r="AG435" t="s">
        <v>41</v>
      </c>
      <c r="AH435" s="28" t="e">
        <f ca="1">[1]!DXLOOKUP(Worksheet!AF435,Sales[[#This Row],[State]],Sales[[#This Row],[Total Sales]])</f>
        <v>#NAME?</v>
      </c>
    </row>
    <row r="436" spans="31:34" x14ac:dyDescent="0.25">
      <c r="AE436" t="s">
        <v>15</v>
      </c>
      <c r="AF436" t="s">
        <v>40</v>
      </c>
      <c r="AG436" t="s">
        <v>41</v>
      </c>
      <c r="AH436" s="28" t="e">
        <f ca="1">[1]!DXLOOKUP(Worksheet!AF436,Sales[[#This Row],[State]],Sales[[#This Row],[Total Sales]])</f>
        <v>#NAME?</v>
      </c>
    </row>
    <row r="437" spans="31:34" x14ac:dyDescent="0.25">
      <c r="AE437" t="s">
        <v>15</v>
      </c>
      <c r="AF437" t="s">
        <v>40</v>
      </c>
      <c r="AG437" t="s">
        <v>41</v>
      </c>
      <c r="AH437" s="28" t="e">
        <f ca="1">[1]!DXLOOKUP(Worksheet!AF437,Sales[[#This Row],[State]],Sales[[#This Row],[Total Sales]])</f>
        <v>#NAME?</v>
      </c>
    </row>
    <row r="438" spans="31:34" x14ac:dyDescent="0.25">
      <c r="AE438" t="s">
        <v>15</v>
      </c>
      <c r="AF438" t="s">
        <v>40</v>
      </c>
      <c r="AG438" t="s">
        <v>41</v>
      </c>
      <c r="AH438" s="28" t="e">
        <f ca="1">[1]!DXLOOKUP(Worksheet!AF438,Sales[[#This Row],[State]],Sales[[#This Row],[Total Sales]])</f>
        <v>#NAME?</v>
      </c>
    </row>
    <row r="439" spans="31:34" x14ac:dyDescent="0.25">
      <c r="AE439" t="s">
        <v>15</v>
      </c>
      <c r="AF439" t="s">
        <v>40</v>
      </c>
      <c r="AG439" t="s">
        <v>41</v>
      </c>
      <c r="AH439" s="28" t="e">
        <f ca="1">[1]!DXLOOKUP(Worksheet!AF439,Sales[[#This Row],[State]],Sales[[#This Row],[Total Sales]])</f>
        <v>#NAME?</v>
      </c>
    </row>
    <row r="440" spans="31:34" x14ac:dyDescent="0.25">
      <c r="AE440" t="s">
        <v>15</v>
      </c>
      <c r="AF440" t="s">
        <v>40</v>
      </c>
      <c r="AG440" t="s">
        <v>41</v>
      </c>
      <c r="AH440" s="28" t="e">
        <f ca="1">[1]!DXLOOKUP(Worksheet!AF440,Sales[[#This Row],[State]],Sales[[#This Row],[Total Sales]])</f>
        <v>#NAME?</v>
      </c>
    </row>
    <row r="441" spans="31:34" x14ac:dyDescent="0.25">
      <c r="AE441" t="s">
        <v>15</v>
      </c>
      <c r="AF441" t="s">
        <v>40</v>
      </c>
      <c r="AG441" t="s">
        <v>41</v>
      </c>
      <c r="AH441" s="28" t="e">
        <f ca="1">[1]!DXLOOKUP(Worksheet!AF441,Sales[[#This Row],[State]],Sales[[#This Row],[Total Sales]])</f>
        <v>#NAME?</v>
      </c>
    </row>
    <row r="442" spans="31:34" x14ac:dyDescent="0.25">
      <c r="AE442" t="s">
        <v>15</v>
      </c>
      <c r="AF442" t="s">
        <v>40</v>
      </c>
      <c r="AG442" t="s">
        <v>41</v>
      </c>
      <c r="AH442" s="28" t="e">
        <f ca="1">[1]!DXLOOKUP(Worksheet!AF442,Sales[[#This Row],[State]],Sales[[#This Row],[Total Sales]])</f>
        <v>#NAME?</v>
      </c>
    </row>
    <row r="443" spans="31:34" x14ac:dyDescent="0.25">
      <c r="AE443" t="s">
        <v>15</v>
      </c>
      <c r="AF443" t="s">
        <v>40</v>
      </c>
      <c r="AG443" t="s">
        <v>41</v>
      </c>
      <c r="AH443" s="28" t="e">
        <f ca="1">[1]!DXLOOKUP(Worksheet!AF443,Sales[[#This Row],[State]],Sales[[#This Row],[Total Sales]])</f>
        <v>#NAME?</v>
      </c>
    </row>
    <row r="444" spans="31:34" x14ac:dyDescent="0.25">
      <c r="AE444" t="s">
        <v>15</v>
      </c>
      <c r="AF444" t="s">
        <v>40</v>
      </c>
      <c r="AG444" t="s">
        <v>41</v>
      </c>
      <c r="AH444" s="28" t="e">
        <f ca="1">[1]!DXLOOKUP(Worksheet!AF444,Sales[[#This Row],[State]],Sales[[#This Row],[Total Sales]])</f>
        <v>#NAME?</v>
      </c>
    </row>
    <row r="445" spans="31:34" x14ac:dyDescent="0.25">
      <c r="AE445" t="s">
        <v>15</v>
      </c>
      <c r="AF445" t="s">
        <v>40</v>
      </c>
      <c r="AG445" t="s">
        <v>41</v>
      </c>
      <c r="AH445" s="28" t="e">
        <f ca="1">[1]!DXLOOKUP(Worksheet!AF445,Sales[[#This Row],[State]],Sales[[#This Row],[Total Sales]])</f>
        <v>#NAME?</v>
      </c>
    </row>
    <row r="446" spans="31:34" x14ac:dyDescent="0.25">
      <c r="AE446" t="s">
        <v>15</v>
      </c>
      <c r="AF446" t="s">
        <v>40</v>
      </c>
      <c r="AG446" t="s">
        <v>41</v>
      </c>
      <c r="AH446" s="28" t="e">
        <f ca="1">[1]!DXLOOKUP(Worksheet!AF446,Sales[[#This Row],[State]],Sales[[#This Row],[Total Sales]])</f>
        <v>#NAME?</v>
      </c>
    </row>
    <row r="447" spans="31:34" x14ac:dyDescent="0.25">
      <c r="AE447" t="s">
        <v>15</v>
      </c>
      <c r="AF447" t="s">
        <v>40</v>
      </c>
      <c r="AG447" t="s">
        <v>41</v>
      </c>
      <c r="AH447" s="28" t="e">
        <f ca="1">[1]!DXLOOKUP(Worksheet!AF447,Sales[[#This Row],[State]],Sales[[#This Row],[Total Sales]])</f>
        <v>#NAME?</v>
      </c>
    </row>
    <row r="448" spans="31:34" x14ac:dyDescent="0.25">
      <c r="AE448" t="s">
        <v>15</v>
      </c>
      <c r="AF448" t="s">
        <v>40</v>
      </c>
      <c r="AG448" t="s">
        <v>41</v>
      </c>
      <c r="AH448" s="28" t="e">
        <f ca="1">[1]!DXLOOKUP(Worksheet!AF448,Sales[[#This Row],[State]],Sales[[#This Row],[Total Sales]])</f>
        <v>#NAME?</v>
      </c>
    </row>
    <row r="449" spans="31:34" x14ac:dyDescent="0.25">
      <c r="AE449" t="s">
        <v>15</v>
      </c>
      <c r="AF449" t="s">
        <v>40</v>
      </c>
      <c r="AG449" t="s">
        <v>41</v>
      </c>
      <c r="AH449" s="28" t="e">
        <f ca="1">[1]!DXLOOKUP(Worksheet!AF449,Sales[[#This Row],[State]],Sales[[#This Row],[Total Sales]])</f>
        <v>#NAME?</v>
      </c>
    </row>
    <row r="450" spans="31:34" x14ac:dyDescent="0.25">
      <c r="AE450" t="s">
        <v>15</v>
      </c>
      <c r="AF450" t="s">
        <v>40</v>
      </c>
      <c r="AG450" t="s">
        <v>41</v>
      </c>
      <c r="AH450" s="28" t="e">
        <f ca="1">[1]!DXLOOKUP(Worksheet!AF450,Sales[[#This Row],[State]],Sales[[#This Row],[Total Sales]])</f>
        <v>#NAME?</v>
      </c>
    </row>
    <row r="451" spans="31:34" x14ac:dyDescent="0.25">
      <c r="AE451" t="s">
        <v>15</v>
      </c>
      <c r="AF451" t="s">
        <v>40</v>
      </c>
      <c r="AG451" t="s">
        <v>41</v>
      </c>
      <c r="AH451" s="28" t="e">
        <f ca="1">[1]!DXLOOKUP(Worksheet!AF451,Sales[[#This Row],[State]],Sales[[#This Row],[Total Sales]])</f>
        <v>#NAME?</v>
      </c>
    </row>
    <row r="452" spans="31:34" x14ac:dyDescent="0.25">
      <c r="AE452" t="s">
        <v>15</v>
      </c>
      <c r="AF452" t="s">
        <v>40</v>
      </c>
      <c r="AG452" t="s">
        <v>41</v>
      </c>
      <c r="AH452" s="28" t="e">
        <f ca="1">[1]!DXLOOKUP(Worksheet!AF452,Sales[[#This Row],[State]],Sales[[#This Row],[Total Sales]])</f>
        <v>#NAME?</v>
      </c>
    </row>
    <row r="453" spans="31:34" x14ac:dyDescent="0.25">
      <c r="AE453" t="s">
        <v>15</v>
      </c>
      <c r="AF453" t="s">
        <v>40</v>
      </c>
      <c r="AG453" t="s">
        <v>41</v>
      </c>
      <c r="AH453" s="28" t="e">
        <f ca="1">[1]!DXLOOKUP(Worksheet!AF453,Sales[[#This Row],[State]],Sales[[#This Row],[Total Sales]])</f>
        <v>#NAME?</v>
      </c>
    </row>
    <row r="454" spans="31:34" x14ac:dyDescent="0.25">
      <c r="AE454" t="s">
        <v>15</v>
      </c>
      <c r="AF454" t="s">
        <v>40</v>
      </c>
      <c r="AG454" t="s">
        <v>41</v>
      </c>
      <c r="AH454" s="28" t="e">
        <f ca="1">[1]!DXLOOKUP(Worksheet!AF454,Sales[[#This Row],[State]],Sales[[#This Row],[Total Sales]])</f>
        <v>#NAME?</v>
      </c>
    </row>
    <row r="455" spans="31:34" x14ac:dyDescent="0.25">
      <c r="AE455" t="s">
        <v>15</v>
      </c>
      <c r="AF455" t="s">
        <v>40</v>
      </c>
      <c r="AG455" t="s">
        <v>41</v>
      </c>
      <c r="AH455" s="28" t="e">
        <f ca="1">[1]!DXLOOKUP(Worksheet!AF455,Sales[[#This Row],[State]],Sales[[#This Row],[Total Sales]])</f>
        <v>#NAME?</v>
      </c>
    </row>
    <row r="456" spans="31:34" x14ac:dyDescent="0.25">
      <c r="AE456" t="s">
        <v>15</v>
      </c>
      <c r="AF456" t="s">
        <v>40</v>
      </c>
      <c r="AG456" t="s">
        <v>41</v>
      </c>
      <c r="AH456" s="28" t="e">
        <f ca="1">[1]!DXLOOKUP(Worksheet!AF456,Sales[[#This Row],[State]],Sales[[#This Row],[Total Sales]])</f>
        <v>#NAME?</v>
      </c>
    </row>
    <row r="457" spans="31:34" x14ac:dyDescent="0.25">
      <c r="AE457" t="s">
        <v>15</v>
      </c>
      <c r="AF457" t="s">
        <v>40</v>
      </c>
      <c r="AG457" t="s">
        <v>41</v>
      </c>
      <c r="AH457" s="28" t="e">
        <f ca="1">[1]!DXLOOKUP(Worksheet!AF457,Sales[[#This Row],[State]],Sales[[#This Row],[Total Sales]])</f>
        <v>#NAME?</v>
      </c>
    </row>
    <row r="458" spans="31:34" x14ac:dyDescent="0.25">
      <c r="AE458" t="s">
        <v>15</v>
      </c>
      <c r="AF458" t="s">
        <v>40</v>
      </c>
      <c r="AG458" t="s">
        <v>41</v>
      </c>
      <c r="AH458" s="28" t="e">
        <f ca="1">[1]!DXLOOKUP(Worksheet!AF458,Sales[[#This Row],[State]],Sales[[#This Row],[Total Sales]])</f>
        <v>#NAME?</v>
      </c>
    </row>
    <row r="459" spans="31:34" x14ac:dyDescent="0.25">
      <c r="AE459" t="s">
        <v>15</v>
      </c>
      <c r="AF459" t="s">
        <v>40</v>
      </c>
      <c r="AG459" t="s">
        <v>41</v>
      </c>
      <c r="AH459" s="28" t="e">
        <f ca="1">[1]!DXLOOKUP(Worksheet!AF459,Sales[[#This Row],[State]],Sales[[#This Row],[Total Sales]])</f>
        <v>#NAME?</v>
      </c>
    </row>
    <row r="460" spans="31:34" x14ac:dyDescent="0.25">
      <c r="AE460" t="s">
        <v>15</v>
      </c>
      <c r="AF460" t="s">
        <v>40</v>
      </c>
      <c r="AG460" t="s">
        <v>41</v>
      </c>
      <c r="AH460" s="28" t="e">
        <f ca="1">[1]!DXLOOKUP(Worksheet!AF460,Sales[[#This Row],[State]],Sales[[#This Row],[Total Sales]])</f>
        <v>#NAME?</v>
      </c>
    </row>
    <row r="461" spans="31:34" x14ac:dyDescent="0.25">
      <c r="AE461" t="s">
        <v>15</v>
      </c>
      <c r="AF461" t="s">
        <v>40</v>
      </c>
      <c r="AG461" t="s">
        <v>41</v>
      </c>
      <c r="AH461" s="28" t="e">
        <f ca="1">[1]!DXLOOKUP(Worksheet!AF461,Sales[[#This Row],[State]],Sales[[#This Row],[Total Sales]])</f>
        <v>#NAME?</v>
      </c>
    </row>
    <row r="462" spans="31:34" x14ac:dyDescent="0.25">
      <c r="AE462" t="s">
        <v>15</v>
      </c>
      <c r="AF462" t="s">
        <v>40</v>
      </c>
      <c r="AG462" t="s">
        <v>41</v>
      </c>
      <c r="AH462" s="28" t="e">
        <f ca="1">[1]!DXLOOKUP(Worksheet!AF462,Sales[[#This Row],[State]],Sales[[#This Row],[Total Sales]])</f>
        <v>#NAME?</v>
      </c>
    </row>
    <row r="463" spans="31:34" x14ac:dyDescent="0.25">
      <c r="AE463" t="s">
        <v>15</v>
      </c>
      <c r="AF463" t="s">
        <v>40</v>
      </c>
      <c r="AG463" t="s">
        <v>41</v>
      </c>
      <c r="AH463" s="28" t="e">
        <f ca="1">[1]!DXLOOKUP(Worksheet!AF463,Sales[[#This Row],[State]],Sales[[#This Row],[Total Sales]])</f>
        <v>#NAME?</v>
      </c>
    </row>
    <row r="464" spans="31:34" x14ac:dyDescent="0.25">
      <c r="AE464" t="s">
        <v>15</v>
      </c>
      <c r="AF464" t="s">
        <v>40</v>
      </c>
      <c r="AG464" t="s">
        <v>41</v>
      </c>
      <c r="AH464" s="28" t="e">
        <f ca="1">[1]!DXLOOKUP(Worksheet!AF464,Sales[[#This Row],[State]],Sales[[#This Row],[Total Sales]])</f>
        <v>#NAME?</v>
      </c>
    </row>
    <row r="465" spans="31:34" x14ac:dyDescent="0.25">
      <c r="AE465" t="s">
        <v>15</v>
      </c>
      <c r="AF465" t="s">
        <v>40</v>
      </c>
      <c r="AG465" t="s">
        <v>41</v>
      </c>
      <c r="AH465" s="28" t="e">
        <f ca="1">[1]!DXLOOKUP(Worksheet!AF465,Sales[[#This Row],[State]],Sales[[#This Row],[Total Sales]])</f>
        <v>#NAME?</v>
      </c>
    </row>
    <row r="466" spans="31:34" x14ac:dyDescent="0.25">
      <c r="AE466" t="s">
        <v>15</v>
      </c>
      <c r="AF466" t="s">
        <v>40</v>
      </c>
      <c r="AG466" t="s">
        <v>41</v>
      </c>
      <c r="AH466" s="28" t="e">
        <f ca="1">[1]!DXLOOKUP(Worksheet!AF466,Sales[[#This Row],[State]],Sales[[#This Row],[Total Sales]])</f>
        <v>#NAME?</v>
      </c>
    </row>
    <row r="467" spans="31:34" x14ac:dyDescent="0.25">
      <c r="AE467" t="s">
        <v>15</v>
      </c>
      <c r="AF467" t="s">
        <v>40</v>
      </c>
      <c r="AG467" t="s">
        <v>41</v>
      </c>
      <c r="AH467" s="28" t="e">
        <f ca="1">[1]!DXLOOKUP(Worksheet!AF467,Sales[[#This Row],[State]],Sales[[#This Row],[Total Sales]])</f>
        <v>#NAME?</v>
      </c>
    </row>
    <row r="468" spans="31:34" x14ac:dyDescent="0.25">
      <c r="AE468" t="s">
        <v>15</v>
      </c>
      <c r="AF468" t="s">
        <v>40</v>
      </c>
      <c r="AG468" t="s">
        <v>41</v>
      </c>
      <c r="AH468" s="28" t="e">
        <f ca="1">[1]!DXLOOKUP(Worksheet!AF468,Sales[[#This Row],[State]],Sales[[#This Row],[Total Sales]])</f>
        <v>#NAME?</v>
      </c>
    </row>
    <row r="469" spans="31:34" x14ac:dyDescent="0.25">
      <c r="AE469" t="s">
        <v>15</v>
      </c>
      <c r="AF469" t="s">
        <v>40</v>
      </c>
      <c r="AG469" t="s">
        <v>41</v>
      </c>
      <c r="AH469" s="28" t="e">
        <f ca="1">[1]!DXLOOKUP(Worksheet!AF469,Sales[[#This Row],[State]],Sales[[#This Row],[Total Sales]])</f>
        <v>#NAME?</v>
      </c>
    </row>
    <row r="470" spans="31:34" x14ac:dyDescent="0.25">
      <c r="AE470" t="s">
        <v>15</v>
      </c>
      <c r="AF470" t="s">
        <v>40</v>
      </c>
      <c r="AG470" t="s">
        <v>41</v>
      </c>
      <c r="AH470" s="28" t="e">
        <f ca="1">[1]!DXLOOKUP(Worksheet!AF470,Sales[[#This Row],[State]],Sales[[#This Row],[Total Sales]])</f>
        <v>#NAME?</v>
      </c>
    </row>
    <row r="471" spans="31:34" x14ac:dyDescent="0.25">
      <c r="AE471" t="s">
        <v>15</v>
      </c>
      <c r="AF471" t="s">
        <v>40</v>
      </c>
      <c r="AG471" t="s">
        <v>41</v>
      </c>
      <c r="AH471" s="28" t="e">
        <f ca="1">[1]!DXLOOKUP(Worksheet!AF471,Sales[[#This Row],[State]],Sales[[#This Row],[Total Sales]])</f>
        <v>#NAME?</v>
      </c>
    </row>
    <row r="472" spans="31:34" x14ac:dyDescent="0.25">
      <c r="AE472" t="s">
        <v>15</v>
      </c>
      <c r="AF472" t="s">
        <v>40</v>
      </c>
      <c r="AG472" t="s">
        <v>41</v>
      </c>
      <c r="AH472" s="28" t="e">
        <f ca="1">[1]!DXLOOKUP(Worksheet!AF472,Sales[[#This Row],[State]],Sales[[#This Row],[Total Sales]])</f>
        <v>#NAME?</v>
      </c>
    </row>
    <row r="473" spans="31:34" x14ac:dyDescent="0.25">
      <c r="AE473" t="s">
        <v>15</v>
      </c>
      <c r="AF473" t="s">
        <v>40</v>
      </c>
      <c r="AG473" t="s">
        <v>41</v>
      </c>
      <c r="AH473" s="28" t="e">
        <f ca="1">[1]!DXLOOKUP(Worksheet!AF473,Sales[[#This Row],[State]],Sales[[#This Row],[Total Sales]])</f>
        <v>#NAME?</v>
      </c>
    </row>
    <row r="474" spans="31:34" x14ac:dyDescent="0.25">
      <c r="AE474" t="s">
        <v>15</v>
      </c>
      <c r="AF474" t="s">
        <v>40</v>
      </c>
      <c r="AG474" t="s">
        <v>41</v>
      </c>
      <c r="AH474" s="28" t="e">
        <f ca="1">[1]!DXLOOKUP(Worksheet!AF474,Sales[[#This Row],[State]],Sales[[#This Row],[Total Sales]])</f>
        <v>#NAME?</v>
      </c>
    </row>
    <row r="475" spans="31:34" x14ac:dyDescent="0.25">
      <c r="AE475" t="s">
        <v>15</v>
      </c>
      <c r="AF475" t="s">
        <v>40</v>
      </c>
      <c r="AG475" t="s">
        <v>41</v>
      </c>
      <c r="AH475" s="28" t="e">
        <f ca="1">[1]!DXLOOKUP(Worksheet!AF475,Sales[[#This Row],[State]],Sales[[#This Row],[Total Sales]])</f>
        <v>#NAME?</v>
      </c>
    </row>
    <row r="476" spans="31:34" x14ac:dyDescent="0.25">
      <c r="AE476" t="s">
        <v>15</v>
      </c>
      <c r="AF476" t="s">
        <v>40</v>
      </c>
      <c r="AG476" t="s">
        <v>41</v>
      </c>
      <c r="AH476" s="28" t="e">
        <f ca="1">[1]!DXLOOKUP(Worksheet!AF476,Sales[[#This Row],[State]],Sales[[#This Row],[Total Sales]])</f>
        <v>#NAME?</v>
      </c>
    </row>
    <row r="477" spans="31:34" x14ac:dyDescent="0.25">
      <c r="AE477" t="s">
        <v>15</v>
      </c>
      <c r="AF477" t="s">
        <v>40</v>
      </c>
      <c r="AG477" t="s">
        <v>41</v>
      </c>
      <c r="AH477" s="28" t="e">
        <f ca="1">[1]!DXLOOKUP(Worksheet!AF477,Sales[[#This Row],[State]],Sales[[#This Row],[Total Sales]])</f>
        <v>#NAME?</v>
      </c>
    </row>
    <row r="478" spans="31:34" x14ac:dyDescent="0.25">
      <c r="AE478" t="s">
        <v>15</v>
      </c>
      <c r="AF478" t="s">
        <v>40</v>
      </c>
      <c r="AG478" t="s">
        <v>41</v>
      </c>
      <c r="AH478" s="28" t="e">
        <f ca="1">[1]!DXLOOKUP(Worksheet!AF478,Sales[[#This Row],[State]],Sales[[#This Row],[Total Sales]])</f>
        <v>#NAME?</v>
      </c>
    </row>
    <row r="479" spans="31:34" x14ac:dyDescent="0.25">
      <c r="AE479" t="s">
        <v>15</v>
      </c>
      <c r="AF479" t="s">
        <v>40</v>
      </c>
      <c r="AG479" t="s">
        <v>41</v>
      </c>
      <c r="AH479" s="28" t="e">
        <f ca="1">[1]!DXLOOKUP(Worksheet!AF479,Sales[[#This Row],[State]],Sales[[#This Row],[Total Sales]])</f>
        <v>#NAME?</v>
      </c>
    </row>
    <row r="480" spans="31:34" x14ac:dyDescent="0.25">
      <c r="AE480" t="s">
        <v>15</v>
      </c>
      <c r="AF480" t="s">
        <v>40</v>
      </c>
      <c r="AG480" t="s">
        <v>41</v>
      </c>
      <c r="AH480" s="28" t="e">
        <f ca="1">[1]!DXLOOKUP(Worksheet!AF480,Sales[[#This Row],[State]],Sales[[#This Row],[Total Sales]])</f>
        <v>#NAME?</v>
      </c>
    </row>
    <row r="481" spans="31:34" x14ac:dyDescent="0.25">
      <c r="AE481" t="s">
        <v>15</v>
      </c>
      <c r="AF481" t="s">
        <v>40</v>
      </c>
      <c r="AG481" t="s">
        <v>41</v>
      </c>
      <c r="AH481" s="28" t="e">
        <f ca="1">[1]!DXLOOKUP(Worksheet!AF481,Sales[[#This Row],[State]],Sales[[#This Row],[Total Sales]])</f>
        <v>#NAME?</v>
      </c>
    </row>
    <row r="482" spans="31:34" x14ac:dyDescent="0.25">
      <c r="AE482" t="s">
        <v>15</v>
      </c>
      <c r="AF482" t="s">
        <v>40</v>
      </c>
      <c r="AG482" t="s">
        <v>41</v>
      </c>
      <c r="AH482" s="28" t="e">
        <f ca="1">[1]!DXLOOKUP(Worksheet!AF482,Sales[[#This Row],[State]],Sales[[#This Row],[Total Sales]])</f>
        <v>#NAME?</v>
      </c>
    </row>
    <row r="483" spans="31:34" x14ac:dyDescent="0.25">
      <c r="AE483" t="s">
        <v>15</v>
      </c>
      <c r="AF483" t="s">
        <v>40</v>
      </c>
      <c r="AG483" t="s">
        <v>41</v>
      </c>
      <c r="AH483" s="28" t="e">
        <f ca="1">[1]!DXLOOKUP(Worksheet!AF483,Sales[[#This Row],[State]],Sales[[#This Row],[Total Sales]])</f>
        <v>#NAME?</v>
      </c>
    </row>
    <row r="484" spans="31:34" x14ac:dyDescent="0.25">
      <c r="AE484" t="s">
        <v>15</v>
      </c>
      <c r="AF484" t="s">
        <v>40</v>
      </c>
      <c r="AG484" t="s">
        <v>41</v>
      </c>
      <c r="AH484" s="28" t="e">
        <f ca="1">[1]!DXLOOKUP(Worksheet!AF484,Sales[[#This Row],[State]],Sales[[#This Row],[Total Sales]])</f>
        <v>#NAME?</v>
      </c>
    </row>
    <row r="485" spans="31:34" x14ac:dyDescent="0.25">
      <c r="AE485" t="s">
        <v>15</v>
      </c>
      <c r="AF485" t="s">
        <v>40</v>
      </c>
      <c r="AG485" t="s">
        <v>41</v>
      </c>
      <c r="AH485" s="28" t="e">
        <f ca="1">[1]!DXLOOKUP(Worksheet!AF485,Sales[[#This Row],[State]],Sales[[#This Row],[Total Sales]])</f>
        <v>#NAME?</v>
      </c>
    </row>
    <row r="486" spans="31:34" x14ac:dyDescent="0.25">
      <c r="AE486" t="s">
        <v>15</v>
      </c>
      <c r="AF486" t="s">
        <v>40</v>
      </c>
      <c r="AG486" t="s">
        <v>41</v>
      </c>
      <c r="AH486" s="28" t="e">
        <f ca="1">[1]!DXLOOKUP(Worksheet!AF486,Sales[[#This Row],[State]],Sales[[#This Row],[Total Sales]])</f>
        <v>#NAME?</v>
      </c>
    </row>
    <row r="487" spans="31:34" x14ac:dyDescent="0.25">
      <c r="AE487" t="s">
        <v>15</v>
      </c>
      <c r="AF487" t="s">
        <v>40</v>
      </c>
      <c r="AG487" t="s">
        <v>41</v>
      </c>
      <c r="AH487" s="28" t="e">
        <f ca="1">[1]!DXLOOKUP(Worksheet!AF487,Sales[[#This Row],[State]],Sales[[#This Row],[Total Sales]])</f>
        <v>#NAME?</v>
      </c>
    </row>
    <row r="488" spans="31:34" x14ac:dyDescent="0.25">
      <c r="AE488" t="s">
        <v>15</v>
      </c>
      <c r="AF488" t="s">
        <v>40</v>
      </c>
      <c r="AG488" t="s">
        <v>41</v>
      </c>
      <c r="AH488" s="28" t="e">
        <f ca="1">[1]!DXLOOKUP(Worksheet!AF488,Sales[[#This Row],[State]],Sales[[#This Row],[Total Sales]])</f>
        <v>#NAME?</v>
      </c>
    </row>
    <row r="489" spans="31:34" x14ac:dyDescent="0.25">
      <c r="AE489" t="s">
        <v>15</v>
      </c>
      <c r="AF489" t="s">
        <v>40</v>
      </c>
      <c r="AG489" t="s">
        <v>41</v>
      </c>
      <c r="AH489" s="28" t="e">
        <f ca="1">[1]!DXLOOKUP(Worksheet!AF489,Sales[[#This Row],[State]],Sales[[#This Row],[Total Sales]])</f>
        <v>#NAME?</v>
      </c>
    </row>
    <row r="490" spans="31:34" x14ac:dyDescent="0.25">
      <c r="AE490" t="s">
        <v>15</v>
      </c>
      <c r="AF490" t="s">
        <v>40</v>
      </c>
      <c r="AG490" t="s">
        <v>41</v>
      </c>
      <c r="AH490" s="28" t="e">
        <f ca="1">[1]!DXLOOKUP(Worksheet!AF490,Sales[[#This Row],[State]],Sales[[#This Row],[Total Sales]])</f>
        <v>#NAME?</v>
      </c>
    </row>
    <row r="491" spans="31:34" x14ac:dyDescent="0.25">
      <c r="AE491" t="s">
        <v>15</v>
      </c>
      <c r="AF491" t="s">
        <v>40</v>
      </c>
      <c r="AG491" t="s">
        <v>41</v>
      </c>
      <c r="AH491" s="28" t="e">
        <f ca="1">[1]!DXLOOKUP(Worksheet!AF491,Sales[[#This Row],[State]],Sales[[#This Row],[Total Sales]])</f>
        <v>#NAME?</v>
      </c>
    </row>
    <row r="492" spans="31:34" x14ac:dyDescent="0.25">
      <c r="AE492" t="s">
        <v>15</v>
      </c>
      <c r="AF492" t="s">
        <v>40</v>
      </c>
      <c r="AG492" t="s">
        <v>41</v>
      </c>
      <c r="AH492" s="28" t="e">
        <f ca="1">[1]!DXLOOKUP(Worksheet!AF492,Sales[[#This Row],[State]],Sales[[#This Row],[Total Sales]])</f>
        <v>#NAME?</v>
      </c>
    </row>
    <row r="493" spans="31:34" x14ac:dyDescent="0.25">
      <c r="AE493" t="s">
        <v>15</v>
      </c>
      <c r="AF493" t="s">
        <v>40</v>
      </c>
      <c r="AG493" t="s">
        <v>41</v>
      </c>
      <c r="AH493" s="28" t="e">
        <f ca="1">[1]!DXLOOKUP(Worksheet!AF493,Sales[[#This Row],[State]],Sales[[#This Row],[Total Sales]])</f>
        <v>#NAME?</v>
      </c>
    </row>
    <row r="494" spans="31:34" x14ac:dyDescent="0.25">
      <c r="AE494" t="s">
        <v>15</v>
      </c>
      <c r="AF494" t="s">
        <v>40</v>
      </c>
      <c r="AG494" t="s">
        <v>41</v>
      </c>
      <c r="AH494" s="28" t="e">
        <f ca="1">[1]!DXLOOKUP(Worksheet!AF494,Sales[[#This Row],[State]],Sales[[#This Row],[Total Sales]])</f>
        <v>#NAME?</v>
      </c>
    </row>
    <row r="495" spans="31:34" x14ac:dyDescent="0.25">
      <c r="AE495" t="s">
        <v>15</v>
      </c>
      <c r="AF495" t="s">
        <v>40</v>
      </c>
      <c r="AG495" t="s">
        <v>41</v>
      </c>
      <c r="AH495" s="28" t="e">
        <f ca="1">[1]!DXLOOKUP(Worksheet!AF495,Sales[[#This Row],[State]],Sales[[#This Row],[Total Sales]])</f>
        <v>#NAME?</v>
      </c>
    </row>
    <row r="496" spans="31:34" x14ac:dyDescent="0.25">
      <c r="AE496" t="s">
        <v>15</v>
      </c>
      <c r="AF496" t="s">
        <v>40</v>
      </c>
      <c r="AG496" t="s">
        <v>41</v>
      </c>
      <c r="AH496" s="28" t="e">
        <f ca="1">[1]!DXLOOKUP(Worksheet!AF496,Sales[[#This Row],[State]],Sales[[#This Row],[Total Sales]])</f>
        <v>#NAME?</v>
      </c>
    </row>
    <row r="497" spans="31:34" x14ac:dyDescent="0.25">
      <c r="AE497" t="s">
        <v>15</v>
      </c>
      <c r="AF497" t="s">
        <v>40</v>
      </c>
      <c r="AG497" t="s">
        <v>41</v>
      </c>
      <c r="AH497" s="28" t="e">
        <f ca="1">[1]!DXLOOKUP(Worksheet!AF497,Sales[[#This Row],[State]],Sales[[#This Row],[Total Sales]])</f>
        <v>#NAME?</v>
      </c>
    </row>
    <row r="498" spans="31:34" x14ac:dyDescent="0.25">
      <c r="AE498" t="s">
        <v>15</v>
      </c>
      <c r="AF498" t="s">
        <v>40</v>
      </c>
      <c r="AG498" t="s">
        <v>41</v>
      </c>
      <c r="AH498" s="28" t="e">
        <f ca="1">[1]!DXLOOKUP(Worksheet!AF498,Sales[[#This Row],[State]],Sales[[#This Row],[Total Sales]])</f>
        <v>#NAME?</v>
      </c>
    </row>
    <row r="499" spans="31:34" x14ac:dyDescent="0.25">
      <c r="AE499" t="s">
        <v>15</v>
      </c>
      <c r="AF499" t="s">
        <v>40</v>
      </c>
      <c r="AG499" t="s">
        <v>41</v>
      </c>
      <c r="AH499" s="28" t="e">
        <f ca="1">[1]!DXLOOKUP(Worksheet!AF499,Sales[[#This Row],[State]],Sales[[#This Row],[Total Sales]])</f>
        <v>#NAME?</v>
      </c>
    </row>
    <row r="500" spans="31:34" x14ac:dyDescent="0.25">
      <c r="AE500" t="s">
        <v>15</v>
      </c>
      <c r="AF500" t="s">
        <v>40</v>
      </c>
      <c r="AG500" t="s">
        <v>41</v>
      </c>
      <c r="AH500" s="28" t="e">
        <f ca="1">[1]!DXLOOKUP(Worksheet!AF500,Sales[[#This Row],[State]],Sales[[#This Row],[Total Sales]])</f>
        <v>#NAME?</v>
      </c>
    </row>
    <row r="501" spans="31:34" x14ac:dyDescent="0.25">
      <c r="AE501" t="s">
        <v>15</v>
      </c>
      <c r="AF501" t="s">
        <v>40</v>
      </c>
      <c r="AG501" t="s">
        <v>41</v>
      </c>
      <c r="AH501" s="28" t="e">
        <f ca="1">[1]!DXLOOKUP(Worksheet!AF501,Sales[[#This Row],[State]],Sales[[#This Row],[Total Sales]])</f>
        <v>#NAME?</v>
      </c>
    </row>
    <row r="502" spans="31:34" x14ac:dyDescent="0.25">
      <c r="AE502" t="s">
        <v>15</v>
      </c>
      <c r="AF502" t="s">
        <v>40</v>
      </c>
      <c r="AG502" t="s">
        <v>41</v>
      </c>
      <c r="AH502" s="28" t="e">
        <f ca="1">[1]!DXLOOKUP(Worksheet!AF502,Sales[[#This Row],[State]],Sales[[#This Row],[Total Sales]])</f>
        <v>#NAME?</v>
      </c>
    </row>
    <row r="503" spans="31:34" x14ac:dyDescent="0.25">
      <c r="AE503" t="s">
        <v>15</v>
      </c>
      <c r="AF503" t="s">
        <v>40</v>
      </c>
      <c r="AG503" t="s">
        <v>41</v>
      </c>
      <c r="AH503" s="28" t="e">
        <f ca="1">[1]!DXLOOKUP(Worksheet!AF503,Sales[[#This Row],[State]],Sales[[#This Row],[Total Sales]])</f>
        <v>#NAME?</v>
      </c>
    </row>
    <row r="504" spans="31:34" x14ac:dyDescent="0.25">
      <c r="AE504" t="s">
        <v>15</v>
      </c>
      <c r="AF504" t="s">
        <v>40</v>
      </c>
      <c r="AG504" t="s">
        <v>41</v>
      </c>
      <c r="AH504" s="28" t="e">
        <f ca="1">[1]!DXLOOKUP(Worksheet!AF504,Sales[[#This Row],[State]],Sales[[#This Row],[Total Sales]])</f>
        <v>#NAME?</v>
      </c>
    </row>
    <row r="505" spans="31:34" x14ac:dyDescent="0.25">
      <c r="AE505" t="s">
        <v>15</v>
      </c>
      <c r="AF505" t="s">
        <v>40</v>
      </c>
      <c r="AG505" t="s">
        <v>41</v>
      </c>
      <c r="AH505" s="28" t="e">
        <f ca="1">[1]!DXLOOKUP(Worksheet!AF505,Sales[[#This Row],[State]],Sales[[#This Row],[Total Sales]])</f>
        <v>#NAME?</v>
      </c>
    </row>
    <row r="506" spans="31:34" x14ac:dyDescent="0.25">
      <c r="AE506" t="s">
        <v>31</v>
      </c>
      <c r="AF506" t="s">
        <v>42</v>
      </c>
      <c r="AG506" t="s">
        <v>43</v>
      </c>
      <c r="AH506" s="28" t="e">
        <f ca="1">[1]!DXLOOKUP(Worksheet!AF506,Sales[[#This Row],[State]],Sales[[#This Row],[Total Sales]])</f>
        <v>#NAME?</v>
      </c>
    </row>
    <row r="507" spans="31:34" x14ac:dyDescent="0.25">
      <c r="AE507" t="s">
        <v>31</v>
      </c>
      <c r="AF507" t="s">
        <v>42</v>
      </c>
      <c r="AG507" t="s">
        <v>43</v>
      </c>
      <c r="AH507" s="28" t="e">
        <f ca="1">[1]!DXLOOKUP(Worksheet!AF507,Sales[[#This Row],[State]],Sales[[#This Row],[Total Sales]])</f>
        <v>#NAME?</v>
      </c>
    </row>
    <row r="508" spans="31:34" x14ac:dyDescent="0.25">
      <c r="AE508" t="s">
        <v>31</v>
      </c>
      <c r="AF508" t="s">
        <v>42</v>
      </c>
      <c r="AG508" t="s">
        <v>43</v>
      </c>
      <c r="AH508" s="28" t="e">
        <f ca="1">[1]!DXLOOKUP(Worksheet!AF508,Sales[[#This Row],[State]],Sales[[#This Row],[Total Sales]])</f>
        <v>#NAME?</v>
      </c>
    </row>
    <row r="509" spans="31:34" x14ac:dyDescent="0.25">
      <c r="AE509" t="s">
        <v>31</v>
      </c>
      <c r="AF509" t="s">
        <v>42</v>
      </c>
      <c r="AG509" t="s">
        <v>43</v>
      </c>
      <c r="AH509" s="28" t="e">
        <f ca="1">[1]!DXLOOKUP(Worksheet!AF509,Sales[[#This Row],[State]],Sales[[#This Row],[Total Sales]])</f>
        <v>#NAME?</v>
      </c>
    </row>
    <row r="510" spans="31:34" x14ac:dyDescent="0.25">
      <c r="AE510" t="s">
        <v>31</v>
      </c>
      <c r="AF510" t="s">
        <v>42</v>
      </c>
      <c r="AG510" t="s">
        <v>43</v>
      </c>
      <c r="AH510" s="28" t="e">
        <f ca="1">[1]!DXLOOKUP(Worksheet!AF510,Sales[[#This Row],[State]],Sales[[#This Row],[Total Sales]])</f>
        <v>#NAME?</v>
      </c>
    </row>
    <row r="511" spans="31:34" x14ac:dyDescent="0.25">
      <c r="AE511" t="s">
        <v>31</v>
      </c>
      <c r="AF511" t="s">
        <v>42</v>
      </c>
      <c r="AG511" t="s">
        <v>43</v>
      </c>
      <c r="AH511" s="28" t="e">
        <f ca="1">[1]!DXLOOKUP(Worksheet!AF511,Sales[[#This Row],[State]],Sales[[#This Row],[Total Sales]])</f>
        <v>#NAME?</v>
      </c>
    </row>
    <row r="512" spans="31:34" x14ac:dyDescent="0.25">
      <c r="AE512" t="s">
        <v>31</v>
      </c>
      <c r="AF512" t="s">
        <v>42</v>
      </c>
      <c r="AG512" t="s">
        <v>43</v>
      </c>
      <c r="AH512" s="28" t="e">
        <f ca="1">[1]!DXLOOKUP(Worksheet!AF512,Sales[[#This Row],[State]],Sales[[#This Row],[Total Sales]])</f>
        <v>#NAME?</v>
      </c>
    </row>
    <row r="513" spans="31:34" x14ac:dyDescent="0.25">
      <c r="AE513" t="s">
        <v>31</v>
      </c>
      <c r="AF513" t="s">
        <v>42</v>
      </c>
      <c r="AG513" t="s">
        <v>43</v>
      </c>
      <c r="AH513" s="28" t="e">
        <f ca="1">[1]!DXLOOKUP(Worksheet!AF513,Sales[[#This Row],[State]],Sales[[#This Row],[Total Sales]])</f>
        <v>#NAME?</v>
      </c>
    </row>
    <row r="514" spans="31:34" x14ac:dyDescent="0.25">
      <c r="AE514" t="s">
        <v>31</v>
      </c>
      <c r="AF514" t="s">
        <v>42</v>
      </c>
      <c r="AG514" t="s">
        <v>43</v>
      </c>
      <c r="AH514" s="28" t="e">
        <f ca="1">[1]!DXLOOKUP(Worksheet!AF514,Sales[[#This Row],[State]],Sales[[#This Row],[Total Sales]])</f>
        <v>#NAME?</v>
      </c>
    </row>
    <row r="515" spans="31:34" x14ac:dyDescent="0.25">
      <c r="AE515" t="s">
        <v>31</v>
      </c>
      <c r="AF515" t="s">
        <v>42</v>
      </c>
      <c r="AG515" t="s">
        <v>43</v>
      </c>
      <c r="AH515" s="28" t="e">
        <f ca="1">[1]!DXLOOKUP(Worksheet!AF515,Sales[[#This Row],[State]],Sales[[#This Row],[Total Sales]])</f>
        <v>#NAME?</v>
      </c>
    </row>
    <row r="516" spans="31:34" x14ac:dyDescent="0.25">
      <c r="AE516" t="s">
        <v>31</v>
      </c>
      <c r="AF516" t="s">
        <v>42</v>
      </c>
      <c r="AG516" t="s">
        <v>43</v>
      </c>
      <c r="AH516" s="28" t="e">
        <f ca="1">[1]!DXLOOKUP(Worksheet!AF516,Sales[[#This Row],[State]],Sales[[#This Row],[Total Sales]])</f>
        <v>#NAME?</v>
      </c>
    </row>
    <row r="517" spans="31:34" x14ac:dyDescent="0.25">
      <c r="AE517" t="s">
        <v>31</v>
      </c>
      <c r="AF517" t="s">
        <v>42</v>
      </c>
      <c r="AG517" t="s">
        <v>43</v>
      </c>
      <c r="AH517" s="28" t="e">
        <f ca="1">[1]!DXLOOKUP(Worksheet!AF517,Sales[[#This Row],[State]],Sales[[#This Row],[Total Sales]])</f>
        <v>#NAME?</v>
      </c>
    </row>
    <row r="518" spans="31:34" x14ac:dyDescent="0.25">
      <c r="AE518" t="s">
        <v>31</v>
      </c>
      <c r="AF518" t="s">
        <v>42</v>
      </c>
      <c r="AG518" t="s">
        <v>43</v>
      </c>
      <c r="AH518" s="28" t="e">
        <f ca="1">[1]!DXLOOKUP(Worksheet!AF518,Sales[[#This Row],[State]],Sales[[#This Row],[Total Sales]])</f>
        <v>#NAME?</v>
      </c>
    </row>
    <row r="519" spans="31:34" x14ac:dyDescent="0.25">
      <c r="AE519" t="s">
        <v>31</v>
      </c>
      <c r="AF519" t="s">
        <v>42</v>
      </c>
      <c r="AG519" t="s">
        <v>43</v>
      </c>
      <c r="AH519" s="28" t="e">
        <f ca="1">[1]!DXLOOKUP(Worksheet!AF519,Sales[[#This Row],[State]],Sales[[#This Row],[Total Sales]])</f>
        <v>#NAME?</v>
      </c>
    </row>
    <row r="520" spans="31:34" x14ac:dyDescent="0.25">
      <c r="AE520" t="s">
        <v>31</v>
      </c>
      <c r="AF520" t="s">
        <v>42</v>
      </c>
      <c r="AG520" t="s">
        <v>43</v>
      </c>
      <c r="AH520" s="28" t="e">
        <f ca="1">[1]!DXLOOKUP(Worksheet!AF520,Sales[[#This Row],[State]],Sales[[#This Row],[Total Sales]])</f>
        <v>#NAME?</v>
      </c>
    </row>
    <row r="521" spans="31:34" x14ac:dyDescent="0.25">
      <c r="AE521" t="s">
        <v>31</v>
      </c>
      <c r="AF521" t="s">
        <v>42</v>
      </c>
      <c r="AG521" t="s">
        <v>43</v>
      </c>
      <c r="AH521" s="28" t="e">
        <f ca="1">[1]!DXLOOKUP(Worksheet!AF521,Sales[[#This Row],[State]],Sales[[#This Row],[Total Sales]])</f>
        <v>#NAME?</v>
      </c>
    </row>
    <row r="522" spans="31:34" x14ac:dyDescent="0.25">
      <c r="AE522" t="s">
        <v>31</v>
      </c>
      <c r="AF522" t="s">
        <v>42</v>
      </c>
      <c r="AG522" t="s">
        <v>43</v>
      </c>
      <c r="AH522" s="28" t="e">
        <f ca="1">[1]!DXLOOKUP(Worksheet!AF522,Sales[[#This Row],[State]],Sales[[#This Row],[Total Sales]])</f>
        <v>#NAME?</v>
      </c>
    </row>
    <row r="523" spans="31:34" x14ac:dyDescent="0.25">
      <c r="AE523" t="s">
        <v>31</v>
      </c>
      <c r="AF523" t="s">
        <v>42</v>
      </c>
      <c r="AG523" t="s">
        <v>43</v>
      </c>
      <c r="AH523" s="28" t="e">
        <f ca="1">[1]!DXLOOKUP(Worksheet!AF523,Sales[[#This Row],[State]],Sales[[#This Row],[Total Sales]])</f>
        <v>#NAME?</v>
      </c>
    </row>
    <row r="524" spans="31:34" x14ac:dyDescent="0.25">
      <c r="AE524" t="s">
        <v>31</v>
      </c>
      <c r="AF524" t="s">
        <v>42</v>
      </c>
      <c r="AG524" t="s">
        <v>43</v>
      </c>
      <c r="AH524" s="28" t="e">
        <f ca="1">[1]!DXLOOKUP(Worksheet!AF524,Sales[[#This Row],[State]],Sales[[#This Row],[Total Sales]])</f>
        <v>#NAME?</v>
      </c>
    </row>
    <row r="525" spans="31:34" x14ac:dyDescent="0.25">
      <c r="AE525" t="s">
        <v>31</v>
      </c>
      <c r="AF525" t="s">
        <v>42</v>
      </c>
      <c r="AG525" t="s">
        <v>43</v>
      </c>
      <c r="AH525" s="28" t="e">
        <f ca="1">[1]!DXLOOKUP(Worksheet!AF525,Sales[[#This Row],[State]],Sales[[#This Row],[Total Sales]])</f>
        <v>#NAME?</v>
      </c>
    </row>
    <row r="526" spans="31:34" x14ac:dyDescent="0.25">
      <c r="AE526" t="s">
        <v>31</v>
      </c>
      <c r="AF526" t="s">
        <v>42</v>
      </c>
      <c r="AG526" t="s">
        <v>43</v>
      </c>
      <c r="AH526" s="28" t="e">
        <f ca="1">[1]!DXLOOKUP(Worksheet!AF526,Sales[[#This Row],[State]],Sales[[#This Row],[Total Sales]])</f>
        <v>#NAME?</v>
      </c>
    </row>
    <row r="527" spans="31:34" x14ac:dyDescent="0.25">
      <c r="AE527" t="s">
        <v>31</v>
      </c>
      <c r="AF527" t="s">
        <v>42</v>
      </c>
      <c r="AG527" t="s">
        <v>43</v>
      </c>
      <c r="AH527" s="28" t="e">
        <f ca="1">[1]!DXLOOKUP(Worksheet!AF527,Sales[[#This Row],[State]],Sales[[#This Row],[Total Sales]])</f>
        <v>#NAME?</v>
      </c>
    </row>
    <row r="528" spans="31:34" x14ac:dyDescent="0.25">
      <c r="AE528" t="s">
        <v>31</v>
      </c>
      <c r="AF528" t="s">
        <v>42</v>
      </c>
      <c r="AG528" t="s">
        <v>43</v>
      </c>
      <c r="AH528" s="28" t="e">
        <f ca="1">[1]!DXLOOKUP(Worksheet!AF528,Sales[[#This Row],[State]],Sales[[#This Row],[Total Sales]])</f>
        <v>#NAME?</v>
      </c>
    </row>
    <row r="529" spans="31:34" x14ac:dyDescent="0.25">
      <c r="AE529" t="s">
        <v>31</v>
      </c>
      <c r="AF529" t="s">
        <v>42</v>
      </c>
      <c r="AG529" t="s">
        <v>43</v>
      </c>
      <c r="AH529" s="28" t="e">
        <f ca="1">[1]!DXLOOKUP(Worksheet!AF529,Sales[[#This Row],[State]],Sales[[#This Row],[Total Sales]])</f>
        <v>#NAME?</v>
      </c>
    </row>
    <row r="530" spans="31:34" x14ac:dyDescent="0.25">
      <c r="AE530" t="s">
        <v>31</v>
      </c>
      <c r="AF530" t="s">
        <v>42</v>
      </c>
      <c r="AG530" t="s">
        <v>43</v>
      </c>
      <c r="AH530" s="28" t="e">
        <f ca="1">[1]!DXLOOKUP(Worksheet!AF530,Sales[[#This Row],[State]],Sales[[#This Row],[Total Sales]])</f>
        <v>#NAME?</v>
      </c>
    </row>
    <row r="531" spans="31:34" x14ac:dyDescent="0.25">
      <c r="AE531" t="s">
        <v>31</v>
      </c>
      <c r="AF531" t="s">
        <v>42</v>
      </c>
      <c r="AG531" t="s">
        <v>43</v>
      </c>
      <c r="AH531" s="28" t="e">
        <f ca="1">[1]!DXLOOKUP(Worksheet!AF531,Sales[[#This Row],[State]],Sales[[#This Row],[Total Sales]])</f>
        <v>#NAME?</v>
      </c>
    </row>
    <row r="532" spans="31:34" x14ac:dyDescent="0.25">
      <c r="AE532" t="s">
        <v>31</v>
      </c>
      <c r="AF532" t="s">
        <v>42</v>
      </c>
      <c r="AG532" t="s">
        <v>43</v>
      </c>
      <c r="AH532" s="28" t="e">
        <f ca="1">[1]!DXLOOKUP(Worksheet!AF532,Sales[[#This Row],[State]],Sales[[#This Row],[Total Sales]])</f>
        <v>#NAME?</v>
      </c>
    </row>
    <row r="533" spans="31:34" x14ac:dyDescent="0.25">
      <c r="AE533" t="s">
        <v>31</v>
      </c>
      <c r="AF533" t="s">
        <v>42</v>
      </c>
      <c r="AG533" t="s">
        <v>43</v>
      </c>
      <c r="AH533" s="28" t="e">
        <f ca="1">[1]!DXLOOKUP(Worksheet!AF533,Sales[[#This Row],[State]],Sales[[#This Row],[Total Sales]])</f>
        <v>#NAME?</v>
      </c>
    </row>
    <row r="534" spans="31:34" x14ac:dyDescent="0.25">
      <c r="AE534" t="s">
        <v>31</v>
      </c>
      <c r="AF534" t="s">
        <v>42</v>
      </c>
      <c r="AG534" t="s">
        <v>43</v>
      </c>
      <c r="AH534" s="28" t="e">
        <f ca="1">[1]!DXLOOKUP(Worksheet!AF534,Sales[[#This Row],[State]],Sales[[#This Row],[Total Sales]])</f>
        <v>#NAME?</v>
      </c>
    </row>
    <row r="535" spans="31:34" x14ac:dyDescent="0.25">
      <c r="AE535" t="s">
        <v>31</v>
      </c>
      <c r="AF535" t="s">
        <v>42</v>
      </c>
      <c r="AG535" t="s">
        <v>43</v>
      </c>
      <c r="AH535" s="28" t="e">
        <f ca="1">[1]!DXLOOKUP(Worksheet!AF535,Sales[[#This Row],[State]],Sales[[#This Row],[Total Sales]])</f>
        <v>#NAME?</v>
      </c>
    </row>
    <row r="536" spans="31:34" x14ac:dyDescent="0.25">
      <c r="AE536" t="s">
        <v>31</v>
      </c>
      <c r="AF536" t="s">
        <v>42</v>
      </c>
      <c r="AG536" t="s">
        <v>43</v>
      </c>
      <c r="AH536" s="28" t="e">
        <f ca="1">[1]!DXLOOKUP(Worksheet!AF536,Sales[[#This Row],[State]],Sales[[#This Row],[Total Sales]])</f>
        <v>#NAME?</v>
      </c>
    </row>
    <row r="537" spans="31:34" x14ac:dyDescent="0.25">
      <c r="AE537" t="s">
        <v>31</v>
      </c>
      <c r="AF537" t="s">
        <v>42</v>
      </c>
      <c r="AG537" t="s">
        <v>43</v>
      </c>
      <c r="AH537" s="28" t="e">
        <f ca="1">[1]!DXLOOKUP(Worksheet!AF537,Sales[[#This Row],[State]],Sales[[#This Row],[Total Sales]])</f>
        <v>#NAME?</v>
      </c>
    </row>
    <row r="538" spans="31:34" x14ac:dyDescent="0.25">
      <c r="AE538" t="s">
        <v>31</v>
      </c>
      <c r="AF538" t="s">
        <v>42</v>
      </c>
      <c r="AG538" t="s">
        <v>43</v>
      </c>
      <c r="AH538" s="28" t="e">
        <f ca="1">[1]!DXLOOKUP(Worksheet!AF538,Sales[[#This Row],[State]],Sales[[#This Row],[Total Sales]])</f>
        <v>#NAME?</v>
      </c>
    </row>
    <row r="539" spans="31:34" x14ac:dyDescent="0.25">
      <c r="AE539" t="s">
        <v>31</v>
      </c>
      <c r="AF539" t="s">
        <v>42</v>
      </c>
      <c r="AG539" t="s">
        <v>43</v>
      </c>
      <c r="AH539" s="28" t="e">
        <f ca="1">[1]!DXLOOKUP(Worksheet!AF539,Sales[[#This Row],[State]],Sales[[#This Row],[Total Sales]])</f>
        <v>#NAME?</v>
      </c>
    </row>
    <row r="540" spans="31:34" x14ac:dyDescent="0.25">
      <c r="AE540" t="s">
        <v>31</v>
      </c>
      <c r="AF540" t="s">
        <v>42</v>
      </c>
      <c r="AG540" t="s">
        <v>43</v>
      </c>
      <c r="AH540" s="28" t="e">
        <f ca="1">[1]!DXLOOKUP(Worksheet!AF540,Sales[[#This Row],[State]],Sales[[#This Row],[Total Sales]])</f>
        <v>#NAME?</v>
      </c>
    </row>
    <row r="541" spans="31:34" x14ac:dyDescent="0.25">
      <c r="AE541" t="s">
        <v>31</v>
      </c>
      <c r="AF541" t="s">
        <v>42</v>
      </c>
      <c r="AG541" t="s">
        <v>43</v>
      </c>
      <c r="AH541" s="28" t="e">
        <f ca="1">[1]!DXLOOKUP(Worksheet!AF541,Sales[[#This Row],[State]],Sales[[#This Row],[Total Sales]])</f>
        <v>#NAME?</v>
      </c>
    </row>
    <row r="542" spans="31:34" x14ac:dyDescent="0.25">
      <c r="AE542" t="s">
        <v>31</v>
      </c>
      <c r="AF542" t="s">
        <v>42</v>
      </c>
      <c r="AG542" t="s">
        <v>43</v>
      </c>
      <c r="AH542" s="28" t="e">
        <f ca="1">[1]!DXLOOKUP(Worksheet!AF542,Sales[[#This Row],[State]],Sales[[#This Row],[Total Sales]])</f>
        <v>#NAME?</v>
      </c>
    </row>
    <row r="543" spans="31:34" x14ac:dyDescent="0.25">
      <c r="AE543" t="s">
        <v>31</v>
      </c>
      <c r="AF543" t="s">
        <v>42</v>
      </c>
      <c r="AG543" t="s">
        <v>43</v>
      </c>
      <c r="AH543" s="28" t="e">
        <f ca="1">[1]!DXLOOKUP(Worksheet!AF543,Sales[[#This Row],[State]],Sales[[#This Row],[Total Sales]])</f>
        <v>#NAME?</v>
      </c>
    </row>
    <row r="544" spans="31:34" x14ac:dyDescent="0.25">
      <c r="AE544" t="s">
        <v>31</v>
      </c>
      <c r="AF544" t="s">
        <v>42</v>
      </c>
      <c r="AG544" t="s">
        <v>43</v>
      </c>
      <c r="AH544" s="28" t="e">
        <f ca="1">[1]!DXLOOKUP(Worksheet!AF544,Sales[[#This Row],[State]],Sales[[#This Row],[Total Sales]])</f>
        <v>#NAME?</v>
      </c>
    </row>
    <row r="545" spans="31:34" x14ac:dyDescent="0.25">
      <c r="AE545" t="s">
        <v>31</v>
      </c>
      <c r="AF545" t="s">
        <v>42</v>
      </c>
      <c r="AG545" t="s">
        <v>43</v>
      </c>
      <c r="AH545" s="28" t="e">
        <f ca="1">[1]!DXLOOKUP(Worksheet!AF545,Sales[[#This Row],[State]],Sales[[#This Row],[Total Sales]])</f>
        <v>#NAME?</v>
      </c>
    </row>
    <row r="546" spans="31:34" x14ac:dyDescent="0.25">
      <c r="AE546" t="s">
        <v>31</v>
      </c>
      <c r="AF546" t="s">
        <v>42</v>
      </c>
      <c r="AG546" t="s">
        <v>43</v>
      </c>
      <c r="AH546" s="28" t="e">
        <f ca="1">[1]!DXLOOKUP(Worksheet!AF546,Sales[[#This Row],[State]],Sales[[#This Row],[Total Sales]])</f>
        <v>#NAME?</v>
      </c>
    </row>
    <row r="547" spans="31:34" x14ac:dyDescent="0.25">
      <c r="AE547" t="s">
        <v>31</v>
      </c>
      <c r="AF547" t="s">
        <v>42</v>
      </c>
      <c r="AG547" t="s">
        <v>43</v>
      </c>
      <c r="AH547" s="28" t="e">
        <f ca="1">[1]!DXLOOKUP(Worksheet!AF547,Sales[[#This Row],[State]],Sales[[#This Row],[Total Sales]])</f>
        <v>#NAME?</v>
      </c>
    </row>
    <row r="548" spans="31:34" x14ac:dyDescent="0.25">
      <c r="AE548" t="s">
        <v>31</v>
      </c>
      <c r="AF548" t="s">
        <v>42</v>
      </c>
      <c r="AG548" t="s">
        <v>43</v>
      </c>
      <c r="AH548" s="28" t="e">
        <f ca="1">[1]!DXLOOKUP(Worksheet!AF548,Sales[[#This Row],[State]],Sales[[#This Row],[Total Sales]])</f>
        <v>#NAME?</v>
      </c>
    </row>
    <row r="549" spans="31:34" x14ac:dyDescent="0.25">
      <c r="AE549" t="s">
        <v>31</v>
      </c>
      <c r="AF549" t="s">
        <v>42</v>
      </c>
      <c r="AG549" t="s">
        <v>43</v>
      </c>
      <c r="AH549" s="28" t="e">
        <f ca="1">[1]!DXLOOKUP(Worksheet!AF549,Sales[[#This Row],[State]],Sales[[#This Row],[Total Sales]])</f>
        <v>#NAME?</v>
      </c>
    </row>
    <row r="550" spans="31:34" x14ac:dyDescent="0.25">
      <c r="AE550" t="s">
        <v>31</v>
      </c>
      <c r="AF550" t="s">
        <v>42</v>
      </c>
      <c r="AG550" t="s">
        <v>43</v>
      </c>
      <c r="AH550" s="28" t="e">
        <f ca="1">[1]!DXLOOKUP(Worksheet!AF550,Sales[[#This Row],[State]],Sales[[#This Row],[Total Sales]])</f>
        <v>#NAME?</v>
      </c>
    </row>
    <row r="551" spans="31:34" x14ac:dyDescent="0.25">
      <c r="AE551" t="s">
        <v>31</v>
      </c>
      <c r="AF551" t="s">
        <v>42</v>
      </c>
      <c r="AG551" t="s">
        <v>43</v>
      </c>
      <c r="AH551" s="28" t="e">
        <f ca="1">[1]!DXLOOKUP(Worksheet!AF551,Sales[[#This Row],[State]],Sales[[#This Row],[Total Sales]])</f>
        <v>#NAME?</v>
      </c>
    </row>
    <row r="552" spans="31:34" x14ac:dyDescent="0.25">
      <c r="AE552" t="s">
        <v>31</v>
      </c>
      <c r="AF552" t="s">
        <v>42</v>
      </c>
      <c r="AG552" t="s">
        <v>43</v>
      </c>
      <c r="AH552" s="28" t="e">
        <f ca="1">[1]!DXLOOKUP(Worksheet!AF552,Sales[[#This Row],[State]],Sales[[#This Row],[Total Sales]])</f>
        <v>#NAME?</v>
      </c>
    </row>
    <row r="553" spans="31:34" x14ac:dyDescent="0.25">
      <c r="AE553" t="s">
        <v>31</v>
      </c>
      <c r="AF553" t="s">
        <v>42</v>
      </c>
      <c r="AG553" t="s">
        <v>43</v>
      </c>
      <c r="AH553" s="28" t="e">
        <f ca="1">[1]!DXLOOKUP(Worksheet!AF553,Sales[[#This Row],[State]],Sales[[#This Row],[Total Sales]])</f>
        <v>#NAME?</v>
      </c>
    </row>
    <row r="554" spans="31:34" x14ac:dyDescent="0.25">
      <c r="AE554" t="s">
        <v>31</v>
      </c>
      <c r="AF554" t="s">
        <v>42</v>
      </c>
      <c r="AG554" t="s">
        <v>43</v>
      </c>
      <c r="AH554" s="28" t="e">
        <f ca="1">[1]!DXLOOKUP(Worksheet!AF554,Sales[[#This Row],[State]],Sales[[#This Row],[Total Sales]])</f>
        <v>#NAME?</v>
      </c>
    </row>
    <row r="555" spans="31:34" x14ac:dyDescent="0.25">
      <c r="AE555" t="s">
        <v>31</v>
      </c>
      <c r="AF555" t="s">
        <v>42</v>
      </c>
      <c r="AG555" t="s">
        <v>43</v>
      </c>
      <c r="AH555" s="28" t="e">
        <f ca="1">[1]!DXLOOKUP(Worksheet!AF555,Sales[[#This Row],[State]],Sales[[#This Row],[Total Sales]])</f>
        <v>#NAME?</v>
      </c>
    </row>
    <row r="556" spans="31:34" x14ac:dyDescent="0.25">
      <c r="AE556" t="s">
        <v>31</v>
      </c>
      <c r="AF556" t="s">
        <v>42</v>
      </c>
      <c r="AG556" t="s">
        <v>43</v>
      </c>
      <c r="AH556" s="28" t="e">
        <f ca="1">[1]!DXLOOKUP(Worksheet!AF556,Sales[[#This Row],[State]],Sales[[#This Row],[Total Sales]])</f>
        <v>#NAME?</v>
      </c>
    </row>
    <row r="557" spans="31:34" x14ac:dyDescent="0.25">
      <c r="AE557" t="s">
        <v>31</v>
      </c>
      <c r="AF557" t="s">
        <v>42</v>
      </c>
      <c r="AG557" t="s">
        <v>43</v>
      </c>
      <c r="AH557" s="28" t="e">
        <f ca="1">[1]!DXLOOKUP(Worksheet!AF557,Sales[[#This Row],[State]],Sales[[#This Row],[Total Sales]])</f>
        <v>#NAME?</v>
      </c>
    </row>
    <row r="558" spans="31:34" x14ac:dyDescent="0.25">
      <c r="AE558" t="s">
        <v>31</v>
      </c>
      <c r="AF558" t="s">
        <v>42</v>
      </c>
      <c r="AG558" t="s">
        <v>43</v>
      </c>
      <c r="AH558" s="28" t="e">
        <f ca="1">[1]!DXLOOKUP(Worksheet!AF558,Sales[[#This Row],[State]],Sales[[#This Row],[Total Sales]])</f>
        <v>#NAME?</v>
      </c>
    </row>
    <row r="559" spans="31:34" x14ac:dyDescent="0.25">
      <c r="AE559" t="s">
        <v>31</v>
      </c>
      <c r="AF559" t="s">
        <v>42</v>
      </c>
      <c r="AG559" t="s">
        <v>43</v>
      </c>
      <c r="AH559" s="28" t="e">
        <f ca="1">[1]!DXLOOKUP(Worksheet!AF559,Sales[[#This Row],[State]],Sales[[#This Row],[Total Sales]])</f>
        <v>#NAME?</v>
      </c>
    </row>
    <row r="560" spans="31:34" x14ac:dyDescent="0.25">
      <c r="AE560" t="s">
        <v>31</v>
      </c>
      <c r="AF560" t="s">
        <v>42</v>
      </c>
      <c r="AG560" t="s">
        <v>43</v>
      </c>
      <c r="AH560" s="28" t="e">
        <f ca="1">[1]!DXLOOKUP(Worksheet!AF560,Sales[[#This Row],[State]],Sales[[#This Row],[Total Sales]])</f>
        <v>#NAME?</v>
      </c>
    </row>
    <row r="561" spans="31:34" x14ac:dyDescent="0.25">
      <c r="AE561" t="s">
        <v>31</v>
      </c>
      <c r="AF561" t="s">
        <v>42</v>
      </c>
      <c r="AG561" t="s">
        <v>43</v>
      </c>
      <c r="AH561" s="28" t="e">
        <f ca="1">[1]!DXLOOKUP(Worksheet!AF561,Sales[[#This Row],[State]],Sales[[#This Row],[Total Sales]])</f>
        <v>#NAME?</v>
      </c>
    </row>
    <row r="562" spans="31:34" x14ac:dyDescent="0.25">
      <c r="AE562" t="s">
        <v>31</v>
      </c>
      <c r="AF562" t="s">
        <v>42</v>
      </c>
      <c r="AG562" t="s">
        <v>43</v>
      </c>
      <c r="AH562" s="28" t="e">
        <f ca="1">[1]!DXLOOKUP(Worksheet!AF562,Sales[[#This Row],[State]],Sales[[#This Row],[Total Sales]])</f>
        <v>#NAME?</v>
      </c>
    </row>
    <row r="563" spans="31:34" x14ac:dyDescent="0.25">
      <c r="AE563" t="s">
        <v>31</v>
      </c>
      <c r="AF563" t="s">
        <v>42</v>
      </c>
      <c r="AG563" t="s">
        <v>43</v>
      </c>
      <c r="AH563" s="28" t="e">
        <f ca="1">[1]!DXLOOKUP(Worksheet!AF563,Sales[[#This Row],[State]],Sales[[#This Row],[Total Sales]])</f>
        <v>#NAME?</v>
      </c>
    </row>
    <row r="564" spans="31:34" x14ac:dyDescent="0.25">
      <c r="AE564" t="s">
        <v>31</v>
      </c>
      <c r="AF564" t="s">
        <v>42</v>
      </c>
      <c r="AG564" t="s">
        <v>43</v>
      </c>
      <c r="AH564" s="28" t="e">
        <f ca="1">[1]!DXLOOKUP(Worksheet!AF564,Sales[[#This Row],[State]],Sales[[#This Row],[Total Sales]])</f>
        <v>#NAME?</v>
      </c>
    </row>
    <row r="565" spans="31:34" x14ac:dyDescent="0.25">
      <c r="AE565" t="s">
        <v>31</v>
      </c>
      <c r="AF565" t="s">
        <v>42</v>
      </c>
      <c r="AG565" t="s">
        <v>43</v>
      </c>
      <c r="AH565" s="28" t="e">
        <f ca="1">[1]!DXLOOKUP(Worksheet!AF565,Sales[[#This Row],[State]],Sales[[#This Row],[Total Sales]])</f>
        <v>#NAME?</v>
      </c>
    </row>
    <row r="566" spans="31:34" x14ac:dyDescent="0.25">
      <c r="AE566" t="s">
        <v>31</v>
      </c>
      <c r="AF566" t="s">
        <v>42</v>
      </c>
      <c r="AG566" t="s">
        <v>43</v>
      </c>
      <c r="AH566" s="28" t="e">
        <f ca="1">[1]!DXLOOKUP(Worksheet!AF566,Sales[[#This Row],[State]],Sales[[#This Row],[Total Sales]])</f>
        <v>#NAME?</v>
      </c>
    </row>
    <row r="567" spans="31:34" x14ac:dyDescent="0.25">
      <c r="AE567" t="s">
        <v>31</v>
      </c>
      <c r="AF567" t="s">
        <v>42</v>
      </c>
      <c r="AG567" t="s">
        <v>43</v>
      </c>
      <c r="AH567" s="28" t="e">
        <f ca="1">[1]!DXLOOKUP(Worksheet!AF567,Sales[[#This Row],[State]],Sales[[#This Row],[Total Sales]])</f>
        <v>#NAME?</v>
      </c>
    </row>
    <row r="568" spans="31:34" x14ac:dyDescent="0.25">
      <c r="AE568" t="s">
        <v>31</v>
      </c>
      <c r="AF568" t="s">
        <v>42</v>
      </c>
      <c r="AG568" t="s">
        <v>43</v>
      </c>
      <c r="AH568" s="28" t="e">
        <f ca="1">[1]!DXLOOKUP(Worksheet!AF568,Sales[[#This Row],[State]],Sales[[#This Row],[Total Sales]])</f>
        <v>#NAME?</v>
      </c>
    </row>
    <row r="569" spans="31:34" x14ac:dyDescent="0.25">
      <c r="AE569" t="s">
        <v>31</v>
      </c>
      <c r="AF569" t="s">
        <v>42</v>
      </c>
      <c r="AG569" t="s">
        <v>43</v>
      </c>
      <c r="AH569" s="28" t="e">
        <f ca="1">[1]!DXLOOKUP(Worksheet!AF569,Sales[[#This Row],[State]],Sales[[#This Row],[Total Sales]])</f>
        <v>#NAME?</v>
      </c>
    </row>
    <row r="570" spans="31:34" x14ac:dyDescent="0.25">
      <c r="AE570" t="s">
        <v>31</v>
      </c>
      <c r="AF570" t="s">
        <v>42</v>
      </c>
      <c r="AG570" t="s">
        <v>43</v>
      </c>
      <c r="AH570" s="28" t="e">
        <f ca="1">[1]!DXLOOKUP(Worksheet!AF570,Sales[[#This Row],[State]],Sales[[#This Row],[Total Sales]])</f>
        <v>#NAME?</v>
      </c>
    </row>
    <row r="571" spans="31:34" x14ac:dyDescent="0.25">
      <c r="AE571" t="s">
        <v>31</v>
      </c>
      <c r="AF571" t="s">
        <v>42</v>
      </c>
      <c r="AG571" t="s">
        <v>43</v>
      </c>
      <c r="AH571" s="28" t="e">
        <f ca="1">[1]!DXLOOKUP(Worksheet!AF571,Sales[[#This Row],[State]],Sales[[#This Row],[Total Sales]])</f>
        <v>#NAME?</v>
      </c>
    </row>
    <row r="572" spans="31:34" x14ac:dyDescent="0.25">
      <c r="AE572" t="s">
        <v>31</v>
      </c>
      <c r="AF572" t="s">
        <v>42</v>
      </c>
      <c r="AG572" t="s">
        <v>43</v>
      </c>
      <c r="AH572" s="28" t="e">
        <f ca="1">[1]!DXLOOKUP(Worksheet!AF572,Sales[[#This Row],[State]],Sales[[#This Row],[Total Sales]])</f>
        <v>#NAME?</v>
      </c>
    </row>
    <row r="573" spans="31:34" x14ac:dyDescent="0.25">
      <c r="AE573" t="s">
        <v>31</v>
      </c>
      <c r="AF573" t="s">
        <v>42</v>
      </c>
      <c r="AG573" t="s">
        <v>43</v>
      </c>
      <c r="AH573" s="28" t="e">
        <f ca="1">[1]!DXLOOKUP(Worksheet!AF573,Sales[[#This Row],[State]],Sales[[#This Row],[Total Sales]])</f>
        <v>#NAME?</v>
      </c>
    </row>
    <row r="574" spans="31:34" x14ac:dyDescent="0.25">
      <c r="AE574" t="s">
        <v>31</v>
      </c>
      <c r="AF574" t="s">
        <v>42</v>
      </c>
      <c r="AG574" t="s">
        <v>43</v>
      </c>
      <c r="AH574" s="28" t="e">
        <f ca="1">[1]!DXLOOKUP(Worksheet!AF574,Sales[[#This Row],[State]],Sales[[#This Row],[Total Sales]])</f>
        <v>#NAME?</v>
      </c>
    </row>
    <row r="575" spans="31:34" x14ac:dyDescent="0.25">
      <c r="AE575" t="s">
        <v>31</v>
      </c>
      <c r="AF575" t="s">
        <v>42</v>
      </c>
      <c r="AG575" t="s">
        <v>43</v>
      </c>
      <c r="AH575" s="28" t="e">
        <f ca="1">[1]!DXLOOKUP(Worksheet!AF575,Sales[[#This Row],[State]],Sales[[#This Row],[Total Sales]])</f>
        <v>#NAME?</v>
      </c>
    </row>
    <row r="576" spans="31:34" x14ac:dyDescent="0.25">
      <c r="AE576" t="s">
        <v>31</v>
      </c>
      <c r="AF576" t="s">
        <v>42</v>
      </c>
      <c r="AG576" t="s">
        <v>43</v>
      </c>
      <c r="AH576" s="28" t="e">
        <f ca="1">[1]!DXLOOKUP(Worksheet!AF576,Sales[[#This Row],[State]],Sales[[#This Row],[Total Sales]])</f>
        <v>#NAME?</v>
      </c>
    </row>
    <row r="577" spans="31:34" x14ac:dyDescent="0.25">
      <c r="AE577" t="s">
        <v>31</v>
      </c>
      <c r="AF577" t="s">
        <v>42</v>
      </c>
      <c r="AG577" t="s">
        <v>43</v>
      </c>
      <c r="AH577" s="28" t="e">
        <f ca="1">[1]!DXLOOKUP(Worksheet!AF577,Sales[[#This Row],[State]],Sales[[#This Row],[Total Sales]])</f>
        <v>#NAME?</v>
      </c>
    </row>
    <row r="578" spans="31:34" x14ac:dyDescent="0.25">
      <c r="AE578" t="s">
        <v>31</v>
      </c>
      <c r="AF578" t="s">
        <v>44</v>
      </c>
      <c r="AG578" t="s">
        <v>45</v>
      </c>
      <c r="AH578" s="28" t="e">
        <f ca="1">[1]!DXLOOKUP(Worksheet!AF578,Sales[[#This Row],[State]],Sales[[#This Row],[Total Sales]])</f>
        <v>#NAME?</v>
      </c>
    </row>
    <row r="579" spans="31:34" x14ac:dyDescent="0.25">
      <c r="AE579" t="s">
        <v>31</v>
      </c>
      <c r="AF579" t="s">
        <v>44</v>
      </c>
      <c r="AG579" t="s">
        <v>45</v>
      </c>
      <c r="AH579" s="28" t="e">
        <f ca="1">[1]!DXLOOKUP(Worksheet!AF579,Sales[[#This Row],[State]],Sales[[#This Row],[Total Sales]])</f>
        <v>#NAME?</v>
      </c>
    </row>
    <row r="580" spans="31:34" x14ac:dyDescent="0.25">
      <c r="AE580" t="s">
        <v>31</v>
      </c>
      <c r="AF580" t="s">
        <v>44</v>
      </c>
      <c r="AG580" t="s">
        <v>45</v>
      </c>
      <c r="AH580" s="28" t="e">
        <f ca="1">[1]!DXLOOKUP(Worksheet!AF580,Sales[[#This Row],[State]],Sales[[#This Row],[Total Sales]])</f>
        <v>#NAME?</v>
      </c>
    </row>
    <row r="581" spans="31:34" x14ac:dyDescent="0.25">
      <c r="AE581" t="s">
        <v>31</v>
      </c>
      <c r="AF581" t="s">
        <v>44</v>
      </c>
      <c r="AG581" t="s">
        <v>45</v>
      </c>
      <c r="AH581" s="28" t="e">
        <f ca="1">[1]!DXLOOKUP(Worksheet!AF581,Sales[[#This Row],[State]],Sales[[#This Row],[Total Sales]])</f>
        <v>#NAME?</v>
      </c>
    </row>
    <row r="582" spans="31:34" x14ac:dyDescent="0.25">
      <c r="AE582" t="s">
        <v>31</v>
      </c>
      <c r="AF582" t="s">
        <v>44</v>
      </c>
      <c r="AG582" t="s">
        <v>45</v>
      </c>
      <c r="AH582" s="28" t="e">
        <f ca="1">[1]!DXLOOKUP(Worksheet!AF582,Sales[[#This Row],[State]],Sales[[#This Row],[Total Sales]])</f>
        <v>#NAME?</v>
      </c>
    </row>
    <row r="583" spans="31:34" x14ac:dyDescent="0.25">
      <c r="AE583" t="s">
        <v>31</v>
      </c>
      <c r="AF583" t="s">
        <v>44</v>
      </c>
      <c r="AG583" t="s">
        <v>45</v>
      </c>
      <c r="AH583" s="28" t="e">
        <f ca="1">[1]!DXLOOKUP(Worksheet!AF583,Sales[[#This Row],[State]],Sales[[#This Row],[Total Sales]])</f>
        <v>#NAME?</v>
      </c>
    </row>
    <row r="584" spans="31:34" x14ac:dyDescent="0.25">
      <c r="AE584" t="s">
        <v>31</v>
      </c>
      <c r="AF584" t="s">
        <v>44</v>
      </c>
      <c r="AG584" t="s">
        <v>45</v>
      </c>
      <c r="AH584" s="28" t="e">
        <f ca="1">[1]!DXLOOKUP(Worksheet!AF584,Sales[[#This Row],[State]],Sales[[#This Row],[Total Sales]])</f>
        <v>#NAME?</v>
      </c>
    </row>
    <row r="585" spans="31:34" x14ac:dyDescent="0.25">
      <c r="AE585" t="s">
        <v>31</v>
      </c>
      <c r="AF585" t="s">
        <v>44</v>
      </c>
      <c r="AG585" t="s">
        <v>45</v>
      </c>
      <c r="AH585" s="28" t="e">
        <f ca="1">[1]!DXLOOKUP(Worksheet!AF585,Sales[[#This Row],[State]],Sales[[#This Row],[Total Sales]])</f>
        <v>#NAME?</v>
      </c>
    </row>
    <row r="586" spans="31:34" x14ac:dyDescent="0.25">
      <c r="AE586" t="s">
        <v>31</v>
      </c>
      <c r="AF586" t="s">
        <v>44</v>
      </c>
      <c r="AG586" t="s">
        <v>45</v>
      </c>
      <c r="AH586" s="28" t="e">
        <f ca="1">[1]!DXLOOKUP(Worksheet!AF586,Sales[[#This Row],[State]],Sales[[#This Row],[Total Sales]])</f>
        <v>#NAME?</v>
      </c>
    </row>
    <row r="587" spans="31:34" x14ac:dyDescent="0.25">
      <c r="AE587" t="s">
        <v>31</v>
      </c>
      <c r="AF587" t="s">
        <v>44</v>
      </c>
      <c r="AG587" t="s">
        <v>45</v>
      </c>
      <c r="AH587" s="28" t="e">
        <f ca="1">[1]!DXLOOKUP(Worksheet!AF587,Sales[[#This Row],[State]],Sales[[#This Row],[Total Sales]])</f>
        <v>#NAME?</v>
      </c>
    </row>
    <row r="588" spans="31:34" x14ac:dyDescent="0.25">
      <c r="AE588" t="s">
        <v>31</v>
      </c>
      <c r="AF588" t="s">
        <v>44</v>
      </c>
      <c r="AG588" t="s">
        <v>45</v>
      </c>
      <c r="AH588" s="28" t="e">
        <f ca="1">[1]!DXLOOKUP(Worksheet!AF588,Sales[[#This Row],[State]],Sales[[#This Row],[Total Sales]])</f>
        <v>#NAME?</v>
      </c>
    </row>
    <row r="589" spans="31:34" x14ac:dyDescent="0.25">
      <c r="AE589" t="s">
        <v>31</v>
      </c>
      <c r="AF589" t="s">
        <v>44</v>
      </c>
      <c r="AG589" t="s">
        <v>45</v>
      </c>
      <c r="AH589" s="28" t="e">
        <f ca="1">[1]!DXLOOKUP(Worksheet!AF589,Sales[[#This Row],[State]],Sales[[#This Row],[Total Sales]])</f>
        <v>#NAME?</v>
      </c>
    </row>
    <row r="590" spans="31:34" x14ac:dyDescent="0.25">
      <c r="AE590" t="s">
        <v>31</v>
      </c>
      <c r="AF590" t="s">
        <v>44</v>
      </c>
      <c r="AG590" t="s">
        <v>45</v>
      </c>
      <c r="AH590" s="28" t="e">
        <f ca="1">[1]!DXLOOKUP(Worksheet!AF590,Sales[[#This Row],[State]],Sales[[#This Row],[Total Sales]])</f>
        <v>#NAME?</v>
      </c>
    </row>
    <row r="591" spans="31:34" x14ac:dyDescent="0.25">
      <c r="AE591" t="s">
        <v>31</v>
      </c>
      <c r="AF591" t="s">
        <v>44</v>
      </c>
      <c r="AG591" t="s">
        <v>45</v>
      </c>
      <c r="AH591" s="28" t="e">
        <f ca="1">[1]!DXLOOKUP(Worksheet!AF591,Sales[[#This Row],[State]],Sales[[#This Row],[Total Sales]])</f>
        <v>#NAME?</v>
      </c>
    </row>
    <row r="592" spans="31:34" x14ac:dyDescent="0.25">
      <c r="AE592" t="s">
        <v>31</v>
      </c>
      <c r="AF592" t="s">
        <v>44</v>
      </c>
      <c r="AG592" t="s">
        <v>45</v>
      </c>
      <c r="AH592" s="28" t="e">
        <f ca="1">[1]!DXLOOKUP(Worksheet!AF592,Sales[[#This Row],[State]],Sales[[#This Row],[Total Sales]])</f>
        <v>#NAME?</v>
      </c>
    </row>
    <row r="593" spans="31:34" x14ac:dyDescent="0.25">
      <c r="AE593" t="s">
        <v>31</v>
      </c>
      <c r="AF593" t="s">
        <v>44</v>
      </c>
      <c r="AG593" t="s">
        <v>45</v>
      </c>
      <c r="AH593" s="28" t="e">
        <f ca="1">[1]!DXLOOKUP(Worksheet!AF593,Sales[[#This Row],[State]],Sales[[#This Row],[Total Sales]])</f>
        <v>#NAME?</v>
      </c>
    </row>
    <row r="594" spans="31:34" x14ac:dyDescent="0.25">
      <c r="AE594" t="s">
        <v>31</v>
      </c>
      <c r="AF594" t="s">
        <v>44</v>
      </c>
      <c r="AG594" t="s">
        <v>45</v>
      </c>
      <c r="AH594" s="28" t="e">
        <f ca="1">[1]!DXLOOKUP(Worksheet!AF594,Sales[[#This Row],[State]],Sales[[#This Row],[Total Sales]])</f>
        <v>#NAME?</v>
      </c>
    </row>
    <row r="595" spans="31:34" x14ac:dyDescent="0.25">
      <c r="AE595" t="s">
        <v>31</v>
      </c>
      <c r="AF595" t="s">
        <v>44</v>
      </c>
      <c r="AG595" t="s">
        <v>45</v>
      </c>
      <c r="AH595" s="28" t="e">
        <f ca="1">[1]!DXLOOKUP(Worksheet!AF595,Sales[[#This Row],[State]],Sales[[#This Row],[Total Sales]])</f>
        <v>#NAME?</v>
      </c>
    </row>
    <row r="596" spans="31:34" x14ac:dyDescent="0.25">
      <c r="AE596" t="s">
        <v>31</v>
      </c>
      <c r="AF596" t="s">
        <v>44</v>
      </c>
      <c r="AG596" t="s">
        <v>45</v>
      </c>
      <c r="AH596" s="28" t="e">
        <f ca="1">[1]!DXLOOKUP(Worksheet!AF596,Sales[[#This Row],[State]],Sales[[#This Row],[Total Sales]])</f>
        <v>#NAME?</v>
      </c>
    </row>
    <row r="597" spans="31:34" x14ac:dyDescent="0.25">
      <c r="AE597" t="s">
        <v>31</v>
      </c>
      <c r="AF597" t="s">
        <v>44</v>
      </c>
      <c r="AG597" t="s">
        <v>45</v>
      </c>
      <c r="AH597" s="28" t="e">
        <f ca="1">[1]!DXLOOKUP(Worksheet!AF597,Sales[[#This Row],[State]],Sales[[#This Row],[Total Sales]])</f>
        <v>#NAME?</v>
      </c>
    </row>
    <row r="598" spans="31:34" x14ac:dyDescent="0.25">
      <c r="AE598" t="s">
        <v>31</v>
      </c>
      <c r="AF598" t="s">
        <v>44</v>
      </c>
      <c r="AG598" t="s">
        <v>45</v>
      </c>
      <c r="AH598" s="28" t="e">
        <f ca="1">[1]!DXLOOKUP(Worksheet!AF598,Sales[[#This Row],[State]],Sales[[#This Row],[Total Sales]])</f>
        <v>#NAME?</v>
      </c>
    </row>
    <row r="599" spans="31:34" x14ac:dyDescent="0.25">
      <c r="AE599" t="s">
        <v>31</v>
      </c>
      <c r="AF599" t="s">
        <v>44</v>
      </c>
      <c r="AG599" t="s">
        <v>45</v>
      </c>
      <c r="AH599" s="28" t="e">
        <f ca="1">[1]!DXLOOKUP(Worksheet!AF599,Sales[[#This Row],[State]],Sales[[#This Row],[Total Sales]])</f>
        <v>#NAME?</v>
      </c>
    </row>
    <row r="600" spans="31:34" x14ac:dyDescent="0.25">
      <c r="AE600" t="s">
        <v>31</v>
      </c>
      <c r="AF600" t="s">
        <v>44</v>
      </c>
      <c r="AG600" t="s">
        <v>45</v>
      </c>
      <c r="AH600" s="28" t="e">
        <f ca="1">[1]!DXLOOKUP(Worksheet!AF600,Sales[[#This Row],[State]],Sales[[#This Row],[Total Sales]])</f>
        <v>#NAME?</v>
      </c>
    </row>
    <row r="601" spans="31:34" x14ac:dyDescent="0.25">
      <c r="AE601" t="s">
        <v>31</v>
      </c>
      <c r="AF601" t="s">
        <v>44</v>
      </c>
      <c r="AG601" t="s">
        <v>45</v>
      </c>
      <c r="AH601" s="28" t="e">
        <f ca="1">[1]!DXLOOKUP(Worksheet!AF601,Sales[[#This Row],[State]],Sales[[#This Row],[Total Sales]])</f>
        <v>#NAME?</v>
      </c>
    </row>
    <row r="602" spans="31:34" x14ac:dyDescent="0.25">
      <c r="AE602" t="s">
        <v>31</v>
      </c>
      <c r="AF602" t="s">
        <v>44</v>
      </c>
      <c r="AG602" t="s">
        <v>45</v>
      </c>
      <c r="AH602" s="28" t="e">
        <f ca="1">[1]!DXLOOKUP(Worksheet!AF602,Sales[[#This Row],[State]],Sales[[#This Row],[Total Sales]])</f>
        <v>#NAME?</v>
      </c>
    </row>
    <row r="603" spans="31:34" x14ac:dyDescent="0.25">
      <c r="AE603" t="s">
        <v>31</v>
      </c>
      <c r="AF603" t="s">
        <v>44</v>
      </c>
      <c r="AG603" t="s">
        <v>45</v>
      </c>
      <c r="AH603" s="28" t="e">
        <f ca="1">[1]!DXLOOKUP(Worksheet!AF603,Sales[[#This Row],[State]],Sales[[#This Row],[Total Sales]])</f>
        <v>#NAME?</v>
      </c>
    </row>
    <row r="604" spans="31:34" x14ac:dyDescent="0.25">
      <c r="AE604" t="s">
        <v>31</v>
      </c>
      <c r="AF604" t="s">
        <v>44</v>
      </c>
      <c r="AG604" t="s">
        <v>45</v>
      </c>
      <c r="AH604" s="28" t="e">
        <f ca="1">[1]!DXLOOKUP(Worksheet!AF604,Sales[[#This Row],[State]],Sales[[#This Row],[Total Sales]])</f>
        <v>#NAME?</v>
      </c>
    </row>
    <row r="605" spans="31:34" x14ac:dyDescent="0.25">
      <c r="AE605" t="s">
        <v>31</v>
      </c>
      <c r="AF605" t="s">
        <v>44</v>
      </c>
      <c r="AG605" t="s">
        <v>45</v>
      </c>
      <c r="AH605" s="28" t="e">
        <f ca="1">[1]!DXLOOKUP(Worksheet!AF605,Sales[[#This Row],[State]],Sales[[#This Row],[Total Sales]])</f>
        <v>#NAME?</v>
      </c>
    </row>
    <row r="606" spans="31:34" x14ac:dyDescent="0.25">
      <c r="AE606" t="s">
        <v>31</v>
      </c>
      <c r="AF606" t="s">
        <v>44</v>
      </c>
      <c r="AG606" t="s">
        <v>45</v>
      </c>
      <c r="AH606" s="28" t="e">
        <f ca="1">[1]!DXLOOKUP(Worksheet!AF606,Sales[[#This Row],[State]],Sales[[#This Row],[Total Sales]])</f>
        <v>#NAME?</v>
      </c>
    </row>
    <row r="607" spans="31:34" x14ac:dyDescent="0.25">
      <c r="AE607" t="s">
        <v>31</v>
      </c>
      <c r="AF607" t="s">
        <v>44</v>
      </c>
      <c r="AG607" t="s">
        <v>45</v>
      </c>
      <c r="AH607" s="28" t="e">
        <f ca="1">[1]!DXLOOKUP(Worksheet!AF607,Sales[[#This Row],[State]],Sales[[#This Row],[Total Sales]])</f>
        <v>#NAME?</v>
      </c>
    </row>
    <row r="608" spans="31:34" x14ac:dyDescent="0.25">
      <c r="AE608" t="s">
        <v>31</v>
      </c>
      <c r="AF608" t="s">
        <v>44</v>
      </c>
      <c r="AG608" t="s">
        <v>45</v>
      </c>
      <c r="AH608" s="28" t="e">
        <f ca="1">[1]!DXLOOKUP(Worksheet!AF608,Sales[[#This Row],[State]],Sales[[#This Row],[Total Sales]])</f>
        <v>#NAME?</v>
      </c>
    </row>
    <row r="609" spans="31:34" x14ac:dyDescent="0.25">
      <c r="AE609" t="s">
        <v>31</v>
      </c>
      <c r="AF609" t="s">
        <v>44</v>
      </c>
      <c r="AG609" t="s">
        <v>45</v>
      </c>
      <c r="AH609" s="28" t="e">
        <f ca="1">[1]!DXLOOKUP(Worksheet!AF609,Sales[[#This Row],[State]],Sales[[#This Row],[Total Sales]])</f>
        <v>#NAME?</v>
      </c>
    </row>
    <row r="610" spans="31:34" x14ac:dyDescent="0.25">
      <c r="AE610" t="s">
        <v>31</v>
      </c>
      <c r="AF610" t="s">
        <v>44</v>
      </c>
      <c r="AG610" t="s">
        <v>45</v>
      </c>
      <c r="AH610" s="28" t="e">
        <f ca="1">[1]!DXLOOKUP(Worksheet!AF610,Sales[[#This Row],[State]],Sales[[#This Row],[Total Sales]])</f>
        <v>#NAME?</v>
      </c>
    </row>
    <row r="611" spans="31:34" x14ac:dyDescent="0.25">
      <c r="AE611" t="s">
        <v>31</v>
      </c>
      <c r="AF611" t="s">
        <v>44</v>
      </c>
      <c r="AG611" t="s">
        <v>45</v>
      </c>
      <c r="AH611" s="28" t="e">
        <f ca="1">[1]!DXLOOKUP(Worksheet!AF611,Sales[[#This Row],[State]],Sales[[#This Row],[Total Sales]])</f>
        <v>#NAME?</v>
      </c>
    </row>
    <row r="612" spans="31:34" x14ac:dyDescent="0.25">
      <c r="AE612" t="s">
        <v>31</v>
      </c>
      <c r="AF612" t="s">
        <v>44</v>
      </c>
      <c r="AG612" t="s">
        <v>45</v>
      </c>
      <c r="AH612" s="28" t="e">
        <f ca="1">[1]!DXLOOKUP(Worksheet!AF612,Sales[[#This Row],[State]],Sales[[#This Row],[Total Sales]])</f>
        <v>#NAME?</v>
      </c>
    </row>
    <row r="613" spans="31:34" x14ac:dyDescent="0.25">
      <c r="AE613" t="s">
        <v>31</v>
      </c>
      <c r="AF613" t="s">
        <v>44</v>
      </c>
      <c r="AG613" t="s">
        <v>45</v>
      </c>
      <c r="AH613" s="28" t="e">
        <f ca="1">[1]!DXLOOKUP(Worksheet!AF613,Sales[[#This Row],[State]],Sales[[#This Row],[Total Sales]])</f>
        <v>#NAME?</v>
      </c>
    </row>
    <row r="614" spans="31:34" x14ac:dyDescent="0.25">
      <c r="AE614" t="s">
        <v>31</v>
      </c>
      <c r="AF614" t="s">
        <v>44</v>
      </c>
      <c r="AG614" t="s">
        <v>45</v>
      </c>
      <c r="AH614" s="28" t="e">
        <f ca="1">[1]!DXLOOKUP(Worksheet!AF614,Sales[[#This Row],[State]],Sales[[#This Row],[Total Sales]])</f>
        <v>#NAME?</v>
      </c>
    </row>
    <row r="615" spans="31:34" x14ac:dyDescent="0.25">
      <c r="AE615" t="s">
        <v>31</v>
      </c>
      <c r="AF615" t="s">
        <v>44</v>
      </c>
      <c r="AG615" t="s">
        <v>45</v>
      </c>
      <c r="AH615" s="28" t="e">
        <f ca="1">[1]!DXLOOKUP(Worksheet!AF615,Sales[[#This Row],[State]],Sales[[#This Row],[Total Sales]])</f>
        <v>#NAME?</v>
      </c>
    </row>
    <row r="616" spans="31:34" x14ac:dyDescent="0.25">
      <c r="AE616" t="s">
        <v>31</v>
      </c>
      <c r="AF616" t="s">
        <v>44</v>
      </c>
      <c r="AG616" t="s">
        <v>45</v>
      </c>
      <c r="AH616" s="28" t="e">
        <f ca="1">[1]!DXLOOKUP(Worksheet!AF616,Sales[[#This Row],[State]],Sales[[#This Row],[Total Sales]])</f>
        <v>#NAME?</v>
      </c>
    </row>
    <row r="617" spans="31:34" x14ac:dyDescent="0.25">
      <c r="AE617" t="s">
        <v>31</v>
      </c>
      <c r="AF617" t="s">
        <v>44</v>
      </c>
      <c r="AG617" t="s">
        <v>45</v>
      </c>
      <c r="AH617" s="28" t="e">
        <f ca="1">[1]!DXLOOKUP(Worksheet!AF617,Sales[[#This Row],[State]],Sales[[#This Row],[Total Sales]])</f>
        <v>#NAME?</v>
      </c>
    </row>
    <row r="618" spans="31:34" x14ac:dyDescent="0.25">
      <c r="AE618" t="s">
        <v>31</v>
      </c>
      <c r="AF618" t="s">
        <v>44</v>
      </c>
      <c r="AG618" t="s">
        <v>45</v>
      </c>
      <c r="AH618" s="28" t="e">
        <f ca="1">[1]!DXLOOKUP(Worksheet!AF618,Sales[[#This Row],[State]],Sales[[#This Row],[Total Sales]])</f>
        <v>#NAME?</v>
      </c>
    </row>
    <row r="619" spans="31:34" x14ac:dyDescent="0.25">
      <c r="AE619" t="s">
        <v>31</v>
      </c>
      <c r="AF619" t="s">
        <v>44</v>
      </c>
      <c r="AG619" t="s">
        <v>45</v>
      </c>
      <c r="AH619" s="28" t="e">
        <f ca="1">[1]!DXLOOKUP(Worksheet!AF619,Sales[[#This Row],[State]],Sales[[#This Row],[Total Sales]])</f>
        <v>#NAME?</v>
      </c>
    </row>
    <row r="620" spans="31:34" x14ac:dyDescent="0.25">
      <c r="AE620" t="s">
        <v>31</v>
      </c>
      <c r="AF620" t="s">
        <v>44</v>
      </c>
      <c r="AG620" t="s">
        <v>45</v>
      </c>
      <c r="AH620" s="28" t="e">
        <f ca="1">[1]!DXLOOKUP(Worksheet!AF620,Sales[[#This Row],[State]],Sales[[#This Row],[Total Sales]])</f>
        <v>#NAME?</v>
      </c>
    </row>
    <row r="621" spans="31:34" x14ac:dyDescent="0.25">
      <c r="AE621" t="s">
        <v>31</v>
      </c>
      <c r="AF621" t="s">
        <v>44</v>
      </c>
      <c r="AG621" t="s">
        <v>45</v>
      </c>
      <c r="AH621" s="28" t="e">
        <f ca="1">[1]!DXLOOKUP(Worksheet!AF621,Sales[[#This Row],[State]],Sales[[#This Row],[Total Sales]])</f>
        <v>#NAME?</v>
      </c>
    </row>
    <row r="622" spans="31:34" x14ac:dyDescent="0.25">
      <c r="AE622" t="s">
        <v>31</v>
      </c>
      <c r="AF622" t="s">
        <v>44</v>
      </c>
      <c r="AG622" t="s">
        <v>45</v>
      </c>
      <c r="AH622" s="28" t="e">
        <f ca="1">[1]!DXLOOKUP(Worksheet!AF622,Sales[[#This Row],[State]],Sales[[#This Row],[Total Sales]])</f>
        <v>#NAME?</v>
      </c>
    </row>
    <row r="623" spans="31:34" x14ac:dyDescent="0.25">
      <c r="AE623" t="s">
        <v>31</v>
      </c>
      <c r="AF623" t="s">
        <v>44</v>
      </c>
      <c r="AG623" t="s">
        <v>45</v>
      </c>
      <c r="AH623" s="28" t="e">
        <f ca="1">[1]!DXLOOKUP(Worksheet!AF623,Sales[[#This Row],[State]],Sales[[#This Row],[Total Sales]])</f>
        <v>#NAME?</v>
      </c>
    </row>
    <row r="624" spans="31:34" x14ac:dyDescent="0.25">
      <c r="AE624" t="s">
        <v>31</v>
      </c>
      <c r="AF624" t="s">
        <v>44</v>
      </c>
      <c r="AG624" t="s">
        <v>45</v>
      </c>
      <c r="AH624" s="28" t="e">
        <f ca="1">[1]!DXLOOKUP(Worksheet!AF624,Sales[[#This Row],[State]],Sales[[#This Row],[Total Sales]])</f>
        <v>#NAME?</v>
      </c>
    </row>
    <row r="625" spans="31:34" x14ac:dyDescent="0.25">
      <c r="AE625" t="s">
        <v>31</v>
      </c>
      <c r="AF625" t="s">
        <v>44</v>
      </c>
      <c r="AG625" t="s">
        <v>45</v>
      </c>
      <c r="AH625" s="28" t="e">
        <f ca="1">[1]!DXLOOKUP(Worksheet!AF625,Sales[[#This Row],[State]],Sales[[#This Row],[Total Sales]])</f>
        <v>#NAME?</v>
      </c>
    </row>
    <row r="626" spans="31:34" x14ac:dyDescent="0.25">
      <c r="AE626" t="s">
        <v>31</v>
      </c>
      <c r="AF626" t="s">
        <v>44</v>
      </c>
      <c r="AG626" t="s">
        <v>45</v>
      </c>
      <c r="AH626" s="28" t="e">
        <f ca="1">[1]!DXLOOKUP(Worksheet!AF626,Sales[[#This Row],[State]],Sales[[#This Row],[Total Sales]])</f>
        <v>#NAME?</v>
      </c>
    </row>
    <row r="627" spans="31:34" x14ac:dyDescent="0.25">
      <c r="AE627" t="s">
        <v>31</v>
      </c>
      <c r="AF627" t="s">
        <v>44</v>
      </c>
      <c r="AG627" t="s">
        <v>45</v>
      </c>
      <c r="AH627" s="28" t="e">
        <f ca="1">[1]!DXLOOKUP(Worksheet!AF627,Sales[[#This Row],[State]],Sales[[#This Row],[Total Sales]])</f>
        <v>#NAME?</v>
      </c>
    </row>
    <row r="628" spans="31:34" x14ac:dyDescent="0.25">
      <c r="AE628" t="s">
        <v>31</v>
      </c>
      <c r="AF628" t="s">
        <v>44</v>
      </c>
      <c r="AG628" t="s">
        <v>45</v>
      </c>
      <c r="AH628" s="28" t="e">
        <f ca="1">[1]!DXLOOKUP(Worksheet!AF628,Sales[[#This Row],[State]],Sales[[#This Row],[Total Sales]])</f>
        <v>#NAME?</v>
      </c>
    </row>
    <row r="629" spans="31:34" x14ac:dyDescent="0.25">
      <c r="AE629" t="s">
        <v>31</v>
      </c>
      <c r="AF629" t="s">
        <v>44</v>
      </c>
      <c r="AG629" t="s">
        <v>45</v>
      </c>
      <c r="AH629" s="28" t="e">
        <f ca="1">[1]!DXLOOKUP(Worksheet!AF629,Sales[[#This Row],[State]],Sales[[#This Row],[Total Sales]])</f>
        <v>#NAME?</v>
      </c>
    </row>
    <row r="630" spans="31:34" x14ac:dyDescent="0.25">
      <c r="AE630" t="s">
        <v>31</v>
      </c>
      <c r="AF630" t="s">
        <v>44</v>
      </c>
      <c r="AG630" t="s">
        <v>45</v>
      </c>
      <c r="AH630" s="28" t="e">
        <f ca="1">[1]!DXLOOKUP(Worksheet!AF630,Sales[[#This Row],[State]],Sales[[#This Row],[Total Sales]])</f>
        <v>#NAME?</v>
      </c>
    </row>
    <row r="631" spans="31:34" x14ac:dyDescent="0.25">
      <c r="AE631" t="s">
        <v>31</v>
      </c>
      <c r="AF631" t="s">
        <v>44</v>
      </c>
      <c r="AG631" t="s">
        <v>45</v>
      </c>
      <c r="AH631" s="28" t="e">
        <f ca="1">[1]!DXLOOKUP(Worksheet!AF631,Sales[[#This Row],[State]],Sales[[#This Row],[Total Sales]])</f>
        <v>#NAME?</v>
      </c>
    </row>
    <row r="632" spans="31:34" x14ac:dyDescent="0.25">
      <c r="AE632" t="s">
        <v>31</v>
      </c>
      <c r="AF632" t="s">
        <v>44</v>
      </c>
      <c r="AG632" t="s">
        <v>45</v>
      </c>
      <c r="AH632" s="28" t="e">
        <f ca="1">[1]!DXLOOKUP(Worksheet!AF632,Sales[[#This Row],[State]],Sales[[#This Row],[Total Sales]])</f>
        <v>#NAME?</v>
      </c>
    </row>
    <row r="633" spans="31:34" x14ac:dyDescent="0.25">
      <c r="AE633" t="s">
        <v>31</v>
      </c>
      <c r="AF633" t="s">
        <v>44</v>
      </c>
      <c r="AG633" t="s">
        <v>45</v>
      </c>
      <c r="AH633" s="28" t="e">
        <f ca="1">[1]!DXLOOKUP(Worksheet!AF633,Sales[[#This Row],[State]],Sales[[#This Row],[Total Sales]])</f>
        <v>#NAME?</v>
      </c>
    </row>
    <row r="634" spans="31:34" x14ac:dyDescent="0.25">
      <c r="AE634" t="s">
        <v>31</v>
      </c>
      <c r="AF634" t="s">
        <v>44</v>
      </c>
      <c r="AG634" t="s">
        <v>45</v>
      </c>
      <c r="AH634" s="28" t="e">
        <f ca="1">[1]!DXLOOKUP(Worksheet!AF634,Sales[[#This Row],[State]],Sales[[#This Row],[Total Sales]])</f>
        <v>#NAME?</v>
      </c>
    </row>
    <row r="635" spans="31:34" x14ac:dyDescent="0.25">
      <c r="AE635" t="s">
        <v>31</v>
      </c>
      <c r="AF635" t="s">
        <v>44</v>
      </c>
      <c r="AG635" t="s">
        <v>45</v>
      </c>
      <c r="AH635" s="28" t="e">
        <f ca="1">[1]!DXLOOKUP(Worksheet!AF635,Sales[[#This Row],[State]],Sales[[#This Row],[Total Sales]])</f>
        <v>#NAME?</v>
      </c>
    </row>
    <row r="636" spans="31:34" x14ac:dyDescent="0.25">
      <c r="AE636" t="s">
        <v>31</v>
      </c>
      <c r="AF636" t="s">
        <v>44</v>
      </c>
      <c r="AG636" t="s">
        <v>45</v>
      </c>
      <c r="AH636" s="28" t="e">
        <f ca="1">[1]!DXLOOKUP(Worksheet!AF636,Sales[[#This Row],[State]],Sales[[#This Row],[Total Sales]])</f>
        <v>#NAME?</v>
      </c>
    </row>
    <row r="637" spans="31:34" x14ac:dyDescent="0.25">
      <c r="AE637" t="s">
        <v>31</v>
      </c>
      <c r="AF637" t="s">
        <v>44</v>
      </c>
      <c r="AG637" t="s">
        <v>45</v>
      </c>
      <c r="AH637" s="28" t="e">
        <f ca="1">[1]!DXLOOKUP(Worksheet!AF637,Sales[[#This Row],[State]],Sales[[#This Row],[Total Sales]])</f>
        <v>#NAME?</v>
      </c>
    </row>
    <row r="638" spans="31:34" x14ac:dyDescent="0.25">
      <c r="AE638" t="s">
        <v>31</v>
      </c>
      <c r="AF638" t="s">
        <v>44</v>
      </c>
      <c r="AG638" t="s">
        <v>45</v>
      </c>
      <c r="AH638" s="28" t="e">
        <f ca="1">[1]!DXLOOKUP(Worksheet!AF638,Sales[[#This Row],[State]],Sales[[#This Row],[Total Sales]])</f>
        <v>#NAME?</v>
      </c>
    </row>
    <row r="639" spans="31:34" x14ac:dyDescent="0.25">
      <c r="AE639" t="s">
        <v>31</v>
      </c>
      <c r="AF639" t="s">
        <v>44</v>
      </c>
      <c r="AG639" t="s">
        <v>45</v>
      </c>
      <c r="AH639" s="28" t="e">
        <f ca="1">[1]!DXLOOKUP(Worksheet!AF639,Sales[[#This Row],[State]],Sales[[#This Row],[Total Sales]])</f>
        <v>#NAME?</v>
      </c>
    </row>
    <row r="640" spans="31:34" x14ac:dyDescent="0.25">
      <c r="AE640" t="s">
        <v>31</v>
      </c>
      <c r="AF640" t="s">
        <v>44</v>
      </c>
      <c r="AG640" t="s">
        <v>45</v>
      </c>
      <c r="AH640" s="28" t="e">
        <f ca="1">[1]!DXLOOKUP(Worksheet!AF640,Sales[[#This Row],[State]],Sales[[#This Row],[Total Sales]])</f>
        <v>#NAME?</v>
      </c>
    </row>
    <row r="641" spans="31:34" x14ac:dyDescent="0.25">
      <c r="AE641" t="s">
        <v>31</v>
      </c>
      <c r="AF641" t="s">
        <v>44</v>
      </c>
      <c r="AG641" t="s">
        <v>45</v>
      </c>
      <c r="AH641" s="28" t="e">
        <f ca="1">[1]!DXLOOKUP(Worksheet!AF641,Sales[[#This Row],[State]],Sales[[#This Row],[Total Sales]])</f>
        <v>#NAME?</v>
      </c>
    </row>
    <row r="642" spans="31:34" x14ac:dyDescent="0.25">
      <c r="AE642" t="s">
        <v>31</v>
      </c>
      <c r="AF642" t="s">
        <v>44</v>
      </c>
      <c r="AG642" t="s">
        <v>45</v>
      </c>
      <c r="AH642" s="28" t="e">
        <f ca="1">[1]!DXLOOKUP(Worksheet!AF642,Sales[[#This Row],[State]],Sales[[#This Row],[Total Sales]])</f>
        <v>#NAME?</v>
      </c>
    </row>
    <row r="643" spans="31:34" x14ac:dyDescent="0.25">
      <c r="AE643" t="s">
        <v>31</v>
      </c>
      <c r="AF643" t="s">
        <v>44</v>
      </c>
      <c r="AG643" t="s">
        <v>45</v>
      </c>
      <c r="AH643" s="28" t="e">
        <f ca="1">[1]!DXLOOKUP(Worksheet!AF643,Sales[[#This Row],[State]],Sales[[#This Row],[Total Sales]])</f>
        <v>#NAME?</v>
      </c>
    </row>
    <row r="644" spans="31:34" x14ac:dyDescent="0.25">
      <c r="AE644" t="s">
        <v>31</v>
      </c>
      <c r="AF644" t="s">
        <v>44</v>
      </c>
      <c r="AG644" t="s">
        <v>45</v>
      </c>
      <c r="AH644" s="28" t="e">
        <f ca="1">[1]!DXLOOKUP(Worksheet!AF644,Sales[[#This Row],[State]],Sales[[#This Row],[Total Sales]])</f>
        <v>#NAME?</v>
      </c>
    </row>
    <row r="645" spans="31:34" x14ac:dyDescent="0.25">
      <c r="AE645" t="s">
        <v>31</v>
      </c>
      <c r="AF645" t="s">
        <v>44</v>
      </c>
      <c r="AG645" t="s">
        <v>45</v>
      </c>
      <c r="AH645" s="28" t="e">
        <f ca="1">[1]!DXLOOKUP(Worksheet!AF645,Sales[[#This Row],[State]],Sales[[#This Row],[Total Sales]])</f>
        <v>#NAME?</v>
      </c>
    </row>
    <row r="646" spans="31:34" x14ac:dyDescent="0.25">
      <c r="AE646" t="s">
        <v>31</v>
      </c>
      <c r="AF646" t="s">
        <v>44</v>
      </c>
      <c r="AG646" t="s">
        <v>45</v>
      </c>
      <c r="AH646" s="28" t="e">
        <f ca="1">[1]!DXLOOKUP(Worksheet!AF646,Sales[[#This Row],[State]],Sales[[#This Row],[Total Sales]])</f>
        <v>#NAME?</v>
      </c>
    </row>
    <row r="647" spans="31:34" x14ac:dyDescent="0.25">
      <c r="AE647" t="s">
        <v>31</v>
      </c>
      <c r="AF647" t="s">
        <v>44</v>
      </c>
      <c r="AG647" t="s">
        <v>45</v>
      </c>
      <c r="AH647" s="28" t="e">
        <f ca="1">[1]!DXLOOKUP(Worksheet!AF647,Sales[[#This Row],[State]],Sales[[#This Row],[Total Sales]])</f>
        <v>#NAME?</v>
      </c>
    </row>
    <row r="648" spans="31:34" x14ac:dyDescent="0.25">
      <c r="AE648" t="s">
        <v>31</v>
      </c>
      <c r="AF648" t="s">
        <v>44</v>
      </c>
      <c r="AG648" t="s">
        <v>45</v>
      </c>
      <c r="AH648" s="28" t="e">
        <f ca="1">[1]!DXLOOKUP(Worksheet!AF648,Sales[[#This Row],[State]],Sales[[#This Row],[Total Sales]])</f>
        <v>#NAME?</v>
      </c>
    </row>
    <row r="649" spans="31:34" x14ac:dyDescent="0.25">
      <c r="AE649" t="s">
        <v>31</v>
      </c>
      <c r="AF649" t="s">
        <v>44</v>
      </c>
      <c r="AG649" t="s">
        <v>45</v>
      </c>
      <c r="AH649" s="28" t="e">
        <f ca="1">[1]!DXLOOKUP(Worksheet!AF649,Sales[[#This Row],[State]],Sales[[#This Row],[Total Sales]])</f>
        <v>#NAME?</v>
      </c>
    </row>
    <row r="650" spans="31:34" x14ac:dyDescent="0.25">
      <c r="AE650" t="s">
        <v>31</v>
      </c>
      <c r="AF650" t="s">
        <v>46</v>
      </c>
      <c r="AG650" t="s">
        <v>47</v>
      </c>
      <c r="AH650" s="28" t="e">
        <f ca="1">[1]!DXLOOKUP(Worksheet!AF650,Sales[[#This Row],[State]],Sales[[#This Row],[Total Sales]])</f>
        <v>#NAME?</v>
      </c>
    </row>
    <row r="651" spans="31:34" x14ac:dyDescent="0.25">
      <c r="AE651" t="s">
        <v>31</v>
      </c>
      <c r="AF651" t="s">
        <v>46</v>
      </c>
      <c r="AG651" t="s">
        <v>47</v>
      </c>
      <c r="AH651" s="28" t="e">
        <f ca="1">[1]!DXLOOKUP(Worksheet!AF651,Sales[[#This Row],[State]],Sales[[#This Row],[Total Sales]])</f>
        <v>#NAME?</v>
      </c>
    </row>
    <row r="652" spans="31:34" x14ac:dyDescent="0.25">
      <c r="AE652" t="s">
        <v>31</v>
      </c>
      <c r="AF652" t="s">
        <v>46</v>
      </c>
      <c r="AG652" t="s">
        <v>47</v>
      </c>
      <c r="AH652" s="28" t="e">
        <f ca="1">[1]!DXLOOKUP(Worksheet!AF652,Sales[[#This Row],[State]],Sales[[#This Row],[Total Sales]])</f>
        <v>#NAME?</v>
      </c>
    </row>
    <row r="653" spans="31:34" x14ac:dyDescent="0.25">
      <c r="AE653" t="s">
        <v>31</v>
      </c>
      <c r="AF653" t="s">
        <v>46</v>
      </c>
      <c r="AG653" t="s">
        <v>47</v>
      </c>
      <c r="AH653" s="28" t="e">
        <f ca="1">[1]!DXLOOKUP(Worksheet!AF653,Sales[[#This Row],[State]],Sales[[#This Row],[Total Sales]])</f>
        <v>#NAME?</v>
      </c>
    </row>
    <row r="654" spans="31:34" x14ac:dyDescent="0.25">
      <c r="AE654" t="s">
        <v>31</v>
      </c>
      <c r="AF654" t="s">
        <v>46</v>
      </c>
      <c r="AG654" t="s">
        <v>47</v>
      </c>
      <c r="AH654" s="28" t="e">
        <f ca="1">[1]!DXLOOKUP(Worksheet!AF654,Sales[[#This Row],[State]],Sales[[#This Row],[Total Sales]])</f>
        <v>#NAME?</v>
      </c>
    </row>
    <row r="655" spans="31:34" x14ac:dyDescent="0.25">
      <c r="AE655" t="s">
        <v>31</v>
      </c>
      <c r="AF655" t="s">
        <v>46</v>
      </c>
      <c r="AG655" t="s">
        <v>47</v>
      </c>
      <c r="AH655" s="28" t="e">
        <f ca="1">[1]!DXLOOKUP(Worksheet!AF655,Sales[[#This Row],[State]],Sales[[#This Row],[Total Sales]])</f>
        <v>#NAME?</v>
      </c>
    </row>
    <row r="656" spans="31:34" x14ac:dyDescent="0.25">
      <c r="AE656" t="s">
        <v>31</v>
      </c>
      <c r="AF656" t="s">
        <v>46</v>
      </c>
      <c r="AG656" t="s">
        <v>47</v>
      </c>
      <c r="AH656" s="28" t="e">
        <f ca="1">[1]!DXLOOKUP(Worksheet!AF656,Sales[[#This Row],[State]],Sales[[#This Row],[Total Sales]])</f>
        <v>#NAME?</v>
      </c>
    </row>
    <row r="657" spans="31:34" x14ac:dyDescent="0.25">
      <c r="AE657" t="s">
        <v>31</v>
      </c>
      <c r="AF657" t="s">
        <v>46</v>
      </c>
      <c r="AG657" t="s">
        <v>47</v>
      </c>
      <c r="AH657" s="28" t="e">
        <f ca="1">[1]!DXLOOKUP(Worksheet!AF657,Sales[[#This Row],[State]],Sales[[#This Row],[Total Sales]])</f>
        <v>#NAME?</v>
      </c>
    </row>
    <row r="658" spans="31:34" x14ac:dyDescent="0.25">
      <c r="AE658" t="s">
        <v>31</v>
      </c>
      <c r="AF658" t="s">
        <v>46</v>
      </c>
      <c r="AG658" t="s">
        <v>47</v>
      </c>
      <c r="AH658" s="28" t="e">
        <f ca="1">[1]!DXLOOKUP(Worksheet!AF658,Sales[[#This Row],[State]],Sales[[#This Row],[Total Sales]])</f>
        <v>#NAME?</v>
      </c>
    </row>
    <row r="659" spans="31:34" x14ac:dyDescent="0.25">
      <c r="AE659" t="s">
        <v>31</v>
      </c>
      <c r="AF659" t="s">
        <v>46</v>
      </c>
      <c r="AG659" t="s">
        <v>47</v>
      </c>
      <c r="AH659" s="28" t="e">
        <f ca="1">[1]!DXLOOKUP(Worksheet!AF659,Sales[[#This Row],[State]],Sales[[#This Row],[Total Sales]])</f>
        <v>#NAME?</v>
      </c>
    </row>
    <row r="660" spans="31:34" x14ac:dyDescent="0.25">
      <c r="AE660" t="s">
        <v>31</v>
      </c>
      <c r="AF660" t="s">
        <v>46</v>
      </c>
      <c r="AG660" t="s">
        <v>47</v>
      </c>
      <c r="AH660" s="28" t="e">
        <f ca="1">[1]!DXLOOKUP(Worksheet!AF660,Sales[[#This Row],[State]],Sales[[#This Row],[Total Sales]])</f>
        <v>#NAME?</v>
      </c>
    </row>
    <row r="661" spans="31:34" x14ac:dyDescent="0.25">
      <c r="AE661" t="s">
        <v>31</v>
      </c>
      <c r="AF661" t="s">
        <v>46</v>
      </c>
      <c r="AG661" t="s">
        <v>47</v>
      </c>
      <c r="AH661" s="28" t="e">
        <f ca="1">[1]!DXLOOKUP(Worksheet!AF661,Sales[[#This Row],[State]],Sales[[#This Row],[Total Sales]])</f>
        <v>#NAME?</v>
      </c>
    </row>
    <row r="662" spans="31:34" x14ac:dyDescent="0.25">
      <c r="AE662" t="s">
        <v>31</v>
      </c>
      <c r="AF662" t="s">
        <v>46</v>
      </c>
      <c r="AG662" t="s">
        <v>47</v>
      </c>
      <c r="AH662" s="28" t="e">
        <f ca="1">[1]!DXLOOKUP(Worksheet!AF662,Sales[[#This Row],[State]],Sales[[#This Row],[Total Sales]])</f>
        <v>#NAME?</v>
      </c>
    </row>
    <row r="663" spans="31:34" x14ac:dyDescent="0.25">
      <c r="AE663" t="s">
        <v>31</v>
      </c>
      <c r="AF663" t="s">
        <v>46</v>
      </c>
      <c r="AG663" t="s">
        <v>47</v>
      </c>
      <c r="AH663" s="28" t="e">
        <f ca="1">[1]!DXLOOKUP(Worksheet!AF663,Sales[[#This Row],[State]],Sales[[#This Row],[Total Sales]])</f>
        <v>#NAME?</v>
      </c>
    </row>
    <row r="664" spans="31:34" x14ac:dyDescent="0.25">
      <c r="AE664" t="s">
        <v>31</v>
      </c>
      <c r="AF664" t="s">
        <v>46</v>
      </c>
      <c r="AG664" t="s">
        <v>47</v>
      </c>
      <c r="AH664" s="28" t="e">
        <f ca="1">[1]!DXLOOKUP(Worksheet!AF664,Sales[[#This Row],[State]],Sales[[#This Row],[Total Sales]])</f>
        <v>#NAME?</v>
      </c>
    </row>
    <row r="665" spans="31:34" x14ac:dyDescent="0.25">
      <c r="AE665" t="s">
        <v>31</v>
      </c>
      <c r="AF665" t="s">
        <v>46</v>
      </c>
      <c r="AG665" t="s">
        <v>47</v>
      </c>
      <c r="AH665" s="28" t="e">
        <f ca="1">[1]!DXLOOKUP(Worksheet!AF665,Sales[[#This Row],[State]],Sales[[#This Row],[Total Sales]])</f>
        <v>#NAME?</v>
      </c>
    </row>
    <row r="666" spans="31:34" x14ac:dyDescent="0.25">
      <c r="AE666" t="s">
        <v>31</v>
      </c>
      <c r="AF666" t="s">
        <v>46</v>
      </c>
      <c r="AG666" t="s">
        <v>47</v>
      </c>
      <c r="AH666" s="28" t="e">
        <f ca="1">[1]!DXLOOKUP(Worksheet!AF666,Sales[[#This Row],[State]],Sales[[#This Row],[Total Sales]])</f>
        <v>#NAME?</v>
      </c>
    </row>
    <row r="667" spans="31:34" x14ac:dyDescent="0.25">
      <c r="AE667" t="s">
        <v>31</v>
      </c>
      <c r="AF667" t="s">
        <v>46</v>
      </c>
      <c r="AG667" t="s">
        <v>47</v>
      </c>
      <c r="AH667" s="28" t="e">
        <f ca="1">[1]!DXLOOKUP(Worksheet!AF667,Sales[[#This Row],[State]],Sales[[#This Row],[Total Sales]])</f>
        <v>#NAME?</v>
      </c>
    </row>
    <row r="668" spans="31:34" x14ac:dyDescent="0.25">
      <c r="AE668" t="s">
        <v>31</v>
      </c>
      <c r="AF668" t="s">
        <v>46</v>
      </c>
      <c r="AG668" t="s">
        <v>47</v>
      </c>
      <c r="AH668" s="28" t="e">
        <f ca="1">[1]!DXLOOKUP(Worksheet!AF668,Sales[[#This Row],[State]],Sales[[#This Row],[Total Sales]])</f>
        <v>#NAME?</v>
      </c>
    </row>
    <row r="669" spans="31:34" x14ac:dyDescent="0.25">
      <c r="AE669" t="s">
        <v>31</v>
      </c>
      <c r="AF669" t="s">
        <v>46</v>
      </c>
      <c r="AG669" t="s">
        <v>47</v>
      </c>
      <c r="AH669" s="28" t="e">
        <f ca="1">[1]!DXLOOKUP(Worksheet!AF669,Sales[[#This Row],[State]],Sales[[#This Row],[Total Sales]])</f>
        <v>#NAME?</v>
      </c>
    </row>
    <row r="670" spans="31:34" x14ac:dyDescent="0.25">
      <c r="AE670" t="s">
        <v>31</v>
      </c>
      <c r="AF670" t="s">
        <v>46</v>
      </c>
      <c r="AG670" t="s">
        <v>47</v>
      </c>
      <c r="AH670" s="28" t="e">
        <f ca="1">[1]!DXLOOKUP(Worksheet!AF670,Sales[[#This Row],[State]],Sales[[#This Row],[Total Sales]])</f>
        <v>#NAME?</v>
      </c>
    </row>
    <row r="671" spans="31:34" x14ac:dyDescent="0.25">
      <c r="AE671" t="s">
        <v>31</v>
      </c>
      <c r="AF671" t="s">
        <v>46</v>
      </c>
      <c r="AG671" t="s">
        <v>47</v>
      </c>
      <c r="AH671" s="28" t="e">
        <f ca="1">[1]!DXLOOKUP(Worksheet!AF671,Sales[[#This Row],[State]],Sales[[#This Row],[Total Sales]])</f>
        <v>#NAME?</v>
      </c>
    </row>
    <row r="672" spans="31:34" x14ac:dyDescent="0.25">
      <c r="AE672" t="s">
        <v>31</v>
      </c>
      <c r="AF672" t="s">
        <v>46</v>
      </c>
      <c r="AG672" t="s">
        <v>47</v>
      </c>
      <c r="AH672" s="28" t="e">
        <f ca="1">[1]!DXLOOKUP(Worksheet!AF672,Sales[[#This Row],[State]],Sales[[#This Row],[Total Sales]])</f>
        <v>#NAME?</v>
      </c>
    </row>
    <row r="673" spans="31:34" x14ac:dyDescent="0.25">
      <c r="AE673" t="s">
        <v>31</v>
      </c>
      <c r="AF673" t="s">
        <v>46</v>
      </c>
      <c r="AG673" t="s">
        <v>47</v>
      </c>
      <c r="AH673" s="28" t="e">
        <f ca="1">[1]!DXLOOKUP(Worksheet!AF673,Sales[[#This Row],[State]],Sales[[#This Row],[Total Sales]])</f>
        <v>#NAME?</v>
      </c>
    </row>
    <row r="674" spans="31:34" x14ac:dyDescent="0.25">
      <c r="AE674" t="s">
        <v>31</v>
      </c>
      <c r="AF674" t="s">
        <v>46</v>
      </c>
      <c r="AG674" t="s">
        <v>47</v>
      </c>
      <c r="AH674" s="28" t="e">
        <f ca="1">[1]!DXLOOKUP(Worksheet!AF674,Sales[[#This Row],[State]],Sales[[#This Row],[Total Sales]])</f>
        <v>#NAME?</v>
      </c>
    </row>
    <row r="675" spans="31:34" x14ac:dyDescent="0.25">
      <c r="AE675" t="s">
        <v>31</v>
      </c>
      <c r="AF675" t="s">
        <v>46</v>
      </c>
      <c r="AG675" t="s">
        <v>47</v>
      </c>
      <c r="AH675" s="28" t="e">
        <f ca="1">[1]!DXLOOKUP(Worksheet!AF675,Sales[[#This Row],[State]],Sales[[#This Row],[Total Sales]])</f>
        <v>#NAME?</v>
      </c>
    </row>
    <row r="676" spans="31:34" x14ac:dyDescent="0.25">
      <c r="AE676" t="s">
        <v>31</v>
      </c>
      <c r="AF676" t="s">
        <v>46</v>
      </c>
      <c r="AG676" t="s">
        <v>47</v>
      </c>
      <c r="AH676" s="28" t="e">
        <f ca="1">[1]!DXLOOKUP(Worksheet!AF676,Sales[[#This Row],[State]],Sales[[#This Row],[Total Sales]])</f>
        <v>#NAME?</v>
      </c>
    </row>
    <row r="677" spans="31:34" x14ac:dyDescent="0.25">
      <c r="AE677" t="s">
        <v>31</v>
      </c>
      <c r="AF677" t="s">
        <v>46</v>
      </c>
      <c r="AG677" t="s">
        <v>47</v>
      </c>
      <c r="AH677" s="28" t="e">
        <f ca="1">[1]!DXLOOKUP(Worksheet!AF677,Sales[[#This Row],[State]],Sales[[#This Row],[Total Sales]])</f>
        <v>#NAME?</v>
      </c>
    </row>
    <row r="678" spans="31:34" x14ac:dyDescent="0.25">
      <c r="AE678" t="s">
        <v>31</v>
      </c>
      <c r="AF678" t="s">
        <v>46</v>
      </c>
      <c r="AG678" t="s">
        <v>47</v>
      </c>
      <c r="AH678" s="28" t="e">
        <f ca="1">[1]!DXLOOKUP(Worksheet!AF678,Sales[[#This Row],[State]],Sales[[#This Row],[Total Sales]])</f>
        <v>#NAME?</v>
      </c>
    </row>
    <row r="679" spans="31:34" x14ac:dyDescent="0.25">
      <c r="AE679" t="s">
        <v>31</v>
      </c>
      <c r="AF679" t="s">
        <v>46</v>
      </c>
      <c r="AG679" t="s">
        <v>47</v>
      </c>
      <c r="AH679" s="28" t="e">
        <f ca="1">[1]!DXLOOKUP(Worksheet!AF679,Sales[[#This Row],[State]],Sales[[#This Row],[Total Sales]])</f>
        <v>#NAME?</v>
      </c>
    </row>
    <row r="680" spans="31:34" x14ac:dyDescent="0.25">
      <c r="AE680" t="s">
        <v>31</v>
      </c>
      <c r="AF680" t="s">
        <v>46</v>
      </c>
      <c r="AG680" t="s">
        <v>47</v>
      </c>
      <c r="AH680" s="28" t="e">
        <f ca="1">[1]!DXLOOKUP(Worksheet!AF680,Sales[[#This Row],[State]],Sales[[#This Row],[Total Sales]])</f>
        <v>#NAME?</v>
      </c>
    </row>
    <row r="681" spans="31:34" x14ac:dyDescent="0.25">
      <c r="AE681" t="s">
        <v>31</v>
      </c>
      <c r="AF681" t="s">
        <v>46</v>
      </c>
      <c r="AG681" t="s">
        <v>47</v>
      </c>
      <c r="AH681" s="28" t="e">
        <f ca="1">[1]!DXLOOKUP(Worksheet!AF681,Sales[[#This Row],[State]],Sales[[#This Row],[Total Sales]])</f>
        <v>#NAME?</v>
      </c>
    </row>
    <row r="682" spans="31:34" x14ac:dyDescent="0.25">
      <c r="AE682" t="s">
        <v>31</v>
      </c>
      <c r="AF682" t="s">
        <v>46</v>
      </c>
      <c r="AG682" t="s">
        <v>47</v>
      </c>
      <c r="AH682" s="28" t="e">
        <f ca="1">[1]!DXLOOKUP(Worksheet!AF682,Sales[[#This Row],[State]],Sales[[#This Row],[Total Sales]])</f>
        <v>#NAME?</v>
      </c>
    </row>
    <row r="683" spans="31:34" x14ac:dyDescent="0.25">
      <c r="AE683" t="s">
        <v>31</v>
      </c>
      <c r="AF683" t="s">
        <v>46</v>
      </c>
      <c r="AG683" t="s">
        <v>47</v>
      </c>
      <c r="AH683" s="28" t="e">
        <f ca="1">[1]!DXLOOKUP(Worksheet!AF683,Sales[[#This Row],[State]],Sales[[#This Row],[Total Sales]])</f>
        <v>#NAME?</v>
      </c>
    </row>
    <row r="684" spans="31:34" x14ac:dyDescent="0.25">
      <c r="AE684" t="s">
        <v>31</v>
      </c>
      <c r="AF684" t="s">
        <v>46</v>
      </c>
      <c r="AG684" t="s">
        <v>47</v>
      </c>
      <c r="AH684" s="28" t="e">
        <f ca="1">[1]!DXLOOKUP(Worksheet!AF684,Sales[[#This Row],[State]],Sales[[#This Row],[Total Sales]])</f>
        <v>#NAME?</v>
      </c>
    </row>
    <row r="685" spans="31:34" x14ac:dyDescent="0.25">
      <c r="AE685" t="s">
        <v>31</v>
      </c>
      <c r="AF685" t="s">
        <v>46</v>
      </c>
      <c r="AG685" t="s">
        <v>47</v>
      </c>
      <c r="AH685" s="28" t="e">
        <f ca="1">[1]!DXLOOKUP(Worksheet!AF685,Sales[[#This Row],[State]],Sales[[#This Row],[Total Sales]])</f>
        <v>#NAME?</v>
      </c>
    </row>
    <row r="686" spans="31:34" x14ac:dyDescent="0.25">
      <c r="AE686" t="s">
        <v>31</v>
      </c>
      <c r="AF686" t="s">
        <v>46</v>
      </c>
      <c r="AG686" t="s">
        <v>47</v>
      </c>
      <c r="AH686" s="28" t="e">
        <f ca="1">[1]!DXLOOKUP(Worksheet!AF686,Sales[[#This Row],[State]],Sales[[#This Row],[Total Sales]])</f>
        <v>#NAME?</v>
      </c>
    </row>
    <row r="687" spans="31:34" x14ac:dyDescent="0.25">
      <c r="AE687" t="s">
        <v>31</v>
      </c>
      <c r="AF687" t="s">
        <v>46</v>
      </c>
      <c r="AG687" t="s">
        <v>47</v>
      </c>
      <c r="AH687" s="28" t="e">
        <f ca="1">[1]!DXLOOKUP(Worksheet!AF687,Sales[[#This Row],[State]],Sales[[#This Row],[Total Sales]])</f>
        <v>#NAME?</v>
      </c>
    </row>
    <row r="688" spans="31:34" x14ac:dyDescent="0.25">
      <c r="AE688" t="s">
        <v>31</v>
      </c>
      <c r="AF688" t="s">
        <v>46</v>
      </c>
      <c r="AG688" t="s">
        <v>47</v>
      </c>
      <c r="AH688" s="28" t="e">
        <f ca="1">[1]!DXLOOKUP(Worksheet!AF688,Sales[[#This Row],[State]],Sales[[#This Row],[Total Sales]])</f>
        <v>#NAME?</v>
      </c>
    </row>
    <row r="689" spans="31:34" x14ac:dyDescent="0.25">
      <c r="AE689" t="s">
        <v>31</v>
      </c>
      <c r="AF689" t="s">
        <v>46</v>
      </c>
      <c r="AG689" t="s">
        <v>47</v>
      </c>
      <c r="AH689" s="28" t="e">
        <f ca="1">[1]!DXLOOKUP(Worksheet!AF689,Sales[[#This Row],[State]],Sales[[#This Row],[Total Sales]])</f>
        <v>#NAME?</v>
      </c>
    </row>
    <row r="690" spans="31:34" x14ac:dyDescent="0.25">
      <c r="AE690" t="s">
        <v>31</v>
      </c>
      <c r="AF690" t="s">
        <v>46</v>
      </c>
      <c r="AG690" t="s">
        <v>47</v>
      </c>
      <c r="AH690" s="28" t="e">
        <f ca="1">[1]!DXLOOKUP(Worksheet!AF690,Sales[[#This Row],[State]],Sales[[#This Row],[Total Sales]])</f>
        <v>#NAME?</v>
      </c>
    </row>
    <row r="691" spans="31:34" x14ac:dyDescent="0.25">
      <c r="AE691" t="s">
        <v>31</v>
      </c>
      <c r="AF691" t="s">
        <v>46</v>
      </c>
      <c r="AG691" t="s">
        <v>47</v>
      </c>
      <c r="AH691" s="28" t="e">
        <f ca="1">[1]!DXLOOKUP(Worksheet!AF691,Sales[[#This Row],[State]],Sales[[#This Row],[Total Sales]])</f>
        <v>#NAME?</v>
      </c>
    </row>
    <row r="692" spans="31:34" x14ac:dyDescent="0.25">
      <c r="AE692" t="s">
        <v>31</v>
      </c>
      <c r="AF692" t="s">
        <v>46</v>
      </c>
      <c r="AG692" t="s">
        <v>47</v>
      </c>
      <c r="AH692" s="28" t="e">
        <f ca="1">[1]!DXLOOKUP(Worksheet!AF692,Sales[[#This Row],[State]],Sales[[#This Row],[Total Sales]])</f>
        <v>#NAME?</v>
      </c>
    </row>
    <row r="693" spans="31:34" x14ac:dyDescent="0.25">
      <c r="AE693" t="s">
        <v>31</v>
      </c>
      <c r="AF693" t="s">
        <v>46</v>
      </c>
      <c r="AG693" t="s">
        <v>47</v>
      </c>
      <c r="AH693" s="28" t="e">
        <f ca="1">[1]!DXLOOKUP(Worksheet!AF693,Sales[[#This Row],[State]],Sales[[#This Row],[Total Sales]])</f>
        <v>#NAME?</v>
      </c>
    </row>
    <row r="694" spans="31:34" x14ac:dyDescent="0.25">
      <c r="AE694" t="s">
        <v>31</v>
      </c>
      <c r="AF694" t="s">
        <v>46</v>
      </c>
      <c r="AG694" t="s">
        <v>47</v>
      </c>
      <c r="AH694" s="28" t="e">
        <f ca="1">[1]!DXLOOKUP(Worksheet!AF694,Sales[[#This Row],[State]],Sales[[#This Row],[Total Sales]])</f>
        <v>#NAME?</v>
      </c>
    </row>
    <row r="695" spans="31:34" x14ac:dyDescent="0.25">
      <c r="AE695" t="s">
        <v>31</v>
      </c>
      <c r="AF695" t="s">
        <v>46</v>
      </c>
      <c r="AG695" t="s">
        <v>47</v>
      </c>
      <c r="AH695" s="28" t="e">
        <f ca="1">[1]!DXLOOKUP(Worksheet!AF695,Sales[[#This Row],[State]],Sales[[#This Row],[Total Sales]])</f>
        <v>#NAME?</v>
      </c>
    </row>
    <row r="696" spans="31:34" x14ac:dyDescent="0.25">
      <c r="AE696" t="s">
        <v>31</v>
      </c>
      <c r="AF696" t="s">
        <v>46</v>
      </c>
      <c r="AG696" t="s">
        <v>47</v>
      </c>
      <c r="AH696" s="28" t="e">
        <f ca="1">[1]!DXLOOKUP(Worksheet!AF696,Sales[[#This Row],[State]],Sales[[#This Row],[Total Sales]])</f>
        <v>#NAME?</v>
      </c>
    </row>
    <row r="697" spans="31:34" x14ac:dyDescent="0.25">
      <c r="AE697" t="s">
        <v>31</v>
      </c>
      <c r="AF697" t="s">
        <v>46</v>
      </c>
      <c r="AG697" t="s">
        <v>47</v>
      </c>
      <c r="AH697" s="28" t="e">
        <f ca="1">[1]!DXLOOKUP(Worksheet!AF697,Sales[[#This Row],[State]],Sales[[#This Row],[Total Sales]])</f>
        <v>#NAME?</v>
      </c>
    </row>
    <row r="698" spans="31:34" x14ac:dyDescent="0.25">
      <c r="AE698" t="s">
        <v>31</v>
      </c>
      <c r="AF698" t="s">
        <v>46</v>
      </c>
      <c r="AG698" t="s">
        <v>47</v>
      </c>
      <c r="AH698" s="28" t="e">
        <f ca="1">[1]!DXLOOKUP(Worksheet!AF698,Sales[[#This Row],[State]],Sales[[#This Row],[Total Sales]])</f>
        <v>#NAME?</v>
      </c>
    </row>
    <row r="699" spans="31:34" x14ac:dyDescent="0.25">
      <c r="AE699" t="s">
        <v>31</v>
      </c>
      <c r="AF699" t="s">
        <v>46</v>
      </c>
      <c r="AG699" t="s">
        <v>47</v>
      </c>
      <c r="AH699" s="28" t="e">
        <f ca="1">[1]!DXLOOKUP(Worksheet!AF699,Sales[[#This Row],[State]],Sales[[#This Row],[Total Sales]])</f>
        <v>#NAME?</v>
      </c>
    </row>
    <row r="700" spans="31:34" x14ac:dyDescent="0.25">
      <c r="AE700" t="s">
        <v>31</v>
      </c>
      <c r="AF700" t="s">
        <v>46</v>
      </c>
      <c r="AG700" t="s">
        <v>47</v>
      </c>
      <c r="AH700" s="28" t="e">
        <f ca="1">[1]!DXLOOKUP(Worksheet!AF700,Sales[[#This Row],[State]],Sales[[#This Row],[Total Sales]])</f>
        <v>#NAME?</v>
      </c>
    </row>
    <row r="701" spans="31:34" x14ac:dyDescent="0.25">
      <c r="AE701" t="s">
        <v>31</v>
      </c>
      <c r="AF701" t="s">
        <v>46</v>
      </c>
      <c r="AG701" t="s">
        <v>47</v>
      </c>
      <c r="AH701" s="28" t="e">
        <f ca="1">[1]!DXLOOKUP(Worksheet!AF701,Sales[[#This Row],[State]],Sales[[#This Row],[Total Sales]])</f>
        <v>#NAME?</v>
      </c>
    </row>
    <row r="702" spans="31:34" x14ac:dyDescent="0.25">
      <c r="AE702" t="s">
        <v>31</v>
      </c>
      <c r="AF702" t="s">
        <v>46</v>
      </c>
      <c r="AG702" t="s">
        <v>47</v>
      </c>
      <c r="AH702" s="28" t="e">
        <f ca="1">[1]!DXLOOKUP(Worksheet!AF702,Sales[[#This Row],[State]],Sales[[#This Row],[Total Sales]])</f>
        <v>#NAME?</v>
      </c>
    </row>
    <row r="703" spans="31:34" x14ac:dyDescent="0.25">
      <c r="AE703" t="s">
        <v>31</v>
      </c>
      <c r="AF703" t="s">
        <v>46</v>
      </c>
      <c r="AG703" t="s">
        <v>47</v>
      </c>
      <c r="AH703" s="28" t="e">
        <f ca="1">[1]!DXLOOKUP(Worksheet!AF703,Sales[[#This Row],[State]],Sales[[#This Row],[Total Sales]])</f>
        <v>#NAME?</v>
      </c>
    </row>
    <row r="704" spans="31:34" x14ac:dyDescent="0.25">
      <c r="AE704" t="s">
        <v>31</v>
      </c>
      <c r="AF704" t="s">
        <v>46</v>
      </c>
      <c r="AG704" t="s">
        <v>47</v>
      </c>
      <c r="AH704" s="28" t="e">
        <f ca="1">[1]!DXLOOKUP(Worksheet!AF704,Sales[[#This Row],[State]],Sales[[#This Row],[Total Sales]])</f>
        <v>#NAME?</v>
      </c>
    </row>
    <row r="705" spans="31:34" x14ac:dyDescent="0.25">
      <c r="AE705" t="s">
        <v>31</v>
      </c>
      <c r="AF705" t="s">
        <v>46</v>
      </c>
      <c r="AG705" t="s">
        <v>47</v>
      </c>
      <c r="AH705" s="28" t="e">
        <f ca="1">[1]!DXLOOKUP(Worksheet!AF705,Sales[[#This Row],[State]],Sales[[#This Row],[Total Sales]])</f>
        <v>#NAME?</v>
      </c>
    </row>
    <row r="706" spans="31:34" x14ac:dyDescent="0.25">
      <c r="AE706" t="s">
        <v>31</v>
      </c>
      <c r="AF706" t="s">
        <v>46</v>
      </c>
      <c r="AG706" t="s">
        <v>47</v>
      </c>
      <c r="AH706" s="28" t="e">
        <f ca="1">[1]!DXLOOKUP(Worksheet!AF706,Sales[[#This Row],[State]],Sales[[#This Row],[Total Sales]])</f>
        <v>#NAME?</v>
      </c>
    </row>
    <row r="707" spans="31:34" x14ac:dyDescent="0.25">
      <c r="AE707" t="s">
        <v>31</v>
      </c>
      <c r="AF707" t="s">
        <v>46</v>
      </c>
      <c r="AG707" t="s">
        <v>47</v>
      </c>
      <c r="AH707" s="28" t="e">
        <f ca="1">[1]!DXLOOKUP(Worksheet!AF707,Sales[[#This Row],[State]],Sales[[#This Row],[Total Sales]])</f>
        <v>#NAME?</v>
      </c>
    </row>
    <row r="708" spans="31:34" x14ac:dyDescent="0.25">
      <c r="AE708" t="s">
        <v>31</v>
      </c>
      <c r="AF708" t="s">
        <v>46</v>
      </c>
      <c r="AG708" t="s">
        <v>47</v>
      </c>
      <c r="AH708" s="28" t="e">
        <f ca="1">[1]!DXLOOKUP(Worksheet!AF708,Sales[[#This Row],[State]],Sales[[#This Row],[Total Sales]])</f>
        <v>#NAME?</v>
      </c>
    </row>
    <row r="709" spans="31:34" x14ac:dyDescent="0.25">
      <c r="AE709" t="s">
        <v>31</v>
      </c>
      <c r="AF709" t="s">
        <v>46</v>
      </c>
      <c r="AG709" t="s">
        <v>47</v>
      </c>
      <c r="AH709" s="28" t="e">
        <f ca="1">[1]!DXLOOKUP(Worksheet!AF709,Sales[[#This Row],[State]],Sales[[#This Row],[Total Sales]])</f>
        <v>#NAME?</v>
      </c>
    </row>
    <row r="710" spans="31:34" x14ac:dyDescent="0.25">
      <c r="AE710" t="s">
        <v>31</v>
      </c>
      <c r="AF710" t="s">
        <v>46</v>
      </c>
      <c r="AG710" t="s">
        <v>47</v>
      </c>
      <c r="AH710" s="28" t="e">
        <f ca="1">[1]!DXLOOKUP(Worksheet!AF710,Sales[[#This Row],[State]],Sales[[#This Row],[Total Sales]])</f>
        <v>#NAME?</v>
      </c>
    </row>
    <row r="711" spans="31:34" x14ac:dyDescent="0.25">
      <c r="AE711" t="s">
        <v>31</v>
      </c>
      <c r="AF711" t="s">
        <v>46</v>
      </c>
      <c r="AG711" t="s">
        <v>47</v>
      </c>
      <c r="AH711" s="28" t="e">
        <f ca="1">[1]!DXLOOKUP(Worksheet!AF711,Sales[[#This Row],[State]],Sales[[#This Row],[Total Sales]])</f>
        <v>#NAME?</v>
      </c>
    </row>
    <row r="712" spans="31:34" x14ac:dyDescent="0.25">
      <c r="AE712" t="s">
        <v>31</v>
      </c>
      <c r="AF712" t="s">
        <v>46</v>
      </c>
      <c r="AG712" t="s">
        <v>47</v>
      </c>
      <c r="AH712" s="28" t="e">
        <f ca="1">[1]!DXLOOKUP(Worksheet!AF712,Sales[[#This Row],[State]],Sales[[#This Row],[Total Sales]])</f>
        <v>#NAME?</v>
      </c>
    </row>
    <row r="713" spans="31:34" x14ac:dyDescent="0.25">
      <c r="AE713" t="s">
        <v>31</v>
      </c>
      <c r="AF713" t="s">
        <v>46</v>
      </c>
      <c r="AG713" t="s">
        <v>47</v>
      </c>
      <c r="AH713" s="28" t="e">
        <f ca="1">[1]!DXLOOKUP(Worksheet!AF713,Sales[[#This Row],[State]],Sales[[#This Row],[Total Sales]])</f>
        <v>#NAME?</v>
      </c>
    </row>
    <row r="714" spans="31:34" x14ac:dyDescent="0.25">
      <c r="AE714" t="s">
        <v>31</v>
      </c>
      <c r="AF714" t="s">
        <v>46</v>
      </c>
      <c r="AG714" t="s">
        <v>47</v>
      </c>
      <c r="AH714" s="28" t="e">
        <f ca="1">[1]!DXLOOKUP(Worksheet!AF714,Sales[[#This Row],[State]],Sales[[#This Row],[Total Sales]])</f>
        <v>#NAME?</v>
      </c>
    </row>
    <row r="715" spans="31:34" x14ac:dyDescent="0.25">
      <c r="AE715" t="s">
        <v>31</v>
      </c>
      <c r="AF715" t="s">
        <v>46</v>
      </c>
      <c r="AG715" t="s">
        <v>47</v>
      </c>
      <c r="AH715" s="28" t="e">
        <f ca="1">[1]!DXLOOKUP(Worksheet!AF715,Sales[[#This Row],[State]],Sales[[#This Row],[Total Sales]])</f>
        <v>#NAME?</v>
      </c>
    </row>
    <row r="716" spans="31:34" x14ac:dyDescent="0.25">
      <c r="AE716" t="s">
        <v>31</v>
      </c>
      <c r="AF716" t="s">
        <v>46</v>
      </c>
      <c r="AG716" t="s">
        <v>47</v>
      </c>
      <c r="AH716" s="28" t="e">
        <f ca="1">[1]!DXLOOKUP(Worksheet!AF716,Sales[[#This Row],[State]],Sales[[#This Row],[Total Sales]])</f>
        <v>#NAME?</v>
      </c>
    </row>
    <row r="717" spans="31:34" x14ac:dyDescent="0.25">
      <c r="AE717" t="s">
        <v>31</v>
      </c>
      <c r="AF717" t="s">
        <v>46</v>
      </c>
      <c r="AG717" t="s">
        <v>47</v>
      </c>
      <c r="AH717" s="28" t="e">
        <f ca="1">[1]!DXLOOKUP(Worksheet!AF717,Sales[[#This Row],[State]],Sales[[#This Row],[Total Sales]])</f>
        <v>#NAME?</v>
      </c>
    </row>
    <row r="718" spans="31:34" x14ac:dyDescent="0.25">
      <c r="AE718" t="s">
        <v>31</v>
      </c>
      <c r="AF718" t="s">
        <v>46</v>
      </c>
      <c r="AG718" t="s">
        <v>47</v>
      </c>
      <c r="AH718" s="28" t="e">
        <f ca="1">[1]!DXLOOKUP(Worksheet!AF718,Sales[[#This Row],[State]],Sales[[#This Row],[Total Sales]])</f>
        <v>#NAME?</v>
      </c>
    </row>
    <row r="719" spans="31:34" x14ac:dyDescent="0.25">
      <c r="AE719" t="s">
        <v>31</v>
      </c>
      <c r="AF719" t="s">
        <v>46</v>
      </c>
      <c r="AG719" t="s">
        <v>47</v>
      </c>
      <c r="AH719" s="28" t="e">
        <f ca="1">[1]!DXLOOKUP(Worksheet!AF719,Sales[[#This Row],[State]],Sales[[#This Row],[Total Sales]])</f>
        <v>#NAME?</v>
      </c>
    </row>
    <row r="720" spans="31:34" x14ac:dyDescent="0.25">
      <c r="AE720" t="s">
        <v>31</v>
      </c>
      <c r="AF720" t="s">
        <v>46</v>
      </c>
      <c r="AG720" t="s">
        <v>47</v>
      </c>
      <c r="AH720" s="28" t="e">
        <f ca="1">[1]!DXLOOKUP(Worksheet!AF720,Sales[[#This Row],[State]],Sales[[#This Row],[Total Sales]])</f>
        <v>#NAME?</v>
      </c>
    </row>
    <row r="721" spans="31:34" x14ac:dyDescent="0.25">
      <c r="AE721" t="s">
        <v>31</v>
      </c>
      <c r="AF721" t="s">
        <v>46</v>
      </c>
      <c r="AG721" t="s">
        <v>47</v>
      </c>
      <c r="AH721" s="28" t="e">
        <f ca="1">[1]!DXLOOKUP(Worksheet!AF721,Sales[[#This Row],[State]],Sales[[#This Row],[Total Sales]])</f>
        <v>#NAME?</v>
      </c>
    </row>
    <row r="722" spans="31:34" x14ac:dyDescent="0.25">
      <c r="AE722" t="s">
        <v>48</v>
      </c>
      <c r="AF722" t="s">
        <v>49</v>
      </c>
      <c r="AG722" t="s">
        <v>50</v>
      </c>
      <c r="AH722" s="28" t="e">
        <f ca="1">[1]!DXLOOKUP(Worksheet!AF722,Sales[[#This Row],[State]],Sales[[#This Row],[Total Sales]])</f>
        <v>#NAME?</v>
      </c>
    </row>
    <row r="723" spans="31:34" x14ac:dyDescent="0.25">
      <c r="AE723" t="s">
        <v>48</v>
      </c>
      <c r="AF723" t="s">
        <v>49</v>
      </c>
      <c r="AG723" t="s">
        <v>50</v>
      </c>
      <c r="AH723" s="28" t="e">
        <f ca="1">[1]!DXLOOKUP(Worksheet!AF723,Sales[[#This Row],[State]],Sales[[#This Row],[Total Sales]])</f>
        <v>#NAME?</v>
      </c>
    </row>
    <row r="724" spans="31:34" x14ac:dyDescent="0.25">
      <c r="AE724" t="s">
        <v>48</v>
      </c>
      <c r="AF724" t="s">
        <v>49</v>
      </c>
      <c r="AG724" t="s">
        <v>50</v>
      </c>
      <c r="AH724" s="28" t="e">
        <f ca="1">[1]!DXLOOKUP(Worksheet!AF724,Sales[[#This Row],[State]],Sales[[#This Row],[Total Sales]])</f>
        <v>#NAME?</v>
      </c>
    </row>
    <row r="725" spans="31:34" x14ac:dyDescent="0.25">
      <c r="AE725" t="s">
        <v>48</v>
      </c>
      <c r="AF725" t="s">
        <v>49</v>
      </c>
      <c r="AG725" t="s">
        <v>50</v>
      </c>
      <c r="AH725" s="28" t="e">
        <f ca="1">[1]!DXLOOKUP(Worksheet!AF725,Sales[[#This Row],[State]],Sales[[#This Row],[Total Sales]])</f>
        <v>#NAME?</v>
      </c>
    </row>
    <row r="726" spans="31:34" x14ac:dyDescent="0.25">
      <c r="AE726" t="s">
        <v>48</v>
      </c>
      <c r="AF726" t="s">
        <v>49</v>
      </c>
      <c r="AG726" t="s">
        <v>50</v>
      </c>
      <c r="AH726" s="28" t="e">
        <f ca="1">[1]!DXLOOKUP(Worksheet!AF726,Sales[[#This Row],[State]],Sales[[#This Row],[Total Sales]])</f>
        <v>#NAME?</v>
      </c>
    </row>
    <row r="727" spans="31:34" x14ac:dyDescent="0.25">
      <c r="AE727" t="s">
        <v>48</v>
      </c>
      <c r="AF727" t="s">
        <v>49</v>
      </c>
      <c r="AG727" t="s">
        <v>50</v>
      </c>
      <c r="AH727" s="28" t="e">
        <f ca="1">[1]!DXLOOKUP(Worksheet!AF727,Sales[[#This Row],[State]],Sales[[#This Row],[Total Sales]])</f>
        <v>#NAME?</v>
      </c>
    </row>
    <row r="728" spans="31:34" x14ac:dyDescent="0.25">
      <c r="AE728" t="s">
        <v>48</v>
      </c>
      <c r="AF728" t="s">
        <v>49</v>
      </c>
      <c r="AG728" t="s">
        <v>50</v>
      </c>
      <c r="AH728" s="28" t="e">
        <f ca="1">[1]!DXLOOKUP(Worksheet!AF728,Sales[[#This Row],[State]],Sales[[#This Row],[Total Sales]])</f>
        <v>#NAME?</v>
      </c>
    </row>
    <row r="729" spans="31:34" x14ac:dyDescent="0.25">
      <c r="AE729" t="s">
        <v>48</v>
      </c>
      <c r="AF729" t="s">
        <v>49</v>
      </c>
      <c r="AG729" t="s">
        <v>50</v>
      </c>
      <c r="AH729" s="28" t="e">
        <f ca="1">[1]!DXLOOKUP(Worksheet!AF729,Sales[[#This Row],[State]],Sales[[#This Row],[Total Sales]])</f>
        <v>#NAME?</v>
      </c>
    </row>
    <row r="730" spans="31:34" x14ac:dyDescent="0.25">
      <c r="AE730" t="s">
        <v>48</v>
      </c>
      <c r="AF730" t="s">
        <v>49</v>
      </c>
      <c r="AG730" t="s">
        <v>50</v>
      </c>
      <c r="AH730" s="28" t="e">
        <f ca="1">[1]!DXLOOKUP(Worksheet!AF730,Sales[[#This Row],[State]],Sales[[#This Row],[Total Sales]])</f>
        <v>#NAME?</v>
      </c>
    </row>
    <row r="731" spans="31:34" x14ac:dyDescent="0.25">
      <c r="AE731" t="s">
        <v>48</v>
      </c>
      <c r="AF731" t="s">
        <v>49</v>
      </c>
      <c r="AG731" t="s">
        <v>50</v>
      </c>
      <c r="AH731" s="28" t="e">
        <f ca="1">[1]!DXLOOKUP(Worksheet!AF731,Sales[[#This Row],[State]],Sales[[#This Row],[Total Sales]])</f>
        <v>#NAME?</v>
      </c>
    </row>
    <row r="732" spans="31:34" x14ac:dyDescent="0.25">
      <c r="AE732" t="s">
        <v>48</v>
      </c>
      <c r="AF732" t="s">
        <v>49</v>
      </c>
      <c r="AG732" t="s">
        <v>50</v>
      </c>
      <c r="AH732" s="28" t="e">
        <f ca="1">[1]!DXLOOKUP(Worksheet!AF732,Sales[[#This Row],[State]],Sales[[#This Row],[Total Sales]])</f>
        <v>#NAME?</v>
      </c>
    </row>
    <row r="733" spans="31:34" x14ac:dyDescent="0.25">
      <c r="AE733" t="s">
        <v>48</v>
      </c>
      <c r="AF733" t="s">
        <v>49</v>
      </c>
      <c r="AG733" t="s">
        <v>50</v>
      </c>
      <c r="AH733" s="28" t="e">
        <f ca="1">[1]!DXLOOKUP(Worksheet!AF733,Sales[[#This Row],[State]],Sales[[#This Row],[Total Sales]])</f>
        <v>#NAME?</v>
      </c>
    </row>
    <row r="734" spans="31:34" x14ac:dyDescent="0.25">
      <c r="AE734" t="s">
        <v>48</v>
      </c>
      <c r="AF734" t="s">
        <v>49</v>
      </c>
      <c r="AG734" t="s">
        <v>50</v>
      </c>
      <c r="AH734" s="28" t="e">
        <f ca="1">[1]!DXLOOKUP(Worksheet!AF734,Sales[[#This Row],[State]],Sales[[#This Row],[Total Sales]])</f>
        <v>#NAME?</v>
      </c>
    </row>
    <row r="735" spans="31:34" x14ac:dyDescent="0.25">
      <c r="AE735" t="s">
        <v>48</v>
      </c>
      <c r="AF735" t="s">
        <v>49</v>
      </c>
      <c r="AG735" t="s">
        <v>50</v>
      </c>
      <c r="AH735" s="28" t="e">
        <f ca="1">[1]!DXLOOKUP(Worksheet!AF735,Sales[[#This Row],[State]],Sales[[#This Row],[Total Sales]])</f>
        <v>#NAME?</v>
      </c>
    </row>
    <row r="736" spans="31:34" x14ac:dyDescent="0.25">
      <c r="AE736" t="s">
        <v>48</v>
      </c>
      <c r="AF736" t="s">
        <v>49</v>
      </c>
      <c r="AG736" t="s">
        <v>50</v>
      </c>
      <c r="AH736" s="28" t="e">
        <f ca="1">[1]!DXLOOKUP(Worksheet!AF736,Sales[[#This Row],[State]],Sales[[#This Row],[Total Sales]])</f>
        <v>#NAME?</v>
      </c>
    </row>
    <row r="737" spans="31:34" x14ac:dyDescent="0.25">
      <c r="AE737" t="s">
        <v>48</v>
      </c>
      <c r="AF737" t="s">
        <v>49</v>
      </c>
      <c r="AG737" t="s">
        <v>50</v>
      </c>
      <c r="AH737" s="28" t="e">
        <f ca="1">[1]!DXLOOKUP(Worksheet!AF737,Sales[[#This Row],[State]],Sales[[#This Row],[Total Sales]])</f>
        <v>#NAME?</v>
      </c>
    </row>
    <row r="738" spans="31:34" x14ac:dyDescent="0.25">
      <c r="AE738" t="s">
        <v>48</v>
      </c>
      <c r="AF738" t="s">
        <v>49</v>
      </c>
      <c r="AG738" t="s">
        <v>50</v>
      </c>
      <c r="AH738" s="28" t="e">
        <f ca="1">[1]!DXLOOKUP(Worksheet!AF738,Sales[[#This Row],[State]],Sales[[#This Row],[Total Sales]])</f>
        <v>#NAME?</v>
      </c>
    </row>
    <row r="739" spans="31:34" x14ac:dyDescent="0.25">
      <c r="AE739" t="s">
        <v>48</v>
      </c>
      <c r="AF739" t="s">
        <v>49</v>
      </c>
      <c r="AG739" t="s">
        <v>50</v>
      </c>
      <c r="AH739" s="28" t="e">
        <f ca="1">[1]!DXLOOKUP(Worksheet!AF739,Sales[[#This Row],[State]],Sales[[#This Row],[Total Sales]])</f>
        <v>#NAME?</v>
      </c>
    </row>
    <row r="740" spans="31:34" x14ac:dyDescent="0.25">
      <c r="AE740" t="s">
        <v>48</v>
      </c>
      <c r="AF740" t="s">
        <v>49</v>
      </c>
      <c r="AG740" t="s">
        <v>50</v>
      </c>
      <c r="AH740" s="28" t="e">
        <f ca="1">[1]!DXLOOKUP(Worksheet!AF740,Sales[[#This Row],[State]],Sales[[#This Row],[Total Sales]])</f>
        <v>#NAME?</v>
      </c>
    </row>
    <row r="741" spans="31:34" x14ac:dyDescent="0.25">
      <c r="AE741" t="s">
        <v>48</v>
      </c>
      <c r="AF741" t="s">
        <v>49</v>
      </c>
      <c r="AG741" t="s">
        <v>50</v>
      </c>
      <c r="AH741" s="28" t="e">
        <f ca="1">[1]!DXLOOKUP(Worksheet!AF741,Sales[[#This Row],[State]],Sales[[#This Row],[Total Sales]])</f>
        <v>#NAME?</v>
      </c>
    </row>
    <row r="742" spans="31:34" x14ac:dyDescent="0.25">
      <c r="AE742" t="s">
        <v>48</v>
      </c>
      <c r="AF742" t="s">
        <v>49</v>
      </c>
      <c r="AG742" t="s">
        <v>50</v>
      </c>
      <c r="AH742" s="28" t="e">
        <f ca="1">[1]!DXLOOKUP(Worksheet!AF742,Sales[[#This Row],[State]],Sales[[#This Row],[Total Sales]])</f>
        <v>#NAME?</v>
      </c>
    </row>
    <row r="743" spans="31:34" x14ac:dyDescent="0.25">
      <c r="AE743" t="s">
        <v>48</v>
      </c>
      <c r="AF743" t="s">
        <v>49</v>
      </c>
      <c r="AG743" t="s">
        <v>50</v>
      </c>
      <c r="AH743" s="28" t="e">
        <f ca="1">[1]!DXLOOKUP(Worksheet!AF743,Sales[[#This Row],[State]],Sales[[#This Row],[Total Sales]])</f>
        <v>#NAME?</v>
      </c>
    </row>
    <row r="744" spans="31:34" x14ac:dyDescent="0.25">
      <c r="AE744" t="s">
        <v>48</v>
      </c>
      <c r="AF744" t="s">
        <v>49</v>
      </c>
      <c r="AG744" t="s">
        <v>50</v>
      </c>
      <c r="AH744" s="28" t="e">
        <f ca="1">[1]!DXLOOKUP(Worksheet!AF744,Sales[[#This Row],[State]],Sales[[#This Row],[Total Sales]])</f>
        <v>#NAME?</v>
      </c>
    </row>
    <row r="745" spans="31:34" x14ac:dyDescent="0.25">
      <c r="AE745" t="s">
        <v>48</v>
      </c>
      <c r="AF745" t="s">
        <v>49</v>
      </c>
      <c r="AG745" t="s">
        <v>50</v>
      </c>
      <c r="AH745" s="28" t="e">
        <f ca="1">[1]!DXLOOKUP(Worksheet!AF745,Sales[[#This Row],[State]],Sales[[#This Row],[Total Sales]])</f>
        <v>#NAME?</v>
      </c>
    </row>
    <row r="746" spans="31:34" x14ac:dyDescent="0.25">
      <c r="AE746" t="s">
        <v>48</v>
      </c>
      <c r="AF746" t="s">
        <v>49</v>
      </c>
      <c r="AG746" t="s">
        <v>50</v>
      </c>
      <c r="AH746" s="28" t="e">
        <f ca="1">[1]!DXLOOKUP(Worksheet!AF746,Sales[[#This Row],[State]],Sales[[#This Row],[Total Sales]])</f>
        <v>#NAME?</v>
      </c>
    </row>
    <row r="747" spans="31:34" x14ac:dyDescent="0.25">
      <c r="AE747" t="s">
        <v>48</v>
      </c>
      <c r="AF747" t="s">
        <v>49</v>
      </c>
      <c r="AG747" t="s">
        <v>50</v>
      </c>
      <c r="AH747" s="28" t="e">
        <f ca="1">[1]!DXLOOKUP(Worksheet!AF747,Sales[[#This Row],[State]],Sales[[#This Row],[Total Sales]])</f>
        <v>#NAME?</v>
      </c>
    </row>
    <row r="748" spans="31:34" x14ac:dyDescent="0.25">
      <c r="AE748" t="s">
        <v>48</v>
      </c>
      <c r="AF748" t="s">
        <v>49</v>
      </c>
      <c r="AG748" t="s">
        <v>50</v>
      </c>
      <c r="AH748" s="28" t="e">
        <f ca="1">[1]!DXLOOKUP(Worksheet!AF748,Sales[[#This Row],[State]],Sales[[#This Row],[Total Sales]])</f>
        <v>#NAME?</v>
      </c>
    </row>
    <row r="749" spans="31:34" x14ac:dyDescent="0.25">
      <c r="AE749" t="s">
        <v>48</v>
      </c>
      <c r="AF749" t="s">
        <v>49</v>
      </c>
      <c r="AG749" t="s">
        <v>50</v>
      </c>
      <c r="AH749" s="28" t="e">
        <f ca="1">[1]!DXLOOKUP(Worksheet!AF749,Sales[[#This Row],[State]],Sales[[#This Row],[Total Sales]])</f>
        <v>#NAME?</v>
      </c>
    </row>
    <row r="750" spans="31:34" x14ac:dyDescent="0.25">
      <c r="AE750" t="s">
        <v>48</v>
      </c>
      <c r="AF750" t="s">
        <v>49</v>
      </c>
      <c r="AG750" t="s">
        <v>50</v>
      </c>
      <c r="AH750" s="28" t="e">
        <f ca="1">[1]!DXLOOKUP(Worksheet!AF750,Sales[[#This Row],[State]],Sales[[#This Row],[Total Sales]])</f>
        <v>#NAME?</v>
      </c>
    </row>
    <row r="751" spans="31:34" x14ac:dyDescent="0.25">
      <c r="AE751" t="s">
        <v>48</v>
      </c>
      <c r="AF751" t="s">
        <v>49</v>
      </c>
      <c r="AG751" t="s">
        <v>50</v>
      </c>
      <c r="AH751" s="28" t="e">
        <f ca="1">[1]!DXLOOKUP(Worksheet!AF751,Sales[[#This Row],[State]],Sales[[#This Row],[Total Sales]])</f>
        <v>#NAME?</v>
      </c>
    </row>
    <row r="752" spans="31:34" x14ac:dyDescent="0.25">
      <c r="AE752" t="s">
        <v>48</v>
      </c>
      <c r="AF752" t="s">
        <v>49</v>
      </c>
      <c r="AG752" t="s">
        <v>50</v>
      </c>
      <c r="AH752" s="28" t="e">
        <f ca="1">[1]!DXLOOKUP(Worksheet!AF752,Sales[[#This Row],[State]],Sales[[#This Row],[Total Sales]])</f>
        <v>#NAME?</v>
      </c>
    </row>
    <row r="753" spans="31:34" x14ac:dyDescent="0.25">
      <c r="AE753" t="s">
        <v>48</v>
      </c>
      <c r="AF753" t="s">
        <v>49</v>
      </c>
      <c r="AG753" t="s">
        <v>50</v>
      </c>
      <c r="AH753" s="28" t="e">
        <f ca="1">[1]!DXLOOKUP(Worksheet!AF753,Sales[[#This Row],[State]],Sales[[#This Row],[Total Sales]])</f>
        <v>#NAME?</v>
      </c>
    </row>
    <row r="754" spans="31:34" x14ac:dyDescent="0.25">
      <c r="AE754" t="s">
        <v>48</v>
      </c>
      <c r="AF754" t="s">
        <v>49</v>
      </c>
      <c r="AG754" t="s">
        <v>50</v>
      </c>
      <c r="AH754" s="28" t="e">
        <f ca="1">[1]!DXLOOKUP(Worksheet!AF754,Sales[[#This Row],[State]],Sales[[#This Row],[Total Sales]])</f>
        <v>#NAME?</v>
      </c>
    </row>
    <row r="755" spans="31:34" x14ac:dyDescent="0.25">
      <c r="AE755" t="s">
        <v>48</v>
      </c>
      <c r="AF755" t="s">
        <v>49</v>
      </c>
      <c r="AG755" t="s">
        <v>50</v>
      </c>
      <c r="AH755" s="28" t="e">
        <f ca="1">[1]!DXLOOKUP(Worksheet!AF755,Sales[[#This Row],[State]],Sales[[#This Row],[Total Sales]])</f>
        <v>#NAME?</v>
      </c>
    </row>
    <row r="756" spans="31:34" x14ac:dyDescent="0.25">
      <c r="AE756" t="s">
        <v>48</v>
      </c>
      <c r="AF756" t="s">
        <v>49</v>
      </c>
      <c r="AG756" t="s">
        <v>50</v>
      </c>
      <c r="AH756" s="28" t="e">
        <f ca="1">[1]!DXLOOKUP(Worksheet!AF756,Sales[[#This Row],[State]],Sales[[#This Row],[Total Sales]])</f>
        <v>#NAME?</v>
      </c>
    </row>
    <row r="757" spans="31:34" x14ac:dyDescent="0.25">
      <c r="AE757" t="s">
        <v>48</v>
      </c>
      <c r="AF757" t="s">
        <v>49</v>
      </c>
      <c r="AG757" t="s">
        <v>50</v>
      </c>
      <c r="AH757" s="28" t="e">
        <f ca="1">[1]!DXLOOKUP(Worksheet!AF757,Sales[[#This Row],[State]],Sales[[#This Row],[Total Sales]])</f>
        <v>#NAME?</v>
      </c>
    </row>
    <row r="758" spans="31:34" x14ac:dyDescent="0.25">
      <c r="AE758" t="s">
        <v>48</v>
      </c>
      <c r="AF758" t="s">
        <v>49</v>
      </c>
      <c r="AG758" t="s">
        <v>50</v>
      </c>
      <c r="AH758" s="28" t="e">
        <f ca="1">[1]!DXLOOKUP(Worksheet!AF758,Sales[[#This Row],[State]],Sales[[#This Row],[Total Sales]])</f>
        <v>#NAME?</v>
      </c>
    </row>
    <row r="759" spans="31:34" x14ac:dyDescent="0.25">
      <c r="AE759" t="s">
        <v>48</v>
      </c>
      <c r="AF759" t="s">
        <v>49</v>
      </c>
      <c r="AG759" t="s">
        <v>50</v>
      </c>
      <c r="AH759" s="28" t="e">
        <f ca="1">[1]!DXLOOKUP(Worksheet!AF759,Sales[[#This Row],[State]],Sales[[#This Row],[Total Sales]])</f>
        <v>#NAME?</v>
      </c>
    </row>
    <row r="760" spans="31:34" x14ac:dyDescent="0.25">
      <c r="AE760" t="s">
        <v>48</v>
      </c>
      <c r="AF760" t="s">
        <v>49</v>
      </c>
      <c r="AG760" t="s">
        <v>50</v>
      </c>
      <c r="AH760" s="28" t="e">
        <f ca="1">[1]!DXLOOKUP(Worksheet!AF760,Sales[[#This Row],[State]],Sales[[#This Row],[Total Sales]])</f>
        <v>#NAME?</v>
      </c>
    </row>
    <row r="761" spans="31:34" x14ac:dyDescent="0.25">
      <c r="AE761" t="s">
        <v>48</v>
      </c>
      <c r="AF761" t="s">
        <v>49</v>
      </c>
      <c r="AG761" t="s">
        <v>50</v>
      </c>
      <c r="AH761" s="28" t="e">
        <f ca="1">[1]!DXLOOKUP(Worksheet!AF761,Sales[[#This Row],[State]],Sales[[#This Row],[Total Sales]])</f>
        <v>#NAME?</v>
      </c>
    </row>
    <row r="762" spans="31:34" x14ac:dyDescent="0.25">
      <c r="AE762" t="s">
        <v>48</v>
      </c>
      <c r="AF762" t="s">
        <v>49</v>
      </c>
      <c r="AG762" t="s">
        <v>50</v>
      </c>
      <c r="AH762" s="28" t="e">
        <f ca="1">[1]!DXLOOKUP(Worksheet!AF762,Sales[[#This Row],[State]],Sales[[#This Row],[Total Sales]])</f>
        <v>#NAME?</v>
      </c>
    </row>
    <row r="763" spans="31:34" x14ac:dyDescent="0.25">
      <c r="AE763" t="s">
        <v>48</v>
      </c>
      <c r="AF763" t="s">
        <v>49</v>
      </c>
      <c r="AG763" t="s">
        <v>50</v>
      </c>
      <c r="AH763" s="28" t="e">
        <f ca="1">[1]!DXLOOKUP(Worksheet!AF763,Sales[[#This Row],[State]],Sales[[#This Row],[Total Sales]])</f>
        <v>#NAME?</v>
      </c>
    </row>
    <row r="764" spans="31:34" x14ac:dyDescent="0.25">
      <c r="AE764" t="s">
        <v>48</v>
      </c>
      <c r="AF764" t="s">
        <v>49</v>
      </c>
      <c r="AG764" t="s">
        <v>50</v>
      </c>
      <c r="AH764" s="28" t="e">
        <f ca="1">[1]!DXLOOKUP(Worksheet!AF764,Sales[[#This Row],[State]],Sales[[#This Row],[Total Sales]])</f>
        <v>#NAME?</v>
      </c>
    </row>
    <row r="765" spans="31:34" x14ac:dyDescent="0.25">
      <c r="AE765" t="s">
        <v>48</v>
      </c>
      <c r="AF765" t="s">
        <v>49</v>
      </c>
      <c r="AG765" t="s">
        <v>50</v>
      </c>
      <c r="AH765" s="28" t="e">
        <f ca="1">[1]!DXLOOKUP(Worksheet!AF765,Sales[[#This Row],[State]],Sales[[#This Row],[Total Sales]])</f>
        <v>#NAME?</v>
      </c>
    </row>
    <row r="766" spans="31:34" x14ac:dyDescent="0.25">
      <c r="AE766" t="s">
        <v>48</v>
      </c>
      <c r="AF766" t="s">
        <v>49</v>
      </c>
      <c r="AG766" t="s">
        <v>50</v>
      </c>
      <c r="AH766" s="28" t="e">
        <f ca="1">[1]!DXLOOKUP(Worksheet!AF766,Sales[[#This Row],[State]],Sales[[#This Row],[Total Sales]])</f>
        <v>#NAME?</v>
      </c>
    </row>
    <row r="767" spans="31:34" x14ac:dyDescent="0.25">
      <c r="AE767" t="s">
        <v>48</v>
      </c>
      <c r="AF767" t="s">
        <v>49</v>
      </c>
      <c r="AG767" t="s">
        <v>50</v>
      </c>
      <c r="AH767" s="28" t="e">
        <f ca="1">[1]!DXLOOKUP(Worksheet!AF767,Sales[[#This Row],[State]],Sales[[#This Row],[Total Sales]])</f>
        <v>#NAME?</v>
      </c>
    </row>
    <row r="768" spans="31:34" x14ac:dyDescent="0.25">
      <c r="AE768" t="s">
        <v>48</v>
      </c>
      <c r="AF768" t="s">
        <v>49</v>
      </c>
      <c r="AG768" t="s">
        <v>50</v>
      </c>
      <c r="AH768" s="28" t="e">
        <f ca="1">[1]!DXLOOKUP(Worksheet!AF768,Sales[[#This Row],[State]],Sales[[#This Row],[Total Sales]])</f>
        <v>#NAME?</v>
      </c>
    </row>
    <row r="769" spans="31:34" x14ac:dyDescent="0.25">
      <c r="AE769" t="s">
        <v>48</v>
      </c>
      <c r="AF769" t="s">
        <v>49</v>
      </c>
      <c r="AG769" t="s">
        <v>50</v>
      </c>
      <c r="AH769" s="28" t="e">
        <f ca="1">[1]!DXLOOKUP(Worksheet!AF769,Sales[[#This Row],[State]],Sales[[#This Row],[Total Sales]])</f>
        <v>#NAME?</v>
      </c>
    </row>
    <row r="770" spans="31:34" x14ac:dyDescent="0.25">
      <c r="AE770" t="s">
        <v>48</v>
      </c>
      <c r="AF770" t="s">
        <v>49</v>
      </c>
      <c r="AG770" t="s">
        <v>50</v>
      </c>
      <c r="AH770" s="28" t="e">
        <f ca="1">[1]!DXLOOKUP(Worksheet!AF770,Sales[[#This Row],[State]],Sales[[#This Row],[Total Sales]])</f>
        <v>#NAME?</v>
      </c>
    </row>
    <row r="771" spans="31:34" x14ac:dyDescent="0.25">
      <c r="AE771" t="s">
        <v>48</v>
      </c>
      <c r="AF771" t="s">
        <v>49</v>
      </c>
      <c r="AG771" t="s">
        <v>50</v>
      </c>
      <c r="AH771" s="28" t="e">
        <f ca="1">[1]!DXLOOKUP(Worksheet!AF771,Sales[[#This Row],[State]],Sales[[#This Row],[Total Sales]])</f>
        <v>#NAME?</v>
      </c>
    </row>
    <row r="772" spans="31:34" x14ac:dyDescent="0.25">
      <c r="AE772" t="s">
        <v>48</v>
      </c>
      <c r="AF772" t="s">
        <v>49</v>
      </c>
      <c r="AG772" t="s">
        <v>50</v>
      </c>
      <c r="AH772" s="28" t="e">
        <f ca="1">[1]!DXLOOKUP(Worksheet!AF772,Sales[[#This Row],[State]],Sales[[#This Row],[Total Sales]])</f>
        <v>#NAME?</v>
      </c>
    </row>
    <row r="773" spans="31:34" x14ac:dyDescent="0.25">
      <c r="AE773" t="s">
        <v>48</v>
      </c>
      <c r="AF773" t="s">
        <v>49</v>
      </c>
      <c r="AG773" t="s">
        <v>50</v>
      </c>
      <c r="AH773" s="28" t="e">
        <f ca="1">[1]!DXLOOKUP(Worksheet!AF773,Sales[[#This Row],[State]],Sales[[#This Row],[Total Sales]])</f>
        <v>#NAME?</v>
      </c>
    </row>
    <row r="774" spans="31:34" x14ac:dyDescent="0.25">
      <c r="AE774" t="s">
        <v>48</v>
      </c>
      <c r="AF774" t="s">
        <v>49</v>
      </c>
      <c r="AG774" t="s">
        <v>50</v>
      </c>
      <c r="AH774" s="28" t="e">
        <f ca="1">[1]!DXLOOKUP(Worksheet!AF774,Sales[[#This Row],[State]],Sales[[#This Row],[Total Sales]])</f>
        <v>#NAME?</v>
      </c>
    </row>
    <row r="775" spans="31:34" x14ac:dyDescent="0.25">
      <c r="AE775" t="s">
        <v>48</v>
      </c>
      <c r="AF775" t="s">
        <v>49</v>
      </c>
      <c r="AG775" t="s">
        <v>50</v>
      </c>
      <c r="AH775" s="28" t="e">
        <f ca="1">[1]!DXLOOKUP(Worksheet!AF775,Sales[[#This Row],[State]],Sales[[#This Row],[Total Sales]])</f>
        <v>#NAME?</v>
      </c>
    </row>
    <row r="776" spans="31:34" x14ac:dyDescent="0.25">
      <c r="AE776" t="s">
        <v>48</v>
      </c>
      <c r="AF776" t="s">
        <v>49</v>
      </c>
      <c r="AG776" t="s">
        <v>50</v>
      </c>
      <c r="AH776" s="28" t="e">
        <f ca="1">[1]!DXLOOKUP(Worksheet!AF776,Sales[[#This Row],[State]],Sales[[#This Row],[Total Sales]])</f>
        <v>#NAME?</v>
      </c>
    </row>
    <row r="777" spans="31:34" x14ac:dyDescent="0.25">
      <c r="AE777" t="s">
        <v>48</v>
      </c>
      <c r="AF777" t="s">
        <v>49</v>
      </c>
      <c r="AG777" t="s">
        <v>50</v>
      </c>
      <c r="AH777" s="28" t="e">
        <f ca="1">[1]!DXLOOKUP(Worksheet!AF777,Sales[[#This Row],[State]],Sales[[#This Row],[Total Sales]])</f>
        <v>#NAME?</v>
      </c>
    </row>
    <row r="778" spans="31:34" x14ac:dyDescent="0.25">
      <c r="AE778" t="s">
        <v>48</v>
      </c>
      <c r="AF778" t="s">
        <v>49</v>
      </c>
      <c r="AG778" t="s">
        <v>50</v>
      </c>
      <c r="AH778" s="28" t="e">
        <f ca="1">[1]!DXLOOKUP(Worksheet!AF778,Sales[[#This Row],[State]],Sales[[#This Row],[Total Sales]])</f>
        <v>#NAME?</v>
      </c>
    </row>
    <row r="779" spans="31:34" x14ac:dyDescent="0.25">
      <c r="AE779" t="s">
        <v>48</v>
      </c>
      <c r="AF779" t="s">
        <v>49</v>
      </c>
      <c r="AG779" t="s">
        <v>50</v>
      </c>
      <c r="AH779" s="28" t="e">
        <f ca="1">[1]!DXLOOKUP(Worksheet!AF779,Sales[[#This Row],[State]],Sales[[#This Row],[Total Sales]])</f>
        <v>#NAME?</v>
      </c>
    </row>
    <row r="780" spans="31:34" x14ac:dyDescent="0.25">
      <c r="AE780" t="s">
        <v>48</v>
      </c>
      <c r="AF780" t="s">
        <v>49</v>
      </c>
      <c r="AG780" t="s">
        <v>50</v>
      </c>
      <c r="AH780" s="28" t="e">
        <f ca="1">[1]!DXLOOKUP(Worksheet!AF780,Sales[[#This Row],[State]],Sales[[#This Row],[Total Sales]])</f>
        <v>#NAME?</v>
      </c>
    </row>
    <row r="781" spans="31:34" x14ac:dyDescent="0.25">
      <c r="AE781" t="s">
        <v>48</v>
      </c>
      <c r="AF781" t="s">
        <v>49</v>
      </c>
      <c r="AG781" t="s">
        <v>50</v>
      </c>
      <c r="AH781" s="28" t="e">
        <f ca="1">[1]!DXLOOKUP(Worksheet!AF781,Sales[[#This Row],[State]],Sales[[#This Row],[Total Sales]])</f>
        <v>#NAME?</v>
      </c>
    </row>
    <row r="782" spans="31:34" x14ac:dyDescent="0.25">
      <c r="AE782" t="s">
        <v>48</v>
      </c>
      <c r="AF782" t="s">
        <v>49</v>
      </c>
      <c r="AG782" t="s">
        <v>50</v>
      </c>
      <c r="AH782" s="28" t="e">
        <f ca="1">[1]!DXLOOKUP(Worksheet!AF782,Sales[[#This Row],[State]],Sales[[#This Row],[Total Sales]])</f>
        <v>#NAME?</v>
      </c>
    </row>
    <row r="783" spans="31:34" x14ac:dyDescent="0.25">
      <c r="AE783" t="s">
        <v>48</v>
      </c>
      <c r="AF783" t="s">
        <v>49</v>
      </c>
      <c r="AG783" t="s">
        <v>50</v>
      </c>
      <c r="AH783" s="28" t="e">
        <f ca="1">[1]!DXLOOKUP(Worksheet!AF783,Sales[[#This Row],[State]],Sales[[#This Row],[Total Sales]])</f>
        <v>#NAME?</v>
      </c>
    </row>
    <row r="784" spans="31:34" x14ac:dyDescent="0.25">
      <c r="AE784" t="s">
        <v>48</v>
      </c>
      <c r="AF784" t="s">
        <v>49</v>
      </c>
      <c r="AG784" t="s">
        <v>50</v>
      </c>
      <c r="AH784" s="28" t="e">
        <f ca="1">[1]!DXLOOKUP(Worksheet!AF784,Sales[[#This Row],[State]],Sales[[#This Row],[Total Sales]])</f>
        <v>#NAME?</v>
      </c>
    </row>
    <row r="785" spans="31:34" x14ac:dyDescent="0.25">
      <c r="AE785" t="s">
        <v>48</v>
      </c>
      <c r="AF785" t="s">
        <v>49</v>
      </c>
      <c r="AG785" t="s">
        <v>50</v>
      </c>
      <c r="AH785" s="28" t="e">
        <f ca="1">[1]!DXLOOKUP(Worksheet!AF785,Sales[[#This Row],[State]],Sales[[#This Row],[Total Sales]])</f>
        <v>#NAME?</v>
      </c>
    </row>
    <row r="786" spans="31:34" x14ac:dyDescent="0.25">
      <c r="AE786" t="s">
        <v>48</v>
      </c>
      <c r="AF786" t="s">
        <v>49</v>
      </c>
      <c r="AG786" t="s">
        <v>50</v>
      </c>
      <c r="AH786" s="28" t="e">
        <f ca="1">[1]!DXLOOKUP(Worksheet!AF786,Sales[[#This Row],[State]],Sales[[#This Row],[Total Sales]])</f>
        <v>#NAME?</v>
      </c>
    </row>
    <row r="787" spans="31:34" x14ac:dyDescent="0.25">
      <c r="AE787" t="s">
        <v>48</v>
      </c>
      <c r="AF787" t="s">
        <v>49</v>
      </c>
      <c r="AG787" t="s">
        <v>50</v>
      </c>
      <c r="AH787" s="28" t="e">
        <f ca="1">[1]!DXLOOKUP(Worksheet!AF787,Sales[[#This Row],[State]],Sales[[#This Row],[Total Sales]])</f>
        <v>#NAME?</v>
      </c>
    </row>
    <row r="788" spans="31:34" x14ac:dyDescent="0.25">
      <c r="AE788" t="s">
        <v>48</v>
      </c>
      <c r="AF788" t="s">
        <v>49</v>
      </c>
      <c r="AG788" t="s">
        <v>50</v>
      </c>
      <c r="AH788" s="28" t="e">
        <f ca="1">[1]!DXLOOKUP(Worksheet!AF788,Sales[[#This Row],[State]],Sales[[#This Row],[Total Sales]])</f>
        <v>#NAME?</v>
      </c>
    </row>
    <row r="789" spans="31:34" x14ac:dyDescent="0.25">
      <c r="AE789" t="s">
        <v>48</v>
      </c>
      <c r="AF789" t="s">
        <v>49</v>
      </c>
      <c r="AG789" t="s">
        <v>50</v>
      </c>
      <c r="AH789" s="28" t="e">
        <f ca="1">[1]!DXLOOKUP(Worksheet!AF789,Sales[[#This Row],[State]],Sales[[#This Row],[Total Sales]])</f>
        <v>#NAME?</v>
      </c>
    </row>
    <row r="790" spans="31:34" x14ac:dyDescent="0.25">
      <c r="AE790" t="s">
        <v>48</v>
      </c>
      <c r="AF790" t="s">
        <v>49</v>
      </c>
      <c r="AG790" t="s">
        <v>50</v>
      </c>
      <c r="AH790" s="28" t="e">
        <f ca="1">[1]!DXLOOKUP(Worksheet!AF790,Sales[[#This Row],[State]],Sales[[#This Row],[Total Sales]])</f>
        <v>#NAME?</v>
      </c>
    </row>
    <row r="791" spans="31:34" x14ac:dyDescent="0.25">
      <c r="AE791" t="s">
        <v>48</v>
      </c>
      <c r="AF791" t="s">
        <v>49</v>
      </c>
      <c r="AG791" t="s">
        <v>50</v>
      </c>
      <c r="AH791" s="28" t="e">
        <f ca="1">[1]!DXLOOKUP(Worksheet!AF791,Sales[[#This Row],[State]],Sales[[#This Row],[Total Sales]])</f>
        <v>#NAME?</v>
      </c>
    </row>
    <row r="792" spans="31:34" x14ac:dyDescent="0.25">
      <c r="AE792" t="s">
        <v>48</v>
      </c>
      <c r="AF792" t="s">
        <v>49</v>
      </c>
      <c r="AG792" t="s">
        <v>50</v>
      </c>
      <c r="AH792" s="28" t="e">
        <f ca="1">[1]!DXLOOKUP(Worksheet!AF792,Sales[[#This Row],[State]],Sales[[#This Row],[Total Sales]])</f>
        <v>#NAME?</v>
      </c>
    </row>
    <row r="793" spans="31:34" x14ac:dyDescent="0.25">
      <c r="AE793" t="s">
        <v>48</v>
      </c>
      <c r="AF793" t="s">
        <v>49</v>
      </c>
      <c r="AG793" t="s">
        <v>50</v>
      </c>
      <c r="AH793" s="28" t="e">
        <f ca="1">[1]!DXLOOKUP(Worksheet!AF793,Sales[[#This Row],[State]],Sales[[#This Row],[Total Sales]])</f>
        <v>#NAME?</v>
      </c>
    </row>
    <row r="794" spans="31:34" x14ac:dyDescent="0.25">
      <c r="AE794" t="s">
        <v>36</v>
      </c>
      <c r="AF794" t="s">
        <v>51</v>
      </c>
      <c r="AG794" t="s">
        <v>52</v>
      </c>
      <c r="AH794" s="28" t="e">
        <f ca="1">[1]!DXLOOKUP(Worksheet!AF794,Sales[[#This Row],[State]],Sales[[#This Row],[Total Sales]])</f>
        <v>#NAME?</v>
      </c>
    </row>
    <row r="795" spans="31:34" x14ac:dyDescent="0.25">
      <c r="AE795" t="s">
        <v>36</v>
      </c>
      <c r="AF795" t="s">
        <v>51</v>
      </c>
      <c r="AG795" t="s">
        <v>52</v>
      </c>
      <c r="AH795" s="28" t="e">
        <f ca="1">[1]!DXLOOKUP(Worksheet!AF795,Sales[[#This Row],[State]],Sales[[#This Row],[Total Sales]])</f>
        <v>#NAME?</v>
      </c>
    </row>
    <row r="796" spans="31:34" x14ac:dyDescent="0.25">
      <c r="AE796" t="s">
        <v>36</v>
      </c>
      <c r="AF796" t="s">
        <v>51</v>
      </c>
      <c r="AG796" t="s">
        <v>52</v>
      </c>
      <c r="AH796" s="28" t="e">
        <f ca="1">[1]!DXLOOKUP(Worksheet!AF796,Sales[[#This Row],[State]],Sales[[#This Row],[Total Sales]])</f>
        <v>#NAME?</v>
      </c>
    </row>
    <row r="797" spans="31:34" x14ac:dyDescent="0.25">
      <c r="AE797" t="s">
        <v>36</v>
      </c>
      <c r="AF797" t="s">
        <v>51</v>
      </c>
      <c r="AG797" t="s">
        <v>52</v>
      </c>
      <c r="AH797" s="28" t="e">
        <f ca="1">[1]!DXLOOKUP(Worksheet!AF797,Sales[[#This Row],[State]],Sales[[#This Row],[Total Sales]])</f>
        <v>#NAME?</v>
      </c>
    </row>
    <row r="798" spans="31:34" x14ac:dyDescent="0.25">
      <c r="AE798" t="s">
        <v>36</v>
      </c>
      <c r="AF798" t="s">
        <v>51</v>
      </c>
      <c r="AG798" t="s">
        <v>52</v>
      </c>
      <c r="AH798" s="28" t="e">
        <f ca="1">[1]!DXLOOKUP(Worksheet!AF798,Sales[[#This Row],[State]],Sales[[#This Row],[Total Sales]])</f>
        <v>#NAME?</v>
      </c>
    </row>
    <row r="799" spans="31:34" x14ac:dyDescent="0.25">
      <c r="AE799" t="s">
        <v>36</v>
      </c>
      <c r="AF799" t="s">
        <v>51</v>
      </c>
      <c r="AG799" t="s">
        <v>52</v>
      </c>
      <c r="AH799" s="28" t="e">
        <f ca="1">[1]!DXLOOKUP(Worksheet!AF799,Sales[[#This Row],[State]],Sales[[#This Row],[Total Sales]])</f>
        <v>#NAME?</v>
      </c>
    </row>
    <row r="800" spans="31:34" x14ac:dyDescent="0.25">
      <c r="AE800" t="s">
        <v>36</v>
      </c>
      <c r="AF800" t="s">
        <v>51</v>
      </c>
      <c r="AG800" t="s">
        <v>52</v>
      </c>
      <c r="AH800" s="28" t="e">
        <f ca="1">[1]!DXLOOKUP(Worksheet!AF800,Sales[[#This Row],[State]],Sales[[#This Row],[Total Sales]])</f>
        <v>#NAME?</v>
      </c>
    </row>
    <row r="801" spans="31:34" x14ac:dyDescent="0.25">
      <c r="AE801" t="s">
        <v>36</v>
      </c>
      <c r="AF801" t="s">
        <v>51</v>
      </c>
      <c r="AG801" t="s">
        <v>52</v>
      </c>
      <c r="AH801" s="28" t="e">
        <f ca="1">[1]!DXLOOKUP(Worksheet!AF801,Sales[[#This Row],[State]],Sales[[#This Row],[Total Sales]])</f>
        <v>#NAME?</v>
      </c>
    </row>
    <row r="802" spans="31:34" x14ac:dyDescent="0.25">
      <c r="AE802" t="s">
        <v>36</v>
      </c>
      <c r="AF802" t="s">
        <v>51</v>
      </c>
      <c r="AG802" t="s">
        <v>52</v>
      </c>
      <c r="AH802" s="28" t="e">
        <f ca="1">[1]!DXLOOKUP(Worksheet!AF802,Sales[[#This Row],[State]],Sales[[#This Row],[Total Sales]])</f>
        <v>#NAME?</v>
      </c>
    </row>
    <row r="803" spans="31:34" x14ac:dyDescent="0.25">
      <c r="AE803" t="s">
        <v>36</v>
      </c>
      <c r="AF803" t="s">
        <v>51</v>
      </c>
      <c r="AG803" t="s">
        <v>52</v>
      </c>
      <c r="AH803" s="28" t="e">
        <f ca="1">[1]!DXLOOKUP(Worksheet!AF803,Sales[[#This Row],[State]],Sales[[#This Row],[Total Sales]])</f>
        <v>#NAME?</v>
      </c>
    </row>
    <row r="804" spans="31:34" x14ac:dyDescent="0.25">
      <c r="AE804" t="s">
        <v>36</v>
      </c>
      <c r="AF804" t="s">
        <v>51</v>
      </c>
      <c r="AG804" t="s">
        <v>52</v>
      </c>
      <c r="AH804" s="28" t="e">
        <f ca="1">[1]!DXLOOKUP(Worksheet!AF804,Sales[[#This Row],[State]],Sales[[#This Row],[Total Sales]])</f>
        <v>#NAME?</v>
      </c>
    </row>
    <row r="805" spans="31:34" x14ac:dyDescent="0.25">
      <c r="AE805" t="s">
        <v>36</v>
      </c>
      <c r="AF805" t="s">
        <v>51</v>
      </c>
      <c r="AG805" t="s">
        <v>52</v>
      </c>
      <c r="AH805" s="28" t="e">
        <f ca="1">[1]!DXLOOKUP(Worksheet!AF805,Sales[[#This Row],[State]],Sales[[#This Row],[Total Sales]])</f>
        <v>#NAME?</v>
      </c>
    </row>
    <row r="806" spans="31:34" x14ac:dyDescent="0.25">
      <c r="AE806" t="s">
        <v>36</v>
      </c>
      <c r="AF806" t="s">
        <v>51</v>
      </c>
      <c r="AG806" t="s">
        <v>52</v>
      </c>
      <c r="AH806" s="28" t="e">
        <f ca="1">[1]!DXLOOKUP(Worksheet!AF806,Sales[[#This Row],[State]],Sales[[#This Row],[Total Sales]])</f>
        <v>#NAME?</v>
      </c>
    </row>
    <row r="807" spans="31:34" x14ac:dyDescent="0.25">
      <c r="AE807" t="s">
        <v>36</v>
      </c>
      <c r="AF807" t="s">
        <v>51</v>
      </c>
      <c r="AG807" t="s">
        <v>52</v>
      </c>
      <c r="AH807" s="28" t="e">
        <f ca="1">[1]!DXLOOKUP(Worksheet!AF807,Sales[[#This Row],[State]],Sales[[#This Row],[Total Sales]])</f>
        <v>#NAME?</v>
      </c>
    </row>
    <row r="808" spans="31:34" x14ac:dyDescent="0.25">
      <c r="AE808" t="s">
        <v>36</v>
      </c>
      <c r="AF808" t="s">
        <v>51</v>
      </c>
      <c r="AG808" t="s">
        <v>52</v>
      </c>
      <c r="AH808" s="28" t="e">
        <f ca="1">[1]!DXLOOKUP(Worksheet!AF808,Sales[[#This Row],[State]],Sales[[#This Row],[Total Sales]])</f>
        <v>#NAME?</v>
      </c>
    </row>
    <row r="809" spans="31:34" x14ac:dyDescent="0.25">
      <c r="AE809" t="s">
        <v>36</v>
      </c>
      <c r="AF809" t="s">
        <v>51</v>
      </c>
      <c r="AG809" t="s">
        <v>52</v>
      </c>
      <c r="AH809" s="28" t="e">
        <f ca="1">[1]!DXLOOKUP(Worksheet!AF809,Sales[[#This Row],[State]],Sales[[#This Row],[Total Sales]])</f>
        <v>#NAME?</v>
      </c>
    </row>
    <row r="810" spans="31:34" x14ac:dyDescent="0.25">
      <c r="AE810" t="s">
        <v>36</v>
      </c>
      <c r="AF810" t="s">
        <v>51</v>
      </c>
      <c r="AG810" t="s">
        <v>52</v>
      </c>
      <c r="AH810" s="28" t="e">
        <f ca="1">[1]!DXLOOKUP(Worksheet!AF810,Sales[[#This Row],[State]],Sales[[#This Row],[Total Sales]])</f>
        <v>#NAME?</v>
      </c>
    </row>
    <row r="811" spans="31:34" x14ac:dyDescent="0.25">
      <c r="AE811" t="s">
        <v>36</v>
      </c>
      <c r="AF811" t="s">
        <v>51</v>
      </c>
      <c r="AG811" t="s">
        <v>52</v>
      </c>
      <c r="AH811" s="28" t="e">
        <f ca="1">[1]!DXLOOKUP(Worksheet!AF811,Sales[[#This Row],[State]],Sales[[#This Row],[Total Sales]])</f>
        <v>#NAME?</v>
      </c>
    </row>
    <row r="812" spans="31:34" x14ac:dyDescent="0.25">
      <c r="AE812" t="s">
        <v>36</v>
      </c>
      <c r="AF812" t="s">
        <v>51</v>
      </c>
      <c r="AG812" t="s">
        <v>52</v>
      </c>
      <c r="AH812" s="28" t="e">
        <f ca="1">[1]!DXLOOKUP(Worksheet!AF812,Sales[[#This Row],[State]],Sales[[#This Row],[Total Sales]])</f>
        <v>#NAME?</v>
      </c>
    </row>
    <row r="813" spans="31:34" x14ac:dyDescent="0.25">
      <c r="AE813" t="s">
        <v>36</v>
      </c>
      <c r="AF813" t="s">
        <v>51</v>
      </c>
      <c r="AG813" t="s">
        <v>52</v>
      </c>
      <c r="AH813" s="28" t="e">
        <f ca="1">[1]!DXLOOKUP(Worksheet!AF813,Sales[[#This Row],[State]],Sales[[#This Row],[Total Sales]])</f>
        <v>#NAME?</v>
      </c>
    </row>
    <row r="814" spans="31:34" x14ac:dyDescent="0.25">
      <c r="AE814" t="s">
        <v>36</v>
      </c>
      <c r="AF814" t="s">
        <v>51</v>
      </c>
      <c r="AG814" t="s">
        <v>52</v>
      </c>
      <c r="AH814" s="28" t="e">
        <f ca="1">[1]!DXLOOKUP(Worksheet!AF814,Sales[[#This Row],[State]],Sales[[#This Row],[Total Sales]])</f>
        <v>#NAME?</v>
      </c>
    </row>
    <row r="815" spans="31:34" x14ac:dyDescent="0.25">
      <c r="AE815" t="s">
        <v>36</v>
      </c>
      <c r="AF815" t="s">
        <v>51</v>
      </c>
      <c r="AG815" t="s">
        <v>52</v>
      </c>
      <c r="AH815" s="28" t="e">
        <f ca="1">[1]!DXLOOKUP(Worksheet!AF815,Sales[[#This Row],[State]],Sales[[#This Row],[Total Sales]])</f>
        <v>#NAME?</v>
      </c>
    </row>
    <row r="816" spans="31:34" x14ac:dyDescent="0.25">
      <c r="AE816" t="s">
        <v>36</v>
      </c>
      <c r="AF816" t="s">
        <v>51</v>
      </c>
      <c r="AG816" t="s">
        <v>52</v>
      </c>
      <c r="AH816" s="28" t="e">
        <f ca="1">[1]!DXLOOKUP(Worksheet!AF816,Sales[[#This Row],[State]],Sales[[#This Row],[Total Sales]])</f>
        <v>#NAME?</v>
      </c>
    </row>
    <row r="817" spans="31:34" x14ac:dyDescent="0.25">
      <c r="AE817" t="s">
        <v>36</v>
      </c>
      <c r="AF817" t="s">
        <v>51</v>
      </c>
      <c r="AG817" t="s">
        <v>52</v>
      </c>
      <c r="AH817" s="28" t="e">
        <f ca="1">[1]!DXLOOKUP(Worksheet!AF817,Sales[[#This Row],[State]],Sales[[#This Row],[Total Sales]])</f>
        <v>#NAME?</v>
      </c>
    </row>
    <row r="818" spans="31:34" x14ac:dyDescent="0.25">
      <c r="AE818" t="s">
        <v>36</v>
      </c>
      <c r="AF818" t="s">
        <v>51</v>
      </c>
      <c r="AG818" t="s">
        <v>52</v>
      </c>
      <c r="AH818" s="28" t="e">
        <f ca="1">[1]!DXLOOKUP(Worksheet!AF818,Sales[[#This Row],[State]],Sales[[#This Row],[Total Sales]])</f>
        <v>#NAME?</v>
      </c>
    </row>
    <row r="819" spans="31:34" x14ac:dyDescent="0.25">
      <c r="AE819" t="s">
        <v>36</v>
      </c>
      <c r="AF819" t="s">
        <v>51</v>
      </c>
      <c r="AG819" t="s">
        <v>52</v>
      </c>
      <c r="AH819" s="28" t="e">
        <f ca="1">[1]!DXLOOKUP(Worksheet!AF819,Sales[[#This Row],[State]],Sales[[#This Row],[Total Sales]])</f>
        <v>#NAME?</v>
      </c>
    </row>
    <row r="820" spans="31:34" x14ac:dyDescent="0.25">
      <c r="AE820" t="s">
        <v>36</v>
      </c>
      <c r="AF820" t="s">
        <v>51</v>
      </c>
      <c r="AG820" t="s">
        <v>52</v>
      </c>
      <c r="AH820" s="28" t="e">
        <f ca="1">[1]!DXLOOKUP(Worksheet!AF820,Sales[[#This Row],[State]],Sales[[#This Row],[Total Sales]])</f>
        <v>#NAME?</v>
      </c>
    </row>
    <row r="821" spans="31:34" x14ac:dyDescent="0.25">
      <c r="AE821" t="s">
        <v>36</v>
      </c>
      <c r="AF821" t="s">
        <v>51</v>
      </c>
      <c r="AG821" t="s">
        <v>52</v>
      </c>
      <c r="AH821" s="28" t="e">
        <f ca="1">[1]!DXLOOKUP(Worksheet!AF821,Sales[[#This Row],[State]],Sales[[#This Row],[Total Sales]])</f>
        <v>#NAME?</v>
      </c>
    </row>
    <row r="822" spans="31:34" x14ac:dyDescent="0.25">
      <c r="AE822" t="s">
        <v>36</v>
      </c>
      <c r="AF822" t="s">
        <v>51</v>
      </c>
      <c r="AG822" t="s">
        <v>52</v>
      </c>
      <c r="AH822" s="28" t="e">
        <f ca="1">[1]!DXLOOKUP(Worksheet!AF822,Sales[[#This Row],[State]],Sales[[#This Row],[Total Sales]])</f>
        <v>#NAME?</v>
      </c>
    </row>
    <row r="823" spans="31:34" x14ac:dyDescent="0.25">
      <c r="AE823" t="s">
        <v>36</v>
      </c>
      <c r="AF823" t="s">
        <v>51</v>
      </c>
      <c r="AG823" t="s">
        <v>52</v>
      </c>
      <c r="AH823" s="28" t="e">
        <f ca="1">[1]!DXLOOKUP(Worksheet!AF823,Sales[[#This Row],[State]],Sales[[#This Row],[Total Sales]])</f>
        <v>#NAME?</v>
      </c>
    </row>
    <row r="824" spans="31:34" x14ac:dyDescent="0.25">
      <c r="AE824" t="s">
        <v>36</v>
      </c>
      <c r="AF824" t="s">
        <v>51</v>
      </c>
      <c r="AG824" t="s">
        <v>52</v>
      </c>
      <c r="AH824" s="28" t="e">
        <f ca="1">[1]!DXLOOKUP(Worksheet!AF824,Sales[[#This Row],[State]],Sales[[#This Row],[Total Sales]])</f>
        <v>#NAME?</v>
      </c>
    </row>
    <row r="825" spans="31:34" x14ac:dyDescent="0.25">
      <c r="AE825" t="s">
        <v>36</v>
      </c>
      <c r="AF825" t="s">
        <v>51</v>
      </c>
      <c r="AG825" t="s">
        <v>52</v>
      </c>
      <c r="AH825" s="28" t="e">
        <f ca="1">[1]!DXLOOKUP(Worksheet!AF825,Sales[[#This Row],[State]],Sales[[#This Row],[Total Sales]])</f>
        <v>#NAME?</v>
      </c>
    </row>
    <row r="826" spans="31:34" x14ac:dyDescent="0.25">
      <c r="AE826" t="s">
        <v>36</v>
      </c>
      <c r="AF826" t="s">
        <v>51</v>
      </c>
      <c r="AG826" t="s">
        <v>52</v>
      </c>
      <c r="AH826" s="28" t="e">
        <f ca="1">[1]!DXLOOKUP(Worksheet!AF826,Sales[[#This Row],[State]],Sales[[#This Row],[Total Sales]])</f>
        <v>#NAME?</v>
      </c>
    </row>
    <row r="827" spans="31:34" x14ac:dyDescent="0.25">
      <c r="AE827" t="s">
        <v>36</v>
      </c>
      <c r="AF827" t="s">
        <v>51</v>
      </c>
      <c r="AG827" t="s">
        <v>52</v>
      </c>
      <c r="AH827" s="28" t="e">
        <f ca="1">[1]!DXLOOKUP(Worksheet!AF827,Sales[[#This Row],[State]],Sales[[#This Row],[Total Sales]])</f>
        <v>#NAME?</v>
      </c>
    </row>
    <row r="828" spans="31:34" x14ac:dyDescent="0.25">
      <c r="AE828" t="s">
        <v>36</v>
      </c>
      <c r="AF828" t="s">
        <v>51</v>
      </c>
      <c r="AG828" t="s">
        <v>52</v>
      </c>
      <c r="AH828" s="28" t="e">
        <f ca="1">[1]!DXLOOKUP(Worksheet!AF828,Sales[[#This Row],[State]],Sales[[#This Row],[Total Sales]])</f>
        <v>#NAME?</v>
      </c>
    </row>
    <row r="829" spans="31:34" x14ac:dyDescent="0.25">
      <c r="AE829" t="s">
        <v>36</v>
      </c>
      <c r="AF829" t="s">
        <v>51</v>
      </c>
      <c r="AG829" t="s">
        <v>52</v>
      </c>
      <c r="AH829" s="28" t="e">
        <f ca="1">[1]!DXLOOKUP(Worksheet!AF829,Sales[[#This Row],[State]],Sales[[#This Row],[Total Sales]])</f>
        <v>#NAME?</v>
      </c>
    </row>
    <row r="830" spans="31:34" x14ac:dyDescent="0.25">
      <c r="AE830" t="s">
        <v>36</v>
      </c>
      <c r="AF830" t="s">
        <v>51</v>
      </c>
      <c r="AG830" t="s">
        <v>52</v>
      </c>
      <c r="AH830" s="28" t="e">
        <f ca="1">[1]!DXLOOKUP(Worksheet!AF830,Sales[[#This Row],[State]],Sales[[#This Row],[Total Sales]])</f>
        <v>#NAME?</v>
      </c>
    </row>
    <row r="831" spans="31:34" x14ac:dyDescent="0.25">
      <c r="AE831" t="s">
        <v>36</v>
      </c>
      <c r="AF831" t="s">
        <v>51</v>
      </c>
      <c r="AG831" t="s">
        <v>52</v>
      </c>
      <c r="AH831" s="28" t="e">
        <f ca="1">[1]!DXLOOKUP(Worksheet!AF831,Sales[[#This Row],[State]],Sales[[#This Row],[Total Sales]])</f>
        <v>#NAME?</v>
      </c>
    </row>
    <row r="832" spans="31:34" x14ac:dyDescent="0.25">
      <c r="AE832" t="s">
        <v>36</v>
      </c>
      <c r="AF832" t="s">
        <v>51</v>
      </c>
      <c r="AG832" t="s">
        <v>52</v>
      </c>
      <c r="AH832" s="28" t="e">
        <f ca="1">[1]!DXLOOKUP(Worksheet!AF832,Sales[[#This Row],[State]],Sales[[#This Row],[Total Sales]])</f>
        <v>#NAME?</v>
      </c>
    </row>
    <row r="833" spans="31:34" x14ac:dyDescent="0.25">
      <c r="AE833" t="s">
        <v>36</v>
      </c>
      <c r="AF833" t="s">
        <v>51</v>
      </c>
      <c r="AG833" t="s">
        <v>52</v>
      </c>
      <c r="AH833" s="28" t="e">
        <f ca="1">[1]!DXLOOKUP(Worksheet!AF833,Sales[[#This Row],[State]],Sales[[#This Row],[Total Sales]])</f>
        <v>#NAME?</v>
      </c>
    </row>
    <row r="834" spans="31:34" x14ac:dyDescent="0.25">
      <c r="AE834" t="s">
        <v>36</v>
      </c>
      <c r="AF834" t="s">
        <v>51</v>
      </c>
      <c r="AG834" t="s">
        <v>52</v>
      </c>
      <c r="AH834" s="28" t="e">
        <f ca="1">[1]!DXLOOKUP(Worksheet!AF834,Sales[[#This Row],[State]],Sales[[#This Row],[Total Sales]])</f>
        <v>#NAME?</v>
      </c>
    </row>
    <row r="835" spans="31:34" x14ac:dyDescent="0.25">
      <c r="AE835" t="s">
        <v>36</v>
      </c>
      <c r="AF835" t="s">
        <v>51</v>
      </c>
      <c r="AG835" t="s">
        <v>52</v>
      </c>
      <c r="AH835" s="28" t="e">
        <f ca="1">[1]!DXLOOKUP(Worksheet!AF835,Sales[[#This Row],[State]],Sales[[#This Row],[Total Sales]])</f>
        <v>#NAME?</v>
      </c>
    </row>
    <row r="836" spans="31:34" x14ac:dyDescent="0.25">
      <c r="AE836" t="s">
        <v>36</v>
      </c>
      <c r="AF836" t="s">
        <v>51</v>
      </c>
      <c r="AG836" t="s">
        <v>52</v>
      </c>
      <c r="AH836" s="28" t="e">
        <f ca="1">[1]!DXLOOKUP(Worksheet!AF836,Sales[[#This Row],[State]],Sales[[#This Row],[Total Sales]])</f>
        <v>#NAME?</v>
      </c>
    </row>
    <row r="837" spans="31:34" x14ac:dyDescent="0.25">
      <c r="AE837" t="s">
        <v>36</v>
      </c>
      <c r="AF837" t="s">
        <v>51</v>
      </c>
      <c r="AG837" t="s">
        <v>52</v>
      </c>
      <c r="AH837" s="28" t="e">
        <f ca="1">[1]!DXLOOKUP(Worksheet!AF837,Sales[[#This Row],[State]],Sales[[#This Row],[Total Sales]])</f>
        <v>#NAME?</v>
      </c>
    </row>
    <row r="838" spans="31:34" x14ac:dyDescent="0.25">
      <c r="AE838" t="s">
        <v>36</v>
      </c>
      <c r="AF838" t="s">
        <v>51</v>
      </c>
      <c r="AG838" t="s">
        <v>52</v>
      </c>
      <c r="AH838" s="28" t="e">
        <f ca="1">[1]!DXLOOKUP(Worksheet!AF838,Sales[[#This Row],[State]],Sales[[#This Row],[Total Sales]])</f>
        <v>#NAME?</v>
      </c>
    </row>
    <row r="839" spans="31:34" x14ac:dyDescent="0.25">
      <c r="AE839" t="s">
        <v>36</v>
      </c>
      <c r="AF839" t="s">
        <v>51</v>
      </c>
      <c r="AG839" t="s">
        <v>52</v>
      </c>
      <c r="AH839" s="28" t="e">
        <f ca="1">[1]!DXLOOKUP(Worksheet!AF839,Sales[[#This Row],[State]],Sales[[#This Row],[Total Sales]])</f>
        <v>#NAME?</v>
      </c>
    </row>
    <row r="840" spans="31:34" x14ac:dyDescent="0.25">
      <c r="AE840" t="s">
        <v>36</v>
      </c>
      <c r="AF840" t="s">
        <v>51</v>
      </c>
      <c r="AG840" t="s">
        <v>52</v>
      </c>
      <c r="AH840" s="28" t="e">
        <f ca="1">[1]!DXLOOKUP(Worksheet!AF840,Sales[[#This Row],[State]],Sales[[#This Row],[Total Sales]])</f>
        <v>#NAME?</v>
      </c>
    </row>
    <row r="841" spans="31:34" x14ac:dyDescent="0.25">
      <c r="AE841" t="s">
        <v>36</v>
      </c>
      <c r="AF841" t="s">
        <v>51</v>
      </c>
      <c r="AG841" t="s">
        <v>52</v>
      </c>
      <c r="AH841" s="28" t="e">
        <f ca="1">[1]!DXLOOKUP(Worksheet!AF841,Sales[[#This Row],[State]],Sales[[#This Row],[Total Sales]])</f>
        <v>#NAME?</v>
      </c>
    </row>
    <row r="842" spans="31:34" x14ac:dyDescent="0.25">
      <c r="AE842" t="s">
        <v>36</v>
      </c>
      <c r="AF842" t="s">
        <v>51</v>
      </c>
      <c r="AG842" t="s">
        <v>52</v>
      </c>
      <c r="AH842" s="28" t="e">
        <f ca="1">[1]!DXLOOKUP(Worksheet!AF842,Sales[[#This Row],[State]],Sales[[#This Row],[Total Sales]])</f>
        <v>#NAME?</v>
      </c>
    </row>
    <row r="843" spans="31:34" x14ac:dyDescent="0.25">
      <c r="AE843" t="s">
        <v>36</v>
      </c>
      <c r="AF843" t="s">
        <v>51</v>
      </c>
      <c r="AG843" t="s">
        <v>52</v>
      </c>
      <c r="AH843" s="28" t="e">
        <f ca="1">[1]!DXLOOKUP(Worksheet!AF843,Sales[[#This Row],[State]],Sales[[#This Row],[Total Sales]])</f>
        <v>#NAME?</v>
      </c>
    </row>
    <row r="844" spans="31:34" x14ac:dyDescent="0.25">
      <c r="AE844" t="s">
        <v>36</v>
      </c>
      <c r="AF844" t="s">
        <v>51</v>
      </c>
      <c r="AG844" t="s">
        <v>52</v>
      </c>
      <c r="AH844" s="28" t="e">
        <f ca="1">[1]!DXLOOKUP(Worksheet!AF844,Sales[[#This Row],[State]],Sales[[#This Row],[Total Sales]])</f>
        <v>#NAME?</v>
      </c>
    </row>
    <row r="845" spans="31:34" x14ac:dyDescent="0.25">
      <c r="AE845" t="s">
        <v>36</v>
      </c>
      <c r="AF845" t="s">
        <v>51</v>
      </c>
      <c r="AG845" t="s">
        <v>52</v>
      </c>
      <c r="AH845" s="28" t="e">
        <f ca="1">[1]!DXLOOKUP(Worksheet!AF845,Sales[[#This Row],[State]],Sales[[#This Row],[Total Sales]])</f>
        <v>#NAME?</v>
      </c>
    </row>
    <row r="846" spans="31:34" x14ac:dyDescent="0.25">
      <c r="AE846" t="s">
        <v>36</v>
      </c>
      <c r="AF846" t="s">
        <v>51</v>
      </c>
      <c r="AG846" t="s">
        <v>52</v>
      </c>
      <c r="AH846" s="28" t="e">
        <f ca="1">[1]!DXLOOKUP(Worksheet!AF846,Sales[[#This Row],[State]],Sales[[#This Row],[Total Sales]])</f>
        <v>#NAME?</v>
      </c>
    </row>
    <row r="847" spans="31:34" x14ac:dyDescent="0.25">
      <c r="AE847" t="s">
        <v>36</v>
      </c>
      <c r="AF847" t="s">
        <v>51</v>
      </c>
      <c r="AG847" t="s">
        <v>52</v>
      </c>
      <c r="AH847" s="28" t="e">
        <f ca="1">[1]!DXLOOKUP(Worksheet!AF847,Sales[[#This Row],[State]],Sales[[#This Row],[Total Sales]])</f>
        <v>#NAME?</v>
      </c>
    </row>
    <row r="848" spans="31:34" x14ac:dyDescent="0.25">
      <c r="AE848" t="s">
        <v>36</v>
      </c>
      <c r="AF848" t="s">
        <v>51</v>
      </c>
      <c r="AG848" t="s">
        <v>52</v>
      </c>
      <c r="AH848" s="28" t="e">
        <f ca="1">[1]!DXLOOKUP(Worksheet!AF848,Sales[[#This Row],[State]],Sales[[#This Row],[Total Sales]])</f>
        <v>#NAME?</v>
      </c>
    </row>
    <row r="849" spans="31:34" x14ac:dyDescent="0.25">
      <c r="AE849" t="s">
        <v>36</v>
      </c>
      <c r="AF849" t="s">
        <v>51</v>
      </c>
      <c r="AG849" t="s">
        <v>52</v>
      </c>
      <c r="AH849" s="28" t="e">
        <f ca="1">[1]!DXLOOKUP(Worksheet!AF849,Sales[[#This Row],[State]],Sales[[#This Row],[Total Sales]])</f>
        <v>#NAME?</v>
      </c>
    </row>
    <row r="850" spans="31:34" x14ac:dyDescent="0.25">
      <c r="AE850" t="s">
        <v>36</v>
      </c>
      <c r="AF850" t="s">
        <v>51</v>
      </c>
      <c r="AG850" t="s">
        <v>52</v>
      </c>
      <c r="AH850" s="28" t="e">
        <f ca="1">[1]!DXLOOKUP(Worksheet!AF850,Sales[[#This Row],[State]],Sales[[#This Row],[Total Sales]])</f>
        <v>#NAME?</v>
      </c>
    </row>
    <row r="851" spans="31:34" x14ac:dyDescent="0.25">
      <c r="AE851" t="s">
        <v>36</v>
      </c>
      <c r="AF851" t="s">
        <v>51</v>
      </c>
      <c r="AG851" t="s">
        <v>52</v>
      </c>
      <c r="AH851" s="28" t="e">
        <f ca="1">[1]!DXLOOKUP(Worksheet!AF851,Sales[[#This Row],[State]],Sales[[#This Row],[Total Sales]])</f>
        <v>#NAME?</v>
      </c>
    </row>
    <row r="852" spans="31:34" x14ac:dyDescent="0.25">
      <c r="AE852" t="s">
        <v>36</v>
      </c>
      <c r="AF852" t="s">
        <v>51</v>
      </c>
      <c r="AG852" t="s">
        <v>52</v>
      </c>
      <c r="AH852" s="28" t="e">
        <f ca="1">[1]!DXLOOKUP(Worksheet!AF852,Sales[[#This Row],[State]],Sales[[#This Row],[Total Sales]])</f>
        <v>#NAME?</v>
      </c>
    </row>
    <row r="853" spans="31:34" x14ac:dyDescent="0.25">
      <c r="AE853" t="s">
        <v>36</v>
      </c>
      <c r="AF853" t="s">
        <v>51</v>
      </c>
      <c r="AG853" t="s">
        <v>52</v>
      </c>
      <c r="AH853" s="28" t="e">
        <f ca="1">[1]!DXLOOKUP(Worksheet!AF853,Sales[[#This Row],[State]],Sales[[#This Row],[Total Sales]])</f>
        <v>#NAME?</v>
      </c>
    </row>
    <row r="854" spans="31:34" x14ac:dyDescent="0.25">
      <c r="AE854" t="s">
        <v>36</v>
      </c>
      <c r="AF854" t="s">
        <v>51</v>
      </c>
      <c r="AG854" t="s">
        <v>52</v>
      </c>
      <c r="AH854" s="28" t="e">
        <f ca="1">[1]!DXLOOKUP(Worksheet!AF854,Sales[[#This Row],[State]],Sales[[#This Row],[Total Sales]])</f>
        <v>#NAME?</v>
      </c>
    </row>
    <row r="855" spans="31:34" x14ac:dyDescent="0.25">
      <c r="AE855" t="s">
        <v>36</v>
      </c>
      <c r="AF855" t="s">
        <v>51</v>
      </c>
      <c r="AG855" t="s">
        <v>52</v>
      </c>
      <c r="AH855" s="28" t="e">
        <f ca="1">[1]!DXLOOKUP(Worksheet!AF855,Sales[[#This Row],[State]],Sales[[#This Row],[Total Sales]])</f>
        <v>#NAME?</v>
      </c>
    </row>
    <row r="856" spans="31:34" x14ac:dyDescent="0.25">
      <c r="AE856" t="s">
        <v>36</v>
      </c>
      <c r="AF856" t="s">
        <v>51</v>
      </c>
      <c r="AG856" t="s">
        <v>52</v>
      </c>
      <c r="AH856" s="28" t="e">
        <f ca="1">[1]!DXLOOKUP(Worksheet!AF856,Sales[[#This Row],[State]],Sales[[#This Row],[Total Sales]])</f>
        <v>#NAME?</v>
      </c>
    </row>
    <row r="857" spans="31:34" x14ac:dyDescent="0.25">
      <c r="AE857" t="s">
        <v>36</v>
      </c>
      <c r="AF857" t="s">
        <v>51</v>
      </c>
      <c r="AG857" t="s">
        <v>52</v>
      </c>
      <c r="AH857" s="28" t="e">
        <f ca="1">[1]!DXLOOKUP(Worksheet!AF857,Sales[[#This Row],[State]],Sales[[#This Row],[Total Sales]])</f>
        <v>#NAME?</v>
      </c>
    </row>
    <row r="858" spans="31:34" x14ac:dyDescent="0.25">
      <c r="AE858" t="s">
        <v>36</v>
      </c>
      <c r="AF858" t="s">
        <v>51</v>
      </c>
      <c r="AG858" t="s">
        <v>52</v>
      </c>
      <c r="AH858" s="28" t="e">
        <f ca="1">[1]!DXLOOKUP(Worksheet!AF858,Sales[[#This Row],[State]],Sales[[#This Row],[Total Sales]])</f>
        <v>#NAME?</v>
      </c>
    </row>
    <row r="859" spans="31:34" x14ac:dyDescent="0.25">
      <c r="AE859" t="s">
        <v>36</v>
      </c>
      <c r="AF859" t="s">
        <v>51</v>
      </c>
      <c r="AG859" t="s">
        <v>52</v>
      </c>
      <c r="AH859" s="28" t="e">
        <f ca="1">[1]!DXLOOKUP(Worksheet!AF859,Sales[[#This Row],[State]],Sales[[#This Row],[Total Sales]])</f>
        <v>#NAME?</v>
      </c>
    </row>
    <row r="860" spans="31:34" x14ac:dyDescent="0.25">
      <c r="AE860" t="s">
        <v>36</v>
      </c>
      <c r="AF860" t="s">
        <v>51</v>
      </c>
      <c r="AG860" t="s">
        <v>52</v>
      </c>
      <c r="AH860" s="28" t="e">
        <f ca="1">[1]!DXLOOKUP(Worksheet!AF860,Sales[[#This Row],[State]],Sales[[#This Row],[Total Sales]])</f>
        <v>#NAME?</v>
      </c>
    </row>
    <row r="861" spans="31:34" x14ac:dyDescent="0.25">
      <c r="AE861" t="s">
        <v>36</v>
      </c>
      <c r="AF861" t="s">
        <v>51</v>
      </c>
      <c r="AG861" t="s">
        <v>52</v>
      </c>
      <c r="AH861" s="28" t="e">
        <f ca="1">[1]!DXLOOKUP(Worksheet!AF861,Sales[[#This Row],[State]],Sales[[#This Row],[Total Sales]])</f>
        <v>#NAME?</v>
      </c>
    </row>
    <row r="862" spans="31:34" x14ac:dyDescent="0.25">
      <c r="AE862" t="s">
        <v>36</v>
      </c>
      <c r="AF862" t="s">
        <v>51</v>
      </c>
      <c r="AG862" t="s">
        <v>52</v>
      </c>
      <c r="AH862" s="28" t="e">
        <f ca="1">[1]!DXLOOKUP(Worksheet!AF862,Sales[[#This Row],[State]],Sales[[#This Row],[Total Sales]])</f>
        <v>#NAME?</v>
      </c>
    </row>
    <row r="863" spans="31:34" x14ac:dyDescent="0.25">
      <c r="AE863" t="s">
        <v>36</v>
      </c>
      <c r="AF863" t="s">
        <v>51</v>
      </c>
      <c r="AG863" t="s">
        <v>52</v>
      </c>
      <c r="AH863" s="28" t="e">
        <f ca="1">[1]!DXLOOKUP(Worksheet!AF863,Sales[[#This Row],[State]],Sales[[#This Row],[Total Sales]])</f>
        <v>#NAME?</v>
      </c>
    </row>
    <row r="864" spans="31:34" x14ac:dyDescent="0.25">
      <c r="AE864" t="s">
        <v>36</v>
      </c>
      <c r="AF864" t="s">
        <v>51</v>
      </c>
      <c r="AG864" t="s">
        <v>52</v>
      </c>
      <c r="AH864" s="28" t="e">
        <f ca="1">[1]!DXLOOKUP(Worksheet!AF864,Sales[[#This Row],[State]],Sales[[#This Row],[Total Sales]])</f>
        <v>#NAME?</v>
      </c>
    </row>
    <row r="865" spans="31:34" x14ac:dyDescent="0.25">
      <c r="AE865" t="s">
        <v>36</v>
      </c>
      <c r="AF865" t="s">
        <v>51</v>
      </c>
      <c r="AG865" t="s">
        <v>52</v>
      </c>
      <c r="AH865" s="28" t="e">
        <f ca="1">[1]!DXLOOKUP(Worksheet!AF865,Sales[[#This Row],[State]],Sales[[#This Row],[Total Sales]])</f>
        <v>#NAME?</v>
      </c>
    </row>
    <row r="866" spans="31:34" x14ac:dyDescent="0.25">
      <c r="AE866" t="s">
        <v>36</v>
      </c>
      <c r="AF866" t="s">
        <v>53</v>
      </c>
      <c r="AG866" t="s">
        <v>54</v>
      </c>
      <c r="AH866" s="28" t="e">
        <f ca="1">[1]!DXLOOKUP(Worksheet!AF866,Sales[[#This Row],[State]],Sales[[#This Row],[Total Sales]])</f>
        <v>#NAME?</v>
      </c>
    </row>
    <row r="867" spans="31:34" x14ac:dyDescent="0.25">
      <c r="AE867" t="s">
        <v>36</v>
      </c>
      <c r="AF867" t="s">
        <v>53</v>
      </c>
      <c r="AG867" t="s">
        <v>54</v>
      </c>
      <c r="AH867" s="28" t="e">
        <f ca="1">[1]!DXLOOKUP(Worksheet!AF867,Sales[[#This Row],[State]],Sales[[#This Row],[Total Sales]])</f>
        <v>#NAME?</v>
      </c>
    </row>
    <row r="868" spans="31:34" x14ac:dyDescent="0.25">
      <c r="AE868" t="s">
        <v>36</v>
      </c>
      <c r="AF868" t="s">
        <v>53</v>
      </c>
      <c r="AG868" t="s">
        <v>54</v>
      </c>
      <c r="AH868" s="28" t="e">
        <f ca="1">[1]!DXLOOKUP(Worksheet!AF868,Sales[[#This Row],[State]],Sales[[#This Row],[Total Sales]])</f>
        <v>#NAME?</v>
      </c>
    </row>
    <row r="869" spans="31:34" x14ac:dyDescent="0.25">
      <c r="AE869" t="s">
        <v>36</v>
      </c>
      <c r="AF869" t="s">
        <v>53</v>
      </c>
      <c r="AG869" t="s">
        <v>54</v>
      </c>
      <c r="AH869" s="28" t="e">
        <f ca="1">[1]!DXLOOKUP(Worksheet!AF869,Sales[[#This Row],[State]],Sales[[#This Row],[Total Sales]])</f>
        <v>#NAME?</v>
      </c>
    </row>
    <row r="870" spans="31:34" x14ac:dyDescent="0.25">
      <c r="AE870" t="s">
        <v>36</v>
      </c>
      <c r="AF870" t="s">
        <v>53</v>
      </c>
      <c r="AG870" t="s">
        <v>54</v>
      </c>
      <c r="AH870" s="28" t="e">
        <f ca="1">[1]!DXLOOKUP(Worksheet!AF870,Sales[[#This Row],[State]],Sales[[#This Row],[Total Sales]])</f>
        <v>#NAME?</v>
      </c>
    </row>
    <row r="871" spans="31:34" x14ac:dyDescent="0.25">
      <c r="AE871" t="s">
        <v>36</v>
      </c>
      <c r="AF871" t="s">
        <v>53</v>
      </c>
      <c r="AG871" t="s">
        <v>54</v>
      </c>
      <c r="AH871" s="28" t="e">
        <f ca="1">[1]!DXLOOKUP(Worksheet!AF871,Sales[[#This Row],[State]],Sales[[#This Row],[Total Sales]])</f>
        <v>#NAME?</v>
      </c>
    </row>
    <row r="872" spans="31:34" x14ac:dyDescent="0.25">
      <c r="AE872" t="s">
        <v>36</v>
      </c>
      <c r="AF872" t="s">
        <v>53</v>
      </c>
      <c r="AG872" t="s">
        <v>54</v>
      </c>
      <c r="AH872" s="28" t="e">
        <f ca="1">[1]!DXLOOKUP(Worksheet!AF872,Sales[[#This Row],[State]],Sales[[#This Row],[Total Sales]])</f>
        <v>#NAME?</v>
      </c>
    </row>
    <row r="873" spans="31:34" x14ac:dyDescent="0.25">
      <c r="AE873" t="s">
        <v>36</v>
      </c>
      <c r="AF873" t="s">
        <v>53</v>
      </c>
      <c r="AG873" t="s">
        <v>54</v>
      </c>
      <c r="AH873" s="28" t="e">
        <f ca="1">[1]!DXLOOKUP(Worksheet!AF873,Sales[[#This Row],[State]],Sales[[#This Row],[Total Sales]])</f>
        <v>#NAME?</v>
      </c>
    </row>
    <row r="874" spans="31:34" x14ac:dyDescent="0.25">
      <c r="AE874" t="s">
        <v>36</v>
      </c>
      <c r="AF874" t="s">
        <v>53</v>
      </c>
      <c r="AG874" t="s">
        <v>54</v>
      </c>
      <c r="AH874" s="28" t="e">
        <f ca="1">[1]!DXLOOKUP(Worksheet!AF874,Sales[[#This Row],[State]],Sales[[#This Row],[Total Sales]])</f>
        <v>#NAME?</v>
      </c>
    </row>
    <row r="875" spans="31:34" x14ac:dyDescent="0.25">
      <c r="AE875" t="s">
        <v>36</v>
      </c>
      <c r="AF875" t="s">
        <v>53</v>
      </c>
      <c r="AG875" t="s">
        <v>54</v>
      </c>
      <c r="AH875" s="28" t="e">
        <f ca="1">[1]!DXLOOKUP(Worksheet!AF875,Sales[[#This Row],[State]],Sales[[#This Row],[Total Sales]])</f>
        <v>#NAME?</v>
      </c>
    </row>
    <row r="876" spans="31:34" x14ac:dyDescent="0.25">
      <c r="AE876" t="s">
        <v>36</v>
      </c>
      <c r="AF876" t="s">
        <v>53</v>
      </c>
      <c r="AG876" t="s">
        <v>54</v>
      </c>
      <c r="AH876" s="28" t="e">
        <f ca="1">[1]!DXLOOKUP(Worksheet!AF876,Sales[[#This Row],[State]],Sales[[#This Row],[Total Sales]])</f>
        <v>#NAME?</v>
      </c>
    </row>
    <row r="877" spans="31:34" x14ac:dyDescent="0.25">
      <c r="AE877" t="s">
        <v>36</v>
      </c>
      <c r="AF877" t="s">
        <v>53</v>
      </c>
      <c r="AG877" t="s">
        <v>54</v>
      </c>
      <c r="AH877" s="28" t="e">
        <f ca="1">[1]!DXLOOKUP(Worksheet!AF877,Sales[[#This Row],[State]],Sales[[#This Row],[Total Sales]])</f>
        <v>#NAME?</v>
      </c>
    </row>
    <row r="878" spans="31:34" x14ac:dyDescent="0.25">
      <c r="AE878" t="s">
        <v>36</v>
      </c>
      <c r="AF878" t="s">
        <v>53</v>
      </c>
      <c r="AG878" t="s">
        <v>54</v>
      </c>
      <c r="AH878" s="28" t="e">
        <f ca="1">[1]!DXLOOKUP(Worksheet!AF878,Sales[[#This Row],[State]],Sales[[#This Row],[Total Sales]])</f>
        <v>#NAME?</v>
      </c>
    </row>
    <row r="879" spans="31:34" x14ac:dyDescent="0.25">
      <c r="AE879" t="s">
        <v>36</v>
      </c>
      <c r="AF879" t="s">
        <v>53</v>
      </c>
      <c r="AG879" t="s">
        <v>54</v>
      </c>
      <c r="AH879" s="28" t="e">
        <f ca="1">[1]!DXLOOKUP(Worksheet!AF879,Sales[[#This Row],[State]],Sales[[#This Row],[Total Sales]])</f>
        <v>#NAME?</v>
      </c>
    </row>
    <row r="880" spans="31:34" x14ac:dyDescent="0.25">
      <c r="AE880" t="s">
        <v>36</v>
      </c>
      <c r="AF880" t="s">
        <v>53</v>
      </c>
      <c r="AG880" t="s">
        <v>54</v>
      </c>
      <c r="AH880" s="28" t="e">
        <f ca="1">[1]!DXLOOKUP(Worksheet!AF880,Sales[[#This Row],[State]],Sales[[#This Row],[Total Sales]])</f>
        <v>#NAME?</v>
      </c>
    </row>
    <row r="881" spans="31:34" x14ac:dyDescent="0.25">
      <c r="AE881" t="s">
        <v>36</v>
      </c>
      <c r="AF881" t="s">
        <v>53</v>
      </c>
      <c r="AG881" t="s">
        <v>54</v>
      </c>
      <c r="AH881" s="28" t="e">
        <f ca="1">[1]!DXLOOKUP(Worksheet!AF881,Sales[[#This Row],[State]],Sales[[#This Row],[Total Sales]])</f>
        <v>#NAME?</v>
      </c>
    </row>
    <row r="882" spans="31:34" x14ac:dyDescent="0.25">
      <c r="AE882" t="s">
        <v>36</v>
      </c>
      <c r="AF882" t="s">
        <v>53</v>
      </c>
      <c r="AG882" t="s">
        <v>54</v>
      </c>
      <c r="AH882" s="28" t="e">
        <f ca="1">[1]!DXLOOKUP(Worksheet!AF882,Sales[[#This Row],[State]],Sales[[#This Row],[Total Sales]])</f>
        <v>#NAME?</v>
      </c>
    </row>
    <row r="883" spans="31:34" x14ac:dyDescent="0.25">
      <c r="AE883" t="s">
        <v>36</v>
      </c>
      <c r="AF883" t="s">
        <v>53</v>
      </c>
      <c r="AG883" t="s">
        <v>54</v>
      </c>
      <c r="AH883" s="28" t="e">
        <f ca="1">[1]!DXLOOKUP(Worksheet!AF883,Sales[[#This Row],[State]],Sales[[#This Row],[Total Sales]])</f>
        <v>#NAME?</v>
      </c>
    </row>
    <row r="884" spans="31:34" x14ac:dyDescent="0.25">
      <c r="AE884" t="s">
        <v>36</v>
      </c>
      <c r="AF884" t="s">
        <v>53</v>
      </c>
      <c r="AG884" t="s">
        <v>54</v>
      </c>
      <c r="AH884" s="28" t="e">
        <f ca="1">[1]!DXLOOKUP(Worksheet!AF884,Sales[[#This Row],[State]],Sales[[#This Row],[Total Sales]])</f>
        <v>#NAME?</v>
      </c>
    </row>
    <row r="885" spans="31:34" x14ac:dyDescent="0.25">
      <c r="AE885" t="s">
        <v>36</v>
      </c>
      <c r="AF885" t="s">
        <v>53</v>
      </c>
      <c r="AG885" t="s">
        <v>54</v>
      </c>
      <c r="AH885" s="28" t="e">
        <f ca="1">[1]!DXLOOKUP(Worksheet!AF885,Sales[[#This Row],[State]],Sales[[#This Row],[Total Sales]])</f>
        <v>#NAME?</v>
      </c>
    </row>
    <row r="886" spans="31:34" x14ac:dyDescent="0.25">
      <c r="AE886" t="s">
        <v>36</v>
      </c>
      <c r="AF886" t="s">
        <v>53</v>
      </c>
      <c r="AG886" t="s">
        <v>54</v>
      </c>
      <c r="AH886" s="28" t="e">
        <f ca="1">[1]!DXLOOKUP(Worksheet!AF886,Sales[[#This Row],[State]],Sales[[#This Row],[Total Sales]])</f>
        <v>#NAME?</v>
      </c>
    </row>
    <row r="887" spans="31:34" x14ac:dyDescent="0.25">
      <c r="AE887" t="s">
        <v>36</v>
      </c>
      <c r="AF887" t="s">
        <v>53</v>
      </c>
      <c r="AG887" t="s">
        <v>54</v>
      </c>
      <c r="AH887" s="28" t="e">
        <f ca="1">[1]!DXLOOKUP(Worksheet!AF887,Sales[[#This Row],[State]],Sales[[#This Row],[Total Sales]])</f>
        <v>#NAME?</v>
      </c>
    </row>
    <row r="888" spans="31:34" x14ac:dyDescent="0.25">
      <c r="AE888" t="s">
        <v>36</v>
      </c>
      <c r="AF888" t="s">
        <v>53</v>
      </c>
      <c r="AG888" t="s">
        <v>54</v>
      </c>
      <c r="AH888" s="28" t="e">
        <f ca="1">[1]!DXLOOKUP(Worksheet!AF888,Sales[[#This Row],[State]],Sales[[#This Row],[Total Sales]])</f>
        <v>#NAME?</v>
      </c>
    </row>
    <row r="889" spans="31:34" x14ac:dyDescent="0.25">
      <c r="AE889" t="s">
        <v>36</v>
      </c>
      <c r="AF889" t="s">
        <v>53</v>
      </c>
      <c r="AG889" t="s">
        <v>54</v>
      </c>
      <c r="AH889" s="28" t="e">
        <f ca="1">[1]!DXLOOKUP(Worksheet!AF889,Sales[[#This Row],[State]],Sales[[#This Row],[Total Sales]])</f>
        <v>#NAME?</v>
      </c>
    </row>
    <row r="890" spans="31:34" x14ac:dyDescent="0.25">
      <c r="AE890" t="s">
        <v>36</v>
      </c>
      <c r="AF890" t="s">
        <v>53</v>
      </c>
      <c r="AG890" t="s">
        <v>54</v>
      </c>
      <c r="AH890" s="28" t="e">
        <f ca="1">[1]!DXLOOKUP(Worksheet!AF890,Sales[[#This Row],[State]],Sales[[#This Row],[Total Sales]])</f>
        <v>#NAME?</v>
      </c>
    </row>
    <row r="891" spans="31:34" x14ac:dyDescent="0.25">
      <c r="AE891" t="s">
        <v>36</v>
      </c>
      <c r="AF891" t="s">
        <v>53</v>
      </c>
      <c r="AG891" t="s">
        <v>54</v>
      </c>
      <c r="AH891" s="28" t="e">
        <f ca="1">[1]!DXLOOKUP(Worksheet!AF891,Sales[[#This Row],[State]],Sales[[#This Row],[Total Sales]])</f>
        <v>#NAME?</v>
      </c>
    </row>
    <row r="892" spans="31:34" x14ac:dyDescent="0.25">
      <c r="AE892" t="s">
        <v>36</v>
      </c>
      <c r="AF892" t="s">
        <v>53</v>
      </c>
      <c r="AG892" t="s">
        <v>54</v>
      </c>
      <c r="AH892" s="28" t="e">
        <f ca="1">[1]!DXLOOKUP(Worksheet!AF892,Sales[[#This Row],[State]],Sales[[#This Row],[Total Sales]])</f>
        <v>#NAME?</v>
      </c>
    </row>
    <row r="893" spans="31:34" x14ac:dyDescent="0.25">
      <c r="AE893" t="s">
        <v>36</v>
      </c>
      <c r="AF893" t="s">
        <v>53</v>
      </c>
      <c r="AG893" t="s">
        <v>54</v>
      </c>
      <c r="AH893" s="28" t="e">
        <f ca="1">[1]!DXLOOKUP(Worksheet!AF893,Sales[[#This Row],[State]],Sales[[#This Row],[Total Sales]])</f>
        <v>#NAME?</v>
      </c>
    </row>
    <row r="894" spans="31:34" x14ac:dyDescent="0.25">
      <c r="AE894" t="s">
        <v>36</v>
      </c>
      <c r="AF894" t="s">
        <v>53</v>
      </c>
      <c r="AG894" t="s">
        <v>54</v>
      </c>
      <c r="AH894" s="28" t="e">
        <f ca="1">[1]!DXLOOKUP(Worksheet!AF894,Sales[[#This Row],[State]],Sales[[#This Row],[Total Sales]])</f>
        <v>#NAME?</v>
      </c>
    </row>
    <row r="895" spans="31:34" x14ac:dyDescent="0.25">
      <c r="AE895" t="s">
        <v>36</v>
      </c>
      <c r="AF895" t="s">
        <v>53</v>
      </c>
      <c r="AG895" t="s">
        <v>54</v>
      </c>
      <c r="AH895" s="28" t="e">
        <f ca="1">[1]!DXLOOKUP(Worksheet!AF895,Sales[[#This Row],[State]],Sales[[#This Row],[Total Sales]])</f>
        <v>#NAME?</v>
      </c>
    </row>
    <row r="896" spans="31:34" x14ac:dyDescent="0.25">
      <c r="AE896" t="s">
        <v>36</v>
      </c>
      <c r="AF896" t="s">
        <v>53</v>
      </c>
      <c r="AG896" t="s">
        <v>54</v>
      </c>
      <c r="AH896" s="28" t="e">
        <f ca="1">[1]!DXLOOKUP(Worksheet!AF896,Sales[[#This Row],[State]],Sales[[#This Row],[Total Sales]])</f>
        <v>#NAME?</v>
      </c>
    </row>
    <row r="897" spans="31:34" x14ac:dyDescent="0.25">
      <c r="AE897" t="s">
        <v>36</v>
      </c>
      <c r="AF897" t="s">
        <v>53</v>
      </c>
      <c r="AG897" t="s">
        <v>54</v>
      </c>
      <c r="AH897" s="28" t="e">
        <f ca="1">[1]!DXLOOKUP(Worksheet!AF897,Sales[[#This Row],[State]],Sales[[#This Row],[Total Sales]])</f>
        <v>#NAME?</v>
      </c>
    </row>
    <row r="898" spans="31:34" x14ac:dyDescent="0.25">
      <c r="AE898" t="s">
        <v>36</v>
      </c>
      <c r="AF898" t="s">
        <v>53</v>
      </c>
      <c r="AG898" t="s">
        <v>54</v>
      </c>
      <c r="AH898" s="28" t="e">
        <f ca="1">[1]!DXLOOKUP(Worksheet!AF898,Sales[[#This Row],[State]],Sales[[#This Row],[Total Sales]])</f>
        <v>#NAME?</v>
      </c>
    </row>
    <row r="899" spans="31:34" x14ac:dyDescent="0.25">
      <c r="AE899" t="s">
        <v>36</v>
      </c>
      <c r="AF899" t="s">
        <v>53</v>
      </c>
      <c r="AG899" t="s">
        <v>54</v>
      </c>
      <c r="AH899" s="28" t="e">
        <f ca="1">[1]!DXLOOKUP(Worksheet!AF899,Sales[[#This Row],[State]],Sales[[#This Row],[Total Sales]])</f>
        <v>#NAME?</v>
      </c>
    </row>
    <row r="900" spans="31:34" x14ac:dyDescent="0.25">
      <c r="AE900" t="s">
        <v>36</v>
      </c>
      <c r="AF900" t="s">
        <v>53</v>
      </c>
      <c r="AG900" t="s">
        <v>54</v>
      </c>
      <c r="AH900" s="28" t="e">
        <f ca="1">[1]!DXLOOKUP(Worksheet!AF900,Sales[[#This Row],[State]],Sales[[#This Row],[Total Sales]])</f>
        <v>#NAME?</v>
      </c>
    </row>
    <row r="901" spans="31:34" x14ac:dyDescent="0.25">
      <c r="AE901" t="s">
        <v>36</v>
      </c>
      <c r="AF901" t="s">
        <v>53</v>
      </c>
      <c r="AG901" t="s">
        <v>54</v>
      </c>
      <c r="AH901" s="28" t="e">
        <f ca="1">[1]!DXLOOKUP(Worksheet!AF901,Sales[[#This Row],[State]],Sales[[#This Row],[Total Sales]])</f>
        <v>#NAME?</v>
      </c>
    </row>
    <row r="902" spans="31:34" x14ac:dyDescent="0.25">
      <c r="AE902" t="s">
        <v>36</v>
      </c>
      <c r="AF902" t="s">
        <v>53</v>
      </c>
      <c r="AG902" t="s">
        <v>54</v>
      </c>
      <c r="AH902" s="28" t="e">
        <f ca="1">[1]!DXLOOKUP(Worksheet!AF902,Sales[[#This Row],[State]],Sales[[#This Row],[Total Sales]])</f>
        <v>#NAME?</v>
      </c>
    </row>
    <row r="903" spans="31:34" x14ac:dyDescent="0.25">
      <c r="AE903" t="s">
        <v>36</v>
      </c>
      <c r="AF903" t="s">
        <v>53</v>
      </c>
      <c r="AG903" t="s">
        <v>54</v>
      </c>
      <c r="AH903" s="28" t="e">
        <f ca="1">[1]!DXLOOKUP(Worksheet!AF903,Sales[[#This Row],[State]],Sales[[#This Row],[Total Sales]])</f>
        <v>#NAME?</v>
      </c>
    </row>
    <row r="904" spans="31:34" x14ac:dyDescent="0.25">
      <c r="AE904" t="s">
        <v>36</v>
      </c>
      <c r="AF904" t="s">
        <v>53</v>
      </c>
      <c r="AG904" t="s">
        <v>54</v>
      </c>
      <c r="AH904" s="28" t="e">
        <f ca="1">[1]!DXLOOKUP(Worksheet!AF904,Sales[[#This Row],[State]],Sales[[#This Row],[Total Sales]])</f>
        <v>#NAME?</v>
      </c>
    </row>
    <row r="905" spans="31:34" x14ac:dyDescent="0.25">
      <c r="AE905" t="s">
        <v>36</v>
      </c>
      <c r="AF905" t="s">
        <v>53</v>
      </c>
      <c r="AG905" t="s">
        <v>54</v>
      </c>
      <c r="AH905" s="28" t="e">
        <f ca="1">[1]!DXLOOKUP(Worksheet!AF905,Sales[[#This Row],[State]],Sales[[#This Row],[Total Sales]])</f>
        <v>#NAME?</v>
      </c>
    </row>
    <row r="906" spans="31:34" x14ac:dyDescent="0.25">
      <c r="AE906" t="s">
        <v>36</v>
      </c>
      <c r="AF906" t="s">
        <v>53</v>
      </c>
      <c r="AG906" t="s">
        <v>54</v>
      </c>
      <c r="AH906" s="28" t="e">
        <f ca="1">[1]!DXLOOKUP(Worksheet!AF906,Sales[[#This Row],[State]],Sales[[#This Row],[Total Sales]])</f>
        <v>#NAME?</v>
      </c>
    </row>
    <row r="907" spans="31:34" x14ac:dyDescent="0.25">
      <c r="AE907" t="s">
        <v>36</v>
      </c>
      <c r="AF907" t="s">
        <v>53</v>
      </c>
      <c r="AG907" t="s">
        <v>54</v>
      </c>
      <c r="AH907" s="28" t="e">
        <f ca="1">[1]!DXLOOKUP(Worksheet!AF907,Sales[[#This Row],[State]],Sales[[#This Row],[Total Sales]])</f>
        <v>#NAME?</v>
      </c>
    </row>
    <row r="908" spans="31:34" x14ac:dyDescent="0.25">
      <c r="AE908" t="s">
        <v>36</v>
      </c>
      <c r="AF908" t="s">
        <v>53</v>
      </c>
      <c r="AG908" t="s">
        <v>54</v>
      </c>
      <c r="AH908" s="28" t="e">
        <f ca="1">[1]!DXLOOKUP(Worksheet!AF908,Sales[[#This Row],[State]],Sales[[#This Row],[Total Sales]])</f>
        <v>#NAME?</v>
      </c>
    </row>
    <row r="909" spans="31:34" x14ac:dyDescent="0.25">
      <c r="AE909" t="s">
        <v>36</v>
      </c>
      <c r="AF909" t="s">
        <v>53</v>
      </c>
      <c r="AG909" t="s">
        <v>54</v>
      </c>
      <c r="AH909" s="28" t="e">
        <f ca="1">[1]!DXLOOKUP(Worksheet!AF909,Sales[[#This Row],[State]],Sales[[#This Row],[Total Sales]])</f>
        <v>#NAME?</v>
      </c>
    </row>
    <row r="910" spans="31:34" x14ac:dyDescent="0.25">
      <c r="AE910" t="s">
        <v>36</v>
      </c>
      <c r="AF910" t="s">
        <v>53</v>
      </c>
      <c r="AG910" t="s">
        <v>54</v>
      </c>
      <c r="AH910" s="28" t="e">
        <f ca="1">[1]!DXLOOKUP(Worksheet!AF910,Sales[[#This Row],[State]],Sales[[#This Row],[Total Sales]])</f>
        <v>#NAME?</v>
      </c>
    </row>
    <row r="911" spans="31:34" x14ac:dyDescent="0.25">
      <c r="AE911" t="s">
        <v>36</v>
      </c>
      <c r="AF911" t="s">
        <v>53</v>
      </c>
      <c r="AG911" t="s">
        <v>54</v>
      </c>
      <c r="AH911" s="28" t="e">
        <f ca="1">[1]!DXLOOKUP(Worksheet!AF911,Sales[[#This Row],[State]],Sales[[#This Row],[Total Sales]])</f>
        <v>#NAME?</v>
      </c>
    </row>
    <row r="912" spans="31:34" x14ac:dyDescent="0.25">
      <c r="AE912" t="s">
        <v>36</v>
      </c>
      <c r="AF912" t="s">
        <v>53</v>
      </c>
      <c r="AG912" t="s">
        <v>54</v>
      </c>
      <c r="AH912" s="28" t="e">
        <f ca="1">[1]!DXLOOKUP(Worksheet!AF912,Sales[[#This Row],[State]],Sales[[#This Row],[Total Sales]])</f>
        <v>#NAME?</v>
      </c>
    </row>
    <row r="913" spans="31:34" x14ac:dyDescent="0.25">
      <c r="AE913" t="s">
        <v>36</v>
      </c>
      <c r="AF913" t="s">
        <v>53</v>
      </c>
      <c r="AG913" t="s">
        <v>54</v>
      </c>
      <c r="AH913" s="28" t="e">
        <f ca="1">[1]!DXLOOKUP(Worksheet!AF913,Sales[[#This Row],[State]],Sales[[#This Row],[Total Sales]])</f>
        <v>#NAME?</v>
      </c>
    </row>
    <row r="914" spans="31:34" x14ac:dyDescent="0.25">
      <c r="AE914" t="s">
        <v>36</v>
      </c>
      <c r="AF914" t="s">
        <v>53</v>
      </c>
      <c r="AG914" t="s">
        <v>54</v>
      </c>
      <c r="AH914" s="28" t="e">
        <f ca="1">[1]!DXLOOKUP(Worksheet!AF914,Sales[[#This Row],[State]],Sales[[#This Row],[Total Sales]])</f>
        <v>#NAME?</v>
      </c>
    </row>
    <row r="915" spans="31:34" x14ac:dyDescent="0.25">
      <c r="AE915" t="s">
        <v>36</v>
      </c>
      <c r="AF915" t="s">
        <v>53</v>
      </c>
      <c r="AG915" t="s">
        <v>54</v>
      </c>
      <c r="AH915" s="28" t="e">
        <f ca="1">[1]!DXLOOKUP(Worksheet!AF915,Sales[[#This Row],[State]],Sales[[#This Row],[Total Sales]])</f>
        <v>#NAME?</v>
      </c>
    </row>
    <row r="916" spans="31:34" x14ac:dyDescent="0.25">
      <c r="AE916" t="s">
        <v>36</v>
      </c>
      <c r="AF916" t="s">
        <v>53</v>
      </c>
      <c r="AG916" t="s">
        <v>54</v>
      </c>
      <c r="AH916" s="28" t="e">
        <f ca="1">[1]!DXLOOKUP(Worksheet!AF916,Sales[[#This Row],[State]],Sales[[#This Row],[Total Sales]])</f>
        <v>#NAME?</v>
      </c>
    </row>
    <row r="917" spans="31:34" x14ac:dyDescent="0.25">
      <c r="AE917" t="s">
        <v>36</v>
      </c>
      <c r="AF917" t="s">
        <v>53</v>
      </c>
      <c r="AG917" t="s">
        <v>54</v>
      </c>
      <c r="AH917" s="28" t="e">
        <f ca="1">[1]!DXLOOKUP(Worksheet!AF917,Sales[[#This Row],[State]],Sales[[#This Row],[Total Sales]])</f>
        <v>#NAME?</v>
      </c>
    </row>
    <row r="918" spans="31:34" x14ac:dyDescent="0.25">
      <c r="AE918" t="s">
        <v>36</v>
      </c>
      <c r="AF918" t="s">
        <v>53</v>
      </c>
      <c r="AG918" t="s">
        <v>54</v>
      </c>
      <c r="AH918" s="28" t="e">
        <f ca="1">[1]!DXLOOKUP(Worksheet!AF918,Sales[[#This Row],[State]],Sales[[#This Row],[Total Sales]])</f>
        <v>#NAME?</v>
      </c>
    </row>
    <row r="919" spans="31:34" x14ac:dyDescent="0.25">
      <c r="AE919" t="s">
        <v>36</v>
      </c>
      <c r="AF919" t="s">
        <v>53</v>
      </c>
      <c r="AG919" t="s">
        <v>54</v>
      </c>
      <c r="AH919" s="28" t="e">
        <f ca="1">[1]!DXLOOKUP(Worksheet!AF919,Sales[[#This Row],[State]],Sales[[#This Row],[Total Sales]])</f>
        <v>#NAME?</v>
      </c>
    </row>
    <row r="920" spans="31:34" x14ac:dyDescent="0.25">
      <c r="AE920" t="s">
        <v>36</v>
      </c>
      <c r="AF920" t="s">
        <v>53</v>
      </c>
      <c r="AG920" t="s">
        <v>54</v>
      </c>
      <c r="AH920" s="28" t="e">
        <f ca="1">[1]!DXLOOKUP(Worksheet!AF920,Sales[[#This Row],[State]],Sales[[#This Row],[Total Sales]])</f>
        <v>#NAME?</v>
      </c>
    </row>
    <row r="921" spans="31:34" x14ac:dyDescent="0.25">
      <c r="AE921" t="s">
        <v>36</v>
      </c>
      <c r="AF921" t="s">
        <v>53</v>
      </c>
      <c r="AG921" t="s">
        <v>54</v>
      </c>
      <c r="AH921" s="28" t="e">
        <f ca="1">[1]!DXLOOKUP(Worksheet!AF921,Sales[[#This Row],[State]],Sales[[#This Row],[Total Sales]])</f>
        <v>#NAME?</v>
      </c>
    </row>
    <row r="922" spans="31:34" x14ac:dyDescent="0.25">
      <c r="AE922" t="s">
        <v>36</v>
      </c>
      <c r="AF922" t="s">
        <v>53</v>
      </c>
      <c r="AG922" t="s">
        <v>54</v>
      </c>
      <c r="AH922" s="28" t="e">
        <f ca="1">[1]!DXLOOKUP(Worksheet!AF922,Sales[[#This Row],[State]],Sales[[#This Row],[Total Sales]])</f>
        <v>#NAME?</v>
      </c>
    </row>
    <row r="923" spans="31:34" x14ac:dyDescent="0.25">
      <c r="AE923" t="s">
        <v>36</v>
      </c>
      <c r="AF923" t="s">
        <v>53</v>
      </c>
      <c r="AG923" t="s">
        <v>54</v>
      </c>
      <c r="AH923" s="28" t="e">
        <f ca="1">[1]!DXLOOKUP(Worksheet!AF923,Sales[[#This Row],[State]],Sales[[#This Row],[Total Sales]])</f>
        <v>#NAME?</v>
      </c>
    </row>
    <row r="924" spans="31:34" x14ac:dyDescent="0.25">
      <c r="AE924" t="s">
        <v>36</v>
      </c>
      <c r="AF924" t="s">
        <v>53</v>
      </c>
      <c r="AG924" t="s">
        <v>54</v>
      </c>
      <c r="AH924" s="28" t="e">
        <f ca="1">[1]!DXLOOKUP(Worksheet!AF924,Sales[[#This Row],[State]],Sales[[#This Row],[Total Sales]])</f>
        <v>#NAME?</v>
      </c>
    </row>
    <row r="925" spans="31:34" x14ac:dyDescent="0.25">
      <c r="AE925" t="s">
        <v>36</v>
      </c>
      <c r="AF925" t="s">
        <v>53</v>
      </c>
      <c r="AG925" t="s">
        <v>54</v>
      </c>
      <c r="AH925" s="28" t="e">
        <f ca="1">[1]!DXLOOKUP(Worksheet!AF925,Sales[[#This Row],[State]],Sales[[#This Row],[Total Sales]])</f>
        <v>#NAME?</v>
      </c>
    </row>
    <row r="926" spans="31:34" x14ac:dyDescent="0.25">
      <c r="AE926" t="s">
        <v>36</v>
      </c>
      <c r="AF926" t="s">
        <v>53</v>
      </c>
      <c r="AG926" t="s">
        <v>54</v>
      </c>
      <c r="AH926" s="28" t="e">
        <f ca="1">[1]!DXLOOKUP(Worksheet!AF926,Sales[[#This Row],[State]],Sales[[#This Row],[Total Sales]])</f>
        <v>#NAME?</v>
      </c>
    </row>
    <row r="927" spans="31:34" x14ac:dyDescent="0.25">
      <c r="AE927" t="s">
        <v>36</v>
      </c>
      <c r="AF927" t="s">
        <v>53</v>
      </c>
      <c r="AG927" t="s">
        <v>54</v>
      </c>
      <c r="AH927" s="28" t="e">
        <f ca="1">[1]!DXLOOKUP(Worksheet!AF927,Sales[[#This Row],[State]],Sales[[#This Row],[Total Sales]])</f>
        <v>#NAME?</v>
      </c>
    </row>
    <row r="928" spans="31:34" x14ac:dyDescent="0.25">
      <c r="AE928" t="s">
        <v>36</v>
      </c>
      <c r="AF928" t="s">
        <v>53</v>
      </c>
      <c r="AG928" t="s">
        <v>54</v>
      </c>
      <c r="AH928" s="28" t="e">
        <f ca="1">[1]!DXLOOKUP(Worksheet!AF928,Sales[[#This Row],[State]],Sales[[#This Row],[Total Sales]])</f>
        <v>#NAME?</v>
      </c>
    </row>
    <row r="929" spans="31:34" x14ac:dyDescent="0.25">
      <c r="AE929" t="s">
        <v>36</v>
      </c>
      <c r="AF929" t="s">
        <v>53</v>
      </c>
      <c r="AG929" t="s">
        <v>54</v>
      </c>
      <c r="AH929" s="28" t="e">
        <f ca="1">[1]!DXLOOKUP(Worksheet!AF929,Sales[[#This Row],[State]],Sales[[#This Row],[Total Sales]])</f>
        <v>#NAME?</v>
      </c>
    </row>
    <row r="930" spans="31:34" x14ac:dyDescent="0.25">
      <c r="AE930" t="s">
        <v>36</v>
      </c>
      <c r="AF930" t="s">
        <v>53</v>
      </c>
      <c r="AG930" t="s">
        <v>54</v>
      </c>
      <c r="AH930" s="28" t="e">
        <f ca="1">[1]!DXLOOKUP(Worksheet!AF930,Sales[[#This Row],[State]],Sales[[#This Row],[Total Sales]])</f>
        <v>#NAME?</v>
      </c>
    </row>
    <row r="931" spans="31:34" x14ac:dyDescent="0.25">
      <c r="AE931" t="s">
        <v>36</v>
      </c>
      <c r="AF931" t="s">
        <v>53</v>
      </c>
      <c r="AG931" t="s">
        <v>54</v>
      </c>
      <c r="AH931" s="28" t="e">
        <f ca="1">[1]!DXLOOKUP(Worksheet!AF931,Sales[[#This Row],[State]],Sales[[#This Row],[Total Sales]])</f>
        <v>#NAME?</v>
      </c>
    </row>
    <row r="932" spans="31:34" x14ac:dyDescent="0.25">
      <c r="AE932" t="s">
        <v>36</v>
      </c>
      <c r="AF932" t="s">
        <v>53</v>
      </c>
      <c r="AG932" t="s">
        <v>54</v>
      </c>
      <c r="AH932" s="28" t="e">
        <f ca="1">[1]!DXLOOKUP(Worksheet!AF932,Sales[[#This Row],[State]],Sales[[#This Row],[Total Sales]])</f>
        <v>#NAME?</v>
      </c>
    </row>
    <row r="933" spans="31:34" x14ac:dyDescent="0.25">
      <c r="AE933" t="s">
        <v>36</v>
      </c>
      <c r="AF933" t="s">
        <v>53</v>
      </c>
      <c r="AG933" t="s">
        <v>54</v>
      </c>
      <c r="AH933" s="28" t="e">
        <f ca="1">[1]!DXLOOKUP(Worksheet!AF933,Sales[[#This Row],[State]],Sales[[#This Row],[Total Sales]])</f>
        <v>#NAME?</v>
      </c>
    </row>
    <row r="934" spans="31:34" x14ac:dyDescent="0.25">
      <c r="AE934" t="s">
        <v>36</v>
      </c>
      <c r="AF934" t="s">
        <v>53</v>
      </c>
      <c r="AG934" t="s">
        <v>54</v>
      </c>
      <c r="AH934" s="28" t="e">
        <f ca="1">[1]!DXLOOKUP(Worksheet!AF934,Sales[[#This Row],[State]],Sales[[#This Row],[Total Sales]])</f>
        <v>#NAME?</v>
      </c>
    </row>
    <row r="935" spans="31:34" x14ac:dyDescent="0.25">
      <c r="AE935" t="s">
        <v>36</v>
      </c>
      <c r="AF935" t="s">
        <v>53</v>
      </c>
      <c r="AG935" t="s">
        <v>54</v>
      </c>
      <c r="AH935" s="28" t="e">
        <f ca="1">[1]!DXLOOKUP(Worksheet!AF935,Sales[[#This Row],[State]],Sales[[#This Row],[Total Sales]])</f>
        <v>#NAME?</v>
      </c>
    </row>
    <row r="936" spans="31:34" x14ac:dyDescent="0.25">
      <c r="AE936" t="s">
        <v>36</v>
      </c>
      <c r="AF936" t="s">
        <v>53</v>
      </c>
      <c r="AG936" t="s">
        <v>54</v>
      </c>
      <c r="AH936" s="28" t="e">
        <f ca="1">[1]!DXLOOKUP(Worksheet!AF936,Sales[[#This Row],[State]],Sales[[#This Row],[Total Sales]])</f>
        <v>#NAME?</v>
      </c>
    </row>
    <row r="937" spans="31:34" x14ac:dyDescent="0.25">
      <c r="AE937" t="s">
        <v>36</v>
      </c>
      <c r="AF937" t="s">
        <v>53</v>
      </c>
      <c r="AG937" t="s">
        <v>54</v>
      </c>
      <c r="AH937" s="28" t="e">
        <f ca="1">[1]!DXLOOKUP(Worksheet!AF937,Sales[[#This Row],[State]],Sales[[#This Row],[Total Sales]])</f>
        <v>#NAME?</v>
      </c>
    </row>
    <row r="938" spans="31:34" x14ac:dyDescent="0.25">
      <c r="AE938" t="s">
        <v>27</v>
      </c>
      <c r="AF938" t="s">
        <v>55</v>
      </c>
      <c r="AG938" t="s">
        <v>56</v>
      </c>
      <c r="AH938" s="28" t="e">
        <f ca="1">[1]!DXLOOKUP(Worksheet!AF938,Sales[[#This Row],[State]],Sales[[#This Row],[Total Sales]])</f>
        <v>#NAME?</v>
      </c>
    </row>
    <row r="939" spans="31:34" x14ac:dyDescent="0.25">
      <c r="AE939" t="s">
        <v>27</v>
      </c>
      <c r="AF939" t="s">
        <v>55</v>
      </c>
      <c r="AG939" t="s">
        <v>56</v>
      </c>
      <c r="AH939" s="28" t="e">
        <f ca="1">[1]!DXLOOKUP(Worksheet!AF939,Sales[[#This Row],[State]],Sales[[#This Row],[Total Sales]])</f>
        <v>#NAME?</v>
      </c>
    </row>
    <row r="940" spans="31:34" x14ac:dyDescent="0.25">
      <c r="AE940" t="s">
        <v>27</v>
      </c>
      <c r="AF940" t="s">
        <v>55</v>
      </c>
      <c r="AG940" t="s">
        <v>56</v>
      </c>
      <c r="AH940" s="28" t="e">
        <f ca="1">[1]!DXLOOKUP(Worksheet!AF940,Sales[[#This Row],[State]],Sales[[#This Row],[Total Sales]])</f>
        <v>#NAME?</v>
      </c>
    </row>
    <row r="941" spans="31:34" x14ac:dyDescent="0.25">
      <c r="AE941" t="s">
        <v>27</v>
      </c>
      <c r="AF941" t="s">
        <v>55</v>
      </c>
      <c r="AG941" t="s">
        <v>56</v>
      </c>
      <c r="AH941" s="28" t="e">
        <f ca="1">[1]!DXLOOKUP(Worksheet!AF941,Sales[[#This Row],[State]],Sales[[#This Row],[Total Sales]])</f>
        <v>#NAME?</v>
      </c>
    </row>
    <row r="942" spans="31:34" x14ac:dyDescent="0.25">
      <c r="AE942" t="s">
        <v>27</v>
      </c>
      <c r="AF942" t="s">
        <v>55</v>
      </c>
      <c r="AG942" t="s">
        <v>56</v>
      </c>
      <c r="AH942" s="28" t="e">
        <f ca="1">[1]!DXLOOKUP(Worksheet!AF942,Sales[[#This Row],[State]],Sales[[#This Row],[Total Sales]])</f>
        <v>#NAME?</v>
      </c>
    </row>
    <row r="943" spans="31:34" x14ac:dyDescent="0.25">
      <c r="AE943" t="s">
        <v>27</v>
      </c>
      <c r="AF943" t="s">
        <v>55</v>
      </c>
      <c r="AG943" t="s">
        <v>56</v>
      </c>
      <c r="AH943" s="28" t="e">
        <f ca="1">[1]!DXLOOKUP(Worksheet!AF943,Sales[[#This Row],[State]],Sales[[#This Row],[Total Sales]])</f>
        <v>#NAME?</v>
      </c>
    </row>
    <row r="944" spans="31:34" x14ac:dyDescent="0.25">
      <c r="AE944" t="s">
        <v>27</v>
      </c>
      <c r="AF944" t="s">
        <v>55</v>
      </c>
      <c r="AG944" t="s">
        <v>56</v>
      </c>
      <c r="AH944" s="28" t="e">
        <f ca="1">[1]!DXLOOKUP(Worksheet!AF944,Sales[[#This Row],[State]],Sales[[#This Row],[Total Sales]])</f>
        <v>#NAME?</v>
      </c>
    </row>
    <row r="945" spans="31:34" x14ac:dyDescent="0.25">
      <c r="AE945" t="s">
        <v>27</v>
      </c>
      <c r="AF945" t="s">
        <v>55</v>
      </c>
      <c r="AG945" t="s">
        <v>56</v>
      </c>
      <c r="AH945" s="28" t="e">
        <f ca="1">[1]!DXLOOKUP(Worksheet!AF945,Sales[[#This Row],[State]],Sales[[#This Row],[Total Sales]])</f>
        <v>#NAME?</v>
      </c>
    </row>
    <row r="946" spans="31:34" x14ac:dyDescent="0.25">
      <c r="AE946" t="s">
        <v>27</v>
      </c>
      <c r="AF946" t="s">
        <v>55</v>
      </c>
      <c r="AG946" t="s">
        <v>56</v>
      </c>
      <c r="AH946" s="28" t="e">
        <f ca="1">[1]!DXLOOKUP(Worksheet!AF946,Sales[[#This Row],[State]],Sales[[#This Row],[Total Sales]])</f>
        <v>#NAME?</v>
      </c>
    </row>
    <row r="947" spans="31:34" x14ac:dyDescent="0.25">
      <c r="AE947" t="s">
        <v>27</v>
      </c>
      <c r="AF947" t="s">
        <v>55</v>
      </c>
      <c r="AG947" t="s">
        <v>56</v>
      </c>
      <c r="AH947" s="28" t="e">
        <f ca="1">[1]!DXLOOKUP(Worksheet!AF947,Sales[[#This Row],[State]],Sales[[#This Row],[Total Sales]])</f>
        <v>#NAME?</v>
      </c>
    </row>
    <row r="948" spans="31:34" x14ac:dyDescent="0.25">
      <c r="AE948" t="s">
        <v>27</v>
      </c>
      <c r="AF948" t="s">
        <v>55</v>
      </c>
      <c r="AG948" t="s">
        <v>56</v>
      </c>
      <c r="AH948" s="28" t="e">
        <f ca="1">[1]!DXLOOKUP(Worksheet!AF948,Sales[[#This Row],[State]],Sales[[#This Row],[Total Sales]])</f>
        <v>#NAME?</v>
      </c>
    </row>
    <row r="949" spans="31:34" x14ac:dyDescent="0.25">
      <c r="AE949" t="s">
        <v>27</v>
      </c>
      <c r="AF949" t="s">
        <v>55</v>
      </c>
      <c r="AG949" t="s">
        <v>56</v>
      </c>
      <c r="AH949" s="28" t="e">
        <f ca="1">[1]!DXLOOKUP(Worksheet!AF949,Sales[[#This Row],[State]],Sales[[#This Row],[Total Sales]])</f>
        <v>#NAME?</v>
      </c>
    </row>
    <row r="950" spans="31:34" x14ac:dyDescent="0.25">
      <c r="AE950" t="s">
        <v>27</v>
      </c>
      <c r="AF950" t="s">
        <v>55</v>
      </c>
      <c r="AG950" t="s">
        <v>56</v>
      </c>
      <c r="AH950" s="28" t="e">
        <f ca="1">[1]!DXLOOKUP(Worksheet!AF950,Sales[[#This Row],[State]],Sales[[#This Row],[Total Sales]])</f>
        <v>#NAME?</v>
      </c>
    </row>
    <row r="951" spans="31:34" x14ac:dyDescent="0.25">
      <c r="AE951" t="s">
        <v>27</v>
      </c>
      <c r="AF951" t="s">
        <v>55</v>
      </c>
      <c r="AG951" t="s">
        <v>56</v>
      </c>
      <c r="AH951" s="28" t="e">
        <f ca="1">[1]!DXLOOKUP(Worksheet!AF951,Sales[[#This Row],[State]],Sales[[#This Row],[Total Sales]])</f>
        <v>#NAME?</v>
      </c>
    </row>
    <row r="952" spans="31:34" x14ac:dyDescent="0.25">
      <c r="AE952" t="s">
        <v>27</v>
      </c>
      <c r="AF952" t="s">
        <v>55</v>
      </c>
      <c r="AG952" t="s">
        <v>56</v>
      </c>
      <c r="AH952" s="28" t="e">
        <f ca="1">[1]!DXLOOKUP(Worksheet!AF952,Sales[[#This Row],[State]],Sales[[#This Row],[Total Sales]])</f>
        <v>#NAME?</v>
      </c>
    </row>
    <row r="953" spans="31:34" x14ac:dyDescent="0.25">
      <c r="AE953" t="s">
        <v>27</v>
      </c>
      <c r="AF953" t="s">
        <v>55</v>
      </c>
      <c r="AG953" t="s">
        <v>56</v>
      </c>
      <c r="AH953" s="28" t="e">
        <f ca="1">[1]!DXLOOKUP(Worksheet!AF953,Sales[[#This Row],[State]],Sales[[#This Row],[Total Sales]])</f>
        <v>#NAME?</v>
      </c>
    </row>
    <row r="954" spans="31:34" x14ac:dyDescent="0.25">
      <c r="AE954" t="s">
        <v>27</v>
      </c>
      <c r="AF954" t="s">
        <v>55</v>
      </c>
      <c r="AG954" t="s">
        <v>56</v>
      </c>
      <c r="AH954" s="28" t="e">
        <f ca="1">[1]!DXLOOKUP(Worksheet!AF954,Sales[[#This Row],[State]],Sales[[#This Row],[Total Sales]])</f>
        <v>#NAME?</v>
      </c>
    </row>
    <row r="955" spans="31:34" x14ac:dyDescent="0.25">
      <c r="AE955" t="s">
        <v>27</v>
      </c>
      <c r="AF955" t="s">
        <v>55</v>
      </c>
      <c r="AG955" t="s">
        <v>56</v>
      </c>
      <c r="AH955" s="28" t="e">
        <f ca="1">[1]!DXLOOKUP(Worksheet!AF955,Sales[[#This Row],[State]],Sales[[#This Row],[Total Sales]])</f>
        <v>#NAME?</v>
      </c>
    </row>
    <row r="956" spans="31:34" x14ac:dyDescent="0.25">
      <c r="AE956" t="s">
        <v>27</v>
      </c>
      <c r="AF956" t="s">
        <v>55</v>
      </c>
      <c r="AG956" t="s">
        <v>56</v>
      </c>
      <c r="AH956" s="28" t="e">
        <f ca="1">[1]!DXLOOKUP(Worksheet!AF956,Sales[[#This Row],[State]],Sales[[#This Row],[Total Sales]])</f>
        <v>#NAME?</v>
      </c>
    </row>
    <row r="957" spans="31:34" x14ac:dyDescent="0.25">
      <c r="AE957" t="s">
        <v>27</v>
      </c>
      <c r="AF957" t="s">
        <v>55</v>
      </c>
      <c r="AG957" t="s">
        <v>56</v>
      </c>
      <c r="AH957" s="28" t="e">
        <f ca="1">[1]!DXLOOKUP(Worksheet!AF957,Sales[[#This Row],[State]],Sales[[#This Row],[Total Sales]])</f>
        <v>#NAME?</v>
      </c>
    </row>
    <row r="958" spans="31:34" x14ac:dyDescent="0.25">
      <c r="AE958" t="s">
        <v>27</v>
      </c>
      <c r="AF958" t="s">
        <v>55</v>
      </c>
      <c r="AG958" t="s">
        <v>56</v>
      </c>
      <c r="AH958" s="28" t="e">
        <f ca="1">[1]!DXLOOKUP(Worksheet!AF958,Sales[[#This Row],[State]],Sales[[#This Row],[Total Sales]])</f>
        <v>#NAME?</v>
      </c>
    </row>
    <row r="959" spans="31:34" x14ac:dyDescent="0.25">
      <c r="AE959" t="s">
        <v>27</v>
      </c>
      <c r="AF959" t="s">
        <v>55</v>
      </c>
      <c r="AG959" t="s">
        <v>56</v>
      </c>
      <c r="AH959" s="28" t="e">
        <f ca="1">[1]!DXLOOKUP(Worksheet!AF959,Sales[[#This Row],[State]],Sales[[#This Row],[Total Sales]])</f>
        <v>#NAME?</v>
      </c>
    </row>
    <row r="960" spans="31:34" x14ac:dyDescent="0.25">
      <c r="AE960" t="s">
        <v>27</v>
      </c>
      <c r="AF960" t="s">
        <v>55</v>
      </c>
      <c r="AG960" t="s">
        <v>56</v>
      </c>
      <c r="AH960" s="28" t="e">
        <f ca="1">[1]!DXLOOKUP(Worksheet!AF960,Sales[[#This Row],[State]],Sales[[#This Row],[Total Sales]])</f>
        <v>#NAME?</v>
      </c>
    </row>
    <row r="961" spans="31:34" x14ac:dyDescent="0.25">
      <c r="AE961" t="s">
        <v>27</v>
      </c>
      <c r="AF961" t="s">
        <v>55</v>
      </c>
      <c r="AG961" t="s">
        <v>56</v>
      </c>
      <c r="AH961" s="28" t="e">
        <f ca="1">[1]!DXLOOKUP(Worksheet!AF961,Sales[[#This Row],[State]],Sales[[#This Row],[Total Sales]])</f>
        <v>#NAME?</v>
      </c>
    </row>
    <row r="962" spans="31:34" x14ac:dyDescent="0.25">
      <c r="AE962" t="s">
        <v>27</v>
      </c>
      <c r="AF962" t="s">
        <v>55</v>
      </c>
      <c r="AG962" t="s">
        <v>56</v>
      </c>
      <c r="AH962" s="28" t="e">
        <f ca="1">[1]!DXLOOKUP(Worksheet!AF962,Sales[[#This Row],[State]],Sales[[#This Row],[Total Sales]])</f>
        <v>#NAME?</v>
      </c>
    </row>
    <row r="963" spans="31:34" x14ac:dyDescent="0.25">
      <c r="AE963" t="s">
        <v>27</v>
      </c>
      <c r="AF963" t="s">
        <v>55</v>
      </c>
      <c r="AG963" t="s">
        <v>56</v>
      </c>
      <c r="AH963" s="28" t="e">
        <f ca="1">[1]!DXLOOKUP(Worksheet!AF963,Sales[[#This Row],[State]],Sales[[#This Row],[Total Sales]])</f>
        <v>#NAME?</v>
      </c>
    </row>
    <row r="964" spans="31:34" x14ac:dyDescent="0.25">
      <c r="AE964" t="s">
        <v>27</v>
      </c>
      <c r="AF964" t="s">
        <v>55</v>
      </c>
      <c r="AG964" t="s">
        <v>56</v>
      </c>
      <c r="AH964" s="28" t="e">
        <f ca="1">[1]!DXLOOKUP(Worksheet!AF964,Sales[[#This Row],[State]],Sales[[#This Row],[Total Sales]])</f>
        <v>#NAME?</v>
      </c>
    </row>
    <row r="965" spans="31:34" x14ac:dyDescent="0.25">
      <c r="AE965" t="s">
        <v>27</v>
      </c>
      <c r="AF965" t="s">
        <v>55</v>
      </c>
      <c r="AG965" t="s">
        <v>56</v>
      </c>
      <c r="AH965" s="28" t="e">
        <f ca="1">[1]!DXLOOKUP(Worksheet!AF965,Sales[[#This Row],[State]],Sales[[#This Row],[Total Sales]])</f>
        <v>#NAME?</v>
      </c>
    </row>
    <row r="966" spans="31:34" x14ac:dyDescent="0.25">
      <c r="AE966" t="s">
        <v>27</v>
      </c>
      <c r="AF966" t="s">
        <v>55</v>
      </c>
      <c r="AG966" t="s">
        <v>56</v>
      </c>
      <c r="AH966" s="28" t="e">
        <f ca="1">[1]!DXLOOKUP(Worksheet!AF966,Sales[[#This Row],[State]],Sales[[#This Row],[Total Sales]])</f>
        <v>#NAME?</v>
      </c>
    </row>
    <row r="967" spans="31:34" x14ac:dyDescent="0.25">
      <c r="AE967" t="s">
        <v>27</v>
      </c>
      <c r="AF967" t="s">
        <v>55</v>
      </c>
      <c r="AG967" t="s">
        <v>56</v>
      </c>
      <c r="AH967" s="28" t="e">
        <f ca="1">[1]!DXLOOKUP(Worksheet!AF967,Sales[[#This Row],[State]],Sales[[#This Row],[Total Sales]])</f>
        <v>#NAME?</v>
      </c>
    </row>
    <row r="968" spans="31:34" x14ac:dyDescent="0.25">
      <c r="AE968" t="s">
        <v>27</v>
      </c>
      <c r="AF968" t="s">
        <v>55</v>
      </c>
      <c r="AG968" t="s">
        <v>56</v>
      </c>
      <c r="AH968" s="28" t="e">
        <f ca="1">[1]!DXLOOKUP(Worksheet!AF968,Sales[[#This Row],[State]],Sales[[#This Row],[Total Sales]])</f>
        <v>#NAME?</v>
      </c>
    </row>
    <row r="969" spans="31:34" x14ac:dyDescent="0.25">
      <c r="AE969" t="s">
        <v>27</v>
      </c>
      <c r="AF969" t="s">
        <v>55</v>
      </c>
      <c r="AG969" t="s">
        <v>56</v>
      </c>
      <c r="AH969" s="28" t="e">
        <f ca="1">[1]!DXLOOKUP(Worksheet!AF969,Sales[[#This Row],[State]],Sales[[#This Row],[Total Sales]])</f>
        <v>#NAME?</v>
      </c>
    </row>
    <row r="970" spans="31:34" x14ac:dyDescent="0.25">
      <c r="AE970" t="s">
        <v>27</v>
      </c>
      <c r="AF970" t="s">
        <v>55</v>
      </c>
      <c r="AG970" t="s">
        <v>56</v>
      </c>
      <c r="AH970" s="28" t="e">
        <f ca="1">[1]!DXLOOKUP(Worksheet!AF970,Sales[[#This Row],[State]],Sales[[#This Row],[Total Sales]])</f>
        <v>#NAME?</v>
      </c>
    </row>
    <row r="971" spans="31:34" x14ac:dyDescent="0.25">
      <c r="AE971" t="s">
        <v>27</v>
      </c>
      <c r="AF971" t="s">
        <v>55</v>
      </c>
      <c r="AG971" t="s">
        <v>56</v>
      </c>
      <c r="AH971" s="28" t="e">
        <f ca="1">[1]!DXLOOKUP(Worksheet!AF971,Sales[[#This Row],[State]],Sales[[#This Row],[Total Sales]])</f>
        <v>#NAME?</v>
      </c>
    </row>
    <row r="972" spans="31:34" x14ac:dyDescent="0.25">
      <c r="AE972" t="s">
        <v>27</v>
      </c>
      <c r="AF972" t="s">
        <v>55</v>
      </c>
      <c r="AG972" t="s">
        <v>56</v>
      </c>
      <c r="AH972" s="28" t="e">
        <f ca="1">[1]!DXLOOKUP(Worksheet!AF972,Sales[[#This Row],[State]],Sales[[#This Row],[Total Sales]])</f>
        <v>#NAME?</v>
      </c>
    </row>
    <row r="973" spans="31:34" x14ac:dyDescent="0.25">
      <c r="AE973" t="s">
        <v>27</v>
      </c>
      <c r="AF973" t="s">
        <v>55</v>
      </c>
      <c r="AG973" t="s">
        <v>56</v>
      </c>
      <c r="AH973" s="28" t="e">
        <f ca="1">[1]!DXLOOKUP(Worksheet!AF973,Sales[[#This Row],[State]],Sales[[#This Row],[Total Sales]])</f>
        <v>#NAME?</v>
      </c>
    </row>
    <row r="974" spans="31:34" x14ac:dyDescent="0.25">
      <c r="AE974" t="s">
        <v>27</v>
      </c>
      <c r="AF974" t="s">
        <v>55</v>
      </c>
      <c r="AG974" t="s">
        <v>56</v>
      </c>
      <c r="AH974" s="28" t="e">
        <f ca="1">[1]!DXLOOKUP(Worksheet!AF974,Sales[[#This Row],[State]],Sales[[#This Row],[Total Sales]])</f>
        <v>#NAME?</v>
      </c>
    </row>
    <row r="975" spans="31:34" x14ac:dyDescent="0.25">
      <c r="AE975" t="s">
        <v>27</v>
      </c>
      <c r="AF975" t="s">
        <v>55</v>
      </c>
      <c r="AG975" t="s">
        <v>56</v>
      </c>
      <c r="AH975" s="28" t="e">
        <f ca="1">[1]!DXLOOKUP(Worksheet!AF975,Sales[[#This Row],[State]],Sales[[#This Row],[Total Sales]])</f>
        <v>#NAME?</v>
      </c>
    </row>
    <row r="976" spans="31:34" x14ac:dyDescent="0.25">
      <c r="AE976" t="s">
        <v>27</v>
      </c>
      <c r="AF976" t="s">
        <v>55</v>
      </c>
      <c r="AG976" t="s">
        <v>56</v>
      </c>
      <c r="AH976" s="28" t="e">
        <f ca="1">[1]!DXLOOKUP(Worksheet!AF976,Sales[[#This Row],[State]],Sales[[#This Row],[Total Sales]])</f>
        <v>#NAME?</v>
      </c>
    </row>
    <row r="977" spans="31:34" x14ac:dyDescent="0.25">
      <c r="AE977" t="s">
        <v>27</v>
      </c>
      <c r="AF977" t="s">
        <v>55</v>
      </c>
      <c r="AG977" t="s">
        <v>56</v>
      </c>
      <c r="AH977" s="28" t="e">
        <f ca="1">[1]!DXLOOKUP(Worksheet!AF977,Sales[[#This Row],[State]],Sales[[#This Row],[Total Sales]])</f>
        <v>#NAME?</v>
      </c>
    </row>
    <row r="978" spans="31:34" x14ac:dyDescent="0.25">
      <c r="AE978" t="s">
        <v>27</v>
      </c>
      <c r="AF978" t="s">
        <v>55</v>
      </c>
      <c r="AG978" t="s">
        <v>56</v>
      </c>
      <c r="AH978" s="28" t="e">
        <f ca="1">[1]!DXLOOKUP(Worksheet!AF978,Sales[[#This Row],[State]],Sales[[#This Row],[Total Sales]])</f>
        <v>#NAME?</v>
      </c>
    </row>
    <row r="979" spans="31:34" x14ac:dyDescent="0.25">
      <c r="AE979" t="s">
        <v>27</v>
      </c>
      <c r="AF979" t="s">
        <v>55</v>
      </c>
      <c r="AG979" t="s">
        <v>56</v>
      </c>
      <c r="AH979" s="28" t="e">
        <f ca="1">[1]!DXLOOKUP(Worksheet!AF979,Sales[[#This Row],[State]],Sales[[#This Row],[Total Sales]])</f>
        <v>#NAME?</v>
      </c>
    </row>
    <row r="980" spans="31:34" x14ac:dyDescent="0.25">
      <c r="AE980" t="s">
        <v>27</v>
      </c>
      <c r="AF980" t="s">
        <v>55</v>
      </c>
      <c r="AG980" t="s">
        <v>56</v>
      </c>
      <c r="AH980" s="28" t="e">
        <f ca="1">[1]!DXLOOKUP(Worksheet!AF980,Sales[[#This Row],[State]],Sales[[#This Row],[Total Sales]])</f>
        <v>#NAME?</v>
      </c>
    </row>
    <row r="981" spans="31:34" x14ac:dyDescent="0.25">
      <c r="AE981" t="s">
        <v>27</v>
      </c>
      <c r="AF981" t="s">
        <v>55</v>
      </c>
      <c r="AG981" t="s">
        <v>56</v>
      </c>
      <c r="AH981" s="28" t="e">
        <f ca="1">[1]!DXLOOKUP(Worksheet!AF981,Sales[[#This Row],[State]],Sales[[#This Row],[Total Sales]])</f>
        <v>#NAME?</v>
      </c>
    </row>
    <row r="982" spans="31:34" x14ac:dyDescent="0.25">
      <c r="AE982" t="s">
        <v>27</v>
      </c>
      <c r="AF982" t="s">
        <v>55</v>
      </c>
      <c r="AG982" t="s">
        <v>56</v>
      </c>
      <c r="AH982" s="28" t="e">
        <f ca="1">[1]!DXLOOKUP(Worksheet!AF982,Sales[[#This Row],[State]],Sales[[#This Row],[Total Sales]])</f>
        <v>#NAME?</v>
      </c>
    </row>
    <row r="983" spans="31:34" x14ac:dyDescent="0.25">
      <c r="AE983" t="s">
        <v>27</v>
      </c>
      <c r="AF983" t="s">
        <v>55</v>
      </c>
      <c r="AG983" t="s">
        <v>56</v>
      </c>
      <c r="AH983" s="28" t="e">
        <f ca="1">[1]!DXLOOKUP(Worksheet!AF983,Sales[[#This Row],[State]],Sales[[#This Row],[Total Sales]])</f>
        <v>#NAME?</v>
      </c>
    </row>
    <row r="984" spans="31:34" x14ac:dyDescent="0.25">
      <c r="AE984" t="s">
        <v>27</v>
      </c>
      <c r="AF984" t="s">
        <v>55</v>
      </c>
      <c r="AG984" t="s">
        <v>56</v>
      </c>
      <c r="AH984" s="28" t="e">
        <f ca="1">[1]!DXLOOKUP(Worksheet!AF984,Sales[[#This Row],[State]],Sales[[#This Row],[Total Sales]])</f>
        <v>#NAME?</v>
      </c>
    </row>
    <row r="985" spans="31:34" x14ac:dyDescent="0.25">
      <c r="AE985" t="s">
        <v>27</v>
      </c>
      <c r="AF985" t="s">
        <v>55</v>
      </c>
      <c r="AG985" t="s">
        <v>56</v>
      </c>
      <c r="AH985" s="28" t="e">
        <f ca="1">[1]!DXLOOKUP(Worksheet!AF985,Sales[[#This Row],[State]],Sales[[#This Row],[Total Sales]])</f>
        <v>#NAME?</v>
      </c>
    </row>
    <row r="986" spans="31:34" x14ac:dyDescent="0.25">
      <c r="AE986" t="s">
        <v>27</v>
      </c>
      <c r="AF986" t="s">
        <v>55</v>
      </c>
      <c r="AG986" t="s">
        <v>56</v>
      </c>
      <c r="AH986" s="28" t="e">
        <f ca="1">[1]!DXLOOKUP(Worksheet!AF986,Sales[[#This Row],[State]],Sales[[#This Row],[Total Sales]])</f>
        <v>#NAME?</v>
      </c>
    </row>
    <row r="987" spans="31:34" x14ac:dyDescent="0.25">
      <c r="AE987" t="s">
        <v>27</v>
      </c>
      <c r="AF987" t="s">
        <v>55</v>
      </c>
      <c r="AG987" t="s">
        <v>56</v>
      </c>
      <c r="AH987" s="28" t="e">
        <f ca="1">[1]!DXLOOKUP(Worksheet!AF987,Sales[[#This Row],[State]],Sales[[#This Row],[Total Sales]])</f>
        <v>#NAME?</v>
      </c>
    </row>
    <row r="988" spans="31:34" x14ac:dyDescent="0.25">
      <c r="AE988" t="s">
        <v>27</v>
      </c>
      <c r="AF988" t="s">
        <v>55</v>
      </c>
      <c r="AG988" t="s">
        <v>56</v>
      </c>
      <c r="AH988" s="28" t="e">
        <f ca="1">[1]!DXLOOKUP(Worksheet!AF988,Sales[[#This Row],[State]],Sales[[#This Row],[Total Sales]])</f>
        <v>#NAME?</v>
      </c>
    </row>
    <row r="989" spans="31:34" x14ac:dyDescent="0.25">
      <c r="AE989" t="s">
        <v>27</v>
      </c>
      <c r="AF989" t="s">
        <v>55</v>
      </c>
      <c r="AG989" t="s">
        <v>56</v>
      </c>
      <c r="AH989" s="28" t="e">
        <f ca="1">[1]!DXLOOKUP(Worksheet!AF989,Sales[[#This Row],[State]],Sales[[#This Row],[Total Sales]])</f>
        <v>#NAME?</v>
      </c>
    </row>
    <row r="990" spans="31:34" x14ac:dyDescent="0.25">
      <c r="AE990" t="s">
        <v>27</v>
      </c>
      <c r="AF990" t="s">
        <v>55</v>
      </c>
      <c r="AG990" t="s">
        <v>56</v>
      </c>
      <c r="AH990" s="28" t="e">
        <f ca="1">[1]!DXLOOKUP(Worksheet!AF990,Sales[[#This Row],[State]],Sales[[#This Row],[Total Sales]])</f>
        <v>#NAME?</v>
      </c>
    </row>
    <row r="991" spans="31:34" x14ac:dyDescent="0.25">
      <c r="AE991" t="s">
        <v>27</v>
      </c>
      <c r="AF991" t="s">
        <v>55</v>
      </c>
      <c r="AG991" t="s">
        <v>56</v>
      </c>
      <c r="AH991" s="28" t="e">
        <f ca="1">[1]!DXLOOKUP(Worksheet!AF991,Sales[[#This Row],[State]],Sales[[#This Row],[Total Sales]])</f>
        <v>#NAME?</v>
      </c>
    </row>
    <row r="992" spans="31:34" x14ac:dyDescent="0.25">
      <c r="AE992" t="s">
        <v>27</v>
      </c>
      <c r="AF992" t="s">
        <v>55</v>
      </c>
      <c r="AG992" t="s">
        <v>56</v>
      </c>
      <c r="AH992" s="28" t="e">
        <f ca="1">[1]!DXLOOKUP(Worksheet!AF992,Sales[[#This Row],[State]],Sales[[#This Row],[Total Sales]])</f>
        <v>#NAME?</v>
      </c>
    </row>
    <row r="993" spans="31:34" x14ac:dyDescent="0.25">
      <c r="AE993" t="s">
        <v>27</v>
      </c>
      <c r="AF993" t="s">
        <v>55</v>
      </c>
      <c r="AG993" t="s">
        <v>56</v>
      </c>
      <c r="AH993" s="28" t="e">
        <f ca="1">[1]!DXLOOKUP(Worksheet!AF993,Sales[[#This Row],[State]],Sales[[#This Row],[Total Sales]])</f>
        <v>#NAME?</v>
      </c>
    </row>
    <row r="994" spans="31:34" x14ac:dyDescent="0.25">
      <c r="AE994" t="s">
        <v>27</v>
      </c>
      <c r="AF994" t="s">
        <v>55</v>
      </c>
      <c r="AG994" t="s">
        <v>56</v>
      </c>
      <c r="AH994" s="28" t="e">
        <f ca="1">[1]!DXLOOKUP(Worksheet!AF994,Sales[[#This Row],[State]],Sales[[#This Row],[Total Sales]])</f>
        <v>#NAME?</v>
      </c>
    </row>
    <row r="995" spans="31:34" x14ac:dyDescent="0.25">
      <c r="AE995" t="s">
        <v>27</v>
      </c>
      <c r="AF995" t="s">
        <v>55</v>
      </c>
      <c r="AG995" t="s">
        <v>56</v>
      </c>
      <c r="AH995" s="28" t="e">
        <f ca="1">[1]!DXLOOKUP(Worksheet!AF995,Sales[[#This Row],[State]],Sales[[#This Row],[Total Sales]])</f>
        <v>#NAME?</v>
      </c>
    </row>
    <row r="996" spans="31:34" x14ac:dyDescent="0.25">
      <c r="AE996" t="s">
        <v>27</v>
      </c>
      <c r="AF996" t="s">
        <v>55</v>
      </c>
      <c r="AG996" t="s">
        <v>56</v>
      </c>
      <c r="AH996" s="28" t="e">
        <f ca="1">[1]!DXLOOKUP(Worksheet!AF996,Sales[[#This Row],[State]],Sales[[#This Row],[Total Sales]])</f>
        <v>#NAME?</v>
      </c>
    </row>
    <row r="997" spans="31:34" x14ac:dyDescent="0.25">
      <c r="AE997" t="s">
        <v>27</v>
      </c>
      <c r="AF997" t="s">
        <v>55</v>
      </c>
      <c r="AG997" t="s">
        <v>56</v>
      </c>
      <c r="AH997" s="28" t="e">
        <f ca="1">[1]!DXLOOKUP(Worksheet!AF997,Sales[[#This Row],[State]],Sales[[#This Row],[Total Sales]])</f>
        <v>#NAME?</v>
      </c>
    </row>
    <row r="998" spans="31:34" x14ac:dyDescent="0.25">
      <c r="AE998" t="s">
        <v>27</v>
      </c>
      <c r="AF998" t="s">
        <v>55</v>
      </c>
      <c r="AG998" t="s">
        <v>56</v>
      </c>
      <c r="AH998" s="28" t="e">
        <f ca="1">[1]!DXLOOKUP(Worksheet!AF998,Sales[[#This Row],[State]],Sales[[#This Row],[Total Sales]])</f>
        <v>#NAME?</v>
      </c>
    </row>
    <row r="999" spans="31:34" x14ac:dyDescent="0.25">
      <c r="AE999" t="s">
        <v>27</v>
      </c>
      <c r="AF999" t="s">
        <v>55</v>
      </c>
      <c r="AG999" t="s">
        <v>56</v>
      </c>
      <c r="AH999" s="28" t="e">
        <f ca="1">[1]!DXLOOKUP(Worksheet!AF999,Sales[[#This Row],[State]],Sales[[#This Row],[Total Sales]])</f>
        <v>#NAME?</v>
      </c>
    </row>
    <row r="1000" spans="31:34" x14ac:dyDescent="0.25">
      <c r="AE1000" t="s">
        <v>27</v>
      </c>
      <c r="AF1000" t="s">
        <v>55</v>
      </c>
      <c r="AG1000" t="s">
        <v>56</v>
      </c>
      <c r="AH1000" s="28" t="e">
        <f ca="1">[1]!DXLOOKUP(Worksheet!AF1000,Sales[[#This Row],[State]],Sales[[#This Row],[Total Sales]])</f>
        <v>#NAME?</v>
      </c>
    </row>
    <row r="1001" spans="31:34" x14ac:dyDescent="0.25">
      <c r="AE1001" t="s">
        <v>27</v>
      </c>
      <c r="AF1001" t="s">
        <v>55</v>
      </c>
      <c r="AG1001" t="s">
        <v>56</v>
      </c>
      <c r="AH1001" s="28" t="e">
        <f ca="1">[1]!DXLOOKUP(Worksheet!AF1001,Sales[[#This Row],[State]],Sales[[#This Row],[Total Sales]])</f>
        <v>#NAME?</v>
      </c>
    </row>
    <row r="1002" spans="31:34" x14ac:dyDescent="0.25">
      <c r="AE1002" t="s">
        <v>27</v>
      </c>
      <c r="AF1002" t="s">
        <v>55</v>
      </c>
      <c r="AG1002" t="s">
        <v>56</v>
      </c>
      <c r="AH1002" s="28" t="e">
        <f ca="1">[1]!DXLOOKUP(Worksheet!AF1002,Sales[[#This Row],[State]],Sales[[#This Row],[Total Sales]])</f>
        <v>#NAME?</v>
      </c>
    </row>
    <row r="1003" spans="31:34" x14ac:dyDescent="0.25">
      <c r="AE1003" t="s">
        <v>27</v>
      </c>
      <c r="AF1003" t="s">
        <v>55</v>
      </c>
      <c r="AG1003" t="s">
        <v>56</v>
      </c>
      <c r="AH1003" s="28" t="e">
        <f ca="1">[1]!DXLOOKUP(Worksheet!AF1003,Sales[[#This Row],[State]],Sales[[#This Row],[Total Sales]])</f>
        <v>#NAME?</v>
      </c>
    </row>
    <row r="1004" spans="31:34" x14ac:dyDescent="0.25">
      <c r="AE1004" t="s">
        <v>27</v>
      </c>
      <c r="AF1004" t="s">
        <v>55</v>
      </c>
      <c r="AG1004" t="s">
        <v>56</v>
      </c>
      <c r="AH1004" s="28" t="e">
        <f ca="1">[1]!DXLOOKUP(Worksheet!AF1004,Sales[[#This Row],[State]],Sales[[#This Row],[Total Sales]])</f>
        <v>#NAME?</v>
      </c>
    </row>
    <row r="1005" spans="31:34" x14ac:dyDescent="0.25">
      <c r="AE1005" t="s">
        <v>27</v>
      </c>
      <c r="AF1005" t="s">
        <v>55</v>
      </c>
      <c r="AG1005" t="s">
        <v>56</v>
      </c>
      <c r="AH1005" s="28" t="e">
        <f ca="1">[1]!DXLOOKUP(Worksheet!AF1005,Sales[[#This Row],[State]],Sales[[#This Row],[Total Sales]])</f>
        <v>#NAME?</v>
      </c>
    </row>
    <row r="1006" spans="31:34" x14ac:dyDescent="0.25">
      <c r="AE1006" t="s">
        <v>27</v>
      </c>
      <c r="AF1006" t="s">
        <v>55</v>
      </c>
      <c r="AG1006" t="s">
        <v>56</v>
      </c>
      <c r="AH1006" s="28" t="e">
        <f ca="1">[1]!DXLOOKUP(Worksheet!AF1006,Sales[[#This Row],[State]],Sales[[#This Row],[Total Sales]])</f>
        <v>#NAME?</v>
      </c>
    </row>
    <row r="1007" spans="31:34" x14ac:dyDescent="0.25">
      <c r="AE1007" t="s">
        <v>27</v>
      </c>
      <c r="AF1007" t="s">
        <v>55</v>
      </c>
      <c r="AG1007" t="s">
        <v>56</v>
      </c>
      <c r="AH1007" s="28" t="e">
        <f ca="1">[1]!DXLOOKUP(Worksheet!AF1007,Sales[[#This Row],[State]],Sales[[#This Row],[Total Sales]])</f>
        <v>#NAME?</v>
      </c>
    </row>
    <row r="1008" spans="31:34" x14ac:dyDescent="0.25">
      <c r="AE1008" t="s">
        <v>27</v>
      </c>
      <c r="AF1008" t="s">
        <v>55</v>
      </c>
      <c r="AG1008" t="s">
        <v>56</v>
      </c>
      <c r="AH1008" s="28" t="e">
        <f ca="1">[1]!DXLOOKUP(Worksheet!AF1008,Sales[[#This Row],[State]],Sales[[#This Row],[Total Sales]])</f>
        <v>#NAME?</v>
      </c>
    </row>
    <row r="1009" spans="31:34" x14ac:dyDescent="0.25">
      <c r="AE1009" t="s">
        <v>27</v>
      </c>
      <c r="AF1009" t="s">
        <v>55</v>
      </c>
      <c r="AG1009" t="s">
        <v>56</v>
      </c>
      <c r="AH1009" s="28" t="e">
        <f ca="1">[1]!DXLOOKUP(Worksheet!AF1009,Sales[[#This Row],[State]],Sales[[#This Row],[Total Sales]])</f>
        <v>#NAME?</v>
      </c>
    </row>
    <row r="1010" spans="31:34" x14ac:dyDescent="0.25">
      <c r="AE1010" t="s">
        <v>36</v>
      </c>
      <c r="AF1010" t="s">
        <v>57</v>
      </c>
      <c r="AG1010" t="s">
        <v>58</v>
      </c>
      <c r="AH1010" s="28" t="e">
        <f ca="1">[1]!DXLOOKUP(Worksheet!AF1010,Sales[[#This Row],[State]],Sales[[#This Row],[Total Sales]])</f>
        <v>#NAME?</v>
      </c>
    </row>
    <row r="1011" spans="31:34" x14ac:dyDescent="0.25">
      <c r="AE1011" t="s">
        <v>36</v>
      </c>
      <c r="AF1011" t="s">
        <v>57</v>
      </c>
      <c r="AG1011" t="s">
        <v>58</v>
      </c>
      <c r="AH1011" s="28" t="e">
        <f ca="1">[1]!DXLOOKUP(Worksheet!AF1011,Sales[[#This Row],[State]],Sales[[#This Row],[Total Sales]])</f>
        <v>#NAME?</v>
      </c>
    </row>
    <row r="1012" spans="31:34" x14ac:dyDescent="0.25">
      <c r="AE1012" t="s">
        <v>36</v>
      </c>
      <c r="AF1012" t="s">
        <v>57</v>
      </c>
      <c r="AG1012" t="s">
        <v>58</v>
      </c>
      <c r="AH1012" s="28" t="e">
        <f ca="1">[1]!DXLOOKUP(Worksheet!AF1012,Sales[[#This Row],[State]],Sales[[#This Row],[Total Sales]])</f>
        <v>#NAME?</v>
      </c>
    </row>
    <row r="1013" spans="31:34" x14ac:dyDescent="0.25">
      <c r="AE1013" t="s">
        <v>36</v>
      </c>
      <c r="AF1013" t="s">
        <v>57</v>
      </c>
      <c r="AG1013" t="s">
        <v>58</v>
      </c>
      <c r="AH1013" s="28" t="e">
        <f ca="1">[1]!DXLOOKUP(Worksheet!AF1013,Sales[[#This Row],[State]],Sales[[#This Row],[Total Sales]])</f>
        <v>#NAME?</v>
      </c>
    </row>
    <row r="1014" spans="31:34" x14ac:dyDescent="0.25">
      <c r="AE1014" t="s">
        <v>36</v>
      </c>
      <c r="AF1014" t="s">
        <v>57</v>
      </c>
      <c r="AG1014" t="s">
        <v>58</v>
      </c>
      <c r="AH1014" s="28" t="e">
        <f ca="1">[1]!DXLOOKUP(Worksheet!AF1014,Sales[[#This Row],[State]],Sales[[#This Row],[Total Sales]])</f>
        <v>#NAME?</v>
      </c>
    </row>
    <row r="1015" spans="31:34" x14ac:dyDescent="0.25">
      <c r="AE1015" t="s">
        <v>36</v>
      </c>
      <c r="AF1015" t="s">
        <v>57</v>
      </c>
      <c r="AG1015" t="s">
        <v>58</v>
      </c>
      <c r="AH1015" s="28" t="e">
        <f ca="1">[1]!DXLOOKUP(Worksheet!AF1015,Sales[[#This Row],[State]],Sales[[#This Row],[Total Sales]])</f>
        <v>#NAME?</v>
      </c>
    </row>
    <row r="1016" spans="31:34" x14ac:dyDescent="0.25">
      <c r="AE1016" t="s">
        <v>36</v>
      </c>
      <c r="AF1016" t="s">
        <v>57</v>
      </c>
      <c r="AG1016" t="s">
        <v>58</v>
      </c>
      <c r="AH1016" s="28" t="e">
        <f ca="1">[1]!DXLOOKUP(Worksheet!AF1016,Sales[[#This Row],[State]],Sales[[#This Row],[Total Sales]])</f>
        <v>#NAME?</v>
      </c>
    </row>
    <row r="1017" spans="31:34" x14ac:dyDescent="0.25">
      <c r="AE1017" t="s">
        <v>36</v>
      </c>
      <c r="AF1017" t="s">
        <v>57</v>
      </c>
      <c r="AG1017" t="s">
        <v>58</v>
      </c>
      <c r="AH1017" s="28" t="e">
        <f ca="1">[1]!DXLOOKUP(Worksheet!AF1017,Sales[[#This Row],[State]],Sales[[#This Row],[Total Sales]])</f>
        <v>#NAME?</v>
      </c>
    </row>
    <row r="1018" spans="31:34" x14ac:dyDescent="0.25">
      <c r="AE1018" t="s">
        <v>36</v>
      </c>
      <c r="AF1018" t="s">
        <v>57</v>
      </c>
      <c r="AG1018" t="s">
        <v>58</v>
      </c>
      <c r="AH1018" s="28" t="e">
        <f ca="1">[1]!DXLOOKUP(Worksheet!AF1018,Sales[[#This Row],[State]],Sales[[#This Row],[Total Sales]])</f>
        <v>#NAME?</v>
      </c>
    </row>
    <row r="1019" spans="31:34" x14ac:dyDescent="0.25">
      <c r="AE1019" t="s">
        <v>36</v>
      </c>
      <c r="AF1019" t="s">
        <v>57</v>
      </c>
      <c r="AG1019" t="s">
        <v>58</v>
      </c>
      <c r="AH1019" s="28" t="e">
        <f ca="1">[1]!DXLOOKUP(Worksheet!AF1019,Sales[[#This Row],[State]],Sales[[#This Row],[Total Sales]])</f>
        <v>#NAME?</v>
      </c>
    </row>
    <row r="1020" spans="31:34" x14ac:dyDescent="0.25">
      <c r="AE1020" t="s">
        <v>36</v>
      </c>
      <c r="AF1020" t="s">
        <v>57</v>
      </c>
      <c r="AG1020" t="s">
        <v>58</v>
      </c>
      <c r="AH1020" s="28" t="e">
        <f ca="1">[1]!DXLOOKUP(Worksheet!AF1020,Sales[[#This Row],[State]],Sales[[#This Row],[Total Sales]])</f>
        <v>#NAME?</v>
      </c>
    </row>
    <row r="1021" spans="31:34" x14ac:dyDescent="0.25">
      <c r="AE1021" t="s">
        <v>36</v>
      </c>
      <c r="AF1021" t="s">
        <v>57</v>
      </c>
      <c r="AG1021" t="s">
        <v>58</v>
      </c>
      <c r="AH1021" s="28" t="e">
        <f ca="1">[1]!DXLOOKUP(Worksheet!AF1021,Sales[[#This Row],[State]],Sales[[#This Row],[Total Sales]])</f>
        <v>#NAME?</v>
      </c>
    </row>
    <row r="1022" spans="31:34" x14ac:dyDescent="0.25">
      <c r="AE1022" t="s">
        <v>36</v>
      </c>
      <c r="AF1022" t="s">
        <v>57</v>
      </c>
      <c r="AG1022" t="s">
        <v>58</v>
      </c>
      <c r="AH1022" s="28" t="e">
        <f ca="1">[1]!DXLOOKUP(Worksheet!AF1022,Sales[[#This Row],[State]],Sales[[#This Row],[Total Sales]])</f>
        <v>#NAME?</v>
      </c>
    </row>
    <row r="1023" spans="31:34" x14ac:dyDescent="0.25">
      <c r="AE1023" t="s">
        <v>36</v>
      </c>
      <c r="AF1023" t="s">
        <v>57</v>
      </c>
      <c r="AG1023" t="s">
        <v>58</v>
      </c>
      <c r="AH1023" s="28" t="e">
        <f ca="1">[1]!DXLOOKUP(Worksheet!AF1023,Sales[[#This Row],[State]],Sales[[#This Row],[Total Sales]])</f>
        <v>#NAME?</v>
      </c>
    </row>
    <row r="1024" spans="31:34" x14ac:dyDescent="0.25">
      <c r="AE1024" t="s">
        <v>36</v>
      </c>
      <c r="AF1024" t="s">
        <v>57</v>
      </c>
      <c r="AG1024" t="s">
        <v>58</v>
      </c>
      <c r="AH1024" s="28" t="e">
        <f ca="1">[1]!DXLOOKUP(Worksheet!AF1024,Sales[[#This Row],[State]],Sales[[#This Row],[Total Sales]])</f>
        <v>#NAME?</v>
      </c>
    </row>
    <row r="1025" spans="31:34" x14ac:dyDescent="0.25">
      <c r="AE1025" t="s">
        <v>36</v>
      </c>
      <c r="AF1025" t="s">
        <v>57</v>
      </c>
      <c r="AG1025" t="s">
        <v>58</v>
      </c>
      <c r="AH1025" s="28" t="e">
        <f ca="1">[1]!DXLOOKUP(Worksheet!AF1025,Sales[[#This Row],[State]],Sales[[#This Row],[Total Sales]])</f>
        <v>#NAME?</v>
      </c>
    </row>
    <row r="1026" spans="31:34" x14ac:dyDescent="0.25">
      <c r="AE1026" t="s">
        <v>36</v>
      </c>
      <c r="AF1026" t="s">
        <v>57</v>
      </c>
      <c r="AG1026" t="s">
        <v>58</v>
      </c>
      <c r="AH1026" s="28" t="e">
        <f ca="1">[1]!DXLOOKUP(Worksheet!AF1026,Sales[[#This Row],[State]],Sales[[#This Row],[Total Sales]])</f>
        <v>#NAME?</v>
      </c>
    </row>
    <row r="1027" spans="31:34" x14ac:dyDescent="0.25">
      <c r="AE1027" t="s">
        <v>36</v>
      </c>
      <c r="AF1027" t="s">
        <v>57</v>
      </c>
      <c r="AG1027" t="s">
        <v>58</v>
      </c>
      <c r="AH1027" s="28" t="e">
        <f ca="1">[1]!DXLOOKUP(Worksheet!AF1027,Sales[[#This Row],[State]],Sales[[#This Row],[Total Sales]])</f>
        <v>#NAME?</v>
      </c>
    </row>
    <row r="1028" spans="31:34" x14ac:dyDescent="0.25">
      <c r="AE1028" t="s">
        <v>36</v>
      </c>
      <c r="AF1028" t="s">
        <v>57</v>
      </c>
      <c r="AG1028" t="s">
        <v>58</v>
      </c>
      <c r="AH1028" s="28" t="e">
        <f ca="1">[1]!DXLOOKUP(Worksheet!AF1028,Sales[[#This Row],[State]],Sales[[#This Row],[Total Sales]])</f>
        <v>#NAME?</v>
      </c>
    </row>
    <row r="1029" spans="31:34" x14ac:dyDescent="0.25">
      <c r="AE1029" t="s">
        <v>36</v>
      </c>
      <c r="AF1029" t="s">
        <v>57</v>
      </c>
      <c r="AG1029" t="s">
        <v>58</v>
      </c>
      <c r="AH1029" s="28" t="e">
        <f ca="1">[1]!DXLOOKUP(Worksheet!AF1029,Sales[[#This Row],[State]],Sales[[#This Row],[Total Sales]])</f>
        <v>#NAME?</v>
      </c>
    </row>
    <row r="1030" spans="31:34" x14ac:dyDescent="0.25">
      <c r="AE1030" t="s">
        <v>36</v>
      </c>
      <c r="AF1030" t="s">
        <v>57</v>
      </c>
      <c r="AG1030" t="s">
        <v>58</v>
      </c>
      <c r="AH1030" s="28" t="e">
        <f ca="1">[1]!DXLOOKUP(Worksheet!AF1030,Sales[[#This Row],[State]],Sales[[#This Row],[Total Sales]])</f>
        <v>#NAME?</v>
      </c>
    </row>
    <row r="1031" spans="31:34" x14ac:dyDescent="0.25">
      <c r="AE1031" t="s">
        <v>36</v>
      </c>
      <c r="AF1031" t="s">
        <v>57</v>
      </c>
      <c r="AG1031" t="s">
        <v>58</v>
      </c>
      <c r="AH1031" s="28" t="e">
        <f ca="1">[1]!DXLOOKUP(Worksheet!AF1031,Sales[[#This Row],[State]],Sales[[#This Row],[Total Sales]])</f>
        <v>#NAME?</v>
      </c>
    </row>
    <row r="1032" spans="31:34" x14ac:dyDescent="0.25">
      <c r="AE1032" t="s">
        <v>36</v>
      </c>
      <c r="AF1032" t="s">
        <v>57</v>
      </c>
      <c r="AG1032" t="s">
        <v>58</v>
      </c>
      <c r="AH1032" s="28" t="e">
        <f ca="1">[1]!DXLOOKUP(Worksheet!AF1032,Sales[[#This Row],[State]],Sales[[#This Row],[Total Sales]])</f>
        <v>#NAME?</v>
      </c>
    </row>
    <row r="1033" spans="31:34" x14ac:dyDescent="0.25">
      <c r="AE1033" t="s">
        <v>36</v>
      </c>
      <c r="AF1033" t="s">
        <v>57</v>
      </c>
      <c r="AG1033" t="s">
        <v>58</v>
      </c>
      <c r="AH1033" s="28" t="e">
        <f ca="1">[1]!DXLOOKUP(Worksheet!AF1033,Sales[[#This Row],[State]],Sales[[#This Row],[Total Sales]])</f>
        <v>#NAME?</v>
      </c>
    </row>
    <row r="1034" spans="31:34" x14ac:dyDescent="0.25">
      <c r="AE1034" t="s">
        <v>36</v>
      </c>
      <c r="AF1034" t="s">
        <v>57</v>
      </c>
      <c r="AG1034" t="s">
        <v>58</v>
      </c>
      <c r="AH1034" s="28" t="e">
        <f ca="1">[1]!DXLOOKUP(Worksheet!AF1034,Sales[[#This Row],[State]],Sales[[#This Row],[Total Sales]])</f>
        <v>#NAME?</v>
      </c>
    </row>
    <row r="1035" spans="31:34" x14ac:dyDescent="0.25">
      <c r="AE1035" t="s">
        <v>36</v>
      </c>
      <c r="AF1035" t="s">
        <v>57</v>
      </c>
      <c r="AG1035" t="s">
        <v>58</v>
      </c>
      <c r="AH1035" s="28" t="e">
        <f ca="1">[1]!DXLOOKUP(Worksheet!AF1035,Sales[[#This Row],[State]],Sales[[#This Row],[Total Sales]])</f>
        <v>#NAME?</v>
      </c>
    </row>
    <row r="1036" spans="31:34" x14ac:dyDescent="0.25">
      <c r="AE1036" t="s">
        <v>36</v>
      </c>
      <c r="AF1036" t="s">
        <v>57</v>
      </c>
      <c r="AG1036" t="s">
        <v>58</v>
      </c>
      <c r="AH1036" s="28" t="e">
        <f ca="1">[1]!DXLOOKUP(Worksheet!AF1036,Sales[[#This Row],[State]],Sales[[#This Row],[Total Sales]])</f>
        <v>#NAME?</v>
      </c>
    </row>
    <row r="1037" spans="31:34" x14ac:dyDescent="0.25">
      <c r="AE1037" t="s">
        <v>36</v>
      </c>
      <c r="AF1037" t="s">
        <v>57</v>
      </c>
      <c r="AG1037" t="s">
        <v>58</v>
      </c>
      <c r="AH1037" s="28" t="e">
        <f ca="1">[1]!DXLOOKUP(Worksheet!AF1037,Sales[[#This Row],[State]],Sales[[#This Row],[Total Sales]])</f>
        <v>#NAME?</v>
      </c>
    </row>
    <row r="1038" spans="31:34" x14ac:dyDescent="0.25">
      <c r="AE1038" t="s">
        <v>36</v>
      </c>
      <c r="AF1038" t="s">
        <v>57</v>
      </c>
      <c r="AG1038" t="s">
        <v>58</v>
      </c>
      <c r="AH1038" s="28" t="e">
        <f ca="1">[1]!DXLOOKUP(Worksheet!AF1038,Sales[[#This Row],[State]],Sales[[#This Row],[Total Sales]])</f>
        <v>#NAME?</v>
      </c>
    </row>
    <row r="1039" spans="31:34" x14ac:dyDescent="0.25">
      <c r="AE1039" t="s">
        <v>36</v>
      </c>
      <c r="AF1039" t="s">
        <v>57</v>
      </c>
      <c r="AG1039" t="s">
        <v>58</v>
      </c>
      <c r="AH1039" s="28" t="e">
        <f ca="1">[1]!DXLOOKUP(Worksheet!AF1039,Sales[[#This Row],[State]],Sales[[#This Row],[Total Sales]])</f>
        <v>#NAME?</v>
      </c>
    </row>
    <row r="1040" spans="31:34" x14ac:dyDescent="0.25">
      <c r="AE1040" t="s">
        <v>36</v>
      </c>
      <c r="AF1040" t="s">
        <v>57</v>
      </c>
      <c r="AG1040" t="s">
        <v>58</v>
      </c>
      <c r="AH1040" s="28" t="e">
        <f ca="1">[1]!DXLOOKUP(Worksheet!AF1040,Sales[[#This Row],[State]],Sales[[#This Row],[Total Sales]])</f>
        <v>#NAME?</v>
      </c>
    </row>
    <row r="1041" spans="31:34" x14ac:dyDescent="0.25">
      <c r="AE1041" t="s">
        <v>36</v>
      </c>
      <c r="AF1041" t="s">
        <v>57</v>
      </c>
      <c r="AG1041" t="s">
        <v>58</v>
      </c>
      <c r="AH1041" s="28" t="e">
        <f ca="1">[1]!DXLOOKUP(Worksheet!AF1041,Sales[[#This Row],[State]],Sales[[#This Row],[Total Sales]])</f>
        <v>#NAME?</v>
      </c>
    </row>
    <row r="1042" spans="31:34" x14ac:dyDescent="0.25">
      <c r="AE1042" t="s">
        <v>36</v>
      </c>
      <c r="AF1042" t="s">
        <v>57</v>
      </c>
      <c r="AG1042" t="s">
        <v>58</v>
      </c>
      <c r="AH1042" s="28" t="e">
        <f ca="1">[1]!DXLOOKUP(Worksheet!AF1042,Sales[[#This Row],[State]],Sales[[#This Row],[Total Sales]])</f>
        <v>#NAME?</v>
      </c>
    </row>
    <row r="1043" spans="31:34" x14ac:dyDescent="0.25">
      <c r="AE1043" t="s">
        <v>36</v>
      </c>
      <c r="AF1043" t="s">
        <v>57</v>
      </c>
      <c r="AG1043" t="s">
        <v>58</v>
      </c>
      <c r="AH1043" s="28" t="e">
        <f ca="1">[1]!DXLOOKUP(Worksheet!AF1043,Sales[[#This Row],[State]],Sales[[#This Row],[Total Sales]])</f>
        <v>#NAME?</v>
      </c>
    </row>
    <row r="1044" spans="31:34" x14ac:dyDescent="0.25">
      <c r="AE1044" t="s">
        <v>36</v>
      </c>
      <c r="AF1044" t="s">
        <v>57</v>
      </c>
      <c r="AG1044" t="s">
        <v>58</v>
      </c>
      <c r="AH1044" s="28" t="e">
        <f ca="1">[1]!DXLOOKUP(Worksheet!AF1044,Sales[[#This Row],[State]],Sales[[#This Row],[Total Sales]])</f>
        <v>#NAME?</v>
      </c>
    </row>
    <row r="1045" spans="31:34" x14ac:dyDescent="0.25">
      <c r="AE1045" t="s">
        <v>36</v>
      </c>
      <c r="AF1045" t="s">
        <v>57</v>
      </c>
      <c r="AG1045" t="s">
        <v>58</v>
      </c>
      <c r="AH1045" s="28" t="e">
        <f ca="1">[1]!DXLOOKUP(Worksheet!AF1045,Sales[[#This Row],[State]],Sales[[#This Row],[Total Sales]])</f>
        <v>#NAME?</v>
      </c>
    </row>
    <row r="1046" spans="31:34" x14ac:dyDescent="0.25">
      <c r="AE1046" t="s">
        <v>36</v>
      </c>
      <c r="AF1046" t="s">
        <v>57</v>
      </c>
      <c r="AG1046" t="s">
        <v>58</v>
      </c>
      <c r="AH1046" s="28" t="e">
        <f ca="1">[1]!DXLOOKUP(Worksheet!AF1046,Sales[[#This Row],[State]],Sales[[#This Row],[Total Sales]])</f>
        <v>#NAME?</v>
      </c>
    </row>
    <row r="1047" spans="31:34" x14ac:dyDescent="0.25">
      <c r="AE1047" t="s">
        <v>36</v>
      </c>
      <c r="AF1047" t="s">
        <v>57</v>
      </c>
      <c r="AG1047" t="s">
        <v>58</v>
      </c>
      <c r="AH1047" s="28" t="e">
        <f ca="1">[1]!DXLOOKUP(Worksheet!AF1047,Sales[[#This Row],[State]],Sales[[#This Row],[Total Sales]])</f>
        <v>#NAME?</v>
      </c>
    </row>
    <row r="1048" spans="31:34" x14ac:dyDescent="0.25">
      <c r="AE1048" t="s">
        <v>36</v>
      </c>
      <c r="AF1048" t="s">
        <v>57</v>
      </c>
      <c r="AG1048" t="s">
        <v>58</v>
      </c>
      <c r="AH1048" s="28" t="e">
        <f ca="1">[1]!DXLOOKUP(Worksheet!AF1048,Sales[[#This Row],[State]],Sales[[#This Row],[Total Sales]])</f>
        <v>#NAME?</v>
      </c>
    </row>
    <row r="1049" spans="31:34" x14ac:dyDescent="0.25">
      <c r="AE1049" t="s">
        <v>36</v>
      </c>
      <c r="AF1049" t="s">
        <v>57</v>
      </c>
      <c r="AG1049" t="s">
        <v>58</v>
      </c>
      <c r="AH1049" s="28" t="e">
        <f ca="1">[1]!DXLOOKUP(Worksheet!AF1049,Sales[[#This Row],[State]],Sales[[#This Row],[Total Sales]])</f>
        <v>#NAME?</v>
      </c>
    </row>
    <row r="1050" spans="31:34" x14ac:dyDescent="0.25">
      <c r="AE1050" t="s">
        <v>36</v>
      </c>
      <c r="AF1050" t="s">
        <v>57</v>
      </c>
      <c r="AG1050" t="s">
        <v>58</v>
      </c>
      <c r="AH1050" s="28" t="e">
        <f ca="1">[1]!DXLOOKUP(Worksheet!AF1050,Sales[[#This Row],[State]],Sales[[#This Row],[Total Sales]])</f>
        <v>#NAME?</v>
      </c>
    </row>
    <row r="1051" spans="31:34" x14ac:dyDescent="0.25">
      <c r="AE1051" t="s">
        <v>36</v>
      </c>
      <c r="AF1051" t="s">
        <v>57</v>
      </c>
      <c r="AG1051" t="s">
        <v>58</v>
      </c>
      <c r="AH1051" s="28" t="e">
        <f ca="1">[1]!DXLOOKUP(Worksheet!AF1051,Sales[[#This Row],[State]],Sales[[#This Row],[Total Sales]])</f>
        <v>#NAME?</v>
      </c>
    </row>
    <row r="1052" spans="31:34" x14ac:dyDescent="0.25">
      <c r="AE1052" t="s">
        <v>36</v>
      </c>
      <c r="AF1052" t="s">
        <v>57</v>
      </c>
      <c r="AG1052" t="s">
        <v>58</v>
      </c>
      <c r="AH1052" s="28" t="e">
        <f ca="1">[1]!DXLOOKUP(Worksheet!AF1052,Sales[[#This Row],[State]],Sales[[#This Row],[Total Sales]])</f>
        <v>#NAME?</v>
      </c>
    </row>
    <row r="1053" spans="31:34" x14ac:dyDescent="0.25">
      <c r="AE1053" t="s">
        <v>36</v>
      </c>
      <c r="AF1053" t="s">
        <v>57</v>
      </c>
      <c r="AG1053" t="s">
        <v>58</v>
      </c>
      <c r="AH1053" s="28" t="e">
        <f ca="1">[1]!DXLOOKUP(Worksheet!AF1053,Sales[[#This Row],[State]],Sales[[#This Row],[Total Sales]])</f>
        <v>#NAME?</v>
      </c>
    </row>
    <row r="1054" spans="31:34" x14ac:dyDescent="0.25">
      <c r="AE1054" t="s">
        <v>36</v>
      </c>
      <c r="AF1054" t="s">
        <v>57</v>
      </c>
      <c r="AG1054" t="s">
        <v>58</v>
      </c>
      <c r="AH1054" s="28" t="e">
        <f ca="1">[1]!DXLOOKUP(Worksheet!AF1054,Sales[[#This Row],[State]],Sales[[#This Row],[Total Sales]])</f>
        <v>#NAME?</v>
      </c>
    </row>
    <row r="1055" spans="31:34" x14ac:dyDescent="0.25">
      <c r="AE1055" t="s">
        <v>36</v>
      </c>
      <c r="AF1055" t="s">
        <v>57</v>
      </c>
      <c r="AG1055" t="s">
        <v>58</v>
      </c>
      <c r="AH1055" s="28" t="e">
        <f ca="1">[1]!DXLOOKUP(Worksheet!AF1055,Sales[[#This Row],[State]],Sales[[#This Row],[Total Sales]])</f>
        <v>#NAME?</v>
      </c>
    </row>
    <row r="1056" spans="31:34" x14ac:dyDescent="0.25">
      <c r="AE1056" t="s">
        <v>36</v>
      </c>
      <c r="AF1056" t="s">
        <v>57</v>
      </c>
      <c r="AG1056" t="s">
        <v>58</v>
      </c>
      <c r="AH1056" s="28" t="e">
        <f ca="1">[1]!DXLOOKUP(Worksheet!AF1056,Sales[[#This Row],[State]],Sales[[#This Row],[Total Sales]])</f>
        <v>#NAME?</v>
      </c>
    </row>
    <row r="1057" spans="31:34" x14ac:dyDescent="0.25">
      <c r="AE1057" t="s">
        <v>36</v>
      </c>
      <c r="AF1057" t="s">
        <v>57</v>
      </c>
      <c r="AG1057" t="s">
        <v>58</v>
      </c>
      <c r="AH1057" s="28" t="e">
        <f ca="1">[1]!DXLOOKUP(Worksheet!AF1057,Sales[[#This Row],[State]],Sales[[#This Row],[Total Sales]])</f>
        <v>#NAME?</v>
      </c>
    </row>
    <row r="1058" spans="31:34" x14ac:dyDescent="0.25">
      <c r="AE1058" t="s">
        <v>36</v>
      </c>
      <c r="AF1058" t="s">
        <v>57</v>
      </c>
      <c r="AG1058" t="s">
        <v>58</v>
      </c>
      <c r="AH1058" s="28" t="e">
        <f ca="1">[1]!DXLOOKUP(Worksheet!AF1058,Sales[[#This Row],[State]],Sales[[#This Row],[Total Sales]])</f>
        <v>#NAME?</v>
      </c>
    </row>
    <row r="1059" spans="31:34" x14ac:dyDescent="0.25">
      <c r="AE1059" t="s">
        <v>36</v>
      </c>
      <c r="AF1059" t="s">
        <v>57</v>
      </c>
      <c r="AG1059" t="s">
        <v>58</v>
      </c>
      <c r="AH1059" s="28" t="e">
        <f ca="1">[1]!DXLOOKUP(Worksheet!AF1059,Sales[[#This Row],[State]],Sales[[#This Row],[Total Sales]])</f>
        <v>#NAME?</v>
      </c>
    </row>
    <row r="1060" spans="31:34" x14ac:dyDescent="0.25">
      <c r="AE1060" t="s">
        <v>36</v>
      </c>
      <c r="AF1060" t="s">
        <v>57</v>
      </c>
      <c r="AG1060" t="s">
        <v>58</v>
      </c>
      <c r="AH1060" s="28" t="e">
        <f ca="1">[1]!DXLOOKUP(Worksheet!AF1060,Sales[[#This Row],[State]],Sales[[#This Row],[Total Sales]])</f>
        <v>#NAME?</v>
      </c>
    </row>
    <row r="1061" spans="31:34" x14ac:dyDescent="0.25">
      <c r="AE1061" t="s">
        <v>36</v>
      </c>
      <c r="AF1061" t="s">
        <v>57</v>
      </c>
      <c r="AG1061" t="s">
        <v>58</v>
      </c>
      <c r="AH1061" s="28" t="e">
        <f ca="1">[1]!DXLOOKUP(Worksheet!AF1061,Sales[[#This Row],[State]],Sales[[#This Row],[Total Sales]])</f>
        <v>#NAME?</v>
      </c>
    </row>
    <row r="1062" spans="31:34" x14ac:dyDescent="0.25">
      <c r="AE1062" t="s">
        <v>36</v>
      </c>
      <c r="AF1062" t="s">
        <v>57</v>
      </c>
      <c r="AG1062" t="s">
        <v>58</v>
      </c>
      <c r="AH1062" s="28" t="e">
        <f ca="1">[1]!DXLOOKUP(Worksheet!AF1062,Sales[[#This Row],[State]],Sales[[#This Row],[Total Sales]])</f>
        <v>#NAME?</v>
      </c>
    </row>
    <row r="1063" spans="31:34" x14ac:dyDescent="0.25">
      <c r="AE1063" t="s">
        <v>36</v>
      </c>
      <c r="AF1063" t="s">
        <v>57</v>
      </c>
      <c r="AG1063" t="s">
        <v>58</v>
      </c>
      <c r="AH1063" s="28" t="e">
        <f ca="1">[1]!DXLOOKUP(Worksheet!AF1063,Sales[[#This Row],[State]],Sales[[#This Row],[Total Sales]])</f>
        <v>#NAME?</v>
      </c>
    </row>
    <row r="1064" spans="31:34" x14ac:dyDescent="0.25">
      <c r="AE1064" t="s">
        <v>36</v>
      </c>
      <c r="AF1064" t="s">
        <v>57</v>
      </c>
      <c r="AG1064" t="s">
        <v>58</v>
      </c>
      <c r="AH1064" s="28" t="e">
        <f ca="1">[1]!DXLOOKUP(Worksheet!AF1064,Sales[[#This Row],[State]],Sales[[#This Row],[Total Sales]])</f>
        <v>#NAME?</v>
      </c>
    </row>
    <row r="1065" spans="31:34" x14ac:dyDescent="0.25">
      <c r="AE1065" t="s">
        <v>36</v>
      </c>
      <c r="AF1065" t="s">
        <v>57</v>
      </c>
      <c r="AG1065" t="s">
        <v>58</v>
      </c>
      <c r="AH1065" s="28" t="e">
        <f ca="1">[1]!DXLOOKUP(Worksheet!AF1065,Sales[[#This Row],[State]],Sales[[#This Row],[Total Sales]])</f>
        <v>#NAME?</v>
      </c>
    </row>
    <row r="1066" spans="31:34" x14ac:dyDescent="0.25">
      <c r="AE1066" t="s">
        <v>36</v>
      </c>
      <c r="AF1066" t="s">
        <v>57</v>
      </c>
      <c r="AG1066" t="s">
        <v>58</v>
      </c>
      <c r="AH1066" s="28" t="e">
        <f ca="1">[1]!DXLOOKUP(Worksheet!AF1066,Sales[[#This Row],[State]],Sales[[#This Row],[Total Sales]])</f>
        <v>#NAME?</v>
      </c>
    </row>
    <row r="1067" spans="31:34" x14ac:dyDescent="0.25">
      <c r="AE1067" t="s">
        <v>36</v>
      </c>
      <c r="AF1067" t="s">
        <v>57</v>
      </c>
      <c r="AG1067" t="s">
        <v>58</v>
      </c>
      <c r="AH1067" s="28" t="e">
        <f ca="1">[1]!DXLOOKUP(Worksheet!AF1067,Sales[[#This Row],[State]],Sales[[#This Row],[Total Sales]])</f>
        <v>#NAME?</v>
      </c>
    </row>
    <row r="1068" spans="31:34" x14ac:dyDescent="0.25">
      <c r="AE1068" t="s">
        <v>36</v>
      </c>
      <c r="AF1068" t="s">
        <v>57</v>
      </c>
      <c r="AG1068" t="s">
        <v>58</v>
      </c>
      <c r="AH1068" s="28" t="e">
        <f ca="1">[1]!DXLOOKUP(Worksheet!AF1068,Sales[[#This Row],[State]],Sales[[#This Row],[Total Sales]])</f>
        <v>#NAME?</v>
      </c>
    </row>
    <row r="1069" spans="31:34" x14ac:dyDescent="0.25">
      <c r="AE1069" t="s">
        <v>36</v>
      </c>
      <c r="AF1069" t="s">
        <v>57</v>
      </c>
      <c r="AG1069" t="s">
        <v>58</v>
      </c>
      <c r="AH1069" s="28" t="e">
        <f ca="1">[1]!DXLOOKUP(Worksheet!AF1069,Sales[[#This Row],[State]],Sales[[#This Row],[Total Sales]])</f>
        <v>#NAME?</v>
      </c>
    </row>
    <row r="1070" spans="31:34" x14ac:dyDescent="0.25">
      <c r="AE1070" t="s">
        <v>36</v>
      </c>
      <c r="AF1070" t="s">
        <v>57</v>
      </c>
      <c r="AG1070" t="s">
        <v>58</v>
      </c>
      <c r="AH1070" s="28" t="e">
        <f ca="1">[1]!DXLOOKUP(Worksheet!AF1070,Sales[[#This Row],[State]],Sales[[#This Row],[Total Sales]])</f>
        <v>#NAME?</v>
      </c>
    </row>
    <row r="1071" spans="31:34" x14ac:dyDescent="0.25">
      <c r="AE1071" t="s">
        <v>36</v>
      </c>
      <c r="AF1071" t="s">
        <v>57</v>
      </c>
      <c r="AG1071" t="s">
        <v>58</v>
      </c>
      <c r="AH1071" s="28" t="e">
        <f ca="1">[1]!DXLOOKUP(Worksheet!AF1071,Sales[[#This Row],[State]],Sales[[#This Row],[Total Sales]])</f>
        <v>#NAME?</v>
      </c>
    </row>
    <row r="1072" spans="31:34" x14ac:dyDescent="0.25">
      <c r="AE1072" t="s">
        <v>36</v>
      </c>
      <c r="AF1072" t="s">
        <v>57</v>
      </c>
      <c r="AG1072" t="s">
        <v>58</v>
      </c>
      <c r="AH1072" s="28" t="e">
        <f ca="1">[1]!DXLOOKUP(Worksheet!AF1072,Sales[[#This Row],[State]],Sales[[#This Row],[Total Sales]])</f>
        <v>#NAME?</v>
      </c>
    </row>
    <row r="1073" spans="31:34" x14ac:dyDescent="0.25">
      <c r="AE1073" t="s">
        <v>36</v>
      </c>
      <c r="AF1073" t="s">
        <v>57</v>
      </c>
      <c r="AG1073" t="s">
        <v>58</v>
      </c>
      <c r="AH1073" s="28" t="e">
        <f ca="1">[1]!DXLOOKUP(Worksheet!AF1073,Sales[[#This Row],[State]],Sales[[#This Row],[Total Sales]])</f>
        <v>#NAME?</v>
      </c>
    </row>
    <row r="1074" spans="31:34" x14ac:dyDescent="0.25">
      <c r="AE1074" t="s">
        <v>36</v>
      </c>
      <c r="AF1074" t="s">
        <v>57</v>
      </c>
      <c r="AG1074" t="s">
        <v>58</v>
      </c>
      <c r="AH1074" s="28" t="e">
        <f ca="1">[1]!DXLOOKUP(Worksheet!AF1074,Sales[[#This Row],[State]],Sales[[#This Row],[Total Sales]])</f>
        <v>#NAME?</v>
      </c>
    </row>
    <row r="1075" spans="31:34" x14ac:dyDescent="0.25">
      <c r="AE1075" t="s">
        <v>36</v>
      </c>
      <c r="AF1075" t="s">
        <v>57</v>
      </c>
      <c r="AG1075" t="s">
        <v>58</v>
      </c>
      <c r="AH1075" s="28" t="e">
        <f ca="1">[1]!DXLOOKUP(Worksheet!AF1075,Sales[[#This Row],[State]],Sales[[#This Row],[Total Sales]])</f>
        <v>#NAME?</v>
      </c>
    </row>
    <row r="1076" spans="31:34" x14ac:dyDescent="0.25">
      <c r="AE1076" t="s">
        <v>36</v>
      </c>
      <c r="AF1076" t="s">
        <v>57</v>
      </c>
      <c r="AG1076" t="s">
        <v>58</v>
      </c>
      <c r="AH1076" s="28" t="e">
        <f ca="1">[1]!DXLOOKUP(Worksheet!AF1076,Sales[[#This Row],[State]],Sales[[#This Row],[Total Sales]])</f>
        <v>#NAME?</v>
      </c>
    </row>
    <row r="1077" spans="31:34" x14ac:dyDescent="0.25">
      <c r="AE1077" t="s">
        <v>36</v>
      </c>
      <c r="AF1077" t="s">
        <v>57</v>
      </c>
      <c r="AG1077" t="s">
        <v>58</v>
      </c>
      <c r="AH1077" s="28" t="e">
        <f ca="1">[1]!DXLOOKUP(Worksheet!AF1077,Sales[[#This Row],[State]],Sales[[#This Row],[Total Sales]])</f>
        <v>#NAME?</v>
      </c>
    </row>
    <row r="1078" spans="31:34" x14ac:dyDescent="0.25">
      <c r="AE1078" t="s">
        <v>36</v>
      </c>
      <c r="AF1078" t="s">
        <v>57</v>
      </c>
      <c r="AG1078" t="s">
        <v>58</v>
      </c>
      <c r="AH1078" s="28" t="e">
        <f ca="1">[1]!DXLOOKUP(Worksheet!AF1078,Sales[[#This Row],[State]],Sales[[#This Row],[Total Sales]])</f>
        <v>#NAME?</v>
      </c>
    </row>
    <row r="1079" spans="31:34" x14ac:dyDescent="0.25">
      <c r="AE1079" t="s">
        <v>36</v>
      </c>
      <c r="AF1079" t="s">
        <v>57</v>
      </c>
      <c r="AG1079" t="s">
        <v>58</v>
      </c>
      <c r="AH1079" s="28" t="e">
        <f ca="1">[1]!DXLOOKUP(Worksheet!AF1079,Sales[[#This Row],[State]],Sales[[#This Row],[Total Sales]])</f>
        <v>#NAME?</v>
      </c>
    </row>
    <row r="1080" spans="31:34" x14ac:dyDescent="0.25">
      <c r="AE1080" t="s">
        <v>36</v>
      </c>
      <c r="AF1080" t="s">
        <v>57</v>
      </c>
      <c r="AG1080" t="s">
        <v>58</v>
      </c>
      <c r="AH1080" s="28" t="e">
        <f ca="1">[1]!DXLOOKUP(Worksheet!AF1080,Sales[[#This Row],[State]],Sales[[#This Row],[Total Sales]])</f>
        <v>#NAME?</v>
      </c>
    </row>
    <row r="1081" spans="31:34" x14ac:dyDescent="0.25">
      <c r="AE1081" t="s">
        <v>36</v>
      </c>
      <c r="AF1081" t="s">
        <v>57</v>
      </c>
      <c r="AG1081" t="s">
        <v>58</v>
      </c>
      <c r="AH1081" s="28" t="e">
        <f ca="1">[1]!DXLOOKUP(Worksheet!AF1081,Sales[[#This Row],[State]],Sales[[#This Row],[Total Sales]])</f>
        <v>#NAME?</v>
      </c>
    </row>
    <row r="1082" spans="31:34" x14ac:dyDescent="0.25">
      <c r="AE1082" t="s">
        <v>27</v>
      </c>
      <c r="AF1082" t="s">
        <v>59</v>
      </c>
      <c r="AG1082" t="s">
        <v>60</v>
      </c>
      <c r="AH1082" s="28" t="e">
        <f ca="1">[1]!DXLOOKUP(Worksheet!AF1082,Sales[[#This Row],[State]],Sales[[#This Row],[Total Sales]])</f>
        <v>#NAME?</v>
      </c>
    </row>
    <row r="1083" spans="31:34" x14ac:dyDescent="0.25">
      <c r="AE1083" t="s">
        <v>27</v>
      </c>
      <c r="AF1083" t="s">
        <v>59</v>
      </c>
      <c r="AG1083" t="s">
        <v>60</v>
      </c>
      <c r="AH1083" s="28" t="e">
        <f ca="1">[1]!DXLOOKUP(Worksheet!AF1083,Sales[[#This Row],[State]],Sales[[#This Row],[Total Sales]])</f>
        <v>#NAME?</v>
      </c>
    </row>
    <row r="1084" spans="31:34" x14ac:dyDescent="0.25">
      <c r="AE1084" t="s">
        <v>27</v>
      </c>
      <c r="AF1084" t="s">
        <v>59</v>
      </c>
      <c r="AG1084" t="s">
        <v>60</v>
      </c>
      <c r="AH1084" s="28" t="e">
        <f ca="1">[1]!DXLOOKUP(Worksheet!AF1084,Sales[[#This Row],[State]],Sales[[#This Row],[Total Sales]])</f>
        <v>#NAME?</v>
      </c>
    </row>
    <row r="1085" spans="31:34" x14ac:dyDescent="0.25">
      <c r="AE1085" t="s">
        <v>27</v>
      </c>
      <c r="AF1085" t="s">
        <v>59</v>
      </c>
      <c r="AG1085" t="s">
        <v>60</v>
      </c>
      <c r="AH1085" s="28" t="e">
        <f ca="1">[1]!DXLOOKUP(Worksheet!AF1085,Sales[[#This Row],[State]],Sales[[#This Row],[Total Sales]])</f>
        <v>#NAME?</v>
      </c>
    </row>
    <row r="1086" spans="31:34" x14ac:dyDescent="0.25">
      <c r="AE1086" t="s">
        <v>27</v>
      </c>
      <c r="AF1086" t="s">
        <v>59</v>
      </c>
      <c r="AG1086" t="s">
        <v>60</v>
      </c>
      <c r="AH1086" s="28" t="e">
        <f ca="1">[1]!DXLOOKUP(Worksheet!AF1086,Sales[[#This Row],[State]],Sales[[#This Row],[Total Sales]])</f>
        <v>#NAME?</v>
      </c>
    </row>
    <row r="1087" spans="31:34" x14ac:dyDescent="0.25">
      <c r="AE1087" t="s">
        <v>27</v>
      </c>
      <c r="AF1087" t="s">
        <v>59</v>
      </c>
      <c r="AG1087" t="s">
        <v>60</v>
      </c>
      <c r="AH1087" s="28" t="e">
        <f ca="1">[1]!DXLOOKUP(Worksheet!AF1087,Sales[[#This Row],[State]],Sales[[#This Row],[Total Sales]])</f>
        <v>#NAME?</v>
      </c>
    </row>
    <row r="1088" spans="31:34" x14ac:dyDescent="0.25">
      <c r="AE1088" t="s">
        <v>27</v>
      </c>
      <c r="AF1088" t="s">
        <v>59</v>
      </c>
      <c r="AG1088" t="s">
        <v>60</v>
      </c>
      <c r="AH1088" s="28" t="e">
        <f ca="1">[1]!DXLOOKUP(Worksheet!AF1088,Sales[[#This Row],[State]],Sales[[#This Row],[Total Sales]])</f>
        <v>#NAME?</v>
      </c>
    </row>
    <row r="1089" spans="31:34" x14ac:dyDescent="0.25">
      <c r="AE1089" t="s">
        <v>27</v>
      </c>
      <c r="AF1089" t="s">
        <v>59</v>
      </c>
      <c r="AG1089" t="s">
        <v>60</v>
      </c>
      <c r="AH1089" s="28" t="e">
        <f ca="1">[1]!DXLOOKUP(Worksheet!AF1089,Sales[[#This Row],[State]],Sales[[#This Row],[Total Sales]])</f>
        <v>#NAME?</v>
      </c>
    </row>
    <row r="1090" spans="31:34" x14ac:dyDescent="0.25">
      <c r="AE1090" t="s">
        <v>27</v>
      </c>
      <c r="AF1090" t="s">
        <v>59</v>
      </c>
      <c r="AG1090" t="s">
        <v>60</v>
      </c>
      <c r="AH1090" s="28" t="e">
        <f ca="1">[1]!DXLOOKUP(Worksheet!AF1090,Sales[[#This Row],[State]],Sales[[#This Row],[Total Sales]])</f>
        <v>#NAME?</v>
      </c>
    </row>
    <row r="1091" spans="31:34" x14ac:dyDescent="0.25">
      <c r="AE1091" t="s">
        <v>27</v>
      </c>
      <c r="AF1091" t="s">
        <v>59</v>
      </c>
      <c r="AG1091" t="s">
        <v>60</v>
      </c>
      <c r="AH1091" s="28" t="e">
        <f ca="1">[1]!DXLOOKUP(Worksheet!AF1091,Sales[[#This Row],[State]],Sales[[#This Row],[Total Sales]])</f>
        <v>#NAME?</v>
      </c>
    </row>
    <row r="1092" spans="31:34" x14ac:dyDescent="0.25">
      <c r="AE1092" t="s">
        <v>27</v>
      </c>
      <c r="AF1092" t="s">
        <v>59</v>
      </c>
      <c r="AG1092" t="s">
        <v>60</v>
      </c>
      <c r="AH1092" s="28" t="e">
        <f ca="1">[1]!DXLOOKUP(Worksheet!AF1092,Sales[[#This Row],[State]],Sales[[#This Row],[Total Sales]])</f>
        <v>#NAME?</v>
      </c>
    </row>
    <row r="1093" spans="31:34" x14ac:dyDescent="0.25">
      <c r="AE1093" t="s">
        <v>27</v>
      </c>
      <c r="AF1093" t="s">
        <v>59</v>
      </c>
      <c r="AG1093" t="s">
        <v>60</v>
      </c>
      <c r="AH1093" s="28" t="e">
        <f ca="1">[1]!DXLOOKUP(Worksheet!AF1093,Sales[[#This Row],[State]],Sales[[#This Row],[Total Sales]])</f>
        <v>#NAME?</v>
      </c>
    </row>
    <row r="1094" spans="31:34" x14ac:dyDescent="0.25">
      <c r="AE1094" t="s">
        <v>27</v>
      </c>
      <c r="AF1094" t="s">
        <v>59</v>
      </c>
      <c r="AG1094" t="s">
        <v>60</v>
      </c>
      <c r="AH1094" s="28" t="e">
        <f ca="1">[1]!DXLOOKUP(Worksheet!AF1094,Sales[[#This Row],[State]],Sales[[#This Row],[Total Sales]])</f>
        <v>#NAME?</v>
      </c>
    </row>
    <row r="1095" spans="31:34" x14ac:dyDescent="0.25">
      <c r="AE1095" t="s">
        <v>27</v>
      </c>
      <c r="AF1095" t="s">
        <v>59</v>
      </c>
      <c r="AG1095" t="s">
        <v>60</v>
      </c>
      <c r="AH1095" s="28" t="e">
        <f ca="1">[1]!DXLOOKUP(Worksheet!AF1095,Sales[[#This Row],[State]],Sales[[#This Row],[Total Sales]])</f>
        <v>#NAME?</v>
      </c>
    </row>
    <row r="1096" spans="31:34" x14ac:dyDescent="0.25">
      <c r="AE1096" t="s">
        <v>27</v>
      </c>
      <c r="AF1096" t="s">
        <v>59</v>
      </c>
      <c r="AG1096" t="s">
        <v>60</v>
      </c>
      <c r="AH1096" s="28" t="e">
        <f ca="1">[1]!DXLOOKUP(Worksheet!AF1096,Sales[[#This Row],[State]],Sales[[#This Row],[Total Sales]])</f>
        <v>#NAME?</v>
      </c>
    </row>
    <row r="1097" spans="31:34" x14ac:dyDescent="0.25">
      <c r="AE1097" t="s">
        <v>27</v>
      </c>
      <c r="AF1097" t="s">
        <v>59</v>
      </c>
      <c r="AG1097" t="s">
        <v>60</v>
      </c>
      <c r="AH1097" s="28" t="e">
        <f ca="1">[1]!DXLOOKUP(Worksheet!AF1097,Sales[[#This Row],[State]],Sales[[#This Row],[Total Sales]])</f>
        <v>#NAME?</v>
      </c>
    </row>
    <row r="1098" spans="31:34" x14ac:dyDescent="0.25">
      <c r="AE1098" t="s">
        <v>27</v>
      </c>
      <c r="AF1098" t="s">
        <v>59</v>
      </c>
      <c r="AG1098" t="s">
        <v>60</v>
      </c>
      <c r="AH1098" s="28" t="e">
        <f ca="1">[1]!DXLOOKUP(Worksheet!AF1098,Sales[[#This Row],[State]],Sales[[#This Row],[Total Sales]])</f>
        <v>#NAME?</v>
      </c>
    </row>
    <row r="1099" spans="31:34" x14ac:dyDescent="0.25">
      <c r="AE1099" t="s">
        <v>27</v>
      </c>
      <c r="AF1099" t="s">
        <v>59</v>
      </c>
      <c r="AG1099" t="s">
        <v>60</v>
      </c>
      <c r="AH1099" s="28" t="e">
        <f ca="1">[1]!DXLOOKUP(Worksheet!AF1099,Sales[[#This Row],[State]],Sales[[#This Row],[Total Sales]])</f>
        <v>#NAME?</v>
      </c>
    </row>
    <row r="1100" spans="31:34" x14ac:dyDescent="0.25">
      <c r="AE1100" t="s">
        <v>27</v>
      </c>
      <c r="AF1100" t="s">
        <v>59</v>
      </c>
      <c r="AG1100" t="s">
        <v>60</v>
      </c>
      <c r="AH1100" s="28" t="e">
        <f ca="1">[1]!DXLOOKUP(Worksheet!AF1100,Sales[[#This Row],[State]],Sales[[#This Row],[Total Sales]])</f>
        <v>#NAME?</v>
      </c>
    </row>
    <row r="1101" spans="31:34" x14ac:dyDescent="0.25">
      <c r="AE1101" t="s">
        <v>27</v>
      </c>
      <c r="AF1101" t="s">
        <v>59</v>
      </c>
      <c r="AG1101" t="s">
        <v>60</v>
      </c>
      <c r="AH1101" s="28" t="e">
        <f ca="1">[1]!DXLOOKUP(Worksheet!AF1101,Sales[[#This Row],[State]],Sales[[#This Row],[Total Sales]])</f>
        <v>#NAME?</v>
      </c>
    </row>
    <row r="1102" spans="31:34" x14ac:dyDescent="0.25">
      <c r="AE1102" t="s">
        <v>27</v>
      </c>
      <c r="AF1102" t="s">
        <v>59</v>
      </c>
      <c r="AG1102" t="s">
        <v>60</v>
      </c>
      <c r="AH1102" s="28" t="e">
        <f ca="1">[1]!DXLOOKUP(Worksheet!AF1102,Sales[[#This Row],[State]],Sales[[#This Row],[Total Sales]])</f>
        <v>#NAME?</v>
      </c>
    </row>
    <row r="1103" spans="31:34" x14ac:dyDescent="0.25">
      <c r="AE1103" t="s">
        <v>27</v>
      </c>
      <c r="AF1103" t="s">
        <v>59</v>
      </c>
      <c r="AG1103" t="s">
        <v>60</v>
      </c>
      <c r="AH1103" s="28" t="e">
        <f ca="1">[1]!DXLOOKUP(Worksheet!AF1103,Sales[[#This Row],[State]],Sales[[#This Row],[Total Sales]])</f>
        <v>#NAME?</v>
      </c>
    </row>
    <row r="1104" spans="31:34" x14ac:dyDescent="0.25">
      <c r="AE1104" t="s">
        <v>27</v>
      </c>
      <c r="AF1104" t="s">
        <v>59</v>
      </c>
      <c r="AG1104" t="s">
        <v>60</v>
      </c>
      <c r="AH1104" s="28" t="e">
        <f ca="1">[1]!DXLOOKUP(Worksheet!AF1104,Sales[[#This Row],[State]],Sales[[#This Row],[Total Sales]])</f>
        <v>#NAME?</v>
      </c>
    </row>
    <row r="1105" spans="31:34" x14ac:dyDescent="0.25">
      <c r="AE1105" t="s">
        <v>27</v>
      </c>
      <c r="AF1105" t="s">
        <v>59</v>
      </c>
      <c r="AG1105" t="s">
        <v>60</v>
      </c>
      <c r="AH1105" s="28" t="e">
        <f ca="1">[1]!DXLOOKUP(Worksheet!AF1105,Sales[[#This Row],[State]],Sales[[#This Row],[Total Sales]])</f>
        <v>#NAME?</v>
      </c>
    </row>
    <row r="1106" spans="31:34" x14ac:dyDescent="0.25">
      <c r="AE1106" t="s">
        <v>27</v>
      </c>
      <c r="AF1106" t="s">
        <v>59</v>
      </c>
      <c r="AG1106" t="s">
        <v>60</v>
      </c>
      <c r="AH1106" s="28" t="e">
        <f ca="1">[1]!DXLOOKUP(Worksheet!AF1106,Sales[[#This Row],[State]],Sales[[#This Row],[Total Sales]])</f>
        <v>#NAME?</v>
      </c>
    </row>
    <row r="1107" spans="31:34" x14ac:dyDescent="0.25">
      <c r="AE1107" t="s">
        <v>27</v>
      </c>
      <c r="AF1107" t="s">
        <v>59</v>
      </c>
      <c r="AG1107" t="s">
        <v>60</v>
      </c>
      <c r="AH1107" s="28" t="e">
        <f ca="1">[1]!DXLOOKUP(Worksheet!AF1107,Sales[[#This Row],[State]],Sales[[#This Row],[Total Sales]])</f>
        <v>#NAME?</v>
      </c>
    </row>
    <row r="1108" spans="31:34" x14ac:dyDescent="0.25">
      <c r="AE1108" t="s">
        <v>27</v>
      </c>
      <c r="AF1108" t="s">
        <v>59</v>
      </c>
      <c r="AG1108" t="s">
        <v>60</v>
      </c>
      <c r="AH1108" s="28" t="e">
        <f ca="1">[1]!DXLOOKUP(Worksheet!AF1108,Sales[[#This Row],[State]],Sales[[#This Row],[Total Sales]])</f>
        <v>#NAME?</v>
      </c>
    </row>
    <row r="1109" spans="31:34" x14ac:dyDescent="0.25">
      <c r="AE1109" t="s">
        <v>27</v>
      </c>
      <c r="AF1109" t="s">
        <v>59</v>
      </c>
      <c r="AG1109" t="s">
        <v>60</v>
      </c>
      <c r="AH1109" s="28" t="e">
        <f ca="1">[1]!DXLOOKUP(Worksheet!AF1109,Sales[[#This Row],[State]],Sales[[#This Row],[Total Sales]])</f>
        <v>#NAME?</v>
      </c>
    </row>
    <row r="1110" spans="31:34" x14ac:dyDescent="0.25">
      <c r="AE1110" t="s">
        <v>27</v>
      </c>
      <c r="AF1110" t="s">
        <v>59</v>
      </c>
      <c r="AG1110" t="s">
        <v>60</v>
      </c>
      <c r="AH1110" s="28" t="e">
        <f ca="1">[1]!DXLOOKUP(Worksheet!AF1110,Sales[[#This Row],[State]],Sales[[#This Row],[Total Sales]])</f>
        <v>#NAME?</v>
      </c>
    </row>
    <row r="1111" spans="31:34" x14ac:dyDescent="0.25">
      <c r="AE1111" t="s">
        <v>27</v>
      </c>
      <c r="AF1111" t="s">
        <v>59</v>
      </c>
      <c r="AG1111" t="s">
        <v>60</v>
      </c>
      <c r="AH1111" s="28" t="e">
        <f ca="1">[1]!DXLOOKUP(Worksheet!AF1111,Sales[[#This Row],[State]],Sales[[#This Row],[Total Sales]])</f>
        <v>#NAME?</v>
      </c>
    </row>
    <row r="1112" spans="31:34" x14ac:dyDescent="0.25">
      <c r="AE1112" t="s">
        <v>27</v>
      </c>
      <c r="AF1112" t="s">
        <v>59</v>
      </c>
      <c r="AG1112" t="s">
        <v>60</v>
      </c>
      <c r="AH1112" s="28" t="e">
        <f ca="1">[1]!DXLOOKUP(Worksheet!AF1112,Sales[[#This Row],[State]],Sales[[#This Row],[Total Sales]])</f>
        <v>#NAME?</v>
      </c>
    </row>
    <row r="1113" spans="31:34" x14ac:dyDescent="0.25">
      <c r="AE1113" t="s">
        <v>27</v>
      </c>
      <c r="AF1113" t="s">
        <v>59</v>
      </c>
      <c r="AG1113" t="s">
        <v>60</v>
      </c>
      <c r="AH1113" s="28" t="e">
        <f ca="1">[1]!DXLOOKUP(Worksheet!AF1113,Sales[[#This Row],[State]],Sales[[#This Row],[Total Sales]])</f>
        <v>#NAME?</v>
      </c>
    </row>
    <row r="1114" spans="31:34" x14ac:dyDescent="0.25">
      <c r="AE1114" t="s">
        <v>27</v>
      </c>
      <c r="AF1114" t="s">
        <v>59</v>
      </c>
      <c r="AG1114" t="s">
        <v>60</v>
      </c>
      <c r="AH1114" s="28" t="e">
        <f ca="1">[1]!DXLOOKUP(Worksheet!AF1114,Sales[[#This Row],[State]],Sales[[#This Row],[Total Sales]])</f>
        <v>#NAME?</v>
      </c>
    </row>
    <row r="1115" spans="31:34" x14ac:dyDescent="0.25">
      <c r="AE1115" t="s">
        <v>27</v>
      </c>
      <c r="AF1115" t="s">
        <v>59</v>
      </c>
      <c r="AG1115" t="s">
        <v>60</v>
      </c>
      <c r="AH1115" s="28" t="e">
        <f ca="1">[1]!DXLOOKUP(Worksheet!AF1115,Sales[[#This Row],[State]],Sales[[#This Row],[Total Sales]])</f>
        <v>#NAME?</v>
      </c>
    </row>
    <row r="1116" spans="31:34" x14ac:dyDescent="0.25">
      <c r="AE1116" t="s">
        <v>27</v>
      </c>
      <c r="AF1116" t="s">
        <v>59</v>
      </c>
      <c r="AG1116" t="s">
        <v>60</v>
      </c>
      <c r="AH1116" s="28" t="e">
        <f ca="1">[1]!DXLOOKUP(Worksheet!AF1116,Sales[[#This Row],[State]],Sales[[#This Row],[Total Sales]])</f>
        <v>#NAME?</v>
      </c>
    </row>
    <row r="1117" spans="31:34" x14ac:dyDescent="0.25">
      <c r="AE1117" t="s">
        <v>27</v>
      </c>
      <c r="AF1117" t="s">
        <v>59</v>
      </c>
      <c r="AG1117" t="s">
        <v>60</v>
      </c>
      <c r="AH1117" s="28" t="e">
        <f ca="1">[1]!DXLOOKUP(Worksheet!AF1117,Sales[[#This Row],[State]],Sales[[#This Row],[Total Sales]])</f>
        <v>#NAME?</v>
      </c>
    </row>
    <row r="1118" spans="31:34" x14ac:dyDescent="0.25">
      <c r="AE1118" t="s">
        <v>27</v>
      </c>
      <c r="AF1118" t="s">
        <v>59</v>
      </c>
      <c r="AG1118" t="s">
        <v>60</v>
      </c>
      <c r="AH1118" s="28" t="e">
        <f ca="1">[1]!DXLOOKUP(Worksheet!AF1118,Sales[[#This Row],[State]],Sales[[#This Row],[Total Sales]])</f>
        <v>#NAME?</v>
      </c>
    </row>
    <row r="1119" spans="31:34" x14ac:dyDescent="0.25">
      <c r="AE1119" t="s">
        <v>27</v>
      </c>
      <c r="AF1119" t="s">
        <v>59</v>
      </c>
      <c r="AG1119" t="s">
        <v>60</v>
      </c>
      <c r="AH1119" s="28" t="e">
        <f ca="1">[1]!DXLOOKUP(Worksheet!AF1119,Sales[[#This Row],[State]],Sales[[#This Row],[Total Sales]])</f>
        <v>#NAME?</v>
      </c>
    </row>
    <row r="1120" spans="31:34" x14ac:dyDescent="0.25">
      <c r="AE1120" t="s">
        <v>27</v>
      </c>
      <c r="AF1120" t="s">
        <v>59</v>
      </c>
      <c r="AG1120" t="s">
        <v>60</v>
      </c>
      <c r="AH1120" s="28" t="e">
        <f ca="1">[1]!DXLOOKUP(Worksheet!AF1120,Sales[[#This Row],[State]],Sales[[#This Row],[Total Sales]])</f>
        <v>#NAME?</v>
      </c>
    </row>
    <row r="1121" spans="31:34" x14ac:dyDescent="0.25">
      <c r="AE1121" t="s">
        <v>27</v>
      </c>
      <c r="AF1121" t="s">
        <v>59</v>
      </c>
      <c r="AG1121" t="s">
        <v>60</v>
      </c>
      <c r="AH1121" s="28" t="e">
        <f ca="1">[1]!DXLOOKUP(Worksheet!AF1121,Sales[[#This Row],[State]],Sales[[#This Row],[Total Sales]])</f>
        <v>#NAME?</v>
      </c>
    </row>
    <row r="1122" spans="31:34" x14ac:dyDescent="0.25">
      <c r="AE1122" t="s">
        <v>27</v>
      </c>
      <c r="AF1122" t="s">
        <v>59</v>
      </c>
      <c r="AG1122" t="s">
        <v>60</v>
      </c>
      <c r="AH1122" s="28" t="e">
        <f ca="1">[1]!DXLOOKUP(Worksheet!AF1122,Sales[[#This Row],[State]],Sales[[#This Row],[Total Sales]])</f>
        <v>#NAME?</v>
      </c>
    </row>
    <row r="1123" spans="31:34" x14ac:dyDescent="0.25">
      <c r="AE1123" t="s">
        <v>27</v>
      </c>
      <c r="AF1123" t="s">
        <v>59</v>
      </c>
      <c r="AG1123" t="s">
        <v>60</v>
      </c>
      <c r="AH1123" s="28" t="e">
        <f ca="1">[1]!DXLOOKUP(Worksheet!AF1123,Sales[[#This Row],[State]],Sales[[#This Row],[Total Sales]])</f>
        <v>#NAME?</v>
      </c>
    </row>
    <row r="1124" spans="31:34" x14ac:dyDescent="0.25">
      <c r="AE1124" t="s">
        <v>27</v>
      </c>
      <c r="AF1124" t="s">
        <v>59</v>
      </c>
      <c r="AG1124" t="s">
        <v>60</v>
      </c>
      <c r="AH1124" s="28" t="e">
        <f ca="1">[1]!DXLOOKUP(Worksheet!AF1124,Sales[[#This Row],[State]],Sales[[#This Row],[Total Sales]])</f>
        <v>#NAME?</v>
      </c>
    </row>
    <row r="1125" spans="31:34" x14ac:dyDescent="0.25">
      <c r="AE1125" t="s">
        <v>27</v>
      </c>
      <c r="AF1125" t="s">
        <v>59</v>
      </c>
      <c r="AG1125" t="s">
        <v>60</v>
      </c>
      <c r="AH1125" s="28" t="e">
        <f ca="1">[1]!DXLOOKUP(Worksheet!AF1125,Sales[[#This Row],[State]],Sales[[#This Row],[Total Sales]])</f>
        <v>#NAME?</v>
      </c>
    </row>
    <row r="1126" spans="31:34" x14ac:dyDescent="0.25">
      <c r="AE1126" t="s">
        <v>27</v>
      </c>
      <c r="AF1126" t="s">
        <v>59</v>
      </c>
      <c r="AG1126" t="s">
        <v>60</v>
      </c>
      <c r="AH1126" s="28" t="e">
        <f ca="1">[1]!DXLOOKUP(Worksheet!AF1126,Sales[[#This Row],[State]],Sales[[#This Row],[Total Sales]])</f>
        <v>#NAME?</v>
      </c>
    </row>
    <row r="1127" spans="31:34" x14ac:dyDescent="0.25">
      <c r="AE1127" t="s">
        <v>27</v>
      </c>
      <c r="AF1127" t="s">
        <v>59</v>
      </c>
      <c r="AG1127" t="s">
        <v>60</v>
      </c>
      <c r="AH1127" s="28" t="e">
        <f ca="1">[1]!DXLOOKUP(Worksheet!AF1127,Sales[[#This Row],[State]],Sales[[#This Row],[Total Sales]])</f>
        <v>#NAME?</v>
      </c>
    </row>
    <row r="1128" spans="31:34" x14ac:dyDescent="0.25">
      <c r="AE1128" t="s">
        <v>27</v>
      </c>
      <c r="AF1128" t="s">
        <v>59</v>
      </c>
      <c r="AG1128" t="s">
        <v>60</v>
      </c>
      <c r="AH1128" s="28" t="e">
        <f ca="1">[1]!DXLOOKUP(Worksheet!AF1128,Sales[[#This Row],[State]],Sales[[#This Row],[Total Sales]])</f>
        <v>#NAME?</v>
      </c>
    </row>
    <row r="1129" spans="31:34" x14ac:dyDescent="0.25">
      <c r="AE1129" t="s">
        <v>27</v>
      </c>
      <c r="AF1129" t="s">
        <v>59</v>
      </c>
      <c r="AG1129" t="s">
        <v>60</v>
      </c>
      <c r="AH1129" s="28" t="e">
        <f ca="1">[1]!DXLOOKUP(Worksheet!AF1129,Sales[[#This Row],[State]],Sales[[#This Row],[Total Sales]])</f>
        <v>#NAME?</v>
      </c>
    </row>
    <row r="1130" spans="31:34" x14ac:dyDescent="0.25">
      <c r="AE1130" t="s">
        <v>27</v>
      </c>
      <c r="AF1130" t="s">
        <v>59</v>
      </c>
      <c r="AG1130" t="s">
        <v>60</v>
      </c>
      <c r="AH1130" s="28" t="e">
        <f ca="1">[1]!DXLOOKUP(Worksheet!AF1130,Sales[[#This Row],[State]],Sales[[#This Row],[Total Sales]])</f>
        <v>#NAME?</v>
      </c>
    </row>
    <row r="1131" spans="31:34" x14ac:dyDescent="0.25">
      <c r="AE1131" t="s">
        <v>27</v>
      </c>
      <c r="AF1131" t="s">
        <v>59</v>
      </c>
      <c r="AG1131" t="s">
        <v>60</v>
      </c>
      <c r="AH1131" s="28" t="e">
        <f ca="1">[1]!DXLOOKUP(Worksheet!AF1131,Sales[[#This Row],[State]],Sales[[#This Row],[Total Sales]])</f>
        <v>#NAME?</v>
      </c>
    </row>
    <row r="1132" spans="31:34" x14ac:dyDescent="0.25">
      <c r="AE1132" t="s">
        <v>27</v>
      </c>
      <c r="AF1132" t="s">
        <v>59</v>
      </c>
      <c r="AG1132" t="s">
        <v>60</v>
      </c>
      <c r="AH1132" s="28" t="e">
        <f ca="1">[1]!DXLOOKUP(Worksheet!AF1132,Sales[[#This Row],[State]],Sales[[#This Row],[Total Sales]])</f>
        <v>#NAME?</v>
      </c>
    </row>
    <row r="1133" spans="31:34" x14ac:dyDescent="0.25">
      <c r="AE1133" t="s">
        <v>27</v>
      </c>
      <c r="AF1133" t="s">
        <v>59</v>
      </c>
      <c r="AG1133" t="s">
        <v>60</v>
      </c>
      <c r="AH1133" s="28" t="e">
        <f ca="1">[1]!DXLOOKUP(Worksheet!AF1133,Sales[[#This Row],[State]],Sales[[#This Row],[Total Sales]])</f>
        <v>#NAME?</v>
      </c>
    </row>
    <row r="1134" spans="31:34" x14ac:dyDescent="0.25">
      <c r="AE1134" t="s">
        <v>27</v>
      </c>
      <c r="AF1134" t="s">
        <v>59</v>
      </c>
      <c r="AG1134" t="s">
        <v>60</v>
      </c>
      <c r="AH1134" s="28" t="e">
        <f ca="1">[1]!DXLOOKUP(Worksheet!AF1134,Sales[[#This Row],[State]],Sales[[#This Row],[Total Sales]])</f>
        <v>#NAME?</v>
      </c>
    </row>
    <row r="1135" spans="31:34" x14ac:dyDescent="0.25">
      <c r="AE1135" t="s">
        <v>27</v>
      </c>
      <c r="AF1135" t="s">
        <v>59</v>
      </c>
      <c r="AG1135" t="s">
        <v>60</v>
      </c>
      <c r="AH1135" s="28" t="e">
        <f ca="1">[1]!DXLOOKUP(Worksheet!AF1135,Sales[[#This Row],[State]],Sales[[#This Row],[Total Sales]])</f>
        <v>#NAME?</v>
      </c>
    </row>
    <row r="1136" spans="31:34" x14ac:dyDescent="0.25">
      <c r="AE1136" t="s">
        <v>27</v>
      </c>
      <c r="AF1136" t="s">
        <v>59</v>
      </c>
      <c r="AG1136" t="s">
        <v>60</v>
      </c>
      <c r="AH1136" s="28" t="e">
        <f ca="1">[1]!DXLOOKUP(Worksheet!AF1136,Sales[[#This Row],[State]],Sales[[#This Row],[Total Sales]])</f>
        <v>#NAME?</v>
      </c>
    </row>
    <row r="1137" spans="31:34" x14ac:dyDescent="0.25">
      <c r="AE1137" t="s">
        <v>27</v>
      </c>
      <c r="AF1137" t="s">
        <v>59</v>
      </c>
      <c r="AG1137" t="s">
        <v>60</v>
      </c>
      <c r="AH1137" s="28" t="e">
        <f ca="1">[1]!DXLOOKUP(Worksheet!AF1137,Sales[[#This Row],[State]],Sales[[#This Row],[Total Sales]])</f>
        <v>#NAME?</v>
      </c>
    </row>
    <row r="1138" spans="31:34" x14ac:dyDescent="0.25">
      <c r="AE1138" t="s">
        <v>27</v>
      </c>
      <c r="AF1138" t="s">
        <v>59</v>
      </c>
      <c r="AG1138" t="s">
        <v>60</v>
      </c>
      <c r="AH1138" s="28" t="e">
        <f ca="1">[1]!DXLOOKUP(Worksheet!AF1138,Sales[[#This Row],[State]],Sales[[#This Row],[Total Sales]])</f>
        <v>#NAME?</v>
      </c>
    </row>
    <row r="1139" spans="31:34" x14ac:dyDescent="0.25">
      <c r="AE1139" t="s">
        <v>27</v>
      </c>
      <c r="AF1139" t="s">
        <v>59</v>
      </c>
      <c r="AG1139" t="s">
        <v>60</v>
      </c>
      <c r="AH1139" s="28" t="e">
        <f ca="1">[1]!DXLOOKUP(Worksheet!AF1139,Sales[[#This Row],[State]],Sales[[#This Row],[Total Sales]])</f>
        <v>#NAME?</v>
      </c>
    </row>
    <row r="1140" spans="31:34" x14ac:dyDescent="0.25">
      <c r="AE1140" t="s">
        <v>27</v>
      </c>
      <c r="AF1140" t="s">
        <v>59</v>
      </c>
      <c r="AG1140" t="s">
        <v>60</v>
      </c>
      <c r="AH1140" s="28" t="e">
        <f ca="1">[1]!DXLOOKUP(Worksheet!AF1140,Sales[[#This Row],[State]],Sales[[#This Row],[Total Sales]])</f>
        <v>#NAME?</v>
      </c>
    </row>
    <row r="1141" spans="31:34" x14ac:dyDescent="0.25">
      <c r="AE1141" t="s">
        <v>27</v>
      </c>
      <c r="AF1141" t="s">
        <v>59</v>
      </c>
      <c r="AG1141" t="s">
        <v>60</v>
      </c>
      <c r="AH1141" s="28" t="e">
        <f ca="1">[1]!DXLOOKUP(Worksheet!AF1141,Sales[[#This Row],[State]],Sales[[#This Row],[Total Sales]])</f>
        <v>#NAME?</v>
      </c>
    </row>
    <row r="1142" spans="31:34" x14ac:dyDescent="0.25">
      <c r="AE1142" t="s">
        <v>27</v>
      </c>
      <c r="AF1142" t="s">
        <v>59</v>
      </c>
      <c r="AG1142" t="s">
        <v>60</v>
      </c>
      <c r="AH1142" s="28" t="e">
        <f ca="1">[1]!DXLOOKUP(Worksheet!AF1142,Sales[[#This Row],[State]],Sales[[#This Row],[Total Sales]])</f>
        <v>#NAME?</v>
      </c>
    </row>
    <row r="1143" spans="31:34" x14ac:dyDescent="0.25">
      <c r="AE1143" t="s">
        <v>27</v>
      </c>
      <c r="AF1143" t="s">
        <v>59</v>
      </c>
      <c r="AG1143" t="s">
        <v>60</v>
      </c>
      <c r="AH1143" s="28" t="e">
        <f ca="1">[1]!DXLOOKUP(Worksheet!AF1143,Sales[[#This Row],[State]],Sales[[#This Row],[Total Sales]])</f>
        <v>#NAME?</v>
      </c>
    </row>
    <row r="1144" spans="31:34" x14ac:dyDescent="0.25">
      <c r="AE1144" t="s">
        <v>27</v>
      </c>
      <c r="AF1144" t="s">
        <v>59</v>
      </c>
      <c r="AG1144" t="s">
        <v>60</v>
      </c>
      <c r="AH1144" s="28" t="e">
        <f ca="1">[1]!DXLOOKUP(Worksheet!AF1144,Sales[[#This Row],[State]],Sales[[#This Row],[Total Sales]])</f>
        <v>#NAME?</v>
      </c>
    </row>
    <row r="1145" spans="31:34" x14ac:dyDescent="0.25">
      <c r="AE1145" t="s">
        <v>27</v>
      </c>
      <c r="AF1145" t="s">
        <v>59</v>
      </c>
      <c r="AG1145" t="s">
        <v>60</v>
      </c>
      <c r="AH1145" s="28" t="e">
        <f ca="1">[1]!DXLOOKUP(Worksheet!AF1145,Sales[[#This Row],[State]],Sales[[#This Row],[Total Sales]])</f>
        <v>#NAME?</v>
      </c>
    </row>
    <row r="1146" spans="31:34" x14ac:dyDescent="0.25">
      <c r="AE1146" t="s">
        <v>27</v>
      </c>
      <c r="AF1146" t="s">
        <v>59</v>
      </c>
      <c r="AG1146" t="s">
        <v>60</v>
      </c>
      <c r="AH1146" s="28" t="e">
        <f ca="1">[1]!DXLOOKUP(Worksheet!AF1146,Sales[[#This Row],[State]],Sales[[#This Row],[Total Sales]])</f>
        <v>#NAME?</v>
      </c>
    </row>
    <row r="1147" spans="31:34" x14ac:dyDescent="0.25">
      <c r="AE1147" t="s">
        <v>27</v>
      </c>
      <c r="AF1147" t="s">
        <v>59</v>
      </c>
      <c r="AG1147" t="s">
        <v>60</v>
      </c>
      <c r="AH1147" s="28" t="e">
        <f ca="1">[1]!DXLOOKUP(Worksheet!AF1147,Sales[[#This Row],[State]],Sales[[#This Row],[Total Sales]])</f>
        <v>#NAME?</v>
      </c>
    </row>
    <row r="1148" spans="31:34" x14ac:dyDescent="0.25">
      <c r="AE1148" t="s">
        <v>27</v>
      </c>
      <c r="AF1148" t="s">
        <v>59</v>
      </c>
      <c r="AG1148" t="s">
        <v>60</v>
      </c>
      <c r="AH1148" s="28" t="e">
        <f ca="1">[1]!DXLOOKUP(Worksheet!AF1148,Sales[[#This Row],[State]],Sales[[#This Row],[Total Sales]])</f>
        <v>#NAME?</v>
      </c>
    </row>
    <row r="1149" spans="31:34" x14ac:dyDescent="0.25">
      <c r="AE1149" t="s">
        <v>27</v>
      </c>
      <c r="AF1149" t="s">
        <v>59</v>
      </c>
      <c r="AG1149" t="s">
        <v>60</v>
      </c>
      <c r="AH1149" s="28" t="e">
        <f ca="1">[1]!DXLOOKUP(Worksheet!AF1149,Sales[[#This Row],[State]],Sales[[#This Row],[Total Sales]])</f>
        <v>#NAME?</v>
      </c>
    </row>
    <row r="1150" spans="31:34" x14ac:dyDescent="0.25">
      <c r="AE1150" t="s">
        <v>27</v>
      </c>
      <c r="AF1150" t="s">
        <v>59</v>
      </c>
      <c r="AG1150" t="s">
        <v>60</v>
      </c>
      <c r="AH1150" s="28" t="e">
        <f ca="1">[1]!DXLOOKUP(Worksheet!AF1150,Sales[[#This Row],[State]],Sales[[#This Row],[Total Sales]])</f>
        <v>#NAME?</v>
      </c>
    </row>
    <row r="1151" spans="31:34" x14ac:dyDescent="0.25">
      <c r="AE1151" t="s">
        <v>27</v>
      </c>
      <c r="AF1151" t="s">
        <v>59</v>
      </c>
      <c r="AG1151" t="s">
        <v>60</v>
      </c>
      <c r="AH1151" s="28" t="e">
        <f ca="1">[1]!DXLOOKUP(Worksheet!AF1151,Sales[[#This Row],[State]],Sales[[#This Row],[Total Sales]])</f>
        <v>#NAME?</v>
      </c>
    </row>
    <row r="1152" spans="31:34" x14ac:dyDescent="0.25">
      <c r="AE1152" t="s">
        <v>27</v>
      </c>
      <c r="AF1152" t="s">
        <v>59</v>
      </c>
      <c r="AG1152" t="s">
        <v>60</v>
      </c>
      <c r="AH1152" s="28" t="e">
        <f ca="1">[1]!DXLOOKUP(Worksheet!AF1152,Sales[[#This Row],[State]],Sales[[#This Row],[Total Sales]])</f>
        <v>#NAME?</v>
      </c>
    </row>
    <row r="1153" spans="31:34" x14ac:dyDescent="0.25">
      <c r="AE1153" t="s">
        <v>27</v>
      </c>
      <c r="AF1153" t="s">
        <v>59</v>
      </c>
      <c r="AG1153" t="s">
        <v>60</v>
      </c>
      <c r="AH1153" s="28" t="e">
        <f ca="1">[1]!DXLOOKUP(Worksheet!AF1153,Sales[[#This Row],[State]],Sales[[#This Row],[Total Sales]])</f>
        <v>#NAME?</v>
      </c>
    </row>
    <row r="1154" spans="31:34" x14ac:dyDescent="0.25">
      <c r="AE1154" t="s">
        <v>15</v>
      </c>
      <c r="AF1154" t="s">
        <v>62</v>
      </c>
      <c r="AG1154" t="s">
        <v>63</v>
      </c>
      <c r="AH1154" s="28" t="e">
        <f ca="1">[1]!DXLOOKUP(Worksheet!AF1154,Sales[[#This Row],[State]],Sales[[#This Row],[Total Sales]])</f>
        <v>#NAME?</v>
      </c>
    </row>
    <row r="1155" spans="31:34" x14ac:dyDescent="0.25">
      <c r="AE1155" t="s">
        <v>15</v>
      </c>
      <c r="AF1155" t="s">
        <v>62</v>
      </c>
      <c r="AG1155" t="s">
        <v>63</v>
      </c>
      <c r="AH1155" s="28" t="e">
        <f ca="1">[1]!DXLOOKUP(Worksheet!AF1155,Sales[[#This Row],[State]],Sales[[#This Row],[Total Sales]])</f>
        <v>#NAME?</v>
      </c>
    </row>
    <row r="1156" spans="31:34" x14ac:dyDescent="0.25">
      <c r="AE1156" t="s">
        <v>15</v>
      </c>
      <c r="AF1156" t="s">
        <v>62</v>
      </c>
      <c r="AG1156" t="s">
        <v>63</v>
      </c>
      <c r="AH1156" s="28" t="e">
        <f ca="1">[1]!DXLOOKUP(Worksheet!AF1156,Sales[[#This Row],[State]],Sales[[#This Row],[Total Sales]])</f>
        <v>#NAME?</v>
      </c>
    </row>
    <row r="1157" spans="31:34" x14ac:dyDescent="0.25">
      <c r="AE1157" t="s">
        <v>15</v>
      </c>
      <c r="AF1157" t="s">
        <v>62</v>
      </c>
      <c r="AG1157" t="s">
        <v>63</v>
      </c>
      <c r="AH1157" s="28" t="e">
        <f ca="1">[1]!DXLOOKUP(Worksheet!AF1157,Sales[[#This Row],[State]],Sales[[#This Row],[Total Sales]])</f>
        <v>#NAME?</v>
      </c>
    </row>
    <row r="1158" spans="31:34" x14ac:dyDescent="0.25">
      <c r="AE1158" t="s">
        <v>15</v>
      </c>
      <c r="AF1158" t="s">
        <v>62</v>
      </c>
      <c r="AG1158" t="s">
        <v>63</v>
      </c>
      <c r="AH1158" s="28" t="e">
        <f ca="1">[1]!DXLOOKUP(Worksheet!AF1158,Sales[[#This Row],[State]],Sales[[#This Row],[Total Sales]])</f>
        <v>#NAME?</v>
      </c>
    </row>
    <row r="1159" spans="31:34" x14ac:dyDescent="0.25">
      <c r="AE1159" t="s">
        <v>15</v>
      </c>
      <c r="AF1159" t="s">
        <v>62</v>
      </c>
      <c r="AG1159" t="s">
        <v>63</v>
      </c>
      <c r="AH1159" s="28" t="e">
        <f ca="1">[1]!DXLOOKUP(Worksheet!AF1159,Sales[[#This Row],[State]],Sales[[#This Row],[Total Sales]])</f>
        <v>#NAME?</v>
      </c>
    </row>
    <row r="1160" spans="31:34" x14ac:dyDescent="0.25">
      <c r="AE1160" t="s">
        <v>15</v>
      </c>
      <c r="AF1160" t="s">
        <v>62</v>
      </c>
      <c r="AG1160" t="s">
        <v>63</v>
      </c>
      <c r="AH1160" s="28" t="e">
        <f ca="1">[1]!DXLOOKUP(Worksheet!AF1160,Sales[[#This Row],[State]],Sales[[#This Row],[Total Sales]])</f>
        <v>#NAME?</v>
      </c>
    </row>
    <row r="1161" spans="31:34" x14ac:dyDescent="0.25">
      <c r="AE1161" t="s">
        <v>15</v>
      </c>
      <c r="AF1161" t="s">
        <v>62</v>
      </c>
      <c r="AG1161" t="s">
        <v>63</v>
      </c>
      <c r="AH1161" s="28" t="e">
        <f ca="1">[1]!DXLOOKUP(Worksheet!AF1161,Sales[[#This Row],[State]],Sales[[#This Row],[Total Sales]])</f>
        <v>#NAME?</v>
      </c>
    </row>
    <row r="1162" spans="31:34" x14ac:dyDescent="0.25">
      <c r="AE1162" t="s">
        <v>15</v>
      </c>
      <c r="AF1162" t="s">
        <v>62</v>
      </c>
      <c r="AG1162" t="s">
        <v>63</v>
      </c>
      <c r="AH1162" s="28" t="e">
        <f ca="1">[1]!DXLOOKUP(Worksheet!AF1162,Sales[[#This Row],[State]],Sales[[#This Row],[Total Sales]])</f>
        <v>#NAME?</v>
      </c>
    </row>
    <row r="1163" spans="31:34" x14ac:dyDescent="0.25">
      <c r="AE1163" t="s">
        <v>15</v>
      </c>
      <c r="AF1163" t="s">
        <v>62</v>
      </c>
      <c r="AG1163" t="s">
        <v>63</v>
      </c>
      <c r="AH1163" s="28" t="e">
        <f ca="1">[1]!DXLOOKUP(Worksheet!AF1163,Sales[[#This Row],[State]],Sales[[#This Row],[Total Sales]])</f>
        <v>#NAME?</v>
      </c>
    </row>
    <row r="1164" spans="31:34" x14ac:dyDescent="0.25">
      <c r="AE1164" t="s">
        <v>15</v>
      </c>
      <c r="AF1164" t="s">
        <v>62</v>
      </c>
      <c r="AG1164" t="s">
        <v>63</v>
      </c>
      <c r="AH1164" s="28" t="e">
        <f ca="1">[1]!DXLOOKUP(Worksheet!AF1164,Sales[[#This Row],[State]],Sales[[#This Row],[Total Sales]])</f>
        <v>#NAME?</v>
      </c>
    </row>
    <row r="1165" spans="31:34" x14ac:dyDescent="0.25">
      <c r="AE1165" t="s">
        <v>15</v>
      </c>
      <c r="AF1165" t="s">
        <v>62</v>
      </c>
      <c r="AG1165" t="s">
        <v>63</v>
      </c>
      <c r="AH1165" s="28" t="e">
        <f ca="1">[1]!DXLOOKUP(Worksheet!AF1165,Sales[[#This Row],[State]],Sales[[#This Row],[Total Sales]])</f>
        <v>#NAME?</v>
      </c>
    </row>
    <row r="1166" spans="31:34" x14ac:dyDescent="0.25">
      <c r="AE1166" t="s">
        <v>15</v>
      </c>
      <c r="AF1166" t="s">
        <v>62</v>
      </c>
      <c r="AG1166" t="s">
        <v>63</v>
      </c>
      <c r="AH1166" s="28" t="e">
        <f ca="1">[1]!DXLOOKUP(Worksheet!AF1166,Sales[[#This Row],[State]],Sales[[#This Row],[Total Sales]])</f>
        <v>#NAME?</v>
      </c>
    </row>
    <row r="1167" spans="31:34" x14ac:dyDescent="0.25">
      <c r="AE1167" t="s">
        <v>15</v>
      </c>
      <c r="AF1167" t="s">
        <v>62</v>
      </c>
      <c r="AG1167" t="s">
        <v>63</v>
      </c>
      <c r="AH1167" s="28" t="e">
        <f ca="1">[1]!DXLOOKUP(Worksheet!AF1167,Sales[[#This Row],[State]],Sales[[#This Row],[Total Sales]])</f>
        <v>#NAME?</v>
      </c>
    </row>
    <row r="1168" spans="31:34" x14ac:dyDescent="0.25">
      <c r="AE1168" t="s">
        <v>15</v>
      </c>
      <c r="AF1168" t="s">
        <v>62</v>
      </c>
      <c r="AG1168" t="s">
        <v>63</v>
      </c>
      <c r="AH1168" s="28" t="e">
        <f ca="1">[1]!DXLOOKUP(Worksheet!AF1168,Sales[[#This Row],[State]],Sales[[#This Row],[Total Sales]])</f>
        <v>#NAME?</v>
      </c>
    </row>
    <row r="1169" spans="31:34" x14ac:dyDescent="0.25">
      <c r="AE1169" t="s">
        <v>15</v>
      </c>
      <c r="AF1169" t="s">
        <v>62</v>
      </c>
      <c r="AG1169" t="s">
        <v>63</v>
      </c>
      <c r="AH1169" s="28" t="e">
        <f ca="1">[1]!DXLOOKUP(Worksheet!AF1169,Sales[[#This Row],[State]],Sales[[#This Row],[Total Sales]])</f>
        <v>#NAME?</v>
      </c>
    </row>
    <row r="1170" spans="31:34" x14ac:dyDescent="0.25">
      <c r="AE1170" t="s">
        <v>15</v>
      </c>
      <c r="AF1170" t="s">
        <v>62</v>
      </c>
      <c r="AG1170" t="s">
        <v>63</v>
      </c>
      <c r="AH1170" s="28" t="e">
        <f ca="1">[1]!DXLOOKUP(Worksheet!AF1170,Sales[[#This Row],[State]],Sales[[#This Row],[Total Sales]])</f>
        <v>#NAME?</v>
      </c>
    </row>
    <row r="1171" spans="31:34" x14ac:dyDescent="0.25">
      <c r="AE1171" t="s">
        <v>15</v>
      </c>
      <c r="AF1171" t="s">
        <v>62</v>
      </c>
      <c r="AG1171" t="s">
        <v>63</v>
      </c>
      <c r="AH1171" s="28" t="e">
        <f ca="1">[1]!DXLOOKUP(Worksheet!AF1171,Sales[[#This Row],[State]],Sales[[#This Row],[Total Sales]])</f>
        <v>#NAME?</v>
      </c>
    </row>
    <row r="1172" spans="31:34" x14ac:dyDescent="0.25">
      <c r="AE1172" t="s">
        <v>15</v>
      </c>
      <c r="AF1172" t="s">
        <v>62</v>
      </c>
      <c r="AG1172" t="s">
        <v>63</v>
      </c>
      <c r="AH1172" s="28" t="e">
        <f ca="1">[1]!DXLOOKUP(Worksheet!AF1172,Sales[[#This Row],[State]],Sales[[#This Row],[Total Sales]])</f>
        <v>#NAME?</v>
      </c>
    </row>
    <row r="1173" spans="31:34" x14ac:dyDescent="0.25">
      <c r="AE1173" t="s">
        <v>15</v>
      </c>
      <c r="AF1173" t="s">
        <v>62</v>
      </c>
      <c r="AG1173" t="s">
        <v>63</v>
      </c>
      <c r="AH1173" s="28" t="e">
        <f ca="1">[1]!DXLOOKUP(Worksheet!AF1173,Sales[[#This Row],[State]],Sales[[#This Row],[Total Sales]])</f>
        <v>#NAME?</v>
      </c>
    </row>
    <row r="1174" spans="31:34" x14ac:dyDescent="0.25">
      <c r="AE1174" t="s">
        <v>15</v>
      </c>
      <c r="AF1174" t="s">
        <v>62</v>
      </c>
      <c r="AG1174" t="s">
        <v>63</v>
      </c>
      <c r="AH1174" s="28" t="e">
        <f ca="1">[1]!DXLOOKUP(Worksheet!AF1174,Sales[[#This Row],[State]],Sales[[#This Row],[Total Sales]])</f>
        <v>#NAME?</v>
      </c>
    </row>
    <row r="1175" spans="31:34" x14ac:dyDescent="0.25">
      <c r="AE1175" t="s">
        <v>15</v>
      </c>
      <c r="AF1175" t="s">
        <v>62</v>
      </c>
      <c r="AG1175" t="s">
        <v>63</v>
      </c>
      <c r="AH1175" s="28" t="e">
        <f ca="1">[1]!DXLOOKUP(Worksheet!AF1175,Sales[[#This Row],[State]],Sales[[#This Row],[Total Sales]])</f>
        <v>#NAME?</v>
      </c>
    </row>
    <row r="1176" spans="31:34" x14ac:dyDescent="0.25">
      <c r="AE1176" t="s">
        <v>15</v>
      </c>
      <c r="AF1176" t="s">
        <v>62</v>
      </c>
      <c r="AG1176" t="s">
        <v>63</v>
      </c>
      <c r="AH1176" s="28" t="e">
        <f ca="1">[1]!DXLOOKUP(Worksheet!AF1176,Sales[[#This Row],[State]],Sales[[#This Row],[Total Sales]])</f>
        <v>#NAME?</v>
      </c>
    </row>
    <row r="1177" spans="31:34" x14ac:dyDescent="0.25">
      <c r="AE1177" t="s">
        <v>15</v>
      </c>
      <c r="AF1177" t="s">
        <v>62</v>
      </c>
      <c r="AG1177" t="s">
        <v>63</v>
      </c>
      <c r="AH1177" s="28" t="e">
        <f ca="1">[1]!DXLOOKUP(Worksheet!AF1177,Sales[[#This Row],[State]],Sales[[#This Row],[Total Sales]])</f>
        <v>#NAME?</v>
      </c>
    </row>
    <row r="1178" spans="31:34" x14ac:dyDescent="0.25">
      <c r="AE1178" t="s">
        <v>15</v>
      </c>
      <c r="AF1178" t="s">
        <v>62</v>
      </c>
      <c r="AG1178" t="s">
        <v>63</v>
      </c>
      <c r="AH1178" s="28" t="e">
        <f ca="1">[1]!DXLOOKUP(Worksheet!AF1178,Sales[[#This Row],[State]],Sales[[#This Row],[Total Sales]])</f>
        <v>#NAME?</v>
      </c>
    </row>
    <row r="1179" spans="31:34" x14ac:dyDescent="0.25">
      <c r="AE1179" t="s">
        <v>15</v>
      </c>
      <c r="AF1179" t="s">
        <v>62</v>
      </c>
      <c r="AG1179" t="s">
        <v>63</v>
      </c>
      <c r="AH1179" s="28" t="e">
        <f ca="1">[1]!DXLOOKUP(Worksheet!AF1179,Sales[[#This Row],[State]],Sales[[#This Row],[Total Sales]])</f>
        <v>#NAME?</v>
      </c>
    </row>
    <row r="1180" spans="31:34" x14ac:dyDescent="0.25">
      <c r="AE1180" t="s">
        <v>15</v>
      </c>
      <c r="AF1180" t="s">
        <v>62</v>
      </c>
      <c r="AG1180" t="s">
        <v>63</v>
      </c>
      <c r="AH1180" s="28" t="e">
        <f ca="1">[1]!DXLOOKUP(Worksheet!AF1180,Sales[[#This Row],[State]],Sales[[#This Row],[Total Sales]])</f>
        <v>#NAME?</v>
      </c>
    </row>
    <row r="1181" spans="31:34" x14ac:dyDescent="0.25">
      <c r="AE1181" t="s">
        <v>15</v>
      </c>
      <c r="AF1181" t="s">
        <v>62</v>
      </c>
      <c r="AG1181" t="s">
        <v>63</v>
      </c>
      <c r="AH1181" s="28" t="e">
        <f ca="1">[1]!DXLOOKUP(Worksheet!AF1181,Sales[[#This Row],[State]],Sales[[#This Row],[Total Sales]])</f>
        <v>#NAME?</v>
      </c>
    </row>
    <row r="1182" spans="31:34" x14ac:dyDescent="0.25">
      <c r="AE1182" t="s">
        <v>15</v>
      </c>
      <c r="AF1182" t="s">
        <v>62</v>
      </c>
      <c r="AG1182" t="s">
        <v>63</v>
      </c>
      <c r="AH1182" s="28" t="e">
        <f ca="1">[1]!DXLOOKUP(Worksheet!AF1182,Sales[[#This Row],[State]],Sales[[#This Row],[Total Sales]])</f>
        <v>#NAME?</v>
      </c>
    </row>
    <row r="1183" spans="31:34" x14ac:dyDescent="0.25">
      <c r="AE1183" t="s">
        <v>15</v>
      </c>
      <c r="AF1183" t="s">
        <v>62</v>
      </c>
      <c r="AG1183" t="s">
        <v>63</v>
      </c>
      <c r="AH1183" s="28" t="e">
        <f ca="1">[1]!DXLOOKUP(Worksheet!AF1183,Sales[[#This Row],[State]],Sales[[#This Row],[Total Sales]])</f>
        <v>#NAME?</v>
      </c>
    </row>
    <row r="1184" spans="31:34" x14ac:dyDescent="0.25">
      <c r="AE1184" t="s">
        <v>15</v>
      </c>
      <c r="AF1184" t="s">
        <v>62</v>
      </c>
      <c r="AG1184" t="s">
        <v>63</v>
      </c>
      <c r="AH1184" s="28" t="e">
        <f ca="1">[1]!DXLOOKUP(Worksheet!AF1184,Sales[[#This Row],[State]],Sales[[#This Row],[Total Sales]])</f>
        <v>#NAME?</v>
      </c>
    </row>
    <row r="1185" spans="31:34" x14ac:dyDescent="0.25">
      <c r="AE1185" t="s">
        <v>15</v>
      </c>
      <c r="AF1185" t="s">
        <v>62</v>
      </c>
      <c r="AG1185" t="s">
        <v>63</v>
      </c>
      <c r="AH1185" s="28" t="e">
        <f ca="1">[1]!DXLOOKUP(Worksheet!AF1185,Sales[[#This Row],[State]],Sales[[#This Row],[Total Sales]])</f>
        <v>#NAME?</v>
      </c>
    </row>
    <row r="1186" spans="31:34" x14ac:dyDescent="0.25">
      <c r="AE1186" t="s">
        <v>15</v>
      </c>
      <c r="AF1186" t="s">
        <v>62</v>
      </c>
      <c r="AG1186" t="s">
        <v>63</v>
      </c>
      <c r="AH1186" s="28" t="e">
        <f ca="1">[1]!DXLOOKUP(Worksheet!AF1186,Sales[[#This Row],[State]],Sales[[#This Row],[Total Sales]])</f>
        <v>#NAME?</v>
      </c>
    </row>
    <row r="1187" spans="31:34" x14ac:dyDescent="0.25">
      <c r="AE1187" t="s">
        <v>15</v>
      </c>
      <c r="AF1187" t="s">
        <v>62</v>
      </c>
      <c r="AG1187" t="s">
        <v>63</v>
      </c>
      <c r="AH1187" s="28" t="e">
        <f ca="1">[1]!DXLOOKUP(Worksheet!AF1187,Sales[[#This Row],[State]],Sales[[#This Row],[Total Sales]])</f>
        <v>#NAME?</v>
      </c>
    </row>
    <row r="1188" spans="31:34" x14ac:dyDescent="0.25">
      <c r="AE1188" t="s">
        <v>15</v>
      </c>
      <c r="AF1188" t="s">
        <v>62</v>
      </c>
      <c r="AG1188" t="s">
        <v>63</v>
      </c>
      <c r="AH1188" s="28" t="e">
        <f ca="1">[1]!DXLOOKUP(Worksheet!AF1188,Sales[[#This Row],[State]],Sales[[#This Row],[Total Sales]])</f>
        <v>#NAME?</v>
      </c>
    </row>
    <row r="1189" spans="31:34" x14ac:dyDescent="0.25">
      <c r="AE1189" t="s">
        <v>15</v>
      </c>
      <c r="AF1189" t="s">
        <v>62</v>
      </c>
      <c r="AG1189" t="s">
        <v>63</v>
      </c>
      <c r="AH1189" s="28" t="e">
        <f ca="1">[1]!DXLOOKUP(Worksheet!AF1189,Sales[[#This Row],[State]],Sales[[#This Row],[Total Sales]])</f>
        <v>#NAME?</v>
      </c>
    </row>
    <row r="1190" spans="31:34" x14ac:dyDescent="0.25">
      <c r="AE1190" t="s">
        <v>15</v>
      </c>
      <c r="AF1190" t="s">
        <v>62</v>
      </c>
      <c r="AG1190" t="s">
        <v>63</v>
      </c>
      <c r="AH1190" s="28" t="e">
        <f ca="1">[1]!DXLOOKUP(Worksheet!AF1190,Sales[[#This Row],[State]],Sales[[#This Row],[Total Sales]])</f>
        <v>#NAME?</v>
      </c>
    </row>
    <row r="1191" spans="31:34" x14ac:dyDescent="0.25">
      <c r="AE1191" t="s">
        <v>15</v>
      </c>
      <c r="AF1191" t="s">
        <v>62</v>
      </c>
      <c r="AG1191" t="s">
        <v>63</v>
      </c>
      <c r="AH1191" s="28" t="e">
        <f ca="1">[1]!DXLOOKUP(Worksheet!AF1191,Sales[[#This Row],[State]],Sales[[#This Row],[Total Sales]])</f>
        <v>#NAME?</v>
      </c>
    </row>
    <row r="1192" spans="31:34" x14ac:dyDescent="0.25">
      <c r="AE1192" t="s">
        <v>15</v>
      </c>
      <c r="AF1192" t="s">
        <v>62</v>
      </c>
      <c r="AG1192" t="s">
        <v>63</v>
      </c>
      <c r="AH1192" s="28" t="e">
        <f ca="1">[1]!DXLOOKUP(Worksheet!AF1192,Sales[[#This Row],[State]],Sales[[#This Row],[Total Sales]])</f>
        <v>#NAME?</v>
      </c>
    </row>
    <row r="1193" spans="31:34" x14ac:dyDescent="0.25">
      <c r="AE1193" t="s">
        <v>15</v>
      </c>
      <c r="AF1193" t="s">
        <v>62</v>
      </c>
      <c r="AG1193" t="s">
        <v>63</v>
      </c>
      <c r="AH1193" s="28" t="e">
        <f ca="1">[1]!DXLOOKUP(Worksheet!AF1193,Sales[[#This Row],[State]],Sales[[#This Row],[Total Sales]])</f>
        <v>#NAME?</v>
      </c>
    </row>
    <row r="1194" spans="31:34" x14ac:dyDescent="0.25">
      <c r="AE1194" t="s">
        <v>15</v>
      </c>
      <c r="AF1194" t="s">
        <v>62</v>
      </c>
      <c r="AG1194" t="s">
        <v>63</v>
      </c>
      <c r="AH1194" s="28" t="e">
        <f ca="1">[1]!DXLOOKUP(Worksheet!AF1194,Sales[[#This Row],[State]],Sales[[#This Row],[Total Sales]])</f>
        <v>#NAME?</v>
      </c>
    </row>
    <row r="1195" spans="31:34" x14ac:dyDescent="0.25">
      <c r="AE1195" t="s">
        <v>15</v>
      </c>
      <c r="AF1195" t="s">
        <v>62</v>
      </c>
      <c r="AG1195" t="s">
        <v>63</v>
      </c>
      <c r="AH1195" s="28" t="e">
        <f ca="1">[1]!DXLOOKUP(Worksheet!AF1195,Sales[[#This Row],[State]],Sales[[#This Row],[Total Sales]])</f>
        <v>#NAME?</v>
      </c>
    </row>
    <row r="1196" spans="31:34" x14ac:dyDescent="0.25">
      <c r="AE1196" t="s">
        <v>15</v>
      </c>
      <c r="AF1196" t="s">
        <v>62</v>
      </c>
      <c r="AG1196" t="s">
        <v>63</v>
      </c>
      <c r="AH1196" s="28" t="e">
        <f ca="1">[1]!DXLOOKUP(Worksheet!AF1196,Sales[[#This Row],[State]],Sales[[#This Row],[Total Sales]])</f>
        <v>#NAME?</v>
      </c>
    </row>
    <row r="1197" spans="31:34" x14ac:dyDescent="0.25">
      <c r="AE1197" t="s">
        <v>15</v>
      </c>
      <c r="AF1197" t="s">
        <v>62</v>
      </c>
      <c r="AG1197" t="s">
        <v>63</v>
      </c>
      <c r="AH1197" s="28" t="e">
        <f ca="1">[1]!DXLOOKUP(Worksheet!AF1197,Sales[[#This Row],[State]],Sales[[#This Row],[Total Sales]])</f>
        <v>#NAME?</v>
      </c>
    </row>
    <row r="1198" spans="31:34" x14ac:dyDescent="0.25">
      <c r="AE1198" t="s">
        <v>15</v>
      </c>
      <c r="AF1198" t="s">
        <v>62</v>
      </c>
      <c r="AG1198" t="s">
        <v>63</v>
      </c>
      <c r="AH1198" s="28" t="e">
        <f ca="1">[1]!DXLOOKUP(Worksheet!AF1198,Sales[[#This Row],[State]],Sales[[#This Row],[Total Sales]])</f>
        <v>#NAME?</v>
      </c>
    </row>
    <row r="1199" spans="31:34" x14ac:dyDescent="0.25">
      <c r="AE1199" t="s">
        <v>15</v>
      </c>
      <c r="AF1199" t="s">
        <v>62</v>
      </c>
      <c r="AG1199" t="s">
        <v>63</v>
      </c>
      <c r="AH1199" s="28" t="e">
        <f ca="1">[1]!DXLOOKUP(Worksheet!AF1199,Sales[[#This Row],[State]],Sales[[#This Row],[Total Sales]])</f>
        <v>#NAME?</v>
      </c>
    </row>
    <row r="1200" spans="31:34" x14ac:dyDescent="0.25">
      <c r="AE1200" t="s">
        <v>15</v>
      </c>
      <c r="AF1200" t="s">
        <v>62</v>
      </c>
      <c r="AG1200" t="s">
        <v>63</v>
      </c>
      <c r="AH1200" s="28" t="e">
        <f ca="1">[1]!DXLOOKUP(Worksheet!AF1200,Sales[[#This Row],[State]],Sales[[#This Row],[Total Sales]])</f>
        <v>#NAME?</v>
      </c>
    </row>
    <row r="1201" spans="31:34" x14ac:dyDescent="0.25">
      <c r="AE1201" t="s">
        <v>15</v>
      </c>
      <c r="AF1201" t="s">
        <v>62</v>
      </c>
      <c r="AG1201" t="s">
        <v>63</v>
      </c>
      <c r="AH1201" s="28" t="e">
        <f ca="1">[1]!DXLOOKUP(Worksheet!AF1201,Sales[[#This Row],[State]],Sales[[#This Row],[Total Sales]])</f>
        <v>#NAME?</v>
      </c>
    </row>
    <row r="1202" spans="31:34" x14ac:dyDescent="0.25">
      <c r="AE1202" t="s">
        <v>15</v>
      </c>
      <c r="AF1202" t="s">
        <v>62</v>
      </c>
      <c r="AG1202" t="s">
        <v>63</v>
      </c>
      <c r="AH1202" s="28" t="e">
        <f ca="1">[1]!DXLOOKUP(Worksheet!AF1202,Sales[[#This Row],[State]],Sales[[#This Row],[Total Sales]])</f>
        <v>#NAME?</v>
      </c>
    </row>
    <row r="1203" spans="31:34" x14ac:dyDescent="0.25">
      <c r="AE1203" t="s">
        <v>15</v>
      </c>
      <c r="AF1203" t="s">
        <v>62</v>
      </c>
      <c r="AG1203" t="s">
        <v>63</v>
      </c>
      <c r="AH1203" s="28" t="e">
        <f ca="1">[1]!DXLOOKUP(Worksheet!AF1203,Sales[[#This Row],[State]],Sales[[#This Row],[Total Sales]])</f>
        <v>#NAME?</v>
      </c>
    </row>
    <row r="1204" spans="31:34" x14ac:dyDescent="0.25">
      <c r="AE1204" t="s">
        <v>15</v>
      </c>
      <c r="AF1204" t="s">
        <v>62</v>
      </c>
      <c r="AG1204" t="s">
        <v>63</v>
      </c>
      <c r="AH1204" s="28" t="e">
        <f ca="1">[1]!DXLOOKUP(Worksheet!AF1204,Sales[[#This Row],[State]],Sales[[#This Row],[Total Sales]])</f>
        <v>#NAME?</v>
      </c>
    </row>
    <row r="1205" spans="31:34" x14ac:dyDescent="0.25">
      <c r="AE1205" t="s">
        <v>15</v>
      </c>
      <c r="AF1205" t="s">
        <v>62</v>
      </c>
      <c r="AG1205" t="s">
        <v>63</v>
      </c>
      <c r="AH1205" s="28" t="e">
        <f ca="1">[1]!DXLOOKUP(Worksheet!AF1205,Sales[[#This Row],[State]],Sales[[#This Row],[Total Sales]])</f>
        <v>#NAME?</v>
      </c>
    </row>
    <row r="1206" spans="31:34" x14ac:dyDescent="0.25">
      <c r="AE1206" t="s">
        <v>15</v>
      </c>
      <c r="AF1206" t="s">
        <v>62</v>
      </c>
      <c r="AG1206" t="s">
        <v>63</v>
      </c>
      <c r="AH1206" s="28" t="e">
        <f ca="1">[1]!DXLOOKUP(Worksheet!AF1206,Sales[[#This Row],[State]],Sales[[#This Row],[Total Sales]])</f>
        <v>#NAME?</v>
      </c>
    </row>
    <row r="1207" spans="31:34" x14ac:dyDescent="0.25">
      <c r="AE1207" t="s">
        <v>15</v>
      </c>
      <c r="AF1207" t="s">
        <v>62</v>
      </c>
      <c r="AG1207" t="s">
        <v>63</v>
      </c>
      <c r="AH1207" s="28" t="e">
        <f ca="1">[1]!DXLOOKUP(Worksheet!AF1207,Sales[[#This Row],[State]],Sales[[#This Row],[Total Sales]])</f>
        <v>#NAME?</v>
      </c>
    </row>
    <row r="1208" spans="31:34" x14ac:dyDescent="0.25">
      <c r="AE1208" t="s">
        <v>15</v>
      </c>
      <c r="AF1208" t="s">
        <v>62</v>
      </c>
      <c r="AG1208" t="s">
        <v>63</v>
      </c>
      <c r="AH1208" s="28" t="e">
        <f ca="1">[1]!DXLOOKUP(Worksheet!AF1208,Sales[[#This Row],[State]],Sales[[#This Row],[Total Sales]])</f>
        <v>#NAME?</v>
      </c>
    </row>
    <row r="1209" spans="31:34" x14ac:dyDescent="0.25">
      <c r="AE1209" t="s">
        <v>15</v>
      </c>
      <c r="AF1209" t="s">
        <v>62</v>
      </c>
      <c r="AG1209" t="s">
        <v>63</v>
      </c>
      <c r="AH1209" s="28" t="e">
        <f ca="1">[1]!DXLOOKUP(Worksheet!AF1209,Sales[[#This Row],[State]],Sales[[#This Row],[Total Sales]])</f>
        <v>#NAME?</v>
      </c>
    </row>
    <row r="1210" spans="31:34" x14ac:dyDescent="0.25">
      <c r="AE1210" t="s">
        <v>15</v>
      </c>
      <c r="AF1210" t="s">
        <v>62</v>
      </c>
      <c r="AG1210" t="s">
        <v>63</v>
      </c>
      <c r="AH1210" s="28" t="e">
        <f ca="1">[1]!DXLOOKUP(Worksheet!AF1210,Sales[[#This Row],[State]],Sales[[#This Row],[Total Sales]])</f>
        <v>#NAME?</v>
      </c>
    </row>
    <row r="1211" spans="31:34" x14ac:dyDescent="0.25">
      <c r="AE1211" t="s">
        <v>15</v>
      </c>
      <c r="AF1211" t="s">
        <v>62</v>
      </c>
      <c r="AG1211" t="s">
        <v>63</v>
      </c>
      <c r="AH1211" s="28" t="e">
        <f ca="1">[1]!DXLOOKUP(Worksheet!AF1211,Sales[[#This Row],[State]],Sales[[#This Row],[Total Sales]])</f>
        <v>#NAME?</v>
      </c>
    </row>
    <row r="1212" spans="31:34" x14ac:dyDescent="0.25">
      <c r="AE1212" t="s">
        <v>15</v>
      </c>
      <c r="AF1212" t="s">
        <v>62</v>
      </c>
      <c r="AG1212" t="s">
        <v>63</v>
      </c>
      <c r="AH1212" s="28" t="e">
        <f ca="1">[1]!DXLOOKUP(Worksheet!AF1212,Sales[[#This Row],[State]],Sales[[#This Row],[Total Sales]])</f>
        <v>#NAME?</v>
      </c>
    </row>
    <row r="1213" spans="31:34" x14ac:dyDescent="0.25">
      <c r="AE1213" t="s">
        <v>15</v>
      </c>
      <c r="AF1213" t="s">
        <v>62</v>
      </c>
      <c r="AG1213" t="s">
        <v>63</v>
      </c>
      <c r="AH1213" s="28" t="e">
        <f ca="1">[1]!DXLOOKUP(Worksheet!AF1213,Sales[[#This Row],[State]],Sales[[#This Row],[Total Sales]])</f>
        <v>#NAME?</v>
      </c>
    </row>
    <row r="1214" spans="31:34" x14ac:dyDescent="0.25">
      <c r="AE1214" t="s">
        <v>15</v>
      </c>
      <c r="AF1214" t="s">
        <v>62</v>
      </c>
      <c r="AG1214" t="s">
        <v>63</v>
      </c>
      <c r="AH1214" s="28" t="e">
        <f ca="1">[1]!DXLOOKUP(Worksheet!AF1214,Sales[[#This Row],[State]],Sales[[#This Row],[Total Sales]])</f>
        <v>#NAME?</v>
      </c>
    </row>
    <row r="1215" spans="31:34" x14ac:dyDescent="0.25">
      <c r="AE1215" t="s">
        <v>15</v>
      </c>
      <c r="AF1215" t="s">
        <v>62</v>
      </c>
      <c r="AG1215" t="s">
        <v>63</v>
      </c>
      <c r="AH1215" s="28" t="e">
        <f ca="1">[1]!DXLOOKUP(Worksheet!AF1215,Sales[[#This Row],[State]],Sales[[#This Row],[Total Sales]])</f>
        <v>#NAME?</v>
      </c>
    </row>
    <row r="1216" spans="31:34" x14ac:dyDescent="0.25">
      <c r="AE1216" t="s">
        <v>15</v>
      </c>
      <c r="AF1216" t="s">
        <v>62</v>
      </c>
      <c r="AG1216" t="s">
        <v>63</v>
      </c>
      <c r="AH1216" s="28" t="e">
        <f ca="1">[1]!DXLOOKUP(Worksheet!AF1216,Sales[[#This Row],[State]],Sales[[#This Row],[Total Sales]])</f>
        <v>#NAME?</v>
      </c>
    </row>
    <row r="1217" spans="31:34" x14ac:dyDescent="0.25">
      <c r="AE1217" t="s">
        <v>15</v>
      </c>
      <c r="AF1217" t="s">
        <v>62</v>
      </c>
      <c r="AG1217" t="s">
        <v>63</v>
      </c>
      <c r="AH1217" s="28" t="e">
        <f ca="1">[1]!DXLOOKUP(Worksheet!AF1217,Sales[[#This Row],[State]],Sales[[#This Row],[Total Sales]])</f>
        <v>#NAME?</v>
      </c>
    </row>
    <row r="1218" spans="31:34" x14ac:dyDescent="0.25">
      <c r="AE1218" t="s">
        <v>15</v>
      </c>
      <c r="AF1218" t="s">
        <v>62</v>
      </c>
      <c r="AG1218" t="s">
        <v>63</v>
      </c>
      <c r="AH1218" s="28" t="e">
        <f ca="1">[1]!DXLOOKUP(Worksheet!AF1218,Sales[[#This Row],[State]],Sales[[#This Row],[Total Sales]])</f>
        <v>#NAME?</v>
      </c>
    </row>
    <row r="1219" spans="31:34" x14ac:dyDescent="0.25">
      <c r="AE1219" t="s">
        <v>15</v>
      </c>
      <c r="AF1219" t="s">
        <v>62</v>
      </c>
      <c r="AG1219" t="s">
        <v>63</v>
      </c>
      <c r="AH1219" s="28" t="e">
        <f ca="1">[1]!DXLOOKUP(Worksheet!AF1219,Sales[[#This Row],[State]],Sales[[#This Row],[Total Sales]])</f>
        <v>#NAME?</v>
      </c>
    </row>
    <row r="1220" spans="31:34" x14ac:dyDescent="0.25">
      <c r="AE1220" t="s">
        <v>15</v>
      </c>
      <c r="AF1220" t="s">
        <v>62</v>
      </c>
      <c r="AG1220" t="s">
        <v>63</v>
      </c>
      <c r="AH1220" s="28" t="e">
        <f ca="1">[1]!DXLOOKUP(Worksheet!AF1220,Sales[[#This Row],[State]],Sales[[#This Row],[Total Sales]])</f>
        <v>#NAME?</v>
      </c>
    </row>
    <row r="1221" spans="31:34" x14ac:dyDescent="0.25">
      <c r="AE1221" t="s">
        <v>15</v>
      </c>
      <c r="AF1221" t="s">
        <v>62</v>
      </c>
      <c r="AG1221" t="s">
        <v>63</v>
      </c>
      <c r="AH1221" s="28" t="e">
        <f ca="1">[1]!DXLOOKUP(Worksheet!AF1221,Sales[[#This Row],[State]],Sales[[#This Row],[Total Sales]])</f>
        <v>#NAME?</v>
      </c>
    </row>
    <row r="1222" spans="31:34" x14ac:dyDescent="0.25">
      <c r="AE1222" t="s">
        <v>15</v>
      </c>
      <c r="AF1222" t="s">
        <v>62</v>
      </c>
      <c r="AG1222" t="s">
        <v>63</v>
      </c>
      <c r="AH1222" s="28" t="e">
        <f ca="1">[1]!DXLOOKUP(Worksheet!AF1222,Sales[[#This Row],[State]],Sales[[#This Row],[Total Sales]])</f>
        <v>#NAME?</v>
      </c>
    </row>
    <row r="1223" spans="31:34" x14ac:dyDescent="0.25">
      <c r="AE1223" t="s">
        <v>15</v>
      </c>
      <c r="AF1223" t="s">
        <v>62</v>
      </c>
      <c r="AG1223" t="s">
        <v>63</v>
      </c>
      <c r="AH1223" s="28" t="e">
        <f ca="1">[1]!DXLOOKUP(Worksheet!AF1223,Sales[[#This Row],[State]],Sales[[#This Row],[Total Sales]])</f>
        <v>#NAME?</v>
      </c>
    </row>
    <row r="1224" spans="31:34" x14ac:dyDescent="0.25">
      <c r="AE1224" t="s">
        <v>15</v>
      </c>
      <c r="AF1224" t="s">
        <v>62</v>
      </c>
      <c r="AG1224" t="s">
        <v>63</v>
      </c>
      <c r="AH1224" s="28" t="e">
        <f ca="1">[1]!DXLOOKUP(Worksheet!AF1224,Sales[[#This Row],[State]],Sales[[#This Row],[Total Sales]])</f>
        <v>#NAME?</v>
      </c>
    </row>
    <row r="1225" spans="31:34" x14ac:dyDescent="0.25">
      <c r="AE1225" t="s">
        <v>15</v>
      </c>
      <c r="AF1225" t="s">
        <v>62</v>
      </c>
      <c r="AG1225" t="s">
        <v>63</v>
      </c>
      <c r="AH1225" s="28" t="e">
        <f ca="1">[1]!DXLOOKUP(Worksheet!AF1225,Sales[[#This Row],[State]],Sales[[#This Row],[Total Sales]])</f>
        <v>#NAME?</v>
      </c>
    </row>
    <row r="1226" spans="31:34" x14ac:dyDescent="0.25">
      <c r="AE1226" t="s">
        <v>31</v>
      </c>
      <c r="AF1226" t="s">
        <v>64</v>
      </c>
      <c r="AG1226" t="s">
        <v>65</v>
      </c>
      <c r="AH1226" s="28" t="e">
        <f ca="1">[1]!DXLOOKUP(Worksheet!AF1226,Sales[[#This Row],[State]],Sales[[#This Row],[Total Sales]])</f>
        <v>#NAME?</v>
      </c>
    </row>
    <row r="1227" spans="31:34" x14ac:dyDescent="0.25">
      <c r="AE1227" t="s">
        <v>31</v>
      </c>
      <c r="AF1227" t="s">
        <v>64</v>
      </c>
      <c r="AG1227" t="s">
        <v>65</v>
      </c>
      <c r="AH1227" s="28" t="e">
        <f ca="1">[1]!DXLOOKUP(Worksheet!AF1227,Sales[[#This Row],[State]],Sales[[#This Row],[Total Sales]])</f>
        <v>#NAME?</v>
      </c>
    </row>
    <row r="1228" spans="31:34" x14ac:dyDescent="0.25">
      <c r="AE1228" t="s">
        <v>31</v>
      </c>
      <c r="AF1228" t="s">
        <v>64</v>
      </c>
      <c r="AG1228" t="s">
        <v>65</v>
      </c>
      <c r="AH1228" s="28" t="e">
        <f ca="1">[1]!DXLOOKUP(Worksheet!AF1228,Sales[[#This Row],[State]],Sales[[#This Row],[Total Sales]])</f>
        <v>#NAME?</v>
      </c>
    </row>
    <row r="1229" spans="31:34" x14ac:dyDescent="0.25">
      <c r="AE1229" t="s">
        <v>31</v>
      </c>
      <c r="AF1229" t="s">
        <v>64</v>
      </c>
      <c r="AG1229" t="s">
        <v>65</v>
      </c>
      <c r="AH1229" s="28" t="e">
        <f ca="1">[1]!DXLOOKUP(Worksheet!AF1229,Sales[[#This Row],[State]],Sales[[#This Row],[Total Sales]])</f>
        <v>#NAME?</v>
      </c>
    </row>
    <row r="1230" spans="31:34" x14ac:dyDescent="0.25">
      <c r="AE1230" t="s">
        <v>31</v>
      </c>
      <c r="AF1230" t="s">
        <v>64</v>
      </c>
      <c r="AG1230" t="s">
        <v>65</v>
      </c>
      <c r="AH1230" s="28" t="e">
        <f ca="1">[1]!DXLOOKUP(Worksheet!AF1230,Sales[[#This Row],[State]],Sales[[#This Row],[Total Sales]])</f>
        <v>#NAME?</v>
      </c>
    </row>
    <row r="1231" spans="31:34" x14ac:dyDescent="0.25">
      <c r="AE1231" t="s">
        <v>31</v>
      </c>
      <c r="AF1231" t="s">
        <v>64</v>
      </c>
      <c r="AG1231" t="s">
        <v>65</v>
      </c>
      <c r="AH1231" s="28" t="e">
        <f ca="1">[1]!DXLOOKUP(Worksheet!AF1231,Sales[[#This Row],[State]],Sales[[#This Row],[Total Sales]])</f>
        <v>#NAME?</v>
      </c>
    </row>
    <row r="1232" spans="31:34" x14ac:dyDescent="0.25">
      <c r="AE1232" t="s">
        <v>31</v>
      </c>
      <c r="AF1232" t="s">
        <v>64</v>
      </c>
      <c r="AG1232" t="s">
        <v>65</v>
      </c>
      <c r="AH1232" s="28" t="e">
        <f ca="1">[1]!DXLOOKUP(Worksheet!AF1232,Sales[[#This Row],[State]],Sales[[#This Row],[Total Sales]])</f>
        <v>#NAME?</v>
      </c>
    </row>
    <row r="1233" spans="31:34" x14ac:dyDescent="0.25">
      <c r="AE1233" t="s">
        <v>31</v>
      </c>
      <c r="AF1233" t="s">
        <v>64</v>
      </c>
      <c r="AG1233" t="s">
        <v>65</v>
      </c>
      <c r="AH1233" s="28" t="e">
        <f ca="1">[1]!DXLOOKUP(Worksheet!AF1233,Sales[[#This Row],[State]],Sales[[#This Row],[Total Sales]])</f>
        <v>#NAME?</v>
      </c>
    </row>
    <row r="1234" spans="31:34" x14ac:dyDescent="0.25">
      <c r="AE1234" t="s">
        <v>31</v>
      </c>
      <c r="AF1234" t="s">
        <v>64</v>
      </c>
      <c r="AG1234" t="s">
        <v>65</v>
      </c>
      <c r="AH1234" s="28" t="e">
        <f ca="1">[1]!DXLOOKUP(Worksheet!AF1234,Sales[[#This Row],[State]],Sales[[#This Row],[Total Sales]])</f>
        <v>#NAME?</v>
      </c>
    </row>
    <row r="1235" spans="31:34" x14ac:dyDescent="0.25">
      <c r="AE1235" t="s">
        <v>31</v>
      </c>
      <c r="AF1235" t="s">
        <v>64</v>
      </c>
      <c r="AG1235" t="s">
        <v>65</v>
      </c>
      <c r="AH1235" s="28" t="e">
        <f ca="1">[1]!DXLOOKUP(Worksheet!AF1235,Sales[[#This Row],[State]],Sales[[#This Row],[Total Sales]])</f>
        <v>#NAME?</v>
      </c>
    </row>
    <row r="1236" spans="31:34" x14ac:dyDescent="0.25">
      <c r="AE1236" t="s">
        <v>31</v>
      </c>
      <c r="AF1236" t="s">
        <v>64</v>
      </c>
      <c r="AG1236" t="s">
        <v>65</v>
      </c>
      <c r="AH1236" s="28" t="e">
        <f ca="1">[1]!DXLOOKUP(Worksheet!AF1236,Sales[[#This Row],[State]],Sales[[#This Row],[Total Sales]])</f>
        <v>#NAME?</v>
      </c>
    </row>
    <row r="1237" spans="31:34" x14ac:dyDescent="0.25">
      <c r="AE1237" t="s">
        <v>31</v>
      </c>
      <c r="AF1237" t="s">
        <v>64</v>
      </c>
      <c r="AG1237" t="s">
        <v>65</v>
      </c>
      <c r="AH1237" s="28" t="e">
        <f ca="1">[1]!DXLOOKUP(Worksheet!AF1237,Sales[[#This Row],[State]],Sales[[#This Row],[Total Sales]])</f>
        <v>#NAME?</v>
      </c>
    </row>
    <row r="1238" spans="31:34" x14ac:dyDescent="0.25">
      <c r="AE1238" t="s">
        <v>31</v>
      </c>
      <c r="AF1238" t="s">
        <v>64</v>
      </c>
      <c r="AG1238" t="s">
        <v>65</v>
      </c>
      <c r="AH1238" s="28" t="e">
        <f ca="1">[1]!DXLOOKUP(Worksheet!AF1238,Sales[[#This Row],[State]],Sales[[#This Row],[Total Sales]])</f>
        <v>#NAME?</v>
      </c>
    </row>
    <row r="1239" spans="31:34" x14ac:dyDescent="0.25">
      <c r="AE1239" t="s">
        <v>31</v>
      </c>
      <c r="AF1239" t="s">
        <v>64</v>
      </c>
      <c r="AG1239" t="s">
        <v>65</v>
      </c>
      <c r="AH1239" s="28" t="e">
        <f ca="1">[1]!DXLOOKUP(Worksheet!AF1239,Sales[[#This Row],[State]],Sales[[#This Row],[Total Sales]])</f>
        <v>#NAME?</v>
      </c>
    </row>
    <row r="1240" spans="31:34" x14ac:dyDescent="0.25">
      <c r="AE1240" t="s">
        <v>31</v>
      </c>
      <c r="AF1240" t="s">
        <v>64</v>
      </c>
      <c r="AG1240" t="s">
        <v>65</v>
      </c>
      <c r="AH1240" s="28" t="e">
        <f ca="1">[1]!DXLOOKUP(Worksheet!AF1240,Sales[[#This Row],[State]],Sales[[#This Row],[Total Sales]])</f>
        <v>#NAME?</v>
      </c>
    </row>
    <row r="1241" spans="31:34" x14ac:dyDescent="0.25">
      <c r="AE1241" t="s">
        <v>31</v>
      </c>
      <c r="AF1241" t="s">
        <v>64</v>
      </c>
      <c r="AG1241" t="s">
        <v>65</v>
      </c>
      <c r="AH1241" s="28" t="e">
        <f ca="1">[1]!DXLOOKUP(Worksheet!AF1241,Sales[[#This Row],[State]],Sales[[#This Row],[Total Sales]])</f>
        <v>#NAME?</v>
      </c>
    </row>
    <row r="1242" spans="31:34" x14ac:dyDescent="0.25">
      <c r="AE1242" t="s">
        <v>31</v>
      </c>
      <c r="AF1242" t="s">
        <v>64</v>
      </c>
      <c r="AG1242" t="s">
        <v>65</v>
      </c>
      <c r="AH1242" s="28" t="e">
        <f ca="1">[1]!DXLOOKUP(Worksheet!AF1242,Sales[[#This Row],[State]],Sales[[#This Row],[Total Sales]])</f>
        <v>#NAME?</v>
      </c>
    </row>
    <row r="1243" spans="31:34" x14ac:dyDescent="0.25">
      <c r="AE1243" t="s">
        <v>31</v>
      </c>
      <c r="AF1243" t="s">
        <v>64</v>
      </c>
      <c r="AG1243" t="s">
        <v>65</v>
      </c>
      <c r="AH1243" s="28" t="e">
        <f ca="1">[1]!DXLOOKUP(Worksheet!AF1243,Sales[[#This Row],[State]],Sales[[#This Row],[Total Sales]])</f>
        <v>#NAME?</v>
      </c>
    </row>
    <row r="1244" spans="31:34" x14ac:dyDescent="0.25">
      <c r="AE1244" t="s">
        <v>31</v>
      </c>
      <c r="AF1244" t="s">
        <v>64</v>
      </c>
      <c r="AG1244" t="s">
        <v>65</v>
      </c>
      <c r="AH1244" s="28" t="e">
        <f ca="1">[1]!DXLOOKUP(Worksheet!AF1244,Sales[[#This Row],[State]],Sales[[#This Row],[Total Sales]])</f>
        <v>#NAME?</v>
      </c>
    </row>
    <row r="1245" spans="31:34" x14ac:dyDescent="0.25">
      <c r="AE1245" t="s">
        <v>31</v>
      </c>
      <c r="AF1245" t="s">
        <v>64</v>
      </c>
      <c r="AG1245" t="s">
        <v>65</v>
      </c>
      <c r="AH1245" s="28" t="e">
        <f ca="1">[1]!DXLOOKUP(Worksheet!AF1245,Sales[[#This Row],[State]],Sales[[#This Row],[Total Sales]])</f>
        <v>#NAME?</v>
      </c>
    </row>
    <row r="1246" spans="31:34" x14ac:dyDescent="0.25">
      <c r="AE1246" t="s">
        <v>31</v>
      </c>
      <c r="AF1246" t="s">
        <v>64</v>
      </c>
      <c r="AG1246" t="s">
        <v>65</v>
      </c>
      <c r="AH1246" s="28" t="e">
        <f ca="1">[1]!DXLOOKUP(Worksheet!AF1246,Sales[[#This Row],[State]],Sales[[#This Row],[Total Sales]])</f>
        <v>#NAME?</v>
      </c>
    </row>
    <row r="1247" spans="31:34" x14ac:dyDescent="0.25">
      <c r="AE1247" t="s">
        <v>31</v>
      </c>
      <c r="AF1247" t="s">
        <v>64</v>
      </c>
      <c r="AG1247" t="s">
        <v>65</v>
      </c>
      <c r="AH1247" s="28" t="e">
        <f ca="1">[1]!DXLOOKUP(Worksheet!AF1247,Sales[[#This Row],[State]],Sales[[#This Row],[Total Sales]])</f>
        <v>#NAME?</v>
      </c>
    </row>
    <row r="1248" spans="31:34" x14ac:dyDescent="0.25">
      <c r="AE1248" t="s">
        <v>31</v>
      </c>
      <c r="AF1248" t="s">
        <v>64</v>
      </c>
      <c r="AG1248" t="s">
        <v>65</v>
      </c>
      <c r="AH1248" s="28" t="e">
        <f ca="1">[1]!DXLOOKUP(Worksheet!AF1248,Sales[[#This Row],[State]],Sales[[#This Row],[Total Sales]])</f>
        <v>#NAME?</v>
      </c>
    </row>
    <row r="1249" spans="31:34" x14ac:dyDescent="0.25">
      <c r="AE1249" t="s">
        <v>31</v>
      </c>
      <c r="AF1249" t="s">
        <v>64</v>
      </c>
      <c r="AG1249" t="s">
        <v>65</v>
      </c>
      <c r="AH1249" s="28" t="e">
        <f ca="1">[1]!DXLOOKUP(Worksheet!AF1249,Sales[[#This Row],[State]],Sales[[#This Row],[Total Sales]])</f>
        <v>#NAME?</v>
      </c>
    </row>
    <row r="1250" spans="31:34" x14ac:dyDescent="0.25">
      <c r="AE1250" t="s">
        <v>31</v>
      </c>
      <c r="AF1250" t="s">
        <v>64</v>
      </c>
      <c r="AG1250" t="s">
        <v>65</v>
      </c>
      <c r="AH1250" s="28" t="e">
        <f ca="1">[1]!DXLOOKUP(Worksheet!AF1250,Sales[[#This Row],[State]],Sales[[#This Row],[Total Sales]])</f>
        <v>#NAME?</v>
      </c>
    </row>
    <row r="1251" spans="31:34" x14ac:dyDescent="0.25">
      <c r="AE1251" t="s">
        <v>31</v>
      </c>
      <c r="AF1251" t="s">
        <v>64</v>
      </c>
      <c r="AG1251" t="s">
        <v>65</v>
      </c>
      <c r="AH1251" s="28" t="e">
        <f ca="1">[1]!DXLOOKUP(Worksheet!AF1251,Sales[[#This Row],[State]],Sales[[#This Row],[Total Sales]])</f>
        <v>#NAME?</v>
      </c>
    </row>
    <row r="1252" spans="31:34" x14ac:dyDescent="0.25">
      <c r="AE1252" t="s">
        <v>31</v>
      </c>
      <c r="AF1252" t="s">
        <v>64</v>
      </c>
      <c r="AG1252" t="s">
        <v>65</v>
      </c>
      <c r="AH1252" s="28" t="e">
        <f ca="1">[1]!DXLOOKUP(Worksheet!AF1252,Sales[[#This Row],[State]],Sales[[#This Row],[Total Sales]])</f>
        <v>#NAME?</v>
      </c>
    </row>
    <row r="1253" spans="31:34" x14ac:dyDescent="0.25">
      <c r="AE1253" t="s">
        <v>31</v>
      </c>
      <c r="AF1253" t="s">
        <v>64</v>
      </c>
      <c r="AG1253" t="s">
        <v>65</v>
      </c>
      <c r="AH1253" s="28" t="e">
        <f ca="1">[1]!DXLOOKUP(Worksheet!AF1253,Sales[[#This Row],[State]],Sales[[#This Row],[Total Sales]])</f>
        <v>#NAME?</v>
      </c>
    </row>
    <row r="1254" spans="31:34" x14ac:dyDescent="0.25">
      <c r="AE1254" t="s">
        <v>31</v>
      </c>
      <c r="AF1254" t="s">
        <v>64</v>
      </c>
      <c r="AG1254" t="s">
        <v>65</v>
      </c>
      <c r="AH1254" s="28" t="e">
        <f ca="1">[1]!DXLOOKUP(Worksheet!AF1254,Sales[[#This Row],[State]],Sales[[#This Row],[Total Sales]])</f>
        <v>#NAME?</v>
      </c>
    </row>
    <row r="1255" spans="31:34" x14ac:dyDescent="0.25">
      <c r="AE1255" t="s">
        <v>31</v>
      </c>
      <c r="AF1255" t="s">
        <v>64</v>
      </c>
      <c r="AG1255" t="s">
        <v>65</v>
      </c>
      <c r="AH1255" s="28" t="e">
        <f ca="1">[1]!DXLOOKUP(Worksheet!AF1255,Sales[[#This Row],[State]],Sales[[#This Row],[Total Sales]])</f>
        <v>#NAME?</v>
      </c>
    </row>
    <row r="1256" spans="31:34" x14ac:dyDescent="0.25">
      <c r="AE1256" t="s">
        <v>31</v>
      </c>
      <c r="AF1256" t="s">
        <v>64</v>
      </c>
      <c r="AG1256" t="s">
        <v>65</v>
      </c>
      <c r="AH1256" s="28" t="e">
        <f ca="1">[1]!DXLOOKUP(Worksheet!AF1256,Sales[[#This Row],[State]],Sales[[#This Row],[Total Sales]])</f>
        <v>#NAME?</v>
      </c>
    </row>
    <row r="1257" spans="31:34" x14ac:dyDescent="0.25">
      <c r="AE1257" t="s">
        <v>31</v>
      </c>
      <c r="AF1257" t="s">
        <v>64</v>
      </c>
      <c r="AG1257" t="s">
        <v>65</v>
      </c>
      <c r="AH1257" s="28" t="e">
        <f ca="1">[1]!DXLOOKUP(Worksheet!AF1257,Sales[[#This Row],[State]],Sales[[#This Row],[Total Sales]])</f>
        <v>#NAME?</v>
      </c>
    </row>
    <row r="1258" spans="31:34" x14ac:dyDescent="0.25">
      <c r="AE1258" t="s">
        <v>31</v>
      </c>
      <c r="AF1258" t="s">
        <v>64</v>
      </c>
      <c r="AG1258" t="s">
        <v>65</v>
      </c>
      <c r="AH1258" s="28" t="e">
        <f ca="1">[1]!DXLOOKUP(Worksheet!AF1258,Sales[[#This Row],[State]],Sales[[#This Row],[Total Sales]])</f>
        <v>#NAME?</v>
      </c>
    </row>
    <row r="1259" spans="31:34" x14ac:dyDescent="0.25">
      <c r="AE1259" t="s">
        <v>31</v>
      </c>
      <c r="AF1259" t="s">
        <v>64</v>
      </c>
      <c r="AG1259" t="s">
        <v>65</v>
      </c>
      <c r="AH1259" s="28" t="e">
        <f ca="1">[1]!DXLOOKUP(Worksheet!AF1259,Sales[[#This Row],[State]],Sales[[#This Row],[Total Sales]])</f>
        <v>#NAME?</v>
      </c>
    </row>
    <row r="1260" spans="31:34" x14ac:dyDescent="0.25">
      <c r="AE1260" t="s">
        <v>31</v>
      </c>
      <c r="AF1260" t="s">
        <v>64</v>
      </c>
      <c r="AG1260" t="s">
        <v>65</v>
      </c>
      <c r="AH1260" s="28" t="e">
        <f ca="1">[1]!DXLOOKUP(Worksheet!AF1260,Sales[[#This Row],[State]],Sales[[#This Row],[Total Sales]])</f>
        <v>#NAME?</v>
      </c>
    </row>
    <row r="1261" spans="31:34" x14ac:dyDescent="0.25">
      <c r="AE1261" t="s">
        <v>31</v>
      </c>
      <c r="AF1261" t="s">
        <v>64</v>
      </c>
      <c r="AG1261" t="s">
        <v>65</v>
      </c>
      <c r="AH1261" s="28" t="e">
        <f ca="1">[1]!DXLOOKUP(Worksheet!AF1261,Sales[[#This Row],[State]],Sales[[#This Row],[Total Sales]])</f>
        <v>#NAME?</v>
      </c>
    </row>
    <row r="1262" spans="31:34" x14ac:dyDescent="0.25">
      <c r="AE1262" t="s">
        <v>31</v>
      </c>
      <c r="AF1262" t="s">
        <v>64</v>
      </c>
      <c r="AG1262" t="s">
        <v>65</v>
      </c>
      <c r="AH1262" s="28" t="e">
        <f ca="1">[1]!DXLOOKUP(Worksheet!AF1262,Sales[[#This Row],[State]],Sales[[#This Row],[Total Sales]])</f>
        <v>#NAME?</v>
      </c>
    </row>
    <row r="1263" spans="31:34" x14ac:dyDescent="0.25">
      <c r="AE1263" t="s">
        <v>31</v>
      </c>
      <c r="AF1263" t="s">
        <v>64</v>
      </c>
      <c r="AG1263" t="s">
        <v>65</v>
      </c>
      <c r="AH1263" s="28" t="e">
        <f ca="1">[1]!DXLOOKUP(Worksheet!AF1263,Sales[[#This Row],[State]],Sales[[#This Row],[Total Sales]])</f>
        <v>#NAME?</v>
      </c>
    </row>
    <row r="1264" spans="31:34" x14ac:dyDescent="0.25">
      <c r="AE1264" t="s">
        <v>31</v>
      </c>
      <c r="AF1264" t="s">
        <v>64</v>
      </c>
      <c r="AG1264" t="s">
        <v>65</v>
      </c>
      <c r="AH1264" s="28" t="e">
        <f ca="1">[1]!DXLOOKUP(Worksheet!AF1264,Sales[[#This Row],[State]],Sales[[#This Row],[Total Sales]])</f>
        <v>#NAME?</v>
      </c>
    </row>
    <row r="1265" spans="31:34" x14ac:dyDescent="0.25">
      <c r="AE1265" t="s">
        <v>31</v>
      </c>
      <c r="AF1265" t="s">
        <v>64</v>
      </c>
      <c r="AG1265" t="s">
        <v>65</v>
      </c>
      <c r="AH1265" s="28" t="e">
        <f ca="1">[1]!DXLOOKUP(Worksheet!AF1265,Sales[[#This Row],[State]],Sales[[#This Row],[Total Sales]])</f>
        <v>#NAME?</v>
      </c>
    </row>
    <row r="1266" spans="31:34" x14ac:dyDescent="0.25">
      <c r="AE1266" t="s">
        <v>31</v>
      </c>
      <c r="AF1266" t="s">
        <v>64</v>
      </c>
      <c r="AG1266" t="s">
        <v>65</v>
      </c>
      <c r="AH1266" s="28" t="e">
        <f ca="1">[1]!DXLOOKUP(Worksheet!AF1266,Sales[[#This Row],[State]],Sales[[#This Row],[Total Sales]])</f>
        <v>#NAME?</v>
      </c>
    </row>
    <row r="1267" spans="31:34" x14ac:dyDescent="0.25">
      <c r="AE1267" t="s">
        <v>31</v>
      </c>
      <c r="AF1267" t="s">
        <v>64</v>
      </c>
      <c r="AG1267" t="s">
        <v>65</v>
      </c>
      <c r="AH1267" s="28" t="e">
        <f ca="1">[1]!DXLOOKUP(Worksheet!AF1267,Sales[[#This Row],[State]],Sales[[#This Row],[Total Sales]])</f>
        <v>#NAME?</v>
      </c>
    </row>
    <row r="1268" spans="31:34" x14ac:dyDescent="0.25">
      <c r="AE1268" t="s">
        <v>31</v>
      </c>
      <c r="AF1268" t="s">
        <v>64</v>
      </c>
      <c r="AG1268" t="s">
        <v>65</v>
      </c>
      <c r="AH1268" s="28" t="e">
        <f ca="1">[1]!DXLOOKUP(Worksheet!AF1268,Sales[[#This Row],[State]],Sales[[#This Row],[Total Sales]])</f>
        <v>#NAME?</v>
      </c>
    </row>
    <row r="1269" spans="31:34" x14ac:dyDescent="0.25">
      <c r="AE1269" t="s">
        <v>31</v>
      </c>
      <c r="AF1269" t="s">
        <v>64</v>
      </c>
      <c r="AG1269" t="s">
        <v>65</v>
      </c>
      <c r="AH1269" s="28" t="e">
        <f ca="1">[1]!DXLOOKUP(Worksheet!AF1269,Sales[[#This Row],[State]],Sales[[#This Row],[Total Sales]])</f>
        <v>#NAME?</v>
      </c>
    </row>
    <row r="1270" spans="31:34" x14ac:dyDescent="0.25">
      <c r="AE1270" t="s">
        <v>31</v>
      </c>
      <c r="AF1270" t="s">
        <v>64</v>
      </c>
      <c r="AG1270" t="s">
        <v>65</v>
      </c>
      <c r="AH1270" s="28" t="e">
        <f ca="1">[1]!DXLOOKUP(Worksheet!AF1270,Sales[[#This Row],[State]],Sales[[#This Row],[Total Sales]])</f>
        <v>#NAME?</v>
      </c>
    </row>
    <row r="1271" spans="31:34" x14ac:dyDescent="0.25">
      <c r="AE1271" t="s">
        <v>31</v>
      </c>
      <c r="AF1271" t="s">
        <v>64</v>
      </c>
      <c r="AG1271" t="s">
        <v>65</v>
      </c>
      <c r="AH1271" s="28" t="e">
        <f ca="1">[1]!DXLOOKUP(Worksheet!AF1271,Sales[[#This Row],[State]],Sales[[#This Row],[Total Sales]])</f>
        <v>#NAME?</v>
      </c>
    </row>
    <row r="1272" spans="31:34" x14ac:dyDescent="0.25">
      <c r="AE1272" t="s">
        <v>31</v>
      </c>
      <c r="AF1272" t="s">
        <v>64</v>
      </c>
      <c r="AG1272" t="s">
        <v>65</v>
      </c>
      <c r="AH1272" s="28" t="e">
        <f ca="1">[1]!DXLOOKUP(Worksheet!AF1272,Sales[[#This Row],[State]],Sales[[#This Row],[Total Sales]])</f>
        <v>#NAME?</v>
      </c>
    </row>
    <row r="1273" spans="31:34" x14ac:dyDescent="0.25">
      <c r="AE1273" t="s">
        <v>31</v>
      </c>
      <c r="AF1273" t="s">
        <v>64</v>
      </c>
      <c r="AG1273" t="s">
        <v>65</v>
      </c>
      <c r="AH1273" s="28" t="e">
        <f ca="1">[1]!DXLOOKUP(Worksheet!AF1273,Sales[[#This Row],[State]],Sales[[#This Row],[Total Sales]])</f>
        <v>#NAME?</v>
      </c>
    </row>
    <row r="1274" spans="31:34" x14ac:dyDescent="0.25">
      <c r="AE1274" t="s">
        <v>31</v>
      </c>
      <c r="AF1274" t="s">
        <v>64</v>
      </c>
      <c r="AG1274" t="s">
        <v>65</v>
      </c>
      <c r="AH1274" s="28" t="e">
        <f ca="1">[1]!DXLOOKUP(Worksheet!AF1274,Sales[[#This Row],[State]],Sales[[#This Row],[Total Sales]])</f>
        <v>#NAME?</v>
      </c>
    </row>
    <row r="1275" spans="31:34" x14ac:dyDescent="0.25">
      <c r="AE1275" t="s">
        <v>31</v>
      </c>
      <c r="AF1275" t="s">
        <v>64</v>
      </c>
      <c r="AG1275" t="s">
        <v>65</v>
      </c>
      <c r="AH1275" s="28" t="e">
        <f ca="1">[1]!DXLOOKUP(Worksheet!AF1275,Sales[[#This Row],[State]],Sales[[#This Row],[Total Sales]])</f>
        <v>#NAME?</v>
      </c>
    </row>
    <row r="1276" spans="31:34" x14ac:dyDescent="0.25">
      <c r="AE1276" t="s">
        <v>31</v>
      </c>
      <c r="AF1276" t="s">
        <v>64</v>
      </c>
      <c r="AG1276" t="s">
        <v>65</v>
      </c>
      <c r="AH1276" s="28" t="e">
        <f ca="1">[1]!DXLOOKUP(Worksheet!AF1276,Sales[[#This Row],[State]],Sales[[#This Row],[Total Sales]])</f>
        <v>#NAME?</v>
      </c>
    </row>
    <row r="1277" spans="31:34" x14ac:dyDescent="0.25">
      <c r="AE1277" t="s">
        <v>31</v>
      </c>
      <c r="AF1277" t="s">
        <v>64</v>
      </c>
      <c r="AG1277" t="s">
        <v>65</v>
      </c>
      <c r="AH1277" s="28" t="e">
        <f ca="1">[1]!DXLOOKUP(Worksheet!AF1277,Sales[[#This Row],[State]],Sales[[#This Row],[Total Sales]])</f>
        <v>#NAME?</v>
      </c>
    </row>
    <row r="1278" spans="31:34" x14ac:dyDescent="0.25">
      <c r="AE1278" t="s">
        <v>31</v>
      </c>
      <c r="AF1278" t="s">
        <v>64</v>
      </c>
      <c r="AG1278" t="s">
        <v>65</v>
      </c>
      <c r="AH1278" s="28" t="e">
        <f ca="1">[1]!DXLOOKUP(Worksheet!AF1278,Sales[[#This Row],[State]],Sales[[#This Row],[Total Sales]])</f>
        <v>#NAME?</v>
      </c>
    </row>
    <row r="1279" spans="31:34" x14ac:dyDescent="0.25">
      <c r="AE1279" t="s">
        <v>31</v>
      </c>
      <c r="AF1279" t="s">
        <v>64</v>
      </c>
      <c r="AG1279" t="s">
        <v>65</v>
      </c>
      <c r="AH1279" s="28" t="e">
        <f ca="1">[1]!DXLOOKUP(Worksheet!AF1279,Sales[[#This Row],[State]],Sales[[#This Row],[Total Sales]])</f>
        <v>#NAME?</v>
      </c>
    </row>
    <row r="1280" spans="31:34" x14ac:dyDescent="0.25">
      <c r="AE1280" t="s">
        <v>31</v>
      </c>
      <c r="AF1280" t="s">
        <v>64</v>
      </c>
      <c r="AG1280" t="s">
        <v>65</v>
      </c>
      <c r="AH1280" s="28" t="e">
        <f ca="1">[1]!DXLOOKUP(Worksheet!AF1280,Sales[[#This Row],[State]],Sales[[#This Row],[Total Sales]])</f>
        <v>#NAME?</v>
      </c>
    </row>
    <row r="1281" spans="31:34" x14ac:dyDescent="0.25">
      <c r="AE1281" t="s">
        <v>31</v>
      </c>
      <c r="AF1281" t="s">
        <v>64</v>
      </c>
      <c r="AG1281" t="s">
        <v>65</v>
      </c>
      <c r="AH1281" s="28" t="e">
        <f ca="1">[1]!DXLOOKUP(Worksheet!AF1281,Sales[[#This Row],[State]],Sales[[#This Row],[Total Sales]])</f>
        <v>#NAME?</v>
      </c>
    </row>
    <row r="1282" spans="31:34" x14ac:dyDescent="0.25">
      <c r="AE1282" t="s">
        <v>31</v>
      </c>
      <c r="AF1282" t="s">
        <v>64</v>
      </c>
      <c r="AG1282" t="s">
        <v>65</v>
      </c>
      <c r="AH1282" s="28" t="e">
        <f ca="1">[1]!DXLOOKUP(Worksheet!AF1282,Sales[[#This Row],[State]],Sales[[#This Row],[Total Sales]])</f>
        <v>#NAME?</v>
      </c>
    </row>
    <row r="1283" spans="31:34" x14ac:dyDescent="0.25">
      <c r="AE1283" t="s">
        <v>31</v>
      </c>
      <c r="AF1283" t="s">
        <v>64</v>
      </c>
      <c r="AG1283" t="s">
        <v>65</v>
      </c>
      <c r="AH1283" s="28" t="e">
        <f ca="1">[1]!DXLOOKUP(Worksheet!AF1283,Sales[[#This Row],[State]],Sales[[#This Row],[Total Sales]])</f>
        <v>#NAME?</v>
      </c>
    </row>
    <row r="1284" spans="31:34" x14ac:dyDescent="0.25">
      <c r="AE1284" t="s">
        <v>31</v>
      </c>
      <c r="AF1284" t="s">
        <v>64</v>
      </c>
      <c r="AG1284" t="s">
        <v>65</v>
      </c>
      <c r="AH1284" s="28" t="e">
        <f ca="1">[1]!DXLOOKUP(Worksheet!AF1284,Sales[[#This Row],[State]],Sales[[#This Row],[Total Sales]])</f>
        <v>#NAME?</v>
      </c>
    </row>
    <row r="1285" spans="31:34" x14ac:dyDescent="0.25">
      <c r="AE1285" t="s">
        <v>31</v>
      </c>
      <c r="AF1285" t="s">
        <v>64</v>
      </c>
      <c r="AG1285" t="s">
        <v>65</v>
      </c>
      <c r="AH1285" s="28" t="e">
        <f ca="1">[1]!DXLOOKUP(Worksheet!AF1285,Sales[[#This Row],[State]],Sales[[#This Row],[Total Sales]])</f>
        <v>#NAME?</v>
      </c>
    </row>
    <row r="1286" spans="31:34" x14ac:dyDescent="0.25">
      <c r="AE1286" t="s">
        <v>31</v>
      </c>
      <c r="AF1286" t="s">
        <v>64</v>
      </c>
      <c r="AG1286" t="s">
        <v>65</v>
      </c>
      <c r="AH1286" s="28" t="e">
        <f ca="1">[1]!DXLOOKUP(Worksheet!AF1286,Sales[[#This Row],[State]],Sales[[#This Row],[Total Sales]])</f>
        <v>#NAME?</v>
      </c>
    </row>
    <row r="1287" spans="31:34" x14ac:dyDescent="0.25">
      <c r="AE1287" t="s">
        <v>31</v>
      </c>
      <c r="AF1287" t="s">
        <v>64</v>
      </c>
      <c r="AG1287" t="s">
        <v>65</v>
      </c>
      <c r="AH1287" s="28" t="e">
        <f ca="1">[1]!DXLOOKUP(Worksheet!AF1287,Sales[[#This Row],[State]],Sales[[#This Row],[Total Sales]])</f>
        <v>#NAME?</v>
      </c>
    </row>
    <row r="1288" spans="31:34" x14ac:dyDescent="0.25">
      <c r="AE1288" t="s">
        <v>31</v>
      </c>
      <c r="AF1288" t="s">
        <v>64</v>
      </c>
      <c r="AG1288" t="s">
        <v>65</v>
      </c>
      <c r="AH1288" s="28" t="e">
        <f ca="1">[1]!DXLOOKUP(Worksheet!AF1288,Sales[[#This Row],[State]],Sales[[#This Row],[Total Sales]])</f>
        <v>#NAME?</v>
      </c>
    </row>
    <row r="1289" spans="31:34" x14ac:dyDescent="0.25">
      <c r="AE1289" t="s">
        <v>31</v>
      </c>
      <c r="AF1289" t="s">
        <v>64</v>
      </c>
      <c r="AG1289" t="s">
        <v>65</v>
      </c>
      <c r="AH1289" s="28" t="e">
        <f ca="1">[1]!DXLOOKUP(Worksheet!AF1289,Sales[[#This Row],[State]],Sales[[#This Row],[Total Sales]])</f>
        <v>#NAME?</v>
      </c>
    </row>
    <row r="1290" spans="31:34" x14ac:dyDescent="0.25">
      <c r="AE1290" t="s">
        <v>31</v>
      </c>
      <c r="AF1290" t="s">
        <v>64</v>
      </c>
      <c r="AG1290" t="s">
        <v>65</v>
      </c>
      <c r="AH1290" s="28" t="e">
        <f ca="1">[1]!DXLOOKUP(Worksheet!AF1290,Sales[[#This Row],[State]],Sales[[#This Row],[Total Sales]])</f>
        <v>#NAME?</v>
      </c>
    </row>
    <row r="1291" spans="31:34" x14ac:dyDescent="0.25">
      <c r="AE1291" t="s">
        <v>31</v>
      </c>
      <c r="AF1291" t="s">
        <v>64</v>
      </c>
      <c r="AG1291" t="s">
        <v>65</v>
      </c>
      <c r="AH1291" s="28" t="e">
        <f ca="1">[1]!DXLOOKUP(Worksheet!AF1291,Sales[[#This Row],[State]],Sales[[#This Row],[Total Sales]])</f>
        <v>#NAME?</v>
      </c>
    </row>
    <row r="1292" spans="31:34" x14ac:dyDescent="0.25">
      <c r="AE1292" t="s">
        <v>31</v>
      </c>
      <c r="AF1292" t="s">
        <v>64</v>
      </c>
      <c r="AG1292" t="s">
        <v>65</v>
      </c>
      <c r="AH1292" s="28" t="e">
        <f ca="1">[1]!DXLOOKUP(Worksheet!AF1292,Sales[[#This Row],[State]],Sales[[#This Row],[Total Sales]])</f>
        <v>#NAME?</v>
      </c>
    </row>
    <row r="1293" spans="31:34" x14ac:dyDescent="0.25">
      <c r="AE1293" t="s">
        <v>31</v>
      </c>
      <c r="AF1293" t="s">
        <v>64</v>
      </c>
      <c r="AG1293" t="s">
        <v>65</v>
      </c>
      <c r="AH1293" s="28" t="e">
        <f ca="1">[1]!DXLOOKUP(Worksheet!AF1293,Sales[[#This Row],[State]],Sales[[#This Row],[Total Sales]])</f>
        <v>#NAME?</v>
      </c>
    </row>
    <row r="1294" spans="31:34" x14ac:dyDescent="0.25">
      <c r="AE1294" t="s">
        <v>31</v>
      </c>
      <c r="AF1294" t="s">
        <v>64</v>
      </c>
      <c r="AG1294" t="s">
        <v>65</v>
      </c>
      <c r="AH1294" s="28" t="e">
        <f ca="1">[1]!DXLOOKUP(Worksheet!AF1294,Sales[[#This Row],[State]],Sales[[#This Row],[Total Sales]])</f>
        <v>#NAME?</v>
      </c>
    </row>
    <row r="1295" spans="31:34" x14ac:dyDescent="0.25">
      <c r="AE1295" t="s">
        <v>31</v>
      </c>
      <c r="AF1295" t="s">
        <v>64</v>
      </c>
      <c r="AG1295" t="s">
        <v>65</v>
      </c>
      <c r="AH1295" s="28" t="e">
        <f ca="1">[1]!DXLOOKUP(Worksheet!AF1295,Sales[[#This Row],[State]],Sales[[#This Row],[Total Sales]])</f>
        <v>#NAME?</v>
      </c>
    </row>
    <row r="1296" spans="31:34" x14ac:dyDescent="0.25">
      <c r="AE1296" t="s">
        <v>31</v>
      </c>
      <c r="AF1296" t="s">
        <v>64</v>
      </c>
      <c r="AG1296" t="s">
        <v>65</v>
      </c>
      <c r="AH1296" s="28" t="e">
        <f ca="1">[1]!DXLOOKUP(Worksheet!AF1296,Sales[[#This Row],[State]],Sales[[#This Row],[Total Sales]])</f>
        <v>#NAME?</v>
      </c>
    </row>
    <row r="1297" spans="31:34" x14ac:dyDescent="0.25">
      <c r="AE1297" t="s">
        <v>31</v>
      </c>
      <c r="AF1297" t="s">
        <v>64</v>
      </c>
      <c r="AG1297" t="s">
        <v>65</v>
      </c>
      <c r="AH1297" s="28" t="e">
        <f ca="1">[1]!DXLOOKUP(Worksheet!AF1297,Sales[[#This Row],[State]],Sales[[#This Row],[Total Sales]])</f>
        <v>#NAME?</v>
      </c>
    </row>
    <row r="1298" spans="31:34" x14ac:dyDescent="0.25">
      <c r="AE1298" t="s">
        <v>31</v>
      </c>
      <c r="AF1298" t="s">
        <v>66</v>
      </c>
      <c r="AG1298" t="s">
        <v>67</v>
      </c>
      <c r="AH1298" s="28" t="e">
        <f ca="1">[1]!DXLOOKUP(Worksheet!AF1298,Sales[[#This Row],[State]],Sales[[#This Row],[Total Sales]])</f>
        <v>#NAME?</v>
      </c>
    </row>
    <row r="1299" spans="31:34" x14ac:dyDescent="0.25">
      <c r="AE1299" t="s">
        <v>31</v>
      </c>
      <c r="AF1299" t="s">
        <v>66</v>
      </c>
      <c r="AG1299" t="s">
        <v>67</v>
      </c>
      <c r="AH1299" s="28" t="e">
        <f ca="1">[1]!DXLOOKUP(Worksheet!AF1299,Sales[[#This Row],[State]],Sales[[#This Row],[Total Sales]])</f>
        <v>#NAME?</v>
      </c>
    </row>
    <row r="1300" spans="31:34" x14ac:dyDescent="0.25">
      <c r="AE1300" t="s">
        <v>31</v>
      </c>
      <c r="AF1300" t="s">
        <v>66</v>
      </c>
      <c r="AG1300" t="s">
        <v>67</v>
      </c>
      <c r="AH1300" s="28" t="e">
        <f ca="1">[1]!DXLOOKUP(Worksheet!AF1300,Sales[[#This Row],[State]],Sales[[#This Row],[Total Sales]])</f>
        <v>#NAME?</v>
      </c>
    </row>
    <row r="1301" spans="31:34" x14ac:dyDescent="0.25">
      <c r="AE1301" t="s">
        <v>31</v>
      </c>
      <c r="AF1301" t="s">
        <v>66</v>
      </c>
      <c r="AG1301" t="s">
        <v>67</v>
      </c>
      <c r="AH1301" s="28" t="e">
        <f ca="1">[1]!DXLOOKUP(Worksheet!AF1301,Sales[[#This Row],[State]],Sales[[#This Row],[Total Sales]])</f>
        <v>#NAME?</v>
      </c>
    </row>
    <row r="1302" spans="31:34" x14ac:dyDescent="0.25">
      <c r="AE1302" t="s">
        <v>31</v>
      </c>
      <c r="AF1302" t="s">
        <v>66</v>
      </c>
      <c r="AG1302" t="s">
        <v>67</v>
      </c>
      <c r="AH1302" s="28" t="e">
        <f ca="1">[1]!DXLOOKUP(Worksheet!AF1302,Sales[[#This Row],[State]],Sales[[#This Row],[Total Sales]])</f>
        <v>#NAME?</v>
      </c>
    </row>
    <row r="1303" spans="31:34" x14ac:dyDescent="0.25">
      <c r="AE1303" t="s">
        <v>31</v>
      </c>
      <c r="AF1303" t="s">
        <v>66</v>
      </c>
      <c r="AG1303" t="s">
        <v>67</v>
      </c>
      <c r="AH1303" s="28" t="e">
        <f ca="1">[1]!DXLOOKUP(Worksheet!AF1303,Sales[[#This Row],[State]],Sales[[#This Row],[Total Sales]])</f>
        <v>#NAME?</v>
      </c>
    </row>
    <row r="1304" spans="31:34" x14ac:dyDescent="0.25">
      <c r="AE1304" t="s">
        <v>31</v>
      </c>
      <c r="AF1304" t="s">
        <v>66</v>
      </c>
      <c r="AG1304" t="s">
        <v>67</v>
      </c>
      <c r="AH1304" s="28" t="e">
        <f ca="1">[1]!DXLOOKUP(Worksheet!AF1304,Sales[[#This Row],[State]],Sales[[#This Row],[Total Sales]])</f>
        <v>#NAME?</v>
      </c>
    </row>
    <row r="1305" spans="31:34" x14ac:dyDescent="0.25">
      <c r="AE1305" t="s">
        <v>31</v>
      </c>
      <c r="AF1305" t="s">
        <v>66</v>
      </c>
      <c r="AG1305" t="s">
        <v>67</v>
      </c>
      <c r="AH1305" s="28" t="e">
        <f ca="1">[1]!DXLOOKUP(Worksheet!AF1305,Sales[[#This Row],[State]],Sales[[#This Row],[Total Sales]])</f>
        <v>#NAME?</v>
      </c>
    </row>
    <row r="1306" spans="31:34" x14ac:dyDescent="0.25">
      <c r="AE1306" t="s">
        <v>31</v>
      </c>
      <c r="AF1306" t="s">
        <v>66</v>
      </c>
      <c r="AG1306" t="s">
        <v>67</v>
      </c>
      <c r="AH1306" s="28" t="e">
        <f ca="1">[1]!DXLOOKUP(Worksheet!AF1306,Sales[[#This Row],[State]],Sales[[#This Row],[Total Sales]])</f>
        <v>#NAME?</v>
      </c>
    </row>
    <row r="1307" spans="31:34" x14ac:dyDescent="0.25">
      <c r="AE1307" t="s">
        <v>31</v>
      </c>
      <c r="AF1307" t="s">
        <v>66</v>
      </c>
      <c r="AG1307" t="s">
        <v>67</v>
      </c>
      <c r="AH1307" s="28" t="e">
        <f ca="1">[1]!DXLOOKUP(Worksheet!AF1307,Sales[[#This Row],[State]],Sales[[#This Row],[Total Sales]])</f>
        <v>#NAME?</v>
      </c>
    </row>
    <row r="1308" spans="31:34" x14ac:dyDescent="0.25">
      <c r="AE1308" t="s">
        <v>31</v>
      </c>
      <c r="AF1308" t="s">
        <v>66</v>
      </c>
      <c r="AG1308" t="s">
        <v>67</v>
      </c>
      <c r="AH1308" s="28" t="e">
        <f ca="1">[1]!DXLOOKUP(Worksheet!AF1308,Sales[[#This Row],[State]],Sales[[#This Row],[Total Sales]])</f>
        <v>#NAME?</v>
      </c>
    </row>
    <row r="1309" spans="31:34" x14ac:dyDescent="0.25">
      <c r="AE1309" t="s">
        <v>31</v>
      </c>
      <c r="AF1309" t="s">
        <v>66</v>
      </c>
      <c r="AG1309" t="s">
        <v>67</v>
      </c>
      <c r="AH1309" s="28" t="e">
        <f ca="1">[1]!DXLOOKUP(Worksheet!AF1309,Sales[[#This Row],[State]],Sales[[#This Row],[Total Sales]])</f>
        <v>#NAME?</v>
      </c>
    </row>
    <row r="1310" spans="31:34" x14ac:dyDescent="0.25">
      <c r="AE1310" t="s">
        <v>31</v>
      </c>
      <c r="AF1310" t="s">
        <v>66</v>
      </c>
      <c r="AG1310" t="s">
        <v>67</v>
      </c>
      <c r="AH1310" s="28" t="e">
        <f ca="1">[1]!DXLOOKUP(Worksheet!AF1310,Sales[[#This Row],[State]],Sales[[#This Row],[Total Sales]])</f>
        <v>#NAME?</v>
      </c>
    </row>
    <row r="1311" spans="31:34" x14ac:dyDescent="0.25">
      <c r="AE1311" t="s">
        <v>31</v>
      </c>
      <c r="AF1311" t="s">
        <v>66</v>
      </c>
      <c r="AG1311" t="s">
        <v>67</v>
      </c>
      <c r="AH1311" s="28" t="e">
        <f ca="1">[1]!DXLOOKUP(Worksheet!AF1311,Sales[[#This Row],[State]],Sales[[#This Row],[Total Sales]])</f>
        <v>#NAME?</v>
      </c>
    </row>
    <row r="1312" spans="31:34" x14ac:dyDescent="0.25">
      <c r="AE1312" t="s">
        <v>31</v>
      </c>
      <c r="AF1312" t="s">
        <v>66</v>
      </c>
      <c r="AG1312" t="s">
        <v>67</v>
      </c>
      <c r="AH1312" s="28" t="e">
        <f ca="1">[1]!DXLOOKUP(Worksheet!AF1312,Sales[[#This Row],[State]],Sales[[#This Row],[Total Sales]])</f>
        <v>#NAME?</v>
      </c>
    </row>
    <row r="1313" spans="31:34" x14ac:dyDescent="0.25">
      <c r="AE1313" t="s">
        <v>31</v>
      </c>
      <c r="AF1313" t="s">
        <v>66</v>
      </c>
      <c r="AG1313" t="s">
        <v>67</v>
      </c>
      <c r="AH1313" s="28" t="e">
        <f ca="1">[1]!DXLOOKUP(Worksheet!AF1313,Sales[[#This Row],[State]],Sales[[#This Row],[Total Sales]])</f>
        <v>#NAME?</v>
      </c>
    </row>
    <row r="1314" spans="31:34" x14ac:dyDescent="0.25">
      <c r="AE1314" t="s">
        <v>31</v>
      </c>
      <c r="AF1314" t="s">
        <v>66</v>
      </c>
      <c r="AG1314" t="s">
        <v>67</v>
      </c>
      <c r="AH1314" s="28" t="e">
        <f ca="1">[1]!DXLOOKUP(Worksheet!AF1314,Sales[[#This Row],[State]],Sales[[#This Row],[Total Sales]])</f>
        <v>#NAME?</v>
      </c>
    </row>
    <row r="1315" spans="31:34" x14ac:dyDescent="0.25">
      <c r="AE1315" t="s">
        <v>31</v>
      </c>
      <c r="AF1315" t="s">
        <v>66</v>
      </c>
      <c r="AG1315" t="s">
        <v>67</v>
      </c>
      <c r="AH1315" s="28" t="e">
        <f ca="1">[1]!DXLOOKUP(Worksheet!AF1315,Sales[[#This Row],[State]],Sales[[#This Row],[Total Sales]])</f>
        <v>#NAME?</v>
      </c>
    </row>
    <row r="1316" spans="31:34" x14ac:dyDescent="0.25">
      <c r="AE1316" t="s">
        <v>31</v>
      </c>
      <c r="AF1316" t="s">
        <v>66</v>
      </c>
      <c r="AG1316" t="s">
        <v>67</v>
      </c>
      <c r="AH1316" s="28" t="e">
        <f ca="1">[1]!DXLOOKUP(Worksheet!AF1316,Sales[[#This Row],[State]],Sales[[#This Row],[Total Sales]])</f>
        <v>#NAME?</v>
      </c>
    </row>
    <row r="1317" spans="31:34" x14ac:dyDescent="0.25">
      <c r="AE1317" t="s">
        <v>31</v>
      </c>
      <c r="AF1317" t="s">
        <v>66</v>
      </c>
      <c r="AG1317" t="s">
        <v>67</v>
      </c>
      <c r="AH1317" s="28" t="e">
        <f ca="1">[1]!DXLOOKUP(Worksheet!AF1317,Sales[[#This Row],[State]],Sales[[#This Row],[Total Sales]])</f>
        <v>#NAME?</v>
      </c>
    </row>
    <row r="1318" spans="31:34" x14ac:dyDescent="0.25">
      <c r="AE1318" t="s">
        <v>31</v>
      </c>
      <c r="AF1318" t="s">
        <v>66</v>
      </c>
      <c r="AG1318" t="s">
        <v>67</v>
      </c>
      <c r="AH1318" s="28" t="e">
        <f ca="1">[1]!DXLOOKUP(Worksheet!AF1318,Sales[[#This Row],[State]],Sales[[#This Row],[Total Sales]])</f>
        <v>#NAME?</v>
      </c>
    </row>
    <row r="1319" spans="31:34" x14ac:dyDescent="0.25">
      <c r="AE1319" t="s">
        <v>31</v>
      </c>
      <c r="AF1319" t="s">
        <v>66</v>
      </c>
      <c r="AG1319" t="s">
        <v>67</v>
      </c>
      <c r="AH1319" s="28" t="e">
        <f ca="1">[1]!DXLOOKUP(Worksheet!AF1319,Sales[[#This Row],[State]],Sales[[#This Row],[Total Sales]])</f>
        <v>#NAME?</v>
      </c>
    </row>
    <row r="1320" spans="31:34" x14ac:dyDescent="0.25">
      <c r="AE1320" t="s">
        <v>31</v>
      </c>
      <c r="AF1320" t="s">
        <v>66</v>
      </c>
      <c r="AG1320" t="s">
        <v>67</v>
      </c>
      <c r="AH1320" s="28" t="e">
        <f ca="1">[1]!DXLOOKUP(Worksheet!AF1320,Sales[[#This Row],[State]],Sales[[#This Row],[Total Sales]])</f>
        <v>#NAME?</v>
      </c>
    </row>
    <row r="1321" spans="31:34" x14ac:dyDescent="0.25">
      <c r="AE1321" t="s">
        <v>31</v>
      </c>
      <c r="AF1321" t="s">
        <v>66</v>
      </c>
      <c r="AG1321" t="s">
        <v>67</v>
      </c>
      <c r="AH1321" s="28" t="e">
        <f ca="1">[1]!DXLOOKUP(Worksheet!AF1321,Sales[[#This Row],[State]],Sales[[#This Row],[Total Sales]])</f>
        <v>#NAME?</v>
      </c>
    </row>
    <row r="1322" spans="31:34" x14ac:dyDescent="0.25">
      <c r="AE1322" t="s">
        <v>31</v>
      </c>
      <c r="AF1322" t="s">
        <v>66</v>
      </c>
      <c r="AG1322" t="s">
        <v>67</v>
      </c>
      <c r="AH1322" s="28" t="e">
        <f ca="1">[1]!DXLOOKUP(Worksheet!AF1322,Sales[[#This Row],[State]],Sales[[#This Row],[Total Sales]])</f>
        <v>#NAME?</v>
      </c>
    </row>
    <row r="1323" spans="31:34" x14ac:dyDescent="0.25">
      <c r="AE1323" t="s">
        <v>31</v>
      </c>
      <c r="AF1323" t="s">
        <v>66</v>
      </c>
      <c r="AG1323" t="s">
        <v>67</v>
      </c>
      <c r="AH1323" s="28" t="e">
        <f ca="1">[1]!DXLOOKUP(Worksheet!AF1323,Sales[[#This Row],[State]],Sales[[#This Row],[Total Sales]])</f>
        <v>#NAME?</v>
      </c>
    </row>
    <row r="1324" spans="31:34" x14ac:dyDescent="0.25">
      <c r="AE1324" t="s">
        <v>31</v>
      </c>
      <c r="AF1324" t="s">
        <v>66</v>
      </c>
      <c r="AG1324" t="s">
        <v>67</v>
      </c>
      <c r="AH1324" s="28" t="e">
        <f ca="1">[1]!DXLOOKUP(Worksheet!AF1324,Sales[[#This Row],[State]],Sales[[#This Row],[Total Sales]])</f>
        <v>#NAME?</v>
      </c>
    </row>
    <row r="1325" spans="31:34" x14ac:dyDescent="0.25">
      <c r="AE1325" t="s">
        <v>31</v>
      </c>
      <c r="AF1325" t="s">
        <v>66</v>
      </c>
      <c r="AG1325" t="s">
        <v>67</v>
      </c>
      <c r="AH1325" s="28" t="e">
        <f ca="1">[1]!DXLOOKUP(Worksheet!AF1325,Sales[[#This Row],[State]],Sales[[#This Row],[Total Sales]])</f>
        <v>#NAME?</v>
      </c>
    </row>
    <row r="1326" spans="31:34" x14ac:dyDescent="0.25">
      <c r="AE1326" t="s">
        <v>31</v>
      </c>
      <c r="AF1326" t="s">
        <v>66</v>
      </c>
      <c r="AG1326" t="s">
        <v>67</v>
      </c>
      <c r="AH1326" s="28" t="e">
        <f ca="1">[1]!DXLOOKUP(Worksheet!AF1326,Sales[[#This Row],[State]],Sales[[#This Row],[Total Sales]])</f>
        <v>#NAME?</v>
      </c>
    </row>
    <row r="1327" spans="31:34" x14ac:dyDescent="0.25">
      <c r="AE1327" t="s">
        <v>31</v>
      </c>
      <c r="AF1327" t="s">
        <v>66</v>
      </c>
      <c r="AG1327" t="s">
        <v>67</v>
      </c>
      <c r="AH1327" s="28" t="e">
        <f ca="1">[1]!DXLOOKUP(Worksheet!AF1327,Sales[[#This Row],[State]],Sales[[#This Row],[Total Sales]])</f>
        <v>#NAME?</v>
      </c>
    </row>
    <row r="1328" spans="31:34" x14ac:dyDescent="0.25">
      <c r="AE1328" t="s">
        <v>31</v>
      </c>
      <c r="AF1328" t="s">
        <v>66</v>
      </c>
      <c r="AG1328" t="s">
        <v>67</v>
      </c>
      <c r="AH1328" s="28" t="e">
        <f ca="1">[1]!DXLOOKUP(Worksheet!AF1328,Sales[[#This Row],[State]],Sales[[#This Row],[Total Sales]])</f>
        <v>#NAME?</v>
      </c>
    </row>
    <row r="1329" spans="31:34" x14ac:dyDescent="0.25">
      <c r="AE1329" t="s">
        <v>31</v>
      </c>
      <c r="AF1329" t="s">
        <v>66</v>
      </c>
      <c r="AG1329" t="s">
        <v>67</v>
      </c>
      <c r="AH1329" s="28" t="e">
        <f ca="1">[1]!DXLOOKUP(Worksheet!AF1329,Sales[[#This Row],[State]],Sales[[#This Row],[Total Sales]])</f>
        <v>#NAME?</v>
      </c>
    </row>
    <row r="1330" spans="31:34" x14ac:dyDescent="0.25">
      <c r="AE1330" t="s">
        <v>31</v>
      </c>
      <c r="AF1330" t="s">
        <v>66</v>
      </c>
      <c r="AG1330" t="s">
        <v>67</v>
      </c>
      <c r="AH1330" s="28" t="e">
        <f ca="1">[1]!DXLOOKUP(Worksheet!AF1330,Sales[[#This Row],[State]],Sales[[#This Row],[Total Sales]])</f>
        <v>#NAME?</v>
      </c>
    </row>
    <row r="1331" spans="31:34" x14ac:dyDescent="0.25">
      <c r="AE1331" t="s">
        <v>31</v>
      </c>
      <c r="AF1331" t="s">
        <v>66</v>
      </c>
      <c r="AG1331" t="s">
        <v>67</v>
      </c>
      <c r="AH1331" s="28" t="e">
        <f ca="1">[1]!DXLOOKUP(Worksheet!AF1331,Sales[[#This Row],[State]],Sales[[#This Row],[Total Sales]])</f>
        <v>#NAME?</v>
      </c>
    </row>
    <row r="1332" spans="31:34" x14ac:dyDescent="0.25">
      <c r="AE1332" t="s">
        <v>31</v>
      </c>
      <c r="AF1332" t="s">
        <v>66</v>
      </c>
      <c r="AG1332" t="s">
        <v>67</v>
      </c>
      <c r="AH1332" s="28" t="e">
        <f ca="1">[1]!DXLOOKUP(Worksheet!AF1332,Sales[[#This Row],[State]],Sales[[#This Row],[Total Sales]])</f>
        <v>#NAME?</v>
      </c>
    </row>
    <row r="1333" spans="31:34" x14ac:dyDescent="0.25">
      <c r="AE1333" t="s">
        <v>31</v>
      </c>
      <c r="AF1333" t="s">
        <v>66</v>
      </c>
      <c r="AG1333" t="s">
        <v>67</v>
      </c>
      <c r="AH1333" s="28" t="e">
        <f ca="1">[1]!DXLOOKUP(Worksheet!AF1333,Sales[[#This Row],[State]],Sales[[#This Row],[Total Sales]])</f>
        <v>#NAME?</v>
      </c>
    </row>
    <row r="1334" spans="31:34" x14ac:dyDescent="0.25">
      <c r="AE1334" t="s">
        <v>31</v>
      </c>
      <c r="AF1334" t="s">
        <v>66</v>
      </c>
      <c r="AG1334" t="s">
        <v>67</v>
      </c>
      <c r="AH1334" s="28" t="e">
        <f ca="1">[1]!DXLOOKUP(Worksheet!AF1334,Sales[[#This Row],[State]],Sales[[#This Row],[Total Sales]])</f>
        <v>#NAME?</v>
      </c>
    </row>
    <row r="1335" spans="31:34" x14ac:dyDescent="0.25">
      <c r="AE1335" t="s">
        <v>31</v>
      </c>
      <c r="AF1335" t="s">
        <v>66</v>
      </c>
      <c r="AG1335" t="s">
        <v>67</v>
      </c>
      <c r="AH1335" s="28" t="e">
        <f ca="1">[1]!DXLOOKUP(Worksheet!AF1335,Sales[[#This Row],[State]],Sales[[#This Row],[Total Sales]])</f>
        <v>#NAME?</v>
      </c>
    </row>
    <row r="1336" spans="31:34" x14ac:dyDescent="0.25">
      <c r="AE1336" t="s">
        <v>31</v>
      </c>
      <c r="AF1336" t="s">
        <v>66</v>
      </c>
      <c r="AG1336" t="s">
        <v>67</v>
      </c>
      <c r="AH1336" s="28" t="e">
        <f ca="1">[1]!DXLOOKUP(Worksheet!AF1336,Sales[[#This Row],[State]],Sales[[#This Row],[Total Sales]])</f>
        <v>#NAME?</v>
      </c>
    </row>
    <row r="1337" spans="31:34" x14ac:dyDescent="0.25">
      <c r="AE1337" t="s">
        <v>31</v>
      </c>
      <c r="AF1337" t="s">
        <v>66</v>
      </c>
      <c r="AG1337" t="s">
        <v>67</v>
      </c>
      <c r="AH1337" s="28" t="e">
        <f ca="1">[1]!DXLOOKUP(Worksheet!AF1337,Sales[[#This Row],[State]],Sales[[#This Row],[Total Sales]])</f>
        <v>#NAME?</v>
      </c>
    </row>
    <row r="1338" spans="31:34" x14ac:dyDescent="0.25">
      <c r="AE1338" t="s">
        <v>31</v>
      </c>
      <c r="AF1338" t="s">
        <v>66</v>
      </c>
      <c r="AG1338" t="s">
        <v>67</v>
      </c>
      <c r="AH1338" s="28" t="e">
        <f ca="1">[1]!DXLOOKUP(Worksheet!AF1338,Sales[[#This Row],[State]],Sales[[#This Row],[Total Sales]])</f>
        <v>#NAME?</v>
      </c>
    </row>
    <row r="1339" spans="31:34" x14ac:dyDescent="0.25">
      <c r="AE1339" t="s">
        <v>31</v>
      </c>
      <c r="AF1339" t="s">
        <v>66</v>
      </c>
      <c r="AG1339" t="s">
        <v>67</v>
      </c>
      <c r="AH1339" s="28" t="e">
        <f ca="1">[1]!DXLOOKUP(Worksheet!AF1339,Sales[[#This Row],[State]],Sales[[#This Row],[Total Sales]])</f>
        <v>#NAME?</v>
      </c>
    </row>
    <row r="1340" spans="31:34" x14ac:dyDescent="0.25">
      <c r="AE1340" t="s">
        <v>31</v>
      </c>
      <c r="AF1340" t="s">
        <v>66</v>
      </c>
      <c r="AG1340" t="s">
        <v>67</v>
      </c>
      <c r="AH1340" s="28" t="e">
        <f ca="1">[1]!DXLOOKUP(Worksheet!AF1340,Sales[[#This Row],[State]],Sales[[#This Row],[Total Sales]])</f>
        <v>#NAME?</v>
      </c>
    </row>
    <row r="1341" spans="31:34" x14ac:dyDescent="0.25">
      <c r="AE1341" t="s">
        <v>31</v>
      </c>
      <c r="AF1341" t="s">
        <v>66</v>
      </c>
      <c r="AG1341" t="s">
        <v>67</v>
      </c>
      <c r="AH1341" s="28" t="e">
        <f ca="1">[1]!DXLOOKUP(Worksheet!AF1341,Sales[[#This Row],[State]],Sales[[#This Row],[Total Sales]])</f>
        <v>#NAME?</v>
      </c>
    </row>
    <row r="1342" spans="31:34" x14ac:dyDescent="0.25">
      <c r="AE1342" t="s">
        <v>31</v>
      </c>
      <c r="AF1342" t="s">
        <v>66</v>
      </c>
      <c r="AG1342" t="s">
        <v>67</v>
      </c>
      <c r="AH1342" s="28" t="e">
        <f ca="1">[1]!DXLOOKUP(Worksheet!AF1342,Sales[[#This Row],[State]],Sales[[#This Row],[Total Sales]])</f>
        <v>#NAME?</v>
      </c>
    </row>
    <row r="1343" spans="31:34" x14ac:dyDescent="0.25">
      <c r="AE1343" t="s">
        <v>31</v>
      </c>
      <c r="AF1343" t="s">
        <v>66</v>
      </c>
      <c r="AG1343" t="s">
        <v>67</v>
      </c>
      <c r="AH1343" s="28" t="e">
        <f ca="1">[1]!DXLOOKUP(Worksheet!AF1343,Sales[[#This Row],[State]],Sales[[#This Row],[Total Sales]])</f>
        <v>#NAME?</v>
      </c>
    </row>
    <row r="1344" spans="31:34" x14ac:dyDescent="0.25">
      <c r="AE1344" t="s">
        <v>31</v>
      </c>
      <c r="AF1344" t="s">
        <v>66</v>
      </c>
      <c r="AG1344" t="s">
        <v>67</v>
      </c>
      <c r="AH1344" s="28" t="e">
        <f ca="1">[1]!DXLOOKUP(Worksheet!AF1344,Sales[[#This Row],[State]],Sales[[#This Row],[Total Sales]])</f>
        <v>#NAME?</v>
      </c>
    </row>
    <row r="1345" spans="31:34" x14ac:dyDescent="0.25">
      <c r="AE1345" t="s">
        <v>31</v>
      </c>
      <c r="AF1345" t="s">
        <v>66</v>
      </c>
      <c r="AG1345" t="s">
        <v>67</v>
      </c>
      <c r="AH1345" s="28" t="e">
        <f ca="1">[1]!DXLOOKUP(Worksheet!AF1345,Sales[[#This Row],[State]],Sales[[#This Row],[Total Sales]])</f>
        <v>#NAME?</v>
      </c>
    </row>
    <row r="1346" spans="31:34" x14ac:dyDescent="0.25">
      <c r="AE1346" t="s">
        <v>31</v>
      </c>
      <c r="AF1346" t="s">
        <v>66</v>
      </c>
      <c r="AG1346" t="s">
        <v>67</v>
      </c>
      <c r="AH1346" s="28" t="e">
        <f ca="1">[1]!DXLOOKUP(Worksheet!AF1346,Sales[[#This Row],[State]],Sales[[#This Row],[Total Sales]])</f>
        <v>#NAME?</v>
      </c>
    </row>
    <row r="1347" spans="31:34" x14ac:dyDescent="0.25">
      <c r="AE1347" t="s">
        <v>31</v>
      </c>
      <c r="AF1347" t="s">
        <v>66</v>
      </c>
      <c r="AG1347" t="s">
        <v>67</v>
      </c>
      <c r="AH1347" s="28" t="e">
        <f ca="1">[1]!DXLOOKUP(Worksheet!AF1347,Sales[[#This Row],[State]],Sales[[#This Row],[Total Sales]])</f>
        <v>#NAME?</v>
      </c>
    </row>
    <row r="1348" spans="31:34" x14ac:dyDescent="0.25">
      <c r="AE1348" t="s">
        <v>31</v>
      </c>
      <c r="AF1348" t="s">
        <v>66</v>
      </c>
      <c r="AG1348" t="s">
        <v>67</v>
      </c>
      <c r="AH1348" s="28" t="e">
        <f ca="1">[1]!DXLOOKUP(Worksheet!AF1348,Sales[[#This Row],[State]],Sales[[#This Row],[Total Sales]])</f>
        <v>#NAME?</v>
      </c>
    </row>
    <row r="1349" spans="31:34" x14ac:dyDescent="0.25">
      <c r="AE1349" t="s">
        <v>31</v>
      </c>
      <c r="AF1349" t="s">
        <v>66</v>
      </c>
      <c r="AG1349" t="s">
        <v>67</v>
      </c>
      <c r="AH1349" s="28" t="e">
        <f ca="1">[1]!DXLOOKUP(Worksheet!AF1349,Sales[[#This Row],[State]],Sales[[#This Row],[Total Sales]])</f>
        <v>#NAME?</v>
      </c>
    </row>
    <row r="1350" spans="31:34" x14ac:dyDescent="0.25">
      <c r="AE1350" t="s">
        <v>31</v>
      </c>
      <c r="AF1350" t="s">
        <v>66</v>
      </c>
      <c r="AG1350" t="s">
        <v>67</v>
      </c>
      <c r="AH1350" s="28" t="e">
        <f ca="1">[1]!DXLOOKUP(Worksheet!AF1350,Sales[[#This Row],[State]],Sales[[#This Row],[Total Sales]])</f>
        <v>#NAME?</v>
      </c>
    </row>
    <row r="1351" spans="31:34" x14ac:dyDescent="0.25">
      <c r="AE1351" t="s">
        <v>31</v>
      </c>
      <c r="AF1351" t="s">
        <v>66</v>
      </c>
      <c r="AG1351" t="s">
        <v>67</v>
      </c>
      <c r="AH1351" s="28" t="e">
        <f ca="1">[1]!DXLOOKUP(Worksheet!AF1351,Sales[[#This Row],[State]],Sales[[#This Row],[Total Sales]])</f>
        <v>#NAME?</v>
      </c>
    </row>
    <row r="1352" spans="31:34" x14ac:dyDescent="0.25">
      <c r="AE1352" t="s">
        <v>31</v>
      </c>
      <c r="AF1352" t="s">
        <v>66</v>
      </c>
      <c r="AG1352" t="s">
        <v>67</v>
      </c>
      <c r="AH1352" s="28" t="e">
        <f ca="1">[1]!DXLOOKUP(Worksheet!AF1352,Sales[[#This Row],[State]],Sales[[#This Row],[Total Sales]])</f>
        <v>#NAME?</v>
      </c>
    </row>
    <row r="1353" spans="31:34" x14ac:dyDescent="0.25">
      <c r="AE1353" t="s">
        <v>31</v>
      </c>
      <c r="AF1353" t="s">
        <v>66</v>
      </c>
      <c r="AG1353" t="s">
        <v>67</v>
      </c>
      <c r="AH1353" s="28" t="e">
        <f ca="1">[1]!DXLOOKUP(Worksheet!AF1353,Sales[[#This Row],[State]],Sales[[#This Row],[Total Sales]])</f>
        <v>#NAME?</v>
      </c>
    </row>
    <row r="1354" spans="31:34" x14ac:dyDescent="0.25">
      <c r="AE1354" t="s">
        <v>31</v>
      </c>
      <c r="AF1354" t="s">
        <v>66</v>
      </c>
      <c r="AG1354" t="s">
        <v>67</v>
      </c>
      <c r="AH1354" s="28" t="e">
        <f ca="1">[1]!DXLOOKUP(Worksheet!AF1354,Sales[[#This Row],[State]],Sales[[#This Row],[Total Sales]])</f>
        <v>#NAME?</v>
      </c>
    </row>
    <row r="1355" spans="31:34" x14ac:dyDescent="0.25">
      <c r="AE1355" t="s">
        <v>31</v>
      </c>
      <c r="AF1355" t="s">
        <v>66</v>
      </c>
      <c r="AG1355" t="s">
        <v>67</v>
      </c>
      <c r="AH1355" s="28" t="e">
        <f ca="1">[1]!DXLOOKUP(Worksheet!AF1355,Sales[[#This Row],[State]],Sales[[#This Row],[Total Sales]])</f>
        <v>#NAME?</v>
      </c>
    </row>
    <row r="1356" spans="31:34" x14ac:dyDescent="0.25">
      <c r="AE1356" t="s">
        <v>31</v>
      </c>
      <c r="AF1356" t="s">
        <v>66</v>
      </c>
      <c r="AG1356" t="s">
        <v>67</v>
      </c>
      <c r="AH1356" s="28" t="e">
        <f ca="1">[1]!DXLOOKUP(Worksheet!AF1356,Sales[[#This Row],[State]],Sales[[#This Row],[Total Sales]])</f>
        <v>#NAME?</v>
      </c>
    </row>
    <row r="1357" spans="31:34" x14ac:dyDescent="0.25">
      <c r="AE1357" t="s">
        <v>31</v>
      </c>
      <c r="AF1357" t="s">
        <v>66</v>
      </c>
      <c r="AG1357" t="s">
        <v>67</v>
      </c>
      <c r="AH1357" s="28" t="e">
        <f ca="1">[1]!DXLOOKUP(Worksheet!AF1357,Sales[[#This Row],[State]],Sales[[#This Row],[Total Sales]])</f>
        <v>#NAME?</v>
      </c>
    </row>
    <row r="1358" spans="31:34" x14ac:dyDescent="0.25">
      <c r="AE1358" t="s">
        <v>31</v>
      </c>
      <c r="AF1358" t="s">
        <v>66</v>
      </c>
      <c r="AG1358" t="s">
        <v>67</v>
      </c>
      <c r="AH1358" s="28" t="e">
        <f ca="1">[1]!DXLOOKUP(Worksheet!AF1358,Sales[[#This Row],[State]],Sales[[#This Row],[Total Sales]])</f>
        <v>#NAME?</v>
      </c>
    </row>
    <row r="1359" spans="31:34" x14ac:dyDescent="0.25">
      <c r="AE1359" t="s">
        <v>31</v>
      </c>
      <c r="AF1359" t="s">
        <v>66</v>
      </c>
      <c r="AG1359" t="s">
        <v>67</v>
      </c>
      <c r="AH1359" s="28" t="e">
        <f ca="1">[1]!DXLOOKUP(Worksheet!AF1359,Sales[[#This Row],[State]],Sales[[#This Row],[Total Sales]])</f>
        <v>#NAME?</v>
      </c>
    </row>
    <row r="1360" spans="31:34" x14ac:dyDescent="0.25">
      <c r="AE1360" t="s">
        <v>31</v>
      </c>
      <c r="AF1360" t="s">
        <v>66</v>
      </c>
      <c r="AG1360" t="s">
        <v>67</v>
      </c>
      <c r="AH1360" s="28" t="e">
        <f ca="1">[1]!DXLOOKUP(Worksheet!AF1360,Sales[[#This Row],[State]],Sales[[#This Row],[Total Sales]])</f>
        <v>#NAME?</v>
      </c>
    </row>
    <row r="1361" spans="31:34" x14ac:dyDescent="0.25">
      <c r="AE1361" t="s">
        <v>31</v>
      </c>
      <c r="AF1361" t="s">
        <v>66</v>
      </c>
      <c r="AG1361" t="s">
        <v>67</v>
      </c>
      <c r="AH1361" s="28" t="e">
        <f ca="1">[1]!DXLOOKUP(Worksheet!AF1361,Sales[[#This Row],[State]],Sales[[#This Row],[Total Sales]])</f>
        <v>#NAME?</v>
      </c>
    </row>
    <row r="1362" spans="31:34" x14ac:dyDescent="0.25">
      <c r="AE1362" t="s">
        <v>31</v>
      </c>
      <c r="AF1362" t="s">
        <v>66</v>
      </c>
      <c r="AG1362" t="s">
        <v>67</v>
      </c>
      <c r="AH1362" s="28" t="e">
        <f ca="1">[1]!DXLOOKUP(Worksheet!AF1362,Sales[[#This Row],[State]],Sales[[#This Row],[Total Sales]])</f>
        <v>#NAME?</v>
      </c>
    </row>
    <row r="1363" spans="31:34" x14ac:dyDescent="0.25">
      <c r="AE1363" t="s">
        <v>31</v>
      </c>
      <c r="AF1363" t="s">
        <v>66</v>
      </c>
      <c r="AG1363" t="s">
        <v>67</v>
      </c>
      <c r="AH1363" s="28" t="e">
        <f ca="1">[1]!DXLOOKUP(Worksheet!AF1363,Sales[[#This Row],[State]],Sales[[#This Row],[Total Sales]])</f>
        <v>#NAME?</v>
      </c>
    </row>
    <row r="1364" spans="31:34" x14ac:dyDescent="0.25">
      <c r="AE1364" t="s">
        <v>31</v>
      </c>
      <c r="AF1364" t="s">
        <v>66</v>
      </c>
      <c r="AG1364" t="s">
        <v>67</v>
      </c>
      <c r="AH1364" s="28" t="e">
        <f ca="1">[1]!DXLOOKUP(Worksheet!AF1364,Sales[[#This Row],[State]],Sales[[#This Row],[Total Sales]])</f>
        <v>#NAME?</v>
      </c>
    </row>
    <row r="1365" spans="31:34" x14ac:dyDescent="0.25">
      <c r="AE1365" t="s">
        <v>31</v>
      </c>
      <c r="AF1365" t="s">
        <v>66</v>
      </c>
      <c r="AG1365" t="s">
        <v>67</v>
      </c>
      <c r="AH1365" s="28" t="e">
        <f ca="1">[1]!DXLOOKUP(Worksheet!AF1365,Sales[[#This Row],[State]],Sales[[#This Row],[Total Sales]])</f>
        <v>#NAME?</v>
      </c>
    </row>
    <row r="1366" spans="31:34" x14ac:dyDescent="0.25">
      <c r="AE1366" t="s">
        <v>31</v>
      </c>
      <c r="AF1366" t="s">
        <v>66</v>
      </c>
      <c r="AG1366" t="s">
        <v>67</v>
      </c>
      <c r="AH1366" s="28" t="e">
        <f ca="1">[1]!DXLOOKUP(Worksheet!AF1366,Sales[[#This Row],[State]],Sales[[#This Row],[Total Sales]])</f>
        <v>#NAME?</v>
      </c>
    </row>
    <row r="1367" spans="31:34" x14ac:dyDescent="0.25">
      <c r="AE1367" t="s">
        <v>31</v>
      </c>
      <c r="AF1367" t="s">
        <v>66</v>
      </c>
      <c r="AG1367" t="s">
        <v>67</v>
      </c>
      <c r="AH1367" s="28" t="e">
        <f ca="1">[1]!DXLOOKUP(Worksheet!AF1367,Sales[[#This Row],[State]],Sales[[#This Row],[Total Sales]])</f>
        <v>#NAME?</v>
      </c>
    </row>
    <row r="1368" spans="31:34" x14ac:dyDescent="0.25">
      <c r="AE1368" t="s">
        <v>31</v>
      </c>
      <c r="AF1368" t="s">
        <v>66</v>
      </c>
      <c r="AG1368" t="s">
        <v>67</v>
      </c>
      <c r="AH1368" s="28" t="e">
        <f ca="1">[1]!DXLOOKUP(Worksheet!AF1368,Sales[[#This Row],[State]],Sales[[#This Row],[Total Sales]])</f>
        <v>#NAME?</v>
      </c>
    </row>
    <row r="1369" spans="31:34" x14ac:dyDescent="0.25">
      <c r="AE1369" t="s">
        <v>31</v>
      </c>
      <c r="AF1369" t="s">
        <v>66</v>
      </c>
      <c r="AG1369" t="s">
        <v>67</v>
      </c>
      <c r="AH1369" s="28" t="e">
        <f ca="1">[1]!DXLOOKUP(Worksheet!AF1369,Sales[[#This Row],[State]],Sales[[#This Row],[Total Sales]])</f>
        <v>#NAME?</v>
      </c>
    </row>
    <row r="1370" spans="31:34" x14ac:dyDescent="0.25">
      <c r="AE1370" t="s">
        <v>48</v>
      </c>
      <c r="AF1370" t="s">
        <v>49</v>
      </c>
      <c r="AG1370" t="s">
        <v>68</v>
      </c>
      <c r="AH1370" s="28" t="e">
        <f ca="1">[1]!DXLOOKUP(Worksheet!AF1370,Sales[[#This Row],[State]],Sales[[#This Row],[Total Sales]])</f>
        <v>#NAME?</v>
      </c>
    </row>
    <row r="1371" spans="31:34" x14ac:dyDescent="0.25">
      <c r="AE1371" t="s">
        <v>48</v>
      </c>
      <c r="AF1371" t="s">
        <v>49</v>
      </c>
      <c r="AG1371" t="s">
        <v>68</v>
      </c>
      <c r="AH1371" s="28" t="e">
        <f ca="1">[1]!DXLOOKUP(Worksheet!AF1371,Sales[[#This Row],[State]],Sales[[#This Row],[Total Sales]])</f>
        <v>#NAME?</v>
      </c>
    </row>
    <row r="1372" spans="31:34" x14ac:dyDescent="0.25">
      <c r="AE1372" t="s">
        <v>48</v>
      </c>
      <c r="AF1372" t="s">
        <v>49</v>
      </c>
      <c r="AG1372" t="s">
        <v>68</v>
      </c>
      <c r="AH1372" s="28" t="e">
        <f ca="1">[1]!DXLOOKUP(Worksheet!AF1372,Sales[[#This Row],[State]],Sales[[#This Row],[Total Sales]])</f>
        <v>#NAME?</v>
      </c>
    </row>
    <row r="1373" spans="31:34" x14ac:dyDescent="0.25">
      <c r="AE1373" t="s">
        <v>48</v>
      </c>
      <c r="AF1373" t="s">
        <v>49</v>
      </c>
      <c r="AG1373" t="s">
        <v>68</v>
      </c>
      <c r="AH1373" s="28" t="e">
        <f ca="1">[1]!DXLOOKUP(Worksheet!AF1373,Sales[[#This Row],[State]],Sales[[#This Row],[Total Sales]])</f>
        <v>#NAME?</v>
      </c>
    </row>
    <row r="1374" spans="31:34" x14ac:dyDescent="0.25">
      <c r="AE1374" t="s">
        <v>48</v>
      </c>
      <c r="AF1374" t="s">
        <v>49</v>
      </c>
      <c r="AG1374" t="s">
        <v>68</v>
      </c>
      <c r="AH1374" s="28" t="e">
        <f ca="1">[1]!DXLOOKUP(Worksheet!AF1374,Sales[[#This Row],[State]],Sales[[#This Row],[Total Sales]])</f>
        <v>#NAME?</v>
      </c>
    </row>
    <row r="1375" spans="31:34" x14ac:dyDescent="0.25">
      <c r="AE1375" t="s">
        <v>48</v>
      </c>
      <c r="AF1375" t="s">
        <v>49</v>
      </c>
      <c r="AG1375" t="s">
        <v>68</v>
      </c>
      <c r="AH1375" s="28" t="e">
        <f ca="1">[1]!DXLOOKUP(Worksheet!AF1375,Sales[[#This Row],[State]],Sales[[#This Row],[Total Sales]])</f>
        <v>#NAME?</v>
      </c>
    </row>
    <row r="1376" spans="31:34" x14ac:dyDescent="0.25">
      <c r="AE1376" t="s">
        <v>48</v>
      </c>
      <c r="AF1376" t="s">
        <v>49</v>
      </c>
      <c r="AG1376" t="s">
        <v>68</v>
      </c>
      <c r="AH1376" s="28" t="e">
        <f ca="1">[1]!DXLOOKUP(Worksheet!AF1376,Sales[[#This Row],[State]],Sales[[#This Row],[Total Sales]])</f>
        <v>#NAME?</v>
      </c>
    </row>
    <row r="1377" spans="31:34" x14ac:dyDescent="0.25">
      <c r="AE1377" t="s">
        <v>48</v>
      </c>
      <c r="AF1377" t="s">
        <v>49</v>
      </c>
      <c r="AG1377" t="s">
        <v>68</v>
      </c>
      <c r="AH1377" s="28" t="e">
        <f ca="1">[1]!DXLOOKUP(Worksheet!AF1377,Sales[[#This Row],[State]],Sales[[#This Row],[Total Sales]])</f>
        <v>#NAME?</v>
      </c>
    </row>
    <row r="1378" spans="31:34" x14ac:dyDescent="0.25">
      <c r="AE1378" t="s">
        <v>48</v>
      </c>
      <c r="AF1378" t="s">
        <v>49</v>
      </c>
      <c r="AG1378" t="s">
        <v>68</v>
      </c>
      <c r="AH1378" s="28" t="e">
        <f ca="1">[1]!DXLOOKUP(Worksheet!AF1378,Sales[[#This Row],[State]],Sales[[#This Row],[Total Sales]])</f>
        <v>#NAME?</v>
      </c>
    </row>
    <row r="1379" spans="31:34" x14ac:dyDescent="0.25">
      <c r="AE1379" t="s">
        <v>48</v>
      </c>
      <c r="AF1379" t="s">
        <v>49</v>
      </c>
      <c r="AG1379" t="s">
        <v>68</v>
      </c>
      <c r="AH1379" s="28" t="e">
        <f ca="1">[1]!DXLOOKUP(Worksheet!AF1379,Sales[[#This Row],[State]],Sales[[#This Row],[Total Sales]])</f>
        <v>#NAME?</v>
      </c>
    </row>
    <row r="1380" spans="31:34" x14ac:dyDescent="0.25">
      <c r="AE1380" t="s">
        <v>48</v>
      </c>
      <c r="AF1380" t="s">
        <v>49</v>
      </c>
      <c r="AG1380" t="s">
        <v>68</v>
      </c>
      <c r="AH1380" s="28" t="e">
        <f ca="1">[1]!DXLOOKUP(Worksheet!AF1380,Sales[[#This Row],[State]],Sales[[#This Row],[Total Sales]])</f>
        <v>#NAME?</v>
      </c>
    </row>
    <row r="1381" spans="31:34" x14ac:dyDescent="0.25">
      <c r="AE1381" t="s">
        <v>48</v>
      </c>
      <c r="AF1381" t="s">
        <v>49</v>
      </c>
      <c r="AG1381" t="s">
        <v>68</v>
      </c>
      <c r="AH1381" s="28" t="e">
        <f ca="1">[1]!DXLOOKUP(Worksheet!AF1381,Sales[[#This Row],[State]],Sales[[#This Row],[Total Sales]])</f>
        <v>#NAME?</v>
      </c>
    </row>
    <row r="1382" spans="31:34" x14ac:dyDescent="0.25">
      <c r="AE1382" t="s">
        <v>48</v>
      </c>
      <c r="AF1382" t="s">
        <v>49</v>
      </c>
      <c r="AG1382" t="s">
        <v>68</v>
      </c>
      <c r="AH1382" s="28" t="e">
        <f ca="1">[1]!DXLOOKUP(Worksheet!AF1382,Sales[[#This Row],[State]],Sales[[#This Row],[Total Sales]])</f>
        <v>#NAME?</v>
      </c>
    </row>
    <row r="1383" spans="31:34" x14ac:dyDescent="0.25">
      <c r="AE1383" t="s">
        <v>48</v>
      </c>
      <c r="AF1383" t="s">
        <v>49</v>
      </c>
      <c r="AG1383" t="s">
        <v>68</v>
      </c>
      <c r="AH1383" s="28" t="e">
        <f ca="1">[1]!DXLOOKUP(Worksheet!AF1383,Sales[[#This Row],[State]],Sales[[#This Row],[Total Sales]])</f>
        <v>#NAME?</v>
      </c>
    </row>
    <row r="1384" spans="31:34" x14ac:dyDescent="0.25">
      <c r="AE1384" t="s">
        <v>48</v>
      </c>
      <c r="AF1384" t="s">
        <v>49</v>
      </c>
      <c r="AG1384" t="s">
        <v>68</v>
      </c>
      <c r="AH1384" s="28" t="e">
        <f ca="1">[1]!DXLOOKUP(Worksheet!AF1384,Sales[[#This Row],[State]],Sales[[#This Row],[Total Sales]])</f>
        <v>#NAME?</v>
      </c>
    </row>
    <row r="1385" spans="31:34" x14ac:dyDescent="0.25">
      <c r="AE1385" t="s">
        <v>48</v>
      </c>
      <c r="AF1385" t="s">
        <v>49</v>
      </c>
      <c r="AG1385" t="s">
        <v>68</v>
      </c>
      <c r="AH1385" s="28" t="e">
        <f ca="1">[1]!DXLOOKUP(Worksheet!AF1385,Sales[[#This Row],[State]],Sales[[#This Row],[Total Sales]])</f>
        <v>#NAME?</v>
      </c>
    </row>
    <row r="1386" spans="31:34" x14ac:dyDescent="0.25">
      <c r="AE1386" t="s">
        <v>48</v>
      </c>
      <c r="AF1386" t="s">
        <v>49</v>
      </c>
      <c r="AG1386" t="s">
        <v>68</v>
      </c>
      <c r="AH1386" s="28" t="e">
        <f ca="1">[1]!DXLOOKUP(Worksheet!AF1386,Sales[[#This Row],[State]],Sales[[#This Row],[Total Sales]])</f>
        <v>#NAME?</v>
      </c>
    </row>
    <row r="1387" spans="31:34" x14ac:dyDescent="0.25">
      <c r="AE1387" t="s">
        <v>48</v>
      </c>
      <c r="AF1387" t="s">
        <v>49</v>
      </c>
      <c r="AG1387" t="s">
        <v>68</v>
      </c>
      <c r="AH1387" s="28" t="e">
        <f ca="1">[1]!DXLOOKUP(Worksheet!AF1387,Sales[[#This Row],[State]],Sales[[#This Row],[Total Sales]])</f>
        <v>#NAME?</v>
      </c>
    </row>
    <row r="1388" spans="31:34" x14ac:dyDescent="0.25">
      <c r="AE1388" t="s">
        <v>48</v>
      </c>
      <c r="AF1388" t="s">
        <v>49</v>
      </c>
      <c r="AG1388" t="s">
        <v>68</v>
      </c>
      <c r="AH1388" s="28" t="e">
        <f ca="1">[1]!DXLOOKUP(Worksheet!AF1388,Sales[[#This Row],[State]],Sales[[#This Row],[Total Sales]])</f>
        <v>#NAME?</v>
      </c>
    </row>
    <row r="1389" spans="31:34" x14ac:dyDescent="0.25">
      <c r="AE1389" t="s">
        <v>48</v>
      </c>
      <c r="AF1389" t="s">
        <v>49</v>
      </c>
      <c r="AG1389" t="s">
        <v>68</v>
      </c>
      <c r="AH1389" s="28" t="e">
        <f ca="1">[1]!DXLOOKUP(Worksheet!AF1389,Sales[[#This Row],[State]],Sales[[#This Row],[Total Sales]])</f>
        <v>#NAME?</v>
      </c>
    </row>
    <row r="1390" spans="31:34" x14ac:dyDescent="0.25">
      <c r="AE1390" t="s">
        <v>48</v>
      </c>
      <c r="AF1390" t="s">
        <v>49</v>
      </c>
      <c r="AG1390" t="s">
        <v>68</v>
      </c>
      <c r="AH1390" s="28" t="e">
        <f ca="1">[1]!DXLOOKUP(Worksheet!AF1390,Sales[[#This Row],[State]],Sales[[#This Row],[Total Sales]])</f>
        <v>#NAME?</v>
      </c>
    </row>
    <row r="1391" spans="31:34" x14ac:dyDescent="0.25">
      <c r="AE1391" t="s">
        <v>48</v>
      </c>
      <c r="AF1391" t="s">
        <v>49</v>
      </c>
      <c r="AG1391" t="s">
        <v>68</v>
      </c>
      <c r="AH1391" s="28" t="e">
        <f ca="1">[1]!DXLOOKUP(Worksheet!AF1391,Sales[[#This Row],[State]],Sales[[#This Row],[Total Sales]])</f>
        <v>#NAME?</v>
      </c>
    </row>
    <row r="1392" spans="31:34" x14ac:dyDescent="0.25">
      <c r="AE1392" t="s">
        <v>48</v>
      </c>
      <c r="AF1392" t="s">
        <v>49</v>
      </c>
      <c r="AG1392" t="s">
        <v>68</v>
      </c>
      <c r="AH1392" s="28" t="e">
        <f ca="1">[1]!DXLOOKUP(Worksheet!AF1392,Sales[[#This Row],[State]],Sales[[#This Row],[Total Sales]])</f>
        <v>#NAME?</v>
      </c>
    </row>
    <row r="1393" spans="31:34" x14ac:dyDescent="0.25">
      <c r="AE1393" t="s">
        <v>48</v>
      </c>
      <c r="AF1393" t="s">
        <v>49</v>
      </c>
      <c r="AG1393" t="s">
        <v>68</v>
      </c>
      <c r="AH1393" s="28" t="e">
        <f ca="1">[1]!DXLOOKUP(Worksheet!AF1393,Sales[[#This Row],[State]],Sales[[#This Row],[Total Sales]])</f>
        <v>#NAME?</v>
      </c>
    </row>
    <row r="1394" spans="31:34" x14ac:dyDescent="0.25">
      <c r="AE1394" t="s">
        <v>48</v>
      </c>
      <c r="AF1394" t="s">
        <v>49</v>
      </c>
      <c r="AG1394" t="s">
        <v>68</v>
      </c>
      <c r="AH1394" s="28" t="e">
        <f ca="1">[1]!DXLOOKUP(Worksheet!AF1394,Sales[[#This Row],[State]],Sales[[#This Row],[Total Sales]])</f>
        <v>#NAME?</v>
      </c>
    </row>
    <row r="1395" spans="31:34" x14ac:dyDescent="0.25">
      <c r="AE1395" t="s">
        <v>48</v>
      </c>
      <c r="AF1395" t="s">
        <v>49</v>
      </c>
      <c r="AG1395" t="s">
        <v>68</v>
      </c>
      <c r="AH1395" s="28" t="e">
        <f ca="1">[1]!DXLOOKUP(Worksheet!AF1395,Sales[[#This Row],[State]],Sales[[#This Row],[Total Sales]])</f>
        <v>#NAME?</v>
      </c>
    </row>
    <row r="1396" spans="31:34" x14ac:dyDescent="0.25">
      <c r="AE1396" t="s">
        <v>48</v>
      </c>
      <c r="AF1396" t="s">
        <v>49</v>
      </c>
      <c r="AG1396" t="s">
        <v>68</v>
      </c>
      <c r="AH1396" s="28" t="e">
        <f ca="1">[1]!DXLOOKUP(Worksheet!AF1396,Sales[[#This Row],[State]],Sales[[#This Row],[Total Sales]])</f>
        <v>#NAME?</v>
      </c>
    </row>
    <row r="1397" spans="31:34" x14ac:dyDescent="0.25">
      <c r="AE1397" t="s">
        <v>48</v>
      </c>
      <c r="AF1397" t="s">
        <v>49</v>
      </c>
      <c r="AG1397" t="s">
        <v>68</v>
      </c>
      <c r="AH1397" s="28" t="e">
        <f ca="1">[1]!DXLOOKUP(Worksheet!AF1397,Sales[[#This Row],[State]],Sales[[#This Row],[Total Sales]])</f>
        <v>#NAME?</v>
      </c>
    </row>
    <row r="1398" spans="31:34" x14ac:dyDescent="0.25">
      <c r="AE1398" t="s">
        <v>48</v>
      </c>
      <c r="AF1398" t="s">
        <v>49</v>
      </c>
      <c r="AG1398" t="s">
        <v>68</v>
      </c>
      <c r="AH1398" s="28" t="e">
        <f ca="1">[1]!DXLOOKUP(Worksheet!AF1398,Sales[[#This Row],[State]],Sales[[#This Row],[Total Sales]])</f>
        <v>#NAME?</v>
      </c>
    </row>
    <row r="1399" spans="31:34" x14ac:dyDescent="0.25">
      <c r="AE1399" t="s">
        <v>48</v>
      </c>
      <c r="AF1399" t="s">
        <v>49</v>
      </c>
      <c r="AG1399" t="s">
        <v>68</v>
      </c>
      <c r="AH1399" s="28" t="e">
        <f ca="1">[1]!DXLOOKUP(Worksheet!AF1399,Sales[[#This Row],[State]],Sales[[#This Row],[Total Sales]])</f>
        <v>#NAME?</v>
      </c>
    </row>
    <row r="1400" spans="31:34" x14ac:dyDescent="0.25">
      <c r="AE1400" t="s">
        <v>48</v>
      </c>
      <c r="AF1400" t="s">
        <v>49</v>
      </c>
      <c r="AG1400" t="s">
        <v>68</v>
      </c>
      <c r="AH1400" s="28" t="e">
        <f ca="1">[1]!DXLOOKUP(Worksheet!AF1400,Sales[[#This Row],[State]],Sales[[#This Row],[Total Sales]])</f>
        <v>#NAME?</v>
      </c>
    </row>
    <row r="1401" spans="31:34" x14ac:dyDescent="0.25">
      <c r="AE1401" t="s">
        <v>48</v>
      </c>
      <c r="AF1401" t="s">
        <v>49</v>
      </c>
      <c r="AG1401" t="s">
        <v>68</v>
      </c>
      <c r="AH1401" s="28" t="e">
        <f ca="1">[1]!DXLOOKUP(Worksheet!AF1401,Sales[[#This Row],[State]],Sales[[#This Row],[Total Sales]])</f>
        <v>#NAME?</v>
      </c>
    </row>
    <row r="1402" spans="31:34" x14ac:dyDescent="0.25">
      <c r="AE1402" t="s">
        <v>48</v>
      </c>
      <c r="AF1402" t="s">
        <v>49</v>
      </c>
      <c r="AG1402" t="s">
        <v>68</v>
      </c>
      <c r="AH1402" s="28" t="e">
        <f ca="1">[1]!DXLOOKUP(Worksheet!AF1402,Sales[[#This Row],[State]],Sales[[#This Row],[Total Sales]])</f>
        <v>#NAME?</v>
      </c>
    </row>
    <row r="1403" spans="31:34" x14ac:dyDescent="0.25">
      <c r="AE1403" t="s">
        <v>48</v>
      </c>
      <c r="AF1403" t="s">
        <v>49</v>
      </c>
      <c r="AG1403" t="s">
        <v>68</v>
      </c>
      <c r="AH1403" s="28" t="e">
        <f ca="1">[1]!DXLOOKUP(Worksheet!AF1403,Sales[[#This Row],[State]],Sales[[#This Row],[Total Sales]])</f>
        <v>#NAME?</v>
      </c>
    </row>
    <row r="1404" spans="31:34" x14ac:dyDescent="0.25">
      <c r="AE1404" t="s">
        <v>48</v>
      </c>
      <c r="AF1404" t="s">
        <v>49</v>
      </c>
      <c r="AG1404" t="s">
        <v>68</v>
      </c>
      <c r="AH1404" s="28" t="e">
        <f ca="1">[1]!DXLOOKUP(Worksheet!AF1404,Sales[[#This Row],[State]],Sales[[#This Row],[Total Sales]])</f>
        <v>#NAME?</v>
      </c>
    </row>
    <row r="1405" spans="31:34" x14ac:dyDescent="0.25">
      <c r="AE1405" t="s">
        <v>48</v>
      </c>
      <c r="AF1405" t="s">
        <v>49</v>
      </c>
      <c r="AG1405" t="s">
        <v>68</v>
      </c>
      <c r="AH1405" s="28" t="e">
        <f ca="1">[1]!DXLOOKUP(Worksheet!AF1405,Sales[[#This Row],[State]],Sales[[#This Row],[Total Sales]])</f>
        <v>#NAME?</v>
      </c>
    </row>
    <row r="1406" spans="31:34" x14ac:dyDescent="0.25">
      <c r="AE1406" t="s">
        <v>48</v>
      </c>
      <c r="AF1406" t="s">
        <v>49</v>
      </c>
      <c r="AG1406" t="s">
        <v>68</v>
      </c>
      <c r="AH1406" s="28" t="e">
        <f ca="1">[1]!DXLOOKUP(Worksheet!AF1406,Sales[[#This Row],[State]],Sales[[#This Row],[Total Sales]])</f>
        <v>#NAME?</v>
      </c>
    </row>
    <row r="1407" spans="31:34" x14ac:dyDescent="0.25">
      <c r="AE1407" t="s">
        <v>48</v>
      </c>
      <c r="AF1407" t="s">
        <v>49</v>
      </c>
      <c r="AG1407" t="s">
        <v>68</v>
      </c>
      <c r="AH1407" s="28" t="e">
        <f ca="1">[1]!DXLOOKUP(Worksheet!AF1407,Sales[[#This Row],[State]],Sales[[#This Row],[Total Sales]])</f>
        <v>#NAME?</v>
      </c>
    </row>
    <row r="1408" spans="31:34" x14ac:dyDescent="0.25">
      <c r="AE1408" t="s">
        <v>48</v>
      </c>
      <c r="AF1408" t="s">
        <v>49</v>
      </c>
      <c r="AG1408" t="s">
        <v>68</v>
      </c>
      <c r="AH1408" s="28" t="e">
        <f ca="1">[1]!DXLOOKUP(Worksheet!AF1408,Sales[[#This Row],[State]],Sales[[#This Row],[Total Sales]])</f>
        <v>#NAME?</v>
      </c>
    </row>
    <row r="1409" spans="31:34" x14ac:dyDescent="0.25">
      <c r="AE1409" t="s">
        <v>48</v>
      </c>
      <c r="AF1409" t="s">
        <v>49</v>
      </c>
      <c r="AG1409" t="s">
        <v>68</v>
      </c>
      <c r="AH1409" s="28" t="e">
        <f ca="1">[1]!DXLOOKUP(Worksheet!AF1409,Sales[[#This Row],[State]],Sales[[#This Row],[Total Sales]])</f>
        <v>#NAME?</v>
      </c>
    </row>
    <row r="1410" spans="31:34" x14ac:dyDescent="0.25">
      <c r="AE1410" t="s">
        <v>48</v>
      </c>
      <c r="AF1410" t="s">
        <v>49</v>
      </c>
      <c r="AG1410" t="s">
        <v>68</v>
      </c>
      <c r="AH1410" s="28" t="e">
        <f ca="1">[1]!DXLOOKUP(Worksheet!AF1410,Sales[[#This Row],[State]],Sales[[#This Row],[Total Sales]])</f>
        <v>#NAME?</v>
      </c>
    </row>
    <row r="1411" spans="31:34" x14ac:dyDescent="0.25">
      <c r="AE1411" t="s">
        <v>48</v>
      </c>
      <c r="AF1411" t="s">
        <v>49</v>
      </c>
      <c r="AG1411" t="s">
        <v>68</v>
      </c>
      <c r="AH1411" s="28" t="e">
        <f ca="1">[1]!DXLOOKUP(Worksheet!AF1411,Sales[[#This Row],[State]],Sales[[#This Row],[Total Sales]])</f>
        <v>#NAME?</v>
      </c>
    </row>
    <row r="1412" spans="31:34" x14ac:dyDescent="0.25">
      <c r="AE1412" t="s">
        <v>48</v>
      </c>
      <c r="AF1412" t="s">
        <v>49</v>
      </c>
      <c r="AG1412" t="s">
        <v>68</v>
      </c>
      <c r="AH1412" s="28" t="e">
        <f ca="1">[1]!DXLOOKUP(Worksheet!AF1412,Sales[[#This Row],[State]],Sales[[#This Row],[Total Sales]])</f>
        <v>#NAME?</v>
      </c>
    </row>
    <row r="1413" spans="31:34" x14ac:dyDescent="0.25">
      <c r="AE1413" t="s">
        <v>48</v>
      </c>
      <c r="AF1413" t="s">
        <v>49</v>
      </c>
      <c r="AG1413" t="s">
        <v>68</v>
      </c>
      <c r="AH1413" s="28" t="e">
        <f ca="1">[1]!DXLOOKUP(Worksheet!AF1413,Sales[[#This Row],[State]],Sales[[#This Row],[Total Sales]])</f>
        <v>#NAME?</v>
      </c>
    </row>
    <row r="1414" spans="31:34" x14ac:dyDescent="0.25">
      <c r="AE1414" t="s">
        <v>48</v>
      </c>
      <c r="AF1414" t="s">
        <v>49</v>
      </c>
      <c r="AG1414" t="s">
        <v>68</v>
      </c>
      <c r="AH1414" s="28" t="e">
        <f ca="1">[1]!DXLOOKUP(Worksheet!AF1414,Sales[[#This Row],[State]],Sales[[#This Row],[Total Sales]])</f>
        <v>#NAME?</v>
      </c>
    </row>
    <row r="1415" spans="31:34" x14ac:dyDescent="0.25">
      <c r="AE1415" t="s">
        <v>48</v>
      </c>
      <c r="AF1415" t="s">
        <v>49</v>
      </c>
      <c r="AG1415" t="s">
        <v>68</v>
      </c>
      <c r="AH1415" s="28" t="e">
        <f ca="1">[1]!DXLOOKUP(Worksheet!AF1415,Sales[[#This Row],[State]],Sales[[#This Row],[Total Sales]])</f>
        <v>#NAME?</v>
      </c>
    </row>
    <row r="1416" spans="31:34" x14ac:dyDescent="0.25">
      <c r="AE1416" t="s">
        <v>48</v>
      </c>
      <c r="AF1416" t="s">
        <v>49</v>
      </c>
      <c r="AG1416" t="s">
        <v>68</v>
      </c>
      <c r="AH1416" s="28" t="e">
        <f ca="1">[1]!DXLOOKUP(Worksheet!AF1416,Sales[[#This Row],[State]],Sales[[#This Row],[Total Sales]])</f>
        <v>#NAME?</v>
      </c>
    </row>
    <row r="1417" spans="31:34" x14ac:dyDescent="0.25">
      <c r="AE1417" t="s">
        <v>48</v>
      </c>
      <c r="AF1417" t="s">
        <v>49</v>
      </c>
      <c r="AG1417" t="s">
        <v>68</v>
      </c>
      <c r="AH1417" s="28" t="e">
        <f ca="1">[1]!DXLOOKUP(Worksheet!AF1417,Sales[[#This Row],[State]],Sales[[#This Row],[Total Sales]])</f>
        <v>#NAME?</v>
      </c>
    </row>
    <row r="1418" spans="31:34" x14ac:dyDescent="0.25">
      <c r="AE1418" t="s">
        <v>48</v>
      </c>
      <c r="AF1418" t="s">
        <v>49</v>
      </c>
      <c r="AG1418" t="s">
        <v>68</v>
      </c>
      <c r="AH1418" s="28" t="e">
        <f ca="1">[1]!DXLOOKUP(Worksheet!AF1418,Sales[[#This Row],[State]],Sales[[#This Row],[Total Sales]])</f>
        <v>#NAME?</v>
      </c>
    </row>
    <row r="1419" spans="31:34" x14ac:dyDescent="0.25">
      <c r="AE1419" t="s">
        <v>48</v>
      </c>
      <c r="AF1419" t="s">
        <v>49</v>
      </c>
      <c r="AG1419" t="s">
        <v>68</v>
      </c>
      <c r="AH1419" s="28" t="e">
        <f ca="1">[1]!DXLOOKUP(Worksheet!AF1419,Sales[[#This Row],[State]],Sales[[#This Row],[Total Sales]])</f>
        <v>#NAME?</v>
      </c>
    </row>
    <row r="1420" spans="31:34" x14ac:dyDescent="0.25">
      <c r="AE1420" t="s">
        <v>48</v>
      </c>
      <c r="AF1420" t="s">
        <v>49</v>
      </c>
      <c r="AG1420" t="s">
        <v>68</v>
      </c>
      <c r="AH1420" s="28" t="e">
        <f ca="1">[1]!DXLOOKUP(Worksheet!AF1420,Sales[[#This Row],[State]],Sales[[#This Row],[Total Sales]])</f>
        <v>#NAME?</v>
      </c>
    </row>
    <row r="1421" spans="31:34" x14ac:dyDescent="0.25">
      <c r="AE1421" t="s">
        <v>48</v>
      </c>
      <c r="AF1421" t="s">
        <v>49</v>
      </c>
      <c r="AG1421" t="s">
        <v>68</v>
      </c>
      <c r="AH1421" s="28" t="e">
        <f ca="1">[1]!DXLOOKUP(Worksheet!AF1421,Sales[[#This Row],[State]],Sales[[#This Row],[Total Sales]])</f>
        <v>#NAME?</v>
      </c>
    </row>
    <row r="1422" spans="31:34" x14ac:dyDescent="0.25">
      <c r="AE1422" t="s">
        <v>48</v>
      </c>
      <c r="AF1422" t="s">
        <v>49</v>
      </c>
      <c r="AG1422" t="s">
        <v>68</v>
      </c>
      <c r="AH1422" s="28" t="e">
        <f ca="1">[1]!DXLOOKUP(Worksheet!AF1422,Sales[[#This Row],[State]],Sales[[#This Row],[Total Sales]])</f>
        <v>#NAME?</v>
      </c>
    </row>
    <row r="1423" spans="31:34" x14ac:dyDescent="0.25">
      <c r="AE1423" t="s">
        <v>48</v>
      </c>
      <c r="AF1423" t="s">
        <v>49</v>
      </c>
      <c r="AG1423" t="s">
        <v>68</v>
      </c>
      <c r="AH1423" s="28" t="e">
        <f ca="1">[1]!DXLOOKUP(Worksheet!AF1423,Sales[[#This Row],[State]],Sales[[#This Row],[Total Sales]])</f>
        <v>#NAME?</v>
      </c>
    </row>
    <row r="1424" spans="31:34" x14ac:dyDescent="0.25">
      <c r="AE1424" t="s">
        <v>48</v>
      </c>
      <c r="AF1424" t="s">
        <v>49</v>
      </c>
      <c r="AG1424" t="s">
        <v>68</v>
      </c>
      <c r="AH1424" s="28" t="e">
        <f ca="1">[1]!DXLOOKUP(Worksheet!AF1424,Sales[[#This Row],[State]],Sales[[#This Row],[Total Sales]])</f>
        <v>#NAME?</v>
      </c>
    </row>
    <row r="1425" spans="31:34" x14ac:dyDescent="0.25">
      <c r="AE1425" t="s">
        <v>48</v>
      </c>
      <c r="AF1425" t="s">
        <v>49</v>
      </c>
      <c r="AG1425" t="s">
        <v>68</v>
      </c>
      <c r="AH1425" s="28" t="e">
        <f ca="1">[1]!DXLOOKUP(Worksheet!AF1425,Sales[[#This Row],[State]],Sales[[#This Row],[Total Sales]])</f>
        <v>#NAME?</v>
      </c>
    </row>
    <row r="1426" spans="31:34" x14ac:dyDescent="0.25">
      <c r="AE1426" t="s">
        <v>48</v>
      </c>
      <c r="AF1426" t="s">
        <v>49</v>
      </c>
      <c r="AG1426" t="s">
        <v>68</v>
      </c>
      <c r="AH1426" s="28" t="e">
        <f ca="1">[1]!DXLOOKUP(Worksheet!AF1426,Sales[[#This Row],[State]],Sales[[#This Row],[Total Sales]])</f>
        <v>#NAME?</v>
      </c>
    </row>
    <row r="1427" spans="31:34" x14ac:dyDescent="0.25">
      <c r="AE1427" t="s">
        <v>48</v>
      </c>
      <c r="AF1427" t="s">
        <v>49</v>
      </c>
      <c r="AG1427" t="s">
        <v>68</v>
      </c>
      <c r="AH1427" s="28" t="e">
        <f ca="1">[1]!DXLOOKUP(Worksheet!AF1427,Sales[[#This Row],[State]],Sales[[#This Row],[Total Sales]])</f>
        <v>#NAME?</v>
      </c>
    </row>
    <row r="1428" spans="31:34" x14ac:dyDescent="0.25">
      <c r="AE1428" t="s">
        <v>48</v>
      </c>
      <c r="AF1428" t="s">
        <v>49</v>
      </c>
      <c r="AG1428" t="s">
        <v>68</v>
      </c>
      <c r="AH1428" s="28" t="e">
        <f ca="1">[1]!DXLOOKUP(Worksheet!AF1428,Sales[[#This Row],[State]],Sales[[#This Row],[Total Sales]])</f>
        <v>#NAME?</v>
      </c>
    </row>
    <row r="1429" spans="31:34" x14ac:dyDescent="0.25">
      <c r="AE1429" t="s">
        <v>48</v>
      </c>
      <c r="AF1429" t="s">
        <v>49</v>
      </c>
      <c r="AG1429" t="s">
        <v>68</v>
      </c>
      <c r="AH1429" s="28" t="e">
        <f ca="1">[1]!DXLOOKUP(Worksheet!AF1429,Sales[[#This Row],[State]],Sales[[#This Row],[Total Sales]])</f>
        <v>#NAME?</v>
      </c>
    </row>
    <row r="1430" spans="31:34" x14ac:dyDescent="0.25">
      <c r="AE1430" t="s">
        <v>48</v>
      </c>
      <c r="AF1430" t="s">
        <v>49</v>
      </c>
      <c r="AG1430" t="s">
        <v>68</v>
      </c>
      <c r="AH1430" s="28" t="e">
        <f ca="1">[1]!DXLOOKUP(Worksheet!AF1430,Sales[[#This Row],[State]],Sales[[#This Row],[Total Sales]])</f>
        <v>#NAME?</v>
      </c>
    </row>
    <row r="1431" spans="31:34" x14ac:dyDescent="0.25">
      <c r="AE1431" t="s">
        <v>48</v>
      </c>
      <c r="AF1431" t="s">
        <v>49</v>
      </c>
      <c r="AG1431" t="s">
        <v>68</v>
      </c>
      <c r="AH1431" s="28" t="e">
        <f ca="1">[1]!DXLOOKUP(Worksheet!AF1431,Sales[[#This Row],[State]],Sales[[#This Row],[Total Sales]])</f>
        <v>#NAME?</v>
      </c>
    </row>
    <row r="1432" spans="31:34" x14ac:dyDescent="0.25">
      <c r="AE1432" t="s">
        <v>48</v>
      </c>
      <c r="AF1432" t="s">
        <v>49</v>
      </c>
      <c r="AG1432" t="s">
        <v>68</v>
      </c>
      <c r="AH1432" s="28" t="e">
        <f ca="1">[1]!DXLOOKUP(Worksheet!AF1432,Sales[[#This Row],[State]],Sales[[#This Row],[Total Sales]])</f>
        <v>#NAME?</v>
      </c>
    </row>
    <row r="1433" spans="31:34" x14ac:dyDescent="0.25">
      <c r="AE1433" t="s">
        <v>48</v>
      </c>
      <c r="AF1433" t="s">
        <v>49</v>
      </c>
      <c r="AG1433" t="s">
        <v>68</v>
      </c>
      <c r="AH1433" s="28" t="e">
        <f ca="1">[1]!DXLOOKUP(Worksheet!AF1433,Sales[[#This Row],[State]],Sales[[#This Row],[Total Sales]])</f>
        <v>#NAME?</v>
      </c>
    </row>
    <row r="1434" spans="31:34" x14ac:dyDescent="0.25">
      <c r="AE1434" t="s">
        <v>48</v>
      </c>
      <c r="AF1434" t="s">
        <v>49</v>
      </c>
      <c r="AG1434" t="s">
        <v>68</v>
      </c>
      <c r="AH1434" s="28" t="e">
        <f ca="1">[1]!DXLOOKUP(Worksheet!AF1434,Sales[[#This Row],[State]],Sales[[#This Row],[Total Sales]])</f>
        <v>#NAME?</v>
      </c>
    </row>
    <row r="1435" spans="31:34" x14ac:dyDescent="0.25">
      <c r="AE1435" t="s">
        <v>48</v>
      </c>
      <c r="AF1435" t="s">
        <v>49</v>
      </c>
      <c r="AG1435" t="s">
        <v>68</v>
      </c>
      <c r="AH1435" s="28" t="e">
        <f ca="1">[1]!DXLOOKUP(Worksheet!AF1435,Sales[[#This Row],[State]],Sales[[#This Row],[Total Sales]])</f>
        <v>#NAME?</v>
      </c>
    </row>
    <row r="1436" spans="31:34" x14ac:dyDescent="0.25">
      <c r="AE1436" t="s">
        <v>48</v>
      </c>
      <c r="AF1436" t="s">
        <v>49</v>
      </c>
      <c r="AG1436" t="s">
        <v>68</v>
      </c>
      <c r="AH1436" s="28" t="e">
        <f ca="1">[1]!DXLOOKUP(Worksheet!AF1436,Sales[[#This Row],[State]],Sales[[#This Row],[Total Sales]])</f>
        <v>#NAME?</v>
      </c>
    </row>
    <row r="1437" spans="31:34" x14ac:dyDescent="0.25">
      <c r="AE1437" t="s">
        <v>48</v>
      </c>
      <c r="AF1437" t="s">
        <v>49</v>
      </c>
      <c r="AG1437" t="s">
        <v>68</v>
      </c>
      <c r="AH1437" s="28" t="e">
        <f ca="1">[1]!DXLOOKUP(Worksheet!AF1437,Sales[[#This Row],[State]],Sales[[#This Row],[Total Sales]])</f>
        <v>#NAME?</v>
      </c>
    </row>
    <row r="1438" spans="31:34" x14ac:dyDescent="0.25">
      <c r="AE1438" t="s">
        <v>48</v>
      </c>
      <c r="AF1438" t="s">
        <v>49</v>
      </c>
      <c r="AG1438" t="s">
        <v>68</v>
      </c>
      <c r="AH1438" s="28" t="e">
        <f ca="1">[1]!DXLOOKUP(Worksheet!AF1438,Sales[[#This Row],[State]],Sales[[#This Row],[Total Sales]])</f>
        <v>#NAME?</v>
      </c>
    </row>
    <row r="1439" spans="31:34" x14ac:dyDescent="0.25">
      <c r="AE1439" t="s">
        <v>48</v>
      </c>
      <c r="AF1439" t="s">
        <v>49</v>
      </c>
      <c r="AG1439" t="s">
        <v>68</v>
      </c>
      <c r="AH1439" s="28" t="e">
        <f ca="1">[1]!DXLOOKUP(Worksheet!AF1439,Sales[[#This Row],[State]],Sales[[#This Row],[Total Sales]])</f>
        <v>#NAME?</v>
      </c>
    </row>
    <row r="1440" spans="31:34" x14ac:dyDescent="0.25">
      <c r="AE1440" t="s">
        <v>48</v>
      </c>
      <c r="AF1440" t="s">
        <v>49</v>
      </c>
      <c r="AG1440" t="s">
        <v>68</v>
      </c>
      <c r="AH1440" s="28" t="e">
        <f ca="1">[1]!DXLOOKUP(Worksheet!AF1440,Sales[[#This Row],[State]],Sales[[#This Row],[Total Sales]])</f>
        <v>#NAME?</v>
      </c>
    </row>
    <row r="1441" spans="31:34" x14ac:dyDescent="0.25">
      <c r="AE1441" t="s">
        <v>48</v>
      </c>
      <c r="AF1441" t="s">
        <v>49</v>
      </c>
      <c r="AG1441" t="s">
        <v>68</v>
      </c>
      <c r="AH1441" s="28" t="e">
        <f ca="1">[1]!DXLOOKUP(Worksheet!AF1441,Sales[[#This Row],[State]],Sales[[#This Row],[Total Sales]])</f>
        <v>#NAME?</v>
      </c>
    </row>
    <row r="1442" spans="31:34" x14ac:dyDescent="0.25">
      <c r="AE1442" t="s">
        <v>15</v>
      </c>
      <c r="AF1442" t="s">
        <v>16</v>
      </c>
      <c r="AG1442" t="s">
        <v>69</v>
      </c>
      <c r="AH1442" s="28" t="e">
        <f ca="1">[1]!DXLOOKUP(Worksheet!AF1442,Sales[[#This Row],[State]],Sales[[#This Row],[Total Sales]])</f>
        <v>#NAME?</v>
      </c>
    </row>
    <row r="1443" spans="31:34" x14ac:dyDescent="0.25">
      <c r="AE1443" t="s">
        <v>15</v>
      </c>
      <c r="AF1443" t="s">
        <v>16</v>
      </c>
      <c r="AG1443" t="s">
        <v>69</v>
      </c>
      <c r="AH1443" s="28" t="e">
        <f ca="1">[1]!DXLOOKUP(Worksheet!AF1443,Sales[[#This Row],[State]],Sales[[#This Row],[Total Sales]])</f>
        <v>#NAME?</v>
      </c>
    </row>
    <row r="1444" spans="31:34" x14ac:dyDescent="0.25">
      <c r="AE1444" t="s">
        <v>15</v>
      </c>
      <c r="AF1444" t="s">
        <v>16</v>
      </c>
      <c r="AG1444" t="s">
        <v>69</v>
      </c>
      <c r="AH1444" s="28" t="e">
        <f ca="1">[1]!DXLOOKUP(Worksheet!AF1444,Sales[[#This Row],[State]],Sales[[#This Row],[Total Sales]])</f>
        <v>#NAME?</v>
      </c>
    </row>
    <row r="1445" spans="31:34" x14ac:dyDescent="0.25">
      <c r="AE1445" t="s">
        <v>15</v>
      </c>
      <c r="AF1445" t="s">
        <v>16</v>
      </c>
      <c r="AG1445" t="s">
        <v>69</v>
      </c>
      <c r="AH1445" s="28" t="e">
        <f ca="1">[1]!DXLOOKUP(Worksheet!AF1445,Sales[[#This Row],[State]],Sales[[#This Row],[Total Sales]])</f>
        <v>#NAME?</v>
      </c>
    </row>
    <row r="1446" spans="31:34" x14ac:dyDescent="0.25">
      <c r="AE1446" t="s">
        <v>15</v>
      </c>
      <c r="AF1446" t="s">
        <v>16</v>
      </c>
      <c r="AG1446" t="s">
        <v>69</v>
      </c>
      <c r="AH1446" s="28" t="e">
        <f ca="1">[1]!DXLOOKUP(Worksheet!AF1446,Sales[[#This Row],[State]],Sales[[#This Row],[Total Sales]])</f>
        <v>#NAME?</v>
      </c>
    </row>
    <row r="1447" spans="31:34" x14ac:dyDescent="0.25">
      <c r="AE1447" t="s">
        <v>15</v>
      </c>
      <c r="AF1447" t="s">
        <v>16</v>
      </c>
      <c r="AG1447" t="s">
        <v>69</v>
      </c>
      <c r="AH1447" s="28" t="e">
        <f ca="1">[1]!DXLOOKUP(Worksheet!AF1447,Sales[[#This Row],[State]],Sales[[#This Row],[Total Sales]])</f>
        <v>#NAME?</v>
      </c>
    </row>
    <row r="1448" spans="31:34" x14ac:dyDescent="0.25">
      <c r="AE1448" t="s">
        <v>15</v>
      </c>
      <c r="AF1448" t="s">
        <v>16</v>
      </c>
      <c r="AG1448" t="s">
        <v>69</v>
      </c>
      <c r="AH1448" s="28" t="e">
        <f ca="1">[1]!DXLOOKUP(Worksheet!AF1448,Sales[[#This Row],[State]],Sales[[#This Row],[Total Sales]])</f>
        <v>#NAME?</v>
      </c>
    </row>
    <row r="1449" spans="31:34" x14ac:dyDescent="0.25">
      <c r="AE1449" t="s">
        <v>15</v>
      </c>
      <c r="AF1449" t="s">
        <v>16</v>
      </c>
      <c r="AG1449" t="s">
        <v>69</v>
      </c>
      <c r="AH1449" s="28" t="e">
        <f ca="1">[1]!DXLOOKUP(Worksheet!AF1449,Sales[[#This Row],[State]],Sales[[#This Row],[Total Sales]])</f>
        <v>#NAME?</v>
      </c>
    </row>
    <row r="1450" spans="31:34" x14ac:dyDescent="0.25">
      <c r="AE1450" t="s">
        <v>15</v>
      </c>
      <c r="AF1450" t="s">
        <v>16</v>
      </c>
      <c r="AG1450" t="s">
        <v>69</v>
      </c>
      <c r="AH1450" s="28" t="e">
        <f ca="1">[1]!DXLOOKUP(Worksheet!AF1450,Sales[[#This Row],[State]],Sales[[#This Row],[Total Sales]])</f>
        <v>#NAME?</v>
      </c>
    </row>
    <row r="1451" spans="31:34" x14ac:dyDescent="0.25">
      <c r="AE1451" t="s">
        <v>15</v>
      </c>
      <c r="AF1451" t="s">
        <v>16</v>
      </c>
      <c r="AG1451" t="s">
        <v>69</v>
      </c>
      <c r="AH1451" s="28" t="e">
        <f ca="1">[1]!DXLOOKUP(Worksheet!AF1451,Sales[[#This Row],[State]],Sales[[#This Row],[Total Sales]])</f>
        <v>#NAME?</v>
      </c>
    </row>
    <row r="1452" spans="31:34" x14ac:dyDescent="0.25">
      <c r="AE1452" t="s">
        <v>15</v>
      </c>
      <c r="AF1452" t="s">
        <v>16</v>
      </c>
      <c r="AG1452" t="s">
        <v>69</v>
      </c>
      <c r="AH1452" s="28" t="e">
        <f ca="1">[1]!DXLOOKUP(Worksheet!AF1452,Sales[[#This Row],[State]],Sales[[#This Row],[Total Sales]])</f>
        <v>#NAME?</v>
      </c>
    </row>
    <row r="1453" spans="31:34" x14ac:dyDescent="0.25">
      <c r="AE1453" t="s">
        <v>15</v>
      </c>
      <c r="AF1453" t="s">
        <v>16</v>
      </c>
      <c r="AG1453" t="s">
        <v>69</v>
      </c>
      <c r="AH1453" s="28" t="e">
        <f ca="1">[1]!DXLOOKUP(Worksheet!AF1453,Sales[[#This Row],[State]],Sales[[#This Row],[Total Sales]])</f>
        <v>#NAME?</v>
      </c>
    </row>
    <row r="1454" spans="31:34" x14ac:dyDescent="0.25">
      <c r="AE1454" t="s">
        <v>15</v>
      </c>
      <c r="AF1454" t="s">
        <v>16</v>
      </c>
      <c r="AG1454" t="s">
        <v>69</v>
      </c>
      <c r="AH1454" s="28" t="e">
        <f ca="1">[1]!DXLOOKUP(Worksheet!AF1454,Sales[[#This Row],[State]],Sales[[#This Row],[Total Sales]])</f>
        <v>#NAME?</v>
      </c>
    </row>
    <row r="1455" spans="31:34" x14ac:dyDescent="0.25">
      <c r="AE1455" t="s">
        <v>15</v>
      </c>
      <c r="AF1455" t="s">
        <v>16</v>
      </c>
      <c r="AG1455" t="s">
        <v>69</v>
      </c>
      <c r="AH1455" s="28" t="e">
        <f ca="1">[1]!DXLOOKUP(Worksheet!AF1455,Sales[[#This Row],[State]],Sales[[#This Row],[Total Sales]])</f>
        <v>#NAME?</v>
      </c>
    </row>
    <row r="1456" spans="31:34" x14ac:dyDescent="0.25">
      <c r="AE1456" t="s">
        <v>15</v>
      </c>
      <c r="AF1456" t="s">
        <v>16</v>
      </c>
      <c r="AG1456" t="s">
        <v>69</v>
      </c>
      <c r="AH1456" s="28" t="e">
        <f ca="1">[1]!DXLOOKUP(Worksheet!AF1456,Sales[[#This Row],[State]],Sales[[#This Row],[Total Sales]])</f>
        <v>#NAME?</v>
      </c>
    </row>
    <row r="1457" spans="31:34" x14ac:dyDescent="0.25">
      <c r="AE1457" t="s">
        <v>15</v>
      </c>
      <c r="AF1457" t="s">
        <v>16</v>
      </c>
      <c r="AG1457" t="s">
        <v>69</v>
      </c>
      <c r="AH1457" s="28" t="e">
        <f ca="1">[1]!DXLOOKUP(Worksheet!AF1457,Sales[[#This Row],[State]],Sales[[#This Row],[Total Sales]])</f>
        <v>#NAME?</v>
      </c>
    </row>
    <row r="1458" spans="31:34" x14ac:dyDescent="0.25">
      <c r="AE1458" t="s">
        <v>15</v>
      </c>
      <c r="AF1458" t="s">
        <v>16</v>
      </c>
      <c r="AG1458" t="s">
        <v>69</v>
      </c>
      <c r="AH1458" s="28" t="e">
        <f ca="1">[1]!DXLOOKUP(Worksheet!AF1458,Sales[[#This Row],[State]],Sales[[#This Row],[Total Sales]])</f>
        <v>#NAME?</v>
      </c>
    </row>
    <row r="1459" spans="31:34" x14ac:dyDescent="0.25">
      <c r="AE1459" t="s">
        <v>15</v>
      </c>
      <c r="AF1459" t="s">
        <v>16</v>
      </c>
      <c r="AG1459" t="s">
        <v>69</v>
      </c>
      <c r="AH1459" s="28" t="e">
        <f ca="1">[1]!DXLOOKUP(Worksheet!AF1459,Sales[[#This Row],[State]],Sales[[#This Row],[Total Sales]])</f>
        <v>#NAME?</v>
      </c>
    </row>
    <row r="1460" spans="31:34" x14ac:dyDescent="0.25">
      <c r="AE1460" t="s">
        <v>15</v>
      </c>
      <c r="AF1460" t="s">
        <v>16</v>
      </c>
      <c r="AG1460" t="s">
        <v>69</v>
      </c>
      <c r="AH1460" s="28" t="e">
        <f ca="1">[1]!DXLOOKUP(Worksheet!AF1460,Sales[[#This Row],[State]],Sales[[#This Row],[Total Sales]])</f>
        <v>#NAME?</v>
      </c>
    </row>
    <row r="1461" spans="31:34" x14ac:dyDescent="0.25">
      <c r="AE1461" t="s">
        <v>15</v>
      </c>
      <c r="AF1461" t="s">
        <v>16</v>
      </c>
      <c r="AG1461" t="s">
        <v>69</v>
      </c>
      <c r="AH1461" s="28" t="e">
        <f ca="1">[1]!DXLOOKUP(Worksheet!AF1461,Sales[[#This Row],[State]],Sales[[#This Row],[Total Sales]])</f>
        <v>#NAME?</v>
      </c>
    </row>
    <row r="1462" spans="31:34" x14ac:dyDescent="0.25">
      <c r="AE1462" t="s">
        <v>15</v>
      </c>
      <c r="AF1462" t="s">
        <v>16</v>
      </c>
      <c r="AG1462" t="s">
        <v>69</v>
      </c>
      <c r="AH1462" s="28" t="e">
        <f ca="1">[1]!DXLOOKUP(Worksheet!AF1462,Sales[[#This Row],[State]],Sales[[#This Row],[Total Sales]])</f>
        <v>#NAME?</v>
      </c>
    </row>
    <row r="1463" spans="31:34" x14ac:dyDescent="0.25">
      <c r="AE1463" t="s">
        <v>15</v>
      </c>
      <c r="AF1463" t="s">
        <v>16</v>
      </c>
      <c r="AG1463" t="s">
        <v>69</v>
      </c>
      <c r="AH1463" s="28" t="e">
        <f ca="1">[1]!DXLOOKUP(Worksheet!AF1463,Sales[[#This Row],[State]],Sales[[#This Row],[Total Sales]])</f>
        <v>#NAME?</v>
      </c>
    </row>
    <row r="1464" spans="31:34" x14ac:dyDescent="0.25">
      <c r="AE1464" t="s">
        <v>15</v>
      </c>
      <c r="AF1464" t="s">
        <v>16</v>
      </c>
      <c r="AG1464" t="s">
        <v>69</v>
      </c>
      <c r="AH1464" s="28" t="e">
        <f ca="1">[1]!DXLOOKUP(Worksheet!AF1464,Sales[[#This Row],[State]],Sales[[#This Row],[Total Sales]])</f>
        <v>#NAME?</v>
      </c>
    </row>
    <row r="1465" spans="31:34" x14ac:dyDescent="0.25">
      <c r="AE1465" t="s">
        <v>15</v>
      </c>
      <c r="AF1465" t="s">
        <v>16</v>
      </c>
      <c r="AG1465" t="s">
        <v>69</v>
      </c>
      <c r="AH1465" s="28" t="e">
        <f ca="1">[1]!DXLOOKUP(Worksheet!AF1465,Sales[[#This Row],[State]],Sales[[#This Row],[Total Sales]])</f>
        <v>#NAME?</v>
      </c>
    </row>
    <row r="1466" spans="31:34" x14ac:dyDescent="0.25">
      <c r="AE1466" t="s">
        <v>15</v>
      </c>
      <c r="AF1466" t="s">
        <v>16</v>
      </c>
      <c r="AG1466" t="s">
        <v>69</v>
      </c>
      <c r="AH1466" s="28" t="e">
        <f ca="1">[1]!DXLOOKUP(Worksheet!AF1466,Sales[[#This Row],[State]],Sales[[#This Row],[Total Sales]])</f>
        <v>#NAME?</v>
      </c>
    </row>
    <row r="1467" spans="31:34" x14ac:dyDescent="0.25">
      <c r="AE1467" t="s">
        <v>15</v>
      </c>
      <c r="AF1467" t="s">
        <v>16</v>
      </c>
      <c r="AG1467" t="s">
        <v>69</v>
      </c>
      <c r="AH1467" s="28" t="e">
        <f ca="1">[1]!DXLOOKUP(Worksheet!AF1467,Sales[[#This Row],[State]],Sales[[#This Row],[Total Sales]])</f>
        <v>#NAME?</v>
      </c>
    </row>
    <row r="1468" spans="31:34" x14ac:dyDescent="0.25">
      <c r="AE1468" t="s">
        <v>15</v>
      </c>
      <c r="AF1468" t="s">
        <v>16</v>
      </c>
      <c r="AG1468" t="s">
        <v>69</v>
      </c>
      <c r="AH1468" s="28" t="e">
        <f ca="1">[1]!DXLOOKUP(Worksheet!AF1468,Sales[[#This Row],[State]],Sales[[#This Row],[Total Sales]])</f>
        <v>#NAME?</v>
      </c>
    </row>
    <row r="1469" spans="31:34" x14ac:dyDescent="0.25">
      <c r="AE1469" t="s">
        <v>15</v>
      </c>
      <c r="AF1469" t="s">
        <v>16</v>
      </c>
      <c r="AG1469" t="s">
        <v>69</v>
      </c>
      <c r="AH1469" s="28" t="e">
        <f ca="1">[1]!DXLOOKUP(Worksheet!AF1469,Sales[[#This Row],[State]],Sales[[#This Row],[Total Sales]])</f>
        <v>#NAME?</v>
      </c>
    </row>
    <row r="1470" spans="31:34" x14ac:dyDescent="0.25">
      <c r="AE1470" t="s">
        <v>15</v>
      </c>
      <c r="AF1470" t="s">
        <v>16</v>
      </c>
      <c r="AG1470" t="s">
        <v>69</v>
      </c>
      <c r="AH1470" s="28" t="e">
        <f ca="1">[1]!DXLOOKUP(Worksheet!AF1470,Sales[[#This Row],[State]],Sales[[#This Row],[Total Sales]])</f>
        <v>#NAME?</v>
      </c>
    </row>
    <row r="1471" spans="31:34" x14ac:dyDescent="0.25">
      <c r="AE1471" t="s">
        <v>15</v>
      </c>
      <c r="AF1471" t="s">
        <v>16</v>
      </c>
      <c r="AG1471" t="s">
        <v>69</v>
      </c>
      <c r="AH1471" s="28" t="e">
        <f ca="1">[1]!DXLOOKUP(Worksheet!AF1471,Sales[[#This Row],[State]],Sales[[#This Row],[Total Sales]])</f>
        <v>#NAME?</v>
      </c>
    </row>
    <row r="1472" spans="31:34" x14ac:dyDescent="0.25">
      <c r="AE1472" t="s">
        <v>15</v>
      </c>
      <c r="AF1472" t="s">
        <v>16</v>
      </c>
      <c r="AG1472" t="s">
        <v>69</v>
      </c>
      <c r="AH1472" s="28" t="e">
        <f ca="1">[1]!DXLOOKUP(Worksheet!AF1472,Sales[[#This Row],[State]],Sales[[#This Row],[Total Sales]])</f>
        <v>#NAME?</v>
      </c>
    </row>
    <row r="1473" spans="31:34" x14ac:dyDescent="0.25">
      <c r="AE1473" t="s">
        <v>15</v>
      </c>
      <c r="AF1473" t="s">
        <v>16</v>
      </c>
      <c r="AG1473" t="s">
        <v>69</v>
      </c>
      <c r="AH1473" s="28" t="e">
        <f ca="1">[1]!DXLOOKUP(Worksheet!AF1473,Sales[[#This Row],[State]],Sales[[#This Row],[Total Sales]])</f>
        <v>#NAME?</v>
      </c>
    </row>
    <row r="1474" spans="31:34" x14ac:dyDescent="0.25">
      <c r="AE1474" t="s">
        <v>15</v>
      </c>
      <c r="AF1474" t="s">
        <v>16</v>
      </c>
      <c r="AG1474" t="s">
        <v>69</v>
      </c>
      <c r="AH1474" s="28" t="e">
        <f ca="1">[1]!DXLOOKUP(Worksheet!AF1474,Sales[[#This Row],[State]],Sales[[#This Row],[Total Sales]])</f>
        <v>#NAME?</v>
      </c>
    </row>
    <row r="1475" spans="31:34" x14ac:dyDescent="0.25">
      <c r="AE1475" t="s">
        <v>15</v>
      </c>
      <c r="AF1475" t="s">
        <v>16</v>
      </c>
      <c r="AG1475" t="s">
        <v>69</v>
      </c>
      <c r="AH1475" s="28" t="e">
        <f ca="1">[1]!DXLOOKUP(Worksheet!AF1475,Sales[[#This Row],[State]],Sales[[#This Row],[Total Sales]])</f>
        <v>#NAME?</v>
      </c>
    </row>
    <row r="1476" spans="31:34" x14ac:dyDescent="0.25">
      <c r="AE1476" t="s">
        <v>15</v>
      </c>
      <c r="AF1476" t="s">
        <v>16</v>
      </c>
      <c r="AG1476" t="s">
        <v>69</v>
      </c>
      <c r="AH1476" s="28" t="e">
        <f ca="1">[1]!DXLOOKUP(Worksheet!AF1476,Sales[[#This Row],[State]],Sales[[#This Row],[Total Sales]])</f>
        <v>#NAME?</v>
      </c>
    </row>
    <row r="1477" spans="31:34" x14ac:dyDescent="0.25">
      <c r="AE1477" t="s">
        <v>15</v>
      </c>
      <c r="AF1477" t="s">
        <v>16</v>
      </c>
      <c r="AG1477" t="s">
        <v>69</v>
      </c>
      <c r="AH1477" s="28" t="e">
        <f ca="1">[1]!DXLOOKUP(Worksheet!AF1477,Sales[[#This Row],[State]],Sales[[#This Row],[Total Sales]])</f>
        <v>#NAME?</v>
      </c>
    </row>
    <row r="1478" spans="31:34" x14ac:dyDescent="0.25">
      <c r="AE1478" t="s">
        <v>15</v>
      </c>
      <c r="AF1478" t="s">
        <v>16</v>
      </c>
      <c r="AG1478" t="s">
        <v>69</v>
      </c>
      <c r="AH1478" s="28" t="e">
        <f ca="1">[1]!DXLOOKUP(Worksheet!AF1478,Sales[[#This Row],[State]],Sales[[#This Row],[Total Sales]])</f>
        <v>#NAME?</v>
      </c>
    </row>
    <row r="1479" spans="31:34" x14ac:dyDescent="0.25">
      <c r="AE1479" t="s">
        <v>15</v>
      </c>
      <c r="AF1479" t="s">
        <v>16</v>
      </c>
      <c r="AG1479" t="s">
        <v>69</v>
      </c>
      <c r="AH1479" s="28" t="e">
        <f ca="1">[1]!DXLOOKUP(Worksheet!AF1479,Sales[[#This Row],[State]],Sales[[#This Row],[Total Sales]])</f>
        <v>#NAME?</v>
      </c>
    </row>
    <row r="1480" spans="31:34" x14ac:dyDescent="0.25">
      <c r="AE1480" t="s">
        <v>15</v>
      </c>
      <c r="AF1480" t="s">
        <v>16</v>
      </c>
      <c r="AG1480" t="s">
        <v>69</v>
      </c>
      <c r="AH1480" s="28" t="e">
        <f ca="1">[1]!DXLOOKUP(Worksheet!AF1480,Sales[[#This Row],[State]],Sales[[#This Row],[Total Sales]])</f>
        <v>#NAME?</v>
      </c>
    </row>
    <row r="1481" spans="31:34" x14ac:dyDescent="0.25">
      <c r="AE1481" t="s">
        <v>15</v>
      </c>
      <c r="AF1481" t="s">
        <v>16</v>
      </c>
      <c r="AG1481" t="s">
        <v>69</v>
      </c>
      <c r="AH1481" s="28" t="e">
        <f ca="1">[1]!DXLOOKUP(Worksheet!AF1481,Sales[[#This Row],[State]],Sales[[#This Row],[Total Sales]])</f>
        <v>#NAME?</v>
      </c>
    </row>
    <row r="1482" spans="31:34" x14ac:dyDescent="0.25">
      <c r="AE1482" t="s">
        <v>15</v>
      </c>
      <c r="AF1482" t="s">
        <v>16</v>
      </c>
      <c r="AG1482" t="s">
        <v>69</v>
      </c>
      <c r="AH1482" s="28" t="e">
        <f ca="1">[1]!DXLOOKUP(Worksheet!AF1482,Sales[[#This Row],[State]],Sales[[#This Row],[Total Sales]])</f>
        <v>#NAME?</v>
      </c>
    </row>
    <row r="1483" spans="31:34" x14ac:dyDescent="0.25">
      <c r="AE1483" t="s">
        <v>15</v>
      </c>
      <c r="AF1483" t="s">
        <v>16</v>
      </c>
      <c r="AG1483" t="s">
        <v>69</v>
      </c>
      <c r="AH1483" s="28" t="e">
        <f ca="1">[1]!DXLOOKUP(Worksheet!AF1483,Sales[[#This Row],[State]],Sales[[#This Row],[Total Sales]])</f>
        <v>#NAME?</v>
      </c>
    </row>
    <row r="1484" spans="31:34" x14ac:dyDescent="0.25">
      <c r="AE1484" t="s">
        <v>15</v>
      </c>
      <c r="AF1484" t="s">
        <v>16</v>
      </c>
      <c r="AG1484" t="s">
        <v>69</v>
      </c>
      <c r="AH1484" s="28" t="e">
        <f ca="1">[1]!DXLOOKUP(Worksheet!AF1484,Sales[[#This Row],[State]],Sales[[#This Row],[Total Sales]])</f>
        <v>#NAME?</v>
      </c>
    </row>
    <row r="1485" spans="31:34" x14ac:dyDescent="0.25">
      <c r="AE1485" t="s">
        <v>15</v>
      </c>
      <c r="AF1485" t="s">
        <v>16</v>
      </c>
      <c r="AG1485" t="s">
        <v>69</v>
      </c>
      <c r="AH1485" s="28" t="e">
        <f ca="1">[1]!DXLOOKUP(Worksheet!AF1485,Sales[[#This Row],[State]],Sales[[#This Row],[Total Sales]])</f>
        <v>#NAME?</v>
      </c>
    </row>
    <row r="1486" spans="31:34" x14ac:dyDescent="0.25">
      <c r="AE1486" t="s">
        <v>15</v>
      </c>
      <c r="AF1486" t="s">
        <v>16</v>
      </c>
      <c r="AG1486" t="s">
        <v>69</v>
      </c>
      <c r="AH1486" s="28" t="e">
        <f ca="1">[1]!DXLOOKUP(Worksheet!AF1486,Sales[[#This Row],[State]],Sales[[#This Row],[Total Sales]])</f>
        <v>#NAME?</v>
      </c>
    </row>
    <row r="1487" spans="31:34" x14ac:dyDescent="0.25">
      <c r="AE1487" t="s">
        <v>15</v>
      </c>
      <c r="AF1487" t="s">
        <v>16</v>
      </c>
      <c r="AG1487" t="s">
        <v>69</v>
      </c>
      <c r="AH1487" s="28" t="e">
        <f ca="1">[1]!DXLOOKUP(Worksheet!AF1487,Sales[[#This Row],[State]],Sales[[#This Row],[Total Sales]])</f>
        <v>#NAME?</v>
      </c>
    </row>
    <row r="1488" spans="31:34" x14ac:dyDescent="0.25">
      <c r="AE1488" t="s">
        <v>15</v>
      </c>
      <c r="AF1488" t="s">
        <v>16</v>
      </c>
      <c r="AG1488" t="s">
        <v>69</v>
      </c>
      <c r="AH1488" s="28" t="e">
        <f ca="1">[1]!DXLOOKUP(Worksheet!AF1488,Sales[[#This Row],[State]],Sales[[#This Row],[Total Sales]])</f>
        <v>#NAME?</v>
      </c>
    </row>
    <row r="1489" spans="31:34" x14ac:dyDescent="0.25">
      <c r="AE1489" t="s">
        <v>15</v>
      </c>
      <c r="AF1489" t="s">
        <v>16</v>
      </c>
      <c r="AG1489" t="s">
        <v>69</v>
      </c>
      <c r="AH1489" s="28" t="e">
        <f ca="1">[1]!DXLOOKUP(Worksheet!AF1489,Sales[[#This Row],[State]],Sales[[#This Row],[Total Sales]])</f>
        <v>#NAME?</v>
      </c>
    </row>
    <row r="1490" spans="31:34" x14ac:dyDescent="0.25">
      <c r="AE1490" t="s">
        <v>15</v>
      </c>
      <c r="AF1490" t="s">
        <v>16</v>
      </c>
      <c r="AG1490" t="s">
        <v>69</v>
      </c>
      <c r="AH1490" s="28" t="e">
        <f ca="1">[1]!DXLOOKUP(Worksheet!AF1490,Sales[[#This Row],[State]],Sales[[#This Row],[Total Sales]])</f>
        <v>#NAME?</v>
      </c>
    </row>
    <row r="1491" spans="31:34" x14ac:dyDescent="0.25">
      <c r="AE1491" t="s">
        <v>15</v>
      </c>
      <c r="AF1491" t="s">
        <v>16</v>
      </c>
      <c r="AG1491" t="s">
        <v>69</v>
      </c>
      <c r="AH1491" s="28" t="e">
        <f ca="1">[1]!DXLOOKUP(Worksheet!AF1491,Sales[[#This Row],[State]],Sales[[#This Row],[Total Sales]])</f>
        <v>#NAME?</v>
      </c>
    </row>
    <row r="1492" spans="31:34" x14ac:dyDescent="0.25">
      <c r="AE1492" t="s">
        <v>15</v>
      </c>
      <c r="AF1492" t="s">
        <v>16</v>
      </c>
      <c r="AG1492" t="s">
        <v>69</v>
      </c>
      <c r="AH1492" s="28" t="e">
        <f ca="1">[1]!DXLOOKUP(Worksheet!AF1492,Sales[[#This Row],[State]],Sales[[#This Row],[Total Sales]])</f>
        <v>#NAME?</v>
      </c>
    </row>
    <row r="1493" spans="31:34" x14ac:dyDescent="0.25">
      <c r="AE1493" t="s">
        <v>15</v>
      </c>
      <c r="AF1493" t="s">
        <v>16</v>
      </c>
      <c r="AG1493" t="s">
        <v>69</v>
      </c>
      <c r="AH1493" s="28" t="e">
        <f ca="1">[1]!DXLOOKUP(Worksheet!AF1493,Sales[[#This Row],[State]],Sales[[#This Row],[Total Sales]])</f>
        <v>#NAME?</v>
      </c>
    </row>
    <row r="1494" spans="31:34" x14ac:dyDescent="0.25">
      <c r="AE1494" t="s">
        <v>15</v>
      </c>
      <c r="AF1494" t="s">
        <v>16</v>
      </c>
      <c r="AG1494" t="s">
        <v>69</v>
      </c>
      <c r="AH1494" s="28" t="e">
        <f ca="1">[1]!DXLOOKUP(Worksheet!AF1494,Sales[[#This Row],[State]],Sales[[#This Row],[Total Sales]])</f>
        <v>#NAME?</v>
      </c>
    </row>
    <row r="1495" spans="31:34" x14ac:dyDescent="0.25">
      <c r="AE1495" t="s">
        <v>15</v>
      </c>
      <c r="AF1495" t="s">
        <v>16</v>
      </c>
      <c r="AG1495" t="s">
        <v>69</v>
      </c>
      <c r="AH1495" s="28" t="e">
        <f ca="1">[1]!DXLOOKUP(Worksheet!AF1495,Sales[[#This Row],[State]],Sales[[#This Row],[Total Sales]])</f>
        <v>#NAME?</v>
      </c>
    </row>
    <row r="1496" spans="31:34" x14ac:dyDescent="0.25">
      <c r="AE1496" t="s">
        <v>15</v>
      </c>
      <c r="AF1496" t="s">
        <v>16</v>
      </c>
      <c r="AG1496" t="s">
        <v>69</v>
      </c>
      <c r="AH1496" s="28" t="e">
        <f ca="1">[1]!DXLOOKUP(Worksheet!AF1496,Sales[[#This Row],[State]],Sales[[#This Row],[Total Sales]])</f>
        <v>#NAME?</v>
      </c>
    </row>
    <row r="1497" spans="31:34" x14ac:dyDescent="0.25">
      <c r="AE1497" t="s">
        <v>15</v>
      </c>
      <c r="AF1497" t="s">
        <v>16</v>
      </c>
      <c r="AG1497" t="s">
        <v>69</v>
      </c>
      <c r="AH1497" s="28" t="e">
        <f ca="1">[1]!DXLOOKUP(Worksheet!AF1497,Sales[[#This Row],[State]],Sales[[#This Row],[Total Sales]])</f>
        <v>#NAME?</v>
      </c>
    </row>
    <row r="1498" spans="31:34" x14ac:dyDescent="0.25">
      <c r="AE1498" t="s">
        <v>15</v>
      </c>
      <c r="AF1498" t="s">
        <v>16</v>
      </c>
      <c r="AG1498" t="s">
        <v>69</v>
      </c>
      <c r="AH1498" s="28" t="e">
        <f ca="1">[1]!DXLOOKUP(Worksheet!AF1498,Sales[[#This Row],[State]],Sales[[#This Row],[Total Sales]])</f>
        <v>#NAME?</v>
      </c>
    </row>
    <row r="1499" spans="31:34" x14ac:dyDescent="0.25">
      <c r="AE1499" t="s">
        <v>15</v>
      </c>
      <c r="AF1499" t="s">
        <v>16</v>
      </c>
      <c r="AG1499" t="s">
        <v>69</v>
      </c>
      <c r="AH1499" s="28" t="e">
        <f ca="1">[1]!DXLOOKUP(Worksheet!AF1499,Sales[[#This Row],[State]],Sales[[#This Row],[Total Sales]])</f>
        <v>#NAME?</v>
      </c>
    </row>
    <row r="1500" spans="31:34" x14ac:dyDescent="0.25">
      <c r="AE1500" t="s">
        <v>15</v>
      </c>
      <c r="AF1500" t="s">
        <v>16</v>
      </c>
      <c r="AG1500" t="s">
        <v>69</v>
      </c>
      <c r="AH1500" s="28" t="e">
        <f ca="1">[1]!DXLOOKUP(Worksheet!AF1500,Sales[[#This Row],[State]],Sales[[#This Row],[Total Sales]])</f>
        <v>#NAME?</v>
      </c>
    </row>
    <row r="1501" spans="31:34" x14ac:dyDescent="0.25">
      <c r="AE1501" t="s">
        <v>15</v>
      </c>
      <c r="AF1501" t="s">
        <v>16</v>
      </c>
      <c r="AG1501" t="s">
        <v>69</v>
      </c>
      <c r="AH1501" s="28" t="e">
        <f ca="1">[1]!DXLOOKUP(Worksheet!AF1501,Sales[[#This Row],[State]],Sales[[#This Row],[Total Sales]])</f>
        <v>#NAME?</v>
      </c>
    </row>
    <row r="1502" spans="31:34" x14ac:dyDescent="0.25">
      <c r="AE1502" t="s">
        <v>15</v>
      </c>
      <c r="AF1502" t="s">
        <v>16</v>
      </c>
      <c r="AG1502" t="s">
        <v>69</v>
      </c>
      <c r="AH1502" s="28" t="e">
        <f ca="1">[1]!DXLOOKUP(Worksheet!AF1502,Sales[[#This Row],[State]],Sales[[#This Row],[Total Sales]])</f>
        <v>#NAME?</v>
      </c>
    </row>
    <row r="1503" spans="31:34" x14ac:dyDescent="0.25">
      <c r="AE1503" t="s">
        <v>15</v>
      </c>
      <c r="AF1503" t="s">
        <v>16</v>
      </c>
      <c r="AG1503" t="s">
        <v>69</v>
      </c>
      <c r="AH1503" s="28" t="e">
        <f ca="1">[1]!DXLOOKUP(Worksheet!AF1503,Sales[[#This Row],[State]],Sales[[#This Row],[Total Sales]])</f>
        <v>#NAME?</v>
      </c>
    </row>
    <row r="1504" spans="31:34" x14ac:dyDescent="0.25">
      <c r="AE1504" t="s">
        <v>15</v>
      </c>
      <c r="AF1504" t="s">
        <v>16</v>
      </c>
      <c r="AG1504" t="s">
        <v>69</v>
      </c>
      <c r="AH1504" s="28" t="e">
        <f ca="1">[1]!DXLOOKUP(Worksheet!AF1504,Sales[[#This Row],[State]],Sales[[#This Row],[Total Sales]])</f>
        <v>#NAME?</v>
      </c>
    </row>
    <row r="1505" spans="31:34" x14ac:dyDescent="0.25">
      <c r="AE1505" t="s">
        <v>15</v>
      </c>
      <c r="AF1505" t="s">
        <v>16</v>
      </c>
      <c r="AG1505" t="s">
        <v>69</v>
      </c>
      <c r="AH1505" s="28" t="e">
        <f ca="1">[1]!DXLOOKUP(Worksheet!AF1505,Sales[[#This Row],[State]],Sales[[#This Row],[Total Sales]])</f>
        <v>#NAME?</v>
      </c>
    </row>
    <row r="1506" spans="31:34" x14ac:dyDescent="0.25">
      <c r="AE1506" t="s">
        <v>15</v>
      </c>
      <c r="AF1506" t="s">
        <v>16</v>
      </c>
      <c r="AG1506" t="s">
        <v>69</v>
      </c>
      <c r="AH1506" s="28" t="e">
        <f ca="1">[1]!DXLOOKUP(Worksheet!AF1506,Sales[[#This Row],[State]],Sales[[#This Row],[Total Sales]])</f>
        <v>#NAME?</v>
      </c>
    </row>
    <row r="1507" spans="31:34" x14ac:dyDescent="0.25">
      <c r="AE1507" t="s">
        <v>15</v>
      </c>
      <c r="AF1507" t="s">
        <v>16</v>
      </c>
      <c r="AG1507" t="s">
        <v>69</v>
      </c>
      <c r="AH1507" s="28" t="e">
        <f ca="1">[1]!DXLOOKUP(Worksheet!AF1507,Sales[[#This Row],[State]],Sales[[#This Row],[Total Sales]])</f>
        <v>#NAME?</v>
      </c>
    </row>
    <row r="1508" spans="31:34" x14ac:dyDescent="0.25">
      <c r="AE1508" t="s">
        <v>15</v>
      </c>
      <c r="AF1508" t="s">
        <v>16</v>
      </c>
      <c r="AG1508" t="s">
        <v>69</v>
      </c>
      <c r="AH1508" s="28" t="e">
        <f ca="1">[1]!DXLOOKUP(Worksheet!AF1508,Sales[[#This Row],[State]],Sales[[#This Row],[Total Sales]])</f>
        <v>#NAME?</v>
      </c>
    </row>
    <row r="1509" spans="31:34" x14ac:dyDescent="0.25">
      <c r="AE1509" t="s">
        <v>15</v>
      </c>
      <c r="AF1509" t="s">
        <v>16</v>
      </c>
      <c r="AG1509" t="s">
        <v>69</v>
      </c>
      <c r="AH1509" s="28" t="e">
        <f ca="1">[1]!DXLOOKUP(Worksheet!AF1509,Sales[[#This Row],[State]],Sales[[#This Row],[Total Sales]])</f>
        <v>#NAME?</v>
      </c>
    </row>
    <row r="1510" spans="31:34" x14ac:dyDescent="0.25">
      <c r="AE1510" t="s">
        <v>15</v>
      </c>
      <c r="AF1510" t="s">
        <v>16</v>
      </c>
      <c r="AG1510" t="s">
        <v>69</v>
      </c>
      <c r="AH1510" s="28" t="e">
        <f ca="1">[1]!DXLOOKUP(Worksheet!AF1510,Sales[[#This Row],[State]],Sales[[#This Row],[Total Sales]])</f>
        <v>#NAME?</v>
      </c>
    </row>
    <row r="1511" spans="31:34" x14ac:dyDescent="0.25">
      <c r="AE1511" t="s">
        <v>15</v>
      </c>
      <c r="AF1511" t="s">
        <v>16</v>
      </c>
      <c r="AG1511" t="s">
        <v>69</v>
      </c>
      <c r="AH1511" s="28" t="e">
        <f ca="1">[1]!DXLOOKUP(Worksheet!AF1511,Sales[[#This Row],[State]],Sales[[#This Row],[Total Sales]])</f>
        <v>#NAME?</v>
      </c>
    </row>
    <row r="1512" spans="31:34" x14ac:dyDescent="0.25">
      <c r="AE1512" t="s">
        <v>15</v>
      </c>
      <c r="AF1512" t="s">
        <v>16</v>
      </c>
      <c r="AG1512" t="s">
        <v>69</v>
      </c>
      <c r="AH1512" s="28" t="e">
        <f ca="1">[1]!DXLOOKUP(Worksheet!AF1512,Sales[[#This Row],[State]],Sales[[#This Row],[Total Sales]])</f>
        <v>#NAME?</v>
      </c>
    </row>
    <row r="1513" spans="31:34" x14ac:dyDescent="0.25">
      <c r="AE1513" t="s">
        <v>15</v>
      </c>
      <c r="AF1513" t="s">
        <v>16</v>
      </c>
      <c r="AG1513" t="s">
        <v>69</v>
      </c>
      <c r="AH1513" s="28" t="e">
        <f ca="1">[1]!DXLOOKUP(Worksheet!AF1513,Sales[[#This Row],[State]],Sales[[#This Row],[Total Sales]])</f>
        <v>#NAME?</v>
      </c>
    </row>
    <row r="1514" spans="31:34" x14ac:dyDescent="0.25">
      <c r="AE1514" t="s">
        <v>31</v>
      </c>
      <c r="AF1514" t="s">
        <v>70</v>
      </c>
      <c r="AG1514" t="s">
        <v>71</v>
      </c>
      <c r="AH1514" s="28" t="e">
        <f ca="1">[1]!DXLOOKUP(Worksheet!AF1514,Sales[[#This Row],[State]],Sales[[#This Row],[Total Sales]])</f>
        <v>#NAME?</v>
      </c>
    </row>
    <row r="1515" spans="31:34" x14ac:dyDescent="0.25">
      <c r="AE1515" t="s">
        <v>31</v>
      </c>
      <c r="AF1515" t="s">
        <v>70</v>
      </c>
      <c r="AG1515" t="s">
        <v>71</v>
      </c>
      <c r="AH1515" s="28" t="e">
        <f ca="1">[1]!DXLOOKUP(Worksheet!AF1515,Sales[[#This Row],[State]],Sales[[#This Row],[Total Sales]])</f>
        <v>#NAME?</v>
      </c>
    </row>
    <row r="1516" spans="31:34" x14ac:dyDescent="0.25">
      <c r="AE1516" t="s">
        <v>31</v>
      </c>
      <c r="AF1516" t="s">
        <v>70</v>
      </c>
      <c r="AG1516" t="s">
        <v>71</v>
      </c>
      <c r="AH1516" s="28" t="e">
        <f ca="1">[1]!DXLOOKUP(Worksheet!AF1516,Sales[[#This Row],[State]],Sales[[#This Row],[Total Sales]])</f>
        <v>#NAME?</v>
      </c>
    </row>
    <row r="1517" spans="31:34" x14ac:dyDescent="0.25">
      <c r="AE1517" t="s">
        <v>31</v>
      </c>
      <c r="AF1517" t="s">
        <v>70</v>
      </c>
      <c r="AG1517" t="s">
        <v>71</v>
      </c>
      <c r="AH1517" s="28" t="e">
        <f ca="1">[1]!DXLOOKUP(Worksheet!AF1517,Sales[[#This Row],[State]],Sales[[#This Row],[Total Sales]])</f>
        <v>#NAME?</v>
      </c>
    </row>
    <row r="1518" spans="31:34" x14ac:dyDescent="0.25">
      <c r="AE1518" t="s">
        <v>31</v>
      </c>
      <c r="AF1518" t="s">
        <v>70</v>
      </c>
      <c r="AG1518" t="s">
        <v>71</v>
      </c>
      <c r="AH1518" s="28" t="e">
        <f ca="1">[1]!DXLOOKUP(Worksheet!AF1518,Sales[[#This Row],[State]],Sales[[#This Row],[Total Sales]])</f>
        <v>#NAME?</v>
      </c>
    </row>
    <row r="1519" spans="31:34" x14ac:dyDescent="0.25">
      <c r="AE1519" t="s">
        <v>31</v>
      </c>
      <c r="AF1519" t="s">
        <v>70</v>
      </c>
      <c r="AG1519" t="s">
        <v>71</v>
      </c>
      <c r="AH1519" s="28" t="e">
        <f ca="1">[1]!DXLOOKUP(Worksheet!AF1519,Sales[[#This Row],[State]],Sales[[#This Row],[Total Sales]])</f>
        <v>#NAME?</v>
      </c>
    </row>
    <row r="1520" spans="31:34" x14ac:dyDescent="0.25">
      <c r="AE1520" t="s">
        <v>31</v>
      </c>
      <c r="AF1520" t="s">
        <v>70</v>
      </c>
      <c r="AG1520" t="s">
        <v>71</v>
      </c>
      <c r="AH1520" s="28" t="e">
        <f ca="1">[1]!DXLOOKUP(Worksheet!AF1520,Sales[[#This Row],[State]],Sales[[#This Row],[Total Sales]])</f>
        <v>#NAME?</v>
      </c>
    </row>
    <row r="1521" spans="31:34" x14ac:dyDescent="0.25">
      <c r="AE1521" t="s">
        <v>31</v>
      </c>
      <c r="AF1521" t="s">
        <v>70</v>
      </c>
      <c r="AG1521" t="s">
        <v>71</v>
      </c>
      <c r="AH1521" s="28" t="e">
        <f ca="1">[1]!DXLOOKUP(Worksheet!AF1521,Sales[[#This Row],[State]],Sales[[#This Row],[Total Sales]])</f>
        <v>#NAME?</v>
      </c>
    </row>
    <row r="1522" spans="31:34" x14ac:dyDescent="0.25">
      <c r="AE1522" t="s">
        <v>31</v>
      </c>
      <c r="AF1522" t="s">
        <v>70</v>
      </c>
      <c r="AG1522" t="s">
        <v>71</v>
      </c>
      <c r="AH1522" s="28" t="e">
        <f ca="1">[1]!DXLOOKUP(Worksheet!AF1522,Sales[[#This Row],[State]],Sales[[#This Row],[Total Sales]])</f>
        <v>#NAME?</v>
      </c>
    </row>
    <row r="1523" spans="31:34" x14ac:dyDescent="0.25">
      <c r="AE1523" t="s">
        <v>31</v>
      </c>
      <c r="AF1523" t="s">
        <v>70</v>
      </c>
      <c r="AG1523" t="s">
        <v>71</v>
      </c>
      <c r="AH1523" s="28" t="e">
        <f ca="1">[1]!DXLOOKUP(Worksheet!AF1523,Sales[[#This Row],[State]],Sales[[#This Row],[Total Sales]])</f>
        <v>#NAME?</v>
      </c>
    </row>
    <row r="1524" spans="31:34" x14ac:dyDescent="0.25">
      <c r="AE1524" t="s">
        <v>31</v>
      </c>
      <c r="AF1524" t="s">
        <v>70</v>
      </c>
      <c r="AG1524" t="s">
        <v>71</v>
      </c>
      <c r="AH1524" s="28" t="e">
        <f ca="1">[1]!DXLOOKUP(Worksheet!AF1524,Sales[[#This Row],[State]],Sales[[#This Row],[Total Sales]])</f>
        <v>#NAME?</v>
      </c>
    </row>
    <row r="1525" spans="31:34" x14ac:dyDescent="0.25">
      <c r="AE1525" t="s">
        <v>31</v>
      </c>
      <c r="AF1525" t="s">
        <v>70</v>
      </c>
      <c r="AG1525" t="s">
        <v>71</v>
      </c>
      <c r="AH1525" s="28" t="e">
        <f ca="1">[1]!DXLOOKUP(Worksheet!AF1525,Sales[[#This Row],[State]],Sales[[#This Row],[Total Sales]])</f>
        <v>#NAME?</v>
      </c>
    </row>
    <row r="1526" spans="31:34" x14ac:dyDescent="0.25">
      <c r="AE1526" t="s">
        <v>31</v>
      </c>
      <c r="AF1526" t="s">
        <v>70</v>
      </c>
      <c r="AG1526" t="s">
        <v>71</v>
      </c>
      <c r="AH1526" s="28" t="e">
        <f ca="1">[1]!DXLOOKUP(Worksheet!AF1526,Sales[[#This Row],[State]],Sales[[#This Row],[Total Sales]])</f>
        <v>#NAME?</v>
      </c>
    </row>
    <row r="1527" spans="31:34" x14ac:dyDescent="0.25">
      <c r="AE1527" t="s">
        <v>31</v>
      </c>
      <c r="AF1527" t="s">
        <v>70</v>
      </c>
      <c r="AG1527" t="s">
        <v>71</v>
      </c>
      <c r="AH1527" s="28" t="e">
        <f ca="1">[1]!DXLOOKUP(Worksheet!AF1527,Sales[[#This Row],[State]],Sales[[#This Row],[Total Sales]])</f>
        <v>#NAME?</v>
      </c>
    </row>
    <row r="1528" spans="31:34" x14ac:dyDescent="0.25">
      <c r="AE1528" t="s">
        <v>31</v>
      </c>
      <c r="AF1528" t="s">
        <v>70</v>
      </c>
      <c r="AG1528" t="s">
        <v>71</v>
      </c>
      <c r="AH1528" s="28" t="e">
        <f ca="1">[1]!DXLOOKUP(Worksheet!AF1528,Sales[[#This Row],[State]],Sales[[#This Row],[Total Sales]])</f>
        <v>#NAME?</v>
      </c>
    </row>
    <row r="1529" spans="31:34" x14ac:dyDescent="0.25">
      <c r="AE1529" t="s">
        <v>31</v>
      </c>
      <c r="AF1529" t="s">
        <v>70</v>
      </c>
      <c r="AG1529" t="s">
        <v>71</v>
      </c>
      <c r="AH1529" s="28" t="e">
        <f ca="1">[1]!DXLOOKUP(Worksheet!AF1529,Sales[[#This Row],[State]],Sales[[#This Row],[Total Sales]])</f>
        <v>#NAME?</v>
      </c>
    </row>
    <row r="1530" spans="31:34" x14ac:dyDescent="0.25">
      <c r="AE1530" t="s">
        <v>31</v>
      </c>
      <c r="AF1530" t="s">
        <v>70</v>
      </c>
      <c r="AG1530" t="s">
        <v>71</v>
      </c>
      <c r="AH1530" s="28" t="e">
        <f ca="1">[1]!DXLOOKUP(Worksheet!AF1530,Sales[[#This Row],[State]],Sales[[#This Row],[Total Sales]])</f>
        <v>#NAME?</v>
      </c>
    </row>
    <row r="1531" spans="31:34" x14ac:dyDescent="0.25">
      <c r="AE1531" t="s">
        <v>31</v>
      </c>
      <c r="AF1531" t="s">
        <v>70</v>
      </c>
      <c r="AG1531" t="s">
        <v>71</v>
      </c>
      <c r="AH1531" s="28" t="e">
        <f ca="1">[1]!DXLOOKUP(Worksheet!AF1531,Sales[[#This Row],[State]],Sales[[#This Row],[Total Sales]])</f>
        <v>#NAME?</v>
      </c>
    </row>
    <row r="1532" spans="31:34" x14ac:dyDescent="0.25">
      <c r="AE1532" t="s">
        <v>31</v>
      </c>
      <c r="AF1532" t="s">
        <v>70</v>
      </c>
      <c r="AG1532" t="s">
        <v>71</v>
      </c>
      <c r="AH1532" s="28" t="e">
        <f ca="1">[1]!DXLOOKUP(Worksheet!AF1532,Sales[[#This Row],[State]],Sales[[#This Row],[Total Sales]])</f>
        <v>#NAME?</v>
      </c>
    </row>
    <row r="1533" spans="31:34" x14ac:dyDescent="0.25">
      <c r="AE1533" t="s">
        <v>31</v>
      </c>
      <c r="AF1533" t="s">
        <v>70</v>
      </c>
      <c r="AG1533" t="s">
        <v>71</v>
      </c>
      <c r="AH1533" s="28" t="e">
        <f ca="1">[1]!DXLOOKUP(Worksheet!AF1533,Sales[[#This Row],[State]],Sales[[#This Row],[Total Sales]])</f>
        <v>#NAME?</v>
      </c>
    </row>
    <row r="1534" spans="31:34" x14ac:dyDescent="0.25">
      <c r="AE1534" t="s">
        <v>31</v>
      </c>
      <c r="AF1534" t="s">
        <v>70</v>
      </c>
      <c r="AG1534" t="s">
        <v>71</v>
      </c>
      <c r="AH1534" s="28" t="e">
        <f ca="1">[1]!DXLOOKUP(Worksheet!AF1534,Sales[[#This Row],[State]],Sales[[#This Row],[Total Sales]])</f>
        <v>#NAME?</v>
      </c>
    </row>
    <row r="1535" spans="31:34" x14ac:dyDescent="0.25">
      <c r="AE1535" t="s">
        <v>31</v>
      </c>
      <c r="AF1535" t="s">
        <v>70</v>
      </c>
      <c r="AG1535" t="s">
        <v>71</v>
      </c>
      <c r="AH1535" s="28" t="e">
        <f ca="1">[1]!DXLOOKUP(Worksheet!AF1535,Sales[[#This Row],[State]],Sales[[#This Row],[Total Sales]])</f>
        <v>#NAME?</v>
      </c>
    </row>
    <row r="1536" spans="31:34" x14ac:dyDescent="0.25">
      <c r="AE1536" t="s">
        <v>31</v>
      </c>
      <c r="AF1536" t="s">
        <v>70</v>
      </c>
      <c r="AG1536" t="s">
        <v>71</v>
      </c>
      <c r="AH1536" s="28" t="e">
        <f ca="1">[1]!DXLOOKUP(Worksheet!AF1536,Sales[[#This Row],[State]],Sales[[#This Row],[Total Sales]])</f>
        <v>#NAME?</v>
      </c>
    </row>
    <row r="1537" spans="31:34" x14ac:dyDescent="0.25">
      <c r="AE1537" t="s">
        <v>31</v>
      </c>
      <c r="AF1537" t="s">
        <v>70</v>
      </c>
      <c r="AG1537" t="s">
        <v>71</v>
      </c>
      <c r="AH1537" s="28" t="e">
        <f ca="1">[1]!DXLOOKUP(Worksheet!AF1537,Sales[[#This Row],[State]],Sales[[#This Row],[Total Sales]])</f>
        <v>#NAME?</v>
      </c>
    </row>
    <row r="1538" spans="31:34" x14ac:dyDescent="0.25">
      <c r="AE1538" t="s">
        <v>31</v>
      </c>
      <c r="AF1538" t="s">
        <v>70</v>
      </c>
      <c r="AG1538" t="s">
        <v>71</v>
      </c>
      <c r="AH1538" s="28" t="e">
        <f ca="1">[1]!DXLOOKUP(Worksheet!AF1538,Sales[[#This Row],[State]],Sales[[#This Row],[Total Sales]])</f>
        <v>#NAME?</v>
      </c>
    </row>
    <row r="1539" spans="31:34" x14ac:dyDescent="0.25">
      <c r="AE1539" t="s">
        <v>31</v>
      </c>
      <c r="AF1539" t="s">
        <v>70</v>
      </c>
      <c r="AG1539" t="s">
        <v>71</v>
      </c>
      <c r="AH1539" s="28" t="e">
        <f ca="1">[1]!DXLOOKUP(Worksheet!AF1539,Sales[[#This Row],[State]],Sales[[#This Row],[Total Sales]])</f>
        <v>#NAME?</v>
      </c>
    </row>
    <row r="1540" spans="31:34" x14ac:dyDescent="0.25">
      <c r="AE1540" t="s">
        <v>31</v>
      </c>
      <c r="AF1540" t="s">
        <v>70</v>
      </c>
      <c r="AG1540" t="s">
        <v>71</v>
      </c>
      <c r="AH1540" s="28" t="e">
        <f ca="1">[1]!DXLOOKUP(Worksheet!AF1540,Sales[[#This Row],[State]],Sales[[#This Row],[Total Sales]])</f>
        <v>#NAME?</v>
      </c>
    </row>
    <row r="1541" spans="31:34" x14ac:dyDescent="0.25">
      <c r="AE1541" t="s">
        <v>31</v>
      </c>
      <c r="AF1541" t="s">
        <v>70</v>
      </c>
      <c r="AG1541" t="s">
        <v>71</v>
      </c>
      <c r="AH1541" s="28" t="e">
        <f ca="1">[1]!DXLOOKUP(Worksheet!AF1541,Sales[[#This Row],[State]],Sales[[#This Row],[Total Sales]])</f>
        <v>#NAME?</v>
      </c>
    </row>
    <row r="1542" spans="31:34" x14ac:dyDescent="0.25">
      <c r="AE1542" t="s">
        <v>31</v>
      </c>
      <c r="AF1542" t="s">
        <v>70</v>
      </c>
      <c r="AG1542" t="s">
        <v>71</v>
      </c>
      <c r="AH1542" s="28" t="e">
        <f ca="1">[1]!DXLOOKUP(Worksheet!AF1542,Sales[[#This Row],[State]],Sales[[#This Row],[Total Sales]])</f>
        <v>#NAME?</v>
      </c>
    </row>
    <row r="1543" spans="31:34" x14ac:dyDescent="0.25">
      <c r="AE1543" t="s">
        <v>31</v>
      </c>
      <c r="AF1543" t="s">
        <v>70</v>
      </c>
      <c r="AG1543" t="s">
        <v>71</v>
      </c>
      <c r="AH1543" s="28" t="e">
        <f ca="1">[1]!DXLOOKUP(Worksheet!AF1543,Sales[[#This Row],[State]],Sales[[#This Row],[Total Sales]])</f>
        <v>#NAME?</v>
      </c>
    </row>
    <row r="1544" spans="31:34" x14ac:dyDescent="0.25">
      <c r="AE1544" t="s">
        <v>31</v>
      </c>
      <c r="AF1544" t="s">
        <v>70</v>
      </c>
      <c r="AG1544" t="s">
        <v>71</v>
      </c>
      <c r="AH1544" s="28" t="e">
        <f ca="1">[1]!DXLOOKUP(Worksheet!AF1544,Sales[[#This Row],[State]],Sales[[#This Row],[Total Sales]])</f>
        <v>#NAME?</v>
      </c>
    </row>
    <row r="1545" spans="31:34" x14ac:dyDescent="0.25">
      <c r="AE1545" t="s">
        <v>31</v>
      </c>
      <c r="AF1545" t="s">
        <v>70</v>
      </c>
      <c r="AG1545" t="s">
        <v>71</v>
      </c>
      <c r="AH1545" s="28" t="e">
        <f ca="1">[1]!DXLOOKUP(Worksheet!AF1545,Sales[[#This Row],[State]],Sales[[#This Row],[Total Sales]])</f>
        <v>#NAME?</v>
      </c>
    </row>
    <row r="1546" spans="31:34" x14ac:dyDescent="0.25">
      <c r="AE1546" t="s">
        <v>31</v>
      </c>
      <c r="AF1546" t="s">
        <v>70</v>
      </c>
      <c r="AG1546" t="s">
        <v>71</v>
      </c>
      <c r="AH1546" s="28" t="e">
        <f ca="1">[1]!DXLOOKUP(Worksheet!AF1546,Sales[[#This Row],[State]],Sales[[#This Row],[Total Sales]])</f>
        <v>#NAME?</v>
      </c>
    </row>
    <row r="1547" spans="31:34" x14ac:dyDescent="0.25">
      <c r="AE1547" t="s">
        <v>31</v>
      </c>
      <c r="AF1547" t="s">
        <v>70</v>
      </c>
      <c r="AG1547" t="s">
        <v>71</v>
      </c>
      <c r="AH1547" s="28" t="e">
        <f ca="1">[1]!DXLOOKUP(Worksheet!AF1547,Sales[[#This Row],[State]],Sales[[#This Row],[Total Sales]])</f>
        <v>#NAME?</v>
      </c>
    </row>
    <row r="1548" spans="31:34" x14ac:dyDescent="0.25">
      <c r="AE1548" t="s">
        <v>31</v>
      </c>
      <c r="AF1548" t="s">
        <v>70</v>
      </c>
      <c r="AG1548" t="s">
        <v>71</v>
      </c>
      <c r="AH1548" s="28" t="e">
        <f ca="1">[1]!DXLOOKUP(Worksheet!AF1548,Sales[[#This Row],[State]],Sales[[#This Row],[Total Sales]])</f>
        <v>#NAME?</v>
      </c>
    </row>
    <row r="1549" spans="31:34" x14ac:dyDescent="0.25">
      <c r="AE1549" t="s">
        <v>31</v>
      </c>
      <c r="AF1549" t="s">
        <v>70</v>
      </c>
      <c r="AG1549" t="s">
        <v>71</v>
      </c>
      <c r="AH1549" s="28" t="e">
        <f ca="1">[1]!DXLOOKUP(Worksheet!AF1549,Sales[[#This Row],[State]],Sales[[#This Row],[Total Sales]])</f>
        <v>#NAME?</v>
      </c>
    </row>
    <row r="1550" spans="31:34" x14ac:dyDescent="0.25">
      <c r="AE1550" t="s">
        <v>31</v>
      </c>
      <c r="AF1550" t="s">
        <v>70</v>
      </c>
      <c r="AG1550" t="s">
        <v>71</v>
      </c>
      <c r="AH1550" s="28" t="e">
        <f ca="1">[1]!DXLOOKUP(Worksheet!AF1550,Sales[[#This Row],[State]],Sales[[#This Row],[Total Sales]])</f>
        <v>#NAME?</v>
      </c>
    </row>
    <row r="1551" spans="31:34" x14ac:dyDescent="0.25">
      <c r="AE1551" t="s">
        <v>31</v>
      </c>
      <c r="AF1551" t="s">
        <v>70</v>
      </c>
      <c r="AG1551" t="s">
        <v>71</v>
      </c>
      <c r="AH1551" s="28" t="e">
        <f ca="1">[1]!DXLOOKUP(Worksheet!AF1551,Sales[[#This Row],[State]],Sales[[#This Row],[Total Sales]])</f>
        <v>#NAME?</v>
      </c>
    </row>
    <row r="1552" spans="31:34" x14ac:dyDescent="0.25">
      <c r="AE1552" t="s">
        <v>31</v>
      </c>
      <c r="AF1552" t="s">
        <v>70</v>
      </c>
      <c r="AG1552" t="s">
        <v>71</v>
      </c>
      <c r="AH1552" s="28" t="e">
        <f ca="1">[1]!DXLOOKUP(Worksheet!AF1552,Sales[[#This Row],[State]],Sales[[#This Row],[Total Sales]])</f>
        <v>#NAME?</v>
      </c>
    </row>
    <row r="1553" spans="31:34" x14ac:dyDescent="0.25">
      <c r="AE1553" t="s">
        <v>31</v>
      </c>
      <c r="AF1553" t="s">
        <v>70</v>
      </c>
      <c r="AG1553" t="s">
        <v>71</v>
      </c>
      <c r="AH1553" s="28" t="e">
        <f ca="1">[1]!DXLOOKUP(Worksheet!AF1553,Sales[[#This Row],[State]],Sales[[#This Row],[Total Sales]])</f>
        <v>#NAME?</v>
      </c>
    </row>
    <row r="1554" spans="31:34" x14ac:dyDescent="0.25">
      <c r="AE1554" t="s">
        <v>31</v>
      </c>
      <c r="AF1554" t="s">
        <v>70</v>
      </c>
      <c r="AG1554" t="s">
        <v>71</v>
      </c>
      <c r="AH1554" s="28" t="e">
        <f ca="1">[1]!DXLOOKUP(Worksheet!AF1554,Sales[[#This Row],[State]],Sales[[#This Row],[Total Sales]])</f>
        <v>#NAME?</v>
      </c>
    </row>
    <row r="1555" spans="31:34" x14ac:dyDescent="0.25">
      <c r="AE1555" t="s">
        <v>31</v>
      </c>
      <c r="AF1555" t="s">
        <v>70</v>
      </c>
      <c r="AG1555" t="s">
        <v>71</v>
      </c>
      <c r="AH1555" s="28" t="e">
        <f ca="1">[1]!DXLOOKUP(Worksheet!AF1555,Sales[[#This Row],[State]],Sales[[#This Row],[Total Sales]])</f>
        <v>#NAME?</v>
      </c>
    </row>
    <row r="1556" spans="31:34" x14ac:dyDescent="0.25">
      <c r="AE1556" t="s">
        <v>31</v>
      </c>
      <c r="AF1556" t="s">
        <v>70</v>
      </c>
      <c r="AG1556" t="s">
        <v>71</v>
      </c>
      <c r="AH1556" s="28" t="e">
        <f ca="1">[1]!DXLOOKUP(Worksheet!AF1556,Sales[[#This Row],[State]],Sales[[#This Row],[Total Sales]])</f>
        <v>#NAME?</v>
      </c>
    </row>
    <row r="1557" spans="31:34" x14ac:dyDescent="0.25">
      <c r="AE1557" t="s">
        <v>31</v>
      </c>
      <c r="AF1557" t="s">
        <v>70</v>
      </c>
      <c r="AG1557" t="s">
        <v>71</v>
      </c>
      <c r="AH1557" s="28" t="e">
        <f ca="1">[1]!DXLOOKUP(Worksheet!AF1557,Sales[[#This Row],[State]],Sales[[#This Row],[Total Sales]])</f>
        <v>#NAME?</v>
      </c>
    </row>
    <row r="1558" spans="31:34" x14ac:dyDescent="0.25">
      <c r="AE1558" t="s">
        <v>31</v>
      </c>
      <c r="AF1558" t="s">
        <v>70</v>
      </c>
      <c r="AG1558" t="s">
        <v>71</v>
      </c>
      <c r="AH1558" s="28" t="e">
        <f ca="1">[1]!DXLOOKUP(Worksheet!AF1558,Sales[[#This Row],[State]],Sales[[#This Row],[Total Sales]])</f>
        <v>#NAME?</v>
      </c>
    </row>
    <row r="1559" spans="31:34" x14ac:dyDescent="0.25">
      <c r="AE1559" t="s">
        <v>31</v>
      </c>
      <c r="AF1559" t="s">
        <v>70</v>
      </c>
      <c r="AG1559" t="s">
        <v>71</v>
      </c>
      <c r="AH1559" s="28" t="e">
        <f ca="1">[1]!DXLOOKUP(Worksheet!AF1559,Sales[[#This Row],[State]],Sales[[#This Row],[Total Sales]])</f>
        <v>#NAME?</v>
      </c>
    </row>
    <row r="1560" spans="31:34" x14ac:dyDescent="0.25">
      <c r="AE1560" t="s">
        <v>31</v>
      </c>
      <c r="AF1560" t="s">
        <v>70</v>
      </c>
      <c r="AG1560" t="s">
        <v>71</v>
      </c>
      <c r="AH1560" s="28" t="e">
        <f ca="1">[1]!DXLOOKUP(Worksheet!AF1560,Sales[[#This Row],[State]],Sales[[#This Row],[Total Sales]])</f>
        <v>#NAME?</v>
      </c>
    </row>
    <row r="1561" spans="31:34" x14ac:dyDescent="0.25">
      <c r="AE1561" t="s">
        <v>31</v>
      </c>
      <c r="AF1561" t="s">
        <v>70</v>
      </c>
      <c r="AG1561" t="s">
        <v>71</v>
      </c>
      <c r="AH1561" s="28" t="e">
        <f ca="1">[1]!DXLOOKUP(Worksheet!AF1561,Sales[[#This Row],[State]],Sales[[#This Row],[Total Sales]])</f>
        <v>#NAME?</v>
      </c>
    </row>
    <row r="1562" spans="31:34" x14ac:dyDescent="0.25">
      <c r="AE1562" t="s">
        <v>31</v>
      </c>
      <c r="AF1562" t="s">
        <v>70</v>
      </c>
      <c r="AG1562" t="s">
        <v>71</v>
      </c>
      <c r="AH1562" s="28" t="e">
        <f ca="1">[1]!DXLOOKUP(Worksheet!AF1562,Sales[[#This Row],[State]],Sales[[#This Row],[Total Sales]])</f>
        <v>#NAME?</v>
      </c>
    </row>
    <row r="1563" spans="31:34" x14ac:dyDescent="0.25">
      <c r="AE1563" t="s">
        <v>31</v>
      </c>
      <c r="AF1563" t="s">
        <v>70</v>
      </c>
      <c r="AG1563" t="s">
        <v>71</v>
      </c>
      <c r="AH1563" s="28" t="e">
        <f ca="1">[1]!DXLOOKUP(Worksheet!AF1563,Sales[[#This Row],[State]],Sales[[#This Row],[Total Sales]])</f>
        <v>#NAME?</v>
      </c>
    </row>
    <row r="1564" spans="31:34" x14ac:dyDescent="0.25">
      <c r="AE1564" t="s">
        <v>31</v>
      </c>
      <c r="AF1564" t="s">
        <v>70</v>
      </c>
      <c r="AG1564" t="s">
        <v>71</v>
      </c>
      <c r="AH1564" s="28" t="e">
        <f ca="1">[1]!DXLOOKUP(Worksheet!AF1564,Sales[[#This Row],[State]],Sales[[#This Row],[Total Sales]])</f>
        <v>#NAME?</v>
      </c>
    </row>
    <row r="1565" spans="31:34" x14ac:dyDescent="0.25">
      <c r="AE1565" t="s">
        <v>31</v>
      </c>
      <c r="AF1565" t="s">
        <v>70</v>
      </c>
      <c r="AG1565" t="s">
        <v>71</v>
      </c>
      <c r="AH1565" s="28" t="e">
        <f ca="1">[1]!DXLOOKUP(Worksheet!AF1565,Sales[[#This Row],[State]],Sales[[#This Row],[Total Sales]])</f>
        <v>#NAME?</v>
      </c>
    </row>
    <row r="1566" spans="31:34" x14ac:dyDescent="0.25">
      <c r="AE1566" t="s">
        <v>31</v>
      </c>
      <c r="AF1566" t="s">
        <v>70</v>
      </c>
      <c r="AG1566" t="s">
        <v>71</v>
      </c>
      <c r="AH1566" s="28" t="e">
        <f ca="1">[1]!DXLOOKUP(Worksheet!AF1566,Sales[[#This Row],[State]],Sales[[#This Row],[Total Sales]])</f>
        <v>#NAME?</v>
      </c>
    </row>
    <row r="1567" spans="31:34" x14ac:dyDescent="0.25">
      <c r="AE1567" t="s">
        <v>31</v>
      </c>
      <c r="AF1567" t="s">
        <v>70</v>
      </c>
      <c r="AG1567" t="s">
        <v>71</v>
      </c>
      <c r="AH1567" s="28" t="e">
        <f ca="1">[1]!DXLOOKUP(Worksheet!AF1567,Sales[[#This Row],[State]],Sales[[#This Row],[Total Sales]])</f>
        <v>#NAME?</v>
      </c>
    </row>
    <row r="1568" spans="31:34" x14ac:dyDescent="0.25">
      <c r="AE1568" t="s">
        <v>31</v>
      </c>
      <c r="AF1568" t="s">
        <v>70</v>
      </c>
      <c r="AG1568" t="s">
        <v>71</v>
      </c>
      <c r="AH1568" s="28" t="e">
        <f ca="1">[1]!DXLOOKUP(Worksheet!AF1568,Sales[[#This Row],[State]],Sales[[#This Row],[Total Sales]])</f>
        <v>#NAME?</v>
      </c>
    </row>
    <row r="1569" spans="31:34" x14ac:dyDescent="0.25">
      <c r="AE1569" t="s">
        <v>31</v>
      </c>
      <c r="AF1569" t="s">
        <v>70</v>
      </c>
      <c r="AG1569" t="s">
        <v>71</v>
      </c>
      <c r="AH1569" s="28" t="e">
        <f ca="1">[1]!DXLOOKUP(Worksheet!AF1569,Sales[[#This Row],[State]],Sales[[#This Row],[Total Sales]])</f>
        <v>#NAME?</v>
      </c>
    </row>
    <row r="1570" spans="31:34" x14ac:dyDescent="0.25">
      <c r="AE1570" t="s">
        <v>31</v>
      </c>
      <c r="AF1570" t="s">
        <v>70</v>
      </c>
      <c r="AG1570" t="s">
        <v>71</v>
      </c>
      <c r="AH1570" s="28" t="e">
        <f ca="1">[1]!DXLOOKUP(Worksheet!AF1570,Sales[[#This Row],[State]],Sales[[#This Row],[Total Sales]])</f>
        <v>#NAME?</v>
      </c>
    </row>
    <row r="1571" spans="31:34" x14ac:dyDescent="0.25">
      <c r="AE1571" t="s">
        <v>31</v>
      </c>
      <c r="AF1571" t="s">
        <v>70</v>
      </c>
      <c r="AG1571" t="s">
        <v>71</v>
      </c>
      <c r="AH1571" s="28" t="e">
        <f ca="1">[1]!DXLOOKUP(Worksheet!AF1571,Sales[[#This Row],[State]],Sales[[#This Row],[Total Sales]])</f>
        <v>#NAME?</v>
      </c>
    </row>
    <row r="1572" spans="31:34" x14ac:dyDescent="0.25">
      <c r="AE1572" t="s">
        <v>31</v>
      </c>
      <c r="AF1572" t="s">
        <v>70</v>
      </c>
      <c r="AG1572" t="s">
        <v>71</v>
      </c>
      <c r="AH1572" s="28" t="e">
        <f ca="1">[1]!DXLOOKUP(Worksheet!AF1572,Sales[[#This Row],[State]],Sales[[#This Row],[Total Sales]])</f>
        <v>#NAME?</v>
      </c>
    </row>
    <row r="1573" spans="31:34" x14ac:dyDescent="0.25">
      <c r="AE1573" t="s">
        <v>31</v>
      </c>
      <c r="AF1573" t="s">
        <v>70</v>
      </c>
      <c r="AG1573" t="s">
        <v>71</v>
      </c>
      <c r="AH1573" s="28" t="e">
        <f ca="1">[1]!DXLOOKUP(Worksheet!AF1573,Sales[[#This Row],[State]],Sales[[#This Row],[Total Sales]])</f>
        <v>#NAME?</v>
      </c>
    </row>
    <row r="1574" spans="31:34" x14ac:dyDescent="0.25">
      <c r="AE1574" t="s">
        <v>31</v>
      </c>
      <c r="AF1574" t="s">
        <v>70</v>
      </c>
      <c r="AG1574" t="s">
        <v>71</v>
      </c>
      <c r="AH1574" s="28" t="e">
        <f ca="1">[1]!DXLOOKUP(Worksheet!AF1574,Sales[[#This Row],[State]],Sales[[#This Row],[Total Sales]])</f>
        <v>#NAME?</v>
      </c>
    </row>
    <row r="1575" spans="31:34" x14ac:dyDescent="0.25">
      <c r="AE1575" t="s">
        <v>31</v>
      </c>
      <c r="AF1575" t="s">
        <v>70</v>
      </c>
      <c r="AG1575" t="s">
        <v>71</v>
      </c>
      <c r="AH1575" s="28" t="e">
        <f ca="1">[1]!DXLOOKUP(Worksheet!AF1575,Sales[[#This Row],[State]],Sales[[#This Row],[Total Sales]])</f>
        <v>#NAME?</v>
      </c>
    </row>
    <row r="1576" spans="31:34" x14ac:dyDescent="0.25">
      <c r="AE1576" t="s">
        <v>31</v>
      </c>
      <c r="AF1576" t="s">
        <v>70</v>
      </c>
      <c r="AG1576" t="s">
        <v>71</v>
      </c>
      <c r="AH1576" s="28" t="e">
        <f ca="1">[1]!DXLOOKUP(Worksheet!AF1576,Sales[[#This Row],[State]],Sales[[#This Row],[Total Sales]])</f>
        <v>#NAME?</v>
      </c>
    </row>
    <row r="1577" spans="31:34" x14ac:dyDescent="0.25">
      <c r="AE1577" t="s">
        <v>31</v>
      </c>
      <c r="AF1577" t="s">
        <v>70</v>
      </c>
      <c r="AG1577" t="s">
        <v>71</v>
      </c>
      <c r="AH1577" s="28" t="e">
        <f ca="1">[1]!DXLOOKUP(Worksheet!AF1577,Sales[[#This Row],[State]],Sales[[#This Row],[Total Sales]])</f>
        <v>#NAME?</v>
      </c>
    </row>
    <row r="1578" spans="31:34" x14ac:dyDescent="0.25">
      <c r="AE1578" t="s">
        <v>31</v>
      </c>
      <c r="AF1578" t="s">
        <v>70</v>
      </c>
      <c r="AG1578" t="s">
        <v>71</v>
      </c>
      <c r="AH1578" s="28" t="e">
        <f ca="1">[1]!DXLOOKUP(Worksheet!AF1578,Sales[[#This Row],[State]],Sales[[#This Row],[Total Sales]])</f>
        <v>#NAME?</v>
      </c>
    </row>
    <row r="1579" spans="31:34" x14ac:dyDescent="0.25">
      <c r="AE1579" t="s">
        <v>31</v>
      </c>
      <c r="AF1579" t="s">
        <v>70</v>
      </c>
      <c r="AG1579" t="s">
        <v>71</v>
      </c>
      <c r="AH1579" s="28" t="e">
        <f ca="1">[1]!DXLOOKUP(Worksheet!AF1579,Sales[[#This Row],[State]],Sales[[#This Row],[Total Sales]])</f>
        <v>#NAME?</v>
      </c>
    </row>
    <row r="1580" spans="31:34" x14ac:dyDescent="0.25">
      <c r="AE1580" t="s">
        <v>31</v>
      </c>
      <c r="AF1580" t="s">
        <v>70</v>
      </c>
      <c r="AG1580" t="s">
        <v>71</v>
      </c>
      <c r="AH1580" s="28" t="e">
        <f ca="1">[1]!DXLOOKUP(Worksheet!AF1580,Sales[[#This Row],[State]],Sales[[#This Row],[Total Sales]])</f>
        <v>#NAME?</v>
      </c>
    </row>
    <row r="1581" spans="31:34" x14ac:dyDescent="0.25">
      <c r="AE1581" t="s">
        <v>31</v>
      </c>
      <c r="AF1581" t="s">
        <v>70</v>
      </c>
      <c r="AG1581" t="s">
        <v>71</v>
      </c>
      <c r="AH1581" s="28" t="e">
        <f ca="1">[1]!DXLOOKUP(Worksheet!AF1581,Sales[[#This Row],[State]],Sales[[#This Row],[Total Sales]])</f>
        <v>#NAME?</v>
      </c>
    </row>
    <row r="1582" spans="31:34" x14ac:dyDescent="0.25">
      <c r="AE1582" t="s">
        <v>31</v>
      </c>
      <c r="AF1582" t="s">
        <v>70</v>
      </c>
      <c r="AG1582" t="s">
        <v>71</v>
      </c>
      <c r="AH1582" s="28" t="e">
        <f ca="1">[1]!DXLOOKUP(Worksheet!AF1582,Sales[[#This Row],[State]],Sales[[#This Row],[Total Sales]])</f>
        <v>#NAME?</v>
      </c>
    </row>
    <row r="1583" spans="31:34" x14ac:dyDescent="0.25">
      <c r="AE1583" t="s">
        <v>31</v>
      </c>
      <c r="AF1583" t="s">
        <v>70</v>
      </c>
      <c r="AG1583" t="s">
        <v>71</v>
      </c>
      <c r="AH1583" s="28" t="e">
        <f ca="1">[1]!DXLOOKUP(Worksheet!AF1583,Sales[[#This Row],[State]],Sales[[#This Row],[Total Sales]])</f>
        <v>#NAME?</v>
      </c>
    </row>
    <row r="1584" spans="31:34" x14ac:dyDescent="0.25">
      <c r="AE1584" t="s">
        <v>31</v>
      </c>
      <c r="AF1584" t="s">
        <v>70</v>
      </c>
      <c r="AG1584" t="s">
        <v>71</v>
      </c>
      <c r="AH1584" s="28" t="e">
        <f ca="1">[1]!DXLOOKUP(Worksheet!AF1584,Sales[[#This Row],[State]],Sales[[#This Row],[Total Sales]])</f>
        <v>#NAME?</v>
      </c>
    </row>
    <row r="1585" spans="31:34" x14ac:dyDescent="0.25">
      <c r="AE1585" t="s">
        <v>31</v>
      </c>
      <c r="AF1585" t="s">
        <v>70</v>
      </c>
      <c r="AG1585" t="s">
        <v>71</v>
      </c>
      <c r="AH1585" s="28" t="e">
        <f ca="1">[1]!DXLOOKUP(Worksheet!AF1585,Sales[[#This Row],[State]],Sales[[#This Row],[Total Sales]])</f>
        <v>#NAME?</v>
      </c>
    </row>
    <row r="1586" spans="31:34" x14ac:dyDescent="0.25">
      <c r="AE1586" t="s">
        <v>48</v>
      </c>
      <c r="AF1586" t="s">
        <v>72</v>
      </c>
      <c r="AG1586" t="s">
        <v>73</v>
      </c>
      <c r="AH1586" s="28" t="e">
        <f ca="1">[1]!DXLOOKUP(Worksheet!AF1586,Sales[[#This Row],[State]],Sales[[#This Row],[Total Sales]])</f>
        <v>#NAME?</v>
      </c>
    </row>
    <row r="1587" spans="31:34" x14ac:dyDescent="0.25">
      <c r="AE1587" t="s">
        <v>48</v>
      </c>
      <c r="AF1587" t="s">
        <v>72</v>
      </c>
      <c r="AG1587" t="s">
        <v>73</v>
      </c>
      <c r="AH1587" s="28" t="e">
        <f ca="1">[1]!DXLOOKUP(Worksheet!AF1587,Sales[[#This Row],[State]],Sales[[#This Row],[Total Sales]])</f>
        <v>#NAME?</v>
      </c>
    </row>
    <row r="1588" spans="31:34" x14ac:dyDescent="0.25">
      <c r="AE1588" t="s">
        <v>48</v>
      </c>
      <c r="AF1588" t="s">
        <v>72</v>
      </c>
      <c r="AG1588" t="s">
        <v>73</v>
      </c>
      <c r="AH1588" s="28" t="e">
        <f ca="1">[1]!DXLOOKUP(Worksheet!AF1588,Sales[[#This Row],[State]],Sales[[#This Row],[Total Sales]])</f>
        <v>#NAME?</v>
      </c>
    </row>
    <row r="1589" spans="31:34" x14ac:dyDescent="0.25">
      <c r="AE1589" t="s">
        <v>48</v>
      </c>
      <c r="AF1589" t="s">
        <v>72</v>
      </c>
      <c r="AG1589" t="s">
        <v>73</v>
      </c>
      <c r="AH1589" s="28" t="e">
        <f ca="1">[1]!DXLOOKUP(Worksheet!AF1589,Sales[[#This Row],[State]],Sales[[#This Row],[Total Sales]])</f>
        <v>#NAME?</v>
      </c>
    </row>
    <row r="1590" spans="31:34" x14ac:dyDescent="0.25">
      <c r="AE1590" t="s">
        <v>48</v>
      </c>
      <c r="AF1590" t="s">
        <v>72</v>
      </c>
      <c r="AG1590" t="s">
        <v>73</v>
      </c>
      <c r="AH1590" s="28" t="e">
        <f ca="1">[1]!DXLOOKUP(Worksheet!AF1590,Sales[[#This Row],[State]],Sales[[#This Row],[Total Sales]])</f>
        <v>#NAME?</v>
      </c>
    </row>
    <row r="1591" spans="31:34" x14ac:dyDescent="0.25">
      <c r="AE1591" t="s">
        <v>48</v>
      </c>
      <c r="AF1591" t="s">
        <v>72</v>
      </c>
      <c r="AG1591" t="s">
        <v>73</v>
      </c>
      <c r="AH1591" s="28" t="e">
        <f ca="1">[1]!DXLOOKUP(Worksheet!AF1591,Sales[[#This Row],[State]],Sales[[#This Row],[Total Sales]])</f>
        <v>#NAME?</v>
      </c>
    </row>
    <row r="1592" spans="31:34" x14ac:dyDescent="0.25">
      <c r="AE1592" t="s">
        <v>48</v>
      </c>
      <c r="AF1592" t="s">
        <v>72</v>
      </c>
      <c r="AG1592" t="s">
        <v>73</v>
      </c>
      <c r="AH1592" s="28" t="e">
        <f ca="1">[1]!DXLOOKUP(Worksheet!AF1592,Sales[[#This Row],[State]],Sales[[#This Row],[Total Sales]])</f>
        <v>#NAME?</v>
      </c>
    </row>
    <row r="1593" spans="31:34" x14ac:dyDescent="0.25">
      <c r="AE1593" t="s">
        <v>48</v>
      </c>
      <c r="AF1593" t="s">
        <v>72</v>
      </c>
      <c r="AG1593" t="s">
        <v>73</v>
      </c>
      <c r="AH1593" s="28" t="e">
        <f ca="1">[1]!DXLOOKUP(Worksheet!AF1593,Sales[[#This Row],[State]],Sales[[#This Row],[Total Sales]])</f>
        <v>#NAME?</v>
      </c>
    </row>
    <row r="1594" spans="31:34" x14ac:dyDescent="0.25">
      <c r="AE1594" t="s">
        <v>48</v>
      </c>
      <c r="AF1594" t="s">
        <v>72</v>
      </c>
      <c r="AG1594" t="s">
        <v>73</v>
      </c>
      <c r="AH1594" s="28" t="e">
        <f ca="1">[1]!DXLOOKUP(Worksheet!AF1594,Sales[[#This Row],[State]],Sales[[#This Row],[Total Sales]])</f>
        <v>#NAME?</v>
      </c>
    </row>
    <row r="1595" spans="31:34" x14ac:dyDescent="0.25">
      <c r="AE1595" t="s">
        <v>48</v>
      </c>
      <c r="AF1595" t="s">
        <v>72</v>
      </c>
      <c r="AG1595" t="s">
        <v>73</v>
      </c>
      <c r="AH1595" s="28" t="e">
        <f ca="1">[1]!DXLOOKUP(Worksheet!AF1595,Sales[[#This Row],[State]],Sales[[#This Row],[Total Sales]])</f>
        <v>#NAME?</v>
      </c>
    </row>
    <row r="1596" spans="31:34" x14ac:dyDescent="0.25">
      <c r="AE1596" t="s">
        <v>48</v>
      </c>
      <c r="AF1596" t="s">
        <v>72</v>
      </c>
      <c r="AG1596" t="s">
        <v>73</v>
      </c>
      <c r="AH1596" s="28" t="e">
        <f ca="1">[1]!DXLOOKUP(Worksheet!AF1596,Sales[[#This Row],[State]],Sales[[#This Row],[Total Sales]])</f>
        <v>#NAME?</v>
      </c>
    </row>
    <row r="1597" spans="31:34" x14ac:dyDescent="0.25">
      <c r="AE1597" t="s">
        <v>48</v>
      </c>
      <c r="AF1597" t="s">
        <v>72</v>
      </c>
      <c r="AG1597" t="s">
        <v>73</v>
      </c>
      <c r="AH1597" s="28" t="e">
        <f ca="1">[1]!DXLOOKUP(Worksheet!AF1597,Sales[[#This Row],[State]],Sales[[#This Row],[Total Sales]])</f>
        <v>#NAME?</v>
      </c>
    </row>
    <row r="1598" spans="31:34" x14ac:dyDescent="0.25">
      <c r="AE1598" t="s">
        <v>48</v>
      </c>
      <c r="AF1598" t="s">
        <v>72</v>
      </c>
      <c r="AG1598" t="s">
        <v>73</v>
      </c>
      <c r="AH1598" s="28" t="e">
        <f ca="1">[1]!DXLOOKUP(Worksheet!AF1598,Sales[[#This Row],[State]],Sales[[#This Row],[Total Sales]])</f>
        <v>#NAME?</v>
      </c>
    </row>
    <row r="1599" spans="31:34" x14ac:dyDescent="0.25">
      <c r="AE1599" t="s">
        <v>48</v>
      </c>
      <c r="AF1599" t="s">
        <v>72</v>
      </c>
      <c r="AG1599" t="s">
        <v>73</v>
      </c>
      <c r="AH1599" s="28" t="e">
        <f ca="1">[1]!DXLOOKUP(Worksheet!AF1599,Sales[[#This Row],[State]],Sales[[#This Row],[Total Sales]])</f>
        <v>#NAME?</v>
      </c>
    </row>
    <row r="1600" spans="31:34" x14ac:dyDescent="0.25">
      <c r="AE1600" t="s">
        <v>48</v>
      </c>
      <c r="AF1600" t="s">
        <v>72</v>
      </c>
      <c r="AG1600" t="s">
        <v>73</v>
      </c>
      <c r="AH1600" s="28" t="e">
        <f ca="1">[1]!DXLOOKUP(Worksheet!AF1600,Sales[[#This Row],[State]],Sales[[#This Row],[Total Sales]])</f>
        <v>#NAME?</v>
      </c>
    </row>
    <row r="1601" spans="31:34" x14ac:dyDescent="0.25">
      <c r="AE1601" t="s">
        <v>48</v>
      </c>
      <c r="AF1601" t="s">
        <v>72</v>
      </c>
      <c r="AG1601" t="s">
        <v>73</v>
      </c>
      <c r="AH1601" s="28" t="e">
        <f ca="1">[1]!DXLOOKUP(Worksheet!AF1601,Sales[[#This Row],[State]],Sales[[#This Row],[Total Sales]])</f>
        <v>#NAME?</v>
      </c>
    </row>
    <row r="1602" spans="31:34" x14ac:dyDescent="0.25">
      <c r="AE1602" t="s">
        <v>48</v>
      </c>
      <c r="AF1602" t="s">
        <v>72</v>
      </c>
      <c r="AG1602" t="s">
        <v>73</v>
      </c>
      <c r="AH1602" s="28" t="e">
        <f ca="1">[1]!DXLOOKUP(Worksheet!AF1602,Sales[[#This Row],[State]],Sales[[#This Row],[Total Sales]])</f>
        <v>#NAME?</v>
      </c>
    </row>
    <row r="1603" spans="31:34" x14ac:dyDescent="0.25">
      <c r="AE1603" t="s">
        <v>48</v>
      </c>
      <c r="AF1603" t="s">
        <v>72</v>
      </c>
      <c r="AG1603" t="s">
        <v>73</v>
      </c>
      <c r="AH1603" s="28" t="e">
        <f ca="1">[1]!DXLOOKUP(Worksheet!AF1603,Sales[[#This Row],[State]],Sales[[#This Row],[Total Sales]])</f>
        <v>#NAME?</v>
      </c>
    </row>
    <row r="1604" spans="31:34" x14ac:dyDescent="0.25">
      <c r="AE1604" t="s">
        <v>48</v>
      </c>
      <c r="AF1604" t="s">
        <v>72</v>
      </c>
      <c r="AG1604" t="s">
        <v>73</v>
      </c>
      <c r="AH1604" s="28" t="e">
        <f ca="1">[1]!DXLOOKUP(Worksheet!AF1604,Sales[[#This Row],[State]],Sales[[#This Row],[Total Sales]])</f>
        <v>#NAME?</v>
      </c>
    </row>
    <row r="1605" spans="31:34" x14ac:dyDescent="0.25">
      <c r="AE1605" t="s">
        <v>48</v>
      </c>
      <c r="AF1605" t="s">
        <v>72</v>
      </c>
      <c r="AG1605" t="s">
        <v>73</v>
      </c>
      <c r="AH1605" s="28" t="e">
        <f ca="1">[1]!DXLOOKUP(Worksheet!AF1605,Sales[[#This Row],[State]],Sales[[#This Row],[Total Sales]])</f>
        <v>#NAME?</v>
      </c>
    </row>
    <row r="1606" spans="31:34" x14ac:dyDescent="0.25">
      <c r="AE1606" t="s">
        <v>48</v>
      </c>
      <c r="AF1606" t="s">
        <v>72</v>
      </c>
      <c r="AG1606" t="s">
        <v>73</v>
      </c>
      <c r="AH1606" s="28" t="e">
        <f ca="1">[1]!DXLOOKUP(Worksheet!AF1606,Sales[[#This Row],[State]],Sales[[#This Row],[Total Sales]])</f>
        <v>#NAME?</v>
      </c>
    </row>
    <row r="1607" spans="31:34" x14ac:dyDescent="0.25">
      <c r="AE1607" t="s">
        <v>48</v>
      </c>
      <c r="AF1607" t="s">
        <v>72</v>
      </c>
      <c r="AG1607" t="s">
        <v>73</v>
      </c>
      <c r="AH1607" s="28" t="e">
        <f ca="1">[1]!DXLOOKUP(Worksheet!AF1607,Sales[[#This Row],[State]],Sales[[#This Row],[Total Sales]])</f>
        <v>#NAME?</v>
      </c>
    </row>
    <row r="1608" spans="31:34" x14ac:dyDescent="0.25">
      <c r="AE1608" t="s">
        <v>48</v>
      </c>
      <c r="AF1608" t="s">
        <v>72</v>
      </c>
      <c r="AG1608" t="s">
        <v>73</v>
      </c>
      <c r="AH1608" s="28" t="e">
        <f ca="1">[1]!DXLOOKUP(Worksheet!AF1608,Sales[[#This Row],[State]],Sales[[#This Row],[Total Sales]])</f>
        <v>#NAME?</v>
      </c>
    </row>
    <row r="1609" spans="31:34" x14ac:dyDescent="0.25">
      <c r="AE1609" t="s">
        <v>48</v>
      </c>
      <c r="AF1609" t="s">
        <v>72</v>
      </c>
      <c r="AG1609" t="s">
        <v>73</v>
      </c>
      <c r="AH1609" s="28" t="e">
        <f ca="1">[1]!DXLOOKUP(Worksheet!AF1609,Sales[[#This Row],[State]],Sales[[#This Row],[Total Sales]])</f>
        <v>#NAME?</v>
      </c>
    </row>
    <row r="1610" spans="31:34" x14ac:dyDescent="0.25">
      <c r="AE1610" t="s">
        <v>48</v>
      </c>
      <c r="AF1610" t="s">
        <v>72</v>
      </c>
      <c r="AG1610" t="s">
        <v>73</v>
      </c>
      <c r="AH1610" s="28" t="e">
        <f ca="1">[1]!DXLOOKUP(Worksheet!AF1610,Sales[[#This Row],[State]],Sales[[#This Row],[Total Sales]])</f>
        <v>#NAME?</v>
      </c>
    </row>
    <row r="1611" spans="31:34" x14ac:dyDescent="0.25">
      <c r="AE1611" t="s">
        <v>48</v>
      </c>
      <c r="AF1611" t="s">
        <v>72</v>
      </c>
      <c r="AG1611" t="s">
        <v>73</v>
      </c>
      <c r="AH1611" s="28" t="e">
        <f ca="1">[1]!DXLOOKUP(Worksheet!AF1611,Sales[[#This Row],[State]],Sales[[#This Row],[Total Sales]])</f>
        <v>#NAME?</v>
      </c>
    </row>
    <row r="1612" spans="31:34" x14ac:dyDescent="0.25">
      <c r="AE1612" t="s">
        <v>48</v>
      </c>
      <c r="AF1612" t="s">
        <v>72</v>
      </c>
      <c r="AG1612" t="s">
        <v>73</v>
      </c>
      <c r="AH1612" s="28" t="e">
        <f ca="1">[1]!DXLOOKUP(Worksheet!AF1612,Sales[[#This Row],[State]],Sales[[#This Row],[Total Sales]])</f>
        <v>#NAME?</v>
      </c>
    </row>
    <row r="1613" spans="31:34" x14ac:dyDescent="0.25">
      <c r="AE1613" t="s">
        <v>48</v>
      </c>
      <c r="AF1613" t="s">
        <v>72</v>
      </c>
      <c r="AG1613" t="s">
        <v>73</v>
      </c>
      <c r="AH1613" s="28" t="e">
        <f ca="1">[1]!DXLOOKUP(Worksheet!AF1613,Sales[[#This Row],[State]],Sales[[#This Row],[Total Sales]])</f>
        <v>#NAME?</v>
      </c>
    </row>
    <row r="1614" spans="31:34" x14ac:dyDescent="0.25">
      <c r="AE1614" t="s">
        <v>48</v>
      </c>
      <c r="AF1614" t="s">
        <v>72</v>
      </c>
      <c r="AG1614" t="s">
        <v>73</v>
      </c>
      <c r="AH1614" s="28" t="e">
        <f ca="1">[1]!DXLOOKUP(Worksheet!AF1614,Sales[[#This Row],[State]],Sales[[#This Row],[Total Sales]])</f>
        <v>#NAME?</v>
      </c>
    </row>
    <row r="1615" spans="31:34" x14ac:dyDescent="0.25">
      <c r="AE1615" t="s">
        <v>48</v>
      </c>
      <c r="AF1615" t="s">
        <v>72</v>
      </c>
      <c r="AG1615" t="s">
        <v>73</v>
      </c>
      <c r="AH1615" s="28" t="e">
        <f ca="1">[1]!DXLOOKUP(Worksheet!AF1615,Sales[[#This Row],[State]],Sales[[#This Row],[Total Sales]])</f>
        <v>#NAME?</v>
      </c>
    </row>
    <row r="1616" spans="31:34" x14ac:dyDescent="0.25">
      <c r="AE1616" t="s">
        <v>48</v>
      </c>
      <c r="AF1616" t="s">
        <v>72</v>
      </c>
      <c r="AG1616" t="s">
        <v>73</v>
      </c>
      <c r="AH1616" s="28" t="e">
        <f ca="1">[1]!DXLOOKUP(Worksheet!AF1616,Sales[[#This Row],[State]],Sales[[#This Row],[Total Sales]])</f>
        <v>#NAME?</v>
      </c>
    </row>
    <row r="1617" spans="31:34" x14ac:dyDescent="0.25">
      <c r="AE1617" t="s">
        <v>48</v>
      </c>
      <c r="AF1617" t="s">
        <v>72</v>
      </c>
      <c r="AG1617" t="s">
        <v>73</v>
      </c>
      <c r="AH1617" s="28" t="e">
        <f ca="1">[1]!DXLOOKUP(Worksheet!AF1617,Sales[[#This Row],[State]],Sales[[#This Row],[Total Sales]])</f>
        <v>#NAME?</v>
      </c>
    </row>
    <row r="1618" spans="31:34" x14ac:dyDescent="0.25">
      <c r="AE1618" t="s">
        <v>48</v>
      </c>
      <c r="AF1618" t="s">
        <v>72</v>
      </c>
      <c r="AG1618" t="s">
        <v>73</v>
      </c>
      <c r="AH1618" s="28" t="e">
        <f ca="1">[1]!DXLOOKUP(Worksheet!AF1618,Sales[[#This Row],[State]],Sales[[#This Row],[Total Sales]])</f>
        <v>#NAME?</v>
      </c>
    </row>
    <row r="1619" spans="31:34" x14ac:dyDescent="0.25">
      <c r="AE1619" t="s">
        <v>48</v>
      </c>
      <c r="AF1619" t="s">
        <v>72</v>
      </c>
      <c r="AG1619" t="s">
        <v>73</v>
      </c>
      <c r="AH1619" s="28" t="e">
        <f ca="1">[1]!DXLOOKUP(Worksheet!AF1619,Sales[[#This Row],[State]],Sales[[#This Row],[Total Sales]])</f>
        <v>#NAME?</v>
      </c>
    </row>
    <row r="1620" spans="31:34" x14ac:dyDescent="0.25">
      <c r="AE1620" t="s">
        <v>48</v>
      </c>
      <c r="AF1620" t="s">
        <v>72</v>
      </c>
      <c r="AG1620" t="s">
        <v>73</v>
      </c>
      <c r="AH1620" s="28" t="e">
        <f ca="1">[1]!DXLOOKUP(Worksheet!AF1620,Sales[[#This Row],[State]],Sales[[#This Row],[Total Sales]])</f>
        <v>#NAME?</v>
      </c>
    </row>
    <row r="1621" spans="31:34" x14ac:dyDescent="0.25">
      <c r="AE1621" t="s">
        <v>48</v>
      </c>
      <c r="AF1621" t="s">
        <v>72</v>
      </c>
      <c r="AG1621" t="s">
        <v>73</v>
      </c>
      <c r="AH1621" s="28" t="e">
        <f ca="1">[1]!DXLOOKUP(Worksheet!AF1621,Sales[[#This Row],[State]],Sales[[#This Row],[Total Sales]])</f>
        <v>#NAME?</v>
      </c>
    </row>
    <row r="1622" spans="31:34" x14ac:dyDescent="0.25">
      <c r="AE1622" t="s">
        <v>48</v>
      </c>
      <c r="AF1622" t="s">
        <v>72</v>
      </c>
      <c r="AG1622" t="s">
        <v>73</v>
      </c>
      <c r="AH1622" s="28" t="e">
        <f ca="1">[1]!DXLOOKUP(Worksheet!AF1622,Sales[[#This Row],[State]],Sales[[#This Row],[Total Sales]])</f>
        <v>#NAME?</v>
      </c>
    </row>
    <row r="1623" spans="31:34" x14ac:dyDescent="0.25">
      <c r="AE1623" t="s">
        <v>48</v>
      </c>
      <c r="AF1623" t="s">
        <v>72</v>
      </c>
      <c r="AG1623" t="s">
        <v>73</v>
      </c>
      <c r="AH1623" s="28" t="e">
        <f ca="1">[1]!DXLOOKUP(Worksheet!AF1623,Sales[[#This Row],[State]],Sales[[#This Row],[Total Sales]])</f>
        <v>#NAME?</v>
      </c>
    </row>
    <row r="1624" spans="31:34" x14ac:dyDescent="0.25">
      <c r="AE1624" t="s">
        <v>48</v>
      </c>
      <c r="AF1624" t="s">
        <v>72</v>
      </c>
      <c r="AG1624" t="s">
        <v>73</v>
      </c>
      <c r="AH1624" s="28" t="e">
        <f ca="1">[1]!DXLOOKUP(Worksheet!AF1624,Sales[[#This Row],[State]],Sales[[#This Row],[Total Sales]])</f>
        <v>#NAME?</v>
      </c>
    </row>
    <row r="1625" spans="31:34" x14ac:dyDescent="0.25">
      <c r="AE1625" t="s">
        <v>48</v>
      </c>
      <c r="AF1625" t="s">
        <v>72</v>
      </c>
      <c r="AG1625" t="s">
        <v>73</v>
      </c>
      <c r="AH1625" s="28" t="e">
        <f ca="1">[1]!DXLOOKUP(Worksheet!AF1625,Sales[[#This Row],[State]],Sales[[#This Row],[Total Sales]])</f>
        <v>#NAME?</v>
      </c>
    </row>
    <row r="1626" spans="31:34" x14ac:dyDescent="0.25">
      <c r="AE1626" t="s">
        <v>48</v>
      </c>
      <c r="AF1626" t="s">
        <v>72</v>
      </c>
      <c r="AG1626" t="s">
        <v>73</v>
      </c>
      <c r="AH1626" s="28" t="e">
        <f ca="1">[1]!DXLOOKUP(Worksheet!AF1626,Sales[[#This Row],[State]],Sales[[#This Row],[Total Sales]])</f>
        <v>#NAME?</v>
      </c>
    </row>
    <row r="1627" spans="31:34" x14ac:dyDescent="0.25">
      <c r="AE1627" t="s">
        <v>48</v>
      </c>
      <c r="AF1627" t="s">
        <v>72</v>
      </c>
      <c r="AG1627" t="s">
        <v>73</v>
      </c>
      <c r="AH1627" s="28" t="e">
        <f ca="1">[1]!DXLOOKUP(Worksheet!AF1627,Sales[[#This Row],[State]],Sales[[#This Row],[Total Sales]])</f>
        <v>#NAME?</v>
      </c>
    </row>
    <row r="1628" spans="31:34" x14ac:dyDescent="0.25">
      <c r="AE1628" t="s">
        <v>48</v>
      </c>
      <c r="AF1628" t="s">
        <v>72</v>
      </c>
      <c r="AG1628" t="s">
        <v>73</v>
      </c>
      <c r="AH1628" s="28" t="e">
        <f ca="1">[1]!DXLOOKUP(Worksheet!AF1628,Sales[[#This Row],[State]],Sales[[#This Row],[Total Sales]])</f>
        <v>#NAME?</v>
      </c>
    </row>
    <row r="1629" spans="31:34" x14ac:dyDescent="0.25">
      <c r="AE1629" t="s">
        <v>48</v>
      </c>
      <c r="AF1629" t="s">
        <v>72</v>
      </c>
      <c r="AG1629" t="s">
        <v>73</v>
      </c>
      <c r="AH1629" s="28" t="e">
        <f ca="1">[1]!DXLOOKUP(Worksheet!AF1629,Sales[[#This Row],[State]],Sales[[#This Row],[Total Sales]])</f>
        <v>#NAME?</v>
      </c>
    </row>
    <row r="1630" spans="31:34" x14ac:dyDescent="0.25">
      <c r="AE1630" t="s">
        <v>48</v>
      </c>
      <c r="AF1630" t="s">
        <v>72</v>
      </c>
      <c r="AG1630" t="s">
        <v>73</v>
      </c>
      <c r="AH1630" s="28" t="e">
        <f ca="1">[1]!DXLOOKUP(Worksheet!AF1630,Sales[[#This Row],[State]],Sales[[#This Row],[Total Sales]])</f>
        <v>#NAME?</v>
      </c>
    </row>
    <row r="1631" spans="31:34" x14ac:dyDescent="0.25">
      <c r="AE1631" t="s">
        <v>48</v>
      </c>
      <c r="AF1631" t="s">
        <v>72</v>
      </c>
      <c r="AG1631" t="s">
        <v>73</v>
      </c>
      <c r="AH1631" s="28" t="e">
        <f ca="1">[1]!DXLOOKUP(Worksheet!AF1631,Sales[[#This Row],[State]],Sales[[#This Row],[Total Sales]])</f>
        <v>#NAME?</v>
      </c>
    </row>
    <row r="1632" spans="31:34" x14ac:dyDescent="0.25">
      <c r="AE1632" t="s">
        <v>48</v>
      </c>
      <c r="AF1632" t="s">
        <v>72</v>
      </c>
      <c r="AG1632" t="s">
        <v>73</v>
      </c>
      <c r="AH1632" s="28" t="e">
        <f ca="1">[1]!DXLOOKUP(Worksheet!AF1632,Sales[[#This Row],[State]],Sales[[#This Row],[Total Sales]])</f>
        <v>#NAME?</v>
      </c>
    </row>
    <row r="1633" spans="31:34" x14ac:dyDescent="0.25">
      <c r="AE1633" t="s">
        <v>48</v>
      </c>
      <c r="AF1633" t="s">
        <v>72</v>
      </c>
      <c r="AG1633" t="s">
        <v>73</v>
      </c>
      <c r="AH1633" s="28" t="e">
        <f ca="1">[1]!DXLOOKUP(Worksheet!AF1633,Sales[[#This Row],[State]],Sales[[#This Row],[Total Sales]])</f>
        <v>#NAME?</v>
      </c>
    </row>
    <row r="1634" spans="31:34" x14ac:dyDescent="0.25">
      <c r="AE1634" t="s">
        <v>48</v>
      </c>
      <c r="AF1634" t="s">
        <v>72</v>
      </c>
      <c r="AG1634" t="s">
        <v>73</v>
      </c>
      <c r="AH1634" s="28" t="e">
        <f ca="1">[1]!DXLOOKUP(Worksheet!AF1634,Sales[[#This Row],[State]],Sales[[#This Row],[Total Sales]])</f>
        <v>#NAME?</v>
      </c>
    </row>
    <row r="1635" spans="31:34" x14ac:dyDescent="0.25">
      <c r="AE1635" t="s">
        <v>48</v>
      </c>
      <c r="AF1635" t="s">
        <v>72</v>
      </c>
      <c r="AG1635" t="s">
        <v>73</v>
      </c>
      <c r="AH1635" s="28" t="e">
        <f ca="1">[1]!DXLOOKUP(Worksheet!AF1635,Sales[[#This Row],[State]],Sales[[#This Row],[Total Sales]])</f>
        <v>#NAME?</v>
      </c>
    </row>
    <row r="1636" spans="31:34" x14ac:dyDescent="0.25">
      <c r="AE1636" t="s">
        <v>48</v>
      </c>
      <c r="AF1636" t="s">
        <v>72</v>
      </c>
      <c r="AG1636" t="s">
        <v>73</v>
      </c>
      <c r="AH1636" s="28" t="e">
        <f ca="1">[1]!DXLOOKUP(Worksheet!AF1636,Sales[[#This Row],[State]],Sales[[#This Row],[Total Sales]])</f>
        <v>#NAME?</v>
      </c>
    </row>
    <row r="1637" spans="31:34" x14ac:dyDescent="0.25">
      <c r="AE1637" t="s">
        <v>48</v>
      </c>
      <c r="AF1637" t="s">
        <v>72</v>
      </c>
      <c r="AG1637" t="s">
        <v>73</v>
      </c>
      <c r="AH1637" s="28" t="e">
        <f ca="1">[1]!DXLOOKUP(Worksheet!AF1637,Sales[[#This Row],[State]],Sales[[#This Row],[Total Sales]])</f>
        <v>#NAME?</v>
      </c>
    </row>
    <row r="1638" spans="31:34" x14ac:dyDescent="0.25">
      <c r="AE1638" t="s">
        <v>48</v>
      </c>
      <c r="AF1638" t="s">
        <v>72</v>
      </c>
      <c r="AG1638" t="s">
        <v>73</v>
      </c>
      <c r="AH1638" s="28" t="e">
        <f ca="1">[1]!DXLOOKUP(Worksheet!AF1638,Sales[[#This Row],[State]],Sales[[#This Row],[Total Sales]])</f>
        <v>#NAME?</v>
      </c>
    </row>
    <row r="1639" spans="31:34" x14ac:dyDescent="0.25">
      <c r="AE1639" t="s">
        <v>48</v>
      </c>
      <c r="AF1639" t="s">
        <v>72</v>
      </c>
      <c r="AG1639" t="s">
        <v>73</v>
      </c>
      <c r="AH1639" s="28" t="e">
        <f ca="1">[1]!DXLOOKUP(Worksheet!AF1639,Sales[[#This Row],[State]],Sales[[#This Row],[Total Sales]])</f>
        <v>#NAME?</v>
      </c>
    </row>
    <row r="1640" spans="31:34" x14ac:dyDescent="0.25">
      <c r="AE1640" t="s">
        <v>48</v>
      </c>
      <c r="AF1640" t="s">
        <v>72</v>
      </c>
      <c r="AG1640" t="s">
        <v>73</v>
      </c>
      <c r="AH1640" s="28" t="e">
        <f ca="1">[1]!DXLOOKUP(Worksheet!AF1640,Sales[[#This Row],[State]],Sales[[#This Row],[Total Sales]])</f>
        <v>#NAME?</v>
      </c>
    </row>
    <row r="1641" spans="31:34" x14ac:dyDescent="0.25">
      <c r="AE1641" t="s">
        <v>48</v>
      </c>
      <c r="AF1641" t="s">
        <v>72</v>
      </c>
      <c r="AG1641" t="s">
        <v>73</v>
      </c>
      <c r="AH1641" s="28" t="e">
        <f ca="1">[1]!DXLOOKUP(Worksheet!AF1641,Sales[[#This Row],[State]],Sales[[#This Row],[Total Sales]])</f>
        <v>#NAME?</v>
      </c>
    </row>
    <row r="1642" spans="31:34" x14ac:dyDescent="0.25">
      <c r="AE1642" t="s">
        <v>48</v>
      </c>
      <c r="AF1642" t="s">
        <v>72</v>
      </c>
      <c r="AG1642" t="s">
        <v>73</v>
      </c>
      <c r="AH1642" s="28" t="e">
        <f ca="1">[1]!DXLOOKUP(Worksheet!AF1642,Sales[[#This Row],[State]],Sales[[#This Row],[Total Sales]])</f>
        <v>#NAME?</v>
      </c>
    </row>
    <row r="1643" spans="31:34" x14ac:dyDescent="0.25">
      <c r="AE1643" t="s">
        <v>48</v>
      </c>
      <c r="AF1643" t="s">
        <v>72</v>
      </c>
      <c r="AG1643" t="s">
        <v>73</v>
      </c>
      <c r="AH1643" s="28" t="e">
        <f ca="1">[1]!DXLOOKUP(Worksheet!AF1643,Sales[[#This Row],[State]],Sales[[#This Row],[Total Sales]])</f>
        <v>#NAME?</v>
      </c>
    </row>
    <row r="1644" spans="31:34" x14ac:dyDescent="0.25">
      <c r="AE1644" t="s">
        <v>48</v>
      </c>
      <c r="AF1644" t="s">
        <v>72</v>
      </c>
      <c r="AG1644" t="s">
        <v>73</v>
      </c>
      <c r="AH1644" s="28" t="e">
        <f ca="1">[1]!DXLOOKUP(Worksheet!AF1644,Sales[[#This Row],[State]],Sales[[#This Row],[Total Sales]])</f>
        <v>#NAME?</v>
      </c>
    </row>
    <row r="1645" spans="31:34" x14ac:dyDescent="0.25">
      <c r="AE1645" t="s">
        <v>48</v>
      </c>
      <c r="AF1645" t="s">
        <v>72</v>
      </c>
      <c r="AG1645" t="s">
        <v>73</v>
      </c>
      <c r="AH1645" s="28" t="e">
        <f ca="1">[1]!DXLOOKUP(Worksheet!AF1645,Sales[[#This Row],[State]],Sales[[#This Row],[Total Sales]])</f>
        <v>#NAME?</v>
      </c>
    </row>
    <row r="1646" spans="31:34" x14ac:dyDescent="0.25">
      <c r="AE1646" t="s">
        <v>48</v>
      </c>
      <c r="AF1646" t="s">
        <v>72</v>
      </c>
      <c r="AG1646" t="s">
        <v>73</v>
      </c>
      <c r="AH1646" s="28" t="e">
        <f ca="1">[1]!DXLOOKUP(Worksheet!AF1646,Sales[[#This Row],[State]],Sales[[#This Row],[Total Sales]])</f>
        <v>#NAME?</v>
      </c>
    </row>
    <row r="1647" spans="31:34" x14ac:dyDescent="0.25">
      <c r="AE1647" t="s">
        <v>48</v>
      </c>
      <c r="AF1647" t="s">
        <v>72</v>
      </c>
      <c r="AG1647" t="s">
        <v>73</v>
      </c>
      <c r="AH1647" s="28" t="e">
        <f ca="1">[1]!DXLOOKUP(Worksheet!AF1647,Sales[[#This Row],[State]],Sales[[#This Row],[Total Sales]])</f>
        <v>#NAME?</v>
      </c>
    </row>
    <row r="1648" spans="31:34" x14ac:dyDescent="0.25">
      <c r="AE1648" t="s">
        <v>48</v>
      </c>
      <c r="AF1648" t="s">
        <v>72</v>
      </c>
      <c r="AG1648" t="s">
        <v>73</v>
      </c>
      <c r="AH1648" s="28" t="e">
        <f ca="1">[1]!DXLOOKUP(Worksheet!AF1648,Sales[[#This Row],[State]],Sales[[#This Row],[Total Sales]])</f>
        <v>#NAME?</v>
      </c>
    </row>
    <row r="1649" spans="31:34" x14ac:dyDescent="0.25">
      <c r="AE1649" t="s">
        <v>48</v>
      </c>
      <c r="AF1649" t="s">
        <v>72</v>
      </c>
      <c r="AG1649" t="s">
        <v>73</v>
      </c>
      <c r="AH1649" s="28" t="e">
        <f ca="1">[1]!DXLOOKUP(Worksheet!AF1649,Sales[[#This Row],[State]],Sales[[#This Row],[Total Sales]])</f>
        <v>#NAME?</v>
      </c>
    </row>
    <row r="1650" spans="31:34" x14ac:dyDescent="0.25">
      <c r="AE1650" t="s">
        <v>48</v>
      </c>
      <c r="AF1650" t="s">
        <v>72</v>
      </c>
      <c r="AG1650" t="s">
        <v>73</v>
      </c>
      <c r="AH1650" s="28" t="e">
        <f ca="1">[1]!DXLOOKUP(Worksheet!AF1650,Sales[[#This Row],[State]],Sales[[#This Row],[Total Sales]])</f>
        <v>#NAME?</v>
      </c>
    </row>
    <row r="1651" spans="31:34" x14ac:dyDescent="0.25">
      <c r="AE1651" t="s">
        <v>48</v>
      </c>
      <c r="AF1651" t="s">
        <v>72</v>
      </c>
      <c r="AG1651" t="s">
        <v>73</v>
      </c>
      <c r="AH1651" s="28" t="e">
        <f ca="1">[1]!DXLOOKUP(Worksheet!AF1651,Sales[[#This Row],[State]],Sales[[#This Row],[Total Sales]])</f>
        <v>#NAME?</v>
      </c>
    </row>
    <row r="1652" spans="31:34" x14ac:dyDescent="0.25">
      <c r="AE1652" t="s">
        <v>48</v>
      </c>
      <c r="AF1652" t="s">
        <v>72</v>
      </c>
      <c r="AG1652" t="s">
        <v>73</v>
      </c>
      <c r="AH1652" s="28" t="e">
        <f ca="1">[1]!DXLOOKUP(Worksheet!AF1652,Sales[[#This Row],[State]],Sales[[#This Row],[Total Sales]])</f>
        <v>#NAME?</v>
      </c>
    </row>
    <row r="1653" spans="31:34" x14ac:dyDescent="0.25">
      <c r="AE1653" t="s">
        <v>48</v>
      </c>
      <c r="AF1653" t="s">
        <v>72</v>
      </c>
      <c r="AG1653" t="s">
        <v>73</v>
      </c>
      <c r="AH1653" s="28" t="e">
        <f ca="1">[1]!DXLOOKUP(Worksheet!AF1653,Sales[[#This Row],[State]],Sales[[#This Row],[Total Sales]])</f>
        <v>#NAME?</v>
      </c>
    </row>
    <row r="1654" spans="31:34" x14ac:dyDescent="0.25">
      <c r="AE1654" t="s">
        <v>48</v>
      </c>
      <c r="AF1654" t="s">
        <v>72</v>
      </c>
      <c r="AG1654" t="s">
        <v>73</v>
      </c>
      <c r="AH1654" s="28" t="e">
        <f ca="1">[1]!DXLOOKUP(Worksheet!AF1654,Sales[[#This Row],[State]],Sales[[#This Row],[Total Sales]])</f>
        <v>#NAME?</v>
      </c>
    </row>
    <row r="1655" spans="31:34" x14ac:dyDescent="0.25">
      <c r="AE1655" t="s">
        <v>48</v>
      </c>
      <c r="AF1655" t="s">
        <v>72</v>
      </c>
      <c r="AG1655" t="s">
        <v>73</v>
      </c>
      <c r="AH1655" s="28" t="e">
        <f ca="1">[1]!DXLOOKUP(Worksheet!AF1655,Sales[[#This Row],[State]],Sales[[#This Row],[Total Sales]])</f>
        <v>#NAME?</v>
      </c>
    </row>
    <row r="1656" spans="31:34" x14ac:dyDescent="0.25">
      <c r="AE1656" t="s">
        <v>48</v>
      </c>
      <c r="AF1656" t="s">
        <v>72</v>
      </c>
      <c r="AG1656" t="s">
        <v>73</v>
      </c>
      <c r="AH1656" s="28" t="e">
        <f ca="1">[1]!DXLOOKUP(Worksheet!AF1656,Sales[[#This Row],[State]],Sales[[#This Row],[Total Sales]])</f>
        <v>#NAME?</v>
      </c>
    </row>
    <row r="1657" spans="31:34" x14ac:dyDescent="0.25">
      <c r="AE1657" t="s">
        <v>48</v>
      </c>
      <c r="AF1657" t="s">
        <v>72</v>
      </c>
      <c r="AG1657" t="s">
        <v>73</v>
      </c>
      <c r="AH1657" s="28" t="e">
        <f ca="1">[1]!DXLOOKUP(Worksheet!AF1657,Sales[[#This Row],[State]],Sales[[#This Row],[Total Sales]])</f>
        <v>#NAME?</v>
      </c>
    </row>
    <row r="1658" spans="31:34" x14ac:dyDescent="0.25">
      <c r="AE1658" t="s">
        <v>36</v>
      </c>
      <c r="AF1658" t="s">
        <v>74</v>
      </c>
      <c r="AG1658" t="s">
        <v>75</v>
      </c>
      <c r="AH1658" s="28" t="e">
        <f ca="1">[1]!DXLOOKUP(Worksheet!AF1658,Sales[[#This Row],[State]],Sales[[#This Row],[Total Sales]])</f>
        <v>#NAME?</v>
      </c>
    </row>
    <row r="1659" spans="31:34" x14ac:dyDescent="0.25">
      <c r="AE1659" t="s">
        <v>36</v>
      </c>
      <c r="AF1659" t="s">
        <v>74</v>
      </c>
      <c r="AG1659" t="s">
        <v>75</v>
      </c>
      <c r="AH1659" s="28" t="e">
        <f ca="1">[1]!DXLOOKUP(Worksheet!AF1659,Sales[[#This Row],[State]],Sales[[#This Row],[Total Sales]])</f>
        <v>#NAME?</v>
      </c>
    </row>
    <row r="1660" spans="31:34" x14ac:dyDescent="0.25">
      <c r="AE1660" t="s">
        <v>36</v>
      </c>
      <c r="AF1660" t="s">
        <v>74</v>
      </c>
      <c r="AG1660" t="s">
        <v>75</v>
      </c>
      <c r="AH1660" s="28" t="e">
        <f ca="1">[1]!DXLOOKUP(Worksheet!AF1660,Sales[[#This Row],[State]],Sales[[#This Row],[Total Sales]])</f>
        <v>#NAME?</v>
      </c>
    </row>
    <row r="1661" spans="31:34" x14ac:dyDescent="0.25">
      <c r="AE1661" t="s">
        <v>36</v>
      </c>
      <c r="AF1661" t="s">
        <v>74</v>
      </c>
      <c r="AG1661" t="s">
        <v>75</v>
      </c>
      <c r="AH1661" s="28" t="e">
        <f ca="1">[1]!DXLOOKUP(Worksheet!AF1661,Sales[[#This Row],[State]],Sales[[#This Row],[Total Sales]])</f>
        <v>#NAME?</v>
      </c>
    </row>
    <row r="1662" spans="31:34" x14ac:dyDescent="0.25">
      <c r="AE1662" t="s">
        <v>36</v>
      </c>
      <c r="AF1662" t="s">
        <v>74</v>
      </c>
      <c r="AG1662" t="s">
        <v>75</v>
      </c>
      <c r="AH1662" s="28" t="e">
        <f ca="1">[1]!DXLOOKUP(Worksheet!AF1662,Sales[[#This Row],[State]],Sales[[#This Row],[Total Sales]])</f>
        <v>#NAME?</v>
      </c>
    </row>
    <row r="1663" spans="31:34" x14ac:dyDescent="0.25">
      <c r="AE1663" t="s">
        <v>36</v>
      </c>
      <c r="AF1663" t="s">
        <v>74</v>
      </c>
      <c r="AG1663" t="s">
        <v>75</v>
      </c>
      <c r="AH1663" s="28" t="e">
        <f ca="1">[1]!DXLOOKUP(Worksheet!AF1663,Sales[[#This Row],[State]],Sales[[#This Row],[Total Sales]])</f>
        <v>#NAME?</v>
      </c>
    </row>
    <row r="1664" spans="31:34" x14ac:dyDescent="0.25">
      <c r="AE1664" t="s">
        <v>36</v>
      </c>
      <c r="AF1664" t="s">
        <v>74</v>
      </c>
      <c r="AG1664" t="s">
        <v>75</v>
      </c>
      <c r="AH1664" s="28" t="e">
        <f ca="1">[1]!DXLOOKUP(Worksheet!AF1664,Sales[[#This Row],[State]],Sales[[#This Row],[Total Sales]])</f>
        <v>#NAME?</v>
      </c>
    </row>
    <row r="1665" spans="31:34" x14ac:dyDescent="0.25">
      <c r="AE1665" t="s">
        <v>36</v>
      </c>
      <c r="AF1665" t="s">
        <v>74</v>
      </c>
      <c r="AG1665" t="s">
        <v>75</v>
      </c>
      <c r="AH1665" s="28" t="e">
        <f ca="1">[1]!DXLOOKUP(Worksheet!AF1665,Sales[[#This Row],[State]],Sales[[#This Row],[Total Sales]])</f>
        <v>#NAME?</v>
      </c>
    </row>
    <row r="1666" spans="31:34" x14ac:dyDescent="0.25">
      <c r="AE1666" t="s">
        <v>36</v>
      </c>
      <c r="AF1666" t="s">
        <v>74</v>
      </c>
      <c r="AG1666" t="s">
        <v>75</v>
      </c>
      <c r="AH1666" s="28" t="e">
        <f ca="1">[1]!DXLOOKUP(Worksheet!AF1666,Sales[[#This Row],[State]],Sales[[#This Row],[Total Sales]])</f>
        <v>#NAME?</v>
      </c>
    </row>
    <row r="1667" spans="31:34" x14ac:dyDescent="0.25">
      <c r="AE1667" t="s">
        <v>36</v>
      </c>
      <c r="AF1667" t="s">
        <v>74</v>
      </c>
      <c r="AG1667" t="s">
        <v>75</v>
      </c>
      <c r="AH1667" s="28" t="e">
        <f ca="1">[1]!DXLOOKUP(Worksheet!AF1667,Sales[[#This Row],[State]],Sales[[#This Row],[Total Sales]])</f>
        <v>#NAME?</v>
      </c>
    </row>
    <row r="1668" spans="31:34" x14ac:dyDescent="0.25">
      <c r="AE1668" t="s">
        <v>36</v>
      </c>
      <c r="AF1668" t="s">
        <v>74</v>
      </c>
      <c r="AG1668" t="s">
        <v>75</v>
      </c>
      <c r="AH1668" s="28" t="e">
        <f ca="1">[1]!DXLOOKUP(Worksheet!AF1668,Sales[[#This Row],[State]],Sales[[#This Row],[Total Sales]])</f>
        <v>#NAME?</v>
      </c>
    </row>
    <row r="1669" spans="31:34" x14ac:dyDescent="0.25">
      <c r="AE1669" t="s">
        <v>36</v>
      </c>
      <c r="AF1669" t="s">
        <v>74</v>
      </c>
      <c r="AG1669" t="s">
        <v>75</v>
      </c>
      <c r="AH1669" s="28" t="e">
        <f ca="1">[1]!DXLOOKUP(Worksheet!AF1669,Sales[[#This Row],[State]],Sales[[#This Row],[Total Sales]])</f>
        <v>#NAME?</v>
      </c>
    </row>
    <row r="1670" spans="31:34" x14ac:dyDescent="0.25">
      <c r="AE1670" t="s">
        <v>36</v>
      </c>
      <c r="AF1670" t="s">
        <v>74</v>
      </c>
      <c r="AG1670" t="s">
        <v>75</v>
      </c>
      <c r="AH1670" s="28" t="e">
        <f ca="1">[1]!DXLOOKUP(Worksheet!AF1670,Sales[[#This Row],[State]],Sales[[#This Row],[Total Sales]])</f>
        <v>#NAME?</v>
      </c>
    </row>
    <row r="1671" spans="31:34" x14ac:dyDescent="0.25">
      <c r="AE1671" t="s">
        <v>36</v>
      </c>
      <c r="AF1671" t="s">
        <v>74</v>
      </c>
      <c r="AG1671" t="s">
        <v>75</v>
      </c>
      <c r="AH1671" s="28" t="e">
        <f ca="1">[1]!DXLOOKUP(Worksheet!AF1671,Sales[[#This Row],[State]],Sales[[#This Row],[Total Sales]])</f>
        <v>#NAME?</v>
      </c>
    </row>
    <row r="1672" spans="31:34" x14ac:dyDescent="0.25">
      <c r="AE1672" t="s">
        <v>36</v>
      </c>
      <c r="AF1672" t="s">
        <v>74</v>
      </c>
      <c r="AG1672" t="s">
        <v>75</v>
      </c>
      <c r="AH1672" s="28" t="e">
        <f ca="1">[1]!DXLOOKUP(Worksheet!AF1672,Sales[[#This Row],[State]],Sales[[#This Row],[Total Sales]])</f>
        <v>#NAME?</v>
      </c>
    </row>
    <row r="1673" spans="31:34" x14ac:dyDescent="0.25">
      <c r="AE1673" t="s">
        <v>36</v>
      </c>
      <c r="AF1673" t="s">
        <v>74</v>
      </c>
      <c r="AG1673" t="s">
        <v>75</v>
      </c>
      <c r="AH1673" s="28" t="e">
        <f ca="1">[1]!DXLOOKUP(Worksheet!AF1673,Sales[[#This Row],[State]],Sales[[#This Row],[Total Sales]])</f>
        <v>#NAME?</v>
      </c>
    </row>
    <row r="1674" spans="31:34" x14ac:dyDescent="0.25">
      <c r="AE1674" t="s">
        <v>36</v>
      </c>
      <c r="AF1674" t="s">
        <v>74</v>
      </c>
      <c r="AG1674" t="s">
        <v>75</v>
      </c>
      <c r="AH1674" s="28" t="e">
        <f ca="1">[1]!DXLOOKUP(Worksheet!AF1674,Sales[[#This Row],[State]],Sales[[#This Row],[Total Sales]])</f>
        <v>#NAME?</v>
      </c>
    </row>
    <row r="1675" spans="31:34" x14ac:dyDescent="0.25">
      <c r="AE1675" t="s">
        <v>36</v>
      </c>
      <c r="AF1675" t="s">
        <v>74</v>
      </c>
      <c r="AG1675" t="s">
        <v>75</v>
      </c>
      <c r="AH1675" s="28" t="e">
        <f ca="1">[1]!DXLOOKUP(Worksheet!AF1675,Sales[[#This Row],[State]],Sales[[#This Row],[Total Sales]])</f>
        <v>#NAME?</v>
      </c>
    </row>
    <row r="1676" spans="31:34" x14ac:dyDescent="0.25">
      <c r="AE1676" t="s">
        <v>36</v>
      </c>
      <c r="AF1676" t="s">
        <v>74</v>
      </c>
      <c r="AG1676" t="s">
        <v>75</v>
      </c>
      <c r="AH1676" s="28" t="e">
        <f ca="1">[1]!DXLOOKUP(Worksheet!AF1676,Sales[[#This Row],[State]],Sales[[#This Row],[Total Sales]])</f>
        <v>#NAME?</v>
      </c>
    </row>
    <row r="1677" spans="31:34" x14ac:dyDescent="0.25">
      <c r="AE1677" t="s">
        <v>36</v>
      </c>
      <c r="AF1677" t="s">
        <v>74</v>
      </c>
      <c r="AG1677" t="s">
        <v>75</v>
      </c>
      <c r="AH1677" s="28" t="e">
        <f ca="1">[1]!DXLOOKUP(Worksheet!AF1677,Sales[[#This Row],[State]],Sales[[#This Row],[Total Sales]])</f>
        <v>#NAME?</v>
      </c>
    </row>
    <row r="1678" spans="31:34" x14ac:dyDescent="0.25">
      <c r="AE1678" t="s">
        <v>36</v>
      </c>
      <c r="AF1678" t="s">
        <v>74</v>
      </c>
      <c r="AG1678" t="s">
        <v>75</v>
      </c>
      <c r="AH1678" s="28" t="e">
        <f ca="1">[1]!DXLOOKUP(Worksheet!AF1678,Sales[[#This Row],[State]],Sales[[#This Row],[Total Sales]])</f>
        <v>#NAME?</v>
      </c>
    </row>
    <row r="1679" spans="31:34" x14ac:dyDescent="0.25">
      <c r="AE1679" t="s">
        <v>36</v>
      </c>
      <c r="AF1679" t="s">
        <v>74</v>
      </c>
      <c r="AG1679" t="s">
        <v>75</v>
      </c>
      <c r="AH1679" s="28" t="e">
        <f ca="1">[1]!DXLOOKUP(Worksheet!AF1679,Sales[[#This Row],[State]],Sales[[#This Row],[Total Sales]])</f>
        <v>#NAME?</v>
      </c>
    </row>
    <row r="1680" spans="31:34" x14ac:dyDescent="0.25">
      <c r="AE1680" t="s">
        <v>36</v>
      </c>
      <c r="AF1680" t="s">
        <v>74</v>
      </c>
      <c r="AG1680" t="s">
        <v>75</v>
      </c>
      <c r="AH1680" s="28" t="e">
        <f ca="1">[1]!DXLOOKUP(Worksheet!AF1680,Sales[[#This Row],[State]],Sales[[#This Row],[Total Sales]])</f>
        <v>#NAME?</v>
      </c>
    </row>
    <row r="1681" spans="31:34" x14ac:dyDescent="0.25">
      <c r="AE1681" t="s">
        <v>36</v>
      </c>
      <c r="AF1681" t="s">
        <v>74</v>
      </c>
      <c r="AG1681" t="s">
        <v>75</v>
      </c>
      <c r="AH1681" s="28" t="e">
        <f ca="1">[1]!DXLOOKUP(Worksheet!AF1681,Sales[[#This Row],[State]],Sales[[#This Row],[Total Sales]])</f>
        <v>#NAME?</v>
      </c>
    </row>
    <row r="1682" spans="31:34" x14ac:dyDescent="0.25">
      <c r="AE1682" t="s">
        <v>36</v>
      </c>
      <c r="AF1682" t="s">
        <v>74</v>
      </c>
      <c r="AG1682" t="s">
        <v>75</v>
      </c>
      <c r="AH1682" s="28" t="e">
        <f ca="1">[1]!DXLOOKUP(Worksheet!AF1682,Sales[[#This Row],[State]],Sales[[#This Row],[Total Sales]])</f>
        <v>#NAME?</v>
      </c>
    </row>
    <row r="1683" spans="31:34" x14ac:dyDescent="0.25">
      <c r="AE1683" t="s">
        <v>36</v>
      </c>
      <c r="AF1683" t="s">
        <v>74</v>
      </c>
      <c r="AG1683" t="s">
        <v>75</v>
      </c>
      <c r="AH1683" s="28" t="e">
        <f ca="1">[1]!DXLOOKUP(Worksheet!AF1683,Sales[[#This Row],[State]],Sales[[#This Row],[Total Sales]])</f>
        <v>#NAME?</v>
      </c>
    </row>
    <row r="1684" spans="31:34" x14ac:dyDescent="0.25">
      <c r="AE1684" t="s">
        <v>36</v>
      </c>
      <c r="AF1684" t="s">
        <v>74</v>
      </c>
      <c r="AG1684" t="s">
        <v>75</v>
      </c>
      <c r="AH1684" s="28" t="e">
        <f ca="1">[1]!DXLOOKUP(Worksheet!AF1684,Sales[[#This Row],[State]],Sales[[#This Row],[Total Sales]])</f>
        <v>#NAME?</v>
      </c>
    </row>
    <row r="1685" spans="31:34" x14ac:dyDescent="0.25">
      <c r="AE1685" t="s">
        <v>36</v>
      </c>
      <c r="AF1685" t="s">
        <v>74</v>
      </c>
      <c r="AG1685" t="s">
        <v>75</v>
      </c>
      <c r="AH1685" s="28" t="e">
        <f ca="1">[1]!DXLOOKUP(Worksheet!AF1685,Sales[[#This Row],[State]],Sales[[#This Row],[Total Sales]])</f>
        <v>#NAME?</v>
      </c>
    </row>
    <row r="1686" spans="31:34" x14ac:dyDescent="0.25">
      <c r="AE1686" t="s">
        <v>36</v>
      </c>
      <c r="AF1686" t="s">
        <v>74</v>
      </c>
      <c r="AG1686" t="s">
        <v>75</v>
      </c>
      <c r="AH1686" s="28" t="e">
        <f ca="1">[1]!DXLOOKUP(Worksheet!AF1686,Sales[[#This Row],[State]],Sales[[#This Row],[Total Sales]])</f>
        <v>#NAME?</v>
      </c>
    </row>
    <row r="1687" spans="31:34" x14ac:dyDescent="0.25">
      <c r="AE1687" t="s">
        <v>36</v>
      </c>
      <c r="AF1687" t="s">
        <v>74</v>
      </c>
      <c r="AG1687" t="s">
        <v>75</v>
      </c>
      <c r="AH1687" s="28" t="e">
        <f ca="1">[1]!DXLOOKUP(Worksheet!AF1687,Sales[[#This Row],[State]],Sales[[#This Row],[Total Sales]])</f>
        <v>#NAME?</v>
      </c>
    </row>
    <row r="1688" spans="31:34" x14ac:dyDescent="0.25">
      <c r="AE1688" t="s">
        <v>36</v>
      </c>
      <c r="AF1688" t="s">
        <v>74</v>
      </c>
      <c r="AG1688" t="s">
        <v>75</v>
      </c>
      <c r="AH1688" s="28" t="e">
        <f ca="1">[1]!DXLOOKUP(Worksheet!AF1688,Sales[[#This Row],[State]],Sales[[#This Row],[Total Sales]])</f>
        <v>#NAME?</v>
      </c>
    </row>
    <row r="1689" spans="31:34" x14ac:dyDescent="0.25">
      <c r="AE1689" t="s">
        <v>36</v>
      </c>
      <c r="AF1689" t="s">
        <v>74</v>
      </c>
      <c r="AG1689" t="s">
        <v>75</v>
      </c>
      <c r="AH1689" s="28" t="e">
        <f ca="1">[1]!DXLOOKUP(Worksheet!AF1689,Sales[[#This Row],[State]],Sales[[#This Row],[Total Sales]])</f>
        <v>#NAME?</v>
      </c>
    </row>
    <row r="1690" spans="31:34" x14ac:dyDescent="0.25">
      <c r="AE1690" t="s">
        <v>36</v>
      </c>
      <c r="AF1690" t="s">
        <v>74</v>
      </c>
      <c r="AG1690" t="s">
        <v>75</v>
      </c>
      <c r="AH1690" s="28" t="e">
        <f ca="1">[1]!DXLOOKUP(Worksheet!AF1690,Sales[[#This Row],[State]],Sales[[#This Row],[Total Sales]])</f>
        <v>#NAME?</v>
      </c>
    </row>
    <row r="1691" spans="31:34" x14ac:dyDescent="0.25">
      <c r="AE1691" t="s">
        <v>36</v>
      </c>
      <c r="AF1691" t="s">
        <v>74</v>
      </c>
      <c r="AG1691" t="s">
        <v>75</v>
      </c>
      <c r="AH1691" s="28" t="e">
        <f ca="1">[1]!DXLOOKUP(Worksheet!AF1691,Sales[[#This Row],[State]],Sales[[#This Row],[Total Sales]])</f>
        <v>#NAME?</v>
      </c>
    </row>
    <row r="1692" spans="31:34" x14ac:dyDescent="0.25">
      <c r="AE1692" t="s">
        <v>36</v>
      </c>
      <c r="AF1692" t="s">
        <v>74</v>
      </c>
      <c r="AG1692" t="s">
        <v>75</v>
      </c>
      <c r="AH1692" s="28" t="e">
        <f ca="1">[1]!DXLOOKUP(Worksheet!AF1692,Sales[[#This Row],[State]],Sales[[#This Row],[Total Sales]])</f>
        <v>#NAME?</v>
      </c>
    </row>
    <row r="1693" spans="31:34" x14ac:dyDescent="0.25">
      <c r="AE1693" t="s">
        <v>36</v>
      </c>
      <c r="AF1693" t="s">
        <v>74</v>
      </c>
      <c r="AG1693" t="s">
        <v>75</v>
      </c>
      <c r="AH1693" s="28" t="e">
        <f ca="1">[1]!DXLOOKUP(Worksheet!AF1693,Sales[[#This Row],[State]],Sales[[#This Row],[Total Sales]])</f>
        <v>#NAME?</v>
      </c>
    </row>
    <row r="1694" spans="31:34" x14ac:dyDescent="0.25">
      <c r="AE1694" t="s">
        <v>36</v>
      </c>
      <c r="AF1694" t="s">
        <v>74</v>
      </c>
      <c r="AG1694" t="s">
        <v>75</v>
      </c>
      <c r="AH1694" s="28" t="e">
        <f ca="1">[1]!DXLOOKUP(Worksheet!AF1694,Sales[[#This Row],[State]],Sales[[#This Row],[Total Sales]])</f>
        <v>#NAME?</v>
      </c>
    </row>
    <row r="1695" spans="31:34" x14ac:dyDescent="0.25">
      <c r="AE1695" t="s">
        <v>36</v>
      </c>
      <c r="AF1695" t="s">
        <v>74</v>
      </c>
      <c r="AG1695" t="s">
        <v>75</v>
      </c>
      <c r="AH1695" s="28" t="e">
        <f ca="1">[1]!DXLOOKUP(Worksheet!AF1695,Sales[[#This Row],[State]],Sales[[#This Row],[Total Sales]])</f>
        <v>#NAME?</v>
      </c>
    </row>
    <row r="1696" spans="31:34" x14ac:dyDescent="0.25">
      <c r="AE1696" t="s">
        <v>36</v>
      </c>
      <c r="AF1696" t="s">
        <v>74</v>
      </c>
      <c r="AG1696" t="s">
        <v>75</v>
      </c>
      <c r="AH1696" s="28" t="e">
        <f ca="1">[1]!DXLOOKUP(Worksheet!AF1696,Sales[[#This Row],[State]],Sales[[#This Row],[Total Sales]])</f>
        <v>#NAME?</v>
      </c>
    </row>
    <row r="1697" spans="31:34" x14ac:dyDescent="0.25">
      <c r="AE1697" t="s">
        <v>36</v>
      </c>
      <c r="AF1697" t="s">
        <v>74</v>
      </c>
      <c r="AG1697" t="s">
        <v>75</v>
      </c>
      <c r="AH1697" s="28" t="e">
        <f ca="1">[1]!DXLOOKUP(Worksheet!AF1697,Sales[[#This Row],[State]],Sales[[#This Row],[Total Sales]])</f>
        <v>#NAME?</v>
      </c>
    </row>
    <row r="1698" spans="31:34" x14ac:dyDescent="0.25">
      <c r="AE1698" t="s">
        <v>36</v>
      </c>
      <c r="AF1698" t="s">
        <v>74</v>
      </c>
      <c r="AG1698" t="s">
        <v>75</v>
      </c>
      <c r="AH1698" s="28" t="e">
        <f ca="1">[1]!DXLOOKUP(Worksheet!AF1698,Sales[[#This Row],[State]],Sales[[#This Row],[Total Sales]])</f>
        <v>#NAME?</v>
      </c>
    </row>
    <row r="1699" spans="31:34" x14ac:dyDescent="0.25">
      <c r="AE1699" t="s">
        <v>36</v>
      </c>
      <c r="AF1699" t="s">
        <v>74</v>
      </c>
      <c r="AG1699" t="s">
        <v>75</v>
      </c>
      <c r="AH1699" s="28" t="e">
        <f ca="1">[1]!DXLOOKUP(Worksheet!AF1699,Sales[[#This Row],[State]],Sales[[#This Row],[Total Sales]])</f>
        <v>#NAME?</v>
      </c>
    </row>
    <row r="1700" spans="31:34" x14ac:dyDescent="0.25">
      <c r="AE1700" t="s">
        <v>36</v>
      </c>
      <c r="AF1700" t="s">
        <v>74</v>
      </c>
      <c r="AG1700" t="s">
        <v>75</v>
      </c>
      <c r="AH1700" s="28" t="e">
        <f ca="1">[1]!DXLOOKUP(Worksheet!AF1700,Sales[[#This Row],[State]],Sales[[#This Row],[Total Sales]])</f>
        <v>#NAME?</v>
      </c>
    </row>
    <row r="1701" spans="31:34" x14ac:dyDescent="0.25">
      <c r="AE1701" t="s">
        <v>36</v>
      </c>
      <c r="AF1701" t="s">
        <v>74</v>
      </c>
      <c r="AG1701" t="s">
        <v>75</v>
      </c>
      <c r="AH1701" s="28" t="e">
        <f ca="1">[1]!DXLOOKUP(Worksheet!AF1701,Sales[[#This Row],[State]],Sales[[#This Row],[Total Sales]])</f>
        <v>#NAME?</v>
      </c>
    </row>
    <row r="1702" spans="31:34" x14ac:dyDescent="0.25">
      <c r="AE1702" t="s">
        <v>36</v>
      </c>
      <c r="AF1702" t="s">
        <v>74</v>
      </c>
      <c r="AG1702" t="s">
        <v>75</v>
      </c>
      <c r="AH1702" s="28" t="e">
        <f ca="1">[1]!DXLOOKUP(Worksheet!AF1702,Sales[[#This Row],[State]],Sales[[#This Row],[Total Sales]])</f>
        <v>#NAME?</v>
      </c>
    </row>
    <row r="1703" spans="31:34" x14ac:dyDescent="0.25">
      <c r="AE1703" t="s">
        <v>36</v>
      </c>
      <c r="AF1703" t="s">
        <v>74</v>
      </c>
      <c r="AG1703" t="s">
        <v>75</v>
      </c>
      <c r="AH1703" s="28" t="e">
        <f ca="1">[1]!DXLOOKUP(Worksheet!AF1703,Sales[[#This Row],[State]],Sales[[#This Row],[Total Sales]])</f>
        <v>#NAME?</v>
      </c>
    </row>
    <row r="1704" spans="31:34" x14ac:dyDescent="0.25">
      <c r="AE1704" t="s">
        <v>36</v>
      </c>
      <c r="AF1704" t="s">
        <v>74</v>
      </c>
      <c r="AG1704" t="s">
        <v>75</v>
      </c>
      <c r="AH1704" s="28" t="e">
        <f ca="1">[1]!DXLOOKUP(Worksheet!AF1704,Sales[[#This Row],[State]],Sales[[#This Row],[Total Sales]])</f>
        <v>#NAME?</v>
      </c>
    </row>
    <row r="1705" spans="31:34" x14ac:dyDescent="0.25">
      <c r="AE1705" t="s">
        <v>36</v>
      </c>
      <c r="AF1705" t="s">
        <v>74</v>
      </c>
      <c r="AG1705" t="s">
        <v>75</v>
      </c>
      <c r="AH1705" s="28" t="e">
        <f ca="1">[1]!DXLOOKUP(Worksheet!AF1705,Sales[[#This Row],[State]],Sales[[#This Row],[Total Sales]])</f>
        <v>#NAME?</v>
      </c>
    </row>
    <row r="1706" spans="31:34" x14ac:dyDescent="0.25">
      <c r="AE1706" t="s">
        <v>36</v>
      </c>
      <c r="AF1706" t="s">
        <v>74</v>
      </c>
      <c r="AG1706" t="s">
        <v>75</v>
      </c>
      <c r="AH1706" s="28" t="e">
        <f ca="1">[1]!DXLOOKUP(Worksheet!AF1706,Sales[[#This Row],[State]],Sales[[#This Row],[Total Sales]])</f>
        <v>#NAME?</v>
      </c>
    </row>
    <row r="1707" spans="31:34" x14ac:dyDescent="0.25">
      <c r="AE1707" t="s">
        <v>36</v>
      </c>
      <c r="AF1707" t="s">
        <v>74</v>
      </c>
      <c r="AG1707" t="s">
        <v>75</v>
      </c>
      <c r="AH1707" s="28" t="e">
        <f ca="1">[1]!DXLOOKUP(Worksheet!AF1707,Sales[[#This Row],[State]],Sales[[#This Row],[Total Sales]])</f>
        <v>#NAME?</v>
      </c>
    </row>
    <row r="1708" spans="31:34" x14ac:dyDescent="0.25">
      <c r="AE1708" t="s">
        <v>36</v>
      </c>
      <c r="AF1708" t="s">
        <v>74</v>
      </c>
      <c r="AG1708" t="s">
        <v>75</v>
      </c>
      <c r="AH1708" s="28" t="e">
        <f ca="1">[1]!DXLOOKUP(Worksheet!AF1708,Sales[[#This Row],[State]],Sales[[#This Row],[Total Sales]])</f>
        <v>#NAME?</v>
      </c>
    </row>
    <row r="1709" spans="31:34" x14ac:dyDescent="0.25">
      <c r="AE1709" t="s">
        <v>36</v>
      </c>
      <c r="AF1709" t="s">
        <v>74</v>
      </c>
      <c r="AG1709" t="s">
        <v>75</v>
      </c>
      <c r="AH1709" s="28" t="e">
        <f ca="1">[1]!DXLOOKUP(Worksheet!AF1709,Sales[[#This Row],[State]],Sales[[#This Row],[Total Sales]])</f>
        <v>#NAME?</v>
      </c>
    </row>
    <row r="1710" spans="31:34" x14ac:dyDescent="0.25">
      <c r="AE1710" t="s">
        <v>36</v>
      </c>
      <c r="AF1710" t="s">
        <v>74</v>
      </c>
      <c r="AG1710" t="s">
        <v>75</v>
      </c>
      <c r="AH1710" s="28" t="e">
        <f ca="1">[1]!DXLOOKUP(Worksheet!AF1710,Sales[[#This Row],[State]],Sales[[#This Row],[Total Sales]])</f>
        <v>#NAME?</v>
      </c>
    </row>
    <row r="1711" spans="31:34" x14ac:dyDescent="0.25">
      <c r="AE1711" t="s">
        <v>36</v>
      </c>
      <c r="AF1711" t="s">
        <v>74</v>
      </c>
      <c r="AG1711" t="s">
        <v>75</v>
      </c>
      <c r="AH1711" s="28" t="e">
        <f ca="1">[1]!DXLOOKUP(Worksheet!AF1711,Sales[[#This Row],[State]],Sales[[#This Row],[Total Sales]])</f>
        <v>#NAME?</v>
      </c>
    </row>
    <row r="1712" spans="31:34" x14ac:dyDescent="0.25">
      <c r="AE1712" t="s">
        <v>36</v>
      </c>
      <c r="AF1712" t="s">
        <v>74</v>
      </c>
      <c r="AG1712" t="s">
        <v>75</v>
      </c>
      <c r="AH1712" s="28" t="e">
        <f ca="1">[1]!DXLOOKUP(Worksheet!AF1712,Sales[[#This Row],[State]],Sales[[#This Row],[Total Sales]])</f>
        <v>#NAME?</v>
      </c>
    </row>
    <row r="1713" spans="31:34" x14ac:dyDescent="0.25">
      <c r="AE1713" t="s">
        <v>36</v>
      </c>
      <c r="AF1713" t="s">
        <v>74</v>
      </c>
      <c r="AG1713" t="s">
        <v>75</v>
      </c>
      <c r="AH1713" s="28" t="e">
        <f ca="1">[1]!DXLOOKUP(Worksheet!AF1713,Sales[[#This Row],[State]],Sales[[#This Row],[Total Sales]])</f>
        <v>#NAME?</v>
      </c>
    </row>
    <row r="1714" spans="31:34" x14ac:dyDescent="0.25">
      <c r="AE1714" t="s">
        <v>36</v>
      </c>
      <c r="AF1714" t="s">
        <v>74</v>
      </c>
      <c r="AG1714" t="s">
        <v>75</v>
      </c>
      <c r="AH1714" s="28" t="e">
        <f ca="1">[1]!DXLOOKUP(Worksheet!AF1714,Sales[[#This Row],[State]],Sales[[#This Row],[Total Sales]])</f>
        <v>#NAME?</v>
      </c>
    </row>
    <row r="1715" spans="31:34" x14ac:dyDescent="0.25">
      <c r="AE1715" t="s">
        <v>36</v>
      </c>
      <c r="AF1715" t="s">
        <v>74</v>
      </c>
      <c r="AG1715" t="s">
        <v>75</v>
      </c>
      <c r="AH1715" s="28" t="e">
        <f ca="1">[1]!DXLOOKUP(Worksheet!AF1715,Sales[[#This Row],[State]],Sales[[#This Row],[Total Sales]])</f>
        <v>#NAME?</v>
      </c>
    </row>
    <row r="1716" spans="31:34" x14ac:dyDescent="0.25">
      <c r="AE1716" t="s">
        <v>36</v>
      </c>
      <c r="AF1716" t="s">
        <v>74</v>
      </c>
      <c r="AG1716" t="s">
        <v>75</v>
      </c>
      <c r="AH1716" s="28" t="e">
        <f ca="1">[1]!DXLOOKUP(Worksheet!AF1716,Sales[[#This Row],[State]],Sales[[#This Row],[Total Sales]])</f>
        <v>#NAME?</v>
      </c>
    </row>
    <row r="1717" spans="31:34" x14ac:dyDescent="0.25">
      <c r="AE1717" t="s">
        <v>36</v>
      </c>
      <c r="AF1717" t="s">
        <v>74</v>
      </c>
      <c r="AG1717" t="s">
        <v>75</v>
      </c>
      <c r="AH1717" s="28" t="e">
        <f ca="1">[1]!DXLOOKUP(Worksheet!AF1717,Sales[[#This Row],[State]],Sales[[#This Row],[Total Sales]])</f>
        <v>#NAME?</v>
      </c>
    </row>
    <row r="1718" spans="31:34" x14ac:dyDescent="0.25">
      <c r="AE1718" t="s">
        <v>36</v>
      </c>
      <c r="AF1718" t="s">
        <v>74</v>
      </c>
      <c r="AG1718" t="s">
        <v>75</v>
      </c>
      <c r="AH1718" s="28" t="e">
        <f ca="1">[1]!DXLOOKUP(Worksheet!AF1718,Sales[[#This Row],[State]],Sales[[#This Row],[Total Sales]])</f>
        <v>#NAME?</v>
      </c>
    </row>
    <row r="1719" spans="31:34" x14ac:dyDescent="0.25">
      <c r="AE1719" t="s">
        <v>36</v>
      </c>
      <c r="AF1719" t="s">
        <v>74</v>
      </c>
      <c r="AG1719" t="s">
        <v>75</v>
      </c>
      <c r="AH1719" s="28" t="e">
        <f ca="1">[1]!DXLOOKUP(Worksheet!AF1719,Sales[[#This Row],[State]],Sales[[#This Row],[Total Sales]])</f>
        <v>#NAME?</v>
      </c>
    </row>
    <row r="1720" spans="31:34" x14ac:dyDescent="0.25">
      <c r="AE1720" t="s">
        <v>36</v>
      </c>
      <c r="AF1720" t="s">
        <v>74</v>
      </c>
      <c r="AG1720" t="s">
        <v>75</v>
      </c>
      <c r="AH1720" s="28" t="e">
        <f ca="1">[1]!DXLOOKUP(Worksheet!AF1720,Sales[[#This Row],[State]],Sales[[#This Row],[Total Sales]])</f>
        <v>#NAME?</v>
      </c>
    </row>
    <row r="1721" spans="31:34" x14ac:dyDescent="0.25">
      <c r="AE1721" t="s">
        <v>36</v>
      </c>
      <c r="AF1721" t="s">
        <v>74</v>
      </c>
      <c r="AG1721" t="s">
        <v>75</v>
      </c>
      <c r="AH1721" s="28" t="e">
        <f ca="1">[1]!DXLOOKUP(Worksheet!AF1721,Sales[[#This Row],[State]],Sales[[#This Row],[Total Sales]])</f>
        <v>#NAME?</v>
      </c>
    </row>
    <row r="1722" spans="31:34" x14ac:dyDescent="0.25">
      <c r="AE1722" t="s">
        <v>36</v>
      </c>
      <c r="AF1722" t="s">
        <v>74</v>
      </c>
      <c r="AG1722" t="s">
        <v>75</v>
      </c>
      <c r="AH1722" s="28" t="e">
        <f ca="1">[1]!DXLOOKUP(Worksheet!AF1722,Sales[[#This Row],[State]],Sales[[#This Row],[Total Sales]])</f>
        <v>#NAME?</v>
      </c>
    </row>
    <row r="1723" spans="31:34" x14ac:dyDescent="0.25">
      <c r="AE1723" t="s">
        <v>36</v>
      </c>
      <c r="AF1723" t="s">
        <v>74</v>
      </c>
      <c r="AG1723" t="s">
        <v>75</v>
      </c>
      <c r="AH1723" s="28" t="e">
        <f ca="1">[1]!DXLOOKUP(Worksheet!AF1723,Sales[[#This Row],[State]],Sales[[#This Row],[Total Sales]])</f>
        <v>#NAME?</v>
      </c>
    </row>
    <row r="1724" spans="31:34" x14ac:dyDescent="0.25">
      <c r="AE1724" t="s">
        <v>36</v>
      </c>
      <c r="AF1724" t="s">
        <v>74</v>
      </c>
      <c r="AG1724" t="s">
        <v>75</v>
      </c>
      <c r="AH1724" s="28" t="e">
        <f ca="1">[1]!DXLOOKUP(Worksheet!AF1724,Sales[[#This Row],[State]],Sales[[#This Row],[Total Sales]])</f>
        <v>#NAME?</v>
      </c>
    </row>
    <row r="1725" spans="31:34" x14ac:dyDescent="0.25">
      <c r="AE1725" t="s">
        <v>36</v>
      </c>
      <c r="AF1725" t="s">
        <v>74</v>
      </c>
      <c r="AG1725" t="s">
        <v>75</v>
      </c>
      <c r="AH1725" s="28" t="e">
        <f ca="1">[1]!DXLOOKUP(Worksheet!AF1725,Sales[[#This Row],[State]],Sales[[#This Row],[Total Sales]])</f>
        <v>#NAME?</v>
      </c>
    </row>
    <row r="1726" spans="31:34" x14ac:dyDescent="0.25">
      <c r="AE1726" t="s">
        <v>36</v>
      </c>
      <c r="AF1726" t="s">
        <v>74</v>
      </c>
      <c r="AG1726" t="s">
        <v>75</v>
      </c>
      <c r="AH1726" s="28" t="e">
        <f ca="1">[1]!DXLOOKUP(Worksheet!AF1726,Sales[[#This Row],[State]],Sales[[#This Row],[Total Sales]])</f>
        <v>#NAME?</v>
      </c>
    </row>
    <row r="1727" spans="31:34" x14ac:dyDescent="0.25">
      <c r="AE1727" t="s">
        <v>36</v>
      </c>
      <c r="AF1727" t="s">
        <v>74</v>
      </c>
      <c r="AG1727" t="s">
        <v>75</v>
      </c>
      <c r="AH1727" s="28" t="e">
        <f ca="1">[1]!DXLOOKUP(Worksheet!AF1727,Sales[[#This Row],[State]],Sales[[#This Row],[Total Sales]])</f>
        <v>#NAME?</v>
      </c>
    </row>
    <row r="1728" spans="31:34" x14ac:dyDescent="0.25">
      <c r="AE1728" t="s">
        <v>36</v>
      </c>
      <c r="AF1728" t="s">
        <v>74</v>
      </c>
      <c r="AG1728" t="s">
        <v>75</v>
      </c>
      <c r="AH1728" s="28" t="e">
        <f ca="1">[1]!DXLOOKUP(Worksheet!AF1728,Sales[[#This Row],[State]],Sales[[#This Row],[Total Sales]])</f>
        <v>#NAME?</v>
      </c>
    </row>
    <row r="1729" spans="31:34" x14ac:dyDescent="0.25">
      <c r="AE1729" t="s">
        <v>36</v>
      </c>
      <c r="AF1729" t="s">
        <v>74</v>
      </c>
      <c r="AG1729" t="s">
        <v>75</v>
      </c>
      <c r="AH1729" s="28" t="e">
        <f ca="1">[1]!DXLOOKUP(Worksheet!AF1729,Sales[[#This Row],[State]],Sales[[#This Row],[Total Sales]])</f>
        <v>#NAME?</v>
      </c>
    </row>
    <row r="1730" spans="31:34" x14ac:dyDescent="0.25">
      <c r="AE1730" t="s">
        <v>36</v>
      </c>
      <c r="AF1730" t="s">
        <v>76</v>
      </c>
      <c r="AG1730" t="s">
        <v>77</v>
      </c>
      <c r="AH1730" s="28" t="e">
        <f ca="1">[1]!DXLOOKUP(Worksheet!AF1730,Sales[[#This Row],[State]],Sales[[#This Row],[Total Sales]])</f>
        <v>#NAME?</v>
      </c>
    </row>
    <row r="1731" spans="31:34" x14ac:dyDescent="0.25">
      <c r="AE1731" t="s">
        <v>36</v>
      </c>
      <c r="AF1731" t="s">
        <v>76</v>
      </c>
      <c r="AG1731" t="s">
        <v>77</v>
      </c>
      <c r="AH1731" s="28" t="e">
        <f ca="1">[1]!DXLOOKUP(Worksheet!AF1731,Sales[[#This Row],[State]],Sales[[#This Row],[Total Sales]])</f>
        <v>#NAME?</v>
      </c>
    </row>
    <row r="1732" spans="31:34" x14ac:dyDescent="0.25">
      <c r="AE1732" t="s">
        <v>36</v>
      </c>
      <c r="AF1732" t="s">
        <v>76</v>
      </c>
      <c r="AG1732" t="s">
        <v>77</v>
      </c>
      <c r="AH1732" s="28" t="e">
        <f ca="1">[1]!DXLOOKUP(Worksheet!AF1732,Sales[[#This Row],[State]],Sales[[#This Row],[Total Sales]])</f>
        <v>#NAME?</v>
      </c>
    </row>
    <row r="1733" spans="31:34" x14ac:dyDescent="0.25">
      <c r="AE1733" t="s">
        <v>36</v>
      </c>
      <c r="AF1733" t="s">
        <v>76</v>
      </c>
      <c r="AG1733" t="s">
        <v>77</v>
      </c>
      <c r="AH1733" s="28" t="e">
        <f ca="1">[1]!DXLOOKUP(Worksheet!AF1733,Sales[[#This Row],[State]],Sales[[#This Row],[Total Sales]])</f>
        <v>#NAME?</v>
      </c>
    </row>
    <row r="1734" spans="31:34" x14ac:dyDescent="0.25">
      <c r="AE1734" t="s">
        <v>36</v>
      </c>
      <c r="AF1734" t="s">
        <v>76</v>
      </c>
      <c r="AG1734" t="s">
        <v>77</v>
      </c>
      <c r="AH1734" s="28" t="e">
        <f ca="1">[1]!DXLOOKUP(Worksheet!AF1734,Sales[[#This Row],[State]],Sales[[#This Row],[Total Sales]])</f>
        <v>#NAME?</v>
      </c>
    </row>
    <row r="1735" spans="31:34" x14ac:dyDescent="0.25">
      <c r="AE1735" t="s">
        <v>36</v>
      </c>
      <c r="AF1735" t="s">
        <v>76</v>
      </c>
      <c r="AG1735" t="s">
        <v>77</v>
      </c>
      <c r="AH1735" s="28" t="e">
        <f ca="1">[1]!DXLOOKUP(Worksheet!AF1735,Sales[[#This Row],[State]],Sales[[#This Row],[Total Sales]])</f>
        <v>#NAME?</v>
      </c>
    </row>
    <row r="1736" spans="31:34" x14ac:dyDescent="0.25">
      <c r="AE1736" t="s">
        <v>36</v>
      </c>
      <c r="AF1736" t="s">
        <v>76</v>
      </c>
      <c r="AG1736" t="s">
        <v>77</v>
      </c>
      <c r="AH1736" s="28" t="e">
        <f ca="1">[1]!DXLOOKUP(Worksheet!AF1736,Sales[[#This Row],[State]],Sales[[#This Row],[Total Sales]])</f>
        <v>#NAME?</v>
      </c>
    </row>
    <row r="1737" spans="31:34" x14ac:dyDescent="0.25">
      <c r="AE1737" t="s">
        <v>36</v>
      </c>
      <c r="AF1737" t="s">
        <v>76</v>
      </c>
      <c r="AG1737" t="s">
        <v>77</v>
      </c>
      <c r="AH1737" s="28" t="e">
        <f ca="1">[1]!DXLOOKUP(Worksheet!AF1737,Sales[[#This Row],[State]],Sales[[#This Row],[Total Sales]])</f>
        <v>#NAME?</v>
      </c>
    </row>
    <row r="1738" spans="31:34" x14ac:dyDescent="0.25">
      <c r="AE1738" t="s">
        <v>36</v>
      </c>
      <c r="AF1738" t="s">
        <v>76</v>
      </c>
      <c r="AG1738" t="s">
        <v>77</v>
      </c>
      <c r="AH1738" s="28" t="e">
        <f ca="1">[1]!DXLOOKUP(Worksheet!AF1738,Sales[[#This Row],[State]],Sales[[#This Row],[Total Sales]])</f>
        <v>#NAME?</v>
      </c>
    </row>
    <row r="1739" spans="31:34" x14ac:dyDescent="0.25">
      <c r="AE1739" t="s">
        <v>36</v>
      </c>
      <c r="AF1739" t="s">
        <v>76</v>
      </c>
      <c r="AG1739" t="s">
        <v>77</v>
      </c>
      <c r="AH1739" s="28" t="e">
        <f ca="1">[1]!DXLOOKUP(Worksheet!AF1739,Sales[[#This Row],[State]],Sales[[#This Row],[Total Sales]])</f>
        <v>#NAME?</v>
      </c>
    </row>
    <row r="1740" spans="31:34" x14ac:dyDescent="0.25">
      <c r="AE1740" t="s">
        <v>36</v>
      </c>
      <c r="AF1740" t="s">
        <v>76</v>
      </c>
      <c r="AG1740" t="s">
        <v>77</v>
      </c>
      <c r="AH1740" s="28" t="e">
        <f ca="1">[1]!DXLOOKUP(Worksheet!AF1740,Sales[[#This Row],[State]],Sales[[#This Row],[Total Sales]])</f>
        <v>#NAME?</v>
      </c>
    </row>
    <row r="1741" spans="31:34" x14ac:dyDescent="0.25">
      <c r="AE1741" t="s">
        <v>36</v>
      </c>
      <c r="AF1741" t="s">
        <v>76</v>
      </c>
      <c r="AG1741" t="s">
        <v>77</v>
      </c>
      <c r="AH1741" s="28" t="e">
        <f ca="1">[1]!DXLOOKUP(Worksheet!AF1741,Sales[[#This Row],[State]],Sales[[#This Row],[Total Sales]])</f>
        <v>#NAME?</v>
      </c>
    </row>
    <row r="1742" spans="31:34" x14ac:dyDescent="0.25">
      <c r="AE1742" t="s">
        <v>36</v>
      </c>
      <c r="AF1742" t="s">
        <v>76</v>
      </c>
      <c r="AG1742" t="s">
        <v>77</v>
      </c>
      <c r="AH1742" s="28" t="e">
        <f ca="1">[1]!DXLOOKUP(Worksheet!AF1742,Sales[[#This Row],[State]],Sales[[#This Row],[Total Sales]])</f>
        <v>#NAME?</v>
      </c>
    </row>
    <row r="1743" spans="31:34" x14ac:dyDescent="0.25">
      <c r="AE1743" t="s">
        <v>36</v>
      </c>
      <c r="AF1743" t="s">
        <v>76</v>
      </c>
      <c r="AG1743" t="s">
        <v>77</v>
      </c>
      <c r="AH1743" s="28" t="e">
        <f ca="1">[1]!DXLOOKUP(Worksheet!AF1743,Sales[[#This Row],[State]],Sales[[#This Row],[Total Sales]])</f>
        <v>#NAME?</v>
      </c>
    </row>
    <row r="1744" spans="31:34" x14ac:dyDescent="0.25">
      <c r="AE1744" t="s">
        <v>36</v>
      </c>
      <c r="AF1744" t="s">
        <v>76</v>
      </c>
      <c r="AG1744" t="s">
        <v>77</v>
      </c>
      <c r="AH1744" s="28" t="e">
        <f ca="1">[1]!DXLOOKUP(Worksheet!AF1744,Sales[[#This Row],[State]],Sales[[#This Row],[Total Sales]])</f>
        <v>#NAME?</v>
      </c>
    </row>
    <row r="1745" spans="31:34" x14ac:dyDescent="0.25">
      <c r="AE1745" t="s">
        <v>36</v>
      </c>
      <c r="AF1745" t="s">
        <v>76</v>
      </c>
      <c r="AG1745" t="s">
        <v>77</v>
      </c>
      <c r="AH1745" s="28" t="e">
        <f ca="1">[1]!DXLOOKUP(Worksheet!AF1745,Sales[[#This Row],[State]],Sales[[#This Row],[Total Sales]])</f>
        <v>#NAME?</v>
      </c>
    </row>
    <row r="1746" spans="31:34" x14ac:dyDescent="0.25">
      <c r="AE1746" t="s">
        <v>36</v>
      </c>
      <c r="AF1746" t="s">
        <v>76</v>
      </c>
      <c r="AG1746" t="s">
        <v>77</v>
      </c>
      <c r="AH1746" s="28" t="e">
        <f ca="1">[1]!DXLOOKUP(Worksheet!AF1746,Sales[[#This Row],[State]],Sales[[#This Row],[Total Sales]])</f>
        <v>#NAME?</v>
      </c>
    </row>
    <row r="1747" spans="31:34" x14ac:dyDescent="0.25">
      <c r="AE1747" t="s">
        <v>36</v>
      </c>
      <c r="AF1747" t="s">
        <v>76</v>
      </c>
      <c r="AG1747" t="s">
        <v>77</v>
      </c>
      <c r="AH1747" s="28" t="e">
        <f ca="1">[1]!DXLOOKUP(Worksheet!AF1747,Sales[[#This Row],[State]],Sales[[#This Row],[Total Sales]])</f>
        <v>#NAME?</v>
      </c>
    </row>
    <row r="1748" spans="31:34" x14ac:dyDescent="0.25">
      <c r="AE1748" t="s">
        <v>36</v>
      </c>
      <c r="AF1748" t="s">
        <v>76</v>
      </c>
      <c r="AG1748" t="s">
        <v>77</v>
      </c>
      <c r="AH1748" s="28" t="e">
        <f ca="1">[1]!DXLOOKUP(Worksheet!AF1748,Sales[[#This Row],[State]],Sales[[#This Row],[Total Sales]])</f>
        <v>#NAME?</v>
      </c>
    </row>
    <row r="1749" spans="31:34" x14ac:dyDescent="0.25">
      <c r="AE1749" t="s">
        <v>36</v>
      </c>
      <c r="AF1749" t="s">
        <v>76</v>
      </c>
      <c r="AG1749" t="s">
        <v>77</v>
      </c>
      <c r="AH1749" s="28" t="e">
        <f ca="1">[1]!DXLOOKUP(Worksheet!AF1749,Sales[[#This Row],[State]],Sales[[#This Row],[Total Sales]])</f>
        <v>#NAME?</v>
      </c>
    </row>
    <row r="1750" spans="31:34" x14ac:dyDescent="0.25">
      <c r="AE1750" t="s">
        <v>36</v>
      </c>
      <c r="AF1750" t="s">
        <v>76</v>
      </c>
      <c r="AG1750" t="s">
        <v>77</v>
      </c>
      <c r="AH1750" s="28" t="e">
        <f ca="1">[1]!DXLOOKUP(Worksheet!AF1750,Sales[[#This Row],[State]],Sales[[#This Row],[Total Sales]])</f>
        <v>#NAME?</v>
      </c>
    </row>
    <row r="1751" spans="31:34" x14ac:dyDescent="0.25">
      <c r="AE1751" t="s">
        <v>36</v>
      </c>
      <c r="AF1751" t="s">
        <v>76</v>
      </c>
      <c r="AG1751" t="s">
        <v>77</v>
      </c>
      <c r="AH1751" s="28" t="e">
        <f ca="1">[1]!DXLOOKUP(Worksheet!AF1751,Sales[[#This Row],[State]],Sales[[#This Row],[Total Sales]])</f>
        <v>#NAME?</v>
      </c>
    </row>
    <row r="1752" spans="31:34" x14ac:dyDescent="0.25">
      <c r="AE1752" t="s">
        <v>36</v>
      </c>
      <c r="AF1752" t="s">
        <v>76</v>
      </c>
      <c r="AG1752" t="s">
        <v>77</v>
      </c>
      <c r="AH1752" s="28" t="e">
        <f ca="1">[1]!DXLOOKUP(Worksheet!AF1752,Sales[[#This Row],[State]],Sales[[#This Row],[Total Sales]])</f>
        <v>#NAME?</v>
      </c>
    </row>
    <row r="1753" spans="31:34" x14ac:dyDescent="0.25">
      <c r="AE1753" t="s">
        <v>36</v>
      </c>
      <c r="AF1753" t="s">
        <v>76</v>
      </c>
      <c r="AG1753" t="s">
        <v>77</v>
      </c>
      <c r="AH1753" s="28" t="e">
        <f ca="1">[1]!DXLOOKUP(Worksheet!AF1753,Sales[[#This Row],[State]],Sales[[#This Row],[Total Sales]])</f>
        <v>#NAME?</v>
      </c>
    </row>
    <row r="1754" spans="31:34" x14ac:dyDescent="0.25">
      <c r="AE1754" t="s">
        <v>36</v>
      </c>
      <c r="AF1754" t="s">
        <v>76</v>
      </c>
      <c r="AG1754" t="s">
        <v>77</v>
      </c>
      <c r="AH1754" s="28" t="e">
        <f ca="1">[1]!DXLOOKUP(Worksheet!AF1754,Sales[[#This Row],[State]],Sales[[#This Row],[Total Sales]])</f>
        <v>#NAME?</v>
      </c>
    </row>
    <row r="1755" spans="31:34" x14ac:dyDescent="0.25">
      <c r="AE1755" t="s">
        <v>36</v>
      </c>
      <c r="AF1755" t="s">
        <v>76</v>
      </c>
      <c r="AG1755" t="s">
        <v>77</v>
      </c>
      <c r="AH1755" s="28" t="e">
        <f ca="1">[1]!DXLOOKUP(Worksheet!AF1755,Sales[[#This Row],[State]],Sales[[#This Row],[Total Sales]])</f>
        <v>#NAME?</v>
      </c>
    </row>
    <row r="1756" spans="31:34" x14ac:dyDescent="0.25">
      <c r="AE1756" t="s">
        <v>36</v>
      </c>
      <c r="AF1756" t="s">
        <v>76</v>
      </c>
      <c r="AG1756" t="s">
        <v>77</v>
      </c>
      <c r="AH1756" s="28" t="e">
        <f ca="1">[1]!DXLOOKUP(Worksheet!AF1756,Sales[[#This Row],[State]],Sales[[#This Row],[Total Sales]])</f>
        <v>#NAME?</v>
      </c>
    </row>
    <row r="1757" spans="31:34" x14ac:dyDescent="0.25">
      <c r="AE1757" t="s">
        <v>36</v>
      </c>
      <c r="AF1757" t="s">
        <v>76</v>
      </c>
      <c r="AG1757" t="s">
        <v>77</v>
      </c>
      <c r="AH1757" s="28" t="e">
        <f ca="1">[1]!DXLOOKUP(Worksheet!AF1757,Sales[[#This Row],[State]],Sales[[#This Row],[Total Sales]])</f>
        <v>#NAME?</v>
      </c>
    </row>
    <row r="1758" spans="31:34" x14ac:dyDescent="0.25">
      <c r="AE1758" t="s">
        <v>36</v>
      </c>
      <c r="AF1758" t="s">
        <v>76</v>
      </c>
      <c r="AG1758" t="s">
        <v>77</v>
      </c>
      <c r="AH1758" s="28" t="e">
        <f ca="1">[1]!DXLOOKUP(Worksheet!AF1758,Sales[[#This Row],[State]],Sales[[#This Row],[Total Sales]])</f>
        <v>#NAME?</v>
      </c>
    </row>
    <row r="1759" spans="31:34" x14ac:dyDescent="0.25">
      <c r="AE1759" t="s">
        <v>36</v>
      </c>
      <c r="AF1759" t="s">
        <v>76</v>
      </c>
      <c r="AG1759" t="s">
        <v>77</v>
      </c>
      <c r="AH1759" s="28" t="e">
        <f ca="1">[1]!DXLOOKUP(Worksheet!AF1759,Sales[[#This Row],[State]],Sales[[#This Row],[Total Sales]])</f>
        <v>#NAME?</v>
      </c>
    </row>
    <row r="1760" spans="31:34" x14ac:dyDescent="0.25">
      <c r="AE1760" t="s">
        <v>36</v>
      </c>
      <c r="AF1760" t="s">
        <v>76</v>
      </c>
      <c r="AG1760" t="s">
        <v>77</v>
      </c>
      <c r="AH1760" s="28" t="e">
        <f ca="1">[1]!DXLOOKUP(Worksheet!AF1760,Sales[[#This Row],[State]],Sales[[#This Row],[Total Sales]])</f>
        <v>#NAME?</v>
      </c>
    </row>
    <row r="1761" spans="31:34" x14ac:dyDescent="0.25">
      <c r="AE1761" t="s">
        <v>36</v>
      </c>
      <c r="AF1761" t="s">
        <v>76</v>
      </c>
      <c r="AG1761" t="s">
        <v>77</v>
      </c>
      <c r="AH1761" s="28" t="e">
        <f ca="1">[1]!DXLOOKUP(Worksheet!AF1761,Sales[[#This Row],[State]],Sales[[#This Row],[Total Sales]])</f>
        <v>#NAME?</v>
      </c>
    </row>
    <row r="1762" spans="31:34" x14ac:dyDescent="0.25">
      <c r="AE1762" t="s">
        <v>36</v>
      </c>
      <c r="AF1762" t="s">
        <v>76</v>
      </c>
      <c r="AG1762" t="s">
        <v>77</v>
      </c>
      <c r="AH1762" s="28" t="e">
        <f ca="1">[1]!DXLOOKUP(Worksheet!AF1762,Sales[[#This Row],[State]],Sales[[#This Row],[Total Sales]])</f>
        <v>#NAME?</v>
      </c>
    </row>
    <row r="1763" spans="31:34" x14ac:dyDescent="0.25">
      <c r="AE1763" t="s">
        <v>36</v>
      </c>
      <c r="AF1763" t="s">
        <v>76</v>
      </c>
      <c r="AG1763" t="s">
        <v>77</v>
      </c>
      <c r="AH1763" s="28" t="e">
        <f ca="1">[1]!DXLOOKUP(Worksheet!AF1763,Sales[[#This Row],[State]],Sales[[#This Row],[Total Sales]])</f>
        <v>#NAME?</v>
      </c>
    </row>
    <row r="1764" spans="31:34" x14ac:dyDescent="0.25">
      <c r="AE1764" t="s">
        <v>36</v>
      </c>
      <c r="AF1764" t="s">
        <v>76</v>
      </c>
      <c r="AG1764" t="s">
        <v>77</v>
      </c>
      <c r="AH1764" s="28" t="e">
        <f ca="1">[1]!DXLOOKUP(Worksheet!AF1764,Sales[[#This Row],[State]],Sales[[#This Row],[Total Sales]])</f>
        <v>#NAME?</v>
      </c>
    </row>
    <row r="1765" spans="31:34" x14ac:dyDescent="0.25">
      <c r="AE1765" t="s">
        <v>36</v>
      </c>
      <c r="AF1765" t="s">
        <v>76</v>
      </c>
      <c r="AG1765" t="s">
        <v>77</v>
      </c>
      <c r="AH1765" s="28" t="e">
        <f ca="1">[1]!DXLOOKUP(Worksheet!AF1765,Sales[[#This Row],[State]],Sales[[#This Row],[Total Sales]])</f>
        <v>#NAME?</v>
      </c>
    </row>
    <row r="1766" spans="31:34" x14ac:dyDescent="0.25">
      <c r="AE1766" t="s">
        <v>36</v>
      </c>
      <c r="AF1766" t="s">
        <v>76</v>
      </c>
      <c r="AG1766" t="s">
        <v>77</v>
      </c>
      <c r="AH1766" s="28" t="e">
        <f ca="1">[1]!DXLOOKUP(Worksheet!AF1766,Sales[[#This Row],[State]],Sales[[#This Row],[Total Sales]])</f>
        <v>#NAME?</v>
      </c>
    </row>
    <row r="1767" spans="31:34" x14ac:dyDescent="0.25">
      <c r="AE1767" t="s">
        <v>36</v>
      </c>
      <c r="AF1767" t="s">
        <v>76</v>
      </c>
      <c r="AG1767" t="s">
        <v>77</v>
      </c>
      <c r="AH1767" s="28" t="e">
        <f ca="1">[1]!DXLOOKUP(Worksheet!AF1767,Sales[[#This Row],[State]],Sales[[#This Row],[Total Sales]])</f>
        <v>#NAME?</v>
      </c>
    </row>
    <row r="1768" spans="31:34" x14ac:dyDescent="0.25">
      <c r="AE1768" t="s">
        <v>36</v>
      </c>
      <c r="AF1768" t="s">
        <v>76</v>
      </c>
      <c r="AG1768" t="s">
        <v>77</v>
      </c>
      <c r="AH1768" s="28" t="e">
        <f ca="1">[1]!DXLOOKUP(Worksheet!AF1768,Sales[[#This Row],[State]],Sales[[#This Row],[Total Sales]])</f>
        <v>#NAME?</v>
      </c>
    </row>
    <row r="1769" spans="31:34" x14ac:dyDescent="0.25">
      <c r="AE1769" t="s">
        <v>36</v>
      </c>
      <c r="AF1769" t="s">
        <v>76</v>
      </c>
      <c r="AG1769" t="s">
        <v>77</v>
      </c>
      <c r="AH1769" s="28" t="e">
        <f ca="1">[1]!DXLOOKUP(Worksheet!AF1769,Sales[[#This Row],[State]],Sales[[#This Row],[Total Sales]])</f>
        <v>#NAME?</v>
      </c>
    </row>
    <row r="1770" spans="31:34" x14ac:dyDescent="0.25">
      <c r="AE1770" t="s">
        <v>36</v>
      </c>
      <c r="AF1770" t="s">
        <v>76</v>
      </c>
      <c r="AG1770" t="s">
        <v>77</v>
      </c>
      <c r="AH1770" s="28" t="e">
        <f ca="1">[1]!DXLOOKUP(Worksheet!AF1770,Sales[[#This Row],[State]],Sales[[#This Row],[Total Sales]])</f>
        <v>#NAME?</v>
      </c>
    </row>
    <row r="1771" spans="31:34" x14ac:dyDescent="0.25">
      <c r="AE1771" t="s">
        <v>36</v>
      </c>
      <c r="AF1771" t="s">
        <v>76</v>
      </c>
      <c r="AG1771" t="s">
        <v>77</v>
      </c>
      <c r="AH1771" s="28" t="e">
        <f ca="1">[1]!DXLOOKUP(Worksheet!AF1771,Sales[[#This Row],[State]],Sales[[#This Row],[Total Sales]])</f>
        <v>#NAME?</v>
      </c>
    </row>
    <row r="1772" spans="31:34" x14ac:dyDescent="0.25">
      <c r="AE1772" t="s">
        <v>36</v>
      </c>
      <c r="AF1772" t="s">
        <v>76</v>
      </c>
      <c r="AG1772" t="s">
        <v>77</v>
      </c>
      <c r="AH1772" s="28" t="e">
        <f ca="1">[1]!DXLOOKUP(Worksheet!AF1772,Sales[[#This Row],[State]],Sales[[#This Row],[Total Sales]])</f>
        <v>#NAME?</v>
      </c>
    </row>
    <row r="1773" spans="31:34" x14ac:dyDescent="0.25">
      <c r="AE1773" t="s">
        <v>36</v>
      </c>
      <c r="AF1773" t="s">
        <v>76</v>
      </c>
      <c r="AG1773" t="s">
        <v>77</v>
      </c>
      <c r="AH1773" s="28" t="e">
        <f ca="1">[1]!DXLOOKUP(Worksheet!AF1773,Sales[[#This Row],[State]],Sales[[#This Row],[Total Sales]])</f>
        <v>#NAME?</v>
      </c>
    </row>
    <row r="1774" spans="31:34" x14ac:dyDescent="0.25">
      <c r="AE1774" t="s">
        <v>36</v>
      </c>
      <c r="AF1774" t="s">
        <v>76</v>
      </c>
      <c r="AG1774" t="s">
        <v>77</v>
      </c>
      <c r="AH1774" s="28" t="e">
        <f ca="1">[1]!DXLOOKUP(Worksheet!AF1774,Sales[[#This Row],[State]],Sales[[#This Row],[Total Sales]])</f>
        <v>#NAME?</v>
      </c>
    </row>
    <row r="1775" spans="31:34" x14ac:dyDescent="0.25">
      <c r="AE1775" t="s">
        <v>36</v>
      </c>
      <c r="AF1775" t="s">
        <v>76</v>
      </c>
      <c r="AG1775" t="s">
        <v>77</v>
      </c>
      <c r="AH1775" s="28" t="e">
        <f ca="1">[1]!DXLOOKUP(Worksheet!AF1775,Sales[[#This Row],[State]],Sales[[#This Row],[Total Sales]])</f>
        <v>#NAME?</v>
      </c>
    </row>
    <row r="1776" spans="31:34" x14ac:dyDescent="0.25">
      <c r="AE1776" t="s">
        <v>36</v>
      </c>
      <c r="AF1776" t="s">
        <v>76</v>
      </c>
      <c r="AG1776" t="s">
        <v>77</v>
      </c>
      <c r="AH1776" s="28" t="e">
        <f ca="1">[1]!DXLOOKUP(Worksheet!AF1776,Sales[[#This Row],[State]],Sales[[#This Row],[Total Sales]])</f>
        <v>#NAME?</v>
      </c>
    </row>
    <row r="1777" spans="31:34" x14ac:dyDescent="0.25">
      <c r="AE1777" t="s">
        <v>36</v>
      </c>
      <c r="AF1777" t="s">
        <v>76</v>
      </c>
      <c r="AG1777" t="s">
        <v>77</v>
      </c>
      <c r="AH1777" s="28" t="e">
        <f ca="1">[1]!DXLOOKUP(Worksheet!AF1777,Sales[[#This Row],[State]],Sales[[#This Row],[Total Sales]])</f>
        <v>#NAME?</v>
      </c>
    </row>
    <row r="1778" spans="31:34" x14ac:dyDescent="0.25">
      <c r="AE1778" t="s">
        <v>36</v>
      </c>
      <c r="AF1778" t="s">
        <v>76</v>
      </c>
      <c r="AG1778" t="s">
        <v>77</v>
      </c>
      <c r="AH1778" s="28" t="e">
        <f ca="1">[1]!DXLOOKUP(Worksheet!AF1778,Sales[[#This Row],[State]],Sales[[#This Row],[Total Sales]])</f>
        <v>#NAME?</v>
      </c>
    </row>
    <row r="1779" spans="31:34" x14ac:dyDescent="0.25">
      <c r="AE1779" t="s">
        <v>36</v>
      </c>
      <c r="AF1779" t="s">
        <v>76</v>
      </c>
      <c r="AG1779" t="s">
        <v>77</v>
      </c>
      <c r="AH1779" s="28" t="e">
        <f ca="1">[1]!DXLOOKUP(Worksheet!AF1779,Sales[[#This Row],[State]],Sales[[#This Row],[Total Sales]])</f>
        <v>#NAME?</v>
      </c>
    </row>
    <row r="1780" spans="31:34" x14ac:dyDescent="0.25">
      <c r="AE1780" t="s">
        <v>36</v>
      </c>
      <c r="AF1780" t="s">
        <v>76</v>
      </c>
      <c r="AG1780" t="s">
        <v>77</v>
      </c>
      <c r="AH1780" s="28" t="e">
        <f ca="1">[1]!DXLOOKUP(Worksheet!AF1780,Sales[[#This Row],[State]],Sales[[#This Row],[Total Sales]])</f>
        <v>#NAME?</v>
      </c>
    </row>
    <row r="1781" spans="31:34" x14ac:dyDescent="0.25">
      <c r="AE1781" t="s">
        <v>36</v>
      </c>
      <c r="AF1781" t="s">
        <v>76</v>
      </c>
      <c r="AG1781" t="s">
        <v>77</v>
      </c>
      <c r="AH1781" s="28" t="e">
        <f ca="1">[1]!DXLOOKUP(Worksheet!AF1781,Sales[[#This Row],[State]],Sales[[#This Row],[Total Sales]])</f>
        <v>#NAME?</v>
      </c>
    </row>
    <row r="1782" spans="31:34" x14ac:dyDescent="0.25">
      <c r="AE1782" t="s">
        <v>36</v>
      </c>
      <c r="AF1782" t="s">
        <v>76</v>
      </c>
      <c r="AG1782" t="s">
        <v>77</v>
      </c>
      <c r="AH1782" s="28" t="e">
        <f ca="1">[1]!DXLOOKUP(Worksheet!AF1782,Sales[[#This Row],[State]],Sales[[#This Row],[Total Sales]])</f>
        <v>#NAME?</v>
      </c>
    </row>
    <row r="1783" spans="31:34" x14ac:dyDescent="0.25">
      <c r="AE1783" t="s">
        <v>36</v>
      </c>
      <c r="AF1783" t="s">
        <v>76</v>
      </c>
      <c r="AG1783" t="s">
        <v>77</v>
      </c>
      <c r="AH1783" s="28" t="e">
        <f ca="1">[1]!DXLOOKUP(Worksheet!AF1783,Sales[[#This Row],[State]],Sales[[#This Row],[Total Sales]])</f>
        <v>#NAME?</v>
      </c>
    </row>
    <row r="1784" spans="31:34" x14ac:dyDescent="0.25">
      <c r="AE1784" t="s">
        <v>36</v>
      </c>
      <c r="AF1784" t="s">
        <v>76</v>
      </c>
      <c r="AG1784" t="s">
        <v>77</v>
      </c>
      <c r="AH1784" s="28" t="e">
        <f ca="1">[1]!DXLOOKUP(Worksheet!AF1784,Sales[[#This Row],[State]],Sales[[#This Row],[Total Sales]])</f>
        <v>#NAME?</v>
      </c>
    </row>
    <row r="1785" spans="31:34" x14ac:dyDescent="0.25">
      <c r="AE1785" t="s">
        <v>36</v>
      </c>
      <c r="AF1785" t="s">
        <v>76</v>
      </c>
      <c r="AG1785" t="s">
        <v>77</v>
      </c>
      <c r="AH1785" s="28" t="e">
        <f ca="1">[1]!DXLOOKUP(Worksheet!AF1785,Sales[[#This Row],[State]],Sales[[#This Row],[Total Sales]])</f>
        <v>#NAME?</v>
      </c>
    </row>
    <row r="1786" spans="31:34" x14ac:dyDescent="0.25">
      <c r="AE1786" t="s">
        <v>36</v>
      </c>
      <c r="AF1786" t="s">
        <v>76</v>
      </c>
      <c r="AG1786" t="s">
        <v>77</v>
      </c>
      <c r="AH1786" s="28" t="e">
        <f ca="1">[1]!DXLOOKUP(Worksheet!AF1786,Sales[[#This Row],[State]],Sales[[#This Row],[Total Sales]])</f>
        <v>#NAME?</v>
      </c>
    </row>
    <row r="1787" spans="31:34" x14ac:dyDescent="0.25">
      <c r="AE1787" t="s">
        <v>36</v>
      </c>
      <c r="AF1787" t="s">
        <v>76</v>
      </c>
      <c r="AG1787" t="s">
        <v>77</v>
      </c>
      <c r="AH1787" s="28" t="e">
        <f ca="1">[1]!DXLOOKUP(Worksheet!AF1787,Sales[[#This Row],[State]],Sales[[#This Row],[Total Sales]])</f>
        <v>#NAME?</v>
      </c>
    </row>
    <row r="1788" spans="31:34" x14ac:dyDescent="0.25">
      <c r="AE1788" t="s">
        <v>36</v>
      </c>
      <c r="AF1788" t="s">
        <v>76</v>
      </c>
      <c r="AG1788" t="s">
        <v>77</v>
      </c>
      <c r="AH1788" s="28" t="e">
        <f ca="1">[1]!DXLOOKUP(Worksheet!AF1788,Sales[[#This Row],[State]],Sales[[#This Row],[Total Sales]])</f>
        <v>#NAME?</v>
      </c>
    </row>
    <row r="1789" spans="31:34" x14ac:dyDescent="0.25">
      <c r="AE1789" t="s">
        <v>36</v>
      </c>
      <c r="AF1789" t="s">
        <v>76</v>
      </c>
      <c r="AG1789" t="s">
        <v>77</v>
      </c>
      <c r="AH1789" s="28" t="e">
        <f ca="1">[1]!DXLOOKUP(Worksheet!AF1789,Sales[[#This Row],[State]],Sales[[#This Row],[Total Sales]])</f>
        <v>#NAME?</v>
      </c>
    </row>
    <row r="1790" spans="31:34" x14ac:dyDescent="0.25">
      <c r="AE1790" t="s">
        <v>36</v>
      </c>
      <c r="AF1790" t="s">
        <v>76</v>
      </c>
      <c r="AG1790" t="s">
        <v>77</v>
      </c>
      <c r="AH1790" s="28" t="e">
        <f ca="1">[1]!DXLOOKUP(Worksheet!AF1790,Sales[[#This Row],[State]],Sales[[#This Row],[Total Sales]])</f>
        <v>#NAME?</v>
      </c>
    </row>
    <row r="1791" spans="31:34" x14ac:dyDescent="0.25">
      <c r="AE1791" t="s">
        <v>36</v>
      </c>
      <c r="AF1791" t="s">
        <v>76</v>
      </c>
      <c r="AG1791" t="s">
        <v>77</v>
      </c>
      <c r="AH1791" s="28" t="e">
        <f ca="1">[1]!DXLOOKUP(Worksheet!AF1791,Sales[[#This Row],[State]],Sales[[#This Row],[Total Sales]])</f>
        <v>#NAME?</v>
      </c>
    </row>
    <row r="1792" spans="31:34" x14ac:dyDescent="0.25">
      <c r="AE1792" t="s">
        <v>36</v>
      </c>
      <c r="AF1792" t="s">
        <v>76</v>
      </c>
      <c r="AG1792" t="s">
        <v>77</v>
      </c>
      <c r="AH1792" s="28" t="e">
        <f ca="1">[1]!DXLOOKUP(Worksheet!AF1792,Sales[[#This Row],[State]],Sales[[#This Row],[Total Sales]])</f>
        <v>#NAME?</v>
      </c>
    </row>
    <row r="1793" spans="31:34" x14ac:dyDescent="0.25">
      <c r="AE1793" t="s">
        <v>36</v>
      </c>
      <c r="AF1793" t="s">
        <v>76</v>
      </c>
      <c r="AG1793" t="s">
        <v>77</v>
      </c>
      <c r="AH1793" s="28" t="e">
        <f ca="1">[1]!DXLOOKUP(Worksheet!AF1793,Sales[[#This Row],[State]],Sales[[#This Row],[Total Sales]])</f>
        <v>#NAME?</v>
      </c>
    </row>
    <row r="1794" spans="31:34" x14ac:dyDescent="0.25">
      <c r="AE1794" t="s">
        <v>36</v>
      </c>
      <c r="AF1794" t="s">
        <v>76</v>
      </c>
      <c r="AG1794" t="s">
        <v>77</v>
      </c>
      <c r="AH1794" s="28" t="e">
        <f ca="1">[1]!DXLOOKUP(Worksheet!AF1794,Sales[[#This Row],[State]],Sales[[#This Row],[Total Sales]])</f>
        <v>#NAME?</v>
      </c>
    </row>
    <row r="1795" spans="31:34" x14ac:dyDescent="0.25">
      <c r="AE1795" t="s">
        <v>36</v>
      </c>
      <c r="AF1795" t="s">
        <v>76</v>
      </c>
      <c r="AG1795" t="s">
        <v>77</v>
      </c>
      <c r="AH1795" s="28" t="e">
        <f ca="1">[1]!DXLOOKUP(Worksheet!AF1795,Sales[[#This Row],[State]],Sales[[#This Row],[Total Sales]])</f>
        <v>#NAME?</v>
      </c>
    </row>
    <row r="1796" spans="31:34" x14ac:dyDescent="0.25">
      <c r="AE1796" t="s">
        <v>36</v>
      </c>
      <c r="AF1796" t="s">
        <v>76</v>
      </c>
      <c r="AG1796" t="s">
        <v>77</v>
      </c>
      <c r="AH1796" s="28" t="e">
        <f ca="1">[1]!DXLOOKUP(Worksheet!AF1796,Sales[[#This Row],[State]],Sales[[#This Row],[Total Sales]])</f>
        <v>#NAME?</v>
      </c>
    </row>
    <row r="1797" spans="31:34" x14ac:dyDescent="0.25">
      <c r="AE1797" t="s">
        <v>36</v>
      </c>
      <c r="AF1797" t="s">
        <v>76</v>
      </c>
      <c r="AG1797" t="s">
        <v>77</v>
      </c>
      <c r="AH1797" s="28" t="e">
        <f ca="1">[1]!DXLOOKUP(Worksheet!AF1797,Sales[[#This Row],[State]],Sales[[#This Row],[Total Sales]])</f>
        <v>#NAME?</v>
      </c>
    </row>
    <row r="1798" spans="31:34" x14ac:dyDescent="0.25">
      <c r="AE1798" t="s">
        <v>36</v>
      </c>
      <c r="AF1798" t="s">
        <v>76</v>
      </c>
      <c r="AG1798" t="s">
        <v>77</v>
      </c>
      <c r="AH1798" s="28" t="e">
        <f ca="1">[1]!DXLOOKUP(Worksheet!AF1798,Sales[[#This Row],[State]],Sales[[#This Row],[Total Sales]])</f>
        <v>#NAME?</v>
      </c>
    </row>
    <row r="1799" spans="31:34" x14ac:dyDescent="0.25">
      <c r="AE1799" t="s">
        <v>36</v>
      </c>
      <c r="AF1799" t="s">
        <v>76</v>
      </c>
      <c r="AG1799" t="s">
        <v>77</v>
      </c>
      <c r="AH1799" s="28" t="e">
        <f ca="1">[1]!DXLOOKUP(Worksheet!AF1799,Sales[[#This Row],[State]],Sales[[#This Row],[Total Sales]])</f>
        <v>#NAME?</v>
      </c>
    </row>
    <row r="1800" spans="31:34" x14ac:dyDescent="0.25">
      <c r="AE1800" t="s">
        <v>36</v>
      </c>
      <c r="AF1800" t="s">
        <v>76</v>
      </c>
      <c r="AG1800" t="s">
        <v>77</v>
      </c>
      <c r="AH1800" s="28" t="e">
        <f ca="1">[1]!DXLOOKUP(Worksheet!AF1800,Sales[[#This Row],[State]],Sales[[#This Row],[Total Sales]])</f>
        <v>#NAME?</v>
      </c>
    </row>
    <row r="1801" spans="31:34" x14ac:dyDescent="0.25">
      <c r="AE1801" t="s">
        <v>36</v>
      </c>
      <c r="AF1801" t="s">
        <v>76</v>
      </c>
      <c r="AG1801" t="s">
        <v>77</v>
      </c>
      <c r="AH1801" s="28" t="e">
        <f ca="1">[1]!DXLOOKUP(Worksheet!AF1801,Sales[[#This Row],[State]],Sales[[#This Row],[Total Sales]])</f>
        <v>#NAME?</v>
      </c>
    </row>
    <row r="1802" spans="31:34" x14ac:dyDescent="0.25">
      <c r="AE1802" t="s">
        <v>31</v>
      </c>
      <c r="AF1802" t="s">
        <v>78</v>
      </c>
      <c r="AG1802" t="s">
        <v>79</v>
      </c>
      <c r="AH1802" s="28" t="e">
        <f ca="1">[1]!DXLOOKUP(Worksheet!AF1802,Sales[[#This Row],[State]],Sales[[#This Row],[Total Sales]])</f>
        <v>#NAME?</v>
      </c>
    </row>
    <row r="1803" spans="31:34" x14ac:dyDescent="0.25">
      <c r="AE1803" t="s">
        <v>31</v>
      </c>
      <c r="AF1803" t="s">
        <v>78</v>
      </c>
      <c r="AG1803" t="s">
        <v>79</v>
      </c>
      <c r="AH1803" s="28" t="e">
        <f ca="1">[1]!DXLOOKUP(Worksheet!AF1803,Sales[[#This Row],[State]],Sales[[#This Row],[Total Sales]])</f>
        <v>#NAME?</v>
      </c>
    </row>
    <row r="1804" spans="31:34" x14ac:dyDescent="0.25">
      <c r="AE1804" t="s">
        <v>31</v>
      </c>
      <c r="AF1804" t="s">
        <v>78</v>
      </c>
      <c r="AG1804" t="s">
        <v>79</v>
      </c>
      <c r="AH1804" s="28" t="e">
        <f ca="1">[1]!DXLOOKUP(Worksheet!AF1804,Sales[[#This Row],[State]],Sales[[#This Row],[Total Sales]])</f>
        <v>#NAME?</v>
      </c>
    </row>
    <row r="1805" spans="31:34" x14ac:dyDescent="0.25">
      <c r="AE1805" t="s">
        <v>31</v>
      </c>
      <c r="AF1805" t="s">
        <v>78</v>
      </c>
      <c r="AG1805" t="s">
        <v>79</v>
      </c>
      <c r="AH1805" s="28" t="e">
        <f ca="1">[1]!DXLOOKUP(Worksheet!AF1805,Sales[[#This Row],[State]],Sales[[#This Row],[Total Sales]])</f>
        <v>#NAME?</v>
      </c>
    </row>
    <row r="1806" spans="31:34" x14ac:dyDescent="0.25">
      <c r="AE1806" t="s">
        <v>31</v>
      </c>
      <c r="AF1806" t="s">
        <v>78</v>
      </c>
      <c r="AG1806" t="s">
        <v>79</v>
      </c>
      <c r="AH1806" s="28" t="e">
        <f ca="1">[1]!DXLOOKUP(Worksheet!AF1806,Sales[[#This Row],[State]],Sales[[#This Row],[Total Sales]])</f>
        <v>#NAME?</v>
      </c>
    </row>
    <row r="1807" spans="31:34" x14ac:dyDescent="0.25">
      <c r="AE1807" t="s">
        <v>31</v>
      </c>
      <c r="AF1807" t="s">
        <v>78</v>
      </c>
      <c r="AG1807" t="s">
        <v>79</v>
      </c>
      <c r="AH1807" s="28" t="e">
        <f ca="1">[1]!DXLOOKUP(Worksheet!AF1807,Sales[[#This Row],[State]],Sales[[#This Row],[Total Sales]])</f>
        <v>#NAME?</v>
      </c>
    </row>
    <row r="1808" spans="31:34" x14ac:dyDescent="0.25">
      <c r="AE1808" t="s">
        <v>31</v>
      </c>
      <c r="AF1808" t="s">
        <v>78</v>
      </c>
      <c r="AG1808" t="s">
        <v>79</v>
      </c>
      <c r="AH1808" s="28" t="e">
        <f ca="1">[1]!DXLOOKUP(Worksheet!AF1808,Sales[[#This Row],[State]],Sales[[#This Row],[Total Sales]])</f>
        <v>#NAME?</v>
      </c>
    </row>
    <row r="1809" spans="31:34" x14ac:dyDescent="0.25">
      <c r="AE1809" t="s">
        <v>31</v>
      </c>
      <c r="AF1809" t="s">
        <v>78</v>
      </c>
      <c r="AG1809" t="s">
        <v>79</v>
      </c>
      <c r="AH1809" s="28" t="e">
        <f ca="1">[1]!DXLOOKUP(Worksheet!AF1809,Sales[[#This Row],[State]],Sales[[#This Row],[Total Sales]])</f>
        <v>#NAME?</v>
      </c>
    </row>
    <row r="1810" spans="31:34" x14ac:dyDescent="0.25">
      <c r="AE1810" t="s">
        <v>31</v>
      </c>
      <c r="AF1810" t="s">
        <v>78</v>
      </c>
      <c r="AG1810" t="s">
        <v>79</v>
      </c>
      <c r="AH1810" s="28" t="e">
        <f ca="1">[1]!DXLOOKUP(Worksheet!AF1810,Sales[[#This Row],[State]],Sales[[#This Row],[Total Sales]])</f>
        <v>#NAME?</v>
      </c>
    </row>
    <row r="1811" spans="31:34" x14ac:dyDescent="0.25">
      <c r="AE1811" t="s">
        <v>31</v>
      </c>
      <c r="AF1811" t="s">
        <v>78</v>
      </c>
      <c r="AG1811" t="s">
        <v>79</v>
      </c>
      <c r="AH1811" s="28" t="e">
        <f ca="1">[1]!DXLOOKUP(Worksheet!AF1811,Sales[[#This Row],[State]],Sales[[#This Row],[Total Sales]])</f>
        <v>#NAME?</v>
      </c>
    </row>
    <row r="1812" spans="31:34" x14ac:dyDescent="0.25">
      <c r="AE1812" t="s">
        <v>31</v>
      </c>
      <c r="AF1812" t="s">
        <v>78</v>
      </c>
      <c r="AG1812" t="s">
        <v>79</v>
      </c>
      <c r="AH1812" s="28" t="e">
        <f ca="1">[1]!DXLOOKUP(Worksheet!AF1812,Sales[[#This Row],[State]],Sales[[#This Row],[Total Sales]])</f>
        <v>#NAME?</v>
      </c>
    </row>
    <row r="1813" spans="31:34" x14ac:dyDescent="0.25">
      <c r="AE1813" t="s">
        <v>31</v>
      </c>
      <c r="AF1813" t="s">
        <v>78</v>
      </c>
      <c r="AG1813" t="s">
        <v>79</v>
      </c>
      <c r="AH1813" s="28" t="e">
        <f ca="1">[1]!DXLOOKUP(Worksheet!AF1813,Sales[[#This Row],[State]],Sales[[#This Row],[Total Sales]])</f>
        <v>#NAME?</v>
      </c>
    </row>
    <row r="1814" spans="31:34" x14ac:dyDescent="0.25">
      <c r="AE1814" t="s">
        <v>31</v>
      </c>
      <c r="AF1814" t="s">
        <v>78</v>
      </c>
      <c r="AG1814" t="s">
        <v>79</v>
      </c>
      <c r="AH1814" s="28" t="e">
        <f ca="1">[1]!DXLOOKUP(Worksheet!AF1814,Sales[[#This Row],[State]],Sales[[#This Row],[Total Sales]])</f>
        <v>#NAME?</v>
      </c>
    </row>
    <row r="1815" spans="31:34" x14ac:dyDescent="0.25">
      <c r="AE1815" t="s">
        <v>31</v>
      </c>
      <c r="AF1815" t="s">
        <v>78</v>
      </c>
      <c r="AG1815" t="s">
        <v>79</v>
      </c>
      <c r="AH1815" s="28" t="e">
        <f ca="1">[1]!DXLOOKUP(Worksheet!AF1815,Sales[[#This Row],[State]],Sales[[#This Row],[Total Sales]])</f>
        <v>#NAME?</v>
      </c>
    </row>
    <row r="1816" spans="31:34" x14ac:dyDescent="0.25">
      <c r="AE1816" t="s">
        <v>31</v>
      </c>
      <c r="AF1816" t="s">
        <v>78</v>
      </c>
      <c r="AG1816" t="s">
        <v>79</v>
      </c>
      <c r="AH1816" s="28" t="e">
        <f ca="1">[1]!DXLOOKUP(Worksheet!AF1816,Sales[[#This Row],[State]],Sales[[#This Row],[Total Sales]])</f>
        <v>#NAME?</v>
      </c>
    </row>
    <row r="1817" spans="31:34" x14ac:dyDescent="0.25">
      <c r="AE1817" t="s">
        <v>31</v>
      </c>
      <c r="AF1817" t="s">
        <v>78</v>
      </c>
      <c r="AG1817" t="s">
        <v>79</v>
      </c>
      <c r="AH1817" s="28" t="e">
        <f ca="1">[1]!DXLOOKUP(Worksheet!AF1817,Sales[[#This Row],[State]],Sales[[#This Row],[Total Sales]])</f>
        <v>#NAME?</v>
      </c>
    </row>
    <row r="1818" spans="31:34" x14ac:dyDescent="0.25">
      <c r="AE1818" t="s">
        <v>31</v>
      </c>
      <c r="AF1818" t="s">
        <v>78</v>
      </c>
      <c r="AG1818" t="s">
        <v>79</v>
      </c>
      <c r="AH1818" s="28" t="e">
        <f ca="1">[1]!DXLOOKUP(Worksheet!AF1818,Sales[[#This Row],[State]],Sales[[#This Row],[Total Sales]])</f>
        <v>#NAME?</v>
      </c>
    </row>
    <row r="1819" spans="31:34" x14ac:dyDescent="0.25">
      <c r="AE1819" t="s">
        <v>31</v>
      </c>
      <c r="AF1819" t="s">
        <v>78</v>
      </c>
      <c r="AG1819" t="s">
        <v>79</v>
      </c>
      <c r="AH1819" s="28" t="e">
        <f ca="1">[1]!DXLOOKUP(Worksheet!AF1819,Sales[[#This Row],[State]],Sales[[#This Row],[Total Sales]])</f>
        <v>#NAME?</v>
      </c>
    </row>
    <row r="1820" spans="31:34" x14ac:dyDescent="0.25">
      <c r="AE1820" t="s">
        <v>31</v>
      </c>
      <c r="AF1820" t="s">
        <v>78</v>
      </c>
      <c r="AG1820" t="s">
        <v>79</v>
      </c>
      <c r="AH1820" s="28" t="e">
        <f ca="1">[1]!DXLOOKUP(Worksheet!AF1820,Sales[[#This Row],[State]],Sales[[#This Row],[Total Sales]])</f>
        <v>#NAME?</v>
      </c>
    </row>
    <row r="1821" spans="31:34" x14ac:dyDescent="0.25">
      <c r="AE1821" t="s">
        <v>31</v>
      </c>
      <c r="AF1821" t="s">
        <v>78</v>
      </c>
      <c r="AG1821" t="s">
        <v>79</v>
      </c>
      <c r="AH1821" s="28" t="e">
        <f ca="1">[1]!DXLOOKUP(Worksheet!AF1821,Sales[[#This Row],[State]],Sales[[#This Row],[Total Sales]])</f>
        <v>#NAME?</v>
      </c>
    </row>
    <row r="1822" spans="31:34" x14ac:dyDescent="0.25">
      <c r="AE1822" t="s">
        <v>31</v>
      </c>
      <c r="AF1822" t="s">
        <v>78</v>
      </c>
      <c r="AG1822" t="s">
        <v>79</v>
      </c>
      <c r="AH1822" s="28" t="e">
        <f ca="1">[1]!DXLOOKUP(Worksheet!AF1822,Sales[[#This Row],[State]],Sales[[#This Row],[Total Sales]])</f>
        <v>#NAME?</v>
      </c>
    </row>
    <row r="1823" spans="31:34" x14ac:dyDescent="0.25">
      <c r="AE1823" t="s">
        <v>31</v>
      </c>
      <c r="AF1823" t="s">
        <v>78</v>
      </c>
      <c r="AG1823" t="s">
        <v>79</v>
      </c>
      <c r="AH1823" s="28" t="e">
        <f ca="1">[1]!DXLOOKUP(Worksheet!AF1823,Sales[[#This Row],[State]],Sales[[#This Row],[Total Sales]])</f>
        <v>#NAME?</v>
      </c>
    </row>
    <row r="1824" spans="31:34" x14ac:dyDescent="0.25">
      <c r="AE1824" t="s">
        <v>31</v>
      </c>
      <c r="AF1824" t="s">
        <v>78</v>
      </c>
      <c r="AG1824" t="s">
        <v>79</v>
      </c>
      <c r="AH1824" s="28" t="e">
        <f ca="1">[1]!DXLOOKUP(Worksheet!AF1824,Sales[[#This Row],[State]],Sales[[#This Row],[Total Sales]])</f>
        <v>#NAME?</v>
      </c>
    </row>
    <row r="1825" spans="31:34" x14ac:dyDescent="0.25">
      <c r="AE1825" t="s">
        <v>31</v>
      </c>
      <c r="AF1825" t="s">
        <v>78</v>
      </c>
      <c r="AG1825" t="s">
        <v>79</v>
      </c>
      <c r="AH1825" s="28" t="e">
        <f ca="1">[1]!DXLOOKUP(Worksheet!AF1825,Sales[[#This Row],[State]],Sales[[#This Row],[Total Sales]])</f>
        <v>#NAME?</v>
      </c>
    </row>
    <row r="1826" spans="31:34" x14ac:dyDescent="0.25">
      <c r="AE1826" t="s">
        <v>31</v>
      </c>
      <c r="AF1826" t="s">
        <v>78</v>
      </c>
      <c r="AG1826" t="s">
        <v>79</v>
      </c>
      <c r="AH1826" s="28" t="e">
        <f ca="1">[1]!DXLOOKUP(Worksheet!AF1826,Sales[[#This Row],[State]],Sales[[#This Row],[Total Sales]])</f>
        <v>#NAME?</v>
      </c>
    </row>
    <row r="1827" spans="31:34" x14ac:dyDescent="0.25">
      <c r="AE1827" t="s">
        <v>31</v>
      </c>
      <c r="AF1827" t="s">
        <v>78</v>
      </c>
      <c r="AG1827" t="s">
        <v>79</v>
      </c>
      <c r="AH1827" s="28" t="e">
        <f ca="1">[1]!DXLOOKUP(Worksheet!AF1827,Sales[[#This Row],[State]],Sales[[#This Row],[Total Sales]])</f>
        <v>#NAME?</v>
      </c>
    </row>
    <row r="1828" spans="31:34" x14ac:dyDescent="0.25">
      <c r="AE1828" t="s">
        <v>31</v>
      </c>
      <c r="AF1828" t="s">
        <v>78</v>
      </c>
      <c r="AG1828" t="s">
        <v>79</v>
      </c>
      <c r="AH1828" s="28" t="e">
        <f ca="1">[1]!DXLOOKUP(Worksheet!AF1828,Sales[[#This Row],[State]],Sales[[#This Row],[Total Sales]])</f>
        <v>#NAME?</v>
      </c>
    </row>
    <row r="1829" spans="31:34" x14ac:dyDescent="0.25">
      <c r="AE1829" t="s">
        <v>31</v>
      </c>
      <c r="AF1829" t="s">
        <v>78</v>
      </c>
      <c r="AG1829" t="s">
        <v>79</v>
      </c>
      <c r="AH1829" s="28" t="e">
        <f ca="1">[1]!DXLOOKUP(Worksheet!AF1829,Sales[[#This Row],[State]],Sales[[#This Row],[Total Sales]])</f>
        <v>#NAME?</v>
      </c>
    </row>
    <row r="1830" spans="31:34" x14ac:dyDescent="0.25">
      <c r="AE1830" t="s">
        <v>31</v>
      </c>
      <c r="AF1830" t="s">
        <v>78</v>
      </c>
      <c r="AG1830" t="s">
        <v>79</v>
      </c>
      <c r="AH1830" s="28" t="e">
        <f ca="1">[1]!DXLOOKUP(Worksheet!AF1830,Sales[[#This Row],[State]],Sales[[#This Row],[Total Sales]])</f>
        <v>#NAME?</v>
      </c>
    </row>
    <row r="1831" spans="31:34" x14ac:dyDescent="0.25">
      <c r="AE1831" t="s">
        <v>31</v>
      </c>
      <c r="AF1831" t="s">
        <v>78</v>
      </c>
      <c r="AG1831" t="s">
        <v>79</v>
      </c>
      <c r="AH1831" s="28" t="e">
        <f ca="1">[1]!DXLOOKUP(Worksheet!AF1831,Sales[[#This Row],[State]],Sales[[#This Row],[Total Sales]])</f>
        <v>#NAME?</v>
      </c>
    </row>
    <row r="1832" spans="31:34" x14ac:dyDescent="0.25">
      <c r="AE1832" t="s">
        <v>31</v>
      </c>
      <c r="AF1832" t="s">
        <v>78</v>
      </c>
      <c r="AG1832" t="s">
        <v>79</v>
      </c>
      <c r="AH1832" s="28" t="e">
        <f ca="1">[1]!DXLOOKUP(Worksheet!AF1832,Sales[[#This Row],[State]],Sales[[#This Row],[Total Sales]])</f>
        <v>#NAME?</v>
      </c>
    </row>
    <row r="1833" spans="31:34" x14ac:dyDescent="0.25">
      <c r="AE1833" t="s">
        <v>31</v>
      </c>
      <c r="AF1833" t="s">
        <v>78</v>
      </c>
      <c r="AG1833" t="s">
        <v>79</v>
      </c>
      <c r="AH1833" s="28" t="e">
        <f ca="1">[1]!DXLOOKUP(Worksheet!AF1833,Sales[[#This Row],[State]],Sales[[#This Row],[Total Sales]])</f>
        <v>#NAME?</v>
      </c>
    </row>
    <row r="1834" spans="31:34" x14ac:dyDescent="0.25">
      <c r="AE1834" t="s">
        <v>31</v>
      </c>
      <c r="AF1834" t="s">
        <v>78</v>
      </c>
      <c r="AG1834" t="s">
        <v>79</v>
      </c>
      <c r="AH1834" s="28" t="e">
        <f ca="1">[1]!DXLOOKUP(Worksheet!AF1834,Sales[[#This Row],[State]],Sales[[#This Row],[Total Sales]])</f>
        <v>#NAME?</v>
      </c>
    </row>
    <row r="1835" spans="31:34" x14ac:dyDescent="0.25">
      <c r="AE1835" t="s">
        <v>31</v>
      </c>
      <c r="AF1835" t="s">
        <v>78</v>
      </c>
      <c r="AG1835" t="s">
        <v>79</v>
      </c>
      <c r="AH1835" s="28" t="e">
        <f ca="1">[1]!DXLOOKUP(Worksheet!AF1835,Sales[[#This Row],[State]],Sales[[#This Row],[Total Sales]])</f>
        <v>#NAME?</v>
      </c>
    </row>
    <row r="1836" spans="31:34" x14ac:dyDescent="0.25">
      <c r="AE1836" t="s">
        <v>31</v>
      </c>
      <c r="AF1836" t="s">
        <v>78</v>
      </c>
      <c r="AG1836" t="s">
        <v>79</v>
      </c>
      <c r="AH1836" s="28" t="e">
        <f ca="1">[1]!DXLOOKUP(Worksheet!AF1836,Sales[[#This Row],[State]],Sales[[#This Row],[Total Sales]])</f>
        <v>#NAME?</v>
      </c>
    </row>
    <row r="1837" spans="31:34" x14ac:dyDescent="0.25">
      <c r="AE1837" t="s">
        <v>31</v>
      </c>
      <c r="AF1837" t="s">
        <v>78</v>
      </c>
      <c r="AG1837" t="s">
        <v>79</v>
      </c>
      <c r="AH1837" s="28" t="e">
        <f ca="1">[1]!DXLOOKUP(Worksheet!AF1837,Sales[[#This Row],[State]],Sales[[#This Row],[Total Sales]])</f>
        <v>#NAME?</v>
      </c>
    </row>
    <row r="1838" spans="31:34" x14ac:dyDescent="0.25">
      <c r="AE1838" t="s">
        <v>31</v>
      </c>
      <c r="AF1838" t="s">
        <v>78</v>
      </c>
      <c r="AG1838" t="s">
        <v>79</v>
      </c>
      <c r="AH1838" s="28" t="e">
        <f ca="1">[1]!DXLOOKUP(Worksheet!AF1838,Sales[[#This Row],[State]],Sales[[#This Row],[Total Sales]])</f>
        <v>#NAME?</v>
      </c>
    </row>
    <row r="1839" spans="31:34" x14ac:dyDescent="0.25">
      <c r="AE1839" t="s">
        <v>31</v>
      </c>
      <c r="AF1839" t="s">
        <v>78</v>
      </c>
      <c r="AG1839" t="s">
        <v>79</v>
      </c>
      <c r="AH1839" s="28" t="e">
        <f ca="1">[1]!DXLOOKUP(Worksheet!AF1839,Sales[[#This Row],[State]],Sales[[#This Row],[Total Sales]])</f>
        <v>#NAME?</v>
      </c>
    </row>
    <row r="1840" spans="31:34" x14ac:dyDescent="0.25">
      <c r="AE1840" t="s">
        <v>31</v>
      </c>
      <c r="AF1840" t="s">
        <v>78</v>
      </c>
      <c r="AG1840" t="s">
        <v>79</v>
      </c>
      <c r="AH1840" s="28" t="e">
        <f ca="1">[1]!DXLOOKUP(Worksheet!AF1840,Sales[[#This Row],[State]],Sales[[#This Row],[Total Sales]])</f>
        <v>#NAME?</v>
      </c>
    </row>
    <row r="1841" spans="31:34" x14ac:dyDescent="0.25">
      <c r="AE1841" t="s">
        <v>31</v>
      </c>
      <c r="AF1841" t="s">
        <v>78</v>
      </c>
      <c r="AG1841" t="s">
        <v>79</v>
      </c>
      <c r="AH1841" s="28" t="e">
        <f ca="1">[1]!DXLOOKUP(Worksheet!AF1841,Sales[[#This Row],[State]],Sales[[#This Row],[Total Sales]])</f>
        <v>#NAME?</v>
      </c>
    </row>
    <row r="1842" spans="31:34" x14ac:dyDescent="0.25">
      <c r="AE1842" t="s">
        <v>31</v>
      </c>
      <c r="AF1842" t="s">
        <v>78</v>
      </c>
      <c r="AG1842" t="s">
        <v>79</v>
      </c>
      <c r="AH1842" s="28" t="e">
        <f ca="1">[1]!DXLOOKUP(Worksheet!AF1842,Sales[[#This Row],[State]],Sales[[#This Row],[Total Sales]])</f>
        <v>#NAME?</v>
      </c>
    </row>
    <row r="1843" spans="31:34" x14ac:dyDescent="0.25">
      <c r="AE1843" t="s">
        <v>31</v>
      </c>
      <c r="AF1843" t="s">
        <v>78</v>
      </c>
      <c r="AG1843" t="s">
        <v>79</v>
      </c>
      <c r="AH1843" s="28" t="e">
        <f ca="1">[1]!DXLOOKUP(Worksheet!AF1843,Sales[[#This Row],[State]],Sales[[#This Row],[Total Sales]])</f>
        <v>#NAME?</v>
      </c>
    </row>
    <row r="1844" spans="31:34" x14ac:dyDescent="0.25">
      <c r="AE1844" t="s">
        <v>31</v>
      </c>
      <c r="AF1844" t="s">
        <v>78</v>
      </c>
      <c r="AG1844" t="s">
        <v>79</v>
      </c>
      <c r="AH1844" s="28" t="e">
        <f ca="1">[1]!DXLOOKUP(Worksheet!AF1844,Sales[[#This Row],[State]],Sales[[#This Row],[Total Sales]])</f>
        <v>#NAME?</v>
      </c>
    </row>
    <row r="1845" spans="31:34" x14ac:dyDescent="0.25">
      <c r="AE1845" t="s">
        <v>31</v>
      </c>
      <c r="AF1845" t="s">
        <v>78</v>
      </c>
      <c r="AG1845" t="s">
        <v>79</v>
      </c>
      <c r="AH1845" s="28" t="e">
        <f ca="1">[1]!DXLOOKUP(Worksheet!AF1845,Sales[[#This Row],[State]],Sales[[#This Row],[Total Sales]])</f>
        <v>#NAME?</v>
      </c>
    </row>
    <row r="1846" spans="31:34" x14ac:dyDescent="0.25">
      <c r="AE1846" t="s">
        <v>31</v>
      </c>
      <c r="AF1846" t="s">
        <v>78</v>
      </c>
      <c r="AG1846" t="s">
        <v>79</v>
      </c>
      <c r="AH1846" s="28" t="e">
        <f ca="1">[1]!DXLOOKUP(Worksheet!AF1846,Sales[[#This Row],[State]],Sales[[#This Row],[Total Sales]])</f>
        <v>#NAME?</v>
      </c>
    </row>
    <row r="1847" spans="31:34" x14ac:dyDescent="0.25">
      <c r="AE1847" t="s">
        <v>31</v>
      </c>
      <c r="AF1847" t="s">
        <v>78</v>
      </c>
      <c r="AG1847" t="s">
        <v>79</v>
      </c>
      <c r="AH1847" s="28" t="e">
        <f ca="1">[1]!DXLOOKUP(Worksheet!AF1847,Sales[[#This Row],[State]],Sales[[#This Row],[Total Sales]])</f>
        <v>#NAME?</v>
      </c>
    </row>
    <row r="1848" spans="31:34" x14ac:dyDescent="0.25">
      <c r="AE1848" t="s">
        <v>31</v>
      </c>
      <c r="AF1848" t="s">
        <v>78</v>
      </c>
      <c r="AG1848" t="s">
        <v>79</v>
      </c>
      <c r="AH1848" s="28" t="e">
        <f ca="1">[1]!DXLOOKUP(Worksheet!AF1848,Sales[[#This Row],[State]],Sales[[#This Row],[Total Sales]])</f>
        <v>#NAME?</v>
      </c>
    </row>
    <row r="1849" spans="31:34" x14ac:dyDescent="0.25">
      <c r="AE1849" t="s">
        <v>31</v>
      </c>
      <c r="AF1849" t="s">
        <v>78</v>
      </c>
      <c r="AG1849" t="s">
        <v>79</v>
      </c>
      <c r="AH1849" s="28" t="e">
        <f ca="1">[1]!DXLOOKUP(Worksheet!AF1849,Sales[[#This Row],[State]],Sales[[#This Row],[Total Sales]])</f>
        <v>#NAME?</v>
      </c>
    </row>
    <row r="1850" spans="31:34" x14ac:dyDescent="0.25">
      <c r="AE1850" t="s">
        <v>31</v>
      </c>
      <c r="AF1850" t="s">
        <v>78</v>
      </c>
      <c r="AG1850" t="s">
        <v>79</v>
      </c>
      <c r="AH1850" s="28" t="e">
        <f ca="1">[1]!DXLOOKUP(Worksheet!AF1850,Sales[[#This Row],[State]],Sales[[#This Row],[Total Sales]])</f>
        <v>#NAME?</v>
      </c>
    </row>
    <row r="1851" spans="31:34" x14ac:dyDescent="0.25">
      <c r="AE1851" t="s">
        <v>31</v>
      </c>
      <c r="AF1851" t="s">
        <v>78</v>
      </c>
      <c r="AG1851" t="s">
        <v>79</v>
      </c>
      <c r="AH1851" s="28" t="e">
        <f ca="1">[1]!DXLOOKUP(Worksheet!AF1851,Sales[[#This Row],[State]],Sales[[#This Row],[Total Sales]])</f>
        <v>#NAME?</v>
      </c>
    </row>
    <row r="1852" spans="31:34" x14ac:dyDescent="0.25">
      <c r="AE1852" t="s">
        <v>31</v>
      </c>
      <c r="AF1852" t="s">
        <v>78</v>
      </c>
      <c r="AG1852" t="s">
        <v>79</v>
      </c>
      <c r="AH1852" s="28" t="e">
        <f ca="1">[1]!DXLOOKUP(Worksheet!AF1852,Sales[[#This Row],[State]],Sales[[#This Row],[Total Sales]])</f>
        <v>#NAME?</v>
      </c>
    </row>
    <row r="1853" spans="31:34" x14ac:dyDescent="0.25">
      <c r="AE1853" t="s">
        <v>31</v>
      </c>
      <c r="AF1853" t="s">
        <v>78</v>
      </c>
      <c r="AG1853" t="s">
        <v>79</v>
      </c>
      <c r="AH1853" s="28" t="e">
        <f ca="1">[1]!DXLOOKUP(Worksheet!AF1853,Sales[[#This Row],[State]],Sales[[#This Row],[Total Sales]])</f>
        <v>#NAME?</v>
      </c>
    </row>
    <row r="1854" spans="31:34" x14ac:dyDescent="0.25">
      <c r="AE1854" t="s">
        <v>31</v>
      </c>
      <c r="AF1854" t="s">
        <v>78</v>
      </c>
      <c r="AG1854" t="s">
        <v>79</v>
      </c>
      <c r="AH1854" s="28" t="e">
        <f ca="1">[1]!DXLOOKUP(Worksheet!AF1854,Sales[[#This Row],[State]],Sales[[#This Row],[Total Sales]])</f>
        <v>#NAME?</v>
      </c>
    </row>
    <row r="1855" spans="31:34" x14ac:dyDescent="0.25">
      <c r="AE1855" t="s">
        <v>31</v>
      </c>
      <c r="AF1855" t="s">
        <v>78</v>
      </c>
      <c r="AG1855" t="s">
        <v>79</v>
      </c>
      <c r="AH1855" s="28" t="e">
        <f ca="1">[1]!DXLOOKUP(Worksheet!AF1855,Sales[[#This Row],[State]],Sales[[#This Row],[Total Sales]])</f>
        <v>#NAME?</v>
      </c>
    </row>
    <row r="1856" spans="31:34" x14ac:dyDescent="0.25">
      <c r="AE1856" t="s">
        <v>31</v>
      </c>
      <c r="AF1856" t="s">
        <v>78</v>
      </c>
      <c r="AG1856" t="s">
        <v>79</v>
      </c>
      <c r="AH1856" s="28" t="e">
        <f ca="1">[1]!DXLOOKUP(Worksheet!AF1856,Sales[[#This Row],[State]],Sales[[#This Row],[Total Sales]])</f>
        <v>#NAME?</v>
      </c>
    </row>
    <row r="1857" spans="31:34" x14ac:dyDescent="0.25">
      <c r="AE1857" t="s">
        <v>31</v>
      </c>
      <c r="AF1857" t="s">
        <v>78</v>
      </c>
      <c r="AG1857" t="s">
        <v>79</v>
      </c>
      <c r="AH1857" s="28" t="e">
        <f ca="1">[1]!DXLOOKUP(Worksheet!AF1857,Sales[[#This Row],[State]],Sales[[#This Row],[Total Sales]])</f>
        <v>#NAME?</v>
      </c>
    </row>
    <row r="1858" spans="31:34" x14ac:dyDescent="0.25">
      <c r="AE1858" t="s">
        <v>31</v>
      </c>
      <c r="AF1858" t="s">
        <v>78</v>
      </c>
      <c r="AG1858" t="s">
        <v>79</v>
      </c>
      <c r="AH1858" s="28" t="e">
        <f ca="1">[1]!DXLOOKUP(Worksheet!AF1858,Sales[[#This Row],[State]],Sales[[#This Row],[Total Sales]])</f>
        <v>#NAME?</v>
      </c>
    </row>
    <row r="1859" spans="31:34" x14ac:dyDescent="0.25">
      <c r="AE1859" t="s">
        <v>31</v>
      </c>
      <c r="AF1859" t="s">
        <v>78</v>
      </c>
      <c r="AG1859" t="s">
        <v>79</v>
      </c>
      <c r="AH1859" s="28" t="e">
        <f ca="1">[1]!DXLOOKUP(Worksheet!AF1859,Sales[[#This Row],[State]],Sales[[#This Row],[Total Sales]])</f>
        <v>#NAME?</v>
      </c>
    </row>
    <row r="1860" spans="31:34" x14ac:dyDescent="0.25">
      <c r="AE1860" t="s">
        <v>31</v>
      </c>
      <c r="AF1860" t="s">
        <v>78</v>
      </c>
      <c r="AG1860" t="s">
        <v>79</v>
      </c>
      <c r="AH1860" s="28" t="e">
        <f ca="1">[1]!DXLOOKUP(Worksheet!AF1860,Sales[[#This Row],[State]],Sales[[#This Row],[Total Sales]])</f>
        <v>#NAME?</v>
      </c>
    </row>
    <row r="1861" spans="31:34" x14ac:dyDescent="0.25">
      <c r="AE1861" t="s">
        <v>31</v>
      </c>
      <c r="AF1861" t="s">
        <v>78</v>
      </c>
      <c r="AG1861" t="s">
        <v>79</v>
      </c>
      <c r="AH1861" s="28" t="e">
        <f ca="1">[1]!DXLOOKUP(Worksheet!AF1861,Sales[[#This Row],[State]],Sales[[#This Row],[Total Sales]])</f>
        <v>#NAME?</v>
      </c>
    </row>
    <row r="1862" spans="31:34" x14ac:dyDescent="0.25">
      <c r="AE1862" t="s">
        <v>31</v>
      </c>
      <c r="AF1862" t="s">
        <v>78</v>
      </c>
      <c r="AG1862" t="s">
        <v>79</v>
      </c>
      <c r="AH1862" s="28" t="e">
        <f ca="1">[1]!DXLOOKUP(Worksheet!AF1862,Sales[[#This Row],[State]],Sales[[#This Row],[Total Sales]])</f>
        <v>#NAME?</v>
      </c>
    </row>
    <row r="1863" spans="31:34" x14ac:dyDescent="0.25">
      <c r="AE1863" t="s">
        <v>31</v>
      </c>
      <c r="AF1863" t="s">
        <v>78</v>
      </c>
      <c r="AG1863" t="s">
        <v>79</v>
      </c>
      <c r="AH1863" s="28" t="e">
        <f ca="1">[1]!DXLOOKUP(Worksheet!AF1863,Sales[[#This Row],[State]],Sales[[#This Row],[Total Sales]])</f>
        <v>#NAME?</v>
      </c>
    </row>
    <row r="1864" spans="31:34" x14ac:dyDescent="0.25">
      <c r="AE1864" t="s">
        <v>31</v>
      </c>
      <c r="AF1864" t="s">
        <v>78</v>
      </c>
      <c r="AG1864" t="s">
        <v>79</v>
      </c>
      <c r="AH1864" s="28" t="e">
        <f ca="1">[1]!DXLOOKUP(Worksheet!AF1864,Sales[[#This Row],[State]],Sales[[#This Row],[Total Sales]])</f>
        <v>#NAME?</v>
      </c>
    </row>
    <row r="1865" spans="31:34" x14ac:dyDescent="0.25">
      <c r="AE1865" t="s">
        <v>31</v>
      </c>
      <c r="AF1865" t="s">
        <v>78</v>
      </c>
      <c r="AG1865" t="s">
        <v>79</v>
      </c>
      <c r="AH1865" s="28" t="e">
        <f ca="1">[1]!DXLOOKUP(Worksheet!AF1865,Sales[[#This Row],[State]],Sales[[#This Row],[Total Sales]])</f>
        <v>#NAME?</v>
      </c>
    </row>
    <row r="1866" spans="31:34" x14ac:dyDescent="0.25">
      <c r="AE1866" t="s">
        <v>31</v>
      </c>
      <c r="AF1866" t="s">
        <v>78</v>
      </c>
      <c r="AG1866" t="s">
        <v>79</v>
      </c>
      <c r="AH1866" s="28" t="e">
        <f ca="1">[1]!DXLOOKUP(Worksheet!AF1866,Sales[[#This Row],[State]],Sales[[#This Row],[Total Sales]])</f>
        <v>#NAME?</v>
      </c>
    </row>
    <row r="1867" spans="31:34" x14ac:dyDescent="0.25">
      <c r="AE1867" t="s">
        <v>31</v>
      </c>
      <c r="AF1867" t="s">
        <v>78</v>
      </c>
      <c r="AG1867" t="s">
        <v>79</v>
      </c>
      <c r="AH1867" s="28" t="e">
        <f ca="1">[1]!DXLOOKUP(Worksheet!AF1867,Sales[[#This Row],[State]],Sales[[#This Row],[Total Sales]])</f>
        <v>#NAME?</v>
      </c>
    </row>
    <row r="1868" spans="31:34" x14ac:dyDescent="0.25">
      <c r="AE1868" t="s">
        <v>31</v>
      </c>
      <c r="AF1868" t="s">
        <v>78</v>
      </c>
      <c r="AG1868" t="s">
        <v>79</v>
      </c>
      <c r="AH1868" s="28" t="e">
        <f ca="1">[1]!DXLOOKUP(Worksheet!AF1868,Sales[[#This Row],[State]],Sales[[#This Row],[Total Sales]])</f>
        <v>#NAME?</v>
      </c>
    </row>
    <row r="1869" spans="31:34" x14ac:dyDescent="0.25">
      <c r="AE1869" t="s">
        <v>31</v>
      </c>
      <c r="AF1869" t="s">
        <v>78</v>
      </c>
      <c r="AG1869" t="s">
        <v>79</v>
      </c>
      <c r="AH1869" s="28" t="e">
        <f ca="1">[1]!DXLOOKUP(Worksheet!AF1869,Sales[[#This Row],[State]],Sales[[#This Row],[Total Sales]])</f>
        <v>#NAME?</v>
      </c>
    </row>
    <row r="1870" spans="31:34" x14ac:dyDescent="0.25">
      <c r="AE1870" t="s">
        <v>31</v>
      </c>
      <c r="AF1870" t="s">
        <v>78</v>
      </c>
      <c r="AG1870" t="s">
        <v>79</v>
      </c>
      <c r="AH1870" s="28" t="e">
        <f ca="1">[1]!DXLOOKUP(Worksheet!AF1870,Sales[[#This Row],[State]],Sales[[#This Row],[Total Sales]])</f>
        <v>#NAME?</v>
      </c>
    </row>
    <row r="1871" spans="31:34" x14ac:dyDescent="0.25">
      <c r="AE1871" t="s">
        <v>31</v>
      </c>
      <c r="AF1871" t="s">
        <v>78</v>
      </c>
      <c r="AG1871" t="s">
        <v>79</v>
      </c>
      <c r="AH1871" s="28" t="e">
        <f ca="1">[1]!DXLOOKUP(Worksheet!AF1871,Sales[[#This Row],[State]],Sales[[#This Row],[Total Sales]])</f>
        <v>#NAME?</v>
      </c>
    </row>
    <row r="1872" spans="31:34" x14ac:dyDescent="0.25">
      <c r="AE1872" t="s">
        <v>31</v>
      </c>
      <c r="AF1872" t="s">
        <v>78</v>
      </c>
      <c r="AG1872" t="s">
        <v>79</v>
      </c>
      <c r="AH1872" s="28" t="e">
        <f ca="1">[1]!DXLOOKUP(Worksheet!AF1872,Sales[[#This Row],[State]],Sales[[#This Row],[Total Sales]])</f>
        <v>#NAME?</v>
      </c>
    </row>
    <row r="1873" spans="31:34" x14ac:dyDescent="0.25">
      <c r="AE1873" t="s">
        <v>31</v>
      </c>
      <c r="AF1873" t="s">
        <v>78</v>
      </c>
      <c r="AG1873" t="s">
        <v>79</v>
      </c>
      <c r="AH1873" s="28" t="e">
        <f ca="1">[1]!DXLOOKUP(Worksheet!AF1873,Sales[[#This Row],[State]],Sales[[#This Row],[Total Sales]])</f>
        <v>#NAME?</v>
      </c>
    </row>
    <row r="1874" spans="31:34" x14ac:dyDescent="0.25">
      <c r="AE1874" t="s">
        <v>31</v>
      </c>
      <c r="AF1874" t="s">
        <v>80</v>
      </c>
      <c r="AG1874" t="s">
        <v>63</v>
      </c>
      <c r="AH1874" s="28" t="e">
        <f ca="1">[1]!DXLOOKUP(Worksheet!AF1874,Sales[[#This Row],[State]],Sales[[#This Row],[Total Sales]])</f>
        <v>#NAME?</v>
      </c>
    </row>
    <row r="1875" spans="31:34" x14ac:dyDescent="0.25">
      <c r="AE1875" t="s">
        <v>31</v>
      </c>
      <c r="AF1875" t="s">
        <v>80</v>
      </c>
      <c r="AG1875" t="s">
        <v>63</v>
      </c>
      <c r="AH1875" s="28" t="e">
        <f ca="1">[1]!DXLOOKUP(Worksheet!AF1875,Sales[[#This Row],[State]],Sales[[#This Row],[Total Sales]])</f>
        <v>#NAME?</v>
      </c>
    </row>
    <row r="1876" spans="31:34" x14ac:dyDescent="0.25">
      <c r="AE1876" t="s">
        <v>31</v>
      </c>
      <c r="AF1876" t="s">
        <v>80</v>
      </c>
      <c r="AG1876" t="s">
        <v>63</v>
      </c>
      <c r="AH1876" s="28" t="e">
        <f ca="1">[1]!DXLOOKUP(Worksheet!AF1876,Sales[[#This Row],[State]],Sales[[#This Row],[Total Sales]])</f>
        <v>#NAME?</v>
      </c>
    </row>
    <row r="1877" spans="31:34" x14ac:dyDescent="0.25">
      <c r="AE1877" t="s">
        <v>31</v>
      </c>
      <c r="AF1877" t="s">
        <v>80</v>
      </c>
      <c r="AG1877" t="s">
        <v>63</v>
      </c>
      <c r="AH1877" s="28" t="e">
        <f ca="1">[1]!DXLOOKUP(Worksheet!AF1877,Sales[[#This Row],[State]],Sales[[#This Row],[Total Sales]])</f>
        <v>#NAME?</v>
      </c>
    </row>
    <row r="1878" spans="31:34" x14ac:dyDescent="0.25">
      <c r="AE1878" t="s">
        <v>31</v>
      </c>
      <c r="AF1878" t="s">
        <v>80</v>
      </c>
      <c r="AG1878" t="s">
        <v>63</v>
      </c>
      <c r="AH1878" s="28" t="e">
        <f ca="1">[1]!DXLOOKUP(Worksheet!AF1878,Sales[[#This Row],[State]],Sales[[#This Row],[Total Sales]])</f>
        <v>#NAME?</v>
      </c>
    </row>
    <row r="1879" spans="31:34" x14ac:dyDescent="0.25">
      <c r="AE1879" t="s">
        <v>31</v>
      </c>
      <c r="AF1879" t="s">
        <v>80</v>
      </c>
      <c r="AG1879" t="s">
        <v>63</v>
      </c>
      <c r="AH1879" s="28" t="e">
        <f ca="1">[1]!DXLOOKUP(Worksheet!AF1879,Sales[[#This Row],[State]],Sales[[#This Row],[Total Sales]])</f>
        <v>#NAME?</v>
      </c>
    </row>
    <row r="1880" spans="31:34" x14ac:dyDescent="0.25">
      <c r="AE1880" t="s">
        <v>31</v>
      </c>
      <c r="AF1880" t="s">
        <v>80</v>
      </c>
      <c r="AG1880" t="s">
        <v>63</v>
      </c>
      <c r="AH1880" s="28" t="e">
        <f ca="1">[1]!DXLOOKUP(Worksheet!AF1880,Sales[[#This Row],[State]],Sales[[#This Row],[Total Sales]])</f>
        <v>#NAME?</v>
      </c>
    </row>
    <row r="1881" spans="31:34" x14ac:dyDescent="0.25">
      <c r="AE1881" t="s">
        <v>31</v>
      </c>
      <c r="AF1881" t="s">
        <v>80</v>
      </c>
      <c r="AG1881" t="s">
        <v>63</v>
      </c>
      <c r="AH1881" s="28" t="e">
        <f ca="1">[1]!DXLOOKUP(Worksheet!AF1881,Sales[[#This Row],[State]],Sales[[#This Row],[Total Sales]])</f>
        <v>#NAME?</v>
      </c>
    </row>
    <row r="1882" spans="31:34" x14ac:dyDescent="0.25">
      <c r="AE1882" t="s">
        <v>31</v>
      </c>
      <c r="AF1882" t="s">
        <v>80</v>
      </c>
      <c r="AG1882" t="s">
        <v>63</v>
      </c>
      <c r="AH1882" s="28" t="e">
        <f ca="1">[1]!DXLOOKUP(Worksheet!AF1882,Sales[[#This Row],[State]],Sales[[#This Row],[Total Sales]])</f>
        <v>#NAME?</v>
      </c>
    </row>
    <row r="1883" spans="31:34" x14ac:dyDescent="0.25">
      <c r="AE1883" t="s">
        <v>31</v>
      </c>
      <c r="AF1883" t="s">
        <v>80</v>
      </c>
      <c r="AG1883" t="s">
        <v>63</v>
      </c>
      <c r="AH1883" s="28" t="e">
        <f ca="1">[1]!DXLOOKUP(Worksheet!AF1883,Sales[[#This Row],[State]],Sales[[#This Row],[Total Sales]])</f>
        <v>#NAME?</v>
      </c>
    </row>
    <row r="1884" spans="31:34" x14ac:dyDescent="0.25">
      <c r="AE1884" t="s">
        <v>31</v>
      </c>
      <c r="AF1884" t="s">
        <v>80</v>
      </c>
      <c r="AG1884" t="s">
        <v>63</v>
      </c>
      <c r="AH1884" s="28" t="e">
        <f ca="1">[1]!DXLOOKUP(Worksheet!AF1884,Sales[[#This Row],[State]],Sales[[#This Row],[Total Sales]])</f>
        <v>#NAME?</v>
      </c>
    </row>
    <row r="1885" spans="31:34" x14ac:dyDescent="0.25">
      <c r="AE1885" t="s">
        <v>31</v>
      </c>
      <c r="AF1885" t="s">
        <v>80</v>
      </c>
      <c r="AG1885" t="s">
        <v>63</v>
      </c>
      <c r="AH1885" s="28" t="e">
        <f ca="1">[1]!DXLOOKUP(Worksheet!AF1885,Sales[[#This Row],[State]],Sales[[#This Row],[Total Sales]])</f>
        <v>#NAME?</v>
      </c>
    </row>
    <row r="1886" spans="31:34" x14ac:dyDescent="0.25">
      <c r="AE1886" t="s">
        <v>31</v>
      </c>
      <c r="AF1886" t="s">
        <v>80</v>
      </c>
      <c r="AG1886" t="s">
        <v>63</v>
      </c>
      <c r="AH1886" s="28" t="e">
        <f ca="1">[1]!DXLOOKUP(Worksheet!AF1886,Sales[[#This Row],[State]],Sales[[#This Row],[Total Sales]])</f>
        <v>#NAME?</v>
      </c>
    </row>
    <row r="1887" spans="31:34" x14ac:dyDescent="0.25">
      <c r="AE1887" t="s">
        <v>31</v>
      </c>
      <c r="AF1887" t="s">
        <v>80</v>
      </c>
      <c r="AG1887" t="s">
        <v>63</v>
      </c>
      <c r="AH1887" s="28" t="e">
        <f ca="1">[1]!DXLOOKUP(Worksheet!AF1887,Sales[[#This Row],[State]],Sales[[#This Row],[Total Sales]])</f>
        <v>#NAME?</v>
      </c>
    </row>
    <row r="1888" spans="31:34" x14ac:dyDescent="0.25">
      <c r="AE1888" t="s">
        <v>31</v>
      </c>
      <c r="AF1888" t="s">
        <v>80</v>
      </c>
      <c r="AG1888" t="s">
        <v>63</v>
      </c>
      <c r="AH1888" s="28" t="e">
        <f ca="1">[1]!DXLOOKUP(Worksheet!AF1888,Sales[[#This Row],[State]],Sales[[#This Row],[Total Sales]])</f>
        <v>#NAME?</v>
      </c>
    </row>
    <row r="1889" spans="31:34" x14ac:dyDescent="0.25">
      <c r="AE1889" t="s">
        <v>31</v>
      </c>
      <c r="AF1889" t="s">
        <v>80</v>
      </c>
      <c r="AG1889" t="s">
        <v>63</v>
      </c>
      <c r="AH1889" s="28" t="e">
        <f ca="1">[1]!DXLOOKUP(Worksheet!AF1889,Sales[[#This Row],[State]],Sales[[#This Row],[Total Sales]])</f>
        <v>#NAME?</v>
      </c>
    </row>
    <row r="1890" spans="31:34" x14ac:dyDescent="0.25">
      <c r="AE1890" t="s">
        <v>31</v>
      </c>
      <c r="AF1890" t="s">
        <v>80</v>
      </c>
      <c r="AG1890" t="s">
        <v>63</v>
      </c>
      <c r="AH1890" s="28" t="e">
        <f ca="1">[1]!DXLOOKUP(Worksheet!AF1890,Sales[[#This Row],[State]],Sales[[#This Row],[Total Sales]])</f>
        <v>#NAME?</v>
      </c>
    </row>
    <row r="1891" spans="31:34" x14ac:dyDescent="0.25">
      <c r="AE1891" t="s">
        <v>31</v>
      </c>
      <c r="AF1891" t="s">
        <v>80</v>
      </c>
      <c r="AG1891" t="s">
        <v>63</v>
      </c>
      <c r="AH1891" s="28" t="e">
        <f ca="1">[1]!DXLOOKUP(Worksheet!AF1891,Sales[[#This Row],[State]],Sales[[#This Row],[Total Sales]])</f>
        <v>#NAME?</v>
      </c>
    </row>
    <row r="1892" spans="31:34" x14ac:dyDescent="0.25">
      <c r="AE1892" t="s">
        <v>31</v>
      </c>
      <c r="AF1892" t="s">
        <v>80</v>
      </c>
      <c r="AG1892" t="s">
        <v>63</v>
      </c>
      <c r="AH1892" s="28" t="e">
        <f ca="1">[1]!DXLOOKUP(Worksheet!AF1892,Sales[[#This Row],[State]],Sales[[#This Row],[Total Sales]])</f>
        <v>#NAME?</v>
      </c>
    </row>
    <row r="1893" spans="31:34" x14ac:dyDescent="0.25">
      <c r="AE1893" t="s">
        <v>31</v>
      </c>
      <c r="AF1893" t="s">
        <v>80</v>
      </c>
      <c r="AG1893" t="s">
        <v>63</v>
      </c>
      <c r="AH1893" s="28" t="e">
        <f ca="1">[1]!DXLOOKUP(Worksheet!AF1893,Sales[[#This Row],[State]],Sales[[#This Row],[Total Sales]])</f>
        <v>#NAME?</v>
      </c>
    </row>
    <row r="1894" spans="31:34" x14ac:dyDescent="0.25">
      <c r="AE1894" t="s">
        <v>31</v>
      </c>
      <c r="AF1894" t="s">
        <v>80</v>
      </c>
      <c r="AG1894" t="s">
        <v>63</v>
      </c>
      <c r="AH1894" s="28" t="e">
        <f ca="1">[1]!DXLOOKUP(Worksheet!AF1894,Sales[[#This Row],[State]],Sales[[#This Row],[Total Sales]])</f>
        <v>#NAME?</v>
      </c>
    </row>
    <row r="1895" spans="31:34" x14ac:dyDescent="0.25">
      <c r="AE1895" t="s">
        <v>31</v>
      </c>
      <c r="AF1895" t="s">
        <v>80</v>
      </c>
      <c r="AG1895" t="s">
        <v>63</v>
      </c>
      <c r="AH1895" s="28" t="e">
        <f ca="1">[1]!DXLOOKUP(Worksheet!AF1895,Sales[[#This Row],[State]],Sales[[#This Row],[Total Sales]])</f>
        <v>#NAME?</v>
      </c>
    </row>
    <row r="1896" spans="31:34" x14ac:dyDescent="0.25">
      <c r="AE1896" t="s">
        <v>31</v>
      </c>
      <c r="AF1896" t="s">
        <v>80</v>
      </c>
      <c r="AG1896" t="s">
        <v>63</v>
      </c>
      <c r="AH1896" s="28" t="e">
        <f ca="1">[1]!DXLOOKUP(Worksheet!AF1896,Sales[[#This Row],[State]],Sales[[#This Row],[Total Sales]])</f>
        <v>#NAME?</v>
      </c>
    </row>
    <row r="1897" spans="31:34" x14ac:dyDescent="0.25">
      <c r="AE1897" t="s">
        <v>31</v>
      </c>
      <c r="AF1897" t="s">
        <v>80</v>
      </c>
      <c r="AG1897" t="s">
        <v>63</v>
      </c>
      <c r="AH1897" s="28" t="e">
        <f ca="1">[1]!DXLOOKUP(Worksheet!AF1897,Sales[[#This Row],[State]],Sales[[#This Row],[Total Sales]])</f>
        <v>#NAME?</v>
      </c>
    </row>
    <row r="1898" spans="31:34" x14ac:dyDescent="0.25">
      <c r="AE1898" t="s">
        <v>31</v>
      </c>
      <c r="AF1898" t="s">
        <v>80</v>
      </c>
      <c r="AG1898" t="s">
        <v>63</v>
      </c>
      <c r="AH1898" s="28" t="e">
        <f ca="1">[1]!DXLOOKUP(Worksheet!AF1898,Sales[[#This Row],[State]],Sales[[#This Row],[Total Sales]])</f>
        <v>#NAME?</v>
      </c>
    </row>
    <row r="1899" spans="31:34" x14ac:dyDescent="0.25">
      <c r="AE1899" t="s">
        <v>31</v>
      </c>
      <c r="AF1899" t="s">
        <v>80</v>
      </c>
      <c r="AG1899" t="s">
        <v>63</v>
      </c>
      <c r="AH1899" s="28" t="e">
        <f ca="1">[1]!DXLOOKUP(Worksheet!AF1899,Sales[[#This Row],[State]],Sales[[#This Row],[Total Sales]])</f>
        <v>#NAME?</v>
      </c>
    </row>
    <row r="1900" spans="31:34" x14ac:dyDescent="0.25">
      <c r="AE1900" t="s">
        <v>31</v>
      </c>
      <c r="AF1900" t="s">
        <v>80</v>
      </c>
      <c r="AG1900" t="s">
        <v>63</v>
      </c>
      <c r="AH1900" s="28" t="e">
        <f ca="1">[1]!DXLOOKUP(Worksheet!AF1900,Sales[[#This Row],[State]],Sales[[#This Row],[Total Sales]])</f>
        <v>#NAME?</v>
      </c>
    </row>
    <row r="1901" spans="31:34" x14ac:dyDescent="0.25">
      <c r="AE1901" t="s">
        <v>31</v>
      </c>
      <c r="AF1901" t="s">
        <v>80</v>
      </c>
      <c r="AG1901" t="s">
        <v>63</v>
      </c>
      <c r="AH1901" s="28" t="e">
        <f ca="1">[1]!DXLOOKUP(Worksheet!AF1901,Sales[[#This Row],[State]],Sales[[#This Row],[Total Sales]])</f>
        <v>#NAME?</v>
      </c>
    </row>
    <row r="1902" spans="31:34" x14ac:dyDescent="0.25">
      <c r="AE1902" t="s">
        <v>31</v>
      </c>
      <c r="AF1902" t="s">
        <v>80</v>
      </c>
      <c r="AG1902" t="s">
        <v>63</v>
      </c>
      <c r="AH1902" s="28" t="e">
        <f ca="1">[1]!DXLOOKUP(Worksheet!AF1902,Sales[[#This Row],[State]],Sales[[#This Row],[Total Sales]])</f>
        <v>#NAME?</v>
      </c>
    </row>
    <row r="1903" spans="31:34" x14ac:dyDescent="0.25">
      <c r="AE1903" t="s">
        <v>31</v>
      </c>
      <c r="AF1903" t="s">
        <v>80</v>
      </c>
      <c r="AG1903" t="s">
        <v>63</v>
      </c>
      <c r="AH1903" s="28" t="e">
        <f ca="1">[1]!DXLOOKUP(Worksheet!AF1903,Sales[[#This Row],[State]],Sales[[#This Row],[Total Sales]])</f>
        <v>#NAME?</v>
      </c>
    </row>
    <row r="1904" spans="31:34" x14ac:dyDescent="0.25">
      <c r="AE1904" t="s">
        <v>31</v>
      </c>
      <c r="AF1904" t="s">
        <v>80</v>
      </c>
      <c r="AG1904" t="s">
        <v>63</v>
      </c>
      <c r="AH1904" s="28" t="e">
        <f ca="1">[1]!DXLOOKUP(Worksheet!AF1904,Sales[[#This Row],[State]],Sales[[#This Row],[Total Sales]])</f>
        <v>#NAME?</v>
      </c>
    </row>
    <row r="1905" spans="31:34" x14ac:dyDescent="0.25">
      <c r="AE1905" t="s">
        <v>31</v>
      </c>
      <c r="AF1905" t="s">
        <v>80</v>
      </c>
      <c r="AG1905" t="s">
        <v>63</v>
      </c>
      <c r="AH1905" s="28" t="e">
        <f ca="1">[1]!DXLOOKUP(Worksheet!AF1905,Sales[[#This Row],[State]],Sales[[#This Row],[Total Sales]])</f>
        <v>#NAME?</v>
      </c>
    </row>
    <row r="1906" spans="31:34" x14ac:dyDescent="0.25">
      <c r="AE1906" t="s">
        <v>31</v>
      </c>
      <c r="AF1906" t="s">
        <v>80</v>
      </c>
      <c r="AG1906" t="s">
        <v>63</v>
      </c>
      <c r="AH1906" s="28" t="e">
        <f ca="1">[1]!DXLOOKUP(Worksheet!AF1906,Sales[[#This Row],[State]],Sales[[#This Row],[Total Sales]])</f>
        <v>#NAME?</v>
      </c>
    </row>
    <row r="1907" spans="31:34" x14ac:dyDescent="0.25">
      <c r="AE1907" t="s">
        <v>31</v>
      </c>
      <c r="AF1907" t="s">
        <v>80</v>
      </c>
      <c r="AG1907" t="s">
        <v>63</v>
      </c>
      <c r="AH1907" s="28" t="e">
        <f ca="1">[1]!DXLOOKUP(Worksheet!AF1907,Sales[[#This Row],[State]],Sales[[#This Row],[Total Sales]])</f>
        <v>#NAME?</v>
      </c>
    </row>
    <row r="1908" spans="31:34" x14ac:dyDescent="0.25">
      <c r="AE1908" t="s">
        <v>31</v>
      </c>
      <c r="AF1908" t="s">
        <v>80</v>
      </c>
      <c r="AG1908" t="s">
        <v>63</v>
      </c>
      <c r="AH1908" s="28" t="e">
        <f ca="1">[1]!DXLOOKUP(Worksheet!AF1908,Sales[[#This Row],[State]],Sales[[#This Row],[Total Sales]])</f>
        <v>#NAME?</v>
      </c>
    </row>
    <row r="1909" spans="31:34" x14ac:dyDescent="0.25">
      <c r="AE1909" t="s">
        <v>31</v>
      </c>
      <c r="AF1909" t="s">
        <v>80</v>
      </c>
      <c r="AG1909" t="s">
        <v>63</v>
      </c>
      <c r="AH1909" s="28" t="e">
        <f ca="1">[1]!DXLOOKUP(Worksheet!AF1909,Sales[[#This Row],[State]],Sales[[#This Row],[Total Sales]])</f>
        <v>#NAME?</v>
      </c>
    </row>
    <row r="1910" spans="31:34" x14ac:dyDescent="0.25">
      <c r="AE1910" t="s">
        <v>31</v>
      </c>
      <c r="AF1910" t="s">
        <v>80</v>
      </c>
      <c r="AG1910" t="s">
        <v>63</v>
      </c>
      <c r="AH1910" s="28" t="e">
        <f ca="1">[1]!DXLOOKUP(Worksheet!AF1910,Sales[[#This Row],[State]],Sales[[#This Row],[Total Sales]])</f>
        <v>#NAME?</v>
      </c>
    </row>
    <row r="1911" spans="31:34" x14ac:dyDescent="0.25">
      <c r="AE1911" t="s">
        <v>31</v>
      </c>
      <c r="AF1911" t="s">
        <v>80</v>
      </c>
      <c r="AG1911" t="s">
        <v>63</v>
      </c>
      <c r="AH1911" s="28" t="e">
        <f ca="1">[1]!DXLOOKUP(Worksheet!AF1911,Sales[[#This Row],[State]],Sales[[#This Row],[Total Sales]])</f>
        <v>#NAME?</v>
      </c>
    </row>
    <row r="1912" spans="31:34" x14ac:dyDescent="0.25">
      <c r="AE1912" t="s">
        <v>31</v>
      </c>
      <c r="AF1912" t="s">
        <v>80</v>
      </c>
      <c r="AG1912" t="s">
        <v>63</v>
      </c>
      <c r="AH1912" s="28" t="e">
        <f ca="1">[1]!DXLOOKUP(Worksheet!AF1912,Sales[[#This Row],[State]],Sales[[#This Row],[Total Sales]])</f>
        <v>#NAME?</v>
      </c>
    </row>
    <row r="1913" spans="31:34" x14ac:dyDescent="0.25">
      <c r="AE1913" t="s">
        <v>31</v>
      </c>
      <c r="AF1913" t="s">
        <v>80</v>
      </c>
      <c r="AG1913" t="s">
        <v>63</v>
      </c>
      <c r="AH1913" s="28" t="e">
        <f ca="1">[1]!DXLOOKUP(Worksheet!AF1913,Sales[[#This Row],[State]],Sales[[#This Row],[Total Sales]])</f>
        <v>#NAME?</v>
      </c>
    </row>
    <row r="1914" spans="31:34" x14ac:dyDescent="0.25">
      <c r="AE1914" t="s">
        <v>31</v>
      </c>
      <c r="AF1914" t="s">
        <v>80</v>
      </c>
      <c r="AG1914" t="s">
        <v>63</v>
      </c>
      <c r="AH1914" s="28" t="e">
        <f ca="1">[1]!DXLOOKUP(Worksheet!AF1914,Sales[[#This Row],[State]],Sales[[#This Row],[Total Sales]])</f>
        <v>#NAME?</v>
      </c>
    </row>
    <row r="1915" spans="31:34" x14ac:dyDescent="0.25">
      <c r="AE1915" t="s">
        <v>31</v>
      </c>
      <c r="AF1915" t="s">
        <v>80</v>
      </c>
      <c r="AG1915" t="s">
        <v>63</v>
      </c>
      <c r="AH1915" s="28" t="e">
        <f ca="1">[1]!DXLOOKUP(Worksheet!AF1915,Sales[[#This Row],[State]],Sales[[#This Row],[Total Sales]])</f>
        <v>#NAME?</v>
      </c>
    </row>
    <row r="1916" spans="31:34" x14ac:dyDescent="0.25">
      <c r="AE1916" t="s">
        <v>31</v>
      </c>
      <c r="AF1916" t="s">
        <v>80</v>
      </c>
      <c r="AG1916" t="s">
        <v>63</v>
      </c>
      <c r="AH1916" s="28" t="e">
        <f ca="1">[1]!DXLOOKUP(Worksheet!AF1916,Sales[[#This Row],[State]],Sales[[#This Row],[Total Sales]])</f>
        <v>#NAME?</v>
      </c>
    </row>
    <row r="1917" spans="31:34" x14ac:dyDescent="0.25">
      <c r="AE1917" t="s">
        <v>31</v>
      </c>
      <c r="AF1917" t="s">
        <v>80</v>
      </c>
      <c r="AG1917" t="s">
        <v>63</v>
      </c>
      <c r="AH1917" s="28" t="e">
        <f ca="1">[1]!DXLOOKUP(Worksheet!AF1917,Sales[[#This Row],[State]],Sales[[#This Row],[Total Sales]])</f>
        <v>#NAME?</v>
      </c>
    </row>
    <row r="1918" spans="31:34" x14ac:dyDescent="0.25">
      <c r="AE1918" t="s">
        <v>31</v>
      </c>
      <c r="AF1918" t="s">
        <v>80</v>
      </c>
      <c r="AG1918" t="s">
        <v>63</v>
      </c>
      <c r="AH1918" s="28" t="e">
        <f ca="1">[1]!DXLOOKUP(Worksheet!AF1918,Sales[[#This Row],[State]],Sales[[#This Row],[Total Sales]])</f>
        <v>#NAME?</v>
      </c>
    </row>
    <row r="1919" spans="31:34" x14ac:dyDescent="0.25">
      <c r="AE1919" t="s">
        <v>31</v>
      </c>
      <c r="AF1919" t="s">
        <v>80</v>
      </c>
      <c r="AG1919" t="s">
        <v>63</v>
      </c>
      <c r="AH1919" s="28" t="e">
        <f ca="1">[1]!DXLOOKUP(Worksheet!AF1919,Sales[[#This Row],[State]],Sales[[#This Row],[Total Sales]])</f>
        <v>#NAME?</v>
      </c>
    </row>
    <row r="1920" spans="31:34" x14ac:dyDescent="0.25">
      <c r="AE1920" t="s">
        <v>31</v>
      </c>
      <c r="AF1920" t="s">
        <v>80</v>
      </c>
      <c r="AG1920" t="s">
        <v>63</v>
      </c>
      <c r="AH1920" s="28" t="e">
        <f ca="1">[1]!DXLOOKUP(Worksheet!AF1920,Sales[[#This Row],[State]],Sales[[#This Row],[Total Sales]])</f>
        <v>#NAME?</v>
      </c>
    </row>
    <row r="1921" spans="31:34" x14ac:dyDescent="0.25">
      <c r="AE1921" t="s">
        <v>31</v>
      </c>
      <c r="AF1921" t="s">
        <v>80</v>
      </c>
      <c r="AG1921" t="s">
        <v>63</v>
      </c>
      <c r="AH1921" s="28" t="e">
        <f ca="1">[1]!DXLOOKUP(Worksheet!AF1921,Sales[[#This Row],[State]],Sales[[#This Row],[Total Sales]])</f>
        <v>#NAME?</v>
      </c>
    </row>
    <row r="1922" spans="31:34" x14ac:dyDescent="0.25">
      <c r="AE1922" t="s">
        <v>31</v>
      </c>
      <c r="AF1922" t="s">
        <v>80</v>
      </c>
      <c r="AG1922" t="s">
        <v>63</v>
      </c>
      <c r="AH1922" s="28" t="e">
        <f ca="1">[1]!DXLOOKUP(Worksheet!AF1922,Sales[[#This Row],[State]],Sales[[#This Row],[Total Sales]])</f>
        <v>#NAME?</v>
      </c>
    </row>
    <row r="1923" spans="31:34" x14ac:dyDescent="0.25">
      <c r="AE1923" t="s">
        <v>31</v>
      </c>
      <c r="AF1923" t="s">
        <v>80</v>
      </c>
      <c r="AG1923" t="s">
        <v>63</v>
      </c>
      <c r="AH1923" s="28" t="e">
        <f ca="1">[1]!DXLOOKUP(Worksheet!AF1923,Sales[[#This Row],[State]],Sales[[#This Row],[Total Sales]])</f>
        <v>#NAME?</v>
      </c>
    </row>
    <row r="1924" spans="31:34" x14ac:dyDescent="0.25">
      <c r="AE1924" t="s">
        <v>31</v>
      </c>
      <c r="AF1924" t="s">
        <v>80</v>
      </c>
      <c r="AG1924" t="s">
        <v>63</v>
      </c>
      <c r="AH1924" s="28" t="e">
        <f ca="1">[1]!DXLOOKUP(Worksheet!AF1924,Sales[[#This Row],[State]],Sales[[#This Row],[Total Sales]])</f>
        <v>#NAME?</v>
      </c>
    </row>
    <row r="1925" spans="31:34" x14ac:dyDescent="0.25">
      <c r="AE1925" t="s">
        <v>31</v>
      </c>
      <c r="AF1925" t="s">
        <v>80</v>
      </c>
      <c r="AG1925" t="s">
        <v>63</v>
      </c>
      <c r="AH1925" s="28" t="e">
        <f ca="1">[1]!DXLOOKUP(Worksheet!AF1925,Sales[[#This Row],[State]],Sales[[#This Row],[Total Sales]])</f>
        <v>#NAME?</v>
      </c>
    </row>
    <row r="1926" spans="31:34" x14ac:dyDescent="0.25">
      <c r="AE1926" t="s">
        <v>31</v>
      </c>
      <c r="AF1926" t="s">
        <v>80</v>
      </c>
      <c r="AG1926" t="s">
        <v>63</v>
      </c>
      <c r="AH1926" s="28" t="e">
        <f ca="1">[1]!DXLOOKUP(Worksheet!AF1926,Sales[[#This Row],[State]],Sales[[#This Row],[Total Sales]])</f>
        <v>#NAME?</v>
      </c>
    </row>
    <row r="1927" spans="31:34" x14ac:dyDescent="0.25">
      <c r="AE1927" t="s">
        <v>31</v>
      </c>
      <c r="AF1927" t="s">
        <v>80</v>
      </c>
      <c r="AG1927" t="s">
        <v>63</v>
      </c>
      <c r="AH1927" s="28" t="e">
        <f ca="1">[1]!DXLOOKUP(Worksheet!AF1927,Sales[[#This Row],[State]],Sales[[#This Row],[Total Sales]])</f>
        <v>#NAME?</v>
      </c>
    </row>
    <row r="1928" spans="31:34" x14ac:dyDescent="0.25">
      <c r="AE1928" t="s">
        <v>31</v>
      </c>
      <c r="AF1928" t="s">
        <v>80</v>
      </c>
      <c r="AG1928" t="s">
        <v>63</v>
      </c>
      <c r="AH1928" s="28" t="e">
        <f ca="1">[1]!DXLOOKUP(Worksheet!AF1928,Sales[[#This Row],[State]],Sales[[#This Row],[Total Sales]])</f>
        <v>#NAME?</v>
      </c>
    </row>
    <row r="1929" spans="31:34" x14ac:dyDescent="0.25">
      <c r="AE1929" t="s">
        <v>31</v>
      </c>
      <c r="AF1929" t="s">
        <v>80</v>
      </c>
      <c r="AG1929" t="s">
        <v>63</v>
      </c>
      <c r="AH1929" s="28" t="e">
        <f ca="1">[1]!DXLOOKUP(Worksheet!AF1929,Sales[[#This Row],[State]],Sales[[#This Row],[Total Sales]])</f>
        <v>#NAME?</v>
      </c>
    </row>
    <row r="1930" spans="31:34" x14ac:dyDescent="0.25">
      <c r="AE1930" t="s">
        <v>31</v>
      </c>
      <c r="AF1930" t="s">
        <v>80</v>
      </c>
      <c r="AG1930" t="s">
        <v>63</v>
      </c>
      <c r="AH1930" s="28" t="e">
        <f ca="1">[1]!DXLOOKUP(Worksheet!AF1930,Sales[[#This Row],[State]],Sales[[#This Row],[Total Sales]])</f>
        <v>#NAME?</v>
      </c>
    </row>
    <row r="1931" spans="31:34" x14ac:dyDescent="0.25">
      <c r="AE1931" t="s">
        <v>31</v>
      </c>
      <c r="AF1931" t="s">
        <v>80</v>
      </c>
      <c r="AG1931" t="s">
        <v>63</v>
      </c>
      <c r="AH1931" s="28" t="e">
        <f ca="1">[1]!DXLOOKUP(Worksheet!AF1931,Sales[[#This Row],[State]],Sales[[#This Row],[Total Sales]])</f>
        <v>#NAME?</v>
      </c>
    </row>
    <row r="1932" spans="31:34" x14ac:dyDescent="0.25">
      <c r="AE1932" t="s">
        <v>31</v>
      </c>
      <c r="AF1932" t="s">
        <v>80</v>
      </c>
      <c r="AG1932" t="s">
        <v>63</v>
      </c>
      <c r="AH1932" s="28" t="e">
        <f ca="1">[1]!DXLOOKUP(Worksheet!AF1932,Sales[[#This Row],[State]],Sales[[#This Row],[Total Sales]])</f>
        <v>#NAME?</v>
      </c>
    </row>
    <row r="1933" spans="31:34" x14ac:dyDescent="0.25">
      <c r="AE1933" t="s">
        <v>31</v>
      </c>
      <c r="AF1933" t="s">
        <v>80</v>
      </c>
      <c r="AG1933" t="s">
        <v>63</v>
      </c>
      <c r="AH1933" s="28" t="e">
        <f ca="1">[1]!DXLOOKUP(Worksheet!AF1933,Sales[[#This Row],[State]],Sales[[#This Row],[Total Sales]])</f>
        <v>#NAME?</v>
      </c>
    </row>
    <row r="1934" spans="31:34" x14ac:dyDescent="0.25">
      <c r="AE1934" t="s">
        <v>31</v>
      </c>
      <c r="AF1934" t="s">
        <v>80</v>
      </c>
      <c r="AG1934" t="s">
        <v>63</v>
      </c>
      <c r="AH1934" s="28" t="e">
        <f ca="1">[1]!DXLOOKUP(Worksheet!AF1934,Sales[[#This Row],[State]],Sales[[#This Row],[Total Sales]])</f>
        <v>#NAME?</v>
      </c>
    </row>
    <row r="1935" spans="31:34" x14ac:dyDescent="0.25">
      <c r="AE1935" t="s">
        <v>31</v>
      </c>
      <c r="AF1935" t="s">
        <v>80</v>
      </c>
      <c r="AG1935" t="s">
        <v>63</v>
      </c>
      <c r="AH1935" s="28" t="e">
        <f ca="1">[1]!DXLOOKUP(Worksheet!AF1935,Sales[[#This Row],[State]],Sales[[#This Row],[Total Sales]])</f>
        <v>#NAME?</v>
      </c>
    </row>
    <row r="1936" spans="31:34" x14ac:dyDescent="0.25">
      <c r="AE1936" t="s">
        <v>31</v>
      </c>
      <c r="AF1936" t="s">
        <v>80</v>
      </c>
      <c r="AG1936" t="s">
        <v>63</v>
      </c>
      <c r="AH1936" s="28" t="e">
        <f ca="1">[1]!DXLOOKUP(Worksheet!AF1936,Sales[[#This Row],[State]],Sales[[#This Row],[Total Sales]])</f>
        <v>#NAME?</v>
      </c>
    </row>
    <row r="1937" spans="31:34" x14ac:dyDescent="0.25">
      <c r="AE1937" t="s">
        <v>31</v>
      </c>
      <c r="AF1937" t="s">
        <v>80</v>
      </c>
      <c r="AG1937" t="s">
        <v>63</v>
      </c>
      <c r="AH1937" s="28" t="e">
        <f ca="1">[1]!DXLOOKUP(Worksheet!AF1937,Sales[[#This Row],[State]],Sales[[#This Row],[Total Sales]])</f>
        <v>#NAME?</v>
      </c>
    </row>
    <row r="1938" spans="31:34" x14ac:dyDescent="0.25">
      <c r="AE1938" t="s">
        <v>31</v>
      </c>
      <c r="AF1938" t="s">
        <v>80</v>
      </c>
      <c r="AG1938" t="s">
        <v>63</v>
      </c>
      <c r="AH1938" s="28" t="e">
        <f ca="1">[1]!DXLOOKUP(Worksheet!AF1938,Sales[[#This Row],[State]],Sales[[#This Row],[Total Sales]])</f>
        <v>#NAME?</v>
      </c>
    </row>
    <row r="1939" spans="31:34" x14ac:dyDescent="0.25">
      <c r="AE1939" t="s">
        <v>31</v>
      </c>
      <c r="AF1939" t="s">
        <v>80</v>
      </c>
      <c r="AG1939" t="s">
        <v>63</v>
      </c>
      <c r="AH1939" s="28" t="e">
        <f ca="1">[1]!DXLOOKUP(Worksheet!AF1939,Sales[[#This Row],[State]],Sales[[#This Row],[Total Sales]])</f>
        <v>#NAME?</v>
      </c>
    </row>
    <row r="1940" spans="31:34" x14ac:dyDescent="0.25">
      <c r="AE1940" t="s">
        <v>31</v>
      </c>
      <c r="AF1940" t="s">
        <v>80</v>
      </c>
      <c r="AG1940" t="s">
        <v>63</v>
      </c>
      <c r="AH1940" s="28" t="e">
        <f ca="1">[1]!DXLOOKUP(Worksheet!AF1940,Sales[[#This Row],[State]],Sales[[#This Row],[Total Sales]])</f>
        <v>#NAME?</v>
      </c>
    </row>
    <row r="1941" spans="31:34" x14ac:dyDescent="0.25">
      <c r="AE1941" t="s">
        <v>31</v>
      </c>
      <c r="AF1941" t="s">
        <v>80</v>
      </c>
      <c r="AG1941" t="s">
        <v>63</v>
      </c>
      <c r="AH1941" s="28" t="e">
        <f ca="1">[1]!DXLOOKUP(Worksheet!AF1941,Sales[[#This Row],[State]],Sales[[#This Row],[Total Sales]])</f>
        <v>#NAME?</v>
      </c>
    </row>
    <row r="1942" spans="31:34" x14ac:dyDescent="0.25">
      <c r="AE1942" t="s">
        <v>31</v>
      </c>
      <c r="AF1942" t="s">
        <v>80</v>
      </c>
      <c r="AG1942" t="s">
        <v>63</v>
      </c>
      <c r="AH1942" s="28" t="e">
        <f ca="1">[1]!DXLOOKUP(Worksheet!AF1942,Sales[[#This Row],[State]],Sales[[#This Row],[Total Sales]])</f>
        <v>#NAME?</v>
      </c>
    </row>
    <row r="1943" spans="31:34" x14ac:dyDescent="0.25">
      <c r="AE1943" t="s">
        <v>31</v>
      </c>
      <c r="AF1943" t="s">
        <v>80</v>
      </c>
      <c r="AG1943" t="s">
        <v>63</v>
      </c>
      <c r="AH1943" s="28" t="e">
        <f ca="1">[1]!DXLOOKUP(Worksheet!AF1943,Sales[[#This Row],[State]],Sales[[#This Row],[Total Sales]])</f>
        <v>#NAME?</v>
      </c>
    </row>
    <row r="1944" spans="31:34" x14ac:dyDescent="0.25">
      <c r="AE1944" t="s">
        <v>31</v>
      </c>
      <c r="AF1944" t="s">
        <v>80</v>
      </c>
      <c r="AG1944" t="s">
        <v>63</v>
      </c>
      <c r="AH1944" s="28" t="e">
        <f ca="1">[1]!DXLOOKUP(Worksheet!AF1944,Sales[[#This Row],[State]],Sales[[#This Row],[Total Sales]])</f>
        <v>#NAME?</v>
      </c>
    </row>
    <row r="1945" spans="31:34" x14ac:dyDescent="0.25">
      <c r="AE1945" t="s">
        <v>31</v>
      </c>
      <c r="AF1945" t="s">
        <v>80</v>
      </c>
      <c r="AG1945" t="s">
        <v>63</v>
      </c>
      <c r="AH1945" s="28" t="e">
        <f ca="1">[1]!DXLOOKUP(Worksheet!AF1945,Sales[[#This Row],[State]],Sales[[#This Row],[Total Sales]])</f>
        <v>#NAME?</v>
      </c>
    </row>
    <row r="1946" spans="31:34" x14ac:dyDescent="0.25">
      <c r="AE1946" t="s">
        <v>27</v>
      </c>
      <c r="AF1946" t="s">
        <v>81</v>
      </c>
      <c r="AG1946" t="s">
        <v>82</v>
      </c>
      <c r="AH1946" s="28" t="e">
        <f ca="1">[1]!DXLOOKUP(Worksheet!AF1946,Sales[[#This Row],[State]],Sales[[#This Row],[Total Sales]])</f>
        <v>#NAME?</v>
      </c>
    </row>
    <row r="1947" spans="31:34" x14ac:dyDescent="0.25">
      <c r="AE1947" t="s">
        <v>27</v>
      </c>
      <c r="AF1947" t="s">
        <v>81</v>
      </c>
      <c r="AG1947" t="s">
        <v>82</v>
      </c>
      <c r="AH1947" s="28" t="e">
        <f ca="1">[1]!DXLOOKUP(Worksheet!AF1947,Sales[[#This Row],[State]],Sales[[#This Row],[Total Sales]])</f>
        <v>#NAME?</v>
      </c>
    </row>
    <row r="1948" spans="31:34" x14ac:dyDescent="0.25">
      <c r="AE1948" t="s">
        <v>27</v>
      </c>
      <c r="AF1948" t="s">
        <v>81</v>
      </c>
      <c r="AG1948" t="s">
        <v>82</v>
      </c>
      <c r="AH1948" s="28" t="e">
        <f ca="1">[1]!DXLOOKUP(Worksheet!AF1948,Sales[[#This Row],[State]],Sales[[#This Row],[Total Sales]])</f>
        <v>#NAME?</v>
      </c>
    </row>
    <row r="1949" spans="31:34" x14ac:dyDescent="0.25">
      <c r="AE1949" t="s">
        <v>27</v>
      </c>
      <c r="AF1949" t="s">
        <v>81</v>
      </c>
      <c r="AG1949" t="s">
        <v>82</v>
      </c>
      <c r="AH1949" s="28" t="e">
        <f ca="1">[1]!DXLOOKUP(Worksheet!AF1949,Sales[[#This Row],[State]],Sales[[#This Row],[Total Sales]])</f>
        <v>#NAME?</v>
      </c>
    </row>
    <row r="1950" spans="31:34" x14ac:dyDescent="0.25">
      <c r="AE1950" t="s">
        <v>27</v>
      </c>
      <c r="AF1950" t="s">
        <v>81</v>
      </c>
      <c r="AG1950" t="s">
        <v>82</v>
      </c>
      <c r="AH1950" s="28" t="e">
        <f ca="1">[1]!DXLOOKUP(Worksheet!AF1950,Sales[[#This Row],[State]],Sales[[#This Row],[Total Sales]])</f>
        <v>#NAME?</v>
      </c>
    </row>
    <row r="1951" spans="31:34" x14ac:dyDescent="0.25">
      <c r="AE1951" t="s">
        <v>27</v>
      </c>
      <c r="AF1951" t="s">
        <v>81</v>
      </c>
      <c r="AG1951" t="s">
        <v>82</v>
      </c>
      <c r="AH1951" s="28" t="e">
        <f ca="1">[1]!DXLOOKUP(Worksheet!AF1951,Sales[[#This Row],[State]],Sales[[#This Row],[Total Sales]])</f>
        <v>#NAME?</v>
      </c>
    </row>
    <row r="1952" spans="31:34" x14ac:dyDescent="0.25">
      <c r="AE1952" t="s">
        <v>27</v>
      </c>
      <c r="AF1952" t="s">
        <v>81</v>
      </c>
      <c r="AG1952" t="s">
        <v>82</v>
      </c>
      <c r="AH1952" s="28" t="e">
        <f ca="1">[1]!DXLOOKUP(Worksheet!AF1952,Sales[[#This Row],[State]],Sales[[#This Row],[Total Sales]])</f>
        <v>#NAME?</v>
      </c>
    </row>
    <row r="1953" spans="31:34" x14ac:dyDescent="0.25">
      <c r="AE1953" t="s">
        <v>27</v>
      </c>
      <c r="AF1953" t="s">
        <v>81</v>
      </c>
      <c r="AG1953" t="s">
        <v>82</v>
      </c>
      <c r="AH1953" s="28" t="e">
        <f ca="1">[1]!DXLOOKUP(Worksheet!AF1953,Sales[[#This Row],[State]],Sales[[#This Row],[Total Sales]])</f>
        <v>#NAME?</v>
      </c>
    </row>
    <row r="1954" spans="31:34" x14ac:dyDescent="0.25">
      <c r="AE1954" t="s">
        <v>27</v>
      </c>
      <c r="AF1954" t="s">
        <v>81</v>
      </c>
      <c r="AG1954" t="s">
        <v>82</v>
      </c>
      <c r="AH1954" s="28" t="e">
        <f ca="1">[1]!DXLOOKUP(Worksheet!AF1954,Sales[[#This Row],[State]],Sales[[#This Row],[Total Sales]])</f>
        <v>#NAME?</v>
      </c>
    </row>
    <row r="1955" spans="31:34" x14ac:dyDescent="0.25">
      <c r="AE1955" t="s">
        <v>27</v>
      </c>
      <c r="AF1955" t="s">
        <v>81</v>
      </c>
      <c r="AG1955" t="s">
        <v>82</v>
      </c>
      <c r="AH1955" s="28" t="e">
        <f ca="1">[1]!DXLOOKUP(Worksheet!AF1955,Sales[[#This Row],[State]],Sales[[#This Row],[Total Sales]])</f>
        <v>#NAME?</v>
      </c>
    </row>
    <row r="1956" spans="31:34" x14ac:dyDescent="0.25">
      <c r="AE1956" t="s">
        <v>27</v>
      </c>
      <c r="AF1956" t="s">
        <v>81</v>
      </c>
      <c r="AG1956" t="s">
        <v>82</v>
      </c>
      <c r="AH1956" s="28" t="e">
        <f ca="1">[1]!DXLOOKUP(Worksheet!AF1956,Sales[[#This Row],[State]],Sales[[#This Row],[Total Sales]])</f>
        <v>#NAME?</v>
      </c>
    </row>
    <row r="1957" spans="31:34" x14ac:dyDescent="0.25">
      <c r="AE1957" t="s">
        <v>27</v>
      </c>
      <c r="AF1957" t="s">
        <v>81</v>
      </c>
      <c r="AG1957" t="s">
        <v>82</v>
      </c>
      <c r="AH1957" s="28" t="e">
        <f ca="1">[1]!DXLOOKUP(Worksheet!AF1957,Sales[[#This Row],[State]],Sales[[#This Row],[Total Sales]])</f>
        <v>#NAME?</v>
      </c>
    </row>
    <row r="1958" spans="31:34" x14ac:dyDescent="0.25">
      <c r="AE1958" t="s">
        <v>27</v>
      </c>
      <c r="AF1958" t="s">
        <v>81</v>
      </c>
      <c r="AG1958" t="s">
        <v>82</v>
      </c>
      <c r="AH1958" s="28" t="e">
        <f ca="1">[1]!DXLOOKUP(Worksheet!AF1958,Sales[[#This Row],[State]],Sales[[#This Row],[Total Sales]])</f>
        <v>#NAME?</v>
      </c>
    </row>
    <row r="1959" spans="31:34" x14ac:dyDescent="0.25">
      <c r="AE1959" t="s">
        <v>27</v>
      </c>
      <c r="AF1959" t="s">
        <v>81</v>
      </c>
      <c r="AG1959" t="s">
        <v>82</v>
      </c>
      <c r="AH1959" s="28" t="e">
        <f ca="1">[1]!DXLOOKUP(Worksheet!AF1959,Sales[[#This Row],[State]],Sales[[#This Row],[Total Sales]])</f>
        <v>#NAME?</v>
      </c>
    </row>
    <row r="1960" spans="31:34" x14ac:dyDescent="0.25">
      <c r="AE1960" t="s">
        <v>27</v>
      </c>
      <c r="AF1960" t="s">
        <v>81</v>
      </c>
      <c r="AG1960" t="s">
        <v>82</v>
      </c>
      <c r="AH1960" s="28" t="e">
        <f ca="1">[1]!DXLOOKUP(Worksheet!AF1960,Sales[[#This Row],[State]],Sales[[#This Row],[Total Sales]])</f>
        <v>#NAME?</v>
      </c>
    </row>
    <row r="1961" spans="31:34" x14ac:dyDescent="0.25">
      <c r="AE1961" t="s">
        <v>27</v>
      </c>
      <c r="AF1961" t="s">
        <v>81</v>
      </c>
      <c r="AG1961" t="s">
        <v>82</v>
      </c>
      <c r="AH1961" s="28" t="e">
        <f ca="1">[1]!DXLOOKUP(Worksheet!AF1961,Sales[[#This Row],[State]],Sales[[#This Row],[Total Sales]])</f>
        <v>#NAME?</v>
      </c>
    </row>
    <row r="1962" spans="31:34" x14ac:dyDescent="0.25">
      <c r="AE1962" t="s">
        <v>27</v>
      </c>
      <c r="AF1962" t="s">
        <v>81</v>
      </c>
      <c r="AG1962" t="s">
        <v>82</v>
      </c>
      <c r="AH1962" s="28" t="e">
        <f ca="1">[1]!DXLOOKUP(Worksheet!AF1962,Sales[[#This Row],[State]],Sales[[#This Row],[Total Sales]])</f>
        <v>#NAME?</v>
      </c>
    </row>
    <row r="1963" spans="31:34" x14ac:dyDescent="0.25">
      <c r="AE1963" t="s">
        <v>27</v>
      </c>
      <c r="AF1963" t="s">
        <v>81</v>
      </c>
      <c r="AG1963" t="s">
        <v>82</v>
      </c>
      <c r="AH1963" s="28" t="e">
        <f ca="1">[1]!DXLOOKUP(Worksheet!AF1963,Sales[[#This Row],[State]],Sales[[#This Row],[Total Sales]])</f>
        <v>#NAME?</v>
      </c>
    </row>
    <row r="1964" spans="31:34" x14ac:dyDescent="0.25">
      <c r="AE1964" t="s">
        <v>27</v>
      </c>
      <c r="AF1964" t="s">
        <v>81</v>
      </c>
      <c r="AG1964" t="s">
        <v>82</v>
      </c>
      <c r="AH1964" s="28" t="e">
        <f ca="1">[1]!DXLOOKUP(Worksheet!AF1964,Sales[[#This Row],[State]],Sales[[#This Row],[Total Sales]])</f>
        <v>#NAME?</v>
      </c>
    </row>
    <row r="1965" spans="31:34" x14ac:dyDescent="0.25">
      <c r="AE1965" t="s">
        <v>27</v>
      </c>
      <c r="AF1965" t="s">
        <v>81</v>
      </c>
      <c r="AG1965" t="s">
        <v>82</v>
      </c>
      <c r="AH1965" s="28" t="e">
        <f ca="1">[1]!DXLOOKUP(Worksheet!AF1965,Sales[[#This Row],[State]],Sales[[#This Row],[Total Sales]])</f>
        <v>#NAME?</v>
      </c>
    </row>
    <row r="1966" spans="31:34" x14ac:dyDescent="0.25">
      <c r="AE1966" t="s">
        <v>27</v>
      </c>
      <c r="AF1966" t="s">
        <v>81</v>
      </c>
      <c r="AG1966" t="s">
        <v>82</v>
      </c>
      <c r="AH1966" s="28" t="e">
        <f ca="1">[1]!DXLOOKUP(Worksheet!AF1966,Sales[[#This Row],[State]],Sales[[#This Row],[Total Sales]])</f>
        <v>#NAME?</v>
      </c>
    </row>
    <row r="1967" spans="31:34" x14ac:dyDescent="0.25">
      <c r="AE1967" t="s">
        <v>27</v>
      </c>
      <c r="AF1967" t="s">
        <v>81</v>
      </c>
      <c r="AG1967" t="s">
        <v>82</v>
      </c>
      <c r="AH1967" s="28" t="e">
        <f ca="1">[1]!DXLOOKUP(Worksheet!AF1967,Sales[[#This Row],[State]],Sales[[#This Row],[Total Sales]])</f>
        <v>#NAME?</v>
      </c>
    </row>
    <row r="1968" spans="31:34" x14ac:dyDescent="0.25">
      <c r="AE1968" t="s">
        <v>27</v>
      </c>
      <c r="AF1968" t="s">
        <v>81</v>
      </c>
      <c r="AG1968" t="s">
        <v>82</v>
      </c>
      <c r="AH1968" s="28" t="e">
        <f ca="1">[1]!DXLOOKUP(Worksheet!AF1968,Sales[[#This Row],[State]],Sales[[#This Row],[Total Sales]])</f>
        <v>#NAME?</v>
      </c>
    </row>
    <row r="1969" spans="31:34" x14ac:dyDescent="0.25">
      <c r="AE1969" t="s">
        <v>27</v>
      </c>
      <c r="AF1969" t="s">
        <v>81</v>
      </c>
      <c r="AG1969" t="s">
        <v>82</v>
      </c>
      <c r="AH1969" s="28" t="e">
        <f ca="1">[1]!DXLOOKUP(Worksheet!AF1969,Sales[[#This Row],[State]],Sales[[#This Row],[Total Sales]])</f>
        <v>#NAME?</v>
      </c>
    </row>
    <row r="1970" spans="31:34" x14ac:dyDescent="0.25">
      <c r="AE1970" t="s">
        <v>27</v>
      </c>
      <c r="AF1970" t="s">
        <v>81</v>
      </c>
      <c r="AG1970" t="s">
        <v>82</v>
      </c>
      <c r="AH1970" s="28" t="e">
        <f ca="1">[1]!DXLOOKUP(Worksheet!AF1970,Sales[[#This Row],[State]],Sales[[#This Row],[Total Sales]])</f>
        <v>#NAME?</v>
      </c>
    </row>
    <row r="1971" spans="31:34" x14ac:dyDescent="0.25">
      <c r="AE1971" t="s">
        <v>27</v>
      </c>
      <c r="AF1971" t="s">
        <v>81</v>
      </c>
      <c r="AG1971" t="s">
        <v>82</v>
      </c>
      <c r="AH1971" s="28" t="e">
        <f ca="1">[1]!DXLOOKUP(Worksheet!AF1971,Sales[[#This Row],[State]],Sales[[#This Row],[Total Sales]])</f>
        <v>#NAME?</v>
      </c>
    </row>
    <row r="1972" spans="31:34" x14ac:dyDescent="0.25">
      <c r="AE1972" t="s">
        <v>27</v>
      </c>
      <c r="AF1972" t="s">
        <v>81</v>
      </c>
      <c r="AG1972" t="s">
        <v>82</v>
      </c>
      <c r="AH1972" s="28" t="e">
        <f ca="1">[1]!DXLOOKUP(Worksheet!AF1972,Sales[[#This Row],[State]],Sales[[#This Row],[Total Sales]])</f>
        <v>#NAME?</v>
      </c>
    </row>
    <row r="1973" spans="31:34" x14ac:dyDescent="0.25">
      <c r="AE1973" t="s">
        <v>27</v>
      </c>
      <c r="AF1973" t="s">
        <v>81</v>
      </c>
      <c r="AG1973" t="s">
        <v>82</v>
      </c>
      <c r="AH1973" s="28" t="e">
        <f ca="1">[1]!DXLOOKUP(Worksheet!AF1973,Sales[[#This Row],[State]],Sales[[#This Row],[Total Sales]])</f>
        <v>#NAME?</v>
      </c>
    </row>
    <row r="1974" spans="31:34" x14ac:dyDescent="0.25">
      <c r="AE1974" t="s">
        <v>27</v>
      </c>
      <c r="AF1974" t="s">
        <v>81</v>
      </c>
      <c r="AG1974" t="s">
        <v>82</v>
      </c>
      <c r="AH1974" s="28" t="e">
        <f ca="1">[1]!DXLOOKUP(Worksheet!AF1974,Sales[[#This Row],[State]],Sales[[#This Row],[Total Sales]])</f>
        <v>#NAME?</v>
      </c>
    </row>
    <row r="1975" spans="31:34" x14ac:dyDescent="0.25">
      <c r="AE1975" t="s">
        <v>27</v>
      </c>
      <c r="AF1975" t="s">
        <v>81</v>
      </c>
      <c r="AG1975" t="s">
        <v>82</v>
      </c>
      <c r="AH1975" s="28" t="e">
        <f ca="1">[1]!DXLOOKUP(Worksheet!AF1975,Sales[[#This Row],[State]],Sales[[#This Row],[Total Sales]])</f>
        <v>#NAME?</v>
      </c>
    </row>
    <row r="1976" spans="31:34" x14ac:dyDescent="0.25">
      <c r="AE1976" t="s">
        <v>27</v>
      </c>
      <c r="AF1976" t="s">
        <v>81</v>
      </c>
      <c r="AG1976" t="s">
        <v>82</v>
      </c>
      <c r="AH1976" s="28" t="e">
        <f ca="1">[1]!DXLOOKUP(Worksheet!AF1976,Sales[[#This Row],[State]],Sales[[#This Row],[Total Sales]])</f>
        <v>#NAME?</v>
      </c>
    </row>
    <row r="1977" spans="31:34" x14ac:dyDescent="0.25">
      <c r="AE1977" t="s">
        <v>27</v>
      </c>
      <c r="AF1977" t="s">
        <v>81</v>
      </c>
      <c r="AG1977" t="s">
        <v>82</v>
      </c>
      <c r="AH1977" s="28" t="e">
        <f ca="1">[1]!DXLOOKUP(Worksheet!AF1977,Sales[[#This Row],[State]],Sales[[#This Row],[Total Sales]])</f>
        <v>#NAME?</v>
      </c>
    </row>
    <row r="1978" spans="31:34" x14ac:dyDescent="0.25">
      <c r="AE1978" t="s">
        <v>27</v>
      </c>
      <c r="AF1978" t="s">
        <v>81</v>
      </c>
      <c r="AG1978" t="s">
        <v>82</v>
      </c>
      <c r="AH1978" s="28" t="e">
        <f ca="1">[1]!DXLOOKUP(Worksheet!AF1978,Sales[[#This Row],[State]],Sales[[#This Row],[Total Sales]])</f>
        <v>#NAME?</v>
      </c>
    </row>
    <row r="1979" spans="31:34" x14ac:dyDescent="0.25">
      <c r="AE1979" t="s">
        <v>27</v>
      </c>
      <c r="AF1979" t="s">
        <v>81</v>
      </c>
      <c r="AG1979" t="s">
        <v>82</v>
      </c>
      <c r="AH1979" s="28" t="e">
        <f ca="1">[1]!DXLOOKUP(Worksheet!AF1979,Sales[[#This Row],[State]],Sales[[#This Row],[Total Sales]])</f>
        <v>#NAME?</v>
      </c>
    </row>
    <row r="1980" spans="31:34" x14ac:dyDescent="0.25">
      <c r="AE1980" t="s">
        <v>27</v>
      </c>
      <c r="AF1980" t="s">
        <v>81</v>
      </c>
      <c r="AG1980" t="s">
        <v>82</v>
      </c>
      <c r="AH1980" s="28" t="e">
        <f ca="1">[1]!DXLOOKUP(Worksheet!AF1980,Sales[[#This Row],[State]],Sales[[#This Row],[Total Sales]])</f>
        <v>#NAME?</v>
      </c>
    </row>
    <row r="1981" spans="31:34" x14ac:dyDescent="0.25">
      <c r="AE1981" t="s">
        <v>27</v>
      </c>
      <c r="AF1981" t="s">
        <v>81</v>
      </c>
      <c r="AG1981" t="s">
        <v>82</v>
      </c>
      <c r="AH1981" s="28" t="e">
        <f ca="1">[1]!DXLOOKUP(Worksheet!AF1981,Sales[[#This Row],[State]],Sales[[#This Row],[Total Sales]])</f>
        <v>#NAME?</v>
      </c>
    </row>
    <row r="1982" spans="31:34" x14ac:dyDescent="0.25">
      <c r="AE1982" t="s">
        <v>27</v>
      </c>
      <c r="AF1982" t="s">
        <v>81</v>
      </c>
      <c r="AG1982" t="s">
        <v>82</v>
      </c>
      <c r="AH1982" s="28" t="e">
        <f ca="1">[1]!DXLOOKUP(Worksheet!AF1982,Sales[[#This Row],[State]],Sales[[#This Row],[Total Sales]])</f>
        <v>#NAME?</v>
      </c>
    </row>
    <row r="1983" spans="31:34" x14ac:dyDescent="0.25">
      <c r="AE1983" t="s">
        <v>27</v>
      </c>
      <c r="AF1983" t="s">
        <v>81</v>
      </c>
      <c r="AG1983" t="s">
        <v>82</v>
      </c>
      <c r="AH1983" s="28" t="e">
        <f ca="1">[1]!DXLOOKUP(Worksheet!AF1983,Sales[[#This Row],[State]],Sales[[#This Row],[Total Sales]])</f>
        <v>#NAME?</v>
      </c>
    </row>
    <row r="1984" spans="31:34" x14ac:dyDescent="0.25">
      <c r="AE1984" t="s">
        <v>27</v>
      </c>
      <c r="AF1984" t="s">
        <v>81</v>
      </c>
      <c r="AG1984" t="s">
        <v>82</v>
      </c>
      <c r="AH1984" s="28" t="e">
        <f ca="1">[1]!DXLOOKUP(Worksheet!AF1984,Sales[[#This Row],[State]],Sales[[#This Row],[Total Sales]])</f>
        <v>#NAME?</v>
      </c>
    </row>
    <row r="1985" spans="31:34" x14ac:dyDescent="0.25">
      <c r="AE1985" t="s">
        <v>27</v>
      </c>
      <c r="AF1985" t="s">
        <v>81</v>
      </c>
      <c r="AG1985" t="s">
        <v>82</v>
      </c>
      <c r="AH1985" s="28" t="e">
        <f ca="1">[1]!DXLOOKUP(Worksheet!AF1985,Sales[[#This Row],[State]],Sales[[#This Row],[Total Sales]])</f>
        <v>#NAME?</v>
      </c>
    </row>
    <row r="1986" spans="31:34" x14ac:dyDescent="0.25">
      <c r="AE1986" t="s">
        <v>27</v>
      </c>
      <c r="AF1986" t="s">
        <v>81</v>
      </c>
      <c r="AG1986" t="s">
        <v>82</v>
      </c>
      <c r="AH1986" s="28" t="e">
        <f ca="1">[1]!DXLOOKUP(Worksheet!AF1986,Sales[[#This Row],[State]],Sales[[#This Row],[Total Sales]])</f>
        <v>#NAME?</v>
      </c>
    </row>
    <row r="1987" spans="31:34" x14ac:dyDescent="0.25">
      <c r="AE1987" t="s">
        <v>27</v>
      </c>
      <c r="AF1987" t="s">
        <v>81</v>
      </c>
      <c r="AG1987" t="s">
        <v>82</v>
      </c>
      <c r="AH1987" s="28" t="e">
        <f ca="1">[1]!DXLOOKUP(Worksheet!AF1987,Sales[[#This Row],[State]],Sales[[#This Row],[Total Sales]])</f>
        <v>#NAME?</v>
      </c>
    </row>
    <row r="1988" spans="31:34" x14ac:dyDescent="0.25">
      <c r="AE1988" t="s">
        <v>27</v>
      </c>
      <c r="AF1988" t="s">
        <v>81</v>
      </c>
      <c r="AG1988" t="s">
        <v>82</v>
      </c>
      <c r="AH1988" s="28" t="e">
        <f ca="1">[1]!DXLOOKUP(Worksheet!AF1988,Sales[[#This Row],[State]],Sales[[#This Row],[Total Sales]])</f>
        <v>#NAME?</v>
      </c>
    </row>
    <row r="1989" spans="31:34" x14ac:dyDescent="0.25">
      <c r="AE1989" t="s">
        <v>27</v>
      </c>
      <c r="AF1989" t="s">
        <v>81</v>
      </c>
      <c r="AG1989" t="s">
        <v>82</v>
      </c>
      <c r="AH1989" s="28" t="e">
        <f ca="1">[1]!DXLOOKUP(Worksheet!AF1989,Sales[[#This Row],[State]],Sales[[#This Row],[Total Sales]])</f>
        <v>#NAME?</v>
      </c>
    </row>
    <row r="1990" spans="31:34" x14ac:dyDescent="0.25">
      <c r="AE1990" t="s">
        <v>27</v>
      </c>
      <c r="AF1990" t="s">
        <v>81</v>
      </c>
      <c r="AG1990" t="s">
        <v>82</v>
      </c>
      <c r="AH1990" s="28" t="e">
        <f ca="1">[1]!DXLOOKUP(Worksheet!AF1990,Sales[[#This Row],[State]],Sales[[#This Row],[Total Sales]])</f>
        <v>#NAME?</v>
      </c>
    </row>
    <row r="1991" spans="31:34" x14ac:dyDescent="0.25">
      <c r="AE1991" t="s">
        <v>27</v>
      </c>
      <c r="AF1991" t="s">
        <v>81</v>
      </c>
      <c r="AG1991" t="s">
        <v>82</v>
      </c>
      <c r="AH1991" s="28" t="e">
        <f ca="1">[1]!DXLOOKUP(Worksheet!AF1991,Sales[[#This Row],[State]],Sales[[#This Row],[Total Sales]])</f>
        <v>#NAME?</v>
      </c>
    </row>
    <row r="1992" spans="31:34" x14ac:dyDescent="0.25">
      <c r="AE1992" t="s">
        <v>27</v>
      </c>
      <c r="AF1992" t="s">
        <v>81</v>
      </c>
      <c r="AG1992" t="s">
        <v>82</v>
      </c>
      <c r="AH1992" s="28" t="e">
        <f ca="1">[1]!DXLOOKUP(Worksheet!AF1992,Sales[[#This Row],[State]],Sales[[#This Row],[Total Sales]])</f>
        <v>#NAME?</v>
      </c>
    </row>
    <row r="1993" spans="31:34" x14ac:dyDescent="0.25">
      <c r="AE1993" t="s">
        <v>27</v>
      </c>
      <c r="AF1993" t="s">
        <v>81</v>
      </c>
      <c r="AG1993" t="s">
        <v>82</v>
      </c>
      <c r="AH1993" s="28" t="e">
        <f ca="1">[1]!DXLOOKUP(Worksheet!AF1993,Sales[[#This Row],[State]],Sales[[#This Row],[Total Sales]])</f>
        <v>#NAME?</v>
      </c>
    </row>
    <row r="1994" spans="31:34" x14ac:dyDescent="0.25">
      <c r="AE1994" t="s">
        <v>27</v>
      </c>
      <c r="AF1994" t="s">
        <v>81</v>
      </c>
      <c r="AG1994" t="s">
        <v>82</v>
      </c>
      <c r="AH1994" s="28" t="e">
        <f ca="1">[1]!DXLOOKUP(Worksheet!AF1994,Sales[[#This Row],[State]],Sales[[#This Row],[Total Sales]])</f>
        <v>#NAME?</v>
      </c>
    </row>
    <row r="1995" spans="31:34" x14ac:dyDescent="0.25">
      <c r="AE1995" t="s">
        <v>27</v>
      </c>
      <c r="AF1995" t="s">
        <v>81</v>
      </c>
      <c r="AG1995" t="s">
        <v>82</v>
      </c>
      <c r="AH1995" s="28" t="e">
        <f ca="1">[1]!DXLOOKUP(Worksheet!AF1995,Sales[[#This Row],[State]],Sales[[#This Row],[Total Sales]])</f>
        <v>#NAME?</v>
      </c>
    </row>
    <row r="1996" spans="31:34" x14ac:dyDescent="0.25">
      <c r="AE1996" t="s">
        <v>27</v>
      </c>
      <c r="AF1996" t="s">
        <v>81</v>
      </c>
      <c r="AG1996" t="s">
        <v>82</v>
      </c>
      <c r="AH1996" s="28" t="e">
        <f ca="1">[1]!DXLOOKUP(Worksheet!AF1996,Sales[[#This Row],[State]],Sales[[#This Row],[Total Sales]])</f>
        <v>#NAME?</v>
      </c>
    </row>
    <row r="1997" spans="31:34" x14ac:dyDescent="0.25">
      <c r="AE1997" t="s">
        <v>27</v>
      </c>
      <c r="AF1997" t="s">
        <v>81</v>
      </c>
      <c r="AG1997" t="s">
        <v>82</v>
      </c>
      <c r="AH1997" s="28" t="e">
        <f ca="1">[1]!DXLOOKUP(Worksheet!AF1997,Sales[[#This Row],[State]],Sales[[#This Row],[Total Sales]])</f>
        <v>#NAME?</v>
      </c>
    </row>
    <row r="1998" spans="31:34" x14ac:dyDescent="0.25">
      <c r="AE1998" t="s">
        <v>27</v>
      </c>
      <c r="AF1998" t="s">
        <v>81</v>
      </c>
      <c r="AG1998" t="s">
        <v>82</v>
      </c>
      <c r="AH1998" s="28" t="e">
        <f ca="1">[1]!DXLOOKUP(Worksheet!AF1998,Sales[[#This Row],[State]],Sales[[#This Row],[Total Sales]])</f>
        <v>#NAME?</v>
      </c>
    </row>
    <row r="1999" spans="31:34" x14ac:dyDescent="0.25">
      <c r="AE1999" t="s">
        <v>27</v>
      </c>
      <c r="AF1999" t="s">
        <v>81</v>
      </c>
      <c r="AG1999" t="s">
        <v>82</v>
      </c>
      <c r="AH1999" s="28" t="e">
        <f ca="1">[1]!DXLOOKUP(Worksheet!AF1999,Sales[[#This Row],[State]],Sales[[#This Row],[Total Sales]])</f>
        <v>#NAME?</v>
      </c>
    </row>
    <row r="2000" spans="31:34" x14ac:dyDescent="0.25">
      <c r="AE2000" t="s">
        <v>27</v>
      </c>
      <c r="AF2000" t="s">
        <v>81</v>
      </c>
      <c r="AG2000" t="s">
        <v>82</v>
      </c>
      <c r="AH2000" s="28" t="e">
        <f ca="1">[1]!DXLOOKUP(Worksheet!AF2000,Sales[[#This Row],[State]],Sales[[#This Row],[Total Sales]])</f>
        <v>#NAME?</v>
      </c>
    </row>
    <row r="2001" spans="31:34" x14ac:dyDescent="0.25">
      <c r="AE2001" t="s">
        <v>27</v>
      </c>
      <c r="AF2001" t="s">
        <v>81</v>
      </c>
      <c r="AG2001" t="s">
        <v>82</v>
      </c>
      <c r="AH2001" s="28" t="e">
        <f ca="1">[1]!DXLOOKUP(Worksheet!AF2001,Sales[[#This Row],[State]],Sales[[#This Row],[Total Sales]])</f>
        <v>#NAME?</v>
      </c>
    </row>
    <row r="2002" spans="31:34" x14ac:dyDescent="0.25">
      <c r="AE2002" t="s">
        <v>27</v>
      </c>
      <c r="AF2002" t="s">
        <v>81</v>
      </c>
      <c r="AG2002" t="s">
        <v>82</v>
      </c>
      <c r="AH2002" s="28" t="e">
        <f ca="1">[1]!DXLOOKUP(Worksheet!AF2002,Sales[[#This Row],[State]],Sales[[#This Row],[Total Sales]])</f>
        <v>#NAME?</v>
      </c>
    </row>
    <row r="2003" spans="31:34" x14ac:dyDescent="0.25">
      <c r="AE2003" t="s">
        <v>27</v>
      </c>
      <c r="AF2003" t="s">
        <v>81</v>
      </c>
      <c r="AG2003" t="s">
        <v>82</v>
      </c>
      <c r="AH2003" s="28" t="e">
        <f ca="1">[1]!DXLOOKUP(Worksheet!AF2003,Sales[[#This Row],[State]],Sales[[#This Row],[Total Sales]])</f>
        <v>#NAME?</v>
      </c>
    </row>
    <row r="2004" spans="31:34" x14ac:dyDescent="0.25">
      <c r="AE2004" t="s">
        <v>27</v>
      </c>
      <c r="AF2004" t="s">
        <v>81</v>
      </c>
      <c r="AG2004" t="s">
        <v>82</v>
      </c>
      <c r="AH2004" s="28" t="e">
        <f ca="1">[1]!DXLOOKUP(Worksheet!AF2004,Sales[[#This Row],[State]],Sales[[#This Row],[Total Sales]])</f>
        <v>#NAME?</v>
      </c>
    </row>
    <row r="2005" spans="31:34" x14ac:dyDescent="0.25">
      <c r="AE2005" t="s">
        <v>27</v>
      </c>
      <c r="AF2005" t="s">
        <v>81</v>
      </c>
      <c r="AG2005" t="s">
        <v>82</v>
      </c>
      <c r="AH2005" s="28" t="e">
        <f ca="1">[1]!DXLOOKUP(Worksheet!AF2005,Sales[[#This Row],[State]],Sales[[#This Row],[Total Sales]])</f>
        <v>#NAME?</v>
      </c>
    </row>
    <row r="2006" spans="31:34" x14ac:dyDescent="0.25">
      <c r="AE2006" t="s">
        <v>27</v>
      </c>
      <c r="AF2006" t="s">
        <v>81</v>
      </c>
      <c r="AG2006" t="s">
        <v>82</v>
      </c>
      <c r="AH2006" s="28" t="e">
        <f ca="1">[1]!DXLOOKUP(Worksheet!AF2006,Sales[[#This Row],[State]],Sales[[#This Row],[Total Sales]])</f>
        <v>#NAME?</v>
      </c>
    </row>
    <row r="2007" spans="31:34" x14ac:dyDescent="0.25">
      <c r="AE2007" t="s">
        <v>27</v>
      </c>
      <c r="AF2007" t="s">
        <v>81</v>
      </c>
      <c r="AG2007" t="s">
        <v>82</v>
      </c>
      <c r="AH2007" s="28" t="e">
        <f ca="1">[1]!DXLOOKUP(Worksheet!AF2007,Sales[[#This Row],[State]],Sales[[#This Row],[Total Sales]])</f>
        <v>#NAME?</v>
      </c>
    </row>
    <row r="2008" spans="31:34" x14ac:dyDescent="0.25">
      <c r="AE2008" t="s">
        <v>27</v>
      </c>
      <c r="AF2008" t="s">
        <v>81</v>
      </c>
      <c r="AG2008" t="s">
        <v>82</v>
      </c>
      <c r="AH2008" s="28" t="e">
        <f ca="1">[1]!DXLOOKUP(Worksheet!AF2008,Sales[[#This Row],[State]],Sales[[#This Row],[Total Sales]])</f>
        <v>#NAME?</v>
      </c>
    </row>
    <row r="2009" spans="31:34" x14ac:dyDescent="0.25">
      <c r="AE2009" t="s">
        <v>27</v>
      </c>
      <c r="AF2009" t="s">
        <v>81</v>
      </c>
      <c r="AG2009" t="s">
        <v>82</v>
      </c>
      <c r="AH2009" s="28" t="e">
        <f ca="1">[1]!DXLOOKUP(Worksheet!AF2009,Sales[[#This Row],[State]],Sales[[#This Row],[Total Sales]])</f>
        <v>#NAME?</v>
      </c>
    </row>
    <row r="2010" spans="31:34" x14ac:dyDescent="0.25">
      <c r="AE2010" t="s">
        <v>27</v>
      </c>
      <c r="AF2010" t="s">
        <v>81</v>
      </c>
      <c r="AG2010" t="s">
        <v>82</v>
      </c>
      <c r="AH2010" s="28" t="e">
        <f ca="1">[1]!DXLOOKUP(Worksheet!AF2010,Sales[[#This Row],[State]],Sales[[#This Row],[Total Sales]])</f>
        <v>#NAME?</v>
      </c>
    </row>
    <row r="2011" spans="31:34" x14ac:dyDescent="0.25">
      <c r="AE2011" t="s">
        <v>27</v>
      </c>
      <c r="AF2011" t="s">
        <v>81</v>
      </c>
      <c r="AG2011" t="s">
        <v>82</v>
      </c>
      <c r="AH2011" s="28" t="e">
        <f ca="1">[1]!DXLOOKUP(Worksheet!AF2011,Sales[[#This Row],[State]],Sales[[#This Row],[Total Sales]])</f>
        <v>#NAME?</v>
      </c>
    </row>
    <row r="2012" spans="31:34" x14ac:dyDescent="0.25">
      <c r="AE2012" t="s">
        <v>27</v>
      </c>
      <c r="AF2012" t="s">
        <v>81</v>
      </c>
      <c r="AG2012" t="s">
        <v>82</v>
      </c>
      <c r="AH2012" s="28" t="e">
        <f ca="1">[1]!DXLOOKUP(Worksheet!AF2012,Sales[[#This Row],[State]],Sales[[#This Row],[Total Sales]])</f>
        <v>#NAME?</v>
      </c>
    </row>
    <row r="2013" spans="31:34" x14ac:dyDescent="0.25">
      <c r="AE2013" t="s">
        <v>27</v>
      </c>
      <c r="AF2013" t="s">
        <v>81</v>
      </c>
      <c r="AG2013" t="s">
        <v>82</v>
      </c>
      <c r="AH2013" s="28" t="e">
        <f ca="1">[1]!DXLOOKUP(Worksheet!AF2013,Sales[[#This Row],[State]],Sales[[#This Row],[Total Sales]])</f>
        <v>#NAME?</v>
      </c>
    </row>
    <row r="2014" spans="31:34" x14ac:dyDescent="0.25">
      <c r="AE2014" t="s">
        <v>27</v>
      </c>
      <c r="AF2014" t="s">
        <v>81</v>
      </c>
      <c r="AG2014" t="s">
        <v>82</v>
      </c>
      <c r="AH2014" s="28" t="e">
        <f ca="1">[1]!DXLOOKUP(Worksheet!AF2014,Sales[[#This Row],[State]],Sales[[#This Row],[Total Sales]])</f>
        <v>#NAME?</v>
      </c>
    </row>
    <row r="2015" spans="31:34" x14ac:dyDescent="0.25">
      <c r="AE2015" t="s">
        <v>27</v>
      </c>
      <c r="AF2015" t="s">
        <v>81</v>
      </c>
      <c r="AG2015" t="s">
        <v>82</v>
      </c>
      <c r="AH2015" s="28" t="e">
        <f ca="1">[1]!DXLOOKUP(Worksheet!AF2015,Sales[[#This Row],[State]],Sales[[#This Row],[Total Sales]])</f>
        <v>#NAME?</v>
      </c>
    </row>
    <row r="2016" spans="31:34" x14ac:dyDescent="0.25">
      <c r="AE2016" t="s">
        <v>27</v>
      </c>
      <c r="AF2016" t="s">
        <v>81</v>
      </c>
      <c r="AG2016" t="s">
        <v>82</v>
      </c>
      <c r="AH2016" s="28" t="e">
        <f ca="1">[1]!DXLOOKUP(Worksheet!AF2016,Sales[[#This Row],[State]],Sales[[#This Row],[Total Sales]])</f>
        <v>#NAME?</v>
      </c>
    </row>
    <row r="2017" spans="31:34" x14ac:dyDescent="0.25">
      <c r="AE2017" t="s">
        <v>27</v>
      </c>
      <c r="AF2017" t="s">
        <v>81</v>
      </c>
      <c r="AG2017" t="s">
        <v>82</v>
      </c>
      <c r="AH2017" s="28" t="e">
        <f ca="1">[1]!DXLOOKUP(Worksheet!AF2017,Sales[[#This Row],[State]],Sales[[#This Row],[Total Sales]])</f>
        <v>#NAME?</v>
      </c>
    </row>
    <row r="2018" spans="31:34" x14ac:dyDescent="0.25">
      <c r="AE2018" t="s">
        <v>31</v>
      </c>
      <c r="AF2018" t="s">
        <v>84</v>
      </c>
      <c r="AG2018" t="s">
        <v>85</v>
      </c>
      <c r="AH2018" s="28" t="e">
        <f ca="1">[1]!DXLOOKUP(Worksheet!AF2018,Sales[[#This Row],[State]],Sales[[#This Row],[Total Sales]])</f>
        <v>#NAME?</v>
      </c>
    </row>
    <row r="2019" spans="31:34" x14ac:dyDescent="0.25">
      <c r="AE2019" t="s">
        <v>31</v>
      </c>
      <c r="AF2019" t="s">
        <v>84</v>
      </c>
      <c r="AG2019" t="s">
        <v>85</v>
      </c>
      <c r="AH2019" s="28" t="e">
        <f ca="1">[1]!DXLOOKUP(Worksheet!AF2019,Sales[[#This Row],[State]],Sales[[#This Row],[Total Sales]])</f>
        <v>#NAME?</v>
      </c>
    </row>
    <row r="2020" spans="31:34" x14ac:dyDescent="0.25">
      <c r="AE2020" t="s">
        <v>31</v>
      </c>
      <c r="AF2020" t="s">
        <v>84</v>
      </c>
      <c r="AG2020" t="s">
        <v>85</v>
      </c>
      <c r="AH2020" s="28" t="e">
        <f ca="1">[1]!DXLOOKUP(Worksheet!AF2020,Sales[[#This Row],[State]],Sales[[#This Row],[Total Sales]])</f>
        <v>#NAME?</v>
      </c>
    </row>
    <row r="2021" spans="31:34" x14ac:dyDescent="0.25">
      <c r="AE2021" t="s">
        <v>31</v>
      </c>
      <c r="AF2021" t="s">
        <v>84</v>
      </c>
      <c r="AG2021" t="s">
        <v>85</v>
      </c>
      <c r="AH2021" s="28" t="e">
        <f ca="1">[1]!DXLOOKUP(Worksheet!AF2021,Sales[[#This Row],[State]],Sales[[#This Row],[Total Sales]])</f>
        <v>#NAME?</v>
      </c>
    </row>
    <row r="2022" spans="31:34" x14ac:dyDescent="0.25">
      <c r="AE2022" t="s">
        <v>31</v>
      </c>
      <c r="AF2022" t="s">
        <v>84</v>
      </c>
      <c r="AG2022" t="s">
        <v>85</v>
      </c>
      <c r="AH2022" s="28" t="e">
        <f ca="1">[1]!DXLOOKUP(Worksheet!AF2022,Sales[[#This Row],[State]],Sales[[#This Row],[Total Sales]])</f>
        <v>#NAME?</v>
      </c>
    </row>
    <row r="2023" spans="31:34" x14ac:dyDescent="0.25">
      <c r="AE2023" t="s">
        <v>31</v>
      </c>
      <c r="AF2023" t="s">
        <v>84</v>
      </c>
      <c r="AG2023" t="s">
        <v>85</v>
      </c>
      <c r="AH2023" s="28" t="e">
        <f ca="1">[1]!DXLOOKUP(Worksheet!AF2023,Sales[[#This Row],[State]],Sales[[#This Row],[Total Sales]])</f>
        <v>#NAME?</v>
      </c>
    </row>
    <row r="2024" spans="31:34" x14ac:dyDescent="0.25">
      <c r="AE2024" t="s">
        <v>31</v>
      </c>
      <c r="AF2024" t="s">
        <v>84</v>
      </c>
      <c r="AG2024" t="s">
        <v>85</v>
      </c>
      <c r="AH2024" s="28" t="e">
        <f ca="1">[1]!DXLOOKUP(Worksheet!AF2024,Sales[[#This Row],[State]],Sales[[#This Row],[Total Sales]])</f>
        <v>#NAME?</v>
      </c>
    </row>
    <row r="2025" spans="31:34" x14ac:dyDescent="0.25">
      <c r="AE2025" t="s">
        <v>31</v>
      </c>
      <c r="AF2025" t="s">
        <v>84</v>
      </c>
      <c r="AG2025" t="s">
        <v>85</v>
      </c>
      <c r="AH2025" s="28" t="e">
        <f ca="1">[1]!DXLOOKUP(Worksheet!AF2025,Sales[[#This Row],[State]],Sales[[#This Row],[Total Sales]])</f>
        <v>#NAME?</v>
      </c>
    </row>
    <row r="2026" spans="31:34" x14ac:dyDescent="0.25">
      <c r="AE2026" t="s">
        <v>31</v>
      </c>
      <c r="AF2026" t="s">
        <v>84</v>
      </c>
      <c r="AG2026" t="s">
        <v>85</v>
      </c>
      <c r="AH2026" s="28" t="e">
        <f ca="1">[1]!DXLOOKUP(Worksheet!AF2026,Sales[[#This Row],[State]],Sales[[#This Row],[Total Sales]])</f>
        <v>#NAME?</v>
      </c>
    </row>
    <row r="2027" spans="31:34" x14ac:dyDescent="0.25">
      <c r="AE2027" t="s">
        <v>31</v>
      </c>
      <c r="AF2027" t="s">
        <v>84</v>
      </c>
      <c r="AG2027" t="s">
        <v>85</v>
      </c>
      <c r="AH2027" s="28" t="e">
        <f ca="1">[1]!DXLOOKUP(Worksheet!AF2027,Sales[[#This Row],[State]],Sales[[#This Row],[Total Sales]])</f>
        <v>#NAME?</v>
      </c>
    </row>
    <row r="2028" spans="31:34" x14ac:dyDescent="0.25">
      <c r="AE2028" t="s">
        <v>31</v>
      </c>
      <c r="AF2028" t="s">
        <v>84</v>
      </c>
      <c r="AG2028" t="s">
        <v>85</v>
      </c>
      <c r="AH2028" s="28" t="e">
        <f ca="1">[1]!DXLOOKUP(Worksheet!AF2028,Sales[[#This Row],[State]],Sales[[#This Row],[Total Sales]])</f>
        <v>#NAME?</v>
      </c>
    </row>
    <row r="2029" spans="31:34" x14ac:dyDescent="0.25">
      <c r="AE2029" t="s">
        <v>31</v>
      </c>
      <c r="AF2029" t="s">
        <v>84</v>
      </c>
      <c r="AG2029" t="s">
        <v>85</v>
      </c>
      <c r="AH2029" s="28" t="e">
        <f ca="1">[1]!DXLOOKUP(Worksheet!AF2029,Sales[[#This Row],[State]],Sales[[#This Row],[Total Sales]])</f>
        <v>#NAME?</v>
      </c>
    </row>
    <row r="2030" spans="31:34" x14ac:dyDescent="0.25">
      <c r="AE2030" t="s">
        <v>31</v>
      </c>
      <c r="AF2030" t="s">
        <v>84</v>
      </c>
      <c r="AG2030" t="s">
        <v>85</v>
      </c>
      <c r="AH2030" s="28" t="e">
        <f ca="1">[1]!DXLOOKUP(Worksheet!AF2030,Sales[[#This Row],[State]],Sales[[#This Row],[Total Sales]])</f>
        <v>#NAME?</v>
      </c>
    </row>
    <row r="2031" spans="31:34" x14ac:dyDescent="0.25">
      <c r="AE2031" t="s">
        <v>31</v>
      </c>
      <c r="AF2031" t="s">
        <v>84</v>
      </c>
      <c r="AG2031" t="s">
        <v>85</v>
      </c>
      <c r="AH2031" s="28" t="e">
        <f ca="1">[1]!DXLOOKUP(Worksheet!AF2031,Sales[[#This Row],[State]],Sales[[#This Row],[Total Sales]])</f>
        <v>#NAME?</v>
      </c>
    </row>
    <row r="2032" spans="31:34" x14ac:dyDescent="0.25">
      <c r="AE2032" t="s">
        <v>31</v>
      </c>
      <c r="AF2032" t="s">
        <v>84</v>
      </c>
      <c r="AG2032" t="s">
        <v>85</v>
      </c>
      <c r="AH2032" s="28" t="e">
        <f ca="1">[1]!DXLOOKUP(Worksheet!AF2032,Sales[[#This Row],[State]],Sales[[#This Row],[Total Sales]])</f>
        <v>#NAME?</v>
      </c>
    </row>
    <row r="2033" spans="31:34" x14ac:dyDescent="0.25">
      <c r="AE2033" t="s">
        <v>31</v>
      </c>
      <c r="AF2033" t="s">
        <v>84</v>
      </c>
      <c r="AG2033" t="s">
        <v>85</v>
      </c>
      <c r="AH2033" s="28" t="e">
        <f ca="1">[1]!DXLOOKUP(Worksheet!AF2033,Sales[[#This Row],[State]],Sales[[#This Row],[Total Sales]])</f>
        <v>#NAME?</v>
      </c>
    </row>
    <row r="2034" spans="31:34" x14ac:dyDescent="0.25">
      <c r="AE2034" t="s">
        <v>31</v>
      </c>
      <c r="AF2034" t="s">
        <v>84</v>
      </c>
      <c r="AG2034" t="s">
        <v>85</v>
      </c>
      <c r="AH2034" s="28" t="e">
        <f ca="1">[1]!DXLOOKUP(Worksheet!AF2034,Sales[[#This Row],[State]],Sales[[#This Row],[Total Sales]])</f>
        <v>#NAME?</v>
      </c>
    </row>
    <row r="2035" spans="31:34" x14ac:dyDescent="0.25">
      <c r="AE2035" t="s">
        <v>31</v>
      </c>
      <c r="AF2035" t="s">
        <v>84</v>
      </c>
      <c r="AG2035" t="s">
        <v>85</v>
      </c>
      <c r="AH2035" s="28" t="e">
        <f ca="1">[1]!DXLOOKUP(Worksheet!AF2035,Sales[[#This Row],[State]],Sales[[#This Row],[Total Sales]])</f>
        <v>#NAME?</v>
      </c>
    </row>
    <row r="2036" spans="31:34" x14ac:dyDescent="0.25">
      <c r="AE2036" t="s">
        <v>31</v>
      </c>
      <c r="AF2036" t="s">
        <v>84</v>
      </c>
      <c r="AG2036" t="s">
        <v>85</v>
      </c>
      <c r="AH2036" s="28" t="e">
        <f ca="1">[1]!DXLOOKUP(Worksheet!AF2036,Sales[[#This Row],[State]],Sales[[#This Row],[Total Sales]])</f>
        <v>#NAME?</v>
      </c>
    </row>
    <row r="2037" spans="31:34" x14ac:dyDescent="0.25">
      <c r="AE2037" t="s">
        <v>31</v>
      </c>
      <c r="AF2037" t="s">
        <v>84</v>
      </c>
      <c r="AG2037" t="s">
        <v>85</v>
      </c>
      <c r="AH2037" s="28" t="e">
        <f ca="1">[1]!DXLOOKUP(Worksheet!AF2037,Sales[[#This Row],[State]],Sales[[#This Row],[Total Sales]])</f>
        <v>#NAME?</v>
      </c>
    </row>
    <row r="2038" spans="31:34" x14ac:dyDescent="0.25">
      <c r="AE2038" t="s">
        <v>31</v>
      </c>
      <c r="AF2038" t="s">
        <v>84</v>
      </c>
      <c r="AG2038" t="s">
        <v>85</v>
      </c>
      <c r="AH2038" s="28" t="e">
        <f ca="1">[1]!DXLOOKUP(Worksheet!AF2038,Sales[[#This Row],[State]],Sales[[#This Row],[Total Sales]])</f>
        <v>#NAME?</v>
      </c>
    </row>
    <row r="2039" spans="31:34" x14ac:dyDescent="0.25">
      <c r="AE2039" t="s">
        <v>31</v>
      </c>
      <c r="AF2039" t="s">
        <v>84</v>
      </c>
      <c r="AG2039" t="s">
        <v>85</v>
      </c>
      <c r="AH2039" s="28" t="e">
        <f ca="1">[1]!DXLOOKUP(Worksheet!AF2039,Sales[[#This Row],[State]],Sales[[#This Row],[Total Sales]])</f>
        <v>#NAME?</v>
      </c>
    </row>
    <row r="2040" spans="31:34" x14ac:dyDescent="0.25">
      <c r="AE2040" t="s">
        <v>31</v>
      </c>
      <c r="AF2040" t="s">
        <v>84</v>
      </c>
      <c r="AG2040" t="s">
        <v>85</v>
      </c>
      <c r="AH2040" s="28" t="e">
        <f ca="1">[1]!DXLOOKUP(Worksheet!AF2040,Sales[[#This Row],[State]],Sales[[#This Row],[Total Sales]])</f>
        <v>#NAME?</v>
      </c>
    </row>
    <row r="2041" spans="31:34" x14ac:dyDescent="0.25">
      <c r="AE2041" t="s">
        <v>31</v>
      </c>
      <c r="AF2041" t="s">
        <v>84</v>
      </c>
      <c r="AG2041" t="s">
        <v>85</v>
      </c>
      <c r="AH2041" s="28" t="e">
        <f ca="1">[1]!DXLOOKUP(Worksheet!AF2041,Sales[[#This Row],[State]],Sales[[#This Row],[Total Sales]])</f>
        <v>#NAME?</v>
      </c>
    </row>
    <row r="2042" spans="31:34" x14ac:dyDescent="0.25">
      <c r="AE2042" t="s">
        <v>31</v>
      </c>
      <c r="AF2042" t="s">
        <v>84</v>
      </c>
      <c r="AG2042" t="s">
        <v>85</v>
      </c>
      <c r="AH2042" s="28" t="e">
        <f ca="1">[1]!DXLOOKUP(Worksheet!AF2042,Sales[[#This Row],[State]],Sales[[#This Row],[Total Sales]])</f>
        <v>#NAME?</v>
      </c>
    </row>
    <row r="2043" spans="31:34" x14ac:dyDescent="0.25">
      <c r="AE2043" t="s">
        <v>31</v>
      </c>
      <c r="AF2043" t="s">
        <v>84</v>
      </c>
      <c r="AG2043" t="s">
        <v>85</v>
      </c>
      <c r="AH2043" s="28" t="e">
        <f ca="1">[1]!DXLOOKUP(Worksheet!AF2043,Sales[[#This Row],[State]],Sales[[#This Row],[Total Sales]])</f>
        <v>#NAME?</v>
      </c>
    </row>
    <row r="2044" spans="31:34" x14ac:dyDescent="0.25">
      <c r="AE2044" t="s">
        <v>31</v>
      </c>
      <c r="AF2044" t="s">
        <v>84</v>
      </c>
      <c r="AG2044" t="s">
        <v>85</v>
      </c>
      <c r="AH2044" s="28" t="e">
        <f ca="1">[1]!DXLOOKUP(Worksheet!AF2044,Sales[[#This Row],[State]],Sales[[#This Row],[Total Sales]])</f>
        <v>#NAME?</v>
      </c>
    </row>
    <row r="2045" spans="31:34" x14ac:dyDescent="0.25">
      <c r="AE2045" t="s">
        <v>31</v>
      </c>
      <c r="AF2045" t="s">
        <v>84</v>
      </c>
      <c r="AG2045" t="s">
        <v>85</v>
      </c>
      <c r="AH2045" s="28" t="e">
        <f ca="1">[1]!DXLOOKUP(Worksheet!AF2045,Sales[[#This Row],[State]],Sales[[#This Row],[Total Sales]])</f>
        <v>#NAME?</v>
      </c>
    </row>
    <row r="2046" spans="31:34" x14ac:dyDescent="0.25">
      <c r="AE2046" t="s">
        <v>31</v>
      </c>
      <c r="AF2046" t="s">
        <v>84</v>
      </c>
      <c r="AG2046" t="s">
        <v>85</v>
      </c>
      <c r="AH2046" s="28" t="e">
        <f ca="1">[1]!DXLOOKUP(Worksheet!AF2046,Sales[[#This Row],[State]],Sales[[#This Row],[Total Sales]])</f>
        <v>#NAME?</v>
      </c>
    </row>
    <row r="2047" spans="31:34" x14ac:dyDescent="0.25">
      <c r="AE2047" t="s">
        <v>31</v>
      </c>
      <c r="AF2047" t="s">
        <v>84</v>
      </c>
      <c r="AG2047" t="s">
        <v>85</v>
      </c>
      <c r="AH2047" s="28" t="e">
        <f ca="1">[1]!DXLOOKUP(Worksheet!AF2047,Sales[[#This Row],[State]],Sales[[#This Row],[Total Sales]])</f>
        <v>#NAME?</v>
      </c>
    </row>
    <row r="2048" spans="31:34" x14ac:dyDescent="0.25">
      <c r="AE2048" t="s">
        <v>31</v>
      </c>
      <c r="AF2048" t="s">
        <v>84</v>
      </c>
      <c r="AG2048" t="s">
        <v>85</v>
      </c>
      <c r="AH2048" s="28" t="e">
        <f ca="1">[1]!DXLOOKUP(Worksheet!AF2048,Sales[[#This Row],[State]],Sales[[#This Row],[Total Sales]])</f>
        <v>#NAME?</v>
      </c>
    </row>
    <row r="2049" spans="31:34" x14ac:dyDescent="0.25">
      <c r="AE2049" t="s">
        <v>31</v>
      </c>
      <c r="AF2049" t="s">
        <v>84</v>
      </c>
      <c r="AG2049" t="s">
        <v>85</v>
      </c>
      <c r="AH2049" s="28" t="e">
        <f ca="1">[1]!DXLOOKUP(Worksheet!AF2049,Sales[[#This Row],[State]],Sales[[#This Row],[Total Sales]])</f>
        <v>#NAME?</v>
      </c>
    </row>
    <row r="2050" spans="31:34" x14ac:dyDescent="0.25">
      <c r="AE2050" t="s">
        <v>31</v>
      </c>
      <c r="AF2050" t="s">
        <v>84</v>
      </c>
      <c r="AG2050" t="s">
        <v>85</v>
      </c>
      <c r="AH2050" s="28" t="e">
        <f ca="1">[1]!DXLOOKUP(Worksheet!AF2050,Sales[[#This Row],[State]],Sales[[#This Row],[Total Sales]])</f>
        <v>#NAME?</v>
      </c>
    </row>
    <row r="2051" spans="31:34" x14ac:dyDescent="0.25">
      <c r="AE2051" t="s">
        <v>31</v>
      </c>
      <c r="AF2051" t="s">
        <v>84</v>
      </c>
      <c r="AG2051" t="s">
        <v>85</v>
      </c>
      <c r="AH2051" s="28" t="e">
        <f ca="1">[1]!DXLOOKUP(Worksheet!AF2051,Sales[[#This Row],[State]],Sales[[#This Row],[Total Sales]])</f>
        <v>#NAME?</v>
      </c>
    </row>
    <row r="2052" spans="31:34" x14ac:dyDescent="0.25">
      <c r="AE2052" t="s">
        <v>31</v>
      </c>
      <c r="AF2052" t="s">
        <v>84</v>
      </c>
      <c r="AG2052" t="s">
        <v>85</v>
      </c>
      <c r="AH2052" s="28" t="e">
        <f ca="1">[1]!DXLOOKUP(Worksheet!AF2052,Sales[[#This Row],[State]],Sales[[#This Row],[Total Sales]])</f>
        <v>#NAME?</v>
      </c>
    </row>
    <row r="2053" spans="31:34" x14ac:dyDescent="0.25">
      <c r="AE2053" t="s">
        <v>31</v>
      </c>
      <c r="AF2053" t="s">
        <v>84</v>
      </c>
      <c r="AG2053" t="s">
        <v>85</v>
      </c>
      <c r="AH2053" s="28" t="e">
        <f ca="1">[1]!DXLOOKUP(Worksheet!AF2053,Sales[[#This Row],[State]],Sales[[#This Row],[Total Sales]])</f>
        <v>#NAME?</v>
      </c>
    </row>
    <row r="2054" spans="31:34" x14ac:dyDescent="0.25">
      <c r="AE2054" t="s">
        <v>31</v>
      </c>
      <c r="AF2054" t="s">
        <v>84</v>
      </c>
      <c r="AG2054" t="s">
        <v>85</v>
      </c>
      <c r="AH2054" s="28" t="e">
        <f ca="1">[1]!DXLOOKUP(Worksheet!AF2054,Sales[[#This Row],[State]],Sales[[#This Row],[Total Sales]])</f>
        <v>#NAME?</v>
      </c>
    </row>
    <row r="2055" spans="31:34" x14ac:dyDescent="0.25">
      <c r="AE2055" t="s">
        <v>31</v>
      </c>
      <c r="AF2055" t="s">
        <v>84</v>
      </c>
      <c r="AG2055" t="s">
        <v>85</v>
      </c>
      <c r="AH2055" s="28" t="e">
        <f ca="1">[1]!DXLOOKUP(Worksheet!AF2055,Sales[[#This Row],[State]],Sales[[#This Row],[Total Sales]])</f>
        <v>#NAME?</v>
      </c>
    </row>
    <row r="2056" spans="31:34" x14ac:dyDescent="0.25">
      <c r="AE2056" t="s">
        <v>31</v>
      </c>
      <c r="AF2056" t="s">
        <v>84</v>
      </c>
      <c r="AG2056" t="s">
        <v>85</v>
      </c>
      <c r="AH2056" s="28" t="e">
        <f ca="1">[1]!DXLOOKUP(Worksheet!AF2056,Sales[[#This Row],[State]],Sales[[#This Row],[Total Sales]])</f>
        <v>#NAME?</v>
      </c>
    </row>
    <row r="2057" spans="31:34" x14ac:dyDescent="0.25">
      <c r="AE2057" t="s">
        <v>31</v>
      </c>
      <c r="AF2057" t="s">
        <v>84</v>
      </c>
      <c r="AG2057" t="s">
        <v>85</v>
      </c>
      <c r="AH2057" s="28" t="e">
        <f ca="1">[1]!DXLOOKUP(Worksheet!AF2057,Sales[[#This Row],[State]],Sales[[#This Row],[Total Sales]])</f>
        <v>#NAME?</v>
      </c>
    </row>
    <row r="2058" spans="31:34" x14ac:dyDescent="0.25">
      <c r="AE2058" t="s">
        <v>31</v>
      </c>
      <c r="AF2058" t="s">
        <v>84</v>
      </c>
      <c r="AG2058" t="s">
        <v>85</v>
      </c>
      <c r="AH2058" s="28" t="e">
        <f ca="1">[1]!DXLOOKUP(Worksheet!AF2058,Sales[[#This Row],[State]],Sales[[#This Row],[Total Sales]])</f>
        <v>#NAME?</v>
      </c>
    </row>
    <row r="2059" spans="31:34" x14ac:dyDescent="0.25">
      <c r="AE2059" t="s">
        <v>31</v>
      </c>
      <c r="AF2059" t="s">
        <v>84</v>
      </c>
      <c r="AG2059" t="s">
        <v>85</v>
      </c>
      <c r="AH2059" s="28" t="e">
        <f ca="1">[1]!DXLOOKUP(Worksheet!AF2059,Sales[[#This Row],[State]],Sales[[#This Row],[Total Sales]])</f>
        <v>#NAME?</v>
      </c>
    </row>
    <row r="2060" spans="31:34" x14ac:dyDescent="0.25">
      <c r="AE2060" t="s">
        <v>31</v>
      </c>
      <c r="AF2060" t="s">
        <v>84</v>
      </c>
      <c r="AG2060" t="s">
        <v>85</v>
      </c>
      <c r="AH2060" s="28" t="e">
        <f ca="1">[1]!DXLOOKUP(Worksheet!AF2060,Sales[[#This Row],[State]],Sales[[#This Row],[Total Sales]])</f>
        <v>#NAME?</v>
      </c>
    </row>
    <row r="2061" spans="31:34" x14ac:dyDescent="0.25">
      <c r="AE2061" t="s">
        <v>31</v>
      </c>
      <c r="AF2061" t="s">
        <v>84</v>
      </c>
      <c r="AG2061" t="s">
        <v>85</v>
      </c>
      <c r="AH2061" s="28" t="e">
        <f ca="1">[1]!DXLOOKUP(Worksheet!AF2061,Sales[[#This Row],[State]],Sales[[#This Row],[Total Sales]])</f>
        <v>#NAME?</v>
      </c>
    </row>
    <row r="2062" spans="31:34" x14ac:dyDescent="0.25">
      <c r="AE2062" t="s">
        <v>31</v>
      </c>
      <c r="AF2062" t="s">
        <v>84</v>
      </c>
      <c r="AG2062" t="s">
        <v>85</v>
      </c>
      <c r="AH2062" s="28" t="e">
        <f ca="1">[1]!DXLOOKUP(Worksheet!AF2062,Sales[[#This Row],[State]],Sales[[#This Row],[Total Sales]])</f>
        <v>#NAME?</v>
      </c>
    </row>
    <row r="2063" spans="31:34" x14ac:dyDescent="0.25">
      <c r="AE2063" t="s">
        <v>31</v>
      </c>
      <c r="AF2063" t="s">
        <v>84</v>
      </c>
      <c r="AG2063" t="s">
        <v>85</v>
      </c>
      <c r="AH2063" s="28" t="e">
        <f ca="1">[1]!DXLOOKUP(Worksheet!AF2063,Sales[[#This Row],[State]],Sales[[#This Row],[Total Sales]])</f>
        <v>#NAME?</v>
      </c>
    </row>
    <row r="2064" spans="31:34" x14ac:dyDescent="0.25">
      <c r="AE2064" t="s">
        <v>31</v>
      </c>
      <c r="AF2064" t="s">
        <v>84</v>
      </c>
      <c r="AG2064" t="s">
        <v>85</v>
      </c>
      <c r="AH2064" s="28" t="e">
        <f ca="1">[1]!DXLOOKUP(Worksheet!AF2064,Sales[[#This Row],[State]],Sales[[#This Row],[Total Sales]])</f>
        <v>#NAME?</v>
      </c>
    </row>
    <row r="2065" spans="31:34" x14ac:dyDescent="0.25">
      <c r="AE2065" t="s">
        <v>31</v>
      </c>
      <c r="AF2065" t="s">
        <v>84</v>
      </c>
      <c r="AG2065" t="s">
        <v>85</v>
      </c>
      <c r="AH2065" s="28" t="e">
        <f ca="1">[1]!DXLOOKUP(Worksheet!AF2065,Sales[[#This Row],[State]],Sales[[#This Row],[Total Sales]])</f>
        <v>#NAME?</v>
      </c>
    </row>
    <row r="2066" spans="31:34" x14ac:dyDescent="0.25">
      <c r="AE2066" t="s">
        <v>31</v>
      </c>
      <c r="AF2066" t="s">
        <v>84</v>
      </c>
      <c r="AG2066" t="s">
        <v>85</v>
      </c>
      <c r="AH2066" s="28" t="e">
        <f ca="1">[1]!DXLOOKUP(Worksheet!AF2066,Sales[[#This Row],[State]],Sales[[#This Row],[Total Sales]])</f>
        <v>#NAME?</v>
      </c>
    </row>
    <row r="2067" spans="31:34" x14ac:dyDescent="0.25">
      <c r="AE2067" t="s">
        <v>31</v>
      </c>
      <c r="AF2067" t="s">
        <v>84</v>
      </c>
      <c r="AG2067" t="s">
        <v>85</v>
      </c>
      <c r="AH2067" s="28" t="e">
        <f ca="1">[1]!DXLOOKUP(Worksheet!AF2067,Sales[[#This Row],[State]],Sales[[#This Row],[Total Sales]])</f>
        <v>#NAME?</v>
      </c>
    </row>
    <row r="2068" spans="31:34" x14ac:dyDescent="0.25">
      <c r="AE2068" t="s">
        <v>31</v>
      </c>
      <c r="AF2068" t="s">
        <v>84</v>
      </c>
      <c r="AG2068" t="s">
        <v>85</v>
      </c>
      <c r="AH2068" s="28" t="e">
        <f ca="1">[1]!DXLOOKUP(Worksheet!AF2068,Sales[[#This Row],[State]],Sales[[#This Row],[Total Sales]])</f>
        <v>#NAME?</v>
      </c>
    </row>
    <row r="2069" spans="31:34" x14ac:dyDescent="0.25">
      <c r="AE2069" t="s">
        <v>31</v>
      </c>
      <c r="AF2069" t="s">
        <v>84</v>
      </c>
      <c r="AG2069" t="s">
        <v>85</v>
      </c>
      <c r="AH2069" s="28" t="e">
        <f ca="1">[1]!DXLOOKUP(Worksheet!AF2069,Sales[[#This Row],[State]],Sales[[#This Row],[Total Sales]])</f>
        <v>#NAME?</v>
      </c>
    </row>
    <row r="2070" spans="31:34" x14ac:dyDescent="0.25">
      <c r="AE2070" t="s">
        <v>31</v>
      </c>
      <c r="AF2070" t="s">
        <v>84</v>
      </c>
      <c r="AG2070" t="s">
        <v>85</v>
      </c>
      <c r="AH2070" s="28" t="e">
        <f ca="1">[1]!DXLOOKUP(Worksheet!AF2070,Sales[[#This Row],[State]],Sales[[#This Row],[Total Sales]])</f>
        <v>#NAME?</v>
      </c>
    </row>
    <row r="2071" spans="31:34" x14ac:dyDescent="0.25">
      <c r="AE2071" t="s">
        <v>31</v>
      </c>
      <c r="AF2071" t="s">
        <v>84</v>
      </c>
      <c r="AG2071" t="s">
        <v>85</v>
      </c>
      <c r="AH2071" s="28" t="e">
        <f ca="1">[1]!DXLOOKUP(Worksheet!AF2071,Sales[[#This Row],[State]],Sales[[#This Row],[Total Sales]])</f>
        <v>#NAME?</v>
      </c>
    </row>
    <row r="2072" spans="31:34" x14ac:dyDescent="0.25">
      <c r="AE2072" t="s">
        <v>31</v>
      </c>
      <c r="AF2072" t="s">
        <v>84</v>
      </c>
      <c r="AG2072" t="s">
        <v>85</v>
      </c>
      <c r="AH2072" s="28" t="e">
        <f ca="1">[1]!DXLOOKUP(Worksheet!AF2072,Sales[[#This Row],[State]],Sales[[#This Row],[Total Sales]])</f>
        <v>#NAME?</v>
      </c>
    </row>
    <row r="2073" spans="31:34" x14ac:dyDescent="0.25">
      <c r="AE2073" t="s">
        <v>31</v>
      </c>
      <c r="AF2073" t="s">
        <v>84</v>
      </c>
      <c r="AG2073" t="s">
        <v>85</v>
      </c>
      <c r="AH2073" s="28" t="e">
        <f ca="1">[1]!DXLOOKUP(Worksheet!AF2073,Sales[[#This Row],[State]],Sales[[#This Row],[Total Sales]])</f>
        <v>#NAME?</v>
      </c>
    </row>
    <row r="2074" spans="31:34" x14ac:dyDescent="0.25">
      <c r="AE2074" t="s">
        <v>31</v>
      </c>
      <c r="AF2074" t="s">
        <v>84</v>
      </c>
      <c r="AG2074" t="s">
        <v>85</v>
      </c>
      <c r="AH2074" s="28" t="e">
        <f ca="1">[1]!DXLOOKUP(Worksheet!AF2074,Sales[[#This Row],[State]],Sales[[#This Row],[Total Sales]])</f>
        <v>#NAME?</v>
      </c>
    </row>
    <row r="2075" spans="31:34" x14ac:dyDescent="0.25">
      <c r="AE2075" t="s">
        <v>31</v>
      </c>
      <c r="AF2075" t="s">
        <v>84</v>
      </c>
      <c r="AG2075" t="s">
        <v>85</v>
      </c>
      <c r="AH2075" s="28" t="e">
        <f ca="1">[1]!DXLOOKUP(Worksheet!AF2075,Sales[[#This Row],[State]],Sales[[#This Row],[Total Sales]])</f>
        <v>#NAME?</v>
      </c>
    </row>
    <row r="2076" spans="31:34" x14ac:dyDescent="0.25">
      <c r="AE2076" t="s">
        <v>31</v>
      </c>
      <c r="AF2076" t="s">
        <v>84</v>
      </c>
      <c r="AG2076" t="s">
        <v>85</v>
      </c>
      <c r="AH2076" s="28" t="e">
        <f ca="1">[1]!DXLOOKUP(Worksheet!AF2076,Sales[[#This Row],[State]],Sales[[#This Row],[Total Sales]])</f>
        <v>#NAME?</v>
      </c>
    </row>
    <row r="2077" spans="31:34" x14ac:dyDescent="0.25">
      <c r="AE2077" t="s">
        <v>31</v>
      </c>
      <c r="AF2077" t="s">
        <v>84</v>
      </c>
      <c r="AG2077" t="s">
        <v>85</v>
      </c>
      <c r="AH2077" s="28" t="e">
        <f ca="1">[1]!DXLOOKUP(Worksheet!AF2077,Sales[[#This Row],[State]],Sales[[#This Row],[Total Sales]])</f>
        <v>#NAME?</v>
      </c>
    </row>
    <row r="2078" spans="31:34" x14ac:dyDescent="0.25">
      <c r="AE2078" t="s">
        <v>31</v>
      </c>
      <c r="AF2078" t="s">
        <v>84</v>
      </c>
      <c r="AG2078" t="s">
        <v>85</v>
      </c>
      <c r="AH2078" s="28" t="e">
        <f ca="1">[1]!DXLOOKUP(Worksheet!AF2078,Sales[[#This Row],[State]],Sales[[#This Row],[Total Sales]])</f>
        <v>#NAME?</v>
      </c>
    </row>
    <row r="2079" spans="31:34" x14ac:dyDescent="0.25">
      <c r="AE2079" t="s">
        <v>31</v>
      </c>
      <c r="AF2079" t="s">
        <v>84</v>
      </c>
      <c r="AG2079" t="s">
        <v>85</v>
      </c>
      <c r="AH2079" s="28" t="e">
        <f ca="1">[1]!DXLOOKUP(Worksheet!AF2079,Sales[[#This Row],[State]],Sales[[#This Row],[Total Sales]])</f>
        <v>#NAME?</v>
      </c>
    </row>
    <row r="2080" spans="31:34" x14ac:dyDescent="0.25">
      <c r="AE2080" t="s">
        <v>31</v>
      </c>
      <c r="AF2080" t="s">
        <v>84</v>
      </c>
      <c r="AG2080" t="s">
        <v>85</v>
      </c>
      <c r="AH2080" s="28" t="e">
        <f ca="1">[1]!DXLOOKUP(Worksheet!AF2080,Sales[[#This Row],[State]],Sales[[#This Row],[Total Sales]])</f>
        <v>#NAME?</v>
      </c>
    </row>
    <row r="2081" spans="31:34" x14ac:dyDescent="0.25">
      <c r="AE2081" t="s">
        <v>31</v>
      </c>
      <c r="AF2081" t="s">
        <v>84</v>
      </c>
      <c r="AG2081" t="s">
        <v>85</v>
      </c>
      <c r="AH2081" s="28" t="e">
        <f ca="1">[1]!DXLOOKUP(Worksheet!AF2081,Sales[[#This Row],[State]],Sales[[#This Row],[Total Sales]])</f>
        <v>#NAME?</v>
      </c>
    </row>
    <row r="2082" spans="31:34" x14ac:dyDescent="0.25">
      <c r="AE2082" t="s">
        <v>31</v>
      </c>
      <c r="AF2082" t="s">
        <v>84</v>
      </c>
      <c r="AG2082" t="s">
        <v>85</v>
      </c>
      <c r="AH2082" s="28" t="e">
        <f ca="1">[1]!DXLOOKUP(Worksheet!AF2082,Sales[[#This Row],[State]],Sales[[#This Row],[Total Sales]])</f>
        <v>#NAME?</v>
      </c>
    </row>
    <row r="2083" spans="31:34" x14ac:dyDescent="0.25">
      <c r="AE2083" t="s">
        <v>31</v>
      </c>
      <c r="AF2083" t="s">
        <v>84</v>
      </c>
      <c r="AG2083" t="s">
        <v>85</v>
      </c>
      <c r="AH2083" s="28" t="e">
        <f ca="1">[1]!DXLOOKUP(Worksheet!AF2083,Sales[[#This Row],[State]],Sales[[#This Row],[Total Sales]])</f>
        <v>#NAME?</v>
      </c>
    </row>
    <row r="2084" spans="31:34" x14ac:dyDescent="0.25">
      <c r="AE2084" t="s">
        <v>31</v>
      </c>
      <c r="AF2084" t="s">
        <v>84</v>
      </c>
      <c r="AG2084" t="s">
        <v>85</v>
      </c>
      <c r="AH2084" s="28" t="e">
        <f ca="1">[1]!DXLOOKUP(Worksheet!AF2084,Sales[[#This Row],[State]],Sales[[#This Row],[Total Sales]])</f>
        <v>#NAME?</v>
      </c>
    </row>
    <row r="2085" spans="31:34" x14ac:dyDescent="0.25">
      <c r="AE2085" t="s">
        <v>31</v>
      </c>
      <c r="AF2085" t="s">
        <v>84</v>
      </c>
      <c r="AG2085" t="s">
        <v>85</v>
      </c>
      <c r="AH2085" s="28" t="e">
        <f ca="1">[1]!DXLOOKUP(Worksheet!AF2085,Sales[[#This Row],[State]],Sales[[#This Row],[Total Sales]])</f>
        <v>#NAME?</v>
      </c>
    </row>
    <row r="2086" spans="31:34" x14ac:dyDescent="0.25">
      <c r="AE2086" t="s">
        <v>31</v>
      </c>
      <c r="AF2086" t="s">
        <v>84</v>
      </c>
      <c r="AG2086" t="s">
        <v>85</v>
      </c>
      <c r="AH2086" s="28" t="e">
        <f ca="1">[1]!DXLOOKUP(Worksheet!AF2086,Sales[[#This Row],[State]],Sales[[#This Row],[Total Sales]])</f>
        <v>#NAME?</v>
      </c>
    </row>
    <row r="2087" spans="31:34" x14ac:dyDescent="0.25">
      <c r="AE2087" t="s">
        <v>31</v>
      </c>
      <c r="AF2087" t="s">
        <v>84</v>
      </c>
      <c r="AG2087" t="s">
        <v>85</v>
      </c>
      <c r="AH2087" s="28" t="e">
        <f ca="1">[1]!DXLOOKUP(Worksheet!AF2087,Sales[[#This Row],[State]],Sales[[#This Row],[Total Sales]])</f>
        <v>#NAME?</v>
      </c>
    </row>
    <row r="2088" spans="31:34" x14ac:dyDescent="0.25">
      <c r="AE2088" t="s">
        <v>31</v>
      </c>
      <c r="AF2088" t="s">
        <v>84</v>
      </c>
      <c r="AG2088" t="s">
        <v>85</v>
      </c>
      <c r="AH2088" s="28" t="e">
        <f ca="1">[1]!DXLOOKUP(Worksheet!AF2088,Sales[[#This Row],[State]],Sales[[#This Row],[Total Sales]])</f>
        <v>#NAME?</v>
      </c>
    </row>
    <row r="2089" spans="31:34" x14ac:dyDescent="0.25">
      <c r="AE2089" t="s">
        <v>31</v>
      </c>
      <c r="AF2089" t="s">
        <v>84</v>
      </c>
      <c r="AG2089" t="s">
        <v>85</v>
      </c>
      <c r="AH2089" s="28" t="e">
        <f ca="1">[1]!DXLOOKUP(Worksheet!AF2089,Sales[[#This Row],[State]],Sales[[#This Row],[Total Sales]])</f>
        <v>#NAME?</v>
      </c>
    </row>
    <row r="2090" spans="31:34" x14ac:dyDescent="0.25">
      <c r="AE2090" t="s">
        <v>31</v>
      </c>
      <c r="AF2090" t="s">
        <v>86</v>
      </c>
      <c r="AG2090" t="s">
        <v>87</v>
      </c>
      <c r="AH2090" s="28" t="e">
        <f ca="1">[1]!DXLOOKUP(Worksheet!AF2090,Sales[[#This Row],[State]],Sales[[#This Row],[Total Sales]])</f>
        <v>#NAME?</v>
      </c>
    </row>
    <row r="2091" spans="31:34" x14ac:dyDescent="0.25">
      <c r="AE2091" t="s">
        <v>31</v>
      </c>
      <c r="AF2091" t="s">
        <v>86</v>
      </c>
      <c r="AG2091" t="s">
        <v>87</v>
      </c>
      <c r="AH2091" s="28" t="e">
        <f ca="1">[1]!DXLOOKUP(Worksheet!AF2091,Sales[[#This Row],[State]],Sales[[#This Row],[Total Sales]])</f>
        <v>#NAME?</v>
      </c>
    </row>
    <row r="2092" spans="31:34" x14ac:dyDescent="0.25">
      <c r="AE2092" t="s">
        <v>31</v>
      </c>
      <c r="AF2092" t="s">
        <v>86</v>
      </c>
      <c r="AG2092" t="s">
        <v>87</v>
      </c>
      <c r="AH2092" s="28" t="e">
        <f ca="1">[1]!DXLOOKUP(Worksheet!AF2092,Sales[[#This Row],[State]],Sales[[#This Row],[Total Sales]])</f>
        <v>#NAME?</v>
      </c>
    </row>
    <row r="2093" spans="31:34" x14ac:dyDescent="0.25">
      <c r="AE2093" t="s">
        <v>31</v>
      </c>
      <c r="AF2093" t="s">
        <v>86</v>
      </c>
      <c r="AG2093" t="s">
        <v>87</v>
      </c>
      <c r="AH2093" s="28" t="e">
        <f ca="1">[1]!DXLOOKUP(Worksheet!AF2093,Sales[[#This Row],[State]],Sales[[#This Row],[Total Sales]])</f>
        <v>#NAME?</v>
      </c>
    </row>
    <row r="2094" spans="31:34" x14ac:dyDescent="0.25">
      <c r="AE2094" t="s">
        <v>31</v>
      </c>
      <c r="AF2094" t="s">
        <v>86</v>
      </c>
      <c r="AG2094" t="s">
        <v>87</v>
      </c>
      <c r="AH2094" s="28" t="e">
        <f ca="1">[1]!DXLOOKUP(Worksheet!AF2094,Sales[[#This Row],[State]],Sales[[#This Row],[Total Sales]])</f>
        <v>#NAME?</v>
      </c>
    </row>
    <row r="2095" spans="31:34" x14ac:dyDescent="0.25">
      <c r="AE2095" t="s">
        <v>31</v>
      </c>
      <c r="AF2095" t="s">
        <v>86</v>
      </c>
      <c r="AG2095" t="s">
        <v>87</v>
      </c>
      <c r="AH2095" s="28" t="e">
        <f ca="1">[1]!DXLOOKUP(Worksheet!AF2095,Sales[[#This Row],[State]],Sales[[#This Row],[Total Sales]])</f>
        <v>#NAME?</v>
      </c>
    </row>
    <row r="2096" spans="31:34" x14ac:dyDescent="0.25">
      <c r="AE2096" t="s">
        <v>31</v>
      </c>
      <c r="AF2096" t="s">
        <v>86</v>
      </c>
      <c r="AG2096" t="s">
        <v>87</v>
      </c>
      <c r="AH2096" s="28" t="e">
        <f ca="1">[1]!DXLOOKUP(Worksheet!AF2096,Sales[[#This Row],[State]],Sales[[#This Row],[Total Sales]])</f>
        <v>#NAME?</v>
      </c>
    </row>
    <row r="2097" spans="31:34" x14ac:dyDescent="0.25">
      <c r="AE2097" t="s">
        <v>31</v>
      </c>
      <c r="AF2097" t="s">
        <v>86</v>
      </c>
      <c r="AG2097" t="s">
        <v>87</v>
      </c>
      <c r="AH2097" s="28" t="e">
        <f ca="1">[1]!DXLOOKUP(Worksheet!AF2097,Sales[[#This Row],[State]],Sales[[#This Row],[Total Sales]])</f>
        <v>#NAME?</v>
      </c>
    </row>
    <row r="2098" spans="31:34" x14ac:dyDescent="0.25">
      <c r="AE2098" t="s">
        <v>31</v>
      </c>
      <c r="AF2098" t="s">
        <v>86</v>
      </c>
      <c r="AG2098" t="s">
        <v>87</v>
      </c>
      <c r="AH2098" s="28" t="e">
        <f ca="1">[1]!DXLOOKUP(Worksheet!AF2098,Sales[[#This Row],[State]],Sales[[#This Row],[Total Sales]])</f>
        <v>#NAME?</v>
      </c>
    </row>
    <row r="2099" spans="31:34" x14ac:dyDescent="0.25">
      <c r="AE2099" t="s">
        <v>31</v>
      </c>
      <c r="AF2099" t="s">
        <v>86</v>
      </c>
      <c r="AG2099" t="s">
        <v>87</v>
      </c>
      <c r="AH2099" s="28" t="e">
        <f ca="1">[1]!DXLOOKUP(Worksheet!AF2099,Sales[[#This Row],[State]],Sales[[#This Row],[Total Sales]])</f>
        <v>#NAME?</v>
      </c>
    </row>
    <row r="2100" spans="31:34" x14ac:dyDescent="0.25">
      <c r="AE2100" t="s">
        <v>31</v>
      </c>
      <c r="AF2100" t="s">
        <v>86</v>
      </c>
      <c r="AG2100" t="s">
        <v>87</v>
      </c>
      <c r="AH2100" s="28" t="e">
        <f ca="1">[1]!DXLOOKUP(Worksheet!AF2100,Sales[[#This Row],[State]],Sales[[#This Row],[Total Sales]])</f>
        <v>#NAME?</v>
      </c>
    </row>
    <row r="2101" spans="31:34" x14ac:dyDescent="0.25">
      <c r="AE2101" t="s">
        <v>31</v>
      </c>
      <c r="AF2101" t="s">
        <v>86</v>
      </c>
      <c r="AG2101" t="s">
        <v>87</v>
      </c>
      <c r="AH2101" s="28" t="e">
        <f ca="1">[1]!DXLOOKUP(Worksheet!AF2101,Sales[[#This Row],[State]],Sales[[#This Row],[Total Sales]])</f>
        <v>#NAME?</v>
      </c>
    </row>
    <row r="2102" spans="31:34" x14ac:dyDescent="0.25">
      <c r="AE2102" t="s">
        <v>31</v>
      </c>
      <c r="AF2102" t="s">
        <v>86</v>
      </c>
      <c r="AG2102" t="s">
        <v>87</v>
      </c>
      <c r="AH2102" s="28" t="e">
        <f ca="1">[1]!DXLOOKUP(Worksheet!AF2102,Sales[[#This Row],[State]],Sales[[#This Row],[Total Sales]])</f>
        <v>#NAME?</v>
      </c>
    </row>
    <row r="2103" spans="31:34" x14ac:dyDescent="0.25">
      <c r="AE2103" t="s">
        <v>31</v>
      </c>
      <c r="AF2103" t="s">
        <v>86</v>
      </c>
      <c r="AG2103" t="s">
        <v>87</v>
      </c>
      <c r="AH2103" s="28" t="e">
        <f ca="1">[1]!DXLOOKUP(Worksheet!AF2103,Sales[[#This Row],[State]],Sales[[#This Row],[Total Sales]])</f>
        <v>#NAME?</v>
      </c>
    </row>
    <row r="2104" spans="31:34" x14ac:dyDescent="0.25">
      <c r="AE2104" t="s">
        <v>31</v>
      </c>
      <c r="AF2104" t="s">
        <v>86</v>
      </c>
      <c r="AG2104" t="s">
        <v>87</v>
      </c>
      <c r="AH2104" s="28" t="e">
        <f ca="1">[1]!DXLOOKUP(Worksheet!AF2104,Sales[[#This Row],[State]],Sales[[#This Row],[Total Sales]])</f>
        <v>#NAME?</v>
      </c>
    </row>
    <row r="2105" spans="31:34" x14ac:dyDescent="0.25">
      <c r="AE2105" t="s">
        <v>31</v>
      </c>
      <c r="AF2105" t="s">
        <v>86</v>
      </c>
      <c r="AG2105" t="s">
        <v>87</v>
      </c>
      <c r="AH2105" s="28" t="e">
        <f ca="1">[1]!DXLOOKUP(Worksheet!AF2105,Sales[[#This Row],[State]],Sales[[#This Row],[Total Sales]])</f>
        <v>#NAME?</v>
      </c>
    </row>
    <row r="2106" spans="31:34" x14ac:dyDescent="0.25">
      <c r="AE2106" t="s">
        <v>31</v>
      </c>
      <c r="AF2106" t="s">
        <v>86</v>
      </c>
      <c r="AG2106" t="s">
        <v>87</v>
      </c>
      <c r="AH2106" s="28" t="e">
        <f ca="1">[1]!DXLOOKUP(Worksheet!AF2106,Sales[[#This Row],[State]],Sales[[#This Row],[Total Sales]])</f>
        <v>#NAME?</v>
      </c>
    </row>
    <row r="2107" spans="31:34" x14ac:dyDescent="0.25">
      <c r="AE2107" t="s">
        <v>31</v>
      </c>
      <c r="AF2107" t="s">
        <v>86</v>
      </c>
      <c r="AG2107" t="s">
        <v>87</v>
      </c>
      <c r="AH2107" s="28" t="e">
        <f ca="1">[1]!DXLOOKUP(Worksheet!AF2107,Sales[[#This Row],[State]],Sales[[#This Row],[Total Sales]])</f>
        <v>#NAME?</v>
      </c>
    </row>
    <row r="2108" spans="31:34" x14ac:dyDescent="0.25">
      <c r="AE2108" t="s">
        <v>31</v>
      </c>
      <c r="AF2108" t="s">
        <v>86</v>
      </c>
      <c r="AG2108" t="s">
        <v>87</v>
      </c>
      <c r="AH2108" s="28" t="e">
        <f ca="1">[1]!DXLOOKUP(Worksheet!AF2108,Sales[[#This Row],[State]],Sales[[#This Row],[Total Sales]])</f>
        <v>#NAME?</v>
      </c>
    </row>
    <row r="2109" spans="31:34" x14ac:dyDescent="0.25">
      <c r="AE2109" t="s">
        <v>31</v>
      </c>
      <c r="AF2109" t="s">
        <v>86</v>
      </c>
      <c r="AG2109" t="s">
        <v>87</v>
      </c>
      <c r="AH2109" s="28" t="e">
        <f ca="1">[1]!DXLOOKUP(Worksheet!AF2109,Sales[[#This Row],[State]],Sales[[#This Row],[Total Sales]])</f>
        <v>#NAME?</v>
      </c>
    </row>
    <row r="2110" spans="31:34" x14ac:dyDescent="0.25">
      <c r="AE2110" t="s">
        <v>31</v>
      </c>
      <c r="AF2110" t="s">
        <v>86</v>
      </c>
      <c r="AG2110" t="s">
        <v>87</v>
      </c>
      <c r="AH2110" s="28" t="e">
        <f ca="1">[1]!DXLOOKUP(Worksheet!AF2110,Sales[[#This Row],[State]],Sales[[#This Row],[Total Sales]])</f>
        <v>#NAME?</v>
      </c>
    </row>
    <row r="2111" spans="31:34" x14ac:dyDescent="0.25">
      <c r="AE2111" t="s">
        <v>31</v>
      </c>
      <c r="AF2111" t="s">
        <v>86</v>
      </c>
      <c r="AG2111" t="s">
        <v>87</v>
      </c>
      <c r="AH2111" s="28" t="e">
        <f ca="1">[1]!DXLOOKUP(Worksheet!AF2111,Sales[[#This Row],[State]],Sales[[#This Row],[Total Sales]])</f>
        <v>#NAME?</v>
      </c>
    </row>
    <row r="2112" spans="31:34" x14ac:dyDescent="0.25">
      <c r="AE2112" t="s">
        <v>31</v>
      </c>
      <c r="AF2112" t="s">
        <v>86</v>
      </c>
      <c r="AG2112" t="s">
        <v>87</v>
      </c>
      <c r="AH2112" s="28" t="e">
        <f ca="1">[1]!DXLOOKUP(Worksheet!AF2112,Sales[[#This Row],[State]],Sales[[#This Row],[Total Sales]])</f>
        <v>#NAME?</v>
      </c>
    </row>
    <row r="2113" spans="31:34" x14ac:dyDescent="0.25">
      <c r="AE2113" t="s">
        <v>31</v>
      </c>
      <c r="AF2113" t="s">
        <v>86</v>
      </c>
      <c r="AG2113" t="s">
        <v>87</v>
      </c>
      <c r="AH2113" s="28" t="e">
        <f ca="1">[1]!DXLOOKUP(Worksheet!AF2113,Sales[[#This Row],[State]],Sales[[#This Row],[Total Sales]])</f>
        <v>#NAME?</v>
      </c>
    </row>
    <row r="2114" spans="31:34" x14ac:dyDescent="0.25">
      <c r="AE2114" t="s">
        <v>31</v>
      </c>
      <c r="AF2114" t="s">
        <v>86</v>
      </c>
      <c r="AG2114" t="s">
        <v>87</v>
      </c>
      <c r="AH2114" s="28" t="e">
        <f ca="1">[1]!DXLOOKUP(Worksheet!AF2114,Sales[[#This Row],[State]],Sales[[#This Row],[Total Sales]])</f>
        <v>#NAME?</v>
      </c>
    </row>
    <row r="2115" spans="31:34" x14ac:dyDescent="0.25">
      <c r="AE2115" t="s">
        <v>31</v>
      </c>
      <c r="AF2115" t="s">
        <v>86</v>
      </c>
      <c r="AG2115" t="s">
        <v>87</v>
      </c>
      <c r="AH2115" s="28" t="e">
        <f ca="1">[1]!DXLOOKUP(Worksheet!AF2115,Sales[[#This Row],[State]],Sales[[#This Row],[Total Sales]])</f>
        <v>#NAME?</v>
      </c>
    </row>
    <row r="2116" spans="31:34" x14ac:dyDescent="0.25">
      <c r="AE2116" t="s">
        <v>31</v>
      </c>
      <c r="AF2116" t="s">
        <v>86</v>
      </c>
      <c r="AG2116" t="s">
        <v>87</v>
      </c>
      <c r="AH2116" s="28" t="e">
        <f ca="1">[1]!DXLOOKUP(Worksheet!AF2116,Sales[[#This Row],[State]],Sales[[#This Row],[Total Sales]])</f>
        <v>#NAME?</v>
      </c>
    </row>
    <row r="2117" spans="31:34" x14ac:dyDescent="0.25">
      <c r="AE2117" t="s">
        <v>31</v>
      </c>
      <c r="AF2117" t="s">
        <v>86</v>
      </c>
      <c r="AG2117" t="s">
        <v>87</v>
      </c>
      <c r="AH2117" s="28" t="e">
        <f ca="1">[1]!DXLOOKUP(Worksheet!AF2117,Sales[[#This Row],[State]],Sales[[#This Row],[Total Sales]])</f>
        <v>#NAME?</v>
      </c>
    </row>
    <row r="2118" spans="31:34" x14ac:dyDescent="0.25">
      <c r="AE2118" t="s">
        <v>31</v>
      </c>
      <c r="AF2118" t="s">
        <v>86</v>
      </c>
      <c r="AG2118" t="s">
        <v>87</v>
      </c>
      <c r="AH2118" s="28" t="e">
        <f ca="1">[1]!DXLOOKUP(Worksheet!AF2118,Sales[[#This Row],[State]],Sales[[#This Row],[Total Sales]])</f>
        <v>#NAME?</v>
      </c>
    </row>
    <row r="2119" spans="31:34" x14ac:dyDescent="0.25">
      <c r="AE2119" t="s">
        <v>31</v>
      </c>
      <c r="AF2119" t="s">
        <v>86</v>
      </c>
      <c r="AG2119" t="s">
        <v>87</v>
      </c>
      <c r="AH2119" s="28" t="e">
        <f ca="1">[1]!DXLOOKUP(Worksheet!AF2119,Sales[[#This Row],[State]],Sales[[#This Row],[Total Sales]])</f>
        <v>#NAME?</v>
      </c>
    </row>
    <row r="2120" spans="31:34" x14ac:dyDescent="0.25">
      <c r="AE2120" t="s">
        <v>31</v>
      </c>
      <c r="AF2120" t="s">
        <v>86</v>
      </c>
      <c r="AG2120" t="s">
        <v>87</v>
      </c>
      <c r="AH2120" s="28" t="e">
        <f ca="1">[1]!DXLOOKUP(Worksheet!AF2120,Sales[[#This Row],[State]],Sales[[#This Row],[Total Sales]])</f>
        <v>#NAME?</v>
      </c>
    </row>
    <row r="2121" spans="31:34" x14ac:dyDescent="0.25">
      <c r="AE2121" t="s">
        <v>31</v>
      </c>
      <c r="AF2121" t="s">
        <v>86</v>
      </c>
      <c r="AG2121" t="s">
        <v>87</v>
      </c>
      <c r="AH2121" s="28" t="e">
        <f ca="1">[1]!DXLOOKUP(Worksheet!AF2121,Sales[[#This Row],[State]],Sales[[#This Row],[Total Sales]])</f>
        <v>#NAME?</v>
      </c>
    </row>
    <row r="2122" spans="31:34" x14ac:dyDescent="0.25">
      <c r="AE2122" t="s">
        <v>31</v>
      </c>
      <c r="AF2122" t="s">
        <v>86</v>
      </c>
      <c r="AG2122" t="s">
        <v>87</v>
      </c>
      <c r="AH2122" s="28" t="e">
        <f ca="1">[1]!DXLOOKUP(Worksheet!AF2122,Sales[[#This Row],[State]],Sales[[#This Row],[Total Sales]])</f>
        <v>#NAME?</v>
      </c>
    </row>
    <row r="2123" spans="31:34" x14ac:dyDescent="0.25">
      <c r="AE2123" t="s">
        <v>31</v>
      </c>
      <c r="AF2123" t="s">
        <v>86</v>
      </c>
      <c r="AG2123" t="s">
        <v>87</v>
      </c>
      <c r="AH2123" s="28" t="e">
        <f ca="1">[1]!DXLOOKUP(Worksheet!AF2123,Sales[[#This Row],[State]],Sales[[#This Row],[Total Sales]])</f>
        <v>#NAME?</v>
      </c>
    </row>
    <row r="2124" spans="31:34" x14ac:dyDescent="0.25">
      <c r="AE2124" t="s">
        <v>31</v>
      </c>
      <c r="AF2124" t="s">
        <v>86</v>
      </c>
      <c r="AG2124" t="s">
        <v>87</v>
      </c>
      <c r="AH2124" s="28" t="e">
        <f ca="1">[1]!DXLOOKUP(Worksheet!AF2124,Sales[[#This Row],[State]],Sales[[#This Row],[Total Sales]])</f>
        <v>#NAME?</v>
      </c>
    </row>
    <row r="2125" spans="31:34" x14ac:dyDescent="0.25">
      <c r="AE2125" t="s">
        <v>31</v>
      </c>
      <c r="AF2125" t="s">
        <v>86</v>
      </c>
      <c r="AG2125" t="s">
        <v>87</v>
      </c>
      <c r="AH2125" s="28" t="e">
        <f ca="1">[1]!DXLOOKUP(Worksheet!AF2125,Sales[[#This Row],[State]],Sales[[#This Row],[Total Sales]])</f>
        <v>#NAME?</v>
      </c>
    </row>
    <row r="2126" spans="31:34" x14ac:dyDescent="0.25">
      <c r="AE2126" t="s">
        <v>31</v>
      </c>
      <c r="AF2126" t="s">
        <v>86</v>
      </c>
      <c r="AG2126" t="s">
        <v>87</v>
      </c>
      <c r="AH2126" s="28" t="e">
        <f ca="1">[1]!DXLOOKUP(Worksheet!AF2126,Sales[[#This Row],[State]],Sales[[#This Row],[Total Sales]])</f>
        <v>#NAME?</v>
      </c>
    </row>
    <row r="2127" spans="31:34" x14ac:dyDescent="0.25">
      <c r="AE2127" t="s">
        <v>31</v>
      </c>
      <c r="AF2127" t="s">
        <v>86</v>
      </c>
      <c r="AG2127" t="s">
        <v>87</v>
      </c>
      <c r="AH2127" s="28" t="e">
        <f ca="1">[1]!DXLOOKUP(Worksheet!AF2127,Sales[[#This Row],[State]],Sales[[#This Row],[Total Sales]])</f>
        <v>#NAME?</v>
      </c>
    </row>
    <row r="2128" spans="31:34" x14ac:dyDescent="0.25">
      <c r="AE2128" t="s">
        <v>31</v>
      </c>
      <c r="AF2128" t="s">
        <v>86</v>
      </c>
      <c r="AG2128" t="s">
        <v>87</v>
      </c>
      <c r="AH2128" s="28" t="e">
        <f ca="1">[1]!DXLOOKUP(Worksheet!AF2128,Sales[[#This Row],[State]],Sales[[#This Row],[Total Sales]])</f>
        <v>#NAME?</v>
      </c>
    </row>
    <row r="2129" spans="31:34" x14ac:dyDescent="0.25">
      <c r="AE2129" t="s">
        <v>31</v>
      </c>
      <c r="AF2129" t="s">
        <v>86</v>
      </c>
      <c r="AG2129" t="s">
        <v>87</v>
      </c>
      <c r="AH2129" s="28" t="e">
        <f ca="1">[1]!DXLOOKUP(Worksheet!AF2129,Sales[[#This Row],[State]],Sales[[#This Row],[Total Sales]])</f>
        <v>#NAME?</v>
      </c>
    </row>
    <row r="2130" spans="31:34" x14ac:dyDescent="0.25">
      <c r="AE2130" t="s">
        <v>31</v>
      </c>
      <c r="AF2130" t="s">
        <v>86</v>
      </c>
      <c r="AG2130" t="s">
        <v>87</v>
      </c>
      <c r="AH2130" s="28" t="e">
        <f ca="1">[1]!DXLOOKUP(Worksheet!AF2130,Sales[[#This Row],[State]],Sales[[#This Row],[Total Sales]])</f>
        <v>#NAME?</v>
      </c>
    </row>
    <row r="2131" spans="31:34" x14ac:dyDescent="0.25">
      <c r="AE2131" t="s">
        <v>31</v>
      </c>
      <c r="AF2131" t="s">
        <v>86</v>
      </c>
      <c r="AG2131" t="s">
        <v>87</v>
      </c>
      <c r="AH2131" s="28" t="e">
        <f ca="1">[1]!DXLOOKUP(Worksheet!AF2131,Sales[[#This Row],[State]],Sales[[#This Row],[Total Sales]])</f>
        <v>#NAME?</v>
      </c>
    </row>
    <row r="2132" spans="31:34" x14ac:dyDescent="0.25">
      <c r="AE2132" t="s">
        <v>31</v>
      </c>
      <c r="AF2132" t="s">
        <v>86</v>
      </c>
      <c r="AG2132" t="s">
        <v>87</v>
      </c>
      <c r="AH2132" s="28" t="e">
        <f ca="1">[1]!DXLOOKUP(Worksheet!AF2132,Sales[[#This Row],[State]],Sales[[#This Row],[Total Sales]])</f>
        <v>#NAME?</v>
      </c>
    </row>
    <row r="2133" spans="31:34" x14ac:dyDescent="0.25">
      <c r="AE2133" t="s">
        <v>31</v>
      </c>
      <c r="AF2133" t="s">
        <v>86</v>
      </c>
      <c r="AG2133" t="s">
        <v>87</v>
      </c>
      <c r="AH2133" s="28" t="e">
        <f ca="1">[1]!DXLOOKUP(Worksheet!AF2133,Sales[[#This Row],[State]],Sales[[#This Row],[Total Sales]])</f>
        <v>#NAME?</v>
      </c>
    </row>
    <row r="2134" spans="31:34" x14ac:dyDescent="0.25">
      <c r="AE2134" t="s">
        <v>31</v>
      </c>
      <c r="AF2134" t="s">
        <v>86</v>
      </c>
      <c r="AG2134" t="s">
        <v>87</v>
      </c>
      <c r="AH2134" s="28" t="e">
        <f ca="1">[1]!DXLOOKUP(Worksheet!AF2134,Sales[[#This Row],[State]],Sales[[#This Row],[Total Sales]])</f>
        <v>#NAME?</v>
      </c>
    </row>
    <row r="2135" spans="31:34" x14ac:dyDescent="0.25">
      <c r="AE2135" t="s">
        <v>31</v>
      </c>
      <c r="AF2135" t="s">
        <v>86</v>
      </c>
      <c r="AG2135" t="s">
        <v>87</v>
      </c>
      <c r="AH2135" s="28" t="e">
        <f ca="1">[1]!DXLOOKUP(Worksheet!AF2135,Sales[[#This Row],[State]],Sales[[#This Row],[Total Sales]])</f>
        <v>#NAME?</v>
      </c>
    </row>
    <row r="2136" spans="31:34" x14ac:dyDescent="0.25">
      <c r="AE2136" t="s">
        <v>31</v>
      </c>
      <c r="AF2136" t="s">
        <v>86</v>
      </c>
      <c r="AG2136" t="s">
        <v>87</v>
      </c>
      <c r="AH2136" s="28" t="e">
        <f ca="1">[1]!DXLOOKUP(Worksheet!AF2136,Sales[[#This Row],[State]],Sales[[#This Row],[Total Sales]])</f>
        <v>#NAME?</v>
      </c>
    </row>
    <row r="2137" spans="31:34" x14ac:dyDescent="0.25">
      <c r="AE2137" t="s">
        <v>31</v>
      </c>
      <c r="AF2137" t="s">
        <v>86</v>
      </c>
      <c r="AG2137" t="s">
        <v>87</v>
      </c>
      <c r="AH2137" s="28" t="e">
        <f ca="1">[1]!DXLOOKUP(Worksheet!AF2137,Sales[[#This Row],[State]],Sales[[#This Row],[Total Sales]])</f>
        <v>#NAME?</v>
      </c>
    </row>
    <row r="2138" spans="31:34" x14ac:dyDescent="0.25">
      <c r="AE2138" t="s">
        <v>31</v>
      </c>
      <c r="AF2138" t="s">
        <v>86</v>
      </c>
      <c r="AG2138" t="s">
        <v>87</v>
      </c>
      <c r="AH2138" s="28" t="e">
        <f ca="1">[1]!DXLOOKUP(Worksheet!AF2138,Sales[[#This Row],[State]],Sales[[#This Row],[Total Sales]])</f>
        <v>#NAME?</v>
      </c>
    </row>
    <row r="2139" spans="31:34" x14ac:dyDescent="0.25">
      <c r="AE2139" t="s">
        <v>31</v>
      </c>
      <c r="AF2139" t="s">
        <v>86</v>
      </c>
      <c r="AG2139" t="s">
        <v>87</v>
      </c>
      <c r="AH2139" s="28" t="e">
        <f ca="1">[1]!DXLOOKUP(Worksheet!AF2139,Sales[[#This Row],[State]],Sales[[#This Row],[Total Sales]])</f>
        <v>#NAME?</v>
      </c>
    </row>
    <row r="2140" spans="31:34" x14ac:dyDescent="0.25">
      <c r="AE2140" t="s">
        <v>31</v>
      </c>
      <c r="AF2140" t="s">
        <v>86</v>
      </c>
      <c r="AG2140" t="s">
        <v>87</v>
      </c>
      <c r="AH2140" s="28" t="e">
        <f ca="1">[1]!DXLOOKUP(Worksheet!AF2140,Sales[[#This Row],[State]],Sales[[#This Row],[Total Sales]])</f>
        <v>#NAME?</v>
      </c>
    </row>
    <row r="2141" spans="31:34" x14ac:dyDescent="0.25">
      <c r="AE2141" t="s">
        <v>31</v>
      </c>
      <c r="AF2141" t="s">
        <v>86</v>
      </c>
      <c r="AG2141" t="s">
        <v>87</v>
      </c>
      <c r="AH2141" s="28" t="e">
        <f ca="1">[1]!DXLOOKUP(Worksheet!AF2141,Sales[[#This Row],[State]],Sales[[#This Row],[Total Sales]])</f>
        <v>#NAME?</v>
      </c>
    </row>
    <row r="2142" spans="31:34" x14ac:dyDescent="0.25">
      <c r="AE2142" t="s">
        <v>31</v>
      </c>
      <c r="AF2142" t="s">
        <v>86</v>
      </c>
      <c r="AG2142" t="s">
        <v>87</v>
      </c>
      <c r="AH2142" s="28" t="e">
        <f ca="1">[1]!DXLOOKUP(Worksheet!AF2142,Sales[[#This Row],[State]],Sales[[#This Row],[Total Sales]])</f>
        <v>#NAME?</v>
      </c>
    </row>
    <row r="2143" spans="31:34" x14ac:dyDescent="0.25">
      <c r="AE2143" t="s">
        <v>31</v>
      </c>
      <c r="AF2143" t="s">
        <v>86</v>
      </c>
      <c r="AG2143" t="s">
        <v>87</v>
      </c>
      <c r="AH2143" s="28" t="e">
        <f ca="1">[1]!DXLOOKUP(Worksheet!AF2143,Sales[[#This Row],[State]],Sales[[#This Row],[Total Sales]])</f>
        <v>#NAME?</v>
      </c>
    </row>
    <row r="2144" spans="31:34" x14ac:dyDescent="0.25">
      <c r="AE2144" t="s">
        <v>31</v>
      </c>
      <c r="AF2144" t="s">
        <v>86</v>
      </c>
      <c r="AG2144" t="s">
        <v>87</v>
      </c>
      <c r="AH2144" s="28" t="e">
        <f ca="1">[1]!DXLOOKUP(Worksheet!AF2144,Sales[[#This Row],[State]],Sales[[#This Row],[Total Sales]])</f>
        <v>#NAME?</v>
      </c>
    </row>
    <row r="2145" spans="31:34" x14ac:dyDescent="0.25">
      <c r="AE2145" t="s">
        <v>31</v>
      </c>
      <c r="AF2145" t="s">
        <v>86</v>
      </c>
      <c r="AG2145" t="s">
        <v>87</v>
      </c>
      <c r="AH2145" s="28" t="e">
        <f ca="1">[1]!DXLOOKUP(Worksheet!AF2145,Sales[[#This Row],[State]],Sales[[#This Row],[Total Sales]])</f>
        <v>#NAME?</v>
      </c>
    </row>
    <row r="2146" spans="31:34" x14ac:dyDescent="0.25">
      <c r="AE2146" t="s">
        <v>31</v>
      </c>
      <c r="AF2146" t="s">
        <v>86</v>
      </c>
      <c r="AG2146" t="s">
        <v>87</v>
      </c>
      <c r="AH2146" s="28" t="e">
        <f ca="1">[1]!DXLOOKUP(Worksheet!AF2146,Sales[[#This Row],[State]],Sales[[#This Row],[Total Sales]])</f>
        <v>#NAME?</v>
      </c>
    </row>
    <row r="2147" spans="31:34" x14ac:dyDescent="0.25">
      <c r="AE2147" t="s">
        <v>31</v>
      </c>
      <c r="AF2147" t="s">
        <v>86</v>
      </c>
      <c r="AG2147" t="s">
        <v>87</v>
      </c>
      <c r="AH2147" s="28" t="e">
        <f ca="1">[1]!DXLOOKUP(Worksheet!AF2147,Sales[[#This Row],[State]],Sales[[#This Row],[Total Sales]])</f>
        <v>#NAME?</v>
      </c>
    </row>
    <row r="2148" spans="31:34" x14ac:dyDescent="0.25">
      <c r="AE2148" t="s">
        <v>31</v>
      </c>
      <c r="AF2148" t="s">
        <v>86</v>
      </c>
      <c r="AG2148" t="s">
        <v>87</v>
      </c>
      <c r="AH2148" s="28" t="e">
        <f ca="1">[1]!DXLOOKUP(Worksheet!AF2148,Sales[[#This Row],[State]],Sales[[#This Row],[Total Sales]])</f>
        <v>#NAME?</v>
      </c>
    </row>
    <row r="2149" spans="31:34" x14ac:dyDescent="0.25">
      <c r="AE2149" t="s">
        <v>31</v>
      </c>
      <c r="AF2149" t="s">
        <v>86</v>
      </c>
      <c r="AG2149" t="s">
        <v>87</v>
      </c>
      <c r="AH2149" s="28" t="e">
        <f ca="1">[1]!DXLOOKUP(Worksheet!AF2149,Sales[[#This Row],[State]],Sales[[#This Row],[Total Sales]])</f>
        <v>#NAME?</v>
      </c>
    </row>
    <row r="2150" spans="31:34" x14ac:dyDescent="0.25">
      <c r="AE2150" t="s">
        <v>31</v>
      </c>
      <c r="AF2150" t="s">
        <v>86</v>
      </c>
      <c r="AG2150" t="s">
        <v>87</v>
      </c>
      <c r="AH2150" s="28" t="e">
        <f ca="1">[1]!DXLOOKUP(Worksheet!AF2150,Sales[[#This Row],[State]],Sales[[#This Row],[Total Sales]])</f>
        <v>#NAME?</v>
      </c>
    </row>
    <row r="2151" spans="31:34" x14ac:dyDescent="0.25">
      <c r="AE2151" t="s">
        <v>31</v>
      </c>
      <c r="AF2151" t="s">
        <v>86</v>
      </c>
      <c r="AG2151" t="s">
        <v>87</v>
      </c>
      <c r="AH2151" s="28" t="e">
        <f ca="1">[1]!DXLOOKUP(Worksheet!AF2151,Sales[[#This Row],[State]],Sales[[#This Row],[Total Sales]])</f>
        <v>#NAME?</v>
      </c>
    </row>
    <row r="2152" spans="31:34" x14ac:dyDescent="0.25">
      <c r="AE2152" t="s">
        <v>31</v>
      </c>
      <c r="AF2152" t="s">
        <v>86</v>
      </c>
      <c r="AG2152" t="s">
        <v>87</v>
      </c>
      <c r="AH2152" s="28" t="e">
        <f ca="1">[1]!DXLOOKUP(Worksheet!AF2152,Sales[[#This Row],[State]],Sales[[#This Row],[Total Sales]])</f>
        <v>#NAME?</v>
      </c>
    </row>
    <row r="2153" spans="31:34" x14ac:dyDescent="0.25">
      <c r="AE2153" t="s">
        <v>31</v>
      </c>
      <c r="AF2153" t="s">
        <v>86</v>
      </c>
      <c r="AG2153" t="s">
        <v>87</v>
      </c>
      <c r="AH2153" s="28" t="e">
        <f ca="1">[1]!DXLOOKUP(Worksheet!AF2153,Sales[[#This Row],[State]],Sales[[#This Row],[Total Sales]])</f>
        <v>#NAME?</v>
      </c>
    </row>
    <row r="2154" spans="31:34" x14ac:dyDescent="0.25">
      <c r="AE2154" t="s">
        <v>31</v>
      </c>
      <c r="AF2154" t="s">
        <v>86</v>
      </c>
      <c r="AG2154" t="s">
        <v>87</v>
      </c>
      <c r="AH2154" s="28" t="e">
        <f ca="1">[1]!DXLOOKUP(Worksheet!AF2154,Sales[[#This Row],[State]],Sales[[#This Row],[Total Sales]])</f>
        <v>#NAME?</v>
      </c>
    </row>
    <row r="2155" spans="31:34" x14ac:dyDescent="0.25">
      <c r="AE2155" t="s">
        <v>31</v>
      </c>
      <c r="AF2155" t="s">
        <v>86</v>
      </c>
      <c r="AG2155" t="s">
        <v>87</v>
      </c>
      <c r="AH2155" s="28" t="e">
        <f ca="1">[1]!DXLOOKUP(Worksheet!AF2155,Sales[[#This Row],[State]],Sales[[#This Row],[Total Sales]])</f>
        <v>#NAME?</v>
      </c>
    </row>
    <row r="2156" spans="31:34" x14ac:dyDescent="0.25">
      <c r="AE2156" t="s">
        <v>31</v>
      </c>
      <c r="AF2156" t="s">
        <v>86</v>
      </c>
      <c r="AG2156" t="s">
        <v>87</v>
      </c>
      <c r="AH2156" s="28" t="e">
        <f ca="1">[1]!DXLOOKUP(Worksheet!AF2156,Sales[[#This Row],[State]],Sales[[#This Row],[Total Sales]])</f>
        <v>#NAME?</v>
      </c>
    </row>
    <row r="2157" spans="31:34" x14ac:dyDescent="0.25">
      <c r="AE2157" t="s">
        <v>31</v>
      </c>
      <c r="AF2157" t="s">
        <v>86</v>
      </c>
      <c r="AG2157" t="s">
        <v>87</v>
      </c>
      <c r="AH2157" s="28" t="e">
        <f ca="1">[1]!DXLOOKUP(Worksheet!AF2157,Sales[[#This Row],[State]],Sales[[#This Row],[Total Sales]])</f>
        <v>#NAME?</v>
      </c>
    </row>
    <row r="2158" spans="31:34" x14ac:dyDescent="0.25">
      <c r="AE2158" t="s">
        <v>31</v>
      </c>
      <c r="AF2158" t="s">
        <v>86</v>
      </c>
      <c r="AG2158" t="s">
        <v>87</v>
      </c>
      <c r="AH2158" s="28" t="e">
        <f ca="1">[1]!DXLOOKUP(Worksheet!AF2158,Sales[[#This Row],[State]],Sales[[#This Row],[Total Sales]])</f>
        <v>#NAME?</v>
      </c>
    </row>
    <row r="2159" spans="31:34" x14ac:dyDescent="0.25">
      <c r="AE2159" t="s">
        <v>31</v>
      </c>
      <c r="AF2159" t="s">
        <v>86</v>
      </c>
      <c r="AG2159" t="s">
        <v>87</v>
      </c>
      <c r="AH2159" s="28" t="e">
        <f ca="1">[1]!DXLOOKUP(Worksheet!AF2159,Sales[[#This Row],[State]],Sales[[#This Row],[Total Sales]])</f>
        <v>#NAME?</v>
      </c>
    </row>
    <row r="2160" spans="31:34" x14ac:dyDescent="0.25">
      <c r="AE2160" t="s">
        <v>31</v>
      </c>
      <c r="AF2160" t="s">
        <v>86</v>
      </c>
      <c r="AG2160" t="s">
        <v>87</v>
      </c>
      <c r="AH2160" s="28" t="e">
        <f ca="1">[1]!DXLOOKUP(Worksheet!AF2160,Sales[[#This Row],[State]],Sales[[#This Row],[Total Sales]])</f>
        <v>#NAME?</v>
      </c>
    </row>
    <row r="2161" spans="31:34" x14ac:dyDescent="0.25">
      <c r="AE2161" t="s">
        <v>31</v>
      </c>
      <c r="AF2161" t="s">
        <v>86</v>
      </c>
      <c r="AG2161" t="s">
        <v>87</v>
      </c>
      <c r="AH2161" s="28" t="e">
        <f ca="1">[1]!DXLOOKUP(Worksheet!AF2161,Sales[[#This Row],[State]],Sales[[#This Row],[Total Sales]])</f>
        <v>#NAME?</v>
      </c>
    </row>
    <row r="2162" spans="31:34" x14ac:dyDescent="0.25">
      <c r="AE2162" t="s">
        <v>31</v>
      </c>
      <c r="AF2162" t="s">
        <v>88</v>
      </c>
      <c r="AG2162" t="s">
        <v>89</v>
      </c>
      <c r="AH2162" s="28" t="e">
        <f ca="1">[1]!DXLOOKUP(Worksheet!AF2162,Sales[[#This Row],[State]],Sales[[#This Row],[Total Sales]])</f>
        <v>#NAME?</v>
      </c>
    </row>
    <row r="2163" spans="31:34" x14ac:dyDescent="0.25">
      <c r="AE2163" t="s">
        <v>31</v>
      </c>
      <c r="AF2163" t="s">
        <v>88</v>
      </c>
      <c r="AG2163" t="s">
        <v>89</v>
      </c>
      <c r="AH2163" s="28" t="e">
        <f ca="1">[1]!DXLOOKUP(Worksheet!AF2163,Sales[[#This Row],[State]],Sales[[#This Row],[Total Sales]])</f>
        <v>#NAME?</v>
      </c>
    </row>
    <row r="2164" spans="31:34" x14ac:dyDescent="0.25">
      <c r="AE2164" t="s">
        <v>31</v>
      </c>
      <c r="AF2164" t="s">
        <v>88</v>
      </c>
      <c r="AG2164" t="s">
        <v>89</v>
      </c>
      <c r="AH2164" s="28" t="e">
        <f ca="1">[1]!DXLOOKUP(Worksheet!AF2164,Sales[[#This Row],[State]],Sales[[#This Row],[Total Sales]])</f>
        <v>#NAME?</v>
      </c>
    </row>
    <row r="2165" spans="31:34" x14ac:dyDescent="0.25">
      <c r="AE2165" t="s">
        <v>31</v>
      </c>
      <c r="AF2165" t="s">
        <v>88</v>
      </c>
      <c r="AG2165" t="s">
        <v>89</v>
      </c>
      <c r="AH2165" s="28" t="e">
        <f ca="1">[1]!DXLOOKUP(Worksheet!AF2165,Sales[[#This Row],[State]],Sales[[#This Row],[Total Sales]])</f>
        <v>#NAME?</v>
      </c>
    </row>
    <row r="2166" spans="31:34" x14ac:dyDescent="0.25">
      <c r="AE2166" t="s">
        <v>31</v>
      </c>
      <c r="AF2166" t="s">
        <v>88</v>
      </c>
      <c r="AG2166" t="s">
        <v>89</v>
      </c>
      <c r="AH2166" s="28" t="e">
        <f ca="1">[1]!DXLOOKUP(Worksheet!AF2166,Sales[[#This Row],[State]],Sales[[#This Row],[Total Sales]])</f>
        <v>#NAME?</v>
      </c>
    </row>
    <row r="2167" spans="31:34" x14ac:dyDescent="0.25">
      <c r="AE2167" t="s">
        <v>31</v>
      </c>
      <c r="AF2167" t="s">
        <v>88</v>
      </c>
      <c r="AG2167" t="s">
        <v>89</v>
      </c>
      <c r="AH2167" s="28" t="e">
        <f ca="1">[1]!DXLOOKUP(Worksheet!AF2167,Sales[[#This Row],[State]],Sales[[#This Row],[Total Sales]])</f>
        <v>#NAME?</v>
      </c>
    </row>
    <row r="2168" spans="31:34" x14ac:dyDescent="0.25">
      <c r="AE2168" t="s">
        <v>31</v>
      </c>
      <c r="AF2168" t="s">
        <v>88</v>
      </c>
      <c r="AG2168" t="s">
        <v>89</v>
      </c>
      <c r="AH2168" s="28" t="e">
        <f ca="1">[1]!DXLOOKUP(Worksheet!AF2168,Sales[[#This Row],[State]],Sales[[#This Row],[Total Sales]])</f>
        <v>#NAME?</v>
      </c>
    </row>
    <row r="2169" spans="31:34" x14ac:dyDescent="0.25">
      <c r="AE2169" t="s">
        <v>31</v>
      </c>
      <c r="AF2169" t="s">
        <v>88</v>
      </c>
      <c r="AG2169" t="s">
        <v>89</v>
      </c>
      <c r="AH2169" s="28" t="e">
        <f ca="1">[1]!DXLOOKUP(Worksheet!AF2169,Sales[[#This Row],[State]],Sales[[#This Row],[Total Sales]])</f>
        <v>#NAME?</v>
      </c>
    </row>
    <row r="2170" spans="31:34" x14ac:dyDescent="0.25">
      <c r="AE2170" t="s">
        <v>31</v>
      </c>
      <c r="AF2170" t="s">
        <v>88</v>
      </c>
      <c r="AG2170" t="s">
        <v>89</v>
      </c>
      <c r="AH2170" s="28" t="e">
        <f ca="1">[1]!DXLOOKUP(Worksheet!AF2170,Sales[[#This Row],[State]],Sales[[#This Row],[Total Sales]])</f>
        <v>#NAME?</v>
      </c>
    </row>
    <row r="2171" spans="31:34" x14ac:dyDescent="0.25">
      <c r="AE2171" t="s">
        <v>31</v>
      </c>
      <c r="AF2171" t="s">
        <v>88</v>
      </c>
      <c r="AG2171" t="s">
        <v>89</v>
      </c>
      <c r="AH2171" s="28" t="e">
        <f ca="1">[1]!DXLOOKUP(Worksheet!AF2171,Sales[[#This Row],[State]],Sales[[#This Row],[Total Sales]])</f>
        <v>#NAME?</v>
      </c>
    </row>
    <row r="2172" spans="31:34" x14ac:dyDescent="0.25">
      <c r="AE2172" t="s">
        <v>31</v>
      </c>
      <c r="AF2172" t="s">
        <v>88</v>
      </c>
      <c r="AG2172" t="s">
        <v>89</v>
      </c>
      <c r="AH2172" s="28" t="e">
        <f ca="1">[1]!DXLOOKUP(Worksheet!AF2172,Sales[[#This Row],[State]],Sales[[#This Row],[Total Sales]])</f>
        <v>#NAME?</v>
      </c>
    </row>
    <row r="2173" spans="31:34" x14ac:dyDescent="0.25">
      <c r="AE2173" t="s">
        <v>31</v>
      </c>
      <c r="AF2173" t="s">
        <v>88</v>
      </c>
      <c r="AG2173" t="s">
        <v>89</v>
      </c>
      <c r="AH2173" s="28" t="e">
        <f ca="1">[1]!DXLOOKUP(Worksheet!AF2173,Sales[[#This Row],[State]],Sales[[#This Row],[Total Sales]])</f>
        <v>#NAME?</v>
      </c>
    </row>
    <row r="2174" spans="31:34" x14ac:dyDescent="0.25">
      <c r="AE2174" t="s">
        <v>31</v>
      </c>
      <c r="AF2174" t="s">
        <v>88</v>
      </c>
      <c r="AG2174" t="s">
        <v>89</v>
      </c>
      <c r="AH2174" s="28" t="e">
        <f ca="1">[1]!DXLOOKUP(Worksheet!AF2174,Sales[[#This Row],[State]],Sales[[#This Row],[Total Sales]])</f>
        <v>#NAME?</v>
      </c>
    </row>
    <row r="2175" spans="31:34" x14ac:dyDescent="0.25">
      <c r="AE2175" t="s">
        <v>31</v>
      </c>
      <c r="AF2175" t="s">
        <v>88</v>
      </c>
      <c r="AG2175" t="s">
        <v>89</v>
      </c>
      <c r="AH2175" s="28" t="e">
        <f ca="1">[1]!DXLOOKUP(Worksheet!AF2175,Sales[[#This Row],[State]],Sales[[#This Row],[Total Sales]])</f>
        <v>#NAME?</v>
      </c>
    </row>
    <row r="2176" spans="31:34" x14ac:dyDescent="0.25">
      <c r="AE2176" t="s">
        <v>31</v>
      </c>
      <c r="AF2176" t="s">
        <v>88</v>
      </c>
      <c r="AG2176" t="s">
        <v>89</v>
      </c>
      <c r="AH2176" s="28" t="e">
        <f ca="1">[1]!DXLOOKUP(Worksheet!AF2176,Sales[[#This Row],[State]],Sales[[#This Row],[Total Sales]])</f>
        <v>#NAME?</v>
      </c>
    </row>
    <row r="2177" spans="31:34" x14ac:dyDescent="0.25">
      <c r="AE2177" t="s">
        <v>31</v>
      </c>
      <c r="AF2177" t="s">
        <v>88</v>
      </c>
      <c r="AG2177" t="s">
        <v>89</v>
      </c>
      <c r="AH2177" s="28" t="e">
        <f ca="1">[1]!DXLOOKUP(Worksheet!AF2177,Sales[[#This Row],[State]],Sales[[#This Row],[Total Sales]])</f>
        <v>#NAME?</v>
      </c>
    </row>
    <row r="2178" spans="31:34" x14ac:dyDescent="0.25">
      <c r="AE2178" t="s">
        <v>31</v>
      </c>
      <c r="AF2178" t="s">
        <v>88</v>
      </c>
      <c r="AG2178" t="s">
        <v>89</v>
      </c>
      <c r="AH2178" s="28" t="e">
        <f ca="1">[1]!DXLOOKUP(Worksheet!AF2178,Sales[[#This Row],[State]],Sales[[#This Row],[Total Sales]])</f>
        <v>#NAME?</v>
      </c>
    </row>
    <row r="2179" spans="31:34" x14ac:dyDescent="0.25">
      <c r="AE2179" t="s">
        <v>31</v>
      </c>
      <c r="AF2179" t="s">
        <v>88</v>
      </c>
      <c r="AG2179" t="s">
        <v>89</v>
      </c>
      <c r="AH2179" s="28" t="e">
        <f ca="1">[1]!DXLOOKUP(Worksheet!AF2179,Sales[[#This Row],[State]],Sales[[#This Row],[Total Sales]])</f>
        <v>#NAME?</v>
      </c>
    </row>
    <row r="2180" spans="31:34" x14ac:dyDescent="0.25">
      <c r="AE2180" t="s">
        <v>31</v>
      </c>
      <c r="AF2180" t="s">
        <v>88</v>
      </c>
      <c r="AG2180" t="s">
        <v>89</v>
      </c>
      <c r="AH2180" s="28" t="e">
        <f ca="1">[1]!DXLOOKUP(Worksheet!AF2180,Sales[[#This Row],[State]],Sales[[#This Row],[Total Sales]])</f>
        <v>#NAME?</v>
      </c>
    </row>
    <row r="2181" spans="31:34" x14ac:dyDescent="0.25">
      <c r="AE2181" t="s">
        <v>31</v>
      </c>
      <c r="AF2181" t="s">
        <v>88</v>
      </c>
      <c r="AG2181" t="s">
        <v>89</v>
      </c>
      <c r="AH2181" s="28" t="e">
        <f ca="1">[1]!DXLOOKUP(Worksheet!AF2181,Sales[[#This Row],[State]],Sales[[#This Row],[Total Sales]])</f>
        <v>#NAME?</v>
      </c>
    </row>
    <row r="2182" spans="31:34" x14ac:dyDescent="0.25">
      <c r="AE2182" t="s">
        <v>31</v>
      </c>
      <c r="AF2182" t="s">
        <v>88</v>
      </c>
      <c r="AG2182" t="s">
        <v>89</v>
      </c>
      <c r="AH2182" s="28" t="e">
        <f ca="1">[1]!DXLOOKUP(Worksheet!AF2182,Sales[[#This Row],[State]],Sales[[#This Row],[Total Sales]])</f>
        <v>#NAME?</v>
      </c>
    </row>
    <row r="2183" spans="31:34" x14ac:dyDescent="0.25">
      <c r="AE2183" t="s">
        <v>31</v>
      </c>
      <c r="AF2183" t="s">
        <v>88</v>
      </c>
      <c r="AG2183" t="s">
        <v>89</v>
      </c>
      <c r="AH2183" s="28" t="e">
        <f ca="1">[1]!DXLOOKUP(Worksheet!AF2183,Sales[[#This Row],[State]],Sales[[#This Row],[Total Sales]])</f>
        <v>#NAME?</v>
      </c>
    </row>
    <row r="2184" spans="31:34" x14ac:dyDescent="0.25">
      <c r="AE2184" t="s">
        <v>31</v>
      </c>
      <c r="AF2184" t="s">
        <v>88</v>
      </c>
      <c r="AG2184" t="s">
        <v>89</v>
      </c>
      <c r="AH2184" s="28" t="e">
        <f ca="1">[1]!DXLOOKUP(Worksheet!AF2184,Sales[[#This Row],[State]],Sales[[#This Row],[Total Sales]])</f>
        <v>#NAME?</v>
      </c>
    </row>
    <row r="2185" spans="31:34" x14ac:dyDescent="0.25">
      <c r="AE2185" t="s">
        <v>31</v>
      </c>
      <c r="AF2185" t="s">
        <v>88</v>
      </c>
      <c r="AG2185" t="s">
        <v>89</v>
      </c>
      <c r="AH2185" s="28" t="e">
        <f ca="1">[1]!DXLOOKUP(Worksheet!AF2185,Sales[[#This Row],[State]],Sales[[#This Row],[Total Sales]])</f>
        <v>#NAME?</v>
      </c>
    </row>
    <row r="2186" spans="31:34" x14ac:dyDescent="0.25">
      <c r="AE2186" t="s">
        <v>31</v>
      </c>
      <c r="AF2186" t="s">
        <v>88</v>
      </c>
      <c r="AG2186" t="s">
        <v>89</v>
      </c>
      <c r="AH2186" s="28" t="e">
        <f ca="1">[1]!DXLOOKUP(Worksheet!AF2186,Sales[[#This Row],[State]],Sales[[#This Row],[Total Sales]])</f>
        <v>#NAME?</v>
      </c>
    </row>
    <row r="2187" spans="31:34" x14ac:dyDescent="0.25">
      <c r="AE2187" t="s">
        <v>31</v>
      </c>
      <c r="AF2187" t="s">
        <v>88</v>
      </c>
      <c r="AG2187" t="s">
        <v>89</v>
      </c>
      <c r="AH2187" s="28" t="e">
        <f ca="1">[1]!DXLOOKUP(Worksheet!AF2187,Sales[[#This Row],[State]],Sales[[#This Row],[Total Sales]])</f>
        <v>#NAME?</v>
      </c>
    </row>
    <row r="2188" spans="31:34" x14ac:dyDescent="0.25">
      <c r="AE2188" t="s">
        <v>31</v>
      </c>
      <c r="AF2188" t="s">
        <v>88</v>
      </c>
      <c r="AG2188" t="s">
        <v>89</v>
      </c>
      <c r="AH2188" s="28" t="e">
        <f ca="1">[1]!DXLOOKUP(Worksheet!AF2188,Sales[[#This Row],[State]],Sales[[#This Row],[Total Sales]])</f>
        <v>#NAME?</v>
      </c>
    </row>
    <row r="2189" spans="31:34" x14ac:dyDescent="0.25">
      <c r="AE2189" t="s">
        <v>31</v>
      </c>
      <c r="AF2189" t="s">
        <v>88</v>
      </c>
      <c r="AG2189" t="s">
        <v>89</v>
      </c>
      <c r="AH2189" s="28" t="e">
        <f ca="1">[1]!DXLOOKUP(Worksheet!AF2189,Sales[[#This Row],[State]],Sales[[#This Row],[Total Sales]])</f>
        <v>#NAME?</v>
      </c>
    </row>
    <row r="2190" spans="31:34" x14ac:dyDescent="0.25">
      <c r="AE2190" t="s">
        <v>31</v>
      </c>
      <c r="AF2190" t="s">
        <v>88</v>
      </c>
      <c r="AG2190" t="s">
        <v>89</v>
      </c>
      <c r="AH2190" s="28" t="e">
        <f ca="1">[1]!DXLOOKUP(Worksheet!AF2190,Sales[[#This Row],[State]],Sales[[#This Row],[Total Sales]])</f>
        <v>#NAME?</v>
      </c>
    </row>
    <row r="2191" spans="31:34" x14ac:dyDescent="0.25">
      <c r="AE2191" t="s">
        <v>31</v>
      </c>
      <c r="AF2191" t="s">
        <v>88</v>
      </c>
      <c r="AG2191" t="s">
        <v>89</v>
      </c>
      <c r="AH2191" s="28" t="e">
        <f ca="1">[1]!DXLOOKUP(Worksheet!AF2191,Sales[[#This Row],[State]],Sales[[#This Row],[Total Sales]])</f>
        <v>#NAME?</v>
      </c>
    </row>
    <row r="2192" spans="31:34" x14ac:dyDescent="0.25">
      <c r="AE2192" t="s">
        <v>31</v>
      </c>
      <c r="AF2192" t="s">
        <v>88</v>
      </c>
      <c r="AG2192" t="s">
        <v>89</v>
      </c>
      <c r="AH2192" s="28" t="e">
        <f ca="1">[1]!DXLOOKUP(Worksheet!AF2192,Sales[[#This Row],[State]],Sales[[#This Row],[Total Sales]])</f>
        <v>#NAME?</v>
      </c>
    </row>
    <row r="2193" spans="31:34" x14ac:dyDescent="0.25">
      <c r="AE2193" t="s">
        <v>31</v>
      </c>
      <c r="AF2193" t="s">
        <v>88</v>
      </c>
      <c r="AG2193" t="s">
        <v>89</v>
      </c>
      <c r="AH2193" s="28" t="e">
        <f ca="1">[1]!DXLOOKUP(Worksheet!AF2193,Sales[[#This Row],[State]],Sales[[#This Row],[Total Sales]])</f>
        <v>#NAME?</v>
      </c>
    </row>
    <row r="2194" spans="31:34" x14ac:dyDescent="0.25">
      <c r="AE2194" t="s">
        <v>31</v>
      </c>
      <c r="AF2194" t="s">
        <v>88</v>
      </c>
      <c r="AG2194" t="s">
        <v>89</v>
      </c>
      <c r="AH2194" s="28" t="e">
        <f ca="1">[1]!DXLOOKUP(Worksheet!AF2194,Sales[[#This Row],[State]],Sales[[#This Row],[Total Sales]])</f>
        <v>#NAME?</v>
      </c>
    </row>
    <row r="2195" spans="31:34" x14ac:dyDescent="0.25">
      <c r="AE2195" t="s">
        <v>31</v>
      </c>
      <c r="AF2195" t="s">
        <v>88</v>
      </c>
      <c r="AG2195" t="s">
        <v>89</v>
      </c>
      <c r="AH2195" s="28" t="e">
        <f ca="1">[1]!DXLOOKUP(Worksheet!AF2195,Sales[[#This Row],[State]],Sales[[#This Row],[Total Sales]])</f>
        <v>#NAME?</v>
      </c>
    </row>
    <row r="2196" spans="31:34" x14ac:dyDescent="0.25">
      <c r="AE2196" t="s">
        <v>31</v>
      </c>
      <c r="AF2196" t="s">
        <v>88</v>
      </c>
      <c r="AG2196" t="s">
        <v>89</v>
      </c>
      <c r="AH2196" s="28" t="e">
        <f ca="1">[1]!DXLOOKUP(Worksheet!AF2196,Sales[[#This Row],[State]],Sales[[#This Row],[Total Sales]])</f>
        <v>#NAME?</v>
      </c>
    </row>
    <row r="2197" spans="31:34" x14ac:dyDescent="0.25">
      <c r="AE2197" t="s">
        <v>31</v>
      </c>
      <c r="AF2197" t="s">
        <v>88</v>
      </c>
      <c r="AG2197" t="s">
        <v>89</v>
      </c>
      <c r="AH2197" s="28" t="e">
        <f ca="1">[1]!DXLOOKUP(Worksheet!AF2197,Sales[[#This Row],[State]],Sales[[#This Row],[Total Sales]])</f>
        <v>#NAME?</v>
      </c>
    </row>
    <row r="2198" spans="31:34" x14ac:dyDescent="0.25">
      <c r="AE2198" t="s">
        <v>31</v>
      </c>
      <c r="AF2198" t="s">
        <v>88</v>
      </c>
      <c r="AG2198" t="s">
        <v>89</v>
      </c>
      <c r="AH2198" s="28" t="e">
        <f ca="1">[1]!DXLOOKUP(Worksheet!AF2198,Sales[[#This Row],[State]],Sales[[#This Row],[Total Sales]])</f>
        <v>#NAME?</v>
      </c>
    </row>
    <row r="2199" spans="31:34" x14ac:dyDescent="0.25">
      <c r="AE2199" t="s">
        <v>31</v>
      </c>
      <c r="AF2199" t="s">
        <v>88</v>
      </c>
      <c r="AG2199" t="s">
        <v>89</v>
      </c>
      <c r="AH2199" s="28" t="e">
        <f ca="1">[1]!DXLOOKUP(Worksheet!AF2199,Sales[[#This Row],[State]],Sales[[#This Row],[Total Sales]])</f>
        <v>#NAME?</v>
      </c>
    </row>
    <row r="2200" spans="31:34" x14ac:dyDescent="0.25">
      <c r="AE2200" t="s">
        <v>31</v>
      </c>
      <c r="AF2200" t="s">
        <v>88</v>
      </c>
      <c r="AG2200" t="s">
        <v>89</v>
      </c>
      <c r="AH2200" s="28" t="e">
        <f ca="1">[1]!DXLOOKUP(Worksheet!AF2200,Sales[[#This Row],[State]],Sales[[#This Row],[Total Sales]])</f>
        <v>#NAME?</v>
      </c>
    </row>
    <row r="2201" spans="31:34" x14ac:dyDescent="0.25">
      <c r="AE2201" t="s">
        <v>31</v>
      </c>
      <c r="AF2201" t="s">
        <v>88</v>
      </c>
      <c r="AG2201" t="s">
        <v>89</v>
      </c>
      <c r="AH2201" s="28" t="e">
        <f ca="1">[1]!DXLOOKUP(Worksheet!AF2201,Sales[[#This Row],[State]],Sales[[#This Row],[Total Sales]])</f>
        <v>#NAME?</v>
      </c>
    </row>
    <row r="2202" spans="31:34" x14ac:dyDescent="0.25">
      <c r="AE2202" t="s">
        <v>31</v>
      </c>
      <c r="AF2202" t="s">
        <v>88</v>
      </c>
      <c r="AG2202" t="s">
        <v>89</v>
      </c>
      <c r="AH2202" s="28" t="e">
        <f ca="1">[1]!DXLOOKUP(Worksheet!AF2202,Sales[[#This Row],[State]],Sales[[#This Row],[Total Sales]])</f>
        <v>#NAME?</v>
      </c>
    </row>
    <row r="2203" spans="31:34" x14ac:dyDescent="0.25">
      <c r="AE2203" t="s">
        <v>31</v>
      </c>
      <c r="AF2203" t="s">
        <v>88</v>
      </c>
      <c r="AG2203" t="s">
        <v>89</v>
      </c>
      <c r="AH2203" s="28" t="e">
        <f ca="1">[1]!DXLOOKUP(Worksheet!AF2203,Sales[[#This Row],[State]],Sales[[#This Row],[Total Sales]])</f>
        <v>#NAME?</v>
      </c>
    </row>
    <row r="2204" spans="31:34" x14ac:dyDescent="0.25">
      <c r="AE2204" t="s">
        <v>31</v>
      </c>
      <c r="AF2204" t="s">
        <v>88</v>
      </c>
      <c r="AG2204" t="s">
        <v>89</v>
      </c>
      <c r="AH2204" s="28" t="e">
        <f ca="1">[1]!DXLOOKUP(Worksheet!AF2204,Sales[[#This Row],[State]],Sales[[#This Row],[Total Sales]])</f>
        <v>#NAME?</v>
      </c>
    </row>
    <row r="2205" spans="31:34" x14ac:dyDescent="0.25">
      <c r="AE2205" t="s">
        <v>31</v>
      </c>
      <c r="AF2205" t="s">
        <v>88</v>
      </c>
      <c r="AG2205" t="s">
        <v>89</v>
      </c>
      <c r="AH2205" s="28" t="e">
        <f ca="1">[1]!DXLOOKUP(Worksheet!AF2205,Sales[[#This Row],[State]],Sales[[#This Row],[Total Sales]])</f>
        <v>#NAME?</v>
      </c>
    </row>
    <row r="2206" spans="31:34" x14ac:dyDescent="0.25">
      <c r="AE2206" t="s">
        <v>31</v>
      </c>
      <c r="AF2206" t="s">
        <v>88</v>
      </c>
      <c r="AG2206" t="s">
        <v>89</v>
      </c>
      <c r="AH2206" s="28" t="e">
        <f ca="1">[1]!DXLOOKUP(Worksheet!AF2206,Sales[[#This Row],[State]],Sales[[#This Row],[Total Sales]])</f>
        <v>#NAME?</v>
      </c>
    </row>
    <row r="2207" spans="31:34" x14ac:dyDescent="0.25">
      <c r="AE2207" t="s">
        <v>31</v>
      </c>
      <c r="AF2207" t="s">
        <v>88</v>
      </c>
      <c r="AG2207" t="s">
        <v>89</v>
      </c>
      <c r="AH2207" s="28" t="e">
        <f ca="1">[1]!DXLOOKUP(Worksheet!AF2207,Sales[[#This Row],[State]],Sales[[#This Row],[Total Sales]])</f>
        <v>#NAME?</v>
      </c>
    </row>
    <row r="2208" spans="31:34" x14ac:dyDescent="0.25">
      <c r="AE2208" t="s">
        <v>31</v>
      </c>
      <c r="AF2208" t="s">
        <v>88</v>
      </c>
      <c r="AG2208" t="s">
        <v>89</v>
      </c>
      <c r="AH2208" s="28" t="e">
        <f ca="1">[1]!DXLOOKUP(Worksheet!AF2208,Sales[[#This Row],[State]],Sales[[#This Row],[Total Sales]])</f>
        <v>#NAME?</v>
      </c>
    </row>
    <row r="2209" spans="31:34" x14ac:dyDescent="0.25">
      <c r="AE2209" t="s">
        <v>31</v>
      </c>
      <c r="AF2209" t="s">
        <v>88</v>
      </c>
      <c r="AG2209" t="s">
        <v>89</v>
      </c>
      <c r="AH2209" s="28" t="e">
        <f ca="1">[1]!DXLOOKUP(Worksheet!AF2209,Sales[[#This Row],[State]],Sales[[#This Row],[Total Sales]])</f>
        <v>#NAME?</v>
      </c>
    </row>
    <row r="2210" spans="31:34" x14ac:dyDescent="0.25">
      <c r="AE2210" t="s">
        <v>31</v>
      </c>
      <c r="AF2210" t="s">
        <v>88</v>
      </c>
      <c r="AG2210" t="s">
        <v>89</v>
      </c>
      <c r="AH2210" s="28" t="e">
        <f ca="1">[1]!DXLOOKUP(Worksheet!AF2210,Sales[[#This Row],[State]],Sales[[#This Row],[Total Sales]])</f>
        <v>#NAME?</v>
      </c>
    </row>
    <row r="2211" spans="31:34" x14ac:dyDescent="0.25">
      <c r="AE2211" t="s">
        <v>31</v>
      </c>
      <c r="AF2211" t="s">
        <v>88</v>
      </c>
      <c r="AG2211" t="s">
        <v>89</v>
      </c>
      <c r="AH2211" s="28" t="e">
        <f ca="1">[1]!DXLOOKUP(Worksheet!AF2211,Sales[[#This Row],[State]],Sales[[#This Row],[Total Sales]])</f>
        <v>#NAME?</v>
      </c>
    </row>
    <row r="2212" spans="31:34" x14ac:dyDescent="0.25">
      <c r="AE2212" t="s">
        <v>31</v>
      </c>
      <c r="AF2212" t="s">
        <v>88</v>
      </c>
      <c r="AG2212" t="s">
        <v>89</v>
      </c>
      <c r="AH2212" s="28" t="e">
        <f ca="1">[1]!DXLOOKUP(Worksheet!AF2212,Sales[[#This Row],[State]],Sales[[#This Row],[Total Sales]])</f>
        <v>#NAME?</v>
      </c>
    </row>
    <row r="2213" spans="31:34" x14ac:dyDescent="0.25">
      <c r="AE2213" t="s">
        <v>31</v>
      </c>
      <c r="AF2213" t="s">
        <v>88</v>
      </c>
      <c r="AG2213" t="s">
        <v>89</v>
      </c>
      <c r="AH2213" s="28" t="e">
        <f ca="1">[1]!DXLOOKUP(Worksheet!AF2213,Sales[[#This Row],[State]],Sales[[#This Row],[Total Sales]])</f>
        <v>#NAME?</v>
      </c>
    </row>
    <row r="2214" spans="31:34" x14ac:dyDescent="0.25">
      <c r="AE2214" t="s">
        <v>31</v>
      </c>
      <c r="AF2214" t="s">
        <v>88</v>
      </c>
      <c r="AG2214" t="s">
        <v>89</v>
      </c>
      <c r="AH2214" s="28" t="e">
        <f ca="1">[1]!DXLOOKUP(Worksheet!AF2214,Sales[[#This Row],[State]],Sales[[#This Row],[Total Sales]])</f>
        <v>#NAME?</v>
      </c>
    </row>
    <row r="2215" spans="31:34" x14ac:dyDescent="0.25">
      <c r="AE2215" t="s">
        <v>31</v>
      </c>
      <c r="AF2215" t="s">
        <v>88</v>
      </c>
      <c r="AG2215" t="s">
        <v>89</v>
      </c>
      <c r="AH2215" s="28" t="e">
        <f ca="1">[1]!DXLOOKUP(Worksheet!AF2215,Sales[[#This Row],[State]],Sales[[#This Row],[Total Sales]])</f>
        <v>#NAME?</v>
      </c>
    </row>
    <row r="2216" spans="31:34" x14ac:dyDescent="0.25">
      <c r="AE2216" t="s">
        <v>31</v>
      </c>
      <c r="AF2216" t="s">
        <v>88</v>
      </c>
      <c r="AG2216" t="s">
        <v>89</v>
      </c>
      <c r="AH2216" s="28" t="e">
        <f ca="1">[1]!DXLOOKUP(Worksheet!AF2216,Sales[[#This Row],[State]],Sales[[#This Row],[Total Sales]])</f>
        <v>#NAME?</v>
      </c>
    </row>
    <row r="2217" spans="31:34" x14ac:dyDescent="0.25">
      <c r="AE2217" t="s">
        <v>31</v>
      </c>
      <c r="AF2217" t="s">
        <v>88</v>
      </c>
      <c r="AG2217" t="s">
        <v>89</v>
      </c>
      <c r="AH2217" s="28" t="e">
        <f ca="1">[1]!DXLOOKUP(Worksheet!AF2217,Sales[[#This Row],[State]],Sales[[#This Row],[Total Sales]])</f>
        <v>#NAME?</v>
      </c>
    </row>
    <row r="2218" spans="31:34" x14ac:dyDescent="0.25">
      <c r="AE2218" t="s">
        <v>31</v>
      </c>
      <c r="AF2218" t="s">
        <v>88</v>
      </c>
      <c r="AG2218" t="s">
        <v>89</v>
      </c>
      <c r="AH2218" s="28" t="e">
        <f ca="1">[1]!DXLOOKUP(Worksheet!AF2218,Sales[[#This Row],[State]],Sales[[#This Row],[Total Sales]])</f>
        <v>#NAME?</v>
      </c>
    </row>
    <row r="2219" spans="31:34" x14ac:dyDescent="0.25">
      <c r="AE2219" t="s">
        <v>31</v>
      </c>
      <c r="AF2219" t="s">
        <v>88</v>
      </c>
      <c r="AG2219" t="s">
        <v>89</v>
      </c>
      <c r="AH2219" s="28" t="e">
        <f ca="1">[1]!DXLOOKUP(Worksheet!AF2219,Sales[[#This Row],[State]],Sales[[#This Row],[Total Sales]])</f>
        <v>#NAME?</v>
      </c>
    </row>
    <row r="2220" spans="31:34" x14ac:dyDescent="0.25">
      <c r="AE2220" t="s">
        <v>31</v>
      </c>
      <c r="AF2220" t="s">
        <v>88</v>
      </c>
      <c r="AG2220" t="s">
        <v>89</v>
      </c>
      <c r="AH2220" s="28" t="e">
        <f ca="1">[1]!DXLOOKUP(Worksheet!AF2220,Sales[[#This Row],[State]],Sales[[#This Row],[Total Sales]])</f>
        <v>#NAME?</v>
      </c>
    </row>
    <row r="2221" spans="31:34" x14ac:dyDescent="0.25">
      <c r="AE2221" t="s">
        <v>31</v>
      </c>
      <c r="AF2221" t="s">
        <v>88</v>
      </c>
      <c r="AG2221" t="s">
        <v>89</v>
      </c>
      <c r="AH2221" s="28" t="e">
        <f ca="1">[1]!DXLOOKUP(Worksheet!AF2221,Sales[[#This Row],[State]],Sales[[#This Row],[Total Sales]])</f>
        <v>#NAME?</v>
      </c>
    </row>
    <row r="2222" spans="31:34" x14ac:dyDescent="0.25">
      <c r="AE2222" t="s">
        <v>31</v>
      </c>
      <c r="AF2222" t="s">
        <v>88</v>
      </c>
      <c r="AG2222" t="s">
        <v>89</v>
      </c>
      <c r="AH2222" s="28" t="e">
        <f ca="1">[1]!DXLOOKUP(Worksheet!AF2222,Sales[[#This Row],[State]],Sales[[#This Row],[Total Sales]])</f>
        <v>#NAME?</v>
      </c>
    </row>
    <row r="2223" spans="31:34" x14ac:dyDescent="0.25">
      <c r="AE2223" t="s">
        <v>31</v>
      </c>
      <c r="AF2223" t="s">
        <v>88</v>
      </c>
      <c r="AG2223" t="s">
        <v>89</v>
      </c>
      <c r="AH2223" s="28" t="e">
        <f ca="1">[1]!DXLOOKUP(Worksheet!AF2223,Sales[[#This Row],[State]],Sales[[#This Row],[Total Sales]])</f>
        <v>#NAME?</v>
      </c>
    </row>
    <row r="2224" spans="31:34" x14ac:dyDescent="0.25">
      <c r="AE2224" t="s">
        <v>31</v>
      </c>
      <c r="AF2224" t="s">
        <v>88</v>
      </c>
      <c r="AG2224" t="s">
        <v>89</v>
      </c>
      <c r="AH2224" s="28" t="e">
        <f ca="1">[1]!DXLOOKUP(Worksheet!AF2224,Sales[[#This Row],[State]],Sales[[#This Row],[Total Sales]])</f>
        <v>#NAME?</v>
      </c>
    </row>
    <row r="2225" spans="31:34" x14ac:dyDescent="0.25">
      <c r="AE2225" t="s">
        <v>31</v>
      </c>
      <c r="AF2225" t="s">
        <v>88</v>
      </c>
      <c r="AG2225" t="s">
        <v>89</v>
      </c>
      <c r="AH2225" s="28" t="e">
        <f ca="1">[1]!DXLOOKUP(Worksheet!AF2225,Sales[[#This Row],[State]],Sales[[#This Row],[Total Sales]])</f>
        <v>#NAME?</v>
      </c>
    </row>
    <row r="2226" spans="31:34" x14ac:dyDescent="0.25">
      <c r="AE2226" t="s">
        <v>31</v>
      </c>
      <c r="AF2226" t="s">
        <v>88</v>
      </c>
      <c r="AG2226" t="s">
        <v>89</v>
      </c>
      <c r="AH2226" s="28" t="e">
        <f ca="1">[1]!DXLOOKUP(Worksheet!AF2226,Sales[[#This Row],[State]],Sales[[#This Row],[Total Sales]])</f>
        <v>#NAME?</v>
      </c>
    </row>
    <row r="2227" spans="31:34" x14ac:dyDescent="0.25">
      <c r="AE2227" t="s">
        <v>31</v>
      </c>
      <c r="AF2227" t="s">
        <v>88</v>
      </c>
      <c r="AG2227" t="s">
        <v>89</v>
      </c>
      <c r="AH2227" s="28" t="e">
        <f ca="1">[1]!DXLOOKUP(Worksheet!AF2227,Sales[[#This Row],[State]],Sales[[#This Row],[Total Sales]])</f>
        <v>#NAME?</v>
      </c>
    </row>
    <row r="2228" spans="31:34" x14ac:dyDescent="0.25">
      <c r="AE2228" t="s">
        <v>31</v>
      </c>
      <c r="AF2228" t="s">
        <v>88</v>
      </c>
      <c r="AG2228" t="s">
        <v>89</v>
      </c>
      <c r="AH2228" s="28" t="e">
        <f ca="1">[1]!DXLOOKUP(Worksheet!AF2228,Sales[[#This Row],[State]],Sales[[#This Row],[Total Sales]])</f>
        <v>#NAME?</v>
      </c>
    </row>
    <row r="2229" spans="31:34" x14ac:dyDescent="0.25">
      <c r="AE2229" t="s">
        <v>31</v>
      </c>
      <c r="AF2229" t="s">
        <v>88</v>
      </c>
      <c r="AG2229" t="s">
        <v>89</v>
      </c>
      <c r="AH2229" s="28" t="e">
        <f ca="1">[1]!DXLOOKUP(Worksheet!AF2229,Sales[[#This Row],[State]],Sales[[#This Row],[Total Sales]])</f>
        <v>#NAME?</v>
      </c>
    </row>
    <row r="2230" spans="31:34" x14ac:dyDescent="0.25">
      <c r="AE2230" t="s">
        <v>31</v>
      </c>
      <c r="AF2230" t="s">
        <v>88</v>
      </c>
      <c r="AG2230" t="s">
        <v>89</v>
      </c>
      <c r="AH2230" s="28" t="e">
        <f ca="1">[1]!DXLOOKUP(Worksheet!AF2230,Sales[[#This Row],[State]],Sales[[#This Row],[Total Sales]])</f>
        <v>#NAME?</v>
      </c>
    </row>
    <row r="2231" spans="31:34" x14ac:dyDescent="0.25">
      <c r="AE2231" t="s">
        <v>31</v>
      </c>
      <c r="AF2231" t="s">
        <v>88</v>
      </c>
      <c r="AG2231" t="s">
        <v>89</v>
      </c>
      <c r="AH2231" s="28" t="e">
        <f ca="1">[1]!DXLOOKUP(Worksheet!AF2231,Sales[[#This Row],[State]],Sales[[#This Row],[Total Sales]])</f>
        <v>#NAME?</v>
      </c>
    </row>
    <row r="2232" spans="31:34" x14ac:dyDescent="0.25">
      <c r="AE2232" t="s">
        <v>31</v>
      </c>
      <c r="AF2232" t="s">
        <v>88</v>
      </c>
      <c r="AG2232" t="s">
        <v>89</v>
      </c>
      <c r="AH2232" s="28" t="e">
        <f ca="1">[1]!DXLOOKUP(Worksheet!AF2232,Sales[[#This Row],[State]],Sales[[#This Row],[Total Sales]])</f>
        <v>#NAME?</v>
      </c>
    </row>
    <row r="2233" spans="31:34" x14ac:dyDescent="0.25">
      <c r="AE2233" t="s">
        <v>31</v>
      </c>
      <c r="AF2233" t="s">
        <v>88</v>
      </c>
      <c r="AG2233" t="s">
        <v>89</v>
      </c>
      <c r="AH2233" s="28" t="e">
        <f ca="1">[1]!DXLOOKUP(Worksheet!AF2233,Sales[[#This Row],[State]],Sales[[#This Row],[Total Sales]])</f>
        <v>#NAME?</v>
      </c>
    </row>
    <row r="2234" spans="31:34" x14ac:dyDescent="0.25">
      <c r="AE2234" t="s">
        <v>48</v>
      </c>
      <c r="AF2234" t="s">
        <v>90</v>
      </c>
      <c r="AG2234" t="s">
        <v>91</v>
      </c>
      <c r="AH2234" s="28" t="e">
        <f ca="1">[1]!DXLOOKUP(Worksheet!AF2234,Sales[[#This Row],[State]],Sales[[#This Row],[Total Sales]])</f>
        <v>#NAME?</v>
      </c>
    </row>
    <row r="2235" spans="31:34" x14ac:dyDescent="0.25">
      <c r="AE2235" t="s">
        <v>48</v>
      </c>
      <c r="AF2235" t="s">
        <v>90</v>
      </c>
      <c r="AG2235" t="s">
        <v>91</v>
      </c>
      <c r="AH2235" s="28" t="e">
        <f ca="1">[1]!DXLOOKUP(Worksheet!AF2235,Sales[[#This Row],[State]],Sales[[#This Row],[Total Sales]])</f>
        <v>#NAME?</v>
      </c>
    </row>
    <row r="2236" spans="31:34" x14ac:dyDescent="0.25">
      <c r="AE2236" t="s">
        <v>48</v>
      </c>
      <c r="AF2236" t="s">
        <v>90</v>
      </c>
      <c r="AG2236" t="s">
        <v>91</v>
      </c>
      <c r="AH2236" s="28" t="e">
        <f ca="1">[1]!DXLOOKUP(Worksheet!AF2236,Sales[[#This Row],[State]],Sales[[#This Row],[Total Sales]])</f>
        <v>#NAME?</v>
      </c>
    </row>
    <row r="2237" spans="31:34" x14ac:dyDescent="0.25">
      <c r="AE2237" t="s">
        <v>48</v>
      </c>
      <c r="AF2237" t="s">
        <v>90</v>
      </c>
      <c r="AG2237" t="s">
        <v>91</v>
      </c>
      <c r="AH2237" s="28" t="e">
        <f ca="1">[1]!DXLOOKUP(Worksheet!AF2237,Sales[[#This Row],[State]],Sales[[#This Row],[Total Sales]])</f>
        <v>#NAME?</v>
      </c>
    </row>
    <row r="2238" spans="31:34" x14ac:dyDescent="0.25">
      <c r="AE2238" t="s">
        <v>48</v>
      </c>
      <c r="AF2238" t="s">
        <v>90</v>
      </c>
      <c r="AG2238" t="s">
        <v>91</v>
      </c>
      <c r="AH2238" s="28" t="e">
        <f ca="1">[1]!DXLOOKUP(Worksheet!AF2238,Sales[[#This Row],[State]],Sales[[#This Row],[Total Sales]])</f>
        <v>#NAME?</v>
      </c>
    </row>
    <row r="2239" spans="31:34" x14ac:dyDescent="0.25">
      <c r="AE2239" t="s">
        <v>48</v>
      </c>
      <c r="AF2239" t="s">
        <v>90</v>
      </c>
      <c r="AG2239" t="s">
        <v>91</v>
      </c>
      <c r="AH2239" s="28" t="e">
        <f ca="1">[1]!DXLOOKUP(Worksheet!AF2239,Sales[[#This Row],[State]],Sales[[#This Row],[Total Sales]])</f>
        <v>#NAME?</v>
      </c>
    </row>
    <row r="2240" spans="31:34" x14ac:dyDescent="0.25">
      <c r="AE2240" t="s">
        <v>48</v>
      </c>
      <c r="AF2240" t="s">
        <v>90</v>
      </c>
      <c r="AG2240" t="s">
        <v>91</v>
      </c>
      <c r="AH2240" s="28" t="e">
        <f ca="1">[1]!DXLOOKUP(Worksheet!AF2240,Sales[[#This Row],[State]],Sales[[#This Row],[Total Sales]])</f>
        <v>#NAME?</v>
      </c>
    </row>
    <row r="2241" spans="31:34" x14ac:dyDescent="0.25">
      <c r="AE2241" t="s">
        <v>48</v>
      </c>
      <c r="AF2241" t="s">
        <v>90</v>
      </c>
      <c r="AG2241" t="s">
        <v>91</v>
      </c>
      <c r="AH2241" s="28" t="e">
        <f ca="1">[1]!DXLOOKUP(Worksheet!AF2241,Sales[[#This Row],[State]],Sales[[#This Row],[Total Sales]])</f>
        <v>#NAME?</v>
      </c>
    </row>
    <row r="2242" spans="31:34" x14ac:dyDescent="0.25">
      <c r="AE2242" t="s">
        <v>48</v>
      </c>
      <c r="AF2242" t="s">
        <v>90</v>
      </c>
      <c r="AG2242" t="s">
        <v>91</v>
      </c>
      <c r="AH2242" s="28" t="e">
        <f ca="1">[1]!DXLOOKUP(Worksheet!AF2242,Sales[[#This Row],[State]],Sales[[#This Row],[Total Sales]])</f>
        <v>#NAME?</v>
      </c>
    </row>
    <row r="2243" spans="31:34" x14ac:dyDescent="0.25">
      <c r="AE2243" t="s">
        <v>48</v>
      </c>
      <c r="AF2243" t="s">
        <v>90</v>
      </c>
      <c r="AG2243" t="s">
        <v>91</v>
      </c>
      <c r="AH2243" s="28" t="e">
        <f ca="1">[1]!DXLOOKUP(Worksheet!AF2243,Sales[[#This Row],[State]],Sales[[#This Row],[Total Sales]])</f>
        <v>#NAME?</v>
      </c>
    </row>
    <row r="2244" spans="31:34" x14ac:dyDescent="0.25">
      <c r="AE2244" t="s">
        <v>48</v>
      </c>
      <c r="AF2244" t="s">
        <v>90</v>
      </c>
      <c r="AG2244" t="s">
        <v>91</v>
      </c>
      <c r="AH2244" s="28" t="e">
        <f ca="1">[1]!DXLOOKUP(Worksheet!AF2244,Sales[[#This Row],[State]],Sales[[#This Row],[Total Sales]])</f>
        <v>#NAME?</v>
      </c>
    </row>
    <row r="2245" spans="31:34" x14ac:dyDescent="0.25">
      <c r="AE2245" t="s">
        <v>48</v>
      </c>
      <c r="AF2245" t="s">
        <v>90</v>
      </c>
      <c r="AG2245" t="s">
        <v>91</v>
      </c>
      <c r="AH2245" s="28" t="e">
        <f ca="1">[1]!DXLOOKUP(Worksheet!AF2245,Sales[[#This Row],[State]],Sales[[#This Row],[Total Sales]])</f>
        <v>#NAME?</v>
      </c>
    </row>
    <row r="2246" spans="31:34" x14ac:dyDescent="0.25">
      <c r="AE2246" t="s">
        <v>48</v>
      </c>
      <c r="AF2246" t="s">
        <v>90</v>
      </c>
      <c r="AG2246" t="s">
        <v>91</v>
      </c>
      <c r="AH2246" s="28" t="e">
        <f ca="1">[1]!DXLOOKUP(Worksheet!AF2246,Sales[[#This Row],[State]],Sales[[#This Row],[Total Sales]])</f>
        <v>#NAME?</v>
      </c>
    </row>
    <row r="2247" spans="31:34" x14ac:dyDescent="0.25">
      <c r="AE2247" t="s">
        <v>48</v>
      </c>
      <c r="AF2247" t="s">
        <v>90</v>
      </c>
      <c r="AG2247" t="s">
        <v>91</v>
      </c>
      <c r="AH2247" s="28" t="e">
        <f ca="1">[1]!DXLOOKUP(Worksheet!AF2247,Sales[[#This Row],[State]],Sales[[#This Row],[Total Sales]])</f>
        <v>#NAME?</v>
      </c>
    </row>
    <row r="2248" spans="31:34" x14ac:dyDescent="0.25">
      <c r="AE2248" t="s">
        <v>48</v>
      </c>
      <c r="AF2248" t="s">
        <v>90</v>
      </c>
      <c r="AG2248" t="s">
        <v>91</v>
      </c>
      <c r="AH2248" s="28" t="e">
        <f ca="1">[1]!DXLOOKUP(Worksheet!AF2248,Sales[[#This Row],[State]],Sales[[#This Row],[Total Sales]])</f>
        <v>#NAME?</v>
      </c>
    </row>
    <row r="2249" spans="31:34" x14ac:dyDescent="0.25">
      <c r="AE2249" t="s">
        <v>48</v>
      </c>
      <c r="AF2249" t="s">
        <v>90</v>
      </c>
      <c r="AG2249" t="s">
        <v>91</v>
      </c>
      <c r="AH2249" s="28" t="e">
        <f ca="1">[1]!DXLOOKUP(Worksheet!AF2249,Sales[[#This Row],[State]],Sales[[#This Row],[Total Sales]])</f>
        <v>#NAME?</v>
      </c>
    </row>
    <row r="2250" spans="31:34" x14ac:dyDescent="0.25">
      <c r="AE2250" t="s">
        <v>48</v>
      </c>
      <c r="AF2250" t="s">
        <v>90</v>
      </c>
      <c r="AG2250" t="s">
        <v>91</v>
      </c>
      <c r="AH2250" s="28" t="e">
        <f ca="1">[1]!DXLOOKUP(Worksheet!AF2250,Sales[[#This Row],[State]],Sales[[#This Row],[Total Sales]])</f>
        <v>#NAME?</v>
      </c>
    </row>
    <row r="2251" spans="31:34" x14ac:dyDescent="0.25">
      <c r="AE2251" t="s">
        <v>48</v>
      </c>
      <c r="AF2251" t="s">
        <v>90</v>
      </c>
      <c r="AG2251" t="s">
        <v>91</v>
      </c>
      <c r="AH2251" s="28" t="e">
        <f ca="1">[1]!DXLOOKUP(Worksheet!AF2251,Sales[[#This Row],[State]],Sales[[#This Row],[Total Sales]])</f>
        <v>#NAME?</v>
      </c>
    </row>
    <row r="2252" spans="31:34" x14ac:dyDescent="0.25">
      <c r="AE2252" t="s">
        <v>48</v>
      </c>
      <c r="AF2252" t="s">
        <v>90</v>
      </c>
      <c r="AG2252" t="s">
        <v>91</v>
      </c>
      <c r="AH2252" s="28" t="e">
        <f ca="1">[1]!DXLOOKUP(Worksheet!AF2252,Sales[[#This Row],[State]],Sales[[#This Row],[Total Sales]])</f>
        <v>#NAME?</v>
      </c>
    </row>
    <row r="2253" spans="31:34" x14ac:dyDescent="0.25">
      <c r="AE2253" t="s">
        <v>48</v>
      </c>
      <c r="AF2253" t="s">
        <v>90</v>
      </c>
      <c r="AG2253" t="s">
        <v>91</v>
      </c>
      <c r="AH2253" s="28" t="e">
        <f ca="1">[1]!DXLOOKUP(Worksheet!AF2253,Sales[[#This Row],[State]],Sales[[#This Row],[Total Sales]])</f>
        <v>#NAME?</v>
      </c>
    </row>
    <row r="2254" spans="31:34" x14ac:dyDescent="0.25">
      <c r="AE2254" t="s">
        <v>48</v>
      </c>
      <c r="AF2254" t="s">
        <v>90</v>
      </c>
      <c r="AG2254" t="s">
        <v>91</v>
      </c>
      <c r="AH2254" s="28" t="e">
        <f ca="1">[1]!DXLOOKUP(Worksheet!AF2254,Sales[[#This Row],[State]],Sales[[#This Row],[Total Sales]])</f>
        <v>#NAME?</v>
      </c>
    </row>
    <row r="2255" spans="31:34" x14ac:dyDescent="0.25">
      <c r="AE2255" t="s">
        <v>48</v>
      </c>
      <c r="AF2255" t="s">
        <v>90</v>
      </c>
      <c r="AG2255" t="s">
        <v>91</v>
      </c>
      <c r="AH2255" s="28" t="e">
        <f ca="1">[1]!DXLOOKUP(Worksheet!AF2255,Sales[[#This Row],[State]],Sales[[#This Row],[Total Sales]])</f>
        <v>#NAME?</v>
      </c>
    </row>
    <row r="2256" spans="31:34" x14ac:dyDescent="0.25">
      <c r="AE2256" t="s">
        <v>48</v>
      </c>
      <c r="AF2256" t="s">
        <v>90</v>
      </c>
      <c r="AG2256" t="s">
        <v>91</v>
      </c>
      <c r="AH2256" s="28" t="e">
        <f ca="1">[1]!DXLOOKUP(Worksheet!AF2256,Sales[[#This Row],[State]],Sales[[#This Row],[Total Sales]])</f>
        <v>#NAME?</v>
      </c>
    </row>
    <row r="2257" spans="31:34" x14ac:dyDescent="0.25">
      <c r="AE2257" t="s">
        <v>48</v>
      </c>
      <c r="AF2257" t="s">
        <v>90</v>
      </c>
      <c r="AG2257" t="s">
        <v>91</v>
      </c>
      <c r="AH2257" s="28" t="e">
        <f ca="1">[1]!DXLOOKUP(Worksheet!AF2257,Sales[[#This Row],[State]],Sales[[#This Row],[Total Sales]])</f>
        <v>#NAME?</v>
      </c>
    </row>
    <row r="2258" spans="31:34" x14ac:dyDescent="0.25">
      <c r="AE2258" t="s">
        <v>48</v>
      </c>
      <c r="AF2258" t="s">
        <v>90</v>
      </c>
      <c r="AG2258" t="s">
        <v>91</v>
      </c>
      <c r="AH2258" s="28" t="e">
        <f ca="1">[1]!DXLOOKUP(Worksheet!AF2258,Sales[[#This Row],[State]],Sales[[#This Row],[Total Sales]])</f>
        <v>#NAME?</v>
      </c>
    </row>
    <row r="2259" spans="31:34" x14ac:dyDescent="0.25">
      <c r="AE2259" t="s">
        <v>48</v>
      </c>
      <c r="AF2259" t="s">
        <v>90</v>
      </c>
      <c r="AG2259" t="s">
        <v>91</v>
      </c>
      <c r="AH2259" s="28" t="e">
        <f ca="1">[1]!DXLOOKUP(Worksheet!AF2259,Sales[[#This Row],[State]],Sales[[#This Row],[Total Sales]])</f>
        <v>#NAME?</v>
      </c>
    </row>
    <row r="2260" spans="31:34" x14ac:dyDescent="0.25">
      <c r="AE2260" t="s">
        <v>48</v>
      </c>
      <c r="AF2260" t="s">
        <v>90</v>
      </c>
      <c r="AG2260" t="s">
        <v>91</v>
      </c>
      <c r="AH2260" s="28" t="e">
        <f ca="1">[1]!DXLOOKUP(Worksheet!AF2260,Sales[[#This Row],[State]],Sales[[#This Row],[Total Sales]])</f>
        <v>#NAME?</v>
      </c>
    </row>
    <row r="2261" spans="31:34" x14ac:dyDescent="0.25">
      <c r="AE2261" t="s">
        <v>48</v>
      </c>
      <c r="AF2261" t="s">
        <v>90</v>
      </c>
      <c r="AG2261" t="s">
        <v>91</v>
      </c>
      <c r="AH2261" s="28" t="e">
        <f ca="1">[1]!DXLOOKUP(Worksheet!AF2261,Sales[[#This Row],[State]],Sales[[#This Row],[Total Sales]])</f>
        <v>#NAME?</v>
      </c>
    </row>
    <row r="2262" spans="31:34" x14ac:dyDescent="0.25">
      <c r="AE2262" t="s">
        <v>48</v>
      </c>
      <c r="AF2262" t="s">
        <v>90</v>
      </c>
      <c r="AG2262" t="s">
        <v>91</v>
      </c>
      <c r="AH2262" s="28" t="e">
        <f ca="1">[1]!DXLOOKUP(Worksheet!AF2262,Sales[[#This Row],[State]],Sales[[#This Row],[Total Sales]])</f>
        <v>#NAME?</v>
      </c>
    </row>
    <row r="2263" spans="31:34" x14ac:dyDescent="0.25">
      <c r="AE2263" t="s">
        <v>48</v>
      </c>
      <c r="AF2263" t="s">
        <v>90</v>
      </c>
      <c r="AG2263" t="s">
        <v>91</v>
      </c>
      <c r="AH2263" s="28" t="e">
        <f ca="1">[1]!DXLOOKUP(Worksheet!AF2263,Sales[[#This Row],[State]],Sales[[#This Row],[Total Sales]])</f>
        <v>#NAME?</v>
      </c>
    </row>
    <row r="2264" spans="31:34" x14ac:dyDescent="0.25">
      <c r="AE2264" t="s">
        <v>48</v>
      </c>
      <c r="AF2264" t="s">
        <v>90</v>
      </c>
      <c r="AG2264" t="s">
        <v>91</v>
      </c>
      <c r="AH2264" s="28" t="e">
        <f ca="1">[1]!DXLOOKUP(Worksheet!AF2264,Sales[[#This Row],[State]],Sales[[#This Row],[Total Sales]])</f>
        <v>#NAME?</v>
      </c>
    </row>
    <row r="2265" spans="31:34" x14ac:dyDescent="0.25">
      <c r="AE2265" t="s">
        <v>48</v>
      </c>
      <c r="AF2265" t="s">
        <v>90</v>
      </c>
      <c r="AG2265" t="s">
        <v>91</v>
      </c>
      <c r="AH2265" s="28" t="e">
        <f ca="1">[1]!DXLOOKUP(Worksheet!AF2265,Sales[[#This Row],[State]],Sales[[#This Row],[Total Sales]])</f>
        <v>#NAME?</v>
      </c>
    </row>
    <row r="2266" spans="31:34" x14ac:dyDescent="0.25">
      <c r="AE2266" t="s">
        <v>48</v>
      </c>
      <c r="AF2266" t="s">
        <v>90</v>
      </c>
      <c r="AG2266" t="s">
        <v>91</v>
      </c>
      <c r="AH2266" s="28" t="e">
        <f ca="1">[1]!DXLOOKUP(Worksheet!AF2266,Sales[[#This Row],[State]],Sales[[#This Row],[Total Sales]])</f>
        <v>#NAME?</v>
      </c>
    </row>
    <row r="2267" spans="31:34" x14ac:dyDescent="0.25">
      <c r="AE2267" t="s">
        <v>48</v>
      </c>
      <c r="AF2267" t="s">
        <v>90</v>
      </c>
      <c r="AG2267" t="s">
        <v>91</v>
      </c>
      <c r="AH2267" s="28" t="e">
        <f ca="1">[1]!DXLOOKUP(Worksheet!AF2267,Sales[[#This Row],[State]],Sales[[#This Row],[Total Sales]])</f>
        <v>#NAME?</v>
      </c>
    </row>
    <row r="2268" spans="31:34" x14ac:dyDescent="0.25">
      <c r="AE2268" t="s">
        <v>48</v>
      </c>
      <c r="AF2268" t="s">
        <v>90</v>
      </c>
      <c r="AG2268" t="s">
        <v>91</v>
      </c>
      <c r="AH2268" s="28" t="e">
        <f ca="1">[1]!DXLOOKUP(Worksheet!AF2268,Sales[[#This Row],[State]],Sales[[#This Row],[Total Sales]])</f>
        <v>#NAME?</v>
      </c>
    </row>
    <row r="2269" spans="31:34" x14ac:dyDescent="0.25">
      <c r="AE2269" t="s">
        <v>48</v>
      </c>
      <c r="AF2269" t="s">
        <v>90</v>
      </c>
      <c r="AG2269" t="s">
        <v>91</v>
      </c>
      <c r="AH2269" s="28" t="e">
        <f ca="1">[1]!DXLOOKUP(Worksheet!AF2269,Sales[[#This Row],[State]],Sales[[#This Row],[Total Sales]])</f>
        <v>#NAME?</v>
      </c>
    </row>
    <row r="2270" spans="31:34" x14ac:dyDescent="0.25">
      <c r="AE2270" t="s">
        <v>48</v>
      </c>
      <c r="AF2270" t="s">
        <v>90</v>
      </c>
      <c r="AG2270" t="s">
        <v>91</v>
      </c>
      <c r="AH2270" s="28" t="e">
        <f ca="1">[1]!DXLOOKUP(Worksheet!AF2270,Sales[[#This Row],[State]],Sales[[#This Row],[Total Sales]])</f>
        <v>#NAME?</v>
      </c>
    </row>
    <row r="2271" spans="31:34" x14ac:dyDescent="0.25">
      <c r="AE2271" t="s">
        <v>48</v>
      </c>
      <c r="AF2271" t="s">
        <v>90</v>
      </c>
      <c r="AG2271" t="s">
        <v>91</v>
      </c>
      <c r="AH2271" s="28" t="e">
        <f ca="1">[1]!DXLOOKUP(Worksheet!AF2271,Sales[[#This Row],[State]],Sales[[#This Row],[Total Sales]])</f>
        <v>#NAME?</v>
      </c>
    </row>
    <row r="2272" spans="31:34" x14ac:dyDescent="0.25">
      <c r="AE2272" t="s">
        <v>48</v>
      </c>
      <c r="AF2272" t="s">
        <v>90</v>
      </c>
      <c r="AG2272" t="s">
        <v>91</v>
      </c>
      <c r="AH2272" s="28" t="e">
        <f ca="1">[1]!DXLOOKUP(Worksheet!AF2272,Sales[[#This Row],[State]],Sales[[#This Row],[Total Sales]])</f>
        <v>#NAME?</v>
      </c>
    </row>
    <row r="2273" spans="31:34" x14ac:dyDescent="0.25">
      <c r="AE2273" t="s">
        <v>48</v>
      </c>
      <c r="AF2273" t="s">
        <v>90</v>
      </c>
      <c r="AG2273" t="s">
        <v>91</v>
      </c>
      <c r="AH2273" s="28" t="e">
        <f ca="1">[1]!DXLOOKUP(Worksheet!AF2273,Sales[[#This Row],[State]],Sales[[#This Row],[Total Sales]])</f>
        <v>#NAME?</v>
      </c>
    </row>
    <row r="2274" spans="31:34" x14ac:dyDescent="0.25">
      <c r="AE2274" t="s">
        <v>48</v>
      </c>
      <c r="AF2274" t="s">
        <v>90</v>
      </c>
      <c r="AG2274" t="s">
        <v>91</v>
      </c>
      <c r="AH2274" s="28" t="e">
        <f ca="1">[1]!DXLOOKUP(Worksheet!AF2274,Sales[[#This Row],[State]],Sales[[#This Row],[Total Sales]])</f>
        <v>#NAME?</v>
      </c>
    </row>
    <row r="2275" spans="31:34" x14ac:dyDescent="0.25">
      <c r="AE2275" t="s">
        <v>48</v>
      </c>
      <c r="AF2275" t="s">
        <v>90</v>
      </c>
      <c r="AG2275" t="s">
        <v>91</v>
      </c>
      <c r="AH2275" s="28" t="e">
        <f ca="1">[1]!DXLOOKUP(Worksheet!AF2275,Sales[[#This Row],[State]],Sales[[#This Row],[Total Sales]])</f>
        <v>#NAME?</v>
      </c>
    </row>
    <row r="2276" spans="31:34" x14ac:dyDescent="0.25">
      <c r="AE2276" t="s">
        <v>48</v>
      </c>
      <c r="AF2276" t="s">
        <v>90</v>
      </c>
      <c r="AG2276" t="s">
        <v>91</v>
      </c>
      <c r="AH2276" s="28" t="e">
        <f ca="1">[1]!DXLOOKUP(Worksheet!AF2276,Sales[[#This Row],[State]],Sales[[#This Row],[Total Sales]])</f>
        <v>#NAME?</v>
      </c>
    </row>
    <row r="2277" spans="31:34" x14ac:dyDescent="0.25">
      <c r="AE2277" t="s">
        <v>48</v>
      </c>
      <c r="AF2277" t="s">
        <v>90</v>
      </c>
      <c r="AG2277" t="s">
        <v>91</v>
      </c>
      <c r="AH2277" s="28" t="e">
        <f ca="1">[1]!DXLOOKUP(Worksheet!AF2277,Sales[[#This Row],[State]],Sales[[#This Row],[Total Sales]])</f>
        <v>#NAME?</v>
      </c>
    </row>
    <row r="2278" spans="31:34" x14ac:dyDescent="0.25">
      <c r="AE2278" t="s">
        <v>48</v>
      </c>
      <c r="AF2278" t="s">
        <v>90</v>
      </c>
      <c r="AG2278" t="s">
        <v>91</v>
      </c>
      <c r="AH2278" s="28" t="e">
        <f ca="1">[1]!DXLOOKUP(Worksheet!AF2278,Sales[[#This Row],[State]],Sales[[#This Row],[Total Sales]])</f>
        <v>#NAME?</v>
      </c>
    </row>
    <row r="2279" spans="31:34" x14ac:dyDescent="0.25">
      <c r="AE2279" t="s">
        <v>48</v>
      </c>
      <c r="AF2279" t="s">
        <v>90</v>
      </c>
      <c r="AG2279" t="s">
        <v>91</v>
      </c>
      <c r="AH2279" s="28" t="e">
        <f ca="1">[1]!DXLOOKUP(Worksheet!AF2279,Sales[[#This Row],[State]],Sales[[#This Row],[Total Sales]])</f>
        <v>#NAME?</v>
      </c>
    </row>
    <row r="2280" spans="31:34" x14ac:dyDescent="0.25">
      <c r="AE2280" t="s">
        <v>48</v>
      </c>
      <c r="AF2280" t="s">
        <v>90</v>
      </c>
      <c r="AG2280" t="s">
        <v>91</v>
      </c>
      <c r="AH2280" s="28" t="e">
        <f ca="1">[1]!DXLOOKUP(Worksheet!AF2280,Sales[[#This Row],[State]],Sales[[#This Row],[Total Sales]])</f>
        <v>#NAME?</v>
      </c>
    </row>
    <row r="2281" spans="31:34" x14ac:dyDescent="0.25">
      <c r="AE2281" t="s">
        <v>48</v>
      </c>
      <c r="AF2281" t="s">
        <v>90</v>
      </c>
      <c r="AG2281" t="s">
        <v>91</v>
      </c>
      <c r="AH2281" s="28" t="e">
        <f ca="1">[1]!DXLOOKUP(Worksheet!AF2281,Sales[[#This Row],[State]],Sales[[#This Row],[Total Sales]])</f>
        <v>#NAME?</v>
      </c>
    </row>
    <row r="2282" spans="31:34" x14ac:dyDescent="0.25">
      <c r="AE2282" t="s">
        <v>48</v>
      </c>
      <c r="AF2282" t="s">
        <v>90</v>
      </c>
      <c r="AG2282" t="s">
        <v>91</v>
      </c>
      <c r="AH2282" s="28" t="e">
        <f ca="1">[1]!DXLOOKUP(Worksheet!AF2282,Sales[[#This Row],[State]],Sales[[#This Row],[Total Sales]])</f>
        <v>#NAME?</v>
      </c>
    </row>
    <row r="2283" spans="31:34" x14ac:dyDescent="0.25">
      <c r="AE2283" t="s">
        <v>48</v>
      </c>
      <c r="AF2283" t="s">
        <v>90</v>
      </c>
      <c r="AG2283" t="s">
        <v>91</v>
      </c>
      <c r="AH2283" s="28" t="e">
        <f ca="1">[1]!DXLOOKUP(Worksheet!AF2283,Sales[[#This Row],[State]],Sales[[#This Row],[Total Sales]])</f>
        <v>#NAME?</v>
      </c>
    </row>
    <row r="2284" spans="31:34" x14ac:dyDescent="0.25">
      <c r="AE2284" t="s">
        <v>48</v>
      </c>
      <c r="AF2284" t="s">
        <v>90</v>
      </c>
      <c r="AG2284" t="s">
        <v>91</v>
      </c>
      <c r="AH2284" s="28" t="e">
        <f ca="1">[1]!DXLOOKUP(Worksheet!AF2284,Sales[[#This Row],[State]],Sales[[#This Row],[Total Sales]])</f>
        <v>#NAME?</v>
      </c>
    </row>
    <row r="2285" spans="31:34" x14ac:dyDescent="0.25">
      <c r="AE2285" t="s">
        <v>48</v>
      </c>
      <c r="AF2285" t="s">
        <v>90</v>
      </c>
      <c r="AG2285" t="s">
        <v>91</v>
      </c>
      <c r="AH2285" s="28" t="e">
        <f ca="1">[1]!DXLOOKUP(Worksheet!AF2285,Sales[[#This Row],[State]],Sales[[#This Row],[Total Sales]])</f>
        <v>#NAME?</v>
      </c>
    </row>
    <row r="2286" spans="31:34" x14ac:dyDescent="0.25">
      <c r="AE2286" t="s">
        <v>48</v>
      </c>
      <c r="AF2286" t="s">
        <v>90</v>
      </c>
      <c r="AG2286" t="s">
        <v>91</v>
      </c>
      <c r="AH2286" s="28" t="e">
        <f ca="1">[1]!DXLOOKUP(Worksheet!AF2286,Sales[[#This Row],[State]],Sales[[#This Row],[Total Sales]])</f>
        <v>#NAME?</v>
      </c>
    </row>
    <row r="2287" spans="31:34" x14ac:dyDescent="0.25">
      <c r="AE2287" t="s">
        <v>48</v>
      </c>
      <c r="AF2287" t="s">
        <v>90</v>
      </c>
      <c r="AG2287" t="s">
        <v>91</v>
      </c>
      <c r="AH2287" s="28" t="e">
        <f ca="1">[1]!DXLOOKUP(Worksheet!AF2287,Sales[[#This Row],[State]],Sales[[#This Row],[Total Sales]])</f>
        <v>#NAME?</v>
      </c>
    </row>
    <row r="2288" spans="31:34" x14ac:dyDescent="0.25">
      <c r="AE2288" t="s">
        <v>48</v>
      </c>
      <c r="AF2288" t="s">
        <v>90</v>
      </c>
      <c r="AG2288" t="s">
        <v>91</v>
      </c>
      <c r="AH2288" s="28" t="e">
        <f ca="1">[1]!DXLOOKUP(Worksheet!AF2288,Sales[[#This Row],[State]],Sales[[#This Row],[Total Sales]])</f>
        <v>#NAME?</v>
      </c>
    </row>
    <row r="2289" spans="31:34" x14ac:dyDescent="0.25">
      <c r="AE2289" t="s">
        <v>48</v>
      </c>
      <c r="AF2289" t="s">
        <v>90</v>
      </c>
      <c r="AG2289" t="s">
        <v>91</v>
      </c>
      <c r="AH2289" s="28" t="e">
        <f ca="1">[1]!DXLOOKUP(Worksheet!AF2289,Sales[[#This Row],[State]],Sales[[#This Row],[Total Sales]])</f>
        <v>#NAME?</v>
      </c>
    </row>
    <row r="2290" spans="31:34" x14ac:dyDescent="0.25">
      <c r="AE2290" t="s">
        <v>48</v>
      </c>
      <c r="AF2290" t="s">
        <v>90</v>
      </c>
      <c r="AG2290" t="s">
        <v>91</v>
      </c>
      <c r="AH2290" s="28" t="e">
        <f ca="1">[1]!DXLOOKUP(Worksheet!AF2290,Sales[[#This Row],[State]],Sales[[#This Row],[Total Sales]])</f>
        <v>#NAME?</v>
      </c>
    </row>
    <row r="2291" spans="31:34" x14ac:dyDescent="0.25">
      <c r="AE2291" t="s">
        <v>48</v>
      </c>
      <c r="AF2291" t="s">
        <v>90</v>
      </c>
      <c r="AG2291" t="s">
        <v>91</v>
      </c>
      <c r="AH2291" s="28" t="e">
        <f ca="1">[1]!DXLOOKUP(Worksheet!AF2291,Sales[[#This Row],[State]],Sales[[#This Row],[Total Sales]])</f>
        <v>#NAME?</v>
      </c>
    </row>
    <row r="2292" spans="31:34" x14ac:dyDescent="0.25">
      <c r="AE2292" t="s">
        <v>48</v>
      </c>
      <c r="AF2292" t="s">
        <v>90</v>
      </c>
      <c r="AG2292" t="s">
        <v>91</v>
      </c>
      <c r="AH2292" s="28" t="e">
        <f ca="1">[1]!DXLOOKUP(Worksheet!AF2292,Sales[[#This Row],[State]],Sales[[#This Row],[Total Sales]])</f>
        <v>#NAME?</v>
      </c>
    </row>
    <row r="2293" spans="31:34" x14ac:dyDescent="0.25">
      <c r="AE2293" t="s">
        <v>48</v>
      </c>
      <c r="AF2293" t="s">
        <v>90</v>
      </c>
      <c r="AG2293" t="s">
        <v>91</v>
      </c>
      <c r="AH2293" s="28" t="e">
        <f ca="1">[1]!DXLOOKUP(Worksheet!AF2293,Sales[[#This Row],[State]],Sales[[#This Row],[Total Sales]])</f>
        <v>#NAME?</v>
      </c>
    </row>
    <row r="2294" spans="31:34" x14ac:dyDescent="0.25">
      <c r="AE2294" t="s">
        <v>48</v>
      </c>
      <c r="AF2294" t="s">
        <v>90</v>
      </c>
      <c r="AG2294" t="s">
        <v>91</v>
      </c>
      <c r="AH2294" s="28" t="e">
        <f ca="1">[1]!DXLOOKUP(Worksheet!AF2294,Sales[[#This Row],[State]],Sales[[#This Row],[Total Sales]])</f>
        <v>#NAME?</v>
      </c>
    </row>
    <row r="2295" spans="31:34" x14ac:dyDescent="0.25">
      <c r="AE2295" t="s">
        <v>48</v>
      </c>
      <c r="AF2295" t="s">
        <v>90</v>
      </c>
      <c r="AG2295" t="s">
        <v>91</v>
      </c>
      <c r="AH2295" s="28" t="e">
        <f ca="1">[1]!DXLOOKUP(Worksheet!AF2295,Sales[[#This Row],[State]],Sales[[#This Row],[Total Sales]])</f>
        <v>#NAME?</v>
      </c>
    </row>
    <row r="2296" spans="31:34" x14ac:dyDescent="0.25">
      <c r="AE2296" t="s">
        <v>48</v>
      </c>
      <c r="AF2296" t="s">
        <v>90</v>
      </c>
      <c r="AG2296" t="s">
        <v>91</v>
      </c>
      <c r="AH2296" s="28" t="e">
        <f ca="1">[1]!DXLOOKUP(Worksheet!AF2296,Sales[[#This Row],[State]],Sales[[#This Row],[Total Sales]])</f>
        <v>#NAME?</v>
      </c>
    </row>
    <row r="2297" spans="31:34" x14ac:dyDescent="0.25">
      <c r="AE2297" t="s">
        <v>48</v>
      </c>
      <c r="AF2297" t="s">
        <v>90</v>
      </c>
      <c r="AG2297" t="s">
        <v>91</v>
      </c>
      <c r="AH2297" s="28" t="e">
        <f ca="1">[1]!DXLOOKUP(Worksheet!AF2297,Sales[[#This Row],[State]],Sales[[#This Row],[Total Sales]])</f>
        <v>#NAME?</v>
      </c>
    </row>
    <row r="2298" spans="31:34" x14ac:dyDescent="0.25">
      <c r="AE2298" t="s">
        <v>48</v>
      </c>
      <c r="AF2298" t="s">
        <v>90</v>
      </c>
      <c r="AG2298" t="s">
        <v>91</v>
      </c>
      <c r="AH2298" s="28" t="e">
        <f ca="1">[1]!DXLOOKUP(Worksheet!AF2298,Sales[[#This Row],[State]],Sales[[#This Row],[Total Sales]])</f>
        <v>#NAME?</v>
      </c>
    </row>
    <row r="2299" spans="31:34" x14ac:dyDescent="0.25">
      <c r="AE2299" t="s">
        <v>48</v>
      </c>
      <c r="AF2299" t="s">
        <v>90</v>
      </c>
      <c r="AG2299" t="s">
        <v>91</v>
      </c>
      <c r="AH2299" s="28" t="e">
        <f ca="1">[1]!DXLOOKUP(Worksheet!AF2299,Sales[[#This Row],[State]],Sales[[#This Row],[Total Sales]])</f>
        <v>#NAME?</v>
      </c>
    </row>
    <row r="2300" spans="31:34" x14ac:dyDescent="0.25">
      <c r="AE2300" t="s">
        <v>48</v>
      </c>
      <c r="AF2300" t="s">
        <v>90</v>
      </c>
      <c r="AG2300" t="s">
        <v>91</v>
      </c>
      <c r="AH2300" s="28" t="e">
        <f ca="1">[1]!DXLOOKUP(Worksheet!AF2300,Sales[[#This Row],[State]],Sales[[#This Row],[Total Sales]])</f>
        <v>#NAME?</v>
      </c>
    </row>
    <row r="2301" spans="31:34" x14ac:dyDescent="0.25">
      <c r="AE2301" t="s">
        <v>48</v>
      </c>
      <c r="AF2301" t="s">
        <v>90</v>
      </c>
      <c r="AG2301" t="s">
        <v>91</v>
      </c>
      <c r="AH2301" s="28" t="e">
        <f ca="1">[1]!DXLOOKUP(Worksheet!AF2301,Sales[[#This Row],[State]],Sales[[#This Row],[Total Sales]])</f>
        <v>#NAME?</v>
      </c>
    </row>
    <row r="2302" spans="31:34" x14ac:dyDescent="0.25">
      <c r="AE2302" t="s">
        <v>48</v>
      </c>
      <c r="AF2302" t="s">
        <v>90</v>
      </c>
      <c r="AG2302" t="s">
        <v>91</v>
      </c>
      <c r="AH2302" s="28" t="e">
        <f ca="1">[1]!DXLOOKUP(Worksheet!AF2302,Sales[[#This Row],[State]],Sales[[#This Row],[Total Sales]])</f>
        <v>#NAME?</v>
      </c>
    </row>
    <row r="2303" spans="31:34" x14ac:dyDescent="0.25">
      <c r="AE2303" t="s">
        <v>48</v>
      </c>
      <c r="AF2303" t="s">
        <v>90</v>
      </c>
      <c r="AG2303" t="s">
        <v>91</v>
      </c>
      <c r="AH2303" s="28" t="e">
        <f ca="1">[1]!DXLOOKUP(Worksheet!AF2303,Sales[[#This Row],[State]],Sales[[#This Row],[Total Sales]])</f>
        <v>#NAME?</v>
      </c>
    </row>
    <row r="2304" spans="31:34" x14ac:dyDescent="0.25">
      <c r="AE2304" t="s">
        <v>48</v>
      </c>
      <c r="AF2304" t="s">
        <v>90</v>
      </c>
      <c r="AG2304" t="s">
        <v>91</v>
      </c>
      <c r="AH2304" s="28" t="e">
        <f ca="1">[1]!DXLOOKUP(Worksheet!AF2304,Sales[[#This Row],[State]],Sales[[#This Row],[Total Sales]])</f>
        <v>#NAME?</v>
      </c>
    </row>
    <row r="2305" spans="31:34" x14ac:dyDescent="0.25">
      <c r="AE2305" t="s">
        <v>48</v>
      </c>
      <c r="AF2305" t="s">
        <v>90</v>
      </c>
      <c r="AG2305" t="s">
        <v>91</v>
      </c>
      <c r="AH2305" s="28" t="e">
        <f ca="1">[1]!DXLOOKUP(Worksheet!AF2305,Sales[[#This Row],[State]],Sales[[#This Row],[Total Sales]])</f>
        <v>#NAME?</v>
      </c>
    </row>
    <row r="2306" spans="31:34" x14ac:dyDescent="0.25">
      <c r="AE2306" t="s">
        <v>48</v>
      </c>
      <c r="AF2306" t="s">
        <v>92</v>
      </c>
      <c r="AG2306" t="s">
        <v>93</v>
      </c>
      <c r="AH2306" s="28" t="e">
        <f ca="1">[1]!DXLOOKUP(Worksheet!AF2306,Sales[[#This Row],[State]],Sales[[#This Row],[Total Sales]])</f>
        <v>#NAME?</v>
      </c>
    </row>
    <row r="2307" spans="31:34" x14ac:dyDescent="0.25">
      <c r="AE2307" t="s">
        <v>48</v>
      </c>
      <c r="AF2307" t="s">
        <v>92</v>
      </c>
      <c r="AG2307" t="s">
        <v>93</v>
      </c>
      <c r="AH2307" s="28" t="e">
        <f ca="1">[1]!DXLOOKUP(Worksheet!AF2307,Sales[[#This Row],[State]],Sales[[#This Row],[Total Sales]])</f>
        <v>#NAME?</v>
      </c>
    </row>
    <row r="2308" spans="31:34" x14ac:dyDescent="0.25">
      <c r="AE2308" t="s">
        <v>48</v>
      </c>
      <c r="AF2308" t="s">
        <v>92</v>
      </c>
      <c r="AG2308" t="s">
        <v>93</v>
      </c>
      <c r="AH2308" s="28" t="e">
        <f ca="1">[1]!DXLOOKUP(Worksheet!AF2308,Sales[[#This Row],[State]],Sales[[#This Row],[Total Sales]])</f>
        <v>#NAME?</v>
      </c>
    </row>
    <row r="2309" spans="31:34" x14ac:dyDescent="0.25">
      <c r="AE2309" t="s">
        <v>48</v>
      </c>
      <c r="AF2309" t="s">
        <v>92</v>
      </c>
      <c r="AG2309" t="s">
        <v>93</v>
      </c>
      <c r="AH2309" s="28" t="e">
        <f ca="1">[1]!DXLOOKUP(Worksheet!AF2309,Sales[[#This Row],[State]],Sales[[#This Row],[Total Sales]])</f>
        <v>#NAME?</v>
      </c>
    </row>
    <row r="2310" spans="31:34" x14ac:dyDescent="0.25">
      <c r="AE2310" t="s">
        <v>48</v>
      </c>
      <c r="AF2310" t="s">
        <v>92</v>
      </c>
      <c r="AG2310" t="s">
        <v>93</v>
      </c>
      <c r="AH2310" s="28" t="e">
        <f ca="1">[1]!DXLOOKUP(Worksheet!AF2310,Sales[[#This Row],[State]],Sales[[#This Row],[Total Sales]])</f>
        <v>#NAME?</v>
      </c>
    </row>
    <row r="2311" spans="31:34" x14ac:dyDescent="0.25">
      <c r="AE2311" t="s">
        <v>48</v>
      </c>
      <c r="AF2311" t="s">
        <v>92</v>
      </c>
      <c r="AG2311" t="s">
        <v>93</v>
      </c>
      <c r="AH2311" s="28" t="e">
        <f ca="1">[1]!DXLOOKUP(Worksheet!AF2311,Sales[[#This Row],[State]],Sales[[#This Row],[Total Sales]])</f>
        <v>#NAME?</v>
      </c>
    </row>
    <row r="2312" spans="31:34" x14ac:dyDescent="0.25">
      <c r="AE2312" t="s">
        <v>48</v>
      </c>
      <c r="AF2312" t="s">
        <v>92</v>
      </c>
      <c r="AG2312" t="s">
        <v>93</v>
      </c>
      <c r="AH2312" s="28" t="e">
        <f ca="1">[1]!DXLOOKUP(Worksheet!AF2312,Sales[[#This Row],[State]],Sales[[#This Row],[Total Sales]])</f>
        <v>#NAME?</v>
      </c>
    </row>
    <row r="2313" spans="31:34" x14ac:dyDescent="0.25">
      <c r="AE2313" t="s">
        <v>48</v>
      </c>
      <c r="AF2313" t="s">
        <v>92</v>
      </c>
      <c r="AG2313" t="s">
        <v>93</v>
      </c>
      <c r="AH2313" s="28" t="e">
        <f ca="1">[1]!DXLOOKUP(Worksheet!AF2313,Sales[[#This Row],[State]],Sales[[#This Row],[Total Sales]])</f>
        <v>#NAME?</v>
      </c>
    </row>
    <row r="2314" spans="31:34" x14ac:dyDescent="0.25">
      <c r="AE2314" t="s">
        <v>48</v>
      </c>
      <c r="AF2314" t="s">
        <v>92</v>
      </c>
      <c r="AG2314" t="s">
        <v>93</v>
      </c>
      <c r="AH2314" s="28" t="e">
        <f ca="1">[1]!DXLOOKUP(Worksheet!AF2314,Sales[[#This Row],[State]],Sales[[#This Row],[Total Sales]])</f>
        <v>#NAME?</v>
      </c>
    </row>
    <row r="2315" spans="31:34" x14ac:dyDescent="0.25">
      <c r="AE2315" t="s">
        <v>48</v>
      </c>
      <c r="AF2315" t="s">
        <v>92</v>
      </c>
      <c r="AG2315" t="s">
        <v>93</v>
      </c>
      <c r="AH2315" s="28" t="e">
        <f ca="1">[1]!DXLOOKUP(Worksheet!AF2315,Sales[[#This Row],[State]],Sales[[#This Row],[Total Sales]])</f>
        <v>#NAME?</v>
      </c>
    </row>
    <row r="2316" spans="31:34" x14ac:dyDescent="0.25">
      <c r="AE2316" t="s">
        <v>48</v>
      </c>
      <c r="AF2316" t="s">
        <v>92</v>
      </c>
      <c r="AG2316" t="s">
        <v>93</v>
      </c>
      <c r="AH2316" s="28" t="e">
        <f ca="1">[1]!DXLOOKUP(Worksheet!AF2316,Sales[[#This Row],[State]],Sales[[#This Row],[Total Sales]])</f>
        <v>#NAME?</v>
      </c>
    </row>
    <row r="2317" spans="31:34" x14ac:dyDescent="0.25">
      <c r="AE2317" t="s">
        <v>48</v>
      </c>
      <c r="AF2317" t="s">
        <v>92</v>
      </c>
      <c r="AG2317" t="s">
        <v>93</v>
      </c>
      <c r="AH2317" s="28" t="e">
        <f ca="1">[1]!DXLOOKUP(Worksheet!AF2317,Sales[[#This Row],[State]],Sales[[#This Row],[Total Sales]])</f>
        <v>#NAME?</v>
      </c>
    </row>
    <row r="2318" spans="31:34" x14ac:dyDescent="0.25">
      <c r="AE2318" t="s">
        <v>48</v>
      </c>
      <c r="AF2318" t="s">
        <v>92</v>
      </c>
      <c r="AG2318" t="s">
        <v>93</v>
      </c>
      <c r="AH2318" s="28" t="e">
        <f ca="1">[1]!DXLOOKUP(Worksheet!AF2318,Sales[[#This Row],[State]],Sales[[#This Row],[Total Sales]])</f>
        <v>#NAME?</v>
      </c>
    </row>
    <row r="2319" spans="31:34" x14ac:dyDescent="0.25">
      <c r="AE2319" t="s">
        <v>48</v>
      </c>
      <c r="AF2319" t="s">
        <v>92</v>
      </c>
      <c r="AG2319" t="s">
        <v>93</v>
      </c>
      <c r="AH2319" s="28" t="e">
        <f ca="1">[1]!DXLOOKUP(Worksheet!AF2319,Sales[[#This Row],[State]],Sales[[#This Row],[Total Sales]])</f>
        <v>#NAME?</v>
      </c>
    </row>
    <row r="2320" spans="31:34" x14ac:dyDescent="0.25">
      <c r="AE2320" t="s">
        <v>48</v>
      </c>
      <c r="AF2320" t="s">
        <v>92</v>
      </c>
      <c r="AG2320" t="s">
        <v>93</v>
      </c>
      <c r="AH2320" s="28" t="e">
        <f ca="1">[1]!DXLOOKUP(Worksheet!AF2320,Sales[[#This Row],[State]],Sales[[#This Row],[Total Sales]])</f>
        <v>#NAME?</v>
      </c>
    </row>
    <row r="2321" spans="31:34" x14ac:dyDescent="0.25">
      <c r="AE2321" t="s">
        <v>48</v>
      </c>
      <c r="AF2321" t="s">
        <v>92</v>
      </c>
      <c r="AG2321" t="s">
        <v>93</v>
      </c>
      <c r="AH2321" s="28" t="e">
        <f ca="1">[1]!DXLOOKUP(Worksheet!AF2321,Sales[[#This Row],[State]],Sales[[#This Row],[Total Sales]])</f>
        <v>#NAME?</v>
      </c>
    </row>
    <row r="2322" spans="31:34" x14ac:dyDescent="0.25">
      <c r="AE2322" t="s">
        <v>48</v>
      </c>
      <c r="AF2322" t="s">
        <v>92</v>
      </c>
      <c r="AG2322" t="s">
        <v>93</v>
      </c>
      <c r="AH2322" s="28" t="e">
        <f ca="1">[1]!DXLOOKUP(Worksheet!AF2322,Sales[[#This Row],[State]],Sales[[#This Row],[Total Sales]])</f>
        <v>#NAME?</v>
      </c>
    </row>
    <row r="2323" spans="31:34" x14ac:dyDescent="0.25">
      <c r="AE2323" t="s">
        <v>48</v>
      </c>
      <c r="AF2323" t="s">
        <v>92</v>
      </c>
      <c r="AG2323" t="s">
        <v>93</v>
      </c>
      <c r="AH2323" s="28" t="e">
        <f ca="1">[1]!DXLOOKUP(Worksheet!AF2323,Sales[[#This Row],[State]],Sales[[#This Row],[Total Sales]])</f>
        <v>#NAME?</v>
      </c>
    </row>
    <row r="2324" spans="31:34" x14ac:dyDescent="0.25">
      <c r="AE2324" t="s">
        <v>48</v>
      </c>
      <c r="AF2324" t="s">
        <v>92</v>
      </c>
      <c r="AG2324" t="s">
        <v>93</v>
      </c>
      <c r="AH2324" s="28" t="e">
        <f ca="1">[1]!DXLOOKUP(Worksheet!AF2324,Sales[[#This Row],[State]],Sales[[#This Row],[Total Sales]])</f>
        <v>#NAME?</v>
      </c>
    </row>
    <row r="2325" spans="31:34" x14ac:dyDescent="0.25">
      <c r="AE2325" t="s">
        <v>48</v>
      </c>
      <c r="AF2325" t="s">
        <v>92</v>
      </c>
      <c r="AG2325" t="s">
        <v>93</v>
      </c>
      <c r="AH2325" s="28" t="e">
        <f ca="1">[1]!DXLOOKUP(Worksheet!AF2325,Sales[[#This Row],[State]],Sales[[#This Row],[Total Sales]])</f>
        <v>#NAME?</v>
      </c>
    </row>
    <row r="2326" spans="31:34" x14ac:dyDescent="0.25">
      <c r="AE2326" t="s">
        <v>48</v>
      </c>
      <c r="AF2326" t="s">
        <v>92</v>
      </c>
      <c r="AG2326" t="s">
        <v>93</v>
      </c>
      <c r="AH2326" s="28" t="e">
        <f ca="1">[1]!DXLOOKUP(Worksheet!AF2326,Sales[[#This Row],[State]],Sales[[#This Row],[Total Sales]])</f>
        <v>#NAME?</v>
      </c>
    </row>
    <row r="2327" spans="31:34" x14ac:dyDescent="0.25">
      <c r="AE2327" t="s">
        <v>48</v>
      </c>
      <c r="AF2327" t="s">
        <v>92</v>
      </c>
      <c r="AG2327" t="s">
        <v>93</v>
      </c>
      <c r="AH2327" s="28" t="e">
        <f ca="1">[1]!DXLOOKUP(Worksheet!AF2327,Sales[[#This Row],[State]],Sales[[#This Row],[Total Sales]])</f>
        <v>#NAME?</v>
      </c>
    </row>
    <row r="2328" spans="31:34" x14ac:dyDescent="0.25">
      <c r="AE2328" t="s">
        <v>48</v>
      </c>
      <c r="AF2328" t="s">
        <v>92</v>
      </c>
      <c r="AG2328" t="s">
        <v>93</v>
      </c>
      <c r="AH2328" s="28" t="e">
        <f ca="1">[1]!DXLOOKUP(Worksheet!AF2328,Sales[[#This Row],[State]],Sales[[#This Row],[Total Sales]])</f>
        <v>#NAME?</v>
      </c>
    </row>
    <row r="2329" spans="31:34" x14ac:dyDescent="0.25">
      <c r="AE2329" t="s">
        <v>48</v>
      </c>
      <c r="AF2329" t="s">
        <v>92</v>
      </c>
      <c r="AG2329" t="s">
        <v>93</v>
      </c>
      <c r="AH2329" s="28" t="e">
        <f ca="1">[1]!DXLOOKUP(Worksheet!AF2329,Sales[[#This Row],[State]],Sales[[#This Row],[Total Sales]])</f>
        <v>#NAME?</v>
      </c>
    </row>
    <row r="2330" spans="31:34" x14ac:dyDescent="0.25">
      <c r="AE2330" t="s">
        <v>48</v>
      </c>
      <c r="AF2330" t="s">
        <v>92</v>
      </c>
      <c r="AG2330" t="s">
        <v>93</v>
      </c>
      <c r="AH2330" s="28" t="e">
        <f ca="1">[1]!DXLOOKUP(Worksheet!AF2330,Sales[[#This Row],[State]],Sales[[#This Row],[Total Sales]])</f>
        <v>#NAME?</v>
      </c>
    </row>
    <row r="2331" spans="31:34" x14ac:dyDescent="0.25">
      <c r="AE2331" t="s">
        <v>48</v>
      </c>
      <c r="AF2331" t="s">
        <v>92</v>
      </c>
      <c r="AG2331" t="s">
        <v>93</v>
      </c>
      <c r="AH2331" s="28" t="e">
        <f ca="1">[1]!DXLOOKUP(Worksheet!AF2331,Sales[[#This Row],[State]],Sales[[#This Row],[Total Sales]])</f>
        <v>#NAME?</v>
      </c>
    </row>
    <row r="2332" spans="31:34" x14ac:dyDescent="0.25">
      <c r="AE2332" t="s">
        <v>48</v>
      </c>
      <c r="AF2332" t="s">
        <v>92</v>
      </c>
      <c r="AG2332" t="s">
        <v>93</v>
      </c>
      <c r="AH2332" s="28" t="e">
        <f ca="1">[1]!DXLOOKUP(Worksheet!AF2332,Sales[[#This Row],[State]],Sales[[#This Row],[Total Sales]])</f>
        <v>#NAME?</v>
      </c>
    </row>
    <row r="2333" spans="31:34" x14ac:dyDescent="0.25">
      <c r="AE2333" t="s">
        <v>48</v>
      </c>
      <c r="AF2333" t="s">
        <v>92</v>
      </c>
      <c r="AG2333" t="s">
        <v>93</v>
      </c>
      <c r="AH2333" s="28" t="e">
        <f ca="1">[1]!DXLOOKUP(Worksheet!AF2333,Sales[[#This Row],[State]],Sales[[#This Row],[Total Sales]])</f>
        <v>#NAME?</v>
      </c>
    </row>
    <row r="2334" spans="31:34" x14ac:dyDescent="0.25">
      <c r="AE2334" t="s">
        <v>48</v>
      </c>
      <c r="AF2334" t="s">
        <v>92</v>
      </c>
      <c r="AG2334" t="s">
        <v>93</v>
      </c>
      <c r="AH2334" s="28" t="e">
        <f ca="1">[1]!DXLOOKUP(Worksheet!AF2334,Sales[[#This Row],[State]],Sales[[#This Row],[Total Sales]])</f>
        <v>#NAME?</v>
      </c>
    </row>
    <row r="2335" spans="31:34" x14ac:dyDescent="0.25">
      <c r="AE2335" t="s">
        <v>48</v>
      </c>
      <c r="AF2335" t="s">
        <v>92</v>
      </c>
      <c r="AG2335" t="s">
        <v>93</v>
      </c>
      <c r="AH2335" s="28" t="e">
        <f ca="1">[1]!DXLOOKUP(Worksheet!AF2335,Sales[[#This Row],[State]],Sales[[#This Row],[Total Sales]])</f>
        <v>#NAME?</v>
      </c>
    </row>
    <row r="2336" spans="31:34" x14ac:dyDescent="0.25">
      <c r="AE2336" t="s">
        <v>48</v>
      </c>
      <c r="AF2336" t="s">
        <v>92</v>
      </c>
      <c r="AG2336" t="s">
        <v>93</v>
      </c>
      <c r="AH2336" s="28" t="e">
        <f ca="1">[1]!DXLOOKUP(Worksheet!AF2336,Sales[[#This Row],[State]],Sales[[#This Row],[Total Sales]])</f>
        <v>#NAME?</v>
      </c>
    </row>
    <row r="2337" spans="31:34" x14ac:dyDescent="0.25">
      <c r="AE2337" t="s">
        <v>48</v>
      </c>
      <c r="AF2337" t="s">
        <v>92</v>
      </c>
      <c r="AG2337" t="s">
        <v>93</v>
      </c>
      <c r="AH2337" s="28" t="e">
        <f ca="1">[1]!DXLOOKUP(Worksheet!AF2337,Sales[[#This Row],[State]],Sales[[#This Row],[Total Sales]])</f>
        <v>#NAME?</v>
      </c>
    </row>
    <row r="2338" spans="31:34" x14ac:dyDescent="0.25">
      <c r="AE2338" t="s">
        <v>48</v>
      </c>
      <c r="AF2338" t="s">
        <v>92</v>
      </c>
      <c r="AG2338" t="s">
        <v>93</v>
      </c>
      <c r="AH2338" s="28" t="e">
        <f ca="1">[1]!DXLOOKUP(Worksheet!AF2338,Sales[[#This Row],[State]],Sales[[#This Row],[Total Sales]])</f>
        <v>#NAME?</v>
      </c>
    </row>
    <row r="2339" spans="31:34" x14ac:dyDescent="0.25">
      <c r="AE2339" t="s">
        <v>48</v>
      </c>
      <c r="AF2339" t="s">
        <v>92</v>
      </c>
      <c r="AG2339" t="s">
        <v>93</v>
      </c>
      <c r="AH2339" s="28" t="e">
        <f ca="1">[1]!DXLOOKUP(Worksheet!AF2339,Sales[[#This Row],[State]],Sales[[#This Row],[Total Sales]])</f>
        <v>#NAME?</v>
      </c>
    </row>
    <row r="2340" spans="31:34" x14ac:dyDescent="0.25">
      <c r="AE2340" t="s">
        <v>48</v>
      </c>
      <c r="AF2340" t="s">
        <v>92</v>
      </c>
      <c r="AG2340" t="s">
        <v>93</v>
      </c>
      <c r="AH2340" s="28" t="e">
        <f ca="1">[1]!DXLOOKUP(Worksheet!AF2340,Sales[[#This Row],[State]],Sales[[#This Row],[Total Sales]])</f>
        <v>#NAME?</v>
      </c>
    </row>
    <row r="2341" spans="31:34" x14ac:dyDescent="0.25">
      <c r="AE2341" t="s">
        <v>48</v>
      </c>
      <c r="AF2341" t="s">
        <v>92</v>
      </c>
      <c r="AG2341" t="s">
        <v>93</v>
      </c>
      <c r="AH2341" s="28" t="e">
        <f ca="1">[1]!DXLOOKUP(Worksheet!AF2341,Sales[[#This Row],[State]],Sales[[#This Row],[Total Sales]])</f>
        <v>#NAME?</v>
      </c>
    </row>
    <row r="2342" spans="31:34" x14ac:dyDescent="0.25">
      <c r="AE2342" t="s">
        <v>48</v>
      </c>
      <c r="AF2342" t="s">
        <v>92</v>
      </c>
      <c r="AG2342" t="s">
        <v>93</v>
      </c>
      <c r="AH2342" s="28" t="e">
        <f ca="1">[1]!DXLOOKUP(Worksheet!AF2342,Sales[[#This Row],[State]],Sales[[#This Row],[Total Sales]])</f>
        <v>#NAME?</v>
      </c>
    </row>
    <row r="2343" spans="31:34" x14ac:dyDescent="0.25">
      <c r="AE2343" t="s">
        <v>48</v>
      </c>
      <c r="AF2343" t="s">
        <v>92</v>
      </c>
      <c r="AG2343" t="s">
        <v>93</v>
      </c>
      <c r="AH2343" s="28" t="e">
        <f ca="1">[1]!DXLOOKUP(Worksheet!AF2343,Sales[[#This Row],[State]],Sales[[#This Row],[Total Sales]])</f>
        <v>#NAME?</v>
      </c>
    </row>
    <row r="2344" spans="31:34" x14ac:dyDescent="0.25">
      <c r="AE2344" t="s">
        <v>48</v>
      </c>
      <c r="AF2344" t="s">
        <v>92</v>
      </c>
      <c r="AG2344" t="s">
        <v>93</v>
      </c>
      <c r="AH2344" s="28" t="e">
        <f ca="1">[1]!DXLOOKUP(Worksheet!AF2344,Sales[[#This Row],[State]],Sales[[#This Row],[Total Sales]])</f>
        <v>#NAME?</v>
      </c>
    </row>
    <row r="2345" spans="31:34" x14ac:dyDescent="0.25">
      <c r="AE2345" t="s">
        <v>48</v>
      </c>
      <c r="AF2345" t="s">
        <v>92</v>
      </c>
      <c r="AG2345" t="s">
        <v>93</v>
      </c>
      <c r="AH2345" s="28" t="e">
        <f ca="1">[1]!DXLOOKUP(Worksheet!AF2345,Sales[[#This Row],[State]],Sales[[#This Row],[Total Sales]])</f>
        <v>#NAME?</v>
      </c>
    </row>
    <row r="2346" spans="31:34" x14ac:dyDescent="0.25">
      <c r="AE2346" t="s">
        <v>48</v>
      </c>
      <c r="AF2346" t="s">
        <v>92</v>
      </c>
      <c r="AG2346" t="s">
        <v>93</v>
      </c>
      <c r="AH2346" s="28" t="e">
        <f ca="1">[1]!DXLOOKUP(Worksheet!AF2346,Sales[[#This Row],[State]],Sales[[#This Row],[Total Sales]])</f>
        <v>#NAME?</v>
      </c>
    </row>
    <row r="2347" spans="31:34" x14ac:dyDescent="0.25">
      <c r="AE2347" t="s">
        <v>48</v>
      </c>
      <c r="AF2347" t="s">
        <v>92</v>
      </c>
      <c r="AG2347" t="s">
        <v>93</v>
      </c>
      <c r="AH2347" s="28" t="e">
        <f ca="1">[1]!DXLOOKUP(Worksheet!AF2347,Sales[[#This Row],[State]],Sales[[#This Row],[Total Sales]])</f>
        <v>#NAME?</v>
      </c>
    </row>
    <row r="2348" spans="31:34" x14ac:dyDescent="0.25">
      <c r="AE2348" t="s">
        <v>48</v>
      </c>
      <c r="AF2348" t="s">
        <v>92</v>
      </c>
      <c r="AG2348" t="s">
        <v>93</v>
      </c>
      <c r="AH2348" s="28" t="e">
        <f ca="1">[1]!DXLOOKUP(Worksheet!AF2348,Sales[[#This Row],[State]],Sales[[#This Row],[Total Sales]])</f>
        <v>#NAME?</v>
      </c>
    </row>
    <row r="2349" spans="31:34" x14ac:dyDescent="0.25">
      <c r="AE2349" t="s">
        <v>48</v>
      </c>
      <c r="AF2349" t="s">
        <v>92</v>
      </c>
      <c r="AG2349" t="s">
        <v>93</v>
      </c>
      <c r="AH2349" s="28" t="e">
        <f ca="1">[1]!DXLOOKUP(Worksheet!AF2349,Sales[[#This Row],[State]],Sales[[#This Row],[Total Sales]])</f>
        <v>#NAME?</v>
      </c>
    </row>
    <row r="2350" spans="31:34" x14ac:dyDescent="0.25">
      <c r="AE2350" t="s">
        <v>48</v>
      </c>
      <c r="AF2350" t="s">
        <v>92</v>
      </c>
      <c r="AG2350" t="s">
        <v>93</v>
      </c>
      <c r="AH2350" s="28" t="e">
        <f ca="1">[1]!DXLOOKUP(Worksheet!AF2350,Sales[[#This Row],[State]],Sales[[#This Row],[Total Sales]])</f>
        <v>#NAME?</v>
      </c>
    </row>
    <row r="2351" spans="31:34" x14ac:dyDescent="0.25">
      <c r="AE2351" t="s">
        <v>48</v>
      </c>
      <c r="AF2351" t="s">
        <v>92</v>
      </c>
      <c r="AG2351" t="s">
        <v>93</v>
      </c>
      <c r="AH2351" s="28" t="e">
        <f ca="1">[1]!DXLOOKUP(Worksheet!AF2351,Sales[[#This Row],[State]],Sales[[#This Row],[Total Sales]])</f>
        <v>#NAME?</v>
      </c>
    </row>
    <row r="2352" spans="31:34" x14ac:dyDescent="0.25">
      <c r="AE2352" t="s">
        <v>48</v>
      </c>
      <c r="AF2352" t="s">
        <v>92</v>
      </c>
      <c r="AG2352" t="s">
        <v>93</v>
      </c>
      <c r="AH2352" s="28" t="e">
        <f ca="1">[1]!DXLOOKUP(Worksheet!AF2352,Sales[[#This Row],[State]],Sales[[#This Row],[Total Sales]])</f>
        <v>#NAME?</v>
      </c>
    </row>
    <row r="2353" spans="31:34" x14ac:dyDescent="0.25">
      <c r="AE2353" t="s">
        <v>48</v>
      </c>
      <c r="AF2353" t="s">
        <v>92</v>
      </c>
      <c r="AG2353" t="s">
        <v>93</v>
      </c>
      <c r="AH2353" s="28" t="e">
        <f ca="1">[1]!DXLOOKUP(Worksheet!AF2353,Sales[[#This Row],[State]],Sales[[#This Row],[Total Sales]])</f>
        <v>#NAME?</v>
      </c>
    </row>
    <row r="2354" spans="31:34" x14ac:dyDescent="0.25">
      <c r="AE2354" t="s">
        <v>48</v>
      </c>
      <c r="AF2354" t="s">
        <v>92</v>
      </c>
      <c r="AG2354" t="s">
        <v>93</v>
      </c>
      <c r="AH2354" s="28" t="e">
        <f ca="1">[1]!DXLOOKUP(Worksheet!AF2354,Sales[[#This Row],[State]],Sales[[#This Row],[Total Sales]])</f>
        <v>#NAME?</v>
      </c>
    </row>
    <row r="2355" spans="31:34" x14ac:dyDescent="0.25">
      <c r="AE2355" t="s">
        <v>48</v>
      </c>
      <c r="AF2355" t="s">
        <v>92</v>
      </c>
      <c r="AG2355" t="s">
        <v>93</v>
      </c>
      <c r="AH2355" s="28" t="e">
        <f ca="1">[1]!DXLOOKUP(Worksheet!AF2355,Sales[[#This Row],[State]],Sales[[#This Row],[Total Sales]])</f>
        <v>#NAME?</v>
      </c>
    </row>
    <row r="2356" spans="31:34" x14ac:dyDescent="0.25">
      <c r="AE2356" t="s">
        <v>48</v>
      </c>
      <c r="AF2356" t="s">
        <v>92</v>
      </c>
      <c r="AG2356" t="s">
        <v>93</v>
      </c>
      <c r="AH2356" s="28" t="e">
        <f ca="1">[1]!DXLOOKUP(Worksheet!AF2356,Sales[[#This Row],[State]],Sales[[#This Row],[Total Sales]])</f>
        <v>#NAME?</v>
      </c>
    </row>
    <row r="2357" spans="31:34" x14ac:dyDescent="0.25">
      <c r="AE2357" t="s">
        <v>48</v>
      </c>
      <c r="AF2357" t="s">
        <v>92</v>
      </c>
      <c r="AG2357" t="s">
        <v>93</v>
      </c>
      <c r="AH2357" s="28" t="e">
        <f ca="1">[1]!DXLOOKUP(Worksheet!AF2357,Sales[[#This Row],[State]],Sales[[#This Row],[Total Sales]])</f>
        <v>#NAME?</v>
      </c>
    </row>
    <row r="2358" spans="31:34" x14ac:dyDescent="0.25">
      <c r="AE2358" t="s">
        <v>48</v>
      </c>
      <c r="AF2358" t="s">
        <v>92</v>
      </c>
      <c r="AG2358" t="s">
        <v>93</v>
      </c>
      <c r="AH2358" s="28" t="e">
        <f ca="1">[1]!DXLOOKUP(Worksheet!AF2358,Sales[[#This Row],[State]],Sales[[#This Row],[Total Sales]])</f>
        <v>#NAME?</v>
      </c>
    </row>
    <row r="2359" spans="31:34" x14ac:dyDescent="0.25">
      <c r="AE2359" t="s">
        <v>48</v>
      </c>
      <c r="AF2359" t="s">
        <v>92</v>
      </c>
      <c r="AG2359" t="s">
        <v>93</v>
      </c>
      <c r="AH2359" s="28" t="e">
        <f ca="1">[1]!DXLOOKUP(Worksheet!AF2359,Sales[[#This Row],[State]],Sales[[#This Row],[Total Sales]])</f>
        <v>#NAME?</v>
      </c>
    </row>
    <row r="2360" spans="31:34" x14ac:dyDescent="0.25">
      <c r="AE2360" t="s">
        <v>48</v>
      </c>
      <c r="AF2360" t="s">
        <v>92</v>
      </c>
      <c r="AG2360" t="s">
        <v>93</v>
      </c>
      <c r="AH2360" s="28" t="e">
        <f ca="1">[1]!DXLOOKUP(Worksheet!AF2360,Sales[[#This Row],[State]],Sales[[#This Row],[Total Sales]])</f>
        <v>#NAME?</v>
      </c>
    </row>
    <row r="2361" spans="31:34" x14ac:dyDescent="0.25">
      <c r="AE2361" t="s">
        <v>48</v>
      </c>
      <c r="AF2361" t="s">
        <v>92</v>
      </c>
      <c r="AG2361" t="s">
        <v>93</v>
      </c>
      <c r="AH2361" s="28" t="e">
        <f ca="1">[1]!DXLOOKUP(Worksheet!AF2361,Sales[[#This Row],[State]],Sales[[#This Row],[Total Sales]])</f>
        <v>#NAME?</v>
      </c>
    </row>
    <row r="2362" spans="31:34" x14ac:dyDescent="0.25">
      <c r="AE2362" t="s">
        <v>48</v>
      </c>
      <c r="AF2362" t="s">
        <v>92</v>
      </c>
      <c r="AG2362" t="s">
        <v>93</v>
      </c>
      <c r="AH2362" s="28" t="e">
        <f ca="1">[1]!DXLOOKUP(Worksheet!AF2362,Sales[[#This Row],[State]],Sales[[#This Row],[Total Sales]])</f>
        <v>#NAME?</v>
      </c>
    </row>
    <row r="2363" spans="31:34" x14ac:dyDescent="0.25">
      <c r="AE2363" t="s">
        <v>48</v>
      </c>
      <c r="AF2363" t="s">
        <v>92</v>
      </c>
      <c r="AG2363" t="s">
        <v>93</v>
      </c>
      <c r="AH2363" s="28" t="e">
        <f ca="1">[1]!DXLOOKUP(Worksheet!AF2363,Sales[[#This Row],[State]],Sales[[#This Row],[Total Sales]])</f>
        <v>#NAME?</v>
      </c>
    </row>
    <row r="2364" spans="31:34" x14ac:dyDescent="0.25">
      <c r="AE2364" t="s">
        <v>48</v>
      </c>
      <c r="AF2364" t="s">
        <v>92</v>
      </c>
      <c r="AG2364" t="s">
        <v>93</v>
      </c>
      <c r="AH2364" s="28" t="e">
        <f ca="1">[1]!DXLOOKUP(Worksheet!AF2364,Sales[[#This Row],[State]],Sales[[#This Row],[Total Sales]])</f>
        <v>#NAME?</v>
      </c>
    </row>
    <row r="2365" spans="31:34" x14ac:dyDescent="0.25">
      <c r="AE2365" t="s">
        <v>48</v>
      </c>
      <c r="AF2365" t="s">
        <v>92</v>
      </c>
      <c r="AG2365" t="s">
        <v>93</v>
      </c>
      <c r="AH2365" s="28" t="e">
        <f ca="1">[1]!DXLOOKUP(Worksheet!AF2365,Sales[[#This Row],[State]],Sales[[#This Row],[Total Sales]])</f>
        <v>#NAME?</v>
      </c>
    </row>
    <row r="2366" spans="31:34" x14ac:dyDescent="0.25">
      <c r="AE2366" t="s">
        <v>48</v>
      </c>
      <c r="AF2366" t="s">
        <v>92</v>
      </c>
      <c r="AG2366" t="s">
        <v>93</v>
      </c>
      <c r="AH2366" s="28" t="e">
        <f ca="1">[1]!DXLOOKUP(Worksheet!AF2366,Sales[[#This Row],[State]],Sales[[#This Row],[Total Sales]])</f>
        <v>#NAME?</v>
      </c>
    </row>
    <row r="2367" spans="31:34" x14ac:dyDescent="0.25">
      <c r="AE2367" t="s">
        <v>48</v>
      </c>
      <c r="AF2367" t="s">
        <v>92</v>
      </c>
      <c r="AG2367" t="s">
        <v>93</v>
      </c>
      <c r="AH2367" s="28" t="e">
        <f ca="1">[1]!DXLOOKUP(Worksheet!AF2367,Sales[[#This Row],[State]],Sales[[#This Row],[Total Sales]])</f>
        <v>#NAME?</v>
      </c>
    </row>
    <row r="2368" spans="31:34" x14ac:dyDescent="0.25">
      <c r="AE2368" t="s">
        <v>48</v>
      </c>
      <c r="AF2368" t="s">
        <v>92</v>
      </c>
      <c r="AG2368" t="s">
        <v>93</v>
      </c>
      <c r="AH2368" s="28" t="e">
        <f ca="1">[1]!DXLOOKUP(Worksheet!AF2368,Sales[[#This Row],[State]],Sales[[#This Row],[Total Sales]])</f>
        <v>#NAME?</v>
      </c>
    </row>
    <row r="2369" spans="31:34" x14ac:dyDescent="0.25">
      <c r="AE2369" t="s">
        <v>48</v>
      </c>
      <c r="AF2369" t="s">
        <v>92</v>
      </c>
      <c r="AG2369" t="s">
        <v>93</v>
      </c>
      <c r="AH2369" s="28" t="e">
        <f ca="1">[1]!DXLOOKUP(Worksheet!AF2369,Sales[[#This Row],[State]],Sales[[#This Row],[Total Sales]])</f>
        <v>#NAME?</v>
      </c>
    </row>
    <row r="2370" spans="31:34" x14ac:dyDescent="0.25">
      <c r="AE2370" t="s">
        <v>48</v>
      </c>
      <c r="AF2370" t="s">
        <v>92</v>
      </c>
      <c r="AG2370" t="s">
        <v>93</v>
      </c>
      <c r="AH2370" s="28" t="e">
        <f ca="1">[1]!DXLOOKUP(Worksheet!AF2370,Sales[[#This Row],[State]],Sales[[#This Row],[Total Sales]])</f>
        <v>#NAME?</v>
      </c>
    </row>
    <row r="2371" spans="31:34" x14ac:dyDescent="0.25">
      <c r="AE2371" t="s">
        <v>48</v>
      </c>
      <c r="AF2371" t="s">
        <v>92</v>
      </c>
      <c r="AG2371" t="s">
        <v>93</v>
      </c>
      <c r="AH2371" s="28" t="e">
        <f ca="1">[1]!DXLOOKUP(Worksheet!AF2371,Sales[[#This Row],[State]],Sales[[#This Row],[Total Sales]])</f>
        <v>#NAME?</v>
      </c>
    </row>
    <row r="2372" spans="31:34" x14ac:dyDescent="0.25">
      <c r="AE2372" t="s">
        <v>48</v>
      </c>
      <c r="AF2372" t="s">
        <v>92</v>
      </c>
      <c r="AG2372" t="s">
        <v>93</v>
      </c>
      <c r="AH2372" s="28" t="e">
        <f ca="1">[1]!DXLOOKUP(Worksheet!AF2372,Sales[[#This Row],[State]],Sales[[#This Row],[Total Sales]])</f>
        <v>#NAME?</v>
      </c>
    </row>
    <row r="2373" spans="31:34" x14ac:dyDescent="0.25">
      <c r="AE2373" t="s">
        <v>48</v>
      </c>
      <c r="AF2373" t="s">
        <v>92</v>
      </c>
      <c r="AG2373" t="s">
        <v>93</v>
      </c>
      <c r="AH2373" s="28" t="e">
        <f ca="1">[1]!DXLOOKUP(Worksheet!AF2373,Sales[[#This Row],[State]],Sales[[#This Row],[Total Sales]])</f>
        <v>#NAME?</v>
      </c>
    </row>
    <row r="2374" spans="31:34" x14ac:dyDescent="0.25">
      <c r="AE2374" t="s">
        <v>48</v>
      </c>
      <c r="AF2374" t="s">
        <v>92</v>
      </c>
      <c r="AG2374" t="s">
        <v>93</v>
      </c>
      <c r="AH2374" s="28" t="e">
        <f ca="1">[1]!DXLOOKUP(Worksheet!AF2374,Sales[[#This Row],[State]],Sales[[#This Row],[Total Sales]])</f>
        <v>#NAME?</v>
      </c>
    </row>
    <row r="2375" spans="31:34" x14ac:dyDescent="0.25">
      <c r="AE2375" t="s">
        <v>48</v>
      </c>
      <c r="AF2375" t="s">
        <v>92</v>
      </c>
      <c r="AG2375" t="s">
        <v>93</v>
      </c>
      <c r="AH2375" s="28" t="e">
        <f ca="1">[1]!DXLOOKUP(Worksheet!AF2375,Sales[[#This Row],[State]],Sales[[#This Row],[Total Sales]])</f>
        <v>#NAME?</v>
      </c>
    </row>
    <row r="2376" spans="31:34" x14ac:dyDescent="0.25">
      <c r="AE2376" t="s">
        <v>48</v>
      </c>
      <c r="AF2376" t="s">
        <v>92</v>
      </c>
      <c r="AG2376" t="s">
        <v>93</v>
      </c>
      <c r="AH2376" s="28" t="e">
        <f ca="1">[1]!DXLOOKUP(Worksheet!AF2376,Sales[[#This Row],[State]],Sales[[#This Row],[Total Sales]])</f>
        <v>#NAME?</v>
      </c>
    </row>
    <row r="2377" spans="31:34" x14ac:dyDescent="0.25">
      <c r="AE2377" t="s">
        <v>48</v>
      </c>
      <c r="AF2377" t="s">
        <v>92</v>
      </c>
      <c r="AG2377" t="s">
        <v>93</v>
      </c>
      <c r="AH2377" s="28" t="e">
        <f ca="1">[1]!DXLOOKUP(Worksheet!AF2377,Sales[[#This Row],[State]],Sales[[#This Row],[Total Sales]])</f>
        <v>#NAME?</v>
      </c>
    </row>
    <row r="2378" spans="31:34" x14ac:dyDescent="0.25">
      <c r="AE2378" t="s">
        <v>48</v>
      </c>
      <c r="AF2378" t="s">
        <v>94</v>
      </c>
      <c r="AG2378" t="s">
        <v>95</v>
      </c>
      <c r="AH2378" s="28" t="e">
        <f ca="1">[1]!DXLOOKUP(Worksheet!AF2378,Sales[[#This Row],[State]],Sales[[#This Row],[Total Sales]])</f>
        <v>#NAME?</v>
      </c>
    </row>
    <row r="2379" spans="31:34" x14ac:dyDescent="0.25">
      <c r="AE2379" t="s">
        <v>48</v>
      </c>
      <c r="AF2379" t="s">
        <v>94</v>
      </c>
      <c r="AG2379" t="s">
        <v>95</v>
      </c>
      <c r="AH2379" s="28" t="e">
        <f ca="1">[1]!DXLOOKUP(Worksheet!AF2379,Sales[[#This Row],[State]],Sales[[#This Row],[Total Sales]])</f>
        <v>#NAME?</v>
      </c>
    </row>
    <row r="2380" spans="31:34" x14ac:dyDescent="0.25">
      <c r="AE2380" t="s">
        <v>48</v>
      </c>
      <c r="AF2380" t="s">
        <v>94</v>
      </c>
      <c r="AG2380" t="s">
        <v>95</v>
      </c>
      <c r="AH2380" s="28" t="e">
        <f ca="1">[1]!DXLOOKUP(Worksheet!AF2380,Sales[[#This Row],[State]],Sales[[#This Row],[Total Sales]])</f>
        <v>#NAME?</v>
      </c>
    </row>
    <row r="2381" spans="31:34" x14ac:dyDescent="0.25">
      <c r="AE2381" t="s">
        <v>48</v>
      </c>
      <c r="AF2381" t="s">
        <v>94</v>
      </c>
      <c r="AG2381" t="s">
        <v>95</v>
      </c>
      <c r="AH2381" s="28" t="e">
        <f ca="1">[1]!DXLOOKUP(Worksheet!AF2381,Sales[[#This Row],[State]],Sales[[#This Row],[Total Sales]])</f>
        <v>#NAME?</v>
      </c>
    </row>
    <row r="2382" spans="31:34" x14ac:dyDescent="0.25">
      <c r="AE2382" t="s">
        <v>48</v>
      </c>
      <c r="AF2382" t="s">
        <v>94</v>
      </c>
      <c r="AG2382" t="s">
        <v>95</v>
      </c>
      <c r="AH2382" s="28" t="e">
        <f ca="1">[1]!DXLOOKUP(Worksheet!AF2382,Sales[[#This Row],[State]],Sales[[#This Row],[Total Sales]])</f>
        <v>#NAME?</v>
      </c>
    </row>
    <row r="2383" spans="31:34" x14ac:dyDescent="0.25">
      <c r="AE2383" t="s">
        <v>48</v>
      </c>
      <c r="AF2383" t="s">
        <v>94</v>
      </c>
      <c r="AG2383" t="s">
        <v>95</v>
      </c>
      <c r="AH2383" s="28" t="e">
        <f ca="1">[1]!DXLOOKUP(Worksheet!AF2383,Sales[[#This Row],[State]],Sales[[#This Row],[Total Sales]])</f>
        <v>#NAME?</v>
      </c>
    </row>
    <row r="2384" spans="31:34" x14ac:dyDescent="0.25">
      <c r="AE2384" t="s">
        <v>48</v>
      </c>
      <c r="AF2384" t="s">
        <v>94</v>
      </c>
      <c r="AG2384" t="s">
        <v>95</v>
      </c>
      <c r="AH2384" s="28" t="e">
        <f ca="1">[1]!DXLOOKUP(Worksheet!AF2384,Sales[[#This Row],[State]],Sales[[#This Row],[Total Sales]])</f>
        <v>#NAME?</v>
      </c>
    </row>
    <row r="2385" spans="31:34" x14ac:dyDescent="0.25">
      <c r="AE2385" t="s">
        <v>48</v>
      </c>
      <c r="AF2385" t="s">
        <v>94</v>
      </c>
      <c r="AG2385" t="s">
        <v>95</v>
      </c>
      <c r="AH2385" s="28" t="e">
        <f ca="1">[1]!DXLOOKUP(Worksheet!AF2385,Sales[[#This Row],[State]],Sales[[#This Row],[Total Sales]])</f>
        <v>#NAME?</v>
      </c>
    </row>
    <row r="2386" spans="31:34" x14ac:dyDescent="0.25">
      <c r="AE2386" t="s">
        <v>48</v>
      </c>
      <c r="AF2386" t="s">
        <v>94</v>
      </c>
      <c r="AG2386" t="s">
        <v>95</v>
      </c>
      <c r="AH2386" s="28" t="e">
        <f ca="1">[1]!DXLOOKUP(Worksheet!AF2386,Sales[[#This Row],[State]],Sales[[#This Row],[Total Sales]])</f>
        <v>#NAME?</v>
      </c>
    </row>
    <row r="2387" spans="31:34" x14ac:dyDescent="0.25">
      <c r="AE2387" t="s">
        <v>48</v>
      </c>
      <c r="AF2387" t="s">
        <v>94</v>
      </c>
      <c r="AG2387" t="s">
        <v>95</v>
      </c>
      <c r="AH2387" s="28" t="e">
        <f ca="1">[1]!DXLOOKUP(Worksheet!AF2387,Sales[[#This Row],[State]],Sales[[#This Row],[Total Sales]])</f>
        <v>#NAME?</v>
      </c>
    </row>
    <row r="2388" spans="31:34" x14ac:dyDescent="0.25">
      <c r="AE2388" t="s">
        <v>48</v>
      </c>
      <c r="AF2388" t="s">
        <v>94</v>
      </c>
      <c r="AG2388" t="s">
        <v>95</v>
      </c>
      <c r="AH2388" s="28" t="e">
        <f ca="1">[1]!DXLOOKUP(Worksheet!AF2388,Sales[[#This Row],[State]],Sales[[#This Row],[Total Sales]])</f>
        <v>#NAME?</v>
      </c>
    </row>
    <row r="2389" spans="31:34" x14ac:dyDescent="0.25">
      <c r="AE2389" t="s">
        <v>48</v>
      </c>
      <c r="AF2389" t="s">
        <v>94</v>
      </c>
      <c r="AG2389" t="s">
        <v>95</v>
      </c>
      <c r="AH2389" s="28" t="e">
        <f ca="1">[1]!DXLOOKUP(Worksheet!AF2389,Sales[[#This Row],[State]],Sales[[#This Row],[Total Sales]])</f>
        <v>#NAME?</v>
      </c>
    </row>
    <row r="2390" spans="31:34" x14ac:dyDescent="0.25">
      <c r="AE2390" t="s">
        <v>48</v>
      </c>
      <c r="AF2390" t="s">
        <v>94</v>
      </c>
      <c r="AG2390" t="s">
        <v>95</v>
      </c>
      <c r="AH2390" s="28" t="e">
        <f ca="1">[1]!DXLOOKUP(Worksheet!AF2390,Sales[[#This Row],[State]],Sales[[#This Row],[Total Sales]])</f>
        <v>#NAME?</v>
      </c>
    </row>
    <row r="2391" spans="31:34" x14ac:dyDescent="0.25">
      <c r="AE2391" t="s">
        <v>48</v>
      </c>
      <c r="AF2391" t="s">
        <v>94</v>
      </c>
      <c r="AG2391" t="s">
        <v>95</v>
      </c>
      <c r="AH2391" s="28" t="e">
        <f ca="1">[1]!DXLOOKUP(Worksheet!AF2391,Sales[[#This Row],[State]],Sales[[#This Row],[Total Sales]])</f>
        <v>#NAME?</v>
      </c>
    </row>
    <row r="2392" spans="31:34" x14ac:dyDescent="0.25">
      <c r="AE2392" t="s">
        <v>48</v>
      </c>
      <c r="AF2392" t="s">
        <v>94</v>
      </c>
      <c r="AG2392" t="s">
        <v>95</v>
      </c>
      <c r="AH2392" s="28" t="e">
        <f ca="1">[1]!DXLOOKUP(Worksheet!AF2392,Sales[[#This Row],[State]],Sales[[#This Row],[Total Sales]])</f>
        <v>#NAME?</v>
      </c>
    </row>
    <row r="2393" spans="31:34" x14ac:dyDescent="0.25">
      <c r="AE2393" t="s">
        <v>48</v>
      </c>
      <c r="AF2393" t="s">
        <v>94</v>
      </c>
      <c r="AG2393" t="s">
        <v>95</v>
      </c>
      <c r="AH2393" s="28" t="e">
        <f ca="1">[1]!DXLOOKUP(Worksheet!AF2393,Sales[[#This Row],[State]],Sales[[#This Row],[Total Sales]])</f>
        <v>#NAME?</v>
      </c>
    </row>
    <row r="2394" spans="31:34" x14ac:dyDescent="0.25">
      <c r="AE2394" t="s">
        <v>48</v>
      </c>
      <c r="AF2394" t="s">
        <v>94</v>
      </c>
      <c r="AG2394" t="s">
        <v>95</v>
      </c>
      <c r="AH2394" s="28" t="e">
        <f ca="1">[1]!DXLOOKUP(Worksheet!AF2394,Sales[[#This Row],[State]],Sales[[#This Row],[Total Sales]])</f>
        <v>#NAME?</v>
      </c>
    </row>
    <row r="2395" spans="31:34" x14ac:dyDescent="0.25">
      <c r="AE2395" t="s">
        <v>48</v>
      </c>
      <c r="AF2395" t="s">
        <v>94</v>
      </c>
      <c r="AG2395" t="s">
        <v>95</v>
      </c>
      <c r="AH2395" s="28" t="e">
        <f ca="1">[1]!DXLOOKUP(Worksheet!AF2395,Sales[[#This Row],[State]],Sales[[#This Row],[Total Sales]])</f>
        <v>#NAME?</v>
      </c>
    </row>
    <row r="2396" spans="31:34" x14ac:dyDescent="0.25">
      <c r="AE2396" t="s">
        <v>48</v>
      </c>
      <c r="AF2396" t="s">
        <v>94</v>
      </c>
      <c r="AG2396" t="s">
        <v>95</v>
      </c>
      <c r="AH2396" s="28" t="e">
        <f ca="1">[1]!DXLOOKUP(Worksheet!AF2396,Sales[[#This Row],[State]],Sales[[#This Row],[Total Sales]])</f>
        <v>#NAME?</v>
      </c>
    </row>
    <row r="2397" spans="31:34" x14ac:dyDescent="0.25">
      <c r="AE2397" t="s">
        <v>48</v>
      </c>
      <c r="AF2397" t="s">
        <v>94</v>
      </c>
      <c r="AG2397" t="s">
        <v>95</v>
      </c>
      <c r="AH2397" s="28" t="e">
        <f ca="1">[1]!DXLOOKUP(Worksheet!AF2397,Sales[[#This Row],[State]],Sales[[#This Row],[Total Sales]])</f>
        <v>#NAME?</v>
      </c>
    </row>
    <row r="2398" spans="31:34" x14ac:dyDescent="0.25">
      <c r="AE2398" t="s">
        <v>48</v>
      </c>
      <c r="AF2398" t="s">
        <v>94</v>
      </c>
      <c r="AG2398" t="s">
        <v>95</v>
      </c>
      <c r="AH2398" s="28" t="e">
        <f ca="1">[1]!DXLOOKUP(Worksheet!AF2398,Sales[[#This Row],[State]],Sales[[#This Row],[Total Sales]])</f>
        <v>#NAME?</v>
      </c>
    </row>
    <row r="2399" spans="31:34" x14ac:dyDescent="0.25">
      <c r="AE2399" t="s">
        <v>48</v>
      </c>
      <c r="AF2399" t="s">
        <v>94</v>
      </c>
      <c r="AG2399" t="s">
        <v>95</v>
      </c>
      <c r="AH2399" s="28" t="e">
        <f ca="1">[1]!DXLOOKUP(Worksheet!AF2399,Sales[[#This Row],[State]],Sales[[#This Row],[Total Sales]])</f>
        <v>#NAME?</v>
      </c>
    </row>
    <row r="2400" spans="31:34" x14ac:dyDescent="0.25">
      <c r="AE2400" t="s">
        <v>48</v>
      </c>
      <c r="AF2400" t="s">
        <v>94</v>
      </c>
      <c r="AG2400" t="s">
        <v>95</v>
      </c>
      <c r="AH2400" s="28" t="e">
        <f ca="1">[1]!DXLOOKUP(Worksheet!AF2400,Sales[[#This Row],[State]],Sales[[#This Row],[Total Sales]])</f>
        <v>#NAME?</v>
      </c>
    </row>
    <row r="2401" spans="31:34" x14ac:dyDescent="0.25">
      <c r="AE2401" t="s">
        <v>48</v>
      </c>
      <c r="AF2401" t="s">
        <v>94</v>
      </c>
      <c r="AG2401" t="s">
        <v>95</v>
      </c>
      <c r="AH2401" s="28" t="e">
        <f ca="1">[1]!DXLOOKUP(Worksheet!AF2401,Sales[[#This Row],[State]],Sales[[#This Row],[Total Sales]])</f>
        <v>#NAME?</v>
      </c>
    </row>
    <row r="2402" spans="31:34" x14ac:dyDescent="0.25">
      <c r="AE2402" t="s">
        <v>48</v>
      </c>
      <c r="AF2402" t="s">
        <v>94</v>
      </c>
      <c r="AG2402" t="s">
        <v>95</v>
      </c>
      <c r="AH2402" s="28" t="e">
        <f ca="1">[1]!DXLOOKUP(Worksheet!AF2402,Sales[[#This Row],[State]],Sales[[#This Row],[Total Sales]])</f>
        <v>#NAME?</v>
      </c>
    </row>
    <row r="2403" spans="31:34" x14ac:dyDescent="0.25">
      <c r="AE2403" t="s">
        <v>48</v>
      </c>
      <c r="AF2403" t="s">
        <v>94</v>
      </c>
      <c r="AG2403" t="s">
        <v>95</v>
      </c>
      <c r="AH2403" s="28" t="e">
        <f ca="1">[1]!DXLOOKUP(Worksheet!AF2403,Sales[[#This Row],[State]],Sales[[#This Row],[Total Sales]])</f>
        <v>#NAME?</v>
      </c>
    </row>
    <row r="2404" spans="31:34" x14ac:dyDescent="0.25">
      <c r="AE2404" t="s">
        <v>48</v>
      </c>
      <c r="AF2404" t="s">
        <v>94</v>
      </c>
      <c r="AG2404" t="s">
        <v>95</v>
      </c>
      <c r="AH2404" s="28" t="e">
        <f ca="1">[1]!DXLOOKUP(Worksheet!AF2404,Sales[[#This Row],[State]],Sales[[#This Row],[Total Sales]])</f>
        <v>#NAME?</v>
      </c>
    </row>
    <row r="2405" spans="31:34" x14ac:dyDescent="0.25">
      <c r="AE2405" t="s">
        <v>48</v>
      </c>
      <c r="AF2405" t="s">
        <v>94</v>
      </c>
      <c r="AG2405" t="s">
        <v>95</v>
      </c>
      <c r="AH2405" s="28" t="e">
        <f ca="1">[1]!DXLOOKUP(Worksheet!AF2405,Sales[[#This Row],[State]],Sales[[#This Row],[Total Sales]])</f>
        <v>#NAME?</v>
      </c>
    </row>
    <row r="2406" spans="31:34" x14ac:dyDescent="0.25">
      <c r="AE2406" t="s">
        <v>48</v>
      </c>
      <c r="AF2406" t="s">
        <v>94</v>
      </c>
      <c r="AG2406" t="s">
        <v>95</v>
      </c>
      <c r="AH2406" s="28" t="e">
        <f ca="1">[1]!DXLOOKUP(Worksheet!AF2406,Sales[[#This Row],[State]],Sales[[#This Row],[Total Sales]])</f>
        <v>#NAME?</v>
      </c>
    </row>
    <row r="2407" spans="31:34" x14ac:dyDescent="0.25">
      <c r="AE2407" t="s">
        <v>48</v>
      </c>
      <c r="AF2407" t="s">
        <v>94</v>
      </c>
      <c r="AG2407" t="s">
        <v>95</v>
      </c>
      <c r="AH2407" s="28" t="e">
        <f ca="1">[1]!DXLOOKUP(Worksheet!AF2407,Sales[[#This Row],[State]],Sales[[#This Row],[Total Sales]])</f>
        <v>#NAME?</v>
      </c>
    </row>
    <row r="2408" spans="31:34" x14ac:dyDescent="0.25">
      <c r="AE2408" t="s">
        <v>48</v>
      </c>
      <c r="AF2408" t="s">
        <v>94</v>
      </c>
      <c r="AG2408" t="s">
        <v>95</v>
      </c>
      <c r="AH2408" s="28" t="e">
        <f ca="1">[1]!DXLOOKUP(Worksheet!AF2408,Sales[[#This Row],[State]],Sales[[#This Row],[Total Sales]])</f>
        <v>#NAME?</v>
      </c>
    </row>
    <row r="2409" spans="31:34" x14ac:dyDescent="0.25">
      <c r="AE2409" t="s">
        <v>48</v>
      </c>
      <c r="AF2409" t="s">
        <v>94</v>
      </c>
      <c r="AG2409" t="s">
        <v>95</v>
      </c>
      <c r="AH2409" s="28" t="e">
        <f ca="1">[1]!DXLOOKUP(Worksheet!AF2409,Sales[[#This Row],[State]],Sales[[#This Row],[Total Sales]])</f>
        <v>#NAME?</v>
      </c>
    </row>
    <row r="2410" spans="31:34" x14ac:dyDescent="0.25">
      <c r="AE2410" t="s">
        <v>48</v>
      </c>
      <c r="AF2410" t="s">
        <v>94</v>
      </c>
      <c r="AG2410" t="s">
        <v>95</v>
      </c>
      <c r="AH2410" s="28" t="e">
        <f ca="1">[1]!DXLOOKUP(Worksheet!AF2410,Sales[[#This Row],[State]],Sales[[#This Row],[Total Sales]])</f>
        <v>#NAME?</v>
      </c>
    </row>
    <row r="2411" spans="31:34" x14ac:dyDescent="0.25">
      <c r="AE2411" t="s">
        <v>48</v>
      </c>
      <c r="AF2411" t="s">
        <v>94</v>
      </c>
      <c r="AG2411" t="s">
        <v>95</v>
      </c>
      <c r="AH2411" s="28" t="e">
        <f ca="1">[1]!DXLOOKUP(Worksheet!AF2411,Sales[[#This Row],[State]],Sales[[#This Row],[Total Sales]])</f>
        <v>#NAME?</v>
      </c>
    </row>
    <row r="2412" spans="31:34" x14ac:dyDescent="0.25">
      <c r="AE2412" t="s">
        <v>48</v>
      </c>
      <c r="AF2412" t="s">
        <v>94</v>
      </c>
      <c r="AG2412" t="s">
        <v>95</v>
      </c>
      <c r="AH2412" s="28" t="e">
        <f ca="1">[1]!DXLOOKUP(Worksheet!AF2412,Sales[[#This Row],[State]],Sales[[#This Row],[Total Sales]])</f>
        <v>#NAME?</v>
      </c>
    </row>
    <row r="2413" spans="31:34" x14ac:dyDescent="0.25">
      <c r="AE2413" t="s">
        <v>48</v>
      </c>
      <c r="AF2413" t="s">
        <v>94</v>
      </c>
      <c r="AG2413" t="s">
        <v>95</v>
      </c>
      <c r="AH2413" s="28" t="e">
        <f ca="1">[1]!DXLOOKUP(Worksheet!AF2413,Sales[[#This Row],[State]],Sales[[#This Row],[Total Sales]])</f>
        <v>#NAME?</v>
      </c>
    </row>
    <row r="2414" spans="31:34" x14ac:dyDescent="0.25">
      <c r="AE2414" t="s">
        <v>48</v>
      </c>
      <c r="AF2414" t="s">
        <v>94</v>
      </c>
      <c r="AG2414" t="s">
        <v>95</v>
      </c>
      <c r="AH2414" s="28" t="e">
        <f ca="1">[1]!DXLOOKUP(Worksheet!AF2414,Sales[[#This Row],[State]],Sales[[#This Row],[Total Sales]])</f>
        <v>#NAME?</v>
      </c>
    </row>
    <row r="2415" spans="31:34" x14ac:dyDescent="0.25">
      <c r="AE2415" t="s">
        <v>48</v>
      </c>
      <c r="AF2415" t="s">
        <v>94</v>
      </c>
      <c r="AG2415" t="s">
        <v>95</v>
      </c>
      <c r="AH2415" s="28" t="e">
        <f ca="1">[1]!DXLOOKUP(Worksheet!AF2415,Sales[[#This Row],[State]],Sales[[#This Row],[Total Sales]])</f>
        <v>#NAME?</v>
      </c>
    </row>
    <row r="2416" spans="31:34" x14ac:dyDescent="0.25">
      <c r="AE2416" t="s">
        <v>48</v>
      </c>
      <c r="AF2416" t="s">
        <v>94</v>
      </c>
      <c r="AG2416" t="s">
        <v>95</v>
      </c>
      <c r="AH2416" s="28" t="e">
        <f ca="1">[1]!DXLOOKUP(Worksheet!AF2416,Sales[[#This Row],[State]],Sales[[#This Row],[Total Sales]])</f>
        <v>#NAME?</v>
      </c>
    </row>
    <row r="2417" spans="31:34" x14ac:dyDescent="0.25">
      <c r="AE2417" t="s">
        <v>48</v>
      </c>
      <c r="AF2417" t="s">
        <v>94</v>
      </c>
      <c r="AG2417" t="s">
        <v>95</v>
      </c>
      <c r="AH2417" s="28" t="e">
        <f ca="1">[1]!DXLOOKUP(Worksheet!AF2417,Sales[[#This Row],[State]],Sales[[#This Row],[Total Sales]])</f>
        <v>#NAME?</v>
      </c>
    </row>
    <row r="2418" spans="31:34" x14ac:dyDescent="0.25">
      <c r="AE2418" t="s">
        <v>48</v>
      </c>
      <c r="AF2418" t="s">
        <v>94</v>
      </c>
      <c r="AG2418" t="s">
        <v>95</v>
      </c>
      <c r="AH2418" s="28" t="e">
        <f ca="1">[1]!DXLOOKUP(Worksheet!AF2418,Sales[[#This Row],[State]],Sales[[#This Row],[Total Sales]])</f>
        <v>#NAME?</v>
      </c>
    </row>
    <row r="2419" spans="31:34" x14ac:dyDescent="0.25">
      <c r="AE2419" t="s">
        <v>48</v>
      </c>
      <c r="AF2419" t="s">
        <v>94</v>
      </c>
      <c r="AG2419" t="s">
        <v>95</v>
      </c>
      <c r="AH2419" s="28" t="e">
        <f ca="1">[1]!DXLOOKUP(Worksheet!AF2419,Sales[[#This Row],[State]],Sales[[#This Row],[Total Sales]])</f>
        <v>#NAME?</v>
      </c>
    </row>
    <row r="2420" spans="31:34" x14ac:dyDescent="0.25">
      <c r="AE2420" t="s">
        <v>48</v>
      </c>
      <c r="AF2420" t="s">
        <v>94</v>
      </c>
      <c r="AG2420" t="s">
        <v>95</v>
      </c>
      <c r="AH2420" s="28" t="e">
        <f ca="1">[1]!DXLOOKUP(Worksheet!AF2420,Sales[[#This Row],[State]],Sales[[#This Row],[Total Sales]])</f>
        <v>#NAME?</v>
      </c>
    </row>
    <row r="2421" spans="31:34" x14ac:dyDescent="0.25">
      <c r="AE2421" t="s">
        <v>48</v>
      </c>
      <c r="AF2421" t="s">
        <v>94</v>
      </c>
      <c r="AG2421" t="s">
        <v>95</v>
      </c>
      <c r="AH2421" s="28" t="e">
        <f ca="1">[1]!DXLOOKUP(Worksheet!AF2421,Sales[[#This Row],[State]],Sales[[#This Row],[Total Sales]])</f>
        <v>#NAME?</v>
      </c>
    </row>
    <row r="2422" spans="31:34" x14ac:dyDescent="0.25">
      <c r="AE2422" t="s">
        <v>48</v>
      </c>
      <c r="AF2422" t="s">
        <v>94</v>
      </c>
      <c r="AG2422" t="s">
        <v>95</v>
      </c>
      <c r="AH2422" s="28" t="e">
        <f ca="1">[1]!DXLOOKUP(Worksheet!AF2422,Sales[[#This Row],[State]],Sales[[#This Row],[Total Sales]])</f>
        <v>#NAME?</v>
      </c>
    </row>
    <row r="2423" spans="31:34" x14ac:dyDescent="0.25">
      <c r="AE2423" t="s">
        <v>48</v>
      </c>
      <c r="AF2423" t="s">
        <v>94</v>
      </c>
      <c r="AG2423" t="s">
        <v>95</v>
      </c>
      <c r="AH2423" s="28" t="e">
        <f ca="1">[1]!DXLOOKUP(Worksheet!AF2423,Sales[[#This Row],[State]],Sales[[#This Row],[Total Sales]])</f>
        <v>#NAME?</v>
      </c>
    </row>
    <row r="2424" spans="31:34" x14ac:dyDescent="0.25">
      <c r="AE2424" t="s">
        <v>48</v>
      </c>
      <c r="AF2424" t="s">
        <v>94</v>
      </c>
      <c r="AG2424" t="s">
        <v>95</v>
      </c>
      <c r="AH2424" s="28" t="e">
        <f ca="1">[1]!DXLOOKUP(Worksheet!AF2424,Sales[[#This Row],[State]],Sales[[#This Row],[Total Sales]])</f>
        <v>#NAME?</v>
      </c>
    </row>
    <row r="2425" spans="31:34" x14ac:dyDescent="0.25">
      <c r="AE2425" t="s">
        <v>48</v>
      </c>
      <c r="AF2425" t="s">
        <v>94</v>
      </c>
      <c r="AG2425" t="s">
        <v>95</v>
      </c>
      <c r="AH2425" s="28" t="e">
        <f ca="1">[1]!DXLOOKUP(Worksheet!AF2425,Sales[[#This Row],[State]],Sales[[#This Row],[Total Sales]])</f>
        <v>#NAME?</v>
      </c>
    </row>
    <row r="2426" spans="31:34" x14ac:dyDescent="0.25">
      <c r="AE2426" t="s">
        <v>48</v>
      </c>
      <c r="AF2426" t="s">
        <v>94</v>
      </c>
      <c r="AG2426" t="s">
        <v>95</v>
      </c>
      <c r="AH2426" s="28" t="e">
        <f ca="1">[1]!DXLOOKUP(Worksheet!AF2426,Sales[[#This Row],[State]],Sales[[#This Row],[Total Sales]])</f>
        <v>#NAME?</v>
      </c>
    </row>
    <row r="2427" spans="31:34" x14ac:dyDescent="0.25">
      <c r="AE2427" t="s">
        <v>48</v>
      </c>
      <c r="AF2427" t="s">
        <v>94</v>
      </c>
      <c r="AG2427" t="s">
        <v>95</v>
      </c>
      <c r="AH2427" s="28" t="e">
        <f ca="1">[1]!DXLOOKUP(Worksheet!AF2427,Sales[[#This Row],[State]],Sales[[#This Row],[Total Sales]])</f>
        <v>#NAME?</v>
      </c>
    </row>
    <row r="2428" spans="31:34" x14ac:dyDescent="0.25">
      <c r="AE2428" t="s">
        <v>48</v>
      </c>
      <c r="AF2428" t="s">
        <v>94</v>
      </c>
      <c r="AG2428" t="s">
        <v>95</v>
      </c>
      <c r="AH2428" s="28" t="e">
        <f ca="1">[1]!DXLOOKUP(Worksheet!AF2428,Sales[[#This Row],[State]],Sales[[#This Row],[Total Sales]])</f>
        <v>#NAME?</v>
      </c>
    </row>
    <row r="2429" spans="31:34" x14ac:dyDescent="0.25">
      <c r="AE2429" t="s">
        <v>48</v>
      </c>
      <c r="AF2429" t="s">
        <v>94</v>
      </c>
      <c r="AG2429" t="s">
        <v>95</v>
      </c>
      <c r="AH2429" s="28" t="e">
        <f ca="1">[1]!DXLOOKUP(Worksheet!AF2429,Sales[[#This Row],[State]],Sales[[#This Row],[Total Sales]])</f>
        <v>#NAME?</v>
      </c>
    </row>
    <row r="2430" spans="31:34" x14ac:dyDescent="0.25">
      <c r="AE2430" t="s">
        <v>48</v>
      </c>
      <c r="AF2430" t="s">
        <v>94</v>
      </c>
      <c r="AG2430" t="s">
        <v>95</v>
      </c>
      <c r="AH2430" s="28" t="e">
        <f ca="1">[1]!DXLOOKUP(Worksheet!AF2430,Sales[[#This Row],[State]],Sales[[#This Row],[Total Sales]])</f>
        <v>#NAME?</v>
      </c>
    </row>
    <row r="2431" spans="31:34" x14ac:dyDescent="0.25">
      <c r="AE2431" t="s">
        <v>48</v>
      </c>
      <c r="AF2431" t="s">
        <v>94</v>
      </c>
      <c r="AG2431" t="s">
        <v>95</v>
      </c>
      <c r="AH2431" s="28" t="e">
        <f ca="1">[1]!DXLOOKUP(Worksheet!AF2431,Sales[[#This Row],[State]],Sales[[#This Row],[Total Sales]])</f>
        <v>#NAME?</v>
      </c>
    </row>
    <row r="2432" spans="31:34" x14ac:dyDescent="0.25">
      <c r="AE2432" t="s">
        <v>48</v>
      </c>
      <c r="AF2432" t="s">
        <v>94</v>
      </c>
      <c r="AG2432" t="s">
        <v>95</v>
      </c>
      <c r="AH2432" s="28" t="e">
        <f ca="1">[1]!DXLOOKUP(Worksheet!AF2432,Sales[[#This Row],[State]],Sales[[#This Row],[Total Sales]])</f>
        <v>#NAME?</v>
      </c>
    </row>
    <row r="2433" spans="31:34" x14ac:dyDescent="0.25">
      <c r="AE2433" t="s">
        <v>48</v>
      </c>
      <c r="AF2433" t="s">
        <v>94</v>
      </c>
      <c r="AG2433" t="s">
        <v>95</v>
      </c>
      <c r="AH2433" s="28" t="e">
        <f ca="1">[1]!DXLOOKUP(Worksheet!AF2433,Sales[[#This Row],[State]],Sales[[#This Row],[Total Sales]])</f>
        <v>#NAME?</v>
      </c>
    </row>
    <row r="2434" spans="31:34" x14ac:dyDescent="0.25">
      <c r="AE2434" t="s">
        <v>48</v>
      </c>
      <c r="AF2434" t="s">
        <v>94</v>
      </c>
      <c r="AG2434" t="s">
        <v>95</v>
      </c>
      <c r="AH2434" s="28" t="e">
        <f ca="1">[1]!DXLOOKUP(Worksheet!AF2434,Sales[[#This Row],[State]],Sales[[#This Row],[Total Sales]])</f>
        <v>#NAME?</v>
      </c>
    </row>
    <row r="2435" spans="31:34" x14ac:dyDescent="0.25">
      <c r="AE2435" t="s">
        <v>48</v>
      </c>
      <c r="AF2435" t="s">
        <v>94</v>
      </c>
      <c r="AG2435" t="s">
        <v>95</v>
      </c>
      <c r="AH2435" s="28" t="e">
        <f ca="1">[1]!DXLOOKUP(Worksheet!AF2435,Sales[[#This Row],[State]],Sales[[#This Row],[Total Sales]])</f>
        <v>#NAME?</v>
      </c>
    </row>
    <row r="2436" spans="31:34" x14ac:dyDescent="0.25">
      <c r="AE2436" t="s">
        <v>48</v>
      </c>
      <c r="AF2436" t="s">
        <v>94</v>
      </c>
      <c r="AG2436" t="s">
        <v>95</v>
      </c>
      <c r="AH2436" s="28" t="e">
        <f ca="1">[1]!DXLOOKUP(Worksheet!AF2436,Sales[[#This Row],[State]],Sales[[#This Row],[Total Sales]])</f>
        <v>#NAME?</v>
      </c>
    </row>
    <row r="2437" spans="31:34" x14ac:dyDescent="0.25">
      <c r="AE2437" t="s">
        <v>48</v>
      </c>
      <c r="AF2437" t="s">
        <v>94</v>
      </c>
      <c r="AG2437" t="s">
        <v>95</v>
      </c>
      <c r="AH2437" s="28" t="e">
        <f ca="1">[1]!DXLOOKUP(Worksheet!AF2437,Sales[[#This Row],[State]],Sales[[#This Row],[Total Sales]])</f>
        <v>#NAME?</v>
      </c>
    </row>
    <row r="2438" spans="31:34" x14ac:dyDescent="0.25">
      <c r="AE2438" t="s">
        <v>48</v>
      </c>
      <c r="AF2438" t="s">
        <v>94</v>
      </c>
      <c r="AG2438" t="s">
        <v>95</v>
      </c>
      <c r="AH2438" s="28" t="e">
        <f ca="1">[1]!DXLOOKUP(Worksheet!AF2438,Sales[[#This Row],[State]],Sales[[#This Row],[Total Sales]])</f>
        <v>#NAME?</v>
      </c>
    </row>
    <row r="2439" spans="31:34" x14ac:dyDescent="0.25">
      <c r="AE2439" t="s">
        <v>48</v>
      </c>
      <c r="AF2439" t="s">
        <v>94</v>
      </c>
      <c r="AG2439" t="s">
        <v>95</v>
      </c>
      <c r="AH2439" s="28" t="e">
        <f ca="1">[1]!DXLOOKUP(Worksheet!AF2439,Sales[[#This Row],[State]],Sales[[#This Row],[Total Sales]])</f>
        <v>#NAME?</v>
      </c>
    </row>
    <row r="2440" spans="31:34" x14ac:dyDescent="0.25">
      <c r="AE2440" t="s">
        <v>48</v>
      </c>
      <c r="AF2440" t="s">
        <v>94</v>
      </c>
      <c r="AG2440" t="s">
        <v>95</v>
      </c>
      <c r="AH2440" s="28" t="e">
        <f ca="1">[1]!DXLOOKUP(Worksheet!AF2440,Sales[[#This Row],[State]],Sales[[#This Row],[Total Sales]])</f>
        <v>#NAME?</v>
      </c>
    </row>
    <row r="2441" spans="31:34" x14ac:dyDescent="0.25">
      <c r="AE2441" t="s">
        <v>48</v>
      </c>
      <c r="AF2441" t="s">
        <v>94</v>
      </c>
      <c r="AG2441" t="s">
        <v>95</v>
      </c>
      <c r="AH2441" s="28" t="e">
        <f ca="1">[1]!DXLOOKUP(Worksheet!AF2441,Sales[[#This Row],[State]],Sales[[#This Row],[Total Sales]])</f>
        <v>#NAME?</v>
      </c>
    </row>
    <row r="2442" spans="31:34" x14ac:dyDescent="0.25">
      <c r="AE2442" t="s">
        <v>48</v>
      </c>
      <c r="AF2442" t="s">
        <v>94</v>
      </c>
      <c r="AG2442" t="s">
        <v>95</v>
      </c>
      <c r="AH2442" s="28" t="e">
        <f ca="1">[1]!DXLOOKUP(Worksheet!AF2442,Sales[[#This Row],[State]],Sales[[#This Row],[Total Sales]])</f>
        <v>#NAME?</v>
      </c>
    </row>
    <row r="2443" spans="31:34" x14ac:dyDescent="0.25">
      <c r="AE2443" t="s">
        <v>48</v>
      </c>
      <c r="AF2443" t="s">
        <v>94</v>
      </c>
      <c r="AG2443" t="s">
        <v>95</v>
      </c>
      <c r="AH2443" s="28" t="e">
        <f ca="1">[1]!DXLOOKUP(Worksheet!AF2443,Sales[[#This Row],[State]],Sales[[#This Row],[Total Sales]])</f>
        <v>#NAME?</v>
      </c>
    </row>
    <row r="2444" spans="31:34" x14ac:dyDescent="0.25">
      <c r="AE2444" t="s">
        <v>48</v>
      </c>
      <c r="AF2444" t="s">
        <v>94</v>
      </c>
      <c r="AG2444" t="s">
        <v>95</v>
      </c>
      <c r="AH2444" s="28" t="e">
        <f ca="1">[1]!DXLOOKUP(Worksheet!AF2444,Sales[[#This Row],[State]],Sales[[#This Row],[Total Sales]])</f>
        <v>#NAME?</v>
      </c>
    </row>
    <row r="2445" spans="31:34" x14ac:dyDescent="0.25">
      <c r="AE2445" t="s">
        <v>48</v>
      </c>
      <c r="AF2445" t="s">
        <v>94</v>
      </c>
      <c r="AG2445" t="s">
        <v>95</v>
      </c>
      <c r="AH2445" s="28" t="e">
        <f ca="1">[1]!DXLOOKUP(Worksheet!AF2445,Sales[[#This Row],[State]],Sales[[#This Row],[Total Sales]])</f>
        <v>#NAME?</v>
      </c>
    </row>
    <row r="2446" spans="31:34" x14ac:dyDescent="0.25">
      <c r="AE2446" t="s">
        <v>48</v>
      </c>
      <c r="AF2446" t="s">
        <v>94</v>
      </c>
      <c r="AG2446" t="s">
        <v>95</v>
      </c>
      <c r="AH2446" s="28" t="e">
        <f ca="1">[1]!DXLOOKUP(Worksheet!AF2446,Sales[[#This Row],[State]],Sales[[#This Row],[Total Sales]])</f>
        <v>#NAME?</v>
      </c>
    </row>
    <row r="2447" spans="31:34" x14ac:dyDescent="0.25">
      <c r="AE2447" t="s">
        <v>48</v>
      </c>
      <c r="AF2447" t="s">
        <v>94</v>
      </c>
      <c r="AG2447" t="s">
        <v>95</v>
      </c>
      <c r="AH2447" s="28" t="e">
        <f ca="1">[1]!DXLOOKUP(Worksheet!AF2447,Sales[[#This Row],[State]],Sales[[#This Row],[Total Sales]])</f>
        <v>#NAME?</v>
      </c>
    </row>
    <row r="2448" spans="31:34" x14ac:dyDescent="0.25">
      <c r="AE2448" t="s">
        <v>48</v>
      </c>
      <c r="AF2448" t="s">
        <v>94</v>
      </c>
      <c r="AG2448" t="s">
        <v>95</v>
      </c>
      <c r="AH2448" s="28" t="e">
        <f ca="1">[1]!DXLOOKUP(Worksheet!AF2448,Sales[[#This Row],[State]],Sales[[#This Row],[Total Sales]])</f>
        <v>#NAME?</v>
      </c>
    </row>
    <row r="2449" spans="31:34" x14ac:dyDescent="0.25">
      <c r="AE2449" t="s">
        <v>48</v>
      </c>
      <c r="AF2449" t="s">
        <v>94</v>
      </c>
      <c r="AG2449" t="s">
        <v>95</v>
      </c>
      <c r="AH2449" s="28" t="e">
        <f ca="1">[1]!DXLOOKUP(Worksheet!AF2449,Sales[[#This Row],[State]],Sales[[#This Row],[Total Sales]])</f>
        <v>#NAME?</v>
      </c>
    </row>
    <row r="2450" spans="31:34" x14ac:dyDescent="0.25">
      <c r="AE2450" t="s">
        <v>36</v>
      </c>
      <c r="AF2450" t="s">
        <v>96</v>
      </c>
      <c r="AG2450" t="s">
        <v>97</v>
      </c>
      <c r="AH2450" s="28" t="e">
        <f ca="1">[1]!DXLOOKUP(Worksheet!AF2450,Sales[[#This Row],[State]],Sales[[#This Row],[Total Sales]])</f>
        <v>#NAME?</v>
      </c>
    </row>
    <row r="2451" spans="31:34" x14ac:dyDescent="0.25">
      <c r="AE2451" t="s">
        <v>36</v>
      </c>
      <c r="AF2451" t="s">
        <v>96</v>
      </c>
      <c r="AG2451" t="s">
        <v>97</v>
      </c>
      <c r="AH2451" s="28" t="e">
        <f ca="1">[1]!DXLOOKUP(Worksheet!AF2451,Sales[[#This Row],[State]],Sales[[#This Row],[Total Sales]])</f>
        <v>#NAME?</v>
      </c>
    </row>
    <row r="2452" spans="31:34" x14ac:dyDescent="0.25">
      <c r="AE2452" t="s">
        <v>36</v>
      </c>
      <c r="AF2452" t="s">
        <v>96</v>
      </c>
      <c r="AG2452" t="s">
        <v>97</v>
      </c>
      <c r="AH2452" s="28" t="e">
        <f ca="1">[1]!DXLOOKUP(Worksheet!AF2452,Sales[[#This Row],[State]],Sales[[#This Row],[Total Sales]])</f>
        <v>#NAME?</v>
      </c>
    </row>
    <row r="2453" spans="31:34" x14ac:dyDescent="0.25">
      <c r="AE2453" t="s">
        <v>36</v>
      </c>
      <c r="AF2453" t="s">
        <v>96</v>
      </c>
      <c r="AG2453" t="s">
        <v>97</v>
      </c>
      <c r="AH2453" s="28" t="e">
        <f ca="1">[1]!DXLOOKUP(Worksheet!AF2453,Sales[[#This Row],[State]],Sales[[#This Row],[Total Sales]])</f>
        <v>#NAME?</v>
      </c>
    </row>
    <row r="2454" spans="31:34" x14ac:dyDescent="0.25">
      <c r="AE2454" t="s">
        <v>36</v>
      </c>
      <c r="AF2454" t="s">
        <v>96</v>
      </c>
      <c r="AG2454" t="s">
        <v>97</v>
      </c>
      <c r="AH2454" s="28" t="e">
        <f ca="1">[1]!DXLOOKUP(Worksheet!AF2454,Sales[[#This Row],[State]],Sales[[#This Row],[Total Sales]])</f>
        <v>#NAME?</v>
      </c>
    </row>
    <row r="2455" spans="31:34" x14ac:dyDescent="0.25">
      <c r="AE2455" t="s">
        <v>36</v>
      </c>
      <c r="AF2455" t="s">
        <v>96</v>
      </c>
      <c r="AG2455" t="s">
        <v>97</v>
      </c>
      <c r="AH2455" s="28" t="e">
        <f ca="1">[1]!DXLOOKUP(Worksheet!AF2455,Sales[[#This Row],[State]],Sales[[#This Row],[Total Sales]])</f>
        <v>#NAME?</v>
      </c>
    </row>
    <row r="2456" spans="31:34" x14ac:dyDescent="0.25">
      <c r="AE2456" t="s">
        <v>36</v>
      </c>
      <c r="AF2456" t="s">
        <v>96</v>
      </c>
      <c r="AG2456" t="s">
        <v>97</v>
      </c>
      <c r="AH2456" s="28" t="e">
        <f ca="1">[1]!DXLOOKUP(Worksheet!AF2456,Sales[[#This Row],[State]],Sales[[#This Row],[Total Sales]])</f>
        <v>#NAME?</v>
      </c>
    </row>
    <row r="2457" spans="31:34" x14ac:dyDescent="0.25">
      <c r="AE2457" t="s">
        <v>36</v>
      </c>
      <c r="AF2457" t="s">
        <v>96</v>
      </c>
      <c r="AG2457" t="s">
        <v>97</v>
      </c>
      <c r="AH2457" s="28" t="e">
        <f ca="1">[1]!DXLOOKUP(Worksheet!AF2457,Sales[[#This Row],[State]],Sales[[#This Row],[Total Sales]])</f>
        <v>#NAME?</v>
      </c>
    </row>
    <row r="2458" spans="31:34" x14ac:dyDescent="0.25">
      <c r="AE2458" t="s">
        <v>36</v>
      </c>
      <c r="AF2458" t="s">
        <v>96</v>
      </c>
      <c r="AG2458" t="s">
        <v>97</v>
      </c>
      <c r="AH2458" s="28" t="e">
        <f ca="1">[1]!DXLOOKUP(Worksheet!AF2458,Sales[[#This Row],[State]],Sales[[#This Row],[Total Sales]])</f>
        <v>#NAME?</v>
      </c>
    </row>
    <row r="2459" spans="31:34" x14ac:dyDescent="0.25">
      <c r="AE2459" t="s">
        <v>36</v>
      </c>
      <c r="AF2459" t="s">
        <v>96</v>
      </c>
      <c r="AG2459" t="s">
        <v>97</v>
      </c>
      <c r="AH2459" s="28" t="e">
        <f ca="1">[1]!DXLOOKUP(Worksheet!AF2459,Sales[[#This Row],[State]],Sales[[#This Row],[Total Sales]])</f>
        <v>#NAME?</v>
      </c>
    </row>
    <row r="2460" spans="31:34" x14ac:dyDescent="0.25">
      <c r="AE2460" t="s">
        <v>36</v>
      </c>
      <c r="AF2460" t="s">
        <v>96</v>
      </c>
      <c r="AG2460" t="s">
        <v>97</v>
      </c>
      <c r="AH2460" s="28" t="e">
        <f ca="1">[1]!DXLOOKUP(Worksheet!AF2460,Sales[[#This Row],[State]],Sales[[#This Row],[Total Sales]])</f>
        <v>#NAME?</v>
      </c>
    </row>
    <row r="2461" spans="31:34" x14ac:dyDescent="0.25">
      <c r="AE2461" t="s">
        <v>36</v>
      </c>
      <c r="AF2461" t="s">
        <v>96</v>
      </c>
      <c r="AG2461" t="s">
        <v>97</v>
      </c>
      <c r="AH2461" s="28" t="e">
        <f ca="1">[1]!DXLOOKUP(Worksheet!AF2461,Sales[[#This Row],[State]],Sales[[#This Row],[Total Sales]])</f>
        <v>#NAME?</v>
      </c>
    </row>
    <row r="2462" spans="31:34" x14ac:dyDescent="0.25">
      <c r="AE2462" t="s">
        <v>36</v>
      </c>
      <c r="AF2462" t="s">
        <v>96</v>
      </c>
      <c r="AG2462" t="s">
        <v>97</v>
      </c>
      <c r="AH2462" s="28" t="e">
        <f ca="1">[1]!DXLOOKUP(Worksheet!AF2462,Sales[[#This Row],[State]],Sales[[#This Row],[Total Sales]])</f>
        <v>#NAME?</v>
      </c>
    </row>
    <row r="2463" spans="31:34" x14ac:dyDescent="0.25">
      <c r="AE2463" t="s">
        <v>36</v>
      </c>
      <c r="AF2463" t="s">
        <v>96</v>
      </c>
      <c r="AG2463" t="s">
        <v>97</v>
      </c>
      <c r="AH2463" s="28" t="e">
        <f ca="1">[1]!DXLOOKUP(Worksheet!AF2463,Sales[[#This Row],[State]],Sales[[#This Row],[Total Sales]])</f>
        <v>#NAME?</v>
      </c>
    </row>
    <row r="2464" spans="31:34" x14ac:dyDescent="0.25">
      <c r="AE2464" t="s">
        <v>36</v>
      </c>
      <c r="AF2464" t="s">
        <v>96</v>
      </c>
      <c r="AG2464" t="s">
        <v>97</v>
      </c>
      <c r="AH2464" s="28" t="e">
        <f ca="1">[1]!DXLOOKUP(Worksheet!AF2464,Sales[[#This Row],[State]],Sales[[#This Row],[Total Sales]])</f>
        <v>#NAME?</v>
      </c>
    </row>
    <row r="2465" spans="31:34" x14ac:dyDescent="0.25">
      <c r="AE2465" t="s">
        <v>36</v>
      </c>
      <c r="AF2465" t="s">
        <v>96</v>
      </c>
      <c r="AG2465" t="s">
        <v>97</v>
      </c>
      <c r="AH2465" s="28" t="e">
        <f ca="1">[1]!DXLOOKUP(Worksheet!AF2465,Sales[[#This Row],[State]],Sales[[#This Row],[Total Sales]])</f>
        <v>#NAME?</v>
      </c>
    </row>
    <row r="2466" spans="31:34" x14ac:dyDescent="0.25">
      <c r="AE2466" t="s">
        <v>36</v>
      </c>
      <c r="AF2466" t="s">
        <v>96</v>
      </c>
      <c r="AG2466" t="s">
        <v>97</v>
      </c>
      <c r="AH2466" s="28" t="e">
        <f ca="1">[1]!DXLOOKUP(Worksheet!AF2466,Sales[[#This Row],[State]],Sales[[#This Row],[Total Sales]])</f>
        <v>#NAME?</v>
      </c>
    </row>
    <row r="2467" spans="31:34" x14ac:dyDescent="0.25">
      <c r="AE2467" t="s">
        <v>36</v>
      </c>
      <c r="AF2467" t="s">
        <v>96</v>
      </c>
      <c r="AG2467" t="s">
        <v>97</v>
      </c>
      <c r="AH2467" s="28" t="e">
        <f ca="1">[1]!DXLOOKUP(Worksheet!AF2467,Sales[[#This Row],[State]],Sales[[#This Row],[Total Sales]])</f>
        <v>#NAME?</v>
      </c>
    </row>
    <row r="2468" spans="31:34" x14ac:dyDescent="0.25">
      <c r="AE2468" t="s">
        <v>36</v>
      </c>
      <c r="AF2468" t="s">
        <v>96</v>
      </c>
      <c r="AG2468" t="s">
        <v>97</v>
      </c>
      <c r="AH2468" s="28" t="e">
        <f ca="1">[1]!DXLOOKUP(Worksheet!AF2468,Sales[[#This Row],[State]],Sales[[#This Row],[Total Sales]])</f>
        <v>#NAME?</v>
      </c>
    </row>
    <row r="2469" spans="31:34" x14ac:dyDescent="0.25">
      <c r="AE2469" t="s">
        <v>36</v>
      </c>
      <c r="AF2469" t="s">
        <v>96</v>
      </c>
      <c r="AG2469" t="s">
        <v>97</v>
      </c>
      <c r="AH2469" s="28" t="e">
        <f ca="1">[1]!DXLOOKUP(Worksheet!AF2469,Sales[[#This Row],[State]],Sales[[#This Row],[Total Sales]])</f>
        <v>#NAME?</v>
      </c>
    </row>
    <row r="2470" spans="31:34" x14ac:dyDescent="0.25">
      <c r="AE2470" t="s">
        <v>36</v>
      </c>
      <c r="AF2470" t="s">
        <v>96</v>
      </c>
      <c r="AG2470" t="s">
        <v>97</v>
      </c>
      <c r="AH2470" s="28" t="e">
        <f ca="1">[1]!DXLOOKUP(Worksheet!AF2470,Sales[[#This Row],[State]],Sales[[#This Row],[Total Sales]])</f>
        <v>#NAME?</v>
      </c>
    </row>
    <row r="2471" spans="31:34" x14ac:dyDescent="0.25">
      <c r="AE2471" t="s">
        <v>36</v>
      </c>
      <c r="AF2471" t="s">
        <v>96</v>
      </c>
      <c r="AG2471" t="s">
        <v>97</v>
      </c>
      <c r="AH2471" s="28" t="e">
        <f ca="1">[1]!DXLOOKUP(Worksheet!AF2471,Sales[[#This Row],[State]],Sales[[#This Row],[Total Sales]])</f>
        <v>#NAME?</v>
      </c>
    </row>
    <row r="2472" spans="31:34" x14ac:dyDescent="0.25">
      <c r="AE2472" t="s">
        <v>36</v>
      </c>
      <c r="AF2472" t="s">
        <v>96</v>
      </c>
      <c r="AG2472" t="s">
        <v>97</v>
      </c>
      <c r="AH2472" s="28" t="e">
        <f ca="1">[1]!DXLOOKUP(Worksheet!AF2472,Sales[[#This Row],[State]],Sales[[#This Row],[Total Sales]])</f>
        <v>#NAME?</v>
      </c>
    </row>
    <row r="2473" spans="31:34" x14ac:dyDescent="0.25">
      <c r="AE2473" t="s">
        <v>36</v>
      </c>
      <c r="AF2473" t="s">
        <v>96</v>
      </c>
      <c r="AG2473" t="s">
        <v>97</v>
      </c>
      <c r="AH2473" s="28" t="e">
        <f ca="1">[1]!DXLOOKUP(Worksheet!AF2473,Sales[[#This Row],[State]],Sales[[#This Row],[Total Sales]])</f>
        <v>#NAME?</v>
      </c>
    </row>
    <row r="2474" spans="31:34" x14ac:dyDescent="0.25">
      <c r="AE2474" t="s">
        <v>36</v>
      </c>
      <c r="AF2474" t="s">
        <v>96</v>
      </c>
      <c r="AG2474" t="s">
        <v>97</v>
      </c>
      <c r="AH2474" s="28" t="e">
        <f ca="1">[1]!DXLOOKUP(Worksheet!AF2474,Sales[[#This Row],[State]],Sales[[#This Row],[Total Sales]])</f>
        <v>#NAME?</v>
      </c>
    </row>
    <row r="2475" spans="31:34" x14ac:dyDescent="0.25">
      <c r="AE2475" t="s">
        <v>36</v>
      </c>
      <c r="AF2475" t="s">
        <v>96</v>
      </c>
      <c r="AG2475" t="s">
        <v>97</v>
      </c>
      <c r="AH2475" s="28" t="e">
        <f ca="1">[1]!DXLOOKUP(Worksheet!AF2475,Sales[[#This Row],[State]],Sales[[#This Row],[Total Sales]])</f>
        <v>#NAME?</v>
      </c>
    </row>
    <row r="2476" spans="31:34" x14ac:dyDescent="0.25">
      <c r="AE2476" t="s">
        <v>36</v>
      </c>
      <c r="AF2476" t="s">
        <v>96</v>
      </c>
      <c r="AG2476" t="s">
        <v>97</v>
      </c>
      <c r="AH2476" s="28" t="e">
        <f ca="1">[1]!DXLOOKUP(Worksheet!AF2476,Sales[[#This Row],[State]],Sales[[#This Row],[Total Sales]])</f>
        <v>#NAME?</v>
      </c>
    </row>
    <row r="2477" spans="31:34" x14ac:dyDescent="0.25">
      <c r="AE2477" t="s">
        <v>36</v>
      </c>
      <c r="AF2477" t="s">
        <v>96</v>
      </c>
      <c r="AG2477" t="s">
        <v>97</v>
      </c>
      <c r="AH2477" s="28" t="e">
        <f ca="1">[1]!DXLOOKUP(Worksheet!AF2477,Sales[[#This Row],[State]],Sales[[#This Row],[Total Sales]])</f>
        <v>#NAME?</v>
      </c>
    </row>
    <row r="2478" spans="31:34" x14ac:dyDescent="0.25">
      <c r="AE2478" t="s">
        <v>36</v>
      </c>
      <c r="AF2478" t="s">
        <v>96</v>
      </c>
      <c r="AG2478" t="s">
        <v>97</v>
      </c>
      <c r="AH2478" s="28" t="e">
        <f ca="1">[1]!DXLOOKUP(Worksheet!AF2478,Sales[[#This Row],[State]],Sales[[#This Row],[Total Sales]])</f>
        <v>#NAME?</v>
      </c>
    </row>
    <row r="2479" spans="31:34" x14ac:dyDescent="0.25">
      <c r="AE2479" t="s">
        <v>36</v>
      </c>
      <c r="AF2479" t="s">
        <v>96</v>
      </c>
      <c r="AG2479" t="s">
        <v>97</v>
      </c>
      <c r="AH2479" s="28" t="e">
        <f ca="1">[1]!DXLOOKUP(Worksheet!AF2479,Sales[[#This Row],[State]],Sales[[#This Row],[Total Sales]])</f>
        <v>#NAME?</v>
      </c>
    </row>
    <row r="2480" spans="31:34" x14ac:dyDescent="0.25">
      <c r="AE2480" t="s">
        <v>36</v>
      </c>
      <c r="AF2480" t="s">
        <v>96</v>
      </c>
      <c r="AG2480" t="s">
        <v>97</v>
      </c>
      <c r="AH2480" s="28" t="e">
        <f ca="1">[1]!DXLOOKUP(Worksheet!AF2480,Sales[[#This Row],[State]],Sales[[#This Row],[Total Sales]])</f>
        <v>#NAME?</v>
      </c>
    </row>
    <row r="2481" spans="31:34" x14ac:dyDescent="0.25">
      <c r="AE2481" t="s">
        <v>36</v>
      </c>
      <c r="AF2481" t="s">
        <v>96</v>
      </c>
      <c r="AG2481" t="s">
        <v>97</v>
      </c>
      <c r="AH2481" s="28" t="e">
        <f ca="1">[1]!DXLOOKUP(Worksheet!AF2481,Sales[[#This Row],[State]],Sales[[#This Row],[Total Sales]])</f>
        <v>#NAME?</v>
      </c>
    </row>
    <row r="2482" spans="31:34" x14ac:dyDescent="0.25">
      <c r="AE2482" t="s">
        <v>36</v>
      </c>
      <c r="AF2482" t="s">
        <v>96</v>
      </c>
      <c r="AG2482" t="s">
        <v>97</v>
      </c>
      <c r="AH2482" s="28" t="e">
        <f ca="1">[1]!DXLOOKUP(Worksheet!AF2482,Sales[[#This Row],[State]],Sales[[#This Row],[Total Sales]])</f>
        <v>#NAME?</v>
      </c>
    </row>
    <row r="2483" spans="31:34" x14ac:dyDescent="0.25">
      <c r="AE2483" t="s">
        <v>36</v>
      </c>
      <c r="AF2483" t="s">
        <v>96</v>
      </c>
      <c r="AG2483" t="s">
        <v>97</v>
      </c>
      <c r="AH2483" s="28" t="e">
        <f ca="1">[1]!DXLOOKUP(Worksheet!AF2483,Sales[[#This Row],[State]],Sales[[#This Row],[Total Sales]])</f>
        <v>#NAME?</v>
      </c>
    </row>
    <row r="2484" spans="31:34" x14ac:dyDescent="0.25">
      <c r="AE2484" t="s">
        <v>36</v>
      </c>
      <c r="AF2484" t="s">
        <v>96</v>
      </c>
      <c r="AG2484" t="s">
        <v>97</v>
      </c>
      <c r="AH2484" s="28" t="e">
        <f ca="1">[1]!DXLOOKUP(Worksheet!AF2484,Sales[[#This Row],[State]],Sales[[#This Row],[Total Sales]])</f>
        <v>#NAME?</v>
      </c>
    </row>
    <row r="2485" spans="31:34" x14ac:dyDescent="0.25">
      <c r="AE2485" t="s">
        <v>36</v>
      </c>
      <c r="AF2485" t="s">
        <v>96</v>
      </c>
      <c r="AG2485" t="s">
        <v>97</v>
      </c>
      <c r="AH2485" s="28" t="e">
        <f ca="1">[1]!DXLOOKUP(Worksheet!AF2485,Sales[[#This Row],[State]],Sales[[#This Row],[Total Sales]])</f>
        <v>#NAME?</v>
      </c>
    </row>
    <row r="2486" spans="31:34" x14ac:dyDescent="0.25">
      <c r="AE2486" t="s">
        <v>36</v>
      </c>
      <c r="AF2486" t="s">
        <v>96</v>
      </c>
      <c r="AG2486" t="s">
        <v>97</v>
      </c>
      <c r="AH2486" s="28" t="e">
        <f ca="1">[1]!DXLOOKUP(Worksheet!AF2486,Sales[[#This Row],[State]],Sales[[#This Row],[Total Sales]])</f>
        <v>#NAME?</v>
      </c>
    </row>
    <row r="2487" spans="31:34" x14ac:dyDescent="0.25">
      <c r="AE2487" t="s">
        <v>36</v>
      </c>
      <c r="AF2487" t="s">
        <v>96</v>
      </c>
      <c r="AG2487" t="s">
        <v>97</v>
      </c>
      <c r="AH2487" s="28" t="e">
        <f ca="1">[1]!DXLOOKUP(Worksheet!AF2487,Sales[[#This Row],[State]],Sales[[#This Row],[Total Sales]])</f>
        <v>#NAME?</v>
      </c>
    </row>
    <row r="2488" spans="31:34" x14ac:dyDescent="0.25">
      <c r="AE2488" t="s">
        <v>36</v>
      </c>
      <c r="AF2488" t="s">
        <v>96</v>
      </c>
      <c r="AG2488" t="s">
        <v>97</v>
      </c>
      <c r="AH2488" s="28" t="e">
        <f ca="1">[1]!DXLOOKUP(Worksheet!AF2488,Sales[[#This Row],[State]],Sales[[#This Row],[Total Sales]])</f>
        <v>#NAME?</v>
      </c>
    </row>
    <row r="2489" spans="31:34" x14ac:dyDescent="0.25">
      <c r="AE2489" t="s">
        <v>36</v>
      </c>
      <c r="AF2489" t="s">
        <v>96</v>
      </c>
      <c r="AG2489" t="s">
        <v>97</v>
      </c>
      <c r="AH2489" s="28" t="e">
        <f ca="1">[1]!DXLOOKUP(Worksheet!AF2489,Sales[[#This Row],[State]],Sales[[#This Row],[Total Sales]])</f>
        <v>#NAME?</v>
      </c>
    </row>
    <row r="2490" spans="31:34" x14ac:dyDescent="0.25">
      <c r="AE2490" t="s">
        <v>36</v>
      </c>
      <c r="AF2490" t="s">
        <v>96</v>
      </c>
      <c r="AG2490" t="s">
        <v>97</v>
      </c>
      <c r="AH2490" s="28" t="e">
        <f ca="1">[1]!DXLOOKUP(Worksheet!AF2490,Sales[[#This Row],[State]],Sales[[#This Row],[Total Sales]])</f>
        <v>#NAME?</v>
      </c>
    </row>
    <row r="2491" spans="31:34" x14ac:dyDescent="0.25">
      <c r="AE2491" t="s">
        <v>36</v>
      </c>
      <c r="AF2491" t="s">
        <v>96</v>
      </c>
      <c r="AG2491" t="s">
        <v>97</v>
      </c>
      <c r="AH2491" s="28" t="e">
        <f ca="1">[1]!DXLOOKUP(Worksheet!AF2491,Sales[[#This Row],[State]],Sales[[#This Row],[Total Sales]])</f>
        <v>#NAME?</v>
      </c>
    </row>
    <row r="2492" spans="31:34" x14ac:dyDescent="0.25">
      <c r="AE2492" t="s">
        <v>36</v>
      </c>
      <c r="AF2492" t="s">
        <v>96</v>
      </c>
      <c r="AG2492" t="s">
        <v>97</v>
      </c>
      <c r="AH2492" s="28" t="e">
        <f ca="1">[1]!DXLOOKUP(Worksheet!AF2492,Sales[[#This Row],[State]],Sales[[#This Row],[Total Sales]])</f>
        <v>#NAME?</v>
      </c>
    </row>
    <row r="2493" spans="31:34" x14ac:dyDescent="0.25">
      <c r="AE2493" t="s">
        <v>36</v>
      </c>
      <c r="AF2493" t="s">
        <v>96</v>
      </c>
      <c r="AG2493" t="s">
        <v>97</v>
      </c>
      <c r="AH2493" s="28" t="e">
        <f ca="1">[1]!DXLOOKUP(Worksheet!AF2493,Sales[[#This Row],[State]],Sales[[#This Row],[Total Sales]])</f>
        <v>#NAME?</v>
      </c>
    </row>
    <row r="2494" spans="31:34" x14ac:dyDescent="0.25">
      <c r="AE2494" t="s">
        <v>36</v>
      </c>
      <c r="AF2494" t="s">
        <v>96</v>
      </c>
      <c r="AG2494" t="s">
        <v>97</v>
      </c>
      <c r="AH2494" s="28" t="e">
        <f ca="1">[1]!DXLOOKUP(Worksheet!AF2494,Sales[[#This Row],[State]],Sales[[#This Row],[Total Sales]])</f>
        <v>#NAME?</v>
      </c>
    </row>
    <row r="2495" spans="31:34" x14ac:dyDescent="0.25">
      <c r="AE2495" t="s">
        <v>36</v>
      </c>
      <c r="AF2495" t="s">
        <v>96</v>
      </c>
      <c r="AG2495" t="s">
        <v>97</v>
      </c>
      <c r="AH2495" s="28" t="e">
        <f ca="1">[1]!DXLOOKUP(Worksheet!AF2495,Sales[[#This Row],[State]],Sales[[#This Row],[Total Sales]])</f>
        <v>#NAME?</v>
      </c>
    </row>
    <row r="2496" spans="31:34" x14ac:dyDescent="0.25">
      <c r="AE2496" t="s">
        <v>36</v>
      </c>
      <c r="AF2496" t="s">
        <v>96</v>
      </c>
      <c r="AG2496" t="s">
        <v>97</v>
      </c>
      <c r="AH2496" s="28" t="e">
        <f ca="1">[1]!DXLOOKUP(Worksheet!AF2496,Sales[[#This Row],[State]],Sales[[#This Row],[Total Sales]])</f>
        <v>#NAME?</v>
      </c>
    </row>
    <row r="2497" spans="31:34" x14ac:dyDescent="0.25">
      <c r="AE2497" t="s">
        <v>36</v>
      </c>
      <c r="AF2497" t="s">
        <v>96</v>
      </c>
      <c r="AG2497" t="s">
        <v>97</v>
      </c>
      <c r="AH2497" s="28" t="e">
        <f ca="1">[1]!DXLOOKUP(Worksheet!AF2497,Sales[[#This Row],[State]],Sales[[#This Row],[Total Sales]])</f>
        <v>#NAME?</v>
      </c>
    </row>
    <row r="2498" spans="31:34" x14ac:dyDescent="0.25">
      <c r="AE2498" t="s">
        <v>36</v>
      </c>
      <c r="AF2498" t="s">
        <v>96</v>
      </c>
      <c r="AG2498" t="s">
        <v>97</v>
      </c>
      <c r="AH2498" s="28" t="e">
        <f ca="1">[1]!DXLOOKUP(Worksheet!AF2498,Sales[[#This Row],[State]],Sales[[#This Row],[Total Sales]])</f>
        <v>#NAME?</v>
      </c>
    </row>
    <row r="2499" spans="31:34" x14ac:dyDescent="0.25">
      <c r="AE2499" t="s">
        <v>36</v>
      </c>
      <c r="AF2499" t="s">
        <v>96</v>
      </c>
      <c r="AG2499" t="s">
        <v>97</v>
      </c>
      <c r="AH2499" s="28" t="e">
        <f ca="1">[1]!DXLOOKUP(Worksheet!AF2499,Sales[[#This Row],[State]],Sales[[#This Row],[Total Sales]])</f>
        <v>#NAME?</v>
      </c>
    </row>
    <row r="2500" spans="31:34" x14ac:dyDescent="0.25">
      <c r="AE2500" t="s">
        <v>36</v>
      </c>
      <c r="AF2500" t="s">
        <v>96</v>
      </c>
      <c r="AG2500" t="s">
        <v>97</v>
      </c>
      <c r="AH2500" s="28" t="e">
        <f ca="1">[1]!DXLOOKUP(Worksheet!AF2500,Sales[[#This Row],[State]],Sales[[#This Row],[Total Sales]])</f>
        <v>#NAME?</v>
      </c>
    </row>
    <row r="2501" spans="31:34" x14ac:dyDescent="0.25">
      <c r="AE2501" t="s">
        <v>36</v>
      </c>
      <c r="AF2501" t="s">
        <v>96</v>
      </c>
      <c r="AG2501" t="s">
        <v>97</v>
      </c>
      <c r="AH2501" s="28" t="e">
        <f ca="1">[1]!DXLOOKUP(Worksheet!AF2501,Sales[[#This Row],[State]],Sales[[#This Row],[Total Sales]])</f>
        <v>#NAME?</v>
      </c>
    </row>
    <row r="2502" spans="31:34" x14ac:dyDescent="0.25">
      <c r="AE2502" t="s">
        <v>36</v>
      </c>
      <c r="AF2502" t="s">
        <v>96</v>
      </c>
      <c r="AG2502" t="s">
        <v>97</v>
      </c>
      <c r="AH2502" s="28" t="e">
        <f ca="1">[1]!DXLOOKUP(Worksheet!AF2502,Sales[[#This Row],[State]],Sales[[#This Row],[Total Sales]])</f>
        <v>#NAME?</v>
      </c>
    </row>
    <row r="2503" spans="31:34" x14ac:dyDescent="0.25">
      <c r="AE2503" t="s">
        <v>36</v>
      </c>
      <c r="AF2503" t="s">
        <v>96</v>
      </c>
      <c r="AG2503" t="s">
        <v>97</v>
      </c>
      <c r="AH2503" s="28" t="e">
        <f ca="1">[1]!DXLOOKUP(Worksheet!AF2503,Sales[[#This Row],[State]],Sales[[#This Row],[Total Sales]])</f>
        <v>#NAME?</v>
      </c>
    </row>
    <row r="2504" spans="31:34" x14ac:dyDescent="0.25">
      <c r="AE2504" t="s">
        <v>36</v>
      </c>
      <c r="AF2504" t="s">
        <v>96</v>
      </c>
      <c r="AG2504" t="s">
        <v>97</v>
      </c>
      <c r="AH2504" s="28" t="e">
        <f ca="1">[1]!DXLOOKUP(Worksheet!AF2504,Sales[[#This Row],[State]],Sales[[#This Row],[Total Sales]])</f>
        <v>#NAME?</v>
      </c>
    </row>
    <row r="2505" spans="31:34" x14ac:dyDescent="0.25">
      <c r="AE2505" t="s">
        <v>36</v>
      </c>
      <c r="AF2505" t="s">
        <v>96</v>
      </c>
      <c r="AG2505" t="s">
        <v>97</v>
      </c>
      <c r="AH2505" s="28" t="e">
        <f ca="1">[1]!DXLOOKUP(Worksheet!AF2505,Sales[[#This Row],[State]],Sales[[#This Row],[Total Sales]])</f>
        <v>#NAME?</v>
      </c>
    </row>
    <row r="2506" spans="31:34" x14ac:dyDescent="0.25">
      <c r="AE2506" t="s">
        <v>36</v>
      </c>
      <c r="AF2506" t="s">
        <v>96</v>
      </c>
      <c r="AG2506" t="s">
        <v>97</v>
      </c>
      <c r="AH2506" s="28" t="e">
        <f ca="1">[1]!DXLOOKUP(Worksheet!AF2506,Sales[[#This Row],[State]],Sales[[#This Row],[Total Sales]])</f>
        <v>#NAME?</v>
      </c>
    </row>
    <row r="2507" spans="31:34" x14ac:dyDescent="0.25">
      <c r="AE2507" t="s">
        <v>36</v>
      </c>
      <c r="AF2507" t="s">
        <v>96</v>
      </c>
      <c r="AG2507" t="s">
        <v>97</v>
      </c>
      <c r="AH2507" s="28" t="e">
        <f ca="1">[1]!DXLOOKUP(Worksheet!AF2507,Sales[[#This Row],[State]],Sales[[#This Row],[Total Sales]])</f>
        <v>#NAME?</v>
      </c>
    </row>
    <row r="2508" spans="31:34" x14ac:dyDescent="0.25">
      <c r="AE2508" t="s">
        <v>36</v>
      </c>
      <c r="AF2508" t="s">
        <v>96</v>
      </c>
      <c r="AG2508" t="s">
        <v>97</v>
      </c>
      <c r="AH2508" s="28" t="e">
        <f ca="1">[1]!DXLOOKUP(Worksheet!AF2508,Sales[[#This Row],[State]],Sales[[#This Row],[Total Sales]])</f>
        <v>#NAME?</v>
      </c>
    </row>
    <row r="2509" spans="31:34" x14ac:dyDescent="0.25">
      <c r="AE2509" t="s">
        <v>36</v>
      </c>
      <c r="AF2509" t="s">
        <v>96</v>
      </c>
      <c r="AG2509" t="s">
        <v>97</v>
      </c>
      <c r="AH2509" s="28" t="e">
        <f ca="1">[1]!DXLOOKUP(Worksheet!AF2509,Sales[[#This Row],[State]],Sales[[#This Row],[Total Sales]])</f>
        <v>#NAME?</v>
      </c>
    </row>
    <row r="2510" spans="31:34" x14ac:dyDescent="0.25">
      <c r="AE2510" t="s">
        <v>36</v>
      </c>
      <c r="AF2510" t="s">
        <v>96</v>
      </c>
      <c r="AG2510" t="s">
        <v>97</v>
      </c>
      <c r="AH2510" s="28" t="e">
        <f ca="1">[1]!DXLOOKUP(Worksheet!AF2510,Sales[[#This Row],[State]],Sales[[#This Row],[Total Sales]])</f>
        <v>#NAME?</v>
      </c>
    </row>
    <row r="2511" spans="31:34" x14ac:dyDescent="0.25">
      <c r="AE2511" t="s">
        <v>36</v>
      </c>
      <c r="AF2511" t="s">
        <v>96</v>
      </c>
      <c r="AG2511" t="s">
        <v>97</v>
      </c>
      <c r="AH2511" s="28" t="e">
        <f ca="1">[1]!DXLOOKUP(Worksheet!AF2511,Sales[[#This Row],[State]],Sales[[#This Row],[Total Sales]])</f>
        <v>#NAME?</v>
      </c>
    </row>
    <row r="2512" spans="31:34" x14ac:dyDescent="0.25">
      <c r="AE2512" t="s">
        <v>36</v>
      </c>
      <c r="AF2512" t="s">
        <v>96</v>
      </c>
      <c r="AG2512" t="s">
        <v>97</v>
      </c>
      <c r="AH2512" s="28" t="e">
        <f ca="1">[1]!DXLOOKUP(Worksheet!AF2512,Sales[[#This Row],[State]],Sales[[#This Row],[Total Sales]])</f>
        <v>#NAME?</v>
      </c>
    </row>
    <row r="2513" spans="31:34" x14ac:dyDescent="0.25">
      <c r="AE2513" t="s">
        <v>36</v>
      </c>
      <c r="AF2513" t="s">
        <v>96</v>
      </c>
      <c r="AG2513" t="s">
        <v>97</v>
      </c>
      <c r="AH2513" s="28" t="e">
        <f ca="1">[1]!DXLOOKUP(Worksheet!AF2513,Sales[[#This Row],[State]],Sales[[#This Row],[Total Sales]])</f>
        <v>#NAME?</v>
      </c>
    </row>
    <row r="2514" spans="31:34" x14ac:dyDescent="0.25">
      <c r="AE2514" t="s">
        <v>36</v>
      </c>
      <c r="AF2514" t="s">
        <v>96</v>
      </c>
      <c r="AG2514" t="s">
        <v>97</v>
      </c>
      <c r="AH2514" s="28" t="e">
        <f ca="1">[1]!DXLOOKUP(Worksheet!AF2514,Sales[[#This Row],[State]],Sales[[#This Row],[Total Sales]])</f>
        <v>#NAME?</v>
      </c>
    </row>
    <row r="2515" spans="31:34" x14ac:dyDescent="0.25">
      <c r="AE2515" t="s">
        <v>36</v>
      </c>
      <c r="AF2515" t="s">
        <v>96</v>
      </c>
      <c r="AG2515" t="s">
        <v>97</v>
      </c>
      <c r="AH2515" s="28" t="e">
        <f ca="1">[1]!DXLOOKUP(Worksheet!AF2515,Sales[[#This Row],[State]],Sales[[#This Row],[Total Sales]])</f>
        <v>#NAME?</v>
      </c>
    </row>
    <row r="2516" spans="31:34" x14ac:dyDescent="0.25">
      <c r="AE2516" t="s">
        <v>36</v>
      </c>
      <c r="AF2516" t="s">
        <v>96</v>
      </c>
      <c r="AG2516" t="s">
        <v>97</v>
      </c>
      <c r="AH2516" s="28" t="e">
        <f ca="1">[1]!DXLOOKUP(Worksheet!AF2516,Sales[[#This Row],[State]],Sales[[#This Row],[Total Sales]])</f>
        <v>#NAME?</v>
      </c>
    </row>
    <row r="2517" spans="31:34" x14ac:dyDescent="0.25">
      <c r="AE2517" t="s">
        <v>36</v>
      </c>
      <c r="AF2517" t="s">
        <v>96</v>
      </c>
      <c r="AG2517" t="s">
        <v>97</v>
      </c>
      <c r="AH2517" s="28" t="e">
        <f ca="1">[1]!DXLOOKUP(Worksheet!AF2517,Sales[[#This Row],[State]],Sales[[#This Row],[Total Sales]])</f>
        <v>#NAME?</v>
      </c>
    </row>
    <row r="2518" spans="31:34" x14ac:dyDescent="0.25">
      <c r="AE2518" t="s">
        <v>36</v>
      </c>
      <c r="AF2518" t="s">
        <v>96</v>
      </c>
      <c r="AG2518" t="s">
        <v>97</v>
      </c>
      <c r="AH2518" s="28" t="e">
        <f ca="1">[1]!DXLOOKUP(Worksheet!AF2518,Sales[[#This Row],[State]],Sales[[#This Row],[Total Sales]])</f>
        <v>#NAME?</v>
      </c>
    </row>
    <row r="2519" spans="31:34" x14ac:dyDescent="0.25">
      <c r="AE2519" t="s">
        <v>36</v>
      </c>
      <c r="AF2519" t="s">
        <v>96</v>
      </c>
      <c r="AG2519" t="s">
        <v>97</v>
      </c>
      <c r="AH2519" s="28" t="e">
        <f ca="1">[1]!DXLOOKUP(Worksheet!AF2519,Sales[[#This Row],[State]],Sales[[#This Row],[Total Sales]])</f>
        <v>#NAME?</v>
      </c>
    </row>
    <row r="2520" spans="31:34" x14ac:dyDescent="0.25">
      <c r="AE2520" t="s">
        <v>36</v>
      </c>
      <c r="AF2520" t="s">
        <v>96</v>
      </c>
      <c r="AG2520" t="s">
        <v>97</v>
      </c>
      <c r="AH2520" s="28" t="e">
        <f ca="1">[1]!DXLOOKUP(Worksheet!AF2520,Sales[[#This Row],[State]],Sales[[#This Row],[Total Sales]])</f>
        <v>#NAME?</v>
      </c>
    </row>
    <row r="2521" spans="31:34" x14ac:dyDescent="0.25">
      <c r="AE2521" t="s">
        <v>36</v>
      </c>
      <c r="AF2521" t="s">
        <v>96</v>
      </c>
      <c r="AG2521" t="s">
        <v>97</v>
      </c>
      <c r="AH2521" s="28" t="e">
        <f ca="1">[1]!DXLOOKUP(Worksheet!AF2521,Sales[[#This Row],[State]],Sales[[#This Row],[Total Sales]])</f>
        <v>#NAME?</v>
      </c>
    </row>
    <row r="2522" spans="31:34" x14ac:dyDescent="0.25">
      <c r="AE2522" t="s">
        <v>48</v>
      </c>
      <c r="AF2522" t="s">
        <v>98</v>
      </c>
      <c r="AG2522" t="s">
        <v>99</v>
      </c>
      <c r="AH2522" s="28" t="e">
        <f ca="1">[1]!DXLOOKUP(Worksheet!AF2522,Sales[[#This Row],[State]],Sales[[#This Row],[Total Sales]])</f>
        <v>#NAME?</v>
      </c>
    </row>
    <row r="2523" spans="31:34" x14ac:dyDescent="0.25">
      <c r="AE2523" t="s">
        <v>48</v>
      </c>
      <c r="AF2523" t="s">
        <v>98</v>
      </c>
      <c r="AG2523" t="s">
        <v>99</v>
      </c>
      <c r="AH2523" s="28" t="e">
        <f ca="1">[1]!DXLOOKUP(Worksheet!AF2523,Sales[[#This Row],[State]],Sales[[#This Row],[Total Sales]])</f>
        <v>#NAME?</v>
      </c>
    </row>
    <row r="2524" spans="31:34" x14ac:dyDescent="0.25">
      <c r="AE2524" t="s">
        <v>48</v>
      </c>
      <c r="AF2524" t="s">
        <v>98</v>
      </c>
      <c r="AG2524" t="s">
        <v>99</v>
      </c>
      <c r="AH2524" s="28" t="e">
        <f ca="1">[1]!DXLOOKUP(Worksheet!AF2524,Sales[[#This Row],[State]],Sales[[#This Row],[Total Sales]])</f>
        <v>#NAME?</v>
      </c>
    </row>
    <row r="2525" spans="31:34" x14ac:dyDescent="0.25">
      <c r="AE2525" t="s">
        <v>48</v>
      </c>
      <c r="AF2525" t="s">
        <v>98</v>
      </c>
      <c r="AG2525" t="s">
        <v>99</v>
      </c>
      <c r="AH2525" s="28" t="e">
        <f ca="1">[1]!DXLOOKUP(Worksheet!AF2525,Sales[[#This Row],[State]],Sales[[#This Row],[Total Sales]])</f>
        <v>#NAME?</v>
      </c>
    </row>
    <row r="2526" spans="31:34" x14ac:dyDescent="0.25">
      <c r="AE2526" t="s">
        <v>48</v>
      </c>
      <c r="AF2526" t="s">
        <v>98</v>
      </c>
      <c r="AG2526" t="s">
        <v>99</v>
      </c>
      <c r="AH2526" s="28" t="e">
        <f ca="1">[1]!DXLOOKUP(Worksheet!AF2526,Sales[[#This Row],[State]],Sales[[#This Row],[Total Sales]])</f>
        <v>#NAME?</v>
      </c>
    </row>
    <row r="2527" spans="31:34" x14ac:dyDescent="0.25">
      <c r="AE2527" t="s">
        <v>48</v>
      </c>
      <c r="AF2527" t="s">
        <v>98</v>
      </c>
      <c r="AG2527" t="s">
        <v>99</v>
      </c>
      <c r="AH2527" s="28" t="e">
        <f ca="1">[1]!DXLOOKUP(Worksheet!AF2527,Sales[[#This Row],[State]],Sales[[#This Row],[Total Sales]])</f>
        <v>#NAME?</v>
      </c>
    </row>
    <row r="2528" spans="31:34" x14ac:dyDescent="0.25">
      <c r="AE2528" t="s">
        <v>48</v>
      </c>
      <c r="AF2528" t="s">
        <v>98</v>
      </c>
      <c r="AG2528" t="s">
        <v>99</v>
      </c>
      <c r="AH2528" s="28" t="e">
        <f ca="1">[1]!DXLOOKUP(Worksheet!AF2528,Sales[[#This Row],[State]],Sales[[#This Row],[Total Sales]])</f>
        <v>#NAME?</v>
      </c>
    </row>
    <row r="2529" spans="31:34" x14ac:dyDescent="0.25">
      <c r="AE2529" t="s">
        <v>48</v>
      </c>
      <c r="AF2529" t="s">
        <v>98</v>
      </c>
      <c r="AG2529" t="s">
        <v>99</v>
      </c>
      <c r="AH2529" s="28" t="e">
        <f ca="1">[1]!DXLOOKUP(Worksheet!AF2529,Sales[[#This Row],[State]],Sales[[#This Row],[Total Sales]])</f>
        <v>#NAME?</v>
      </c>
    </row>
    <row r="2530" spans="31:34" x14ac:dyDescent="0.25">
      <c r="AE2530" t="s">
        <v>48</v>
      </c>
      <c r="AF2530" t="s">
        <v>98</v>
      </c>
      <c r="AG2530" t="s">
        <v>99</v>
      </c>
      <c r="AH2530" s="28" t="e">
        <f ca="1">[1]!DXLOOKUP(Worksheet!AF2530,Sales[[#This Row],[State]],Sales[[#This Row],[Total Sales]])</f>
        <v>#NAME?</v>
      </c>
    </row>
    <row r="2531" spans="31:34" x14ac:dyDescent="0.25">
      <c r="AE2531" t="s">
        <v>48</v>
      </c>
      <c r="AF2531" t="s">
        <v>98</v>
      </c>
      <c r="AG2531" t="s">
        <v>99</v>
      </c>
      <c r="AH2531" s="28" t="e">
        <f ca="1">[1]!DXLOOKUP(Worksheet!AF2531,Sales[[#This Row],[State]],Sales[[#This Row],[Total Sales]])</f>
        <v>#NAME?</v>
      </c>
    </row>
    <row r="2532" spans="31:34" x14ac:dyDescent="0.25">
      <c r="AE2532" t="s">
        <v>48</v>
      </c>
      <c r="AF2532" t="s">
        <v>98</v>
      </c>
      <c r="AG2532" t="s">
        <v>99</v>
      </c>
      <c r="AH2532" s="28" t="e">
        <f ca="1">[1]!DXLOOKUP(Worksheet!AF2532,Sales[[#This Row],[State]],Sales[[#This Row],[Total Sales]])</f>
        <v>#NAME?</v>
      </c>
    </row>
    <row r="2533" spans="31:34" x14ac:dyDescent="0.25">
      <c r="AE2533" t="s">
        <v>48</v>
      </c>
      <c r="AF2533" t="s">
        <v>98</v>
      </c>
      <c r="AG2533" t="s">
        <v>99</v>
      </c>
      <c r="AH2533" s="28" t="e">
        <f ca="1">[1]!DXLOOKUP(Worksheet!AF2533,Sales[[#This Row],[State]],Sales[[#This Row],[Total Sales]])</f>
        <v>#NAME?</v>
      </c>
    </row>
    <row r="2534" spans="31:34" x14ac:dyDescent="0.25">
      <c r="AE2534" t="s">
        <v>48</v>
      </c>
      <c r="AF2534" t="s">
        <v>98</v>
      </c>
      <c r="AG2534" t="s">
        <v>99</v>
      </c>
      <c r="AH2534" s="28" t="e">
        <f ca="1">[1]!DXLOOKUP(Worksheet!AF2534,Sales[[#This Row],[State]],Sales[[#This Row],[Total Sales]])</f>
        <v>#NAME?</v>
      </c>
    </row>
    <row r="2535" spans="31:34" x14ac:dyDescent="0.25">
      <c r="AE2535" t="s">
        <v>48</v>
      </c>
      <c r="AF2535" t="s">
        <v>98</v>
      </c>
      <c r="AG2535" t="s">
        <v>99</v>
      </c>
      <c r="AH2535" s="28" t="e">
        <f ca="1">[1]!DXLOOKUP(Worksheet!AF2535,Sales[[#This Row],[State]],Sales[[#This Row],[Total Sales]])</f>
        <v>#NAME?</v>
      </c>
    </row>
    <row r="2536" spans="31:34" x14ac:dyDescent="0.25">
      <c r="AE2536" t="s">
        <v>48</v>
      </c>
      <c r="AF2536" t="s">
        <v>98</v>
      </c>
      <c r="AG2536" t="s">
        <v>99</v>
      </c>
      <c r="AH2536" s="28" t="e">
        <f ca="1">[1]!DXLOOKUP(Worksheet!AF2536,Sales[[#This Row],[State]],Sales[[#This Row],[Total Sales]])</f>
        <v>#NAME?</v>
      </c>
    </row>
    <row r="2537" spans="31:34" x14ac:dyDescent="0.25">
      <c r="AE2537" t="s">
        <v>48</v>
      </c>
      <c r="AF2537" t="s">
        <v>98</v>
      </c>
      <c r="AG2537" t="s">
        <v>99</v>
      </c>
      <c r="AH2537" s="28" t="e">
        <f ca="1">[1]!DXLOOKUP(Worksheet!AF2537,Sales[[#This Row],[State]],Sales[[#This Row],[Total Sales]])</f>
        <v>#NAME?</v>
      </c>
    </row>
    <row r="2538" spans="31:34" x14ac:dyDescent="0.25">
      <c r="AE2538" t="s">
        <v>48</v>
      </c>
      <c r="AF2538" t="s">
        <v>98</v>
      </c>
      <c r="AG2538" t="s">
        <v>99</v>
      </c>
      <c r="AH2538" s="28" t="e">
        <f ca="1">[1]!DXLOOKUP(Worksheet!AF2538,Sales[[#This Row],[State]],Sales[[#This Row],[Total Sales]])</f>
        <v>#NAME?</v>
      </c>
    </row>
    <row r="2539" spans="31:34" x14ac:dyDescent="0.25">
      <c r="AE2539" t="s">
        <v>48</v>
      </c>
      <c r="AF2539" t="s">
        <v>98</v>
      </c>
      <c r="AG2539" t="s">
        <v>99</v>
      </c>
      <c r="AH2539" s="28" t="e">
        <f ca="1">[1]!DXLOOKUP(Worksheet!AF2539,Sales[[#This Row],[State]],Sales[[#This Row],[Total Sales]])</f>
        <v>#NAME?</v>
      </c>
    </row>
    <row r="2540" spans="31:34" x14ac:dyDescent="0.25">
      <c r="AE2540" t="s">
        <v>48</v>
      </c>
      <c r="AF2540" t="s">
        <v>98</v>
      </c>
      <c r="AG2540" t="s">
        <v>99</v>
      </c>
      <c r="AH2540" s="28" t="e">
        <f ca="1">[1]!DXLOOKUP(Worksheet!AF2540,Sales[[#This Row],[State]],Sales[[#This Row],[Total Sales]])</f>
        <v>#NAME?</v>
      </c>
    </row>
    <row r="2541" spans="31:34" x14ac:dyDescent="0.25">
      <c r="AE2541" t="s">
        <v>48</v>
      </c>
      <c r="AF2541" t="s">
        <v>98</v>
      </c>
      <c r="AG2541" t="s">
        <v>99</v>
      </c>
      <c r="AH2541" s="28" t="e">
        <f ca="1">[1]!DXLOOKUP(Worksheet!AF2541,Sales[[#This Row],[State]],Sales[[#This Row],[Total Sales]])</f>
        <v>#NAME?</v>
      </c>
    </row>
    <row r="2542" spans="31:34" x14ac:dyDescent="0.25">
      <c r="AE2542" t="s">
        <v>48</v>
      </c>
      <c r="AF2542" t="s">
        <v>98</v>
      </c>
      <c r="AG2542" t="s">
        <v>99</v>
      </c>
      <c r="AH2542" s="28" t="e">
        <f ca="1">[1]!DXLOOKUP(Worksheet!AF2542,Sales[[#This Row],[State]],Sales[[#This Row],[Total Sales]])</f>
        <v>#NAME?</v>
      </c>
    </row>
    <row r="2543" spans="31:34" x14ac:dyDescent="0.25">
      <c r="AE2543" t="s">
        <v>48</v>
      </c>
      <c r="AF2543" t="s">
        <v>98</v>
      </c>
      <c r="AG2543" t="s">
        <v>99</v>
      </c>
      <c r="AH2543" s="28" t="e">
        <f ca="1">[1]!DXLOOKUP(Worksheet!AF2543,Sales[[#This Row],[State]],Sales[[#This Row],[Total Sales]])</f>
        <v>#NAME?</v>
      </c>
    </row>
    <row r="2544" spans="31:34" x14ac:dyDescent="0.25">
      <c r="AE2544" t="s">
        <v>48</v>
      </c>
      <c r="AF2544" t="s">
        <v>98</v>
      </c>
      <c r="AG2544" t="s">
        <v>99</v>
      </c>
      <c r="AH2544" s="28" t="e">
        <f ca="1">[1]!DXLOOKUP(Worksheet!AF2544,Sales[[#This Row],[State]],Sales[[#This Row],[Total Sales]])</f>
        <v>#NAME?</v>
      </c>
    </row>
    <row r="2545" spans="31:34" x14ac:dyDescent="0.25">
      <c r="AE2545" t="s">
        <v>48</v>
      </c>
      <c r="AF2545" t="s">
        <v>98</v>
      </c>
      <c r="AG2545" t="s">
        <v>99</v>
      </c>
      <c r="AH2545" s="28" t="e">
        <f ca="1">[1]!DXLOOKUP(Worksheet!AF2545,Sales[[#This Row],[State]],Sales[[#This Row],[Total Sales]])</f>
        <v>#NAME?</v>
      </c>
    </row>
    <row r="2546" spans="31:34" x14ac:dyDescent="0.25">
      <c r="AE2546" t="s">
        <v>48</v>
      </c>
      <c r="AF2546" t="s">
        <v>98</v>
      </c>
      <c r="AG2546" t="s">
        <v>99</v>
      </c>
      <c r="AH2546" s="28" t="e">
        <f ca="1">[1]!DXLOOKUP(Worksheet!AF2546,Sales[[#This Row],[State]],Sales[[#This Row],[Total Sales]])</f>
        <v>#NAME?</v>
      </c>
    </row>
    <row r="2547" spans="31:34" x14ac:dyDescent="0.25">
      <c r="AE2547" t="s">
        <v>48</v>
      </c>
      <c r="AF2547" t="s">
        <v>98</v>
      </c>
      <c r="AG2547" t="s">
        <v>99</v>
      </c>
      <c r="AH2547" s="28" t="e">
        <f ca="1">[1]!DXLOOKUP(Worksheet!AF2547,Sales[[#This Row],[State]],Sales[[#This Row],[Total Sales]])</f>
        <v>#NAME?</v>
      </c>
    </row>
    <row r="2548" spans="31:34" x14ac:dyDescent="0.25">
      <c r="AE2548" t="s">
        <v>48</v>
      </c>
      <c r="AF2548" t="s">
        <v>98</v>
      </c>
      <c r="AG2548" t="s">
        <v>99</v>
      </c>
      <c r="AH2548" s="28" t="e">
        <f ca="1">[1]!DXLOOKUP(Worksheet!AF2548,Sales[[#This Row],[State]],Sales[[#This Row],[Total Sales]])</f>
        <v>#NAME?</v>
      </c>
    </row>
    <row r="2549" spans="31:34" x14ac:dyDescent="0.25">
      <c r="AE2549" t="s">
        <v>48</v>
      </c>
      <c r="AF2549" t="s">
        <v>98</v>
      </c>
      <c r="AG2549" t="s">
        <v>99</v>
      </c>
      <c r="AH2549" s="28" t="e">
        <f ca="1">[1]!DXLOOKUP(Worksheet!AF2549,Sales[[#This Row],[State]],Sales[[#This Row],[Total Sales]])</f>
        <v>#NAME?</v>
      </c>
    </row>
    <row r="2550" spans="31:34" x14ac:dyDescent="0.25">
      <c r="AE2550" t="s">
        <v>48</v>
      </c>
      <c r="AF2550" t="s">
        <v>98</v>
      </c>
      <c r="AG2550" t="s">
        <v>99</v>
      </c>
      <c r="AH2550" s="28" t="e">
        <f ca="1">[1]!DXLOOKUP(Worksheet!AF2550,Sales[[#This Row],[State]],Sales[[#This Row],[Total Sales]])</f>
        <v>#NAME?</v>
      </c>
    </row>
    <row r="2551" spans="31:34" x14ac:dyDescent="0.25">
      <c r="AE2551" t="s">
        <v>48</v>
      </c>
      <c r="AF2551" t="s">
        <v>98</v>
      </c>
      <c r="AG2551" t="s">
        <v>99</v>
      </c>
      <c r="AH2551" s="28" t="e">
        <f ca="1">[1]!DXLOOKUP(Worksheet!AF2551,Sales[[#This Row],[State]],Sales[[#This Row],[Total Sales]])</f>
        <v>#NAME?</v>
      </c>
    </row>
    <row r="2552" spans="31:34" x14ac:dyDescent="0.25">
      <c r="AE2552" t="s">
        <v>48</v>
      </c>
      <c r="AF2552" t="s">
        <v>98</v>
      </c>
      <c r="AG2552" t="s">
        <v>99</v>
      </c>
      <c r="AH2552" s="28" t="e">
        <f ca="1">[1]!DXLOOKUP(Worksheet!AF2552,Sales[[#This Row],[State]],Sales[[#This Row],[Total Sales]])</f>
        <v>#NAME?</v>
      </c>
    </row>
    <row r="2553" spans="31:34" x14ac:dyDescent="0.25">
      <c r="AE2553" t="s">
        <v>48</v>
      </c>
      <c r="AF2553" t="s">
        <v>98</v>
      </c>
      <c r="AG2553" t="s">
        <v>99</v>
      </c>
      <c r="AH2553" s="28" t="e">
        <f ca="1">[1]!DXLOOKUP(Worksheet!AF2553,Sales[[#This Row],[State]],Sales[[#This Row],[Total Sales]])</f>
        <v>#NAME?</v>
      </c>
    </row>
    <row r="2554" spans="31:34" x14ac:dyDescent="0.25">
      <c r="AE2554" t="s">
        <v>48</v>
      </c>
      <c r="AF2554" t="s">
        <v>98</v>
      </c>
      <c r="AG2554" t="s">
        <v>99</v>
      </c>
      <c r="AH2554" s="28" t="e">
        <f ca="1">[1]!DXLOOKUP(Worksheet!AF2554,Sales[[#This Row],[State]],Sales[[#This Row],[Total Sales]])</f>
        <v>#NAME?</v>
      </c>
    </row>
    <row r="2555" spans="31:34" x14ac:dyDescent="0.25">
      <c r="AE2555" t="s">
        <v>48</v>
      </c>
      <c r="AF2555" t="s">
        <v>98</v>
      </c>
      <c r="AG2555" t="s">
        <v>99</v>
      </c>
      <c r="AH2555" s="28" t="e">
        <f ca="1">[1]!DXLOOKUP(Worksheet!AF2555,Sales[[#This Row],[State]],Sales[[#This Row],[Total Sales]])</f>
        <v>#NAME?</v>
      </c>
    </row>
    <row r="2556" spans="31:34" x14ac:dyDescent="0.25">
      <c r="AE2556" t="s">
        <v>48</v>
      </c>
      <c r="AF2556" t="s">
        <v>98</v>
      </c>
      <c r="AG2556" t="s">
        <v>99</v>
      </c>
      <c r="AH2556" s="28" t="e">
        <f ca="1">[1]!DXLOOKUP(Worksheet!AF2556,Sales[[#This Row],[State]],Sales[[#This Row],[Total Sales]])</f>
        <v>#NAME?</v>
      </c>
    </row>
    <row r="2557" spans="31:34" x14ac:dyDescent="0.25">
      <c r="AE2557" t="s">
        <v>48</v>
      </c>
      <c r="AF2557" t="s">
        <v>98</v>
      </c>
      <c r="AG2557" t="s">
        <v>99</v>
      </c>
      <c r="AH2557" s="28" t="e">
        <f ca="1">[1]!DXLOOKUP(Worksheet!AF2557,Sales[[#This Row],[State]],Sales[[#This Row],[Total Sales]])</f>
        <v>#NAME?</v>
      </c>
    </row>
    <row r="2558" spans="31:34" x14ac:dyDescent="0.25">
      <c r="AE2558" t="s">
        <v>48</v>
      </c>
      <c r="AF2558" t="s">
        <v>98</v>
      </c>
      <c r="AG2558" t="s">
        <v>99</v>
      </c>
      <c r="AH2558" s="28" t="e">
        <f ca="1">[1]!DXLOOKUP(Worksheet!AF2558,Sales[[#This Row],[State]],Sales[[#This Row],[Total Sales]])</f>
        <v>#NAME?</v>
      </c>
    </row>
    <row r="2559" spans="31:34" x14ac:dyDescent="0.25">
      <c r="AE2559" t="s">
        <v>48</v>
      </c>
      <c r="AF2559" t="s">
        <v>98</v>
      </c>
      <c r="AG2559" t="s">
        <v>99</v>
      </c>
      <c r="AH2559" s="28" t="e">
        <f ca="1">[1]!DXLOOKUP(Worksheet!AF2559,Sales[[#This Row],[State]],Sales[[#This Row],[Total Sales]])</f>
        <v>#NAME?</v>
      </c>
    </row>
    <row r="2560" spans="31:34" x14ac:dyDescent="0.25">
      <c r="AE2560" t="s">
        <v>48</v>
      </c>
      <c r="AF2560" t="s">
        <v>98</v>
      </c>
      <c r="AG2560" t="s">
        <v>99</v>
      </c>
      <c r="AH2560" s="28" t="e">
        <f ca="1">[1]!DXLOOKUP(Worksheet!AF2560,Sales[[#This Row],[State]],Sales[[#This Row],[Total Sales]])</f>
        <v>#NAME?</v>
      </c>
    </row>
    <row r="2561" spans="31:34" x14ac:dyDescent="0.25">
      <c r="AE2561" t="s">
        <v>48</v>
      </c>
      <c r="AF2561" t="s">
        <v>98</v>
      </c>
      <c r="AG2561" t="s">
        <v>99</v>
      </c>
      <c r="AH2561" s="28" t="e">
        <f ca="1">[1]!DXLOOKUP(Worksheet!AF2561,Sales[[#This Row],[State]],Sales[[#This Row],[Total Sales]])</f>
        <v>#NAME?</v>
      </c>
    </row>
    <row r="2562" spans="31:34" x14ac:dyDescent="0.25">
      <c r="AE2562" t="s">
        <v>48</v>
      </c>
      <c r="AF2562" t="s">
        <v>98</v>
      </c>
      <c r="AG2562" t="s">
        <v>99</v>
      </c>
      <c r="AH2562" s="28" t="e">
        <f ca="1">[1]!DXLOOKUP(Worksheet!AF2562,Sales[[#This Row],[State]],Sales[[#This Row],[Total Sales]])</f>
        <v>#NAME?</v>
      </c>
    </row>
    <row r="2563" spans="31:34" x14ac:dyDescent="0.25">
      <c r="AE2563" t="s">
        <v>48</v>
      </c>
      <c r="AF2563" t="s">
        <v>98</v>
      </c>
      <c r="AG2563" t="s">
        <v>99</v>
      </c>
      <c r="AH2563" s="28" t="e">
        <f ca="1">[1]!DXLOOKUP(Worksheet!AF2563,Sales[[#This Row],[State]],Sales[[#This Row],[Total Sales]])</f>
        <v>#NAME?</v>
      </c>
    </row>
    <row r="2564" spans="31:34" x14ac:dyDescent="0.25">
      <c r="AE2564" t="s">
        <v>48</v>
      </c>
      <c r="AF2564" t="s">
        <v>98</v>
      </c>
      <c r="AG2564" t="s">
        <v>99</v>
      </c>
      <c r="AH2564" s="28" t="e">
        <f ca="1">[1]!DXLOOKUP(Worksheet!AF2564,Sales[[#This Row],[State]],Sales[[#This Row],[Total Sales]])</f>
        <v>#NAME?</v>
      </c>
    </row>
    <row r="2565" spans="31:34" x14ac:dyDescent="0.25">
      <c r="AE2565" t="s">
        <v>48</v>
      </c>
      <c r="AF2565" t="s">
        <v>98</v>
      </c>
      <c r="AG2565" t="s">
        <v>99</v>
      </c>
      <c r="AH2565" s="28" t="e">
        <f ca="1">[1]!DXLOOKUP(Worksheet!AF2565,Sales[[#This Row],[State]],Sales[[#This Row],[Total Sales]])</f>
        <v>#NAME?</v>
      </c>
    </row>
    <row r="2566" spans="31:34" x14ac:dyDescent="0.25">
      <c r="AE2566" t="s">
        <v>48</v>
      </c>
      <c r="AF2566" t="s">
        <v>98</v>
      </c>
      <c r="AG2566" t="s">
        <v>99</v>
      </c>
      <c r="AH2566" s="28" t="e">
        <f ca="1">[1]!DXLOOKUP(Worksheet!AF2566,Sales[[#This Row],[State]],Sales[[#This Row],[Total Sales]])</f>
        <v>#NAME?</v>
      </c>
    </row>
    <row r="2567" spans="31:34" x14ac:dyDescent="0.25">
      <c r="AE2567" t="s">
        <v>48</v>
      </c>
      <c r="AF2567" t="s">
        <v>98</v>
      </c>
      <c r="AG2567" t="s">
        <v>99</v>
      </c>
      <c r="AH2567" s="28" t="e">
        <f ca="1">[1]!DXLOOKUP(Worksheet!AF2567,Sales[[#This Row],[State]],Sales[[#This Row],[Total Sales]])</f>
        <v>#NAME?</v>
      </c>
    </row>
    <row r="2568" spans="31:34" x14ac:dyDescent="0.25">
      <c r="AE2568" t="s">
        <v>48</v>
      </c>
      <c r="AF2568" t="s">
        <v>98</v>
      </c>
      <c r="AG2568" t="s">
        <v>99</v>
      </c>
      <c r="AH2568" s="28" t="e">
        <f ca="1">[1]!DXLOOKUP(Worksheet!AF2568,Sales[[#This Row],[State]],Sales[[#This Row],[Total Sales]])</f>
        <v>#NAME?</v>
      </c>
    </row>
    <row r="2569" spans="31:34" x14ac:dyDescent="0.25">
      <c r="AE2569" t="s">
        <v>48</v>
      </c>
      <c r="AF2569" t="s">
        <v>98</v>
      </c>
      <c r="AG2569" t="s">
        <v>99</v>
      </c>
      <c r="AH2569" s="28" t="e">
        <f ca="1">[1]!DXLOOKUP(Worksheet!AF2569,Sales[[#This Row],[State]],Sales[[#This Row],[Total Sales]])</f>
        <v>#NAME?</v>
      </c>
    </row>
    <row r="2570" spans="31:34" x14ac:dyDescent="0.25">
      <c r="AE2570" t="s">
        <v>48</v>
      </c>
      <c r="AF2570" t="s">
        <v>98</v>
      </c>
      <c r="AG2570" t="s">
        <v>99</v>
      </c>
      <c r="AH2570" s="28" t="e">
        <f ca="1">[1]!DXLOOKUP(Worksheet!AF2570,Sales[[#This Row],[State]],Sales[[#This Row],[Total Sales]])</f>
        <v>#NAME?</v>
      </c>
    </row>
    <row r="2571" spans="31:34" x14ac:dyDescent="0.25">
      <c r="AE2571" t="s">
        <v>48</v>
      </c>
      <c r="AF2571" t="s">
        <v>98</v>
      </c>
      <c r="AG2571" t="s">
        <v>99</v>
      </c>
      <c r="AH2571" s="28" t="e">
        <f ca="1">[1]!DXLOOKUP(Worksheet!AF2571,Sales[[#This Row],[State]],Sales[[#This Row],[Total Sales]])</f>
        <v>#NAME?</v>
      </c>
    </row>
    <row r="2572" spans="31:34" x14ac:dyDescent="0.25">
      <c r="AE2572" t="s">
        <v>48</v>
      </c>
      <c r="AF2572" t="s">
        <v>98</v>
      </c>
      <c r="AG2572" t="s">
        <v>99</v>
      </c>
      <c r="AH2572" s="28" t="e">
        <f ca="1">[1]!DXLOOKUP(Worksheet!AF2572,Sales[[#This Row],[State]],Sales[[#This Row],[Total Sales]])</f>
        <v>#NAME?</v>
      </c>
    </row>
    <row r="2573" spans="31:34" x14ac:dyDescent="0.25">
      <c r="AE2573" t="s">
        <v>48</v>
      </c>
      <c r="AF2573" t="s">
        <v>98</v>
      </c>
      <c r="AG2573" t="s">
        <v>99</v>
      </c>
      <c r="AH2573" s="28" t="e">
        <f ca="1">[1]!DXLOOKUP(Worksheet!AF2573,Sales[[#This Row],[State]],Sales[[#This Row],[Total Sales]])</f>
        <v>#NAME?</v>
      </c>
    </row>
    <row r="2574" spans="31:34" x14ac:dyDescent="0.25">
      <c r="AE2574" t="s">
        <v>48</v>
      </c>
      <c r="AF2574" t="s">
        <v>98</v>
      </c>
      <c r="AG2574" t="s">
        <v>99</v>
      </c>
      <c r="AH2574" s="28" t="e">
        <f ca="1">[1]!DXLOOKUP(Worksheet!AF2574,Sales[[#This Row],[State]],Sales[[#This Row],[Total Sales]])</f>
        <v>#NAME?</v>
      </c>
    </row>
    <row r="2575" spans="31:34" x14ac:dyDescent="0.25">
      <c r="AE2575" t="s">
        <v>48</v>
      </c>
      <c r="AF2575" t="s">
        <v>98</v>
      </c>
      <c r="AG2575" t="s">
        <v>99</v>
      </c>
      <c r="AH2575" s="28" t="e">
        <f ca="1">[1]!DXLOOKUP(Worksheet!AF2575,Sales[[#This Row],[State]],Sales[[#This Row],[Total Sales]])</f>
        <v>#NAME?</v>
      </c>
    </row>
    <row r="2576" spans="31:34" x14ac:dyDescent="0.25">
      <c r="AE2576" t="s">
        <v>48</v>
      </c>
      <c r="AF2576" t="s">
        <v>98</v>
      </c>
      <c r="AG2576" t="s">
        <v>99</v>
      </c>
      <c r="AH2576" s="28" t="e">
        <f ca="1">[1]!DXLOOKUP(Worksheet!AF2576,Sales[[#This Row],[State]],Sales[[#This Row],[Total Sales]])</f>
        <v>#NAME?</v>
      </c>
    </row>
    <row r="2577" spans="31:34" x14ac:dyDescent="0.25">
      <c r="AE2577" t="s">
        <v>48</v>
      </c>
      <c r="AF2577" t="s">
        <v>98</v>
      </c>
      <c r="AG2577" t="s">
        <v>99</v>
      </c>
      <c r="AH2577" s="28" t="e">
        <f ca="1">[1]!DXLOOKUP(Worksheet!AF2577,Sales[[#This Row],[State]],Sales[[#This Row],[Total Sales]])</f>
        <v>#NAME?</v>
      </c>
    </row>
    <row r="2578" spans="31:34" x14ac:dyDescent="0.25">
      <c r="AE2578" t="s">
        <v>48</v>
      </c>
      <c r="AF2578" t="s">
        <v>98</v>
      </c>
      <c r="AG2578" t="s">
        <v>99</v>
      </c>
      <c r="AH2578" s="28" t="e">
        <f ca="1">[1]!DXLOOKUP(Worksheet!AF2578,Sales[[#This Row],[State]],Sales[[#This Row],[Total Sales]])</f>
        <v>#NAME?</v>
      </c>
    </row>
    <row r="2579" spans="31:34" x14ac:dyDescent="0.25">
      <c r="AE2579" t="s">
        <v>48</v>
      </c>
      <c r="AF2579" t="s">
        <v>98</v>
      </c>
      <c r="AG2579" t="s">
        <v>99</v>
      </c>
      <c r="AH2579" s="28" t="e">
        <f ca="1">[1]!DXLOOKUP(Worksheet!AF2579,Sales[[#This Row],[State]],Sales[[#This Row],[Total Sales]])</f>
        <v>#NAME?</v>
      </c>
    </row>
    <row r="2580" spans="31:34" x14ac:dyDescent="0.25">
      <c r="AE2580" t="s">
        <v>48</v>
      </c>
      <c r="AF2580" t="s">
        <v>98</v>
      </c>
      <c r="AG2580" t="s">
        <v>99</v>
      </c>
      <c r="AH2580" s="28" t="e">
        <f ca="1">[1]!DXLOOKUP(Worksheet!AF2580,Sales[[#This Row],[State]],Sales[[#This Row],[Total Sales]])</f>
        <v>#NAME?</v>
      </c>
    </row>
    <row r="2581" spans="31:34" x14ac:dyDescent="0.25">
      <c r="AE2581" t="s">
        <v>48</v>
      </c>
      <c r="AF2581" t="s">
        <v>98</v>
      </c>
      <c r="AG2581" t="s">
        <v>99</v>
      </c>
      <c r="AH2581" s="28" t="e">
        <f ca="1">[1]!DXLOOKUP(Worksheet!AF2581,Sales[[#This Row],[State]],Sales[[#This Row],[Total Sales]])</f>
        <v>#NAME?</v>
      </c>
    </row>
    <row r="2582" spans="31:34" x14ac:dyDescent="0.25">
      <c r="AE2582" t="s">
        <v>48</v>
      </c>
      <c r="AF2582" t="s">
        <v>98</v>
      </c>
      <c r="AG2582" t="s">
        <v>99</v>
      </c>
      <c r="AH2582" s="28" t="e">
        <f ca="1">[1]!DXLOOKUP(Worksheet!AF2582,Sales[[#This Row],[State]],Sales[[#This Row],[Total Sales]])</f>
        <v>#NAME?</v>
      </c>
    </row>
    <row r="2583" spans="31:34" x14ac:dyDescent="0.25">
      <c r="AE2583" t="s">
        <v>48</v>
      </c>
      <c r="AF2583" t="s">
        <v>98</v>
      </c>
      <c r="AG2583" t="s">
        <v>99</v>
      </c>
      <c r="AH2583" s="28" t="e">
        <f ca="1">[1]!DXLOOKUP(Worksheet!AF2583,Sales[[#This Row],[State]],Sales[[#This Row],[Total Sales]])</f>
        <v>#NAME?</v>
      </c>
    </row>
    <row r="2584" spans="31:34" x14ac:dyDescent="0.25">
      <c r="AE2584" t="s">
        <v>48</v>
      </c>
      <c r="AF2584" t="s">
        <v>98</v>
      </c>
      <c r="AG2584" t="s">
        <v>99</v>
      </c>
      <c r="AH2584" s="28" t="e">
        <f ca="1">[1]!DXLOOKUP(Worksheet!AF2584,Sales[[#This Row],[State]],Sales[[#This Row],[Total Sales]])</f>
        <v>#NAME?</v>
      </c>
    </row>
    <row r="2585" spans="31:34" x14ac:dyDescent="0.25">
      <c r="AE2585" t="s">
        <v>48</v>
      </c>
      <c r="AF2585" t="s">
        <v>98</v>
      </c>
      <c r="AG2585" t="s">
        <v>99</v>
      </c>
      <c r="AH2585" s="28" t="e">
        <f ca="1">[1]!DXLOOKUP(Worksheet!AF2585,Sales[[#This Row],[State]],Sales[[#This Row],[Total Sales]])</f>
        <v>#NAME?</v>
      </c>
    </row>
    <row r="2586" spans="31:34" x14ac:dyDescent="0.25">
      <c r="AE2586" t="s">
        <v>48</v>
      </c>
      <c r="AF2586" t="s">
        <v>98</v>
      </c>
      <c r="AG2586" t="s">
        <v>99</v>
      </c>
      <c r="AH2586" s="28" t="e">
        <f ca="1">[1]!DXLOOKUP(Worksheet!AF2586,Sales[[#This Row],[State]],Sales[[#This Row],[Total Sales]])</f>
        <v>#NAME?</v>
      </c>
    </row>
    <row r="2587" spans="31:34" x14ac:dyDescent="0.25">
      <c r="AE2587" t="s">
        <v>48</v>
      </c>
      <c r="AF2587" t="s">
        <v>98</v>
      </c>
      <c r="AG2587" t="s">
        <v>99</v>
      </c>
      <c r="AH2587" s="28" t="e">
        <f ca="1">[1]!DXLOOKUP(Worksheet!AF2587,Sales[[#This Row],[State]],Sales[[#This Row],[Total Sales]])</f>
        <v>#NAME?</v>
      </c>
    </row>
    <row r="2588" spans="31:34" x14ac:dyDescent="0.25">
      <c r="AE2588" t="s">
        <v>48</v>
      </c>
      <c r="AF2588" t="s">
        <v>98</v>
      </c>
      <c r="AG2588" t="s">
        <v>99</v>
      </c>
      <c r="AH2588" s="28" t="e">
        <f ca="1">[1]!DXLOOKUP(Worksheet!AF2588,Sales[[#This Row],[State]],Sales[[#This Row],[Total Sales]])</f>
        <v>#NAME?</v>
      </c>
    </row>
    <row r="2589" spans="31:34" x14ac:dyDescent="0.25">
      <c r="AE2589" t="s">
        <v>48</v>
      </c>
      <c r="AF2589" t="s">
        <v>98</v>
      </c>
      <c r="AG2589" t="s">
        <v>99</v>
      </c>
      <c r="AH2589" s="28" t="e">
        <f ca="1">[1]!DXLOOKUP(Worksheet!AF2589,Sales[[#This Row],[State]],Sales[[#This Row],[Total Sales]])</f>
        <v>#NAME?</v>
      </c>
    </row>
    <row r="2590" spans="31:34" x14ac:dyDescent="0.25">
      <c r="AE2590" t="s">
        <v>48</v>
      </c>
      <c r="AF2590" t="s">
        <v>98</v>
      </c>
      <c r="AG2590" t="s">
        <v>99</v>
      </c>
      <c r="AH2590" s="28" t="e">
        <f ca="1">[1]!DXLOOKUP(Worksheet!AF2590,Sales[[#This Row],[State]],Sales[[#This Row],[Total Sales]])</f>
        <v>#NAME?</v>
      </c>
    </row>
    <row r="2591" spans="31:34" x14ac:dyDescent="0.25">
      <c r="AE2591" t="s">
        <v>48</v>
      </c>
      <c r="AF2591" t="s">
        <v>98</v>
      </c>
      <c r="AG2591" t="s">
        <v>99</v>
      </c>
      <c r="AH2591" s="28" t="e">
        <f ca="1">[1]!DXLOOKUP(Worksheet!AF2591,Sales[[#This Row],[State]],Sales[[#This Row],[Total Sales]])</f>
        <v>#NAME?</v>
      </c>
    </row>
    <row r="2592" spans="31:34" x14ac:dyDescent="0.25">
      <c r="AE2592" t="s">
        <v>48</v>
      </c>
      <c r="AF2592" t="s">
        <v>98</v>
      </c>
      <c r="AG2592" t="s">
        <v>99</v>
      </c>
      <c r="AH2592" s="28" t="e">
        <f ca="1">[1]!DXLOOKUP(Worksheet!AF2592,Sales[[#This Row],[State]],Sales[[#This Row],[Total Sales]])</f>
        <v>#NAME?</v>
      </c>
    </row>
    <row r="2593" spans="31:34" x14ac:dyDescent="0.25">
      <c r="AE2593" t="s">
        <v>48</v>
      </c>
      <c r="AF2593" t="s">
        <v>98</v>
      </c>
      <c r="AG2593" t="s">
        <v>99</v>
      </c>
      <c r="AH2593" s="28" t="e">
        <f ca="1">[1]!DXLOOKUP(Worksheet!AF2593,Sales[[#This Row],[State]],Sales[[#This Row],[Total Sales]])</f>
        <v>#NAME?</v>
      </c>
    </row>
    <row r="2594" spans="31:34" x14ac:dyDescent="0.25">
      <c r="AE2594" t="s">
        <v>27</v>
      </c>
      <c r="AF2594" t="s">
        <v>100</v>
      </c>
      <c r="AG2594" t="s">
        <v>101</v>
      </c>
      <c r="AH2594" s="28" t="e">
        <f ca="1">[1]!DXLOOKUP(Worksheet!AF2594,Sales[[#This Row],[State]],Sales[[#This Row],[Total Sales]])</f>
        <v>#NAME?</v>
      </c>
    </row>
    <row r="2595" spans="31:34" x14ac:dyDescent="0.25">
      <c r="AE2595" t="s">
        <v>27</v>
      </c>
      <c r="AF2595" t="s">
        <v>100</v>
      </c>
      <c r="AG2595" t="s">
        <v>101</v>
      </c>
      <c r="AH2595" s="28" t="e">
        <f ca="1">[1]!DXLOOKUP(Worksheet!AF2595,Sales[[#This Row],[State]],Sales[[#This Row],[Total Sales]])</f>
        <v>#NAME?</v>
      </c>
    </row>
    <row r="2596" spans="31:34" x14ac:dyDescent="0.25">
      <c r="AE2596" t="s">
        <v>27</v>
      </c>
      <c r="AF2596" t="s">
        <v>100</v>
      </c>
      <c r="AG2596" t="s">
        <v>101</v>
      </c>
      <c r="AH2596" s="28" t="e">
        <f ca="1">[1]!DXLOOKUP(Worksheet!AF2596,Sales[[#This Row],[State]],Sales[[#This Row],[Total Sales]])</f>
        <v>#NAME?</v>
      </c>
    </row>
    <row r="2597" spans="31:34" x14ac:dyDescent="0.25">
      <c r="AE2597" t="s">
        <v>27</v>
      </c>
      <c r="AF2597" t="s">
        <v>100</v>
      </c>
      <c r="AG2597" t="s">
        <v>101</v>
      </c>
      <c r="AH2597" s="28" t="e">
        <f ca="1">[1]!DXLOOKUP(Worksheet!AF2597,Sales[[#This Row],[State]],Sales[[#This Row],[Total Sales]])</f>
        <v>#NAME?</v>
      </c>
    </row>
    <row r="2598" spans="31:34" x14ac:dyDescent="0.25">
      <c r="AE2598" t="s">
        <v>27</v>
      </c>
      <c r="AF2598" t="s">
        <v>100</v>
      </c>
      <c r="AG2598" t="s">
        <v>101</v>
      </c>
      <c r="AH2598" s="28" t="e">
        <f ca="1">[1]!DXLOOKUP(Worksheet!AF2598,Sales[[#This Row],[State]],Sales[[#This Row],[Total Sales]])</f>
        <v>#NAME?</v>
      </c>
    </row>
    <row r="2599" spans="31:34" x14ac:dyDescent="0.25">
      <c r="AE2599" t="s">
        <v>27</v>
      </c>
      <c r="AF2599" t="s">
        <v>100</v>
      </c>
      <c r="AG2599" t="s">
        <v>101</v>
      </c>
      <c r="AH2599" s="28" t="e">
        <f ca="1">[1]!DXLOOKUP(Worksheet!AF2599,Sales[[#This Row],[State]],Sales[[#This Row],[Total Sales]])</f>
        <v>#NAME?</v>
      </c>
    </row>
    <row r="2600" spans="31:34" x14ac:dyDescent="0.25">
      <c r="AE2600" t="s">
        <v>27</v>
      </c>
      <c r="AF2600" t="s">
        <v>100</v>
      </c>
      <c r="AG2600" t="s">
        <v>101</v>
      </c>
      <c r="AH2600" s="28" t="e">
        <f ca="1">[1]!DXLOOKUP(Worksheet!AF2600,Sales[[#This Row],[State]],Sales[[#This Row],[Total Sales]])</f>
        <v>#NAME?</v>
      </c>
    </row>
    <row r="2601" spans="31:34" x14ac:dyDescent="0.25">
      <c r="AE2601" t="s">
        <v>27</v>
      </c>
      <c r="AF2601" t="s">
        <v>100</v>
      </c>
      <c r="AG2601" t="s">
        <v>101</v>
      </c>
      <c r="AH2601" s="28" t="e">
        <f ca="1">[1]!DXLOOKUP(Worksheet!AF2601,Sales[[#This Row],[State]],Sales[[#This Row],[Total Sales]])</f>
        <v>#NAME?</v>
      </c>
    </row>
    <row r="2602" spans="31:34" x14ac:dyDescent="0.25">
      <c r="AE2602" t="s">
        <v>27</v>
      </c>
      <c r="AF2602" t="s">
        <v>100</v>
      </c>
      <c r="AG2602" t="s">
        <v>101</v>
      </c>
      <c r="AH2602" s="28" t="e">
        <f ca="1">[1]!DXLOOKUP(Worksheet!AF2602,Sales[[#This Row],[State]],Sales[[#This Row],[Total Sales]])</f>
        <v>#NAME?</v>
      </c>
    </row>
    <row r="2603" spans="31:34" x14ac:dyDescent="0.25">
      <c r="AE2603" t="s">
        <v>27</v>
      </c>
      <c r="AF2603" t="s">
        <v>100</v>
      </c>
      <c r="AG2603" t="s">
        <v>101</v>
      </c>
      <c r="AH2603" s="28" t="e">
        <f ca="1">[1]!DXLOOKUP(Worksheet!AF2603,Sales[[#This Row],[State]],Sales[[#This Row],[Total Sales]])</f>
        <v>#NAME?</v>
      </c>
    </row>
    <row r="2604" spans="31:34" x14ac:dyDescent="0.25">
      <c r="AE2604" t="s">
        <v>27</v>
      </c>
      <c r="AF2604" t="s">
        <v>100</v>
      </c>
      <c r="AG2604" t="s">
        <v>101</v>
      </c>
      <c r="AH2604" s="28" t="e">
        <f ca="1">[1]!DXLOOKUP(Worksheet!AF2604,Sales[[#This Row],[State]],Sales[[#This Row],[Total Sales]])</f>
        <v>#NAME?</v>
      </c>
    </row>
    <row r="2605" spans="31:34" x14ac:dyDescent="0.25">
      <c r="AE2605" t="s">
        <v>27</v>
      </c>
      <c r="AF2605" t="s">
        <v>100</v>
      </c>
      <c r="AG2605" t="s">
        <v>101</v>
      </c>
      <c r="AH2605" s="28" t="e">
        <f ca="1">[1]!DXLOOKUP(Worksheet!AF2605,Sales[[#This Row],[State]],Sales[[#This Row],[Total Sales]])</f>
        <v>#NAME?</v>
      </c>
    </row>
    <row r="2606" spans="31:34" x14ac:dyDescent="0.25">
      <c r="AE2606" t="s">
        <v>27</v>
      </c>
      <c r="AF2606" t="s">
        <v>100</v>
      </c>
      <c r="AG2606" t="s">
        <v>101</v>
      </c>
      <c r="AH2606" s="28" t="e">
        <f ca="1">[1]!DXLOOKUP(Worksheet!AF2606,Sales[[#This Row],[State]],Sales[[#This Row],[Total Sales]])</f>
        <v>#NAME?</v>
      </c>
    </row>
    <row r="2607" spans="31:34" x14ac:dyDescent="0.25">
      <c r="AE2607" t="s">
        <v>27</v>
      </c>
      <c r="AF2607" t="s">
        <v>100</v>
      </c>
      <c r="AG2607" t="s">
        <v>101</v>
      </c>
      <c r="AH2607" s="28" t="e">
        <f ca="1">[1]!DXLOOKUP(Worksheet!AF2607,Sales[[#This Row],[State]],Sales[[#This Row],[Total Sales]])</f>
        <v>#NAME?</v>
      </c>
    </row>
    <row r="2608" spans="31:34" x14ac:dyDescent="0.25">
      <c r="AE2608" t="s">
        <v>27</v>
      </c>
      <c r="AF2608" t="s">
        <v>100</v>
      </c>
      <c r="AG2608" t="s">
        <v>101</v>
      </c>
      <c r="AH2608" s="28" t="e">
        <f ca="1">[1]!DXLOOKUP(Worksheet!AF2608,Sales[[#This Row],[State]],Sales[[#This Row],[Total Sales]])</f>
        <v>#NAME?</v>
      </c>
    </row>
    <row r="2609" spans="31:34" x14ac:dyDescent="0.25">
      <c r="AE2609" t="s">
        <v>27</v>
      </c>
      <c r="AF2609" t="s">
        <v>100</v>
      </c>
      <c r="AG2609" t="s">
        <v>101</v>
      </c>
      <c r="AH2609" s="28" t="e">
        <f ca="1">[1]!DXLOOKUP(Worksheet!AF2609,Sales[[#This Row],[State]],Sales[[#This Row],[Total Sales]])</f>
        <v>#NAME?</v>
      </c>
    </row>
    <row r="2610" spans="31:34" x14ac:dyDescent="0.25">
      <c r="AE2610" t="s">
        <v>27</v>
      </c>
      <c r="AF2610" t="s">
        <v>100</v>
      </c>
      <c r="AG2610" t="s">
        <v>101</v>
      </c>
      <c r="AH2610" s="28" t="e">
        <f ca="1">[1]!DXLOOKUP(Worksheet!AF2610,Sales[[#This Row],[State]],Sales[[#This Row],[Total Sales]])</f>
        <v>#NAME?</v>
      </c>
    </row>
    <row r="2611" spans="31:34" x14ac:dyDescent="0.25">
      <c r="AE2611" t="s">
        <v>27</v>
      </c>
      <c r="AF2611" t="s">
        <v>100</v>
      </c>
      <c r="AG2611" t="s">
        <v>101</v>
      </c>
      <c r="AH2611" s="28" t="e">
        <f ca="1">[1]!DXLOOKUP(Worksheet!AF2611,Sales[[#This Row],[State]],Sales[[#This Row],[Total Sales]])</f>
        <v>#NAME?</v>
      </c>
    </row>
    <row r="2612" spans="31:34" x14ac:dyDescent="0.25">
      <c r="AE2612" t="s">
        <v>27</v>
      </c>
      <c r="AF2612" t="s">
        <v>100</v>
      </c>
      <c r="AG2612" t="s">
        <v>101</v>
      </c>
      <c r="AH2612" s="28" t="e">
        <f ca="1">[1]!DXLOOKUP(Worksheet!AF2612,Sales[[#This Row],[State]],Sales[[#This Row],[Total Sales]])</f>
        <v>#NAME?</v>
      </c>
    </row>
    <row r="2613" spans="31:34" x14ac:dyDescent="0.25">
      <c r="AE2613" t="s">
        <v>27</v>
      </c>
      <c r="AF2613" t="s">
        <v>100</v>
      </c>
      <c r="AG2613" t="s">
        <v>101</v>
      </c>
      <c r="AH2613" s="28" t="e">
        <f ca="1">[1]!DXLOOKUP(Worksheet!AF2613,Sales[[#This Row],[State]],Sales[[#This Row],[Total Sales]])</f>
        <v>#NAME?</v>
      </c>
    </row>
    <row r="2614" spans="31:34" x14ac:dyDescent="0.25">
      <c r="AE2614" t="s">
        <v>27</v>
      </c>
      <c r="AF2614" t="s">
        <v>100</v>
      </c>
      <c r="AG2614" t="s">
        <v>101</v>
      </c>
      <c r="AH2614" s="28" t="e">
        <f ca="1">[1]!DXLOOKUP(Worksheet!AF2614,Sales[[#This Row],[State]],Sales[[#This Row],[Total Sales]])</f>
        <v>#NAME?</v>
      </c>
    </row>
    <row r="2615" spans="31:34" x14ac:dyDescent="0.25">
      <c r="AE2615" t="s">
        <v>27</v>
      </c>
      <c r="AF2615" t="s">
        <v>100</v>
      </c>
      <c r="AG2615" t="s">
        <v>101</v>
      </c>
      <c r="AH2615" s="28" t="e">
        <f ca="1">[1]!DXLOOKUP(Worksheet!AF2615,Sales[[#This Row],[State]],Sales[[#This Row],[Total Sales]])</f>
        <v>#NAME?</v>
      </c>
    </row>
    <row r="2616" spans="31:34" x14ac:dyDescent="0.25">
      <c r="AE2616" t="s">
        <v>27</v>
      </c>
      <c r="AF2616" t="s">
        <v>100</v>
      </c>
      <c r="AG2616" t="s">
        <v>101</v>
      </c>
      <c r="AH2616" s="28" t="e">
        <f ca="1">[1]!DXLOOKUP(Worksheet!AF2616,Sales[[#This Row],[State]],Sales[[#This Row],[Total Sales]])</f>
        <v>#NAME?</v>
      </c>
    </row>
    <row r="2617" spans="31:34" x14ac:dyDescent="0.25">
      <c r="AE2617" t="s">
        <v>27</v>
      </c>
      <c r="AF2617" t="s">
        <v>100</v>
      </c>
      <c r="AG2617" t="s">
        <v>101</v>
      </c>
      <c r="AH2617" s="28" t="e">
        <f ca="1">[1]!DXLOOKUP(Worksheet!AF2617,Sales[[#This Row],[State]],Sales[[#This Row],[Total Sales]])</f>
        <v>#NAME?</v>
      </c>
    </row>
    <row r="2618" spans="31:34" x14ac:dyDescent="0.25">
      <c r="AE2618" t="s">
        <v>27</v>
      </c>
      <c r="AF2618" t="s">
        <v>100</v>
      </c>
      <c r="AG2618" t="s">
        <v>101</v>
      </c>
      <c r="AH2618" s="28" t="e">
        <f ca="1">[1]!DXLOOKUP(Worksheet!AF2618,Sales[[#This Row],[State]],Sales[[#This Row],[Total Sales]])</f>
        <v>#NAME?</v>
      </c>
    </row>
    <row r="2619" spans="31:34" x14ac:dyDescent="0.25">
      <c r="AE2619" t="s">
        <v>27</v>
      </c>
      <c r="AF2619" t="s">
        <v>100</v>
      </c>
      <c r="AG2619" t="s">
        <v>101</v>
      </c>
      <c r="AH2619" s="28" t="e">
        <f ca="1">[1]!DXLOOKUP(Worksheet!AF2619,Sales[[#This Row],[State]],Sales[[#This Row],[Total Sales]])</f>
        <v>#NAME?</v>
      </c>
    </row>
    <row r="2620" spans="31:34" x14ac:dyDescent="0.25">
      <c r="AE2620" t="s">
        <v>27</v>
      </c>
      <c r="AF2620" t="s">
        <v>100</v>
      </c>
      <c r="AG2620" t="s">
        <v>101</v>
      </c>
      <c r="AH2620" s="28" t="e">
        <f ca="1">[1]!DXLOOKUP(Worksheet!AF2620,Sales[[#This Row],[State]],Sales[[#This Row],[Total Sales]])</f>
        <v>#NAME?</v>
      </c>
    </row>
    <row r="2621" spans="31:34" x14ac:dyDescent="0.25">
      <c r="AE2621" t="s">
        <v>27</v>
      </c>
      <c r="AF2621" t="s">
        <v>100</v>
      </c>
      <c r="AG2621" t="s">
        <v>101</v>
      </c>
      <c r="AH2621" s="28" t="e">
        <f ca="1">[1]!DXLOOKUP(Worksheet!AF2621,Sales[[#This Row],[State]],Sales[[#This Row],[Total Sales]])</f>
        <v>#NAME?</v>
      </c>
    </row>
    <row r="2622" spans="31:34" x14ac:dyDescent="0.25">
      <c r="AE2622" t="s">
        <v>27</v>
      </c>
      <c r="AF2622" t="s">
        <v>100</v>
      </c>
      <c r="AG2622" t="s">
        <v>101</v>
      </c>
      <c r="AH2622" s="28" t="e">
        <f ca="1">[1]!DXLOOKUP(Worksheet!AF2622,Sales[[#This Row],[State]],Sales[[#This Row],[Total Sales]])</f>
        <v>#NAME?</v>
      </c>
    </row>
    <row r="2623" spans="31:34" x14ac:dyDescent="0.25">
      <c r="AE2623" t="s">
        <v>27</v>
      </c>
      <c r="AF2623" t="s">
        <v>100</v>
      </c>
      <c r="AG2623" t="s">
        <v>101</v>
      </c>
      <c r="AH2623" s="28" t="e">
        <f ca="1">[1]!DXLOOKUP(Worksheet!AF2623,Sales[[#This Row],[State]],Sales[[#This Row],[Total Sales]])</f>
        <v>#NAME?</v>
      </c>
    </row>
    <row r="2624" spans="31:34" x14ac:dyDescent="0.25">
      <c r="AE2624" t="s">
        <v>27</v>
      </c>
      <c r="AF2624" t="s">
        <v>100</v>
      </c>
      <c r="AG2624" t="s">
        <v>101</v>
      </c>
      <c r="AH2624" s="28" t="e">
        <f ca="1">[1]!DXLOOKUP(Worksheet!AF2624,Sales[[#This Row],[State]],Sales[[#This Row],[Total Sales]])</f>
        <v>#NAME?</v>
      </c>
    </row>
    <row r="2625" spans="31:34" x14ac:dyDescent="0.25">
      <c r="AE2625" t="s">
        <v>27</v>
      </c>
      <c r="AF2625" t="s">
        <v>100</v>
      </c>
      <c r="AG2625" t="s">
        <v>101</v>
      </c>
      <c r="AH2625" s="28" t="e">
        <f ca="1">[1]!DXLOOKUP(Worksheet!AF2625,Sales[[#This Row],[State]],Sales[[#This Row],[Total Sales]])</f>
        <v>#NAME?</v>
      </c>
    </row>
    <row r="2626" spans="31:34" x14ac:dyDescent="0.25">
      <c r="AE2626" t="s">
        <v>27</v>
      </c>
      <c r="AF2626" t="s">
        <v>100</v>
      </c>
      <c r="AG2626" t="s">
        <v>101</v>
      </c>
      <c r="AH2626" s="28" t="e">
        <f ca="1">[1]!DXLOOKUP(Worksheet!AF2626,Sales[[#This Row],[State]],Sales[[#This Row],[Total Sales]])</f>
        <v>#NAME?</v>
      </c>
    </row>
    <row r="2627" spans="31:34" x14ac:dyDescent="0.25">
      <c r="AE2627" t="s">
        <v>27</v>
      </c>
      <c r="AF2627" t="s">
        <v>100</v>
      </c>
      <c r="AG2627" t="s">
        <v>101</v>
      </c>
      <c r="AH2627" s="28" t="e">
        <f ca="1">[1]!DXLOOKUP(Worksheet!AF2627,Sales[[#This Row],[State]],Sales[[#This Row],[Total Sales]])</f>
        <v>#NAME?</v>
      </c>
    </row>
    <row r="2628" spans="31:34" x14ac:dyDescent="0.25">
      <c r="AE2628" t="s">
        <v>27</v>
      </c>
      <c r="AF2628" t="s">
        <v>100</v>
      </c>
      <c r="AG2628" t="s">
        <v>101</v>
      </c>
      <c r="AH2628" s="28" t="e">
        <f ca="1">[1]!DXLOOKUP(Worksheet!AF2628,Sales[[#This Row],[State]],Sales[[#This Row],[Total Sales]])</f>
        <v>#NAME?</v>
      </c>
    </row>
    <row r="2629" spans="31:34" x14ac:dyDescent="0.25">
      <c r="AE2629" t="s">
        <v>27</v>
      </c>
      <c r="AF2629" t="s">
        <v>100</v>
      </c>
      <c r="AG2629" t="s">
        <v>101</v>
      </c>
      <c r="AH2629" s="28" t="e">
        <f ca="1">[1]!DXLOOKUP(Worksheet!AF2629,Sales[[#This Row],[State]],Sales[[#This Row],[Total Sales]])</f>
        <v>#NAME?</v>
      </c>
    </row>
    <row r="2630" spans="31:34" x14ac:dyDescent="0.25">
      <c r="AE2630" t="s">
        <v>27</v>
      </c>
      <c r="AF2630" t="s">
        <v>100</v>
      </c>
      <c r="AG2630" t="s">
        <v>101</v>
      </c>
      <c r="AH2630" s="28" t="e">
        <f ca="1">[1]!DXLOOKUP(Worksheet!AF2630,Sales[[#This Row],[State]],Sales[[#This Row],[Total Sales]])</f>
        <v>#NAME?</v>
      </c>
    </row>
    <row r="2631" spans="31:34" x14ac:dyDescent="0.25">
      <c r="AE2631" t="s">
        <v>27</v>
      </c>
      <c r="AF2631" t="s">
        <v>100</v>
      </c>
      <c r="AG2631" t="s">
        <v>101</v>
      </c>
      <c r="AH2631" s="28" t="e">
        <f ca="1">[1]!DXLOOKUP(Worksheet!AF2631,Sales[[#This Row],[State]],Sales[[#This Row],[Total Sales]])</f>
        <v>#NAME?</v>
      </c>
    </row>
    <row r="2632" spans="31:34" x14ac:dyDescent="0.25">
      <c r="AE2632" t="s">
        <v>27</v>
      </c>
      <c r="AF2632" t="s">
        <v>100</v>
      </c>
      <c r="AG2632" t="s">
        <v>101</v>
      </c>
      <c r="AH2632" s="28" t="e">
        <f ca="1">[1]!DXLOOKUP(Worksheet!AF2632,Sales[[#This Row],[State]],Sales[[#This Row],[Total Sales]])</f>
        <v>#NAME?</v>
      </c>
    </row>
    <row r="2633" spans="31:34" x14ac:dyDescent="0.25">
      <c r="AE2633" t="s">
        <v>27</v>
      </c>
      <c r="AF2633" t="s">
        <v>100</v>
      </c>
      <c r="AG2633" t="s">
        <v>101</v>
      </c>
      <c r="AH2633" s="28" t="e">
        <f ca="1">[1]!DXLOOKUP(Worksheet!AF2633,Sales[[#This Row],[State]],Sales[[#This Row],[Total Sales]])</f>
        <v>#NAME?</v>
      </c>
    </row>
    <row r="2634" spans="31:34" x14ac:dyDescent="0.25">
      <c r="AE2634" t="s">
        <v>27</v>
      </c>
      <c r="AF2634" t="s">
        <v>100</v>
      </c>
      <c r="AG2634" t="s">
        <v>101</v>
      </c>
      <c r="AH2634" s="28" t="e">
        <f ca="1">[1]!DXLOOKUP(Worksheet!AF2634,Sales[[#This Row],[State]],Sales[[#This Row],[Total Sales]])</f>
        <v>#NAME?</v>
      </c>
    </row>
    <row r="2635" spans="31:34" x14ac:dyDescent="0.25">
      <c r="AE2635" t="s">
        <v>27</v>
      </c>
      <c r="AF2635" t="s">
        <v>100</v>
      </c>
      <c r="AG2635" t="s">
        <v>101</v>
      </c>
      <c r="AH2635" s="28" t="e">
        <f ca="1">[1]!DXLOOKUP(Worksheet!AF2635,Sales[[#This Row],[State]],Sales[[#This Row],[Total Sales]])</f>
        <v>#NAME?</v>
      </c>
    </row>
    <row r="2636" spans="31:34" x14ac:dyDescent="0.25">
      <c r="AE2636" t="s">
        <v>27</v>
      </c>
      <c r="AF2636" t="s">
        <v>100</v>
      </c>
      <c r="AG2636" t="s">
        <v>101</v>
      </c>
      <c r="AH2636" s="28" t="e">
        <f ca="1">[1]!DXLOOKUP(Worksheet!AF2636,Sales[[#This Row],[State]],Sales[[#This Row],[Total Sales]])</f>
        <v>#NAME?</v>
      </c>
    </row>
    <row r="2637" spans="31:34" x14ac:dyDescent="0.25">
      <c r="AE2637" t="s">
        <v>27</v>
      </c>
      <c r="AF2637" t="s">
        <v>100</v>
      </c>
      <c r="AG2637" t="s">
        <v>101</v>
      </c>
      <c r="AH2637" s="28" t="e">
        <f ca="1">[1]!DXLOOKUP(Worksheet!AF2637,Sales[[#This Row],[State]],Sales[[#This Row],[Total Sales]])</f>
        <v>#NAME?</v>
      </c>
    </row>
    <row r="2638" spans="31:34" x14ac:dyDescent="0.25">
      <c r="AE2638" t="s">
        <v>27</v>
      </c>
      <c r="AF2638" t="s">
        <v>100</v>
      </c>
      <c r="AG2638" t="s">
        <v>101</v>
      </c>
      <c r="AH2638" s="28" t="e">
        <f ca="1">[1]!DXLOOKUP(Worksheet!AF2638,Sales[[#This Row],[State]],Sales[[#This Row],[Total Sales]])</f>
        <v>#NAME?</v>
      </c>
    </row>
    <row r="2639" spans="31:34" x14ac:dyDescent="0.25">
      <c r="AE2639" t="s">
        <v>27</v>
      </c>
      <c r="AF2639" t="s">
        <v>100</v>
      </c>
      <c r="AG2639" t="s">
        <v>101</v>
      </c>
      <c r="AH2639" s="28" t="e">
        <f ca="1">[1]!DXLOOKUP(Worksheet!AF2639,Sales[[#This Row],[State]],Sales[[#This Row],[Total Sales]])</f>
        <v>#NAME?</v>
      </c>
    </row>
    <row r="2640" spans="31:34" x14ac:dyDescent="0.25">
      <c r="AE2640" t="s">
        <v>27</v>
      </c>
      <c r="AF2640" t="s">
        <v>100</v>
      </c>
      <c r="AG2640" t="s">
        <v>101</v>
      </c>
      <c r="AH2640" s="28" t="e">
        <f ca="1">[1]!DXLOOKUP(Worksheet!AF2640,Sales[[#This Row],[State]],Sales[[#This Row],[Total Sales]])</f>
        <v>#NAME?</v>
      </c>
    </row>
    <row r="2641" spans="31:34" x14ac:dyDescent="0.25">
      <c r="AE2641" t="s">
        <v>27</v>
      </c>
      <c r="AF2641" t="s">
        <v>100</v>
      </c>
      <c r="AG2641" t="s">
        <v>101</v>
      </c>
      <c r="AH2641" s="28" t="e">
        <f ca="1">[1]!DXLOOKUP(Worksheet!AF2641,Sales[[#This Row],[State]],Sales[[#This Row],[Total Sales]])</f>
        <v>#NAME?</v>
      </c>
    </row>
    <row r="2642" spans="31:34" x14ac:dyDescent="0.25">
      <c r="AE2642" t="s">
        <v>27</v>
      </c>
      <c r="AF2642" t="s">
        <v>100</v>
      </c>
      <c r="AG2642" t="s">
        <v>101</v>
      </c>
      <c r="AH2642" s="28" t="e">
        <f ca="1">[1]!DXLOOKUP(Worksheet!AF2642,Sales[[#This Row],[State]],Sales[[#This Row],[Total Sales]])</f>
        <v>#NAME?</v>
      </c>
    </row>
    <row r="2643" spans="31:34" x14ac:dyDescent="0.25">
      <c r="AE2643" t="s">
        <v>27</v>
      </c>
      <c r="AF2643" t="s">
        <v>100</v>
      </c>
      <c r="AG2643" t="s">
        <v>101</v>
      </c>
      <c r="AH2643" s="28" t="e">
        <f ca="1">[1]!DXLOOKUP(Worksheet!AF2643,Sales[[#This Row],[State]],Sales[[#This Row],[Total Sales]])</f>
        <v>#NAME?</v>
      </c>
    </row>
    <row r="2644" spans="31:34" x14ac:dyDescent="0.25">
      <c r="AE2644" t="s">
        <v>27</v>
      </c>
      <c r="AF2644" t="s">
        <v>100</v>
      </c>
      <c r="AG2644" t="s">
        <v>101</v>
      </c>
      <c r="AH2644" s="28" t="e">
        <f ca="1">[1]!DXLOOKUP(Worksheet!AF2644,Sales[[#This Row],[State]],Sales[[#This Row],[Total Sales]])</f>
        <v>#NAME?</v>
      </c>
    </row>
    <row r="2645" spans="31:34" x14ac:dyDescent="0.25">
      <c r="AE2645" t="s">
        <v>27</v>
      </c>
      <c r="AF2645" t="s">
        <v>100</v>
      </c>
      <c r="AG2645" t="s">
        <v>101</v>
      </c>
      <c r="AH2645" s="28" t="e">
        <f ca="1">[1]!DXLOOKUP(Worksheet!AF2645,Sales[[#This Row],[State]],Sales[[#This Row],[Total Sales]])</f>
        <v>#NAME?</v>
      </c>
    </row>
    <row r="2646" spans="31:34" x14ac:dyDescent="0.25">
      <c r="AE2646" t="s">
        <v>27</v>
      </c>
      <c r="AF2646" t="s">
        <v>100</v>
      </c>
      <c r="AG2646" t="s">
        <v>101</v>
      </c>
      <c r="AH2646" s="28" t="e">
        <f ca="1">[1]!DXLOOKUP(Worksheet!AF2646,Sales[[#This Row],[State]],Sales[[#This Row],[Total Sales]])</f>
        <v>#NAME?</v>
      </c>
    </row>
    <row r="2647" spans="31:34" x14ac:dyDescent="0.25">
      <c r="AE2647" t="s">
        <v>27</v>
      </c>
      <c r="AF2647" t="s">
        <v>100</v>
      </c>
      <c r="AG2647" t="s">
        <v>101</v>
      </c>
      <c r="AH2647" s="28" t="e">
        <f ca="1">[1]!DXLOOKUP(Worksheet!AF2647,Sales[[#This Row],[State]],Sales[[#This Row],[Total Sales]])</f>
        <v>#NAME?</v>
      </c>
    </row>
    <row r="2648" spans="31:34" x14ac:dyDescent="0.25">
      <c r="AE2648" t="s">
        <v>27</v>
      </c>
      <c r="AF2648" t="s">
        <v>100</v>
      </c>
      <c r="AG2648" t="s">
        <v>101</v>
      </c>
      <c r="AH2648" s="28" t="e">
        <f ca="1">[1]!DXLOOKUP(Worksheet!AF2648,Sales[[#This Row],[State]],Sales[[#This Row],[Total Sales]])</f>
        <v>#NAME?</v>
      </c>
    </row>
    <row r="2649" spans="31:34" x14ac:dyDescent="0.25">
      <c r="AE2649" t="s">
        <v>27</v>
      </c>
      <c r="AF2649" t="s">
        <v>100</v>
      </c>
      <c r="AG2649" t="s">
        <v>101</v>
      </c>
      <c r="AH2649" s="28" t="e">
        <f ca="1">[1]!DXLOOKUP(Worksheet!AF2649,Sales[[#This Row],[State]],Sales[[#This Row],[Total Sales]])</f>
        <v>#NAME?</v>
      </c>
    </row>
    <row r="2650" spans="31:34" x14ac:dyDescent="0.25">
      <c r="AE2650" t="s">
        <v>27</v>
      </c>
      <c r="AF2650" t="s">
        <v>100</v>
      </c>
      <c r="AG2650" t="s">
        <v>101</v>
      </c>
      <c r="AH2650" s="28" t="e">
        <f ca="1">[1]!DXLOOKUP(Worksheet!AF2650,Sales[[#This Row],[State]],Sales[[#This Row],[Total Sales]])</f>
        <v>#NAME?</v>
      </c>
    </row>
    <row r="2651" spans="31:34" x14ac:dyDescent="0.25">
      <c r="AE2651" t="s">
        <v>27</v>
      </c>
      <c r="AF2651" t="s">
        <v>100</v>
      </c>
      <c r="AG2651" t="s">
        <v>101</v>
      </c>
      <c r="AH2651" s="28" t="e">
        <f ca="1">[1]!DXLOOKUP(Worksheet!AF2651,Sales[[#This Row],[State]],Sales[[#This Row],[Total Sales]])</f>
        <v>#NAME?</v>
      </c>
    </row>
    <row r="2652" spans="31:34" x14ac:dyDescent="0.25">
      <c r="AE2652" t="s">
        <v>27</v>
      </c>
      <c r="AF2652" t="s">
        <v>100</v>
      </c>
      <c r="AG2652" t="s">
        <v>101</v>
      </c>
      <c r="AH2652" s="28" t="e">
        <f ca="1">[1]!DXLOOKUP(Worksheet!AF2652,Sales[[#This Row],[State]],Sales[[#This Row],[Total Sales]])</f>
        <v>#NAME?</v>
      </c>
    </row>
    <row r="2653" spans="31:34" x14ac:dyDescent="0.25">
      <c r="AE2653" t="s">
        <v>27</v>
      </c>
      <c r="AF2653" t="s">
        <v>100</v>
      </c>
      <c r="AG2653" t="s">
        <v>101</v>
      </c>
      <c r="AH2653" s="28" t="e">
        <f ca="1">[1]!DXLOOKUP(Worksheet!AF2653,Sales[[#This Row],[State]],Sales[[#This Row],[Total Sales]])</f>
        <v>#NAME?</v>
      </c>
    </row>
    <row r="2654" spans="31:34" x14ac:dyDescent="0.25">
      <c r="AE2654" t="s">
        <v>27</v>
      </c>
      <c r="AF2654" t="s">
        <v>100</v>
      </c>
      <c r="AG2654" t="s">
        <v>101</v>
      </c>
      <c r="AH2654" s="28" t="e">
        <f ca="1">[1]!DXLOOKUP(Worksheet!AF2654,Sales[[#This Row],[State]],Sales[[#This Row],[Total Sales]])</f>
        <v>#NAME?</v>
      </c>
    </row>
    <row r="2655" spans="31:34" x14ac:dyDescent="0.25">
      <c r="AE2655" t="s">
        <v>27</v>
      </c>
      <c r="AF2655" t="s">
        <v>100</v>
      </c>
      <c r="AG2655" t="s">
        <v>101</v>
      </c>
      <c r="AH2655" s="28" t="e">
        <f ca="1">[1]!DXLOOKUP(Worksheet!AF2655,Sales[[#This Row],[State]],Sales[[#This Row],[Total Sales]])</f>
        <v>#NAME?</v>
      </c>
    </row>
    <row r="2656" spans="31:34" x14ac:dyDescent="0.25">
      <c r="AE2656" t="s">
        <v>27</v>
      </c>
      <c r="AF2656" t="s">
        <v>100</v>
      </c>
      <c r="AG2656" t="s">
        <v>101</v>
      </c>
      <c r="AH2656" s="28" t="e">
        <f ca="1">[1]!DXLOOKUP(Worksheet!AF2656,Sales[[#This Row],[State]],Sales[[#This Row],[Total Sales]])</f>
        <v>#NAME?</v>
      </c>
    </row>
    <row r="2657" spans="31:34" x14ac:dyDescent="0.25">
      <c r="AE2657" t="s">
        <v>27</v>
      </c>
      <c r="AF2657" t="s">
        <v>100</v>
      </c>
      <c r="AG2657" t="s">
        <v>101</v>
      </c>
      <c r="AH2657" s="28" t="e">
        <f ca="1">[1]!DXLOOKUP(Worksheet!AF2657,Sales[[#This Row],[State]],Sales[[#This Row],[Total Sales]])</f>
        <v>#NAME?</v>
      </c>
    </row>
    <row r="2658" spans="31:34" x14ac:dyDescent="0.25">
      <c r="AE2658" t="s">
        <v>27</v>
      </c>
      <c r="AF2658" t="s">
        <v>100</v>
      </c>
      <c r="AG2658" t="s">
        <v>101</v>
      </c>
      <c r="AH2658" s="28" t="e">
        <f ca="1">[1]!DXLOOKUP(Worksheet!AF2658,Sales[[#This Row],[State]],Sales[[#This Row],[Total Sales]])</f>
        <v>#NAME?</v>
      </c>
    </row>
    <row r="2659" spans="31:34" x14ac:dyDescent="0.25">
      <c r="AE2659" t="s">
        <v>27</v>
      </c>
      <c r="AF2659" t="s">
        <v>100</v>
      </c>
      <c r="AG2659" t="s">
        <v>101</v>
      </c>
      <c r="AH2659" s="28" t="e">
        <f ca="1">[1]!DXLOOKUP(Worksheet!AF2659,Sales[[#This Row],[State]],Sales[[#This Row],[Total Sales]])</f>
        <v>#NAME?</v>
      </c>
    </row>
    <row r="2660" spans="31:34" x14ac:dyDescent="0.25">
      <c r="AE2660" t="s">
        <v>27</v>
      </c>
      <c r="AF2660" t="s">
        <v>100</v>
      </c>
      <c r="AG2660" t="s">
        <v>101</v>
      </c>
      <c r="AH2660" s="28" t="e">
        <f ca="1">[1]!DXLOOKUP(Worksheet!AF2660,Sales[[#This Row],[State]],Sales[[#This Row],[Total Sales]])</f>
        <v>#NAME?</v>
      </c>
    </row>
    <row r="2661" spans="31:34" x14ac:dyDescent="0.25">
      <c r="AE2661" t="s">
        <v>27</v>
      </c>
      <c r="AF2661" t="s">
        <v>100</v>
      </c>
      <c r="AG2661" t="s">
        <v>101</v>
      </c>
      <c r="AH2661" s="28" t="e">
        <f ca="1">[1]!DXLOOKUP(Worksheet!AF2661,Sales[[#This Row],[State]],Sales[[#This Row],[Total Sales]])</f>
        <v>#NAME?</v>
      </c>
    </row>
    <row r="2662" spans="31:34" x14ac:dyDescent="0.25">
      <c r="AE2662" t="s">
        <v>27</v>
      </c>
      <c r="AF2662" t="s">
        <v>100</v>
      </c>
      <c r="AG2662" t="s">
        <v>101</v>
      </c>
      <c r="AH2662" s="28" t="e">
        <f ca="1">[1]!DXLOOKUP(Worksheet!AF2662,Sales[[#This Row],[State]],Sales[[#This Row],[Total Sales]])</f>
        <v>#NAME?</v>
      </c>
    </row>
    <row r="2663" spans="31:34" x14ac:dyDescent="0.25">
      <c r="AE2663" t="s">
        <v>27</v>
      </c>
      <c r="AF2663" t="s">
        <v>100</v>
      </c>
      <c r="AG2663" t="s">
        <v>101</v>
      </c>
      <c r="AH2663" s="28" t="e">
        <f ca="1">[1]!DXLOOKUP(Worksheet!AF2663,Sales[[#This Row],[State]],Sales[[#This Row],[Total Sales]])</f>
        <v>#NAME?</v>
      </c>
    </row>
    <row r="2664" spans="31:34" x14ac:dyDescent="0.25">
      <c r="AE2664" t="s">
        <v>27</v>
      </c>
      <c r="AF2664" t="s">
        <v>100</v>
      </c>
      <c r="AG2664" t="s">
        <v>101</v>
      </c>
      <c r="AH2664" s="28" t="e">
        <f ca="1">[1]!DXLOOKUP(Worksheet!AF2664,Sales[[#This Row],[State]],Sales[[#This Row],[Total Sales]])</f>
        <v>#NAME?</v>
      </c>
    </row>
    <row r="2665" spans="31:34" x14ac:dyDescent="0.25">
      <c r="AE2665" t="s">
        <v>27</v>
      </c>
      <c r="AF2665" t="s">
        <v>100</v>
      </c>
      <c r="AG2665" t="s">
        <v>101</v>
      </c>
      <c r="AH2665" s="28" t="e">
        <f ca="1">[1]!DXLOOKUP(Worksheet!AF2665,Sales[[#This Row],[State]],Sales[[#This Row],[Total Sales]])</f>
        <v>#NAME?</v>
      </c>
    </row>
    <row r="2666" spans="31:34" x14ac:dyDescent="0.25">
      <c r="AE2666" t="s">
        <v>27</v>
      </c>
      <c r="AF2666" t="s">
        <v>102</v>
      </c>
      <c r="AG2666" t="s">
        <v>103</v>
      </c>
      <c r="AH2666" s="28" t="e">
        <f ca="1">[1]!DXLOOKUP(Worksheet!AF2666,Sales[[#This Row],[State]],Sales[[#This Row],[Total Sales]])</f>
        <v>#NAME?</v>
      </c>
    </row>
    <row r="2667" spans="31:34" x14ac:dyDescent="0.25">
      <c r="AE2667" t="s">
        <v>27</v>
      </c>
      <c r="AF2667" t="s">
        <v>102</v>
      </c>
      <c r="AG2667" t="s">
        <v>103</v>
      </c>
      <c r="AH2667" s="28" t="e">
        <f ca="1">[1]!DXLOOKUP(Worksheet!AF2667,Sales[[#This Row],[State]],Sales[[#This Row],[Total Sales]])</f>
        <v>#NAME?</v>
      </c>
    </row>
    <row r="2668" spans="31:34" x14ac:dyDescent="0.25">
      <c r="AE2668" t="s">
        <v>27</v>
      </c>
      <c r="AF2668" t="s">
        <v>102</v>
      </c>
      <c r="AG2668" t="s">
        <v>103</v>
      </c>
      <c r="AH2668" s="28" t="e">
        <f ca="1">[1]!DXLOOKUP(Worksheet!AF2668,Sales[[#This Row],[State]],Sales[[#This Row],[Total Sales]])</f>
        <v>#NAME?</v>
      </c>
    </row>
    <row r="2669" spans="31:34" x14ac:dyDescent="0.25">
      <c r="AE2669" t="s">
        <v>27</v>
      </c>
      <c r="AF2669" t="s">
        <v>102</v>
      </c>
      <c r="AG2669" t="s">
        <v>103</v>
      </c>
      <c r="AH2669" s="28" t="e">
        <f ca="1">[1]!DXLOOKUP(Worksheet!AF2669,Sales[[#This Row],[State]],Sales[[#This Row],[Total Sales]])</f>
        <v>#NAME?</v>
      </c>
    </row>
    <row r="2670" spans="31:34" x14ac:dyDescent="0.25">
      <c r="AE2670" t="s">
        <v>27</v>
      </c>
      <c r="AF2670" t="s">
        <v>102</v>
      </c>
      <c r="AG2670" t="s">
        <v>103</v>
      </c>
      <c r="AH2670" s="28" t="e">
        <f ca="1">[1]!DXLOOKUP(Worksheet!AF2670,Sales[[#This Row],[State]],Sales[[#This Row],[Total Sales]])</f>
        <v>#NAME?</v>
      </c>
    </row>
    <row r="2671" spans="31:34" x14ac:dyDescent="0.25">
      <c r="AE2671" t="s">
        <v>27</v>
      </c>
      <c r="AF2671" t="s">
        <v>102</v>
      </c>
      <c r="AG2671" t="s">
        <v>103</v>
      </c>
      <c r="AH2671" s="28" t="e">
        <f ca="1">[1]!DXLOOKUP(Worksheet!AF2671,Sales[[#This Row],[State]],Sales[[#This Row],[Total Sales]])</f>
        <v>#NAME?</v>
      </c>
    </row>
    <row r="2672" spans="31:34" x14ac:dyDescent="0.25">
      <c r="AE2672" t="s">
        <v>27</v>
      </c>
      <c r="AF2672" t="s">
        <v>102</v>
      </c>
      <c r="AG2672" t="s">
        <v>103</v>
      </c>
      <c r="AH2672" s="28" t="e">
        <f ca="1">[1]!DXLOOKUP(Worksheet!AF2672,Sales[[#This Row],[State]],Sales[[#This Row],[Total Sales]])</f>
        <v>#NAME?</v>
      </c>
    </row>
    <row r="2673" spans="31:34" x14ac:dyDescent="0.25">
      <c r="AE2673" t="s">
        <v>27</v>
      </c>
      <c r="AF2673" t="s">
        <v>102</v>
      </c>
      <c r="AG2673" t="s">
        <v>103</v>
      </c>
      <c r="AH2673" s="28" t="e">
        <f ca="1">[1]!DXLOOKUP(Worksheet!AF2673,Sales[[#This Row],[State]],Sales[[#This Row],[Total Sales]])</f>
        <v>#NAME?</v>
      </c>
    </row>
    <row r="2674" spans="31:34" x14ac:dyDescent="0.25">
      <c r="AE2674" t="s">
        <v>27</v>
      </c>
      <c r="AF2674" t="s">
        <v>102</v>
      </c>
      <c r="AG2674" t="s">
        <v>103</v>
      </c>
      <c r="AH2674" s="28" t="e">
        <f ca="1">[1]!DXLOOKUP(Worksheet!AF2674,Sales[[#This Row],[State]],Sales[[#This Row],[Total Sales]])</f>
        <v>#NAME?</v>
      </c>
    </row>
    <row r="2675" spans="31:34" x14ac:dyDescent="0.25">
      <c r="AE2675" t="s">
        <v>27</v>
      </c>
      <c r="AF2675" t="s">
        <v>102</v>
      </c>
      <c r="AG2675" t="s">
        <v>103</v>
      </c>
      <c r="AH2675" s="28" t="e">
        <f ca="1">[1]!DXLOOKUP(Worksheet!AF2675,Sales[[#This Row],[State]],Sales[[#This Row],[Total Sales]])</f>
        <v>#NAME?</v>
      </c>
    </row>
    <row r="2676" spans="31:34" x14ac:dyDescent="0.25">
      <c r="AE2676" t="s">
        <v>27</v>
      </c>
      <c r="AF2676" t="s">
        <v>102</v>
      </c>
      <c r="AG2676" t="s">
        <v>103</v>
      </c>
      <c r="AH2676" s="28" t="e">
        <f ca="1">[1]!DXLOOKUP(Worksheet!AF2676,Sales[[#This Row],[State]],Sales[[#This Row],[Total Sales]])</f>
        <v>#NAME?</v>
      </c>
    </row>
    <row r="2677" spans="31:34" x14ac:dyDescent="0.25">
      <c r="AE2677" t="s">
        <v>27</v>
      </c>
      <c r="AF2677" t="s">
        <v>102</v>
      </c>
      <c r="AG2677" t="s">
        <v>103</v>
      </c>
      <c r="AH2677" s="28" t="e">
        <f ca="1">[1]!DXLOOKUP(Worksheet!AF2677,Sales[[#This Row],[State]],Sales[[#This Row],[Total Sales]])</f>
        <v>#NAME?</v>
      </c>
    </row>
    <row r="2678" spans="31:34" x14ac:dyDescent="0.25">
      <c r="AE2678" t="s">
        <v>27</v>
      </c>
      <c r="AF2678" t="s">
        <v>102</v>
      </c>
      <c r="AG2678" t="s">
        <v>103</v>
      </c>
      <c r="AH2678" s="28" t="e">
        <f ca="1">[1]!DXLOOKUP(Worksheet!AF2678,Sales[[#This Row],[State]],Sales[[#This Row],[Total Sales]])</f>
        <v>#NAME?</v>
      </c>
    </row>
    <row r="2679" spans="31:34" x14ac:dyDescent="0.25">
      <c r="AE2679" t="s">
        <v>27</v>
      </c>
      <c r="AF2679" t="s">
        <v>102</v>
      </c>
      <c r="AG2679" t="s">
        <v>103</v>
      </c>
      <c r="AH2679" s="28" t="e">
        <f ca="1">[1]!DXLOOKUP(Worksheet!AF2679,Sales[[#This Row],[State]],Sales[[#This Row],[Total Sales]])</f>
        <v>#NAME?</v>
      </c>
    </row>
    <row r="2680" spans="31:34" x14ac:dyDescent="0.25">
      <c r="AE2680" t="s">
        <v>27</v>
      </c>
      <c r="AF2680" t="s">
        <v>102</v>
      </c>
      <c r="AG2680" t="s">
        <v>103</v>
      </c>
      <c r="AH2680" s="28" t="e">
        <f ca="1">[1]!DXLOOKUP(Worksheet!AF2680,Sales[[#This Row],[State]],Sales[[#This Row],[Total Sales]])</f>
        <v>#NAME?</v>
      </c>
    </row>
    <row r="2681" spans="31:34" x14ac:dyDescent="0.25">
      <c r="AE2681" t="s">
        <v>27</v>
      </c>
      <c r="AF2681" t="s">
        <v>102</v>
      </c>
      <c r="AG2681" t="s">
        <v>103</v>
      </c>
      <c r="AH2681" s="28" t="e">
        <f ca="1">[1]!DXLOOKUP(Worksheet!AF2681,Sales[[#This Row],[State]],Sales[[#This Row],[Total Sales]])</f>
        <v>#NAME?</v>
      </c>
    </row>
    <row r="2682" spans="31:34" x14ac:dyDescent="0.25">
      <c r="AE2682" t="s">
        <v>27</v>
      </c>
      <c r="AF2682" t="s">
        <v>102</v>
      </c>
      <c r="AG2682" t="s">
        <v>103</v>
      </c>
      <c r="AH2682" s="28" t="e">
        <f ca="1">[1]!DXLOOKUP(Worksheet!AF2682,Sales[[#This Row],[State]],Sales[[#This Row],[Total Sales]])</f>
        <v>#NAME?</v>
      </c>
    </row>
    <row r="2683" spans="31:34" x14ac:dyDescent="0.25">
      <c r="AE2683" t="s">
        <v>27</v>
      </c>
      <c r="AF2683" t="s">
        <v>102</v>
      </c>
      <c r="AG2683" t="s">
        <v>103</v>
      </c>
      <c r="AH2683" s="28" t="e">
        <f ca="1">[1]!DXLOOKUP(Worksheet!AF2683,Sales[[#This Row],[State]],Sales[[#This Row],[Total Sales]])</f>
        <v>#NAME?</v>
      </c>
    </row>
    <row r="2684" spans="31:34" x14ac:dyDescent="0.25">
      <c r="AE2684" t="s">
        <v>27</v>
      </c>
      <c r="AF2684" t="s">
        <v>102</v>
      </c>
      <c r="AG2684" t="s">
        <v>103</v>
      </c>
      <c r="AH2684" s="28" t="e">
        <f ca="1">[1]!DXLOOKUP(Worksheet!AF2684,Sales[[#This Row],[State]],Sales[[#This Row],[Total Sales]])</f>
        <v>#NAME?</v>
      </c>
    </row>
    <row r="2685" spans="31:34" x14ac:dyDescent="0.25">
      <c r="AE2685" t="s">
        <v>27</v>
      </c>
      <c r="AF2685" t="s">
        <v>102</v>
      </c>
      <c r="AG2685" t="s">
        <v>103</v>
      </c>
      <c r="AH2685" s="28" t="e">
        <f ca="1">[1]!DXLOOKUP(Worksheet!AF2685,Sales[[#This Row],[State]],Sales[[#This Row],[Total Sales]])</f>
        <v>#NAME?</v>
      </c>
    </row>
    <row r="2686" spans="31:34" x14ac:dyDescent="0.25">
      <c r="AE2686" t="s">
        <v>27</v>
      </c>
      <c r="AF2686" t="s">
        <v>102</v>
      </c>
      <c r="AG2686" t="s">
        <v>103</v>
      </c>
      <c r="AH2686" s="28" t="e">
        <f ca="1">[1]!DXLOOKUP(Worksheet!AF2686,Sales[[#This Row],[State]],Sales[[#This Row],[Total Sales]])</f>
        <v>#NAME?</v>
      </c>
    </row>
    <row r="2687" spans="31:34" x14ac:dyDescent="0.25">
      <c r="AE2687" t="s">
        <v>27</v>
      </c>
      <c r="AF2687" t="s">
        <v>102</v>
      </c>
      <c r="AG2687" t="s">
        <v>103</v>
      </c>
      <c r="AH2687" s="28" t="e">
        <f ca="1">[1]!DXLOOKUP(Worksheet!AF2687,Sales[[#This Row],[State]],Sales[[#This Row],[Total Sales]])</f>
        <v>#NAME?</v>
      </c>
    </row>
    <row r="2688" spans="31:34" x14ac:dyDescent="0.25">
      <c r="AE2688" t="s">
        <v>27</v>
      </c>
      <c r="AF2688" t="s">
        <v>102</v>
      </c>
      <c r="AG2688" t="s">
        <v>103</v>
      </c>
      <c r="AH2688" s="28" t="e">
        <f ca="1">[1]!DXLOOKUP(Worksheet!AF2688,Sales[[#This Row],[State]],Sales[[#This Row],[Total Sales]])</f>
        <v>#NAME?</v>
      </c>
    </row>
    <row r="2689" spans="31:34" x14ac:dyDescent="0.25">
      <c r="AE2689" t="s">
        <v>27</v>
      </c>
      <c r="AF2689" t="s">
        <v>102</v>
      </c>
      <c r="AG2689" t="s">
        <v>103</v>
      </c>
      <c r="AH2689" s="28" t="e">
        <f ca="1">[1]!DXLOOKUP(Worksheet!AF2689,Sales[[#This Row],[State]],Sales[[#This Row],[Total Sales]])</f>
        <v>#NAME?</v>
      </c>
    </row>
    <row r="2690" spans="31:34" x14ac:dyDescent="0.25">
      <c r="AE2690" t="s">
        <v>27</v>
      </c>
      <c r="AF2690" t="s">
        <v>102</v>
      </c>
      <c r="AG2690" t="s">
        <v>103</v>
      </c>
      <c r="AH2690" s="28" t="e">
        <f ca="1">[1]!DXLOOKUP(Worksheet!AF2690,Sales[[#This Row],[State]],Sales[[#This Row],[Total Sales]])</f>
        <v>#NAME?</v>
      </c>
    </row>
    <row r="2691" spans="31:34" x14ac:dyDescent="0.25">
      <c r="AE2691" t="s">
        <v>27</v>
      </c>
      <c r="AF2691" t="s">
        <v>102</v>
      </c>
      <c r="AG2691" t="s">
        <v>103</v>
      </c>
      <c r="AH2691" s="28" t="e">
        <f ca="1">[1]!DXLOOKUP(Worksheet!AF2691,Sales[[#This Row],[State]],Sales[[#This Row],[Total Sales]])</f>
        <v>#NAME?</v>
      </c>
    </row>
    <row r="2692" spans="31:34" x14ac:dyDescent="0.25">
      <c r="AE2692" t="s">
        <v>27</v>
      </c>
      <c r="AF2692" t="s">
        <v>102</v>
      </c>
      <c r="AG2692" t="s">
        <v>103</v>
      </c>
      <c r="AH2692" s="28" t="e">
        <f ca="1">[1]!DXLOOKUP(Worksheet!AF2692,Sales[[#This Row],[State]],Sales[[#This Row],[Total Sales]])</f>
        <v>#NAME?</v>
      </c>
    </row>
    <row r="2693" spans="31:34" x14ac:dyDescent="0.25">
      <c r="AE2693" t="s">
        <v>27</v>
      </c>
      <c r="AF2693" t="s">
        <v>102</v>
      </c>
      <c r="AG2693" t="s">
        <v>103</v>
      </c>
      <c r="AH2693" s="28" t="e">
        <f ca="1">[1]!DXLOOKUP(Worksheet!AF2693,Sales[[#This Row],[State]],Sales[[#This Row],[Total Sales]])</f>
        <v>#NAME?</v>
      </c>
    </row>
    <row r="2694" spans="31:34" x14ac:dyDescent="0.25">
      <c r="AE2694" t="s">
        <v>27</v>
      </c>
      <c r="AF2694" t="s">
        <v>102</v>
      </c>
      <c r="AG2694" t="s">
        <v>103</v>
      </c>
      <c r="AH2694" s="28" t="e">
        <f ca="1">[1]!DXLOOKUP(Worksheet!AF2694,Sales[[#This Row],[State]],Sales[[#This Row],[Total Sales]])</f>
        <v>#NAME?</v>
      </c>
    </row>
    <row r="2695" spans="31:34" x14ac:dyDescent="0.25">
      <c r="AE2695" t="s">
        <v>27</v>
      </c>
      <c r="AF2695" t="s">
        <v>102</v>
      </c>
      <c r="AG2695" t="s">
        <v>103</v>
      </c>
      <c r="AH2695" s="28" t="e">
        <f ca="1">[1]!DXLOOKUP(Worksheet!AF2695,Sales[[#This Row],[State]],Sales[[#This Row],[Total Sales]])</f>
        <v>#NAME?</v>
      </c>
    </row>
    <row r="2696" spans="31:34" x14ac:dyDescent="0.25">
      <c r="AE2696" t="s">
        <v>27</v>
      </c>
      <c r="AF2696" t="s">
        <v>102</v>
      </c>
      <c r="AG2696" t="s">
        <v>103</v>
      </c>
      <c r="AH2696" s="28" t="e">
        <f ca="1">[1]!DXLOOKUP(Worksheet!AF2696,Sales[[#This Row],[State]],Sales[[#This Row],[Total Sales]])</f>
        <v>#NAME?</v>
      </c>
    </row>
    <row r="2697" spans="31:34" x14ac:dyDescent="0.25">
      <c r="AE2697" t="s">
        <v>27</v>
      </c>
      <c r="AF2697" t="s">
        <v>102</v>
      </c>
      <c r="AG2697" t="s">
        <v>103</v>
      </c>
      <c r="AH2697" s="28" t="e">
        <f ca="1">[1]!DXLOOKUP(Worksheet!AF2697,Sales[[#This Row],[State]],Sales[[#This Row],[Total Sales]])</f>
        <v>#NAME?</v>
      </c>
    </row>
    <row r="2698" spans="31:34" x14ac:dyDescent="0.25">
      <c r="AE2698" t="s">
        <v>27</v>
      </c>
      <c r="AF2698" t="s">
        <v>102</v>
      </c>
      <c r="AG2698" t="s">
        <v>103</v>
      </c>
      <c r="AH2698" s="28" t="e">
        <f ca="1">[1]!DXLOOKUP(Worksheet!AF2698,Sales[[#This Row],[State]],Sales[[#This Row],[Total Sales]])</f>
        <v>#NAME?</v>
      </c>
    </row>
    <row r="2699" spans="31:34" x14ac:dyDescent="0.25">
      <c r="AE2699" t="s">
        <v>27</v>
      </c>
      <c r="AF2699" t="s">
        <v>102</v>
      </c>
      <c r="AG2699" t="s">
        <v>103</v>
      </c>
      <c r="AH2699" s="28" t="e">
        <f ca="1">[1]!DXLOOKUP(Worksheet!AF2699,Sales[[#This Row],[State]],Sales[[#This Row],[Total Sales]])</f>
        <v>#NAME?</v>
      </c>
    </row>
    <row r="2700" spans="31:34" x14ac:dyDescent="0.25">
      <c r="AE2700" t="s">
        <v>27</v>
      </c>
      <c r="AF2700" t="s">
        <v>102</v>
      </c>
      <c r="AG2700" t="s">
        <v>103</v>
      </c>
      <c r="AH2700" s="28" t="e">
        <f ca="1">[1]!DXLOOKUP(Worksheet!AF2700,Sales[[#This Row],[State]],Sales[[#This Row],[Total Sales]])</f>
        <v>#NAME?</v>
      </c>
    </row>
    <row r="2701" spans="31:34" x14ac:dyDescent="0.25">
      <c r="AE2701" t="s">
        <v>27</v>
      </c>
      <c r="AF2701" t="s">
        <v>102</v>
      </c>
      <c r="AG2701" t="s">
        <v>103</v>
      </c>
      <c r="AH2701" s="28" t="e">
        <f ca="1">[1]!DXLOOKUP(Worksheet!AF2701,Sales[[#This Row],[State]],Sales[[#This Row],[Total Sales]])</f>
        <v>#NAME?</v>
      </c>
    </row>
    <row r="2702" spans="31:34" x14ac:dyDescent="0.25">
      <c r="AE2702" t="s">
        <v>27</v>
      </c>
      <c r="AF2702" t="s">
        <v>102</v>
      </c>
      <c r="AG2702" t="s">
        <v>103</v>
      </c>
      <c r="AH2702" s="28" t="e">
        <f ca="1">[1]!DXLOOKUP(Worksheet!AF2702,Sales[[#This Row],[State]],Sales[[#This Row],[Total Sales]])</f>
        <v>#NAME?</v>
      </c>
    </row>
    <row r="2703" spans="31:34" x14ac:dyDescent="0.25">
      <c r="AE2703" t="s">
        <v>27</v>
      </c>
      <c r="AF2703" t="s">
        <v>102</v>
      </c>
      <c r="AG2703" t="s">
        <v>103</v>
      </c>
      <c r="AH2703" s="28" t="e">
        <f ca="1">[1]!DXLOOKUP(Worksheet!AF2703,Sales[[#This Row],[State]],Sales[[#This Row],[Total Sales]])</f>
        <v>#NAME?</v>
      </c>
    </row>
    <row r="2704" spans="31:34" x14ac:dyDescent="0.25">
      <c r="AE2704" t="s">
        <v>27</v>
      </c>
      <c r="AF2704" t="s">
        <v>102</v>
      </c>
      <c r="AG2704" t="s">
        <v>103</v>
      </c>
      <c r="AH2704" s="28" t="e">
        <f ca="1">[1]!DXLOOKUP(Worksheet!AF2704,Sales[[#This Row],[State]],Sales[[#This Row],[Total Sales]])</f>
        <v>#NAME?</v>
      </c>
    </row>
    <row r="2705" spans="31:34" x14ac:dyDescent="0.25">
      <c r="AE2705" t="s">
        <v>27</v>
      </c>
      <c r="AF2705" t="s">
        <v>102</v>
      </c>
      <c r="AG2705" t="s">
        <v>103</v>
      </c>
      <c r="AH2705" s="28" t="e">
        <f ca="1">[1]!DXLOOKUP(Worksheet!AF2705,Sales[[#This Row],[State]],Sales[[#This Row],[Total Sales]])</f>
        <v>#NAME?</v>
      </c>
    </row>
    <row r="2706" spans="31:34" x14ac:dyDescent="0.25">
      <c r="AE2706" t="s">
        <v>27</v>
      </c>
      <c r="AF2706" t="s">
        <v>102</v>
      </c>
      <c r="AG2706" t="s">
        <v>103</v>
      </c>
      <c r="AH2706" s="28" t="e">
        <f ca="1">[1]!DXLOOKUP(Worksheet!AF2706,Sales[[#This Row],[State]],Sales[[#This Row],[Total Sales]])</f>
        <v>#NAME?</v>
      </c>
    </row>
    <row r="2707" spans="31:34" x14ac:dyDescent="0.25">
      <c r="AE2707" t="s">
        <v>27</v>
      </c>
      <c r="AF2707" t="s">
        <v>102</v>
      </c>
      <c r="AG2707" t="s">
        <v>103</v>
      </c>
      <c r="AH2707" s="28" t="e">
        <f ca="1">[1]!DXLOOKUP(Worksheet!AF2707,Sales[[#This Row],[State]],Sales[[#This Row],[Total Sales]])</f>
        <v>#NAME?</v>
      </c>
    </row>
    <row r="2708" spans="31:34" x14ac:dyDescent="0.25">
      <c r="AE2708" t="s">
        <v>27</v>
      </c>
      <c r="AF2708" t="s">
        <v>102</v>
      </c>
      <c r="AG2708" t="s">
        <v>103</v>
      </c>
      <c r="AH2708" s="28" t="e">
        <f ca="1">[1]!DXLOOKUP(Worksheet!AF2708,Sales[[#This Row],[State]],Sales[[#This Row],[Total Sales]])</f>
        <v>#NAME?</v>
      </c>
    </row>
    <row r="2709" spans="31:34" x14ac:dyDescent="0.25">
      <c r="AE2709" t="s">
        <v>27</v>
      </c>
      <c r="AF2709" t="s">
        <v>102</v>
      </c>
      <c r="AG2709" t="s">
        <v>103</v>
      </c>
      <c r="AH2709" s="28" t="e">
        <f ca="1">[1]!DXLOOKUP(Worksheet!AF2709,Sales[[#This Row],[State]],Sales[[#This Row],[Total Sales]])</f>
        <v>#NAME?</v>
      </c>
    </row>
    <row r="2710" spans="31:34" x14ac:dyDescent="0.25">
      <c r="AE2710" t="s">
        <v>27</v>
      </c>
      <c r="AF2710" t="s">
        <v>102</v>
      </c>
      <c r="AG2710" t="s">
        <v>103</v>
      </c>
      <c r="AH2710" s="28" t="e">
        <f ca="1">[1]!DXLOOKUP(Worksheet!AF2710,Sales[[#This Row],[State]],Sales[[#This Row],[Total Sales]])</f>
        <v>#NAME?</v>
      </c>
    </row>
    <row r="2711" spans="31:34" x14ac:dyDescent="0.25">
      <c r="AE2711" t="s">
        <v>27</v>
      </c>
      <c r="AF2711" t="s">
        <v>102</v>
      </c>
      <c r="AG2711" t="s">
        <v>103</v>
      </c>
      <c r="AH2711" s="28" t="e">
        <f ca="1">[1]!DXLOOKUP(Worksheet!AF2711,Sales[[#This Row],[State]],Sales[[#This Row],[Total Sales]])</f>
        <v>#NAME?</v>
      </c>
    </row>
    <row r="2712" spans="31:34" x14ac:dyDescent="0.25">
      <c r="AE2712" t="s">
        <v>27</v>
      </c>
      <c r="AF2712" t="s">
        <v>102</v>
      </c>
      <c r="AG2712" t="s">
        <v>103</v>
      </c>
      <c r="AH2712" s="28" t="e">
        <f ca="1">[1]!DXLOOKUP(Worksheet!AF2712,Sales[[#This Row],[State]],Sales[[#This Row],[Total Sales]])</f>
        <v>#NAME?</v>
      </c>
    </row>
    <row r="2713" spans="31:34" x14ac:dyDescent="0.25">
      <c r="AE2713" t="s">
        <v>27</v>
      </c>
      <c r="AF2713" t="s">
        <v>102</v>
      </c>
      <c r="AG2713" t="s">
        <v>103</v>
      </c>
      <c r="AH2713" s="28" t="e">
        <f ca="1">[1]!DXLOOKUP(Worksheet!AF2713,Sales[[#This Row],[State]],Sales[[#This Row],[Total Sales]])</f>
        <v>#NAME?</v>
      </c>
    </row>
    <row r="2714" spans="31:34" x14ac:dyDescent="0.25">
      <c r="AE2714" t="s">
        <v>27</v>
      </c>
      <c r="AF2714" t="s">
        <v>102</v>
      </c>
      <c r="AG2714" t="s">
        <v>103</v>
      </c>
      <c r="AH2714" s="28" t="e">
        <f ca="1">[1]!DXLOOKUP(Worksheet!AF2714,Sales[[#This Row],[State]],Sales[[#This Row],[Total Sales]])</f>
        <v>#NAME?</v>
      </c>
    </row>
    <row r="2715" spans="31:34" x14ac:dyDescent="0.25">
      <c r="AE2715" t="s">
        <v>27</v>
      </c>
      <c r="AF2715" t="s">
        <v>102</v>
      </c>
      <c r="AG2715" t="s">
        <v>103</v>
      </c>
      <c r="AH2715" s="28" t="e">
        <f ca="1">[1]!DXLOOKUP(Worksheet!AF2715,Sales[[#This Row],[State]],Sales[[#This Row],[Total Sales]])</f>
        <v>#NAME?</v>
      </c>
    </row>
    <row r="2716" spans="31:34" x14ac:dyDescent="0.25">
      <c r="AE2716" t="s">
        <v>27</v>
      </c>
      <c r="AF2716" t="s">
        <v>102</v>
      </c>
      <c r="AG2716" t="s">
        <v>103</v>
      </c>
      <c r="AH2716" s="28" t="e">
        <f ca="1">[1]!DXLOOKUP(Worksheet!AF2716,Sales[[#This Row],[State]],Sales[[#This Row],[Total Sales]])</f>
        <v>#NAME?</v>
      </c>
    </row>
    <row r="2717" spans="31:34" x14ac:dyDescent="0.25">
      <c r="AE2717" t="s">
        <v>27</v>
      </c>
      <c r="AF2717" t="s">
        <v>102</v>
      </c>
      <c r="AG2717" t="s">
        <v>103</v>
      </c>
      <c r="AH2717" s="28" t="e">
        <f ca="1">[1]!DXLOOKUP(Worksheet!AF2717,Sales[[#This Row],[State]],Sales[[#This Row],[Total Sales]])</f>
        <v>#NAME?</v>
      </c>
    </row>
    <row r="2718" spans="31:34" x14ac:dyDescent="0.25">
      <c r="AE2718" t="s">
        <v>27</v>
      </c>
      <c r="AF2718" t="s">
        <v>102</v>
      </c>
      <c r="AG2718" t="s">
        <v>103</v>
      </c>
      <c r="AH2718" s="28" t="e">
        <f ca="1">[1]!DXLOOKUP(Worksheet!AF2718,Sales[[#This Row],[State]],Sales[[#This Row],[Total Sales]])</f>
        <v>#NAME?</v>
      </c>
    </row>
    <row r="2719" spans="31:34" x14ac:dyDescent="0.25">
      <c r="AE2719" t="s">
        <v>27</v>
      </c>
      <c r="AF2719" t="s">
        <v>102</v>
      </c>
      <c r="AG2719" t="s">
        <v>103</v>
      </c>
      <c r="AH2719" s="28" t="e">
        <f ca="1">[1]!DXLOOKUP(Worksheet!AF2719,Sales[[#This Row],[State]],Sales[[#This Row],[Total Sales]])</f>
        <v>#NAME?</v>
      </c>
    </row>
    <row r="2720" spans="31:34" x14ac:dyDescent="0.25">
      <c r="AE2720" t="s">
        <v>27</v>
      </c>
      <c r="AF2720" t="s">
        <v>102</v>
      </c>
      <c r="AG2720" t="s">
        <v>103</v>
      </c>
      <c r="AH2720" s="28" t="e">
        <f ca="1">[1]!DXLOOKUP(Worksheet!AF2720,Sales[[#This Row],[State]],Sales[[#This Row],[Total Sales]])</f>
        <v>#NAME?</v>
      </c>
    </row>
    <row r="2721" spans="31:34" x14ac:dyDescent="0.25">
      <c r="AE2721" t="s">
        <v>27</v>
      </c>
      <c r="AF2721" t="s">
        <v>102</v>
      </c>
      <c r="AG2721" t="s">
        <v>103</v>
      </c>
      <c r="AH2721" s="28" t="e">
        <f ca="1">[1]!DXLOOKUP(Worksheet!AF2721,Sales[[#This Row],[State]],Sales[[#This Row],[Total Sales]])</f>
        <v>#NAME?</v>
      </c>
    </row>
    <row r="2722" spans="31:34" x14ac:dyDescent="0.25">
      <c r="AE2722" t="s">
        <v>27</v>
      </c>
      <c r="AF2722" t="s">
        <v>102</v>
      </c>
      <c r="AG2722" t="s">
        <v>103</v>
      </c>
      <c r="AH2722" s="28" t="e">
        <f ca="1">[1]!DXLOOKUP(Worksheet!AF2722,Sales[[#This Row],[State]],Sales[[#This Row],[Total Sales]])</f>
        <v>#NAME?</v>
      </c>
    </row>
    <row r="2723" spans="31:34" x14ac:dyDescent="0.25">
      <c r="AE2723" t="s">
        <v>27</v>
      </c>
      <c r="AF2723" t="s">
        <v>102</v>
      </c>
      <c r="AG2723" t="s">
        <v>103</v>
      </c>
      <c r="AH2723" s="28" t="e">
        <f ca="1">[1]!DXLOOKUP(Worksheet!AF2723,Sales[[#This Row],[State]],Sales[[#This Row],[Total Sales]])</f>
        <v>#NAME?</v>
      </c>
    </row>
    <row r="2724" spans="31:34" x14ac:dyDescent="0.25">
      <c r="AE2724" t="s">
        <v>27</v>
      </c>
      <c r="AF2724" t="s">
        <v>102</v>
      </c>
      <c r="AG2724" t="s">
        <v>103</v>
      </c>
      <c r="AH2724" s="28" t="e">
        <f ca="1">[1]!DXLOOKUP(Worksheet!AF2724,Sales[[#This Row],[State]],Sales[[#This Row],[Total Sales]])</f>
        <v>#NAME?</v>
      </c>
    </row>
    <row r="2725" spans="31:34" x14ac:dyDescent="0.25">
      <c r="AE2725" t="s">
        <v>27</v>
      </c>
      <c r="AF2725" t="s">
        <v>102</v>
      </c>
      <c r="AG2725" t="s">
        <v>103</v>
      </c>
      <c r="AH2725" s="28" t="e">
        <f ca="1">[1]!DXLOOKUP(Worksheet!AF2725,Sales[[#This Row],[State]],Sales[[#This Row],[Total Sales]])</f>
        <v>#NAME?</v>
      </c>
    </row>
    <row r="2726" spans="31:34" x14ac:dyDescent="0.25">
      <c r="AE2726" t="s">
        <v>27</v>
      </c>
      <c r="AF2726" t="s">
        <v>102</v>
      </c>
      <c r="AG2726" t="s">
        <v>103</v>
      </c>
      <c r="AH2726" s="28" t="e">
        <f ca="1">[1]!DXLOOKUP(Worksheet!AF2726,Sales[[#This Row],[State]],Sales[[#This Row],[Total Sales]])</f>
        <v>#NAME?</v>
      </c>
    </row>
    <row r="2727" spans="31:34" x14ac:dyDescent="0.25">
      <c r="AE2727" t="s">
        <v>27</v>
      </c>
      <c r="AF2727" t="s">
        <v>102</v>
      </c>
      <c r="AG2727" t="s">
        <v>103</v>
      </c>
      <c r="AH2727" s="28" t="e">
        <f ca="1">[1]!DXLOOKUP(Worksheet!AF2727,Sales[[#This Row],[State]],Sales[[#This Row],[Total Sales]])</f>
        <v>#NAME?</v>
      </c>
    </row>
    <row r="2728" spans="31:34" x14ac:dyDescent="0.25">
      <c r="AE2728" t="s">
        <v>27</v>
      </c>
      <c r="AF2728" t="s">
        <v>102</v>
      </c>
      <c r="AG2728" t="s">
        <v>103</v>
      </c>
      <c r="AH2728" s="28" t="e">
        <f ca="1">[1]!DXLOOKUP(Worksheet!AF2728,Sales[[#This Row],[State]],Sales[[#This Row],[Total Sales]])</f>
        <v>#NAME?</v>
      </c>
    </row>
    <row r="2729" spans="31:34" x14ac:dyDescent="0.25">
      <c r="AE2729" t="s">
        <v>27</v>
      </c>
      <c r="AF2729" t="s">
        <v>102</v>
      </c>
      <c r="AG2729" t="s">
        <v>103</v>
      </c>
      <c r="AH2729" s="28" t="e">
        <f ca="1">[1]!DXLOOKUP(Worksheet!AF2729,Sales[[#This Row],[State]],Sales[[#This Row],[Total Sales]])</f>
        <v>#NAME?</v>
      </c>
    </row>
    <row r="2730" spans="31:34" x14ac:dyDescent="0.25">
      <c r="AE2730" t="s">
        <v>27</v>
      </c>
      <c r="AF2730" t="s">
        <v>102</v>
      </c>
      <c r="AG2730" t="s">
        <v>103</v>
      </c>
      <c r="AH2730" s="28" t="e">
        <f ca="1">[1]!DXLOOKUP(Worksheet!AF2730,Sales[[#This Row],[State]],Sales[[#This Row],[Total Sales]])</f>
        <v>#NAME?</v>
      </c>
    </row>
    <row r="2731" spans="31:34" x14ac:dyDescent="0.25">
      <c r="AE2731" t="s">
        <v>27</v>
      </c>
      <c r="AF2731" t="s">
        <v>102</v>
      </c>
      <c r="AG2731" t="s">
        <v>103</v>
      </c>
      <c r="AH2731" s="28" t="e">
        <f ca="1">[1]!DXLOOKUP(Worksheet!AF2731,Sales[[#This Row],[State]],Sales[[#This Row],[Total Sales]])</f>
        <v>#NAME?</v>
      </c>
    </row>
    <row r="2732" spans="31:34" x14ac:dyDescent="0.25">
      <c r="AE2732" t="s">
        <v>27</v>
      </c>
      <c r="AF2732" t="s">
        <v>102</v>
      </c>
      <c r="AG2732" t="s">
        <v>103</v>
      </c>
      <c r="AH2732" s="28" t="e">
        <f ca="1">[1]!DXLOOKUP(Worksheet!AF2732,Sales[[#This Row],[State]],Sales[[#This Row],[Total Sales]])</f>
        <v>#NAME?</v>
      </c>
    </row>
    <row r="2733" spans="31:34" x14ac:dyDescent="0.25">
      <c r="AE2733" t="s">
        <v>27</v>
      </c>
      <c r="AF2733" t="s">
        <v>102</v>
      </c>
      <c r="AG2733" t="s">
        <v>103</v>
      </c>
      <c r="AH2733" s="28" t="e">
        <f ca="1">[1]!DXLOOKUP(Worksheet!AF2733,Sales[[#This Row],[State]],Sales[[#This Row],[Total Sales]])</f>
        <v>#NAME?</v>
      </c>
    </row>
    <row r="2734" spans="31:34" x14ac:dyDescent="0.25">
      <c r="AE2734" t="s">
        <v>27</v>
      </c>
      <c r="AF2734" t="s">
        <v>102</v>
      </c>
      <c r="AG2734" t="s">
        <v>103</v>
      </c>
      <c r="AH2734" s="28" t="e">
        <f ca="1">[1]!DXLOOKUP(Worksheet!AF2734,Sales[[#This Row],[State]],Sales[[#This Row],[Total Sales]])</f>
        <v>#NAME?</v>
      </c>
    </row>
    <row r="2735" spans="31:34" x14ac:dyDescent="0.25">
      <c r="AE2735" t="s">
        <v>27</v>
      </c>
      <c r="AF2735" t="s">
        <v>102</v>
      </c>
      <c r="AG2735" t="s">
        <v>103</v>
      </c>
      <c r="AH2735" s="28" t="e">
        <f ca="1">[1]!DXLOOKUP(Worksheet!AF2735,Sales[[#This Row],[State]],Sales[[#This Row],[Total Sales]])</f>
        <v>#NAME?</v>
      </c>
    </row>
    <row r="2736" spans="31:34" x14ac:dyDescent="0.25">
      <c r="AE2736" t="s">
        <v>27</v>
      </c>
      <c r="AF2736" t="s">
        <v>102</v>
      </c>
      <c r="AG2736" t="s">
        <v>103</v>
      </c>
      <c r="AH2736" s="28" t="e">
        <f ca="1">[1]!DXLOOKUP(Worksheet!AF2736,Sales[[#This Row],[State]],Sales[[#This Row],[Total Sales]])</f>
        <v>#NAME?</v>
      </c>
    </row>
    <row r="2737" spans="31:34" x14ac:dyDescent="0.25">
      <c r="AE2737" t="s">
        <v>27</v>
      </c>
      <c r="AF2737" t="s">
        <v>102</v>
      </c>
      <c r="AG2737" t="s">
        <v>103</v>
      </c>
      <c r="AH2737" s="28" t="e">
        <f ca="1">[1]!DXLOOKUP(Worksheet!AF2737,Sales[[#This Row],[State]],Sales[[#This Row],[Total Sales]])</f>
        <v>#NAME?</v>
      </c>
    </row>
    <row r="2738" spans="31:34" x14ac:dyDescent="0.25">
      <c r="AE2738" t="s">
        <v>27</v>
      </c>
      <c r="AF2738" t="s">
        <v>104</v>
      </c>
      <c r="AG2738" t="s">
        <v>105</v>
      </c>
      <c r="AH2738" s="28" t="e">
        <f ca="1">[1]!DXLOOKUP(Worksheet!AF2738,Sales[[#This Row],[State]],Sales[[#This Row],[Total Sales]])</f>
        <v>#NAME?</v>
      </c>
    </row>
    <row r="2739" spans="31:34" x14ac:dyDescent="0.25">
      <c r="AE2739" t="s">
        <v>27</v>
      </c>
      <c r="AF2739" t="s">
        <v>104</v>
      </c>
      <c r="AG2739" t="s">
        <v>105</v>
      </c>
      <c r="AH2739" s="28" t="e">
        <f ca="1">[1]!DXLOOKUP(Worksheet!AF2739,Sales[[#This Row],[State]],Sales[[#This Row],[Total Sales]])</f>
        <v>#NAME?</v>
      </c>
    </row>
    <row r="2740" spans="31:34" x14ac:dyDescent="0.25">
      <c r="AE2740" t="s">
        <v>27</v>
      </c>
      <c r="AF2740" t="s">
        <v>104</v>
      </c>
      <c r="AG2740" t="s">
        <v>105</v>
      </c>
      <c r="AH2740" s="28" t="e">
        <f ca="1">[1]!DXLOOKUP(Worksheet!AF2740,Sales[[#This Row],[State]],Sales[[#This Row],[Total Sales]])</f>
        <v>#NAME?</v>
      </c>
    </row>
    <row r="2741" spans="31:34" x14ac:dyDescent="0.25">
      <c r="AE2741" t="s">
        <v>27</v>
      </c>
      <c r="AF2741" t="s">
        <v>104</v>
      </c>
      <c r="AG2741" t="s">
        <v>105</v>
      </c>
      <c r="AH2741" s="28" t="e">
        <f ca="1">[1]!DXLOOKUP(Worksheet!AF2741,Sales[[#This Row],[State]],Sales[[#This Row],[Total Sales]])</f>
        <v>#NAME?</v>
      </c>
    </row>
    <row r="2742" spans="31:34" x14ac:dyDescent="0.25">
      <c r="AE2742" t="s">
        <v>27</v>
      </c>
      <c r="AF2742" t="s">
        <v>104</v>
      </c>
      <c r="AG2742" t="s">
        <v>105</v>
      </c>
      <c r="AH2742" s="28" t="e">
        <f ca="1">[1]!DXLOOKUP(Worksheet!AF2742,Sales[[#This Row],[State]],Sales[[#This Row],[Total Sales]])</f>
        <v>#NAME?</v>
      </c>
    </row>
    <row r="2743" spans="31:34" x14ac:dyDescent="0.25">
      <c r="AE2743" t="s">
        <v>27</v>
      </c>
      <c r="AF2743" t="s">
        <v>104</v>
      </c>
      <c r="AG2743" t="s">
        <v>105</v>
      </c>
      <c r="AH2743" s="28" t="e">
        <f ca="1">[1]!DXLOOKUP(Worksheet!AF2743,Sales[[#This Row],[State]],Sales[[#This Row],[Total Sales]])</f>
        <v>#NAME?</v>
      </c>
    </row>
    <row r="2744" spans="31:34" x14ac:dyDescent="0.25">
      <c r="AE2744" t="s">
        <v>27</v>
      </c>
      <c r="AF2744" t="s">
        <v>104</v>
      </c>
      <c r="AG2744" t="s">
        <v>105</v>
      </c>
      <c r="AH2744" s="28" t="e">
        <f ca="1">[1]!DXLOOKUP(Worksheet!AF2744,Sales[[#This Row],[State]],Sales[[#This Row],[Total Sales]])</f>
        <v>#NAME?</v>
      </c>
    </row>
    <row r="2745" spans="31:34" x14ac:dyDescent="0.25">
      <c r="AE2745" t="s">
        <v>27</v>
      </c>
      <c r="AF2745" t="s">
        <v>104</v>
      </c>
      <c r="AG2745" t="s">
        <v>105</v>
      </c>
      <c r="AH2745" s="28" t="e">
        <f ca="1">[1]!DXLOOKUP(Worksheet!AF2745,Sales[[#This Row],[State]],Sales[[#This Row],[Total Sales]])</f>
        <v>#NAME?</v>
      </c>
    </row>
    <row r="2746" spans="31:34" x14ac:dyDescent="0.25">
      <c r="AE2746" t="s">
        <v>27</v>
      </c>
      <c r="AF2746" t="s">
        <v>104</v>
      </c>
      <c r="AG2746" t="s">
        <v>105</v>
      </c>
      <c r="AH2746" s="28" t="e">
        <f ca="1">[1]!DXLOOKUP(Worksheet!AF2746,Sales[[#This Row],[State]],Sales[[#This Row],[Total Sales]])</f>
        <v>#NAME?</v>
      </c>
    </row>
    <row r="2747" spans="31:34" x14ac:dyDescent="0.25">
      <c r="AE2747" t="s">
        <v>27</v>
      </c>
      <c r="AF2747" t="s">
        <v>104</v>
      </c>
      <c r="AG2747" t="s">
        <v>105</v>
      </c>
      <c r="AH2747" s="28" t="e">
        <f ca="1">[1]!DXLOOKUP(Worksheet!AF2747,Sales[[#This Row],[State]],Sales[[#This Row],[Total Sales]])</f>
        <v>#NAME?</v>
      </c>
    </row>
    <row r="2748" spans="31:34" x14ac:dyDescent="0.25">
      <c r="AE2748" t="s">
        <v>27</v>
      </c>
      <c r="AF2748" t="s">
        <v>104</v>
      </c>
      <c r="AG2748" t="s">
        <v>105</v>
      </c>
      <c r="AH2748" s="28" t="e">
        <f ca="1">[1]!DXLOOKUP(Worksheet!AF2748,Sales[[#This Row],[State]],Sales[[#This Row],[Total Sales]])</f>
        <v>#NAME?</v>
      </c>
    </row>
    <row r="2749" spans="31:34" x14ac:dyDescent="0.25">
      <c r="AE2749" t="s">
        <v>27</v>
      </c>
      <c r="AF2749" t="s">
        <v>104</v>
      </c>
      <c r="AG2749" t="s">
        <v>105</v>
      </c>
      <c r="AH2749" s="28" t="e">
        <f ca="1">[1]!DXLOOKUP(Worksheet!AF2749,Sales[[#This Row],[State]],Sales[[#This Row],[Total Sales]])</f>
        <v>#NAME?</v>
      </c>
    </row>
    <row r="2750" spans="31:34" x14ac:dyDescent="0.25">
      <c r="AE2750" t="s">
        <v>27</v>
      </c>
      <c r="AF2750" t="s">
        <v>104</v>
      </c>
      <c r="AG2750" t="s">
        <v>105</v>
      </c>
      <c r="AH2750" s="28" t="e">
        <f ca="1">[1]!DXLOOKUP(Worksheet!AF2750,Sales[[#This Row],[State]],Sales[[#This Row],[Total Sales]])</f>
        <v>#NAME?</v>
      </c>
    </row>
    <row r="2751" spans="31:34" x14ac:dyDescent="0.25">
      <c r="AE2751" t="s">
        <v>27</v>
      </c>
      <c r="AF2751" t="s">
        <v>104</v>
      </c>
      <c r="AG2751" t="s">
        <v>105</v>
      </c>
      <c r="AH2751" s="28" t="e">
        <f ca="1">[1]!DXLOOKUP(Worksheet!AF2751,Sales[[#This Row],[State]],Sales[[#This Row],[Total Sales]])</f>
        <v>#NAME?</v>
      </c>
    </row>
    <row r="2752" spans="31:34" x14ac:dyDescent="0.25">
      <c r="AE2752" t="s">
        <v>27</v>
      </c>
      <c r="AF2752" t="s">
        <v>104</v>
      </c>
      <c r="AG2752" t="s">
        <v>105</v>
      </c>
      <c r="AH2752" s="28" t="e">
        <f ca="1">[1]!DXLOOKUP(Worksheet!AF2752,Sales[[#This Row],[State]],Sales[[#This Row],[Total Sales]])</f>
        <v>#NAME?</v>
      </c>
    </row>
    <row r="2753" spans="31:34" x14ac:dyDescent="0.25">
      <c r="AE2753" t="s">
        <v>27</v>
      </c>
      <c r="AF2753" t="s">
        <v>104</v>
      </c>
      <c r="AG2753" t="s">
        <v>105</v>
      </c>
      <c r="AH2753" s="28" t="e">
        <f ca="1">[1]!DXLOOKUP(Worksheet!AF2753,Sales[[#This Row],[State]],Sales[[#This Row],[Total Sales]])</f>
        <v>#NAME?</v>
      </c>
    </row>
    <row r="2754" spans="31:34" x14ac:dyDescent="0.25">
      <c r="AE2754" t="s">
        <v>27</v>
      </c>
      <c r="AF2754" t="s">
        <v>104</v>
      </c>
      <c r="AG2754" t="s">
        <v>105</v>
      </c>
      <c r="AH2754" s="28" t="e">
        <f ca="1">[1]!DXLOOKUP(Worksheet!AF2754,Sales[[#This Row],[State]],Sales[[#This Row],[Total Sales]])</f>
        <v>#NAME?</v>
      </c>
    </row>
    <row r="2755" spans="31:34" x14ac:dyDescent="0.25">
      <c r="AE2755" t="s">
        <v>27</v>
      </c>
      <c r="AF2755" t="s">
        <v>104</v>
      </c>
      <c r="AG2755" t="s">
        <v>105</v>
      </c>
      <c r="AH2755" s="28" t="e">
        <f ca="1">[1]!DXLOOKUP(Worksheet!AF2755,Sales[[#This Row],[State]],Sales[[#This Row],[Total Sales]])</f>
        <v>#NAME?</v>
      </c>
    </row>
    <row r="2756" spans="31:34" x14ac:dyDescent="0.25">
      <c r="AE2756" t="s">
        <v>27</v>
      </c>
      <c r="AF2756" t="s">
        <v>104</v>
      </c>
      <c r="AG2756" t="s">
        <v>105</v>
      </c>
      <c r="AH2756" s="28" t="e">
        <f ca="1">[1]!DXLOOKUP(Worksheet!AF2756,Sales[[#This Row],[State]],Sales[[#This Row],[Total Sales]])</f>
        <v>#NAME?</v>
      </c>
    </row>
    <row r="2757" spans="31:34" x14ac:dyDescent="0.25">
      <c r="AE2757" t="s">
        <v>27</v>
      </c>
      <c r="AF2757" t="s">
        <v>104</v>
      </c>
      <c r="AG2757" t="s">
        <v>105</v>
      </c>
      <c r="AH2757" s="28" t="e">
        <f ca="1">[1]!DXLOOKUP(Worksheet!AF2757,Sales[[#This Row],[State]],Sales[[#This Row],[Total Sales]])</f>
        <v>#NAME?</v>
      </c>
    </row>
    <row r="2758" spans="31:34" x14ac:dyDescent="0.25">
      <c r="AE2758" t="s">
        <v>27</v>
      </c>
      <c r="AF2758" t="s">
        <v>104</v>
      </c>
      <c r="AG2758" t="s">
        <v>105</v>
      </c>
      <c r="AH2758" s="28" t="e">
        <f ca="1">[1]!DXLOOKUP(Worksheet!AF2758,Sales[[#This Row],[State]],Sales[[#This Row],[Total Sales]])</f>
        <v>#NAME?</v>
      </c>
    </row>
    <row r="2759" spans="31:34" x14ac:dyDescent="0.25">
      <c r="AE2759" t="s">
        <v>27</v>
      </c>
      <c r="AF2759" t="s">
        <v>104</v>
      </c>
      <c r="AG2759" t="s">
        <v>105</v>
      </c>
      <c r="AH2759" s="28" t="e">
        <f ca="1">[1]!DXLOOKUP(Worksheet!AF2759,Sales[[#This Row],[State]],Sales[[#This Row],[Total Sales]])</f>
        <v>#NAME?</v>
      </c>
    </row>
    <row r="2760" spans="31:34" x14ac:dyDescent="0.25">
      <c r="AE2760" t="s">
        <v>27</v>
      </c>
      <c r="AF2760" t="s">
        <v>104</v>
      </c>
      <c r="AG2760" t="s">
        <v>105</v>
      </c>
      <c r="AH2760" s="28" t="e">
        <f ca="1">[1]!DXLOOKUP(Worksheet!AF2760,Sales[[#This Row],[State]],Sales[[#This Row],[Total Sales]])</f>
        <v>#NAME?</v>
      </c>
    </row>
    <row r="2761" spans="31:34" x14ac:dyDescent="0.25">
      <c r="AE2761" t="s">
        <v>27</v>
      </c>
      <c r="AF2761" t="s">
        <v>104</v>
      </c>
      <c r="AG2761" t="s">
        <v>105</v>
      </c>
      <c r="AH2761" s="28" t="e">
        <f ca="1">[1]!DXLOOKUP(Worksheet!AF2761,Sales[[#This Row],[State]],Sales[[#This Row],[Total Sales]])</f>
        <v>#NAME?</v>
      </c>
    </row>
    <row r="2762" spans="31:34" x14ac:dyDescent="0.25">
      <c r="AE2762" t="s">
        <v>27</v>
      </c>
      <c r="AF2762" t="s">
        <v>104</v>
      </c>
      <c r="AG2762" t="s">
        <v>105</v>
      </c>
      <c r="AH2762" s="28" t="e">
        <f ca="1">[1]!DXLOOKUP(Worksheet!AF2762,Sales[[#This Row],[State]],Sales[[#This Row],[Total Sales]])</f>
        <v>#NAME?</v>
      </c>
    </row>
    <row r="2763" spans="31:34" x14ac:dyDescent="0.25">
      <c r="AE2763" t="s">
        <v>27</v>
      </c>
      <c r="AF2763" t="s">
        <v>104</v>
      </c>
      <c r="AG2763" t="s">
        <v>105</v>
      </c>
      <c r="AH2763" s="28" t="e">
        <f ca="1">[1]!DXLOOKUP(Worksheet!AF2763,Sales[[#This Row],[State]],Sales[[#This Row],[Total Sales]])</f>
        <v>#NAME?</v>
      </c>
    </row>
    <row r="2764" spans="31:34" x14ac:dyDescent="0.25">
      <c r="AE2764" t="s">
        <v>27</v>
      </c>
      <c r="AF2764" t="s">
        <v>104</v>
      </c>
      <c r="AG2764" t="s">
        <v>105</v>
      </c>
      <c r="AH2764" s="28" t="e">
        <f ca="1">[1]!DXLOOKUP(Worksheet!AF2764,Sales[[#This Row],[State]],Sales[[#This Row],[Total Sales]])</f>
        <v>#NAME?</v>
      </c>
    </row>
    <row r="2765" spans="31:34" x14ac:dyDescent="0.25">
      <c r="AE2765" t="s">
        <v>27</v>
      </c>
      <c r="AF2765" t="s">
        <v>104</v>
      </c>
      <c r="AG2765" t="s">
        <v>105</v>
      </c>
      <c r="AH2765" s="28" t="e">
        <f ca="1">[1]!DXLOOKUP(Worksheet!AF2765,Sales[[#This Row],[State]],Sales[[#This Row],[Total Sales]])</f>
        <v>#NAME?</v>
      </c>
    </row>
    <row r="2766" spans="31:34" x14ac:dyDescent="0.25">
      <c r="AE2766" t="s">
        <v>27</v>
      </c>
      <c r="AF2766" t="s">
        <v>104</v>
      </c>
      <c r="AG2766" t="s">
        <v>105</v>
      </c>
      <c r="AH2766" s="28" t="e">
        <f ca="1">[1]!DXLOOKUP(Worksheet!AF2766,Sales[[#This Row],[State]],Sales[[#This Row],[Total Sales]])</f>
        <v>#NAME?</v>
      </c>
    </row>
    <row r="2767" spans="31:34" x14ac:dyDescent="0.25">
      <c r="AE2767" t="s">
        <v>27</v>
      </c>
      <c r="AF2767" t="s">
        <v>104</v>
      </c>
      <c r="AG2767" t="s">
        <v>105</v>
      </c>
      <c r="AH2767" s="28" t="e">
        <f ca="1">[1]!DXLOOKUP(Worksheet!AF2767,Sales[[#This Row],[State]],Sales[[#This Row],[Total Sales]])</f>
        <v>#NAME?</v>
      </c>
    </row>
    <row r="2768" spans="31:34" x14ac:dyDescent="0.25">
      <c r="AE2768" t="s">
        <v>27</v>
      </c>
      <c r="AF2768" t="s">
        <v>104</v>
      </c>
      <c r="AG2768" t="s">
        <v>105</v>
      </c>
      <c r="AH2768" s="28" t="e">
        <f ca="1">[1]!DXLOOKUP(Worksheet!AF2768,Sales[[#This Row],[State]],Sales[[#This Row],[Total Sales]])</f>
        <v>#NAME?</v>
      </c>
    </row>
    <row r="2769" spans="31:34" x14ac:dyDescent="0.25">
      <c r="AE2769" t="s">
        <v>27</v>
      </c>
      <c r="AF2769" t="s">
        <v>104</v>
      </c>
      <c r="AG2769" t="s">
        <v>105</v>
      </c>
      <c r="AH2769" s="28" t="e">
        <f ca="1">[1]!DXLOOKUP(Worksheet!AF2769,Sales[[#This Row],[State]],Sales[[#This Row],[Total Sales]])</f>
        <v>#NAME?</v>
      </c>
    </row>
    <row r="2770" spans="31:34" x14ac:dyDescent="0.25">
      <c r="AE2770" t="s">
        <v>27</v>
      </c>
      <c r="AF2770" t="s">
        <v>104</v>
      </c>
      <c r="AG2770" t="s">
        <v>105</v>
      </c>
      <c r="AH2770" s="28" t="e">
        <f ca="1">[1]!DXLOOKUP(Worksheet!AF2770,Sales[[#This Row],[State]],Sales[[#This Row],[Total Sales]])</f>
        <v>#NAME?</v>
      </c>
    </row>
    <row r="2771" spans="31:34" x14ac:dyDescent="0.25">
      <c r="AE2771" t="s">
        <v>27</v>
      </c>
      <c r="AF2771" t="s">
        <v>104</v>
      </c>
      <c r="AG2771" t="s">
        <v>105</v>
      </c>
      <c r="AH2771" s="28" t="e">
        <f ca="1">[1]!DXLOOKUP(Worksheet!AF2771,Sales[[#This Row],[State]],Sales[[#This Row],[Total Sales]])</f>
        <v>#NAME?</v>
      </c>
    </row>
    <row r="2772" spans="31:34" x14ac:dyDescent="0.25">
      <c r="AE2772" t="s">
        <v>27</v>
      </c>
      <c r="AF2772" t="s">
        <v>104</v>
      </c>
      <c r="AG2772" t="s">
        <v>105</v>
      </c>
      <c r="AH2772" s="28" t="e">
        <f ca="1">[1]!DXLOOKUP(Worksheet!AF2772,Sales[[#This Row],[State]],Sales[[#This Row],[Total Sales]])</f>
        <v>#NAME?</v>
      </c>
    </row>
    <row r="2773" spans="31:34" x14ac:dyDescent="0.25">
      <c r="AE2773" t="s">
        <v>27</v>
      </c>
      <c r="AF2773" t="s">
        <v>104</v>
      </c>
      <c r="AG2773" t="s">
        <v>105</v>
      </c>
      <c r="AH2773" s="28" t="e">
        <f ca="1">[1]!DXLOOKUP(Worksheet!AF2773,Sales[[#This Row],[State]],Sales[[#This Row],[Total Sales]])</f>
        <v>#NAME?</v>
      </c>
    </row>
    <row r="2774" spans="31:34" x14ac:dyDescent="0.25">
      <c r="AE2774" t="s">
        <v>27</v>
      </c>
      <c r="AF2774" t="s">
        <v>104</v>
      </c>
      <c r="AG2774" t="s">
        <v>105</v>
      </c>
      <c r="AH2774" s="28" t="e">
        <f ca="1">[1]!DXLOOKUP(Worksheet!AF2774,Sales[[#This Row],[State]],Sales[[#This Row],[Total Sales]])</f>
        <v>#NAME?</v>
      </c>
    </row>
    <row r="2775" spans="31:34" x14ac:dyDescent="0.25">
      <c r="AE2775" t="s">
        <v>27</v>
      </c>
      <c r="AF2775" t="s">
        <v>104</v>
      </c>
      <c r="AG2775" t="s">
        <v>105</v>
      </c>
      <c r="AH2775" s="28" t="e">
        <f ca="1">[1]!DXLOOKUP(Worksheet!AF2775,Sales[[#This Row],[State]],Sales[[#This Row],[Total Sales]])</f>
        <v>#NAME?</v>
      </c>
    </row>
    <row r="2776" spans="31:34" x14ac:dyDescent="0.25">
      <c r="AE2776" t="s">
        <v>27</v>
      </c>
      <c r="AF2776" t="s">
        <v>104</v>
      </c>
      <c r="AG2776" t="s">
        <v>105</v>
      </c>
      <c r="AH2776" s="28" t="e">
        <f ca="1">[1]!DXLOOKUP(Worksheet!AF2776,Sales[[#This Row],[State]],Sales[[#This Row],[Total Sales]])</f>
        <v>#NAME?</v>
      </c>
    </row>
    <row r="2777" spans="31:34" x14ac:dyDescent="0.25">
      <c r="AE2777" t="s">
        <v>27</v>
      </c>
      <c r="AF2777" t="s">
        <v>104</v>
      </c>
      <c r="AG2777" t="s">
        <v>105</v>
      </c>
      <c r="AH2777" s="28" t="e">
        <f ca="1">[1]!DXLOOKUP(Worksheet!AF2777,Sales[[#This Row],[State]],Sales[[#This Row],[Total Sales]])</f>
        <v>#NAME?</v>
      </c>
    </row>
    <row r="2778" spans="31:34" x14ac:dyDescent="0.25">
      <c r="AE2778" t="s">
        <v>27</v>
      </c>
      <c r="AF2778" t="s">
        <v>104</v>
      </c>
      <c r="AG2778" t="s">
        <v>105</v>
      </c>
      <c r="AH2778" s="28" t="e">
        <f ca="1">[1]!DXLOOKUP(Worksheet!AF2778,Sales[[#This Row],[State]],Sales[[#This Row],[Total Sales]])</f>
        <v>#NAME?</v>
      </c>
    </row>
    <row r="2779" spans="31:34" x14ac:dyDescent="0.25">
      <c r="AE2779" t="s">
        <v>27</v>
      </c>
      <c r="AF2779" t="s">
        <v>104</v>
      </c>
      <c r="AG2779" t="s">
        <v>105</v>
      </c>
      <c r="AH2779" s="28" t="e">
        <f ca="1">[1]!DXLOOKUP(Worksheet!AF2779,Sales[[#This Row],[State]],Sales[[#This Row],[Total Sales]])</f>
        <v>#NAME?</v>
      </c>
    </row>
    <row r="2780" spans="31:34" x14ac:dyDescent="0.25">
      <c r="AE2780" t="s">
        <v>27</v>
      </c>
      <c r="AF2780" t="s">
        <v>104</v>
      </c>
      <c r="AG2780" t="s">
        <v>105</v>
      </c>
      <c r="AH2780" s="28" t="e">
        <f ca="1">[1]!DXLOOKUP(Worksheet!AF2780,Sales[[#This Row],[State]],Sales[[#This Row],[Total Sales]])</f>
        <v>#NAME?</v>
      </c>
    </row>
    <row r="2781" spans="31:34" x14ac:dyDescent="0.25">
      <c r="AE2781" t="s">
        <v>27</v>
      </c>
      <c r="AF2781" t="s">
        <v>104</v>
      </c>
      <c r="AG2781" t="s">
        <v>105</v>
      </c>
      <c r="AH2781" s="28" t="e">
        <f ca="1">[1]!DXLOOKUP(Worksheet!AF2781,Sales[[#This Row],[State]],Sales[[#This Row],[Total Sales]])</f>
        <v>#NAME?</v>
      </c>
    </row>
    <row r="2782" spans="31:34" x14ac:dyDescent="0.25">
      <c r="AE2782" t="s">
        <v>27</v>
      </c>
      <c r="AF2782" t="s">
        <v>104</v>
      </c>
      <c r="AG2782" t="s">
        <v>105</v>
      </c>
      <c r="AH2782" s="28" t="e">
        <f ca="1">[1]!DXLOOKUP(Worksheet!AF2782,Sales[[#This Row],[State]],Sales[[#This Row],[Total Sales]])</f>
        <v>#NAME?</v>
      </c>
    </row>
    <row r="2783" spans="31:34" x14ac:dyDescent="0.25">
      <c r="AE2783" t="s">
        <v>27</v>
      </c>
      <c r="AF2783" t="s">
        <v>104</v>
      </c>
      <c r="AG2783" t="s">
        <v>105</v>
      </c>
      <c r="AH2783" s="28" t="e">
        <f ca="1">[1]!DXLOOKUP(Worksheet!AF2783,Sales[[#This Row],[State]],Sales[[#This Row],[Total Sales]])</f>
        <v>#NAME?</v>
      </c>
    </row>
    <row r="2784" spans="31:34" x14ac:dyDescent="0.25">
      <c r="AE2784" t="s">
        <v>27</v>
      </c>
      <c r="AF2784" t="s">
        <v>104</v>
      </c>
      <c r="AG2784" t="s">
        <v>105</v>
      </c>
      <c r="AH2784" s="28" t="e">
        <f ca="1">[1]!DXLOOKUP(Worksheet!AF2784,Sales[[#This Row],[State]],Sales[[#This Row],[Total Sales]])</f>
        <v>#NAME?</v>
      </c>
    </row>
    <row r="2785" spans="31:34" x14ac:dyDescent="0.25">
      <c r="AE2785" t="s">
        <v>27</v>
      </c>
      <c r="AF2785" t="s">
        <v>104</v>
      </c>
      <c r="AG2785" t="s">
        <v>105</v>
      </c>
      <c r="AH2785" s="28" t="e">
        <f ca="1">[1]!DXLOOKUP(Worksheet!AF2785,Sales[[#This Row],[State]],Sales[[#This Row],[Total Sales]])</f>
        <v>#NAME?</v>
      </c>
    </row>
    <row r="2786" spans="31:34" x14ac:dyDescent="0.25">
      <c r="AE2786" t="s">
        <v>27</v>
      </c>
      <c r="AF2786" t="s">
        <v>104</v>
      </c>
      <c r="AG2786" t="s">
        <v>105</v>
      </c>
      <c r="AH2786" s="28" t="e">
        <f ca="1">[1]!DXLOOKUP(Worksheet!AF2786,Sales[[#This Row],[State]],Sales[[#This Row],[Total Sales]])</f>
        <v>#NAME?</v>
      </c>
    </row>
    <row r="2787" spans="31:34" x14ac:dyDescent="0.25">
      <c r="AE2787" t="s">
        <v>27</v>
      </c>
      <c r="AF2787" t="s">
        <v>104</v>
      </c>
      <c r="AG2787" t="s">
        <v>105</v>
      </c>
      <c r="AH2787" s="28" t="e">
        <f ca="1">[1]!DXLOOKUP(Worksheet!AF2787,Sales[[#This Row],[State]],Sales[[#This Row],[Total Sales]])</f>
        <v>#NAME?</v>
      </c>
    </row>
    <row r="2788" spans="31:34" x14ac:dyDescent="0.25">
      <c r="AE2788" t="s">
        <v>27</v>
      </c>
      <c r="AF2788" t="s">
        <v>104</v>
      </c>
      <c r="AG2788" t="s">
        <v>105</v>
      </c>
      <c r="AH2788" s="28" t="e">
        <f ca="1">[1]!DXLOOKUP(Worksheet!AF2788,Sales[[#This Row],[State]],Sales[[#This Row],[Total Sales]])</f>
        <v>#NAME?</v>
      </c>
    </row>
    <row r="2789" spans="31:34" x14ac:dyDescent="0.25">
      <c r="AE2789" t="s">
        <v>27</v>
      </c>
      <c r="AF2789" t="s">
        <v>104</v>
      </c>
      <c r="AG2789" t="s">
        <v>105</v>
      </c>
      <c r="AH2789" s="28" t="e">
        <f ca="1">[1]!DXLOOKUP(Worksheet!AF2789,Sales[[#This Row],[State]],Sales[[#This Row],[Total Sales]])</f>
        <v>#NAME?</v>
      </c>
    </row>
    <row r="2790" spans="31:34" x14ac:dyDescent="0.25">
      <c r="AE2790" t="s">
        <v>27</v>
      </c>
      <c r="AF2790" t="s">
        <v>104</v>
      </c>
      <c r="AG2790" t="s">
        <v>105</v>
      </c>
      <c r="AH2790" s="28" t="e">
        <f ca="1">[1]!DXLOOKUP(Worksheet!AF2790,Sales[[#This Row],[State]],Sales[[#This Row],[Total Sales]])</f>
        <v>#NAME?</v>
      </c>
    </row>
    <row r="2791" spans="31:34" x14ac:dyDescent="0.25">
      <c r="AE2791" t="s">
        <v>27</v>
      </c>
      <c r="AF2791" t="s">
        <v>104</v>
      </c>
      <c r="AG2791" t="s">
        <v>105</v>
      </c>
      <c r="AH2791" s="28" t="e">
        <f ca="1">[1]!DXLOOKUP(Worksheet!AF2791,Sales[[#This Row],[State]],Sales[[#This Row],[Total Sales]])</f>
        <v>#NAME?</v>
      </c>
    </row>
    <row r="2792" spans="31:34" x14ac:dyDescent="0.25">
      <c r="AE2792" t="s">
        <v>27</v>
      </c>
      <c r="AF2792" t="s">
        <v>104</v>
      </c>
      <c r="AG2792" t="s">
        <v>105</v>
      </c>
      <c r="AH2792" s="28" t="e">
        <f ca="1">[1]!DXLOOKUP(Worksheet!AF2792,Sales[[#This Row],[State]],Sales[[#This Row],[Total Sales]])</f>
        <v>#NAME?</v>
      </c>
    </row>
    <row r="2793" spans="31:34" x14ac:dyDescent="0.25">
      <c r="AE2793" t="s">
        <v>27</v>
      </c>
      <c r="AF2793" t="s">
        <v>104</v>
      </c>
      <c r="AG2793" t="s">
        <v>105</v>
      </c>
      <c r="AH2793" s="28" t="e">
        <f ca="1">[1]!DXLOOKUP(Worksheet!AF2793,Sales[[#This Row],[State]],Sales[[#This Row],[Total Sales]])</f>
        <v>#NAME?</v>
      </c>
    </row>
    <row r="2794" spans="31:34" x14ac:dyDescent="0.25">
      <c r="AE2794" t="s">
        <v>27</v>
      </c>
      <c r="AF2794" t="s">
        <v>104</v>
      </c>
      <c r="AG2794" t="s">
        <v>105</v>
      </c>
      <c r="AH2794" s="28" t="e">
        <f ca="1">[1]!DXLOOKUP(Worksheet!AF2794,Sales[[#This Row],[State]],Sales[[#This Row],[Total Sales]])</f>
        <v>#NAME?</v>
      </c>
    </row>
    <row r="2795" spans="31:34" x14ac:dyDescent="0.25">
      <c r="AE2795" t="s">
        <v>27</v>
      </c>
      <c r="AF2795" t="s">
        <v>104</v>
      </c>
      <c r="AG2795" t="s">
        <v>105</v>
      </c>
      <c r="AH2795" s="28" t="e">
        <f ca="1">[1]!DXLOOKUP(Worksheet!AF2795,Sales[[#This Row],[State]],Sales[[#This Row],[Total Sales]])</f>
        <v>#NAME?</v>
      </c>
    </row>
    <row r="2796" spans="31:34" x14ac:dyDescent="0.25">
      <c r="AE2796" t="s">
        <v>27</v>
      </c>
      <c r="AF2796" t="s">
        <v>104</v>
      </c>
      <c r="AG2796" t="s">
        <v>105</v>
      </c>
      <c r="AH2796" s="28" t="e">
        <f ca="1">[1]!DXLOOKUP(Worksheet!AF2796,Sales[[#This Row],[State]],Sales[[#This Row],[Total Sales]])</f>
        <v>#NAME?</v>
      </c>
    </row>
    <row r="2797" spans="31:34" x14ac:dyDescent="0.25">
      <c r="AE2797" t="s">
        <v>27</v>
      </c>
      <c r="AF2797" t="s">
        <v>104</v>
      </c>
      <c r="AG2797" t="s">
        <v>105</v>
      </c>
      <c r="AH2797" s="28" t="e">
        <f ca="1">[1]!DXLOOKUP(Worksheet!AF2797,Sales[[#This Row],[State]],Sales[[#This Row],[Total Sales]])</f>
        <v>#NAME?</v>
      </c>
    </row>
    <row r="2798" spans="31:34" x14ac:dyDescent="0.25">
      <c r="AE2798" t="s">
        <v>27</v>
      </c>
      <c r="AF2798" t="s">
        <v>104</v>
      </c>
      <c r="AG2798" t="s">
        <v>105</v>
      </c>
      <c r="AH2798" s="28" t="e">
        <f ca="1">[1]!DXLOOKUP(Worksheet!AF2798,Sales[[#This Row],[State]],Sales[[#This Row],[Total Sales]])</f>
        <v>#NAME?</v>
      </c>
    </row>
    <row r="2799" spans="31:34" x14ac:dyDescent="0.25">
      <c r="AE2799" t="s">
        <v>27</v>
      </c>
      <c r="AF2799" t="s">
        <v>104</v>
      </c>
      <c r="AG2799" t="s">
        <v>105</v>
      </c>
      <c r="AH2799" s="28" t="e">
        <f ca="1">[1]!DXLOOKUP(Worksheet!AF2799,Sales[[#This Row],[State]],Sales[[#This Row],[Total Sales]])</f>
        <v>#NAME?</v>
      </c>
    </row>
    <row r="2800" spans="31:34" x14ac:dyDescent="0.25">
      <c r="AE2800" t="s">
        <v>27</v>
      </c>
      <c r="AF2800" t="s">
        <v>104</v>
      </c>
      <c r="AG2800" t="s">
        <v>105</v>
      </c>
      <c r="AH2800" s="28" t="e">
        <f ca="1">[1]!DXLOOKUP(Worksheet!AF2800,Sales[[#This Row],[State]],Sales[[#This Row],[Total Sales]])</f>
        <v>#NAME?</v>
      </c>
    </row>
    <row r="2801" spans="31:34" x14ac:dyDescent="0.25">
      <c r="AE2801" t="s">
        <v>27</v>
      </c>
      <c r="AF2801" t="s">
        <v>104</v>
      </c>
      <c r="AG2801" t="s">
        <v>105</v>
      </c>
      <c r="AH2801" s="28" t="e">
        <f ca="1">[1]!DXLOOKUP(Worksheet!AF2801,Sales[[#This Row],[State]],Sales[[#This Row],[Total Sales]])</f>
        <v>#NAME?</v>
      </c>
    </row>
    <row r="2802" spans="31:34" x14ac:dyDescent="0.25">
      <c r="AE2802" t="s">
        <v>27</v>
      </c>
      <c r="AF2802" t="s">
        <v>104</v>
      </c>
      <c r="AG2802" t="s">
        <v>105</v>
      </c>
      <c r="AH2802" s="28" t="e">
        <f ca="1">[1]!DXLOOKUP(Worksheet!AF2802,Sales[[#This Row],[State]],Sales[[#This Row],[Total Sales]])</f>
        <v>#NAME?</v>
      </c>
    </row>
    <row r="2803" spans="31:34" x14ac:dyDescent="0.25">
      <c r="AE2803" t="s">
        <v>27</v>
      </c>
      <c r="AF2803" t="s">
        <v>104</v>
      </c>
      <c r="AG2803" t="s">
        <v>105</v>
      </c>
      <c r="AH2803" s="28" t="e">
        <f ca="1">[1]!DXLOOKUP(Worksheet!AF2803,Sales[[#This Row],[State]],Sales[[#This Row],[Total Sales]])</f>
        <v>#NAME?</v>
      </c>
    </row>
    <row r="2804" spans="31:34" x14ac:dyDescent="0.25">
      <c r="AE2804" t="s">
        <v>27</v>
      </c>
      <c r="AF2804" t="s">
        <v>104</v>
      </c>
      <c r="AG2804" t="s">
        <v>105</v>
      </c>
      <c r="AH2804" s="28" t="e">
        <f ca="1">[1]!DXLOOKUP(Worksheet!AF2804,Sales[[#This Row],[State]],Sales[[#This Row],[Total Sales]])</f>
        <v>#NAME?</v>
      </c>
    </row>
    <row r="2805" spans="31:34" x14ac:dyDescent="0.25">
      <c r="AE2805" t="s">
        <v>27</v>
      </c>
      <c r="AF2805" t="s">
        <v>104</v>
      </c>
      <c r="AG2805" t="s">
        <v>105</v>
      </c>
      <c r="AH2805" s="28" t="e">
        <f ca="1">[1]!DXLOOKUP(Worksheet!AF2805,Sales[[#This Row],[State]],Sales[[#This Row],[Total Sales]])</f>
        <v>#NAME?</v>
      </c>
    </row>
    <row r="2806" spans="31:34" x14ac:dyDescent="0.25">
      <c r="AE2806" t="s">
        <v>27</v>
      </c>
      <c r="AF2806" t="s">
        <v>104</v>
      </c>
      <c r="AG2806" t="s">
        <v>105</v>
      </c>
      <c r="AH2806" s="28" t="e">
        <f ca="1">[1]!DXLOOKUP(Worksheet!AF2806,Sales[[#This Row],[State]],Sales[[#This Row],[Total Sales]])</f>
        <v>#NAME?</v>
      </c>
    </row>
    <row r="2807" spans="31:34" x14ac:dyDescent="0.25">
      <c r="AE2807" t="s">
        <v>27</v>
      </c>
      <c r="AF2807" t="s">
        <v>104</v>
      </c>
      <c r="AG2807" t="s">
        <v>105</v>
      </c>
      <c r="AH2807" s="28" t="e">
        <f ca="1">[1]!DXLOOKUP(Worksheet!AF2807,Sales[[#This Row],[State]],Sales[[#This Row],[Total Sales]])</f>
        <v>#NAME?</v>
      </c>
    </row>
    <row r="2808" spans="31:34" x14ac:dyDescent="0.25">
      <c r="AE2808" t="s">
        <v>27</v>
      </c>
      <c r="AF2808" t="s">
        <v>104</v>
      </c>
      <c r="AG2808" t="s">
        <v>105</v>
      </c>
      <c r="AH2808" s="28" t="e">
        <f ca="1">[1]!DXLOOKUP(Worksheet!AF2808,Sales[[#This Row],[State]],Sales[[#This Row],[Total Sales]])</f>
        <v>#NAME?</v>
      </c>
    </row>
    <row r="2809" spans="31:34" x14ac:dyDescent="0.25">
      <c r="AE2809" t="s">
        <v>27</v>
      </c>
      <c r="AF2809" t="s">
        <v>104</v>
      </c>
      <c r="AG2809" t="s">
        <v>105</v>
      </c>
      <c r="AH2809" s="28" t="e">
        <f ca="1">[1]!DXLOOKUP(Worksheet!AF2809,Sales[[#This Row],[State]],Sales[[#This Row],[Total Sales]])</f>
        <v>#NAME?</v>
      </c>
    </row>
    <row r="2810" spans="31:34" x14ac:dyDescent="0.25">
      <c r="AE2810" t="s">
        <v>36</v>
      </c>
      <c r="AF2810" t="s">
        <v>106</v>
      </c>
      <c r="AG2810" t="s">
        <v>107</v>
      </c>
      <c r="AH2810" s="28" t="e">
        <f ca="1">[1]!DXLOOKUP(Worksheet!AF2810,Sales[[#This Row],[State]],Sales[[#This Row],[Total Sales]])</f>
        <v>#NAME?</v>
      </c>
    </row>
    <row r="2811" spans="31:34" x14ac:dyDescent="0.25">
      <c r="AE2811" t="s">
        <v>36</v>
      </c>
      <c r="AF2811" t="s">
        <v>106</v>
      </c>
      <c r="AG2811" t="s">
        <v>107</v>
      </c>
      <c r="AH2811" s="28" t="e">
        <f ca="1">[1]!DXLOOKUP(Worksheet!AF2811,Sales[[#This Row],[State]],Sales[[#This Row],[Total Sales]])</f>
        <v>#NAME?</v>
      </c>
    </row>
    <row r="2812" spans="31:34" x14ac:dyDescent="0.25">
      <c r="AE2812" t="s">
        <v>36</v>
      </c>
      <c r="AF2812" t="s">
        <v>106</v>
      </c>
      <c r="AG2812" t="s">
        <v>107</v>
      </c>
      <c r="AH2812" s="28" t="e">
        <f ca="1">[1]!DXLOOKUP(Worksheet!AF2812,Sales[[#This Row],[State]],Sales[[#This Row],[Total Sales]])</f>
        <v>#NAME?</v>
      </c>
    </row>
    <row r="2813" spans="31:34" x14ac:dyDescent="0.25">
      <c r="AE2813" t="s">
        <v>36</v>
      </c>
      <c r="AF2813" t="s">
        <v>106</v>
      </c>
      <c r="AG2813" t="s">
        <v>107</v>
      </c>
      <c r="AH2813" s="28" t="e">
        <f ca="1">[1]!DXLOOKUP(Worksheet!AF2813,Sales[[#This Row],[State]],Sales[[#This Row],[Total Sales]])</f>
        <v>#NAME?</v>
      </c>
    </row>
    <row r="2814" spans="31:34" x14ac:dyDescent="0.25">
      <c r="AE2814" t="s">
        <v>36</v>
      </c>
      <c r="AF2814" t="s">
        <v>106</v>
      </c>
      <c r="AG2814" t="s">
        <v>107</v>
      </c>
      <c r="AH2814" s="28" t="e">
        <f ca="1">[1]!DXLOOKUP(Worksheet!AF2814,Sales[[#This Row],[State]],Sales[[#This Row],[Total Sales]])</f>
        <v>#NAME?</v>
      </c>
    </row>
    <row r="2815" spans="31:34" x14ac:dyDescent="0.25">
      <c r="AE2815" t="s">
        <v>36</v>
      </c>
      <c r="AF2815" t="s">
        <v>106</v>
      </c>
      <c r="AG2815" t="s">
        <v>107</v>
      </c>
      <c r="AH2815" s="28" t="e">
        <f ca="1">[1]!DXLOOKUP(Worksheet!AF2815,Sales[[#This Row],[State]],Sales[[#This Row],[Total Sales]])</f>
        <v>#NAME?</v>
      </c>
    </row>
    <row r="2816" spans="31:34" x14ac:dyDescent="0.25">
      <c r="AE2816" t="s">
        <v>36</v>
      </c>
      <c r="AF2816" t="s">
        <v>106</v>
      </c>
      <c r="AG2816" t="s">
        <v>107</v>
      </c>
      <c r="AH2816" s="28" t="e">
        <f ca="1">[1]!DXLOOKUP(Worksheet!AF2816,Sales[[#This Row],[State]],Sales[[#This Row],[Total Sales]])</f>
        <v>#NAME?</v>
      </c>
    </row>
    <row r="2817" spans="31:34" x14ac:dyDescent="0.25">
      <c r="AE2817" t="s">
        <v>36</v>
      </c>
      <c r="AF2817" t="s">
        <v>106</v>
      </c>
      <c r="AG2817" t="s">
        <v>107</v>
      </c>
      <c r="AH2817" s="28" t="e">
        <f ca="1">[1]!DXLOOKUP(Worksheet!AF2817,Sales[[#This Row],[State]],Sales[[#This Row],[Total Sales]])</f>
        <v>#NAME?</v>
      </c>
    </row>
    <row r="2818" spans="31:34" x14ac:dyDescent="0.25">
      <c r="AE2818" t="s">
        <v>36</v>
      </c>
      <c r="AF2818" t="s">
        <v>106</v>
      </c>
      <c r="AG2818" t="s">
        <v>107</v>
      </c>
      <c r="AH2818" s="28" t="e">
        <f ca="1">[1]!DXLOOKUP(Worksheet!AF2818,Sales[[#This Row],[State]],Sales[[#This Row],[Total Sales]])</f>
        <v>#NAME?</v>
      </c>
    </row>
    <row r="2819" spans="31:34" x14ac:dyDescent="0.25">
      <c r="AE2819" t="s">
        <v>36</v>
      </c>
      <c r="AF2819" t="s">
        <v>106</v>
      </c>
      <c r="AG2819" t="s">
        <v>107</v>
      </c>
      <c r="AH2819" s="28" t="e">
        <f ca="1">[1]!DXLOOKUP(Worksheet!AF2819,Sales[[#This Row],[State]],Sales[[#This Row],[Total Sales]])</f>
        <v>#NAME?</v>
      </c>
    </row>
    <row r="2820" spans="31:34" x14ac:dyDescent="0.25">
      <c r="AE2820" t="s">
        <v>36</v>
      </c>
      <c r="AF2820" t="s">
        <v>106</v>
      </c>
      <c r="AG2820" t="s">
        <v>107</v>
      </c>
      <c r="AH2820" s="28" t="e">
        <f ca="1">[1]!DXLOOKUP(Worksheet!AF2820,Sales[[#This Row],[State]],Sales[[#This Row],[Total Sales]])</f>
        <v>#NAME?</v>
      </c>
    </row>
    <row r="2821" spans="31:34" x14ac:dyDescent="0.25">
      <c r="AE2821" t="s">
        <v>36</v>
      </c>
      <c r="AF2821" t="s">
        <v>106</v>
      </c>
      <c r="AG2821" t="s">
        <v>107</v>
      </c>
      <c r="AH2821" s="28" t="e">
        <f ca="1">[1]!DXLOOKUP(Worksheet!AF2821,Sales[[#This Row],[State]],Sales[[#This Row],[Total Sales]])</f>
        <v>#NAME?</v>
      </c>
    </row>
    <row r="2822" spans="31:34" x14ac:dyDescent="0.25">
      <c r="AE2822" t="s">
        <v>36</v>
      </c>
      <c r="AF2822" t="s">
        <v>106</v>
      </c>
      <c r="AG2822" t="s">
        <v>107</v>
      </c>
      <c r="AH2822" s="28" t="e">
        <f ca="1">[1]!DXLOOKUP(Worksheet!AF2822,Sales[[#This Row],[State]],Sales[[#This Row],[Total Sales]])</f>
        <v>#NAME?</v>
      </c>
    </row>
    <row r="2823" spans="31:34" x14ac:dyDescent="0.25">
      <c r="AE2823" t="s">
        <v>36</v>
      </c>
      <c r="AF2823" t="s">
        <v>106</v>
      </c>
      <c r="AG2823" t="s">
        <v>107</v>
      </c>
      <c r="AH2823" s="28" t="e">
        <f ca="1">[1]!DXLOOKUP(Worksheet!AF2823,Sales[[#This Row],[State]],Sales[[#This Row],[Total Sales]])</f>
        <v>#NAME?</v>
      </c>
    </row>
    <row r="2824" spans="31:34" x14ac:dyDescent="0.25">
      <c r="AE2824" t="s">
        <v>36</v>
      </c>
      <c r="AF2824" t="s">
        <v>106</v>
      </c>
      <c r="AG2824" t="s">
        <v>107</v>
      </c>
      <c r="AH2824" s="28" t="e">
        <f ca="1">[1]!DXLOOKUP(Worksheet!AF2824,Sales[[#This Row],[State]],Sales[[#This Row],[Total Sales]])</f>
        <v>#NAME?</v>
      </c>
    </row>
    <row r="2825" spans="31:34" x14ac:dyDescent="0.25">
      <c r="AE2825" t="s">
        <v>36</v>
      </c>
      <c r="AF2825" t="s">
        <v>106</v>
      </c>
      <c r="AG2825" t="s">
        <v>107</v>
      </c>
      <c r="AH2825" s="28" t="e">
        <f ca="1">[1]!DXLOOKUP(Worksheet!AF2825,Sales[[#This Row],[State]],Sales[[#This Row],[Total Sales]])</f>
        <v>#NAME?</v>
      </c>
    </row>
    <row r="2826" spans="31:34" x14ac:dyDescent="0.25">
      <c r="AE2826" t="s">
        <v>36</v>
      </c>
      <c r="AF2826" t="s">
        <v>106</v>
      </c>
      <c r="AG2826" t="s">
        <v>107</v>
      </c>
      <c r="AH2826" s="28" t="e">
        <f ca="1">[1]!DXLOOKUP(Worksheet!AF2826,Sales[[#This Row],[State]],Sales[[#This Row],[Total Sales]])</f>
        <v>#NAME?</v>
      </c>
    </row>
    <row r="2827" spans="31:34" x14ac:dyDescent="0.25">
      <c r="AE2827" t="s">
        <v>36</v>
      </c>
      <c r="AF2827" t="s">
        <v>106</v>
      </c>
      <c r="AG2827" t="s">
        <v>107</v>
      </c>
      <c r="AH2827" s="28" t="e">
        <f ca="1">[1]!DXLOOKUP(Worksheet!AF2827,Sales[[#This Row],[State]],Sales[[#This Row],[Total Sales]])</f>
        <v>#NAME?</v>
      </c>
    </row>
    <row r="2828" spans="31:34" x14ac:dyDescent="0.25">
      <c r="AE2828" t="s">
        <v>36</v>
      </c>
      <c r="AF2828" t="s">
        <v>106</v>
      </c>
      <c r="AG2828" t="s">
        <v>107</v>
      </c>
      <c r="AH2828" s="28" t="e">
        <f ca="1">[1]!DXLOOKUP(Worksheet!AF2828,Sales[[#This Row],[State]],Sales[[#This Row],[Total Sales]])</f>
        <v>#NAME?</v>
      </c>
    </row>
    <row r="2829" spans="31:34" x14ac:dyDescent="0.25">
      <c r="AE2829" t="s">
        <v>36</v>
      </c>
      <c r="AF2829" t="s">
        <v>106</v>
      </c>
      <c r="AG2829" t="s">
        <v>107</v>
      </c>
      <c r="AH2829" s="28" t="e">
        <f ca="1">[1]!DXLOOKUP(Worksheet!AF2829,Sales[[#This Row],[State]],Sales[[#This Row],[Total Sales]])</f>
        <v>#NAME?</v>
      </c>
    </row>
    <row r="2830" spans="31:34" x14ac:dyDescent="0.25">
      <c r="AE2830" t="s">
        <v>36</v>
      </c>
      <c r="AF2830" t="s">
        <v>106</v>
      </c>
      <c r="AG2830" t="s">
        <v>107</v>
      </c>
      <c r="AH2830" s="28" t="e">
        <f ca="1">[1]!DXLOOKUP(Worksheet!AF2830,Sales[[#This Row],[State]],Sales[[#This Row],[Total Sales]])</f>
        <v>#NAME?</v>
      </c>
    </row>
    <row r="2831" spans="31:34" x14ac:dyDescent="0.25">
      <c r="AE2831" t="s">
        <v>36</v>
      </c>
      <c r="AF2831" t="s">
        <v>106</v>
      </c>
      <c r="AG2831" t="s">
        <v>107</v>
      </c>
      <c r="AH2831" s="28" t="e">
        <f ca="1">[1]!DXLOOKUP(Worksheet!AF2831,Sales[[#This Row],[State]],Sales[[#This Row],[Total Sales]])</f>
        <v>#NAME?</v>
      </c>
    </row>
    <row r="2832" spans="31:34" x14ac:dyDescent="0.25">
      <c r="AE2832" t="s">
        <v>36</v>
      </c>
      <c r="AF2832" t="s">
        <v>106</v>
      </c>
      <c r="AG2832" t="s">
        <v>107</v>
      </c>
      <c r="AH2832" s="28" t="e">
        <f ca="1">[1]!DXLOOKUP(Worksheet!AF2832,Sales[[#This Row],[State]],Sales[[#This Row],[Total Sales]])</f>
        <v>#NAME?</v>
      </c>
    </row>
    <row r="2833" spans="31:34" x14ac:dyDescent="0.25">
      <c r="AE2833" t="s">
        <v>36</v>
      </c>
      <c r="AF2833" t="s">
        <v>106</v>
      </c>
      <c r="AG2833" t="s">
        <v>107</v>
      </c>
      <c r="AH2833" s="28" t="e">
        <f ca="1">[1]!DXLOOKUP(Worksheet!AF2833,Sales[[#This Row],[State]],Sales[[#This Row],[Total Sales]])</f>
        <v>#NAME?</v>
      </c>
    </row>
    <row r="2834" spans="31:34" x14ac:dyDescent="0.25">
      <c r="AE2834" t="s">
        <v>36</v>
      </c>
      <c r="AF2834" t="s">
        <v>106</v>
      </c>
      <c r="AG2834" t="s">
        <v>107</v>
      </c>
      <c r="AH2834" s="28" t="e">
        <f ca="1">[1]!DXLOOKUP(Worksheet!AF2834,Sales[[#This Row],[State]],Sales[[#This Row],[Total Sales]])</f>
        <v>#NAME?</v>
      </c>
    </row>
    <row r="2835" spans="31:34" x14ac:dyDescent="0.25">
      <c r="AE2835" t="s">
        <v>36</v>
      </c>
      <c r="AF2835" t="s">
        <v>106</v>
      </c>
      <c r="AG2835" t="s">
        <v>107</v>
      </c>
      <c r="AH2835" s="28" t="e">
        <f ca="1">[1]!DXLOOKUP(Worksheet!AF2835,Sales[[#This Row],[State]],Sales[[#This Row],[Total Sales]])</f>
        <v>#NAME?</v>
      </c>
    </row>
    <row r="2836" spans="31:34" x14ac:dyDescent="0.25">
      <c r="AE2836" t="s">
        <v>36</v>
      </c>
      <c r="AF2836" t="s">
        <v>106</v>
      </c>
      <c r="AG2836" t="s">
        <v>107</v>
      </c>
      <c r="AH2836" s="28" t="e">
        <f ca="1">[1]!DXLOOKUP(Worksheet!AF2836,Sales[[#This Row],[State]],Sales[[#This Row],[Total Sales]])</f>
        <v>#NAME?</v>
      </c>
    </row>
    <row r="2837" spans="31:34" x14ac:dyDescent="0.25">
      <c r="AE2837" t="s">
        <v>36</v>
      </c>
      <c r="AF2837" t="s">
        <v>106</v>
      </c>
      <c r="AG2837" t="s">
        <v>107</v>
      </c>
      <c r="AH2837" s="28" t="e">
        <f ca="1">[1]!DXLOOKUP(Worksheet!AF2837,Sales[[#This Row],[State]],Sales[[#This Row],[Total Sales]])</f>
        <v>#NAME?</v>
      </c>
    </row>
    <row r="2838" spans="31:34" x14ac:dyDescent="0.25">
      <c r="AE2838" t="s">
        <v>36</v>
      </c>
      <c r="AF2838" t="s">
        <v>106</v>
      </c>
      <c r="AG2838" t="s">
        <v>107</v>
      </c>
      <c r="AH2838" s="28" t="e">
        <f ca="1">[1]!DXLOOKUP(Worksheet!AF2838,Sales[[#This Row],[State]],Sales[[#This Row],[Total Sales]])</f>
        <v>#NAME?</v>
      </c>
    </row>
    <row r="2839" spans="31:34" x14ac:dyDescent="0.25">
      <c r="AE2839" t="s">
        <v>36</v>
      </c>
      <c r="AF2839" t="s">
        <v>106</v>
      </c>
      <c r="AG2839" t="s">
        <v>107</v>
      </c>
      <c r="AH2839" s="28" t="e">
        <f ca="1">[1]!DXLOOKUP(Worksheet!AF2839,Sales[[#This Row],[State]],Sales[[#This Row],[Total Sales]])</f>
        <v>#NAME?</v>
      </c>
    </row>
    <row r="2840" spans="31:34" x14ac:dyDescent="0.25">
      <c r="AE2840" t="s">
        <v>36</v>
      </c>
      <c r="AF2840" t="s">
        <v>106</v>
      </c>
      <c r="AG2840" t="s">
        <v>107</v>
      </c>
      <c r="AH2840" s="28" t="e">
        <f ca="1">[1]!DXLOOKUP(Worksheet!AF2840,Sales[[#This Row],[State]],Sales[[#This Row],[Total Sales]])</f>
        <v>#NAME?</v>
      </c>
    </row>
    <row r="2841" spans="31:34" x14ac:dyDescent="0.25">
      <c r="AE2841" t="s">
        <v>36</v>
      </c>
      <c r="AF2841" t="s">
        <v>106</v>
      </c>
      <c r="AG2841" t="s">
        <v>107</v>
      </c>
      <c r="AH2841" s="28" t="e">
        <f ca="1">[1]!DXLOOKUP(Worksheet!AF2841,Sales[[#This Row],[State]],Sales[[#This Row],[Total Sales]])</f>
        <v>#NAME?</v>
      </c>
    </row>
    <row r="2842" spans="31:34" x14ac:dyDescent="0.25">
      <c r="AE2842" t="s">
        <v>36</v>
      </c>
      <c r="AF2842" t="s">
        <v>106</v>
      </c>
      <c r="AG2842" t="s">
        <v>107</v>
      </c>
      <c r="AH2842" s="28" t="e">
        <f ca="1">[1]!DXLOOKUP(Worksheet!AF2842,Sales[[#This Row],[State]],Sales[[#This Row],[Total Sales]])</f>
        <v>#NAME?</v>
      </c>
    </row>
    <row r="2843" spans="31:34" x14ac:dyDescent="0.25">
      <c r="AE2843" t="s">
        <v>36</v>
      </c>
      <c r="AF2843" t="s">
        <v>106</v>
      </c>
      <c r="AG2843" t="s">
        <v>107</v>
      </c>
      <c r="AH2843" s="28" t="e">
        <f ca="1">[1]!DXLOOKUP(Worksheet!AF2843,Sales[[#This Row],[State]],Sales[[#This Row],[Total Sales]])</f>
        <v>#NAME?</v>
      </c>
    </row>
    <row r="2844" spans="31:34" x14ac:dyDescent="0.25">
      <c r="AE2844" t="s">
        <v>36</v>
      </c>
      <c r="AF2844" t="s">
        <v>106</v>
      </c>
      <c r="AG2844" t="s">
        <v>107</v>
      </c>
      <c r="AH2844" s="28" t="e">
        <f ca="1">[1]!DXLOOKUP(Worksheet!AF2844,Sales[[#This Row],[State]],Sales[[#This Row],[Total Sales]])</f>
        <v>#NAME?</v>
      </c>
    </row>
    <row r="2845" spans="31:34" x14ac:dyDescent="0.25">
      <c r="AE2845" t="s">
        <v>36</v>
      </c>
      <c r="AF2845" t="s">
        <v>106</v>
      </c>
      <c r="AG2845" t="s">
        <v>107</v>
      </c>
      <c r="AH2845" s="28" t="e">
        <f ca="1">[1]!DXLOOKUP(Worksheet!AF2845,Sales[[#This Row],[State]],Sales[[#This Row],[Total Sales]])</f>
        <v>#NAME?</v>
      </c>
    </row>
    <row r="2846" spans="31:34" x14ac:dyDescent="0.25">
      <c r="AE2846" t="s">
        <v>36</v>
      </c>
      <c r="AF2846" t="s">
        <v>106</v>
      </c>
      <c r="AG2846" t="s">
        <v>107</v>
      </c>
      <c r="AH2846" s="28" t="e">
        <f ca="1">[1]!DXLOOKUP(Worksheet!AF2846,Sales[[#This Row],[State]],Sales[[#This Row],[Total Sales]])</f>
        <v>#NAME?</v>
      </c>
    </row>
    <row r="2847" spans="31:34" x14ac:dyDescent="0.25">
      <c r="AE2847" t="s">
        <v>36</v>
      </c>
      <c r="AF2847" t="s">
        <v>106</v>
      </c>
      <c r="AG2847" t="s">
        <v>107</v>
      </c>
      <c r="AH2847" s="28" t="e">
        <f ca="1">[1]!DXLOOKUP(Worksheet!AF2847,Sales[[#This Row],[State]],Sales[[#This Row],[Total Sales]])</f>
        <v>#NAME?</v>
      </c>
    </row>
    <row r="2848" spans="31:34" x14ac:dyDescent="0.25">
      <c r="AE2848" t="s">
        <v>36</v>
      </c>
      <c r="AF2848" t="s">
        <v>106</v>
      </c>
      <c r="AG2848" t="s">
        <v>107</v>
      </c>
      <c r="AH2848" s="28" t="e">
        <f ca="1">[1]!DXLOOKUP(Worksheet!AF2848,Sales[[#This Row],[State]],Sales[[#This Row],[Total Sales]])</f>
        <v>#NAME?</v>
      </c>
    </row>
    <row r="2849" spans="31:34" x14ac:dyDescent="0.25">
      <c r="AE2849" t="s">
        <v>36</v>
      </c>
      <c r="AF2849" t="s">
        <v>106</v>
      </c>
      <c r="AG2849" t="s">
        <v>107</v>
      </c>
      <c r="AH2849" s="28" t="e">
        <f ca="1">[1]!DXLOOKUP(Worksheet!AF2849,Sales[[#This Row],[State]],Sales[[#This Row],[Total Sales]])</f>
        <v>#NAME?</v>
      </c>
    </row>
    <row r="2850" spans="31:34" x14ac:dyDescent="0.25">
      <c r="AE2850" t="s">
        <v>36</v>
      </c>
      <c r="AF2850" t="s">
        <v>106</v>
      </c>
      <c r="AG2850" t="s">
        <v>107</v>
      </c>
      <c r="AH2850" s="28" t="e">
        <f ca="1">[1]!DXLOOKUP(Worksheet!AF2850,Sales[[#This Row],[State]],Sales[[#This Row],[Total Sales]])</f>
        <v>#NAME?</v>
      </c>
    </row>
    <row r="2851" spans="31:34" x14ac:dyDescent="0.25">
      <c r="AE2851" t="s">
        <v>36</v>
      </c>
      <c r="AF2851" t="s">
        <v>106</v>
      </c>
      <c r="AG2851" t="s">
        <v>107</v>
      </c>
      <c r="AH2851" s="28" t="e">
        <f ca="1">[1]!DXLOOKUP(Worksheet!AF2851,Sales[[#This Row],[State]],Sales[[#This Row],[Total Sales]])</f>
        <v>#NAME?</v>
      </c>
    </row>
    <row r="2852" spans="31:34" x14ac:dyDescent="0.25">
      <c r="AE2852" t="s">
        <v>36</v>
      </c>
      <c r="AF2852" t="s">
        <v>106</v>
      </c>
      <c r="AG2852" t="s">
        <v>107</v>
      </c>
      <c r="AH2852" s="28" t="e">
        <f ca="1">[1]!DXLOOKUP(Worksheet!AF2852,Sales[[#This Row],[State]],Sales[[#This Row],[Total Sales]])</f>
        <v>#NAME?</v>
      </c>
    </row>
    <row r="2853" spans="31:34" x14ac:dyDescent="0.25">
      <c r="AE2853" t="s">
        <v>36</v>
      </c>
      <c r="AF2853" t="s">
        <v>106</v>
      </c>
      <c r="AG2853" t="s">
        <v>107</v>
      </c>
      <c r="AH2853" s="28" t="e">
        <f ca="1">[1]!DXLOOKUP(Worksheet!AF2853,Sales[[#This Row],[State]],Sales[[#This Row],[Total Sales]])</f>
        <v>#NAME?</v>
      </c>
    </row>
    <row r="2854" spans="31:34" x14ac:dyDescent="0.25">
      <c r="AE2854" t="s">
        <v>36</v>
      </c>
      <c r="AF2854" t="s">
        <v>106</v>
      </c>
      <c r="AG2854" t="s">
        <v>107</v>
      </c>
      <c r="AH2854" s="28" t="e">
        <f ca="1">[1]!DXLOOKUP(Worksheet!AF2854,Sales[[#This Row],[State]],Sales[[#This Row],[Total Sales]])</f>
        <v>#NAME?</v>
      </c>
    </row>
    <row r="2855" spans="31:34" x14ac:dyDescent="0.25">
      <c r="AE2855" t="s">
        <v>36</v>
      </c>
      <c r="AF2855" t="s">
        <v>106</v>
      </c>
      <c r="AG2855" t="s">
        <v>107</v>
      </c>
      <c r="AH2855" s="28" t="e">
        <f ca="1">[1]!DXLOOKUP(Worksheet!AF2855,Sales[[#This Row],[State]],Sales[[#This Row],[Total Sales]])</f>
        <v>#NAME?</v>
      </c>
    </row>
    <row r="2856" spans="31:34" x14ac:dyDescent="0.25">
      <c r="AE2856" t="s">
        <v>36</v>
      </c>
      <c r="AF2856" t="s">
        <v>106</v>
      </c>
      <c r="AG2856" t="s">
        <v>107</v>
      </c>
      <c r="AH2856" s="28" t="e">
        <f ca="1">[1]!DXLOOKUP(Worksheet!AF2856,Sales[[#This Row],[State]],Sales[[#This Row],[Total Sales]])</f>
        <v>#NAME?</v>
      </c>
    </row>
    <row r="2857" spans="31:34" x14ac:dyDescent="0.25">
      <c r="AE2857" t="s">
        <v>36</v>
      </c>
      <c r="AF2857" t="s">
        <v>106</v>
      </c>
      <c r="AG2857" t="s">
        <v>107</v>
      </c>
      <c r="AH2857" s="28" t="e">
        <f ca="1">[1]!DXLOOKUP(Worksheet!AF2857,Sales[[#This Row],[State]],Sales[[#This Row],[Total Sales]])</f>
        <v>#NAME?</v>
      </c>
    </row>
    <row r="2858" spans="31:34" x14ac:dyDescent="0.25">
      <c r="AE2858" t="s">
        <v>36</v>
      </c>
      <c r="AF2858" t="s">
        <v>106</v>
      </c>
      <c r="AG2858" t="s">
        <v>107</v>
      </c>
      <c r="AH2858" s="28" t="e">
        <f ca="1">[1]!DXLOOKUP(Worksheet!AF2858,Sales[[#This Row],[State]],Sales[[#This Row],[Total Sales]])</f>
        <v>#NAME?</v>
      </c>
    </row>
    <row r="2859" spans="31:34" x14ac:dyDescent="0.25">
      <c r="AE2859" t="s">
        <v>36</v>
      </c>
      <c r="AF2859" t="s">
        <v>106</v>
      </c>
      <c r="AG2859" t="s">
        <v>107</v>
      </c>
      <c r="AH2859" s="28" t="e">
        <f ca="1">[1]!DXLOOKUP(Worksheet!AF2859,Sales[[#This Row],[State]],Sales[[#This Row],[Total Sales]])</f>
        <v>#NAME?</v>
      </c>
    </row>
    <row r="2860" spans="31:34" x14ac:dyDescent="0.25">
      <c r="AE2860" t="s">
        <v>36</v>
      </c>
      <c r="AF2860" t="s">
        <v>106</v>
      </c>
      <c r="AG2860" t="s">
        <v>107</v>
      </c>
      <c r="AH2860" s="28" t="e">
        <f ca="1">[1]!DXLOOKUP(Worksheet!AF2860,Sales[[#This Row],[State]],Sales[[#This Row],[Total Sales]])</f>
        <v>#NAME?</v>
      </c>
    </row>
    <row r="2861" spans="31:34" x14ac:dyDescent="0.25">
      <c r="AE2861" t="s">
        <v>36</v>
      </c>
      <c r="AF2861" t="s">
        <v>106</v>
      </c>
      <c r="AG2861" t="s">
        <v>107</v>
      </c>
      <c r="AH2861" s="28" t="e">
        <f ca="1">[1]!DXLOOKUP(Worksheet!AF2861,Sales[[#This Row],[State]],Sales[[#This Row],[Total Sales]])</f>
        <v>#NAME?</v>
      </c>
    </row>
    <row r="2862" spans="31:34" x14ac:dyDescent="0.25">
      <c r="AE2862" t="s">
        <v>36</v>
      </c>
      <c r="AF2862" t="s">
        <v>106</v>
      </c>
      <c r="AG2862" t="s">
        <v>107</v>
      </c>
      <c r="AH2862" s="28" t="e">
        <f ca="1">[1]!DXLOOKUP(Worksheet!AF2862,Sales[[#This Row],[State]],Sales[[#This Row],[Total Sales]])</f>
        <v>#NAME?</v>
      </c>
    </row>
    <row r="2863" spans="31:34" x14ac:dyDescent="0.25">
      <c r="AE2863" t="s">
        <v>36</v>
      </c>
      <c r="AF2863" t="s">
        <v>106</v>
      </c>
      <c r="AG2863" t="s">
        <v>107</v>
      </c>
      <c r="AH2863" s="28" t="e">
        <f ca="1">[1]!DXLOOKUP(Worksheet!AF2863,Sales[[#This Row],[State]],Sales[[#This Row],[Total Sales]])</f>
        <v>#NAME?</v>
      </c>
    </row>
    <row r="2864" spans="31:34" x14ac:dyDescent="0.25">
      <c r="AE2864" t="s">
        <v>36</v>
      </c>
      <c r="AF2864" t="s">
        <v>106</v>
      </c>
      <c r="AG2864" t="s">
        <v>107</v>
      </c>
      <c r="AH2864" s="28" t="e">
        <f ca="1">[1]!DXLOOKUP(Worksheet!AF2864,Sales[[#This Row],[State]],Sales[[#This Row],[Total Sales]])</f>
        <v>#NAME?</v>
      </c>
    </row>
    <row r="2865" spans="31:34" x14ac:dyDescent="0.25">
      <c r="AE2865" t="s">
        <v>36</v>
      </c>
      <c r="AF2865" t="s">
        <v>106</v>
      </c>
      <c r="AG2865" t="s">
        <v>107</v>
      </c>
      <c r="AH2865" s="28" t="e">
        <f ca="1">[1]!DXLOOKUP(Worksheet!AF2865,Sales[[#This Row],[State]],Sales[[#This Row],[Total Sales]])</f>
        <v>#NAME?</v>
      </c>
    </row>
    <row r="2866" spans="31:34" x14ac:dyDescent="0.25">
      <c r="AE2866" t="s">
        <v>36</v>
      </c>
      <c r="AF2866" t="s">
        <v>106</v>
      </c>
      <c r="AG2866" t="s">
        <v>107</v>
      </c>
      <c r="AH2866" s="28" t="e">
        <f ca="1">[1]!DXLOOKUP(Worksheet!AF2866,Sales[[#This Row],[State]],Sales[[#This Row],[Total Sales]])</f>
        <v>#NAME?</v>
      </c>
    </row>
    <row r="2867" spans="31:34" x14ac:dyDescent="0.25">
      <c r="AE2867" t="s">
        <v>36</v>
      </c>
      <c r="AF2867" t="s">
        <v>106</v>
      </c>
      <c r="AG2867" t="s">
        <v>107</v>
      </c>
      <c r="AH2867" s="28" t="e">
        <f ca="1">[1]!DXLOOKUP(Worksheet!AF2867,Sales[[#This Row],[State]],Sales[[#This Row],[Total Sales]])</f>
        <v>#NAME?</v>
      </c>
    </row>
    <row r="2868" spans="31:34" x14ac:dyDescent="0.25">
      <c r="AE2868" t="s">
        <v>36</v>
      </c>
      <c r="AF2868" t="s">
        <v>106</v>
      </c>
      <c r="AG2868" t="s">
        <v>107</v>
      </c>
      <c r="AH2868" s="28" t="e">
        <f ca="1">[1]!DXLOOKUP(Worksheet!AF2868,Sales[[#This Row],[State]],Sales[[#This Row],[Total Sales]])</f>
        <v>#NAME?</v>
      </c>
    </row>
    <row r="2869" spans="31:34" x14ac:dyDescent="0.25">
      <c r="AE2869" t="s">
        <v>36</v>
      </c>
      <c r="AF2869" t="s">
        <v>106</v>
      </c>
      <c r="AG2869" t="s">
        <v>107</v>
      </c>
      <c r="AH2869" s="28" t="e">
        <f ca="1">[1]!DXLOOKUP(Worksheet!AF2869,Sales[[#This Row],[State]],Sales[[#This Row],[Total Sales]])</f>
        <v>#NAME?</v>
      </c>
    </row>
    <row r="2870" spans="31:34" x14ac:dyDescent="0.25">
      <c r="AE2870" t="s">
        <v>36</v>
      </c>
      <c r="AF2870" t="s">
        <v>106</v>
      </c>
      <c r="AG2870" t="s">
        <v>107</v>
      </c>
      <c r="AH2870" s="28" t="e">
        <f ca="1">[1]!DXLOOKUP(Worksheet!AF2870,Sales[[#This Row],[State]],Sales[[#This Row],[Total Sales]])</f>
        <v>#NAME?</v>
      </c>
    </row>
    <row r="2871" spans="31:34" x14ac:dyDescent="0.25">
      <c r="AE2871" t="s">
        <v>36</v>
      </c>
      <c r="AF2871" t="s">
        <v>106</v>
      </c>
      <c r="AG2871" t="s">
        <v>107</v>
      </c>
      <c r="AH2871" s="28" t="e">
        <f ca="1">[1]!DXLOOKUP(Worksheet!AF2871,Sales[[#This Row],[State]],Sales[[#This Row],[Total Sales]])</f>
        <v>#NAME?</v>
      </c>
    </row>
    <row r="2872" spans="31:34" x14ac:dyDescent="0.25">
      <c r="AE2872" t="s">
        <v>36</v>
      </c>
      <c r="AF2872" t="s">
        <v>106</v>
      </c>
      <c r="AG2872" t="s">
        <v>107</v>
      </c>
      <c r="AH2872" s="28" t="e">
        <f ca="1">[1]!DXLOOKUP(Worksheet!AF2872,Sales[[#This Row],[State]],Sales[[#This Row],[Total Sales]])</f>
        <v>#NAME?</v>
      </c>
    </row>
    <row r="2873" spans="31:34" x14ac:dyDescent="0.25">
      <c r="AE2873" t="s">
        <v>36</v>
      </c>
      <c r="AF2873" t="s">
        <v>106</v>
      </c>
      <c r="AG2873" t="s">
        <v>107</v>
      </c>
      <c r="AH2873" s="28" t="e">
        <f ca="1">[1]!DXLOOKUP(Worksheet!AF2873,Sales[[#This Row],[State]],Sales[[#This Row],[Total Sales]])</f>
        <v>#NAME?</v>
      </c>
    </row>
    <row r="2874" spans="31:34" x14ac:dyDescent="0.25">
      <c r="AE2874" t="s">
        <v>36</v>
      </c>
      <c r="AF2874" t="s">
        <v>106</v>
      </c>
      <c r="AG2874" t="s">
        <v>107</v>
      </c>
      <c r="AH2874" s="28" t="e">
        <f ca="1">[1]!DXLOOKUP(Worksheet!AF2874,Sales[[#This Row],[State]],Sales[[#This Row],[Total Sales]])</f>
        <v>#NAME?</v>
      </c>
    </row>
    <row r="2875" spans="31:34" x14ac:dyDescent="0.25">
      <c r="AE2875" t="s">
        <v>36</v>
      </c>
      <c r="AF2875" t="s">
        <v>106</v>
      </c>
      <c r="AG2875" t="s">
        <v>107</v>
      </c>
      <c r="AH2875" s="28" t="e">
        <f ca="1">[1]!DXLOOKUP(Worksheet!AF2875,Sales[[#This Row],[State]],Sales[[#This Row],[Total Sales]])</f>
        <v>#NAME?</v>
      </c>
    </row>
    <row r="2876" spans="31:34" x14ac:dyDescent="0.25">
      <c r="AE2876" t="s">
        <v>36</v>
      </c>
      <c r="AF2876" t="s">
        <v>106</v>
      </c>
      <c r="AG2876" t="s">
        <v>107</v>
      </c>
      <c r="AH2876" s="28" t="e">
        <f ca="1">[1]!DXLOOKUP(Worksheet!AF2876,Sales[[#This Row],[State]],Sales[[#This Row],[Total Sales]])</f>
        <v>#NAME?</v>
      </c>
    </row>
    <row r="2877" spans="31:34" x14ac:dyDescent="0.25">
      <c r="AE2877" t="s">
        <v>36</v>
      </c>
      <c r="AF2877" t="s">
        <v>106</v>
      </c>
      <c r="AG2877" t="s">
        <v>107</v>
      </c>
      <c r="AH2877" s="28" t="e">
        <f ca="1">[1]!DXLOOKUP(Worksheet!AF2877,Sales[[#This Row],[State]],Sales[[#This Row],[Total Sales]])</f>
        <v>#NAME?</v>
      </c>
    </row>
    <row r="2878" spans="31:34" x14ac:dyDescent="0.25">
      <c r="AE2878" t="s">
        <v>36</v>
      </c>
      <c r="AF2878" t="s">
        <v>106</v>
      </c>
      <c r="AG2878" t="s">
        <v>107</v>
      </c>
      <c r="AH2878" s="28" t="e">
        <f ca="1">[1]!DXLOOKUP(Worksheet!AF2878,Sales[[#This Row],[State]],Sales[[#This Row],[Total Sales]])</f>
        <v>#NAME?</v>
      </c>
    </row>
    <row r="2879" spans="31:34" x14ac:dyDescent="0.25">
      <c r="AE2879" t="s">
        <v>36</v>
      </c>
      <c r="AF2879" t="s">
        <v>106</v>
      </c>
      <c r="AG2879" t="s">
        <v>107</v>
      </c>
      <c r="AH2879" s="28" t="e">
        <f ca="1">[1]!DXLOOKUP(Worksheet!AF2879,Sales[[#This Row],[State]],Sales[[#This Row],[Total Sales]])</f>
        <v>#NAME?</v>
      </c>
    </row>
    <row r="2880" spans="31:34" x14ac:dyDescent="0.25">
      <c r="AE2880" t="s">
        <v>36</v>
      </c>
      <c r="AF2880" t="s">
        <v>106</v>
      </c>
      <c r="AG2880" t="s">
        <v>107</v>
      </c>
      <c r="AH2880" s="28" t="e">
        <f ca="1">[1]!DXLOOKUP(Worksheet!AF2880,Sales[[#This Row],[State]],Sales[[#This Row],[Total Sales]])</f>
        <v>#NAME?</v>
      </c>
    </row>
    <row r="2881" spans="31:34" x14ac:dyDescent="0.25">
      <c r="AE2881" t="s">
        <v>36</v>
      </c>
      <c r="AF2881" t="s">
        <v>106</v>
      </c>
      <c r="AG2881" t="s">
        <v>107</v>
      </c>
      <c r="AH2881" s="28" t="e">
        <f ca="1">[1]!DXLOOKUP(Worksheet!AF2881,Sales[[#This Row],[State]],Sales[[#This Row],[Total Sales]])</f>
        <v>#NAME?</v>
      </c>
    </row>
    <row r="2882" spans="31:34" x14ac:dyDescent="0.25">
      <c r="AE2882" t="s">
        <v>36</v>
      </c>
      <c r="AF2882" t="s">
        <v>108</v>
      </c>
      <c r="AG2882" t="s">
        <v>109</v>
      </c>
      <c r="AH2882" s="28" t="e">
        <f ca="1">[1]!DXLOOKUP(Worksheet!AF2882,Sales[[#This Row],[State]],Sales[[#This Row],[Total Sales]])</f>
        <v>#NAME?</v>
      </c>
    </row>
    <row r="2883" spans="31:34" x14ac:dyDescent="0.25">
      <c r="AE2883" t="s">
        <v>36</v>
      </c>
      <c r="AF2883" t="s">
        <v>108</v>
      </c>
      <c r="AG2883" t="s">
        <v>109</v>
      </c>
      <c r="AH2883" s="28" t="e">
        <f ca="1">[1]!DXLOOKUP(Worksheet!AF2883,Sales[[#This Row],[State]],Sales[[#This Row],[Total Sales]])</f>
        <v>#NAME?</v>
      </c>
    </row>
    <row r="2884" spans="31:34" x14ac:dyDescent="0.25">
      <c r="AE2884" t="s">
        <v>36</v>
      </c>
      <c r="AF2884" t="s">
        <v>108</v>
      </c>
      <c r="AG2884" t="s">
        <v>109</v>
      </c>
      <c r="AH2884" s="28" t="e">
        <f ca="1">[1]!DXLOOKUP(Worksheet!AF2884,Sales[[#This Row],[State]],Sales[[#This Row],[Total Sales]])</f>
        <v>#NAME?</v>
      </c>
    </row>
    <row r="2885" spans="31:34" x14ac:dyDescent="0.25">
      <c r="AE2885" t="s">
        <v>36</v>
      </c>
      <c r="AF2885" t="s">
        <v>108</v>
      </c>
      <c r="AG2885" t="s">
        <v>109</v>
      </c>
      <c r="AH2885" s="28" t="e">
        <f ca="1">[1]!DXLOOKUP(Worksheet!AF2885,Sales[[#This Row],[State]],Sales[[#This Row],[Total Sales]])</f>
        <v>#NAME?</v>
      </c>
    </row>
    <row r="2886" spans="31:34" x14ac:dyDescent="0.25">
      <c r="AE2886" t="s">
        <v>36</v>
      </c>
      <c r="AF2886" t="s">
        <v>108</v>
      </c>
      <c r="AG2886" t="s">
        <v>109</v>
      </c>
      <c r="AH2886" s="28" t="e">
        <f ca="1">[1]!DXLOOKUP(Worksheet!AF2886,Sales[[#This Row],[State]],Sales[[#This Row],[Total Sales]])</f>
        <v>#NAME?</v>
      </c>
    </row>
    <row r="2887" spans="31:34" x14ac:dyDescent="0.25">
      <c r="AE2887" t="s">
        <v>36</v>
      </c>
      <c r="AF2887" t="s">
        <v>108</v>
      </c>
      <c r="AG2887" t="s">
        <v>109</v>
      </c>
      <c r="AH2887" s="28" t="e">
        <f ca="1">[1]!DXLOOKUP(Worksheet!AF2887,Sales[[#This Row],[State]],Sales[[#This Row],[Total Sales]])</f>
        <v>#NAME?</v>
      </c>
    </row>
    <row r="2888" spans="31:34" x14ac:dyDescent="0.25">
      <c r="AE2888" t="s">
        <v>36</v>
      </c>
      <c r="AF2888" t="s">
        <v>108</v>
      </c>
      <c r="AG2888" t="s">
        <v>109</v>
      </c>
      <c r="AH2888" s="28" t="e">
        <f ca="1">[1]!DXLOOKUP(Worksheet!AF2888,Sales[[#This Row],[State]],Sales[[#This Row],[Total Sales]])</f>
        <v>#NAME?</v>
      </c>
    </row>
    <row r="2889" spans="31:34" x14ac:dyDescent="0.25">
      <c r="AE2889" t="s">
        <v>36</v>
      </c>
      <c r="AF2889" t="s">
        <v>108</v>
      </c>
      <c r="AG2889" t="s">
        <v>109</v>
      </c>
      <c r="AH2889" s="28" t="e">
        <f ca="1">[1]!DXLOOKUP(Worksheet!AF2889,Sales[[#This Row],[State]],Sales[[#This Row],[Total Sales]])</f>
        <v>#NAME?</v>
      </c>
    </row>
    <row r="2890" spans="31:34" x14ac:dyDescent="0.25">
      <c r="AE2890" t="s">
        <v>36</v>
      </c>
      <c r="AF2890" t="s">
        <v>108</v>
      </c>
      <c r="AG2890" t="s">
        <v>109</v>
      </c>
      <c r="AH2890" s="28" t="e">
        <f ca="1">[1]!DXLOOKUP(Worksheet!AF2890,Sales[[#This Row],[State]],Sales[[#This Row],[Total Sales]])</f>
        <v>#NAME?</v>
      </c>
    </row>
    <row r="2891" spans="31:34" x14ac:dyDescent="0.25">
      <c r="AE2891" t="s">
        <v>36</v>
      </c>
      <c r="AF2891" t="s">
        <v>108</v>
      </c>
      <c r="AG2891" t="s">
        <v>109</v>
      </c>
      <c r="AH2891" s="28" t="e">
        <f ca="1">[1]!DXLOOKUP(Worksheet!AF2891,Sales[[#This Row],[State]],Sales[[#This Row],[Total Sales]])</f>
        <v>#NAME?</v>
      </c>
    </row>
    <row r="2892" spans="31:34" x14ac:dyDescent="0.25">
      <c r="AE2892" t="s">
        <v>36</v>
      </c>
      <c r="AF2892" t="s">
        <v>108</v>
      </c>
      <c r="AG2892" t="s">
        <v>109</v>
      </c>
      <c r="AH2892" s="28" t="e">
        <f ca="1">[1]!DXLOOKUP(Worksheet!AF2892,Sales[[#This Row],[State]],Sales[[#This Row],[Total Sales]])</f>
        <v>#NAME?</v>
      </c>
    </row>
    <row r="2893" spans="31:34" x14ac:dyDescent="0.25">
      <c r="AE2893" t="s">
        <v>36</v>
      </c>
      <c r="AF2893" t="s">
        <v>108</v>
      </c>
      <c r="AG2893" t="s">
        <v>109</v>
      </c>
      <c r="AH2893" s="28" t="e">
        <f ca="1">[1]!DXLOOKUP(Worksheet!AF2893,Sales[[#This Row],[State]],Sales[[#This Row],[Total Sales]])</f>
        <v>#NAME?</v>
      </c>
    </row>
    <row r="2894" spans="31:34" x14ac:dyDescent="0.25">
      <c r="AE2894" t="s">
        <v>36</v>
      </c>
      <c r="AF2894" t="s">
        <v>108</v>
      </c>
      <c r="AG2894" t="s">
        <v>109</v>
      </c>
      <c r="AH2894" s="28" t="e">
        <f ca="1">[1]!DXLOOKUP(Worksheet!AF2894,Sales[[#This Row],[State]],Sales[[#This Row],[Total Sales]])</f>
        <v>#NAME?</v>
      </c>
    </row>
    <row r="2895" spans="31:34" x14ac:dyDescent="0.25">
      <c r="AE2895" t="s">
        <v>36</v>
      </c>
      <c r="AF2895" t="s">
        <v>108</v>
      </c>
      <c r="AG2895" t="s">
        <v>109</v>
      </c>
      <c r="AH2895" s="28" t="e">
        <f ca="1">[1]!DXLOOKUP(Worksheet!AF2895,Sales[[#This Row],[State]],Sales[[#This Row],[Total Sales]])</f>
        <v>#NAME?</v>
      </c>
    </row>
    <row r="2896" spans="31:34" x14ac:dyDescent="0.25">
      <c r="AE2896" t="s">
        <v>36</v>
      </c>
      <c r="AF2896" t="s">
        <v>108</v>
      </c>
      <c r="AG2896" t="s">
        <v>109</v>
      </c>
      <c r="AH2896" s="28" t="e">
        <f ca="1">[1]!DXLOOKUP(Worksheet!AF2896,Sales[[#This Row],[State]],Sales[[#This Row],[Total Sales]])</f>
        <v>#NAME?</v>
      </c>
    </row>
    <row r="2897" spans="31:34" x14ac:dyDescent="0.25">
      <c r="AE2897" t="s">
        <v>36</v>
      </c>
      <c r="AF2897" t="s">
        <v>108</v>
      </c>
      <c r="AG2897" t="s">
        <v>109</v>
      </c>
      <c r="AH2897" s="28" t="e">
        <f ca="1">[1]!DXLOOKUP(Worksheet!AF2897,Sales[[#This Row],[State]],Sales[[#This Row],[Total Sales]])</f>
        <v>#NAME?</v>
      </c>
    </row>
    <row r="2898" spans="31:34" x14ac:dyDescent="0.25">
      <c r="AE2898" t="s">
        <v>36</v>
      </c>
      <c r="AF2898" t="s">
        <v>108</v>
      </c>
      <c r="AG2898" t="s">
        <v>109</v>
      </c>
      <c r="AH2898" s="28" t="e">
        <f ca="1">[1]!DXLOOKUP(Worksheet!AF2898,Sales[[#This Row],[State]],Sales[[#This Row],[Total Sales]])</f>
        <v>#NAME?</v>
      </c>
    </row>
    <row r="2899" spans="31:34" x14ac:dyDescent="0.25">
      <c r="AE2899" t="s">
        <v>36</v>
      </c>
      <c r="AF2899" t="s">
        <v>108</v>
      </c>
      <c r="AG2899" t="s">
        <v>109</v>
      </c>
      <c r="AH2899" s="28" t="e">
        <f ca="1">[1]!DXLOOKUP(Worksheet!AF2899,Sales[[#This Row],[State]],Sales[[#This Row],[Total Sales]])</f>
        <v>#NAME?</v>
      </c>
    </row>
    <row r="2900" spans="31:34" x14ac:dyDescent="0.25">
      <c r="AE2900" t="s">
        <v>36</v>
      </c>
      <c r="AF2900" t="s">
        <v>108</v>
      </c>
      <c r="AG2900" t="s">
        <v>109</v>
      </c>
      <c r="AH2900" s="28" t="e">
        <f ca="1">[1]!DXLOOKUP(Worksheet!AF2900,Sales[[#This Row],[State]],Sales[[#This Row],[Total Sales]])</f>
        <v>#NAME?</v>
      </c>
    </row>
    <row r="2901" spans="31:34" x14ac:dyDescent="0.25">
      <c r="AE2901" t="s">
        <v>36</v>
      </c>
      <c r="AF2901" t="s">
        <v>108</v>
      </c>
      <c r="AG2901" t="s">
        <v>109</v>
      </c>
      <c r="AH2901" s="28" t="e">
        <f ca="1">[1]!DXLOOKUP(Worksheet!AF2901,Sales[[#This Row],[State]],Sales[[#This Row],[Total Sales]])</f>
        <v>#NAME?</v>
      </c>
    </row>
    <row r="2902" spans="31:34" x14ac:dyDescent="0.25">
      <c r="AE2902" t="s">
        <v>36</v>
      </c>
      <c r="AF2902" t="s">
        <v>108</v>
      </c>
      <c r="AG2902" t="s">
        <v>109</v>
      </c>
      <c r="AH2902" s="28" t="e">
        <f ca="1">[1]!DXLOOKUP(Worksheet!AF2902,Sales[[#This Row],[State]],Sales[[#This Row],[Total Sales]])</f>
        <v>#NAME?</v>
      </c>
    </row>
    <row r="2903" spans="31:34" x14ac:dyDescent="0.25">
      <c r="AE2903" t="s">
        <v>36</v>
      </c>
      <c r="AF2903" t="s">
        <v>108</v>
      </c>
      <c r="AG2903" t="s">
        <v>109</v>
      </c>
      <c r="AH2903" s="28" t="e">
        <f ca="1">[1]!DXLOOKUP(Worksheet!AF2903,Sales[[#This Row],[State]],Sales[[#This Row],[Total Sales]])</f>
        <v>#NAME?</v>
      </c>
    </row>
    <row r="2904" spans="31:34" x14ac:dyDescent="0.25">
      <c r="AE2904" t="s">
        <v>36</v>
      </c>
      <c r="AF2904" t="s">
        <v>108</v>
      </c>
      <c r="AG2904" t="s">
        <v>109</v>
      </c>
      <c r="AH2904" s="28" t="e">
        <f ca="1">[1]!DXLOOKUP(Worksheet!AF2904,Sales[[#This Row],[State]],Sales[[#This Row],[Total Sales]])</f>
        <v>#NAME?</v>
      </c>
    </row>
    <row r="2905" spans="31:34" x14ac:dyDescent="0.25">
      <c r="AE2905" t="s">
        <v>36</v>
      </c>
      <c r="AF2905" t="s">
        <v>108</v>
      </c>
      <c r="AG2905" t="s">
        <v>109</v>
      </c>
      <c r="AH2905" s="28" t="e">
        <f ca="1">[1]!DXLOOKUP(Worksheet!AF2905,Sales[[#This Row],[State]],Sales[[#This Row],[Total Sales]])</f>
        <v>#NAME?</v>
      </c>
    </row>
    <row r="2906" spans="31:34" x14ac:dyDescent="0.25">
      <c r="AE2906" t="s">
        <v>36</v>
      </c>
      <c r="AF2906" t="s">
        <v>108</v>
      </c>
      <c r="AG2906" t="s">
        <v>109</v>
      </c>
      <c r="AH2906" s="28" t="e">
        <f ca="1">[1]!DXLOOKUP(Worksheet!AF2906,Sales[[#This Row],[State]],Sales[[#This Row],[Total Sales]])</f>
        <v>#NAME?</v>
      </c>
    </row>
    <row r="2907" spans="31:34" x14ac:dyDescent="0.25">
      <c r="AE2907" t="s">
        <v>36</v>
      </c>
      <c r="AF2907" t="s">
        <v>108</v>
      </c>
      <c r="AG2907" t="s">
        <v>109</v>
      </c>
      <c r="AH2907" s="28" t="e">
        <f ca="1">[1]!DXLOOKUP(Worksheet!AF2907,Sales[[#This Row],[State]],Sales[[#This Row],[Total Sales]])</f>
        <v>#NAME?</v>
      </c>
    </row>
    <row r="2908" spans="31:34" x14ac:dyDescent="0.25">
      <c r="AE2908" t="s">
        <v>36</v>
      </c>
      <c r="AF2908" t="s">
        <v>108</v>
      </c>
      <c r="AG2908" t="s">
        <v>109</v>
      </c>
      <c r="AH2908" s="28" t="e">
        <f ca="1">[1]!DXLOOKUP(Worksheet!AF2908,Sales[[#This Row],[State]],Sales[[#This Row],[Total Sales]])</f>
        <v>#NAME?</v>
      </c>
    </row>
    <row r="2909" spans="31:34" x14ac:dyDescent="0.25">
      <c r="AE2909" t="s">
        <v>36</v>
      </c>
      <c r="AF2909" t="s">
        <v>108</v>
      </c>
      <c r="AG2909" t="s">
        <v>109</v>
      </c>
      <c r="AH2909" s="28" t="e">
        <f ca="1">[1]!DXLOOKUP(Worksheet!AF2909,Sales[[#This Row],[State]],Sales[[#This Row],[Total Sales]])</f>
        <v>#NAME?</v>
      </c>
    </row>
    <row r="2910" spans="31:34" x14ac:dyDescent="0.25">
      <c r="AE2910" t="s">
        <v>36</v>
      </c>
      <c r="AF2910" t="s">
        <v>108</v>
      </c>
      <c r="AG2910" t="s">
        <v>109</v>
      </c>
      <c r="AH2910" s="28" t="e">
        <f ca="1">[1]!DXLOOKUP(Worksheet!AF2910,Sales[[#This Row],[State]],Sales[[#This Row],[Total Sales]])</f>
        <v>#NAME?</v>
      </c>
    </row>
    <row r="2911" spans="31:34" x14ac:dyDescent="0.25">
      <c r="AE2911" t="s">
        <v>36</v>
      </c>
      <c r="AF2911" t="s">
        <v>108</v>
      </c>
      <c r="AG2911" t="s">
        <v>109</v>
      </c>
      <c r="AH2911" s="28" t="e">
        <f ca="1">[1]!DXLOOKUP(Worksheet!AF2911,Sales[[#This Row],[State]],Sales[[#This Row],[Total Sales]])</f>
        <v>#NAME?</v>
      </c>
    </row>
    <row r="2912" spans="31:34" x14ac:dyDescent="0.25">
      <c r="AE2912" t="s">
        <v>36</v>
      </c>
      <c r="AF2912" t="s">
        <v>108</v>
      </c>
      <c r="AG2912" t="s">
        <v>109</v>
      </c>
      <c r="AH2912" s="28" t="e">
        <f ca="1">[1]!DXLOOKUP(Worksheet!AF2912,Sales[[#This Row],[State]],Sales[[#This Row],[Total Sales]])</f>
        <v>#NAME?</v>
      </c>
    </row>
    <row r="2913" spans="31:34" x14ac:dyDescent="0.25">
      <c r="AE2913" t="s">
        <v>36</v>
      </c>
      <c r="AF2913" t="s">
        <v>108</v>
      </c>
      <c r="AG2913" t="s">
        <v>109</v>
      </c>
      <c r="AH2913" s="28" t="e">
        <f ca="1">[1]!DXLOOKUP(Worksheet!AF2913,Sales[[#This Row],[State]],Sales[[#This Row],[Total Sales]])</f>
        <v>#NAME?</v>
      </c>
    </row>
    <row r="2914" spans="31:34" x14ac:dyDescent="0.25">
      <c r="AE2914" t="s">
        <v>36</v>
      </c>
      <c r="AF2914" t="s">
        <v>108</v>
      </c>
      <c r="AG2914" t="s">
        <v>109</v>
      </c>
      <c r="AH2914" s="28" t="e">
        <f ca="1">[1]!DXLOOKUP(Worksheet!AF2914,Sales[[#This Row],[State]],Sales[[#This Row],[Total Sales]])</f>
        <v>#NAME?</v>
      </c>
    </row>
    <row r="2915" spans="31:34" x14ac:dyDescent="0.25">
      <c r="AE2915" t="s">
        <v>36</v>
      </c>
      <c r="AF2915" t="s">
        <v>108</v>
      </c>
      <c r="AG2915" t="s">
        <v>109</v>
      </c>
      <c r="AH2915" s="28" t="e">
        <f ca="1">[1]!DXLOOKUP(Worksheet!AF2915,Sales[[#This Row],[State]],Sales[[#This Row],[Total Sales]])</f>
        <v>#NAME?</v>
      </c>
    </row>
    <row r="2916" spans="31:34" x14ac:dyDescent="0.25">
      <c r="AE2916" t="s">
        <v>36</v>
      </c>
      <c r="AF2916" t="s">
        <v>108</v>
      </c>
      <c r="AG2916" t="s">
        <v>109</v>
      </c>
      <c r="AH2916" s="28" t="e">
        <f ca="1">[1]!DXLOOKUP(Worksheet!AF2916,Sales[[#This Row],[State]],Sales[[#This Row],[Total Sales]])</f>
        <v>#NAME?</v>
      </c>
    </row>
    <row r="2917" spans="31:34" x14ac:dyDescent="0.25">
      <c r="AE2917" t="s">
        <v>36</v>
      </c>
      <c r="AF2917" t="s">
        <v>108</v>
      </c>
      <c r="AG2917" t="s">
        <v>109</v>
      </c>
      <c r="AH2917" s="28" t="e">
        <f ca="1">[1]!DXLOOKUP(Worksheet!AF2917,Sales[[#This Row],[State]],Sales[[#This Row],[Total Sales]])</f>
        <v>#NAME?</v>
      </c>
    </row>
    <row r="2918" spans="31:34" x14ac:dyDescent="0.25">
      <c r="AE2918" t="s">
        <v>36</v>
      </c>
      <c r="AF2918" t="s">
        <v>108</v>
      </c>
      <c r="AG2918" t="s">
        <v>109</v>
      </c>
      <c r="AH2918" s="28" t="e">
        <f ca="1">[1]!DXLOOKUP(Worksheet!AF2918,Sales[[#This Row],[State]],Sales[[#This Row],[Total Sales]])</f>
        <v>#NAME?</v>
      </c>
    </row>
    <row r="2919" spans="31:34" x14ac:dyDescent="0.25">
      <c r="AE2919" t="s">
        <v>36</v>
      </c>
      <c r="AF2919" t="s">
        <v>108</v>
      </c>
      <c r="AG2919" t="s">
        <v>109</v>
      </c>
      <c r="AH2919" s="28" t="e">
        <f ca="1">[1]!DXLOOKUP(Worksheet!AF2919,Sales[[#This Row],[State]],Sales[[#This Row],[Total Sales]])</f>
        <v>#NAME?</v>
      </c>
    </row>
    <row r="2920" spans="31:34" x14ac:dyDescent="0.25">
      <c r="AE2920" t="s">
        <v>36</v>
      </c>
      <c r="AF2920" t="s">
        <v>108</v>
      </c>
      <c r="AG2920" t="s">
        <v>109</v>
      </c>
      <c r="AH2920" s="28" t="e">
        <f ca="1">[1]!DXLOOKUP(Worksheet!AF2920,Sales[[#This Row],[State]],Sales[[#This Row],[Total Sales]])</f>
        <v>#NAME?</v>
      </c>
    </row>
    <row r="2921" spans="31:34" x14ac:dyDescent="0.25">
      <c r="AE2921" t="s">
        <v>36</v>
      </c>
      <c r="AF2921" t="s">
        <v>108</v>
      </c>
      <c r="AG2921" t="s">
        <v>109</v>
      </c>
      <c r="AH2921" s="28" t="e">
        <f ca="1">[1]!DXLOOKUP(Worksheet!AF2921,Sales[[#This Row],[State]],Sales[[#This Row],[Total Sales]])</f>
        <v>#NAME?</v>
      </c>
    </row>
    <row r="2922" spans="31:34" x14ac:dyDescent="0.25">
      <c r="AE2922" t="s">
        <v>36</v>
      </c>
      <c r="AF2922" t="s">
        <v>108</v>
      </c>
      <c r="AG2922" t="s">
        <v>109</v>
      </c>
      <c r="AH2922" s="28" t="e">
        <f ca="1">[1]!DXLOOKUP(Worksheet!AF2922,Sales[[#This Row],[State]],Sales[[#This Row],[Total Sales]])</f>
        <v>#NAME?</v>
      </c>
    </row>
    <row r="2923" spans="31:34" x14ac:dyDescent="0.25">
      <c r="AE2923" t="s">
        <v>36</v>
      </c>
      <c r="AF2923" t="s">
        <v>108</v>
      </c>
      <c r="AG2923" t="s">
        <v>109</v>
      </c>
      <c r="AH2923" s="28" t="e">
        <f ca="1">[1]!DXLOOKUP(Worksheet!AF2923,Sales[[#This Row],[State]],Sales[[#This Row],[Total Sales]])</f>
        <v>#NAME?</v>
      </c>
    </row>
    <row r="2924" spans="31:34" x14ac:dyDescent="0.25">
      <c r="AE2924" t="s">
        <v>36</v>
      </c>
      <c r="AF2924" t="s">
        <v>108</v>
      </c>
      <c r="AG2924" t="s">
        <v>109</v>
      </c>
      <c r="AH2924" s="28" t="e">
        <f ca="1">[1]!DXLOOKUP(Worksheet!AF2924,Sales[[#This Row],[State]],Sales[[#This Row],[Total Sales]])</f>
        <v>#NAME?</v>
      </c>
    </row>
    <row r="2925" spans="31:34" x14ac:dyDescent="0.25">
      <c r="AE2925" t="s">
        <v>36</v>
      </c>
      <c r="AF2925" t="s">
        <v>108</v>
      </c>
      <c r="AG2925" t="s">
        <v>109</v>
      </c>
      <c r="AH2925" s="28" t="e">
        <f ca="1">[1]!DXLOOKUP(Worksheet!AF2925,Sales[[#This Row],[State]],Sales[[#This Row],[Total Sales]])</f>
        <v>#NAME?</v>
      </c>
    </row>
    <row r="2926" spans="31:34" x14ac:dyDescent="0.25">
      <c r="AE2926" t="s">
        <v>36</v>
      </c>
      <c r="AF2926" t="s">
        <v>108</v>
      </c>
      <c r="AG2926" t="s">
        <v>109</v>
      </c>
      <c r="AH2926" s="28" t="e">
        <f ca="1">[1]!DXLOOKUP(Worksheet!AF2926,Sales[[#This Row],[State]],Sales[[#This Row],[Total Sales]])</f>
        <v>#NAME?</v>
      </c>
    </row>
    <row r="2927" spans="31:34" x14ac:dyDescent="0.25">
      <c r="AE2927" t="s">
        <v>36</v>
      </c>
      <c r="AF2927" t="s">
        <v>108</v>
      </c>
      <c r="AG2927" t="s">
        <v>109</v>
      </c>
      <c r="AH2927" s="28" t="e">
        <f ca="1">[1]!DXLOOKUP(Worksheet!AF2927,Sales[[#This Row],[State]],Sales[[#This Row],[Total Sales]])</f>
        <v>#NAME?</v>
      </c>
    </row>
    <row r="2928" spans="31:34" x14ac:dyDescent="0.25">
      <c r="AE2928" t="s">
        <v>36</v>
      </c>
      <c r="AF2928" t="s">
        <v>108</v>
      </c>
      <c r="AG2928" t="s">
        <v>109</v>
      </c>
      <c r="AH2928" s="28" t="e">
        <f ca="1">[1]!DXLOOKUP(Worksheet!AF2928,Sales[[#This Row],[State]],Sales[[#This Row],[Total Sales]])</f>
        <v>#NAME?</v>
      </c>
    </row>
    <row r="2929" spans="31:34" x14ac:dyDescent="0.25">
      <c r="AE2929" t="s">
        <v>36</v>
      </c>
      <c r="AF2929" t="s">
        <v>108</v>
      </c>
      <c r="AG2929" t="s">
        <v>109</v>
      </c>
      <c r="AH2929" s="28" t="e">
        <f ca="1">[1]!DXLOOKUP(Worksheet!AF2929,Sales[[#This Row],[State]],Sales[[#This Row],[Total Sales]])</f>
        <v>#NAME?</v>
      </c>
    </row>
    <row r="2930" spans="31:34" x14ac:dyDescent="0.25">
      <c r="AE2930" t="s">
        <v>36</v>
      </c>
      <c r="AF2930" t="s">
        <v>108</v>
      </c>
      <c r="AG2930" t="s">
        <v>109</v>
      </c>
      <c r="AH2930" s="28" t="e">
        <f ca="1">[1]!DXLOOKUP(Worksheet!AF2930,Sales[[#This Row],[State]],Sales[[#This Row],[Total Sales]])</f>
        <v>#NAME?</v>
      </c>
    </row>
    <row r="2931" spans="31:34" x14ac:dyDescent="0.25">
      <c r="AE2931" t="s">
        <v>36</v>
      </c>
      <c r="AF2931" t="s">
        <v>108</v>
      </c>
      <c r="AG2931" t="s">
        <v>109</v>
      </c>
      <c r="AH2931" s="28" t="e">
        <f ca="1">[1]!DXLOOKUP(Worksheet!AF2931,Sales[[#This Row],[State]],Sales[[#This Row],[Total Sales]])</f>
        <v>#NAME?</v>
      </c>
    </row>
    <row r="2932" spans="31:34" x14ac:dyDescent="0.25">
      <c r="AE2932" t="s">
        <v>36</v>
      </c>
      <c r="AF2932" t="s">
        <v>108</v>
      </c>
      <c r="AG2932" t="s">
        <v>109</v>
      </c>
      <c r="AH2932" s="28" t="e">
        <f ca="1">[1]!DXLOOKUP(Worksheet!AF2932,Sales[[#This Row],[State]],Sales[[#This Row],[Total Sales]])</f>
        <v>#NAME?</v>
      </c>
    </row>
    <row r="2933" spans="31:34" x14ac:dyDescent="0.25">
      <c r="AE2933" t="s">
        <v>36</v>
      </c>
      <c r="AF2933" t="s">
        <v>108</v>
      </c>
      <c r="AG2933" t="s">
        <v>109</v>
      </c>
      <c r="AH2933" s="28" t="e">
        <f ca="1">[1]!DXLOOKUP(Worksheet!AF2933,Sales[[#This Row],[State]],Sales[[#This Row],[Total Sales]])</f>
        <v>#NAME?</v>
      </c>
    </row>
    <row r="2934" spans="31:34" x14ac:dyDescent="0.25">
      <c r="AE2934" t="s">
        <v>36</v>
      </c>
      <c r="AF2934" t="s">
        <v>108</v>
      </c>
      <c r="AG2934" t="s">
        <v>109</v>
      </c>
      <c r="AH2934" s="28" t="e">
        <f ca="1">[1]!DXLOOKUP(Worksheet!AF2934,Sales[[#This Row],[State]],Sales[[#This Row],[Total Sales]])</f>
        <v>#NAME?</v>
      </c>
    </row>
    <row r="2935" spans="31:34" x14ac:dyDescent="0.25">
      <c r="AE2935" t="s">
        <v>36</v>
      </c>
      <c r="AF2935" t="s">
        <v>108</v>
      </c>
      <c r="AG2935" t="s">
        <v>109</v>
      </c>
      <c r="AH2935" s="28" t="e">
        <f ca="1">[1]!DXLOOKUP(Worksheet!AF2935,Sales[[#This Row],[State]],Sales[[#This Row],[Total Sales]])</f>
        <v>#NAME?</v>
      </c>
    </row>
    <row r="2936" spans="31:34" x14ac:dyDescent="0.25">
      <c r="AE2936" t="s">
        <v>36</v>
      </c>
      <c r="AF2936" t="s">
        <v>108</v>
      </c>
      <c r="AG2936" t="s">
        <v>109</v>
      </c>
      <c r="AH2936" s="28" t="e">
        <f ca="1">[1]!DXLOOKUP(Worksheet!AF2936,Sales[[#This Row],[State]],Sales[[#This Row],[Total Sales]])</f>
        <v>#NAME?</v>
      </c>
    </row>
    <row r="2937" spans="31:34" x14ac:dyDescent="0.25">
      <c r="AE2937" t="s">
        <v>36</v>
      </c>
      <c r="AF2937" t="s">
        <v>108</v>
      </c>
      <c r="AG2937" t="s">
        <v>109</v>
      </c>
      <c r="AH2937" s="28" t="e">
        <f ca="1">[1]!DXLOOKUP(Worksheet!AF2937,Sales[[#This Row],[State]],Sales[[#This Row],[Total Sales]])</f>
        <v>#NAME?</v>
      </c>
    </row>
    <row r="2938" spans="31:34" x14ac:dyDescent="0.25">
      <c r="AE2938" t="s">
        <v>36</v>
      </c>
      <c r="AF2938" t="s">
        <v>108</v>
      </c>
      <c r="AG2938" t="s">
        <v>109</v>
      </c>
      <c r="AH2938" s="28" t="e">
        <f ca="1">[1]!DXLOOKUP(Worksheet!AF2938,Sales[[#This Row],[State]],Sales[[#This Row],[Total Sales]])</f>
        <v>#NAME?</v>
      </c>
    </row>
    <row r="2939" spans="31:34" x14ac:dyDescent="0.25">
      <c r="AE2939" t="s">
        <v>36</v>
      </c>
      <c r="AF2939" t="s">
        <v>108</v>
      </c>
      <c r="AG2939" t="s">
        <v>109</v>
      </c>
      <c r="AH2939" s="28" t="e">
        <f ca="1">[1]!DXLOOKUP(Worksheet!AF2939,Sales[[#This Row],[State]],Sales[[#This Row],[Total Sales]])</f>
        <v>#NAME?</v>
      </c>
    </row>
    <row r="2940" spans="31:34" x14ac:dyDescent="0.25">
      <c r="AE2940" t="s">
        <v>36</v>
      </c>
      <c r="AF2940" t="s">
        <v>108</v>
      </c>
      <c r="AG2940" t="s">
        <v>109</v>
      </c>
      <c r="AH2940" s="28" t="e">
        <f ca="1">[1]!DXLOOKUP(Worksheet!AF2940,Sales[[#This Row],[State]],Sales[[#This Row],[Total Sales]])</f>
        <v>#NAME?</v>
      </c>
    </row>
    <row r="2941" spans="31:34" x14ac:dyDescent="0.25">
      <c r="AE2941" t="s">
        <v>36</v>
      </c>
      <c r="AF2941" t="s">
        <v>108</v>
      </c>
      <c r="AG2941" t="s">
        <v>109</v>
      </c>
      <c r="AH2941" s="28" t="e">
        <f ca="1">[1]!DXLOOKUP(Worksheet!AF2941,Sales[[#This Row],[State]],Sales[[#This Row],[Total Sales]])</f>
        <v>#NAME?</v>
      </c>
    </row>
    <row r="2942" spans="31:34" x14ac:dyDescent="0.25">
      <c r="AE2942" t="s">
        <v>36</v>
      </c>
      <c r="AF2942" t="s">
        <v>108</v>
      </c>
      <c r="AG2942" t="s">
        <v>109</v>
      </c>
      <c r="AH2942" s="28" t="e">
        <f ca="1">[1]!DXLOOKUP(Worksheet!AF2942,Sales[[#This Row],[State]],Sales[[#This Row],[Total Sales]])</f>
        <v>#NAME?</v>
      </c>
    </row>
    <row r="2943" spans="31:34" x14ac:dyDescent="0.25">
      <c r="AE2943" t="s">
        <v>36</v>
      </c>
      <c r="AF2943" t="s">
        <v>108</v>
      </c>
      <c r="AG2943" t="s">
        <v>109</v>
      </c>
      <c r="AH2943" s="28" t="e">
        <f ca="1">[1]!DXLOOKUP(Worksheet!AF2943,Sales[[#This Row],[State]],Sales[[#This Row],[Total Sales]])</f>
        <v>#NAME?</v>
      </c>
    </row>
    <row r="2944" spans="31:34" x14ac:dyDescent="0.25">
      <c r="AE2944" t="s">
        <v>36</v>
      </c>
      <c r="AF2944" t="s">
        <v>108</v>
      </c>
      <c r="AG2944" t="s">
        <v>109</v>
      </c>
      <c r="AH2944" s="28" t="e">
        <f ca="1">[1]!DXLOOKUP(Worksheet!AF2944,Sales[[#This Row],[State]],Sales[[#This Row],[Total Sales]])</f>
        <v>#NAME?</v>
      </c>
    </row>
    <row r="2945" spans="31:34" x14ac:dyDescent="0.25">
      <c r="AE2945" t="s">
        <v>36</v>
      </c>
      <c r="AF2945" t="s">
        <v>108</v>
      </c>
      <c r="AG2945" t="s">
        <v>109</v>
      </c>
      <c r="AH2945" s="28" t="e">
        <f ca="1">[1]!DXLOOKUP(Worksheet!AF2945,Sales[[#This Row],[State]],Sales[[#This Row],[Total Sales]])</f>
        <v>#NAME?</v>
      </c>
    </row>
    <row r="2946" spans="31:34" x14ac:dyDescent="0.25">
      <c r="AE2946" t="s">
        <v>36</v>
      </c>
      <c r="AF2946" t="s">
        <v>108</v>
      </c>
      <c r="AG2946" t="s">
        <v>109</v>
      </c>
      <c r="AH2946" s="28" t="e">
        <f ca="1">[1]!DXLOOKUP(Worksheet!AF2946,Sales[[#This Row],[State]],Sales[[#This Row],[Total Sales]])</f>
        <v>#NAME?</v>
      </c>
    </row>
    <row r="2947" spans="31:34" x14ac:dyDescent="0.25">
      <c r="AE2947" t="s">
        <v>36</v>
      </c>
      <c r="AF2947" t="s">
        <v>108</v>
      </c>
      <c r="AG2947" t="s">
        <v>109</v>
      </c>
      <c r="AH2947" s="28" t="e">
        <f ca="1">[1]!DXLOOKUP(Worksheet!AF2947,Sales[[#This Row],[State]],Sales[[#This Row],[Total Sales]])</f>
        <v>#NAME?</v>
      </c>
    </row>
    <row r="2948" spans="31:34" x14ac:dyDescent="0.25">
      <c r="AE2948" t="s">
        <v>36</v>
      </c>
      <c r="AF2948" t="s">
        <v>108</v>
      </c>
      <c r="AG2948" t="s">
        <v>109</v>
      </c>
      <c r="AH2948" s="28" t="e">
        <f ca="1">[1]!DXLOOKUP(Worksheet!AF2948,Sales[[#This Row],[State]],Sales[[#This Row],[Total Sales]])</f>
        <v>#NAME?</v>
      </c>
    </row>
    <row r="2949" spans="31:34" x14ac:dyDescent="0.25">
      <c r="AE2949" t="s">
        <v>36</v>
      </c>
      <c r="AF2949" t="s">
        <v>108</v>
      </c>
      <c r="AG2949" t="s">
        <v>109</v>
      </c>
      <c r="AH2949" s="28" t="e">
        <f ca="1">[1]!DXLOOKUP(Worksheet!AF2949,Sales[[#This Row],[State]],Sales[[#This Row],[Total Sales]])</f>
        <v>#NAME?</v>
      </c>
    </row>
    <row r="2950" spans="31:34" x14ac:dyDescent="0.25">
      <c r="AE2950" t="s">
        <v>36</v>
      </c>
      <c r="AF2950" t="s">
        <v>108</v>
      </c>
      <c r="AG2950" t="s">
        <v>109</v>
      </c>
      <c r="AH2950" s="28" t="e">
        <f ca="1">[1]!DXLOOKUP(Worksheet!AF2950,Sales[[#This Row],[State]],Sales[[#This Row],[Total Sales]])</f>
        <v>#NAME?</v>
      </c>
    </row>
    <row r="2951" spans="31:34" x14ac:dyDescent="0.25">
      <c r="AE2951" t="s">
        <v>36</v>
      </c>
      <c r="AF2951" t="s">
        <v>108</v>
      </c>
      <c r="AG2951" t="s">
        <v>109</v>
      </c>
      <c r="AH2951" s="28" t="e">
        <f ca="1">[1]!DXLOOKUP(Worksheet!AF2951,Sales[[#This Row],[State]],Sales[[#This Row],[Total Sales]])</f>
        <v>#NAME?</v>
      </c>
    </row>
    <row r="2952" spans="31:34" x14ac:dyDescent="0.25">
      <c r="AE2952" t="s">
        <v>36</v>
      </c>
      <c r="AF2952" t="s">
        <v>108</v>
      </c>
      <c r="AG2952" t="s">
        <v>109</v>
      </c>
      <c r="AH2952" s="28" t="e">
        <f ca="1">[1]!DXLOOKUP(Worksheet!AF2952,Sales[[#This Row],[State]],Sales[[#This Row],[Total Sales]])</f>
        <v>#NAME?</v>
      </c>
    </row>
    <row r="2953" spans="31:34" x14ac:dyDescent="0.25">
      <c r="AE2953" t="s">
        <v>36</v>
      </c>
      <c r="AF2953" t="s">
        <v>108</v>
      </c>
      <c r="AG2953" t="s">
        <v>109</v>
      </c>
      <c r="AH2953" s="28" t="e">
        <f ca="1">[1]!DXLOOKUP(Worksheet!AF2953,Sales[[#This Row],[State]],Sales[[#This Row],[Total Sales]])</f>
        <v>#NAME?</v>
      </c>
    </row>
    <row r="2954" spans="31:34" x14ac:dyDescent="0.25">
      <c r="AE2954" t="s">
        <v>36</v>
      </c>
      <c r="AF2954" t="s">
        <v>110</v>
      </c>
      <c r="AG2954" t="s">
        <v>111</v>
      </c>
      <c r="AH2954" s="28" t="e">
        <f ca="1">[1]!DXLOOKUP(Worksheet!AF2954,Sales[[#This Row],[State]],Sales[[#This Row],[Total Sales]])</f>
        <v>#NAME?</v>
      </c>
    </row>
    <row r="2955" spans="31:34" x14ac:dyDescent="0.25">
      <c r="AE2955" t="s">
        <v>36</v>
      </c>
      <c r="AF2955" t="s">
        <v>110</v>
      </c>
      <c r="AG2955" t="s">
        <v>111</v>
      </c>
      <c r="AH2955" s="28" t="e">
        <f ca="1">[1]!DXLOOKUP(Worksheet!AF2955,Sales[[#This Row],[State]],Sales[[#This Row],[Total Sales]])</f>
        <v>#NAME?</v>
      </c>
    </row>
    <row r="2956" spans="31:34" x14ac:dyDescent="0.25">
      <c r="AE2956" t="s">
        <v>36</v>
      </c>
      <c r="AF2956" t="s">
        <v>110</v>
      </c>
      <c r="AG2956" t="s">
        <v>111</v>
      </c>
      <c r="AH2956" s="28" t="e">
        <f ca="1">[1]!DXLOOKUP(Worksheet!AF2956,Sales[[#This Row],[State]],Sales[[#This Row],[Total Sales]])</f>
        <v>#NAME?</v>
      </c>
    </row>
    <row r="2957" spans="31:34" x14ac:dyDescent="0.25">
      <c r="AE2957" t="s">
        <v>36</v>
      </c>
      <c r="AF2957" t="s">
        <v>110</v>
      </c>
      <c r="AG2957" t="s">
        <v>111</v>
      </c>
      <c r="AH2957" s="28" t="e">
        <f ca="1">[1]!DXLOOKUP(Worksheet!AF2957,Sales[[#This Row],[State]],Sales[[#This Row],[Total Sales]])</f>
        <v>#NAME?</v>
      </c>
    </row>
    <row r="2958" spans="31:34" x14ac:dyDescent="0.25">
      <c r="AE2958" t="s">
        <v>36</v>
      </c>
      <c r="AF2958" t="s">
        <v>110</v>
      </c>
      <c r="AG2958" t="s">
        <v>111</v>
      </c>
      <c r="AH2958" s="28" t="e">
        <f ca="1">[1]!DXLOOKUP(Worksheet!AF2958,Sales[[#This Row],[State]],Sales[[#This Row],[Total Sales]])</f>
        <v>#NAME?</v>
      </c>
    </row>
    <row r="2959" spans="31:34" x14ac:dyDescent="0.25">
      <c r="AE2959" t="s">
        <v>36</v>
      </c>
      <c r="AF2959" t="s">
        <v>110</v>
      </c>
      <c r="AG2959" t="s">
        <v>111</v>
      </c>
      <c r="AH2959" s="28" t="e">
        <f ca="1">[1]!DXLOOKUP(Worksheet!AF2959,Sales[[#This Row],[State]],Sales[[#This Row],[Total Sales]])</f>
        <v>#NAME?</v>
      </c>
    </row>
    <row r="2960" spans="31:34" x14ac:dyDescent="0.25">
      <c r="AE2960" t="s">
        <v>36</v>
      </c>
      <c r="AF2960" t="s">
        <v>110</v>
      </c>
      <c r="AG2960" t="s">
        <v>111</v>
      </c>
      <c r="AH2960" s="28" t="e">
        <f ca="1">[1]!DXLOOKUP(Worksheet!AF2960,Sales[[#This Row],[State]],Sales[[#This Row],[Total Sales]])</f>
        <v>#NAME?</v>
      </c>
    </row>
    <row r="2961" spans="31:34" x14ac:dyDescent="0.25">
      <c r="AE2961" t="s">
        <v>36</v>
      </c>
      <c r="AF2961" t="s">
        <v>110</v>
      </c>
      <c r="AG2961" t="s">
        <v>111</v>
      </c>
      <c r="AH2961" s="28" t="e">
        <f ca="1">[1]!DXLOOKUP(Worksheet!AF2961,Sales[[#This Row],[State]],Sales[[#This Row],[Total Sales]])</f>
        <v>#NAME?</v>
      </c>
    </row>
    <row r="2962" spans="31:34" x14ac:dyDescent="0.25">
      <c r="AE2962" t="s">
        <v>36</v>
      </c>
      <c r="AF2962" t="s">
        <v>110</v>
      </c>
      <c r="AG2962" t="s">
        <v>111</v>
      </c>
      <c r="AH2962" s="28" t="e">
        <f ca="1">[1]!DXLOOKUP(Worksheet!AF2962,Sales[[#This Row],[State]],Sales[[#This Row],[Total Sales]])</f>
        <v>#NAME?</v>
      </c>
    </row>
    <row r="2963" spans="31:34" x14ac:dyDescent="0.25">
      <c r="AE2963" t="s">
        <v>36</v>
      </c>
      <c r="AF2963" t="s">
        <v>110</v>
      </c>
      <c r="AG2963" t="s">
        <v>111</v>
      </c>
      <c r="AH2963" s="28" t="e">
        <f ca="1">[1]!DXLOOKUP(Worksheet!AF2963,Sales[[#This Row],[State]],Sales[[#This Row],[Total Sales]])</f>
        <v>#NAME?</v>
      </c>
    </row>
    <row r="2964" spans="31:34" x14ac:dyDescent="0.25">
      <c r="AE2964" t="s">
        <v>36</v>
      </c>
      <c r="AF2964" t="s">
        <v>110</v>
      </c>
      <c r="AG2964" t="s">
        <v>111</v>
      </c>
      <c r="AH2964" s="28" t="e">
        <f ca="1">[1]!DXLOOKUP(Worksheet!AF2964,Sales[[#This Row],[State]],Sales[[#This Row],[Total Sales]])</f>
        <v>#NAME?</v>
      </c>
    </row>
    <row r="2965" spans="31:34" x14ac:dyDescent="0.25">
      <c r="AE2965" t="s">
        <v>36</v>
      </c>
      <c r="AF2965" t="s">
        <v>110</v>
      </c>
      <c r="AG2965" t="s">
        <v>111</v>
      </c>
      <c r="AH2965" s="28" t="e">
        <f ca="1">[1]!DXLOOKUP(Worksheet!AF2965,Sales[[#This Row],[State]],Sales[[#This Row],[Total Sales]])</f>
        <v>#NAME?</v>
      </c>
    </row>
    <row r="2966" spans="31:34" x14ac:dyDescent="0.25">
      <c r="AE2966" t="s">
        <v>36</v>
      </c>
      <c r="AF2966" t="s">
        <v>110</v>
      </c>
      <c r="AG2966" t="s">
        <v>111</v>
      </c>
      <c r="AH2966" s="28" t="e">
        <f ca="1">[1]!DXLOOKUP(Worksheet!AF2966,Sales[[#This Row],[State]],Sales[[#This Row],[Total Sales]])</f>
        <v>#NAME?</v>
      </c>
    </row>
    <row r="2967" spans="31:34" x14ac:dyDescent="0.25">
      <c r="AE2967" t="s">
        <v>36</v>
      </c>
      <c r="AF2967" t="s">
        <v>110</v>
      </c>
      <c r="AG2967" t="s">
        <v>111</v>
      </c>
      <c r="AH2967" s="28" t="e">
        <f ca="1">[1]!DXLOOKUP(Worksheet!AF2967,Sales[[#This Row],[State]],Sales[[#This Row],[Total Sales]])</f>
        <v>#NAME?</v>
      </c>
    </row>
    <row r="2968" spans="31:34" x14ac:dyDescent="0.25">
      <c r="AE2968" t="s">
        <v>36</v>
      </c>
      <c r="AF2968" t="s">
        <v>110</v>
      </c>
      <c r="AG2968" t="s">
        <v>111</v>
      </c>
      <c r="AH2968" s="28" t="e">
        <f ca="1">[1]!DXLOOKUP(Worksheet!AF2968,Sales[[#This Row],[State]],Sales[[#This Row],[Total Sales]])</f>
        <v>#NAME?</v>
      </c>
    </row>
    <row r="2969" spans="31:34" x14ac:dyDescent="0.25">
      <c r="AE2969" t="s">
        <v>36</v>
      </c>
      <c r="AF2969" t="s">
        <v>110</v>
      </c>
      <c r="AG2969" t="s">
        <v>111</v>
      </c>
      <c r="AH2969" s="28" t="e">
        <f ca="1">[1]!DXLOOKUP(Worksheet!AF2969,Sales[[#This Row],[State]],Sales[[#This Row],[Total Sales]])</f>
        <v>#NAME?</v>
      </c>
    </row>
    <row r="2970" spans="31:34" x14ac:dyDescent="0.25">
      <c r="AE2970" t="s">
        <v>36</v>
      </c>
      <c r="AF2970" t="s">
        <v>110</v>
      </c>
      <c r="AG2970" t="s">
        <v>111</v>
      </c>
      <c r="AH2970" s="28" t="e">
        <f ca="1">[1]!DXLOOKUP(Worksheet!AF2970,Sales[[#This Row],[State]],Sales[[#This Row],[Total Sales]])</f>
        <v>#NAME?</v>
      </c>
    </row>
    <row r="2971" spans="31:34" x14ac:dyDescent="0.25">
      <c r="AE2971" t="s">
        <v>36</v>
      </c>
      <c r="AF2971" t="s">
        <v>110</v>
      </c>
      <c r="AG2971" t="s">
        <v>111</v>
      </c>
      <c r="AH2971" s="28" t="e">
        <f ca="1">[1]!DXLOOKUP(Worksheet!AF2971,Sales[[#This Row],[State]],Sales[[#This Row],[Total Sales]])</f>
        <v>#NAME?</v>
      </c>
    </row>
    <row r="2972" spans="31:34" x14ac:dyDescent="0.25">
      <c r="AE2972" t="s">
        <v>36</v>
      </c>
      <c r="AF2972" t="s">
        <v>110</v>
      </c>
      <c r="AG2972" t="s">
        <v>111</v>
      </c>
      <c r="AH2972" s="28" t="e">
        <f ca="1">[1]!DXLOOKUP(Worksheet!AF2972,Sales[[#This Row],[State]],Sales[[#This Row],[Total Sales]])</f>
        <v>#NAME?</v>
      </c>
    </row>
    <row r="2973" spans="31:34" x14ac:dyDescent="0.25">
      <c r="AE2973" t="s">
        <v>36</v>
      </c>
      <c r="AF2973" t="s">
        <v>110</v>
      </c>
      <c r="AG2973" t="s">
        <v>111</v>
      </c>
      <c r="AH2973" s="28" t="e">
        <f ca="1">[1]!DXLOOKUP(Worksheet!AF2973,Sales[[#This Row],[State]],Sales[[#This Row],[Total Sales]])</f>
        <v>#NAME?</v>
      </c>
    </row>
    <row r="2974" spans="31:34" x14ac:dyDescent="0.25">
      <c r="AE2974" t="s">
        <v>36</v>
      </c>
      <c r="AF2974" t="s">
        <v>110</v>
      </c>
      <c r="AG2974" t="s">
        <v>111</v>
      </c>
      <c r="AH2974" s="28" t="e">
        <f ca="1">[1]!DXLOOKUP(Worksheet!AF2974,Sales[[#This Row],[State]],Sales[[#This Row],[Total Sales]])</f>
        <v>#NAME?</v>
      </c>
    </row>
    <row r="2975" spans="31:34" x14ac:dyDescent="0.25">
      <c r="AE2975" t="s">
        <v>36</v>
      </c>
      <c r="AF2975" t="s">
        <v>110</v>
      </c>
      <c r="AG2975" t="s">
        <v>111</v>
      </c>
      <c r="AH2975" s="28" t="e">
        <f ca="1">[1]!DXLOOKUP(Worksheet!AF2975,Sales[[#This Row],[State]],Sales[[#This Row],[Total Sales]])</f>
        <v>#NAME?</v>
      </c>
    </row>
    <row r="2976" spans="31:34" x14ac:dyDescent="0.25">
      <c r="AE2976" t="s">
        <v>36</v>
      </c>
      <c r="AF2976" t="s">
        <v>110</v>
      </c>
      <c r="AG2976" t="s">
        <v>111</v>
      </c>
      <c r="AH2976" s="28" t="e">
        <f ca="1">[1]!DXLOOKUP(Worksheet!AF2976,Sales[[#This Row],[State]],Sales[[#This Row],[Total Sales]])</f>
        <v>#NAME?</v>
      </c>
    </row>
    <row r="2977" spans="31:34" x14ac:dyDescent="0.25">
      <c r="AE2977" t="s">
        <v>36</v>
      </c>
      <c r="AF2977" t="s">
        <v>110</v>
      </c>
      <c r="AG2977" t="s">
        <v>111</v>
      </c>
      <c r="AH2977" s="28" t="e">
        <f ca="1">[1]!DXLOOKUP(Worksheet!AF2977,Sales[[#This Row],[State]],Sales[[#This Row],[Total Sales]])</f>
        <v>#NAME?</v>
      </c>
    </row>
    <row r="2978" spans="31:34" x14ac:dyDescent="0.25">
      <c r="AE2978" t="s">
        <v>36</v>
      </c>
      <c r="AF2978" t="s">
        <v>110</v>
      </c>
      <c r="AG2978" t="s">
        <v>111</v>
      </c>
      <c r="AH2978" s="28" t="e">
        <f ca="1">[1]!DXLOOKUP(Worksheet!AF2978,Sales[[#This Row],[State]],Sales[[#This Row],[Total Sales]])</f>
        <v>#NAME?</v>
      </c>
    </row>
    <row r="2979" spans="31:34" x14ac:dyDescent="0.25">
      <c r="AE2979" t="s">
        <v>36</v>
      </c>
      <c r="AF2979" t="s">
        <v>110</v>
      </c>
      <c r="AG2979" t="s">
        <v>111</v>
      </c>
      <c r="AH2979" s="28" t="e">
        <f ca="1">[1]!DXLOOKUP(Worksheet!AF2979,Sales[[#This Row],[State]],Sales[[#This Row],[Total Sales]])</f>
        <v>#NAME?</v>
      </c>
    </row>
    <row r="2980" spans="31:34" x14ac:dyDescent="0.25">
      <c r="AE2980" t="s">
        <v>36</v>
      </c>
      <c r="AF2980" t="s">
        <v>110</v>
      </c>
      <c r="AG2980" t="s">
        <v>111</v>
      </c>
      <c r="AH2980" s="28" t="e">
        <f ca="1">[1]!DXLOOKUP(Worksheet!AF2980,Sales[[#This Row],[State]],Sales[[#This Row],[Total Sales]])</f>
        <v>#NAME?</v>
      </c>
    </row>
    <row r="2981" spans="31:34" x14ac:dyDescent="0.25">
      <c r="AE2981" t="s">
        <v>36</v>
      </c>
      <c r="AF2981" t="s">
        <v>110</v>
      </c>
      <c r="AG2981" t="s">
        <v>111</v>
      </c>
      <c r="AH2981" s="28" t="e">
        <f ca="1">[1]!DXLOOKUP(Worksheet!AF2981,Sales[[#This Row],[State]],Sales[[#This Row],[Total Sales]])</f>
        <v>#NAME?</v>
      </c>
    </row>
    <row r="2982" spans="31:34" x14ac:dyDescent="0.25">
      <c r="AE2982" t="s">
        <v>36</v>
      </c>
      <c r="AF2982" t="s">
        <v>110</v>
      </c>
      <c r="AG2982" t="s">
        <v>111</v>
      </c>
      <c r="AH2982" s="28" t="e">
        <f ca="1">[1]!DXLOOKUP(Worksheet!AF2982,Sales[[#This Row],[State]],Sales[[#This Row],[Total Sales]])</f>
        <v>#NAME?</v>
      </c>
    </row>
    <row r="2983" spans="31:34" x14ac:dyDescent="0.25">
      <c r="AE2983" t="s">
        <v>36</v>
      </c>
      <c r="AF2983" t="s">
        <v>110</v>
      </c>
      <c r="AG2983" t="s">
        <v>111</v>
      </c>
      <c r="AH2983" s="28" t="e">
        <f ca="1">[1]!DXLOOKUP(Worksheet!AF2983,Sales[[#This Row],[State]],Sales[[#This Row],[Total Sales]])</f>
        <v>#NAME?</v>
      </c>
    </row>
    <row r="2984" spans="31:34" x14ac:dyDescent="0.25">
      <c r="AE2984" t="s">
        <v>36</v>
      </c>
      <c r="AF2984" t="s">
        <v>110</v>
      </c>
      <c r="AG2984" t="s">
        <v>111</v>
      </c>
      <c r="AH2984" s="28" t="e">
        <f ca="1">[1]!DXLOOKUP(Worksheet!AF2984,Sales[[#This Row],[State]],Sales[[#This Row],[Total Sales]])</f>
        <v>#NAME?</v>
      </c>
    </row>
    <row r="2985" spans="31:34" x14ac:dyDescent="0.25">
      <c r="AE2985" t="s">
        <v>36</v>
      </c>
      <c r="AF2985" t="s">
        <v>110</v>
      </c>
      <c r="AG2985" t="s">
        <v>111</v>
      </c>
      <c r="AH2985" s="28" t="e">
        <f ca="1">[1]!DXLOOKUP(Worksheet!AF2985,Sales[[#This Row],[State]],Sales[[#This Row],[Total Sales]])</f>
        <v>#NAME?</v>
      </c>
    </row>
    <row r="2986" spans="31:34" x14ac:dyDescent="0.25">
      <c r="AE2986" t="s">
        <v>36</v>
      </c>
      <c r="AF2986" t="s">
        <v>110</v>
      </c>
      <c r="AG2986" t="s">
        <v>111</v>
      </c>
      <c r="AH2986" s="28" t="e">
        <f ca="1">[1]!DXLOOKUP(Worksheet!AF2986,Sales[[#This Row],[State]],Sales[[#This Row],[Total Sales]])</f>
        <v>#NAME?</v>
      </c>
    </row>
    <row r="2987" spans="31:34" x14ac:dyDescent="0.25">
      <c r="AE2987" t="s">
        <v>36</v>
      </c>
      <c r="AF2987" t="s">
        <v>110</v>
      </c>
      <c r="AG2987" t="s">
        <v>111</v>
      </c>
      <c r="AH2987" s="28" t="e">
        <f ca="1">[1]!DXLOOKUP(Worksheet!AF2987,Sales[[#This Row],[State]],Sales[[#This Row],[Total Sales]])</f>
        <v>#NAME?</v>
      </c>
    </row>
    <row r="2988" spans="31:34" x14ac:dyDescent="0.25">
      <c r="AE2988" t="s">
        <v>36</v>
      </c>
      <c r="AF2988" t="s">
        <v>110</v>
      </c>
      <c r="AG2988" t="s">
        <v>111</v>
      </c>
      <c r="AH2988" s="28" t="e">
        <f ca="1">[1]!DXLOOKUP(Worksheet!AF2988,Sales[[#This Row],[State]],Sales[[#This Row],[Total Sales]])</f>
        <v>#NAME?</v>
      </c>
    </row>
    <row r="2989" spans="31:34" x14ac:dyDescent="0.25">
      <c r="AE2989" t="s">
        <v>36</v>
      </c>
      <c r="AF2989" t="s">
        <v>110</v>
      </c>
      <c r="AG2989" t="s">
        <v>111</v>
      </c>
      <c r="AH2989" s="28" t="e">
        <f ca="1">[1]!DXLOOKUP(Worksheet!AF2989,Sales[[#This Row],[State]],Sales[[#This Row],[Total Sales]])</f>
        <v>#NAME?</v>
      </c>
    </row>
    <row r="2990" spans="31:34" x14ac:dyDescent="0.25">
      <c r="AE2990" t="s">
        <v>36</v>
      </c>
      <c r="AF2990" t="s">
        <v>110</v>
      </c>
      <c r="AG2990" t="s">
        <v>111</v>
      </c>
      <c r="AH2990" s="28" t="e">
        <f ca="1">[1]!DXLOOKUP(Worksheet!AF2990,Sales[[#This Row],[State]],Sales[[#This Row],[Total Sales]])</f>
        <v>#NAME?</v>
      </c>
    </row>
    <row r="2991" spans="31:34" x14ac:dyDescent="0.25">
      <c r="AE2991" t="s">
        <v>36</v>
      </c>
      <c r="AF2991" t="s">
        <v>110</v>
      </c>
      <c r="AG2991" t="s">
        <v>111</v>
      </c>
      <c r="AH2991" s="28" t="e">
        <f ca="1">[1]!DXLOOKUP(Worksheet!AF2991,Sales[[#This Row],[State]],Sales[[#This Row],[Total Sales]])</f>
        <v>#NAME?</v>
      </c>
    </row>
    <row r="2992" spans="31:34" x14ac:dyDescent="0.25">
      <c r="AE2992" t="s">
        <v>36</v>
      </c>
      <c r="AF2992" t="s">
        <v>110</v>
      </c>
      <c r="AG2992" t="s">
        <v>111</v>
      </c>
      <c r="AH2992" s="28" t="e">
        <f ca="1">[1]!DXLOOKUP(Worksheet!AF2992,Sales[[#This Row],[State]],Sales[[#This Row],[Total Sales]])</f>
        <v>#NAME?</v>
      </c>
    </row>
    <row r="2993" spans="31:34" x14ac:dyDescent="0.25">
      <c r="AE2993" t="s">
        <v>36</v>
      </c>
      <c r="AF2993" t="s">
        <v>110</v>
      </c>
      <c r="AG2993" t="s">
        <v>111</v>
      </c>
      <c r="AH2993" s="28" t="e">
        <f ca="1">[1]!DXLOOKUP(Worksheet!AF2993,Sales[[#This Row],[State]],Sales[[#This Row],[Total Sales]])</f>
        <v>#NAME?</v>
      </c>
    </row>
    <row r="2994" spans="31:34" x14ac:dyDescent="0.25">
      <c r="AE2994" t="s">
        <v>36</v>
      </c>
      <c r="AF2994" t="s">
        <v>110</v>
      </c>
      <c r="AG2994" t="s">
        <v>111</v>
      </c>
      <c r="AH2994" s="28" t="e">
        <f ca="1">[1]!DXLOOKUP(Worksheet!AF2994,Sales[[#This Row],[State]],Sales[[#This Row],[Total Sales]])</f>
        <v>#NAME?</v>
      </c>
    </row>
    <row r="2995" spans="31:34" x14ac:dyDescent="0.25">
      <c r="AE2995" t="s">
        <v>36</v>
      </c>
      <c r="AF2995" t="s">
        <v>110</v>
      </c>
      <c r="AG2995" t="s">
        <v>111</v>
      </c>
      <c r="AH2995" s="28" t="e">
        <f ca="1">[1]!DXLOOKUP(Worksheet!AF2995,Sales[[#This Row],[State]],Sales[[#This Row],[Total Sales]])</f>
        <v>#NAME?</v>
      </c>
    </row>
    <row r="2996" spans="31:34" x14ac:dyDescent="0.25">
      <c r="AE2996" t="s">
        <v>36</v>
      </c>
      <c r="AF2996" t="s">
        <v>110</v>
      </c>
      <c r="AG2996" t="s">
        <v>111</v>
      </c>
      <c r="AH2996" s="28" t="e">
        <f ca="1">[1]!DXLOOKUP(Worksheet!AF2996,Sales[[#This Row],[State]],Sales[[#This Row],[Total Sales]])</f>
        <v>#NAME?</v>
      </c>
    </row>
    <row r="2997" spans="31:34" x14ac:dyDescent="0.25">
      <c r="AE2997" t="s">
        <v>36</v>
      </c>
      <c r="AF2997" t="s">
        <v>110</v>
      </c>
      <c r="AG2997" t="s">
        <v>111</v>
      </c>
      <c r="AH2997" s="28" t="e">
        <f ca="1">[1]!DXLOOKUP(Worksheet!AF2997,Sales[[#This Row],[State]],Sales[[#This Row],[Total Sales]])</f>
        <v>#NAME?</v>
      </c>
    </row>
    <row r="2998" spans="31:34" x14ac:dyDescent="0.25">
      <c r="AE2998" t="s">
        <v>36</v>
      </c>
      <c r="AF2998" t="s">
        <v>110</v>
      </c>
      <c r="AG2998" t="s">
        <v>111</v>
      </c>
      <c r="AH2998" s="28" t="e">
        <f ca="1">[1]!DXLOOKUP(Worksheet!AF2998,Sales[[#This Row],[State]],Sales[[#This Row],[Total Sales]])</f>
        <v>#NAME?</v>
      </c>
    </row>
    <row r="2999" spans="31:34" x14ac:dyDescent="0.25">
      <c r="AE2999" t="s">
        <v>36</v>
      </c>
      <c r="AF2999" t="s">
        <v>110</v>
      </c>
      <c r="AG2999" t="s">
        <v>111</v>
      </c>
      <c r="AH2999" s="28" t="e">
        <f ca="1">[1]!DXLOOKUP(Worksheet!AF2999,Sales[[#This Row],[State]],Sales[[#This Row],[Total Sales]])</f>
        <v>#NAME?</v>
      </c>
    </row>
    <row r="3000" spans="31:34" x14ac:dyDescent="0.25">
      <c r="AE3000" t="s">
        <v>36</v>
      </c>
      <c r="AF3000" t="s">
        <v>110</v>
      </c>
      <c r="AG3000" t="s">
        <v>111</v>
      </c>
      <c r="AH3000" s="28" t="e">
        <f ca="1">[1]!DXLOOKUP(Worksheet!AF3000,Sales[[#This Row],[State]],Sales[[#This Row],[Total Sales]])</f>
        <v>#NAME?</v>
      </c>
    </row>
    <row r="3001" spans="31:34" x14ac:dyDescent="0.25">
      <c r="AE3001" t="s">
        <v>36</v>
      </c>
      <c r="AF3001" t="s">
        <v>110</v>
      </c>
      <c r="AG3001" t="s">
        <v>111</v>
      </c>
      <c r="AH3001" s="28" t="e">
        <f ca="1">[1]!DXLOOKUP(Worksheet!AF3001,Sales[[#This Row],[State]],Sales[[#This Row],[Total Sales]])</f>
        <v>#NAME?</v>
      </c>
    </row>
    <row r="3002" spans="31:34" x14ac:dyDescent="0.25">
      <c r="AE3002" t="s">
        <v>36</v>
      </c>
      <c r="AF3002" t="s">
        <v>110</v>
      </c>
      <c r="AG3002" t="s">
        <v>111</v>
      </c>
      <c r="AH3002" s="28" t="e">
        <f ca="1">[1]!DXLOOKUP(Worksheet!AF3002,Sales[[#This Row],[State]],Sales[[#This Row],[Total Sales]])</f>
        <v>#NAME?</v>
      </c>
    </row>
    <row r="3003" spans="31:34" x14ac:dyDescent="0.25">
      <c r="AE3003" t="s">
        <v>36</v>
      </c>
      <c r="AF3003" t="s">
        <v>110</v>
      </c>
      <c r="AG3003" t="s">
        <v>111</v>
      </c>
      <c r="AH3003" s="28" t="e">
        <f ca="1">[1]!DXLOOKUP(Worksheet!AF3003,Sales[[#This Row],[State]],Sales[[#This Row],[Total Sales]])</f>
        <v>#NAME?</v>
      </c>
    </row>
    <row r="3004" spans="31:34" x14ac:dyDescent="0.25">
      <c r="AE3004" t="s">
        <v>36</v>
      </c>
      <c r="AF3004" t="s">
        <v>110</v>
      </c>
      <c r="AG3004" t="s">
        <v>111</v>
      </c>
      <c r="AH3004" s="28" t="e">
        <f ca="1">[1]!DXLOOKUP(Worksheet!AF3004,Sales[[#This Row],[State]],Sales[[#This Row],[Total Sales]])</f>
        <v>#NAME?</v>
      </c>
    </row>
    <row r="3005" spans="31:34" x14ac:dyDescent="0.25">
      <c r="AE3005" t="s">
        <v>36</v>
      </c>
      <c r="AF3005" t="s">
        <v>110</v>
      </c>
      <c r="AG3005" t="s">
        <v>111</v>
      </c>
      <c r="AH3005" s="28" t="e">
        <f ca="1">[1]!DXLOOKUP(Worksheet!AF3005,Sales[[#This Row],[State]],Sales[[#This Row],[Total Sales]])</f>
        <v>#NAME?</v>
      </c>
    </row>
    <row r="3006" spans="31:34" x14ac:dyDescent="0.25">
      <c r="AE3006" t="s">
        <v>36</v>
      </c>
      <c r="AF3006" t="s">
        <v>110</v>
      </c>
      <c r="AG3006" t="s">
        <v>111</v>
      </c>
      <c r="AH3006" s="28" t="e">
        <f ca="1">[1]!DXLOOKUP(Worksheet!AF3006,Sales[[#This Row],[State]],Sales[[#This Row],[Total Sales]])</f>
        <v>#NAME?</v>
      </c>
    </row>
    <row r="3007" spans="31:34" x14ac:dyDescent="0.25">
      <c r="AE3007" t="s">
        <v>36</v>
      </c>
      <c r="AF3007" t="s">
        <v>110</v>
      </c>
      <c r="AG3007" t="s">
        <v>111</v>
      </c>
      <c r="AH3007" s="28" t="e">
        <f ca="1">[1]!DXLOOKUP(Worksheet!AF3007,Sales[[#This Row],[State]],Sales[[#This Row],[Total Sales]])</f>
        <v>#NAME?</v>
      </c>
    </row>
    <row r="3008" spans="31:34" x14ac:dyDescent="0.25">
      <c r="AE3008" t="s">
        <v>36</v>
      </c>
      <c r="AF3008" t="s">
        <v>110</v>
      </c>
      <c r="AG3008" t="s">
        <v>111</v>
      </c>
      <c r="AH3008" s="28" t="e">
        <f ca="1">[1]!DXLOOKUP(Worksheet!AF3008,Sales[[#This Row],[State]],Sales[[#This Row],[Total Sales]])</f>
        <v>#NAME?</v>
      </c>
    </row>
    <row r="3009" spans="31:34" x14ac:dyDescent="0.25">
      <c r="AE3009" t="s">
        <v>36</v>
      </c>
      <c r="AF3009" t="s">
        <v>110</v>
      </c>
      <c r="AG3009" t="s">
        <v>111</v>
      </c>
      <c r="AH3009" s="28" t="e">
        <f ca="1">[1]!DXLOOKUP(Worksheet!AF3009,Sales[[#This Row],[State]],Sales[[#This Row],[Total Sales]])</f>
        <v>#NAME?</v>
      </c>
    </row>
    <row r="3010" spans="31:34" x14ac:dyDescent="0.25">
      <c r="AE3010" t="s">
        <v>36</v>
      </c>
      <c r="AF3010" t="s">
        <v>110</v>
      </c>
      <c r="AG3010" t="s">
        <v>111</v>
      </c>
      <c r="AH3010" s="28" t="e">
        <f ca="1">[1]!DXLOOKUP(Worksheet!AF3010,Sales[[#This Row],[State]],Sales[[#This Row],[Total Sales]])</f>
        <v>#NAME?</v>
      </c>
    </row>
    <row r="3011" spans="31:34" x14ac:dyDescent="0.25">
      <c r="AE3011" t="s">
        <v>36</v>
      </c>
      <c r="AF3011" t="s">
        <v>110</v>
      </c>
      <c r="AG3011" t="s">
        <v>111</v>
      </c>
      <c r="AH3011" s="28" t="e">
        <f ca="1">[1]!DXLOOKUP(Worksheet!AF3011,Sales[[#This Row],[State]],Sales[[#This Row],[Total Sales]])</f>
        <v>#NAME?</v>
      </c>
    </row>
    <row r="3012" spans="31:34" x14ac:dyDescent="0.25">
      <c r="AE3012" t="s">
        <v>36</v>
      </c>
      <c r="AF3012" t="s">
        <v>110</v>
      </c>
      <c r="AG3012" t="s">
        <v>111</v>
      </c>
      <c r="AH3012" s="28" t="e">
        <f ca="1">[1]!DXLOOKUP(Worksheet!AF3012,Sales[[#This Row],[State]],Sales[[#This Row],[Total Sales]])</f>
        <v>#NAME?</v>
      </c>
    </row>
    <row r="3013" spans="31:34" x14ac:dyDescent="0.25">
      <c r="AE3013" t="s">
        <v>36</v>
      </c>
      <c r="AF3013" t="s">
        <v>110</v>
      </c>
      <c r="AG3013" t="s">
        <v>111</v>
      </c>
      <c r="AH3013" s="28" t="e">
        <f ca="1">[1]!DXLOOKUP(Worksheet!AF3013,Sales[[#This Row],[State]],Sales[[#This Row],[Total Sales]])</f>
        <v>#NAME?</v>
      </c>
    </row>
    <row r="3014" spans="31:34" x14ac:dyDescent="0.25">
      <c r="AE3014" t="s">
        <v>36</v>
      </c>
      <c r="AF3014" t="s">
        <v>110</v>
      </c>
      <c r="AG3014" t="s">
        <v>111</v>
      </c>
      <c r="AH3014" s="28" t="e">
        <f ca="1">[1]!DXLOOKUP(Worksheet!AF3014,Sales[[#This Row],[State]],Sales[[#This Row],[Total Sales]])</f>
        <v>#NAME?</v>
      </c>
    </row>
    <row r="3015" spans="31:34" x14ac:dyDescent="0.25">
      <c r="AE3015" t="s">
        <v>36</v>
      </c>
      <c r="AF3015" t="s">
        <v>110</v>
      </c>
      <c r="AG3015" t="s">
        <v>111</v>
      </c>
      <c r="AH3015" s="28" t="e">
        <f ca="1">[1]!DXLOOKUP(Worksheet!AF3015,Sales[[#This Row],[State]],Sales[[#This Row],[Total Sales]])</f>
        <v>#NAME?</v>
      </c>
    </row>
    <row r="3016" spans="31:34" x14ac:dyDescent="0.25">
      <c r="AE3016" t="s">
        <v>36</v>
      </c>
      <c r="AF3016" t="s">
        <v>110</v>
      </c>
      <c r="AG3016" t="s">
        <v>111</v>
      </c>
      <c r="AH3016" s="28" t="e">
        <f ca="1">[1]!DXLOOKUP(Worksheet!AF3016,Sales[[#This Row],[State]],Sales[[#This Row],[Total Sales]])</f>
        <v>#NAME?</v>
      </c>
    </row>
    <row r="3017" spans="31:34" x14ac:dyDescent="0.25">
      <c r="AE3017" t="s">
        <v>36</v>
      </c>
      <c r="AF3017" t="s">
        <v>110</v>
      </c>
      <c r="AG3017" t="s">
        <v>111</v>
      </c>
      <c r="AH3017" s="28" t="e">
        <f ca="1">[1]!DXLOOKUP(Worksheet!AF3017,Sales[[#This Row],[State]],Sales[[#This Row],[Total Sales]])</f>
        <v>#NAME?</v>
      </c>
    </row>
    <row r="3018" spans="31:34" x14ac:dyDescent="0.25">
      <c r="AE3018" t="s">
        <v>36</v>
      </c>
      <c r="AF3018" t="s">
        <v>110</v>
      </c>
      <c r="AG3018" t="s">
        <v>111</v>
      </c>
      <c r="AH3018" s="28" t="e">
        <f ca="1">[1]!DXLOOKUP(Worksheet!AF3018,Sales[[#This Row],[State]],Sales[[#This Row],[Total Sales]])</f>
        <v>#NAME?</v>
      </c>
    </row>
    <row r="3019" spans="31:34" x14ac:dyDescent="0.25">
      <c r="AE3019" t="s">
        <v>36</v>
      </c>
      <c r="AF3019" t="s">
        <v>110</v>
      </c>
      <c r="AG3019" t="s">
        <v>111</v>
      </c>
      <c r="AH3019" s="28" t="e">
        <f ca="1">[1]!DXLOOKUP(Worksheet!AF3019,Sales[[#This Row],[State]],Sales[[#This Row],[Total Sales]])</f>
        <v>#NAME?</v>
      </c>
    </row>
    <row r="3020" spans="31:34" x14ac:dyDescent="0.25">
      <c r="AE3020" t="s">
        <v>36</v>
      </c>
      <c r="AF3020" t="s">
        <v>110</v>
      </c>
      <c r="AG3020" t="s">
        <v>111</v>
      </c>
      <c r="AH3020" s="28" t="e">
        <f ca="1">[1]!DXLOOKUP(Worksheet!AF3020,Sales[[#This Row],[State]],Sales[[#This Row],[Total Sales]])</f>
        <v>#NAME?</v>
      </c>
    </row>
    <row r="3021" spans="31:34" x14ac:dyDescent="0.25">
      <c r="AE3021" t="s">
        <v>36</v>
      </c>
      <c r="AF3021" t="s">
        <v>110</v>
      </c>
      <c r="AG3021" t="s">
        <v>111</v>
      </c>
      <c r="AH3021" s="28" t="e">
        <f ca="1">[1]!DXLOOKUP(Worksheet!AF3021,Sales[[#This Row],[State]],Sales[[#This Row],[Total Sales]])</f>
        <v>#NAME?</v>
      </c>
    </row>
    <row r="3022" spans="31:34" x14ac:dyDescent="0.25">
      <c r="AE3022" t="s">
        <v>36</v>
      </c>
      <c r="AF3022" t="s">
        <v>110</v>
      </c>
      <c r="AG3022" t="s">
        <v>111</v>
      </c>
      <c r="AH3022" s="28" t="e">
        <f ca="1">[1]!DXLOOKUP(Worksheet!AF3022,Sales[[#This Row],[State]],Sales[[#This Row],[Total Sales]])</f>
        <v>#NAME?</v>
      </c>
    </row>
    <row r="3023" spans="31:34" x14ac:dyDescent="0.25">
      <c r="AE3023" t="s">
        <v>36</v>
      </c>
      <c r="AF3023" t="s">
        <v>110</v>
      </c>
      <c r="AG3023" t="s">
        <v>111</v>
      </c>
      <c r="AH3023" s="28" t="e">
        <f ca="1">[1]!DXLOOKUP(Worksheet!AF3023,Sales[[#This Row],[State]],Sales[[#This Row],[Total Sales]])</f>
        <v>#NAME?</v>
      </c>
    </row>
    <row r="3024" spans="31:34" x14ac:dyDescent="0.25">
      <c r="AE3024" t="s">
        <v>36</v>
      </c>
      <c r="AF3024" t="s">
        <v>110</v>
      </c>
      <c r="AG3024" t="s">
        <v>111</v>
      </c>
      <c r="AH3024" s="28" t="e">
        <f ca="1">[1]!DXLOOKUP(Worksheet!AF3024,Sales[[#This Row],[State]],Sales[[#This Row],[Total Sales]])</f>
        <v>#NAME?</v>
      </c>
    </row>
    <row r="3025" spans="31:34" x14ac:dyDescent="0.25">
      <c r="AE3025" t="s">
        <v>36</v>
      </c>
      <c r="AF3025" t="s">
        <v>110</v>
      </c>
      <c r="AG3025" t="s">
        <v>111</v>
      </c>
      <c r="AH3025" s="28" t="e">
        <f ca="1">[1]!DXLOOKUP(Worksheet!AF3025,Sales[[#This Row],[State]],Sales[[#This Row],[Total Sales]])</f>
        <v>#NAME?</v>
      </c>
    </row>
    <row r="3026" spans="31:34" x14ac:dyDescent="0.25">
      <c r="AE3026" t="s">
        <v>36</v>
      </c>
      <c r="AF3026" t="s">
        <v>112</v>
      </c>
      <c r="AG3026" t="s">
        <v>113</v>
      </c>
      <c r="AH3026" s="28" t="e">
        <f ca="1">[1]!DXLOOKUP(Worksheet!AF3026,Sales[[#This Row],[State]],Sales[[#This Row],[Total Sales]])</f>
        <v>#NAME?</v>
      </c>
    </row>
    <row r="3027" spans="31:34" x14ac:dyDescent="0.25">
      <c r="AE3027" t="s">
        <v>36</v>
      </c>
      <c r="AF3027" t="s">
        <v>112</v>
      </c>
      <c r="AG3027" t="s">
        <v>113</v>
      </c>
      <c r="AH3027" s="28" t="e">
        <f ca="1">[1]!DXLOOKUP(Worksheet!AF3027,Sales[[#This Row],[State]],Sales[[#This Row],[Total Sales]])</f>
        <v>#NAME?</v>
      </c>
    </row>
    <row r="3028" spans="31:34" x14ac:dyDescent="0.25">
      <c r="AE3028" t="s">
        <v>36</v>
      </c>
      <c r="AF3028" t="s">
        <v>112</v>
      </c>
      <c r="AG3028" t="s">
        <v>113</v>
      </c>
      <c r="AH3028" s="28" t="e">
        <f ca="1">[1]!DXLOOKUP(Worksheet!AF3028,Sales[[#This Row],[State]],Sales[[#This Row],[Total Sales]])</f>
        <v>#NAME?</v>
      </c>
    </row>
    <row r="3029" spans="31:34" x14ac:dyDescent="0.25">
      <c r="AE3029" t="s">
        <v>36</v>
      </c>
      <c r="AF3029" t="s">
        <v>112</v>
      </c>
      <c r="AG3029" t="s">
        <v>113</v>
      </c>
      <c r="AH3029" s="28" t="e">
        <f ca="1">[1]!DXLOOKUP(Worksheet!AF3029,Sales[[#This Row],[State]],Sales[[#This Row],[Total Sales]])</f>
        <v>#NAME?</v>
      </c>
    </row>
    <row r="3030" spans="31:34" x14ac:dyDescent="0.25">
      <c r="AE3030" t="s">
        <v>36</v>
      </c>
      <c r="AF3030" t="s">
        <v>112</v>
      </c>
      <c r="AG3030" t="s">
        <v>113</v>
      </c>
      <c r="AH3030" s="28" t="e">
        <f ca="1">[1]!DXLOOKUP(Worksheet!AF3030,Sales[[#This Row],[State]],Sales[[#This Row],[Total Sales]])</f>
        <v>#NAME?</v>
      </c>
    </row>
    <row r="3031" spans="31:34" x14ac:dyDescent="0.25">
      <c r="AE3031" t="s">
        <v>36</v>
      </c>
      <c r="AF3031" t="s">
        <v>112</v>
      </c>
      <c r="AG3031" t="s">
        <v>113</v>
      </c>
      <c r="AH3031" s="28" t="e">
        <f ca="1">[1]!DXLOOKUP(Worksheet!AF3031,Sales[[#This Row],[State]],Sales[[#This Row],[Total Sales]])</f>
        <v>#NAME?</v>
      </c>
    </row>
    <row r="3032" spans="31:34" x14ac:dyDescent="0.25">
      <c r="AE3032" t="s">
        <v>36</v>
      </c>
      <c r="AF3032" t="s">
        <v>112</v>
      </c>
      <c r="AG3032" t="s">
        <v>113</v>
      </c>
      <c r="AH3032" s="28" t="e">
        <f ca="1">[1]!DXLOOKUP(Worksheet!AF3032,Sales[[#This Row],[State]],Sales[[#This Row],[Total Sales]])</f>
        <v>#NAME?</v>
      </c>
    </row>
    <row r="3033" spans="31:34" x14ac:dyDescent="0.25">
      <c r="AE3033" t="s">
        <v>36</v>
      </c>
      <c r="AF3033" t="s">
        <v>112</v>
      </c>
      <c r="AG3033" t="s">
        <v>113</v>
      </c>
      <c r="AH3033" s="28" t="e">
        <f ca="1">[1]!DXLOOKUP(Worksheet!AF3033,Sales[[#This Row],[State]],Sales[[#This Row],[Total Sales]])</f>
        <v>#NAME?</v>
      </c>
    </row>
    <row r="3034" spans="31:34" x14ac:dyDescent="0.25">
      <c r="AE3034" t="s">
        <v>36</v>
      </c>
      <c r="AF3034" t="s">
        <v>112</v>
      </c>
      <c r="AG3034" t="s">
        <v>113</v>
      </c>
      <c r="AH3034" s="28" t="e">
        <f ca="1">[1]!DXLOOKUP(Worksheet!AF3034,Sales[[#This Row],[State]],Sales[[#This Row],[Total Sales]])</f>
        <v>#NAME?</v>
      </c>
    </row>
    <row r="3035" spans="31:34" x14ac:dyDescent="0.25">
      <c r="AE3035" t="s">
        <v>36</v>
      </c>
      <c r="AF3035" t="s">
        <v>112</v>
      </c>
      <c r="AG3035" t="s">
        <v>113</v>
      </c>
      <c r="AH3035" s="28" t="e">
        <f ca="1">[1]!DXLOOKUP(Worksheet!AF3035,Sales[[#This Row],[State]],Sales[[#This Row],[Total Sales]])</f>
        <v>#NAME?</v>
      </c>
    </row>
    <row r="3036" spans="31:34" x14ac:dyDescent="0.25">
      <c r="AE3036" t="s">
        <v>36</v>
      </c>
      <c r="AF3036" t="s">
        <v>112</v>
      </c>
      <c r="AG3036" t="s">
        <v>113</v>
      </c>
      <c r="AH3036" s="28" t="e">
        <f ca="1">[1]!DXLOOKUP(Worksheet!AF3036,Sales[[#This Row],[State]],Sales[[#This Row],[Total Sales]])</f>
        <v>#NAME?</v>
      </c>
    </row>
    <row r="3037" spans="31:34" x14ac:dyDescent="0.25">
      <c r="AE3037" t="s">
        <v>36</v>
      </c>
      <c r="AF3037" t="s">
        <v>112</v>
      </c>
      <c r="AG3037" t="s">
        <v>113</v>
      </c>
      <c r="AH3037" s="28" t="e">
        <f ca="1">[1]!DXLOOKUP(Worksheet!AF3037,Sales[[#This Row],[State]],Sales[[#This Row],[Total Sales]])</f>
        <v>#NAME?</v>
      </c>
    </row>
    <row r="3038" spans="31:34" x14ac:dyDescent="0.25">
      <c r="AE3038" t="s">
        <v>36</v>
      </c>
      <c r="AF3038" t="s">
        <v>112</v>
      </c>
      <c r="AG3038" t="s">
        <v>113</v>
      </c>
      <c r="AH3038" s="28" t="e">
        <f ca="1">[1]!DXLOOKUP(Worksheet!AF3038,Sales[[#This Row],[State]],Sales[[#This Row],[Total Sales]])</f>
        <v>#NAME?</v>
      </c>
    </row>
    <row r="3039" spans="31:34" x14ac:dyDescent="0.25">
      <c r="AE3039" t="s">
        <v>36</v>
      </c>
      <c r="AF3039" t="s">
        <v>112</v>
      </c>
      <c r="AG3039" t="s">
        <v>113</v>
      </c>
      <c r="AH3039" s="28" t="e">
        <f ca="1">[1]!DXLOOKUP(Worksheet!AF3039,Sales[[#This Row],[State]],Sales[[#This Row],[Total Sales]])</f>
        <v>#NAME?</v>
      </c>
    </row>
    <row r="3040" spans="31:34" x14ac:dyDescent="0.25">
      <c r="AE3040" t="s">
        <v>36</v>
      </c>
      <c r="AF3040" t="s">
        <v>112</v>
      </c>
      <c r="AG3040" t="s">
        <v>113</v>
      </c>
      <c r="AH3040" s="28" t="e">
        <f ca="1">[1]!DXLOOKUP(Worksheet!AF3040,Sales[[#This Row],[State]],Sales[[#This Row],[Total Sales]])</f>
        <v>#NAME?</v>
      </c>
    </row>
    <row r="3041" spans="31:34" x14ac:dyDescent="0.25">
      <c r="AE3041" t="s">
        <v>36</v>
      </c>
      <c r="AF3041" t="s">
        <v>112</v>
      </c>
      <c r="AG3041" t="s">
        <v>113</v>
      </c>
      <c r="AH3041" s="28" t="e">
        <f ca="1">[1]!DXLOOKUP(Worksheet!AF3041,Sales[[#This Row],[State]],Sales[[#This Row],[Total Sales]])</f>
        <v>#NAME?</v>
      </c>
    </row>
    <row r="3042" spans="31:34" x14ac:dyDescent="0.25">
      <c r="AE3042" t="s">
        <v>36</v>
      </c>
      <c r="AF3042" t="s">
        <v>112</v>
      </c>
      <c r="AG3042" t="s">
        <v>113</v>
      </c>
      <c r="AH3042" s="28" t="e">
        <f ca="1">[1]!DXLOOKUP(Worksheet!AF3042,Sales[[#This Row],[State]],Sales[[#This Row],[Total Sales]])</f>
        <v>#NAME?</v>
      </c>
    </row>
    <row r="3043" spans="31:34" x14ac:dyDescent="0.25">
      <c r="AE3043" t="s">
        <v>36</v>
      </c>
      <c r="AF3043" t="s">
        <v>112</v>
      </c>
      <c r="AG3043" t="s">
        <v>113</v>
      </c>
      <c r="AH3043" s="28" t="e">
        <f ca="1">[1]!DXLOOKUP(Worksheet!AF3043,Sales[[#This Row],[State]],Sales[[#This Row],[Total Sales]])</f>
        <v>#NAME?</v>
      </c>
    </row>
    <row r="3044" spans="31:34" x14ac:dyDescent="0.25">
      <c r="AE3044" t="s">
        <v>36</v>
      </c>
      <c r="AF3044" t="s">
        <v>112</v>
      </c>
      <c r="AG3044" t="s">
        <v>113</v>
      </c>
      <c r="AH3044" s="28" t="e">
        <f ca="1">[1]!DXLOOKUP(Worksheet!AF3044,Sales[[#This Row],[State]],Sales[[#This Row],[Total Sales]])</f>
        <v>#NAME?</v>
      </c>
    </row>
    <row r="3045" spans="31:34" x14ac:dyDescent="0.25">
      <c r="AE3045" t="s">
        <v>36</v>
      </c>
      <c r="AF3045" t="s">
        <v>112</v>
      </c>
      <c r="AG3045" t="s">
        <v>113</v>
      </c>
      <c r="AH3045" s="28" t="e">
        <f ca="1">[1]!DXLOOKUP(Worksheet!AF3045,Sales[[#This Row],[State]],Sales[[#This Row],[Total Sales]])</f>
        <v>#NAME?</v>
      </c>
    </row>
    <row r="3046" spans="31:34" x14ac:dyDescent="0.25">
      <c r="AE3046" t="s">
        <v>36</v>
      </c>
      <c r="AF3046" t="s">
        <v>112</v>
      </c>
      <c r="AG3046" t="s">
        <v>113</v>
      </c>
      <c r="AH3046" s="28" t="e">
        <f ca="1">[1]!DXLOOKUP(Worksheet!AF3046,Sales[[#This Row],[State]],Sales[[#This Row],[Total Sales]])</f>
        <v>#NAME?</v>
      </c>
    </row>
    <row r="3047" spans="31:34" x14ac:dyDescent="0.25">
      <c r="AE3047" t="s">
        <v>36</v>
      </c>
      <c r="AF3047" t="s">
        <v>112</v>
      </c>
      <c r="AG3047" t="s">
        <v>113</v>
      </c>
      <c r="AH3047" s="28" t="e">
        <f ca="1">[1]!DXLOOKUP(Worksheet!AF3047,Sales[[#This Row],[State]],Sales[[#This Row],[Total Sales]])</f>
        <v>#NAME?</v>
      </c>
    </row>
    <row r="3048" spans="31:34" x14ac:dyDescent="0.25">
      <c r="AE3048" t="s">
        <v>36</v>
      </c>
      <c r="AF3048" t="s">
        <v>112</v>
      </c>
      <c r="AG3048" t="s">
        <v>113</v>
      </c>
      <c r="AH3048" s="28" t="e">
        <f ca="1">[1]!DXLOOKUP(Worksheet!AF3048,Sales[[#This Row],[State]],Sales[[#This Row],[Total Sales]])</f>
        <v>#NAME?</v>
      </c>
    </row>
    <row r="3049" spans="31:34" x14ac:dyDescent="0.25">
      <c r="AE3049" t="s">
        <v>36</v>
      </c>
      <c r="AF3049" t="s">
        <v>112</v>
      </c>
      <c r="AG3049" t="s">
        <v>113</v>
      </c>
      <c r="AH3049" s="28" t="e">
        <f ca="1">[1]!DXLOOKUP(Worksheet!AF3049,Sales[[#This Row],[State]],Sales[[#This Row],[Total Sales]])</f>
        <v>#NAME?</v>
      </c>
    </row>
    <row r="3050" spans="31:34" x14ac:dyDescent="0.25">
      <c r="AE3050" t="s">
        <v>36</v>
      </c>
      <c r="AF3050" t="s">
        <v>112</v>
      </c>
      <c r="AG3050" t="s">
        <v>113</v>
      </c>
      <c r="AH3050" s="28" t="e">
        <f ca="1">[1]!DXLOOKUP(Worksheet!AF3050,Sales[[#This Row],[State]],Sales[[#This Row],[Total Sales]])</f>
        <v>#NAME?</v>
      </c>
    </row>
    <row r="3051" spans="31:34" x14ac:dyDescent="0.25">
      <c r="AE3051" t="s">
        <v>36</v>
      </c>
      <c r="AF3051" t="s">
        <v>112</v>
      </c>
      <c r="AG3051" t="s">
        <v>113</v>
      </c>
      <c r="AH3051" s="28" t="e">
        <f ca="1">[1]!DXLOOKUP(Worksheet!AF3051,Sales[[#This Row],[State]],Sales[[#This Row],[Total Sales]])</f>
        <v>#NAME?</v>
      </c>
    </row>
    <row r="3052" spans="31:34" x14ac:dyDescent="0.25">
      <c r="AE3052" t="s">
        <v>36</v>
      </c>
      <c r="AF3052" t="s">
        <v>112</v>
      </c>
      <c r="AG3052" t="s">
        <v>113</v>
      </c>
      <c r="AH3052" s="28" t="e">
        <f ca="1">[1]!DXLOOKUP(Worksheet!AF3052,Sales[[#This Row],[State]],Sales[[#This Row],[Total Sales]])</f>
        <v>#NAME?</v>
      </c>
    </row>
    <row r="3053" spans="31:34" x14ac:dyDescent="0.25">
      <c r="AE3053" t="s">
        <v>36</v>
      </c>
      <c r="AF3053" t="s">
        <v>112</v>
      </c>
      <c r="AG3053" t="s">
        <v>113</v>
      </c>
      <c r="AH3053" s="28" t="e">
        <f ca="1">[1]!DXLOOKUP(Worksheet!AF3053,Sales[[#This Row],[State]],Sales[[#This Row],[Total Sales]])</f>
        <v>#NAME?</v>
      </c>
    </row>
    <row r="3054" spans="31:34" x14ac:dyDescent="0.25">
      <c r="AE3054" t="s">
        <v>36</v>
      </c>
      <c r="AF3054" t="s">
        <v>112</v>
      </c>
      <c r="AG3054" t="s">
        <v>113</v>
      </c>
      <c r="AH3054" s="28" t="e">
        <f ca="1">[1]!DXLOOKUP(Worksheet!AF3054,Sales[[#This Row],[State]],Sales[[#This Row],[Total Sales]])</f>
        <v>#NAME?</v>
      </c>
    </row>
    <row r="3055" spans="31:34" x14ac:dyDescent="0.25">
      <c r="AE3055" t="s">
        <v>36</v>
      </c>
      <c r="AF3055" t="s">
        <v>112</v>
      </c>
      <c r="AG3055" t="s">
        <v>113</v>
      </c>
      <c r="AH3055" s="28" t="e">
        <f ca="1">[1]!DXLOOKUP(Worksheet!AF3055,Sales[[#This Row],[State]],Sales[[#This Row],[Total Sales]])</f>
        <v>#NAME?</v>
      </c>
    </row>
    <row r="3056" spans="31:34" x14ac:dyDescent="0.25">
      <c r="AE3056" t="s">
        <v>36</v>
      </c>
      <c r="AF3056" t="s">
        <v>112</v>
      </c>
      <c r="AG3056" t="s">
        <v>113</v>
      </c>
      <c r="AH3056" s="28" t="e">
        <f ca="1">[1]!DXLOOKUP(Worksheet!AF3056,Sales[[#This Row],[State]],Sales[[#This Row],[Total Sales]])</f>
        <v>#NAME?</v>
      </c>
    </row>
    <row r="3057" spans="31:34" x14ac:dyDescent="0.25">
      <c r="AE3057" t="s">
        <v>36</v>
      </c>
      <c r="AF3057" t="s">
        <v>112</v>
      </c>
      <c r="AG3057" t="s">
        <v>113</v>
      </c>
      <c r="AH3057" s="28" t="e">
        <f ca="1">[1]!DXLOOKUP(Worksheet!AF3057,Sales[[#This Row],[State]],Sales[[#This Row],[Total Sales]])</f>
        <v>#NAME?</v>
      </c>
    </row>
    <row r="3058" spans="31:34" x14ac:dyDescent="0.25">
      <c r="AE3058" t="s">
        <v>36</v>
      </c>
      <c r="AF3058" t="s">
        <v>112</v>
      </c>
      <c r="AG3058" t="s">
        <v>113</v>
      </c>
      <c r="AH3058" s="28" t="e">
        <f ca="1">[1]!DXLOOKUP(Worksheet!AF3058,Sales[[#This Row],[State]],Sales[[#This Row],[Total Sales]])</f>
        <v>#NAME?</v>
      </c>
    </row>
    <row r="3059" spans="31:34" x14ac:dyDescent="0.25">
      <c r="AE3059" t="s">
        <v>36</v>
      </c>
      <c r="AF3059" t="s">
        <v>112</v>
      </c>
      <c r="AG3059" t="s">
        <v>113</v>
      </c>
      <c r="AH3059" s="28" t="e">
        <f ca="1">[1]!DXLOOKUP(Worksheet!AF3059,Sales[[#This Row],[State]],Sales[[#This Row],[Total Sales]])</f>
        <v>#NAME?</v>
      </c>
    </row>
    <row r="3060" spans="31:34" x14ac:dyDescent="0.25">
      <c r="AE3060" t="s">
        <v>36</v>
      </c>
      <c r="AF3060" t="s">
        <v>112</v>
      </c>
      <c r="AG3060" t="s">
        <v>113</v>
      </c>
      <c r="AH3060" s="28" t="e">
        <f ca="1">[1]!DXLOOKUP(Worksheet!AF3060,Sales[[#This Row],[State]],Sales[[#This Row],[Total Sales]])</f>
        <v>#NAME?</v>
      </c>
    </row>
    <row r="3061" spans="31:34" x14ac:dyDescent="0.25">
      <c r="AE3061" t="s">
        <v>36</v>
      </c>
      <c r="AF3061" t="s">
        <v>112</v>
      </c>
      <c r="AG3061" t="s">
        <v>113</v>
      </c>
      <c r="AH3061" s="28" t="e">
        <f ca="1">[1]!DXLOOKUP(Worksheet!AF3061,Sales[[#This Row],[State]],Sales[[#This Row],[Total Sales]])</f>
        <v>#NAME?</v>
      </c>
    </row>
    <row r="3062" spans="31:34" x14ac:dyDescent="0.25">
      <c r="AE3062" t="s">
        <v>36</v>
      </c>
      <c r="AF3062" t="s">
        <v>112</v>
      </c>
      <c r="AG3062" t="s">
        <v>113</v>
      </c>
      <c r="AH3062" s="28" t="e">
        <f ca="1">[1]!DXLOOKUP(Worksheet!AF3062,Sales[[#This Row],[State]],Sales[[#This Row],[Total Sales]])</f>
        <v>#NAME?</v>
      </c>
    </row>
    <row r="3063" spans="31:34" x14ac:dyDescent="0.25">
      <c r="AE3063" t="s">
        <v>36</v>
      </c>
      <c r="AF3063" t="s">
        <v>112</v>
      </c>
      <c r="AG3063" t="s">
        <v>113</v>
      </c>
      <c r="AH3063" s="28" t="e">
        <f ca="1">[1]!DXLOOKUP(Worksheet!AF3063,Sales[[#This Row],[State]],Sales[[#This Row],[Total Sales]])</f>
        <v>#NAME?</v>
      </c>
    </row>
    <row r="3064" spans="31:34" x14ac:dyDescent="0.25">
      <c r="AE3064" t="s">
        <v>36</v>
      </c>
      <c r="AF3064" t="s">
        <v>112</v>
      </c>
      <c r="AG3064" t="s">
        <v>113</v>
      </c>
      <c r="AH3064" s="28" t="e">
        <f ca="1">[1]!DXLOOKUP(Worksheet!AF3064,Sales[[#This Row],[State]],Sales[[#This Row],[Total Sales]])</f>
        <v>#NAME?</v>
      </c>
    </row>
    <row r="3065" spans="31:34" x14ac:dyDescent="0.25">
      <c r="AE3065" t="s">
        <v>36</v>
      </c>
      <c r="AF3065" t="s">
        <v>112</v>
      </c>
      <c r="AG3065" t="s">
        <v>113</v>
      </c>
      <c r="AH3065" s="28" t="e">
        <f ca="1">[1]!DXLOOKUP(Worksheet!AF3065,Sales[[#This Row],[State]],Sales[[#This Row],[Total Sales]])</f>
        <v>#NAME?</v>
      </c>
    </row>
    <row r="3066" spans="31:34" x14ac:dyDescent="0.25">
      <c r="AE3066" t="s">
        <v>36</v>
      </c>
      <c r="AF3066" t="s">
        <v>112</v>
      </c>
      <c r="AG3066" t="s">
        <v>113</v>
      </c>
      <c r="AH3066" s="28" t="e">
        <f ca="1">[1]!DXLOOKUP(Worksheet!AF3066,Sales[[#This Row],[State]],Sales[[#This Row],[Total Sales]])</f>
        <v>#NAME?</v>
      </c>
    </row>
    <row r="3067" spans="31:34" x14ac:dyDescent="0.25">
      <c r="AE3067" t="s">
        <v>36</v>
      </c>
      <c r="AF3067" t="s">
        <v>112</v>
      </c>
      <c r="AG3067" t="s">
        <v>113</v>
      </c>
      <c r="AH3067" s="28" t="e">
        <f ca="1">[1]!DXLOOKUP(Worksheet!AF3067,Sales[[#This Row],[State]],Sales[[#This Row],[Total Sales]])</f>
        <v>#NAME?</v>
      </c>
    </row>
    <row r="3068" spans="31:34" x14ac:dyDescent="0.25">
      <c r="AE3068" t="s">
        <v>36</v>
      </c>
      <c r="AF3068" t="s">
        <v>112</v>
      </c>
      <c r="AG3068" t="s">
        <v>113</v>
      </c>
      <c r="AH3068" s="28" t="e">
        <f ca="1">[1]!DXLOOKUP(Worksheet!AF3068,Sales[[#This Row],[State]],Sales[[#This Row],[Total Sales]])</f>
        <v>#NAME?</v>
      </c>
    </row>
    <row r="3069" spans="31:34" x14ac:dyDescent="0.25">
      <c r="AE3069" t="s">
        <v>36</v>
      </c>
      <c r="AF3069" t="s">
        <v>112</v>
      </c>
      <c r="AG3069" t="s">
        <v>113</v>
      </c>
      <c r="AH3069" s="28" t="e">
        <f ca="1">[1]!DXLOOKUP(Worksheet!AF3069,Sales[[#This Row],[State]],Sales[[#This Row],[Total Sales]])</f>
        <v>#NAME?</v>
      </c>
    </row>
    <row r="3070" spans="31:34" x14ac:dyDescent="0.25">
      <c r="AE3070" t="s">
        <v>36</v>
      </c>
      <c r="AF3070" t="s">
        <v>112</v>
      </c>
      <c r="AG3070" t="s">
        <v>113</v>
      </c>
      <c r="AH3070" s="28" t="e">
        <f ca="1">[1]!DXLOOKUP(Worksheet!AF3070,Sales[[#This Row],[State]],Sales[[#This Row],[Total Sales]])</f>
        <v>#NAME?</v>
      </c>
    </row>
    <row r="3071" spans="31:34" x14ac:dyDescent="0.25">
      <c r="AE3071" t="s">
        <v>36</v>
      </c>
      <c r="AF3071" t="s">
        <v>112</v>
      </c>
      <c r="AG3071" t="s">
        <v>113</v>
      </c>
      <c r="AH3071" s="28" t="e">
        <f ca="1">[1]!DXLOOKUP(Worksheet!AF3071,Sales[[#This Row],[State]],Sales[[#This Row],[Total Sales]])</f>
        <v>#NAME?</v>
      </c>
    </row>
    <row r="3072" spans="31:34" x14ac:dyDescent="0.25">
      <c r="AE3072" t="s">
        <v>36</v>
      </c>
      <c r="AF3072" t="s">
        <v>112</v>
      </c>
      <c r="AG3072" t="s">
        <v>113</v>
      </c>
      <c r="AH3072" s="28" t="e">
        <f ca="1">[1]!DXLOOKUP(Worksheet!AF3072,Sales[[#This Row],[State]],Sales[[#This Row],[Total Sales]])</f>
        <v>#NAME?</v>
      </c>
    </row>
    <row r="3073" spans="31:34" x14ac:dyDescent="0.25">
      <c r="AE3073" t="s">
        <v>36</v>
      </c>
      <c r="AF3073" t="s">
        <v>112</v>
      </c>
      <c r="AG3073" t="s">
        <v>113</v>
      </c>
      <c r="AH3073" s="28" t="e">
        <f ca="1">[1]!DXLOOKUP(Worksheet!AF3073,Sales[[#This Row],[State]],Sales[[#This Row],[Total Sales]])</f>
        <v>#NAME?</v>
      </c>
    </row>
    <row r="3074" spans="31:34" x14ac:dyDescent="0.25">
      <c r="AE3074" t="s">
        <v>36</v>
      </c>
      <c r="AF3074" t="s">
        <v>112</v>
      </c>
      <c r="AG3074" t="s">
        <v>113</v>
      </c>
      <c r="AH3074" s="28" t="e">
        <f ca="1">[1]!DXLOOKUP(Worksheet!AF3074,Sales[[#This Row],[State]],Sales[[#This Row],[Total Sales]])</f>
        <v>#NAME?</v>
      </c>
    </row>
    <row r="3075" spans="31:34" x14ac:dyDescent="0.25">
      <c r="AE3075" t="s">
        <v>36</v>
      </c>
      <c r="AF3075" t="s">
        <v>112</v>
      </c>
      <c r="AG3075" t="s">
        <v>113</v>
      </c>
      <c r="AH3075" s="28" t="e">
        <f ca="1">[1]!DXLOOKUP(Worksheet!AF3075,Sales[[#This Row],[State]],Sales[[#This Row],[Total Sales]])</f>
        <v>#NAME?</v>
      </c>
    </row>
    <row r="3076" spans="31:34" x14ac:dyDescent="0.25">
      <c r="AE3076" t="s">
        <v>36</v>
      </c>
      <c r="AF3076" t="s">
        <v>112</v>
      </c>
      <c r="AG3076" t="s">
        <v>113</v>
      </c>
      <c r="AH3076" s="28" t="e">
        <f ca="1">[1]!DXLOOKUP(Worksheet!AF3076,Sales[[#This Row],[State]],Sales[[#This Row],[Total Sales]])</f>
        <v>#NAME?</v>
      </c>
    </row>
    <row r="3077" spans="31:34" x14ac:dyDescent="0.25">
      <c r="AE3077" t="s">
        <v>36</v>
      </c>
      <c r="AF3077" t="s">
        <v>112</v>
      </c>
      <c r="AG3077" t="s">
        <v>113</v>
      </c>
      <c r="AH3077" s="28" t="e">
        <f ca="1">[1]!DXLOOKUP(Worksheet!AF3077,Sales[[#This Row],[State]],Sales[[#This Row],[Total Sales]])</f>
        <v>#NAME?</v>
      </c>
    </row>
    <row r="3078" spans="31:34" x14ac:dyDescent="0.25">
      <c r="AE3078" t="s">
        <v>36</v>
      </c>
      <c r="AF3078" t="s">
        <v>112</v>
      </c>
      <c r="AG3078" t="s">
        <v>113</v>
      </c>
      <c r="AH3078" s="28" t="e">
        <f ca="1">[1]!DXLOOKUP(Worksheet!AF3078,Sales[[#This Row],[State]],Sales[[#This Row],[Total Sales]])</f>
        <v>#NAME?</v>
      </c>
    </row>
    <row r="3079" spans="31:34" x14ac:dyDescent="0.25">
      <c r="AE3079" t="s">
        <v>36</v>
      </c>
      <c r="AF3079" t="s">
        <v>112</v>
      </c>
      <c r="AG3079" t="s">
        <v>113</v>
      </c>
      <c r="AH3079" s="28" t="e">
        <f ca="1">[1]!DXLOOKUP(Worksheet!AF3079,Sales[[#This Row],[State]],Sales[[#This Row],[Total Sales]])</f>
        <v>#NAME?</v>
      </c>
    </row>
    <row r="3080" spans="31:34" x14ac:dyDescent="0.25">
      <c r="AE3080" t="s">
        <v>36</v>
      </c>
      <c r="AF3080" t="s">
        <v>112</v>
      </c>
      <c r="AG3080" t="s">
        <v>113</v>
      </c>
      <c r="AH3080" s="28" t="e">
        <f ca="1">[1]!DXLOOKUP(Worksheet!AF3080,Sales[[#This Row],[State]],Sales[[#This Row],[Total Sales]])</f>
        <v>#NAME?</v>
      </c>
    </row>
    <row r="3081" spans="31:34" x14ac:dyDescent="0.25">
      <c r="AE3081" t="s">
        <v>36</v>
      </c>
      <c r="AF3081" t="s">
        <v>112</v>
      </c>
      <c r="AG3081" t="s">
        <v>113</v>
      </c>
      <c r="AH3081" s="28" t="e">
        <f ca="1">[1]!DXLOOKUP(Worksheet!AF3081,Sales[[#This Row],[State]],Sales[[#This Row],[Total Sales]])</f>
        <v>#NAME?</v>
      </c>
    </row>
    <row r="3082" spans="31:34" x14ac:dyDescent="0.25">
      <c r="AE3082" t="s">
        <v>36</v>
      </c>
      <c r="AF3082" t="s">
        <v>112</v>
      </c>
      <c r="AG3082" t="s">
        <v>113</v>
      </c>
      <c r="AH3082" s="28" t="e">
        <f ca="1">[1]!DXLOOKUP(Worksheet!AF3082,Sales[[#This Row],[State]],Sales[[#This Row],[Total Sales]])</f>
        <v>#NAME?</v>
      </c>
    </row>
    <row r="3083" spans="31:34" x14ac:dyDescent="0.25">
      <c r="AE3083" t="s">
        <v>36</v>
      </c>
      <c r="AF3083" t="s">
        <v>112</v>
      </c>
      <c r="AG3083" t="s">
        <v>113</v>
      </c>
      <c r="AH3083" s="28" t="e">
        <f ca="1">[1]!DXLOOKUP(Worksheet!AF3083,Sales[[#This Row],[State]],Sales[[#This Row],[Total Sales]])</f>
        <v>#NAME?</v>
      </c>
    </row>
    <row r="3084" spans="31:34" x14ac:dyDescent="0.25">
      <c r="AE3084" t="s">
        <v>36</v>
      </c>
      <c r="AF3084" t="s">
        <v>112</v>
      </c>
      <c r="AG3084" t="s">
        <v>113</v>
      </c>
      <c r="AH3084" s="28" t="e">
        <f ca="1">[1]!DXLOOKUP(Worksheet!AF3084,Sales[[#This Row],[State]],Sales[[#This Row],[Total Sales]])</f>
        <v>#NAME?</v>
      </c>
    </row>
    <row r="3085" spans="31:34" x14ac:dyDescent="0.25">
      <c r="AE3085" t="s">
        <v>36</v>
      </c>
      <c r="AF3085" t="s">
        <v>112</v>
      </c>
      <c r="AG3085" t="s">
        <v>113</v>
      </c>
      <c r="AH3085" s="28" t="e">
        <f ca="1">[1]!DXLOOKUP(Worksheet!AF3085,Sales[[#This Row],[State]],Sales[[#This Row],[Total Sales]])</f>
        <v>#NAME?</v>
      </c>
    </row>
    <row r="3086" spans="31:34" x14ac:dyDescent="0.25">
      <c r="AE3086" t="s">
        <v>36</v>
      </c>
      <c r="AF3086" t="s">
        <v>112</v>
      </c>
      <c r="AG3086" t="s">
        <v>113</v>
      </c>
      <c r="AH3086" s="28" t="e">
        <f ca="1">[1]!DXLOOKUP(Worksheet!AF3086,Sales[[#This Row],[State]],Sales[[#This Row],[Total Sales]])</f>
        <v>#NAME?</v>
      </c>
    </row>
    <row r="3087" spans="31:34" x14ac:dyDescent="0.25">
      <c r="AE3087" t="s">
        <v>36</v>
      </c>
      <c r="AF3087" t="s">
        <v>112</v>
      </c>
      <c r="AG3087" t="s">
        <v>113</v>
      </c>
      <c r="AH3087" s="28" t="e">
        <f ca="1">[1]!DXLOOKUP(Worksheet!AF3087,Sales[[#This Row],[State]],Sales[[#This Row],[Total Sales]])</f>
        <v>#NAME?</v>
      </c>
    </row>
    <row r="3088" spans="31:34" x14ac:dyDescent="0.25">
      <c r="AE3088" t="s">
        <v>36</v>
      </c>
      <c r="AF3088" t="s">
        <v>112</v>
      </c>
      <c r="AG3088" t="s">
        <v>113</v>
      </c>
      <c r="AH3088" s="28" t="e">
        <f ca="1">[1]!DXLOOKUP(Worksheet!AF3088,Sales[[#This Row],[State]],Sales[[#This Row],[Total Sales]])</f>
        <v>#NAME?</v>
      </c>
    </row>
    <row r="3089" spans="31:34" x14ac:dyDescent="0.25">
      <c r="AE3089" t="s">
        <v>36</v>
      </c>
      <c r="AF3089" t="s">
        <v>112</v>
      </c>
      <c r="AG3089" t="s">
        <v>113</v>
      </c>
      <c r="AH3089" s="28" t="e">
        <f ca="1">[1]!DXLOOKUP(Worksheet!AF3089,Sales[[#This Row],[State]],Sales[[#This Row],[Total Sales]])</f>
        <v>#NAME?</v>
      </c>
    </row>
    <row r="3090" spans="31:34" x14ac:dyDescent="0.25">
      <c r="AE3090" t="s">
        <v>36</v>
      </c>
      <c r="AF3090" t="s">
        <v>112</v>
      </c>
      <c r="AG3090" t="s">
        <v>113</v>
      </c>
      <c r="AH3090" s="28" t="e">
        <f ca="1">[1]!DXLOOKUP(Worksheet!AF3090,Sales[[#This Row],[State]],Sales[[#This Row],[Total Sales]])</f>
        <v>#NAME?</v>
      </c>
    </row>
    <row r="3091" spans="31:34" x14ac:dyDescent="0.25">
      <c r="AE3091" t="s">
        <v>36</v>
      </c>
      <c r="AF3091" t="s">
        <v>112</v>
      </c>
      <c r="AG3091" t="s">
        <v>113</v>
      </c>
      <c r="AH3091" s="28" t="e">
        <f ca="1">[1]!DXLOOKUP(Worksheet!AF3091,Sales[[#This Row],[State]],Sales[[#This Row],[Total Sales]])</f>
        <v>#NAME?</v>
      </c>
    </row>
    <row r="3092" spans="31:34" x14ac:dyDescent="0.25">
      <c r="AE3092" t="s">
        <v>36</v>
      </c>
      <c r="AF3092" t="s">
        <v>112</v>
      </c>
      <c r="AG3092" t="s">
        <v>113</v>
      </c>
      <c r="AH3092" s="28" t="e">
        <f ca="1">[1]!DXLOOKUP(Worksheet!AF3092,Sales[[#This Row],[State]],Sales[[#This Row],[Total Sales]])</f>
        <v>#NAME?</v>
      </c>
    </row>
    <row r="3093" spans="31:34" x14ac:dyDescent="0.25">
      <c r="AE3093" t="s">
        <v>36</v>
      </c>
      <c r="AF3093" t="s">
        <v>112</v>
      </c>
      <c r="AG3093" t="s">
        <v>113</v>
      </c>
      <c r="AH3093" s="28" t="e">
        <f ca="1">[1]!DXLOOKUP(Worksheet!AF3093,Sales[[#This Row],[State]],Sales[[#This Row],[Total Sales]])</f>
        <v>#NAME?</v>
      </c>
    </row>
    <row r="3094" spans="31:34" x14ac:dyDescent="0.25">
      <c r="AE3094" t="s">
        <v>36</v>
      </c>
      <c r="AF3094" t="s">
        <v>112</v>
      </c>
      <c r="AG3094" t="s">
        <v>113</v>
      </c>
      <c r="AH3094" s="28" t="e">
        <f ca="1">[1]!DXLOOKUP(Worksheet!AF3094,Sales[[#This Row],[State]],Sales[[#This Row],[Total Sales]])</f>
        <v>#NAME?</v>
      </c>
    </row>
    <row r="3095" spans="31:34" x14ac:dyDescent="0.25">
      <c r="AE3095" t="s">
        <v>36</v>
      </c>
      <c r="AF3095" t="s">
        <v>112</v>
      </c>
      <c r="AG3095" t="s">
        <v>113</v>
      </c>
      <c r="AH3095" s="28" t="e">
        <f ca="1">[1]!DXLOOKUP(Worksheet!AF3095,Sales[[#This Row],[State]],Sales[[#This Row],[Total Sales]])</f>
        <v>#NAME?</v>
      </c>
    </row>
    <row r="3096" spans="31:34" x14ac:dyDescent="0.25">
      <c r="AE3096" t="s">
        <v>36</v>
      </c>
      <c r="AF3096" t="s">
        <v>112</v>
      </c>
      <c r="AG3096" t="s">
        <v>113</v>
      </c>
      <c r="AH3096" s="28" t="e">
        <f ca="1">[1]!DXLOOKUP(Worksheet!AF3096,Sales[[#This Row],[State]],Sales[[#This Row],[Total Sales]])</f>
        <v>#NAME?</v>
      </c>
    </row>
    <row r="3097" spans="31:34" x14ac:dyDescent="0.25">
      <c r="AE3097" t="s">
        <v>36</v>
      </c>
      <c r="AF3097" t="s">
        <v>112</v>
      </c>
      <c r="AG3097" t="s">
        <v>113</v>
      </c>
      <c r="AH3097" s="28" t="e">
        <f ca="1">[1]!DXLOOKUP(Worksheet!AF3097,Sales[[#This Row],[State]],Sales[[#This Row],[Total Sales]])</f>
        <v>#NAME?</v>
      </c>
    </row>
    <row r="3098" spans="31:34" x14ac:dyDescent="0.25">
      <c r="AE3098" t="s">
        <v>36</v>
      </c>
      <c r="AF3098" t="s">
        <v>114</v>
      </c>
      <c r="AG3098" t="s">
        <v>115</v>
      </c>
      <c r="AH3098" s="28" t="e">
        <f ca="1">[1]!DXLOOKUP(Worksheet!AF3098,Sales[[#This Row],[State]],Sales[[#This Row],[Total Sales]])</f>
        <v>#NAME?</v>
      </c>
    </row>
    <row r="3099" spans="31:34" x14ac:dyDescent="0.25">
      <c r="AE3099" t="s">
        <v>36</v>
      </c>
      <c r="AF3099" t="s">
        <v>114</v>
      </c>
      <c r="AG3099" t="s">
        <v>115</v>
      </c>
      <c r="AH3099" s="28" t="e">
        <f ca="1">[1]!DXLOOKUP(Worksheet!AF3099,Sales[[#This Row],[State]],Sales[[#This Row],[Total Sales]])</f>
        <v>#NAME?</v>
      </c>
    </row>
    <row r="3100" spans="31:34" x14ac:dyDescent="0.25">
      <c r="AE3100" t="s">
        <v>36</v>
      </c>
      <c r="AF3100" t="s">
        <v>114</v>
      </c>
      <c r="AG3100" t="s">
        <v>115</v>
      </c>
      <c r="AH3100" s="28" t="e">
        <f ca="1">[1]!DXLOOKUP(Worksheet!AF3100,Sales[[#This Row],[State]],Sales[[#This Row],[Total Sales]])</f>
        <v>#NAME?</v>
      </c>
    </row>
    <row r="3101" spans="31:34" x14ac:dyDescent="0.25">
      <c r="AE3101" t="s">
        <v>36</v>
      </c>
      <c r="AF3101" t="s">
        <v>114</v>
      </c>
      <c r="AG3101" t="s">
        <v>115</v>
      </c>
      <c r="AH3101" s="28" t="e">
        <f ca="1">[1]!DXLOOKUP(Worksheet!AF3101,Sales[[#This Row],[State]],Sales[[#This Row],[Total Sales]])</f>
        <v>#NAME?</v>
      </c>
    </row>
    <row r="3102" spans="31:34" x14ac:dyDescent="0.25">
      <c r="AE3102" t="s">
        <v>36</v>
      </c>
      <c r="AF3102" t="s">
        <v>114</v>
      </c>
      <c r="AG3102" t="s">
        <v>115</v>
      </c>
      <c r="AH3102" s="28" t="e">
        <f ca="1">[1]!DXLOOKUP(Worksheet!AF3102,Sales[[#This Row],[State]],Sales[[#This Row],[Total Sales]])</f>
        <v>#NAME?</v>
      </c>
    </row>
    <row r="3103" spans="31:34" x14ac:dyDescent="0.25">
      <c r="AE3103" t="s">
        <v>36</v>
      </c>
      <c r="AF3103" t="s">
        <v>114</v>
      </c>
      <c r="AG3103" t="s">
        <v>115</v>
      </c>
      <c r="AH3103" s="28" t="e">
        <f ca="1">[1]!DXLOOKUP(Worksheet!AF3103,Sales[[#This Row],[State]],Sales[[#This Row],[Total Sales]])</f>
        <v>#NAME?</v>
      </c>
    </row>
    <row r="3104" spans="31:34" x14ac:dyDescent="0.25">
      <c r="AE3104" t="s">
        <v>36</v>
      </c>
      <c r="AF3104" t="s">
        <v>114</v>
      </c>
      <c r="AG3104" t="s">
        <v>115</v>
      </c>
      <c r="AH3104" s="28" t="e">
        <f ca="1">[1]!DXLOOKUP(Worksheet!AF3104,Sales[[#This Row],[State]],Sales[[#This Row],[Total Sales]])</f>
        <v>#NAME?</v>
      </c>
    </row>
    <row r="3105" spans="31:34" x14ac:dyDescent="0.25">
      <c r="AE3105" t="s">
        <v>36</v>
      </c>
      <c r="AF3105" t="s">
        <v>114</v>
      </c>
      <c r="AG3105" t="s">
        <v>115</v>
      </c>
      <c r="AH3105" s="28" t="e">
        <f ca="1">[1]!DXLOOKUP(Worksheet!AF3105,Sales[[#This Row],[State]],Sales[[#This Row],[Total Sales]])</f>
        <v>#NAME?</v>
      </c>
    </row>
    <row r="3106" spans="31:34" x14ac:dyDescent="0.25">
      <c r="AE3106" t="s">
        <v>36</v>
      </c>
      <c r="AF3106" t="s">
        <v>114</v>
      </c>
      <c r="AG3106" t="s">
        <v>115</v>
      </c>
      <c r="AH3106" s="28" t="e">
        <f ca="1">[1]!DXLOOKUP(Worksheet!AF3106,Sales[[#This Row],[State]],Sales[[#This Row],[Total Sales]])</f>
        <v>#NAME?</v>
      </c>
    </row>
    <row r="3107" spans="31:34" x14ac:dyDescent="0.25">
      <c r="AE3107" t="s">
        <v>36</v>
      </c>
      <c r="AF3107" t="s">
        <v>114</v>
      </c>
      <c r="AG3107" t="s">
        <v>115</v>
      </c>
      <c r="AH3107" s="28" t="e">
        <f ca="1">[1]!DXLOOKUP(Worksheet!AF3107,Sales[[#This Row],[State]],Sales[[#This Row],[Total Sales]])</f>
        <v>#NAME?</v>
      </c>
    </row>
    <row r="3108" spans="31:34" x14ac:dyDescent="0.25">
      <c r="AE3108" t="s">
        <v>36</v>
      </c>
      <c r="AF3108" t="s">
        <v>114</v>
      </c>
      <c r="AG3108" t="s">
        <v>115</v>
      </c>
      <c r="AH3108" s="28" t="e">
        <f ca="1">[1]!DXLOOKUP(Worksheet!AF3108,Sales[[#This Row],[State]],Sales[[#This Row],[Total Sales]])</f>
        <v>#NAME?</v>
      </c>
    </row>
    <row r="3109" spans="31:34" x14ac:dyDescent="0.25">
      <c r="AE3109" t="s">
        <v>36</v>
      </c>
      <c r="AF3109" t="s">
        <v>114</v>
      </c>
      <c r="AG3109" t="s">
        <v>115</v>
      </c>
      <c r="AH3109" s="28" t="e">
        <f ca="1">[1]!DXLOOKUP(Worksheet!AF3109,Sales[[#This Row],[State]],Sales[[#This Row],[Total Sales]])</f>
        <v>#NAME?</v>
      </c>
    </row>
    <row r="3110" spans="31:34" x14ac:dyDescent="0.25">
      <c r="AE3110" t="s">
        <v>36</v>
      </c>
      <c r="AF3110" t="s">
        <v>114</v>
      </c>
      <c r="AG3110" t="s">
        <v>115</v>
      </c>
      <c r="AH3110" s="28" t="e">
        <f ca="1">[1]!DXLOOKUP(Worksheet!AF3110,Sales[[#This Row],[State]],Sales[[#This Row],[Total Sales]])</f>
        <v>#NAME?</v>
      </c>
    </row>
    <row r="3111" spans="31:34" x14ac:dyDescent="0.25">
      <c r="AE3111" t="s">
        <v>36</v>
      </c>
      <c r="AF3111" t="s">
        <v>114</v>
      </c>
      <c r="AG3111" t="s">
        <v>115</v>
      </c>
      <c r="AH3111" s="28" t="e">
        <f ca="1">[1]!DXLOOKUP(Worksheet!AF3111,Sales[[#This Row],[State]],Sales[[#This Row],[Total Sales]])</f>
        <v>#NAME?</v>
      </c>
    </row>
    <row r="3112" spans="31:34" x14ac:dyDescent="0.25">
      <c r="AE3112" t="s">
        <v>36</v>
      </c>
      <c r="AF3112" t="s">
        <v>114</v>
      </c>
      <c r="AG3112" t="s">
        <v>115</v>
      </c>
      <c r="AH3112" s="28" t="e">
        <f ca="1">[1]!DXLOOKUP(Worksheet!AF3112,Sales[[#This Row],[State]],Sales[[#This Row],[Total Sales]])</f>
        <v>#NAME?</v>
      </c>
    </row>
    <row r="3113" spans="31:34" x14ac:dyDescent="0.25">
      <c r="AE3113" t="s">
        <v>36</v>
      </c>
      <c r="AF3113" t="s">
        <v>114</v>
      </c>
      <c r="AG3113" t="s">
        <v>115</v>
      </c>
      <c r="AH3113" s="28" t="e">
        <f ca="1">[1]!DXLOOKUP(Worksheet!AF3113,Sales[[#This Row],[State]],Sales[[#This Row],[Total Sales]])</f>
        <v>#NAME?</v>
      </c>
    </row>
    <row r="3114" spans="31:34" x14ac:dyDescent="0.25">
      <c r="AE3114" t="s">
        <v>36</v>
      </c>
      <c r="AF3114" t="s">
        <v>114</v>
      </c>
      <c r="AG3114" t="s">
        <v>115</v>
      </c>
      <c r="AH3114" s="28" t="e">
        <f ca="1">[1]!DXLOOKUP(Worksheet!AF3114,Sales[[#This Row],[State]],Sales[[#This Row],[Total Sales]])</f>
        <v>#NAME?</v>
      </c>
    </row>
    <row r="3115" spans="31:34" x14ac:dyDescent="0.25">
      <c r="AE3115" t="s">
        <v>36</v>
      </c>
      <c r="AF3115" t="s">
        <v>114</v>
      </c>
      <c r="AG3115" t="s">
        <v>115</v>
      </c>
      <c r="AH3115" s="28" t="e">
        <f ca="1">[1]!DXLOOKUP(Worksheet!AF3115,Sales[[#This Row],[State]],Sales[[#This Row],[Total Sales]])</f>
        <v>#NAME?</v>
      </c>
    </row>
    <row r="3116" spans="31:34" x14ac:dyDescent="0.25">
      <c r="AE3116" t="s">
        <v>36</v>
      </c>
      <c r="AF3116" t="s">
        <v>114</v>
      </c>
      <c r="AG3116" t="s">
        <v>115</v>
      </c>
      <c r="AH3116" s="28" t="e">
        <f ca="1">[1]!DXLOOKUP(Worksheet!AF3116,Sales[[#This Row],[State]],Sales[[#This Row],[Total Sales]])</f>
        <v>#NAME?</v>
      </c>
    </row>
    <row r="3117" spans="31:34" x14ac:dyDescent="0.25">
      <c r="AE3117" t="s">
        <v>36</v>
      </c>
      <c r="AF3117" t="s">
        <v>114</v>
      </c>
      <c r="AG3117" t="s">
        <v>115</v>
      </c>
      <c r="AH3117" s="28" t="e">
        <f ca="1">[1]!DXLOOKUP(Worksheet!AF3117,Sales[[#This Row],[State]],Sales[[#This Row],[Total Sales]])</f>
        <v>#NAME?</v>
      </c>
    </row>
    <row r="3118" spans="31:34" x14ac:dyDescent="0.25">
      <c r="AE3118" t="s">
        <v>36</v>
      </c>
      <c r="AF3118" t="s">
        <v>114</v>
      </c>
      <c r="AG3118" t="s">
        <v>115</v>
      </c>
      <c r="AH3118" s="28" t="e">
        <f ca="1">[1]!DXLOOKUP(Worksheet!AF3118,Sales[[#This Row],[State]],Sales[[#This Row],[Total Sales]])</f>
        <v>#NAME?</v>
      </c>
    </row>
    <row r="3119" spans="31:34" x14ac:dyDescent="0.25">
      <c r="AE3119" t="s">
        <v>36</v>
      </c>
      <c r="AF3119" t="s">
        <v>114</v>
      </c>
      <c r="AG3119" t="s">
        <v>115</v>
      </c>
      <c r="AH3119" s="28" t="e">
        <f ca="1">[1]!DXLOOKUP(Worksheet!AF3119,Sales[[#This Row],[State]],Sales[[#This Row],[Total Sales]])</f>
        <v>#NAME?</v>
      </c>
    </row>
    <row r="3120" spans="31:34" x14ac:dyDescent="0.25">
      <c r="AE3120" t="s">
        <v>36</v>
      </c>
      <c r="AF3120" t="s">
        <v>114</v>
      </c>
      <c r="AG3120" t="s">
        <v>115</v>
      </c>
      <c r="AH3120" s="28" t="e">
        <f ca="1">[1]!DXLOOKUP(Worksheet!AF3120,Sales[[#This Row],[State]],Sales[[#This Row],[Total Sales]])</f>
        <v>#NAME?</v>
      </c>
    </row>
    <row r="3121" spans="31:34" x14ac:dyDescent="0.25">
      <c r="AE3121" t="s">
        <v>36</v>
      </c>
      <c r="AF3121" t="s">
        <v>114</v>
      </c>
      <c r="AG3121" t="s">
        <v>115</v>
      </c>
      <c r="AH3121" s="28" t="e">
        <f ca="1">[1]!DXLOOKUP(Worksheet!AF3121,Sales[[#This Row],[State]],Sales[[#This Row],[Total Sales]])</f>
        <v>#NAME?</v>
      </c>
    </row>
    <row r="3122" spans="31:34" x14ac:dyDescent="0.25">
      <c r="AE3122" t="s">
        <v>36</v>
      </c>
      <c r="AF3122" t="s">
        <v>114</v>
      </c>
      <c r="AG3122" t="s">
        <v>115</v>
      </c>
      <c r="AH3122" s="28" t="e">
        <f ca="1">[1]!DXLOOKUP(Worksheet!AF3122,Sales[[#This Row],[State]],Sales[[#This Row],[Total Sales]])</f>
        <v>#NAME?</v>
      </c>
    </row>
    <row r="3123" spans="31:34" x14ac:dyDescent="0.25">
      <c r="AE3123" t="s">
        <v>36</v>
      </c>
      <c r="AF3123" t="s">
        <v>114</v>
      </c>
      <c r="AG3123" t="s">
        <v>115</v>
      </c>
      <c r="AH3123" s="28" t="e">
        <f ca="1">[1]!DXLOOKUP(Worksheet!AF3123,Sales[[#This Row],[State]],Sales[[#This Row],[Total Sales]])</f>
        <v>#NAME?</v>
      </c>
    </row>
    <row r="3124" spans="31:34" x14ac:dyDescent="0.25">
      <c r="AE3124" t="s">
        <v>36</v>
      </c>
      <c r="AF3124" t="s">
        <v>114</v>
      </c>
      <c r="AG3124" t="s">
        <v>115</v>
      </c>
      <c r="AH3124" s="28" t="e">
        <f ca="1">[1]!DXLOOKUP(Worksheet!AF3124,Sales[[#This Row],[State]],Sales[[#This Row],[Total Sales]])</f>
        <v>#NAME?</v>
      </c>
    </row>
    <row r="3125" spans="31:34" x14ac:dyDescent="0.25">
      <c r="AE3125" t="s">
        <v>36</v>
      </c>
      <c r="AF3125" t="s">
        <v>114</v>
      </c>
      <c r="AG3125" t="s">
        <v>115</v>
      </c>
      <c r="AH3125" s="28" t="e">
        <f ca="1">[1]!DXLOOKUP(Worksheet!AF3125,Sales[[#This Row],[State]],Sales[[#This Row],[Total Sales]])</f>
        <v>#NAME?</v>
      </c>
    </row>
    <row r="3126" spans="31:34" x14ac:dyDescent="0.25">
      <c r="AE3126" t="s">
        <v>36</v>
      </c>
      <c r="AF3126" t="s">
        <v>114</v>
      </c>
      <c r="AG3126" t="s">
        <v>115</v>
      </c>
      <c r="AH3126" s="28" t="e">
        <f ca="1">[1]!DXLOOKUP(Worksheet!AF3126,Sales[[#This Row],[State]],Sales[[#This Row],[Total Sales]])</f>
        <v>#NAME?</v>
      </c>
    </row>
    <row r="3127" spans="31:34" x14ac:dyDescent="0.25">
      <c r="AE3127" t="s">
        <v>36</v>
      </c>
      <c r="AF3127" t="s">
        <v>114</v>
      </c>
      <c r="AG3127" t="s">
        <v>115</v>
      </c>
      <c r="AH3127" s="28" t="e">
        <f ca="1">[1]!DXLOOKUP(Worksheet!AF3127,Sales[[#This Row],[State]],Sales[[#This Row],[Total Sales]])</f>
        <v>#NAME?</v>
      </c>
    </row>
    <row r="3128" spans="31:34" x14ac:dyDescent="0.25">
      <c r="AE3128" t="s">
        <v>36</v>
      </c>
      <c r="AF3128" t="s">
        <v>114</v>
      </c>
      <c r="AG3128" t="s">
        <v>115</v>
      </c>
      <c r="AH3128" s="28" t="e">
        <f ca="1">[1]!DXLOOKUP(Worksheet!AF3128,Sales[[#This Row],[State]],Sales[[#This Row],[Total Sales]])</f>
        <v>#NAME?</v>
      </c>
    </row>
    <row r="3129" spans="31:34" x14ac:dyDescent="0.25">
      <c r="AE3129" t="s">
        <v>36</v>
      </c>
      <c r="AF3129" t="s">
        <v>114</v>
      </c>
      <c r="AG3129" t="s">
        <v>115</v>
      </c>
      <c r="AH3129" s="28" t="e">
        <f ca="1">[1]!DXLOOKUP(Worksheet!AF3129,Sales[[#This Row],[State]],Sales[[#This Row],[Total Sales]])</f>
        <v>#NAME?</v>
      </c>
    </row>
    <row r="3130" spans="31:34" x14ac:dyDescent="0.25">
      <c r="AE3130" t="s">
        <v>36</v>
      </c>
      <c r="AF3130" t="s">
        <v>114</v>
      </c>
      <c r="AG3130" t="s">
        <v>115</v>
      </c>
      <c r="AH3130" s="28" t="e">
        <f ca="1">[1]!DXLOOKUP(Worksheet!AF3130,Sales[[#This Row],[State]],Sales[[#This Row],[Total Sales]])</f>
        <v>#NAME?</v>
      </c>
    </row>
    <row r="3131" spans="31:34" x14ac:dyDescent="0.25">
      <c r="AE3131" t="s">
        <v>36</v>
      </c>
      <c r="AF3131" t="s">
        <v>114</v>
      </c>
      <c r="AG3131" t="s">
        <v>115</v>
      </c>
      <c r="AH3131" s="28" t="e">
        <f ca="1">[1]!DXLOOKUP(Worksheet!AF3131,Sales[[#This Row],[State]],Sales[[#This Row],[Total Sales]])</f>
        <v>#NAME?</v>
      </c>
    </row>
    <row r="3132" spans="31:34" x14ac:dyDescent="0.25">
      <c r="AE3132" t="s">
        <v>36</v>
      </c>
      <c r="AF3132" t="s">
        <v>114</v>
      </c>
      <c r="AG3132" t="s">
        <v>115</v>
      </c>
      <c r="AH3132" s="28" t="e">
        <f ca="1">[1]!DXLOOKUP(Worksheet!AF3132,Sales[[#This Row],[State]],Sales[[#This Row],[Total Sales]])</f>
        <v>#NAME?</v>
      </c>
    </row>
    <row r="3133" spans="31:34" x14ac:dyDescent="0.25">
      <c r="AE3133" t="s">
        <v>36</v>
      </c>
      <c r="AF3133" t="s">
        <v>114</v>
      </c>
      <c r="AG3133" t="s">
        <v>115</v>
      </c>
      <c r="AH3133" s="28" t="e">
        <f ca="1">[1]!DXLOOKUP(Worksheet!AF3133,Sales[[#This Row],[State]],Sales[[#This Row],[Total Sales]])</f>
        <v>#NAME?</v>
      </c>
    </row>
    <row r="3134" spans="31:34" x14ac:dyDescent="0.25">
      <c r="AE3134" t="s">
        <v>36</v>
      </c>
      <c r="AF3134" t="s">
        <v>114</v>
      </c>
      <c r="AG3134" t="s">
        <v>115</v>
      </c>
      <c r="AH3134" s="28" t="e">
        <f ca="1">[1]!DXLOOKUP(Worksheet!AF3134,Sales[[#This Row],[State]],Sales[[#This Row],[Total Sales]])</f>
        <v>#NAME?</v>
      </c>
    </row>
    <row r="3135" spans="31:34" x14ac:dyDescent="0.25">
      <c r="AE3135" t="s">
        <v>36</v>
      </c>
      <c r="AF3135" t="s">
        <v>114</v>
      </c>
      <c r="AG3135" t="s">
        <v>115</v>
      </c>
      <c r="AH3135" s="28" t="e">
        <f ca="1">[1]!DXLOOKUP(Worksheet!AF3135,Sales[[#This Row],[State]],Sales[[#This Row],[Total Sales]])</f>
        <v>#NAME?</v>
      </c>
    </row>
    <row r="3136" spans="31:34" x14ac:dyDescent="0.25">
      <c r="AE3136" t="s">
        <v>36</v>
      </c>
      <c r="AF3136" t="s">
        <v>114</v>
      </c>
      <c r="AG3136" t="s">
        <v>115</v>
      </c>
      <c r="AH3136" s="28" t="e">
        <f ca="1">[1]!DXLOOKUP(Worksheet!AF3136,Sales[[#This Row],[State]],Sales[[#This Row],[Total Sales]])</f>
        <v>#NAME?</v>
      </c>
    </row>
    <row r="3137" spans="31:34" x14ac:dyDescent="0.25">
      <c r="AE3137" t="s">
        <v>36</v>
      </c>
      <c r="AF3137" t="s">
        <v>114</v>
      </c>
      <c r="AG3137" t="s">
        <v>115</v>
      </c>
      <c r="AH3137" s="28" t="e">
        <f ca="1">[1]!DXLOOKUP(Worksheet!AF3137,Sales[[#This Row],[State]],Sales[[#This Row],[Total Sales]])</f>
        <v>#NAME?</v>
      </c>
    </row>
    <row r="3138" spans="31:34" x14ac:dyDescent="0.25">
      <c r="AE3138" t="s">
        <v>36</v>
      </c>
      <c r="AF3138" t="s">
        <v>114</v>
      </c>
      <c r="AG3138" t="s">
        <v>115</v>
      </c>
      <c r="AH3138" s="28" t="e">
        <f ca="1">[1]!DXLOOKUP(Worksheet!AF3138,Sales[[#This Row],[State]],Sales[[#This Row],[Total Sales]])</f>
        <v>#NAME?</v>
      </c>
    </row>
    <row r="3139" spans="31:34" x14ac:dyDescent="0.25">
      <c r="AE3139" t="s">
        <v>36</v>
      </c>
      <c r="AF3139" t="s">
        <v>114</v>
      </c>
      <c r="AG3139" t="s">
        <v>115</v>
      </c>
      <c r="AH3139" s="28" t="e">
        <f ca="1">[1]!DXLOOKUP(Worksheet!AF3139,Sales[[#This Row],[State]],Sales[[#This Row],[Total Sales]])</f>
        <v>#NAME?</v>
      </c>
    </row>
    <row r="3140" spans="31:34" x14ac:dyDescent="0.25">
      <c r="AE3140" t="s">
        <v>36</v>
      </c>
      <c r="AF3140" t="s">
        <v>114</v>
      </c>
      <c r="AG3140" t="s">
        <v>115</v>
      </c>
      <c r="AH3140" s="28" t="e">
        <f ca="1">[1]!DXLOOKUP(Worksheet!AF3140,Sales[[#This Row],[State]],Sales[[#This Row],[Total Sales]])</f>
        <v>#NAME?</v>
      </c>
    </row>
    <row r="3141" spans="31:34" x14ac:dyDescent="0.25">
      <c r="AE3141" t="s">
        <v>36</v>
      </c>
      <c r="AF3141" t="s">
        <v>114</v>
      </c>
      <c r="AG3141" t="s">
        <v>115</v>
      </c>
      <c r="AH3141" s="28" t="e">
        <f ca="1">[1]!DXLOOKUP(Worksheet!AF3141,Sales[[#This Row],[State]],Sales[[#This Row],[Total Sales]])</f>
        <v>#NAME?</v>
      </c>
    </row>
    <row r="3142" spans="31:34" x14ac:dyDescent="0.25">
      <c r="AE3142" t="s">
        <v>36</v>
      </c>
      <c r="AF3142" t="s">
        <v>114</v>
      </c>
      <c r="AG3142" t="s">
        <v>115</v>
      </c>
      <c r="AH3142" s="28" t="e">
        <f ca="1">[1]!DXLOOKUP(Worksheet!AF3142,Sales[[#This Row],[State]],Sales[[#This Row],[Total Sales]])</f>
        <v>#NAME?</v>
      </c>
    </row>
    <row r="3143" spans="31:34" x14ac:dyDescent="0.25">
      <c r="AE3143" t="s">
        <v>36</v>
      </c>
      <c r="AF3143" t="s">
        <v>114</v>
      </c>
      <c r="AG3143" t="s">
        <v>115</v>
      </c>
      <c r="AH3143" s="28" t="e">
        <f ca="1">[1]!DXLOOKUP(Worksheet!AF3143,Sales[[#This Row],[State]],Sales[[#This Row],[Total Sales]])</f>
        <v>#NAME?</v>
      </c>
    </row>
    <row r="3144" spans="31:34" x14ac:dyDescent="0.25">
      <c r="AE3144" t="s">
        <v>36</v>
      </c>
      <c r="AF3144" t="s">
        <v>114</v>
      </c>
      <c r="AG3144" t="s">
        <v>115</v>
      </c>
      <c r="AH3144" s="28" t="e">
        <f ca="1">[1]!DXLOOKUP(Worksheet!AF3144,Sales[[#This Row],[State]],Sales[[#This Row],[Total Sales]])</f>
        <v>#NAME?</v>
      </c>
    </row>
    <row r="3145" spans="31:34" x14ac:dyDescent="0.25">
      <c r="AE3145" t="s">
        <v>36</v>
      </c>
      <c r="AF3145" t="s">
        <v>114</v>
      </c>
      <c r="AG3145" t="s">
        <v>115</v>
      </c>
      <c r="AH3145" s="28" t="e">
        <f ca="1">[1]!DXLOOKUP(Worksheet!AF3145,Sales[[#This Row],[State]],Sales[[#This Row],[Total Sales]])</f>
        <v>#NAME?</v>
      </c>
    </row>
    <row r="3146" spans="31:34" x14ac:dyDescent="0.25">
      <c r="AE3146" t="s">
        <v>36</v>
      </c>
      <c r="AF3146" t="s">
        <v>114</v>
      </c>
      <c r="AG3146" t="s">
        <v>115</v>
      </c>
      <c r="AH3146" s="28" t="e">
        <f ca="1">[1]!DXLOOKUP(Worksheet!AF3146,Sales[[#This Row],[State]],Sales[[#This Row],[Total Sales]])</f>
        <v>#NAME?</v>
      </c>
    </row>
    <row r="3147" spans="31:34" x14ac:dyDescent="0.25">
      <c r="AE3147" t="s">
        <v>36</v>
      </c>
      <c r="AF3147" t="s">
        <v>114</v>
      </c>
      <c r="AG3147" t="s">
        <v>115</v>
      </c>
      <c r="AH3147" s="28" t="e">
        <f ca="1">[1]!DXLOOKUP(Worksheet!AF3147,Sales[[#This Row],[State]],Sales[[#This Row],[Total Sales]])</f>
        <v>#NAME?</v>
      </c>
    </row>
    <row r="3148" spans="31:34" x14ac:dyDescent="0.25">
      <c r="AE3148" t="s">
        <v>36</v>
      </c>
      <c r="AF3148" t="s">
        <v>114</v>
      </c>
      <c r="AG3148" t="s">
        <v>115</v>
      </c>
      <c r="AH3148" s="28" t="e">
        <f ca="1">[1]!DXLOOKUP(Worksheet!AF3148,Sales[[#This Row],[State]],Sales[[#This Row],[Total Sales]])</f>
        <v>#NAME?</v>
      </c>
    </row>
    <row r="3149" spans="31:34" x14ac:dyDescent="0.25">
      <c r="AE3149" t="s">
        <v>36</v>
      </c>
      <c r="AF3149" t="s">
        <v>114</v>
      </c>
      <c r="AG3149" t="s">
        <v>115</v>
      </c>
      <c r="AH3149" s="28" t="e">
        <f ca="1">[1]!DXLOOKUP(Worksheet!AF3149,Sales[[#This Row],[State]],Sales[[#This Row],[Total Sales]])</f>
        <v>#NAME?</v>
      </c>
    </row>
    <row r="3150" spans="31:34" x14ac:dyDescent="0.25">
      <c r="AE3150" t="s">
        <v>36</v>
      </c>
      <c r="AF3150" t="s">
        <v>114</v>
      </c>
      <c r="AG3150" t="s">
        <v>115</v>
      </c>
      <c r="AH3150" s="28" t="e">
        <f ca="1">[1]!DXLOOKUP(Worksheet!AF3150,Sales[[#This Row],[State]],Sales[[#This Row],[Total Sales]])</f>
        <v>#NAME?</v>
      </c>
    </row>
    <row r="3151" spans="31:34" x14ac:dyDescent="0.25">
      <c r="AE3151" t="s">
        <v>36</v>
      </c>
      <c r="AF3151" t="s">
        <v>114</v>
      </c>
      <c r="AG3151" t="s">
        <v>115</v>
      </c>
      <c r="AH3151" s="28" t="e">
        <f ca="1">[1]!DXLOOKUP(Worksheet!AF3151,Sales[[#This Row],[State]],Sales[[#This Row],[Total Sales]])</f>
        <v>#NAME?</v>
      </c>
    </row>
    <row r="3152" spans="31:34" x14ac:dyDescent="0.25">
      <c r="AE3152" t="s">
        <v>36</v>
      </c>
      <c r="AF3152" t="s">
        <v>114</v>
      </c>
      <c r="AG3152" t="s">
        <v>115</v>
      </c>
      <c r="AH3152" s="28" t="e">
        <f ca="1">[1]!DXLOOKUP(Worksheet!AF3152,Sales[[#This Row],[State]],Sales[[#This Row],[Total Sales]])</f>
        <v>#NAME?</v>
      </c>
    </row>
    <row r="3153" spans="31:34" x14ac:dyDescent="0.25">
      <c r="AE3153" t="s">
        <v>36</v>
      </c>
      <c r="AF3153" t="s">
        <v>114</v>
      </c>
      <c r="AG3153" t="s">
        <v>115</v>
      </c>
      <c r="AH3153" s="28" t="e">
        <f ca="1">[1]!DXLOOKUP(Worksheet!AF3153,Sales[[#This Row],[State]],Sales[[#This Row],[Total Sales]])</f>
        <v>#NAME?</v>
      </c>
    </row>
    <row r="3154" spans="31:34" x14ac:dyDescent="0.25">
      <c r="AE3154" t="s">
        <v>36</v>
      </c>
      <c r="AF3154" t="s">
        <v>114</v>
      </c>
      <c r="AG3154" t="s">
        <v>115</v>
      </c>
      <c r="AH3154" s="28" t="e">
        <f ca="1">[1]!DXLOOKUP(Worksheet!AF3154,Sales[[#This Row],[State]],Sales[[#This Row],[Total Sales]])</f>
        <v>#NAME?</v>
      </c>
    </row>
    <row r="3155" spans="31:34" x14ac:dyDescent="0.25">
      <c r="AE3155" t="s">
        <v>36</v>
      </c>
      <c r="AF3155" t="s">
        <v>114</v>
      </c>
      <c r="AG3155" t="s">
        <v>115</v>
      </c>
      <c r="AH3155" s="28" t="e">
        <f ca="1">[1]!DXLOOKUP(Worksheet!AF3155,Sales[[#This Row],[State]],Sales[[#This Row],[Total Sales]])</f>
        <v>#NAME?</v>
      </c>
    </row>
    <row r="3156" spans="31:34" x14ac:dyDescent="0.25">
      <c r="AE3156" t="s">
        <v>36</v>
      </c>
      <c r="AF3156" t="s">
        <v>114</v>
      </c>
      <c r="AG3156" t="s">
        <v>115</v>
      </c>
      <c r="AH3156" s="28" t="e">
        <f ca="1">[1]!DXLOOKUP(Worksheet!AF3156,Sales[[#This Row],[State]],Sales[[#This Row],[Total Sales]])</f>
        <v>#NAME?</v>
      </c>
    </row>
    <row r="3157" spans="31:34" x14ac:dyDescent="0.25">
      <c r="AE3157" t="s">
        <v>36</v>
      </c>
      <c r="AF3157" t="s">
        <v>114</v>
      </c>
      <c r="AG3157" t="s">
        <v>115</v>
      </c>
      <c r="AH3157" s="28" t="e">
        <f ca="1">[1]!DXLOOKUP(Worksheet!AF3157,Sales[[#This Row],[State]],Sales[[#This Row],[Total Sales]])</f>
        <v>#NAME?</v>
      </c>
    </row>
    <row r="3158" spans="31:34" x14ac:dyDescent="0.25">
      <c r="AE3158" t="s">
        <v>36</v>
      </c>
      <c r="AF3158" t="s">
        <v>114</v>
      </c>
      <c r="AG3158" t="s">
        <v>115</v>
      </c>
      <c r="AH3158" s="28" t="e">
        <f ca="1">[1]!DXLOOKUP(Worksheet!AF3158,Sales[[#This Row],[State]],Sales[[#This Row],[Total Sales]])</f>
        <v>#NAME?</v>
      </c>
    </row>
    <row r="3159" spans="31:34" x14ac:dyDescent="0.25">
      <c r="AE3159" t="s">
        <v>36</v>
      </c>
      <c r="AF3159" t="s">
        <v>114</v>
      </c>
      <c r="AG3159" t="s">
        <v>115</v>
      </c>
      <c r="AH3159" s="28" t="e">
        <f ca="1">[1]!DXLOOKUP(Worksheet!AF3159,Sales[[#This Row],[State]],Sales[[#This Row],[Total Sales]])</f>
        <v>#NAME?</v>
      </c>
    </row>
    <row r="3160" spans="31:34" x14ac:dyDescent="0.25">
      <c r="AE3160" t="s">
        <v>36</v>
      </c>
      <c r="AF3160" t="s">
        <v>114</v>
      </c>
      <c r="AG3160" t="s">
        <v>115</v>
      </c>
      <c r="AH3160" s="28" t="e">
        <f ca="1">[1]!DXLOOKUP(Worksheet!AF3160,Sales[[#This Row],[State]],Sales[[#This Row],[Total Sales]])</f>
        <v>#NAME?</v>
      </c>
    </row>
    <row r="3161" spans="31:34" x14ac:dyDescent="0.25">
      <c r="AE3161" t="s">
        <v>36</v>
      </c>
      <c r="AF3161" t="s">
        <v>114</v>
      </c>
      <c r="AG3161" t="s">
        <v>115</v>
      </c>
      <c r="AH3161" s="28" t="e">
        <f ca="1">[1]!DXLOOKUP(Worksheet!AF3161,Sales[[#This Row],[State]],Sales[[#This Row],[Total Sales]])</f>
        <v>#NAME?</v>
      </c>
    </row>
    <row r="3162" spans="31:34" x14ac:dyDescent="0.25">
      <c r="AE3162" t="s">
        <v>36</v>
      </c>
      <c r="AF3162" t="s">
        <v>114</v>
      </c>
      <c r="AG3162" t="s">
        <v>115</v>
      </c>
      <c r="AH3162" s="28" t="e">
        <f ca="1">[1]!DXLOOKUP(Worksheet!AF3162,Sales[[#This Row],[State]],Sales[[#This Row],[Total Sales]])</f>
        <v>#NAME?</v>
      </c>
    </row>
    <row r="3163" spans="31:34" x14ac:dyDescent="0.25">
      <c r="AE3163" t="s">
        <v>36</v>
      </c>
      <c r="AF3163" t="s">
        <v>114</v>
      </c>
      <c r="AG3163" t="s">
        <v>115</v>
      </c>
      <c r="AH3163" s="28" t="e">
        <f ca="1">[1]!DXLOOKUP(Worksheet!AF3163,Sales[[#This Row],[State]],Sales[[#This Row],[Total Sales]])</f>
        <v>#NAME?</v>
      </c>
    </row>
    <row r="3164" spans="31:34" x14ac:dyDescent="0.25">
      <c r="AE3164" t="s">
        <v>36</v>
      </c>
      <c r="AF3164" t="s">
        <v>114</v>
      </c>
      <c r="AG3164" t="s">
        <v>115</v>
      </c>
      <c r="AH3164" s="28" t="e">
        <f ca="1">[1]!DXLOOKUP(Worksheet!AF3164,Sales[[#This Row],[State]],Sales[[#This Row],[Total Sales]])</f>
        <v>#NAME?</v>
      </c>
    </row>
    <row r="3165" spans="31:34" x14ac:dyDescent="0.25">
      <c r="AE3165" t="s">
        <v>36</v>
      </c>
      <c r="AF3165" t="s">
        <v>114</v>
      </c>
      <c r="AG3165" t="s">
        <v>115</v>
      </c>
      <c r="AH3165" s="28" t="e">
        <f ca="1">[1]!DXLOOKUP(Worksheet!AF3165,Sales[[#This Row],[State]],Sales[[#This Row],[Total Sales]])</f>
        <v>#NAME?</v>
      </c>
    </row>
    <row r="3166" spans="31:34" x14ac:dyDescent="0.25">
      <c r="AE3166" t="s">
        <v>36</v>
      </c>
      <c r="AF3166" t="s">
        <v>114</v>
      </c>
      <c r="AG3166" t="s">
        <v>115</v>
      </c>
      <c r="AH3166" s="28" t="e">
        <f ca="1">[1]!DXLOOKUP(Worksheet!AF3166,Sales[[#This Row],[State]],Sales[[#This Row],[Total Sales]])</f>
        <v>#NAME?</v>
      </c>
    </row>
    <row r="3167" spans="31:34" x14ac:dyDescent="0.25">
      <c r="AE3167" t="s">
        <v>36</v>
      </c>
      <c r="AF3167" t="s">
        <v>114</v>
      </c>
      <c r="AG3167" t="s">
        <v>115</v>
      </c>
      <c r="AH3167" s="28" t="e">
        <f ca="1">[1]!DXLOOKUP(Worksheet!AF3167,Sales[[#This Row],[State]],Sales[[#This Row],[Total Sales]])</f>
        <v>#NAME?</v>
      </c>
    </row>
    <row r="3168" spans="31:34" x14ac:dyDescent="0.25">
      <c r="AE3168" t="s">
        <v>36</v>
      </c>
      <c r="AF3168" t="s">
        <v>114</v>
      </c>
      <c r="AG3168" t="s">
        <v>115</v>
      </c>
      <c r="AH3168" s="28" t="e">
        <f ca="1">[1]!DXLOOKUP(Worksheet!AF3168,Sales[[#This Row],[State]],Sales[[#This Row],[Total Sales]])</f>
        <v>#NAME?</v>
      </c>
    </row>
    <row r="3169" spans="31:34" x14ac:dyDescent="0.25">
      <c r="AE3169" t="s">
        <v>36</v>
      </c>
      <c r="AF3169" t="s">
        <v>114</v>
      </c>
      <c r="AG3169" t="s">
        <v>115</v>
      </c>
      <c r="AH3169" s="28" t="e">
        <f ca="1">[1]!DXLOOKUP(Worksheet!AF3169,Sales[[#This Row],[State]],Sales[[#This Row],[Total Sales]])</f>
        <v>#NAME?</v>
      </c>
    </row>
    <row r="3170" spans="31:34" x14ac:dyDescent="0.25">
      <c r="AE3170" t="s">
        <v>36</v>
      </c>
      <c r="AF3170" t="s">
        <v>116</v>
      </c>
      <c r="AG3170" t="s">
        <v>117</v>
      </c>
      <c r="AH3170" s="28" t="e">
        <f ca="1">[1]!DXLOOKUP(Worksheet!AF3170,Sales[[#This Row],[State]],Sales[[#This Row],[Total Sales]])</f>
        <v>#NAME?</v>
      </c>
    </row>
    <row r="3171" spans="31:34" x14ac:dyDescent="0.25">
      <c r="AE3171" t="s">
        <v>36</v>
      </c>
      <c r="AF3171" t="s">
        <v>116</v>
      </c>
      <c r="AG3171" t="s">
        <v>117</v>
      </c>
      <c r="AH3171" s="28" t="e">
        <f ca="1">[1]!DXLOOKUP(Worksheet!AF3171,Sales[[#This Row],[State]],Sales[[#This Row],[Total Sales]])</f>
        <v>#NAME?</v>
      </c>
    </row>
    <row r="3172" spans="31:34" x14ac:dyDescent="0.25">
      <c r="AE3172" t="s">
        <v>36</v>
      </c>
      <c r="AF3172" t="s">
        <v>116</v>
      </c>
      <c r="AG3172" t="s">
        <v>117</v>
      </c>
      <c r="AH3172" s="28" t="e">
        <f ca="1">[1]!DXLOOKUP(Worksheet!AF3172,Sales[[#This Row],[State]],Sales[[#This Row],[Total Sales]])</f>
        <v>#NAME?</v>
      </c>
    </row>
    <row r="3173" spans="31:34" x14ac:dyDescent="0.25">
      <c r="AE3173" t="s">
        <v>36</v>
      </c>
      <c r="AF3173" t="s">
        <v>116</v>
      </c>
      <c r="AG3173" t="s">
        <v>117</v>
      </c>
      <c r="AH3173" s="28" t="e">
        <f ca="1">[1]!DXLOOKUP(Worksheet!AF3173,Sales[[#This Row],[State]],Sales[[#This Row],[Total Sales]])</f>
        <v>#NAME?</v>
      </c>
    </row>
    <row r="3174" spans="31:34" x14ac:dyDescent="0.25">
      <c r="AE3174" t="s">
        <v>36</v>
      </c>
      <c r="AF3174" t="s">
        <v>116</v>
      </c>
      <c r="AG3174" t="s">
        <v>117</v>
      </c>
      <c r="AH3174" s="28" t="e">
        <f ca="1">[1]!DXLOOKUP(Worksheet!AF3174,Sales[[#This Row],[State]],Sales[[#This Row],[Total Sales]])</f>
        <v>#NAME?</v>
      </c>
    </row>
    <row r="3175" spans="31:34" x14ac:dyDescent="0.25">
      <c r="AE3175" t="s">
        <v>36</v>
      </c>
      <c r="AF3175" t="s">
        <v>116</v>
      </c>
      <c r="AG3175" t="s">
        <v>117</v>
      </c>
      <c r="AH3175" s="28" t="e">
        <f ca="1">[1]!DXLOOKUP(Worksheet!AF3175,Sales[[#This Row],[State]],Sales[[#This Row],[Total Sales]])</f>
        <v>#NAME?</v>
      </c>
    </row>
    <row r="3176" spans="31:34" x14ac:dyDescent="0.25">
      <c r="AE3176" t="s">
        <v>36</v>
      </c>
      <c r="AF3176" t="s">
        <v>116</v>
      </c>
      <c r="AG3176" t="s">
        <v>117</v>
      </c>
      <c r="AH3176" s="28" t="e">
        <f ca="1">[1]!DXLOOKUP(Worksheet!AF3176,Sales[[#This Row],[State]],Sales[[#This Row],[Total Sales]])</f>
        <v>#NAME?</v>
      </c>
    </row>
    <row r="3177" spans="31:34" x14ac:dyDescent="0.25">
      <c r="AE3177" t="s">
        <v>36</v>
      </c>
      <c r="AF3177" t="s">
        <v>116</v>
      </c>
      <c r="AG3177" t="s">
        <v>117</v>
      </c>
      <c r="AH3177" s="28" t="e">
        <f ca="1">[1]!DXLOOKUP(Worksheet!AF3177,Sales[[#This Row],[State]],Sales[[#This Row],[Total Sales]])</f>
        <v>#NAME?</v>
      </c>
    </row>
    <row r="3178" spans="31:34" x14ac:dyDescent="0.25">
      <c r="AE3178" t="s">
        <v>36</v>
      </c>
      <c r="AF3178" t="s">
        <v>116</v>
      </c>
      <c r="AG3178" t="s">
        <v>117</v>
      </c>
      <c r="AH3178" s="28" t="e">
        <f ca="1">[1]!DXLOOKUP(Worksheet!AF3178,Sales[[#This Row],[State]],Sales[[#This Row],[Total Sales]])</f>
        <v>#NAME?</v>
      </c>
    </row>
    <row r="3179" spans="31:34" x14ac:dyDescent="0.25">
      <c r="AE3179" t="s">
        <v>36</v>
      </c>
      <c r="AF3179" t="s">
        <v>116</v>
      </c>
      <c r="AG3179" t="s">
        <v>117</v>
      </c>
      <c r="AH3179" s="28" t="e">
        <f ca="1">[1]!DXLOOKUP(Worksheet!AF3179,Sales[[#This Row],[State]],Sales[[#This Row],[Total Sales]])</f>
        <v>#NAME?</v>
      </c>
    </row>
    <row r="3180" spans="31:34" x14ac:dyDescent="0.25">
      <c r="AE3180" t="s">
        <v>36</v>
      </c>
      <c r="AF3180" t="s">
        <v>116</v>
      </c>
      <c r="AG3180" t="s">
        <v>117</v>
      </c>
      <c r="AH3180" s="28" t="e">
        <f ca="1">[1]!DXLOOKUP(Worksheet!AF3180,Sales[[#This Row],[State]],Sales[[#This Row],[Total Sales]])</f>
        <v>#NAME?</v>
      </c>
    </row>
    <row r="3181" spans="31:34" x14ac:dyDescent="0.25">
      <c r="AE3181" t="s">
        <v>36</v>
      </c>
      <c r="AF3181" t="s">
        <v>116</v>
      </c>
      <c r="AG3181" t="s">
        <v>117</v>
      </c>
      <c r="AH3181" s="28" t="e">
        <f ca="1">[1]!DXLOOKUP(Worksheet!AF3181,Sales[[#This Row],[State]],Sales[[#This Row],[Total Sales]])</f>
        <v>#NAME?</v>
      </c>
    </row>
    <row r="3182" spans="31:34" x14ac:dyDescent="0.25">
      <c r="AE3182" t="s">
        <v>36</v>
      </c>
      <c r="AF3182" t="s">
        <v>116</v>
      </c>
      <c r="AG3182" t="s">
        <v>117</v>
      </c>
      <c r="AH3182" s="28" t="e">
        <f ca="1">[1]!DXLOOKUP(Worksheet!AF3182,Sales[[#This Row],[State]],Sales[[#This Row],[Total Sales]])</f>
        <v>#NAME?</v>
      </c>
    </row>
    <row r="3183" spans="31:34" x14ac:dyDescent="0.25">
      <c r="AE3183" t="s">
        <v>36</v>
      </c>
      <c r="AF3183" t="s">
        <v>116</v>
      </c>
      <c r="AG3183" t="s">
        <v>117</v>
      </c>
      <c r="AH3183" s="28" t="e">
        <f ca="1">[1]!DXLOOKUP(Worksheet!AF3183,Sales[[#This Row],[State]],Sales[[#This Row],[Total Sales]])</f>
        <v>#NAME?</v>
      </c>
    </row>
    <row r="3184" spans="31:34" x14ac:dyDescent="0.25">
      <c r="AE3184" t="s">
        <v>36</v>
      </c>
      <c r="AF3184" t="s">
        <v>116</v>
      </c>
      <c r="AG3184" t="s">
        <v>117</v>
      </c>
      <c r="AH3184" s="28" t="e">
        <f ca="1">[1]!DXLOOKUP(Worksheet!AF3184,Sales[[#This Row],[State]],Sales[[#This Row],[Total Sales]])</f>
        <v>#NAME?</v>
      </c>
    </row>
    <row r="3185" spans="31:34" x14ac:dyDescent="0.25">
      <c r="AE3185" t="s">
        <v>36</v>
      </c>
      <c r="AF3185" t="s">
        <v>116</v>
      </c>
      <c r="AG3185" t="s">
        <v>117</v>
      </c>
      <c r="AH3185" s="28" t="e">
        <f ca="1">[1]!DXLOOKUP(Worksheet!AF3185,Sales[[#This Row],[State]],Sales[[#This Row],[Total Sales]])</f>
        <v>#NAME?</v>
      </c>
    </row>
    <row r="3186" spans="31:34" x14ac:dyDescent="0.25">
      <c r="AE3186" t="s">
        <v>36</v>
      </c>
      <c r="AF3186" t="s">
        <v>116</v>
      </c>
      <c r="AG3186" t="s">
        <v>117</v>
      </c>
      <c r="AH3186" s="28" t="e">
        <f ca="1">[1]!DXLOOKUP(Worksheet!AF3186,Sales[[#This Row],[State]],Sales[[#This Row],[Total Sales]])</f>
        <v>#NAME?</v>
      </c>
    </row>
    <row r="3187" spans="31:34" x14ac:dyDescent="0.25">
      <c r="AE3187" t="s">
        <v>36</v>
      </c>
      <c r="AF3187" t="s">
        <v>116</v>
      </c>
      <c r="AG3187" t="s">
        <v>117</v>
      </c>
      <c r="AH3187" s="28" t="e">
        <f ca="1">[1]!DXLOOKUP(Worksheet!AF3187,Sales[[#This Row],[State]],Sales[[#This Row],[Total Sales]])</f>
        <v>#NAME?</v>
      </c>
    </row>
    <row r="3188" spans="31:34" x14ac:dyDescent="0.25">
      <c r="AE3188" t="s">
        <v>36</v>
      </c>
      <c r="AF3188" t="s">
        <v>116</v>
      </c>
      <c r="AG3188" t="s">
        <v>117</v>
      </c>
      <c r="AH3188" s="28" t="e">
        <f ca="1">[1]!DXLOOKUP(Worksheet!AF3188,Sales[[#This Row],[State]],Sales[[#This Row],[Total Sales]])</f>
        <v>#NAME?</v>
      </c>
    </row>
    <row r="3189" spans="31:34" x14ac:dyDescent="0.25">
      <c r="AE3189" t="s">
        <v>36</v>
      </c>
      <c r="AF3189" t="s">
        <v>116</v>
      </c>
      <c r="AG3189" t="s">
        <v>117</v>
      </c>
      <c r="AH3189" s="28" t="e">
        <f ca="1">[1]!DXLOOKUP(Worksheet!AF3189,Sales[[#This Row],[State]],Sales[[#This Row],[Total Sales]])</f>
        <v>#NAME?</v>
      </c>
    </row>
    <row r="3190" spans="31:34" x14ac:dyDescent="0.25">
      <c r="AE3190" t="s">
        <v>36</v>
      </c>
      <c r="AF3190" t="s">
        <v>116</v>
      </c>
      <c r="AG3190" t="s">
        <v>117</v>
      </c>
      <c r="AH3190" s="28" t="e">
        <f ca="1">[1]!DXLOOKUP(Worksheet!AF3190,Sales[[#This Row],[State]],Sales[[#This Row],[Total Sales]])</f>
        <v>#NAME?</v>
      </c>
    </row>
    <row r="3191" spans="31:34" x14ac:dyDescent="0.25">
      <c r="AE3191" t="s">
        <v>36</v>
      </c>
      <c r="AF3191" t="s">
        <v>116</v>
      </c>
      <c r="AG3191" t="s">
        <v>117</v>
      </c>
      <c r="AH3191" s="28" t="e">
        <f ca="1">[1]!DXLOOKUP(Worksheet!AF3191,Sales[[#This Row],[State]],Sales[[#This Row],[Total Sales]])</f>
        <v>#NAME?</v>
      </c>
    </row>
    <row r="3192" spans="31:34" x14ac:dyDescent="0.25">
      <c r="AE3192" t="s">
        <v>36</v>
      </c>
      <c r="AF3192" t="s">
        <v>116</v>
      </c>
      <c r="AG3192" t="s">
        <v>117</v>
      </c>
      <c r="AH3192" s="28" t="e">
        <f ca="1">[1]!DXLOOKUP(Worksheet!AF3192,Sales[[#This Row],[State]],Sales[[#This Row],[Total Sales]])</f>
        <v>#NAME?</v>
      </c>
    </row>
    <row r="3193" spans="31:34" x14ac:dyDescent="0.25">
      <c r="AE3193" t="s">
        <v>36</v>
      </c>
      <c r="AF3193" t="s">
        <v>116</v>
      </c>
      <c r="AG3193" t="s">
        <v>117</v>
      </c>
      <c r="AH3193" s="28" t="e">
        <f ca="1">[1]!DXLOOKUP(Worksheet!AF3193,Sales[[#This Row],[State]],Sales[[#This Row],[Total Sales]])</f>
        <v>#NAME?</v>
      </c>
    </row>
    <row r="3194" spans="31:34" x14ac:dyDescent="0.25">
      <c r="AE3194" t="s">
        <v>36</v>
      </c>
      <c r="AF3194" t="s">
        <v>116</v>
      </c>
      <c r="AG3194" t="s">
        <v>117</v>
      </c>
      <c r="AH3194" s="28" t="e">
        <f ca="1">[1]!DXLOOKUP(Worksheet!AF3194,Sales[[#This Row],[State]],Sales[[#This Row],[Total Sales]])</f>
        <v>#NAME?</v>
      </c>
    </row>
    <row r="3195" spans="31:34" x14ac:dyDescent="0.25">
      <c r="AE3195" t="s">
        <v>36</v>
      </c>
      <c r="AF3195" t="s">
        <v>116</v>
      </c>
      <c r="AG3195" t="s">
        <v>117</v>
      </c>
      <c r="AH3195" s="28" t="e">
        <f ca="1">[1]!DXLOOKUP(Worksheet!AF3195,Sales[[#This Row],[State]],Sales[[#This Row],[Total Sales]])</f>
        <v>#NAME?</v>
      </c>
    </row>
    <row r="3196" spans="31:34" x14ac:dyDescent="0.25">
      <c r="AE3196" t="s">
        <v>36</v>
      </c>
      <c r="AF3196" t="s">
        <v>116</v>
      </c>
      <c r="AG3196" t="s">
        <v>117</v>
      </c>
      <c r="AH3196" s="28" t="e">
        <f ca="1">[1]!DXLOOKUP(Worksheet!AF3196,Sales[[#This Row],[State]],Sales[[#This Row],[Total Sales]])</f>
        <v>#NAME?</v>
      </c>
    </row>
    <row r="3197" spans="31:34" x14ac:dyDescent="0.25">
      <c r="AE3197" t="s">
        <v>36</v>
      </c>
      <c r="AF3197" t="s">
        <v>116</v>
      </c>
      <c r="AG3197" t="s">
        <v>117</v>
      </c>
      <c r="AH3197" s="28" t="e">
        <f ca="1">[1]!DXLOOKUP(Worksheet!AF3197,Sales[[#This Row],[State]],Sales[[#This Row],[Total Sales]])</f>
        <v>#NAME?</v>
      </c>
    </row>
    <row r="3198" spans="31:34" x14ac:dyDescent="0.25">
      <c r="AE3198" t="s">
        <v>36</v>
      </c>
      <c r="AF3198" t="s">
        <v>116</v>
      </c>
      <c r="AG3198" t="s">
        <v>117</v>
      </c>
      <c r="AH3198" s="28" t="e">
        <f ca="1">[1]!DXLOOKUP(Worksheet!AF3198,Sales[[#This Row],[State]],Sales[[#This Row],[Total Sales]])</f>
        <v>#NAME?</v>
      </c>
    </row>
    <row r="3199" spans="31:34" x14ac:dyDescent="0.25">
      <c r="AE3199" t="s">
        <v>36</v>
      </c>
      <c r="AF3199" t="s">
        <v>116</v>
      </c>
      <c r="AG3199" t="s">
        <v>117</v>
      </c>
      <c r="AH3199" s="28" t="e">
        <f ca="1">[1]!DXLOOKUP(Worksheet!AF3199,Sales[[#This Row],[State]],Sales[[#This Row],[Total Sales]])</f>
        <v>#NAME?</v>
      </c>
    </row>
    <row r="3200" spans="31:34" x14ac:dyDescent="0.25">
      <c r="AE3200" t="s">
        <v>36</v>
      </c>
      <c r="AF3200" t="s">
        <v>116</v>
      </c>
      <c r="AG3200" t="s">
        <v>117</v>
      </c>
      <c r="AH3200" s="28" t="e">
        <f ca="1">[1]!DXLOOKUP(Worksheet!AF3200,Sales[[#This Row],[State]],Sales[[#This Row],[Total Sales]])</f>
        <v>#NAME?</v>
      </c>
    </row>
    <row r="3201" spans="31:34" x14ac:dyDescent="0.25">
      <c r="AE3201" t="s">
        <v>36</v>
      </c>
      <c r="AF3201" t="s">
        <v>116</v>
      </c>
      <c r="AG3201" t="s">
        <v>117</v>
      </c>
      <c r="AH3201" s="28" t="e">
        <f ca="1">[1]!DXLOOKUP(Worksheet!AF3201,Sales[[#This Row],[State]],Sales[[#This Row],[Total Sales]])</f>
        <v>#NAME?</v>
      </c>
    </row>
    <row r="3202" spans="31:34" x14ac:dyDescent="0.25">
      <c r="AE3202" t="s">
        <v>36</v>
      </c>
      <c r="AF3202" t="s">
        <v>116</v>
      </c>
      <c r="AG3202" t="s">
        <v>117</v>
      </c>
      <c r="AH3202" s="28" t="e">
        <f ca="1">[1]!DXLOOKUP(Worksheet!AF3202,Sales[[#This Row],[State]],Sales[[#This Row],[Total Sales]])</f>
        <v>#NAME?</v>
      </c>
    </row>
    <row r="3203" spans="31:34" x14ac:dyDescent="0.25">
      <c r="AE3203" t="s">
        <v>36</v>
      </c>
      <c r="AF3203" t="s">
        <v>116</v>
      </c>
      <c r="AG3203" t="s">
        <v>117</v>
      </c>
      <c r="AH3203" s="28" t="e">
        <f ca="1">[1]!DXLOOKUP(Worksheet!AF3203,Sales[[#This Row],[State]],Sales[[#This Row],[Total Sales]])</f>
        <v>#NAME?</v>
      </c>
    </row>
    <row r="3204" spans="31:34" x14ac:dyDescent="0.25">
      <c r="AE3204" t="s">
        <v>36</v>
      </c>
      <c r="AF3204" t="s">
        <v>116</v>
      </c>
      <c r="AG3204" t="s">
        <v>117</v>
      </c>
      <c r="AH3204" s="28" t="e">
        <f ca="1">[1]!DXLOOKUP(Worksheet!AF3204,Sales[[#This Row],[State]],Sales[[#This Row],[Total Sales]])</f>
        <v>#NAME?</v>
      </c>
    </row>
    <row r="3205" spans="31:34" x14ac:dyDescent="0.25">
      <c r="AE3205" t="s">
        <v>36</v>
      </c>
      <c r="AF3205" t="s">
        <v>116</v>
      </c>
      <c r="AG3205" t="s">
        <v>117</v>
      </c>
      <c r="AH3205" s="28" t="e">
        <f ca="1">[1]!DXLOOKUP(Worksheet!AF3205,Sales[[#This Row],[State]],Sales[[#This Row],[Total Sales]])</f>
        <v>#NAME?</v>
      </c>
    </row>
    <row r="3206" spans="31:34" x14ac:dyDescent="0.25">
      <c r="AE3206" t="s">
        <v>36</v>
      </c>
      <c r="AF3206" t="s">
        <v>116</v>
      </c>
      <c r="AG3206" t="s">
        <v>117</v>
      </c>
      <c r="AH3206" s="28" t="e">
        <f ca="1">[1]!DXLOOKUP(Worksheet!AF3206,Sales[[#This Row],[State]],Sales[[#This Row],[Total Sales]])</f>
        <v>#NAME?</v>
      </c>
    </row>
    <row r="3207" spans="31:34" x14ac:dyDescent="0.25">
      <c r="AE3207" t="s">
        <v>36</v>
      </c>
      <c r="AF3207" t="s">
        <v>116</v>
      </c>
      <c r="AG3207" t="s">
        <v>117</v>
      </c>
      <c r="AH3207" s="28" t="e">
        <f ca="1">[1]!DXLOOKUP(Worksheet!AF3207,Sales[[#This Row],[State]],Sales[[#This Row],[Total Sales]])</f>
        <v>#NAME?</v>
      </c>
    </row>
    <row r="3208" spans="31:34" x14ac:dyDescent="0.25">
      <c r="AE3208" t="s">
        <v>36</v>
      </c>
      <c r="AF3208" t="s">
        <v>116</v>
      </c>
      <c r="AG3208" t="s">
        <v>117</v>
      </c>
      <c r="AH3208" s="28" t="e">
        <f ca="1">[1]!DXLOOKUP(Worksheet!AF3208,Sales[[#This Row],[State]],Sales[[#This Row],[Total Sales]])</f>
        <v>#NAME?</v>
      </c>
    </row>
    <row r="3209" spans="31:34" x14ac:dyDescent="0.25">
      <c r="AE3209" t="s">
        <v>36</v>
      </c>
      <c r="AF3209" t="s">
        <v>116</v>
      </c>
      <c r="AG3209" t="s">
        <v>117</v>
      </c>
      <c r="AH3209" s="28" t="e">
        <f ca="1">[1]!DXLOOKUP(Worksheet!AF3209,Sales[[#This Row],[State]],Sales[[#This Row],[Total Sales]])</f>
        <v>#NAME?</v>
      </c>
    </row>
    <row r="3210" spans="31:34" x14ac:dyDescent="0.25">
      <c r="AE3210" t="s">
        <v>36</v>
      </c>
      <c r="AF3210" t="s">
        <v>116</v>
      </c>
      <c r="AG3210" t="s">
        <v>117</v>
      </c>
      <c r="AH3210" s="28" t="e">
        <f ca="1">[1]!DXLOOKUP(Worksheet!AF3210,Sales[[#This Row],[State]],Sales[[#This Row],[Total Sales]])</f>
        <v>#NAME?</v>
      </c>
    </row>
    <row r="3211" spans="31:34" x14ac:dyDescent="0.25">
      <c r="AE3211" t="s">
        <v>36</v>
      </c>
      <c r="AF3211" t="s">
        <v>116</v>
      </c>
      <c r="AG3211" t="s">
        <v>117</v>
      </c>
      <c r="AH3211" s="28" t="e">
        <f ca="1">[1]!DXLOOKUP(Worksheet!AF3211,Sales[[#This Row],[State]],Sales[[#This Row],[Total Sales]])</f>
        <v>#NAME?</v>
      </c>
    </row>
    <row r="3212" spans="31:34" x14ac:dyDescent="0.25">
      <c r="AE3212" t="s">
        <v>36</v>
      </c>
      <c r="AF3212" t="s">
        <v>116</v>
      </c>
      <c r="AG3212" t="s">
        <v>117</v>
      </c>
      <c r="AH3212" s="28" t="e">
        <f ca="1">[1]!DXLOOKUP(Worksheet!AF3212,Sales[[#This Row],[State]],Sales[[#This Row],[Total Sales]])</f>
        <v>#NAME?</v>
      </c>
    </row>
    <row r="3213" spans="31:34" x14ac:dyDescent="0.25">
      <c r="AE3213" t="s">
        <v>36</v>
      </c>
      <c r="AF3213" t="s">
        <v>116</v>
      </c>
      <c r="AG3213" t="s">
        <v>117</v>
      </c>
      <c r="AH3213" s="28" t="e">
        <f ca="1">[1]!DXLOOKUP(Worksheet!AF3213,Sales[[#This Row],[State]],Sales[[#This Row],[Total Sales]])</f>
        <v>#NAME?</v>
      </c>
    </row>
    <row r="3214" spans="31:34" x14ac:dyDescent="0.25">
      <c r="AE3214" t="s">
        <v>36</v>
      </c>
      <c r="AF3214" t="s">
        <v>116</v>
      </c>
      <c r="AG3214" t="s">
        <v>117</v>
      </c>
      <c r="AH3214" s="28" t="e">
        <f ca="1">[1]!DXLOOKUP(Worksheet!AF3214,Sales[[#This Row],[State]],Sales[[#This Row],[Total Sales]])</f>
        <v>#NAME?</v>
      </c>
    </row>
    <row r="3215" spans="31:34" x14ac:dyDescent="0.25">
      <c r="AE3215" t="s">
        <v>36</v>
      </c>
      <c r="AF3215" t="s">
        <v>116</v>
      </c>
      <c r="AG3215" t="s">
        <v>117</v>
      </c>
      <c r="AH3215" s="28" t="e">
        <f ca="1">[1]!DXLOOKUP(Worksheet!AF3215,Sales[[#This Row],[State]],Sales[[#This Row],[Total Sales]])</f>
        <v>#NAME?</v>
      </c>
    </row>
    <row r="3216" spans="31:34" x14ac:dyDescent="0.25">
      <c r="AE3216" t="s">
        <v>36</v>
      </c>
      <c r="AF3216" t="s">
        <v>116</v>
      </c>
      <c r="AG3216" t="s">
        <v>117</v>
      </c>
      <c r="AH3216" s="28" t="e">
        <f ca="1">[1]!DXLOOKUP(Worksheet!AF3216,Sales[[#This Row],[State]],Sales[[#This Row],[Total Sales]])</f>
        <v>#NAME?</v>
      </c>
    </row>
    <row r="3217" spans="31:34" x14ac:dyDescent="0.25">
      <c r="AE3217" t="s">
        <v>36</v>
      </c>
      <c r="AF3217" t="s">
        <v>116</v>
      </c>
      <c r="AG3217" t="s">
        <v>117</v>
      </c>
      <c r="AH3217" s="28" t="e">
        <f ca="1">[1]!DXLOOKUP(Worksheet!AF3217,Sales[[#This Row],[State]],Sales[[#This Row],[Total Sales]])</f>
        <v>#NAME?</v>
      </c>
    </row>
    <row r="3218" spans="31:34" x14ac:dyDescent="0.25">
      <c r="AE3218" t="s">
        <v>36</v>
      </c>
      <c r="AF3218" t="s">
        <v>116</v>
      </c>
      <c r="AG3218" t="s">
        <v>117</v>
      </c>
      <c r="AH3218" s="28" t="e">
        <f ca="1">[1]!DXLOOKUP(Worksheet!AF3218,Sales[[#This Row],[State]],Sales[[#This Row],[Total Sales]])</f>
        <v>#NAME?</v>
      </c>
    </row>
    <row r="3219" spans="31:34" x14ac:dyDescent="0.25">
      <c r="AE3219" t="s">
        <v>36</v>
      </c>
      <c r="AF3219" t="s">
        <v>116</v>
      </c>
      <c r="AG3219" t="s">
        <v>117</v>
      </c>
      <c r="AH3219" s="28" t="e">
        <f ca="1">[1]!DXLOOKUP(Worksheet!AF3219,Sales[[#This Row],[State]],Sales[[#This Row],[Total Sales]])</f>
        <v>#NAME?</v>
      </c>
    </row>
    <row r="3220" spans="31:34" x14ac:dyDescent="0.25">
      <c r="AE3220" t="s">
        <v>36</v>
      </c>
      <c r="AF3220" t="s">
        <v>116</v>
      </c>
      <c r="AG3220" t="s">
        <v>117</v>
      </c>
      <c r="AH3220" s="28" t="e">
        <f ca="1">[1]!DXLOOKUP(Worksheet!AF3220,Sales[[#This Row],[State]],Sales[[#This Row],[Total Sales]])</f>
        <v>#NAME?</v>
      </c>
    </row>
    <row r="3221" spans="31:34" x14ac:dyDescent="0.25">
      <c r="AE3221" t="s">
        <v>36</v>
      </c>
      <c r="AF3221" t="s">
        <v>116</v>
      </c>
      <c r="AG3221" t="s">
        <v>117</v>
      </c>
      <c r="AH3221" s="28" t="e">
        <f ca="1">[1]!DXLOOKUP(Worksheet!AF3221,Sales[[#This Row],[State]],Sales[[#This Row],[Total Sales]])</f>
        <v>#NAME?</v>
      </c>
    </row>
    <row r="3222" spans="31:34" x14ac:dyDescent="0.25">
      <c r="AE3222" t="s">
        <v>36</v>
      </c>
      <c r="AF3222" t="s">
        <v>116</v>
      </c>
      <c r="AG3222" t="s">
        <v>117</v>
      </c>
      <c r="AH3222" s="28" t="e">
        <f ca="1">[1]!DXLOOKUP(Worksheet!AF3222,Sales[[#This Row],[State]],Sales[[#This Row],[Total Sales]])</f>
        <v>#NAME?</v>
      </c>
    </row>
    <row r="3223" spans="31:34" x14ac:dyDescent="0.25">
      <c r="AE3223" t="s">
        <v>36</v>
      </c>
      <c r="AF3223" t="s">
        <v>116</v>
      </c>
      <c r="AG3223" t="s">
        <v>117</v>
      </c>
      <c r="AH3223" s="28" t="e">
        <f ca="1">[1]!DXLOOKUP(Worksheet!AF3223,Sales[[#This Row],[State]],Sales[[#This Row],[Total Sales]])</f>
        <v>#NAME?</v>
      </c>
    </row>
    <row r="3224" spans="31:34" x14ac:dyDescent="0.25">
      <c r="AE3224" t="s">
        <v>36</v>
      </c>
      <c r="AF3224" t="s">
        <v>116</v>
      </c>
      <c r="AG3224" t="s">
        <v>117</v>
      </c>
      <c r="AH3224" s="28" t="e">
        <f ca="1">[1]!DXLOOKUP(Worksheet!AF3224,Sales[[#This Row],[State]],Sales[[#This Row],[Total Sales]])</f>
        <v>#NAME?</v>
      </c>
    </row>
    <row r="3225" spans="31:34" x14ac:dyDescent="0.25">
      <c r="AE3225" t="s">
        <v>36</v>
      </c>
      <c r="AF3225" t="s">
        <v>116</v>
      </c>
      <c r="AG3225" t="s">
        <v>117</v>
      </c>
      <c r="AH3225" s="28" t="e">
        <f ca="1">[1]!DXLOOKUP(Worksheet!AF3225,Sales[[#This Row],[State]],Sales[[#This Row],[Total Sales]])</f>
        <v>#NAME?</v>
      </c>
    </row>
    <row r="3226" spans="31:34" x14ac:dyDescent="0.25">
      <c r="AE3226" t="s">
        <v>36</v>
      </c>
      <c r="AF3226" t="s">
        <v>116</v>
      </c>
      <c r="AG3226" t="s">
        <v>117</v>
      </c>
      <c r="AH3226" s="28" t="e">
        <f ca="1">[1]!DXLOOKUP(Worksheet!AF3226,Sales[[#This Row],[State]],Sales[[#This Row],[Total Sales]])</f>
        <v>#NAME?</v>
      </c>
    </row>
    <row r="3227" spans="31:34" x14ac:dyDescent="0.25">
      <c r="AE3227" t="s">
        <v>36</v>
      </c>
      <c r="AF3227" t="s">
        <v>116</v>
      </c>
      <c r="AG3227" t="s">
        <v>117</v>
      </c>
      <c r="AH3227" s="28" t="e">
        <f ca="1">[1]!DXLOOKUP(Worksheet!AF3227,Sales[[#This Row],[State]],Sales[[#This Row],[Total Sales]])</f>
        <v>#NAME?</v>
      </c>
    </row>
    <row r="3228" spans="31:34" x14ac:dyDescent="0.25">
      <c r="AE3228" t="s">
        <v>36</v>
      </c>
      <c r="AF3228" t="s">
        <v>116</v>
      </c>
      <c r="AG3228" t="s">
        <v>117</v>
      </c>
      <c r="AH3228" s="28" t="e">
        <f ca="1">[1]!DXLOOKUP(Worksheet!AF3228,Sales[[#This Row],[State]],Sales[[#This Row],[Total Sales]])</f>
        <v>#NAME?</v>
      </c>
    </row>
    <row r="3229" spans="31:34" x14ac:dyDescent="0.25">
      <c r="AE3229" t="s">
        <v>36</v>
      </c>
      <c r="AF3229" t="s">
        <v>116</v>
      </c>
      <c r="AG3229" t="s">
        <v>117</v>
      </c>
      <c r="AH3229" s="28" t="e">
        <f ca="1">[1]!DXLOOKUP(Worksheet!AF3229,Sales[[#This Row],[State]],Sales[[#This Row],[Total Sales]])</f>
        <v>#NAME?</v>
      </c>
    </row>
    <row r="3230" spans="31:34" x14ac:dyDescent="0.25">
      <c r="AE3230" t="s">
        <v>36</v>
      </c>
      <c r="AF3230" t="s">
        <v>116</v>
      </c>
      <c r="AG3230" t="s">
        <v>117</v>
      </c>
      <c r="AH3230" s="28" t="e">
        <f ca="1">[1]!DXLOOKUP(Worksheet!AF3230,Sales[[#This Row],[State]],Sales[[#This Row],[Total Sales]])</f>
        <v>#NAME?</v>
      </c>
    </row>
    <row r="3231" spans="31:34" x14ac:dyDescent="0.25">
      <c r="AE3231" t="s">
        <v>36</v>
      </c>
      <c r="AF3231" t="s">
        <v>116</v>
      </c>
      <c r="AG3231" t="s">
        <v>117</v>
      </c>
      <c r="AH3231" s="28" t="e">
        <f ca="1">[1]!DXLOOKUP(Worksheet!AF3231,Sales[[#This Row],[State]],Sales[[#This Row],[Total Sales]])</f>
        <v>#NAME?</v>
      </c>
    </row>
    <row r="3232" spans="31:34" x14ac:dyDescent="0.25">
      <c r="AE3232" t="s">
        <v>36</v>
      </c>
      <c r="AF3232" t="s">
        <v>116</v>
      </c>
      <c r="AG3232" t="s">
        <v>117</v>
      </c>
      <c r="AH3232" s="28" t="e">
        <f ca="1">[1]!DXLOOKUP(Worksheet!AF3232,Sales[[#This Row],[State]],Sales[[#This Row],[Total Sales]])</f>
        <v>#NAME?</v>
      </c>
    </row>
    <row r="3233" spans="31:34" x14ac:dyDescent="0.25">
      <c r="AE3233" t="s">
        <v>36</v>
      </c>
      <c r="AF3233" t="s">
        <v>116</v>
      </c>
      <c r="AG3233" t="s">
        <v>117</v>
      </c>
      <c r="AH3233" s="28" t="e">
        <f ca="1">[1]!DXLOOKUP(Worksheet!AF3233,Sales[[#This Row],[State]],Sales[[#This Row],[Total Sales]])</f>
        <v>#NAME?</v>
      </c>
    </row>
    <row r="3234" spans="31:34" x14ac:dyDescent="0.25">
      <c r="AE3234" t="s">
        <v>36</v>
      </c>
      <c r="AF3234" t="s">
        <v>116</v>
      </c>
      <c r="AG3234" t="s">
        <v>117</v>
      </c>
      <c r="AH3234" s="28" t="e">
        <f ca="1">[1]!DXLOOKUP(Worksheet!AF3234,Sales[[#This Row],[State]],Sales[[#This Row],[Total Sales]])</f>
        <v>#NAME?</v>
      </c>
    </row>
    <row r="3235" spans="31:34" x14ac:dyDescent="0.25">
      <c r="AE3235" t="s">
        <v>36</v>
      </c>
      <c r="AF3235" t="s">
        <v>116</v>
      </c>
      <c r="AG3235" t="s">
        <v>117</v>
      </c>
      <c r="AH3235" s="28" t="e">
        <f ca="1">[1]!DXLOOKUP(Worksheet!AF3235,Sales[[#This Row],[State]],Sales[[#This Row],[Total Sales]])</f>
        <v>#NAME?</v>
      </c>
    </row>
    <row r="3236" spans="31:34" x14ac:dyDescent="0.25">
      <c r="AE3236" t="s">
        <v>36</v>
      </c>
      <c r="AF3236" t="s">
        <v>116</v>
      </c>
      <c r="AG3236" t="s">
        <v>117</v>
      </c>
      <c r="AH3236" s="28" t="e">
        <f ca="1">[1]!DXLOOKUP(Worksheet!AF3236,Sales[[#This Row],[State]],Sales[[#This Row],[Total Sales]])</f>
        <v>#NAME?</v>
      </c>
    </row>
    <row r="3237" spans="31:34" x14ac:dyDescent="0.25">
      <c r="AE3237" t="s">
        <v>36</v>
      </c>
      <c r="AF3237" t="s">
        <v>116</v>
      </c>
      <c r="AG3237" t="s">
        <v>117</v>
      </c>
      <c r="AH3237" s="28" t="e">
        <f ca="1">[1]!DXLOOKUP(Worksheet!AF3237,Sales[[#This Row],[State]],Sales[[#This Row],[Total Sales]])</f>
        <v>#NAME?</v>
      </c>
    </row>
    <row r="3238" spans="31:34" x14ac:dyDescent="0.25">
      <c r="AE3238" t="s">
        <v>36</v>
      </c>
      <c r="AF3238" t="s">
        <v>116</v>
      </c>
      <c r="AG3238" t="s">
        <v>117</v>
      </c>
      <c r="AH3238" s="28" t="e">
        <f ca="1">[1]!DXLOOKUP(Worksheet!AF3238,Sales[[#This Row],[State]],Sales[[#This Row],[Total Sales]])</f>
        <v>#NAME?</v>
      </c>
    </row>
    <row r="3239" spans="31:34" x14ac:dyDescent="0.25">
      <c r="AE3239" t="s">
        <v>36</v>
      </c>
      <c r="AF3239" t="s">
        <v>116</v>
      </c>
      <c r="AG3239" t="s">
        <v>117</v>
      </c>
      <c r="AH3239" s="28" t="e">
        <f ca="1">[1]!DXLOOKUP(Worksheet!AF3239,Sales[[#This Row],[State]],Sales[[#This Row],[Total Sales]])</f>
        <v>#NAME?</v>
      </c>
    </row>
    <row r="3240" spans="31:34" x14ac:dyDescent="0.25">
      <c r="AE3240" t="s">
        <v>36</v>
      </c>
      <c r="AF3240" t="s">
        <v>116</v>
      </c>
      <c r="AG3240" t="s">
        <v>117</v>
      </c>
      <c r="AH3240" s="28" t="e">
        <f ca="1">[1]!DXLOOKUP(Worksheet!AF3240,Sales[[#This Row],[State]],Sales[[#This Row],[Total Sales]])</f>
        <v>#NAME?</v>
      </c>
    </row>
    <row r="3241" spans="31:34" x14ac:dyDescent="0.25">
      <c r="AE3241" t="s">
        <v>36</v>
      </c>
      <c r="AF3241" t="s">
        <v>116</v>
      </c>
      <c r="AG3241" t="s">
        <v>117</v>
      </c>
      <c r="AH3241" s="28" t="e">
        <f ca="1">[1]!DXLOOKUP(Worksheet!AF3241,Sales[[#This Row],[State]],Sales[[#This Row],[Total Sales]])</f>
        <v>#NAME?</v>
      </c>
    </row>
    <row r="3242" spans="31:34" x14ac:dyDescent="0.25">
      <c r="AE3242" t="s">
        <v>15</v>
      </c>
      <c r="AF3242" t="s">
        <v>118</v>
      </c>
      <c r="AG3242" t="s">
        <v>93</v>
      </c>
      <c r="AH3242" s="28" t="e">
        <f ca="1">[1]!DXLOOKUP(Worksheet!AF3242,Sales[[#This Row],[State]],Sales[[#This Row],[Total Sales]])</f>
        <v>#NAME?</v>
      </c>
    </row>
    <row r="3243" spans="31:34" x14ac:dyDescent="0.25">
      <c r="AE3243" t="s">
        <v>15</v>
      </c>
      <c r="AF3243" t="s">
        <v>118</v>
      </c>
      <c r="AG3243" t="s">
        <v>93</v>
      </c>
      <c r="AH3243" s="28" t="e">
        <f ca="1">[1]!DXLOOKUP(Worksheet!AF3243,Sales[[#This Row],[State]],Sales[[#This Row],[Total Sales]])</f>
        <v>#NAME?</v>
      </c>
    </row>
    <row r="3244" spans="31:34" x14ac:dyDescent="0.25">
      <c r="AE3244" t="s">
        <v>15</v>
      </c>
      <c r="AF3244" t="s">
        <v>118</v>
      </c>
      <c r="AG3244" t="s">
        <v>93</v>
      </c>
      <c r="AH3244" s="28" t="e">
        <f ca="1">[1]!DXLOOKUP(Worksheet!AF3244,Sales[[#This Row],[State]],Sales[[#This Row],[Total Sales]])</f>
        <v>#NAME?</v>
      </c>
    </row>
    <row r="3245" spans="31:34" x14ac:dyDescent="0.25">
      <c r="AE3245" t="s">
        <v>15</v>
      </c>
      <c r="AF3245" t="s">
        <v>118</v>
      </c>
      <c r="AG3245" t="s">
        <v>93</v>
      </c>
      <c r="AH3245" s="28" t="e">
        <f ca="1">[1]!DXLOOKUP(Worksheet!AF3245,Sales[[#This Row],[State]],Sales[[#This Row],[Total Sales]])</f>
        <v>#NAME?</v>
      </c>
    </row>
    <row r="3246" spans="31:34" x14ac:dyDescent="0.25">
      <c r="AE3246" t="s">
        <v>15</v>
      </c>
      <c r="AF3246" t="s">
        <v>118</v>
      </c>
      <c r="AG3246" t="s">
        <v>93</v>
      </c>
      <c r="AH3246" s="28" t="e">
        <f ca="1">[1]!DXLOOKUP(Worksheet!AF3246,Sales[[#This Row],[State]],Sales[[#This Row],[Total Sales]])</f>
        <v>#NAME?</v>
      </c>
    </row>
    <row r="3247" spans="31:34" x14ac:dyDescent="0.25">
      <c r="AE3247" t="s">
        <v>15</v>
      </c>
      <c r="AF3247" t="s">
        <v>118</v>
      </c>
      <c r="AG3247" t="s">
        <v>93</v>
      </c>
      <c r="AH3247" s="28" t="e">
        <f ca="1">[1]!DXLOOKUP(Worksheet!AF3247,Sales[[#This Row],[State]],Sales[[#This Row],[Total Sales]])</f>
        <v>#NAME?</v>
      </c>
    </row>
    <row r="3248" spans="31:34" x14ac:dyDescent="0.25">
      <c r="AE3248" t="s">
        <v>15</v>
      </c>
      <c r="AF3248" t="s">
        <v>118</v>
      </c>
      <c r="AG3248" t="s">
        <v>93</v>
      </c>
      <c r="AH3248" s="28" t="e">
        <f ca="1">[1]!DXLOOKUP(Worksheet!AF3248,Sales[[#This Row],[State]],Sales[[#This Row],[Total Sales]])</f>
        <v>#NAME?</v>
      </c>
    </row>
    <row r="3249" spans="31:34" x14ac:dyDescent="0.25">
      <c r="AE3249" t="s">
        <v>15</v>
      </c>
      <c r="AF3249" t="s">
        <v>118</v>
      </c>
      <c r="AG3249" t="s">
        <v>93</v>
      </c>
      <c r="AH3249" s="28" t="e">
        <f ca="1">[1]!DXLOOKUP(Worksheet!AF3249,Sales[[#This Row],[State]],Sales[[#This Row],[Total Sales]])</f>
        <v>#NAME?</v>
      </c>
    </row>
    <row r="3250" spans="31:34" x14ac:dyDescent="0.25">
      <c r="AE3250" t="s">
        <v>15</v>
      </c>
      <c r="AF3250" t="s">
        <v>118</v>
      </c>
      <c r="AG3250" t="s">
        <v>93</v>
      </c>
      <c r="AH3250" s="28" t="e">
        <f ca="1">[1]!DXLOOKUP(Worksheet!AF3250,Sales[[#This Row],[State]],Sales[[#This Row],[Total Sales]])</f>
        <v>#NAME?</v>
      </c>
    </row>
    <row r="3251" spans="31:34" x14ac:dyDescent="0.25">
      <c r="AE3251" t="s">
        <v>15</v>
      </c>
      <c r="AF3251" t="s">
        <v>118</v>
      </c>
      <c r="AG3251" t="s">
        <v>93</v>
      </c>
      <c r="AH3251" s="28" t="e">
        <f ca="1">[1]!DXLOOKUP(Worksheet!AF3251,Sales[[#This Row],[State]],Sales[[#This Row],[Total Sales]])</f>
        <v>#NAME?</v>
      </c>
    </row>
    <row r="3252" spans="31:34" x14ac:dyDescent="0.25">
      <c r="AE3252" t="s">
        <v>15</v>
      </c>
      <c r="AF3252" t="s">
        <v>118</v>
      </c>
      <c r="AG3252" t="s">
        <v>93</v>
      </c>
      <c r="AH3252" s="28" t="e">
        <f ca="1">[1]!DXLOOKUP(Worksheet!AF3252,Sales[[#This Row],[State]],Sales[[#This Row],[Total Sales]])</f>
        <v>#NAME?</v>
      </c>
    </row>
    <row r="3253" spans="31:34" x14ac:dyDescent="0.25">
      <c r="AE3253" t="s">
        <v>15</v>
      </c>
      <c r="AF3253" t="s">
        <v>118</v>
      </c>
      <c r="AG3253" t="s">
        <v>93</v>
      </c>
      <c r="AH3253" s="28" t="e">
        <f ca="1">[1]!DXLOOKUP(Worksheet!AF3253,Sales[[#This Row],[State]],Sales[[#This Row],[Total Sales]])</f>
        <v>#NAME?</v>
      </c>
    </row>
    <row r="3254" spans="31:34" x14ac:dyDescent="0.25">
      <c r="AE3254" t="s">
        <v>15</v>
      </c>
      <c r="AF3254" t="s">
        <v>118</v>
      </c>
      <c r="AG3254" t="s">
        <v>93</v>
      </c>
      <c r="AH3254" s="28" t="e">
        <f ca="1">[1]!DXLOOKUP(Worksheet!AF3254,Sales[[#This Row],[State]],Sales[[#This Row],[Total Sales]])</f>
        <v>#NAME?</v>
      </c>
    </row>
    <row r="3255" spans="31:34" x14ac:dyDescent="0.25">
      <c r="AE3255" t="s">
        <v>15</v>
      </c>
      <c r="AF3255" t="s">
        <v>118</v>
      </c>
      <c r="AG3255" t="s">
        <v>93</v>
      </c>
      <c r="AH3255" s="28" t="e">
        <f ca="1">[1]!DXLOOKUP(Worksheet!AF3255,Sales[[#This Row],[State]],Sales[[#This Row],[Total Sales]])</f>
        <v>#NAME?</v>
      </c>
    </row>
    <row r="3256" spans="31:34" x14ac:dyDescent="0.25">
      <c r="AE3256" t="s">
        <v>15</v>
      </c>
      <c r="AF3256" t="s">
        <v>118</v>
      </c>
      <c r="AG3256" t="s">
        <v>93</v>
      </c>
      <c r="AH3256" s="28" t="e">
        <f ca="1">[1]!DXLOOKUP(Worksheet!AF3256,Sales[[#This Row],[State]],Sales[[#This Row],[Total Sales]])</f>
        <v>#NAME?</v>
      </c>
    </row>
    <row r="3257" spans="31:34" x14ac:dyDescent="0.25">
      <c r="AE3257" t="s">
        <v>15</v>
      </c>
      <c r="AF3257" t="s">
        <v>118</v>
      </c>
      <c r="AG3257" t="s">
        <v>93</v>
      </c>
      <c r="AH3257" s="28" t="e">
        <f ca="1">[1]!DXLOOKUP(Worksheet!AF3257,Sales[[#This Row],[State]],Sales[[#This Row],[Total Sales]])</f>
        <v>#NAME?</v>
      </c>
    </row>
    <row r="3258" spans="31:34" x14ac:dyDescent="0.25">
      <c r="AE3258" t="s">
        <v>15</v>
      </c>
      <c r="AF3258" t="s">
        <v>118</v>
      </c>
      <c r="AG3258" t="s">
        <v>93</v>
      </c>
      <c r="AH3258" s="28" t="e">
        <f ca="1">[1]!DXLOOKUP(Worksheet!AF3258,Sales[[#This Row],[State]],Sales[[#This Row],[Total Sales]])</f>
        <v>#NAME?</v>
      </c>
    </row>
    <row r="3259" spans="31:34" x14ac:dyDescent="0.25">
      <c r="AE3259" t="s">
        <v>15</v>
      </c>
      <c r="AF3259" t="s">
        <v>118</v>
      </c>
      <c r="AG3259" t="s">
        <v>93</v>
      </c>
      <c r="AH3259" s="28" t="e">
        <f ca="1">[1]!DXLOOKUP(Worksheet!AF3259,Sales[[#This Row],[State]],Sales[[#This Row],[Total Sales]])</f>
        <v>#NAME?</v>
      </c>
    </row>
    <row r="3260" spans="31:34" x14ac:dyDescent="0.25">
      <c r="AE3260" t="s">
        <v>15</v>
      </c>
      <c r="AF3260" t="s">
        <v>118</v>
      </c>
      <c r="AG3260" t="s">
        <v>93</v>
      </c>
      <c r="AH3260" s="28" t="e">
        <f ca="1">[1]!DXLOOKUP(Worksheet!AF3260,Sales[[#This Row],[State]],Sales[[#This Row],[Total Sales]])</f>
        <v>#NAME?</v>
      </c>
    </row>
    <row r="3261" spans="31:34" x14ac:dyDescent="0.25">
      <c r="AE3261" t="s">
        <v>15</v>
      </c>
      <c r="AF3261" t="s">
        <v>118</v>
      </c>
      <c r="AG3261" t="s">
        <v>93</v>
      </c>
      <c r="AH3261" s="28" t="e">
        <f ca="1">[1]!DXLOOKUP(Worksheet!AF3261,Sales[[#This Row],[State]],Sales[[#This Row],[Total Sales]])</f>
        <v>#NAME?</v>
      </c>
    </row>
    <row r="3262" spans="31:34" x14ac:dyDescent="0.25">
      <c r="AE3262" t="s">
        <v>15</v>
      </c>
      <c r="AF3262" t="s">
        <v>118</v>
      </c>
      <c r="AG3262" t="s">
        <v>93</v>
      </c>
      <c r="AH3262" s="28" t="e">
        <f ca="1">[1]!DXLOOKUP(Worksheet!AF3262,Sales[[#This Row],[State]],Sales[[#This Row],[Total Sales]])</f>
        <v>#NAME?</v>
      </c>
    </row>
    <row r="3263" spans="31:34" x14ac:dyDescent="0.25">
      <c r="AE3263" t="s">
        <v>15</v>
      </c>
      <c r="AF3263" t="s">
        <v>118</v>
      </c>
      <c r="AG3263" t="s">
        <v>93</v>
      </c>
      <c r="AH3263" s="28" t="e">
        <f ca="1">[1]!DXLOOKUP(Worksheet!AF3263,Sales[[#This Row],[State]],Sales[[#This Row],[Total Sales]])</f>
        <v>#NAME?</v>
      </c>
    </row>
    <row r="3264" spans="31:34" x14ac:dyDescent="0.25">
      <c r="AE3264" t="s">
        <v>15</v>
      </c>
      <c r="AF3264" t="s">
        <v>118</v>
      </c>
      <c r="AG3264" t="s">
        <v>93</v>
      </c>
      <c r="AH3264" s="28" t="e">
        <f ca="1">[1]!DXLOOKUP(Worksheet!AF3264,Sales[[#This Row],[State]],Sales[[#This Row],[Total Sales]])</f>
        <v>#NAME?</v>
      </c>
    </row>
    <row r="3265" spans="31:34" x14ac:dyDescent="0.25">
      <c r="AE3265" t="s">
        <v>15</v>
      </c>
      <c r="AF3265" t="s">
        <v>118</v>
      </c>
      <c r="AG3265" t="s">
        <v>93</v>
      </c>
      <c r="AH3265" s="28" t="e">
        <f ca="1">[1]!DXLOOKUP(Worksheet!AF3265,Sales[[#This Row],[State]],Sales[[#This Row],[Total Sales]])</f>
        <v>#NAME?</v>
      </c>
    </row>
    <row r="3266" spans="31:34" x14ac:dyDescent="0.25">
      <c r="AE3266" t="s">
        <v>15</v>
      </c>
      <c r="AF3266" t="s">
        <v>118</v>
      </c>
      <c r="AG3266" t="s">
        <v>93</v>
      </c>
      <c r="AH3266" s="28" t="e">
        <f ca="1">[1]!DXLOOKUP(Worksheet!AF3266,Sales[[#This Row],[State]],Sales[[#This Row],[Total Sales]])</f>
        <v>#NAME?</v>
      </c>
    </row>
    <row r="3267" spans="31:34" x14ac:dyDescent="0.25">
      <c r="AE3267" t="s">
        <v>15</v>
      </c>
      <c r="AF3267" t="s">
        <v>118</v>
      </c>
      <c r="AG3267" t="s">
        <v>93</v>
      </c>
      <c r="AH3267" s="28" t="e">
        <f ca="1">[1]!DXLOOKUP(Worksheet!AF3267,Sales[[#This Row],[State]],Sales[[#This Row],[Total Sales]])</f>
        <v>#NAME?</v>
      </c>
    </row>
    <row r="3268" spans="31:34" x14ac:dyDescent="0.25">
      <c r="AE3268" t="s">
        <v>15</v>
      </c>
      <c r="AF3268" t="s">
        <v>118</v>
      </c>
      <c r="AG3268" t="s">
        <v>93</v>
      </c>
      <c r="AH3268" s="28" t="e">
        <f ca="1">[1]!DXLOOKUP(Worksheet!AF3268,Sales[[#This Row],[State]],Sales[[#This Row],[Total Sales]])</f>
        <v>#NAME?</v>
      </c>
    </row>
    <row r="3269" spans="31:34" x14ac:dyDescent="0.25">
      <c r="AE3269" t="s">
        <v>15</v>
      </c>
      <c r="AF3269" t="s">
        <v>118</v>
      </c>
      <c r="AG3269" t="s">
        <v>93</v>
      </c>
      <c r="AH3269" s="28" t="e">
        <f ca="1">[1]!DXLOOKUP(Worksheet!AF3269,Sales[[#This Row],[State]],Sales[[#This Row],[Total Sales]])</f>
        <v>#NAME?</v>
      </c>
    </row>
    <row r="3270" spans="31:34" x14ac:dyDescent="0.25">
      <c r="AE3270" t="s">
        <v>15</v>
      </c>
      <c r="AF3270" t="s">
        <v>118</v>
      </c>
      <c r="AG3270" t="s">
        <v>93</v>
      </c>
      <c r="AH3270" s="28" t="e">
        <f ca="1">[1]!DXLOOKUP(Worksheet!AF3270,Sales[[#This Row],[State]],Sales[[#This Row],[Total Sales]])</f>
        <v>#NAME?</v>
      </c>
    </row>
    <row r="3271" spans="31:34" x14ac:dyDescent="0.25">
      <c r="AE3271" t="s">
        <v>15</v>
      </c>
      <c r="AF3271" t="s">
        <v>118</v>
      </c>
      <c r="AG3271" t="s">
        <v>93</v>
      </c>
      <c r="AH3271" s="28" t="e">
        <f ca="1">[1]!DXLOOKUP(Worksheet!AF3271,Sales[[#This Row],[State]],Sales[[#This Row],[Total Sales]])</f>
        <v>#NAME?</v>
      </c>
    </row>
    <row r="3272" spans="31:34" x14ac:dyDescent="0.25">
      <c r="AE3272" t="s">
        <v>15</v>
      </c>
      <c r="AF3272" t="s">
        <v>118</v>
      </c>
      <c r="AG3272" t="s">
        <v>93</v>
      </c>
      <c r="AH3272" s="28" t="e">
        <f ca="1">[1]!DXLOOKUP(Worksheet!AF3272,Sales[[#This Row],[State]],Sales[[#This Row],[Total Sales]])</f>
        <v>#NAME?</v>
      </c>
    </row>
    <row r="3273" spans="31:34" x14ac:dyDescent="0.25">
      <c r="AE3273" t="s">
        <v>15</v>
      </c>
      <c r="AF3273" t="s">
        <v>118</v>
      </c>
      <c r="AG3273" t="s">
        <v>93</v>
      </c>
      <c r="AH3273" s="28" t="e">
        <f ca="1">[1]!DXLOOKUP(Worksheet!AF3273,Sales[[#This Row],[State]],Sales[[#This Row],[Total Sales]])</f>
        <v>#NAME?</v>
      </c>
    </row>
    <row r="3274" spans="31:34" x14ac:dyDescent="0.25">
      <c r="AE3274" t="s">
        <v>15</v>
      </c>
      <c r="AF3274" t="s">
        <v>118</v>
      </c>
      <c r="AG3274" t="s">
        <v>93</v>
      </c>
      <c r="AH3274" s="28" t="e">
        <f ca="1">[1]!DXLOOKUP(Worksheet!AF3274,Sales[[#This Row],[State]],Sales[[#This Row],[Total Sales]])</f>
        <v>#NAME?</v>
      </c>
    </row>
    <row r="3275" spans="31:34" x14ac:dyDescent="0.25">
      <c r="AE3275" t="s">
        <v>15</v>
      </c>
      <c r="AF3275" t="s">
        <v>118</v>
      </c>
      <c r="AG3275" t="s">
        <v>93</v>
      </c>
      <c r="AH3275" s="28" t="e">
        <f ca="1">[1]!DXLOOKUP(Worksheet!AF3275,Sales[[#This Row],[State]],Sales[[#This Row],[Total Sales]])</f>
        <v>#NAME?</v>
      </c>
    </row>
    <row r="3276" spans="31:34" x14ac:dyDescent="0.25">
      <c r="AE3276" t="s">
        <v>15</v>
      </c>
      <c r="AF3276" t="s">
        <v>118</v>
      </c>
      <c r="AG3276" t="s">
        <v>93</v>
      </c>
      <c r="AH3276" s="28" t="e">
        <f ca="1">[1]!DXLOOKUP(Worksheet!AF3276,Sales[[#This Row],[State]],Sales[[#This Row],[Total Sales]])</f>
        <v>#NAME?</v>
      </c>
    </row>
    <row r="3277" spans="31:34" x14ac:dyDescent="0.25">
      <c r="AE3277" t="s">
        <v>15</v>
      </c>
      <c r="AF3277" t="s">
        <v>118</v>
      </c>
      <c r="AG3277" t="s">
        <v>93</v>
      </c>
      <c r="AH3277" s="28" t="e">
        <f ca="1">[1]!DXLOOKUP(Worksheet!AF3277,Sales[[#This Row],[State]],Sales[[#This Row],[Total Sales]])</f>
        <v>#NAME?</v>
      </c>
    </row>
    <row r="3278" spans="31:34" x14ac:dyDescent="0.25">
      <c r="AE3278" t="s">
        <v>15</v>
      </c>
      <c r="AF3278" t="s">
        <v>118</v>
      </c>
      <c r="AG3278" t="s">
        <v>93</v>
      </c>
      <c r="AH3278" s="28" t="e">
        <f ca="1">[1]!DXLOOKUP(Worksheet!AF3278,Sales[[#This Row],[State]],Sales[[#This Row],[Total Sales]])</f>
        <v>#NAME?</v>
      </c>
    </row>
    <row r="3279" spans="31:34" x14ac:dyDescent="0.25">
      <c r="AE3279" t="s">
        <v>15</v>
      </c>
      <c r="AF3279" t="s">
        <v>118</v>
      </c>
      <c r="AG3279" t="s">
        <v>93</v>
      </c>
      <c r="AH3279" s="28" t="e">
        <f ca="1">[1]!DXLOOKUP(Worksheet!AF3279,Sales[[#This Row],[State]],Sales[[#This Row],[Total Sales]])</f>
        <v>#NAME?</v>
      </c>
    </row>
    <row r="3280" spans="31:34" x14ac:dyDescent="0.25">
      <c r="AE3280" t="s">
        <v>15</v>
      </c>
      <c r="AF3280" t="s">
        <v>118</v>
      </c>
      <c r="AG3280" t="s">
        <v>93</v>
      </c>
      <c r="AH3280" s="28" t="e">
        <f ca="1">[1]!DXLOOKUP(Worksheet!AF3280,Sales[[#This Row],[State]],Sales[[#This Row],[Total Sales]])</f>
        <v>#NAME?</v>
      </c>
    </row>
    <row r="3281" spans="31:34" x14ac:dyDescent="0.25">
      <c r="AE3281" t="s">
        <v>15</v>
      </c>
      <c r="AF3281" t="s">
        <v>118</v>
      </c>
      <c r="AG3281" t="s">
        <v>93</v>
      </c>
      <c r="AH3281" s="28" t="e">
        <f ca="1">[1]!DXLOOKUP(Worksheet!AF3281,Sales[[#This Row],[State]],Sales[[#This Row],[Total Sales]])</f>
        <v>#NAME?</v>
      </c>
    </row>
    <row r="3282" spans="31:34" x14ac:dyDescent="0.25">
      <c r="AE3282" t="s">
        <v>15</v>
      </c>
      <c r="AF3282" t="s">
        <v>118</v>
      </c>
      <c r="AG3282" t="s">
        <v>93</v>
      </c>
      <c r="AH3282" s="28" t="e">
        <f ca="1">[1]!DXLOOKUP(Worksheet!AF3282,Sales[[#This Row],[State]],Sales[[#This Row],[Total Sales]])</f>
        <v>#NAME?</v>
      </c>
    </row>
    <row r="3283" spans="31:34" x14ac:dyDescent="0.25">
      <c r="AE3283" t="s">
        <v>15</v>
      </c>
      <c r="AF3283" t="s">
        <v>118</v>
      </c>
      <c r="AG3283" t="s">
        <v>93</v>
      </c>
      <c r="AH3283" s="28" t="e">
        <f ca="1">[1]!DXLOOKUP(Worksheet!AF3283,Sales[[#This Row],[State]],Sales[[#This Row],[Total Sales]])</f>
        <v>#NAME?</v>
      </c>
    </row>
    <row r="3284" spans="31:34" x14ac:dyDescent="0.25">
      <c r="AE3284" t="s">
        <v>15</v>
      </c>
      <c r="AF3284" t="s">
        <v>118</v>
      </c>
      <c r="AG3284" t="s">
        <v>93</v>
      </c>
      <c r="AH3284" s="28" t="e">
        <f ca="1">[1]!DXLOOKUP(Worksheet!AF3284,Sales[[#This Row],[State]],Sales[[#This Row],[Total Sales]])</f>
        <v>#NAME?</v>
      </c>
    </row>
    <row r="3285" spans="31:34" x14ac:dyDescent="0.25">
      <c r="AE3285" t="s">
        <v>15</v>
      </c>
      <c r="AF3285" t="s">
        <v>118</v>
      </c>
      <c r="AG3285" t="s">
        <v>93</v>
      </c>
      <c r="AH3285" s="28" t="e">
        <f ca="1">[1]!DXLOOKUP(Worksheet!AF3285,Sales[[#This Row],[State]],Sales[[#This Row],[Total Sales]])</f>
        <v>#NAME?</v>
      </c>
    </row>
    <row r="3286" spans="31:34" x14ac:dyDescent="0.25">
      <c r="AE3286" t="s">
        <v>15</v>
      </c>
      <c r="AF3286" t="s">
        <v>118</v>
      </c>
      <c r="AG3286" t="s">
        <v>93</v>
      </c>
      <c r="AH3286" s="28" t="e">
        <f ca="1">[1]!DXLOOKUP(Worksheet!AF3286,Sales[[#This Row],[State]],Sales[[#This Row],[Total Sales]])</f>
        <v>#NAME?</v>
      </c>
    </row>
    <row r="3287" spans="31:34" x14ac:dyDescent="0.25">
      <c r="AE3287" t="s">
        <v>15</v>
      </c>
      <c r="AF3287" t="s">
        <v>118</v>
      </c>
      <c r="AG3287" t="s">
        <v>93</v>
      </c>
      <c r="AH3287" s="28" t="e">
        <f ca="1">[1]!DXLOOKUP(Worksheet!AF3287,Sales[[#This Row],[State]],Sales[[#This Row],[Total Sales]])</f>
        <v>#NAME?</v>
      </c>
    </row>
    <row r="3288" spans="31:34" x14ac:dyDescent="0.25">
      <c r="AE3288" t="s">
        <v>15</v>
      </c>
      <c r="AF3288" t="s">
        <v>118</v>
      </c>
      <c r="AG3288" t="s">
        <v>93</v>
      </c>
      <c r="AH3288" s="28" t="e">
        <f ca="1">[1]!DXLOOKUP(Worksheet!AF3288,Sales[[#This Row],[State]],Sales[[#This Row],[Total Sales]])</f>
        <v>#NAME?</v>
      </c>
    </row>
    <row r="3289" spans="31:34" x14ac:dyDescent="0.25">
      <c r="AE3289" t="s">
        <v>15</v>
      </c>
      <c r="AF3289" t="s">
        <v>118</v>
      </c>
      <c r="AG3289" t="s">
        <v>93</v>
      </c>
      <c r="AH3289" s="28" t="e">
        <f ca="1">[1]!DXLOOKUP(Worksheet!AF3289,Sales[[#This Row],[State]],Sales[[#This Row],[Total Sales]])</f>
        <v>#NAME?</v>
      </c>
    </row>
    <row r="3290" spans="31:34" x14ac:dyDescent="0.25">
      <c r="AE3290" t="s">
        <v>15</v>
      </c>
      <c r="AF3290" t="s">
        <v>118</v>
      </c>
      <c r="AG3290" t="s">
        <v>93</v>
      </c>
      <c r="AH3290" s="28" t="e">
        <f ca="1">[1]!DXLOOKUP(Worksheet!AF3290,Sales[[#This Row],[State]],Sales[[#This Row],[Total Sales]])</f>
        <v>#NAME?</v>
      </c>
    </row>
    <row r="3291" spans="31:34" x14ac:dyDescent="0.25">
      <c r="AE3291" t="s">
        <v>15</v>
      </c>
      <c r="AF3291" t="s">
        <v>118</v>
      </c>
      <c r="AG3291" t="s">
        <v>93</v>
      </c>
      <c r="AH3291" s="28" t="e">
        <f ca="1">[1]!DXLOOKUP(Worksheet!AF3291,Sales[[#This Row],[State]],Sales[[#This Row],[Total Sales]])</f>
        <v>#NAME?</v>
      </c>
    </row>
    <row r="3292" spans="31:34" x14ac:dyDescent="0.25">
      <c r="AE3292" t="s">
        <v>15</v>
      </c>
      <c r="AF3292" t="s">
        <v>118</v>
      </c>
      <c r="AG3292" t="s">
        <v>93</v>
      </c>
      <c r="AH3292" s="28" t="e">
        <f ca="1">[1]!DXLOOKUP(Worksheet!AF3292,Sales[[#This Row],[State]],Sales[[#This Row],[Total Sales]])</f>
        <v>#NAME?</v>
      </c>
    </row>
    <row r="3293" spans="31:34" x14ac:dyDescent="0.25">
      <c r="AE3293" t="s">
        <v>15</v>
      </c>
      <c r="AF3293" t="s">
        <v>118</v>
      </c>
      <c r="AG3293" t="s">
        <v>93</v>
      </c>
      <c r="AH3293" s="28" t="e">
        <f ca="1">[1]!DXLOOKUP(Worksheet!AF3293,Sales[[#This Row],[State]],Sales[[#This Row],[Total Sales]])</f>
        <v>#NAME?</v>
      </c>
    </row>
    <row r="3294" spans="31:34" x14ac:dyDescent="0.25">
      <c r="AE3294" t="s">
        <v>15</v>
      </c>
      <c r="AF3294" t="s">
        <v>118</v>
      </c>
      <c r="AG3294" t="s">
        <v>93</v>
      </c>
      <c r="AH3294" s="28" t="e">
        <f ca="1">[1]!DXLOOKUP(Worksheet!AF3294,Sales[[#This Row],[State]],Sales[[#This Row],[Total Sales]])</f>
        <v>#NAME?</v>
      </c>
    </row>
    <row r="3295" spans="31:34" x14ac:dyDescent="0.25">
      <c r="AE3295" t="s">
        <v>15</v>
      </c>
      <c r="AF3295" t="s">
        <v>118</v>
      </c>
      <c r="AG3295" t="s">
        <v>93</v>
      </c>
      <c r="AH3295" s="28" t="e">
        <f ca="1">[1]!DXLOOKUP(Worksheet!AF3295,Sales[[#This Row],[State]],Sales[[#This Row],[Total Sales]])</f>
        <v>#NAME?</v>
      </c>
    </row>
    <row r="3296" spans="31:34" x14ac:dyDescent="0.25">
      <c r="AE3296" t="s">
        <v>15</v>
      </c>
      <c r="AF3296" t="s">
        <v>118</v>
      </c>
      <c r="AG3296" t="s">
        <v>93</v>
      </c>
      <c r="AH3296" s="28" t="e">
        <f ca="1">[1]!DXLOOKUP(Worksheet!AF3296,Sales[[#This Row],[State]],Sales[[#This Row],[Total Sales]])</f>
        <v>#NAME?</v>
      </c>
    </row>
    <row r="3297" spans="31:34" x14ac:dyDescent="0.25">
      <c r="AE3297" t="s">
        <v>15</v>
      </c>
      <c r="AF3297" t="s">
        <v>118</v>
      </c>
      <c r="AG3297" t="s">
        <v>93</v>
      </c>
      <c r="AH3297" s="28" t="e">
        <f ca="1">[1]!DXLOOKUP(Worksheet!AF3297,Sales[[#This Row],[State]],Sales[[#This Row],[Total Sales]])</f>
        <v>#NAME?</v>
      </c>
    </row>
    <row r="3298" spans="31:34" x14ac:dyDescent="0.25">
      <c r="AE3298" t="s">
        <v>15</v>
      </c>
      <c r="AF3298" t="s">
        <v>118</v>
      </c>
      <c r="AG3298" t="s">
        <v>93</v>
      </c>
      <c r="AH3298" s="28" t="e">
        <f ca="1">[1]!DXLOOKUP(Worksheet!AF3298,Sales[[#This Row],[State]],Sales[[#This Row],[Total Sales]])</f>
        <v>#NAME?</v>
      </c>
    </row>
    <row r="3299" spans="31:34" x14ac:dyDescent="0.25">
      <c r="AE3299" t="s">
        <v>15</v>
      </c>
      <c r="AF3299" t="s">
        <v>118</v>
      </c>
      <c r="AG3299" t="s">
        <v>93</v>
      </c>
      <c r="AH3299" s="28" t="e">
        <f ca="1">[1]!DXLOOKUP(Worksheet!AF3299,Sales[[#This Row],[State]],Sales[[#This Row],[Total Sales]])</f>
        <v>#NAME?</v>
      </c>
    </row>
    <row r="3300" spans="31:34" x14ac:dyDescent="0.25">
      <c r="AE3300" t="s">
        <v>15</v>
      </c>
      <c r="AF3300" t="s">
        <v>118</v>
      </c>
      <c r="AG3300" t="s">
        <v>93</v>
      </c>
      <c r="AH3300" s="28" t="e">
        <f ca="1">[1]!DXLOOKUP(Worksheet!AF3300,Sales[[#This Row],[State]],Sales[[#This Row],[Total Sales]])</f>
        <v>#NAME?</v>
      </c>
    </row>
    <row r="3301" spans="31:34" x14ac:dyDescent="0.25">
      <c r="AE3301" t="s">
        <v>15</v>
      </c>
      <c r="AF3301" t="s">
        <v>118</v>
      </c>
      <c r="AG3301" t="s">
        <v>93</v>
      </c>
      <c r="AH3301" s="28" t="e">
        <f ca="1">[1]!DXLOOKUP(Worksheet!AF3301,Sales[[#This Row],[State]],Sales[[#This Row],[Total Sales]])</f>
        <v>#NAME?</v>
      </c>
    </row>
    <row r="3302" spans="31:34" x14ac:dyDescent="0.25">
      <c r="AE3302" t="s">
        <v>15</v>
      </c>
      <c r="AF3302" t="s">
        <v>118</v>
      </c>
      <c r="AG3302" t="s">
        <v>93</v>
      </c>
      <c r="AH3302" s="28" t="e">
        <f ca="1">[1]!DXLOOKUP(Worksheet!AF3302,Sales[[#This Row],[State]],Sales[[#This Row],[Total Sales]])</f>
        <v>#NAME?</v>
      </c>
    </row>
    <row r="3303" spans="31:34" x14ac:dyDescent="0.25">
      <c r="AE3303" t="s">
        <v>15</v>
      </c>
      <c r="AF3303" t="s">
        <v>118</v>
      </c>
      <c r="AG3303" t="s">
        <v>93</v>
      </c>
      <c r="AH3303" s="28" t="e">
        <f ca="1">[1]!DXLOOKUP(Worksheet!AF3303,Sales[[#This Row],[State]],Sales[[#This Row],[Total Sales]])</f>
        <v>#NAME?</v>
      </c>
    </row>
    <row r="3304" spans="31:34" x14ac:dyDescent="0.25">
      <c r="AE3304" t="s">
        <v>15</v>
      </c>
      <c r="AF3304" t="s">
        <v>118</v>
      </c>
      <c r="AG3304" t="s">
        <v>93</v>
      </c>
      <c r="AH3304" s="28" t="e">
        <f ca="1">[1]!DXLOOKUP(Worksheet!AF3304,Sales[[#This Row],[State]],Sales[[#This Row],[Total Sales]])</f>
        <v>#NAME?</v>
      </c>
    </row>
    <row r="3305" spans="31:34" x14ac:dyDescent="0.25">
      <c r="AE3305" t="s">
        <v>15</v>
      </c>
      <c r="AF3305" t="s">
        <v>118</v>
      </c>
      <c r="AG3305" t="s">
        <v>93</v>
      </c>
      <c r="AH3305" s="28" t="e">
        <f ca="1">[1]!DXLOOKUP(Worksheet!AF3305,Sales[[#This Row],[State]],Sales[[#This Row],[Total Sales]])</f>
        <v>#NAME?</v>
      </c>
    </row>
    <row r="3306" spans="31:34" x14ac:dyDescent="0.25">
      <c r="AE3306" t="s">
        <v>15</v>
      </c>
      <c r="AF3306" t="s">
        <v>118</v>
      </c>
      <c r="AG3306" t="s">
        <v>93</v>
      </c>
      <c r="AH3306" s="28" t="e">
        <f ca="1">[1]!DXLOOKUP(Worksheet!AF3306,Sales[[#This Row],[State]],Sales[[#This Row],[Total Sales]])</f>
        <v>#NAME?</v>
      </c>
    </row>
    <row r="3307" spans="31:34" x14ac:dyDescent="0.25">
      <c r="AE3307" t="s">
        <v>15</v>
      </c>
      <c r="AF3307" t="s">
        <v>118</v>
      </c>
      <c r="AG3307" t="s">
        <v>93</v>
      </c>
      <c r="AH3307" s="28" t="e">
        <f ca="1">[1]!DXLOOKUP(Worksheet!AF3307,Sales[[#This Row],[State]],Sales[[#This Row],[Total Sales]])</f>
        <v>#NAME?</v>
      </c>
    </row>
    <row r="3308" spans="31:34" x14ac:dyDescent="0.25">
      <c r="AE3308" t="s">
        <v>15</v>
      </c>
      <c r="AF3308" t="s">
        <v>118</v>
      </c>
      <c r="AG3308" t="s">
        <v>93</v>
      </c>
      <c r="AH3308" s="28" t="e">
        <f ca="1">[1]!DXLOOKUP(Worksheet!AF3308,Sales[[#This Row],[State]],Sales[[#This Row],[Total Sales]])</f>
        <v>#NAME?</v>
      </c>
    </row>
    <row r="3309" spans="31:34" x14ac:dyDescent="0.25">
      <c r="AE3309" t="s">
        <v>15</v>
      </c>
      <c r="AF3309" t="s">
        <v>118</v>
      </c>
      <c r="AG3309" t="s">
        <v>93</v>
      </c>
      <c r="AH3309" s="28" t="e">
        <f ca="1">[1]!DXLOOKUP(Worksheet!AF3309,Sales[[#This Row],[State]],Sales[[#This Row],[Total Sales]])</f>
        <v>#NAME?</v>
      </c>
    </row>
    <row r="3310" spans="31:34" x14ac:dyDescent="0.25">
      <c r="AE3310" t="s">
        <v>15</v>
      </c>
      <c r="AF3310" t="s">
        <v>118</v>
      </c>
      <c r="AG3310" t="s">
        <v>93</v>
      </c>
      <c r="AH3310" s="28" t="e">
        <f ca="1">[1]!DXLOOKUP(Worksheet!AF3310,Sales[[#This Row],[State]],Sales[[#This Row],[Total Sales]])</f>
        <v>#NAME?</v>
      </c>
    </row>
    <row r="3311" spans="31:34" x14ac:dyDescent="0.25">
      <c r="AE3311" t="s">
        <v>15</v>
      </c>
      <c r="AF3311" t="s">
        <v>118</v>
      </c>
      <c r="AG3311" t="s">
        <v>93</v>
      </c>
      <c r="AH3311" s="28" t="e">
        <f ca="1">[1]!DXLOOKUP(Worksheet!AF3311,Sales[[#This Row],[State]],Sales[[#This Row],[Total Sales]])</f>
        <v>#NAME?</v>
      </c>
    </row>
    <row r="3312" spans="31:34" x14ac:dyDescent="0.25">
      <c r="AE3312" t="s">
        <v>15</v>
      </c>
      <c r="AF3312" t="s">
        <v>118</v>
      </c>
      <c r="AG3312" t="s">
        <v>93</v>
      </c>
      <c r="AH3312" s="28" t="e">
        <f ca="1">[1]!DXLOOKUP(Worksheet!AF3312,Sales[[#This Row],[State]],Sales[[#This Row],[Total Sales]])</f>
        <v>#NAME?</v>
      </c>
    </row>
    <row r="3313" spans="31:34" x14ac:dyDescent="0.25">
      <c r="AE3313" t="s">
        <v>15</v>
      </c>
      <c r="AF3313" t="s">
        <v>118</v>
      </c>
      <c r="AG3313" t="s">
        <v>93</v>
      </c>
      <c r="AH3313" s="28" t="e">
        <f ca="1">[1]!DXLOOKUP(Worksheet!AF3313,Sales[[#This Row],[State]],Sales[[#This Row],[Total Sales]])</f>
        <v>#NAME?</v>
      </c>
    </row>
    <row r="3314" spans="31:34" x14ac:dyDescent="0.25">
      <c r="AE3314" t="s">
        <v>15</v>
      </c>
      <c r="AF3314" t="s">
        <v>119</v>
      </c>
      <c r="AG3314" t="s">
        <v>120</v>
      </c>
      <c r="AH3314" s="28" t="e">
        <f ca="1">[1]!DXLOOKUP(Worksheet!AF3314,Sales[[#This Row],[State]],Sales[[#This Row],[Total Sales]])</f>
        <v>#NAME?</v>
      </c>
    </row>
    <row r="3315" spans="31:34" x14ac:dyDescent="0.25">
      <c r="AE3315" t="s">
        <v>15</v>
      </c>
      <c r="AF3315" t="s">
        <v>119</v>
      </c>
      <c r="AG3315" t="s">
        <v>120</v>
      </c>
      <c r="AH3315" s="28" t="e">
        <f ca="1">[1]!DXLOOKUP(Worksheet!AF3315,Sales[[#This Row],[State]],Sales[[#This Row],[Total Sales]])</f>
        <v>#NAME?</v>
      </c>
    </row>
    <row r="3316" spans="31:34" x14ac:dyDescent="0.25">
      <c r="AE3316" t="s">
        <v>15</v>
      </c>
      <c r="AF3316" t="s">
        <v>119</v>
      </c>
      <c r="AG3316" t="s">
        <v>120</v>
      </c>
      <c r="AH3316" s="28" t="e">
        <f ca="1">[1]!DXLOOKUP(Worksheet!AF3316,Sales[[#This Row],[State]],Sales[[#This Row],[Total Sales]])</f>
        <v>#NAME?</v>
      </c>
    </row>
    <row r="3317" spans="31:34" x14ac:dyDescent="0.25">
      <c r="AE3317" t="s">
        <v>15</v>
      </c>
      <c r="AF3317" t="s">
        <v>119</v>
      </c>
      <c r="AG3317" t="s">
        <v>120</v>
      </c>
      <c r="AH3317" s="28" t="e">
        <f ca="1">[1]!DXLOOKUP(Worksheet!AF3317,Sales[[#This Row],[State]],Sales[[#This Row],[Total Sales]])</f>
        <v>#NAME?</v>
      </c>
    </row>
    <row r="3318" spans="31:34" x14ac:dyDescent="0.25">
      <c r="AE3318" t="s">
        <v>15</v>
      </c>
      <c r="AF3318" t="s">
        <v>119</v>
      </c>
      <c r="AG3318" t="s">
        <v>120</v>
      </c>
      <c r="AH3318" s="28" t="e">
        <f ca="1">[1]!DXLOOKUP(Worksheet!AF3318,Sales[[#This Row],[State]],Sales[[#This Row],[Total Sales]])</f>
        <v>#NAME?</v>
      </c>
    </row>
    <row r="3319" spans="31:34" x14ac:dyDescent="0.25">
      <c r="AE3319" t="s">
        <v>15</v>
      </c>
      <c r="AF3319" t="s">
        <v>119</v>
      </c>
      <c r="AG3319" t="s">
        <v>120</v>
      </c>
      <c r="AH3319" s="28" t="e">
        <f ca="1">[1]!DXLOOKUP(Worksheet!AF3319,Sales[[#This Row],[State]],Sales[[#This Row],[Total Sales]])</f>
        <v>#NAME?</v>
      </c>
    </row>
    <row r="3320" spans="31:34" x14ac:dyDescent="0.25">
      <c r="AE3320" t="s">
        <v>15</v>
      </c>
      <c r="AF3320" t="s">
        <v>119</v>
      </c>
      <c r="AG3320" t="s">
        <v>120</v>
      </c>
      <c r="AH3320" s="28" t="e">
        <f ca="1">[1]!DXLOOKUP(Worksheet!AF3320,Sales[[#This Row],[State]],Sales[[#This Row],[Total Sales]])</f>
        <v>#NAME?</v>
      </c>
    </row>
    <row r="3321" spans="31:34" x14ac:dyDescent="0.25">
      <c r="AE3321" t="s">
        <v>15</v>
      </c>
      <c r="AF3321" t="s">
        <v>119</v>
      </c>
      <c r="AG3321" t="s">
        <v>120</v>
      </c>
      <c r="AH3321" s="28" t="e">
        <f ca="1">[1]!DXLOOKUP(Worksheet!AF3321,Sales[[#This Row],[State]],Sales[[#This Row],[Total Sales]])</f>
        <v>#NAME?</v>
      </c>
    </row>
    <row r="3322" spans="31:34" x14ac:dyDescent="0.25">
      <c r="AE3322" t="s">
        <v>15</v>
      </c>
      <c r="AF3322" t="s">
        <v>119</v>
      </c>
      <c r="AG3322" t="s">
        <v>120</v>
      </c>
      <c r="AH3322" s="28" t="e">
        <f ca="1">[1]!DXLOOKUP(Worksheet!AF3322,Sales[[#This Row],[State]],Sales[[#This Row],[Total Sales]])</f>
        <v>#NAME?</v>
      </c>
    </row>
    <row r="3323" spans="31:34" x14ac:dyDescent="0.25">
      <c r="AE3323" t="s">
        <v>15</v>
      </c>
      <c r="AF3323" t="s">
        <v>119</v>
      </c>
      <c r="AG3323" t="s">
        <v>120</v>
      </c>
      <c r="AH3323" s="28" t="e">
        <f ca="1">[1]!DXLOOKUP(Worksheet!AF3323,Sales[[#This Row],[State]],Sales[[#This Row],[Total Sales]])</f>
        <v>#NAME?</v>
      </c>
    </row>
    <row r="3324" spans="31:34" x14ac:dyDescent="0.25">
      <c r="AE3324" t="s">
        <v>15</v>
      </c>
      <c r="AF3324" t="s">
        <v>119</v>
      </c>
      <c r="AG3324" t="s">
        <v>120</v>
      </c>
      <c r="AH3324" s="28" t="e">
        <f ca="1">[1]!DXLOOKUP(Worksheet!AF3324,Sales[[#This Row],[State]],Sales[[#This Row],[Total Sales]])</f>
        <v>#NAME?</v>
      </c>
    </row>
    <row r="3325" spans="31:34" x14ac:dyDescent="0.25">
      <c r="AE3325" t="s">
        <v>15</v>
      </c>
      <c r="AF3325" t="s">
        <v>119</v>
      </c>
      <c r="AG3325" t="s">
        <v>120</v>
      </c>
      <c r="AH3325" s="28" t="e">
        <f ca="1">[1]!DXLOOKUP(Worksheet!AF3325,Sales[[#This Row],[State]],Sales[[#This Row],[Total Sales]])</f>
        <v>#NAME?</v>
      </c>
    </row>
    <row r="3326" spans="31:34" x14ac:dyDescent="0.25">
      <c r="AE3326" t="s">
        <v>15</v>
      </c>
      <c r="AF3326" t="s">
        <v>119</v>
      </c>
      <c r="AG3326" t="s">
        <v>120</v>
      </c>
      <c r="AH3326" s="28" t="e">
        <f ca="1">[1]!DXLOOKUP(Worksheet!AF3326,Sales[[#This Row],[State]],Sales[[#This Row],[Total Sales]])</f>
        <v>#NAME?</v>
      </c>
    </row>
    <row r="3327" spans="31:34" x14ac:dyDescent="0.25">
      <c r="AE3327" t="s">
        <v>15</v>
      </c>
      <c r="AF3327" t="s">
        <v>119</v>
      </c>
      <c r="AG3327" t="s">
        <v>120</v>
      </c>
      <c r="AH3327" s="28" t="e">
        <f ca="1">[1]!DXLOOKUP(Worksheet!AF3327,Sales[[#This Row],[State]],Sales[[#This Row],[Total Sales]])</f>
        <v>#NAME?</v>
      </c>
    </row>
    <row r="3328" spans="31:34" x14ac:dyDescent="0.25">
      <c r="AE3328" t="s">
        <v>15</v>
      </c>
      <c r="AF3328" t="s">
        <v>119</v>
      </c>
      <c r="AG3328" t="s">
        <v>120</v>
      </c>
      <c r="AH3328" s="28" t="e">
        <f ca="1">[1]!DXLOOKUP(Worksheet!AF3328,Sales[[#This Row],[State]],Sales[[#This Row],[Total Sales]])</f>
        <v>#NAME?</v>
      </c>
    </row>
    <row r="3329" spans="31:34" x14ac:dyDescent="0.25">
      <c r="AE3329" t="s">
        <v>15</v>
      </c>
      <c r="AF3329" t="s">
        <v>119</v>
      </c>
      <c r="AG3329" t="s">
        <v>120</v>
      </c>
      <c r="AH3329" s="28" t="e">
        <f ca="1">[1]!DXLOOKUP(Worksheet!AF3329,Sales[[#This Row],[State]],Sales[[#This Row],[Total Sales]])</f>
        <v>#NAME?</v>
      </c>
    </row>
    <row r="3330" spans="31:34" x14ac:dyDescent="0.25">
      <c r="AE3330" t="s">
        <v>15</v>
      </c>
      <c r="AF3330" t="s">
        <v>119</v>
      </c>
      <c r="AG3330" t="s">
        <v>120</v>
      </c>
      <c r="AH3330" s="28" t="e">
        <f ca="1">[1]!DXLOOKUP(Worksheet!AF3330,Sales[[#This Row],[State]],Sales[[#This Row],[Total Sales]])</f>
        <v>#NAME?</v>
      </c>
    </row>
    <row r="3331" spans="31:34" x14ac:dyDescent="0.25">
      <c r="AE3331" t="s">
        <v>15</v>
      </c>
      <c r="AF3331" t="s">
        <v>119</v>
      </c>
      <c r="AG3331" t="s">
        <v>120</v>
      </c>
      <c r="AH3331" s="28" t="e">
        <f ca="1">[1]!DXLOOKUP(Worksheet!AF3331,Sales[[#This Row],[State]],Sales[[#This Row],[Total Sales]])</f>
        <v>#NAME?</v>
      </c>
    </row>
    <row r="3332" spans="31:34" x14ac:dyDescent="0.25">
      <c r="AE3332" t="s">
        <v>15</v>
      </c>
      <c r="AF3332" t="s">
        <v>119</v>
      </c>
      <c r="AG3332" t="s">
        <v>120</v>
      </c>
      <c r="AH3332" s="28" t="e">
        <f ca="1">[1]!DXLOOKUP(Worksheet!AF3332,Sales[[#This Row],[State]],Sales[[#This Row],[Total Sales]])</f>
        <v>#NAME?</v>
      </c>
    </row>
    <row r="3333" spans="31:34" x14ac:dyDescent="0.25">
      <c r="AE3333" t="s">
        <v>15</v>
      </c>
      <c r="AF3333" t="s">
        <v>119</v>
      </c>
      <c r="AG3333" t="s">
        <v>120</v>
      </c>
      <c r="AH3333" s="28" t="e">
        <f ca="1">[1]!DXLOOKUP(Worksheet!AF3333,Sales[[#This Row],[State]],Sales[[#This Row],[Total Sales]])</f>
        <v>#NAME?</v>
      </c>
    </row>
    <row r="3334" spans="31:34" x14ac:dyDescent="0.25">
      <c r="AE3334" t="s">
        <v>15</v>
      </c>
      <c r="AF3334" t="s">
        <v>119</v>
      </c>
      <c r="AG3334" t="s">
        <v>120</v>
      </c>
      <c r="AH3334" s="28" t="e">
        <f ca="1">[1]!DXLOOKUP(Worksheet!AF3334,Sales[[#This Row],[State]],Sales[[#This Row],[Total Sales]])</f>
        <v>#NAME?</v>
      </c>
    </row>
    <row r="3335" spans="31:34" x14ac:dyDescent="0.25">
      <c r="AE3335" t="s">
        <v>15</v>
      </c>
      <c r="AF3335" t="s">
        <v>119</v>
      </c>
      <c r="AG3335" t="s">
        <v>120</v>
      </c>
      <c r="AH3335" s="28" t="e">
        <f ca="1">[1]!DXLOOKUP(Worksheet!AF3335,Sales[[#This Row],[State]],Sales[[#This Row],[Total Sales]])</f>
        <v>#NAME?</v>
      </c>
    </row>
    <row r="3336" spans="31:34" x14ac:dyDescent="0.25">
      <c r="AE3336" t="s">
        <v>15</v>
      </c>
      <c r="AF3336" t="s">
        <v>119</v>
      </c>
      <c r="AG3336" t="s">
        <v>120</v>
      </c>
      <c r="AH3336" s="28" t="e">
        <f ca="1">[1]!DXLOOKUP(Worksheet!AF3336,Sales[[#This Row],[State]],Sales[[#This Row],[Total Sales]])</f>
        <v>#NAME?</v>
      </c>
    </row>
    <row r="3337" spans="31:34" x14ac:dyDescent="0.25">
      <c r="AE3337" t="s">
        <v>15</v>
      </c>
      <c r="AF3337" t="s">
        <v>119</v>
      </c>
      <c r="AG3337" t="s">
        <v>120</v>
      </c>
      <c r="AH3337" s="28" t="e">
        <f ca="1">[1]!DXLOOKUP(Worksheet!AF3337,Sales[[#This Row],[State]],Sales[[#This Row],[Total Sales]])</f>
        <v>#NAME?</v>
      </c>
    </row>
    <row r="3338" spans="31:34" x14ac:dyDescent="0.25">
      <c r="AE3338" t="s">
        <v>15</v>
      </c>
      <c r="AF3338" t="s">
        <v>119</v>
      </c>
      <c r="AG3338" t="s">
        <v>120</v>
      </c>
      <c r="AH3338" s="28" t="e">
        <f ca="1">[1]!DXLOOKUP(Worksheet!AF3338,Sales[[#This Row],[State]],Sales[[#This Row],[Total Sales]])</f>
        <v>#NAME?</v>
      </c>
    </row>
    <row r="3339" spans="31:34" x14ac:dyDescent="0.25">
      <c r="AE3339" t="s">
        <v>15</v>
      </c>
      <c r="AF3339" t="s">
        <v>119</v>
      </c>
      <c r="AG3339" t="s">
        <v>120</v>
      </c>
      <c r="AH3339" s="28" t="e">
        <f ca="1">[1]!DXLOOKUP(Worksheet!AF3339,Sales[[#This Row],[State]],Sales[[#This Row],[Total Sales]])</f>
        <v>#NAME?</v>
      </c>
    </row>
    <row r="3340" spans="31:34" x14ac:dyDescent="0.25">
      <c r="AE3340" t="s">
        <v>15</v>
      </c>
      <c r="AF3340" t="s">
        <v>119</v>
      </c>
      <c r="AG3340" t="s">
        <v>120</v>
      </c>
      <c r="AH3340" s="28" t="e">
        <f ca="1">[1]!DXLOOKUP(Worksheet!AF3340,Sales[[#This Row],[State]],Sales[[#This Row],[Total Sales]])</f>
        <v>#NAME?</v>
      </c>
    </row>
    <row r="3341" spans="31:34" x14ac:dyDescent="0.25">
      <c r="AE3341" t="s">
        <v>15</v>
      </c>
      <c r="AF3341" t="s">
        <v>119</v>
      </c>
      <c r="AG3341" t="s">
        <v>120</v>
      </c>
      <c r="AH3341" s="28" t="e">
        <f ca="1">[1]!DXLOOKUP(Worksheet!AF3341,Sales[[#This Row],[State]],Sales[[#This Row],[Total Sales]])</f>
        <v>#NAME?</v>
      </c>
    </row>
    <row r="3342" spans="31:34" x14ac:dyDescent="0.25">
      <c r="AE3342" t="s">
        <v>15</v>
      </c>
      <c r="AF3342" t="s">
        <v>119</v>
      </c>
      <c r="AG3342" t="s">
        <v>120</v>
      </c>
      <c r="AH3342" s="28" t="e">
        <f ca="1">[1]!DXLOOKUP(Worksheet!AF3342,Sales[[#This Row],[State]],Sales[[#This Row],[Total Sales]])</f>
        <v>#NAME?</v>
      </c>
    </row>
    <row r="3343" spans="31:34" x14ac:dyDescent="0.25">
      <c r="AE3343" t="s">
        <v>15</v>
      </c>
      <c r="AF3343" t="s">
        <v>119</v>
      </c>
      <c r="AG3343" t="s">
        <v>120</v>
      </c>
      <c r="AH3343" s="28" t="e">
        <f ca="1">[1]!DXLOOKUP(Worksheet!AF3343,Sales[[#This Row],[State]],Sales[[#This Row],[Total Sales]])</f>
        <v>#NAME?</v>
      </c>
    </row>
    <row r="3344" spans="31:34" x14ac:dyDescent="0.25">
      <c r="AE3344" t="s">
        <v>15</v>
      </c>
      <c r="AF3344" t="s">
        <v>119</v>
      </c>
      <c r="AG3344" t="s">
        <v>120</v>
      </c>
      <c r="AH3344" s="28" t="e">
        <f ca="1">[1]!DXLOOKUP(Worksheet!AF3344,Sales[[#This Row],[State]],Sales[[#This Row],[Total Sales]])</f>
        <v>#NAME?</v>
      </c>
    </row>
    <row r="3345" spans="31:34" x14ac:dyDescent="0.25">
      <c r="AE3345" t="s">
        <v>15</v>
      </c>
      <c r="AF3345" t="s">
        <v>119</v>
      </c>
      <c r="AG3345" t="s">
        <v>120</v>
      </c>
      <c r="AH3345" s="28" t="e">
        <f ca="1">[1]!DXLOOKUP(Worksheet!AF3345,Sales[[#This Row],[State]],Sales[[#This Row],[Total Sales]])</f>
        <v>#NAME?</v>
      </c>
    </row>
    <row r="3346" spans="31:34" x14ac:dyDescent="0.25">
      <c r="AE3346" t="s">
        <v>15</v>
      </c>
      <c r="AF3346" t="s">
        <v>119</v>
      </c>
      <c r="AG3346" t="s">
        <v>120</v>
      </c>
      <c r="AH3346" s="28" t="e">
        <f ca="1">[1]!DXLOOKUP(Worksheet!AF3346,Sales[[#This Row],[State]],Sales[[#This Row],[Total Sales]])</f>
        <v>#NAME?</v>
      </c>
    </row>
    <row r="3347" spans="31:34" x14ac:dyDescent="0.25">
      <c r="AE3347" t="s">
        <v>15</v>
      </c>
      <c r="AF3347" t="s">
        <v>119</v>
      </c>
      <c r="AG3347" t="s">
        <v>120</v>
      </c>
      <c r="AH3347" s="28" t="e">
        <f ca="1">[1]!DXLOOKUP(Worksheet!AF3347,Sales[[#This Row],[State]],Sales[[#This Row],[Total Sales]])</f>
        <v>#NAME?</v>
      </c>
    </row>
    <row r="3348" spans="31:34" x14ac:dyDescent="0.25">
      <c r="AE3348" t="s">
        <v>15</v>
      </c>
      <c r="AF3348" t="s">
        <v>119</v>
      </c>
      <c r="AG3348" t="s">
        <v>120</v>
      </c>
      <c r="AH3348" s="28" t="e">
        <f ca="1">[1]!DXLOOKUP(Worksheet!AF3348,Sales[[#This Row],[State]],Sales[[#This Row],[Total Sales]])</f>
        <v>#NAME?</v>
      </c>
    </row>
    <row r="3349" spans="31:34" x14ac:dyDescent="0.25">
      <c r="AE3349" t="s">
        <v>15</v>
      </c>
      <c r="AF3349" t="s">
        <v>119</v>
      </c>
      <c r="AG3349" t="s">
        <v>120</v>
      </c>
      <c r="AH3349" s="28" t="e">
        <f ca="1">[1]!DXLOOKUP(Worksheet!AF3349,Sales[[#This Row],[State]],Sales[[#This Row],[Total Sales]])</f>
        <v>#NAME?</v>
      </c>
    </row>
    <row r="3350" spans="31:34" x14ac:dyDescent="0.25">
      <c r="AE3350" t="s">
        <v>15</v>
      </c>
      <c r="AF3350" t="s">
        <v>119</v>
      </c>
      <c r="AG3350" t="s">
        <v>120</v>
      </c>
      <c r="AH3350" s="28" t="e">
        <f ca="1">[1]!DXLOOKUP(Worksheet!AF3350,Sales[[#This Row],[State]],Sales[[#This Row],[Total Sales]])</f>
        <v>#NAME?</v>
      </c>
    </row>
    <row r="3351" spans="31:34" x14ac:dyDescent="0.25">
      <c r="AE3351" t="s">
        <v>15</v>
      </c>
      <c r="AF3351" t="s">
        <v>119</v>
      </c>
      <c r="AG3351" t="s">
        <v>120</v>
      </c>
      <c r="AH3351" s="28" t="e">
        <f ca="1">[1]!DXLOOKUP(Worksheet!AF3351,Sales[[#This Row],[State]],Sales[[#This Row],[Total Sales]])</f>
        <v>#NAME?</v>
      </c>
    </row>
    <row r="3352" spans="31:34" x14ac:dyDescent="0.25">
      <c r="AE3352" t="s">
        <v>15</v>
      </c>
      <c r="AF3352" t="s">
        <v>119</v>
      </c>
      <c r="AG3352" t="s">
        <v>120</v>
      </c>
      <c r="AH3352" s="28" t="e">
        <f ca="1">[1]!DXLOOKUP(Worksheet!AF3352,Sales[[#This Row],[State]],Sales[[#This Row],[Total Sales]])</f>
        <v>#NAME?</v>
      </c>
    </row>
    <row r="3353" spans="31:34" x14ac:dyDescent="0.25">
      <c r="AE3353" t="s">
        <v>15</v>
      </c>
      <c r="AF3353" t="s">
        <v>119</v>
      </c>
      <c r="AG3353" t="s">
        <v>120</v>
      </c>
      <c r="AH3353" s="28" t="e">
        <f ca="1">[1]!DXLOOKUP(Worksheet!AF3353,Sales[[#This Row],[State]],Sales[[#This Row],[Total Sales]])</f>
        <v>#NAME?</v>
      </c>
    </row>
    <row r="3354" spans="31:34" x14ac:dyDescent="0.25">
      <c r="AE3354" t="s">
        <v>15</v>
      </c>
      <c r="AF3354" t="s">
        <v>119</v>
      </c>
      <c r="AG3354" t="s">
        <v>120</v>
      </c>
      <c r="AH3354" s="28" t="e">
        <f ca="1">[1]!DXLOOKUP(Worksheet!AF3354,Sales[[#This Row],[State]],Sales[[#This Row],[Total Sales]])</f>
        <v>#NAME?</v>
      </c>
    </row>
    <row r="3355" spans="31:34" x14ac:dyDescent="0.25">
      <c r="AE3355" t="s">
        <v>15</v>
      </c>
      <c r="AF3355" t="s">
        <v>119</v>
      </c>
      <c r="AG3355" t="s">
        <v>120</v>
      </c>
      <c r="AH3355" s="28" t="e">
        <f ca="1">[1]!DXLOOKUP(Worksheet!AF3355,Sales[[#This Row],[State]],Sales[[#This Row],[Total Sales]])</f>
        <v>#NAME?</v>
      </c>
    </row>
    <row r="3356" spans="31:34" x14ac:dyDescent="0.25">
      <c r="AE3356" t="s">
        <v>15</v>
      </c>
      <c r="AF3356" t="s">
        <v>119</v>
      </c>
      <c r="AG3356" t="s">
        <v>120</v>
      </c>
      <c r="AH3356" s="28" t="e">
        <f ca="1">[1]!DXLOOKUP(Worksheet!AF3356,Sales[[#This Row],[State]],Sales[[#This Row],[Total Sales]])</f>
        <v>#NAME?</v>
      </c>
    </row>
    <row r="3357" spans="31:34" x14ac:dyDescent="0.25">
      <c r="AE3357" t="s">
        <v>15</v>
      </c>
      <c r="AF3357" t="s">
        <v>119</v>
      </c>
      <c r="AG3357" t="s">
        <v>120</v>
      </c>
      <c r="AH3357" s="28" t="e">
        <f ca="1">[1]!DXLOOKUP(Worksheet!AF3357,Sales[[#This Row],[State]],Sales[[#This Row],[Total Sales]])</f>
        <v>#NAME?</v>
      </c>
    </row>
    <row r="3358" spans="31:34" x14ac:dyDescent="0.25">
      <c r="AE3358" t="s">
        <v>15</v>
      </c>
      <c r="AF3358" t="s">
        <v>119</v>
      </c>
      <c r="AG3358" t="s">
        <v>120</v>
      </c>
      <c r="AH3358" s="28" t="e">
        <f ca="1">[1]!DXLOOKUP(Worksheet!AF3358,Sales[[#This Row],[State]],Sales[[#This Row],[Total Sales]])</f>
        <v>#NAME?</v>
      </c>
    </row>
    <row r="3359" spans="31:34" x14ac:dyDescent="0.25">
      <c r="AE3359" t="s">
        <v>15</v>
      </c>
      <c r="AF3359" t="s">
        <v>119</v>
      </c>
      <c r="AG3359" t="s">
        <v>120</v>
      </c>
      <c r="AH3359" s="28" t="e">
        <f ca="1">[1]!DXLOOKUP(Worksheet!AF3359,Sales[[#This Row],[State]],Sales[[#This Row],[Total Sales]])</f>
        <v>#NAME?</v>
      </c>
    </row>
    <row r="3360" spans="31:34" x14ac:dyDescent="0.25">
      <c r="AE3360" t="s">
        <v>15</v>
      </c>
      <c r="AF3360" t="s">
        <v>119</v>
      </c>
      <c r="AG3360" t="s">
        <v>120</v>
      </c>
      <c r="AH3360" s="28" t="e">
        <f ca="1">[1]!DXLOOKUP(Worksheet!AF3360,Sales[[#This Row],[State]],Sales[[#This Row],[Total Sales]])</f>
        <v>#NAME?</v>
      </c>
    </row>
    <row r="3361" spans="31:34" x14ac:dyDescent="0.25">
      <c r="AE3361" t="s">
        <v>15</v>
      </c>
      <c r="AF3361" t="s">
        <v>119</v>
      </c>
      <c r="AG3361" t="s">
        <v>120</v>
      </c>
      <c r="AH3361" s="28" t="e">
        <f ca="1">[1]!DXLOOKUP(Worksheet!AF3361,Sales[[#This Row],[State]],Sales[[#This Row],[Total Sales]])</f>
        <v>#NAME?</v>
      </c>
    </row>
    <row r="3362" spans="31:34" x14ac:dyDescent="0.25">
      <c r="AE3362" t="s">
        <v>15</v>
      </c>
      <c r="AF3362" t="s">
        <v>119</v>
      </c>
      <c r="AG3362" t="s">
        <v>120</v>
      </c>
      <c r="AH3362" s="28" t="e">
        <f ca="1">[1]!DXLOOKUP(Worksheet!AF3362,Sales[[#This Row],[State]],Sales[[#This Row],[Total Sales]])</f>
        <v>#NAME?</v>
      </c>
    </row>
    <row r="3363" spans="31:34" x14ac:dyDescent="0.25">
      <c r="AE3363" t="s">
        <v>15</v>
      </c>
      <c r="AF3363" t="s">
        <v>119</v>
      </c>
      <c r="AG3363" t="s">
        <v>120</v>
      </c>
      <c r="AH3363" s="28" t="e">
        <f ca="1">[1]!DXLOOKUP(Worksheet!AF3363,Sales[[#This Row],[State]],Sales[[#This Row],[Total Sales]])</f>
        <v>#NAME?</v>
      </c>
    </row>
    <row r="3364" spans="31:34" x14ac:dyDescent="0.25">
      <c r="AE3364" t="s">
        <v>15</v>
      </c>
      <c r="AF3364" t="s">
        <v>119</v>
      </c>
      <c r="AG3364" t="s">
        <v>120</v>
      </c>
      <c r="AH3364" s="28" t="e">
        <f ca="1">[1]!DXLOOKUP(Worksheet!AF3364,Sales[[#This Row],[State]],Sales[[#This Row],[Total Sales]])</f>
        <v>#NAME?</v>
      </c>
    </row>
    <row r="3365" spans="31:34" x14ac:dyDescent="0.25">
      <c r="AE3365" t="s">
        <v>15</v>
      </c>
      <c r="AF3365" t="s">
        <v>119</v>
      </c>
      <c r="AG3365" t="s">
        <v>120</v>
      </c>
      <c r="AH3365" s="28" t="e">
        <f ca="1">[1]!DXLOOKUP(Worksheet!AF3365,Sales[[#This Row],[State]],Sales[[#This Row],[Total Sales]])</f>
        <v>#NAME?</v>
      </c>
    </row>
    <row r="3366" spans="31:34" x14ac:dyDescent="0.25">
      <c r="AE3366" t="s">
        <v>15</v>
      </c>
      <c r="AF3366" t="s">
        <v>119</v>
      </c>
      <c r="AG3366" t="s">
        <v>120</v>
      </c>
      <c r="AH3366" s="28" t="e">
        <f ca="1">[1]!DXLOOKUP(Worksheet!AF3366,Sales[[#This Row],[State]],Sales[[#This Row],[Total Sales]])</f>
        <v>#NAME?</v>
      </c>
    </row>
    <row r="3367" spans="31:34" x14ac:dyDescent="0.25">
      <c r="AE3367" t="s">
        <v>15</v>
      </c>
      <c r="AF3367" t="s">
        <v>119</v>
      </c>
      <c r="AG3367" t="s">
        <v>120</v>
      </c>
      <c r="AH3367" s="28" t="e">
        <f ca="1">[1]!DXLOOKUP(Worksheet!AF3367,Sales[[#This Row],[State]],Sales[[#This Row],[Total Sales]])</f>
        <v>#NAME?</v>
      </c>
    </row>
    <row r="3368" spans="31:34" x14ac:dyDescent="0.25">
      <c r="AE3368" t="s">
        <v>15</v>
      </c>
      <c r="AF3368" t="s">
        <v>119</v>
      </c>
      <c r="AG3368" t="s">
        <v>120</v>
      </c>
      <c r="AH3368" s="28" t="e">
        <f ca="1">[1]!DXLOOKUP(Worksheet!AF3368,Sales[[#This Row],[State]],Sales[[#This Row],[Total Sales]])</f>
        <v>#NAME?</v>
      </c>
    </row>
    <row r="3369" spans="31:34" x14ac:dyDescent="0.25">
      <c r="AE3369" t="s">
        <v>15</v>
      </c>
      <c r="AF3369" t="s">
        <v>119</v>
      </c>
      <c r="AG3369" t="s">
        <v>120</v>
      </c>
      <c r="AH3369" s="28" t="e">
        <f ca="1">[1]!DXLOOKUP(Worksheet!AF3369,Sales[[#This Row],[State]],Sales[[#This Row],[Total Sales]])</f>
        <v>#NAME?</v>
      </c>
    </row>
    <row r="3370" spans="31:34" x14ac:dyDescent="0.25">
      <c r="AE3370" t="s">
        <v>15</v>
      </c>
      <c r="AF3370" t="s">
        <v>119</v>
      </c>
      <c r="AG3370" t="s">
        <v>120</v>
      </c>
      <c r="AH3370" s="28" t="e">
        <f ca="1">[1]!DXLOOKUP(Worksheet!AF3370,Sales[[#This Row],[State]],Sales[[#This Row],[Total Sales]])</f>
        <v>#NAME?</v>
      </c>
    </row>
    <row r="3371" spans="31:34" x14ac:dyDescent="0.25">
      <c r="AE3371" t="s">
        <v>15</v>
      </c>
      <c r="AF3371" t="s">
        <v>119</v>
      </c>
      <c r="AG3371" t="s">
        <v>120</v>
      </c>
      <c r="AH3371" s="28" t="e">
        <f ca="1">[1]!DXLOOKUP(Worksheet!AF3371,Sales[[#This Row],[State]],Sales[[#This Row],[Total Sales]])</f>
        <v>#NAME?</v>
      </c>
    </row>
    <row r="3372" spans="31:34" x14ac:dyDescent="0.25">
      <c r="AE3372" t="s">
        <v>15</v>
      </c>
      <c r="AF3372" t="s">
        <v>119</v>
      </c>
      <c r="AG3372" t="s">
        <v>120</v>
      </c>
      <c r="AH3372" s="28" t="e">
        <f ca="1">[1]!DXLOOKUP(Worksheet!AF3372,Sales[[#This Row],[State]],Sales[[#This Row],[Total Sales]])</f>
        <v>#NAME?</v>
      </c>
    </row>
    <row r="3373" spans="31:34" x14ac:dyDescent="0.25">
      <c r="AE3373" t="s">
        <v>15</v>
      </c>
      <c r="AF3373" t="s">
        <v>119</v>
      </c>
      <c r="AG3373" t="s">
        <v>120</v>
      </c>
      <c r="AH3373" s="28" t="e">
        <f ca="1">[1]!DXLOOKUP(Worksheet!AF3373,Sales[[#This Row],[State]],Sales[[#This Row],[Total Sales]])</f>
        <v>#NAME?</v>
      </c>
    </row>
    <row r="3374" spans="31:34" x14ac:dyDescent="0.25">
      <c r="AE3374" t="s">
        <v>15</v>
      </c>
      <c r="AF3374" t="s">
        <v>119</v>
      </c>
      <c r="AG3374" t="s">
        <v>120</v>
      </c>
      <c r="AH3374" s="28" t="e">
        <f ca="1">[1]!DXLOOKUP(Worksheet!AF3374,Sales[[#This Row],[State]],Sales[[#This Row],[Total Sales]])</f>
        <v>#NAME?</v>
      </c>
    </row>
    <row r="3375" spans="31:34" x14ac:dyDescent="0.25">
      <c r="AE3375" t="s">
        <v>15</v>
      </c>
      <c r="AF3375" t="s">
        <v>119</v>
      </c>
      <c r="AG3375" t="s">
        <v>120</v>
      </c>
      <c r="AH3375" s="28" t="e">
        <f ca="1">[1]!DXLOOKUP(Worksheet!AF3375,Sales[[#This Row],[State]],Sales[[#This Row],[Total Sales]])</f>
        <v>#NAME?</v>
      </c>
    </row>
    <row r="3376" spans="31:34" x14ac:dyDescent="0.25">
      <c r="AE3376" t="s">
        <v>15</v>
      </c>
      <c r="AF3376" t="s">
        <v>119</v>
      </c>
      <c r="AG3376" t="s">
        <v>120</v>
      </c>
      <c r="AH3376" s="28" t="e">
        <f ca="1">[1]!DXLOOKUP(Worksheet!AF3376,Sales[[#This Row],[State]],Sales[[#This Row],[Total Sales]])</f>
        <v>#NAME?</v>
      </c>
    </row>
    <row r="3377" spans="31:34" x14ac:dyDescent="0.25">
      <c r="AE3377" t="s">
        <v>15</v>
      </c>
      <c r="AF3377" t="s">
        <v>119</v>
      </c>
      <c r="AG3377" t="s">
        <v>120</v>
      </c>
      <c r="AH3377" s="28" t="e">
        <f ca="1">[1]!DXLOOKUP(Worksheet!AF3377,Sales[[#This Row],[State]],Sales[[#This Row],[Total Sales]])</f>
        <v>#NAME?</v>
      </c>
    </row>
    <row r="3378" spans="31:34" x14ac:dyDescent="0.25">
      <c r="AE3378" t="s">
        <v>15</v>
      </c>
      <c r="AF3378" t="s">
        <v>119</v>
      </c>
      <c r="AG3378" t="s">
        <v>120</v>
      </c>
      <c r="AH3378" s="28" t="e">
        <f ca="1">[1]!DXLOOKUP(Worksheet!AF3378,Sales[[#This Row],[State]],Sales[[#This Row],[Total Sales]])</f>
        <v>#NAME?</v>
      </c>
    </row>
    <row r="3379" spans="31:34" x14ac:dyDescent="0.25">
      <c r="AE3379" t="s">
        <v>15</v>
      </c>
      <c r="AF3379" t="s">
        <v>119</v>
      </c>
      <c r="AG3379" t="s">
        <v>120</v>
      </c>
      <c r="AH3379" s="28" t="e">
        <f ca="1">[1]!DXLOOKUP(Worksheet!AF3379,Sales[[#This Row],[State]],Sales[[#This Row],[Total Sales]])</f>
        <v>#NAME?</v>
      </c>
    </row>
    <row r="3380" spans="31:34" x14ac:dyDescent="0.25">
      <c r="AE3380" t="s">
        <v>15</v>
      </c>
      <c r="AF3380" t="s">
        <v>119</v>
      </c>
      <c r="AG3380" t="s">
        <v>120</v>
      </c>
      <c r="AH3380" s="28" t="e">
        <f ca="1">[1]!DXLOOKUP(Worksheet!AF3380,Sales[[#This Row],[State]],Sales[[#This Row],[Total Sales]])</f>
        <v>#NAME?</v>
      </c>
    </row>
    <row r="3381" spans="31:34" x14ac:dyDescent="0.25">
      <c r="AE3381" t="s">
        <v>15</v>
      </c>
      <c r="AF3381" t="s">
        <v>119</v>
      </c>
      <c r="AG3381" t="s">
        <v>120</v>
      </c>
      <c r="AH3381" s="28" t="e">
        <f ca="1">[1]!DXLOOKUP(Worksheet!AF3381,Sales[[#This Row],[State]],Sales[[#This Row],[Total Sales]])</f>
        <v>#NAME?</v>
      </c>
    </row>
    <row r="3382" spans="31:34" x14ac:dyDescent="0.25">
      <c r="AE3382" t="s">
        <v>15</v>
      </c>
      <c r="AF3382" t="s">
        <v>119</v>
      </c>
      <c r="AG3382" t="s">
        <v>120</v>
      </c>
      <c r="AH3382" s="28" t="e">
        <f ca="1">[1]!DXLOOKUP(Worksheet!AF3382,Sales[[#This Row],[State]],Sales[[#This Row],[Total Sales]])</f>
        <v>#NAME?</v>
      </c>
    </row>
    <row r="3383" spans="31:34" x14ac:dyDescent="0.25">
      <c r="AE3383" t="s">
        <v>15</v>
      </c>
      <c r="AF3383" t="s">
        <v>119</v>
      </c>
      <c r="AG3383" t="s">
        <v>120</v>
      </c>
      <c r="AH3383" s="28" t="e">
        <f ca="1">[1]!DXLOOKUP(Worksheet!AF3383,Sales[[#This Row],[State]],Sales[[#This Row],[Total Sales]])</f>
        <v>#NAME?</v>
      </c>
    </row>
    <row r="3384" spans="31:34" x14ac:dyDescent="0.25">
      <c r="AE3384" t="s">
        <v>15</v>
      </c>
      <c r="AF3384" t="s">
        <v>119</v>
      </c>
      <c r="AG3384" t="s">
        <v>120</v>
      </c>
      <c r="AH3384" s="28" t="e">
        <f ca="1">[1]!DXLOOKUP(Worksheet!AF3384,Sales[[#This Row],[State]],Sales[[#This Row],[Total Sales]])</f>
        <v>#NAME?</v>
      </c>
    </row>
    <row r="3385" spans="31:34" x14ac:dyDescent="0.25">
      <c r="AE3385" t="s">
        <v>15</v>
      </c>
      <c r="AF3385" t="s">
        <v>119</v>
      </c>
      <c r="AG3385" t="s">
        <v>120</v>
      </c>
      <c r="AH3385" s="28" t="e">
        <f ca="1">[1]!DXLOOKUP(Worksheet!AF3385,Sales[[#This Row],[State]],Sales[[#This Row],[Total Sales]])</f>
        <v>#NAME?</v>
      </c>
    </row>
    <row r="3386" spans="31:34" x14ac:dyDescent="0.25">
      <c r="AE3386" t="s">
        <v>15</v>
      </c>
      <c r="AF3386" t="s">
        <v>121</v>
      </c>
      <c r="AG3386" t="s">
        <v>122</v>
      </c>
      <c r="AH3386" s="28" t="e">
        <f ca="1">[1]!DXLOOKUP(Worksheet!AF3386,Sales[[#This Row],[State]],Sales[[#This Row],[Total Sales]])</f>
        <v>#NAME?</v>
      </c>
    </row>
    <row r="3387" spans="31:34" x14ac:dyDescent="0.25">
      <c r="AE3387" t="s">
        <v>15</v>
      </c>
      <c r="AF3387" t="s">
        <v>121</v>
      </c>
      <c r="AG3387" t="s">
        <v>122</v>
      </c>
      <c r="AH3387" s="28" t="e">
        <f ca="1">[1]!DXLOOKUP(Worksheet!AF3387,Sales[[#This Row],[State]],Sales[[#This Row],[Total Sales]])</f>
        <v>#NAME?</v>
      </c>
    </row>
    <row r="3388" spans="31:34" x14ac:dyDescent="0.25">
      <c r="AE3388" t="s">
        <v>15</v>
      </c>
      <c r="AF3388" t="s">
        <v>121</v>
      </c>
      <c r="AG3388" t="s">
        <v>122</v>
      </c>
      <c r="AH3388" s="28" t="e">
        <f ca="1">[1]!DXLOOKUP(Worksheet!AF3388,Sales[[#This Row],[State]],Sales[[#This Row],[Total Sales]])</f>
        <v>#NAME?</v>
      </c>
    </row>
    <row r="3389" spans="31:34" x14ac:dyDescent="0.25">
      <c r="AE3389" t="s">
        <v>15</v>
      </c>
      <c r="AF3389" t="s">
        <v>121</v>
      </c>
      <c r="AG3389" t="s">
        <v>122</v>
      </c>
      <c r="AH3389" s="28" t="e">
        <f ca="1">[1]!DXLOOKUP(Worksheet!AF3389,Sales[[#This Row],[State]],Sales[[#This Row],[Total Sales]])</f>
        <v>#NAME?</v>
      </c>
    </row>
    <row r="3390" spans="31:34" x14ac:dyDescent="0.25">
      <c r="AE3390" t="s">
        <v>15</v>
      </c>
      <c r="AF3390" t="s">
        <v>121</v>
      </c>
      <c r="AG3390" t="s">
        <v>122</v>
      </c>
      <c r="AH3390" s="28" t="e">
        <f ca="1">[1]!DXLOOKUP(Worksheet!AF3390,Sales[[#This Row],[State]],Sales[[#This Row],[Total Sales]])</f>
        <v>#NAME?</v>
      </c>
    </row>
    <row r="3391" spans="31:34" x14ac:dyDescent="0.25">
      <c r="AE3391" t="s">
        <v>15</v>
      </c>
      <c r="AF3391" t="s">
        <v>121</v>
      </c>
      <c r="AG3391" t="s">
        <v>122</v>
      </c>
      <c r="AH3391" s="28" t="e">
        <f ca="1">[1]!DXLOOKUP(Worksheet!AF3391,Sales[[#This Row],[State]],Sales[[#This Row],[Total Sales]])</f>
        <v>#NAME?</v>
      </c>
    </row>
    <row r="3392" spans="31:34" x14ac:dyDescent="0.25">
      <c r="AE3392" t="s">
        <v>15</v>
      </c>
      <c r="AF3392" t="s">
        <v>121</v>
      </c>
      <c r="AG3392" t="s">
        <v>122</v>
      </c>
      <c r="AH3392" s="28" t="e">
        <f ca="1">[1]!DXLOOKUP(Worksheet!AF3392,Sales[[#This Row],[State]],Sales[[#This Row],[Total Sales]])</f>
        <v>#NAME?</v>
      </c>
    </row>
    <row r="3393" spans="31:34" x14ac:dyDescent="0.25">
      <c r="AE3393" t="s">
        <v>15</v>
      </c>
      <c r="AF3393" t="s">
        <v>121</v>
      </c>
      <c r="AG3393" t="s">
        <v>122</v>
      </c>
      <c r="AH3393" s="28" t="e">
        <f ca="1">[1]!DXLOOKUP(Worksheet!AF3393,Sales[[#This Row],[State]],Sales[[#This Row],[Total Sales]])</f>
        <v>#NAME?</v>
      </c>
    </row>
    <row r="3394" spans="31:34" x14ac:dyDescent="0.25">
      <c r="AE3394" t="s">
        <v>15</v>
      </c>
      <c r="AF3394" t="s">
        <v>121</v>
      </c>
      <c r="AG3394" t="s">
        <v>122</v>
      </c>
      <c r="AH3394" s="28" t="e">
        <f ca="1">[1]!DXLOOKUP(Worksheet!AF3394,Sales[[#This Row],[State]],Sales[[#This Row],[Total Sales]])</f>
        <v>#NAME?</v>
      </c>
    </row>
    <row r="3395" spans="31:34" x14ac:dyDescent="0.25">
      <c r="AE3395" t="s">
        <v>15</v>
      </c>
      <c r="AF3395" t="s">
        <v>121</v>
      </c>
      <c r="AG3395" t="s">
        <v>122</v>
      </c>
      <c r="AH3395" s="28" t="e">
        <f ca="1">[1]!DXLOOKUP(Worksheet!AF3395,Sales[[#This Row],[State]],Sales[[#This Row],[Total Sales]])</f>
        <v>#NAME?</v>
      </c>
    </row>
    <row r="3396" spans="31:34" x14ac:dyDescent="0.25">
      <c r="AE3396" t="s">
        <v>15</v>
      </c>
      <c r="AF3396" t="s">
        <v>121</v>
      </c>
      <c r="AG3396" t="s">
        <v>122</v>
      </c>
      <c r="AH3396" s="28" t="e">
        <f ca="1">[1]!DXLOOKUP(Worksheet!AF3396,Sales[[#This Row],[State]],Sales[[#This Row],[Total Sales]])</f>
        <v>#NAME?</v>
      </c>
    </row>
    <row r="3397" spans="31:34" x14ac:dyDescent="0.25">
      <c r="AE3397" t="s">
        <v>15</v>
      </c>
      <c r="AF3397" t="s">
        <v>121</v>
      </c>
      <c r="AG3397" t="s">
        <v>122</v>
      </c>
      <c r="AH3397" s="28" t="e">
        <f ca="1">[1]!DXLOOKUP(Worksheet!AF3397,Sales[[#This Row],[State]],Sales[[#This Row],[Total Sales]])</f>
        <v>#NAME?</v>
      </c>
    </row>
    <row r="3398" spans="31:34" x14ac:dyDescent="0.25">
      <c r="AE3398" t="s">
        <v>15</v>
      </c>
      <c r="AF3398" t="s">
        <v>121</v>
      </c>
      <c r="AG3398" t="s">
        <v>122</v>
      </c>
      <c r="AH3398" s="28" t="e">
        <f ca="1">[1]!DXLOOKUP(Worksheet!AF3398,Sales[[#This Row],[State]],Sales[[#This Row],[Total Sales]])</f>
        <v>#NAME?</v>
      </c>
    </row>
    <row r="3399" spans="31:34" x14ac:dyDescent="0.25">
      <c r="AE3399" t="s">
        <v>15</v>
      </c>
      <c r="AF3399" t="s">
        <v>121</v>
      </c>
      <c r="AG3399" t="s">
        <v>122</v>
      </c>
      <c r="AH3399" s="28" t="e">
        <f ca="1">[1]!DXLOOKUP(Worksheet!AF3399,Sales[[#This Row],[State]],Sales[[#This Row],[Total Sales]])</f>
        <v>#NAME?</v>
      </c>
    </row>
    <row r="3400" spans="31:34" x14ac:dyDescent="0.25">
      <c r="AE3400" t="s">
        <v>15</v>
      </c>
      <c r="AF3400" t="s">
        <v>121</v>
      </c>
      <c r="AG3400" t="s">
        <v>122</v>
      </c>
      <c r="AH3400" s="28" t="e">
        <f ca="1">[1]!DXLOOKUP(Worksheet!AF3400,Sales[[#This Row],[State]],Sales[[#This Row],[Total Sales]])</f>
        <v>#NAME?</v>
      </c>
    </row>
    <row r="3401" spans="31:34" x14ac:dyDescent="0.25">
      <c r="AE3401" t="s">
        <v>15</v>
      </c>
      <c r="AF3401" t="s">
        <v>121</v>
      </c>
      <c r="AG3401" t="s">
        <v>122</v>
      </c>
      <c r="AH3401" s="28" t="e">
        <f ca="1">[1]!DXLOOKUP(Worksheet!AF3401,Sales[[#This Row],[State]],Sales[[#This Row],[Total Sales]])</f>
        <v>#NAME?</v>
      </c>
    </row>
    <row r="3402" spans="31:34" x14ac:dyDescent="0.25">
      <c r="AE3402" t="s">
        <v>15</v>
      </c>
      <c r="AF3402" t="s">
        <v>121</v>
      </c>
      <c r="AG3402" t="s">
        <v>122</v>
      </c>
      <c r="AH3402" s="28" t="e">
        <f ca="1">[1]!DXLOOKUP(Worksheet!AF3402,Sales[[#This Row],[State]],Sales[[#This Row],[Total Sales]])</f>
        <v>#NAME?</v>
      </c>
    </row>
    <row r="3403" spans="31:34" x14ac:dyDescent="0.25">
      <c r="AE3403" t="s">
        <v>15</v>
      </c>
      <c r="AF3403" t="s">
        <v>121</v>
      </c>
      <c r="AG3403" t="s">
        <v>122</v>
      </c>
      <c r="AH3403" s="28" t="e">
        <f ca="1">[1]!DXLOOKUP(Worksheet!AF3403,Sales[[#This Row],[State]],Sales[[#This Row],[Total Sales]])</f>
        <v>#NAME?</v>
      </c>
    </row>
    <row r="3404" spans="31:34" x14ac:dyDescent="0.25">
      <c r="AE3404" t="s">
        <v>15</v>
      </c>
      <c r="AF3404" t="s">
        <v>121</v>
      </c>
      <c r="AG3404" t="s">
        <v>122</v>
      </c>
      <c r="AH3404" s="28" t="e">
        <f ca="1">[1]!DXLOOKUP(Worksheet!AF3404,Sales[[#This Row],[State]],Sales[[#This Row],[Total Sales]])</f>
        <v>#NAME?</v>
      </c>
    </row>
    <row r="3405" spans="31:34" x14ac:dyDescent="0.25">
      <c r="AE3405" t="s">
        <v>15</v>
      </c>
      <c r="AF3405" t="s">
        <v>121</v>
      </c>
      <c r="AG3405" t="s">
        <v>122</v>
      </c>
      <c r="AH3405" s="28" t="e">
        <f ca="1">[1]!DXLOOKUP(Worksheet!AF3405,Sales[[#This Row],[State]],Sales[[#This Row],[Total Sales]])</f>
        <v>#NAME?</v>
      </c>
    </row>
    <row r="3406" spans="31:34" x14ac:dyDescent="0.25">
      <c r="AE3406" t="s">
        <v>15</v>
      </c>
      <c r="AF3406" t="s">
        <v>121</v>
      </c>
      <c r="AG3406" t="s">
        <v>122</v>
      </c>
      <c r="AH3406" s="28" t="e">
        <f ca="1">[1]!DXLOOKUP(Worksheet!AF3406,Sales[[#This Row],[State]],Sales[[#This Row],[Total Sales]])</f>
        <v>#NAME?</v>
      </c>
    </row>
    <row r="3407" spans="31:34" x14ac:dyDescent="0.25">
      <c r="AE3407" t="s">
        <v>15</v>
      </c>
      <c r="AF3407" t="s">
        <v>121</v>
      </c>
      <c r="AG3407" t="s">
        <v>122</v>
      </c>
      <c r="AH3407" s="28" t="e">
        <f ca="1">[1]!DXLOOKUP(Worksheet!AF3407,Sales[[#This Row],[State]],Sales[[#This Row],[Total Sales]])</f>
        <v>#NAME?</v>
      </c>
    </row>
    <row r="3408" spans="31:34" x14ac:dyDescent="0.25">
      <c r="AE3408" t="s">
        <v>15</v>
      </c>
      <c r="AF3408" t="s">
        <v>121</v>
      </c>
      <c r="AG3408" t="s">
        <v>122</v>
      </c>
      <c r="AH3408" s="28" t="e">
        <f ca="1">[1]!DXLOOKUP(Worksheet!AF3408,Sales[[#This Row],[State]],Sales[[#This Row],[Total Sales]])</f>
        <v>#NAME?</v>
      </c>
    </row>
    <row r="3409" spans="31:34" x14ac:dyDescent="0.25">
      <c r="AE3409" t="s">
        <v>15</v>
      </c>
      <c r="AF3409" t="s">
        <v>121</v>
      </c>
      <c r="AG3409" t="s">
        <v>122</v>
      </c>
      <c r="AH3409" s="28" t="e">
        <f ca="1">[1]!DXLOOKUP(Worksheet!AF3409,Sales[[#This Row],[State]],Sales[[#This Row],[Total Sales]])</f>
        <v>#NAME?</v>
      </c>
    </row>
    <row r="3410" spans="31:34" x14ac:dyDescent="0.25">
      <c r="AE3410" t="s">
        <v>15</v>
      </c>
      <c r="AF3410" t="s">
        <v>121</v>
      </c>
      <c r="AG3410" t="s">
        <v>122</v>
      </c>
      <c r="AH3410" s="28" t="e">
        <f ca="1">[1]!DXLOOKUP(Worksheet!AF3410,Sales[[#This Row],[State]],Sales[[#This Row],[Total Sales]])</f>
        <v>#NAME?</v>
      </c>
    </row>
    <row r="3411" spans="31:34" x14ac:dyDescent="0.25">
      <c r="AE3411" t="s">
        <v>15</v>
      </c>
      <c r="AF3411" t="s">
        <v>121</v>
      </c>
      <c r="AG3411" t="s">
        <v>122</v>
      </c>
      <c r="AH3411" s="28" t="e">
        <f ca="1">[1]!DXLOOKUP(Worksheet!AF3411,Sales[[#This Row],[State]],Sales[[#This Row],[Total Sales]])</f>
        <v>#NAME?</v>
      </c>
    </row>
    <row r="3412" spans="31:34" x14ac:dyDescent="0.25">
      <c r="AE3412" t="s">
        <v>15</v>
      </c>
      <c r="AF3412" t="s">
        <v>121</v>
      </c>
      <c r="AG3412" t="s">
        <v>122</v>
      </c>
      <c r="AH3412" s="28" t="e">
        <f ca="1">[1]!DXLOOKUP(Worksheet!AF3412,Sales[[#This Row],[State]],Sales[[#This Row],[Total Sales]])</f>
        <v>#NAME?</v>
      </c>
    </row>
    <row r="3413" spans="31:34" x14ac:dyDescent="0.25">
      <c r="AE3413" t="s">
        <v>15</v>
      </c>
      <c r="AF3413" t="s">
        <v>121</v>
      </c>
      <c r="AG3413" t="s">
        <v>122</v>
      </c>
      <c r="AH3413" s="28" t="e">
        <f ca="1">[1]!DXLOOKUP(Worksheet!AF3413,Sales[[#This Row],[State]],Sales[[#This Row],[Total Sales]])</f>
        <v>#NAME?</v>
      </c>
    </row>
    <row r="3414" spans="31:34" x14ac:dyDescent="0.25">
      <c r="AE3414" t="s">
        <v>15</v>
      </c>
      <c r="AF3414" t="s">
        <v>121</v>
      </c>
      <c r="AG3414" t="s">
        <v>122</v>
      </c>
      <c r="AH3414" s="28" t="e">
        <f ca="1">[1]!DXLOOKUP(Worksheet!AF3414,Sales[[#This Row],[State]],Sales[[#This Row],[Total Sales]])</f>
        <v>#NAME?</v>
      </c>
    </row>
    <row r="3415" spans="31:34" x14ac:dyDescent="0.25">
      <c r="AE3415" t="s">
        <v>15</v>
      </c>
      <c r="AF3415" t="s">
        <v>121</v>
      </c>
      <c r="AG3415" t="s">
        <v>122</v>
      </c>
      <c r="AH3415" s="28" t="e">
        <f ca="1">[1]!DXLOOKUP(Worksheet!AF3415,Sales[[#This Row],[State]],Sales[[#This Row],[Total Sales]])</f>
        <v>#NAME?</v>
      </c>
    </row>
    <row r="3416" spans="31:34" x14ac:dyDescent="0.25">
      <c r="AE3416" t="s">
        <v>15</v>
      </c>
      <c r="AF3416" t="s">
        <v>121</v>
      </c>
      <c r="AG3416" t="s">
        <v>122</v>
      </c>
      <c r="AH3416" s="28" t="e">
        <f ca="1">[1]!DXLOOKUP(Worksheet!AF3416,Sales[[#This Row],[State]],Sales[[#This Row],[Total Sales]])</f>
        <v>#NAME?</v>
      </c>
    </row>
    <row r="3417" spans="31:34" x14ac:dyDescent="0.25">
      <c r="AE3417" t="s">
        <v>15</v>
      </c>
      <c r="AF3417" t="s">
        <v>121</v>
      </c>
      <c r="AG3417" t="s">
        <v>122</v>
      </c>
      <c r="AH3417" s="28" t="e">
        <f ca="1">[1]!DXLOOKUP(Worksheet!AF3417,Sales[[#This Row],[State]],Sales[[#This Row],[Total Sales]])</f>
        <v>#NAME?</v>
      </c>
    </row>
    <row r="3418" spans="31:34" x14ac:dyDescent="0.25">
      <c r="AE3418" t="s">
        <v>15</v>
      </c>
      <c r="AF3418" t="s">
        <v>121</v>
      </c>
      <c r="AG3418" t="s">
        <v>122</v>
      </c>
      <c r="AH3418" s="28" t="e">
        <f ca="1">[1]!DXLOOKUP(Worksheet!AF3418,Sales[[#This Row],[State]],Sales[[#This Row],[Total Sales]])</f>
        <v>#NAME?</v>
      </c>
    </row>
    <row r="3419" spans="31:34" x14ac:dyDescent="0.25">
      <c r="AE3419" t="s">
        <v>15</v>
      </c>
      <c r="AF3419" t="s">
        <v>121</v>
      </c>
      <c r="AG3419" t="s">
        <v>122</v>
      </c>
      <c r="AH3419" s="28" t="e">
        <f ca="1">[1]!DXLOOKUP(Worksheet!AF3419,Sales[[#This Row],[State]],Sales[[#This Row],[Total Sales]])</f>
        <v>#NAME?</v>
      </c>
    </row>
    <row r="3420" spans="31:34" x14ac:dyDescent="0.25">
      <c r="AE3420" t="s">
        <v>15</v>
      </c>
      <c r="AF3420" t="s">
        <v>121</v>
      </c>
      <c r="AG3420" t="s">
        <v>122</v>
      </c>
      <c r="AH3420" s="28" t="e">
        <f ca="1">[1]!DXLOOKUP(Worksheet!AF3420,Sales[[#This Row],[State]],Sales[[#This Row],[Total Sales]])</f>
        <v>#NAME?</v>
      </c>
    </row>
    <row r="3421" spans="31:34" x14ac:dyDescent="0.25">
      <c r="AE3421" t="s">
        <v>15</v>
      </c>
      <c r="AF3421" t="s">
        <v>121</v>
      </c>
      <c r="AG3421" t="s">
        <v>122</v>
      </c>
      <c r="AH3421" s="28" t="e">
        <f ca="1">[1]!DXLOOKUP(Worksheet!AF3421,Sales[[#This Row],[State]],Sales[[#This Row],[Total Sales]])</f>
        <v>#NAME?</v>
      </c>
    </row>
    <row r="3422" spans="31:34" x14ac:dyDescent="0.25">
      <c r="AE3422" t="s">
        <v>15</v>
      </c>
      <c r="AF3422" t="s">
        <v>121</v>
      </c>
      <c r="AG3422" t="s">
        <v>122</v>
      </c>
      <c r="AH3422" s="28" t="e">
        <f ca="1">[1]!DXLOOKUP(Worksheet!AF3422,Sales[[#This Row],[State]],Sales[[#This Row],[Total Sales]])</f>
        <v>#NAME?</v>
      </c>
    </row>
    <row r="3423" spans="31:34" x14ac:dyDescent="0.25">
      <c r="AE3423" t="s">
        <v>15</v>
      </c>
      <c r="AF3423" t="s">
        <v>121</v>
      </c>
      <c r="AG3423" t="s">
        <v>122</v>
      </c>
      <c r="AH3423" s="28" t="e">
        <f ca="1">[1]!DXLOOKUP(Worksheet!AF3423,Sales[[#This Row],[State]],Sales[[#This Row],[Total Sales]])</f>
        <v>#NAME?</v>
      </c>
    </row>
    <row r="3424" spans="31:34" x14ac:dyDescent="0.25">
      <c r="AE3424" t="s">
        <v>15</v>
      </c>
      <c r="AF3424" t="s">
        <v>121</v>
      </c>
      <c r="AG3424" t="s">
        <v>122</v>
      </c>
      <c r="AH3424" s="28" t="e">
        <f ca="1">[1]!DXLOOKUP(Worksheet!AF3424,Sales[[#This Row],[State]],Sales[[#This Row],[Total Sales]])</f>
        <v>#NAME?</v>
      </c>
    </row>
    <row r="3425" spans="31:34" x14ac:dyDescent="0.25">
      <c r="AE3425" t="s">
        <v>15</v>
      </c>
      <c r="AF3425" t="s">
        <v>121</v>
      </c>
      <c r="AG3425" t="s">
        <v>122</v>
      </c>
      <c r="AH3425" s="28" t="e">
        <f ca="1">[1]!DXLOOKUP(Worksheet!AF3425,Sales[[#This Row],[State]],Sales[[#This Row],[Total Sales]])</f>
        <v>#NAME?</v>
      </c>
    </row>
    <row r="3426" spans="31:34" x14ac:dyDescent="0.25">
      <c r="AE3426" t="s">
        <v>15</v>
      </c>
      <c r="AF3426" t="s">
        <v>121</v>
      </c>
      <c r="AG3426" t="s">
        <v>122</v>
      </c>
      <c r="AH3426" s="28" t="e">
        <f ca="1">[1]!DXLOOKUP(Worksheet!AF3426,Sales[[#This Row],[State]],Sales[[#This Row],[Total Sales]])</f>
        <v>#NAME?</v>
      </c>
    </row>
    <row r="3427" spans="31:34" x14ac:dyDescent="0.25">
      <c r="AE3427" t="s">
        <v>15</v>
      </c>
      <c r="AF3427" t="s">
        <v>121</v>
      </c>
      <c r="AG3427" t="s">
        <v>122</v>
      </c>
      <c r="AH3427" s="28" t="e">
        <f ca="1">[1]!DXLOOKUP(Worksheet!AF3427,Sales[[#This Row],[State]],Sales[[#This Row],[Total Sales]])</f>
        <v>#NAME?</v>
      </c>
    </row>
    <row r="3428" spans="31:34" x14ac:dyDescent="0.25">
      <c r="AE3428" t="s">
        <v>15</v>
      </c>
      <c r="AF3428" t="s">
        <v>121</v>
      </c>
      <c r="AG3428" t="s">
        <v>122</v>
      </c>
      <c r="AH3428" s="28" t="e">
        <f ca="1">[1]!DXLOOKUP(Worksheet!AF3428,Sales[[#This Row],[State]],Sales[[#This Row],[Total Sales]])</f>
        <v>#NAME?</v>
      </c>
    </row>
    <row r="3429" spans="31:34" x14ac:dyDescent="0.25">
      <c r="AE3429" t="s">
        <v>15</v>
      </c>
      <c r="AF3429" t="s">
        <v>121</v>
      </c>
      <c r="AG3429" t="s">
        <v>122</v>
      </c>
      <c r="AH3429" s="28" t="e">
        <f ca="1">[1]!DXLOOKUP(Worksheet!AF3429,Sales[[#This Row],[State]],Sales[[#This Row],[Total Sales]])</f>
        <v>#NAME?</v>
      </c>
    </row>
    <row r="3430" spans="31:34" x14ac:dyDescent="0.25">
      <c r="AE3430" t="s">
        <v>15</v>
      </c>
      <c r="AF3430" t="s">
        <v>121</v>
      </c>
      <c r="AG3430" t="s">
        <v>122</v>
      </c>
      <c r="AH3430" s="28" t="e">
        <f ca="1">[1]!DXLOOKUP(Worksheet!AF3430,Sales[[#This Row],[State]],Sales[[#This Row],[Total Sales]])</f>
        <v>#NAME?</v>
      </c>
    </row>
    <row r="3431" spans="31:34" x14ac:dyDescent="0.25">
      <c r="AE3431" t="s">
        <v>15</v>
      </c>
      <c r="AF3431" t="s">
        <v>121</v>
      </c>
      <c r="AG3431" t="s">
        <v>122</v>
      </c>
      <c r="AH3431" s="28" t="e">
        <f ca="1">[1]!DXLOOKUP(Worksheet!AF3431,Sales[[#This Row],[State]],Sales[[#This Row],[Total Sales]])</f>
        <v>#NAME?</v>
      </c>
    </row>
    <row r="3432" spans="31:34" x14ac:dyDescent="0.25">
      <c r="AE3432" t="s">
        <v>15</v>
      </c>
      <c r="AF3432" t="s">
        <v>121</v>
      </c>
      <c r="AG3432" t="s">
        <v>122</v>
      </c>
      <c r="AH3432" s="28" t="e">
        <f ca="1">[1]!DXLOOKUP(Worksheet!AF3432,Sales[[#This Row],[State]],Sales[[#This Row],[Total Sales]])</f>
        <v>#NAME?</v>
      </c>
    </row>
    <row r="3433" spans="31:34" x14ac:dyDescent="0.25">
      <c r="AE3433" t="s">
        <v>15</v>
      </c>
      <c r="AF3433" t="s">
        <v>121</v>
      </c>
      <c r="AG3433" t="s">
        <v>122</v>
      </c>
      <c r="AH3433" s="28" t="e">
        <f ca="1">[1]!DXLOOKUP(Worksheet!AF3433,Sales[[#This Row],[State]],Sales[[#This Row],[Total Sales]])</f>
        <v>#NAME?</v>
      </c>
    </row>
    <row r="3434" spans="31:34" x14ac:dyDescent="0.25">
      <c r="AE3434" t="s">
        <v>15</v>
      </c>
      <c r="AF3434" t="s">
        <v>121</v>
      </c>
      <c r="AG3434" t="s">
        <v>122</v>
      </c>
      <c r="AH3434" s="28" t="e">
        <f ca="1">[1]!DXLOOKUP(Worksheet!AF3434,Sales[[#This Row],[State]],Sales[[#This Row],[Total Sales]])</f>
        <v>#NAME?</v>
      </c>
    </row>
    <row r="3435" spans="31:34" x14ac:dyDescent="0.25">
      <c r="AE3435" t="s">
        <v>15</v>
      </c>
      <c r="AF3435" t="s">
        <v>121</v>
      </c>
      <c r="AG3435" t="s">
        <v>122</v>
      </c>
      <c r="AH3435" s="28" t="e">
        <f ca="1">[1]!DXLOOKUP(Worksheet!AF3435,Sales[[#This Row],[State]],Sales[[#This Row],[Total Sales]])</f>
        <v>#NAME?</v>
      </c>
    </row>
    <row r="3436" spans="31:34" x14ac:dyDescent="0.25">
      <c r="AE3436" t="s">
        <v>15</v>
      </c>
      <c r="AF3436" t="s">
        <v>121</v>
      </c>
      <c r="AG3436" t="s">
        <v>122</v>
      </c>
      <c r="AH3436" s="28" t="e">
        <f ca="1">[1]!DXLOOKUP(Worksheet!AF3436,Sales[[#This Row],[State]],Sales[[#This Row],[Total Sales]])</f>
        <v>#NAME?</v>
      </c>
    </row>
    <row r="3437" spans="31:34" x14ac:dyDescent="0.25">
      <c r="AE3437" t="s">
        <v>15</v>
      </c>
      <c r="AF3437" t="s">
        <v>121</v>
      </c>
      <c r="AG3437" t="s">
        <v>122</v>
      </c>
      <c r="AH3437" s="28" t="e">
        <f ca="1">[1]!DXLOOKUP(Worksheet!AF3437,Sales[[#This Row],[State]],Sales[[#This Row],[Total Sales]])</f>
        <v>#NAME?</v>
      </c>
    </row>
    <row r="3438" spans="31:34" x14ac:dyDescent="0.25">
      <c r="AE3438" t="s">
        <v>15</v>
      </c>
      <c r="AF3438" t="s">
        <v>121</v>
      </c>
      <c r="AG3438" t="s">
        <v>122</v>
      </c>
      <c r="AH3438" s="28" t="e">
        <f ca="1">[1]!DXLOOKUP(Worksheet!AF3438,Sales[[#This Row],[State]],Sales[[#This Row],[Total Sales]])</f>
        <v>#NAME?</v>
      </c>
    </row>
    <row r="3439" spans="31:34" x14ac:dyDescent="0.25">
      <c r="AE3439" t="s">
        <v>15</v>
      </c>
      <c r="AF3439" t="s">
        <v>121</v>
      </c>
      <c r="AG3439" t="s">
        <v>122</v>
      </c>
      <c r="AH3439" s="28" t="e">
        <f ca="1">[1]!DXLOOKUP(Worksheet!AF3439,Sales[[#This Row],[State]],Sales[[#This Row],[Total Sales]])</f>
        <v>#NAME?</v>
      </c>
    </row>
    <row r="3440" spans="31:34" x14ac:dyDescent="0.25">
      <c r="AE3440" t="s">
        <v>15</v>
      </c>
      <c r="AF3440" t="s">
        <v>121</v>
      </c>
      <c r="AG3440" t="s">
        <v>122</v>
      </c>
      <c r="AH3440" s="28" t="e">
        <f ca="1">[1]!DXLOOKUP(Worksheet!AF3440,Sales[[#This Row],[State]],Sales[[#This Row],[Total Sales]])</f>
        <v>#NAME?</v>
      </c>
    </row>
    <row r="3441" spans="31:34" x14ac:dyDescent="0.25">
      <c r="AE3441" t="s">
        <v>15</v>
      </c>
      <c r="AF3441" t="s">
        <v>121</v>
      </c>
      <c r="AG3441" t="s">
        <v>122</v>
      </c>
      <c r="AH3441" s="28" t="e">
        <f ca="1">[1]!DXLOOKUP(Worksheet!AF3441,Sales[[#This Row],[State]],Sales[[#This Row],[Total Sales]])</f>
        <v>#NAME?</v>
      </c>
    </row>
    <row r="3442" spans="31:34" x14ac:dyDescent="0.25">
      <c r="AE3442" t="s">
        <v>15</v>
      </c>
      <c r="AF3442" t="s">
        <v>121</v>
      </c>
      <c r="AG3442" t="s">
        <v>122</v>
      </c>
      <c r="AH3442" s="28" t="e">
        <f ca="1">[1]!DXLOOKUP(Worksheet!AF3442,Sales[[#This Row],[State]],Sales[[#This Row],[Total Sales]])</f>
        <v>#NAME?</v>
      </c>
    </row>
    <row r="3443" spans="31:34" x14ac:dyDescent="0.25">
      <c r="AE3443" t="s">
        <v>15</v>
      </c>
      <c r="AF3443" t="s">
        <v>121</v>
      </c>
      <c r="AG3443" t="s">
        <v>122</v>
      </c>
      <c r="AH3443" s="28" t="e">
        <f ca="1">[1]!DXLOOKUP(Worksheet!AF3443,Sales[[#This Row],[State]],Sales[[#This Row],[Total Sales]])</f>
        <v>#NAME?</v>
      </c>
    </row>
    <row r="3444" spans="31:34" x14ac:dyDescent="0.25">
      <c r="AE3444" t="s">
        <v>15</v>
      </c>
      <c r="AF3444" t="s">
        <v>121</v>
      </c>
      <c r="AG3444" t="s">
        <v>122</v>
      </c>
      <c r="AH3444" s="28" t="e">
        <f ca="1">[1]!DXLOOKUP(Worksheet!AF3444,Sales[[#This Row],[State]],Sales[[#This Row],[Total Sales]])</f>
        <v>#NAME?</v>
      </c>
    </row>
    <row r="3445" spans="31:34" x14ac:dyDescent="0.25">
      <c r="AE3445" t="s">
        <v>15</v>
      </c>
      <c r="AF3445" t="s">
        <v>121</v>
      </c>
      <c r="AG3445" t="s">
        <v>122</v>
      </c>
      <c r="AH3445" s="28" t="e">
        <f ca="1">[1]!DXLOOKUP(Worksheet!AF3445,Sales[[#This Row],[State]],Sales[[#This Row],[Total Sales]])</f>
        <v>#NAME?</v>
      </c>
    </row>
    <row r="3446" spans="31:34" x14ac:dyDescent="0.25">
      <c r="AE3446" t="s">
        <v>15</v>
      </c>
      <c r="AF3446" t="s">
        <v>121</v>
      </c>
      <c r="AG3446" t="s">
        <v>122</v>
      </c>
      <c r="AH3446" s="28" t="e">
        <f ca="1">[1]!DXLOOKUP(Worksheet!AF3446,Sales[[#This Row],[State]],Sales[[#This Row],[Total Sales]])</f>
        <v>#NAME?</v>
      </c>
    </row>
    <row r="3447" spans="31:34" x14ac:dyDescent="0.25">
      <c r="AE3447" t="s">
        <v>15</v>
      </c>
      <c r="AF3447" t="s">
        <v>121</v>
      </c>
      <c r="AG3447" t="s">
        <v>122</v>
      </c>
      <c r="AH3447" s="28" t="e">
        <f ca="1">[1]!DXLOOKUP(Worksheet!AF3447,Sales[[#This Row],[State]],Sales[[#This Row],[Total Sales]])</f>
        <v>#NAME?</v>
      </c>
    </row>
    <row r="3448" spans="31:34" x14ac:dyDescent="0.25">
      <c r="AE3448" t="s">
        <v>15</v>
      </c>
      <c r="AF3448" t="s">
        <v>121</v>
      </c>
      <c r="AG3448" t="s">
        <v>122</v>
      </c>
      <c r="AH3448" s="28" t="e">
        <f ca="1">[1]!DXLOOKUP(Worksheet!AF3448,Sales[[#This Row],[State]],Sales[[#This Row],[Total Sales]])</f>
        <v>#NAME?</v>
      </c>
    </row>
    <row r="3449" spans="31:34" x14ac:dyDescent="0.25">
      <c r="AE3449" t="s">
        <v>15</v>
      </c>
      <c r="AF3449" t="s">
        <v>121</v>
      </c>
      <c r="AG3449" t="s">
        <v>122</v>
      </c>
      <c r="AH3449" s="28" t="e">
        <f ca="1">[1]!DXLOOKUP(Worksheet!AF3449,Sales[[#This Row],[State]],Sales[[#This Row],[Total Sales]])</f>
        <v>#NAME?</v>
      </c>
    </row>
    <row r="3450" spans="31:34" x14ac:dyDescent="0.25">
      <c r="AE3450" t="s">
        <v>15</v>
      </c>
      <c r="AF3450" t="s">
        <v>121</v>
      </c>
      <c r="AG3450" t="s">
        <v>122</v>
      </c>
      <c r="AH3450" s="28" t="e">
        <f ca="1">[1]!DXLOOKUP(Worksheet!AF3450,Sales[[#This Row],[State]],Sales[[#This Row],[Total Sales]])</f>
        <v>#NAME?</v>
      </c>
    </row>
    <row r="3451" spans="31:34" x14ac:dyDescent="0.25">
      <c r="AE3451" t="s">
        <v>15</v>
      </c>
      <c r="AF3451" t="s">
        <v>121</v>
      </c>
      <c r="AG3451" t="s">
        <v>122</v>
      </c>
      <c r="AH3451" s="28" t="e">
        <f ca="1">[1]!DXLOOKUP(Worksheet!AF3451,Sales[[#This Row],[State]],Sales[[#This Row],[Total Sales]])</f>
        <v>#NAME?</v>
      </c>
    </row>
    <row r="3452" spans="31:34" x14ac:dyDescent="0.25">
      <c r="AE3452" t="s">
        <v>15</v>
      </c>
      <c r="AF3452" t="s">
        <v>121</v>
      </c>
      <c r="AG3452" t="s">
        <v>122</v>
      </c>
      <c r="AH3452" s="28" t="e">
        <f ca="1">[1]!DXLOOKUP(Worksheet!AF3452,Sales[[#This Row],[State]],Sales[[#This Row],[Total Sales]])</f>
        <v>#NAME?</v>
      </c>
    </row>
    <row r="3453" spans="31:34" x14ac:dyDescent="0.25">
      <c r="AE3453" t="s">
        <v>15</v>
      </c>
      <c r="AF3453" t="s">
        <v>121</v>
      </c>
      <c r="AG3453" t="s">
        <v>122</v>
      </c>
      <c r="AH3453" s="28" t="e">
        <f ca="1">[1]!DXLOOKUP(Worksheet!AF3453,Sales[[#This Row],[State]],Sales[[#This Row],[Total Sales]])</f>
        <v>#NAME?</v>
      </c>
    </row>
    <row r="3454" spans="31:34" x14ac:dyDescent="0.25">
      <c r="AE3454" t="s">
        <v>15</v>
      </c>
      <c r="AF3454" t="s">
        <v>121</v>
      </c>
      <c r="AG3454" t="s">
        <v>122</v>
      </c>
      <c r="AH3454" s="28" t="e">
        <f ca="1">[1]!DXLOOKUP(Worksheet!AF3454,Sales[[#This Row],[State]],Sales[[#This Row],[Total Sales]])</f>
        <v>#NAME?</v>
      </c>
    </row>
    <row r="3455" spans="31:34" x14ac:dyDescent="0.25">
      <c r="AE3455" t="s">
        <v>15</v>
      </c>
      <c r="AF3455" t="s">
        <v>121</v>
      </c>
      <c r="AG3455" t="s">
        <v>122</v>
      </c>
      <c r="AH3455" s="28" t="e">
        <f ca="1">[1]!DXLOOKUP(Worksheet!AF3455,Sales[[#This Row],[State]],Sales[[#This Row],[Total Sales]])</f>
        <v>#NAME?</v>
      </c>
    </row>
    <row r="3456" spans="31:34" x14ac:dyDescent="0.25">
      <c r="AE3456" t="s">
        <v>15</v>
      </c>
      <c r="AF3456" t="s">
        <v>121</v>
      </c>
      <c r="AG3456" t="s">
        <v>122</v>
      </c>
      <c r="AH3456" s="28" t="e">
        <f ca="1">[1]!DXLOOKUP(Worksheet!AF3456,Sales[[#This Row],[State]],Sales[[#This Row],[Total Sales]])</f>
        <v>#NAME?</v>
      </c>
    </row>
    <row r="3457" spans="31:34" x14ac:dyDescent="0.25">
      <c r="AE3457" t="s">
        <v>15</v>
      </c>
      <c r="AF3457" t="s">
        <v>121</v>
      </c>
      <c r="AG3457" t="s">
        <v>122</v>
      </c>
      <c r="AH3457" s="28" t="e">
        <f ca="1">[1]!DXLOOKUP(Worksheet!AF3457,Sales[[#This Row],[State]],Sales[[#This Row],[Total Sales]])</f>
        <v>#NAME?</v>
      </c>
    </row>
    <row r="3458" spans="31:34" x14ac:dyDescent="0.25">
      <c r="AE3458" t="s">
        <v>15</v>
      </c>
      <c r="AF3458" t="s">
        <v>123</v>
      </c>
      <c r="AG3458" t="s">
        <v>124</v>
      </c>
      <c r="AH3458" s="28" t="e">
        <f ca="1">[1]!DXLOOKUP(Worksheet!AF3458,Sales[[#This Row],[State]],Sales[[#This Row],[Total Sales]])</f>
        <v>#NAME?</v>
      </c>
    </row>
    <row r="3459" spans="31:34" x14ac:dyDescent="0.25">
      <c r="AE3459" t="s">
        <v>15</v>
      </c>
      <c r="AF3459" t="s">
        <v>123</v>
      </c>
      <c r="AG3459" t="s">
        <v>124</v>
      </c>
      <c r="AH3459" s="28" t="e">
        <f ca="1">[1]!DXLOOKUP(Worksheet!AF3459,Sales[[#This Row],[State]],Sales[[#This Row],[Total Sales]])</f>
        <v>#NAME?</v>
      </c>
    </row>
    <row r="3460" spans="31:34" x14ac:dyDescent="0.25">
      <c r="AE3460" t="s">
        <v>15</v>
      </c>
      <c r="AF3460" t="s">
        <v>123</v>
      </c>
      <c r="AG3460" t="s">
        <v>124</v>
      </c>
      <c r="AH3460" s="28" t="e">
        <f ca="1">[1]!DXLOOKUP(Worksheet!AF3460,Sales[[#This Row],[State]],Sales[[#This Row],[Total Sales]])</f>
        <v>#NAME?</v>
      </c>
    </row>
    <row r="3461" spans="31:34" x14ac:dyDescent="0.25">
      <c r="AE3461" t="s">
        <v>15</v>
      </c>
      <c r="AF3461" t="s">
        <v>123</v>
      </c>
      <c r="AG3461" t="s">
        <v>124</v>
      </c>
      <c r="AH3461" s="28" t="e">
        <f ca="1">[1]!DXLOOKUP(Worksheet!AF3461,Sales[[#This Row],[State]],Sales[[#This Row],[Total Sales]])</f>
        <v>#NAME?</v>
      </c>
    </row>
    <row r="3462" spans="31:34" x14ac:dyDescent="0.25">
      <c r="AE3462" t="s">
        <v>15</v>
      </c>
      <c r="AF3462" t="s">
        <v>123</v>
      </c>
      <c r="AG3462" t="s">
        <v>124</v>
      </c>
      <c r="AH3462" s="28" t="e">
        <f ca="1">[1]!DXLOOKUP(Worksheet!AF3462,Sales[[#This Row],[State]],Sales[[#This Row],[Total Sales]])</f>
        <v>#NAME?</v>
      </c>
    </row>
    <row r="3463" spans="31:34" x14ac:dyDescent="0.25">
      <c r="AE3463" t="s">
        <v>15</v>
      </c>
      <c r="AF3463" t="s">
        <v>123</v>
      </c>
      <c r="AG3463" t="s">
        <v>124</v>
      </c>
      <c r="AH3463" s="28" t="e">
        <f ca="1">[1]!DXLOOKUP(Worksheet!AF3463,Sales[[#This Row],[State]],Sales[[#This Row],[Total Sales]])</f>
        <v>#NAME?</v>
      </c>
    </row>
    <row r="3464" spans="31:34" x14ac:dyDescent="0.25">
      <c r="AE3464" t="s">
        <v>15</v>
      </c>
      <c r="AF3464" t="s">
        <v>123</v>
      </c>
      <c r="AG3464" t="s">
        <v>124</v>
      </c>
      <c r="AH3464" s="28" t="e">
        <f ca="1">[1]!DXLOOKUP(Worksheet!AF3464,Sales[[#This Row],[State]],Sales[[#This Row],[Total Sales]])</f>
        <v>#NAME?</v>
      </c>
    </row>
    <row r="3465" spans="31:34" x14ac:dyDescent="0.25">
      <c r="AE3465" t="s">
        <v>15</v>
      </c>
      <c r="AF3465" t="s">
        <v>123</v>
      </c>
      <c r="AG3465" t="s">
        <v>124</v>
      </c>
      <c r="AH3465" s="28" t="e">
        <f ca="1">[1]!DXLOOKUP(Worksheet!AF3465,Sales[[#This Row],[State]],Sales[[#This Row],[Total Sales]])</f>
        <v>#NAME?</v>
      </c>
    </row>
    <row r="3466" spans="31:34" x14ac:dyDescent="0.25">
      <c r="AE3466" t="s">
        <v>15</v>
      </c>
      <c r="AF3466" t="s">
        <v>123</v>
      </c>
      <c r="AG3466" t="s">
        <v>124</v>
      </c>
      <c r="AH3466" s="28" t="e">
        <f ca="1">[1]!DXLOOKUP(Worksheet!AF3466,Sales[[#This Row],[State]],Sales[[#This Row],[Total Sales]])</f>
        <v>#NAME?</v>
      </c>
    </row>
    <row r="3467" spans="31:34" x14ac:dyDescent="0.25">
      <c r="AE3467" t="s">
        <v>15</v>
      </c>
      <c r="AF3467" t="s">
        <v>123</v>
      </c>
      <c r="AG3467" t="s">
        <v>124</v>
      </c>
      <c r="AH3467" s="28" t="e">
        <f ca="1">[1]!DXLOOKUP(Worksheet!AF3467,Sales[[#This Row],[State]],Sales[[#This Row],[Total Sales]])</f>
        <v>#NAME?</v>
      </c>
    </row>
    <row r="3468" spans="31:34" x14ac:dyDescent="0.25">
      <c r="AE3468" t="s">
        <v>15</v>
      </c>
      <c r="AF3468" t="s">
        <v>123</v>
      </c>
      <c r="AG3468" t="s">
        <v>124</v>
      </c>
      <c r="AH3468" s="28" t="e">
        <f ca="1">[1]!DXLOOKUP(Worksheet!AF3468,Sales[[#This Row],[State]],Sales[[#This Row],[Total Sales]])</f>
        <v>#NAME?</v>
      </c>
    </row>
    <row r="3469" spans="31:34" x14ac:dyDescent="0.25">
      <c r="AE3469" t="s">
        <v>15</v>
      </c>
      <c r="AF3469" t="s">
        <v>123</v>
      </c>
      <c r="AG3469" t="s">
        <v>124</v>
      </c>
      <c r="AH3469" s="28" t="e">
        <f ca="1">[1]!DXLOOKUP(Worksheet!AF3469,Sales[[#This Row],[State]],Sales[[#This Row],[Total Sales]])</f>
        <v>#NAME?</v>
      </c>
    </row>
    <row r="3470" spans="31:34" x14ac:dyDescent="0.25">
      <c r="AE3470" t="s">
        <v>15</v>
      </c>
      <c r="AF3470" t="s">
        <v>123</v>
      </c>
      <c r="AG3470" t="s">
        <v>124</v>
      </c>
      <c r="AH3470" s="28" t="e">
        <f ca="1">[1]!DXLOOKUP(Worksheet!AF3470,Sales[[#This Row],[State]],Sales[[#This Row],[Total Sales]])</f>
        <v>#NAME?</v>
      </c>
    </row>
    <row r="3471" spans="31:34" x14ac:dyDescent="0.25">
      <c r="AE3471" t="s">
        <v>15</v>
      </c>
      <c r="AF3471" t="s">
        <v>123</v>
      </c>
      <c r="AG3471" t="s">
        <v>124</v>
      </c>
      <c r="AH3471" s="28" t="e">
        <f ca="1">[1]!DXLOOKUP(Worksheet!AF3471,Sales[[#This Row],[State]],Sales[[#This Row],[Total Sales]])</f>
        <v>#NAME?</v>
      </c>
    </row>
    <row r="3472" spans="31:34" x14ac:dyDescent="0.25">
      <c r="AE3472" t="s">
        <v>15</v>
      </c>
      <c r="AF3472" t="s">
        <v>123</v>
      </c>
      <c r="AG3472" t="s">
        <v>124</v>
      </c>
      <c r="AH3472" s="28" t="e">
        <f ca="1">[1]!DXLOOKUP(Worksheet!AF3472,Sales[[#This Row],[State]],Sales[[#This Row],[Total Sales]])</f>
        <v>#NAME?</v>
      </c>
    </row>
    <row r="3473" spans="31:34" x14ac:dyDescent="0.25">
      <c r="AE3473" t="s">
        <v>15</v>
      </c>
      <c r="AF3473" t="s">
        <v>123</v>
      </c>
      <c r="AG3473" t="s">
        <v>124</v>
      </c>
      <c r="AH3473" s="28" t="e">
        <f ca="1">[1]!DXLOOKUP(Worksheet!AF3473,Sales[[#This Row],[State]],Sales[[#This Row],[Total Sales]])</f>
        <v>#NAME?</v>
      </c>
    </row>
    <row r="3474" spans="31:34" x14ac:dyDescent="0.25">
      <c r="AE3474" t="s">
        <v>15</v>
      </c>
      <c r="AF3474" t="s">
        <v>123</v>
      </c>
      <c r="AG3474" t="s">
        <v>124</v>
      </c>
      <c r="AH3474" s="28" t="e">
        <f ca="1">[1]!DXLOOKUP(Worksheet!AF3474,Sales[[#This Row],[State]],Sales[[#This Row],[Total Sales]])</f>
        <v>#NAME?</v>
      </c>
    </row>
    <row r="3475" spans="31:34" x14ac:dyDescent="0.25">
      <c r="AE3475" t="s">
        <v>15</v>
      </c>
      <c r="AF3475" t="s">
        <v>123</v>
      </c>
      <c r="AG3475" t="s">
        <v>124</v>
      </c>
      <c r="AH3475" s="28" t="e">
        <f ca="1">[1]!DXLOOKUP(Worksheet!AF3475,Sales[[#This Row],[State]],Sales[[#This Row],[Total Sales]])</f>
        <v>#NAME?</v>
      </c>
    </row>
    <row r="3476" spans="31:34" x14ac:dyDescent="0.25">
      <c r="AE3476" t="s">
        <v>15</v>
      </c>
      <c r="AF3476" t="s">
        <v>123</v>
      </c>
      <c r="AG3476" t="s">
        <v>124</v>
      </c>
      <c r="AH3476" s="28" t="e">
        <f ca="1">[1]!DXLOOKUP(Worksheet!AF3476,Sales[[#This Row],[State]],Sales[[#This Row],[Total Sales]])</f>
        <v>#NAME?</v>
      </c>
    </row>
    <row r="3477" spans="31:34" x14ac:dyDescent="0.25">
      <c r="AE3477" t="s">
        <v>15</v>
      </c>
      <c r="AF3477" t="s">
        <v>123</v>
      </c>
      <c r="AG3477" t="s">
        <v>124</v>
      </c>
      <c r="AH3477" s="28" t="e">
        <f ca="1">[1]!DXLOOKUP(Worksheet!AF3477,Sales[[#This Row],[State]],Sales[[#This Row],[Total Sales]])</f>
        <v>#NAME?</v>
      </c>
    </row>
    <row r="3478" spans="31:34" x14ac:dyDescent="0.25">
      <c r="AE3478" t="s">
        <v>15</v>
      </c>
      <c r="AF3478" t="s">
        <v>123</v>
      </c>
      <c r="AG3478" t="s">
        <v>124</v>
      </c>
      <c r="AH3478" s="28" t="e">
        <f ca="1">[1]!DXLOOKUP(Worksheet!AF3478,Sales[[#This Row],[State]],Sales[[#This Row],[Total Sales]])</f>
        <v>#NAME?</v>
      </c>
    </row>
    <row r="3479" spans="31:34" x14ac:dyDescent="0.25">
      <c r="AE3479" t="s">
        <v>15</v>
      </c>
      <c r="AF3479" t="s">
        <v>123</v>
      </c>
      <c r="AG3479" t="s">
        <v>124</v>
      </c>
      <c r="AH3479" s="28" t="e">
        <f ca="1">[1]!DXLOOKUP(Worksheet!AF3479,Sales[[#This Row],[State]],Sales[[#This Row],[Total Sales]])</f>
        <v>#NAME?</v>
      </c>
    </row>
    <row r="3480" spans="31:34" x14ac:dyDescent="0.25">
      <c r="AE3480" t="s">
        <v>15</v>
      </c>
      <c r="AF3480" t="s">
        <v>123</v>
      </c>
      <c r="AG3480" t="s">
        <v>124</v>
      </c>
      <c r="AH3480" s="28" t="e">
        <f ca="1">[1]!DXLOOKUP(Worksheet!AF3480,Sales[[#This Row],[State]],Sales[[#This Row],[Total Sales]])</f>
        <v>#NAME?</v>
      </c>
    </row>
    <row r="3481" spans="31:34" x14ac:dyDescent="0.25">
      <c r="AE3481" t="s">
        <v>15</v>
      </c>
      <c r="AF3481" t="s">
        <v>123</v>
      </c>
      <c r="AG3481" t="s">
        <v>124</v>
      </c>
      <c r="AH3481" s="28" t="e">
        <f ca="1">[1]!DXLOOKUP(Worksheet!AF3481,Sales[[#This Row],[State]],Sales[[#This Row],[Total Sales]])</f>
        <v>#NAME?</v>
      </c>
    </row>
    <row r="3482" spans="31:34" x14ac:dyDescent="0.25">
      <c r="AE3482" t="s">
        <v>15</v>
      </c>
      <c r="AF3482" t="s">
        <v>123</v>
      </c>
      <c r="AG3482" t="s">
        <v>124</v>
      </c>
      <c r="AH3482" s="28" t="e">
        <f ca="1">[1]!DXLOOKUP(Worksheet!AF3482,Sales[[#This Row],[State]],Sales[[#This Row],[Total Sales]])</f>
        <v>#NAME?</v>
      </c>
    </row>
    <row r="3483" spans="31:34" x14ac:dyDescent="0.25">
      <c r="AE3483" t="s">
        <v>15</v>
      </c>
      <c r="AF3483" t="s">
        <v>123</v>
      </c>
      <c r="AG3483" t="s">
        <v>124</v>
      </c>
      <c r="AH3483" s="28" t="e">
        <f ca="1">[1]!DXLOOKUP(Worksheet!AF3483,Sales[[#This Row],[State]],Sales[[#This Row],[Total Sales]])</f>
        <v>#NAME?</v>
      </c>
    </row>
    <row r="3484" spans="31:34" x14ac:dyDescent="0.25">
      <c r="AE3484" t="s">
        <v>15</v>
      </c>
      <c r="AF3484" t="s">
        <v>123</v>
      </c>
      <c r="AG3484" t="s">
        <v>124</v>
      </c>
      <c r="AH3484" s="28" t="e">
        <f ca="1">[1]!DXLOOKUP(Worksheet!AF3484,Sales[[#This Row],[State]],Sales[[#This Row],[Total Sales]])</f>
        <v>#NAME?</v>
      </c>
    </row>
    <row r="3485" spans="31:34" x14ac:dyDescent="0.25">
      <c r="AE3485" t="s">
        <v>15</v>
      </c>
      <c r="AF3485" t="s">
        <v>123</v>
      </c>
      <c r="AG3485" t="s">
        <v>124</v>
      </c>
      <c r="AH3485" s="28" t="e">
        <f ca="1">[1]!DXLOOKUP(Worksheet!AF3485,Sales[[#This Row],[State]],Sales[[#This Row],[Total Sales]])</f>
        <v>#NAME?</v>
      </c>
    </row>
    <row r="3486" spans="31:34" x14ac:dyDescent="0.25">
      <c r="AE3486" t="s">
        <v>15</v>
      </c>
      <c r="AF3486" t="s">
        <v>123</v>
      </c>
      <c r="AG3486" t="s">
        <v>124</v>
      </c>
      <c r="AH3486" s="28" t="e">
        <f ca="1">[1]!DXLOOKUP(Worksheet!AF3486,Sales[[#This Row],[State]],Sales[[#This Row],[Total Sales]])</f>
        <v>#NAME?</v>
      </c>
    </row>
    <row r="3487" spans="31:34" x14ac:dyDescent="0.25">
      <c r="AE3487" t="s">
        <v>15</v>
      </c>
      <c r="AF3487" t="s">
        <v>123</v>
      </c>
      <c r="AG3487" t="s">
        <v>124</v>
      </c>
      <c r="AH3487" s="28" t="e">
        <f ca="1">[1]!DXLOOKUP(Worksheet!AF3487,Sales[[#This Row],[State]],Sales[[#This Row],[Total Sales]])</f>
        <v>#NAME?</v>
      </c>
    </row>
    <row r="3488" spans="31:34" x14ac:dyDescent="0.25">
      <c r="AE3488" t="s">
        <v>15</v>
      </c>
      <c r="AF3488" t="s">
        <v>123</v>
      </c>
      <c r="AG3488" t="s">
        <v>124</v>
      </c>
      <c r="AH3488" s="28" t="e">
        <f ca="1">[1]!DXLOOKUP(Worksheet!AF3488,Sales[[#This Row],[State]],Sales[[#This Row],[Total Sales]])</f>
        <v>#NAME?</v>
      </c>
    </row>
    <row r="3489" spans="31:34" x14ac:dyDescent="0.25">
      <c r="AE3489" t="s">
        <v>15</v>
      </c>
      <c r="AF3489" t="s">
        <v>123</v>
      </c>
      <c r="AG3489" t="s">
        <v>124</v>
      </c>
      <c r="AH3489" s="28" t="e">
        <f ca="1">[1]!DXLOOKUP(Worksheet!AF3489,Sales[[#This Row],[State]],Sales[[#This Row],[Total Sales]])</f>
        <v>#NAME?</v>
      </c>
    </row>
    <row r="3490" spans="31:34" x14ac:dyDescent="0.25">
      <c r="AE3490" t="s">
        <v>15</v>
      </c>
      <c r="AF3490" t="s">
        <v>123</v>
      </c>
      <c r="AG3490" t="s">
        <v>124</v>
      </c>
      <c r="AH3490" s="28" t="e">
        <f ca="1">[1]!DXLOOKUP(Worksheet!AF3490,Sales[[#This Row],[State]],Sales[[#This Row],[Total Sales]])</f>
        <v>#NAME?</v>
      </c>
    </row>
    <row r="3491" spans="31:34" x14ac:dyDescent="0.25">
      <c r="AE3491" t="s">
        <v>15</v>
      </c>
      <c r="AF3491" t="s">
        <v>123</v>
      </c>
      <c r="AG3491" t="s">
        <v>124</v>
      </c>
      <c r="AH3491" s="28" t="e">
        <f ca="1">[1]!DXLOOKUP(Worksheet!AF3491,Sales[[#This Row],[State]],Sales[[#This Row],[Total Sales]])</f>
        <v>#NAME?</v>
      </c>
    </row>
    <row r="3492" spans="31:34" x14ac:dyDescent="0.25">
      <c r="AE3492" t="s">
        <v>15</v>
      </c>
      <c r="AF3492" t="s">
        <v>123</v>
      </c>
      <c r="AG3492" t="s">
        <v>124</v>
      </c>
      <c r="AH3492" s="28" t="e">
        <f ca="1">[1]!DXLOOKUP(Worksheet!AF3492,Sales[[#This Row],[State]],Sales[[#This Row],[Total Sales]])</f>
        <v>#NAME?</v>
      </c>
    </row>
    <row r="3493" spans="31:34" x14ac:dyDescent="0.25">
      <c r="AE3493" t="s">
        <v>15</v>
      </c>
      <c r="AF3493" t="s">
        <v>123</v>
      </c>
      <c r="AG3493" t="s">
        <v>124</v>
      </c>
      <c r="AH3493" s="28" t="e">
        <f ca="1">[1]!DXLOOKUP(Worksheet!AF3493,Sales[[#This Row],[State]],Sales[[#This Row],[Total Sales]])</f>
        <v>#NAME?</v>
      </c>
    </row>
    <row r="3494" spans="31:34" x14ac:dyDescent="0.25">
      <c r="AE3494" t="s">
        <v>15</v>
      </c>
      <c r="AF3494" t="s">
        <v>123</v>
      </c>
      <c r="AG3494" t="s">
        <v>124</v>
      </c>
      <c r="AH3494" s="28" t="e">
        <f ca="1">[1]!DXLOOKUP(Worksheet!AF3494,Sales[[#This Row],[State]],Sales[[#This Row],[Total Sales]])</f>
        <v>#NAME?</v>
      </c>
    </row>
    <row r="3495" spans="31:34" x14ac:dyDescent="0.25">
      <c r="AE3495" t="s">
        <v>15</v>
      </c>
      <c r="AF3495" t="s">
        <v>123</v>
      </c>
      <c r="AG3495" t="s">
        <v>124</v>
      </c>
      <c r="AH3495" s="28" t="e">
        <f ca="1">[1]!DXLOOKUP(Worksheet!AF3495,Sales[[#This Row],[State]],Sales[[#This Row],[Total Sales]])</f>
        <v>#NAME?</v>
      </c>
    </row>
    <row r="3496" spans="31:34" x14ac:dyDescent="0.25">
      <c r="AE3496" t="s">
        <v>15</v>
      </c>
      <c r="AF3496" t="s">
        <v>123</v>
      </c>
      <c r="AG3496" t="s">
        <v>124</v>
      </c>
      <c r="AH3496" s="28" t="e">
        <f ca="1">[1]!DXLOOKUP(Worksheet!AF3496,Sales[[#This Row],[State]],Sales[[#This Row],[Total Sales]])</f>
        <v>#NAME?</v>
      </c>
    </row>
    <row r="3497" spans="31:34" x14ac:dyDescent="0.25">
      <c r="AE3497" t="s">
        <v>15</v>
      </c>
      <c r="AF3497" t="s">
        <v>123</v>
      </c>
      <c r="AG3497" t="s">
        <v>124</v>
      </c>
      <c r="AH3497" s="28" t="e">
        <f ca="1">[1]!DXLOOKUP(Worksheet!AF3497,Sales[[#This Row],[State]],Sales[[#This Row],[Total Sales]])</f>
        <v>#NAME?</v>
      </c>
    </row>
    <row r="3498" spans="31:34" x14ac:dyDescent="0.25">
      <c r="AE3498" t="s">
        <v>15</v>
      </c>
      <c r="AF3498" t="s">
        <v>123</v>
      </c>
      <c r="AG3498" t="s">
        <v>124</v>
      </c>
      <c r="AH3498" s="28" t="e">
        <f ca="1">[1]!DXLOOKUP(Worksheet!AF3498,Sales[[#This Row],[State]],Sales[[#This Row],[Total Sales]])</f>
        <v>#NAME?</v>
      </c>
    </row>
    <row r="3499" spans="31:34" x14ac:dyDescent="0.25">
      <c r="AE3499" t="s">
        <v>15</v>
      </c>
      <c r="AF3499" t="s">
        <v>123</v>
      </c>
      <c r="AG3499" t="s">
        <v>124</v>
      </c>
      <c r="AH3499" s="28" t="e">
        <f ca="1">[1]!DXLOOKUP(Worksheet!AF3499,Sales[[#This Row],[State]],Sales[[#This Row],[Total Sales]])</f>
        <v>#NAME?</v>
      </c>
    </row>
    <row r="3500" spans="31:34" x14ac:dyDescent="0.25">
      <c r="AE3500" t="s">
        <v>15</v>
      </c>
      <c r="AF3500" t="s">
        <v>123</v>
      </c>
      <c r="AG3500" t="s">
        <v>124</v>
      </c>
      <c r="AH3500" s="28" t="e">
        <f ca="1">[1]!DXLOOKUP(Worksheet!AF3500,Sales[[#This Row],[State]],Sales[[#This Row],[Total Sales]])</f>
        <v>#NAME?</v>
      </c>
    </row>
    <row r="3501" spans="31:34" x14ac:dyDescent="0.25">
      <c r="AE3501" t="s">
        <v>15</v>
      </c>
      <c r="AF3501" t="s">
        <v>123</v>
      </c>
      <c r="AG3501" t="s">
        <v>124</v>
      </c>
      <c r="AH3501" s="28" t="e">
        <f ca="1">[1]!DXLOOKUP(Worksheet!AF3501,Sales[[#This Row],[State]],Sales[[#This Row],[Total Sales]])</f>
        <v>#NAME?</v>
      </c>
    </row>
    <row r="3502" spans="31:34" x14ac:dyDescent="0.25">
      <c r="AE3502" t="s">
        <v>15</v>
      </c>
      <c r="AF3502" t="s">
        <v>123</v>
      </c>
      <c r="AG3502" t="s">
        <v>124</v>
      </c>
      <c r="AH3502" s="28" t="e">
        <f ca="1">[1]!DXLOOKUP(Worksheet!AF3502,Sales[[#This Row],[State]],Sales[[#This Row],[Total Sales]])</f>
        <v>#NAME?</v>
      </c>
    </row>
    <row r="3503" spans="31:34" x14ac:dyDescent="0.25">
      <c r="AE3503" t="s">
        <v>15</v>
      </c>
      <c r="AF3503" t="s">
        <v>123</v>
      </c>
      <c r="AG3503" t="s">
        <v>124</v>
      </c>
      <c r="AH3503" s="28" t="e">
        <f ca="1">[1]!DXLOOKUP(Worksheet!AF3503,Sales[[#This Row],[State]],Sales[[#This Row],[Total Sales]])</f>
        <v>#NAME?</v>
      </c>
    </row>
    <row r="3504" spans="31:34" x14ac:dyDescent="0.25">
      <c r="AE3504" t="s">
        <v>15</v>
      </c>
      <c r="AF3504" t="s">
        <v>123</v>
      </c>
      <c r="AG3504" t="s">
        <v>124</v>
      </c>
      <c r="AH3504" s="28" t="e">
        <f ca="1">[1]!DXLOOKUP(Worksheet!AF3504,Sales[[#This Row],[State]],Sales[[#This Row],[Total Sales]])</f>
        <v>#NAME?</v>
      </c>
    </row>
    <row r="3505" spans="31:34" x14ac:dyDescent="0.25">
      <c r="AE3505" t="s">
        <v>15</v>
      </c>
      <c r="AF3505" t="s">
        <v>123</v>
      </c>
      <c r="AG3505" t="s">
        <v>124</v>
      </c>
      <c r="AH3505" s="28" t="e">
        <f ca="1">[1]!DXLOOKUP(Worksheet!AF3505,Sales[[#This Row],[State]],Sales[[#This Row],[Total Sales]])</f>
        <v>#NAME?</v>
      </c>
    </row>
    <row r="3506" spans="31:34" x14ac:dyDescent="0.25">
      <c r="AE3506" t="s">
        <v>15</v>
      </c>
      <c r="AF3506" t="s">
        <v>123</v>
      </c>
      <c r="AG3506" t="s">
        <v>124</v>
      </c>
      <c r="AH3506" s="28" t="e">
        <f ca="1">[1]!DXLOOKUP(Worksheet!AF3506,Sales[[#This Row],[State]],Sales[[#This Row],[Total Sales]])</f>
        <v>#NAME?</v>
      </c>
    </row>
    <row r="3507" spans="31:34" x14ac:dyDescent="0.25">
      <c r="AE3507" t="s">
        <v>15</v>
      </c>
      <c r="AF3507" t="s">
        <v>123</v>
      </c>
      <c r="AG3507" t="s">
        <v>124</v>
      </c>
      <c r="AH3507" s="28" t="e">
        <f ca="1">[1]!DXLOOKUP(Worksheet!AF3507,Sales[[#This Row],[State]],Sales[[#This Row],[Total Sales]])</f>
        <v>#NAME?</v>
      </c>
    </row>
    <row r="3508" spans="31:34" x14ac:dyDescent="0.25">
      <c r="AE3508" t="s">
        <v>15</v>
      </c>
      <c r="AF3508" t="s">
        <v>123</v>
      </c>
      <c r="AG3508" t="s">
        <v>124</v>
      </c>
      <c r="AH3508" s="28" t="e">
        <f ca="1">[1]!DXLOOKUP(Worksheet!AF3508,Sales[[#This Row],[State]],Sales[[#This Row],[Total Sales]])</f>
        <v>#NAME?</v>
      </c>
    </row>
    <row r="3509" spans="31:34" x14ac:dyDescent="0.25">
      <c r="AE3509" t="s">
        <v>15</v>
      </c>
      <c r="AF3509" t="s">
        <v>123</v>
      </c>
      <c r="AG3509" t="s">
        <v>124</v>
      </c>
      <c r="AH3509" s="28" t="e">
        <f ca="1">[1]!DXLOOKUP(Worksheet!AF3509,Sales[[#This Row],[State]],Sales[[#This Row],[Total Sales]])</f>
        <v>#NAME?</v>
      </c>
    </row>
    <row r="3510" spans="31:34" x14ac:dyDescent="0.25">
      <c r="AE3510" t="s">
        <v>15</v>
      </c>
      <c r="AF3510" t="s">
        <v>123</v>
      </c>
      <c r="AG3510" t="s">
        <v>124</v>
      </c>
      <c r="AH3510" s="28" t="e">
        <f ca="1">[1]!DXLOOKUP(Worksheet!AF3510,Sales[[#This Row],[State]],Sales[[#This Row],[Total Sales]])</f>
        <v>#NAME?</v>
      </c>
    </row>
    <row r="3511" spans="31:34" x14ac:dyDescent="0.25">
      <c r="AE3511" t="s">
        <v>15</v>
      </c>
      <c r="AF3511" t="s">
        <v>123</v>
      </c>
      <c r="AG3511" t="s">
        <v>124</v>
      </c>
      <c r="AH3511" s="28" t="e">
        <f ca="1">[1]!DXLOOKUP(Worksheet!AF3511,Sales[[#This Row],[State]],Sales[[#This Row],[Total Sales]])</f>
        <v>#NAME?</v>
      </c>
    </row>
    <row r="3512" spans="31:34" x14ac:dyDescent="0.25">
      <c r="AE3512" t="s">
        <v>15</v>
      </c>
      <c r="AF3512" t="s">
        <v>123</v>
      </c>
      <c r="AG3512" t="s">
        <v>124</v>
      </c>
      <c r="AH3512" s="28" t="e">
        <f ca="1">[1]!DXLOOKUP(Worksheet!AF3512,Sales[[#This Row],[State]],Sales[[#This Row],[Total Sales]])</f>
        <v>#NAME?</v>
      </c>
    </row>
    <row r="3513" spans="31:34" x14ac:dyDescent="0.25">
      <c r="AE3513" t="s">
        <v>15</v>
      </c>
      <c r="AF3513" t="s">
        <v>123</v>
      </c>
      <c r="AG3513" t="s">
        <v>124</v>
      </c>
      <c r="AH3513" s="28" t="e">
        <f ca="1">[1]!DXLOOKUP(Worksheet!AF3513,Sales[[#This Row],[State]],Sales[[#This Row],[Total Sales]])</f>
        <v>#NAME?</v>
      </c>
    </row>
    <row r="3514" spans="31:34" x14ac:dyDescent="0.25">
      <c r="AE3514" t="s">
        <v>15</v>
      </c>
      <c r="AF3514" t="s">
        <v>123</v>
      </c>
      <c r="AG3514" t="s">
        <v>124</v>
      </c>
      <c r="AH3514" s="28" t="e">
        <f ca="1">[1]!DXLOOKUP(Worksheet!AF3514,Sales[[#This Row],[State]],Sales[[#This Row],[Total Sales]])</f>
        <v>#NAME?</v>
      </c>
    </row>
    <row r="3515" spans="31:34" x14ac:dyDescent="0.25">
      <c r="AE3515" t="s">
        <v>15</v>
      </c>
      <c r="AF3515" t="s">
        <v>123</v>
      </c>
      <c r="AG3515" t="s">
        <v>124</v>
      </c>
      <c r="AH3515" s="28" t="e">
        <f ca="1">[1]!DXLOOKUP(Worksheet!AF3515,Sales[[#This Row],[State]],Sales[[#This Row],[Total Sales]])</f>
        <v>#NAME?</v>
      </c>
    </row>
    <row r="3516" spans="31:34" x14ac:dyDescent="0.25">
      <c r="AE3516" t="s">
        <v>15</v>
      </c>
      <c r="AF3516" t="s">
        <v>123</v>
      </c>
      <c r="AG3516" t="s">
        <v>124</v>
      </c>
      <c r="AH3516" s="28" t="e">
        <f ca="1">[1]!DXLOOKUP(Worksheet!AF3516,Sales[[#This Row],[State]],Sales[[#This Row],[Total Sales]])</f>
        <v>#NAME?</v>
      </c>
    </row>
    <row r="3517" spans="31:34" x14ac:dyDescent="0.25">
      <c r="AE3517" t="s">
        <v>15</v>
      </c>
      <c r="AF3517" t="s">
        <v>123</v>
      </c>
      <c r="AG3517" t="s">
        <v>124</v>
      </c>
      <c r="AH3517" s="28" t="e">
        <f ca="1">[1]!DXLOOKUP(Worksheet!AF3517,Sales[[#This Row],[State]],Sales[[#This Row],[Total Sales]])</f>
        <v>#NAME?</v>
      </c>
    </row>
    <row r="3518" spans="31:34" x14ac:dyDescent="0.25">
      <c r="AE3518" t="s">
        <v>15</v>
      </c>
      <c r="AF3518" t="s">
        <v>123</v>
      </c>
      <c r="AG3518" t="s">
        <v>124</v>
      </c>
      <c r="AH3518" s="28" t="e">
        <f ca="1">[1]!DXLOOKUP(Worksheet!AF3518,Sales[[#This Row],[State]],Sales[[#This Row],[Total Sales]])</f>
        <v>#NAME?</v>
      </c>
    </row>
    <row r="3519" spans="31:34" x14ac:dyDescent="0.25">
      <c r="AE3519" t="s">
        <v>15</v>
      </c>
      <c r="AF3519" t="s">
        <v>123</v>
      </c>
      <c r="AG3519" t="s">
        <v>124</v>
      </c>
      <c r="AH3519" s="28" t="e">
        <f ca="1">[1]!DXLOOKUP(Worksheet!AF3519,Sales[[#This Row],[State]],Sales[[#This Row],[Total Sales]])</f>
        <v>#NAME?</v>
      </c>
    </row>
    <row r="3520" spans="31:34" x14ac:dyDescent="0.25">
      <c r="AE3520" t="s">
        <v>15</v>
      </c>
      <c r="AF3520" t="s">
        <v>123</v>
      </c>
      <c r="AG3520" t="s">
        <v>124</v>
      </c>
      <c r="AH3520" s="28" t="e">
        <f ca="1">[1]!DXLOOKUP(Worksheet!AF3520,Sales[[#This Row],[State]],Sales[[#This Row],[Total Sales]])</f>
        <v>#NAME?</v>
      </c>
    </row>
    <row r="3521" spans="31:34" x14ac:dyDescent="0.25">
      <c r="AE3521" t="s">
        <v>15</v>
      </c>
      <c r="AF3521" t="s">
        <v>123</v>
      </c>
      <c r="AG3521" t="s">
        <v>124</v>
      </c>
      <c r="AH3521" s="28" t="e">
        <f ca="1">[1]!DXLOOKUP(Worksheet!AF3521,Sales[[#This Row],[State]],Sales[[#This Row],[Total Sales]])</f>
        <v>#NAME?</v>
      </c>
    </row>
    <row r="3522" spans="31:34" x14ac:dyDescent="0.25">
      <c r="AE3522" t="s">
        <v>15</v>
      </c>
      <c r="AF3522" t="s">
        <v>123</v>
      </c>
      <c r="AG3522" t="s">
        <v>124</v>
      </c>
      <c r="AH3522" s="28" t="e">
        <f ca="1">[1]!DXLOOKUP(Worksheet!AF3522,Sales[[#This Row],[State]],Sales[[#This Row],[Total Sales]])</f>
        <v>#NAME?</v>
      </c>
    </row>
    <row r="3523" spans="31:34" x14ac:dyDescent="0.25">
      <c r="AE3523" t="s">
        <v>15</v>
      </c>
      <c r="AF3523" t="s">
        <v>123</v>
      </c>
      <c r="AG3523" t="s">
        <v>124</v>
      </c>
      <c r="AH3523" s="28" t="e">
        <f ca="1">[1]!DXLOOKUP(Worksheet!AF3523,Sales[[#This Row],[State]],Sales[[#This Row],[Total Sales]])</f>
        <v>#NAME?</v>
      </c>
    </row>
    <row r="3524" spans="31:34" x14ac:dyDescent="0.25">
      <c r="AE3524" t="s">
        <v>15</v>
      </c>
      <c r="AF3524" t="s">
        <v>123</v>
      </c>
      <c r="AG3524" t="s">
        <v>124</v>
      </c>
      <c r="AH3524" s="28" t="e">
        <f ca="1">[1]!DXLOOKUP(Worksheet!AF3524,Sales[[#This Row],[State]],Sales[[#This Row],[Total Sales]])</f>
        <v>#NAME?</v>
      </c>
    </row>
    <row r="3525" spans="31:34" x14ac:dyDescent="0.25">
      <c r="AE3525" t="s">
        <v>15</v>
      </c>
      <c r="AF3525" t="s">
        <v>123</v>
      </c>
      <c r="AG3525" t="s">
        <v>124</v>
      </c>
      <c r="AH3525" s="28" t="e">
        <f ca="1">[1]!DXLOOKUP(Worksheet!AF3525,Sales[[#This Row],[State]],Sales[[#This Row],[Total Sales]])</f>
        <v>#NAME?</v>
      </c>
    </row>
    <row r="3526" spans="31:34" x14ac:dyDescent="0.25">
      <c r="AE3526" t="s">
        <v>15</v>
      </c>
      <c r="AF3526" t="s">
        <v>123</v>
      </c>
      <c r="AG3526" t="s">
        <v>124</v>
      </c>
      <c r="AH3526" s="28" t="e">
        <f ca="1">[1]!DXLOOKUP(Worksheet!AF3526,Sales[[#This Row],[State]],Sales[[#This Row],[Total Sales]])</f>
        <v>#NAME?</v>
      </c>
    </row>
    <row r="3527" spans="31:34" x14ac:dyDescent="0.25">
      <c r="AE3527" t="s">
        <v>15</v>
      </c>
      <c r="AF3527" t="s">
        <v>123</v>
      </c>
      <c r="AG3527" t="s">
        <v>124</v>
      </c>
      <c r="AH3527" s="28" t="e">
        <f ca="1">[1]!DXLOOKUP(Worksheet!AF3527,Sales[[#This Row],[State]],Sales[[#This Row],[Total Sales]])</f>
        <v>#NAME?</v>
      </c>
    </row>
    <row r="3528" spans="31:34" x14ac:dyDescent="0.25">
      <c r="AE3528" t="s">
        <v>15</v>
      </c>
      <c r="AF3528" t="s">
        <v>123</v>
      </c>
      <c r="AG3528" t="s">
        <v>124</v>
      </c>
      <c r="AH3528" s="28" t="e">
        <f ca="1">[1]!DXLOOKUP(Worksheet!AF3528,Sales[[#This Row],[State]],Sales[[#This Row],[Total Sales]])</f>
        <v>#NAME?</v>
      </c>
    </row>
    <row r="3529" spans="31:34" x14ac:dyDescent="0.25">
      <c r="AE3529" t="s">
        <v>15</v>
      </c>
      <c r="AF3529" t="s">
        <v>123</v>
      </c>
      <c r="AG3529" t="s">
        <v>124</v>
      </c>
      <c r="AH3529" s="28" t="e">
        <f ca="1">[1]!DXLOOKUP(Worksheet!AF3529,Sales[[#This Row],[State]],Sales[[#This Row],[Total Sales]])</f>
        <v>#NAME?</v>
      </c>
    </row>
    <row r="3530" spans="31:34" x14ac:dyDescent="0.25">
      <c r="AE3530" t="s">
        <v>15</v>
      </c>
      <c r="AF3530" t="s">
        <v>125</v>
      </c>
      <c r="AG3530" t="s">
        <v>126</v>
      </c>
      <c r="AH3530" s="28" t="e">
        <f ca="1">[1]!DXLOOKUP(Worksheet!AF3530,Sales[[#This Row],[State]],Sales[[#This Row],[Total Sales]])</f>
        <v>#NAME?</v>
      </c>
    </row>
    <row r="3531" spans="31:34" x14ac:dyDescent="0.25">
      <c r="AE3531" t="s">
        <v>15</v>
      </c>
      <c r="AF3531" t="s">
        <v>125</v>
      </c>
      <c r="AG3531" t="s">
        <v>126</v>
      </c>
      <c r="AH3531" s="28" t="e">
        <f ca="1">[1]!DXLOOKUP(Worksheet!AF3531,Sales[[#This Row],[State]],Sales[[#This Row],[Total Sales]])</f>
        <v>#NAME?</v>
      </c>
    </row>
    <row r="3532" spans="31:34" x14ac:dyDescent="0.25">
      <c r="AE3532" t="s">
        <v>15</v>
      </c>
      <c r="AF3532" t="s">
        <v>125</v>
      </c>
      <c r="AG3532" t="s">
        <v>126</v>
      </c>
      <c r="AH3532" s="28" t="e">
        <f ca="1">[1]!DXLOOKUP(Worksheet!AF3532,Sales[[#This Row],[State]],Sales[[#This Row],[Total Sales]])</f>
        <v>#NAME?</v>
      </c>
    </row>
    <row r="3533" spans="31:34" x14ac:dyDescent="0.25">
      <c r="AE3533" t="s">
        <v>15</v>
      </c>
      <c r="AF3533" t="s">
        <v>125</v>
      </c>
      <c r="AG3533" t="s">
        <v>126</v>
      </c>
      <c r="AH3533" s="28" t="e">
        <f ca="1">[1]!DXLOOKUP(Worksheet!AF3533,Sales[[#This Row],[State]],Sales[[#This Row],[Total Sales]])</f>
        <v>#NAME?</v>
      </c>
    </row>
    <row r="3534" spans="31:34" x14ac:dyDescent="0.25">
      <c r="AE3534" t="s">
        <v>15</v>
      </c>
      <c r="AF3534" t="s">
        <v>125</v>
      </c>
      <c r="AG3534" t="s">
        <v>126</v>
      </c>
      <c r="AH3534" s="28" t="e">
        <f ca="1">[1]!DXLOOKUP(Worksheet!AF3534,Sales[[#This Row],[State]],Sales[[#This Row],[Total Sales]])</f>
        <v>#NAME?</v>
      </c>
    </row>
    <row r="3535" spans="31:34" x14ac:dyDescent="0.25">
      <c r="AE3535" t="s">
        <v>15</v>
      </c>
      <c r="AF3535" t="s">
        <v>125</v>
      </c>
      <c r="AG3535" t="s">
        <v>126</v>
      </c>
      <c r="AH3535" s="28" t="e">
        <f ca="1">[1]!DXLOOKUP(Worksheet!AF3535,Sales[[#This Row],[State]],Sales[[#This Row],[Total Sales]])</f>
        <v>#NAME?</v>
      </c>
    </row>
    <row r="3536" spans="31:34" x14ac:dyDescent="0.25">
      <c r="AE3536" t="s">
        <v>15</v>
      </c>
      <c r="AF3536" t="s">
        <v>125</v>
      </c>
      <c r="AG3536" t="s">
        <v>126</v>
      </c>
      <c r="AH3536" s="28" t="e">
        <f ca="1">[1]!DXLOOKUP(Worksheet!AF3536,Sales[[#This Row],[State]],Sales[[#This Row],[Total Sales]])</f>
        <v>#NAME?</v>
      </c>
    </row>
    <row r="3537" spans="31:34" x14ac:dyDescent="0.25">
      <c r="AE3537" t="s">
        <v>15</v>
      </c>
      <c r="AF3537" t="s">
        <v>125</v>
      </c>
      <c r="AG3537" t="s">
        <v>126</v>
      </c>
      <c r="AH3537" s="28" t="e">
        <f ca="1">[1]!DXLOOKUP(Worksheet!AF3537,Sales[[#This Row],[State]],Sales[[#This Row],[Total Sales]])</f>
        <v>#NAME?</v>
      </c>
    </row>
    <row r="3538" spans="31:34" x14ac:dyDescent="0.25">
      <c r="AE3538" t="s">
        <v>15</v>
      </c>
      <c r="AF3538" t="s">
        <v>125</v>
      </c>
      <c r="AG3538" t="s">
        <v>126</v>
      </c>
      <c r="AH3538" s="28" t="e">
        <f ca="1">[1]!DXLOOKUP(Worksheet!AF3538,Sales[[#This Row],[State]],Sales[[#This Row],[Total Sales]])</f>
        <v>#NAME?</v>
      </c>
    </row>
    <row r="3539" spans="31:34" x14ac:dyDescent="0.25">
      <c r="AE3539" t="s">
        <v>15</v>
      </c>
      <c r="AF3539" t="s">
        <v>125</v>
      </c>
      <c r="AG3539" t="s">
        <v>126</v>
      </c>
      <c r="AH3539" s="28" t="e">
        <f ca="1">[1]!DXLOOKUP(Worksheet!AF3539,Sales[[#This Row],[State]],Sales[[#This Row],[Total Sales]])</f>
        <v>#NAME?</v>
      </c>
    </row>
    <row r="3540" spans="31:34" x14ac:dyDescent="0.25">
      <c r="AE3540" t="s">
        <v>15</v>
      </c>
      <c r="AF3540" t="s">
        <v>125</v>
      </c>
      <c r="AG3540" t="s">
        <v>126</v>
      </c>
      <c r="AH3540" s="28" t="e">
        <f ca="1">[1]!DXLOOKUP(Worksheet!AF3540,Sales[[#This Row],[State]],Sales[[#This Row],[Total Sales]])</f>
        <v>#NAME?</v>
      </c>
    </row>
    <row r="3541" spans="31:34" x14ac:dyDescent="0.25">
      <c r="AE3541" t="s">
        <v>15</v>
      </c>
      <c r="AF3541" t="s">
        <v>125</v>
      </c>
      <c r="AG3541" t="s">
        <v>126</v>
      </c>
      <c r="AH3541" s="28" t="e">
        <f ca="1">[1]!DXLOOKUP(Worksheet!AF3541,Sales[[#This Row],[State]],Sales[[#This Row],[Total Sales]])</f>
        <v>#NAME?</v>
      </c>
    </row>
    <row r="3542" spans="31:34" x14ac:dyDescent="0.25">
      <c r="AE3542" t="s">
        <v>15</v>
      </c>
      <c r="AF3542" t="s">
        <v>125</v>
      </c>
      <c r="AG3542" t="s">
        <v>126</v>
      </c>
      <c r="AH3542" s="28" t="e">
        <f ca="1">[1]!DXLOOKUP(Worksheet!AF3542,Sales[[#This Row],[State]],Sales[[#This Row],[Total Sales]])</f>
        <v>#NAME?</v>
      </c>
    </row>
    <row r="3543" spans="31:34" x14ac:dyDescent="0.25">
      <c r="AE3543" t="s">
        <v>15</v>
      </c>
      <c r="AF3543" t="s">
        <v>125</v>
      </c>
      <c r="AG3543" t="s">
        <v>126</v>
      </c>
      <c r="AH3543" s="28" t="e">
        <f ca="1">[1]!DXLOOKUP(Worksheet!AF3543,Sales[[#This Row],[State]],Sales[[#This Row],[Total Sales]])</f>
        <v>#NAME?</v>
      </c>
    </row>
    <row r="3544" spans="31:34" x14ac:dyDescent="0.25">
      <c r="AE3544" t="s">
        <v>15</v>
      </c>
      <c r="AF3544" t="s">
        <v>125</v>
      </c>
      <c r="AG3544" t="s">
        <v>126</v>
      </c>
      <c r="AH3544" s="28" t="e">
        <f ca="1">[1]!DXLOOKUP(Worksheet!AF3544,Sales[[#This Row],[State]],Sales[[#This Row],[Total Sales]])</f>
        <v>#NAME?</v>
      </c>
    </row>
    <row r="3545" spans="31:34" x14ac:dyDescent="0.25">
      <c r="AE3545" t="s">
        <v>15</v>
      </c>
      <c r="AF3545" t="s">
        <v>125</v>
      </c>
      <c r="AG3545" t="s">
        <v>126</v>
      </c>
      <c r="AH3545" s="28" t="e">
        <f ca="1">[1]!DXLOOKUP(Worksheet!AF3545,Sales[[#This Row],[State]],Sales[[#This Row],[Total Sales]])</f>
        <v>#NAME?</v>
      </c>
    </row>
    <row r="3546" spans="31:34" x14ac:dyDescent="0.25">
      <c r="AE3546" t="s">
        <v>15</v>
      </c>
      <c r="AF3546" t="s">
        <v>125</v>
      </c>
      <c r="AG3546" t="s">
        <v>126</v>
      </c>
      <c r="AH3546" s="28" t="e">
        <f ca="1">[1]!DXLOOKUP(Worksheet!AF3546,Sales[[#This Row],[State]],Sales[[#This Row],[Total Sales]])</f>
        <v>#NAME?</v>
      </c>
    </row>
    <row r="3547" spans="31:34" x14ac:dyDescent="0.25">
      <c r="AE3547" t="s">
        <v>15</v>
      </c>
      <c r="AF3547" t="s">
        <v>125</v>
      </c>
      <c r="AG3547" t="s">
        <v>126</v>
      </c>
      <c r="AH3547" s="28" t="e">
        <f ca="1">[1]!DXLOOKUP(Worksheet!AF3547,Sales[[#This Row],[State]],Sales[[#This Row],[Total Sales]])</f>
        <v>#NAME?</v>
      </c>
    </row>
    <row r="3548" spans="31:34" x14ac:dyDescent="0.25">
      <c r="AE3548" t="s">
        <v>15</v>
      </c>
      <c r="AF3548" t="s">
        <v>125</v>
      </c>
      <c r="AG3548" t="s">
        <v>126</v>
      </c>
      <c r="AH3548" s="28" t="e">
        <f ca="1">[1]!DXLOOKUP(Worksheet!AF3548,Sales[[#This Row],[State]],Sales[[#This Row],[Total Sales]])</f>
        <v>#NAME?</v>
      </c>
    </row>
    <row r="3549" spans="31:34" x14ac:dyDescent="0.25">
      <c r="AE3549" t="s">
        <v>15</v>
      </c>
      <c r="AF3549" t="s">
        <v>125</v>
      </c>
      <c r="AG3549" t="s">
        <v>126</v>
      </c>
      <c r="AH3549" s="28" t="e">
        <f ca="1">[1]!DXLOOKUP(Worksheet!AF3549,Sales[[#This Row],[State]],Sales[[#This Row],[Total Sales]])</f>
        <v>#NAME?</v>
      </c>
    </row>
    <row r="3550" spans="31:34" x14ac:dyDescent="0.25">
      <c r="AE3550" t="s">
        <v>15</v>
      </c>
      <c r="AF3550" t="s">
        <v>125</v>
      </c>
      <c r="AG3550" t="s">
        <v>126</v>
      </c>
      <c r="AH3550" s="28" t="e">
        <f ca="1">[1]!DXLOOKUP(Worksheet!AF3550,Sales[[#This Row],[State]],Sales[[#This Row],[Total Sales]])</f>
        <v>#NAME?</v>
      </c>
    </row>
    <row r="3551" spans="31:34" x14ac:dyDescent="0.25">
      <c r="AE3551" t="s">
        <v>15</v>
      </c>
      <c r="AF3551" t="s">
        <v>125</v>
      </c>
      <c r="AG3551" t="s">
        <v>126</v>
      </c>
      <c r="AH3551" s="28" t="e">
        <f ca="1">[1]!DXLOOKUP(Worksheet!AF3551,Sales[[#This Row],[State]],Sales[[#This Row],[Total Sales]])</f>
        <v>#NAME?</v>
      </c>
    </row>
    <row r="3552" spans="31:34" x14ac:dyDescent="0.25">
      <c r="AE3552" t="s">
        <v>15</v>
      </c>
      <c r="AF3552" t="s">
        <v>125</v>
      </c>
      <c r="AG3552" t="s">
        <v>126</v>
      </c>
      <c r="AH3552" s="28" t="e">
        <f ca="1">[1]!DXLOOKUP(Worksheet!AF3552,Sales[[#This Row],[State]],Sales[[#This Row],[Total Sales]])</f>
        <v>#NAME?</v>
      </c>
    </row>
    <row r="3553" spans="31:34" x14ac:dyDescent="0.25">
      <c r="AE3553" t="s">
        <v>15</v>
      </c>
      <c r="AF3553" t="s">
        <v>125</v>
      </c>
      <c r="AG3553" t="s">
        <v>126</v>
      </c>
      <c r="AH3553" s="28" t="e">
        <f ca="1">[1]!DXLOOKUP(Worksheet!AF3553,Sales[[#This Row],[State]],Sales[[#This Row],[Total Sales]])</f>
        <v>#NAME?</v>
      </c>
    </row>
    <row r="3554" spans="31:34" x14ac:dyDescent="0.25">
      <c r="AE3554" t="s">
        <v>15</v>
      </c>
      <c r="AF3554" t="s">
        <v>125</v>
      </c>
      <c r="AG3554" t="s">
        <v>126</v>
      </c>
      <c r="AH3554" s="28" t="e">
        <f ca="1">[1]!DXLOOKUP(Worksheet!AF3554,Sales[[#This Row],[State]],Sales[[#This Row],[Total Sales]])</f>
        <v>#NAME?</v>
      </c>
    </row>
    <row r="3555" spans="31:34" x14ac:dyDescent="0.25">
      <c r="AE3555" t="s">
        <v>15</v>
      </c>
      <c r="AF3555" t="s">
        <v>125</v>
      </c>
      <c r="AG3555" t="s">
        <v>126</v>
      </c>
      <c r="AH3555" s="28" t="e">
        <f ca="1">[1]!DXLOOKUP(Worksheet!AF3555,Sales[[#This Row],[State]],Sales[[#This Row],[Total Sales]])</f>
        <v>#NAME?</v>
      </c>
    </row>
    <row r="3556" spans="31:34" x14ac:dyDescent="0.25">
      <c r="AE3556" t="s">
        <v>15</v>
      </c>
      <c r="AF3556" t="s">
        <v>125</v>
      </c>
      <c r="AG3556" t="s">
        <v>126</v>
      </c>
      <c r="AH3556" s="28" t="e">
        <f ca="1">[1]!DXLOOKUP(Worksheet!AF3556,Sales[[#This Row],[State]],Sales[[#This Row],[Total Sales]])</f>
        <v>#NAME?</v>
      </c>
    </row>
    <row r="3557" spans="31:34" x14ac:dyDescent="0.25">
      <c r="AE3557" t="s">
        <v>15</v>
      </c>
      <c r="AF3557" t="s">
        <v>125</v>
      </c>
      <c r="AG3557" t="s">
        <v>126</v>
      </c>
      <c r="AH3557" s="28" t="e">
        <f ca="1">[1]!DXLOOKUP(Worksheet!AF3557,Sales[[#This Row],[State]],Sales[[#This Row],[Total Sales]])</f>
        <v>#NAME?</v>
      </c>
    </row>
    <row r="3558" spans="31:34" x14ac:dyDescent="0.25">
      <c r="AE3558" t="s">
        <v>15</v>
      </c>
      <c r="AF3558" t="s">
        <v>125</v>
      </c>
      <c r="AG3558" t="s">
        <v>126</v>
      </c>
      <c r="AH3558" s="28" t="e">
        <f ca="1">[1]!DXLOOKUP(Worksheet!AF3558,Sales[[#This Row],[State]],Sales[[#This Row],[Total Sales]])</f>
        <v>#NAME?</v>
      </c>
    </row>
    <row r="3559" spans="31:34" x14ac:dyDescent="0.25">
      <c r="AE3559" t="s">
        <v>15</v>
      </c>
      <c r="AF3559" t="s">
        <v>125</v>
      </c>
      <c r="AG3559" t="s">
        <v>126</v>
      </c>
      <c r="AH3559" s="28" t="e">
        <f ca="1">[1]!DXLOOKUP(Worksheet!AF3559,Sales[[#This Row],[State]],Sales[[#This Row],[Total Sales]])</f>
        <v>#NAME?</v>
      </c>
    </row>
    <row r="3560" spans="31:34" x14ac:dyDescent="0.25">
      <c r="AE3560" t="s">
        <v>15</v>
      </c>
      <c r="AF3560" t="s">
        <v>125</v>
      </c>
      <c r="AG3560" t="s">
        <v>126</v>
      </c>
      <c r="AH3560" s="28" t="e">
        <f ca="1">[1]!DXLOOKUP(Worksheet!AF3560,Sales[[#This Row],[State]],Sales[[#This Row],[Total Sales]])</f>
        <v>#NAME?</v>
      </c>
    </row>
    <row r="3561" spans="31:34" x14ac:dyDescent="0.25">
      <c r="AE3561" t="s">
        <v>15</v>
      </c>
      <c r="AF3561" t="s">
        <v>125</v>
      </c>
      <c r="AG3561" t="s">
        <v>126</v>
      </c>
      <c r="AH3561" s="28" t="e">
        <f ca="1">[1]!DXLOOKUP(Worksheet!AF3561,Sales[[#This Row],[State]],Sales[[#This Row],[Total Sales]])</f>
        <v>#NAME?</v>
      </c>
    </row>
    <row r="3562" spans="31:34" x14ac:dyDescent="0.25">
      <c r="AE3562" t="s">
        <v>15</v>
      </c>
      <c r="AF3562" t="s">
        <v>125</v>
      </c>
      <c r="AG3562" t="s">
        <v>126</v>
      </c>
      <c r="AH3562" s="28" t="e">
        <f ca="1">[1]!DXLOOKUP(Worksheet!AF3562,Sales[[#This Row],[State]],Sales[[#This Row],[Total Sales]])</f>
        <v>#NAME?</v>
      </c>
    </row>
    <row r="3563" spans="31:34" x14ac:dyDescent="0.25">
      <c r="AE3563" t="s">
        <v>15</v>
      </c>
      <c r="AF3563" t="s">
        <v>125</v>
      </c>
      <c r="AG3563" t="s">
        <v>126</v>
      </c>
      <c r="AH3563" s="28" t="e">
        <f ca="1">[1]!DXLOOKUP(Worksheet!AF3563,Sales[[#This Row],[State]],Sales[[#This Row],[Total Sales]])</f>
        <v>#NAME?</v>
      </c>
    </row>
    <row r="3564" spans="31:34" x14ac:dyDescent="0.25">
      <c r="AE3564" t="s">
        <v>15</v>
      </c>
      <c r="AF3564" t="s">
        <v>125</v>
      </c>
      <c r="AG3564" t="s">
        <v>126</v>
      </c>
      <c r="AH3564" s="28" t="e">
        <f ca="1">[1]!DXLOOKUP(Worksheet!AF3564,Sales[[#This Row],[State]],Sales[[#This Row],[Total Sales]])</f>
        <v>#NAME?</v>
      </c>
    </row>
    <row r="3565" spans="31:34" x14ac:dyDescent="0.25">
      <c r="AE3565" t="s">
        <v>15</v>
      </c>
      <c r="AF3565" t="s">
        <v>125</v>
      </c>
      <c r="AG3565" t="s">
        <v>126</v>
      </c>
      <c r="AH3565" s="28" t="e">
        <f ca="1">[1]!DXLOOKUP(Worksheet!AF3565,Sales[[#This Row],[State]],Sales[[#This Row],[Total Sales]])</f>
        <v>#NAME?</v>
      </c>
    </row>
    <row r="3566" spans="31:34" x14ac:dyDescent="0.25">
      <c r="AE3566" t="s">
        <v>15</v>
      </c>
      <c r="AF3566" t="s">
        <v>125</v>
      </c>
      <c r="AG3566" t="s">
        <v>126</v>
      </c>
      <c r="AH3566" s="28" t="e">
        <f ca="1">[1]!DXLOOKUP(Worksheet!AF3566,Sales[[#This Row],[State]],Sales[[#This Row],[Total Sales]])</f>
        <v>#NAME?</v>
      </c>
    </row>
    <row r="3567" spans="31:34" x14ac:dyDescent="0.25">
      <c r="AE3567" t="s">
        <v>15</v>
      </c>
      <c r="AF3567" t="s">
        <v>125</v>
      </c>
      <c r="AG3567" t="s">
        <v>126</v>
      </c>
      <c r="AH3567" s="28" t="e">
        <f ca="1">[1]!DXLOOKUP(Worksheet!AF3567,Sales[[#This Row],[State]],Sales[[#This Row],[Total Sales]])</f>
        <v>#NAME?</v>
      </c>
    </row>
    <row r="3568" spans="31:34" x14ac:dyDescent="0.25">
      <c r="AE3568" t="s">
        <v>15</v>
      </c>
      <c r="AF3568" t="s">
        <v>125</v>
      </c>
      <c r="AG3568" t="s">
        <v>126</v>
      </c>
      <c r="AH3568" s="28" t="e">
        <f ca="1">[1]!DXLOOKUP(Worksheet!AF3568,Sales[[#This Row],[State]],Sales[[#This Row],[Total Sales]])</f>
        <v>#NAME?</v>
      </c>
    </row>
    <row r="3569" spans="31:34" x14ac:dyDescent="0.25">
      <c r="AE3569" t="s">
        <v>15</v>
      </c>
      <c r="AF3569" t="s">
        <v>125</v>
      </c>
      <c r="AG3569" t="s">
        <v>126</v>
      </c>
      <c r="AH3569" s="28" t="e">
        <f ca="1">[1]!DXLOOKUP(Worksheet!AF3569,Sales[[#This Row],[State]],Sales[[#This Row],[Total Sales]])</f>
        <v>#NAME?</v>
      </c>
    </row>
    <row r="3570" spans="31:34" x14ac:dyDescent="0.25">
      <c r="AE3570" t="s">
        <v>15</v>
      </c>
      <c r="AF3570" t="s">
        <v>125</v>
      </c>
      <c r="AG3570" t="s">
        <v>126</v>
      </c>
      <c r="AH3570" s="28" t="e">
        <f ca="1">[1]!DXLOOKUP(Worksheet!AF3570,Sales[[#This Row],[State]],Sales[[#This Row],[Total Sales]])</f>
        <v>#NAME?</v>
      </c>
    </row>
    <row r="3571" spans="31:34" x14ac:dyDescent="0.25">
      <c r="AE3571" t="s">
        <v>15</v>
      </c>
      <c r="AF3571" t="s">
        <v>125</v>
      </c>
      <c r="AG3571" t="s">
        <v>126</v>
      </c>
      <c r="AH3571" s="28" t="e">
        <f ca="1">[1]!DXLOOKUP(Worksheet!AF3571,Sales[[#This Row],[State]],Sales[[#This Row],[Total Sales]])</f>
        <v>#NAME?</v>
      </c>
    </row>
    <row r="3572" spans="31:34" x14ac:dyDescent="0.25">
      <c r="AE3572" t="s">
        <v>15</v>
      </c>
      <c r="AF3572" t="s">
        <v>125</v>
      </c>
      <c r="AG3572" t="s">
        <v>126</v>
      </c>
      <c r="AH3572" s="28" t="e">
        <f ca="1">[1]!DXLOOKUP(Worksheet!AF3572,Sales[[#This Row],[State]],Sales[[#This Row],[Total Sales]])</f>
        <v>#NAME?</v>
      </c>
    </row>
    <row r="3573" spans="31:34" x14ac:dyDescent="0.25">
      <c r="AE3573" t="s">
        <v>15</v>
      </c>
      <c r="AF3573" t="s">
        <v>125</v>
      </c>
      <c r="AG3573" t="s">
        <v>126</v>
      </c>
      <c r="AH3573" s="28" t="e">
        <f ca="1">[1]!DXLOOKUP(Worksheet!AF3573,Sales[[#This Row],[State]],Sales[[#This Row],[Total Sales]])</f>
        <v>#NAME?</v>
      </c>
    </row>
    <row r="3574" spans="31:34" x14ac:dyDescent="0.25">
      <c r="AE3574" t="s">
        <v>15</v>
      </c>
      <c r="AF3574" t="s">
        <v>125</v>
      </c>
      <c r="AG3574" t="s">
        <v>126</v>
      </c>
      <c r="AH3574" s="28" t="e">
        <f ca="1">[1]!DXLOOKUP(Worksheet!AF3574,Sales[[#This Row],[State]],Sales[[#This Row],[Total Sales]])</f>
        <v>#NAME?</v>
      </c>
    </row>
    <row r="3575" spans="31:34" x14ac:dyDescent="0.25">
      <c r="AE3575" t="s">
        <v>15</v>
      </c>
      <c r="AF3575" t="s">
        <v>125</v>
      </c>
      <c r="AG3575" t="s">
        <v>126</v>
      </c>
      <c r="AH3575" s="28" t="e">
        <f ca="1">[1]!DXLOOKUP(Worksheet!AF3575,Sales[[#This Row],[State]],Sales[[#This Row],[Total Sales]])</f>
        <v>#NAME?</v>
      </c>
    </row>
    <row r="3576" spans="31:34" x14ac:dyDescent="0.25">
      <c r="AE3576" t="s">
        <v>15</v>
      </c>
      <c r="AF3576" t="s">
        <v>125</v>
      </c>
      <c r="AG3576" t="s">
        <v>126</v>
      </c>
      <c r="AH3576" s="28" t="e">
        <f ca="1">[1]!DXLOOKUP(Worksheet!AF3576,Sales[[#This Row],[State]],Sales[[#This Row],[Total Sales]])</f>
        <v>#NAME?</v>
      </c>
    </row>
    <row r="3577" spans="31:34" x14ac:dyDescent="0.25">
      <c r="AE3577" t="s">
        <v>15</v>
      </c>
      <c r="AF3577" t="s">
        <v>125</v>
      </c>
      <c r="AG3577" t="s">
        <v>126</v>
      </c>
      <c r="AH3577" s="28" t="e">
        <f ca="1">[1]!DXLOOKUP(Worksheet!AF3577,Sales[[#This Row],[State]],Sales[[#This Row],[Total Sales]])</f>
        <v>#NAME?</v>
      </c>
    </row>
    <row r="3578" spans="31:34" x14ac:dyDescent="0.25">
      <c r="AE3578" t="s">
        <v>15</v>
      </c>
      <c r="AF3578" t="s">
        <v>125</v>
      </c>
      <c r="AG3578" t="s">
        <v>126</v>
      </c>
      <c r="AH3578" s="28" t="e">
        <f ca="1">[1]!DXLOOKUP(Worksheet!AF3578,Sales[[#This Row],[State]],Sales[[#This Row],[Total Sales]])</f>
        <v>#NAME?</v>
      </c>
    </row>
    <row r="3579" spans="31:34" x14ac:dyDescent="0.25">
      <c r="AE3579" t="s">
        <v>15</v>
      </c>
      <c r="AF3579" t="s">
        <v>125</v>
      </c>
      <c r="AG3579" t="s">
        <v>126</v>
      </c>
      <c r="AH3579" s="28" t="e">
        <f ca="1">[1]!DXLOOKUP(Worksheet!AF3579,Sales[[#This Row],[State]],Sales[[#This Row],[Total Sales]])</f>
        <v>#NAME?</v>
      </c>
    </row>
    <row r="3580" spans="31:34" x14ac:dyDescent="0.25">
      <c r="AE3580" t="s">
        <v>15</v>
      </c>
      <c r="AF3580" t="s">
        <v>125</v>
      </c>
      <c r="AG3580" t="s">
        <v>126</v>
      </c>
      <c r="AH3580" s="28" t="e">
        <f ca="1">[1]!DXLOOKUP(Worksheet!AF3580,Sales[[#This Row],[State]],Sales[[#This Row],[Total Sales]])</f>
        <v>#NAME?</v>
      </c>
    </row>
    <row r="3581" spans="31:34" x14ac:dyDescent="0.25">
      <c r="AE3581" t="s">
        <v>15</v>
      </c>
      <c r="AF3581" t="s">
        <v>125</v>
      </c>
      <c r="AG3581" t="s">
        <v>126</v>
      </c>
      <c r="AH3581" s="28" t="e">
        <f ca="1">[1]!DXLOOKUP(Worksheet!AF3581,Sales[[#This Row],[State]],Sales[[#This Row],[Total Sales]])</f>
        <v>#NAME?</v>
      </c>
    </row>
    <row r="3582" spans="31:34" x14ac:dyDescent="0.25">
      <c r="AE3582" t="s">
        <v>15</v>
      </c>
      <c r="AF3582" t="s">
        <v>125</v>
      </c>
      <c r="AG3582" t="s">
        <v>126</v>
      </c>
      <c r="AH3582" s="28" t="e">
        <f ca="1">[1]!DXLOOKUP(Worksheet!AF3582,Sales[[#This Row],[State]],Sales[[#This Row],[Total Sales]])</f>
        <v>#NAME?</v>
      </c>
    </row>
    <row r="3583" spans="31:34" x14ac:dyDescent="0.25">
      <c r="AE3583" t="s">
        <v>15</v>
      </c>
      <c r="AF3583" t="s">
        <v>125</v>
      </c>
      <c r="AG3583" t="s">
        <v>126</v>
      </c>
      <c r="AH3583" s="28" t="e">
        <f ca="1">[1]!DXLOOKUP(Worksheet!AF3583,Sales[[#This Row],[State]],Sales[[#This Row],[Total Sales]])</f>
        <v>#NAME?</v>
      </c>
    </row>
    <row r="3584" spans="31:34" x14ac:dyDescent="0.25">
      <c r="AE3584" t="s">
        <v>15</v>
      </c>
      <c r="AF3584" t="s">
        <v>125</v>
      </c>
      <c r="AG3584" t="s">
        <v>126</v>
      </c>
      <c r="AH3584" s="28" t="e">
        <f ca="1">[1]!DXLOOKUP(Worksheet!AF3584,Sales[[#This Row],[State]],Sales[[#This Row],[Total Sales]])</f>
        <v>#NAME?</v>
      </c>
    </row>
    <row r="3585" spans="31:34" x14ac:dyDescent="0.25">
      <c r="AE3585" t="s">
        <v>15</v>
      </c>
      <c r="AF3585" t="s">
        <v>125</v>
      </c>
      <c r="AG3585" t="s">
        <v>126</v>
      </c>
      <c r="AH3585" s="28" t="e">
        <f ca="1">[1]!DXLOOKUP(Worksheet!AF3585,Sales[[#This Row],[State]],Sales[[#This Row],[Total Sales]])</f>
        <v>#NAME?</v>
      </c>
    </row>
    <row r="3586" spans="31:34" x14ac:dyDescent="0.25">
      <c r="AE3586" t="s">
        <v>15</v>
      </c>
      <c r="AF3586" t="s">
        <v>125</v>
      </c>
      <c r="AG3586" t="s">
        <v>126</v>
      </c>
      <c r="AH3586" s="28" t="e">
        <f ca="1">[1]!DXLOOKUP(Worksheet!AF3586,Sales[[#This Row],[State]],Sales[[#This Row],[Total Sales]])</f>
        <v>#NAME?</v>
      </c>
    </row>
    <row r="3587" spans="31:34" x14ac:dyDescent="0.25">
      <c r="AE3587" t="s">
        <v>15</v>
      </c>
      <c r="AF3587" t="s">
        <v>125</v>
      </c>
      <c r="AG3587" t="s">
        <v>126</v>
      </c>
      <c r="AH3587" s="28" t="e">
        <f ca="1">[1]!DXLOOKUP(Worksheet!AF3587,Sales[[#This Row],[State]],Sales[[#This Row],[Total Sales]])</f>
        <v>#NAME?</v>
      </c>
    </row>
    <row r="3588" spans="31:34" x14ac:dyDescent="0.25">
      <c r="AE3588" t="s">
        <v>15</v>
      </c>
      <c r="AF3588" t="s">
        <v>125</v>
      </c>
      <c r="AG3588" t="s">
        <v>126</v>
      </c>
      <c r="AH3588" s="28" t="e">
        <f ca="1">[1]!DXLOOKUP(Worksheet!AF3588,Sales[[#This Row],[State]],Sales[[#This Row],[Total Sales]])</f>
        <v>#NAME?</v>
      </c>
    </row>
    <row r="3589" spans="31:34" x14ac:dyDescent="0.25">
      <c r="AE3589" t="s">
        <v>15</v>
      </c>
      <c r="AF3589" t="s">
        <v>125</v>
      </c>
      <c r="AG3589" t="s">
        <v>126</v>
      </c>
      <c r="AH3589" s="28" t="e">
        <f ca="1">[1]!DXLOOKUP(Worksheet!AF3589,Sales[[#This Row],[State]],Sales[[#This Row],[Total Sales]])</f>
        <v>#NAME?</v>
      </c>
    </row>
    <row r="3590" spans="31:34" x14ac:dyDescent="0.25">
      <c r="AE3590" t="s">
        <v>15</v>
      </c>
      <c r="AF3590" t="s">
        <v>125</v>
      </c>
      <c r="AG3590" t="s">
        <v>126</v>
      </c>
      <c r="AH3590" s="28" t="e">
        <f ca="1">[1]!DXLOOKUP(Worksheet!AF3590,Sales[[#This Row],[State]],Sales[[#This Row],[Total Sales]])</f>
        <v>#NAME?</v>
      </c>
    </row>
    <row r="3591" spans="31:34" x14ac:dyDescent="0.25">
      <c r="AE3591" t="s">
        <v>15</v>
      </c>
      <c r="AF3591" t="s">
        <v>125</v>
      </c>
      <c r="AG3591" t="s">
        <v>126</v>
      </c>
      <c r="AH3591" s="28" t="e">
        <f ca="1">[1]!DXLOOKUP(Worksheet!AF3591,Sales[[#This Row],[State]],Sales[[#This Row],[Total Sales]])</f>
        <v>#NAME?</v>
      </c>
    </row>
    <row r="3592" spans="31:34" x14ac:dyDescent="0.25">
      <c r="AE3592" t="s">
        <v>15</v>
      </c>
      <c r="AF3592" t="s">
        <v>125</v>
      </c>
      <c r="AG3592" t="s">
        <v>126</v>
      </c>
      <c r="AH3592" s="28" t="e">
        <f ca="1">[1]!DXLOOKUP(Worksheet!AF3592,Sales[[#This Row],[State]],Sales[[#This Row],[Total Sales]])</f>
        <v>#NAME?</v>
      </c>
    </row>
    <row r="3593" spans="31:34" x14ac:dyDescent="0.25">
      <c r="AE3593" t="s">
        <v>15</v>
      </c>
      <c r="AF3593" t="s">
        <v>125</v>
      </c>
      <c r="AG3593" t="s">
        <v>126</v>
      </c>
      <c r="AH3593" s="28" t="e">
        <f ca="1">[1]!DXLOOKUP(Worksheet!AF3593,Sales[[#This Row],[State]],Sales[[#This Row],[Total Sales]])</f>
        <v>#NAME?</v>
      </c>
    </row>
    <row r="3594" spans="31:34" x14ac:dyDescent="0.25">
      <c r="AE3594" t="s">
        <v>15</v>
      </c>
      <c r="AF3594" t="s">
        <v>125</v>
      </c>
      <c r="AG3594" t="s">
        <v>126</v>
      </c>
      <c r="AH3594" s="28" t="e">
        <f ca="1">[1]!DXLOOKUP(Worksheet!AF3594,Sales[[#This Row],[State]],Sales[[#This Row],[Total Sales]])</f>
        <v>#NAME?</v>
      </c>
    </row>
    <row r="3595" spans="31:34" x14ac:dyDescent="0.25">
      <c r="AE3595" t="s">
        <v>15</v>
      </c>
      <c r="AF3595" t="s">
        <v>125</v>
      </c>
      <c r="AG3595" t="s">
        <v>126</v>
      </c>
      <c r="AH3595" s="28" t="e">
        <f ca="1">[1]!DXLOOKUP(Worksheet!AF3595,Sales[[#This Row],[State]],Sales[[#This Row],[Total Sales]])</f>
        <v>#NAME?</v>
      </c>
    </row>
    <row r="3596" spans="31:34" x14ac:dyDescent="0.25">
      <c r="AE3596" t="s">
        <v>15</v>
      </c>
      <c r="AF3596" t="s">
        <v>125</v>
      </c>
      <c r="AG3596" t="s">
        <v>126</v>
      </c>
      <c r="AH3596" s="28" t="e">
        <f ca="1">[1]!DXLOOKUP(Worksheet!AF3596,Sales[[#This Row],[State]],Sales[[#This Row],[Total Sales]])</f>
        <v>#NAME?</v>
      </c>
    </row>
    <row r="3597" spans="31:34" x14ac:dyDescent="0.25">
      <c r="AE3597" t="s">
        <v>15</v>
      </c>
      <c r="AF3597" t="s">
        <v>125</v>
      </c>
      <c r="AG3597" t="s">
        <v>126</v>
      </c>
      <c r="AH3597" s="28" t="e">
        <f ca="1">[1]!DXLOOKUP(Worksheet!AF3597,Sales[[#This Row],[State]],Sales[[#This Row],[Total Sales]])</f>
        <v>#NAME?</v>
      </c>
    </row>
    <row r="3598" spans="31:34" x14ac:dyDescent="0.25">
      <c r="AE3598" t="s">
        <v>15</v>
      </c>
      <c r="AF3598" t="s">
        <v>125</v>
      </c>
      <c r="AG3598" t="s">
        <v>126</v>
      </c>
      <c r="AH3598" s="28" t="e">
        <f ca="1">[1]!DXLOOKUP(Worksheet!AF3598,Sales[[#This Row],[State]],Sales[[#This Row],[Total Sales]])</f>
        <v>#NAME?</v>
      </c>
    </row>
    <row r="3599" spans="31:34" x14ac:dyDescent="0.25">
      <c r="AE3599" t="s">
        <v>15</v>
      </c>
      <c r="AF3599" t="s">
        <v>125</v>
      </c>
      <c r="AG3599" t="s">
        <v>126</v>
      </c>
      <c r="AH3599" s="28" t="e">
        <f ca="1">[1]!DXLOOKUP(Worksheet!AF3599,Sales[[#This Row],[State]],Sales[[#This Row],[Total Sales]])</f>
        <v>#NAME?</v>
      </c>
    </row>
    <row r="3600" spans="31:34" x14ac:dyDescent="0.25">
      <c r="AE3600" t="s">
        <v>15</v>
      </c>
      <c r="AF3600" t="s">
        <v>125</v>
      </c>
      <c r="AG3600" t="s">
        <v>126</v>
      </c>
      <c r="AH3600" s="28" t="e">
        <f ca="1">[1]!DXLOOKUP(Worksheet!AF3600,Sales[[#This Row],[State]],Sales[[#This Row],[Total Sales]])</f>
        <v>#NAME?</v>
      </c>
    </row>
    <row r="3601" spans="31:34" x14ac:dyDescent="0.25">
      <c r="AE3601" t="s">
        <v>15</v>
      </c>
      <c r="AF3601" t="s">
        <v>125</v>
      </c>
      <c r="AG3601" t="s">
        <v>126</v>
      </c>
      <c r="AH3601" s="28" t="e">
        <f ca="1">[1]!DXLOOKUP(Worksheet!AF3601,Sales[[#This Row],[State]],Sales[[#This Row],[Total Sales]])</f>
        <v>#NAME?</v>
      </c>
    </row>
    <row r="3602" spans="31:34" x14ac:dyDescent="0.25">
      <c r="AE3602" t="s">
        <v>15</v>
      </c>
      <c r="AF3602" t="s">
        <v>127</v>
      </c>
      <c r="AG3602" t="s">
        <v>128</v>
      </c>
      <c r="AH3602" s="28" t="e">
        <f ca="1">[1]!DXLOOKUP(Worksheet!AF3602,Sales[[#This Row],[State]],Sales[[#This Row],[Total Sales]])</f>
        <v>#NAME?</v>
      </c>
    </row>
    <row r="3603" spans="31:34" x14ac:dyDescent="0.25">
      <c r="AE3603" t="s">
        <v>15</v>
      </c>
      <c r="AF3603" t="s">
        <v>127</v>
      </c>
      <c r="AG3603" t="s">
        <v>128</v>
      </c>
      <c r="AH3603" s="28" t="e">
        <f ca="1">[1]!DXLOOKUP(Worksheet!AF3603,Sales[[#This Row],[State]],Sales[[#This Row],[Total Sales]])</f>
        <v>#NAME?</v>
      </c>
    </row>
    <row r="3604" spans="31:34" x14ac:dyDescent="0.25">
      <c r="AE3604" t="s">
        <v>15</v>
      </c>
      <c r="AF3604" t="s">
        <v>127</v>
      </c>
      <c r="AG3604" t="s">
        <v>128</v>
      </c>
      <c r="AH3604" s="28" t="e">
        <f ca="1">[1]!DXLOOKUP(Worksheet!AF3604,Sales[[#This Row],[State]],Sales[[#This Row],[Total Sales]])</f>
        <v>#NAME?</v>
      </c>
    </row>
    <row r="3605" spans="31:34" x14ac:dyDescent="0.25">
      <c r="AE3605" t="s">
        <v>15</v>
      </c>
      <c r="AF3605" t="s">
        <v>127</v>
      </c>
      <c r="AG3605" t="s">
        <v>128</v>
      </c>
      <c r="AH3605" s="28" t="e">
        <f ca="1">[1]!DXLOOKUP(Worksheet!AF3605,Sales[[#This Row],[State]],Sales[[#This Row],[Total Sales]])</f>
        <v>#NAME?</v>
      </c>
    </row>
    <row r="3606" spans="31:34" x14ac:dyDescent="0.25">
      <c r="AE3606" t="s">
        <v>15</v>
      </c>
      <c r="AF3606" t="s">
        <v>127</v>
      </c>
      <c r="AG3606" t="s">
        <v>128</v>
      </c>
      <c r="AH3606" s="28" t="e">
        <f ca="1">[1]!DXLOOKUP(Worksheet!AF3606,Sales[[#This Row],[State]],Sales[[#This Row],[Total Sales]])</f>
        <v>#NAME?</v>
      </c>
    </row>
    <row r="3607" spans="31:34" x14ac:dyDescent="0.25">
      <c r="AE3607" t="s">
        <v>15</v>
      </c>
      <c r="AF3607" t="s">
        <v>127</v>
      </c>
      <c r="AG3607" t="s">
        <v>128</v>
      </c>
      <c r="AH3607" s="28" t="e">
        <f ca="1">[1]!DXLOOKUP(Worksheet!AF3607,Sales[[#This Row],[State]],Sales[[#This Row],[Total Sales]])</f>
        <v>#NAME?</v>
      </c>
    </row>
    <row r="3608" spans="31:34" x14ac:dyDescent="0.25">
      <c r="AE3608" t="s">
        <v>15</v>
      </c>
      <c r="AF3608" t="s">
        <v>127</v>
      </c>
      <c r="AG3608" t="s">
        <v>128</v>
      </c>
      <c r="AH3608" s="28" t="e">
        <f ca="1">[1]!DXLOOKUP(Worksheet!AF3608,Sales[[#This Row],[State]],Sales[[#This Row],[Total Sales]])</f>
        <v>#NAME?</v>
      </c>
    </row>
    <row r="3609" spans="31:34" x14ac:dyDescent="0.25">
      <c r="AE3609" t="s">
        <v>15</v>
      </c>
      <c r="AF3609" t="s">
        <v>127</v>
      </c>
      <c r="AG3609" t="s">
        <v>128</v>
      </c>
      <c r="AH3609" s="28" t="e">
        <f ca="1">[1]!DXLOOKUP(Worksheet!AF3609,Sales[[#This Row],[State]],Sales[[#This Row],[Total Sales]])</f>
        <v>#NAME?</v>
      </c>
    </row>
    <row r="3610" spans="31:34" x14ac:dyDescent="0.25">
      <c r="AE3610" t="s">
        <v>15</v>
      </c>
      <c r="AF3610" t="s">
        <v>127</v>
      </c>
      <c r="AG3610" t="s">
        <v>128</v>
      </c>
      <c r="AH3610" s="28" t="e">
        <f ca="1">[1]!DXLOOKUP(Worksheet!AF3610,Sales[[#This Row],[State]],Sales[[#This Row],[Total Sales]])</f>
        <v>#NAME?</v>
      </c>
    </row>
    <row r="3611" spans="31:34" x14ac:dyDescent="0.25">
      <c r="AE3611" t="s">
        <v>15</v>
      </c>
      <c r="AF3611" t="s">
        <v>127</v>
      </c>
      <c r="AG3611" t="s">
        <v>128</v>
      </c>
      <c r="AH3611" s="28" t="e">
        <f ca="1">[1]!DXLOOKUP(Worksheet!AF3611,Sales[[#This Row],[State]],Sales[[#This Row],[Total Sales]])</f>
        <v>#NAME?</v>
      </c>
    </row>
    <row r="3612" spans="31:34" x14ac:dyDescent="0.25">
      <c r="AE3612" t="s">
        <v>15</v>
      </c>
      <c r="AF3612" t="s">
        <v>127</v>
      </c>
      <c r="AG3612" t="s">
        <v>128</v>
      </c>
      <c r="AH3612" s="28" t="e">
        <f ca="1">[1]!DXLOOKUP(Worksheet!AF3612,Sales[[#This Row],[State]],Sales[[#This Row],[Total Sales]])</f>
        <v>#NAME?</v>
      </c>
    </row>
    <row r="3613" spans="31:34" x14ac:dyDescent="0.25">
      <c r="AE3613" t="s">
        <v>15</v>
      </c>
      <c r="AF3613" t="s">
        <v>127</v>
      </c>
      <c r="AG3613" t="s">
        <v>128</v>
      </c>
      <c r="AH3613" s="28" t="e">
        <f ca="1">[1]!DXLOOKUP(Worksheet!AF3613,Sales[[#This Row],[State]],Sales[[#This Row],[Total Sales]])</f>
        <v>#NAME?</v>
      </c>
    </row>
    <row r="3614" spans="31:34" x14ac:dyDescent="0.25">
      <c r="AE3614" t="s">
        <v>15</v>
      </c>
      <c r="AF3614" t="s">
        <v>127</v>
      </c>
      <c r="AG3614" t="s">
        <v>128</v>
      </c>
      <c r="AH3614" s="28" t="e">
        <f ca="1">[1]!DXLOOKUP(Worksheet!AF3614,Sales[[#This Row],[State]],Sales[[#This Row],[Total Sales]])</f>
        <v>#NAME?</v>
      </c>
    </row>
    <row r="3615" spans="31:34" x14ac:dyDescent="0.25">
      <c r="AE3615" t="s">
        <v>15</v>
      </c>
      <c r="AF3615" t="s">
        <v>127</v>
      </c>
      <c r="AG3615" t="s">
        <v>128</v>
      </c>
      <c r="AH3615" s="28" t="e">
        <f ca="1">[1]!DXLOOKUP(Worksheet!AF3615,Sales[[#This Row],[State]],Sales[[#This Row],[Total Sales]])</f>
        <v>#NAME?</v>
      </c>
    </row>
    <row r="3616" spans="31:34" x14ac:dyDescent="0.25">
      <c r="AE3616" t="s">
        <v>15</v>
      </c>
      <c r="AF3616" t="s">
        <v>127</v>
      </c>
      <c r="AG3616" t="s">
        <v>128</v>
      </c>
      <c r="AH3616" s="28" t="e">
        <f ca="1">[1]!DXLOOKUP(Worksheet!AF3616,Sales[[#This Row],[State]],Sales[[#This Row],[Total Sales]])</f>
        <v>#NAME?</v>
      </c>
    </row>
    <row r="3617" spans="31:34" x14ac:dyDescent="0.25">
      <c r="AE3617" t="s">
        <v>15</v>
      </c>
      <c r="AF3617" t="s">
        <v>127</v>
      </c>
      <c r="AG3617" t="s">
        <v>128</v>
      </c>
      <c r="AH3617" s="28" t="e">
        <f ca="1">[1]!DXLOOKUP(Worksheet!AF3617,Sales[[#This Row],[State]],Sales[[#This Row],[Total Sales]])</f>
        <v>#NAME?</v>
      </c>
    </row>
    <row r="3618" spans="31:34" x14ac:dyDescent="0.25">
      <c r="AE3618" t="s">
        <v>15</v>
      </c>
      <c r="AF3618" t="s">
        <v>127</v>
      </c>
      <c r="AG3618" t="s">
        <v>128</v>
      </c>
      <c r="AH3618" s="28" t="e">
        <f ca="1">[1]!DXLOOKUP(Worksheet!AF3618,Sales[[#This Row],[State]],Sales[[#This Row],[Total Sales]])</f>
        <v>#NAME?</v>
      </c>
    </row>
    <row r="3619" spans="31:34" x14ac:dyDescent="0.25">
      <c r="AE3619" t="s">
        <v>15</v>
      </c>
      <c r="AF3619" t="s">
        <v>127</v>
      </c>
      <c r="AG3619" t="s">
        <v>128</v>
      </c>
      <c r="AH3619" s="28" t="e">
        <f ca="1">[1]!DXLOOKUP(Worksheet!AF3619,Sales[[#This Row],[State]],Sales[[#This Row],[Total Sales]])</f>
        <v>#NAME?</v>
      </c>
    </row>
    <row r="3620" spans="31:34" x14ac:dyDescent="0.25">
      <c r="AE3620" t="s">
        <v>15</v>
      </c>
      <c r="AF3620" t="s">
        <v>127</v>
      </c>
      <c r="AG3620" t="s">
        <v>128</v>
      </c>
      <c r="AH3620" s="28" t="e">
        <f ca="1">[1]!DXLOOKUP(Worksheet!AF3620,Sales[[#This Row],[State]],Sales[[#This Row],[Total Sales]])</f>
        <v>#NAME?</v>
      </c>
    </row>
    <row r="3621" spans="31:34" x14ac:dyDescent="0.25">
      <c r="AE3621" t="s">
        <v>15</v>
      </c>
      <c r="AF3621" t="s">
        <v>127</v>
      </c>
      <c r="AG3621" t="s">
        <v>128</v>
      </c>
      <c r="AH3621" s="28" t="e">
        <f ca="1">[1]!DXLOOKUP(Worksheet!AF3621,Sales[[#This Row],[State]],Sales[[#This Row],[Total Sales]])</f>
        <v>#NAME?</v>
      </c>
    </row>
    <row r="3622" spans="31:34" x14ac:dyDescent="0.25">
      <c r="AE3622" t="s">
        <v>15</v>
      </c>
      <c r="AF3622" t="s">
        <v>127</v>
      </c>
      <c r="AG3622" t="s">
        <v>128</v>
      </c>
      <c r="AH3622" s="28" t="e">
        <f ca="1">[1]!DXLOOKUP(Worksheet!AF3622,Sales[[#This Row],[State]],Sales[[#This Row],[Total Sales]])</f>
        <v>#NAME?</v>
      </c>
    </row>
    <row r="3623" spans="31:34" x14ac:dyDescent="0.25">
      <c r="AE3623" t="s">
        <v>15</v>
      </c>
      <c r="AF3623" t="s">
        <v>127</v>
      </c>
      <c r="AG3623" t="s">
        <v>128</v>
      </c>
      <c r="AH3623" s="28" t="e">
        <f ca="1">[1]!DXLOOKUP(Worksheet!AF3623,Sales[[#This Row],[State]],Sales[[#This Row],[Total Sales]])</f>
        <v>#NAME?</v>
      </c>
    </row>
    <row r="3624" spans="31:34" x14ac:dyDescent="0.25">
      <c r="AE3624" t="s">
        <v>15</v>
      </c>
      <c r="AF3624" t="s">
        <v>127</v>
      </c>
      <c r="AG3624" t="s">
        <v>128</v>
      </c>
      <c r="AH3624" s="28" t="e">
        <f ca="1">[1]!DXLOOKUP(Worksheet!AF3624,Sales[[#This Row],[State]],Sales[[#This Row],[Total Sales]])</f>
        <v>#NAME?</v>
      </c>
    </row>
    <row r="3625" spans="31:34" x14ac:dyDescent="0.25">
      <c r="AE3625" t="s">
        <v>15</v>
      </c>
      <c r="AF3625" t="s">
        <v>127</v>
      </c>
      <c r="AG3625" t="s">
        <v>128</v>
      </c>
      <c r="AH3625" s="28" t="e">
        <f ca="1">[1]!DXLOOKUP(Worksheet!AF3625,Sales[[#This Row],[State]],Sales[[#This Row],[Total Sales]])</f>
        <v>#NAME?</v>
      </c>
    </row>
    <row r="3626" spans="31:34" x14ac:dyDescent="0.25">
      <c r="AE3626" t="s">
        <v>15</v>
      </c>
      <c r="AF3626" t="s">
        <v>127</v>
      </c>
      <c r="AG3626" t="s">
        <v>128</v>
      </c>
      <c r="AH3626" s="28" t="e">
        <f ca="1">[1]!DXLOOKUP(Worksheet!AF3626,Sales[[#This Row],[State]],Sales[[#This Row],[Total Sales]])</f>
        <v>#NAME?</v>
      </c>
    </row>
    <row r="3627" spans="31:34" x14ac:dyDescent="0.25">
      <c r="AE3627" t="s">
        <v>15</v>
      </c>
      <c r="AF3627" t="s">
        <v>127</v>
      </c>
      <c r="AG3627" t="s">
        <v>128</v>
      </c>
      <c r="AH3627" s="28" t="e">
        <f ca="1">[1]!DXLOOKUP(Worksheet!AF3627,Sales[[#This Row],[State]],Sales[[#This Row],[Total Sales]])</f>
        <v>#NAME?</v>
      </c>
    </row>
    <row r="3628" spans="31:34" x14ac:dyDescent="0.25">
      <c r="AE3628" t="s">
        <v>15</v>
      </c>
      <c r="AF3628" t="s">
        <v>127</v>
      </c>
      <c r="AG3628" t="s">
        <v>128</v>
      </c>
      <c r="AH3628" s="28" t="e">
        <f ca="1">[1]!DXLOOKUP(Worksheet!AF3628,Sales[[#This Row],[State]],Sales[[#This Row],[Total Sales]])</f>
        <v>#NAME?</v>
      </c>
    </row>
    <row r="3629" spans="31:34" x14ac:dyDescent="0.25">
      <c r="AE3629" t="s">
        <v>15</v>
      </c>
      <c r="AF3629" t="s">
        <v>127</v>
      </c>
      <c r="AG3629" t="s">
        <v>128</v>
      </c>
      <c r="AH3629" s="28" t="e">
        <f ca="1">[1]!DXLOOKUP(Worksheet!AF3629,Sales[[#This Row],[State]],Sales[[#This Row],[Total Sales]])</f>
        <v>#NAME?</v>
      </c>
    </row>
    <row r="3630" spans="31:34" x14ac:dyDescent="0.25">
      <c r="AE3630" t="s">
        <v>15</v>
      </c>
      <c r="AF3630" t="s">
        <v>127</v>
      </c>
      <c r="AG3630" t="s">
        <v>128</v>
      </c>
      <c r="AH3630" s="28" t="e">
        <f ca="1">[1]!DXLOOKUP(Worksheet!AF3630,Sales[[#This Row],[State]],Sales[[#This Row],[Total Sales]])</f>
        <v>#NAME?</v>
      </c>
    </row>
    <row r="3631" spans="31:34" x14ac:dyDescent="0.25">
      <c r="AE3631" t="s">
        <v>15</v>
      </c>
      <c r="AF3631" t="s">
        <v>127</v>
      </c>
      <c r="AG3631" t="s">
        <v>128</v>
      </c>
      <c r="AH3631" s="28" t="e">
        <f ca="1">[1]!DXLOOKUP(Worksheet!AF3631,Sales[[#This Row],[State]],Sales[[#This Row],[Total Sales]])</f>
        <v>#NAME?</v>
      </c>
    </row>
    <row r="3632" spans="31:34" x14ac:dyDescent="0.25">
      <c r="AE3632" t="s">
        <v>15</v>
      </c>
      <c r="AF3632" t="s">
        <v>127</v>
      </c>
      <c r="AG3632" t="s">
        <v>128</v>
      </c>
      <c r="AH3632" s="28" t="e">
        <f ca="1">[1]!DXLOOKUP(Worksheet!AF3632,Sales[[#This Row],[State]],Sales[[#This Row],[Total Sales]])</f>
        <v>#NAME?</v>
      </c>
    </row>
    <row r="3633" spans="31:34" x14ac:dyDescent="0.25">
      <c r="AE3633" t="s">
        <v>15</v>
      </c>
      <c r="AF3633" t="s">
        <v>127</v>
      </c>
      <c r="AG3633" t="s">
        <v>128</v>
      </c>
      <c r="AH3633" s="28" t="e">
        <f ca="1">[1]!DXLOOKUP(Worksheet!AF3633,Sales[[#This Row],[State]],Sales[[#This Row],[Total Sales]])</f>
        <v>#NAME?</v>
      </c>
    </row>
    <row r="3634" spans="31:34" x14ac:dyDescent="0.25">
      <c r="AE3634" t="s">
        <v>15</v>
      </c>
      <c r="AF3634" t="s">
        <v>127</v>
      </c>
      <c r="AG3634" t="s">
        <v>128</v>
      </c>
      <c r="AH3634" s="28" t="e">
        <f ca="1">[1]!DXLOOKUP(Worksheet!AF3634,Sales[[#This Row],[State]],Sales[[#This Row],[Total Sales]])</f>
        <v>#NAME?</v>
      </c>
    </row>
    <row r="3635" spans="31:34" x14ac:dyDescent="0.25">
      <c r="AE3635" t="s">
        <v>15</v>
      </c>
      <c r="AF3635" t="s">
        <v>127</v>
      </c>
      <c r="AG3635" t="s">
        <v>128</v>
      </c>
      <c r="AH3635" s="28" t="e">
        <f ca="1">[1]!DXLOOKUP(Worksheet!AF3635,Sales[[#This Row],[State]],Sales[[#This Row],[Total Sales]])</f>
        <v>#NAME?</v>
      </c>
    </row>
    <row r="3636" spans="31:34" x14ac:dyDescent="0.25">
      <c r="AE3636" t="s">
        <v>15</v>
      </c>
      <c r="AF3636" t="s">
        <v>127</v>
      </c>
      <c r="AG3636" t="s">
        <v>128</v>
      </c>
      <c r="AH3636" s="28" t="e">
        <f ca="1">[1]!DXLOOKUP(Worksheet!AF3636,Sales[[#This Row],[State]],Sales[[#This Row],[Total Sales]])</f>
        <v>#NAME?</v>
      </c>
    </row>
    <row r="3637" spans="31:34" x14ac:dyDescent="0.25">
      <c r="AE3637" t="s">
        <v>15</v>
      </c>
      <c r="AF3637" t="s">
        <v>127</v>
      </c>
      <c r="AG3637" t="s">
        <v>128</v>
      </c>
      <c r="AH3637" s="28" t="e">
        <f ca="1">[1]!DXLOOKUP(Worksheet!AF3637,Sales[[#This Row],[State]],Sales[[#This Row],[Total Sales]])</f>
        <v>#NAME?</v>
      </c>
    </row>
    <row r="3638" spans="31:34" x14ac:dyDescent="0.25">
      <c r="AE3638" t="s">
        <v>15</v>
      </c>
      <c r="AF3638" t="s">
        <v>127</v>
      </c>
      <c r="AG3638" t="s">
        <v>128</v>
      </c>
      <c r="AH3638" s="28" t="e">
        <f ca="1">[1]!DXLOOKUP(Worksheet!AF3638,Sales[[#This Row],[State]],Sales[[#This Row],[Total Sales]])</f>
        <v>#NAME?</v>
      </c>
    </row>
    <row r="3639" spans="31:34" x14ac:dyDescent="0.25">
      <c r="AE3639" t="s">
        <v>15</v>
      </c>
      <c r="AF3639" t="s">
        <v>127</v>
      </c>
      <c r="AG3639" t="s">
        <v>128</v>
      </c>
      <c r="AH3639" s="28" t="e">
        <f ca="1">[1]!DXLOOKUP(Worksheet!AF3639,Sales[[#This Row],[State]],Sales[[#This Row],[Total Sales]])</f>
        <v>#NAME?</v>
      </c>
    </row>
    <row r="3640" spans="31:34" x14ac:dyDescent="0.25">
      <c r="AE3640" t="s">
        <v>15</v>
      </c>
      <c r="AF3640" t="s">
        <v>127</v>
      </c>
      <c r="AG3640" t="s">
        <v>128</v>
      </c>
      <c r="AH3640" s="28" t="e">
        <f ca="1">[1]!DXLOOKUP(Worksheet!AF3640,Sales[[#This Row],[State]],Sales[[#This Row],[Total Sales]])</f>
        <v>#NAME?</v>
      </c>
    </row>
    <row r="3641" spans="31:34" x14ac:dyDescent="0.25">
      <c r="AE3641" t="s">
        <v>15</v>
      </c>
      <c r="AF3641" t="s">
        <v>127</v>
      </c>
      <c r="AG3641" t="s">
        <v>128</v>
      </c>
      <c r="AH3641" s="28" t="e">
        <f ca="1">[1]!DXLOOKUP(Worksheet!AF3641,Sales[[#This Row],[State]],Sales[[#This Row],[Total Sales]])</f>
        <v>#NAME?</v>
      </c>
    </row>
    <row r="3642" spans="31:34" x14ac:dyDescent="0.25">
      <c r="AE3642" t="s">
        <v>15</v>
      </c>
      <c r="AF3642" t="s">
        <v>127</v>
      </c>
      <c r="AG3642" t="s">
        <v>128</v>
      </c>
      <c r="AH3642" s="28" t="e">
        <f ca="1">[1]!DXLOOKUP(Worksheet!AF3642,Sales[[#This Row],[State]],Sales[[#This Row],[Total Sales]])</f>
        <v>#NAME?</v>
      </c>
    </row>
    <row r="3643" spans="31:34" x14ac:dyDescent="0.25">
      <c r="AE3643" t="s">
        <v>15</v>
      </c>
      <c r="AF3643" t="s">
        <v>127</v>
      </c>
      <c r="AG3643" t="s">
        <v>128</v>
      </c>
      <c r="AH3643" s="28" t="e">
        <f ca="1">[1]!DXLOOKUP(Worksheet!AF3643,Sales[[#This Row],[State]],Sales[[#This Row],[Total Sales]])</f>
        <v>#NAME?</v>
      </c>
    </row>
    <row r="3644" spans="31:34" x14ac:dyDescent="0.25">
      <c r="AE3644" t="s">
        <v>15</v>
      </c>
      <c r="AF3644" t="s">
        <v>127</v>
      </c>
      <c r="AG3644" t="s">
        <v>128</v>
      </c>
      <c r="AH3644" s="28" t="e">
        <f ca="1">[1]!DXLOOKUP(Worksheet!AF3644,Sales[[#This Row],[State]],Sales[[#This Row],[Total Sales]])</f>
        <v>#NAME?</v>
      </c>
    </row>
    <row r="3645" spans="31:34" x14ac:dyDescent="0.25">
      <c r="AE3645" t="s">
        <v>15</v>
      </c>
      <c r="AF3645" t="s">
        <v>127</v>
      </c>
      <c r="AG3645" t="s">
        <v>128</v>
      </c>
      <c r="AH3645" s="28" t="e">
        <f ca="1">[1]!DXLOOKUP(Worksheet!AF3645,Sales[[#This Row],[State]],Sales[[#This Row],[Total Sales]])</f>
        <v>#NAME?</v>
      </c>
    </row>
    <row r="3646" spans="31:34" x14ac:dyDescent="0.25">
      <c r="AE3646" t="s">
        <v>15</v>
      </c>
      <c r="AF3646" t="s">
        <v>127</v>
      </c>
      <c r="AG3646" t="s">
        <v>128</v>
      </c>
      <c r="AH3646" s="28" t="e">
        <f ca="1">[1]!DXLOOKUP(Worksheet!AF3646,Sales[[#This Row],[State]],Sales[[#This Row],[Total Sales]])</f>
        <v>#NAME?</v>
      </c>
    </row>
    <row r="3647" spans="31:34" x14ac:dyDescent="0.25">
      <c r="AE3647" t="s">
        <v>15</v>
      </c>
      <c r="AF3647" t="s">
        <v>127</v>
      </c>
      <c r="AG3647" t="s">
        <v>128</v>
      </c>
      <c r="AH3647" s="28" t="e">
        <f ca="1">[1]!DXLOOKUP(Worksheet!AF3647,Sales[[#This Row],[State]],Sales[[#This Row],[Total Sales]])</f>
        <v>#NAME?</v>
      </c>
    </row>
    <row r="3648" spans="31:34" x14ac:dyDescent="0.25">
      <c r="AE3648" t="s">
        <v>15</v>
      </c>
      <c r="AF3648" t="s">
        <v>127</v>
      </c>
      <c r="AG3648" t="s">
        <v>128</v>
      </c>
      <c r="AH3648" s="28" t="e">
        <f ca="1">[1]!DXLOOKUP(Worksheet!AF3648,Sales[[#This Row],[State]],Sales[[#This Row],[Total Sales]])</f>
        <v>#NAME?</v>
      </c>
    </row>
    <row r="3649" spans="31:34" x14ac:dyDescent="0.25">
      <c r="AE3649" t="s">
        <v>15</v>
      </c>
      <c r="AF3649" t="s">
        <v>127</v>
      </c>
      <c r="AG3649" t="s">
        <v>128</v>
      </c>
      <c r="AH3649" s="28" t="e">
        <f ca="1">[1]!DXLOOKUP(Worksheet!AF3649,Sales[[#This Row],[State]],Sales[[#This Row],[Total Sales]])</f>
        <v>#NAME?</v>
      </c>
    </row>
    <row r="3650" spans="31:34" x14ac:dyDescent="0.25">
      <c r="AE3650" t="s">
        <v>15</v>
      </c>
      <c r="AF3650" t="s">
        <v>127</v>
      </c>
      <c r="AG3650" t="s">
        <v>128</v>
      </c>
      <c r="AH3650" s="28" t="e">
        <f ca="1">[1]!DXLOOKUP(Worksheet!AF3650,Sales[[#This Row],[State]],Sales[[#This Row],[Total Sales]])</f>
        <v>#NAME?</v>
      </c>
    </row>
    <row r="3651" spans="31:34" x14ac:dyDescent="0.25">
      <c r="AE3651" t="s">
        <v>15</v>
      </c>
      <c r="AF3651" t="s">
        <v>127</v>
      </c>
      <c r="AG3651" t="s">
        <v>128</v>
      </c>
      <c r="AH3651" s="28" t="e">
        <f ca="1">[1]!DXLOOKUP(Worksheet!AF3651,Sales[[#This Row],[State]],Sales[[#This Row],[Total Sales]])</f>
        <v>#NAME?</v>
      </c>
    </row>
    <row r="3652" spans="31:34" x14ac:dyDescent="0.25">
      <c r="AE3652" t="s">
        <v>15</v>
      </c>
      <c r="AF3652" t="s">
        <v>127</v>
      </c>
      <c r="AG3652" t="s">
        <v>128</v>
      </c>
      <c r="AH3652" s="28" t="e">
        <f ca="1">[1]!DXLOOKUP(Worksheet!AF3652,Sales[[#This Row],[State]],Sales[[#This Row],[Total Sales]])</f>
        <v>#NAME?</v>
      </c>
    </row>
    <row r="3653" spans="31:34" x14ac:dyDescent="0.25">
      <c r="AE3653" t="s">
        <v>15</v>
      </c>
      <c r="AF3653" t="s">
        <v>127</v>
      </c>
      <c r="AG3653" t="s">
        <v>128</v>
      </c>
      <c r="AH3653" s="28" t="e">
        <f ca="1">[1]!DXLOOKUP(Worksheet!AF3653,Sales[[#This Row],[State]],Sales[[#This Row],[Total Sales]])</f>
        <v>#NAME?</v>
      </c>
    </row>
    <row r="3654" spans="31:34" x14ac:dyDescent="0.25">
      <c r="AE3654" t="s">
        <v>15</v>
      </c>
      <c r="AF3654" t="s">
        <v>127</v>
      </c>
      <c r="AG3654" t="s">
        <v>128</v>
      </c>
      <c r="AH3654" s="28" t="e">
        <f ca="1">[1]!DXLOOKUP(Worksheet!AF3654,Sales[[#This Row],[State]],Sales[[#This Row],[Total Sales]])</f>
        <v>#NAME?</v>
      </c>
    </row>
    <row r="3655" spans="31:34" x14ac:dyDescent="0.25">
      <c r="AE3655" t="s">
        <v>15</v>
      </c>
      <c r="AF3655" t="s">
        <v>127</v>
      </c>
      <c r="AG3655" t="s">
        <v>128</v>
      </c>
      <c r="AH3655" s="28" t="e">
        <f ca="1">[1]!DXLOOKUP(Worksheet!AF3655,Sales[[#This Row],[State]],Sales[[#This Row],[Total Sales]])</f>
        <v>#NAME?</v>
      </c>
    </row>
    <row r="3656" spans="31:34" x14ac:dyDescent="0.25">
      <c r="AE3656" t="s">
        <v>15</v>
      </c>
      <c r="AF3656" t="s">
        <v>127</v>
      </c>
      <c r="AG3656" t="s">
        <v>128</v>
      </c>
      <c r="AH3656" s="28" t="e">
        <f ca="1">[1]!DXLOOKUP(Worksheet!AF3656,Sales[[#This Row],[State]],Sales[[#This Row],[Total Sales]])</f>
        <v>#NAME?</v>
      </c>
    </row>
    <row r="3657" spans="31:34" x14ac:dyDescent="0.25">
      <c r="AE3657" t="s">
        <v>15</v>
      </c>
      <c r="AF3657" t="s">
        <v>127</v>
      </c>
      <c r="AG3657" t="s">
        <v>128</v>
      </c>
      <c r="AH3657" s="28" t="e">
        <f ca="1">[1]!DXLOOKUP(Worksheet!AF3657,Sales[[#This Row],[State]],Sales[[#This Row],[Total Sales]])</f>
        <v>#NAME?</v>
      </c>
    </row>
    <row r="3658" spans="31:34" x14ac:dyDescent="0.25">
      <c r="AE3658" t="s">
        <v>15</v>
      </c>
      <c r="AF3658" t="s">
        <v>127</v>
      </c>
      <c r="AG3658" t="s">
        <v>128</v>
      </c>
      <c r="AH3658" s="28" t="e">
        <f ca="1">[1]!DXLOOKUP(Worksheet!AF3658,Sales[[#This Row],[State]],Sales[[#This Row],[Total Sales]])</f>
        <v>#NAME?</v>
      </c>
    </row>
    <row r="3659" spans="31:34" x14ac:dyDescent="0.25">
      <c r="AE3659" t="s">
        <v>15</v>
      </c>
      <c r="AF3659" t="s">
        <v>127</v>
      </c>
      <c r="AG3659" t="s">
        <v>128</v>
      </c>
      <c r="AH3659" s="28" t="e">
        <f ca="1">[1]!DXLOOKUP(Worksheet!AF3659,Sales[[#This Row],[State]],Sales[[#This Row],[Total Sales]])</f>
        <v>#NAME?</v>
      </c>
    </row>
    <row r="3660" spans="31:34" x14ac:dyDescent="0.25">
      <c r="AE3660" t="s">
        <v>15</v>
      </c>
      <c r="AF3660" t="s">
        <v>127</v>
      </c>
      <c r="AG3660" t="s">
        <v>128</v>
      </c>
      <c r="AH3660" s="28" t="e">
        <f ca="1">[1]!DXLOOKUP(Worksheet!AF3660,Sales[[#This Row],[State]],Sales[[#This Row],[Total Sales]])</f>
        <v>#NAME?</v>
      </c>
    </row>
    <row r="3661" spans="31:34" x14ac:dyDescent="0.25">
      <c r="AE3661" t="s">
        <v>15</v>
      </c>
      <c r="AF3661" t="s">
        <v>127</v>
      </c>
      <c r="AG3661" t="s">
        <v>128</v>
      </c>
      <c r="AH3661" s="28" t="e">
        <f ca="1">[1]!DXLOOKUP(Worksheet!AF3661,Sales[[#This Row],[State]],Sales[[#This Row],[Total Sales]])</f>
        <v>#NAME?</v>
      </c>
    </row>
    <row r="3662" spans="31:34" x14ac:dyDescent="0.25">
      <c r="AE3662" t="s">
        <v>15</v>
      </c>
      <c r="AF3662" t="s">
        <v>127</v>
      </c>
      <c r="AG3662" t="s">
        <v>128</v>
      </c>
      <c r="AH3662" s="28" t="e">
        <f ca="1">[1]!DXLOOKUP(Worksheet!AF3662,Sales[[#This Row],[State]],Sales[[#This Row],[Total Sales]])</f>
        <v>#NAME?</v>
      </c>
    </row>
    <row r="3663" spans="31:34" x14ac:dyDescent="0.25">
      <c r="AE3663" t="s">
        <v>15</v>
      </c>
      <c r="AF3663" t="s">
        <v>127</v>
      </c>
      <c r="AG3663" t="s">
        <v>128</v>
      </c>
      <c r="AH3663" s="28" t="e">
        <f ca="1">[1]!DXLOOKUP(Worksheet!AF3663,Sales[[#This Row],[State]],Sales[[#This Row],[Total Sales]])</f>
        <v>#NAME?</v>
      </c>
    </row>
    <row r="3664" spans="31:34" x14ac:dyDescent="0.25">
      <c r="AE3664" t="s">
        <v>15</v>
      </c>
      <c r="AF3664" t="s">
        <v>127</v>
      </c>
      <c r="AG3664" t="s">
        <v>128</v>
      </c>
      <c r="AH3664" s="28" t="e">
        <f ca="1">[1]!DXLOOKUP(Worksheet!AF3664,Sales[[#This Row],[State]],Sales[[#This Row],[Total Sales]])</f>
        <v>#NAME?</v>
      </c>
    </row>
    <row r="3665" spans="31:34" x14ac:dyDescent="0.25">
      <c r="AE3665" t="s">
        <v>15</v>
      </c>
      <c r="AF3665" t="s">
        <v>127</v>
      </c>
      <c r="AG3665" t="s">
        <v>128</v>
      </c>
      <c r="AH3665" s="28" t="e">
        <f ca="1">[1]!DXLOOKUP(Worksheet!AF3665,Sales[[#This Row],[State]],Sales[[#This Row],[Total Sales]])</f>
        <v>#NAME?</v>
      </c>
    </row>
    <row r="3666" spans="31:34" x14ac:dyDescent="0.25">
      <c r="AE3666" t="s">
        <v>15</v>
      </c>
      <c r="AF3666" t="s">
        <v>127</v>
      </c>
      <c r="AG3666" t="s">
        <v>128</v>
      </c>
      <c r="AH3666" s="28" t="e">
        <f ca="1">[1]!DXLOOKUP(Worksheet!AF3666,Sales[[#This Row],[State]],Sales[[#This Row],[Total Sales]])</f>
        <v>#NAME?</v>
      </c>
    </row>
    <row r="3667" spans="31:34" x14ac:dyDescent="0.25">
      <c r="AE3667" t="s">
        <v>15</v>
      </c>
      <c r="AF3667" t="s">
        <v>127</v>
      </c>
      <c r="AG3667" t="s">
        <v>128</v>
      </c>
      <c r="AH3667" s="28" t="e">
        <f ca="1">[1]!DXLOOKUP(Worksheet!AF3667,Sales[[#This Row],[State]],Sales[[#This Row],[Total Sales]])</f>
        <v>#NAME?</v>
      </c>
    </row>
    <row r="3668" spans="31:34" x14ac:dyDescent="0.25">
      <c r="AE3668" t="s">
        <v>15</v>
      </c>
      <c r="AF3668" t="s">
        <v>127</v>
      </c>
      <c r="AG3668" t="s">
        <v>128</v>
      </c>
      <c r="AH3668" s="28" t="e">
        <f ca="1">[1]!DXLOOKUP(Worksheet!AF3668,Sales[[#This Row],[State]],Sales[[#This Row],[Total Sales]])</f>
        <v>#NAME?</v>
      </c>
    </row>
    <row r="3669" spans="31:34" x14ac:dyDescent="0.25">
      <c r="AE3669" t="s">
        <v>15</v>
      </c>
      <c r="AF3669" t="s">
        <v>127</v>
      </c>
      <c r="AG3669" t="s">
        <v>128</v>
      </c>
      <c r="AH3669" s="28" t="e">
        <f ca="1">[1]!DXLOOKUP(Worksheet!AF3669,Sales[[#This Row],[State]],Sales[[#This Row],[Total Sales]])</f>
        <v>#NAME?</v>
      </c>
    </row>
    <row r="3670" spans="31:34" x14ac:dyDescent="0.25">
      <c r="AE3670" t="s">
        <v>15</v>
      </c>
      <c r="AF3670" t="s">
        <v>127</v>
      </c>
      <c r="AG3670" t="s">
        <v>128</v>
      </c>
      <c r="AH3670" s="28" t="e">
        <f ca="1">[1]!DXLOOKUP(Worksheet!AF3670,Sales[[#This Row],[State]],Sales[[#This Row],[Total Sales]])</f>
        <v>#NAME?</v>
      </c>
    </row>
    <row r="3671" spans="31:34" x14ac:dyDescent="0.25">
      <c r="AE3671" t="s">
        <v>15</v>
      </c>
      <c r="AF3671" t="s">
        <v>127</v>
      </c>
      <c r="AG3671" t="s">
        <v>128</v>
      </c>
      <c r="AH3671" s="28" t="e">
        <f ca="1">[1]!DXLOOKUP(Worksheet!AF3671,Sales[[#This Row],[State]],Sales[[#This Row],[Total Sales]])</f>
        <v>#NAME?</v>
      </c>
    </row>
    <row r="3672" spans="31:34" x14ac:dyDescent="0.25">
      <c r="AE3672" t="s">
        <v>15</v>
      </c>
      <c r="AF3672" t="s">
        <v>127</v>
      </c>
      <c r="AG3672" t="s">
        <v>128</v>
      </c>
      <c r="AH3672" s="28" t="e">
        <f ca="1">[1]!DXLOOKUP(Worksheet!AF3672,Sales[[#This Row],[State]],Sales[[#This Row],[Total Sales]])</f>
        <v>#NAME?</v>
      </c>
    </row>
    <row r="3673" spans="31:34" x14ac:dyDescent="0.25">
      <c r="AE3673" t="s">
        <v>15</v>
      </c>
      <c r="AF3673" t="s">
        <v>127</v>
      </c>
      <c r="AG3673" t="s">
        <v>128</v>
      </c>
      <c r="AH3673" s="28" t="e">
        <f ca="1">[1]!DXLOOKUP(Worksheet!AF3673,Sales[[#This Row],[State]],Sales[[#This Row],[Total Sales]])</f>
        <v>#NAME?</v>
      </c>
    </row>
    <row r="3674" spans="31:34" x14ac:dyDescent="0.25">
      <c r="AE3674" t="s">
        <v>15</v>
      </c>
      <c r="AF3674" t="s">
        <v>129</v>
      </c>
      <c r="AG3674" t="s">
        <v>130</v>
      </c>
      <c r="AH3674" s="28" t="e">
        <f ca="1">[1]!DXLOOKUP(Worksheet!AF3674,Sales[[#This Row],[State]],Sales[[#This Row],[Total Sales]])</f>
        <v>#NAME?</v>
      </c>
    </row>
    <row r="3675" spans="31:34" x14ac:dyDescent="0.25">
      <c r="AE3675" t="s">
        <v>15</v>
      </c>
      <c r="AF3675" t="s">
        <v>129</v>
      </c>
      <c r="AG3675" t="s">
        <v>130</v>
      </c>
      <c r="AH3675" s="28" t="e">
        <f ca="1">[1]!DXLOOKUP(Worksheet!AF3675,Sales[[#This Row],[State]],Sales[[#This Row],[Total Sales]])</f>
        <v>#NAME?</v>
      </c>
    </row>
    <row r="3676" spans="31:34" x14ac:dyDescent="0.25">
      <c r="AE3676" t="s">
        <v>15</v>
      </c>
      <c r="AF3676" t="s">
        <v>129</v>
      </c>
      <c r="AG3676" t="s">
        <v>130</v>
      </c>
      <c r="AH3676" s="28" t="e">
        <f ca="1">[1]!DXLOOKUP(Worksheet!AF3676,Sales[[#This Row],[State]],Sales[[#This Row],[Total Sales]])</f>
        <v>#NAME?</v>
      </c>
    </row>
    <row r="3677" spans="31:34" x14ac:dyDescent="0.25">
      <c r="AE3677" t="s">
        <v>15</v>
      </c>
      <c r="AF3677" t="s">
        <v>129</v>
      </c>
      <c r="AG3677" t="s">
        <v>130</v>
      </c>
      <c r="AH3677" s="28" t="e">
        <f ca="1">[1]!DXLOOKUP(Worksheet!AF3677,Sales[[#This Row],[State]],Sales[[#This Row],[Total Sales]])</f>
        <v>#NAME?</v>
      </c>
    </row>
    <row r="3678" spans="31:34" x14ac:dyDescent="0.25">
      <c r="AE3678" t="s">
        <v>15</v>
      </c>
      <c r="AF3678" t="s">
        <v>129</v>
      </c>
      <c r="AG3678" t="s">
        <v>130</v>
      </c>
      <c r="AH3678" s="28" t="e">
        <f ca="1">[1]!DXLOOKUP(Worksheet!AF3678,Sales[[#This Row],[State]],Sales[[#This Row],[Total Sales]])</f>
        <v>#NAME?</v>
      </c>
    </row>
    <row r="3679" spans="31:34" x14ac:dyDescent="0.25">
      <c r="AE3679" t="s">
        <v>15</v>
      </c>
      <c r="AF3679" t="s">
        <v>129</v>
      </c>
      <c r="AG3679" t="s">
        <v>130</v>
      </c>
      <c r="AH3679" s="28" t="e">
        <f ca="1">[1]!DXLOOKUP(Worksheet!AF3679,Sales[[#This Row],[State]],Sales[[#This Row],[Total Sales]])</f>
        <v>#NAME?</v>
      </c>
    </row>
    <row r="3680" spans="31:34" x14ac:dyDescent="0.25">
      <c r="AE3680" t="s">
        <v>15</v>
      </c>
      <c r="AF3680" t="s">
        <v>129</v>
      </c>
      <c r="AG3680" t="s">
        <v>130</v>
      </c>
      <c r="AH3680" s="28" t="e">
        <f ca="1">[1]!DXLOOKUP(Worksheet!AF3680,Sales[[#This Row],[State]],Sales[[#This Row],[Total Sales]])</f>
        <v>#NAME?</v>
      </c>
    </row>
    <row r="3681" spans="31:34" x14ac:dyDescent="0.25">
      <c r="AE3681" t="s">
        <v>15</v>
      </c>
      <c r="AF3681" t="s">
        <v>129</v>
      </c>
      <c r="AG3681" t="s">
        <v>130</v>
      </c>
      <c r="AH3681" s="28" t="e">
        <f ca="1">[1]!DXLOOKUP(Worksheet!AF3681,Sales[[#This Row],[State]],Sales[[#This Row],[Total Sales]])</f>
        <v>#NAME?</v>
      </c>
    </row>
    <row r="3682" spans="31:34" x14ac:dyDescent="0.25">
      <c r="AE3682" t="s">
        <v>15</v>
      </c>
      <c r="AF3682" t="s">
        <v>129</v>
      </c>
      <c r="AG3682" t="s">
        <v>130</v>
      </c>
      <c r="AH3682" s="28" t="e">
        <f ca="1">[1]!DXLOOKUP(Worksheet!AF3682,Sales[[#This Row],[State]],Sales[[#This Row],[Total Sales]])</f>
        <v>#NAME?</v>
      </c>
    </row>
    <row r="3683" spans="31:34" x14ac:dyDescent="0.25">
      <c r="AE3683" t="s">
        <v>15</v>
      </c>
      <c r="AF3683" t="s">
        <v>129</v>
      </c>
      <c r="AG3683" t="s">
        <v>130</v>
      </c>
      <c r="AH3683" s="28" t="e">
        <f ca="1">[1]!DXLOOKUP(Worksheet!AF3683,Sales[[#This Row],[State]],Sales[[#This Row],[Total Sales]])</f>
        <v>#NAME?</v>
      </c>
    </row>
    <row r="3684" spans="31:34" x14ac:dyDescent="0.25">
      <c r="AE3684" t="s">
        <v>15</v>
      </c>
      <c r="AF3684" t="s">
        <v>129</v>
      </c>
      <c r="AG3684" t="s">
        <v>130</v>
      </c>
      <c r="AH3684" s="28" t="e">
        <f ca="1">[1]!DXLOOKUP(Worksheet!AF3684,Sales[[#This Row],[State]],Sales[[#This Row],[Total Sales]])</f>
        <v>#NAME?</v>
      </c>
    </row>
    <row r="3685" spans="31:34" x14ac:dyDescent="0.25">
      <c r="AE3685" t="s">
        <v>15</v>
      </c>
      <c r="AF3685" t="s">
        <v>129</v>
      </c>
      <c r="AG3685" t="s">
        <v>130</v>
      </c>
      <c r="AH3685" s="28" t="e">
        <f ca="1">[1]!DXLOOKUP(Worksheet!AF3685,Sales[[#This Row],[State]],Sales[[#This Row],[Total Sales]])</f>
        <v>#NAME?</v>
      </c>
    </row>
    <row r="3686" spans="31:34" x14ac:dyDescent="0.25">
      <c r="AE3686" t="s">
        <v>15</v>
      </c>
      <c r="AF3686" t="s">
        <v>129</v>
      </c>
      <c r="AG3686" t="s">
        <v>130</v>
      </c>
      <c r="AH3686" s="28" t="e">
        <f ca="1">[1]!DXLOOKUP(Worksheet!AF3686,Sales[[#This Row],[State]],Sales[[#This Row],[Total Sales]])</f>
        <v>#NAME?</v>
      </c>
    </row>
    <row r="3687" spans="31:34" x14ac:dyDescent="0.25">
      <c r="AE3687" t="s">
        <v>15</v>
      </c>
      <c r="AF3687" t="s">
        <v>129</v>
      </c>
      <c r="AG3687" t="s">
        <v>130</v>
      </c>
      <c r="AH3687" s="28" t="e">
        <f ca="1">[1]!DXLOOKUP(Worksheet!AF3687,Sales[[#This Row],[State]],Sales[[#This Row],[Total Sales]])</f>
        <v>#NAME?</v>
      </c>
    </row>
    <row r="3688" spans="31:34" x14ac:dyDescent="0.25">
      <c r="AE3688" t="s">
        <v>15</v>
      </c>
      <c r="AF3688" t="s">
        <v>129</v>
      </c>
      <c r="AG3688" t="s">
        <v>130</v>
      </c>
      <c r="AH3688" s="28" t="e">
        <f ca="1">[1]!DXLOOKUP(Worksheet!AF3688,Sales[[#This Row],[State]],Sales[[#This Row],[Total Sales]])</f>
        <v>#NAME?</v>
      </c>
    </row>
    <row r="3689" spans="31:34" x14ac:dyDescent="0.25">
      <c r="AE3689" t="s">
        <v>15</v>
      </c>
      <c r="AF3689" t="s">
        <v>129</v>
      </c>
      <c r="AG3689" t="s">
        <v>130</v>
      </c>
      <c r="AH3689" s="28" t="e">
        <f ca="1">[1]!DXLOOKUP(Worksheet!AF3689,Sales[[#This Row],[State]],Sales[[#This Row],[Total Sales]])</f>
        <v>#NAME?</v>
      </c>
    </row>
    <row r="3690" spans="31:34" x14ac:dyDescent="0.25">
      <c r="AE3690" t="s">
        <v>15</v>
      </c>
      <c r="AF3690" t="s">
        <v>129</v>
      </c>
      <c r="AG3690" t="s">
        <v>130</v>
      </c>
      <c r="AH3690" s="28" t="e">
        <f ca="1">[1]!DXLOOKUP(Worksheet!AF3690,Sales[[#This Row],[State]],Sales[[#This Row],[Total Sales]])</f>
        <v>#NAME?</v>
      </c>
    </row>
    <row r="3691" spans="31:34" x14ac:dyDescent="0.25">
      <c r="AE3691" t="s">
        <v>15</v>
      </c>
      <c r="AF3691" t="s">
        <v>129</v>
      </c>
      <c r="AG3691" t="s">
        <v>130</v>
      </c>
      <c r="AH3691" s="28" t="e">
        <f ca="1">[1]!DXLOOKUP(Worksheet!AF3691,Sales[[#This Row],[State]],Sales[[#This Row],[Total Sales]])</f>
        <v>#NAME?</v>
      </c>
    </row>
    <row r="3692" spans="31:34" x14ac:dyDescent="0.25">
      <c r="AE3692" t="s">
        <v>15</v>
      </c>
      <c r="AF3692" t="s">
        <v>129</v>
      </c>
      <c r="AG3692" t="s">
        <v>130</v>
      </c>
      <c r="AH3692" s="28" t="e">
        <f ca="1">[1]!DXLOOKUP(Worksheet!AF3692,Sales[[#This Row],[State]],Sales[[#This Row],[Total Sales]])</f>
        <v>#NAME?</v>
      </c>
    </row>
    <row r="3693" spans="31:34" x14ac:dyDescent="0.25">
      <c r="AE3693" t="s">
        <v>15</v>
      </c>
      <c r="AF3693" t="s">
        <v>129</v>
      </c>
      <c r="AG3693" t="s">
        <v>130</v>
      </c>
      <c r="AH3693" s="28" t="e">
        <f ca="1">[1]!DXLOOKUP(Worksheet!AF3693,Sales[[#This Row],[State]],Sales[[#This Row],[Total Sales]])</f>
        <v>#NAME?</v>
      </c>
    </row>
    <row r="3694" spans="31:34" x14ac:dyDescent="0.25">
      <c r="AE3694" t="s">
        <v>15</v>
      </c>
      <c r="AF3694" t="s">
        <v>129</v>
      </c>
      <c r="AG3694" t="s">
        <v>130</v>
      </c>
      <c r="AH3694" s="28" t="e">
        <f ca="1">[1]!DXLOOKUP(Worksheet!AF3694,Sales[[#This Row],[State]],Sales[[#This Row],[Total Sales]])</f>
        <v>#NAME?</v>
      </c>
    </row>
    <row r="3695" spans="31:34" x14ac:dyDescent="0.25">
      <c r="AE3695" t="s">
        <v>15</v>
      </c>
      <c r="AF3695" t="s">
        <v>129</v>
      </c>
      <c r="AG3695" t="s">
        <v>130</v>
      </c>
      <c r="AH3695" s="28" t="e">
        <f ca="1">[1]!DXLOOKUP(Worksheet!AF3695,Sales[[#This Row],[State]],Sales[[#This Row],[Total Sales]])</f>
        <v>#NAME?</v>
      </c>
    </row>
    <row r="3696" spans="31:34" x14ac:dyDescent="0.25">
      <c r="AE3696" t="s">
        <v>15</v>
      </c>
      <c r="AF3696" t="s">
        <v>129</v>
      </c>
      <c r="AG3696" t="s">
        <v>130</v>
      </c>
      <c r="AH3696" s="28" t="e">
        <f ca="1">[1]!DXLOOKUP(Worksheet!AF3696,Sales[[#This Row],[State]],Sales[[#This Row],[Total Sales]])</f>
        <v>#NAME?</v>
      </c>
    </row>
    <row r="3697" spans="31:34" x14ac:dyDescent="0.25">
      <c r="AE3697" t="s">
        <v>15</v>
      </c>
      <c r="AF3697" t="s">
        <v>129</v>
      </c>
      <c r="AG3697" t="s">
        <v>130</v>
      </c>
      <c r="AH3697" s="28" t="e">
        <f ca="1">[1]!DXLOOKUP(Worksheet!AF3697,Sales[[#This Row],[State]],Sales[[#This Row],[Total Sales]])</f>
        <v>#NAME?</v>
      </c>
    </row>
    <row r="3698" spans="31:34" x14ac:dyDescent="0.25">
      <c r="AE3698" t="s">
        <v>15</v>
      </c>
      <c r="AF3698" t="s">
        <v>129</v>
      </c>
      <c r="AG3698" t="s">
        <v>130</v>
      </c>
      <c r="AH3698" s="28" t="e">
        <f ca="1">[1]!DXLOOKUP(Worksheet!AF3698,Sales[[#This Row],[State]],Sales[[#This Row],[Total Sales]])</f>
        <v>#NAME?</v>
      </c>
    </row>
    <row r="3699" spans="31:34" x14ac:dyDescent="0.25">
      <c r="AE3699" t="s">
        <v>15</v>
      </c>
      <c r="AF3699" t="s">
        <v>129</v>
      </c>
      <c r="AG3699" t="s">
        <v>130</v>
      </c>
      <c r="AH3699" s="28" t="e">
        <f ca="1">[1]!DXLOOKUP(Worksheet!AF3699,Sales[[#This Row],[State]],Sales[[#This Row],[Total Sales]])</f>
        <v>#NAME?</v>
      </c>
    </row>
    <row r="3700" spans="31:34" x14ac:dyDescent="0.25">
      <c r="AE3700" t="s">
        <v>15</v>
      </c>
      <c r="AF3700" t="s">
        <v>129</v>
      </c>
      <c r="AG3700" t="s">
        <v>130</v>
      </c>
      <c r="AH3700" s="28" t="e">
        <f ca="1">[1]!DXLOOKUP(Worksheet!AF3700,Sales[[#This Row],[State]],Sales[[#This Row],[Total Sales]])</f>
        <v>#NAME?</v>
      </c>
    </row>
    <row r="3701" spans="31:34" x14ac:dyDescent="0.25">
      <c r="AE3701" t="s">
        <v>15</v>
      </c>
      <c r="AF3701" t="s">
        <v>129</v>
      </c>
      <c r="AG3701" t="s">
        <v>130</v>
      </c>
      <c r="AH3701" s="28" t="e">
        <f ca="1">[1]!DXLOOKUP(Worksheet!AF3701,Sales[[#This Row],[State]],Sales[[#This Row],[Total Sales]])</f>
        <v>#NAME?</v>
      </c>
    </row>
    <row r="3702" spans="31:34" x14ac:dyDescent="0.25">
      <c r="AE3702" t="s">
        <v>15</v>
      </c>
      <c r="AF3702" t="s">
        <v>129</v>
      </c>
      <c r="AG3702" t="s">
        <v>130</v>
      </c>
      <c r="AH3702" s="28" t="e">
        <f ca="1">[1]!DXLOOKUP(Worksheet!AF3702,Sales[[#This Row],[State]],Sales[[#This Row],[Total Sales]])</f>
        <v>#NAME?</v>
      </c>
    </row>
    <row r="3703" spans="31:34" x14ac:dyDescent="0.25">
      <c r="AE3703" t="s">
        <v>15</v>
      </c>
      <c r="AF3703" t="s">
        <v>129</v>
      </c>
      <c r="AG3703" t="s">
        <v>130</v>
      </c>
      <c r="AH3703" s="28" t="e">
        <f ca="1">[1]!DXLOOKUP(Worksheet!AF3703,Sales[[#This Row],[State]],Sales[[#This Row],[Total Sales]])</f>
        <v>#NAME?</v>
      </c>
    </row>
    <row r="3704" spans="31:34" x14ac:dyDescent="0.25">
      <c r="AE3704" t="s">
        <v>15</v>
      </c>
      <c r="AF3704" t="s">
        <v>129</v>
      </c>
      <c r="AG3704" t="s">
        <v>130</v>
      </c>
      <c r="AH3704" s="28" t="e">
        <f ca="1">[1]!DXLOOKUP(Worksheet!AF3704,Sales[[#This Row],[State]],Sales[[#This Row],[Total Sales]])</f>
        <v>#NAME?</v>
      </c>
    </row>
    <row r="3705" spans="31:34" x14ac:dyDescent="0.25">
      <c r="AE3705" t="s">
        <v>15</v>
      </c>
      <c r="AF3705" t="s">
        <v>129</v>
      </c>
      <c r="AG3705" t="s">
        <v>130</v>
      </c>
      <c r="AH3705" s="28" t="e">
        <f ca="1">[1]!DXLOOKUP(Worksheet!AF3705,Sales[[#This Row],[State]],Sales[[#This Row],[Total Sales]])</f>
        <v>#NAME?</v>
      </c>
    </row>
    <row r="3706" spans="31:34" x14ac:dyDescent="0.25">
      <c r="AE3706" t="s">
        <v>15</v>
      </c>
      <c r="AF3706" t="s">
        <v>129</v>
      </c>
      <c r="AG3706" t="s">
        <v>130</v>
      </c>
      <c r="AH3706" s="28" t="e">
        <f ca="1">[1]!DXLOOKUP(Worksheet!AF3706,Sales[[#This Row],[State]],Sales[[#This Row],[Total Sales]])</f>
        <v>#NAME?</v>
      </c>
    </row>
    <row r="3707" spans="31:34" x14ac:dyDescent="0.25">
      <c r="AE3707" t="s">
        <v>15</v>
      </c>
      <c r="AF3707" t="s">
        <v>129</v>
      </c>
      <c r="AG3707" t="s">
        <v>130</v>
      </c>
      <c r="AH3707" s="28" t="e">
        <f ca="1">[1]!DXLOOKUP(Worksheet!AF3707,Sales[[#This Row],[State]],Sales[[#This Row],[Total Sales]])</f>
        <v>#NAME?</v>
      </c>
    </row>
    <row r="3708" spans="31:34" x14ac:dyDescent="0.25">
      <c r="AE3708" t="s">
        <v>15</v>
      </c>
      <c r="AF3708" t="s">
        <v>129</v>
      </c>
      <c r="AG3708" t="s">
        <v>130</v>
      </c>
      <c r="AH3708" s="28" t="e">
        <f ca="1">[1]!DXLOOKUP(Worksheet!AF3708,Sales[[#This Row],[State]],Sales[[#This Row],[Total Sales]])</f>
        <v>#NAME?</v>
      </c>
    </row>
    <row r="3709" spans="31:34" x14ac:dyDescent="0.25">
      <c r="AE3709" t="s">
        <v>15</v>
      </c>
      <c r="AF3709" t="s">
        <v>129</v>
      </c>
      <c r="AG3709" t="s">
        <v>130</v>
      </c>
      <c r="AH3709" s="28" t="e">
        <f ca="1">[1]!DXLOOKUP(Worksheet!AF3709,Sales[[#This Row],[State]],Sales[[#This Row],[Total Sales]])</f>
        <v>#NAME?</v>
      </c>
    </row>
    <row r="3710" spans="31:34" x14ac:dyDescent="0.25">
      <c r="AE3710" t="s">
        <v>15</v>
      </c>
      <c r="AF3710" t="s">
        <v>129</v>
      </c>
      <c r="AG3710" t="s">
        <v>130</v>
      </c>
      <c r="AH3710" s="28" t="e">
        <f ca="1">[1]!DXLOOKUP(Worksheet!AF3710,Sales[[#This Row],[State]],Sales[[#This Row],[Total Sales]])</f>
        <v>#NAME?</v>
      </c>
    </row>
    <row r="3711" spans="31:34" x14ac:dyDescent="0.25">
      <c r="AE3711" t="s">
        <v>15</v>
      </c>
      <c r="AF3711" t="s">
        <v>129</v>
      </c>
      <c r="AG3711" t="s">
        <v>130</v>
      </c>
      <c r="AH3711" s="28" t="e">
        <f ca="1">[1]!DXLOOKUP(Worksheet!AF3711,Sales[[#This Row],[State]],Sales[[#This Row],[Total Sales]])</f>
        <v>#NAME?</v>
      </c>
    </row>
    <row r="3712" spans="31:34" x14ac:dyDescent="0.25">
      <c r="AE3712" t="s">
        <v>15</v>
      </c>
      <c r="AF3712" t="s">
        <v>129</v>
      </c>
      <c r="AG3712" t="s">
        <v>130</v>
      </c>
      <c r="AH3712" s="28" t="e">
        <f ca="1">[1]!DXLOOKUP(Worksheet!AF3712,Sales[[#This Row],[State]],Sales[[#This Row],[Total Sales]])</f>
        <v>#NAME?</v>
      </c>
    </row>
    <row r="3713" spans="31:34" x14ac:dyDescent="0.25">
      <c r="AE3713" t="s">
        <v>15</v>
      </c>
      <c r="AF3713" t="s">
        <v>129</v>
      </c>
      <c r="AG3713" t="s">
        <v>130</v>
      </c>
      <c r="AH3713" s="28" t="e">
        <f ca="1">[1]!DXLOOKUP(Worksheet!AF3713,Sales[[#This Row],[State]],Sales[[#This Row],[Total Sales]])</f>
        <v>#NAME?</v>
      </c>
    </row>
    <row r="3714" spans="31:34" x14ac:dyDescent="0.25">
      <c r="AE3714" t="s">
        <v>15</v>
      </c>
      <c r="AF3714" t="s">
        <v>129</v>
      </c>
      <c r="AG3714" t="s">
        <v>130</v>
      </c>
      <c r="AH3714" s="28" t="e">
        <f ca="1">[1]!DXLOOKUP(Worksheet!AF3714,Sales[[#This Row],[State]],Sales[[#This Row],[Total Sales]])</f>
        <v>#NAME?</v>
      </c>
    </row>
    <row r="3715" spans="31:34" x14ac:dyDescent="0.25">
      <c r="AE3715" t="s">
        <v>15</v>
      </c>
      <c r="AF3715" t="s">
        <v>129</v>
      </c>
      <c r="AG3715" t="s">
        <v>130</v>
      </c>
      <c r="AH3715" s="28" t="e">
        <f ca="1">[1]!DXLOOKUP(Worksheet!AF3715,Sales[[#This Row],[State]],Sales[[#This Row],[Total Sales]])</f>
        <v>#NAME?</v>
      </c>
    </row>
    <row r="3716" spans="31:34" x14ac:dyDescent="0.25">
      <c r="AE3716" t="s">
        <v>15</v>
      </c>
      <c r="AF3716" t="s">
        <v>129</v>
      </c>
      <c r="AG3716" t="s">
        <v>130</v>
      </c>
      <c r="AH3716" s="28" t="e">
        <f ca="1">[1]!DXLOOKUP(Worksheet!AF3716,Sales[[#This Row],[State]],Sales[[#This Row],[Total Sales]])</f>
        <v>#NAME?</v>
      </c>
    </row>
    <row r="3717" spans="31:34" x14ac:dyDescent="0.25">
      <c r="AE3717" t="s">
        <v>15</v>
      </c>
      <c r="AF3717" t="s">
        <v>129</v>
      </c>
      <c r="AG3717" t="s">
        <v>130</v>
      </c>
      <c r="AH3717" s="28" t="e">
        <f ca="1">[1]!DXLOOKUP(Worksheet!AF3717,Sales[[#This Row],[State]],Sales[[#This Row],[Total Sales]])</f>
        <v>#NAME?</v>
      </c>
    </row>
    <row r="3718" spans="31:34" x14ac:dyDescent="0.25">
      <c r="AE3718" t="s">
        <v>15</v>
      </c>
      <c r="AF3718" t="s">
        <v>129</v>
      </c>
      <c r="AG3718" t="s">
        <v>130</v>
      </c>
      <c r="AH3718" s="28" t="e">
        <f ca="1">[1]!DXLOOKUP(Worksheet!AF3718,Sales[[#This Row],[State]],Sales[[#This Row],[Total Sales]])</f>
        <v>#NAME?</v>
      </c>
    </row>
    <row r="3719" spans="31:34" x14ac:dyDescent="0.25">
      <c r="AE3719" t="s">
        <v>15</v>
      </c>
      <c r="AF3719" t="s">
        <v>129</v>
      </c>
      <c r="AG3719" t="s">
        <v>130</v>
      </c>
      <c r="AH3719" s="28" t="e">
        <f ca="1">[1]!DXLOOKUP(Worksheet!AF3719,Sales[[#This Row],[State]],Sales[[#This Row],[Total Sales]])</f>
        <v>#NAME?</v>
      </c>
    </row>
    <row r="3720" spans="31:34" x14ac:dyDescent="0.25">
      <c r="AE3720" t="s">
        <v>15</v>
      </c>
      <c r="AF3720" t="s">
        <v>129</v>
      </c>
      <c r="AG3720" t="s">
        <v>130</v>
      </c>
      <c r="AH3720" s="28" t="e">
        <f ca="1">[1]!DXLOOKUP(Worksheet!AF3720,Sales[[#This Row],[State]],Sales[[#This Row],[Total Sales]])</f>
        <v>#NAME?</v>
      </c>
    </row>
    <row r="3721" spans="31:34" x14ac:dyDescent="0.25">
      <c r="AE3721" t="s">
        <v>15</v>
      </c>
      <c r="AF3721" t="s">
        <v>129</v>
      </c>
      <c r="AG3721" t="s">
        <v>130</v>
      </c>
      <c r="AH3721" s="28" t="e">
        <f ca="1">[1]!DXLOOKUP(Worksheet!AF3721,Sales[[#This Row],[State]],Sales[[#This Row],[Total Sales]])</f>
        <v>#NAME?</v>
      </c>
    </row>
    <row r="3722" spans="31:34" x14ac:dyDescent="0.25">
      <c r="AE3722" t="s">
        <v>15</v>
      </c>
      <c r="AF3722" t="s">
        <v>129</v>
      </c>
      <c r="AG3722" t="s">
        <v>130</v>
      </c>
      <c r="AH3722" s="28" t="e">
        <f ca="1">[1]!DXLOOKUP(Worksheet!AF3722,Sales[[#This Row],[State]],Sales[[#This Row],[Total Sales]])</f>
        <v>#NAME?</v>
      </c>
    </row>
    <row r="3723" spans="31:34" x14ac:dyDescent="0.25">
      <c r="AE3723" t="s">
        <v>15</v>
      </c>
      <c r="AF3723" t="s">
        <v>129</v>
      </c>
      <c r="AG3723" t="s">
        <v>130</v>
      </c>
      <c r="AH3723" s="28" t="e">
        <f ca="1">[1]!DXLOOKUP(Worksheet!AF3723,Sales[[#This Row],[State]],Sales[[#This Row],[Total Sales]])</f>
        <v>#NAME?</v>
      </c>
    </row>
    <row r="3724" spans="31:34" x14ac:dyDescent="0.25">
      <c r="AE3724" t="s">
        <v>15</v>
      </c>
      <c r="AF3724" t="s">
        <v>129</v>
      </c>
      <c r="AG3724" t="s">
        <v>130</v>
      </c>
      <c r="AH3724" s="28" t="e">
        <f ca="1">[1]!DXLOOKUP(Worksheet!AF3724,Sales[[#This Row],[State]],Sales[[#This Row],[Total Sales]])</f>
        <v>#NAME?</v>
      </c>
    </row>
    <row r="3725" spans="31:34" x14ac:dyDescent="0.25">
      <c r="AE3725" t="s">
        <v>15</v>
      </c>
      <c r="AF3725" t="s">
        <v>129</v>
      </c>
      <c r="AG3725" t="s">
        <v>130</v>
      </c>
      <c r="AH3725" s="28" t="e">
        <f ca="1">[1]!DXLOOKUP(Worksheet!AF3725,Sales[[#This Row],[State]],Sales[[#This Row],[Total Sales]])</f>
        <v>#NAME?</v>
      </c>
    </row>
    <row r="3726" spans="31:34" x14ac:dyDescent="0.25">
      <c r="AE3726" t="s">
        <v>15</v>
      </c>
      <c r="AF3726" t="s">
        <v>129</v>
      </c>
      <c r="AG3726" t="s">
        <v>130</v>
      </c>
      <c r="AH3726" s="28" t="e">
        <f ca="1">[1]!DXLOOKUP(Worksheet!AF3726,Sales[[#This Row],[State]],Sales[[#This Row],[Total Sales]])</f>
        <v>#NAME?</v>
      </c>
    </row>
    <row r="3727" spans="31:34" x14ac:dyDescent="0.25">
      <c r="AE3727" t="s">
        <v>15</v>
      </c>
      <c r="AF3727" t="s">
        <v>129</v>
      </c>
      <c r="AG3727" t="s">
        <v>130</v>
      </c>
      <c r="AH3727" s="28" t="e">
        <f ca="1">[1]!DXLOOKUP(Worksheet!AF3727,Sales[[#This Row],[State]],Sales[[#This Row],[Total Sales]])</f>
        <v>#NAME?</v>
      </c>
    </row>
    <row r="3728" spans="31:34" x14ac:dyDescent="0.25">
      <c r="AE3728" t="s">
        <v>15</v>
      </c>
      <c r="AF3728" t="s">
        <v>129</v>
      </c>
      <c r="AG3728" t="s">
        <v>130</v>
      </c>
      <c r="AH3728" s="28" t="e">
        <f ca="1">[1]!DXLOOKUP(Worksheet!AF3728,Sales[[#This Row],[State]],Sales[[#This Row],[Total Sales]])</f>
        <v>#NAME?</v>
      </c>
    </row>
    <row r="3729" spans="31:34" x14ac:dyDescent="0.25">
      <c r="AE3729" t="s">
        <v>15</v>
      </c>
      <c r="AF3729" t="s">
        <v>129</v>
      </c>
      <c r="AG3729" t="s">
        <v>130</v>
      </c>
      <c r="AH3729" s="28" t="e">
        <f ca="1">[1]!DXLOOKUP(Worksheet!AF3729,Sales[[#This Row],[State]],Sales[[#This Row],[Total Sales]])</f>
        <v>#NAME?</v>
      </c>
    </row>
    <row r="3730" spans="31:34" x14ac:dyDescent="0.25">
      <c r="AE3730" t="s">
        <v>15</v>
      </c>
      <c r="AF3730" t="s">
        <v>129</v>
      </c>
      <c r="AG3730" t="s">
        <v>130</v>
      </c>
      <c r="AH3730" s="28" t="e">
        <f ca="1">[1]!DXLOOKUP(Worksheet!AF3730,Sales[[#This Row],[State]],Sales[[#This Row],[Total Sales]])</f>
        <v>#NAME?</v>
      </c>
    </row>
    <row r="3731" spans="31:34" x14ac:dyDescent="0.25">
      <c r="AE3731" t="s">
        <v>15</v>
      </c>
      <c r="AF3731" t="s">
        <v>129</v>
      </c>
      <c r="AG3731" t="s">
        <v>130</v>
      </c>
      <c r="AH3731" s="28" t="e">
        <f ca="1">[1]!DXLOOKUP(Worksheet!AF3731,Sales[[#This Row],[State]],Sales[[#This Row],[Total Sales]])</f>
        <v>#NAME?</v>
      </c>
    </row>
    <row r="3732" spans="31:34" x14ac:dyDescent="0.25">
      <c r="AE3732" t="s">
        <v>15</v>
      </c>
      <c r="AF3732" t="s">
        <v>129</v>
      </c>
      <c r="AG3732" t="s">
        <v>130</v>
      </c>
      <c r="AH3732" s="28" t="e">
        <f ca="1">[1]!DXLOOKUP(Worksheet!AF3732,Sales[[#This Row],[State]],Sales[[#This Row],[Total Sales]])</f>
        <v>#NAME?</v>
      </c>
    </row>
    <row r="3733" spans="31:34" x14ac:dyDescent="0.25">
      <c r="AE3733" t="s">
        <v>15</v>
      </c>
      <c r="AF3733" t="s">
        <v>129</v>
      </c>
      <c r="AG3733" t="s">
        <v>130</v>
      </c>
      <c r="AH3733" s="28" t="e">
        <f ca="1">[1]!DXLOOKUP(Worksheet!AF3733,Sales[[#This Row],[State]],Sales[[#This Row],[Total Sales]])</f>
        <v>#NAME?</v>
      </c>
    </row>
    <row r="3734" spans="31:34" x14ac:dyDescent="0.25">
      <c r="AE3734" t="s">
        <v>15</v>
      </c>
      <c r="AF3734" t="s">
        <v>129</v>
      </c>
      <c r="AG3734" t="s">
        <v>130</v>
      </c>
      <c r="AH3734" s="28" t="e">
        <f ca="1">[1]!DXLOOKUP(Worksheet!AF3734,Sales[[#This Row],[State]],Sales[[#This Row],[Total Sales]])</f>
        <v>#NAME?</v>
      </c>
    </row>
    <row r="3735" spans="31:34" x14ac:dyDescent="0.25">
      <c r="AE3735" t="s">
        <v>15</v>
      </c>
      <c r="AF3735" t="s">
        <v>129</v>
      </c>
      <c r="AG3735" t="s">
        <v>130</v>
      </c>
      <c r="AH3735" s="28" t="e">
        <f ca="1">[1]!DXLOOKUP(Worksheet!AF3735,Sales[[#This Row],[State]],Sales[[#This Row],[Total Sales]])</f>
        <v>#NAME?</v>
      </c>
    </row>
    <row r="3736" spans="31:34" x14ac:dyDescent="0.25">
      <c r="AE3736" t="s">
        <v>15</v>
      </c>
      <c r="AF3736" t="s">
        <v>129</v>
      </c>
      <c r="AG3736" t="s">
        <v>130</v>
      </c>
      <c r="AH3736" s="28" t="e">
        <f ca="1">[1]!DXLOOKUP(Worksheet!AF3736,Sales[[#This Row],[State]],Sales[[#This Row],[Total Sales]])</f>
        <v>#NAME?</v>
      </c>
    </row>
    <row r="3737" spans="31:34" x14ac:dyDescent="0.25">
      <c r="AE3737" t="s">
        <v>15</v>
      </c>
      <c r="AF3737" t="s">
        <v>129</v>
      </c>
      <c r="AG3737" t="s">
        <v>130</v>
      </c>
      <c r="AH3737" s="28" t="e">
        <f ca="1">[1]!DXLOOKUP(Worksheet!AF3737,Sales[[#This Row],[State]],Sales[[#This Row],[Total Sales]])</f>
        <v>#NAME?</v>
      </c>
    </row>
    <row r="3738" spans="31:34" x14ac:dyDescent="0.25">
      <c r="AE3738" t="s">
        <v>15</v>
      </c>
      <c r="AF3738" t="s">
        <v>129</v>
      </c>
      <c r="AG3738" t="s">
        <v>130</v>
      </c>
      <c r="AH3738" s="28" t="e">
        <f ca="1">[1]!DXLOOKUP(Worksheet!AF3738,Sales[[#This Row],[State]],Sales[[#This Row],[Total Sales]])</f>
        <v>#NAME?</v>
      </c>
    </row>
    <row r="3739" spans="31:34" x14ac:dyDescent="0.25">
      <c r="AE3739" t="s">
        <v>15</v>
      </c>
      <c r="AF3739" t="s">
        <v>129</v>
      </c>
      <c r="AG3739" t="s">
        <v>130</v>
      </c>
      <c r="AH3739" s="28" t="e">
        <f ca="1">[1]!DXLOOKUP(Worksheet!AF3739,Sales[[#This Row],[State]],Sales[[#This Row],[Total Sales]])</f>
        <v>#NAME?</v>
      </c>
    </row>
    <row r="3740" spans="31:34" x14ac:dyDescent="0.25">
      <c r="AE3740" t="s">
        <v>15</v>
      </c>
      <c r="AF3740" t="s">
        <v>129</v>
      </c>
      <c r="AG3740" t="s">
        <v>130</v>
      </c>
      <c r="AH3740" s="28" t="e">
        <f ca="1">[1]!DXLOOKUP(Worksheet!AF3740,Sales[[#This Row],[State]],Sales[[#This Row],[Total Sales]])</f>
        <v>#NAME?</v>
      </c>
    </row>
    <row r="3741" spans="31:34" x14ac:dyDescent="0.25">
      <c r="AE3741" t="s">
        <v>15</v>
      </c>
      <c r="AF3741" t="s">
        <v>129</v>
      </c>
      <c r="AG3741" t="s">
        <v>130</v>
      </c>
      <c r="AH3741" s="28" t="e">
        <f ca="1">[1]!DXLOOKUP(Worksheet!AF3741,Sales[[#This Row],[State]],Sales[[#This Row],[Total Sales]])</f>
        <v>#NAME?</v>
      </c>
    </row>
    <row r="3742" spans="31:34" x14ac:dyDescent="0.25">
      <c r="AE3742" t="s">
        <v>15</v>
      </c>
      <c r="AF3742" t="s">
        <v>129</v>
      </c>
      <c r="AG3742" t="s">
        <v>130</v>
      </c>
      <c r="AH3742" s="28" t="e">
        <f ca="1">[1]!DXLOOKUP(Worksheet!AF3742,Sales[[#This Row],[State]],Sales[[#This Row],[Total Sales]])</f>
        <v>#NAME?</v>
      </c>
    </row>
    <row r="3743" spans="31:34" x14ac:dyDescent="0.25">
      <c r="AE3743" t="s">
        <v>15</v>
      </c>
      <c r="AF3743" t="s">
        <v>129</v>
      </c>
      <c r="AG3743" t="s">
        <v>130</v>
      </c>
      <c r="AH3743" s="28" t="e">
        <f ca="1">[1]!DXLOOKUP(Worksheet!AF3743,Sales[[#This Row],[State]],Sales[[#This Row],[Total Sales]])</f>
        <v>#NAME?</v>
      </c>
    </row>
    <row r="3744" spans="31:34" x14ac:dyDescent="0.25">
      <c r="AE3744" t="s">
        <v>15</v>
      </c>
      <c r="AF3744" t="s">
        <v>129</v>
      </c>
      <c r="AG3744" t="s">
        <v>130</v>
      </c>
      <c r="AH3744" s="28" t="e">
        <f ca="1">[1]!DXLOOKUP(Worksheet!AF3744,Sales[[#This Row],[State]],Sales[[#This Row],[Total Sales]])</f>
        <v>#NAME?</v>
      </c>
    </row>
    <row r="3745" spans="31:34" x14ac:dyDescent="0.25">
      <c r="AE3745" t="s">
        <v>15</v>
      </c>
      <c r="AF3745" t="s">
        <v>129</v>
      </c>
      <c r="AG3745" t="s">
        <v>130</v>
      </c>
      <c r="AH3745" s="28" t="e">
        <f ca="1">[1]!DXLOOKUP(Worksheet!AF3745,Sales[[#This Row],[State]],Sales[[#This Row],[Total Sales]])</f>
        <v>#NAME?</v>
      </c>
    </row>
    <row r="3746" spans="31:34" x14ac:dyDescent="0.25">
      <c r="AE3746" t="s">
        <v>15</v>
      </c>
      <c r="AF3746" t="s">
        <v>131</v>
      </c>
      <c r="AG3746" t="s">
        <v>132</v>
      </c>
      <c r="AH3746" s="28" t="e">
        <f ca="1">[1]!DXLOOKUP(Worksheet!AF3746,Sales[[#This Row],[State]],Sales[[#This Row],[Total Sales]])</f>
        <v>#NAME?</v>
      </c>
    </row>
    <row r="3747" spans="31:34" x14ac:dyDescent="0.25">
      <c r="AE3747" t="s">
        <v>15</v>
      </c>
      <c r="AF3747" t="s">
        <v>131</v>
      </c>
      <c r="AG3747" t="s">
        <v>132</v>
      </c>
      <c r="AH3747" s="28" t="e">
        <f ca="1">[1]!DXLOOKUP(Worksheet!AF3747,Sales[[#This Row],[State]],Sales[[#This Row],[Total Sales]])</f>
        <v>#NAME?</v>
      </c>
    </row>
    <row r="3748" spans="31:34" x14ac:dyDescent="0.25">
      <c r="AE3748" t="s">
        <v>15</v>
      </c>
      <c r="AF3748" t="s">
        <v>131</v>
      </c>
      <c r="AG3748" t="s">
        <v>132</v>
      </c>
      <c r="AH3748" s="28" t="e">
        <f ca="1">[1]!DXLOOKUP(Worksheet!AF3748,Sales[[#This Row],[State]],Sales[[#This Row],[Total Sales]])</f>
        <v>#NAME?</v>
      </c>
    </row>
    <row r="3749" spans="31:34" x14ac:dyDescent="0.25">
      <c r="AE3749" t="s">
        <v>15</v>
      </c>
      <c r="AF3749" t="s">
        <v>131</v>
      </c>
      <c r="AG3749" t="s">
        <v>132</v>
      </c>
      <c r="AH3749" s="28" t="e">
        <f ca="1">[1]!DXLOOKUP(Worksheet!AF3749,Sales[[#This Row],[State]],Sales[[#This Row],[Total Sales]])</f>
        <v>#NAME?</v>
      </c>
    </row>
    <row r="3750" spans="31:34" x14ac:dyDescent="0.25">
      <c r="AE3750" t="s">
        <v>15</v>
      </c>
      <c r="AF3750" t="s">
        <v>131</v>
      </c>
      <c r="AG3750" t="s">
        <v>132</v>
      </c>
      <c r="AH3750" s="28" t="e">
        <f ca="1">[1]!DXLOOKUP(Worksheet!AF3750,Sales[[#This Row],[State]],Sales[[#This Row],[Total Sales]])</f>
        <v>#NAME?</v>
      </c>
    </row>
    <row r="3751" spans="31:34" x14ac:dyDescent="0.25">
      <c r="AE3751" t="s">
        <v>15</v>
      </c>
      <c r="AF3751" t="s">
        <v>131</v>
      </c>
      <c r="AG3751" t="s">
        <v>132</v>
      </c>
      <c r="AH3751" s="28" t="e">
        <f ca="1">[1]!DXLOOKUP(Worksheet!AF3751,Sales[[#This Row],[State]],Sales[[#This Row],[Total Sales]])</f>
        <v>#NAME?</v>
      </c>
    </row>
    <row r="3752" spans="31:34" x14ac:dyDescent="0.25">
      <c r="AE3752" t="s">
        <v>15</v>
      </c>
      <c r="AF3752" t="s">
        <v>131</v>
      </c>
      <c r="AG3752" t="s">
        <v>132</v>
      </c>
      <c r="AH3752" s="28" t="e">
        <f ca="1">[1]!DXLOOKUP(Worksheet!AF3752,Sales[[#This Row],[State]],Sales[[#This Row],[Total Sales]])</f>
        <v>#NAME?</v>
      </c>
    </row>
    <row r="3753" spans="31:34" x14ac:dyDescent="0.25">
      <c r="AE3753" t="s">
        <v>15</v>
      </c>
      <c r="AF3753" t="s">
        <v>131</v>
      </c>
      <c r="AG3753" t="s">
        <v>132</v>
      </c>
      <c r="AH3753" s="28" t="e">
        <f ca="1">[1]!DXLOOKUP(Worksheet!AF3753,Sales[[#This Row],[State]],Sales[[#This Row],[Total Sales]])</f>
        <v>#NAME?</v>
      </c>
    </row>
    <row r="3754" spans="31:34" x14ac:dyDescent="0.25">
      <c r="AE3754" t="s">
        <v>15</v>
      </c>
      <c r="AF3754" t="s">
        <v>131</v>
      </c>
      <c r="AG3754" t="s">
        <v>132</v>
      </c>
      <c r="AH3754" s="28" t="e">
        <f ca="1">[1]!DXLOOKUP(Worksheet!AF3754,Sales[[#This Row],[State]],Sales[[#This Row],[Total Sales]])</f>
        <v>#NAME?</v>
      </c>
    </row>
    <row r="3755" spans="31:34" x14ac:dyDescent="0.25">
      <c r="AE3755" t="s">
        <v>15</v>
      </c>
      <c r="AF3755" t="s">
        <v>131</v>
      </c>
      <c r="AG3755" t="s">
        <v>132</v>
      </c>
      <c r="AH3755" s="28" t="e">
        <f ca="1">[1]!DXLOOKUP(Worksheet!AF3755,Sales[[#This Row],[State]],Sales[[#This Row],[Total Sales]])</f>
        <v>#NAME?</v>
      </c>
    </row>
    <row r="3756" spans="31:34" x14ac:dyDescent="0.25">
      <c r="AE3756" t="s">
        <v>15</v>
      </c>
      <c r="AF3756" t="s">
        <v>131</v>
      </c>
      <c r="AG3756" t="s">
        <v>132</v>
      </c>
      <c r="AH3756" s="28" t="e">
        <f ca="1">[1]!DXLOOKUP(Worksheet!AF3756,Sales[[#This Row],[State]],Sales[[#This Row],[Total Sales]])</f>
        <v>#NAME?</v>
      </c>
    </row>
    <row r="3757" spans="31:34" x14ac:dyDescent="0.25">
      <c r="AE3757" t="s">
        <v>15</v>
      </c>
      <c r="AF3757" t="s">
        <v>131</v>
      </c>
      <c r="AG3757" t="s">
        <v>132</v>
      </c>
      <c r="AH3757" s="28" t="e">
        <f ca="1">[1]!DXLOOKUP(Worksheet!AF3757,Sales[[#This Row],[State]],Sales[[#This Row],[Total Sales]])</f>
        <v>#NAME?</v>
      </c>
    </row>
    <row r="3758" spans="31:34" x14ac:dyDescent="0.25">
      <c r="AE3758" t="s">
        <v>15</v>
      </c>
      <c r="AF3758" t="s">
        <v>131</v>
      </c>
      <c r="AG3758" t="s">
        <v>132</v>
      </c>
      <c r="AH3758" s="28" t="e">
        <f ca="1">[1]!DXLOOKUP(Worksheet!AF3758,Sales[[#This Row],[State]],Sales[[#This Row],[Total Sales]])</f>
        <v>#NAME?</v>
      </c>
    </row>
    <row r="3759" spans="31:34" x14ac:dyDescent="0.25">
      <c r="AE3759" t="s">
        <v>15</v>
      </c>
      <c r="AF3759" t="s">
        <v>131</v>
      </c>
      <c r="AG3759" t="s">
        <v>132</v>
      </c>
      <c r="AH3759" s="28" t="e">
        <f ca="1">[1]!DXLOOKUP(Worksheet!AF3759,Sales[[#This Row],[State]],Sales[[#This Row],[Total Sales]])</f>
        <v>#NAME?</v>
      </c>
    </row>
    <row r="3760" spans="31:34" x14ac:dyDescent="0.25">
      <c r="AE3760" t="s">
        <v>15</v>
      </c>
      <c r="AF3760" t="s">
        <v>131</v>
      </c>
      <c r="AG3760" t="s">
        <v>132</v>
      </c>
      <c r="AH3760" s="28" t="e">
        <f ca="1">[1]!DXLOOKUP(Worksheet!AF3760,Sales[[#This Row],[State]],Sales[[#This Row],[Total Sales]])</f>
        <v>#NAME?</v>
      </c>
    </row>
    <row r="3761" spans="31:34" x14ac:dyDescent="0.25">
      <c r="AE3761" t="s">
        <v>15</v>
      </c>
      <c r="AF3761" t="s">
        <v>131</v>
      </c>
      <c r="AG3761" t="s">
        <v>132</v>
      </c>
      <c r="AH3761" s="28" t="e">
        <f ca="1">[1]!DXLOOKUP(Worksheet!AF3761,Sales[[#This Row],[State]],Sales[[#This Row],[Total Sales]])</f>
        <v>#NAME?</v>
      </c>
    </row>
    <row r="3762" spans="31:34" x14ac:dyDescent="0.25">
      <c r="AE3762" t="s">
        <v>15</v>
      </c>
      <c r="AF3762" t="s">
        <v>131</v>
      </c>
      <c r="AG3762" t="s">
        <v>132</v>
      </c>
      <c r="AH3762" s="28" t="e">
        <f ca="1">[1]!DXLOOKUP(Worksheet!AF3762,Sales[[#This Row],[State]],Sales[[#This Row],[Total Sales]])</f>
        <v>#NAME?</v>
      </c>
    </row>
    <row r="3763" spans="31:34" x14ac:dyDescent="0.25">
      <c r="AE3763" t="s">
        <v>15</v>
      </c>
      <c r="AF3763" t="s">
        <v>131</v>
      </c>
      <c r="AG3763" t="s">
        <v>132</v>
      </c>
      <c r="AH3763" s="28" t="e">
        <f ca="1">[1]!DXLOOKUP(Worksheet!AF3763,Sales[[#This Row],[State]],Sales[[#This Row],[Total Sales]])</f>
        <v>#NAME?</v>
      </c>
    </row>
    <row r="3764" spans="31:34" x14ac:dyDescent="0.25">
      <c r="AE3764" t="s">
        <v>15</v>
      </c>
      <c r="AF3764" t="s">
        <v>131</v>
      </c>
      <c r="AG3764" t="s">
        <v>132</v>
      </c>
      <c r="AH3764" s="28" t="e">
        <f ca="1">[1]!DXLOOKUP(Worksheet!AF3764,Sales[[#This Row],[State]],Sales[[#This Row],[Total Sales]])</f>
        <v>#NAME?</v>
      </c>
    </row>
    <row r="3765" spans="31:34" x14ac:dyDescent="0.25">
      <c r="AE3765" t="s">
        <v>15</v>
      </c>
      <c r="AF3765" t="s">
        <v>131</v>
      </c>
      <c r="AG3765" t="s">
        <v>132</v>
      </c>
      <c r="AH3765" s="28" t="e">
        <f ca="1">[1]!DXLOOKUP(Worksheet!AF3765,Sales[[#This Row],[State]],Sales[[#This Row],[Total Sales]])</f>
        <v>#NAME?</v>
      </c>
    </row>
    <row r="3766" spans="31:34" x14ac:dyDescent="0.25">
      <c r="AE3766" t="s">
        <v>15</v>
      </c>
      <c r="AF3766" t="s">
        <v>131</v>
      </c>
      <c r="AG3766" t="s">
        <v>132</v>
      </c>
      <c r="AH3766" s="28" t="e">
        <f ca="1">[1]!DXLOOKUP(Worksheet!AF3766,Sales[[#This Row],[State]],Sales[[#This Row],[Total Sales]])</f>
        <v>#NAME?</v>
      </c>
    </row>
    <row r="3767" spans="31:34" x14ac:dyDescent="0.25">
      <c r="AE3767" t="s">
        <v>15</v>
      </c>
      <c r="AF3767" t="s">
        <v>131</v>
      </c>
      <c r="AG3767" t="s">
        <v>132</v>
      </c>
      <c r="AH3767" s="28" t="e">
        <f ca="1">[1]!DXLOOKUP(Worksheet!AF3767,Sales[[#This Row],[State]],Sales[[#This Row],[Total Sales]])</f>
        <v>#NAME?</v>
      </c>
    </row>
    <row r="3768" spans="31:34" x14ac:dyDescent="0.25">
      <c r="AE3768" t="s">
        <v>15</v>
      </c>
      <c r="AF3768" t="s">
        <v>131</v>
      </c>
      <c r="AG3768" t="s">
        <v>132</v>
      </c>
      <c r="AH3768" s="28" t="e">
        <f ca="1">[1]!DXLOOKUP(Worksheet!AF3768,Sales[[#This Row],[State]],Sales[[#This Row],[Total Sales]])</f>
        <v>#NAME?</v>
      </c>
    </row>
    <row r="3769" spans="31:34" x14ac:dyDescent="0.25">
      <c r="AE3769" t="s">
        <v>15</v>
      </c>
      <c r="AF3769" t="s">
        <v>131</v>
      </c>
      <c r="AG3769" t="s">
        <v>132</v>
      </c>
      <c r="AH3769" s="28" t="e">
        <f ca="1">[1]!DXLOOKUP(Worksheet!AF3769,Sales[[#This Row],[State]],Sales[[#This Row],[Total Sales]])</f>
        <v>#NAME?</v>
      </c>
    </row>
    <row r="3770" spans="31:34" x14ac:dyDescent="0.25">
      <c r="AE3770" t="s">
        <v>15</v>
      </c>
      <c r="AF3770" t="s">
        <v>131</v>
      </c>
      <c r="AG3770" t="s">
        <v>132</v>
      </c>
      <c r="AH3770" s="28" t="e">
        <f ca="1">[1]!DXLOOKUP(Worksheet!AF3770,Sales[[#This Row],[State]],Sales[[#This Row],[Total Sales]])</f>
        <v>#NAME?</v>
      </c>
    </row>
    <row r="3771" spans="31:34" x14ac:dyDescent="0.25">
      <c r="AE3771" t="s">
        <v>15</v>
      </c>
      <c r="AF3771" t="s">
        <v>131</v>
      </c>
      <c r="AG3771" t="s">
        <v>132</v>
      </c>
      <c r="AH3771" s="28" t="e">
        <f ca="1">[1]!DXLOOKUP(Worksheet!AF3771,Sales[[#This Row],[State]],Sales[[#This Row],[Total Sales]])</f>
        <v>#NAME?</v>
      </c>
    </row>
    <row r="3772" spans="31:34" x14ac:dyDescent="0.25">
      <c r="AE3772" t="s">
        <v>15</v>
      </c>
      <c r="AF3772" t="s">
        <v>131</v>
      </c>
      <c r="AG3772" t="s">
        <v>132</v>
      </c>
      <c r="AH3772" s="28" t="e">
        <f ca="1">[1]!DXLOOKUP(Worksheet!AF3772,Sales[[#This Row],[State]],Sales[[#This Row],[Total Sales]])</f>
        <v>#NAME?</v>
      </c>
    </row>
    <row r="3773" spans="31:34" x14ac:dyDescent="0.25">
      <c r="AE3773" t="s">
        <v>15</v>
      </c>
      <c r="AF3773" t="s">
        <v>131</v>
      </c>
      <c r="AG3773" t="s">
        <v>132</v>
      </c>
      <c r="AH3773" s="28" t="e">
        <f ca="1">[1]!DXLOOKUP(Worksheet!AF3773,Sales[[#This Row],[State]],Sales[[#This Row],[Total Sales]])</f>
        <v>#NAME?</v>
      </c>
    </row>
    <row r="3774" spans="31:34" x14ac:dyDescent="0.25">
      <c r="AE3774" t="s">
        <v>15</v>
      </c>
      <c r="AF3774" t="s">
        <v>131</v>
      </c>
      <c r="AG3774" t="s">
        <v>132</v>
      </c>
      <c r="AH3774" s="28" t="e">
        <f ca="1">[1]!DXLOOKUP(Worksheet!AF3774,Sales[[#This Row],[State]],Sales[[#This Row],[Total Sales]])</f>
        <v>#NAME?</v>
      </c>
    </row>
    <row r="3775" spans="31:34" x14ac:dyDescent="0.25">
      <c r="AE3775" t="s">
        <v>15</v>
      </c>
      <c r="AF3775" t="s">
        <v>131</v>
      </c>
      <c r="AG3775" t="s">
        <v>132</v>
      </c>
      <c r="AH3775" s="28" t="e">
        <f ca="1">[1]!DXLOOKUP(Worksheet!AF3775,Sales[[#This Row],[State]],Sales[[#This Row],[Total Sales]])</f>
        <v>#NAME?</v>
      </c>
    </row>
    <row r="3776" spans="31:34" x14ac:dyDescent="0.25">
      <c r="AE3776" t="s">
        <v>15</v>
      </c>
      <c r="AF3776" t="s">
        <v>131</v>
      </c>
      <c r="AG3776" t="s">
        <v>132</v>
      </c>
      <c r="AH3776" s="28" t="e">
        <f ca="1">[1]!DXLOOKUP(Worksheet!AF3776,Sales[[#This Row],[State]],Sales[[#This Row],[Total Sales]])</f>
        <v>#NAME?</v>
      </c>
    </row>
    <row r="3777" spans="31:34" x14ac:dyDescent="0.25">
      <c r="AE3777" t="s">
        <v>15</v>
      </c>
      <c r="AF3777" t="s">
        <v>131</v>
      </c>
      <c r="AG3777" t="s">
        <v>132</v>
      </c>
      <c r="AH3777" s="28" t="e">
        <f ca="1">[1]!DXLOOKUP(Worksheet!AF3777,Sales[[#This Row],[State]],Sales[[#This Row],[Total Sales]])</f>
        <v>#NAME?</v>
      </c>
    </row>
    <row r="3778" spans="31:34" x14ac:dyDescent="0.25">
      <c r="AE3778" t="s">
        <v>15</v>
      </c>
      <c r="AF3778" t="s">
        <v>131</v>
      </c>
      <c r="AG3778" t="s">
        <v>132</v>
      </c>
      <c r="AH3778" s="28" t="e">
        <f ca="1">[1]!DXLOOKUP(Worksheet!AF3778,Sales[[#This Row],[State]],Sales[[#This Row],[Total Sales]])</f>
        <v>#NAME?</v>
      </c>
    </row>
    <row r="3779" spans="31:34" x14ac:dyDescent="0.25">
      <c r="AE3779" t="s">
        <v>15</v>
      </c>
      <c r="AF3779" t="s">
        <v>131</v>
      </c>
      <c r="AG3779" t="s">
        <v>132</v>
      </c>
      <c r="AH3779" s="28" t="e">
        <f ca="1">[1]!DXLOOKUP(Worksheet!AF3779,Sales[[#This Row],[State]],Sales[[#This Row],[Total Sales]])</f>
        <v>#NAME?</v>
      </c>
    </row>
    <row r="3780" spans="31:34" x14ac:dyDescent="0.25">
      <c r="AE3780" t="s">
        <v>15</v>
      </c>
      <c r="AF3780" t="s">
        <v>131</v>
      </c>
      <c r="AG3780" t="s">
        <v>132</v>
      </c>
      <c r="AH3780" s="28" t="e">
        <f ca="1">[1]!DXLOOKUP(Worksheet!AF3780,Sales[[#This Row],[State]],Sales[[#This Row],[Total Sales]])</f>
        <v>#NAME?</v>
      </c>
    </row>
    <row r="3781" spans="31:34" x14ac:dyDescent="0.25">
      <c r="AE3781" t="s">
        <v>15</v>
      </c>
      <c r="AF3781" t="s">
        <v>131</v>
      </c>
      <c r="AG3781" t="s">
        <v>132</v>
      </c>
      <c r="AH3781" s="28" t="e">
        <f ca="1">[1]!DXLOOKUP(Worksheet!AF3781,Sales[[#This Row],[State]],Sales[[#This Row],[Total Sales]])</f>
        <v>#NAME?</v>
      </c>
    </row>
    <row r="3782" spans="31:34" x14ac:dyDescent="0.25">
      <c r="AE3782" t="s">
        <v>15</v>
      </c>
      <c r="AF3782" t="s">
        <v>131</v>
      </c>
      <c r="AG3782" t="s">
        <v>132</v>
      </c>
      <c r="AH3782" s="28" t="e">
        <f ca="1">[1]!DXLOOKUP(Worksheet!AF3782,Sales[[#This Row],[State]],Sales[[#This Row],[Total Sales]])</f>
        <v>#NAME?</v>
      </c>
    </row>
    <row r="3783" spans="31:34" x14ac:dyDescent="0.25">
      <c r="AE3783" t="s">
        <v>15</v>
      </c>
      <c r="AF3783" t="s">
        <v>131</v>
      </c>
      <c r="AG3783" t="s">
        <v>132</v>
      </c>
      <c r="AH3783" s="28" t="e">
        <f ca="1">[1]!DXLOOKUP(Worksheet!AF3783,Sales[[#This Row],[State]],Sales[[#This Row],[Total Sales]])</f>
        <v>#NAME?</v>
      </c>
    </row>
    <row r="3784" spans="31:34" x14ac:dyDescent="0.25">
      <c r="AE3784" t="s">
        <v>15</v>
      </c>
      <c r="AF3784" t="s">
        <v>131</v>
      </c>
      <c r="AG3784" t="s">
        <v>132</v>
      </c>
      <c r="AH3784" s="28" t="e">
        <f ca="1">[1]!DXLOOKUP(Worksheet!AF3784,Sales[[#This Row],[State]],Sales[[#This Row],[Total Sales]])</f>
        <v>#NAME?</v>
      </c>
    </row>
    <row r="3785" spans="31:34" x14ac:dyDescent="0.25">
      <c r="AE3785" t="s">
        <v>15</v>
      </c>
      <c r="AF3785" t="s">
        <v>131</v>
      </c>
      <c r="AG3785" t="s">
        <v>132</v>
      </c>
      <c r="AH3785" s="28" t="e">
        <f ca="1">[1]!DXLOOKUP(Worksheet!AF3785,Sales[[#This Row],[State]],Sales[[#This Row],[Total Sales]])</f>
        <v>#NAME?</v>
      </c>
    </row>
    <row r="3786" spans="31:34" x14ac:dyDescent="0.25">
      <c r="AE3786" t="s">
        <v>15</v>
      </c>
      <c r="AF3786" t="s">
        <v>131</v>
      </c>
      <c r="AG3786" t="s">
        <v>132</v>
      </c>
      <c r="AH3786" s="28" t="e">
        <f ca="1">[1]!DXLOOKUP(Worksheet!AF3786,Sales[[#This Row],[State]],Sales[[#This Row],[Total Sales]])</f>
        <v>#NAME?</v>
      </c>
    </row>
    <row r="3787" spans="31:34" x14ac:dyDescent="0.25">
      <c r="AE3787" t="s">
        <v>15</v>
      </c>
      <c r="AF3787" t="s">
        <v>131</v>
      </c>
      <c r="AG3787" t="s">
        <v>132</v>
      </c>
      <c r="AH3787" s="28" t="e">
        <f ca="1">[1]!DXLOOKUP(Worksheet!AF3787,Sales[[#This Row],[State]],Sales[[#This Row],[Total Sales]])</f>
        <v>#NAME?</v>
      </c>
    </row>
    <row r="3788" spans="31:34" x14ac:dyDescent="0.25">
      <c r="AE3788" t="s">
        <v>15</v>
      </c>
      <c r="AF3788" t="s">
        <v>131</v>
      </c>
      <c r="AG3788" t="s">
        <v>132</v>
      </c>
      <c r="AH3788" s="28" t="e">
        <f ca="1">[1]!DXLOOKUP(Worksheet!AF3788,Sales[[#This Row],[State]],Sales[[#This Row],[Total Sales]])</f>
        <v>#NAME?</v>
      </c>
    </row>
    <row r="3789" spans="31:34" x14ac:dyDescent="0.25">
      <c r="AE3789" t="s">
        <v>15</v>
      </c>
      <c r="AF3789" t="s">
        <v>131</v>
      </c>
      <c r="AG3789" t="s">
        <v>132</v>
      </c>
      <c r="AH3789" s="28" t="e">
        <f ca="1">[1]!DXLOOKUP(Worksheet!AF3789,Sales[[#This Row],[State]],Sales[[#This Row],[Total Sales]])</f>
        <v>#NAME?</v>
      </c>
    </row>
    <row r="3790" spans="31:34" x14ac:dyDescent="0.25">
      <c r="AE3790" t="s">
        <v>15</v>
      </c>
      <c r="AF3790" t="s">
        <v>131</v>
      </c>
      <c r="AG3790" t="s">
        <v>132</v>
      </c>
      <c r="AH3790" s="28" t="e">
        <f ca="1">[1]!DXLOOKUP(Worksheet!AF3790,Sales[[#This Row],[State]],Sales[[#This Row],[Total Sales]])</f>
        <v>#NAME?</v>
      </c>
    </row>
    <row r="3791" spans="31:34" x14ac:dyDescent="0.25">
      <c r="AE3791" t="s">
        <v>15</v>
      </c>
      <c r="AF3791" t="s">
        <v>131</v>
      </c>
      <c r="AG3791" t="s">
        <v>132</v>
      </c>
      <c r="AH3791" s="28" t="e">
        <f ca="1">[1]!DXLOOKUP(Worksheet!AF3791,Sales[[#This Row],[State]],Sales[[#This Row],[Total Sales]])</f>
        <v>#NAME?</v>
      </c>
    </row>
    <row r="3792" spans="31:34" x14ac:dyDescent="0.25">
      <c r="AE3792" t="s">
        <v>15</v>
      </c>
      <c r="AF3792" t="s">
        <v>131</v>
      </c>
      <c r="AG3792" t="s">
        <v>132</v>
      </c>
      <c r="AH3792" s="28" t="e">
        <f ca="1">[1]!DXLOOKUP(Worksheet!AF3792,Sales[[#This Row],[State]],Sales[[#This Row],[Total Sales]])</f>
        <v>#NAME?</v>
      </c>
    </row>
    <row r="3793" spans="31:34" x14ac:dyDescent="0.25">
      <c r="AE3793" t="s">
        <v>15</v>
      </c>
      <c r="AF3793" t="s">
        <v>131</v>
      </c>
      <c r="AG3793" t="s">
        <v>132</v>
      </c>
      <c r="AH3793" s="28" t="e">
        <f ca="1">[1]!DXLOOKUP(Worksheet!AF3793,Sales[[#This Row],[State]],Sales[[#This Row],[Total Sales]])</f>
        <v>#NAME?</v>
      </c>
    </row>
    <row r="3794" spans="31:34" x14ac:dyDescent="0.25">
      <c r="AE3794" t="s">
        <v>15</v>
      </c>
      <c r="AF3794" t="s">
        <v>131</v>
      </c>
      <c r="AG3794" t="s">
        <v>132</v>
      </c>
      <c r="AH3794" s="28" t="e">
        <f ca="1">[1]!DXLOOKUP(Worksheet!AF3794,Sales[[#This Row],[State]],Sales[[#This Row],[Total Sales]])</f>
        <v>#NAME?</v>
      </c>
    </row>
    <row r="3795" spans="31:34" x14ac:dyDescent="0.25">
      <c r="AE3795" t="s">
        <v>15</v>
      </c>
      <c r="AF3795" t="s">
        <v>131</v>
      </c>
      <c r="AG3795" t="s">
        <v>132</v>
      </c>
      <c r="AH3795" s="28" t="e">
        <f ca="1">[1]!DXLOOKUP(Worksheet!AF3795,Sales[[#This Row],[State]],Sales[[#This Row],[Total Sales]])</f>
        <v>#NAME?</v>
      </c>
    </row>
    <row r="3796" spans="31:34" x14ac:dyDescent="0.25">
      <c r="AE3796" t="s">
        <v>15</v>
      </c>
      <c r="AF3796" t="s">
        <v>131</v>
      </c>
      <c r="AG3796" t="s">
        <v>132</v>
      </c>
      <c r="AH3796" s="28" t="e">
        <f ca="1">[1]!DXLOOKUP(Worksheet!AF3796,Sales[[#This Row],[State]],Sales[[#This Row],[Total Sales]])</f>
        <v>#NAME?</v>
      </c>
    </row>
    <row r="3797" spans="31:34" x14ac:dyDescent="0.25">
      <c r="AE3797" t="s">
        <v>15</v>
      </c>
      <c r="AF3797" t="s">
        <v>131</v>
      </c>
      <c r="AG3797" t="s">
        <v>132</v>
      </c>
      <c r="AH3797" s="28" t="e">
        <f ca="1">[1]!DXLOOKUP(Worksheet!AF3797,Sales[[#This Row],[State]],Sales[[#This Row],[Total Sales]])</f>
        <v>#NAME?</v>
      </c>
    </row>
    <row r="3798" spans="31:34" x14ac:dyDescent="0.25">
      <c r="AE3798" t="s">
        <v>15</v>
      </c>
      <c r="AF3798" t="s">
        <v>131</v>
      </c>
      <c r="AG3798" t="s">
        <v>132</v>
      </c>
      <c r="AH3798" s="28" t="e">
        <f ca="1">[1]!DXLOOKUP(Worksheet!AF3798,Sales[[#This Row],[State]],Sales[[#This Row],[Total Sales]])</f>
        <v>#NAME?</v>
      </c>
    </row>
    <row r="3799" spans="31:34" x14ac:dyDescent="0.25">
      <c r="AE3799" t="s">
        <v>15</v>
      </c>
      <c r="AF3799" t="s">
        <v>131</v>
      </c>
      <c r="AG3799" t="s">
        <v>132</v>
      </c>
      <c r="AH3799" s="28" t="e">
        <f ca="1">[1]!DXLOOKUP(Worksheet!AF3799,Sales[[#This Row],[State]],Sales[[#This Row],[Total Sales]])</f>
        <v>#NAME?</v>
      </c>
    </row>
    <row r="3800" spans="31:34" x14ac:dyDescent="0.25">
      <c r="AE3800" t="s">
        <v>15</v>
      </c>
      <c r="AF3800" t="s">
        <v>131</v>
      </c>
      <c r="AG3800" t="s">
        <v>132</v>
      </c>
      <c r="AH3800" s="28" t="e">
        <f ca="1">[1]!DXLOOKUP(Worksheet!AF3800,Sales[[#This Row],[State]],Sales[[#This Row],[Total Sales]])</f>
        <v>#NAME?</v>
      </c>
    </row>
    <row r="3801" spans="31:34" x14ac:dyDescent="0.25">
      <c r="AE3801" t="s">
        <v>15</v>
      </c>
      <c r="AF3801" t="s">
        <v>131</v>
      </c>
      <c r="AG3801" t="s">
        <v>132</v>
      </c>
      <c r="AH3801" s="28" t="e">
        <f ca="1">[1]!DXLOOKUP(Worksheet!AF3801,Sales[[#This Row],[State]],Sales[[#This Row],[Total Sales]])</f>
        <v>#NAME?</v>
      </c>
    </row>
    <row r="3802" spans="31:34" x14ac:dyDescent="0.25">
      <c r="AE3802" t="s">
        <v>15</v>
      </c>
      <c r="AF3802" t="s">
        <v>131</v>
      </c>
      <c r="AG3802" t="s">
        <v>132</v>
      </c>
      <c r="AH3802" s="28" t="e">
        <f ca="1">[1]!DXLOOKUP(Worksheet!AF3802,Sales[[#This Row],[State]],Sales[[#This Row],[Total Sales]])</f>
        <v>#NAME?</v>
      </c>
    </row>
    <row r="3803" spans="31:34" x14ac:dyDescent="0.25">
      <c r="AE3803" t="s">
        <v>15</v>
      </c>
      <c r="AF3803" t="s">
        <v>131</v>
      </c>
      <c r="AG3803" t="s">
        <v>132</v>
      </c>
      <c r="AH3803" s="28" t="e">
        <f ca="1">[1]!DXLOOKUP(Worksheet!AF3803,Sales[[#This Row],[State]],Sales[[#This Row],[Total Sales]])</f>
        <v>#NAME?</v>
      </c>
    </row>
    <row r="3804" spans="31:34" x14ac:dyDescent="0.25">
      <c r="AE3804" t="s">
        <v>15</v>
      </c>
      <c r="AF3804" t="s">
        <v>131</v>
      </c>
      <c r="AG3804" t="s">
        <v>132</v>
      </c>
      <c r="AH3804" s="28" t="e">
        <f ca="1">[1]!DXLOOKUP(Worksheet!AF3804,Sales[[#This Row],[State]],Sales[[#This Row],[Total Sales]])</f>
        <v>#NAME?</v>
      </c>
    </row>
    <row r="3805" spans="31:34" x14ac:dyDescent="0.25">
      <c r="AE3805" t="s">
        <v>15</v>
      </c>
      <c r="AF3805" t="s">
        <v>131</v>
      </c>
      <c r="AG3805" t="s">
        <v>132</v>
      </c>
      <c r="AH3805" s="28" t="e">
        <f ca="1">[1]!DXLOOKUP(Worksheet!AF3805,Sales[[#This Row],[State]],Sales[[#This Row],[Total Sales]])</f>
        <v>#NAME?</v>
      </c>
    </row>
    <row r="3806" spans="31:34" x14ac:dyDescent="0.25">
      <c r="AE3806" t="s">
        <v>15</v>
      </c>
      <c r="AF3806" t="s">
        <v>131</v>
      </c>
      <c r="AG3806" t="s">
        <v>132</v>
      </c>
      <c r="AH3806" s="28" t="e">
        <f ca="1">[1]!DXLOOKUP(Worksheet!AF3806,Sales[[#This Row],[State]],Sales[[#This Row],[Total Sales]])</f>
        <v>#NAME?</v>
      </c>
    </row>
    <row r="3807" spans="31:34" x14ac:dyDescent="0.25">
      <c r="AE3807" t="s">
        <v>15</v>
      </c>
      <c r="AF3807" t="s">
        <v>131</v>
      </c>
      <c r="AG3807" t="s">
        <v>132</v>
      </c>
      <c r="AH3807" s="28" t="e">
        <f ca="1">[1]!DXLOOKUP(Worksheet!AF3807,Sales[[#This Row],[State]],Sales[[#This Row],[Total Sales]])</f>
        <v>#NAME?</v>
      </c>
    </row>
    <row r="3808" spans="31:34" x14ac:dyDescent="0.25">
      <c r="AE3808" t="s">
        <v>15</v>
      </c>
      <c r="AF3808" t="s">
        <v>131</v>
      </c>
      <c r="AG3808" t="s">
        <v>132</v>
      </c>
      <c r="AH3808" s="28" t="e">
        <f ca="1">[1]!DXLOOKUP(Worksheet!AF3808,Sales[[#This Row],[State]],Sales[[#This Row],[Total Sales]])</f>
        <v>#NAME?</v>
      </c>
    </row>
    <row r="3809" spans="31:34" x14ac:dyDescent="0.25">
      <c r="AE3809" t="s">
        <v>15</v>
      </c>
      <c r="AF3809" t="s">
        <v>131</v>
      </c>
      <c r="AG3809" t="s">
        <v>132</v>
      </c>
      <c r="AH3809" s="28" t="e">
        <f ca="1">[1]!DXLOOKUP(Worksheet!AF3809,Sales[[#This Row],[State]],Sales[[#This Row],[Total Sales]])</f>
        <v>#NAME?</v>
      </c>
    </row>
    <row r="3810" spans="31:34" x14ac:dyDescent="0.25">
      <c r="AE3810" t="s">
        <v>15</v>
      </c>
      <c r="AF3810" t="s">
        <v>131</v>
      </c>
      <c r="AG3810" t="s">
        <v>132</v>
      </c>
      <c r="AH3810" s="28" t="e">
        <f ca="1">[1]!DXLOOKUP(Worksheet!AF3810,Sales[[#This Row],[State]],Sales[[#This Row],[Total Sales]])</f>
        <v>#NAME?</v>
      </c>
    </row>
    <row r="3811" spans="31:34" x14ac:dyDescent="0.25">
      <c r="AE3811" t="s">
        <v>15</v>
      </c>
      <c r="AF3811" t="s">
        <v>131</v>
      </c>
      <c r="AG3811" t="s">
        <v>132</v>
      </c>
      <c r="AH3811" s="28" t="e">
        <f ca="1">[1]!DXLOOKUP(Worksheet!AF3811,Sales[[#This Row],[State]],Sales[[#This Row],[Total Sales]])</f>
        <v>#NAME?</v>
      </c>
    </row>
    <row r="3812" spans="31:34" x14ac:dyDescent="0.25">
      <c r="AE3812" t="s">
        <v>15</v>
      </c>
      <c r="AF3812" t="s">
        <v>131</v>
      </c>
      <c r="AG3812" t="s">
        <v>132</v>
      </c>
      <c r="AH3812" s="28" t="e">
        <f ca="1">[1]!DXLOOKUP(Worksheet!AF3812,Sales[[#This Row],[State]],Sales[[#This Row],[Total Sales]])</f>
        <v>#NAME?</v>
      </c>
    </row>
    <row r="3813" spans="31:34" x14ac:dyDescent="0.25">
      <c r="AE3813" t="s">
        <v>15</v>
      </c>
      <c r="AF3813" t="s">
        <v>131</v>
      </c>
      <c r="AG3813" t="s">
        <v>132</v>
      </c>
      <c r="AH3813" s="28" t="e">
        <f ca="1">[1]!DXLOOKUP(Worksheet!AF3813,Sales[[#This Row],[State]],Sales[[#This Row],[Total Sales]])</f>
        <v>#NAME?</v>
      </c>
    </row>
    <row r="3814" spans="31:34" x14ac:dyDescent="0.25">
      <c r="AE3814" t="s">
        <v>15</v>
      </c>
      <c r="AF3814" t="s">
        <v>131</v>
      </c>
      <c r="AG3814" t="s">
        <v>132</v>
      </c>
      <c r="AH3814" s="28" t="e">
        <f ca="1">[1]!DXLOOKUP(Worksheet!AF3814,Sales[[#This Row],[State]],Sales[[#This Row],[Total Sales]])</f>
        <v>#NAME?</v>
      </c>
    </row>
    <row r="3815" spans="31:34" x14ac:dyDescent="0.25">
      <c r="AE3815" t="s">
        <v>15</v>
      </c>
      <c r="AF3815" t="s">
        <v>131</v>
      </c>
      <c r="AG3815" t="s">
        <v>132</v>
      </c>
      <c r="AH3815" s="28" t="e">
        <f ca="1">[1]!DXLOOKUP(Worksheet!AF3815,Sales[[#This Row],[State]],Sales[[#This Row],[Total Sales]])</f>
        <v>#NAME?</v>
      </c>
    </row>
    <row r="3816" spans="31:34" x14ac:dyDescent="0.25">
      <c r="AE3816" t="s">
        <v>15</v>
      </c>
      <c r="AF3816" t="s">
        <v>131</v>
      </c>
      <c r="AG3816" t="s">
        <v>132</v>
      </c>
      <c r="AH3816" s="28" t="e">
        <f ca="1">[1]!DXLOOKUP(Worksheet!AF3816,Sales[[#This Row],[State]],Sales[[#This Row],[Total Sales]])</f>
        <v>#NAME?</v>
      </c>
    </row>
    <row r="3817" spans="31:34" x14ac:dyDescent="0.25">
      <c r="AE3817" t="s">
        <v>15</v>
      </c>
      <c r="AF3817" t="s">
        <v>131</v>
      </c>
      <c r="AG3817" t="s">
        <v>132</v>
      </c>
      <c r="AH3817" s="28" t="e">
        <f ca="1">[1]!DXLOOKUP(Worksheet!AF3817,Sales[[#This Row],[State]],Sales[[#This Row],[Total Sales]])</f>
        <v>#NAME?</v>
      </c>
    </row>
    <row r="3818" spans="31:34" x14ac:dyDescent="0.25">
      <c r="AE3818" t="s">
        <v>15</v>
      </c>
      <c r="AF3818" t="s">
        <v>133</v>
      </c>
      <c r="AG3818" t="s">
        <v>134</v>
      </c>
      <c r="AH3818" s="28" t="e">
        <f ca="1">[1]!DXLOOKUP(Worksheet!AF3818,Sales[[#This Row],[State]],Sales[[#This Row],[Total Sales]])</f>
        <v>#NAME?</v>
      </c>
    </row>
    <row r="3819" spans="31:34" x14ac:dyDescent="0.25">
      <c r="AE3819" t="s">
        <v>15</v>
      </c>
      <c r="AF3819" t="s">
        <v>133</v>
      </c>
      <c r="AG3819" t="s">
        <v>134</v>
      </c>
      <c r="AH3819" s="28" t="e">
        <f ca="1">[1]!DXLOOKUP(Worksheet!AF3819,Sales[[#This Row],[State]],Sales[[#This Row],[Total Sales]])</f>
        <v>#NAME?</v>
      </c>
    </row>
    <row r="3820" spans="31:34" x14ac:dyDescent="0.25">
      <c r="AE3820" t="s">
        <v>15</v>
      </c>
      <c r="AF3820" t="s">
        <v>133</v>
      </c>
      <c r="AG3820" t="s">
        <v>134</v>
      </c>
      <c r="AH3820" s="28" t="e">
        <f ca="1">[1]!DXLOOKUP(Worksheet!AF3820,Sales[[#This Row],[State]],Sales[[#This Row],[Total Sales]])</f>
        <v>#NAME?</v>
      </c>
    </row>
    <row r="3821" spans="31:34" x14ac:dyDescent="0.25">
      <c r="AE3821" t="s">
        <v>15</v>
      </c>
      <c r="AF3821" t="s">
        <v>133</v>
      </c>
      <c r="AG3821" t="s">
        <v>134</v>
      </c>
      <c r="AH3821" s="28" t="e">
        <f ca="1">[1]!DXLOOKUP(Worksheet!AF3821,Sales[[#This Row],[State]],Sales[[#This Row],[Total Sales]])</f>
        <v>#NAME?</v>
      </c>
    </row>
    <row r="3822" spans="31:34" x14ac:dyDescent="0.25">
      <c r="AE3822" t="s">
        <v>15</v>
      </c>
      <c r="AF3822" t="s">
        <v>133</v>
      </c>
      <c r="AG3822" t="s">
        <v>134</v>
      </c>
      <c r="AH3822" s="28" t="e">
        <f ca="1">[1]!DXLOOKUP(Worksheet!AF3822,Sales[[#This Row],[State]],Sales[[#This Row],[Total Sales]])</f>
        <v>#NAME?</v>
      </c>
    </row>
    <row r="3823" spans="31:34" x14ac:dyDescent="0.25">
      <c r="AE3823" t="s">
        <v>15</v>
      </c>
      <c r="AF3823" t="s">
        <v>133</v>
      </c>
      <c r="AG3823" t="s">
        <v>134</v>
      </c>
      <c r="AH3823" s="28" t="e">
        <f ca="1">[1]!DXLOOKUP(Worksheet!AF3823,Sales[[#This Row],[State]],Sales[[#This Row],[Total Sales]])</f>
        <v>#NAME?</v>
      </c>
    </row>
    <row r="3824" spans="31:34" x14ac:dyDescent="0.25">
      <c r="AE3824" t="s">
        <v>15</v>
      </c>
      <c r="AF3824" t="s">
        <v>133</v>
      </c>
      <c r="AG3824" t="s">
        <v>134</v>
      </c>
      <c r="AH3824" s="28" t="e">
        <f ca="1">[1]!DXLOOKUP(Worksheet!AF3824,Sales[[#This Row],[State]],Sales[[#This Row],[Total Sales]])</f>
        <v>#NAME?</v>
      </c>
    </row>
    <row r="3825" spans="31:34" x14ac:dyDescent="0.25">
      <c r="AE3825" t="s">
        <v>15</v>
      </c>
      <c r="AF3825" t="s">
        <v>133</v>
      </c>
      <c r="AG3825" t="s">
        <v>134</v>
      </c>
      <c r="AH3825" s="28" t="e">
        <f ca="1">[1]!DXLOOKUP(Worksheet!AF3825,Sales[[#This Row],[State]],Sales[[#This Row],[Total Sales]])</f>
        <v>#NAME?</v>
      </c>
    </row>
    <row r="3826" spans="31:34" x14ac:dyDescent="0.25">
      <c r="AE3826" t="s">
        <v>15</v>
      </c>
      <c r="AF3826" t="s">
        <v>133</v>
      </c>
      <c r="AG3826" t="s">
        <v>134</v>
      </c>
      <c r="AH3826" s="28" t="e">
        <f ca="1">[1]!DXLOOKUP(Worksheet!AF3826,Sales[[#This Row],[State]],Sales[[#This Row],[Total Sales]])</f>
        <v>#NAME?</v>
      </c>
    </row>
    <row r="3827" spans="31:34" x14ac:dyDescent="0.25">
      <c r="AE3827" t="s">
        <v>15</v>
      </c>
      <c r="AF3827" t="s">
        <v>133</v>
      </c>
      <c r="AG3827" t="s">
        <v>134</v>
      </c>
      <c r="AH3827" s="28" t="e">
        <f ca="1">[1]!DXLOOKUP(Worksheet!AF3827,Sales[[#This Row],[State]],Sales[[#This Row],[Total Sales]])</f>
        <v>#NAME?</v>
      </c>
    </row>
    <row r="3828" spans="31:34" x14ac:dyDescent="0.25">
      <c r="AE3828" t="s">
        <v>15</v>
      </c>
      <c r="AF3828" t="s">
        <v>133</v>
      </c>
      <c r="AG3828" t="s">
        <v>134</v>
      </c>
      <c r="AH3828" s="28" t="e">
        <f ca="1">[1]!DXLOOKUP(Worksheet!AF3828,Sales[[#This Row],[State]],Sales[[#This Row],[Total Sales]])</f>
        <v>#NAME?</v>
      </c>
    </row>
    <row r="3829" spans="31:34" x14ac:dyDescent="0.25">
      <c r="AE3829" t="s">
        <v>15</v>
      </c>
      <c r="AF3829" t="s">
        <v>133</v>
      </c>
      <c r="AG3829" t="s">
        <v>134</v>
      </c>
      <c r="AH3829" s="28" t="e">
        <f ca="1">[1]!DXLOOKUP(Worksheet!AF3829,Sales[[#This Row],[State]],Sales[[#This Row],[Total Sales]])</f>
        <v>#NAME?</v>
      </c>
    </row>
    <row r="3830" spans="31:34" x14ac:dyDescent="0.25">
      <c r="AE3830" t="s">
        <v>15</v>
      </c>
      <c r="AF3830" t="s">
        <v>133</v>
      </c>
      <c r="AG3830" t="s">
        <v>134</v>
      </c>
      <c r="AH3830" s="28" t="e">
        <f ca="1">[1]!DXLOOKUP(Worksheet!AF3830,Sales[[#This Row],[State]],Sales[[#This Row],[Total Sales]])</f>
        <v>#NAME?</v>
      </c>
    </row>
    <row r="3831" spans="31:34" x14ac:dyDescent="0.25">
      <c r="AE3831" t="s">
        <v>15</v>
      </c>
      <c r="AF3831" t="s">
        <v>133</v>
      </c>
      <c r="AG3831" t="s">
        <v>134</v>
      </c>
      <c r="AH3831" s="28" t="e">
        <f ca="1">[1]!DXLOOKUP(Worksheet!AF3831,Sales[[#This Row],[State]],Sales[[#This Row],[Total Sales]])</f>
        <v>#NAME?</v>
      </c>
    </row>
    <row r="3832" spans="31:34" x14ac:dyDescent="0.25">
      <c r="AE3832" t="s">
        <v>15</v>
      </c>
      <c r="AF3832" t="s">
        <v>133</v>
      </c>
      <c r="AG3832" t="s">
        <v>134</v>
      </c>
      <c r="AH3832" s="28" t="e">
        <f ca="1">[1]!DXLOOKUP(Worksheet!AF3832,Sales[[#This Row],[State]],Sales[[#This Row],[Total Sales]])</f>
        <v>#NAME?</v>
      </c>
    </row>
    <row r="3833" spans="31:34" x14ac:dyDescent="0.25">
      <c r="AE3833" t="s">
        <v>15</v>
      </c>
      <c r="AF3833" t="s">
        <v>133</v>
      </c>
      <c r="AG3833" t="s">
        <v>134</v>
      </c>
      <c r="AH3833" s="28" t="e">
        <f ca="1">[1]!DXLOOKUP(Worksheet!AF3833,Sales[[#This Row],[State]],Sales[[#This Row],[Total Sales]])</f>
        <v>#NAME?</v>
      </c>
    </row>
    <row r="3834" spans="31:34" x14ac:dyDescent="0.25">
      <c r="AE3834" t="s">
        <v>15</v>
      </c>
      <c r="AF3834" t="s">
        <v>133</v>
      </c>
      <c r="AG3834" t="s">
        <v>134</v>
      </c>
      <c r="AH3834" s="28" t="e">
        <f ca="1">[1]!DXLOOKUP(Worksheet!AF3834,Sales[[#This Row],[State]],Sales[[#This Row],[Total Sales]])</f>
        <v>#NAME?</v>
      </c>
    </row>
    <row r="3835" spans="31:34" x14ac:dyDescent="0.25">
      <c r="AE3835" t="s">
        <v>15</v>
      </c>
      <c r="AF3835" t="s">
        <v>133</v>
      </c>
      <c r="AG3835" t="s">
        <v>134</v>
      </c>
      <c r="AH3835" s="28" t="e">
        <f ca="1">[1]!DXLOOKUP(Worksheet!AF3835,Sales[[#This Row],[State]],Sales[[#This Row],[Total Sales]])</f>
        <v>#NAME?</v>
      </c>
    </row>
    <row r="3836" spans="31:34" x14ac:dyDescent="0.25">
      <c r="AE3836" t="s">
        <v>15</v>
      </c>
      <c r="AF3836" t="s">
        <v>133</v>
      </c>
      <c r="AG3836" t="s">
        <v>134</v>
      </c>
      <c r="AH3836" s="28" t="e">
        <f ca="1">[1]!DXLOOKUP(Worksheet!AF3836,Sales[[#This Row],[State]],Sales[[#This Row],[Total Sales]])</f>
        <v>#NAME?</v>
      </c>
    </row>
    <row r="3837" spans="31:34" x14ac:dyDescent="0.25">
      <c r="AE3837" t="s">
        <v>15</v>
      </c>
      <c r="AF3837" t="s">
        <v>133</v>
      </c>
      <c r="AG3837" t="s">
        <v>134</v>
      </c>
      <c r="AH3837" s="28" t="e">
        <f ca="1">[1]!DXLOOKUP(Worksheet!AF3837,Sales[[#This Row],[State]],Sales[[#This Row],[Total Sales]])</f>
        <v>#NAME?</v>
      </c>
    </row>
    <row r="3838" spans="31:34" x14ac:dyDescent="0.25">
      <c r="AE3838" t="s">
        <v>15</v>
      </c>
      <c r="AF3838" t="s">
        <v>133</v>
      </c>
      <c r="AG3838" t="s">
        <v>134</v>
      </c>
      <c r="AH3838" s="28" t="e">
        <f ca="1">[1]!DXLOOKUP(Worksheet!AF3838,Sales[[#This Row],[State]],Sales[[#This Row],[Total Sales]])</f>
        <v>#NAME?</v>
      </c>
    </row>
    <row r="3839" spans="31:34" x14ac:dyDescent="0.25">
      <c r="AE3839" t="s">
        <v>15</v>
      </c>
      <c r="AF3839" t="s">
        <v>133</v>
      </c>
      <c r="AG3839" t="s">
        <v>134</v>
      </c>
      <c r="AH3839" s="28" t="e">
        <f ca="1">[1]!DXLOOKUP(Worksheet!AF3839,Sales[[#This Row],[State]],Sales[[#This Row],[Total Sales]])</f>
        <v>#NAME?</v>
      </c>
    </row>
    <row r="3840" spans="31:34" x14ac:dyDescent="0.25">
      <c r="AE3840" t="s">
        <v>15</v>
      </c>
      <c r="AF3840" t="s">
        <v>133</v>
      </c>
      <c r="AG3840" t="s">
        <v>134</v>
      </c>
      <c r="AH3840" s="28" t="e">
        <f ca="1">[1]!DXLOOKUP(Worksheet!AF3840,Sales[[#This Row],[State]],Sales[[#This Row],[Total Sales]])</f>
        <v>#NAME?</v>
      </c>
    </row>
    <row r="3841" spans="31:34" x14ac:dyDescent="0.25">
      <c r="AE3841" t="s">
        <v>15</v>
      </c>
      <c r="AF3841" t="s">
        <v>133</v>
      </c>
      <c r="AG3841" t="s">
        <v>134</v>
      </c>
      <c r="AH3841" s="28" t="e">
        <f ca="1">[1]!DXLOOKUP(Worksheet!AF3841,Sales[[#This Row],[State]],Sales[[#This Row],[Total Sales]])</f>
        <v>#NAME?</v>
      </c>
    </row>
    <row r="3842" spans="31:34" x14ac:dyDescent="0.25">
      <c r="AE3842" t="s">
        <v>15</v>
      </c>
      <c r="AF3842" t="s">
        <v>133</v>
      </c>
      <c r="AG3842" t="s">
        <v>134</v>
      </c>
      <c r="AH3842" s="28" t="e">
        <f ca="1">[1]!DXLOOKUP(Worksheet!AF3842,Sales[[#This Row],[State]],Sales[[#This Row],[Total Sales]])</f>
        <v>#NAME?</v>
      </c>
    </row>
    <row r="3843" spans="31:34" x14ac:dyDescent="0.25">
      <c r="AE3843" t="s">
        <v>15</v>
      </c>
      <c r="AF3843" t="s">
        <v>133</v>
      </c>
      <c r="AG3843" t="s">
        <v>134</v>
      </c>
      <c r="AH3843" s="28" t="e">
        <f ca="1">[1]!DXLOOKUP(Worksheet!AF3843,Sales[[#This Row],[State]],Sales[[#This Row],[Total Sales]])</f>
        <v>#NAME?</v>
      </c>
    </row>
    <row r="3844" spans="31:34" x14ac:dyDescent="0.25">
      <c r="AE3844" t="s">
        <v>15</v>
      </c>
      <c r="AF3844" t="s">
        <v>133</v>
      </c>
      <c r="AG3844" t="s">
        <v>134</v>
      </c>
      <c r="AH3844" s="28" t="e">
        <f ca="1">[1]!DXLOOKUP(Worksheet!AF3844,Sales[[#This Row],[State]],Sales[[#This Row],[Total Sales]])</f>
        <v>#NAME?</v>
      </c>
    </row>
    <row r="3845" spans="31:34" x14ac:dyDescent="0.25">
      <c r="AE3845" t="s">
        <v>15</v>
      </c>
      <c r="AF3845" t="s">
        <v>133</v>
      </c>
      <c r="AG3845" t="s">
        <v>134</v>
      </c>
      <c r="AH3845" s="28" t="e">
        <f ca="1">[1]!DXLOOKUP(Worksheet!AF3845,Sales[[#This Row],[State]],Sales[[#This Row],[Total Sales]])</f>
        <v>#NAME?</v>
      </c>
    </row>
    <row r="3846" spans="31:34" x14ac:dyDescent="0.25">
      <c r="AE3846" t="s">
        <v>15</v>
      </c>
      <c r="AF3846" t="s">
        <v>133</v>
      </c>
      <c r="AG3846" t="s">
        <v>134</v>
      </c>
      <c r="AH3846" s="28" t="e">
        <f ca="1">[1]!DXLOOKUP(Worksheet!AF3846,Sales[[#This Row],[State]],Sales[[#This Row],[Total Sales]])</f>
        <v>#NAME?</v>
      </c>
    </row>
    <row r="3847" spans="31:34" x14ac:dyDescent="0.25">
      <c r="AE3847" t="s">
        <v>15</v>
      </c>
      <c r="AF3847" t="s">
        <v>133</v>
      </c>
      <c r="AG3847" t="s">
        <v>134</v>
      </c>
      <c r="AH3847" s="28" t="e">
        <f ca="1">[1]!DXLOOKUP(Worksheet!AF3847,Sales[[#This Row],[State]],Sales[[#This Row],[Total Sales]])</f>
        <v>#NAME?</v>
      </c>
    </row>
    <row r="3848" spans="31:34" x14ac:dyDescent="0.25">
      <c r="AE3848" t="s">
        <v>15</v>
      </c>
      <c r="AF3848" t="s">
        <v>133</v>
      </c>
      <c r="AG3848" t="s">
        <v>134</v>
      </c>
      <c r="AH3848" s="28" t="e">
        <f ca="1">[1]!DXLOOKUP(Worksheet!AF3848,Sales[[#This Row],[State]],Sales[[#This Row],[Total Sales]])</f>
        <v>#NAME?</v>
      </c>
    </row>
    <row r="3849" spans="31:34" x14ac:dyDescent="0.25">
      <c r="AE3849" t="s">
        <v>15</v>
      </c>
      <c r="AF3849" t="s">
        <v>133</v>
      </c>
      <c r="AG3849" t="s">
        <v>134</v>
      </c>
      <c r="AH3849" s="28" t="e">
        <f ca="1">[1]!DXLOOKUP(Worksheet!AF3849,Sales[[#This Row],[State]],Sales[[#This Row],[Total Sales]])</f>
        <v>#NAME?</v>
      </c>
    </row>
    <row r="3850" spans="31:34" x14ac:dyDescent="0.25">
      <c r="AE3850" t="s">
        <v>15</v>
      </c>
      <c r="AF3850" t="s">
        <v>133</v>
      </c>
      <c r="AG3850" t="s">
        <v>134</v>
      </c>
      <c r="AH3850" s="28" t="e">
        <f ca="1">[1]!DXLOOKUP(Worksheet!AF3850,Sales[[#This Row],[State]],Sales[[#This Row],[Total Sales]])</f>
        <v>#NAME?</v>
      </c>
    </row>
    <row r="3851" spans="31:34" x14ac:dyDescent="0.25">
      <c r="AE3851" t="s">
        <v>15</v>
      </c>
      <c r="AF3851" t="s">
        <v>133</v>
      </c>
      <c r="AG3851" t="s">
        <v>134</v>
      </c>
      <c r="AH3851" s="28" t="e">
        <f ca="1">[1]!DXLOOKUP(Worksheet!AF3851,Sales[[#This Row],[State]],Sales[[#This Row],[Total Sales]])</f>
        <v>#NAME?</v>
      </c>
    </row>
    <row r="3852" spans="31:34" x14ac:dyDescent="0.25">
      <c r="AE3852" t="s">
        <v>15</v>
      </c>
      <c r="AF3852" t="s">
        <v>133</v>
      </c>
      <c r="AG3852" t="s">
        <v>134</v>
      </c>
      <c r="AH3852" s="28" t="e">
        <f ca="1">[1]!DXLOOKUP(Worksheet!AF3852,Sales[[#This Row],[State]],Sales[[#This Row],[Total Sales]])</f>
        <v>#NAME?</v>
      </c>
    </row>
    <row r="3853" spans="31:34" x14ac:dyDescent="0.25">
      <c r="AE3853" t="s">
        <v>15</v>
      </c>
      <c r="AF3853" t="s">
        <v>133</v>
      </c>
      <c r="AG3853" t="s">
        <v>134</v>
      </c>
      <c r="AH3853" s="28" t="e">
        <f ca="1">[1]!DXLOOKUP(Worksheet!AF3853,Sales[[#This Row],[State]],Sales[[#This Row],[Total Sales]])</f>
        <v>#NAME?</v>
      </c>
    </row>
    <row r="3854" spans="31:34" x14ac:dyDescent="0.25">
      <c r="AE3854" t="s">
        <v>15</v>
      </c>
      <c r="AF3854" t="s">
        <v>133</v>
      </c>
      <c r="AG3854" t="s">
        <v>134</v>
      </c>
      <c r="AH3854" s="28" t="e">
        <f ca="1">[1]!DXLOOKUP(Worksheet!AF3854,Sales[[#This Row],[State]],Sales[[#This Row],[Total Sales]])</f>
        <v>#NAME?</v>
      </c>
    </row>
    <row r="3855" spans="31:34" x14ac:dyDescent="0.25">
      <c r="AE3855" t="s">
        <v>15</v>
      </c>
      <c r="AF3855" t="s">
        <v>133</v>
      </c>
      <c r="AG3855" t="s">
        <v>134</v>
      </c>
      <c r="AH3855" s="28" t="e">
        <f ca="1">[1]!DXLOOKUP(Worksheet!AF3855,Sales[[#This Row],[State]],Sales[[#This Row],[Total Sales]])</f>
        <v>#NAME?</v>
      </c>
    </row>
    <row r="3856" spans="31:34" x14ac:dyDescent="0.25">
      <c r="AE3856" t="s">
        <v>15</v>
      </c>
      <c r="AF3856" t="s">
        <v>133</v>
      </c>
      <c r="AG3856" t="s">
        <v>134</v>
      </c>
      <c r="AH3856" s="28" t="e">
        <f ca="1">[1]!DXLOOKUP(Worksheet!AF3856,Sales[[#This Row],[State]],Sales[[#This Row],[Total Sales]])</f>
        <v>#NAME?</v>
      </c>
    </row>
    <row r="3857" spans="31:34" x14ac:dyDescent="0.25">
      <c r="AE3857" t="s">
        <v>15</v>
      </c>
      <c r="AF3857" t="s">
        <v>133</v>
      </c>
      <c r="AG3857" t="s">
        <v>134</v>
      </c>
      <c r="AH3857" s="28" t="e">
        <f ca="1">[1]!DXLOOKUP(Worksheet!AF3857,Sales[[#This Row],[State]],Sales[[#This Row],[Total Sales]])</f>
        <v>#NAME?</v>
      </c>
    </row>
    <row r="3858" spans="31:34" x14ac:dyDescent="0.25">
      <c r="AE3858" t="s">
        <v>15</v>
      </c>
      <c r="AF3858" t="s">
        <v>133</v>
      </c>
      <c r="AG3858" t="s">
        <v>134</v>
      </c>
      <c r="AH3858" s="28" t="e">
        <f ca="1">[1]!DXLOOKUP(Worksheet!AF3858,Sales[[#This Row],[State]],Sales[[#This Row],[Total Sales]])</f>
        <v>#NAME?</v>
      </c>
    </row>
    <row r="3859" spans="31:34" x14ac:dyDescent="0.25">
      <c r="AE3859" t="s">
        <v>15</v>
      </c>
      <c r="AF3859" t="s">
        <v>133</v>
      </c>
      <c r="AG3859" t="s">
        <v>134</v>
      </c>
      <c r="AH3859" s="28" t="e">
        <f ca="1">[1]!DXLOOKUP(Worksheet!AF3859,Sales[[#This Row],[State]],Sales[[#This Row],[Total Sales]])</f>
        <v>#NAME?</v>
      </c>
    </row>
    <row r="3860" spans="31:34" x14ac:dyDescent="0.25">
      <c r="AE3860" t="s">
        <v>15</v>
      </c>
      <c r="AF3860" t="s">
        <v>133</v>
      </c>
      <c r="AG3860" t="s">
        <v>134</v>
      </c>
      <c r="AH3860" s="28" t="e">
        <f ca="1">[1]!DXLOOKUP(Worksheet!AF3860,Sales[[#This Row],[State]],Sales[[#This Row],[Total Sales]])</f>
        <v>#NAME?</v>
      </c>
    </row>
    <row r="3861" spans="31:34" x14ac:dyDescent="0.25">
      <c r="AE3861" t="s">
        <v>15</v>
      </c>
      <c r="AF3861" t="s">
        <v>133</v>
      </c>
      <c r="AG3861" t="s">
        <v>134</v>
      </c>
      <c r="AH3861" s="28" t="e">
        <f ca="1">[1]!DXLOOKUP(Worksheet!AF3861,Sales[[#This Row],[State]],Sales[[#This Row],[Total Sales]])</f>
        <v>#NAME?</v>
      </c>
    </row>
    <row r="3862" spans="31:34" x14ac:dyDescent="0.25">
      <c r="AE3862" t="s">
        <v>15</v>
      </c>
      <c r="AF3862" t="s">
        <v>133</v>
      </c>
      <c r="AG3862" t="s">
        <v>134</v>
      </c>
      <c r="AH3862" s="28" t="e">
        <f ca="1">[1]!DXLOOKUP(Worksheet!AF3862,Sales[[#This Row],[State]],Sales[[#This Row],[Total Sales]])</f>
        <v>#NAME?</v>
      </c>
    </row>
    <row r="3863" spans="31:34" x14ac:dyDescent="0.25">
      <c r="AE3863" t="s">
        <v>15</v>
      </c>
      <c r="AF3863" t="s">
        <v>133</v>
      </c>
      <c r="AG3863" t="s">
        <v>134</v>
      </c>
      <c r="AH3863" s="28" t="e">
        <f ca="1">[1]!DXLOOKUP(Worksheet!AF3863,Sales[[#This Row],[State]],Sales[[#This Row],[Total Sales]])</f>
        <v>#NAME?</v>
      </c>
    </row>
    <row r="3864" spans="31:34" x14ac:dyDescent="0.25">
      <c r="AE3864" t="s">
        <v>15</v>
      </c>
      <c r="AF3864" t="s">
        <v>133</v>
      </c>
      <c r="AG3864" t="s">
        <v>134</v>
      </c>
      <c r="AH3864" s="28" t="e">
        <f ca="1">[1]!DXLOOKUP(Worksheet!AF3864,Sales[[#This Row],[State]],Sales[[#This Row],[Total Sales]])</f>
        <v>#NAME?</v>
      </c>
    </row>
    <row r="3865" spans="31:34" x14ac:dyDescent="0.25">
      <c r="AE3865" t="s">
        <v>15</v>
      </c>
      <c r="AF3865" t="s">
        <v>133</v>
      </c>
      <c r="AG3865" t="s">
        <v>134</v>
      </c>
      <c r="AH3865" s="28" t="e">
        <f ca="1">[1]!DXLOOKUP(Worksheet!AF3865,Sales[[#This Row],[State]],Sales[[#This Row],[Total Sales]])</f>
        <v>#NAME?</v>
      </c>
    </row>
    <row r="3866" spans="31:34" x14ac:dyDescent="0.25">
      <c r="AE3866" t="s">
        <v>15</v>
      </c>
      <c r="AF3866" t="s">
        <v>133</v>
      </c>
      <c r="AG3866" t="s">
        <v>134</v>
      </c>
      <c r="AH3866" s="28" t="e">
        <f ca="1">[1]!DXLOOKUP(Worksheet!AF3866,Sales[[#This Row],[State]],Sales[[#This Row],[Total Sales]])</f>
        <v>#NAME?</v>
      </c>
    </row>
    <row r="3867" spans="31:34" x14ac:dyDescent="0.25">
      <c r="AE3867" t="s">
        <v>15</v>
      </c>
      <c r="AF3867" t="s">
        <v>133</v>
      </c>
      <c r="AG3867" t="s">
        <v>134</v>
      </c>
      <c r="AH3867" s="28" t="e">
        <f ca="1">[1]!DXLOOKUP(Worksheet!AF3867,Sales[[#This Row],[State]],Sales[[#This Row],[Total Sales]])</f>
        <v>#NAME?</v>
      </c>
    </row>
    <row r="3868" spans="31:34" x14ac:dyDescent="0.25">
      <c r="AE3868" t="s">
        <v>15</v>
      </c>
      <c r="AF3868" t="s">
        <v>133</v>
      </c>
      <c r="AG3868" t="s">
        <v>134</v>
      </c>
      <c r="AH3868" s="28" t="e">
        <f ca="1">[1]!DXLOOKUP(Worksheet!AF3868,Sales[[#This Row],[State]],Sales[[#This Row],[Total Sales]])</f>
        <v>#NAME?</v>
      </c>
    </row>
    <row r="3869" spans="31:34" x14ac:dyDescent="0.25">
      <c r="AE3869" t="s">
        <v>15</v>
      </c>
      <c r="AF3869" t="s">
        <v>133</v>
      </c>
      <c r="AG3869" t="s">
        <v>134</v>
      </c>
      <c r="AH3869" s="28" t="e">
        <f ca="1">[1]!DXLOOKUP(Worksheet!AF3869,Sales[[#This Row],[State]],Sales[[#This Row],[Total Sales]])</f>
        <v>#NAME?</v>
      </c>
    </row>
    <row r="3870" spans="31:34" x14ac:dyDescent="0.25">
      <c r="AE3870" t="s">
        <v>15</v>
      </c>
      <c r="AF3870" t="s">
        <v>133</v>
      </c>
      <c r="AG3870" t="s">
        <v>134</v>
      </c>
      <c r="AH3870" s="28" t="e">
        <f ca="1">[1]!DXLOOKUP(Worksheet!AF3870,Sales[[#This Row],[State]],Sales[[#This Row],[Total Sales]])</f>
        <v>#NAME?</v>
      </c>
    </row>
    <row r="3871" spans="31:34" x14ac:dyDescent="0.25">
      <c r="AE3871" t="s">
        <v>15</v>
      </c>
      <c r="AF3871" t="s">
        <v>133</v>
      </c>
      <c r="AG3871" t="s">
        <v>134</v>
      </c>
      <c r="AH3871" s="28" t="e">
        <f ca="1">[1]!DXLOOKUP(Worksheet!AF3871,Sales[[#This Row],[State]],Sales[[#This Row],[Total Sales]])</f>
        <v>#NAME?</v>
      </c>
    </row>
    <row r="3872" spans="31:34" x14ac:dyDescent="0.25">
      <c r="AE3872" t="s">
        <v>15</v>
      </c>
      <c r="AF3872" t="s">
        <v>133</v>
      </c>
      <c r="AG3872" t="s">
        <v>134</v>
      </c>
      <c r="AH3872" s="28" t="e">
        <f ca="1">[1]!DXLOOKUP(Worksheet!AF3872,Sales[[#This Row],[State]],Sales[[#This Row],[Total Sales]])</f>
        <v>#NAME?</v>
      </c>
    </row>
    <row r="3873" spans="31:34" x14ac:dyDescent="0.25">
      <c r="AE3873" t="s">
        <v>15</v>
      </c>
      <c r="AF3873" t="s">
        <v>133</v>
      </c>
      <c r="AG3873" t="s">
        <v>134</v>
      </c>
      <c r="AH3873" s="28" t="e">
        <f ca="1">[1]!DXLOOKUP(Worksheet!AF3873,Sales[[#This Row],[State]],Sales[[#This Row],[Total Sales]])</f>
        <v>#NAME?</v>
      </c>
    </row>
    <row r="3874" spans="31:34" x14ac:dyDescent="0.25">
      <c r="AE3874" t="s">
        <v>15</v>
      </c>
      <c r="AF3874" t="s">
        <v>133</v>
      </c>
      <c r="AG3874" t="s">
        <v>134</v>
      </c>
      <c r="AH3874" s="28" t="e">
        <f ca="1">[1]!DXLOOKUP(Worksheet!AF3874,Sales[[#This Row],[State]],Sales[[#This Row],[Total Sales]])</f>
        <v>#NAME?</v>
      </c>
    </row>
    <row r="3875" spans="31:34" x14ac:dyDescent="0.25">
      <c r="AE3875" t="s">
        <v>15</v>
      </c>
      <c r="AF3875" t="s">
        <v>133</v>
      </c>
      <c r="AG3875" t="s">
        <v>134</v>
      </c>
      <c r="AH3875" s="28" t="e">
        <f ca="1">[1]!DXLOOKUP(Worksheet!AF3875,Sales[[#This Row],[State]],Sales[[#This Row],[Total Sales]])</f>
        <v>#NAME?</v>
      </c>
    </row>
    <row r="3876" spans="31:34" x14ac:dyDescent="0.25">
      <c r="AE3876" t="s">
        <v>15</v>
      </c>
      <c r="AF3876" t="s">
        <v>133</v>
      </c>
      <c r="AG3876" t="s">
        <v>134</v>
      </c>
      <c r="AH3876" s="28" t="e">
        <f ca="1">[1]!DXLOOKUP(Worksheet!AF3876,Sales[[#This Row],[State]],Sales[[#This Row],[Total Sales]])</f>
        <v>#NAME?</v>
      </c>
    </row>
    <row r="3877" spans="31:34" x14ac:dyDescent="0.25">
      <c r="AE3877" t="s">
        <v>15</v>
      </c>
      <c r="AF3877" t="s">
        <v>133</v>
      </c>
      <c r="AG3877" t="s">
        <v>134</v>
      </c>
      <c r="AH3877" s="28" t="e">
        <f ca="1">[1]!DXLOOKUP(Worksheet!AF3877,Sales[[#This Row],[State]],Sales[[#This Row],[Total Sales]])</f>
        <v>#NAME?</v>
      </c>
    </row>
    <row r="3878" spans="31:34" x14ac:dyDescent="0.25">
      <c r="AE3878" t="s">
        <v>15</v>
      </c>
      <c r="AF3878" t="s">
        <v>133</v>
      </c>
      <c r="AG3878" t="s">
        <v>134</v>
      </c>
      <c r="AH3878" s="28" t="e">
        <f ca="1">[1]!DXLOOKUP(Worksheet!AF3878,Sales[[#This Row],[State]],Sales[[#This Row],[Total Sales]])</f>
        <v>#NAME?</v>
      </c>
    </row>
    <row r="3879" spans="31:34" x14ac:dyDescent="0.25">
      <c r="AE3879" t="s">
        <v>15</v>
      </c>
      <c r="AF3879" t="s">
        <v>133</v>
      </c>
      <c r="AG3879" t="s">
        <v>134</v>
      </c>
      <c r="AH3879" s="28" t="e">
        <f ca="1">[1]!DXLOOKUP(Worksheet!AF3879,Sales[[#This Row],[State]],Sales[[#This Row],[Total Sales]])</f>
        <v>#NAME?</v>
      </c>
    </row>
    <row r="3880" spans="31:34" x14ac:dyDescent="0.25">
      <c r="AE3880" t="s">
        <v>15</v>
      </c>
      <c r="AF3880" t="s">
        <v>133</v>
      </c>
      <c r="AG3880" t="s">
        <v>134</v>
      </c>
      <c r="AH3880" s="28" t="e">
        <f ca="1">[1]!DXLOOKUP(Worksheet!AF3880,Sales[[#This Row],[State]],Sales[[#This Row],[Total Sales]])</f>
        <v>#NAME?</v>
      </c>
    </row>
    <row r="3881" spans="31:34" x14ac:dyDescent="0.25">
      <c r="AE3881" t="s">
        <v>15</v>
      </c>
      <c r="AF3881" t="s">
        <v>133</v>
      </c>
      <c r="AG3881" t="s">
        <v>134</v>
      </c>
      <c r="AH3881" s="28" t="e">
        <f ca="1">[1]!DXLOOKUP(Worksheet!AF3881,Sales[[#This Row],[State]],Sales[[#This Row],[Total Sales]])</f>
        <v>#NAME?</v>
      </c>
    </row>
    <row r="3882" spans="31:34" x14ac:dyDescent="0.25">
      <c r="AE3882" t="s">
        <v>15</v>
      </c>
      <c r="AF3882" t="s">
        <v>133</v>
      </c>
      <c r="AG3882" t="s">
        <v>134</v>
      </c>
      <c r="AH3882" s="28" t="e">
        <f ca="1">[1]!DXLOOKUP(Worksheet!AF3882,Sales[[#This Row],[State]],Sales[[#This Row],[Total Sales]])</f>
        <v>#NAME?</v>
      </c>
    </row>
    <row r="3883" spans="31:34" x14ac:dyDescent="0.25">
      <c r="AE3883" t="s">
        <v>15</v>
      </c>
      <c r="AF3883" t="s">
        <v>133</v>
      </c>
      <c r="AG3883" t="s">
        <v>134</v>
      </c>
      <c r="AH3883" s="28" t="e">
        <f ca="1">[1]!DXLOOKUP(Worksheet!AF3883,Sales[[#This Row],[State]],Sales[[#This Row],[Total Sales]])</f>
        <v>#NAME?</v>
      </c>
    </row>
    <row r="3884" spans="31:34" x14ac:dyDescent="0.25">
      <c r="AE3884" t="s">
        <v>15</v>
      </c>
      <c r="AF3884" t="s">
        <v>133</v>
      </c>
      <c r="AG3884" t="s">
        <v>134</v>
      </c>
      <c r="AH3884" s="28" t="e">
        <f ca="1">[1]!DXLOOKUP(Worksheet!AF3884,Sales[[#This Row],[State]],Sales[[#This Row],[Total Sales]])</f>
        <v>#NAME?</v>
      </c>
    </row>
    <row r="3885" spans="31:34" x14ac:dyDescent="0.25">
      <c r="AE3885" t="s">
        <v>15</v>
      </c>
      <c r="AF3885" t="s">
        <v>133</v>
      </c>
      <c r="AG3885" t="s">
        <v>134</v>
      </c>
      <c r="AH3885" s="28" t="e">
        <f ca="1">[1]!DXLOOKUP(Worksheet!AF3885,Sales[[#This Row],[State]],Sales[[#This Row],[Total Sales]])</f>
        <v>#NAME?</v>
      </c>
    </row>
    <row r="3886" spans="31:34" x14ac:dyDescent="0.25">
      <c r="AE3886" t="s">
        <v>15</v>
      </c>
      <c r="AF3886" t="s">
        <v>133</v>
      </c>
      <c r="AG3886" t="s">
        <v>134</v>
      </c>
      <c r="AH3886" s="28" t="e">
        <f ca="1">[1]!DXLOOKUP(Worksheet!AF3886,Sales[[#This Row],[State]],Sales[[#This Row],[Total Sales]])</f>
        <v>#NAME?</v>
      </c>
    </row>
    <row r="3887" spans="31:34" x14ac:dyDescent="0.25">
      <c r="AE3887" t="s">
        <v>15</v>
      </c>
      <c r="AF3887" t="s">
        <v>133</v>
      </c>
      <c r="AG3887" t="s">
        <v>134</v>
      </c>
      <c r="AH3887" s="28" t="e">
        <f ca="1">[1]!DXLOOKUP(Worksheet!AF3887,Sales[[#This Row],[State]],Sales[[#This Row],[Total Sales]])</f>
        <v>#NAME?</v>
      </c>
    </row>
    <row r="3888" spans="31:34" x14ac:dyDescent="0.25">
      <c r="AE3888" t="s">
        <v>15</v>
      </c>
      <c r="AF3888" t="s">
        <v>133</v>
      </c>
      <c r="AG3888" t="s">
        <v>134</v>
      </c>
      <c r="AH3888" s="28" t="e">
        <f ca="1">[1]!DXLOOKUP(Worksheet!AF3888,Sales[[#This Row],[State]],Sales[[#This Row],[Total Sales]])</f>
        <v>#NAME?</v>
      </c>
    </row>
    <row r="3889" spans="31:34" x14ac:dyDescent="0.25">
      <c r="AE3889" t="s">
        <v>15</v>
      </c>
      <c r="AF3889" t="s">
        <v>133</v>
      </c>
      <c r="AG3889" t="s">
        <v>134</v>
      </c>
      <c r="AH3889" s="28" t="e">
        <f ca="1">[1]!DXLOOKUP(Worksheet!AF3889,Sales[[#This Row],[State]],Sales[[#This Row],[Total Sales]])</f>
        <v>#NAME?</v>
      </c>
    </row>
    <row r="3890" spans="31:34" x14ac:dyDescent="0.25">
      <c r="AE3890" t="s">
        <v>15</v>
      </c>
      <c r="AF3890" t="s">
        <v>16</v>
      </c>
      <c r="AG3890" t="s">
        <v>16</v>
      </c>
      <c r="AH3890" s="28" t="e">
        <f ca="1">[1]!DXLOOKUP(Worksheet!AF3890,Sales[[#This Row],[State]],Sales[[#This Row],[Total Sales]])</f>
        <v>#NAME?</v>
      </c>
    </row>
    <row r="3891" spans="31:34" x14ac:dyDescent="0.25">
      <c r="AE3891" t="s">
        <v>15</v>
      </c>
      <c r="AF3891" t="s">
        <v>16</v>
      </c>
      <c r="AG3891" t="s">
        <v>16</v>
      </c>
      <c r="AH3891" s="28" t="e">
        <f ca="1">[1]!DXLOOKUP(Worksheet!AF3891,Sales[[#This Row],[State]],Sales[[#This Row],[Total Sales]])</f>
        <v>#NAME?</v>
      </c>
    </row>
    <row r="3892" spans="31:34" x14ac:dyDescent="0.25">
      <c r="AE3892" t="s">
        <v>15</v>
      </c>
      <c r="AF3892" t="s">
        <v>16</v>
      </c>
      <c r="AG3892" t="s">
        <v>16</v>
      </c>
      <c r="AH3892" s="28" t="e">
        <f ca="1">[1]!DXLOOKUP(Worksheet!AF3892,Sales[[#This Row],[State]],Sales[[#This Row],[Total Sales]])</f>
        <v>#NAME?</v>
      </c>
    </row>
    <row r="3893" spans="31:34" x14ac:dyDescent="0.25">
      <c r="AE3893" t="s">
        <v>15</v>
      </c>
      <c r="AF3893" t="s">
        <v>16</v>
      </c>
      <c r="AG3893" t="s">
        <v>16</v>
      </c>
      <c r="AH3893" s="28" t="e">
        <f ca="1">[1]!DXLOOKUP(Worksheet!AF3893,Sales[[#This Row],[State]],Sales[[#This Row],[Total Sales]])</f>
        <v>#NAME?</v>
      </c>
    </row>
    <row r="3894" spans="31:34" x14ac:dyDescent="0.25">
      <c r="AE3894" t="s">
        <v>15</v>
      </c>
      <c r="AF3894" t="s">
        <v>16</v>
      </c>
      <c r="AG3894" t="s">
        <v>16</v>
      </c>
      <c r="AH3894" s="28" t="e">
        <f ca="1">[1]!DXLOOKUP(Worksheet!AF3894,Sales[[#This Row],[State]],Sales[[#This Row],[Total Sales]])</f>
        <v>#NAME?</v>
      </c>
    </row>
    <row r="3895" spans="31:34" x14ac:dyDescent="0.25">
      <c r="AE3895" t="s">
        <v>15</v>
      </c>
      <c r="AF3895" t="s">
        <v>16</v>
      </c>
      <c r="AG3895" t="s">
        <v>16</v>
      </c>
      <c r="AH3895" s="28" t="e">
        <f ca="1">[1]!DXLOOKUP(Worksheet!AF3895,Sales[[#This Row],[State]],Sales[[#This Row],[Total Sales]])</f>
        <v>#NAME?</v>
      </c>
    </row>
    <row r="3896" spans="31:34" x14ac:dyDescent="0.25">
      <c r="AE3896" t="s">
        <v>15</v>
      </c>
      <c r="AF3896" t="s">
        <v>16</v>
      </c>
      <c r="AG3896" t="s">
        <v>16</v>
      </c>
      <c r="AH3896" s="28" t="e">
        <f ca="1">[1]!DXLOOKUP(Worksheet!AF3896,Sales[[#This Row],[State]],Sales[[#This Row],[Total Sales]])</f>
        <v>#NAME?</v>
      </c>
    </row>
    <row r="3897" spans="31:34" x14ac:dyDescent="0.25">
      <c r="AE3897" t="s">
        <v>15</v>
      </c>
      <c r="AF3897" t="s">
        <v>16</v>
      </c>
      <c r="AG3897" t="s">
        <v>16</v>
      </c>
      <c r="AH3897" s="28" t="e">
        <f ca="1">[1]!DXLOOKUP(Worksheet!AF3897,Sales[[#This Row],[State]],Sales[[#This Row],[Total Sales]])</f>
        <v>#NAME?</v>
      </c>
    </row>
    <row r="3898" spans="31:34" x14ac:dyDescent="0.25">
      <c r="AE3898" t="s">
        <v>15</v>
      </c>
      <c r="AF3898" t="s">
        <v>16</v>
      </c>
      <c r="AG3898" t="s">
        <v>16</v>
      </c>
      <c r="AH3898" s="28" t="e">
        <f ca="1">[1]!DXLOOKUP(Worksheet!AF3898,Sales[[#This Row],[State]],Sales[[#This Row],[Total Sales]])</f>
        <v>#NAME?</v>
      </c>
    </row>
    <row r="3899" spans="31:34" x14ac:dyDescent="0.25">
      <c r="AE3899" t="s">
        <v>15</v>
      </c>
      <c r="AF3899" t="s">
        <v>16</v>
      </c>
      <c r="AG3899" t="s">
        <v>16</v>
      </c>
      <c r="AH3899" s="28" t="e">
        <f ca="1">[1]!DXLOOKUP(Worksheet!AF3899,Sales[[#This Row],[State]],Sales[[#This Row],[Total Sales]])</f>
        <v>#NAME?</v>
      </c>
    </row>
    <row r="3900" spans="31:34" x14ac:dyDescent="0.25">
      <c r="AE3900" t="s">
        <v>15</v>
      </c>
      <c r="AF3900" t="s">
        <v>16</v>
      </c>
      <c r="AG3900" t="s">
        <v>16</v>
      </c>
      <c r="AH3900" s="28" t="e">
        <f ca="1">[1]!DXLOOKUP(Worksheet!AF3900,Sales[[#This Row],[State]],Sales[[#This Row],[Total Sales]])</f>
        <v>#NAME?</v>
      </c>
    </row>
    <row r="3901" spans="31:34" x14ac:dyDescent="0.25">
      <c r="AE3901" t="s">
        <v>15</v>
      </c>
      <c r="AF3901" t="s">
        <v>16</v>
      </c>
      <c r="AG3901" t="s">
        <v>16</v>
      </c>
      <c r="AH3901" s="28" t="e">
        <f ca="1">[1]!DXLOOKUP(Worksheet!AF3901,Sales[[#This Row],[State]],Sales[[#This Row],[Total Sales]])</f>
        <v>#NAME?</v>
      </c>
    </row>
    <row r="3902" spans="31:34" x14ac:dyDescent="0.25">
      <c r="AE3902" t="s">
        <v>15</v>
      </c>
      <c r="AF3902" t="s">
        <v>16</v>
      </c>
      <c r="AG3902" t="s">
        <v>16</v>
      </c>
      <c r="AH3902" s="28" t="e">
        <f ca="1">[1]!DXLOOKUP(Worksheet!AF3902,Sales[[#This Row],[State]],Sales[[#This Row],[Total Sales]])</f>
        <v>#NAME?</v>
      </c>
    </row>
    <row r="3903" spans="31:34" x14ac:dyDescent="0.25">
      <c r="AE3903" t="s">
        <v>15</v>
      </c>
      <c r="AF3903" t="s">
        <v>16</v>
      </c>
      <c r="AG3903" t="s">
        <v>16</v>
      </c>
      <c r="AH3903" s="28" t="e">
        <f ca="1">[1]!DXLOOKUP(Worksheet!AF3903,Sales[[#This Row],[State]],Sales[[#This Row],[Total Sales]])</f>
        <v>#NAME?</v>
      </c>
    </row>
    <row r="3904" spans="31:34" x14ac:dyDescent="0.25">
      <c r="AE3904" t="s">
        <v>15</v>
      </c>
      <c r="AF3904" t="s">
        <v>16</v>
      </c>
      <c r="AG3904" t="s">
        <v>16</v>
      </c>
      <c r="AH3904" s="28" t="e">
        <f ca="1">[1]!DXLOOKUP(Worksheet!AF3904,Sales[[#This Row],[State]],Sales[[#This Row],[Total Sales]])</f>
        <v>#NAME?</v>
      </c>
    </row>
    <row r="3905" spans="31:34" x14ac:dyDescent="0.25">
      <c r="AE3905" t="s">
        <v>15</v>
      </c>
      <c r="AF3905" t="s">
        <v>16</v>
      </c>
      <c r="AG3905" t="s">
        <v>16</v>
      </c>
      <c r="AH3905" s="28" t="e">
        <f ca="1">[1]!DXLOOKUP(Worksheet!AF3905,Sales[[#This Row],[State]],Sales[[#This Row],[Total Sales]])</f>
        <v>#NAME?</v>
      </c>
    </row>
    <row r="3906" spans="31:34" x14ac:dyDescent="0.25">
      <c r="AE3906" t="s">
        <v>15</v>
      </c>
      <c r="AF3906" t="s">
        <v>16</v>
      </c>
      <c r="AG3906" t="s">
        <v>16</v>
      </c>
      <c r="AH3906" s="28" t="e">
        <f ca="1">[1]!DXLOOKUP(Worksheet!AF3906,Sales[[#This Row],[State]],Sales[[#This Row],[Total Sales]])</f>
        <v>#NAME?</v>
      </c>
    </row>
    <row r="3907" spans="31:34" x14ac:dyDescent="0.25">
      <c r="AE3907" t="s">
        <v>15</v>
      </c>
      <c r="AF3907" t="s">
        <v>16</v>
      </c>
      <c r="AG3907" t="s">
        <v>16</v>
      </c>
      <c r="AH3907" s="28" t="e">
        <f ca="1">[1]!DXLOOKUP(Worksheet!AF3907,Sales[[#This Row],[State]],Sales[[#This Row],[Total Sales]])</f>
        <v>#NAME?</v>
      </c>
    </row>
    <row r="3908" spans="31:34" x14ac:dyDescent="0.25">
      <c r="AE3908" t="s">
        <v>15</v>
      </c>
      <c r="AF3908" t="s">
        <v>16</v>
      </c>
      <c r="AG3908" t="s">
        <v>16</v>
      </c>
      <c r="AH3908" s="28" t="e">
        <f ca="1">[1]!DXLOOKUP(Worksheet!AF3908,Sales[[#This Row],[State]],Sales[[#This Row],[Total Sales]])</f>
        <v>#NAME?</v>
      </c>
    </row>
    <row r="3909" spans="31:34" x14ac:dyDescent="0.25">
      <c r="AE3909" t="s">
        <v>15</v>
      </c>
      <c r="AF3909" t="s">
        <v>16</v>
      </c>
      <c r="AG3909" t="s">
        <v>16</v>
      </c>
      <c r="AH3909" s="28" t="e">
        <f ca="1">[1]!DXLOOKUP(Worksheet!AF3909,Sales[[#This Row],[State]],Sales[[#This Row],[Total Sales]])</f>
        <v>#NAME?</v>
      </c>
    </row>
    <row r="3910" spans="31:34" x14ac:dyDescent="0.25">
      <c r="AE3910" t="s">
        <v>15</v>
      </c>
      <c r="AF3910" t="s">
        <v>16</v>
      </c>
      <c r="AG3910" t="s">
        <v>16</v>
      </c>
      <c r="AH3910" s="28" t="e">
        <f ca="1">[1]!DXLOOKUP(Worksheet!AF3910,Sales[[#This Row],[State]],Sales[[#This Row],[Total Sales]])</f>
        <v>#NAME?</v>
      </c>
    </row>
    <row r="3911" spans="31:34" x14ac:dyDescent="0.25">
      <c r="AE3911" t="s">
        <v>15</v>
      </c>
      <c r="AF3911" t="s">
        <v>16</v>
      </c>
      <c r="AG3911" t="s">
        <v>16</v>
      </c>
      <c r="AH3911" s="28" t="e">
        <f ca="1">[1]!DXLOOKUP(Worksheet!AF3911,Sales[[#This Row],[State]],Sales[[#This Row],[Total Sales]])</f>
        <v>#NAME?</v>
      </c>
    </row>
    <row r="3912" spans="31:34" x14ac:dyDescent="0.25">
      <c r="AE3912" t="s">
        <v>15</v>
      </c>
      <c r="AF3912" t="s">
        <v>16</v>
      </c>
      <c r="AG3912" t="s">
        <v>16</v>
      </c>
      <c r="AH3912" s="28" t="e">
        <f ca="1">[1]!DXLOOKUP(Worksheet!AF3912,Sales[[#This Row],[State]],Sales[[#This Row],[Total Sales]])</f>
        <v>#NAME?</v>
      </c>
    </row>
    <row r="3913" spans="31:34" x14ac:dyDescent="0.25">
      <c r="AE3913" t="s">
        <v>15</v>
      </c>
      <c r="AF3913" t="s">
        <v>16</v>
      </c>
      <c r="AG3913" t="s">
        <v>16</v>
      </c>
      <c r="AH3913" s="28" t="e">
        <f ca="1">[1]!DXLOOKUP(Worksheet!AF3913,Sales[[#This Row],[State]],Sales[[#This Row],[Total Sales]])</f>
        <v>#NAME?</v>
      </c>
    </row>
    <row r="3914" spans="31:34" x14ac:dyDescent="0.25">
      <c r="AE3914" t="s">
        <v>15</v>
      </c>
      <c r="AF3914" t="s">
        <v>16</v>
      </c>
      <c r="AG3914" t="s">
        <v>16</v>
      </c>
      <c r="AH3914" s="28" t="e">
        <f ca="1">[1]!DXLOOKUP(Worksheet!AF3914,Sales[[#This Row],[State]],Sales[[#This Row],[Total Sales]])</f>
        <v>#NAME?</v>
      </c>
    </row>
    <row r="3915" spans="31:34" x14ac:dyDescent="0.25">
      <c r="AE3915" t="s">
        <v>15</v>
      </c>
      <c r="AF3915" t="s">
        <v>16</v>
      </c>
      <c r="AG3915" t="s">
        <v>16</v>
      </c>
      <c r="AH3915" s="28" t="e">
        <f ca="1">[1]!DXLOOKUP(Worksheet!AF3915,Sales[[#This Row],[State]],Sales[[#This Row],[Total Sales]])</f>
        <v>#NAME?</v>
      </c>
    </row>
    <row r="3916" spans="31:34" x14ac:dyDescent="0.25">
      <c r="AE3916" t="s">
        <v>15</v>
      </c>
      <c r="AF3916" t="s">
        <v>16</v>
      </c>
      <c r="AG3916" t="s">
        <v>16</v>
      </c>
      <c r="AH3916" s="28" t="e">
        <f ca="1">[1]!DXLOOKUP(Worksheet!AF3916,Sales[[#This Row],[State]],Sales[[#This Row],[Total Sales]])</f>
        <v>#NAME?</v>
      </c>
    </row>
    <row r="3917" spans="31:34" x14ac:dyDescent="0.25">
      <c r="AE3917" t="s">
        <v>15</v>
      </c>
      <c r="AF3917" t="s">
        <v>16</v>
      </c>
      <c r="AG3917" t="s">
        <v>16</v>
      </c>
      <c r="AH3917" s="28" t="e">
        <f ca="1">[1]!DXLOOKUP(Worksheet!AF3917,Sales[[#This Row],[State]],Sales[[#This Row],[Total Sales]])</f>
        <v>#NAME?</v>
      </c>
    </row>
    <row r="3918" spans="31:34" x14ac:dyDescent="0.25">
      <c r="AE3918" t="s">
        <v>15</v>
      </c>
      <c r="AF3918" t="s">
        <v>16</v>
      </c>
      <c r="AG3918" t="s">
        <v>16</v>
      </c>
      <c r="AH3918" s="28" t="e">
        <f ca="1">[1]!DXLOOKUP(Worksheet!AF3918,Sales[[#This Row],[State]],Sales[[#This Row],[Total Sales]])</f>
        <v>#NAME?</v>
      </c>
    </row>
    <row r="3919" spans="31:34" x14ac:dyDescent="0.25">
      <c r="AE3919" t="s">
        <v>15</v>
      </c>
      <c r="AF3919" t="s">
        <v>16</v>
      </c>
      <c r="AG3919" t="s">
        <v>16</v>
      </c>
      <c r="AH3919" s="28" t="e">
        <f ca="1">[1]!DXLOOKUP(Worksheet!AF3919,Sales[[#This Row],[State]],Sales[[#This Row],[Total Sales]])</f>
        <v>#NAME?</v>
      </c>
    </row>
    <row r="3920" spans="31:34" x14ac:dyDescent="0.25">
      <c r="AE3920" t="s">
        <v>15</v>
      </c>
      <c r="AF3920" t="s">
        <v>16</v>
      </c>
      <c r="AG3920" t="s">
        <v>16</v>
      </c>
      <c r="AH3920" s="28" t="e">
        <f ca="1">[1]!DXLOOKUP(Worksheet!AF3920,Sales[[#This Row],[State]],Sales[[#This Row],[Total Sales]])</f>
        <v>#NAME?</v>
      </c>
    </row>
    <row r="3921" spans="31:34" x14ac:dyDescent="0.25">
      <c r="AE3921" t="s">
        <v>15</v>
      </c>
      <c r="AF3921" t="s">
        <v>16</v>
      </c>
      <c r="AG3921" t="s">
        <v>16</v>
      </c>
      <c r="AH3921" s="28" t="e">
        <f ca="1">[1]!DXLOOKUP(Worksheet!AF3921,Sales[[#This Row],[State]],Sales[[#This Row],[Total Sales]])</f>
        <v>#NAME?</v>
      </c>
    </row>
    <row r="3922" spans="31:34" x14ac:dyDescent="0.25">
      <c r="AE3922" t="s">
        <v>15</v>
      </c>
      <c r="AF3922" t="s">
        <v>16</v>
      </c>
      <c r="AG3922" t="s">
        <v>16</v>
      </c>
      <c r="AH3922" s="28" t="e">
        <f ca="1">[1]!DXLOOKUP(Worksheet!AF3922,Sales[[#This Row],[State]],Sales[[#This Row],[Total Sales]])</f>
        <v>#NAME?</v>
      </c>
    </row>
    <row r="3923" spans="31:34" x14ac:dyDescent="0.25">
      <c r="AE3923" t="s">
        <v>15</v>
      </c>
      <c r="AF3923" t="s">
        <v>16</v>
      </c>
      <c r="AG3923" t="s">
        <v>16</v>
      </c>
      <c r="AH3923" s="28" t="e">
        <f ca="1">[1]!DXLOOKUP(Worksheet!AF3923,Sales[[#This Row],[State]],Sales[[#This Row],[Total Sales]])</f>
        <v>#NAME?</v>
      </c>
    </row>
    <row r="3924" spans="31:34" x14ac:dyDescent="0.25">
      <c r="AE3924" t="s">
        <v>15</v>
      </c>
      <c r="AF3924" t="s">
        <v>16</v>
      </c>
      <c r="AG3924" t="s">
        <v>16</v>
      </c>
      <c r="AH3924" s="28" t="e">
        <f ca="1">[1]!DXLOOKUP(Worksheet!AF3924,Sales[[#This Row],[State]],Sales[[#This Row],[Total Sales]])</f>
        <v>#NAME?</v>
      </c>
    </row>
    <row r="3925" spans="31:34" x14ac:dyDescent="0.25">
      <c r="AE3925" t="s">
        <v>15</v>
      </c>
      <c r="AF3925" t="s">
        <v>16</v>
      </c>
      <c r="AG3925" t="s">
        <v>16</v>
      </c>
      <c r="AH3925" s="28" t="e">
        <f ca="1">[1]!DXLOOKUP(Worksheet!AF3925,Sales[[#This Row],[State]],Sales[[#This Row],[Total Sales]])</f>
        <v>#NAME?</v>
      </c>
    </row>
    <row r="3926" spans="31:34" x14ac:dyDescent="0.25">
      <c r="AE3926" t="s">
        <v>15</v>
      </c>
      <c r="AF3926" t="s">
        <v>16</v>
      </c>
      <c r="AG3926" t="s">
        <v>16</v>
      </c>
      <c r="AH3926" s="28" t="e">
        <f ca="1">[1]!DXLOOKUP(Worksheet!AF3926,Sales[[#This Row],[State]],Sales[[#This Row],[Total Sales]])</f>
        <v>#NAME?</v>
      </c>
    </row>
    <row r="3927" spans="31:34" x14ac:dyDescent="0.25">
      <c r="AE3927" t="s">
        <v>15</v>
      </c>
      <c r="AF3927" t="s">
        <v>16</v>
      </c>
      <c r="AG3927" t="s">
        <v>16</v>
      </c>
      <c r="AH3927" s="28" t="e">
        <f ca="1">[1]!DXLOOKUP(Worksheet!AF3927,Sales[[#This Row],[State]],Sales[[#This Row],[Total Sales]])</f>
        <v>#NAME?</v>
      </c>
    </row>
    <row r="3928" spans="31:34" x14ac:dyDescent="0.25">
      <c r="AE3928" t="s">
        <v>15</v>
      </c>
      <c r="AF3928" t="s">
        <v>16</v>
      </c>
      <c r="AG3928" t="s">
        <v>16</v>
      </c>
      <c r="AH3928" s="28" t="e">
        <f ca="1">[1]!DXLOOKUP(Worksheet!AF3928,Sales[[#This Row],[State]],Sales[[#This Row],[Total Sales]])</f>
        <v>#NAME?</v>
      </c>
    </row>
    <row r="3929" spans="31:34" x14ac:dyDescent="0.25">
      <c r="AE3929" t="s">
        <v>15</v>
      </c>
      <c r="AF3929" t="s">
        <v>16</v>
      </c>
      <c r="AG3929" t="s">
        <v>16</v>
      </c>
      <c r="AH3929" s="28" t="e">
        <f ca="1">[1]!DXLOOKUP(Worksheet!AF3929,Sales[[#This Row],[State]],Sales[[#This Row],[Total Sales]])</f>
        <v>#NAME?</v>
      </c>
    </row>
    <row r="3930" spans="31:34" x14ac:dyDescent="0.25">
      <c r="AE3930" t="s">
        <v>15</v>
      </c>
      <c r="AF3930" t="s">
        <v>16</v>
      </c>
      <c r="AG3930" t="s">
        <v>16</v>
      </c>
      <c r="AH3930" s="28" t="e">
        <f ca="1">[1]!DXLOOKUP(Worksheet!AF3930,Sales[[#This Row],[State]],Sales[[#This Row],[Total Sales]])</f>
        <v>#NAME?</v>
      </c>
    </row>
    <row r="3931" spans="31:34" x14ac:dyDescent="0.25">
      <c r="AE3931" t="s">
        <v>15</v>
      </c>
      <c r="AF3931" t="s">
        <v>16</v>
      </c>
      <c r="AG3931" t="s">
        <v>16</v>
      </c>
      <c r="AH3931" s="28" t="e">
        <f ca="1">[1]!DXLOOKUP(Worksheet!AF3931,Sales[[#This Row],[State]],Sales[[#This Row],[Total Sales]])</f>
        <v>#NAME?</v>
      </c>
    </row>
    <row r="3932" spans="31:34" x14ac:dyDescent="0.25">
      <c r="AE3932" t="s">
        <v>15</v>
      </c>
      <c r="AF3932" t="s">
        <v>16</v>
      </c>
      <c r="AG3932" t="s">
        <v>16</v>
      </c>
      <c r="AH3932" s="28" t="e">
        <f ca="1">[1]!DXLOOKUP(Worksheet!AF3932,Sales[[#This Row],[State]],Sales[[#This Row],[Total Sales]])</f>
        <v>#NAME?</v>
      </c>
    </row>
    <row r="3933" spans="31:34" x14ac:dyDescent="0.25">
      <c r="AE3933" t="s">
        <v>15</v>
      </c>
      <c r="AF3933" t="s">
        <v>16</v>
      </c>
      <c r="AG3933" t="s">
        <v>16</v>
      </c>
      <c r="AH3933" s="28" t="e">
        <f ca="1">[1]!DXLOOKUP(Worksheet!AF3933,Sales[[#This Row],[State]],Sales[[#This Row],[Total Sales]])</f>
        <v>#NAME?</v>
      </c>
    </row>
    <row r="3934" spans="31:34" x14ac:dyDescent="0.25">
      <c r="AE3934" t="s">
        <v>15</v>
      </c>
      <c r="AF3934" t="s">
        <v>16</v>
      </c>
      <c r="AG3934" t="s">
        <v>16</v>
      </c>
      <c r="AH3934" s="28" t="e">
        <f ca="1">[1]!DXLOOKUP(Worksheet!AF3934,Sales[[#This Row],[State]],Sales[[#This Row],[Total Sales]])</f>
        <v>#NAME?</v>
      </c>
    </row>
    <row r="3935" spans="31:34" x14ac:dyDescent="0.25">
      <c r="AE3935" t="s">
        <v>15</v>
      </c>
      <c r="AF3935" t="s">
        <v>16</v>
      </c>
      <c r="AG3935" t="s">
        <v>16</v>
      </c>
      <c r="AH3935" s="28" t="e">
        <f ca="1">[1]!DXLOOKUP(Worksheet!AF3935,Sales[[#This Row],[State]],Sales[[#This Row],[Total Sales]])</f>
        <v>#NAME?</v>
      </c>
    </row>
    <row r="3936" spans="31:34" x14ac:dyDescent="0.25">
      <c r="AE3936" t="s">
        <v>15</v>
      </c>
      <c r="AF3936" t="s">
        <v>16</v>
      </c>
      <c r="AG3936" t="s">
        <v>16</v>
      </c>
      <c r="AH3936" s="28" t="e">
        <f ca="1">[1]!DXLOOKUP(Worksheet!AF3936,Sales[[#This Row],[State]],Sales[[#This Row],[Total Sales]])</f>
        <v>#NAME?</v>
      </c>
    </row>
    <row r="3937" spans="31:34" x14ac:dyDescent="0.25">
      <c r="AE3937" t="s">
        <v>15</v>
      </c>
      <c r="AF3937" t="s">
        <v>16</v>
      </c>
      <c r="AG3937" t="s">
        <v>16</v>
      </c>
      <c r="AH3937" s="28" t="e">
        <f ca="1">[1]!DXLOOKUP(Worksheet!AF3937,Sales[[#This Row],[State]],Sales[[#This Row],[Total Sales]])</f>
        <v>#NAME?</v>
      </c>
    </row>
    <row r="3938" spans="31:34" x14ac:dyDescent="0.25">
      <c r="AE3938" t="s">
        <v>15</v>
      </c>
      <c r="AF3938" t="s">
        <v>16</v>
      </c>
      <c r="AG3938" t="s">
        <v>16</v>
      </c>
      <c r="AH3938" s="28" t="e">
        <f ca="1">[1]!DXLOOKUP(Worksheet!AF3938,Sales[[#This Row],[State]],Sales[[#This Row],[Total Sales]])</f>
        <v>#NAME?</v>
      </c>
    </row>
    <row r="3939" spans="31:34" x14ac:dyDescent="0.25">
      <c r="AE3939" t="s">
        <v>15</v>
      </c>
      <c r="AF3939" t="s">
        <v>16</v>
      </c>
      <c r="AG3939" t="s">
        <v>16</v>
      </c>
      <c r="AH3939" s="28" t="e">
        <f ca="1">[1]!DXLOOKUP(Worksheet!AF3939,Sales[[#This Row],[State]],Sales[[#This Row],[Total Sales]])</f>
        <v>#NAME?</v>
      </c>
    </row>
    <row r="3940" spans="31:34" x14ac:dyDescent="0.25">
      <c r="AE3940" t="s">
        <v>15</v>
      </c>
      <c r="AF3940" t="s">
        <v>16</v>
      </c>
      <c r="AG3940" t="s">
        <v>16</v>
      </c>
      <c r="AH3940" s="28" t="e">
        <f ca="1">[1]!DXLOOKUP(Worksheet!AF3940,Sales[[#This Row],[State]],Sales[[#This Row],[Total Sales]])</f>
        <v>#NAME?</v>
      </c>
    </row>
    <row r="3941" spans="31:34" x14ac:dyDescent="0.25">
      <c r="AE3941" t="s">
        <v>15</v>
      </c>
      <c r="AF3941" t="s">
        <v>16</v>
      </c>
      <c r="AG3941" t="s">
        <v>16</v>
      </c>
      <c r="AH3941" s="28" t="e">
        <f ca="1">[1]!DXLOOKUP(Worksheet!AF3941,Sales[[#This Row],[State]],Sales[[#This Row],[Total Sales]])</f>
        <v>#NAME?</v>
      </c>
    </row>
    <row r="3942" spans="31:34" x14ac:dyDescent="0.25">
      <c r="AE3942" t="s">
        <v>15</v>
      </c>
      <c r="AF3942" t="s">
        <v>16</v>
      </c>
      <c r="AG3942" t="s">
        <v>16</v>
      </c>
      <c r="AH3942" s="28" t="e">
        <f ca="1">[1]!DXLOOKUP(Worksheet!AF3942,Sales[[#This Row],[State]],Sales[[#This Row],[Total Sales]])</f>
        <v>#NAME?</v>
      </c>
    </row>
    <row r="3943" spans="31:34" x14ac:dyDescent="0.25">
      <c r="AE3943" t="s">
        <v>15</v>
      </c>
      <c r="AF3943" t="s">
        <v>16</v>
      </c>
      <c r="AG3943" t="s">
        <v>16</v>
      </c>
      <c r="AH3943" s="28" t="e">
        <f ca="1">[1]!DXLOOKUP(Worksheet!AF3943,Sales[[#This Row],[State]],Sales[[#This Row],[Total Sales]])</f>
        <v>#NAME?</v>
      </c>
    </row>
    <row r="3944" spans="31:34" x14ac:dyDescent="0.25">
      <c r="AE3944" t="s">
        <v>15</v>
      </c>
      <c r="AF3944" t="s">
        <v>16</v>
      </c>
      <c r="AG3944" t="s">
        <v>16</v>
      </c>
      <c r="AH3944" s="28" t="e">
        <f ca="1">[1]!DXLOOKUP(Worksheet!AF3944,Sales[[#This Row],[State]],Sales[[#This Row],[Total Sales]])</f>
        <v>#NAME?</v>
      </c>
    </row>
    <row r="3945" spans="31:34" x14ac:dyDescent="0.25">
      <c r="AE3945" t="s">
        <v>15</v>
      </c>
      <c r="AF3945" t="s">
        <v>16</v>
      </c>
      <c r="AG3945" t="s">
        <v>16</v>
      </c>
      <c r="AH3945" s="28" t="e">
        <f ca="1">[1]!DXLOOKUP(Worksheet!AF3945,Sales[[#This Row],[State]],Sales[[#This Row],[Total Sales]])</f>
        <v>#NAME?</v>
      </c>
    </row>
    <row r="3946" spans="31:34" x14ac:dyDescent="0.25">
      <c r="AE3946" t="s">
        <v>15</v>
      </c>
      <c r="AF3946" t="s">
        <v>16</v>
      </c>
      <c r="AG3946" t="s">
        <v>16</v>
      </c>
      <c r="AH3946" s="28" t="e">
        <f ca="1">[1]!DXLOOKUP(Worksheet!AF3946,Sales[[#This Row],[State]],Sales[[#This Row],[Total Sales]])</f>
        <v>#NAME?</v>
      </c>
    </row>
    <row r="3947" spans="31:34" x14ac:dyDescent="0.25">
      <c r="AE3947" t="s">
        <v>15</v>
      </c>
      <c r="AF3947" t="s">
        <v>16</v>
      </c>
      <c r="AG3947" t="s">
        <v>16</v>
      </c>
      <c r="AH3947" s="28" t="e">
        <f ca="1">[1]!DXLOOKUP(Worksheet!AF3947,Sales[[#This Row],[State]],Sales[[#This Row],[Total Sales]])</f>
        <v>#NAME?</v>
      </c>
    </row>
    <row r="3948" spans="31:34" x14ac:dyDescent="0.25">
      <c r="AE3948" t="s">
        <v>15</v>
      </c>
      <c r="AF3948" t="s">
        <v>16</v>
      </c>
      <c r="AG3948" t="s">
        <v>16</v>
      </c>
      <c r="AH3948" s="28" t="e">
        <f ca="1">[1]!DXLOOKUP(Worksheet!AF3948,Sales[[#This Row],[State]],Sales[[#This Row],[Total Sales]])</f>
        <v>#NAME?</v>
      </c>
    </row>
    <row r="3949" spans="31:34" x14ac:dyDescent="0.25">
      <c r="AE3949" t="s">
        <v>15</v>
      </c>
      <c r="AF3949" t="s">
        <v>16</v>
      </c>
      <c r="AG3949" t="s">
        <v>16</v>
      </c>
      <c r="AH3949" s="28" t="e">
        <f ca="1">[1]!DXLOOKUP(Worksheet!AF3949,Sales[[#This Row],[State]],Sales[[#This Row],[Total Sales]])</f>
        <v>#NAME?</v>
      </c>
    </row>
    <row r="3950" spans="31:34" x14ac:dyDescent="0.25">
      <c r="AE3950" t="s">
        <v>15</v>
      </c>
      <c r="AF3950" t="s">
        <v>16</v>
      </c>
      <c r="AG3950" t="s">
        <v>16</v>
      </c>
      <c r="AH3950" s="28" t="e">
        <f ca="1">[1]!DXLOOKUP(Worksheet!AF3950,Sales[[#This Row],[State]],Sales[[#This Row],[Total Sales]])</f>
        <v>#NAME?</v>
      </c>
    </row>
    <row r="3951" spans="31:34" x14ac:dyDescent="0.25">
      <c r="AE3951" t="s">
        <v>15</v>
      </c>
      <c r="AF3951" t="s">
        <v>16</v>
      </c>
      <c r="AG3951" t="s">
        <v>16</v>
      </c>
      <c r="AH3951" s="28" t="e">
        <f ca="1">[1]!DXLOOKUP(Worksheet!AF3951,Sales[[#This Row],[State]],Sales[[#This Row],[Total Sales]])</f>
        <v>#NAME?</v>
      </c>
    </row>
    <row r="3952" spans="31:34" x14ac:dyDescent="0.25">
      <c r="AE3952" t="s">
        <v>15</v>
      </c>
      <c r="AF3952" t="s">
        <v>16</v>
      </c>
      <c r="AG3952" t="s">
        <v>16</v>
      </c>
      <c r="AH3952" s="28" t="e">
        <f ca="1">[1]!DXLOOKUP(Worksheet!AF3952,Sales[[#This Row],[State]],Sales[[#This Row],[Total Sales]])</f>
        <v>#NAME?</v>
      </c>
    </row>
    <row r="3953" spans="31:34" x14ac:dyDescent="0.25">
      <c r="AE3953" t="s">
        <v>15</v>
      </c>
      <c r="AF3953" t="s">
        <v>16</v>
      </c>
      <c r="AG3953" t="s">
        <v>16</v>
      </c>
      <c r="AH3953" s="28" t="e">
        <f ca="1">[1]!DXLOOKUP(Worksheet!AF3953,Sales[[#This Row],[State]],Sales[[#This Row],[Total Sales]])</f>
        <v>#NAME?</v>
      </c>
    </row>
    <row r="3954" spans="31:34" x14ac:dyDescent="0.25">
      <c r="AE3954" t="s">
        <v>15</v>
      </c>
      <c r="AF3954" t="s">
        <v>16</v>
      </c>
      <c r="AG3954" t="s">
        <v>16</v>
      </c>
      <c r="AH3954" s="28" t="e">
        <f ca="1">[1]!DXLOOKUP(Worksheet!AF3954,Sales[[#This Row],[State]],Sales[[#This Row],[Total Sales]])</f>
        <v>#NAME?</v>
      </c>
    </row>
    <row r="3955" spans="31:34" x14ac:dyDescent="0.25">
      <c r="AE3955" t="s">
        <v>15</v>
      </c>
      <c r="AF3955" t="s">
        <v>16</v>
      </c>
      <c r="AG3955" t="s">
        <v>16</v>
      </c>
      <c r="AH3955" s="28" t="e">
        <f ca="1">[1]!DXLOOKUP(Worksheet!AF3955,Sales[[#This Row],[State]],Sales[[#This Row],[Total Sales]])</f>
        <v>#NAME?</v>
      </c>
    </row>
    <row r="3956" spans="31:34" x14ac:dyDescent="0.25">
      <c r="AE3956" t="s">
        <v>15</v>
      </c>
      <c r="AF3956" t="s">
        <v>16</v>
      </c>
      <c r="AG3956" t="s">
        <v>16</v>
      </c>
      <c r="AH3956" s="28" t="e">
        <f ca="1">[1]!DXLOOKUP(Worksheet!AF3956,Sales[[#This Row],[State]],Sales[[#This Row],[Total Sales]])</f>
        <v>#NAME?</v>
      </c>
    </row>
    <row r="3957" spans="31:34" x14ac:dyDescent="0.25">
      <c r="AE3957" t="s">
        <v>15</v>
      </c>
      <c r="AF3957" t="s">
        <v>16</v>
      </c>
      <c r="AG3957" t="s">
        <v>16</v>
      </c>
      <c r="AH3957" s="28" t="e">
        <f ca="1">[1]!DXLOOKUP(Worksheet!AF3957,Sales[[#This Row],[State]],Sales[[#This Row],[Total Sales]])</f>
        <v>#NAME?</v>
      </c>
    </row>
    <row r="3958" spans="31:34" x14ac:dyDescent="0.25">
      <c r="AE3958" t="s">
        <v>15</v>
      </c>
      <c r="AF3958" t="s">
        <v>16</v>
      </c>
      <c r="AG3958" t="s">
        <v>16</v>
      </c>
      <c r="AH3958" s="28" t="e">
        <f ca="1">[1]!DXLOOKUP(Worksheet!AF3958,Sales[[#This Row],[State]],Sales[[#This Row],[Total Sales]])</f>
        <v>#NAME?</v>
      </c>
    </row>
    <row r="3959" spans="31:34" x14ac:dyDescent="0.25">
      <c r="AE3959" t="s">
        <v>15</v>
      </c>
      <c r="AF3959" t="s">
        <v>16</v>
      </c>
      <c r="AG3959" t="s">
        <v>16</v>
      </c>
      <c r="AH3959" s="28" t="e">
        <f ca="1">[1]!DXLOOKUP(Worksheet!AF3959,Sales[[#This Row],[State]],Sales[[#This Row],[Total Sales]])</f>
        <v>#NAME?</v>
      </c>
    </row>
    <row r="3960" spans="31:34" x14ac:dyDescent="0.25">
      <c r="AE3960" t="s">
        <v>15</v>
      </c>
      <c r="AF3960" t="s">
        <v>16</v>
      </c>
      <c r="AG3960" t="s">
        <v>16</v>
      </c>
      <c r="AH3960" s="28" t="e">
        <f ca="1">[1]!DXLOOKUP(Worksheet!AF3960,Sales[[#This Row],[State]],Sales[[#This Row],[Total Sales]])</f>
        <v>#NAME?</v>
      </c>
    </row>
    <row r="3961" spans="31:34" x14ac:dyDescent="0.25">
      <c r="AE3961" t="s">
        <v>15</v>
      </c>
      <c r="AF3961" t="s">
        <v>16</v>
      </c>
      <c r="AG3961" t="s">
        <v>16</v>
      </c>
      <c r="AH3961" s="28" t="e">
        <f ca="1">[1]!DXLOOKUP(Worksheet!AF3961,Sales[[#This Row],[State]],Sales[[#This Row],[Total Sales]])</f>
        <v>#NAME?</v>
      </c>
    </row>
    <row r="3962" spans="31:34" x14ac:dyDescent="0.25">
      <c r="AE3962" t="s">
        <v>27</v>
      </c>
      <c r="AF3962" t="s">
        <v>28</v>
      </c>
      <c r="AG3962" t="s">
        <v>29</v>
      </c>
      <c r="AH3962" s="28" t="e">
        <f ca="1">[1]!DXLOOKUP(Worksheet!AF3962,Sales[[#This Row],[State]],Sales[[#This Row],[Total Sales]])</f>
        <v>#NAME?</v>
      </c>
    </row>
    <row r="3963" spans="31:34" x14ac:dyDescent="0.25">
      <c r="AE3963" t="s">
        <v>27</v>
      </c>
      <c r="AF3963" t="s">
        <v>28</v>
      </c>
      <c r="AG3963" t="s">
        <v>29</v>
      </c>
      <c r="AH3963" s="28" t="e">
        <f ca="1">[1]!DXLOOKUP(Worksheet!AF3963,Sales[[#This Row],[State]],Sales[[#This Row],[Total Sales]])</f>
        <v>#NAME?</v>
      </c>
    </row>
    <row r="3964" spans="31:34" x14ac:dyDescent="0.25">
      <c r="AE3964" t="s">
        <v>27</v>
      </c>
      <c r="AF3964" t="s">
        <v>28</v>
      </c>
      <c r="AG3964" t="s">
        <v>29</v>
      </c>
      <c r="AH3964" s="28" t="e">
        <f ca="1">[1]!DXLOOKUP(Worksheet!AF3964,Sales[[#This Row],[State]],Sales[[#This Row],[Total Sales]])</f>
        <v>#NAME?</v>
      </c>
    </row>
    <row r="3965" spans="31:34" x14ac:dyDescent="0.25">
      <c r="AE3965" t="s">
        <v>27</v>
      </c>
      <c r="AF3965" t="s">
        <v>28</v>
      </c>
      <c r="AG3965" t="s">
        <v>29</v>
      </c>
      <c r="AH3965" s="28" t="e">
        <f ca="1">[1]!DXLOOKUP(Worksheet!AF3965,Sales[[#This Row],[State]],Sales[[#This Row],[Total Sales]])</f>
        <v>#NAME?</v>
      </c>
    </row>
    <row r="3966" spans="31:34" x14ac:dyDescent="0.25">
      <c r="AE3966" t="s">
        <v>27</v>
      </c>
      <c r="AF3966" t="s">
        <v>28</v>
      </c>
      <c r="AG3966" t="s">
        <v>29</v>
      </c>
      <c r="AH3966" s="28" t="e">
        <f ca="1">[1]!DXLOOKUP(Worksheet!AF3966,Sales[[#This Row],[State]],Sales[[#This Row],[Total Sales]])</f>
        <v>#NAME?</v>
      </c>
    </row>
    <row r="3967" spans="31:34" x14ac:dyDescent="0.25">
      <c r="AE3967" t="s">
        <v>27</v>
      </c>
      <c r="AF3967" t="s">
        <v>28</v>
      </c>
      <c r="AG3967" t="s">
        <v>29</v>
      </c>
      <c r="AH3967" s="28" t="e">
        <f ca="1">[1]!DXLOOKUP(Worksheet!AF3967,Sales[[#This Row],[State]],Sales[[#This Row],[Total Sales]])</f>
        <v>#NAME?</v>
      </c>
    </row>
    <row r="3968" spans="31:34" x14ac:dyDescent="0.25">
      <c r="AE3968" t="s">
        <v>27</v>
      </c>
      <c r="AF3968" t="s">
        <v>28</v>
      </c>
      <c r="AG3968" t="s">
        <v>29</v>
      </c>
      <c r="AH3968" s="28" t="e">
        <f ca="1">[1]!DXLOOKUP(Worksheet!AF3968,Sales[[#This Row],[State]],Sales[[#This Row],[Total Sales]])</f>
        <v>#NAME?</v>
      </c>
    </row>
    <row r="3969" spans="31:34" x14ac:dyDescent="0.25">
      <c r="AE3969" t="s">
        <v>27</v>
      </c>
      <c r="AF3969" t="s">
        <v>28</v>
      </c>
      <c r="AG3969" t="s">
        <v>29</v>
      </c>
      <c r="AH3969" s="28" t="e">
        <f ca="1">[1]!DXLOOKUP(Worksheet!AF3969,Sales[[#This Row],[State]],Sales[[#This Row],[Total Sales]])</f>
        <v>#NAME?</v>
      </c>
    </row>
    <row r="3970" spans="31:34" x14ac:dyDescent="0.25">
      <c r="AE3970" t="s">
        <v>27</v>
      </c>
      <c r="AF3970" t="s">
        <v>28</v>
      </c>
      <c r="AG3970" t="s">
        <v>29</v>
      </c>
      <c r="AH3970" s="28" t="e">
        <f ca="1">[1]!DXLOOKUP(Worksheet!AF3970,Sales[[#This Row],[State]],Sales[[#This Row],[Total Sales]])</f>
        <v>#NAME?</v>
      </c>
    </row>
    <row r="3971" spans="31:34" x14ac:dyDescent="0.25">
      <c r="AE3971" t="s">
        <v>27</v>
      </c>
      <c r="AF3971" t="s">
        <v>28</v>
      </c>
      <c r="AG3971" t="s">
        <v>29</v>
      </c>
      <c r="AH3971" s="28" t="e">
        <f ca="1">[1]!DXLOOKUP(Worksheet!AF3971,Sales[[#This Row],[State]],Sales[[#This Row],[Total Sales]])</f>
        <v>#NAME?</v>
      </c>
    </row>
    <row r="3972" spans="31:34" x14ac:dyDescent="0.25">
      <c r="AE3972" t="s">
        <v>27</v>
      </c>
      <c r="AF3972" t="s">
        <v>28</v>
      </c>
      <c r="AG3972" t="s">
        <v>29</v>
      </c>
      <c r="AH3972" s="28" t="e">
        <f ca="1">[1]!DXLOOKUP(Worksheet!AF3972,Sales[[#This Row],[State]],Sales[[#This Row],[Total Sales]])</f>
        <v>#NAME?</v>
      </c>
    </row>
    <row r="3973" spans="31:34" x14ac:dyDescent="0.25">
      <c r="AE3973" t="s">
        <v>27</v>
      </c>
      <c r="AF3973" t="s">
        <v>28</v>
      </c>
      <c r="AG3973" t="s">
        <v>29</v>
      </c>
      <c r="AH3973" s="28" t="e">
        <f ca="1">[1]!DXLOOKUP(Worksheet!AF3973,Sales[[#This Row],[State]],Sales[[#This Row],[Total Sales]])</f>
        <v>#NAME?</v>
      </c>
    </row>
    <row r="3974" spans="31:34" x14ac:dyDescent="0.25">
      <c r="AE3974" t="s">
        <v>27</v>
      </c>
      <c r="AF3974" t="s">
        <v>28</v>
      </c>
      <c r="AG3974" t="s">
        <v>29</v>
      </c>
      <c r="AH3974" s="28" t="e">
        <f ca="1">[1]!DXLOOKUP(Worksheet!AF3974,Sales[[#This Row],[State]],Sales[[#This Row],[Total Sales]])</f>
        <v>#NAME?</v>
      </c>
    </row>
    <row r="3975" spans="31:34" x14ac:dyDescent="0.25">
      <c r="AE3975" t="s">
        <v>27</v>
      </c>
      <c r="AF3975" t="s">
        <v>28</v>
      </c>
      <c r="AG3975" t="s">
        <v>29</v>
      </c>
      <c r="AH3975" s="28" t="e">
        <f ca="1">[1]!DXLOOKUP(Worksheet!AF3975,Sales[[#This Row],[State]],Sales[[#This Row],[Total Sales]])</f>
        <v>#NAME?</v>
      </c>
    </row>
    <row r="3976" spans="31:34" x14ac:dyDescent="0.25">
      <c r="AE3976" t="s">
        <v>27</v>
      </c>
      <c r="AF3976" t="s">
        <v>28</v>
      </c>
      <c r="AG3976" t="s">
        <v>29</v>
      </c>
      <c r="AH3976" s="28" t="e">
        <f ca="1">[1]!DXLOOKUP(Worksheet!AF3976,Sales[[#This Row],[State]],Sales[[#This Row],[Total Sales]])</f>
        <v>#NAME?</v>
      </c>
    </row>
    <row r="3977" spans="31:34" x14ac:dyDescent="0.25">
      <c r="AE3977" t="s">
        <v>27</v>
      </c>
      <c r="AF3977" t="s">
        <v>28</v>
      </c>
      <c r="AG3977" t="s">
        <v>29</v>
      </c>
      <c r="AH3977" s="28" t="e">
        <f ca="1">[1]!DXLOOKUP(Worksheet!AF3977,Sales[[#This Row],[State]],Sales[[#This Row],[Total Sales]])</f>
        <v>#NAME?</v>
      </c>
    </row>
    <row r="3978" spans="31:34" x14ac:dyDescent="0.25">
      <c r="AE3978" t="s">
        <v>27</v>
      </c>
      <c r="AF3978" t="s">
        <v>28</v>
      </c>
      <c r="AG3978" t="s">
        <v>29</v>
      </c>
      <c r="AH3978" s="28" t="e">
        <f ca="1">[1]!DXLOOKUP(Worksheet!AF3978,Sales[[#This Row],[State]],Sales[[#This Row],[Total Sales]])</f>
        <v>#NAME?</v>
      </c>
    </row>
    <row r="3979" spans="31:34" x14ac:dyDescent="0.25">
      <c r="AE3979" t="s">
        <v>27</v>
      </c>
      <c r="AF3979" t="s">
        <v>28</v>
      </c>
      <c r="AG3979" t="s">
        <v>29</v>
      </c>
      <c r="AH3979" s="28" t="e">
        <f ca="1">[1]!DXLOOKUP(Worksheet!AF3979,Sales[[#This Row],[State]],Sales[[#This Row],[Total Sales]])</f>
        <v>#NAME?</v>
      </c>
    </row>
    <row r="3980" spans="31:34" x14ac:dyDescent="0.25">
      <c r="AE3980" t="s">
        <v>27</v>
      </c>
      <c r="AF3980" t="s">
        <v>28</v>
      </c>
      <c r="AG3980" t="s">
        <v>29</v>
      </c>
      <c r="AH3980" s="28" t="e">
        <f ca="1">[1]!DXLOOKUP(Worksheet!AF3980,Sales[[#This Row],[State]],Sales[[#This Row],[Total Sales]])</f>
        <v>#NAME?</v>
      </c>
    </row>
    <row r="3981" spans="31:34" x14ac:dyDescent="0.25">
      <c r="AE3981" t="s">
        <v>27</v>
      </c>
      <c r="AF3981" t="s">
        <v>28</v>
      </c>
      <c r="AG3981" t="s">
        <v>29</v>
      </c>
      <c r="AH3981" s="28" t="e">
        <f ca="1">[1]!DXLOOKUP(Worksheet!AF3981,Sales[[#This Row],[State]],Sales[[#This Row],[Total Sales]])</f>
        <v>#NAME?</v>
      </c>
    </row>
    <row r="3982" spans="31:34" x14ac:dyDescent="0.25">
      <c r="AE3982" t="s">
        <v>27</v>
      </c>
      <c r="AF3982" t="s">
        <v>28</v>
      </c>
      <c r="AG3982" t="s">
        <v>29</v>
      </c>
      <c r="AH3982" s="28" t="e">
        <f ca="1">[1]!DXLOOKUP(Worksheet!AF3982,Sales[[#This Row],[State]],Sales[[#This Row],[Total Sales]])</f>
        <v>#NAME?</v>
      </c>
    </row>
    <row r="3983" spans="31:34" x14ac:dyDescent="0.25">
      <c r="AE3983" t="s">
        <v>27</v>
      </c>
      <c r="AF3983" t="s">
        <v>28</v>
      </c>
      <c r="AG3983" t="s">
        <v>29</v>
      </c>
      <c r="AH3983" s="28" t="e">
        <f ca="1">[1]!DXLOOKUP(Worksheet!AF3983,Sales[[#This Row],[State]],Sales[[#This Row],[Total Sales]])</f>
        <v>#NAME?</v>
      </c>
    </row>
    <row r="3984" spans="31:34" x14ac:dyDescent="0.25">
      <c r="AE3984" t="s">
        <v>27</v>
      </c>
      <c r="AF3984" t="s">
        <v>28</v>
      </c>
      <c r="AG3984" t="s">
        <v>29</v>
      </c>
      <c r="AH3984" s="28" t="e">
        <f ca="1">[1]!DXLOOKUP(Worksheet!AF3984,Sales[[#This Row],[State]],Sales[[#This Row],[Total Sales]])</f>
        <v>#NAME?</v>
      </c>
    </row>
    <row r="3985" spans="31:34" x14ac:dyDescent="0.25">
      <c r="AE3985" t="s">
        <v>27</v>
      </c>
      <c r="AF3985" t="s">
        <v>28</v>
      </c>
      <c r="AG3985" t="s">
        <v>29</v>
      </c>
      <c r="AH3985" s="28" t="e">
        <f ca="1">[1]!DXLOOKUP(Worksheet!AF3985,Sales[[#This Row],[State]],Sales[[#This Row],[Total Sales]])</f>
        <v>#NAME?</v>
      </c>
    </row>
    <row r="3986" spans="31:34" x14ac:dyDescent="0.25">
      <c r="AE3986" t="s">
        <v>27</v>
      </c>
      <c r="AF3986" t="s">
        <v>28</v>
      </c>
      <c r="AG3986" t="s">
        <v>29</v>
      </c>
      <c r="AH3986" s="28" t="e">
        <f ca="1">[1]!DXLOOKUP(Worksheet!AF3986,Sales[[#This Row],[State]],Sales[[#This Row],[Total Sales]])</f>
        <v>#NAME?</v>
      </c>
    </row>
    <row r="3987" spans="31:34" x14ac:dyDescent="0.25">
      <c r="AE3987" t="s">
        <v>27</v>
      </c>
      <c r="AF3987" t="s">
        <v>28</v>
      </c>
      <c r="AG3987" t="s">
        <v>29</v>
      </c>
      <c r="AH3987" s="28" t="e">
        <f ca="1">[1]!DXLOOKUP(Worksheet!AF3987,Sales[[#This Row],[State]],Sales[[#This Row],[Total Sales]])</f>
        <v>#NAME?</v>
      </c>
    </row>
    <row r="3988" spans="31:34" x14ac:dyDescent="0.25">
      <c r="AE3988" t="s">
        <v>27</v>
      </c>
      <c r="AF3988" t="s">
        <v>28</v>
      </c>
      <c r="AG3988" t="s">
        <v>29</v>
      </c>
      <c r="AH3988" s="28" t="e">
        <f ca="1">[1]!DXLOOKUP(Worksheet!AF3988,Sales[[#This Row],[State]],Sales[[#This Row],[Total Sales]])</f>
        <v>#NAME?</v>
      </c>
    </row>
    <row r="3989" spans="31:34" x14ac:dyDescent="0.25">
      <c r="AE3989" t="s">
        <v>27</v>
      </c>
      <c r="AF3989" t="s">
        <v>28</v>
      </c>
      <c r="AG3989" t="s">
        <v>29</v>
      </c>
      <c r="AH3989" s="28" t="e">
        <f ca="1">[1]!DXLOOKUP(Worksheet!AF3989,Sales[[#This Row],[State]],Sales[[#This Row],[Total Sales]])</f>
        <v>#NAME?</v>
      </c>
    </row>
    <row r="3990" spans="31:34" x14ac:dyDescent="0.25">
      <c r="AE3990" t="s">
        <v>27</v>
      </c>
      <c r="AF3990" t="s">
        <v>28</v>
      </c>
      <c r="AG3990" t="s">
        <v>29</v>
      </c>
      <c r="AH3990" s="28" t="e">
        <f ca="1">[1]!DXLOOKUP(Worksheet!AF3990,Sales[[#This Row],[State]],Sales[[#This Row],[Total Sales]])</f>
        <v>#NAME?</v>
      </c>
    </row>
    <row r="3991" spans="31:34" x14ac:dyDescent="0.25">
      <c r="AE3991" t="s">
        <v>27</v>
      </c>
      <c r="AF3991" t="s">
        <v>28</v>
      </c>
      <c r="AG3991" t="s">
        <v>29</v>
      </c>
      <c r="AH3991" s="28" t="e">
        <f ca="1">[1]!DXLOOKUP(Worksheet!AF3991,Sales[[#This Row],[State]],Sales[[#This Row],[Total Sales]])</f>
        <v>#NAME?</v>
      </c>
    </row>
    <row r="3992" spans="31:34" x14ac:dyDescent="0.25">
      <c r="AE3992" t="s">
        <v>27</v>
      </c>
      <c r="AF3992" t="s">
        <v>28</v>
      </c>
      <c r="AG3992" t="s">
        <v>29</v>
      </c>
      <c r="AH3992" s="28" t="e">
        <f ca="1">[1]!DXLOOKUP(Worksheet!AF3992,Sales[[#This Row],[State]],Sales[[#This Row],[Total Sales]])</f>
        <v>#NAME?</v>
      </c>
    </row>
    <row r="3993" spans="31:34" x14ac:dyDescent="0.25">
      <c r="AE3993" t="s">
        <v>27</v>
      </c>
      <c r="AF3993" t="s">
        <v>28</v>
      </c>
      <c r="AG3993" t="s">
        <v>29</v>
      </c>
      <c r="AH3993" s="28" t="e">
        <f ca="1">[1]!DXLOOKUP(Worksheet!AF3993,Sales[[#This Row],[State]],Sales[[#This Row],[Total Sales]])</f>
        <v>#NAME?</v>
      </c>
    </row>
    <row r="3994" spans="31:34" x14ac:dyDescent="0.25">
      <c r="AE3994" t="s">
        <v>27</v>
      </c>
      <c r="AF3994" t="s">
        <v>28</v>
      </c>
      <c r="AG3994" t="s">
        <v>29</v>
      </c>
      <c r="AH3994" s="28" t="e">
        <f ca="1">[1]!DXLOOKUP(Worksheet!AF3994,Sales[[#This Row],[State]],Sales[[#This Row],[Total Sales]])</f>
        <v>#NAME?</v>
      </c>
    </row>
    <row r="3995" spans="31:34" x14ac:dyDescent="0.25">
      <c r="AE3995" t="s">
        <v>27</v>
      </c>
      <c r="AF3995" t="s">
        <v>28</v>
      </c>
      <c r="AG3995" t="s">
        <v>29</v>
      </c>
      <c r="AH3995" s="28" t="e">
        <f ca="1">[1]!DXLOOKUP(Worksheet!AF3995,Sales[[#This Row],[State]],Sales[[#This Row],[Total Sales]])</f>
        <v>#NAME?</v>
      </c>
    </row>
    <row r="3996" spans="31:34" x14ac:dyDescent="0.25">
      <c r="AE3996" t="s">
        <v>27</v>
      </c>
      <c r="AF3996" t="s">
        <v>28</v>
      </c>
      <c r="AG3996" t="s">
        <v>29</v>
      </c>
      <c r="AH3996" s="28" t="e">
        <f ca="1">[1]!DXLOOKUP(Worksheet!AF3996,Sales[[#This Row],[State]],Sales[[#This Row],[Total Sales]])</f>
        <v>#NAME?</v>
      </c>
    </row>
    <row r="3997" spans="31:34" x14ac:dyDescent="0.25">
      <c r="AE3997" t="s">
        <v>27</v>
      </c>
      <c r="AF3997" t="s">
        <v>28</v>
      </c>
      <c r="AG3997" t="s">
        <v>29</v>
      </c>
      <c r="AH3997" s="28" t="e">
        <f ca="1">[1]!DXLOOKUP(Worksheet!AF3997,Sales[[#This Row],[State]],Sales[[#This Row],[Total Sales]])</f>
        <v>#NAME?</v>
      </c>
    </row>
    <row r="3998" spans="31:34" x14ac:dyDescent="0.25">
      <c r="AE3998" t="s">
        <v>27</v>
      </c>
      <c r="AF3998" t="s">
        <v>28</v>
      </c>
      <c r="AG3998" t="s">
        <v>29</v>
      </c>
      <c r="AH3998" s="28" t="e">
        <f ca="1">[1]!DXLOOKUP(Worksheet!AF3998,Sales[[#This Row],[State]],Sales[[#This Row],[Total Sales]])</f>
        <v>#NAME?</v>
      </c>
    </row>
    <row r="3999" spans="31:34" x14ac:dyDescent="0.25">
      <c r="AE3999" t="s">
        <v>27</v>
      </c>
      <c r="AF3999" t="s">
        <v>28</v>
      </c>
      <c r="AG3999" t="s">
        <v>29</v>
      </c>
      <c r="AH3999" s="28" t="e">
        <f ca="1">[1]!DXLOOKUP(Worksheet!AF3999,Sales[[#This Row],[State]],Sales[[#This Row],[Total Sales]])</f>
        <v>#NAME?</v>
      </c>
    </row>
    <row r="4000" spans="31:34" x14ac:dyDescent="0.25">
      <c r="AE4000" t="s">
        <v>27</v>
      </c>
      <c r="AF4000" t="s">
        <v>28</v>
      </c>
      <c r="AG4000" t="s">
        <v>29</v>
      </c>
      <c r="AH4000" s="28" t="e">
        <f ca="1">[1]!DXLOOKUP(Worksheet!AF4000,Sales[[#This Row],[State]],Sales[[#This Row],[Total Sales]])</f>
        <v>#NAME?</v>
      </c>
    </row>
    <row r="4001" spans="31:34" x14ac:dyDescent="0.25">
      <c r="AE4001" t="s">
        <v>27</v>
      </c>
      <c r="AF4001" t="s">
        <v>28</v>
      </c>
      <c r="AG4001" t="s">
        <v>29</v>
      </c>
      <c r="AH4001" s="28" t="e">
        <f ca="1">[1]!DXLOOKUP(Worksheet!AF4001,Sales[[#This Row],[State]],Sales[[#This Row],[Total Sales]])</f>
        <v>#NAME?</v>
      </c>
    </row>
    <row r="4002" spans="31:34" x14ac:dyDescent="0.25">
      <c r="AE4002" t="s">
        <v>27</v>
      </c>
      <c r="AF4002" t="s">
        <v>28</v>
      </c>
      <c r="AG4002" t="s">
        <v>29</v>
      </c>
      <c r="AH4002" s="28" t="e">
        <f ca="1">[1]!DXLOOKUP(Worksheet!AF4002,Sales[[#This Row],[State]],Sales[[#This Row],[Total Sales]])</f>
        <v>#NAME?</v>
      </c>
    </row>
    <row r="4003" spans="31:34" x14ac:dyDescent="0.25">
      <c r="AE4003" t="s">
        <v>27</v>
      </c>
      <c r="AF4003" t="s">
        <v>28</v>
      </c>
      <c r="AG4003" t="s">
        <v>29</v>
      </c>
      <c r="AH4003" s="28" t="e">
        <f ca="1">[1]!DXLOOKUP(Worksheet!AF4003,Sales[[#This Row],[State]],Sales[[#This Row],[Total Sales]])</f>
        <v>#NAME?</v>
      </c>
    </row>
    <row r="4004" spans="31:34" x14ac:dyDescent="0.25">
      <c r="AE4004" t="s">
        <v>27</v>
      </c>
      <c r="AF4004" t="s">
        <v>28</v>
      </c>
      <c r="AG4004" t="s">
        <v>29</v>
      </c>
      <c r="AH4004" s="28" t="e">
        <f ca="1">[1]!DXLOOKUP(Worksheet!AF4004,Sales[[#This Row],[State]],Sales[[#This Row],[Total Sales]])</f>
        <v>#NAME?</v>
      </c>
    </row>
    <row r="4005" spans="31:34" x14ac:dyDescent="0.25">
      <c r="AE4005" t="s">
        <v>27</v>
      </c>
      <c r="AF4005" t="s">
        <v>28</v>
      </c>
      <c r="AG4005" t="s">
        <v>29</v>
      </c>
      <c r="AH4005" s="28" t="e">
        <f ca="1">[1]!DXLOOKUP(Worksheet!AF4005,Sales[[#This Row],[State]],Sales[[#This Row],[Total Sales]])</f>
        <v>#NAME?</v>
      </c>
    </row>
    <row r="4006" spans="31:34" x14ac:dyDescent="0.25">
      <c r="AE4006" t="s">
        <v>27</v>
      </c>
      <c r="AF4006" t="s">
        <v>28</v>
      </c>
      <c r="AG4006" t="s">
        <v>29</v>
      </c>
      <c r="AH4006" s="28" t="e">
        <f ca="1">[1]!DXLOOKUP(Worksheet!AF4006,Sales[[#This Row],[State]],Sales[[#This Row],[Total Sales]])</f>
        <v>#NAME?</v>
      </c>
    </row>
    <row r="4007" spans="31:34" x14ac:dyDescent="0.25">
      <c r="AE4007" t="s">
        <v>27</v>
      </c>
      <c r="AF4007" t="s">
        <v>28</v>
      </c>
      <c r="AG4007" t="s">
        <v>29</v>
      </c>
      <c r="AH4007" s="28" t="e">
        <f ca="1">[1]!DXLOOKUP(Worksheet!AF4007,Sales[[#This Row],[State]],Sales[[#This Row],[Total Sales]])</f>
        <v>#NAME?</v>
      </c>
    </row>
    <row r="4008" spans="31:34" x14ac:dyDescent="0.25">
      <c r="AE4008" t="s">
        <v>27</v>
      </c>
      <c r="AF4008" t="s">
        <v>28</v>
      </c>
      <c r="AG4008" t="s">
        <v>29</v>
      </c>
      <c r="AH4008" s="28" t="e">
        <f ca="1">[1]!DXLOOKUP(Worksheet!AF4008,Sales[[#This Row],[State]],Sales[[#This Row],[Total Sales]])</f>
        <v>#NAME?</v>
      </c>
    </row>
    <row r="4009" spans="31:34" x14ac:dyDescent="0.25">
      <c r="AE4009" t="s">
        <v>27</v>
      </c>
      <c r="AF4009" t="s">
        <v>28</v>
      </c>
      <c r="AG4009" t="s">
        <v>29</v>
      </c>
      <c r="AH4009" s="28" t="e">
        <f ca="1">[1]!DXLOOKUP(Worksheet!AF4009,Sales[[#This Row],[State]],Sales[[#This Row],[Total Sales]])</f>
        <v>#NAME?</v>
      </c>
    </row>
    <row r="4010" spans="31:34" x14ac:dyDescent="0.25">
      <c r="AE4010" t="s">
        <v>27</v>
      </c>
      <c r="AF4010" t="s">
        <v>28</v>
      </c>
      <c r="AG4010" t="s">
        <v>29</v>
      </c>
      <c r="AH4010" s="28" t="e">
        <f ca="1">[1]!DXLOOKUP(Worksheet!AF4010,Sales[[#This Row],[State]],Sales[[#This Row],[Total Sales]])</f>
        <v>#NAME?</v>
      </c>
    </row>
    <row r="4011" spans="31:34" x14ac:dyDescent="0.25">
      <c r="AE4011" t="s">
        <v>27</v>
      </c>
      <c r="AF4011" t="s">
        <v>28</v>
      </c>
      <c r="AG4011" t="s">
        <v>29</v>
      </c>
      <c r="AH4011" s="28" t="e">
        <f ca="1">[1]!DXLOOKUP(Worksheet!AF4011,Sales[[#This Row],[State]],Sales[[#This Row],[Total Sales]])</f>
        <v>#NAME?</v>
      </c>
    </row>
    <row r="4012" spans="31:34" x14ac:dyDescent="0.25">
      <c r="AE4012" t="s">
        <v>27</v>
      </c>
      <c r="AF4012" t="s">
        <v>28</v>
      </c>
      <c r="AG4012" t="s">
        <v>29</v>
      </c>
      <c r="AH4012" s="28" t="e">
        <f ca="1">[1]!DXLOOKUP(Worksheet!AF4012,Sales[[#This Row],[State]],Sales[[#This Row],[Total Sales]])</f>
        <v>#NAME?</v>
      </c>
    </row>
    <row r="4013" spans="31:34" x14ac:dyDescent="0.25">
      <c r="AE4013" t="s">
        <v>27</v>
      </c>
      <c r="AF4013" t="s">
        <v>28</v>
      </c>
      <c r="AG4013" t="s">
        <v>29</v>
      </c>
      <c r="AH4013" s="28" t="e">
        <f ca="1">[1]!DXLOOKUP(Worksheet!AF4013,Sales[[#This Row],[State]],Sales[[#This Row],[Total Sales]])</f>
        <v>#NAME?</v>
      </c>
    </row>
    <row r="4014" spans="31:34" x14ac:dyDescent="0.25">
      <c r="AE4014" t="s">
        <v>27</v>
      </c>
      <c r="AF4014" t="s">
        <v>28</v>
      </c>
      <c r="AG4014" t="s">
        <v>29</v>
      </c>
      <c r="AH4014" s="28" t="e">
        <f ca="1">[1]!DXLOOKUP(Worksheet!AF4014,Sales[[#This Row],[State]],Sales[[#This Row],[Total Sales]])</f>
        <v>#NAME?</v>
      </c>
    </row>
    <row r="4015" spans="31:34" x14ac:dyDescent="0.25">
      <c r="AE4015" t="s">
        <v>27</v>
      </c>
      <c r="AF4015" t="s">
        <v>28</v>
      </c>
      <c r="AG4015" t="s">
        <v>29</v>
      </c>
      <c r="AH4015" s="28" t="e">
        <f ca="1">[1]!DXLOOKUP(Worksheet!AF4015,Sales[[#This Row],[State]],Sales[[#This Row],[Total Sales]])</f>
        <v>#NAME?</v>
      </c>
    </row>
    <row r="4016" spans="31:34" x14ac:dyDescent="0.25">
      <c r="AE4016" t="s">
        <v>27</v>
      </c>
      <c r="AF4016" t="s">
        <v>28</v>
      </c>
      <c r="AG4016" t="s">
        <v>29</v>
      </c>
      <c r="AH4016" s="28" t="e">
        <f ca="1">[1]!DXLOOKUP(Worksheet!AF4016,Sales[[#This Row],[State]],Sales[[#This Row],[Total Sales]])</f>
        <v>#NAME?</v>
      </c>
    </row>
    <row r="4017" spans="31:34" x14ac:dyDescent="0.25">
      <c r="AE4017" t="s">
        <v>27</v>
      </c>
      <c r="AF4017" t="s">
        <v>28</v>
      </c>
      <c r="AG4017" t="s">
        <v>29</v>
      </c>
      <c r="AH4017" s="28" t="e">
        <f ca="1">[1]!DXLOOKUP(Worksheet!AF4017,Sales[[#This Row],[State]],Sales[[#This Row],[Total Sales]])</f>
        <v>#NAME?</v>
      </c>
    </row>
    <row r="4018" spans="31:34" x14ac:dyDescent="0.25">
      <c r="AE4018" t="s">
        <v>27</v>
      </c>
      <c r="AF4018" t="s">
        <v>28</v>
      </c>
      <c r="AG4018" t="s">
        <v>29</v>
      </c>
      <c r="AH4018" s="28" t="e">
        <f ca="1">[1]!DXLOOKUP(Worksheet!AF4018,Sales[[#This Row],[State]],Sales[[#This Row],[Total Sales]])</f>
        <v>#NAME?</v>
      </c>
    </row>
    <row r="4019" spans="31:34" x14ac:dyDescent="0.25">
      <c r="AE4019" t="s">
        <v>27</v>
      </c>
      <c r="AF4019" t="s">
        <v>28</v>
      </c>
      <c r="AG4019" t="s">
        <v>29</v>
      </c>
      <c r="AH4019" s="28" t="e">
        <f ca="1">[1]!DXLOOKUP(Worksheet!AF4019,Sales[[#This Row],[State]],Sales[[#This Row],[Total Sales]])</f>
        <v>#NAME?</v>
      </c>
    </row>
    <row r="4020" spans="31:34" x14ac:dyDescent="0.25">
      <c r="AE4020" t="s">
        <v>27</v>
      </c>
      <c r="AF4020" t="s">
        <v>28</v>
      </c>
      <c r="AG4020" t="s">
        <v>29</v>
      </c>
      <c r="AH4020" s="28" t="e">
        <f ca="1">[1]!DXLOOKUP(Worksheet!AF4020,Sales[[#This Row],[State]],Sales[[#This Row],[Total Sales]])</f>
        <v>#NAME?</v>
      </c>
    </row>
    <row r="4021" spans="31:34" x14ac:dyDescent="0.25">
      <c r="AE4021" t="s">
        <v>27</v>
      </c>
      <c r="AF4021" t="s">
        <v>28</v>
      </c>
      <c r="AG4021" t="s">
        <v>29</v>
      </c>
      <c r="AH4021" s="28" t="e">
        <f ca="1">[1]!DXLOOKUP(Worksheet!AF4021,Sales[[#This Row],[State]],Sales[[#This Row],[Total Sales]])</f>
        <v>#NAME?</v>
      </c>
    </row>
    <row r="4022" spans="31:34" x14ac:dyDescent="0.25">
      <c r="AE4022" t="s">
        <v>27</v>
      </c>
      <c r="AF4022" t="s">
        <v>28</v>
      </c>
      <c r="AG4022" t="s">
        <v>29</v>
      </c>
      <c r="AH4022" s="28" t="e">
        <f ca="1">[1]!DXLOOKUP(Worksheet!AF4022,Sales[[#This Row],[State]],Sales[[#This Row],[Total Sales]])</f>
        <v>#NAME?</v>
      </c>
    </row>
    <row r="4023" spans="31:34" x14ac:dyDescent="0.25">
      <c r="AE4023" t="s">
        <v>27</v>
      </c>
      <c r="AF4023" t="s">
        <v>28</v>
      </c>
      <c r="AG4023" t="s">
        <v>29</v>
      </c>
      <c r="AH4023" s="28" t="e">
        <f ca="1">[1]!DXLOOKUP(Worksheet!AF4023,Sales[[#This Row],[State]],Sales[[#This Row],[Total Sales]])</f>
        <v>#NAME?</v>
      </c>
    </row>
    <row r="4024" spans="31:34" x14ac:dyDescent="0.25">
      <c r="AE4024" t="s">
        <v>27</v>
      </c>
      <c r="AF4024" t="s">
        <v>28</v>
      </c>
      <c r="AG4024" t="s">
        <v>29</v>
      </c>
      <c r="AH4024" s="28" t="e">
        <f ca="1">[1]!DXLOOKUP(Worksheet!AF4024,Sales[[#This Row],[State]],Sales[[#This Row],[Total Sales]])</f>
        <v>#NAME?</v>
      </c>
    </row>
    <row r="4025" spans="31:34" x14ac:dyDescent="0.25">
      <c r="AE4025" t="s">
        <v>27</v>
      </c>
      <c r="AF4025" t="s">
        <v>28</v>
      </c>
      <c r="AG4025" t="s">
        <v>29</v>
      </c>
      <c r="AH4025" s="28" t="e">
        <f ca="1">[1]!DXLOOKUP(Worksheet!AF4025,Sales[[#This Row],[State]],Sales[[#This Row],[Total Sales]])</f>
        <v>#NAME?</v>
      </c>
    </row>
    <row r="4026" spans="31:34" x14ac:dyDescent="0.25">
      <c r="AE4026" t="s">
        <v>27</v>
      </c>
      <c r="AF4026" t="s">
        <v>28</v>
      </c>
      <c r="AG4026" t="s">
        <v>29</v>
      </c>
      <c r="AH4026" s="28" t="e">
        <f ca="1">[1]!DXLOOKUP(Worksheet!AF4026,Sales[[#This Row],[State]],Sales[[#This Row],[Total Sales]])</f>
        <v>#NAME?</v>
      </c>
    </row>
    <row r="4027" spans="31:34" x14ac:dyDescent="0.25">
      <c r="AE4027" t="s">
        <v>27</v>
      </c>
      <c r="AF4027" t="s">
        <v>28</v>
      </c>
      <c r="AG4027" t="s">
        <v>29</v>
      </c>
      <c r="AH4027" s="28" t="e">
        <f ca="1">[1]!DXLOOKUP(Worksheet!AF4027,Sales[[#This Row],[State]],Sales[[#This Row],[Total Sales]])</f>
        <v>#NAME?</v>
      </c>
    </row>
    <row r="4028" spans="31:34" x14ac:dyDescent="0.25">
      <c r="AE4028" t="s">
        <v>27</v>
      </c>
      <c r="AF4028" t="s">
        <v>28</v>
      </c>
      <c r="AG4028" t="s">
        <v>29</v>
      </c>
      <c r="AH4028" s="28" t="e">
        <f ca="1">[1]!DXLOOKUP(Worksheet!AF4028,Sales[[#This Row],[State]],Sales[[#This Row],[Total Sales]])</f>
        <v>#NAME?</v>
      </c>
    </row>
    <row r="4029" spans="31:34" x14ac:dyDescent="0.25">
      <c r="AE4029" t="s">
        <v>27</v>
      </c>
      <c r="AF4029" t="s">
        <v>28</v>
      </c>
      <c r="AG4029" t="s">
        <v>29</v>
      </c>
      <c r="AH4029" s="28" t="e">
        <f ca="1">[1]!DXLOOKUP(Worksheet!AF4029,Sales[[#This Row],[State]],Sales[[#This Row],[Total Sales]])</f>
        <v>#NAME?</v>
      </c>
    </row>
    <row r="4030" spans="31:34" x14ac:dyDescent="0.25">
      <c r="AE4030" t="s">
        <v>27</v>
      </c>
      <c r="AF4030" t="s">
        <v>28</v>
      </c>
      <c r="AG4030" t="s">
        <v>29</v>
      </c>
      <c r="AH4030" s="28" t="e">
        <f ca="1">[1]!DXLOOKUP(Worksheet!AF4030,Sales[[#This Row],[State]],Sales[[#This Row],[Total Sales]])</f>
        <v>#NAME?</v>
      </c>
    </row>
    <row r="4031" spans="31:34" x14ac:dyDescent="0.25">
      <c r="AE4031" t="s">
        <v>27</v>
      </c>
      <c r="AF4031" t="s">
        <v>28</v>
      </c>
      <c r="AG4031" t="s">
        <v>29</v>
      </c>
      <c r="AH4031" s="28" t="e">
        <f ca="1">[1]!DXLOOKUP(Worksheet!AF4031,Sales[[#This Row],[State]],Sales[[#This Row],[Total Sales]])</f>
        <v>#NAME?</v>
      </c>
    </row>
    <row r="4032" spans="31:34" x14ac:dyDescent="0.25">
      <c r="AE4032" t="s">
        <v>27</v>
      </c>
      <c r="AF4032" t="s">
        <v>28</v>
      </c>
      <c r="AG4032" t="s">
        <v>29</v>
      </c>
      <c r="AH4032" s="28" t="e">
        <f ca="1">[1]!DXLOOKUP(Worksheet!AF4032,Sales[[#This Row],[State]],Sales[[#This Row],[Total Sales]])</f>
        <v>#NAME?</v>
      </c>
    </row>
    <row r="4033" spans="31:34" x14ac:dyDescent="0.25">
      <c r="AE4033" t="s">
        <v>27</v>
      </c>
      <c r="AF4033" t="s">
        <v>28</v>
      </c>
      <c r="AG4033" t="s">
        <v>29</v>
      </c>
      <c r="AH4033" s="28" t="e">
        <f ca="1">[1]!DXLOOKUP(Worksheet!AF4033,Sales[[#This Row],[State]],Sales[[#This Row],[Total Sales]])</f>
        <v>#NAME?</v>
      </c>
    </row>
    <row r="4034" spans="31:34" x14ac:dyDescent="0.25">
      <c r="AE4034" t="s">
        <v>31</v>
      </c>
      <c r="AF4034" t="s">
        <v>32</v>
      </c>
      <c r="AG4034" t="s">
        <v>33</v>
      </c>
      <c r="AH4034" s="28" t="e">
        <f ca="1">[1]!DXLOOKUP(Worksheet!AF4034,Sales[[#This Row],[State]],Sales[[#This Row],[Total Sales]])</f>
        <v>#NAME?</v>
      </c>
    </row>
    <row r="4035" spans="31:34" x14ac:dyDescent="0.25">
      <c r="AE4035" t="s">
        <v>31</v>
      </c>
      <c r="AF4035" t="s">
        <v>32</v>
      </c>
      <c r="AG4035" t="s">
        <v>33</v>
      </c>
      <c r="AH4035" s="28" t="e">
        <f ca="1">[1]!DXLOOKUP(Worksheet!AF4035,Sales[[#This Row],[State]],Sales[[#This Row],[Total Sales]])</f>
        <v>#NAME?</v>
      </c>
    </row>
    <row r="4036" spans="31:34" x14ac:dyDescent="0.25">
      <c r="AE4036" t="s">
        <v>31</v>
      </c>
      <c r="AF4036" t="s">
        <v>32</v>
      </c>
      <c r="AG4036" t="s">
        <v>33</v>
      </c>
      <c r="AH4036" s="28" t="e">
        <f ca="1">[1]!DXLOOKUP(Worksheet!AF4036,Sales[[#This Row],[State]],Sales[[#This Row],[Total Sales]])</f>
        <v>#NAME?</v>
      </c>
    </row>
    <row r="4037" spans="31:34" x14ac:dyDescent="0.25">
      <c r="AE4037" t="s">
        <v>31</v>
      </c>
      <c r="AF4037" t="s">
        <v>32</v>
      </c>
      <c r="AG4037" t="s">
        <v>33</v>
      </c>
      <c r="AH4037" s="28" t="e">
        <f ca="1">[1]!DXLOOKUP(Worksheet!AF4037,Sales[[#This Row],[State]],Sales[[#This Row],[Total Sales]])</f>
        <v>#NAME?</v>
      </c>
    </row>
    <row r="4038" spans="31:34" x14ac:dyDescent="0.25">
      <c r="AE4038" t="s">
        <v>31</v>
      </c>
      <c r="AF4038" t="s">
        <v>32</v>
      </c>
      <c r="AG4038" t="s">
        <v>33</v>
      </c>
      <c r="AH4038" s="28" t="e">
        <f ca="1">[1]!DXLOOKUP(Worksheet!AF4038,Sales[[#This Row],[State]],Sales[[#This Row],[Total Sales]])</f>
        <v>#NAME?</v>
      </c>
    </row>
    <row r="4039" spans="31:34" x14ac:dyDescent="0.25">
      <c r="AE4039" t="s">
        <v>31</v>
      </c>
      <c r="AF4039" t="s">
        <v>32</v>
      </c>
      <c r="AG4039" t="s">
        <v>33</v>
      </c>
      <c r="AH4039" s="28" t="e">
        <f ca="1">[1]!DXLOOKUP(Worksheet!AF4039,Sales[[#This Row],[State]],Sales[[#This Row],[Total Sales]])</f>
        <v>#NAME?</v>
      </c>
    </row>
    <row r="4040" spans="31:34" x14ac:dyDescent="0.25">
      <c r="AE4040" t="s">
        <v>31</v>
      </c>
      <c r="AF4040" t="s">
        <v>32</v>
      </c>
      <c r="AG4040" t="s">
        <v>33</v>
      </c>
      <c r="AH4040" s="28" t="e">
        <f ca="1">[1]!DXLOOKUP(Worksheet!AF4040,Sales[[#This Row],[State]],Sales[[#This Row],[Total Sales]])</f>
        <v>#NAME?</v>
      </c>
    </row>
    <row r="4041" spans="31:34" x14ac:dyDescent="0.25">
      <c r="AE4041" t="s">
        <v>31</v>
      </c>
      <c r="AF4041" t="s">
        <v>32</v>
      </c>
      <c r="AG4041" t="s">
        <v>33</v>
      </c>
      <c r="AH4041" s="28" t="e">
        <f ca="1">[1]!DXLOOKUP(Worksheet!AF4041,Sales[[#This Row],[State]],Sales[[#This Row],[Total Sales]])</f>
        <v>#NAME?</v>
      </c>
    </row>
    <row r="4042" spans="31:34" x14ac:dyDescent="0.25">
      <c r="AE4042" t="s">
        <v>31</v>
      </c>
      <c r="AF4042" t="s">
        <v>32</v>
      </c>
      <c r="AG4042" t="s">
        <v>33</v>
      </c>
      <c r="AH4042" s="28" t="e">
        <f ca="1">[1]!DXLOOKUP(Worksheet!AF4042,Sales[[#This Row],[State]],Sales[[#This Row],[Total Sales]])</f>
        <v>#NAME?</v>
      </c>
    </row>
    <row r="4043" spans="31:34" x14ac:dyDescent="0.25">
      <c r="AE4043" t="s">
        <v>31</v>
      </c>
      <c r="AF4043" t="s">
        <v>32</v>
      </c>
      <c r="AG4043" t="s">
        <v>33</v>
      </c>
      <c r="AH4043" s="28" t="e">
        <f ca="1">[1]!DXLOOKUP(Worksheet!AF4043,Sales[[#This Row],[State]],Sales[[#This Row],[Total Sales]])</f>
        <v>#NAME?</v>
      </c>
    </row>
    <row r="4044" spans="31:34" x14ac:dyDescent="0.25">
      <c r="AE4044" t="s">
        <v>31</v>
      </c>
      <c r="AF4044" t="s">
        <v>32</v>
      </c>
      <c r="AG4044" t="s">
        <v>33</v>
      </c>
      <c r="AH4044" s="28" t="e">
        <f ca="1">[1]!DXLOOKUP(Worksheet!AF4044,Sales[[#This Row],[State]],Sales[[#This Row],[Total Sales]])</f>
        <v>#NAME?</v>
      </c>
    </row>
    <row r="4045" spans="31:34" x14ac:dyDescent="0.25">
      <c r="AE4045" t="s">
        <v>31</v>
      </c>
      <c r="AF4045" t="s">
        <v>32</v>
      </c>
      <c r="AG4045" t="s">
        <v>33</v>
      </c>
      <c r="AH4045" s="28" t="e">
        <f ca="1">[1]!DXLOOKUP(Worksheet!AF4045,Sales[[#This Row],[State]],Sales[[#This Row],[Total Sales]])</f>
        <v>#NAME?</v>
      </c>
    </row>
    <row r="4046" spans="31:34" x14ac:dyDescent="0.25">
      <c r="AE4046" t="s">
        <v>31</v>
      </c>
      <c r="AF4046" t="s">
        <v>32</v>
      </c>
      <c r="AG4046" t="s">
        <v>33</v>
      </c>
      <c r="AH4046" s="28" t="e">
        <f ca="1">[1]!DXLOOKUP(Worksheet!AF4046,Sales[[#This Row],[State]],Sales[[#This Row],[Total Sales]])</f>
        <v>#NAME?</v>
      </c>
    </row>
    <row r="4047" spans="31:34" x14ac:dyDescent="0.25">
      <c r="AE4047" t="s">
        <v>31</v>
      </c>
      <c r="AF4047" t="s">
        <v>32</v>
      </c>
      <c r="AG4047" t="s">
        <v>33</v>
      </c>
      <c r="AH4047" s="28" t="e">
        <f ca="1">[1]!DXLOOKUP(Worksheet!AF4047,Sales[[#This Row],[State]],Sales[[#This Row],[Total Sales]])</f>
        <v>#NAME?</v>
      </c>
    </row>
    <row r="4048" spans="31:34" x14ac:dyDescent="0.25">
      <c r="AE4048" t="s">
        <v>31</v>
      </c>
      <c r="AF4048" t="s">
        <v>32</v>
      </c>
      <c r="AG4048" t="s">
        <v>33</v>
      </c>
      <c r="AH4048" s="28" t="e">
        <f ca="1">[1]!DXLOOKUP(Worksheet!AF4048,Sales[[#This Row],[State]],Sales[[#This Row],[Total Sales]])</f>
        <v>#NAME?</v>
      </c>
    </row>
    <row r="4049" spans="31:34" x14ac:dyDescent="0.25">
      <c r="AE4049" t="s">
        <v>31</v>
      </c>
      <c r="AF4049" t="s">
        <v>32</v>
      </c>
      <c r="AG4049" t="s">
        <v>33</v>
      </c>
      <c r="AH4049" s="28" t="e">
        <f ca="1">[1]!DXLOOKUP(Worksheet!AF4049,Sales[[#This Row],[State]],Sales[[#This Row],[Total Sales]])</f>
        <v>#NAME?</v>
      </c>
    </row>
    <row r="4050" spans="31:34" x14ac:dyDescent="0.25">
      <c r="AE4050" t="s">
        <v>31</v>
      </c>
      <c r="AF4050" t="s">
        <v>32</v>
      </c>
      <c r="AG4050" t="s">
        <v>33</v>
      </c>
      <c r="AH4050" s="28" t="e">
        <f ca="1">[1]!DXLOOKUP(Worksheet!AF4050,Sales[[#This Row],[State]],Sales[[#This Row],[Total Sales]])</f>
        <v>#NAME?</v>
      </c>
    </row>
    <row r="4051" spans="31:34" x14ac:dyDescent="0.25">
      <c r="AE4051" t="s">
        <v>31</v>
      </c>
      <c r="AF4051" t="s">
        <v>32</v>
      </c>
      <c r="AG4051" t="s">
        <v>33</v>
      </c>
      <c r="AH4051" s="28" t="e">
        <f ca="1">[1]!DXLOOKUP(Worksheet!AF4051,Sales[[#This Row],[State]],Sales[[#This Row],[Total Sales]])</f>
        <v>#NAME?</v>
      </c>
    </row>
    <row r="4052" spans="31:34" x14ac:dyDescent="0.25">
      <c r="AE4052" t="s">
        <v>31</v>
      </c>
      <c r="AF4052" t="s">
        <v>32</v>
      </c>
      <c r="AG4052" t="s">
        <v>33</v>
      </c>
      <c r="AH4052" s="28" t="e">
        <f ca="1">[1]!DXLOOKUP(Worksheet!AF4052,Sales[[#This Row],[State]],Sales[[#This Row],[Total Sales]])</f>
        <v>#NAME?</v>
      </c>
    </row>
    <row r="4053" spans="31:34" x14ac:dyDescent="0.25">
      <c r="AE4053" t="s">
        <v>31</v>
      </c>
      <c r="AF4053" t="s">
        <v>32</v>
      </c>
      <c r="AG4053" t="s">
        <v>33</v>
      </c>
      <c r="AH4053" s="28" t="e">
        <f ca="1">[1]!DXLOOKUP(Worksheet!AF4053,Sales[[#This Row],[State]],Sales[[#This Row],[Total Sales]])</f>
        <v>#NAME?</v>
      </c>
    </row>
    <row r="4054" spans="31:34" x14ac:dyDescent="0.25">
      <c r="AE4054" t="s">
        <v>31</v>
      </c>
      <c r="AF4054" t="s">
        <v>32</v>
      </c>
      <c r="AG4054" t="s">
        <v>33</v>
      </c>
      <c r="AH4054" s="28" t="e">
        <f ca="1">[1]!DXLOOKUP(Worksheet!AF4054,Sales[[#This Row],[State]],Sales[[#This Row],[Total Sales]])</f>
        <v>#NAME?</v>
      </c>
    </row>
    <row r="4055" spans="31:34" x14ac:dyDescent="0.25">
      <c r="AE4055" t="s">
        <v>31</v>
      </c>
      <c r="AF4055" t="s">
        <v>32</v>
      </c>
      <c r="AG4055" t="s">
        <v>33</v>
      </c>
      <c r="AH4055" s="28" t="e">
        <f ca="1">[1]!DXLOOKUP(Worksheet!AF4055,Sales[[#This Row],[State]],Sales[[#This Row],[Total Sales]])</f>
        <v>#NAME?</v>
      </c>
    </row>
    <row r="4056" spans="31:34" x14ac:dyDescent="0.25">
      <c r="AE4056" t="s">
        <v>31</v>
      </c>
      <c r="AF4056" t="s">
        <v>32</v>
      </c>
      <c r="AG4056" t="s">
        <v>33</v>
      </c>
      <c r="AH4056" s="28" t="e">
        <f ca="1">[1]!DXLOOKUP(Worksheet!AF4056,Sales[[#This Row],[State]],Sales[[#This Row],[Total Sales]])</f>
        <v>#NAME?</v>
      </c>
    </row>
    <row r="4057" spans="31:34" x14ac:dyDescent="0.25">
      <c r="AE4057" t="s">
        <v>31</v>
      </c>
      <c r="AF4057" t="s">
        <v>32</v>
      </c>
      <c r="AG4057" t="s">
        <v>33</v>
      </c>
      <c r="AH4057" s="28" t="e">
        <f ca="1">[1]!DXLOOKUP(Worksheet!AF4057,Sales[[#This Row],[State]],Sales[[#This Row],[Total Sales]])</f>
        <v>#NAME?</v>
      </c>
    </row>
    <row r="4058" spans="31:34" x14ac:dyDescent="0.25">
      <c r="AE4058" t="s">
        <v>31</v>
      </c>
      <c r="AF4058" t="s">
        <v>32</v>
      </c>
      <c r="AG4058" t="s">
        <v>33</v>
      </c>
      <c r="AH4058" s="28" t="e">
        <f ca="1">[1]!DXLOOKUP(Worksheet!AF4058,Sales[[#This Row],[State]],Sales[[#This Row],[Total Sales]])</f>
        <v>#NAME?</v>
      </c>
    </row>
    <row r="4059" spans="31:34" x14ac:dyDescent="0.25">
      <c r="AE4059" t="s">
        <v>31</v>
      </c>
      <c r="AF4059" t="s">
        <v>32</v>
      </c>
      <c r="AG4059" t="s">
        <v>33</v>
      </c>
      <c r="AH4059" s="28" t="e">
        <f ca="1">[1]!DXLOOKUP(Worksheet!AF4059,Sales[[#This Row],[State]],Sales[[#This Row],[Total Sales]])</f>
        <v>#NAME?</v>
      </c>
    </row>
    <row r="4060" spans="31:34" x14ac:dyDescent="0.25">
      <c r="AE4060" t="s">
        <v>31</v>
      </c>
      <c r="AF4060" t="s">
        <v>32</v>
      </c>
      <c r="AG4060" t="s">
        <v>33</v>
      </c>
      <c r="AH4060" s="28" t="e">
        <f ca="1">[1]!DXLOOKUP(Worksheet!AF4060,Sales[[#This Row],[State]],Sales[[#This Row],[Total Sales]])</f>
        <v>#NAME?</v>
      </c>
    </row>
    <row r="4061" spans="31:34" x14ac:dyDescent="0.25">
      <c r="AE4061" t="s">
        <v>31</v>
      </c>
      <c r="AF4061" t="s">
        <v>32</v>
      </c>
      <c r="AG4061" t="s">
        <v>33</v>
      </c>
      <c r="AH4061" s="28" t="e">
        <f ca="1">[1]!DXLOOKUP(Worksheet!AF4061,Sales[[#This Row],[State]],Sales[[#This Row],[Total Sales]])</f>
        <v>#NAME?</v>
      </c>
    </row>
    <row r="4062" spans="31:34" x14ac:dyDescent="0.25">
      <c r="AE4062" t="s">
        <v>31</v>
      </c>
      <c r="AF4062" t="s">
        <v>32</v>
      </c>
      <c r="AG4062" t="s">
        <v>33</v>
      </c>
      <c r="AH4062" s="28" t="e">
        <f ca="1">[1]!DXLOOKUP(Worksheet!AF4062,Sales[[#This Row],[State]],Sales[[#This Row],[Total Sales]])</f>
        <v>#NAME?</v>
      </c>
    </row>
    <row r="4063" spans="31:34" x14ac:dyDescent="0.25">
      <c r="AE4063" t="s">
        <v>31</v>
      </c>
      <c r="AF4063" t="s">
        <v>32</v>
      </c>
      <c r="AG4063" t="s">
        <v>33</v>
      </c>
      <c r="AH4063" s="28" t="e">
        <f ca="1">[1]!DXLOOKUP(Worksheet!AF4063,Sales[[#This Row],[State]],Sales[[#This Row],[Total Sales]])</f>
        <v>#NAME?</v>
      </c>
    </row>
    <row r="4064" spans="31:34" x14ac:dyDescent="0.25">
      <c r="AE4064" t="s">
        <v>31</v>
      </c>
      <c r="AF4064" t="s">
        <v>32</v>
      </c>
      <c r="AG4064" t="s">
        <v>33</v>
      </c>
      <c r="AH4064" s="28" t="e">
        <f ca="1">[1]!DXLOOKUP(Worksheet!AF4064,Sales[[#This Row],[State]],Sales[[#This Row],[Total Sales]])</f>
        <v>#NAME?</v>
      </c>
    </row>
    <row r="4065" spans="31:34" x14ac:dyDescent="0.25">
      <c r="AE4065" t="s">
        <v>31</v>
      </c>
      <c r="AF4065" t="s">
        <v>32</v>
      </c>
      <c r="AG4065" t="s">
        <v>33</v>
      </c>
      <c r="AH4065" s="28" t="e">
        <f ca="1">[1]!DXLOOKUP(Worksheet!AF4065,Sales[[#This Row],[State]],Sales[[#This Row],[Total Sales]])</f>
        <v>#NAME?</v>
      </c>
    </row>
    <row r="4066" spans="31:34" x14ac:dyDescent="0.25">
      <c r="AE4066" t="s">
        <v>31</v>
      </c>
      <c r="AF4066" t="s">
        <v>32</v>
      </c>
      <c r="AG4066" t="s">
        <v>33</v>
      </c>
      <c r="AH4066" s="28" t="e">
        <f ca="1">[1]!DXLOOKUP(Worksheet!AF4066,Sales[[#This Row],[State]],Sales[[#This Row],[Total Sales]])</f>
        <v>#NAME?</v>
      </c>
    </row>
    <row r="4067" spans="31:34" x14ac:dyDescent="0.25">
      <c r="AE4067" t="s">
        <v>31</v>
      </c>
      <c r="AF4067" t="s">
        <v>32</v>
      </c>
      <c r="AG4067" t="s">
        <v>33</v>
      </c>
      <c r="AH4067" s="28" t="e">
        <f ca="1">[1]!DXLOOKUP(Worksheet!AF4067,Sales[[#This Row],[State]],Sales[[#This Row],[Total Sales]])</f>
        <v>#NAME?</v>
      </c>
    </row>
    <row r="4068" spans="31:34" x14ac:dyDescent="0.25">
      <c r="AE4068" t="s">
        <v>31</v>
      </c>
      <c r="AF4068" t="s">
        <v>32</v>
      </c>
      <c r="AG4068" t="s">
        <v>33</v>
      </c>
      <c r="AH4068" s="28" t="e">
        <f ca="1">[1]!DXLOOKUP(Worksheet!AF4068,Sales[[#This Row],[State]],Sales[[#This Row],[Total Sales]])</f>
        <v>#NAME?</v>
      </c>
    </row>
    <row r="4069" spans="31:34" x14ac:dyDescent="0.25">
      <c r="AE4069" t="s">
        <v>31</v>
      </c>
      <c r="AF4069" t="s">
        <v>32</v>
      </c>
      <c r="AG4069" t="s">
        <v>33</v>
      </c>
      <c r="AH4069" s="28" t="e">
        <f ca="1">[1]!DXLOOKUP(Worksheet!AF4069,Sales[[#This Row],[State]],Sales[[#This Row],[Total Sales]])</f>
        <v>#NAME?</v>
      </c>
    </row>
    <row r="4070" spans="31:34" x14ac:dyDescent="0.25">
      <c r="AE4070" t="s">
        <v>31</v>
      </c>
      <c r="AF4070" t="s">
        <v>32</v>
      </c>
      <c r="AG4070" t="s">
        <v>33</v>
      </c>
      <c r="AH4070" s="28" t="e">
        <f ca="1">[1]!DXLOOKUP(Worksheet!AF4070,Sales[[#This Row],[State]],Sales[[#This Row],[Total Sales]])</f>
        <v>#NAME?</v>
      </c>
    </row>
    <row r="4071" spans="31:34" x14ac:dyDescent="0.25">
      <c r="AE4071" t="s">
        <v>31</v>
      </c>
      <c r="AF4071" t="s">
        <v>32</v>
      </c>
      <c r="AG4071" t="s">
        <v>33</v>
      </c>
      <c r="AH4071" s="28" t="e">
        <f ca="1">[1]!DXLOOKUP(Worksheet!AF4071,Sales[[#This Row],[State]],Sales[[#This Row],[Total Sales]])</f>
        <v>#NAME?</v>
      </c>
    </row>
    <row r="4072" spans="31:34" x14ac:dyDescent="0.25">
      <c r="AE4072" t="s">
        <v>31</v>
      </c>
      <c r="AF4072" t="s">
        <v>32</v>
      </c>
      <c r="AG4072" t="s">
        <v>33</v>
      </c>
      <c r="AH4072" s="28" t="e">
        <f ca="1">[1]!DXLOOKUP(Worksheet!AF4072,Sales[[#This Row],[State]],Sales[[#This Row],[Total Sales]])</f>
        <v>#NAME?</v>
      </c>
    </row>
    <row r="4073" spans="31:34" x14ac:dyDescent="0.25">
      <c r="AE4073" t="s">
        <v>31</v>
      </c>
      <c r="AF4073" t="s">
        <v>32</v>
      </c>
      <c r="AG4073" t="s">
        <v>33</v>
      </c>
      <c r="AH4073" s="28" t="e">
        <f ca="1">[1]!DXLOOKUP(Worksheet!AF4073,Sales[[#This Row],[State]],Sales[[#This Row],[Total Sales]])</f>
        <v>#NAME?</v>
      </c>
    </row>
    <row r="4074" spans="31:34" x14ac:dyDescent="0.25">
      <c r="AE4074" t="s">
        <v>31</v>
      </c>
      <c r="AF4074" t="s">
        <v>32</v>
      </c>
      <c r="AG4074" t="s">
        <v>33</v>
      </c>
      <c r="AH4074" s="28" t="e">
        <f ca="1">[1]!DXLOOKUP(Worksheet!AF4074,Sales[[#This Row],[State]],Sales[[#This Row],[Total Sales]])</f>
        <v>#NAME?</v>
      </c>
    </row>
    <row r="4075" spans="31:34" x14ac:dyDescent="0.25">
      <c r="AE4075" t="s">
        <v>31</v>
      </c>
      <c r="AF4075" t="s">
        <v>32</v>
      </c>
      <c r="AG4075" t="s">
        <v>33</v>
      </c>
      <c r="AH4075" s="28" t="e">
        <f ca="1">[1]!DXLOOKUP(Worksheet!AF4075,Sales[[#This Row],[State]],Sales[[#This Row],[Total Sales]])</f>
        <v>#NAME?</v>
      </c>
    </row>
    <row r="4076" spans="31:34" x14ac:dyDescent="0.25">
      <c r="AE4076" t="s">
        <v>31</v>
      </c>
      <c r="AF4076" t="s">
        <v>32</v>
      </c>
      <c r="AG4076" t="s">
        <v>33</v>
      </c>
      <c r="AH4076" s="28" t="e">
        <f ca="1">[1]!DXLOOKUP(Worksheet!AF4076,Sales[[#This Row],[State]],Sales[[#This Row],[Total Sales]])</f>
        <v>#NAME?</v>
      </c>
    </row>
    <row r="4077" spans="31:34" x14ac:dyDescent="0.25">
      <c r="AE4077" t="s">
        <v>31</v>
      </c>
      <c r="AF4077" t="s">
        <v>32</v>
      </c>
      <c r="AG4077" t="s">
        <v>33</v>
      </c>
      <c r="AH4077" s="28" t="e">
        <f ca="1">[1]!DXLOOKUP(Worksheet!AF4077,Sales[[#This Row],[State]],Sales[[#This Row],[Total Sales]])</f>
        <v>#NAME?</v>
      </c>
    </row>
    <row r="4078" spans="31:34" x14ac:dyDescent="0.25">
      <c r="AE4078" t="s">
        <v>31</v>
      </c>
      <c r="AF4078" t="s">
        <v>32</v>
      </c>
      <c r="AG4078" t="s">
        <v>33</v>
      </c>
      <c r="AH4078" s="28" t="e">
        <f ca="1">[1]!DXLOOKUP(Worksheet!AF4078,Sales[[#This Row],[State]],Sales[[#This Row],[Total Sales]])</f>
        <v>#NAME?</v>
      </c>
    </row>
    <row r="4079" spans="31:34" x14ac:dyDescent="0.25">
      <c r="AE4079" t="s">
        <v>31</v>
      </c>
      <c r="AF4079" t="s">
        <v>32</v>
      </c>
      <c r="AG4079" t="s">
        <v>33</v>
      </c>
      <c r="AH4079" s="28" t="e">
        <f ca="1">[1]!DXLOOKUP(Worksheet!AF4079,Sales[[#This Row],[State]],Sales[[#This Row],[Total Sales]])</f>
        <v>#NAME?</v>
      </c>
    </row>
    <row r="4080" spans="31:34" x14ac:dyDescent="0.25">
      <c r="AE4080" t="s">
        <v>31</v>
      </c>
      <c r="AF4080" t="s">
        <v>32</v>
      </c>
      <c r="AG4080" t="s">
        <v>33</v>
      </c>
      <c r="AH4080" s="28" t="e">
        <f ca="1">[1]!DXLOOKUP(Worksheet!AF4080,Sales[[#This Row],[State]],Sales[[#This Row],[Total Sales]])</f>
        <v>#NAME?</v>
      </c>
    </row>
    <row r="4081" spans="31:34" x14ac:dyDescent="0.25">
      <c r="AE4081" t="s">
        <v>31</v>
      </c>
      <c r="AF4081" t="s">
        <v>32</v>
      </c>
      <c r="AG4081" t="s">
        <v>33</v>
      </c>
      <c r="AH4081" s="28" t="e">
        <f ca="1">[1]!DXLOOKUP(Worksheet!AF4081,Sales[[#This Row],[State]],Sales[[#This Row],[Total Sales]])</f>
        <v>#NAME?</v>
      </c>
    </row>
    <row r="4082" spans="31:34" x14ac:dyDescent="0.25">
      <c r="AE4082" t="s">
        <v>31</v>
      </c>
      <c r="AF4082" t="s">
        <v>32</v>
      </c>
      <c r="AG4082" t="s">
        <v>33</v>
      </c>
      <c r="AH4082" s="28" t="e">
        <f ca="1">[1]!DXLOOKUP(Worksheet!AF4082,Sales[[#This Row],[State]],Sales[[#This Row],[Total Sales]])</f>
        <v>#NAME?</v>
      </c>
    </row>
    <row r="4083" spans="31:34" x14ac:dyDescent="0.25">
      <c r="AE4083" t="s">
        <v>31</v>
      </c>
      <c r="AF4083" t="s">
        <v>32</v>
      </c>
      <c r="AG4083" t="s">
        <v>33</v>
      </c>
      <c r="AH4083" s="28" t="e">
        <f ca="1">[1]!DXLOOKUP(Worksheet!AF4083,Sales[[#This Row],[State]],Sales[[#This Row],[Total Sales]])</f>
        <v>#NAME?</v>
      </c>
    </row>
    <row r="4084" spans="31:34" x14ac:dyDescent="0.25">
      <c r="AE4084" t="s">
        <v>31</v>
      </c>
      <c r="AF4084" t="s">
        <v>32</v>
      </c>
      <c r="AG4084" t="s">
        <v>33</v>
      </c>
      <c r="AH4084" s="28" t="e">
        <f ca="1">[1]!DXLOOKUP(Worksheet!AF4084,Sales[[#This Row],[State]],Sales[[#This Row],[Total Sales]])</f>
        <v>#NAME?</v>
      </c>
    </row>
    <row r="4085" spans="31:34" x14ac:dyDescent="0.25">
      <c r="AE4085" t="s">
        <v>31</v>
      </c>
      <c r="AF4085" t="s">
        <v>32</v>
      </c>
      <c r="AG4085" t="s">
        <v>33</v>
      </c>
      <c r="AH4085" s="28" t="e">
        <f ca="1">[1]!DXLOOKUP(Worksheet!AF4085,Sales[[#This Row],[State]],Sales[[#This Row],[Total Sales]])</f>
        <v>#NAME?</v>
      </c>
    </row>
    <row r="4086" spans="31:34" x14ac:dyDescent="0.25">
      <c r="AE4086" t="s">
        <v>31</v>
      </c>
      <c r="AF4086" t="s">
        <v>32</v>
      </c>
      <c r="AG4086" t="s">
        <v>33</v>
      </c>
      <c r="AH4086" s="28" t="e">
        <f ca="1">[1]!DXLOOKUP(Worksheet!AF4086,Sales[[#This Row],[State]],Sales[[#This Row],[Total Sales]])</f>
        <v>#NAME?</v>
      </c>
    </row>
    <row r="4087" spans="31:34" x14ac:dyDescent="0.25">
      <c r="AE4087" t="s">
        <v>31</v>
      </c>
      <c r="AF4087" t="s">
        <v>32</v>
      </c>
      <c r="AG4087" t="s">
        <v>33</v>
      </c>
      <c r="AH4087" s="28" t="e">
        <f ca="1">[1]!DXLOOKUP(Worksheet!AF4087,Sales[[#This Row],[State]],Sales[[#This Row],[Total Sales]])</f>
        <v>#NAME?</v>
      </c>
    </row>
    <row r="4088" spans="31:34" x14ac:dyDescent="0.25">
      <c r="AE4088" t="s">
        <v>31</v>
      </c>
      <c r="AF4088" t="s">
        <v>32</v>
      </c>
      <c r="AG4088" t="s">
        <v>33</v>
      </c>
      <c r="AH4088" s="28" t="e">
        <f ca="1">[1]!DXLOOKUP(Worksheet!AF4088,Sales[[#This Row],[State]],Sales[[#This Row],[Total Sales]])</f>
        <v>#NAME?</v>
      </c>
    </row>
    <row r="4089" spans="31:34" x14ac:dyDescent="0.25">
      <c r="AE4089" t="s">
        <v>31</v>
      </c>
      <c r="AF4089" t="s">
        <v>32</v>
      </c>
      <c r="AG4089" t="s">
        <v>33</v>
      </c>
      <c r="AH4089" s="28" t="e">
        <f ca="1">[1]!DXLOOKUP(Worksheet!AF4089,Sales[[#This Row],[State]],Sales[[#This Row],[Total Sales]])</f>
        <v>#NAME?</v>
      </c>
    </row>
    <row r="4090" spans="31:34" x14ac:dyDescent="0.25">
      <c r="AE4090" t="s">
        <v>31</v>
      </c>
      <c r="AF4090" t="s">
        <v>32</v>
      </c>
      <c r="AG4090" t="s">
        <v>33</v>
      </c>
      <c r="AH4090" s="28" t="e">
        <f ca="1">[1]!DXLOOKUP(Worksheet!AF4090,Sales[[#This Row],[State]],Sales[[#This Row],[Total Sales]])</f>
        <v>#NAME?</v>
      </c>
    </row>
    <row r="4091" spans="31:34" x14ac:dyDescent="0.25">
      <c r="AE4091" t="s">
        <v>31</v>
      </c>
      <c r="AF4091" t="s">
        <v>32</v>
      </c>
      <c r="AG4091" t="s">
        <v>33</v>
      </c>
      <c r="AH4091" s="28" t="e">
        <f ca="1">[1]!DXLOOKUP(Worksheet!AF4091,Sales[[#This Row],[State]],Sales[[#This Row],[Total Sales]])</f>
        <v>#NAME?</v>
      </c>
    </row>
    <row r="4092" spans="31:34" x14ac:dyDescent="0.25">
      <c r="AE4092" t="s">
        <v>31</v>
      </c>
      <c r="AF4092" t="s">
        <v>32</v>
      </c>
      <c r="AG4092" t="s">
        <v>33</v>
      </c>
      <c r="AH4092" s="28" t="e">
        <f ca="1">[1]!DXLOOKUP(Worksheet!AF4092,Sales[[#This Row],[State]],Sales[[#This Row],[Total Sales]])</f>
        <v>#NAME?</v>
      </c>
    </row>
    <row r="4093" spans="31:34" x14ac:dyDescent="0.25">
      <c r="AE4093" t="s">
        <v>31</v>
      </c>
      <c r="AF4093" t="s">
        <v>32</v>
      </c>
      <c r="AG4093" t="s">
        <v>33</v>
      </c>
      <c r="AH4093" s="28" t="e">
        <f ca="1">[1]!DXLOOKUP(Worksheet!AF4093,Sales[[#This Row],[State]],Sales[[#This Row],[Total Sales]])</f>
        <v>#NAME?</v>
      </c>
    </row>
    <row r="4094" spans="31:34" x14ac:dyDescent="0.25">
      <c r="AE4094" t="s">
        <v>31</v>
      </c>
      <c r="AF4094" t="s">
        <v>32</v>
      </c>
      <c r="AG4094" t="s">
        <v>33</v>
      </c>
      <c r="AH4094" s="28" t="e">
        <f ca="1">[1]!DXLOOKUP(Worksheet!AF4094,Sales[[#This Row],[State]],Sales[[#This Row],[Total Sales]])</f>
        <v>#NAME?</v>
      </c>
    </row>
    <row r="4095" spans="31:34" x14ac:dyDescent="0.25">
      <c r="AE4095" t="s">
        <v>31</v>
      </c>
      <c r="AF4095" t="s">
        <v>32</v>
      </c>
      <c r="AG4095" t="s">
        <v>33</v>
      </c>
      <c r="AH4095" s="28" t="e">
        <f ca="1">[1]!DXLOOKUP(Worksheet!AF4095,Sales[[#This Row],[State]],Sales[[#This Row],[Total Sales]])</f>
        <v>#NAME?</v>
      </c>
    </row>
    <row r="4096" spans="31:34" x14ac:dyDescent="0.25">
      <c r="AE4096" t="s">
        <v>31</v>
      </c>
      <c r="AF4096" t="s">
        <v>32</v>
      </c>
      <c r="AG4096" t="s">
        <v>33</v>
      </c>
      <c r="AH4096" s="28" t="e">
        <f ca="1">[1]!DXLOOKUP(Worksheet!AF4096,Sales[[#This Row],[State]],Sales[[#This Row],[Total Sales]])</f>
        <v>#NAME?</v>
      </c>
    </row>
    <row r="4097" spans="31:34" x14ac:dyDescent="0.25">
      <c r="AE4097" t="s">
        <v>31</v>
      </c>
      <c r="AF4097" t="s">
        <v>32</v>
      </c>
      <c r="AG4097" t="s">
        <v>33</v>
      </c>
      <c r="AH4097" s="28" t="e">
        <f ca="1">[1]!DXLOOKUP(Worksheet!AF4097,Sales[[#This Row],[State]],Sales[[#This Row],[Total Sales]])</f>
        <v>#NAME?</v>
      </c>
    </row>
    <row r="4098" spans="31:34" x14ac:dyDescent="0.25">
      <c r="AE4098" t="s">
        <v>31</v>
      </c>
      <c r="AF4098" t="s">
        <v>32</v>
      </c>
      <c r="AG4098" t="s">
        <v>33</v>
      </c>
      <c r="AH4098" s="28" t="e">
        <f ca="1">[1]!DXLOOKUP(Worksheet!AF4098,Sales[[#This Row],[State]],Sales[[#This Row],[Total Sales]])</f>
        <v>#NAME?</v>
      </c>
    </row>
    <row r="4099" spans="31:34" x14ac:dyDescent="0.25">
      <c r="AE4099" t="s">
        <v>31</v>
      </c>
      <c r="AF4099" t="s">
        <v>32</v>
      </c>
      <c r="AG4099" t="s">
        <v>33</v>
      </c>
      <c r="AH4099" s="28" t="e">
        <f ca="1">[1]!DXLOOKUP(Worksheet!AF4099,Sales[[#This Row],[State]],Sales[[#This Row],[Total Sales]])</f>
        <v>#NAME?</v>
      </c>
    </row>
    <row r="4100" spans="31:34" x14ac:dyDescent="0.25">
      <c r="AE4100" t="s">
        <v>31</v>
      </c>
      <c r="AF4100" t="s">
        <v>32</v>
      </c>
      <c r="AG4100" t="s">
        <v>33</v>
      </c>
      <c r="AH4100" s="28" t="e">
        <f ca="1">[1]!DXLOOKUP(Worksheet!AF4100,Sales[[#This Row],[State]],Sales[[#This Row],[Total Sales]])</f>
        <v>#NAME?</v>
      </c>
    </row>
    <row r="4101" spans="31:34" x14ac:dyDescent="0.25">
      <c r="AE4101" t="s">
        <v>31</v>
      </c>
      <c r="AF4101" t="s">
        <v>32</v>
      </c>
      <c r="AG4101" t="s">
        <v>33</v>
      </c>
      <c r="AH4101" s="28" t="e">
        <f ca="1">[1]!DXLOOKUP(Worksheet!AF4101,Sales[[#This Row],[State]],Sales[[#This Row],[Total Sales]])</f>
        <v>#NAME?</v>
      </c>
    </row>
    <row r="4102" spans="31:34" x14ac:dyDescent="0.25">
      <c r="AE4102" t="s">
        <v>31</v>
      </c>
      <c r="AF4102" t="s">
        <v>32</v>
      </c>
      <c r="AG4102" t="s">
        <v>33</v>
      </c>
      <c r="AH4102" s="28" t="e">
        <f ca="1">[1]!DXLOOKUP(Worksheet!AF4102,Sales[[#This Row],[State]],Sales[[#This Row],[Total Sales]])</f>
        <v>#NAME?</v>
      </c>
    </row>
    <row r="4103" spans="31:34" x14ac:dyDescent="0.25">
      <c r="AE4103" t="s">
        <v>31</v>
      </c>
      <c r="AF4103" t="s">
        <v>32</v>
      </c>
      <c r="AG4103" t="s">
        <v>33</v>
      </c>
      <c r="AH4103" s="28" t="e">
        <f ca="1">[1]!DXLOOKUP(Worksheet!AF4103,Sales[[#This Row],[State]],Sales[[#This Row],[Total Sales]])</f>
        <v>#NAME?</v>
      </c>
    </row>
    <row r="4104" spans="31:34" x14ac:dyDescent="0.25">
      <c r="AE4104" t="s">
        <v>31</v>
      </c>
      <c r="AF4104" t="s">
        <v>32</v>
      </c>
      <c r="AG4104" t="s">
        <v>33</v>
      </c>
      <c r="AH4104" s="28" t="e">
        <f ca="1">[1]!DXLOOKUP(Worksheet!AF4104,Sales[[#This Row],[State]],Sales[[#This Row],[Total Sales]])</f>
        <v>#NAME?</v>
      </c>
    </row>
    <row r="4105" spans="31:34" x14ac:dyDescent="0.25">
      <c r="AE4105" t="s">
        <v>31</v>
      </c>
      <c r="AF4105" t="s">
        <v>32</v>
      </c>
      <c r="AG4105" t="s">
        <v>33</v>
      </c>
      <c r="AH4105" s="28" t="e">
        <f ca="1">[1]!DXLOOKUP(Worksheet!AF4105,Sales[[#This Row],[State]],Sales[[#This Row],[Total Sales]])</f>
        <v>#NAME?</v>
      </c>
    </row>
    <row r="4106" spans="31:34" x14ac:dyDescent="0.25">
      <c r="AE4106" t="s">
        <v>31</v>
      </c>
      <c r="AF4106" t="s">
        <v>32</v>
      </c>
      <c r="AG4106" t="s">
        <v>35</v>
      </c>
      <c r="AH4106" s="28" t="e">
        <f ca="1">[1]!DXLOOKUP(Worksheet!AF4106,Sales[[#This Row],[State]],Sales[[#This Row],[Total Sales]])</f>
        <v>#NAME?</v>
      </c>
    </row>
    <row r="4107" spans="31:34" x14ac:dyDescent="0.25">
      <c r="AE4107" t="s">
        <v>31</v>
      </c>
      <c r="AF4107" t="s">
        <v>32</v>
      </c>
      <c r="AG4107" t="s">
        <v>35</v>
      </c>
      <c r="AH4107" s="28" t="e">
        <f ca="1">[1]!DXLOOKUP(Worksheet!AF4107,Sales[[#This Row],[State]],Sales[[#This Row],[Total Sales]])</f>
        <v>#NAME?</v>
      </c>
    </row>
    <row r="4108" spans="31:34" x14ac:dyDescent="0.25">
      <c r="AE4108" t="s">
        <v>31</v>
      </c>
      <c r="AF4108" t="s">
        <v>32</v>
      </c>
      <c r="AG4108" t="s">
        <v>35</v>
      </c>
      <c r="AH4108" s="28" t="e">
        <f ca="1">[1]!DXLOOKUP(Worksheet!AF4108,Sales[[#This Row],[State]],Sales[[#This Row],[Total Sales]])</f>
        <v>#NAME?</v>
      </c>
    </row>
    <row r="4109" spans="31:34" x14ac:dyDescent="0.25">
      <c r="AE4109" t="s">
        <v>31</v>
      </c>
      <c r="AF4109" t="s">
        <v>32</v>
      </c>
      <c r="AG4109" t="s">
        <v>35</v>
      </c>
      <c r="AH4109" s="28" t="e">
        <f ca="1">[1]!DXLOOKUP(Worksheet!AF4109,Sales[[#This Row],[State]],Sales[[#This Row],[Total Sales]])</f>
        <v>#NAME?</v>
      </c>
    </row>
    <row r="4110" spans="31:34" x14ac:dyDescent="0.25">
      <c r="AE4110" t="s">
        <v>31</v>
      </c>
      <c r="AF4110" t="s">
        <v>32</v>
      </c>
      <c r="AG4110" t="s">
        <v>35</v>
      </c>
      <c r="AH4110" s="28" t="e">
        <f ca="1">[1]!DXLOOKUP(Worksheet!AF4110,Sales[[#This Row],[State]],Sales[[#This Row],[Total Sales]])</f>
        <v>#NAME?</v>
      </c>
    </row>
    <row r="4111" spans="31:34" x14ac:dyDescent="0.25">
      <c r="AE4111" t="s">
        <v>31</v>
      </c>
      <c r="AF4111" t="s">
        <v>32</v>
      </c>
      <c r="AG4111" t="s">
        <v>35</v>
      </c>
      <c r="AH4111" s="28" t="e">
        <f ca="1">[1]!DXLOOKUP(Worksheet!AF4111,Sales[[#This Row],[State]],Sales[[#This Row],[Total Sales]])</f>
        <v>#NAME?</v>
      </c>
    </row>
    <row r="4112" spans="31:34" x14ac:dyDescent="0.25">
      <c r="AE4112" t="s">
        <v>31</v>
      </c>
      <c r="AF4112" t="s">
        <v>32</v>
      </c>
      <c r="AG4112" t="s">
        <v>35</v>
      </c>
      <c r="AH4112" s="28" t="e">
        <f ca="1">[1]!DXLOOKUP(Worksheet!AF4112,Sales[[#This Row],[State]],Sales[[#This Row],[Total Sales]])</f>
        <v>#NAME?</v>
      </c>
    </row>
    <row r="4113" spans="31:34" x14ac:dyDescent="0.25">
      <c r="AE4113" t="s">
        <v>31</v>
      </c>
      <c r="AF4113" t="s">
        <v>32</v>
      </c>
      <c r="AG4113" t="s">
        <v>35</v>
      </c>
      <c r="AH4113" s="28" t="e">
        <f ca="1">[1]!DXLOOKUP(Worksheet!AF4113,Sales[[#This Row],[State]],Sales[[#This Row],[Total Sales]])</f>
        <v>#NAME?</v>
      </c>
    </row>
    <row r="4114" spans="31:34" x14ac:dyDescent="0.25">
      <c r="AE4114" t="s">
        <v>31</v>
      </c>
      <c r="AF4114" t="s">
        <v>32</v>
      </c>
      <c r="AG4114" t="s">
        <v>35</v>
      </c>
      <c r="AH4114" s="28" t="e">
        <f ca="1">[1]!DXLOOKUP(Worksheet!AF4114,Sales[[#This Row],[State]],Sales[[#This Row],[Total Sales]])</f>
        <v>#NAME?</v>
      </c>
    </row>
    <row r="4115" spans="31:34" x14ac:dyDescent="0.25">
      <c r="AE4115" t="s">
        <v>31</v>
      </c>
      <c r="AF4115" t="s">
        <v>32</v>
      </c>
      <c r="AG4115" t="s">
        <v>35</v>
      </c>
      <c r="AH4115" s="28" t="e">
        <f ca="1">[1]!DXLOOKUP(Worksheet!AF4115,Sales[[#This Row],[State]],Sales[[#This Row],[Total Sales]])</f>
        <v>#NAME?</v>
      </c>
    </row>
    <row r="4116" spans="31:34" x14ac:dyDescent="0.25">
      <c r="AE4116" t="s">
        <v>31</v>
      </c>
      <c r="AF4116" t="s">
        <v>32</v>
      </c>
      <c r="AG4116" t="s">
        <v>35</v>
      </c>
      <c r="AH4116" s="28" t="e">
        <f ca="1">[1]!DXLOOKUP(Worksheet!AF4116,Sales[[#This Row],[State]],Sales[[#This Row],[Total Sales]])</f>
        <v>#NAME?</v>
      </c>
    </row>
    <row r="4117" spans="31:34" x14ac:dyDescent="0.25">
      <c r="AE4117" t="s">
        <v>31</v>
      </c>
      <c r="AF4117" t="s">
        <v>32</v>
      </c>
      <c r="AG4117" t="s">
        <v>35</v>
      </c>
      <c r="AH4117" s="28" t="e">
        <f ca="1">[1]!DXLOOKUP(Worksheet!AF4117,Sales[[#This Row],[State]],Sales[[#This Row],[Total Sales]])</f>
        <v>#NAME?</v>
      </c>
    </row>
    <row r="4118" spans="31:34" x14ac:dyDescent="0.25">
      <c r="AE4118" t="s">
        <v>31</v>
      </c>
      <c r="AF4118" t="s">
        <v>32</v>
      </c>
      <c r="AG4118" t="s">
        <v>35</v>
      </c>
      <c r="AH4118" s="28" t="e">
        <f ca="1">[1]!DXLOOKUP(Worksheet!AF4118,Sales[[#This Row],[State]],Sales[[#This Row],[Total Sales]])</f>
        <v>#NAME?</v>
      </c>
    </row>
    <row r="4119" spans="31:34" x14ac:dyDescent="0.25">
      <c r="AE4119" t="s">
        <v>31</v>
      </c>
      <c r="AF4119" t="s">
        <v>32</v>
      </c>
      <c r="AG4119" t="s">
        <v>35</v>
      </c>
      <c r="AH4119" s="28" t="e">
        <f ca="1">[1]!DXLOOKUP(Worksheet!AF4119,Sales[[#This Row],[State]],Sales[[#This Row],[Total Sales]])</f>
        <v>#NAME?</v>
      </c>
    </row>
    <row r="4120" spans="31:34" x14ac:dyDescent="0.25">
      <c r="AE4120" t="s">
        <v>31</v>
      </c>
      <c r="AF4120" t="s">
        <v>32</v>
      </c>
      <c r="AG4120" t="s">
        <v>35</v>
      </c>
      <c r="AH4120" s="28" t="e">
        <f ca="1">[1]!DXLOOKUP(Worksheet!AF4120,Sales[[#This Row],[State]],Sales[[#This Row],[Total Sales]])</f>
        <v>#NAME?</v>
      </c>
    </row>
    <row r="4121" spans="31:34" x14ac:dyDescent="0.25">
      <c r="AE4121" t="s">
        <v>31</v>
      </c>
      <c r="AF4121" t="s">
        <v>32</v>
      </c>
      <c r="AG4121" t="s">
        <v>35</v>
      </c>
      <c r="AH4121" s="28" t="e">
        <f ca="1">[1]!DXLOOKUP(Worksheet!AF4121,Sales[[#This Row],[State]],Sales[[#This Row],[Total Sales]])</f>
        <v>#NAME?</v>
      </c>
    </row>
    <row r="4122" spans="31:34" x14ac:dyDescent="0.25">
      <c r="AE4122" t="s">
        <v>31</v>
      </c>
      <c r="AF4122" t="s">
        <v>32</v>
      </c>
      <c r="AG4122" t="s">
        <v>35</v>
      </c>
      <c r="AH4122" s="28" t="e">
        <f ca="1">[1]!DXLOOKUP(Worksheet!AF4122,Sales[[#This Row],[State]],Sales[[#This Row],[Total Sales]])</f>
        <v>#NAME?</v>
      </c>
    </row>
    <row r="4123" spans="31:34" x14ac:dyDescent="0.25">
      <c r="AE4123" t="s">
        <v>31</v>
      </c>
      <c r="AF4123" t="s">
        <v>32</v>
      </c>
      <c r="AG4123" t="s">
        <v>35</v>
      </c>
      <c r="AH4123" s="28" t="e">
        <f ca="1">[1]!DXLOOKUP(Worksheet!AF4123,Sales[[#This Row],[State]],Sales[[#This Row],[Total Sales]])</f>
        <v>#NAME?</v>
      </c>
    </row>
    <row r="4124" spans="31:34" x14ac:dyDescent="0.25">
      <c r="AE4124" t="s">
        <v>31</v>
      </c>
      <c r="AF4124" t="s">
        <v>32</v>
      </c>
      <c r="AG4124" t="s">
        <v>35</v>
      </c>
      <c r="AH4124" s="28" t="e">
        <f ca="1">[1]!DXLOOKUP(Worksheet!AF4124,Sales[[#This Row],[State]],Sales[[#This Row],[Total Sales]])</f>
        <v>#NAME?</v>
      </c>
    </row>
    <row r="4125" spans="31:34" x14ac:dyDescent="0.25">
      <c r="AE4125" t="s">
        <v>31</v>
      </c>
      <c r="AF4125" t="s">
        <v>32</v>
      </c>
      <c r="AG4125" t="s">
        <v>35</v>
      </c>
      <c r="AH4125" s="28" t="e">
        <f ca="1">[1]!DXLOOKUP(Worksheet!AF4125,Sales[[#This Row],[State]],Sales[[#This Row],[Total Sales]])</f>
        <v>#NAME?</v>
      </c>
    </row>
    <row r="4126" spans="31:34" x14ac:dyDescent="0.25">
      <c r="AE4126" t="s">
        <v>31</v>
      </c>
      <c r="AF4126" t="s">
        <v>32</v>
      </c>
      <c r="AG4126" t="s">
        <v>35</v>
      </c>
      <c r="AH4126" s="28" t="e">
        <f ca="1">[1]!DXLOOKUP(Worksheet!AF4126,Sales[[#This Row],[State]],Sales[[#This Row],[Total Sales]])</f>
        <v>#NAME?</v>
      </c>
    </row>
    <row r="4127" spans="31:34" x14ac:dyDescent="0.25">
      <c r="AE4127" t="s">
        <v>31</v>
      </c>
      <c r="AF4127" t="s">
        <v>32</v>
      </c>
      <c r="AG4127" t="s">
        <v>35</v>
      </c>
      <c r="AH4127" s="28" t="e">
        <f ca="1">[1]!DXLOOKUP(Worksheet!AF4127,Sales[[#This Row],[State]],Sales[[#This Row],[Total Sales]])</f>
        <v>#NAME?</v>
      </c>
    </row>
    <row r="4128" spans="31:34" x14ac:dyDescent="0.25">
      <c r="AE4128" t="s">
        <v>31</v>
      </c>
      <c r="AF4128" t="s">
        <v>32</v>
      </c>
      <c r="AG4128" t="s">
        <v>35</v>
      </c>
      <c r="AH4128" s="28" t="e">
        <f ca="1">[1]!DXLOOKUP(Worksheet!AF4128,Sales[[#This Row],[State]],Sales[[#This Row],[Total Sales]])</f>
        <v>#NAME?</v>
      </c>
    </row>
    <row r="4129" spans="31:34" x14ac:dyDescent="0.25">
      <c r="AE4129" t="s">
        <v>31</v>
      </c>
      <c r="AF4129" t="s">
        <v>32</v>
      </c>
      <c r="AG4129" t="s">
        <v>35</v>
      </c>
      <c r="AH4129" s="28" t="e">
        <f ca="1">[1]!DXLOOKUP(Worksheet!AF4129,Sales[[#This Row],[State]],Sales[[#This Row],[Total Sales]])</f>
        <v>#NAME?</v>
      </c>
    </row>
    <row r="4130" spans="31:34" x14ac:dyDescent="0.25">
      <c r="AE4130" t="s">
        <v>31</v>
      </c>
      <c r="AF4130" t="s">
        <v>32</v>
      </c>
      <c r="AG4130" t="s">
        <v>35</v>
      </c>
      <c r="AH4130" s="28" t="e">
        <f ca="1">[1]!DXLOOKUP(Worksheet!AF4130,Sales[[#This Row],[State]],Sales[[#This Row],[Total Sales]])</f>
        <v>#NAME?</v>
      </c>
    </row>
    <row r="4131" spans="31:34" x14ac:dyDescent="0.25">
      <c r="AE4131" t="s">
        <v>31</v>
      </c>
      <c r="AF4131" t="s">
        <v>32</v>
      </c>
      <c r="AG4131" t="s">
        <v>35</v>
      </c>
      <c r="AH4131" s="28" t="e">
        <f ca="1">[1]!DXLOOKUP(Worksheet!AF4131,Sales[[#This Row],[State]],Sales[[#This Row],[Total Sales]])</f>
        <v>#NAME?</v>
      </c>
    </row>
    <row r="4132" spans="31:34" x14ac:dyDescent="0.25">
      <c r="AE4132" t="s">
        <v>31</v>
      </c>
      <c r="AF4132" t="s">
        <v>32</v>
      </c>
      <c r="AG4132" t="s">
        <v>35</v>
      </c>
      <c r="AH4132" s="28" t="e">
        <f ca="1">[1]!DXLOOKUP(Worksheet!AF4132,Sales[[#This Row],[State]],Sales[[#This Row],[Total Sales]])</f>
        <v>#NAME?</v>
      </c>
    </row>
    <row r="4133" spans="31:34" x14ac:dyDescent="0.25">
      <c r="AE4133" t="s">
        <v>31</v>
      </c>
      <c r="AF4133" t="s">
        <v>32</v>
      </c>
      <c r="AG4133" t="s">
        <v>35</v>
      </c>
      <c r="AH4133" s="28" t="e">
        <f ca="1">[1]!DXLOOKUP(Worksheet!AF4133,Sales[[#This Row],[State]],Sales[[#This Row],[Total Sales]])</f>
        <v>#NAME?</v>
      </c>
    </row>
    <row r="4134" spans="31:34" x14ac:dyDescent="0.25">
      <c r="AE4134" t="s">
        <v>31</v>
      </c>
      <c r="AF4134" t="s">
        <v>32</v>
      </c>
      <c r="AG4134" t="s">
        <v>35</v>
      </c>
      <c r="AH4134" s="28" t="e">
        <f ca="1">[1]!DXLOOKUP(Worksheet!AF4134,Sales[[#This Row],[State]],Sales[[#This Row],[Total Sales]])</f>
        <v>#NAME?</v>
      </c>
    </row>
    <row r="4135" spans="31:34" x14ac:dyDescent="0.25">
      <c r="AE4135" t="s">
        <v>31</v>
      </c>
      <c r="AF4135" t="s">
        <v>32</v>
      </c>
      <c r="AG4135" t="s">
        <v>35</v>
      </c>
      <c r="AH4135" s="28" t="e">
        <f ca="1">[1]!DXLOOKUP(Worksheet!AF4135,Sales[[#This Row],[State]],Sales[[#This Row],[Total Sales]])</f>
        <v>#NAME?</v>
      </c>
    </row>
    <row r="4136" spans="31:34" x14ac:dyDescent="0.25">
      <c r="AE4136" t="s">
        <v>31</v>
      </c>
      <c r="AF4136" t="s">
        <v>32</v>
      </c>
      <c r="AG4136" t="s">
        <v>35</v>
      </c>
      <c r="AH4136" s="28" t="e">
        <f ca="1">[1]!DXLOOKUP(Worksheet!AF4136,Sales[[#This Row],[State]],Sales[[#This Row],[Total Sales]])</f>
        <v>#NAME?</v>
      </c>
    </row>
    <row r="4137" spans="31:34" x14ac:dyDescent="0.25">
      <c r="AE4137" t="s">
        <v>31</v>
      </c>
      <c r="AF4137" t="s">
        <v>32</v>
      </c>
      <c r="AG4137" t="s">
        <v>35</v>
      </c>
      <c r="AH4137" s="28" t="e">
        <f ca="1">[1]!DXLOOKUP(Worksheet!AF4137,Sales[[#This Row],[State]],Sales[[#This Row],[Total Sales]])</f>
        <v>#NAME?</v>
      </c>
    </row>
    <row r="4138" spans="31:34" x14ac:dyDescent="0.25">
      <c r="AE4138" t="s">
        <v>31</v>
      </c>
      <c r="AF4138" t="s">
        <v>32</v>
      </c>
      <c r="AG4138" t="s">
        <v>35</v>
      </c>
      <c r="AH4138" s="28" t="e">
        <f ca="1">[1]!DXLOOKUP(Worksheet!AF4138,Sales[[#This Row],[State]],Sales[[#This Row],[Total Sales]])</f>
        <v>#NAME?</v>
      </c>
    </row>
    <row r="4139" spans="31:34" x14ac:dyDescent="0.25">
      <c r="AE4139" t="s">
        <v>31</v>
      </c>
      <c r="AF4139" t="s">
        <v>32</v>
      </c>
      <c r="AG4139" t="s">
        <v>35</v>
      </c>
      <c r="AH4139" s="28" t="e">
        <f ca="1">[1]!DXLOOKUP(Worksheet!AF4139,Sales[[#This Row],[State]],Sales[[#This Row],[Total Sales]])</f>
        <v>#NAME?</v>
      </c>
    </row>
    <row r="4140" spans="31:34" x14ac:dyDescent="0.25">
      <c r="AE4140" t="s">
        <v>31</v>
      </c>
      <c r="AF4140" t="s">
        <v>32</v>
      </c>
      <c r="AG4140" t="s">
        <v>35</v>
      </c>
      <c r="AH4140" s="28" t="e">
        <f ca="1">[1]!DXLOOKUP(Worksheet!AF4140,Sales[[#This Row],[State]],Sales[[#This Row],[Total Sales]])</f>
        <v>#NAME?</v>
      </c>
    </row>
    <row r="4141" spans="31:34" x14ac:dyDescent="0.25">
      <c r="AE4141" t="s">
        <v>31</v>
      </c>
      <c r="AF4141" t="s">
        <v>32</v>
      </c>
      <c r="AG4141" t="s">
        <v>35</v>
      </c>
      <c r="AH4141" s="28" t="e">
        <f ca="1">[1]!DXLOOKUP(Worksheet!AF4141,Sales[[#This Row],[State]],Sales[[#This Row],[Total Sales]])</f>
        <v>#NAME?</v>
      </c>
    </row>
    <row r="4142" spans="31:34" x14ac:dyDescent="0.25">
      <c r="AE4142" t="s">
        <v>31</v>
      </c>
      <c r="AF4142" t="s">
        <v>32</v>
      </c>
      <c r="AG4142" t="s">
        <v>35</v>
      </c>
      <c r="AH4142" s="28" t="e">
        <f ca="1">[1]!DXLOOKUP(Worksheet!AF4142,Sales[[#This Row],[State]],Sales[[#This Row],[Total Sales]])</f>
        <v>#NAME?</v>
      </c>
    </row>
    <row r="4143" spans="31:34" x14ac:dyDescent="0.25">
      <c r="AE4143" t="s">
        <v>31</v>
      </c>
      <c r="AF4143" t="s">
        <v>32</v>
      </c>
      <c r="AG4143" t="s">
        <v>35</v>
      </c>
      <c r="AH4143" s="28" t="e">
        <f ca="1">[1]!DXLOOKUP(Worksheet!AF4143,Sales[[#This Row],[State]],Sales[[#This Row],[Total Sales]])</f>
        <v>#NAME?</v>
      </c>
    </row>
    <row r="4144" spans="31:34" x14ac:dyDescent="0.25">
      <c r="AE4144" t="s">
        <v>31</v>
      </c>
      <c r="AF4144" t="s">
        <v>32</v>
      </c>
      <c r="AG4144" t="s">
        <v>35</v>
      </c>
      <c r="AH4144" s="28" t="e">
        <f ca="1">[1]!DXLOOKUP(Worksheet!AF4144,Sales[[#This Row],[State]],Sales[[#This Row],[Total Sales]])</f>
        <v>#NAME?</v>
      </c>
    </row>
    <row r="4145" spans="31:34" x14ac:dyDescent="0.25">
      <c r="AE4145" t="s">
        <v>31</v>
      </c>
      <c r="AF4145" t="s">
        <v>32</v>
      </c>
      <c r="AG4145" t="s">
        <v>35</v>
      </c>
      <c r="AH4145" s="28" t="e">
        <f ca="1">[1]!DXLOOKUP(Worksheet!AF4145,Sales[[#This Row],[State]],Sales[[#This Row],[Total Sales]])</f>
        <v>#NAME?</v>
      </c>
    </row>
    <row r="4146" spans="31:34" x14ac:dyDescent="0.25">
      <c r="AE4146" t="s">
        <v>31</v>
      </c>
      <c r="AF4146" t="s">
        <v>32</v>
      </c>
      <c r="AG4146" t="s">
        <v>35</v>
      </c>
      <c r="AH4146" s="28" t="e">
        <f ca="1">[1]!DXLOOKUP(Worksheet!AF4146,Sales[[#This Row],[State]],Sales[[#This Row],[Total Sales]])</f>
        <v>#NAME?</v>
      </c>
    </row>
    <row r="4147" spans="31:34" x14ac:dyDescent="0.25">
      <c r="AE4147" t="s">
        <v>31</v>
      </c>
      <c r="AF4147" t="s">
        <v>32</v>
      </c>
      <c r="AG4147" t="s">
        <v>35</v>
      </c>
      <c r="AH4147" s="28" t="e">
        <f ca="1">[1]!DXLOOKUP(Worksheet!AF4147,Sales[[#This Row],[State]],Sales[[#This Row],[Total Sales]])</f>
        <v>#NAME?</v>
      </c>
    </row>
    <row r="4148" spans="31:34" x14ac:dyDescent="0.25">
      <c r="AE4148" t="s">
        <v>31</v>
      </c>
      <c r="AF4148" t="s">
        <v>32</v>
      </c>
      <c r="AG4148" t="s">
        <v>35</v>
      </c>
      <c r="AH4148" s="28" t="e">
        <f ca="1">[1]!DXLOOKUP(Worksheet!AF4148,Sales[[#This Row],[State]],Sales[[#This Row],[Total Sales]])</f>
        <v>#NAME?</v>
      </c>
    </row>
    <row r="4149" spans="31:34" x14ac:dyDescent="0.25">
      <c r="AE4149" t="s">
        <v>31</v>
      </c>
      <c r="AF4149" t="s">
        <v>32</v>
      </c>
      <c r="AG4149" t="s">
        <v>35</v>
      </c>
      <c r="AH4149" s="28" t="e">
        <f ca="1">[1]!DXLOOKUP(Worksheet!AF4149,Sales[[#This Row],[State]],Sales[[#This Row],[Total Sales]])</f>
        <v>#NAME?</v>
      </c>
    </row>
    <row r="4150" spans="31:34" x14ac:dyDescent="0.25">
      <c r="AE4150" t="s">
        <v>31</v>
      </c>
      <c r="AF4150" t="s">
        <v>32</v>
      </c>
      <c r="AG4150" t="s">
        <v>35</v>
      </c>
      <c r="AH4150" s="28" t="e">
        <f ca="1">[1]!DXLOOKUP(Worksheet!AF4150,Sales[[#This Row],[State]],Sales[[#This Row],[Total Sales]])</f>
        <v>#NAME?</v>
      </c>
    </row>
    <row r="4151" spans="31:34" x14ac:dyDescent="0.25">
      <c r="AE4151" t="s">
        <v>31</v>
      </c>
      <c r="AF4151" t="s">
        <v>32</v>
      </c>
      <c r="AG4151" t="s">
        <v>35</v>
      </c>
      <c r="AH4151" s="28" t="e">
        <f ca="1">[1]!DXLOOKUP(Worksheet!AF4151,Sales[[#This Row],[State]],Sales[[#This Row],[Total Sales]])</f>
        <v>#NAME?</v>
      </c>
    </row>
    <row r="4152" spans="31:34" x14ac:dyDescent="0.25">
      <c r="AE4152" t="s">
        <v>31</v>
      </c>
      <c r="AF4152" t="s">
        <v>32</v>
      </c>
      <c r="AG4152" t="s">
        <v>35</v>
      </c>
      <c r="AH4152" s="28" t="e">
        <f ca="1">[1]!DXLOOKUP(Worksheet!AF4152,Sales[[#This Row],[State]],Sales[[#This Row],[Total Sales]])</f>
        <v>#NAME?</v>
      </c>
    </row>
    <row r="4153" spans="31:34" x14ac:dyDescent="0.25">
      <c r="AE4153" t="s">
        <v>31</v>
      </c>
      <c r="AF4153" t="s">
        <v>32</v>
      </c>
      <c r="AG4153" t="s">
        <v>35</v>
      </c>
      <c r="AH4153" s="28" t="e">
        <f ca="1">[1]!DXLOOKUP(Worksheet!AF4153,Sales[[#This Row],[State]],Sales[[#This Row],[Total Sales]])</f>
        <v>#NAME?</v>
      </c>
    </row>
    <row r="4154" spans="31:34" x14ac:dyDescent="0.25">
      <c r="AE4154" t="s">
        <v>31</v>
      </c>
      <c r="AF4154" t="s">
        <v>32</v>
      </c>
      <c r="AG4154" t="s">
        <v>35</v>
      </c>
      <c r="AH4154" s="28" t="e">
        <f ca="1">[1]!DXLOOKUP(Worksheet!AF4154,Sales[[#This Row],[State]],Sales[[#This Row],[Total Sales]])</f>
        <v>#NAME?</v>
      </c>
    </row>
    <row r="4155" spans="31:34" x14ac:dyDescent="0.25">
      <c r="AE4155" t="s">
        <v>31</v>
      </c>
      <c r="AF4155" t="s">
        <v>32</v>
      </c>
      <c r="AG4155" t="s">
        <v>35</v>
      </c>
      <c r="AH4155" s="28" t="e">
        <f ca="1">[1]!DXLOOKUP(Worksheet!AF4155,Sales[[#This Row],[State]],Sales[[#This Row],[Total Sales]])</f>
        <v>#NAME?</v>
      </c>
    </row>
    <row r="4156" spans="31:34" x14ac:dyDescent="0.25">
      <c r="AE4156" t="s">
        <v>31</v>
      </c>
      <c r="AF4156" t="s">
        <v>32</v>
      </c>
      <c r="AG4156" t="s">
        <v>35</v>
      </c>
      <c r="AH4156" s="28" t="e">
        <f ca="1">[1]!DXLOOKUP(Worksheet!AF4156,Sales[[#This Row],[State]],Sales[[#This Row],[Total Sales]])</f>
        <v>#NAME?</v>
      </c>
    </row>
    <row r="4157" spans="31:34" x14ac:dyDescent="0.25">
      <c r="AE4157" t="s">
        <v>31</v>
      </c>
      <c r="AF4157" t="s">
        <v>32</v>
      </c>
      <c r="AG4157" t="s">
        <v>35</v>
      </c>
      <c r="AH4157" s="28" t="e">
        <f ca="1">[1]!DXLOOKUP(Worksheet!AF4157,Sales[[#This Row],[State]],Sales[[#This Row],[Total Sales]])</f>
        <v>#NAME?</v>
      </c>
    </row>
    <row r="4158" spans="31:34" x14ac:dyDescent="0.25">
      <c r="AE4158" t="s">
        <v>31</v>
      </c>
      <c r="AF4158" t="s">
        <v>32</v>
      </c>
      <c r="AG4158" t="s">
        <v>35</v>
      </c>
      <c r="AH4158" s="28" t="e">
        <f ca="1">[1]!DXLOOKUP(Worksheet!AF4158,Sales[[#This Row],[State]],Sales[[#This Row],[Total Sales]])</f>
        <v>#NAME?</v>
      </c>
    </row>
    <row r="4159" spans="31:34" x14ac:dyDescent="0.25">
      <c r="AE4159" t="s">
        <v>31</v>
      </c>
      <c r="AF4159" t="s">
        <v>32</v>
      </c>
      <c r="AG4159" t="s">
        <v>35</v>
      </c>
      <c r="AH4159" s="28" t="e">
        <f ca="1">[1]!DXLOOKUP(Worksheet!AF4159,Sales[[#This Row],[State]],Sales[[#This Row],[Total Sales]])</f>
        <v>#NAME?</v>
      </c>
    </row>
    <row r="4160" spans="31:34" x14ac:dyDescent="0.25">
      <c r="AE4160" t="s">
        <v>31</v>
      </c>
      <c r="AF4160" t="s">
        <v>32</v>
      </c>
      <c r="AG4160" t="s">
        <v>35</v>
      </c>
      <c r="AH4160" s="28" t="e">
        <f ca="1">[1]!DXLOOKUP(Worksheet!AF4160,Sales[[#This Row],[State]],Sales[[#This Row],[Total Sales]])</f>
        <v>#NAME?</v>
      </c>
    </row>
    <row r="4161" spans="31:34" x14ac:dyDescent="0.25">
      <c r="AE4161" t="s">
        <v>31</v>
      </c>
      <c r="AF4161" t="s">
        <v>32</v>
      </c>
      <c r="AG4161" t="s">
        <v>35</v>
      </c>
      <c r="AH4161" s="28" t="e">
        <f ca="1">[1]!DXLOOKUP(Worksheet!AF4161,Sales[[#This Row],[State]],Sales[[#This Row],[Total Sales]])</f>
        <v>#NAME?</v>
      </c>
    </row>
    <row r="4162" spans="31:34" x14ac:dyDescent="0.25">
      <c r="AE4162" t="s">
        <v>31</v>
      </c>
      <c r="AF4162" t="s">
        <v>32</v>
      </c>
      <c r="AG4162" t="s">
        <v>35</v>
      </c>
      <c r="AH4162" s="28" t="e">
        <f ca="1">[1]!DXLOOKUP(Worksheet!AF4162,Sales[[#This Row],[State]],Sales[[#This Row],[Total Sales]])</f>
        <v>#NAME?</v>
      </c>
    </row>
    <row r="4163" spans="31:34" x14ac:dyDescent="0.25">
      <c r="AE4163" t="s">
        <v>31</v>
      </c>
      <c r="AF4163" t="s">
        <v>32</v>
      </c>
      <c r="AG4163" t="s">
        <v>35</v>
      </c>
      <c r="AH4163" s="28" t="e">
        <f ca="1">[1]!DXLOOKUP(Worksheet!AF4163,Sales[[#This Row],[State]],Sales[[#This Row],[Total Sales]])</f>
        <v>#NAME?</v>
      </c>
    </row>
    <row r="4164" spans="31:34" x14ac:dyDescent="0.25">
      <c r="AE4164" t="s">
        <v>31</v>
      </c>
      <c r="AF4164" t="s">
        <v>32</v>
      </c>
      <c r="AG4164" t="s">
        <v>35</v>
      </c>
      <c r="AH4164" s="28" t="e">
        <f ca="1">[1]!DXLOOKUP(Worksheet!AF4164,Sales[[#This Row],[State]],Sales[[#This Row],[Total Sales]])</f>
        <v>#NAME?</v>
      </c>
    </row>
    <row r="4165" spans="31:34" x14ac:dyDescent="0.25">
      <c r="AE4165" t="s">
        <v>31</v>
      </c>
      <c r="AF4165" t="s">
        <v>32</v>
      </c>
      <c r="AG4165" t="s">
        <v>35</v>
      </c>
      <c r="AH4165" s="28" t="e">
        <f ca="1">[1]!DXLOOKUP(Worksheet!AF4165,Sales[[#This Row],[State]],Sales[[#This Row],[Total Sales]])</f>
        <v>#NAME?</v>
      </c>
    </row>
    <row r="4166" spans="31:34" x14ac:dyDescent="0.25">
      <c r="AE4166" t="s">
        <v>31</v>
      </c>
      <c r="AF4166" t="s">
        <v>32</v>
      </c>
      <c r="AG4166" t="s">
        <v>35</v>
      </c>
      <c r="AH4166" s="28" t="e">
        <f ca="1">[1]!DXLOOKUP(Worksheet!AF4166,Sales[[#This Row],[State]],Sales[[#This Row],[Total Sales]])</f>
        <v>#NAME?</v>
      </c>
    </row>
    <row r="4167" spans="31:34" x14ac:dyDescent="0.25">
      <c r="AE4167" t="s">
        <v>31</v>
      </c>
      <c r="AF4167" t="s">
        <v>32</v>
      </c>
      <c r="AG4167" t="s">
        <v>35</v>
      </c>
      <c r="AH4167" s="28" t="e">
        <f ca="1">[1]!DXLOOKUP(Worksheet!AF4167,Sales[[#This Row],[State]],Sales[[#This Row],[Total Sales]])</f>
        <v>#NAME?</v>
      </c>
    </row>
    <row r="4168" spans="31:34" x14ac:dyDescent="0.25">
      <c r="AE4168" t="s">
        <v>31</v>
      </c>
      <c r="AF4168" t="s">
        <v>32</v>
      </c>
      <c r="AG4168" t="s">
        <v>35</v>
      </c>
      <c r="AH4168" s="28" t="e">
        <f ca="1">[1]!DXLOOKUP(Worksheet!AF4168,Sales[[#This Row],[State]],Sales[[#This Row],[Total Sales]])</f>
        <v>#NAME?</v>
      </c>
    </row>
    <row r="4169" spans="31:34" x14ac:dyDescent="0.25">
      <c r="AE4169" t="s">
        <v>31</v>
      </c>
      <c r="AF4169" t="s">
        <v>32</v>
      </c>
      <c r="AG4169" t="s">
        <v>35</v>
      </c>
      <c r="AH4169" s="28" t="e">
        <f ca="1">[1]!DXLOOKUP(Worksheet!AF4169,Sales[[#This Row],[State]],Sales[[#This Row],[Total Sales]])</f>
        <v>#NAME?</v>
      </c>
    </row>
    <row r="4170" spans="31:34" x14ac:dyDescent="0.25">
      <c r="AE4170" t="s">
        <v>31</v>
      </c>
      <c r="AF4170" t="s">
        <v>32</v>
      </c>
      <c r="AG4170" t="s">
        <v>35</v>
      </c>
      <c r="AH4170" s="28" t="e">
        <f ca="1">[1]!DXLOOKUP(Worksheet!AF4170,Sales[[#This Row],[State]],Sales[[#This Row],[Total Sales]])</f>
        <v>#NAME?</v>
      </c>
    </row>
    <row r="4171" spans="31:34" x14ac:dyDescent="0.25">
      <c r="AE4171" t="s">
        <v>31</v>
      </c>
      <c r="AF4171" t="s">
        <v>32</v>
      </c>
      <c r="AG4171" t="s">
        <v>35</v>
      </c>
      <c r="AH4171" s="28" t="e">
        <f ca="1">[1]!DXLOOKUP(Worksheet!AF4171,Sales[[#This Row],[State]],Sales[[#This Row],[Total Sales]])</f>
        <v>#NAME?</v>
      </c>
    </row>
    <row r="4172" spans="31:34" x14ac:dyDescent="0.25">
      <c r="AE4172" t="s">
        <v>31</v>
      </c>
      <c r="AF4172" t="s">
        <v>32</v>
      </c>
      <c r="AG4172" t="s">
        <v>35</v>
      </c>
      <c r="AH4172" s="28" t="e">
        <f ca="1">[1]!DXLOOKUP(Worksheet!AF4172,Sales[[#This Row],[State]],Sales[[#This Row],[Total Sales]])</f>
        <v>#NAME?</v>
      </c>
    </row>
    <row r="4173" spans="31:34" x14ac:dyDescent="0.25">
      <c r="AE4173" t="s">
        <v>31</v>
      </c>
      <c r="AF4173" t="s">
        <v>32</v>
      </c>
      <c r="AG4173" t="s">
        <v>35</v>
      </c>
      <c r="AH4173" s="28" t="e">
        <f ca="1">[1]!DXLOOKUP(Worksheet!AF4173,Sales[[#This Row],[State]],Sales[[#This Row],[Total Sales]])</f>
        <v>#NAME?</v>
      </c>
    </row>
    <row r="4174" spans="31:34" x14ac:dyDescent="0.25">
      <c r="AE4174" t="s">
        <v>31</v>
      </c>
      <c r="AF4174" t="s">
        <v>32</v>
      </c>
      <c r="AG4174" t="s">
        <v>35</v>
      </c>
      <c r="AH4174" s="28" t="e">
        <f ca="1">[1]!DXLOOKUP(Worksheet!AF4174,Sales[[#This Row],[State]],Sales[[#This Row],[Total Sales]])</f>
        <v>#NAME?</v>
      </c>
    </row>
    <row r="4175" spans="31:34" x14ac:dyDescent="0.25">
      <c r="AE4175" t="s">
        <v>31</v>
      </c>
      <c r="AF4175" t="s">
        <v>32</v>
      </c>
      <c r="AG4175" t="s">
        <v>35</v>
      </c>
      <c r="AH4175" s="28" t="e">
        <f ca="1">[1]!DXLOOKUP(Worksheet!AF4175,Sales[[#This Row],[State]],Sales[[#This Row],[Total Sales]])</f>
        <v>#NAME?</v>
      </c>
    </row>
    <row r="4176" spans="31:34" x14ac:dyDescent="0.25">
      <c r="AE4176" t="s">
        <v>31</v>
      </c>
      <c r="AF4176" t="s">
        <v>32</v>
      </c>
      <c r="AG4176" t="s">
        <v>35</v>
      </c>
      <c r="AH4176" s="28" t="e">
        <f ca="1">[1]!DXLOOKUP(Worksheet!AF4176,Sales[[#This Row],[State]],Sales[[#This Row],[Total Sales]])</f>
        <v>#NAME?</v>
      </c>
    </row>
    <row r="4177" spans="31:34" x14ac:dyDescent="0.25">
      <c r="AE4177" t="s">
        <v>31</v>
      </c>
      <c r="AF4177" t="s">
        <v>32</v>
      </c>
      <c r="AG4177" t="s">
        <v>35</v>
      </c>
      <c r="AH4177" s="28" t="e">
        <f ca="1">[1]!DXLOOKUP(Worksheet!AF4177,Sales[[#This Row],[State]],Sales[[#This Row],[Total Sales]])</f>
        <v>#NAME?</v>
      </c>
    </row>
    <row r="4178" spans="31:34" x14ac:dyDescent="0.25">
      <c r="AE4178" t="s">
        <v>36</v>
      </c>
      <c r="AF4178" t="s">
        <v>37</v>
      </c>
      <c r="AG4178" t="s">
        <v>38</v>
      </c>
      <c r="AH4178" s="28" t="e">
        <f ca="1">[1]!DXLOOKUP(Worksheet!AF4178,Sales[[#This Row],[State]],Sales[[#This Row],[Total Sales]])</f>
        <v>#NAME?</v>
      </c>
    </row>
    <row r="4179" spans="31:34" x14ac:dyDescent="0.25">
      <c r="AE4179" t="s">
        <v>36</v>
      </c>
      <c r="AF4179" t="s">
        <v>37</v>
      </c>
      <c r="AG4179" t="s">
        <v>38</v>
      </c>
      <c r="AH4179" s="28" t="e">
        <f ca="1">[1]!DXLOOKUP(Worksheet!AF4179,Sales[[#This Row],[State]],Sales[[#This Row],[Total Sales]])</f>
        <v>#NAME?</v>
      </c>
    </row>
    <row r="4180" spans="31:34" x14ac:dyDescent="0.25">
      <c r="AE4180" t="s">
        <v>36</v>
      </c>
      <c r="AF4180" t="s">
        <v>37</v>
      </c>
      <c r="AG4180" t="s">
        <v>38</v>
      </c>
      <c r="AH4180" s="28" t="e">
        <f ca="1">[1]!DXLOOKUP(Worksheet!AF4180,Sales[[#This Row],[State]],Sales[[#This Row],[Total Sales]])</f>
        <v>#NAME?</v>
      </c>
    </row>
    <row r="4181" spans="31:34" x14ac:dyDescent="0.25">
      <c r="AE4181" t="s">
        <v>36</v>
      </c>
      <c r="AF4181" t="s">
        <v>37</v>
      </c>
      <c r="AG4181" t="s">
        <v>38</v>
      </c>
      <c r="AH4181" s="28" t="e">
        <f ca="1">[1]!DXLOOKUP(Worksheet!AF4181,Sales[[#This Row],[State]],Sales[[#This Row],[Total Sales]])</f>
        <v>#NAME?</v>
      </c>
    </row>
    <row r="4182" spans="31:34" x14ac:dyDescent="0.25">
      <c r="AE4182" t="s">
        <v>36</v>
      </c>
      <c r="AF4182" t="s">
        <v>37</v>
      </c>
      <c r="AG4182" t="s">
        <v>38</v>
      </c>
      <c r="AH4182" s="28" t="e">
        <f ca="1">[1]!DXLOOKUP(Worksheet!AF4182,Sales[[#This Row],[State]],Sales[[#This Row],[Total Sales]])</f>
        <v>#NAME?</v>
      </c>
    </row>
    <row r="4183" spans="31:34" x14ac:dyDescent="0.25">
      <c r="AE4183" t="s">
        <v>36</v>
      </c>
      <c r="AF4183" t="s">
        <v>37</v>
      </c>
      <c r="AG4183" t="s">
        <v>38</v>
      </c>
      <c r="AH4183" s="28" t="e">
        <f ca="1">[1]!DXLOOKUP(Worksheet!AF4183,Sales[[#This Row],[State]],Sales[[#This Row],[Total Sales]])</f>
        <v>#NAME?</v>
      </c>
    </row>
    <row r="4184" spans="31:34" x14ac:dyDescent="0.25">
      <c r="AE4184" t="s">
        <v>36</v>
      </c>
      <c r="AF4184" t="s">
        <v>37</v>
      </c>
      <c r="AG4184" t="s">
        <v>38</v>
      </c>
      <c r="AH4184" s="28" t="e">
        <f ca="1">[1]!DXLOOKUP(Worksheet!AF4184,Sales[[#This Row],[State]],Sales[[#This Row],[Total Sales]])</f>
        <v>#NAME?</v>
      </c>
    </row>
    <row r="4185" spans="31:34" x14ac:dyDescent="0.25">
      <c r="AE4185" t="s">
        <v>36</v>
      </c>
      <c r="AF4185" t="s">
        <v>37</v>
      </c>
      <c r="AG4185" t="s">
        <v>38</v>
      </c>
      <c r="AH4185" s="28" t="e">
        <f ca="1">[1]!DXLOOKUP(Worksheet!AF4185,Sales[[#This Row],[State]],Sales[[#This Row],[Total Sales]])</f>
        <v>#NAME?</v>
      </c>
    </row>
    <row r="4186" spans="31:34" x14ac:dyDescent="0.25">
      <c r="AE4186" t="s">
        <v>36</v>
      </c>
      <c r="AF4186" t="s">
        <v>37</v>
      </c>
      <c r="AG4186" t="s">
        <v>38</v>
      </c>
      <c r="AH4186" s="28" t="e">
        <f ca="1">[1]!DXLOOKUP(Worksheet!AF4186,Sales[[#This Row],[State]],Sales[[#This Row],[Total Sales]])</f>
        <v>#NAME?</v>
      </c>
    </row>
    <row r="4187" spans="31:34" x14ac:dyDescent="0.25">
      <c r="AE4187" t="s">
        <v>36</v>
      </c>
      <c r="AF4187" t="s">
        <v>37</v>
      </c>
      <c r="AG4187" t="s">
        <v>38</v>
      </c>
      <c r="AH4187" s="28" t="e">
        <f ca="1">[1]!DXLOOKUP(Worksheet!AF4187,Sales[[#This Row],[State]],Sales[[#This Row],[Total Sales]])</f>
        <v>#NAME?</v>
      </c>
    </row>
    <row r="4188" spans="31:34" x14ac:dyDescent="0.25">
      <c r="AE4188" t="s">
        <v>36</v>
      </c>
      <c r="AF4188" t="s">
        <v>37</v>
      </c>
      <c r="AG4188" t="s">
        <v>38</v>
      </c>
      <c r="AH4188" s="28" t="e">
        <f ca="1">[1]!DXLOOKUP(Worksheet!AF4188,Sales[[#This Row],[State]],Sales[[#This Row],[Total Sales]])</f>
        <v>#NAME?</v>
      </c>
    </row>
    <row r="4189" spans="31:34" x14ac:dyDescent="0.25">
      <c r="AE4189" t="s">
        <v>36</v>
      </c>
      <c r="AF4189" t="s">
        <v>37</v>
      </c>
      <c r="AG4189" t="s">
        <v>38</v>
      </c>
      <c r="AH4189" s="28" t="e">
        <f ca="1">[1]!DXLOOKUP(Worksheet!AF4189,Sales[[#This Row],[State]],Sales[[#This Row],[Total Sales]])</f>
        <v>#NAME?</v>
      </c>
    </row>
    <row r="4190" spans="31:34" x14ac:dyDescent="0.25">
      <c r="AE4190" t="s">
        <v>36</v>
      </c>
      <c r="AF4190" t="s">
        <v>37</v>
      </c>
      <c r="AG4190" t="s">
        <v>38</v>
      </c>
      <c r="AH4190" s="28" t="e">
        <f ca="1">[1]!DXLOOKUP(Worksheet!AF4190,Sales[[#This Row],[State]],Sales[[#This Row],[Total Sales]])</f>
        <v>#NAME?</v>
      </c>
    </row>
    <row r="4191" spans="31:34" x14ac:dyDescent="0.25">
      <c r="AE4191" t="s">
        <v>36</v>
      </c>
      <c r="AF4191" t="s">
        <v>37</v>
      </c>
      <c r="AG4191" t="s">
        <v>38</v>
      </c>
      <c r="AH4191" s="28" t="e">
        <f ca="1">[1]!DXLOOKUP(Worksheet!AF4191,Sales[[#This Row],[State]],Sales[[#This Row],[Total Sales]])</f>
        <v>#NAME?</v>
      </c>
    </row>
    <row r="4192" spans="31:34" x14ac:dyDescent="0.25">
      <c r="AE4192" t="s">
        <v>36</v>
      </c>
      <c r="AF4192" t="s">
        <v>37</v>
      </c>
      <c r="AG4192" t="s">
        <v>38</v>
      </c>
      <c r="AH4192" s="28" t="e">
        <f ca="1">[1]!DXLOOKUP(Worksheet!AF4192,Sales[[#This Row],[State]],Sales[[#This Row],[Total Sales]])</f>
        <v>#NAME?</v>
      </c>
    </row>
    <row r="4193" spans="31:34" x14ac:dyDescent="0.25">
      <c r="AE4193" t="s">
        <v>36</v>
      </c>
      <c r="AF4193" t="s">
        <v>37</v>
      </c>
      <c r="AG4193" t="s">
        <v>38</v>
      </c>
      <c r="AH4193" s="28" t="e">
        <f ca="1">[1]!DXLOOKUP(Worksheet!AF4193,Sales[[#This Row],[State]],Sales[[#This Row],[Total Sales]])</f>
        <v>#NAME?</v>
      </c>
    </row>
    <row r="4194" spans="31:34" x14ac:dyDescent="0.25">
      <c r="AE4194" t="s">
        <v>36</v>
      </c>
      <c r="AF4194" t="s">
        <v>37</v>
      </c>
      <c r="AG4194" t="s">
        <v>38</v>
      </c>
      <c r="AH4194" s="28" t="e">
        <f ca="1">[1]!DXLOOKUP(Worksheet!AF4194,Sales[[#This Row],[State]],Sales[[#This Row],[Total Sales]])</f>
        <v>#NAME?</v>
      </c>
    </row>
    <row r="4195" spans="31:34" x14ac:dyDescent="0.25">
      <c r="AE4195" t="s">
        <v>36</v>
      </c>
      <c r="AF4195" t="s">
        <v>37</v>
      </c>
      <c r="AG4195" t="s">
        <v>38</v>
      </c>
      <c r="AH4195" s="28" t="e">
        <f ca="1">[1]!DXLOOKUP(Worksheet!AF4195,Sales[[#This Row],[State]],Sales[[#This Row],[Total Sales]])</f>
        <v>#NAME?</v>
      </c>
    </row>
    <row r="4196" spans="31:34" x14ac:dyDescent="0.25">
      <c r="AE4196" t="s">
        <v>36</v>
      </c>
      <c r="AF4196" t="s">
        <v>37</v>
      </c>
      <c r="AG4196" t="s">
        <v>38</v>
      </c>
      <c r="AH4196" s="28" t="e">
        <f ca="1">[1]!DXLOOKUP(Worksheet!AF4196,Sales[[#This Row],[State]],Sales[[#This Row],[Total Sales]])</f>
        <v>#NAME?</v>
      </c>
    </row>
    <row r="4197" spans="31:34" x14ac:dyDescent="0.25">
      <c r="AE4197" t="s">
        <v>36</v>
      </c>
      <c r="AF4197" t="s">
        <v>37</v>
      </c>
      <c r="AG4197" t="s">
        <v>38</v>
      </c>
      <c r="AH4197" s="28" t="e">
        <f ca="1">[1]!DXLOOKUP(Worksheet!AF4197,Sales[[#This Row],[State]],Sales[[#This Row],[Total Sales]])</f>
        <v>#NAME?</v>
      </c>
    </row>
    <row r="4198" spans="31:34" x14ac:dyDescent="0.25">
      <c r="AE4198" t="s">
        <v>36</v>
      </c>
      <c r="AF4198" t="s">
        <v>37</v>
      </c>
      <c r="AG4198" t="s">
        <v>38</v>
      </c>
      <c r="AH4198" s="28" t="e">
        <f ca="1">[1]!DXLOOKUP(Worksheet!AF4198,Sales[[#This Row],[State]],Sales[[#This Row],[Total Sales]])</f>
        <v>#NAME?</v>
      </c>
    </row>
    <row r="4199" spans="31:34" x14ac:dyDescent="0.25">
      <c r="AE4199" t="s">
        <v>36</v>
      </c>
      <c r="AF4199" t="s">
        <v>37</v>
      </c>
      <c r="AG4199" t="s">
        <v>38</v>
      </c>
      <c r="AH4199" s="28" t="e">
        <f ca="1">[1]!DXLOOKUP(Worksheet!AF4199,Sales[[#This Row],[State]],Sales[[#This Row],[Total Sales]])</f>
        <v>#NAME?</v>
      </c>
    </row>
    <row r="4200" spans="31:34" x14ac:dyDescent="0.25">
      <c r="AE4200" t="s">
        <v>36</v>
      </c>
      <c r="AF4200" t="s">
        <v>37</v>
      </c>
      <c r="AG4200" t="s">
        <v>38</v>
      </c>
      <c r="AH4200" s="28" t="e">
        <f ca="1">[1]!DXLOOKUP(Worksheet!AF4200,Sales[[#This Row],[State]],Sales[[#This Row],[Total Sales]])</f>
        <v>#NAME?</v>
      </c>
    </row>
    <row r="4201" spans="31:34" x14ac:dyDescent="0.25">
      <c r="AE4201" t="s">
        <v>36</v>
      </c>
      <c r="AF4201" t="s">
        <v>37</v>
      </c>
      <c r="AG4201" t="s">
        <v>38</v>
      </c>
      <c r="AH4201" s="28" t="e">
        <f ca="1">[1]!DXLOOKUP(Worksheet!AF4201,Sales[[#This Row],[State]],Sales[[#This Row],[Total Sales]])</f>
        <v>#NAME?</v>
      </c>
    </row>
    <row r="4202" spans="31:34" x14ac:dyDescent="0.25">
      <c r="AE4202" t="s">
        <v>36</v>
      </c>
      <c r="AF4202" t="s">
        <v>37</v>
      </c>
      <c r="AG4202" t="s">
        <v>38</v>
      </c>
      <c r="AH4202" s="28" t="e">
        <f ca="1">[1]!DXLOOKUP(Worksheet!AF4202,Sales[[#This Row],[State]],Sales[[#This Row],[Total Sales]])</f>
        <v>#NAME?</v>
      </c>
    </row>
    <row r="4203" spans="31:34" x14ac:dyDescent="0.25">
      <c r="AE4203" t="s">
        <v>36</v>
      </c>
      <c r="AF4203" t="s">
        <v>37</v>
      </c>
      <c r="AG4203" t="s">
        <v>38</v>
      </c>
      <c r="AH4203" s="28" t="e">
        <f ca="1">[1]!DXLOOKUP(Worksheet!AF4203,Sales[[#This Row],[State]],Sales[[#This Row],[Total Sales]])</f>
        <v>#NAME?</v>
      </c>
    </row>
    <row r="4204" spans="31:34" x14ac:dyDescent="0.25">
      <c r="AE4204" t="s">
        <v>36</v>
      </c>
      <c r="AF4204" t="s">
        <v>37</v>
      </c>
      <c r="AG4204" t="s">
        <v>38</v>
      </c>
      <c r="AH4204" s="28" t="e">
        <f ca="1">[1]!DXLOOKUP(Worksheet!AF4204,Sales[[#This Row],[State]],Sales[[#This Row],[Total Sales]])</f>
        <v>#NAME?</v>
      </c>
    </row>
    <row r="4205" spans="31:34" x14ac:dyDescent="0.25">
      <c r="AE4205" t="s">
        <v>36</v>
      </c>
      <c r="AF4205" t="s">
        <v>37</v>
      </c>
      <c r="AG4205" t="s">
        <v>38</v>
      </c>
      <c r="AH4205" s="28" t="e">
        <f ca="1">[1]!DXLOOKUP(Worksheet!AF4205,Sales[[#This Row],[State]],Sales[[#This Row],[Total Sales]])</f>
        <v>#NAME?</v>
      </c>
    </row>
    <row r="4206" spans="31:34" x14ac:dyDescent="0.25">
      <c r="AE4206" t="s">
        <v>36</v>
      </c>
      <c r="AF4206" t="s">
        <v>37</v>
      </c>
      <c r="AG4206" t="s">
        <v>38</v>
      </c>
      <c r="AH4206" s="28" t="e">
        <f ca="1">[1]!DXLOOKUP(Worksheet!AF4206,Sales[[#This Row],[State]],Sales[[#This Row],[Total Sales]])</f>
        <v>#NAME?</v>
      </c>
    </row>
    <row r="4207" spans="31:34" x14ac:dyDescent="0.25">
      <c r="AE4207" t="s">
        <v>36</v>
      </c>
      <c r="AF4207" t="s">
        <v>37</v>
      </c>
      <c r="AG4207" t="s">
        <v>38</v>
      </c>
      <c r="AH4207" s="28" t="e">
        <f ca="1">[1]!DXLOOKUP(Worksheet!AF4207,Sales[[#This Row],[State]],Sales[[#This Row],[Total Sales]])</f>
        <v>#NAME?</v>
      </c>
    </row>
    <row r="4208" spans="31:34" x14ac:dyDescent="0.25">
      <c r="AE4208" t="s">
        <v>36</v>
      </c>
      <c r="AF4208" t="s">
        <v>37</v>
      </c>
      <c r="AG4208" t="s">
        <v>38</v>
      </c>
      <c r="AH4208" s="28" t="e">
        <f ca="1">[1]!DXLOOKUP(Worksheet!AF4208,Sales[[#This Row],[State]],Sales[[#This Row],[Total Sales]])</f>
        <v>#NAME?</v>
      </c>
    </row>
    <row r="4209" spans="31:34" x14ac:dyDescent="0.25">
      <c r="AE4209" t="s">
        <v>36</v>
      </c>
      <c r="AF4209" t="s">
        <v>37</v>
      </c>
      <c r="AG4209" t="s">
        <v>38</v>
      </c>
      <c r="AH4209" s="28" t="e">
        <f ca="1">[1]!DXLOOKUP(Worksheet!AF4209,Sales[[#This Row],[State]],Sales[[#This Row],[Total Sales]])</f>
        <v>#NAME?</v>
      </c>
    </row>
    <row r="4210" spans="31:34" x14ac:dyDescent="0.25">
      <c r="AE4210" t="s">
        <v>36</v>
      </c>
      <c r="AF4210" t="s">
        <v>37</v>
      </c>
      <c r="AG4210" t="s">
        <v>38</v>
      </c>
      <c r="AH4210" s="28" t="e">
        <f ca="1">[1]!DXLOOKUP(Worksheet!AF4210,Sales[[#This Row],[State]],Sales[[#This Row],[Total Sales]])</f>
        <v>#NAME?</v>
      </c>
    </row>
    <row r="4211" spans="31:34" x14ac:dyDescent="0.25">
      <c r="AE4211" t="s">
        <v>36</v>
      </c>
      <c r="AF4211" t="s">
        <v>37</v>
      </c>
      <c r="AG4211" t="s">
        <v>38</v>
      </c>
      <c r="AH4211" s="28" t="e">
        <f ca="1">[1]!DXLOOKUP(Worksheet!AF4211,Sales[[#This Row],[State]],Sales[[#This Row],[Total Sales]])</f>
        <v>#NAME?</v>
      </c>
    </row>
    <row r="4212" spans="31:34" x14ac:dyDescent="0.25">
      <c r="AE4212" t="s">
        <v>36</v>
      </c>
      <c r="AF4212" t="s">
        <v>37</v>
      </c>
      <c r="AG4212" t="s">
        <v>38</v>
      </c>
      <c r="AH4212" s="28" t="e">
        <f ca="1">[1]!DXLOOKUP(Worksheet!AF4212,Sales[[#This Row],[State]],Sales[[#This Row],[Total Sales]])</f>
        <v>#NAME?</v>
      </c>
    </row>
    <row r="4213" spans="31:34" x14ac:dyDescent="0.25">
      <c r="AE4213" t="s">
        <v>36</v>
      </c>
      <c r="AF4213" t="s">
        <v>37</v>
      </c>
      <c r="AG4213" t="s">
        <v>38</v>
      </c>
      <c r="AH4213" s="28" t="e">
        <f ca="1">[1]!DXLOOKUP(Worksheet!AF4213,Sales[[#This Row],[State]],Sales[[#This Row],[Total Sales]])</f>
        <v>#NAME?</v>
      </c>
    </row>
    <row r="4214" spans="31:34" x14ac:dyDescent="0.25">
      <c r="AE4214" t="s">
        <v>36</v>
      </c>
      <c r="AF4214" t="s">
        <v>37</v>
      </c>
      <c r="AG4214" t="s">
        <v>38</v>
      </c>
      <c r="AH4214" s="28" t="e">
        <f ca="1">[1]!DXLOOKUP(Worksheet!AF4214,Sales[[#This Row],[State]],Sales[[#This Row],[Total Sales]])</f>
        <v>#NAME?</v>
      </c>
    </row>
    <row r="4215" spans="31:34" x14ac:dyDescent="0.25">
      <c r="AE4215" t="s">
        <v>36</v>
      </c>
      <c r="AF4215" t="s">
        <v>37</v>
      </c>
      <c r="AG4215" t="s">
        <v>38</v>
      </c>
      <c r="AH4215" s="28" t="e">
        <f ca="1">[1]!DXLOOKUP(Worksheet!AF4215,Sales[[#This Row],[State]],Sales[[#This Row],[Total Sales]])</f>
        <v>#NAME?</v>
      </c>
    </row>
    <row r="4216" spans="31:34" x14ac:dyDescent="0.25">
      <c r="AE4216" t="s">
        <v>36</v>
      </c>
      <c r="AF4216" t="s">
        <v>37</v>
      </c>
      <c r="AG4216" t="s">
        <v>38</v>
      </c>
      <c r="AH4216" s="28" t="e">
        <f ca="1">[1]!DXLOOKUP(Worksheet!AF4216,Sales[[#This Row],[State]],Sales[[#This Row],[Total Sales]])</f>
        <v>#NAME?</v>
      </c>
    </row>
    <row r="4217" spans="31:34" x14ac:dyDescent="0.25">
      <c r="AE4217" t="s">
        <v>36</v>
      </c>
      <c r="AF4217" t="s">
        <v>37</v>
      </c>
      <c r="AG4217" t="s">
        <v>38</v>
      </c>
      <c r="AH4217" s="28" t="e">
        <f ca="1">[1]!DXLOOKUP(Worksheet!AF4217,Sales[[#This Row],[State]],Sales[[#This Row],[Total Sales]])</f>
        <v>#NAME?</v>
      </c>
    </row>
    <row r="4218" spans="31:34" x14ac:dyDescent="0.25">
      <c r="AE4218" t="s">
        <v>36</v>
      </c>
      <c r="AF4218" t="s">
        <v>37</v>
      </c>
      <c r="AG4218" t="s">
        <v>38</v>
      </c>
      <c r="AH4218" s="28" t="e">
        <f ca="1">[1]!DXLOOKUP(Worksheet!AF4218,Sales[[#This Row],[State]],Sales[[#This Row],[Total Sales]])</f>
        <v>#NAME?</v>
      </c>
    </row>
    <row r="4219" spans="31:34" x14ac:dyDescent="0.25">
      <c r="AE4219" t="s">
        <v>36</v>
      </c>
      <c r="AF4219" t="s">
        <v>37</v>
      </c>
      <c r="AG4219" t="s">
        <v>38</v>
      </c>
      <c r="AH4219" s="28" t="e">
        <f ca="1">[1]!DXLOOKUP(Worksheet!AF4219,Sales[[#This Row],[State]],Sales[[#This Row],[Total Sales]])</f>
        <v>#NAME?</v>
      </c>
    </row>
    <row r="4220" spans="31:34" x14ac:dyDescent="0.25">
      <c r="AE4220" t="s">
        <v>36</v>
      </c>
      <c r="AF4220" t="s">
        <v>37</v>
      </c>
      <c r="AG4220" t="s">
        <v>38</v>
      </c>
      <c r="AH4220" s="28" t="e">
        <f ca="1">[1]!DXLOOKUP(Worksheet!AF4220,Sales[[#This Row],[State]],Sales[[#This Row],[Total Sales]])</f>
        <v>#NAME?</v>
      </c>
    </row>
    <row r="4221" spans="31:34" x14ac:dyDescent="0.25">
      <c r="AE4221" t="s">
        <v>36</v>
      </c>
      <c r="AF4221" t="s">
        <v>37</v>
      </c>
      <c r="AG4221" t="s">
        <v>38</v>
      </c>
      <c r="AH4221" s="28" t="e">
        <f ca="1">[1]!DXLOOKUP(Worksheet!AF4221,Sales[[#This Row],[State]],Sales[[#This Row],[Total Sales]])</f>
        <v>#NAME?</v>
      </c>
    </row>
    <row r="4222" spans="31:34" x14ac:dyDescent="0.25">
      <c r="AE4222" t="s">
        <v>36</v>
      </c>
      <c r="AF4222" t="s">
        <v>37</v>
      </c>
      <c r="AG4222" t="s">
        <v>38</v>
      </c>
      <c r="AH4222" s="28" t="e">
        <f ca="1">[1]!DXLOOKUP(Worksheet!AF4222,Sales[[#This Row],[State]],Sales[[#This Row],[Total Sales]])</f>
        <v>#NAME?</v>
      </c>
    </row>
    <row r="4223" spans="31:34" x14ac:dyDescent="0.25">
      <c r="AE4223" t="s">
        <v>36</v>
      </c>
      <c r="AF4223" t="s">
        <v>37</v>
      </c>
      <c r="AG4223" t="s">
        <v>38</v>
      </c>
      <c r="AH4223" s="28" t="e">
        <f ca="1">[1]!DXLOOKUP(Worksheet!AF4223,Sales[[#This Row],[State]],Sales[[#This Row],[Total Sales]])</f>
        <v>#NAME?</v>
      </c>
    </row>
    <row r="4224" spans="31:34" x14ac:dyDescent="0.25">
      <c r="AE4224" t="s">
        <v>36</v>
      </c>
      <c r="AF4224" t="s">
        <v>37</v>
      </c>
      <c r="AG4224" t="s">
        <v>38</v>
      </c>
      <c r="AH4224" s="28" t="e">
        <f ca="1">[1]!DXLOOKUP(Worksheet!AF4224,Sales[[#This Row],[State]],Sales[[#This Row],[Total Sales]])</f>
        <v>#NAME?</v>
      </c>
    </row>
    <row r="4225" spans="31:34" x14ac:dyDescent="0.25">
      <c r="AE4225" t="s">
        <v>36</v>
      </c>
      <c r="AF4225" t="s">
        <v>37</v>
      </c>
      <c r="AG4225" t="s">
        <v>38</v>
      </c>
      <c r="AH4225" s="28" t="e">
        <f ca="1">[1]!DXLOOKUP(Worksheet!AF4225,Sales[[#This Row],[State]],Sales[[#This Row],[Total Sales]])</f>
        <v>#NAME?</v>
      </c>
    </row>
    <row r="4226" spans="31:34" x14ac:dyDescent="0.25">
      <c r="AE4226" t="s">
        <v>36</v>
      </c>
      <c r="AF4226" t="s">
        <v>37</v>
      </c>
      <c r="AG4226" t="s">
        <v>38</v>
      </c>
      <c r="AH4226" s="28" t="e">
        <f ca="1">[1]!DXLOOKUP(Worksheet!AF4226,Sales[[#This Row],[State]],Sales[[#This Row],[Total Sales]])</f>
        <v>#NAME?</v>
      </c>
    </row>
    <row r="4227" spans="31:34" x14ac:dyDescent="0.25">
      <c r="AE4227" t="s">
        <v>36</v>
      </c>
      <c r="AF4227" t="s">
        <v>37</v>
      </c>
      <c r="AG4227" t="s">
        <v>38</v>
      </c>
      <c r="AH4227" s="28" t="e">
        <f ca="1">[1]!DXLOOKUP(Worksheet!AF4227,Sales[[#This Row],[State]],Sales[[#This Row],[Total Sales]])</f>
        <v>#NAME?</v>
      </c>
    </row>
    <row r="4228" spans="31:34" x14ac:dyDescent="0.25">
      <c r="AE4228" t="s">
        <v>36</v>
      </c>
      <c r="AF4228" t="s">
        <v>37</v>
      </c>
      <c r="AG4228" t="s">
        <v>38</v>
      </c>
      <c r="AH4228" s="28" t="e">
        <f ca="1">[1]!DXLOOKUP(Worksheet!AF4228,Sales[[#This Row],[State]],Sales[[#This Row],[Total Sales]])</f>
        <v>#NAME?</v>
      </c>
    </row>
    <row r="4229" spans="31:34" x14ac:dyDescent="0.25">
      <c r="AE4229" t="s">
        <v>36</v>
      </c>
      <c r="AF4229" t="s">
        <v>37</v>
      </c>
      <c r="AG4229" t="s">
        <v>38</v>
      </c>
      <c r="AH4229" s="28" t="e">
        <f ca="1">[1]!DXLOOKUP(Worksheet!AF4229,Sales[[#This Row],[State]],Sales[[#This Row],[Total Sales]])</f>
        <v>#NAME?</v>
      </c>
    </row>
    <row r="4230" spans="31:34" x14ac:dyDescent="0.25">
      <c r="AE4230" t="s">
        <v>36</v>
      </c>
      <c r="AF4230" t="s">
        <v>37</v>
      </c>
      <c r="AG4230" t="s">
        <v>38</v>
      </c>
      <c r="AH4230" s="28" t="e">
        <f ca="1">[1]!DXLOOKUP(Worksheet!AF4230,Sales[[#This Row],[State]],Sales[[#This Row],[Total Sales]])</f>
        <v>#NAME?</v>
      </c>
    </row>
    <row r="4231" spans="31:34" x14ac:dyDescent="0.25">
      <c r="AE4231" t="s">
        <v>36</v>
      </c>
      <c r="AF4231" t="s">
        <v>37</v>
      </c>
      <c r="AG4231" t="s">
        <v>38</v>
      </c>
      <c r="AH4231" s="28" t="e">
        <f ca="1">[1]!DXLOOKUP(Worksheet!AF4231,Sales[[#This Row],[State]],Sales[[#This Row],[Total Sales]])</f>
        <v>#NAME?</v>
      </c>
    </row>
    <row r="4232" spans="31:34" x14ac:dyDescent="0.25">
      <c r="AE4232" t="s">
        <v>36</v>
      </c>
      <c r="AF4232" t="s">
        <v>37</v>
      </c>
      <c r="AG4232" t="s">
        <v>38</v>
      </c>
      <c r="AH4232" s="28" t="e">
        <f ca="1">[1]!DXLOOKUP(Worksheet!AF4232,Sales[[#This Row],[State]],Sales[[#This Row],[Total Sales]])</f>
        <v>#NAME?</v>
      </c>
    </row>
    <row r="4233" spans="31:34" x14ac:dyDescent="0.25">
      <c r="AE4233" t="s">
        <v>36</v>
      </c>
      <c r="AF4233" t="s">
        <v>37</v>
      </c>
      <c r="AG4233" t="s">
        <v>38</v>
      </c>
      <c r="AH4233" s="28" t="e">
        <f ca="1">[1]!DXLOOKUP(Worksheet!AF4233,Sales[[#This Row],[State]],Sales[[#This Row],[Total Sales]])</f>
        <v>#NAME?</v>
      </c>
    </row>
    <row r="4234" spans="31:34" x14ac:dyDescent="0.25">
      <c r="AE4234" t="s">
        <v>36</v>
      </c>
      <c r="AF4234" t="s">
        <v>37</v>
      </c>
      <c r="AG4234" t="s">
        <v>38</v>
      </c>
      <c r="AH4234" s="28" t="e">
        <f ca="1">[1]!DXLOOKUP(Worksheet!AF4234,Sales[[#This Row],[State]],Sales[[#This Row],[Total Sales]])</f>
        <v>#NAME?</v>
      </c>
    </row>
    <row r="4235" spans="31:34" x14ac:dyDescent="0.25">
      <c r="AE4235" t="s">
        <v>36</v>
      </c>
      <c r="AF4235" t="s">
        <v>37</v>
      </c>
      <c r="AG4235" t="s">
        <v>38</v>
      </c>
      <c r="AH4235" s="28" t="e">
        <f ca="1">[1]!DXLOOKUP(Worksheet!AF4235,Sales[[#This Row],[State]],Sales[[#This Row],[Total Sales]])</f>
        <v>#NAME?</v>
      </c>
    </row>
    <row r="4236" spans="31:34" x14ac:dyDescent="0.25">
      <c r="AE4236" t="s">
        <v>36</v>
      </c>
      <c r="AF4236" t="s">
        <v>37</v>
      </c>
      <c r="AG4236" t="s">
        <v>38</v>
      </c>
      <c r="AH4236" s="28" t="e">
        <f ca="1">[1]!DXLOOKUP(Worksheet!AF4236,Sales[[#This Row],[State]],Sales[[#This Row],[Total Sales]])</f>
        <v>#NAME?</v>
      </c>
    </row>
    <row r="4237" spans="31:34" x14ac:dyDescent="0.25">
      <c r="AE4237" t="s">
        <v>36</v>
      </c>
      <c r="AF4237" t="s">
        <v>37</v>
      </c>
      <c r="AG4237" t="s">
        <v>38</v>
      </c>
      <c r="AH4237" s="28" t="e">
        <f ca="1">[1]!DXLOOKUP(Worksheet!AF4237,Sales[[#This Row],[State]],Sales[[#This Row],[Total Sales]])</f>
        <v>#NAME?</v>
      </c>
    </row>
    <row r="4238" spans="31:34" x14ac:dyDescent="0.25">
      <c r="AE4238" t="s">
        <v>36</v>
      </c>
      <c r="AF4238" t="s">
        <v>37</v>
      </c>
      <c r="AG4238" t="s">
        <v>38</v>
      </c>
      <c r="AH4238" s="28" t="e">
        <f ca="1">[1]!DXLOOKUP(Worksheet!AF4238,Sales[[#This Row],[State]],Sales[[#This Row],[Total Sales]])</f>
        <v>#NAME?</v>
      </c>
    </row>
    <row r="4239" spans="31:34" x14ac:dyDescent="0.25">
      <c r="AE4239" t="s">
        <v>36</v>
      </c>
      <c r="AF4239" t="s">
        <v>37</v>
      </c>
      <c r="AG4239" t="s">
        <v>38</v>
      </c>
      <c r="AH4239" s="28" t="e">
        <f ca="1">[1]!DXLOOKUP(Worksheet!AF4239,Sales[[#This Row],[State]],Sales[[#This Row],[Total Sales]])</f>
        <v>#NAME?</v>
      </c>
    </row>
    <row r="4240" spans="31:34" x14ac:dyDescent="0.25">
      <c r="AE4240" t="s">
        <v>36</v>
      </c>
      <c r="AF4240" t="s">
        <v>37</v>
      </c>
      <c r="AG4240" t="s">
        <v>38</v>
      </c>
      <c r="AH4240" s="28" t="e">
        <f ca="1">[1]!DXLOOKUP(Worksheet!AF4240,Sales[[#This Row],[State]],Sales[[#This Row],[Total Sales]])</f>
        <v>#NAME?</v>
      </c>
    </row>
    <row r="4241" spans="31:34" x14ac:dyDescent="0.25">
      <c r="AE4241" t="s">
        <v>36</v>
      </c>
      <c r="AF4241" t="s">
        <v>37</v>
      </c>
      <c r="AG4241" t="s">
        <v>38</v>
      </c>
      <c r="AH4241" s="28" t="e">
        <f ca="1">[1]!DXLOOKUP(Worksheet!AF4241,Sales[[#This Row],[State]],Sales[[#This Row],[Total Sales]])</f>
        <v>#NAME?</v>
      </c>
    </row>
    <row r="4242" spans="31:34" x14ac:dyDescent="0.25">
      <c r="AE4242" t="s">
        <v>36</v>
      </c>
      <c r="AF4242" t="s">
        <v>37</v>
      </c>
      <c r="AG4242" t="s">
        <v>38</v>
      </c>
      <c r="AH4242" s="28" t="e">
        <f ca="1">[1]!DXLOOKUP(Worksheet!AF4242,Sales[[#This Row],[State]],Sales[[#This Row],[Total Sales]])</f>
        <v>#NAME?</v>
      </c>
    </row>
    <row r="4243" spans="31:34" x14ac:dyDescent="0.25">
      <c r="AE4243" t="s">
        <v>36</v>
      </c>
      <c r="AF4243" t="s">
        <v>37</v>
      </c>
      <c r="AG4243" t="s">
        <v>38</v>
      </c>
      <c r="AH4243" s="28" t="e">
        <f ca="1">[1]!DXLOOKUP(Worksheet!AF4243,Sales[[#This Row],[State]],Sales[[#This Row],[Total Sales]])</f>
        <v>#NAME?</v>
      </c>
    </row>
    <row r="4244" spans="31:34" x14ac:dyDescent="0.25">
      <c r="AE4244" t="s">
        <v>36</v>
      </c>
      <c r="AF4244" t="s">
        <v>37</v>
      </c>
      <c r="AG4244" t="s">
        <v>38</v>
      </c>
      <c r="AH4244" s="28" t="e">
        <f ca="1">[1]!DXLOOKUP(Worksheet!AF4244,Sales[[#This Row],[State]],Sales[[#This Row],[Total Sales]])</f>
        <v>#NAME?</v>
      </c>
    </row>
    <row r="4245" spans="31:34" x14ac:dyDescent="0.25">
      <c r="AE4245" t="s">
        <v>36</v>
      </c>
      <c r="AF4245" t="s">
        <v>37</v>
      </c>
      <c r="AG4245" t="s">
        <v>38</v>
      </c>
      <c r="AH4245" s="28" t="e">
        <f ca="1">[1]!DXLOOKUP(Worksheet!AF4245,Sales[[#This Row],[State]],Sales[[#This Row],[Total Sales]])</f>
        <v>#NAME?</v>
      </c>
    </row>
    <row r="4246" spans="31:34" x14ac:dyDescent="0.25">
      <c r="AE4246" t="s">
        <v>36</v>
      </c>
      <c r="AF4246" t="s">
        <v>37</v>
      </c>
      <c r="AG4246" t="s">
        <v>38</v>
      </c>
      <c r="AH4246" s="28" t="e">
        <f ca="1">[1]!DXLOOKUP(Worksheet!AF4246,Sales[[#This Row],[State]],Sales[[#This Row],[Total Sales]])</f>
        <v>#NAME?</v>
      </c>
    </row>
    <row r="4247" spans="31:34" x14ac:dyDescent="0.25">
      <c r="AE4247" t="s">
        <v>36</v>
      </c>
      <c r="AF4247" t="s">
        <v>37</v>
      </c>
      <c r="AG4247" t="s">
        <v>38</v>
      </c>
      <c r="AH4247" s="28" t="e">
        <f ca="1">[1]!DXLOOKUP(Worksheet!AF4247,Sales[[#This Row],[State]],Sales[[#This Row],[Total Sales]])</f>
        <v>#NAME?</v>
      </c>
    </row>
    <row r="4248" spans="31:34" x14ac:dyDescent="0.25">
      <c r="AE4248" t="s">
        <v>36</v>
      </c>
      <c r="AF4248" t="s">
        <v>37</v>
      </c>
      <c r="AG4248" t="s">
        <v>38</v>
      </c>
      <c r="AH4248" s="28" t="e">
        <f ca="1">[1]!DXLOOKUP(Worksheet!AF4248,Sales[[#This Row],[State]],Sales[[#This Row],[Total Sales]])</f>
        <v>#NAME?</v>
      </c>
    </row>
    <row r="4249" spans="31:34" x14ac:dyDescent="0.25">
      <c r="AE4249" t="s">
        <v>36</v>
      </c>
      <c r="AF4249" t="s">
        <v>37</v>
      </c>
      <c r="AG4249" t="s">
        <v>38</v>
      </c>
      <c r="AH4249" s="28" t="e">
        <f ca="1">[1]!DXLOOKUP(Worksheet!AF4249,Sales[[#This Row],[State]],Sales[[#This Row],[Total Sales]])</f>
        <v>#NAME?</v>
      </c>
    </row>
    <row r="4250" spans="31:34" x14ac:dyDescent="0.25">
      <c r="AE4250" t="s">
        <v>27</v>
      </c>
      <c r="AF4250" t="s">
        <v>28</v>
      </c>
      <c r="AG4250" t="s">
        <v>39</v>
      </c>
      <c r="AH4250" s="28" t="e">
        <f ca="1">[1]!DXLOOKUP(Worksheet!AF4250,Sales[[#This Row],[State]],Sales[[#This Row],[Total Sales]])</f>
        <v>#NAME?</v>
      </c>
    </row>
    <row r="4251" spans="31:34" x14ac:dyDescent="0.25">
      <c r="AE4251" t="s">
        <v>27</v>
      </c>
      <c r="AF4251" t="s">
        <v>28</v>
      </c>
      <c r="AG4251" t="s">
        <v>39</v>
      </c>
      <c r="AH4251" s="28" t="e">
        <f ca="1">[1]!DXLOOKUP(Worksheet!AF4251,Sales[[#This Row],[State]],Sales[[#This Row],[Total Sales]])</f>
        <v>#NAME?</v>
      </c>
    </row>
    <row r="4252" spans="31:34" x14ac:dyDescent="0.25">
      <c r="AE4252" t="s">
        <v>27</v>
      </c>
      <c r="AF4252" t="s">
        <v>28</v>
      </c>
      <c r="AG4252" t="s">
        <v>39</v>
      </c>
      <c r="AH4252" s="28" t="e">
        <f ca="1">[1]!DXLOOKUP(Worksheet!AF4252,Sales[[#This Row],[State]],Sales[[#This Row],[Total Sales]])</f>
        <v>#NAME?</v>
      </c>
    </row>
    <row r="4253" spans="31:34" x14ac:dyDescent="0.25">
      <c r="AE4253" t="s">
        <v>27</v>
      </c>
      <c r="AF4253" t="s">
        <v>28</v>
      </c>
      <c r="AG4253" t="s">
        <v>39</v>
      </c>
      <c r="AH4253" s="28" t="e">
        <f ca="1">[1]!DXLOOKUP(Worksheet!AF4253,Sales[[#This Row],[State]],Sales[[#This Row],[Total Sales]])</f>
        <v>#NAME?</v>
      </c>
    </row>
    <row r="4254" spans="31:34" x14ac:dyDescent="0.25">
      <c r="AE4254" t="s">
        <v>27</v>
      </c>
      <c r="AF4254" t="s">
        <v>28</v>
      </c>
      <c r="AG4254" t="s">
        <v>39</v>
      </c>
      <c r="AH4254" s="28" t="e">
        <f ca="1">[1]!DXLOOKUP(Worksheet!AF4254,Sales[[#This Row],[State]],Sales[[#This Row],[Total Sales]])</f>
        <v>#NAME?</v>
      </c>
    </row>
    <row r="4255" spans="31:34" x14ac:dyDescent="0.25">
      <c r="AE4255" t="s">
        <v>27</v>
      </c>
      <c r="AF4255" t="s">
        <v>28</v>
      </c>
      <c r="AG4255" t="s">
        <v>39</v>
      </c>
      <c r="AH4255" s="28" t="e">
        <f ca="1">[1]!DXLOOKUP(Worksheet!AF4255,Sales[[#This Row],[State]],Sales[[#This Row],[Total Sales]])</f>
        <v>#NAME?</v>
      </c>
    </row>
    <row r="4256" spans="31:34" x14ac:dyDescent="0.25">
      <c r="AE4256" t="s">
        <v>27</v>
      </c>
      <c r="AF4256" t="s">
        <v>28</v>
      </c>
      <c r="AG4256" t="s">
        <v>39</v>
      </c>
      <c r="AH4256" s="28" t="e">
        <f ca="1">[1]!DXLOOKUP(Worksheet!AF4256,Sales[[#This Row],[State]],Sales[[#This Row],[Total Sales]])</f>
        <v>#NAME?</v>
      </c>
    </row>
    <row r="4257" spans="31:34" x14ac:dyDescent="0.25">
      <c r="AE4257" t="s">
        <v>27</v>
      </c>
      <c r="AF4257" t="s">
        <v>28</v>
      </c>
      <c r="AG4257" t="s">
        <v>39</v>
      </c>
      <c r="AH4257" s="28" t="e">
        <f ca="1">[1]!DXLOOKUP(Worksheet!AF4257,Sales[[#This Row],[State]],Sales[[#This Row],[Total Sales]])</f>
        <v>#NAME?</v>
      </c>
    </row>
    <row r="4258" spans="31:34" x14ac:dyDescent="0.25">
      <c r="AE4258" t="s">
        <v>27</v>
      </c>
      <c r="AF4258" t="s">
        <v>28</v>
      </c>
      <c r="AG4258" t="s">
        <v>39</v>
      </c>
      <c r="AH4258" s="28" t="e">
        <f ca="1">[1]!DXLOOKUP(Worksheet!AF4258,Sales[[#This Row],[State]],Sales[[#This Row],[Total Sales]])</f>
        <v>#NAME?</v>
      </c>
    </row>
    <row r="4259" spans="31:34" x14ac:dyDescent="0.25">
      <c r="AE4259" t="s">
        <v>27</v>
      </c>
      <c r="AF4259" t="s">
        <v>28</v>
      </c>
      <c r="AG4259" t="s">
        <v>39</v>
      </c>
      <c r="AH4259" s="28" t="e">
        <f ca="1">[1]!DXLOOKUP(Worksheet!AF4259,Sales[[#This Row],[State]],Sales[[#This Row],[Total Sales]])</f>
        <v>#NAME?</v>
      </c>
    </row>
    <row r="4260" spans="31:34" x14ac:dyDescent="0.25">
      <c r="AE4260" t="s">
        <v>27</v>
      </c>
      <c r="AF4260" t="s">
        <v>28</v>
      </c>
      <c r="AG4260" t="s">
        <v>39</v>
      </c>
      <c r="AH4260" s="28" t="e">
        <f ca="1">[1]!DXLOOKUP(Worksheet!AF4260,Sales[[#This Row],[State]],Sales[[#This Row],[Total Sales]])</f>
        <v>#NAME?</v>
      </c>
    </row>
    <row r="4261" spans="31:34" x14ac:dyDescent="0.25">
      <c r="AE4261" t="s">
        <v>27</v>
      </c>
      <c r="AF4261" t="s">
        <v>28</v>
      </c>
      <c r="AG4261" t="s">
        <v>39</v>
      </c>
      <c r="AH4261" s="28" t="e">
        <f ca="1">[1]!DXLOOKUP(Worksheet!AF4261,Sales[[#This Row],[State]],Sales[[#This Row],[Total Sales]])</f>
        <v>#NAME?</v>
      </c>
    </row>
    <row r="4262" spans="31:34" x14ac:dyDescent="0.25">
      <c r="AE4262" t="s">
        <v>27</v>
      </c>
      <c r="AF4262" t="s">
        <v>28</v>
      </c>
      <c r="AG4262" t="s">
        <v>39</v>
      </c>
      <c r="AH4262" s="28" t="e">
        <f ca="1">[1]!DXLOOKUP(Worksheet!AF4262,Sales[[#This Row],[State]],Sales[[#This Row],[Total Sales]])</f>
        <v>#NAME?</v>
      </c>
    </row>
    <row r="4263" spans="31:34" x14ac:dyDescent="0.25">
      <c r="AE4263" t="s">
        <v>27</v>
      </c>
      <c r="AF4263" t="s">
        <v>28</v>
      </c>
      <c r="AG4263" t="s">
        <v>39</v>
      </c>
      <c r="AH4263" s="28" t="e">
        <f ca="1">[1]!DXLOOKUP(Worksheet!AF4263,Sales[[#This Row],[State]],Sales[[#This Row],[Total Sales]])</f>
        <v>#NAME?</v>
      </c>
    </row>
    <row r="4264" spans="31:34" x14ac:dyDescent="0.25">
      <c r="AE4264" t="s">
        <v>27</v>
      </c>
      <c r="AF4264" t="s">
        <v>28</v>
      </c>
      <c r="AG4264" t="s">
        <v>39</v>
      </c>
      <c r="AH4264" s="28" t="e">
        <f ca="1">[1]!DXLOOKUP(Worksheet!AF4264,Sales[[#This Row],[State]],Sales[[#This Row],[Total Sales]])</f>
        <v>#NAME?</v>
      </c>
    </row>
    <row r="4265" spans="31:34" x14ac:dyDescent="0.25">
      <c r="AE4265" t="s">
        <v>27</v>
      </c>
      <c r="AF4265" t="s">
        <v>28</v>
      </c>
      <c r="AG4265" t="s">
        <v>39</v>
      </c>
      <c r="AH4265" s="28" t="e">
        <f ca="1">[1]!DXLOOKUP(Worksheet!AF4265,Sales[[#This Row],[State]],Sales[[#This Row],[Total Sales]])</f>
        <v>#NAME?</v>
      </c>
    </row>
    <row r="4266" spans="31:34" x14ac:dyDescent="0.25">
      <c r="AE4266" t="s">
        <v>27</v>
      </c>
      <c r="AF4266" t="s">
        <v>28</v>
      </c>
      <c r="AG4266" t="s">
        <v>39</v>
      </c>
      <c r="AH4266" s="28" t="e">
        <f ca="1">[1]!DXLOOKUP(Worksheet!AF4266,Sales[[#This Row],[State]],Sales[[#This Row],[Total Sales]])</f>
        <v>#NAME?</v>
      </c>
    </row>
    <row r="4267" spans="31:34" x14ac:dyDescent="0.25">
      <c r="AE4267" t="s">
        <v>27</v>
      </c>
      <c r="AF4267" t="s">
        <v>28</v>
      </c>
      <c r="AG4267" t="s">
        <v>39</v>
      </c>
      <c r="AH4267" s="28" t="e">
        <f ca="1">[1]!DXLOOKUP(Worksheet!AF4267,Sales[[#This Row],[State]],Sales[[#This Row],[Total Sales]])</f>
        <v>#NAME?</v>
      </c>
    </row>
    <row r="4268" spans="31:34" x14ac:dyDescent="0.25">
      <c r="AE4268" t="s">
        <v>27</v>
      </c>
      <c r="AF4268" t="s">
        <v>28</v>
      </c>
      <c r="AG4268" t="s">
        <v>39</v>
      </c>
      <c r="AH4268" s="28" t="e">
        <f ca="1">[1]!DXLOOKUP(Worksheet!AF4268,Sales[[#This Row],[State]],Sales[[#This Row],[Total Sales]])</f>
        <v>#NAME?</v>
      </c>
    </row>
    <row r="4269" spans="31:34" x14ac:dyDescent="0.25">
      <c r="AE4269" t="s">
        <v>27</v>
      </c>
      <c r="AF4269" t="s">
        <v>28</v>
      </c>
      <c r="AG4269" t="s">
        <v>39</v>
      </c>
      <c r="AH4269" s="28" t="e">
        <f ca="1">[1]!DXLOOKUP(Worksheet!AF4269,Sales[[#This Row],[State]],Sales[[#This Row],[Total Sales]])</f>
        <v>#NAME?</v>
      </c>
    </row>
    <row r="4270" spans="31:34" x14ac:dyDescent="0.25">
      <c r="AE4270" t="s">
        <v>27</v>
      </c>
      <c r="AF4270" t="s">
        <v>28</v>
      </c>
      <c r="AG4270" t="s">
        <v>39</v>
      </c>
      <c r="AH4270" s="28" t="e">
        <f ca="1">[1]!DXLOOKUP(Worksheet!AF4270,Sales[[#This Row],[State]],Sales[[#This Row],[Total Sales]])</f>
        <v>#NAME?</v>
      </c>
    </row>
    <row r="4271" spans="31:34" x14ac:dyDescent="0.25">
      <c r="AE4271" t="s">
        <v>27</v>
      </c>
      <c r="AF4271" t="s">
        <v>28</v>
      </c>
      <c r="AG4271" t="s">
        <v>39</v>
      </c>
      <c r="AH4271" s="28" t="e">
        <f ca="1">[1]!DXLOOKUP(Worksheet!AF4271,Sales[[#This Row],[State]],Sales[[#This Row],[Total Sales]])</f>
        <v>#NAME?</v>
      </c>
    </row>
    <row r="4272" spans="31:34" x14ac:dyDescent="0.25">
      <c r="AE4272" t="s">
        <v>27</v>
      </c>
      <c r="AF4272" t="s">
        <v>28</v>
      </c>
      <c r="AG4272" t="s">
        <v>39</v>
      </c>
      <c r="AH4272" s="28" t="e">
        <f ca="1">[1]!DXLOOKUP(Worksheet!AF4272,Sales[[#This Row],[State]],Sales[[#This Row],[Total Sales]])</f>
        <v>#NAME?</v>
      </c>
    </row>
    <row r="4273" spans="31:34" x14ac:dyDescent="0.25">
      <c r="AE4273" t="s">
        <v>27</v>
      </c>
      <c r="AF4273" t="s">
        <v>28</v>
      </c>
      <c r="AG4273" t="s">
        <v>39</v>
      </c>
      <c r="AH4273" s="28" t="e">
        <f ca="1">[1]!DXLOOKUP(Worksheet!AF4273,Sales[[#This Row],[State]],Sales[[#This Row],[Total Sales]])</f>
        <v>#NAME?</v>
      </c>
    </row>
    <row r="4274" spans="31:34" x14ac:dyDescent="0.25">
      <c r="AE4274" t="s">
        <v>27</v>
      </c>
      <c r="AF4274" t="s">
        <v>28</v>
      </c>
      <c r="AG4274" t="s">
        <v>39</v>
      </c>
      <c r="AH4274" s="28" t="e">
        <f ca="1">[1]!DXLOOKUP(Worksheet!AF4274,Sales[[#This Row],[State]],Sales[[#This Row],[Total Sales]])</f>
        <v>#NAME?</v>
      </c>
    </row>
    <row r="4275" spans="31:34" x14ac:dyDescent="0.25">
      <c r="AE4275" t="s">
        <v>27</v>
      </c>
      <c r="AF4275" t="s">
        <v>28</v>
      </c>
      <c r="AG4275" t="s">
        <v>39</v>
      </c>
      <c r="AH4275" s="28" t="e">
        <f ca="1">[1]!DXLOOKUP(Worksheet!AF4275,Sales[[#This Row],[State]],Sales[[#This Row],[Total Sales]])</f>
        <v>#NAME?</v>
      </c>
    </row>
    <row r="4276" spans="31:34" x14ac:dyDescent="0.25">
      <c r="AE4276" t="s">
        <v>27</v>
      </c>
      <c r="AF4276" t="s">
        <v>28</v>
      </c>
      <c r="AG4276" t="s">
        <v>39</v>
      </c>
      <c r="AH4276" s="28" t="e">
        <f ca="1">[1]!DXLOOKUP(Worksheet!AF4276,Sales[[#This Row],[State]],Sales[[#This Row],[Total Sales]])</f>
        <v>#NAME?</v>
      </c>
    </row>
    <row r="4277" spans="31:34" x14ac:dyDescent="0.25">
      <c r="AE4277" t="s">
        <v>27</v>
      </c>
      <c r="AF4277" t="s">
        <v>28</v>
      </c>
      <c r="AG4277" t="s">
        <v>39</v>
      </c>
      <c r="AH4277" s="28" t="e">
        <f ca="1">[1]!DXLOOKUP(Worksheet!AF4277,Sales[[#This Row],[State]],Sales[[#This Row],[Total Sales]])</f>
        <v>#NAME?</v>
      </c>
    </row>
    <row r="4278" spans="31:34" x14ac:dyDescent="0.25">
      <c r="AE4278" t="s">
        <v>27</v>
      </c>
      <c r="AF4278" t="s">
        <v>28</v>
      </c>
      <c r="AG4278" t="s">
        <v>39</v>
      </c>
      <c r="AH4278" s="28" t="e">
        <f ca="1">[1]!DXLOOKUP(Worksheet!AF4278,Sales[[#This Row],[State]],Sales[[#This Row],[Total Sales]])</f>
        <v>#NAME?</v>
      </c>
    </row>
    <row r="4279" spans="31:34" x14ac:dyDescent="0.25">
      <c r="AE4279" t="s">
        <v>27</v>
      </c>
      <c r="AF4279" t="s">
        <v>28</v>
      </c>
      <c r="AG4279" t="s">
        <v>39</v>
      </c>
      <c r="AH4279" s="28" t="e">
        <f ca="1">[1]!DXLOOKUP(Worksheet!AF4279,Sales[[#This Row],[State]],Sales[[#This Row],[Total Sales]])</f>
        <v>#NAME?</v>
      </c>
    </row>
    <row r="4280" spans="31:34" x14ac:dyDescent="0.25">
      <c r="AE4280" t="s">
        <v>27</v>
      </c>
      <c r="AF4280" t="s">
        <v>28</v>
      </c>
      <c r="AG4280" t="s">
        <v>39</v>
      </c>
      <c r="AH4280" s="28" t="e">
        <f ca="1">[1]!DXLOOKUP(Worksheet!AF4280,Sales[[#This Row],[State]],Sales[[#This Row],[Total Sales]])</f>
        <v>#NAME?</v>
      </c>
    </row>
    <row r="4281" spans="31:34" x14ac:dyDescent="0.25">
      <c r="AE4281" t="s">
        <v>27</v>
      </c>
      <c r="AF4281" t="s">
        <v>28</v>
      </c>
      <c r="AG4281" t="s">
        <v>39</v>
      </c>
      <c r="AH4281" s="28" t="e">
        <f ca="1">[1]!DXLOOKUP(Worksheet!AF4281,Sales[[#This Row],[State]],Sales[[#This Row],[Total Sales]])</f>
        <v>#NAME?</v>
      </c>
    </row>
    <row r="4282" spans="31:34" x14ac:dyDescent="0.25">
      <c r="AE4282" t="s">
        <v>27</v>
      </c>
      <c r="AF4282" t="s">
        <v>28</v>
      </c>
      <c r="AG4282" t="s">
        <v>39</v>
      </c>
      <c r="AH4282" s="28" t="e">
        <f ca="1">[1]!DXLOOKUP(Worksheet!AF4282,Sales[[#This Row],[State]],Sales[[#This Row],[Total Sales]])</f>
        <v>#NAME?</v>
      </c>
    </row>
    <row r="4283" spans="31:34" x14ac:dyDescent="0.25">
      <c r="AE4283" t="s">
        <v>27</v>
      </c>
      <c r="AF4283" t="s">
        <v>28</v>
      </c>
      <c r="AG4283" t="s">
        <v>39</v>
      </c>
      <c r="AH4283" s="28" t="e">
        <f ca="1">[1]!DXLOOKUP(Worksheet!AF4283,Sales[[#This Row],[State]],Sales[[#This Row],[Total Sales]])</f>
        <v>#NAME?</v>
      </c>
    </row>
    <row r="4284" spans="31:34" x14ac:dyDescent="0.25">
      <c r="AE4284" t="s">
        <v>27</v>
      </c>
      <c r="AF4284" t="s">
        <v>28</v>
      </c>
      <c r="AG4284" t="s">
        <v>39</v>
      </c>
      <c r="AH4284" s="28" t="e">
        <f ca="1">[1]!DXLOOKUP(Worksheet!AF4284,Sales[[#This Row],[State]],Sales[[#This Row],[Total Sales]])</f>
        <v>#NAME?</v>
      </c>
    </row>
    <row r="4285" spans="31:34" x14ac:dyDescent="0.25">
      <c r="AE4285" t="s">
        <v>27</v>
      </c>
      <c r="AF4285" t="s">
        <v>28</v>
      </c>
      <c r="AG4285" t="s">
        <v>39</v>
      </c>
      <c r="AH4285" s="28" t="e">
        <f ca="1">[1]!DXLOOKUP(Worksheet!AF4285,Sales[[#This Row],[State]],Sales[[#This Row],[Total Sales]])</f>
        <v>#NAME?</v>
      </c>
    </row>
    <row r="4286" spans="31:34" x14ac:dyDescent="0.25">
      <c r="AE4286" t="s">
        <v>27</v>
      </c>
      <c r="AF4286" t="s">
        <v>28</v>
      </c>
      <c r="AG4286" t="s">
        <v>39</v>
      </c>
      <c r="AH4286" s="28" t="e">
        <f ca="1">[1]!DXLOOKUP(Worksheet!AF4286,Sales[[#This Row],[State]],Sales[[#This Row],[Total Sales]])</f>
        <v>#NAME?</v>
      </c>
    </row>
    <row r="4287" spans="31:34" x14ac:dyDescent="0.25">
      <c r="AE4287" t="s">
        <v>27</v>
      </c>
      <c r="AF4287" t="s">
        <v>28</v>
      </c>
      <c r="AG4287" t="s">
        <v>39</v>
      </c>
      <c r="AH4287" s="28" t="e">
        <f ca="1">[1]!DXLOOKUP(Worksheet!AF4287,Sales[[#This Row],[State]],Sales[[#This Row],[Total Sales]])</f>
        <v>#NAME?</v>
      </c>
    </row>
    <row r="4288" spans="31:34" x14ac:dyDescent="0.25">
      <c r="AE4288" t="s">
        <v>27</v>
      </c>
      <c r="AF4288" t="s">
        <v>28</v>
      </c>
      <c r="AG4288" t="s">
        <v>39</v>
      </c>
      <c r="AH4288" s="28" t="e">
        <f ca="1">[1]!DXLOOKUP(Worksheet!AF4288,Sales[[#This Row],[State]],Sales[[#This Row],[Total Sales]])</f>
        <v>#NAME?</v>
      </c>
    </row>
    <row r="4289" spans="31:34" x14ac:dyDescent="0.25">
      <c r="AE4289" t="s">
        <v>27</v>
      </c>
      <c r="AF4289" t="s">
        <v>28</v>
      </c>
      <c r="AG4289" t="s">
        <v>39</v>
      </c>
      <c r="AH4289" s="28" t="e">
        <f ca="1">[1]!DXLOOKUP(Worksheet!AF4289,Sales[[#This Row],[State]],Sales[[#This Row],[Total Sales]])</f>
        <v>#NAME?</v>
      </c>
    </row>
    <row r="4290" spans="31:34" x14ac:dyDescent="0.25">
      <c r="AE4290" t="s">
        <v>27</v>
      </c>
      <c r="AF4290" t="s">
        <v>28</v>
      </c>
      <c r="AG4290" t="s">
        <v>39</v>
      </c>
      <c r="AH4290" s="28" t="e">
        <f ca="1">[1]!DXLOOKUP(Worksheet!AF4290,Sales[[#This Row],[State]],Sales[[#This Row],[Total Sales]])</f>
        <v>#NAME?</v>
      </c>
    </row>
    <row r="4291" spans="31:34" x14ac:dyDescent="0.25">
      <c r="AE4291" t="s">
        <v>27</v>
      </c>
      <c r="AF4291" t="s">
        <v>28</v>
      </c>
      <c r="AG4291" t="s">
        <v>39</v>
      </c>
      <c r="AH4291" s="28" t="e">
        <f ca="1">[1]!DXLOOKUP(Worksheet!AF4291,Sales[[#This Row],[State]],Sales[[#This Row],[Total Sales]])</f>
        <v>#NAME?</v>
      </c>
    </row>
    <row r="4292" spans="31:34" x14ac:dyDescent="0.25">
      <c r="AE4292" t="s">
        <v>27</v>
      </c>
      <c r="AF4292" t="s">
        <v>28</v>
      </c>
      <c r="AG4292" t="s">
        <v>39</v>
      </c>
      <c r="AH4292" s="28" t="e">
        <f ca="1">[1]!DXLOOKUP(Worksheet!AF4292,Sales[[#This Row],[State]],Sales[[#This Row],[Total Sales]])</f>
        <v>#NAME?</v>
      </c>
    </row>
    <row r="4293" spans="31:34" x14ac:dyDescent="0.25">
      <c r="AE4293" t="s">
        <v>27</v>
      </c>
      <c r="AF4293" t="s">
        <v>28</v>
      </c>
      <c r="AG4293" t="s">
        <v>39</v>
      </c>
      <c r="AH4293" s="28" t="e">
        <f ca="1">[1]!DXLOOKUP(Worksheet!AF4293,Sales[[#This Row],[State]],Sales[[#This Row],[Total Sales]])</f>
        <v>#NAME?</v>
      </c>
    </row>
    <row r="4294" spans="31:34" x14ac:dyDescent="0.25">
      <c r="AE4294" t="s">
        <v>27</v>
      </c>
      <c r="AF4294" t="s">
        <v>28</v>
      </c>
      <c r="AG4294" t="s">
        <v>39</v>
      </c>
      <c r="AH4294" s="28" t="e">
        <f ca="1">[1]!DXLOOKUP(Worksheet!AF4294,Sales[[#This Row],[State]],Sales[[#This Row],[Total Sales]])</f>
        <v>#NAME?</v>
      </c>
    </row>
    <row r="4295" spans="31:34" x14ac:dyDescent="0.25">
      <c r="AE4295" t="s">
        <v>27</v>
      </c>
      <c r="AF4295" t="s">
        <v>28</v>
      </c>
      <c r="AG4295" t="s">
        <v>39</v>
      </c>
      <c r="AH4295" s="28" t="e">
        <f ca="1">[1]!DXLOOKUP(Worksheet!AF4295,Sales[[#This Row],[State]],Sales[[#This Row],[Total Sales]])</f>
        <v>#NAME?</v>
      </c>
    </row>
    <row r="4296" spans="31:34" x14ac:dyDescent="0.25">
      <c r="AE4296" t="s">
        <v>27</v>
      </c>
      <c r="AF4296" t="s">
        <v>28</v>
      </c>
      <c r="AG4296" t="s">
        <v>39</v>
      </c>
      <c r="AH4296" s="28" t="e">
        <f ca="1">[1]!DXLOOKUP(Worksheet!AF4296,Sales[[#This Row],[State]],Sales[[#This Row],[Total Sales]])</f>
        <v>#NAME?</v>
      </c>
    </row>
    <row r="4297" spans="31:34" x14ac:dyDescent="0.25">
      <c r="AE4297" t="s">
        <v>27</v>
      </c>
      <c r="AF4297" t="s">
        <v>28</v>
      </c>
      <c r="AG4297" t="s">
        <v>39</v>
      </c>
      <c r="AH4297" s="28" t="e">
        <f ca="1">[1]!DXLOOKUP(Worksheet!AF4297,Sales[[#This Row],[State]],Sales[[#This Row],[Total Sales]])</f>
        <v>#NAME?</v>
      </c>
    </row>
    <row r="4298" spans="31:34" x14ac:dyDescent="0.25">
      <c r="AE4298" t="s">
        <v>27</v>
      </c>
      <c r="AF4298" t="s">
        <v>28</v>
      </c>
      <c r="AG4298" t="s">
        <v>39</v>
      </c>
      <c r="AH4298" s="28" t="e">
        <f ca="1">[1]!DXLOOKUP(Worksheet!AF4298,Sales[[#This Row],[State]],Sales[[#This Row],[Total Sales]])</f>
        <v>#NAME?</v>
      </c>
    </row>
    <row r="4299" spans="31:34" x14ac:dyDescent="0.25">
      <c r="AE4299" t="s">
        <v>27</v>
      </c>
      <c r="AF4299" t="s">
        <v>28</v>
      </c>
      <c r="AG4299" t="s">
        <v>39</v>
      </c>
      <c r="AH4299" s="28" t="e">
        <f ca="1">[1]!DXLOOKUP(Worksheet!AF4299,Sales[[#This Row],[State]],Sales[[#This Row],[Total Sales]])</f>
        <v>#NAME?</v>
      </c>
    </row>
    <row r="4300" spans="31:34" x14ac:dyDescent="0.25">
      <c r="AE4300" t="s">
        <v>27</v>
      </c>
      <c r="AF4300" t="s">
        <v>28</v>
      </c>
      <c r="AG4300" t="s">
        <v>39</v>
      </c>
      <c r="AH4300" s="28" t="e">
        <f ca="1">[1]!DXLOOKUP(Worksheet!AF4300,Sales[[#This Row],[State]],Sales[[#This Row],[Total Sales]])</f>
        <v>#NAME?</v>
      </c>
    </row>
    <row r="4301" spans="31:34" x14ac:dyDescent="0.25">
      <c r="AE4301" t="s">
        <v>27</v>
      </c>
      <c r="AF4301" t="s">
        <v>28</v>
      </c>
      <c r="AG4301" t="s">
        <v>39</v>
      </c>
      <c r="AH4301" s="28" t="e">
        <f ca="1">[1]!DXLOOKUP(Worksheet!AF4301,Sales[[#This Row],[State]],Sales[[#This Row],[Total Sales]])</f>
        <v>#NAME?</v>
      </c>
    </row>
    <row r="4302" spans="31:34" x14ac:dyDescent="0.25">
      <c r="AE4302" t="s">
        <v>27</v>
      </c>
      <c r="AF4302" t="s">
        <v>28</v>
      </c>
      <c r="AG4302" t="s">
        <v>39</v>
      </c>
      <c r="AH4302" s="28" t="e">
        <f ca="1">[1]!DXLOOKUP(Worksheet!AF4302,Sales[[#This Row],[State]],Sales[[#This Row],[Total Sales]])</f>
        <v>#NAME?</v>
      </c>
    </row>
    <row r="4303" spans="31:34" x14ac:dyDescent="0.25">
      <c r="AE4303" t="s">
        <v>27</v>
      </c>
      <c r="AF4303" t="s">
        <v>28</v>
      </c>
      <c r="AG4303" t="s">
        <v>39</v>
      </c>
      <c r="AH4303" s="28" t="e">
        <f ca="1">[1]!DXLOOKUP(Worksheet!AF4303,Sales[[#This Row],[State]],Sales[[#This Row],[Total Sales]])</f>
        <v>#NAME?</v>
      </c>
    </row>
    <row r="4304" spans="31:34" x14ac:dyDescent="0.25">
      <c r="AE4304" t="s">
        <v>27</v>
      </c>
      <c r="AF4304" t="s">
        <v>28</v>
      </c>
      <c r="AG4304" t="s">
        <v>39</v>
      </c>
      <c r="AH4304" s="28" t="e">
        <f ca="1">[1]!DXLOOKUP(Worksheet!AF4304,Sales[[#This Row],[State]],Sales[[#This Row],[Total Sales]])</f>
        <v>#NAME?</v>
      </c>
    </row>
    <row r="4305" spans="31:34" x14ac:dyDescent="0.25">
      <c r="AE4305" t="s">
        <v>27</v>
      </c>
      <c r="AF4305" t="s">
        <v>28</v>
      </c>
      <c r="AG4305" t="s">
        <v>39</v>
      </c>
      <c r="AH4305" s="28" t="e">
        <f ca="1">[1]!DXLOOKUP(Worksheet!AF4305,Sales[[#This Row],[State]],Sales[[#This Row],[Total Sales]])</f>
        <v>#NAME?</v>
      </c>
    </row>
    <row r="4306" spans="31:34" x14ac:dyDescent="0.25">
      <c r="AE4306" t="s">
        <v>27</v>
      </c>
      <c r="AF4306" t="s">
        <v>28</v>
      </c>
      <c r="AG4306" t="s">
        <v>39</v>
      </c>
      <c r="AH4306" s="28" t="e">
        <f ca="1">[1]!DXLOOKUP(Worksheet!AF4306,Sales[[#This Row],[State]],Sales[[#This Row],[Total Sales]])</f>
        <v>#NAME?</v>
      </c>
    </row>
    <row r="4307" spans="31:34" x14ac:dyDescent="0.25">
      <c r="AE4307" t="s">
        <v>27</v>
      </c>
      <c r="AF4307" t="s">
        <v>28</v>
      </c>
      <c r="AG4307" t="s">
        <v>39</v>
      </c>
      <c r="AH4307" s="28" t="e">
        <f ca="1">[1]!DXLOOKUP(Worksheet!AF4307,Sales[[#This Row],[State]],Sales[[#This Row],[Total Sales]])</f>
        <v>#NAME?</v>
      </c>
    </row>
    <row r="4308" spans="31:34" x14ac:dyDescent="0.25">
      <c r="AE4308" t="s">
        <v>27</v>
      </c>
      <c r="AF4308" t="s">
        <v>28</v>
      </c>
      <c r="AG4308" t="s">
        <v>39</v>
      </c>
      <c r="AH4308" s="28" t="e">
        <f ca="1">[1]!DXLOOKUP(Worksheet!AF4308,Sales[[#This Row],[State]],Sales[[#This Row],[Total Sales]])</f>
        <v>#NAME?</v>
      </c>
    </row>
    <row r="4309" spans="31:34" x14ac:dyDescent="0.25">
      <c r="AE4309" t="s">
        <v>27</v>
      </c>
      <c r="AF4309" t="s">
        <v>28</v>
      </c>
      <c r="AG4309" t="s">
        <v>39</v>
      </c>
      <c r="AH4309" s="28" t="e">
        <f ca="1">[1]!DXLOOKUP(Worksheet!AF4309,Sales[[#This Row],[State]],Sales[[#This Row],[Total Sales]])</f>
        <v>#NAME?</v>
      </c>
    </row>
    <row r="4310" spans="31:34" x14ac:dyDescent="0.25">
      <c r="AE4310" t="s">
        <v>27</v>
      </c>
      <c r="AF4310" t="s">
        <v>28</v>
      </c>
      <c r="AG4310" t="s">
        <v>39</v>
      </c>
      <c r="AH4310" s="28" t="e">
        <f ca="1">[1]!DXLOOKUP(Worksheet!AF4310,Sales[[#This Row],[State]],Sales[[#This Row],[Total Sales]])</f>
        <v>#NAME?</v>
      </c>
    </row>
    <row r="4311" spans="31:34" x14ac:dyDescent="0.25">
      <c r="AE4311" t="s">
        <v>27</v>
      </c>
      <c r="AF4311" t="s">
        <v>28</v>
      </c>
      <c r="AG4311" t="s">
        <v>39</v>
      </c>
      <c r="AH4311" s="28" t="e">
        <f ca="1">[1]!DXLOOKUP(Worksheet!AF4311,Sales[[#This Row],[State]],Sales[[#This Row],[Total Sales]])</f>
        <v>#NAME?</v>
      </c>
    </row>
    <row r="4312" spans="31:34" x14ac:dyDescent="0.25">
      <c r="AE4312" t="s">
        <v>27</v>
      </c>
      <c r="AF4312" t="s">
        <v>28</v>
      </c>
      <c r="AG4312" t="s">
        <v>39</v>
      </c>
      <c r="AH4312" s="28" t="e">
        <f ca="1">[1]!DXLOOKUP(Worksheet!AF4312,Sales[[#This Row],[State]],Sales[[#This Row],[Total Sales]])</f>
        <v>#NAME?</v>
      </c>
    </row>
    <row r="4313" spans="31:34" x14ac:dyDescent="0.25">
      <c r="AE4313" t="s">
        <v>27</v>
      </c>
      <c r="AF4313" t="s">
        <v>28</v>
      </c>
      <c r="AG4313" t="s">
        <v>39</v>
      </c>
      <c r="AH4313" s="28" t="e">
        <f ca="1">[1]!DXLOOKUP(Worksheet!AF4313,Sales[[#This Row],[State]],Sales[[#This Row],[Total Sales]])</f>
        <v>#NAME?</v>
      </c>
    </row>
    <row r="4314" spans="31:34" x14ac:dyDescent="0.25">
      <c r="AE4314" t="s">
        <v>27</v>
      </c>
      <c r="AF4314" t="s">
        <v>28</v>
      </c>
      <c r="AG4314" t="s">
        <v>39</v>
      </c>
      <c r="AH4314" s="28" t="e">
        <f ca="1">[1]!DXLOOKUP(Worksheet!AF4314,Sales[[#This Row],[State]],Sales[[#This Row],[Total Sales]])</f>
        <v>#NAME?</v>
      </c>
    </row>
    <row r="4315" spans="31:34" x14ac:dyDescent="0.25">
      <c r="AE4315" t="s">
        <v>27</v>
      </c>
      <c r="AF4315" t="s">
        <v>28</v>
      </c>
      <c r="AG4315" t="s">
        <v>39</v>
      </c>
      <c r="AH4315" s="28" t="e">
        <f ca="1">[1]!DXLOOKUP(Worksheet!AF4315,Sales[[#This Row],[State]],Sales[[#This Row],[Total Sales]])</f>
        <v>#NAME?</v>
      </c>
    </row>
    <row r="4316" spans="31:34" x14ac:dyDescent="0.25">
      <c r="AE4316" t="s">
        <v>27</v>
      </c>
      <c r="AF4316" t="s">
        <v>28</v>
      </c>
      <c r="AG4316" t="s">
        <v>39</v>
      </c>
      <c r="AH4316" s="28" t="e">
        <f ca="1">[1]!DXLOOKUP(Worksheet!AF4316,Sales[[#This Row],[State]],Sales[[#This Row],[Total Sales]])</f>
        <v>#NAME?</v>
      </c>
    </row>
    <row r="4317" spans="31:34" x14ac:dyDescent="0.25">
      <c r="AE4317" t="s">
        <v>27</v>
      </c>
      <c r="AF4317" t="s">
        <v>28</v>
      </c>
      <c r="AG4317" t="s">
        <v>39</v>
      </c>
      <c r="AH4317" s="28" t="e">
        <f ca="1">[1]!DXLOOKUP(Worksheet!AF4317,Sales[[#This Row],[State]],Sales[[#This Row],[Total Sales]])</f>
        <v>#NAME?</v>
      </c>
    </row>
    <row r="4318" spans="31:34" x14ac:dyDescent="0.25">
      <c r="AE4318" t="s">
        <v>27</v>
      </c>
      <c r="AF4318" t="s">
        <v>28</v>
      </c>
      <c r="AG4318" t="s">
        <v>39</v>
      </c>
      <c r="AH4318" s="28" t="e">
        <f ca="1">[1]!DXLOOKUP(Worksheet!AF4318,Sales[[#This Row],[State]],Sales[[#This Row],[Total Sales]])</f>
        <v>#NAME?</v>
      </c>
    </row>
    <row r="4319" spans="31:34" x14ac:dyDescent="0.25">
      <c r="AE4319" t="s">
        <v>27</v>
      </c>
      <c r="AF4319" t="s">
        <v>28</v>
      </c>
      <c r="AG4319" t="s">
        <v>39</v>
      </c>
      <c r="AH4319" s="28" t="e">
        <f ca="1">[1]!DXLOOKUP(Worksheet!AF4319,Sales[[#This Row],[State]],Sales[[#This Row],[Total Sales]])</f>
        <v>#NAME?</v>
      </c>
    </row>
    <row r="4320" spans="31:34" x14ac:dyDescent="0.25">
      <c r="AE4320" t="s">
        <v>27</v>
      </c>
      <c r="AF4320" t="s">
        <v>28</v>
      </c>
      <c r="AG4320" t="s">
        <v>39</v>
      </c>
      <c r="AH4320" s="28" t="e">
        <f ca="1">[1]!DXLOOKUP(Worksheet!AF4320,Sales[[#This Row],[State]],Sales[[#This Row],[Total Sales]])</f>
        <v>#NAME?</v>
      </c>
    </row>
    <row r="4321" spans="31:34" x14ac:dyDescent="0.25">
      <c r="AE4321" t="s">
        <v>27</v>
      </c>
      <c r="AF4321" t="s">
        <v>28</v>
      </c>
      <c r="AG4321" t="s">
        <v>39</v>
      </c>
      <c r="AH4321" s="28" t="e">
        <f ca="1">[1]!DXLOOKUP(Worksheet!AF4321,Sales[[#This Row],[State]],Sales[[#This Row],[Total Sales]])</f>
        <v>#NAME?</v>
      </c>
    </row>
    <row r="4322" spans="31:34" x14ac:dyDescent="0.25">
      <c r="AE4322" t="s">
        <v>15</v>
      </c>
      <c r="AF4322" t="s">
        <v>40</v>
      </c>
      <c r="AG4322" t="s">
        <v>41</v>
      </c>
      <c r="AH4322" s="28" t="e">
        <f ca="1">[1]!DXLOOKUP(Worksheet!AF4322,Sales[[#This Row],[State]],Sales[[#This Row],[Total Sales]])</f>
        <v>#NAME?</v>
      </c>
    </row>
    <row r="4323" spans="31:34" x14ac:dyDescent="0.25">
      <c r="AE4323" t="s">
        <v>15</v>
      </c>
      <c r="AF4323" t="s">
        <v>40</v>
      </c>
      <c r="AG4323" t="s">
        <v>41</v>
      </c>
      <c r="AH4323" s="28" t="e">
        <f ca="1">[1]!DXLOOKUP(Worksheet!AF4323,Sales[[#This Row],[State]],Sales[[#This Row],[Total Sales]])</f>
        <v>#NAME?</v>
      </c>
    </row>
    <row r="4324" spans="31:34" x14ac:dyDescent="0.25">
      <c r="AE4324" t="s">
        <v>15</v>
      </c>
      <c r="AF4324" t="s">
        <v>40</v>
      </c>
      <c r="AG4324" t="s">
        <v>41</v>
      </c>
      <c r="AH4324" s="28" t="e">
        <f ca="1">[1]!DXLOOKUP(Worksheet!AF4324,Sales[[#This Row],[State]],Sales[[#This Row],[Total Sales]])</f>
        <v>#NAME?</v>
      </c>
    </row>
    <row r="4325" spans="31:34" x14ac:dyDescent="0.25">
      <c r="AE4325" t="s">
        <v>15</v>
      </c>
      <c r="AF4325" t="s">
        <v>40</v>
      </c>
      <c r="AG4325" t="s">
        <v>41</v>
      </c>
      <c r="AH4325" s="28" t="e">
        <f ca="1">[1]!DXLOOKUP(Worksheet!AF4325,Sales[[#This Row],[State]],Sales[[#This Row],[Total Sales]])</f>
        <v>#NAME?</v>
      </c>
    </row>
    <row r="4326" spans="31:34" x14ac:dyDescent="0.25">
      <c r="AE4326" t="s">
        <v>15</v>
      </c>
      <c r="AF4326" t="s">
        <v>40</v>
      </c>
      <c r="AG4326" t="s">
        <v>41</v>
      </c>
      <c r="AH4326" s="28" t="e">
        <f ca="1">[1]!DXLOOKUP(Worksheet!AF4326,Sales[[#This Row],[State]],Sales[[#This Row],[Total Sales]])</f>
        <v>#NAME?</v>
      </c>
    </row>
    <row r="4327" spans="31:34" x14ac:dyDescent="0.25">
      <c r="AE4327" t="s">
        <v>15</v>
      </c>
      <c r="AF4327" t="s">
        <v>40</v>
      </c>
      <c r="AG4327" t="s">
        <v>41</v>
      </c>
      <c r="AH4327" s="28" t="e">
        <f ca="1">[1]!DXLOOKUP(Worksheet!AF4327,Sales[[#This Row],[State]],Sales[[#This Row],[Total Sales]])</f>
        <v>#NAME?</v>
      </c>
    </row>
    <row r="4328" spans="31:34" x14ac:dyDescent="0.25">
      <c r="AE4328" t="s">
        <v>15</v>
      </c>
      <c r="AF4328" t="s">
        <v>40</v>
      </c>
      <c r="AG4328" t="s">
        <v>41</v>
      </c>
      <c r="AH4328" s="28" t="e">
        <f ca="1">[1]!DXLOOKUP(Worksheet!AF4328,Sales[[#This Row],[State]],Sales[[#This Row],[Total Sales]])</f>
        <v>#NAME?</v>
      </c>
    </row>
    <row r="4329" spans="31:34" x14ac:dyDescent="0.25">
      <c r="AE4329" t="s">
        <v>15</v>
      </c>
      <c r="AF4329" t="s">
        <v>40</v>
      </c>
      <c r="AG4329" t="s">
        <v>41</v>
      </c>
      <c r="AH4329" s="28" t="e">
        <f ca="1">[1]!DXLOOKUP(Worksheet!AF4329,Sales[[#This Row],[State]],Sales[[#This Row],[Total Sales]])</f>
        <v>#NAME?</v>
      </c>
    </row>
    <row r="4330" spans="31:34" x14ac:dyDescent="0.25">
      <c r="AE4330" t="s">
        <v>15</v>
      </c>
      <c r="AF4330" t="s">
        <v>40</v>
      </c>
      <c r="AG4330" t="s">
        <v>41</v>
      </c>
      <c r="AH4330" s="28" t="e">
        <f ca="1">[1]!DXLOOKUP(Worksheet!AF4330,Sales[[#This Row],[State]],Sales[[#This Row],[Total Sales]])</f>
        <v>#NAME?</v>
      </c>
    </row>
    <row r="4331" spans="31:34" x14ac:dyDescent="0.25">
      <c r="AE4331" t="s">
        <v>15</v>
      </c>
      <c r="AF4331" t="s">
        <v>40</v>
      </c>
      <c r="AG4331" t="s">
        <v>41</v>
      </c>
      <c r="AH4331" s="28" t="e">
        <f ca="1">[1]!DXLOOKUP(Worksheet!AF4331,Sales[[#This Row],[State]],Sales[[#This Row],[Total Sales]])</f>
        <v>#NAME?</v>
      </c>
    </row>
    <row r="4332" spans="31:34" x14ac:dyDescent="0.25">
      <c r="AE4332" t="s">
        <v>15</v>
      </c>
      <c r="AF4332" t="s">
        <v>40</v>
      </c>
      <c r="AG4332" t="s">
        <v>41</v>
      </c>
      <c r="AH4332" s="28" t="e">
        <f ca="1">[1]!DXLOOKUP(Worksheet!AF4332,Sales[[#This Row],[State]],Sales[[#This Row],[Total Sales]])</f>
        <v>#NAME?</v>
      </c>
    </row>
    <row r="4333" spans="31:34" x14ac:dyDescent="0.25">
      <c r="AE4333" t="s">
        <v>15</v>
      </c>
      <c r="AF4333" t="s">
        <v>40</v>
      </c>
      <c r="AG4333" t="s">
        <v>41</v>
      </c>
      <c r="AH4333" s="28" t="e">
        <f ca="1">[1]!DXLOOKUP(Worksheet!AF4333,Sales[[#This Row],[State]],Sales[[#This Row],[Total Sales]])</f>
        <v>#NAME?</v>
      </c>
    </row>
    <row r="4334" spans="31:34" x14ac:dyDescent="0.25">
      <c r="AE4334" t="s">
        <v>15</v>
      </c>
      <c r="AF4334" t="s">
        <v>40</v>
      </c>
      <c r="AG4334" t="s">
        <v>41</v>
      </c>
      <c r="AH4334" s="28" t="e">
        <f ca="1">[1]!DXLOOKUP(Worksheet!AF4334,Sales[[#This Row],[State]],Sales[[#This Row],[Total Sales]])</f>
        <v>#NAME?</v>
      </c>
    </row>
    <row r="4335" spans="31:34" x14ac:dyDescent="0.25">
      <c r="AE4335" t="s">
        <v>15</v>
      </c>
      <c r="AF4335" t="s">
        <v>40</v>
      </c>
      <c r="AG4335" t="s">
        <v>41</v>
      </c>
      <c r="AH4335" s="28" t="e">
        <f ca="1">[1]!DXLOOKUP(Worksheet!AF4335,Sales[[#This Row],[State]],Sales[[#This Row],[Total Sales]])</f>
        <v>#NAME?</v>
      </c>
    </row>
    <row r="4336" spans="31:34" x14ac:dyDescent="0.25">
      <c r="AE4336" t="s">
        <v>15</v>
      </c>
      <c r="AF4336" t="s">
        <v>40</v>
      </c>
      <c r="AG4336" t="s">
        <v>41</v>
      </c>
      <c r="AH4336" s="28" t="e">
        <f ca="1">[1]!DXLOOKUP(Worksheet!AF4336,Sales[[#This Row],[State]],Sales[[#This Row],[Total Sales]])</f>
        <v>#NAME?</v>
      </c>
    </row>
    <row r="4337" spans="31:34" x14ac:dyDescent="0.25">
      <c r="AE4337" t="s">
        <v>15</v>
      </c>
      <c r="AF4337" t="s">
        <v>40</v>
      </c>
      <c r="AG4337" t="s">
        <v>41</v>
      </c>
      <c r="AH4337" s="28" t="e">
        <f ca="1">[1]!DXLOOKUP(Worksheet!AF4337,Sales[[#This Row],[State]],Sales[[#This Row],[Total Sales]])</f>
        <v>#NAME?</v>
      </c>
    </row>
    <row r="4338" spans="31:34" x14ac:dyDescent="0.25">
      <c r="AE4338" t="s">
        <v>15</v>
      </c>
      <c r="AF4338" t="s">
        <v>40</v>
      </c>
      <c r="AG4338" t="s">
        <v>41</v>
      </c>
      <c r="AH4338" s="28" t="e">
        <f ca="1">[1]!DXLOOKUP(Worksheet!AF4338,Sales[[#This Row],[State]],Sales[[#This Row],[Total Sales]])</f>
        <v>#NAME?</v>
      </c>
    </row>
    <row r="4339" spans="31:34" x14ac:dyDescent="0.25">
      <c r="AE4339" t="s">
        <v>15</v>
      </c>
      <c r="AF4339" t="s">
        <v>40</v>
      </c>
      <c r="AG4339" t="s">
        <v>41</v>
      </c>
      <c r="AH4339" s="28" t="e">
        <f ca="1">[1]!DXLOOKUP(Worksheet!AF4339,Sales[[#This Row],[State]],Sales[[#This Row],[Total Sales]])</f>
        <v>#NAME?</v>
      </c>
    </row>
    <row r="4340" spans="31:34" x14ac:dyDescent="0.25">
      <c r="AE4340" t="s">
        <v>15</v>
      </c>
      <c r="AF4340" t="s">
        <v>40</v>
      </c>
      <c r="AG4340" t="s">
        <v>41</v>
      </c>
      <c r="AH4340" s="28" t="e">
        <f ca="1">[1]!DXLOOKUP(Worksheet!AF4340,Sales[[#This Row],[State]],Sales[[#This Row],[Total Sales]])</f>
        <v>#NAME?</v>
      </c>
    </row>
    <row r="4341" spans="31:34" x14ac:dyDescent="0.25">
      <c r="AE4341" t="s">
        <v>15</v>
      </c>
      <c r="AF4341" t="s">
        <v>40</v>
      </c>
      <c r="AG4341" t="s">
        <v>41</v>
      </c>
      <c r="AH4341" s="28" t="e">
        <f ca="1">[1]!DXLOOKUP(Worksheet!AF4341,Sales[[#This Row],[State]],Sales[[#This Row],[Total Sales]])</f>
        <v>#NAME?</v>
      </c>
    </row>
    <row r="4342" spans="31:34" x14ac:dyDescent="0.25">
      <c r="AE4342" t="s">
        <v>15</v>
      </c>
      <c r="AF4342" t="s">
        <v>40</v>
      </c>
      <c r="AG4342" t="s">
        <v>41</v>
      </c>
      <c r="AH4342" s="28" t="e">
        <f ca="1">[1]!DXLOOKUP(Worksheet!AF4342,Sales[[#This Row],[State]],Sales[[#This Row],[Total Sales]])</f>
        <v>#NAME?</v>
      </c>
    </row>
    <row r="4343" spans="31:34" x14ac:dyDescent="0.25">
      <c r="AE4343" t="s">
        <v>15</v>
      </c>
      <c r="AF4343" t="s">
        <v>40</v>
      </c>
      <c r="AG4343" t="s">
        <v>41</v>
      </c>
      <c r="AH4343" s="28" t="e">
        <f ca="1">[1]!DXLOOKUP(Worksheet!AF4343,Sales[[#This Row],[State]],Sales[[#This Row],[Total Sales]])</f>
        <v>#NAME?</v>
      </c>
    </row>
    <row r="4344" spans="31:34" x14ac:dyDescent="0.25">
      <c r="AE4344" t="s">
        <v>15</v>
      </c>
      <c r="AF4344" t="s">
        <v>40</v>
      </c>
      <c r="AG4344" t="s">
        <v>41</v>
      </c>
      <c r="AH4344" s="28" t="e">
        <f ca="1">[1]!DXLOOKUP(Worksheet!AF4344,Sales[[#This Row],[State]],Sales[[#This Row],[Total Sales]])</f>
        <v>#NAME?</v>
      </c>
    </row>
    <row r="4345" spans="31:34" x14ac:dyDescent="0.25">
      <c r="AE4345" t="s">
        <v>15</v>
      </c>
      <c r="AF4345" t="s">
        <v>40</v>
      </c>
      <c r="AG4345" t="s">
        <v>41</v>
      </c>
      <c r="AH4345" s="28" t="e">
        <f ca="1">[1]!DXLOOKUP(Worksheet!AF4345,Sales[[#This Row],[State]],Sales[[#This Row],[Total Sales]])</f>
        <v>#NAME?</v>
      </c>
    </row>
    <row r="4346" spans="31:34" x14ac:dyDescent="0.25">
      <c r="AE4346" t="s">
        <v>15</v>
      </c>
      <c r="AF4346" t="s">
        <v>40</v>
      </c>
      <c r="AG4346" t="s">
        <v>41</v>
      </c>
      <c r="AH4346" s="28" t="e">
        <f ca="1">[1]!DXLOOKUP(Worksheet!AF4346,Sales[[#This Row],[State]],Sales[[#This Row],[Total Sales]])</f>
        <v>#NAME?</v>
      </c>
    </row>
    <row r="4347" spans="31:34" x14ac:dyDescent="0.25">
      <c r="AE4347" t="s">
        <v>15</v>
      </c>
      <c r="AF4347" t="s">
        <v>40</v>
      </c>
      <c r="AG4347" t="s">
        <v>41</v>
      </c>
      <c r="AH4347" s="28" t="e">
        <f ca="1">[1]!DXLOOKUP(Worksheet!AF4347,Sales[[#This Row],[State]],Sales[[#This Row],[Total Sales]])</f>
        <v>#NAME?</v>
      </c>
    </row>
    <row r="4348" spans="31:34" x14ac:dyDescent="0.25">
      <c r="AE4348" t="s">
        <v>15</v>
      </c>
      <c r="AF4348" t="s">
        <v>40</v>
      </c>
      <c r="AG4348" t="s">
        <v>41</v>
      </c>
      <c r="AH4348" s="28" t="e">
        <f ca="1">[1]!DXLOOKUP(Worksheet!AF4348,Sales[[#This Row],[State]],Sales[[#This Row],[Total Sales]])</f>
        <v>#NAME?</v>
      </c>
    </row>
    <row r="4349" spans="31:34" x14ac:dyDescent="0.25">
      <c r="AE4349" t="s">
        <v>15</v>
      </c>
      <c r="AF4349" t="s">
        <v>40</v>
      </c>
      <c r="AG4349" t="s">
        <v>41</v>
      </c>
      <c r="AH4349" s="28" t="e">
        <f ca="1">[1]!DXLOOKUP(Worksheet!AF4349,Sales[[#This Row],[State]],Sales[[#This Row],[Total Sales]])</f>
        <v>#NAME?</v>
      </c>
    </row>
    <row r="4350" spans="31:34" x14ac:dyDescent="0.25">
      <c r="AE4350" t="s">
        <v>15</v>
      </c>
      <c r="AF4350" t="s">
        <v>40</v>
      </c>
      <c r="AG4350" t="s">
        <v>41</v>
      </c>
      <c r="AH4350" s="28" t="e">
        <f ca="1">[1]!DXLOOKUP(Worksheet!AF4350,Sales[[#This Row],[State]],Sales[[#This Row],[Total Sales]])</f>
        <v>#NAME?</v>
      </c>
    </row>
    <row r="4351" spans="31:34" x14ac:dyDescent="0.25">
      <c r="AE4351" t="s">
        <v>15</v>
      </c>
      <c r="AF4351" t="s">
        <v>40</v>
      </c>
      <c r="AG4351" t="s">
        <v>41</v>
      </c>
      <c r="AH4351" s="28" t="e">
        <f ca="1">[1]!DXLOOKUP(Worksheet!AF4351,Sales[[#This Row],[State]],Sales[[#This Row],[Total Sales]])</f>
        <v>#NAME?</v>
      </c>
    </row>
    <row r="4352" spans="31:34" x14ac:dyDescent="0.25">
      <c r="AE4352" t="s">
        <v>15</v>
      </c>
      <c r="AF4352" t="s">
        <v>40</v>
      </c>
      <c r="AG4352" t="s">
        <v>41</v>
      </c>
      <c r="AH4352" s="28" t="e">
        <f ca="1">[1]!DXLOOKUP(Worksheet!AF4352,Sales[[#This Row],[State]],Sales[[#This Row],[Total Sales]])</f>
        <v>#NAME?</v>
      </c>
    </row>
    <row r="4353" spans="31:34" x14ac:dyDescent="0.25">
      <c r="AE4353" t="s">
        <v>15</v>
      </c>
      <c r="AF4353" t="s">
        <v>40</v>
      </c>
      <c r="AG4353" t="s">
        <v>41</v>
      </c>
      <c r="AH4353" s="28" t="e">
        <f ca="1">[1]!DXLOOKUP(Worksheet!AF4353,Sales[[#This Row],[State]],Sales[[#This Row],[Total Sales]])</f>
        <v>#NAME?</v>
      </c>
    </row>
    <row r="4354" spans="31:34" x14ac:dyDescent="0.25">
      <c r="AE4354" t="s">
        <v>15</v>
      </c>
      <c r="AF4354" t="s">
        <v>40</v>
      </c>
      <c r="AG4354" t="s">
        <v>41</v>
      </c>
      <c r="AH4354" s="28" t="e">
        <f ca="1">[1]!DXLOOKUP(Worksheet!AF4354,Sales[[#This Row],[State]],Sales[[#This Row],[Total Sales]])</f>
        <v>#NAME?</v>
      </c>
    </row>
    <row r="4355" spans="31:34" x14ac:dyDescent="0.25">
      <c r="AE4355" t="s">
        <v>15</v>
      </c>
      <c r="AF4355" t="s">
        <v>40</v>
      </c>
      <c r="AG4355" t="s">
        <v>41</v>
      </c>
      <c r="AH4355" s="28" t="e">
        <f ca="1">[1]!DXLOOKUP(Worksheet!AF4355,Sales[[#This Row],[State]],Sales[[#This Row],[Total Sales]])</f>
        <v>#NAME?</v>
      </c>
    </row>
    <row r="4356" spans="31:34" x14ac:dyDescent="0.25">
      <c r="AE4356" t="s">
        <v>15</v>
      </c>
      <c r="AF4356" t="s">
        <v>40</v>
      </c>
      <c r="AG4356" t="s">
        <v>41</v>
      </c>
      <c r="AH4356" s="28" t="e">
        <f ca="1">[1]!DXLOOKUP(Worksheet!AF4356,Sales[[#This Row],[State]],Sales[[#This Row],[Total Sales]])</f>
        <v>#NAME?</v>
      </c>
    </row>
    <row r="4357" spans="31:34" x14ac:dyDescent="0.25">
      <c r="AE4357" t="s">
        <v>15</v>
      </c>
      <c r="AF4357" t="s">
        <v>40</v>
      </c>
      <c r="AG4357" t="s">
        <v>41</v>
      </c>
      <c r="AH4357" s="28" t="e">
        <f ca="1">[1]!DXLOOKUP(Worksheet!AF4357,Sales[[#This Row],[State]],Sales[[#This Row],[Total Sales]])</f>
        <v>#NAME?</v>
      </c>
    </row>
    <row r="4358" spans="31:34" x14ac:dyDescent="0.25">
      <c r="AE4358" t="s">
        <v>15</v>
      </c>
      <c r="AF4358" t="s">
        <v>40</v>
      </c>
      <c r="AG4358" t="s">
        <v>41</v>
      </c>
      <c r="AH4358" s="28" t="e">
        <f ca="1">[1]!DXLOOKUP(Worksheet!AF4358,Sales[[#This Row],[State]],Sales[[#This Row],[Total Sales]])</f>
        <v>#NAME?</v>
      </c>
    </row>
    <row r="4359" spans="31:34" x14ac:dyDescent="0.25">
      <c r="AE4359" t="s">
        <v>15</v>
      </c>
      <c r="AF4359" t="s">
        <v>40</v>
      </c>
      <c r="AG4359" t="s">
        <v>41</v>
      </c>
      <c r="AH4359" s="28" t="e">
        <f ca="1">[1]!DXLOOKUP(Worksheet!AF4359,Sales[[#This Row],[State]],Sales[[#This Row],[Total Sales]])</f>
        <v>#NAME?</v>
      </c>
    </row>
    <row r="4360" spans="31:34" x14ac:dyDescent="0.25">
      <c r="AE4360" t="s">
        <v>15</v>
      </c>
      <c r="AF4360" t="s">
        <v>40</v>
      </c>
      <c r="AG4360" t="s">
        <v>41</v>
      </c>
      <c r="AH4360" s="28" t="e">
        <f ca="1">[1]!DXLOOKUP(Worksheet!AF4360,Sales[[#This Row],[State]],Sales[[#This Row],[Total Sales]])</f>
        <v>#NAME?</v>
      </c>
    </row>
    <row r="4361" spans="31:34" x14ac:dyDescent="0.25">
      <c r="AE4361" t="s">
        <v>15</v>
      </c>
      <c r="AF4361" t="s">
        <v>40</v>
      </c>
      <c r="AG4361" t="s">
        <v>41</v>
      </c>
      <c r="AH4361" s="28" t="e">
        <f ca="1">[1]!DXLOOKUP(Worksheet!AF4361,Sales[[#This Row],[State]],Sales[[#This Row],[Total Sales]])</f>
        <v>#NAME?</v>
      </c>
    </row>
    <row r="4362" spans="31:34" x14ac:dyDescent="0.25">
      <c r="AE4362" t="s">
        <v>15</v>
      </c>
      <c r="AF4362" t="s">
        <v>40</v>
      </c>
      <c r="AG4362" t="s">
        <v>41</v>
      </c>
      <c r="AH4362" s="28" t="e">
        <f ca="1">[1]!DXLOOKUP(Worksheet!AF4362,Sales[[#This Row],[State]],Sales[[#This Row],[Total Sales]])</f>
        <v>#NAME?</v>
      </c>
    </row>
    <row r="4363" spans="31:34" x14ac:dyDescent="0.25">
      <c r="AE4363" t="s">
        <v>15</v>
      </c>
      <c r="AF4363" t="s">
        <v>40</v>
      </c>
      <c r="AG4363" t="s">
        <v>41</v>
      </c>
      <c r="AH4363" s="28" t="e">
        <f ca="1">[1]!DXLOOKUP(Worksheet!AF4363,Sales[[#This Row],[State]],Sales[[#This Row],[Total Sales]])</f>
        <v>#NAME?</v>
      </c>
    </row>
    <row r="4364" spans="31:34" x14ac:dyDescent="0.25">
      <c r="AE4364" t="s">
        <v>15</v>
      </c>
      <c r="AF4364" t="s">
        <v>40</v>
      </c>
      <c r="AG4364" t="s">
        <v>41</v>
      </c>
      <c r="AH4364" s="28" t="e">
        <f ca="1">[1]!DXLOOKUP(Worksheet!AF4364,Sales[[#This Row],[State]],Sales[[#This Row],[Total Sales]])</f>
        <v>#NAME?</v>
      </c>
    </row>
    <row r="4365" spans="31:34" x14ac:dyDescent="0.25">
      <c r="AE4365" t="s">
        <v>15</v>
      </c>
      <c r="AF4365" t="s">
        <v>40</v>
      </c>
      <c r="AG4365" t="s">
        <v>41</v>
      </c>
      <c r="AH4365" s="28" t="e">
        <f ca="1">[1]!DXLOOKUP(Worksheet!AF4365,Sales[[#This Row],[State]],Sales[[#This Row],[Total Sales]])</f>
        <v>#NAME?</v>
      </c>
    </row>
    <row r="4366" spans="31:34" x14ac:dyDescent="0.25">
      <c r="AE4366" t="s">
        <v>15</v>
      </c>
      <c r="AF4366" t="s">
        <v>40</v>
      </c>
      <c r="AG4366" t="s">
        <v>41</v>
      </c>
      <c r="AH4366" s="28" t="e">
        <f ca="1">[1]!DXLOOKUP(Worksheet!AF4366,Sales[[#This Row],[State]],Sales[[#This Row],[Total Sales]])</f>
        <v>#NAME?</v>
      </c>
    </row>
    <row r="4367" spans="31:34" x14ac:dyDescent="0.25">
      <c r="AE4367" t="s">
        <v>15</v>
      </c>
      <c r="AF4367" t="s">
        <v>40</v>
      </c>
      <c r="AG4367" t="s">
        <v>41</v>
      </c>
      <c r="AH4367" s="28" t="e">
        <f ca="1">[1]!DXLOOKUP(Worksheet!AF4367,Sales[[#This Row],[State]],Sales[[#This Row],[Total Sales]])</f>
        <v>#NAME?</v>
      </c>
    </row>
    <row r="4368" spans="31:34" x14ac:dyDescent="0.25">
      <c r="AE4368" t="s">
        <v>15</v>
      </c>
      <c r="AF4368" t="s">
        <v>40</v>
      </c>
      <c r="AG4368" t="s">
        <v>41</v>
      </c>
      <c r="AH4368" s="28" t="e">
        <f ca="1">[1]!DXLOOKUP(Worksheet!AF4368,Sales[[#This Row],[State]],Sales[[#This Row],[Total Sales]])</f>
        <v>#NAME?</v>
      </c>
    </row>
    <row r="4369" spans="31:34" x14ac:dyDescent="0.25">
      <c r="AE4369" t="s">
        <v>15</v>
      </c>
      <c r="AF4369" t="s">
        <v>40</v>
      </c>
      <c r="AG4369" t="s">
        <v>41</v>
      </c>
      <c r="AH4369" s="28" t="e">
        <f ca="1">[1]!DXLOOKUP(Worksheet!AF4369,Sales[[#This Row],[State]],Sales[[#This Row],[Total Sales]])</f>
        <v>#NAME?</v>
      </c>
    </row>
    <row r="4370" spans="31:34" x14ac:dyDescent="0.25">
      <c r="AE4370" t="s">
        <v>15</v>
      </c>
      <c r="AF4370" t="s">
        <v>40</v>
      </c>
      <c r="AG4370" t="s">
        <v>41</v>
      </c>
      <c r="AH4370" s="28" t="e">
        <f ca="1">[1]!DXLOOKUP(Worksheet!AF4370,Sales[[#This Row],[State]],Sales[[#This Row],[Total Sales]])</f>
        <v>#NAME?</v>
      </c>
    </row>
    <row r="4371" spans="31:34" x14ac:dyDescent="0.25">
      <c r="AE4371" t="s">
        <v>15</v>
      </c>
      <c r="AF4371" t="s">
        <v>40</v>
      </c>
      <c r="AG4371" t="s">
        <v>41</v>
      </c>
      <c r="AH4371" s="28" t="e">
        <f ca="1">[1]!DXLOOKUP(Worksheet!AF4371,Sales[[#This Row],[State]],Sales[[#This Row],[Total Sales]])</f>
        <v>#NAME?</v>
      </c>
    </row>
    <row r="4372" spans="31:34" x14ac:dyDescent="0.25">
      <c r="AE4372" t="s">
        <v>15</v>
      </c>
      <c r="AF4372" t="s">
        <v>40</v>
      </c>
      <c r="AG4372" t="s">
        <v>41</v>
      </c>
      <c r="AH4372" s="28" t="e">
        <f ca="1">[1]!DXLOOKUP(Worksheet!AF4372,Sales[[#This Row],[State]],Sales[[#This Row],[Total Sales]])</f>
        <v>#NAME?</v>
      </c>
    </row>
    <row r="4373" spans="31:34" x14ac:dyDescent="0.25">
      <c r="AE4373" t="s">
        <v>15</v>
      </c>
      <c r="AF4373" t="s">
        <v>40</v>
      </c>
      <c r="AG4373" t="s">
        <v>41</v>
      </c>
      <c r="AH4373" s="28" t="e">
        <f ca="1">[1]!DXLOOKUP(Worksheet!AF4373,Sales[[#This Row],[State]],Sales[[#This Row],[Total Sales]])</f>
        <v>#NAME?</v>
      </c>
    </row>
    <row r="4374" spans="31:34" x14ac:dyDescent="0.25">
      <c r="AE4374" t="s">
        <v>15</v>
      </c>
      <c r="AF4374" t="s">
        <v>40</v>
      </c>
      <c r="AG4374" t="s">
        <v>41</v>
      </c>
      <c r="AH4374" s="28" t="e">
        <f ca="1">[1]!DXLOOKUP(Worksheet!AF4374,Sales[[#This Row],[State]],Sales[[#This Row],[Total Sales]])</f>
        <v>#NAME?</v>
      </c>
    </row>
    <row r="4375" spans="31:34" x14ac:dyDescent="0.25">
      <c r="AE4375" t="s">
        <v>15</v>
      </c>
      <c r="AF4375" t="s">
        <v>40</v>
      </c>
      <c r="AG4375" t="s">
        <v>41</v>
      </c>
      <c r="AH4375" s="28" t="e">
        <f ca="1">[1]!DXLOOKUP(Worksheet!AF4375,Sales[[#This Row],[State]],Sales[[#This Row],[Total Sales]])</f>
        <v>#NAME?</v>
      </c>
    </row>
    <row r="4376" spans="31:34" x14ac:dyDescent="0.25">
      <c r="AE4376" t="s">
        <v>15</v>
      </c>
      <c r="AF4376" t="s">
        <v>40</v>
      </c>
      <c r="AG4376" t="s">
        <v>41</v>
      </c>
      <c r="AH4376" s="28" t="e">
        <f ca="1">[1]!DXLOOKUP(Worksheet!AF4376,Sales[[#This Row],[State]],Sales[[#This Row],[Total Sales]])</f>
        <v>#NAME?</v>
      </c>
    </row>
    <row r="4377" spans="31:34" x14ac:dyDescent="0.25">
      <c r="AE4377" t="s">
        <v>15</v>
      </c>
      <c r="AF4377" t="s">
        <v>40</v>
      </c>
      <c r="AG4377" t="s">
        <v>41</v>
      </c>
      <c r="AH4377" s="28" t="e">
        <f ca="1">[1]!DXLOOKUP(Worksheet!AF4377,Sales[[#This Row],[State]],Sales[[#This Row],[Total Sales]])</f>
        <v>#NAME?</v>
      </c>
    </row>
    <row r="4378" spans="31:34" x14ac:dyDescent="0.25">
      <c r="AE4378" t="s">
        <v>15</v>
      </c>
      <c r="AF4378" t="s">
        <v>40</v>
      </c>
      <c r="AG4378" t="s">
        <v>41</v>
      </c>
      <c r="AH4378" s="28" t="e">
        <f ca="1">[1]!DXLOOKUP(Worksheet!AF4378,Sales[[#This Row],[State]],Sales[[#This Row],[Total Sales]])</f>
        <v>#NAME?</v>
      </c>
    </row>
    <row r="4379" spans="31:34" x14ac:dyDescent="0.25">
      <c r="AE4379" t="s">
        <v>15</v>
      </c>
      <c r="AF4379" t="s">
        <v>40</v>
      </c>
      <c r="AG4379" t="s">
        <v>41</v>
      </c>
      <c r="AH4379" s="28" t="e">
        <f ca="1">[1]!DXLOOKUP(Worksheet!AF4379,Sales[[#This Row],[State]],Sales[[#This Row],[Total Sales]])</f>
        <v>#NAME?</v>
      </c>
    </row>
    <row r="4380" spans="31:34" x14ac:dyDescent="0.25">
      <c r="AE4380" t="s">
        <v>15</v>
      </c>
      <c r="AF4380" t="s">
        <v>40</v>
      </c>
      <c r="AG4380" t="s">
        <v>41</v>
      </c>
      <c r="AH4380" s="28" t="e">
        <f ca="1">[1]!DXLOOKUP(Worksheet!AF4380,Sales[[#This Row],[State]],Sales[[#This Row],[Total Sales]])</f>
        <v>#NAME?</v>
      </c>
    </row>
    <row r="4381" spans="31:34" x14ac:dyDescent="0.25">
      <c r="AE4381" t="s">
        <v>15</v>
      </c>
      <c r="AF4381" t="s">
        <v>40</v>
      </c>
      <c r="AG4381" t="s">
        <v>41</v>
      </c>
      <c r="AH4381" s="28" t="e">
        <f ca="1">[1]!DXLOOKUP(Worksheet!AF4381,Sales[[#This Row],[State]],Sales[[#This Row],[Total Sales]])</f>
        <v>#NAME?</v>
      </c>
    </row>
    <row r="4382" spans="31:34" x14ac:dyDescent="0.25">
      <c r="AE4382" t="s">
        <v>15</v>
      </c>
      <c r="AF4382" t="s">
        <v>40</v>
      </c>
      <c r="AG4382" t="s">
        <v>41</v>
      </c>
      <c r="AH4382" s="28" t="e">
        <f ca="1">[1]!DXLOOKUP(Worksheet!AF4382,Sales[[#This Row],[State]],Sales[[#This Row],[Total Sales]])</f>
        <v>#NAME?</v>
      </c>
    </row>
    <row r="4383" spans="31:34" x14ac:dyDescent="0.25">
      <c r="AE4383" t="s">
        <v>15</v>
      </c>
      <c r="AF4383" t="s">
        <v>40</v>
      </c>
      <c r="AG4383" t="s">
        <v>41</v>
      </c>
      <c r="AH4383" s="28" t="e">
        <f ca="1">[1]!DXLOOKUP(Worksheet!AF4383,Sales[[#This Row],[State]],Sales[[#This Row],[Total Sales]])</f>
        <v>#NAME?</v>
      </c>
    </row>
    <row r="4384" spans="31:34" x14ac:dyDescent="0.25">
      <c r="AE4384" t="s">
        <v>15</v>
      </c>
      <c r="AF4384" t="s">
        <v>40</v>
      </c>
      <c r="AG4384" t="s">
        <v>41</v>
      </c>
      <c r="AH4384" s="28" t="e">
        <f ca="1">[1]!DXLOOKUP(Worksheet!AF4384,Sales[[#This Row],[State]],Sales[[#This Row],[Total Sales]])</f>
        <v>#NAME?</v>
      </c>
    </row>
    <row r="4385" spans="31:34" x14ac:dyDescent="0.25">
      <c r="AE4385" t="s">
        <v>15</v>
      </c>
      <c r="AF4385" t="s">
        <v>40</v>
      </c>
      <c r="AG4385" t="s">
        <v>41</v>
      </c>
      <c r="AH4385" s="28" t="e">
        <f ca="1">[1]!DXLOOKUP(Worksheet!AF4385,Sales[[#This Row],[State]],Sales[[#This Row],[Total Sales]])</f>
        <v>#NAME?</v>
      </c>
    </row>
    <row r="4386" spans="31:34" x14ac:dyDescent="0.25">
      <c r="AE4386" t="s">
        <v>15</v>
      </c>
      <c r="AF4386" t="s">
        <v>40</v>
      </c>
      <c r="AG4386" t="s">
        <v>41</v>
      </c>
      <c r="AH4386" s="28" t="e">
        <f ca="1">[1]!DXLOOKUP(Worksheet!AF4386,Sales[[#This Row],[State]],Sales[[#This Row],[Total Sales]])</f>
        <v>#NAME?</v>
      </c>
    </row>
    <row r="4387" spans="31:34" x14ac:dyDescent="0.25">
      <c r="AE4387" t="s">
        <v>15</v>
      </c>
      <c r="AF4387" t="s">
        <v>40</v>
      </c>
      <c r="AG4387" t="s">
        <v>41</v>
      </c>
      <c r="AH4387" s="28" t="e">
        <f ca="1">[1]!DXLOOKUP(Worksheet!AF4387,Sales[[#This Row],[State]],Sales[[#This Row],[Total Sales]])</f>
        <v>#NAME?</v>
      </c>
    </row>
    <row r="4388" spans="31:34" x14ac:dyDescent="0.25">
      <c r="AE4388" t="s">
        <v>15</v>
      </c>
      <c r="AF4388" t="s">
        <v>40</v>
      </c>
      <c r="AG4388" t="s">
        <v>41</v>
      </c>
      <c r="AH4388" s="28" t="e">
        <f ca="1">[1]!DXLOOKUP(Worksheet!AF4388,Sales[[#This Row],[State]],Sales[[#This Row],[Total Sales]])</f>
        <v>#NAME?</v>
      </c>
    </row>
    <row r="4389" spans="31:34" x14ac:dyDescent="0.25">
      <c r="AE4389" t="s">
        <v>15</v>
      </c>
      <c r="AF4389" t="s">
        <v>40</v>
      </c>
      <c r="AG4389" t="s">
        <v>41</v>
      </c>
      <c r="AH4389" s="28" t="e">
        <f ca="1">[1]!DXLOOKUP(Worksheet!AF4389,Sales[[#This Row],[State]],Sales[[#This Row],[Total Sales]])</f>
        <v>#NAME?</v>
      </c>
    </row>
    <row r="4390" spans="31:34" x14ac:dyDescent="0.25">
      <c r="AE4390" t="s">
        <v>15</v>
      </c>
      <c r="AF4390" t="s">
        <v>40</v>
      </c>
      <c r="AG4390" t="s">
        <v>41</v>
      </c>
      <c r="AH4390" s="28" t="e">
        <f ca="1">[1]!DXLOOKUP(Worksheet!AF4390,Sales[[#This Row],[State]],Sales[[#This Row],[Total Sales]])</f>
        <v>#NAME?</v>
      </c>
    </row>
    <row r="4391" spans="31:34" x14ac:dyDescent="0.25">
      <c r="AE4391" t="s">
        <v>15</v>
      </c>
      <c r="AF4391" t="s">
        <v>40</v>
      </c>
      <c r="AG4391" t="s">
        <v>41</v>
      </c>
      <c r="AH4391" s="28" t="e">
        <f ca="1">[1]!DXLOOKUP(Worksheet!AF4391,Sales[[#This Row],[State]],Sales[[#This Row],[Total Sales]])</f>
        <v>#NAME?</v>
      </c>
    </row>
    <row r="4392" spans="31:34" x14ac:dyDescent="0.25">
      <c r="AE4392" t="s">
        <v>15</v>
      </c>
      <c r="AF4392" t="s">
        <v>40</v>
      </c>
      <c r="AG4392" t="s">
        <v>41</v>
      </c>
      <c r="AH4392" s="28" t="e">
        <f ca="1">[1]!DXLOOKUP(Worksheet!AF4392,Sales[[#This Row],[State]],Sales[[#This Row],[Total Sales]])</f>
        <v>#NAME?</v>
      </c>
    </row>
    <row r="4393" spans="31:34" x14ac:dyDescent="0.25">
      <c r="AE4393" t="s">
        <v>15</v>
      </c>
      <c r="AF4393" t="s">
        <v>40</v>
      </c>
      <c r="AG4393" t="s">
        <v>41</v>
      </c>
      <c r="AH4393" s="28" t="e">
        <f ca="1">[1]!DXLOOKUP(Worksheet!AF4393,Sales[[#This Row],[State]],Sales[[#This Row],[Total Sales]])</f>
        <v>#NAME?</v>
      </c>
    </row>
    <row r="4394" spans="31:34" x14ac:dyDescent="0.25">
      <c r="AE4394" t="s">
        <v>31</v>
      </c>
      <c r="AF4394" t="s">
        <v>42</v>
      </c>
      <c r="AG4394" t="s">
        <v>43</v>
      </c>
      <c r="AH4394" s="28" t="e">
        <f ca="1">[1]!DXLOOKUP(Worksheet!AF4394,Sales[[#This Row],[State]],Sales[[#This Row],[Total Sales]])</f>
        <v>#NAME?</v>
      </c>
    </row>
    <row r="4395" spans="31:34" x14ac:dyDescent="0.25">
      <c r="AE4395" t="s">
        <v>31</v>
      </c>
      <c r="AF4395" t="s">
        <v>42</v>
      </c>
      <c r="AG4395" t="s">
        <v>43</v>
      </c>
      <c r="AH4395" s="28" t="e">
        <f ca="1">[1]!DXLOOKUP(Worksheet!AF4395,Sales[[#This Row],[State]],Sales[[#This Row],[Total Sales]])</f>
        <v>#NAME?</v>
      </c>
    </row>
    <row r="4396" spans="31:34" x14ac:dyDescent="0.25">
      <c r="AE4396" t="s">
        <v>31</v>
      </c>
      <c r="AF4396" t="s">
        <v>42</v>
      </c>
      <c r="AG4396" t="s">
        <v>43</v>
      </c>
      <c r="AH4396" s="28" t="e">
        <f ca="1">[1]!DXLOOKUP(Worksheet!AF4396,Sales[[#This Row],[State]],Sales[[#This Row],[Total Sales]])</f>
        <v>#NAME?</v>
      </c>
    </row>
    <row r="4397" spans="31:34" x14ac:dyDescent="0.25">
      <c r="AE4397" t="s">
        <v>31</v>
      </c>
      <c r="AF4397" t="s">
        <v>42</v>
      </c>
      <c r="AG4397" t="s">
        <v>43</v>
      </c>
      <c r="AH4397" s="28" t="e">
        <f ca="1">[1]!DXLOOKUP(Worksheet!AF4397,Sales[[#This Row],[State]],Sales[[#This Row],[Total Sales]])</f>
        <v>#NAME?</v>
      </c>
    </row>
    <row r="4398" spans="31:34" x14ac:dyDescent="0.25">
      <c r="AE4398" t="s">
        <v>31</v>
      </c>
      <c r="AF4398" t="s">
        <v>42</v>
      </c>
      <c r="AG4398" t="s">
        <v>43</v>
      </c>
      <c r="AH4398" s="28" t="e">
        <f ca="1">[1]!DXLOOKUP(Worksheet!AF4398,Sales[[#This Row],[State]],Sales[[#This Row],[Total Sales]])</f>
        <v>#NAME?</v>
      </c>
    </row>
    <row r="4399" spans="31:34" x14ac:dyDescent="0.25">
      <c r="AE4399" t="s">
        <v>31</v>
      </c>
      <c r="AF4399" t="s">
        <v>42</v>
      </c>
      <c r="AG4399" t="s">
        <v>43</v>
      </c>
      <c r="AH4399" s="28" t="e">
        <f ca="1">[1]!DXLOOKUP(Worksheet!AF4399,Sales[[#This Row],[State]],Sales[[#This Row],[Total Sales]])</f>
        <v>#NAME?</v>
      </c>
    </row>
    <row r="4400" spans="31:34" x14ac:dyDescent="0.25">
      <c r="AE4400" t="s">
        <v>31</v>
      </c>
      <c r="AF4400" t="s">
        <v>42</v>
      </c>
      <c r="AG4400" t="s">
        <v>43</v>
      </c>
      <c r="AH4400" s="28" t="e">
        <f ca="1">[1]!DXLOOKUP(Worksheet!AF4400,Sales[[#This Row],[State]],Sales[[#This Row],[Total Sales]])</f>
        <v>#NAME?</v>
      </c>
    </row>
    <row r="4401" spans="31:34" x14ac:dyDescent="0.25">
      <c r="AE4401" t="s">
        <v>31</v>
      </c>
      <c r="AF4401" t="s">
        <v>42</v>
      </c>
      <c r="AG4401" t="s">
        <v>43</v>
      </c>
      <c r="AH4401" s="28" t="e">
        <f ca="1">[1]!DXLOOKUP(Worksheet!AF4401,Sales[[#This Row],[State]],Sales[[#This Row],[Total Sales]])</f>
        <v>#NAME?</v>
      </c>
    </row>
    <row r="4402" spans="31:34" x14ac:dyDescent="0.25">
      <c r="AE4402" t="s">
        <v>31</v>
      </c>
      <c r="AF4402" t="s">
        <v>42</v>
      </c>
      <c r="AG4402" t="s">
        <v>43</v>
      </c>
      <c r="AH4402" s="28" t="e">
        <f ca="1">[1]!DXLOOKUP(Worksheet!AF4402,Sales[[#This Row],[State]],Sales[[#This Row],[Total Sales]])</f>
        <v>#NAME?</v>
      </c>
    </row>
    <row r="4403" spans="31:34" x14ac:dyDescent="0.25">
      <c r="AE4403" t="s">
        <v>31</v>
      </c>
      <c r="AF4403" t="s">
        <v>42</v>
      </c>
      <c r="AG4403" t="s">
        <v>43</v>
      </c>
      <c r="AH4403" s="28" t="e">
        <f ca="1">[1]!DXLOOKUP(Worksheet!AF4403,Sales[[#This Row],[State]],Sales[[#This Row],[Total Sales]])</f>
        <v>#NAME?</v>
      </c>
    </row>
    <row r="4404" spans="31:34" x14ac:dyDescent="0.25">
      <c r="AE4404" t="s">
        <v>31</v>
      </c>
      <c r="AF4404" t="s">
        <v>42</v>
      </c>
      <c r="AG4404" t="s">
        <v>43</v>
      </c>
      <c r="AH4404" s="28" t="e">
        <f ca="1">[1]!DXLOOKUP(Worksheet!AF4404,Sales[[#This Row],[State]],Sales[[#This Row],[Total Sales]])</f>
        <v>#NAME?</v>
      </c>
    </row>
    <row r="4405" spans="31:34" x14ac:dyDescent="0.25">
      <c r="AE4405" t="s">
        <v>31</v>
      </c>
      <c r="AF4405" t="s">
        <v>42</v>
      </c>
      <c r="AG4405" t="s">
        <v>43</v>
      </c>
      <c r="AH4405" s="28" t="e">
        <f ca="1">[1]!DXLOOKUP(Worksheet!AF4405,Sales[[#This Row],[State]],Sales[[#This Row],[Total Sales]])</f>
        <v>#NAME?</v>
      </c>
    </row>
    <row r="4406" spans="31:34" x14ac:dyDescent="0.25">
      <c r="AE4406" t="s">
        <v>31</v>
      </c>
      <c r="AF4406" t="s">
        <v>42</v>
      </c>
      <c r="AG4406" t="s">
        <v>43</v>
      </c>
      <c r="AH4406" s="28" t="e">
        <f ca="1">[1]!DXLOOKUP(Worksheet!AF4406,Sales[[#This Row],[State]],Sales[[#This Row],[Total Sales]])</f>
        <v>#NAME?</v>
      </c>
    </row>
    <row r="4407" spans="31:34" x14ac:dyDescent="0.25">
      <c r="AE4407" t="s">
        <v>31</v>
      </c>
      <c r="AF4407" t="s">
        <v>42</v>
      </c>
      <c r="AG4407" t="s">
        <v>43</v>
      </c>
      <c r="AH4407" s="28" t="e">
        <f ca="1">[1]!DXLOOKUP(Worksheet!AF4407,Sales[[#This Row],[State]],Sales[[#This Row],[Total Sales]])</f>
        <v>#NAME?</v>
      </c>
    </row>
    <row r="4408" spans="31:34" x14ac:dyDescent="0.25">
      <c r="AE4408" t="s">
        <v>31</v>
      </c>
      <c r="AF4408" t="s">
        <v>42</v>
      </c>
      <c r="AG4408" t="s">
        <v>43</v>
      </c>
      <c r="AH4408" s="28" t="e">
        <f ca="1">[1]!DXLOOKUP(Worksheet!AF4408,Sales[[#This Row],[State]],Sales[[#This Row],[Total Sales]])</f>
        <v>#NAME?</v>
      </c>
    </row>
    <row r="4409" spans="31:34" x14ac:dyDescent="0.25">
      <c r="AE4409" t="s">
        <v>31</v>
      </c>
      <c r="AF4409" t="s">
        <v>42</v>
      </c>
      <c r="AG4409" t="s">
        <v>43</v>
      </c>
      <c r="AH4409" s="28" t="e">
        <f ca="1">[1]!DXLOOKUP(Worksheet!AF4409,Sales[[#This Row],[State]],Sales[[#This Row],[Total Sales]])</f>
        <v>#NAME?</v>
      </c>
    </row>
    <row r="4410" spans="31:34" x14ac:dyDescent="0.25">
      <c r="AE4410" t="s">
        <v>31</v>
      </c>
      <c r="AF4410" t="s">
        <v>42</v>
      </c>
      <c r="AG4410" t="s">
        <v>43</v>
      </c>
      <c r="AH4410" s="28" t="e">
        <f ca="1">[1]!DXLOOKUP(Worksheet!AF4410,Sales[[#This Row],[State]],Sales[[#This Row],[Total Sales]])</f>
        <v>#NAME?</v>
      </c>
    </row>
    <row r="4411" spans="31:34" x14ac:dyDescent="0.25">
      <c r="AE4411" t="s">
        <v>31</v>
      </c>
      <c r="AF4411" t="s">
        <v>42</v>
      </c>
      <c r="AG4411" t="s">
        <v>43</v>
      </c>
      <c r="AH4411" s="28" t="e">
        <f ca="1">[1]!DXLOOKUP(Worksheet!AF4411,Sales[[#This Row],[State]],Sales[[#This Row],[Total Sales]])</f>
        <v>#NAME?</v>
      </c>
    </row>
    <row r="4412" spans="31:34" x14ac:dyDescent="0.25">
      <c r="AE4412" t="s">
        <v>31</v>
      </c>
      <c r="AF4412" t="s">
        <v>42</v>
      </c>
      <c r="AG4412" t="s">
        <v>43</v>
      </c>
      <c r="AH4412" s="28" t="e">
        <f ca="1">[1]!DXLOOKUP(Worksheet!AF4412,Sales[[#This Row],[State]],Sales[[#This Row],[Total Sales]])</f>
        <v>#NAME?</v>
      </c>
    </row>
    <row r="4413" spans="31:34" x14ac:dyDescent="0.25">
      <c r="AE4413" t="s">
        <v>31</v>
      </c>
      <c r="AF4413" t="s">
        <v>42</v>
      </c>
      <c r="AG4413" t="s">
        <v>43</v>
      </c>
      <c r="AH4413" s="28" t="e">
        <f ca="1">[1]!DXLOOKUP(Worksheet!AF4413,Sales[[#This Row],[State]],Sales[[#This Row],[Total Sales]])</f>
        <v>#NAME?</v>
      </c>
    </row>
    <row r="4414" spans="31:34" x14ac:dyDescent="0.25">
      <c r="AE4414" t="s">
        <v>31</v>
      </c>
      <c r="AF4414" t="s">
        <v>42</v>
      </c>
      <c r="AG4414" t="s">
        <v>43</v>
      </c>
      <c r="AH4414" s="28" t="e">
        <f ca="1">[1]!DXLOOKUP(Worksheet!AF4414,Sales[[#This Row],[State]],Sales[[#This Row],[Total Sales]])</f>
        <v>#NAME?</v>
      </c>
    </row>
    <row r="4415" spans="31:34" x14ac:dyDescent="0.25">
      <c r="AE4415" t="s">
        <v>31</v>
      </c>
      <c r="AF4415" t="s">
        <v>42</v>
      </c>
      <c r="AG4415" t="s">
        <v>43</v>
      </c>
      <c r="AH4415" s="28" t="e">
        <f ca="1">[1]!DXLOOKUP(Worksheet!AF4415,Sales[[#This Row],[State]],Sales[[#This Row],[Total Sales]])</f>
        <v>#NAME?</v>
      </c>
    </row>
    <row r="4416" spans="31:34" x14ac:dyDescent="0.25">
      <c r="AE4416" t="s">
        <v>31</v>
      </c>
      <c r="AF4416" t="s">
        <v>42</v>
      </c>
      <c r="AG4416" t="s">
        <v>43</v>
      </c>
      <c r="AH4416" s="28" t="e">
        <f ca="1">[1]!DXLOOKUP(Worksheet!AF4416,Sales[[#This Row],[State]],Sales[[#This Row],[Total Sales]])</f>
        <v>#NAME?</v>
      </c>
    </row>
    <row r="4417" spans="31:34" x14ac:dyDescent="0.25">
      <c r="AE4417" t="s">
        <v>31</v>
      </c>
      <c r="AF4417" t="s">
        <v>42</v>
      </c>
      <c r="AG4417" t="s">
        <v>43</v>
      </c>
      <c r="AH4417" s="28" t="e">
        <f ca="1">[1]!DXLOOKUP(Worksheet!AF4417,Sales[[#This Row],[State]],Sales[[#This Row],[Total Sales]])</f>
        <v>#NAME?</v>
      </c>
    </row>
    <row r="4418" spans="31:34" x14ac:dyDescent="0.25">
      <c r="AE4418" t="s">
        <v>31</v>
      </c>
      <c r="AF4418" t="s">
        <v>42</v>
      </c>
      <c r="AG4418" t="s">
        <v>43</v>
      </c>
      <c r="AH4418" s="28" t="e">
        <f ca="1">[1]!DXLOOKUP(Worksheet!AF4418,Sales[[#This Row],[State]],Sales[[#This Row],[Total Sales]])</f>
        <v>#NAME?</v>
      </c>
    </row>
    <row r="4419" spans="31:34" x14ac:dyDescent="0.25">
      <c r="AE4419" t="s">
        <v>31</v>
      </c>
      <c r="AF4419" t="s">
        <v>42</v>
      </c>
      <c r="AG4419" t="s">
        <v>43</v>
      </c>
      <c r="AH4419" s="28" t="e">
        <f ca="1">[1]!DXLOOKUP(Worksheet!AF4419,Sales[[#This Row],[State]],Sales[[#This Row],[Total Sales]])</f>
        <v>#NAME?</v>
      </c>
    </row>
    <row r="4420" spans="31:34" x14ac:dyDescent="0.25">
      <c r="AE4420" t="s">
        <v>31</v>
      </c>
      <c r="AF4420" t="s">
        <v>42</v>
      </c>
      <c r="AG4420" t="s">
        <v>43</v>
      </c>
      <c r="AH4420" s="28" t="e">
        <f ca="1">[1]!DXLOOKUP(Worksheet!AF4420,Sales[[#This Row],[State]],Sales[[#This Row],[Total Sales]])</f>
        <v>#NAME?</v>
      </c>
    </row>
    <row r="4421" spans="31:34" x14ac:dyDescent="0.25">
      <c r="AE4421" t="s">
        <v>31</v>
      </c>
      <c r="AF4421" t="s">
        <v>42</v>
      </c>
      <c r="AG4421" t="s">
        <v>43</v>
      </c>
      <c r="AH4421" s="28" t="e">
        <f ca="1">[1]!DXLOOKUP(Worksheet!AF4421,Sales[[#This Row],[State]],Sales[[#This Row],[Total Sales]])</f>
        <v>#NAME?</v>
      </c>
    </row>
    <row r="4422" spans="31:34" x14ac:dyDescent="0.25">
      <c r="AE4422" t="s">
        <v>31</v>
      </c>
      <c r="AF4422" t="s">
        <v>42</v>
      </c>
      <c r="AG4422" t="s">
        <v>43</v>
      </c>
      <c r="AH4422" s="28" t="e">
        <f ca="1">[1]!DXLOOKUP(Worksheet!AF4422,Sales[[#This Row],[State]],Sales[[#This Row],[Total Sales]])</f>
        <v>#NAME?</v>
      </c>
    </row>
    <row r="4423" spans="31:34" x14ac:dyDescent="0.25">
      <c r="AE4423" t="s">
        <v>31</v>
      </c>
      <c r="AF4423" t="s">
        <v>42</v>
      </c>
      <c r="AG4423" t="s">
        <v>43</v>
      </c>
      <c r="AH4423" s="28" t="e">
        <f ca="1">[1]!DXLOOKUP(Worksheet!AF4423,Sales[[#This Row],[State]],Sales[[#This Row],[Total Sales]])</f>
        <v>#NAME?</v>
      </c>
    </row>
    <row r="4424" spans="31:34" x14ac:dyDescent="0.25">
      <c r="AE4424" t="s">
        <v>31</v>
      </c>
      <c r="AF4424" t="s">
        <v>42</v>
      </c>
      <c r="AG4424" t="s">
        <v>43</v>
      </c>
      <c r="AH4424" s="28" t="e">
        <f ca="1">[1]!DXLOOKUP(Worksheet!AF4424,Sales[[#This Row],[State]],Sales[[#This Row],[Total Sales]])</f>
        <v>#NAME?</v>
      </c>
    </row>
    <row r="4425" spans="31:34" x14ac:dyDescent="0.25">
      <c r="AE4425" t="s">
        <v>31</v>
      </c>
      <c r="AF4425" t="s">
        <v>42</v>
      </c>
      <c r="AG4425" t="s">
        <v>43</v>
      </c>
      <c r="AH4425" s="28" t="e">
        <f ca="1">[1]!DXLOOKUP(Worksheet!AF4425,Sales[[#This Row],[State]],Sales[[#This Row],[Total Sales]])</f>
        <v>#NAME?</v>
      </c>
    </row>
    <row r="4426" spans="31:34" x14ac:dyDescent="0.25">
      <c r="AE4426" t="s">
        <v>31</v>
      </c>
      <c r="AF4426" t="s">
        <v>42</v>
      </c>
      <c r="AG4426" t="s">
        <v>43</v>
      </c>
      <c r="AH4426" s="28" t="e">
        <f ca="1">[1]!DXLOOKUP(Worksheet!AF4426,Sales[[#This Row],[State]],Sales[[#This Row],[Total Sales]])</f>
        <v>#NAME?</v>
      </c>
    </row>
    <row r="4427" spans="31:34" x14ac:dyDescent="0.25">
      <c r="AE4427" t="s">
        <v>31</v>
      </c>
      <c r="AF4427" t="s">
        <v>42</v>
      </c>
      <c r="AG4427" t="s">
        <v>43</v>
      </c>
      <c r="AH4427" s="28" t="e">
        <f ca="1">[1]!DXLOOKUP(Worksheet!AF4427,Sales[[#This Row],[State]],Sales[[#This Row],[Total Sales]])</f>
        <v>#NAME?</v>
      </c>
    </row>
    <row r="4428" spans="31:34" x14ac:dyDescent="0.25">
      <c r="AE4428" t="s">
        <v>31</v>
      </c>
      <c r="AF4428" t="s">
        <v>42</v>
      </c>
      <c r="AG4428" t="s">
        <v>43</v>
      </c>
      <c r="AH4428" s="28" t="e">
        <f ca="1">[1]!DXLOOKUP(Worksheet!AF4428,Sales[[#This Row],[State]],Sales[[#This Row],[Total Sales]])</f>
        <v>#NAME?</v>
      </c>
    </row>
    <row r="4429" spans="31:34" x14ac:dyDescent="0.25">
      <c r="AE4429" t="s">
        <v>31</v>
      </c>
      <c r="AF4429" t="s">
        <v>42</v>
      </c>
      <c r="AG4429" t="s">
        <v>43</v>
      </c>
      <c r="AH4429" s="28" t="e">
        <f ca="1">[1]!DXLOOKUP(Worksheet!AF4429,Sales[[#This Row],[State]],Sales[[#This Row],[Total Sales]])</f>
        <v>#NAME?</v>
      </c>
    </row>
    <row r="4430" spans="31:34" x14ac:dyDescent="0.25">
      <c r="AE4430" t="s">
        <v>31</v>
      </c>
      <c r="AF4430" t="s">
        <v>42</v>
      </c>
      <c r="AG4430" t="s">
        <v>43</v>
      </c>
      <c r="AH4430" s="28" t="e">
        <f ca="1">[1]!DXLOOKUP(Worksheet!AF4430,Sales[[#This Row],[State]],Sales[[#This Row],[Total Sales]])</f>
        <v>#NAME?</v>
      </c>
    </row>
    <row r="4431" spans="31:34" x14ac:dyDescent="0.25">
      <c r="AE4431" t="s">
        <v>31</v>
      </c>
      <c r="AF4431" t="s">
        <v>42</v>
      </c>
      <c r="AG4431" t="s">
        <v>43</v>
      </c>
      <c r="AH4431" s="28" t="e">
        <f ca="1">[1]!DXLOOKUP(Worksheet!AF4431,Sales[[#This Row],[State]],Sales[[#This Row],[Total Sales]])</f>
        <v>#NAME?</v>
      </c>
    </row>
    <row r="4432" spans="31:34" x14ac:dyDescent="0.25">
      <c r="AE4432" t="s">
        <v>31</v>
      </c>
      <c r="AF4432" t="s">
        <v>42</v>
      </c>
      <c r="AG4432" t="s">
        <v>43</v>
      </c>
      <c r="AH4432" s="28" t="e">
        <f ca="1">[1]!DXLOOKUP(Worksheet!AF4432,Sales[[#This Row],[State]],Sales[[#This Row],[Total Sales]])</f>
        <v>#NAME?</v>
      </c>
    </row>
    <row r="4433" spans="31:34" x14ac:dyDescent="0.25">
      <c r="AE4433" t="s">
        <v>31</v>
      </c>
      <c r="AF4433" t="s">
        <v>42</v>
      </c>
      <c r="AG4433" t="s">
        <v>43</v>
      </c>
      <c r="AH4433" s="28" t="e">
        <f ca="1">[1]!DXLOOKUP(Worksheet!AF4433,Sales[[#This Row],[State]],Sales[[#This Row],[Total Sales]])</f>
        <v>#NAME?</v>
      </c>
    </row>
    <row r="4434" spans="31:34" x14ac:dyDescent="0.25">
      <c r="AE4434" t="s">
        <v>31</v>
      </c>
      <c r="AF4434" t="s">
        <v>42</v>
      </c>
      <c r="AG4434" t="s">
        <v>43</v>
      </c>
      <c r="AH4434" s="28" t="e">
        <f ca="1">[1]!DXLOOKUP(Worksheet!AF4434,Sales[[#This Row],[State]],Sales[[#This Row],[Total Sales]])</f>
        <v>#NAME?</v>
      </c>
    </row>
    <row r="4435" spans="31:34" x14ac:dyDescent="0.25">
      <c r="AE4435" t="s">
        <v>31</v>
      </c>
      <c r="AF4435" t="s">
        <v>42</v>
      </c>
      <c r="AG4435" t="s">
        <v>43</v>
      </c>
      <c r="AH4435" s="28" t="e">
        <f ca="1">[1]!DXLOOKUP(Worksheet!AF4435,Sales[[#This Row],[State]],Sales[[#This Row],[Total Sales]])</f>
        <v>#NAME?</v>
      </c>
    </row>
    <row r="4436" spans="31:34" x14ac:dyDescent="0.25">
      <c r="AE4436" t="s">
        <v>31</v>
      </c>
      <c r="AF4436" t="s">
        <v>42</v>
      </c>
      <c r="AG4436" t="s">
        <v>43</v>
      </c>
      <c r="AH4436" s="28" t="e">
        <f ca="1">[1]!DXLOOKUP(Worksheet!AF4436,Sales[[#This Row],[State]],Sales[[#This Row],[Total Sales]])</f>
        <v>#NAME?</v>
      </c>
    </row>
    <row r="4437" spans="31:34" x14ac:dyDescent="0.25">
      <c r="AE4437" t="s">
        <v>31</v>
      </c>
      <c r="AF4437" t="s">
        <v>42</v>
      </c>
      <c r="AG4437" t="s">
        <v>43</v>
      </c>
      <c r="AH4437" s="28" t="e">
        <f ca="1">[1]!DXLOOKUP(Worksheet!AF4437,Sales[[#This Row],[State]],Sales[[#This Row],[Total Sales]])</f>
        <v>#NAME?</v>
      </c>
    </row>
    <row r="4438" spans="31:34" x14ac:dyDescent="0.25">
      <c r="AE4438" t="s">
        <v>31</v>
      </c>
      <c r="AF4438" t="s">
        <v>42</v>
      </c>
      <c r="AG4438" t="s">
        <v>43</v>
      </c>
      <c r="AH4438" s="28" t="e">
        <f ca="1">[1]!DXLOOKUP(Worksheet!AF4438,Sales[[#This Row],[State]],Sales[[#This Row],[Total Sales]])</f>
        <v>#NAME?</v>
      </c>
    </row>
    <row r="4439" spans="31:34" x14ac:dyDescent="0.25">
      <c r="AE4439" t="s">
        <v>31</v>
      </c>
      <c r="AF4439" t="s">
        <v>42</v>
      </c>
      <c r="AG4439" t="s">
        <v>43</v>
      </c>
      <c r="AH4439" s="28" t="e">
        <f ca="1">[1]!DXLOOKUP(Worksheet!AF4439,Sales[[#This Row],[State]],Sales[[#This Row],[Total Sales]])</f>
        <v>#NAME?</v>
      </c>
    </row>
    <row r="4440" spans="31:34" x14ac:dyDescent="0.25">
      <c r="AE4440" t="s">
        <v>31</v>
      </c>
      <c r="AF4440" t="s">
        <v>42</v>
      </c>
      <c r="AG4440" t="s">
        <v>43</v>
      </c>
      <c r="AH4440" s="28" t="e">
        <f ca="1">[1]!DXLOOKUP(Worksheet!AF4440,Sales[[#This Row],[State]],Sales[[#This Row],[Total Sales]])</f>
        <v>#NAME?</v>
      </c>
    </row>
    <row r="4441" spans="31:34" x14ac:dyDescent="0.25">
      <c r="AE4441" t="s">
        <v>31</v>
      </c>
      <c r="AF4441" t="s">
        <v>42</v>
      </c>
      <c r="AG4441" t="s">
        <v>43</v>
      </c>
      <c r="AH4441" s="28" t="e">
        <f ca="1">[1]!DXLOOKUP(Worksheet!AF4441,Sales[[#This Row],[State]],Sales[[#This Row],[Total Sales]])</f>
        <v>#NAME?</v>
      </c>
    </row>
    <row r="4442" spans="31:34" x14ac:dyDescent="0.25">
      <c r="AE4442" t="s">
        <v>31</v>
      </c>
      <c r="AF4442" t="s">
        <v>42</v>
      </c>
      <c r="AG4442" t="s">
        <v>43</v>
      </c>
      <c r="AH4442" s="28" t="e">
        <f ca="1">[1]!DXLOOKUP(Worksheet!AF4442,Sales[[#This Row],[State]],Sales[[#This Row],[Total Sales]])</f>
        <v>#NAME?</v>
      </c>
    </row>
    <row r="4443" spans="31:34" x14ac:dyDescent="0.25">
      <c r="AE4443" t="s">
        <v>31</v>
      </c>
      <c r="AF4443" t="s">
        <v>42</v>
      </c>
      <c r="AG4443" t="s">
        <v>43</v>
      </c>
      <c r="AH4443" s="28" t="e">
        <f ca="1">[1]!DXLOOKUP(Worksheet!AF4443,Sales[[#This Row],[State]],Sales[[#This Row],[Total Sales]])</f>
        <v>#NAME?</v>
      </c>
    </row>
    <row r="4444" spans="31:34" x14ac:dyDescent="0.25">
      <c r="AE4444" t="s">
        <v>31</v>
      </c>
      <c r="AF4444" t="s">
        <v>42</v>
      </c>
      <c r="AG4444" t="s">
        <v>43</v>
      </c>
      <c r="AH4444" s="28" t="e">
        <f ca="1">[1]!DXLOOKUP(Worksheet!AF4444,Sales[[#This Row],[State]],Sales[[#This Row],[Total Sales]])</f>
        <v>#NAME?</v>
      </c>
    </row>
    <row r="4445" spans="31:34" x14ac:dyDescent="0.25">
      <c r="AE4445" t="s">
        <v>31</v>
      </c>
      <c r="AF4445" t="s">
        <v>42</v>
      </c>
      <c r="AG4445" t="s">
        <v>43</v>
      </c>
      <c r="AH4445" s="28" t="e">
        <f ca="1">[1]!DXLOOKUP(Worksheet!AF4445,Sales[[#This Row],[State]],Sales[[#This Row],[Total Sales]])</f>
        <v>#NAME?</v>
      </c>
    </row>
    <row r="4446" spans="31:34" x14ac:dyDescent="0.25">
      <c r="AE4446" t="s">
        <v>31</v>
      </c>
      <c r="AF4446" t="s">
        <v>42</v>
      </c>
      <c r="AG4446" t="s">
        <v>43</v>
      </c>
      <c r="AH4446" s="28" t="e">
        <f ca="1">[1]!DXLOOKUP(Worksheet!AF4446,Sales[[#This Row],[State]],Sales[[#This Row],[Total Sales]])</f>
        <v>#NAME?</v>
      </c>
    </row>
    <row r="4447" spans="31:34" x14ac:dyDescent="0.25">
      <c r="AE4447" t="s">
        <v>31</v>
      </c>
      <c r="AF4447" t="s">
        <v>42</v>
      </c>
      <c r="AG4447" t="s">
        <v>43</v>
      </c>
      <c r="AH4447" s="28" t="e">
        <f ca="1">[1]!DXLOOKUP(Worksheet!AF4447,Sales[[#This Row],[State]],Sales[[#This Row],[Total Sales]])</f>
        <v>#NAME?</v>
      </c>
    </row>
    <row r="4448" spans="31:34" x14ac:dyDescent="0.25">
      <c r="AE4448" t="s">
        <v>31</v>
      </c>
      <c r="AF4448" t="s">
        <v>42</v>
      </c>
      <c r="AG4448" t="s">
        <v>43</v>
      </c>
      <c r="AH4448" s="28" t="e">
        <f ca="1">[1]!DXLOOKUP(Worksheet!AF4448,Sales[[#This Row],[State]],Sales[[#This Row],[Total Sales]])</f>
        <v>#NAME?</v>
      </c>
    </row>
    <row r="4449" spans="31:34" x14ac:dyDescent="0.25">
      <c r="AE4449" t="s">
        <v>31</v>
      </c>
      <c r="AF4449" t="s">
        <v>42</v>
      </c>
      <c r="AG4449" t="s">
        <v>43</v>
      </c>
      <c r="AH4449" s="28" t="e">
        <f ca="1">[1]!DXLOOKUP(Worksheet!AF4449,Sales[[#This Row],[State]],Sales[[#This Row],[Total Sales]])</f>
        <v>#NAME?</v>
      </c>
    </row>
    <row r="4450" spans="31:34" x14ac:dyDescent="0.25">
      <c r="AE4450" t="s">
        <v>31</v>
      </c>
      <c r="AF4450" t="s">
        <v>42</v>
      </c>
      <c r="AG4450" t="s">
        <v>43</v>
      </c>
      <c r="AH4450" s="28" t="e">
        <f ca="1">[1]!DXLOOKUP(Worksheet!AF4450,Sales[[#This Row],[State]],Sales[[#This Row],[Total Sales]])</f>
        <v>#NAME?</v>
      </c>
    </row>
    <row r="4451" spans="31:34" x14ac:dyDescent="0.25">
      <c r="AE4451" t="s">
        <v>31</v>
      </c>
      <c r="AF4451" t="s">
        <v>42</v>
      </c>
      <c r="AG4451" t="s">
        <v>43</v>
      </c>
      <c r="AH4451" s="28" t="e">
        <f ca="1">[1]!DXLOOKUP(Worksheet!AF4451,Sales[[#This Row],[State]],Sales[[#This Row],[Total Sales]])</f>
        <v>#NAME?</v>
      </c>
    </row>
    <row r="4452" spans="31:34" x14ac:dyDescent="0.25">
      <c r="AE4452" t="s">
        <v>31</v>
      </c>
      <c r="AF4452" t="s">
        <v>42</v>
      </c>
      <c r="AG4452" t="s">
        <v>43</v>
      </c>
      <c r="AH4452" s="28" t="e">
        <f ca="1">[1]!DXLOOKUP(Worksheet!AF4452,Sales[[#This Row],[State]],Sales[[#This Row],[Total Sales]])</f>
        <v>#NAME?</v>
      </c>
    </row>
    <row r="4453" spans="31:34" x14ac:dyDescent="0.25">
      <c r="AE4453" t="s">
        <v>31</v>
      </c>
      <c r="AF4453" t="s">
        <v>42</v>
      </c>
      <c r="AG4453" t="s">
        <v>43</v>
      </c>
      <c r="AH4453" s="28" t="e">
        <f ca="1">[1]!DXLOOKUP(Worksheet!AF4453,Sales[[#This Row],[State]],Sales[[#This Row],[Total Sales]])</f>
        <v>#NAME?</v>
      </c>
    </row>
    <row r="4454" spans="31:34" x14ac:dyDescent="0.25">
      <c r="AE4454" t="s">
        <v>31</v>
      </c>
      <c r="AF4454" t="s">
        <v>42</v>
      </c>
      <c r="AG4454" t="s">
        <v>43</v>
      </c>
      <c r="AH4454" s="28" t="e">
        <f ca="1">[1]!DXLOOKUP(Worksheet!AF4454,Sales[[#This Row],[State]],Sales[[#This Row],[Total Sales]])</f>
        <v>#NAME?</v>
      </c>
    </row>
    <row r="4455" spans="31:34" x14ac:dyDescent="0.25">
      <c r="AE4455" t="s">
        <v>31</v>
      </c>
      <c r="AF4455" t="s">
        <v>42</v>
      </c>
      <c r="AG4455" t="s">
        <v>43</v>
      </c>
      <c r="AH4455" s="28" t="e">
        <f ca="1">[1]!DXLOOKUP(Worksheet!AF4455,Sales[[#This Row],[State]],Sales[[#This Row],[Total Sales]])</f>
        <v>#NAME?</v>
      </c>
    </row>
    <row r="4456" spans="31:34" x14ac:dyDescent="0.25">
      <c r="AE4456" t="s">
        <v>31</v>
      </c>
      <c r="AF4456" t="s">
        <v>42</v>
      </c>
      <c r="AG4456" t="s">
        <v>43</v>
      </c>
      <c r="AH4456" s="28" t="e">
        <f ca="1">[1]!DXLOOKUP(Worksheet!AF4456,Sales[[#This Row],[State]],Sales[[#This Row],[Total Sales]])</f>
        <v>#NAME?</v>
      </c>
    </row>
    <row r="4457" spans="31:34" x14ac:dyDescent="0.25">
      <c r="AE4457" t="s">
        <v>31</v>
      </c>
      <c r="AF4457" t="s">
        <v>42</v>
      </c>
      <c r="AG4457" t="s">
        <v>43</v>
      </c>
      <c r="AH4457" s="28" t="e">
        <f ca="1">[1]!DXLOOKUP(Worksheet!AF4457,Sales[[#This Row],[State]],Sales[[#This Row],[Total Sales]])</f>
        <v>#NAME?</v>
      </c>
    </row>
    <row r="4458" spans="31:34" x14ac:dyDescent="0.25">
      <c r="AE4458" t="s">
        <v>31</v>
      </c>
      <c r="AF4458" t="s">
        <v>42</v>
      </c>
      <c r="AG4458" t="s">
        <v>43</v>
      </c>
      <c r="AH4458" s="28" t="e">
        <f ca="1">[1]!DXLOOKUP(Worksheet!AF4458,Sales[[#This Row],[State]],Sales[[#This Row],[Total Sales]])</f>
        <v>#NAME?</v>
      </c>
    </row>
    <row r="4459" spans="31:34" x14ac:dyDescent="0.25">
      <c r="AE4459" t="s">
        <v>31</v>
      </c>
      <c r="AF4459" t="s">
        <v>42</v>
      </c>
      <c r="AG4459" t="s">
        <v>43</v>
      </c>
      <c r="AH4459" s="28" t="e">
        <f ca="1">[1]!DXLOOKUP(Worksheet!AF4459,Sales[[#This Row],[State]],Sales[[#This Row],[Total Sales]])</f>
        <v>#NAME?</v>
      </c>
    </row>
    <row r="4460" spans="31:34" x14ac:dyDescent="0.25">
      <c r="AE4460" t="s">
        <v>31</v>
      </c>
      <c r="AF4460" t="s">
        <v>42</v>
      </c>
      <c r="AG4460" t="s">
        <v>43</v>
      </c>
      <c r="AH4460" s="28" t="e">
        <f ca="1">[1]!DXLOOKUP(Worksheet!AF4460,Sales[[#This Row],[State]],Sales[[#This Row],[Total Sales]])</f>
        <v>#NAME?</v>
      </c>
    </row>
    <row r="4461" spans="31:34" x14ac:dyDescent="0.25">
      <c r="AE4461" t="s">
        <v>31</v>
      </c>
      <c r="AF4461" t="s">
        <v>42</v>
      </c>
      <c r="AG4461" t="s">
        <v>43</v>
      </c>
      <c r="AH4461" s="28" t="e">
        <f ca="1">[1]!DXLOOKUP(Worksheet!AF4461,Sales[[#This Row],[State]],Sales[[#This Row],[Total Sales]])</f>
        <v>#NAME?</v>
      </c>
    </row>
    <row r="4462" spans="31:34" x14ac:dyDescent="0.25">
      <c r="AE4462" t="s">
        <v>31</v>
      </c>
      <c r="AF4462" t="s">
        <v>42</v>
      </c>
      <c r="AG4462" t="s">
        <v>43</v>
      </c>
      <c r="AH4462" s="28" t="e">
        <f ca="1">[1]!DXLOOKUP(Worksheet!AF4462,Sales[[#This Row],[State]],Sales[[#This Row],[Total Sales]])</f>
        <v>#NAME?</v>
      </c>
    </row>
    <row r="4463" spans="31:34" x14ac:dyDescent="0.25">
      <c r="AE4463" t="s">
        <v>31</v>
      </c>
      <c r="AF4463" t="s">
        <v>42</v>
      </c>
      <c r="AG4463" t="s">
        <v>43</v>
      </c>
      <c r="AH4463" s="28" t="e">
        <f ca="1">[1]!DXLOOKUP(Worksheet!AF4463,Sales[[#This Row],[State]],Sales[[#This Row],[Total Sales]])</f>
        <v>#NAME?</v>
      </c>
    </row>
    <row r="4464" spans="31:34" x14ac:dyDescent="0.25">
      <c r="AE4464" t="s">
        <v>31</v>
      </c>
      <c r="AF4464" t="s">
        <v>42</v>
      </c>
      <c r="AG4464" t="s">
        <v>43</v>
      </c>
      <c r="AH4464" s="28" t="e">
        <f ca="1">[1]!DXLOOKUP(Worksheet!AF4464,Sales[[#This Row],[State]],Sales[[#This Row],[Total Sales]])</f>
        <v>#NAME?</v>
      </c>
    </row>
    <row r="4465" spans="31:34" x14ac:dyDescent="0.25">
      <c r="AE4465" t="s">
        <v>31</v>
      </c>
      <c r="AF4465" t="s">
        <v>42</v>
      </c>
      <c r="AG4465" t="s">
        <v>43</v>
      </c>
      <c r="AH4465" s="28" t="e">
        <f ca="1">[1]!DXLOOKUP(Worksheet!AF4465,Sales[[#This Row],[State]],Sales[[#This Row],[Total Sales]])</f>
        <v>#NAME?</v>
      </c>
    </row>
    <row r="4466" spans="31:34" x14ac:dyDescent="0.25">
      <c r="AE4466" t="s">
        <v>31</v>
      </c>
      <c r="AF4466" t="s">
        <v>44</v>
      </c>
      <c r="AG4466" t="s">
        <v>45</v>
      </c>
      <c r="AH4466" s="28" t="e">
        <f ca="1">[1]!DXLOOKUP(Worksheet!AF4466,Sales[[#This Row],[State]],Sales[[#This Row],[Total Sales]])</f>
        <v>#NAME?</v>
      </c>
    </row>
    <row r="4467" spans="31:34" x14ac:dyDescent="0.25">
      <c r="AE4467" t="s">
        <v>31</v>
      </c>
      <c r="AF4467" t="s">
        <v>44</v>
      </c>
      <c r="AG4467" t="s">
        <v>45</v>
      </c>
      <c r="AH4467" s="28" t="e">
        <f ca="1">[1]!DXLOOKUP(Worksheet!AF4467,Sales[[#This Row],[State]],Sales[[#This Row],[Total Sales]])</f>
        <v>#NAME?</v>
      </c>
    </row>
    <row r="4468" spans="31:34" x14ac:dyDescent="0.25">
      <c r="AE4468" t="s">
        <v>31</v>
      </c>
      <c r="AF4468" t="s">
        <v>44</v>
      </c>
      <c r="AG4468" t="s">
        <v>45</v>
      </c>
      <c r="AH4468" s="28" t="e">
        <f ca="1">[1]!DXLOOKUP(Worksheet!AF4468,Sales[[#This Row],[State]],Sales[[#This Row],[Total Sales]])</f>
        <v>#NAME?</v>
      </c>
    </row>
    <row r="4469" spans="31:34" x14ac:dyDescent="0.25">
      <c r="AE4469" t="s">
        <v>31</v>
      </c>
      <c r="AF4469" t="s">
        <v>44</v>
      </c>
      <c r="AG4469" t="s">
        <v>45</v>
      </c>
      <c r="AH4469" s="28" t="e">
        <f ca="1">[1]!DXLOOKUP(Worksheet!AF4469,Sales[[#This Row],[State]],Sales[[#This Row],[Total Sales]])</f>
        <v>#NAME?</v>
      </c>
    </row>
    <row r="4470" spans="31:34" x14ac:dyDescent="0.25">
      <c r="AE4470" t="s">
        <v>31</v>
      </c>
      <c r="AF4470" t="s">
        <v>44</v>
      </c>
      <c r="AG4470" t="s">
        <v>45</v>
      </c>
      <c r="AH4470" s="28" t="e">
        <f ca="1">[1]!DXLOOKUP(Worksheet!AF4470,Sales[[#This Row],[State]],Sales[[#This Row],[Total Sales]])</f>
        <v>#NAME?</v>
      </c>
    </row>
    <row r="4471" spans="31:34" x14ac:dyDescent="0.25">
      <c r="AE4471" t="s">
        <v>31</v>
      </c>
      <c r="AF4471" t="s">
        <v>44</v>
      </c>
      <c r="AG4471" t="s">
        <v>45</v>
      </c>
      <c r="AH4471" s="28" t="e">
        <f ca="1">[1]!DXLOOKUP(Worksheet!AF4471,Sales[[#This Row],[State]],Sales[[#This Row],[Total Sales]])</f>
        <v>#NAME?</v>
      </c>
    </row>
    <row r="4472" spans="31:34" x14ac:dyDescent="0.25">
      <c r="AE4472" t="s">
        <v>31</v>
      </c>
      <c r="AF4472" t="s">
        <v>44</v>
      </c>
      <c r="AG4472" t="s">
        <v>45</v>
      </c>
      <c r="AH4472" s="28" t="e">
        <f ca="1">[1]!DXLOOKUP(Worksheet!AF4472,Sales[[#This Row],[State]],Sales[[#This Row],[Total Sales]])</f>
        <v>#NAME?</v>
      </c>
    </row>
    <row r="4473" spans="31:34" x14ac:dyDescent="0.25">
      <c r="AE4473" t="s">
        <v>31</v>
      </c>
      <c r="AF4473" t="s">
        <v>44</v>
      </c>
      <c r="AG4473" t="s">
        <v>45</v>
      </c>
      <c r="AH4473" s="28" t="e">
        <f ca="1">[1]!DXLOOKUP(Worksheet!AF4473,Sales[[#This Row],[State]],Sales[[#This Row],[Total Sales]])</f>
        <v>#NAME?</v>
      </c>
    </row>
    <row r="4474" spans="31:34" x14ac:dyDescent="0.25">
      <c r="AE4474" t="s">
        <v>31</v>
      </c>
      <c r="AF4474" t="s">
        <v>44</v>
      </c>
      <c r="AG4474" t="s">
        <v>45</v>
      </c>
      <c r="AH4474" s="28" t="e">
        <f ca="1">[1]!DXLOOKUP(Worksheet!AF4474,Sales[[#This Row],[State]],Sales[[#This Row],[Total Sales]])</f>
        <v>#NAME?</v>
      </c>
    </row>
    <row r="4475" spans="31:34" x14ac:dyDescent="0.25">
      <c r="AE4475" t="s">
        <v>31</v>
      </c>
      <c r="AF4475" t="s">
        <v>44</v>
      </c>
      <c r="AG4475" t="s">
        <v>45</v>
      </c>
      <c r="AH4475" s="28" t="e">
        <f ca="1">[1]!DXLOOKUP(Worksheet!AF4475,Sales[[#This Row],[State]],Sales[[#This Row],[Total Sales]])</f>
        <v>#NAME?</v>
      </c>
    </row>
    <row r="4476" spans="31:34" x14ac:dyDescent="0.25">
      <c r="AE4476" t="s">
        <v>31</v>
      </c>
      <c r="AF4476" t="s">
        <v>44</v>
      </c>
      <c r="AG4476" t="s">
        <v>45</v>
      </c>
      <c r="AH4476" s="28" t="e">
        <f ca="1">[1]!DXLOOKUP(Worksheet!AF4476,Sales[[#This Row],[State]],Sales[[#This Row],[Total Sales]])</f>
        <v>#NAME?</v>
      </c>
    </row>
    <row r="4477" spans="31:34" x14ac:dyDescent="0.25">
      <c r="AE4477" t="s">
        <v>31</v>
      </c>
      <c r="AF4477" t="s">
        <v>44</v>
      </c>
      <c r="AG4477" t="s">
        <v>45</v>
      </c>
      <c r="AH4477" s="28" t="e">
        <f ca="1">[1]!DXLOOKUP(Worksheet!AF4477,Sales[[#This Row],[State]],Sales[[#This Row],[Total Sales]])</f>
        <v>#NAME?</v>
      </c>
    </row>
    <row r="4478" spans="31:34" x14ac:dyDescent="0.25">
      <c r="AE4478" t="s">
        <v>31</v>
      </c>
      <c r="AF4478" t="s">
        <v>44</v>
      </c>
      <c r="AG4478" t="s">
        <v>45</v>
      </c>
      <c r="AH4478" s="28" t="e">
        <f ca="1">[1]!DXLOOKUP(Worksheet!AF4478,Sales[[#This Row],[State]],Sales[[#This Row],[Total Sales]])</f>
        <v>#NAME?</v>
      </c>
    </row>
    <row r="4479" spans="31:34" x14ac:dyDescent="0.25">
      <c r="AE4479" t="s">
        <v>31</v>
      </c>
      <c r="AF4479" t="s">
        <v>44</v>
      </c>
      <c r="AG4479" t="s">
        <v>45</v>
      </c>
      <c r="AH4479" s="28" t="e">
        <f ca="1">[1]!DXLOOKUP(Worksheet!AF4479,Sales[[#This Row],[State]],Sales[[#This Row],[Total Sales]])</f>
        <v>#NAME?</v>
      </c>
    </row>
    <row r="4480" spans="31:34" x14ac:dyDescent="0.25">
      <c r="AE4480" t="s">
        <v>31</v>
      </c>
      <c r="AF4480" t="s">
        <v>44</v>
      </c>
      <c r="AG4480" t="s">
        <v>45</v>
      </c>
      <c r="AH4480" s="28" t="e">
        <f ca="1">[1]!DXLOOKUP(Worksheet!AF4480,Sales[[#This Row],[State]],Sales[[#This Row],[Total Sales]])</f>
        <v>#NAME?</v>
      </c>
    </row>
    <row r="4481" spans="31:34" x14ac:dyDescent="0.25">
      <c r="AE4481" t="s">
        <v>31</v>
      </c>
      <c r="AF4481" t="s">
        <v>44</v>
      </c>
      <c r="AG4481" t="s">
        <v>45</v>
      </c>
      <c r="AH4481" s="28" t="e">
        <f ca="1">[1]!DXLOOKUP(Worksheet!AF4481,Sales[[#This Row],[State]],Sales[[#This Row],[Total Sales]])</f>
        <v>#NAME?</v>
      </c>
    </row>
    <row r="4482" spans="31:34" x14ac:dyDescent="0.25">
      <c r="AE4482" t="s">
        <v>31</v>
      </c>
      <c r="AF4482" t="s">
        <v>44</v>
      </c>
      <c r="AG4482" t="s">
        <v>45</v>
      </c>
      <c r="AH4482" s="28" t="e">
        <f ca="1">[1]!DXLOOKUP(Worksheet!AF4482,Sales[[#This Row],[State]],Sales[[#This Row],[Total Sales]])</f>
        <v>#NAME?</v>
      </c>
    </row>
    <row r="4483" spans="31:34" x14ac:dyDescent="0.25">
      <c r="AE4483" t="s">
        <v>31</v>
      </c>
      <c r="AF4483" t="s">
        <v>44</v>
      </c>
      <c r="AG4483" t="s">
        <v>45</v>
      </c>
      <c r="AH4483" s="28" t="e">
        <f ca="1">[1]!DXLOOKUP(Worksheet!AF4483,Sales[[#This Row],[State]],Sales[[#This Row],[Total Sales]])</f>
        <v>#NAME?</v>
      </c>
    </row>
    <row r="4484" spans="31:34" x14ac:dyDescent="0.25">
      <c r="AE4484" t="s">
        <v>31</v>
      </c>
      <c r="AF4484" t="s">
        <v>44</v>
      </c>
      <c r="AG4484" t="s">
        <v>45</v>
      </c>
      <c r="AH4484" s="28" t="e">
        <f ca="1">[1]!DXLOOKUP(Worksheet!AF4484,Sales[[#This Row],[State]],Sales[[#This Row],[Total Sales]])</f>
        <v>#NAME?</v>
      </c>
    </row>
    <row r="4485" spans="31:34" x14ac:dyDescent="0.25">
      <c r="AE4485" t="s">
        <v>31</v>
      </c>
      <c r="AF4485" t="s">
        <v>44</v>
      </c>
      <c r="AG4485" t="s">
        <v>45</v>
      </c>
      <c r="AH4485" s="28" t="e">
        <f ca="1">[1]!DXLOOKUP(Worksheet!AF4485,Sales[[#This Row],[State]],Sales[[#This Row],[Total Sales]])</f>
        <v>#NAME?</v>
      </c>
    </row>
    <row r="4486" spans="31:34" x14ac:dyDescent="0.25">
      <c r="AE4486" t="s">
        <v>31</v>
      </c>
      <c r="AF4486" t="s">
        <v>44</v>
      </c>
      <c r="AG4486" t="s">
        <v>45</v>
      </c>
      <c r="AH4486" s="28" t="e">
        <f ca="1">[1]!DXLOOKUP(Worksheet!AF4486,Sales[[#This Row],[State]],Sales[[#This Row],[Total Sales]])</f>
        <v>#NAME?</v>
      </c>
    </row>
    <row r="4487" spans="31:34" x14ac:dyDescent="0.25">
      <c r="AE4487" t="s">
        <v>31</v>
      </c>
      <c r="AF4487" t="s">
        <v>44</v>
      </c>
      <c r="AG4487" t="s">
        <v>45</v>
      </c>
      <c r="AH4487" s="28" t="e">
        <f ca="1">[1]!DXLOOKUP(Worksheet!AF4487,Sales[[#This Row],[State]],Sales[[#This Row],[Total Sales]])</f>
        <v>#NAME?</v>
      </c>
    </row>
    <row r="4488" spans="31:34" x14ac:dyDescent="0.25">
      <c r="AE4488" t="s">
        <v>31</v>
      </c>
      <c r="AF4488" t="s">
        <v>44</v>
      </c>
      <c r="AG4488" t="s">
        <v>45</v>
      </c>
      <c r="AH4488" s="28" t="e">
        <f ca="1">[1]!DXLOOKUP(Worksheet!AF4488,Sales[[#This Row],[State]],Sales[[#This Row],[Total Sales]])</f>
        <v>#NAME?</v>
      </c>
    </row>
    <row r="4489" spans="31:34" x14ac:dyDescent="0.25">
      <c r="AE4489" t="s">
        <v>31</v>
      </c>
      <c r="AF4489" t="s">
        <v>44</v>
      </c>
      <c r="AG4489" t="s">
        <v>45</v>
      </c>
      <c r="AH4489" s="28" t="e">
        <f ca="1">[1]!DXLOOKUP(Worksheet!AF4489,Sales[[#This Row],[State]],Sales[[#This Row],[Total Sales]])</f>
        <v>#NAME?</v>
      </c>
    </row>
    <row r="4490" spans="31:34" x14ac:dyDescent="0.25">
      <c r="AE4490" t="s">
        <v>31</v>
      </c>
      <c r="AF4490" t="s">
        <v>44</v>
      </c>
      <c r="AG4490" t="s">
        <v>45</v>
      </c>
      <c r="AH4490" s="28" t="e">
        <f ca="1">[1]!DXLOOKUP(Worksheet!AF4490,Sales[[#This Row],[State]],Sales[[#This Row],[Total Sales]])</f>
        <v>#NAME?</v>
      </c>
    </row>
    <row r="4491" spans="31:34" x14ac:dyDescent="0.25">
      <c r="AE4491" t="s">
        <v>31</v>
      </c>
      <c r="AF4491" t="s">
        <v>44</v>
      </c>
      <c r="AG4491" t="s">
        <v>45</v>
      </c>
      <c r="AH4491" s="28" t="e">
        <f ca="1">[1]!DXLOOKUP(Worksheet!AF4491,Sales[[#This Row],[State]],Sales[[#This Row],[Total Sales]])</f>
        <v>#NAME?</v>
      </c>
    </row>
    <row r="4492" spans="31:34" x14ac:dyDescent="0.25">
      <c r="AE4492" t="s">
        <v>31</v>
      </c>
      <c r="AF4492" t="s">
        <v>44</v>
      </c>
      <c r="AG4492" t="s">
        <v>45</v>
      </c>
      <c r="AH4492" s="28" t="e">
        <f ca="1">[1]!DXLOOKUP(Worksheet!AF4492,Sales[[#This Row],[State]],Sales[[#This Row],[Total Sales]])</f>
        <v>#NAME?</v>
      </c>
    </row>
    <row r="4493" spans="31:34" x14ac:dyDescent="0.25">
      <c r="AE4493" t="s">
        <v>31</v>
      </c>
      <c r="AF4493" t="s">
        <v>44</v>
      </c>
      <c r="AG4493" t="s">
        <v>45</v>
      </c>
      <c r="AH4493" s="28" t="e">
        <f ca="1">[1]!DXLOOKUP(Worksheet!AF4493,Sales[[#This Row],[State]],Sales[[#This Row],[Total Sales]])</f>
        <v>#NAME?</v>
      </c>
    </row>
    <row r="4494" spans="31:34" x14ac:dyDescent="0.25">
      <c r="AE4494" t="s">
        <v>31</v>
      </c>
      <c r="AF4494" t="s">
        <v>44</v>
      </c>
      <c r="AG4494" t="s">
        <v>45</v>
      </c>
      <c r="AH4494" s="28" t="e">
        <f ca="1">[1]!DXLOOKUP(Worksheet!AF4494,Sales[[#This Row],[State]],Sales[[#This Row],[Total Sales]])</f>
        <v>#NAME?</v>
      </c>
    </row>
    <row r="4495" spans="31:34" x14ac:dyDescent="0.25">
      <c r="AE4495" t="s">
        <v>31</v>
      </c>
      <c r="AF4495" t="s">
        <v>44</v>
      </c>
      <c r="AG4495" t="s">
        <v>45</v>
      </c>
      <c r="AH4495" s="28" t="e">
        <f ca="1">[1]!DXLOOKUP(Worksheet!AF4495,Sales[[#This Row],[State]],Sales[[#This Row],[Total Sales]])</f>
        <v>#NAME?</v>
      </c>
    </row>
    <row r="4496" spans="31:34" x14ac:dyDescent="0.25">
      <c r="AE4496" t="s">
        <v>31</v>
      </c>
      <c r="AF4496" t="s">
        <v>44</v>
      </c>
      <c r="AG4496" t="s">
        <v>45</v>
      </c>
      <c r="AH4496" s="28" t="e">
        <f ca="1">[1]!DXLOOKUP(Worksheet!AF4496,Sales[[#This Row],[State]],Sales[[#This Row],[Total Sales]])</f>
        <v>#NAME?</v>
      </c>
    </row>
    <row r="4497" spans="31:34" x14ac:dyDescent="0.25">
      <c r="AE4497" t="s">
        <v>31</v>
      </c>
      <c r="AF4497" t="s">
        <v>44</v>
      </c>
      <c r="AG4497" t="s">
        <v>45</v>
      </c>
      <c r="AH4497" s="28" t="e">
        <f ca="1">[1]!DXLOOKUP(Worksheet!AF4497,Sales[[#This Row],[State]],Sales[[#This Row],[Total Sales]])</f>
        <v>#NAME?</v>
      </c>
    </row>
    <row r="4498" spans="31:34" x14ac:dyDescent="0.25">
      <c r="AE4498" t="s">
        <v>31</v>
      </c>
      <c r="AF4498" t="s">
        <v>44</v>
      </c>
      <c r="AG4498" t="s">
        <v>45</v>
      </c>
      <c r="AH4498" s="28" t="e">
        <f ca="1">[1]!DXLOOKUP(Worksheet!AF4498,Sales[[#This Row],[State]],Sales[[#This Row],[Total Sales]])</f>
        <v>#NAME?</v>
      </c>
    </row>
    <row r="4499" spans="31:34" x14ac:dyDescent="0.25">
      <c r="AE4499" t="s">
        <v>31</v>
      </c>
      <c r="AF4499" t="s">
        <v>44</v>
      </c>
      <c r="AG4499" t="s">
        <v>45</v>
      </c>
      <c r="AH4499" s="28" t="e">
        <f ca="1">[1]!DXLOOKUP(Worksheet!AF4499,Sales[[#This Row],[State]],Sales[[#This Row],[Total Sales]])</f>
        <v>#NAME?</v>
      </c>
    </row>
    <row r="4500" spans="31:34" x14ac:dyDescent="0.25">
      <c r="AE4500" t="s">
        <v>31</v>
      </c>
      <c r="AF4500" t="s">
        <v>44</v>
      </c>
      <c r="AG4500" t="s">
        <v>45</v>
      </c>
      <c r="AH4500" s="28" t="e">
        <f ca="1">[1]!DXLOOKUP(Worksheet!AF4500,Sales[[#This Row],[State]],Sales[[#This Row],[Total Sales]])</f>
        <v>#NAME?</v>
      </c>
    </row>
    <row r="4501" spans="31:34" x14ac:dyDescent="0.25">
      <c r="AE4501" t="s">
        <v>31</v>
      </c>
      <c r="AF4501" t="s">
        <v>44</v>
      </c>
      <c r="AG4501" t="s">
        <v>45</v>
      </c>
      <c r="AH4501" s="28" t="e">
        <f ca="1">[1]!DXLOOKUP(Worksheet!AF4501,Sales[[#This Row],[State]],Sales[[#This Row],[Total Sales]])</f>
        <v>#NAME?</v>
      </c>
    </row>
    <row r="4502" spans="31:34" x14ac:dyDescent="0.25">
      <c r="AE4502" t="s">
        <v>31</v>
      </c>
      <c r="AF4502" t="s">
        <v>44</v>
      </c>
      <c r="AG4502" t="s">
        <v>45</v>
      </c>
      <c r="AH4502" s="28" t="e">
        <f ca="1">[1]!DXLOOKUP(Worksheet!AF4502,Sales[[#This Row],[State]],Sales[[#This Row],[Total Sales]])</f>
        <v>#NAME?</v>
      </c>
    </row>
    <row r="4503" spans="31:34" x14ac:dyDescent="0.25">
      <c r="AE4503" t="s">
        <v>31</v>
      </c>
      <c r="AF4503" t="s">
        <v>44</v>
      </c>
      <c r="AG4503" t="s">
        <v>45</v>
      </c>
      <c r="AH4503" s="28" t="e">
        <f ca="1">[1]!DXLOOKUP(Worksheet!AF4503,Sales[[#This Row],[State]],Sales[[#This Row],[Total Sales]])</f>
        <v>#NAME?</v>
      </c>
    </row>
    <row r="4504" spans="31:34" x14ac:dyDescent="0.25">
      <c r="AE4504" t="s">
        <v>31</v>
      </c>
      <c r="AF4504" t="s">
        <v>44</v>
      </c>
      <c r="AG4504" t="s">
        <v>45</v>
      </c>
      <c r="AH4504" s="28" t="e">
        <f ca="1">[1]!DXLOOKUP(Worksheet!AF4504,Sales[[#This Row],[State]],Sales[[#This Row],[Total Sales]])</f>
        <v>#NAME?</v>
      </c>
    </row>
    <row r="4505" spans="31:34" x14ac:dyDescent="0.25">
      <c r="AE4505" t="s">
        <v>31</v>
      </c>
      <c r="AF4505" t="s">
        <v>44</v>
      </c>
      <c r="AG4505" t="s">
        <v>45</v>
      </c>
      <c r="AH4505" s="28" t="e">
        <f ca="1">[1]!DXLOOKUP(Worksheet!AF4505,Sales[[#This Row],[State]],Sales[[#This Row],[Total Sales]])</f>
        <v>#NAME?</v>
      </c>
    </row>
    <row r="4506" spans="31:34" x14ac:dyDescent="0.25">
      <c r="AE4506" t="s">
        <v>31</v>
      </c>
      <c r="AF4506" t="s">
        <v>44</v>
      </c>
      <c r="AG4506" t="s">
        <v>45</v>
      </c>
      <c r="AH4506" s="28" t="e">
        <f ca="1">[1]!DXLOOKUP(Worksheet!AF4506,Sales[[#This Row],[State]],Sales[[#This Row],[Total Sales]])</f>
        <v>#NAME?</v>
      </c>
    </row>
    <row r="4507" spans="31:34" x14ac:dyDescent="0.25">
      <c r="AE4507" t="s">
        <v>31</v>
      </c>
      <c r="AF4507" t="s">
        <v>44</v>
      </c>
      <c r="AG4507" t="s">
        <v>45</v>
      </c>
      <c r="AH4507" s="28" t="e">
        <f ca="1">[1]!DXLOOKUP(Worksheet!AF4507,Sales[[#This Row],[State]],Sales[[#This Row],[Total Sales]])</f>
        <v>#NAME?</v>
      </c>
    </row>
    <row r="4508" spans="31:34" x14ac:dyDescent="0.25">
      <c r="AE4508" t="s">
        <v>31</v>
      </c>
      <c r="AF4508" t="s">
        <v>44</v>
      </c>
      <c r="AG4508" t="s">
        <v>45</v>
      </c>
      <c r="AH4508" s="28" t="e">
        <f ca="1">[1]!DXLOOKUP(Worksheet!AF4508,Sales[[#This Row],[State]],Sales[[#This Row],[Total Sales]])</f>
        <v>#NAME?</v>
      </c>
    </row>
    <row r="4509" spans="31:34" x14ac:dyDescent="0.25">
      <c r="AE4509" t="s">
        <v>31</v>
      </c>
      <c r="AF4509" t="s">
        <v>44</v>
      </c>
      <c r="AG4509" t="s">
        <v>45</v>
      </c>
      <c r="AH4509" s="28" t="e">
        <f ca="1">[1]!DXLOOKUP(Worksheet!AF4509,Sales[[#This Row],[State]],Sales[[#This Row],[Total Sales]])</f>
        <v>#NAME?</v>
      </c>
    </row>
    <row r="4510" spans="31:34" x14ac:dyDescent="0.25">
      <c r="AE4510" t="s">
        <v>31</v>
      </c>
      <c r="AF4510" t="s">
        <v>44</v>
      </c>
      <c r="AG4510" t="s">
        <v>45</v>
      </c>
      <c r="AH4510" s="28" t="e">
        <f ca="1">[1]!DXLOOKUP(Worksheet!AF4510,Sales[[#This Row],[State]],Sales[[#This Row],[Total Sales]])</f>
        <v>#NAME?</v>
      </c>
    </row>
    <row r="4511" spans="31:34" x14ac:dyDescent="0.25">
      <c r="AE4511" t="s">
        <v>31</v>
      </c>
      <c r="AF4511" t="s">
        <v>44</v>
      </c>
      <c r="AG4511" t="s">
        <v>45</v>
      </c>
      <c r="AH4511" s="28" t="e">
        <f ca="1">[1]!DXLOOKUP(Worksheet!AF4511,Sales[[#This Row],[State]],Sales[[#This Row],[Total Sales]])</f>
        <v>#NAME?</v>
      </c>
    </row>
    <row r="4512" spans="31:34" x14ac:dyDescent="0.25">
      <c r="AE4512" t="s">
        <v>31</v>
      </c>
      <c r="AF4512" t="s">
        <v>44</v>
      </c>
      <c r="AG4512" t="s">
        <v>45</v>
      </c>
      <c r="AH4512" s="28" t="e">
        <f ca="1">[1]!DXLOOKUP(Worksheet!AF4512,Sales[[#This Row],[State]],Sales[[#This Row],[Total Sales]])</f>
        <v>#NAME?</v>
      </c>
    </row>
    <row r="4513" spans="31:34" x14ac:dyDescent="0.25">
      <c r="AE4513" t="s">
        <v>31</v>
      </c>
      <c r="AF4513" t="s">
        <v>44</v>
      </c>
      <c r="AG4513" t="s">
        <v>45</v>
      </c>
      <c r="AH4513" s="28" t="e">
        <f ca="1">[1]!DXLOOKUP(Worksheet!AF4513,Sales[[#This Row],[State]],Sales[[#This Row],[Total Sales]])</f>
        <v>#NAME?</v>
      </c>
    </row>
    <row r="4514" spans="31:34" x14ac:dyDescent="0.25">
      <c r="AE4514" t="s">
        <v>31</v>
      </c>
      <c r="AF4514" t="s">
        <v>44</v>
      </c>
      <c r="AG4514" t="s">
        <v>45</v>
      </c>
      <c r="AH4514" s="28" t="e">
        <f ca="1">[1]!DXLOOKUP(Worksheet!AF4514,Sales[[#This Row],[State]],Sales[[#This Row],[Total Sales]])</f>
        <v>#NAME?</v>
      </c>
    </row>
    <row r="4515" spans="31:34" x14ac:dyDescent="0.25">
      <c r="AE4515" t="s">
        <v>31</v>
      </c>
      <c r="AF4515" t="s">
        <v>44</v>
      </c>
      <c r="AG4515" t="s">
        <v>45</v>
      </c>
      <c r="AH4515" s="28" t="e">
        <f ca="1">[1]!DXLOOKUP(Worksheet!AF4515,Sales[[#This Row],[State]],Sales[[#This Row],[Total Sales]])</f>
        <v>#NAME?</v>
      </c>
    </row>
    <row r="4516" spans="31:34" x14ac:dyDescent="0.25">
      <c r="AE4516" t="s">
        <v>31</v>
      </c>
      <c r="AF4516" t="s">
        <v>44</v>
      </c>
      <c r="AG4516" t="s">
        <v>45</v>
      </c>
      <c r="AH4516" s="28" t="e">
        <f ca="1">[1]!DXLOOKUP(Worksheet!AF4516,Sales[[#This Row],[State]],Sales[[#This Row],[Total Sales]])</f>
        <v>#NAME?</v>
      </c>
    </row>
    <row r="4517" spans="31:34" x14ac:dyDescent="0.25">
      <c r="AE4517" t="s">
        <v>31</v>
      </c>
      <c r="AF4517" t="s">
        <v>44</v>
      </c>
      <c r="AG4517" t="s">
        <v>45</v>
      </c>
      <c r="AH4517" s="28" t="e">
        <f ca="1">[1]!DXLOOKUP(Worksheet!AF4517,Sales[[#This Row],[State]],Sales[[#This Row],[Total Sales]])</f>
        <v>#NAME?</v>
      </c>
    </row>
    <row r="4518" spans="31:34" x14ac:dyDescent="0.25">
      <c r="AE4518" t="s">
        <v>31</v>
      </c>
      <c r="AF4518" t="s">
        <v>44</v>
      </c>
      <c r="AG4518" t="s">
        <v>45</v>
      </c>
      <c r="AH4518" s="28" t="e">
        <f ca="1">[1]!DXLOOKUP(Worksheet!AF4518,Sales[[#This Row],[State]],Sales[[#This Row],[Total Sales]])</f>
        <v>#NAME?</v>
      </c>
    </row>
    <row r="4519" spans="31:34" x14ac:dyDescent="0.25">
      <c r="AE4519" t="s">
        <v>31</v>
      </c>
      <c r="AF4519" t="s">
        <v>44</v>
      </c>
      <c r="AG4519" t="s">
        <v>45</v>
      </c>
      <c r="AH4519" s="28" t="e">
        <f ca="1">[1]!DXLOOKUP(Worksheet!AF4519,Sales[[#This Row],[State]],Sales[[#This Row],[Total Sales]])</f>
        <v>#NAME?</v>
      </c>
    </row>
    <row r="4520" spans="31:34" x14ac:dyDescent="0.25">
      <c r="AE4520" t="s">
        <v>31</v>
      </c>
      <c r="AF4520" t="s">
        <v>44</v>
      </c>
      <c r="AG4520" t="s">
        <v>45</v>
      </c>
      <c r="AH4520" s="28" t="e">
        <f ca="1">[1]!DXLOOKUP(Worksheet!AF4520,Sales[[#This Row],[State]],Sales[[#This Row],[Total Sales]])</f>
        <v>#NAME?</v>
      </c>
    </row>
    <row r="4521" spans="31:34" x14ac:dyDescent="0.25">
      <c r="AE4521" t="s">
        <v>31</v>
      </c>
      <c r="AF4521" t="s">
        <v>44</v>
      </c>
      <c r="AG4521" t="s">
        <v>45</v>
      </c>
      <c r="AH4521" s="28" t="e">
        <f ca="1">[1]!DXLOOKUP(Worksheet!AF4521,Sales[[#This Row],[State]],Sales[[#This Row],[Total Sales]])</f>
        <v>#NAME?</v>
      </c>
    </row>
    <row r="4522" spans="31:34" x14ac:dyDescent="0.25">
      <c r="AE4522" t="s">
        <v>31</v>
      </c>
      <c r="AF4522" t="s">
        <v>44</v>
      </c>
      <c r="AG4522" t="s">
        <v>45</v>
      </c>
      <c r="AH4522" s="28" t="e">
        <f ca="1">[1]!DXLOOKUP(Worksheet!AF4522,Sales[[#This Row],[State]],Sales[[#This Row],[Total Sales]])</f>
        <v>#NAME?</v>
      </c>
    </row>
    <row r="4523" spans="31:34" x14ac:dyDescent="0.25">
      <c r="AE4523" t="s">
        <v>31</v>
      </c>
      <c r="AF4523" t="s">
        <v>44</v>
      </c>
      <c r="AG4523" t="s">
        <v>45</v>
      </c>
      <c r="AH4523" s="28" t="e">
        <f ca="1">[1]!DXLOOKUP(Worksheet!AF4523,Sales[[#This Row],[State]],Sales[[#This Row],[Total Sales]])</f>
        <v>#NAME?</v>
      </c>
    </row>
    <row r="4524" spans="31:34" x14ac:dyDescent="0.25">
      <c r="AE4524" t="s">
        <v>31</v>
      </c>
      <c r="AF4524" t="s">
        <v>44</v>
      </c>
      <c r="AG4524" t="s">
        <v>45</v>
      </c>
      <c r="AH4524" s="28" t="e">
        <f ca="1">[1]!DXLOOKUP(Worksheet!AF4524,Sales[[#This Row],[State]],Sales[[#This Row],[Total Sales]])</f>
        <v>#NAME?</v>
      </c>
    </row>
    <row r="4525" spans="31:34" x14ac:dyDescent="0.25">
      <c r="AE4525" t="s">
        <v>31</v>
      </c>
      <c r="AF4525" t="s">
        <v>44</v>
      </c>
      <c r="AG4525" t="s">
        <v>45</v>
      </c>
      <c r="AH4525" s="28" t="e">
        <f ca="1">[1]!DXLOOKUP(Worksheet!AF4525,Sales[[#This Row],[State]],Sales[[#This Row],[Total Sales]])</f>
        <v>#NAME?</v>
      </c>
    </row>
    <row r="4526" spans="31:34" x14ac:dyDescent="0.25">
      <c r="AE4526" t="s">
        <v>31</v>
      </c>
      <c r="AF4526" t="s">
        <v>44</v>
      </c>
      <c r="AG4526" t="s">
        <v>45</v>
      </c>
      <c r="AH4526" s="28" t="e">
        <f ca="1">[1]!DXLOOKUP(Worksheet!AF4526,Sales[[#This Row],[State]],Sales[[#This Row],[Total Sales]])</f>
        <v>#NAME?</v>
      </c>
    </row>
    <row r="4527" spans="31:34" x14ac:dyDescent="0.25">
      <c r="AE4527" t="s">
        <v>31</v>
      </c>
      <c r="AF4527" t="s">
        <v>44</v>
      </c>
      <c r="AG4527" t="s">
        <v>45</v>
      </c>
      <c r="AH4527" s="28" t="e">
        <f ca="1">[1]!DXLOOKUP(Worksheet!AF4527,Sales[[#This Row],[State]],Sales[[#This Row],[Total Sales]])</f>
        <v>#NAME?</v>
      </c>
    </row>
    <row r="4528" spans="31:34" x14ac:dyDescent="0.25">
      <c r="AE4528" t="s">
        <v>31</v>
      </c>
      <c r="AF4528" t="s">
        <v>44</v>
      </c>
      <c r="AG4528" t="s">
        <v>45</v>
      </c>
      <c r="AH4528" s="28" t="e">
        <f ca="1">[1]!DXLOOKUP(Worksheet!AF4528,Sales[[#This Row],[State]],Sales[[#This Row],[Total Sales]])</f>
        <v>#NAME?</v>
      </c>
    </row>
    <row r="4529" spans="31:34" x14ac:dyDescent="0.25">
      <c r="AE4529" t="s">
        <v>31</v>
      </c>
      <c r="AF4529" t="s">
        <v>44</v>
      </c>
      <c r="AG4529" t="s">
        <v>45</v>
      </c>
      <c r="AH4529" s="28" t="e">
        <f ca="1">[1]!DXLOOKUP(Worksheet!AF4529,Sales[[#This Row],[State]],Sales[[#This Row],[Total Sales]])</f>
        <v>#NAME?</v>
      </c>
    </row>
    <row r="4530" spans="31:34" x14ac:dyDescent="0.25">
      <c r="AE4530" t="s">
        <v>31</v>
      </c>
      <c r="AF4530" t="s">
        <v>44</v>
      </c>
      <c r="AG4530" t="s">
        <v>45</v>
      </c>
      <c r="AH4530" s="28" t="e">
        <f ca="1">[1]!DXLOOKUP(Worksheet!AF4530,Sales[[#This Row],[State]],Sales[[#This Row],[Total Sales]])</f>
        <v>#NAME?</v>
      </c>
    </row>
    <row r="4531" spans="31:34" x14ac:dyDescent="0.25">
      <c r="AE4531" t="s">
        <v>31</v>
      </c>
      <c r="AF4531" t="s">
        <v>44</v>
      </c>
      <c r="AG4531" t="s">
        <v>45</v>
      </c>
      <c r="AH4531" s="28" t="e">
        <f ca="1">[1]!DXLOOKUP(Worksheet!AF4531,Sales[[#This Row],[State]],Sales[[#This Row],[Total Sales]])</f>
        <v>#NAME?</v>
      </c>
    </row>
    <row r="4532" spans="31:34" x14ac:dyDescent="0.25">
      <c r="AE4532" t="s">
        <v>31</v>
      </c>
      <c r="AF4532" t="s">
        <v>44</v>
      </c>
      <c r="AG4532" t="s">
        <v>45</v>
      </c>
      <c r="AH4532" s="28" t="e">
        <f ca="1">[1]!DXLOOKUP(Worksheet!AF4532,Sales[[#This Row],[State]],Sales[[#This Row],[Total Sales]])</f>
        <v>#NAME?</v>
      </c>
    </row>
    <row r="4533" spans="31:34" x14ac:dyDescent="0.25">
      <c r="AE4533" t="s">
        <v>31</v>
      </c>
      <c r="AF4533" t="s">
        <v>44</v>
      </c>
      <c r="AG4533" t="s">
        <v>45</v>
      </c>
      <c r="AH4533" s="28" t="e">
        <f ca="1">[1]!DXLOOKUP(Worksheet!AF4533,Sales[[#This Row],[State]],Sales[[#This Row],[Total Sales]])</f>
        <v>#NAME?</v>
      </c>
    </row>
    <row r="4534" spans="31:34" x14ac:dyDescent="0.25">
      <c r="AE4534" t="s">
        <v>31</v>
      </c>
      <c r="AF4534" t="s">
        <v>44</v>
      </c>
      <c r="AG4534" t="s">
        <v>45</v>
      </c>
      <c r="AH4534" s="28" t="e">
        <f ca="1">[1]!DXLOOKUP(Worksheet!AF4534,Sales[[#This Row],[State]],Sales[[#This Row],[Total Sales]])</f>
        <v>#NAME?</v>
      </c>
    </row>
    <row r="4535" spans="31:34" x14ac:dyDescent="0.25">
      <c r="AE4535" t="s">
        <v>31</v>
      </c>
      <c r="AF4535" t="s">
        <v>44</v>
      </c>
      <c r="AG4535" t="s">
        <v>45</v>
      </c>
      <c r="AH4535" s="28" t="e">
        <f ca="1">[1]!DXLOOKUP(Worksheet!AF4535,Sales[[#This Row],[State]],Sales[[#This Row],[Total Sales]])</f>
        <v>#NAME?</v>
      </c>
    </row>
    <row r="4536" spans="31:34" x14ac:dyDescent="0.25">
      <c r="AE4536" t="s">
        <v>31</v>
      </c>
      <c r="AF4536" t="s">
        <v>44</v>
      </c>
      <c r="AG4536" t="s">
        <v>45</v>
      </c>
      <c r="AH4536" s="28" t="e">
        <f ca="1">[1]!DXLOOKUP(Worksheet!AF4536,Sales[[#This Row],[State]],Sales[[#This Row],[Total Sales]])</f>
        <v>#NAME?</v>
      </c>
    </row>
    <row r="4537" spans="31:34" x14ac:dyDescent="0.25">
      <c r="AE4537" t="s">
        <v>31</v>
      </c>
      <c r="AF4537" t="s">
        <v>44</v>
      </c>
      <c r="AG4537" t="s">
        <v>45</v>
      </c>
      <c r="AH4537" s="28" t="e">
        <f ca="1">[1]!DXLOOKUP(Worksheet!AF4537,Sales[[#This Row],[State]],Sales[[#This Row],[Total Sales]])</f>
        <v>#NAME?</v>
      </c>
    </row>
    <row r="4538" spans="31:34" x14ac:dyDescent="0.25">
      <c r="AE4538" t="s">
        <v>31</v>
      </c>
      <c r="AF4538" t="s">
        <v>46</v>
      </c>
      <c r="AG4538" t="s">
        <v>47</v>
      </c>
      <c r="AH4538" s="28" t="e">
        <f ca="1">[1]!DXLOOKUP(Worksheet!AF4538,Sales[[#This Row],[State]],Sales[[#This Row],[Total Sales]])</f>
        <v>#NAME?</v>
      </c>
    </row>
    <row r="4539" spans="31:34" x14ac:dyDescent="0.25">
      <c r="AE4539" t="s">
        <v>31</v>
      </c>
      <c r="AF4539" t="s">
        <v>46</v>
      </c>
      <c r="AG4539" t="s">
        <v>47</v>
      </c>
      <c r="AH4539" s="28" t="e">
        <f ca="1">[1]!DXLOOKUP(Worksheet!AF4539,Sales[[#This Row],[State]],Sales[[#This Row],[Total Sales]])</f>
        <v>#NAME?</v>
      </c>
    </row>
    <row r="4540" spans="31:34" x14ac:dyDescent="0.25">
      <c r="AE4540" t="s">
        <v>31</v>
      </c>
      <c r="AF4540" t="s">
        <v>46</v>
      </c>
      <c r="AG4540" t="s">
        <v>47</v>
      </c>
      <c r="AH4540" s="28" t="e">
        <f ca="1">[1]!DXLOOKUP(Worksheet!AF4540,Sales[[#This Row],[State]],Sales[[#This Row],[Total Sales]])</f>
        <v>#NAME?</v>
      </c>
    </row>
    <row r="4541" spans="31:34" x14ac:dyDescent="0.25">
      <c r="AE4541" t="s">
        <v>31</v>
      </c>
      <c r="AF4541" t="s">
        <v>46</v>
      </c>
      <c r="AG4541" t="s">
        <v>47</v>
      </c>
      <c r="AH4541" s="28" t="e">
        <f ca="1">[1]!DXLOOKUP(Worksheet!AF4541,Sales[[#This Row],[State]],Sales[[#This Row],[Total Sales]])</f>
        <v>#NAME?</v>
      </c>
    </row>
    <row r="4542" spans="31:34" x14ac:dyDescent="0.25">
      <c r="AE4542" t="s">
        <v>31</v>
      </c>
      <c r="AF4542" t="s">
        <v>46</v>
      </c>
      <c r="AG4542" t="s">
        <v>47</v>
      </c>
      <c r="AH4542" s="28" t="e">
        <f ca="1">[1]!DXLOOKUP(Worksheet!AF4542,Sales[[#This Row],[State]],Sales[[#This Row],[Total Sales]])</f>
        <v>#NAME?</v>
      </c>
    </row>
    <row r="4543" spans="31:34" x14ac:dyDescent="0.25">
      <c r="AE4543" t="s">
        <v>31</v>
      </c>
      <c r="AF4543" t="s">
        <v>46</v>
      </c>
      <c r="AG4543" t="s">
        <v>47</v>
      </c>
      <c r="AH4543" s="28" t="e">
        <f ca="1">[1]!DXLOOKUP(Worksheet!AF4543,Sales[[#This Row],[State]],Sales[[#This Row],[Total Sales]])</f>
        <v>#NAME?</v>
      </c>
    </row>
    <row r="4544" spans="31:34" x14ac:dyDescent="0.25">
      <c r="AE4544" t="s">
        <v>31</v>
      </c>
      <c r="AF4544" t="s">
        <v>46</v>
      </c>
      <c r="AG4544" t="s">
        <v>47</v>
      </c>
      <c r="AH4544" s="28" t="e">
        <f ca="1">[1]!DXLOOKUP(Worksheet!AF4544,Sales[[#This Row],[State]],Sales[[#This Row],[Total Sales]])</f>
        <v>#NAME?</v>
      </c>
    </row>
    <row r="4545" spans="31:34" x14ac:dyDescent="0.25">
      <c r="AE4545" t="s">
        <v>31</v>
      </c>
      <c r="AF4545" t="s">
        <v>46</v>
      </c>
      <c r="AG4545" t="s">
        <v>47</v>
      </c>
      <c r="AH4545" s="28" t="e">
        <f ca="1">[1]!DXLOOKUP(Worksheet!AF4545,Sales[[#This Row],[State]],Sales[[#This Row],[Total Sales]])</f>
        <v>#NAME?</v>
      </c>
    </row>
    <row r="4546" spans="31:34" x14ac:dyDescent="0.25">
      <c r="AE4546" t="s">
        <v>31</v>
      </c>
      <c r="AF4546" t="s">
        <v>46</v>
      </c>
      <c r="AG4546" t="s">
        <v>47</v>
      </c>
      <c r="AH4546" s="28" t="e">
        <f ca="1">[1]!DXLOOKUP(Worksheet!AF4546,Sales[[#This Row],[State]],Sales[[#This Row],[Total Sales]])</f>
        <v>#NAME?</v>
      </c>
    </row>
    <row r="4547" spans="31:34" x14ac:dyDescent="0.25">
      <c r="AE4547" t="s">
        <v>31</v>
      </c>
      <c r="AF4547" t="s">
        <v>46</v>
      </c>
      <c r="AG4547" t="s">
        <v>47</v>
      </c>
      <c r="AH4547" s="28" t="e">
        <f ca="1">[1]!DXLOOKUP(Worksheet!AF4547,Sales[[#This Row],[State]],Sales[[#This Row],[Total Sales]])</f>
        <v>#NAME?</v>
      </c>
    </row>
    <row r="4548" spans="31:34" x14ac:dyDescent="0.25">
      <c r="AE4548" t="s">
        <v>31</v>
      </c>
      <c r="AF4548" t="s">
        <v>46</v>
      </c>
      <c r="AG4548" t="s">
        <v>47</v>
      </c>
      <c r="AH4548" s="28" t="e">
        <f ca="1">[1]!DXLOOKUP(Worksheet!AF4548,Sales[[#This Row],[State]],Sales[[#This Row],[Total Sales]])</f>
        <v>#NAME?</v>
      </c>
    </row>
    <row r="4549" spans="31:34" x14ac:dyDescent="0.25">
      <c r="AE4549" t="s">
        <v>31</v>
      </c>
      <c r="AF4549" t="s">
        <v>46</v>
      </c>
      <c r="AG4549" t="s">
        <v>47</v>
      </c>
      <c r="AH4549" s="28" t="e">
        <f ca="1">[1]!DXLOOKUP(Worksheet!AF4549,Sales[[#This Row],[State]],Sales[[#This Row],[Total Sales]])</f>
        <v>#NAME?</v>
      </c>
    </row>
    <row r="4550" spans="31:34" x14ac:dyDescent="0.25">
      <c r="AE4550" t="s">
        <v>31</v>
      </c>
      <c r="AF4550" t="s">
        <v>46</v>
      </c>
      <c r="AG4550" t="s">
        <v>47</v>
      </c>
      <c r="AH4550" s="28" t="e">
        <f ca="1">[1]!DXLOOKUP(Worksheet!AF4550,Sales[[#This Row],[State]],Sales[[#This Row],[Total Sales]])</f>
        <v>#NAME?</v>
      </c>
    </row>
    <row r="4551" spans="31:34" x14ac:dyDescent="0.25">
      <c r="AE4551" t="s">
        <v>31</v>
      </c>
      <c r="AF4551" t="s">
        <v>46</v>
      </c>
      <c r="AG4551" t="s">
        <v>47</v>
      </c>
      <c r="AH4551" s="28" t="e">
        <f ca="1">[1]!DXLOOKUP(Worksheet!AF4551,Sales[[#This Row],[State]],Sales[[#This Row],[Total Sales]])</f>
        <v>#NAME?</v>
      </c>
    </row>
    <row r="4552" spans="31:34" x14ac:dyDescent="0.25">
      <c r="AE4552" t="s">
        <v>31</v>
      </c>
      <c r="AF4552" t="s">
        <v>46</v>
      </c>
      <c r="AG4552" t="s">
        <v>47</v>
      </c>
      <c r="AH4552" s="28" t="e">
        <f ca="1">[1]!DXLOOKUP(Worksheet!AF4552,Sales[[#This Row],[State]],Sales[[#This Row],[Total Sales]])</f>
        <v>#NAME?</v>
      </c>
    </row>
    <row r="4553" spans="31:34" x14ac:dyDescent="0.25">
      <c r="AE4553" t="s">
        <v>31</v>
      </c>
      <c r="AF4553" t="s">
        <v>46</v>
      </c>
      <c r="AG4553" t="s">
        <v>47</v>
      </c>
      <c r="AH4553" s="28" t="e">
        <f ca="1">[1]!DXLOOKUP(Worksheet!AF4553,Sales[[#This Row],[State]],Sales[[#This Row],[Total Sales]])</f>
        <v>#NAME?</v>
      </c>
    </row>
    <row r="4554" spans="31:34" x14ac:dyDescent="0.25">
      <c r="AE4554" t="s">
        <v>31</v>
      </c>
      <c r="AF4554" t="s">
        <v>46</v>
      </c>
      <c r="AG4554" t="s">
        <v>47</v>
      </c>
      <c r="AH4554" s="28" t="e">
        <f ca="1">[1]!DXLOOKUP(Worksheet!AF4554,Sales[[#This Row],[State]],Sales[[#This Row],[Total Sales]])</f>
        <v>#NAME?</v>
      </c>
    </row>
    <row r="4555" spans="31:34" x14ac:dyDescent="0.25">
      <c r="AE4555" t="s">
        <v>31</v>
      </c>
      <c r="AF4555" t="s">
        <v>46</v>
      </c>
      <c r="AG4555" t="s">
        <v>47</v>
      </c>
      <c r="AH4555" s="28" t="e">
        <f ca="1">[1]!DXLOOKUP(Worksheet!AF4555,Sales[[#This Row],[State]],Sales[[#This Row],[Total Sales]])</f>
        <v>#NAME?</v>
      </c>
    </row>
    <row r="4556" spans="31:34" x14ac:dyDescent="0.25">
      <c r="AE4556" t="s">
        <v>31</v>
      </c>
      <c r="AF4556" t="s">
        <v>46</v>
      </c>
      <c r="AG4556" t="s">
        <v>47</v>
      </c>
      <c r="AH4556" s="28" t="e">
        <f ca="1">[1]!DXLOOKUP(Worksheet!AF4556,Sales[[#This Row],[State]],Sales[[#This Row],[Total Sales]])</f>
        <v>#NAME?</v>
      </c>
    </row>
    <row r="4557" spans="31:34" x14ac:dyDescent="0.25">
      <c r="AE4557" t="s">
        <v>31</v>
      </c>
      <c r="AF4557" t="s">
        <v>46</v>
      </c>
      <c r="AG4557" t="s">
        <v>47</v>
      </c>
      <c r="AH4557" s="28" t="e">
        <f ca="1">[1]!DXLOOKUP(Worksheet!AF4557,Sales[[#This Row],[State]],Sales[[#This Row],[Total Sales]])</f>
        <v>#NAME?</v>
      </c>
    </row>
    <row r="4558" spans="31:34" x14ac:dyDescent="0.25">
      <c r="AE4558" t="s">
        <v>31</v>
      </c>
      <c r="AF4558" t="s">
        <v>46</v>
      </c>
      <c r="AG4558" t="s">
        <v>47</v>
      </c>
      <c r="AH4558" s="28" t="e">
        <f ca="1">[1]!DXLOOKUP(Worksheet!AF4558,Sales[[#This Row],[State]],Sales[[#This Row],[Total Sales]])</f>
        <v>#NAME?</v>
      </c>
    </row>
    <row r="4559" spans="31:34" x14ac:dyDescent="0.25">
      <c r="AE4559" t="s">
        <v>31</v>
      </c>
      <c r="AF4559" t="s">
        <v>46</v>
      </c>
      <c r="AG4559" t="s">
        <v>47</v>
      </c>
      <c r="AH4559" s="28" t="e">
        <f ca="1">[1]!DXLOOKUP(Worksheet!AF4559,Sales[[#This Row],[State]],Sales[[#This Row],[Total Sales]])</f>
        <v>#NAME?</v>
      </c>
    </row>
    <row r="4560" spans="31:34" x14ac:dyDescent="0.25">
      <c r="AE4560" t="s">
        <v>31</v>
      </c>
      <c r="AF4560" t="s">
        <v>46</v>
      </c>
      <c r="AG4560" t="s">
        <v>47</v>
      </c>
      <c r="AH4560" s="28" t="e">
        <f ca="1">[1]!DXLOOKUP(Worksheet!AF4560,Sales[[#This Row],[State]],Sales[[#This Row],[Total Sales]])</f>
        <v>#NAME?</v>
      </c>
    </row>
    <row r="4561" spans="31:34" x14ac:dyDescent="0.25">
      <c r="AE4561" t="s">
        <v>31</v>
      </c>
      <c r="AF4561" t="s">
        <v>46</v>
      </c>
      <c r="AG4561" t="s">
        <v>47</v>
      </c>
      <c r="AH4561" s="28" t="e">
        <f ca="1">[1]!DXLOOKUP(Worksheet!AF4561,Sales[[#This Row],[State]],Sales[[#This Row],[Total Sales]])</f>
        <v>#NAME?</v>
      </c>
    </row>
    <row r="4562" spans="31:34" x14ac:dyDescent="0.25">
      <c r="AE4562" t="s">
        <v>31</v>
      </c>
      <c r="AF4562" t="s">
        <v>46</v>
      </c>
      <c r="AG4562" t="s">
        <v>47</v>
      </c>
      <c r="AH4562" s="28" t="e">
        <f ca="1">[1]!DXLOOKUP(Worksheet!AF4562,Sales[[#This Row],[State]],Sales[[#This Row],[Total Sales]])</f>
        <v>#NAME?</v>
      </c>
    </row>
    <row r="4563" spans="31:34" x14ac:dyDescent="0.25">
      <c r="AE4563" t="s">
        <v>31</v>
      </c>
      <c r="AF4563" t="s">
        <v>46</v>
      </c>
      <c r="AG4563" t="s">
        <v>47</v>
      </c>
      <c r="AH4563" s="28" t="e">
        <f ca="1">[1]!DXLOOKUP(Worksheet!AF4563,Sales[[#This Row],[State]],Sales[[#This Row],[Total Sales]])</f>
        <v>#NAME?</v>
      </c>
    </row>
    <row r="4564" spans="31:34" x14ac:dyDescent="0.25">
      <c r="AE4564" t="s">
        <v>31</v>
      </c>
      <c r="AF4564" t="s">
        <v>46</v>
      </c>
      <c r="AG4564" t="s">
        <v>47</v>
      </c>
      <c r="AH4564" s="28" t="e">
        <f ca="1">[1]!DXLOOKUP(Worksheet!AF4564,Sales[[#This Row],[State]],Sales[[#This Row],[Total Sales]])</f>
        <v>#NAME?</v>
      </c>
    </row>
    <row r="4565" spans="31:34" x14ac:dyDescent="0.25">
      <c r="AE4565" t="s">
        <v>31</v>
      </c>
      <c r="AF4565" t="s">
        <v>46</v>
      </c>
      <c r="AG4565" t="s">
        <v>47</v>
      </c>
      <c r="AH4565" s="28" t="e">
        <f ca="1">[1]!DXLOOKUP(Worksheet!AF4565,Sales[[#This Row],[State]],Sales[[#This Row],[Total Sales]])</f>
        <v>#NAME?</v>
      </c>
    </row>
    <row r="4566" spans="31:34" x14ac:dyDescent="0.25">
      <c r="AE4566" t="s">
        <v>31</v>
      </c>
      <c r="AF4566" t="s">
        <v>46</v>
      </c>
      <c r="AG4566" t="s">
        <v>47</v>
      </c>
      <c r="AH4566" s="28" t="e">
        <f ca="1">[1]!DXLOOKUP(Worksheet!AF4566,Sales[[#This Row],[State]],Sales[[#This Row],[Total Sales]])</f>
        <v>#NAME?</v>
      </c>
    </row>
    <row r="4567" spans="31:34" x14ac:dyDescent="0.25">
      <c r="AE4567" t="s">
        <v>31</v>
      </c>
      <c r="AF4567" t="s">
        <v>46</v>
      </c>
      <c r="AG4567" t="s">
        <v>47</v>
      </c>
      <c r="AH4567" s="28" t="e">
        <f ca="1">[1]!DXLOOKUP(Worksheet!AF4567,Sales[[#This Row],[State]],Sales[[#This Row],[Total Sales]])</f>
        <v>#NAME?</v>
      </c>
    </row>
    <row r="4568" spans="31:34" x14ac:dyDescent="0.25">
      <c r="AE4568" t="s">
        <v>31</v>
      </c>
      <c r="AF4568" t="s">
        <v>46</v>
      </c>
      <c r="AG4568" t="s">
        <v>47</v>
      </c>
      <c r="AH4568" s="28" t="e">
        <f ca="1">[1]!DXLOOKUP(Worksheet!AF4568,Sales[[#This Row],[State]],Sales[[#This Row],[Total Sales]])</f>
        <v>#NAME?</v>
      </c>
    </row>
    <row r="4569" spans="31:34" x14ac:dyDescent="0.25">
      <c r="AE4569" t="s">
        <v>31</v>
      </c>
      <c r="AF4569" t="s">
        <v>46</v>
      </c>
      <c r="AG4569" t="s">
        <v>47</v>
      </c>
      <c r="AH4569" s="28" t="e">
        <f ca="1">[1]!DXLOOKUP(Worksheet!AF4569,Sales[[#This Row],[State]],Sales[[#This Row],[Total Sales]])</f>
        <v>#NAME?</v>
      </c>
    </row>
    <row r="4570" spans="31:34" x14ac:dyDescent="0.25">
      <c r="AE4570" t="s">
        <v>31</v>
      </c>
      <c r="AF4570" t="s">
        <v>46</v>
      </c>
      <c r="AG4570" t="s">
        <v>47</v>
      </c>
      <c r="AH4570" s="28" t="e">
        <f ca="1">[1]!DXLOOKUP(Worksheet!AF4570,Sales[[#This Row],[State]],Sales[[#This Row],[Total Sales]])</f>
        <v>#NAME?</v>
      </c>
    </row>
    <row r="4571" spans="31:34" x14ac:dyDescent="0.25">
      <c r="AE4571" t="s">
        <v>31</v>
      </c>
      <c r="AF4571" t="s">
        <v>46</v>
      </c>
      <c r="AG4571" t="s">
        <v>47</v>
      </c>
      <c r="AH4571" s="28" t="e">
        <f ca="1">[1]!DXLOOKUP(Worksheet!AF4571,Sales[[#This Row],[State]],Sales[[#This Row],[Total Sales]])</f>
        <v>#NAME?</v>
      </c>
    </row>
    <row r="4572" spans="31:34" x14ac:dyDescent="0.25">
      <c r="AE4572" t="s">
        <v>31</v>
      </c>
      <c r="AF4572" t="s">
        <v>46</v>
      </c>
      <c r="AG4572" t="s">
        <v>47</v>
      </c>
      <c r="AH4572" s="28" t="e">
        <f ca="1">[1]!DXLOOKUP(Worksheet!AF4572,Sales[[#This Row],[State]],Sales[[#This Row],[Total Sales]])</f>
        <v>#NAME?</v>
      </c>
    </row>
    <row r="4573" spans="31:34" x14ac:dyDescent="0.25">
      <c r="AE4573" t="s">
        <v>31</v>
      </c>
      <c r="AF4573" t="s">
        <v>46</v>
      </c>
      <c r="AG4573" t="s">
        <v>47</v>
      </c>
      <c r="AH4573" s="28" t="e">
        <f ca="1">[1]!DXLOOKUP(Worksheet!AF4573,Sales[[#This Row],[State]],Sales[[#This Row],[Total Sales]])</f>
        <v>#NAME?</v>
      </c>
    </row>
    <row r="4574" spans="31:34" x14ac:dyDescent="0.25">
      <c r="AE4574" t="s">
        <v>31</v>
      </c>
      <c r="AF4574" t="s">
        <v>46</v>
      </c>
      <c r="AG4574" t="s">
        <v>47</v>
      </c>
      <c r="AH4574" s="28" t="e">
        <f ca="1">[1]!DXLOOKUP(Worksheet!AF4574,Sales[[#This Row],[State]],Sales[[#This Row],[Total Sales]])</f>
        <v>#NAME?</v>
      </c>
    </row>
    <row r="4575" spans="31:34" x14ac:dyDescent="0.25">
      <c r="AE4575" t="s">
        <v>31</v>
      </c>
      <c r="AF4575" t="s">
        <v>46</v>
      </c>
      <c r="AG4575" t="s">
        <v>47</v>
      </c>
      <c r="AH4575" s="28" t="e">
        <f ca="1">[1]!DXLOOKUP(Worksheet!AF4575,Sales[[#This Row],[State]],Sales[[#This Row],[Total Sales]])</f>
        <v>#NAME?</v>
      </c>
    </row>
    <row r="4576" spans="31:34" x14ac:dyDescent="0.25">
      <c r="AE4576" t="s">
        <v>31</v>
      </c>
      <c r="AF4576" t="s">
        <v>46</v>
      </c>
      <c r="AG4576" t="s">
        <v>47</v>
      </c>
      <c r="AH4576" s="28" t="e">
        <f ca="1">[1]!DXLOOKUP(Worksheet!AF4576,Sales[[#This Row],[State]],Sales[[#This Row],[Total Sales]])</f>
        <v>#NAME?</v>
      </c>
    </row>
    <row r="4577" spans="31:34" x14ac:dyDescent="0.25">
      <c r="AE4577" t="s">
        <v>31</v>
      </c>
      <c r="AF4577" t="s">
        <v>46</v>
      </c>
      <c r="AG4577" t="s">
        <v>47</v>
      </c>
      <c r="AH4577" s="28" t="e">
        <f ca="1">[1]!DXLOOKUP(Worksheet!AF4577,Sales[[#This Row],[State]],Sales[[#This Row],[Total Sales]])</f>
        <v>#NAME?</v>
      </c>
    </row>
    <row r="4578" spans="31:34" x14ac:dyDescent="0.25">
      <c r="AE4578" t="s">
        <v>31</v>
      </c>
      <c r="AF4578" t="s">
        <v>46</v>
      </c>
      <c r="AG4578" t="s">
        <v>47</v>
      </c>
      <c r="AH4578" s="28" t="e">
        <f ca="1">[1]!DXLOOKUP(Worksheet!AF4578,Sales[[#This Row],[State]],Sales[[#This Row],[Total Sales]])</f>
        <v>#NAME?</v>
      </c>
    </row>
    <row r="4579" spans="31:34" x14ac:dyDescent="0.25">
      <c r="AE4579" t="s">
        <v>31</v>
      </c>
      <c r="AF4579" t="s">
        <v>46</v>
      </c>
      <c r="AG4579" t="s">
        <v>47</v>
      </c>
      <c r="AH4579" s="28" t="e">
        <f ca="1">[1]!DXLOOKUP(Worksheet!AF4579,Sales[[#This Row],[State]],Sales[[#This Row],[Total Sales]])</f>
        <v>#NAME?</v>
      </c>
    </row>
    <row r="4580" spans="31:34" x14ac:dyDescent="0.25">
      <c r="AE4580" t="s">
        <v>31</v>
      </c>
      <c r="AF4580" t="s">
        <v>46</v>
      </c>
      <c r="AG4580" t="s">
        <v>47</v>
      </c>
      <c r="AH4580" s="28" t="e">
        <f ca="1">[1]!DXLOOKUP(Worksheet!AF4580,Sales[[#This Row],[State]],Sales[[#This Row],[Total Sales]])</f>
        <v>#NAME?</v>
      </c>
    </row>
    <row r="4581" spans="31:34" x14ac:dyDescent="0.25">
      <c r="AE4581" t="s">
        <v>31</v>
      </c>
      <c r="AF4581" t="s">
        <v>46</v>
      </c>
      <c r="AG4581" t="s">
        <v>47</v>
      </c>
      <c r="AH4581" s="28" t="e">
        <f ca="1">[1]!DXLOOKUP(Worksheet!AF4581,Sales[[#This Row],[State]],Sales[[#This Row],[Total Sales]])</f>
        <v>#NAME?</v>
      </c>
    </row>
    <row r="4582" spans="31:34" x14ac:dyDescent="0.25">
      <c r="AE4582" t="s">
        <v>31</v>
      </c>
      <c r="AF4582" t="s">
        <v>46</v>
      </c>
      <c r="AG4582" t="s">
        <v>47</v>
      </c>
      <c r="AH4582" s="28" t="e">
        <f ca="1">[1]!DXLOOKUP(Worksheet!AF4582,Sales[[#This Row],[State]],Sales[[#This Row],[Total Sales]])</f>
        <v>#NAME?</v>
      </c>
    </row>
    <row r="4583" spans="31:34" x14ac:dyDescent="0.25">
      <c r="AE4583" t="s">
        <v>31</v>
      </c>
      <c r="AF4583" t="s">
        <v>46</v>
      </c>
      <c r="AG4583" t="s">
        <v>47</v>
      </c>
      <c r="AH4583" s="28" t="e">
        <f ca="1">[1]!DXLOOKUP(Worksheet!AF4583,Sales[[#This Row],[State]],Sales[[#This Row],[Total Sales]])</f>
        <v>#NAME?</v>
      </c>
    </row>
    <row r="4584" spans="31:34" x14ac:dyDescent="0.25">
      <c r="AE4584" t="s">
        <v>31</v>
      </c>
      <c r="AF4584" t="s">
        <v>46</v>
      </c>
      <c r="AG4584" t="s">
        <v>47</v>
      </c>
      <c r="AH4584" s="28" t="e">
        <f ca="1">[1]!DXLOOKUP(Worksheet!AF4584,Sales[[#This Row],[State]],Sales[[#This Row],[Total Sales]])</f>
        <v>#NAME?</v>
      </c>
    </row>
    <row r="4585" spans="31:34" x14ac:dyDescent="0.25">
      <c r="AE4585" t="s">
        <v>31</v>
      </c>
      <c r="AF4585" t="s">
        <v>46</v>
      </c>
      <c r="AG4585" t="s">
        <v>47</v>
      </c>
      <c r="AH4585" s="28" t="e">
        <f ca="1">[1]!DXLOOKUP(Worksheet!AF4585,Sales[[#This Row],[State]],Sales[[#This Row],[Total Sales]])</f>
        <v>#NAME?</v>
      </c>
    </row>
    <row r="4586" spans="31:34" x14ac:dyDescent="0.25">
      <c r="AE4586" t="s">
        <v>31</v>
      </c>
      <c r="AF4586" t="s">
        <v>46</v>
      </c>
      <c r="AG4586" t="s">
        <v>47</v>
      </c>
      <c r="AH4586" s="28" t="e">
        <f ca="1">[1]!DXLOOKUP(Worksheet!AF4586,Sales[[#This Row],[State]],Sales[[#This Row],[Total Sales]])</f>
        <v>#NAME?</v>
      </c>
    </row>
    <row r="4587" spans="31:34" x14ac:dyDescent="0.25">
      <c r="AE4587" t="s">
        <v>31</v>
      </c>
      <c r="AF4587" t="s">
        <v>46</v>
      </c>
      <c r="AG4587" t="s">
        <v>47</v>
      </c>
      <c r="AH4587" s="28" t="e">
        <f ca="1">[1]!DXLOOKUP(Worksheet!AF4587,Sales[[#This Row],[State]],Sales[[#This Row],[Total Sales]])</f>
        <v>#NAME?</v>
      </c>
    </row>
    <row r="4588" spans="31:34" x14ac:dyDescent="0.25">
      <c r="AE4588" t="s">
        <v>31</v>
      </c>
      <c r="AF4588" t="s">
        <v>46</v>
      </c>
      <c r="AG4588" t="s">
        <v>47</v>
      </c>
      <c r="AH4588" s="28" t="e">
        <f ca="1">[1]!DXLOOKUP(Worksheet!AF4588,Sales[[#This Row],[State]],Sales[[#This Row],[Total Sales]])</f>
        <v>#NAME?</v>
      </c>
    </row>
    <row r="4589" spans="31:34" x14ac:dyDescent="0.25">
      <c r="AE4589" t="s">
        <v>31</v>
      </c>
      <c r="AF4589" t="s">
        <v>46</v>
      </c>
      <c r="AG4589" t="s">
        <v>47</v>
      </c>
      <c r="AH4589" s="28" t="e">
        <f ca="1">[1]!DXLOOKUP(Worksheet!AF4589,Sales[[#This Row],[State]],Sales[[#This Row],[Total Sales]])</f>
        <v>#NAME?</v>
      </c>
    </row>
    <row r="4590" spans="31:34" x14ac:dyDescent="0.25">
      <c r="AE4590" t="s">
        <v>31</v>
      </c>
      <c r="AF4590" t="s">
        <v>46</v>
      </c>
      <c r="AG4590" t="s">
        <v>47</v>
      </c>
      <c r="AH4590" s="28" t="e">
        <f ca="1">[1]!DXLOOKUP(Worksheet!AF4590,Sales[[#This Row],[State]],Sales[[#This Row],[Total Sales]])</f>
        <v>#NAME?</v>
      </c>
    </row>
    <row r="4591" spans="31:34" x14ac:dyDescent="0.25">
      <c r="AE4591" t="s">
        <v>31</v>
      </c>
      <c r="AF4591" t="s">
        <v>46</v>
      </c>
      <c r="AG4591" t="s">
        <v>47</v>
      </c>
      <c r="AH4591" s="28" t="e">
        <f ca="1">[1]!DXLOOKUP(Worksheet!AF4591,Sales[[#This Row],[State]],Sales[[#This Row],[Total Sales]])</f>
        <v>#NAME?</v>
      </c>
    </row>
    <row r="4592" spans="31:34" x14ac:dyDescent="0.25">
      <c r="AE4592" t="s">
        <v>31</v>
      </c>
      <c r="AF4592" t="s">
        <v>46</v>
      </c>
      <c r="AG4592" t="s">
        <v>47</v>
      </c>
      <c r="AH4592" s="28" t="e">
        <f ca="1">[1]!DXLOOKUP(Worksheet!AF4592,Sales[[#This Row],[State]],Sales[[#This Row],[Total Sales]])</f>
        <v>#NAME?</v>
      </c>
    </row>
    <row r="4593" spans="31:34" x14ac:dyDescent="0.25">
      <c r="AE4593" t="s">
        <v>31</v>
      </c>
      <c r="AF4593" t="s">
        <v>46</v>
      </c>
      <c r="AG4593" t="s">
        <v>47</v>
      </c>
      <c r="AH4593" s="28" t="e">
        <f ca="1">[1]!DXLOOKUP(Worksheet!AF4593,Sales[[#This Row],[State]],Sales[[#This Row],[Total Sales]])</f>
        <v>#NAME?</v>
      </c>
    </row>
    <row r="4594" spans="31:34" x14ac:dyDescent="0.25">
      <c r="AE4594" t="s">
        <v>31</v>
      </c>
      <c r="AF4594" t="s">
        <v>46</v>
      </c>
      <c r="AG4594" t="s">
        <v>47</v>
      </c>
      <c r="AH4594" s="28" t="e">
        <f ca="1">[1]!DXLOOKUP(Worksheet!AF4594,Sales[[#This Row],[State]],Sales[[#This Row],[Total Sales]])</f>
        <v>#NAME?</v>
      </c>
    </row>
    <row r="4595" spans="31:34" x14ac:dyDescent="0.25">
      <c r="AE4595" t="s">
        <v>31</v>
      </c>
      <c r="AF4595" t="s">
        <v>46</v>
      </c>
      <c r="AG4595" t="s">
        <v>47</v>
      </c>
      <c r="AH4595" s="28" t="e">
        <f ca="1">[1]!DXLOOKUP(Worksheet!AF4595,Sales[[#This Row],[State]],Sales[[#This Row],[Total Sales]])</f>
        <v>#NAME?</v>
      </c>
    </row>
    <row r="4596" spans="31:34" x14ac:dyDescent="0.25">
      <c r="AE4596" t="s">
        <v>31</v>
      </c>
      <c r="AF4596" t="s">
        <v>46</v>
      </c>
      <c r="AG4596" t="s">
        <v>47</v>
      </c>
      <c r="AH4596" s="28" t="e">
        <f ca="1">[1]!DXLOOKUP(Worksheet!AF4596,Sales[[#This Row],[State]],Sales[[#This Row],[Total Sales]])</f>
        <v>#NAME?</v>
      </c>
    </row>
    <row r="4597" spans="31:34" x14ac:dyDescent="0.25">
      <c r="AE4597" t="s">
        <v>31</v>
      </c>
      <c r="AF4597" t="s">
        <v>46</v>
      </c>
      <c r="AG4597" t="s">
        <v>47</v>
      </c>
      <c r="AH4597" s="28" t="e">
        <f ca="1">[1]!DXLOOKUP(Worksheet!AF4597,Sales[[#This Row],[State]],Sales[[#This Row],[Total Sales]])</f>
        <v>#NAME?</v>
      </c>
    </row>
    <row r="4598" spans="31:34" x14ac:dyDescent="0.25">
      <c r="AE4598" t="s">
        <v>31</v>
      </c>
      <c r="AF4598" t="s">
        <v>46</v>
      </c>
      <c r="AG4598" t="s">
        <v>47</v>
      </c>
      <c r="AH4598" s="28" t="e">
        <f ca="1">[1]!DXLOOKUP(Worksheet!AF4598,Sales[[#This Row],[State]],Sales[[#This Row],[Total Sales]])</f>
        <v>#NAME?</v>
      </c>
    </row>
    <row r="4599" spans="31:34" x14ac:dyDescent="0.25">
      <c r="AE4599" t="s">
        <v>31</v>
      </c>
      <c r="AF4599" t="s">
        <v>46</v>
      </c>
      <c r="AG4599" t="s">
        <v>47</v>
      </c>
      <c r="AH4599" s="28" t="e">
        <f ca="1">[1]!DXLOOKUP(Worksheet!AF4599,Sales[[#This Row],[State]],Sales[[#This Row],[Total Sales]])</f>
        <v>#NAME?</v>
      </c>
    </row>
    <row r="4600" spans="31:34" x14ac:dyDescent="0.25">
      <c r="AE4600" t="s">
        <v>31</v>
      </c>
      <c r="AF4600" t="s">
        <v>46</v>
      </c>
      <c r="AG4600" t="s">
        <v>47</v>
      </c>
      <c r="AH4600" s="28" t="e">
        <f ca="1">[1]!DXLOOKUP(Worksheet!AF4600,Sales[[#This Row],[State]],Sales[[#This Row],[Total Sales]])</f>
        <v>#NAME?</v>
      </c>
    </row>
    <row r="4601" spans="31:34" x14ac:dyDescent="0.25">
      <c r="AE4601" t="s">
        <v>31</v>
      </c>
      <c r="AF4601" t="s">
        <v>46</v>
      </c>
      <c r="AG4601" t="s">
        <v>47</v>
      </c>
      <c r="AH4601" s="28" t="e">
        <f ca="1">[1]!DXLOOKUP(Worksheet!AF4601,Sales[[#This Row],[State]],Sales[[#This Row],[Total Sales]])</f>
        <v>#NAME?</v>
      </c>
    </row>
    <row r="4602" spans="31:34" x14ac:dyDescent="0.25">
      <c r="AE4602" t="s">
        <v>31</v>
      </c>
      <c r="AF4602" t="s">
        <v>46</v>
      </c>
      <c r="AG4602" t="s">
        <v>47</v>
      </c>
      <c r="AH4602" s="28" t="e">
        <f ca="1">[1]!DXLOOKUP(Worksheet!AF4602,Sales[[#This Row],[State]],Sales[[#This Row],[Total Sales]])</f>
        <v>#NAME?</v>
      </c>
    </row>
    <row r="4603" spans="31:34" x14ac:dyDescent="0.25">
      <c r="AE4603" t="s">
        <v>31</v>
      </c>
      <c r="AF4603" t="s">
        <v>46</v>
      </c>
      <c r="AG4603" t="s">
        <v>47</v>
      </c>
      <c r="AH4603" s="28" t="e">
        <f ca="1">[1]!DXLOOKUP(Worksheet!AF4603,Sales[[#This Row],[State]],Sales[[#This Row],[Total Sales]])</f>
        <v>#NAME?</v>
      </c>
    </row>
    <row r="4604" spans="31:34" x14ac:dyDescent="0.25">
      <c r="AE4604" t="s">
        <v>31</v>
      </c>
      <c r="AF4604" t="s">
        <v>46</v>
      </c>
      <c r="AG4604" t="s">
        <v>47</v>
      </c>
      <c r="AH4604" s="28" t="e">
        <f ca="1">[1]!DXLOOKUP(Worksheet!AF4604,Sales[[#This Row],[State]],Sales[[#This Row],[Total Sales]])</f>
        <v>#NAME?</v>
      </c>
    </row>
    <row r="4605" spans="31:34" x14ac:dyDescent="0.25">
      <c r="AE4605" t="s">
        <v>31</v>
      </c>
      <c r="AF4605" t="s">
        <v>46</v>
      </c>
      <c r="AG4605" t="s">
        <v>47</v>
      </c>
      <c r="AH4605" s="28" t="e">
        <f ca="1">[1]!DXLOOKUP(Worksheet!AF4605,Sales[[#This Row],[State]],Sales[[#This Row],[Total Sales]])</f>
        <v>#NAME?</v>
      </c>
    </row>
    <row r="4606" spans="31:34" x14ac:dyDescent="0.25">
      <c r="AE4606" t="s">
        <v>31</v>
      </c>
      <c r="AF4606" t="s">
        <v>46</v>
      </c>
      <c r="AG4606" t="s">
        <v>47</v>
      </c>
      <c r="AH4606" s="28" t="e">
        <f ca="1">[1]!DXLOOKUP(Worksheet!AF4606,Sales[[#This Row],[State]],Sales[[#This Row],[Total Sales]])</f>
        <v>#NAME?</v>
      </c>
    </row>
    <row r="4607" spans="31:34" x14ac:dyDescent="0.25">
      <c r="AE4607" t="s">
        <v>31</v>
      </c>
      <c r="AF4607" t="s">
        <v>46</v>
      </c>
      <c r="AG4607" t="s">
        <v>47</v>
      </c>
      <c r="AH4607" s="28" t="e">
        <f ca="1">[1]!DXLOOKUP(Worksheet!AF4607,Sales[[#This Row],[State]],Sales[[#This Row],[Total Sales]])</f>
        <v>#NAME?</v>
      </c>
    </row>
    <row r="4608" spans="31:34" x14ac:dyDescent="0.25">
      <c r="AE4608" t="s">
        <v>31</v>
      </c>
      <c r="AF4608" t="s">
        <v>46</v>
      </c>
      <c r="AG4608" t="s">
        <v>47</v>
      </c>
      <c r="AH4608" s="28" t="e">
        <f ca="1">[1]!DXLOOKUP(Worksheet!AF4608,Sales[[#This Row],[State]],Sales[[#This Row],[Total Sales]])</f>
        <v>#NAME?</v>
      </c>
    </row>
    <row r="4609" spans="31:34" x14ac:dyDescent="0.25">
      <c r="AE4609" t="s">
        <v>31</v>
      </c>
      <c r="AF4609" t="s">
        <v>46</v>
      </c>
      <c r="AG4609" t="s">
        <v>47</v>
      </c>
      <c r="AH4609" s="28" t="e">
        <f ca="1">[1]!DXLOOKUP(Worksheet!AF4609,Sales[[#This Row],[State]],Sales[[#This Row],[Total Sales]])</f>
        <v>#NAME?</v>
      </c>
    </row>
    <row r="4610" spans="31:34" x14ac:dyDescent="0.25">
      <c r="AE4610" t="s">
        <v>48</v>
      </c>
      <c r="AF4610" t="s">
        <v>49</v>
      </c>
      <c r="AG4610" t="s">
        <v>50</v>
      </c>
      <c r="AH4610" s="28" t="e">
        <f ca="1">[1]!DXLOOKUP(Worksheet!AF4610,Sales[[#This Row],[State]],Sales[[#This Row],[Total Sales]])</f>
        <v>#NAME?</v>
      </c>
    </row>
    <row r="4611" spans="31:34" x14ac:dyDescent="0.25">
      <c r="AE4611" t="s">
        <v>48</v>
      </c>
      <c r="AF4611" t="s">
        <v>49</v>
      </c>
      <c r="AG4611" t="s">
        <v>50</v>
      </c>
      <c r="AH4611" s="28" t="e">
        <f ca="1">[1]!DXLOOKUP(Worksheet!AF4611,Sales[[#This Row],[State]],Sales[[#This Row],[Total Sales]])</f>
        <v>#NAME?</v>
      </c>
    </row>
    <row r="4612" spans="31:34" x14ac:dyDescent="0.25">
      <c r="AE4612" t="s">
        <v>48</v>
      </c>
      <c r="AF4612" t="s">
        <v>49</v>
      </c>
      <c r="AG4612" t="s">
        <v>50</v>
      </c>
      <c r="AH4612" s="28" t="e">
        <f ca="1">[1]!DXLOOKUP(Worksheet!AF4612,Sales[[#This Row],[State]],Sales[[#This Row],[Total Sales]])</f>
        <v>#NAME?</v>
      </c>
    </row>
    <row r="4613" spans="31:34" x14ac:dyDescent="0.25">
      <c r="AE4613" t="s">
        <v>48</v>
      </c>
      <c r="AF4613" t="s">
        <v>49</v>
      </c>
      <c r="AG4613" t="s">
        <v>50</v>
      </c>
      <c r="AH4613" s="28" t="e">
        <f ca="1">[1]!DXLOOKUP(Worksheet!AF4613,Sales[[#This Row],[State]],Sales[[#This Row],[Total Sales]])</f>
        <v>#NAME?</v>
      </c>
    </row>
    <row r="4614" spans="31:34" x14ac:dyDescent="0.25">
      <c r="AE4614" t="s">
        <v>48</v>
      </c>
      <c r="AF4614" t="s">
        <v>49</v>
      </c>
      <c r="AG4614" t="s">
        <v>50</v>
      </c>
      <c r="AH4614" s="28" t="e">
        <f ca="1">[1]!DXLOOKUP(Worksheet!AF4614,Sales[[#This Row],[State]],Sales[[#This Row],[Total Sales]])</f>
        <v>#NAME?</v>
      </c>
    </row>
    <row r="4615" spans="31:34" x14ac:dyDescent="0.25">
      <c r="AE4615" t="s">
        <v>48</v>
      </c>
      <c r="AF4615" t="s">
        <v>49</v>
      </c>
      <c r="AG4615" t="s">
        <v>50</v>
      </c>
      <c r="AH4615" s="28" t="e">
        <f ca="1">[1]!DXLOOKUP(Worksheet!AF4615,Sales[[#This Row],[State]],Sales[[#This Row],[Total Sales]])</f>
        <v>#NAME?</v>
      </c>
    </row>
    <row r="4616" spans="31:34" x14ac:dyDescent="0.25">
      <c r="AE4616" t="s">
        <v>48</v>
      </c>
      <c r="AF4616" t="s">
        <v>49</v>
      </c>
      <c r="AG4616" t="s">
        <v>50</v>
      </c>
      <c r="AH4616" s="28" t="e">
        <f ca="1">[1]!DXLOOKUP(Worksheet!AF4616,Sales[[#This Row],[State]],Sales[[#This Row],[Total Sales]])</f>
        <v>#NAME?</v>
      </c>
    </row>
    <row r="4617" spans="31:34" x14ac:dyDescent="0.25">
      <c r="AE4617" t="s">
        <v>48</v>
      </c>
      <c r="AF4617" t="s">
        <v>49</v>
      </c>
      <c r="AG4617" t="s">
        <v>50</v>
      </c>
      <c r="AH4617" s="28" t="e">
        <f ca="1">[1]!DXLOOKUP(Worksheet!AF4617,Sales[[#This Row],[State]],Sales[[#This Row],[Total Sales]])</f>
        <v>#NAME?</v>
      </c>
    </row>
    <row r="4618" spans="31:34" x14ac:dyDescent="0.25">
      <c r="AE4618" t="s">
        <v>48</v>
      </c>
      <c r="AF4618" t="s">
        <v>49</v>
      </c>
      <c r="AG4618" t="s">
        <v>50</v>
      </c>
      <c r="AH4618" s="28" t="e">
        <f ca="1">[1]!DXLOOKUP(Worksheet!AF4618,Sales[[#This Row],[State]],Sales[[#This Row],[Total Sales]])</f>
        <v>#NAME?</v>
      </c>
    </row>
    <row r="4619" spans="31:34" x14ac:dyDescent="0.25">
      <c r="AE4619" t="s">
        <v>48</v>
      </c>
      <c r="AF4619" t="s">
        <v>49</v>
      </c>
      <c r="AG4619" t="s">
        <v>50</v>
      </c>
      <c r="AH4619" s="28" t="e">
        <f ca="1">[1]!DXLOOKUP(Worksheet!AF4619,Sales[[#This Row],[State]],Sales[[#This Row],[Total Sales]])</f>
        <v>#NAME?</v>
      </c>
    </row>
    <row r="4620" spans="31:34" x14ac:dyDescent="0.25">
      <c r="AE4620" t="s">
        <v>48</v>
      </c>
      <c r="AF4620" t="s">
        <v>49</v>
      </c>
      <c r="AG4620" t="s">
        <v>50</v>
      </c>
      <c r="AH4620" s="28" t="e">
        <f ca="1">[1]!DXLOOKUP(Worksheet!AF4620,Sales[[#This Row],[State]],Sales[[#This Row],[Total Sales]])</f>
        <v>#NAME?</v>
      </c>
    </row>
    <row r="4621" spans="31:34" x14ac:dyDescent="0.25">
      <c r="AE4621" t="s">
        <v>48</v>
      </c>
      <c r="AF4621" t="s">
        <v>49</v>
      </c>
      <c r="AG4621" t="s">
        <v>50</v>
      </c>
      <c r="AH4621" s="28" t="e">
        <f ca="1">[1]!DXLOOKUP(Worksheet!AF4621,Sales[[#This Row],[State]],Sales[[#This Row],[Total Sales]])</f>
        <v>#NAME?</v>
      </c>
    </row>
    <row r="4622" spans="31:34" x14ac:dyDescent="0.25">
      <c r="AE4622" t="s">
        <v>48</v>
      </c>
      <c r="AF4622" t="s">
        <v>49</v>
      </c>
      <c r="AG4622" t="s">
        <v>50</v>
      </c>
      <c r="AH4622" s="28" t="e">
        <f ca="1">[1]!DXLOOKUP(Worksheet!AF4622,Sales[[#This Row],[State]],Sales[[#This Row],[Total Sales]])</f>
        <v>#NAME?</v>
      </c>
    </row>
    <row r="4623" spans="31:34" x14ac:dyDescent="0.25">
      <c r="AE4623" t="s">
        <v>48</v>
      </c>
      <c r="AF4623" t="s">
        <v>49</v>
      </c>
      <c r="AG4623" t="s">
        <v>50</v>
      </c>
      <c r="AH4623" s="28" t="e">
        <f ca="1">[1]!DXLOOKUP(Worksheet!AF4623,Sales[[#This Row],[State]],Sales[[#This Row],[Total Sales]])</f>
        <v>#NAME?</v>
      </c>
    </row>
    <row r="4624" spans="31:34" x14ac:dyDescent="0.25">
      <c r="AE4624" t="s">
        <v>48</v>
      </c>
      <c r="AF4624" t="s">
        <v>49</v>
      </c>
      <c r="AG4624" t="s">
        <v>50</v>
      </c>
      <c r="AH4624" s="28" t="e">
        <f ca="1">[1]!DXLOOKUP(Worksheet!AF4624,Sales[[#This Row],[State]],Sales[[#This Row],[Total Sales]])</f>
        <v>#NAME?</v>
      </c>
    </row>
    <row r="4625" spans="31:34" x14ac:dyDescent="0.25">
      <c r="AE4625" t="s">
        <v>48</v>
      </c>
      <c r="AF4625" t="s">
        <v>49</v>
      </c>
      <c r="AG4625" t="s">
        <v>50</v>
      </c>
      <c r="AH4625" s="28" t="e">
        <f ca="1">[1]!DXLOOKUP(Worksheet!AF4625,Sales[[#This Row],[State]],Sales[[#This Row],[Total Sales]])</f>
        <v>#NAME?</v>
      </c>
    </row>
    <row r="4626" spans="31:34" x14ac:dyDescent="0.25">
      <c r="AE4626" t="s">
        <v>48</v>
      </c>
      <c r="AF4626" t="s">
        <v>49</v>
      </c>
      <c r="AG4626" t="s">
        <v>50</v>
      </c>
      <c r="AH4626" s="28" t="e">
        <f ca="1">[1]!DXLOOKUP(Worksheet!AF4626,Sales[[#This Row],[State]],Sales[[#This Row],[Total Sales]])</f>
        <v>#NAME?</v>
      </c>
    </row>
    <row r="4627" spans="31:34" x14ac:dyDescent="0.25">
      <c r="AE4627" t="s">
        <v>48</v>
      </c>
      <c r="AF4627" t="s">
        <v>49</v>
      </c>
      <c r="AG4627" t="s">
        <v>50</v>
      </c>
      <c r="AH4627" s="28" t="e">
        <f ca="1">[1]!DXLOOKUP(Worksheet!AF4627,Sales[[#This Row],[State]],Sales[[#This Row],[Total Sales]])</f>
        <v>#NAME?</v>
      </c>
    </row>
    <row r="4628" spans="31:34" x14ac:dyDescent="0.25">
      <c r="AE4628" t="s">
        <v>48</v>
      </c>
      <c r="AF4628" t="s">
        <v>49</v>
      </c>
      <c r="AG4628" t="s">
        <v>50</v>
      </c>
      <c r="AH4628" s="28" t="e">
        <f ca="1">[1]!DXLOOKUP(Worksheet!AF4628,Sales[[#This Row],[State]],Sales[[#This Row],[Total Sales]])</f>
        <v>#NAME?</v>
      </c>
    </row>
    <row r="4629" spans="31:34" x14ac:dyDescent="0.25">
      <c r="AE4629" t="s">
        <v>48</v>
      </c>
      <c r="AF4629" t="s">
        <v>49</v>
      </c>
      <c r="AG4629" t="s">
        <v>50</v>
      </c>
      <c r="AH4629" s="28" t="e">
        <f ca="1">[1]!DXLOOKUP(Worksheet!AF4629,Sales[[#This Row],[State]],Sales[[#This Row],[Total Sales]])</f>
        <v>#NAME?</v>
      </c>
    </row>
    <row r="4630" spans="31:34" x14ac:dyDescent="0.25">
      <c r="AE4630" t="s">
        <v>48</v>
      </c>
      <c r="AF4630" t="s">
        <v>49</v>
      </c>
      <c r="AG4630" t="s">
        <v>50</v>
      </c>
      <c r="AH4630" s="28" t="e">
        <f ca="1">[1]!DXLOOKUP(Worksheet!AF4630,Sales[[#This Row],[State]],Sales[[#This Row],[Total Sales]])</f>
        <v>#NAME?</v>
      </c>
    </row>
    <row r="4631" spans="31:34" x14ac:dyDescent="0.25">
      <c r="AE4631" t="s">
        <v>48</v>
      </c>
      <c r="AF4631" t="s">
        <v>49</v>
      </c>
      <c r="AG4631" t="s">
        <v>50</v>
      </c>
      <c r="AH4631" s="28" t="e">
        <f ca="1">[1]!DXLOOKUP(Worksheet!AF4631,Sales[[#This Row],[State]],Sales[[#This Row],[Total Sales]])</f>
        <v>#NAME?</v>
      </c>
    </row>
    <row r="4632" spans="31:34" x14ac:dyDescent="0.25">
      <c r="AE4632" t="s">
        <v>48</v>
      </c>
      <c r="AF4632" t="s">
        <v>49</v>
      </c>
      <c r="AG4632" t="s">
        <v>50</v>
      </c>
      <c r="AH4632" s="28" t="e">
        <f ca="1">[1]!DXLOOKUP(Worksheet!AF4632,Sales[[#This Row],[State]],Sales[[#This Row],[Total Sales]])</f>
        <v>#NAME?</v>
      </c>
    </row>
    <row r="4633" spans="31:34" x14ac:dyDescent="0.25">
      <c r="AE4633" t="s">
        <v>48</v>
      </c>
      <c r="AF4633" t="s">
        <v>49</v>
      </c>
      <c r="AG4633" t="s">
        <v>50</v>
      </c>
      <c r="AH4633" s="28" t="e">
        <f ca="1">[1]!DXLOOKUP(Worksheet!AF4633,Sales[[#This Row],[State]],Sales[[#This Row],[Total Sales]])</f>
        <v>#NAME?</v>
      </c>
    </row>
    <row r="4634" spans="31:34" x14ac:dyDescent="0.25">
      <c r="AE4634" t="s">
        <v>48</v>
      </c>
      <c r="AF4634" t="s">
        <v>49</v>
      </c>
      <c r="AG4634" t="s">
        <v>50</v>
      </c>
      <c r="AH4634" s="28" t="e">
        <f ca="1">[1]!DXLOOKUP(Worksheet!AF4634,Sales[[#This Row],[State]],Sales[[#This Row],[Total Sales]])</f>
        <v>#NAME?</v>
      </c>
    </row>
    <row r="4635" spans="31:34" x14ac:dyDescent="0.25">
      <c r="AE4635" t="s">
        <v>48</v>
      </c>
      <c r="AF4635" t="s">
        <v>49</v>
      </c>
      <c r="AG4635" t="s">
        <v>50</v>
      </c>
      <c r="AH4635" s="28" t="e">
        <f ca="1">[1]!DXLOOKUP(Worksheet!AF4635,Sales[[#This Row],[State]],Sales[[#This Row],[Total Sales]])</f>
        <v>#NAME?</v>
      </c>
    </row>
    <row r="4636" spans="31:34" x14ac:dyDescent="0.25">
      <c r="AE4636" t="s">
        <v>48</v>
      </c>
      <c r="AF4636" t="s">
        <v>49</v>
      </c>
      <c r="AG4636" t="s">
        <v>50</v>
      </c>
      <c r="AH4636" s="28" t="e">
        <f ca="1">[1]!DXLOOKUP(Worksheet!AF4636,Sales[[#This Row],[State]],Sales[[#This Row],[Total Sales]])</f>
        <v>#NAME?</v>
      </c>
    </row>
    <row r="4637" spans="31:34" x14ac:dyDescent="0.25">
      <c r="AE4637" t="s">
        <v>48</v>
      </c>
      <c r="AF4637" t="s">
        <v>49</v>
      </c>
      <c r="AG4637" t="s">
        <v>50</v>
      </c>
      <c r="AH4637" s="28" t="e">
        <f ca="1">[1]!DXLOOKUP(Worksheet!AF4637,Sales[[#This Row],[State]],Sales[[#This Row],[Total Sales]])</f>
        <v>#NAME?</v>
      </c>
    </row>
    <row r="4638" spans="31:34" x14ac:dyDescent="0.25">
      <c r="AE4638" t="s">
        <v>48</v>
      </c>
      <c r="AF4638" t="s">
        <v>49</v>
      </c>
      <c r="AG4638" t="s">
        <v>50</v>
      </c>
      <c r="AH4638" s="28" t="e">
        <f ca="1">[1]!DXLOOKUP(Worksheet!AF4638,Sales[[#This Row],[State]],Sales[[#This Row],[Total Sales]])</f>
        <v>#NAME?</v>
      </c>
    </row>
    <row r="4639" spans="31:34" x14ac:dyDescent="0.25">
      <c r="AE4639" t="s">
        <v>48</v>
      </c>
      <c r="AF4639" t="s">
        <v>49</v>
      </c>
      <c r="AG4639" t="s">
        <v>50</v>
      </c>
      <c r="AH4639" s="28" t="e">
        <f ca="1">[1]!DXLOOKUP(Worksheet!AF4639,Sales[[#This Row],[State]],Sales[[#This Row],[Total Sales]])</f>
        <v>#NAME?</v>
      </c>
    </row>
    <row r="4640" spans="31:34" x14ac:dyDescent="0.25">
      <c r="AE4640" t="s">
        <v>48</v>
      </c>
      <c r="AF4640" t="s">
        <v>49</v>
      </c>
      <c r="AG4640" t="s">
        <v>50</v>
      </c>
      <c r="AH4640" s="28" t="e">
        <f ca="1">[1]!DXLOOKUP(Worksheet!AF4640,Sales[[#This Row],[State]],Sales[[#This Row],[Total Sales]])</f>
        <v>#NAME?</v>
      </c>
    </row>
    <row r="4641" spans="31:34" x14ac:dyDescent="0.25">
      <c r="AE4641" t="s">
        <v>48</v>
      </c>
      <c r="AF4641" t="s">
        <v>49</v>
      </c>
      <c r="AG4641" t="s">
        <v>50</v>
      </c>
      <c r="AH4641" s="28" t="e">
        <f ca="1">[1]!DXLOOKUP(Worksheet!AF4641,Sales[[#This Row],[State]],Sales[[#This Row],[Total Sales]])</f>
        <v>#NAME?</v>
      </c>
    </row>
    <row r="4642" spans="31:34" x14ac:dyDescent="0.25">
      <c r="AE4642" t="s">
        <v>48</v>
      </c>
      <c r="AF4642" t="s">
        <v>49</v>
      </c>
      <c r="AG4642" t="s">
        <v>50</v>
      </c>
      <c r="AH4642" s="28" t="e">
        <f ca="1">[1]!DXLOOKUP(Worksheet!AF4642,Sales[[#This Row],[State]],Sales[[#This Row],[Total Sales]])</f>
        <v>#NAME?</v>
      </c>
    </row>
    <row r="4643" spans="31:34" x14ac:dyDescent="0.25">
      <c r="AE4643" t="s">
        <v>48</v>
      </c>
      <c r="AF4643" t="s">
        <v>49</v>
      </c>
      <c r="AG4643" t="s">
        <v>50</v>
      </c>
      <c r="AH4643" s="28" t="e">
        <f ca="1">[1]!DXLOOKUP(Worksheet!AF4643,Sales[[#This Row],[State]],Sales[[#This Row],[Total Sales]])</f>
        <v>#NAME?</v>
      </c>
    </row>
    <row r="4644" spans="31:34" x14ac:dyDescent="0.25">
      <c r="AE4644" t="s">
        <v>48</v>
      </c>
      <c r="AF4644" t="s">
        <v>49</v>
      </c>
      <c r="AG4644" t="s">
        <v>50</v>
      </c>
      <c r="AH4644" s="28" t="e">
        <f ca="1">[1]!DXLOOKUP(Worksheet!AF4644,Sales[[#This Row],[State]],Sales[[#This Row],[Total Sales]])</f>
        <v>#NAME?</v>
      </c>
    </row>
    <row r="4645" spans="31:34" x14ac:dyDescent="0.25">
      <c r="AE4645" t="s">
        <v>48</v>
      </c>
      <c r="AF4645" t="s">
        <v>49</v>
      </c>
      <c r="AG4645" t="s">
        <v>50</v>
      </c>
      <c r="AH4645" s="28" t="e">
        <f ca="1">[1]!DXLOOKUP(Worksheet!AF4645,Sales[[#This Row],[State]],Sales[[#This Row],[Total Sales]])</f>
        <v>#NAME?</v>
      </c>
    </row>
    <row r="4646" spans="31:34" x14ac:dyDescent="0.25">
      <c r="AE4646" t="s">
        <v>48</v>
      </c>
      <c r="AF4646" t="s">
        <v>49</v>
      </c>
      <c r="AG4646" t="s">
        <v>50</v>
      </c>
      <c r="AH4646" s="28" t="e">
        <f ca="1">[1]!DXLOOKUP(Worksheet!AF4646,Sales[[#This Row],[State]],Sales[[#This Row],[Total Sales]])</f>
        <v>#NAME?</v>
      </c>
    </row>
    <row r="4647" spans="31:34" x14ac:dyDescent="0.25">
      <c r="AE4647" t="s">
        <v>48</v>
      </c>
      <c r="AF4647" t="s">
        <v>49</v>
      </c>
      <c r="AG4647" t="s">
        <v>50</v>
      </c>
      <c r="AH4647" s="28" t="e">
        <f ca="1">[1]!DXLOOKUP(Worksheet!AF4647,Sales[[#This Row],[State]],Sales[[#This Row],[Total Sales]])</f>
        <v>#NAME?</v>
      </c>
    </row>
    <row r="4648" spans="31:34" x14ac:dyDescent="0.25">
      <c r="AE4648" t="s">
        <v>48</v>
      </c>
      <c r="AF4648" t="s">
        <v>49</v>
      </c>
      <c r="AG4648" t="s">
        <v>50</v>
      </c>
      <c r="AH4648" s="28" t="e">
        <f ca="1">[1]!DXLOOKUP(Worksheet!AF4648,Sales[[#This Row],[State]],Sales[[#This Row],[Total Sales]])</f>
        <v>#NAME?</v>
      </c>
    </row>
    <row r="4649" spans="31:34" x14ac:dyDescent="0.25">
      <c r="AE4649" t="s">
        <v>48</v>
      </c>
      <c r="AF4649" t="s">
        <v>49</v>
      </c>
      <c r="AG4649" t="s">
        <v>50</v>
      </c>
      <c r="AH4649" s="28" t="e">
        <f ca="1">[1]!DXLOOKUP(Worksheet!AF4649,Sales[[#This Row],[State]],Sales[[#This Row],[Total Sales]])</f>
        <v>#NAME?</v>
      </c>
    </row>
    <row r="4650" spans="31:34" x14ac:dyDescent="0.25">
      <c r="AE4650" t="s">
        <v>48</v>
      </c>
      <c r="AF4650" t="s">
        <v>49</v>
      </c>
      <c r="AG4650" t="s">
        <v>50</v>
      </c>
      <c r="AH4650" s="28" t="e">
        <f ca="1">[1]!DXLOOKUP(Worksheet!AF4650,Sales[[#This Row],[State]],Sales[[#This Row],[Total Sales]])</f>
        <v>#NAME?</v>
      </c>
    </row>
    <row r="4651" spans="31:34" x14ac:dyDescent="0.25">
      <c r="AE4651" t="s">
        <v>48</v>
      </c>
      <c r="AF4651" t="s">
        <v>49</v>
      </c>
      <c r="AG4651" t="s">
        <v>50</v>
      </c>
      <c r="AH4651" s="28" t="e">
        <f ca="1">[1]!DXLOOKUP(Worksheet!AF4651,Sales[[#This Row],[State]],Sales[[#This Row],[Total Sales]])</f>
        <v>#NAME?</v>
      </c>
    </row>
    <row r="4652" spans="31:34" x14ac:dyDescent="0.25">
      <c r="AE4652" t="s">
        <v>48</v>
      </c>
      <c r="AF4652" t="s">
        <v>49</v>
      </c>
      <c r="AG4652" t="s">
        <v>50</v>
      </c>
      <c r="AH4652" s="28" t="e">
        <f ca="1">[1]!DXLOOKUP(Worksheet!AF4652,Sales[[#This Row],[State]],Sales[[#This Row],[Total Sales]])</f>
        <v>#NAME?</v>
      </c>
    </row>
    <row r="4653" spans="31:34" x14ac:dyDescent="0.25">
      <c r="AE4653" t="s">
        <v>48</v>
      </c>
      <c r="AF4653" t="s">
        <v>49</v>
      </c>
      <c r="AG4653" t="s">
        <v>50</v>
      </c>
      <c r="AH4653" s="28" t="e">
        <f ca="1">[1]!DXLOOKUP(Worksheet!AF4653,Sales[[#This Row],[State]],Sales[[#This Row],[Total Sales]])</f>
        <v>#NAME?</v>
      </c>
    </row>
    <row r="4654" spans="31:34" x14ac:dyDescent="0.25">
      <c r="AE4654" t="s">
        <v>48</v>
      </c>
      <c r="AF4654" t="s">
        <v>49</v>
      </c>
      <c r="AG4654" t="s">
        <v>50</v>
      </c>
      <c r="AH4654" s="28" t="e">
        <f ca="1">[1]!DXLOOKUP(Worksheet!AF4654,Sales[[#This Row],[State]],Sales[[#This Row],[Total Sales]])</f>
        <v>#NAME?</v>
      </c>
    </row>
    <row r="4655" spans="31:34" x14ac:dyDescent="0.25">
      <c r="AE4655" t="s">
        <v>48</v>
      </c>
      <c r="AF4655" t="s">
        <v>49</v>
      </c>
      <c r="AG4655" t="s">
        <v>50</v>
      </c>
      <c r="AH4655" s="28" t="e">
        <f ca="1">[1]!DXLOOKUP(Worksheet!AF4655,Sales[[#This Row],[State]],Sales[[#This Row],[Total Sales]])</f>
        <v>#NAME?</v>
      </c>
    </row>
    <row r="4656" spans="31:34" x14ac:dyDescent="0.25">
      <c r="AE4656" t="s">
        <v>48</v>
      </c>
      <c r="AF4656" t="s">
        <v>49</v>
      </c>
      <c r="AG4656" t="s">
        <v>50</v>
      </c>
      <c r="AH4656" s="28" t="e">
        <f ca="1">[1]!DXLOOKUP(Worksheet!AF4656,Sales[[#This Row],[State]],Sales[[#This Row],[Total Sales]])</f>
        <v>#NAME?</v>
      </c>
    </row>
    <row r="4657" spans="31:34" x14ac:dyDescent="0.25">
      <c r="AE4657" t="s">
        <v>48</v>
      </c>
      <c r="AF4657" t="s">
        <v>49</v>
      </c>
      <c r="AG4657" t="s">
        <v>50</v>
      </c>
      <c r="AH4657" s="28" t="e">
        <f ca="1">[1]!DXLOOKUP(Worksheet!AF4657,Sales[[#This Row],[State]],Sales[[#This Row],[Total Sales]])</f>
        <v>#NAME?</v>
      </c>
    </row>
    <row r="4658" spans="31:34" x14ac:dyDescent="0.25">
      <c r="AE4658" t="s">
        <v>48</v>
      </c>
      <c r="AF4658" t="s">
        <v>49</v>
      </c>
      <c r="AG4658" t="s">
        <v>50</v>
      </c>
      <c r="AH4658" s="28" t="e">
        <f ca="1">[1]!DXLOOKUP(Worksheet!AF4658,Sales[[#This Row],[State]],Sales[[#This Row],[Total Sales]])</f>
        <v>#NAME?</v>
      </c>
    </row>
    <row r="4659" spans="31:34" x14ac:dyDescent="0.25">
      <c r="AE4659" t="s">
        <v>48</v>
      </c>
      <c r="AF4659" t="s">
        <v>49</v>
      </c>
      <c r="AG4659" t="s">
        <v>50</v>
      </c>
      <c r="AH4659" s="28" t="e">
        <f ca="1">[1]!DXLOOKUP(Worksheet!AF4659,Sales[[#This Row],[State]],Sales[[#This Row],[Total Sales]])</f>
        <v>#NAME?</v>
      </c>
    </row>
    <row r="4660" spans="31:34" x14ac:dyDescent="0.25">
      <c r="AE4660" t="s">
        <v>48</v>
      </c>
      <c r="AF4660" t="s">
        <v>49</v>
      </c>
      <c r="AG4660" t="s">
        <v>50</v>
      </c>
      <c r="AH4660" s="28" t="e">
        <f ca="1">[1]!DXLOOKUP(Worksheet!AF4660,Sales[[#This Row],[State]],Sales[[#This Row],[Total Sales]])</f>
        <v>#NAME?</v>
      </c>
    </row>
    <row r="4661" spans="31:34" x14ac:dyDescent="0.25">
      <c r="AE4661" t="s">
        <v>48</v>
      </c>
      <c r="AF4661" t="s">
        <v>49</v>
      </c>
      <c r="AG4661" t="s">
        <v>50</v>
      </c>
      <c r="AH4661" s="28" t="e">
        <f ca="1">[1]!DXLOOKUP(Worksheet!AF4661,Sales[[#This Row],[State]],Sales[[#This Row],[Total Sales]])</f>
        <v>#NAME?</v>
      </c>
    </row>
    <row r="4662" spans="31:34" x14ac:dyDescent="0.25">
      <c r="AE4662" t="s">
        <v>48</v>
      </c>
      <c r="AF4662" t="s">
        <v>49</v>
      </c>
      <c r="AG4662" t="s">
        <v>50</v>
      </c>
      <c r="AH4662" s="28" t="e">
        <f ca="1">[1]!DXLOOKUP(Worksheet!AF4662,Sales[[#This Row],[State]],Sales[[#This Row],[Total Sales]])</f>
        <v>#NAME?</v>
      </c>
    </row>
    <row r="4663" spans="31:34" x14ac:dyDescent="0.25">
      <c r="AE4663" t="s">
        <v>48</v>
      </c>
      <c r="AF4663" t="s">
        <v>49</v>
      </c>
      <c r="AG4663" t="s">
        <v>50</v>
      </c>
      <c r="AH4663" s="28" t="e">
        <f ca="1">[1]!DXLOOKUP(Worksheet!AF4663,Sales[[#This Row],[State]],Sales[[#This Row],[Total Sales]])</f>
        <v>#NAME?</v>
      </c>
    </row>
    <row r="4664" spans="31:34" x14ac:dyDescent="0.25">
      <c r="AE4664" t="s">
        <v>48</v>
      </c>
      <c r="AF4664" t="s">
        <v>49</v>
      </c>
      <c r="AG4664" t="s">
        <v>50</v>
      </c>
      <c r="AH4664" s="28" t="e">
        <f ca="1">[1]!DXLOOKUP(Worksheet!AF4664,Sales[[#This Row],[State]],Sales[[#This Row],[Total Sales]])</f>
        <v>#NAME?</v>
      </c>
    </row>
    <row r="4665" spans="31:34" x14ac:dyDescent="0.25">
      <c r="AE4665" t="s">
        <v>48</v>
      </c>
      <c r="AF4665" t="s">
        <v>49</v>
      </c>
      <c r="AG4665" t="s">
        <v>50</v>
      </c>
      <c r="AH4665" s="28" t="e">
        <f ca="1">[1]!DXLOOKUP(Worksheet!AF4665,Sales[[#This Row],[State]],Sales[[#This Row],[Total Sales]])</f>
        <v>#NAME?</v>
      </c>
    </row>
    <row r="4666" spans="31:34" x14ac:dyDescent="0.25">
      <c r="AE4666" t="s">
        <v>48</v>
      </c>
      <c r="AF4666" t="s">
        <v>49</v>
      </c>
      <c r="AG4666" t="s">
        <v>50</v>
      </c>
      <c r="AH4666" s="28" t="e">
        <f ca="1">[1]!DXLOOKUP(Worksheet!AF4666,Sales[[#This Row],[State]],Sales[[#This Row],[Total Sales]])</f>
        <v>#NAME?</v>
      </c>
    </row>
    <row r="4667" spans="31:34" x14ac:dyDescent="0.25">
      <c r="AE4667" t="s">
        <v>48</v>
      </c>
      <c r="AF4667" t="s">
        <v>49</v>
      </c>
      <c r="AG4667" t="s">
        <v>50</v>
      </c>
      <c r="AH4667" s="28" t="e">
        <f ca="1">[1]!DXLOOKUP(Worksheet!AF4667,Sales[[#This Row],[State]],Sales[[#This Row],[Total Sales]])</f>
        <v>#NAME?</v>
      </c>
    </row>
    <row r="4668" spans="31:34" x14ac:dyDescent="0.25">
      <c r="AE4668" t="s">
        <v>48</v>
      </c>
      <c r="AF4668" t="s">
        <v>49</v>
      </c>
      <c r="AG4668" t="s">
        <v>50</v>
      </c>
      <c r="AH4668" s="28" t="e">
        <f ca="1">[1]!DXLOOKUP(Worksheet!AF4668,Sales[[#This Row],[State]],Sales[[#This Row],[Total Sales]])</f>
        <v>#NAME?</v>
      </c>
    </row>
    <row r="4669" spans="31:34" x14ac:dyDescent="0.25">
      <c r="AE4669" t="s">
        <v>48</v>
      </c>
      <c r="AF4669" t="s">
        <v>49</v>
      </c>
      <c r="AG4669" t="s">
        <v>50</v>
      </c>
      <c r="AH4669" s="28" t="e">
        <f ca="1">[1]!DXLOOKUP(Worksheet!AF4669,Sales[[#This Row],[State]],Sales[[#This Row],[Total Sales]])</f>
        <v>#NAME?</v>
      </c>
    </row>
    <row r="4670" spans="31:34" x14ac:dyDescent="0.25">
      <c r="AE4670" t="s">
        <v>48</v>
      </c>
      <c r="AF4670" t="s">
        <v>49</v>
      </c>
      <c r="AG4670" t="s">
        <v>50</v>
      </c>
      <c r="AH4670" s="28" t="e">
        <f ca="1">[1]!DXLOOKUP(Worksheet!AF4670,Sales[[#This Row],[State]],Sales[[#This Row],[Total Sales]])</f>
        <v>#NAME?</v>
      </c>
    </row>
    <row r="4671" spans="31:34" x14ac:dyDescent="0.25">
      <c r="AE4671" t="s">
        <v>48</v>
      </c>
      <c r="AF4671" t="s">
        <v>49</v>
      </c>
      <c r="AG4671" t="s">
        <v>50</v>
      </c>
      <c r="AH4671" s="28" t="e">
        <f ca="1">[1]!DXLOOKUP(Worksheet!AF4671,Sales[[#This Row],[State]],Sales[[#This Row],[Total Sales]])</f>
        <v>#NAME?</v>
      </c>
    </row>
    <row r="4672" spans="31:34" x14ac:dyDescent="0.25">
      <c r="AE4672" t="s">
        <v>48</v>
      </c>
      <c r="AF4672" t="s">
        <v>49</v>
      </c>
      <c r="AG4672" t="s">
        <v>50</v>
      </c>
      <c r="AH4672" s="28" t="e">
        <f ca="1">[1]!DXLOOKUP(Worksheet!AF4672,Sales[[#This Row],[State]],Sales[[#This Row],[Total Sales]])</f>
        <v>#NAME?</v>
      </c>
    </row>
    <row r="4673" spans="31:34" x14ac:dyDescent="0.25">
      <c r="AE4673" t="s">
        <v>48</v>
      </c>
      <c r="AF4673" t="s">
        <v>49</v>
      </c>
      <c r="AG4673" t="s">
        <v>50</v>
      </c>
      <c r="AH4673" s="28" t="e">
        <f ca="1">[1]!DXLOOKUP(Worksheet!AF4673,Sales[[#This Row],[State]],Sales[[#This Row],[Total Sales]])</f>
        <v>#NAME?</v>
      </c>
    </row>
    <row r="4674" spans="31:34" x14ac:dyDescent="0.25">
      <c r="AE4674" t="s">
        <v>48</v>
      </c>
      <c r="AF4674" t="s">
        <v>49</v>
      </c>
      <c r="AG4674" t="s">
        <v>50</v>
      </c>
      <c r="AH4674" s="28" t="e">
        <f ca="1">[1]!DXLOOKUP(Worksheet!AF4674,Sales[[#This Row],[State]],Sales[[#This Row],[Total Sales]])</f>
        <v>#NAME?</v>
      </c>
    </row>
    <row r="4675" spans="31:34" x14ac:dyDescent="0.25">
      <c r="AE4675" t="s">
        <v>48</v>
      </c>
      <c r="AF4675" t="s">
        <v>49</v>
      </c>
      <c r="AG4675" t="s">
        <v>50</v>
      </c>
      <c r="AH4675" s="28" t="e">
        <f ca="1">[1]!DXLOOKUP(Worksheet!AF4675,Sales[[#This Row],[State]],Sales[[#This Row],[Total Sales]])</f>
        <v>#NAME?</v>
      </c>
    </row>
    <row r="4676" spans="31:34" x14ac:dyDescent="0.25">
      <c r="AE4676" t="s">
        <v>48</v>
      </c>
      <c r="AF4676" t="s">
        <v>49</v>
      </c>
      <c r="AG4676" t="s">
        <v>50</v>
      </c>
      <c r="AH4676" s="28" t="e">
        <f ca="1">[1]!DXLOOKUP(Worksheet!AF4676,Sales[[#This Row],[State]],Sales[[#This Row],[Total Sales]])</f>
        <v>#NAME?</v>
      </c>
    </row>
    <row r="4677" spans="31:34" x14ac:dyDescent="0.25">
      <c r="AE4677" t="s">
        <v>48</v>
      </c>
      <c r="AF4677" t="s">
        <v>49</v>
      </c>
      <c r="AG4677" t="s">
        <v>50</v>
      </c>
      <c r="AH4677" s="28" t="e">
        <f ca="1">[1]!DXLOOKUP(Worksheet!AF4677,Sales[[#This Row],[State]],Sales[[#This Row],[Total Sales]])</f>
        <v>#NAME?</v>
      </c>
    </row>
    <row r="4678" spans="31:34" x14ac:dyDescent="0.25">
      <c r="AE4678" t="s">
        <v>48</v>
      </c>
      <c r="AF4678" t="s">
        <v>49</v>
      </c>
      <c r="AG4678" t="s">
        <v>50</v>
      </c>
      <c r="AH4678" s="28" t="e">
        <f ca="1">[1]!DXLOOKUP(Worksheet!AF4678,Sales[[#This Row],[State]],Sales[[#This Row],[Total Sales]])</f>
        <v>#NAME?</v>
      </c>
    </row>
    <row r="4679" spans="31:34" x14ac:dyDescent="0.25">
      <c r="AE4679" t="s">
        <v>48</v>
      </c>
      <c r="AF4679" t="s">
        <v>49</v>
      </c>
      <c r="AG4679" t="s">
        <v>50</v>
      </c>
      <c r="AH4679" s="28" t="e">
        <f ca="1">[1]!DXLOOKUP(Worksheet!AF4679,Sales[[#This Row],[State]],Sales[[#This Row],[Total Sales]])</f>
        <v>#NAME?</v>
      </c>
    </row>
    <row r="4680" spans="31:34" x14ac:dyDescent="0.25">
      <c r="AE4680" t="s">
        <v>48</v>
      </c>
      <c r="AF4680" t="s">
        <v>49</v>
      </c>
      <c r="AG4680" t="s">
        <v>50</v>
      </c>
      <c r="AH4680" s="28" t="e">
        <f ca="1">[1]!DXLOOKUP(Worksheet!AF4680,Sales[[#This Row],[State]],Sales[[#This Row],[Total Sales]])</f>
        <v>#NAME?</v>
      </c>
    </row>
    <row r="4681" spans="31:34" x14ac:dyDescent="0.25">
      <c r="AE4681" t="s">
        <v>48</v>
      </c>
      <c r="AF4681" t="s">
        <v>49</v>
      </c>
      <c r="AG4681" t="s">
        <v>50</v>
      </c>
      <c r="AH4681" s="28" t="e">
        <f ca="1">[1]!DXLOOKUP(Worksheet!AF4681,Sales[[#This Row],[State]],Sales[[#This Row],[Total Sales]])</f>
        <v>#NAME?</v>
      </c>
    </row>
    <row r="4682" spans="31:34" x14ac:dyDescent="0.25">
      <c r="AE4682" t="s">
        <v>36</v>
      </c>
      <c r="AF4682" t="s">
        <v>51</v>
      </c>
      <c r="AG4682" t="s">
        <v>52</v>
      </c>
      <c r="AH4682" s="28" t="e">
        <f ca="1">[1]!DXLOOKUP(Worksheet!AF4682,Sales[[#This Row],[State]],Sales[[#This Row],[Total Sales]])</f>
        <v>#NAME?</v>
      </c>
    </row>
    <row r="4683" spans="31:34" x14ac:dyDescent="0.25">
      <c r="AE4683" t="s">
        <v>36</v>
      </c>
      <c r="AF4683" t="s">
        <v>51</v>
      </c>
      <c r="AG4683" t="s">
        <v>52</v>
      </c>
      <c r="AH4683" s="28" t="e">
        <f ca="1">[1]!DXLOOKUP(Worksheet!AF4683,Sales[[#This Row],[State]],Sales[[#This Row],[Total Sales]])</f>
        <v>#NAME?</v>
      </c>
    </row>
    <row r="4684" spans="31:34" x14ac:dyDescent="0.25">
      <c r="AE4684" t="s">
        <v>36</v>
      </c>
      <c r="AF4684" t="s">
        <v>51</v>
      </c>
      <c r="AG4684" t="s">
        <v>52</v>
      </c>
      <c r="AH4684" s="28" t="e">
        <f ca="1">[1]!DXLOOKUP(Worksheet!AF4684,Sales[[#This Row],[State]],Sales[[#This Row],[Total Sales]])</f>
        <v>#NAME?</v>
      </c>
    </row>
    <row r="4685" spans="31:34" x14ac:dyDescent="0.25">
      <c r="AE4685" t="s">
        <v>36</v>
      </c>
      <c r="AF4685" t="s">
        <v>51</v>
      </c>
      <c r="AG4685" t="s">
        <v>52</v>
      </c>
      <c r="AH4685" s="28" t="e">
        <f ca="1">[1]!DXLOOKUP(Worksheet!AF4685,Sales[[#This Row],[State]],Sales[[#This Row],[Total Sales]])</f>
        <v>#NAME?</v>
      </c>
    </row>
    <row r="4686" spans="31:34" x14ac:dyDescent="0.25">
      <c r="AE4686" t="s">
        <v>36</v>
      </c>
      <c r="AF4686" t="s">
        <v>51</v>
      </c>
      <c r="AG4686" t="s">
        <v>52</v>
      </c>
      <c r="AH4686" s="28" t="e">
        <f ca="1">[1]!DXLOOKUP(Worksheet!AF4686,Sales[[#This Row],[State]],Sales[[#This Row],[Total Sales]])</f>
        <v>#NAME?</v>
      </c>
    </row>
    <row r="4687" spans="31:34" x14ac:dyDescent="0.25">
      <c r="AE4687" t="s">
        <v>36</v>
      </c>
      <c r="AF4687" t="s">
        <v>51</v>
      </c>
      <c r="AG4687" t="s">
        <v>52</v>
      </c>
      <c r="AH4687" s="28" t="e">
        <f ca="1">[1]!DXLOOKUP(Worksheet!AF4687,Sales[[#This Row],[State]],Sales[[#This Row],[Total Sales]])</f>
        <v>#NAME?</v>
      </c>
    </row>
    <row r="4688" spans="31:34" x14ac:dyDescent="0.25">
      <c r="AE4688" t="s">
        <v>36</v>
      </c>
      <c r="AF4688" t="s">
        <v>51</v>
      </c>
      <c r="AG4688" t="s">
        <v>52</v>
      </c>
      <c r="AH4688" s="28" t="e">
        <f ca="1">[1]!DXLOOKUP(Worksheet!AF4688,Sales[[#This Row],[State]],Sales[[#This Row],[Total Sales]])</f>
        <v>#NAME?</v>
      </c>
    </row>
    <row r="4689" spans="31:34" x14ac:dyDescent="0.25">
      <c r="AE4689" t="s">
        <v>36</v>
      </c>
      <c r="AF4689" t="s">
        <v>51</v>
      </c>
      <c r="AG4689" t="s">
        <v>52</v>
      </c>
      <c r="AH4689" s="28" t="e">
        <f ca="1">[1]!DXLOOKUP(Worksheet!AF4689,Sales[[#This Row],[State]],Sales[[#This Row],[Total Sales]])</f>
        <v>#NAME?</v>
      </c>
    </row>
    <row r="4690" spans="31:34" x14ac:dyDescent="0.25">
      <c r="AE4690" t="s">
        <v>36</v>
      </c>
      <c r="AF4690" t="s">
        <v>51</v>
      </c>
      <c r="AG4690" t="s">
        <v>52</v>
      </c>
      <c r="AH4690" s="28" t="e">
        <f ca="1">[1]!DXLOOKUP(Worksheet!AF4690,Sales[[#This Row],[State]],Sales[[#This Row],[Total Sales]])</f>
        <v>#NAME?</v>
      </c>
    </row>
    <row r="4691" spans="31:34" x14ac:dyDescent="0.25">
      <c r="AE4691" t="s">
        <v>36</v>
      </c>
      <c r="AF4691" t="s">
        <v>51</v>
      </c>
      <c r="AG4691" t="s">
        <v>52</v>
      </c>
      <c r="AH4691" s="28" t="e">
        <f ca="1">[1]!DXLOOKUP(Worksheet!AF4691,Sales[[#This Row],[State]],Sales[[#This Row],[Total Sales]])</f>
        <v>#NAME?</v>
      </c>
    </row>
    <row r="4692" spans="31:34" x14ac:dyDescent="0.25">
      <c r="AE4692" t="s">
        <v>36</v>
      </c>
      <c r="AF4692" t="s">
        <v>51</v>
      </c>
      <c r="AG4692" t="s">
        <v>52</v>
      </c>
      <c r="AH4692" s="28" t="e">
        <f ca="1">[1]!DXLOOKUP(Worksheet!AF4692,Sales[[#This Row],[State]],Sales[[#This Row],[Total Sales]])</f>
        <v>#NAME?</v>
      </c>
    </row>
    <row r="4693" spans="31:34" x14ac:dyDescent="0.25">
      <c r="AE4693" t="s">
        <v>36</v>
      </c>
      <c r="AF4693" t="s">
        <v>51</v>
      </c>
      <c r="AG4693" t="s">
        <v>52</v>
      </c>
      <c r="AH4693" s="28" t="e">
        <f ca="1">[1]!DXLOOKUP(Worksheet!AF4693,Sales[[#This Row],[State]],Sales[[#This Row],[Total Sales]])</f>
        <v>#NAME?</v>
      </c>
    </row>
    <row r="4694" spans="31:34" x14ac:dyDescent="0.25">
      <c r="AE4694" t="s">
        <v>36</v>
      </c>
      <c r="AF4694" t="s">
        <v>51</v>
      </c>
      <c r="AG4694" t="s">
        <v>52</v>
      </c>
      <c r="AH4694" s="28" t="e">
        <f ca="1">[1]!DXLOOKUP(Worksheet!AF4694,Sales[[#This Row],[State]],Sales[[#This Row],[Total Sales]])</f>
        <v>#NAME?</v>
      </c>
    </row>
    <row r="4695" spans="31:34" x14ac:dyDescent="0.25">
      <c r="AE4695" t="s">
        <v>36</v>
      </c>
      <c r="AF4695" t="s">
        <v>51</v>
      </c>
      <c r="AG4695" t="s">
        <v>52</v>
      </c>
      <c r="AH4695" s="28" t="e">
        <f ca="1">[1]!DXLOOKUP(Worksheet!AF4695,Sales[[#This Row],[State]],Sales[[#This Row],[Total Sales]])</f>
        <v>#NAME?</v>
      </c>
    </row>
    <row r="4696" spans="31:34" x14ac:dyDescent="0.25">
      <c r="AE4696" t="s">
        <v>36</v>
      </c>
      <c r="AF4696" t="s">
        <v>51</v>
      </c>
      <c r="AG4696" t="s">
        <v>52</v>
      </c>
      <c r="AH4696" s="28" t="e">
        <f ca="1">[1]!DXLOOKUP(Worksheet!AF4696,Sales[[#This Row],[State]],Sales[[#This Row],[Total Sales]])</f>
        <v>#NAME?</v>
      </c>
    </row>
    <row r="4697" spans="31:34" x14ac:dyDescent="0.25">
      <c r="AE4697" t="s">
        <v>36</v>
      </c>
      <c r="AF4697" t="s">
        <v>51</v>
      </c>
      <c r="AG4697" t="s">
        <v>52</v>
      </c>
      <c r="AH4697" s="28" t="e">
        <f ca="1">[1]!DXLOOKUP(Worksheet!AF4697,Sales[[#This Row],[State]],Sales[[#This Row],[Total Sales]])</f>
        <v>#NAME?</v>
      </c>
    </row>
    <row r="4698" spans="31:34" x14ac:dyDescent="0.25">
      <c r="AE4698" t="s">
        <v>36</v>
      </c>
      <c r="AF4698" t="s">
        <v>51</v>
      </c>
      <c r="AG4698" t="s">
        <v>52</v>
      </c>
      <c r="AH4698" s="28" t="e">
        <f ca="1">[1]!DXLOOKUP(Worksheet!AF4698,Sales[[#This Row],[State]],Sales[[#This Row],[Total Sales]])</f>
        <v>#NAME?</v>
      </c>
    </row>
    <row r="4699" spans="31:34" x14ac:dyDescent="0.25">
      <c r="AE4699" t="s">
        <v>36</v>
      </c>
      <c r="AF4699" t="s">
        <v>51</v>
      </c>
      <c r="AG4699" t="s">
        <v>52</v>
      </c>
      <c r="AH4699" s="28" t="e">
        <f ca="1">[1]!DXLOOKUP(Worksheet!AF4699,Sales[[#This Row],[State]],Sales[[#This Row],[Total Sales]])</f>
        <v>#NAME?</v>
      </c>
    </row>
    <row r="4700" spans="31:34" x14ac:dyDescent="0.25">
      <c r="AE4700" t="s">
        <v>36</v>
      </c>
      <c r="AF4700" t="s">
        <v>51</v>
      </c>
      <c r="AG4700" t="s">
        <v>52</v>
      </c>
      <c r="AH4700" s="28" t="e">
        <f ca="1">[1]!DXLOOKUP(Worksheet!AF4700,Sales[[#This Row],[State]],Sales[[#This Row],[Total Sales]])</f>
        <v>#NAME?</v>
      </c>
    </row>
    <row r="4701" spans="31:34" x14ac:dyDescent="0.25">
      <c r="AE4701" t="s">
        <v>36</v>
      </c>
      <c r="AF4701" t="s">
        <v>51</v>
      </c>
      <c r="AG4701" t="s">
        <v>52</v>
      </c>
      <c r="AH4701" s="28" t="e">
        <f ca="1">[1]!DXLOOKUP(Worksheet!AF4701,Sales[[#This Row],[State]],Sales[[#This Row],[Total Sales]])</f>
        <v>#NAME?</v>
      </c>
    </row>
    <row r="4702" spans="31:34" x14ac:dyDescent="0.25">
      <c r="AE4702" t="s">
        <v>36</v>
      </c>
      <c r="AF4702" t="s">
        <v>51</v>
      </c>
      <c r="AG4702" t="s">
        <v>52</v>
      </c>
      <c r="AH4702" s="28" t="e">
        <f ca="1">[1]!DXLOOKUP(Worksheet!AF4702,Sales[[#This Row],[State]],Sales[[#This Row],[Total Sales]])</f>
        <v>#NAME?</v>
      </c>
    </row>
    <row r="4703" spans="31:34" x14ac:dyDescent="0.25">
      <c r="AE4703" t="s">
        <v>36</v>
      </c>
      <c r="AF4703" t="s">
        <v>51</v>
      </c>
      <c r="AG4703" t="s">
        <v>52</v>
      </c>
      <c r="AH4703" s="28" t="e">
        <f ca="1">[1]!DXLOOKUP(Worksheet!AF4703,Sales[[#This Row],[State]],Sales[[#This Row],[Total Sales]])</f>
        <v>#NAME?</v>
      </c>
    </row>
    <row r="4704" spans="31:34" x14ac:dyDescent="0.25">
      <c r="AE4704" t="s">
        <v>36</v>
      </c>
      <c r="AF4704" t="s">
        <v>51</v>
      </c>
      <c r="AG4704" t="s">
        <v>52</v>
      </c>
      <c r="AH4704" s="28" t="e">
        <f ca="1">[1]!DXLOOKUP(Worksheet!AF4704,Sales[[#This Row],[State]],Sales[[#This Row],[Total Sales]])</f>
        <v>#NAME?</v>
      </c>
    </row>
    <row r="4705" spans="31:34" x14ac:dyDescent="0.25">
      <c r="AE4705" t="s">
        <v>36</v>
      </c>
      <c r="AF4705" t="s">
        <v>51</v>
      </c>
      <c r="AG4705" t="s">
        <v>52</v>
      </c>
      <c r="AH4705" s="28" t="e">
        <f ca="1">[1]!DXLOOKUP(Worksheet!AF4705,Sales[[#This Row],[State]],Sales[[#This Row],[Total Sales]])</f>
        <v>#NAME?</v>
      </c>
    </row>
    <row r="4706" spans="31:34" x14ac:dyDescent="0.25">
      <c r="AE4706" t="s">
        <v>36</v>
      </c>
      <c r="AF4706" t="s">
        <v>51</v>
      </c>
      <c r="AG4706" t="s">
        <v>52</v>
      </c>
      <c r="AH4706" s="28" t="e">
        <f ca="1">[1]!DXLOOKUP(Worksheet!AF4706,Sales[[#This Row],[State]],Sales[[#This Row],[Total Sales]])</f>
        <v>#NAME?</v>
      </c>
    </row>
    <row r="4707" spans="31:34" x14ac:dyDescent="0.25">
      <c r="AE4707" t="s">
        <v>36</v>
      </c>
      <c r="AF4707" t="s">
        <v>51</v>
      </c>
      <c r="AG4707" t="s">
        <v>52</v>
      </c>
      <c r="AH4707" s="28" t="e">
        <f ca="1">[1]!DXLOOKUP(Worksheet!AF4707,Sales[[#This Row],[State]],Sales[[#This Row],[Total Sales]])</f>
        <v>#NAME?</v>
      </c>
    </row>
    <row r="4708" spans="31:34" x14ac:dyDescent="0.25">
      <c r="AE4708" t="s">
        <v>36</v>
      </c>
      <c r="AF4708" t="s">
        <v>51</v>
      </c>
      <c r="AG4708" t="s">
        <v>52</v>
      </c>
      <c r="AH4708" s="28" t="e">
        <f ca="1">[1]!DXLOOKUP(Worksheet!AF4708,Sales[[#This Row],[State]],Sales[[#This Row],[Total Sales]])</f>
        <v>#NAME?</v>
      </c>
    </row>
    <row r="4709" spans="31:34" x14ac:dyDescent="0.25">
      <c r="AE4709" t="s">
        <v>36</v>
      </c>
      <c r="AF4709" t="s">
        <v>51</v>
      </c>
      <c r="AG4709" t="s">
        <v>52</v>
      </c>
      <c r="AH4709" s="28" t="e">
        <f ca="1">[1]!DXLOOKUP(Worksheet!AF4709,Sales[[#This Row],[State]],Sales[[#This Row],[Total Sales]])</f>
        <v>#NAME?</v>
      </c>
    </row>
    <row r="4710" spans="31:34" x14ac:dyDescent="0.25">
      <c r="AE4710" t="s">
        <v>36</v>
      </c>
      <c r="AF4710" t="s">
        <v>51</v>
      </c>
      <c r="AG4710" t="s">
        <v>52</v>
      </c>
      <c r="AH4710" s="28" t="e">
        <f ca="1">[1]!DXLOOKUP(Worksheet!AF4710,Sales[[#This Row],[State]],Sales[[#This Row],[Total Sales]])</f>
        <v>#NAME?</v>
      </c>
    </row>
    <row r="4711" spans="31:34" x14ac:dyDescent="0.25">
      <c r="AE4711" t="s">
        <v>36</v>
      </c>
      <c r="AF4711" t="s">
        <v>51</v>
      </c>
      <c r="AG4711" t="s">
        <v>52</v>
      </c>
      <c r="AH4711" s="28" t="e">
        <f ca="1">[1]!DXLOOKUP(Worksheet!AF4711,Sales[[#This Row],[State]],Sales[[#This Row],[Total Sales]])</f>
        <v>#NAME?</v>
      </c>
    </row>
    <row r="4712" spans="31:34" x14ac:dyDescent="0.25">
      <c r="AE4712" t="s">
        <v>36</v>
      </c>
      <c r="AF4712" t="s">
        <v>51</v>
      </c>
      <c r="AG4712" t="s">
        <v>52</v>
      </c>
      <c r="AH4712" s="28" t="e">
        <f ca="1">[1]!DXLOOKUP(Worksheet!AF4712,Sales[[#This Row],[State]],Sales[[#This Row],[Total Sales]])</f>
        <v>#NAME?</v>
      </c>
    </row>
    <row r="4713" spans="31:34" x14ac:dyDescent="0.25">
      <c r="AE4713" t="s">
        <v>36</v>
      </c>
      <c r="AF4713" t="s">
        <v>51</v>
      </c>
      <c r="AG4713" t="s">
        <v>52</v>
      </c>
      <c r="AH4713" s="28" t="e">
        <f ca="1">[1]!DXLOOKUP(Worksheet!AF4713,Sales[[#This Row],[State]],Sales[[#This Row],[Total Sales]])</f>
        <v>#NAME?</v>
      </c>
    </row>
    <row r="4714" spans="31:34" x14ac:dyDescent="0.25">
      <c r="AE4714" t="s">
        <v>36</v>
      </c>
      <c r="AF4714" t="s">
        <v>51</v>
      </c>
      <c r="AG4714" t="s">
        <v>52</v>
      </c>
      <c r="AH4714" s="28" t="e">
        <f ca="1">[1]!DXLOOKUP(Worksheet!AF4714,Sales[[#This Row],[State]],Sales[[#This Row],[Total Sales]])</f>
        <v>#NAME?</v>
      </c>
    </row>
    <row r="4715" spans="31:34" x14ac:dyDescent="0.25">
      <c r="AE4715" t="s">
        <v>36</v>
      </c>
      <c r="AF4715" t="s">
        <v>51</v>
      </c>
      <c r="AG4715" t="s">
        <v>52</v>
      </c>
      <c r="AH4715" s="28" t="e">
        <f ca="1">[1]!DXLOOKUP(Worksheet!AF4715,Sales[[#This Row],[State]],Sales[[#This Row],[Total Sales]])</f>
        <v>#NAME?</v>
      </c>
    </row>
    <row r="4716" spans="31:34" x14ac:dyDescent="0.25">
      <c r="AE4716" t="s">
        <v>36</v>
      </c>
      <c r="AF4716" t="s">
        <v>51</v>
      </c>
      <c r="AG4716" t="s">
        <v>52</v>
      </c>
      <c r="AH4716" s="28" t="e">
        <f ca="1">[1]!DXLOOKUP(Worksheet!AF4716,Sales[[#This Row],[State]],Sales[[#This Row],[Total Sales]])</f>
        <v>#NAME?</v>
      </c>
    </row>
    <row r="4717" spans="31:34" x14ac:dyDescent="0.25">
      <c r="AE4717" t="s">
        <v>36</v>
      </c>
      <c r="AF4717" t="s">
        <v>51</v>
      </c>
      <c r="AG4717" t="s">
        <v>52</v>
      </c>
      <c r="AH4717" s="28" t="e">
        <f ca="1">[1]!DXLOOKUP(Worksheet!AF4717,Sales[[#This Row],[State]],Sales[[#This Row],[Total Sales]])</f>
        <v>#NAME?</v>
      </c>
    </row>
    <row r="4718" spans="31:34" x14ac:dyDescent="0.25">
      <c r="AE4718" t="s">
        <v>36</v>
      </c>
      <c r="AF4718" t="s">
        <v>51</v>
      </c>
      <c r="AG4718" t="s">
        <v>52</v>
      </c>
      <c r="AH4718" s="28" t="e">
        <f ca="1">[1]!DXLOOKUP(Worksheet!AF4718,Sales[[#This Row],[State]],Sales[[#This Row],[Total Sales]])</f>
        <v>#NAME?</v>
      </c>
    </row>
    <row r="4719" spans="31:34" x14ac:dyDescent="0.25">
      <c r="AE4719" t="s">
        <v>36</v>
      </c>
      <c r="AF4719" t="s">
        <v>51</v>
      </c>
      <c r="AG4719" t="s">
        <v>52</v>
      </c>
      <c r="AH4719" s="28" t="e">
        <f ca="1">[1]!DXLOOKUP(Worksheet!AF4719,Sales[[#This Row],[State]],Sales[[#This Row],[Total Sales]])</f>
        <v>#NAME?</v>
      </c>
    </row>
    <row r="4720" spans="31:34" x14ac:dyDescent="0.25">
      <c r="AE4720" t="s">
        <v>36</v>
      </c>
      <c r="AF4720" t="s">
        <v>51</v>
      </c>
      <c r="AG4720" t="s">
        <v>52</v>
      </c>
      <c r="AH4720" s="28" t="e">
        <f ca="1">[1]!DXLOOKUP(Worksheet!AF4720,Sales[[#This Row],[State]],Sales[[#This Row],[Total Sales]])</f>
        <v>#NAME?</v>
      </c>
    </row>
    <row r="4721" spans="31:34" x14ac:dyDescent="0.25">
      <c r="AE4721" t="s">
        <v>36</v>
      </c>
      <c r="AF4721" t="s">
        <v>51</v>
      </c>
      <c r="AG4721" t="s">
        <v>52</v>
      </c>
      <c r="AH4721" s="28" t="e">
        <f ca="1">[1]!DXLOOKUP(Worksheet!AF4721,Sales[[#This Row],[State]],Sales[[#This Row],[Total Sales]])</f>
        <v>#NAME?</v>
      </c>
    </row>
    <row r="4722" spans="31:34" x14ac:dyDescent="0.25">
      <c r="AE4722" t="s">
        <v>36</v>
      </c>
      <c r="AF4722" t="s">
        <v>51</v>
      </c>
      <c r="AG4722" t="s">
        <v>52</v>
      </c>
      <c r="AH4722" s="28" t="e">
        <f ca="1">[1]!DXLOOKUP(Worksheet!AF4722,Sales[[#This Row],[State]],Sales[[#This Row],[Total Sales]])</f>
        <v>#NAME?</v>
      </c>
    </row>
    <row r="4723" spans="31:34" x14ac:dyDescent="0.25">
      <c r="AE4723" t="s">
        <v>36</v>
      </c>
      <c r="AF4723" t="s">
        <v>51</v>
      </c>
      <c r="AG4723" t="s">
        <v>52</v>
      </c>
      <c r="AH4723" s="28" t="e">
        <f ca="1">[1]!DXLOOKUP(Worksheet!AF4723,Sales[[#This Row],[State]],Sales[[#This Row],[Total Sales]])</f>
        <v>#NAME?</v>
      </c>
    </row>
    <row r="4724" spans="31:34" x14ac:dyDescent="0.25">
      <c r="AE4724" t="s">
        <v>36</v>
      </c>
      <c r="AF4724" t="s">
        <v>51</v>
      </c>
      <c r="AG4724" t="s">
        <v>52</v>
      </c>
      <c r="AH4724" s="28" t="e">
        <f ca="1">[1]!DXLOOKUP(Worksheet!AF4724,Sales[[#This Row],[State]],Sales[[#This Row],[Total Sales]])</f>
        <v>#NAME?</v>
      </c>
    </row>
    <row r="4725" spans="31:34" x14ac:dyDescent="0.25">
      <c r="AE4725" t="s">
        <v>36</v>
      </c>
      <c r="AF4725" t="s">
        <v>51</v>
      </c>
      <c r="AG4725" t="s">
        <v>52</v>
      </c>
      <c r="AH4725" s="28" t="e">
        <f ca="1">[1]!DXLOOKUP(Worksheet!AF4725,Sales[[#This Row],[State]],Sales[[#This Row],[Total Sales]])</f>
        <v>#NAME?</v>
      </c>
    </row>
    <row r="4726" spans="31:34" x14ac:dyDescent="0.25">
      <c r="AE4726" t="s">
        <v>36</v>
      </c>
      <c r="AF4726" t="s">
        <v>51</v>
      </c>
      <c r="AG4726" t="s">
        <v>52</v>
      </c>
      <c r="AH4726" s="28" t="e">
        <f ca="1">[1]!DXLOOKUP(Worksheet!AF4726,Sales[[#This Row],[State]],Sales[[#This Row],[Total Sales]])</f>
        <v>#NAME?</v>
      </c>
    </row>
    <row r="4727" spans="31:34" x14ac:dyDescent="0.25">
      <c r="AE4727" t="s">
        <v>36</v>
      </c>
      <c r="AF4727" t="s">
        <v>51</v>
      </c>
      <c r="AG4727" t="s">
        <v>52</v>
      </c>
      <c r="AH4727" s="28" t="e">
        <f ca="1">[1]!DXLOOKUP(Worksheet!AF4727,Sales[[#This Row],[State]],Sales[[#This Row],[Total Sales]])</f>
        <v>#NAME?</v>
      </c>
    </row>
    <row r="4728" spans="31:34" x14ac:dyDescent="0.25">
      <c r="AE4728" t="s">
        <v>36</v>
      </c>
      <c r="AF4728" t="s">
        <v>51</v>
      </c>
      <c r="AG4728" t="s">
        <v>52</v>
      </c>
      <c r="AH4728" s="28" t="e">
        <f ca="1">[1]!DXLOOKUP(Worksheet!AF4728,Sales[[#This Row],[State]],Sales[[#This Row],[Total Sales]])</f>
        <v>#NAME?</v>
      </c>
    </row>
    <row r="4729" spans="31:34" x14ac:dyDescent="0.25">
      <c r="AE4729" t="s">
        <v>36</v>
      </c>
      <c r="AF4729" t="s">
        <v>51</v>
      </c>
      <c r="AG4729" t="s">
        <v>52</v>
      </c>
      <c r="AH4729" s="28" t="e">
        <f ca="1">[1]!DXLOOKUP(Worksheet!AF4729,Sales[[#This Row],[State]],Sales[[#This Row],[Total Sales]])</f>
        <v>#NAME?</v>
      </c>
    </row>
    <row r="4730" spans="31:34" x14ac:dyDescent="0.25">
      <c r="AE4730" t="s">
        <v>36</v>
      </c>
      <c r="AF4730" t="s">
        <v>51</v>
      </c>
      <c r="AG4730" t="s">
        <v>52</v>
      </c>
      <c r="AH4730" s="28" t="e">
        <f ca="1">[1]!DXLOOKUP(Worksheet!AF4730,Sales[[#This Row],[State]],Sales[[#This Row],[Total Sales]])</f>
        <v>#NAME?</v>
      </c>
    </row>
    <row r="4731" spans="31:34" x14ac:dyDescent="0.25">
      <c r="AE4731" t="s">
        <v>36</v>
      </c>
      <c r="AF4731" t="s">
        <v>51</v>
      </c>
      <c r="AG4731" t="s">
        <v>52</v>
      </c>
      <c r="AH4731" s="28" t="e">
        <f ca="1">[1]!DXLOOKUP(Worksheet!AF4731,Sales[[#This Row],[State]],Sales[[#This Row],[Total Sales]])</f>
        <v>#NAME?</v>
      </c>
    </row>
    <row r="4732" spans="31:34" x14ac:dyDescent="0.25">
      <c r="AE4732" t="s">
        <v>36</v>
      </c>
      <c r="AF4732" t="s">
        <v>51</v>
      </c>
      <c r="AG4732" t="s">
        <v>52</v>
      </c>
      <c r="AH4732" s="28" t="e">
        <f ca="1">[1]!DXLOOKUP(Worksheet!AF4732,Sales[[#This Row],[State]],Sales[[#This Row],[Total Sales]])</f>
        <v>#NAME?</v>
      </c>
    </row>
    <row r="4733" spans="31:34" x14ac:dyDescent="0.25">
      <c r="AE4733" t="s">
        <v>36</v>
      </c>
      <c r="AF4733" t="s">
        <v>51</v>
      </c>
      <c r="AG4733" t="s">
        <v>52</v>
      </c>
      <c r="AH4733" s="28" t="e">
        <f ca="1">[1]!DXLOOKUP(Worksheet!AF4733,Sales[[#This Row],[State]],Sales[[#This Row],[Total Sales]])</f>
        <v>#NAME?</v>
      </c>
    </row>
    <row r="4734" spans="31:34" x14ac:dyDescent="0.25">
      <c r="AE4734" t="s">
        <v>36</v>
      </c>
      <c r="AF4734" t="s">
        <v>51</v>
      </c>
      <c r="AG4734" t="s">
        <v>52</v>
      </c>
      <c r="AH4734" s="28" t="e">
        <f ca="1">[1]!DXLOOKUP(Worksheet!AF4734,Sales[[#This Row],[State]],Sales[[#This Row],[Total Sales]])</f>
        <v>#NAME?</v>
      </c>
    </row>
    <row r="4735" spans="31:34" x14ac:dyDescent="0.25">
      <c r="AE4735" t="s">
        <v>36</v>
      </c>
      <c r="AF4735" t="s">
        <v>51</v>
      </c>
      <c r="AG4735" t="s">
        <v>52</v>
      </c>
      <c r="AH4735" s="28" t="e">
        <f ca="1">[1]!DXLOOKUP(Worksheet!AF4735,Sales[[#This Row],[State]],Sales[[#This Row],[Total Sales]])</f>
        <v>#NAME?</v>
      </c>
    </row>
    <row r="4736" spans="31:34" x14ac:dyDescent="0.25">
      <c r="AE4736" t="s">
        <v>36</v>
      </c>
      <c r="AF4736" t="s">
        <v>51</v>
      </c>
      <c r="AG4736" t="s">
        <v>52</v>
      </c>
      <c r="AH4736" s="28" t="e">
        <f ca="1">[1]!DXLOOKUP(Worksheet!AF4736,Sales[[#This Row],[State]],Sales[[#This Row],[Total Sales]])</f>
        <v>#NAME?</v>
      </c>
    </row>
    <row r="4737" spans="31:34" x14ac:dyDescent="0.25">
      <c r="AE4737" t="s">
        <v>36</v>
      </c>
      <c r="AF4737" t="s">
        <v>51</v>
      </c>
      <c r="AG4737" t="s">
        <v>52</v>
      </c>
      <c r="AH4737" s="28" t="e">
        <f ca="1">[1]!DXLOOKUP(Worksheet!AF4737,Sales[[#This Row],[State]],Sales[[#This Row],[Total Sales]])</f>
        <v>#NAME?</v>
      </c>
    </row>
    <row r="4738" spans="31:34" x14ac:dyDescent="0.25">
      <c r="AE4738" t="s">
        <v>36</v>
      </c>
      <c r="AF4738" t="s">
        <v>51</v>
      </c>
      <c r="AG4738" t="s">
        <v>52</v>
      </c>
      <c r="AH4738" s="28" t="e">
        <f ca="1">[1]!DXLOOKUP(Worksheet!AF4738,Sales[[#This Row],[State]],Sales[[#This Row],[Total Sales]])</f>
        <v>#NAME?</v>
      </c>
    </row>
    <row r="4739" spans="31:34" x14ac:dyDescent="0.25">
      <c r="AE4739" t="s">
        <v>36</v>
      </c>
      <c r="AF4739" t="s">
        <v>51</v>
      </c>
      <c r="AG4739" t="s">
        <v>52</v>
      </c>
      <c r="AH4739" s="28" t="e">
        <f ca="1">[1]!DXLOOKUP(Worksheet!AF4739,Sales[[#This Row],[State]],Sales[[#This Row],[Total Sales]])</f>
        <v>#NAME?</v>
      </c>
    </row>
    <row r="4740" spans="31:34" x14ac:dyDescent="0.25">
      <c r="AE4740" t="s">
        <v>36</v>
      </c>
      <c r="AF4740" t="s">
        <v>51</v>
      </c>
      <c r="AG4740" t="s">
        <v>52</v>
      </c>
      <c r="AH4740" s="28" t="e">
        <f ca="1">[1]!DXLOOKUP(Worksheet!AF4740,Sales[[#This Row],[State]],Sales[[#This Row],[Total Sales]])</f>
        <v>#NAME?</v>
      </c>
    </row>
    <row r="4741" spans="31:34" x14ac:dyDescent="0.25">
      <c r="AE4741" t="s">
        <v>36</v>
      </c>
      <c r="AF4741" t="s">
        <v>51</v>
      </c>
      <c r="AG4741" t="s">
        <v>52</v>
      </c>
      <c r="AH4741" s="28" t="e">
        <f ca="1">[1]!DXLOOKUP(Worksheet!AF4741,Sales[[#This Row],[State]],Sales[[#This Row],[Total Sales]])</f>
        <v>#NAME?</v>
      </c>
    </row>
    <row r="4742" spans="31:34" x14ac:dyDescent="0.25">
      <c r="AE4742" t="s">
        <v>36</v>
      </c>
      <c r="AF4742" t="s">
        <v>51</v>
      </c>
      <c r="AG4742" t="s">
        <v>52</v>
      </c>
      <c r="AH4742" s="28" t="e">
        <f ca="1">[1]!DXLOOKUP(Worksheet!AF4742,Sales[[#This Row],[State]],Sales[[#This Row],[Total Sales]])</f>
        <v>#NAME?</v>
      </c>
    </row>
    <row r="4743" spans="31:34" x14ac:dyDescent="0.25">
      <c r="AE4743" t="s">
        <v>36</v>
      </c>
      <c r="AF4743" t="s">
        <v>51</v>
      </c>
      <c r="AG4743" t="s">
        <v>52</v>
      </c>
      <c r="AH4743" s="28" t="e">
        <f ca="1">[1]!DXLOOKUP(Worksheet!AF4743,Sales[[#This Row],[State]],Sales[[#This Row],[Total Sales]])</f>
        <v>#NAME?</v>
      </c>
    </row>
    <row r="4744" spans="31:34" x14ac:dyDescent="0.25">
      <c r="AE4744" t="s">
        <v>36</v>
      </c>
      <c r="AF4744" t="s">
        <v>51</v>
      </c>
      <c r="AG4744" t="s">
        <v>52</v>
      </c>
      <c r="AH4744" s="28" t="e">
        <f ca="1">[1]!DXLOOKUP(Worksheet!AF4744,Sales[[#This Row],[State]],Sales[[#This Row],[Total Sales]])</f>
        <v>#NAME?</v>
      </c>
    </row>
    <row r="4745" spans="31:34" x14ac:dyDescent="0.25">
      <c r="AE4745" t="s">
        <v>36</v>
      </c>
      <c r="AF4745" t="s">
        <v>51</v>
      </c>
      <c r="AG4745" t="s">
        <v>52</v>
      </c>
      <c r="AH4745" s="28" t="e">
        <f ca="1">[1]!DXLOOKUP(Worksheet!AF4745,Sales[[#This Row],[State]],Sales[[#This Row],[Total Sales]])</f>
        <v>#NAME?</v>
      </c>
    </row>
    <row r="4746" spans="31:34" x14ac:dyDescent="0.25">
      <c r="AE4746" t="s">
        <v>36</v>
      </c>
      <c r="AF4746" t="s">
        <v>51</v>
      </c>
      <c r="AG4746" t="s">
        <v>52</v>
      </c>
      <c r="AH4746" s="28" t="e">
        <f ca="1">[1]!DXLOOKUP(Worksheet!AF4746,Sales[[#This Row],[State]],Sales[[#This Row],[Total Sales]])</f>
        <v>#NAME?</v>
      </c>
    </row>
    <row r="4747" spans="31:34" x14ac:dyDescent="0.25">
      <c r="AE4747" t="s">
        <v>36</v>
      </c>
      <c r="AF4747" t="s">
        <v>51</v>
      </c>
      <c r="AG4747" t="s">
        <v>52</v>
      </c>
      <c r="AH4747" s="28" t="e">
        <f ca="1">[1]!DXLOOKUP(Worksheet!AF4747,Sales[[#This Row],[State]],Sales[[#This Row],[Total Sales]])</f>
        <v>#NAME?</v>
      </c>
    </row>
    <row r="4748" spans="31:34" x14ac:dyDescent="0.25">
      <c r="AE4748" t="s">
        <v>36</v>
      </c>
      <c r="AF4748" t="s">
        <v>51</v>
      </c>
      <c r="AG4748" t="s">
        <v>52</v>
      </c>
      <c r="AH4748" s="28" t="e">
        <f ca="1">[1]!DXLOOKUP(Worksheet!AF4748,Sales[[#This Row],[State]],Sales[[#This Row],[Total Sales]])</f>
        <v>#NAME?</v>
      </c>
    </row>
    <row r="4749" spans="31:34" x14ac:dyDescent="0.25">
      <c r="AE4749" t="s">
        <v>36</v>
      </c>
      <c r="AF4749" t="s">
        <v>51</v>
      </c>
      <c r="AG4749" t="s">
        <v>52</v>
      </c>
      <c r="AH4749" s="28" t="e">
        <f ca="1">[1]!DXLOOKUP(Worksheet!AF4749,Sales[[#This Row],[State]],Sales[[#This Row],[Total Sales]])</f>
        <v>#NAME?</v>
      </c>
    </row>
    <row r="4750" spans="31:34" x14ac:dyDescent="0.25">
      <c r="AE4750" t="s">
        <v>36</v>
      </c>
      <c r="AF4750" t="s">
        <v>51</v>
      </c>
      <c r="AG4750" t="s">
        <v>52</v>
      </c>
      <c r="AH4750" s="28" t="e">
        <f ca="1">[1]!DXLOOKUP(Worksheet!AF4750,Sales[[#This Row],[State]],Sales[[#This Row],[Total Sales]])</f>
        <v>#NAME?</v>
      </c>
    </row>
    <row r="4751" spans="31:34" x14ac:dyDescent="0.25">
      <c r="AE4751" t="s">
        <v>36</v>
      </c>
      <c r="AF4751" t="s">
        <v>51</v>
      </c>
      <c r="AG4751" t="s">
        <v>52</v>
      </c>
      <c r="AH4751" s="28" t="e">
        <f ca="1">[1]!DXLOOKUP(Worksheet!AF4751,Sales[[#This Row],[State]],Sales[[#This Row],[Total Sales]])</f>
        <v>#NAME?</v>
      </c>
    </row>
    <row r="4752" spans="31:34" x14ac:dyDescent="0.25">
      <c r="AE4752" t="s">
        <v>36</v>
      </c>
      <c r="AF4752" t="s">
        <v>51</v>
      </c>
      <c r="AG4752" t="s">
        <v>52</v>
      </c>
      <c r="AH4752" s="28" t="e">
        <f ca="1">[1]!DXLOOKUP(Worksheet!AF4752,Sales[[#This Row],[State]],Sales[[#This Row],[Total Sales]])</f>
        <v>#NAME?</v>
      </c>
    </row>
    <row r="4753" spans="31:34" x14ac:dyDescent="0.25">
      <c r="AE4753" t="s">
        <v>36</v>
      </c>
      <c r="AF4753" t="s">
        <v>51</v>
      </c>
      <c r="AG4753" t="s">
        <v>52</v>
      </c>
      <c r="AH4753" s="28" t="e">
        <f ca="1">[1]!DXLOOKUP(Worksheet!AF4753,Sales[[#This Row],[State]],Sales[[#This Row],[Total Sales]])</f>
        <v>#NAME?</v>
      </c>
    </row>
    <row r="4754" spans="31:34" x14ac:dyDescent="0.25">
      <c r="AE4754" t="s">
        <v>36</v>
      </c>
      <c r="AF4754" t="s">
        <v>53</v>
      </c>
      <c r="AG4754" t="s">
        <v>54</v>
      </c>
      <c r="AH4754" s="28" t="e">
        <f ca="1">[1]!DXLOOKUP(Worksheet!AF4754,Sales[[#This Row],[State]],Sales[[#This Row],[Total Sales]])</f>
        <v>#NAME?</v>
      </c>
    </row>
    <row r="4755" spans="31:34" x14ac:dyDescent="0.25">
      <c r="AE4755" t="s">
        <v>36</v>
      </c>
      <c r="AF4755" t="s">
        <v>53</v>
      </c>
      <c r="AG4755" t="s">
        <v>54</v>
      </c>
      <c r="AH4755" s="28" t="e">
        <f ca="1">[1]!DXLOOKUP(Worksheet!AF4755,Sales[[#This Row],[State]],Sales[[#This Row],[Total Sales]])</f>
        <v>#NAME?</v>
      </c>
    </row>
    <row r="4756" spans="31:34" x14ac:dyDescent="0.25">
      <c r="AE4756" t="s">
        <v>36</v>
      </c>
      <c r="AF4756" t="s">
        <v>53</v>
      </c>
      <c r="AG4756" t="s">
        <v>54</v>
      </c>
      <c r="AH4756" s="28" t="e">
        <f ca="1">[1]!DXLOOKUP(Worksheet!AF4756,Sales[[#This Row],[State]],Sales[[#This Row],[Total Sales]])</f>
        <v>#NAME?</v>
      </c>
    </row>
    <row r="4757" spans="31:34" x14ac:dyDescent="0.25">
      <c r="AE4757" t="s">
        <v>36</v>
      </c>
      <c r="AF4757" t="s">
        <v>53</v>
      </c>
      <c r="AG4757" t="s">
        <v>54</v>
      </c>
      <c r="AH4757" s="28" t="e">
        <f ca="1">[1]!DXLOOKUP(Worksheet!AF4757,Sales[[#This Row],[State]],Sales[[#This Row],[Total Sales]])</f>
        <v>#NAME?</v>
      </c>
    </row>
    <row r="4758" spans="31:34" x14ac:dyDescent="0.25">
      <c r="AE4758" t="s">
        <v>36</v>
      </c>
      <c r="AF4758" t="s">
        <v>53</v>
      </c>
      <c r="AG4758" t="s">
        <v>54</v>
      </c>
      <c r="AH4758" s="28" t="e">
        <f ca="1">[1]!DXLOOKUP(Worksheet!AF4758,Sales[[#This Row],[State]],Sales[[#This Row],[Total Sales]])</f>
        <v>#NAME?</v>
      </c>
    </row>
    <row r="4759" spans="31:34" x14ac:dyDescent="0.25">
      <c r="AE4759" t="s">
        <v>36</v>
      </c>
      <c r="AF4759" t="s">
        <v>53</v>
      </c>
      <c r="AG4759" t="s">
        <v>54</v>
      </c>
      <c r="AH4759" s="28" t="e">
        <f ca="1">[1]!DXLOOKUP(Worksheet!AF4759,Sales[[#This Row],[State]],Sales[[#This Row],[Total Sales]])</f>
        <v>#NAME?</v>
      </c>
    </row>
    <row r="4760" spans="31:34" x14ac:dyDescent="0.25">
      <c r="AE4760" t="s">
        <v>36</v>
      </c>
      <c r="AF4760" t="s">
        <v>53</v>
      </c>
      <c r="AG4760" t="s">
        <v>54</v>
      </c>
      <c r="AH4760" s="28" t="e">
        <f ca="1">[1]!DXLOOKUP(Worksheet!AF4760,Sales[[#This Row],[State]],Sales[[#This Row],[Total Sales]])</f>
        <v>#NAME?</v>
      </c>
    </row>
    <row r="4761" spans="31:34" x14ac:dyDescent="0.25">
      <c r="AE4761" t="s">
        <v>36</v>
      </c>
      <c r="AF4761" t="s">
        <v>53</v>
      </c>
      <c r="AG4761" t="s">
        <v>54</v>
      </c>
      <c r="AH4761" s="28" t="e">
        <f ca="1">[1]!DXLOOKUP(Worksheet!AF4761,Sales[[#This Row],[State]],Sales[[#This Row],[Total Sales]])</f>
        <v>#NAME?</v>
      </c>
    </row>
    <row r="4762" spans="31:34" x14ac:dyDescent="0.25">
      <c r="AE4762" t="s">
        <v>36</v>
      </c>
      <c r="AF4762" t="s">
        <v>53</v>
      </c>
      <c r="AG4762" t="s">
        <v>54</v>
      </c>
      <c r="AH4762" s="28" t="e">
        <f ca="1">[1]!DXLOOKUP(Worksheet!AF4762,Sales[[#This Row],[State]],Sales[[#This Row],[Total Sales]])</f>
        <v>#NAME?</v>
      </c>
    </row>
    <row r="4763" spans="31:34" x14ac:dyDescent="0.25">
      <c r="AE4763" t="s">
        <v>36</v>
      </c>
      <c r="AF4763" t="s">
        <v>53</v>
      </c>
      <c r="AG4763" t="s">
        <v>54</v>
      </c>
      <c r="AH4763" s="28" t="e">
        <f ca="1">[1]!DXLOOKUP(Worksheet!AF4763,Sales[[#This Row],[State]],Sales[[#This Row],[Total Sales]])</f>
        <v>#NAME?</v>
      </c>
    </row>
    <row r="4764" spans="31:34" x14ac:dyDescent="0.25">
      <c r="AE4764" t="s">
        <v>36</v>
      </c>
      <c r="AF4764" t="s">
        <v>53</v>
      </c>
      <c r="AG4764" t="s">
        <v>54</v>
      </c>
      <c r="AH4764" s="28" t="e">
        <f ca="1">[1]!DXLOOKUP(Worksheet!AF4764,Sales[[#This Row],[State]],Sales[[#This Row],[Total Sales]])</f>
        <v>#NAME?</v>
      </c>
    </row>
    <row r="4765" spans="31:34" x14ac:dyDescent="0.25">
      <c r="AE4765" t="s">
        <v>36</v>
      </c>
      <c r="AF4765" t="s">
        <v>53</v>
      </c>
      <c r="AG4765" t="s">
        <v>54</v>
      </c>
      <c r="AH4765" s="28" t="e">
        <f ca="1">[1]!DXLOOKUP(Worksheet!AF4765,Sales[[#This Row],[State]],Sales[[#This Row],[Total Sales]])</f>
        <v>#NAME?</v>
      </c>
    </row>
    <row r="4766" spans="31:34" x14ac:dyDescent="0.25">
      <c r="AE4766" t="s">
        <v>36</v>
      </c>
      <c r="AF4766" t="s">
        <v>53</v>
      </c>
      <c r="AG4766" t="s">
        <v>54</v>
      </c>
      <c r="AH4766" s="28" t="e">
        <f ca="1">[1]!DXLOOKUP(Worksheet!AF4766,Sales[[#This Row],[State]],Sales[[#This Row],[Total Sales]])</f>
        <v>#NAME?</v>
      </c>
    </row>
    <row r="4767" spans="31:34" x14ac:dyDescent="0.25">
      <c r="AE4767" t="s">
        <v>36</v>
      </c>
      <c r="AF4767" t="s">
        <v>53</v>
      </c>
      <c r="AG4767" t="s">
        <v>54</v>
      </c>
      <c r="AH4767" s="28" t="e">
        <f ca="1">[1]!DXLOOKUP(Worksheet!AF4767,Sales[[#This Row],[State]],Sales[[#This Row],[Total Sales]])</f>
        <v>#NAME?</v>
      </c>
    </row>
    <row r="4768" spans="31:34" x14ac:dyDescent="0.25">
      <c r="AE4768" t="s">
        <v>36</v>
      </c>
      <c r="AF4768" t="s">
        <v>53</v>
      </c>
      <c r="AG4768" t="s">
        <v>54</v>
      </c>
      <c r="AH4768" s="28" t="e">
        <f ca="1">[1]!DXLOOKUP(Worksheet!AF4768,Sales[[#This Row],[State]],Sales[[#This Row],[Total Sales]])</f>
        <v>#NAME?</v>
      </c>
    </row>
    <row r="4769" spans="31:34" x14ac:dyDescent="0.25">
      <c r="AE4769" t="s">
        <v>36</v>
      </c>
      <c r="AF4769" t="s">
        <v>53</v>
      </c>
      <c r="AG4769" t="s">
        <v>54</v>
      </c>
      <c r="AH4769" s="28" t="e">
        <f ca="1">[1]!DXLOOKUP(Worksheet!AF4769,Sales[[#This Row],[State]],Sales[[#This Row],[Total Sales]])</f>
        <v>#NAME?</v>
      </c>
    </row>
    <row r="4770" spans="31:34" x14ac:dyDescent="0.25">
      <c r="AE4770" t="s">
        <v>36</v>
      </c>
      <c r="AF4770" t="s">
        <v>53</v>
      </c>
      <c r="AG4770" t="s">
        <v>54</v>
      </c>
      <c r="AH4770" s="28" t="e">
        <f ca="1">[1]!DXLOOKUP(Worksheet!AF4770,Sales[[#This Row],[State]],Sales[[#This Row],[Total Sales]])</f>
        <v>#NAME?</v>
      </c>
    </row>
    <row r="4771" spans="31:34" x14ac:dyDescent="0.25">
      <c r="AE4771" t="s">
        <v>36</v>
      </c>
      <c r="AF4771" t="s">
        <v>53</v>
      </c>
      <c r="AG4771" t="s">
        <v>54</v>
      </c>
      <c r="AH4771" s="28" t="e">
        <f ca="1">[1]!DXLOOKUP(Worksheet!AF4771,Sales[[#This Row],[State]],Sales[[#This Row],[Total Sales]])</f>
        <v>#NAME?</v>
      </c>
    </row>
    <row r="4772" spans="31:34" x14ac:dyDescent="0.25">
      <c r="AE4772" t="s">
        <v>36</v>
      </c>
      <c r="AF4772" t="s">
        <v>53</v>
      </c>
      <c r="AG4772" t="s">
        <v>54</v>
      </c>
      <c r="AH4772" s="28" t="e">
        <f ca="1">[1]!DXLOOKUP(Worksheet!AF4772,Sales[[#This Row],[State]],Sales[[#This Row],[Total Sales]])</f>
        <v>#NAME?</v>
      </c>
    </row>
    <row r="4773" spans="31:34" x14ac:dyDescent="0.25">
      <c r="AE4773" t="s">
        <v>36</v>
      </c>
      <c r="AF4773" t="s">
        <v>53</v>
      </c>
      <c r="AG4773" t="s">
        <v>54</v>
      </c>
      <c r="AH4773" s="28" t="e">
        <f ca="1">[1]!DXLOOKUP(Worksheet!AF4773,Sales[[#This Row],[State]],Sales[[#This Row],[Total Sales]])</f>
        <v>#NAME?</v>
      </c>
    </row>
    <row r="4774" spans="31:34" x14ac:dyDescent="0.25">
      <c r="AE4774" t="s">
        <v>36</v>
      </c>
      <c r="AF4774" t="s">
        <v>53</v>
      </c>
      <c r="AG4774" t="s">
        <v>54</v>
      </c>
      <c r="AH4774" s="28" t="e">
        <f ca="1">[1]!DXLOOKUP(Worksheet!AF4774,Sales[[#This Row],[State]],Sales[[#This Row],[Total Sales]])</f>
        <v>#NAME?</v>
      </c>
    </row>
    <row r="4775" spans="31:34" x14ac:dyDescent="0.25">
      <c r="AE4775" t="s">
        <v>36</v>
      </c>
      <c r="AF4775" t="s">
        <v>53</v>
      </c>
      <c r="AG4775" t="s">
        <v>54</v>
      </c>
      <c r="AH4775" s="28" t="e">
        <f ca="1">[1]!DXLOOKUP(Worksheet!AF4775,Sales[[#This Row],[State]],Sales[[#This Row],[Total Sales]])</f>
        <v>#NAME?</v>
      </c>
    </row>
    <row r="4776" spans="31:34" x14ac:dyDescent="0.25">
      <c r="AE4776" t="s">
        <v>36</v>
      </c>
      <c r="AF4776" t="s">
        <v>53</v>
      </c>
      <c r="AG4776" t="s">
        <v>54</v>
      </c>
      <c r="AH4776" s="28" t="e">
        <f ca="1">[1]!DXLOOKUP(Worksheet!AF4776,Sales[[#This Row],[State]],Sales[[#This Row],[Total Sales]])</f>
        <v>#NAME?</v>
      </c>
    </row>
    <row r="4777" spans="31:34" x14ac:dyDescent="0.25">
      <c r="AE4777" t="s">
        <v>36</v>
      </c>
      <c r="AF4777" t="s">
        <v>53</v>
      </c>
      <c r="AG4777" t="s">
        <v>54</v>
      </c>
      <c r="AH4777" s="28" t="e">
        <f ca="1">[1]!DXLOOKUP(Worksheet!AF4777,Sales[[#This Row],[State]],Sales[[#This Row],[Total Sales]])</f>
        <v>#NAME?</v>
      </c>
    </row>
    <row r="4778" spans="31:34" x14ac:dyDescent="0.25">
      <c r="AE4778" t="s">
        <v>36</v>
      </c>
      <c r="AF4778" t="s">
        <v>53</v>
      </c>
      <c r="AG4778" t="s">
        <v>54</v>
      </c>
      <c r="AH4778" s="28" t="e">
        <f ca="1">[1]!DXLOOKUP(Worksheet!AF4778,Sales[[#This Row],[State]],Sales[[#This Row],[Total Sales]])</f>
        <v>#NAME?</v>
      </c>
    </row>
    <row r="4779" spans="31:34" x14ac:dyDescent="0.25">
      <c r="AE4779" t="s">
        <v>36</v>
      </c>
      <c r="AF4779" t="s">
        <v>53</v>
      </c>
      <c r="AG4779" t="s">
        <v>54</v>
      </c>
      <c r="AH4779" s="28" t="e">
        <f ca="1">[1]!DXLOOKUP(Worksheet!AF4779,Sales[[#This Row],[State]],Sales[[#This Row],[Total Sales]])</f>
        <v>#NAME?</v>
      </c>
    </row>
    <row r="4780" spans="31:34" x14ac:dyDescent="0.25">
      <c r="AE4780" t="s">
        <v>36</v>
      </c>
      <c r="AF4780" t="s">
        <v>53</v>
      </c>
      <c r="AG4780" t="s">
        <v>54</v>
      </c>
      <c r="AH4780" s="28" t="e">
        <f ca="1">[1]!DXLOOKUP(Worksheet!AF4780,Sales[[#This Row],[State]],Sales[[#This Row],[Total Sales]])</f>
        <v>#NAME?</v>
      </c>
    </row>
    <row r="4781" spans="31:34" x14ac:dyDescent="0.25">
      <c r="AE4781" t="s">
        <v>36</v>
      </c>
      <c r="AF4781" t="s">
        <v>53</v>
      </c>
      <c r="AG4781" t="s">
        <v>54</v>
      </c>
      <c r="AH4781" s="28" t="e">
        <f ca="1">[1]!DXLOOKUP(Worksheet!AF4781,Sales[[#This Row],[State]],Sales[[#This Row],[Total Sales]])</f>
        <v>#NAME?</v>
      </c>
    </row>
    <row r="4782" spans="31:34" x14ac:dyDescent="0.25">
      <c r="AE4782" t="s">
        <v>36</v>
      </c>
      <c r="AF4782" t="s">
        <v>53</v>
      </c>
      <c r="AG4782" t="s">
        <v>54</v>
      </c>
      <c r="AH4782" s="28" t="e">
        <f ca="1">[1]!DXLOOKUP(Worksheet!AF4782,Sales[[#This Row],[State]],Sales[[#This Row],[Total Sales]])</f>
        <v>#NAME?</v>
      </c>
    </row>
    <row r="4783" spans="31:34" x14ac:dyDescent="0.25">
      <c r="AE4783" t="s">
        <v>36</v>
      </c>
      <c r="AF4783" t="s">
        <v>53</v>
      </c>
      <c r="AG4783" t="s">
        <v>54</v>
      </c>
      <c r="AH4783" s="28" t="e">
        <f ca="1">[1]!DXLOOKUP(Worksheet!AF4783,Sales[[#This Row],[State]],Sales[[#This Row],[Total Sales]])</f>
        <v>#NAME?</v>
      </c>
    </row>
    <row r="4784" spans="31:34" x14ac:dyDescent="0.25">
      <c r="AE4784" t="s">
        <v>36</v>
      </c>
      <c r="AF4784" t="s">
        <v>53</v>
      </c>
      <c r="AG4784" t="s">
        <v>54</v>
      </c>
      <c r="AH4784" s="28" t="e">
        <f ca="1">[1]!DXLOOKUP(Worksheet!AF4784,Sales[[#This Row],[State]],Sales[[#This Row],[Total Sales]])</f>
        <v>#NAME?</v>
      </c>
    </row>
    <row r="4785" spans="31:34" x14ac:dyDescent="0.25">
      <c r="AE4785" t="s">
        <v>36</v>
      </c>
      <c r="AF4785" t="s">
        <v>53</v>
      </c>
      <c r="AG4785" t="s">
        <v>54</v>
      </c>
      <c r="AH4785" s="28" t="e">
        <f ca="1">[1]!DXLOOKUP(Worksheet!AF4785,Sales[[#This Row],[State]],Sales[[#This Row],[Total Sales]])</f>
        <v>#NAME?</v>
      </c>
    </row>
    <row r="4786" spans="31:34" x14ac:dyDescent="0.25">
      <c r="AE4786" t="s">
        <v>36</v>
      </c>
      <c r="AF4786" t="s">
        <v>53</v>
      </c>
      <c r="AG4786" t="s">
        <v>54</v>
      </c>
      <c r="AH4786" s="28" t="e">
        <f ca="1">[1]!DXLOOKUP(Worksheet!AF4786,Sales[[#This Row],[State]],Sales[[#This Row],[Total Sales]])</f>
        <v>#NAME?</v>
      </c>
    </row>
    <row r="4787" spans="31:34" x14ac:dyDescent="0.25">
      <c r="AE4787" t="s">
        <v>36</v>
      </c>
      <c r="AF4787" t="s">
        <v>53</v>
      </c>
      <c r="AG4787" t="s">
        <v>54</v>
      </c>
      <c r="AH4787" s="28" t="e">
        <f ca="1">[1]!DXLOOKUP(Worksheet!AF4787,Sales[[#This Row],[State]],Sales[[#This Row],[Total Sales]])</f>
        <v>#NAME?</v>
      </c>
    </row>
    <row r="4788" spans="31:34" x14ac:dyDescent="0.25">
      <c r="AE4788" t="s">
        <v>36</v>
      </c>
      <c r="AF4788" t="s">
        <v>53</v>
      </c>
      <c r="AG4788" t="s">
        <v>54</v>
      </c>
      <c r="AH4788" s="28" t="e">
        <f ca="1">[1]!DXLOOKUP(Worksheet!AF4788,Sales[[#This Row],[State]],Sales[[#This Row],[Total Sales]])</f>
        <v>#NAME?</v>
      </c>
    </row>
    <row r="4789" spans="31:34" x14ac:dyDescent="0.25">
      <c r="AE4789" t="s">
        <v>36</v>
      </c>
      <c r="AF4789" t="s">
        <v>53</v>
      </c>
      <c r="AG4789" t="s">
        <v>54</v>
      </c>
      <c r="AH4789" s="28" t="e">
        <f ca="1">[1]!DXLOOKUP(Worksheet!AF4789,Sales[[#This Row],[State]],Sales[[#This Row],[Total Sales]])</f>
        <v>#NAME?</v>
      </c>
    </row>
    <row r="4790" spans="31:34" x14ac:dyDescent="0.25">
      <c r="AE4790" t="s">
        <v>36</v>
      </c>
      <c r="AF4790" t="s">
        <v>53</v>
      </c>
      <c r="AG4790" t="s">
        <v>54</v>
      </c>
      <c r="AH4790" s="28" t="e">
        <f ca="1">[1]!DXLOOKUP(Worksheet!AF4790,Sales[[#This Row],[State]],Sales[[#This Row],[Total Sales]])</f>
        <v>#NAME?</v>
      </c>
    </row>
    <row r="4791" spans="31:34" x14ac:dyDescent="0.25">
      <c r="AE4791" t="s">
        <v>36</v>
      </c>
      <c r="AF4791" t="s">
        <v>53</v>
      </c>
      <c r="AG4791" t="s">
        <v>54</v>
      </c>
      <c r="AH4791" s="28" t="e">
        <f ca="1">[1]!DXLOOKUP(Worksheet!AF4791,Sales[[#This Row],[State]],Sales[[#This Row],[Total Sales]])</f>
        <v>#NAME?</v>
      </c>
    </row>
    <row r="4792" spans="31:34" x14ac:dyDescent="0.25">
      <c r="AE4792" t="s">
        <v>36</v>
      </c>
      <c r="AF4792" t="s">
        <v>53</v>
      </c>
      <c r="AG4792" t="s">
        <v>54</v>
      </c>
      <c r="AH4792" s="28" t="e">
        <f ca="1">[1]!DXLOOKUP(Worksheet!AF4792,Sales[[#This Row],[State]],Sales[[#This Row],[Total Sales]])</f>
        <v>#NAME?</v>
      </c>
    </row>
    <row r="4793" spans="31:34" x14ac:dyDescent="0.25">
      <c r="AE4793" t="s">
        <v>36</v>
      </c>
      <c r="AF4793" t="s">
        <v>53</v>
      </c>
      <c r="AG4793" t="s">
        <v>54</v>
      </c>
      <c r="AH4793" s="28" t="e">
        <f ca="1">[1]!DXLOOKUP(Worksheet!AF4793,Sales[[#This Row],[State]],Sales[[#This Row],[Total Sales]])</f>
        <v>#NAME?</v>
      </c>
    </row>
    <row r="4794" spans="31:34" x14ac:dyDescent="0.25">
      <c r="AE4794" t="s">
        <v>36</v>
      </c>
      <c r="AF4794" t="s">
        <v>53</v>
      </c>
      <c r="AG4794" t="s">
        <v>54</v>
      </c>
      <c r="AH4794" s="28" t="e">
        <f ca="1">[1]!DXLOOKUP(Worksheet!AF4794,Sales[[#This Row],[State]],Sales[[#This Row],[Total Sales]])</f>
        <v>#NAME?</v>
      </c>
    </row>
    <row r="4795" spans="31:34" x14ac:dyDescent="0.25">
      <c r="AE4795" t="s">
        <v>36</v>
      </c>
      <c r="AF4795" t="s">
        <v>53</v>
      </c>
      <c r="AG4795" t="s">
        <v>54</v>
      </c>
      <c r="AH4795" s="28" t="e">
        <f ca="1">[1]!DXLOOKUP(Worksheet!AF4795,Sales[[#This Row],[State]],Sales[[#This Row],[Total Sales]])</f>
        <v>#NAME?</v>
      </c>
    </row>
    <row r="4796" spans="31:34" x14ac:dyDescent="0.25">
      <c r="AE4796" t="s">
        <v>36</v>
      </c>
      <c r="AF4796" t="s">
        <v>53</v>
      </c>
      <c r="AG4796" t="s">
        <v>54</v>
      </c>
      <c r="AH4796" s="28" t="e">
        <f ca="1">[1]!DXLOOKUP(Worksheet!AF4796,Sales[[#This Row],[State]],Sales[[#This Row],[Total Sales]])</f>
        <v>#NAME?</v>
      </c>
    </row>
    <row r="4797" spans="31:34" x14ac:dyDescent="0.25">
      <c r="AE4797" t="s">
        <v>36</v>
      </c>
      <c r="AF4797" t="s">
        <v>53</v>
      </c>
      <c r="AG4797" t="s">
        <v>54</v>
      </c>
      <c r="AH4797" s="28" t="e">
        <f ca="1">[1]!DXLOOKUP(Worksheet!AF4797,Sales[[#This Row],[State]],Sales[[#This Row],[Total Sales]])</f>
        <v>#NAME?</v>
      </c>
    </row>
    <row r="4798" spans="31:34" x14ac:dyDescent="0.25">
      <c r="AE4798" t="s">
        <v>36</v>
      </c>
      <c r="AF4798" t="s">
        <v>53</v>
      </c>
      <c r="AG4798" t="s">
        <v>54</v>
      </c>
      <c r="AH4798" s="28" t="e">
        <f ca="1">[1]!DXLOOKUP(Worksheet!AF4798,Sales[[#This Row],[State]],Sales[[#This Row],[Total Sales]])</f>
        <v>#NAME?</v>
      </c>
    </row>
    <row r="4799" spans="31:34" x14ac:dyDescent="0.25">
      <c r="AE4799" t="s">
        <v>36</v>
      </c>
      <c r="AF4799" t="s">
        <v>53</v>
      </c>
      <c r="AG4799" t="s">
        <v>54</v>
      </c>
      <c r="AH4799" s="28" t="e">
        <f ca="1">[1]!DXLOOKUP(Worksheet!AF4799,Sales[[#This Row],[State]],Sales[[#This Row],[Total Sales]])</f>
        <v>#NAME?</v>
      </c>
    </row>
    <row r="4800" spans="31:34" x14ac:dyDescent="0.25">
      <c r="AE4800" t="s">
        <v>36</v>
      </c>
      <c r="AF4800" t="s">
        <v>53</v>
      </c>
      <c r="AG4800" t="s">
        <v>54</v>
      </c>
      <c r="AH4800" s="28" t="e">
        <f ca="1">[1]!DXLOOKUP(Worksheet!AF4800,Sales[[#This Row],[State]],Sales[[#This Row],[Total Sales]])</f>
        <v>#NAME?</v>
      </c>
    </row>
    <row r="4801" spans="31:34" x14ac:dyDescent="0.25">
      <c r="AE4801" t="s">
        <v>36</v>
      </c>
      <c r="AF4801" t="s">
        <v>53</v>
      </c>
      <c r="AG4801" t="s">
        <v>54</v>
      </c>
      <c r="AH4801" s="28" t="e">
        <f ca="1">[1]!DXLOOKUP(Worksheet!AF4801,Sales[[#This Row],[State]],Sales[[#This Row],[Total Sales]])</f>
        <v>#NAME?</v>
      </c>
    </row>
    <row r="4802" spans="31:34" x14ac:dyDescent="0.25">
      <c r="AE4802" t="s">
        <v>36</v>
      </c>
      <c r="AF4802" t="s">
        <v>53</v>
      </c>
      <c r="AG4802" t="s">
        <v>54</v>
      </c>
      <c r="AH4802" s="28" t="e">
        <f ca="1">[1]!DXLOOKUP(Worksheet!AF4802,Sales[[#This Row],[State]],Sales[[#This Row],[Total Sales]])</f>
        <v>#NAME?</v>
      </c>
    </row>
    <row r="4803" spans="31:34" x14ac:dyDescent="0.25">
      <c r="AE4803" t="s">
        <v>36</v>
      </c>
      <c r="AF4803" t="s">
        <v>53</v>
      </c>
      <c r="AG4803" t="s">
        <v>54</v>
      </c>
      <c r="AH4803" s="28" t="e">
        <f ca="1">[1]!DXLOOKUP(Worksheet!AF4803,Sales[[#This Row],[State]],Sales[[#This Row],[Total Sales]])</f>
        <v>#NAME?</v>
      </c>
    </row>
    <row r="4804" spans="31:34" x14ac:dyDescent="0.25">
      <c r="AE4804" t="s">
        <v>36</v>
      </c>
      <c r="AF4804" t="s">
        <v>53</v>
      </c>
      <c r="AG4804" t="s">
        <v>54</v>
      </c>
      <c r="AH4804" s="28" t="e">
        <f ca="1">[1]!DXLOOKUP(Worksheet!AF4804,Sales[[#This Row],[State]],Sales[[#This Row],[Total Sales]])</f>
        <v>#NAME?</v>
      </c>
    </row>
    <row r="4805" spans="31:34" x14ac:dyDescent="0.25">
      <c r="AE4805" t="s">
        <v>36</v>
      </c>
      <c r="AF4805" t="s">
        <v>53</v>
      </c>
      <c r="AG4805" t="s">
        <v>54</v>
      </c>
      <c r="AH4805" s="28" t="e">
        <f ca="1">[1]!DXLOOKUP(Worksheet!AF4805,Sales[[#This Row],[State]],Sales[[#This Row],[Total Sales]])</f>
        <v>#NAME?</v>
      </c>
    </row>
    <row r="4806" spans="31:34" x14ac:dyDescent="0.25">
      <c r="AE4806" t="s">
        <v>36</v>
      </c>
      <c r="AF4806" t="s">
        <v>53</v>
      </c>
      <c r="AG4806" t="s">
        <v>54</v>
      </c>
      <c r="AH4806" s="28" t="e">
        <f ca="1">[1]!DXLOOKUP(Worksheet!AF4806,Sales[[#This Row],[State]],Sales[[#This Row],[Total Sales]])</f>
        <v>#NAME?</v>
      </c>
    </row>
    <row r="4807" spans="31:34" x14ac:dyDescent="0.25">
      <c r="AE4807" t="s">
        <v>36</v>
      </c>
      <c r="AF4807" t="s">
        <v>53</v>
      </c>
      <c r="AG4807" t="s">
        <v>54</v>
      </c>
      <c r="AH4807" s="28" t="e">
        <f ca="1">[1]!DXLOOKUP(Worksheet!AF4807,Sales[[#This Row],[State]],Sales[[#This Row],[Total Sales]])</f>
        <v>#NAME?</v>
      </c>
    </row>
    <row r="4808" spans="31:34" x14ac:dyDescent="0.25">
      <c r="AE4808" t="s">
        <v>36</v>
      </c>
      <c r="AF4808" t="s">
        <v>53</v>
      </c>
      <c r="AG4808" t="s">
        <v>54</v>
      </c>
      <c r="AH4808" s="28" t="e">
        <f ca="1">[1]!DXLOOKUP(Worksheet!AF4808,Sales[[#This Row],[State]],Sales[[#This Row],[Total Sales]])</f>
        <v>#NAME?</v>
      </c>
    </row>
    <row r="4809" spans="31:34" x14ac:dyDescent="0.25">
      <c r="AE4809" t="s">
        <v>36</v>
      </c>
      <c r="AF4809" t="s">
        <v>53</v>
      </c>
      <c r="AG4809" t="s">
        <v>54</v>
      </c>
      <c r="AH4809" s="28" t="e">
        <f ca="1">[1]!DXLOOKUP(Worksheet!AF4809,Sales[[#This Row],[State]],Sales[[#This Row],[Total Sales]])</f>
        <v>#NAME?</v>
      </c>
    </row>
    <row r="4810" spans="31:34" x14ac:dyDescent="0.25">
      <c r="AE4810" t="s">
        <v>36</v>
      </c>
      <c r="AF4810" t="s">
        <v>53</v>
      </c>
      <c r="AG4810" t="s">
        <v>54</v>
      </c>
      <c r="AH4810" s="28" t="e">
        <f ca="1">[1]!DXLOOKUP(Worksheet!AF4810,Sales[[#This Row],[State]],Sales[[#This Row],[Total Sales]])</f>
        <v>#NAME?</v>
      </c>
    </row>
    <row r="4811" spans="31:34" x14ac:dyDescent="0.25">
      <c r="AE4811" t="s">
        <v>36</v>
      </c>
      <c r="AF4811" t="s">
        <v>53</v>
      </c>
      <c r="AG4811" t="s">
        <v>54</v>
      </c>
      <c r="AH4811" s="28" t="e">
        <f ca="1">[1]!DXLOOKUP(Worksheet!AF4811,Sales[[#This Row],[State]],Sales[[#This Row],[Total Sales]])</f>
        <v>#NAME?</v>
      </c>
    </row>
    <row r="4812" spans="31:34" x14ac:dyDescent="0.25">
      <c r="AE4812" t="s">
        <v>36</v>
      </c>
      <c r="AF4812" t="s">
        <v>53</v>
      </c>
      <c r="AG4812" t="s">
        <v>54</v>
      </c>
      <c r="AH4812" s="28" t="e">
        <f ca="1">[1]!DXLOOKUP(Worksheet!AF4812,Sales[[#This Row],[State]],Sales[[#This Row],[Total Sales]])</f>
        <v>#NAME?</v>
      </c>
    </row>
    <row r="4813" spans="31:34" x14ac:dyDescent="0.25">
      <c r="AE4813" t="s">
        <v>36</v>
      </c>
      <c r="AF4813" t="s">
        <v>53</v>
      </c>
      <c r="AG4813" t="s">
        <v>54</v>
      </c>
      <c r="AH4813" s="28" t="e">
        <f ca="1">[1]!DXLOOKUP(Worksheet!AF4813,Sales[[#This Row],[State]],Sales[[#This Row],[Total Sales]])</f>
        <v>#NAME?</v>
      </c>
    </row>
    <row r="4814" spans="31:34" x14ac:dyDescent="0.25">
      <c r="AE4814" t="s">
        <v>36</v>
      </c>
      <c r="AF4814" t="s">
        <v>53</v>
      </c>
      <c r="AG4814" t="s">
        <v>54</v>
      </c>
      <c r="AH4814" s="28" t="e">
        <f ca="1">[1]!DXLOOKUP(Worksheet!AF4814,Sales[[#This Row],[State]],Sales[[#This Row],[Total Sales]])</f>
        <v>#NAME?</v>
      </c>
    </row>
    <row r="4815" spans="31:34" x14ac:dyDescent="0.25">
      <c r="AE4815" t="s">
        <v>36</v>
      </c>
      <c r="AF4815" t="s">
        <v>53</v>
      </c>
      <c r="AG4815" t="s">
        <v>54</v>
      </c>
      <c r="AH4815" s="28" t="e">
        <f ca="1">[1]!DXLOOKUP(Worksheet!AF4815,Sales[[#This Row],[State]],Sales[[#This Row],[Total Sales]])</f>
        <v>#NAME?</v>
      </c>
    </row>
    <row r="4816" spans="31:34" x14ac:dyDescent="0.25">
      <c r="AE4816" t="s">
        <v>36</v>
      </c>
      <c r="AF4816" t="s">
        <v>53</v>
      </c>
      <c r="AG4816" t="s">
        <v>54</v>
      </c>
      <c r="AH4816" s="28" t="e">
        <f ca="1">[1]!DXLOOKUP(Worksheet!AF4816,Sales[[#This Row],[State]],Sales[[#This Row],[Total Sales]])</f>
        <v>#NAME?</v>
      </c>
    </row>
    <row r="4817" spans="31:34" x14ac:dyDescent="0.25">
      <c r="AE4817" t="s">
        <v>36</v>
      </c>
      <c r="AF4817" t="s">
        <v>53</v>
      </c>
      <c r="AG4817" t="s">
        <v>54</v>
      </c>
      <c r="AH4817" s="28" t="e">
        <f ca="1">[1]!DXLOOKUP(Worksheet!AF4817,Sales[[#This Row],[State]],Sales[[#This Row],[Total Sales]])</f>
        <v>#NAME?</v>
      </c>
    </row>
    <row r="4818" spans="31:34" x14ac:dyDescent="0.25">
      <c r="AE4818" t="s">
        <v>36</v>
      </c>
      <c r="AF4818" t="s">
        <v>53</v>
      </c>
      <c r="AG4818" t="s">
        <v>54</v>
      </c>
      <c r="AH4818" s="28" t="e">
        <f ca="1">[1]!DXLOOKUP(Worksheet!AF4818,Sales[[#This Row],[State]],Sales[[#This Row],[Total Sales]])</f>
        <v>#NAME?</v>
      </c>
    </row>
    <row r="4819" spans="31:34" x14ac:dyDescent="0.25">
      <c r="AE4819" t="s">
        <v>36</v>
      </c>
      <c r="AF4819" t="s">
        <v>53</v>
      </c>
      <c r="AG4819" t="s">
        <v>54</v>
      </c>
      <c r="AH4819" s="28" t="e">
        <f ca="1">[1]!DXLOOKUP(Worksheet!AF4819,Sales[[#This Row],[State]],Sales[[#This Row],[Total Sales]])</f>
        <v>#NAME?</v>
      </c>
    </row>
    <row r="4820" spans="31:34" x14ac:dyDescent="0.25">
      <c r="AE4820" t="s">
        <v>36</v>
      </c>
      <c r="AF4820" t="s">
        <v>53</v>
      </c>
      <c r="AG4820" t="s">
        <v>54</v>
      </c>
      <c r="AH4820" s="28" t="e">
        <f ca="1">[1]!DXLOOKUP(Worksheet!AF4820,Sales[[#This Row],[State]],Sales[[#This Row],[Total Sales]])</f>
        <v>#NAME?</v>
      </c>
    </row>
    <row r="4821" spans="31:34" x14ac:dyDescent="0.25">
      <c r="AE4821" t="s">
        <v>36</v>
      </c>
      <c r="AF4821" t="s">
        <v>53</v>
      </c>
      <c r="AG4821" t="s">
        <v>54</v>
      </c>
      <c r="AH4821" s="28" t="e">
        <f ca="1">[1]!DXLOOKUP(Worksheet!AF4821,Sales[[#This Row],[State]],Sales[[#This Row],[Total Sales]])</f>
        <v>#NAME?</v>
      </c>
    </row>
    <row r="4822" spans="31:34" x14ac:dyDescent="0.25">
      <c r="AE4822" t="s">
        <v>36</v>
      </c>
      <c r="AF4822" t="s">
        <v>53</v>
      </c>
      <c r="AG4822" t="s">
        <v>54</v>
      </c>
      <c r="AH4822" s="28" t="e">
        <f ca="1">[1]!DXLOOKUP(Worksheet!AF4822,Sales[[#This Row],[State]],Sales[[#This Row],[Total Sales]])</f>
        <v>#NAME?</v>
      </c>
    </row>
    <row r="4823" spans="31:34" x14ac:dyDescent="0.25">
      <c r="AE4823" t="s">
        <v>36</v>
      </c>
      <c r="AF4823" t="s">
        <v>53</v>
      </c>
      <c r="AG4823" t="s">
        <v>54</v>
      </c>
      <c r="AH4823" s="28" t="e">
        <f ca="1">[1]!DXLOOKUP(Worksheet!AF4823,Sales[[#This Row],[State]],Sales[[#This Row],[Total Sales]])</f>
        <v>#NAME?</v>
      </c>
    </row>
    <row r="4824" spans="31:34" x14ac:dyDescent="0.25">
      <c r="AE4824" t="s">
        <v>36</v>
      </c>
      <c r="AF4824" t="s">
        <v>53</v>
      </c>
      <c r="AG4824" t="s">
        <v>54</v>
      </c>
      <c r="AH4824" s="28" t="e">
        <f ca="1">[1]!DXLOOKUP(Worksheet!AF4824,Sales[[#This Row],[State]],Sales[[#This Row],[Total Sales]])</f>
        <v>#NAME?</v>
      </c>
    </row>
    <row r="4825" spans="31:34" x14ac:dyDescent="0.25">
      <c r="AE4825" t="s">
        <v>36</v>
      </c>
      <c r="AF4825" t="s">
        <v>53</v>
      </c>
      <c r="AG4825" t="s">
        <v>54</v>
      </c>
      <c r="AH4825" s="28" t="e">
        <f ca="1">[1]!DXLOOKUP(Worksheet!AF4825,Sales[[#This Row],[State]],Sales[[#This Row],[Total Sales]])</f>
        <v>#NAME?</v>
      </c>
    </row>
    <row r="4826" spans="31:34" x14ac:dyDescent="0.25">
      <c r="AE4826" t="s">
        <v>27</v>
      </c>
      <c r="AF4826" t="s">
        <v>55</v>
      </c>
      <c r="AG4826" t="s">
        <v>56</v>
      </c>
      <c r="AH4826" s="28" t="e">
        <f ca="1">[1]!DXLOOKUP(Worksheet!AF4826,Sales[[#This Row],[State]],Sales[[#This Row],[Total Sales]])</f>
        <v>#NAME?</v>
      </c>
    </row>
    <row r="4827" spans="31:34" x14ac:dyDescent="0.25">
      <c r="AE4827" t="s">
        <v>27</v>
      </c>
      <c r="AF4827" t="s">
        <v>55</v>
      </c>
      <c r="AG4827" t="s">
        <v>56</v>
      </c>
      <c r="AH4827" s="28" t="e">
        <f ca="1">[1]!DXLOOKUP(Worksheet!AF4827,Sales[[#This Row],[State]],Sales[[#This Row],[Total Sales]])</f>
        <v>#NAME?</v>
      </c>
    </row>
    <row r="4828" spans="31:34" x14ac:dyDescent="0.25">
      <c r="AE4828" t="s">
        <v>27</v>
      </c>
      <c r="AF4828" t="s">
        <v>55</v>
      </c>
      <c r="AG4828" t="s">
        <v>56</v>
      </c>
      <c r="AH4828" s="28" t="e">
        <f ca="1">[1]!DXLOOKUP(Worksheet!AF4828,Sales[[#This Row],[State]],Sales[[#This Row],[Total Sales]])</f>
        <v>#NAME?</v>
      </c>
    </row>
    <row r="4829" spans="31:34" x14ac:dyDescent="0.25">
      <c r="AE4829" t="s">
        <v>27</v>
      </c>
      <c r="AF4829" t="s">
        <v>55</v>
      </c>
      <c r="AG4829" t="s">
        <v>56</v>
      </c>
      <c r="AH4829" s="28" t="e">
        <f ca="1">[1]!DXLOOKUP(Worksheet!AF4829,Sales[[#This Row],[State]],Sales[[#This Row],[Total Sales]])</f>
        <v>#NAME?</v>
      </c>
    </row>
    <row r="4830" spans="31:34" x14ac:dyDescent="0.25">
      <c r="AE4830" t="s">
        <v>27</v>
      </c>
      <c r="AF4830" t="s">
        <v>55</v>
      </c>
      <c r="AG4830" t="s">
        <v>56</v>
      </c>
      <c r="AH4830" s="28" t="e">
        <f ca="1">[1]!DXLOOKUP(Worksheet!AF4830,Sales[[#This Row],[State]],Sales[[#This Row],[Total Sales]])</f>
        <v>#NAME?</v>
      </c>
    </row>
    <row r="4831" spans="31:34" x14ac:dyDescent="0.25">
      <c r="AE4831" t="s">
        <v>27</v>
      </c>
      <c r="AF4831" t="s">
        <v>55</v>
      </c>
      <c r="AG4831" t="s">
        <v>56</v>
      </c>
      <c r="AH4831" s="28" t="e">
        <f ca="1">[1]!DXLOOKUP(Worksheet!AF4831,Sales[[#This Row],[State]],Sales[[#This Row],[Total Sales]])</f>
        <v>#NAME?</v>
      </c>
    </row>
    <row r="4832" spans="31:34" x14ac:dyDescent="0.25">
      <c r="AE4832" t="s">
        <v>27</v>
      </c>
      <c r="AF4832" t="s">
        <v>55</v>
      </c>
      <c r="AG4832" t="s">
        <v>56</v>
      </c>
      <c r="AH4832" s="28" t="e">
        <f ca="1">[1]!DXLOOKUP(Worksheet!AF4832,Sales[[#This Row],[State]],Sales[[#This Row],[Total Sales]])</f>
        <v>#NAME?</v>
      </c>
    </row>
    <row r="4833" spans="31:34" x14ac:dyDescent="0.25">
      <c r="AE4833" t="s">
        <v>27</v>
      </c>
      <c r="AF4833" t="s">
        <v>55</v>
      </c>
      <c r="AG4833" t="s">
        <v>56</v>
      </c>
      <c r="AH4833" s="28" t="e">
        <f ca="1">[1]!DXLOOKUP(Worksheet!AF4833,Sales[[#This Row],[State]],Sales[[#This Row],[Total Sales]])</f>
        <v>#NAME?</v>
      </c>
    </row>
    <row r="4834" spans="31:34" x14ac:dyDescent="0.25">
      <c r="AE4834" t="s">
        <v>27</v>
      </c>
      <c r="AF4834" t="s">
        <v>55</v>
      </c>
      <c r="AG4834" t="s">
        <v>56</v>
      </c>
      <c r="AH4834" s="28" t="e">
        <f ca="1">[1]!DXLOOKUP(Worksheet!AF4834,Sales[[#This Row],[State]],Sales[[#This Row],[Total Sales]])</f>
        <v>#NAME?</v>
      </c>
    </row>
    <row r="4835" spans="31:34" x14ac:dyDescent="0.25">
      <c r="AE4835" t="s">
        <v>27</v>
      </c>
      <c r="AF4835" t="s">
        <v>55</v>
      </c>
      <c r="AG4835" t="s">
        <v>56</v>
      </c>
      <c r="AH4835" s="28" t="e">
        <f ca="1">[1]!DXLOOKUP(Worksheet!AF4835,Sales[[#This Row],[State]],Sales[[#This Row],[Total Sales]])</f>
        <v>#NAME?</v>
      </c>
    </row>
    <row r="4836" spans="31:34" x14ac:dyDescent="0.25">
      <c r="AE4836" t="s">
        <v>27</v>
      </c>
      <c r="AF4836" t="s">
        <v>55</v>
      </c>
      <c r="AG4836" t="s">
        <v>56</v>
      </c>
      <c r="AH4836" s="28" t="e">
        <f ca="1">[1]!DXLOOKUP(Worksheet!AF4836,Sales[[#This Row],[State]],Sales[[#This Row],[Total Sales]])</f>
        <v>#NAME?</v>
      </c>
    </row>
    <row r="4837" spans="31:34" x14ac:dyDescent="0.25">
      <c r="AE4837" t="s">
        <v>27</v>
      </c>
      <c r="AF4837" t="s">
        <v>55</v>
      </c>
      <c r="AG4837" t="s">
        <v>56</v>
      </c>
      <c r="AH4837" s="28" t="e">
        <f ca="1">[1]!DXLOOKUP(Worksheet!AF4837,Sales[[#This Row],[State]],Sales[[#This Row],[Total Sales]])</f>
        <v>#NAME?</v>
      </c>
    </row>
    <row r="4838" spans="31:34" x14ac:dyDescent="0.25">
      <c r="AE4838" t="s">
        <v>27</v>
      </c>
      <c r="AF4838" t="s">
        <v>55</v>
      </c>
      <c r="AG4838" t="s">
        <v>56</v>
      </c>
      <c r="AH4838" s="28" t="e">
        <f ca="1">[1]!DXLOOKUP(Worksheet!AF4838,Sales[[#This Row],[State]],Sales[[#This Row],[Total Sales]])</f>
        <v>#NAME?</v>
      </c>
    </row>
    <row r="4839" spans="31:34" x14ac:dyDescent="0.25">
      <c r="AE4839" t="s">
        <v>27</v>
      </c>
      <c r="AF4839" t="s">
        <v>55</v>
      </c>
      <c r="AG4839" t="s">
        <v>56</v>
      </c>
      <c r="AH4839" s="28" t="e">
        <f ca="1">[1]!DXLOOKUP(Worksheet!AF4839,Sales[[#This Row],[State]],Sales[[#This Row],[Total Sales]])</f>
        <v>#NAME?</v>
      </c>
    </row>
    <row r="4840" spans="31:34" x14ac:dyDescent="0.25">
      <c r="AE4840" t="s">
        <v>27</v>
      </c>
      <c r="AF4840" t="s">
        <v>55</v>
      </c>
      <c r="AG4840" t="s">
        <v>56</v>
      </c>
      <c r="AH4840" s="28" t="e">
        <f ca="1">[1]!DXLOOKUP(Worksheet!AF4840,Sales[[#This Row],[State]],Sales[[#This Row],[Total Sales]])</f>
        <v>#NAME?</v>
      </c>
    </row>
    <row r="4841" spans="31:34" x14ac:dyDescent="0.25">
      <c r="AE4841" t="s">
        <v>27</v>
      </c>
      <c r="AF4841" t="s">
        <v>55</v>
      </c>
      <c r="AG4841" t="s">
        <v>56</v>
      </c>
      <c r="AH4841" s="28" t="e">
        <f ca="1">[1]!DXLOOKUP(Worksheet!AF4841,Sales[[#This Row],[State]],Sales[[#This Row],[Total Sales]])</f>
        <v>#NAME?</v>
      </c>
    </row>
    <row r="4842" spans="31:34" x14ac:dyDescent="0.25">
      <c r="AE4842" t="s">
        <v>27</v>
      </c>
      <c r="AF4842" t="s">
        <v>55</v>
      </c>
      <c r="AG4842" t="s">
        <v>56</v>
      </c>
      <c r="AH4842" s="28" t="e">
        <f ca="1">[1]!DXLOOKUP(Worksheet!AF4842,Sales[[#This Row],[State]],Sales[[#This Row],[Total Sales]])</f>
        <v>#NAME?</v>
      </c>
    </row>
    <row r="4843" spans="31:34" x14ac:dyDescent="0.25">
      <c r="AE4843" t="s">
        <v>27</v>
      </c>
      <c r="AF4843" t="s">
        <v>55</v>
      </c>
      <c r="AG4843" t="s">
        <v>56</v>
      </c>
      <c r="AH4843" s="28" t="e">
        <f ca="1">[1]!DXLOOKUP(Worksheet!AF4843,Sales[[#This Row],[State]],Sales[[#This Row],[Total Sales]])</f>
        <v>#NAME?</v>
      </c>
    </row>
    <row r="4844" spans="31:34" x14ac:dyDescent="0.25">
      <c r="AE4844" t="s">
        <v>27</v>
      </c>
      <c r="AF4844" t="s">
        <v>55</v>
      </c>
      <c r="AG4844" t="s">
        <v>56</v>
      </c>
      <c r="AH4844" s="28" t="e">
        <f ca="1">[1]!DXLOOKUP(Worksheet!AF4844,Sales[[#This Row],[State]],Sales[[#This Row],[Total Sales]])</f>
        <v>#NAME?</v>
      </c>
    </row>
    <row r="4845" spans="31:34" x14ac:dyDescent="0.25">
      <c r="AE4845" t="s">
        <v>27</v>
      </c>
      <c r="AF4845" t="s">
        <v>55</v>
      </c>
      <c r="AG4845" t="s">
        <v>56</v>
      </c>
      <c r="AH4845" s="28" t="e">
        <f ca="1">[1]!DXLOOKUP(Worksheet!AF4845,Sales[[#This Row],[State]],Sales[[#This Row],[Total Sales]])</f>
        <v>#NAME?</v>
      </c>
    </row>
    <row r="4846" spans="31:34" x14ac:dyDescent="0.25">
      <c r="AE4846" t="s">
        <v>27</v>
      </c>
      <c r="AF4846" t="s">
        <v>55</v>
      </c>
      <c r="AG4846" t="s">
        <v>56</v>
      </c>
      <c r="AH4846" s="28" t="e">
        <f ca="1">[1]!DXLOOKUP(Worksheet!AF4846,Sales[[#This Row],[State]],Sales[[#This Row],[Total Sales]])</f>
        <v>#NAME?</v>
      </c>
    </row>
    <row r="4847" spans="31:34" x14ac:dyDescent="0.25">
      <c r="AE4847" t="s">
        <v>27</v>
      </c>
      <c r="AF4847" t="s">
        <v>55</v>
      </c>
      <c r="AG4847" t="s">
        <v>56</v>
      </c>
      <c r="AH4847" s="28" t="e">
        <f ca="1">[1]!DXLOOKUP(Worksheet!AF4847,Sales[[#This Row],[State]],Sales[[#This Row],[Total Sales]])</f>
        <v>#NAME?</v>
      </c>
    </row>
    <row r="4848" spans="31:34" x14ac:dyDescent="0.25">
      <c r="AE4848" t="s">
        <v>27</v>
      </c>
      <c r="AF4848" t="s">
        <v>55</v>
      </c>
      <c r="AG4848" t="s">
        <v>56</v>
      </c>
      <c r="AH4848" s="28" t="e">
        <f ca="1">[1]!DXLOOKUP(Worksheet!AF4848,Sales[[#This Row],[State]],Sales[[#This Row],[Total Sales]])</f>
        <v>#NAME?</v>
      </c>
    </row>
    <row r="4849" spans="31:34" x14ac:dyDescent="0.25">
      <c r="AE4849" t="s">
        <v>27</v>
      </c>
      <c r="AF4849" t="s">
        <v>55</v>
      </c>
      <c r="AG4849" t="s">
        <v>56</v>
      </c>
      <c r="AH4849" s="28" t="e">
        <f ca="1">[1]!DXLOOKUP(Worksheet!AF4849,Sales[[#This Row],[State]],Sales[[#This Row],[Total Sales]])</f>
        <v>#NAME?</v>
      </c>
    </row>
    <row r="4850" spans="31:34" x14ac:dyDescent="0.25">
      <c r="AE4850" t="s">
        <v>27</v>
      </c>
      <c r="AF4850" t="s">
        <v>55</v>
      </c>
      <c r="AG4850" t="s">
        <v>56</v>
      </c>
      <c r="AH4850" s="28" t="e">
        <f ca="1">[1]!DXLOOKUP(Worksheet!AF4850,Sales[[#This Row],[State]],Sales[[#This Row],[Total Sales]])</f>
        <v>#NAME?</v>
      </c>
    </row>
    <row r="4851" spans="31:34" x14ac:dyDescent="0.25">
      <c r="AE4851" t="s">
        <v>27</v>
      </c>
      <c r="AF4851" t="s">
        <v>55</v>
      </c>
      <c r="AG4851" t="s">
        <v>56</v>
      </c>
      <c r="AH4851" s="28" t="e">
        <f ca="1">[1]!DXLOOKUP(Worksheet!AF4851,Sales[[#This Row],[State]],Sales[[#This Row],[Total Sales]])</f>
        <v>#NAME?</v>
      </c>
    </row>
    <row r="4852" spans="31:34" x14ac:dyDescent="0.25">
      <c r="AE4852" t="s">
        <v>27</v>
      </c>
      <c r="AF4852" t="s">
        <v>55</v>
      </c>
      <c r="AG4852" t="s">
        <v>56</v>
      </c>
      <c r="AH4852" s="28" t="e">
        <f ca="1">[1]!DXLOOKUP(Worksheet!AF4852,Sales[[#This Row],[State]],Sales[[#This Row],[Total Sales]])</f>
        <v>#NAME?</v>
      </c>
    </row>
    <row r="4853" spans="31:34" x14ac:dyDescent="0.25">
      <c r="AE4853" t="s">
        <v>27</v>
      </c>
      <c r="AF4853" t="s">
        <v>55</v>
      </c>
      <c r="AG4853" t="s">
        <v>56</v>
      </c>
      <c r="AH4853" s="28" t="e">
        <f ca="1">[1]!DXLOOKUP(Worksheet!AF4853,Sales[[#This Row],[State]],Sales[[#This Row],[Total Sales]])</f>
        <v>#NAME?</v>
      </c>
    </row>
    <row r="4854" spans="31:34" x14ac:dyDescent="0.25">
      <c r="AE4854" t="s">
        <v>27</v>
      </c>
      <c r="AF4854" t="s">
        <v>55</v>
      </c>
      <c r="AG4854" t="s">
        <v>56</v>
      </c>
      <c r="AH4854" s="28" t="e">
        <f ca="1">[1]!DXLOOKUP(Worksheet!AF4854,Sales[[#This Row],[State]],Sales[[#This Row],[Total Sales]])</f>
        <v>#NAME?</v>
      </c>
    </row>
    <row r="4855" spans="31:34" x14ac:dyDescent="0.25">
      <c r="AE4855" t="s">
        <v>27</v>
      </c>
      <c r="AF4855" t="s">
        <v>55</v>
      </c>
      <c r="AG4855" t="s">
        <v>56</v>
      </c>
      <c r="AH4855" s="28" t="e">
        <f ca="1">[1]!DXLOOKUP(Worksheet!AF4855,Sales[[#This Row],[State]],Sales[[#This Row],[Total Sales]])</f>
        <v>#NAME?</v>
      </c>
    </row>
    <row r="4856" spans="31:34" x14ac:dyDescent="0.25">
      <c r="AE4856" t="s">
        <v>27</v>
      </c>
      <c r="AF4856" t="s">
        <v>55</v>
      </c>
      <c r="AG4856" t="s">
        <v>56</v>
      </c>
      <c r="AH4856" s="28" t="e">
        <f ca="1">[1]!DXLOOKUP(Worksheet!AF4856,Sales[[#This Row],[State]],Sales[[#This Row],[Total Sales]])</f>
        <v>#NAME?</v>
      </c>
    </row>
    <row r="4857" spans="31:34" x14ac:dyDescent="0.25">
      <c r="AE4857" t="s">
        <v>27</v>
      </c>
      <c r="AF4857" t="s">
        <v>55</v>
      </c>
      <c r="AG4857" t="s">
        <v>56</v>
      </c>
      <c r="AH4857" s="28" t="e">
        <f ca="1">[1]!DXLOOKUP(Worksheet!AF4857,Sales[[#This Row],[State]],Sales[[#This Row],[Total Sales]])</f>
        <v>#NAME?</v>
      </c>
    </row>
    <row r="4858" spans="31:34" x14ac:dyDescent="0.25">
      <c r="AE4858" t="s">
        <v>27</v>
      </c>
      <c r="AF4858" t="s">
        <v>55</v>
      </c>
      <c r="AG4858" t="s">
        <v>56</v>
      </c>
      <c r="AH4858" s="28" t="e">
        <f ca="1">[1]!DXLOOKUP(Worksheet!AF4858,Sales[[#This Row],[State]],Sales[[#This Row],[Total Sales]])</f>
        <v>#NAME?</v>
      </c>
    </row>
    <row r="4859" spans="31:34" x14ac:dyDescent="0.25">
      <c r="AE4859" t="s">
        <v>27</v>
      </c>
      <c r="AF4859" t="s">
        <v>55</v>
      </c>
      <c r="AG4859" t="s">
        <v>56</v>
      </c>
      <c r="AH4859" s="28" t="e">
        <f ca="1">[1]!DXLOOKUP(Worksheet!AF4859,Sales[[#This Row],[State]],Sales[[#This Row],[Total Sales]])</f>
        <v>#NAME?</v>
      </c>
    </row>
    <row r="4860" spans="31:34" x14ac:dyDescent="0.25">
      <c r="AE4860" t="s">
        <v>27</v>
      </c>
      <c r="AF4860" t="s">
        <v>55</v>
      </c>
      <c r="AG4860" t="s">
        <v>56</v>
      </c>
      <c r="AH4860" s="28" t="e">
        <f ca="1">[1]!DXLOOKUP(Worksheet!AF4860,Sales[[#This Row],[State]],Sales[[#This Row],[Total Sales]])</f>
        <v>#NAME?</v>
      </c>
    </row>
    <row r="4861" spans="31:34" x14ac:dyDescent="0.25">
      <c r="AE4861" t="s">
        <v>27</v>
      </c>
      <c r="AF4861" t="s">
        <v>55</v>
      </c>
      <c r="AG4861" t="s">
        <v>56</v>
      </c>
      <c r="AH4861" s="28" t="e">
        <f ca="1">[1]!DXLOOKUP(Worksheet!AF4861,Sales[[#This Row],[State]],Sales[[#This Row],[Total Sales]])</f>
        <v>#NAME?</v>
      </c>
    </row>
    <row r="4862" spans="31:34" x14ac:dyDescent="0.25">
      <c r="AE4862" t="s">
        <v>27</v>
      </c>
      <c r="AF4862" t="s">
        <v>55</v>
      </c>
      <c r="AG4862" t="s">
        <v>56</v>
      </c>
      <c r="AH4862" s="28" t="e">
        <f ca="1">[1]!DXLOOKUP(Worksheet!AF4862,Sales[[#This Row],[State]],Sales[[#This Row],[Total Sales]])</f>
        <v>#NAME?</v>
      </c>
    </row>
    <row r="4863" spans="31:34" x14ac:dyDescent="0.25">
      <c r="AE4863" t="s">
        <v>27</v>
      </c>
      <c r="AF4863" t="s">
        <v>55</v>
      </c>
      <c r="AG4863" t="s">
        <v>56</v>
      </c>
      <c r="AH4863" s="28" t="e">
        <f ca="1">[1]!DXLOOKUP(Worksheet!AF4863,Sales[[#This Row],[State]],Sales[[#This Row],[Total Sales]])</f>
        <v>#NAME?</v>
      </c>
    </row>
    <row r="4864" spans="31:34" x14ac:dyDescent="0.25">
      <c r="AE4864" t="s">
        <v>27</v>
      </c>
      <c r="AF4864" t="s">
        <v>55</v>
      </c>
      <c r="AG4864" t="s">
        <v>56</v>
      </c>
      <c r="AH4864" s="28" t="e">
        <f ca="1">[1]!DXLOOKUP(Worksheet!AF4864,Sales[[#This Row],[State]],Sales[[#This Row],[Total Sales]])</f>
        <v>#NAME?</v>
      </c>
    </row>
    <row r="4865" spans="31:34" x14ac:dyDescent="0.25">
      <c r="AE4865" t="s">
        <v>27</v>
      </c>
      <c r="AF4865" t="s">
        <v>55</v>
      </c>
      <c r="AG4865" t="s">
        <v>56</v>
      </c>
      <c r="AH4865" s="28" t="e">
        <f ca="1">[1]!DXLOOKUP(Worksheet!AF4865,Sales[[#This Row],[State]],Sales[[#This Row],[Total Sales]])</f>
        <v>#NAME?</v>
      </c>
    </row>
    <row r="4866" spans="31:34" x14ac:dyDescent="0.25">
      <c r="AE4866" t="s">
        <v>27</v>
      </c>
      <c r="AF4866" t="s">
        <v>55</v>
      </c>
      <c r="AG4866" t="s">
        <v>56</v>
      </c>
      <c r="AH4866" s="28" t="e">
        <f ca="1">[1]!DXLOOKUP(Worksheet!AF4866,Sales[[#This Row],[State]],Sales[[#This Row],[Total Sales]])</f>
        <v>#NAME?</v>
      </c>
    </row>
    <row r="4867" spans="31:34" x14ac:dyDescent="0.25">
      <c r="AE4867" t="s">
        <v>27</v>
      </c>
      <c r="AF4867" t="s">
        <v>55</v>
      </c>
      <c r="AG4867" t="s">
        <v>56</v>
      </c>
      <c r="AH4867" s="28" t="e">
        <f ca="1">[1]!DXLOOKUP(Worksheet!AF4867,Sales[[#This Row],[State]],Sales[[#This Row],[Total Sales]])</f>
        <v>#NAME?</v>
      </c>
    </row>
    <row r="4868" spans="31:34" x14ac:dyDescent="0.25">
      <c r="AE4868" t="s">
        <v>27</v>
      </c>
      <c r="AF4868" t="s">
        <v>55</v>
      </c>
      <c r="AG4868" t="s">
        <v>56</v>
      </c>
      <c r="AH4868" s="28" t="e">
        <f ca="1">[1]!DXLOOKUP(Worksheet!AF4868,Sales[[#This Row],[State]],Sales[[#This Row],[Total Sales]])</f>
        <v>#NAME?</v>
      </c>
    </row>
    <row r="4869" spans="31:34" x14ac:dyDescent="0.25">
      <c r="AE4869" t="s">
        <v>27</v>
      </c>
      <c r="AF4869" t="s">
        <v>55</v>
      </c>
      <c r="AG4869" t="s">
        <v>56</v>
      </c>
      <c r="AH4869" s="28" t="e">
        <f ca="1">[1]!DXLOOKUP(Worksheet!AF4869,Sales[[#This Row],[State]],Sales[[#This Row],[Total Sales]])</f>
        <v>#NAME?</v>
      </c>
    </row>
    <row r="4870" spans="31:34" x14ac:dyDescent="0.25">
      <c r="AE4870" t="s">
        <v>27</v>
      </c>
      <c r="AF4870" t="s">
        <v>55</v>
      </c>
      <c r="AG4870" t="s">
        <v>56</v>
      </c>
      <c r="AH4870" s="28" t="e">
        <f ca="1">[1]!DXLOOKUP(Worksheet!AF4870,Sales[[#This Row],[State]],Sales[[#This Row],[Total Sales]])</f>
        <v>#NAME?</v>
      </c>
    </row>
    <row r="4871" spans="31:34" x14ac:dyDescent="0.25">
      <c r="AE4871" t="s">
        <v>27</v>
      </c>
      <c r="AF4871" t="s">
        <v>55</v>
      </c>
      <c r="AG4871" t="s">
        <v>56</v>
      </c>
      <c r="AH4871" s="28" t="e">
        <f ca="1">[1]!DXLOOKUP(Worksheet!AF4871,Sales[[#This Row],[State]],Sales[[#This Row],[Total Sales]])</f>
        <v>#NAME?</v>
      </c>
    </row>
    <row r="4872" spans="31:34" x14ac:dyDescent="0.25">
      <c r="AE4872" t="s">
        <v>27</v>
      </c>
      <c r="AF4872" t="s">
        <v>55</v>
      </c>
      <c r="AG4872" t="s">
        <v>56</v>
      </c>
      <c r="AH4872" s="28" t="e">
        <f ca="1">[1]!DXLOOKUP(Worksheet!AF4872,Sales[[#This Row],[State]],Sales[[#This Row],[Total Sales]])</f>
        <v>#NAME?</v>
      </c>
    </row>
    <row r="4873" spans="31:34" x14ac:dyDescent="0.25">
      <c r="AE4873" t="s">
        <v>27</v>
      </c>
      <c r="AF4873" t="s">
        <v>55</v>
      </c>
      <c r="AG4873" t="s">
        <v>56</v>
      </c>
      <c r="AH4873" s="28" t="e">
        <f ca="1">[1]!DXLOOKUP(Worksheet!AF4873,Sales[[#This Row],[State]],Sales[[#This Row],[Total Sales]])</f>
        <v>#NAME?</v>
      </c>
    </row>
    <row r="4874" spans="31:34" x14ac:dyDescent="0.25">
      <c r="AE4874" t="s">
        <v>27</v>
      </c>
      <c r="AF4874" t="s">
        <v>55</v>
      </c>
      <c r="AG4874" t="s">
        <v>56</v>
      </c>
      <c r="AH4874" s="28" t="e">
        <f ca="1">[1]!DXLOOKUP(Worksheet!AF4874,Sales[[#This Row],[State]],Sales[[#This Row],[Total Sales]])</f>
        <v>#NAME?</v>
      </c>
    </row>
    <row r="4875" spans="31:34" x14ac:dyDescent="0.25">
      <c r="AE4875" t="s">
        <v>27</v>
      </c>
      <c r="AF4875" t="s">
        <v>55</v>
      </c>
      <c r="AG4875" t="s">
        <v>56</v>
      </c>
      <c r="AH4875" s="28" t="e">
        <f ca="1">[1]!DXLOOKUP(Worksheet!AF4875,Sales[[#This Row],[State]],Sales[[#This Row],[Total Sales]])</f>
        <v>#NAME?</v>
      </c>
    </row>
    <row r="4876" spans="31:34" x14ac:dyDescent="0.25">
      <c r="AE4876" t="s">
        <v>27</v>
      </c>
      <c r="AF4876" t="s">
        <v>55</v>
      </c>
      <c r="AG4876" t="s">
        <v>56</v>
      </c>
      <c r="AH4876" s="28" t="e">
        <f ca="1">[1]!DXLOOKUP(Worksheet!AF4876,Sales[[#This Row],[State]],Sales[[#This Row],[Total Sales]])</f>
        <v>#NAME?</v>
      </c>
    </row>
    <row r="4877" spans="31:34" x14ac:dyDescent="0.25">
      <c r="AE4877" t="s">
        <v>27</v>
      </c>
      <c r="AF4877" t="s">
        <v>55</v>
      </c>
      <c r="AG4877" t="s">
        <v>56</v>
      </c>
      <c r="AH4877" s="28" t="e">
        <f ca="1">[1]!DXLOOKUP(Worksheet!AF4877,Sales[[#This Row],[State]],Sales[[#This Row],[Total Sales]])</f>
        <v>#NAME?</v>
      </c>
    </row>
    <row r="4878" spans="31:34" x14ac:dyDescent="0.25">
      <c r="AE4878" t="s">
        <v>27</v>
      </c>
      <c r="AF4878" t="s">
        <v>55</v>
      </c>
      <c r="AG4878" t="s">
        <v>56</v>
      </c>
      <c r="AH4878" s="28" t="e">
        <f ca="1">[1]!DXLOOKUP(Worksheet!AF4878,Sales[[#This Row],[State]],Sales[[#This Row],[Total Sales]])</f>
        <v>#NAME?</v>
      </c>
    </row>
    <row r="4879" spans="31:34" x14ac:dyDescent="0.25">
      <c r="AE4879" t="s">
        <v>27</v>
      </c>
      <c r="AF4879" t="s">
        <v>55</v>
      </c>
      <c r="AG4879" t="s">
        <v>56</v>
      </c>
      <c r="AH4879" s="28" t="e">
        <f ca="1">[1]!DXLOOKUP(Worksheet!AF4879,Sales[[#This Row],[State]],Sales[[#This Row],[Total Sales]])</f>
        <v>#NAME?</v>
      </c>
    </row>
    <row r="4880" spans="31:34" x14ac:dyDescent="0.25">
      <c r="AE4880" t="s">
        <v>27</v>
      </c>
      <c r="AF4880" t="s">
        <v>55</v>
      </c>
      <c r="AG4880" t="s">
        <v>56</v>
      </c>
      <c r="AH4880" s="28" t="e">
        <f ca="1">[1]!DXLOOKUP(Worksheet!AF4880,Sales[[#This Row],[State]],Sales[[#This Row],[Total Sales]])</f>
        <v>#NAME?</v>
      </c>
    </row>
    <row r="4881" spans="31:34" x14ac:dyDescent="0.25">
      <c r="AE4881" t="s">
        <v>27</v>
      </c>
      <c r="AF4881" t="s">
        <v>55</v>
      </c>
      <c r="AG4881" t="s">
        <v>56</v>
      </c>
      <c r="AH4881" s="28" t="e">
        <f ca="1">[1]!DXLOOKUP(Worksheet!AF4881,Sales[[#This Row],[State]],Sales[[#This Row],[Total Sales]])</f>
        <v>#NAME?</v>
      </c>
    </row>
    <row r="4882" spans="31:34" x14ac:dyDescent="0.25">
      <c r="AE4882" t="s">
        <v>27</v>
      </c>
      <c r="AF4882" t="s">
        <v>55</v>
      </c>
      <c r="AG4882" t="s">
        <v>56</v>
      </c>
      <c r="AH4882" s="28" t="e">
        <f ca="1">[1]!DXLOOKUP(Worksheet!AF4882,Sales[[#This Row],[State]],Sales[[#This Row],[Total Sales]])</f>
        <v>#NAME?</v>
      </c>
    </row>
    <row r="4883" spans="31:34" x14ac:dyDescent="0.25">
      <c r="AE4883" t="s">
        <v>27</v>
      </c>
      <c r="AF4883" t="s">
        <v>55</v>
      </c>
      <c r="AG4883" t="s">
        <v>56</v>
      </c>
      <c r="AH4883" s="28" t="e">
        <f ca="1">[1]!DXLOOKUP(Worksheet!AF4883,Sales[[#This Row],[State]],Sales[[#This Row],[Total Sales]])</f>
        <v>#NAME?</v>
      </c>
    </row>
    <row r="4884" spans="31:34" x14ac:dyDescent="0.25">
      <c r="AE4884" t="s">
        <v>27</v>
      </c>
      <c r="AF4884" t="s">
        <v>55</v>
      </c>
      <c r="AG4884" t="s">
        <v>56</v>
      </c>
      <c r="AH4884" s="28" t="e">
        <f ca="1">[1]!DXLOOKUP(Worksheet!AF4884,Sales[[#This Row],[State]],Sales[[#This Row],[Total Sales]])</f>
        <v>#NAME?</v>
      </c>
    </row>
    <row r="4885" spans="31:34" x14ac:dyDescent="0.25">
      <c r="AE4885" t="s">
        <v>27</v>
      </c>
      <c r="AF4885" t="s">
        <v>55</v>
      </c>
      <c r="AG4885" t="s">
        <v>56</v>
      </c>
      <c r="AH4885" s="28" t="e">
        <f ca="1">[1]!DXLOOKUP(Worksheet!AF4885,Sales[[#This Row],[State]],Sales[[#This Row],[Total Sales]])</f>
        <v>#NAME?</v>
      </c>
    </row>
    <row r="4886" spans="31:34" x14ac:dyDescent="0.25">
      <c r="AE4886" t="s">
        <v>27</v>
      </c>
      <c r="AF4886" t="s">
        <v>55</v>
      </c>
      <c r="AG4886" t="s">
        <v>56</v>
      </c>
      <c r="AH4886" s="28" t="e">
        <f ca="1">[1]!DXLOOKUP(Worksheet!AF4886,Sales[[#This Row],[State]],Sales[[#This Row],[Total Sales]])</f>
        <v>#NAME?</v>
      </c>
    </row>
    <row r="4887" spans="31:34" x14ac:dyDescent="0.25">
      <c r="AE4887" t="s">
        <v>27</v>
      </c>
      <c r="AF4887" t="s">
        <v>55</v>
      </c>
      <c r="AG4887" t="s">
        <v>56</v>
      </c>
      <c r="AH4887" s="28" t="e">
        <f ca="1">[1]!DXLOOKUP(Worksheet!AF4887,Sales[[#This Row],[State]],Sales[[#This Row],[Total Sales]])</f>
        <v>#NAME?</v>
      </c>
    </row>
    <row r="4888" spans="31:34" x14ac:dyDescent="0.25">
      <c r="AE4888" t="s">
        <v>27</v>
      </c>
      <c r="AF4888" t="s">
        <v>55</v>
      </c>
      <c r="AG4888" t="s">
        <v>56</v>
      </c>
      <c r="AH4888" s="28" t="e">
        <f ca="1">[1]!DXLOOKUP(Worksheet!AF4888,Sales[[#This Row],[State]],Sales[[#This Row],[Total Sales]])</f>
        <v>#NAME?</v>
      </c>
    </row>
    <row r="4889" spans="31:34" x14ac:dyDescent="0.25">
      <c r="AE4889" t="s">
        <v>27</v>
      </c>
      <c r="AF4889" t="s">
        <v>55</v>
      </c>
      <c r="AG4889" t="s">
        <v>56</v>
      </c>
      <c r="AH4889" s="28" t="e">
        <f ca="1">[1]!DXLOOKUP(Worksheet!AF4889,Sales[[#This Row],[State]],Sales[[#This Row],[Total Sales]])</f>
        <v>#NAME?</v>
      </c>
    </row>
    <row r="4890" spans="31:34" x14ac:dyDescent="0.25">
      <c r="AE4890" t="s">
        <v>27</v>
      </c>
      <c r="AF4890" t="s">
        <v>55</v>
      </c>
      <c r="AG4890" t="s">
        <v>56</v>
      </c>
      <c r="AH4890" s="28" t="e">
        <f ca="1">[1]!DXLOOKUP(Worksheet!AF4890,Sales[[#This Row],[State]],Sales[[#This Row],[Total Sales]])</f>
        <v>#NAME?</v>
      </c>
    </row>
    <row r="4891" spans="31:34" x14ac:dyDescent="0.25">
      <c r="AE4891" t="s">
        <v>27</v>
      </c>
      <c r="AF4891" t="s">
        <v>55</v>
      </c>
      <c r="AG4891" t="s">
        <v>56</v>
      </c>
      <c r="AH4891" s="28" t="e">
        <f ca="1">[1]!DXLOOKUP(Worksheet!AF4891,Sales[[#This Row],[State]],Sales[[#This Row],[Total Sales]])</f>
        <v>#NAME?</v>
      </c>
    </row>
    <row r="4892" spans="31:34" x14ac:dyDescent="0.25">
      <c r="AE4892" t="s">
        <v>27</v>
      </c>
      <c r="AF4892" t="s">
        <v>55</v>
      </c>
      <c r="AG4892" t="s">
        <v>56</v>
      </c>
      <c r="AH4892" s="28" t="e">
        <f ca="1">[1]!DXLOOKUP(Worksheet!AF4892,Sales[[#This Row],[State]],Sales[[#This Row],[Total Sales]])</f>
        <v>#NAME?</v>
      </c>
    </row>
    <row r="4893" spans="31:34" x14ac:dyDescent="0.25">
      <c r="AE4893" t="s">
        <v>27</v>
      </c>
      <c r="AF4893" t="s">
        <v>55</v>
      </c>
      <c r="AG4893" t="s">
        <v>56</v>
      </c>
      <c r="AH4893" s="28" t="e">
        <f ca="1">[1]!DXLOOKUP(Worksheet!AF4893,Sales[[#This Row],[State]],Sales[[#This Row],[Total Sales]])</f>
        <v>#NAME?</v>
      </c>
    </row>
    <row r="4894" spans="31:34" x14ac:dyDescent="0.25">
      <c r="AE4894" t="s">
        <v>27</v>
      </c>
      <c r="AF4894" t="s">
        <v>55</v>
      </c>
      <c r="AG4894" t="s">
        <v>56</v>
      </c>
      <c r="AH4894" s="28" t="e">
        <f ca="1">[1]!DXLOOKUP(Worksheet!AF4894,Sales[[#This Row],[State]],Sales[[#This Row],[Total Sales]])</f>
        <v>#NAME?</v>
      </c>
    </row>
    <row r="4895" spans="31:34" x14ac:dyDescent="0.25">
      <c r="AE4895" t="s">
        <v>27</v>
      </c>
      <c r="AF4895" t="s">
        <v>55</v>
      </c>
      <c r="AG4895" t="s">
        <v>56</v>
      </c>
      <c r="AH4895" s="28" t="e">
        <f ca="1">[1]!DXLOOKUP(Worksheet!AF4895,Sales[[#This Row],[State]],Sales[[#This Row],[Total Sales]])</f>
        <v>#NAME?</v>
      </c>
    </row>
    <row r="4896" spans="31:34" x14ac:dyDescent="0.25">
      <c r="AE4896" t="s">
        <v>27</v>
      </c>
      <c r="AF4896" t="s">
        <v>55</v>
      </c>
      <c r="AG4896" t="s">
        <v>56</v>
      </c>
      <c r="AH4896" s="28" t="e">
        <f ca="1">[1]!DXLOOKUP(Worksheet!AF4896,Sales[[#This Row],[State]],Sales[[#This Row],[Total Sales]])</f>
        <v>#NAME?</v>
      </c>
    </row>
    <row r="4897" spans="31:34" x14ac:dyDescent="0.25">
      <c r="AE4897" t="s">
        <v>27</v>
      </c>
      <c r="AF4897" t="s">
        <v>55</v>
      </c>
      <c r="AG4897" t="s">
        <v>56</v>
      </c>
      <c r="AH4897" s="28" t="e">
        <f ca="1">[1]!DXLOOKUP(Worksheet!AF4897,Sales[[#This Row],[State]],Sales[[#This Row],[Total Sales]])</f>
        <v>#NAME?</v>
      </c>
    </row>
    <row r="4898" spans="31:34" x14ac:dyDescent="0.25">
      <c r="AE4898" t="s">
        <v>36</v>
      </c>
      <c r="AF4898" t="s">
        <v>57</v>
      </c>
      <c r="AG4898" t="s">
        <v>58</v>
      </c>
      <c r="AH4898" s="28" t="e">
        <f ca="1">[1]!DXLOOKUP(Worksheet!AF4898,Sales[[#This Row],[State]],Sales[[#This Row],[Total Sales]])</f>
        <v>#NAME?</v>
      </c>
    </row>
    <row r="4899" spans="31:34" x14ac:dyDescent="0.25">
      <c r="AE4899" t="s">
        <v>36</v>
      </c>
      <c r="AF4899" t="s">
        <v>57</v>
      </c>
      <c r="AG4899" t="s">
        <v>58</v>
      </c>
      <c r="AH4899" s="28" t="e">
        <f ca="1">[1]!DXLOOKUP(Worksheet!AF4899,Sales[[#This Row],[State]],Sales[[#This Row],[Total Sales]])</f>
        <v>#NAME?</v>
      </c>
    </row>
    <row r="4900" spans="31:34" x14ac:dyDescent="0.25">
      <c r="AE4900" t="s">
        <v>36</v>
      </c>
      <c r="AF4900" t="s">
        <v>57</v>
      </c>
      <c r="AG4900" t="s">
        <v>58</v>
      </c>
      <c r="AH4900" s="28" t="e">
        <f ca="1">[1]!DXLOOKUP(Worksheet!AF4900,Sales[[#This Row],[State]],Sales[[#This Row],[Total Sales]])</f>
        <v>#NAME?</v>
      </c>
    </row>
    <row r="4901" spans="31:34" x14ac:dyDescent="0.25">
      <c r="AE4901" t="s">
        <v>36</v>
      </c>
      <c r="AF4901" t="s">
        <v>57</v>
      </c>
      <c r="AG4901" t="s">
        <v>58</v>
      </c>
      <c r="AH4901" s="28" t="e">
        <f ca="1">[1]!DXLOOKUP(Worksheet!AF4901,Sales[[#This Row],[State]],Sales[[#This Row],[Total Sales]])</f>
        <v>#NAME?</v>
      </c>
    </row>
    <row r="4902" spans="31:34" x14ac:dyDescent="0.25">
      <c r="AE4902" t="s">
        <v>36</v>
      </c>
      <c r="AF4902" t="s">
        <v>57</v>
      </c>
      <c r="AG4902" t="s">
        <v>58</v>
      </c>
      <c r="AH4902" s="28" t="e">
        <f ca="1">[1]!DXLOOKUP(Worksheet!AF4902,Sales[[#This Row],[State]],Sales[[#This Row],[Total Sales]])</f>
        <v>#NAME?</v>
      </c>
    </row>
    <row r="4903" spans="31:34" x14ac:dyDescent="0.25">
      <c r="AE4903" t="s">
        <v>36</v>
      </c>
      <c r="AF4903" t="s">
        <v>57</v>
      </c>
      <c r="AG4903" t="s">
        <v>58</v>
      </c>
      <c r="AH4903" s="28" t="e">
        <f ca="1">[1]!DXLOOKUP(Worksheet!AF4903,Sales[[#This Row],[State]],Sales[[#This Row],[Total Sales]])</f>
        <v>#NAME?</v>
      </c>
    </row>
    <row r="4904" spans="31:34" x14ac:dyDescent="0.25">
      <c r="AE4904" t="s">
        <v>36</v>
      </c>
      <c r="AF4904" t="s">
        <v>57</v>
      </c>
      <c r="AG4904" t="s">
        <v>58</v>
      </c>
      <c r="AH4904" s="28" t="e">
        <f ca="1">[1]!DXLOOKUP(Worksheet!AF4904,Sales[[#This Row],[State]],Sales[[#This Row],[Total Sales]])</f>
        <v>#NAME?</v>
      </c>
    </row>
    <row r="4905" spans="31:34" x14ac:dyDescent="0.25">
      <c r="AE4905" t="s">
        <v>36</v>
      </c>
      <c r="AF4905" t="s">
        <v>57</v>
      </c>
      <c r="AG4905" t="s">
        <v>58</v>
      </c>
      <c r="AH4905" s="28" t="e">
        <f ca="1">[1]!DXLOOKUP(Worksheet!AF4905,Sales[[#This Row],[State]],Sales[[#This Row],[Total Sales]])</f>
        <v>#NAME?</v>
      </c>
    </row>
    <row r="4906" spans="31:34" x14ac:dyDescent="0.25">
      <c r="AE4906" t="s">
        <v>36</v>
      </c>
      <c r="AF4906" t="s">
        <v>57</v>
      </c>
      <c r="AG4906" t="s">
        <v>58</v>
      </c>
      <c r="AH4906" s="28" t="e">
        <f ca="1">[1]!DXLOOKUP(Worksheet!AF4906,Sales[[#This Row],[State]],Sales[[#This Row],[Total Sales]])</f>
        <v>#NAME?</v>
      </c>
    </row>
    <row r="4907" spans="31:34" x14ac:dyDescent="0.25">
      <c r="AE4907" t="s">
        <v>36</v>
      </c>
      <c r="AF4907" t="s">
        <v>57</v>
      </c>
      <c r="AG4907" t="s">
        <v>58</v>
      </c>
      <c r="AH4907" s="28" t="e">
        <f ca="1">[1]!DXLOOKUP(Worksheet!AF4907,Sales[[#This Row],[State]],Sales[[#This Row],[Total Sales]])</f>
        <v>#NAME?</v>
      </c>
    </row>
    <row r="4908" spans="31:34" x14ac:dyDescent="0.25">
      <c r="AE4908" t="s">
        <v>36</v>
      </c>
      <c r="AF4908" t="s">
        <v>57</v>
      </c>
      <c r="AG4908" t="s">
        <v>58</v>
      </c>
      <c r="AH4908" s="28" t="e">
        <f ca="1">[1]!DXLOOKUP(Worksheet!AF4908,Sales[[#This Row],[State]],Sales[[#This Row],[Total Sales]])</f>
        <v>#NAME?</v>
      </c>
    </row>
    <row r="4909" spans="31:34" x14ac:dyDescent="0.25">
      <c r="AE4909" t="s">
        <v>36</v>
      </c>
      <c r="AF4909" t="s">
        <v>57</v>
      </c>
      <c r="AG4909" t="s">
        <v>58</v>
      </c>
      <c r="AH4909" s="28" t="e">
        <f ca="1">[1]!DXLOOKUP(Worksheet!AF4909,Sales[[#This Row],[State]],Sales[[#This Row],[Total Sales]])</f>
        <v>#NAME?</v>
      </c>
    </row>
    <row r="4910" spans="31:34" x14ac:dyDescent="0.25">
      <c r="AE4910" t="s">
        <v>36</v>
      </c>
      <c r="AF4910" t="s">
        <v>57</v>
      </c>
      <c r="AG4910" t="s">
        <v>58</v>
      </c>
      <c r="AH4910" s="28" t="e">
        <f ca="1">[1]!DXLOOKUP(Worksheet!AF4910,Sales[[#This Row],[State]],Sales[[#This Row],[Total Sales]])</f>
        <v>#NAME?</v>
      </c>
    </row>
    <row r="4911" spans="31:34" x14ac:dyDescent="0.25">
      <c r="AE4911" t="s">
        <v>36</v>
      </c>
      <c r="AF4911" t="s">
        <v>57</v>
      </c>
      <c r="AG4911" t="s">
        <v>58</v>
      </c>
      <c r="AH4911" s="28" t="e">
        <f ca="1">[1]!DXLOOKUP(Worksheet!AF4911,Sales[[#This Row],[State]],Sales[[#This Row],[Total Sales]])</f>
        <v>#NAME?</v>
      </c>
    </row>
    <row r="4912" spans="31:34" x14ac:dyDescent="0.25">
      <c r="AE4912" t="s">
        <v>36</v>
      </c>
      <c r="AF4912" t="s">
        <v>57</v>
      </c>
      <c r="AG4912" t="s">
        <v>58</v>
      </c>
      <c r="AH4912" s="28" t="e">
        <f ca="1">[1]!DXLOOKUP(Worksheet!AF4912,Sales[[#This Row],[State]],Sales[[#This Row],[Total Sales]])</f>
        <v>#NAME?</v>
      </c>
    </row>
    <row r="4913" spans="31:34" x14ac:dyDescent="0.25">
      <c r="AE4913" t="s">
        <v>36</v>
      </c>
      <c r="AF4913" t="s">
        <v>57</v>
      </c>
      <c r="AG4913" t="s">
        <v>58</v>
      </c>
      <c r="AH4913" s="28" t="e">
        <f ca="1">[1]!DXLOOKUP(Worksheet!AF4913,Sales[[#This Row],[State]],Sales[[#This Row],[Total Sales]])</f>
        <v>#NAME?</v>
      </c>
    </row>
    <row r="4914" spans="31:34" x14ac:dyDescent="0.25">
      <c r="AE4914" t="s">
        <v>36</v>
      </c>
      <c r="AF4914" t="s">
        <v>57</v>
      </c>
      <c r="AG4914" t="s">
        <v>58</v>
      </c>
      <c r="AH4914" s="28" t="e">
        <f ca="1">[1]!DXLOOKUP(Worksheet!AF4914,Sales[[#This Row],[State]],Sales[[#This Row],[Total Sales]])</f>
        <v>#NAME?</v>
      </c>
    </row>
    <row r="4915" spans="31:34" x14ac:dyDescent="0.25">
      <c r="AE4915" t="s">
        <v>36</v>
      </c>
      <c r="AF4915" t="s">
        <v>57</v>
      </c>
      <c r="AG4915" t="s">
        <v>58</v>
      </c>
      <c r="AH4915" s="28" t="e">
        <f ca="1">[1]!DXLOOKUP(Worksheet!AF4915,Sales[[#This Row],[State]],Sales[[#This Row],[Total Sales]])</f>
        <v>#NAME?</v>
      </c>
    </row>
    <row r="4916" spans="31:34" x14ac:dyDescent="0.25">
      <c r="AE4916" t="s">
        <v>36</v>
      </c>
      <c r="AF4916" t="s">
        <v>57</v>
      </c>
      <c r="AG4916" t="s">
        <v>58</v>
      </c>
      <c r="AH4916" s="28" t="e">
        <f ca="1">[1]!DXLOOKUP(Worksheet!AF4916,Sales[[#This Row],[State]],Sales[[#This Row],[Total Sales]])</f>
        <v>#NAME?</v>
      </c>
    </row>
    <row r="4917" spans="31:34" x14ac:dyDescent="0.25">
      <c r="AE4917" t="s">
        <v>36</v>
      </c>
      <c r="AF4917" t="s">
        <v>57</v>
      </c>
      <c r="AG4917" t="s">
        <v>58</v>
      </c>
      <c r="AH4917" s="28" t="e">
        <f ca="1">[1]!DXLOOKUP(Worksheet!AF4917,Sales[[#This Row],[State]],Sales[[#This Row],[Total Sales]])</f>
        <v>#NAME?</v>
      </c>
    </row>
    <row r="4918" spans="31:34" x14ac:dyDescent="0.25">
      <c r="AE4918" t="s">
        <v>36</v>
      </c>
      <c r="AF4918" t="s">
        <v>57</v>
      </c>
      <c r="AG4918" t="s">
        <v>58</v>
      </c>
      <c r="AH4918" s="28" t="e">
        <f ca="1">[1]!DXLOOKUP(Worksheet!AF4918,Sales[[#This Row],[State]],Sales[[#This Row],[Total Sales]])</f>
        <v>#NAME?</v>
      </c>
    </row>
    <row r="4919" spans="31:34" x14ac:dyDescent="0.25">
      <c r="AE4919" t="s">
        <v>36</v>
      </c>
      <c r="AF4919" t="s">
        <v>57</v>
      </c>
      <c r="AG4919" t="s">
        <v>58</v>
      </c>
      <c r="AH4919" s="28" t="e">
        <f ca="1">[1]!DXLOOKUP(Worksheet!AF4919,Sales[[#This Row],[State]],Sales[[#This Row],[Total Sales]])</f>
        <v>#NAME?</v>
      </c>
    </row>
    <row r="4920" spans="31:34" x14ac:dyDescent="0.25">
      <c r="AE4920" t="s">
        <v>36</v>
      </c>
      <c r="AF4920" t="s">
        <v>57</v>
      </c>
      <c r="AG4920" t="s">
        <v>58</v>
      </c>
      <c r="AH4920" s="28" t="e">
        <f ca="1">[1]!DXLOOKUP(Worksheet!AF4920,Sales[[#This Row],[State]],Sales[[#This Row],[Total Sales]])</f>
        <v>#NAME?</v>
      </c>
    </row>
    <row r="4921" spans="31:34" x14ac:dyDescent="0.25">
      <c r="AE4921" t="s">
        <v>36</v>
      </c>
      <c r="AF4921" t="s">
        <v>57</v>
      </c>
      <c r="AG4921" t="s">
        <v>58</v>
      </c>
      <c r="AH4921" s="28" t="e">
        <f ca="1">[1]!DXLOOKUP(Worksheet!AF4921,Sales[[#This Row],[State]],Sales[[#This Row],[Total Sales]])</f>
        <v>#NAME?</v>
      </c>
    </row>
    <row r="4922" spans="31:34" x14ac:dyDescent="0.25">
      <c r="AE4922" t="s">
        <v>36</v>
      </c>
      <c r="AF4922" t="s">
        <v>57</v>
      </c>
      <c r="AG4922" t="s">
        <v>58</v>
      </c>
      <c r="AH4922" s="28" t="e">
        <f ca="1">[1]!DXLOOKUP(Worksheet!AF4922,Sales[[#This Row],[State]],Sales[[#This Row],[Total Sales]])</f>
        <v>#NAME?</v>
      </c>
    </row>
    <row r="4923" spans="31:34" x14ac:dyDescent="0.25">
      <c r="AE4923" t="s">
        <v>36</v>
      </c>
      <c r="AF4923" t="s">
        <v>57</v>
      </c>
      <c r="AG4923" t="s">
        <v>58</v>
      </c>
      <c r="AH4923" s="28" t="e">
        <f ca="1">[1]!DXLOOKUP(Worksheet!AF4923,Sales[[#This Row],[State]],Sales[[#This Row],[Total Sales]])</f>
        <v>#NAME?</v>
      </c>
    </row>
    <row r="4924" spans="31:34" x14ac:dyDescent="0.25">
      <c r="AE4924" t="s">
        <v>36</v>
      </c>
      <c r="AF4924" t="s">
        <v>57</v>
      </c>
      <c r="AG4924" t="s">
        <v>58</v>
      </c>
      <c r="AH4924" s="28" t="e">
        <f ca="1">[1]!DXLOOKUP(Worksheet!AF4924,Sales[[#This Row],[State]],Sales[[#This Row],[Total Sales]])</f>
        <v>#NAME?</v>
      </c>
    </row>
    <row r="4925" spans="31:34" x14ac:dyDescent="0.25">
      <c r="AE4925" t="s">
        <v>36</v>
      </c>
      <c r="AF4925" t="s">
        <v>57</v>
      </c>
      <c r="AG4925" t="s">
        <v>58</v>
      </c>
      <c r="AH4925" s="28" t="e">
        <f ca="1">[1]!DXLOOKUP(Worksheet!AF4925,Sales[[#This Row],[State]],Sales[[#This Row],[Total Sales]])</f>
        <v>#NAME?</v>
      </c>
    </row>
    <row r="4926" spans="31:34" x14ac:dyDescent="0.25">
      <c r="AE4926" t="s">
        <v>36</v>
      </c>
      <c r="AF4926" t="s">
        <v>57</v>
      </c>
      <c r="AG4926" t="s">
        <v>58</v>
      </c>
      <c r="AH4926" s="28" t="e">
        <f ca="1">[1]!DXLOOKUP(Worksheet!AF4926,Sales[[#This Row],[State]],Sales[[#This Row],[Total Sales]])</f>
        <v>#NAME?</v>
      </c>
    </row>
    <row r="4927" spans="31:34" x14ac:dyDescent="0.25">
      <c r="AE4927" t="s">
        <v>36</v>
      </c>
      <c r="AF4927" t="s">
        <v>57</v>
      </c>
      <c r="AG4927" t="s">
        <v>58</v>
      </c>
      <c r="AH4927" s="28" t="e">
        <f ca="1">[1]!DXLOOKUP(Worksheet!AF4927,Sales[[#This Row],[State]],Sales[[#This Row],[Total Sales]])</f>
        <v>#NAME?</v>
      </c>
    </row>
    <row r="4928" spans="31:34" x14ac:dyDescent="0.25">
      <c r="AE4928" t="s">
        <v>36</v>
      </c>
      <c r="AF4928" t="s">
        <v>57</v>
      </c>
      <c r="AG4928" t="s">
        <v>58</v>
      </c>
      <c r="AH4928" s="28" t="e">
        <f ca="1">[1]!DXLOOKUP(Worksheet!AF4928,Sales[[#This Row],[State]],Sales[[#This Row],[Total Sales]])</f>
        <v>#NAME?</v>
      </c>
    </row>
    <row r="4929" spans="31:34" x14ac:dyDescent="0.25">
      <c r="AE4929" t="s">
        <v>36</v>
      </c>
      <c r="AF4929" t="s">
        <v>57</v>
      </c>
      <c r="AG4929" t="s">
        <v>58</v>
      </c>
      <c r="AH4929" s="28" t="e">
        <f ca="1">[1]!DXLOOKUP(Worksheet!AF4929,Sales[[#This Row],[State]],Sales[[#This Row],[Total Sales]])</f>
        <v>#NAME?</v>
      </c>
    </row>
    <row r="4930" spans="31:34" x14ac:dyDescent="0.25">
      <c r="AE4930" t="s">
        <v>36</v>
      </c>
      <c r="AF4930" t="s">
        <v>57</v>
      </c>
      <c r="AG4930" t="s">
        <v>58</v>
      </c>
      <c r="AH4930" s="28" t="e">
        <f ca="1">[1]!DXLOOKUP(Worksheet!AF4930,Sales[[#This Row],[State]],Sales[[#This Row],[Total Sales]])</f>
        <v>#NAME?</v>
      </c>
    </row>
    <row r="4931" spans="31:34" x14ac:dyDescent="0.25">
      <c r="AE4931" t="s">
        <v>36</v>
      </c>
      <c r="AF4931" t="s">
        <v>57</v>
      </c>
      <c r="AG4931" t="s">
        <v>58</v>
      </c>
      <c r="AH4931" s="28" t="e">
        <f ca="1">[1]!DXLOOKUP(Worksheet!AF4931,Sales[[#This Row],[State]],Sales[[#This Row],[Total Sales]])</f>
        <v>#NAME?</v>
      </c>
    </row>
    <row r="4932" spans="31:34" x14ac:dyDescent="0.25">
      <c r="AE4932" t="s">
        <v>36</v>
      </c>
      <c r="AF4932" t="s">
        <v>57</v>
      </c>
      <c r="AG4932" t="s">
        <v>58</v>
      </c>
      <c r="AH4932" s="28" t="e">
        <f ca="1">[1]!DXLOOKUP(Worksheet!AF4932,Sales[[#This Row],[State]],Sales[[#This Row],[Total Sales]])</f>
        <v>#NAME?</v>
      </c>
    </row>
    <row r="4933" spans="31:34" x14ac:dyDescent="0.25">
      <c r="AE4933" t="s">
        <v>36</v>
      </c>
      <c r="AF4933" t="s">
        <v>57</v>
      </c>
      <c r="AG4933" t="s">
        <v>58</v>
      </c>
      <c r="AH4933" s="28" t="e">
        <f ca="1">[1]!DXLOOKUP(Worksheet!AF4933,Sales[[#This Row],[State]],Sales[[#This Row],[Total Sales]])</f>
        <v>#NAME?</v>
      </c>
    </row>
    <row r="4934" spans="31:34" x14ac:dyDescent="0.25">
      <c r="AE4934" t="s">
        <v>36</v>
      </c>
      <c r="AF4934" t="s">
        <v>57</v>
      </c>
      <c r="AG4934" t="s">
        <v>58</v>
      </c>
      <c r="AH4934" s="28" t="e">
        <f ca="1">[1]!DXLOOKUP(Worksheet!AF4934,Sales[[#This Row],[State]],Sales[[#This Row],[Total Sales]])</f>
        <v>#NAME?</v>
      </c>
    </row>
    <row r="4935" spans="31:34" x14ac:dyDescent="0.25">
      <c r="AE4935" t="s">
        <v>36</v>
      </c>
      <c r="AF4935" t="s">
        <v>57</v>
      </c>
      <c r="AG4935" t="s">
        <v>58</v>
      </c>
      <c r="AH4935" s="28" t="e">
        <f ca="1">[1]!DXLOOKUP(Worksheet!AF4935,Sales[[#This Row],[State]],Sales[[#This Row],[Total Sales]])</f>
        <v>#NAME?</v>
      </c>
    </row>
    <row r="4936" spans="31:34" x14ac:dyDescent="0.25">
      <c r="AE4936" t="s">
        <v>36</v>
      </c>
      <c r="AF4936" t="s">
        <v>57</v>
      </c>
      <c r="AG4936" t="s">
        <v>58</v>
      </c>
      <c r="AH4936" s="28" t="e">
        <f ca="1">[1]!DXLOOKUP(Worksheet!AF4936,Sales[[#This Row],[State]],Sales[[#This Row],[Total Sales]])</f>
        <v>#NAME?</v>
      </c>
    </row>
    <row r="4937" spans="31:34" x14ac:dyDescent="0.25">
      <c r="AE4937" t="s">
        <v>36</v>
      </c>
      <c r="AF4937" t="s">
        <v>57</v>
      </c>
      <c r="AG4937" t="s">
        <v>58</v>
      </c>
      <c r="AH4937" s="28" t="e">
        <f ca="1">[1]!DXLOOKUP(Worksheet!AF4937,Sales[[#This Row],[State]],Sales[[#This Row],[Total Sales]])</f>
        <v>#NAME?</v>
      </c>
    </row>
    <row r="4938" spans="31:34" x14ac:dyDescent="0.25">
      <c r="AE4938" t="s">
        <v>36</v>
      </c>
      <c r="AF4938" t="s">
        <v>57</v>
      </c>
      <c r="AG4938" t="s">
        <v>58</v>
      </c>
      <c r="AH4938" s="28" t="e">
        <f ca="1">[1]!DXLOOKUP(Worksheet!AF4938,Sales[[#This Row],[State]],Sales[[#This Row],[Total Sales]])</f>
        <v>#NAME?</v>
      </c>
    </row>
    <row r="4939" spans="31:34" x14ac:dyDescent="0.25">
      <c r="AE4939" t="s">
        <v>36</v>
      </c>
      <c r="AF4939" t="s">
        <v>57</v>
      </c>
      <c r="AG4939" t="s">
        <v>58</v>
      </c>
      <c r="AH4939" s="28" t="e">
        <f ca="1">[1]!DXLOOKUP(Worksheet!AF4939,Sales[[#This Row],[State]],Sales[[#This Row],[Total Sales]])</f>
        <v>#NAME?</v>
      </c>
    </row>
    <row r="4940" spans="31:34" x14ac:dyDescent="0.25">
      <c r="AE4940" t="s">
        <v>36</v>
      </c>
      <c r="AF4940" t="s">
        <v>57</v>
      </c>
      <c r="AG4940" t="s">
        <v>58</v>
      </c>
      <c r="AH4940" s="28" t="e">
        <f ca="1">[1]!DXLOOKUP(Worksheet!AF4940,Sales[[#This Row],[State]],Sales[[#This Row],[Total Sales]])</f>
        <v>#NAME?</v>
      </c>
    </row>
    <row r="4941" spans="31:34" x14ac:dyDescent="0.25">
      <c r="AE4941" t="s">
        <v>36</v>
      </c>
      <c r="AF4941" t="s">
        <v>57</v>
      </c>
      <c r="AG4941" t="s">
        <v>58</v>
      </c>
      <c r="AH4941" s="28" t="e">
        <f ca="1">[1]!DXLOOKUP(Worksheet!AF4941,Sales[[#This Row],[State]],Sales[[#This Row],[Total Sales]])</f>
        <v>#NAME?</v>
      </c>
    </row>
    <row r="4942" spans="31:34" x14ac:dyDescent="0.25">
      <c r="AE4942" t="s">
        <v>36</v>
      </c>
      <c r="AF4942" t="s">
        <v>57</v>
      </c>
      <c r="AG4942" t="s">
        <v>58</v>
      </c>
      <c r="AH4942" s="28" t="e">
        <f ca="1">[1]!DXLOOKUP(Worksheet!AF4942,Sales[[#This Row],[State]],Sales[[#This Row],[Total Sales]])</f>
        <v>#NAME?</v>
      </c>
    </row>
    <row r="4943" spans="31:34" x14ac:dyDescent="0.25">
      <c r="AE4943" t="s">
        <v>36</v>
      </c>
      <c r="AF4943" t="s">
        <v>57</v>
      </c>
      <c r="AG4943" t="s">
        <v>58</v>
      </c>
      <c r="AH4943" s="28" t="e">
        <f ca="1">[1]!DXLOOKUP(Worksheet!AF4943,Sales[[#This Row],[State]],Sales[[#This Row],[Total Sales]])</f>
        <v>#NAME?</v>
      </c>
    </row>
    <row r="4944" spans="31:34" x14ac:dyDescent="0.25">
      <c r="AE4944" t="s">
        <v>36</v>
      </c>
      <c r="AF4944" t="s">
        <v>57</v>
      </c>
      <c r="AG4944" t="s">
        <v>58</v>
      </c>
      <c r="AH4944" s="28" t="e">
        <f ca="1">[1]!DXLOOKUP(Worksheet!AF4944,Sales[[#This Row],[State]],Sales[[#This Row],[Total Sales]])</f>
        <v>#NAME?</v>
      </c>
    </row>
    <row r="4945" spans="31:34" x14ac:dyDescent="0.25">
      <c r="AE4945" t="s">
        <v>36</v>
      </c>
      <c r="AF4945" t="s">
        <v>57</v>
      </c>
      <c r="AG4945" t="s">
        <v>58</v>
      </c>
      <c r="AH4945" s="28" t="e">
        <f ca="1">[1]!DXLOOKUP(Worksheet!AF4945,Sales[[#This Row],[State]],Sales[[#This Row],[Total Sales]])</f>
        <v>#NAME?</v>
      </c>
    </row>
    <row r="4946" spans="31:34" x14ac:dyDescent="0.25">
      <c r="AE4946" t="s">
        <v>36</v>
      </c>
      <c r="AF4946" t="s">
        <v>57</v>
      </c>
      <c r="AG4946" t="s">
        <v>58</v>
      </c>
      <c r="AH4946" s="28" t="e">
        <f ca="1">[1]!DXLOOKUP(Worksheet!AF4946,Sales[[#This Row],[State]],Sales[[#This Row],[Total Sales]])</f>
        <v>#NAME?</v>
      </c>
    </row>
    <row r="4947" spans="31:34" x14ac:dyDescent="0.25">
      <c r="AE4947" t="s">
        <v>36</v>
      </c>
      <c r="AF4947" t="s">
        <v>57</v>
      </c>
      <c r="AG4947" t="s">
        <v>58</v>
      </c>
      <c r="AH4947" s="28" t="e">
        <f ca="1">[1]!DXLOOKUP(Worksheet!AF4947,Sales[[#This Row],[State]],Sales[[#This Row],[Total Sales]])</f>
        <v>#NAME?</v>
      </c>
    </row>
    <row r="4948" spans="31:34" x14ac:dyDescent="0.25">
      <c r="AE4948" t="s">
        <v>36</v>
      </c>
      <c r="AF4948" t="s">
        <v>57</v>
      </c>
      <c r="AG4948" t="s">
        <v>58</v>
      </c>
      <c r="AH4948" s="28" t="e">
        <f ca="1">[1]!DXLOOKUP(Worksheet!AF4948,Sales[[#This Row],[State]],Sales[[#This Row],[Total Sales]])</f>
        <v>#NAME?</v>
      </c>
    </row>
    <row r="4949" spans="31:34" x14ac:dyDescent="0.25">
      <c r="AE4949" t="s">
        <v>36</v>
      </c>
      <c r="AF4949" t="s">
        <v>57</v>
      </c>
      <c r="AG4949" t="s">
        <v>58</v>
      </c>
      <c r="AH4949" s="28" t="e">
        <f ca="1">[1]!DXLOOKUP(Worksheet!AF4949,Sales[[#This Row],[State]],Sales[[#This Row],[Total Sales]])</f>
        <v>#NAME?</v>
      </c>
    </row>
    <row r="4950" spans="31:34" x14ac:dyDescent="0.25">
      <c r="AE4950" t="s">
        <v>36</v>
      </c>
      <c r="AF4950" t="s">
        <v>57</v>
      </c>
      <c r="AG4950" t="s">
        <v>58</v>
      </c>
      <c r="AH4950" s="28" t="e">
        <f ca="1">[1]!DXLOOKUP(Worksheet!AF4950,Sales[[#This Row],[State]],Sales[[#This Row],[Total Sales]])</f>
        <v>#NAME?</v>
      </c>
    </row>
    <row r="4951" spans="31:34" x14ac:dyDescent="0.25">
      <c r="AE4951" t="s">
        <v>36</v>
      </c>
      <c r="AF4951" t="s">
        <v>57</v>
      </c>
      <c r="AG4951" t="s">
        <v>58</v>
      </c>
      <c r="AH4951" s="28" t="e">
        <f ca="1">[1]!DXLOOKUP(Worksheet!AF4951,Sales[[#This Row],[State]],Sales[[#This Row],[Total Sales]])</f>
        <v>#NAME?</v>
      </c>
    </row>
    <row r="4952" spans="31:34" x14ac:dyDescent="0.25">
      <c r="AE4952" t="s">
        <v>36</v>
      </c>
      <c r="AF4952" t="s">
        <v>57</v>
      </c>
      <c r="AG4952" t="s">
        <v>58</v>
      </c>
      <c r="AH4952" s="28" t="e">
        <f ca="1">[1]!DXLOOKUP(Worksheet!AF4952,Sales[[#This Row],[State]],Sales[[#This Row],[Total Sales]])</f>
        <v>#NAME?</v>
      </c>
    </row>
    <row r="4953" spans="31:34" x14ac:dyDescent="0.25">
      <c r="AE4953" t="s">
        <v>36</v>
      </c>
      <c r="AF4953" t="s">
        <v>57</v>
      </c>
      <c r="AG4953" t="s">
        <v>58</v>
      </c>
      <c r="AH4953" s="28" t="e">
        <f ca="1">[1]!DXLOOKUP(Worksheet!AF4953,Sales[[#This Row],[State]],Sales[[#This Row],[Total Sales]])</f>
        <v>#NAME?</v>
      </c>
    </row>
    <row r="4954" spans="31:34" x14ac:dyDescent="0.25">
      <c r="AE4954" t="s">
        <v>36</v>
      </c>
      <c r="AF4954" t="s">
        <v>57</v>
      </c>
      <c r="AG4954" t="s">
        <v>58</v>
      </c>
      <c r="AH4954" s="28" t="e">
        <f ca="1">[1]!DXLOOKUP(Worksheet!AF4954,Sales[[#This Row],[State]],Sales[[#This Row],[Total Sales]])</f>
        <v>#NAME?</v>
      </c>
    </row>
    <row r="4955" spans="31:34" x14ac:dyDescent="0.25">
      <c r="AE4955" t="s">
        <v>36</v>
      </c>
      <c r="AF4955" t="s">
        <v>57</v>
      </c>
      <c r="AG4955" t="s">
        <v>58</v>
      </c>
      <c r="AH4955" s="28" t="e">
        <f ca="1">[1]!DXLOOKUP(Worksheet!AF4955,Sales[[#This Row],[State]],Sales[[#This Row],[Total Sales]])</f>
        <v>#NAME?</v>
      </c>
    </row>
    <row r="4956" spans="31:34" x14ac:dyDescent="0.25">
      <c r="AE4956" t="s">
        <v>36</v>
      </c>
      <c r="AF4956" t="s">
        <v>57</v>
      </c>
      <c r="AG4956" t="s">
        <v>58</v>
      </c>
      <c r="AH4956" s="28" t="e">
        <f ca="1">[1]!DXLOOKUP(Worksheet!AF4956,Sales[[#This Row],[State]],Sales[[#This Row],[Total Sales]])</f>
        <v>#NAME?</v>
      </c>
    </row>
    <row r="4957" spans="31:34" x14ac:dyDescent="0.25">
      <c r="AE4957" t="s">
        <v>36</v>
      </c>
      <c r="AF4957" t="s">
        <v>57</v>
      </c>
      <c r="AG4957" t="s">
        <v>58</v>
      </c>
      <c r="AH4957" s="28" t="e">
        <f ca="1">[1]!DXLOOKUP(Worksheet!AF4957,Sales[[#This Row],[State]],Sales[[#This Row],[Total Sales]])</f>
        <v>#NAME?</v>
      </c>
    </row>
    <row r="4958" spans="31:34" x14ac:dyDescent="0.25">
      <c r="AE4958" t="s">
        <v>36</v>
      </c>
      <c r="AF4958" t="s">
        <v>57</v>
      </c>
      <c r="AG4958" t="s">
        <v>58</v>
      </c>
      <c r="AH4958" s="28" t="e">
        <f ca="1">[1]!DXLOOKUP(Worksheet!AF4958,Sales[[#This Row],[State]],Sales[[#This Row],[Total Sales]])</f>
        <v>#NAME?</v>
      </c>
    </row>
    <row r="4959" spans="31:34" x14ac:dyDescent="0.25">
      <c r="AE4959" t="s">
        <v>36</v>
      </c>
      <c r="AF4959" t="s">
        <v>57</v>
      </c>
      <c r="AG4959" t="s">
        <v>58</v>
      </c>
      <c r="AH4959" s="28" t="e">
        <f ca="1">[1]!DXLOOKUP(Worksheet!AF4959,Sales[[#This Row],[State]],Sales[[#This Row],[Total Sales]])</f>
        <v>#NAME?</v>
      </c>
    </row>
    <row r="4960" spans="31:34" x14ac:dyDescent="0.25">
      <c r="AE4960" t="s">
        <v>36</v>
      </c>
      <c r="AF4960" t="s">
        <v>57</v>
      </c>
      <c r="AG4960" t="s">
        <v>58</v>
      </c>
      <c r="AH4960" s="28" t="e">
        <f ca="1">[1]!DXLOOKUP(Worksheet!AF4960,Sales[[#This Row],[State]],Sales[[#This Row],[Total Sales]])</f>
        <v>#NAME?</v>
      </c>
    </row>
    <row r="4961" spans="31:34" x14ac:dyDescent="0.25">
      <c r="AE4961" t="s">
        <v>36</v>
      </c>
      <c r="AF4961" t="s">
        <v>57</v>
      </c>
      <c r="AG4961" t="s">
        <v>58</v>
      </c>
      <c r="AH4961" s="28" t="e">
        <f ca="1">[1]!DXLOOKUP(Worksheet!AF4961,Sales[[#This Row],[State]],Sales[[#This Row],[Total Sales]])</f>
        <v>#NAME?</v>
      </c>
    </row>
    <row r="4962" spans="31:34" x14ac:dyDescent="0.25">
      <c r="AE4962" t="s">
        <v>36</v>
      </c>
      <c r="AF4962" t="s">
        <v>57</v>
      </c>
      <c r="AG4962" t="s">
        <v>58</v>
      </c>
      <c r="AH4962" s="28" t="e">
        <f ca="1">[1]!DXLOOKUP(Worksheet!AF4962,Sales[[#This Row],[State]],Sales[[#This Row],[Total Sales]])</f>
        <v>#NAME?</v>
      </c>
    </row>
    <row r="4963" spans="31:34" x14ac:dyDescent="0.25">
      <c r="AE4963" t="s">
        <v>36</v>
      </c>
      <c r="AF4963" t="s">
        <v>57</v>
      </c>
      <c r="AG4963" t="s">
        <v>58</v>
      </c>
      <c r="AH4963" s="28" t="e">
        <f ca="1">[1]!DXLOOKUP(Worksheet!AF4963,Sales[[#This Row],[State]],Sales[[#This Row],[Total Sales]])</f>
        <v>#NAME?</v>
      </c>
    </row>
    <row r="4964" spans="31:34" x14ac:dyDescent="0.25">
      <c r="AE4964" t="s">
        <v>36</v>
      </c>
      <c r="AF4964" t="s">
        <v>57</v>
      </c>
      <c r="AG4964" t="s">
        <v>58</v>
      </c>
      <c r="AH4964" s="28" t="e">
        <f ca="1">[1]!DXLOOKUP(Worksheet!AF4964,Sales[[#This Row],[State]],Sales[[#This Row],[Total Sales]])</f>
        <v>#NAME?</v>
      </c>
    </row>
    <row r="4965" spans="31:34" x14ac:dyDescent="0.25">
      <c r="AE4965" t="s">
        <v>36</v>
      </c>
      <c r="AF4965" t="s">
        <v>57</v>
      </c>
      <c r="AG4965" t="s">
        <v>58</v>
      </c>
      <c r="AH4965" s="28" t="e">
        <f ca="1">[1]!DXLOOKUP(Worksheet!AF4965,Sales[[#This Row],[State]],Sales[[#This Row],[Total Sales]])</f>
        <v>#NAME?</v>
      </c>
    </row>
    <row r="4966" spans="31:34" x14ac:dyDescent="0.25">
      <c r="AE4966" t="s">
        <v>36</v>
      </c>
      <c r="AF4966" t="s">
        <v>57</v>
      </c>
      <c r="AG4966" t="s">
        <v>58</v>
      </c>
      <c r="AH4966" s="28" t="e">
        <f ca="1">[1]!DXLOOKUP(Worksheet!AF4966,Sales[[#This Row],[State]],Sales[[#This Row],[Total Sales]])</f>
        <v>#NAME?</v>
      </c>
    </row>
    <row r="4967" spans="31:34" x14ac:dyDescent="0.25">
      <c r="AE4967" t="s">
        <v>36</v>
      </c>
      <c r="AF4967" t="s">
        <v>57</v>
      </c>
      <c r="AG4967" t="s">
        <v>58</v>
      </c>
      <c r="AH4967" s="28" t="e">
        <f ca="1">[1]!DXLOOKUP(Worksheet!AF4967,Sales[[#This Row],[State]],Sales[[#This Row],[Total Sales]])</f>
        <v>#NAME?</v>
      </c>
    </row>
    <row r="4968" spans="31:34" x14ac:dyDescent="0.25">
      <c r="AE4968" t="s">
        <v>36</v>
      </c>
      <c r="AF4968" t="s">
        <v>57</v>
      </c>
      <c r="AG4968" t="s">
        <v>58</v>
      </c>
      <c r="AH4968" s="28" t="e">
        <f ca="1">[1]!DXLOOKUP(Worksheet!AF4968,Sales[[#This Row],[State]],Sales[[#This Row],[Total Sales]])</f>
        <v>#NAME?</v>
      </c>
    </row>
    <row r="4969" spans="31:34" x14ac:dyDescent="0.25">
      <c r="AE4969" t="s">
        <v>36</v>
      </c>
      <c r="AF4969" t="s">
        <v>57</v>
      </c>
      <c r="AG4969" t="s">
        <v>58</v>
      </c>
      <c r="AH4969" s="28" t="e">
        <f ca="1">[1]!DXLOOKUP(Worksheet!AF4969,Sales[[#This Row],[State]],Sales[[#This Row],[Total Sales]])</f>
        <v>#NAME?</v>
      </c>
    </row>
    <row r="4970" spans="31:34" x14ac:dyDescent="0.25">
      <c r="AE4970" t="s">
        <v>27</v>
      </c>
      <c r="AF4970" t="s">
        <v>59</v>
      </c>
      <c r="AG4970" t="s">
        <v>60</v>
      </c>
      <c r="AH4970" s="28" t="e">
        <f ca="1">[1]!DXLOOKUP(Worksheet!AF4970,Sales[[#This Row],[State]],Sales[[#This Row],[Total Sales]])</f>
        <v>#NAME?</v>
      </c>
    </row>
    <row r="4971" spans="31:34" x14ac:dyDescent="0.25">
      <c r="AE4971" t="s">
        <v>27</v>
      </c>
      <c r="AF4971" t="s">
        <v>59</v>
      </c>
      <c r="AG4971" t="s">
        <v>60</v>
      </c>
      <c r="AH4971" s="28" t="e">
        <f ca="1">[1]!DXLOOKUP(Worksheet!AF4971,Sales[[#This Row],[State]],Sales[[#This Row],[Total Sales]])</f>
        <v>#NAME?</v>
      </c>
    </row>
    <row r="4972" spans="31:34" x14ac:dyDescent="0.25">
      <c r="AE4972" t="s">
        <v>27</v>
      </c>
      <c r="AF4972" t="s">
        <v>59</v>
      </c>
      <c r="AG4972" t="s">
        <v>60</v>
      </c>
      <c r="AH4972" s="28" t="e">
        <f ca="1">[1]!DXLOOKUP(Worksheet!AF4972,Sales[[#This Row],[State]],Sales[[#This Row],[Total Sales]])</f>
        <v>#NAME?</v>
      </c>
    </row>
    <row r="4973" spans="31:34" x14ac:dyDescent="0.25">
      <c r="AE4973" t="s">
        <v>27</v>
      </c>
      <c r="AF4973" t="s">
        <v>59</v>
      </c>
      <c r="AG4973" t="s">
        <v>60</v>
      </c>
      <c r="AH4973" s="28" t="e">
        <f ca="1">[1]!DXLOOKUP(Worksheet!AF4973,Sales[[#This Row],[State]],Sales[[#This Row],[Total Sales]])</f>
        <v>#NAME?</v>
      </c>
    </row>
    <row r="4974" spans="31:34" x14ac:dyDescent="0.25">
      <c r="AE4974" t="s">
        <v>27</v>
      </c>
      <c r="AF4974" t="s">
        <v>59</v>
      </c>
      <c r="AG4974" t="s">
        <v>60</v>
      </c>
      <c r="AH4974" s="28" t="e">
        <f ca="1">[1]!DXLOOKUP(Worksheet!AF4974,Sales[[#This Row],[State]],Sales[[#This Row],[Total Sales]])</f>
        <v>#NAME?</v>
      </c>
    </row>
    <row r="4975" spans="31:34" x14ac:dyDescent="0.25">
      <c r="AE4975" t="s">
        <v>27</v>
      </c>
      <c r="AF4975" t="s">
        <v>59</v>
      </c>
      <c r="AG4975" t="s">
        <v>60</v>
      </c>
      <c r="AH4975" s="28" t="e">
        <f ca="1">[1]!DXLOOKUP(Worksheet!AF4975,Sales[[#This Row],[State]],Sales[[#This Row],[Total Sales]])</f>
        <v>#NAME?</v>
      </c>
    </row>
    <row r="4976" spans="31:34" x14ac:dyDescent="0.25">
      <c r="AE4976" t="s">
        <v>27</v>
      </c>
      <c r="AF4976" t="s">
        <v>59</v>
      </c>
      <c r="AG4976" t="s">
        <v>60</v>
      </c>
      <c r="AH4976" s="28" t="e">
        <f ca="1">[1]!DXLOOKUP(Worksheet!AF4976,Sales[[#This Row],[State]],Sales[[#This Row],[Total Sales]])</f>
        <v>#NAME?</v>
      </c>
    </row>
    <row r="4977" spans="31:34" x14ac:dyDescent="0.25">
      <c r="AE4977" t="s">
        <v>27</v>
      </c>
      <c r="AF4977" t="s">
        <v>59</v>
      </c>
      <c r="AG4977" t="s">
        <v>60</v>
      </c>
      <c r="AH4977" s="28" t="e">
        <f ca="1">[1]!DXLOOKUP(Worksheet!AF4977,Sales[[#This Row],[State]],Sales[[#This Row],[Total Sales]])</f>
        <v>#NAME?</v>
      </c>
    </row>
    <row r="4978" spans="31:34" x14ac:dyDescent="0.25">
      <c r="AE4978" t="s">
        <v>27</v>
      </c>
      <c r="AF4978" t="s">
        <v>59</v>
      </c>
      <c r="AG4978" t="s">
        <v>60</v>
      </c>
      <c r="AH4978" s="28" t="e">
        <f ca="1">[1]!DXLOOKUP(Worksheet!AF4978,Sales[[#This Row],[State]],Sales[[#This Row],[Total Sales]])</f>
        <v>#NAME?</v>
      </c>
    </row>
    <row r="4979" spans="31:34" x14ac:dyDescent="0.25">
      <c r="AE4979" t="s">
        <v>27</v>
      </c>
      <c r="AF4979" t="s">
        <v>59</v>
      </c>
      <c r="AG4979" t="s">
        <v>60</v>
      </c>
      <c r="AH4979" s="28" t="e">
        <f ca="1">[1]!DXLOOKUP(Worksheet!AF4979,Sales[[#This Row],[State]],Sales[[#This Row],[Total Sales]])</f>
        <v>#NAME?</v>
      </c>
    </row>
    <row r="4980" spans="31:34" x14ac:dyDescent="0.25">
      <c r="AE4980" t="s">
        <v>27</v>
      </c>
      <c r="AF4980" t="s">
        <v>59</v>
      </c>
      <c r="AG4980" t="s">
        <v>60</v>
      </c>
      <c r="AH4980" s="28" t="e">
        <f ca="1">[1]!DXLOOKUP(Worksheet!AF4980,Sales[[#This Row],[State]],Sales[[#This Row],[Total Sales]])</f>
        <v>#NAME?</v>
      </c>
    </row>
    <row r="4981" spans="31:34" x14ac:dyDescent="0.25">
      <c r="AE4981" t="s">
        <v>27</v>
      </c>
      <c r="AF4981" t="s">
        <v>59</v>
      </c>
      <c r="AG4981" t="s">
        <v>60</v>
      </c>
      <c r="AH4981" s="28" t="e">
        <f ca="1">[1]!DXLOOKUP(Worksheet!AF4981,Sales[[#This Row],[State]],Sales[[#This Row],[Total Sales]])</f>
        <v>#NAME?</v>
      </c>
    </row>
    <row r="4982" spans="31:34" x14ac:dyDescent="0.25">
      <c r="AE4982" t="s">
        <v>27</v>
      </c>
      <c r="AF4982" t="s">
        <v>59</v>
      </c>
      <c r="AG4982" t="s">
        <v>60</v>
      </c>
      <c r="AH4982" s="28" t="e">
        <f ca="1">[1]!DXLOOKUP(Worksheet!AF4982,Sales[[#This Row],[State]],Sales[[#This Row],[Total Sales]])</f>
        <v>#NAME?</v>
      </c>
    </row>
    <row r="4983" spans="31:34" x14ac:dyDescent="0.25">
      <c r="AE4983" t="s">
        <v>27</v>
      </c>
      <c r="AF4983" t="s">
        <v>59</v>
      </c>
      <c r="AG4983" t="s">
        <v>60</v>
      </c>
      <c r="AH4983" s="28" t="e">
        <f ca="1">[1]!DXLOOKUP(Worksheet!AF4983,Sales[[#This Row],[State]],Sales[[#This Row],[Total Sales]])</f>
        <v>#NAME?</v>
      </c>
    </row>
    <row r="4984" spans="31:34" x14ac:dyDescent="0.25">
      <c r="AE4984" t="s">
        <v>27</v>
      </c>
      <c r="AF4984" t="s">
        <v>59</v>
      </c>
      <c r="AG4984" t="s">
        <v>60</v>
      </c>
      <c r="AH4984" s="28" t="e">
        <f ca="1">[1]!DXLOOKUP(Worksheet!AF4984,Sales[[#This Row],[State]],Sales[[#This Row],[Total Sales]])</f>
        <v>#NAME?</v>
      </c>
    </row>
    <row r="4985" spans="31:34" x14ac:dyDescent="0.25">
      <c r="AE4985" t="s">
        <v>27</v>
      </c>
      <c r="AF4985" t="s">
        <v>59</v>
      </c>
      <c r="AG4985" t="s">
        <v>60</v>
      </c>
      <c r="AH4985" s="28" t="e">
        <f ca="1">[1]!DXLOOKUP(Worksheet!AF4985,Sales[[#This Row],[State]],Sales[[#This Row],[Total Sales]])</f>
        <v>#NAME?</v>
      </c>
    </row>
    <row r="4986" spans="31:34" x14ac:dyDescent="0.25">
      <c r="AE4986" t="s">
        <v>27</v>
      </c>
      <c r="AF4986" t="s">
        <v>59</v>
      </c>
      <c r="AG4986" t="s">
        <v>60</v>
      </c>
      <c r="AH4986" s="28" t="e">
        <f ca="1">[1]!DXLOOKUP(Worksheet!AF4986,Sales[[#This Row],[State]],Sales[[#This Row],[Total Sales]])</f>
        <v>#NAME?</v>
      </c>
    </row>
    <row r="4987" spans="31:34" x14ac:dyDescent="0.25">
      <c r="AE4987" t="s">
        <v>27</v>
      </c>
      <c r="AF4987" t="s">
        <v>59</v>
      </c>
      <c r="AG4987" t="s">
        <v>60</v>
      </c>
      <c r="AH4987" s="28" t="e">
        <f ca="1">[1]!DXLOOKUP(Worksheet!AF4987,Sales[[#This Row],[State]],Sales[[#This Row],[Total Sales]])</f>
        <v>#NAME?</v>
      </c>
    </row>
    <row r="4988" spans="31:34" x14ac:dyDescent="0.25">
      <c r="AE4988" t="s">
        <v>27</v>
      </c>
      <c r="AF4988" t="s">
        <v>59</v>
      </c>
      <c r="AG4988" t="s">
        <v>60</v>
      </c>
      <c r="AH4988" s="28" t="e">
        <f ca="1">[1]!DXLOOKUP(Worksheet!AF4988,Sales[[#This Row],[State]],Sales[[#This Row],[Total Sales]])</f>
        <v>#NAME?</v>
      </c>
    </row>
    <row r="4989" spans="31:34" x14ac:dyDescent="0.25">
      <c r="AE4989" t="s">
        <v>27</v>
      </c>
      <c r="AF4989" t="s">
        <v>59</v>
      </c>
      <c r="AG4989" t="s">
        <v>60</v>
      </c>
      <c r="AH4989" s="28" t="e">
        <f ca="1">[1]!DXLOOKUP(Worksheet!AF4989,Sales[[#This Row],[State]],Sales[[#This Row],[Total Sales]])</f>
        <v>#NAME?</v>
      </c>
    </row>
    <row r="4990" spans="31:34" x14ac:dyDescent="0.25">
      <c r="AE4990" t="s">
        <v>27</v>
      </c>
      <c r="AF4990" t="s">
        <v>59</v>
      </c>
      <c r="AG4990" t="s">
        <v>60</v>
      </c>
      <c r="AH4990" s="28" t="e">
        <f ca="1">[1]!DXLOOKUP(Worksheet!AF4990,Sales[[#This Row],[State]],Sales[[#This Row],[Total Sales]])</f>
        <v>#NAME?</v>
      </c>
    </row>
    <row r="4991" spans="31:34" x14ac:dyDescent="0.25">
      <c r="AE4991" t="s">
        <v>27</v>
      </c>
      <c r="AF4991" t="s">
        <v>59</v>
      </c>
      <c r="AG4991" t="s">
        <v>60</v>
      </c>
      <c r="AH4991" s="28" t="e">
        <f ca="1">[1]!DXLOOKUP(Worksheet!AF4991,Sales[[#This Row],[State]],Sales[[#This Row],[Total Sales]])</f>
        <v>#NAME?</v>
      </c>
    </row>
    <row r="4992" spans="31:34" x14ac:dyDescent="0.25">
      <c r="AE4992" t="s">
        <v>27</v>
      </c>
      <c r="AF4992" t="s">
        <v>59</v>
      </c>
      <c r="AG4992" t="s">
        <v>60</v>
      </c>
      <c r="AH4992" s="28" t="e">
        <f ca="1">[1]!DXLOOKUP(Worksheet!AF4992,Sales[[#This Row],[State]],Sales[[#This Row],[Total Sales]])</f>
        <v>#NAME?</v>
      </c>
    </row>
    <row r="4993" spans="31:34" x14ac:dyDescent="0.25">
      <c r="AE4993" t="s">
        <v>27</v>
      </c>
      <c r="AF4993" t="s">
        <v>59</v>
      </c>
      <c r="AG4993" t="s">
        <v>60</v>
      </c>
      <c r="AH4993" s="28" t="e">
        <f ca="1">[1]!DXLOOKUP(Worksheet!AF4993,Sales[[#This Row],[State]],Sales[[#This Row],[Total Sales]])</f>
        <v>#NAME?</v>
      </c>
    </row>
    <row r="4994" spans="31:34" x14ac:dyDescent="0.25">
      <c r="AE4994" t="s">
        <v>27</v>
      </c>
      <c r="AF4994" t="s">
        <v>59</v>
      </c>
      <c r="AG4994" t="s">
        <v>60</v>
      </c>
      <c r="AH4994" s="28" t="e">
        <f ca="1">[1]!DXLOOKUP(Worksheet!AF4994,Sales[[#This Row],[State]],Sales[[#This Row],[Total Sales]])</f>
        <v>#NAME?</v>
      </c>
    </row>
    <row r="4995" spans="31:34" x14ac:dyDescent="0.25">
      <c r="AE4995" t="s">
        <v>27</v>
      </c>
      <c r="AF4995" t="s">
        <v>59</v>
      </c>
      <c r="AG4995" t="s">
        <v>60</v>
      </c>
      <c r="AH4995" s="28" t="e">
        <f ca="1">[1]!DXLOOKUP(Worksheet!AF4995,Sales[[#This Row],[State]],Sales[[#This Row],[Total Sales]])</f>
        <v>#NAME?</v>
      </c>
    </row>
    <row r="4996" spans="31:34" x14ac:dyDescent="0.25">
      <c r="AE4996" t="s">
        <v>27</v>
      </c>
      <c r="AF4996" t="s">
        <v>59</v>
      </c>
      <c r="AG4996" t="s">
        <v>60</v>
      </c>
      <c r="AH4996" s="28" t="e">
        <f ca="1">[1]!DXLOOKUP(Worksheet!AF4996,Sales[[#This Row],[State]],Sales[[#This Row],[Total Sales]])</f>
        <v>#NAME?</v>
      </c>
    </row>
    <row r="4997" spans="31:34" x14ac:dyDescent="0.25">
      <c r="AE4997" t="s">
        <v>27</v>
      </c>
      <c r="AF4997" t="s">
        <v>59</v>
      </c>
      <c r="AG4997" t="s">
        <v>60</v>
      </c>
      <c r="AH4997" s="28" t="e">
        <f ca="1">[1]!DXLOOKUP(Worksheet!AF4997,Sales[[#This Row],[State]],Sales[[#This Row],[Total Sales]])</f>
        <v>#NAME?</v>
      </c>
    </row>
    <row r="4998" spans="31:34" x14ac:dyDescent="0.25">
      <c r="AE4998" t="s">
        <v>27</v>
      </c>
      <c r="AF4998" t="s">
        <v>59</v>
      </c>
      <c r="AG4998" t="s">
        <v>60</v>
      </c>
      <c r="AH4998" s="28" t="e">
        <f ca="1">[1]!DXLOOKUP(Worksheet!AF4998,Sales[[#This Row],[State]],Sales[[#This Row],[Total Sales]])</f>
        <v>#NAME?</v>
      </c>
    </row>
    <row r="4999" spans="31:34" x14ac:dyDescent="0.25">
      <c r="AE4999" t="s">
        <v>27</v>
      </c>
      <c r="AF4999" t="s">
        <v>59</v>
      </c>
      <c r="AG4999" t="s">
        <v>60</v>
      </c>
      <c r="AH4999" s="28" t="e">
        <f ca="1">[1]!DXLOOKUP(Worksheet!AF4999,Sales[[#This Row],[State]],Sales[[#This Row],[Total Sales]])</f>
        <v>#NAME?</v>
      </c>
    </row>
    <row r="5000" spans="31:34" x14ac:dyDescent="0.25">
      <c r="AE5000" t="s">
        <v>27</v>
      </c>
      <c r="AF5000" t="s">
        <v>59</v>
      </c>
      <c r="AG5000" t="s">
        <v>60</v>
      </c>
      <c r="AH5000" s="28" t="e">
        <f ca="1">[1]!DXLOOKUP(Worksheet!AF5000,Sales[[#This Row],[State]],Sales[[#This Row],[Total Sales]])</f>
        <v>#NAME?</v>
      </c>
    </row>
    <row r="5001" spans="31:34" x14ac:dyDescent="0.25">
      <c r="AE5001" t="s">
        <v>27</v>
      </c>
      <c r="AF5001" t="s">
        <v>59</v>
      </c>
      <c r="AG5001" t="s">
        <v>60</v>
      </c>
      <c r="AH5001" s="28" t="e">
        <f ca="1">[1]!DXLOOKUP(Worksheet!AF5001,Sales[[#This Row],[State]],Sales[[#This Row],[Total Sales]])</f>
        <v>#NAME?</v>
      </c>
    </row>
    <row r="5002" spans="31:34" x14ac:dyDescent="0.25">
      <c r="AE5002" t="s">
        <v>27</v>
      </c>
      <c r="AF5002" t="s">
        <v>59</v>
      </c>
      <c r="AG5002" t="s">
        <v>60</v>
      </c>
      <c r="AH5002" s="28" t="e">
        <f ca="1">[1]!DXLOOKUP(Worksheet!AF5002,Sales[[#This Row],[State]],Sales[[#This Row],[Total Sales]])</f>
        <v>#NAME?</v>
      </c>
    </row>
    <row r="5003" spans="31:34" x14ac:dyDescent="0.25">
      <c r="AE5003" t="s">
        <v>27</v>
      </c>
      <c r="AF5003" t="s">
        <v>59</v>
      </c>
      <c r="AG5003" t="s">
        <v>60</v>
      </c>
      <c r="AH5003" s="28" t="e">
        <f ca="1">[1]!DXLOOKUP(Worksheet!AF5003,Sales[[#This Row],[State]],Sales[[#This Row],[Total Sales]])</f>
        <v>#NAME?</v>
      </c>
    </row>
    <row r="5004" spans="31:34" x14ac:dyDescent="0.25">
      <c r="AE5004" t="s">
        <v>27</v>
      </c>
      <c r="AF5004" t="s">
        <v>59</v>
      </c>
      <c r="AG5004" t="s">
        <v>60</v>
      </c>
      <c r="AH5004" s="28" t="e">
        <f ca="1">[1]!DXLOOKUP(Worksheet!AF5004,Sales[[#This Row],[State]],Sales[[#This Row],[Total Sales]])</f>
        <v>#NAME?</v>
      </c>
    </row>
    <row r="5005" spans="31:34" x14ac:dyDescent="0.25">
      <c r="AE5005" t="s">
        <v>27</v>
      </c>
      <c r="AF5005" t="s">
        <v>59</v>
      </c>
      <c r="AG5005" t="s">
        <v>60</v>
      </c>
      <c r="AH5005" s="28" t="e">
        <f ca="1">[1]!DXLOOKUP(Worksheet!AF5005,Sales[[#This Row],[State]],Sales[[#This Row],[Total Sales]])</f>
        <v>#NAME?</v>
      </c>
    </row>
    <row r="5006" spans="31:34" x14ac:dyDescent="0.25">
      <c r="AE5006" t="s">
        <v>27</v>
      </c>
      <c r="AF5006" t="s">
        <v>59</v>
      </c>
      <c r="AG5006" t="s">
        <v>60</v>
      </c>
      <c r="AH5006" s="28" t="e">
        <f ca="1">[1]!DXLOOKUP(Worksheet!AF5006,Sales[[#This Row],[State]],Sales[[#This Row],[Total Sales]])</f>
        <v>#NAME?</v>
      </c>
    </row>
    <row r="5007" spans="31:34" x14ac:dyDescent="0.25">
      <c r="AE5007" t="s">
        <v>27</v>
      </c>
      <c r="AF5007" t="s">
        <v>59</v>
      </c>
      <c r="AG5007" t="s">
        <v>60</v>
      </c>
      <c r="AH5007" s="28" t="e">
        <f ca="1">[1]!DXLOOKUP(Worksheet!AF5007,Sales[[#This Row],[State]],Sales[[#This Row],[Total Sales]])</f>
        <v>#NAME?</v>
      </c>
    </row>
    <row r="5008" spans="31:34" x14ac:dyDescent="0.25">
      <c r="AE5008" t="s">
        <v>27</v>
      </c>
      <c r="AF5008" t="s">
        <v>59</v>
      </c>
      <c r="AG5008" t="s">
        <v>60</v>
      </c>
      <c r="AH5008" s="28" t="e">
        <f ca="1">[1]!DXLOOKUP(Worksheet!AF5008,Sales[[#This Row],[State]],Sales[[#This Row],[Total Sales]])</f>
        <v>#NAME?</v>
      </c>
    </row>
    <row r="5009" spans="31:34" x14ac:dyDescent="0.25">
      <c r="AE5009" t="s">
        <v>27</v>
      </c>
      <c r="AF5009" t="s">
        <v>59</v>
      </c>
      <c r="AG5009" t="s">
        <v>60</v>
      </c>
      <c r="AH5009" s="28" t="e">
        <f ca="1">[1]!DXLOOKUP(Worksheet!AF5009,Sales[[#This Row],[State]],Sales[[#This Row],[Total Sales]])</f>
        <v>#NAME?</v>
      </c>
    </row>
    <row r="5010" spans="31:34" x14ac:dyDescent="0.25">
      <c r="AE5010" t="s">
        <v>27</v>
      </c>
      <c r="AF5010" t="s">
        <v>59</v>
      </c>
      <c r="AG5010" t="s">
        <v>60</v>
      </c>
      <c r="AH5010" s="28" t="e">
        <f ca="1">[1]!DXLOOKUP(Worksheet!AF5010,Sales[[#This Row],[State]],Sales[[#This Row],[Total Sales]])</f>
        <v>#NAME?</v>
      </c>
    </row>
    <row r="5011" spans="31:34" x14ac:dyDescent="0.25">
      <c r="AE5011" t="s">
        <v>27</v>
      </c>
      <c r="AF5011" t="s">
        <v>59</v>
      </c>
      <c r="AG5011" t="s">
        <v>60</v>
      </c>
      <c r="AH5011" s="28" t="e">
        <f ca="1">[1]!DXLOOKUP(Worksheet!AF5011,Sales[[#This Row],[State]],Sales[[#This Row],[Total Sales]])</f>
        <v>#NAME?</v>
      </c>
    </row>
    <row r="5012" spans="31:34" x14ac:dyDescent="0.25">
      <c r="AE5012" t="s">
        <v>27</v>
      </c>
      <c r="AF5012" t="s">
        <v>59</v>
      </c>
      <c r="AG5012" t="s">
        <v>60</v>
      </c>
      <c r="AH5012" s="28" t="e">
        <f ca="1">[1]!DXLOOKUP(Worksheet!AF5012,Sales[[#This Row],[State]],Sales[[#This Row],[Total Sales]])</f>
        <v>#NAME?</v>
      </c>
    </row>
    <row r="5013" spans="31:34" x14ac:dyDescent="0.25">
      <c r="AE5013" t="s">
        <v>27</v>
      </c>
      <c r="AF5013" t="s">
        <v>59</v>
      </c>
      <c r="AG5013" t="s">
        <v>60</v>
      </c>
      <c r="AH5013" s="28" t="e">
        <f ca="1">[1]!DXLOOKUP(Worksheet!AF5013,Sales[[#This Row],[State]],Sales[[#This Row],[Total Sales]])</f>
        <v>#NAME?</v>
      </c>
    </row>
    <row r="5014" spans="31:34" x14ac:dyDescent="0.25">
      <c r="AE5014" t="s">
        <v>27</v>
      </c>
      <c r="AF5014" t="s">
        <v>59</v>
      </c>
      <c r="AG5014" t="s">
        <v>60</v>
      </c>
      <c r="AH5014" s="28" t="e">
        <f ca="1">[1]!DXLOOKUP(Worksheet!AF5014,Sales[[#This Row],[State]],Sales[[#This Row],[Total Sales]])</f>
        <v>#NAME?</v>
      </c>
    </row>
    <row r="5015" spans="31:34" x14ac:dyDescent="0.25">
      <c r="AE5015" t="s">
        <v>27</v>
      </c>
      <c r="AF5015" t="s">
        <v>59</v>
      </c>
      <c r="AG5015" t="s">
        <v>60</v>
      </c>
      <c r="AH5015" s="28" t="e">
        <f ca="1">[1]!DXLOOKUP(Worksheet!AF5015,Sales[[#This Row],[State]],Sales[[#This Row],[Total Sales]])</f>
        <v>#NAME?</v>
      </c>
    </row>
    <row r="5016" spans="31:34" x14ac:dyDescent="0.25">
      <c r="AE5016" t="s">
        <v>27</v>
      </c>
      <c r="AF5016" t="s">
        <v>59</v>
      </c>
      <c r="AG5016" t="s">
        <v>60</v>
      </c>
      <c r="AH5016" s="28" t="e">
        <f ca="1">[1]!DXLOOKUP(Worksheet!AF5016,Sales[[#This Row],[State]],Sales[[#This Row],[Total Sales]])</f>
        <v>#NAME?</v>
      </c>
    </row>
    <row r="5017" spans="31:34" x14ac:dyDescent="0.25">
      <c r="AE5017" t="s">
        <v>27</v>
      </c>
      <c r="AF5017" t="s">
        <v>59</v>
      </c>
      <c r="AG5017" t="s">
        <v>60</v>
      </c>
      <c r="AH5017" s="28" t="e">
        <f ca="1">[1]!DXLOOKUP(Worksheet!AF5017,Sales[[#This Row],[State]],Sales[[#This Row],[Total Sales]])</f>
        <v>#NAME?</v>
      </c>
    </row>
    <row r="5018" spans="31:34" x14ac:dyDescent="0.25">
      <c r="AE5018" t="s">
        <v>27</v>
      </c>
      <c r="AF5018" t="s">
        <v>59</v>
      </c>
      <c r="AG5018" t="s">
        <v>60</v>
      </c>
      <c r="AH5018" s="28" t="e">
        <f ca="1">[1]!DXLOOKUP(Worksheet!AF5018,Sales[[#This Row],[State]],Sales[[#This Row],[Total Sales]])</f>
        <v>#NAME?</v>
      </c>
    </row>
    <row r="5019" spans="31:34" x14ac:dyDescent="0.25">
      <c r="AE5019" t="s">
        <v>27</v>
      </c>
      <c r="AF5019" t="s">
        <v>59</v>
      </c>
      <c r="AG5019" t="s">
        <v>60</v>
      </c>
      <c r="AH5019" s="28" t="e">
        <f ca="1">[1]!DXLOOKUP(Worksheet!AF5019,Sales[[#This Row],[State]],Sales[[#This Row],[Total Sales]])</f>
        <v>#NAME?</v>
      </c>
    </row>
    <row r="5020" spans="31:34" x14ac:dyDescent="0.25">
      <c r="AE5020" t="s">
        <v>27</v>
      </c>
      <c r="AF5020" t="s">
        <v>59</v>
      </c>
      <c r="AG5020" t="s">
        <v>60</v>
      </c>
      <c r="AH5020" s="28" t="e">
        <f ca="1">[1]!DXLOOKUP(Worksheet!AF5020,Sales[[#This Row],[State]],Sales[[#This Row],[Total Sales]])</f>
        <v>#NAME?</v>
      </c>
    </row>
    <row r="5021" spans="31:34" x14ac:dyDescent="0.25">
      <c r="AE5021" t="s">
        <v>27</v>
      </c>
      <c r="AF5021" t="s">
        <v>59</v>
      </c>
      <c r="AG5021" t="s">
        <v>60</v>
      </c>
      <c r="AH5021" s="28" t="e">
        <f ca="1">[1]!DXLOOKUP(Worksheet!AF5021,Sales[[#This Row],[State]],Sales[[#This Row],[Total Sales]])</f>
        <v>#NAME?</v>
      </c>
    </row>
    <row r="5022" spans="31:34" x14ac:dyDescent="0.25">
      <c r="AE5022" t="s">
        <v>27</v>
      </c>
      <c r="AF5022" t="s">
        <v>59</v>
      </c>
      <c r="AG5022" t="s">
        <v>60</v>
      </c>
      <c r="AH5022" s="28" t="e">
        <f ca="1">[1]!DXLOOKUP(Worksheet!AF5022,Sales[[#This Row],[State]],Sales[[#This Row],[Total Sales]])</f>
        <v>#NAME?</v>
      </c>
    </row>
    <row r="5023" spans="31:34" x14ac:dyDescent="0.25">
      <c r="AE5023" t="s">
        <v>27</v>
      </c>
      <c r="AF5023" t="s">
        <v>59</v>
      </c>
      <c r="AG5023" t="s">
        <v>60</v>
      </c>
      <c r="AH5023" s="28" t="e">
        <f ca="1">[1]!DXLOOKUP(Worksheet!AF5023,Sales[[#This Row],[State]],Sales[[#This Row],[Total Sales]])</f>
        <v>#NAME?</v>
      </c>
    </row>
    <row r="5024" spans="31:34" x14ac:dyDescent="0.25">
      <c r="AE5024" t="s">
        <v>27</v>
      </c>
      <c r="AF5024" t="s">
        <v>59</v>
      </c>
      <c r="AG5024" t="s">
        <v>60</v>
      </c>
      <c r="AH5024" s="28" t="e">
        <f ca="1">[1]!DXLOOKUP(Worksheet!AF5024,Sales[[#This Row],[State]],Sales[[#This Row],[Total Sales]])</f>
        <v>#NAME?</v>
      </c>
    </row>
    <row r="5025" spans="31:34" x14ac:dyDescent="0.25">
      <c r="AE5025" t="s">
        <v>27</v>
      </c>
      <c r="AF5025" t="s">
        <v>59</v>
      </c>
      <c r="AG5025" t="s">
        <v>60</v>
      </c>
      <c r="AH5025" s="28" t="e">
        <f ca="1">[1]!DXLOOKUP(Worksheet!AF5025,Sales[[#This Row],[State]],Sales[[#This Row],[Total Sales]])</f>
        <v>#NAME?</v>
      </c>
    </row>
    <row r="5026" spans="31:34" x14ac:dyDescent="0.25">
      <c r="AE5026" t="s">
        <v>27</v>
      </c>
      <c r="AF5026" t="s">
        <v>59</v>
      </c>
      <c r="AG5026" t="s">
        <v>60</v>
      </c>
      <c r="AH5026" s="28" t="e">
        <f ca="1">[1]!DXLOOKUP(Worksheet!AF5026,Sales[[#This Row],[State]],Sales[[#This Row],[Total Sales]])</f>
        <v>#NAME?</v>
      </c>
    </row>
    <row r="5027" spans="31:34" x14ac:dyDescent="0.25">
      <c r="AE5027" t="s">
        <v>27</v>
      </c>
      <c r="AF5027" t="s">
        <v>59</v>
      </c>
      <c r="AG5027" t="s">
        <v>60</v>
      </c>
      <c r="AH5027" s="28" t="e">
        <f ca="1">[1]!DXLOOKUP(Worksheet!AF5027,Sales[[#This Row],[State]],Sales[[#This Row],[Total Sales]])</f>
        <v>#NAME?</v>
      </c>
    </row>
    <row r="5028" spans="31:34" x14ac:dyDescent="0.25">
      <c r="AE5028" t="s">
        <v>27</v>
      </c>
      <c r="AF5028" t="s">
        <v>59</v>
      </c>
      <c r="AG5028" t="s">
        <v>60</v>
      </c>
      <c r="AH5028" s="28" t="e">
        <f ca="1">[1]!DXLOOKUP(Worksheet!AF5028,Sales[[#This Row],[State]],Sales[[#This Row],[Total Sales]])</f>
        <v>#NAME?</v>
      </c>
    </row>
    <row r="5029" spans="31:34" x14ac:dyDescent="0.25">
      <c r="AE5029" t="s">
        <v>27</v>
      </c>
      <c r="AF5029" t="s">
        <v>59</v>
      </c>
      <c r="AG5029" t="s">
        <v>60</v>
      </c>
      <c r="AH5029" s="28" t="e">
        <f ca="1">[1]!DXLOOKUP(Worksheet!AF5029,Sales[[#This Row],[State]],Sales[[#This Row],[Total Sales]])</f>
        <v>#NAME?</v>
      </c>
    </row>
    <row r="5030" spans="31:34" x14ac:dyDescent="0.25">
      <c r="AE5030" t="s">
        <v>27</v>
      </c>
      <c r="AF5030" t="s">
        <v>59</v>
      </c>
      <c r="AG5030" t="s">
        <v>60</v>
      </c>
      <c r="AH5030" s="28" t="e">
        <f ca="1">[1]!DXLOOKUP(Worksheet!AF5030,Sales[[#This Row],[State]],Sales[[#This Row],[Total Sales]])</f>
        <v>#NAME?</v>
      </c>
    </row>
    <row r="5031" spans="31:34" x14ac:dyDescent="0.25">
      <c r="AE5031" t="s">
        <v>27</v>
      </c>
      <c r="AF5031" t="s">
        <v>59</v>
      </c>
      <c r="AG5031" t="s">
        <v>60</v>
      </c>
      <c r="AH5031" s="28" t="e">
        <f ca="1">[1]!DXLOOKUP(Worksheet!AF5031,Sales[[#This Row],[State]],Sales[[#This Row],[Total Sales]])</f>
        <v>#NAME?</v>
      </c>
    </row>
    <row r="5032" spans="31:34" x14ac:dyDescent="0.25">
      <c r="AE5032" t="s">
        <v>27</v>
      </c>
      <c r="AF5032" t="s">
        <v>59</v>
      </c>
      <c r="AG5032" t="s">
        <v>60</v>
      </c>
      <c r="AH5032" s="28" t="e">
        <f ca="1">[1]!DXLOOKUP(Worksheet!AF5032,Sales[[#This Row],[State]],Sales[[#This Row],[Total Sales]])</f>
        <v>#NAME?</v>
      </c>
    </row>
    <row r="5033" spans="31:34" x14ac:dyDescent="0.25">
      <c r="AE5033" t="s">
        <v>27</v>
      </c>
      <c r="AF5033" t="s">
        <v>59</v>
      </c>
      <c r="AG5033" t="s">
        <v>60</v>
      </c>
      <c r="AH5033" s="28" t="e">
        <f ca="1">[1]!DXLOOKUP(Worksheet!AF5033,Sales[[#This Row],[State]],Sales[[#This Row],[Total Sales]])</f>
        <v>#NAME?</v>
      </c>
    </row>
    <row r="5034" spans="31:34" x14ac:dyDescent="0.25">
      <c r="AE5034" t="s">
        <v>27</v>
      </c>
      <c r="AF5034" t="s">
        <v>59</v>
      </c>
      <c r="AG5034" t="s">
        <v>60</v>
      </c>
      <c r="AH5034" s="28" t="e">
        <f ca="1">[1]!DXLOOKUP(Worksheet!AF5034,Sales[[#This Row],[State]],Sales[[#This Row],[Total Sales]])</f>
        <v>#NAME?</v>
      </c>
    </row>
    <row r="5035" spans="31:34" x14ac:dyDescent="0.25">
      <c r="AE5035" t="s">
        <v>27</v>
      </c>
      <c r="AF5035" t="s">
        <v>59</v>
      </c>
      <c r="AG5035" t="s">
        <v>60</v>
      </c>
      <c r="AH5035" s="28" t="e">
        <f ca="1">[1]!DXLOOKUP(Worksheet!AF5035,Sales[[#This Row],[State]],Sales[[#This Row],[Total Sales]])</f>
        <v>#NAME?</v>
      </c>
    </row>
    <row r="5036" spans="31:34" x14ac:dyDescent="0.25">
      <c r="AE5036" t="s">
        <v>27</v>
      </c>
      <c r="AF5036" t="s">
        <v>59</v>
      </c>
      <c r="AG5036" t="s">
        <v>60</v>
      </c>
      <c r="AH5036" s="28" t="e">
        <f ca="1">[1]!DXLOOKUP(Worksheet!AF5036,Sales[[#This Row],[State]],Sales[[#This Row],[Total Sales]])</f>
        <v>#NAME?</v>
      </c>
    </row>
    <row r="5037" spans="31:34" x14ac:dyDescent="0.25">
      <c r="AE5037" t="s">
        <v>27</v>
      </c>
      <c r="AF5037" t="s">
        <v>59</v>
      </c>
      <c r="AG5037" t="s">
        <v>60</v>
      </c>
      <c r="AH5037" s="28" t="e">
        <f ca="1">[1]!DXLOOKUP(Worksheet!AF5037,Sales[[#This Row],[State]],Sales[[#This Row],[Total Sales]])</f>
        <v>#NAME?</v>
      </c>
    </row>
    <row r="5038" spans="31:34" x14ac:dyDescent="0.25">
      <c r="AE5038" t="s">
        <v>27</v>
      </c>
      <c r="AF5038" t="s">
        <v>59</v>
      </c>
      <c r="AG5038" t="s">
        <v>60</v>
      </c>
      <c r="AH5038" s="28" t="e">
        <f ca="1">[1]!DXLOOKUP(Worksheet!AF5038,Sales[[#This Row],[State]],Sales[[#This Row],[Total Sales]])</f>
        <v>#NAME?</v>
      </c>
    </row>
    <row r="5039" spans="31:34" x14ac:dyDescent="0.25">
      <c r="AE5039" t="s">
        <v>27</v>
      </c>
      <c r="AF5039" t="s">
        <v>59</v>
      </c>
      <c r="AG5039" t="s">
        <v>60</v>
      </c>
      <c r="AH5039" s="28" t="e">
        <f ca="1">[1]!DXLOOKUP(Worksheet!AF5039,Sales[[#This Row],[State]],Sales[[#This Row],[Total Sales]])</f>
        <v>#NAME?</v>
      </c>
    </row>
    <row r="5040" spans="31:34" x14ac:dyDescent="0.25">
      <c r="AE5040" t="s">
        <v>27</v>
      </c>
      <c r="AF5040" t="s">
        <v>59</v>
      </c>
      <c r="AG5040" t="s">
        <v>60</v>
      </c>
      <c r="AH5040" s="28" t="e">
        <f ca="1">[1]!DXLOOKUP(Worksheet!AF5040,Sales[[#This Row],[State]],Sales[[#This Row],[Total Sales]])</f>
        <v>#NAME?</v>
      </c>
    </row>
    <row r="5041" spans="31:34" x14ac:dyDescent="0.25">
      <c r="AE5041" t="s">
        <v>27</v>
      </c>
      <c r="AF5041" t="s">
        <v>59</v>
      </c>
      <c r="AG5041" t="s">
        <v>60</v>
      </c>
      <c r="AH5041" s="28" t="e">
        <f ca="1">[1]!DXLOOKUP(Worksheet!AF5041,Sales[[#This Row],[State]],Sales[[#This Row],[Total Sales]])</f>
        <v>#NAME?</v>
      </c>
    </row>
    <row r="5042" spans="31:34" x14ac:dyDescent="0.25">
      <c r="AE5042" t="s">
        <v>15</v>
      </c>
      <c r="AF5042" t="s">
        <v>62</v>
      </c>
      <c r="AG5042" t="s">
        <v>63</v>
      </c>
      <c r="AH5042" s="28" t="e">
        <f ca="1">[1]!DXLOOKUP(Worksheet!AF5042,Sales[[#This Row],[State]],Sales[[#This Row],[Total Sales]])</f>
        <v>#NAME?</v>
      </c>
    </row>
    <row r="5043" spans="31:34" x14ac:dyDescent="0.25">
      <c r="AE5043" t="s">
        <v>15</v>
      </c>
      <c r="AF5043" t="s">
        <v>62</v>
      </c>
      <c r="AG5043" t="s">
        <v>63</v>
      </c>
      <c r="AH5043" s="28" t="e">
        <f ca="1">[1]!DXLOOKUP(Worksheet!AF5043,Sales[[#This Row],[State]],Sales[[#This Row],[Total Sales]])</f>
        <v>#NAME?</v>
      </c>
    </row>
    <row r="5044" spans="31:34" x14ac:dyDescent="0.25">
      <c r="AE5044" t="s">
        <v>15</v>
      </c>
      <c r="AF5044" t="s">
        <v>62</v>
      </c>
      <c r="AG5044" t="s">
        <v>63</v>
      </c>
      <c r="AH5044" s="28" t="e">
        <f ca="1">[1]!DXLOOKUP(Worksheet!AF5044,Sales[[#This Row],[State]],Sales[[#This Row],[Total Sales]])</f>
        <v>#NAME?</v>
      </c>
    </row>
    <row r="5045" spans="31:34" x14ac:dyDescent="0.25">
      <c r="AE5045" t="s">
        <v>15</v>
      </c>
      <c r="AF5045" t="s">
        <v>62</v>
      </c>
      <c r="AG5045" t="s">
        <v>63</v>
      </c>
      <c r="AH5045" s="28" t="e">
        <f ca="1">[1]!DXLOOKUP(Worksheet!AF5045,Sales[[#This Row],[State]],Sales[[#This Row],[Total Sales]])</f>
        <v>#NAME?</v>
      </c>
    </row>
    <row r="5046" spans="31:34" x14ac:dyDescent="0.25">
      <c r="AE5046" t="s">
        <v>15</v>
      </c>
      <c r="AF5046" t="s">
        <v>62</v>
      </c>
      <c r="AG5046" t="s">
        <v>63</v>
      </c>
      <c r="AH5046" s="28" t="e">
        <f ca="1">[1]!DXLOOKUP(Worksheet!AF5046,Sales[[#This Row],[State]],Sales[[#This Row],[Total Sales]])</f>
        <v>#NAME?</v>
      </c>
    </row>
    <row r="5047" spans="31:34" x14ac:dyDescent="0.25">
      <c r="AE5047" t="s">
        <v>15</v>
      </c>
      <c r="AF5047" t="s">
        <v>62</v>
      </c>
      <c r="AG5047" t="s">
        <v>63</v>
      </c>
      <c r="AH5047" s="28" t="e">
        <f ca="1">[1]!DXLOOKUP(Worksheet!AF5047,Sales[[#This Row],[State]],Sales[[#This Row],[Total Sales]])</f>
        <v>#NAME?</v>
      </c>
    </row>
    <row r="5048" spans="31:34" x14ac:dyDescent="0.25">
      <c r="AE5048" t="s">
        <v>15</v>
      </c>
      <c r="AF5048" t="s">
        <v>62</v>
      </c>
      <c r="AG5048" t="s">
        <v>63</v>
      </c>
      <c r="AH5048" s="28" t="e">
        <f ca="1">[1]!DXLOOKUP(Worksheet!AF5048,Sales[[#This Row],[State]],Sales[[#This Row],[Total Sales]])</f>
        <v>#NAME?</v>
      </c>
    </row>
    <row r="5049" spans="31:34" x14ac:dyDescent="0.25">
      <c r="AE5049" t="s">
        <v>15</v>
      </c>
      <c r="AF5049" t="s">
        <v>62</v>
      </c>
      <c r="AG5049" t="s">
        <v>63</v>
      </c>
      <c r="AH5049" s="28" t="e">
        <f ca="1">[1]!DXLOOKUP(Worksheet!AF5049,Sales[[#This Row],[State]],Sales[[#This Row],[Total Sales]])</f>
        <v>#NAME?</v>
      </c>
    </row>
    <row r="5050" spans="31:34" x14ac:dyDescent="0.25">
      <c r="AE5050" t="s">
        <v>15</v>
      </c>
      <c r="AF5050" t="s">
        <v>62</v>
      </c>
      <c r="AG5050" t="s">
        <v>63</v>
      </c>
      <c r="AH5050" s="28" t="e">
        <f ca="1">[1]!DXLOOKUP(Worksheet!AF5050,Sales[[#This Row],[State]],Sales[[#This Row],[Total Sales]])</f>
        <v>#NAME?</v>
      </c>
    </row>
    <row r="5051" spans="31:34" x14ac:dyDescent="0.25">
      <c r="AE5051" t="s">
        <v>15</v>
      </c>
      <c r="AF5051" t="s">
        <v>62</v>
      </c>
      <c r="AG5051" t="s">
        <v>63</v>
      </c>
      <c r="AH5051" s="28" t="e">
        <f ca="1">[1]!DXLOOKUP(Worksheet!AF5051,Sales[[#This Row],[State]],Sales[[#This Row],[Total Sales]])</f>
        <v>#NAME?</v>
      </c>
    </row>
    <row r="5052" spans="31:34" x14ac:dyDescent="0.25">
      <c r="AE5052" t="s">
        <v>15</v>
      </c>
      <c r="AF5052" t="s">
        <v>62</v>
      </c>
      <c r="AG5052" t="s">
        <v>63</v>
      </c>
      <c r="AH5052" s="28" t="e">
        <f ca="1">[1]!DXLOOKUP(Worksheet!AF5052,Sales[[#This Row],[State]],Sales[[#This Row],[Total Sales]])</f>
        <v>#NAME?</v>
      </c>
    </row>
    <row r="5053" spans="31:34" x14ac:dyDescent="0.25">
      <c r="AE5053" t="s">
        <v>15</v>
      </c>
      <c r="AF5053" t="s">
        <v>62</v>
      </c>
      <c r="AG5053" t="s">
        <v>63</v>
      </c>
      <c r="AH5053" s="28" t="e">
        <f ca="1">[1]!DXLOOKUP(Worksheet!AF5053,Sales[[#This Row],[State]],Sales[[#This Row],[Total Sales]])</f>
        <v>#NAME?</v>
      </c>
    </row>
    <row r="5054" spans="31:34" x14ac:dyDescent="0.25">
      <c r="AE5054" t="s">
        <v>15</v>
      </c>
      <c r="AF5054" t="s">
        <v>62</v>
      </c>
      <c r="AG5054" t="s">
        <v>63</v>
      </c>
      <c r="AH5054" s="28" t="e">
        <f ca="1">[1]!DXLOOKUP(Worksheet!AF5054,Sales[[#This Row],[State]],Sales[[#This Row],[Total Sales]])</f>
        <v>#NAME?</v>
      </c>
    </row>
    <row r="5055" spans="31:34" x14ac:dyDescent="0.25">
      <c r="AE5055" t="s">
        <v>15</v>
      </c>
      <c r="AF5055" t="s">
        <v>62</v>
      </c>
      <c r="AG5055" t="s">
        <v>63</v>
      </c>
      <c r="AH5055" s="28" t="e">
        <f ca="1">[1]!DXLOOKUP(Worksheet!AF5055,Sales[[#This Row],[State]],Sales[[#This Row],[Total Sales]])</f>
        <v>#NAME?</v>
      </c>
    </row>
    <row r="5056" spans="31:34" x14ac:dyDescent="0.25">
      <c r="AE5056" t="s">
        <v>15</v>
      </c>
      <c r="AF5056" t="s">
        <v>62</v>
      </c>
      <c r="AG5056" t="s">
        <v>63</v>
      </c>
      <c r="AH5056" s="28" t="e">
        <f ca="1">[1]!DXLOOKUP(Worksheet!AF5056,Sales[[#This Row],[State]],Sales[[#This Row],[Total Sales]])</f>
        <v>#NAME?</v>
      </c>
    </row>
    <row r="5057" spans="31:34" x14ac:dyDescent="0.25">
      <c r="AE5057" t="s">
        <v>15</v>
      </c>
      <c r="AF5057" t="s">
        <v>62</v>
      </c>
      <c r="AG5057" t="s">
        <v>63</v>
      </c>
      <c r="AH5057" s="28" t="e">
        <f ca="1">[1]!DXLOOKUP(Worksheet!AF5057,Sales[[#This Row],[State]],Sales[[#This Row],[Total Sales]])</f>
        <v>#NAME?</v>
      </c>
    </row>
    <row r="5058" spans="31:34" x14ac:dyDescent="0.25">
      <c r="AE5058" t="s">
        <v>15</v>
      </c>
      <c r="AF5058" t="s">
        <v>62</v>
      </c>
      <c r="AG5058" t="s">
        <v>63</v>
      </c>
      <c r="AH5058" s="28" t="e">
        <f ca="1">[1]!DXLOOKUP(Worksheet!AF5058,Sales[[#This Row],[State]],Sales[[#This Row],[Total Sales]])</f>
        <v>#NAME?</v>
      </c>
    </row>
    <row r="5059" spans="31:34" x14ac:dyDescent="0.25">
      <c r="AE5059" t="s">
        <v>15</v>
      </c>
      <c r="AF5059" t="s">
        <v>62</v>
      </c>
      <c r="AG5059" t="s">
        <v>63</v>
      </c>
      <c r="AH5059" s="28" t="e">
        <f ca="1">[1]!DXLOOKUP(Worksheet!AF5059,Sales[[#This Row],[State]],Sales[[#This Row],[Total Sales]])</f>
        <v>#NAME?</v>
      </c>
    </row>
    <row r="5060" spans="31:34" x14ac:dyDescent="0.25">
      <c r="AE5060" t="s">
        <v>15</v>
      </c>
      <c r="AF5060" t="s">
        <v>62</v>
      </c>
      <c r="AG5060" t="s">
        <v>63</v>
      </c>
      <c r="AH5060" s="28" t="e">
        <f ca="1">[1]!DXLOOKUP(Worksheet!AF5060,Sales[[#This Row],[State]],Sales[[#This Row],[Total Sales]])</f>
        <v>#NAME?</v>
      </c>
    </row>
    <row r="5061" spans="31:34" x14ac:dyDescent="0.25">
      <c r="AE5061" t="s">
        <v>15</v>
      </c>
      <c r="AF5061" t="s">
        <v>62</v>
      </c>
      <c r="AG5061" t="s">
        <v>63</v>
      </c>
      <c r="AH5061" s="28" t="e">
        <f ca="1">[1]!DXLOOKUP(Worksheet!AF5061,Sales[[#This Row],[State]],Sales[[#This Row],[Total Sales]])</f>
        <v>#NAME?</v>
      </c>
    </row>
    <row r="5062" spans="31:34" x14ac:dyDescent="0.25">
      <c r="AE5062" t="s">
        <v>15</v>
      </c>
      <c r="AF5062" t="s">
        <v>62</v>
      </c>
      <c r="AG5062" t="s">
        <v>63</v>
      </c>
      <c r="AH5062" s="28" t="e">
        <f ca="1">[1]!DXLOOKUP(Worksheet!AF5062,Sales[[#This Row],[State]],Sales[[#This Row],[Total Sales]])</f>
        <v>#NAME?</v>
      </c>
    </row>
    <row r="5063" spans="31:34" x14ac:dyDescent="0.25">
      <c r="AE5063" t="s">
        <v>15</v>
      </c>
      <c r="AF5063" t="s">
        <v>62</v>
      </c>
      <c r="AG5063" t="s">
        <v>63</v>
      </c>
      <c r="AH5063" s="28" t="e">
        <f ca="1">[1]!DXLOOKUP(Worksheet!AF5063,Sales[[#This Row],[State]],Sales[[#This Row],[Total Sales]])</f>
        <v>#NAME?</v>
      </c>
    </row>
    <row r="5064" spans="31:34" x14ac:dyDescent="0.25">
      <c r="AE5064" t="s">
        <v>15</v>
      </c>
      <c r="AF5064" t="s">
        <v>62</v>
      </c>
      <c r="AG5064" t="s">
        <v>63</v>
      </c>
      <c r="AH5064" s="28" t="e">
        <f ca="1">[1]!DXLOOKUP(Worksheet!AF5064,Sales[[#This Row],[State]],Sales[[#This Row],[Total Sales]])</f>
        <v>#NAME?</v>
      </c>
    </row>
    <row r="5065" spans="31:34" x14ac:dyDescent="0.25">
      <c r="AE5065" t="s">
        <v>15</v>
      </c>
      <c r="AF5065" t="s">
        <v>62</v>
      </c>
      <c r="AG5065" t="s">
        <v>63</v>
      </c>
      <c r="AH5065" s="28" t="e">
        <f ca="1">[1]!DXLOOKUP(Worksheet!AF5065,Sales[[#This Row],[State]],Sales[[#This Row],[Total Sales]])</f>
        <v>#NAME?</v>
      </c>
    </row>
    <row r="5066" spans="31:34" x14ac:dyDescent="0.25">
      <c r="AE5066" t="s">
        <v>15</v>
      </c>
      <c r="AF5066" t="s">
        <v>62</v>
      </c>
      <c r="AG5066" t="s">
        <v>63</v>
      </c>
      <c r="AH5066" s="28" t="e">
        <f ca="1">[1]!DXLOOKUP(Worksheet!AF5066,Sales[[#This Row],[State]],Sales[[#This Row],[Total Sales]])</f>
        <v>#NAME?</v>
      </c>
    </row>
    <row r="5067" spans="31:34" x14ac:dyDescent="0.25">
      <c r="AE5067" t="s">
        <v>15</v>
      </c>
      <c r="AF5067" t="s">
        <v>62</v>
      </c>
      <c r="AG5067" t="s">
        <v>63</v>
      </c>
      <c r="AH5067" s="28" t="e">
        <f ca="1">[1]!DXLOOKUP(Worksheet!AF5067,Sales[[#This Row],[State]],Sales[[#This Row],[Total Sales]])</f>
        <v>#NAME?</v>
      </c>
    </row>
    <row r="5068" spans="31:34" x14ac:dyDescent="0.25">
      <c r="AE5068" t="s">
        <v>15</v>
      </c>
      <c r="AF5068" t="s">
        <v>62</v>
      </c>
      <c r="AG5068" t="s">
        <v>63</v>
      </c>
      <c r="AH5068" s="28" t="e">
        <f ca="1">[1]!DXLOOKUP(Worksheet!AF5068,Sales[[#This Row],[State]],Sales[[#This Row],[Total Sales]])</f>
        <v>#NAME?</v>
      </c>
    </row>
    <row r="5069" spans="31:34" x14ac:dyDescent="0.25">
      <c r="AE5069" t="s">
        <v>15</v>
      </c>
      <c r="AF5069" t="s">
        <v>62</v>
      </c>
      <c r="AG5069" t="s">
        <v>63</v>
      </c>
      <c r="AH5069" s="28" t="e">
        <f ca="1">[1]!DXLOOKUP(Worksheet!AF5069,Sales[[#This Row],[State]],Sales[[#This Row],[Total Sales]])</f>
        <v>#NAME?</v>
      </c>
    </row>
    <row r="5070" spans="31:34" x14ac:dyDescent="0.25">
      <c r="AE5070" t="s">
        <v>15</v>
      </c>
      <c r="AF5070" t="s">
        <v>62</v>
      </c>
      <c r="AG5070" t="s">
        <v>63</v>
      </c>
      <c r="AH5070" s="28" t="e">
        <f ca="1">[1]!DXLOOKUP(Worksheet!AF5070,Sales[[#This Row],[State]],Sales[[#This Row],[Total Sales]])</f>
        <v>#NAME?</v>
      </c>
    </row>
    <row r="5071" spans="31:34" x14ac:dyDescent="0.25">
      <c r="AE5071" t="s">
        <v>15</v>
      </c>
      <c r="AF5071" t="s">
        <v>62</v>
      </c>
      <c r="AG5071" t="s">
        <v>63</v>
      </c>
      <c r="AH5071" s="28" t="e">
        <f ca="1">[1]!DXLOOKUP(Worksheet!AF5071,Sales[[#This Row],[State]],Sales[[#This Row],[Total Sales]])</f>
        <v>#NAME?</v>
      </c>
    </row>
    <row r="5072" spans="31:34" x14ac:dyDescent="0.25">
      <c r="AE5072" t="s">
        <v>15</v>
      </c>
      <c r="AF5072" t="s">
        <v>62</v>
      </c>
      <c r="AG5072" t="s">
        <v>63</v>
      </c>
      <c r="AH5072" s="28" t="e">
        <f ca="1">[1]!DXLOOKUP(Worksheet!AF5072,Sales[[#This Row],[State]],Sales[[#This Row],[Total Sales]])</f>
        <v>#NAME?</v>
      </c>
    </row>
    <row r="5073" spans="31:34" x14ac:dyDescent="0.25">
      <c r="AE5073" t="s">
        <v>15</v>
      </c>
      <c r="AF5073" t="s">
        <v>62</v>
      </c>
      <c r="AG5073" t="s">
        <v>63</v>
      </c>
      <c r="AH5073" s="28" t="e">
        <f ca="1">[1]!DXLOOKUP(Worksheet!AF5073,Sales[[#This Row],[State]],Sales[[#This Row],[Total Sales]])</f>
        <v>#NAME?</v>
      </c>
    </row>
    <row r="5074" spans="31:34" x14ac:dyDescent="0.25">
      <c r="AE5074" t="s">
        <v>15</v>
      </c>
      <c r="AF5074" t="s">
        <v>62</v>
      </c>
      <c r="AG5074" t="s">
        <v>63</v>
      </c>
      <c r="AH5074" s="28" t="e">
        <f ca="1">[1]!DXLOOKUP(Worksheet!AF5074,Sales[[#This Row],[State]],Sales[[#This Row],[Total Sales]])</f>
        <v>#NAME?</v>
      </c>
    </row>
    <row r="5075" spans="31:34" x14ac:dyDescent="0.25">
      <c r="AE5075" t="s">
        <v>15</v>
      </c>
      <c r="AF5075" t="s">
        <v>62</v>
      </c>
      <c r="AG5075" t="s">
        <v>63</v>
      </c>
      <c r="AH5075" s="28" t="e">
        <f ca="1">[1]!DXLOOKUP(Worksheet!AF5075,Sales[[#This Row],[State]],Sales[[#This Row],[Total Sales]])</f>
        <v>#NAME?</v>
      </c>
    </row>
    <row r="5076" spans="31:34" x14ac:dyDescent="0.25">
      <c r="AE5076" t="s">
        <v>15</v>
      </c>
      <c r="AF5076" t="s">
        <v>62</v>
      </c>
      <c r="AG5076" t="s">
        <v>63</v>
      </c>
      <c r="AH5076" s="28" t="e">
        <f ca="1">[1]!DXLOOKUP(Worksheet!AF5076,Sales[[#This Row],[State]],Sales[[#This Row],[Total Sales]])</f>
        <v>#NAME?</v>
      </c>
    </row>
    <row r="5077" spans="31:34" x14ac:dyDescent="0.25">
      <c r="AE5077" t="s">
        <v>15</v>
      </c>
      <c r="AF5077" t="s">
        <v>62</v>
      </c>
      <c r="AG5077" t="s">
        <v>63</v>
      </c>
      <c r="AH5077" s="28" t="e">
        <f ca="1">[1]!DXLOOKUP(Worksheet!AF5077,Sales[[#This Row],[State]],Sales[[#This Row],[Total Sales]])</f>
        <v>#NAME?</v>
      </c>
    </row>
    <row r="5078" spans="31:34" x14ac:dyDescent="0.25">
      <c r="AE5078" t="s">
        <v>15</v>
      </c>
      <c r="AF5078" t="s">
        <v>62</v>
      </c>
      <c r="AG5078" t="s">
        <v>63</v>
      </c>
      <c r="AH5078" s="28" t="e">
        <f ca="1">[1]!DXLOOKUP(Worksheet!AF5078,Sales[[#This Row],[State]],Sales[[#This Row],[Total Sales]])</f>
        <v>#NAME?</v>
      </c>
    </row>
    <row r="5079" spans="31:34" x14ac:dyDescent="0.25">
      <c r="AE5079" t="s">
        <v>15</v>
      </c>
      <c r="AF5079" t="s">
        <v>62</v>
      </c>
      <c r="AG5079" t="s">
        <v>63</v>
      </c>
      <c r="AH5079" s="28" t="e">
        <f ca="1">[1]!DXLOOKUP(Worksheet!AF5079,Sales[[#This Row],[State]],Sales[[#This Row],[Total Sales]])</f>
        <v>#NAME?</v>
      </c>
    </row>
    <row r="5080" spans="31:34" x14ac:dyDescent="0.25">
      <c r="AE5080" t="s">
        <v>15</v>
      </c>
      <c r="AF5080" t="s">
        <v>62</v>
      </c>
      <c r="AG5080" t="s">
        <v>63</v>
      </c>
      <c r="AH5080" s="28" t="e">
        <f ca="1">[1]!DXLOOKUP(Worksheet!AF5080,Sales[[#This Row],[State]],Sales[[#This Row],[Total Sales]])</f>
        <v>#NAME?</v>
      </c>
    </row>
    <row r="5081" spans="31:34" x14ac:dyDescent="0.25">
      <c r="AE5081" t="s">
        <v>15</v>
      </c>
      <c r="AF5081" t="s">
        <v>62</v>
      </c>
      <c r="AG5081" t="s">
        <v>63</v>
      </c>
      <c r="AH5081" s="28" t="e">
        <f ca="1">[1]!DXLOOKUP(Worksheet!AF5081,Sales[[#This Row],[State]],Sales[[#This Row],[Total Sales]])</f>
        <v>#NAME?</v>
      </c>
    </row>
    <row r="5082" spans="31:34" x14ac:dyDescent="0.25">
      <c r="AE5082" t="s">
        <v>15</v>
      </c>
      <c r="AF5082" t="s">
        <v>62</v>
      </c>
      <c r="AG5082" t="s">
        <v>63</v>
      </c>
      <c r="AH5082" s="28" t="e">
        <f ca="1">[1]!DXLOOKUP(Worksheet!AF5082,Sales[[#This Row],[State]],Sales[[#This Row],[Total Sales]])</f>
        <v>#NAME?</v>
      </c>
    </row>
    <row r="5083" spans="31:34" x14ac:dyDescent="0.25">
      <c r="AE5083" t="s">
        <v>15</v>
      </c>
      <c r="AF5083" t="s">
        <v>62</v>
      </c>
      <c r="AG5083" t="s">
        <v>63</v>
      </c>
      <c r="AH5083" s="28" t="e">
        <f ca="1">[1]!DXLOOKUP(Worksheet!AF5083,Sales[[#This Row],[State]],Sales[[#This Row],[Total Sales]])</f>
        <v>#NAME?</v>
      </c>
    </row>
    <row r="5084" spans="31:34" x14ac:dyDescent="0.25">
      <c r="AE5084" t="s">
        <v>15</v>
      </c>
      <c r="AF5084" t="s">
        <v>62</v>
      </c>
      <c r="AG5084" t="s">
        <v>63</v>
      </c>
      <c r="AH5084" s="28" t="e">
        <f ca="1">[1]!DXLOOKUP(Worksheet!AF5084,Sales[[#This Row],[State]],Sales[[#This Row],[Total Sales]])</f>
        <v>#NAME?</v>
      </c>
    </row>
    <row r="5085" spans="31:34" x14ac:dyDescent="0.25">
      <c r="AE5085" t="s">
        <v>15</v>
      </c>
      <c r="AF5085" t="s">
        <v>62</v>
      </c>
      <c r="AG5085" t="s">
        <v>63</v>
      </c>
      <c r="AH5085" s="28" t="e">
        <f ca="1">[1]!DXLOOKUP(Worksheet!AF5085,Sales[[#This Row],[State]],Sales[[#This Row],[Total Sales]])</f>
        <v>#NAME?</v>
      </c>
    </row>
    <row r="5086" spans="31:34" x14ac:dyDescent="0.25">
      <c r="AE5086" t="s">
        <v>15</v>
      </c>
      <c r="AF5086" t="s">
        <v>62</v>
      </c>
      <c r="AG5086" t="s">
        <v>63</v>
      </c>
      <c r="AH5086" s="28" t="e">
        <f ca="1">[1]!DXLOOKUP(Worksheet!AF5086,Sales[[#This Row],[State]],Sales[[#This Row],[Total Sales]])</f>
        <v>#NAME?</v>
      </c>
    </row>
    <row r="5087" spans="31:34" x14ac:dyDescent="0.25">
      <c r="AE5087" t="s">
        <v>15</v>
      </c>
      <c r="AF5087" t="s">
        <v>62</v>
      </c>
      <c r="AG5087" t="s">
        <v>63</v>
      </c>
      <c r="AH5087" s="28" t="e">
        <f ca="1">[1]!DXLOOKUP(Worksheet!AF5087,Sales[[#This Row],[State]],Sales[[#This Row],[Total Sales]])</f>
        <v>#NAME?</v>
      </c>
    </row>
    <row r="5088" spans="31:34" x14ac:dyDescent="0.25">
      <c r="AE5088" t="s">
        <v>15</v>
      </c>
      <c r="AF5088" t="s">
        <v>62</v>
      </c>
      <c r="AG5088" t="s">
        <v>63</v>
      </c>
      <c r="AH5088" s="28" t="e">
        <f ca="1">[1]!DXLOOKUP(Worksheet!AF5088,Sales[[#This Row],[State]],Sales[[#This Row],[Total Sales]])</f>
        <v>#NAME?</v>
      </c>
    </row>
    <row r="5089" spans="31:34" x14ac:dyDescent="0.25">
      <c r="AE5089" t="s">
        <v>15</v>
      </c>
      <c r="AF5089" t="s">
        <v>62</v>
      </c>
      <c r="AG5089" t="s">
        <v>63</v>
      </c>
      <c r="AH5089" s="28" t="e">
        <f ca="1">[1]!DXLOOKUP(Worksheet!AF5089,Sales[[#This Row],[State]],Sales[[#This Row],[Total Sales]])</f>
        <v>#NAME?</v>
      </c>
    </row>
    <row r="5090" spans="31:34" x14ac:dyDescent="0.25">
      <c r="AE5090" t="s">
        <v>15</v>
      </c>
      <c r="AF5090" t="s">
        <v>62</v>
      </c>
      <c r="AG5090" t="s">
        <v>63</v>
      </c>
      <c r="AH5090" s="28" t="e">
        <f ca="1">[1]!DXLOOKUP(Worksheet!AF5090,Sales[[#This Row],[State]],Sales[[#This Row],[Total Sales]])</f>
        <v>#NAME?</v>
      </c>
    </row>
    <row r="5091" spans="31:34" x14ac:dyDescent="0.25">
      <c r="AE5091" t="s">
        <v>15</v>
      </c>
      <c r="AF5091" t="s">
        <v>62</v>
      </c>
      <c r="AG5091" t="s">
        <v>63</v>
      </c>
      <c r="AH5091" s="28" t="e">
        <f ca="1">[1]!DXLOOKUP(Worksheet!AF5091,Sales[[#This Row],[State]],Sales[[#This Row],[Total Sales]])</f>
        <v>#NAME?</v>
      </c>
    </row>
    <row r="5092" spans="31:34" x14ac:dyDescent="0.25">
      <c r="AE5092" t="s">
        <v>15</v>
      </c>
      <c r="AF5092" t="s">
        <v>62</v>
      </c>
      <c r="AG5092" t="s">
        <v>63</v>
      </c>
      <c r="AH5092" s="28" t="e">
        <f ca="1">[1]!DXLOOKUP(Worksheet!AF5092,Sales[[#This Row],[State]],Sales[[#This Row],[Total Sales]])</f>
        <v>#NAME?</v>
      </c>
    </row>
    <row r="5093" spans="31:34" x14ac:dyDescent="0.25">
      <c r="AE5093" t="s">
        <v>15</v>
      </c>
      <c r="AF5093" t="s">
        <v>62</v>
      </c>
      <c r="AG5093" t="s">
        <v>63</v>
      </c>
      <c r="AH5093" s="28" t="e">
        <f ca="1">[1]!DXLOOKUP(Worksheet!AF5093,Sales[[#This Row],[State]],Sales[[#This Row],[Total Sales]])</f>
        <v>#NAME?</v>
      </c>
    </row>
    <row r="5094" spans="31:34" x14ac:dyDescent="0.25">
      <c r="AE5094" t="s">
        <v>15</v>
      </c>
      <c r="AF5094" t="s">
        <v>62</v>
      </c>
      <c r="AG5094" t="s">
        <v>63</v>
      </c>
      <c r="AH5094" s="28" t="e">
        <f ca="1">[1]!DXLOOKUP(Worksheet!AF5094,Sales[[#This Row],[State]],Sales[[#This Row],[Total Sales]])</f>
        <v>#NAME?</v>
      </c>
    </row>
    <row r="5095" spans="31:34" x14ac:dyDescent="0.25">
      <c r="AE5095" t="s">
        <v>15</v>
      </c>
      <c r="AF5095" t="s">
        <v>62</v>
      </c>
      <c r="AG5095" t="s">
        <v>63</v>
      </c>
      <c r="AH5095" s="28" t="e">
        <f ca="1">[1]!DXLOOKUP(Worksheet!AF5095,Sales[[#This Row],[State]],Sales[[#This Row],[Total Sales]])</f>
        <v>#NAME?</v>
      </c>
    </row>
    <row r="5096" spans="31:34" x14ac:dyDescent="0.25">
      <c r="AE5096" t="s">
        <v>15</v>
      </c>
      <c r="AF5096" t="s">
        <v>62</v>
      </c>
      <c r="AG5096" t="s">
        <v>63</v>
      </c>
      <c r="AH5096" s="28" t="e">
        <f ca="1">[1]!DXLOOKUP(Worksheet!AF5096,Sales[[#This Row],[State]],Sales[[#This Row],[Total Sales]])</f>
        <v>#NAME?</v>
      </c>
    </row>
    <row r="5097" spans="31:34" x14ac:dyDescent="0.25">
      <c r="AE5097" t="s">
        <v>15</v>
      </c>
      <c r="AF5097" t="s">
        <v>62</v>
      </c>
      <c r="AG5097" t="s">
        <v>63</v>
      </c>
      <c r="AH5097" s="28" t="e">
        <f ca="1">[1]!DXLOOKUP(Worksheet!AF5097,Sales[[#This Row],[State]],Sales[[#This Row],[Total Sales]])</f>
        <v>#NAME?</v>
      </c>
    </row>
    <row r="5098" spans="31:34" x14ac:dyDescent="0.25">
      <c r="AE5098" t="s">
        <v>15</v>
      </c>
      <c r="AF5098" t="s">
        <v>62</v>
      </c>
      <c r="AG5098" t="s">
        <v>63</v>
      </c>
      <c r="AH5098" s="28" t="e">
        <f ca="1">[1]!DXLOOKUP(Worksheet!AF5098,Sales[[#This Row],[State]],Sales[[#This Row],[Total Sales]])</f>
        <v>#NAME?</v>
      </c>
    </row>
    <row r="5099" spans="31:34" x14ac:dyDescent="0.25">
      <c r="AE5099" t="s">
        <v>15</v>
      </c>
      <c r="AF5099" t="s">
        <v>62</v>
      </c>
      <c r="AG5099" t="s">
        <v>63</v>
      </c>
      <c r="AH5099" s="28" t="e">
        <f ca="1">[1]!DXLOOKUP(Worksheet!AF5099,Sales[[#This Row],[State]],Sales[[#This Row],[Total Sales]])</f>
        <v>#NAME?</v>
      </c>
    </row>
    <row r="5100" spans="31:34" x14ac:dyDescent="0.25">
      <c r="AE5100" t="s">
        <v>15</v>
      </c>
      <c r="AF5100" t="s">
        <v>62</v>
      </c>
      <c r="AG5100" t="s">
        <v>63</v>
      </c>
      <c r="AH5100" s="28" t="e">
        <f ca="1">[1]!DXLOOKUP(Worksheet!AF5100,Sales[[#This Row],[State]],Sales[[#This Row],[Total Sales]])</f>
        <v>#NAME?</v>
      </c>
    </row>
    <row r="5101" spans="31:34" x14ac:dyDescent="0.25">
      <c r="AE5101" t="s">
        <v>15</v>
      </c>
      <c r="AF5101" t="s">
        <v>62</v>
      </c>
      <c r="AG5101" t="s">
        <v>63</v>
      </c>
      <c r="AH5101" s="28" t="e">
        <f ca="1">[1]!DXLOOKUP(Worksheet!AF5101,Sales[[#This Row],[State]],Sales[[#This Row],[Total Sales]])</f>
        <v>#NAME?</v>
      </c>
    </row>
    <row r="5102" spans="31:34" x14ac:dyDescent="0.25">
      <c r="AE5102" t="s">
        <v>15</v>
      </c>
      <c r="AF5102" t="s">
        <v>62</v>
      </c>
      <c r="AG5102" t="s">
        <v>63</v>
      </c>
      <c r="AH5102" s="28" t="e">
        <f ca="1">[1]!DXLOOKUP(Worksheet!AF5102,Sales[[#This Row],[State]],Sales[[#This Row],[Total Sales]])</f>
        <v>#NAME?</v>
      </c>
    </row>
    <row r="5103" spans="31:34" x14ac:dyDescent="0.25">
      <c r="AE5103" t="s">
        <v>15</v>
      </c>
      <c r="AF5103" t="s">
        <v>62</v>
      </c>
      <c r="AG5103" t="s">
        <v>63</v>
      </c>
      <c r="AH5103" s="28" t="e">
        <f ca="1">[1]!DXLOOKUP(Worksheet!AF5103,Sales[[#This Row],[State]],Sales[[#This Row],[Total Sales]])</f>
        <v>#NAME?</v>
      </c>
    </row>
    <row r="5104" spans="31:34" x14ac:dyDescent="0.25">
      <c r="AE5104" t="s">
        <v>15</v>
      </c>
      <c r="AF5104" t="s">
        <v>62</v>
      </c>
      <c r="AG5104" t="s">
        <v>63</v>
      </c>
      <c r="AH5104" s="28" t="e">
        <f ca="1">[1]!DXLOOKUP(Worksheet!AF5104,Sales[[#This Row],[State]],Sales[[#This Row],[Total Sales]])</f>
        <v>#NAME?</v>
      </c>
    </row>
    <row r="5105" spans="31:34" x14ac:dyDescent="0.25">
      <c r="AE5105" t="s">
        <v>15</v>
      </c>
      <c r="AF5105" t="s">
        <v>62</v>
      </c>
      <c r="AG5105" t="s">
        <v>63</v>
      </c>
      <c r="AH5105" s="28" t="e">
        <f ca="1">[1]!DXLOOKUP(Worksheet!AF5105,Sales[[#This Row],[State]],Sales[[#This Row],[Total Sales]])</f>
        <v>#NAME?</v>
      </c>
    </row>
    <row r="5106" spans="31:34" x14ac:dyDescent="0.25">
      <c r="AE5106" t="s">
        <v>15</v>
      </c>
      <c r="AF5106" t="s">
        <v>62</v>
      </c>
      <c r="AG5106" t="s">
        <v>63</v>
      </c>
      <c r="AH5106" s="28" t="e">
        <f ca="1">[1]!DXLOOKUP(Worksheet!AF5106,Sales[[#This Row],[State]],Sales[[#This Row],[Total Sales]])</f>
        <v>#NAME?</v>
      </c>
    </row>
    <row r="5107" spans="31:34" x14ac:dyDescent="0.25">
      <c r="AE5107" t="s">
        <v>15</v>
      </c>
      <c r="AF5107" t="s">
        <v>62</v>
      </c>
      <c r="AG5107" t="s">
        <v>63</v>
      </c>
      <c r="AH5107" s="28" t="e">
        <f ca="1">[1]!DXLOOKUP(Worksheet!AF5107,Sales[[#This Row],[State]],Sales[[#This Row],[Total Sales]])</f>
        <v>#NAME?</v>
      </c>
    </row>
    <row r="5108" spans="31:34" x14ac:dyDescent="0.25">
      <c r="AE5108" t="s">
        <v>15</v>
      </c>
      <c r="AF5108" t="s">
        <v>62</v>
      </c>
      <c r="AG5108" t="s">
        <v>63</v>
      </c>
      <c r="AH5108" s="28" t="e">
        <f ca="1">[1]!DXLOOKUP(Worksheet!AF5108,Sales[[#This Row],[State]],Sales[[#This Row],[Total Sales]])</f>
        <v>#NAME?</v>
      </c>
    </row>
    <row r="5109" spans="31:34" x14ac:dyDescent="0.25">
      <c r="AE5109" t="s">
        <v>15</v>
      </c>
      <c r="AF5109" t="s">
        <v>62</v>
      </c>
      <c r="AG5109" t="s">
        <v>63</v>
      </c>
      <c r="AH5109" s="28" t="e">
        <f ca="1">[1]!DXLOOKUP(Worksheet!AF5109,Sales[[#This Row],[State]],Sales[[#This Row],[Total Sales]])</f>
        <v>#NAME?</v>
      </c>
    </row>
    <row r="5110" spans="31:34" x14ac:dyDescent="0.25">
      <c r="AE5110" t="s">
        <v>15</v>
      </c>
      <c r="AF5110" t="s">
        <v>62</v>
      </c>
      <c r="AG5110" t="s">
        <v>63</v>
      </c>
      <c r="AH5110" s="28" t="e">
        <f ca="1">[1]!DXLOOKUP(Worksheet!AF5110,Sales[[#This Row],[State]],Sales[[#This Row],[Total Sales]])</f>
        <v>#NAME?</v>
      </c>
    </row>
    <row r="5111" spans="31:34" x14ac:dyDescent="0.25">
      <c r="AE5111" t="s">
        <v>15</v>
      </c>
      <c r="AF5111" t="s">
        <v>62</v>
      </c>
      <c r="AG5111" t="s">
        <v>63</v>
      </c>
      <c r="AH5111" s="28" t="e">
        <f ca="1">[1]!DXLOOKUP(Worksheet!AF5111,Sales[[#This Row],[State]],Sales[[#This Row],[Total Sales]])</f>
        <v>#NAME?</v>
      </c>
    </row>
    <row r="5112" spans="31:34" x14ac:dyDescent="0.25">
      <c r="AE5112" t="s">
        <v>15</v>
      </c>
      <c r="AF5112" t="s">
        <v>62</v>
      </c>
      <c r="AG5112" t="s">
        <v>63</v>
      </c>
      <c r="AH5112" s="28" t="e">
        <f ca="1">[1]!DXLOOKUP(Worksheet!AF5112,Sales[[#This Row],[State]],Sales[[#This Row],[Total Sales]])</f>
        <v>#NAME?</v>
      </c>
    </row>
    <row r="5113" spans="31:34" x14ac:dyDescent="0.25">
      <c r="AE5113" t="s">
        <v>15</v>
      </c>
      <c r="AF5113" t="s">
        <v>62</v>
      </c>
      <c r="AG5113" t="s">
        <v>63</v>
      </c>
      <c r="AH5113" s="28" t="e">
        <f ca="1">[1]!DXLOOKUP(Worksheet!AF5113,Sales[[#This Row],[State]],Sales[[#This Row],[Total Sales]])</f>
        <v>#NAME?</v>
      </c>
    </row>
    <row r="5114" spans="31:34" x14ac:dyDescent="0.25">
      <c r="AE5114" t="s">
        <v>31</v>
      </c>
      <c r="AF5114" t="s">
        <v>64</v>
      </c>
      <c r="AG5114" t="s">
        <v>65</v>
      </c>
      <c r="AH5114" s="28" t="e">
        <f ca="1">[1]!DXLOOKUP(Worksheet!AF5114,Sales[[#This Row],[State]],Sales[[#This Row],[Total Sales]])</f>
        <v>#NAME?</v>
      </c>
    </row>
    <row r="5115" spans="31:34" x14ac:dyDescent="0.25">
      <c r="AE5115" t="s">
        <v>31</v>
      </c>
      <c r="AF5115" t="s">
        <v>64</v>
      </c>
      <c r="AG5115" t="s">
        <v>65</v>
      </c>
      <c r="AH5115" s="28" t="e">
        <f ca="1">[1]!DXLOOKUP(Worksheet!AF5115,Sales[[#This Row],[State]],Sales[[#This Row],[Total Sales]])</f>
        <v>#NAME?</v>
      </c>
    </row>
    <row r="5116" spans="31:34" x14ac:dyDescent="0.25">
      <c r="AE5116" t="s">
        <v>31</v>
      </c>
      <c r="AF5116" t="s">
        <v>64</v>
      </c>
      <c r="AG5116" t="s">
        <v>65</v>
      </c>
      <c r="AH5116" s="28" t="e">
        <f ca="1">[1]!DXLOOKUP(Worksheet!AF5116,Sales[[#This Row],[State]],Sales[[#This Row],[Total Sales]])</f>
        <v>#NAME?</v>
      </c>
    </row>
    <row r="5117" spans="31:34" x14ac:dyDescent="0.25">
      <c r="AE5117" t="s">
        <v>31</v>
      </c>
      <c r="AF5117" t="s">
        <v>64</v>
      </c>
      <c r="AG5117" t="s">
        <v>65</v>
      </c>
      <c r="AH5117" s="28" t="e">
        <f ca="1">[1]!DXLOOKUP(Worksheet!AF5117,Sales[[#This Row],[State]],Sales[[#This Row],[Total Sales]])</f>
        <v>#NAME?</v>
      </c>
    </row>
    <row r="5118" spans="31:34" x14ac:dyDescent="0.25">
      <c r="AE5118" t="s">
        <v>31</v>
      </c>
      <c r="AF5118" t="s">
        <v>64</v>
      </c>
      <c r="AG5118" t="s">
        <v>65</v>
      </c>
      <c r="AH5118" s="28" t="e">
        <f ca="1">[1]!DXLOOKUP(Worksheet!AF5118,Sales[[#This Row],[State]],Sales[[#This Row],[Total Sales]])</f>
        <v>#NAME?</v>
      </c>
    </row>
    <row r="5119" spans="31:34" x14ac:dyDescent="0.25">
      <c r="AE5119" t="s">
        <v>31</v>
      </c>
      <c r="AF5119" t="s">
        <v>64</v>
      </c>
      <c r="AG5119" t="s">
        <v>65</v>
      </c>
      <c r="AH5119" s="28" t="e">
        <f ca="1">[1]!DXLOOKUP(Worksheet!AF5119,Sales[[#This Row],[State]],Sales[[#This Row],[Total Sales]])</f>
        <v>#NAME?</v>
      </c>
    </row>
    <row r="5120" spans="31:34" x14ac:dyDescent="0.25">
      <c r="AE5120" t="s">
        <v>31</v>
      </c>
      <c r="AF5120" t="s">
        <v>64</v>
      </c>
      <c r="AG5120" t="s">
        <v>65</v>
      </c>
      <c r="AH5120" s="28" t="e">
        <f ca="1">[1]!DXLOOKUP(Worksheet!AF5120,Sales[[#This Row],[State]],Sales[[#This Row],[Total Sales]])</f>
        <v>#NAME?</v>
      </c>
    </row>
    <row r="5121" spans="31:34" x14ac:dyDescent="0.25">
      <c r="AE5121" t="s">
        <v>31</v>
      </c>
      <c r="AF5121" t="s">
        <v>64</v>
      </c>
      <c r="AG5121" t="s">
        <v>65</v>
      </c>
      <c r="AH5121" s="28" t="e">
        <f ca="1">[1]!DXLOOKUP(Worksheet!AF5121,Sales[[#This Row],[State]],Sales[[#This Row],[Total Sales]])</f>
        <v>#NAME?</v>
      </c>
    </row>
    <row r="5122" spans="31:34" x14ac:dyDescent="0.25">
      <c r="AE5122" t="s">
        <v>31</v>
      </c>
      <c r="AF5122" t="s">
        <v>64</v>
      </c>
      <c r="AG5122" t="s">
        <v>65</v>
      </c>
      <c r="AH5122" s="28" t="e">
        <f ca="1">[1]!DXLOOKUP(Worksheet!AF5122,Sales[[#This Row],[State]],Sales[[#This Row],[Total Sales]])</f>
        <v>#NAME?</v>
      </c>
    </row>
    <row r="5123" spans="31:34" x14ac:dyDescent="0.25">
      <c r="AE5123" t="s">
        <v>31</v>
      </c>
      <c r="AF5123" t="s">
        <v>64</v>
      </c>
      <c r="AG5123" t="s">
        <v>65</v>
      </c>
      <c r="AH5123" s="28" t="e">
        <f ca="1">[1]!DXLOOKUP(Worksheet!AF5123,Sales[[#This Row],[State]],Sales[[#This Row],[Total Sales]])</f>
        <v>#NAME?</v>
      </c>
    </row>
    <row r="5124" spans="31:34" x14ac:dyDescent="0.25">
      <c r="AE5124" t="s">
        <v>31</v>
      </c>
      <c r="AF5124" t="s">
        <v>64</v>
      </c>
      <c r="AG5124" t="s">
        <v>65</v>
      </c>
      <c r="AH5124" s="28" t="e">
        <f ca="1">[1]!DXLOOKUP(Worksheet!AF5124,Sales[[#This Row],[State]],Sales[[#This Row],[Total Sales]])</f>
        <v>#NAME?</v>
      </c>
    </row>
    <row r="5125" spans="31:34" x14ac:dyDescent="0.25">
      <c r="AE5125" t="s">
        <v>31</v>
      </c>
      <c r="AF5125" t="s">
        <v>64</v>
      </c>
      <c r="AG5125" t="s">
        <v>65</v>
      </c>
      <c r="AH5125" s="28" t="e">
        <f ca="1">[1]!DXLOOKUP(Worksheet!AF5125,Sales[[#This Row],[State]],Sales[[#This Row],[Total Sales]])</f>
        <v>#NAME?</v>
      </c>
    </row>
    <row r="5126" spans="31:34" x14ac:dyDescent="0.25">
      <c r="AE5126" t="s">
        <v>31</v>
      </c>
      <c r="AF5126" t="s">
        <v>64</v>
      </c>
      <c r="AG5126" t="s">
        <v>65</v>
      </c>
      <c r="AH5126" s="28" t="e">
        <f ca="1">[1]!DXLOOKUP(Worksheet!AF5126,Sales[[#This Row],[State]],Sales[[#This Row],[Total Sales]])</f>
        <v>#NAME?</v>
      </c>
    </row>
    <row r="5127" spans="31:34" x14ac:dyDescent="0.25">
      <c r="AE5127" t="s">
        <v>31</v>
      </c>
      <c r="AF5127" t="s">
        <v>64</v>
      </c>
      <c r="AG5127" t="s">
        <v>65</v>
      </c>
      <c r="AH5127" s="28" t="e">
        <f ca="1">[1]!DXLOOKUP(Worksheet!AF5127,Sales[[#This Row],[State]],Sales[[#This Row],[Total Sales]])</f>
        <v>#NAME?</v>
      </c>
    </row>
    <row r="5128" spans="31:34" x14ac:dyDescent="0.25">
      <c r="AE5128" t="s">
        <v>31</v>
      </c>
      <c r="AF5128" t="s">
        <v>64</v>
      </c>
      <c r="AG5128" t="s">
        <v>65</v>
      </c>
      <c r="AH5128" s="28" t="e">
        <f ca="1">[1]!DXLOOKUP(Worksheet!AF5128,Sales[[#This Row],[State]],Sales[[#This Row],[Total Sales]])</f>
        <v>#NAME?</v>
      </c>
    </row>
    <row r="5129" spans="31:34" x14ac:dyDescent="0.25">
      <c r="AE5129" t="s">
        <v>31</v>
      </c>
      <c r="AF5129" t="s">
        <v>64</v>
      </c>
      <c r="AG5129" t="s">
        <v>65</v>
      </c>
      <c r="AH5129" s="28" t="e">
        <f ca="1">[1]!DXLOOKUP(Worksheet!AF5129,Sales[[#This Row],[State]],Sales[[#This Row],[Total Sales]])</f>
        <v>#NAME?</v>
      </c>
    </row>
    <row r="5130" spans="31:34" x14ac:dyDescent="0.25">
      <c r="AE5130" t="s">
        <v>31</v>
      </c>
      <c r="AF5130" t="s">
        <v>64</v>
      </c>
      <c r="AG5130" t="s">
        <v>65</v>
      </c>
      <c r="AH5130" s="28" t="e">
        <f ca="1">[1]!DXLOOKUP(Worksheet!AF5130,Sales[[#This Row],[State]],Sales[[#This Row],[Total Sales]])</f>
        <v>#NAME?</v>
      </c>
    </row>
    <row r="5131" spans="31:34" x14ac:dyDescent="0.25">
      <c r="AE5131" t="s">
        <v>31</v>
      </c>
      <c r="AF5131" t="s">
        <v>64</v>
      </c>
      <c r="AG5131" t="s">
        <v>65</v>
      </c>
      <c r="AH5131" s="28" t="e">
        <f ca="1">[1]!DXLOOKUP(Worksheet!AF5131,Sales[[#This Row],[State]],Sales[[#This Row],[Total Sales]])</f>
        <v>#NAME?</v>
      </c>
    </row>
    <row r="5132" spans="31:34" x14ac:dyDescent="0.25">
      <c r="AE5132" t="s">
        <v>31</v>
      </c>
      <c r="AF5132" t="s">
        <v>64</v>
      </c>
      <c r="AG5132" t="s">
        <v>65</v>
      </c>
      <c r="AH5132" s="28" t="e">
        <f ca="1">[1]!DXLOOKUP(Worksheet!AF5132,Sales[[#This Row],[State]],Sales[[#This Row],[Total Sales]])</f>
        <v>#NAME?</v>
      </c>
    </row>
    <row r="5133" spans="31:34" x14ac:dyDescent="0.25">
      <c r="AE5133" t="s">
        <v>31</v>
      </c>
      <c r="AF5133" t="s">
        <v>64</v>
      </c>
      <c r="AG5133" t="s">
        <v>65</v>
      </c>
      <c r="AH5133" s="28" t="e">
        <f ca="1">[1]!DXLOOKUP(Worksheet!AF5133,Sales[[#This Row],[State]],Sales[[#This Row],[Total Sales]])</f>
        <v>#NAME?</v>
      </c>
    </row>
    <row r="5134" spans="31:34" x14ac:dyDescent="0.25">
      <c r="AE5134" t="s">
        <v>31</v>
      </c>
      <c r="AF5134" t="s">
        <v>64</v>
      </c>
      <c r="AG5134" t="s">
        <v>65</v>
      </c>
      <c r="AH5134" s="28" t="e">
        <f ca="1">[1]!DXLOOKUP(Worksheet!AF5134,Sales[[#This Row],[State]],Sales[[#This Row],[Total Sales]])</f>
        <v>#NAME?</v>
      </c>
    </row>
    <row r="5135" spans="31:34" x14ac:dyDescent="0.25">
      <c r="AE5135" t="s">
        <v>31</v>
      </c>
      <c r="AF5135" t="s">
        <v>64</v>
      </c>
      <c r="AG5135" t="s">
        <v>65</v>
      </c>
      <c r="AH5135" s="28" t="e">
        <f ca="1">[1]!DXLOOKUP(Worksheet!AF5135,Sales[[#This Row],[State]],Sales[[#This Row],[Total Sales]])</f>
        <v>#NAME?</v>
      </c>
    </row>
    <row r="5136" spans="31:34" x14ac:dyDescent="0.25">
      <c r="AE5136" t="s">
        <v>31</v>
      </c>
      <c r="AF5136" t="s">
        <v>64</v>
      </c>
      <c r="AG5136" t="s">
        <v>65</v>
      </c>
      <c r="AH5136" s="28" t="e">
        <f ca="1">[1]!DXLOOKUP(Worksheet!AF5136,Sales[[#This Row],[State]],Sales[[#This Row],[Total Sales]])</f>
        <v>#NAME?</v>
      </c>
    </row>
    <row r="5137" spans="31:34" x14ac:dyDescent="0.25">
      <c r="AE5137" t="s">
        <v>31</v>
      </c>
      <c r="AF5137" t="s">
        <v>64</v>
      </c>
      <c r="AG5137" t="s">
        <v>65</v>
      </c>
      <c r="AH5137" s="28" t="e">
        <f ca="1">[1]!DXLOOKUP(Worksheet!AF5137,Sales[[#This Row],[State]],Sales[[#This Row],[Total Sales]])</f>
        <v>#NAME?</v>
      </c>
    </row>
    <row r="5138" spans="31:34" x14ac:dyDescent="0.25">
      <c r="AE5138" t="s">
        <v>31</v>
      </c>
      <c r="AF5138" t="s">
        <v>64</v>
      </c>
      <c r="AG5138" t="s">
        <v>65</v>
      </c>
      <c r="AH5138" s="28" t="e">
        <f ca="1">[1]!DXLOOKUP(Worksheet!AF5138,Sales[[#This Row],[State]],Sales[[#This Row],[Total Sales]])</f>
        <v>#NAME?</v>
      </c>
    </row>
    <row r="5139" spans="31:34" x14ac:dyDescent="0.25">
      <c r="AE5139" t="s">
        <v>31</v>
      </c>
      <c r="AF5139" t="s">
        <v>64</v>
      </c>
      <c r="AG5139" t="s">
        <v>65</v>
      </c>
      <c r="AH5139" s="28" t="e">
        <f ca="1">[1]!DXLOOKUP(Worksheet!AF5139,Sales[[#This Row],[State]],Sales[[#This Row],[Total Sales]])</f>
        <v>#NAME?</v>
      </c>
    </row>
    <row r="5140" spans="31:34" x14ac:dyDescent="0.25">
      <c r="AE5140" t="s">
        <v>31</v>
      </c>
      <c r="AF5140" t="s">
        <v>64</v>
      </c>
      <c r="AG5140" t="s">
        <v>65</v>
      </c>
      <c r="AH5140" s="28" t="e">
        <f ca="1">[1]!DXLOOKUP(Worksheet!AF5140,Sales[[#This Row],[State]],Sales[[#This Row],[Total Sales]])</f>
        <v>#NAME?</v>
      </c>
    </row>
    <row r="5141" spans="31:34" x14ac:dyDescent="0.25">
      <c r="AE5141" t="s">
        <v>31</v>
      </c>
      <c r="AF5141" t="s">
        <v>64</v>
      </c>
      <c r="AG5141" t="s">
        <v>65</v>
      </c>
      <c r="AH5141" s="28" t="e">
        <f ca="1">[1]!DXLOOKUP(Worksheet!AF5141,Sales[[#This Row],[State]],Sales[[#This Row],[Total Sales]])</f>
        <v>#NAME?</v>
      </c>
    </row>
    <row r="5142" spans="31:34" x14ac:dyDescent="0.25">
      <c r="AE5142" t="s">
        <v>31</v>
      </c>
      <c r="AF5142" t="s">
        <v>64</v>
      </c>
      <c r="AG5142" t="s">
        <v>65</v>
      </c>
      <c r="AH5142" s="28" t="e">
        <f ca="1">[1]!DXLOOKUP(Worksheet!AF5142,Sales[[#This Row],[State]],Sales[[#This Row],[Total Sales]])</f>
        <v>#NAME?</v>
      </c>
    </row>
    <row r="5143" spans="31:34" x14ac:dyDescent="0.25">
      <c r="AE5143" t="s">
        <v>31</v>
      </c>
      <c r="AF5143" t="s">
        <v>64</v>
      </c>
      <c r="AG5143" t="s">
        <v>65</v>
      </c>
      <c r="AH5143" s="28" t="e">
        <f ca="1">[1]!DXLOOKUP(Worksheet!AF5143,Sales[[#This Row],[State]],Sales[[#This Row],[Total Sales]])</f>
        <v>#NAME?</v>
      </c>
    </row>
    <row r="5144" spans="31:34" x14ac:dyDescent="0.25">
      <c r="AE5144" t="s">
        <v>31</v>
      </c>
      <c r="AF5144" t="s">
        <v>64</v>
      </c>
      <c r="AG5144" t="s">
        <v>65</v>
      </c>
      <c r="AH5144" s="28" t="e">
        <f ca="1">[1]!DXLOOKUP(Worksheet!AF5144,Sales[[#This Row],[State]],Sales[[#This Row],[Total Sales]])</f>
        <v>#NAME?</v>
      </c>
    </row>
    <row r="5145" spans="31:34" x14ac:dyDescent="0.25">
      <c r="AE5145" t="s">
        <v>31</v>
      </c>
      <c r="AF5145" t="s">
        <v>64</v>
      </c>
      <c r="AG5145" t="s">
        <v>65</v>
      </c>
      <c r="AH5145" s="28" t="e">
        <f ca="1">[1]!DXLOOKUP(Worksheet!AF5145,Sales[[#This Row],[State]],Sales[[#This Row],[Total Sales]])</f>
        <v>#NAME?</v>
      </c>
    </row>
    <row r="5146" spans="31:34" x14ac:dyDescent="0.25">
      <c r="AE5146" t="s">
        <v>31</v>
      </c>
      <c r="AF5146" t="s">
        <v>64</v>
      </c>
      <c r="AG5146" t="s">
        <v>65</v>
      </c>
      <c r="AH5146" s="28" t="e">
        <f ca="1">[1]!DXLOOKUP(Worksheet!AF5146,Sales[[#This Row],[State]],Sales[[#This Row],[Total Sales]])</f>
        <v>#NAME?</v>
      </c>
    </row>
    <row r="5147" spans="31:34" x14ac:dyDescent="0.25">
      <c r="AE5147" t="s">
        <v>31</v>
      </c>
      <c r="AF5147" t="s">
        <v>64</v>
      </c>
      <c r="AG5147" t="s">
        <v>65</v>
      </c>
      <c r="AH5147" s="28" t="e">
        <f ca="1">[1]!DXLOOKUP(Worksheet!AF5147,Sales[[#This Row],[State]],Sales[[#This Row],[Total Sales]])</f>
        <v>#NAME?</v>
      </c>
    </row>
    <row r="5148" spans="31:34" x14ac:dyDescent="0.25">
      <c r="AE5148" t="s">
        <v>31</v>
      </c>
      <c r="AF5148" t="s">
        <v>64</v>
      </c>
      <c r="AG5148" t="s">
        <v>65</v>
      </c>
      <c r="AH5148" s="28" t="e">
        <f ca="1">[1]!DXLOOKUP(Worksheet!AF5148,Sales[[#This Row],[State]],Sales[[#This Row],[Total Sales]])</f>
        <v>#NAME?</v>
      </c>
    </row>
    <row r="5149" spans="31:34" x14ac:dyDescent="0.25">
      <c r="AE5149" t="s">
        <v>31</v>
      </c>
      <c r="AF5149" t="s">
        <v>64</v>
      </c>
      <c r="AG5149" t="s">
        <v>65</v>
      </c>
      <c r="AH5149" s="28" t="e">
        <f ca="1">[1]!DXLOOKUP(Worksheet!AF5149,Sales[[#This Row],[State]],Sales[[#This Row],[Total Sales]])</f>
        <v>#NAME?</v>
      </c>
    </row>
    <row r="5150" spans="31:34" x14ac:dyDescent="0.25">
      <c r="AE5150" t="s">
        <v>31</v>
      </c>
      <c r="AF5150" t="s">
        <v>64</v>
      </c>
      <c r="AG5150" t="s">
        <v>65</v>
      </c>
      <c r="AH5150" s="28" t="e">
        <f ca="1">[1]!DXLOOKUP(Worksheet!AF5150,Sales[[#This Row],[State]],Sales[[#This Row],[Total Sales]])</f>
        <v>#NAME?</v>
      </c>
    </row>
    <row r="5151" spans="31:34" x14ac:dyDescent="0.25">
      <c r="AE5151" t="s">
        <v>31</v>
      </c>
      <c r="AF5151" t="s">
        <v>64</v>
      </c>
      <c r="AG5151" t="s">
        <v>65</v>
      </c>
      <c r="AH5151" s="28" t="e">
        <f ca="1">[1]!DXLOOKUP(Worksheet!AF5151,Sales[[#This Row],[State]],Sales[[#This Row],[Total Sales]])</f>
        <v>#NAME?</v>
      </c>
    </row>
    <row r="5152" spans="31:34" x14ac:dyDescent="0.25">
      <c r="AE5152" t="s">
        <v>31</v>
      </c>
      <c r="AF5152" t="s">
        <v>64</v>
      </c>
      <c r="AG5152" t="s">
        <v>65</v>
      </c>
      <c r="AH5152" s="28" t="e">
        <f ca="1">[1]!DXLOOKUP(Worksheet!AF5152,Sales[[#This Row],[State]],Sales[[#This Row],[Total Sales]])</f>
        <v>#NAME?</v>
      </c>
    </row>
    <row r="5153" spans="31:34" x14ac:dyDescent="0.25">
      <c r="AE5153" t="s">
        <v>31</v>
      </c>
      <c r="AF5153" t="s">
        <v>64</v>
      </c>
      <c r="AG5153" t="s">
        <v>65</v>
      </c>
      <c r="AH5153" s="28" t="e">
        <f ca="1">[1]!DXLOOKUP(Worksheet!AF5153,Sales[[#This Row],[State]],Sales[[#This Row],[Total Sales]])</f>
        <v>#NAME?</v>
      </c>
    </row>
    <row r="5154" spans="31:34" x14ac:dyDescent="0.25">
      <c r="AE5154" t="s">
        <v>31</v>
      </c>
      <c r="AF5154" t="s">
        <v>64</v>
      </c>
      <c r="AG5154" t="s">
        <v>65</v>
      </c>
      <c r="AH5154" s="28" t="e">
        <f ca="1">[1]!DXLOOKUP(Worksheet!AF5154,Sales[[#This Row],[State]],Sales[[#This Row],[Total Sales]])</f>
        <v>#NAME?</v>
      </c>
    </row>
    <row r="5155" spans="31:34" x14ac:dyDescent="0.25">
      <c r="AE5155" t="s">
        <v>31</v>
      </c>
      <c r="AF5155" t="s">
        <v>64</v>
      </c>
      <c r="AG5155" t="s">
        <v>65</v>
      </c>
      <c r="AH5155" s="28" t="e">
        <f ca="1">[1]!DXLOOKUP(Worksheet!AF5155,Sales[[#This Row],[State]],Sales[[#This Row],[Total Sales]])</f>
        <v>#NAME?</v>
      </c>
    </row>
    <row r="5156" spans="31:34" x14ac:dyDescent="0.25">
      <c r="AE5156" t="s">
        <v>31</v>
      </c>
      <c r="AF5156" t="s">
        <v>64</v>
      </c>
      <c r="AG5156" t="s">
        <v>65</v>
      </c>
      <c r="AH5156" s="28" t="e">
        <f ca="1">[1]!DXLOOKUP(Worksheet!AF5156,Sales[[#This Row],[State]],Sales[[#This Row],[Total Sales]])</f>
        <v>#NAME?</v>
      </c>
    </row>
    <row r="5157" spans="31:34" x14ac:dyDescent="0.25">
      <c r="AE5157" t="s">
        <v>31</v>
      </c>
      <c r="AF5157" t="s">
        <v>64</v>
      </c>
      <c r="AG5157" t="s">
        <v>65</v>
      </c>
      <c r="AH5157" s="28" t="e">
        <f ca="1">[1]!DXLOOKUP(Worksheet!AF5157,Sales[[#This Row],[State]],Sales[[#This Row],[Total Sales]])</f>
        <v>#NAME?</v>
      </c>
    </row>
    <row r="5158" spans="31:34" x14ac:dyDescent="0.25">
      <c r="AE5158" t="s">
        <v>31</v>
      </c>
      <c r="AF5158" t="s">
        <v>64</v>
      </c>
      <c r="AG5158" t="s">
        <v>65</v>
      </c>
      <c r="AH5158" s="28" t="e">
        <f ca="1">[1]!DXLOOKUP(Worksheet!AF5158,Sales[[#This Row],[State]],Sales[[#This Row],[Total Sales]])</f>
        <v>#NAME?</v>
      </c>
    </row>
    <row r="5159" spans="31:34" x14ac:dyDescent="0.25">
      <c r="AE5159" t="s">
        <v>31</v>
      </c>
      <c r="AF5159" t="s">
        <v>64</v>
      </c>
      <c r="AG5159" t="s">
        <v>65</v>
      </c>
      <c r="AH5159" s="28" t="e">
        <f ca="1">[1]!DXLOOKUP(Worksheet!AF5159,Sales[[#This Row],[State]],Sales[[#This Row],[Total Sales]])</f>
        <v>#NAME?</v>
      </c>
    </row>
    <row r="5160" spans="31:34" x14ac:dyDescent="0.25">
      <c r="AE5160" t="s">
        <v>31</v>
      </c>
      <c r="AF5160" t="s">
        <v>64</v>
      </c>
      <c r="AG5160" t="s">
        <v>65</v>
      </c>
      <c r="AH5160" s="28" t="e">
        <f ca="1">[1]!DXLOOKUP(Worksheet!AF5160,Sales[[#This Row],[State]],Sales[[#This Row],[Total Sales]])</f>
        <v>#NAME?</v>
      </c>
    </row>
    <row r="5161" spans="31:34" x14ac:dyDescent="0.25">
      <c r="AE5161" t="s">
        <v>31</v>
      </c>
      <c r="AF5161" t="s">
        <v>64</v>
      </c>
      <c r="AG5161" t="s">
        <v>65</v>
      </c>
      <c r="AH5161" s="28" t="e">
        <f ca="1">[1]!DXLOOKUP(Worksheet!AF5161,Sales[[#This Row],[State]],Sales[[#This Row],[Total Sales]])</f>
        <v>#NAME?</v>
      </c>
    </row>
    <row r="5162" spans="31:34" x14ac:dyDescent="0.25">
      <c r="AE5162" t="s">
        <v>31</v>
      </c>
      <c r="AF5162" t="s">
        <v>64</v>
      </c>
      <c r="AG5162" t="s">
        <v>65</v>
      </c>
      <c r="AH5162" s="28" t="e">
        <f ca="1">[1]!DXLOOKUP(Worksheet!AF5162,Sales[[#This Row],[State]],Sales[[#This Row],[Total Sales]])</f>
        <v>#NAME?</v>
      </c>
    </row>
    <row r="5163" spans="31:34" x14ac:dyDescent="0.25">
      <c r="AE5163" t="s">
        <v>31</v>
      </c>
      <c r="AF5163" t="s">
        <v>64</v>
      </c>
      <c r="AG5163" t="s">
        <v>65</v>
      </c>
      <c r="AH5163" s="28" t="e">
        <f ca="1">[1]!DXLOOKUP(Worksheet!AF5163,Sales[[#This Row],[State]],Sales[[#This Row],[Total Sales]])</f>
        <v>#NAME?</v>
      </c>
    </row>
    <row r="5164" spans="31:34" x14ac:dyDescent="0.25">
      <c r="AE5164" t="s">
        <v>31</v>
      </c>
      <c r="AF5164" t="s">
        <v>64</v>
      </c>
      <c r="AG5164" t="s">
        <v>65</v>
      </c>
      <c r="AH5164" s="28" t="e">
        <f ca="1">[1]!DXLOOKUP(Worksheet!AF5164,Sales[[#This Row],[State]],Sales[[#This Row],[Total Sales]])</f>
        <v>#NAME?</v>
      </c>
    </row>
    <row r="5165" spans="31:34" x14ac:dyDescent="0.25">
      <c r="AE5165" t="s">
        <v>31</v>
      </c>
      <c r="AF5165" t="s">
        <v>64</v>
      </c>
      <c r="AG5165" t="s">
        <v>65</v>
      </c>
      <c r="AH5165" s="28" t="e">
        <f ca="1">[1]!DXLOOKUP(Worksheet!AF5165,Sales[[#This Row],[State]],Sales[[#This Row],[Total Sales]])</f>
        <v>#NAME?</v>
      </c>
    </row>
    <row r="5166" spans="31:34" x14ac:dyDescent="0.25">
      <c r="AE5166" t="s">
        <v>31</v>
      </c>
      <c r="AF5166" t="s">
        <v>64</v>
      </c>
      <c r="AG5166" t="s">
        <v>65</v>
      </c>
      <c r="AH5166" s="28" t="e">
        <f ca="1">[1]!DXLOOKUP(Worksheet!AF5166,Sales[[#This Row],[State]],Sales[[#This Row],[Total Sales]])</f>
        <v>#NAME?</v>
      </c>
    </row>
    <row r="5167" spans="31:34" x14ac:dyDescent="0.25">
      <c r="AE5167" t="s">
        <v>31</v>
      </c>
      <c r="AF5167" t="s">
        <v>64</v>
      </c>
      <c r="AG5167" t="s">
        <v>65</v>
      </c>
      <c r="AH5167" s="28" t="e">
        <f ca="1">[1]!DXLOOKUP(Worksheet!AF5167,Sales[[#This Row],[State]],Sales[[#This Row],[Total Sales]])</f>
        <v>#NAME?</v>
      </c>
    </row>
    <row r="5168" spans="31:34" x14ac:dyDescent="0.25">
      <c r="AE5168" t="s">
        <v>31</v>
      </c>
      <c r="AF5168" t="s">
        <v>64</v>
      </c>
      <c r="AG5168" t="s">
        <v>65</v>
      </c>
      <c r="AH5168" s="28" t="e">
        <f ca="1">[1]!DXLOOKUP(Worksheet!AF5168,Sales[[#This Row],[State]],Sales[[#This Row],[Total Sales]])</f>
        <v>#NAME?</v>
      </c>
    </row>
    <row r="5169" spans="31:34" x14ac:dyDescent="0.25">
      <c r="AE5169" t="s">
        <v>31</v>
      </c>
      <c r="AF5169" t="s">
        <v>64</v>
      </c>
      <c r="AG5169" t="s">
        <v>65</v>
      </c>
      <c r="AH5169" s="28" t="e">
        <f ca="1">[1]!DXLOOKUP(Worksheet!AF5169,Sales[[#This Row],[State]],Sales[[#This Row],[Total Sales]])</f>
        <v>#NAME?</v>
      </c>
    </row>
    <row r="5170" spans="31:34" x14ac:dyDescent="0.25">
      <c r="AE5170" t="s">
        <v>31</v>
      </c>
      <c r="AF5170" t="s">
        <v>64</v>
      </c>
      <c r="AG5170" t="s">
        <v>65</v>
      </c>
      <c r="AH5170" s="28" t="e">
        <f ca="1">[1]!DXLOOKUP(Worksheet!AF5170,Sales[[#This Row],[State]],Sales[[#This Row],[Total Sales]])</f>
        <v>#NAME?</v>
      </c>
    </row>
    <row r="5171" spans="31:34" x14ac:dyDescent="0.25">
      <c r="AE5171" t="s">
        <v>31</v>
      </c>
      <c r="AF5171" t="s">
        <v>64</v>
      </c>
      <c r="AG5171" t="s">
        <v>65</v>
      </c>
      <c r="AH5171" s="28" t="e">
        <f ca="1">[1]!DXLOOKUP(Worksheet!AF5171,Sales[[#This Row],[State]],Sales[[#This Row],[Total Sales]])</f>
        <v>#NAME?</v>
      </c>
    </row>
    <row r="5172" spans="31:34" x14ac:dyDescent="0.25">
      <c r="AE5172" t="s">
        <v>31</v>
      </c>
      <c r="AF5172" t="s">
        <v>64</v>
      </c>
      <c r="AG5172" t="s">
        <v>65</v>
      </c>
      <c r="AH5172" s="28" t="e">
        <f ca="1">[1]!DXLOOKUP(Worksheet!AF5172,Sales[[#This Row],[State]],Sales[[#This Row],[Total Sales]])</f>
        <v>#NAME?</v>
      </c>
    </row>
    <row r="5173" spans="31:34" x14ac:dyDescent="0.25">
      <c r="AE5173" t="s">
        <v>31</v>
      </c>
      <c r="AF5173" t="s">
        <v>64</v>
      </c>
      <c r="AG5173" t="s">
        <v>65</v>
      </c>
      <c r="AH5173" s="28" t="e">
        <f ca="1">[1]!DXLOOKUP(Worksheet!AF5173,Sales[[#This Row],[State]],Sales[[#This Row],[Total Sales]])</f>
        <v>#NAME?</v>
      </c>
    </row>
    <row r="5174" spans="31:34" x14ac:dyDescent="0.25">
      <c r="AE5174" t="s">
        <v>31</v>
      </c>
      <c r="AF5174" t="s">
        <v>64</v>
      </c>
      <c r="AG5174" t="s">
        <v>65</v>
      </c>
      <c r="AH5174" s="28" t="e">
        <f ca="1">[1]!DXLOOKUP(Worksheet!AF5174,Sales[[#This Row],[State]],Sales[[#This Row],[Total Sales]])</f>
        <v>#NAME?</v>
      </c>
    </row>
    <row r="5175" spans="31:34" x14ac:dyDescent="0.25">
      <c r="AE5175" t="s">
        <v>31</v>
      </c>
      <c r="AF5175" t="s">
        <v>64</v>
      </c>
      <c r="AG5175" t="s">
        <v>65</v>
      </c>
      <c r="AH5175" s="28" t="e">
        <f ca="1">[1]!DXLOOKUP(Worksheet!AF5175,Sales[[#This Row],[State]],Sales[[#This Row],[Total Sales]])</f>
        <v>#NAME?</v>
      </c>
    </row>
    <row r="5176" spans="31:34" x14ac:dyDescent="0.25">
      <c r="AE5176" t="s">
        <v>31</v>
      </c>
      <c r="AF5176" t="s">
        <v>64</v>
      </c>
      <c r="AG5176" t="s">
        <v>65</v>
      </c>
      <c r="AH5176" s="28" t="e">
        <f ca="1">[1]!DXLOOKUP(Worksheet!AF5176,Sales[[#This Row],[State]],Sales[[#This Row],[Total Sales]])</f>
        <v>#NAME?</v>
      </c>
    </row>
    <row r="5177" spans="31:34" x14ac:dyDescent="0.25">
      <c r="AE5177" t="s">
        <v>31</v>
      </c>
      <c r="AF5177" t="s">
        <v>64</v>
      </c>
      <c r="AG5177" t="s">
        <v>65</v>
      </c>
      <c r="AH5177" s="28" t="e">
        <f ca="1">[1]!DXLOOKUP(Worksheet!AF5177,Sales[[#This Row],[State]],Sales[[#This Row],[Total Sales]])</f>
        <v>#NAME?</v>
      </c>
    </row>
    <row r="5178" spans="31:34" x14ac:dyDescent="0.25">
      <c r="AE5178" t="s">
        <v>31</v>
      </c>
      <c r="AF5178" t="s">
        <v>64</v>
      </c>
      <c r="AG5178" t="s">
        <v>65</v>
      </c>
      <c r="AH5178" s="28" t="e">
        <f ca="1">[1]!DXLOOKUP(Worksheet!AF5178,Sales[[#This Row],[State]],Sales[[#This Row],[Total Sales]])</f>
        <v>#NAME?</v>
      </c>
    </row>
    <row r="5179" spans="31:34" x14ac:dyDescent="0.25">
      <c r="AE5179" t="s">
        <v>31</v>
      </c>
      <c r="AF5179" t="s">
        <v>64</v>
      </c>
      <c r="AG5179" t="s">
        <v>65</v>
      </c>
      <c r="AH5179" s="28" t="e">
        <f ca="1">[1]!DXLOOKUP(Worksheet!AF5179,Sales[[#This Row],[State]],Sales[[#This Row],[Total Sales]])</f>
        <v>#NAME?</v>
      </c>
    </row>
    <row r="5180" spans="31:34" x14ac:dyDescent="0.25">
      <c r="AE5180" t="s">
        <v>31</v>
      </c>
      <c r="AF5180" t="s">
        <v>64</v>
      </c>
      <c r="AG5180" t="s">
        <v>65</v>
      </c>
      <c r="AH5180" s="28" t="e">
        <f ca="1">[1]!DXLOOKUP(Worksheet!AF5180,Sales[[#This Row],[State]],Sales[[#This Row],[Total Sales]])</f>
        <v>#NAME?</v>
      </c>
    </row>
    <row r="5181" spans="31:34" x14ac:dyDescent="0.25">
      <c r="AE5181" t="s">
        <v>31</v>
      </c>
      <c r="AF5181" t="s">
        <v>64</v>
      </c>
      <c r="AG5181" t="s">
        <v>65</v>
      </c>
      <c r="AH5181" s="28" t="e">
        <f ca="1">[1]!DXLOOKUP(Worksheet!AF5181,Sales[[#This Row],[State]],Sales[[#This Row],[Total Sales]])</f>
        <v>#NAME?</v>
      </c>
    </row>
    <row r="5182" spans="31:34" x14ac:dyDescent="0.25">
      <c r="AE5182" t="s">
        <v>31</v>
      </c>
      <c r="AF5182" t="s">
        <v>64</v>
      </c>
      <c r="AG5182" t="s">
        <v>65</v>
      </c>
      <c r="AH5182" s="28" t="e">
        <f ca="1">[1]!DXLOOKUP(Worksheet!AF5182,Sales[[#This Row],[State]],Sales[[#This Row],[Total Sales]])</f>
        <v>#NAME?</v>
      </c>
    </row>
    <row r="5183" spans="31:34" x14ac:dyDescent="0.25">
      <c r="AE5183" t="s">
        <v>31</v>
      </c>
      <c r="AF5183" t="s">
        <v>64</v>
      </c>
      <c r="AG5183" t="s">
        <v>65</v>
      </c>
      <c r="AH5183" s="28" t="e">
        <f ca="1">[1]!DXLOOKUP(Worksheet!AF5183,Sales[[#This Row],[State]],Sales[[#This Row],[Total Sales]])</f>
        <v>#NAME?</v>
      </c>
    </row>
    <row r="5184" spans="31:34" x14ac:dyDescent="0.25">
      <c r="AE5184" t="s">
        <v>31</v>
      </c>
      <c r="AF5184" t="s">
        <v>64</v>
      </c>
      <c r="AG5184" t="s">
        <v>65</v>
      </c>
      <c r="AH5184" s="28" t="e">
        <f ca="1">[1]!DXLOOKUP(Worksheet!AF5184,Sales[[#This Row],[State]],Sales[[#This Row],[Total Sales]])</f>
        <v>#NAME?</v>
      </c>
    </row>
    <row r="5185" spans="31:34" x14ac:dyDescent="0.25">
      <c r="AE5185" t="s">
        <v>31</v>
      </c>
      <c r="AF5185" t="s">
        <v>64</v>
      </c>
      <c r="AG5185" t="s">
        <v>65</v>
      </c>
      <c r="AH5185" s="28" t="e">
        <f ca="1">[1]!DXLOOKUP(Worksheet!AF5185,Sales[[#This Row],[State]],Sales[[#This Row],[Total Sales]])</f>
        <v>#NAME?</v>
      </c>
    </row>
    <row r="5186" spans="31:34" x14ac:dyDescent="0.25">
      <c r="AE5186" t="s">
        <v>31</v>
      </c>
      <c r="AF5186" t="s">
        <v>66</v>
      </c>
      <c r="AG5186" t="s">
        <v>67</v>
      </c>
      <c r="AH5186" s="28" t="e">
        <f ca="1">[1]!DXLOOKUP(Worksheet!AF5186,Sales[[#This Row],[State]],Sales[[#This Row],[Total Sales]])</f>
        <v>#NAME?</v>
      </c>
    </row>
    <row r="5187" spans="31:34" x14ac:dyDescent="0.25">
      <c r="AE5187" t="s">
        <v>31</v>
      </c>
      <c r="AF5187" t="s">
        <v>66</v>
      </c>
      <c r="AG5187" t="s">
        <v>67</v>
      </c>
      <c r="AH5187" s="28" t="e">
        <f ca="1">[1]!DXLOOKUP(Worksheet!AF5187,Sales[[#This Row],[State]],Sales[[#This Row],[Total Sales]])</f>
        <v>#NAME?</v>
      </c>
    </row>
    <row r="5188" spans="31:34" x14ac:dyDescent="0.25">
      <c r="AE5188" t="s">
        <v>31</v>
      </c>
      <c r="AF5188" t="s">
        <v>66</v>
      </c>
      <c r="AG5188" t="s">
        <v>67</v>
      </c>
      <c r="AH5188" s="28" t="e">
        <f ca="1">[1]!DXLOOKUP(Worksheet!AF5188,Sales[[#This Row],[State]],Sales[[#This Row],[Total Sales]])</f>
        <v>#NAME?</v>
      </c>
    </row>
    <row r="5189" spans="31:34" x14ac:dyDescent="0.25">
      <c r="AE5189" t="s">
        <v>31</v>
      </c>
      <c r="AF5189" t="s">
        <v>66</v>
      </c>
      <c r="AG5189" t="s">
        <v>67</v>
      </c>
      <c r="AH5189" s="28" t="e">
        <f ca="1">[1]!DXLOOKUP(Worksheet!AF5189,Sales[[#This Row],[State]],Sales[[#This Row],[Total Sales]])</f>
        <v>#NAME?</v>
      </c>
    </row>
    <row r="5190" spans="31:34" x14ac:dyDescent="0.25">
      <c r="AE5190" t="s">
        <v>31</v>
      </c>
      <c r="AF5190" t="s">
        <v>66</v>
      </c>
      <c r="AG5190" t="s">
        <v>67</v>
      </c>
      <c r="AH5190" s="28" t="e">
        <f ca="1">[1]!DXLOOKUP(Worksheet!AF5190,Sales[[#This Row],[State]],Sales[[#This Row],[Total Sales]])</f>
        <v>#NAME?</v>
      </c>
    </row>
    <row r="5191" spans="31:34" x14ac:dyDescent="0.25">
      <c r="AE5191" t="s">
        <v>31</v>
      </c>
      <c r="AF5191" t="s">
        <v>66</v>
      </c>
      <c r="AG5191" t="s">
        <v>67</v>
      </c>
      <c r="AH5191" s="28" t="e">
        <f ca="1">[1]!DXLOOKUP(Worksheet!AF5191,Sales[[#This Row],[State]],Sales[[#This Row],[Total Sales]])</f>
        <v>#NAME?</v>
      </c>
    </row>
    <row r="5192" spans="31:34" x14ac:dyDescent="0.25">
      <c r="AE5192" t="s">
        <v>31</v>
      </c>
      <c r="AF5192" t="s">
        <v>66</v>
      </c>
      <c r="AG5192" t="s">
        <v>67</v>
      </c>
      <c r="AH5192" s="28" t="e">
        <f ca="1">[1]!DXLOOKUP(Worksheet!AF5192,Sales[[#This Row],[State]],Sales[[#This Row],[Total Sales]])</f>
        <v>#NAME?</v>
      </c>
    </row>
    <row r="5193" spans="31:34" x14ac:dyDescent="0.25">
      <c r="AE5193" t="s">
        <v>31</v>
      </c>
      <c r="AF5193" t="s">
        <v>66</v>
      </c>
      <c r="AG5193" t="s">
        <v>67</v>
      </c>
      <c r="AH5193" s="28" t="e">
        <f ca="1">[1]!DXLOOKUP(Worksheet!AF5193,Sales[[#This Row],[State]],Sales[[#This Row],[Total Sales]])</f>
        <v>#NAME?</v>
      </c>
    </row>
    <row r="5194" spans="31:34" x14ac:dyDescent="0.25">
      <c r="AE5194" t="s">
        <v>31</v>
      </c>
      <c r="AF5194" t="s">
        <v>66</v>
      </c>
      <c r="AG5194" t="s">
        <v>67</v>
      </c>
      <c r="AH5194" s="28" t="e">
        <f ca="1">[1]!DXLOOKUP(Worksheet!AF5194,Sales[[#This Row],[State]],Sales[[#This Row],[Total Sales]])</f>
        <v>#NAME?</v>
      </c>
    </row>
    <row r="5195" spans="31:34" x14ac:dyDescent="0.25">
      <c r="AE5195" t="s">
        <v>31</v>
      </c>
      <c r="AF5195" t="s">
        <v>66</v>
      </c>
      <c r="AG5195" t="s">
        <v>67</v>
      </c>
      <c r="AH5195" s="28" t="e">
        <f ca="1">[1]!DXLOOKUP(Worksheet!AF5195,Sales[[#This Row],[State]],Sales[[#This Row],[Total Sales]])</f>
        <v>#NAME?</v>
      </c>
    </row>
    <row r="5196" spans="31:34" x14ac:dyDescent="0.25">
      <c r="AE5196" t="s">
        <v>31</v>
      </c>
      <c r="AF5196" t="s">
        <v>66</v>
      </c>
      <c r="AG5196" t="s">
        <v>67</v>
      </c>
      <c r="AH5196" s="28" t="e">
        <f ca="1">[1]!DXLOOKUP(Worksheet!AF5196,Sales[[#This Row],[State]],Sales[[#This Row],[Total Sales]])</f>
        <v>#NAME?</v>
      </c>
    </row>
    <row r="5197" spans="31:34" x14ac:dyDescent="0.25">
      <c r="AE5197" t="s">
        <v>31</v>
      </c>
      <c r="AF5197" t="s">
        <v>66</v>
      </c>
      <c r="AG5197" t="s">
        <v>67</v>
      </c>
      <c r="AH5197" s="28" t="e">
        <f ca="1">[1]!DXLOOKUP(Worksheet!AF5197,Sales[[#This Row],[State]],Sales[[#This Row],[Total Sales]])</f>
        <v>#NAME?</v>
      </c>
    </row>
    <row r="5198" spans="31:34" x14ac:dyDescent="0.25">
      <c r="AE5198" t="s">
        <v>31</v>
      </c>
      <c r="AF5198" t="s">
        <v>66</v>
      </c>
      <c r="AG5198" t="s">
        <v>67</v>
      </c>
      <c r="AH5198" s="28" t="e">
        <f ca="1">[1]!DXLOOKUP(Worksheet!AF5198,Sales[[#This Row],[State]],Sales[[#This Row],[Total Sales]])</f>
        <v>#NAME?</v>
      </c>
    </row>
    <row r="5199" spans="31:34" x14ac:dyDescent="0.25">
      <c r="AE5199" t="s">
        <v>31</v>
      </c>
      <c r="AF5199" t="s">
        <v>66</v>
      </c>
      <c r="AG5199" t="s">
        <v>67</v>
      </c>
      <c r="AH5199" s="28" t="e">
        <f ca="1">[1]!DXLOOKUP(Worksheet!AF5199,Sales[[#This Row],[State]],Sales[[#This Row],[Total Sales]])</f>
        <v>#NAME?</v>
      </c>
    </row>
    <row r="5200" spans="31:34" x14ac:dyDescent="0.25">
      <c r="AE5200" t="s">
        <v>31</v>
      </c>
      <c r="AF5200" t="s">
        <v>66</v>
      </c>
      <c r="AG5200" t="s">
        <v>67</v>
      </c>
      <c r="AH5200" s="28" t="e">
        <f ca="1">[1]!DXLOOKUP(Worksheet!AF5200,Sales[[#This Row],[State]],Sales[[#This Row],[Total Sales]])</f>
        <v>#NAME?</v>
      </c>
    </row>
    <row r="5201" spans="31:34" x14ac:dyDescent="0.25">
      <c r="AE5201" t="s">
        <v>31</v>
      </c>
      <c r="AF5201" t="s">
        <v>66</v>
      </c>
      <c r="AG5201" t="s">
        <v>67</v>
      </c>
      <c r="AH5201" s="28" t="e">
        <f ca="1">[1]!DXLOOKUP(Worksheet!AF5201,Sales[[#This Row],[State]],Sales[[#This Row],[Total Sales]])</f>
        <v>#NAME?</v>
      </c>
    </row>
    <row r="5202" spans="31:34" x14ac:dyDescent="0.25">
      <c r="AE5202" t="s">
        <v>31</v>
      </c>
      <c r="AF5202" t="s">
        <v>66</v>
      </c>
      <c r="AG5202" t="s">
        <v>67</v>
      </c>
      <c r="AH5202" s="28" t="e">
        <f ca="1">[1]!DXLOOKUP(Worksheet!AF5202,Sales[[#This Row],[State]],Sales[[#This Row],[Total Sales]])</f>
        <v>#NAME?</v>
      </c>
    </row>
    <row r="5203" spans="31:34" x14ac:dyDescent="0.25">
      <c r="AE5203" t="s">
        <v>31</v>
      </c>
      <c r="AF5203" t="s">
        <v>66</v>
      </c>
      <c r="AG5203" t="s">
        <v>67</v>
      </c>
      <c r="AH5203" s="28" t="e">
        <f ca="1">[1]!DXLOOKUP(Worksheet!AF5203,Sales[[#This Row],[State]],Sales[[#This Row],[Total Sales]])</f>
        <v>#NAME?</v>
      </c>
    </row>
    <row r="5204" spans="31:34" x14ac:dyDescent="0.25">
      <c r="AE5204" t="s">
        <v>31</v>
      </c>
      <c r="AF5204" t="s">
        <v>66</v>
      </c>
      <c r="AG5204" t="s">
        <v>67</v>
      </c>
      <c r="AH5204" s="28" t="e">
        <f ca="1">[1]!DXLOOKUP(Worksheet!AF5204,Sales[[#This Row],[State]],Sales[[#This Row],[Total Sales]])</f>
        <v>#NAME?</v>
      </c>
    </row>
    <row r="5205" spans="31:34" x14ac:dyDescent="0.25">
      <c r="AE5205" t="s">
        <v>31</v>
      </c>
      <c r="AF5205" t="s">
        <v>66</v>
      </c>
      <c r="AG5205" t="s">
        <v>67</v>
      </c>
      <c r="AH5205" s="28" t="e">
        <f ca="1">[1]!DXLOOKUP(Worksheet!AF5205,Sales[[#This Row],[State]],Sales[[#This Row],[Total Sales]])</f>
        <v>#NAME?</v>
      </c>
    </row>
    <row r="5206" spans="31:34" x14ac:dyDescent="0.25">
      <c r="AE5206" t="s">
        <v>31</v>
      </c>
      <c r="AF5206" t="s">
        <v>66</v>
      </c>
      <c r="AG5206" t="s">
        <v>67</v>
      </c>
      <c r="AH5206" s="28" t="e">
        <f ca="1">[1]!DXLOOKUP(Worksheet!AF5206,Sales[[#This Row],[State]],Sales[[#This Row],[Total Sales]])</f>
        <v>#NAME?</v>
      </c>
    </row>
    <row r="5207" spans="31:34" x14ac:dyDescent="0.25">
      <c r="AE5207" t="s">
        <v>31</v>
      </c>
      <c r="AF5207" t="s">
        <v>66</v>
      </c>
      <c r="AG5207" t="s">
        <v>67</v>
      </c>
      <c r="AH5207" s="28" t="e">
        <f ca="1">[1]!DXLOOKUP(Worksheet!AF5207,Sales[[#This Row],[State]],Sales[[#This Row],[Total Sales]])</f>
        <v>#NAME?</v>
      </c>
    </row>
    <row r="5208" spans="31:34" x14ac:dyDescent="0.25">
      <c r="AE5208" t="s">
        <v>31</v>
      </c>
      <c r="AF5208" t="s">
        <v>66</v>
      </c>
      <c r="AG5208" t="s">
        <v>67</v>
      </c>
      <c r="AH5208" s="28" t="e">
        <f ca="1">[1]!DXLOOKUP(Worksheet!AF5208,Sales[[#This Row],[State]],Sales[[#This Row],[Total Sales]])</f>
        <v>#NAME?</v>
      </c>
    </row>
    <row r="5209" spans="31:34" x14ac:dyDescent="0.25">
      <c r="AE5209" t="s">
        <v>31</v>
      </c>
      <c r="AF5209" t="s">
        <v>66</v>
      </c>
      <c r="AG5209" t="s">
        <v>67</v>
      </c>
      <c r="AH5209" s="28" t="e">
        <f ca="1">[1]!DXLOOKUP(Worksheet!AF5209,Sales[[#This Row],[State]],Sales[[#This Row],[Total Sales]])</f>
        <v>#NAME?</v>
      </c>
    </row>
    <row r="5210" spans="31:34" x14ac:dyDescent="0.25">
      <c r="AE5210" t="s">
        <v>31</v>
      </c>
      <c r="AF5210" t="s">
        <v>66</v>
      </c>
      <c r="AG5210" t="s">
        <v>67</v>
      </c>
      <c r="AH5210" s="28" t="e">
        <f ca="1">[1]!DXLOOKUP(Worksheet!AF5210,Sales[[#This Row],[State]],Sales[[#This Row],[Total Sales]])</f>
        <v>#NAME?</v>
      </c>
    </row>
    <row r="5211" spans="31:34" x14ac:dyDescent="0.25">
      <c r="AE5211" t="s">
        <v>31</v>
      </c>
      <c r="AF5211" t="s">
        <v>66</v>
      </c>
      <c r="AG5211" t="s">
        <v>67</v>
      </c>
      <c r="AH5211" s="28" t="e">
        <f ca="1">[1]!DXLOOKUP(Worksheet!AF5211,Sales[[#This Row],[State]],Sales[[#This Row],[Total Sales]])</f>
        <v>#NAME?</v>
      </c>
    </row>
    <row r="5212" spans="31:34" x14ac:dyDescent="0.25">
      <c r="AE5212" t="s">
        <v>31</v>
      </c>
      <c r="AF5212" t="s">
        <v>66</v>
      </c>
      <c r="AG5212" t="s">
        <v>67</v>
      </c>
      <c r="AH5212" s="28" t="e">
        <f ca="1">[1]!DXLOOKUP(Worksheet!AF5212,Sales[[#This Row],[State]],Sales[[#This Row],[Total Sales]])</f>
        <v>#NAME?</v>
      </c>
    </row>
    <row r="5213" spans="31:34" x14ac:dyDescent="0.25">
      <c r="AE5213" t="s">
        <v>31</v>
      </c>
      <c r="AF5213" t="s">
        <v>66</v>
      </c>
      <c r="AG5213" t="s">
        <v>67</v>
      </c>
      <c r="AH5213" s="28" t="e">
        <f ca="1">[1]!DXLOOKUP(Worksheet!AF5213,Sales[[#This Row],[State]],Sales[[#This Row],[Total Sales]])</f>
        <v>#NAME?</v>
      </c>
    </row>
    <row r="5214" spans="31:34" x14ac:dyDescent="0.25">
      <c r="AE5214" t="s">
        <v>31</v>
      </c>
      <c r="AF5214" t="s">
        <v>66</v>
      </c>
      <c r="AG5214" t="s">
        <v>67</v>
      </c>
      <c r="AH5214" s="28" t="e">
        <f ca="1">[1]!DXLOOKUP(Worksheet!AF5214,Sales[[#This Row],[State]],Sales[[#This Row],[Total Sales]])</f>
        <v>#NAME?</v>
      </c>
    </row>
    <row r="5215" spans="31:34" x14ac:dyDescent="0.25">
      <c r="AE5215" t="s">
        <v>31</v>
      </c>
      <c r="AF5215" t="s">
        <v>66</v>
      </c>
      <c r="AG5215" t="s">
        <v>67</v>
      </c>
      <c r="AH5215" s="28" t="e">
        <f ca="1">[1]!DXLOOKUP(Worksheet!AF5215,Sales[[#This Row],[State]],Sales[[#This Row],[Total Sales]])</f>
        <v>#NAME?</v>
      </c>
    </row>
    <row r="5216" spans="31:34" x14ac:dyDescent="0.25">
      <c r="AE5216" t="s">
        <v>31</v>
      </c>
      <c r="AF5216" t="s">
        <v>66</v>
      </c>
      <c r="AG5216" t="s">
        <v>67</v>
      </c>
      <c r="AH5216" s="28" t="e">
        <f ca="1">[1]!DXLOOKUP(Worksheet!AF5216,Sales[[#This Row],[State]],Sales[[#This Row],[Total Sales]])</f>
        <v>#NAME?</v>
      </c>
    </row>
    <row r="5217" spans="31:34" x14ac:dyDescent="0.25">
      <c r="AE5217" t="s">
        <v>31</v>
      </c>
      <c r="AF5217" t="s">
        <v>66</v>
      </c>
      <c r="AG5217" t="s">
        <v>67</v>
      </c>
      <c r="AH5217" s="28" t="e">
        <f ca="1">[1]!DXLOOKUP(Worksheet!AF5217,Sales[[#This Row],[State]],Sales[[#This Row],[Total Sales]])</f>
        <v>#NAME?</v>
      </c>
    </row>
    <row r="5218" spans="31:34" x14ac:dyDescent="0.25">
      <c r="AE5218" t="s">
        <v>31</v>
      </c>
      <c r="AF5218" t="s">
        <v>66</v>
      </c>
      <c r="AG5218" t="s">
        <v>67</v>
      </c>
      <c r="AH5218" s="28" t="e">
        <f ca="1">[1]!DXLOOKUP(Worksheet!AF5218,Sales[[#This Row],[State]],Sales[[#This Row],[Total Sales]])</f>
        <v>#NAME?</v>
      </c>
    </row>
    <row r="5219" spans="31:34" x14ac:dyDescent="0.25">
      <c r="AE5219" t="s">
        <v>31</v>
      </c>
      <c r="AF5219" t="s">
        <v>66</v>
      </c>
      <c r="AG5219" t="s">
        <v>67</v>
      </c>
      <c r="AH5219" s="28" t="e">
        <f ca="1">[1]!DXLOOKUP(Worksheet!AF5219,Sales[[#This Row],[State]],Sales[[#This Row],[Total Sales]])</f>
        <v>#NAME?</v>
      </c>
    </row>
    <row r="5220" spans="31:34" x14ac:dyDescent="0.25">
      <c r="AE5220" t="s">
        <v>31</v>
      </c>
      <c r="AF5220" t="s">
        <v>66</v>
      </c>
      <c r="AG5220" t="s">
        <v>67</v>
      </c>
      <c r="AH5220" s="28" t="e">
        <f ca="1">[1]!DXLOOKUP(Worksheet!AF5220,Sales[[#This Row],[State]],Sales[[#This Row],[Total Sales]])</f>
        <v>#NAME?</v>
      </c>
    </row>
    <row r="5221" spans="31:34" x14ac:dyDescent="0.25">
      <c r="AE5221" t="s">
        <v>31</v>
      </c>
      <c r="AF5221" t="s">
        <v>66</v>
      </c>
      <c r="AG5221" t="s">
        <v>67</v>
      </c>
      <c r="AH5221" s="28" t="e">
        <f ca="1">[1]!DXLOOKUP(Worksheet!AF5221,Sales[[#This Row],[State]],Sales[[#This Row],[Total Sales]])</f>
        <v>#NAME?</v>
      </c>
    </row>
    <row r="5222" spans="31:34" x14ac:dyDescent="0.25">
      <c r="AE5222" t="s">
        <v>31</v>
      </c>
      <c r="AF5222" t="s">
        <v>66</v>
      </c>
      <c r="AG5222" t="s">
        <v>67</v>
      </c>
      <c r="AH5222" s="28" t="e">
        <f ca="1">[1]!DXLOOKUP(Worksheet!AF5222,Sales[[#This Row],[State]],Sales[[#This Row],[Total Sales]])</f>
        <v>#NAME?</v>
      </c>
    </row>
    <row r="5223" spans="31:34" x14ac:dyDescent="0.25">
      <c r="AE5223" t="s">
        <v>31</v>
      </c>
      <c r="AF5223" t="s">
        <v>66</v>
      </c>
      <c r="AG5223" t="s">
        <v>67</v>
      </c>
      <c r="AH5223" s="28" t="e">
        <f ca="1">[1]!DXLOOKUP(Worksheet!AF5223,Sales[[#This Row],[State]],Sales[[#This Row],[Total Sales]])</f>
        <v>#NAME?</v>
      </c>
    </row>
    <row r="5224" spans="31:34" x14ac:dyDescent="0.25">
      <c r="AE5224" t="s">
        <v>31</v>
      </c>
      <c r="AF5224" t="s">
        <v>66</v>
      </c>
      <c r="AG5224" t="s">
        <v>67</v>
      </c>
      <c r="AH5224" s="28" t="e">
        <f ca="1">[1]!DXLOOKUP(Worksheet!AF5224,Sales[[#This Row],[State]],Sales[[#This Row],[Total Sales]])</f>
        <v>#NAME?</v>
      </c>
    </row>
    <row r="5225" spans="31:34" x14ac:dyDescent="0.25">
      <c r="AE5225" t="s">
        <v>31</v>
      </c>
      <c r="AF5225" t="s">
        <v>66</v>
      </c>
      <c r="AG5225" t="s">
        <v>67</v>
      </c>
      <c r="AH5225" s="28" t="e">
        <f ca="1">[1]!DXLOOKUP(Worksheet!AF5225,Sales[[#This Row],[State]],Sales[[#This Row],[Total Sales]])</f>
        <v>#NAME?</v>
      </c>
    </row>
    <row r="5226" spans="31:34" x14ac:dyDescent="0.25">
      <c r="AE5226" t="s">
        <v>31</v>
      </c>
      <c r="AF5226" t="s">
        <v>66</v>
      </c>
      <c r="AG5226" t="s">
        <v>67</v>
      </c>
      <c r="AH5226" s="28" t="e">
        <f ca="1">[1]!DXLOOKUP(Worksheet!AF5226,Sales[[#This Row],[State]],Sales[[#This Row],[Total Sales]])</f>
        <v>#NAME?</v>
      </c>
    </row>
    <row r="5227" spans="31:34" x14ac:dyDescent="0.25">
      <c r="AE5227" t="s">
        <v>31</v>
      </c>
      <c r="AF5227" t="s">
        <v>66</v>
      </c>
      <c r="AG5227" t="s">
        <v>67</v>
      </c>
      <c r="AH5227" s="28" t="e">
        <f ca="1">[1]!DXLOOKUP(Worksheet!AF5227,Sales[[#This Row],[State]],Sales[[#This Row],[Total Sales]])</f>
        <v>#NAME?</v>
      </c>
    </row>
    <row r="5228" spans="31:34" x14ac:dyDescent="0.25">
      <c r="AE5228" t="s">
        <v>31</v>
      </c>
      <c r="AF5228" t="s">
        <v>66</v>
      </c>
      <c r="AG5228" t="s">
        <v>67</v>
      </c>
      <c r="AH5228" s="28" t="e">
        <f ca="1">[1]!DXLOOKUP(Worksheet!AF5228,Sales[[#This Row],[State]],Sales[[#This Row],[Total Sales]])</f>
        <v>#NAME?</v>
      </c>
    </row>
    <row r="5229" spans="31:34" x14ac:dyDescent="0.25">
      <c r="AE5229" t="s">
        <v>31</v>
      </c>
      <c r="AF5229" t="s">
        <v>66</v>
      </c>
      <c r="AG5229" t="s">
        <v>67</v>
      </c>
      <c r="AH5229" s="28" t="e">
        <f ca="1">[1]!DXLOOKUP(Worksheet!AF5229,Sales[[#This Row],[State]],Sales[[#This Row],[Total Sales]])</f>
        <v>#NAME?</v>
      </c>
    </row>
    <row r="5230" spans="31:34" x14ac:dyDescent="0.25">
      <c r="AE5230" t="s">
        <v>31</v>
      </c>
      <c r="AF5230" t="s">
        <v>66</v>
      </c>
      <c r="AG5230" t="s">
        <v>67</v>
      </c>
      <c r="AH5230" s="28" t="e">
        <f ca="1">[1]!DXLOOKUP(Worksheet!AF5230,Sales[[#This Row],[State]],Sales[[#This Row],[Total Sales]])</f>
        <v>#NAME?</v>
      </c>
    </row>
    <row r="5231" spans="31:34" x14ac:dyDescent="0.25">
      <c r="AE5231" t="s">
        <v>31</v>
      </c>
      <c r="AF5231" t="s">
        <v>66</v>
      </c>
      <c r="AG5231" t="s">
        <v>67</v>
      </c>
      <c r="AH5231" s="28" t="e">
        <f ca="1">[1]!DXLOOKUP(Worksheet!AF5231,Sales[[#This Row],[State]],Sales[[#This Row],[Total Sales]])</f>
        <v>#NAME?</v>
      </c>
    </row>
    <row r="5232" spans="31:34" x14ac:dyDescent="0.25">
      <c r="AE5232" t="s">
        <v>31</v>
      </c>
      <c r="AF5232" t="s">
        <v>66</v>
      </c>
      <c r="AG5232" t="s">
        <v>67</v>
      </c>
      <c r="AH5232" s="28" t="e">
        <f ca="1">[1]!DXLOOKUP(Worksheet!AF5232,Sales[[#This Row],[State]],Sales[[#This Row],[Total Sales]])</f>
        <v>#NAME?</v>
      </c>
    </row>
    <row r="5233" spans="31:34" x14ac:dyDescent="0.25">
      <c r="AE5233" t="s">
        <v>31</v>
      </c>
      <c r="AF5233" t="s">
        <v>66</v>
      </c>
      <c r="AG5233" t="s">
        <v>67</v>
      </c>
      <c r="AH5233" s="28" t="e">
        <f ca="1">[1]!DXLOOKUP(Worksheet!AF5233,Sales[[#This Row],[State]],Sales[[#This Row],[Total Sales]])</f>
        <v>#NAME?</v>
      </c>
    </row>
    <row r="5234" spans="31:34" x14ac:dyDescent="0.25">
      <c r="AE5234" t="s">
        <v>31</v>
      </c>
      <c r="AF5234" t="s">
        <v>66</v>
      </c>
      <c r="AG5234" t="s">
        <v>67</v>
      </c>
      <c r="AH5234" s="28" t="e">
        <f ca="1">[1]!DXLOOKUP(Worksheet!AF5234,Sales[[#This Row],[State]],Sales[[#This Row],[Total Sales]])</f>
        <v>#NAME?</v>
      </c>
    </row>
    <row r="5235" spans="31:34" x14ac:dyDescent="0.25">
      <c r="AE5235" t="s">
        <v>31</v>
      </c>
      <c r="AF5235" t="s">
        <v>66</v>
      </c>
      <c r="AG5235" t="s">
        <v>67</v>
      </c>
      <c r="AH5235" s="28" t="e">
        <f ca="1">[1]!DXLOOKUP(Worksheet!AF5235,Sales[[#This Row],[State]],Sales[[#This Row],[Total Sales]])</f>
        <v>#NAME?</v>
      </c>
    </row>
    <row r="5236" spans="31:34" x14ac:dyDescent="0.25">
      <c r="AE5236" t="s">
        <v>31</v>
      </c>
      <c r="AF5236" t="s">
        <v>66</v>
      </c>
      <c r="AG5236" t="s">
        <v>67</v>
      </c>
      <c r="AH5236" s="28" t="e">
        <f ca="1">[1]!DXLOOKUP(Worksheet!AF5236,Sales[[#This Row],[State]],Sales[[#This Row],[Total Sales]])</f>
        <v>#NAME?</v>
      </c>
    </row>
    <row r="5237" spans="31:34" x14ac:dyDescent="0.25">
      <c r="AE5237" t="s">
        <v>31</v>
      </c>
      <c r="AF5237" t="s">
        <v>66</v>
      </c>
      <c r="AG5237" t="s">
        <v>67</v>
      </c>
      <c r="AH5237" s="28" t="e">
        <f ca="1">[1]!DXLOOKUP(Worksheet!AF5237,Sales[[#This Row],[State]],Sales[[#This Row],[Total Sales]])</f>
        <v>#NAME?</v>
      </c>
    </row>
    <row r="5238" spans="31:34" x14ac:dyDescent="0.25">
      <c r="AE5238" t="s">
        <v>31</v>
      </c>
      <c r="AF5238" t="s">
        <v>66</v>
      </c>
      <c r="AG5238" t="s">
        <v>67</v>
      </c>
      <c r="AH5238" s="28" t="e">
        <f ca="1">[1]!DXLOOKUP(Worksheet!AF5238,Sales[[#This Row],[State]],Sales[[#This Row],[Total Sales]])</f>
        <v>#NAME?</v>
      </c>
    </row>
    <row r="5239" spans="31:34" x14ac:dyDescent="0.25">
      <c r="AE5239" t="s">
        <v>31</v>
      </c>
      <c r="AF5239" t="s">
        <v>66</v>
      </c>
      <c r="AG5239" t="s">
        <v>67</v>
      </c>
      <c r="AH5239" s="28" t="e">
        <f ca="1">[1]!DXLOOKUP(Worksheet!AF5239,Sales[[#This Row],[State]],Sales[[#This Row],[Total Sales]])</f>
        <v>#NAME?</v>
      </c>
    </row>
    <row r="5240" spans="31:34" x14ac:dyDescent="0.25">
      <c r="AE5240" t="s">
        <v>31</v>
      </c>
      <c r="AF5240" t="s">
        <v>66</v>
      </c>
      <c r="AG5240" t="s">
        <v>67</v>
      </c>
      <c r="AH5240" s="28" t="e">
        <f ca="1">[1]!DXLOOKUP(Worksheet!AF5240,Sales[[#This Row],[State]],Sales[[#This Row],[Total Sales]])</f>
        <v>#NAME?</v>
      </c>
    </row>
    <row r="5241" spans="31:34" x14ac:dyDescent="0.25">
      <c r="AE5241" t="s">
        <v>31</v>
      </c>
      <c r="AF5241" t="s">
        <v>66</v>
      </c>
      <c r="AG5241" t="s">
        <v>67</v>
      </c>
      <c r="AH5241" s="28" t="e">
        <f ca="1">[1]!DXLOOKUP(Worksheet!AF5241,Sales[[#This Row],[State]],Sales[[#This Row],[Total Sales]])</f>
        <v>#NAME?</v>
      </c>
    </row>
    <row r="5242" spans="31:34" x14ac:dyDescent="0.25">
      <c r="AE5242" t="s">
        <v>31</v>
      </c>
      <c r="AF5242" t="s">
        <v>66</v>
      </c>
      <c r="AG5242" t="s">
        <v>67</v>
      </c>
      <c r="AH5242" s="28" t="e">
        <f ca="1">[1]!DXLOOKUP(Worksheet!AF5242,Sales[[#This Row],[State]],Sales[[#This Row],[Total Sales]])</f>
        <v>#NAME?</v>
      </c>
    </row>
    <row r="5243" spans="31:34" x14ac:dyDescent="0.25">
      <c r="AE5243" t="s">
        <v>31</v>
      </c>
      <c r="AF5243" t="s">
        <v>66</v>
      </c>
      <c r="AG5243" t="s">
        <v>67</v>
      </c>
      <c r="AH5243" s="28" t="e">
        <f ca="1">[1]!DXLOOKUP(Worksheet!AF5243,Sales[[#This Row],[State]],Sales[[#This Row],[Total Sales]])</f>
        <v>#NAME?</v>
      </c>
    </row>
    <row r="5244" spans="31:34" x14ac:dyDescent="0.25">
      <c r="AE5244" t="s">
        <v>31</v>
      </c>
      <c r="AF5244" t="s">
        <v>66</v>
      </c>
      <c r="AG5244" t="s">
        <v>67</v>
      </c>
      <c r="AH5244" s="28" t="e">
        <f ca="1">[1]!DXLOOKUP(Worksheet!AF5244,Sales[[#This Row],[State]],Sales[[#This Row],[Total Sales]])</f>
        <v>#NAME?</v>
      </c>
    </row>
    <row r="5245" spans="31:34" x14ac:dyDescent="0.25">
      <c r="AE5245" t="s">
        <v>31</v>
      </c>
      <c r="AF5245" t="s">
        <v>66</v>
      </c>
      <c r="AG5245" t="s">
        <v>67</v>
      </c>
      <c r="AH5245" s="28" t="e">
        <f ca="1">[1]!DXLOOKUP(Worksheet!AF5245,Sales[[#This Row],[State]],Sales[[#This Row],[Total Sales]])</f>
        <v>#NAME?</v>
      </c>
    </row>
    <row r="5246" spans="31:34" x14ac:dyDescent="0.25">
      <c r="AE5246" t="s">
        <v>31</v>
      </c>
      <c r="AF5246" t="s">
        <v>66</v>
      </c>
      <c r="AG5246" t="s">
        <v>67</v>
      </c>
      <c r="AH5246" s="28" t="e">
        <f ca="1">[1]!DXLOOKUP(Worksheet!AF5246,Sales[[#This Row],[State]],Sales[[#This Row],[Total Sales]])</f>
        <v>#NAME?</v>
      </c>
    </row>
    <row r="5247" spans="31:34" x14ac:dyDescent="0.25">
      <c r="AE5247" t="s">
        <v>31</v>
      </c>
      <c r="AF5247" t="s">
        <v>66</v>
      </c>
      <c r="AG5247" t="s">
        <v>67</v>
      </c>
      <c r="AH5247" s="28" t="e">
        <f ca="1">[1]!DXLOOKUP(Worksheet!AF5247,Sales[[#This Row],[State]],Sales[[#This Row],[Total Sales]])</f>
        <v>#NAME?</v>
      </c>
    </row>
    <row r="5248" spans="31:34" x14ac:dyDescent="0.25">
      <c r="AE5248" t="s">
        <v>31</v>
      </c>
      <c r="AF5248" t="s">
        <v>66</v>
      </c>
      <c r="AG5248" t="s">
        <v>67</v>
      </c>
      <c r="AH5248" s="28" t="e">
        <f ca="1">[1]!DXLOOKUP(Worksheet!AF5248,Sales[[#This Row],[State]],Sales[[#This Row],[Total Sales]])</f>
        <v>#NAME?</v>
      </c>
    </row>
    <row r="5249" spans="31:34" x14ac:dyDescent="0.25">
      <c r="AE5249" t="s">
        <v>31</v>
      </c>
      <c r="AF5249" t="s">
        <v>66</v>
      </c>
      <c r="AG5249" t="s">
        <v>67</v>
      </c>
      <c r="AH5249" s="28" t="e">
        <f ca="1">[1]!DXLOOKUP(Worksheet!AF5249,Sales[[#This Row],[State]],Sales[[#This Row],[Total Sales]])</f>
        <v>#NAME?</v>
      </c>
    </row>
    <row r="5250" spans="31:34" x14ac:dyDescent="0.25">
      <c r="AE5250" t="s">
        <v>31</v>
      </c>
      <c r="AF5250" t="s">
        <v>66</v>
      </c>
      <c r="AG5250" t="s">
        <v>67</v>
      </c>
      <c r="AH5250" s="28" t="e">
        <f ca="1">[1]!DXLOOKUP(Worksheet!AF5250,Sales[[#This Row],[State]],Sales[[#This Row],[Total Sales]])</f>
        <v>#NAME?</v>
      </c>
    </row>
    <row r="5251" spans="31:34" x14ac:dyDescent="0.25">
      <c r="AE5251" t="s">
        <v>31</v>
      </c>
      <c r="AF5251" t="s">
        <v>66</v>
      </c>
      <c r="AG5251" t="s">
        <v>67</v>
      </c>
      <c r="AH5251" s="28" t="e">
        <f ca="1">[1]!DXLOOKUP(Worksheet!AF5251,Sales[[#This Row],[State]],Sales[[#This Row],[Total Sales]])</f>
        <v>#NAME?</v>
      </c>
    </row>
    <row r="5252" spans="31:34" x14ac:dyDescent="0.25">
      <c r="AE5252" t="s">
        <v>31</v>
      </c>
      <c r="AF5252" t="s">
        <v>66</v>
      </c>
      <c r="AG5252" t="s">
        <v>67</v>
      </c>
      <c r="AH5252" s="28" t="e">
        <f ca="1">[1]!DXLOOKUP(Worksheet!AF5252,Sales[[#This Row],[State]],Sales[[#This Row],[Total Sales]])</f>
        <v>#NAME?</v>
      </c>
    </row>
    <row r="5253" spans="31:34" x14ac:dyDescent="0.25">
      <c r="AE5253" t="s">
        <v>31</v>
      </c>
      <c r="AF5253" t="s">
        <v>66</v>
      </c>
      <c r="AG5253" t="s">
        <v>67</v>
      </c>
      <c r="AH5253" s="28" t="e">
        <f ca="1">[1]!DXLOOKUP(Worksheet!AF5253,Sales[[#This Row],[State]],Sales[[#This Row],[Total Sales]])</f>
        <v>#NAME?</v>
      </c>
    </row>
    <row r="5254" spans="31:34" x14ac:dyDescent="0.25">
      <c r="AE5254" t="s">
        <v>31</v>
      </c>
      <c r="AF5254" t="s">
        <v>66</v>
      </c>
      <c r="AG5254" t="s">
        <v>67</v>
      </c>
      <c r="AH5254" s="28" t="e">
        <f ca="1">[1]!DXLOOKUP(Worksheet!AF5254,Sales[[#This Row],[State]],Sales[[#This Row],[Total Sales]])</f>
        <v>#NAME?</v>
      </c>
    </row>
    <row r="5255" spans="31:34" x14ac:dyDescent="0.25">
      <c r="AE5255" t="s">
        <v>31</v>
      </c>
      <c r="AF5255" t="s">
        <v>66</v>
      </c>
      <c r="AG5255" t="s">
        <v>67</v>
      </c>
      <c r="AH5255" s="28" t="e">
        <f ca="1">[1]!DXLOOKUP(Worksheet!AF5255,Sales[[#This Row],[State]],Sales[[#This Row],[Total Sales]])</f>
        <v>#NAME?</v>
      </c>
    </row>
    <row r="5256" spans="31:34" x14ac:dyDescent="0.25">
      <c r="AE5256" t="s">
        <v>31</v>
      </c>
      <c r="AF5256" t="s">
        <v>66</v>
      </c>
      <c r="AG5256" t="s">
        <v>67</v>
      </c>
      <c r="AH5256" s="28" t="e">
        <f ca="1">[1]!DXLOOKUP(Worksheet!AF5256,Sales[[#This Row],[State]],Sales[[#This Row],[Total Sales]])</f>
        <v>#NAME?</v>
      </c>
    </row>
    <row r="5257" spans="31:34" x14ac:dyDescent="0.25">
      <c r="AE5257" t="s">
        <v>31</v>
      </c>
      <c r="AF5257" t="s">
        <v>66</v>
      </c>
      <c r="AG5257" t="s">
        <v>67</v>
      </c>
      <c r="AH5257" s="28" t="e">
        <f ca="1">[1]!DXLOOKUP(Worksheet!AF5257,Sales[[#This Row],[State]],Sales[[#This Row],[Total Sales]])</f>
        <v>#NAME?</v>
      </c>
    </row>
    <row r="5258" spans="31:34" x14ac:dyDescent="0.25">
      <c r="AE5258" t="s">
        <v>48</v>
      </c>
      <c r="AF5258" t="s">
        <v>49</v>
      </c>
      <c r="AG5258" t="s">
        <v>68</v>
      </c>
      <c r="AH5258" s="28" t="e">
        <f ca="1">[1]!DXLOOKUP(Worksheet!AF5258,Sales[[#This Row],[State]],Sales[[#This Row],[Total Sales]])</f>
        <v>#NAME?</v>
      </c>
    </row>
    <row r="5259" spans="31:34" x14ac:dyDescent="0.25">
      <c r="AE5259" t="s">
        <v>48</v>
      </c>
      <c r="AF5259" t="s">
        <v>49</v>
      </c>
      <c r="AG5259" t="s">
        <v>68</v>
      </c>
      <c r="AH5259" s="28" t="e">
        <f ca="1">[1]!DXLOOKUP(Worksheet!AF5259,Sales[[#This Row],[State]],Sales[[#This Row],[Total Sales]])</f>
        <v>#NAME?</v>
      </c>
    </row>
    <row r="5260" spans="31:34" x14ac:dyDescent="0.25">
      <c r="AE5260" t="s">
        <v>48</v>
      </c>
      <c r="AF5260" t="s">
        <v>49</v>
      </c>
      <c r="AG5260" t="s">
        <v>68</v>
      </c>
      <c r="AH5260" s="28" t="e">
        <f ca="1">[1]!DXLOOKUP(Worksheet!AF5260,Sales[[#This Row],[State]],Sales[[#This Row],[Total Sales]])</f>
        <v>#NAME?</v>
      </c>
    </row>
    <row r="5261" spans="31:34" x14ac:dyDescent="0.25">
      <c r="AE5261" t="s">
        <v>48</v>
      </c>
      <c r="AF5261" t="s">
        <v>49</v>
      </c>
      <c r="AG5261" t="s">
        <v>68</v>
      </c>
      <c r="AH5261" s="28" t="e">
        <f ca="1">[1]!DXLOOKUP(Worksheet!AF5261,Sales[[#This Row],[State]],Sales[[#This Row],[Total Sales]])</f>
        <v>#NAME?</v>
      </c>
    </row>
    <row r="5262" spans="31:34" x14ac:dyDescent="0.25">
      <c r="AE5262" t="s">
        <v>48</v>
      </c>
      <c r="AF5262" t="s">
        <v>49</v>
      </c>
      <c r="AG5262" t="s">
        <v>68</v>
      </c>
      <c r="AH5262" s="28" t="e">
        <f ca="1">[1]!DXLOOKUP(Worksheet!AF5262,Sales[[#This Row],[State]],Sales[[#This Row],[Total Sales]])</f>
        <v>#NAME?</v>
      </c>
    </row>
    <row r="5263" spans="31:34" x14ac:dyDescent="0.25">
      <c r="AE5263" t="s">
        <v>48</v>
      </c>
      <c r="AF5263" t="s">
        <v>49</v>
      </c>
      <c r="AG5263" t="s">
        <v>68</v>
      </c>
      <c r="AH5263" s="28" t="e">
        <f ca="1">[1]!DXLOOKUP(Worksheet!AF5263,Sales[[#This Row],[State]],Sales[[#This Row],[Total Sales]])</f>
        <v>#NAME?</v>
      </c>
    </row>
    <row r="5264" spans="31:34" x14ac:dyDescent="0.25">
      <c r="AE5264" t="s">
        <v>48</v>
      </c>
      <c r="AF5264" t="s">
        <v>49</v>
      </c>
      <c r="AG5264" t="s">
        <v>68</v>
      </c>
      <c r="AH5264" s="28" t="e">
        <f ca="1">[1]!DXLOOKUP(Worksheet!AF5264,Sales[[#This Row],[State]],Sales[[#This Row],[Total Sales]])</f>
        <v>#NAME?</v>
      </c>
    </row>
    <row r="5265" spans="31:34" x14ac:dyDescent="0.25">
      <c r="AE5265" t="s">
        <v>48</v>
      </c>
      <c r="AF5265" t="s">
        <v>49</v>
      </c>
      <c r="AG5265" t="s">
        <v>68</v>
      </c>
      <c r="AH5265" s="28" t="e">
        <f ca="1">[1]!DXLOOKUP(Worksheet!AF5265,Sales[[#This Row],[State]],Sales[[#This Row],[Total Sales]])</f>
        <v>#NAME?</v>
      </c>
    </row>
    <row r="5266" spans="31:34" x14ac:dyDescent="0.25">
      <c r="AE5266" t="s">
        <v>48</v>
      </c>
      <c r="AF5266" t="s">
        <v>49</v>
      </c>
      <c r="AG5266" t="s">
        <v>68</v>
      </c>
      <c r="AH5266" s="28" t="e">
        <f ca="1">[1]!DXLOOKUP(Worksheet!AF5266,Sales[[#This Row],[State]],Sales[[#This Row],[Total Sales]])</f>
        <v>#NAME?</v>
      </c>
    </row>
    <row r="5267" spans="31:34" x14ac:dyDescent="0.25">
      <c r="AE5267" t="s">
        <v>48</v>
      </c>
      <c r="AF5267" t="s">
        <v>49</v>
      </c>
      <c r="AG5267" t="s">
        <v>68</v>
      </c>
      <c r="AH5267" s="28" t="e">
        <f ca="1">[1]!DXLOOKUP(Worksheet!AF5267,Sales[[#This Row],[State]],Sales[[#This Row],[Total Sales]])</f>
        <v>#NAME?</v>
      </c>
    </row>
    <row r="5268" spans="31:34" x14ac:dyDescent="0.25">
      <c r="AE5268" t="s">
        <v>48</v>
      </c>
      <c r="AF5268" t="s">
        <v>49</v>
      </c>
      <c r="AG5268" t="s">
        <v>68</v>
      </c>
      <c r="AH5268" s="28" t="e">
        <f ca="1">[1]!DXLOOKUP(Worksheet!AF5268,Sales[[#This Row],[State]],Sales[[#This Row],[Total Sales]])</f>
        <v>#NAME?</v>
      </c>
    </row>
    <row r="5269" spans="31:34" x14ac:dyDescent="0.25">
      <c r="AE5269" t="s">
        <v>48</v>
      </c>
      <c r="AF5269" t="s">
        <v>49</v>
      </c>
      <c r="AG5269" t="s">
        <v>68</v>
      </c>
      <c r="AH5269" s="28" t="e">
        <f ca="1">[1]!DXLOOKUP(Worksheet!AF5269,Sales[[#This Row],[State]],Sales[[#This Row],[Total Sales]])</f>
        <v>#NAME?</v>
      </c>
    </row>
    <row r="5270" spans="31:34" x14ac:dyDescent="0.25">
      <c r="AE5270" t="s">
        <v>48</v>
      </c>
      <c r="AF5270" t="s">
        <v>49</v>
      </c>
      <c r="AG5270" t="s">
        <v>68</v>
      </c>
      <c r="AH5270" s="28" t="e">
        <f ca="1">[1]!DXLOOKUP(Worksheet!AF5270,Sales[[#This Row],[State]],Sales[[#This Row],[Total Sales]])</f>
        <v>#NAME?</v>
      </c>
    </row>
    <row r="5271" spans="31:34" x14ac:dyDescent="0.25">
      <c r="AE5271" t="s">
        <v>48</v>
      </c>
      <c r="AF5271" t="s">
        <v>49</v>
      </c>
      <c r="AG5271" t="s">
        <v>68</v>
      </c>
      <c r="AH5271" s="28" t="e">
        <f ca="1">[1]!DXLOOKUP(Worksheet!AF5271,Sales[[#This Row],[State]],Sales[[#This Row],[Total Sales]])</f>
        <v>#NAME?</v>
      </c>
    </row>
    <row r="5272" spans="31:34" x14ac:dyDescent="0.25">
      <c r="AE5272" t="s">
        <v>48</v>
      </c>
      <c r="AF5272" t="s">
        <v>49</v>
      </c>
      <c r="AG5272" t="s">
        <v>68</v>
      </c>
      <c r="AH5272" s="28" t="e">
        <f ca="1">[1]!DXLOOKUP(Worksheet!AF5272,Sales[[#This Row],[State]],Sales[[#This Row],[Total Sales]])</f>
        <v>#NAME?</v>
      </c>
    </row>
    <row r="5273" spans="31:34" x14ac:dyDescent="0.25">
      <c r="AE5273" t="s">
        <v>48</v>
      </c>
      <c r="AF5273" t="s">
        <v>49</v>
      </c>
      <c r="AG5273" t="s">
        <v>68</v>
      </c>
      <c r="AH5273" s="28" t="e">
        <f ca="1">[1]!DXLOOKUP(Worksheet!AF5273,Sales[[#This Row],[State]],Sales[[#This Row],[Total Sales]])</f>
        <v>#NAME?</v>
      </c>
    </row>
    <row r="5274" spans="31:34" x14ac:dyDescent="0.25">
      <c r="AE5274" t="s">
        <v>48</v>
      </c>
      <c r="AF5274" t="s">
        <v>49</v>
      </c>
      <c r="AG5274" t="s">
        <v>68</v>
      </c>
      <c r="AH5274" s="28" t="e">
        <f ca="1">[1]!DXLOOKUP(Worksheet!AF5274,Sales[[#This Row],[State]],Sales[[#This Row],[Total Sales]])</f>
        <v>#NAME?</v>
      </c>
    </row>
    <row r="5275" spans="31:34" x14ac:dyDescent="0.25">
      <c r="AE5275" t="s">
        <v>48</v>
      </c>
      <c r="AF5275" t="s">
        <v>49</v>
      </c>
      <c r="AG5275" t="s">
        <v>68</v>
      </c>
      <c r="AH5275" s="28" t="e">
        <f ca="1">[1]!DXLOOKUP(Worksheet!AF5275,Sales[[#This Row],[State]],Sales[[#This Row],[Total Sales]])</f>
        <v>#NAME?</v>
      </c>
    </row>
    <row r="5276" spans="31:34" x14ac:dyDescent="0.25">
      <c r="AE5276" t="s">
        <v>48</v>
      </c>
      <c r="AF5276" t="s">
        <v>49</v>
      </c>
      <c r="AG5276" t="s">
        <v>68</v>
      </c>
      <c r="AH5276" s="28" t="e">
        <f ca="1">[1]!DXLOOKUP(Worksheet!AF5276,Sales[[#This Row],[State]],Sales[[#This Row],[Total Sales]])</f>
        <v>#NAME?</v>
      </c>
    </row>
    <row r="5277" spans="31:34" x14ac:dyDescent="0.25">
      <c r="AE5277" t="s">
        <v>48</v>
      </c>
      <c r="AF5277" t="s">
        <v>49</v>
      </c>
      <c r="AG5277" t="s">
        <v>68</v>
      </c>
      <c r="AH5277" s="28" t="e">
        <f ca="1">[1]!DXLOOKUP(Worksheet!AF5277,Sales[[#This Row],[State]],Sales[[#This Row],[Total Sales]])</f>
        <v>#NAME?</v>
      </c>
    </row>
    <row r="5278" spans="31:34" x14ac:dyDescent="0.25">
      <c r="AE5278" t="s">
        <v>48</v>
      </c>
      <c r="AF5278" t="s">
        <v>49</v>
      </c>
      <c r="AG5278" t="s">
        <v>68</v>
      </c>
      <c r="AH5278" s="28" t="e">
        <f ca="1">[1]!DXLOOKUP(Worksheet!AF5278,Sales[[#This Row],[State]],Sales[[#This Row],[Total Sales]])</f>
        <v>#NAME?</v>
      </c>
    </row>
    <row r="5279" spans="31:34" x14ac:dyDescent="0.25">
      <c r="AE5279" t="s">
        <v>48</v>
      </c>
      <c r="AF5279" t="s">
        <v>49</v>
      </c>
      <c r="AG5279" t="s">
        <v>68</v>
      </c>
      <c r="AH5279" s="28" t="e">
        <f ca="1">[1]!DXLOOKUP(Worksheet!AF5279,Sales[[#This Row],[State]],Sales[[#This Row],[Total Sales]])</f>
        <v>#NAME?</v>
      </c>
    </row>
    <row r="5280" spans="31:34" x14ac:dyDescent="0.25">
      <c r="AE5280" t="s">
        <v>48</v>
      </c>
      <c r="AF5280" t="s">
        <v>49</v>
      </c>
      <c r="AG5280" t="s">
        <v>68</v>
      </c>
      <c r="AH5280" s="28" t="e">
        <f ca="1">[1]!DXLOOKUP(Worksheet!AF5280,Sales[[#This Row],[State]],Sales[[#This Row],[Total Sales]])</f>
        <v>#NAME?</v>
      </c>
    </row>
    <row r="5281" spans="31:34" x14ac:dyDescent="0.25">
      <c r="AE5281" t="s">
        <v>48</v>
      </c>
      <c r="AF5281" t="s">
        <v>49</v>
      </c>
      <c r="AG5281" t="s">
        <v>68</v>
      </c>
      <c r="AH5281" s="28" t="e">
        <f ca="1">[1]!DXLOOKUP(Worksheet!AF5281,Sales[[#This Row],[State]],Sales[[#This Row],[Total Sales]])</f>
        <v>#NAME?</v>
      </c>
    </row>
    <row r="5282" spans="31:34" x14ac:dyDescent="0.25">
      <c r="AE5282" t="s">
        <v>48</v>
      </c>
      <c r="AF5282" t="s">
        <v>49</v>
      </c>
      <c r="AG5282" t="s">
        <v>68</v>
      </c>
      <c r="AH5282" s="28" t="e">
        <f ca="1">[1]!DXLOOKUP(Worksheet!AF5282,Sales[[#This Row],[State]],Sales[[#This Row],[Total Sales]])</f>
        <v>#NAME?</v>
      </c>
    </row>
    <row r="5283" spans="31:34" x14ac:dyDescent="0.25">
      <c r="AE5283" t="s">
        <v>48</v>
      </c>
      <c r="AF5283" t="s">
        <v>49</v>
      </c>
      <c r="AG5283" t="s">
        <v>68</v>
      </c>
      <c r="AH5283" s="28" t="e">
        <f ca="1">[1]!DXLOOKUP(Worksheet!AF5283,Sales[[#This Row],[State]],Sales[[#This Row],[Total Sales]])</f>
        <v>#NAME?</v>
      </c>
    </row>
    <row r="5284" spans="31:34" x14ac:dyDescent="0.25">
      <c r="AE5284" t="s">
        <v>48</v>
      </c>
      <c r="AF5284" t="s">
        <v>49</v>
      </c>
      <c r="AG5284" t="s">
        <v>68</v>
      </c>
      <c r="AH5284" s="28" t="e">
        <f ca="1">[1]!DXLOOKUP(Worksheet!AF5284,Sales[[#This Row],[State]],Sales[[#This Row],[Total Sales]])</f>
        <v>#NAME?</v>
      </c>
    </row>
    <row r="5285" spans="31:34" x14ac:dyDescent="0.25">
      <c r="AE5285" t="s">
        <v>48</v>
      </c>
      <c r="AF5285" t="s">
        <v>49</v>
      </c>
      <c r="AG5285" t="s">
        <v>68</v>
      </c>
      <c r="AH5285" s="28" t="e">
        <f ca="1">[1]!DXLOOKUP(Worksheet!AF5285,Sales[[#This Row],[State]],Sales[[#This Row],[Total Sales]])</f>
        <v>#NAME?</v>
      </c>
    </row>
    <row r="5286" spans="31:34" x14ac:dyDescent="0.25">
      <c r="AE5286" t="s">
        <v>48</v>
      </c>
      <c r="AF5286" t="s">
        <v>49</v>
      </c>
      <c r="AG5286" t="s">
        <v>68</v>
      </c>
      <c r="AH5286" s="28" t="e">
        <f ca="1">[1]!DXLOOKUP(Worksheet!AF5286,Sales[[#This Row],[State]],Sales[[#This Row],[Total Sales]])</f>
        <v>#NAME?</v>
      </c>
    </row>
    <row r="5287" spans="31:34" x14ac:dyDescent="0.25">
      <c r="AE5287" t="s">
        <v>48</v>
      </c>
      <c r="AF5287" t="s">
        <v>49</v>
      </c>
      <c r="AG5287" t="s">
        <v>68</v>
      </c>
      <c r="AH5287" s="28" t="e">
        <f ca="1">[1]!DXLOOKUP(Worksheet!AF5287,Sales[[#This Row],[State]],Sales[[#This Row],[Total Sales]])</f>
        <v>#NAME?</v>
      </c>
    </row>
    <row r="5288" spans="31:34" x14ac:dyDescent="0.25">
      <c r="AE5288" t="s">
        <v>48</v>
      </c>
      <c r="AF5288" t="s">
        <v>49</v>
      </c>
      <c r="AG5288" t="s">
        <v>68</v>
      </c>
      <c r="AH5288" s="28" t="e">
        <f ca="1">[1]!DXLOOKUP(Worksheet!AF5288,Sales[[#This Row],[State]],Sales[[#This Row],[Total Sales]])</f>
        <v>#NAME?</v>
      </c>
    </row>
    <row r="5289" spans="31:34" x14ac:dyDescent="0.25">
      <c r="AE5289" t="s">
        <v>48</v>
      </c>
      <c r="AF5289" t="s">
        <v>49</v>
      </c>
      <c r="AG5289" t="s">
        <v>68</v>
      </c>
      <c r="AH5289" s="28" t="e">
        <f ca="1">[1]!DXLOOKUP(Worksheet!AF5289,Sales[[#This Row],[State]],Sales[[#This Row],[Total Sales]])</f>
        <v>#NAME?</v>
      </c>
    </row>
    <row r="5290" spans="31:34" x14ac:dyDescent="0.25">
      <c r="AE5290" t="s">
        <v>48</v>
      </c>
      <c r="AF5290" t="s">
        <v>49</v>
      </c>
      <c r="AG5290" t="s">
        <v>68</v>
      </c>
      <c r="AH5290" s="28" t="e">
        <f ca="1">[1]!DXLOOKUP(Worksheet!AF5290,Sales[[#This Row],[State]],Sales[[#This Row],[Total Sales]])</f>
        <v>#NAME?</v>
      </c>
    </row>
    <row r="5291" spans="31:34" x14ac:dyDescent="0.25">
      <c r="AE5291" t="s">
        <v>48</v>
      </c>
      <c r="AF5291" t="s">
        <v>49</v>
      </c>
      <c r="AG5291" t="s">
        <v>68</v>
      </c>
      <c r="AH5291" s="28" t="e">
        <f ca="1">[1]!DXLOOKUP(Worksheet!AF5291,Sales[[#This Row],[State]],Sales[[#This Row],[Total Sales]])</f>
        <v>#NAME?</v>
      </c>
    </row>
    <row r="5292" spans="31:34" x14ac:dyDescent="0.25">
      <c r="AE5292" t="s">
        <v>48</v>
      </c>
      <c r="AF5292" t="s">
        <v>49</v>
      </c>
      <c r="AG5292" t="s">
        <v>68</v>
      </c>
      <c r="AH5292" s="28" t="e">
        <f ca="1">[1]!DXLOOKUP(Worksheet!AF5292,Sales[[#This Row],[State]],Sales[[#This Row],[Total Sales]])</f>
        <v>#NAME?</v>
      </c>
    </row>
    <row r="5293" spans="31:34" x14ac:dyDescent="0.25">
      <c r="AE5293" t="s">
        <v>48</v>
      </c>
      <c r="AF5293" t="s">
        <v>49</v>
      </c>
      <c r="AG5293" t="s">
        <v>68</v>
      </c>
      <c r="AH5293" s="28" t="e">
        <f ca="1">[1]!DXLOOKUP(Worksheet!AF5293,Sales[[#This Row],[State]],Sales[[#This Row],[Total Sales]])</f>
        <v>#NAME?</v>
      </c>
    </row>
    <row r="5294" spans="31:34" x14ac:dyDescent="0.25">
      <c r="AE5294" t="s">
        <v>48</v>
      </c>
      <c r="AF5294" t="s">
        <v>49</v>
      </c>
      <c r="AG5294" t="s">
        <v>68</v>
      </c>
      <c r="AH5294" s="28" t="e">
        <f ca="1">[1]!DXLOOKUP(Worksheet!AF5294,Sales[[#This Row],[State]],Sales[[#This Row],[Total Sales]])</f>
        <v>#NAME?</v>
      </c>
    </row>
    <row r="5295" spans="31:34" x14ac:dyDescent="0.25">
      <c r="AE5295" t="s">
        <v>48</v>
      </c>
      <c r="AF5295" t="s">
        <v>49</v>
      </c>
      <c r="AG5295" t="s">
        <v>68</v>
      </c>
      <c r="AH5295" s="28" t="e">
        <f ca="1">[1]!DXLOOKUP(Worksheet!AF5295,Sales[[#This Row],[State]],Sales[[#This Row],[Total Sales]])</f>
        <v>#NAME?</v>
      </c>
    </row>
    <row r="5296" spans="31:34" x14ac:dyDescent="0.25">
      <c r="AE5296" t="s">
        <v>48</v>
      </c>
      <c r="AF5296" t="s">
        <v>49</v>
      </c>
      <c r="AG5296" t="s">
        <v>68</v>
      </c>
      <c r="AH5296" s="28" t="e">
        <f ca="1">[1]!DXLOOKUP(Worksheet!AF5296,Sales[[#This Row],[State]],Sales[[#This Row],[Total Sales]])</f>
        <v>#NAME?</v>
      </c>
    </row>
    <row r="5297" spans="31:34" x14ac:dyDescent="0.25">
      <c r="AE5297" t="s">
        <v>48</v>
      </c>
      <c r="AF5297" t="s">
        <v>49</v>
      </c>
      <c r="AG5297" t="s">
        <v>68</v>
      </c>
      <c r="AH5297" s="28" t="e">
        <f ca="1">[1]!DXLOOKUP(Worksheet!AF5297,Sales[[#This Row],[State]],Sales[[#This Row],[Total Sales]])</f>
        <v>#NAME?</v>
      </c>
    </row>
    <row r="5298" spans="31:34" x14ac:dyDescent="0.25">
      <c r="AE5298" t="s">
        <v>48</v>
      </c>
      <c r="AF5298" t="s">
        <v>49</v>
      </c>
      <c r="AG5298" t="s">
        <v>68</v>
      </c>
      <c r="AH5298" s="28" t="e">
        <f ca="1">[1]!DXLOOKUP(Worksheet!AF5298,Sales[[#This Row],[State]],Sales[[#This Row],[Total Sales]])</f>
        <v>#NAME?</v>
      </c>
    </row>
    <row r="5299" spans="31:34" x14ac:dyDescent="0.25">
      <c r="AE5299" t="s">
        <v>48</v>
      </c>
      <c r="AF5299" t="s">
        <v>49</v>
      </c>
      <c r="AG5299" t="s">
        <v>68</v>
      </c>
      <c r="AH5299" s="28" t="e">
        <f ca="1">[1]!DXLOOKUP(Worksheet!AF5299,Sales[[#This Row],[State]],Sales[[#This Row],[Total Sales]])</f>
        <v>#NAME?</v>
      </c>
    </row>
    <row r="5300" spans="31:34" x14ac:dyDescent="0.25">
      <c r="AE5300" t="s">
        <v>48</v>
      </c>
      <c r="AF5300" t="s">
        <v>49</v>
      </c>
      <c r="AG5300" t="s">
        <v>68</v>
      </c>
      <c r="AH5300" s="28" t="e">
        <f ca="1">[1]!DXLOOKUP(Worksheet!AF5300,Sales[[#This Row],[State]],Sales[[#This Row],[Total Sales]])</f>
        <v>#NAME?</v>
      </c>
    </row>
    <row r="5301" spans="31:34" x14ac:dyDescent="0.25">
      <c r="AE5301" t="s">
        <v>48</v>
      </c>
      <c r="AF5301" t="s">
        <v>49</v>
      </c>
      <c r="AG5301" t="s">
        <v>68</v>
      </c>
      <c r="AH5301" s="28" t="e">
        <f ca="1">[1]!DXLOOKUP(Worksheet!AF5301,Sales[[#This Row],[State]],Sales[[#This Row],[Total Sales]])</f>
        <v>#NAME?</v>
      </c>
    </row>
    <row r="5302" spans="31:34" x14ac:dyDescent="0.25">
      <c r="AE5302" t="s">
        <v>48</v>
      </c>
      <c r="AF5302" t="s">
        <v>49</v>
      </c>
      <c r="AG5302" t="s">
        <v>68</v>
      </c>
      <c r="AH5302" s="28" t="e">
        <f ca="1">[1]!DXLOOKUP(Worksheet!AF5302,Sales[[#This Row],[State]],Sales[[#This Row],[Total Sales]])</f>
        <v>#NAME?</v>
      </c>
    </row>
    <row r="5303" spans="31:34" x14ac:dyDescent="0.25">
      <c r="AE5303" t="s">
        <v>48</v>
      </c>
      <c r="AF5303" t="s">
        <v>49</v>
      </c>
      <c r="AG5303" t="s">
        <v>68</v>
      </c>
      <c r="AH5303" s="28" t="e">
        <f ca="1">[1]!DXLOOKUP(Worksheet!AF5303,Sales[[#This Row],[State]],Sales[[#This Row],[Total Sales]])</f>
        <v>#NAME?</v>
      </c>
    </row>
    <row r="5304" spans="31:34" x14ac:dyDescent="0.25">
      <c r="AE5304" t="s">
        <v>48</v>
      </c>
      <c r="AF5304" t="s">
        <v>49</v>
      </c>
      <c r="AG5304" t="s">
        <v>68</v>
      </c>
      <c r="AH5304" s="28" t="e">
        <f ca="1">[1]!DXLOOKUP(Worksheet!AF5304,Sales[[#This Row],[State]],Sales[[#This Row],[Total Sales]])</f>
        <v>#NAME?</v>
      </c>
    </row>
    <row r="5305" spans="31:34" x14ac:dyDescent="0.25">
      <c r="AE5305" t="s">
        <v>48</v>
      </c>
      <c r="AF5305" t="s">
        <v>49</v>
      </c>
      <c r="AG5305" t="s">
        <v>68</v>
      </c>
      <c r="AH5305" s="28" t="e">
        <f ca="1">[1]!DXLOOKUP(Worksheet!AF5305,Sales[[#This Row],[State]],Sales[[#This Row],[Total Sales]])</f>
        <v>#NAME?</v>
      </c>
    </row>
    <row r="5306" spans="31:34" x14ac:dyDescent="0.25">
      <c r="AE5306" t="s">
        <v>48</v>
      </c>
      <c r="AF5306" t="s">
        <v>49</v>
      </c>
      <c r="AG5306" t="s">
        <v>68</v>
      </c>
      <c r="AH5306" s="28" t="e">
        <f ca="1">[1]!DXLOOKUP(Worksheet!AF5306,Sales[[#This Row],[State]],Sales[[#This Row],[Total Sales]])</f>
        <v>#NAME?</v>
      </c>
    </row>
    <row r="5307" spans="31:34" x14ac:dyDescent="0.25">
      <c r="AE5307" t="s">
        <v>48</v>
      </c>
      <c r="AF5307" t="s">
        <v>49</v>
      </c>
      <c r="AG5307" t="s">
        <v>68</v>
      </c>
      <c r="AH5307" s="28" t="e">
        <f ca="1">[1]!DXLOOKUP(Worksheet!AF5307,Sales[[#This Row],[State]],Sales[[#This Row],[Total Sales]])</f>
        <v>#NAME?</v>
      </c>
    </row>
    <row r="5308" spans="31:34" x14ac:dyDescent="0.25">
      <c r="AE5308" t="s">
        <v>48</v>
      </c>
      <c r="AF5308" t="s">
        <v>49</v>
      </c>
      <c r="AG5308" t="s">
        <v>68</v>
      </c>
      <c r="AH5308" s="28" t="e">
        <f ca="1">[1]!DXLOOKUP(Worksheet!AF5308,Sales[[#This Row],[State]],Sales[[#This Row],[Total Sales]])</f>
        <v>#NAME?</v>
      </c>
    </row>
    <row r="5309" spans="31:34" x14ac:dyDescent="0.25">
      <c r="AE5309" t="s">
        <v>48</v>
      </c>
      <c r="AF5309" t="s">
        <v>49</v>
      </c>
      <c r="AG5309" t="s">
        <v>68</v>
      </c>
      <c r="AH5309" s="28" t="e">
        <f ca="1">[1]!DXLOOKUP(Worksheet!AF5309,Sales[[#This Row],[State]],Sales[[#This Row],[Total Sales]])</f>
        <v>#NAME?</v>
      </c>
    </row>
    <row r="5310" spans="31:34" x14ac:dyDescent="0.25">
      <c r="AE5310" t="s">
        <v>48</v>
      </c>
      <c r="AF5310" t="s">
        <v>49</v>
      </c>
      <c r="AG5310" t="s">
        <v>68</v>
      </c>
      <c r="AH5310" s="28" t="e">
        <f ca="1">[1]!DXLOOKUP(Worksheet!AF5310,Sales[[#This Row],[State]],Sales[[#This Row],[Total Sales]])</f>
        <v>#NAME?</v>
      </c>
    </row>
    <row r="5311" spans="31:34" x14ac:dyDescent="0.25">
      <c r="AE5311" t="s">
        <v>48</v>
      </c>
      <c r="AF5311" t="s">
        <v>49</v>
      </c>
      <c r="AG5311" t="s">
        <v>68</v>
      </c>
      <c r="AH5311" s="28" t="e">
        <f ca="1">[1]!DXLOOKUP(Worksheet!AF5311,Sales[[#This Row],[State]],Sales[[#This Row],[Total Sales]])</f>
        <v>#NAME?</v>
      </c>
    </row>
    <row r="5312" spans="31:34" x14ac:dyDescent="0.25">
      <c r="AE5312" t="s">
        <v>48</v>
      </c>
      <c r="AF5312" t="s">
        <v>49</v>
      </c>
      <c r="AG5312" t="s">
        <v>68</v>
      </c>
      <c r="AH5312" s="28" t="e">
        <f ca="1">[1]!DXLOOKUP(Worksheet!AF5312,Sales[[#This Row],[State]],Sales[[#This Row],[Total Sales]])</f>
        <v>#NAME?</v>
      </c>
    </row>
    <row r="5313" spans="31:34" x14ac:dyDescent="0.25">
      <c r="AE5313" t="s">
        <v>48</v>
      </c>
      <c r="AF5313" t="s">
        <v>49</v>
      </c>
      <c r="AG5313" t="s">
        <v>68</v>
      </c>
      <c r="AH5313" s="28" t="e">
        <f ca="1">[1]!DXLOOKUP(Worksheet!AF5313,Sales[[#This Row],[State]],Sales[[#This Row],[Total Sales]])</f>
        <v>#NAME?</v>
      </c>
    </row>
    <row r="5314" spans="31:34" x14ac:dyDescent="0.25">
      <c r="AE5314" t="s">
        <v>48</v>
      </c>
      <c r="AF5314" t="s">
        <v>49</v>
      </c>
      <c r="AG5314" t="s">
        <v>68</v>
      </c>
      <c r="AH5314" s="28" t="e">
        <f ca="1">[1]!DXLOOKUP(Worksheet!AF5314,Sales[[#This Row],[State]],Sales[[#This Row],[Total Sales]])</f>
        <v>#NAME?</v>
      </c>
    </row>
    <row r="5315" spans="31:34" x14ac:dyDescent="0.25">
      <c r="AE5315" t="s">
        <v>48</v>
      </c>
      <c r="AF5315" t="s">
        <v>49</v>
      </c>
      <c r="AG5315" t="s">
        <v>68</v>
      </c>
      <c r="AH5315" s="28" t="e">
        <f ca="1">[1]!DXLOOKUP(Worksheet!AF5315,Sales[[#This Row],[State]],Sales[[#This Row],[Total Sales]])</f>
        <v>#NAME?</v>
      </c>
    </row>
    <row r="5316" spans="31:34" x14ac:dyDescent="0.25">
      <c r="AE5316" t="s">
        <v>48</v>
      </c>
      <c r="AF5316" t="s">
        <v>49</v>
      </c>
      <c r="AG5316" t="s">
        <v>68</v>
      </c>
      <c r="AH5316" s="28" t="e">
        <f ca="1">[1]!DXLOOKUP(Worksheet!AF5316,Sales[[#This Row],[State]],Sales[[#This Row],[Total Sales]])</f>
        <v>#NAME?</v>
      </c>
    </row>
    <row r="5317" spans="31:34" x14ac:dyDescent="0.25">
      <c r="AE5317" t="s">
        <v>48</v>
      </c>
      <c r="AF5317" t="s">
        <v>49</v>
      </c>
      <c r="AG5317" t="s">
        <v>68</v>
      </c>
      <c r="AH5317" s="28" t="e">
        <f ca="1">[1]!DXLOOKUP(Worksheet!AF5317,Sales[[#This Row],[State]],Sales[[#This Row],[Total Sales]])</f>
        <v>#NAME?</v>
      </c>
    </row>
    <row r="5318" spans="31:34" x14ac:dyDescent="0.25">
      <c r="AE5318" t="s">
        <v>48</v>
      </c>
      <c r="AF5318" t="s">
        <v>49</v>
      </c>
      <c r="AG5318" t="s">
        <v>68</v>
      </c>
      <c r="AH5318" s="28" t="e">
        <f ca="1">[1]!DXLOOKUP(Worksheet!AF5318,Sales[[#This Row],[State]],Sales[[#This Row],[Total Sales]])</f>
        <v>#NAME?</v>
      </c>
    </row>
    <row r="5319" spans="31:34" x14ac:dyDescent="0.25">
      <c r="AE5319" t="s">
        <v>48</v>
      </c>
      <c r="AF5319" t="s">
        <v>49</v>
      </c>
      <c r="AG5319" t="s">
        <v>68</v>
      </c>
      <c r="AH5319" s="28" t="e">
        <f ca="1">[1]!DXLOOKUP(Worksheet!AF5319,Sales[[#This Row],[State]],Sales[[#This Row],[Total Sales]])</f>
        <v>#NAME?</v>
      </c>
    </row>
    <row r="5320" spans="31:34" x14ac:dyDescent="0.25">
      <c r="AE5320" t="s">
        <v>48</v>
      </c>
      <c r="AF5320" t="s">
        <v>49</v>
      </c>
      <c r="AG5320" t="s">
        <v>68</v>
      </c>
      <c r="AH5320" s="28" t="e">
        <f ca="1">[1]!DXLOOKUP(Worksheet!AF5320,Sales[[#This Row],[State]],Sales[[#This Row],[Total Sales]])</f>
        <v>#NAME?</v>
      </c>
    </row>
    <row r="5321" spans="31:34" x14ac:dyDescent="0.25">
      <c r="AE5321" t="s">
        <v>48</v>
      </c>
      <c r="AF5321" t="s">
        <v>49</v>
      </c>
      <c r="AG5321" t="s">
        <v>68</v>
      </c>
      <c r="AH5321" s="28" t="e">
        <f ca="1">[1]!DXLOOKUP(Worksheet!AF5321,Sales[[#This Row],[State]],Sales[[#This Row],[Total Sales]])</f>
        <v>#NAME?</v>
      </c>
    </row>
    <row r="5322" spans="31:34" x14ac:dyDescent="0.25">
      <c r="AE5322" t="s">
        <v>48</v>
      </c>
      <c r="AF5322" t="s">
        <v>49</v>
      </c>
      <c r="AG5322" t="s">
        <v>68</v>
      </c>
      <c r="AH5322" s="28" t="e">
        <f ca="1">[1]!DXLOOKUP(Worksheet!AF5322,Sales[[#This Row],[State]],Sales[[#This Row],[Total Sales]])</f>
        <v>#NAME?</v>
      </c>
    </row>
    <row r="5323" spans="31:34" x14ac:dyDescent="0.25">
      <c r="AE5323" t="s">
        <v>48</v>
      </c>
      <c r="AF5323" t="s">
        <v>49</v>
      </c>
      <c r="AG5323" t="s">
        <v>68</v>
      </c>
      <c r="AH5323" s="28" t="e">
        <f ca="1">[1]!DXLOOKUP(Worksheet!AF5323,Sales[[#This Row],[State]],Sales[[#This Row],[Total Sales]])</f>
        <v>#NAME?</v>
      </c>
    </row>
    <row r="5324" spans="31:34" x14ac:dyDescent="0.25">
      <c r="AE5324" t="s">
        <v>48</v>
      </c>
      <c r="AF5324" t="s">
        <v>49</v>
      </c>
      <c r="AG5324" t="s">
        <v>68</v>
      </c>
      <c r="AH5324" s="28" t="e">
        <f ca="1">[1]!DXLOOKUP(Worksheet!AF5324,Sales[[#This Row],[State]],Sales[[#This Row],[Total Sales]])</f>
        <v>#NAME?</v>
      </c>
    </row>
    <row r="5325" spans="31:34" x14ac:dyDescent="0.25">
      <c r="AE5325" t="s">
        <v>48</v>
      </c>
      <c r="AF5325" t="s">
        <v>49</v>
      </c>
      <c r="AG5325" t="s">
        <v>68</v>
      </c>
      <c r="AH5325" s="28" t="e">
        <f ca="1">[1]!DXLOOKUP(Worksheet!AF5325,Sales[[#This Row],[State]],Sales[[#This Row],[Total Sales]])</f>
        <v>#NAME?</v>
      </c>
    </row>
    <row r="5326" spans="31:34" x14ac:dyDescent="0.25">
      <c r="AE5326" t="s">
        <v>48</v>
      </c>
      <c r="AF5326" t="s">
        <v>49</v>
      </c>
      <c r="AG5326" t="s">
        <v>68</v>
      </c>
      <c r="AH5326" s="28" t="e">
        <f ca="1">[1]!DXLOOKUP(Worksheet!AF5326,Sales[[#This Row],[State]],Sales[[#This Row],[Total Sales]])</f>
        <v>#NAME?</v>
      </c>
    </row>
    <row r="5327" spans="31:34" x14ac:dyDescent="0.25">
      <c r="AE5327" t="s">
        <v>48</v>
      </c>
      <c r="AF5327" t="s">
        <v>49</v>
      </c>
      <c r="AG5327" t="s">
        <v>68</v>
      </c>
      <c r="AH5327" s="28" t="e">
        <f ca="1">[1]!DXLOOKUP(Worksheet!AF5327,Sales[[#This Row],[State]],Sales[[#This Row],[Total Sales]])</f>
        <v>#NAME?</v>
      </c>
    </row>
    <row r="5328" spans="31:34" x14ac:dyDescent="0.25">
      <c r="AE5328" t="s">
        <v>48</v>
      </c>
      <c r="AF5328" t="s">
        <v>49</v>
      </c>
      <c r="AG5328" t="s">
        <v>68</v>
      </c>
      <c r="AH5328" s="28" t="e">
        <f ca="1">[1]!DXLOOKUP(Worksheet!AF5328,Sales[[#This Row],[State]],Sales[[#This Row],[Total Sales]])</f>
        <v>#NAME?</v>
      </c>
    </row>
    <row r="5329" spans="31:34" x14ac:dyDescent="0.25">
      <c r="AE5329" t="s">
        <v>48</v>
      </c>
      <c r="AF5329" t="s">
        <v>49</v>
      </c>
      <c r="AG5329" t="s">
        <v>68</v>
      </c>
      <c r="AH5329" s="28" t="e">
        <f ca="1">[1]!DXLOOKUP(Worksheet!AF5329,Sales[[#This Row],[State]],Sales[[#This Row],[Total Sales]])</f>
        <v>#NAME?</v>
      </c>
    </row>
    <row r="5330" spans="31:34" x14ac:dyDescent="0.25">
      <c r="AE5330" t="s">
        <v>15</v>
      </c>
      <c r="AF5330" t="s">
        <v>16</v>
      </c>
      <c r="AG5330" t="s">
        <v>69</v>
      </c>
      <c r="AH5330" s="28" t="e">
        <f ca="1">[1]!DXLOOKUP(Worksheet!AF5330,Sales[[#This Row],[State]],Sales[[#This Row],[Total Sales]])</f>
        <v>#NAME?</v>
      </c>
    </row>
    <row r="5331" spans="31:34" x14ac:dyDescent="0.25">
      <c r="AE5331" t="s">
        <v>15</v>
      </c>
      <c r="AF5331" t="s">
        <v>16</v>
      </c>
      <c r="AG5331" t="s">
        <v>69</v>
      </c>
      <c r="AH5331" s="28" t="e">
        <f ca="1">[1]!DXLOOKUP(Worksheet!AF5331,Sales[[#This Row],[State]],Sales[[#This Row],[Total Sales]])</f>
        <v>#NAME?</v>
      </c>
    </row>
    <row r="5332" spans="31:34" x14ac:dyDescent="0.25">
      <c r="AE5332" t="s">
        <v>15</v>
      </c>
      <c r="AF5332" t="s">
        <v>16</v>
      </c>
      <c r="AG5332" t="s">
        <v>69</v>
      </c>
      <c r="AH5332" s="28" t="e">
        <f ca="1">[1]!DXLOOKUP(Worksheet!AF5332,Sales[[#This Row],[State]],Sales[[#This Row],[Total Sales]])</f>
        <v>#NAME?</v>
      </c>
    </row>
    <row r="5333" spans="31:34" x14ac:dyDescent="0.25">
      <c r="AE5333" t="s">
        <v>15</v>
      </c>
      <c r="AF5333" t="s">
        <v>16</v>
      </c>
      <c r="AG5333" t="s">
        <v>69</v>
      </c>
      <c r="AH5333" s="28" t="e">
        <f ca="1">[1]!DXLOOKUP(Worksheet!AF5333,Sales[[#This Row],[State]],Sales[[#This Row],[Total Sales]])</f>
        <v>#NAME?</v>
      </c>
    </row>
    <row r="5334" spans="31:34" x14ac:dyDescent="0.25">
      <c r="AE5334" t="s">
        <v>15</v>
      </c>
      <c r="AF5334" t="s">
        <v>16</v>
      </c>
      <c r="AG5334" t="s">
        <v>69</v>
      </c>
      <c r="AH5334" s="28" t="e">
        <f ca="1">[1]!DXLOOKUP(Worksheet!AF5334,Sales[[#This Row],[State]],Sales[[#This Row],[Total Sales]])</f>
        <v>#NAME?</v>
      </c>
    </row>
    <row r="5335" spans="31:34" x14ac:dyDescent="0.25">
      <c r="AE5335" t="s">
        <v>15</v>
      </c>
      <c r="AF5335" t="s">
        <v>16</v>
      </c>
      <c r="AG5335" t="s">
        <v>69</v>
      </c>
      <c r="AH5335" s="28" t="e">
        <f ca="1">[1]!DXLOOKUP(Worksheet!AF5335,Sales[[#This Row],[State]],Sales[[#This Row],[Total Sales]])</f>
        <v>#NAME?</v>
      </c>
    </row>
    <row r="5336" spans="31:34" x14ac:dyDescent="0.25">
      <c r="AE5336" t="s">
        <v>15</v>
      </c>
      <c r="AF5336" t="s">
        <v>16</v>
      </c>
      <c r="AG5336" t="s">
        <v>69</v>
      </c>
      <c r="AH5336" s="28" t="e">
        <f ca="1">[1]!DXLOOKUP(Worksheet!AF5336,Sales[[#This Row],[State]],Sales[[#This Row],[Total Sales]])</f>
        <v>#NAME?</v>
      </c>
    </row>
    <row r="5337" spans="31:34" x14ac:dyDescent="0.25">
      <c r="AE5337" t="s">
        <v>15</v>
      </c>
      <c r="AF5337" t="s">
        <v>16</v>
      </c>
      <c r="AG5337" t="s">
        <v>69</v>
      </c>
      <c r="AH5337" s="28" t="e">
        <f ca="1">[1]!DXLOOKUP(Worksheet!AF5337,Sales[[#This Row],[State]],Sales[[#This Row],[Total Sales]])</f>
        <v>#NAME?</v>
      </c>
    </row>
    <row r="5338" spans="31:34" x14ac:dyDescent="0.25">
      <c r="AE5338" t="s">
        <v>15</v>
      </c>
      <c r="AF5338" t="s">
        <v>16</v>
      </c>
      <c r="AG5338" t="s">
        <v>69</v>
      </c>
      <c r="AH5338" s="28" t="e">
        <f ca="1">[1]!DXLOOKUP(Worksheet!AF5338,Sales[[#This Row],[State]],Sales[[#This Row],[Total Sales]])</f>
        <v>#NAME?</v>
      </c>
    </row>
    <row r="5339" spans="31:34" x14ac:dyDescent="0.25">
      <c r="AE5339" t="s">
        <v>15</v>
      </c>
      <c r="AF5339" t="s">
        <v>16</v>
      </c>
      <c r="AG5339" t="s">
        <v>69</v>
      </c>
      <c r="AH5339" s="28" t="e">
        <f ca="1">[1]!DXLOOKUP(Worksheet!AF5339,Sales[[#This Row],[State]],Sales[[#This Row],[Total Sales]])</f>
        <v>#NAME?</v>
      </c>
    </row>
    <row r="5340" spans="31:34" x14ac:dyDescent="0.25">
      <c r="AE5340" t="s">
        <v>15</v>
      </c>
      <c r="AF5340" t="s">
        <v>16</v>
      </c>
      <c r="AG5340" t="s">
        <v>69</v>
      </c>
      <c r="AH5340" s="28" t="e">
        <f ca="1">[1]!DXLOOKUP(Worksheet!AF5340,Sales[[#This Row],[State]],Sales[[#This Row],[Total Sales]])</f>
        <v>#NAME?</v>
      </c>
    </row>
    <row r="5341" spans="31:34" x14ac:dyDescent="0.25">
      <c r="AE5341" t="s">
        <v>15</v>
      </c>
      <c r="AF5341" t="s">
        <v>16</v>
      </c>
      <c r="AG5341" t="s">
        <v>69</v>
      </c>
      <c r="AH5341" s="28" t="e">
        <f ca="1">[1]!DXLOOKUP(Worksheet!AF5341,Sales[[#This Row],[State]],Sales[[#This Row],[Total Sales]])</f>
        <v>#NAME?</v>
      </c>
    </row>
    <row r="5342" spans="31:34" x14ac:dyDescent="0.25">
      <c r="AE5342" t="s">
        <v>15</v>
      </c>
      <c r="AF5342" t="s">
        <v>16</v>
      </c>
      <c r="AG5342" t="s">
        <v>69</v>
      </c>
      <c r="AH5342" s="28" t="e">
        <f ca="1">[1]!DXLOOKUP(Worksheet!AF5342,Sales[[#This Row],[State]],Sales[[#This Row],[Total Sales]])</f>
        <v>#NAME?</v>
      </c>
    </row>
    <row r="5343" spans="31:34" x14ac:dyDescent="0.25">
      <c r="AE5343" t="s">
        <v>15</v>
      </c>
      <c r="AF5343" t="s">
        <v>16</v>
      </c>
      <c r="AG5343" t="s">
        <v>69</v>
      </c>
      <c r="AH5343" s="28" t="e">
        <f ca="1">[1]!DXLOOKUP(Worksheet!AF5343,Sales[[#This Row],[State]],Sales[[#This Row],[Total Sales]])</f>
        <v>#NAME?</v>
      </c>
    </row>
    <row r="5344" spans="31:34" x14ac:dyDescent="0.25">
      <c r="AE5344" t="s">
        <v>15</v>
      </c>
      <c r="AF5344" t="s">
        <v>16</v>
      </c>
      <c r="AG5344" t="s">
        <v>69</v>
      </c>
      <c r="AH5344" s="28" t="e">
        <f ca="1">[1]!DXLOOKUP(Worksheet!AF5344,Sales[[#This Row],[State]],Sales[[#This Row],[Total Sales]])</f>
        <v>#NAME?</v>
      </c>
    </row>
    <row r="5345" spans="31:34" x14ac:dyDescent="0.25">
      <c r="AE5345" t="s">
        <v>15</v>
      </c>
      <c r="AF5345" t="s">
        <v>16</v>
      </c>
      <c r="AG5345" t="s">
        <v>69</v>
      </c>
      <c r="AH5345" s="28" t="e">
        <f ca="1">[1]!DXLOOKUP(Worksheet!AF5345,Sales[[#This Row],[State]],Sales[[#This Row],[Total Sales]])</f>
        <v>#NAME?</v>
      </c>
    </row>
    <row r="5346" spans="31:34" x14ac:dyDescent="0.25">
      <c r="AE5346" t="s">
        <v>15</v>
      </c>
      <c r="AF5346" t="s">
        <v>16</v>
      </c>
      <c r="AG5346" t="s">
        <v>69</v>
      </c>
      <c r="AH5346" s="28" t="e">
        <f ca="1">[1]!DXLOOKUP(Worksheet!AF5346,Sales[[#This Row],[State]],Sales[[#This Row],[Total Sales]])</f>
        <v>#NAME?</v>
      </c>
    </row>
    <row r="5347" spans="31:34" x14ac:dyDescent="0.25">
      <c r="AE5347" t="s">
        <v>15</v>
      </c>
      <c r="AF5347" t="s">
        <v>16</v>
      </c>
      <c r="AG5347" t="s">
        <v>69</v>
      </c>
      <c r="AH5347" s="28" t="e">
        <f ca="1">[1]!DXLOOKUP(Worksheet!AF5347,Sales[[#This Row],[State]],Sales[[#This Row],[Total Sales]])</f>
        <v>#NAME?</v>
      </c>
    </row>
    <row r="5348" spans="31:34" x14ac:dyDescent="0.25">
      <c r="AE5348" t="s">
        <v>15</v>
      </c>
      <c r="AF5348" t="s">
        <v>16</v>
      </c>
      <c r="AG5348" t="s">
        <v>69</v>
      </c>
      <c r="AH5348" s="28" t="e">
        <f ca="1">[1]!DXLOOKUP(Worksheet!AF5348,Sales[[#This Row],[State]],Sales[[#This Row],[Total Sales]])</f>
        <v>#NAME?</v>
      </c>
    </row>
    <row r="5349" spans="31:34" x14ac:dyDescent="0.25">
      <c r="AE5349" t="s">
        <v>15</v>
      </c>
      <c r="AF5349" t="s">
        <v>16</v>
      </c>
      <c r="AG5349" t="s">
        <v>69</v>
      </c>
      <c r="AH5349" s="28" t="e">
        <f ca="1">[1]!DXLOOKUP(Worksheet!AF5349,Sales[[#This Row],[State]],Sales[[#This Row],[Total Sales]])</f>
        <v>#NAME?</v>
      </c>
    </row>
    <row r="5350" spans="31:34" x14ac:dyDescent="0.25">
      <c r="AE5350" t="s">
        <v>15</v>
      </c>
      <c r="AF5350" t="s">
        <v>16</v>
      </c>
      <c r="AG5350" t="s">
        <v>69</v>
      </c>
      <c r="AH5350" s="28" t="e">
        <f ca="1">[1]!DXLOOKUP(Worksheet!AF5350,Sales[[#This Row],[State]],Sales[[#This Row],[Total Sales]])</f>
        <v>#NAME?</v>
      </c>
    </row>
    <row r="5351" spans="31:34" x14ac:dyDescent="0.25">
      <c r="AE5351" t="s">
        <v>15</v>
      </c>
      <c r="AF5351" t="s">
        <v>16</v>
      </c>
      <c r="AG5351" t="s">
        <v>69</v>
      </c>
      <c r="AH5351" s="28" t="e">
        <f ca="1">[1]!DXLOOKUP(Worksheet!AF5351,Sales[[#This Row],[State]],Sales[[#This Row],[Total Sales]])</f>
        <v>#NAME?</v>
      </c>
    </row>
    <row r="5352" spans="31:34" x14ac:dyDescent="0.25">
      <c r="AE5352" t="s">
        <v>15</v>
      </c>
      <c r="AF5352" t="s">
        <v>16</v>
      </c>
      <c r="AG5352" t="s">
        <v>69</v>
      </c>
      <c r="AH5352" s="28" t="e">
        <f ca="1">[1]!DXLOOKUP(Worksheet!AF5352,Sales[[#This Row],[State]],Sales[[#This Row],[Total Sales]])</f>
        <v>#NAME?</v>
      </c>
    </row>
    <row r="5353" spans="31:34" x14ac:dyDescent="0.25">
      <c r="AE5353" t="s">
        <v>15</v>
      </c>
      <c r="AF5353" t="s">
        <v>16</v>
      </c>
      <c r="AG5353" t="s">
        <v>69</v>
      </c>
      <c r="AH5353" s="28" t="e">
        <f ca="1">[1]!DXLOOKUP(Worksheet!AF5353,Sales[[#This Row],[State]],Sales[[#This Row],[Total Sales]])</f>
        <v>#NAME?</v>
      </c>
    </row>
    <row r="5354" spans="31:34" x14ac:dyDescent="0.25">
      <c r="AE5354" t="s">
        <v>15</v>
      </c>
      <c r="AF5354" t="s">
        <v>16</v>
      </c>
      <c r="AG5354" t="s">
        <v>69</v>
      </c>
      <c r="AH5354" s="28" t="e">
        <f ca="1">[1]!DXLOOKUP(Worksheet!AF5354,Sales[[#This Row],[State]],Sales[[#This Row],[Total Sales]])</f>
        <v>#NAME?</v>
      </c>
    </row>
    <row r="5355" spans="31:34" x14ac:dyDescent="0.25">
      <c r="AE5355" t="s">
        <v>15</v>
      </c>
      <c r="AF5355" t="s">
        <v>16</v>
      </c>
      <c r="AG5355" t="s">
        <v>69</v>
      </c>
      <c r="AH5355" s="28" t="e">
        <f ca="1">[1]!DXLOOKUP(Worksheet!AF5355,Sales[[#This Row],[State]],Sales[[#This Row],[Total Sales]])</f>
        <v>#NAME?</v>
      </c>
    </row>
    <row r="5356" spans="31:34" x14ac:dyDescent="0.25">
      <c r="AE5356" t="s">
        <v>15</v>
      </c>
      <c r="AF5356" t="s">
        <v>16</v>
      </c>
      <c r="AG5356" t="s">
        <v>69</v>
      </c>
      <c r="AH5356" s="28" t="e">
        <f ca="1">[1]!DXLOOKUP(Worksheet!AF5356,Sales[[#This Row],[State]],Sales[[#This Row],[Total Sales]])</f>
        <v>#NAME?</v>
      </c>
    </row>
    <row r="5357" spans="31:34" x14ac:dyDescent="0.25">
      <c r="AE5357" t="s">
        <v>15</v>
      </c>
      <c r="AF5357" t="s">
        <v>16</v>
      </c>
      <c r="AG5357" t="s">
        <v>69</v>
      </c>
      <c r="AH5357" s="28" t="e">
        <f ca="1">[1]!DXLOOKUP(Worksheet!AF5357,Sales[[#This Row],[State]],Sales[[#This Row],[Total Sales]])</f>
        <v>#NAME?</v>
      </c>
    </row>
    <row r="5358" spans="31:34" x14ac:dyDescent="0.25">
      <c r="AE5358" t="s">
        <v>15</v>
      </c>
      <c r="AF5358" t="s">
        <v>16</v>
      </c>
      <c r="AG5358" t="s">
        <v>69</v>
      </c>
      <c r="AH5358" s="28" t="e">
        <f ca="1">[1]!DXLOOKUP(Worksheet!AF5358,Sales[[#This Row],[State]],Sales[[#This Row],[Total Sales]])</f>
        <v>#NAME?</v>
      </c>
    </row>
    <row r="5359" spans="31:34" x14ac:dyDescent="0.25">
      <c r="AE5359" t="s">
        <v>15</v>
      </c>
      <c r="AF5359" t="s">
        <v>16</v>
      </c>
      <c r="AG5359" t="s">
        <v>69</v>
      </c>
      <c r="AH5359" s="28" t="e">
        <f ca="1">[1]!DXLOOKUP(Worksheet!AF5359,Sales[[#This Row],[State]],Sales[[#This Row],[Total Sales]])</f>
        <v>#NAME?</v>
      </c>
    </row>
    <row r="5360" spans="31:34" x14ac:dyDescent="0.25">
      <c r="AE5360" t="s">
        <v>15</v>
      </c>
      <c r="AF5360" t="s">
        <v>16</v>
      </c>
      <c r="AG5360" t="s">
        <v>69</v>
      </c>
      <c r="AH5360" s="28" t="e">
        <f ca="1">[1]!DXLOOKUP(Worksheet!AF5360,Sales[[#This Row],[State]],Sales[[#This Row],[Total Sales]])</f>
        <v>#NAME?</v>
      </c>
    </row>
    <row r="5361" spans="31:34" x14ac:dyDescent="0.25">
      <c r="AE5361" t="s">
        <v>15</v>
      </c>
      <c r="AF5361" t="s">
        <v>16</v>
      </c>
      <c r="AG5361" t="s">
        <v>69</v>
      </c>
      <c r="AH5361" s="28" t="e">
        <f ca="1">[1]!DXLOOKUP(Worksheet!AF5361,Sales[[#This Row],[State]],Sales[[#This Row],[Total Sales]])</f>
        <v>#NAME?</v>
      </c>
    </row>
    <row r="5362" spans="31:34" x14ac:dyDescent="0.25">
      <c r="AE5362" t="s">
        <v>15</v>
      </c>
      <c r="AF5362" t="s">
        <v>16</v>
      </c>
      <c r="AG5362" t="s">
        <v>69</v>
      </c>
      <c r="AH5362" s="28" t="e">
        <f ca="1">[1]!DXLOOKUP(Worksheet!AF5362,Sales[[#This Row],[State]],Sales[[#This Row],[Total Sales]])</f>
        <v>#NAME?</v>
      </c>
    </row>
    <row r="5363" spans="31:34" x14ac:dyDescent="0.25">
      <c r="AE5363" t="s">
        <v>15</v>
      </c>
      <c r="AF5363" t="s">
        <v>16</v>
      </c>
      <c r="AG5363" t="s">
        <v>69</v>
      </c>
      <c r="AH5363" s="28" t="e">
        <f ca="1">[1]!DXLOOKUP(Worksheet!AF5363,Sales[[#This Row],[State]],Sales[[#This Row],[Total Sales]])</f>
        <v>#NAME?</v>
      </c>
    </row>
    <row r="5364" spans="31:34" x14ac:dyDescent="0.25">
      <c r="AE5364" t="s">
        <v>15</v>
      </c>
      <c r="AF5364" t="s">
        <v>16</v>
      </c>
      <c r="AG5364" t="s">
        <v>69</v>
      </c>
      <c r="AH5364" s="28" t="e">
        <f ca="1">[1]!DXLOOKUP(Worksheet!AF5364,Sales[[#This Row],[State]],Sales[[#This Row],[Total Sales]])</f>
        <v>#NAME?</v>
      </c>
    </row>
    <row r="5365" spans="31:34" x14ac:dyDescent="0.25">
      <c r="AE5365" t="s">
        <v>15</v>
      </c>
      <c r="AF5365" t="s">
        <v>16</v>
      </c>
      <c r="AG5365" t="s">
        <v>69</v>
      </c>
      <c r="AH5365" s="28" t="e">
        <f ca="1">[1]!DXLOOKUP(Worksheet!AF5365,Sales[[#This Row],[State]],Sales[[#This Row],[Total Sales]])</f>
        <v>#NAME?</v>
      </c>
    </row>
    <row r="5366" spans="31:34" x14ac:dyDescent="0.25">
      <c r="AE5366" t="s">
        <v>15</v>
      </c>
      <c r="AF5366" t="s">
        <v>16</v>
      </c>
      <c r="AG5366" t="s">
        <v>69</v>
      </c>
      <c r="AH5366" s="28" t="e">
        <f ca="1">[1]!DXLOOKUP(Worksheet!AF5366,Sales[[#This Row],[State]],Sales[[#This Row],[Total Sales]])</f>
        <v>#NAME?</v>
      </c>
    </row>
    <row r="5367" spans="31:34" x14ac:dyDescent="0.25">
      <c r="AE5367" t="s">
        <v>15</v>
      </c>
      <c r="AF5367" t="s">
        <v>16</v>
      </c>
      <c r="AG5367" t="s">
        <v>69</v>
      </c>
      <c r="AH5367" s="28" t="e">
        <f ca="1">[1]!DXLOOKUP(Worksheet!AF5367,Sales[[#This Row],[State]],Sales[[#This Row],[Total Sales]])</f>
        <v>#NAME?</v>
      </c>
    </row>
    <row r="5368" spans="31:34" x14ac:dyDescent="0.25">
      <c r="AE5368" t="s">
        <v>15</v>
      </c>
      <c r="AF5368" t="s">
        <v>16</v>
      </c>
      <c r="AG5368" t="s">
        <v>69</v>
      </c>
      <c r="AH5368" s="28" t="e">
        <f ca="1">[1]!DXLOOKUP(Worksheet!AF5368,Sales[[#This Row],[State]],Sales[[#This Row],[Total Sales]])</f>
        <v>#NAME?</v>
      </c>
    </row>
    <row r="5369" spans="31:34" x14ac:dyDescent="0.25">
      <c r="AE5369" t="s">
        <v>15</v>
      </c>
      <c r="AF5369" t="s">
        <v>16</v>
      </c>
      <c r="AG5369" t="s">
        <v>69</v>
      </c>
      <c r="AH5369" s="28" t="e">
        <f ca="1">[1]!DXLOOKUP(Worksheet!AF5369,Sales[[#This Row],[State]],Sales[[#This Row],[Total Sales]])</f>
        <v>#NAME?</v>
      </c>
    </row>
    <row r="5370" spans="31:34" x14ac:dyDescent="0.25">
      <c r="AE5370" t="s">
        <v>15</v>
      </c>
      <c r="AF5370" t="s">
        <v>16</v>
      </c>
      <c r="AG5370" t="s">
        <v>69</v>
      </c>
      <c r="AH5370" s="28" t="e">
        <f ca="1">[1]!DXLOOKUP(Worksheet!AF5370,Sales[[#This Row],[State]],Sales[[#This Row],[Total Sales]])</f>
        <v>#NAME?</v>
      </c>
    </row>
    <row r="5371" spans="31:34" x14ac:dyDescent="0.25">
      <c r="AE5371" t="s">
        <v>15</v>
      </c>
      <c r="AF5371" t="s">
        <v>16</v>
      </c>
      <c r="AG5371" t="s">
        <v>69</v>
      </c>
      <c r="AH5371" s="28" t="e">
        <f ca="1">[1]!DXLOOKUP(Worksheet!AF5371,Sales[[#This Row],[State]],Sales[[#This Row],[Total Sales]])</f>
        <v>#NAME?</v>
      </c>
    </row>
    <row r="5372" spans="31:34" x14ac:dyDescent="0.25">
      <c r="AE5372" t="s">
        <v>15</v>
      </c>
      <c r="AF5372" t="s">
        <v>16</v>
      </c>
      <c r="AG5372" t="s">
        <v>69</v>
      </c>
      <c r="AH5372" s="28" t="e">
        <f ca="1">[1]!DXLOOKUP(Worksheet!AF5372,Sales[[#This Row],[State]],Sales[[#This Row],[Total Sales]])</f>
        <v>#NAME?</v>
      </c>
    </row>
    <row r="5373" spans="31:34" x14ac:dyDescent="0.25">
      <c r="AE5373" t="s">
        <v>15</v>
      </c>
      <c r="AF5373" t="s">
        <v>16</v>
      </c>
      <c r="AG5373" t="s">
        <v>69</v>
      </c>
      <c r="AH5373" s="28" t="e">
        <f ca="1">[1]!DXLOOKUP(Worksheet!AF5373,Sales[[#This Row],[State]],Sales[[#This Row],[Total Sales]])</f>
        <v>#NAME?</v>
      </c>
    </row>
    <row r="5374" spans="31:34" x14ac:dyDescent="0.25">
      <c r="AE5374" t="s">
        <v>15</v>
      </c>
      <c r="AF5374" t="s">
        <v>16</v>
      </c>
      <c r="AG5374" t="s">
        <v>69</v>
      </c>
      <c r="AH5374" s="28" t="e">
        <f ca="1">[1]!DXLOOKUP(Worksheet!AF5374,Sales[[#This Row],[State]],Sales[[#This Row],[Total Sales]])</f>
        <v>#NAME?</v>
      </c>
    </row>
    <row r="5375" spans="31:34" x14ac:dyDescent="0.25">
      <c r="AE5375" t="s">
        <v>15</v>
      </c>
      <c r="AF5375" t="s">
        <v>16</v>
      </c>
      <c r="AG5375" t="s">
        <v>69</v>
      </c>
      <c r="AH5375" s="28" t="e">
        <f ca="1">[1]!DXLOOKUP(Worksheet!AF5375,Sales[[#This Row],[State]],Sales[[#This Row],[Total Sales]])</f>
        <v>#NAME?</v>
      </c>
    </row>
    <row r="5376" spans="31:34" x14ac:dyDescent="0.25">
      <c r="AE5376" t="s">
        <v>15</v>
      </c>
      <c r="AF5376" t="s">
        <v>16</v>
      </c>
      <c r="AG5376" t="s">
        <v>69</v>
      </c>
      <c r="AH5376" s="28" t="e">
        <f ca="1">[1]!DXLOOKUP(Worksheet!AF5376,Sales[[#This Row],[State]],Sales[[#This Row],[Total Sales]])</f>
        <v>#NAME?</v>
      </c>
    </row>
    <row r="5377" spans="31:34" x14ac:dyDescent="0.25">
      <c r="AE5377" t="s">
        <v>15</v>
      </c>
      <c r="AF5377" t="s">
        <v>16</v>
      </c>
      <c r="AG5377" t="s">
        <v>69</v>
      </c>
      <c r="AH5377" s="28" t="e">
        <f ca="1">[1]!DXLOOKUP(Worksheet!AF5377,Sales[[#This Row],[State]],Sales[[#This Row],[Total Sales]])</f>
        <v>#NAME?</v>
      </c>
    </row>
    <row r="5378" spans="31:34" x14ac:dyDescent="0.25">
      <c r="AE5378" t="s">
        <v>15</v>
      </c>
      <c r="AF5378" t="s">
        <v>16</v>
      </c>
      <c r="AG5378" t="s">
        <v>69</v>
      </c>
      <c r="AH5378" s="28" t="e">
        <f ca="1">[1]!DXLOOKUP(Worksheet!AF5378,Sales[[#This Row],[State]],Sales[[#This Row],[Total Sales]])</f>
        <v>#NAME?</v>
      </c>
    </row>
    <row r="5379" spans="31:34" x14ac:dyDescent="0.25">
      <c r="AE5379" t="s">
        <v>15</v>
      </c>
      <c r="AF5379" t="s">
        <v>16</v>
      </c>
      <c r="AG5379" t="s">
        <v>69</v>
      </c>
      <c r="AH5379" s="28" t="e">
        <f ca="1">[1]!DXLOOKUP(Worksheet!AF5379,Sales[[#This Row],[State]],Sales[[#This Row],[Total Sales]])</f>
        <v>#NAME?</v>
      </c>
    </row>
    <row r="5380" spans="31:34" x14ac:dyDescent="0.25">
      <c r="AE5380" t="s">
        <v>15</v>
      </c>
      <c r="AF5380" t="s">
        <v>16</v>
      </c>
      <c r="AG5380" t="s">
        <v>69</v>
      </c>
      <c r="AH5380" s="28" t="e">
        <f ca="1">[1]!DXLOOKUP(Worksheet!AF5380,Sales[[#This Row],[State]],Sales[[#This Row],[Total Sales]])</f>
        <v>#NAME?</v>
      </c>
    </row>
    <row r="5381" spans="31:34" x14ac:dyDescent="0.25">
      <c r="AE5381" t="s">
        <v>15</v>
      </c>
      <c r="AF5381" t="s">
        <v>16</v>
      </c>
      <c r="AG5381" t="s">
        <v>69</v>
      </c>
      <c r="AH5381" s="28" t="e">
        <f ca="1">[1]!DXLOOKUP(Worksheet!AF5381,Sales[[#This Row],[State]],Sales[[#This Row],[Total Sales]])</f>
        <v>#NAME?</v>
      </c>
    </row>
    <row r="5382" spans="31:34" x14ac:dyDescent="0.25">
      <c r="AE5382" t="s">
        <v>15</v>
      </c>
      <c r="AF5382" t="s">
        <v>16</v>
      </c>
      <c r="AG5382" t="s">
        <v>69</v>
      </c>
      <c r="AH5382" s="28" t="e">
        <f ca="1">[1]!DXLOOKUP(Worksheet!AF5382,Sales[[#This Row],[State]],Sales[[#This Row],[Total Sales]])</f>
        <v>#NAME?</v>
      </c>
    </row>
    <row r="5383" spans="31:34" x14ac:dyDescent="0.25">
      <c r="AE5383" t="s">
        <v>15</v>
      </c>
      <c r="AF5383" t="s">
        <v>16</v>
      </c>
      <c r="AG5383" t="s">
        <v>69</v>
      </c>
      <c r="AH5383" s="28" t="e">
        <f ca="1">[1]!DXLOOKUP(Worksheet!AF5383,Sales[[#This Row],[State]],Sales[[#This Row],[Total Sales]])</f>
        <v>#NAME?</v>
      </c>
    </row>
    <row r="5384" spans="31:34" x14ac:dyDescent="0.25">
      <c r="AE5384" t="s">
        <v>15</v>
      </c>
      <c r="AF5384" t="s">
        <v>16</v>
      </c>
      <c r="AG5384" t="s">
        <v>69</v>
      </c>
      <c r="AH5384" s="28" t="e">
        <f ca="1">[1]!DXLOOKUP(Worksheet!AF5384,Sales[[#This Row],[State]],Sales[[#This Row],[Total Sales]])</f>
        <v>#NAME?</v>
      </c>
    </row>
    <row r="5385" spans="31:34" x14ac:dyDescent="0.25">
      <c r="AE5385" t="s">
        <v>15</v>
      </c>
      <c r="AF5385" t="s">
        <v>16</v>
      </c>
      <c r="AG5385" t="s">
        <v>69</v>
      </c>
      <c r="AH5385" s="28" t="e">
        <f ca="1">[1]!DXLOOKUP(Worksheet!AF5385,Sales[[#This Row],[State]],Sales[[#This Row],[Total Sales]])</f>
        <v>#NAME?</v>
      </c>
    </row>
    <row r="5386" spans="31:34" x14ac:dyDescent="0.25">
      <c r="AE5386" t="s">
        <v>15</v>
      </c>
      <c r="AF5386" t="s">
        <v>16</v>
      </c>
      <c r="AG5386" t="s">
        <v>69</v>
      </c>
      <c r="AH5386" s="28" t="e">
        <f ca="1">[1]!DXLOOKUP(Worksheet!AF5386,Sales[[#This Row],[State]],Sales[[#This Row],[Total Sales]])</f>
        <v>#NAME?</v>
      </c>
    </row>
    <row r="5387" spans="31:34" x14ac:dyDescent="0.25">
      <c r="AE5387" t="s">
        <v>15</v>
      </c>
      <c r="AF5387" t="s">
        <v>16</v>
      </c>
      <c r="AG5387" t="s">
        <v>69</v>
      </c>
      <c r="AH5387" s="28" t="e">
        <f ca="1">[1]!DXLOOKUP(Worksheet!AF5387,Sales[[#This Row],[State]],Sales[[#This Row],[Total Sales]])</f>
        <v>#NAME?</v>
      </c>
    </row>
    <row r="5388" spans="31:34" x14ac:dyDescent="0.25">
      <c r="AE5388" t="s">
        <v>15</v>
      </c>
      <c r="AF5388" t="s">
        <v>16</v>
      </c>
      <c r="AG5388" t="s">
        <v>69</v>
      </c>
      <c r="AH5388" s="28" t="e">
        <f ca="1">[1]!DXLOOKUP(Worksheet!AF5388,Sales[[#This Row],[State]],Sales[[#This Row],[Total Sales]])</f>
        <v>#NAME?</v>
      </c>
    </row>
    <row r="5389" spans="31:34" x14ac:dyDescent="0.25">
      <c r="AE5389" t="s">
        <v>15</v>
      </c>
      <c r="AF5389" t="s">
        <v>16</v>
      </c>
      <c r="AG5389" t="s">
        <v>69</v>
      </c>
      <c r="AH5389" s="28" t="e">
        <f ca="1">[1]!DXLOOKUP(Worksheet!AF5389,Sales[[#This Row],[State]],Sales[[#This Row],[Total Sales]])</f>
        <v>#NAME?</v>
      </c>
    </row>
    <row r="5390" spans="31:34" x14ac:dyDescent="0.25">
      <c r="AE5390" t="s">
        <v>15</v>
      </c>
      <c r="AF5390" t="s">
        <v>16</v>
      </c>
      <c r="AG5390" t="s">
        <v>69</v>
      </c>
      <c r="AH5390" s="28" t="e">
        <f ca="1">[1]!DXLOOKUP(Worksheet!AF5390,Sales[[#This Row],[State]],Sales[[#This Row],[Total Sales]])</f>
        <v>#NAME?</v>
      </c>
    </row>
    <row r="5391" spans="31:34" x14ac:dyDescent="0.25">
      <c r="AE5391" t="s">
        <v>15</v>
      </c>
      <c r="AF5391" t="s">
        <v>16</v>
      </c>
      <c r="AG5391" t="s">
        <v>69</v>
      </c>
      <c r="AH5391" s="28" t="e">
        <f ca="1">[1]!DXLOOKUP(Worksheet!AF5391,Sales[[#This Row],[State]],Sales[[#This Row],[Total Sales]])</f>
        <v>#NAME?</v>
      </c>
    </row>
    <row r="5392" spans="31:34" x14ac:dyDescent="0.25">
      <c r="AE5392" t="s">
        <v>15</v>
      </c>
      <c r="AF5392" t="s">
        <v>16</v>
      </c>
      <c r="AG5392" t="s">
        <v>69</v>
      </c>
      <c r="AH5392" s="28" t="e">
        <f ca="1">[1]!DXLOOKUP(Worksheet!AF5392,Sales[[#This Row],[State]],Sales[[#This Row],[Total Sales]])</f>
        <v>#NAME?</v>
      </c>
    </row>
    <row r="5393" spans="31:34" x14ac:dyDescent="0.25">
      <c r="AE5393" t="s">
        <v>15</v>
      </c>
      <c r="AF5393" t="s">
        <v>16</v>
      </c>
      <c r="AG5393" t="s">
        <v>69</v>
      </c>
      <c r="AH5393" s="28" t="e">
        <f ca="1">[1]!DXLOOKUP(Worksheet!AF5393,Sales[[#This Row],[State]],Sales[[#This Row],[Total Sales]])</f>
        <v>#NAME?</v>
      </c>
    </row>
    <row r="5394" spans="31:34" x14ac:dyDescent="0.25">
      <c r="AE5394" t="s">
        <v>15</v>
      </c>
      <c r="AF5394" t="s">
        <v>16</v>
      </c>
      <c r="AG5394" t="s">
        <v>69</v>
      </c>
      <c r="AH5394" s="28" t="e">
        <f ca="1">[1]!DXLOOKUP(Worksheet!AF5394,Sales[[#This Row],[State]],Sales[[#This Row],[Total Sales]])</f>
        <v>#NAME?</v>
      </c>
    </row>
    <row r="5395" spans="31:34" x14ac:dyDescent="0.25">
      <c r="AE5395" t="s">
        <v>15</v>
      </c>
      <c r="AF5395" t="s">
        <v>16</v>
      </c>
      <c r="AG5395" t="s">
        <v>69</v>
      </c>
      <c r="AH5395" s="28" t="e">
        <f ca="1">[1]!DXLOOKUP(Worksheet!AF5395,Sales[[#This Row],[State]],Sales[[#This Row],[Total Sales]])</f>
        <v>#NAME?</v>
      </c>
    </row>
    <row r="5396" spans="31:34" x14ac:dyDescent="0.25">
      <c r="AE5396" t="s">
        <v>15</v>
      </c>
      <c r="AF5396" t="s">
        <v>16</v>
      </c>
      <c r="AG5396" t="s">
        <v>69</v>
      </c>
      <c r="AH5396" s="28" t="e">
        <f ca="1">[1]!DXLOOKUP(Worksheet!AF5396,Sales[[#This Row],[State]],Sales[[#This Row],[Total Sales]])</f>
        <v>#NAME?</v>
      </c>
    </row>
    <row r="5397" spans="31:34" x14ac:dyDescent="0.25">
      <c r="AE5397" t="s">
        <v>15</v>
      </c>
      <c r="AF5397" t="s">
        <v>16</v>
      </c>
      <c r="AG5397" t="s">
        <v>69</v>
      </c>
      <c r="AH5397" s="28" t="e">
        <f ca="1">[1]!DXLOOKUP(Worksheet!AF5397,Sales[[#This Row],[State]],Sales[[#This Row],[Total Sales]])</f>
        <v>#NAME?</v>
      </c>
    </row>
    <row r="5398" spans="31:34" x14ac:dyDescent="0.25">
      <c r="AE5398" t="s">
        <v>15</v>
      </c>
      <c r="AF5398" t="s">
        <v>16</v>
      </c>
      <c r="AG5398" t="s">
        <v>69</v>
      </c>
      <c r="AH5398" s="28" t="e">
        <f ca="1">[1]!DXLOOKUP(Worksheet!AF5398,Sales[[#This Row],[State]],Sales[[#This Row],[Total Sales]])</f>
        <v>#NAME?</v>
      </c>
    </row>
    <row r="5399" spans="31:34" x14ac:dyDescent="0.25">
      <c r="AE5399" t="s">
        <v>15</v>
      </c>
      <c r="AF5399" t="s">
        <v>16</v>
      </c>
      <c r="AG5399" t="s">
        <v>69</v>
      </c>
      <c r="AH5399" s="28" t="e">
        <f ca="1">[1]!DXLOOKUP(Worksheet!AF5399,Sales[[#This Row],[State]],Sales[[#This Row],[Total Sales]])</f>
        <v>#NAME?</v>
      </c>
    </row>
    <row r="5400" spans="31:34" x14ac:dyDescent="0.25">
      <c r="AE5400" t="s">
        <v>15</v>
      </c>
      <c r="AF5400" t="s">
        <v>16</v>
      </c>
      <c r="AG5400" t="s">
        <v>69</v>
      </c>
      <c r="AH5400" s="28" t="e">
        <f ca="1">[1]!DXLOOKUP(Worksheet!AF5400,Sales[[#This Row],[State]],Sales[[#This Row],[Total Sales]])</f>
        <v>#NAME?</v>
      </c>
    </row>
    <row r="5401" spans="31:34" x14ac:dyDescent="0.25">
      <c r="AE5401" t="s">
        <v>15</v>
      </c>
      <c r="AF5401" t="s">
        <v>16</v>
      </c>
      <c r="AG5401" t="s">
        <v>69</v>
      </c>
      <c r="AH5401" s="28" t="e">
        <f ca="1">[1]!DXLOOKUP(Worksheet!AF5401,Sales[[#This Row],[State]],Sales[[#This Row],[Total Sales]])</f>
        <v>#NAME?</v>
      </c>
    </row>
    <row r="5402" spans="31:34" x14ac:dyDescent="0.25">
      <c r="AE5402" t="s">
        <v>31</v>
      </c>
      <c r="AF5402" t="s">
        <v>70</v>
      </c>
      <c r="AG5402" t="s">
        <v>71</v>
      </c>
      <c r="AH5402" s="28" t="e">
        <f ca="1">[1]!DXLOOKUP(Worksheet!AF5402,Sales[[#This Row],[State]],Sales[[#This Row],[Total Sales]])</f>
        <v>#NAME?</v>
      </c>
    </row>
    <row r="5403" spans="31:34" x14ac:dyDescent="0.25">
      <c r="AE5403" t="s">
        <v>31</v>
      </c>
      <c r="AF5403" t="s">
        <v>70</v>
      </c>
      <c r="AG5403" t="s">
        <v>71</v>
      </c>
      <c r="AH5403" s="28" t="e">
        <f ca="1">[1]!DXLOOKUP(Worksheet!AF5403,Sales[[#This Row],[State]],Sales[[#This Row],[Total Sales]])</f>
        <v>#NAME?</v>
      </c>
    </row>
    <row r="5404" spans="31:34" x14ac:dyDescent="0.25">
      <c r="AE5404" t="s">
        <v>31</v>
      </c>
      <c r="AF5404" t="s">
        <v>70</v>
      </c>
      <c r="AG5404" t="s">
        <v>71</v>
      </c>
      <c r="AH5404" s="28" t="e">
        <f ca="1">[1]!DXLOOKUP(Worksheet!AF5404,Sales[[#This Row],[State]],Sales[[#This Row],[Total Sales]])</f>
        <v>#NAME?</v>
      </c>
    </row>
    <row r="5405" spans="31:34" x14ac:dyDescent="0.25">
      <c r="AE5405" t="s">
        <v>31</v>
      </c>
      <c r="AF5405" t="s">
        <v>70</v>
      </c>
      <c r="AG5405" t="s">
        <v>71</v>
      </c>
      <c r="AH5405" s="28" t="e">
        <f ca="1">[1]!DXLOOKUP(Worksheet!AF5405,Sales[[#This Row],[State]],Sales[[#This Row],[Total Sales]])</f>
        <v>#NAME?</v>
      </c>
    </row>
    <row r="5406" spans="31:34" x14ac:dyDescent="0.25">
      <c r="AE5406" t="s">
        <v>31</v>
      </c>
      <c r="AF5406" t="s">
        <v>70</v>
      </c>
      <c r="AG5406" t="s">
        <v>71</v>
      </c>
      <c r="AH5406" s="28" t="e">
        <f ca="1">[1]!DXLOOKUP(Worksheet!AF5406,Sales[[#This Row],[State]],Sales[[#This Row],[Total Sales]])</f>
        <v>#NAME?</v>
      </c>
    </row>
    <row r="5407" spans="31:34" x14ac:dyDescent="0.25">
      <c r="AE5407" t="s">
        <v>31</v>
      </c>
      <c r="AF5407" t="s">
        <v>70</v>
      </c>
      <c r="AG5407" t="s">
        <v>71</v>
      </c>
      <c r="AH5407" s="28" t="e">
        <f ca="1">[1]!DXLOOKUP(Worksheet!AF5407,Sales[[#This Row],[State]],Sales[[#This Row],[Total Sales]])</f>
        <v>#NAME?</v>
      </c>
    </row>
    <row r="5408" spans="31:34" x14ac:dyDescent="0.25">
      <c r="AE5408" t="s">
        <v>31</v>
      </c>
      <c r="AF5408" t="s">
        <v>70</v>
      </c>
      <c r="AG5408" t="s">
        <v>71</v>
      </c>
      <c r="AH5408" s="28" t="e">
        <f ca="1">[1]!DXLOOKUP(Worksheet!AF5408,Sales[[#This Row],[State]],Sales[[#This Row],[Total Sales]])</f>
        <v>#NAME?</v>
      </c>
    </row>
    <row r="5409" spans="31:34" x14ac:dyDescent="0.25">
      <c r="AE5409" t="s">
        <v>31</v>
      </c>
      <c r="AF5409" t="s">
        <v>70</v>
      </c>
      <c r="AG5409" t="s">
        <v>71</v>
      </c>
      <c r="AH5409" s="28" t="e">
        <f ca="1">[1]!DXLOOKUP(Worksheet!AF5409,Sales[[#This Row],[State]],Sales[[#This Row],[Total Sales]])</f>
        <v>#NAME?</v>
      </c>
    </row>
    <row r="5410" spans="31:34" x14ac:dyDescent="0.25">
      <c r="AE5410" t="s">
        <v>31</v>
      </c>
      <c r="AF5410" t="s">
        <v>70</v>
      </c>
      <c r="AG5410" t="s">
        <v>71</v>
      </c>
      <c r="AH5410" s="28" t="e">
        <f ca="1">[1]!DXLOOKUP(Worksheet!AF5410,Sales[[#This Row],[State]],Sales[[#This Row],[Total Sales]])</f>
        <v>#NAME?</v>
      </c>
    </row>
    <row r="5411" spans="31:34" x14ac:dyDescent="0.25">
      <c r="AE5411" t="s">
        <v>31</v>
      </c>
      <c r="AF5411" t="s">
        <v>70</v>
      </c>
      <c r="AG5411" t="s">
        <v>71</v>
      </c>
      <c r="AH5411" s="28" t="e">
        <f ca="1">[1]!DXLOOKUP(Worksheet!AF5411,Sales[[#This Row],[State]],Sales[[#This Row],[Total Sales]])</f>
        <v>#NAME?</v>
      </c>
    </row>
    <row r="5412" spans="31:34" x14ac:dyDescent="0.25">
      <c r="AE5412" t="s">
        <v>31</v>
      </c>
      <c r="AF5412" t="s">
        <v>70</v>
      </c>
      <c r="AG5412" t="s">
        <v>71</v>
      </c>
      <c r="AH5412" s="28" t="e">
        <f ca="1">[1]!DXLOOKUP(Worksheet!AF5412,Sales[[#This Row],[State]],Sales[[#This Row],[Total Sales]])</f>
        <v>#NAME?</v>
      </c>
    </row>
    <row r="5413" spans="31:34" x14ac:dyDescent="0.25">
      <c r="AE5413" t="s">
        <v>31</v>
      </c>
      <c r="AF5413" t="s">
        <v>70</v>
      </c>
      <c r="AG5413" t="s">
        <v>71</v>
      </c>
      <c r="AH5413" s="28" t="e">
        <f ca="1">[1]!DXLOOKUP(Worksheet!AF5413,Sales[[#This Row],[State]],Sales[[#This Row],[Total Sales]])</f>
        <v>#NAME?</v>
      </c>
    </row>
    <row r="5414" spans="31:34" x14ac:dyDescent="0.25">
      <c r="AE5414" t="s">
        <v>31</v>
      </c>
      <c r="AF5414" t="s">
        <v>70</v>
      </c>
      <c r="AG5414" t="s">
        <v>71</v>
      </c>
      <c r="AH5414" s="28" t="e">
        <f ca="1">[1]!DXLOOKUP(Worksheet!AF5414,Sales[[#This Row],[State]],Sales[[#This Row],[Total Sales]])</f>
        <v>#NAME?</v>
      </c>
    </row>
    <row r="5415" spans="31:34" x14ac:dyDescent="0.25">
      <c r="AE5415" t="s">
        <v>31</v>
      </c>
      <c r="AF5415" t="s">
        <v>70</v>
      </c>
      <c r="AG5415" t="s">
        <v>71</v>
      </c>
      <c r="AH5415" s="28" t="e">
        <f ca="1">[1]!DXLOOKUP(Worksheet!AF5415,Sales[[#This Row],[State]],Sales[[#This Row],[Total Sales]])</f>
        <v>#NAME?</v>
      </c>
    </row>
    <row r="5416" spans="31:34" x14ac:dyDescent="0.25">
      <c r="AE5416" t="s">
        <v>31</v>
      </c>
      <c r="AF5416" t="s">
        <v>70</v>
      </c>
      <c r="AG5416" t="s">
        <v>71</v>
      </c>
      <c r="AH5416" s="28" t="e">
        <f ca="1">[1]!DXLOOKUP(Worksheet!AF5416,Sales[[#This Row],[State]],Sales[[#This Row],[Total Sales]])</f>
        <v>#NAME?</v>
      </c>
    </row>
    <row r="5417" spans="31:34" x14ac:dyDescent="0.25">
      <c r="AE5417" t="s">
        <v>31</v>
      </c>
      <c r="AF5417" t="s">
        <v>70</v>
      </c>
      <c r="AG5417" t="s">
        <v>71</v>
      </c>
      <c r="AH5417" s="28" t="e">
        <f ca="1">[1]!DXLOOKUP(Worksheet!AF5417,Sales[[#This Row],[State]],Sales[[#This Row],[Total Sales]])</f>
        <v>#NAME?</v>
      </c>
    </row>
    <row r="5418" spans="31:34" x14ac:dyDescent="0.25">
      <c r="AE5418" t="s">
        <v>31</v>
      </c>
      <c r="AF5418" t="s">
        <v>70</v>
      </c>
      <c r="AG5418" t="s">
        <v>71</v>
      </c>
      <c r="AH5418" s="28" t="e">
        <f ca="1">[1]!DXLOOKUP(Worksheet!AF5418,Sales[[#This Row],[State]],Sales[[#This Row],[Total Sales]])</f>
        <v>#NAME?</v>
      </c>
    </row>
    <row r="5419" spans="31:34" x14ac:dyDescent="0.25">
      <c r="AE5419" t="s">
        <v>31</v>
      </c>
      <c r="AF5419" t="s">
        <v>70</v>
      </c>
      <c r="AG5419" t="s">
        <v>71</v>
      </c>
      <c r="AH5419" s="28" t="e">
        <f ca="1">[1]!DXLOOKUP(Worksheet!AF5419,Sales[[#This Row],[State]],Sales[[#This Row],[Total Sales]])</f>
        <v>#NAME?</v>
      </c>
    </row>
    <row r="5420" spans="31:34" x14ac:dyDescent="0.25">
      <c r="AE5420" t="s">
        <v>31</v>
      </c>
      <c r="AF5420" t="s">
        <v>70</v>
      </c>
      <c r="AG5420" t="s">
        <v>71</v>
      </c>
      <c r="AH5420" s="28" t="e">
        <f ca="1">[1]!DXLOOKUP(Worksheet!AF5420,Sales[[#This Row],[State]],Sales[[#This Row],[Total Sales]])</f>
        <v>#NAME?</v>
      </c>
    </row>
    <row r="5421" spans="31:34" x14ac:dyDescent="0.25">
      <c r="AE5421" t="s">
        <v>31</v>
      </c>
      <c r="AF5421" t="s">
        <v>70</v>
      </c>
      <c r="AG5421" t="s">
        <v>71</v>
      </c>
      <c r="AH5421" s="28" t="e">
        <f ca="1">[1]!DXLOOKUP(Worksheet!AF5421,Sales[[#This Row],[State]],Sales[[#This Row],[Total Sales]])</f>
        <v>#NAME?</v>
      </c>
    </row>
    <row r="5422" spans="31:34" x14ac:dyDescent="0.25">
      <c r="AE5422" t="s">
        <v>31</v>
      </c>
      <c r="AF5422" t="s">
        <v>70</v>
      </c>
      <c r="AG5422" t="s">
        <v>71</v>
      </c>
      <c r="AH5422" s="28" t="e">
        <f ca="1">[1]!DXLOOKUP(Worksheet!AF5422,Sales[[#This Row],[State]],Sales[[#This Row],[Total Sales]])</f>
        <v>#NAME?</v>
      </c>
    </row>
    <row r="5423" spans="31:34" x14ac:dyDescent="0.25">
      <c r="AE5423" t="s">
        <v>31</v>
      </c>
      <c r="AF5423" t="s">
        <v>70</v>
      </c>
      <c r="AG5423" t="s">
        <v>71</v>
      </c>
      <c r="AH5423" s="28" t="e">
        <f ca="1">[1]!DXLOOKUP(Worksheet!AF5423,Sales[[#This Row],[State]],Sales[[#This Row],[Total Sales]])</f>
        <v>#NAME?</v>
      </c>
    </row>
    <row r="5424" spans="31:34" x14ac:dyDescent="0.25">
      <c r="AE5424" t="s">
        <v>31</v>
      </c>
      <c r="AF5424" t="s">
        <v>70</v>
      </c>
      <c r="AG5424" t="s">
        <v>71</v>
      </c>
      <c r="AH5424" s="28" t="e">
        <f ca="1">[1]!DXLOOKUP(Worksheet!AF5424,Sales[[#This Row],[State]],Sales[[#This Row],[Total Sales]])</f>
        <v>#NAME?</v>
      </c>
    </row>
    <row r="5425" spans="31:34" x14ac:dyDescent="0.25">
      <c r="AE5425" t="s">
        <v>31</v>
      </c>
      <c r="AF5425" t="s">
        <v>70</v>
      </c>
      <c r="AG5425" t="s">
        <v>71</v>
      </c>
      <c r="AH5425" s="28" t="e">
        <f ca="1">[1]!DXLOOKUP(Worksheet!AF5425,Sales[[#This Row],[State]],Sales[[#This Row],[Total Sales]])</f>
        <v>#NAME?</v>
      </c>
    </row>
    <row r="5426" spans="31:34" x14ac:dyDescent="0.25">
      <c r="AE5426" t="s">
        <v>31</v>
      </c>
      <c r="AF5426" t="s">
        <v>70</v>
      </c>
      <c r="AG5426" t="s">
        <v>71</v>
      </c>
      <c r="AH5426" s="28" t="e">
        <f ca="1">[1]!DXLOOKUP(Worksheet!AF5426,Sales[[#This Row],[State]],Sales[[#This Row],[Total Sales]])</f>
        <v>#NAME?</v>
      </c>
    </row>
    <row r="5427" spans="31:34" x14ac:dyDescent="0.25">
      <c r="AE5427" t="s">
        <v>31</v>
      </c>
      <c r="AF5427" t="s">
        <v>70</v>
      </c>
      <c r="AG5427" t="s">
        <v>71</v>
      </c>
      <c r="AH5427" s="28" t="e">
        <f ca="1">[1]!DXLOOKUP(Worksheet!AF5427,Sales[[#This Row],[State]],Sales[[#This Row],[Total Sales]])</f>
        <v>#NAME?</v>
      </c>
    </row>
    <row r="5428" spans="31:34" x14ac:dyDescent="0.25">
      <c r="AE5428" t="s">
        <v>31</v>
      </c>
      <c r="AF5428" t="s">
        <v>70</v>
      </c>
      <c r="AG5428" t="s">
        <v>71</v>
      </c>
      <c r="AH5428" s="28" t="e">
        <f ca="1">[1]!DXLOOKUP(Worksheet!AF5428,Sales[[#This Row],[State]],Sales[[#This Row],[Total Sales]])</f>
        <v>#NAME?</v>
      </c>
    </row>
    <row r="5429" spans="31:34" x14ac:dyDescent="0.25">
      <c r="AE5429" t="s">
        <v>31</v>
      </c>
      <c r="AF5429" t="s">
        <v>70</v>
      </c>
      <c r="AG5429" t="s">
        <v>71</v>
      </c>
      <c r="AH5429" s="28" t="e">
        <f ca="1">[1]!DXLOOKUP(Worksheet!AF5429,Sales[[#This Row],[State]],Sales[[#This Row],[Total Sales]])</f>
        <v>#NAME?</v>
      </c>
    </row>
    <row r="5430" spans="31:34" x14ac:dyDescent="0.25">
      <c r="AE5430" t="s">
        <v>31</v>
      </c>
      <c r="AF5430" t="s">
        <v>70</v>
      </c>
      <c r="AG5430" t="s">
        <v>71</v>
      </c>
      <c r="AH5430" s="28" t="e">
        <f ca="1">[1]!DXLOOKUP(Worksheet!AF5430,Sales[[#This Row],[State]],Sales[[#This Row],[Total Sales]])</f>
        <v>#NAME?</v>
      </c>
    </row>
    <row r="5431" spans="31:34" x14ac:dyDescent="0.25">
      <c r="AE5431" t="s">
        <v>31</v>
      </c>
      <c r="AF5431" t="s">
        <v>70</v>
      </c>
      <c r="AG5431" t="s">
        <v>71</v>
      </c>
      <c r="AH5431" s="28" t="e">
        <f ca="1">[1]!DXLOOKUP(Worksheet!AF5431,Sales[[#This Row],[State]],Sales[[#This Row],[Total Sales]])</f>
        <v>#NAME?</v>
      </c>
    </row>
    <row r="5432" spans="31:34" x14ac:dyDescent="0.25">
      <c r="AE5432" t="s">
        <v>31</v>
      </c>
      <c r="AF5432" t="s">
        <v>70</v>
      </c>
      <c r="AG5432" t="s">
        <v>71</v>
      </c>
      <c r="AH5432" s="28" t="e">
        <f ca="1">[1]!DXLOOKUP(Worksheet!AF5432,Sales[[#This Row],[State]],Sales[[#This Row],[Total Sales]])</f>
        <v>#NAME?</v>
      </c>
    </row>
    <row r="5433" spans="31:34" x14ac:dyDescent="0.25">
      <c r="AE5433" t="s">
        <v>31</v>
      </c>
      <c r="AF5433" t="s">
        <v>70</v>
      </c>
      <c r="AG5433" t="s">
        <v>71</v>
      </c>
      <c r="AH5433" s="28" t="e">
        <f ca="1">[1]!DXLOOKUP(Worksheet!AF5433,Sales[[#This Row],[State]],Sales[[#This Row],[Total Sales]])</f>
        <v>#NAME?</v>
      </c>
    </row>
    <row r="5434" spans="31:34" x14ac:dyDescent="0.25">
      <c r="AE5434" t="s">
        <v>31</v>
      </c>
      <c r="AF5434" t="s">
        <v>70</v>
      </c>
      <c r="AG5434" t="s">
        <v>71</v>
      </c>
      <c r="AH5434" s="28" t="e">
        <f ca="1">[1]!DXLOOKUP(Worksheet!AF5434,Sales[[#This Row],[State]],Sales[[#This Row],[Total Sales]])</f>
        <v>#NAME?</v>
      </c>
    </row>
    <row r="5435" spans="31:34" x14ac:dyDescent="0.25">
      <c r="AE5435" t="s">
        <v>31</v>
      </c>
      <c r="AF5435" t="s">
        <v>70</v>
      </c>
      <c r="AG5435" t="s">
        <v>71</v>
      </c>
      <c r="AH5435" s="28" t="e">
        <f ca="1">[1]!DXLOOKUP(Worksheet!AF5435,Sales[[#This Row],[State]],Sales[[#This Row],[Total Sales]])</f>
        <v>#NAME?</v>
      </c>
    </row>
    <row r="5436" spans="31:34" x14ac:dyDescent="0.25">
      <c r="AE5436" t="s">
        <v>31</v>
      </c>
      <c r="AF5436" t="s">
        <v>70</v>
      </c>
      <c r="AG5436" t="s">
        <v>71</v>
      </c>
      <c r="AH5436" s="28" t="e">
        <f ca="1">[1]!DXLOOKUP(Worksheet!AF5436,Sales[[#This Row],[State]],Sales[[#This Row],[Total Sales]])</f>
        <v>#NAME?</v>
      </c>
    </row>
    <row r="5437" spans="31:34" x14ac:dyDescent="0.25">
      <c r="AE5437" t="s">
        <v>31</v>
      </c>
      <c r="AF5437" t="s">
        <v>70</v>
      </c>
      <c r="AG5437" t="s">
        <v>71</v>
      </c>
      <c r="AH5437" s="28" t="e">
        <f ca="1">[1]!DXLOOKUP(Worksheet!AF5437,Sales[[#This Row],[State]],Sales[[#This Row],[Total Sales]])</f>
        <v>#NAME?</v>
      </c>
    </row>
    <row r="5438" spans="31:34" x14ac:dyDescent="0.25">
      <c r="AE5438" t="s">
        <v>31</v>
      </c>
      <c r="AF5438" t="s">
        <v>70</v>
      </c>
      <c r="AG5438" t="s">
        <v>71</v>
      </c>
      <c r="AH5438" s="28" t="e">
        <f ca="1">[1]!DXLOOKUP(Worksheet!AF5438,Sales[[#This Row],[State]],Sales[[#This Row],[Total Sales]])</f>
        <v>#NAME?</v>
      </c>
    </row>
    <row r="5439" spans="31:34" x14ac:dyDescent="0.25">
      <c r="AE5439" t="s">
        <v>31</v>
      </c>
      <c r="AF5439" t="s">
        <v>70</v>
      </c>
      <c r="AG5439" t="s">
        <v>71</v>
      </c>
      <c r="AH5439" s="28" t="e">
        <f ca="1">[1]!DXLOOKUP(Worksheet!AF5439,Sales[[#This Row],[State]],Sales[[#This Row],[Total Sales]])</f>
        <v>#NAME?</v>
      </c>
    </row>
    <row r="5440" spans="31:34" x14ac:dyDescent="0.25">
      <c r="AE5440" t="s">
        <v>31</v>
      </c>
      <c r="AF5440" t="s">
        <v>70</v>
      </c>
      <c r="AG5440" t="s">
        <v>71</v>
      </c>
      <c r="AH5440" s="28" t="e">
        <f ca="1">[1]!DXLOOKUP(Worksheet!AF5440,Sales[[#This Row],[State]],Sales[[#This Row],[Total Sales]])</f>
        <v>#NAME?</v>
      </c>
    </row>
    <row r="5441" spans="31:34" x14ac:dyDescent="0.25">
      <c r="AE5441" t="s">
        <v>31</v>
      </c>
      <c r="AF5441" t="s">
        <v>70</v>
      </c>
      <c r="AG5441" t="s">
        <v>71</v>
      </c>
      <c r="AH5441" s="28" t="e">
        <f ca="1">[1]!DXLOOKUP(Worksheet!AF5441,Sales[[#This Row],[State]],Sales[[#This Row],[Total Sales]])</f>
        <v>#NAME?</v>
      </c>
    </row>
    <row r="5442" spans="31:34" x14ac:dyDescent="0.25">
      <c r="AE5442" t="s">
        <v>31</v>
      </c>
      <c r="AF5442" t="s">
        <v>70</v>
      </c>
      <c r="AG5442" t="s">
        <v>71</v>
      </c>
      <c r="AH5442" s="28" t="e">
        <f ca="1">[1]!DXLOOKUP(Worksheet!AF5442,Sales[[#This Row],[State]],Sales[[#This Row],[Total Sales]])</f>
        <v>#NAME?</v>
      </c>
    </row>
    <row r="5443" spans="31:34" x14ac:dyDescent="0.25">
      <c r="AE5443" t="s">
        <v>31</v>
      </c>
      <c r="AF5443" t="s">
        <v>70</v>
      </c>
      <c r="AG5443" t="s">
        <v>71</v>
      </c>
      <c r="AH5443" s="28" t="e">
        <f ca="1">[1]!DXLOOKUP(Worksheet!AF5443,Sales[[#This Row],[State]],Sales[[#This Row],[Total Sales]])</f>
        <v>#NAME?</v>
      </c>
    </row>
    <row r="5444" spans="31:34" x14ac:dyDescent="0.25">
      <c r="AE5444" t="s">
        <v>31</v>
      </c>
      <c r="AF5444" t="s">
        <v>70</v>
      </c>
      <c r="AG5444" t="s">
        <v>71</v>
      </c>
      <c r="AH5444" s="28" t="e">
        <f ca="1">[1]!DXLOOKUP(Worksheet!AF5444,Sales[[#This Row],[State]],Sales[[#This Row],[Total Sales]])</f>
        <v>#NAME?</v>
      </c>
    </row>
    <row r="5445" spans="31:34" x14ac:dyDescent="0.25">
      <c r="AE5445" t="s">
        <v>31</v>
      </c>
      <c r="AF5445" t="s">
        <v>70</v>
      </c>
      <c r="AG5445" t="s">
        <v>71</v>
      </c>
      <c r="AH5445" s="28" t="e">
        <f ca="1">[1]!DXLOOKUP(Worksheet!AF5445,Sales[[#This Row],[State]],Sales[[#This Row],[Total Sales]])</f>
        <v>#NAME?</v>
      </c>
    </row>
    <row r="5446" spans="31:34" x14ac:dyDescent="0.25">
      <c r="AE5446" t="s">
        <v>31</v>
      </c>
      <c r="AF5446" t="s">
        <v>70</v>
      </c>
      <c r="AG5446" t="s">
        <v>71</v>
      </c>
      <c r="AH5446" s="28" t="e">
        <f ca="1">[1]!DXLOOKUP(Worksheet!AF5446,Sales[[#This Row],[State]],Sales[[#This Row],[Total Sales]])</f>
        <v>#NAME?</v>
      </c>
    </row>
    <row r="5447" spans="31:34" x14ac:dyDescent="0.25">
      <c r="AE5447" t="s">
        <v>31</v>
      </c>
      <c r="AF5447" t="s">
        <v>70</v>
      </c>
      <c r="AG5447" t="s">
        <v>71</v>
      </c>
      <c r="AH5447" s="28" t="e">
        <f ca="1">[1]!DXLOOKUP(Worksheet!AF5447,Sales[[#This Row],[State]],Sales[[#This Row],[Total Sales]])</f>
        <v>#NAME?</v>
      </c>
    </row>
    <row r="5448" spans="31:34" x14ac:dyDescent="0.25">
      <c r="AE5448" t="s">
        <v>31</v>
      </c>
      <c r="AF5448" t="s">
        <v>70</v>
      </c>
      <c r="AG5448" t="s">
        <v>71</v>
      </c>
      <c r="AH5448" s="28" t="e">
        <f ca="1">[1]!DXLOOKUP(Worksheet!AF5448,Sales[[#This Row],[State]],Sales[[#This Row],[Total Sales]])</f>
        <v>#NAME?</v>
      </c>
    </row>
    <row r="5449" spans="31:34" x14ac:dyDescent="0.25">
      <c r="AE5449" t="s">
        <v>31</v>
      </c>
      <c r="AF5449" t="s">
        <v>70</v>
      </c>
      <c r="AG5449" t="s">
        <v>71</v>
      </c>
      <c r="AH5449" s="28" t="e">
        <f ca="1">[1]!DXLOOKUP(Worksheet!AF5449,Sales[[#This Row],[State]],Sales[[#This Row],[Total Sales]])</f>
        <v>#NAME?</v>
      </c>
    </row>
    <row r="5450" spans="31:34" x14ac:dyDescent="0.25">
      <c r="AE5450" t="s">
        <v>31</v>
      </c>
      <c r="AF5450" t="s">
        <v>70</v>
      </c>
      <c r="AG5450" t="s">
        <v>71</v>
      </c>
      <c r="AH5450" s="28" t="e">
        <f ca="1">[1]!DXLOOKUP(Worksheet!AF5450,Sales[[#This Row],[State]],Sales[[#This Row],[Total Sales]])</f>
        <v>#NAME?</v>
      </c>
    </row>
    <row r="5451" spans="31:34" x14ac:dyDescent="0.25">
      <c r="AE5451" t="s">
        <v>31</v>
      </c>
      <c r="AF5451" t="s">
        <v>70</v>
      </c>
      <c r="AG5451" t="s">
        <v>71</v>
      </c>
      <c r="AH5451" s="28" t="e">
        <f ca="1">[1]!DXLOOKUP(Worksheet!AF5451,Sales[[#This Row],[State]],Sales[[#This Row],[Total Sales]])</f>
        <v>#NAME?</v>
      </c>
    </row>
    <row r="5452" spans="31:34" x14ac:dyDescent="0.25">
      <c r="AE5452" t="s">
        <v>31</v>
      </c>
      <c r="AF5452" t="s">
        <v>70</v>
      </c>
      <c r="AG5452" t="s">
        <v>71</v>
      </c>
      <c r="AH5452" s="28" t="e">
        <f ca="1">[1]!DXLOOKUP(Worksheet!AF5452,Sales[[#This Row],[State]],Sales[[#This Row],[Total Sales]])</f>
        <v>#NAME?</v>
      </c>
    </row>
    <row r="5453" spans="31:34" x14ac:dyDescent="0.25">
      <c r="AE5453" t="s">
        <v>31</v>
      </c>
      <c r="AF5453" t="s">
        <v>70</v>
      </c>
      <c r="AG5453" t="s">
        <v>71</v>
      </c>
      <c r="AH5453" s="28" t="e">
        <f ca="1">[1]!DXLOOKUP(Worksheet!AF5453,Sales[[#This Row],[State]],Sales[[#This Row],[Total Sales]])</f>
        <v>#NAME?</v>
      </c>
    </row>
    <row r="5454" spans="31:34" x14ac:dyDescent="0.25">
      <c r="AE5454" t="s">
        <v>31</v>
      </c>
      <c r="AF5454" t="s">
        <v>70</v>
      </c>
      <c r="AG5454" t="s">
        <v>71</v>
      </c>
      <c r="AH5454" s="28" t="e">
        <f ca="1">[1]!DXLOOKUP(Worksheet!AF5454,Sales[[#This Row],[State]],Sales[[#This Row],[Total Sales]])</f>
        <v>#NAME?</v>
      </c>
    </row>
    <row r="5455" spans="31:34" x14ac:dyDescent="0.25">
      <c r="AE5455" t="s">
        <v>31</v>
      </c>
      <c r="AF5455" t="s">
        <v>70</v>
      </c>
      <c r="AG5455" t="s">
        <v>71</v>
      </c>
      <c r="AH5455" s="28" t="e">
        <f ca="1">[1]!DXLOOKUP(Worksheet!AF5455,Sales[[#This Row],[State]],Sales[[#This Row],[Total Sales]])</f>
        <v>#NAME?</v>
      </c>
    </row>
    <row r="5456" spans="31:34" x14ac:dyDescent="0.25">
      <c r="AE5456" t="s">
        <v>31</v>
      </c>
      <c r="AF5456" t="s">
        <v>70</v>
      </c>
      <c r="AG5456" t="s">
        <v>71</v>
      </c>
      <c r="AH5456" s="28" t="e">
        <f ca="1">[1]!DXLOOKUP(Worksheet!AF5456,Sales[[#This Row],[State]],Sales[[#This Row],[Total Sales]])</f>
        <v>#NAME?</v>
      </c>
    </row>
    <row r="5457" spans="31:34" x14ac:dyDescent="0.25">
      <c r="AE5457" t="s">
        <v>31</v>
      </c>
      <c r="AF5457" t="s">
        <v>70</v>
      </c>
      <c r="AG5457" t="s">
        <v>71</v>
      </c>
      <c r="AH5457" s="28" t="e">
        <f ca="1">[1]!DXLOOKUP(Worksheet!AF5457,Sales[[#This Row],[State]],Sales[[#This Row],[Total Sales]])</f>
        <v>#NAME?</v>
      </c>
    </row>
    <row r="5458" spans="31:34" x14ac:dyDescent="0.25">
      <c r="AE5458" t="s">
        <v>31</v>
      </c>
      <c r="AF5458" t="s">
        <v>70</v>
      </c>
      <c r="AG5458" t="s">
        <v>71</v>
      </c>
      <c r="AH5458" s="28" t="e">
        <f ca="1">[1]!DXLOOKUP(Worksheet!AF5458,Sales[[#This Row],[State]],Sales[[#This Row],[Total Sales]])</f>
        <v>#NAME?</v>
      </c>
    </row>
    <row r="5459" spans="31:34" x14ac:dyDescent="0.25">
      <c r="AE5459" t="s">
        <v>31</v>
      </c>
      <c r="AF5459" t="s">
        <v>70</v>
      </c>
      <c r="AG5459" t="s">
        <v>71</v>
      </c>
      <c r="AH5459" s="28" t="e">
        <f ca="1">[1]!DXLOOKUP(Worksheet!AF5459,Sales[[#This Row],[State]],Sales[[#This Row],[Total Sales]])</f>
        <v>#NAME?</v>
      </c>
    </row>
    <row r="5460" spans="31:34" x14ac:dyDescent="0.25">
      <c r="AE5460" t="s">
        <v>31</v>
      </c>
      <c r="AF5460" t="s">
        <v>70</v>
      </c>
      <c r="AG5460" t="s">
        <v>71</v>
      </c>
      <c r="AH5460" s="28" t="e">
        <f ca="1">[1]!DXLOOKUP(Worksheet!AF5460,Sales[[#This Row],[State]],Sales[[#This Row],[Total Sales]])</f>
        <v>#NAME?</v>
      </c>
    </row>
    <row r="5461" spans="31:34" x14ac:dyDescent="0.25">
      <c r="AE5461" t="s">
        <v>31</v>
      </c>
      <c r="AF5461" t="s">
        <v>70</v>
      </c>
      <c r="AG5461" t="s">
        <v>71</v>
      </c>
      <c r="AH5461" s="28" t="e">
        <f ca="1">[1]!DXLOOKUP(Worksheet!AF5461,Sales[[#This Row],[State]],Sales[[#This Row],[Total Sales]])</f>
        <v>#NAME?</v>
      </c>
    </row>
    <row r="5462" spans="31:34" x14ac:dyDescent="0.25">
      <c r="AE5462" t="s">
        <v>31</v>
      </c>
      <c r="AF5462" t="s">
        <v>70</v>
      </c>
      <c r="AG5462" t="s">
        <v>71</v>
      </c>
      <c r="AH5462" s="28" t="e">
        <f ca="1">[1]!DXLOOKUP(Worksheet!AF5462,Sales[[#This Row],[State]],Sales[[#This Row],[Total Sales]])</f>
        <v>#NAME?</v>
      </c>
    </row>
    <row r="5463" spans="31:34" x14ac:dyDescent="0.25">
      <c r="AE5463" t="s">
        <v>31</v>
      </c>
      <c r="AF5463" t="s">
        <v>70</v>
      </c>
      <c r="AG5463" t="s">
        <v>71</v>
      </c>
      <c r="AH5463" s="28" t="e">
        <f ca="1">[1]!DXLOOKUP(Worksheet!AF5463,Sales[[#This Row],[State]],Sales[[#This Row],[Total Sales]])</f>
        <v>#NAME?</v>
      </c>
    </row>
    <row r="5464" spans="31:34" x14ac:dyDescent="0.25">
      <c r="AE5464" t="s">
        <v>31</v>
      </c>
      <c r="AF5464" t="s">
        <v>70</v>
      </c>
      <c r="AG5464" t="s">
        <v>71</v>
      </c>
      <c r="AH5464" s="28" t="e">
        <f ca="1">[1]!DXLOOKUP(Worksheet!AF5464,Sales[[#This Row],[State]],Sales[[#This Row],[Total Sales]])</f>
        <v>#NAME?</v>
      </c>
    </row>
    <row r="5465" spans="31:34" x14ac:dyDescent="0.25">
      <c r="AE5465" t="s">
        <v>31</v>
      </c>
      <c r="AF5465" t="s">
        <v>70</v>
      </c>
      <c r="AG5465" t="s">
        <v>71</v>
      </c>
      <c r="AH5465" s="28" t="e">
        <f ca="1">[1]!DXLOOKUP(Worksheet!AF5465,Sales[[#This Row],[State]],Sales[[#This Row],[Total Sales]])</f>
        <v>#NAME?</v>
      </c>
    </row>
    <row r="5466" spans="31:34" x14ac:dyDescent="0.25">
      <c r="AE5466" t="s">
        <v>31</v>
      </c>
      <c r="AF5466" t="s">
        <v>70</v>
      </c>
      <c r="AG5466" t="s">
        <v>71</v>
      </c>
      <c r="AH5466" s="28" t="e">
        <f ca="1">[1]!DXLOOKUP(Worksheet!AF5466,Sales[[#This Row],[State]],Sales[[#This Row],[Total Sales]])</f>
        <v>#NAME?</v>
      </c>
    </row>
    <row r="5467" spans="31:34" x14ac:dyDescent="0.25">
      <c r="AE5467" t="s">
        <v>31</v>
      </c>
      <c r="AF5467" t="s">
        <v>70</v>
      </c>
      <c r="AG5467" t="s">
        <v>71</v>
      </c>
      <c r="AH5467" s="28" t="e">
        <f ca="1">[1]!DXLOOKUP(Worksheet!AF5467,Sales[[#This Row],[State]],Sales[[#This Row],[Total Sales]])</f>
        <v>#NAME?</v>
      </c>
    </row>
    <row r="5468" spans="31:34" x14ac:dyDescent="0.25">
      <c r="AE5468" t="s">
        <v>31</v>
      </c>
      <c r="AF5468" t="s">
        <v>70</v>
      </c>
      <c r="AG5468" t="s">
        <v>71</v>
      </c>
      <c r="AH5468" s="28" t="e">
        <f ca="1">[1]!DXLOOKUP(Worksheet!AF5468,Sales[[#This Row],[State]],Sales[[#This Row],[Total Sales]])</f>
        <v>#NAME?</v>
      </c>
    </row>
    <row r="5469" spans="31:34" x14ac:dyDescent="0.25">
      <c r="AE5469" t="s">
        <v>31</v>
      </c>
      <c r="AF5469" t="s">
        <v>70</v>
      </c>
      <c r="AG5469" t="s">
        <v>71</v>
      </c>
      <c r="AH5469" s="28" t="e">
        <f ca="1">[1]!DXLOOKUP(Worksheet!AF5469,Sales[[#This Row],[State]],Sales[[#This Row],[Total Sales]])</f>
        <v>#NAME?</v>
      </c>
    </row>
    <row r="5470" spans="31:34" x14ac:dyDescent="0.25">
      <c r="AE5470" t="s">
        <v>31</v>
      </c>
      <c r="AF5470" t="s">
        <v>70</v>
      </c>
      <c r="AG5470" t="s">
        <v>71</v>
      </c>
      <c r="AH5470" s="28" t="e">
        <f ca="1">[1]!DXLOOKUP(Worksheet!AF5470,Sales[[#This Row],[State]],Sales[[#This Row],[Total Sales]])</f>
        <v>#NAME?</v>
      </c>
    </row>
    <row r="5471" spans="31:34" x14ac:dyDescent="0.25">
      <c r="AE5471" t="s">
        <v>31</v>
      </c>
      <c r="AF5471" t="s">
        <v>70</v>
      </c>
      <c r="AG5471" t="s">
        <v>71</v>
      </c>
      <c r="AH5471" s="28" t="e">
        <f ca="1">[1]!DXLOOKUP(Worksheet!AF5471,Sales[[#This Row],[State]],Sales[[#This Row],[Total Sales]])</f>
        <v>#NAME?</v>
      </c>
    </row>
    <row r="5472" spans="31:34" x14ac:dyDescent="0.25">
      <c r="AE5472" t="s">
        <v>31</v>
      </c>
      <c r="AF5472" t="s">
        <v>70</v>
      </c>
      <c r="AG5472" t="s">
        <v>71</v>
      </c>
      <c r="AH5472" s="28" t="e">
        <f ca="1">[1]!DXLOOKUP(Worksheet!AF5472,Sales[[#This Row],[State]],Sales[[#This Row],[Total Sales]])</f>
        <v>#NAME?</v>
      </c>
    </row>
    <row r="5473" spans="31:34" x14ac:dyDescent="0.25">
      <c r="AE5473" t="s">
        <v>31</v>
      </c>
      <c r="AF5473" t="s">
        <v>70</v>
      </c>
      <c r="AG5473" t="s">
        <v>71</v>
      </c>
      <c r="AH5473" s="28" t="e">
        <f ca="1">[1]!DXLOOKUP(Worksheet!AF5473,Sales[[#This Row],[State]],Sales[[#This Row],[Total Sales]])</f>
        <v>#NAME?</v>
      </c>
    </row>
    <row r="5474" spans="31:34" x14ac:dyDescent="0.25">
      <c r="AE5474" t="s">
        <v>48</v>
      </c>
      <c r="AF5474" t="s">
        <v>72</v>
      </c>
      <c r="AG5474" t="s">
        <v>73</v>
      </c>
      <c r="AH5474" s="28" t="e">
        <f ca="1">[1]!DXLOOKUP(Worksheet!AF5474,Sales[[#This Row],[State]],Sales[[#This Row],[Total Sales]])</f>
        <v>#NAME?</v>
      </c>
    </row>
    <row r="5475" spans="31:34" x14ac:dyDescent="0.25">
      <c r="AE5475" t="s">
        <v>48</v>
      </c>
      <c r="AF5475" t="s">
        <v>72</v>
      </c>
      <c r="AG5475" t="s">
        <v>73</v>
      </c>
      <c r="AH5475" s="28" t="e">
        <f ca="1">[1]!DXLOOKUP(Worksheet!AF5475,Sales[[#This Row],[State]],Sales[[#This Row],[Total Sales]])</f>
        <v>#NAME?</v>
      </c>
    </row>
    <row r="5476" spans="31:34" x14ac:dyDescent="0.25">
      <c r="AE5476" t="s">
        <v>48</v>
      </c>
      <c r="AF5476" t="s">
        <v>72</v>
      </c>
      <c r="AG5476" t="s">
        <v>73</v>
      </c>
      <c r="AH5476" s="28" t="e">
        <f ca="1">[1]!DXLOOKUP(Worksheet!AF5476,Sales[[#This Row],[State]],Sales[[#This Row],[Total Sales]])</f>
        <v>#NAME?</v>
      </c>
    </row>
    <row r="5477" spans="31:34" x14ac:dyDescent="0.25">
      <c r="AE5477" t="s">
        <v>48</v>
      </c>
      <c r="AF5477" t="s">
        <v>72</v>
      </c>
      <c r="AG5477" t="s">
        <v>73</v>
      </c>
      <c r="AH5477" s="28" t="e">
        <f ca="1">[1]!DXLOOKUP(Worksheet!AF5477,Sales[[#This Row],[State]],Sales[[#This Row],[Total Sales]])</f>
        <v>#NAME?</v>
      </c>
    </row>
    <row r="5478" spans="31:34" x14ac:dyDescent="0.25">
      <c r="AE5478" t="s">
        <v>48</v>
      </c>
      <c r="AF5478" t="s">
        <v>72</v>
      </c>
      <c r="AG5478" t="s">
        <v>73</v>
      </c>
      <c r="AH5478" s="28" t="e">
        <f ca="1">[1]!DXLOOKUP(Worksheet!AF5478,Sales[[#This Row],[State]],Sales[[#This Row],[Total Sales]])</f>
        <v>#NAME?</v>
      </c>
    </row>
    <row r="5479" spans="31:34" x14ac:dyDescent="0.25">
      <c r="AE5479" t="s">
        <v>48</v>
      </c>
      <c r="AF5479" t="s">
        <v>72</v>
      </c>
      <c r="AG5479" t="s">
        <v>73</v>
      </c>
      <c r="AH5479" s="28" t="e">
        <f ca="1">[1]!DXLOOKUP(Worksheet!AF5479,Sales[[#This Row],[State]],Sales[[#This Row],[Total Sales]])</f>
        <v>#NAME?</v>
      </c>
    </row>
    <row r="5480" spans="31:34" x14ac:dyDescent="0.25">
      <c r="AE5480" t="s">
        <v>48</v>
      </c>
      <c r="AF5480" t="s">
        <v>72</v>
      </c>
      <c r="AG5480" t="s">
        <v>73</v>
      </c>
      <c r="AH5480" s="28" t="e">
        <f ca="1">[1]!DXLOOKUP(Worksheet!AF5480,Sales[[#This Row],[State]],Sales[[#This Row],[Total Sales]])</f>
        <v>#NAME?</v>
      </c>
    </row>
    <row r="5481" spans="31:34" x14ac:dyDescent="0.25">
      <c r="AE5481" t="s">
        <v>48</v>
      </c>
      <c r="AF5481" t="s">
        <v>72</v>
      </c>
      <c r="AG5481" t="s">
        <v>73</v>
      </c>
      <c r="AH5481" s="28" t="e">
        <f ca="1">[1]!DXLOOKUP(Worksheet!AF5481,Sales[[#This Row],[State]],Sales[[#This Row],[Total Sales]])</f>
        <v>#NAME?</v>
      </c>
    </row>
    <row r="5482" spans="31:34" x14ac:dyDescent="0.25">
      <c r="AE5482" t="s">
        <v>48</v>
      </c>
      <c r="AF5482" t="s">
        <v>72</v>
      </c>
      <c r="AG5482" t="s">
        <v>73</v>
      </c>
      <c r="AH5482" s="28" t="e">
        <f ca="1">[1]!DXLOOKUP(Worksheet!AF5482,Sales[[#This Row],[State]],Sales[[#This Row],[Total Sales]])</f>
        <v>#NAME?</v>
      </c>
    </row>
    <row r="5483" spans="31:34" x14ac:dyDescent="0.25">
      <c r="AE5483" t="s">
        <v>48</v>
      </c>
      <c r="AF5483" t="s">
        <v>72</v>
      </c>
      <c r="AG5483" t="s">
        <v>73</v>
      </c>
      <c r="AH5483" s="28" t="e">
        <f ca="1">[1]!DXLOOKUP(Worksheet!AF5483,Sales[[#This Row],[State]],Sales[[#This Row],[Total Sales]])</f>
        <v>#NAME?</v>
      </c>
    </row>
    <row r="5484" spans="31:34" x14ac:dyDescent="0.25">
      <c r="AE5484" t="s">
        <v>48</v>
      </c>
      <c r="AF5484" t="s">
        <v>72</v>
      </c>
      <c r="AG5484" t="s">
        <v>73</v>
      </c>
      <c r="AH5484" s="28" t="e">
        <f ca="1">[1]!DXLOOKUP(Worksheet!AF5484,Sales[[#This Row],[State]],Sales[[#This Row],[Total Sales]])</f>
        <v>#NAME?</v>
      </c>
    </row>
    <row r="5485" spans="31:34" x14ac:dyDescent="0.25">
      <c r="AE5485" t="s">
        <v>48</v>
      </c>
      <c r="AF5485" t="s">
        <v>72</v>
      </c>
      <c r="AG5485" t="s">
        <v>73</v>
      </c>
      <c r="AH5485" s="28" t="e">
        <f ca="1">[1]!DXLOOKUP(Worksheet!AF5485,Sales[[#This Row],[State]],Sales[[#This Row],[Total Sales]])</f>
        <v>#NAME?</v>
      </c>
    </row>
    <row r="5486" spans="31:34" x14ac:dyDescent="0.25">
      <c r="AE5486" t="s">
        <v>48</v>
      </c>
      <c r="AF5486" t="s">
        <v>72</v>
      </c>
      <c r="AG5486" t="s">
        <v>73</v>
      </c>
      <c r="AH5486" s="28" t="e">
        <f ca="1">[1]!DXLOOKUP(Worksheet!AF5486,Sales[[#This Row],[State]],Sales[[#This Row],[Total Sales]])</f>
        <v>#NAME?</v>
      </c>
    </row>
    <row r="5487" spans="31:34" x14ac:dyDescent="0.25">
      <c r="AE5487" t="s">
        <v>48</v>
      </c>
      <c r="AF5487" t="s">
        <v>72</v>
      </c>
      <c r="AG5487" t="s">
        <v>73</v>
      </c>
      <c r="AH5487" s="28" t="e">
        <f ca="1">[1]!DXLOOKUP(Worksheet!AF5487,Sales[[#This Row],[State]],Sales[[#This Row],[Total Sales]])</f>
        <v>#NAME?</v>
      </c>
    </row>
    <row r="5488" spans="31:34" x14ac:dyDescent="0.25">
      <c r="AE5488" t="s">
        <v>48</v>
      </c>
      <c r="AF5488" t="s">
        <v>72</v>
      </c>
      <c r="AG5488" t="s">
        <v>73</v>
      </c>
      <c r="AH5488" s="28" t="e">
        <f ca="1">[1]!DXLOOKUP(Worksheet!AF5488,Sales[[#This Row],[State]],Sales[[#This Row],[Total Sales]])</f>
        <v>#NAME?</v>
      </c>
    </row>
    <row r="5489" spans="31:34" x14ac:dyDescent="0.25">
      <c r="AE5489" t="s">
        <v>48</v>
      </c>
      <c r="AF5489" t="s">
        <v>72</v>
      </c>
      <c r="AG5489" t="s">
        <v>73</v>
      </c>
      <c r="AH5489" s="28" t="e">
        <f ca="1">[1]!DXLOOKUP(Worksheet!AF5489,Sales[[#This Row],[State]],Sales[[#This Row],[Total Sales]])</f>
        <v>#NAME?</v>
      </c>
    </row>
    <row r="5490" spans="31:34" x14ac:dyDescent="0.25">
      <c r="AE5490" t="s">
        <v>48</v>
      </c>
      <c r="AF5490" t="s">
        <v>72</v>
      </c>
      <c r="AG5490" t="s">
        <v>73</v>
      </c>
      <c r="AH5490" s="28" t="e">
        <f ca="1">[1]!DXLOOKUP(Worksheet!AF5490,Sales[[#This Row],[State]],Sales[[#This Row],[Total Sales]])</f>
        <v>#NAME?</v>
      </c>
    </row>
    <row r="5491" spans="31:34" x14ac:dyDescent="0.25">
      <c r="AE5491" t="s">
        <v>48</v>
      </c>
      <c r="AF5491" t="s">
        <v>72</v>
      </c>
      <c r="AG5491" t="s">
        <v>73</v>
      </c>
      <c r="AH5491" s="28" t="e">
        <f ca="1">[1]!DXLOOKUP(Worksheet!AF5491,Sales[[#This Row],[State]],Sales[[#This Row],[Total Sales]])</f>
        <v>#NAME?</v>
      </c>
    </row>
    <row r="5492" spans="31:34" x14ac:dyDescent="0.25">
      <c r="AE5492" t="s">
        <v>48</v>
      </c>
      <c r="AF5492" t="s">
        <v>72</v>
      </c>
      <c r="AG5492" t="s">
        <v>73</v>
      </c>
      <c r="AH5492" s="28" t="e">
        <f ca="1">[1]!DXLOOKUP(Worksheet!AF5492,Sales[[#This Row],[State]],Sales[[#This Row],[Total Sales]])</f>
        <v>#NAME?</v>
      </c>
    </row>
    <row r="5493" spans="31:34" x14ac:dyDescent="0.25">
      <c r="AE5493" t="s">
        <v>48</v>
      </c>
      <c r="AF5493" t="s">
        <v>72</v>
      </c>
      <c r="AG5493" t="s">
        <v>73</v>
      </c>
      <c r="AH5493" s="28" t="e">
        <f ca="1">[1]!DXLOOKUP(Worksheet!AF5493,Sales[[#This Row],[State]],Sales[[#This Row],[Total Sales]])</f>
        <v>#NAME?</v>
      </c>
    </row>
    <row r="5494" spans="31:34" x14ac:dyDescent="0.25">
      <c r="AE5494" t="s">
        <v>48</v>
      </c>
      <c r="AF5494" t="s">
        <v>72</v>
      </c>
      <c r="AG5494" t="s">
        <v>73</v>
      </c>
      <c r="AH5494" s="28" t="e">
        <f ca="1">[1]!DXLOOKUP(Worksheet!AF5494,Sales[[#This Row],[State]],Sales[[#This Row],[Total Sales]])</f>
        <v>#NAME?</v>
      </c>
    </row>
    <row r="5495" spans="31:34" x14ac:dyDescent="0.25">
      <c r="AE5495" t="s">
        <v>48</v>
      </c>
      <c r="AF5495" t="s">
        <v>72</v>
      </c>
      <c r="AG5495" t="s">
        <v>73</v>
      </c>
      <c r="AH5495" s="28" t="e">
        <f ca="1">[1]!DXLOOKUP(Worksheet!AF5495,Sales[[#This Row],[State]],Sales[[#This Row],[Total Sales]])</f>
        <v>#NAME?</v>
      </c>
    </row>
    <row r="5496" spans="31:34" x14ac:dyDescent="0.25">
      <c r="AE5496" t="s">
        <v>48</v>
      </c>
      <c r="AF5496" t="s">
        <v>72</v>
      </c>
      <c r="AG5496" t="s">
        <v>73</v>
      </c>
      <c r="AH5496" s="28" t="e">
        <f ca="1">[1]!DXLOOKUP(Worksheet!AF5496,Sales[[#This Row],[State]],Sales[[#This Row],[Total Sales]])</f>
        <v>#NAME?</v>
      </c>
    </row>
    <row r="5497" spans="31:34" x14ac:dyDescent="0.25">
      <c r="AE5497" t="s">
        <v>48</v>
      </c>
      <c r="AF5497" t="s">
        <v>72</v>
      </c>
      <c r="AG5497" t="s">
        <v>73</v>
      </c>
      <c r="AH5497" s="28" t="e">
        <f ca="1">[1]!DXLOOKUP(Worksheet!AF5497,Sales[[#This Row],[State]],Sales[[#This Row],[Total Sales]])</f>
        <v>#NAME?</v>
      </c>
    </row>
    <row r="5498" spans="31:34" x14ac:dyDescent="0.25">
      <c r="AE5498" t="s">
        <v>48</v>
      </c>
      <c r="AF5498" t="s">
        <v>72</v>
      </c>
      <c r="AG5498" t="s">
        <v>73</v>
      </c>
      <c r="AH5498" s="28" t="e">
        <f ca="1">[1]!DXLOOKUP(Worksheet!AF5498,Sales[[#This Row],[State]],Sales[[#This Row],[Total Sales]])</f>
        <v>#NAME?</v>
      </c>
    </row>
    <row r="5499" spans="31:34" x14ac:dyDescent="0.25">
      <c r="AE5499" t="s">
        <v>48</v>
      </c>
      <c r="AF5499" t="s">
        <v>72</v>
      </c>
      <c r="AG5499" t="s">
        <v>73</v>
      </c>
      <c r="AH5499" s="28" t="e">
        <f ca="1">[1]!DXLOOKUP(Worksheet!AF5499,Sales[[#This Row],[State]],Sales[[#This Row],[Total Sales]])</f>
        <v>#NAME?</v>
      </c>
    </row>
    <row r="5500" spans="31:34" x14ac:dyDescent="0.25">
      <c r="AE5500" t="s">
        <v>48</v>
      </c>
      <c r="AF5500" t="s">
        <v>72</v>
      </c>
      <c r="AG5500" t="s">
        <v>73</v>
      </c>
      <c r="AH5500" s="28" t="e">
        <f ca="1">[1]!DXLOOKUP(Worksheet!AF5500,Sales[[#This Row],[State]],Sales[[#This Row],[Total Sales]])</f>
        <v>#NAME?</v>
      </c>
    </row>
    <row r="5501" spans="31:34" x14ac:dyDescent="0.25">
      <c r="AE5501" t="s">
        <v>48</v>
      </c>
      <c r="AF5501" t="s">
        <v>72</v>
      </c>
      <c r="AG5501" t="s">
        <v>73</v>
      </c>
      <c r="AH5501" s="28" t="e">
        <f ca="1">[1]!DXLOOKUP(Worksheet!AF5501,Sales[[#This Row],[State]],Sales[[#This Row],[Total Sales]])</f>
        <v>#NAME?</v>
      </c>
    </row>
    <row r="5502" spans="31:34" x14ac:dyDescent="0.25">
      <c r="AE5502" t="s">
        <v>48</v>
      </c>
      <c r="AF5502" t="s">
        <v>72</v>
      </c>
      <c r="AG5502" t="s">
        <v>73</v>
      </c>
      <c r="AH5502" s="28" t="e">
        <f ca="1">[1]!DXLOOKUP(Worksheet!AF5502,Sales[[#This Row],[State]],Sales[[#This Row],[Total Sales]])</f>
        <v>#NAME?</v>
      </c>
    </row>
    <row r="5503" spans="31:34" x14ac:dyDescent="0.25">
      <c r="AE5503" t="s">
        <v>48</v>
      </c>
      <c r="AF5503" t="s">
        <v>72</v>
      </c>
      <c r="AG5503" t="s">
        <v>73</v>
      </c>
      <c r="AH5503" s="28" t="e">
        <f ca="1">[1]!DXLOOKUP(Worksheet!AF5503,Sales[[#This Row],[State]],Sales[[#This Row],[Total Sales]])</f>
        <v>#NAME?</v>
      </c>
    </row>
    <row r="5504" spans="31:34" x14ac:dyDescent="0.25">
      <c r="AE5504" t="s">
        <v>48</v>
      </c>
      <c r="AF5504" t="s">
        <v>72</v>
      </c>
      <c r="AG5504" t="s">
        <v>73</v>
      </c>
      <c r="AH5504" s="28" t="e">
        <f ca="1">[1]!DXLOOKUP(Worksheet!AF5504,Sales[[#This Row],[State]],Sales[[#This Row],[Total Sales]])</f>
        <v>#NAME?</v>
      </c>
    </row>
    <row r="5505" spans="31:34" x14ac:dyDescent="0.25">
      <c r="AE5505" t="s">
        <v>48</v>
      </c>
      <c r="AF5505" t="s">
        <v>72</v>
      </c>
      <c r="AG5505" t="s">
        <v>73</v>
      </c>
      <c r="AH5505" s="28" t="e">
        <f ca="1">[1]!DXLOOKUP(Worksheet!AF5505,Sales[[#This Row],[State]],Sales[[#This Row],[Total Sales]])</f>
        <v>#NAME?</v>
      </c>
    </row>
    <row r="5506" spans="31:34" x14ac:dyDescent="0.25">
      <c r="AE5506" t="s">
        <v>48</v>
      </c>
      <c r="AF5506" t="s">
        <v>72</v>
      </c>
      <c r="AG5506" t="s">
        <v>73</v>
      </c>
      <c r="AH5506" s="28" t="e">
        <f ca="1">[1]!DXLOOKUP(Worksheet!AF5506,Sales[[#This Row],[State]],Sales[[#This Row],[Total Sales]])</f>
        <v>#NAME?</v>
      </c>
    </row>
    <row r="5507" spans="31:34" x14ac:dyDescent="0.25">
      <c r="AE5507" t="s">
        <v>48</v>
      </c>
      <c r="AF5507" t="s">
        <v>72</v>
      </c>
      <c r="AG5507" t="s">
        <v>73</v>
      </c>
      <c r="AH5507" s="28" t="e">
        <f ca="1">[1]!DXLOOKUP(Worksheet!AF5507,Sales[[#This Row],[State]],Sales[[#This Row],[Total Sales]])</f>
        <v>#NAME?</v>
      </c>
    </row>
    <row r="5508" spans="31:34" x14ac:dyDescent="0.25">
      <c r="AE5508" t="s">
        <v>48</v>
      </c>
      <c r="AF5508" t="s">
        <v>72</v>
      </c>
      <c r="AG5508" t="s">
        <v>73</v>
      </c>
      <c r="AH5508" s="28" t="e">
        <f ca="1">[1]!DXLOOKUP(Worksheet!AF5508,Sales[[#This Row],[State]],Sales[[#This Row],[Total Sales]])</f>
        <v>#NAME?</v>
      </c>
    </row>
    <row r="5509" spans="31:34" x14ac:dyDescent="0.25">
      <c r="AE5509" t="s">
        <v>48</v>
      </c>
      <c r="AF5509" t="s">
        <v>72</v>
      </c>
      <c r="AG5509" t="s">
        <v>73</v>
      </c>
      <c r="AH5509" s="28" t="e">
        <f ca="1">[1]!DXLOOKUP(Worksheet!AF5509,Sales[[#This Row],[State]],Sales[[#This Row],[Total Sales]])</f>
        <v>#NAME?</v>
      </c>
    </row>
    <row r="5510" spans="31:34" x14ac:dyDescent="0.25">
      <c r="AE5510" t="s">
        <v>48</v>
      </c>
      <c r="AF5510" t="s">
        <v>72</v>
      </c>
      <c r="AG5510" t="s">
        <v>73</v>
      </c>
      <c r="AH5510" s="28" t="e">
        <f ca="1">[1]!DXLOOKUP(Worksheet!AF5510,Sales[[#This Row],[State]],Sales[[#This Row],[Total Sales]])</f>
        <v>#NAME?</v>
      </c>
    </row>
    <row r="5511" spans="31:34" x14ac:dyDescent="0.25">
      <c r="AE5511" t="s">
        <v>48</v>
      </c>
      <c r="AF5511" t="s">
        <v>72</v>
      </c>
      <c r="AG5511" t="s">
        <v>73</v>
      </c>
      <c r="AH5511" s="28" t="e">
        <f ca="1">[1]!DXLOOKUP(Worksheet!AF5511,Sales[[#This Row],[State]],Sales[[#This Row],[Total Sales]])</f>
        <v>#NAME?</v>
      </c>
    </row>
    <row r="5512" spans="31:34" x14ac:dyDescent="0.25">
      <c r="AE5512" t="s">
        <v>48</v>
      </c>
      <c r="AF5512" t="s">
        <v>72</v>
      </c>
      <c r="AG5512" t="s">
        <v>73</v>
      </c>
      <c r="AH5512" s="28" t="e">
        <f ca="1">[1]!DXLOOKUP(Worksheet!AF5512,Sales[[#This Row],[State]],Sales[[#This Row],[Total Sales]])</f>
        <v>#NAME?</v>
      </c>
    </row>
    <row r="5513" spans="31:34" x14ac:dyDescent="0.25">
      <c r="AE5513" t="s">
        <v>48</v>
      </c>
      <c r="AF5513" t="s">
        <v>72</v>
      </c>
      <c r="AG5513" t="s">
        <v>73</v>
      </c>
      <c r="AH5513" s="28" t="e">
        <f ca="1">[1]!DXLOOKUP(Worksheet!AF5513,Sales[[#This Row],[State]],Sales[[#This Row],[Total Sales]])</f>
        <v>#NAME?</v>
      </c>
    </row>
    <row r="5514" spans="31:34" x14ac:dyDescent="0.25">
      <c r="AE5514" t="s">
        <v>48</v>
      </c>
      <c r="AF5514" t="s">
        <v>72</v>
      </c>
      <c r="AG5514" t="s">
        <v>73</v>
      </c>
      <c r="AH5514" s="28" t="e">
        <f ca="1">[1]!DXLOOKUP(Worksheet!AF5514,Sales[[#This Row],[State]],Sales[[#This Row],[Total Sales]])</f>
        <v>#NAME?</v>
      </c>
    </row>
    <row r="5515" spans="31:34" x14ac:dyDescent="0.25">
      <c r="AE5515" t="s">
        <v>48</v>
      </c>
      <c r="AF5515" t="s">
        <v>72</v>
      </c>
      <c r="AG5515" t="s">
        <v>73</v>
      </c>
      <c r="AH5515" s="28" t="e">
        <f ca="1">[1]!DXLOOKUP(Worksheet!AF5515,Sales[[#This Row],[State]],Sales[[#This Row],[Total Sales]])</f>
        <v>#NAME?</v>
      </c>
    </row>
    <row r="5516" spans="31:34" x14ac:dyDescent="0.25">
      <c r="AE5516" t="s">
        <v>48</v>
      </c>
      <c r="AF5516" t="s">
        <v>72</v>
      </c>
      <c r="AG5516" t="s">
        <v>73</v>
      </c>
      <c r="AH5516" s="28" t="e">
        <f ca="1">[1]!DXLOOKUP(Worksheet!AF5516,Sales[[#This Row],[State]],Sales[[#This Row],[Total Sales]])</f>
        <v>#NAME?</v>
      </c>
    </row>
    <row r="5517" spans="31:34" x14ac:dyDescent="0.25">
      <c r="AE5517" t="s">
        <v>48</v>
      </c>
      <c r="AF5517" t="s">
        <v>72</v>
      </c>
      <c r="AG5517" t="s">
        <v>73</v>
      </c>
      <c r="AH5517" s="28" t="e">
        <f ca="1">[1]!DXLOOKUP(Worksheet!AF5517,Sales[[#This Row],[State]],Sales[[#This Row],[Total Sales]])</f>
        <v>#NAME?</v>
      </c>
    </row>
    <row r="5518" spans="31:34" x14ac:dyDescent="0.25">
      <c r="AE5518" t="s">
        <v>48</v>
      </c>
      <c r="AF5518" t="s">
        <v>72</v>
      </c>
      <c r="AG5518" t="s">
        <v>73</v>
      </c>
      <c r="AH5518" s="28" t="e">
        <f ca="1">[1]!DXLOOKUP(Worksheet!AF5518,Sales[[#This Row],[State]],Sales[[#This Row],[Total Sales]])</f>
        <v>#NAME?</v>
      </c>
    </row>
    <row r="5519" spans="31:34" x14ac:dyDescent="0.25">
      <c r="AE5519" t="s">
        <v>48</v>
      </c>
      <c r="AF5519" t="s">
        <v>72</v>
      </c>
      <c r="AG5519" t="s">
        <v>73</v>
      </c>
      <c r="AH5519" s="28" t="e">
        <f ca="1">[1]!DXLOOKUP(Worksheet!AF5519,Sales[[#This Row],[State]],Sales[[#This Row],[Total Sales]])</f>
        <v>#NAME?</v>
      </c>
    </row>
    <row r="5520" spans="31:34" x14ac:dyDescent="0.25">
      <c r="AE5520" t="s">
        <v>48</v>
      </c>
      <c r="AF5520" t="s">
        <v>72</v>
      </c>
      <c r="AG5520" t="s">
        <v>73</v>
      </c>
      <c r="AH5520" s="28" t="e">
        <f ca="1">[1]!DXLOOKUP(Worksheet!AF5520,Sales[[#This Row],[State]],Sales[[#This Row],[Total Sales]])</f>
        <v>#NAME?</v>
      </c>
    </row>
    <row r="5521" spans="31:34" x14ac:dyDescent="0.25">
      <c r="AE5521" t="s">
        <v>48</v>
      </c>
      <c r="AF5521" t="s">
        <v>72</v>
      </c>
      <c r="AG5521" t="s">
        <v>73</v>
      </c>
      <c r="AH5521" s="28" t="e">
        <f ca="1">[1]!DXLOOKUP(Worksheet!AF5521,Sales[[#This Row],[State]],Sales[[#This Row],[Total Sales]])</f>
        <v>#NAME?</v>
      </c>
    </row>
    <row r="5522" spans="31:34" x14ac:dyDescent="0.25">
      <c r="AE5522" t="s">
        <v>48</v>
      </c>
      <c r="AF5522" t="s">
        <v>72</v>
      </c>
      <c r="AG5522" t="s">
        <v>73</v>
      </c>
      <c r="AH5522" s="28" t="e">
        <f ca="1">[1]!DXLOOKUP(Worksheet!AF5522,Sales[[#This Row],[State]],Sales[[#This Row],[Total Sales]])</f>
        <v>#NAME?</v>
      </c>
    </row>
    <row r="5523" spans="31:34" x14ac:dyDescent="0.25">
      <c r="AE5523" t="s">
        <v>48</v>
      </c>
      <c r="AF5523" t="s">
        <v>72</v>
      </c>
      <c r="AG5523" t="s">
        <v>73</v>
      </c>
      <c r="AH5523" s="28" t="e">
        <f ca="1">[1]!DXLOOKUP(Worksheet!AF5523,Sales[[#This Row],[State]],Sales[[#This Row],[Total Sales]])</f>
        <v>#NAME?</v>
      </c>
    </row>
    <row r="5524" spans="31:34" x14ac:dyDescent="0.25">
      <c r="AE5524" t="s">
        <v>48</v>
      </c>
      <c r="AF5524" t="s">
        <v>72</v>
      </c>
      <c r="AG5524" t="s">
        <v>73</v>
      </c>
      <c r="AH5524" s="28" t="e">
        <f ca="1">[1]!DXLOOKUP(Worksheet!AF5524,Sales[[#This Row],[State]],Sales[[#This Row],[Total Sales]])</f>
        <v>#NAME?</v>
      </c>
    </row>
    <row r="5525" spans="31:34" x14ac:dyDescent="0.25">
      <c r="AE5525" t="s">
        <v>48</v>
      </c>
      <c r="AF5525" t="s">
        <v>72</v>
      </c>
      <c r="AG5525" t="s">
        <v>73</v>
      </c>
      <c r="AH5525" s="28" t="e">
        <f ca="1">[1]!DXLOOKUP(Worksheet!AF5525,Sales[[#This Row],[State]],Sales[[#This Row],[Total Sales]])</f>
        <v>#NAME?</v>
      </c>
    </row>
    <row r="5526" spans="31:34" x14ac:dyDescent="0.25">
      <c r="AE5526" t="s">
        <v>48</v>
      </c>
      <c r="AF5526" t="s">
        <v>72</v>
      </c>
      <c r="AG5526" t="s">
        <v>73</v>
      </c>
      <c r="AH5526" s="28" t="e">
        <f ca="1">[1]!DXLOOKUP(Worksheet!AF5526,Sales[[#This Row],[State]],Sales[[#This Row],[Total Sales]])</f>
        <v>#NAME?</v>
      </c>
    </row>
    <row r="5527" spans="31:34" x14ac:dyDescent="0.25">
      <c r="AE5527" t="s">
        <v>48</v>
      </c>
      <c r="AF5527" t="s">
        <v>72</v>
      </c>
      <c r="AG5527" t="s">
        <v>73</v>
      </c>
      <c r="AH5527" s="28" t="e">
        <f ca="1">[1]!DXLOOKUP(Worksheet!AF5527,Sales[[#This Row],[State]],Sales[[#This Row],[Total Sales]])</f>
        <v>#NAME?</v>
      </c>
    </row>
    <row r="5528" spans="31:34" x14ac:dyDescent="0.25">
      <c r="AE5528" t="s">
        <v>48</v>
      </c>
      <c r="AF5528" t="s">
        <v>72</v>
      </c>
      <c r="AG5528" t="s">
        <v>73</v>
      </c>
      <c r="AH5528" s="28" t="e">
        <f ca="1">[1]!DXLOOKUP(Worksheet!AF5528,Sales[[#This Row],[State]],Sales[[#This Row],[Total Sales]])</f>
        <v>#NAME?</v>
      </c>
    </row>
    <row r="5529" spans="31:34" x14ac:dyDescent="0.25">
      <c r="AE5529" t="s">
        <v>48</v>
      </c>
      <c r="AF5529" t="s">
        <v>72</v>
      </c>
      <c r="AG5529" t="s">
        <v>73</v>
      </c>
      <c r="AH5529" s="28" t="e">
        <f ca="1">[1]!DXLOOKUP(Worksheet!AF5529,Sales[[#This Row],[State]],Sales[[#This Row],[Total Sales]])</f>
        <v>#NAME?</v>
      </c>
    </row>
    <row r="5530" spans="31:34" x14ac:dyDescent="0.25">
      <c r="AE5530" t="s">
        <v>48</v>
      </c>
      <c r="AF5530" t="s">
        <v>72</v>
      </c>
      <c r="AG5530" t="s">
        <v>73</v>
      </c>
      <c r="AH5530" s="28" t="e">
        <f ca="1">[1]!DXLOOKUP(Worksheet!AF5530,Sales[[#This Row],[State]],Sales[[#This Row],[Total Sales]])</f>
        <v>#NAME?</v>
      </c>
    </row>
    <row r="5531" spans="31:34" x14ac:dyDescent="0.25">
      <c r="AE5531" t="s">
        <v>48</v>
      </c>
      <c r="AF5531" t="s">
        <v>72</v>
      </c>
      <c r="AG5531" t="s">
        <v>73</v>
      </c>
      <c r="AH5531" s="28" t="e">
        <f ca="1">[1]!DXLOOKUP(Worksheet!AF5531,Sales[[#This Row],[State]],Sales[[#This Row],[Total Sales]])</f>
        <v>#NAME?</v>
      </c>
    </row>
    <row r="5532" spans="31:34" x14ac:dyDescent="0.25">
      <c r="AE5532" t="s">
        <v>48</v>
      </c>
      <c r="AF5532" t="s">
        <v>72</v>
      </c>
      <c r="AG5532" t="s">
        <v>73</v>
      </c>
      <c r="AH5532" s="28" t="e">
        <f ca="1">[1]!DXLOOKUP(Worksheet!AF5532,Sales[[#This Row],[State]],Sales[[#This Row],[Total Sales]])</f>
        <v>#NAME?</v>
      </c>
    </row>
    <row r="5533" spans="31:34" x14ac:dyDescent="0.25">
      <c r="AE5533" t="s">
        <v>48</v>
      </c>
      <c r="AF5533" t="s">
        <v>72</v>
      </c>
      <c r="AG5533" t="s">
        <v>73</v>
      </c>
      <c r="AH5533" s="28" t="e">
        <f ca="1">[1]!DXLOOKUP(Worksheet!AF5533,Sales[[#This Row],[State]],Sales[[#This Row],[Total Sales]])</f>
        <v>#NAME?</v>
      </c>
    </row>
    <row r="5534" spans="31:34" x14ac:dyDescent="0.25">
      <c r="AE5534" t="s">
        <v>48</v>
      </c>
      <c r="AF5534" t="s">
        <v>72</v>
      </c>
      <c r="AG5534" t="s">
        <v>73</v>
      </c>
      <c r="AH5534" s="28" t="e">
        <f ca="1">[1]!DXLOOKUP(Worksheet!AF5534,Sales[[#This Row],[State]],Sales[[#This Row],[Total Sales]])</f>
        <v>#NAME?</v>
      </c>
    </row>
    <row r="5535" spans="31:34" x14ac:dyDescent="0.25">
      <c r="AE5535" t="s">
        <v>48</v>
      </c>
      <c r="AF5535" t="s">
        <v>72</v>
      </c>
      <c r="AG5535" t="s">
        <v>73</v>
      </c>
      <c r="AH5535" s="28" t="e">
        <f ca="1">[1]!DXLOOKUP(Worksheet!AF5535,Sales[[#This Row],[State]],Sales[[#This Row],[Total Sales]])</f>
        <v>#NAME?</v>
      </c>
    </row>
    <row r="5536" spans="31:34" x14ac:dyDescent="0.25">
      <c r="AE5536" t="s">
        <v>48</v>
      </c>
      <c r="AF5536" t="s">
        <v>72</v>
      </c>
      <c r="AG5536" t="s">
        <v>73</v>
      </c>
      <c r="AH5536" s="28" t="e">
        <f ca="1">[1]!DXLOOKUP(Worksheet!AF5536,Sales[[#This Row],[State]],Sales[[#This Row],[Total Sales]])</f>
        <v>#NAME?</v>
      </c>
    </row>
    <row r="5537" spans="31:34" x14ac:dyDescent="0.25">
      <c r="AE5537" t="s">
        <v>48</v>
      </c>
      <c r="AF5537" t="s">
        <v>72</v>
      </c>
      <c r="AG5537" t="s">
        <v>73</v>
      </c>
      <c r="AH5537" s="28" t="e">
        <f ca="1">[1]!DXLOOKUP(Worksheet!AF5537,Sales[[#This Row],[State]],Sales[[#This Row],[Total Sales]])</f>
        <v>#NAME?</v>
      </c>
    </row>
    <row r="5538" spans="31:34" x14ac:dyDescent="0.25">
      <c r="AE5538" t="s">
        <v>48</v>
      </c>
      <c r="AF5538" t="s">
        <v>72</v>
      </c>
      <c r="AG5538" t="s">
        <v>73</v>
      </c>
      <c r="AH5538" s="28" t="e">
        <f ca="1">[1]!DXLOOKUP(Worksheet!AF5538,Sales[[#This Row],[State]],Sales[[#This Row],[Total Sales]])</f>
        <v>#NAME?</v>
      </c>
    </row>
    <row r="5539" spans="31:34" x14ac:dyDescent="0.25">
      <c r="AE5539" t="s">
        <v>48</v>
      </c>
      <c r="AF5539" t="s">
        <v>72</v>
      </c>
      <c r="AG5539" t="s">
        <v>73</v>
      </c>
      <c r="AH5539" s="28" t="e">
        <f ca="1">[1]!DXLOOKUP(Worksheet!AF5539,Sales[[#This Row],[State]],Sales[[#This Row],[Total Sales]])</f>
        <v>#NAME?</v>
      </c>
    </row>
    <row r="5540" spans="31:34" x14ac:dyDescent="0.25">
      <c r="AE5540" t="s">
        <v>48</v>
      </c>
      <c r="AF5540" t="s">
        <v>72</v>
      </c>
      <c r="AG5540" t="s">
        <v>73</v>
      </c>
      <c r="AH5540" s="28" t="e">
        <f ca="1">[1]!DXLOOKUP(Worksheet!AF5540,Sales[[#This Row],[State]],Sales[[#This Row],[Total Sales]])</f>
        <v>#NAME?</v>
      </c>
    </row>
    <row r="5541" spans="31:34" x14ac:dyDescent="0.25">
      <c r="AE5541" t="s">
        <v>48</v>
      </c>
      <c r="AF5541" t="s">
        <v>72</v>
      </c>
      <c r="AG5541" t="s">
        <v>73</v>
      </c>
      <c r="AH5541" s="28" t="e">
        <f ca="1">[1]!DXLOOKUP(Worksheet!AF5541,Sales[[#This Row],[State]],Sales[[#This Row],[Total Sales]])</f>
        <v>#NAME?</v>
      </c>
    </row>
    <row r="5542" spans="31:34" x14ac:dyDescent="0.25">
      <c r="AE5542" t="s">
        <v>48</v>
      </c>
      <c r="AF5542" t="s">
        <v>72</v>
      </c>
      <c r="AG5542" t="s">
        <v>73</v>
      </c>
      <c r="AH5542" s="28" t="e">
        <f ca="1">[1]!DXLOOKUP(Worksheet!AF5542,Sales[[#This Row],[State]],Sales[[#This Row],[Total Sales]])</f>
        <v>#NAME?</v>
      </c>
    </row>
    <row r="5543" spans="31:34" x14ac:dyDescent="0.25">
      <c r="AE5543" t="s">
        <v>48</v>
      </c>
      <c r="AF5543" t="s">
        <v>72</v>
      </c>
      <c r="AG5543" t="s">
        <v>73</v>
      </c>
      <c r="AH5543" s="28" t="e">
        <f ca="1">[1]!DXLOOKUP(Worksheet!AF5543,Sales[[#This Row],[State]],Sales[[#This Row],[Total Sales]])</f>
        <v>#NAME?</v>
      </c>
    </row>
    <row r="5544" spans="31:34" x14ac:dyDescent="0.25">
      <c r="AE5544" t="s">
        <v>48</v>
      </c>
      <c r="AF5544" t="s">
        <v>72</v>
      </c>
      <c r="AG5544" t="s">
        <v>73</v>
      </c>
      <c r="AH5544" s="28" t="e">
        <f ca="1">[1]!DXLOOKUP(Worksheet!AF5544,Sales[[#This Row],[State]],Sales[[#This Row],[Total Sales]])</f>
        <v>#NAME?</v>
      </c>
    </row>
    <row r="5545" spans="31:34" x14ac:dyDescent="0.25">
      <c r="AE5545" t="s">
        <v>48</v>
      </c>
      <c r="AF5545" t="s">
        <v>72</v>
      </c>
      <c r="AG5545" t="s">
        <v>73</v>
      </c>
      <c r="AH5545" s="28" t="e">
        <f ca="1">[1]!DXLOOKUP(Worksheet!AF5545,Sales[[#This Row],[State]],Sales[[#This Row],[Total Sales]])</f>
        <v>#NAME?</v>
      </c>
    </row>
    <row r="5546" spans="31:34" x14ac:dyDescent="0.25">
      <c r="AE5546" t="s">
        <v>36</v>
      </c>
      <c r="AF5546" t="s">
        <v>74</v>
      </c>
      <c r="AG5546" t="s">
        <v>75</v>
      </c>
      <c r="AH5546" s="28" t="e">
        <f ca="1">[1]!DXLOOKUP(Worksheet!AF5546,Sales[[#This Row],[State]],Sales[[#This Row],[Total Sales]])</f>
        <v>#NAME?</v>
      </c>
    </row>
    <row r="5547" spans="31:34" x14ac:dyDescent="0.25">
      <c r="AE5547" t="s">
        <v>36</v>
      </c>
      <c r="AF5547" t="s">
        <v>74</v>
      </c>
      <c r="AG5547" t="s">
        <v>75</v>
      </c>
      <c r="AH5547" s="28" t="e">
        <f ca="1">[1]!DXLOOKUP(Worksheet!AF5547,Sales[[#This Row],[State]],Sales[[#This Row],[Total Sales]])</f>
        <v>#NAME?</v>
      </c>
    </row>
    <row r="5548" spans="31:34" x14ac:dyDescent="0.25">
      <c r="AE5548" t="s">
        <v>36</v>
      </c>
      <c r="AF5548" t="s">
        <v>74</v>
      </c>
      <c r="AG5548" t="s">
        <v>75</v>
      </c>
      <c r="AH5548" s="28" t="e">
        <f ca="1">[1]!DXLOOKUP(Worksheet!AF5548,Sales[[#This Row],[State]],Sales[[#This Row],[Total Sales]])</f>
        <v>#NAME?</v>
      </c>
    </row>
    <row r="5549" spans="31:34" x14ac:dyDescent="0.25">
      <c r="AE5549" t="s">
        <v>36</v>
      </c>
      <c r="AF5549" t="s">
        <v>74</v>
      </c>
      <c r="AG5549" t="s">
        <v>75</v>
      </c>
      <c r="AH5549" s="28" t="e">
        <f ca="1">[1]!DXLOOKUP(Worksheet!AF5549,Sales[[#This Row],[State]],Sales[[#This Row],[Total Sales]])</f>
        <v>#NAME?</v>
      </c>
    </row>
    <row r="5550" spans="31:34" x14ac:dyDescent="0.25">
      <c r="AE5550" t="s">
        <v>36</v>
      </c>
      <c r="AF5550" t="s">
        <v>74</v>
      </c>
      <c r="AG5550" t="s">
        <v>75</v>
      </c>
      <c r="AH5550" s="28" t="e">
        <f ca="1">[1]!DXLOOKUP(Worksheet!AF5550,Sales[[#This Row],[State]],Sales[[#This Row],[Total Sales]])</f>
        <v>#NAME?</v>
      </c>
    </row>
    <row r="5551" spans="31:34" x14ac:dyDescent="0.25">
      <c r="AE5551" t="s">
        <v>36</v>
      </c>
      <c r="AF5551" t="s">
        <v>74</v>
      </c>
      <c r="AG5551" t="s">
        <v>75</v>
      </c>
      <c r="AH5551" s="28" t="e">
        <f ca="1">[1]!DXLOOKUP(Worksheet!AF5551,Sales[[#This Row],[State]],Sales[[#This Row],[Total Sales]])</f>
        <v>#NAME?</v>
      </c>
    </row>
    <row r="5552" spans="31:34" x14ac:dyDescent="0.25">
      <c r="AE5552" t="s">
        <v>36</v>
      </c>
      <c r="AF5552" t="s">
        <v>74</v>
      </c>
      <c r="AG5552" t="s">
        <v>75</v>
      </c>
      <c r="AH5552" s="28" t="e">
        <f ca="1">[1]!DXLOOKUP(Worksheet!AF5552,Sales[[#This Row],[State]],Sales[[#This Row],[Total Sales]])</f>
        <v>#NAME?</v>
      </c>
    </row>
    <row r="5553" spans="31:34" x14ac:dyDescent="0.25">
      <c r="AE5553" t="s">
        <v>36</v>
      </c>
      <c r="AF5553" t="s">
        <v>74</v>
      </c>
      <c r="AG5553" t="s">
        <v>75</v>
      </c>
      <c r="AH5553" s="28" t="e">
        <f ca="1">[1]!DXLOOKUP(Worksheet!AF5553,Sales[[#This Row],[State]],Sales[[#This Row],[Total Sales]])</f>
        <v>#NAME?</v>
      </c>
    </row>
    <row r="5554" spans="31:34" x14ac:dyDescent="0.25">
      <c r="AE5554" t="s">
        <v>36</v>
      </c>
      <c r="AF5554" t="s">
        <v>74</v>
      </c>
      <c r="AG5554" t="s">
        <v>75</v>
      </c>
      <c r="AH5554" s="28" t="e">
        <f ca="1">[1]!DXLOOKUP(Worksheet!AF5554,Sales[[#This Row],[State]],Sales[[#This Row],[Total Sales]])</f>
        <v>#NAME?</v>
      </c>
    </row>
    <row r="5555" spans="31:34" x14ac:dyDescent="0.25">
      <c r="AE5555" t="s">
        <v>36</v>
      </c>
      <c r="AF5555" t="s">
        <v>74</v>
      </c>
      <c r="AG5555" t="s">
        <v>75</v>
      </c>
      <c r="AH5555" s="28" t="e">
        <f ca="1">[1]!DXLOOKUP(Worksheet!AF5555,Sales[[#This Row],[State]],Sales[[#This Row],[Total Sales]])</f>
        <v>#NAME?</v>
      </c>
    </row>
    <row r="5556" spans="31:34" x14ac:dyDescent="0.25">
      <c r="AE5556" t="s">
        <v>36</v>
      </c>
      <c r="AF5556" t="s">
        <v>74</v>
      </c>
      <c r="AG5556" t="s">
        <v>75</v>
      </c>
      <c r="AH5556" s="28" t="e">
        <f ca="1">[1]!DXLOOKUP(Worksheet!AF5556,Sales[[#This Row],[State]],Sales[[#This Row],[Total Sales]])</f>
        <v>#NAME?</v>
      </c>
    </row>
    <row r="5557" spans="31:34" x14ac:dyDescent="0.25">
      <c r="AE5557" t="s">
        <v>36</v>
      </c>
      <c r="AF5557" t="s">
        <v>74</v>
      </c>
      <c r="AG5557" t="s">
        <v>75</v>
      </c>
      <c r="AH5557" s="28" t="e">
        <f ca="1">[1]!DXLOOKUP(Worksheet!AF5557,Sales[[#This Row],[State]],Sales[[#This Row],[Total Sales]])</f>
        <v>#NAME?</v>
      </c>
    </row>
    <row r="5558" spans="31:34" x14ac:dyDescent="0.25">
      <c r="AE5558" t="s">
        <v>36</v>
      </c>
      <c r="AF5558" t="s">
        <v>74</v>
      </c>
      <c r="AG5558" t="s">
        <v>75</v>
      </c>
      <c r="AH5558" s="28" t="e">
        <f ca="1">[1]!DXLOOKUP(Worksheet!AF5558,Sales[[#This Row],[State]],Sales[[#This Row],[Total Sales]])</f>
        <v>#NAME?</v>
      </c>
    </row>
    <row r="5559" spans="31:34" x14ac:dyDescent="0.25">
      <c r="AE5559" t="s">
        <v>36</v>
      </c>
      <c r="AF5559" t="s">
        <v>74</v>
      </c>
      <c r="AG5559" t="s">
        <v>75</v>
      </c>
      <c r="AH5559" s="28" t="e">
        <f ca="1">[1]!DXLOOKUP(Worksheet!AF5559,Sales[[#This Row],[State]],Sales[[#This Row],[Total Sales]])</f>
        <v>#NAME?</v>
      </c>
    </row>
    <row r="5560" spans="31:34" x14ac:dyDescent="0.25">
      <c r="AE5560" t="s">
        <v>36</v>
      </c>
      <c r="AF5560" t="s">
        <v>74</v>
      </c>
      <c r="AG5560" t="s">
        <v>75</v>
      </c>
      <c r="AH5560" s="28" t="e">
        <f ca="1">[1]!DXLOOKUP(Worksheet!AF5560,Sales[[#This Row],[State]],Sales[[#This Row],[Total Sales]])</f>
        <v>#NAME?</v>
      </c>
    </row>
    <row r="5561" spans="31:34" x14ac:dyDescent="0.25">
      <c r="AE5561" t="s">
        <v>36</v>
      </c>
      <c r="AF5561" t="s">
        <v>74</v>
      </c>
      <c r="AG5561" t="s">
        <v>75</v>
      </c>
      <c r="AH5561" s="28" t="e">
        <f ca="1">[1]!DXLOOKUP(Worksheet!AF5561,Sales[[#This Row],[State]],Sales[[#This Row],[Total Sales]])</f>
        <v>#NAME?</v>
      </c>
    </row>
    <row r="5562" spans="31:34" x14ac:dyDescent="0.25">
      <c r="AE5562" t="s">
        <v>36</v>
      </c>
      <c r="AF5562" t="s">
        <v>74</v>
      </c>
      <c r="AG5562" t="s">
        <v>75</v>
      </c>
      <c r="AH5562" s="28" t="e">
        <f ca="1">[1]!DXLOOKUP(Worksheet!AF5562,Sales[[#This Row],[State]],Sales[[#This Row],[Total Sales]])</f>
        <v>#NAME?</v>
      </c>
    </row>
    <row r="5563" spans="31:34" x14ac:dyDescent="0.25">
      <c r="AE5563" t="s">
        <v>36</v>
      </c>
      <c r="AF5563" t="s">
        <v>74</v>
      </c>
      <c r="AG5563" t="s">
        <v>75</v>
      </c>
      <c r="AH5563" s="28" t="e">
        <f ca="1">[1]!DXLOOKUP(Worksheet!AF5563,Sales[[#This Row],[State]],Sales[[#This Row],[Total Sales]])</f>
        <v>#NAME?</v>
      </c>
    </row>
    <row r="5564" spans="31:34" x14ac:dyDescent="0.25">
      <c r="AE5564" t="s">
        <v>36</v>
      </c>
      <c r="AF5564" t="s">
        <v>74</v>
      </c>
      <c r="AG5564" t="s">
        <v>75</v>
      </c>
      <c r="AH5564" s="28" t="e">
        <f ca="1">[1]!DXLOOKUP(Worksheet!AF5564,Sales[[#This Row],[State]],Sales[[#This Row],[Total Sales]])</f>
        <v>#NAME?</v>
      </c>
    </row>
    <row r="5565" spans="31:34" x14ac:dyDescent="0.25">
      <c r="AE5565" t="s">
        <v>36</v>
      </c>
      <c r="AF5565" t="s">
        <v>74</v>
      </c>
      <c r="AG5565" t="s">
        <v>75</v>
      </c>
      <c r="AH5565" s="28" t="e">
        <f ca="1">[1]!DXLOOKUP(Worksheet!AF5565,Sales[[#This Row],[State]],Sales[[#This Row],[Total Sales]])</f>
        <v>#NAME?</v>
      </c>
    </row>
    <row r="5566" spans="31:34" x14ac:dyDescent="0.25">
      <c r="AE5566" t="s">
        <v>36</v>
      </c>
      <c r="AF5566" t="s">
        <v>74</v>
      </c>
      <c r="AG5566" t="s">
        <v>75</v>
      </c>
      <c r="AH5566" s="28" t="e">
        <f ca="1">[1]!DXLOOKUP(Worksheet!AF5566,Sales[[#This Row],[State]],Sales[[#This Row],[Total Sales]])</f>
        <v>#NAME?</v>
      </c>
    </row>
    <row r="5567" spans="31:34" x14ac:dyDescent="0.25">
      <c r="AE5567" t="s">
        <v>36</v>
      </c>
      <c r="AF5567" t="s">
        <v>74</v>
      </c>
      <c r="AG5567" t="s">
        <v>75</v>
      </c>
      <c r="AH5567" s="28" t="e">
        <f ca="1">[1]!DXLOOKUP(Worksheet!AF5567,Sales[[#This Row],[State]],Sales[[#This Row],[Total Sales]])</f>
        <v>#NAME?</v>
      </c>
    </row>
    <row r="5568" spans="31:34" x14ac:dyDescent="0.25">
      <c r="AE5568" t="s">
        <v>36</v>
      </c>
      <c r="AF5568" t="s">
        <v>74</v>
      </c>
      <c r="AG5568" t="s">
        <v>75</v>
      </c>
      <c r="AH5568" s="28" t="e">
        <f ca="1">[1]!DXLOOKUP(Worksheet!AF5568,Sales[[#This Row],[State]],Sales[[#This Row],[Total Sales]])</f>
        <v>#NAME?</v>
      </c>
    </row>
    <row r="5569" spans="31:34" x14ac:dyDescent="0.25">
      <c r="AE5569" t="s">
        <v>36</v>
      </c>
      <c r="AF5569" t="s">
        <v>74</v>
      </c>
      <c r="AG5569" t="s">
        <v>75</v>
      </c>
      <c r="AH5569" s="28" t="e">
        <f ca="1">[1]!DXLOOKUP(Worksheet!AF5569,Sales[[#This Row],[State]],Sales[[#This Row],[Total Sales]])</f>
        <v>#NAME?</v>
      </c>
    </row>
    <row r="5570" spans="31:34" x14ac:dyDescent="0.25">
      <c r="AE5570" t="s">
        <v>36</v>
      </c>
      <c r="AF5570" t="s">
        <v>74</v>
      </c>
      <c r="AG5570" t="s">
        <v>75</v>
      </c>
      <c r="AH5570" s="28" t="e">
        <f ca="1">[1]!DXLOOKUP(Worksheet!AF5570,Sales[[#This Row],[State]],Sales[[#This Row],[Total Sales]])</f>
        <v>#NAME?</v>
      </c>
    </row>
    <row r="5571" spans="31:34" x14ac:dyDescent="0.25">
      <c r="AE5571" t="s">
        <v>36</v>
      </c>
      <c r="AF5571" t="s">
        <v>74</v>
      </c>
      <c r="AG5571" t="s">
        <v>75</v>
      </c>
      <c r="AH5571" s="28" t="e">
        <f ca="1">[1]!DXLOOKUP(Worksheet!AF5571,Sales[[#This Row],[State]],Sales[[#This Row],[Total Sales]])</f>
        <v>#NAME?</v>
      </c>
    </row>
    <row r="5572" spans="31:34" x14ac:dyDescent="0.25">
      <c r="AE5572" t="s">
        <v>36</v>
      </c>
      <c r="AF5572" t="s">
        <v>74</v>
      </c>
      <c r="AG5572" t="s">
        <v>75</v>
      </c>
      <c r="AH5572" s="28" t="e">
        <f ca="1">[1]!DXLOOKUP(Worksheet!AF5572,Sales[[#This Row],[State]],Sales[[#This Row],[Total Sales]])</f>
        <v>#NAME?</v>
      </c>
    </row>
    <row r="5573" spans="31:34" x14ac:dyDescent="0.25">
      <c r="AE5573" t="s">
        <v>36</v>
      </c>
      <c r="AF5573" t="s">
        <v>74</v>
      </c>
      <c r="AG5573" t="s">
        <v>75</v>
      </c>
      <c r="AH5573" s="28" t="e">
        <f ca="1">[1]!DXLOOKUP(Worksheet!AF5573,Sales[[#This Row],[State]],Sales[[#This Row],[Total Sales]])</f>
        <v>#NAME?</v>
      </c>
    </row>
    <row r="5574" spans="31:34" x14ac:dyDescent="0.25">
      <c r="AE5574" t="s">
        <v>36</v>
      </c>
      <c r="AF5574" t="s">
        <v>74</v>
      </c>
      <c r="AG5574" t="s">
        <v>75</v>
      </c>
      <c r="AH5574" s="28" t="e">
        <f ca="1">[1]!DXLOOKUP(Worksheet!AF5574,Sales[[#This Row],[State]],Sales[[#This Row],[Total Sales]])</f>
        <v>#NAME?</v>
      </c>
    </row>
    <row r="5575" spans="31:34" x14ac:dyDescent="0.25">
      <c r="AE5575" t="s">
        <v>36</v>
      </c>
      <c r="AF5575" t="s">
        <v>74</v>
      </c>
      <c r="AG5575" t="s">
        <v>75</v>
      </c>
      <c r="AH5575" s="28" t="e">
        <f ca="1">[1]!DXLOOKUP(Worksheet!AF5575,Sales[[#This Row],[State]],Sales[[#This Row],[Total Sales]])</f>
        <v>#NAME?</v>
      </c>
    </row>
    <row r="5576" spans="31:34" x14ac:dyDescent="0.25">
      <c r="AE5576" t="s">
        <v>36</v>
      </c>
      <c r="AF5576" t="s">
        <v>74</v>
      </c>
      <c r="AG5576" t="s">
        <v>75</v>
      </c>
      <c r="AH5576" s="28" t="e">
        <f ca="1">[1]!DXLOOKUP(Worksheet!AF5576,Sales[[#This Row],[State]],Sales[[#This Row],[Total Sales]])</f>
        <v>#NAME?</v>
      </c>
    </row>
    <row r="5577" spans="31:34" x14ac:dyDescent="0.25">
      <c r="AE5577" t="s">
        <v>36</v>
      </c>
      <c r="AF5577" t="s">
        <v>74</v>
      </c>
      <c r="AG5577" t="s">
        <v>75</v>
      </c>
      <c r="AH5577" s="28" t="e">
        <f ca="1">[1]!DXLOOKUP(Worksheet!AF5577,Sales[[#This Row],[State]],Sales[[#This Row],[Total Sales]])</f>
        <v>#NAME?</v>
      </c>
    </row>
    <row r="5578" spans="31:34" x14ac:dyDescent="0.25">
      <c r="AE5578" t="s">
        <v>36</v>
      </c>
      <c r="AF5578" t="s">
        <v>74</v>
      </c>
      <c r="AG5578" t="s">
        <v>75</v>
      </c>
      <c r="AH5578" s="28" t="e">
        <f ca="1">[1]!DXLOOKUP(Worksheet!AF5578,Sales[[#This Row],[State]],Sales[[#This Row],[Total Sales]])</f>
        <v>#NAME?</v>
      </c>
    </row>
    <row r="5579" spans="31:34" x14ac:dyDescent="0.25">
      <c r="AE5579" t="s">
        <v>36</v>
      </c>
      <c r="AF5579" t="s">
        <v>74</v>
      </c>
      <c r="AG5579" t="s">
        <v>75</v>
      </c>
      <c r="AH5579" s="28" t="e">
        <f ca="1">[1]!DXLOOKUP(Worksheet!AF5579,Sales[[#This Row],[State]],Sales[[#This Row],[Total Sales]])</f>
        <v>#NAME?</v>
      </c>
    </row>
    <row r="5580" spans="31:34" x14ac:dyDescent="0.25">
      <c r="AE5580" t="s">
        <v>36</v>
      </c>
      <c r="AF5580" t="s">
        <v>74</v>
      </c>
      <c r="AG5580" t="s">
        <v>75</v>
      </c>
      <c r="AH5580" s="28" t="e">
        <f ca="1">[1]!DXLOOKUP(Worksheet!AF5580,Sales[[#This Row],[State]],Sales[[#This Row],[Total Sales]])</f>
        <v>#NAME?</v>
      </c>
    </row>
    <row r="5581" spans="31:34" x14ac:dyDescent="0.25">
      <c r="AE5581" t="s">
        <v>36</v>
      </c>
      <c r="AF5581" t="s">
        <v>74</v>
      </c>
      <c r="AG5581" t="s">
        <v>75</v>
      </c>
      <c r="AH5581" s="28" t="e">
        <f ca="1">[1]!DXLOOKUP(Worksheet!AF5581,Sales[[#This Row],[State]],Sales[[#This Row],[Total Sales]])</f>
        <v>#NAME?</v>
      </c>
    </row>
    <row r="5582" spans="31:34" x14ac:dyDescent="0.25">
      <c r="AE5582" t="s">
        <v>36</v>
      </c>
      <c r="AF5582" t="s">
        <v>74</v>
      </c>
      <c r="AG5582" t="s">
        <v>75</v>
      </c>
      <c r="AH5582" s="28" t="e">
        <f ca="1">[1]!DXLOOKUP(Worksheet!AF5582,Sales[[#This Row],[State]],Sales[[#This Row],[Total Sales]])</f>
        <v>#NAME?</v>
      </c>
    </row>
    <row r="5583" spans="31:34" x14ac:dyDescent="0.25">
      <c r="AE5583" t="s">
        <v>36</v>
      </c>
      <c r="AF5583" t="s">
        <v>74</v>
      </c>
      <c r="AG5583" t="s">
        <v>75</v>
      </c>
      <c r="AH5583" s="28" t="e">
        <f ca="1">[1]!DXLOOKUP(Worksheet!AF5583,Sales[[#This Row],[State]],Sales[[#This Row],[Total Sales]])</f>
        <v>#NAME?</v>
      </c>
    </row>
    <row r="5584" spans="31:34" x14ac:dyDescent="0.25">
      <c r="AE5584" t="s">
        <v>36</v>
      </c>
      <c r="AF5584" t="s">
        <v>74</v>
      </c>
      <c r="AG5584" t="s">
        <v>75</v>
      </c>
      <c r="AH5584" s="28" t="e">
        <f ca="1">[1]!DXLOOKUP(Worksheet!AF5584,Sales[[#This Row],[State]],Sales[[#This Row],[Total Sales]])</f>
        <v>#NAME?</v>
      </c>
    </row>
    <row r="5585" spans="31:34" x14ac:dyDescent="0.25">
      <c r="AE5585" t="s">
        <v>36</v>
      </c>
      <c r="AF5585" t="s">
        <v>74</v>
      </c>
      <c r="AG5585" t="s">
        <v>75</v>
      </c>
      <c r="AH5585" s="28" t="e">
        <f ca="1">[1]!DXLOOKUP(Worksheet!AF5585,Sales[[#This Row],[State]],Sales[[#This Row],[Total Sales]])</f>
        <v>#NAME?</v>
      </c>
    </row>
    <row r="5586" spans="31:34" x14ac:dyDescent="0.25">
      <c r="AE5586" t="s">
        <v>36</v>
      </c>
      <c r="AF5586" t="s">
        <v>74</v>
      </c>
      <c r="AG5586" t="s">
        <v>75</v>
      </c>
      <c r="AH5586" s="28" t="e">
        <f ca="1">[1]!DXLOOKUP(Worksheet!AF5586,Sales[[#This Row],[State]],Sales[[#This Row],[Total Sales]])</f>
        <v>#NAME?</v>
      </c>
    </row>
    <row r="5587" spans="31:34" x14ac:dyDescent="0.25">
      <c r="AE5587" t="s">
        <v>36</v>
      </c>
      <c r="AF5587" t="s">
        <v>74</v>
      </c>
      <c r="AG5587" t="s">
        <v>75</v>
      </c>
      <c r="AH5587" s="28" t="e">
        <f ca="1">[1]!DXLOOKUP(Worksheet!AF5587,Sales[[#This Row],[State]],Sales[[#This Row],[Total Sales]])</f>
        <v>#NAME?</v>
      </c>
    </row>
    <row r="5588" spans="31:34" x14ac:dyDescent="0.25">
      <c r="AE5588" t="s">
        <v>36</v>
      </c>
      <c r="AF5588" t="s">
        <v>74</v>
      </c>
      <c r="AG5588" t="s">
        <v>75</v>
      </c>
      <c r="AH5588" s="28" t="e">
        <f ca="1">[1]!DXLOOKUP(Worksheet!AF5588,Sales[[#This Row],[State]],Sales[[#This Row],[Total Sales]])</f>
        <v>#NAME?</v>
      </c>
    </row>
    <row r="5589" spans="31:34" x14ac:dyDescent="0.25">
      <c r="AE5589" t="s">
        <v>36</v>
      </c>
      <c r="AF5589" t="s">
        <v>74</v>
      </c>
      <c r="AG5589" t="s">
        <v>75</v>
      </c>
      <c r="AH5589" s="28" t="e">
        <f ca="1">[1]!DXLOOKUP(Worksheet!AF5589,Sales[[#This Row],[State]],Sales[[#This Row],[Total Sales]])</f>
        <v>#NAME?</v>
      </c>
    </row>
    <row r="5590" spans="31:34" x14ac:dyDescent="0.25">
      <c r="AE5590" t="s">
        <v>36</v>
      </c>
      <c r="AF5590" t="s">
        <v>74</v>
      </c>
      <c r="AG5590" t="s">
        <v>75</v>
      </c>
      <c r="AH5590" s="28" t="e">
        <f ca="1">[1]!DXLOOKUP(Worksheet!AF5590,Sales[[#This Row],[State]],Sales[[#This Row],[Total Sales]])</f>
        <v>#NAME?</v>
      </c>
    </row>
    <row r="5591" spans="31:34" x14ac:dyDescent="0.25">
      <c r="AE5591" t="s">
        <v>36</v>
      </c>
      <c r="AF5591" t="s">
        <v>74</v>
      </c>
      <c r="AG5591" t="s">
        <v>75</v>
      </c>
      <c r="AH5591" s="28" t="e">
        <f ca="1">[1]!DXLOOKUP(Worksheet!AF5591,Sales[[#This Row],[State]],Sales[[#This Row],[Total Sales]])</f>
        <v>#NAME?</v>
      </c>
    </row>
    <row r="5592" spans="31:34" x14ac:dyDescent="0.25">
      <c r="AE5592" t="s">
        <v>36</v>
      </c>
      <c r="AF5592" t="s">
        <v>74</v>
      </c>
      <c r="AG5592" t="s">
        <v>75</v>
      </c>
      <c r="AH5592" s="28" t="e">
        <f ca="1">[1]!DXLOOKUP(Worksheet!AF5592,Sales[[#This Row],[State]],Sales[[#This Row],[Total Sales]])</f>
        <v>#NAME?</v>
      </c>
    </row>
    <row r="5593" spans="31:34" x14ac:dyDescent="0.25">
      <c r="AE5593" t="s">
        <v>36</v>
      </c>
      <c r="AF5593" t="s">
        <v>74</v>
      </c>
      <c r="AG5593" t="s">
        <v>75</v>
      </c>
      <c r="AH5593" s="28" t="e">
        <f ca="1">[1]!DXLOOKUP(Worksheet!AF5593,Sales[[#This Row],[State]],Sales[[#This Row],[Total Sales]])</f>
        <v>#NAME?</v>
      </c>
    </row>
    <row r="5594" spans="31:34" x14ac:dyDescent="0.25">
      <c r="AE5594" t="s">
        <v>36</v>
      </c>
      <c r="AF5594" t="s">
        <v>74</v>
      </c>
      <c r="AG5594" t="s">
        <v>75</v>
      </c>
      <c r="AH5594" s="28" t="e">
        <f ca="1">[1]!DXLOOKUP(Worksheet!AF5594,Sales[[#This Row],[State]],Sales[[#This Row],[Total Sales]])</f>
        <v>#NAME?</v>
      </c>
    </row>
    <row r="5595" spans="31:34" x14ac:dyDescent="0.25">
      <c r="AE5595" t="s">
        <v>36</v>
      </c>
      <c r="AF5595" t="s">
        <v>74</v>
      </c>
      <c r="AG5595" t="s">
        <v>75</v>
      </c>
      <c r="AH5595" s="28" t="e">
        <f ca="1">[1]!DXLOOKUP(Worksheet!AF5595,Sales[[#This Row],[State]],Sales[[#This Row],[Total Sales]])</f>
        <v>#NAME?</v>
      </c>
    </row>
    <row r="5596" spans="31:34" x14ac:dyDescent="0.25">
      <c r="AE5596" t="s">
        <v>36</v>
      </c>
      <c r="AF5596" t="s">
        <v>74</v>
      </c>
      <c r="AG5596" t="s">
        <v>75</v>
      </c>
      <c r="AH5596" s="28" t="e">
        <f ca="1">[1]!DXLOOKUP(Worksheet!AF5596,Sales[[#This Row],[State]],Sales[[#This Row],[Total Sales]])</f>
        <v>#NAME?</v>
      </c>
    </row>
    <row r="5597" spans="31:34" x14ac:dyDescent="0.25">
      <c r="AE5597" t="s">
        <v>36</v>
      </c>
      <c r="AF5597" t="s">
        <v>74</v>
      </c>
      <c r="AG5597" t="s">
        <v>75</v>
      </c>
      <c r="AH5597" s="28" t="e">
        <f ca="1">[1]!DXLOOKUP(Worksheet!AF5597,Sales[[#This Row],[State]],Sales[[#This Row],[Total Sales]])</f>
        <v>#NAME?</v>
      </c>
    </row>
    <row r="5598" spans="31:34" x14ac:dyDescent="0.25">
      <c r="AE5598" t="s">
        <v>36</v>
      </c>
      <c r="AF5598" t="s">
        <v>74</v>
      </c>
      <c r="AG5598" t="s">
        <v>75</v>
      </c>
      <c r="AH5598" s="28" t="e">
        <f ca="1">[1]!DXLOOKUP(Worksheet!AF5598,Sales[[#This Row],[State]],Sales[[#This Row],[Total Sales]])</f>
        <v>#NAME?</v>
      </c>
    </row>
    <row r="5599" spans="31:34" x14ac:dyDescent="0.25">
      <c r="AE5599" t="s">
        <v>36</v>
      </c>
      <c r="AF5599" t="s">
        <v>74</v>
      </c>
      <c r="AG5599" t="s">
        <v>75</v>
      </c>
      <c r="AH5599" s="28" t="e">
        <f ca="1">[1]!DXLOOKUP(Worksheet!AF5599,Sales[[#This Row],[State]],Sales[[#This Row],[Total Sales]])</f>
        <v>#NAME?</v>
      </c>
    </row>
    <row r="5600" spans="31:34" x14ac:dyDescent="0.25">
      <c r="AE5600" t="s">
        <v>36</v>
      </c>
      <c r="AF5600" t="s">
        <v>74</v>
      </c>
      <c r="AG5600" t="s">
        <v>75</v>
      </c>
      <c r="AH5600" s="28" t="e">
        <f ca="1">[1]!DXLOOKUP(Worksheet!AF5600,Sales[[#This Row],[State]],Sales[[#This Row],[Total Sales]])</f>
        <v>#NAME?</v>
      </c>
    </row>
    <row r="5601" spans="31:34" x14ac:dyDescent="0.25">
      <c r="AE5601" t="s">
        <v>36</v>
      </c>
      <c r="AF5601" t="s">
        <v>74</v>
      </c>
      <c r="AG5601" t="s">
        <v>75</v>
      </c>
      <c r="AH5601" s="28" t="e">
        <f ca="1">[1]!DXLOOKUP(Worksheet!AF5601,Sales[[#This Row],[State]],Sales[[#This Row],[Total Sales]])</f>
        <v>#NAME?</v>
      </c>
    </row>
    <row r="5602" spans="31:34" x14ac:dyDescent="0.25">
      <c r="AE5602" t="s">
        <v>36</v>
      </c>
      <c r="AF5602" t="s">
        <v>74</v>
      </c>
      <c r="AG5602" t="s">
        <v>75</v>
      </c>
      <c r="AH5602" s="28" t="e">
        <f ca="1">[1]!DXLOOKUP(Worksheet!AF5602,Sales[[#This Row],[State]],Sales[[#This Row],[Total Sales]])</f>
        <v>#NAME?</v>
      </c>
    </row>
    <row r="5603" spans="31:34" x14ac:dyDescent="0.25">
      <c r="AE5603" t="s">
        <v>36</v>
      </c>
      <c r="AF5603" t="s">
        <v>74</v>
      </c>
      <c r="AG5603" t="s">
        <v>75</v>
      </c>
      <c r="AH5603" s="28" t="e">
        <f ca="1">[1]!DXLOOKUP(Worksheet!AF5603,Sales[[#This Row],[State]],Sales[[#This Row],[Total Sales]])</f>
        <v>#NAME?</v>
      </c>
    </row>
    <row r="5604" spans="31:34" x14ac:dyDescent="0.25">
      <c r="AE5604" t="s">
        <v>36</v>
      </c>
      <c r="AF5604" t="s">
        <v>74</v>
      </c>
      <c r="AG5604" t="s">
        <v>75</v>
      </c>
      <c r="AH5604" s="28" t="e">
        <f ca="1">[1]!DXLOOKUP(Worksheet!AF5604,Sales[[#This Row],[State]],Sales[[#This Row],[Total Sales]])</f>
        <v>#NAME?</v>
      </c>
    </row>
    <row r="5605" spans="31:34" x14ac:dyDescent="0.25">
      <c r="AE5605" t="s">
        <v>36</v>
      </c>
      <c r="AF5605" t="s">
        <v>74</v>
      </c>
      <c r="AG5605" t="s">
        <v>75</v>
      </c>
      <c r="AH5605" s="28" t="e">
        <f ca="1">[1]!DXLOOKUP(Worksheet!AF5605,Sales[[#This Row],[State]],Sales[[#This Row],[Total Sales]])</f>
        <v>#NAME?</v>
      </c>
    </row>
    <row r="5606" spans="31:34" x14ac:dyDescent="0.25">
      <c r="AE5606" t="s">
        <v>36</v>
      </c>
      <c r="AF5606" t="s">
        <v>74</v>
      </c>
      <c r="AG5606" t="s">
        <v>75</v>
      </c>
      <c r="AH5606" s="28" t="e">
        <f ca="1">[1]!DXLOOKUP(Worksheet!AF5606,Sales[[#This Row],[State]],Sales[[#This Row],[Total Sales]])</f>
        <v>#NAME?</v>
      </c>
    </row>
    <row r="5607" spans="31:34" x14ac:dyDescent="0.25">
      <c r="AE5607" t="s">
        <v>36</v>
      </c>
      <c r="AF5607" t="s">
        <v>74</v>
      </c>
      <c r="AG5607" t="s">
        <v>75</v>
      </c>
      <c r="AH5607" s="28" t="e">
        <f ca="1">[1]!DXLOOKUP(Worksheet!AF5607,Sales[[#This Row],[State]],Sales[[#This Row],[Total Sales]])</f>
        <v>#NAME?</v>
      </c>
    </row>
    <row r="5608" spans="31:34" x14ac:dyDescent="0.25">
      <c r="AE5608" t="s">
        <v>36</v>
      </c>
      <c r="AF5608" t="s">
        <v>74</v>
      </c>
      <c r="AG5608" t="s">
        <v>75</v>
      </c>
      <c r="AH5608" s="28" t="e">
        <f ca="1">[1]!DXLOOKUP(Worksheet!AF5608,Sales[[#This Row],[State]],Sales[[#This Row],[Total Sales]])</f>
        <v>#NAME?</v>
      </c>
    </row>
    <row r="5609" spans="31:34" x14ac:dyDescent="0.25">
      <c r="AE5609" t="s">
        <v>36</v>
      </c>
      <c r="AF5609" t="s">
        <v>74</v>
      </c>
      <c r="AG5609" t="s">
        <v>75</v>
      </c>
      <c r="AH5609" s="28" t="e">
        <f ca="1">[1]!DXLOOKUP(Worksheet!AF5609,Sales[[#This Row],[State]],Sales[[#This Row],[Total Sales]])</f>
        <v>#NAME?</v>
      </c>
    </row>
    <row r="5610" spans="31:34" x14ac:dyDescent="0.25">
      <c r="AE5610" t="s">
        <v>36</v>
      </c>
      <c r="AF5610" t="s">
        <v>74</v>
      </c>
      <c r="AG5610" t="s">
        <v>75</v>
      </c>
      <c r="AH5610" s="28" t="e">
        <f ca="1">[1]!DXLOOKUP(Worksheet!AF5610,Sales[[#This Row],[State]],Sales[[#This Row],[Total Sales]])</f>
        <v>#NAME?</v>
      </c>
    </row>
    <row r="5611" spans="31:34" x14ac:dyDescent="0.25">
      <c r="AE5611" t="s">
        <v>36</v>
      </c>
      <c r="AF5611" t="s">
        <v>74</v>
      </c>
      <c r="AG5611" t="s">
        <v>75</v>
      </c>
      <c r="AH5611" s="28" t="e">
        <f ca="1">[1]!DXLOOKUP(Worksheet!AF5611,Sales[[#This Row],[State]],Sales[[#This Row],[Total Sales]])</f>
        <v>#NAME?</v>
      </c>
    </row>
    <row r="5612" spans="31:34" x14ac:dyDescent="0.25">
      <c r="AE5612" t="s">
        <v>36</v>
      </c>
      <c r="AF5612" t="s">
        <v>74</v>
      </c>
      <c r="AG5612" t="s">
        <v>75</v>
      </c>
      <c r="AH5612" s="28" t="e">
        <f ca="1">[1]!DXLOOKUP(Worksheet!AF5612,Sales[[#This Row],[State]],Sales[[#This Row],[Total Sales]])</f>
        <v>#NAME?</v>
      </c>
    </row>
    <row r="5613" spans="31:34" x14ac:dyDescent="0.25">
      <c r="AE5613" t="s">
        <v>36</v>
      </c>
      <c r="AF5613" t="s">
        <v>74</v>
      </c>
      <c r="AG5613" t="s">
        <v>75</v>
      </c>
      <c r="AH5613" s="28" t="e">
        <f ca="1">[1]!DXLOOKUP(Worksheet!AF5613,Sales[[#This Row],[State]],Sales[[#This Row],[Total Sales]])</f>
        <v>#NAME?</v>
      </c>
    </row>
    <row r="5614" spans="31:34" x14ac:dyDescent="0.25">
      <c r="AE5614" t="s">
        <v>36</v>
      </c>
      <c r="AF5614" t="s">
        <v>74</v>
      </c>
      <c r="AG5614" t="s">
        <v>75</v>
      </c>
      <c r="AH5614" s="28" t="e">
        <f ca="1">[1]!DXLOOKUP(Worksheet!AF5614,Sales[[#This Row],[State]],Sales[[#This Row],[Total Sales]])</f>
        <v>#NAME?</v>
      </c>
    </row>
    <row r="5615" spans="31:34" x14ac:dyDescent="0.25">
      <c r="AE5615" t="s">
        <v>36</v>
      </c>
      <c r="AF5615" t="s">
        <v>74</v>
      </c>
      <c r="AG5615" t="s">
        <v>75</v>
      </c>
      <c r="AH5615" s="28" t="e">
        <f ca="1">[1]!DXLOOKUP(Worksheet!AF5615,Sales[[#This Row],[State]],Sales[[#This Row],[Total Sales]])</f>
        <v>#NAME?</v>
      </c>
    </row>
    <row r="5616" spans="31:34" x14ac:dyDescent="0.25">
      <c r="AE5616" t="s">
        <v>36</v>
      </c>
      <c r="AF5616" t="s">
        <v>74</v>
      </c>
      <c r="AG5616" t="s">
        <v>75</v>
      </c>
      <c r="AH5616" s="28" t="e">
        <f ca="1">[1]!DXLOOKUP(Worksheet!AF5616,Sales[[#This Row],[State]],Sales[[#This Row],[Total Sales]])</f>
        <v>#NAME?</v>
      </c>
    </row>
    <row r="5617" spans="31:34" x14ac:dyDescent="0.25">
      <c r="AE5617" t="s">
        <v>36</v>
      </c>
      <c r="AF5617" t="s">
        <v>74</v>
      </c>
      <c r="AG5617" t="s">
        <v>75</v>
      </c>
      <c r="AH5617" s="28" t="e">
        <f ca="1">[1]!DXLOOKUP(Worksheet!AF5617,Sales[[#This Row],[State]],Sales[[#This Row],[Total Sales]])</f>
        <v>#NAME?</v>
      </c>
    </row>
    <row r="5618" spans="31:34" x14ac:dyDescent="0.25">
      <c r="AE5618" t="s">
        <v>36</v>
      </c>
      <c r="AF5618" t="s">
        <v>76</v>
      </c>
      <c r="AG5618" t="s">
        <v>77</v>
      </c>
      <c r="AH5618" s="28" t="e">
        <f ca="1">[1]!DXLOOKUP(Worksheet!AF5618,Sales[[#This Row],[State]],Sales[[#This Row],[Total Sales]])</f>
        <v>#NAME?</v>
      </c>
    </row>
    <row r="5619" spans="31:34" x14ac:dyDescent="0.25">
      <c r="AE5619" t="s">
        <v>36</v>
      </c>
      <c r="AF5619" t="s">
        <v>76</v>
      </c>
      <c r="AG5619" t="s">
        <v>77</v>
      </c>
      <c r="AH5619" s="28" t="e">
        <f ca="1">[1]!DXLOOKUP(Worksheet!AF5619,Sales[[#This Row],[State]],Sales[[#This Row],[Total Sales]])</f>
        <v>#NAME?</v>
      </c>
    </row>
    <row r="5620" spans="31:34" x14ac:dyDescent="0.25">
      <c r="AE5620" t="s">
        <v>36</v>
      </c>
      <c r="AF5620" t="s">
        <v>76</v>
      </c>
      <c r="AG5620" t="s">
        <v>77</v>
      </c>
      <c r="AH5620" s="28" t="e">
        <f ca="1">[1]!DXLOOKUP(Worksheet!AF5620,Sales[[#This Row],[State]],Sales[[#This Row],[Total Sales]])</f>
        <v>#NAME?</v>
      </c>
    </row>
    <row r="5621" spans="31:34" x14ac:dyDescent="0.25">
      <c r="AE5621" t="s">
        <v>36</v>
      </c>
      <c r="AF5621" t="s">
        <v>76</v>
      </c>
      <c r="AG5621" t="s">
        <v>77</v>
      </c>
      <c r="AH5621" s="28" t="e">
        <f ca="1">[1]!DXLOOKUP(Worksheet!AF5621,Sales[[#This Row],[State]],Sales[[#This Row],[Total Sales]])</f>
        <v>#NAME?</v>
      </c>
    </row>
    <row r="5622" spans="31:34" x14ac:dyDescent="0.25">
      <c r="AE5622" t="s">
        <v>36</v>
      </c>
      <c r="AF5622" t="s">
        <v>76</v>
      </c>
      <c r="AG5622" t="s">
        <v>77</v>
      </c>
      <c r="AH5622" s="28" t="e">
        <f ca="1">[1]!DXLOOKUP(Worksheet!AF5622,Sales[[#This Row],[State]],Sales[[#This Row],[Total Sales]])</f>
        <v>#NAME?</v>
      </c>
    </row>
    <row r="5623" spans="31:34" x14ac:dyDescent="0.25">
      <c r="AE5623" t="s">
        <v>36</v>
      </c>
      <c r="AF5623" t="s">
        <v>76</v>
      </c>
      <c r="AG5623" t="s">
        <v>77</v>
      </c>
      <c r="AH5623" s="28" t="e">
        <f ca="1">[1]!DXLOOKUP(Worksheet!AF5623,Sales[[#This Row],[State]],Sales[[#This Row],[Total Sales]])</f>
        <v>#NAME?</v>
      </c>
    </row>
    <row r="5624" spans="31:34" x14ac:dyDescent="0.25">
      <c r="AE5624" t="s">
        <v>36</v>
      </c>
      <c r="AF5624" t="s">
        <v>76</v>
      </c>
      <c r="AG5624" t="s">
        <v>77</v>
      </c>
      <c r="AH5624" s="28" t="e">
        <f ca="1">[1]!DXLOOKUP(Worksheet!AF5624,Sales[[#This Row],[State]],Sales[[#This Row],[Total Sales]])</f>
        <v>#NAME?</v>
      </c>
    </row>
    <row r="5625" spans="31:34" x14ac:dyDescent="0.25">
      <c r="AE5625" t="s">
        <v>36</v>
      </c>
      <c r="AF5625" t="s">
        <v>76</v>
      </c>
      <c r="AG5625" t="s">
        <v>77</v>
      </c>
      <c r="AH5625" s="28" t="e">
        <f ca="1">[1]!DXLOOKUP(Worksheet!AF5625,Sales[[#This Row],[State]],Sales[[#This Row],[Total Sales]])</f>
        <v>#NAME?</v>
      </c>
    </row>
    <row r="5626" spans="31:34" x14ac:dyDescent="0.25">
      <c r="AE5626" t="s">
        <v>36</v>
      </c>
      <c r="AF5626" t="s">
        <v>76</v>
      </c>
      <c r="AG5626" t="s">
        <v>77</v>
      </c>
      <c r="AH5626" s="28" t="e">
        <f ca="1">[1]!DXLOOKUP(Worksheet!AF5626,Sales[[#This Row],[State]],Sales[[#This Row],[Total Sales]])</f>
        <v>#NAME?</v>
      </c>
    </row>
    <row r="5627" spans="31:34" x14ac:dyDescent="0.25">
      <c r="AE5627" t="s">
        <v>36</v>
      </c>
      <c r="AF5627" t="s">
        <v>76</v>
      </c>
      <c r="AG5627" t="s">
        <v>77</v>
      </c>
      <c r="AH5627" s="28" t="e">
        <f ca="1">[1]!DXLOOKUP(Worksheet!AF5627,Sales[[#This Row],[State]],Sales[[#This Row],[Total Sales]])</f>
        <v>#NAME?</v>
      </c>
    </row>
    <row r="5628" spans="31:34" x14ac:dyDescent="0.25">
      <c r="AE5628" t="s">
        <v>36</v>
      </c>
      <c r="AF5628" t="s">
        <v>76</v>
      </c>
      <c r="AG5628" t="s">
        <v>77</v>
      </c>
      <c r="AH5628" s="28" t="e">
        <f ca="1">[1]!DXLOOKUP(Worksheet!AF5628,Sales[[#This Row],[State]],Sales[[#This Row],[Total Sales]])</f>
        <v>#NAME?</v>
      </c>
    </row>
    <row r="5629" spans="31:34" x14ac:dyDescent="0.25">
      <c r="AE5629" t="s">
        <v>36</v>
      </c>
      <c r="AF5629" t="s">
        <v>76</v>
      </c>
      <c r="AG5629" t="s">
        <v>77</v>
      </c>
      <c r="AH5629" s="28" t="e">
        <f ca="1">[1]!DXLOOKUP(Worksheet!AF5629,Sales[[#This Row],[State]],Sales[[#This Row],[Total Sales]])</f>
        <v>#NAME?</v>
      </c>
    </row>
    <row r="5630" spans="31:34" x14ac:dyDescent="0.25">
      <c r="AE5630" t="s">
        <v>36</v>
      </c>
      <c r="AF5630" t="s">
        <v>76</v>
      </c>
      <c r="AG5630" t="s">
        <v>77</v>
      </c>
      <c r="AH5630" s="28" t="e">
        <f ca="1">[1]!DXLOOKUP(Worksheet!AF5630,Sales[[#This Row],[State]],Sales[[#This Row],[Total Sales]])</f>
        <v>#NAME?</v>
      </c>
    </row>
    <row r="5631" spans="31:34" x14ac:dyDescent="0.25">
      <c r="AE5631" t="s">
        <v>36</v>
      </c>
      <c r="AF5631" t="s">
        <v>76</v>
      </c>
      <c r="AG5631" t="s">
        <v>77</v>
      </c>
      <c r="AH5631" s="28" t="e">
        <f ca="1">[1]!DXLOOKUP(Worksheet!AF5631,Sales[[#This Row],[State]],Sales[[#This Row],[Total Sales]])</f>
        <v>#NAME?</v>
      </c>
    </row>
    <row r="5632" spans="31:34" x14ac:dyDescent="0.25">
      <c r="AE5632" t="s">
        <v>36</v>
      </c>
      <c r="AF5632" t="s">
        <v>76</v>
      </c>
      <c r="AG5632" t="s">
        <v>77</v>
      </c>
      <c r="AH5632" s="28" t="e">
        <f ca="1">[1]!DXLOOKUP(Worksheet!AF5632,Sales[[#This Row],[State]],Sales[[#This Row],[Total Sales]])</f>
        <v>#NAME?</v>
      </c>
    </row>
    <row r="5633" spans="31:34" x14ac:dyDescent="0.25">
      <c r="AE5633" t="s">
        <v>36</v>
      </c>
      <c r="AF5633" t="s">
        <v>76</v>
      </c>
      <c r="AG5633" t="s">
        <v>77</v>
      </c>
      <c r="AH5633" s="28" t="e">
        <f ca="1">[1]!DXLOOKUP(Worksheet!AF5633,Sales[[#This Row],[State]],Sales[[#This Row],[Total Sales]])</f>
        <v>#NAME?</v>
      </c>
    </row>
    <row r="5634" spans="31:34" x14ac:dyDescent="0.25">
      <c r="AE5634" t="s">
        <v>36</v>
      </c>
      <c r="AF5634" t="s">
        <v>76</v>
      </c>
      <c r="AG5634" t="s">
        <v>77</v>
      </c>
      <c r="AH5634" s="28" t="e">
        <f ca="1">[1]!DXLOOKUP(Worksheet!AF5634,Sales[[#This Row],[State]],Sales[[#This Row],[Total Sales]])</f>
        <v>#NAME?</v>
      </c>
    </row>
    <row r="5635" spans="31:34" x14ac:dyDescent="0.25">
      <c r="AE5635" t="s">
        <v>36</v>
      </c>
      <c r="AF5635" t="s">
        <v>76</v>
      </c>
      <c r="AG5635" t="s">
        <v>77</v>
      </c>
      <c r="AH5635" s="28" t="e">
        <f ca="1">[1]!DXLOOKUP(Worksheet!AF5635,Sales[[#This Row],[State]],Sales[[#This Row],[Total Sales]])</f>
        <v>#NAME?</v>
      </c>
    </row>
    <row r="5636" spans="31:34" x14ac:dyDescent="0.25">
      <c r="AE5636" t="s">
        <v>36</v>
      </c>
      <c r="AF5636" t="s">
        <v>76</v>
      </c>
      <c r="AG5636" t="s">
        <v>77</v>
      </c>
      <c r="AH5636" s="28" t="e">
        <f ca="1">[1]!DXLOOKUP(Worksheet!AF5636,Sales[[#This Row],[State]],Sales[[#This Row],[Total Sales]])</f>
        <v>#NAME?</v>
      </c>
    </row>
    <row r="5637" spans="31:34" x14ac:dyDescent="0.25">
      <c r="AE5637" t="s">
        <v>36</v>
      </c>
      <c r="AF5637" t="s">
        <v>76</v>
      </c>
      <c r="AG5637" t="s">
        <v>77</v>
      </c>
      <c r="AH5637" s="28" t="e">
        <f ca="1">[1]!DXLOOKUP(Worksheet!AF5637,Sales[[#This Row],[State]],Sales[[#This Row],[Total Sales]])</f>
        <v>#NAME?</v>
      </c>
    </row>
    <row r="5638" spans="31:34" x14ac:dyDescent="0.25">
      <c r="AE5638" t="s">
        <v>36</v>
      </c>
      <c r="AF5638" t="s">
        <v>76</v>
      </c>
      <c r="AG5638" t="s">
        <v>77</v>
      </c>
      <c r="AH5638" s="28" t="e">
        <f ca="1">[1]!DXLOOKUP(Worksheet!AF5638,Sales[[#This Row],[State]],Sales[[#This Row],[Total Sales]])</f>
        <v>#NAME?</v>
      </c>
    </row>
    <row r="5639" spans="31:34" x14ac:dyDescent="0.25">
      <c r="AE5639" t="s">
        <v>36</v>
      </c>
      <c r="AF5639" t="s">
        <v>76</v>
      </c>
      <c r="AG5639" t="s">
        <v>77</v>
      </c>
      <c r="AH5639" s="28" t="e">
        <f ca="1">[1]!DXLOOKUP(Worksheet!AF5639,Sales[[#This Row],[State]],Sales[[#This Row],[Total Sales]])</f>
        <v>#NAME?</v>
      </c>
    </row>
    <row r="5640" spans="31:34" x14ac:dyDescent="0.25">
      <c r="AE5640" t="s">
        <v>36</v>
      </c>
      <c r="AF5640" t="s">
        <v>76</v>
      </c>
      <c r="AG5640" t="s">
        <v>77</v>
      </c>
      <c r="AH5640" s="28" t="e">
        <f ca="1">[1]!DXLOOKUP(Worksheet!AF5640,Sales[[#This Row],[State]],Sales[[#This Row],[Total Sales]])</f>
        <v>#NAME?</v>
      </c>
    </row>
    <row r="5641" spans="31:34" x14ac:dyDescent="0.25">
      <c r="AE5641" t="s">
        <v>36</v>
      </c>
      <c r="AF5641" t="s">
        <v>76</v>
      </c>
      <c r="AG5641" t="s">
        <v>77</v>
      </c>
      <c r="AH5641" s="28" t="e">
        <f ca="1">[1]!DXLOOKUP(Worksheet!AF5641,Sales[[#This Row],[State]],Sales[[#This Row],[Total Sales]])</f>
        <v>#NAME?</v>
      </c>
    </row>
    <row r="5642" spans="31:34" x14ac:dyDescent="0.25">
      <c r="AE5642" t="s">
        <v>36</v>
      </c>
      <c r="AF5642" t="s">
        <v>76</v>
      </c>
      <c r="AG5642" t="s">
        <v>77</v>
      </c>
      <c r="AH5642" s="28" t="e">
        <f ca="1">[1]!DXLOOKUP(Worksheet!AF5642,Sales[[#This Row],[State]],Sales[[#This Row],[Total Sales]])</f>
        <v>#NAME?</v>
      </c>
    </row>
    <row r="5643" spans="31:34" x14ac:dyDescent="0.25">
      <c r="AE5643" t="s">
        <v>36</v>
      </c>
      <c r="AF5643" t="s">
        <v>76</v>
      </c>
      <c r="AG5643" t="s">
        <v>77</v>
      </c>
      <c r="AH5643" s="28" t="e">
        <f ca="1">[1]!DXLOOKUP(Worksheet!AF5643,Sales[[#This Row],[State]],Sales[[#This Row],[Total Sales]])</f>
        <v>#NAME?</v>
      </c>
    </row>
    <row r="5644" spans="31:34" x14ac:dyDescent="0.25">
      <c r="AE5644" t="s">
        <v>36</v>
      </c>
      <c r="AF5644" t="s">
        <v>76</v>
      </c>
      <c r="AG5644" t="s">
        <v>77</v>
      </c>
      <c r="AH5644" s="28" t="e">
        <f ca="1">[1]!DXLOOKUP(Worksheet!AF5644,Sales[[#This Row],[State]],Sales[[#This Row],[Total Sales]])</f>
        <v>#NAME?</v>
      </c>
    </row>
    <row r="5645" spans="31:34" x14ac:dyDescent="0.25">
      <c r="AE5645" t="s">
        <v>36</v>
      </c>
      <c r="AF5645" t="s">
        <v>76</v>
      </c>
      <c r="AG5645" t="s">
        <v>77</v>
      </c>
      <c r="AH5645" s="28" t="e">
        <f ca="1">[1]!DXLOOKUP(Worksheet!AF5645,Sales[[#This Row],[State]],Sales[[#This Row],[Total Sales]])</f>
        <v>#NAME?</v>
      </c>
    </row>
    <row r="5646" spans="31:34" x14ac:dyDescent="0.25">
      <c r="AE5646" t="s">
        <v>36</v>
      </c>
      <c r="AF5646" t="s">
        <v>76</v>
      </c>
      <c r="AG5646" t="s">
        <v>77</v>
      </c>
      <c r="AH5646" s="28" t="e">
        <f ca="1">[1]!DXLOOKUP(Worksheet!AF5646,Sales[[#This Row],[State]],Sales[[#This Row],[Total Sales]])</f>
        <v>#NAME?</v>
      </c>
    </row>
    <row r="5647" spans="31:34" x14ac:dyDescent="0.25">
      <c r="AE5647" t="s">
        <v>36</v>
      </c>
      <c r="AF5647" t="s">
        <v>76</v>
      </c>
      <c r="AG5647" t="s">
        <v>77</v>
      </c>
      <c r="AH5647" s="28" t="e">
        <f ca="1">[1]!DXLOOKUP(Worksheet!AF5647,Sales[[#This Row],[State]],Sales[[#This Row],[Total Sales]])</f>
        <v>#NAME?</v>
      </c>
    </row>
    <row r="5648" spans="31:34" x14ac:dyDescent="0.25">
      <c r="AE5648" t="s">
        <v>36</v>
      </c>
      <c r="AF5648" t="s">
        <v>76</v>
      </c>
      <c r="AG5648" t="s">
        <v>77</v>
      </c>
      <c r="AH5648" s="28" t="e">
        <f ca="1">[1]!DXLOOKUP(Worksheet!AF5648,Sales[[#This Row],[State]],Sales[[#This Row],[Total Sales]])</f>
        <v>#NAME?</v>
      </c>
    </row>
    <row r="5649" spans="31:34" x14ac:dyDescent="0.25">
      <c r="AE5649" t="s">
        <v>36</v>
      </c>
      <c r="AF5649" t="s">
        <v>76</v>
      </c>
      <c r="AG5649" t="s">
        <v>77</v>
      </c>
      <c r="AH5649" s="28" t="e">
        <f ca="1">[1]!DXLOOKUP(Worksheet!AF5649,Sales[[#This Row],[State]],Sales[[#This Row],[Total Sales]])</f>
        <v>#NAME?</v>
      </c>
    </row>
    <row r="5650" spans="31:34" x14ac:dyDescent="0.25">
      <c r="AE5650" t="s">
        <v>36</v>
      </c>
      <c r="AF5650" t="s">
        <v>76</v>
      </c>
      <c r="AG5650" t="s">
        <v>77</v>
      </c>
      <c r="AH5650" s="28" t="e">
        <f ca="1">[1]!DXLOOKUP(Worksheet!AF5650,Sales[[#This Row],[State]],Sales[[#This Row],[Total Sales]])</f>
        <v>#NAME?</v>
      </c>
    </row>
    <row r="5651" spans="31:34" x14ac:dyDescent="0.25">
      <c r="AE5651" t="s">
        <v>36</v>
      </c>
      <c r="AF5651" t="s">
        <v>76</v>
      </c>
      <c r="AG5651" t="s">
        <v>77</v>
      </c>
      <c r="AH5651" s="28" t="e">
        <f ca="1">[1]!DXLOOKUP(Worksheet!AF5651,Sales[[#This Row],[State]],Sales[[#This Row],[Total Sales]])</f>
        <v>#NAME?</v>
      </c>
    </row>
    <row r="5652" spans="31:34" x14ac:dyDescent="0.25">
      <c r="AE5652" t="s">
        <v>36</v>
      </c>
      <c r="AF5652" t="s">
        <v>76</v>
      </c>
      <c r="AG5652" t="s">
        <v>77</v>
      </c>
      <c r="AH5652" s="28" t="e">
        <f ca="1">[1]!DXLOOKUP(Worksheet!AF5652,Sales[[#This Row],[State]],Sales[[#This Row],[Total Sales]])</f>
        <v>#NAME?</v>
      </c>
    </row>
    <row r="5653" spans="31:34" x14ac:dyDescent="0.25">
      <c r="AE5653" t="s">
        <v>36</v>
      </c>
      <c r="AF5653" t="s">
        <v>76</v>
      </c>
      <c r="AG5653" t="s">
        <v>77</v>
      </c>
      <c r="AH5653" s="28" t="e">
        <f ca="1">[1]!DXLOOKUP(Worksheet!AF5653,Sales[[#This Row],[State]],Sales[[#This Row],[Total Sales]])</f>
        <v>#NAME?</v>
      </c>
    </row>
    <row r="5654" spans="31:34" x14ac:dyDescent="0.25">
      <c r="AE5654" t="s">
        <v>36</v>
      </c>
      <c r="AF5654" t="s">
        <v>76</v>
      </c>
      <c r="AG5654" t="s">
        <v>77</v>
      </c>
      <c r="AH5654" s="28" t="e">
        <f ca="1">[1]!DXLOOKUP(Worksheet!AF5654,Sales[[#This Row],[State]],Sales[[#This Row],[Total Sales]])</f>
        <v>#NAME?</v>
      </c>
    </row>
    <row r="5655" spans="31:34" x14ac:dyDescent="0.25">
      <c r="AE5655" t="s">
        <v>36</v>
      </c>
      <c r="AF5655" t="s">
        <v>76</v>
      </c>
      <c r="AG5655" t="s">
        <v>77</v>
      </c>
      <c r="AH5655" s="28" t="e">
        <f ca="1">[1]!DXLOOKUP(Worksheet!AF5655,Sales[[#This Row],[State]],Sales[[#This Row],[Total Sales]])</f>
        <v>#NAME?</v>
      </c>
    </row>
    <row r="5656" spans="31:34" x14ac:dyDescent="0.25">
      <c r="AE5656" t="s">
        <v>36</v>
      </c>
      <c r="AF5656" t="s">
        <v>76</v>
      </c>
      <c r="AG5656" t="s">
        <v>77</v>
      </c>
      <c r="AH5656" s="28" t="e">
        <f ca="1">[1]!DXLOOKUP(Worksheet!AF5656,Sales[[#This Row],[State]],Sales[[#This Row],[Total Sales]])</f>
        <v>#NAME?</v>
      </c>
    </row>
    <row r="5657" spans="31:34" x14ac:dyDescent="0.25">
      <c r="AE5657" t="s">
        <v>36</v>
      </c>
      <c r="AF5657" t="s">
        <v>76</v>
      </c>
      <c r="AG5657" t="s">
        <v>77</v>
      </c>
      <c r="AH5657" s="28" t="e">
        <f ca="1">[1]!DXLOOKUP(Worksheet!AF5657,Sales[[#This Row],[State]],Sales[[#This Row],[Total Sales]])</f>
        <v>#NAME?</v>
      </c>
    </row>
    <row r="5658" spans="31:34" x14ac:dyDescent="0.25">
      <c r="AE5658" t="s">
        <v>36</v>
      </c>
      <c r="AF5658" t="s">
        <v>76</v>
      </c>
      <c r="AG5658" t="s">
        <v>77</v>
      </c>
      <c r="AH5658" s="28" t="e">
        <f ca="1">[1]!DXLOOKUP(Worksheet!AF5658,Sales[[#This Row],[State]],Sales[[#This Row],[Total Sales]])</f>
        <v>#NAME?</v>
      </c>
    </row>
    <row r="5659" spans="31:34" x14ac:dyDescent="0.25">
      <c r="AE5659" t="s">
        <v>36</v>
      </c>
      <c r="AF5659" t="s">
        <v>76</v>
      </c>
      <c r="AG5659" t="s">
        <v>77</v>
      </c>
      <c r="AH5659" s="28" t="e">
        <f ca="1">[1]!DXLOOKUP(Worksheet!AF5659,Sales[[#This Row],[State]],Sales[[#This Row],[Total Sales]])</f>
        <v>#NAME?</v>
      </c>
    </row>
    <row r="5660" spans="31:34" x14ac:dyDescent="0.25">
      <c r="AE5660" t="s">
        <v>36</v>
      </c>
      <c r="AF5660" t="s">
        <v>76</v>
      </c>
      <c r="AG5660" t="s">
        <v>77</v>
      </c>
      <c r="AH5660" s="28" t="e">
        <f ca="1">[1]!DXLOOKUP(Worksheet!AF5660,Sales[[#This Row],[State]],Sales[[#This Row],[Total Sales]])</f>
        <v>#NAME?</v>
      </c>
    </row>
    <row r="5661" spans="31:34" x14ac:dyDescent="0.25">
      <c r="AE5661" t="s">
        <v>36</v>
      </c>
      <c r="AF5661" t="s">
        <v>76</v>
      </c>
      <c r="AG5661" t="s">
        <v>77</v>
      </c>
      <c r="AH5661" s="28" t="e">
        <f ca="1">[1]!DXLOOKUP(Worksheet!AF5661,Sales[[#This Row],[State]],Sales[[#This Row],[Total Sales]])</f>
        <v>#NAME?</v>
      </c>
    </row>
    <row r="5662" spans="31:34" x14ac:dyDescent="0.25">
      <c r="AE5662" t="s">
        <v>36</v>
      </c>
      <c r="AF5662" t="s">
        <v>76</v>
      </c>
      <c r="AG5662" t="s">
        <v>77</v>
      </c>
      <c r="AH5662" s="28" t="e">
        <f ca="1">[1]!DXLOOKUP(Worksheet!AF5662,Sales[[#This Row],[State]],Sales[[#This Row],[Total Sales]])</f>
        <v>#NAME?</v>
      </c>
    </row>
    <row r="5663" spans="31:34" x14ac:dyDescent="0.25">
      <c r="AE5663" t="s">
        <v>36</v>
      </c>
      <c r="AF5663" t="s">
        <v>76</v>
      </c>
      <c r="AG5663" t="s">
        <v>77</v>
      </c>
      <c r="AH5663" s="28" t="e">
        <f ca="1">[1]!DXLOOKUP(Worksheet!AF5663,Sales[[#This Row],[State]],Sales[[#This Row],[Total Sales]])</f>
        <v>#NAME?</v>
      </c>
    </row>
    <row r="5664" spans="31:34" x14ac:dyDescent="0.25">
      <c r="AE5664" t="s">
        <v>36</v>
      </c>
      <c r="AF5664" t="s">
        <v>76</v>
      </c>
      <c r="AG5664" t="s">
        <v>77</v>
      </c>
      <c r="AH5664" s="28" t="e">
        <f ca="1">[1]!DXLOOKUP(Worksheet!AF5664,Sales[[#This Row],[State]],Sales[[#This Row],[Total Sales]])</f>
        <v>#NAME?</v>
      </c>
    </row>
    <row r="5665" spans="31:34" x14ac:dyDescent="0.25">
      <c r="AE5665" t="s">
        <v>36</v>
      </c>
      <c r="AF5665" t="s">
        <v>76</v>
      </c>
      <c r="AG5665" t="s">
        <v>77</v>
      </c>
      <c r="AH5665" s="28" t="e">
        <f ca="1">[1]!DXLOOKUP(Worksheet!AF5665,Sales[[#This Row],[State]],Sales[[#This Row],[Total Sales]])</f>
        <v>#NAME?</v>
      </c>
    </row>
    <row r="5666" spans="31:34" x14ac:dyDescent="0.25">
      <c r="AE5666" t="s">
        <v>36</v>
      </c>
      <c r="AF5666" t="s">
        <v>76</v>
      </c>
      <c r="AG5666" t="s">
        <v>77</v>
      </c>
      <c r="AH5666" s="28" t="e">
        <f ca="1">[1]!DXLOOKUP(Worksheet!AF5666,Sales[[#This Row],[State]],Sales[[#This Row],[Total Sales]])</f>
        <v>#NAME?</v>
      </c>
    </row>
    <row r="5667" spans="31:34" x14ac:dyDescent="0.25">
      <c r="AE5667" t="s">
        <v>36</v>
      </c>
      <c r="AF5667" t="s">
        <v>76</v>
      </c>
      <c r="AG5667" t="s">
        <v>77</v>
      </c>
      <c r="AH5667" s="28" t="e">
        <f ca="1">[1]!DXLOOKUP(Worksheet!AF5667,Sales[[#This Row],[State]],Sales[[#This Row],[Total Sales]])</f>
        <v>#NAME?</v>
      </c>
    </row>
    <row r="5668" spans="31:34" x14ac:dyDescent="0.25">
      <c r="AE5668" t="s">
        <v>36</v>
      </c>
      <c r="AF5668" t="s">
        <v>76</v>
      </c>
      <c r="AG5668" t="s">
        <v>77</v>
      </c>
      <c r="AH5668" s="28" t="e">
        <f ca="1">[1]!DXLOOKUP(Worksheet!AF5668,Sales[[#This Row],[State]],Sales[[#This Row],[Total Sales]])</f>
        <v>#NAME?</v>
      </c>
    </row>
    <row r="5669" spans="31:34" x14ac:dyDescent="0.25">
      <c r="AE5669" t="s">
        <v>36</v>
      </c>
      <c r="AF5669" t="s">
        <v>76</v>
      </c>
      <c r="AG5669" t="s">
        <v>77</v>
      </c>
      <c r="AH5669" s="28" t="e">
        <f ca="1">[1]!DXLOOKUP(Worksheet!AF5669,Sales[[#This Row],[State]],Sales[[#This Row],[Total Sales]])</f>
        <v>#NAME?</v>
      </c>
    </row>
    <row r="5670" spans="31:34" x14ac:dyDescent="0.25">
      <c r="AE5670" t="s">
        <v>36</v>
      </c>
      <c r="AF5670" t="s">
        <v>76</v>
      </c>
      <c r="AG5670" t="s">
        <v>77</v>
      </c>
      <c r="AH5670" s="28" t="e">
        <f ca="1">[1]!DXLOOKUP(Worksheet!AF5670,Sales[[#This Row],[State]],Sales[[#This Row],[Total Sales]])</f>
        <v>#NAME?</v>
      </c>
    </row>
    <row r="5671" spans="31:34" x14ac:dyDescent="0.25">
      <c r="AE5671" t="s">
        <v>36</v>
      </c>
      <c r="AF5671" t="s">
        <v>76</v>
      </c>
      <c r="AG5671" t="s">
        <v>77</v>
      </c>
      <c r="AH5671" s="28" t="e">
        <f ca="1">[1]!DXLOOKUP(Worksheet!AF5671,Sales[[#This Row],[State]],Sales[[#This Row],[Total Sales]])</f>
        <v>#NAME?</v>
      </c>
    </row>
    <row r="5672" spans="31:34" x14ac:dyDescent="0.25">
      <c r="AE5672" t="s">
        <v>36</v>
      </c>
      <c r="AF5672" t="s">
        <v>76</v>
      </c>
      <c r="AG5672" t="s">
        <v>77</v>
      </c>
      <c r="AH5672" s="28" t="e">
        <f ca="1">[1]!DXLOOKUP(Worksheet!AF5672,Sales[[#This Row],[State]],Sales[[#This Row],[Total Sales]])</f>
        <v>#NAME?</v>
      </c>
    </row>
    <row r="5673" spans="31:34" x14ac:dyDescent="0.25">
      <c r="AE5673" t="s">
        <v>36</v>
      </c>
      <c r="AF5673" t="s">
        <v>76</v>
      </c>
      <c r="AG5673" t="s">
        <v>77</v>
      </c>
      <c r="AH5673" s="28" t="e">
        <f ca="1">[1]!DXLOOKUP(Worksheet!AF5673,Sales[[#This Row],[State]],Sales[[#This Row],[Total Sales]])</f>
        <v>#NAME?</v>
      </c>
    </row>
    <row r="5674" spans="31:34" x14ac:dyDescent="0.25">
      <c r="AE5674" t="s">
        <v>36</v>
      </c>
      <c r="AF5674" t="s">
        <v>76</v>
      </c>
      <c r="AG5674" t="s">
        <v>77</v>
      </c>
      <c r="AH5674" s="28" t="e">
        <f ca="1">[1]!DXLOOKUP(Worksheet!AF5674,Sales[[#This Row],[State]],Sales[[#This Row],[Total Sales]])</f>
        <v>#NAME?</v>
      </c>
    </row>
    <row r="5675" spans="31:34" x14ac:dyDescent="0.25">
      <c r="AE5675" t="s">
        <v>36</v>
      </c>
      <c r="AF5675" t="s">
        <v>76</v>
      </c>
      <c r="AG5675" t="s">
        <v>77</v>
      </c>
      <c r="AH5675" s="28" t="e">
        <f ca="1">[1]!DXLOOKUP(Worksheet!AF5675,Sales[[#This Row],[State]],Sales[[#This Row],[Total Sales]])</f>
        <v>#NAME?</v>
      </c>
    </row>
    <row r="5676" spans="31:34" x14ac:dyDescent="0.25">
      <c r="AE5676" t="s">
        <v>36</v>
      </c>
      <c r="AF5676" t="s">
        <v>76</v>
      </c>
      <c r="AG5676" t="s">
        <v>77</v>
      </c>
      <c r="AH5676" s="28" t="e">
        <f ca="1">[1]!DXLOOKUP(Worksheet!AF5676,Sales[[#This Row],[State]],Sales[[#This Row],[Total Sales]])</f>
        <v>#NAME?</v>
      </c>
    </row>
    <row r="5677" spans="31:34" x14ac:dyDescent="0.25">
      <c r="AE5677" t="s">
        <v>36</v>
      </c>
      <c r="AF5677" t="s">
        <v>76</v>
      </c>
      <c r="AG5677" t="s">
        <v>77</v>
      </c>
      <c r="AH5677" s="28" t="e">
        <f ca="1">[1]!DXLOOKUP(Worksheet!AF5677,Sales[[#This Row],[State]],Sales[[#This Row],[Total Sales]])</f>
        <v>#NAME?</v>
      </c>
    </row>
    <row r="5678" spans="31:34" x14ac:dyDescent="0.25">
      <c r="AE5678" t="s">
        <v>36</v>
      </c>
      <c r="AF5678" t="s">
        <v>76</v>
      </c>
      <c r="AG5678" t="s">
        <v>77</v>
      </c>
      <c r="AH5678" s="28" t="e">
        <f ca="1">[1]!DXLOOKUP(Worksheet!AF5678,Sales[[#This Row],[State]],Sales[[#This Row],[Total Sales]])</f>
        <v>#NAME?</v>
      </c>
    </row>
    <row r="5679" spans="31:34" x14ac:dyDescent="0.25">
      <c r="AE5679" t="s">
        <v>36</v>
      </c>
      <c r="AF5679" t="s">
        <v>76</v>
      </c>
      <c r="AG5679" t="s">
        <v>77</v>
      </c>
      <c r="AH5679" s="28" t="e">
        <f ca="1">[1]!DXLOOKUP(Worksheet!AF5679,Sales[[#This Row],[State]],Sales[[#This Row],[Total Sales]])</f>
        <v>#NAME?</v>
      </c>
    </row>
    <row r="5680" spans="31:34" x14ac:dyDescent="0.25">
      <c r="AE5680" t="s">
        <v>36</v>
      </c>
      <c r="AF5680" t="s">
        <v>76</v>
      </c>
      <c r="AG5680" t="s">
        <v>77</v>
      </c>
      <c r="AH5680" s="28" t="e">
        <f ca="1">[1]!DXLOOKUP(Worksheet!AF5680,Sales[[#This Row],[State]],Sales[[#This Row],[Total Sales]])</f>
        <v>#NAME?</v>
      </c>
    </row>
    <row r="5681" spans="31:34" x14ac:dyDescent="0.25">
      <c r="AE5681" t="s">
        <v>36</v>
      </c>
      <c r="AF5681" t="s">
        <v>76</v>
      </c>
      <c r="AG5681" t="s">
        <v>77</v>
      </c>
      <c r="AH5681" s="28" t="e">
        <f ca="1">[1]!DXLOOKUP(Worksheet!AF5681,Sales[[#This Row],[State]],Sales[[#This Row],[Total Sales]])</f>
        <v>#NAME?</v>
      </c>
    </row>
    <row r="5682" spans="31:34" x14ac:dyDescent="0.25">
      <c r="AE5682" t="s">
        <v>36</v>
      </c>
      <c r="AF5682" t="s">
        <v>76</v>
      </c>
      <c r="AG5682" t="s">
        <v>77</v>
      </c>
      <c r="AH5682" s="28" t="e">
        <f ca="1">[1]!DXLOOKUP(Worksheet!AF5682,Sales[[#This Row],[State]],Sales[[#This Row],[Total Sales]])</f>
        <v>#NAME?</v>
      </c>
    </row>
    <row r="5683" spans="31:34" x14ac:dyDescent="0.25">
      <c r="AE5683" t="s">
        <v>36</v>
      </c>
      <c r="AF5683" t="s">
        <v>76</v>
      </c>
      <c r="AG5683" t="s">
        <v>77</v>
      </c>
      <c r="AH5683" s="28" t="e">
        <f ca="1">[1]!DXLOOKUP(Worksheet!AF5683,Sales[[#This Row],[State]],Sales[[#This Row],[Total Sales]])</f>
        <v>#NAME?</v>
      </c>
    </row>
    <row r="5684" spans="31:34" x14ac:dyDescent="0.25">
      <c r="AE5684" t="s">
        <v>36</v>
      </c>
      <c r="AF5684" t="s">
        <v>76</v>
      </c>
      <c r="AG5684" t="s">
        <v>77</v>
      </c>
      <c r="AH5684" s="28" t="e">
        <f ca="1">[1]!DXLOOKUP(Worksheet!AF5684,Sales[[#This Row],[State]],Sales[[#This Row],[Total Sales]])</f>
        <v>#NAME?</v>
      </c>
    </row>
    <row r="5685" spans="31:34" x14ac:dyDescent="0.25">
      <c r="AE5685" t="s">
        <v>36</v>
      </c>
      <c r="AF5685" t="s">
        <v>76</v>
      </c>
      <c r="AG5685" t="s">
        <v>77</v>
      </c>
      <c r="AH5685" s="28" t="e">
        <f ca="1">[1]!DXLOOKUP(Worksheet!AF5685,Sales[[#This Row],[State]],Sales[[#This Row],[Total Sales]])</f>
        <v>#NAME?</v>
      </c>
    </row>
    <row r="5686" spans="31:34" x14ac:dyDescent="0.25">
      <c r="AE5686" t="s">
        <v>36</v>
      </c>
      <c r="AF5686" t="s">
        <v>76</v>
      </c>
      <c r="AG5686" t="s">
        <v>77</v>
      </c>
      <c r="AH5686" s="28" t="e">
        <f ca="1">[1]!DXLOOKUP(Worksheet!AF5686,Sales[[#This Row],[State]],Sales[[#This Row],[Total Sales]])</f>
        <v>#NAME?</v>
      </c>
    </row>
    <row r="5687" spans="31:34" x14ac:dyDescent="0.25">
      <c r="AE5687" t="s">
        <v>36</v>
      </c>
      <c r="AF5687" t="s">
        <v>76</v>
      </c>
      <c r="AG5687" t="s">
        <v>77</v>
      </c>
      <c r="AH5687" s="28" t="e">
        <f ca="1">[1]!DXLOOKUP(Worksheet!AF5687,Sales[[#This Row],[State]],Sales[[#This Row],[Total Sales]])</f>
        <v>#NAME?</v>
      </c>
    </row>
    <row r="5688" spans="31:34" x14ac:dyDescent="0.25">
      <c r="AE5688" t="s">
        <v>36</v>
      </c>
      <c r="AF5688" t="s">
        <v>76</v>
      </c>
      <c r="AG5688" t="s">
        <v>77</v>
      </c>
      <c r="AH5688" s="28" t="e">
        <f ca="1">[1]!DXLOOKUP(Worksheet!AF5688,Sales[[#This Row],[State]],Sales[[#This Row],[Total Sales]])</f>
        <v>#NAME?</v>
      </c>
    </row>
    <row r="5689" spans="31:34" x14ac:dyDescent="0.25">
      <c r="AE5689" t="s">
        <v>36</v>
      </c>
      <c r="AF5689" t="s">
        <v>76</v>
      </c>
      <c r="AG5689" t="s">
        <v>77</v>
      </c>
      <c r="AH5689" s="28" t="e">
        <f ca="1">[1]!DXLOOKUP(Worksheet!AF5689,Sales[[#This Row],[State]],Sales[[#This Row],[Total Sales]])</f>
        <v>#NAME?</v>
      </c>
    </row>
    <row r="5690" spans="31:34" x14ac:dyDescent="0.25">
      <c r="AE5690" t="s">
        <v>31</v>
      </c>
      <c r="AF5690" t="s">
        <v>78</v>
      </c>
      <c r="AG5690" t="s">
        <v>79</v>
      </c>
      <c r="AH5690" s="28" t="e">
        <f ca="1">[1]!DXLOOKUP(Worksheet!AF5690,Sales[[#This Row],[State]],Sales[[#This Row],[Total Sales]])</f>
        <v>#NAME?</v>
      </c>
    </row>
    <row r="5691" spans="31:34" x14ac:dyDescent="0.25">
      <c r="AE5691" t="s">
        <v>31</v>
      </c>
      <c r="AF5691" t="s">
        <v>78</v>
      </c>
      <c r="AG5691" t="s">
        <v>79</v>
      </c>
      <c r="AH5691" s="28" t="e">
        <f ca="1">[1]!DXLOOKUP(Worksheet!AF5691,Sales[[#This Row],[State]],Sales[[#This Row],[Total Sales]])</f>
        <v>#NAME?</v>
      </c>
    </row>
    <row r="5692" spans="31:34" x14ac:dyDescent="0.25">
      <c r="AE5692" t="s">
        <v>31</v>
      </c>
      <c r="AF5692" t="s">
        <v>78</v>
      </c>
      <c r="AG5692" t="s">
        <v>79</v>
      </c>
      <c r="AH5692" s="28" t="e">
        <f ca="1">[1]!DXLOOKUP(Worksheet!AF5692,Sales[[#This Row],[State]],Sales[[#This Row],[Total Sales]])</f>
        <v>#NAME?</v>
      </c>
    </row>
    <row r="5693" spans="31:34" x14ac:dyDescent="0.25">
      <c r="AE5693" t="s">
        <v>31</v>
      </c>
      <c r="AF5693" t="s">
        <v>78</v>
      </c>
      <c r="AG5693" t="s">
        <v>79</v>
      </c>
      <c r="AH5693" s="28" t="e">
        <f ca="1">[1]!DXLOOKUP(Worksheet!AF5693,Sales[[#This Row],[State]],Sales[[#This Row],[Total Sales]])</f>
        <v>#NAME?</v>
      </c>
    </row>
    <row r="5694" spans="31:34" x14ac:dyDescent="0.25">
      <c r="AE5694" t="s">
        <v>31</v>
      </c>
      <c r="AF5694" t="s">
        <v>78</v>
      </c>
      <c r="AG5694" t="s">
        <v>79</v>
      </c>
      <c r="AH5694" s="28" t="e">
        <f ca="1">[1]!DXLOOKUP(Worksheet!AF5694,Sales[[#This Row],[State]],Sales[[#This Row],[Total Sales]])</f>
        <v>#NAME?</v>
      </c>
    </row>
    <row r="5695" spans="31:34" x14ac:dyDescent="0.25">
      <c r="AE5695" t="s">
        <v>31</v>
      </c>
      <c r="AF5695" t="s">
        <v>78</v>
      </c>
      <c r="AG5695" t="s">
        <v>79</v>
      </c>
      <c r="AH5695" s="28" t="e">
        <f ca="1">[1]!DXLOOKUP(Worksheet!AF5695,Sales[[#This Row],[State]],Sales[[#This Row],[Total Sales]])</f>
        <v>#NAME?</v>
      </c>
    </row>
    <row r="5696" spans="31:34" x14ac:dyDescent="0.25">
      <c r="AE5696" t="s">
        <v>31</v>
      </c>
      <c r="AF5696" t="s">
        <v>78</v>
      </c>
      <c r="AG5696" t="s">
        <v>79</v>
      </c>
      <c r="AH5696" s="28" t="e">
        <f ca="1">[1]!DXLOOKUP(Worksheet!AF5696,Sales[[#This Row],[State]],Sales[[#This Row],[Total Sales]])</f>
        <v>#NAME?</v>
      </c>
    </row>
    <row r="5697" spans="31:34" x14ac:dyDescent="0.25">
      <c r="AE5697" t="s">
        <v>31</v>
      </c>
      <c r="AF5697" t="s">
        <v>78</v>
      </c>
      <c r="AG5697" t="s">
        <v>79</v>
      </c>
      <c r="AH5697" s="28" t="e">
        <f ca="1">[1]!DXLOOKUP(Worksheet!AF5697,Sales[[#This Row],[State]],Sales[[#This Row],[Total Sales]])</f>
        <v>#NAME?</v>
      </c>
    </row>
    <row r="5698" spans="31:34" x14ac:dyDescent="0.25">
      <c r="AE5698" t="s">
        <v>31</v>
      </c>
      <c r="AF5698" t="s">
        <v>78</v>
      </c>
      <c r="AG5698" t="s">
        <v>79</v>
      </c>
      <c r="AH5698" s="28" t="e">
        <f ca="1">[1]!DXLOOKUP(Worksheet!AF5698,Sales[[#This Row],[State]],Sales[[#This Row],[Total Sales]])</f>
        <v>#NAME?</v>
      </c>
    </row>
    <row r="5699" spans="31:34" x14ac:dyDescent="0.25">
      <c r="AE5699" t="s">
        <v>31</v>
      </c>
      <c r="AF5699" t="s">
        <v>78</v>
      </c>
      <c r="AG5699" t="s">
        <v>79</v>
      </c>
      <c r="AH5699" s="28" t="e">
        <f ca="1">[1]!DXLOOKUP(Worksheet!AF5699,Sales[[#This Row],[State]],Sales[[#This Row],[Total Sales]])</f>
        <v>#NAME?</v>
      </c>
    </row>
    <row r="5700" spans="31:34" x14ac:dyDescent="0.25">
      <c r="AE5700" t="s">
        <v>31</v>
      </c>
      <c r="AF5700" t="s">
        <v>78</v>
      </c>
      <c r="AG5700" t="s">
        <v>79</v>
      </c>
      <c r="AH5700" s="28" t="e">
        <f ca="1">[1]!DXLOOKUP(Worksheet!AF5700,Sales[[#This Row],[State]],Sales[[#This Row],[Total Sales]])</f>
        <v>#NAME?</v>
      </c>
    </row>
    <row r="5701" spans="31:34" x14ac:dyDescent="0.25">
      <c r="AE5701" t="s">
        <v>31</v>
      </c>
      <c r="AF5701" t="s">
        <v>78</v>
      </c>
      <c r="AG5701" t="s">
        <v>79</v>
      </c>
      <c r="AH5701" s="28" t="e">
        <f ca="1">[1]!DXLOOKUP(Worksheet!AF5701,Sales[[#This Row],[State]],Sales[[#This Row],[Total Sales]])</f>
        <v>#NAME?</v>
      </c>
    </row>
    <row r="5702" spans="31:34" x14ac:dyDescent="0.25">
      <c r="AE5702" t="s">
        <v>31</v>
      </c>
      <c r="AF5702" t="s">
        <v>78</v>
      </c>
      <c r="AG5702" t="s">
        <v>79</v>
      </c>
      <c r="AH5702" s="28" t="e">
        <f ca="1">[1]!DXLOOKUP(Worksheet!AF5702,Sales[[#This Row],[State]],Sales[[#This Row],[Total Sales]])</f>
        <v>#NAME?</v>
      </c>
    </row>
    <row r="5703" spans="31:34" x14ac:dyDescent="0.25">
      <c r="AE5703" t="s">
        <v>31</v>
      </c>
      <c r="AF5703" t="s">
        <v>78</v>
      </c>
      <c r="AG5703" t="s">
        <v>79</v>
      </c>
      <c r="AH5703" s="28" t="e">
        <f ca="1">[1]!DXLOOKUP(Worksheet!AF5703,Sales[[#This Row],[State]],Sales[[#This Row],[Total Sales]])</f>
        <v>#NAME?</v>
      </c>
    </row>
    <row r="5704" spans="31:34" x14ac:dyDescent="0.25">
      <c r="AE5704" t="s">
        <v>31</v>
      </c>
      <c r="AF5704" t="s">
        <v>78</v>
      </c>
      <c r="AG5704" t="s">
        <v>79</v>
      </c>
      <c r="AH5704" s="28" t="e">
        <f ca="1">[1]!DXLOOKUP(Worksheet!AF5704,Sales[[#This Row],[State]],Sales[[#This Row],[Total Sales]])</f>
        <v>#NAME?</v>
      </c>
    </row>
    <row r="5705" spans="31:34" x14ac:dyDescent="0.25">
      <c r="AE5705" t="s">
        <v>31</v>
      </c>
      <c r="AF5705" t="s">
        <v>78</v>
      </c>
      <c r="AG5705" t="s">
        <v>79</v>
      </c>
      <c r="AH5705" s="28" t="e">
        <f ca="1">[1]!DXLOOKUP(Worksheet!AF5705,Sales[[#This Row],[State]],Sales[[#This Row],[Total Sales]])</f>
        <v>#NAME?</v>
      </c>
    </row>
    <row r="5706" spans="31:34" x14ac:dyDescent="0.25">
      <c r="AE5706" t="s">
        <v>31</v>
      </c>
      <c r="AF5706" t="s">
        <v>78</v>
      </c>
      <c r="AG5706" t="s">
        <v>79</v>
      </c>
      <c r="AH5706" s="28" t="e">
        <f ca="1">[1]!DXLOOKUP(Worksheet!AF5706,Sales[[#This Row],[State]],Sales[[#This Row],[Total Sales]])</f>
        <v>#NAME?</v>
      </c>
    </row>
    <row r="5707" spans="31:34" x14ac:dyDescent="0.25">
      <c r="AE5707" t="s">
        <v>31</v>
      </c>
      <c r="AF5707" t="s">
        <v>78</v>
      </c>
      <c r="AG5707" t="s">
        <v>79</v>
      </c>
      <c r="AH5707" s="28" t="e">
        <f ca="1">[1]!DXLOOKUP(Worksheet!AF5707,Sales[[#This Row],[State]],Sales[[#This Row],[Total Sales]])</f>
        <v>#NAME?</v>
      </c>
    </row>
    <row r="5708" spans="31:34" x14ac:dyDescent="0.25">
      <c r="AE5708" t="s">
        <v>31</v>
      </c>
      <c r="AF5708" t="s">
        <v>78</v>
      </c>
      <c r="AG5708" t="s">
        <v>79</v>
      </c>
      <c r="AH5708" s="28" t="e">
        <f ca="1">[1]!DXLOOKUP(Worksheet!AF5708,Sales[[#This Row],[State]],Sales[[#This Row],[Total Sales]])</f>
        <v>#NAME?</v>
      </c>
    </row>
    <row r="5709" spans="31:34" x14ac:dyDescent="0.25">
      <c r="AE5709" t="s">
        <v>31</v>
      </c>
      <c r="AF5709" t="s">
        <v>78</v>
      </c>
      <c r="AG5709" t="s">
        <v>79</v>
      </c>
      <c r="AH5709" s="28" t="e">
        <f ca="1">[1]!DXLOOKUP(Worksheet!AF5709,Sales[[#This Row],[State]],Sales[[#This Row],[Total Sales]])</f>
        <v>#NAME?</v>
      </c>
    </row>
    <row r="5710" spans="31:34" x14ac:dyDescent="0.25">
      <c r="AE5710" t="s">
        <v>31</v>
      </c>
      <c r="AF5710" t="s">
        <v>78</v>
      </c>
      <c r="AG5710" t="s">
        <v>79</v>
      </c>
      <c r="AH5710" s="28" t="e">
        <f ca="1">[1]!DXLOOKUP(Worksheet!AF5710,Sales[[#This Row],[State]],Sales[[#This Row],[Total Sales]])</f>
        <v>#NAME?</v>
      </c>
    </row>
    <row r="5711" spans="31:34" x14ac:dyDescent="0.25">
      <c r="AE5711" t="s">
        <v>31</v>
      </c>
      <c r="AF5711" t="s">
        <v>78</v>
      </c>
      <c r="AG5711" t="s">
        <v>79</v>
      </c>
      <c r="AH5711" s="28" t="e">
        <f ca="1">[1]!DXLOOKUP(Worksheet!AF5711,Sales[[#This Row],[State]],Sales[[#This Row],[Total Sales]])</f>
        <v>#NAME?</v>
      </c>
    </row>
    <row r="5712" spans="31:34" x14ac:dyDescent="0.25">
      <c r="AE5712" t="s">
        <v>31</v>
      </c>
      <c r="AF5712" t="s">
        <v>78</v>
      </c>
      <c r="AG5712" t="s">
        <v>79</v>
      </c>
      <c r="AH5712" s="28" t="e">
        <f ca="1">[1]!DXLOOKUP(Worksheet!AF5712,Sales[[#This Row],[State]],Sales[[#This Row],[Total Sales]])</f>
        <v>#NAME?</v>
      </c>
    </row>
    <row r="5713" spans="31:34" x14ac:dyDescent="0.25">
      <c r="AE5713" t="s">
        <v>31</v>
      </c>
      <c r="AF5713" t="s">
        <v>78</v>
      </c>
      <c r="AG5713" t="s">
        <v>79</v>
      </c>
      <c r="AH5713" s="28" t="e">
        <f ca="1">[1]!DXLOOKUP(Worksheet!AF5713,Sales[[#This Row],[State]],Sales[[#This Row],[Total Sales]])</f>
        <v>#NAME?</v>
      </c>
    </row>
    <row r="5714" spans="31:34" x14ac:dyDescent="0.25">
      <c r="AE5714" t="s">
        <v>31</v>
      </c>
      <c r="AF5714" t="s">
        <v>78</v>
      </c>
      <c r="AG5714" t="s">
        <v>79</v>
      </c>
      <c r="AH5714" s="28" t="e">
        <f ca="1">[1]!DXLOOKUP(Worksheet!AF5714,Sales[[#This Row],[State]],Sales[[#This Row],[Total Sales]])</f>
        <v>#NAME?</v>
      </c>
    </row>
    <row r="5715" spans="31:34" x14ac:dyDescent="0.25">
      <c r="AE5715" t="s">
        <v>31</v>
      </c>
      <c r="AF5715" t="s">
        <v>78</v>
      </c>
      <c r="AG5715" t="s">
        <v>79</v>
      </c>
      <c r="AH5715" s="28" t="e">
        <f ca="1">[1]!DXLOOKUP(Worksheet!AF5715,Sales[[#This Row],[State]],Sales[[#This Row],[Total Sales]])</f>
        <v>#NAME?</v>
      </c>
    </row>
    <row r="5716" spans="31:34" x14ac:dyDescent="0.25">
      <c r="AE5716" t="s">
        <v>31</v>
      </c>
      <c r="AF5716" t="s">
        <v>78</v>
      </c>
      <c r="AG5716" t="s">
        <v>79</v>
      </c>
      <c r="AH5716" s="28" t="e">
        <f ca="1">[1]!DXLOOKUP(Worksheet!AF5716,Sales[[#This Row],[State]],Sales[[#This Row],[Total Sales]])</f>
        <v>#NAME?</v>
      </c>
    </row>
    <row r="5717" spans="31:34" x14ac:dyDescent="0.25">
      <c r="AE5717" t="s">
        <v>31</v>
      </c>
      <c r="AF5717" t="s">
        <v>78</v>
      </c>
      <c r="AG5717" t="s">
        <v>79</v>
      </c>
      <c r="AH5717" s="28" t="e">
        <f ca="1">[1]!DXLOOKUP(Worksheet!AF5717,Sales[[#This Row],[State]],Sales[[#This Row],[Total Sales]])</f>
        <v>#NAME?</v>
      </c>
    </row>
    <row r="5718" spans="31:34" x14ac:dyDescent="0.25">
      <c r="AE5718" t="s">
        <v>31</v>
      </c>
      <c r="AF5718" t="s">
        <v>78</v>
      </c>
      <c r="AG5718" t="s">
        <v>79</v>
      </c>
      <c r="AH5718" s="28" t="e">
        <f ca="1">[1]!DXLOOKUP(Worksheet!AF5718,Sales[[#This Row],[State]],Sales[[#This Row],[Total Sales]])</f>
        <v>#NAME?</v>
      </c>
    </row>
    <row r="5719" spans="31:34" x14ac:dyDescent="0.25">
      <c r="AE5719" t="s">
        <v>31</v>
      </c>
      <c r="AF5719" t="s">
        <v>78</v>
      </c>
      <c r="AG5719" t="s">
        <v>79</v>
      </c>
      <c r="AH5719" s="28" t="e">
        <f ca="1">[1]!DXLOOKUP(Worksheet!AF5719,Sales[[#This Row],[State]],Sales[[#This Row],[Total Sales]])</f>
        <v>#NAME?</v>
      </c>
    </row>
    <row r="5720" spans="31:34" x14ac:dyDescent="0.25">
      <c r="AE5720" t="s">
        <v>31</v>
      </c>
      <c r="AF5720" t="s">
        <v>78</v>
      </c>
      <c r="AG5720" t="s">
        <v>79</v>
      </c>
      <c r="AH5720" s="28" t="e">
        <f ca="1">[1]!DXLOOKUP(Worksheet!AF5720,Sales[[#This Row],[State]],Sales[[#This Row],[Total Sales]])</f>
        <v>#NAME?</v>
      </c>
    </row>
    <row r="5721" spans="31:34" x14ac:dyDescent="0.25">
      <c r="AE5721" t="s">
        <v>31</v>
      </c>
      <c r="AF5721" t="s">
        <v>78</v>
      </c>
      <c r="AG5721" t="s">
        <v>79</v>
      </c>
      <c r="AH5721" s="28" t="e">
        <f ca="1">[1]!DXLOOKUP(Worksheet!AF5721,Sales[[#This Row],[State]],Sales[[#This Row],[Total Sales]])</f>
        <v>#NAME?</v>
      </c>
    </row>
    <row r="5722" spans="31:34" x14ac:dyDescent="0.25">
      <c r="AE5722" t="s">
        <v>31</v>
      </c>
      <c r="AF5722" t="s">
        <v>78</v>
      </c>
      <c r="AG5722" t="s">
        <v>79</v>
      </c>
      <c r="AH5722" s="28" t="e">
        <f ca="1">[1]!DXLOOKUP(Worksheet!AF5722,Sales[[#This Row],[State]],Sales[[#This Row],[Total Sales]])</f>
        <v>#NAME?</v>
      </c>
    </row>
    <row r="5723" spans="31:34" x14ac:dyDescent="0.25">
      <c r="AE5723" t="s">
        <v>31</v>
      </c>
      <c r="AF5723" t="s">
        <v>78</v>
      </c>
      <c r="AG5723" t="s">
        <v>79</v>
      </c>
      <c r="AH5723" s="28" t="e">
        <f ca="1">[1]!DXLOOKUP(Worksheet!AF5723,Sales[[#This Row],[State]],Sales[[#This Row],[Total Sales]])</f>
        <v>#NAME?</v>
      </c>
    </row>
    <row r="5724" spans="31:34" x14ac:dyDescent="0.25">
      <c r="AE5724" t="s">
        <v>31</v>
      </c>
      <c r="AF5724" t="s">
        <v>78</v>
      </c>
      <c r="AG5724" t="s">
        <v>79</v>
      </c>
      <c r="AH5724" s="28" t="e">
        <f ca="1">[1]!DXLOOKUP(Worksheet!AF5724,Sales[[#This Row],[State]],Sales[[#This Row],[Total Sales]])</f>
        <v>#NAME?</v>
      </c>
    </row>
    <row r="5725" spans="31:34" x14ac:dyDescent="0.25">
      <c r="AE5725" t="s">
        <v>31</v>
      </c>
      <c r="AF5725" t="s">
        <v>78</v>
      </c>
      <c r="AG5725" t="s">
        <v>79</v>
      </c>
      <c r="AH5725" s="28" t="e">
        <f ca="1">[1]!DXLOOKUP(Worksheet!AF5725,Sales[[#This Row],[State]],Sales[[#This Row],[Total Sales]])</f>
        <v>#NAME?</v>
      </c>
    </row>
    <row r="5726" spans="31:34" x14ac:dyDescent="0.25">
      <c r="AE5726" t="s">
        <v>31</v>
      </c>
      <c r="AF5726" t="s">
        <v>78</v>
      </c>
      <c r="AG5726" t="s">
        <v>79</v>
      </c>
      <c r="AH5726" s="28" t="e">
        <f ca="1">[1]!DXLOOKUP(Worksheet!AF5726,Sales[[#This Row],[State]],Sales[[#This Row],[Total Sales]])</f>
        <v>#NAME?</v>
      </c>
    </row>
    <row r="5727" spans="31:34" x14ac:dyDescent="0.25">
      <c r="AE5727" t="s">
        <v>31</v>
      </c>
      <c r="AF5727" t="s">
        <v>78</v>
      </c>
      <c r="AG5727" t="s">
        <v>79</v>
      </c>
      <c r="AH5727" s="28" t="e">
        <f ca="1">[1]!DXLOOKUP(Worksheet!AF5727,Sales[[#This Row],[State]],Sales[[#This Row],[Total Sales]])</f>
        <v>#NAME?</v>
      </c>
    </row>
    <row r="5728" spans="31:34" x14ac:dyDescent="0.25">
      <c r="AE5728" t="s">
        <v>31</v>
      </c>
      <c r="AF5728" t="s">
        <v>78</v>
      </c>
      <c r="AG5728" t="s">
        <v>79</v>
      </c>
      <c r="AH5728" s="28" t="e">
        <f ca="1">[1]!DXLOOKUP(Worksheet!AF5728,Sales[[#This Row],[State]],Sales[[#This Row],[Total Sales]])</f>
        <v>#NAME?</v>
      </c>
    </row>
    <row r="5729" spans="31:34" x14ac:dyDescent="0.25">
      <c r="AE5729" t="s">
        <v>31</v>
      </c>
      <c r="AF5729" t="s">
        <v>78</v>
      </c>
      <c r="AG5729" t="s">
        <v>79</v>
      </c>
      <c r="AH5729" s="28" t="e">
        <f ca="1">[1]!DXLOOKUP(Worksheet!AF5729,Sales[[#This Row],[State]],Sales[[#This Row],[Total Sales]])</f>
        <v>#NAME?</v>
      </c>
    </row>
    <row r="5730" spans="31:34" x14ac:dyDescent="0.25">
      <c r="AE5730" t="s">
        <v>31</v>
      </c>
      <c r="AF5730" t="s">
        <v>78</v>
      </c>
      <c r="AG5730" t="s">
        <v>79</v>
      </c>
      <c r="AH5730" s="28" t="e">
        <f ca="1">[1]!DXLOOKUP(Worksheet!AF5730,Sales[[#This Row],[State]],Sales[[#This Row],[Total Sales]])</f>
        <v>#NAME?</v>
      </c>
    </row>
    <row r="5731" spans="31:34" x14ac:dyDescent="0.25">
      <c r="AE5731" t="s">
        <v>31</v>
      </c>
      <c r="AF5731" t="s">
        <v>78</v>
      </c>
      <c r="AG5731" t="s">
        <v>79</v>
      </c>
      <c r="AH5731" s="28" t="e">
        <f ca="1">[1]!DXLOOKUP(Worksheet!AF5731,Sales[[#This Row],[State]],Sales[[#This Row],[Total Sales]])</f>
        <v>#NAME?</v>
      </c>
    </row>
    <row r="5732" spans="31:34" x14ac:dyDescent="0.25">
      <c r="AE5732" t="s">
        <v>31</v>
      </c>
      <c r="AF5732" t="s">
        <v>78</v>
      </c>
      <c r="AG5732" t="s">
        <v>79</v>
      </c>
      <c r="AH5732" s="28" t="e">
        <f ca="1">[1]!DXLOOKUP(Worksheet!AF5732,Sales[[#This Row],[State]],Sales[[#This Row],[Total Sales]])</f>
        <v>#NAME?</v>
      </c>
    </row>
    <row r="5733" spans="31:34" x14ac:dyDescent="0.25">
      <c r="AE5733" t="s">
        <v>31</v>
      </c>
      <c r="AF5733" t="s">
        <v>78</v>
      </c>
      <c r="AG5733" t="s">
        <v>79</v>
      </c>
      <c r="AH5733" s="28" t="e">
        <f ca="1">[1]!DXLOOKUP(Worksheet!AF5733,Sales[[#This Row],[State]],Sales[[#This Row],[Total Sales]])</f>
        <v>#NAME?</v>
      </c>
    </row>
    <row r="5734" spans="31:34" x14ac:dyDescent="0.25">
      <c r="AE5734" t="s">
        <v>31</v>
      </c>
      <c r="AF5734" t="s">
        <v>78</v>
      </c>
      <c r="AG5734" t="s">
        <v>79</v>
      </c>
      <c r="AH5734" s="28" t="e">
        <f ca="1">[1]!DXLOOKUP(Worksheet!AF5734,Sales[[#This Row],[State]],Sales[[#This Row],[Total Sales]])</f>
        <v>#NAME?</v>
      </c>
    </row>
    <row r="5735" spans="31:34" x14ac:dyDescent="0.25">
      <c r="AE5735" t="s">
        <v>31</v>
      </c>
      <c r="AF5735" t="s">
        <v>78</v>
      </c>
      <c r="AG5735" t="s">
        <v>79</v>
      </c>
      <c r="AH5735" s="28" t="e">
        <f ca="1">[1]!DXLOOKUP(Worksheet!AF5735,Sales[[#This Row],[State]],Sales[[#This Row],[Total Sales]])</f>
        <v>#NAME?</v>
      </c>
    </row>
    <row r="5736" spans="31:34" x14ac:dyDescent="0.25">
      <c r="AE5736" t="s">
        <v>31</v>
      </c>
      <c r="AF5736" t="s">
        <v>78</v>
      </c>
      <c r="AG5736" t="s">
        <v>79</v>
      </c>
      <c r="AH5736" s="28" t="e">
        <f ca="1">[1]!DXLOOKUP(Worksheet!AF5736,Sales[[#This Row],[State]],Sales[[#This Row],[Total Sales]])</f>
        <v>#NAME?</v>
      </c>
    </row>
    <row r="5737" spans="31:34" x14ac:dyDescent="0.25">
      <c r="AE5737" t="s">
        <v>31</v>
      </c>
      <c r="AF5737" t="s">
        <v>78</v>
      </c>
      <c r="AG5737" t="s">
        <v>79</v>
      </c>
      <c r="AH5737" s="28" t="e">
        <f ca="1">[1]!DXLOOKUP(Worksheet!AF5737,Sales[[#This Row],[State]],Sales[[#This Row],[Total Sales]])</f>
        <v>#NAME?</v>
      </c>
    </row>
    <row r="5738" spans="31:34" x14ac:dyDescent="0.25">
      <c r="AE5738" t="s">
        <v>31</v>
      </c>
      <c r="AF5738" t="s">
        <v>78</v>
      </c>
      <c r="AG5738" t="s">
        <v>79</v>
      </c>
      <c r="AH5738" s="28" t="e">
        <f ca="1">[1]!DXLOOKUP(Worksheet!AF5738,Sales[[#This Row],[State]],Sales[[#This Row],[Total Sales]])</f>
        <v>#NAME?</v>
      </c>
    </row>
    <row r="5739" spans="31:34" x14ac:dyDescent="0.25">
      <c r="AE5739" t="s">
        <v>31</v>
      </c>
      <c r="AF5739" t="s">
        <v>78</v>
      </c>
      <c r="AG5739" t="s">
        <v>79</v>
      </c>
      <c r="AH5739" s="28" t="e">
        <f ca="1">[1]!DXLOOKUP(Worksheet!AF5739,Sales[[#This Row],[State]],Sales[[#This Row],[Total Sales]])</f>
        <v>#NAME?</v>
      </c>
    </row>
    <row r="5740" spans="31:34" x14ac:dyDescent="0.25">
      <c r="AE5740" t="s">
        <v>31</v>
      </c>
      <c r="AF5740" t="s">
        <v>78</v>
      </c>
      <c r="AG5740" t="s">
        <v>79</v>
      </c>
      <c r="AH5740" s="28" t="e">
        <f ca="1">[1]!DXLOOKUP(Worksheet!AF5740,Sales[[#This Row],[State]],Sales[[#This Row],[Total Sales]])</f>
        <v>#NAME?</v>
      </c>
    </row>
    <row r="5741" spans="31:34" x14ac:dyDescent="0.25">
      <c r="AE5741" t="s">
        <v>31</v>
      </c>
      <c r="AF5741" t="s">
        <v>78</v>
      </c>
      <c r="AG5741" t="s">
        <v>79</v>
      </c>
      <c r="AH5741" s="28" t="e">
        <f ca="1">[1]!DXLOOKUP(Worksheet!AF5741,Sales[[#This Row],[State]],Sales[[#This Row],[Total Sales]])</f>
        <v>#NAME?</v>
      </c>
    </row>
    <row r="5742" spans="31:34" x14ac:dyDescent="0.25">
      <c r="AE5742" t="s">
        <v>31</v>
      </c>
      <c r="AF5742" t="s">
        <v>78</v>
      </c>
      <c r="AG5742" t="s">
        <v>79</v>
      </c>
      <c r="AH5742" s="28" t="e">
        <f ca="1">[1]!DXLOOKUP(Worksheet!AF5742,Sales[[#This Row],[State]],Sales[[#This Row],[Total Sales]])</f>
        <v>#NAME?</v>
      </c>
    </row>
    <row r="5743" spans="31:34" x14ac:dyDescent="0.25">
      <c r="AE5743" t="s">
        <v>31</v>
      </c>
      <c r="AF5743" t="s">
        <v>78</v>
      </c>
      <c r="AG5743" t="s">
        <v>79</v>
      </c>
      <c r="AH5743" s="28" t="e">
        <f ca="1">[1]!DXLOOKUP(Worksheet!AF5743,Sales[[#This Row],[State]],Sales[[#This Row],[Total Sales]])</f>
        <v>#NAME?</v>
      </c>
    </row>
    <row r="5744" spans="31:34" x14ac:dyDescent="0.25">
      <c r="AE5744" t="s">
        <v>31</v>
      </c>
      <c r="AF5744" t="s">
        <v>78</v>
      </c>
      <c r="AG5744" t="s">
        <v>79</v>
      </c>
      <c r="AH5744" s="28" t="e">
        <f ca="1">[1]!DXLOOKUP(Worksheet!AF5744,Sales[[#This Row],[State]],Sales[[#This Row],[Total Sales]])</f>
        <v>#NAME?</v>
      </c>
    </row>
    <row r="5745" spans="31:34" x14ac:dyDescent="0.25">
      <c r="AE5745" t="s">
        <v>31</v>
      </c>
      <c r="AF5745" t="s">
        <v>78</v>
      </c>
      <c r="AG5745" t="s">
        <v>79</v>
      </c>
      <c r="AH5745" s="28" t="e">
        <f ca="1">[1]!DXLOOKUP(Worksheet!AF5745,Sales[[#This Row],[State]],Sales[[#This Row],[Total Sales]])</f>
        <v>#NAME?</v>
      </c>
    </row>
    <row r="5746" spans="31:34" x14ac:dyDescent="0.25">
      <c r="AE5746" t="s">
        <v>31</v>
      </c>
      <c r="AF5746" t="s">
        <v>78</v>
      </c>
      <c r="AG5746" t="s">
        <v>79</v>
      </c>
      <c r="AH5746" s="28" t="e">
        <f ca="1">[1]!DXLOOKUP(Worksheet!AF5746,Sales[[#This Row],[State]],Sales[[#This Row],[Total Sales]])</f>
        <v>#NAME?</v>
      </c>
    </row>
    <row r="5747" spans="31:34" x14ac:dyDescent="0.25">
      <c r="AE5747" t="s">
        <v>31</v>
      </c>
      <c r="AF5747" t="s">
        <v>78</v>
      </c>
      <c r="AG5747" t="s">
        <v>79</v>
      </c>
      <c r="AH5747" s="28" t="e">
        <f ca="1">[1]!DXLOOKUP(Worksheet!AF5747,Sales[[#This Row],[State]],Sales[[#This Row],[Total Sales]])</f>
        <v>#NAME?</v>
      </c>
    </row>
    <row r="5748" spans="31:34" x14ac:dyDescent="0.25">
      <c r="AE5748" t="s">
        <v>31</v>
      </c>
      <c r="AF5748" t="s">
        <v>78</v>
      </c>
      <c r="AG5748" t="s">
        <v>79</v>
      </c>
      <c r="AH5748" s="28" t="e">
        <f ca="1">[1]!DXLOOKUP(Worksheet!AF5748,Sales[[#This Row],[State]],Sales[[#This Row],[Total Sales]])</f>
        <v>#NAME?</v>
      </c>
    </row>
    <row r="5749" spans="31:34" x14ac:dyDescent="0.25">
      <c r="AE5749" t="s">
        <v>31</v>
      </c>
      <c r="AF5749" t="s">
        <v>78</v>
      </c>
      <c r="AG5749" t="s">
        <v>79</v>
      </c>
      <c r="AH5749" s="28" t="e">
        <f ca="1">[1]!DXLOOKUP(Worksheet!AF5749,Sales[[#This Row],[State]],Sales[[#This Row],[Total Sales]])</f>
        <v>#NAME?</v>
      </c>
    </row>
    <row r="5750" spans="31:34" x14ac:dyDescent="0.25">
      <c r="AE5750" t="s">
        <v>31</v>
      </c>
      <c r="AF5750" t="s">
        <v>78</v>
      </c>
      <c r="AG5750" t="s">
        <v>79</v>
      </c>
      <c r="AH5750" s="28" t="e">
        <f ca="1">[1]!DXLOOKUP(Worksheet!AF5750,Sales[[#This Row],[State]],Sales[[#This Row],[Total Sales]])</f>
        <v>#NAME?</v>
      </c>
    </row>
    <row r="5751" spans="31:34" x14ac:dyDescent="0.25">
      <c r="AE5751" t="s">
        <v>31</v>
      </c>
      <c r="AF5751" t="s">
        <v>78</v>
      </c>
      <c r="AG5751" t="s">
        <v>79</v>
      </c>
      <c r="AH5751" s="28" t="e">
        <f ca="1">[1]!DXLOOKUP(Worksheet!AF5751,Sales[[#This Row],[State]],Sales[[#This Row],[Total Sales]])</f>
        <v>#NAME?</v>
      </c>
    </row>
    <row r="5752" spans="31:34" x14ac:dyDescent="0.25">
      <c r="AE5752" t="s">
        <v>31</v>
      </c>
      <c r="AF5752" t="s">
        <v>78</v>
      </c>
      <c r="AG5752" t="s">
        <v>79</v>
      </c>
      <c r="AH5752" s="28" t="e">
        <f ca="1">[1]!DXLOOKUP(Worksheet!AF5752,Sales[[#This Row],[State]],Sales[[#This Row],[Total Sales]])</f>
        <v>#NAME?</v>
      </c>
    </row>
    <row r="5753" spans="31:34" x14ac:dyDescent="0.25">
      <c r="AE5753" t="s">
        <v>31</v>
      </c>
      <c r="AF5753" t="s">
        <v>78</v>
      </c>
      <c r="AG5753" t="s">
        <v>79</v>
      </c>
      <c r="AH5753" s="28" t="e">
        <f ca="1">[1]!DXLOOKUP(Worksheet!AF5753,Sales[[#This Row],[State]],Sales[[#This Row],[Total Sales]])</f>
        <v>#NAME?</v>
      </c>
    </row>
    <row r="5754" spans="31:34" x14ac:dyDescent="0.25">
      <c r="AE5754" t="s">
        <v>31</v>
      </c>
      <c r="AF5754" t="s">
        <v>78</v>
      </c>
      <c r="AG5754" t="s">
        <v>79</v>
      </c>
      <c r="AH5754" s="28" t="e">
        <f ca="1">[1]!DXLOOKUP(Worksheet!AF5754,Sales[[#This Row],[State]],Sales[[#This Row],[Total Sales]])</f>
        <v>#NAME?</v>
      </c>
    </row>
    <row r="5755" spans="31:34" x14ac:dyDescent="0.25">
      <c r="AE5755" t="s">
        <v>31</v>
      </c>
      <c r="AF5755" t="s">
        <v>78</v>
      </c>
      <c r="AG5755" t="s">
        <v>79</v>
      </c>
      <c r="AH5755" s="28" t="e">
        <f ca="1">[1]!DXLOOKUP(Worksheet!AF5755,Sales[[#This Row],[State]],Sales[[#This Row],[Total Sales]])</f>
        <v>#NAME?</v>
      </c>
    </row>
    <row r="5756" spans="31:34" x14ac:dyDescent="0.25">
      <c r="AE5756" t="s">
        <v>31</v>
      </c>
      <c r="AF5756" t="s">
        <v>78</v>
      </c>
      <c r="AG5756" t="s">
        <v>79</v>
      </c>
      <c r="AH5756" s="28" t="e">
        <f ca="1">[1]!DXLOOKUP(Worksheet!AF5756,Sales[[#This Row],[State]],Sales[[#This Row],[Total Sales]])</f>
        <v>#NAME?</v>
      </c>
    </row>
    <row r="5757" spans="31:34" x14ac:dyDescent="0.25">
      <c r="AE5757" t="s">
        <v>31</v>
      </c>
      <c r="AF5757" t="s">
        <v>78</v>
      </c>
      <c r="AG5757" t="s">
        <v>79</v>
      </c>
      <c r="AH5757" s="28" t="e">
        <f ca="1">[1]!DXLOOKUP(Worksheet!AF5757,Sales[[#This Row],[State]],Sales[[#This Row],[Total Sales]])</f>
        <v>#NAME?</v>
      </c>
    </row>
    <row r="5758" spans="31:34" x14ac:dyDescent="0.25">
      <c r="AE5758" t="s">
        <v>31</v>
      </c>
      <c r="AF5758" t="s">
        <v>78</v>
      </c>
      <c r="AG5758" t="s">
        <v>79</v>
      </c>
      <c r="AH5758" s="28" t="e">
        <f ca="1">[1]!DXLOOKUP(Worksheet!AF5758,Sales[[#This Row],[State]],Sales[[#This Row],[Total Sales]])</f>
        <v>#NAME?</v>
      </c>
    </row>
    <row r="5759" spans="31:34" x14ac:dyDescent="0.25">
      <c r="AE5759" t="s">
        <v>31</v>
      </c>
      <c r="AF5759" t="s">
        <v>78</v>
      </c>
      <c r="AG5759" t="s">
        <v>79</v>
      </c>
      <c r="AH5759" s="28" t="e">
        <f ca="1">[1]!DXLOOKUP(Worksheet!AF5759,Sales[[#This Row],[State]],Sales[[#This Row],[Total Sales]])</f>
        <v>#NAME?</v>
      </c>
    </row>
    <row r="5760" spans="31:34" x14ac:dyDescent="0.25">
      <c r="AE5760" t="s">
        <v>31</v>
      </c>
      <c r="AF5760" t="s">
        <v>78</v>
      </c>
      <c r="AG5760" t="s">
        <v>79</v>
      </c>
      <c r="AH5760" s="28" t="e">
        <f ca="1">[1]!DXLOOKUP(Worksheet!AF5760,Sales[[#This Row],[State]],Sales[[#This Row],[Total Sales]])</f>
        <v>#NAME?</v>
      </c>
    </row>
    <row r="5761" spans="31:34" x14ac:dyDescent="0.25">
      <c r="AE5761" t="s">
        <v>31</v>
      </c>
      <c r="AF5761" t="s">
        <v>78</v>
      </c>
      <c r="AG5761" t="s">
        <v>79</v>
      </c>
      <c r="AH5761" s="28" t="e">
        <f ca="1">[1]!DXLOOKUP(Worksheet!AF5761,Sales[[#This Row],[State]],Sales[[#This Row],[Total Sales]])</f>
        <v>#NAME?</v>
      </c>
    </row>
    <row r="5762" spans="31:34" x14ac:dyDescent="0.25">
      <c r="AE5762" t="s">
        <v>31</v>
      </c>
      <c r="AF5762" t="s">
        <v>80</v>
      </c>
      <c r="AG5762" t="s">
        <v>63</v>
      </c>
      <c r="AH5762" s="28" t="e">
        <f ca="1">[1]!DXLOOKUP(Worksheet!AF5762,Sales[[#This Row],[State]],Sales[[#This Row],[Total Sales]])</f>
        <v>#NAME?</v>
      </c>
    </row>
    <row r="5763" spans="31:34" x14ac:dyDescent="0.25">
      <c r="AE5763" t="s">
        <v>31</v>
      </c>
      <c r="AF5763" t="s">
        <v>80</v>
      </c>
      <c r="AG5763" t="s">
        <v>63</v>
      </c>
      <c r="AH5763" s="28" t="e">
        <f ca="1">[1]!DXLOOKUP(Worksheet!AF5763,Sales[[#This Row],[State]],Sales[[#This Row],[Total Sales]])</f>
        <v>#NAME?</v>
      </c>
    </row>
    <row r="5764" spans="31:34" x14ac:dyDescent="0.25">
      <c r="AE5764" t="s">
        <v>31</v>
      </c>
      <c r="AF5764" t="s">
        <v>80</v>
      </c>
      <c r="AG5764" t="s">
        <v>63</v>
      </c>
      <c r="AH5764" s="28" t="e">
        <f ca="1">[1]!DXLOOKUP(Worksheet!AF5764,Sales[[#This Row],[State]],Sales[[#This Row],[Total Sales]])</f>
        <v>#NAME?</v>
      </c>
    </row>
    <row r="5765" spans="31:34" x14ac:dyDescent="0.25">
      <c r="AE5765" t="s">
        <v>31</v>
      </c>
      <c r="AF5765" t="s">
        <v>80</v>
      </c>
      <c r="AG5765" t="s">
        <v>63</v>
      </c>
      <c r="AH5765" s="28" t="e">
        <f ca="1">[1]!DXLOOKUP(Worksheet!AF5765,Sales[[#This Row],[State]],Sales[[#This Row],[Total Sales]])</f>
        <v>#NAME?</v>
      </c>
    </row>
    <row r="5766" spans="31:34" x14ac:dyDescent="0.25">
      <c r="AE5766" t="s">
        <v>31</v>
      </c>
      <c r="AF5766" t="s">
        <v>80</v>
      </c>
      <c r="AG5766" t="s">
        <v>63</v>
      </c>
      <c r="AH5766" s="28" t="e">
        <f ca="1">[1]!DXLOOKUP(Worksheet!AF5766,Sales[[#This Row],[State]],Sales[[#This Row],[Total Sales]])</f>
        <v>#NAME?</v>
      </c>
    </row>
    <row r="5767" spans="31:34" x14ac:dyDescent="0.25">
      <c r="AE5767" t="s">
        <v>31</v>
      </c>
      <c r="AF5767" t="s">
        <v>80</v>
      </c>
      <c r="AG5767" t="s">
        <v>63</v>
      </c>
      <c r="AH5767" s="28" t="e">
        <f ca="1">[1]!DXLOOKUP(Worksheet!AF5767,Sales[[#This Row],[State]],Sales[[#This Row],[Total Sales]])</f>
        <v>#NAME?</v>
      </c>
    </row>
    <row r="5768" spans="31:34" x14ac:dyDescent="0.25">
      <c r="AE5768" t="s">
        <v>31</v>
      </c>
      <c r="AF5768" t="s">
        <v>80</v>
      </c>
      <c r="AG5768" t="s">
        <v>63</v>
      </c>
      <c r="AH5768" s="28" t="e">
        <f ca="1">[1]!DXLOOKUP(Worksheet!AF5768,Sales[[#This Row],[State]],Sales[[#This Row],[Total Sales]])</f>
        <v>#NAME?</v>
      </c>
    </row>
    <row r="5769" spans="31:34" x14ac:dyDescent="0.25">
      <c r="AE5769" t="s">
        <v>31</v>
      </c>
      <c r="AF5769" t="s">
        <v>80</v>
      </c>
      <c r="AG5769" t="s">
        <v>63</v>
      </c>
      <c r="AH5769" s="28" t="e">
        <f ca="1">[1]!DXLOOKUP(Worksheet!AF5769,Sales[[#This Row],[State]],Sales[[#This Row],[Total Sales]])</f>
        <v>#NAME?</v>
      </c>
    </row>
    <row r="5770" spans="31:34" x14ac:dyDescent="0.25">
      <c r="AE5770" t="s">
        <v>31</v>
      </c>
      <c r="AF5770" t="s">
        <v>80</v>
      </c>
      <c r="AG5770" t="s">
        <v>63</v>
      </c>
      <c r="AH5770" s="28" t="e">
        <f ca="1">[1]!DXLOOKUP(Worksheet!AF5770,Sales[[#This Row],[State]],Sales[[#This Row],[Total Sales]])</f>
        <v>#NAME?</v>
      </c>
    </row>
    <row r="5771" spans="31:34" x14ac:dyDescent="0.25">
      <c r="AE5771" t="s">
        <v>31</v>
      </c>
      <c r="AF5771" t="s">
        <v>80</v>
      </c>
      <c r="AG5771" t="s">
        <v>63</v>
      </c>
      <c r="AH5771" s="28" t="e">
        <f ca="1">[1]!DXLOOKUP(Worksheet!AF5771,Sales[[#This Row],[State]],Sales[[#This Row],[Total Sales]])</f>
        <v>#NAME?</v>
      </c>
    </row>
    <row r="5772" spans="31:34" x14ac:dyDescent="0.25">
      <c r="AE5772" t="s">
        <v>31</v>
      </c>
      <c r="AF5772" t="s">
        <v>80</v>
      </c>
      <c r="AG5772" t="s">
        <v>63</v>
      </c>
      <c r="AH5772" s="28" t="e">
        <f ca="1">[1]!DXLOOKUP(Worksheet!AF5772,Sales[[#This Row],[State]],Sales[[#This Row],[Total Sales]])</f>
        <v>#NAME?</v>
      </c>
    </row>
    <row r="5773" spans="31:34" x14ac:dyDescent="0.25">
      <c r="AE5773" t="s">
        <v>31</v>
      </c>
      <c r="AF5773" t="s">
        <v>80</v>
      </c>
      <c r="AG5773" t="s">
        <v>63</v>
      </c>
      <c r="AH5773" s="28" t="e">
        <f ca="1">[1]!DXLOOKUP(Worksheet!AF5773,Sales[[#This Row],[State]],Sales[[#This Row],[Total Sales]])</f>
        <v>#NAME?</v>
      </c>
    </row>
    <row r="5774" spans="31:34" x14ac:dyDescent="0.25">
      <c r="AE5774" t="s">
        <v>31</v>
      </c>
      <c r="AF5774" t="s">
        <v>80</v>
      </c>
      <c r="AG5774" t="s">
        <v>63</v>
      </c>
      <c r="AH5774" s="28" t="e">
        <f ca="1">[1]!DXLOOKUP(Worksheet!AF5774,Sales[[#This Row],[State]],Sales[[#This Row],[Total Sales]])</f>
        <v>#NAME?</v>
      </c>
    </row>
    <row r="5775" spans="31:34" x14ac:dyDescent="0.25">
      <c r="AE5775" t="s">
        <v>31</v>
      </c>
      <c r="AF5775" t="s">
        <v>80</v>
      </c>
      <c r="AG5775" t="s">
        <v>63</v>
      </c>
      <c r="AH5775" s="28" t="e">
        <f ca="1">[1]!DXLOOKUP(Worksheet!AF5775,Sales[[#This Row],[State]],Sales[[#This Row],[Total Sales]])</f>
        <v>#NAME?</v>
      </c>
    </row>
    <row r="5776" spans="31:34" x14ac:dyDescent="0.25">
      <c r="AE5776" t="s">
        <v>31</v>
      </c>
      <c r="AF5776" t="s">
        <v>80</v>
      </c>
      <c r="AG5776" t="s">
        <v>63</v>
      </c>
      <c r="AH5776" s="28" t="e">
        <f ca="1">[1]!DXLOOKUP(Worksheet!AF5776,Sales[[#This Row],[State]],Sales[[#This Row],[Total Sales]])</f>
        <v>#NAME?</v>
      </c>
    </row>
    <row r="5777" spans="31:34" x14ac:dyDescent="0.25">
      <c r="AE5777" t="s">
        <v>31</v>
      </c>
      <c r="AF5777" t="s">
        <v>80</v>
      </c>
      <c r="AG5777" t="s">
        <v>63</v>
      </c>
      <c r="AH5777" s="28" t="e">
        <f ca="1">[1]!DXLOOKUP(Worksheet!AF5777,Sales[[#This Row],[State]],Sales[[#This Row],[Total Sales]])</f>
        <v>#NAME?</v>
      </c>
    </row>
    <row r="5778" spans="31:34" x14ac:dyDescent="0.25">
      <c r="AE5778" t="s">
        <v>31</v>
      </c>
      <c r="AF5778" t="s">
        <v>80</v>
      </c>
      <c r="AG5778" t="s">
        <v>63</v>
      </c>
      <c r="AH5778" s="28" t="e">
        <f ca="1">[1]!DXLOOKUP(Worksheet!AF5778,Sales[[#This Row],[State]],Sales[[#This Row],[Total Sales]])</f>
        <v>#NAME?</v>
      </c>
    </row>
    <row r="5779" spans="31:34" x14ac:dyDescent="0.25">
      <c r="AE5779" t="s">
        <v>31</v>
      </c>
      <c r="AF5779" t="s">
        <v>80</v>
      </c>
      <c r="AG5779" t="s">
        <v>63</v>
      </c>
      <c r="AH5779" s="28" t="e">
        <f ca="1">[1]!DXLOOKUP(Worksheet!AF5779,Sales[[#This Row],[State]],Sales[[#This Row],[Total Sales]])</f>
        <v>#NAME?</v>
      </c>
    </row>
    <row r="5780" spans="31:34" x14ac:dyDescent="0.25">
      <c r="AE5780" t="s">
        <v>31</v>
      </c>
      <c r="AF5780" t="s">
        <v>80</v>
      </c>
      <c r="AG5780" t="s">
        <v>63</v>
      </c>
      <c r="AH5780" s="28" t="e">
        <f ca="1">[1]!DXLOOKUP(Worksheet!AF5780,Sales[[#This Row],[State]],Sales[[#This Row],[Total Sales]])</f>
        <v>#NAME?</v>
      </c>
    </row>
    <row r="5781" spans="31:34" x14ac:dyDescent="0.25">
      <c r="AE5781" t="s">
        <v>31</v>
      </c>
      <c r="AF5781" t="s">
        <v>80</v>
      </c>
      <c r="AG5781" t="s">
        <v>63</v>
      </c>
      <c r="AH5781" s="28" t="e">
        <f ca="1">[1]!DXLOOKUP(Worksheet!AF5781,Sales[[#This Row],[State]],Sales[[#This Row],[Total Sales]])</f>
        <v>#NAME?</v>
      </c>
    </row>
    <row r="5782" spans="31:34" x14ac:dyDescent="0.25">
      <c r="AE5782" t="s">
        <v>31</v>
      </c>
      <c r="AF5782" t="s">
        <v>80</v>
      </c>
      <c r="AG5782" t="s">
        <v>63</v>
      </c>
      <c r="AH5782" s="28" t="e">
        <f ca="1">[1]!DXLOOKUP(Worksheet!AF5782,Sales[[#This Row],[State]],Sales[[#This Row],[Total Sales]])</f>
        <v>#NAME?</v>
      </c>
    </row>
    <row r="5783" spans="31:34" x14ac:dyDescent="0.25">
      <c r="AE5783" t="s">
        <v>31</v>
      </c>
      <c r="AF5783" t="s">
        <v>80</v>
      </c>
      <c r="AG5783" t="s">
        <v>63</v>
      </c>
      <c r="AH5783" s="28" t="e">
        <f ca="1">[1]!DXLOOKUP(Worksheet!AF5783,Sales[[#This Row],[State]],Sales[[#This Row],[Total Sales]])</f>
        <v>#NAME?</v>
      </c>
    </row>
    <row r="5784" spans="31:34" x14ac:dyDescent="0.25">
      <c r="AE5784" t="s">
        <v>31</v>
      </c>
      <c r="AF5784" t="s">
        <v>80</v>
      </c>
      <c r="AG5784" t="s">
        <v>63</v>
      </c>
      <c r="AH5784" s="28" t="e">
        <f ca="1">[1]!DXLOOKUP(Worksheet!AF5784,Sales[[#This Row],[State]],Sales[[#This Row],[Total Sales]])</f>
        <v>#NAME?</v>
      </c>
    </row>
    <row r="5785" spans="31:34" x14ac:dyDescent="0.25">
      <c r="AE5785" t="s">
        <v>31</v>
      </c>
      <c r="AF5785" t="s">
        <v>80</v>
      </c>
      <c r="AG5785" t="s">
        <v>63</v>
      </c>
      <c r="AH5785" s="28" t="e">
        <f ca="1">[1]!DXLOOKUP(Worksheet!AF5785,Sales[[#This Row],[State]],Sales[[#This Row],[Total Sales]])</f>
        <v>#NAME?</v>
      </c>
    </row>
    <row r="5786" spans="31:34" x14ac:dyDescent="0.25">
      <c r="AE5786" t="s">
        <v>31</v>
      </c>
      <c r="AF5786" t="s">
        <v>80</v>
      </c>
      <c r="AG5786" t="s">
        <v>63</v>
      </c>
      <c r="AH5786" s="28" t="e">
        <f ca="1">[1]!DXLOOKUP(Worksheet!AF5786,Sales[[#This Row],[State]],Sales[[#This Row],[Total Sales]])</f>
        <v>#NAME?</v>
      </c>
    </row>
    <row r="5787" spans="31:34" x14ac:dyDescent="0.25">
      <c r="AE5787" t="s">
        <v>31</v>
      </c>
      <c r="AF5787" t="s">
        <v>80</v>
      </c>
      <c r="AG5787" t="s">
        <v>63</v>
      </c>
      <c r="AH5787" s="28" t="e">
        <f ca="1">[1]!DXLOOKUP(Worksheet!AF5787,Sales[[#This Row],[State]],Sales[[#This Row],[Total Sales]])</f>
        <v>#NAME?</v>
      </c>
    </row>
    <row r="5788" spans="31:34" x14ac:dyDescent="0.25">
      <c r="AE5788" t="s">
        <v>31</v>
      </c>
      <c r="AF5788" t="s">
        <v>80</v>
      </c>
      <c r="AG5788" t="s">
        <v>63</v>
      </c>
      <c r="AH5788" s="28" t="e">
        <f ca="1">[1]!DXLOOKUP(Worksheet!AF5788,Sales[[#This Row],[State]],Sales[[#This Row],[Total Sales]])</f>
        <v>#NAME?</v>
      </c>
    </row>
    <row r="5789" spans="31:34" x14ac:dyDescent="0.25">
      <c r="AE5789" t="s">
        <v>31</v>
      </c>
      <c r="AF5789" t="s">
        <v>80</v>
      </c>
      <c r="AG5789" t="s">
        <v>63</v>
      </c>
      <c r="AH5789" s="28" t="e">
        <f ca="1">[1]!DXLOOKUP(Worksheet!AF5789,Sales[[#This Row],[State]],Sales[[#This Row],[Total Sales]])</f>
        <v>#NAME?</v>
      </c>
    </row>
    <row r="5790" spans="31:34" x14ac:dyDescent="0.25">
      <c r="AE5790" t="s">
        <v>31</v>
      </c>
      <c r="AF5790" t="s">
        <v>80</v>
      </c>
      <c r="AG5790" t="s">
        <v>63</v>
      </c>
      <c r="AH5790" s="28" t="e">
        <f ca="1">[1]!DXLOOKUP(Worksheet!AF5790,Sales[[#This Row],[State]],Sales[[#This Row],[Total Sales]])</f>
        <v>#NAME?</v>
      </c>
    </row>
    <row r="5791" spans="31:34" x14ac:dyDescent="0.25">
      <c r="AE5791" t="s">
        <v>31</v>
      </c>
      <c r="AF5791" t="s">
        <v>80</v>
      </c>
      <c r="AG5791" t="s">
        <v>63</v>
      </c>
      <c r="AH5791" s="28" t="e">
        <f ca="1">[1]!DXLOOKUP(Worksheet!AF5791,Sales[[#This Row],[State]],Sales[[#This Row],[Total Sales]])</f>
        <v>#NAME?</v>
      </c>
    </row>
    <row r="5792" spans="31:34" x14ac:dyDescent="0.25">
      <c r="AE5792" t="s">
        <v>31</v>
      </c>
      <c r="AF5792" t="s">
        <v>80</v>
      </c>
      <c r="AG5792" t="s">
        <v>63</v>
      </c>
      <c r="AH5792" s="28" t="e">
        <f ca="1">[1]!DXLOOKUP(Worksheet!AF5792,Sales[[#This Row],[State]],Sales[[#This Row],[Total Sales]])</f>
        <v>#NAME?</v>
      </c>
    </row>
    <row r="5793" spans="31:34" x14ac:dyDescent="0.25">
      <c r="AE5793" t="s">
        <v>31</v>
      </c>
      <c r="AF5793" t="s">
        <v>80</v>
      </c>
      <c r="AG5793" t="s">
        <v>63</v>
      </c>
      <c r="AH5793" s="28" t="e">
        <f ca="1">[1]!DXLOOKUP(Worksheet!AF5793,Sales[[#This Row],[State]],Sales[[#This Row],[Total Sales]])</f>
        <v>#NAME?</v>
      </c>
    </row>
    <row r="5794" spans="31:34" x14ac:dyDescent="0.25">
      <c r="AE5794" t="s">
        <v>31</v>
      </c>
      <c r="AF5794" t="s">
        <v>80</v>
      </c>
      <c r="AG5794" t="s">
        <v>63</v>
      </c>
      <c r="AH5794" s="28" t="e">
        <f ca="1">[1]!DXLOOKUP(Worksheet!AF5794,Sales[[#This Row],[State]],Sales[[#This Row],[Total Sales]])</f>
        <v>#NAME?</v>
      </c>
    </row>
    <row r="5795" spans="31:34" x14ac:dyDescent="0.25">
      <c r="AE5795" t="s">
        <v>31</v>
      </c>
      <c r="AF5795" t="s">
        <v>80</v>
      </c>
      <c r="AG5795" t="s">
        <v>63</v>
      </c>
      <c r="AH5795" s="28" t="e">
        <f ca="1">[1]!DXLOOKUP(Worksheet!AF5795,Sales[[#This Row],[State]],Sales[[#This Row],[Total Sales]])</f>
        <v>#NAME?</v>
      </c>
    </row>
    <row r="5796" spans="31:34" x14ac:dyDescent="0.25">
      <c r="AE5796" t="s">
        <v>31</v>
      </c>
      <c r="AF5796" t="s">
        <v>80</v>
      </c>
      <c r="AG5796" t="s">
        <v>63</v>
      </c>
      <c r="AH5796" s="28" t="e">
        <f ca="1">[1]!DXLOOKUP(Worksheet!AF5796,Sales[[#This Row],[State]],Sales[[#This Row],[Total Sales]])</f>
        <v>#NAME?</v>
      </c>
    </row>
    <row r="5797" spans="31:34" x14ac:dyDescent="0.25">
      <c r="AE5797" t="s">
        <v>31</v>
      </c>
      <c r="AF5797" t="s">
        <v>80</v>
      </c>
      <c r="AG5797" t="s">
        <v>63</v>
      </c>
      <c r="AH5797" s="28" t="e">
        <f ca="1">[1]!DXLOOKUP(Worksheet!AF5797,Sales[[#This Row],[State]],Sales[[#This Row],[Total Sales]])</f>
        <v>#NAME?</v>
      </c>
    </row>
    <row r="5798" spans="31:34" x14ac:dyDescent="0.25">
      <c r="AE5798" t="s">
        <v>31</v>
      </c>
      <c r="AF5798" t="s">
        <v>80</v>
      </c>
      <c r="AG5798" t="s">
        <v>63</v>
      </c>
      <c r="AH5798" s="28" t="e">
        <f ca="1">[1]!DXLOOKUP(Worksheet!AF5798,Sales[[#This Row],[State]],Sales[[#This Row],[Total Sales]])</f>
        <v>#NAME?</v>
      </c>
    </row>
    <row r="5799" spans="31:34" x14ac:dyDescent="0.25">
      <c r="AE5799" t="s">
        <v>31</v>
      </c>
      <c r="AF5799" t="s">
        <v>80</v>
      </c>
      <c r="AG5799" t="s">
        <v>63</v>
      </c>
      <c r="AH5799" s="28" t="e">
        <f ca="1">[1]!DXLOOKUP(Worksheet!AF5799,Sales[[#This Row],[State]],Sales[[#This Row],[Total Sales]])</f>
        <v>#NAME?</v>
      </c>
    </row>
    <row r="5800" spans="31:34" x14ac:dyDescent="0.25">
      <c r="AE5800" t="s">
        <v>31</v>
      </c>
      <c r="AF5800" t="s">
        <v>80</v>
      </c>
      <c r="AG5800" t="s">
        <v>63</v>
      </c>
      <c r="AH5800" s="28" t="e">
        <f ca="1">[1]!DXLOOKUP(Worksheet!AF5800,Sales[[#This Row],[State]],Sales[[#This Row],[Total Sales]])</f>
        <v>#NAME?</v>
      </c>
    </row>
    <row r="5801" spans="31:34" x14ac:dyDescent="0.25">
      <c r="AE5801" t="s">
        <v>31</v>
      </c>
      <c r="AF5801" t="s">
        <v>80</v>
      </c>
      <c r="AG5801" t="s">
        <v>63</v>
      </c>
      <c r="AH5801" s="28" t="e">
        <f ca="1">[1]!DXLOOKUP(Worksheet!AF5801,Sales[[#This Row],[State]],Sales[[#This Row],[Total Sales]])</f>
        <v>#NAME?</v>
      </c>
    </row>
    <row r="5802" spans="31:34" x14ac:dyDescent="0.25">
      <c r="AE5802" t="s">
        <v>31</v>
      </c>
      <c r="AF5802" t="s">
        <v>80</v>
      </c>
      <c r="AG5802" t="s">
        <v>63</v>
      </c>
      <c r="AH5802" s="28" t="e">
        <f ca="1">[1]!DXLOOKUP(Worksheet!AF5802,Sales[[#This Row],[State]],Sales[[#This Row],[Total Sales]])</f>
        <v>#NAME?</v>
      </c>
    </row>
    <row r="5803" spans="31:34" x14ac:dyDescent="0.25">
      <c r="AE5803" t="s">
        <v>31</v>
      </c>
      <c r="AF5803" t="s">
        <v>80</v>
      </c>
      <c r="AG5803" t="s">
        <v>63</v>
      </c>
      <c r="AH5803" s="28" t="e">
        <f ca="1">[1]!DXLOOKUP(Worksheet!AF5803,Sales[[#This Row],[State]],Sales[[#This Row],[Total Sales]])</f>
        <v>#NAME?</v>
      </c>
    </row>
    <row r="5804" spans="31:34" x14ac:dyDescent="0.25">
      <c r="AE5804" t="s">
        <v>31</v>
      </c>
      <c r="AF5804" t="s">
        <v>80</v>
      </c>
      <c r="AG5804" t="s">
        <v>63</v>
      </c>
      <c r="AH5804" s="28" t="e">
        <f ca="1">[1]!DXLOOKUP(Worksheet!AF5804,Sales[[#This Row],[State]],Sales[[#This Row],[Total Sales]])</f>
        <v>#NAME?</v>
      </c>
    </row>
    <row r="5805" spans="31:34" x14ac:dyDescent="0.25">
      <c r="AE5805" t="s">
        <v>31</v>
      </c>
      <c r="AF5805" t="s">
        <v>80</v>
      </c>
      <c r="AG5805" t="s">
        <v>63</v>
      </c>
      <c r="AH5805" s="28" t="e">
        <f ca="1">[1]!DXLOOKUP(Worksheet!AF5805,Sales[[#This Row],[State]],Sales[[#This Row],[Total Sales]])</f>
        <v>#NAME?</v>
      </c>
    </row>
    <row r="5806" spans="31:34" x14ac:dyDescent="0.25">
      <c r="AE5806" t="s">
        <v>31</v>
      </c>
      <c r="AF5806" t="s">
        <v>80</v>
      </c>
      <c r="AG5806" t="s">
        <v>63</v>
      </c>
      <c r="AH5806" s="28" t="e">
        <f ca="1">[1]!DXLOOKUP(Worksheet!AF5806,Sales[[#This Row],[State]],Sales[[#This Row],[Total Sales]])</f>
        <v>#NAME?</v>
      </c>
    </row>
    <row r="5807" spans="31:34" x14ac:dyDescent="0.25">
      <c r="AE5807" t="s">
        <v>31</v>
      </c>
      <c r="AF5807" t="s">
        <v>80</v>
      </c>
      <c r="AG5807" t="s">
        <v>63</v>
      </c>
      <c r="AH5807" s="28" t="e">
        <f ca="1">[1]!DXLOOKUP(Worksheet!AF5807,Sales[[#This Row],[State]],Sales[[#This Row],[Total Sales]])</f>
        <v>#NAME?</v>
      </c>
    </row>
    <row r="5808" spans="31:34" x14ac:dyDescent="0.25">
      <c r="AE5808" t="s">
        <v>31</v>
      </c>
      <c r="AF5808" t="s">
        <v>80</v>
      </c>
      <c r="AG5808" t="s">
        <v>63</v>
      </c>
      <c r="AH5808" s="28" t="e">
        <f ca="1">[1]!DXLOOKUP(Worksheet!AF5808,Sales[[#This Row],[State]],Sales[[#This Row],[Total Sales]])</f>
        <v>#NAME?</v>
      </c>
    </row>
    <row r="5809" spans="31:34" x14ac:dyDescent="0.25">
      <c r="AE5809" t="s">
        <v>31</v>
      </c>
      <c r="AF5809" t="s">
        <v>80</v>
      </c>
      <c r="AG5809" t="s">
        <v>63</v>
      </c>
      <c r="AH5809" s="28" t="e">
        <f ca="1">[1]!DXLOOKUP(Worksheet!AF5809,Sales[[#This Row],[State]],Sales[[#This Row],[Total Sales]])</f>
        <v>#NAME?</v>
      </c>
    </row>
    <row r="5810" spans="31:34" x14ac:dyDescent="0.25">
      <c r="AE5810" t="s">
        <v>31</v>
      </c>
      <c r="AF5810" t="s">
        <v>80</v>
      </c>
      <c r="AG5810" t="s">
        <v>63</v>
      </c>
      <c r="AH5810" s="28" t="e">
        <f ca="1">[1]!DXLOOKUP(Worksheet!AF5810,Sales[[#This Row],[State]],Sales[[#This Row],[Total Sales]])</f>
        <v>#NAME?</v>
      </c>
    </row>
    <row r="5811" spans="31:34" x14ac:dyDescent="0.25">
      <c r="AE5811" t="s">
        <v>31</v>
      </c>
      <c r="AF5811" t="s">
        <v>80</v>
      </c>
      <c r="AG5811" t="s">
        <v>63</v>
      </c>
      <c r="AH5811" s="28" t="e">
        <f ca="1">[1]!DXLOOKUP(Worksheet!AF5811,Sales[[#This Row],[State]],Sales[[#This Row],[Total Sales]])</f>
        <v>#NAME?</v>
      </c>
    </row>
    <row r="5812" spans="31:34" x14ac:dyDescent="0.25">
      <c r="AE5812" t="s">
        <v>31</v>
      </c>
      <c r="AF5812" t="s">
        <v>80</v>
      </c>
      <c r="AG5812" t="s">
        <v>63</v>
      </c>
      <c r="AH5812" s="28" t="e">
        <f ca="1">[1]!DXLOOKUP(Worksheet!AF5812,Sales[[#This Row],[State]],Sales[[#This Row],[Total Sales]])</f>
        <v>#NAME?</v>
      </c>
    </row>
    <row r="5813" spans="31:34" x14ac:dyDescent="0.25">
      <c r="AE5813" t="s">
        <v>31</v>
      </c>
      <c r="AF5813" t="s">
        <v>80</v>
      </c>
      <c r="AG5813" t="s">
        <v>63</v>
      </c>
      <c r="AH5813" s="28" t="e">
        <f ca="1">[1]!DXLOOKUP(Worksheet!AF5813,Sales[[#This Row],[State]],Sales[[#This Row],[Total Sales]])</f>
        <v>#NAME?</v>
      </c>
    </row>
    <row r="5814" spans="31:34" x14ac:dyDescent="0.25">
      <c r="AE5814" t="s">
        <v>31</v>
      </c>
      <c r="AF5814" t="s">
        <v>80</v>
      </c>
      <c r="AG5814" t="s">
        <v>63</v>
      </c>
      <c r="AH5814" s="28" t="e">
        <f ca="1">[1]!DXLOOKUP(Worksheet!AF5814,Sales[[#This Row],[State]],Sales[[#This Row],[Total Sales]])</f>
        <v>#NAME?</v>
      </c>
    </row>
    <row r="5815" spans="31:34" x14ac:dyDescent="0.25">
      <c r="AE5815" t="s">
        <v>31</v>
      </c>
      <c r="AF5815" t="s">
        <v>80</v>
      </c>
      <c r="AG5815" t="s">
        <v>63</v>
      </c>
      <c r="AH5815" s="28" t="e">
        <f ca="1">[1]!DXLOOKUP(Worksheet!AF5815,Sales[[#This Row],[State]],Sales[[#This Row],[Total Sales]])</f>
        <v>#NAME?</v>
      </c>
    </row>
    <row r="5816" spans="31:34" x14ac:dyDescent="0.25">
      <c r="AE5816" t="s">
        <v>31</v>
      </c>
      <c r="AF5816" t="s">
        <v>80</v>
      </c>
      <c r="AG5816" t="s">
        <v>63</v>
      </c>
      <c r="AH5816" s="28" t="e">
        <f ca="1">[1]!DXLOOKUP(Worksheet!AF5816,Sales[[#This Row],[State]],Sales[[#This Row],[Total Sales]])</f>
        <v>#NAME?</v>
      </c>
    </row>
    <row r="5817" spans="31:34" x14ac:dyDescent="0.25">
      <c r="AE5817" t="s">
        <v>31</v>
      </c>
      <c r="AF5817" t="s">
        <v>80</v>
      </c>
      <c r="AG5817" t="s">
        <v>63</v>
      </c>
      <c r="AH5817" s="28" t="e">
        <f ca="1">[1]!DXLOOKUP(Worksheet!AF5817,Sales[[#This Row],[State]],Sales[[#This Row],[Total Sales]])</f>
        <v>#NAME?</v>
      </c>
    </row>
    <row r="5818" spans="31:34" x14ac:dyDescent="0.25">
      <c r="AE5818" t="s">
        <v>31</v>
      </c>
      <c r="AF5818" t="s">
        <v>80</v>
      </c>
      <c r="AG5818" t="s">
        <v>63</v>
      </c>
      <c r="AH5818" s="28" t="e">
        <f ca="1">[1]!DXLOOKUP(Worksheet!AF5818,Sales[[#This Row],[State]],Sales[[#This Row],[Total Sales]])</f>
        <v>#NAME?</v>
      </c>
    </row>
    <row r="5819" spans="31:34" x14ac:dyDescent="0.25">
      <c r="AE5819" t="s">
        <v>31</v>
      </c>
      <c r="AF5819" t="s">
        <v>80</v>
      </c>
      <c r="AG5819" t="s">
        <v>63</v>
      </c>
      <c r="AH5819" s="28" t="e">
        <f ca="1">[1]!DXLOOKUP(Worksheet!AF5819,Sales[[#This Row],[State]],Sales[[#This Row],[Total Sales]])</f>
        <v>#NAME?</v>
      </c>
    </row>
    <row r="5820" spans="31:34" x14ac:dyDescent="0.25">
      <c r="AE5820" t="s">
        <v>31</v>
      </c>
      <c r="AF5820" t="s">
        <v>80</v>
      </c>
      <c r="AG5820" t="s">
        <v>63</v>
      </c>
      <c r="AH5820" s="28" t="e">
        <f ca="1">[1]!DXLOOKUP(Worksheet!AF5820,Sales[[#This Row],[State]],Sales[[#This Row],[Total Sales]])</f>
        <v>#NAME?</v>
      </c>
    </row>
    <row r="5821" spans="31:34" x14ac:dyDescent="0.25">
      <c r="AE5821" t="s">
        <v>31</v>
      </c>
      <c r="AF5821" t="s">
        <v>80</v>
      </c>
      <c r="AG5821" t="s">
        <v>63</v>
      </c>
      <c r="AH5821" s="28" t="e">
        <f ca="1">[1]!DXLOOKUP(Worksheet!AF5821,Sales[[#This Row],[State]],Sales[[#This Row],[Total Sales]])</f>
        <v>#NAME?</v>
      </c>
    </row>
    <row r="5822" spans="31:34" x14ac:dyDescent="0.25">
      <c r="AE5822" t="s">
        <v>31</v>
      </c>
      <c r="AF5822" t="s">
        <v>80</v>
      </c>
      <c r="AG5822" t="s">
        <v>63</v>
      </c>
      <c r="AH5822" s="28" t="e">
        <f ca="1">[1]!DXLOOKUP(Worksheet!AF5822,Sales[[#This Row],[State]],Sales[[#This Row],[Total Sales]])</f>
        <v>#NAME?</v>
      </c>
    </row>
    <row r="5823" spans="31:34" x14ac:dyDescent="0.25">
      <c r="AE5823" t="s">
        <v>31</v>
      </c>
      <c r="AF5823" t="s">
        <v>80</v>
      </c>
      <c r="AG5823" t="s">
        <v>63</v>
      </c>
      <c r="AH5823" s="28" t="e">
        <f ca="1">[1]!DXLOOKUP(Worksheet!AF5823,Sales[[#This Row],[State]],Sales[[#This Row],[Total Sales]])</f>
        <v>#NAME?</v>
      </c>
    </row>
    <row r="5824" spans="31:34" x14ac:dyDescent="0.25">
      <c r="AE5824" t="s">
        <v>31</v>
      </c>
      <c r="AF5824" t="s">
        <v>80</v>
      </c>
      <c r="AG5824" t="s">
        <v>63</v>
      </c>
      <c r="AH5824" s="28" t="e">
        <f ca="1">[1]!DXLOOKUP(Worksheet!AF5824,Sales[[#This Row],[State]],Sales[[#This Row],[Total Sales]])</f>
        <v>#NAME?</v>
      </c>
    </row>
    <row r="5825" spans="31:34" x14ac:dyDescent="0.25">
      <c r="AE5825" t="s">
        <v>31</v>
      </c>
      <c r="AF5825" t="s">
        <v>80</v>
      </c>
      <c r="AG5825" t="s">
        <v>63</v>
      </c>
      <c r="AH5825" s="28" t="e">
        <f ca="1">[1]!DXLOOKUP(Worksheet!AF5825,Sales[[#This Row],[State]],Sales[[#This Row],[Total Sales]])</f>
        <v>#NAME?</v>
      </c>
    </row>
    <row r="5826" spans="31:34" x14ac:dyDescent="0.25">
      <c r="AE5826" t="s">
        <v>31</v>
      </c>
      <c r="AF5826" t="s">
        <v>80</v>
      </c>
      <c r="AG5826" t="s">
        <v>63</v>
      </c>
      <c r="AH5826" s="28" t="e">
        <f ca="1">[1]!DXLOOKUP(Worksheet!AF5826,Sales[[#This Row],[State]],Sales[[#This Row],[Total Sales]])</f>
        <v>#NAME?</v>
      </c>
    </row>
    <row r="5827" spans="31:34" x14ac:dyDescent="0.25">
      <c r="AE5827" t="s">
        <v>31</v>
      </c>
      <c r="AF5827" t="s">
        <v>80</v>
      </c>
      <c r="AG5827" t="s">
        <v>63</v>
      </c>
      <c r="AH5827" s="28" t="e">
        <f ca="1">[1]!DXLOOKUP(Worksheet!AF5827,Sales[[#This Row],[State]],Sales[[#This Row],[Total Sales]])</f>
        <v>#NAME?</v>
      </c>
    </row>
    <row r="5828" spans="31:34" x14ac:dyDescent="0.25">
      <c r="AE5828" t="s">
        <v>31</v>
      </c>
      <c r="AF5828" t="s">
        <v>80</v>
      </c>
      <c r="AG5828" t="s">
        <v>63</v>
      </c>
      <c r="AH5828" s="28" t="e">
        <f ca="1">[1]!DXLOOKUP(Worksheet!AF5828,Sales[[#This Row],[State]],Sales[[#This Row],[Total Sales]])</f>
        <v>#NAME?</v>
      </c>
    </row>
    <row r="5829" spans="31:34" x14ac:dyDescent="0.25">
      <c r="AE5829" t="s">
        <v>31</v>
      </c>
      <c r="AF5829" t="s">
        <v>80</v>
      </c>
      <c r="AG5829" t="s">
        <v>63</v>
      </c>
      <c r="AH5829" s="28" t="e">
        <f ca="1">[1]!DXLOOKUP(Worksheet!AF5829,Sales[[#This Row],[State]],Sales[[#This Row],[Total Sales]])</f>
        <v>#NAME?</v>
      </c>
    </row>
    <row r="5830" spans="31:34" x14ac:dyDescent="0.25">
      <c r="AE5830" t="s">
        <v>31</v>
      </c>
      <c r="AF5830" t="s">
        <v>80</v>
      </c>
      <c r="AG5830" t="s">
        <v>63</v>
      </c>
      <c r="AH5830" s="28" t="e">
        <f ca="1">[1]!DXLOOKUP(Worksheet!AF5830,Sales[[#This Row],[State]],Sales[[#This Row],[Total Sales]])</f>
        <v>#NAME?</v>
      </c>
    </row>
    <row r="5831" spans="31:34" x14ac:dyDescent="0.25">
      <c r="AE5831" t="s">
        <v>31</v>
      </c>
      <c r="AF5831" t="s">
        <v>80</v>
      </c>
      <c r="AG5831" t="s">
        <v>63</v>
      </c>
      <c r="AH5831" s="28" t="e">
        <f ca="1">[1]!DXLOOKUP(Worksheet!AF5831,Sales[[#This Row],[State]],Sales[[#This Row],[Total Sales]])</f>
        <v>#NAME?</v>
      </c>
    </row>
    <row r="5832" spans="31:34" x14ac:dyDescent="0.25">
      <c r="AE5832" t="s">
        <v>31</v>
      </c>
      <c r="AF5832" t="s">
        <v>80</v>
      </c>
      <c r="AG5832" t="s">
        <v>63</v>
      </c>
      <c r="AH5832" s="28" t="e">
        <f ca="1">[1]!DXLOOKUP(Worksheet!AF5832,Sales[[#This Row],[State]],Sales[[#This Row],[Total Sales]])</f>
        <v>#NAME?</v>
      </c>
    </row>
    <row r="5833" spans="31:34" x14ac:dyDescent="0.25">
      <c r="AE5833" t="s">
        <v>31</v>
      </c>
      <c r="AF5833" t="s">
        <v>80</v>
      </c>
      <c r="AG5833" t="s">
        <v>63</v>
      </c>
      <c r="AH5833" s="28" t="e">
        <f ca="1">[1]!DXLOOKUP(Worksheet!AF5833,Sales[[#This Row],[State]],Sales[[#This Row],[Total Sales]])</f>
        <v>#NAME?</v>
      </c>
    </row>
    <row r="5834" spans="31:34" x14ac:dyDescent="0.25">
      <c r="AE5834" t="s">
        <v>27</v>
      </c>
      <c r="AF5834" t="s">
        <v>81</v>
      </c>
      <c r="AG5834" t="s">
        <v>82</v>
      </c>
      <c r="AH5834" s="28" t="e">
        <f ca="1">[1]!DXLOOKUP(Worksheet!AF5834,Sales[[#This Row],[State]],Sales[[#This Row],[Total Sales]])</f>
        <v>#NAME?</v>
      </c>
    </row>
    <row r="5835" spans="31:34" x14ac:dyDescent="0.25">
      <c r="AE5835" t="s">
        <v>27</v>
      </c>
      <c r="AF5835" t="s">
        <v>81</v>
      </c>
      <c r="AG5835" t="s">
        <v>82</v>
      </c>
      <c r="AH5835" s="28" t="e">
        <f ca="1">[1]!DXLOOKUP(Worksheet!AF5835,Sales[[#This Row],[State]],Sales[[#This Row],[Total Sales]])</f>
        <v>#NAME?</v>
      </c>
    </row>
    <row r="5836" spans="31:34" x14ac:dyDescent="0.25">
      <c r="AE5836" t="s">
        <v>27</v>
      </c>
      <c r="AF5836" t="s">
        <v>81</v>
      </c>
      <c r="AG5836" t="s">
        <v>82</v>
      </c>
      <c r="AH5836" s="28" t="e">
        <f ca="1">[1]!DXLOOKUP(Worksheet!AF5836,Sales[[#This Row],[State]],Sales[[#This Row],[Total Sales]])</f>
        <v>#NAME?</v>
      </c>
    </row>
    <row r="5837" spans="31:34" x14ac:dyDescent="0.25">
      <c r="AE5837" t="s">
        <v>27</v>
      </c>
      <c r="AF5837" t="s">
        <v>81</v>
      </c>
      <c r="AG5837" t="s">
        <v>82</v>
      </c>
      <c r="AH5837" s="28" t="e">
        <f ca="1">[1]!DXLOOKUP(Worksheet!AF5837,Sales[[#This Row],[State]],Sales[[#This Row],[Total Sales]])</f>
        <v>#NAME?</v>
      </c>
    </row>
    <row r="5838" spans="31:34" x14ac:dyDescent="0.25">
      <c r="AE5838" t="s">
        <v>27</v>
      </c>
      <c r="AF5838" t="s">
        <v>81</v>
      </c>
      <c r="AG5838" t="s">
        <v>82</v>
      </c>
      <c r="AH5838" s="28" t="e">
        <f ca="1">[1]!DXLOOKUP(Worksheet!AF5838,Sales[[#This Row],[State]],Sales[[#This Row],[Total Sales]])</f>
        <v>#NAME?</v>
      </c>
    </row>
    <row r="5839" spans="31:34" x14ac:dyDescent="0.25">
      <c r="AE5839" t="s">
        <v>27</v>
      </c>
      <c r="AF5839" t="s">
        <v>81</v>
      </c>
      <c r="AG5839" t="s">
        <v>82</v>
      </c>
      <c r="AH5839" s="28" t="e">
        <f ca="1">[1]!DXLOOKUP(Worksheet!AF5839,Sales[[#This Row],[State]],Sales[[#This Row],[Total Sales]])</f>
        <v>#NAME?</v>
      </c>
    </row>
    <row r="5840" spans="31:34" x14ac:dyDescent="0.25">
      <c r="AE5840" t="s">
        <v>27</v>
      </c>
      <c r="AF5840" t="s">
        <v>81</v>
      </c>
      <c r="AG5840" t="s">
        <v>82</v>
      </c>
      <c r="AH5840" s="28" t="e">
        <f ca="1">[1]!DXLOOKUP(Worksheet!AF5840,Sales[[#This Row],[State]],Sales[[#This Row],[Total Sales]])</f>
        <v>#NAME?</v>
      </c>
    </row>
    <row r="5841" spans="31:34" x14ac:dyDescent="0.25">
      <c r="AE5841" t="s">
        <v>27</v>
      </c>
      <c r="AF5841" t="s">
        <v>81</v>
      </c>
      <c r="AG5841" t="s">
        <v>82</v>
      </c>
      <c r="AH5841" s="28" t="e">
        <f ca="1">[1]!DXLOOKUP(Worksheet!AF5841,Sales[[#This Row],[State]],Sales[[#This Row],[Total Sales]])</f>
        <v>#NAME?</v>
      </c>
    </row>
    <row r="5842" spans="31:34" x14ac:dyDescent="0.25">
      <c r="AE5842" t="s">
        <v>27</v>
      </c>
      <c r="AF5842" t="s">
        <v>81</v>
      </c>
      <c r="AG5842" t="s">
        <v>82</v>
      </c>
      <c r="AH5842" s="28" t="e">
        <f ca="1">[1]!DXLOOKUP(Worksheet!AF5842,Sales[[#This Row],[State]],Sales[[#This Row],[Total Sales]])</f>
        <v>#NAME?</v>
      </c>
    </row>
    <row r="5843" spans="31:34" x14ac:dyDescent="0.25">
      <c r="AE5843" t="s">
        <v>27</v>
      </c>
      <c r="AF5843" t="s">
        <v>81</v>
      </c>
      <c r="AG5843" t="s">
        <v>82</v>
      </c>
      <c r="AH5843" s="28" t="e">
        <f ca="1">[1]!DXLOOKUP(Worksheet!AF5843,Sales[[#This Row],[State]],Sales[[#This Row],[Total Sales]])</f>
        <v>#NAME?</v>
      </c>
    </row>
    <row r="5844" spans="31:34" x14ac:dyDescent="0.25">
      <c r="AE5844" t="s">
        <v>27</v>
      </c>
      <c r="AF5844" t="s">
        <v>81</v>
      </c>
      <c r="AG5844" t="s">
        <v>82</v>
      </c>
      <c r="AH5844" s="28" t="e">
        <f ca="1">[1]!DXLOOKUP(Worksheet!AF5844,Sales[[#This Row],[State]],Sales[[#This Row],[Total Sales]])</f>
        <v>#NAME?</v>
      </c>
    </row>
    <row r="5845" spans="31:34" x14ac:dyDescent="0.25">
      <c r="AE5845" t="s">
        <v>27</v>
      </c>
      <c r="AF5845" t="s">
        <v>81</v>
      </c>
      <c r="AG5845" t="s">
        <v>82</v>
      </c>
      <c r="AH5845" s="28" t="e">
        <f ca="1">[1]!DXLOOKUP(Worksheet!AF5845,Sales[[#This Row],[State]],Sales[[#This Row],[Total Sales]])</f>
        <v>#NAME?</v>
      </c>
    </row>
    <row r="5846" spans="31:34" x14ac:dyDescent="0.25">
      <c r="AE5846" t="s">
        <v>27</v>
      </c>
      <c r="AF5846" t="s">
        <v>81</v>
      </c>
      <c r="AG5846" t="s">
        <v>82</v>
      </c>
      <c r="AH5846" s="28" t="e">
        <f ca="1">[1]!DXLOOKUP(Worksheet!AF5846,Sales[[#This Row],[State]],Sales[[#This Row],[Total Sales]])</f>
        <v>#NAME?</v>
      </c>
    </row>
    <row r="5847" spans="31:34" x14ac:dyDescent="0.25">
      <c r="AE5847" t="s">
        <v>27</v>
      </c>
      <c r="AF5847" t="s">
        <v>81</v>
      </c>
      <c r="AG5847" t="s">
        <v>82</v>
      </c>
      <c r="AH5847" s="28" t="e">
        <f ca="1">[1]!DXLOOKUP(Worksheet!AF5847,Sales[[#This Row],[State]],Sales[[#This Row],[Total Sales]])</f>
        <v>#NAME?</v>
      </c>
    </row>
    <row r="5848" spans="31:34" x14ac:dyDescent="0.25">
      <c r="AE5848" t="s">
        <v>27</v>
      </c>
      <c r="AF5848" t="s">
        <v>81</v>
      </c>
      <c r="AG5848" t="s">
        <v>82</v>
      </c>
      <c r="AH5848" s="28" t="e">
        <f ca="1">[1]!DXLOOKUP(Worksheet!AF5848,Sales[[#This Row],[State]],Sales[[#This Row],[Total Sales]])</f>
        <v>#NAME?</v>
      </c>
    </row>
    <row r="5849" spans="31:34" x14ac:dyDescent="0.25">
      <c r="AE5849" t="s">
        <v>27</v>
      </c>
      <c r="AF5849" t="s">
        <v>81</v>
      </c>
      <c r="AG5849" t="s">
        <v>82</v>
      </c>
      <c r="AH5849" s="28" t="e">
        <f ca="1">[1]!DXLOOKUP(Worksheet!AF5849,Sales[[#This Row],[State]],Sales[[#This Row],[Total Sales]])</f>
        <v>#NAME?</v>
      </c>
    </row>
    <row r="5850" spans="31:34" x14ac:dyDescent="0.25">
      <c r="AE5850" t="s">
        <v>27</v>
      </c>
      <c r="AF5850" t="s">
        <v>81</v>
      </c>
      <c r="AG5850" t="s">
        <v>82</v>
      </c>
      <c r="AH5850" s="28" t="e">
        <f ca="1">[1]!DXLOOKUP(Worksheet!AF5850,Sales[[#This Row],[State]],Sales[[#This Row],[Total Sales]])</f>
        <v>#NAME?</v>
      </c>
    </row>
    <row r="5851" spans="31:34" x14ac:dyDescent="0.25">
      <c r="AE5851" t="s">
        <v>27</v>
      </c>
      <c r="AF5851" t="s">
        <v>81</v>
      </c>
      <c r="AG5851" t="s">
        <v>82</v>
      </c>
      <c r="AH5851" s="28" t="e">
        <f ca="1">[1]!DXLOOKUP(Worksheet!AF5851,Sales[[#This Row],[State]],Sales[[#This Row],[Total Sales]])</f>
        <v>#NAME?</v>
      </c>
    </row>
    <row r="5852" spans="31:34" x14ac:dyDescent="0.25">
      <c r="AE5852" t="s">
        <v>27</v>
      </c>
      <c r="AF5852" t="s">
        <v>81</v>
      </c>
      <c r="AG5852" t="s">
        <v>82</v>
      </c>
      <c r="AH5852" s="28" t="e">
        <f ca="1">[1]!DXLOOKUP(Worksheet!AF5852,Sales[[#This Row],[State]],Sales[[#This Row],[Total Sales]])</f>
        <v>#NAME?</v>
      </c>
    </row>
    <row r="5853" spans="31:34" x14ac:dyDescent="0.25">
      <c r="AE5853" t="s">
        <v>27</v>
      </c>
      <c r="AF5853" t="s">
        <v>81</v>
      </c>
      <c r="AG5853" t="s">
        <v>82</v>
      </c>
      <c r="AH5853" s="28" t="e">
        <f ca="1">[1]!DXLOOKUP(Worksheet!AF5853,Sales[[#This Row],[State]],Sales[[#This Row],[Total Sales]])</f>
        <v>#NAME?</v>
      </c>
    </row>
    <row r="5854" spans="31:34" x14ac:dyDescent="0.25">
      <c r="AE5854" t="s">
        <v>27</v>
      </c>
      <c r="AF5854" t="s">
        <v>81</v>
      </c>
      <c r="AG5854" t="s">
        <v>82</v>
      </c>
      <c r="AH5854" s="28" t="e">
        <f ca="1">[1]!DXLOOKUP(Worksheet!AF5854,Sales[[#This Row],[State]],Sales[[#This Row],[Total Sales]])</f>
        <v>#NAME?</v>
      </c>
    </row>
    <row r="5855" spans="31:34" x14ac:dyDescent="0.25">
      <c r="AE5855" t="s">
        <v>27</v>
      </c>
      <c r="AF5855" t="s">
        <v>81</v>
      </c>
      <c r="AG5855" t="s">
        <v>82</v>
      </c>
      <c r="AH5855" s="28" t="e">
        <f ca="1">[1]!DXLOOKUP(Worksheet!AF5855,Sales[[#This Row],[State]],Sales[[#This Row],[Total Sales]])</f>
        <v>#NAME?</v>
      </c>
    </row>
    <row r="5856" spans="31:34" x14ac:dyDescent="0.25">
      <c r="AE5856" t="s">
        <v>27</v>
      </c>
      <c r="AF5856" t="s">
        <v>81</v>
      </c>
      <c r="AG5856" t="s">
        <v>82</v>
      </c>
      <c r="AH5856" s="28" t="e">
        <f ca="1">[1]!DXLOOKUP(Worksheet!AF5856,Sales[[#This Row],[State]],Sales[[#This Row],[Total Sales]])</f>
        <v>#NAME?</v>
      </c>
    </row>
    <row r="5857" spans="31:34" x14ac:dyDescent="0.25">
      <c r="AE5857" t="s">
        <v>27</v>
      </c>
      <c r="AF5857" t="s">
        <v>81</v>
      </c>
      <c r="AG5857" t="s">
        <v>82</v>
      </c>
      <c r="AH5857" s="28" t="e">
        <f ca="1">[1]!DXLOOKUP(Worksheet!AF5857,Sales[[#This Row],[State]],Sales[[#This Row],[Total Sales]])</f>
        <v>#NAME?</v>
      </c>
    </row>
    <row r="5858" spans="31:34" x14ac:dyDescent="0.25">
      <c r="AE5858" t="s">
        <v>27</v>
      </c>
      <c r="AF5858" t="s">
        <v>81</v>
      </c>
      <c r="AG5858" t="s">
        <v>82</v>
      </c>
      <c r="AH5858" s="28" t="e">
        <f ca="1">[1]!DXLOOKUP(Worksheet!AF5858,Sales[[#This Row],[State]],Sales[[#This Row],[Total Sales]])</f>
        <v>#NAME?</v>
      </c>
    </row>
    <row r="5859" spans="31:34" x14ac:dyDescent="0.25">
      <c r="AE5859" t="s">
        <v>27</v>
      </c>
      <c r="AF5859" t="s">
        <v>81</v>
      </c>
      <c r="AG5859" t="s">
        <v>82</v>
      </c>
      <c r="AH5859" s="28" t="e">
        <f ca="1">[1]!DXLOOKUP(Worksheet!AF5859,Sales[[#This Row],[State]],Sales[[#This Row],[Total Sales]])</f>
        <v>#NAME?</v>
      </c>
    </row>
    <row r="5860" spans="31:34" x14ac:dyDescent="0.25">
      <c r="AE5860" t="s">
        <v>27</v>
      </c>
      <c r="AF5860" t="s">
        <v>81</v>
      </c>
      <c r="AG5860" t="s">
        <v>82</v>
      </c>
      <c r="AH5860" s="28" t="e">
        <f ca="1">[1]!DXLOOKUP(Worksheet!AF5860,Sales[[#This Row],[State]],Sales[[#This Row],[Total Sales]])</f>
        <v>#NAME?</v>
      </c>
    </row>
    <row r="5861" spans="31:34" x14ac:dyDescent="0.25">
      <c r="AE5861" t="s">
        <v>27</v>
      </c>
      <c r="AF5861" t="s">
        <v>81</v>
      </c>
      <c r="AG5861" t="s">
        <v>82</v>
      </c>
      <c r="AH5861" s="28" t="e">
        <f ca="1">[1]!DXLOOKUP(Worksheet!AF5861,Sales[[#This Row],[State]],Sales[[#This Row],[Total Sales]])</f>
        <v>#NAME?</v>
      </c>
    </row>
    <row r="5862" spans="31:34" x14ac:dyDescent="0.25">
      <c r="AE5862" t="s">
        <v>27</v>
      </c>
      <c r="AF5862" t="s">
        <v>81</v>
      </c>
      <c r="AG5862" t="s">
        <v>82</v>
      </c>
      <c r="AH5862" s="28" t="e">
        <f ca="1">[1]!DXLOOKUP(Worksheet!AF5862,Sales[[#This Row],[State]],Sales[[#This Row],[Total Sales]])</f>
        <v>#NAME?</v>
      </c>
    </row>
    <row r="5863" spans="31:34" x14ac:dyDescent="0.25">
      <c r="AE5863" t="s">
        <v>27</v>
      </c>
      <c r="AF5863" t="s">
        <v>81</v>
      </c>
      <c r="AG5863" t="s">
        <v>82</v>
      </c>
      <c r="AH5863" s="28" t="e">
        <f ca="1">[1]!DXLOOKUP(Worksheet!AF5863,Sales[[#This Row],[State]],Sales[[#This Row],[Total Sales]])</f>
        <v>#NAME?</v>
      </c>
    </row>
    <row r="5864" spans="31:34" x14ac:dyDescent="0.25">
      <c r="AE5864" t="s">
        <v>27</v>
      </c>
      <c r="AF5864" t="s">
        <v>81</v>
      </c>
      <c r="AG5864" t="s">
        <v>82</v>
      </c>
      <c r="AH5864" s="28" t="e">
        <f ca="1">[1]!DXLOOKUP(Worksheet!AF5864,Sales[[#This Row],[State]],Sales[[#This Row],[Total Sales]])</f>
        <v>#NAME?</v>
      </c>
    </row>
    <row r="5865" spans="31:34" x14ac:dyDescent="0.25">
      <c r="AE5865" t="s">
        <v>27</v>
      </c>
      <c r="AF5865" t="s">
        <v>81</v>
      </c>
      <c r="AG5865" t="s">
        <v>82</v>
      </c>
      <c r="AH5865" s="28" t="e">
        <f ca="1">[1]!DXLOOKUP(Worksheet!AF5865,Sales[[#This Row],[State]],Sales[[#This Row],[Total Sales]])</f>
        <v>#NAME?</v>
      </c>
    </row>
    <row r="5866" spans="31:34" x14ac:dyDescent="0.25">
      <c r="AE5866" t="s">
        <v>27</v>
      </c>
      <c r="AF5866" t="s">
        <v>81</v>
      </c>
      <c r="AG5866" t="s">
        <v>82</v>
      </c>
      <c r="AH5866" s="28" t="e">
        <f ca="1">[1]!DXLOOKUP(Worksheet!AF5866,Sales[[#This Row],[State]],Sales[[#This Row],[Total Sales]])</f>
        <v>#NAME?</v>
      </c>
    </row>
    <row r="5867" spans="31:34" x14ac:dyDescent="0.25">
      <c r="AE5867" t="s">
        <v>27</v>
      </c>
      <c r="AF5867" t="s">
        <v>81</v>
      </c>
      <c r="AG5867" t="s">
        <v>82</v>
      </c>
      <c r="AH5867" s="28" t="e">
        <f ca="1">[1]!DXLOOKUP(Worksheet!AF5867,Sales[[#This Row],[State]],Sales[[#This Row],[Total Sales]])</f>
        <v>#NAME?</v>
      </c>
    </row>
    <row r="5868" spans="31:34" x14ac:dyDescent="0.25">
      <c r="AE5868" t="s">
        <v>27</v>
      </c>
      <c r="AF5868" t="s">
        <v>81</v>
      </c>
      <c r="AG5868" t="s">
        <v>82</v>
      </c>
      <c r="AH5868" s="28" t="e">
        <f ca="1">[1]!DXLOOKUP(Worksheet!AF5868,Sales[[#This Row],[State]],Sales[[#This Row],[Total Sales]])</f>
        <v>#NAME?</v>
      </c>
    </row>
    <row r="5869" spans="31:34" x14ac:dyDescent="0.25">
      <c r="AE5869" t="s">
        <v>27</v>
      </c>
      <c r="AF5869" t="s">
        <v>81</v>
      </c>
      <c r="AG5869" t="s">
        <v>82</v>
      </c>
      <c r="AH5869" s="28" t="e">
        <f ca="1">[1]!DXLOOKUP(Worksheet!AF5869,Sales[[#This Row],[State]],Sales[[#This Row],[Total Sales]])</f>
        <v>#NAME?</v>
      </c>
    </row>
    <row r="5870" spans="31:34" x14ac:dyDescent="0.25">
      <c r="AE5870" t="s">
        <v>27</v>
      </c>
      <c r="AF5870" t="s">
        <v>81</v>
      </c>
      <c r="AG5870" t="s">
        <v>82</v>
      </c>
      <c r="AH5870" s="28" t="e">
        <f ca="1">[1]!DXLOOKUP(Worksheet!AF5870,Sales[[#This Row],[State]],Sales[[#This Row],[Total Sales]])</f>
        <v>#NAME?</v>
      </c>
    </row>
    <row r="5871" spans="31:34" x14ac:dyDescent="0.25">
      <c r="AE5871" t="s">
        <v>27</v>
      </c>
      <c r="AF5871" t="s">
        <v>81</v>
      </c>
      <c r="AG5871" t="s">
        <v>82</v>
      </c>
      <c r="AH5871" s="28" t="e">
        <f ca="1">[1]!DXLOOKUP(Worksheet!AF5871,Sales[[#This Row],[State]],Sales[[#This Row],[Total Sales]])</f>
        <v>#NAME?</v>
      </c>
    </row>
    <row r="5872" spans="31:34" x14ac:dyDescent="0.25">
      <c r="AE5872" t="s">
        <v>27</v>
      </c>
      <c r="AF5872" t="s">
        <v>81</v>
      </c>
      <c r="AG5872" t="s">
        <v>82</v>
      </c>
      <c r="AH5872" s="28" t="e">
        <f ca="1">[1]!DXLOOKUP(Worksheet!AF5872,Sales[[#This Row],[State]],Sales[[#This Row],[Total Sales]])</f>
        <v>#NAME?</v>
      </c>
    </row>
    <row r="5873" spans="31:34" x14ac:dyDescent="0.25">
      <c r="AE5873" t="s">
        <v>27</v>
      </c>
      <c r="AF5873" t="s">
        <v>81</v>
      </c>
      <c r="AG5873" t="s">
        <v>82</v>
      </c>
      <c r="AH5873" s="28" t="e">
        <f ca="1">[1]!DXLOOKUP(Worksheet!AF5873,Sales[[#This Row],[State]],Sales[[#This Row],[Total Sales]])</f>
        <v>#NAME?</v>
      </c>
    </row>
    <row r="5874" spans="31:34" x14ac:dyDescent="0.25">
      <c r="AE5874" t="s">
        <v>27</v>
      </c>
      <c r="AF5874" t="s">
        <v>81</v>
      </c>
      <c r="AG5874" t="s">
        <v>82</v>
      </c>
      <c r="AH5874" s="28" t="e">
        <f ca="1">[1]!DXLOOKUP(Worksheet!AF5874,Sales[[#This Row],[State]],Sales[[#This Row],[Total Sales]])</f>
        <v>#NAME?</v>
      </c>
    </row>
    <row r="5875" spans="31:34" x14ac:dyDescent="0.25">
      <c r="AE5875" t="s">
        <v>27</v>
      </c>
      <c r="AF5875" t="s">
        <v>81</v>
      </c>
      <c r="AG5875" t="s">
        <v>82</v>
      </c>
      <c r="AH5875" s="28" t="e">
        <f ca="1">[1]!DXLOOKUP(Worksheet!AF5875,Sales[[#This Row],[State]],Sales[[#This Row],[Total Sales]])</f>
        <v>#NAME?</v>
      </c>
    </row>
    <row r="5876" spans="31:34" x14ac:dyDescent="0.25">
      <c r="AE5876" t="s">
        <v>27</v>
      </c>
      <c r="AF5876" t="s">
        <v>81</v>
      </c>
      <c r="AG5876" t="s">
        <v>82</v>
      </c>
      <c r="AH5876" s="28" t="e">
        <f ca="1">[1]!DXLOOKUP(Worksheet!AF5876,Sales[[#This Row],[State]],Sales[[#This Row],[Total Sales]])</f>
        <v>#NAME?</v>
      </c>
    </row>
    <row r="5877" spans="31:34" x14ac:dyDescent="0.25">
      <c r="AE5877" t="s">
        <v>27</v>
      </c>
      <c r="AF5877" t="s">
        <v>81</v>
      </c>
      <c r="AG5877" t="s">
        <v>82</v>
      </c>
      <c r="AH5877" s="28" t="e">
        <f ca="1">[1]!DXLOOKUP(Worksheet!AF5877,Sales[[#This Row],[State]],Sales[[#This Row],[Total Sales]])</f>
        <v>#NAME?</v>
      </c>
    </row>
    <row r="5878" spans="31:34" x14ac:dyDescent="0.25">
      <c r="AE5878" t="s">
        <v>27</v>
      </c>
      <c r="AF5878" t="s">
        <v>81</v>
      </c>
      <c r="AG5878" t="s">
        <v>82</v>
      </c>
      <c r="AH5878" s="28" t="e">
        <f ca="1">[1]!DXLOOKUP(Worksheet!AF5878,Sales[[#This Row],[State]],Sales[[#This Row],[Total Sales]])</f>
        <v>#NAME?</v>
      </c>
    </row>
    <row r="5879" spans="31:34" x14ac:dyDescent="0.25">
      <c r="AE5879" t="s">
        <v>27</v>
      </c>
      <c r="AF5879" t="s">
        <v>81</v>
      </c>
      <c r="AG5879" t="s">
        <v>82</v>
      </c>
      <c r="AH5879" s="28" t="e">
        <f ca="1">[1]!DXLOOKUP(Worksheet!AF5879,Sales[[#This Row],[State]],Sales[[#This Row],[Total Sales]])</f>
        <v>#NAME?</v>
      </c>
    </row>
    <row r="5880" spans="31:34" x14ac:dyDescent="0.25">
      <c r="AE5880" t="s">
        <v>27</v>
      </c>
      <c r="AF5880" t="s">
        <v>81</v>
      </c>
      <c r="AG5880" t="s">
        <v>82</v>
      </c>
      <c r="AH5880" s="28" t="e">
        <f ca="1">[1]!DXLOOKUP(Worksheet!AF5880,Sales[[#This Row],[State]],Sales[[#This Row],[Total Sales]])</f>
        <v>#NAME?</v>
      </c>
    </row>
    <row r="5881" spans="31:34" x14ac:dyDescent="0.25">
      <c r="AE5881" t="s">
        <v>27</v>
      </c>
      <c r="AF5881" t="s">
        <v>81</v>
      </c>
      <c r="AG5881" t="s">
        <v>82</v>
      </c>
      <c r="AH5881" s="28" t="e">
        <f ca="1">[1]!DXLOOKUP(Worksheet!AF5881,Sales[[#This Row],[State]],Sales[[#This Row],[Total Sales]])</f>
        <v>#NAME?</v>
      </c>
    </row>
    <row r="5882" spans="31:34" x14ac:dyDescent="0.25">
      <c r="AE5882" t="s">
        <v>27</v>
      </c>
      <c r="AF5882" t="s">
        <v>81</v>
      </c>
      <c r="AG5882" t="s">
        <v>82</v>
      </c>
      <c r="AH5882" s="28" t="e">
        <f ca="1">[1]!DXLOOKUP(Worksheet!AF5882,Sales[[#This Row],[State]],Sales[[#This Row],[Total Sales]])</f>
        <v>#NAME?</v>
      </c>
    </row>
    <row r="5883" spans="31:34" x14ac:dyDescent="0.25">
      <c r="AE5883" t="s">
        <v>27</v>
      </c>
      <c r="AF5883" t="s">
        <v>81</v>
      </c>
      <c r="AG5883" t="s">
        <v>82</v>
      </c>
      <c r="AH5883" s="28" t="e">
        <f ca="1">[1]!DXLOOKUP(Worksheet!AF5883,Sales[[#This Row],[State]],Sales[[#This Row],[Total Sales]])</f>
        <v>#NAME?</v>
      </c>
    </row>
    <row r="5884" spans="31:34" x14ac:dyDescent="0.25">
      <c r="AE5884" t="s">
        <v>27</v>
      </c>
      <c r="AF5884" t="s">
        <v>81</v>
      </c>
      <c r="AG5884" t="s">
        <v>82</v>
      </c>
      <c r="AH5884" s="28" t="e">
        <f ca="1">[1]!DXLOOKUP(Worksheet!AF5884,Sales[[#This Row],[State]],Sales[[#This Row],[Total Sales]])</f>
        <v>#NAME?</v>
      </c>
    </row>
    <row r="5885" spans="31:34" x14ac:dyDescent="0.25">
      <c r="AE5885" t="s">
        <v>27</v>
      </c>
      <c r="AF5885" t="s">
        <v>81</v>
      </c>
      <c r="AG5885" t="s">
        <v>82</v>
      </c>
      <c r="AH5885" s="28" t="e">
        <f ca="1">[1]!DXLOOKUP(Worksheet!AF5885,Sales[[#This Row],[State]],Sales[[#This Row],[Total Sales]])</f>
        <v>#NAME?</v>
      </c>
    </row>
    <row r="5886" spans="31:34" x14ac:dyDescent="0.25">
      <c r="AE5886" t="s">
        <v>27</v>
      </c>
      <c r="AF5886" t="s">
        <v>81</v>
      </c>
      <c r="AG5886" t="s">
        <v>82</v>
      </c>
      <c r="AH5886" s="28" t="e">
        <f ca="1">[1]!DXLOOKUP(Worksheet!AF5886,Sales[[#This Row],[State]],Sales[[#This Row],[Total Sales]])</f>
        <v>#NAME?</v>
      </c>
    </row>
    <row r="5887" spans="31:34" x14ac:dyDescent="0.25">
      <c r="AE5887" t="s">
        <v>27</v>
      </c>
      <c r="AF5887" t="s">
        <v>81</v>
      </c>
      <c r="AG5887" t="s">
        <v>82</v>
      </c>
      <c r="AH5887" s="28" t="e">
        <f ca="1">[1]!DXLOOKUP(Worksheet!AF5887,Sales[[#This Row],[State]],Sales[[#This Row],[Total Sales]])</f>
        <v>#NAME?</v>
      </c>
    </row>
    <row r="5888" spans="31:34" x14ac:dyDescent="0.25">
      <c r="AE5888" t="s">
        <v>27</v>
      </c>
      <c r="AF5888" t="s">
        <v>81</v>
      </c>
      <c r="AG5888" t="s">
        <v>82</v>
      </c>
      <c r="AH5888" s="28" t="e">
        <f ca="1">[1]!DXLOOKUP(Worksheet!AF5888,Sales[[#This Row],[State]],Sales[[#This Row],[Total Sales]])</f>
        <v>#NAME?</v>
      </c>
    </row>
    <row r="5889" spans="31:34" x14ac:dyDescent="0.25">
      <c r="AE5889" t="s">
        <v>27</v>
      </c>
      <c r="AF5889" t="s">
        <v>81</v>
      </c>
      <c r="AG5889" t="s">
        <v>82</v>
      </c>
      <c r="AH5889" s="28" t="e">
        <f ca="1">[1]!DXLOOKUP(Worksheet!AF5889,Sales[[#This Row],[State]],Sales[[#This Row],[Total Sales]])</f>
        <v>#NAME?</v>
      </c>
    </row>
    <row r="5890" spans="31:34" x14ac:dyDescent="0.25">
      <c r="AE5890" t="s">
        <v>27</v>
      </c>
      <c r="AF5890" t="s">
        <v>81</v>
      </c>
      <c r="AG5890" t="s">
        <v>82</v>
      </c>
      <c r="AH5890" s="28" t="e">
        <f ca="1">[1]!DXLOOKUP(Worksheet!AF5890,Sales[[#This Row],[State]],Sales[[#This Row],[Total Sales]])</f>
        <v>#NAME?</v>
      </c>
    </row>
    <row r="5891" spans="31:34" x14ac:dyDescent="0.25">
      <c r="AE5891" t="s">
        <v>27</v>
      </c>
      <c r="AF5891" t="s">
        <v>81</v>
      </c>
      <c r="AG5891" t="s">
        <v>82</v>
      </c>
      <c r="AH5891" s="28" t="e">
        <f ca="1">[1]!DXLOOKUP(Worksheet!AF5891,Sales[[#This Row],[State]],Sales[[#This Row],[Total Sales]])</f>
        <v>#NAME?</v>
      </c>
    </row>
    <row r="5892" spans="31:34" x14ac:dyDescent="0.25">
      <c r="AE5892" t="s">
        <v>27</v>
      </c>
      <c r="AF5892" t="s">
        <v>81</v>
      </c>
      <c r="AG5892" t="s">
        <v>82</v>
      </c>
      <c r="AH5892" s="28" t="e">
        <f ca="1">[1]!DXLOOKUP(Worksheet!AF5892,Sales[[#This Row],[State]],Sales[[#This Row],[Total Sales]])</f>
        <v>#NAME?</v>
      </c>
    </row>
    <row r="5893" spans="31:34" x14ac:dyDescent="0.25">
      <c r="AE5893" t="s">
        <v>27</v>
      </c>
      <c r="AF5893" t="s">
        <v>81</v>
      </c>
      <c r="AG5893" t="s">
        <v>82</v>
      </c>
      <c r="AH5893" s="28" t="e">
        <f ca="1">[1]!DXLOOKUP(Worksheet!AF5893,Sales[[#This Row],[State]],Sales[[#This Row],[Total Sales]])</f>
        <v>#NAME?</v>
      </c>
    </row>
    <row r="5894" spans="31:34" x14ac:dyDescent="0.25">
      <c r="AE5894" t="s">
        <v>27</v>
      </c>
      <c r="AF5894" t="s">
        <v>81</v>
      </c>
      <c r="AG5894" t="s">
        <v>82</v>
      </c>
      <c r="AH5894" s="28" t="e">
        <f ca="1">[1]!DXLOOKUP(Worksheet!AF5894,Sales[[#This Row],[State]],Sales[[#This Row],[Total Sales]])</f>
        <v>#NAME?</v>
      </c>
    </row>
    <row r="5895" spans="31:34" x14ac:dyDescent="0.25">
      <c r="AE5895" t="s">
        <v>27</v>
      </c>
      <c r="AF5895" t="s">
        <v>81</v>
      </c>
      <c r="AG5895" t="s">
        <v>82</v>
      </c>
      <c r="AH5895" s="28" t="e">
        <f ca="1">[1]!DXLOOKUP(Worksheet!AF5895,Sales[[#This Row],[State]],Sales[[#This Row],[Total Sales]])</f>
        <v>#NAME?</v>
      </c>
    </row>
    <row r="5896" spans="31:34" x14ac:dyDescent="0.25">
      <c r="AE5896" t="s">
        <v>27</v>
      </c>
      <c r="AF5896" t="s">
        <v>81</v>
      </c>
      <c r="AG5896" t="s">
        <v>82</v>
      </c>
      <c r="AH5896" s="28" t="e">
        <f ca="1">[1]!DXLOOKUP(Worksheet!AF5896,Sales[[#This Row],[State]],Sales[[#This Row],[Total Sales]])</f>
        <v>#NAME?</v>
      </c>
    </row>
    <row r="5897" spans="31:34" x14ac:dyDescent="0.25">
      <c r="AE5897" t="s">
        <v>27</v>
      </c>
      <c r="AF5897" t="s">
        <v>81</v>
      </c>
      <c r="AG5897" t="s">
        <v>82</v>
      </c>
      <c r="AH5897" s="28" t="e">
        <f ca="1">[1]!DXLOOKUP(Worksheet!AF5897,Sales[[#This Row],[State]],Sales[[#This Row],[Total Sales]])</f>
        <v>#NAME?</v>
      </c>
    </row>
    <row r="5898" spans="31:34" x14ac:dyDescent="0.25">
      <c r="AE5898" t="s">
        <v>27</v>
      </c>
      <c r="AF5898" t="s">
        <v>81</v>
      </c>
      <c r="AG5898" t="s">
        <v>82</v>
      </c>
      <c r="AH5898" s="28" t="e">
        <f ca="1">[1]!DXLOOKUP(Worksheet!AF5898,Sales[[#This Row],[State]],Sales[[#This Row],[Total Sales]])</f>
        <v>#NAME?</v>
      </c>
    </row>
    <row r="5899" spans="31:34" x14ac:dyDescent="0.25">
      <c r="AE5899" t="s">
        <v>27</v>
      </c>
      <c r="AF5899" t="s">
        <v>81</v>
      </c>
      <c r="AG5899" t="s">
        <v>82</v>
      </c>
      <c r="AH5899" s="28" t="e">
        <f ca="1">[1]!DXLOOKUP(Worksheet!AF5899,Sales[[#This Row],[State]],Sales[[#This Row],[Total Sales]])</f>
        <v>#NAME?</v>
      </c>
    </row>
    <row r="5900" spans="31:34" x14ac:dyDescent="0.25">
      <c r="AE5900" t="s">
        <v>27</v>
      </c>
      <c r="AF5900" t="s">
        <v>81</v>
      </c>
      <c r="AG5900" t="s">
        <v>82</v>
      </c>
      <c r="AH5900" s="28" t="e">
        <f ca="1">[1]!DXLOOKUP(Worksheet!AF5900,Sales[[#This Row],[State]],Sales[[#This Row],[Total Sales]])</f>
        <v>#NAME?</v>
      </c>
    </row>
    <row r="5901" spans="31:34" x14ac:dyDescent="0.25">
      <c r="AE5901" t="s">
        <v>27</v>
      </c>
      <c r="AF5901" t="s">
        <v>81</v>
      </c>
      <c r="AG5901" t="s">
        <v>82</v>
      </c>
      <c r="AH5901" s="28" t="e">
        <f ca="1">[1]!DXLOOKUP(Worksheet!AF5901,Sales[[#This Row],[State]],Sales[[#This Row],[Total Sales]])</f>
        <v>#NAME?</v>
      </c>
    </row>
    <row r="5902" spans="31:34" x14ac:dyDescent="0.25">
      <c r="AE5902" t="s">
        <v>27</v>
      </c>
      <c r="AF5902" t="s">
        <v>81</v>
      </c>
      <c r="AG5902" t="s">
        <v>82</v>
      </c>
      <c r="AH5902" s="28" t="e">
        <f ca="1">[1]!DXLOOKUP(Worksheet!AF5902,Sales[[#This Row],[State]],Sales[[#This Row],[Total Sales]])</f>
        <v>#NAME?</v>
      </c>
    </row>
    <row r="5903" spans="31:34" x14ac:dyDescent="0.25">
      <c r="AE5903" t="s">
        <v>27</v>
      </c>
      <c r="AF5903" t="s">
        <v>81</v>
      </c>
      <c r="AG5903" t="s">
        <v>82</v>
      </c>
      <c r="AH5903" s="28" t="e">
        <f ca="1">[1]!DXLOOKUP(Worksheet!AF5903,Sales[[#This Row],[State]],Sales[[#This Row],[Total Sales]])</f>
        <v>#NAME?</v>
      </c>
    </row>
    <row r="5904" spans="31:34" x14ac:dyDescent="0.25">
      <c r="AE5904" t="s">
        <v>27</v>
      </c>
      <c r="AF5904" t="s">
        <v>81</v>
      </c>
      <c r="AG5904" t="s">
        <v>82</v>
      </c>
      <c r="AH5904" s="28" t="e">
        <f ca="1">[1]!DXLOOKUP(Worksheet!AF5904,Sales[[#This Row],[State]],Sales[[#This Row],[Total Sales]])</f>
        <v>#NAME?</v>
      </c>
    </row>
    <row r="5905" spans="31:34" x14ac:dyDescent="0.25">
      <c r="AE5905" t="s">
        <v>27</v>
      </c>
      <c r="AF5905" t="s">
        <v>81</v>
      </c>
      <c r="AG5905" t="s">
        <v>82</v>
      </c>
      <c r="AH5905" s="28" t="e">
        <f ca="1">[1]!DXLOOKUP(Worksheet!AF5905,Sales[[#This Row],[State]],Sales[[#This Row],[Total Sales]])</f>
        <v>#NAME?</v>
      </c>
    </row>
    <row r="5906" spans="31:34" x14ac:dyDescent="0.25">
      <c r="AE5906" t="s">
        <v>31</v>
      </c>
      <c r="AF5906" t="s">
        <v>84</v>
      </c>
      <c r="AG5906" t="s">
        <v>85</v>
      </c>
      <c r="AH5906" s="28" t="e">
        <f ca="1">[1]!DXLOOKUP(Worksheet!AF5906,Sales[[#This Row],[State]],Sales[[#This Row],[Total Sales]])</f>
        <v>#NAME?</v>
      </c>
    </row>
    <row r="5907" spans="31:34" x14ac:dyDescent="0.25">
      <c r="AE5907" t="s">
        <v>31</v>
      </c>
      <c r="AF5907" t="s">
        <v>84</v>
      </c>
      <c r="AG5907" t="s">
        <v>85</v>
      </c>
      <c r="AH5907" s="28" t="e">
        <f ca="1">[1]!DXLOOKUP(Worksheet!AF5907,Sales[[#This Row],[State]],Sales[[#This Row],[Total Sales]])</f>
        <v>#NAME?</v>
      </c>
    </row>
    <row r="5908" spans="31:34" x14ac:dyDescent="0.25">
      <c r="AE5908" t="s">
        <v>31</v>
      </c>
      <c r="AF5908" t="s">
        <v>84</v>
      </c>
      <c r="AG5908" t="s">
        <v>85</v>
      </c>
      <c r="AH5908" s="28" t="e">
        <f ca="1">[1]!DXLOOKUP(Worksheet!AF5908,Sales[[#This Row],[State]],Sales[[#This Row],[Total Sales]])</f>
        <v>#NAME?</v>
      </c>
    </row>
    <row r="5909" spans="31:34" x14ac:dyDescent="0.25">
      <c r="AE5909" t="s">
        <v>31</v>
      </c>
      <c r="AF5909" t="s">
        <v>84</v>
      </c>
      <c r="AG5909" t="s">
        <v>85</v>
      </c>
      <c r="AH5909" s="28" t="e">
        <f ca="1">[1]!DXLOOKUP(Worksheet!AF5909,Sales[[#This Row],[State]],Sales[[#This Row],[Total Sales]])</f>
        <v>#NAME?</v>
      </c>
    </row>
    <row r="5910" spans="31:34" x14ac:dyDescent="0.25">
      <c r="AE5910" t="s">
        <v>31</v>
      </c>
      <c r="AF5910" t="s">
        <v>84</v>
      </c>
      <c r="AG5910" t="s">
        <v>85</v>
      </c>
      <c r="AH5910" s="28" t="e">
        <f ca="1">[1]!DXLOOKUP(Worksheet!AF5910,Sales[[#This Row],[State]],Sales[[#This Row],[Total Sales]])</f>
        <v>#NAME?</v>
      </c>
    </row>
    <row r="5911" spans="31:34" x14ac:dyDescent="0.25">
      <c r="AE5911" t="s">
        <v>31</v>
      </c>
      <c r="AF5911" t="s">
        <v>84</v>
      </c>
      <c r="AG5911" t="s">
        <v>85</v>
      </c>
      <c r="AH5911" s="28" t="e">
        <f ca="1">[1]!DXLOOKUP(Worksheet!AF5911,Sales[[#This Row],[State]],Sales[[#This Row],[Total Sales]])</f>
        <v>#NAME?</v>
      </c>
    </row>
    <row r="5912" spans="31:34" x14ac:dyDescent="0.25">
      <c r="AE5912" t="s">
        <v>31</v>
      </c>
      <c r="AF5912" t="s">
        <v>84</v>
      </c>
      <c r="AG5912" t="s">
        <v>85</v>
      </c>
      <c r="AH5912" s="28" t="e">
        <f ca="1">[1]!DXLOOKUP(Worksheet!AF5912,Sales[[#This Row],[State]],Sales[[#This Row],[Total Sales]])</f>
        <v>#NAME?</v>
      </c>
    </row>
    <row r="5913" spans="31:34" x14ac:dyDescent="0.25">
      <c r="AE5913" t="s">
        <v>31</v>
      </c>
      <c r="AF5913" t="s">
        <v>84</v>
      </c>
      <c r="AG5913" t="s">
        <v>85</v>
      </c>
      <c r="AH5913" s="28" t="e">
        <f ca="1">[1]!DXLOOKUP(Worksheet!AF5913,Sales[[#This Row],[State]],Sales[[#This Row],[Total Sales]])</f>
        <v>#NAME?</v>
      </c>
    </row>
    <row r="5914" spans="31:34" x14ac:dyDescent="0.25">
      <c r="AE5914" t="s">
        <v>31</v>
      </c>
      <c r="AF5914" t="s">
        <v>84</v>
      </c>
      <c r="AG5914" t="s">
        <v>85</v>
      </c>
      <c r="AH5914" s="28" t="e">
        <f ca="1">[1]!DXLOOKUP(Worksheet!AF5914,Sales[[#This Row],[State]],Sales[[#This Row],[Total Sales]])</f>
        <v>#NAME?</v>
      </c>
    </row>
    <row r="5915" spans="31:34" x14ac:dyDescent="0.25">
      <c r="AE5915" t="s">
        <v>31</v>
      </c>
      <c r="AF5915" t="s">
        <v>84</v>
      </c>
      <c r="AG5915" t="s">
        <v>85</v>
      </c>
      <c r="AH5915" s="28" t="e">
        <f ca="1">[1]!DXLOOKUP(Worksheet!AF5915,Sales[[#This Row],[State]],Sales[[#This Row],[Total Sales]])</f>
        <v>#NAME?</v>
      </c>
    </row>
    <row r="5916" spans="31:34" x14ac:dyDescent="0.25">
      <c r="AE5916" t="s">
        <v>31</v>
      </c>
      <c r="AF5916" t="s">
        <v>84</v>
      </c>
      <c r="AG5916" t="s">
        <v>85</v>
      </c>
      <c r="AH5916" s="28" t="e">
        <f ca="1">[1]!DXLOOKUP(Worksheet!AF5916,Sales[[#This Row],[State]],Sales[[#This Row],[Total Sales]])</f>
        <v>#NAME?</v>
      </c>
    </row>
    <row r="5917" spans="31:34" x14ac:dyDescent="0.25">
      <c r="AE5917" t="s">
        <v>31</v>
      </c>
      <c r="AF5917" t="s">
        <v>84</v>
      </c>
      <c r="AG5917" t="s">
        <v>85</v>
      </c>
      <c r="AH5917" s="28" t="e">
        <f ca="1">[1]!DXLOOKUP(Worksheet!AF5917,Sales[[#This Row],[State]],Sales[[#This Row],[Total Sales]])</f>
        <v>#NAME?</v>
      </c>
    </row>
    <row r="5918" spans="31:34" x14ac:dyDescent="0.25">
      <c r="AE5918" t="s">
        <v>31</v>
      </c>
      <c r="AF5918" t="s">
        <v>84</v>
      </c>
      <c r="AG5918" t="s">
        <v>85</v>
      </c>
      <c r="AH5918" s="28" t="e">
        <f ca="1">[1]!DXLOOKUP(Worksheet!AF5918,Sales[[#This Row],[State]],Sales[[#This Row],[Total Sales]])</f>
        <v>#NAME?</v>
      </c>
    </row>
    <row r="5919" spans="31:34" x14ac:dyDescent="0.25">
      <c r="AE5919" t="s">
        <v>31</v>
      </c>
      <c r="AF5919" t="s">
        <v>84</v>
      </c>
      <c r="AG5919" t="s">
        <v>85</v>
      </c>
      <c r="AH5919" s="28" t="e">
        <f ca="1">[1]!DXLOOKUP(Worksheet!AF5919,Sales[[#This Row],[State]],Sales[[#This Row],[Total Sales]])</f>
        <v>#NAME?</v>
      </c>
    </row>
    <row r="5920" spans="31:34" x14ac:dyDescent="0.25">
      <c r="AE5920" t="s">
        <v>31</v>
      </c>
      <c r="AF5920" t="s">
        <v>84</v>
      </c>
      <c r="AG5920" t="s">
        <v>85</v>
      </c>
      <c r="AH5920" s="28" t="e">
        <f ca="1">[1]!DXLOOKUP(Worksheet!AF5920,Sales[[#This Row],[State]],Sales[[#This Row],[Total Sales]])</f>
        <v>#NAME?</v>
      </c>
    </row>
    <row r="5921" spans="31:34" x14ac:dyDescent="0.25">
      <c r="AE5921" t="s">
        <v>31</v>
      </c>
      <c r="AF5921" t="s">
        <v>84</v>
      </c>
      <c r="AG5921" t="s">
        <v>85</v>
      </c>
      <c r="AH5921" s="28" t="e">
        <f ca="1">[1]!DXLOOKUP(Worksheet!AF5921,Sales[[#This Row],[State]],Sales[[#This Row],[Total Sales]])</f>
        <v>#NAME?</v>
      </c>
    </row>
    <row r="5922" spans="31:34" x14ac:dyDescent="0.25">
      <c r="AE5922" t="s">
        <v>31</v>
      </c>
      <c r="AF5922" t="s">
        <v>84</v>
      </c>
      <c r="AG5922" t="s">
        <v>85</v>
      </c>
      <c r="AH5922" s="28" t="e">
        <f ca="1">[1]!DXLOOKUP(Worksheet!AF5922,Sales[[#This Row],[State]],Sales[[#This Row],[Total Sales]])</f>
        <v>#NAME?</v>
      </c>
    </row>
    <row r="5923" spans="31:34" x14ac:dyDescent="0.25">
      <c r="AE5923" t="s">
        <v>31</v>
      </c>
      <c r="AF5923" t="s">
        <v>84</v>
      </c>
      <c r="AG5923" t="s">
        <v>85</v>
      </c>
      <c r="AH5923" s="28" t="e">
        <f ca="1">[1]!DXLOOKUP(Worksheet!AF5923,Sales[[#This Row],[State]],Sales[[#This Row],[Total Sales]])</f>
        <v>#NAME?</v>
      </c>
    </row>
    <row r="5924" spans="31:34" x14ac:dyDescent="0.25">
      <c r="AE5924" t="s">
        <v>31</v>
      </c>
      <c r="AF5924" t="s">
        <v>84</v>
      </c>
      <c r="AG5924" t="s">
        <v>85</v>
      </c>
      <c r="AH5924" s="28" t="e">
        <f ca="1">[1]!DXLOOKUP(Worksheet!AF5924,Sales[[#This Row],[State]],Sales[[#This Row],[Total Sales]])</f>
        <v>#NAME?</v>
      </c>
    </row>
    <row r="5925" spans="31:34" x14ac:dyDescent="0.25">
      <c r="AE5925" t="s">
        <v>31</v>
      </c>
      <c r="AF5925" t="s">
        <v>84</v>
      </c>
      <c r="AG5925" t="s">
        <v>85</v>
      </c>
      <c r="AH5925" s="28" t="e">
        <f ca="1">[1]!DXLOOKUP(Worksheet!AF5925,Sales[[#This Row],[State]],Sales[[#This Row],[Total Sales]])</f>
        <v>#NAME?</v>
      </c>
    </row>
    <row r="5926" spans="31:34" x14ac:dyDescent="0.25">
      <c r="AE5926" t="s">
        <v>31</v>
      </c>
      <c r="AF5926" t="s">
        <v>84</v>
      </c>
      <c r="AG5926" t="s">
        <v>85</v>
      </c>
      <c r="AH5926" s="28" t="e">
        <f ca="1">[1]!DXLOOKUP(Worksheet!AF5926,Sales[[#This Row],[State]],Sales[[#This Row],[Total Sales]])</f>
        <v>#NAME?</v>
      </c>
    </row>
    <row r="5927" spans="31:34" x14ac:dyDescent="0.25">
      <c r="AE5927" t="s">
        <v>31</v>
      </c>
      <c r="AF5927" t="s">
        <v>84</v>
      </c>
      <c r="AG5927" t="s">
        <v>85</v>
      </c>
      <c r="AH5927" s="28" t="e">
        <f ca="1">[1]!DXLOOKUP(Worksheet!AF5927,Sales[[#This Row],[State]],Sales[[#This Row],[Total Sales]])</f>
        <v>#NAME?</v>
      </c>
    </row>
    <row r="5928" spans="31:34" x14ac:dyDescent="0.25">
      <c r="AE5928" t="s">
        <v>31</v>
      </c>
      <c r="AF5928" t="s">
        <v>84</v>
      </c>
      <c r="AG5928" t="s">
        <v>85</v>
      </c>
      <c r="AH5928" s="28" t="e">
        <f ca="1">[1]!DXLOOKUP(Worksheet!AF5928,Sales[[#This Row],[State]],Sales[[#This Row],[Total Sales]])</f>
        <v>#NAME?</v>
      </c>
    </row>
    <row r="5929" spans="31:34" x14ac:dyDescent="0.25">
      <c r="AE5929" t="s">
        <v>31</v>
      </c>
      <c r="AF5929" t="s">
        <v>84</v>
      </c>
      <c r="AG5929" t="s">
        <v>85</v>
      </c>
      <c r="AH5929" s="28" t="e">
        <f ca="1">[1]!DXLOOKUP(Worksheet!AF5929,Sales[[#This Row],[State]],Sales[[#This Row],[Total Sales]])</f>
        <v>#NAME?</v>
      </c>
    </row>
    <row r="5930" spans="31:34" x14ac:dyDescent="0.25">
      <c r="AE5930" t="s">
        <v>31</v>
      </c>
      <c r="AF5930" t="s">
        <v>84</v>
      </c>
      <c r="AG5930" t="s">
        <v>85</v>
      </c>
      <c r="AH5930" s="28" t="e">
        <f ca="1">[1]!DXLOOKUP(Worksheet!AF5930,Sales[[#This Row],[State]],Sales[[#This Row],[Total Sales]])</f>
        <v>#NAME?</v>
      </c>
    </row>
    <row r="5931" spans="31:34" x14ac:dyDescent="0.25">
      <c r="AE5931" t="s">
        <v>31</v>
      </c>
      <c r="AF5931" t="s">
        <v>84</v>
      </c>
      <c r="AG5931" t="s">
        <v>85</v>
      </c>
      <c r="AH5931" s="28" t="e">
        <f ca="1">[1]!DXLOOKUP(Worksheet!AF5931,Sales[[#This Row],[State]],Sales[[#This Row],[Total Sales]])</f>
        <v>#NAME?</v>
      </c>
    </row>
    <row r="5932" spans="31:34" x14ac:dyDescent="0.25">
      <c r="AE5932" t="s">
        <v>31</v>
      </c>
      <c r="AF5932" t="s">
        <v>84</v>
      </c>
      <c r="AG5932" t="s">
        <v>85</v>
      </c>
      <c r="AH5932" s="28" t="e">
        <f ca="1">[1]!DXLOOKUP(Worksheet!AF5932,Sales[[#This Row],[State]],Sales[[#This Row],[Total Sales]])</f>
        <v>#NAME?</v>
      </c>
    </row>
    <row r="5933" spans="31:34" x14ac:dyDescent="0.25">
      <c r="AE5933" t="s">
        <v>31</v>
      </c>
      <c r="AF5933" t="s">
        <v>84</v>
      </c>
      <c r="AG5933" t="s">
        <v>85</v>
      </c>
      <c r="AH5933" s="28" t="e">
        <f ca="1">[1]!DXLOOKUP(Worksheet!AF5933,Sales[[#This Row],[State]],Sales[[#This Row],[Total Sales]])</f>
        <v>#NAME?</v>
      </c>
    </row>
    <row r="5934" spans="31:34" x14ac:dyDescent="0.25">
      <c r="AE5934" t="s">
        <v>31</v>
      </c>
      <c r="AF5934" t="s">
        <v>84</v>
      </c>
      <c r="AG5934" t="s">
        <v>85</v>
      </c>
      <c r="AH5934" s="28" t="e">
        <f ca="1">[1]!DXLOOKUP(Worksheet!AF5934,Sales[[#This Row],[State]],Sales[[#This Row],[Total Sales]])</f>
        <v>#NAME?</v>
      </c>
    </row>
    <row r="5935" spans="31:34" x14ac:dyDescent="0.25">
      <c r="AE5935" t="s">
        <v>31</v>
      </c>
      <c r="AF5935" t="s">
        <v>84</v>
      </c>
      <c r="AG5935" t="s">
        <v>85</v>
      </c>
      <c r="AH5935" s="28" t="e">
        <f ca="1">[1]!DXLOOKUP(Worksheet!AF5935,Sales[[#This Row],[State]],Sales[[#This Row],[Total Sales]])</f>
        <v>#NAME?</v>
      </c>
    </row>
    <row r="5936" spans="31:34" x14ac:dyDescent="0.25">
      <c r="AE5936" t="s">
        <v>31</v>
      </c>
      <c r="AF5936" t="s">
        <v>84</v>
      </c>
      <c r="AG5936" t="s">
        <v>85</v>
      </c>
      <c r="AH5936" s="28" t="e">
        <f ca="1">[1]!DXLOOKUP(Worksheet!AF5936,Sales[[#This Row],[State]],Sales[[#This Row],[Total Sales]])</f>
        <v>#NAME?</v>
      </c>
    </row>
    <row r="5937" spans="31:34" x14ac:dyDescent="0.25">
      <c r="AE5937" t="s">
        <v>31</v>
      </c>
      <c r="AF5937" t="s">
        <v>84</v>
      </c>
      <c r="AG5937" t="s">
        <v>85</v>
      </c>
      <c r="AH5937" s="28" t="e">
        <f ca="1">[1]!DXLOOKUP(Worksheet!AF5937,Sales[[#This Row],[State]],Sales[[#This Row],[Total Sales]])</f>
        <v>#NAME?</v>
      </c>
    </row>
    <row r="5938" spans="31:34" x14ac:dyDescent="0.25">
      <c r="AE5938" t="s">
        <v>31</v>
      </c>
      <c r="AF5938" t="s">
        <v>84</v>
      </c>
      <c r="AG5938" t="s">
        <v>85</v>
      </c>
      <c r="AH5938" s="28" t="e">
        <f ca="1">[1]!DXLOOKUP(Worksheet!AF5938,Sales[[#This Row],[State]],Sales[[#This Row],[Total Sales]])</f>
        <v>#NAME?</v>
      </c>
    </row>
    <row r="5939" spans="31:34" x14ac:dyDescent="0.25">
      <c r="AE5939" t="s">
        <v>31</v>
      </c>
      <c r="AF5939" t="s">
        <v>84</v>
      </c>
      <c r="AG5939" t="s">
        <v>85</v>
      </c>
      <c r="AH5939" s="28" t="e">
        <f ca="1">[1]!DXLOOKUP(Worksheet!AF5939,Sales[[#This Row],[State]],Sales[[#This Row],[Total Sales]])</f>
        <v>#NAME?</v>
      </c>
    </row>
    <row r="5940" spans="31:34" x14ac:dyDescent="0.25">
      <c r="AE5940" t="s">
        <v>31</v>
      </c>
      <c r="AF5940" t="s">
        <v>84</v>
      </c>
      <c r="AG5940" t="s">
        <v>85</v>
      </c>
      <c r="AH5940" s="28" t="e">
        <f ca="1">[1]!DXLOOKUP(Worksheet!AF5940,Sales[[#This Row],[State]],Sales[[#This Row],[Total Sales]])</f>
        <v>#NAME?</v>
      </c>
    </row>
    <row r="5941" spans="31:34" x14ac:dyDescent="0.25">
      <c r="AE5941" t="s">
        <v>31</v>
      </c>
      <c r="AF5941" t="s">
        <v>84</v>
      </c>
      <c r="AG5941" t="s">
        <v>85</v>
      </c>
      <c r="AH5941" s="28" t="e">
        <f ca="1">[1]!DXLOOKUP(Worksheet!AF5941,Sales[[#This Row],[State]],Sales[[#This Row],[Total Sales]])</f>
        <v>#NAME?</v>
      </c>
    </row>
    <row r="5942" spans="31:34" x14ac:dyDescent="0.25">
      <c r="AE5942" t="s">
        <v>31</v>
      </c>
      <c r="AF5942" t="s">
        <v>84</v>
      </c>
      <c r="AG5942" t="s">
        <v>85</v>
      </c>
      <c r="AH5942" s="28" t="e">
        <f ca="1">[1]!DXLOOKUP(Worksheet!AF5942,Sales[[#This Row],[State]],Sales[[#This Row],[Total Sales]])</f>
        <v>#NAME?</v>
      </c>
    </row>
    <row r="5943" spans="31:34" x14ac:dyDescent="0.25">
      <c r="AE5943" t="s">
        <v>31</v>
      </c>
      <c r="AF5943" t="s">
        <v>84</v>
      </c>
      <c r="AG5943" t="s">
        <v>85</v>
      </c>
      <c r="AH5943" s="28" t="e">
        <f ca="1">[1]!DXLOOKUP(Worksheet!AF5943,Sales[[#This Row],[State]],Sales[[#This Row],[Total Sales]])</f>
        <v>#NAME?</v>
      </c>
    </row>
    <row r="5944" spans="31:34" x14ac:dyDescent="0.25">
      <c r="AE5944" t="s">
        <v>31</v>
      </c>
      <c r="AF5944" t="s">
        <v>84</v>
      </c>
      <c r="AG5944" t="s">
        <v>85</v>
      </c>
      <c r="AH5944" s="28" t="e">
        <f ca="1">[1]!DXLOOKUP(Worksheet!AF5944,Sales[[#This Row],[State]],Sales[[#This Row],[Total Sales]])</f>
        <v>#NAME?</v>
      </c>
    </row>
    <row r="5945" spans="31:34" x14ac:dyDescent="0.25">
      <c r="AE5945" t="s">
        <v>31</v>
      </c>
      <c r="AF5945" t="s">
        <v>84</v>
      </c>
      <c r="AG5945" t="s">
        <v>85</v>
      </c>
      <c r="AH5945" s="28" t="e">
        <f ca="1">[1]!DXLOOKUP(Worksheet!AF5945,Sales[[#This Row],[State]],Sales[[#This Row],[Total Sales]])</f>
        <v>#NAME?</v>
      </c>
    </row>
    <row r="5946" spans="31:34" x14ac:dyDescent="0.25">
      <c r="AE5946" t="s">
        <v>31</v>
      </c>
      <c r="AF5946" t="s">
        <v>84</v>
      </c>
      <c r="AG5946" t="s">
        <v>85</v>
      </c>
      <c r="AH5946" s="28" t="e">
        <f ca="1">[1]!DXLOOKUP(Worksheet!AF5946,Sales[[#This Row],[State]],Sales[[#This Row],[Total Sales]])</f>
        <v>#NAME?</v>
      </c>
    </row>
    <row r="5947" spans="31:34" x14ac:dyDescent="0.25">
      <c r="AE5947" t="s">
        <v>31</v>
      </c>
      <c r="AF5947" t="s">
        <v>84</v>
      </c>
      <c r="AG5947" t="s">
        <v>85</v>
      </c>
      <c r="AH5947" s="28" t="e">
        <f ca="1">[1]!DXLOOKUP(Worksheet!AF5947,Sales[[#This Row],[State]],Sales[[#This Row],[Total Sales]])</f>
        <v>#NAME?</v>
      </c>
    </row>
    <row r="5948" spans="31:34" x14ac:dyDescent="0.25">
      <c r="AE5948" t="s">
        <v>31</v>
      </c>
      <c r="AF5948" t="s">
        <v>84</v>
      </c>
      <c r="AG5948" t="s">
        <v>85</v>
      </c>
      <c r="AH5948" s="28" t="e">
        <f ca="1">[1]!DXLOOKUP(Worksheet!AF5948,Sales[[#This Row],[State]],Sales[[#This Row],[Total Sales]])</f>
        <v>#NAME?</v>
      </c>
    </row>
    <row r="5949" spans="31:34" x14ac:dyDescent="0.25">
      <c r="AE5949" t="s">
        <v>31</v>
      </c>
      <c r="AF5949" t="s">
        <v>84</v>
      </c>
      <c r="AG5949" t="s">
        <v>85</v>
      </c>
      <c r="AH5949" s="28" t="e">
        <f ca="1">[1]!DXLOOKUP(Worksheet!AF5949,Sales[[#This Row],[State]],Sales[[#This Row],[Total Sales]])</f>
        <v>#NAME?</v>
      </c>
    </row>
    <row r="5950" spans="31:34" x14ac:dyDescent="0.25">
      <c r="AE5950" t="s">
        <v>31</v>
      </c>
      <c r="AF5950" t="s">
        <v>84</v>
      </c>
      <c r="AG5950" t="s">
        <v>85</v>
      </c>
      <c r="AH5950" s="28" t="e">
        <f ca="1">[1]!DXLOOKUP(Worksheet!AF5950,Sales[[#This Row],[State]],Sales[[#This Row],[Total Sales]])</f>
        <v>#NAME?</v>
      </c>
    </row>
    <row r="5951" spans="31:34" x14ac:dyDescent="0.25">
      <c r="AE5951" t="s">
        <v>31</v>
      </c>
      <c r="AF5951" t="s">
        <v>84</v>
      </c>
      <c r="AG5951" t="s">
        <v>85</v>
      </c>
      <c r="AH5951" s="28" t="e">
        <f ca="1">[1]!DXLOOKUP(Worksheet!AF5951,Sales[[#This Row],[State]],Sales[[#This Row],[Total Sales]])</f>
        <v>#NAME?</v>
      </c>
    </row>
    <row r="5952" spans="31:34" x14ac:dyDescent="0.25">
      <c r="AE5952" t="s">
        <v>31</v>
      </c>
      <c r="AF5952" t="s">
        <v>84</v>
      </c>
      <c r="AG5952" t="s">
        <v>85</v>
      </c>
      <c r="AH5952" s="28" t="e">
        <f ca="1">[1]!DXLOOKUP(Worksheet!AF5952,Sales[[#This Row],[State]],Sales[[#This Row],[Total Sales]])</f>
        <v>#NAME?</v>
      </c>
    </row>
    <row r="5953" spans="31:34" x14ac:dyDescent="0.25">
      <c r="AE5953" t="s">
        <v>31</v>
      </c>
      <c r="AF5953" t="s">
        <v>84</v>
      </c>
      <c r="AG5953" t="s">
        <v>85</v>
      </c>
      <c r="AH5953" s="28" t="e">
        <f ca="1">[1]!DXLOOKUP(Worksheet!AF5953,Sales[[#This Row],[State]],Sales[[#This Row],[Total Sales]])</f>
        <v>#NAME?</v>
      </c>
    </row>
    <row r="5954" spans="31:34" x14ac:dyDescent="0.25">
      <c r="AE5954" t="s">
        <v>31</v>
      </c>
      <c r="AF5954" t="s">
        <v>84</v>
      </c>
      <c r="AG5954" t="s">
        <v>85</v>
      </c>
      <c r="AH5954" s="28" t="e">
        <f ca="1">[1]!DXLOOKUP(Worksheet!AF5954,Sales[[#This Row],[State]],Sales[[#This Row],[Total Sales]])</f>
        <v>#NAME?</v>
      </c>
    </row>
    <row r="5955" spans="31:34" x14ac:dyDescent="0.25">
      <c r="AE5955" t="s">
        <v>31</v>
      </c>
      <c r="AF5955" t="s">
        <v>84</v>
      </c>
      <c r="AG5955" t="s">
        <v>85</v>
      </c>
      <c r="AH5955" s="28" t="e">
        <f ca="1">[1]!DXLOOKUP(Worksheet!AF5955,Sales[[#This Row],[State]],Sales[[#This Row],[Total Sales]])</f>
        <v>#NAME?</v>
      </c>
    </row>
    <row r="5956" spans="31:34" x14ac:dyDescent="0.25">
      <c r="AE5956" t="s">
        <v>31</v>
      </c>
      <c r="AF5956" t="s">
        <v>84</v>
      </c>
      <c r="AG5956" t="s">
        <v>85</v>
      </c>
      <c r="AH5956" s="28" t="e">
        <f ca="1">[1]!DXLOOKUP(Worksheet!AF5956,Sales[[#This Row],[State]],Sales[[#This Row],[Total Sales]])</f>
        <v>#NAME?</v>
      </c>
    </row>
    <row r="5957" spans="31:34" x14ac:dyDescent="0.25">
      <c r="AE5957" t="s">
        <v>31</v>
      </c>
      <c r="AF5957" t="s">
        <v>84</v>
      </c>
      <c r="AG5957" t="s">
        <v>85</v>
      </c>
      <c r="AH5957" s="28" t="e">
        <f ca="1">[1]!DXLOOKUP(Worksheet!AF5957,Sales[[#This Row],[State]],Sales[[#This Row],[Total Sales]])</f>
        <v>#NAME?</v>
      </c>
    </row>
    <row r="5958" spans="31:34" x14ac:dyDescent="0.25">
      <c r="AE5958" t="s">
        <v>31</v>
      </c>
      <c r="AF5958" t="s">
        <v>84</v>
      </c>
      <c r="AG5958" t="s">
        <v>85</v>
      </c>
      <c r="AH5958" s="28" t="e">
        <f ca="1">[1]!DXLOOKUP(Worksheet!AF5958,Sales[[#This Row],[State]],Sales[[#This Row],[Total Sales]])</f>
        <v>#NAME?</v>
      </c>
    </row>
    <row r="5959" spans="31:34" x14ac:dyDescent="0.25">
      <c r="AE5959" t="s">
        <v>31</v>
      </c>
      <c r="AF5959" t="s">
        <v>84</v>
      </c>
      <c r="AG5959" t="s">
        <v>85</v>
      </c>
      <c r="AH5959" s="28" t="e">
        <f ca="1">[1]!DXLOOKUP(Worksheet!AF5959,Sales[[#This Row],[State]],Sales[[#This Row],[Total Sales]])</f>
        <v>#NAME?</v>
      </c>
    </row>
    <row r="5960" spans="31:34" x14ac:dyDescent="0.25">
      <c r="AE5960" t="s">
        <v>31</v>
      </c>
      <c r="AF5960" t="s">
        <v>84</v>
      </c>
      <c r="AG5960" t="s">
        <v>85</v>
      </c>
      <c r="AH5960" s="28" t="e">
        <f ca="1">[1]!DXLOOKUP(Worksheet!AF5960,Sales[[#This Row],[State]],Sales[[#This Row],[Total Sales]])</f>
        <v>#NAME?</v>
      </c>
    </row>
    <row r="5961" spans="31:34" x14ac:dyDescent="0.25">
      <c r="AE5961" t="s">
        <v>31</v>
      </c>
      <c r="AF5961" t="s">
        <v>84</v>
      </c>
      <c r="AG5961" t="s">
        <v>85</v>
      </c>
      <c r="AH5961" s="28" t="e">
        <f ca="1">[1]!DXLOOKUP(Worksheet!AF5961,Sales[[#This Row],[State]],Sales[[#This Row],[Total Sales]])</f>
        <v>#NAME?</v>
      </c>
    </row>
    <row r="5962" spans="31:34" x14ac:dyDescent="0.25">
      <c r="AE5962" t="s">
        <v>31</v>
      </c>
      <c r="AF5962" t="s">
        <v>84</v>
      </c>
      <c r="AG5962" t="s">
        <v>85</v>
      </c>
      <c r="AH5962" s="28" t="e">
        <f ca="1">[1]!DXLOOKUP(Worksheet!AF5962,Sales[[#This Row],[State]],Sales[[#This Row],[Total Sales]])</f>
        <v>#NAME?</v>
      </c>
    </row>
    <row r="5963" spans="31:34" x14ac:dyDescent="0.25">
      <c r="AE5963" t="s">
        <v>31</v>
      </c>
      <c r="AF5963" t="s">
        <v>84</v>
      </c>
      <c r="AG5963" t="s">
        <v>85</v>
      </c>
      <c r="AH5963" s="28" t="e">
        <f ca="1">[1]!DXLOOKUP(Worksheet!AF5963,Sales[[#This Row],[State]],Sales[[#This Row],[Total Sales]])</f>
        <v>#NAME?</v>
      </c>
    </row>
    <row r="5964" spans="31:34" x14ac:dyDescent="0.25">
      <c r="AE5964" t="s">
        <v>31</v>
      </c>
      <c r="AF5964" t="s">
        <v>84</v>
      </c>
      <c r="AG5964" t="s">
        <v>85</v>
      </c>
      <c r="AH5964" s="28" t="e">
        <f ca="1">[1]!DXLOOKUP(Worksheet!AF5964,Sales[[#This Row],[State]],Sales[[#This Row],[Total Sales]])</f>
        <v>#NAME?</v>
      </c>
    </row>
    <row r="5965" spans="31:34" x14ac:dyDescent="0.25">
      <c r="AE5965" t="s">
        <v>31</v>
      </c>
      <c r="AF5965" t="s">
        <v>84</v>
      </c>
      <c r="AG5965" t="s">
        <v>85</v>
      </c>
      <c r="AH5965" s="28" t="e">
        <f ca="1">[1]!DXLOOKUP(Worksheet!AF5965,Sales[[#This Row],[State]],Sales[[#This Row],[Total Sales]])</f>
        <v>#NAME?</v>
      </c>
    </row>
    <row r="5966" spans="31:34" x14ac:dyDescent="0.25">
      <c r="AE5966" t="s">
        <v>31</v>
      </c>
      <c r="AF5966" t="s">
        <v>84</v>
      </c>
      <c r="AG5966" t="s">
        <v>85</v>
      </c>
      <c r="AH5966" s="28" t="e">
        <f ca="1">[1]!DXLOOKUP(Worksheet!AF5966,Sales[[#This Row],[State]],Sales[[#This Row],[Total Sales]])</f>
        <v>#NAME?</v>
      </c>
    </row>
    <row r="5967" spans="31:34" x14ac:dyDescent="0.25">
      <c r="AE5967" t="s">
        <v>31</v>
      </c>
      <c r="AF5967" t="s">
        <v>84</v>
      </c>
      <c r="AG5967" t="s">
        <v>85</v>
      </c>
      <c r="AH5967" s="28" t="e">
        <f ca="1">[1]!DXLOOKUP(Worksheet!AF5967,Sales[[#This Row],[State]],Sales[[#This Row],[Total Sales]])</f>
        <v>#NAME?</v>
      </c>
    </row>
    <row r="5968" spans="31:34" x14ac:dyDescent="0.25">
      <c r="AE5968" t="s">
        <v>31</v>
      </c>
      <c r="AF5968" t="s">
        <v>84</v>
      </c>
      <c r="AG5968" t="s">
        <v>85</v>
      </c>
      <c r="AH5968" s="28" t="e">
        <f ca="1">[1]!DXLOOKUP(Worksheet!AF5968,Sales[[#This Row],[State]],Sales[[#This Row],[Total Sales]])</f>
        <v>#NAME?</v>
      </c>
    </row>
    <row r="5969" spans="31:34" x14ac:dyDescent="0.25">
      <c r="AE5969" t="s">
        <v>31</v>
      </c>
      <c r="AF5969" t="s">
        <v>84</v>
      </c>
      <c r="AG5969" t="s">
        <v>85</v>
      </c>
      <c r="AH5969" s="28" t="e">
        <f ca="1">[1]!DXLOOKUP(Worksheet!AF5969,Sales[[#This Row],[State]],Sales[[#This Row],[Total Sales]])</f>
        <v>#NAME?</v>
      </c>
    </row>
    <row r="5970" spans="31:34" x14ac:dyDescent="0.25">
      <c r="AE5970" t="s">
        <v>31</v>
      </c>
      <c r="AF5970" t="s">
        <v>84</v>
      </c>
      <c r="AG5970" t="s">
        <v>85</v>
      </c>
      <c r="AH5970" s="28" t="e">
        <f ca="1">[1]!DXLOOKUP(Worksheet!AF5970,Sales[[#This Row],[State]],Sales[[#This Row],[Total Sales]])</f>
        <v>#NAME?</v>
      </c>
    </row>
    <row r="5971" spans="31:34" x14ac:dyDescent="0.25">
      <c r="AE5971" t="s">
        <v>31</v>
      </c>
      <c r="AF5971" t="s">
        <v>84</v>
      </c>
      <c r="AG5971" t="s">
        <v>85</v>
      </c>
      <c r="AH5971" s="28" t="e">
        <f ca="1">[1]!DXLOOKUP(Worksheet!AF5971,Sales[[#This Row],[State]],Sales[[#This Row],[Total Sales]])</f>
        <v>#NAME?</v>
      </c>
    </row>
    <row r="5972" spans="31:34" x14ac:dyDescent="0.25">
      <c r="AE5972" t="s">
        <v>31</v>
      </c>
      <c r="AF5972" t="s">
        <v>84</v>
      </c>
      <c r="AG5972" t="s">
        <v>85</v>
      </c>
      <c r="AH5972" s="28" t="e">
        <f ca="1">[1]!DXLOOKUP(Worksheet!AF5972,Sales[[#This Row],[State]],Sales[[#This Row],[Total Sales]])</f>
        <v>#NAME?</v>
      </c>
    </row>
    <row r="5973" spans="31:34" x14ac:dyDescent="0.25">
      <c r="AE5973" t="s">
        <v>31</v>
      </c>
      <c r="AF5973" t="s">
        <v>84</v>
      </c>
      <c r="AG5973" t="s">
        <v>85</v>
      </c>
      <c r="AH5973" s="28" t="e">
        <f ca="1">[1]!DXLOOKUP(Worksheet!AF5973,Sales[[#This Row],[State]],Sales[[#This Row],[Total Sales]])</f>
        <v>#NAME?</v>
      </c>
    </row>
    <row r="5974" spans="31:34" x14ac:dyDescent="0.25">
      <c r="AE5974" t="s">
        <v>31</v>
      </c>
      <c r="AF5974" t="s">
        <v>84</v>
      </c>
      <c r="AG5974" t="s">
        <v>85</v>
      </c>
      <c r="AH5974" s="28" t="e">
        <f ca="1">[1]!DXLOOKUP(Worksheet!AF5974,Sales[[#This Row],[State]],Sales[[#This Row],[Total Sales]])</f>
        <v>#NAME?</v>
      </c>
    </row>
    <row r="5975" spans="31:34" x14ac:dyDescent="0.25">
      <c r="AE5975" t="s">
        <v>31</v>
      </c>
      <c r="AF5975" t="s">
        <v>84</v>
      </c>
      <c r="AG5975" t="s">
        <v>85</v>
      </c>
      <c r="AH5975" s="28" t="e">
        <f ca="1">[1]!DXLOOKUP(Worksheet!AF5975,Sales[[#This Row],[State]],Sales[[#This Row],[Total Sales]])</f>
        <v>#NAME?</v>
      </c>
    </row>
    <row r="5976" spans="31:34" x14ac:dyDescent="0.25">
      <c r="AE5976" t="s">
        <v>31</v>
      </c>
      <c r="AF5976" t="s">
        <v>84</v>
      </c>
      <c r="AG5976" t="s">
        <v>85</v>
      </c>
      <c r="AH5976" s="28" t="e">
        <f ca="1">[1]!DXLOOKUP(Worksheet!AF5976,Sales[[#This Row],[State]],Sales[[#This Row],[Total Sales]])</f>
        <v>#NAME?</v>
      </c>
    </row>
    <row r="5977" spans="31:34" x14ac:dyDescent="0.25">
      <c r="AE5977" t="s">
        <v>31</v>
      </c>
      <c r="AF5977" t="s">
        <v>84</v>
      </c>
      <c r="AG5977" t="s">
        <v>85</v>
      </c>
      <c r="AH5977" s="28" t="e">
        <f ca="1">[1]!DXLOOKUP(Worksheet!AF5977,Sales[[#This Row],[State]],Sales[[#This Row],[Total Sales]])</f>
        <v>#NAME?</v>
      </c>
    </row>
    <row r="5978" spans="31:34" x14ac:dyDescent="0.25">
      <c r="AE5978" t="s">
        <v>31</v>
      </c>
      <c r="AF5978" t="s">
        <v>86</v>
      </c>
      <c r="AG5978" t="s">
        <v>87</v>
      </c>
      <c r="AH5978" s="28" t="e">
        <f ca="1">[1]!DXLOOKUP(Worksheet!AF5978,Sales[[#This Row],[State]],Sales[[#This Row],[Total Sales]])</f>
        <v>#NAME?</v>
      </c>
    </row>
    <row r="5979" spans="31:34" x14ac:dyDescent="0.25">
      <c r="AE5979" t="s">
        <v>31</v>
      </c>
      <c r="AF5979" t="s">
        <v>86</v>
      </c>
      <c r="AG5979" t="s">
        <v>87</v>
      </c>
      <c r="AH5979" s="28" t="e">
        <f ca="1">[1]!DXLOOKUP(Worksheet!AF5979,Sales[[#This Row],[State]],Sales[[#This Row],[Total Sales]])</f>
        <v>#NAME?</v>
      </c>
    </row>
    <row r="5980" spans="31:34" x14ac:dyDescent="0.25">
      <c r="AE5980" t="s">
        <v>31</v>
      </c>
      <c r="AF5980" t="s">
        <v>86</v>
      </c>
      <c r="AG5980" t="s">
        <v>87</v>
      </c>
      <c r="AH5980" s="28" t="e">
        <f ca="1">[1]!DXLOOKUP(Worksheet!AF5980,Sales[[#This Row],[State]],Sales[[#This Row],[Total Sales]])</f>
        <v>#NAME?</v>
      </c>
    </row>
    <row r="5981" spans="31:34" x14ac:dyDescent="0.25">
      <c r="AE5981" t="s">
        <v>31</v>
      </c>
      <c r="AF5981" t="s">
        <v>86</v>
      </c>
      <c r="AG5981" t="s">
        <v>87</v>
      </c>
      <c r="AH5981" s="28" t="e">
        <f ca="1">[1]!DXLOOKUP(Worksheet!AF5981,Sales[[#This Row],[State]],Sales[[#This Row],[Total Sales]])</f>
        <v>#NAME?</v>
      </c>
    </row>
    <row r="5982" spans="31:34" x14ac:dyDescent="0.25">
      <c r="AE5982" t="s">
        <v>31</v>
      </c>
      <c r="AF5982" t="s">
        <v>86</v>
      </c>
      <c r="AG5982" t="s">
        <v>87</v>
      </c>
      <c r="AH5982" s="28" t="e">
        <f ca="1">[1]!DXLOOKUP(Worksheet!AF5982,Sales[[#This Row],[State]],Sales[[#This Row],[Total Sales]])</f>
        <v>#NAME?</v>
      </c>
    </row>
    <row r="5983" spans="31:34" x14ac:dyDescent="0.25">
      <c r="AE5983" t="s">
        <v>31</v>
      </c>
      <c r="AF5983" t="s">
        <v>86</v>
      </c>
      <c r="AG5983" t="s">
        <v>87</v>
      </c>
      <c r="AH5983" s="28" t="e">
        <f ca="1">[1]!DXLOOKUP(Worksheet!AF5983,Sales[[#This Row],[State]],Sales[[#This Row],[Total Sales]])</f>
        <v>#NAME?</v>
      </c>
    </row>
    <row r="5984" spans="31:34" x14ac:dyDescent="0.25">
      <c r="AE5984" t="s">
        <v>31</v>
      </c>
      <c r="AF5984" t="s">
        <v>86</v>
      </c>
      <c r="AG5984" t="s">
        <v>87</v>
      </c>
      <c r="AH5984" s="28" t="e">
        <f ca="1">[1]!DXLOOKUP(Worksheet!AF5984,Sales[[#This Row],[State]],Sales[[#This Row],[Total Sales]])</f>
        <v>#NAME?</v>
      </c>
    </row>
    <row r="5985" spans="31:34" x14ac:dyDescent="0.25">
      <c r="AE5985" t="s">
        <v>31</v>
      </c>
      <c r="AF5985" t="s">
        <v>86</v>
      </c>
      <c r="AG5985" t="s">
        <v>87</v>
      </c>
      <c r="AH5985" s="28" t="e">
        <f ca="1">[1]!DXLOOKUP(Worksheet!AF5985,Sales[[#This Row],[State]],Sales[[#This Row],[Total Sales]])</f>
        <v>#NAME?</v>
      </c>
    </row>
    <row r="5986" spans="31:34" x14ac:dyDescent="0.25">
      <c r="AE5986" t="s">
        <v>31</v>
      </c>
      <c r="AF5986" t="s">
        <v>86</v>
      </c>
      <c r="AG5986" t="s">
        <v>87</v>
      </c>
      <c r="AH5986" s="28" t="e">
        <f ca="1">[1]!DXLOOKUP(Worksheet!AF5986,Sales[[#This Row],[State]],Sales[[#This Row],[Total Sales]])</f>
        <v>#NAME?</v>
      </c>
    </row>
    <row r="5987" spans="31:34" x14ac:dyDescent="0.25">
      <c r="AE5987" t="s">
        <v>31</v>
      </c>
      <c r="AF5987" t="s">
        <v>86</v>
      </c>
      <c r="AG5987" t="s">
        <v>87</v>
      </c>
      <c r="AH5987" s="28" t="e">
        <f ca="1">[1]!DXLOOKUP(Worksheet!AF5987,Sales[[#This Row],[State]],Sales[[#This Row],[Total Sales]])</f>
        <v>#NAME?</v>
      </c>
    </row>
    <row r="5988" spans="31:34" x14ac:dyDescent="0.25">
      <c r="AE5988" t="s">
        <v>31</v>
      </c>
      <c r="AF5988" t="s">
        <v>86</v>
      </c>
      <c r="AG5988" t="s">
        <v>87</v>
      </c>
      <c r="AH5988" s="28" t="e">
        <f ca="1">[1]!DXLOOKUP(Worksheet!AF5988,Sales[[#This Row],[State]],Sales[[#This Row],[Total Sales]])</f>
        <v>#NAME?</v>
      </c>
    </row>
    <row r="5989" spans="31:34" x14ac:dyDescent="0.25">
      <c r="AE5989" t="s">
        <v>31</v>
      </c>
      <c r="AF5989" t="s">
        <v>86</v>
      </c>
      <c r="AG5989" t="s">
        <v>87</v>
      </c>
      <c r="AH5989" s="28" t="e">
        <f ca="1">[1]!DXLOOKUP(Worksheet!AF5989,Sales[[#This Row],[State]],Sales[[#This Row],[Total Sales]])</f>
        <v>#NAME?</v>
      </c>
    </row>
    <row r="5990" spans="31:34" x14ac:dyDescent="0.25">
      <c r="AE5990" t="s">
        <v>31</v>
      </c>
      <c r="AF5990" t="s">
        <v>86</v>
      </c>
      <c r="AG5990" t="s">
        <v>87</v>
      </c>
      <c r="AH5990" s="28" t="e">
        <f ca="1">[1]!DXLOOKUP(Worksheet!AF5990,Sales[[#This Row],[State]],Sales[[#This Row],[Total Sales]])</f>
        <v>#NAME?</v>
      </c>
    </row>
    <row r="5991" spans="31:34" x14ac:dyDescent="0.25">
      <c r="AE5991" t="s">
        <v>31</v>
      </c>
      <c r="AF5991" t="s">
        <v>86</v>
      </c>
      <c r="AG5991" t="s">
        <v>87</v>
      </c>
      <c r="AH5991" s="28" t="e">
        <f ca="1">[1]!DXLOOKUP(Worksheet!AF5991,Sales[[#This Row],[State]],Sales[[#This Row],[Total Sales]])</f>
        <v>#NAME?</v>
      </c>
    </row>
    <row r="5992" spans="31:34" x14ac:dyDescent="0.25">
      <c r="AE5992" t="s">
        <v>31</v>
      </c>
      <c r="AF5992" t="s">
        <v>86</v>
      </c>
      <c r="AG5992" t="s">
        <v>87</v>
      </c>
      <c r="AH5992" s="28" t="e">
        <f ca="1">[1]!DXLOOKUP(Worksheet!AF5992,Sales[[#This Row],[State]],Sales[[#This Row],[Total Sales]])</f>
        <v>#NAME?</v>
      </c>
    </row>
    <row r="5993" spans="31:34" x14ac:dyDescent="0.25">
      <c r="AE5993" t="s">
        <v>31</v>
      </c>
      <c r="AF5993" t="s">
        <v>86</v>
      </c>
      <c r="AG5993" t="s">
        <v>87</v>
      </c>
      <c r="AH5993" s="28" t="e">
        <f ca="1">[1]!DXLOOKUP(Worksheet!AF5993,Sales[[#This Row],[State]],Sales[[#This Row],[Total Sales]])</f>
        <v>#NAME?</v>
      </c>
    </row>
    <row r="5994" spans="31:34" x14ac:dyDescent="0.25">
      <c r="AE5994" t="s">
        <v>31</v>
      </c>
      <c r="AF5994" t="s">
        <v>86</v>
      </c>
      <c r="AG5994" t="s">
        <v>87</v>
      </c>
      <c r="AH5994" s="28" t="e">
        <f ca="1">[1]!DXLOOKUP(Worksheet!AF5994,Sales[[#This Row],[State]],Sales[[#This Row],[Total Sales]])</f>
        <v>#NAME?</v>
      </c>
    </row>
    <row r="5995" spans="31:34" x14ac:dyDescent="0.25">
      <c r="AE5995" t="s">
        <v>31</v>
      </c>
      <c r="AF5995" t="s">
        <v>86</v>
      </c>
      <c r="AG5995" t="s">
        <v>87</v>
      </c>
      <c r="AH5995" s="28" t="e">
        <f ca="1">[1]!DXLOOKUP(Worksheet!AF5995,Sales[[#This Row],[State]],Sales[[#This Row],[Total Sales]])</f>
        <v>#NAME?</v>
      </c>
    </row>
    <row r="5996" spans="31:34" x14ac:dyDescent="0.25">
      <c r="AE5996" t="s">
        <v>31</v>
      </c>
      <c r="AF5996" t="s">
        <v>86</v>
      </c>
      <c r="AG5996" t="s">
        <v>87</v>
      </c>
      <c r="AH5996" s="28" t="e">
        <f ca="1">[1]!DXLOOKUP(Worksheet!AF5996,Sales[[#This Row],[State]],Sales[[#This Row],[Total Sales]])</f>
        <v>#NAME?</v>
      </c>
    </row>
    <row r="5997" spans="31:34" x14ac:dyDescent="0.25">
      <c r="AE5997" t="s">
        <v>31</v>
      </c>
      <c r="AF5997" t="s">
        <v>86</v>
      </c>
      <c r="AG5997" t="s">
        <v>87</v>
      </c>
      <c r="AH5997" s="28" t="e">
        <f ca="1">[1]!DXLOOKUP(Worksheet!AF5997,Sales[[#This Row],[State]],Sales[[#This Row],[Total Sales]])</f>
        <v>#NAME?</v>
      </c>
    </row>
    <row r="5998" spans="31:34" x14ac:dyDescent="0.25">
      <c r="AE5998" t="s">
        <v>31</v>
      </c>
      <c r="AF5998" t="s">
        <v>86</v>
      </c>
      <c r="AG5998" t="s">
        <v>87</v>
      </c>
      <c r="AH5998" s="28" t="e">
        <f ca="1">[1]!DXLOOKUP(Worksheet!AF5998,Sales[[#This Row],[State]],Sales[[#This Row],[Total Sales]])</f>
        <v>#NAME?</v>
      </c>
    </row>
    <row r="5999" spans="31:34" x14ac:dyDescent="0.25">
      <c r="AE5999" t="s">
        <v>31</v>
      </c>
      <c r="AF5999" t="s">
        <v>86</v>
      </c>
      <c r="AG5999" t="s">
        <v>87</v>
      </c>
      <c r="AH5999" s="28" t="e">
        <f ca="1">[1]!DXLOOKUP(Worksheet!AF5999,Sales[[#This Row],[State]],Sales[[#This Row],[Total Sales]])</f>
        <v>#NAME?</v>
      </c>
    </row>
    <row r="6000" spans="31:34" x14ac:dyDescent="0.25">
      <c r="AE6000" t="s">
        <v>31</v>
      </c>
      <c r="AF6000" t="s">
        <v>86</v>
      </c>
      <c r="AG6000" t="s">
        <v>87</v>
      </c>
      <c r="AH6000" s="28" t="e">
        <f ca="1">[1]!DXLOOKUP(Worksheet!AF6000,Sales[[#This Row],[State]],Sales[[#This Row],[Total Sales]])</f>
        <v>#NAME?</v>
      </c>
    </row>
    <row r="6001" spans="31:34" x14ac:dyDescent="0.25">
      <c r="AE6001" t="s">
        <v>31</v>
      </c>
      <c r="AF6001" t="s">
        <v>86</v>
      </c>
      <c r="AG6001" t="s">
        <v>87</v>
      </c>
      <c r="AH6001" s="28" t="e">
        <f ca="1">[1]!DXLOOKUP(Worksheet!AF6001,Sales[[#This Row],[State]],Sales[[#This Row],[Total Sales]])</f>
        <v>#NAME?</v>
      </c>
    </row>
    <row r="6002" spans="31:34" x14ac:dyDescent="0.25">
      <c r="AE6002" t="s">
        <v>31</v>
      </c>
      <c r="AF6002" t="s">
        <v>86</v>
      </c>
      <c r="AG6002" t="s">
        <v>87</v>
      </c>
      <c r="AH6002" s="28" t="e">
        <f ca="1">[1]!DXLOOKUP(Worksheet!AF6002,Sales[[#This Row],[State]],Sales[[#This Row],[Total Sales]])</f>
        <v>#NAME?</v>
      </c>
    </row>
    <row r="6003" spans="31:34" x14ac:dyDescent="0.25">
      <c r="AE6003" t="s">
        <v>31</v>
      </c>
      <c r="AF6003" t="s">
        <v>86</v>
      </c>
      <c r="AG6003" t="s">
        <v>87</v>
      </c>
      <c r="AH6003" s="28" t="e">
        <f ca="1">[1]!DXLOOKUP(Worksheet!AF6003,Sales[[#This Row],[State]],Sales[[#This Row],[Total Sales]])</f>
        <v>#NAME?</v>
      </c>
    </row>
    <row r="6004" spans="31:34" x14ac:dyDescent="0.25">
      <c r="AE6004" t="s">
        <v>31</v>
      </c>
      <c r="AF6004" t="s">
        <v>86</v>
      </c>
      <c r="AG6004" t="s">
        <v>87</v>
      </c>
      <c r="AH6004" s="28" t="e">
        <f ca="1">[1]!DXLOOKUP(Worksheet!AF6004,Sales[[#This Row],[State]],Sales[[#This Row],[Total Sales]])</f>
        <v>#NAME?</v>
      </c>
    </row>
    <row r="6005" spans="31:34" x14ac:dyDescent="0.25">
      <c r="AE6005" t="s">
        <v>31</v>
      </c>
      <c r="AF6005" t="s">
        <v>86</v>
      </c>
      <c r="AG6005" t="s">
        <v>87</v>
      </c>
      <c r="AH6005" s="28" t="e">
        <f ca="1">[1]!DXLOOKUP(Worksheet!AF6005,Sales[[#This Row],[State]],Sales[[#This Row],[Total Sales]])</f>
        <v>#NAME?</v>
      </c>
    </row>
    <row r="6006" spans="31:34" x14ac:dyDescent="0.25">
      <c r="AE6006" t="s">
        <v>31</v>
      </c>
      <c r="AF6006" t="s">
        <v>86</v>
      </c>
      <c r="AG6006" t="s">
        <v>87</v>
      </c>
      <c r="AH6006" s="28" t="e">
        <f ca="1">[1]!DXLOOKUP(Worksheet!AF6006,Sales[[#This Row],[State]],Sales[[#This Row],[Total Sales]])</f>
        <v>#NAME?</v>
      </c>
    </row>
    <row r="6007" spans="31:34" x14ac:dyDescent="0.25">
      <c r="AE6007" t="s">
        <v>31</v>
      </c>
      <c r="AF6007" t="s">
        <v>86</v>
      </c>
      <c r="AG6007" t="s">
        <v>87</v>
      </c>
      <c r="AH6007" s="28" t="e">
        <f ca="1">[1]!DXLOOKUP(Worksheet!AF6007,Sales[[#This Row],[State]],Sales[[#This Row],[Total Sales]])</f>
        <v>#NAME?</v>
      </c>
    </row>
    <row r="6008" spans="31:34" x14ac:dyDescent="0.25">
      <c r="AE6008" t="s">
        <v>31</v>
      </c>
      <c r="AF6008" t="s">
        <v>86</v>
      </c>
      <c r="AG6008" t="s">
        <v>87</v>
      </c>
      <c r="AH6008" s="28" t="e">
        <f ca="1">[1]!DXLOOKUP(Worksheet!AF6008,Sales[[#This Row],[State]],Sales[[#This Row],[Total Sales]])</f>
        <v>#NAME?</v>
      </c>
    </row>
    <row r="6009" spans="31:34" x14ac:dyDescent="0.25">
      <c r="AE6009" t="s">
        <v>31</v>
      </c>
      <c r="AF6009" t="s">
        <v>86</v>
      </c>
      <c r="AG6009" t="s">
        <v>87</v>
      </c>
      <c r="AH6009" s="28" t="e">
        <f ca="1">[1]!DXLOOKUP(Worksheet!AF6009,Sales[[#This Row],[State]],Sales[[#This Row],[Total Sales]])</f>
        <v>#NAME?</v>
      </c>
    </row>
    <row r="6010" spans="31:34" x14ac:dyDescent="0.25">
      <c r="AE6010" t="s">
        <v>31</v>
      </c>
      <c r="AF6010" t="s">
        <v>86</v>
      </c>
      <c r="AG6010" t="s">
        <v>87</v>
      </c>
      <c r="AH6010" s="28" t="e">
        <f ca="1">[1]!DXLOOKUP(Worksheet!AF6010,Sales[[#This Row],[State]],Sales[[#This Row],[Total Sales]])</f>
        <v>#NAME?</v>
      </c>
    </row>
    <row r="6011" spans="31:34" x14ac:dyDescent="0.25">
      <c r="AE6011" t="s">
        <v>31</v>
      </c>
      <c r="AF6011" t="s">
        <v>86</v>
      </c>
      <c r="AG6011" t="s">
        <v>87</v>
      </c>
      <c r="AH6011" s="28" t="e">
        <f ca="1">[1]!DXLOOKUP(Worksheet!AF6011,Sales[[#This Row],[State]],Sales[[#This Row],[Total Sales]])</f>
        <v>#NAME?</v>
      </c>
    </row>
    <row r="6012" spans="31:34" x14ac:dyDescent="0.25">
      <c r="AE6012" t="s">
        <v>31</v>
      </c>
      <c r="AF6012" t="s">
        <v>86</v>
      </c>
      <c r="AG6012" t="s">
        <v>87</v>
      </c>
      <c r="AH6012" s="28" t="e">
        <f ca="1">[1]!DXLOOKUP(Worksheet!AF6012,Sales[[#This Row],[State]],Sales[[#This Row],[Total Sales]])</f>
        <v>#NAME?</v>
      </c>
    </row>
    <row r="6013" spans="31:34" x14ac:dyDescent="0.25">
      <c r="AE6013" t="s">
        <v>31</v>
      </c>
      <c r="AF6013" t="s">
        <v>86</v>
      </c>
      <c r="AG6013" t="s">
        <v>87</v>
      </c>
      <c r="AH6013" s="28" t="e">
        <f ca="1">[1]!DXLOOKUP(Worksheet!AF6013,Sales[[#This Row],[State]],Sales[[#This Row],[Total Sales]])</f>
        <v>#NAME?</v>
      </c>
    </row>
    <row r="6014" spans="31:34" x14ac:dyDescent="0.25">
      <c r="AE6014" t="s">
        <v>31</v>
      </c>
      <c r="AF6014" t="s">
        <v>86</v>
      </c>
      <c r="AG6014" t="s">
        <v>87</v>
      </c>
      <c r="AH6014" s="28" t="e">
        <f ca="1">[1]!DXLOOKUP(Worksheet!AF6014,Sales[[#This Row],[State]],Sales[[#This Row],[Total Sales]])</f>
        <v>#NAME?</v>
      </c>
    </row>
    <row r="6015" spans="31:34" x14ac:dyDescent="0.25">
      <c r="AE6015" t="s">
        <v>31</v>
      </c>
      <c r="AF6015" t="s">
        <v>86</v>
      </c>
      <c r="AG6015" t="s">
        <v>87</v>
      </c>
      <c r="AH6015" s="28" t="e">
        <f ca="1">[1]!DXLOOKUP(Worksheet!AF6015,Sales[[#This Row],[State]],Sales[[#This Row],[Total Sales]])</f>
        <v>#NAME?</v>
      </c>
    </row>
    <row r="6016" spans="31:34" x14ac:dyDescent="0.25">
      <c r="AE6016" t="s">
        <v>31</v>
      </c>
      <c r="AF6016" t="s">
        <v>86</v>
      </c>
      <c r="AG6016" t="s">
        <v>87</v>
      </c>
      <c r="AH6016" s="28" t="e">
        <f ca="1">[1]!DXLOOKUP(Worksheet!AF6016,Sales[[#This Row],[State]],Sales[[#This Row],[Total Sales]])</f>
        <v>#NAME?</v>
      </c>
    </row>
    <row r="6017" spans="31:34" x14ac:dyDescent="0.25">
      <c r="AE6017" t="s">
        <v>31</v>
      </c>
      <c r="AF6017" t="s">
        <v>86</v>
      </c>
      <c r="AG6017" t="s">
        <v>87</v>
      </c>
      <c r="AH6017" s="28" t="e">
        <f ca="1">[1]!DXLOOKUP(Worksheet!AF6017,Sales[[#This Row],[State]],Sales[[#This Row],[Total Sales]])</f>
        <v>#NAME?</v>
      </c>
    </row>
    <row r="6018" spans="31:34" x14ac:dyDescent="0.25">
      <c r="AE6018" t="s">
        <v>31</v>
      </c>
      <c r="AF6018" t="s">
        <v>86</v>
      </c>
      <c r="AG6018" t="s">
        <v>87</v>
      </c>
      <c r="AH6018" s="28" t="e">
        <f ca="1">[1]!DXLOOKUP(Worksheet!AF6018,Sales[[#This Row],[State]],Sales[[#This Row],[Total Sales]])</f>
        <v>#NAME?</v>
      </c>
    </row>
    <row r="6019" spans="31:34" x14ac:dyDescent="0.25">
      <c r="AE6019" t="s">
        <v>31</v>
      </c>
      <c r="AF6019" t="s">
        <v>86</v>
      </c>
      <c r="AG6019" t="s">
        <v>87</v>
      </c>
      <c r="AH6019" s="28" t="e">
        <f ca="1">[1]!DXLOOKUP(Worksheet!AF6019,Sales[[#This Row],[State]],Sales[[#This Row],[Total Sales]])</f>
        <v>#NAME?</v>
      </c>
    </row>
    <row r="6020" spans="31:34" x14ac:dyDescent="0.25">
      <c r="AE6020" t="s">
        <v>31</v>
      </c>
      <c r="AF6020" t="s">
        <v>86</v>
      </c>
      <c r="AG6020" t="s">
        <v>87</v>
      </c>
      <c r="AH6020" s="28" t="e">
        <f ca="1">[1]!DXLOOKUP(Worksheet!AF6020,Sales[[#This Row],[State]],Sales[[#This Row],[Total Sales]])</f>
        <v>#NAME?</v>
      </c>
    </row>
    <row r="6021" spans="31:34" x14ac:dyDescent="0.25">
      <c r="AE6021" t="s">
        <v>31</v>
      </c>
      <c r="AF6021" t="s">
        <v>86</v>
      </c>
      <c r="AG6021" t="s">
        <v>87</v>
      </c>
      <c r="AH6021" s="28" t="e">
        <f ca="1">[1]!DXLOOKUP(Worksheet!AF6021,Sales[[#This Row],[State]],Sales[[#This Row],[Total Sales]])</f>
        <v>#NAME?</v>
      </c>
    </row>
    <row r="6022" spans="31:34" x14ac:dyDescent="0.25">
      <c r="AE6022" t="s">
        <v>31</v>
      </c>
      <c r="AF6022" t="s">
        <v>86</v>
      </c>
      <c r="AG6022" t="s">
        <v>87</v>
      </c>
      <c r="AH6022" s="28" t="e">
        <f ca="1">[1]!DXLOOKUP(Worksheet!AF6022,Sales[[#This Row],[State]],Sales[[#This Row],[Total Sales]])</f>
        <v>#NAME?</v>
      </c>
    </row>
    <row r="6023" spans="31:34" x14ac:dyDescent="0.25">
      <c r="AE6023" t="s">
        <v>31</v>
      </c>
      <c r="AF6023" t="s">
        <v>86</v>
      </c>
      <c r="AG6023" t="s">
        <v>87</v>
      </c>
      <c r="AH6023" s="28" t="e">
        <f ca="1">[1]!DXLOOKUP(Worksheet!AF6023,Sales[[#This Row],[State]],Sales[[#This Row],[Total Sales]])</f>
        <v>#NAME?</v>
      </c>
    </row>
    <row r="6024" spans="31:34" x14ac:dyDescent="0.25">
      <c r="AE6024" t="s">
        <v>31</v>
      </c>
      <c r="AF6024" t="s">
        <v>86</v>
      </c>
      <c r="AG6024" t="s">
        <v>87</v>
      </c>
      <c r="AH6024" s="28" t="e">
        <f ca="1">[1]!DXLOOKUP(Worksheet!AF6024,Sales[[#This Row],[State]],Sales[[#This Row],[Total Sales]])</f>
        <v>#NAME?</v>
      </c>
    </row>
    <row r="6025" spans="31:34" x14ac:dyDescent="0.25">
      <c r="AE6025" t="s">
        <v>31</v>
      </c>
      <c r="AF6025" t="s">
        <v>86</v>
      </c>
      <c r="AG6025" t="s">
        <v>87</v>
      </c>
      <c r="AH6025" s="28" t="e">
        <f ca="1">[1]!DXLOOKUP(Worksheet!AF6025,Sales[[#This Row],[State]],Sales[[#This Row],[Total Sales]])</f>
        <v>#NAME?</v>
      </c>
    </row>
    <row r="6026" spans="31:34" x14ac:dyDescent="0.25">
      <c r="AE6026" t="s">
        <v>31</v>
      </c>
      <c r="AF6026" t="s">
        <v>86</v>
      </c>
      <c r="AG6026" t="s">
        <v>87</v>
      </c>
      <c r="AH6026" s="28" t="e">
        <f ca="1">[1]!DXLOOKUP(Worksheet!AF6026,Sales[[#This Row],[State]],Sales[[#This Row],[Total Sales]])</f>
        <v>#NAME?</v>
      </c>
    </row>
    <row r="6027" spans="31:34" x14ac:dyDescent="0.25">
      <c r="AE6027" t="s">
        <v>31</v>
      </c>
      <c r="AF6027" t="s">
        <v>86</v>
      </c>
      <c r="AG6027" t="s">
        <v>87</v>
      </c>
      <c r="AH6027" s="28" t="e">
        <f ca="1">[1]!DXLOOKUP(Worksheet!AF6027,Sales[[#This Row],[State]],Sales[[#This Row],[Total Sales]])</f>
        <v>#NAME?</v>
      </c>
    </row>
    <row r="6028" spans="31:34" x14ac:dyDescent="0.25">
      <c r="AE6028" t="s">
        <v>31</v>
      </c>
      <c r="AF6028" t="s">
        <v>86</v>
      </c>
      <c r="AG6028" t="s">
        <v>87</v>
      </c>
      <c r="AH6028" s="28" t="e">
        <f ca="1">[1]!DXLOOKUP(Worksheet!AF6028,Sales[[#This Row],[State]],Sales[[#This Row],[Total Sales]])</f>
        <v>#NAME?</v>
      </c>
    </row>
    <row r="6029" spans="31:34" x14ac:dyDescent="0.25">
      <c r="AE6029" t="s">
        <v>31</v>
      </c>
      <c r="AF6029" t="s">
        <v>86</v>
      </c>
      <c r="AG6029" t="s">
        <v>87</v>
      </c>
      <c r="AH6029" s="28" t="e">
        <f ca="1">[1]!DXLOOKUP(Worksheet!AF6029,Sales[[#This Row],[State]],Sales[[#This Row],[Total Sales]])</f>
        <v>#NAME?</v>
      </c>
    </row>
    <row r="6030" spans="31:34" x14ac:dyDescent="0.25">
      <c r="AE6030" t="s">
        <v>31</v>
      </c>
      <c r="AF6030" t="s">
        <v>86</v>
      </c>
      <c r="AG6030" t="s">
        <v>87</v>
      </c>
      <c r="AH6030" s="28" t="e">
        <f ca="1">[1]!DXLOOKUP(Worksheet!AF6030,Sales[[#This Row],[State]],Sales[[#This Row],[Total Sales]])</f>
        <v>#NAME?</v>
      </c>
    </row>
    <row r="6031" spans="31:34" x14ac:dyDescent="0.25">
      <c r="AE6031" t="s">
        <v>31</v>
      </c>
      <c r="AF6031" t="s">
        <v>86</v>
      </c>
      <c r="AG6031" t="s">
        <v>87</v>
      </c>
      <c r="AH6031" s="28" t="e">
        <f ca="1">[1]!DXLOOKUP(Worksheet!AF6031,Sales[[#This Row],[State]],Sales[[#This Row],[Total Sales]])</f>
        <v>#NAME?</v>
      </c>
    </row>
    <row r="6032" spans="31:34" x14ac:dyDescent="0.25">
      <c r="AE6032" t="s">
        <v>31</v>
      </c>
      <c r="AF6032" t="s">
        <v>86</v>
      </c>
      <c r="AG6032" t="s">
        <v>87</v>
      </c>
      <c r="AH6032" s="28" t="e">
        <f ca="1">[1]!DXLOOKUP(Worksheet!AF6032,Sales[[#This Row],[State]],Sales[[#This Row],[Total Sales]])</f>
        <v>#NAME?</v>
      </c>
    </row>
    <row r="6033" spans="31:34" x14ac:dyDescent="0.25">
      <c r="AE6033" t="s">
        <v>31</v>
      </c>
      <c r="AF6033" t="s">
        <v>86</v>
      </c>
      <c r="AG6033" t="s">
        <v>87</v>
      </c>
      <c r="AH6033" s="28" t="e">
        <f ca="1">[1]!DXLOOKUP(Worksheet!AF6033,Sales[[#This Row],[State]],Sales[[#This Row],[Total Sales]])</f>
        <v>#NAME?</v>
      </c>
    </row>
    <row r="6034" spans="31:34" x14ac:dyDescent="0.25">
      <c r="AE6034" t="s">
        <v>31</v>
      </c>
      <c r="AF6034" t="s">
        <v>86</v>
      </c>
      <c r="AG6034" t="s">
        <v>87</v>
      </c>
      <c r="AH6034" s="28" t="e">
        <f ca="1">[1]!DXLOOKUP(Worksheet!AF6034,Sales[[#This Row],[State]],Sales[[#This Row],[Total Sales]])</f>
        <v>#NAME?</v>
      </c>
    </row>
    <row r="6035" spans="31:34" x14ac:dyDescent="0.25">
      <c r="AE6035" t="s">
        <v>31</v>
      </c>
      <c r="AF6035" t="s">
        <v>86</v>
      </c>
      <c r="AG6035" t="s">
        <v>87</v>
      </c>
      <c r="AH6035" s="28" t="e">
        <f ca="1">[1]!DXLOOKUP(Worksheet!AF6035,Sales[[#This Row],[State]],Sales[[#This Row],[Total Sales]])</f>
        <v>#NAME?</v>
      </c>
    </row>
    <row r="6036" spans="31:34" x14ac:dyDescent="0.25">
      <c r="AE6036" t="s">
        <v>31</v>
      </c>
      <c r="AF6036" t="s">
        <v>86</v>
      </c>
      <c r="AG6036" t="s">
        <v>87</v>
      </c>
      <c r="AH6036" s="28" t="e">
        <f ca="1">[1]!DXLOOKUP(Worksheet!AF6036,Sales[[#This Row],[State]],Sales[[#This Row],[Total Sales]])</f>
        <v>#NAME?</v>
      </c>
    </row>
    <row r="6037" spans="31:34" x14ac:dyDescent="0.25">
      <c r="AE6037" t="s">
        <v>31</v>
      </c>
      <c r="AF6037" t="s">
        <v>86</v>
      </c>
      <c r="AG6037" t="s">
        <v>87</v>
      </c>
      <c r="AH6037" s="28" t="e">
        <f ca="1">[1]!DXLOOKUP(Worksheet!AF6037,Sales[[#This Row],[State]],Sales[[#This Row],[Total Sales]])</f>
        <v>#NAME?</v>
      </c>
    </row>
    <row r="6038" spans="31:34" x14ac:dyDescent="0.25">
      <c r="AE6038" t="s">
        <v>31</v>
      </c>
      <c r="AF6038" t="s">
        <v>86</v>
      </c>
      <c r="AG6038" t="s">
        <v>87</v>
      </c>
      <c r="AH6038" s="28" t="e">
        <f ca="1">[1]!DXLOOKUP(Worksheet!AF6038,Sales[[#This Row],[State]],Sales[[#This Row],[Total Sales]])</f>
        <v>#NAME?</v>
      </c>
    </row>
    <row r="6039" spans="31:34" x14ac:dyDescent="0.25">
      <c r="AE6039" t="s">
        <v>31</v>
      </c>
      <c r="AF6039" t="s">
        <v>86</v>
      </c>
      <c r="AG6039" t="s">
        <v>87</v>
      </c>
      <c r="AH6039" s="28" t="e">
        <f ca="1">[1]!DXLOOKUP(Worksheet!AF6039,Sales[[#This Row],[State]],Sales[[#This Row],[Total Sales]])</f>
        <v>#NAME?</v>
      </c>
    </row>
    <row r="6040" spans="31:34" x14ac:dyDescent="0.25">
      <c r="AE6040" t="s">
        <v>31</v>
      </c>
      <c r="AF6040" t="s">
        <v>86</v>
      </c>
      <c r="AG6040" t="s">
        <v>87</v>
      </c>
      <c r="AH6040" s="28" t="e">
        <f ca="1">[1]!DXLOOKUP(Worksheet!AF6040,Sales[[#This Row],[State]],Sales[[#This Row],[Total Sales]])</f>
        <v>#NAME?</v>
      </c>
    </row>
    <row r="6041" spans="31:34" x14ac:dyDescent="0.25">
      <c r="AE6041" t="s">
        <v>31</v>
      </c>
      <c r="AF6041" t="s">
        <v>86</v>
      </c>
      <c r="AG6041" t="s">
        <v>87</v>
      </c>
      <c r="AH6041" s="28" t="e">
        <f ca="1">[1]!DXLOOKUP(Worksheet!AF6041,Sales[[#This Row],[State]],Sales[[#This Row],[Total Sales]])</f>
        <v>#NAME?</v>
      </c>
    </row>
    <row r="6042" spans="31:34" x14ac:dyDescent="0.25">
      <c r="AE6042" t="s">
        <v>31</v>
      </c>
      <c r="AF6042" t="s">
        <v>86</v>
      </c>
      <c r="AG6042" t="s">
        <v>87</v>
      </c>
      <c r="AH6042" s="28" t="e">
        <f ca="1">[1]!DXLOOKUP(Worksheet!AF6042,Sales[[#This Row],[State]],Sales[[#This Row],[Total Sales]])</f>
        <v>#NAME?</v>
      </c>
    </row>
    <row r="6043" spans="31:34" x14ac:dyDescent="0.25">
      <c r="AE6043" t="s">
        <v>31</v>
      </c>
      <c r="AF6043" t="s">
        <v>86</v>
      </c>
      <c r="AG6043" t="s">
        <v>87</v>
      </c>
      <c r="AH6043" s="28" t="e">
        <f ca="1">[1]!DXLOOKUP(Worksheet!AF6043,Sales[[#This Row],[State]],Sales[[#This Row],[Total Sales]])</f>
        <v>#NAME?</v>
      </c>
    </row>
    <row r="6044" spans="31:34" x14ac:dyDescent="0.25">
      <c r="AE6044" t="s">
        <v>31</v>
      </c>
      <c r="AF6044" t="s">
        <v>86</v>
      </c>
      <c r="AG6044" t="s">
        <v>87</v>
      </c>
      <c r="AH6044" s="28" t="e">
        <f ca="1">[1]!DXLOOKUP(Worksheet!AF6044,Sales[[#This Row],[State]],Sales[[#This Row],[Total Sales]])</f>
        <v>#NAME?</v>
      </c>
    </row>
    <row r="6045" spans="31:34" x14ac:dyDescent="0.25">
      <c r="AE6045" t="s">
        <v>31</v>
      </c>
      <c r="AF6045" t="s">
        <v>86</v>
      </c>
      <c r="AG6045" t="s">
        <v>87</v>
      </c>
      <c r="AH6045" s="28" t="e">
        <f ca="1">[1]!DXLOOKUP(Worksheet!AF6045,Sales[[#This Row],[State]],Sales[[#This Row],[Total Sales]])</f>
        <v>#NAME?</v>
      </c>
    </row>
    <row r="6046" spans="31:34" x14ac:dyDescent="0.25">
      <c r="AE6046" t="s">
        <v>31</v>
      </c>
      <c r="AF6046" t="s">
        <v>86</v>
      </c>
      <c r="AG6046" t="s">
        <v>87</v>
      </c>
      <c r="AH6046" s="28" t="e">
        <f ca="1">[1]!DXLOOKUP(Worksheet!AF6046,Sales[[#This Row],[State]],Sales[[#This Row],[Total Sales]])</f>
        <v>#NAME?</v>
      </c>
    </row>
    <row r="6047" spans="31:34" x14ac:dyDescent="0.25">
      <c r="AE6047" t="s">
        <v>31</v>
      </c>
      <c r="AF6047" t="s">
        <v>86</v>
      </c>
      <c r="AG6047" t="s">
        <v>87</v>
      </c>
      <c r="AH6047" s="28" t="e">
        <f ca="1">[1]!DXLOOKUP(Worksheet!AF6047,Sales[[#This Row],[State]],Sales[[#This Row],[Total Sales]])</f>
        <v>#NAME?</v>
      </c>
    </row>
    <row r="6048" spans="31:34" x14ac:dyDescent="0.25">
      <c r="AE6048" t="s">
        <v>31</v>
      </c>
      <c r="AF6048" t="s">
        <v>86</v>
      </c>
      <c r="AG6048" t="s">
        <v>87</v>
      </c>
      <c r="AH6048" s="28" t="e">
        <f ca="1">[1]!DXLOOKUP(Worksheet!AF6048,Sales[[#This Row],[State]],Sales[[#This Row],[Total Sales]])</f>
        <v>#NAME?</v>
      </c>
    </row>
    <row r="6049" spans="31:34" x14ac:dyDescent="0.25">
      <c r="AE6049" t="s">
        <v>31</v>
      </c>
      <c r="AF6049" t="s">
        <v>86</v>
      </c>
      <c r="AG6049" t="s">
        <v>87</v>
      </c>
      <c r="AH6049" s="28" t="e">
        <f ca="1">[1]!DXLOOKUP(Worksheet!AF6049,Sales[[#This Row],[State]],Sales[[#This Row],[Total Sales]])</f>
        <v>#NAME?</v>
      </c>
    </row>
    <row r="6050" spans="31:34" x14ac:dyDescent="0.25">
      <c r="AE6050" t="s">
        <v>31</v>
      </c>
      <c r="AF6050" t="s">
        <v>88</v>
      </c>
      <c r="AG6050" t="s">
        <v>89</v>
      </c>
      <c r="AH6050" s="28" t="e">
        <f ca="1">[1]!DXLOOKUP(Worksheet!AF6050,Sales[[#This Row],[State]],Sales[[#This Row],[Total Sales]])</f>
        <v>#NAME?</v>
      </c>
    </row>
    <row r="6051" spans="31:34" x14ac:dyDescent="0.25">
      <c r="AE6051" t="s">
        <v>31</v>
      </c>
      <c r="AF6051" t="s">
        <v>88</v>
      </c>
      <c r="AG6051" t="s">
        <v>89</v>
      </c>
      <c r="AH6051" s="28" t="e">
        <f ca="1">[1]!DXLOOKUP(Worksheet!AF6051,Sales[[#This Row],[State]],Sales[[#This Row],[Total Sales]])</f>
        <v>#NAME?</v>
      </c>
    </row>
    <row r="6052" spans="31:34" x14ac:dyDescent="0.25">
      <c r="AE6052" t="s">
        <v>31</v>
      </c>
      <c r="AF6052" t="s">
        <v>88</v>
      </c>
      <c r="AG6052" t="s">
        <v>89</v>
      </c>
      <c r="AH6052" s="28" t="e">
        <f ca="1">[1]!DXLOOKUP(Worksheet!AF6052,Sales[[#This Row],[State]],Sales[[#This Row],[Total Sales]])</f>
        <v>#NAME?</v>
      </c>
    </row>
    <row r="6053" spans="31:34" x14ac:dyDescent="0.25">
      <c r="AE6053" t="s">
        <v>31</v>
      </c>
      <c r="AF6053" t="s">
        <v>88</v>
      </c>
      <c r="AG6053" t="s">
        <v>89</v>
      </c>
      <c r="AH6053" s="28" t="e">
        <f ca="1">[1]!DXLOOKUP(Worksheet!AF6053,Sales[[#This Row],[State]],Sales[[#This Row],[Total Sales]])</f>
        <v>#NAME?</v>
      </c>
    </row>
    <row r="6054" spans="31:34" x14ac:dyDescent="0.25">
      <c r="AE6054" t="s">
        <v>31</v>
      </c>
      <c r="AF6054" t="s">
        <v>88</v>
      </c>
      <c r="AG6054" t="s">
        <v>89</v>
      </c>
      <c r="AH6054" s="28" t="e">
        <f ca="1">[1]!DXLOOKUP(Worksheet!AF6054,Sales[[#This Row],[State]],Sales[[#This Row],[Total Sales]])</f>
        <v>#NAME?</v>
      </c>
    </row>
    <row r="6055" spans="31:34" x14ac:dyDescent="0.25">
      <c r="AE6055" t="s">
        <v>31</v>
      </c>
      <c r="AF6055" t="s">
        <v>88</v>
      </c>
      <c r="AG6055" t="s">
        <v>89</v>
      </c>
      <c r="AH6055" s="28" t="e">
        <f ca="1">[1]!DXLOOKUP(Worksheet!AF6055,Sales[[#This Row],[State]],Sales[[#This Row],[Total Sales]])</f>
        <v>#NAME?</v>
      </c>
    </row>
    <row r="6056" spans="31:34" x14ac:dyDescent="0.25">
      <c r="AE6056" t="s">
        <v>31</v>
      </c>
      <c r="AF6056" t="s">
        <v>88</v>
      </c>
      <c r="AG6056" t="s">
        <v>89</v>
      </c>
      <c r="AH6056" s="28" t="e">
        <f ca="1">[1]!DXLOOKUP(Worksheet!AF6056,Sales[[#This Row],[State]],Sales[[#This Row],[Total Sales]])</f>
        <v>#NAME?</v>
      </c>
    </row>
    <row r="6057" spans="31:34" x14ac:dyDescent="0.25">
      <c r="AE6057" t="s">
        <v>31</v>
      </c>
      <c r="AF6057" t="s">
        <v>88</v>
      </c>
      <c r="AG6057" t="s">
        <v>89</v>
      </c>
      <c r="AH6057" s="28" t="e">
        <f ca="1">[1]!DXLOOKUP(Worksheet!AF6057,Sales[[#This Row],[State]],Sales[[#This Row],[Total Sales]])</f>
        <v>#NAME?</v>
      </c>
    </row>
    <row r="6058" spans="31:34" x14ac:dyDescent="0.25">
      <c r="AE6058" t="s">
        <v>31</v>
      </c>
      <c r="AF6058" t="s">
        <v>88</v>
      </c>
      <c r="AG6058" t="s">
        <v>89</v>
      </c>
      <c r="AH6058" s="28" t="e">
        <f ca="1">[1]!DXLOOKUP(Worksheet!AF6058,Sales[[#This Row],[State]],Sales[[#This Row],[Total Sales]])</f>
        <v>#NAME?</v>
      </c>
    </row>
    <row r="6059" spans="31:34" x14ac:dyDescent="0.25">
      <c r="AE6059" t="s">
        <v>31</v>
      </c>
      <c r="AF6059" t="s">
        <v>88</v>
      </c>
      <c r="AG6059" t="s">
        <v>89</v>
      </c>
      <c r="AH6059" s="28" t="e">
        <f ca="1">[1]!DXLOOKUP(Worksheet!AF6059,Sales[[#This Row],[State]],Sales[[#This Row],[Total Sales]])</f>
        <v>#NAME?</v>
      </c>
    </row>
    <row r="6060" spans="31:34" x14ac:dyDescent="0.25">
      <c r="AE6060" t="s">
        <v>31</v>
      </c>
      <c r="AF6060" t="s">
        <v>88</v>
      </c>
      <c r="AG6060" t="s">
        <v>89</v>
      </c>
      <c r="AH6060" s="28" t="e">
        <f ca="1">[1]!DXLOOKUP(Worksheet!AF6060,Sales[[#This Row],[State]],Sales[[#This Row],[Total Sales]])</f>
        <v>#NAME?</v>
      </c>
    </row>
    <row r="6061" spans="31:34" x14ac:dyDescent="0.25">
      <c r="AE6061" t="s">
        <v>31</v>
      </c>
      <c r="AF6061" t="s">
        <v>88</v>
      </c>
      <c r="AG6061" t="s">
        <v>89</v>
      </c>
      <c r="AH6061" s="28" t="e">
        <f ca="1">[1]!DXLOOKUP(Worksheet!AF6061,Sales[[#This Row],[State]],Sales[[#This Row],[Total Sales]])</f>
        <v>#NAME?</v>
      </c>
    </row>
    <row r="6062" spans="31:34" x14ac:dyDescent="0.25">
      <c r="AE6062" t="s">
        <v>31</v>
      </c>
      <c r="AF6062" t="s">
        <v>88</v>
      </c>
      <c r="AG6062" t="s">
        <v>89</v>
      </c>
      <c r="AH6062" s="28" t="e">
        <f ca="1">[1]!DXLOOKUP(Worksheet!AF6062,Sales[[#This Row],[State]],Sales[[#This Row],[Total Sales]])</f>
        <v>#NAME?</v>
      </c>
    </row>
    <row r="6063" spans="31:34" x14ac:dyDescent="0.25">
      <c r="AE6063" t="s">
        <v>31</v>
      </c>
      <c r="AF6063" t="s">
        <v>88</v>
      </c>
      <c r="AG6063" t="s">
        <v>89</v>
      </c>
      <c r="AH6063" s="28" t="e">
        <f ca="1">[1]!DXLOOKUP(Worksheet!AF6063,Sales[[#This Row],[State]],Sales[[#This Row],[Total Sales]])</f>
        <v>#NAME?</v>
      </c>
    </row>
    <row r="6064" spans="31:34" x14ac:dyDescent="0.25">
      <c r="AE6064" t="s">
        <v>31</v>
      </c>
      <c r="AF6064" t="s">
        <v>88</v>
      </c>
      <c r="AG6064" t="s">
        <v>89</v>
      </c>
      <c r="AH6064" s="28" t="e">
        <f ca="1">[1]!DXLOOKUP(Worksheet!AF6064,Sales[[#This Row],[State]],Sales[[#This Row],[Total Sales]])</f>
        <v>#NAME?</v>
      </c>
    </row>
    <row r="6065" spans="31:34" x14ac:dyDescent="0.25">
      <c r="AE6065" t="s">
        <v>31</v>
      </c>
      <c r="AF6065" t="s">
        <v>88</v>
      </c>
      <c r="AG6065" t="s">
        <v>89</v>
      </c>
      <c r="AH6065" s="28" t="e">
        <f ca="1">[1]!DXLOOKUP(Worksheet!AF6065,Sales[[#This Row],[State]],Sales[[#This Row],[Total Sales]])</f>
        <v>#NAME?</v>
      </c>
    </row>
    <row r="6066" spans="31:34" x14ac:dyDescent="0.25">
      <c r="AE6066" t="s">
        <v>31</v>
      </c>
      <c r="AF6066" t="s">
        <v>88</v>
      </c>
      <c r="AG6066" t="s">
        <v>89</v>
      </c>
      <c r="AH6066" s="28" t="e">
        <f ca="1">[1]!DXLOOKUP(Worksheet!AF6066,Sales[[#This Row],[State]],Sales[[#This Row],[Total Sales]])</f>
        <v>#NAME?</v>
      </c>
    </row>
    <row r="6067" spans="31:34" x14ac:dyDescent="0.25">
      <c r="AE6067" t="s">
        <v>31</v>
      </c>
      <c r="AF6067" t="s">
        <v>88</v>
      </c>
      <c r="AG6067" t="s">
        <v>89</v>
      </c>
      <c r="AH6067" s="28" t="e">
        <f ca="1">[1]!DXLOOKUP(Worksheet!AF6067,Sales[[#This Row],[State]],Sales[[#This Row],[Total Sales]])</f>
        <v>#NAME?</v>
      </c>
    </row>
    <row r="6068" spans="31:34" x14ac:dyDescent="0.25">
      <c r="AE6068" t="s">
        <v>31</v>
      </c>
      <c r="AF6068" t="s">
        <v>88</v>
      </c>
      <c r="AG6068" t="s">
        <v>89</v>
      </c>
      <c r="AH6068" s="28" t="e">
        <f ca="1">[1]!DXLOOKUP(Worksheet!AF6068,Sales[[#This Row],[State]],Sales[[#This Row],[Total Sales]])</f>
        <v>#NAME?</v>
      </c>
    </row>
    <row r="6069" spans="31:34" x14ac:dyDescent="0.25">
      <c r="AE6069" t="s">
        <v>31</v>
      </c>
      <c r="AF6069" t="s">
        <v>88</v>
      </c>
      <c r="AG6069" t="s">
        <v>89</v>
      </c>
      <c r="AH6069" s="28" t="e">
        <f ca="1">[1]!DXLOOKUP(Worksheet!AF6069,Sales[[#This Row],[State]],Sales[[#This Row],[Total Sales]])</f>
        <v>#NAME?</v>
      </c>
    </row>
    <row r="6070" spans="31:34" x14ac:dyDescent="0.25">
      <c r="AE6070" t="s">
        <v>31</v>
      </c>
      <c r="AF6070" t="s">
        <v>88</v>
      </c>
      <c r="AG6070" t="s">
        <v>89</v>
      </c>
      <c r="AH6070" s="28" t="e">
        <f ca="1">[1]!DXLOOKUP(Worksheet!AF6070,Sales[[#This Row],[State]],Sales[[#This Row],[Total Sales]])</f>
        <v>#NAME?</v>
      </c>
    </row>
    <row r="6071" spans="31:34" x14ac:dyDescent="0.25">
      <c r="AE6071" t="s">
        <v>31</v>
      </c>
      <c r="AF6071" t="s">
        <v>88</v>
      </c>
      <c r="AG6071" t="s">
        <v>89</v>
      </c>
      <c r="AH6071" s="28" t="e">
        <f ca="1">[1]!DXLOOKUP(Worksheet!AF6071,Sales[[#This Row],[State]],Sales[[#This Row],[Total Sales]])</f>
        <v>#NAME?</v>
      </c>
    </row>
    <row r="6072" spans="31:34" x14ac:dyDescent="0.25">
      <c r="AE6072" t="s">
        <v>31</v>
      </c>
      <c r="AF6072" t="s">
        <v>88</v>
      </c>
      <c r="AG6072" t="s">
        <v>89</v>
      </c>
      <c r="AH6072" s="28" t="e">
        <f ca="1">[1]!DXLOOKUP(Worksheet!AF6072,Sales[[#This Row],[State]],Sales[[#This Row],[Total Sales]])</f>
        <v>#NAME?</v>
      </c>
    </row>
    <row r="6073" spans="31:34" x14ac:dyDescent="0.25">
      <c r="AE6073" t="s">
        <v>31</v>
      </c>
      <c r="AF6073" t="s">
        <v>88</v>
      </c>
      <c r="AG6073" t="s">
        <v>89</v>
      </c>
      <c r="AH6073" s="28" t="e">
        <f ca="1">[1]!DXLOOKUP(Worksheet!AF6073,Sales[[#This Row],[State]],Sales[[#This Row],[Total Sales]])</f>
        <v>#NAME?</v>
      </c>
    </row>
    <row r="6074" spans="31:34" x14ac:dyDescent="0.25">
      <c r="AE6074" t="s">
        <v>31</v>
      </c>
      <c r="AF6074" t="s">
        <v>88</v>
      </c>
      <c r="AG6074" t="s">
        <v>89</v>
      </c>
      <c r="AH6074" s="28" t="e">
        <f ca="1">[1]!DXLOOKUP(Worksheet!AF6074,Sales[[#This Row],[State]],Sales[[#This Row],[Total Sales]])</f>
        <v>#NAME?</v>
      </c>
    </row>
    <row r="6075" spans="31:34" x14ac:dyDescent="0.25">
      <c r="AE6075" t="s">
        <v>31</v>
      </c>
      <c r="AF6075" t="s">
        <v>88</v>
      </c>
      <c r="AG6075" t="s">
        <v>89</v>
      </c>
      <c r="AH6075" s="28" t="e">
        <f ca="1">[1]!DXLOOKUP(Worksheet!AF6075,Sales[[#This Row],[State]],Sales[[#This Row],[Total Sales]])</f>
        <v>#NAME?</v>
      </c>
    </row>
    <row r="6076" spans="31:34" x14ac:dyDescent="0.25">
      <c r="AE6076" t="s">
        <v>31</v>
      </c>
      <c r="AF6076" t="s">
        <v>88</v>
      </c>
      <c r="AG6076" t="s">
        <v>89</v>
      </c>
      <c r="AH6076" s="28" t="e">
        <f ca="1">[1]!DXLOOKUP(Worksheet!AF6076,Sales[[#This Row],[State]],Sales[[#This Row],[Total Sales]])</f>
        <v>#NAME?</v>
      </c>
    </row>
    <row r="6077" spans="31:34" x14ac:dyDescent="0.25">
      <c r="AE6077" t="s">
        <v>31</v>
      </c>
      <c r="AF6077" t="s">
        <v>88</v>
      </c>
      <c r="AG6077" t="s">
        <v>89</v>
      </c>
      <c r="AH6077" s="28" t="e">
        <f ca="1">[1]!DXLOOKUP(Worksheet!AF6077,Sales[[#This Row],[State]],Sales[[#This Row],[Total Sales]])</f>
        <v>#NAME?</v>
      </c>
    </row>
    <row r="6078" spans="31:34" x14ac:dyDescent="0.25">
      <c r="AE6078" t="s">
        <v>31</v>
      </c>
      <c r="AF6078" t="s">
        <v>88</v>
      </c>
      <c r="AG6078" t="s">
        <v>89</v>
      </c>
      <c r="AH6078" s="28" t="e">
        <f ca="1">[1]!DXLOOKUP(Worksheet!AF6078,Sales[[#This Row],[State]],Sales[[#This Row],[Total Sales]])</f>
        <v>#NAME?</v>
      </c>
    </row>
    <row r="6079" spans="31:34" x14ac:dyDescent="0.25">
      <c r="AE6079" t="s">
        <v>31</v>
      </c>
      <c r="AF6079" t="s">
        <v>88</v>
      </c>
      <c r="AG6079" t="s">
        <v>89</v>
      </c>
      <c r="AH6079" s="28" t="e">
        <f ca="1">[1]!DXLOOKUP(Worksheet!AF6079,Sales[[#This Row],[State]],Sales[[#This Row],[Total Sales]])</f>
        <v>#NAME?</v>
      </c>
    </row>
    <row r="6080" spans="31:34" x14ac:dyDescent="0.25">
      <c r="AE6080" t="s">
        <v>31</v>
      </c>
      <c r="AF6080" t="s">
        <v>88</v>
      </c>
      <c r="AG6080" t="s">
        <v>89</v>
      </c>
      <c r="AH6080" s="28" t="e">
        <f ca="1">[1]!DXLOOKUP(Worksheet!AF6080,Sales[[#This Row],[State]],Sales[[#This Row],[Total Sales]])</f>
        <v>#NAME?</v>
      </c>
    </row>
    <row r="6081" spans="31:34" x14ac:dyDescent="0.25">
      <c r="AE6081" t="s">
        <v>31</v>
      </c>
      <c r="AF6081" t="s">
        <v>88</v>
      </c>
      <c r="AG6081" t="s">
        <v>89</v>
      </c>
      <c r="AH6081" s="28" t="e">
        <f ca="1">[1]!DXLOOKUP(Worksheet!AF6081,Sales[[#This Row],[State]],Sales[[#This Row],[Total Sales]])</f>
        <v>#NAME?</v>
      </c>
    </row>
    <row r="6082" spans="31:34" x14ac:dyDescent="0.25">
      <c r="AE6082" t="s">
        <v>31</v>
      </c>
      <c r="AF6082" t="s">
        <v>88</v>
      </c>
      <c r="AG6082" t="s">
        <v>89</v>
      </c>
      <c r="AH6082" s="28" t="e">
        <f ca="1">[1]!DXLOOKUP(Worksheet!AF6082,Sales[[#This Row],[State]],Sales[[#This Row],[Total Sales]])</f>
        <v>#NAME?</v>
      </c>
    </row>
    <row r="6083" spans="31:34" x14ac:dyDescent="0.25">
      <c r="AE6083" t="s">
        <v>31</v>
      </c>
      <c r="AF6083" t="s">
        <v>88</v>
      </c>
      <c r="AG6083" t="s">
        <v>89</v>
      </c>
      <c r="AH6083" s="28" t="e">
        <f ca="1">[1]!DXLOOKUP(Worksheet!AF6083,Sales[[#This Row],[State]],Sales[[#This Row],[Total Sales]])</f>
        <v>#NAME?</v>
      </c>
    </row>
    <row r="6084" spans="31:34" x14ac:dyDescent="0.25">
      <c r="AE6084" t="s">
        <v>31</v>
      </c>
      <c r="AF6084" t="s">
        <v>88</v>
      </c>
      <c r="AG6084" t="s">
        <v>89</v>
      </c>
      <c r="AH6084" s="28" t="e">
        <f ca="1">[1]!DXLOOKUP(Worksheet!AF6084,Sales[[#This Row],[State]],Sales[[#This Row],[Total Sales]])</f>
        <v>#NAME?</v>
      </c>
    </row>
    <row r="6085" spans="31:34" x14ac:dyDescent="0.25">
      <c r="AE6085" t="s">
        <v>31</v>
      </c>
      <c r="AF6085" t="s">
        <v>88</v>
      </c>
      <c r="AG6085" t="s">
        <v>89</v>
      </c>
      <c r="AH6085" s="28" t="e">
        <f ca="1">[1]!DXLOOKUP(Worksheet!AF6085,Sales[[#This Row],[State]],Sales[[#This Row],[Total Sales]])</f>
        <v>#NAME?</v>
      </c>
    </row>
    <row r="6086" spans="31:34" x14ac:dyDescent="0.25">
      <c r="AE6086" t="s">
        <v>31</v>
      </c>
      <c r="AF6086" t="s">
        <v>88</v>
      </c>
      <c r="AG6086" t="s">
        <v>89</v>
      </c>
      <c r="AH6086" s="28" t="e">
        <f ca="1">[1]!DXLOOKUP(Worksheet!AF6086,Sales[[#This Row],[State]],Sales[[#This Row],[Total Sales]])</f>
        <v>#NAME?</v>
      </c>
    </row>
    <row r="6087" spans="31:34" x14ac:dyDescent="0.25">
      <c r="AE6087" t="s">
        <v>31</v>
      </c>
      <c r="AF6087" t="s">
        <v>88</v>
      </c>
      <c r="AG6087" t="s">
        <v>89</v>
      </c>
      <c r="AH6087" s="28" t="e">
        <f ca="1">[1]!DXLOOKUP(Worksheet!AF6087,Sales[[#This Row],[State]],Sales[[#This Row],[Total Sales]])</f>
        <v>#NAME?</v>
      </c>
    </row>
    <row r="6088" spans="31:34" x14ac:dyDescent="0.25">
      <c r="AE6088" t="s">
        <v>31</v>
      </c>
      <c r="AF6088" t="s">
        <v>88</v>
      </c>
      <c r="AG6088" t="s">
        <v>89</v>
      </c>
      <c r="AH6088" s="28" t="e">
        <f ca="1">[1]!DXLOOKUP(Worksheet!AF6088,Sales[[#This Row],[State]],Sales[[#This Row],[Total Sales]])</f>
        <v>#NAME?</v>
      </c>
    </row>
    <row r="6089" spans="31:34" x14ac:dyDescent="0.25">
      <c r="AE6089" t="s">
        <v>31</v>
      </c>
      <c r="AF6089" t="s">
        <v>88</v>
      </c>
      <c r="AG6089" t="s">
        <v>89</v>
      </c>
      <c r="AH6089" s="28" t="e">
        <f ca="1">[1]!DXLOOKUP(Worksheet!AF6089,Sales[[#This Row],[State]],Sales[[#This Row],[Total Sales]])</f>
        <v>#NAME?</v>
      </c>
    </row>
    <row r="6090" spans="31:34" x14ac:dyDescent="0.25">
      <c r="AE6090" t="s">
        <v>31</v>
      </c>
      <c r="AF6090" t="s">
        <v>88</v>
      </c>
      <c r="AG6090" t="s">
        <v>89</v>
      </c>
      <c r="AH6090" s="28" t="e">
        <f ca="1">[1]!DXLOOKUP(Worksheet!AF6090,Sales[[#This Row],[State]],Sales[[#This Row],[Total Sales]])</f>
        <v>#NAME?</v>
      </c>
    </row>
    <row r="6091" spans="31:34" x14ac:dyDescent="0.25">
      <c r="AE6091" t="s">
        <v>31</v>
      </c>
      <c r="AF6091" t="s">
        <v>88</v>
      </c>
      <c r="AG6091" t="s">
        <v>89</v>
      </c>
      <c r="AH6091" s="28" t="e">
        <f ca="1">[1]!DXLOOKUP(Worksheet!AF6091,Sales[[#This Row],[State]],Sales[[#This Row],[Total Sales]])</f>
        <v>#NAME?</v>
      </c>
    </row>
    <row r="6092" spans="31:34" x14ac:dyDescent="0.25">
      <c r="AE6092" t="s">
        <v>31</v>
      </c>
      <c r="AF6092" t="s">
        <v>88</v>
      </c>
      <c r="AG6092" t="s">
        <v>89</v>
      </c>
      <c r="AH6092" s="28" t="e">
        <f ca="1">[1]!DXLOOKUP(Worksheet!AF6092,Sales[[#This Row],[State]],Sales[[#This Row],[Total Sales]])</f>
        <v>#NAME?</v>
      </c>
    </row>
    <row r="6093" spans="31:34" x14ac:dyDescent="0.25">
      <c r="AE6093" t="s">
        <v>31</v>
      </c>
      <c r="AF6093" t="s">
        <v>88</v>
      </c>
      <c r="AG6093" t="s">
        <v>89</v>
      </c>
      <c r="AH6093" s="28" t="e">
        <f ca="1">[1]!DXLOOKUP(Worksheet!AF6093,Sales[[#This Row],[State]],Sales[[#This Row],[Total Sales]])</f>
        <v>#NAME?</v>
      </c>
    </row>
    <row r="6094" spans="31:34" x14ac:dyDescent="0.25">
      <c r="AE6094" t="s">
        <v>31</v>
      </c>
      <c r="AF6094" t="s">
        <v>88</v>
      </c>
      <c r="AG6094" t="s">
        <v>89</v>
      </c>
      <c r="AH6094" s="28" t="e">
        <f ca="1">[1]!DXLOOKUP(Worksheet!AF6094,Sales[[#This Row],[State]],Sales[[#This Row],[Total Sales]])</f>
        <v>#NAME?</v>
      </c>
    </row>
    <row r="6095" spans="31:34" x14ac:dyDescent="0.25">
      <c r="AE6095" t="s">
        <v>31</v>
      </c>
      <c r="AF6095" t="s">
        <v>88</v>
      </c>
      <c r="AG6095" t="s">
        <v>89</v>
      </c>
      <c r="AH6095" s="28" t="e">
        <f ca="1">[1]!DXLOOKUP(Worksheet!AF6095,Sales[[#This Row],[State]],Sales[[#This Row],[Total Sales]])</f>
        <v>#NAME?</v>
      </c>
    </row>
    <row r="6096" spans="31:34" x14ac:dyDescent="0.25">
      <c r="AE6096" t="s">
        <v>31</v>
      </c>
      <c r="AF6096" t="s">
        <v>88</v>
      </c>
      <c r="AG6096" t="s">
        <v>89</v>
      </c>
      <c r="AH6096" s="28" t="e">
        <f ca="1">[1]!DXLOOKUP(Worksheet!AF6096,Sales[[#This Row],[State]],Sales[[#This Row],[Total Sales]])</f>
        <v>#NAME?</v>
      </c>
    </row>
    <row r="6097" spans="31:34" x14ac:dyDescent="0.25">
      <c r="AE6097" t="s">
        <v>31</v>
      </c>
      <c r="AF6097" t="s">
        <v>88</v>
      </c>
      <c r="AG6097" t="s">
        <v>89</v>
      </c>
      <c r="AH6097" s="28" t="e">
        <f ca="1">[1]!DXLOOKUP(Worksheet!AF6097,Sales[[#This Row],[State]],Sales[[#This Row],[Total Sales]])</f>
        <v>#NAME?</v>
      </c>
    </row>
    <row r="6098" spans="31:34" x14ac:dyDescent="0.25">
      <c r="AE6098" t="s">
        <v>31</v>
      </c>
      <c r="AF6098" t="s">
        <v>88</v>
      </c>
      <c r="AG6098" t="s">
        <v>89</v>
      </c>
      <c r="AH6098" s="28" t="e">
        <f ca="1">[1]!DXLOOKUP(Worksheet!AF6098,Sales[[#This Row],[State]],Sales[[#This Row],[Total Sales]])</f>
        <v>#NAME?</v>
      </c>
    </row>
    <row r="6099" spans="31:34" x14ac:dyDescent="0.25">
      <c r="AE6099" t="s">
        <v>31</v>
      </c>
      <c r="AF6099" t="s">
        <v>88</v>
      </c>
      <c r="AG6099" t="s">
        <v>89</v>
      </c>
      <c r="AH6099" s="28" t="e">
        <f ca="1">[1]!DXLOOKUP(Worksheet!AF6099,Sales[[#This Row],[State]],Sales[[#This Row],[Total Sales]])</f>
        <v>#NAME?</v>
      </c>
    </row>
    <row r="6100" spans="31:34" x14ac:dyDescent="0.25">
      <c r="AE6100" t="s">
        <v>31</v>
      </c>
      <c r="AF6100" t="s">
        <v>88</v>
      </c>
      <c r="AG6100" t="s">
        <v>89</v>
      </c>
      <c r="AH6100" s="28" t="e">
        <f ca="1">[1]!DXLOOKUP(Worksheet!AF6100,Sales[[#This Row],[State]],Sales[[#This Row],[Total Sales]])</f>
        <v>#NAME?</v>
      </c>
    </row>
    <row r="6101" spans="31:34" x14ac:dyDescent="0.25">
      <c r="AE6101" t="s">
        <v>31</v>
      </c>
      <c r="AF6101" t="s">
        <v>88</v>
      </c>
      <c r="AG6101" t="s">
        <v>89</v>
      </c>
      <c r="AH6101" s="28" t="e">
        <f ca="1">[1]!DXLOOKUP(Worksheet!AF6101,Sales[[#This Row],[State]],Sales[[#This Row],[Total Sales]])</f>
        <v>#NAME?</v>
      </c>
    </row>
    <row r="6102" spans="31:34" x14ac:dyDescent="0.25">
      <c r="AE6102" t="s">
        <v>31</v>
      </c>
      <c r="AF6102" t="s">
        <v>88</v>
      </c>
      <c r="AG6102" t="s">
        <v>89</v>
      </c>
      <c r="AH6102" s="28" t="e">
        <f ca="1">[1]!DXLOOKUP(Worksheet!AF6102,Sales[[#This Row],[State]],Sales[[#This Row],[Total Sales]])</f>
        <v>#NAME?</v>
      </c>
    </row>
    <row r="6103" spans="31:34" x14ac:dyDescent="0.25">
      <c r="AE6103" t="s">
        <v>31</v>
      </c>
      <c r="AF6103" t="s">
        <v>88</v>
      </c>
      <c r="AG6103" t="s">
        <v>89</v>
      </c>
      <c r="AH6103" s="28" t="e">
        <f ca="1">[1]!DXLOOKUP(Worksheet!AF6103,Sales[[#This Row],[State]],Sales[[#This Row],[Total Sales]])</f>
        <v>#NAME?</v>
      </c>
    </row>
    <row r="6104" spans="31:34" x14ac:dyDescent="0.25">
      <c r="AE6104" t="s">
        <v>31</v>
      </c>
      <c r="AF6104" t="s">
        <v>88</v>
      </c>
      <c r="AG6104" t="s">
        <v>89</v>
      </c>
      <c r="AH6104" s="28" t="e">
        <f ca="1">[1]!DXLOOKUP(Worksheet!AF6104,Sales[[#This Row],[State]],Sales[[#This Row],[Total Sales]])</f>
        <v>#NAME?</v>
      </c>
    </row>
    <row r="6105" spans="31:34" x14ac:dyDescent="0.25">
      <c r="AE6105" t="s">
        <v>31</v>
      </c>
      <c r="AF6105" t="s">
        <v>88</v>
      </c>
      <c r="AG6105" t="s">
        <v>89</v>
      </c>
      <c r="AH6105" s="28" t="e">
        <f ca="1">[1]!DXLOOKUP(Worksheet!AF6105,Sales[[#This Row],[State]],Sales[[#This Row],[Total Sales]])</f>
        <v>#NAME?</v>
      </c>
    </row>
    <row r="6106" spans="31:34" x14ac:dyDescent="0.25">
      <c r="AE6106" t="s">
        <v>31</v>
      </c>
      <c r="AF6106" t="s">
        <v>88</v>
      </c>
      <c r="AG6106" t="s">
        <v>89</v>
      </c>
      <c r="AH6106" s="28" t="e">
        <f ca="1">[1]!DXLOOKUP(Worksheet!AF6106,Sales[[#This Row],[State]],Sales[[#This Row],[Total Sales]])</f>
        <v>#NAME?</v>
      </c>
    </row>
    <row r="6107" spans="31:34" x14ac:dyDescent="0.25">
      <c r="AE6107" t="s">
        <v>31</v>
      </c>
      <c r="AF6107" t="s">
        <v>88</v>
      </c>
      <c r="AG6107" t="s">
        <v>89</v>
      </c>
      <c r="AH6107" s="28" t="e">
        <f ca="1">[1]!DXLOOKUP(Worksheet!AF6107,Sales[[#This Row],[State]],Sales[[#This Row],[Total Sales]])</f>
        <v>#NAME?</v>
      </c>
    </row>
    <row r="6108" spans="31:34" x14ac:dyDescent="0.25">
      <c r="AE6108" t="s">
        <v>31</v>
      </c>
      <c r="AF6108" t="s">
        <v>88</v>
      </c>
      <c r="AG6108" t="s">
        <v>89</v>
      </c>
      <c r="AH6108" s="28" t="e">
        <f ca="1">[1]!DXLOOKUP(Worksheet!AF6108,Sales[[#This Row],[State]],Sales[[#This Row],[Total Sales]])</f>
        <v>#NAME?</v>
      </c>
    </row>
    <row r="6109" spans="31:34" x14ac:dyDescent="0.25">
      <c r="AE6109" t="s">
        <v>31</v>
      </c>
      <c r="AF6109" t="s">
        <v>88</v>
      </c>
      <c r="AG6109" t="s">
        <v>89</v>
      </c>
      <c r="AH6109" s="28" t="e">
        <f ca="1">[1]!DXLOOKUP(Worksheet!AF6109,Sales[[#This Row],[State]],Sales[[#This Row],[Total Sales]])</f>
        <v>#NAME?</v>
      </c>
    </row>
    <row r="6110" spans="31:34" x14ac:dyDescent="0.25">
      <c r="AE6110" t="s">
        <v>31</v>
      </c>
      <c r="AF6110" t="s">
        <v>88</v>
      </c>
      <c r="AG6110" t="s">
        <v>89</v>
      </c>
      <c r="AH6110" s="28" t="e">
        <f ca="1">[1]!DXLOOKUP(Worksheet!AF6110,Sales[[#This Row],[State]],Sales[[#This Row],[Total Sales]])</f>
        <v>#NAME?</v>
      </c>
    </row>
    <row r="6111" spans="31:34" x14ac:dyDescent="0.25">
      <c r="AE6111" t="s">
        <v>31</v>
      </c>
      <c r="AF6111" t="s">
        <v>88</v>
      </c>
      <c r="AG6111" t="s">
        <v>89</v>
      </c>
      <c r="AH6111" s="28" t="e">
        <f ca="1">[1]!DXLOOKUP(Worksheet!AF6111,Sales[[#This Row],[State]],Sales[[#This Row],[Total Sales]])</f>
        <v>#NAME?</v>
      </c>
    </row>
    <row r="6112" spans="31:34" x14ac:dyDescent="0.25">
      <c r="AE6112" t="s">
        <v>31</v>
      </c>
      <c r="AF6112" t="s">
        <v>88</v>
      </c>
      <c r="AG6112" t="s">
        <v>89</v>
      </c>
      <c r="AH6112" s="28" t="e">
        <f ca="1">[1]!DXLOOKUP(Worksheet!AF6112,Sales[[#This Row],[State]],Sales[[#This Row],[Total Sales]])</f>
        <v>#NAME?</v>
      </c>
    </row>
    <row r="6113" spans="31:34" x14ac:dyDescent="0.25">
      <c r="AE6113" t="s">
        <v>31</v>
      </c>
      <c r="AF6113" t="s">
        <v>88</v>
      </c>
      <c r="AG6113" t="s">
        <v>89</v>
      </c>
      <c r="AH6113" s="28" t="e">
        <f ca="1">[1]!DXLOOKUP(Worksheet!AF6113,Sales[[#This Row],[State]],Sales[[#This Row],[Total Sales]])</f>
        <v>#NAME?</v>
      </c>
    </row>
    <row r="6114" spans="31:34" x14ac:dyDescent="0.25">
      <c r="AE6114" t="s">
        <v>31</v>
      </c>
      <c r="AF6114" t="s">
        <v>88</v>
      </c>
      <c r="AG6114" t="s">
        <v>89</v>
      </c>
      <c r="AH6114" s="28" t="e">
        <f ca="1">[1]!DXLOOKUP(Worksheet!AF6114,Sales[[#This Row],[State]],Sales[[#This Row],[Total Sales]])</f>
        <v>#NAME?</v>
      </c>
    </row>
    <row r="6115" spans="31:34" x14ac:dyDescent="0.25">
      <c r="AE6115" t="s">
        <v>31</v>
      </c>
      <c r="AF6115" t="s">
        <v>88</v>
      </c>
      <c r="AG6115" t="s">
        <v>89</v>
      </c>
      <c r="AH6115" s="28" t="e">
        <f ca="1">[1]!DXLOOKUP(Worksheet!AF6115,Sales[[#This Row],[State]],Sales[[#This Row],[Total Sales]])</f>
        <v>#NAME?</v>
      </c>
    </row>
    <row r="6116" spans="31:34" x14ac:dyDescent="0.25">
      <c r="AE6116" t="s">
        <v>31</v>
      </c>
      <c r="AF6116" t="s">
        <v>88</v>
      </c>
      <c r="AG6116" t="s">
        <v>89</v>
      </c>
      <c r="AH6116" s="28" t="e">
        <f ca="1">[1]!DXLOOKUP(Worksheet!AF6116,Sales[[#This Row],[State]],Sales[[#This Row],[Total Sales]])</f>
        <v>#NAME?</v>
      </c>
    </row>
    <row r="6117" spans="31:34" x14ac:dyDescent="0.25">
      <c r="AE6117" t="s">
        <v>31</v>
      </c>
      <c r="AF6117" t="s">
        <v>88</v>
      </c>
      <c r="AG6117" t="s">
        <v>89</v>
      </c>
      <c r="AH6117" s="28" t="e">
        <f ca="1">[1]!DXLOOKUP(Worksheet!AF6117,Sales[[#This Row],[State]],Sales[[#This Row],[Total Sales]])</f>
        <v>#NAME?</v>
      </c>
    </row>
    <row r="6118" spans="31:34" x14ac:dyDescent="0.25">
      <c r="AE6118" t="s">
        <v>31</v>
      </c>
      <c r="AF6118" t="s">
        <v>88</v>
      </c>
      <c r="AG6118" t="s">
        <v>89</v>
      </c>
      <c r="AH6118" s="28" t="e">
        <f ca="1">[1]!DXLOOKUP(Worksheet!AF6118,Sales[[#This Row],[State]],Sales[[#This Row],[Total Sales]])</f>
        <v>#NAME?</v>
      </c>
    </row>
    <row r="6119" spans="31:34" x14ac:dyDescent="0.25">
      <c r="AE6119" t="s">
        <v>31</v>
      </c>
      <c r="AF6119" t="s">
        <v>88</v>
      </c>
      <c r="AG6119" t="s">
        <v>89</v>
      </c>
      <c r="AH6119" s="28" t="e">
        <f ca="1">[1]!DXLOOKUP(Worksheet!AF6119,Sales[[#This Row],[State]],Sales[[#This Row],[Total Sales]])</f>
        <v>#NAME?</v>
      </c>
    </row>
    <row r="6120" spans="31:34" x14ac:dyDescent="0.25">
      <c r="AE6120" t="s">
        <v>31</v>
      </c>
      <c r="AF6120" t="s">
        <v>88</v>
      </c>
      <c r="AG6120" t="s">
        <v>89</v>
      </c>
      <c r="AH6120" s="28" t="e">
        <f ca="1">[1]!DXLOOKUP(Worksheet!AF6120,Sales[[#This Row],[State]],Sales[[#This Row],[Total Sales]])</f>
        <v>#NAME?</v>
      </c>
    </row>
    <row r="6121" spans="31:34" x14ac:dyDescent="0.25">
      <c r="AE6121" t="s">
        <v>31</v>
      </c>
      <c r="AF6121" t="s">
        <v>88</v>
      </c>
      <c r="AG6121" t="s">
        <v>89</v>
      </c>
      <c r="AH6121" s="28" t="e">
        <f ca="1">[1]!DXLOOKUP(Worksheet!AF6121,Sales[[#This Row],[State]],Sales[[#This Row],[Total Sales]])</f>
        <v>#NAME?</v>
      </c>
    </row>
    <row r="6122" spans="31:34" x14ac:dyDescent="0.25">
      <c r="AE6122" t="s">
        <v>48</v>
      </c>
      <c r="AF6122" t="s">
        <v>90</v>
      </c>
      <c r="AG6122" t="s">
        <v>91</v>
      </c>
      <c r="AH6122" s="28" t="e">
        <f ca="1">[1]!DXLOOKUP(Worksheet!AF6122,Sales[[#This Row],[State]],Sales[[#This Row],[Total Sales]])</f>
        <v>#NAME?</v>
      </c>
    </row>
    <row r="6123" spans="31:34" x14ac:dyDescent="0.25">
      <c r="AE6123" t="s">
        <v>48</v>
      </c>
      <c r="AF6123" t="s">
        <v>90</v>
      </c>
      <c r="AG6123" t="s">
        <v>91</v>
      </c>
      <c r="AH6123" s="28" t="e">
        <f ca="1">[1]!DXLOOKUP(Worksheet!AF6123,Sales[[#This Row],[State]],Sales[[#This Row],[Total Sales]])</f>
        <v>#NAME?</v>
      </c>
    </row>
    <row r="6124" spans="31:34" x14ac:dyDescent="0.25">
      <c r="AE6124" t="s">
        <v>48</v>
      </c>
      <c r="AF6124" t="s">
        <v>90</v>
      </c>
      <c r="AG6124" t="s">
        <v>91</v>
      </c>
      <c r="AH6124" s="28" t="e">
        <f ca="1">[1]!DXLOOKUP(Worksheet!AF6124,Sales[[#This Row],[State]],Sales[[#This Row],[Total Sales]])</f>
        <v>#NAME?</v>
      </c>
    </row>
    <row r="6125" spans="31:34" x14ac:dyDescent="0.25">
      <c r="AE6125" t="s">
        <v>48</v>
      </c>
      <c r="AF6125" t="s">
        <v>90</v>
      </c>
      <c r="AG6125" t="s">
        <v>91</v>
      </c>
      <c r="AH6125" s="28" t="e">
        <f ca="1">[1]!DXLOOKUP(Worksheet!AF6125,Sales[[#This Row],[State]],Sales[[#This Row],[Total Sales]])</f>
        <v>#NAME?</v>
      </c>
    </row>
    <row r="6126" spans="31:34" x14ac:dyDescent="0.25">
      <c r="AE6126" t="s">
        <v>48</v>
      </c>
      <c r="AF6126" t="s">
        <v>90</v>
      </c>
      <c r="AG6126" t="s">
        <v>91</v>
      </c>
      <c r="AH6126" s="28" t="e">
        <f ca="1">[1]!DXLOOKUP(Worksheet!AF6126,Sales[[#This Row],[State]],Sales[[#This Row],[Total Sales]])</f>
        <v>#NAME?</v>
      </c>
    </row>
    <row r="6127" spans="31:34" x14ac:dyDescent="0.25">
      <c r="AE6127" t="s">
        <v>48</v>
      </c>
      <c r="AF6127" t="s">
        <v>90</v>
      </c>
      <c r="AG6127" t="s">
        <v>91</v>
      </c>
      <c r="AH6127" s="28" t="e">
        <f ca="1">[1]!DXLOOKUP(Worksheet!AF6127,Sales[[#This Row],[State]],Sales[[#This Row],[Total Sales]])</f>
        <v>#NAME?</v>
      </c>
    </row>
    <row r="6128" spans="31:34" x14ac:dyDescent="0.25">
      <c r="AE6128" t="s">
        <v>48</v>
      </c>
      <c r="AF6128" t="s">
        <v>90</v>
      </c>
      <c r="AG6128" t="s">
        <v>91</v>
      </c>
      <c r="AH6128" s="28" t="e">
        <f ca="1">[1]!DXLOOKUP(Worksheet!AF6128,Sales[[#This Row],[State]],Sales[[#This Row],[Total Sales]])</f>
        <v>#NAME?</v>
      </c>
    </row>
    <row r="6129" spans="31:34" x14ac:dyDescent="0.25">
      <c r="AE6129" t="s">
        <v>48</v>
      </c>
      <c r="AF6129" t="s">
        <v>90</v>
      </c>
      <c r="AG6129" t="s">
        <v>91</v>
      </c>
      <c r="AH6129" s="28" t="e">
        <f ca="1">[1]!DXLOOKUP(Worksheet!AF6129,Sales[[#This Row],[State]],Sales[[#This Row],[Total Sales]])</f>
        <v>#NAME?</v>
      </c>
    </row>
    <row r="6130" spans="31:34" x14ac:dyDescent="0.25">
      <c r="AE6130" t="s">
        <v>48</v>
      </c>
      <c r="AF6130" t="s">
        <v>90</v>
      </c>
      <c r="AG6130" t="s">
        <v>91</v>
      </c>
      <c r="AH6130" s="28" t="e">
        <f ca="1">[1]!DXLOOKUP(Worksheet!AF6130,Sales[[#This Row],[State]],Sales[[#This Row],[Total Sales]])</f>
        <v>#NAME?</v>
      </c>
    </row>
    <row r="6131" spans="31:34" x14ac:dyDescent="0.25">
      <c r="AE6131" t="s">
        <v>48</v>
      </c>
      <c r="AF6131" t="s">
        <v>90</v>
      </c>
      <c r="AG6131" t="s">
        <v>91</v>
      </c>
      <c r="AH6131" s="28" t="e">
        <f ca="1">[1]!DXLOOKUP(Worksheet!AF6131,Sales[[#This Row],[State]],Sales[[#This Row],[Total Sales]])</f>
        <v>#NAME?</v>
      </c>
    </row>
    <row r="6132" spans="31:34" x14ac:dyDescent="0.25">
      <c r="AE6132" t="s">
        <v>48</v>
      </c>
      <c r="AF6132" t="s">
        <v>90</v>
      </c>
      <c r="AG6132" t="s">
        <v>91</v>
      </c>
      <c r="AH6132" s="28" t="e">
        <f ca="1">[1]!DXLOOKUP(Worksheet!AF6132,Sales[[#This Row],[State]],Sales[[#This Row],[Total Sales]])</f>
        <v>#NAME?</v>
      </c>
    </row>
    <row r="6133" spans="31:34" x14ac:dyDescent="0.25">
      <c r="AE6133" t="s">
        <v>48</v>
      </c>
      <c r="AF6133" t="s">
        <v>90</v>
      </c>
      <c r="AG6133" t="s">
        <v>91</v>
      </c>
      <c r="AH6133" s="28" t="e">
        <f ca="1">[1]!DXLOOKUP(Worksheet!AF6133,Sales[[#This Row],[State]],Sales[[#This Row],[Total Sales]])</f>
        <v>#NAME?</v>
      </c>
    </row>
    <row r="6134" spans="31:34" x14ac:dyDescent="0.25">
      <c r="AE6134" t="s">
        <v>48</v>
      </c>
      <c r="AF6134" t="s">
        <v>90</v>
      </c>
      <c r="AG6134" t="s">
        <v>91</v>
      </c>
      <c r="AH6134" s="28" t="e">
        <f ca="1">[1]!DXLOOKUP(Worksheet!AF6134,Sales[[#This Row],[State]],Sales[[#This Row],[Total Sales]])</f>
        <v>#NAME?</v>
      </c>
    </row>
    <row r="6135" spans="31:34" x14ac:dyDescent="0.25">
      <c r="AE6135" t="s">
        <v>48</v>
      </c>
      <c r="AF6135" t="s">
        <v>90</v>
      </c>
      <c r="AG6135" t="s">
        <v>91</v>
      </c>
      <c r="AH6135" s="28" t="e">
        <f ca="1">[1]!DXLOOKUP(Worksheet!AF6135,Sales[[#This Row],[State]],Sales[[#This Row],[Total Sales]])</f>
        <v>#NAME?</v>
      </c>
    </row>
    <row r="6136" spans="31:34" x14ac:dyDescent="0.25">
      <c r="AE6136" t="s">
        <v>48</v>
      </c>
      <c r="AF6136" t="s">
        <v>90</v>
      </c>
      <c r="AG6136" t="s">
        <v>91</v>
      </c>
      <c r="AH6136" s="28" t="e">
        <f ca="1">[1]!DXLOOKUP(Worksheet!AF6136,Sales[[#This Row],[State]],Sales[[#This Row],[Total Sales]])</f>
        <v>#NAME?</v>
      </c>
    </row>
    <row r="6137" spans="31:34" x14ac:dyDescent="0.25">
      <c r="AE6137" t="s">
        <v>48</v>
      </c>
      <c r="AF6137" t="s">
        <v>90</v>
      </c>
      <c r="AG6137" t="s">
        <v>91</v>
      </c>
      <c r="AH6137" s="28" t="e">
        <f ca="1">[1]!DXLOOKUP(Worksheet!AF6137,Sales[[#This Row],[State]],Sales[[#This Row],[Total Sales]])</f>
        <v>#NAME?</v>
      </c>
    </row>
    <row r="6138" spans="31:34" x14ac:dyDescent="0.25">
      <c r="AE6138" t="s">
        <v>48</v>
      </c>
      <c r="AF6138" t="s">
        <v>90</v>
      </c>
      <c r="AG6138" t="s">
        <v>91</v>
      </c>
      <c r="AH6138" s="28" t="e">
        <f ca="1">[1]!DXLOOKUP(Worksheet!AF6138,Sales[[#This Row],[State]],Sales[[#This Row],[Total Sales]])</f>
        <v>#NAME?</v>
      </c>
    </row>
    <row r="6139" spans="31:34" x14ac:dyDescent="0.25">
      <c r="AE6139" t="s">
        <v>48</v>
      </c>
      <c r="AF6139" t="s">
        <v>90</v>
      </c>
      <c r="AG6139" t="s">
        <v>91</v>
      </c>
      <c r="AH6139" s="28" t="e">
        <f ca="1">[1]!DXLOOKUP(Worksheet!AF6139,Sales[[#This Row],[State]],Sales[[#This Row],[Total Sales]])</f>
        <v>#NAME?</v>
      </c>
    </row>
    <row r="6140" spans="31:34" x14ac:dyDescent="0.25">
      <c r="AE6140" t="s">
        <v>48</v>
      </c>
      <c r="AF6140" t="s">
        <v>90</v>
      </c>
      <c r="AG6140" t="s">
        <v>91</v>
      </c>
      <c r="AH6140" s="28" t="e">
        <f ca="1">[1]!DXLOOKUP(Worksheet!AF6140,Sales[[#This Row],[State]],Sales[[#This Row],[Total Sales]])</f>
        <v>#NAME?</v>
      </c>
    </row>
    <row r="6141" spans="31:34" x14ac:dyDescent="0.25">
      <c r="AE6141" t="s">
        <v>48</v>
      </c>
      <c r="AF6141" t="s">
        <v>90</v>
      </c>
      <c r="AG6141" t="s">
        <v>91</v>
      </c>
      <c r="AH6141" s="28" t="e">
        <f ca="1">[1]!DXLOOKUP(Worksheet!AF6141,Sales[[#This Row],[State]],Sales[[#This Row],[Total Sales]])</f>
        <v>#NAME?</v>
      </c>
    </row>
    <row r="6142" spans="31:34" x14ac:dyDescent="0.25">
      <c r="AE6142" t="s">
        <v>48</v>
      </c>
      <c r="AF6142" t="s">
        <v>90</v>
      </c>
      <c r="AG6142" t="s">
        <v>91</v>
      </c>
      <c r="AH6142" s="28" t="e">
        <f ca="1">[1]!DXLOOKUP(Worksheet!AF6142,Sales[[#This Row],[State]],Sales[[#This Row],[Total Sales]])</f>
        <v>#NAME?</v>
      </c>
    </row>
    <row r="6143" spans="31:34" x14ac:dyDescent="0.25">
      <c r="AE6143" t="s">
        <v>48</v>
      </c>
      <c r="AF6143" t="s">
        <v>90</v>
      </c>
      <c r="AG6143" t="s">
        <v>91</v>
      </c>
      <c r="AH6143" s="28" t="e">
        <f ca="1">[1]!DXLOOKUP(Worksheet!AF6143,Sales[[#This Row],[State]],Sales[[#This Row],[Total Sales]])</f>
        <v>#NAME?</v>
      </c>
    </row>
    <row r="6144" spans="31:34" x14ac:dyDescent="0.25">
      <c r="AE6144" t="s">
        <v>48</v>
      </c>
      <c r="AF6144" t="s">
        <v>90</v>
      </c>
      <c r="AG6144" t="s">
        <v>91</v>
      </c>
      <c r="AH6144" s="28" t="e">
        <f ca="1">[1]!DXLOOKUP(Worksheet!AF6144,Sales[[#This Row],[State]],Sales[[#This Row],[Total Sales]])</f>
        <v>#NAME?</v>
      </c>
    </row>
    <row r="6145" spans="31:34" x14ac:dyDescent="0.25">
      <c r="AE6145" t="s">
        <v>48</v>
      </c>
      <c r="AF6145" t="s">
        <v>90</v>
      </c>
      <c r="AG6145" t="s">
        <v>91</v>
      </c>
      <c r="AH6145" s="28" t="e">
        <f ca="1">[1]!DXLOOKUP(Worksheet!AF6145,Sales[[#This Row],[State]],Sales[[#This Row],[Total Sales]])</f>
        <v>#NAME?</v>
      </c>
    </row>
    <row r="6146" spans="31:34" x14ac:dyDescent="0.25">
      <c r="AE6146" t="s">
        <v>48</v>
      </c>
      <c r="AF6146" t="s">
        <v>90</v>
      </c>
      <c r="AG6146" t="s">
        <v>91</v>
      </c>
      <c r="AH6146" s="28" t="e">
        <f ca="1">[1]!DXLOOKUP(Worksheet!AF6146,Sales[[#This Row],[State]],Sales[[#This Row],[Total Sales]])</f>
        <v>#NAME?</v>
      </c>
    </row>
    <row r="6147" spans="31:34" x14ac:dyDescent="0.25">
      <c r="AE6147" t="s">
        <v>48</v>
      </c>
      <c r="AF6147" t="s">
        <v>90</v>
      </c>
      <c r="AG6147" t="s">
        <v>91</v>
      </c>
      <c r="AH6147" s="28" t="e">
        <f ca="1">[1]!DXLOOKUP(Worksheet!AF6147,Sales[[#This Row],[State]],Sales[[#This Row],[Total Sales]])</f>
        <v>#NAME?</v>
      </c>
    </row>
    <row r="6148" spans="31:34" x14ac:dyDescent="0.25">
      <c r="AE6148" t="s">
        <v>48</v>
      </c>
      <c r="AF6148" t="s">
        <v>90</v>
      </c>
      <c r="AG6148" t="s">
        <v>91</v>
      </c>
      <c r="AH6148" s="28" t="e">
        <f ca="1">[1]!DXLOOKUP(Worksheet!AF6148,Sales[[#This Row],[State]],Sales[[#This Row],[Total Sales]])</f>
        <v>#NAME?</v>
      </c>
    </row>
    <row r="6149" spans="31:34" x14ac:dyDescent="0.25">
      <c r="AE6149" t="s">
        <v>48</v>
      </c>
      <c r="AF6149" t="s">
        <v>90</v>
      </c>
      <c r="AG6149" t="s">
        <v>91</v>
      </c>
      <c r="AH6149" s="28" t="e">
        <f ca="1">[1]!DXLOOKUP(Worksheet!AF6149,Sales[[#This Row],[State]],Sales[[#This Row],[Total Sales]])</f>
        <v>#NAME?</v>
      </c>
    </row>
    <row r="6150" spans="31:34" x14ac:dyDescent="0.25">
      <c r="AE6150" t="s">
        <v>48</v>
      </c>
      <c r="AF6150" t="s">
        <v>90</v>
      </c>
      <c r="AG6150" t="s">
        <v>91</v>
      </c>
      <c r="AH6150" s="28" t="e">
        <f ca="1">[1]!DXLOOKUP(Worksheet!AF6150,Sales[[#This Row],[State]],Sales[[#This Row],[Total Sales]])</f>
        <v>#NAME?</v>
      </c>
    </row>
    <row r="6151" spans="31:34" x14ac:dyDescent="0.25">
      <c r="AE6151" t="s">
        <v>48</v>
      </c>
      <c r="AF6151" t="s">
        <v>90</v>
      </c>
      <c r="AG6151" t="s">
        <v>91</v>
      </c>
      <c r="AH6151" s="28" t="e">
        <f ca="1">[1]!DXLOOKUP(Worksheet!AF6151,Sales[[#This Row],[State]],Sales[[#This Row],[Total Sales]])</f>
        <v>#NAME?</v>
      </c>
    </row>
    <row r="6152" spans="31:34" x14ac:dyDescent="0.25">
      <c r="AE6152" t="s">
        <v>48</v>
      </c>
      <c r="AF6152" t="s">
        <v>90</v>
      </c>
      <c r="AG6152" t="s">
        <v>91</v>
      </c>
      <c r="AH6152" s="28" t="e">
        <f ca="1">[1]!DXLOOKUP(Worksheet!AF6152,Sales[[#This Row],[State]],Sales[[#This Row],[Total Sales]])</f>
        <v>#NAME?</v>
      </c>
    </row>
    <row r="6153" spans="31:34" x14ac:dyDescent="0.25">
      <c r="AE6153" t="s">
        <v>48</v>
      </c>
      <c r="AF6153" t="s">
        <v>90</v>
      </c>
      <c r="AG6153" t="s">
        <v>91</v>
      </c>
      <c r="AH6153" s="28" t="e">
        <f ca="1">[1]!DXLOOKUP(Worksheet!AF6153,Sales[[#This Row],[State]],Sales[[#This Row],[Total Sales]])</f>
        <v>#NAME?</v>
      </c>
    </row>
    <row r="6154" spans="31:34" x14ac:dyDescent="0.25">
      <c r="AE6154" t="s">
        <v>48</v>
      </c>
      <c r="AF6154" t="s">
        <v>90</v>
      </c>
      <c r="AG6154" t="s">
        <v>91</v>
      </c>
      <c r="AH6154" s="28" t="e">
        <f ca="1">[1]!DXLOOKUP(Worksheet!AF6154,Sales[[#This Row],[State]],Sales[[#This Row],[Total Sales]])</f>
        <v>#NAME?</v>
      </c>
    </row>
    <row r="6155" spans="31:34" x14ac:dyDescent="0.25">
      <c r="AE6155" t="s">
        <v>48</v>
      </c>
      <c r="AF6155" t="s">
        <v>90</v>
      </c>
      <c r="AG6155" t="s">
        <v>91</v>
      </c>
      <c r="AH6155" s="28" t="e">
        <f ca="1">[1]!DXLOOKUP(Worksheet!AF6155,Sales[[#This Row],[State]],Sales[[#This Row],[Total Sales]])</f>
        <v>#NAME?</v>
      </c>
    </row>
    <row r="6156" spans="31:34" x14ac:dyDescent="0.25">
      <c r="AE6156" t="s">
        <v>48</v>
      </c>
      <c r="AF6156" t="s">
        <v>90</v>
      </c>
      <c r="AG6156" t="s">
        <v>91</v>
      </c>
      <c r="AH6156" s="28" t="e">
        <f ca="1">[1]!DXLOOKUP(Worksheet!AF6156,Sales[[#This Row],[State]],Sales[[#This Row],[Total Sales]])</f>
        <v>#NAME?</v>
      </c>
    </row>
    <row r="6157" spans="31:34" x14ac:dyDescent="0.25">
      <c r="AE6157" t="s">
        <v>48</v>
      </c>
      <c r="AF6157" t="s">
        <v>90</v>
      </c>
      <c r="AG6157" t="s">
        <v>91</v>
      </c>
      <c r="AH6157" s="28" t="e">
        <f ca="1">[1]!DXLOOKUP(Worksheet!AF6157,Sales[[#This Row],[State]],Sales[[#This Row],[Total Sales]])</f>
        <v>#NAME?</v>
      </c>
    </row>
    <row r="6158" spans="31:34" x14ac:dyDescent="0.25">
      <c r="AE6158" t="s">
        <v>48</v>
      </c>
      <c r="AF6158" t="s">
        <v>90</v>
      </c>
      <c r="AG6158" t="s">
        <v>91</v>
      </c>
      <c r="AH6158" s="28" t="e">
        <f ca="1">[1]!DXLOOKUP(Worksheet!AF6158,Sales[[#This Row],[State]],Sales[[#This Row],[Total Sales]])</f>
        <v>#NAME?</v>
      </c>
    </row>
    <row r="6159" spans="31:34" x14ac:dyDescent="0.25">
      <c r="AE6159" t="s">
        <v>48</v>
      </c>
      <c r="AF6159" t="s">
        <v>90</v>
      </c>
      <c r="AG6159" t="s">
        <v>91</v>
      </c>
      <c r="AH6159" s="28" t="e">
        <f ca="1">[1]!DXLOOKUP(Worksheet!AF6159,Sales[[#This Row],[State]],Sales[[#This Row],[Total Sales]])</f>
        <v>#NAME?</v>
      </c>
    </row>
    <row r="6160" spans="31:34" x14ac:dyDescent="0.25">
      <c r="AE6160" t="s">
        <v>48</v>
      </c>
      <c r="AF6160" t="s">
        <v>90</v>
      </c>
      <c r="AG6160" t="s">
        <v>91</v>
      </c>
      <c r="AH6160" s="28" t="e">
        <f ca="1">[1]!DXLOOKUP(Worksheet!AF6160,Sales[[#This Row],[State]],Sales[[#This Row],[Total Sales]])</f>
        <v>#NAME?</v>
      </c>
    </row>
    <row r="6161" spans="31:34" x14ac:dyDescent="0.25">
      <c r="AE6161" t="s">
        <v>48</v>
      </c>
      <c r="AF6161" t="s">
        <v>90</v>
      </c>
      <c r="AG6161" t="s">
        <v>91</v>
      </c>
      <c r="AH6161" s="28" t="e">
        <f ca="1">[1]!DXLOOKUP(Worksheet!AF6161,Sales[[#This Row],[State]],Sales[[#This Row],[Total Sales]])</f>
        <v>#NAME?</v>
      </c>
    </row>
    <row r="6162" spans="31:34" x14ac:dyDescent="0.25">
      <c r="AE6162" t="s">
        <v>48</v>
      </c>
      <c r="AF6162" t="s">
        <v>90</v>
      </c>
      <c r="AG6162" t="s">
        <v>91</v>
      </c>
      <c r="AH6162" s="28" t="e">
        <f ca="1">[1]!DXLOOKUP(Worksheet!AF6162,Sales[[#This Row],[State]],Sales[[#This Row],[Total Sales]])</f>
        <v>#NAME?</v>
      </c>
    </row>
    <row r="6163" spans="31:34" x14ac:dyDescent="0.25">
      <c r="AE6163" t="s">
        <v>48</v>
      </c>
      <c r="AF6163" t="s">
        <v>90</v>
      </c>
      <c r="AG6163" t="s">
        <v>91</v>
      </c>
      <c r="AH6163" s="28" t="e">
        <f ca="1">[1]!DXLOOKUP(Worksheet!AF6163,Sales[[#This Row],[State]],Sales[[#This Row],[Total Sales]])</f>
        <v>#NAME?</v>
      </c>
    </row>
    <row r="6164" spans="31:34" x14ac:dyDescent="0.25">
      <c r="AE6164" t="s">
        <v>48</v>
      </c>
      <c r="AF6164" t="s">
        <v>90</v>
      </c>
      <c r="AG6164" t="s">
        <v>91</v>
      </c>
      <c r="AH6164" s="28" t="e">
        <f ca="1">[1]!DXLOOKUP(Worksheet!AF6164,Sales[[#This Row],[State]],Sales[[#This Row],[Total Sales]])</f>
        <v>#NAME?</v>
      </c>
    </row>
    <row r="6165" spans="31:34" x14ac:dyDescent="0.25">
      <c r="AE6165" t="s">
        <v>48</v>
      </c>
      <c r="AF6165" t="s">
        <v>90</v>
      </c>
      <c r="AG6165" t="s">
        <v>91</v>
      </c>
      <c r="AH6165" s="28" t="e">
        <f ca="1">[1]!DXLOOKUP(Worksheet!AF6165,Sales[[#This Row],[State]],Sales[[#This Row],[Total Sales]])</f>
        <v>#NAME?</v>
      </c>
    </row>
    <row r="6166" spans="31:34" x14ac:dyDescent="0.25">
      <c r="AE6166" t="s">
        <v>48</v>
      </c>
      <c r="AF6166" t="s">
        <v>90</v>
      </c>
      <c r="AG6166" t="s">
        <v>91</v>
      </c>
      <c r="AH6166" s="28" t="e">
        <f ca="1">[1]!DXLOOKUP(Worksheet!AF6166,Sales[[#This Row],[State]],Sales[[#This Row],[Total Sales]])</f>
        <v>#NAME?</v>
      </c>
    </row>
    <row r="6167" spans="31:34" x14ac:dyDescent="0.25">
      <c r="AE6167" t="s">
        <v>48</v>
      </c>
      <c r="AF6167" t="s">
        <v>90</v>
      </c>
      <c r="AG6167" t="s">
        <v>91</v>
      </c>
      <c r="AH6167" s="28" t="e">
        <f ca="1">[1]!DXLOOKUP(Worksheet!AF6167,Sales[[#This Row],[State]],Sales[[#This Row],[Total Sales]])</f>
        <v>#NAME?</v>
      </c>
    </row>
    <row r="6168" spans="31:34" x14ac:dyDescent="0.25">
      <c r="AE6168" t="s">
        <v>48</v>
      </c>
      <c r="AF6168" t="s">
        <v>90</v>
      </c>
      <c r="AG6168" t="s">
        <v>91</v>
      </c>
      <c r="AH6168" s="28" t="e">
        <f ca="1">[1]!DXLOOKUP(Worksheet!AF6168,Sales[[#This Row],[State]],Sales[[#This Row],[Total Sales]])</f>
        <v>#NAME?</v>
      </c>
    </row>
    <row r="6169" spans="31:34" x14ac:dyDescent="0.25">
      <c r="AE6169" t="s">
        <v>48</v>
      </c>
      <c r="AF6169" t="s">
        <v>90</v>
      </c>
      <c r="AG6169" t="s">
        <v>91</v>
      </c>
      <c r="AH6169" s="28" t="e">
        <f ca="1">[1]!DXLOOKUP(Worksheet!AF6169,Sales[[#This Row],[State]],Sales[[#This Row],[Total Sales]])</f>
        <v>#NAME?</v>
      </c>
    </row>
    <row r="6170" spans="31:34" x14ac:dyDescent="0.25">
      <c r="AE6170" t="s">
        <v>48</v>
      </c>
      <c r="AF6170" t="s">
        <v>90</v>
      </c>
      <c r="AG6170" t="s">
        <v>91</v>
      </c>
      <c r="AH6170" s="28" t="e">
        <f ca="1">[1]!DXLOOKUP(Worksheet!AF6170,Sales[[#This Row],[State]],Sales[[#This Row],[Total Sales]])</f>
        <v>#NAME?</v>
      </c>
    </row>
    <row r="6171" spans="31:34" x14ac:dyDescent="0.25">
      <c r="AE6171" t="s">
        <v>48</v>
      </c>
      <c r="AF6171" t="s">
        <v>90</v>
      </c>
      <c r="AG6171" t="s">
        <v>91</v>
      </c>
      <c r="AH6171" s="28" t="e">
        <f ca="1">[1]!DXLOOKUP(Worksheet!AF6171,Sales[[#This Row],[State]],Sales[[#This Row],[Total Sales]])</f>
        <v>#NAME?</v>
      </c>
    </row>
    <row r="6172" spans="31:34" x14ac:dyDescent="0.25">
      <c r="AE6172" t="s">
        <v>48</v>
      </c>
      <c r="AF6172" t="s">
        <v>90</v>
      </c>
      <c r="AG6172" t="s">
        <v>91</v>
      </c>
      <c r="AH6172" s="28" t="e">
        <f ca="1">[1]!DXLOOKUP(Worksheet!AF6172,Sales[[#This Row],[State]],Sales[[#This Row],[Total Sales]])</f>
        <v>#NAME?</v>
      </c>
    </row>
    <row r="6173" spans="31:34" x14ac:dyDescent="0.25">
      <c r="AE6173" t="s">
        <v>48</v>
      </c>
      <c r="AF6173" t="s">
        <v>90</v>
      </c>
      <c r="AG6173" t="s">
        <v>91</v>
      </c>
      <c r="AH6173" s="28" t="e">
        <f ca="1">[1]!DXLOOKUP(Worksheet!AF6173,Sales[[#This Row],[State]],Sales[[#This Row],[Total Sales]])</f>
        <v>#NAME?</v>
      </c>
    </row>
    <row r="6174" spans="31:34" x14ac:dyDescent="0.25">
      <c r="AE6174" t="s">
        <v>48</v>
      </c>
      <c r="AF6174" t="s">
        <v>90</v>
      </c>
      <c r="AG6174" t="s">
        <v>91</v>
      </c>
      <c r="AH6174" s="28" t="e">
        <f ca="1">[1]!DXLOOKUP(Worksheet!AF6174,Sales[[#This Row],[State]],Sales[[#This Row],[Total Sales]])</f>
        <v>#NAME?</v>
      </c>
    </row>
    <row r="6175" spans="31:34" x14ac:dyDescent="0.25">
      <c r="AE6175" t="s">
        <v>48</v>
      </c>
      <c r="AF6175" t="s">
        <v>90</v>
      </c>
      <c r="AG6175" t="s">
        <v>91</v>
      </c>
      <c r="AH6175" s="28" t="e">
        <f ca="1">[1]!DXLOOKUP(Worksheet!AF6175,Sales[[#This Row],[State]],Sales[[#This Row],[Total Sales]])</f>
        <v>#NAME?</v>
      </c>
    </row>
    <row r="6176" spans="31:34" x14ac:dyDescent="0.25">
      <c r="AE6176" t="s">
        <v>48</v>
      </c>
      <c r="AF6176" t="s">
        <v>90</v>
      </c>
      <c r="AG6176" t="s">
        <v>91</v>
      </c>
      <c r="AH6176" s="28" t="e">
        <f ca="1">[1]!DXLOOKUP(Worksheet!AF6176,Sales[[#This Row],[State]],Sales[[#This Row],[Total Sales]])</f>
        <v>#NAME?</v>
      </c>
    </row>
    <row r="6177" spans="31:34" x14ac:dyDescent="0.25">
      <c r="AE6177" t="s">
        <v>48</v>
      </c>
      <c r="AF6177" t="s">
        <v>90</v>
      </c>
      <c r="AG6177" t="s">
        <v>91</v>
      </c>
      <c r="AH6177" s="28" t="e">
        <f ca="1">[1]!DXLOOKUP(Worksheet!AF6177,Sales[[#This Row],[State]],Sales[[#This Row],[Total Sales]])</f>
        <v>#NAME?</v>
      </c>
    </row>
    <row r="6178" spans="31:34" x14ac:dyDescent="0.25">
      <c r="AE6178" t="s">
        <v>48</v>
      </c>
      <c r="AF6178" t="s">
        <v>90</v>
      </c>
      <c r="AG6178" t="s">
        <v>91</v>
      </c>
      <c r="AH6178" s="28" t="e">
        <f ca="1">[1]!DXLOOKUP(Worksheet!AF6178,Sales[[#This Row],[State]],Sales[[#This Row],[Total Sales]])</f>
        <v>#NAME?</v>
      </c>
    </row>
    <row r="6179" spans="31:34" x14ac:dyDescent="0.25">
      <c r="AE6179" t="s">
        <v>48</v>
      </c>
      <c r="AF6179" t="s">
        <v>90</v>
      </c>
      <c r="AG6179" t="s">
        <v>91</v>
      </c>
      <c r="AH6179" s="28" t="e">
        <f ca="1">[1]!DXLOOKUP(Worksheet!AF6179,Sales[[#This Row],[State]],Sales[[#This Row],[Total Sales]])</f>
        <v>#NAME?</v>
      </c>
    </row>
    <row r="6180" spans="31:34" x14ac:dyDescent="0.25">
      <c r="AE6180" t="s">
        <v>48</v>
      </c>
      <c r="AF6180" t="s">
        <v>90</v>
      </c>
      <c r="AG6180" t="s">
        <v>91</v>
      </c>
      <c r="AH6180" s="28" t="e">
        <f ca="1">[1]!DXLOOKUP(Worksheet!AF6180,Sales[[#This Row],[State]],Sales[[#This Row],[Total Sales]])</f>
        <v>#NAME?</v>
      </c>
    </row>
    <row r="6181" spans="31:34" x14ac:dyDescent="0.25">
      <c r="AE6181" t="s">
        <v>48</v>
      </c>
      <c r="AF6181" t="s">
        <v>90</v>
      </c>
      <c r="AG6181" t="s">
        <v>91</v>
      </c>
      <c r="AH6181" s="28" t="e">
        <f ca="1">[1]!DXLOOKUP(Worksheet!AF6181,Sales[[#This Row],[State]],Sales[[#This Row],[Total Sales]])</f>
        <v>#NAME?</v>
      </c>
    </row>
    <row r="6182" spans="31:34" x14ac:dyDescent="0.25">
      <c r="AE6182" t="s">
        <v>48</v>
      </c>
      <c r="AF6182" t="s">
        <v>90</v>
      </c>
      <c r="AG6182" t="s">
        <v>91</v>
      </c>
      <c r="AH6182" s="28" t="e">
        <f ca="1">[1]!DXLOOKUP(Worksheet!AF6182,Sales[[#This Row],[State]],Sales[[#This Row],[Total Sales]])</f>
        <v>#NAME?</v>
      </c>
    </row>
    <row r="6183" spans="31:34" x14ac:dyDescent="0.25">
      <c r="AE6183" t="s">
        <v>48</v>
      </c>
      <c r="AF6183" t="s">
        <v>90</v>
      </c>
      <c r="AG6183" t="s">
        <v>91</v>
      </c>
      <c r="AH6183" s="28" t="e">
        <f ca="1">[1]!DXLOOKUP(Worksheet!AF6183,Sales[[#This Row],[State]],Sales[[#This Row],[Total Sales]])</f>
        <v>#NAME?</v>
      </c>
    </row>
    <row r="6184" spans="31:34" x14ac:dyDescent="0.25">
      <c r="AE6184" t="s">
        <v>48</v>
      </c>
      <c r="AF6184" t="s">
        <v>90</v>
      </c>
      <c r="AG6184" t="s">
        <v>91</v>
      </c>
      <c r="AH6184" s="28" t="e">
        <f ca="1">[1]!DXLOOKUP(Worksheet!AF6184,Sales[[#This Row],[State]],Sales[[#This Row],[Total Sales]])</f>
        <v>#NAME?</v>
      </c>
    </row>
    <row r="6185" spans="31:34" x14ac:dyDescent="0.25">
      <c r="AE6185" t="s">
        <v>48</v>
      </c>
      <c r="AF6185" t="s">
        <v>90</v>
      </c>
      <c r="AG6185" t="s">
        <v>91</v>
      </c>
      <c r="AH6185" s="28" t="e">
        <f ca="1">[1]!DXLOOKUP(Worksheet!AF6185,Sales[[#This Row],[State]],Sales[[#This Row],[Total Sales]])</f>
        <v>#NAME?</v>
      </c>
    </row>
    <row r="6186" spans="31:34" x14ac:dyDescent="0.25">
      <c r="AE6186" t="s">
        <v>48</v>
      </c>
      <c r="AF6186" t="s">
        <v>90</v>
      </c>
      <c r="AG6186" t="s">
        <v>91</v>
      </c>
      <c r="AH6186" s="28" t="e">
        <f ca="1">[1]!DXLOOKUP(Worksheet!AF6186,Sales[[#This Row],[State]],Sales[[#This Row],[Total Sales]])</f>
        <v>#NAME?</v>
      </c>
    </row>
    <row r="6187" spans="31:34" x14ac:dyDescent="0.25">
      <c r="AE6187" t="s">
        <v>48</v>
      </c>
      <c r="AF6187" t="s">
        <v>90</v>
      </c>
      <c r="AG6187" t="s">
        <v>91</v>
      </c>
      <c r="AH6187" s="28" t="e">
        <f ca="1">[1]!DXLOOKUP(Worksheet!AF6187,Sales[[#This Row],[State]],Sales[[#This Row],[Total Sales]])</f>
        <v>#NAME?</v>
      </c>
    </row>
    <row r="6188" spans="31:34" x14ac:dyDescent="0.25">
      <c r="AE6188" t="s">
        <v>48</v>
      </c>
      <c r="AF6188" t="s">
        <v>90</v>
      </c>
      <c r="AG6188" t="s">
        <v>91</v>
      </c>
      <c r="AH6188" s="28" t="e">
        <f ca="1">[1]!DXLOOKUP(Worksheet!AF6188,Sales[[#This Row],[State]],Sales[[#This Row],[Total Sales]])</f>
        <v>#NAME?</v>
      </c>
    </row>
    <row r="6189" spans="31:34" x14ac:dyDescent="0.25">
      <c r="AE6189" t="s">
        <v>48</v>
      </c>
      <c r="AF6189" t="s">
        <v>90</v>
      </c>
      <c r="AG6189" t="s">
        <v>91</v>
      </c>
      <c r="AH6189" s="28" t="e">
        <f ca="1">[1]!DXLOOKUP(Worksheet!AF6189,Sales[[#This Row],[State]],Sales[[#This Row],[Total Sales]])</f>
        <v>#NAME?</v>
      </c>
    </row>
    <row r="6190" spans="31:34" x14ac:dyDescent="0.25">
      <c r="AE6190" t="s">
        <v>48</v>
      </c>
      <c r="AF6190" t="s">
        <v>90</v>
      </c>
      <c r="AG6190" t="s">
        <v>91</v>
      </c>
      <c r="AH6190" s="28" t="e">
        <f ca="1">[1]!DXLOOKUP(Worksheet!AF6190,Sales[[#This Row],[State]],Sales[[#This Row],[Total Sales]])</f>
        <v>#NAME?</v>
      </c>
    </row>
    <row r="6191" spans="31:34" x14ac:dyDescent="0.25">
      <c r="AE6191" t="s">
        <v>48</v>
      </c>
      <c r="AF6191" t="s">
        <v>90</v>
      </c>
      <c r="AG6191" t="s">
        <v>91</v>
      </c>
      <c r="AH6191" s="28" t="e">
        <f ca="1">[1]!DXLOOKUP(Worksheet!AF6191,Sales[[#This Row],[State]],Sales[[#This Row],[Total Sales]])</f>
        <v>#NAME?</v>
      </c>
    </row>
    <row r="6192" spans="31:34" x14ac:dyDescent="0.25">
      <c r="AE6192" t="s">
        <v>48</v>
      </c>
      <c r="AF6192" t="s">
        <v>90</v>
      </c>
      <c r="AG6192" t="s">
        <v>91</v>
      </c>
      <c r="AH6192" s="28" t="e">
        <f ca="1">[1]!DXLOOKUP(Worksheet!AF6192,Sales[[#This Row],[State]],Sales[[#This Row],[Total Sales]])</f>
        <v>#NAME?</v>
      </c>
    </row>
    <row r="6193" spans="31:34" x14ac:dyDescent="0.25">
      <c r="AE6193" t="s">
        <v>48</v>
      </c>
      <c r="AF6193" t="s">
        <v>90</v>
      </c>
      <c r="AG6193" t="s">
        <v>91</v>
      </c>
      <c r="AH6193" s="28" t="e">
        <f ca="1">[1]!DXLOOKUP(Worksheet!AF6193,Sales[[#This Row],[State]],Sales[[#This Row],[Total Sales]])</f>
        <v>#NAME?</v>
      </c>
    </row>
    <row r="6194" spans="31:34" x14ac:dyDescent="0.25">
      <c r="AE6194" t="s">
        <v>48</v>
      </c>
      <c r="AF6194" t="s">
        <v>92</v>
      </c>
      <c r="AG6194" t="s">
        <v>93</v>
      </c>
      <c r="AH6194" s="28" t="e">
        <f ca="1">[1]!DXLOOKUP(Worksheet!AF6194,Sales[[#This Row],[State]],Sales[[#This Row],[Total Sales]])</f>
        <v>#NAME?</v>
      </c>
    </row>
    <row r="6195" spans="31:34" x14ac:dyDescent="0.25">
      <c r="AE6195" t="s">
        <v>48</v>
      </c>
      <c r="AF6195" t="s">
        <v>92</v>
      </c>
      <c r="AG6195" t="s">
        <v>93</v>
      </c>
      <c r="AH6195" s="28" t="e">
        <f ca="1">[1]!DXLOOKUP(Worksheet!AF6195,Sales[[#This Row],[State]],Sales[[#This Row],[Total Sales]])</f>
        <v>#NAME?</v>
      </c>
    </row>
    <row r="6196" spans="31:34" x14ac:dyDescent="0.25">
      <c r="AE6196" t="s">
        <v>48</v>
      </c>
      <c r="AF6196" t="s">
        <v>92</v>
      </c>
      <c r="AG6196" t="s">
        <v>93</v>
      </c>
      <c r="AH6196" s="28" t="e">
        <f ca="1">[1]!DXLOOKUP(Worksheet!AF6196,Sales[[#This Row],[State]],Sales[[#This Row],[Total Sales]])</f>
        <v>#NAME?</v>
      </c>
    </row>
    <row r="6197" spans="31:34" x14ac:dyDescent="0.25">
      <c r="AE6197" t="s">
        <v>48</v>
      </c>
      <c r="AF6197" t="s">
        <v>92</v>
      </c>
      <c r="AG6197" t="s">
        <v>93</v>
      </c>
      <c r="AH6197" s="28" t="e">
        <f ca="1">[1]!DXLOOKUP(Worksheet!AF6197,Sales[[#This Row],[State]],Sales[[#This Row],[Total Sales]])</f>
        <v>#NAME?</v>
      </c>
    </row>
    <row r="6198" spans="31:34" x14ac:dyDescent="0.25">
      <c r="AE6198" t="s">
        <v>48</v>
      </c>
      <c r="AF6198" t="s">
        <v>92</v>
      </c>
      <c r="AG6198" t="s">
        <v>93</v>
      </c>
      <c r="AH6198" s="28" t="e">
        <f ca="1">[1]!DXLOOKUP(Worksheet!AF6198,Sales[[#This Row],[State]],Sales[[#This Row],[Total Sales]])</f>
        <v>#NAME?</v>
      </c>
    </row>
    <row r="6199" spans="31:34" x14ac:dyDescent="0.25">
      <c r="AE6199" t="s">
        <v>48</v>
      </c>
      <c r="AF6199" t="s">
        <v>92</v>
      </c>
      <c r="AG6199" t="s">
        <v>93</v>
      </c>
      <c r="AH6199" s="28" t="e">
        <f ca="1">[1]!DXLOOKUP(Worksheet!AF6199,Sales[[#This Row],[State]],Sales[[#This Row],[Total Sales]])</f>
        <v>#NAME?</v>
      </c>
    </row>
    <row r="6200" spans="31:34" x14ac:dyDescent="0.25">
      <c r="AE6200" t="s">
        <v>48</v>
      </c>
      <c r="AF6200" t="s">
        <v>92</v>
      </c>
      <c r="AG6200" t="s">
        <v>93</v>
      </c>
      <c r="AH6200" s="28" t="e">
        <f ca="1">[1]!DXLOOKUP(Worksheet!AF6200,Sales[[#This Row],[State]],Sales[[#This Row],[Total Sales]])</f>
        <v>#NAME?</v>
      </c>
    </row>
    <row r="6201" spans="31:34" x14ac:dyDescent="0.25">
      <c r="AE6201" t="s">
        <v>48</v>
      </c>
      <c r="AF6201" t="s">
        <v>92</v>
      </c>
      <c r="AG6201" t="s">
        <v>93</v>
      </c>
      <c r="AH6201" s="28" t="e">
        <f ca="1">[1]!DXLOOKUP(Worksheet!AF6201,Sales[[#This Row],[State]],Sales[[#This Row],[Total Sales]])</f>
        <v>#NAME?</v>
      </c>
    </row>
    <row r="6202" spans="31:34" x14ac:dyDescent="0.25">
      <c r="AE6202" t="s">
        <v>48</v>
      </c>
      <c r="AF6202" t="s">
        <v>92</v>
      </c>
      <c r="AG6202" t="s">
        <v>93</v>
      </c>
      <c r="AH6202" s="28" t="e">
        <f ca="1">[1]!DXLOOKUP(Worksheet!AF6202,Sales[[#This Row],[State]],Sales[[#This Row],[Total Sales]])</f>
        <v>#NAME?</v>
      </c>
    </row>
    <row r="6203" spans="31:34" x14ac:dyDescent="0.25">
      <c r="AE6203" t="s">
        <v>48</v>
      </c>
      <c r="AF6203" t="s">
        <v>92</v>
      </c>
      <c r="AG6203" t="s">
        <v>93</v>
      </c>
      <c r="AH6203" s="28" t="e">
        <f ca="1">[1]!DXLOOKUP(Worksheet!AF6203,Sales[[#This Row],[State]],Sales[[#This Row],[Total Sales]])</f>
        <v>#NAME?</v>
      </c>
    </row>
    <row r="6204" spans="31:34" x14ac:dyDescent="0.25">
      <c r="AE6204" t="s">
        <v>48</v>
      </c>
      <c r="AF6204" t="s">
        <v>92</v>
      </c>
      <c r="AG6204" t="s">
        <v>93</v>
      </c>
      <c r="AH6204" s="28" t="e">
        <f ca="1">[1]!DXLOOKUP(Worksheet!AF6204,Sales[[#This Row],[State]],Sales[[#This Row],[Total Sales]])</f>
        <v>#NAME?</v>
      </c>
    </row>
    <row r="6205" spans="31:34" x14ac:dyDescent="0.25">
      <c r="AE6205" t="s">
        <v>48</v>
      </c>
      <c r="AF6205" t="s">
        <v>92</v>
      </c>
      <c r="AG6205" t="s">
        <v>93</v>
      </c>
      <c r="AH6205" s="28" t="e">
        <f ca="1">[1]!DXLOOKUP(Worksheet!AF6205,Sales[[#This Row],[State]],Sales[[#This Row],[Total Sales]])</f>
        <v>#NAME?</v>
      </c>
    </row>
    <row r="6206" spans="31:34" x14ac:dyDescent="0.25">
      <c r="AE6206" t="s">
        <v>48</v>
      </c>
      <c r="AF6206" t="s">
        <v>92</v>
      </c>
      <c r="AG6206" t="s">
        <v>93</v>
      </c>
      <c r="AH6206" s="28" t="e">
        <f ca="1">[1]!DXLOOKUP(Worksheet!AF6206,Sales[[#This Row],[State]],Sales[[#This Row],[Total Sales]])</f>
        <v>#NAME?</v>
      </c>
    </row>
    <row r="6207" spans="31:34" x14ac:dyDescent="0.25">
      <c r="AE6207" t="s">
        <v>48</v>
      </c>
      <c r="AF6207" t="s">
        <v>92</v>
      </c>
      <c r="AG6207" t="s">
        <v>93</v>
      </c>
      <c r="AH6207" s="28" t="e">
        <f ca="1">[1]!DXLOOKUP(Worksheet!AF6207,Sales[[#This Row],[State]],Sales[[#This Row],[Total Sales]])</f>
        <v>#NAME?</v>
      </c>
    </row>
    <row r="6208" spans="31:34" x14ac:dyDescent="0.25">
      <c r="AE6208" t="s">
        <v>48</v>
      </c>
      <c r="AF6208" t="s">
        <v>92</v>
      </c>
      <c r="AG6208" t="s">
        <v>93</v>
      </c>
      <c r="AH6208" s="28" t="e">
        <f ca="1">[1]!DXLOOKUP(Worksheet!AF6208,Sales[[#This Row],[State]],Sales[[#This Row],[Total Sales]])</f>
        <v>#NAME?</v>
      </c>
    </row>
    <row r="6209" spans="31:34" x14ac:dyDescent="0.25">
      <c r="AE6209" t="s">
        <v>48</v>
      </c>
      <c r="AF6209" t="s">
        <v>92</v>
      </c>
      <c r="AG6209" t="s">
        <v>93</v>
      </c>
      <c r="AH6209" s="28" t="e">
        <f ca="1">[1]!DXLOOKUP(Worksheet!AF6209,Sales[[#This Row],[State]],Sales[[#This Row],[Total Sales]])</f>
        <v>#NAME?</v>
      </c>
    </row>
    <row r="6210" spans="31:34" x14ac:dyDescent="0.25">
      <c r="AE6210" t="s">
        <v>48</v>
      </c>
      <c r="AF6210" t="s">
        <v>92</v>
      </c>
      <c r="AG6210" t="s">
        <v>93</v>
      </c>
      <c r="AH6210" s="28" t="e">
        <f ca="1">[1]!DXLOOKUP(Worksheet!AF6210,Sales[[#This Row],[State]],Sales[[#This Row],[Total Sales]])</f>
        <v>#NAME?</v>
      </c>
    </row>
    <row r="6211" spans="31:34" x14ac:dyDescent="0.25">
      <c r="AE6211" t="s">
        <v>48</v>
      </c>
      <c r="AF6211" t="s">
        <v>92</v>
      </c>
      <c r="AG6211" t="s">
        <v>93</v>
      </c>
      <c r="AH6211" s="28" t="e">
        <f ca="1">[1]!DXLOOKUP(Worksheet!AF6211,Sales[[#This Row],[State]],Sales[[#This Row],[Total Sales]])</f>
        <v>#NAME?</v>
      </c>
    </row>
    <row r="6212" spans="31:34" x14ac:dyDescent="0.25">
      <c r="AE6212" t="s">
        <v>48</v>
      </c>
      <c r="AF6212" t="s">
        <v>92</v>
      </c>
      <c r="AG6212" t="s">
        <v>93</v>
      </c>
      <c r="AH6212" s="28" t="e">
        <f ca="1">[1]!DXLOOKUP(Worksheet!AF6212,Sales[[#This Row],[State]],Sales[[#This Row],[Total Sales]])</f>
        <v>#NAME?</v>
      </c>
    </row>
    <row r="6213" spans="31:34" x14ac:dyDescent="0.25">
      <c r="AE6213" t="s">
        <v>48</v>
      </c>
      <c r="AF6213" t="s">
        <v>92</v>
      </c>
      <c r="AG6213" t="s">
        <v>93</v>
      </c>
      <c r="AH6213" s="28" t="e">
        <f ca="1">[1]!DXLOOKUP(Worksheet!AF6213,Sales[[#This Row],[State]],Sales[[#This Row],[Total Sales]])</f>
        <v>#NAME?</v>
      </c>
    </row>
    <row r="6214" spans="31:34" x14ac:dyDescent="0.25">
      <c r="AE6214" t="s">
        <v>48</v>
      </c>
      <c r="AF6214" t="s">
        <v>92</v>
      </c>
      <c r="AG6214" t="s">
        <v>93</v>
      </c>
      <c r="AH6214" s="28" t="e">
        <f ca="1">[1]!DXLOOKUP(Worksheet!AF6214,Sales[[#This Row],[State]],Sales[[#This Row],[Total Sales]])</f>
        <v>#NAME?</v>
      </c>
    </row>
    <row r="6215" spans="31:34" x14ac:dyDescent="0.25">
      <c r="AE6215" t="s">
        <v>48</v>
      </c>
      <c r="AF6215" t="s">
        <v>92</v>
      </c>
      <c r="AG6215" t="s">
        <v>93</v>
      </c>
      <c r="AH6215" s="28" t="e">
        <f ca="1">[1]!DXLOOKUP(Worksheet!AF6215,Sales[[#This Row],[State]],Sales[[#This Row],[Total Sales]])</f>
        <v>#NAME?</v>
      </c>
    </row>
    <row r="6216" spans="31:34" x14ac:dyDescent="0.25">
      <c r="AE6216" t="s">
        <v>48</v>
      </c>
      <c r="AF6216" t="s">
        <v>92</v>
      </c>
      <c r="AG6216" t="s">
        <v>93</v>
      </c>
      <c r="AH6216" s="28" t="e">
        <f ca="1">[1]!DXLOOKUP(Worksheet!AF6216,Sales[[#This Row],[State]],Sales[[#This Row],[Total Sales]])</f>
        <v>#NAME?</v>
      </c>
    </row>
    <row r="6217" spans="31:34" x14ac:dyDescent="0.25">
      <c r="AE6217" t="s">
        <v>48</v>
      </c>
      <c r="AF6217" t="s">
        <v>92</v>
      </c>
      <c r="AG6217" t="s">
        <v>93</v>
      </c>
      <c r="AH6217" s="28" t="e">
        <f ca="1">[1]!DXLOOKUP(Worksheet!AF6217,Sales[[#This Row],[State]],Sales[[#This Row],[Total Sales]])</f>
        <v>#NAME?</v>
      </c>
    </row>
    <row r="6218" spans="31:34" x14ac:dyDescent="0.25">
      <c r="AE6218" t="s">
        <v>48</v>
      </c>
      <c r="AF6218" t="s">
        <v>92</v>
      </c>
      <c r="AG6218" t="s">
        <v>93</v>
      </c>
      <c r="AH6218" s="28" t="e">
        <f ca="1">[1]!DXLOOKUP(Worksheet!AF6218,Sales[[#This Row],[State]],Sales[[#This Row],[Total Sales]])</f>
        <v>#NAME?</v>
      </c>
    </row>
    <row r="6219" spans="31:34" x14ac:dyDescent="0.25">
      <c r="AE6219" t="s">
        <v>48</v>
      </c>
      <c r="AF6219" t="s">
        <v>92</v>
      </c>
      <c r="AG6219" t="s">
        <v>93</v>
      </c>
      <c r="AH6219" s="28" t="e">
        <f ca="1">[1]!DXLOOKUP(Worksheet!AF6219,Sales[[#This Row],[State]],Sales[[#This Row],[Total Sales]])</f>
        <v>#NAME?</v>
      </c>
    </row>
    <row r="6220" spans="31:34" x14ac:dyDescent="0.25">
      <c r="AE6220" t="s">
        <v>48</v>
      </c>
      <c r="AF6220" t="s">
        <v>92</v>
      </c>
      <c r="AG6220" t="s">
        <v>93</v>
      </c>
      <c r="AH6220" s="28" t="e">
        <f ca="1">[1]!DXLOOKUP(Worksheet!AF6220,Sales[[#This Row],[State]],Sales[[#This Row],[Total Sales]])</f>
        <v>#NAME?</v>
      </c>
    </row>
    <row r="6221" spans="31:34" x14ac:dyDescent="0.25">
      <c r="AE6221" t="s">
        <v>48</v>
      </c>
      <c r="AF6221" t="s">
        <v>92</v>
      </c>
      <c r="AG6221" t="s">
        <v>93</v>
      </c>
      <c r="AH6221" s="28" t="e">
        <f ca="1">[1]!DXLOOKUP(Worksheet!AF6221,Sales[[#This Row],[State]],Sales[[#This Row],[Total Sales]])</f>
        <v>#NAME?</v>
      </c>
    </row>
    <row r="6222" spans="31:34" x14ac:dyDescent="0.25">
      <c r="AE6222" t="s">
        <v>48</v>
      </c>
      <c r="AF6222" t="s">
        <v>92</v>
      </c>
      <c r="AG6222" t="s">
        <v>93</v>
      </c>
      <c r="AH6222" s="28" t="e">
        <f ca="1">[1]!DXLOOKUP(Worksheet!AF6222,Sales[[#This Row],[State]],Sales[[#This Row],[Total Sales]])</f>
        <v>#NAME?</v>
      </c>
    </row>
    <row r="6223" spans="31:34" x14ac:dyDescent="0.25">
      <c r="AE6223" t="s">
        <v>48</v>
      </c>
      <c r="AF6223" t="s">
        <v>92</v>
      </c>
      <c r="AG6223" t="s">
        <v>93</v>
      </c>
      <c r="AH6223" s="28" t="e">
        <f ca="1">[1]!DXLOOKUP(Worksheet!AF6223,Sales[[#This Row],[State]],Sales[[#This Row],[Total Sales]])</f>
        <v>#NAME?</v>
      </c>
    </row>
    <row r="6224" spans="31:34" x14ac:dyDescent="0.25">
      <c r="AE6224" t="s">
        <v>48</v>
      </c>
      <c r="AF6224" t="s">
        <v>92</v>
      </c>
      <c r="AG6224" t="s">
        <v>93</v>
      </c>
      <c r="AH6224" s="28" t="e">
        <f ca="1">[1]!DXLOOKUP(Worksheet!AF6224,Sales[[#This Row],[State]],Sales[[#This Row],[Total Sales]])</f>
        <v>#NAME?</v>
      </c>
    </row>
    <row r="6225" spans="31:34" x14ac:dyDescent="0.25">
      <c r="AE6225" t="s">
        <v>48</v>
      </c>
      <c r="AF6225" t="s">
        <v>92</v>
      </c>
      <c r="AG6225" t="s">
        <v>93</v>
      </c>
      <c r="AH6225" s="28" t="e">
        <f ca="1">[1]!DXLOOKUP(Worksheet!AF6225,Sales[[#This Row],[State]],Sales[[#This Row],[Total Sales]])</f>
        <v>#NAME?</v>
      </c>
    </row>
    <row r="6226" spans="31:34" x14ac:dyDescent="0.25">
      <c r="AE6226" t="s">
        <v>48</v>
      </c>
      <c r="AF6226" t="s">
        <v>92</v>
      </c>
      <c r="AG6226" t="s">
        <v>93</v>
      </c>
      <c r="AH6226" s="28" t="e">
        <f ca="1">[1]!DXLOOKUP(Worksheet!AF6226,Sales[[#This Row],[State]],Sales[[#This Row],[Total Sales]])</f>
        <v>#NAME?</v>
      </c>
    </row>
    <row r="6227" spans="31:34" x14ac:dyDescent="0.25">
      <c r="AE6227" t="s">
        <v>48</v>
      </c>
      <c r="AF6227" t="s">
        <v>92</v>
      </c>
      <c r="AG6227" t="s">
        <v>93</v>
      </c>
      <c r="AH6227" s="28" t="e">
        <f ca="1">[1]!DXLOOKUP(Worksheet!AF6227,Sales[[#This Row],[State]],Sales[[#This Row],[Total Sales]])</f>
        <v>#NAME?</v>
      </c>
    </row>
    <row r="6228" spans="31:34" x14ac:dyDescent="0.25">
      <c r="AE6228" t="s">
        <v>48</v>
      </c>
      <c r="AF6228" t="s">
        <v>92</v>
      </c>
      <c r="AG6228" t="s">
        <v>93</v>
      </c>
      <c r="AH6228" s="28" t="e">
        <f ca="1">[1]!DXLOOKUP(Worksheet!AF6228,Sales[[#This Row],[State]],Sales[[#This Row],[Total Sales]])</f>
        <v>#NAME?</v>
      </c>
    </row>
    <row r="6229" spans="31:34" x14ac:dyDescent="0.25">
      <c r="AE6229" t="s">
        <v>48</v>
      </c>
      <c r="AF6229" t="s">
        <v>92</v>
      </c>
      <c r="AG6229" t="s">
        <v>93</v>
      </c>
      <c r="AH6229" s="28" t="e">
        <f ca="1">[1]!DXLOOKUP(Worksheet!AF6229,Sales[[#This Row],[State]],Sales[[#This Row],[Total Sales]])</f>
        <v>#NAME?</v>
      </c>
    </row>
    <row r="6230" spans="31:34" x14ac:dyDescent="0.25">
      <c r="AE6230" t="s">
        <v>48</v>
      </c>
      <c r="AF6230" t="s">
        <v>92</v>
      </c>
      <c r="AG6230" t="s">
        <v>93</v>
      </c>
      <c r="AH6230" s="28" t="e">
        <f ca="1">[1]!DXLOOKUP(Worksheet!AF6230,Sales[[#This Row],[State]],Sales[[#This Row],[Total Sales]])</f>
        <v>#NAME?</v>
      </c>
    </row>
    <row r="6231" spans="31:34" x14ac:dyDescent="0.25">
      <c r="AE6231" t="s">
        <v>48</v>
      </c>
      <c r="AF6231" t="s">
        <v>92</v>
      </c>
      <c r="AG6231" t="s">
        <v>93</v>
      </c>
      <c r="AH6231" s="28" t="e">
        <f ca="1">[1]!DXLOOKUP(Worksheet!AF6231,Sales[[#This Row],[State]],Sales[[#This Row],[Total Sales]])</f>
        <v>#NAME?</v>
      </c>
    </row>
    <row r="6232" spans="31:34" x14ac:dyDescent="0.25">
      <c r="AE6232" t="s">
        <v>48</v>
      </c>
      <c r="AF6232" t="s">
        <v>92</v>
      </c>
      <c r="AG6232" t="s">
        <v>93</v>
      </c>
      <c r="AH6232" s="28" t="e">
        <f ca="1">[1]!DXLOOKUP(Worksheet!AF6232,Sales[[#This Row],[State]],Sales[[#This Row],[Total Sales]])</f>
        <v>#NAME?</v>
      </c>
    </row>
    <row r="6233" spans="31:34" x14ac:dyDescent="0.25">
      <c r="AE6233" t="s">
        <v>48</v>
      </c>
      <c r="AF6233" t="s">
        <v>92</v>
      </c>
      <c r="AG6233" t="s">
        <v>93</v>
      </c>
      <c r="AH6233" s="28" t="e">
        <f ca="1">[1]!DXLOOKUP(Worksheet!AF6233,Sales[[#This Row],[State]],Sales[[#This Row],[Total Sales]])</f>
        <v>#NAME?</v>
      </c>
    </row>
    <row r="6234" spans="31:34" x14ac:dyDescent="0.25">
      <c r="AE6234" t="s">
        <v>48</v>
      </c>
      <c r="AF6234" t="s">
        <v>92</v>
      </c>
      <c r="AG6234" t="s">
        <v>93</v>
      </c>
      <c r="AH6234" s="28" t="e">
        <f ca="1">[1]!DXLOOKUP(Worksheet!AF6234,Sales[[#This Row],[State]],Sales[[#This Row],[Total Sales]])</f>
        <v>#NAME?</v>
      </c>
    </row>
    <row r="6235" spans="31:34" x14ac:dyDescent="0.25">
      <c r="AE6235" t="s">
        <v>48</v>
      </c>
      <c r="AF6235" t="s">
        <v>92</v>
      </c>
      <c r="AG6235" t="s">
        <v>93</v>
      </c>
      <c r="AH6235" s="28" t="e">
        <f ca="1">[1]!DXLOOKUP(Worksheet!AF6235,Sales[[#This Row],[State]],Sales[[#This Row],[Total Sales]])</f>
        <v>#NAME?</v>
      </c>
    </row>
    <row r="6236" spans="31:34" x14ac:dyDescent="0.25">
      <c r="AE6236" t="s">
        <v>48</v>
      </c>
      <c r="AF6236" t="s">
        <v>92</v>
      </c>
      <c r="AG6236" t="s">
        <v>93</v>
      </c>
      <c r="AH6236" s="28" t="e">
        <f ca="1">[1]!DXLOOKUP(Worksheet!AF6236,Sales[[#This Row],[State]],Sales[[#This Row],[Total Sales]])</f>
        <v>#NAME?</v>
      </c>
    </row>
    <row r="6237" spans="31:34" x14ac:dyDescent="0.25">
      <c r="AE6237" t="s">
        <v>48</v>
      </c>
      <c r="AF6237" t="s">
        <v>92</v>
      </c>
      <c r="AG6237" t="s">
        <v>93</v>
      </c>
      <c r="AH6237" s="28" t="e">
        <f ca="1">[1]!DXLOOKUP(Worksheet!AF6237,Sales[[#This Row],[State]],Sales[[#This Row],[Total Sales]])</f>
        <v>#NAME?</v>
      </c>
    </row>
    <row r="6238" spans="31:34" x14ac:dyDescent="0.25">
      <c r="AE6238" t="s">
        <v>48</v>
      </c>
      <c r="AF6238" t="s">
        <v>92</v>
      </c>
      <c r="AG6238" t="s">
        <v>93</v>
      </c>
      <c r="AH6238" s="28" t="e">
        <f ca="1">[1]!DXLOOKUP(Worksheet!AF6238,Sales[[#This Row],[State]],Sales[[#This Row],[Total Sales]])</f>
        <v>#NAME?</v>
      </c>
    </row>
    <row r="6239" spans="31:34" x14ac:dyDescent="0.25">
      <c r="AE6239" t="s">
        <v>48</v>
      </c>
      <c r="AF6239" t="s">
        <v>92</v>
      </c>
      <c r="AG6239" t="s">
        <v>93</v>
      </c>
      <c r="AH6239" s="28" t="e">
        <f ca="1">[1]!DXLOOKUP(Worksheet!AF6239,Sales[[#This Row],[State]],Sales[[#This Row],[Total Sales]])</f>
        <v>#NAME?</v>
      </c>
    </row>
    <row r="6240" spans="31:34" x14ac:dyDescent="0.25">
      <c r="AE6240" t="s">
        <v>48</v>
      </c>
      <c r="AF6240" t="s">
        <v>92</v>
      </c>
      <c r="AG6240" t="s">
        <v>93</v>
      </c>
      <c r="AH6240" s="28" t="e">
        <f ca="1">[1]!DXLOOKUP(Worksheet!AF6240,Sales[[#This Row],[State]],Sales[[#This Row],[Total Sales]])</f>
        <v>#NAME?</v>
      </c>
    </row>
    <row r="6241" spans="31:34" x14ac:dyDescent="0.25">
      <c r="AE6241" t="s">
        <v>48</v>
      </c>
      <c r="AF6241" t="s">
        <v>92</v>
      </c>
      <c r="AG6241" t="s">
        <v>93</v>
      </c>
      <c r="AH6241" s="28" t="e">
        <f ca="1">[1]!DXLOOKUP(Worksheet!AF6241,Sales[[#This Row],[State]],Sales[[#This Row],[Total Sales]])</f>
        <v>#NAME?</v>
      </c>
    </row>
    <row r="6242" spans="31:34" x14ac:dyDescent="0.25">
      <c r="AE6242" t="s">
        <v>48</v>
      </c>
      <c r="AF6242" t="s">
        <v>92</v>
      </c>
      <c r="AG6242" t="s">
        <v>93</v>
      </c>
      <c r="AH6242" s="28" t="e">
        <f ca="1">[1]!DXLOOKUP(Worksheet!AF6242,Sales[[#This Row],[State]],Sales[[#This Row],[Total Sales]])</f>
        <v>#NAME?</v>
      </c>
    </row>
    <row r="6243" spans="31:34" x14ac:dyDescent="0.25">
      <c r="AE6243" t="s">
        <v>48</v>
      </c>
      <c r="AF6243" t="s">
        <v>92</v>
      </c>
      <c r="AG6243" t="s">
        <v>93</v>
      </c>
      <c r="AH6243" s="28" t="e">
        <f ca="1">[1]!DXLOOKUP(Worksheet!AF6243,Sales[[#This Row],[State]],Sales[[#This Row],[Total Sales]])</f>
        <v>#NAME?</v>
      </c>
    </row>
    <row r="6244" spans="31:34" x14ac:dyDescent="0.25">
      <c r="AE6244" t="s">
        <v>48</v>
      </c>
      <c r="AF6244" t="s">
        <v>92</v>
      </c>
      <c r="AG6244" t="s">
        <v>93</v>
      </c>
      <c r="AH6244" s="28" t="e">
        <f ca="1">[1]!DXLOOKUP(Worksheet!AF6244,Sales[[#This Row],[State]],Sales[[#This Row],[Total Sales]])</f>
        <v>#NAME?</v>
      </c>
    </row>
    <row r="6245" spans="31:34" x14ac:dyDescent="0.25">
      <c r="AE6245" t="s">
        <v>48</v>
      </c>
      <c r="AF6245" t="s">
        <v>92</v>
      </c>
      <c r="AG6245" t="s">
        <v>93</v>
      </c>
      <c r="AH6245" s="28" t="e">
        <f ca="1">[1]!DXLOOKUP(Worksheet!AF6245,Sales[[#This Row],[State]],Sales[[#This Row],[Total Sales]])</f>
        <v>#NAME?</v>
      </c>
    </row>
    <row r="6246" spans="31:34" x14ac:dyDescent="0.25">
      <c r="AE6246" t="s">
        <v>48</v>
      </c>
      <c r="AF6246" t="s">
        <v>92</v>
      </c>
      <c r="AG6246" t="s">
        <v>93</v>
      </c>
      <c r="AH6246" s="28" t="e">
        <f ca="1">[1]!DXLOOKUP(Worksheet!AF6246,Sales[[#This Row],[State]],Sales[[#This Row],[Total Sales]])</f>
        <v>#NAME?</v>
      </c>
    </row>
    <row r="6247" spans="31:34" x14ac:dyDescent="0.25">
      <c r="AE6247" t="s">
        <v>48</v>
      </c>
      <c r="AF6247" t="s">
        <v>92</v>
      </c>
      <c r="AG6247" t="s">
        <v>93</v>
      </c>
      <c r="AH6247" s="28" t="e">
        <f ca="1">[1]!DXLOOKUP(Worksheet!AF6247,Sales[[#This Row],[State]],Sales[[#This Row],[Total Sales]])</f>
        <v>#NAME?</v>
      </c>
    </row>
    <row r="6248" spans="31:34" x14ac:dyDescent="0.25">
      <c r="AE6248" t="s">
        <v>48</v>
      </c>
      <c r="AF6248" t="s">
        <v>92</v>
      </c>
      <c r="AG6248" t="s">
        <v>93</v>
      </c>
      <c r="AH6248" s="28" t="e">
        <f ca="1">[1]!DXLOOKUP(Worksheet!AF6248,Sales[[#This Row],[State]],Sales[[#This Row],[Total Sales]])</f>
        <v>#NAME?</v>
      </c>
    </row>
    <row r="6249" spans="31:34" x14ac:dyDescent="0.25">
      <c r="AE6249" t="s">
        <v>48</v>
      </c>
      <c r="AF6249" t="s">
        <v>92</v>
      </c>
      <c r="AG6249" t="s">
        <v>93</v>
      </c>
      <c r="AH6249" s="28" t="e">
        <f ca="1">[1]!DXLOOKUP(Worksheet!AF6249,Sales[[#This Row],[State]],Sales[[#This Row],[Total Sales]])</f>
        <v>#NAME?</v>
      </c>
    </row>
    <row r="6250" spans="31:34" x14ac:dyDescent="0.25">
      <c r="AE6250" t="s">
        <v>48</v>
      </c>
      <c r="AF6250" t="s">
        <v>92</v>
      </c>
      <c r="AG6250" t="s">
        <v>93</v>
      </c>
      <c r="AH6250" s="28" t="e">
        <f ca="1">[1]!DXLOOKUP(Worksheet!AF6250,Sales[[#This Row],[State]],Sales[[#This Row],[Total Sales]])</f>
        <v>#NAME?</v>
      </c>
    </row>
    <row r="6251" spans="31:34" x14ac:dyDescent="0.25">
      <c r="AE6251" t="s">
        <v>48</v>
      </c>
      <c r="AF6251" t="s">
        <v>92</v>
      </c>
      <c r="AG6251" t="s">
        <v>93</v>
      </c>
      <c r="AH6251" s="28" t="e">
        <f ca="1">[1]!DXLOOKUP(Worksheet!AF6251,Sales[[#This Row],[State]],Sales[[#This Row],[Total Sales]])</f>
        <v>#NAME?</v>
      </c>
    </row>
    <row r="6252" spans="31:34" x14ac:dyDescent="0.25">
      <c r="AE6252" t="s">
        <v>48</v>
      </c>
      <c r="AF6252" t="s">
        <v>92</v>
      </c>
      <c r="AG6252" t="s">
        <v>93</v>
      </c>
      <c r="AH6252" s="28" t="e">
        <f ca="1">[1]!DXLOOKUP(Worksheet!AF6252,Sales[[#This Row],[State]],Sales[[#This Row],[Total Sales]])</f>
        <v>#NAME?</v>
      </c>
    </row>
    <row r="6253" spans="31:34" x14ac:dyDescent="0.25">
      <c r="AE6253" t="s">
        <v>48</v>
      </c>
      <c r="AF6253" t="s">
        <v>92</v>
      </c>
      <c r="AG6253" t="s">
        <v>93</v>
      </c>
      <c r="AH6253" s="28" t="e">
        <f ca="1">[1]!DXLOOKUP(Worksheet!AF6253,Sales[[#This Row],[State]],Sales[[#This Row],[Total Sales]])</f>
        <v>#NAME?</v>
      </c>
    </row>
    <row r="6254" spans="31:34" x14ac:dyDescent="0.25">
      <c r="AE6254" t="s">
        <v>48</v>
      </c>
      <c r="AF6254" t="s">
        <v>92</v>
      </c>
      <c r="AG6254" t="s">
        <v>93</v>
      </c>
      <c r="AH6254" s="28" t="e">
        <f ca="1">[1]!DXLOOKUP(Worksheet!AF6254,Sales[[#This Row],[State]],Sales[[#This Row],[Total Sales]])</f>
        <v>#NAME?</v>
      </c>
    </row>
    <row r="6255" spans="31:34" x14ac:dyDescent="0.25">
      <c r="AE6255" t="s">
        <v>48</v>
      </c>
      <c r="AF6255" t="s">
        <v>92</v>
      </c>
      <c r="AG6255" t="s">
        <v>93</v>
      </c>
      <c r="AH6255" s="28" t="e">
        <f ca="1">[1]!DXLOOKUP(Worksheet!AF6255,Sales[[#This Row],[State]],Sales[[#This Row],[Total Sales]])</f>
        <v>#NAME?</v>
      </c>
    </row>
    <row r="6256" spans="31:34" x14ac:dyDescent="0.25">
      <c r="AE6256" t="s">
        <v>48</v>
      </c>
      <c r="AF6256" t="s">
        <v>92</v>
      </c>
      <c r="AG6256" t="s">
        <v>93</v>
      </c>
      <c r="AH6256" s="28" t="e">
        <f ca="1">[1]!DXLOOKUP(Worksheet!AF6256,Sales[[#This Row],[State]],Sales[[#This Row],[Total Sales]])</f>
        <v>#NAME?</v>
      </c>
    </row>
    <row r="6257" spans="31:34" x14ac:dyDescent="0.25">
      <c r="AE6257" t="s">
        <v>48</v>
      </c>
      <c r="AF6257" t="s">
        <v>92</v>
      </c>
      <c r="AG6257" t="s">
        <v>93</v>
      </c>
      <c r="AH6257" s="28" t="e">
        <f ca="1">[1]!DXLOOKUP(Worksheet!AF6257,Sales[[#This Row],[State]],Sales[[#This Row],[Total Sales]])</f>
        <v>#NAME?</v>
      </c>
    </row>
    <row r="6258" spans="31:34" x14ac:dyDescent="0.25">
      <c r="AE6258" t="s">
        <v>48</v>
      </c>
      <c r="AF6258" t="s">
        <v>92</v>
      </c>
      <c r="AG6258" t="s">
        <v>93</v>
      </c>
      <c r="AH6258" s="28" t="e">
        <f ca="1">[1]!DXLOOKUP(Worksheet!AF6258,Sales[[#This Row],[State]],Sales[[#This Row],[Total Sales]])</f>
        <v>#NAME?</v>
      </c>
    </row>
    <row r="6259" spans="31:34" x14ac:dyDescent="0.25">
      <c r="AE6259" t="s">
        <v>48</v>
      </c>
      <c r="AF6259" t="s">
        <v>92</v>
      </c>
      <c r="AG6259" t="s">
        <v>93</v>
      </c>
      <c r="AH6259" s="28" t="e">
        <f ca="1">[1]!DXLOOKUP(Worksheet!AF6259,Sales[[#This Row],[State]],Sales[[#This Row],[Total Sales]])</f>
        <v>#NAME?</v>
      </c>
    </row>
    <row r="6260" spans="31:34" x14ac:dyDescent="0.25">
      <c r="AE6260" t="s">
        <v>48</v>
      </c>
      <c r="AF6260" t="s">
        <v>92</v>
      </c>
      <c r="AG6260" t="s">
        <v>93</v>
      </c>
      <c r="AH6260" s="28" t="e">
        <f ca="1">[1]!DXLOOKUP(Worksheet!AF6260,Sales[[#This Row],[State]],Sales[[#This Row],[Total Sales]])</f>
        <v>#NAME?</v>
      </c>
    </row>
    <row r="6261" spans="31:34" x14ac:dyDescent="0.25">
      <c r="AE6261" t="s">
        <v>48</v>
      </c>
      <c r="AF6261" t="s">
        <v>92</v>
      </c>
      <c r="AG6261" t="s">
        <v>93</v>
      </c>
      <c r="AH6261" s="28" t="e">
        <f ca="1">[1]!DXLOOKUP(Worksheet!AF6261,Sales[[#This Row],[State]],Sales[[#This Row],[Total Sales]])</f>
        <v>#NAME?</v>
      </c>
    </row>
    <row r="6262" spans="31:34" x14ac:dyDescent="0.25">
      <c r="AE6262" t="s">
        <v>48</v>
      </c>
      <c r="AF6262" t="s">
        <v>92</v>
      </c>
      <c r="AG6262" t="s">
        <v>93</v>
      </c>
      <c r="AH6262" s="28" t="e">
        <f ca="1">[1]!DXLOOKUP(Worksheet!AF6262,Sales[[#This Row],[State]],Sales[[#This Row],[Total Sales]])</f>
        <v>#NAME?</v>
      </c>
    </row>
    <row r="6263" spans="31:34" x14ac:dyDescent="0.25">
      <c r="AE6263" t="s">
        <v>48</v>
      </c>
      <c r="AF6263" t="s">
        <v>92</v>
      </c>
      <c r="AG6263" t="s">
        <v>93</v>
      </c>
      <c r="AH6263" s="28" t="e">
        <f ca="1">[1]!DXLOOKUP(Worksheet!AF6263,Sales[[#This Row],[State]],Sales[[#This Row],[Total Sales]])</f>
        <v>#NAME?</v>
      </c>
    </row>
    <row r="6264" spans="31:34" x14ac:dyDescent="0.25">
      <c r="AE6264" t="s">
        <v>48</v>
      </c>
      <c r="AF6264" t="s">
        <v>92</v>
      </c>
      <c r="AG6264" t="s">
        <v>93</v>
      </c>
      <c r="AH6264" s="28" t="e">
        <f ca="1">[1]!DXLOOKUP(Worksheet!AF6264,Sales[[#This Row],[State]],Sales[[#This Row],[Total Sales]])</f>
        <v>#NAME?</v>
      </c>
    </row>
    <row r="6265" spans="31:34" x14ac:dyDescent="0.25">
      <c r="AE6265" t="s">
        <v>48</v>
      </c>
      <c r="AF6265" t="s">
        <v>92</v>
      </c>
      <c r="AG6265" t="s">
        <v>93</v>
      </c>
      <c r="AH6265" s="28" t="e">
        <f ca="1">[1]!DXLOOKUP(Worksheet!AF6265,Sales[[#This Row],[State]],Sales[[#This Row],[Total Sales]])</f>
        <v>#NAME?</v>
      </c>
    </row>
    <row r="6266" spans="31:34" x14ac:dyDescent="0.25">
      <c r="AE6266" t="s">
        <v>48</v>
      </c>
      <c r="AF6266" t="s">
        <v>94</v>
      </c>
      <c r="AG6266" t="s">
        <v>95</v>
      </c>
      <c r="AH6266" s="28" t="e">
        <f ca="1">[1]!DXLOOKUP(Worksheet!AF6266,Sales[[#This Row],[State]],Sales[[#This Row],[Total Sales]])</f>
        <v>#NAME?</v>
      </c>
    </row>
    <row r="6267" spans="31:34" x14ac:dyDescent="0.25">
      <c r="AE6267" t="s">
        <v>48</v>
      </c>
      <c r="AF6267" t="s">
        <v>94</v>
      </c>
      <c r="AG6267" t="s">
        <v>95</v>
      </c>
      <c r="AH6267" s="28" t="e">
        <f ca="1">[1]!DXLOOKUP(Worksheet!AF6267,Sales[[#This Row],[State]],Sales[[#This Row],[Total Sales]])</f>
        <v>#NAME?</v>
      </c>
    </row>
    <row r="6268" spans="31:34" x14ac:dyDescent="0.25">
      <c r="AE6268" t="s">
        <v>48</v>
      </c>
      <c r="AF6268" t="s">
        <v>94</v>
      </c>
      <c r="AG6268" t="s">
        <v>95</v>
      </c>
      <c r="AH6268" s="28" t="e">
        <f ca="1">[1]!DXLOOKUP(Worksheet!AF6268,Sales[[#This Row],[State]],Sales[[#This Row],[Total Sales]])</f>
        <v>#NAME?</v>
      </c>
    </row>
    <row r="6269" spans="31:34" x14ac:dyDescent="0.25">
      <c r="AE6269" t="s">
        <v>48</v>
      </c>
      <c r="AF6269" t="s">
        <v>94</v>
      </c>
      <c r="AG6269" t="s">
        <v>95</v>
      </c>
      <c r="AH6269" s="28" t="e">
        <f ca="1">[1]!DXLOOKUP(Worksheet!AF6269,Sales[[#This Row],[State]],Sales[[#This Row],[Total Sales]])</f>
        <v>#NAME?</v>
      </c>
    </row>
    <row r="6270" spans="31:34" x14ac:dyDescent="0.25">
      <c r="AE6270" t="s">
        <v>48</v>
      </c>
      <c r="AF6270" t="s">
        <v>94</v>
      </c>
      <c r="AG6270" t="s">
        <v>95</v>
      </c>
      <c r="AH6270" s="28" t="e">
        <f ca="1">[1]!DXLOOKUP(Worksheet!AF6270,Sales[[#This Row],[State]],Sales[[#This Row],[Total Sales]])</f>
        <v>#NAME?</v>
      </c>
    </row>
    <row r="6271" spans="31:34" x14ac:dyDescent="0.25">
      <c r="AE6271" t="s">
        <v>48</v>
      </c>
      <c r="AF6271" t="s">
        <v>94</v>
      </c>
      <c r="AG6271" t="s">
        <v>95</v>
      </c>
      <c r="AH6271" s="28" t="e">
        <f ca="1">[1]!DXLOOKUP(Worksheet!AF6271,Sales[[#This Row],[State]],Sales[[#This Row],[Total Sales]])</f>
        <v>#NAME?</v>
      </c>
    </row>
    <row r="6272" spans="31:34" x14ac:dyDescent="0.25">
      <c r="AE6272" t="s">
        <v>48</v>
      </c>
      <c r="AF6272" t="s">
        <v>94</v>
      </c>
      <c r="AG6272" t="s">
        <v>95</v>
      </c>
      <c r="AH6272" s="28" t="e">
        <f ca="1">[1]!DXLOOKUP(Worksheet!AF6272,Sales[[#This Row],[State]],Sales[[#This Row],[Total Sales]])</f>
        <v>#NAME?</v>
      </c>
    </row>
    <row r="6273" spans="31:34" x14ac:dyDescent="0.25">
      <c r="AE6273" t="s">
        <v>48</v>
      </c>
      <c r="AF6273" t="s">
        <v>94</v>
      </c>
      <c r="AG6273" t="s">
        <v>95</v>
      </c>
      <c r="AH6273" s="28" t="e">
        <f ca="1">[1]!DXLOOKUP(Worksheet!AF6273,Sales[[#This Row],[State]],Sales[[#This Row],[Total Sales]])</f>
        <v>#NAME?</v>
      </c>
    </row>
    <row r="6274" spans="31:34" x14ac:dyDescent="0.25">
      <c r="AE6274" t="s">
        <v>48</v>
      </c>
      <c r="AF6274" t="s">
        <v>94</v>
      </c>
      <c r="AG6274" t="s">
        <v>95</v>
      </c>
      <c r="AH6274" s="28" t="e">
        <f ca="1">[1]!DXLOOKUP(Worksheet!AF6274,Sales[[#This Row],[State]],Sales[[#This Row],[Total Sales]])</f>
        <v>#NAME?</v>
      </c>
    </row>
    <row r="6275" spans="31:34" x14ac:dyDescent="0.25">
      <c r="AE6275" t="s">
        <v>48</v>
      </c>
      <c r="AF6275" t="s">
        <v>94</v>
      </c>
      <c r="AG6275" t="s">
        <v>95</v>
      </c>
      <c r="AH6275" s="28" t="e">
        <f ca="1">[1]!DXLOOKUP(Worksheet!AF6275,Sales[[#This Row],[State]],Sales[[#This Row],[Total Sales]])</f>
        <v>#NAME?</v>
      </c>
    </row>
    <row r="6276" spans="31:34" x14ac:dyDescent="0.25">
      <c r="AE6276" t="s">
        <v>48</v>
      </c>
      <c r="AF6276" t="s">
        <v>94</v>
      </c>
      <c r="AG6276" t="s">
        <v>95</v>
      </c>
      <c r="AH6276" s="28" t="e">
        <f ca="1">[1]!DXLOOKUP(Worksheet!AF6276,Sales[[#This Row],[State]],Sales[[#This Row],[Total Sales]])</f>
        <v>#NAME?</v>
      </c>
    </row>
    <row r="6277" spans="31:34" x14ac:dyDescent="0.25">
      <c r="AE6277" t="s">
        <v>48</v>
      </c>
      <c r="AF6277" t="s">
        <v>94</v>
      </c>
      <c r="AG6277" t="s">
        <v>95</v>
      </c>
      <c r="AH6277" s="28" t="e">
        <f ca="1">[1]!DXLOOKUP(Worksheet!AF6277,Sales[[#This Row],[State]],Sales[[#This Row],[Total Sales]])</f>
        <v>#NAME?</v>
      </c>
    </row>
    <row r="6278" spans="31:34" x14ac:dyDescent="0.25">
      <c r="AE6278" t="s">
        <v>48</v>
      </c>
      <c r="AF6278" t="s">
        <v>94</v>
      </c>
      <c r="AG6278" t="s">
        <v>95</v>
      </c>
      <c r="AH6278" s="28" t="e">
        <f ca="1">[1]!DXLOOKUP(Worksheet!AF6278,Sales[[#This Row],[State]],Sales[[#This Row],[Total Sales]])</f>
        <v>#NAME?</v>
      </c>
    </row>
    <row r="6279" spans="31:34" x14ac:dyDescent="0.25">
      <c r="AE6279" t="s">
        <v>48</v>
      </c>
      <c r="AF6279" t="s">
        <v>94</v>
      </c>
      <c r="AG6279" t="s">
        <v>95</v>
      </c>
      <c r="AH6279" s="28" t="e">
        <f ca="1">[1]!DXLOOKUP(Worksheet!AF6279,Sales[[#This Row],[State]],Sales[[#This Row],[Total Sales]])</f>
        <v>#NAME?</v>
      </c>
    </row>
    <row r="6280" spans="31:34" x14ac:dyDescent="0.25">
      <c r="AE6280" t="s">
        <v>48</v>
      </c>
      <c r="AF6280" t="s">
        <v>94</v>
      </c>
      <c r="AG6280" t="s">
        <v>95</v>
      </c>
      <c r="AH6280" s="28" t="e">
        <f ca="1">[1]!DXLOOKUP(Worksheet!AF6280,Sales[[#This Row],[State]],Sales[[#This Row],[Total Sales]])</f>
        <v>#NAME?</v>
      </c>
    </row>
    <row r="6281" spans="31:34" x14ac:dyDescent="0.25">
      <c r="AE6281" t="s">
        <v>48</v>
      </c>
      <c r="AF6281" t="s">
        <v>94</v>
      </c>
      <c r="AG6281" t="s">
        <v>95</v>
      </c>
      <c r="AH6281" s="28" t="e">
        <f ca="1">[1]!DXLOOKUP(Worksheet!AF6281,Sales[[#This Row],[State]],Sales[[#This Row],[Total Sales]])</f>
        <v>#NAME?</v>
      </c>
    </row>
    <row r="6282" spans="31:34" x14ac:dyDescent="0.25">
      <c r="AE6282" t="s">
        <v>48</v>
      </c>
      <c r="AF6282" t="s">
        <v>94</v>
      </c>
      <c r="AG6282" t="s">
        <v>95</v>
      </c>
      <c r="AH6282" s="28" t="e">
        <f ca="1">[1]!DXLOOKUP(Worksheet!AF6282,Sales[[#This Row],[State]],Sales[[#This Row],[Total Sales]])</f>
        <v>#NAME?</v>
      </c>
    </row>
    <row r="6283" spans="31:34" x14ac:dyDescent="0.25">
      <c r="AE6283" t="s">
        <v>48</v>
      </c>
      <c r="AF6283" t="s">
        <v>94</v>
      </c>
      <c r="AG6283" t="s">
        <v>95</v>
      </c>
      <c r="AH6283" s="28" t="e">
        <f ca="1">[1]!DXLOOKUP(Worksheet!AF6283,Sales[[#This Row],[State]],Sales[[#This Row],[Total Sales]])</f>
        <v>#NAME?</v>
      </c>
    </row>
    <row r="6284" spans="31:34" x14ac:dyDescent="0.25">
      <c r="AE6284" t="s">
        <v>48</v>
      </c>
      <c r="AF6284" t="s">
        <v>94</v>
      </c>
      <c r="AG6284" t="s">
        <v>95</v>
      </c>
      <c r="AH6284" s="28" t="e">
        <f ca="1">[1]!DXLOOKUP(Worksheet!AF6284,Sales[[#This Row],[State]],Sales[[#This Row],[Total Sales]])</f>
        <v>#NAME?</v>
      </c>
    </row>
    <row r="6285" spans="31:34" x14ac:dyDescent="0.25">
      <c r="AE6285" t="s">
        <v>48</v>
      </c>
      <c r="AF6285" t="s">
        <v>94</v>
      </c>
      <c r="AG6285" t="s">
        <v>95</v>
      </c>
      <c r="AH6285" s="28" t="e">
        <f ca="1">[1]!DXLOOKUP(Worksheet!AF6285,Sales[[#This Row],[State]],Sales[[#This Row],[Total Sales]])</f>
        <v>#NAME?</v>
      </c>
    </row>
    <row r="6286" spans="31:34" x14ac:dyDescent="0.25">
      <c r="AE6286" t="s">
        <v>48</v>
      </c>
      <c r="AF6286" t="s">
        <v>94</v>
      </c>
      <c r="AG6286" t="s">
        <v>95</v>
      </c>
      <c r="AH6286" s="28" t="e">
        <f ca="1">[1]!DXLOOKUP(Worksheet!AF6286,Sales[[#This Row],[State]],Sales[[#This Row],[Total Sales]])</f>
        <v>#NAME?</v>
      </c>
    </row>
    <row r="6287" spans="31:34" x14ac:dyDescent="0.25">
      <c r="AE6287" t="s">
        <v>48</v>
      </c>
      <c r="AF6287" t="s">
        <v>94</v>
      </c>
      <c r="AG6287" t="s">
        <v>95</v>
      </c>
      <c r="AH6287" s="28" t="e">
        <f ca="1">[1]!DXLOOKUP(Worksheet!AF6287,Sales[[#This Row],[State]],Sales[[#This Row],[Total Sales]])</f>
        <v>#NAME?</v>
      </c>
    </row>
    <row r="6288" spans="31:34" x14ac:dyDescent="0.25">
      <c r="AE6288" t="s">
        <v>48</v>
      </c>
      <c r="AF6288" t="s">
        <v>94</v>
      </c>
      <c r="AG6288" t="s">
        <v>95</v>
      </c>
      <c r="AH6288" s="28" t="e">
        <f ca="1">[1]!DXLOOKUP(Worksheet!AF6288,Sales[[#This Row],[State]],Sales[[#This Row],[Total Sales]])</f>
        <v>#NAME?</v>
      </c>
    </row>
    <row r="6289" spans="31:34" x14ac:dyDescent="0.25">
      <c r="AE6289" t="s">
        <v>48</v>
      </c>
      <c r="AF6289" t="s">
        <v>94</v>
      </c>
      <c r="AG6289" t="s">
        <v>95</v>
      </c>
      <c r="AH6289" s="28" t="e">
        <f ca="1">[1]!DXLOOKUP(Worksheet!AF6289,Sales[[#This Row],[State]],Sales[[#This Row],[Total Sales]])</f>
        <v>#NAME?</v>
      </c>
    </row>
    <row r="6290" spans="31:34" x14ac:dyDescent="0.25">
      <c r="AE6290" t="s">
        <v>48</v>
      </c>
      <c r="AF6290" t="s">
        <v>94</v>
      </c>
      <c r="AG6290" t="s">
        <v>95</v>
      </c>
      <c r="AH6290" s="28" t="e">
        <f ca="1">[1]!DXLOOKUP(Worksheet!AF6290,Sales[[#This Row],[State]],Sales[[#This Row],[Total Sales]])</f>
        <v>#NAME?</v>
      </c>
    </row>
    <row r="6291" spans="31:34" x14ac:dyDescent="0.25">
      <c r="AE6291" t="s">
        <v>48</v>
      </c>
      <c r="AF6291" t="s">
        <v>94</v>
      </c>
      <c r="AG6291" t="s">
        <v>95</v>
      </c>
      <c r="AH6291" s="28" t="e">
        <f ca="1">[1]!DXLOOKUP(Worksheet!AF6291,Sales[[#This Row],[State]],Sales[[#This Row],[Total Sales]])</f>
        <v>#NAME?</v>
      </c>
    </row>
    <row r="6292" spans="31:34" x14ac:dyDescent="0.25">
      <c r="AE6292" t="s">
        <v>48</v>
      </c>
      <c r="AF6292" t="s">
        <v>94</v>
      </c>
      <c r="AG6292" t="s">
        <v>95</v>
      </c>
      <c r="AH6292" s="28" t="e">
        <f ca="1">[1]!DXLOOKUP(Worksheet!AF6292,Sales[[#This Row],[State]],Sales[[#This Row],[Total Sales]])</f>
        <v>#NAME?</v>
      </c>
    </row>
    <row r="6293" spans="31:34" x14ac:dyDescent="0.25">
      <c r="AE6293" t="s">
        <v>48</v>
      </c>
      <c r="AF6293" t="s">
        <v>94</v>
      </c>
      <c r="AG6293" t="s">
        <v>95</v>
      </c>
      <c r="AH6293" s="28" t="e">
        <f ca="1">[1]!DXLOOKUP(Worksheet!AF6293,Sales[[#This Row],[State]],Sales[[#This Row],[Total Sales]])</f>
        <v>#NAME?</v>
      </c>
    </row>
    <row r="6294" spans="31:34" x14ac:dyDescent="0.25">
      <c r="AE6294" t="s">
        <v>48</v>
      </c>
      <c r="AF6294" t="s">
        <v>94</v>
      </c>
      <c r="AG6294" t="s">
        <v>95</v>
      </c>
      <c r="AH6294" s="28" t="e">
        <f ca="1">[1]!DXLOOKUP(Worksheet!AF6294,Sales[[#This Row],[State]],Sales[[#This Row],[Total Sales]])</f>
        <v>#NAME?</v>
      </c>
    </row>
    <row r="6295" spans="31:34" x14ac:dyDescent="0.25">
      <c r="AE6295" t="s">
        <v>48</v>
      </c>
      <c r="AF6295" t="s">
        <v>94</v>
      </c>
      <c r="AG6295" t="s">
        <v>95</v>
      </c>
      <c r="AH6295" s="28" t="e">
        <f ca="1">[1]!DXLOOKUP(Worksheet!AF6295,Sales[[#This Row],[State]],Sales[[#This Row],[Total Sales]])</f>
        <v>#NAME?</v>
      </c>
    </row>
    <row r="6296" spans="31:34" x14ac:dyDescent="0.25">
      <c r="AE6296" t="s">
        <v>48</v>
      </c>
      <c r="AF6296" t="s">
        <v>94</v>
      </c>
      <c r="AG6296" t="s">
        <v>95</v>
      </c>
      <c r="AH6296" s="28" t="e">
        <f ca="1">[1]!DXLOOKUP(Worksheet!AF6296,Sales[[#This Row],[State]],Sales[[#This Row],[Total Sales]])</f>
        <v>#NAME?</v>
      </c>
    </row>
    <row r="6297" spans="31:34" x14ac:dyDescent="0.25">
      <c r="AE6297" t="s">
        <v>48</v>
      </c>
      <c r="AF6297" t="s">
        <v>94</v>
      </c>
      <c r="AG6297" t="s">
        <v>95</v>
      </c>
      <c r="AH6297" s="28" t="e">
        <f ca="1">[1]!DXLOOKUP(Worksheet!AF6297,Sales[[#This Row],[State]],Sales[[#This Row],[Total Sales]])</f>
        <v>#NAME?</v>
      </c>
    </row>
    <row r="6298" spans="31:34" x14ac:dyDescent="0.25">
      <c r="AE6298" t="s">
        <v>48</v>
      </c>
      <c r="AF6298" t="s">
        <v>94</v>
      </c>
      <c r="AG6298" t="s">
        <v>95</v>
      </c>
      <c r="AH6298" s="28" t="e">
        <f ca="1">[1]!DXLOOKUP(Worksheet!AF6298,Sales[[#This Row],[State]],Sales[[#This Row],[Total Sales]])</f>
        <v>#NAME?</v>
      </c>
    </row>
    <row r="6299" spans="31:34" x14ac:dyDescent="0.25">
      <c r="AE6299" t="s">
        <v>48</v>
      </c>
      <c r="AF6299" t="s">
        <v>94</v>
      </c>
      <c r="AG6299" t="s">
        <v>95</v>
      </c>
      <c r="AH6299" s="28" t="e">
        <f ca="1">[1]!DXLOOKUP(Worksheet!AF6299,Sales[[#This Row],[State]],Sales[[#This Row],[Total Sales]])</f>
        <v>#NAME?</v>
      </c>
    </row>
    <row r="6300" spans="31:34" x14ac:dyDescent="0.25">
      <c r="AE6300" t="s">
        <v>48</v>
      </c>
      <c r="AF6300" t="s">
        <v>94</v>
      </c>
      <c r="AG6300" t="s">
        <v>95</v>
      </c>
      <c r="AH6300" s="28" t="e">
        <f ca="1">[1]!DXLOOKUP(Worksheet!AF6300,Sales[[#This Row],[State]],Sales[[#This Row],[Total Sales]])</f>
        <v>#NAME?</v>
      </c>
    </row>
    <row r="6301" spans="31:34" x14ac:dyDescent="0.25">
      <c r="AE6301" t="s">
        <v>48</v>
      </c>
      <c r="AF6301" t="s">
        <v>94</v>
      </c>
      <c r="AG6301" t="s">
        <v>95</v>
      </c>
      <c r="AH6301" s="28" t="e">
        <f ca="1">[1]!DXLOOKUP(Worksheet!AF6301,Sales[[#This Row],[State]],Sales[[#This Row],[Total Sales]])</f>
        <v>#NAME?</v>
      </c>
    </row>
    <row r="6302" spans="31:34" x14ac:dyDescent="0.25">
      <c r="AE6302" t="s">
        <v>48</v>
      </c>
      <c r="AF6302" t="s">
        <v>94</v>
      </c>
      <c r="AG6302" t="s">
        <v>95</v>
      </c>
      <c r="AH6302" s="28" t="e">
        <f ca="1">[1]!DXLOOKUP(Worksheet!AF6302,Sales[[#This Row],[State]],Sales[[#This Row],[Total Sales]])</f>
        <v>#NAME?</v>
      </c>
    </row>
    <row r="6303" spans="31:34" x14ac:dyDescent="0.25">
      <c r="AE6303" t="s">
        <v>48</v>
      </c>
      <c r="AF6303" t="s">
        <v>94</v>
      </c>
      <c r="AG6303" t="s">
        <v>95</v>
      </c>
      <c r="AH6303" s="28" t="e">
        <f ca="1">[1]!DXLOOKUP(Worksheet!AF6303,Sales[[#This Row],[State]],Sales[[#This Row],[Total Sales]])</f>
        <v>#NAME?</v>
      </c>
    </row>
    <row r="6304" spans="31:34" x14ac:dyDescent="0.25">
      <c r="AE6304" t="s">
        <v>48</v>
      </c>
      <c r="AF6304" t="s">
        <v>94</v>
      </c>
      <c r="AG6304" t="s">
        <v>95</v>
      </c>
      <c r="AH6304" s="28" t="e">
        <f ca="1">[1]!DXLOOKUP(Worksheet!AF6304,Sales[[#This Row],[State]],Sales[[#This Row],[Total Sales]])</f>
        <v>#NAME?</v>
      </c>
    </row>
    <row r="6305" spans="31:34" x14ac:dyDescent="0.25">
      <c r="AE6305" t="s">
        <v>48</v>
      </c>
      <c r="AF6305" t="s">
        <v>94</v>
      </c>
      <c r="AG6305" t="s">
        <v>95</v>
      </c>
      <c r="AH6305" s="28" t="e">
        <f ca="1">[1]!DXLOOKUP(Worksheet!AF6305,Sales[[#This Row],[State]],Sales[[#This Row],[Total Sales]])</f>
        <v>#NAME?</v>
      </c>
    </row>
    <row r="6306" spans="31:34" x14ac:dyDescent="0.25">
      <c r="AE6306" t="s">
        <v>48</v>
      </c>
      <c r="AF6306" t="s">
        <v>94</v>
      </c>
      <c r="AG6306" t="s">
        <v>95</v>
      </c>
      <c r="AH6306" s="28" t="e">
        <f ca="1">[1]!DXLOOKUP(Worksheet!AF6306,Sales[[#This Row],[State]],Sales[[#This Row],[Total Sales]])</f>
        <v>#NAME?</v>
      </c>
    </row>
    <row r="6307" spans="31:34" x14ac:dyDescent="0.25">
      <c r="AE6307" t="s">
        <v>48</v>
      </c>
      <c r="AF6307" t="s">
        <v>94</v>
      </c>
      <c r="AG6307" t="s">
        <v>95</v>
      </c>
      <c r="AH6307" s="28" t="e">
        <f ca="1">[1]!DXLOOKUP(Worksheet!AF6307,Sales[[#This Row],[State]],Sales[[#This Row],[Total Sales]])</f>
        <v>#NAME?</v>
      </c>
    </row>
    <row r="6308" spans="31:34" x14ac:dyDescent="0.25">
      <c r="AE6308" t="s">
        <v>48</v>
      </c>
      <c r="AF6308" t="s">
        <v>94</v>
      </c>
      <c r="AG6308" t="s">
        <v>95</v>
      </c>
      <c r="AH6308" s="28" t="e">
        <f ca="1">[1]!DXLOOKUP(Worksheet!AF6308,Sales[[#This Row],[State]],Sales[[#This Row],[Total Sales]])</f>
        <v>#NAME?</v>
      </c>
    </row>
    <row r="6309" spans="31:34" x14ac:dyDescent="0.25">
      <c r="AE6309" t="s">
        <v>48</v>
      </c>
      <c r="AF6309" t="s">
        <v>94</v>
      </c>
      <c r="AG6309" t="s">
        <v>95</v>
      </c>
      <c r="AH6309" s="28" t="e">
        <f ca="1">[1]!DXLOOKUP(Worksheet!AF6309,Sales[[#This Row],[State]],Sales[[#This Row],[Total Sales]])</f>
        <v>#NAME?</v>
      </c>
    </row>
    <row r="6310" spans="31:34" x14ac:dyDescent="0.25">
      <c r="AE6310" t="s">
        <v>48</v>
      </c>
      <c r="AF6310" t="s">
        <v>94</v>
      </c>
      <c r="AG6310" t="s">
        <v>95</v>
      </c>
      <c r="AH6310" s="28" t="e">
        <f ca="1">[1]!DXLOOKUP(Worksheet!AF6310,Sales[[#This Row],[State]],Sales[[#This Row],[Total Sales]])</f>
        <v>#NAME?</v>
      </c>
    </row>
    <row r="6311" spans="31:34" x14ac:dyDescent="0.25">
      <c r="AE6311" t="s">
        <v>48</v>
      </c>
      <c r="AF6311" t="s">
        <v>94</v>
      </c>
      <c r="AG6311" t="s">
        <v>95</v>
      </c>
      <c r="AH6311" s="28" t="e">
        <f ca="1">[1]!DXLOOKUP(Worksheet!AF6311,Sales[[#This Row],[State]],Sales[[#This Row],[Total Sales]])</f>
        <v>#NAME?</v>
      </c>
    </row>
    <row r="6312" spans="31:34" x14ac:dyDescent="0.25">
      <c r="AE6312" t="s">
        <v>48</v>
      </c>
      <c r="AF6312" t="s">
        <v>94</v>
      </c>
      <c r="AG6312" t="s">
        <v>95</v>
      </c>
      <c r="AH6312" s="28" t="e">
        <f ca="1">[1]!DXLOOKUP(Worksheet!AF6312,Sales[[#This Row],[State]],Sales[[#This Row],[Total Sales]])</f>
        <v>#NAME?</v>
      </c>
    </row>
    <row r="6313" spans="31:34" x14ac:dyDescent="0.25">
      <c r="AE6313" t="s">
        <v>48</v>
      </c>
      <c r="AF6313" t="s">
        <v>94</v>
      </c>
      <c r="AG6313" t="s">
        <v>95</v>
      </c>
      <c r="AH6313" s="28" t="e">
        <f ca="1">[1]!DXLOOKUP(Worksheet!AF6313,Sales[[#This Row],[State]],Sales[[#This Row],[Total Sales]])</f>
        <v>#NAME?</v>
      </c>
    </row>
    <row r="6314" spans="31:34" x14ac:dyDescent="0.25">
      <c r="AE6314" t="s">
        <v>48</v>
      </c>
      <c r="AF6314" t="s">
        <v>94</v>
      </c>
      <c r="AG6314" t="s">
        <v>95</v>
      </c>
      <c r="AH6314" s="28" t="e">
        <f ca="1">[1]!DXLOOKUP(Worksheet!AF6314,Sales[[#This Row],[State]],Sales[[#This Row],[Total Sales]])</f>
        <v>#NAME?</v>
      </c>
    </row>
    <row r="6315" spans="31:34" x14ac:dyDescent="0.25">
      <c r="AE6315" t="s">
        <v>48</v>
      </c>
      <c r="AF6315" t="s">
        <v>94</v>
      </c>
      <c r="AG6315" t="s">
        <v>95</v>
      </c>
      <c r="AH6315" s="28" t="e">
        <f ca="1">[1]!DXLOOKUP(Worksheet!AF6315,Sales[[#This Row],[State]],Sales[[#This Row],[Total Sales]])</f>
        <v>#NAME?</v>
      </c>
    </row>
    <row r="6316" spans="31:34" x14ac:dyDescent="0.25">
      <c r="AE6316" t="s">
        <v>48</v>
      </c>
      <c r="AF6316" t="s">
        <v>94</v>
      </c>
      <c r="AG6316" t="s">
        <v>95</v>
      </c>
      <c r="AH6316" s="28" t="e">
        <f ca="1">[1]!DXLOOKUP(Worksheet!AF6316,Sales[[#This Row],[State]],Sales[[#This Row],[Total Sales]])</f>
        <v>#NAME?</v>
      </c>
    </row>
    <row r="6317" spans="31:34" x14ac:dyDescent="0.25">
      <c r="AE6317" t="s">
        <v>48</v>
      </c>
      <c r="AF6317" t="s">
        <v>94</v>
      </c>
      <c r="AG6317" t="s">
        <v>95</v>
      </c>
      <c r="AH6317" s="28" t="e">
        <f ca="1">[1]!DXLOOKUP(Worksheet!AF6317,Sales[[#This Row],[State]],Sales[[#This Row],[Total Sales]])</f>
        <v>#NAME?</v>
      </c>
    </row>
    <row r="6318" spans="31:34" x14ac:dyDescent="0.25">
      <c r="AE6318" t="s">
        <v>48</v>
      </c>
      <c r="AF6318" t="s">
        <v>94</v>
      </c>
      <c r="AG6318" t="s">
        <v>95</v>
      </c>
      <c r="AH6318" s="28" t="e">
        <f ca="1">[1]!DXLOOKUP(Worksheet!AF6318,Sales[[#This Row],[State]],Sales[[#This Row],[Total Sales]])</f>
        <v>#NAME?</v>
      </c>
    </row>
    <row r="6319" spans="31:34" x14ac:dyDescent="0.25">
      <c r="AE6319" t="s">
        <v>48</v>
      </c>
      <c r="AF6319" t="s">
        <v>94</v>
      </c>
      <c r="AG6319" t="s">
        <v>95</v>
      </c>
      <c r="AH6319" s="28" t="e">
        <f ca="1">[1]!DXLOOKUP(Worksheet!AF6319,Sales[[#This Row],[State]],Sales[[#This Row],[Total Sales]])</f>
        <v>#NAME?</v>
      </c>
    </row>
    <row r="6320" spans="31:34" x14ac:dyDescent="0.25">
      <c r="AE6320" t="s">
        <v>48</v>
      </c>
      <c r="AF6320" t="s">
        <v>94</v>
      </c>
      <c r="AG6320" t="s">
        <v>95</v>
      </c>
      <c r="AH6320" s="28" t="e">
        <f ca="1">[1]!DXLOOKUP(Worksheet!AF6320,Sales[[#This Row],[State]],Sales[[#This Row],[Total Sales]])</f>
        <v>#NAME?</v>
      </c>
    </row>
    <row r="6321" spans="31:34" x14ac:dyDescent="0.25">
      <c r="AE6321" t="s">
        <v>48</v>
      </c>
      <c r="AF6321" t="s">
        <v>94</v>
      </c>
      <c r="AG6321" t="s">
        <v>95</v>
      </c>
      <c r="AH6321" s="28" t="e">
        <f ca="1">[1]!DXLOOKUP(Worksheet!AF6321,Sales[[#This Row],[State]],Sales[[#This Row],[Total Sales]])</f>
        <v>#NAME?</v>
      </c>
    </row>
    <row r="6322" spans="31:34" x14ac:dyDescent="0.25">
      <c r="AE6322" t="s">
        <v>48</v>
      </c>
      <c r="AF6322" t="s">
        <v>94</v>
      </c>
      <c r="AG6322" t="s">
        <v>95</v>
      </c>
      <c r="AH6322" s="28" t="e">
        <f ca="1">[1]!DXLOOKUP(Worksheet!AF6322,Sales[[#This Row],[State]],Sales[[#This Row],[Total Sales]])</f>
        <v>#NAME?</v>
      </c>
    </row>
    <row r="6323" spans="31:34" x14ac:dyDescent="0.25">
      <c r="AE6323" t="s">
        <v>48</v>
      </c>
      <c r="AF6323" t="s">
        <v>94</v>
      </c>
      <c r="AG6323" t="s">
        <v>95</v>
      </c>
      <c r="AH6323" s="28" t="e">
        <f ca="1">[1]!DXLOOKUP(Worksheet!AF6323,Sales[[#This Row],[State]],Sales[[#This Row],[Total Sales]])</f>
        <v>#NAME?</v>
      </c>
    </row>
    <row r="6324" spans="31:34" x14ac:dyDescent="0.25">
      <c r="AE6324" t="s">
        <v>48</v>
      </c>
      <c r="AF6324" t="s">
        <v>94</v>
      </c>
      <c r="AG6324" t="s">
        <v>95</v>
      </c>
      <c r="AH6324" s="28" t="e">
        <f ca="1">[1]!DXLOOKUP(Worksheet!AF6324,Sales[[#This Row],[State]],Sales[[#This Row],[Total Sales]])</f>
        <v>#NAME?</v>
      </c>
    </row>
    <row r="6325" spans="31:34" x14ac:dyDescent="0.25">
      <c r="AE6325" t="s">
        <v>48</v>
      </c>
      <c r="AF6325" t="s">
        <v>94</v>
      </c>
      <c r="AG6325" t="s">
        <v>95</v>
      </c>
      <c r="AH6325" s="28" t="e">
        <f ca="1">[1]!DXLOOKUP(Worksheet!AF6325,Sales[[#This Row],[State]],Sales[[#This Row],[Total Sales]])</f>
        <v>#NAME?</v>
      </c>
    </row>
    <row r="6326" spans="31:34" x14ac:dyDescent="0.25">
      <c r="AE6326" t="s">
        <v>48</v>
      </c>
      <c r="AF6326" t="s">
        <v>94</v>
      </c>
      <c r="AG6326" t="s">
        <v>95</v>
      </c>
      <c r="AH6326" s="28" t="e">
        <f ca="1">[1]!DXLOOKUP(Worksheet!AF6326,Sales[[#This Row],[State]],Sales[[#This Row],[Total Sales]])</f>
        <v>#NAME?</v>
      </c>
    </row>
    <row r="6327" spans="31:34" x14ac:dyDescent="0.25">
      <c r="AE6327" t="s">
        <v>48</v>
      </c>
      <c r="AF6327" t="s">
        <v>94</v>
      </c>
      <c r="AG6327" t="s">
        <v>95</v>
      </c>
      <c r="AH6327" s="28" t="e">
        <f ca="1">[1]!DXLOOKUP(Worksheet!AF6327,Sales[[#This Row],[State]],Sales[[#This Row],[Total Sales]])</f>
        <v>#NAME?</v>
      </c>
    </row>
    <row r="6328" spans="31:34" x14ac:dyDescent="0.25">
      <c r="AE6328" t="s">
        <v>48</v>
      </c>
      <c r="AF6328" t="s">
        <v>94</v>
      </c>
      <c r="AG6328" t="s">
        <v>95</v>
      </c>
      <c r="AH6328" s="28" t="e">
        <f ca="1">[1]!DXLOOKUP(Worksheet!AF6328,Sales[[#This Row],[State]],Sales[[#This Row],[Total Sales]])</f>
        <v>#NAME?</v>
      </c>
    </row>
    <row r="6329" spans="31:34" x14ac:dyDescent="0.25">
      <c r="AE6329" t="s">
        <v>48</v>
      </c>
      <c r="AF6329" t="s">
        <v>94</v>
      </c>
      <c r="AG6329" t="s">
        <v>95</v>
      </c>
      <c r="AH6329" s="28" t="e">
        <f ca="1">[1]!DXLOOKUP(Worksheet!AF6329,Sales[[#This Row],[State]],Sales[[#This Row],[Total Sales]])</f>
        <v>#NAME?</v>
      </c>
    </row>
    <row r="6330" spans="31:34" x14ac:dyDescent="0.25">
      <c r="AE6330" t="s">
        <v>48</v>
      </c>
      <c r="AF6330" t="s">
        <v>94</v>
      </c>
      <c r="AG6330" t="s">
        <v>95</v>
      </c>
      <c r="AH6330" s="28" t="e">
        <f ca="1">[1]!DXLOOKUP(Worksheet!AF6330,Sales[[#This Row],[State]],Sales[[#This Row],[Total Sales]])</f>
        <v>#NAME?</v>
      </c>
    </row>
    <row r="6331" spans="31:34" x14ac:dyDescent="0.25">
      <c r="AE6331" t="s">
        <v>48</v>
      </c>
      <c r="AF6331" t="s">
        <v>94</v>
      </c>
      <c r="AG6331" t="s">
        <v>95</v>
      </c>
      <c r="AH6331" s="28" t="e">
        <f ca="1">[1]!DXLOOKUP(Worksheet!AF6331,Sales[[#This Row],[State]],Sales[[#This Row],[Total Sales]])</f>
        <v>#NAME?</v>
      </c>
    </row>
    <row r="6332" spans="31:34" x14ac:dyDescent="0.25">
      <c r="AE6332" t="s">
        <v>48</v>
      </c>
      <c r="AF6332" t="s">
        <v>94</v>
      </c>
      <c r="AG6332" t="s">
        <v>95</v>
      </c>
      <c r="AH6332" s="28" t="e">
        <f ca="1">[1]!DXLOOKUP(Worksheet!AF6332,Sales[[#This Row],[State]],Sales[[#This Row],[Total Sales]])</f>
        <v>#NAME?</v>
      </c>
    </row>
    <row r="6333" spans="31:34" x14ac:dyDescent="0.25">
      <c r="AE6333" t="s">
        <v>48</v>
      </c>
      <c r="AF6333" t="s">
        <v>94</v>
      </c>
      <c r="AG6333" t="s">
        <v>95</v>
      </c>
      <c r="AH6333" s="28" t="e">
        <f ca="1">[1]!DXLOOKUP(Worksheet!AF6333,Sales[[#This Row],[State]],Sales[[#This Row],[Total Sales]])</f>
        <v>#NAME?</v>
      </c>
    </row>
    <row r="6334" spans="31:34" x14ac:dyDescent="0.25">
      <c r="AE6334" t="s">
        <v>48</v>
      </c>
      <c r="AF6334" t="s">
        <v>94</v>
      </c>
      <c r="AG6334" t="s">
        <v>95</v>
      </c>
      <c r="AH6334" s="28" t="e">
        <f ca="1">[1]!DXLOOKUP(Worksheet!AF6334,Sales[[#This Row],[State]],Sales[[#This Row],[Total Sales]])</f>
        <v>#NAME?</v>
      </c>
    </row>
    <row r="6335" spans="31:34" x14ac:dyDescent="0.25">
      <c r="AE6335" t="s">
        <v>48</v>
      </c>
      <c r="AF6335" t="s">
        <v>94</v>
      </c>
      <c r="AG6335" t="s">
        <v>95</v>
      </c>
      <c r="AH6335" s="28" t="e">
        <f ca="1">[1]!DXLOOKUP(Worksheet!AF6335,Sales[[#This Row],[State]],Sales[[#This Row],[Total Sales]])</f>
        <v>#NAME?</v>
      </c>
    </row>
    <row r="6336" spans="31:34" x14ac:dyDescent="0.25">
      <c r="AE6336" t="s">
        <v>48</v>
      </c>
      <c r="AF6336" t="s">
        <v>94</v>
      </c>
      <c r="AG6336" t="s">
        <v>95</v>
      </c>
      <c r="AH6336" s="28" t="e">
        <f ca="1">[1]!DXLOOKUP(Worksheet!AF6336,Sales[[#This Row],[State]],Sales[[#This Row],[Total Sales]])</f>
        <v>#NAME?</v>
      </c>
    </row>
    <row r="6337" spans="31:34" x14ac:dyDescent="0.25">
      <c r="AE6337" t="s">
        <v>48</v>
      </c>
      <c r="AF6337" t="s">
        <v>94</v>
      </c>
      <c r="AG6337" t="s">
        <v>95</v>
      </c>
      <c r="AH6337" s="28" t="e">
        <f ca="1">[1]!DXLOOKUP(Worksheet!AF6337,Sales[[#This Row],[State]],Sales[[#This Row],[Total Sales]])</f>
        <v>#NAME?</v>
      </c>
    </row>
    <row r="6338" spans="31:34" x14ac:dyDescent="0.25">
      <c r="AE6338" t="s">
        <v>36</v>
      </c>
      <c r="AF6338" t="s">
        <v>96</v>
      </c>
      <c r="AG6338" t="s">
        <v>97</v>
      </c>
      <c r="AH6338" s="28" t="e">
        <f ca="1">[1]!DXLOOKUP(Worksheet!AF6338,Sales[[#This Row],[State]],Sales[[#This Row],[Total Sales]])</f>
        <v>#NAME?</v>
      </c>
    </row>
    <row r="6339" spans="31:34" x14ac:dyDescent="0.25">
      <c r="AE6339" t="s">
        <v>36</v>
      </c>
      <c r="AF6339" t="s">
        <v>96</v>
      </c>
      <c r="AG6339" t="s">
        <v>97</v>
      </c>
      <c r="AH6339" s="28" t="e">
        <f ca="1">[1]!DXLOOKUP(Worksheet!AF6339,Sales[[#This Row],[State]],Sales[[#This Row],[Total Sales]])</f>
        <v>#NAME?</v>
      </c>
    </row>
    <row r="6340" spans="31:34" x14ac:dyDescent="0.25">
      <c r="AE6340" t="s">
        <v>36</v>
      </c>
      <c r="AF6340" t="s">
        <v>96</v>
      </c>
      <c r="AG6340" t="s">
        <v>97</v>
      </c>
      <c r="AH6340" s="28" t="e">
        <f ca="1">[1]!DXLOOKUP(Worksheet!AF6340,Sales[[#This Row],[State]],Sales[[#This Row],[Total Sales]])</f>
        <v>#NAME?</v>
      </c>
    </row>
    <row r="6341" spans="31:34" x14ac:dyDescent="0.25">
      <c r="AE6341" t="s">
        <v>36</v>
      </c>
      <c r="AF6341" t="s">
        <v>96</v>
      </c>
      <c r="AG6341" t="s">
        <v>97</v>
      </c>
      <c r="AH6341" s="28" t="e">
        <f ca="1">[1]!DXLOOKUP(Worksheet!AF6341,Sales[[#This Row],[State]],Sales[[#This Row],[Total Sales]])</f>
        <v>#NAME?</v>
      </c>
    </row>
    <row r="6342" spans="31:34" x14ac:dyDescent="0.25">
      <c r="AE6342" t="s">
        <v>36</v>
      </c>
      <c r="AF6342" t="s">
        <v>96</v>
      </c>
      <c r="AG6342" t="s">
        <v>97</v>
      </c>
      <c r="AH6342" s="28" t="e">
        <f ca="1">[1]!DXLOOKUP(Worksheet!AF6342,Sales[[#This Row],[State]],Sales[[#This Row],[Total Sales]])</f>
        <v>#NAME?</v>
      </c>
    </row>
    <row r="6343" spans="31:34" x14ac:dyDescent="0.25">
      <c r="AE6343" t="s">
        <v>36</v>
      </c>
      <c r="AF6343" t="s">
        <v>96</v>
      </c>
      <c r="AG6343" t="s">
        <v>97</v>
      </c>
      <c r="AH6343" s="28" t="e">
        <f ca="1">[1]!DXLOOKUP(Worksheet!AF6343,Sales[[#This Row],[State]],Sales[[#This Row],[Total Sales]])</f>
        <v>#NAME?</v>
      </c>
    </row>
    <row r="6344" spans="31:34" x14ac:dyDescent="0.25">
      <c r="AE6344" t="s">
        <v>36</v>
      </c>
      <c r="AF6344" t="s">
        <v>96</v>
      </c>
      <c r="AG6344" t="s">
        <v>97</v>
      </c>
      <c r="AH6344" s="28" t="e">
        <f ca="1">[1]!DXLOOKUP(Worksheet!AF6344,Sales[[#This Row],[State]],Sales[[#This Row],[Total Sales]])</f>
        <v>#NAME?</v>
      </c>
    </row>
    <row r="6345" spans="31:34" x14ac:dyDescent="0.25">
      <c r="AE6345" t="s">
        <v>36</v>
      </c>
      <c r="AF6345" t="s">
        <v>96</v>
      </c>
      <c r="AG6345" t="s">
        <v>97</v>
      </c>
      <c r="AH6345" s="28" t="e">
        <f ca="1">[1]!DXLOOKUP(Worksheet!AF6345,Sales[[#This Row],[State]],Sales[[#This Row],[Total Sales]])</f>
        <v>#NAME?</v>
      </c>
    </row>
    <row r="6346" spans="31:34" x14ac:dyDescent="0.25">
      <c r="AE6346" t="s">
        <v>36</v>
      </c>
      <c r="AF6346" t="s">
        <v>96</v>
      </c>
      <c r="AG6346" t="s">
        <v>97</v>
      </c>
      <c r="AH6346" s="28" t="e">
        <f ca="1">[1]!DXLOOKUP(Worksheet!AF6346,Sales[[#This Row],[State]],Sales[[#This Row],[Total Sales]])</f>
        <v>#NAME?</v>
      </c>
    </row>
    <row r="6347" spans="31:34" x14ac:dyDescent="0.25">
      <c r="AE6347" t="s">
        <v>36</v>
      </c>
      <c r="AF6347" t="s">
        <v>96</v>
      </c>
      <c r="AG6347" t="s">
        <v>97</v>
      </c>
      <c r="AH6347" s="28" t="e">
        <f ca="1">[1]!DXLOOKUP(Worksheet!AF6347,Sales[[#This Row],[State]],Sales[[#This Row],[Total Sales]])</f>
        <v>#NAME?</v>
      </c>
    </row>
    <row r="6348" spans="31:34" x14ac:dyDescent="0.25">
      <c r="AE6348" t="s">
        <v>36</v>
      </c>
      <c r="AF6348" t="s">
        <v>96</v>
      </c>
      <c r="AG6348" t="s">
        <v>97</v>
      </c>
      <c r="AH6348" s="28" t="e">
        <f ca="1">[1]!DXLOOKUP(Worksheet!AF6348,Sales[[#This Row],[State]],Sales[[#This Row],[Total Sales]])</f>
        <v>#NAME?</v>
      </c>
    </row>
    <row r="6349" spans="31:34" x14ac:dyDescent="0.25">
      <c r="AE6349" t="s">
        <v>36</v>
      </c>
      <c r="AF6349" t="s">
        <v>96</v>
      </c>
      <c r="AG6349" t="s">
        <v>97</v>
      </c>
      <c r="AH6349" s="28" t="e">
        <f ca="1">[1]!DXLOOKUP(Worksheet!AF6349,Sales[[#This Row],[State]],Sales[[#This Row],[Total Sales]])</f>
        <v>#NAME?</v>
      </c>
    </row>
    <row r="6350" spans="31:34" x14ac:dyDescent="0.25">
      <c r="AE6350" t="s">
        <v>36</v>
      </c>
      <c r="AF6350" t="s">
        <v>96</v>
      </c>
      <c r="AG6350" t="s">
        <v>97</v>
      </c>
      <c r="AH6350" s="28" t="e">
        <f ca="1">[1]!DXLOOKUP(Worksheet!AF6350,Sales[[#This Row],[State]],Sales[[#This Row],[Total Sales]])</f>
        <v>#NAME?</v>
      </c>
    </row>
    <row r="6351" spans="31:34" x14ac:dyDescent="0.25">
      <c r="AE6351" t="s">
        <v>36</v>
      </c>
      <c r="AF6351" t="s">
        <v>96</v>
      </c>
      <c r="AG6351" t="s">
        <v>97</v>
      </c>
      <c r="AH6351" s="28" t="e">
        <f ca="1">[1]!DXLOOKUP(Worksheet!AF6351,Sales[[#This Row],[State]],Sales[[#This Row],[Total Sales]])</f>
        <v>#NAME?</v>
      </c>
    </row>
    <row r="6352" spans="31:34" x14ac:dyDescent="0.25">
      <c r="AE6352" t="s">
        <v>36</v>
      </c>
      <c r="AF6352" t="s">
        <v>96</v>
      </c>
      <c r="AG6352" t="s">
        <v>97</v>
      </c>
      <c r="AH6352" s="28" t="e">
        <f ca="1">[1]!DXLOOKUP(Worksheet!AF6352,Sales[[#This Row],[State]],Sales[[#This Row],[Total Sales]])</f>
        <v>#NAME?</v>
      </c>
    </row>
    <row r="6353" spans="31:34" x14ac:dyDescent="0.25">
      <c r="AE6353" t="s">
        <v>36</v>
      </c>
      <c r="AF6353" t="s">
        <v>96</v>
      </c>
      <c r="AG6353" t="s">
        <v>97</v>
      </c>
      <c r="AH6353" s="28" t="e">
        <f ca="1">[1]!DXLOOKUP(Worksheet!AF6353,Sales[[#This Row],[State]],Sales[[#This Row],[Total Sales]])</f>
        <v>#NAME?</v>
      </c>
    </row>
    <row r="6354" spans="31:34" x14ac:dyDescent="0.25">
      <c r="AE6354" t="s">
        <v>36</v>
      </c>
      <c r="AF6354" t="s">
        <v>96</v>
      </c>
      <c r="AG6354" t="s">
        <v>97</v>
      </c>
      <c r="AH6354" s="28" t="e">
        <f ca="1">[1]!DXLOOKUP(Worksheet!AF6354,Sales[[#This Row],[State]],Sales[[#This Row],[Total Sales]])</f>
        <v>#NAME?</v>
      </c>
    </row>
    <row r="6355" spans="31:34" x14ac:dyDescent="0.25">
      <c r="AE6355" t="s">
        <v>36</v>
      </c>
      <c r="AF6355" t="s">
        <v>96</v>
      </c>
      <c r="AG6355" t="s">
        <v>97</v>
      </c>
      <c r="AH6355" s="28" t="e">
        <f ca="1">[1]!DXLOOKUP(Worksheet!AF6355,Sales[[#This Row],[State]],Sales[[#This Row],[Total Sales]])</f>
        <v>#NAME?</v>
      </c>
    </row>
    <row r="6356" spans="31:34" x14ac:dyDescent="0.25">
      <c r="AE6356" t="s">
        <v>36</v>
      </c>
      <c r="AF6356" t="s">
        <v>96</v>
      </c>
      <c r="AG6356" t="s">
        <v>97</v>
      </c>
      <c r="AH6356" s="28" t="e">
        <f ca="1">[1]!DXLOOKUP(Worksheet!AF6356,Sales[[#This Row],[State]],Sales[[#This Row],[Total Sales]])</f>
        <v>#NAME?</v>
      </c>
    </row>
    <row r="6357" spans="31:34" x14ac:dyDescent="0.25">
      <c r="AE6357" t="s">
        <v>36</v>
      </c>
      <c r="AF6357" t="s">
        <v>96</v>
      </c>
      <c r="AG6357" t="s">
        <v>97</v>
      </c>
      <c r="AH6357" s="28" t="e">
        <f ca="1">[1]!DXLOOKUP(Worksheet!AF6357,Sales[[#This Row],[State]],Sales[[#This Row],[Total Sales]])</f>
        <v>#NAME?</v>
      </c>
    </row>
    <row r="6358" spans="31:34" x14ac:dyDescent="0.25">
      <c r="AE6358" t="s">
        <v>36</v>
      </c>
      <c r="AF6358" t="s">
        <v>96</v>
      </c>
      <c r="AG6358" t="s">
        <v>97</v>
      </c>
      <c r="AH6358" s="28" t="e">
        <f ca="1">[1]!DXLOOKUP(Worksheet!AF6358,Sales[[#This Row],[State]],Sales[[#This Row],[Total Sales]])</f>
        <v>#NAME?</v>
      </c>
    </row>
    <row r="6359" spans="31:34" x14ac:dyDescent="0.25">
      <c r="AE6359" t="s">
        <v>36</v>
      </c>
      <c r="AF6359" t="s">
        <v>96</v>
      </c>
      <c r="AG6359" t="s">
        <v>97</v>
      </c>
      <c r="AH6359" s="28" t="e">
        <f ca="1">[1]!DXLOOKUP(Worksheet!AF6359,Sales[[#This Row],[State]],Sales[[#This Row],[Total Sales]])</f>
        <v>#NAME?</v>
      </c>
    </row>
    <row r="6360" spans="31:34" x14ac:dyDescent="0.25">
      <c r="AE6360" t="s">
        <v>36</v>
      </c>
      <c r="AF6360" t="s">
        <v>96</v>
      </c>
      <c r="AG6360" t="s">
        <v>97</v>
      </c>
      <c r="AH6360" s="28" t="e">
        <f ca="1">[1]!DXLOOKUP(Worksheet!AF6360,Sales[[#This Row],[State]],Sales[[#This Row],[Total Sales]])</f>
        <v>#NAME?</v>
      </c>
    </row>
    <row r="6361" spans="31:34" x14ac:dyDescent="0.25">
      <c r="AE6361" t="s">
        <v>36</v>
      </c>
      <c r="AF6361" t="s">
        <v>96</v>
      </c>
      <c r="AG6361" t="s">
        <v>97</v>
      </c>
      <c r="AH6361" s="28" t="e">
        <f ca="1">[1]!DXLOOKUP(Worksheet!AF6361,Sales[[#This Row],[State]],Sales[[#This Row],[Total Sales]])</f>
        <v>#NAME?</v>
      </c>
    </row>
    <row r="6362" spans="31:34" x14ac:dyDescent="0.25">
      <c r="AE6362" t="s">
        <v>36</v>
      </c>
      <c r="AF6362" t="s">
        <v>96</v>
      </c>
      <c r="AG6362" t="s">
        <v>97</v>
      </c>
      <c r="AH6362" s="28" t="e">
        <f ca="1">[1]!DXLOOKUP(Worksheet!AF6362,Sales[[#This Row],[State]],Sales[[#This Row],[Total Sales]])</f>
        <v>#NAME?</v>
      </c>
    </row>
    <row r="6363" spans="31:34" x14ac:dyDescent="0.25">
      <c r="AE6363" t="s">
        <v>36</v>
      </c>
      <c r="AF6363" t="s">
        <v>96</v>
      </c>
      <c r="AG6363" t="s">
        <v>97</v>
      </c>
      <c r="AH6363" s="28" t="e">
        <f ca="1">[1]!DXLOOKUP(Worksheet!AF6363,Sales[[#This Row],[State]],Sales[[#This Row],[Total Sales]])</f>
        <v>#NAME?</v>
      </c>
    </row>
    <row r="6364" spans="31:34" x14ac:dyDescent="0.25">
      <c r="AE6364" t="s">
        <v>36</v>
      </c>
      <c r="AF6364" t="s">
        <v>96</v>
      </c>
      <c r="AG6364" t="s">
        <v>97</v>
      </c>
      <c r="AH6364" s="28" t="e">
        <f ca="1">[1]!DXLOOKUP(Worksheet!AF6364,Sales[[#This Row],[State]],Sales[[#This Row],[Total Sales]])</f>
        <v>#NAME?</v>
      </c>
    </row>
    <row r="6365" spans="31:34" x14ac:dyDescent="0.25">
      <c r="AE6365" t="s">
        <v>36</v>
      </c>
      <c r="AF6365" t="s">
        <v>96</v>
      </c>
      <c r="AG6365" t="s">
        <v>97</v>
      </c>
      <c r="AH6365" s="28" t="e">
        <f ca="1">[1]!DXLOOKUP(Worksheet!AF6365,Sales[[#This Row],[State]],Sales[[#This Row],[Total Sales]])</f>
        <v>#NAME?</v>
      </c>
    </row>
    <row r="6366" spans="31:34" x14ac:dyDescent="0.25">
      <c r="AE6366" t="s">
        <v>36</v>
      </c>
      <c r="AF6366" t="s">
        <v>96</v>
      </c>
      <c r="AG6366" t="s">
        <v>97</v>
      </c>
      <c r="AH6366" s="28" t="e">
        <f ca="1">[1]!DXLOOKUP(Worksheet!AF6366,Sales[[#This Row],[State]],Sales[[#This Row],[Total Sales]])</f>
        <v>#NAME?</v>
      </c>
    </row>
    <row r="6367" spans="31:34" x14ac:dyDescent="0.25">
      <c r="AE6367" t="s">
        <v>36</v>
      </c>
      <c r="AF6367" t="s">
        <v>96</v>
      </c>
      <c r="AG6367" t="s">
        <v>97</v>
      </c>
      <c r="AH6367" s="28" t="e">
        <f ca="1">[1]!DXLOOKUP(Worksheet!AF6367,Sales[[#This Row],[State]],Sales[[#This Row],[Total Sales]])</f>
        <v>#NAME?</v>
      </c>
    </row>
    <row r="6368" spans="31:34" x14ac:dyDescent="0.25">
      <c r="AE6368" t="s">
        <v>36</v>
      </c>
      <c r="AF6368" t="s">
        <v>96</v>
      </c>
      <c r="AG6368" t="s">
        <v>97</v>
      </c>
      <c r="AH6368" s="28" t="e">
        <f ca="1">[1]!DXLOOKUP(Worksheet!AF6368,Sales[[#This Row],[State]],Sales[[#This Row],[Total Sales]])</f>
        <v>#NAME?</v>
      </c>
    </row>
    <row r="6369" spans="31:34" x14ac:dyDescent="0.25">
      <c r="AE6369" t="s">
        <v>36</v>
      </c>
      <c r="AF6369" t="s">
        <v>96</v>
      </c>
      <c r="AG6369" t="s">
        <v>97</v>
      </c>
      <c r="AH6369" s="28" t="e">
        <f ca="1">[1]!DXLOOKUP(Worksheet!AF6369,Sales[[#This Row],[State]],Sales[[#This Row],[Total Sales]])</f>
        <v>#NAME?</v>
      </c>
    </row>
    <row r="6370" spans="31:34" x14ac:dyDescent="0.25">
      <c r="AE6370" t="s">
        <v>36</v>
      </c>
      <c r="AF6370" t="s">
        <v>96</v>
      </c>
      <c r="AG6370" t="s">
        <v>97</v>
      </c>
      <c r="AH6370" s="28" t="e">
        <f ca="1">[1]!DXLOOKUP(Worksheet!AF6370,Sales[[#This Row],[State]],Sales[[#This Row],[Total Sales]])</f>
        <v>#NAME?</v>
      </c>
    </row>
    <row r="6371" spans="31:34" x14ac:dyDescent="0.25">
      <c r="AE6371" t="s">
        <v>36</v>
      </c>
      <c r="AF6371" t="s">
        <v>96</v>
      </c>
      <c r="AG6371" t="s">
        <v>97</v>
      </c>
      <c r="AH6371" s="28" t="e">
        <f ca="1">[1]!DXLOOKUP(Worksheet!AF6371,Sales[[#This Row],[State]],Sales[[#This Row],[Total Sales]])</f>
        <v>#NAME?</v>
      </c>
    </row>
    <row r="6372" spans="31:34" x14ac:dyDescent="0.25">
      <c r="AE6372" t="s">
        <v>36</v>
      </c>
      <c r="AF6372" t="s">
        <v>96</v>
      </c>
      <c r="AG6372" t="s">
        <v>97</v>
      </c>
      <c r="AH6372" s="28" t="e">
        <f ca="1">[1]!DXLOOKUP(Worksheet!AF6372,Sales[[#This Row],[State]],Sales[[#This Row],[Total Sales]])</f>
        <v>#NAME?</v>
      </c>
    </row>
    <row r="6373" spans="31:34" x14ac:dyDescent="0.25">
      <c r="AE6373" t="s">
        <v>36</v>
      </c>
      <c r="AF6373" t="s">
        <v>96</v>
      </c>
      <c r="AG6373" t="s">
        <v>97</v>
      </c>
      <c r="AH6373" s="28" t="e">
        <f ca="1">[1]!DXLOOKUP(Worksheet!AF6373,Sales[[#This Row],[State]],Sales[[#This Row],[Total Sales]])</f>
        <v>#NAME?</v>
      </c>
    </row>
    <row r="6374" spans="31:34" x14ac:dyDescent="0.25">
      <c r="AE6374" t="s">
        <v>36</v>
      </c>
      <c r="AF6374" t="s">
        <v>96</v>
      </c>
      <c r="AG6374" t="s">
        <v>97</v>
      </c>
      <c r="AH6374" s="28" t="e">
        <f ca="1">[1]!DXLOOKUP(Worksheet!AF6374,Sales[[#This Row],[State]],Sales[[#This Row],[Total Sales]])</f>
        <v>#NAME?</v>
      </c>
    </row>
    <row r="6375" spans="31:34" x14ac:dyDescent="0.25">
      <c r="AE6375" t="s">
        <v>36</v>
      </c>
      <c r="AF6375" t="s">
        <v>96</v>
      </c>
      <c r="AG6375" t="s">
        <v>97</v>
      </c>
      <c r="AH6375" s="28" t="e">
        <f ca="1">[1]!DXLOOKUP(Worksheet!AF6375,Sales[[#This Row],[State]],Sales[[#This Row],[Total Sales]])</f>
        <v>#NAME?</v>
      </c>
    </row>
    <row r="6376" spans="31:34" x14ac:dyDescent="0.25">
      <c r="AE6376" t="s">
        <v>36</v>
      </c>
      <c r="AF6376" t="s">
        <v>96</v>
      </c>
      <c r="AG6376" t="s">
        <v>97</v>
      </c>
      <c r="AH6376" s="28" t="e">
        <f ca="1">[1]!DXLOOKUP(Worksheet!AF6376,Sales[[#This Row],[State]],Sales[[#This Row],[Total Sales]])</f>
        <v>#NAME?</v>
      </c>
    </row>
    <row r="6377" spans="31:34" x14ac:dyDescent="0.25">
      <c r="AE6377" t="s">
        <v>36</v>
      </c>
      <c r="AF6377" t="s">
        <v>96</v>
      </c>
      <c r="AG6377" t="s">
        <v>97</v>
      </c>
      <c r="AH6377" s="28" t="e">
        <f ca="1">[1]!DXLOOKUP(Worksheet!AF6377,Sales[[#This Row],[State]],Sales[[#This Row],[Total Sales]])</f>
        <v>#NAME?</v>
      </c>
    </row>
    <row r="6378" spans="31:34" x14ac:dyDescent="0.25">
      <c r="AE6378" t="s">
        <v>36</v>
      </c>
      <c r="AF6378" t="s">
        <v>96</v>
      </c>
      <c r="AG6378" t="s">
        <v>97</v>
      </c>
      <c r="AH6378" s="28" t="e">
        <f ca="1">[1]!DXLOOKUP(Worksheet!AF6378,Sales[[#This Row],[State]],Sales[[#This Row],[Total Sales]])</f>
        <v>#NAME?</v>
      </c>
    </row>
    <row r="6379" spans="31:34" x14ac:dyDescent="0.25">
      <c r="AE6379" t="s">
        <v>36</v>
      </c>
      <c r="AF6379" t="s">
        <v>96</v>
      </c>
      <c r="AG6379" t="s">
        <v>97</v>
      </c>
      <c r="AH6379" s="28" t="e">
        <f ca="1">[1]!DXLOOKUP(Worksheet!AF6379,Sales[[#This Row],[State]],Sales[[#This Row],[Total Sales]])</f>
        <v>#NAME?</v>
      </c>
    </row>
    <row r="6380" spans="31:34" x14ac:dyDescent="0.25">
      <c r="AE6380" t="s">
        <v>36</v>
      </c>
      <c r="AF6380" t="s">
        <v>96</v>
      </c>
      <c r="AG6380" t="s">
        <v>97</v>
      </c>
      <c r="AH6380" s="28" t="e">
        <f ca="1">[1]!DXLOOKUP(Worksheet!AF6380,Sales[[#This Row],[State]],Sales[[#This Row],[Total Sales]])</f>
        <v>#NAME?</v>
      </c>
    </row>
    <row r="6381" spans="31:34" x14ac:dyDescent="0.25">
      <c r="AE6381" t="s">
        <v>36</v>
      </c>
      <c r="AF6381" t="s">
        <v>96</v>
      </c>
      <c r="AG6381" t="s">
        <v>97</v>
      </c>
      <c r="AH6381" s="28" t="e">
        <f ca="1">[1]!DXLOOKUP(Worksheet!AF6381,Sales[[#This Row],[State]],Sales[[#This Row],[Total Sales]])</f>
        <v>#NAME?</v>
      </c>
    </row>
    <row r="6382" spans="31:34" x14ac:dyDescent="0.25">
      <c r="AE6382" t="s">
        <v>36</v>
      </c>
      <c r="AF6382" t="s">
        <v>96</v>
      </c>
      <c r="AG6382" t="s">
        <v>97</v>
      </c>
      <c r="AH6382" s="28" t="e">
        <f ca="1">[1]!DXLOOKUP(Worksheet!AF6382,Sales[[#This Row],[State]],Sales[[#This Row],[Total Sales]])</f>
        <v>#NAME?</v>
      </c>
    </row>
    <row r="6383" spans="31:34" x14ac:dyDescent="0.25">
      <c r="AE6383" t="s">
        <v>36</v>
      </c>
      <c r="AF6383" t="s">
        <v>96</v>
      </c>
      <c r="AG6383" t="s">
        <v>97</v>
      </c>
      <c r="AH6383" s="28" t="e">
        <f ca="1">[1]!DXLOOKUP(Worksheet!AF6383,Sales[[#This Row],[State]],Sales[[#This Row],[Total Sales]])</f>
        <v>#NAME?</v>
      </c>
    </row>
    <row r="6384" spans="31:34" x14ac:dyDescent="0.25">
      <c r="AE6384" t="s">
        <v>36</v>
      </c>
      <c r="AF6384" t="s">
        <v>96</v>
      </c>
      <c r="AG6384" t="s">
        <v>97</v>
      </c>
      <c r="AH6384" s="28" t="e">
        <f ca="1">[1]!DXLOOKUP(Worksheet!AF6384,Sales[[#This Row],[State]],Sales[[#This Row],[Total Sales]])</f>
        <v>#NAME?</v>
      </c>
    </row>
    <row r="6385" spans="31:34" x14ac:dyDescent="0.25">
      <c r="AE6385" t="s">
        <v>36</v>
      </c>
      <c r="AF6385" t="s">
        <v>96</v>
      </c>
      <c r="AG6385" t="s">
        <v>97</v>
      </c>
      <c r="AH6385" s="28" t="e">
        <f ca="1">[1]!DXLOOKUP(Worksheet!AF6385,Sales[[#This Row],[State]],Sales[[#This Row],[Total Sales]])</f>
        <v>#NAME?</v>
      </c>
    </row>
    <row r="6386" spans="31:34" x14ac:dyDescent="0.25">
      <c r="AE6386" t="s">
        <v>36</v>
      </c>
      <c r="AF6386" t="s">
        <v>96</v>
      </c>
      <c r="AG6386" t="s">
        <v>97</v>
      </c>
      <c r="AH6386" s="28" t="e">
        <f ca="1">[1]!DXLOOKUP(Worksheet!AF6386,Sales[[#This Row],[State]],Sales[[#This Row],[Total Sales]])</f>
        <v>#NAME?</v>
      </c>
    </row>
    <row r="6387" spans="31:34" x14ac:dyDescent="0.25">
      <c r="AE6387" t="s">
        <v>36</v>
      </c>
      <c r="AF6387" t="s">
        <v>96</v>
      </c>
      <c r="AG6387" t="s">
        <v>97</v>
      </c>
      <c r="AH6387" s="28" t="e">
        <f ca="1">[1]!DXLOOKUP(Worksheet!AF6387,Sales[[#This Row],[State]],Sales[[#This Row],[Total Sales]])</f>
        <v>#NAME?</v>
      </c>
    </row>
    <row r="6388" spans="31:34" x14ac:dyDescent="0.25">
      <c r="AE6388" t="s">
        <v>36</v>
      </c>
      <c r="AF6388" t="s">
        <v>96</v>
      </c>
      <c r="AG6388" t="s">
        <v>97</v>
      </c>
      <c r="AH6388" s="28" t="e">
        <f ca="1">[1]!DXLOOKUP(Worksheet!AF6388,Sales[[#This Row],[State]],Sales[[#This Row],[Total Sales]])</f>
        <v>#NAME?</v>
      </c>
    </row>
    <row r="6389" spans="31:34" x14ac:dyDescent="0.25">
      <c r="AE6389" t="s">
        <v>36</v>
      </c>
      <c r="AF6389" t="s">
        <v>96</v>
      </c>
      <c r="AG6389" t="s">
        <v>97</v>
      </c>
      <c r="AH6389" s="28" t="e">
        <f ca="1">[1]!DXLOOKUP(Worksheet!AF6389,Sales[[#This Row],[State]],Sales[[#This Row],[Total Sales]])</f>
        <v>#NAME?</v>
      </c>
    </row>
    <row r="6390" spans="31:34" x14ac:dyDescent="0.25">
      <c r="AE6390" t="s">
        <v>36</v>
      </c>
      <c r="AF6390" t="s">
        <v>96</v>
      </c>
      <c r="AG6390" t="s">
        <v>97</v>
      </c>
      <c r="AH6390" s="28" t="e">
        <f ca="1">[1]!DXLOOKUP(Worksheet!AF6390,Sales[[#This Row],[State]],Sales[[#This Row],[Total Sales]])</f>
        <v>#NAME?</v>
      </c>
    </row>
    <row r="6391" spans="31:34" x14ac:dyDescent="0.25">
      <c r="AE6391" t="s">
        <v>36</v>
      </c>
      <c r="AF6391" t="s">
        <v>96</v>
      </c>
      <c r="AG6391" t="s">
        <v>97</v>
      </c>
      <c r="AH6391" s="28" t="e">
        <f ca="1">[1]!DXLOOKUP(Worksheet!AF6391,Sales[[#This Row],[State]],Sales[[#This Row],[Total Sales]])</f>
        <v>#NAME?</v>
      </c>
    </row>
    <row r="6392" spans="31:34" x14ac:dyDescent="0.25">
      <c r="AE6392" t="s">
        <v>36</v>
      </c>
      <c r="AF6392" t="s">
        <v>96</v>
      </c>
      <c r="AG6392" t="s">
        <v>97</v>
      </c>
      <c r="AH6392" s="28" t="e">
        <f ca="1">[1]!DXLOOKUP(Worksheet!AF6392,Sales[[#This Row],[State]],Sales[[#This Row],[Total Sales]])</f>
        <v>#NAME?</v>
      </c>
    </row>
    <row r="6393" spans="31:34" x14ac:dyDescent="0.25">
      <c r="AE6393" t="s">
        <v>36</v>
      </c>
      <c r="AF6393" t="s">
        <v>96</v>
      </c>
      <c r="AG6393" t="s">
        <v>97</v>
      </c>
      <c r="AH6393" s="28" t="e">
        <f ca="1">[1]!DXLOOKUP(Worksheet!AF6393,Sales[[#This Row],[State]],Sales[[#This Row],[Total Sales]])</f>
        <v>#NAME?</v>
      </c>
    </row>
    <row r="6394" spans="31:34" x14ac:dyDescent="0.25">
      <c r="AE6394" t="s">
        <v>36</v>
      </c>
      <c r="AF6394" t="s">
        <v>96</v>
      </c>
      <c r="AG6394" t="s">
        <v>97</v>
      </c>
      <c r="AH6394" s="28" t="e">
        <f ca="1">[1]!DXLOOKUP(Worksheet!AF6394,Sales[[#This Row],[State]],Sales[[#This Row],[Total Sales]])</f>
        <v>#NAME?</v>
      </c>
    </row>
    <row r="6395" spans="31:34" x14ac:dyDescent="0.25">
      <c r="AE6395" t="s">
        <v>36</v>
      </c>
      <c r="AF6395" t="s">
        <v>96</v>
      </c>
      <c r="AG6395" t="s">
        <v>97</v>
      </c>
      <c r="AH6395" s="28" t="e">
        <f ca="1">[1]!DXLOOKUP(Worksheet!AF6395,Sales[[#This Row],[State]],Sales[[#This Row],[Total Sales]])</f>
        <v>#NAME?</v>
      </c>
    </row>
    <row r="6396" spans="31:34" x14ac:dyDescent="0.25">
      <c r="AE6396" t="s">
        <v>36</v>
      </c>
      <c r="AF6396" t="s">
        <v>96</v>
      </c>
      <c r="AG6396" t="s">
        <v>97</v>
      </c>
      <c r="AH6396" s="28" t="e">
        <f ca="1">[1]!DXLOOKUP(Worksheet!AF6396,Sales[[#This Row],[State]],Sales[[#This Row],[Total Sales]])</f>
        <v>#NAME?</v>
      </c>
    </row>
    <row r="6397" spans="31:34" x14ac:dyDescent="0.25">
      <c r="AE6397" t="s">
        <v>36</v>
      </c>
      <c r="AF6397" t="s">
        <v>96</v>
      </c>
      <c r="AG6397" t="s">
        <v>97</v>
      </c>
      <c r="AH6397" s="28" t="e">
        <f ca="1">[1]!DXLOOKUP(Worksheet!AF6397,Sales[[#This Row],[State]],Sales[[#This Row],[Total Sales]])</f>
        <v>#NAME?</v>
      </c>
    </row>
    <row r="6398" spans="31:34" x14ac:dyDescent="0.25">
      <c r="AE6398" t="s">
        <v>36</v>
      </c>
      <c r="AF6398" t="s">
        <v>96</v>
      </c>
      <c r="AG6398" t="s">
        <v>97</v>
      </c>
      <c r="AH6398" s="28" t="e">
        <f ca="1">[1]!DXLOOKUP(Worksheet!AF6398,Sales[[#This Row],[State]],Sales[[#This Row],[Total Sales]])</f>
        <v>#NAME?</v>
      </c>
    </row>
    <row r="6399" spans="31:34" x14ac:dyDescent="0.25">
      <c r="AE6399" t="s">
        <v>36</v>
      </c>
      <c r="AF6399" t="s">
        <v>96</v>
      </c>
      <c r="AG6399" t="s">
        <v>97</v>
      </c>
      <c r="AH6399" s="28" t="e">
        <f ca="1">[1]!DXLOOKUP(Worksheet!AF6399,Sales[[#This Row],[State]],Sales[[#This Row],[Total Sales]])</f>
        <v>#NAME?</v>
      </c>
    </row>
    <row r="6400" spans="31:34" x14ac:dyDescent="0.25">
      <c r="AE6400" t="s">
        <v>36</v>
      </c>
      <c r="AF6400" t="s">
        <v>96</v>
      </c>
      <c r="AG6400" t="s">
        <v>97</v>
      </c>
      <c r="AH6400" s="28" t="e">
        <f ca="1">[1]!DXLOOKUP(Worksheet!AF6400,Sales[[#This Row],[State]],Sales[[#This Row],[Total Sales]])</f>
        <v>#NAME?</v>
      </c>
    </row>
    <row r="6401" spans="31:34" x14ac:dyDescent="0.25">
      <c r="AE6401" t="s">
        <v>36</v>
      </c>
      <c r="AF6401" t="s">
        <v>96</v>
      </c>
      <c r="AG6401" t="s">
        <v>97</v>
      </c>
      <c r="AH6401" s="28" t="e">
        <f ca="1">[1]!DXLOOKUP(Worksheet!AF6401,Sales[[#This Row],[State]],Sales[[#This Row],[Total Sales]])</f>
        <v>#NAME?</v>
      </c>
    </row>
    <row r="6402" spans="31:34" x14ac:dyDescent="0.25">
      <c r="AE6402" t="s">
        <v>36</v>
      </c>
      <c r="AF6402" t="s">
        <v>96</v>
      </c>
      <c r="AG6402" t="s">
        <v>97</v>
      </c>
      <c r="AH6402" s="28" t="e">
        <f ca="1">[1]!DXLOOKUP(Worksheet!AF6402,Sales[[#This Row],[State]],Sales[[#This Row],[Total Sales]])</f>
        <v>#NAME?</v>
      </c>
    </row>
    <row r="6403" spans="31:34" x14ac:dyDescent="0.25">
      <c r="AE6403" t="s">
        <v>36</v>
      </c>
      <c r="AF6403" t="s">
        <v>96</v>
      </c>
      <c r="AG6403" t="s">
        <v>97</v>
      </c>
      <c r="AH6403" s="28" t="e">
        <f ca="1">[1]!DXLOOKUP(Worksheet!AF6403,Sales[[#This Row],[State]],Sales[[#This Row],[Total Sales]])</f>
        <v>#NAME?</v>
      </c>
    </row>
    <row r="6404" spans="31:34" x14ac:dyDescent="0.25">
      <c r="AE6404" t="s">
        <v>36</v>
      </c>
      <c r="AF6404" t="s">
        <v>96</v>
      </c>
      <c r="AG6404" t="s">
        <v>97</v>
      </c>
      <c r="AH6404" s="28" t="e">
        <f ca="1">[1]!DXLOOKUP(Worksheet!AF6404,Sales[[#This Row],[State]],Sales[[#This Row],[Total Sales]])</f>
        <v>#NAME?</v>
      </c>
    </row>
    <row r="6405" spans="31:34" x14ac:dyDescent="0.25">
      <c r="AE6405" t="s">
        <v>36</v>
      </c>
      <c r="AF6405" t="s">
        <v>96</v>
      </c>
      <c r="AG6405" t="s">
        <v>97</v>
      </c>
      <c r="AH6405" s="28" t="e">
        <f ca="1">[1]!DXLOOKUP(Worksheet!AF6405,Sales[[#This Row],[State]],Sales[[#This Row],[Total Sales]])</f>
        <v>#NAME?</v>
      </c>
    </row>
    <row r="6406" spans="31:34" x14ac:dyDescent="0.25">
      <c r="AE6406" t="s">
        <v>36</v>
      </c>
      <c r="AF6406" t="s">
        <v>96</v>
      </c>
      <c r="AG6406" t="s">
        <v>97</v>
      </c>
      <c r="AH6406" s="28" t="e">
        <f ca="1">[1]!DXLOOKUP(Worksheet!AF6406,Sales[[#This Row],[State]],Sales[[#This Row],[Total Sales]])</f>
        <v>#NAME?</v>
      </c>
    </row>
    <row r="6407" spans="31:34" x14ac:dyDescent="0.25">
      <c r="AE6407" t="s">
        <v>36</v>
      </c>
      <c r="AF6407" t="s">
        <v>96</v>
      </c>
      <c r="AG6407" t="s">
        <v>97</v>
      </c>
      <c r="AH6407" s="28" t="e">
        <f ca="1">[1]!DXLOOKUP(Worksheet!AF6407,Sales[[#This Row],[State]],Sales[[#This Row],[Total Sales]])</f>
        <v>#NAME?</v>
      </c>
    </row>
    <row r="6408" spans="31:34" x14ac:dyDescent="0.25">
      <c r="AE6408" t="s">
        <v>36</v>
      </c>
      <c r="AF6408" t="s">
        <v>96</v>
      </c>
      <c r="AG6408" t="s">
        <v>97</v>
      </c>
      <c r="AH6408" s="28" t="e">
        <f ca="1">[1]!DXLOOKUP(Worksheet!AF6408,Sales[[#This Row],[State]],Sales[[#This Row],[Total Sales]])</f>
        <v>#NAME?</v>
      </c>
    </row>
    <row r="6409" spans="31:34" x14ac:dyDescent="0.25">
      <c r="AE6409" t="s">
        <v>36</v>
      </c>
      <c r="AF6409" t="s">
        <v>96</v>
      </c>
      <c r="AG6409" t="s">
        <v>97</v>
      </c>
      <c r="AH6409" s="28" t="e">
        <f ca="1">[1]!DXLOOKUP(Worksheet!AF6409,Sales[[#This Row],[State]],Sales[[#This Row],[Total Sales]])</f>
        <v>#NAME?</v>
      </c>
    </row>
    <row r="6410" spans="31:34" x14ac:dyDescent="0.25">
      <c r="AE6410" t="s">
        <v>48</v>
      </c>
      <c r="AF6410" t="s">
        <v>98</v>
      </c>
      <c r="AG6410" t="s">
        <v>99</v>
      </c>
      <c r="AH6410" s="28" t="e">
        <f ca="1">[1]!DXLOOKUP(Worksheet!AF6410,Sales[[#This Row],[State]],Sales[[#This Row],[Total Sales]])</f>
        <v>#NAME?</v>
      </c>
    </row>
    <row r="6411" spans="31:34" x14ac:dyDescent="0.25">
      <c r="AE6411" t="s">
        <v>48</v>
      </c>
      <c r="AF6411" t="s">
        <v>98</v>
      </c>
      <c r="AG6411" t="s">
        <v>99</v>
      </c>
      <c r="AH6411" s="28" t="e">
        <f ca="1">[1]!DXLOOKUP(Worksheet!AF6411,Sales[[#This Row],[State]],Sales[[#This Row],[Total Sales]])</f>
        <v>#NAME?</v>
      </c>
    </row>
    <row r="6412" spans="31:34" x14ac:dyDescent="0.25">
      <c r="AE6412" t="s">
        <v>48</v>
      </c>
      <c r="AF6412" t="s">
        <v>98</v>
      </c>
      <c r="AG6412" t="s">
        <v>99</v>
      </c>
      <c r="AH6412" s="28" t="e">
        <f ca="1">[1]!DXLOOKUP(Worksheet!AF6412,Sales[[#This Row],[State]],Sales[[#This Row],[Total Sales]])</f>
        <v>#NAME?</v>
      </c>
    </row>
    <row r="6413" spans="31:34" x14ac:dyDescent="0.25">
      <c r="AE6413" t="s">
        <v>48</v>
      </c>
      <c r="AF6413" t="s">
        <v>98</v>
      </c>
      <c r="AG6413" t="s">
        <v>99</v>
      </c>
      <c r="AH6413" s="28" t="e">
        <f ca="1">[1]!DXLOOKUP(Worksheet!AF6413,Sales[[#This Row],[State]],Sales[[#This Row],[Total Sales]])</f>
        <v>#NAME?</v>
      </c>
    </row>
    <row r="6414" spans="31:34" x14ac:dyDescent="0.25">
      <c r="AE6414" t="s">
        <v>48</v>
      </c>
      <c r="AF6414" t="s">
        <v>98</v>
      </c>
      <c r="AG6414" t="s">
        <v>99</v>
      </c>
      <c r="AH6414" s="28" t="e">
        <f ca="1">[1]!DXLOOKUP(Worksheet!AF6414,Sales[[#This Row],[State]],Sales[[#This Row],[Total Sales]])</f>
        <v>#NAME?</v>
      </c>
    </row>
    <row r="6415" spans="31:34" x14ac:dyDescent="0.25">
      <c r="AE6415" t="s">
        <v>48</v>
      </c>
      <c r="AF6415" t="s">
        <v>98</v>
      </c>
      <c r="AG6415" t="s">
        <v>99</v>
      </c>
      <c r="AH6415" s="28" t="e">
        <f ca="1">[1]!DXLOOKUP(Worksheet!AF6415,Sales[[#This Row],[State]],Sales[[#This Row],[Total Sales]])</f>
        <v>#NAME?</v>
      </c>
    </row>
    <row r="6416" spans="31:34" x14ac:dyDescent="0.25">
      <c r="AE6416" t="s">
        <v>48</v>
      </c>
      <c r="AF6416" t="s">
        <v>98</v>
      </c>
      <c r="AG6416" t="s">
        <v>99</v>
      </c>
      <c r="AH6416" s="28" t="e">
        <f ca="1">[1]!DXLOOKUP(Worksheet!AF6416,Sales[[#This Row],[State]],Sales[[#This Row],[Total Sales]])</f>
        <v>#NAME?</v>
      </c>
    </row>
    <row r="6417" spans="31:34" x14ac:dyDescent="0.25">
      <c r="AE6417" t="s">
        <v>48</v>
      </c>
      <c r="AF6417" t="s">
        <v>98</v>
      </c>
      <c r="AG6417" t="s">
        <v>99</v>
      </c>
      <c r="AH6417" s="28" t="e">
        <f ca="1">[1]!DXLOOKUP(Worksheet!AF6417,Sales[[#This Row],[State]],Sales[[#This Row],[Total Sales]])</f>
        <v>#NAME?</v>
      </c>
    </row>
    <row r="6418" spans="31:34" x14ac:dyDescent="0.25">
      <c r="AE6418" t="s">
        <v>48</v>
      </c>
      <c r="AF6418" t="s">
        <v>98</v>
      </c>
      <c r="AG6418" t="s">
        <v>99</v>
      </c>
      <c r="AH6418" s="28" t="e">
        <f ca="1">[1]!DXLOOKUP(Worksheet!AF6418,Sales[[#This Row],[State]],Sales[[#This Row],[Total Sales]])</f>
        <v>#NAME?</v>
      </c>
    </row>
    <row r="6419" spans="31:34" x14ac:dyDescent="0.25">
      <c r="AE6419" t="s">
        <v>48</v>
      </c>
      <c r="AF6419" t="s">
        <v>98</v>
      </c>
      <c r="AG6419" t="s">
        <v>99</v>
      </c>
      <c r="AH6419" s="28" t="e">
        <f ca="1">[1]!DXLOOKUP(Worksheet!AF6419,Sales[[#This Row],[State]],Sales[[#This Row],[Total Sales]])</f>
        <v>#NAME?</v>
      </c>
    </row>
    <row r="6420" spans="31:34" x14ac:dyDescent="0.25">
      <c r="AE6420" t="s">
        <v>48</v>
      </c>
      <c r="AF6420" t="s">
        <v>98</v>
      </c>
      <c r="AG6420" t="s">
        <v>99</v>
      </c>
      <c r="AH6420" s="28" t="e">
        <f ca="1">[1]!DXLOOKUP(Worksheet!AF6420,Sales[[#This Row],[State]],Sales[[#This Row],[Total Sales]])</f>
        <v>#NAME?</v>
      </c>
    </row>
    <row r="6421" spans="31:34" x14ac:dyDescent="0.25">
      <c r="AE6421" t="s">
        <v>48</v>
      </c>
      <c r="AF6421" t="s">
        <v>98</v>
      </c>
      <c r="AG6421" t="s">
        <v>99</v>
      </c>
      <c r="AH6421" s="28" t="e">
        <f ca="1">[1]!DXLOOKUP(Worksheet!AF6421,Sales[[#This Row],[State]],Sales[[#This Row],[Total Sales]])</f>
        <v>#NAME?</v>
      </c>
    </row>
    <row r="6422" spans="31:34" x14ac:dyDescent="0.25">
      <c r="AE6422" t="s">
        <v>48</v>
      </c>
      <c r="AF6422" t="s">
        <v>98</v>
      </c>
      <c r="AG6422" t="s">
        <v>99</v>
      </c>
      <c r="AH6422" s="28" t="e">
        <f ca="1">[1]!DXLOOKUP(Worksheet!AF6422,Sales[[#This Row],[State]],Sales[[#This Row],[Total Sales]])</f>
        <v>#NAME?</v>
      </c>
    </row>
    <row r="6423" spans="31:34" x14ac:dyDescent="0.25">
      <c r="AE6423" t="s">
        <v>48</v>
      </c>
      <c r="AF6423" t="s">
        <v>98</v>
      </c>
      <c r="AG6423" t="s">
        <v>99</v>
      </c>
      <c r="AH6423" s="28" t="e">
        <f ca="1">[1]!DXLOOKUP(Worksheet!AF6423,Sales[[#This Row],[State]],Sales[[#This Row],[Total Sales]])</f>
        <v>#NAME?</v>
      </c>
    </row>
    <row r="6424" spans="31:34" x14ac:dyDescent="0.25">
      <c r="AE6424" t="s">
        <v>48</v>
      </c>
      <c r="AF6424" t="s">
        <v>98</v>
      </c>
      <c r="AG6424" t="s">
        <v>99</v>
      </c>
      <c r="AH6424" s="28" t="e">
        <f ca="1">[1]!DXLOOKUP(Worksheet!AF6424,Sales[[#This Row],[State]],Sales[[#This Row],[Total Sales]])</f>
        <v>#NAME?</v>
      </c>
    </row>
    <row r="6425" spans="31:34" x14ac:dyDescent="0.25">
      <c r="AE6425" t="s">
        <v>48</v>
      </c>
      <c r="AF6425" t="s">
        <v>98</v>
      </c>
      <c r="AG6425" t="s">
        <v>99</v>
      </c>
      <c r="AH6425" s="28" t="e">
        <f ca="1">[1]!DXLOOKUP(Worksheet!AF6425,Sales[[#This Row],[State]],Sales[[#This Row],[Total Sales]])</f>
        <v>#NAME?</v>
      </c>
    </row>
    <row r="6426" spans="31:34" x14ac:dyDescent="0.25">
      <c r="AE6426" t="s">
        <v>48</v>
      </c>
      <c r="AF6426" t="s">
        <v>98</v>
      </c>
      <c r="AG6426" t="s">
        <v>99</v>
      </c>
      <c r="AH6426" s="28" t="e">
        <f ca="1">[1]!DXLOOKUP(Worksheet!AF6426,Sales[[#This Row],[State]],Sales[[#This Row],[Total Sales]])</f>
        <v>#NAME?</v>
      </c>
    </row>
    <row r="6427" spans="31:34" x14ac:dyDescent="0.25">
      <c r="AE6427" t="s">
        <v>48</v>
      </c>
      <c r="AF6427" t="s">
        <v>98</v>
      </c>
      <c r="AG6427" t="s">
        <v>99</v>
      </c>
      <c r="AH6427" s="28" t="e">
        <f ca="1">[1]!DXLOOKUP(Worksheet!AF6427,Sales[[#This Row],[State]],Sales[[#This Row],[Total Sales]])</f>
        <v>#NAME?</v>
      </c>
    </row>
    <row r="6428" spans="31:34" x14ac:dyDescent="0.25">
      <c r="AE6428" t="s">
        <v>48</v>
      </c>
      <c r="AF6428" t="s">
        <v>98</v>
      </c>
      <c r="AG6428" t="s">
        <v>99</v>
      </c>
      <c r="AH6428" s="28" t="e">
        <f ca="1">[1]!DXLOOKUP(Worksheet!AF6428,Sales[[#This Row],[State]],Sales[[#This Row],[Total Sales]])</f>
        <v>#NAME?</v>
      </c>
    </row>
    <row r="6429" spans="31:34" x14ac:dyDescent="0.25">
      <c r="AE6429" t="s">
        <v>48</v>
      </c>
      <c r="AF6429" t="s">
        <v>98</v>
      </c>
      <c r="AG6429" t="s">
        <v>99</v>
      </c>
      <c r="AH6429" s="28" t="e">
        <f ca="1">[1]!DXLOOKUP(Worksheet!AF6429,Sales[[#This Row],[State]],Sales[[#This Row],[Total Sales]])</f>
        <v>#NAME?</v>
      </c>
    </row>
    <row r="6430" spans="31:34" x14ac:dyDescent="0.25">
      <c r="AE6430" t="s">
        <v>48</v>
      </c>
      <c r="AF6430" t="s">
        <v>98</v>
      </c>
      <c r="AG6430" t="s">
        <v>99</v>
      </c>
      <c r="AH6430" s="28" t="e">
        <f ca="1">[1]!DXLOOKUP(Worksheet!AF6430,Sales[[#This Row],[State]],Sales[[#This Row],[Total Sales]])</f>
        <v>#NAME?</v>
      </c>
    </row>
    <row r="6431" spans="31:34" x14ac:dyDescent="0.25">
      <c r="AE6431" t="s">
        <v>48</v>
      </c>
      <c r="AF6431" t="s">
        <v>98</v>
      </c>
      <c r="AG6431" t="s">
        <v>99</v>
      </c>
      <c r="AH6431" s="28" t="e">
        <f ca="1">[1]!DXLOOKUP(Worksheet!AF6431,Sales[[#This Row],[State]],Sales[[#This Row],[Total Sales]])</f>
        <v>#NAME?</v>
      </c>
    </row>
    <row r="6432" spans="31:34" x14ac:dyDescent="0.25">
      <c r="AE6432" t="s">
        <v>48</v>
      </c>
      <c r="AF6432" t="s">
        <v>98</v>
      </c>
      <c r="AG6432" t="s">
        <v>99</v>
      </c>
      <c r="AH6432" s="28" t="e">
        <f ca="1">[1]!DXLOOKUP(Worksheet!AF6432,Sales[[#This Row],[State]],Sales[[#This Row],[Total Sales]])</f>
        <v>#NAME?</v>
      </c>
    </row>
    <row r="6433" spans="31:34" x14ac:dyDescent="0.25">
      <c r="AE6433" t="s">
        <v>48</v>
      </c>
      <c r="AF6433" t="s">
        <v>98</v>
      </c>
      <c r="AG6433" t="s">
        <v>99</v>
      </c>
      <c r="AH6433" s="28" t="e">
        <f ca="1">[1]!DXLOOKUP(Worksheet!AF6433,Sales[[#This Row],[State]],Sales[[#This Row],[Total Sales]])</f>
        <v>#NAME?</v>
      </c>
    </row>
    <row r="6434" spans="31:34" x14ac:dyDescent="0.25">
      <c r="AE6434" t="s">
        <v>48</v>
      </c>
      <c r="AF6434" t="s">
        <v>98</v>
      </c>
      <c r="AG6434" t="s">
        <v>99</v>
      </c>
      <c r="AH6434" s="28" t="e">
        <f ca="1">[1]!DXLOOKUP(Worksheet!AF6434,Sales[[#This Row],[State]],Sales[[#This Row],[Total Sales]])</f>
        <v>#NAME?</v>
      </c>
    </row>
    <row r="6435" spans="31:34" x14ac:dyDescent="0.25">
      <c r="AE6435" t="s">
        <v>48</v>
      </c>
      <c r="AF6435" t="s">
        <v>98</v>
      </c>
      <c r="AG6435" t="s">
        <v>99</v>
      </c>
      <c r="AH6435" s="28" t="e">
        <f ca="1">[1]!DXLOOKUP(Worksheet!AF6435,Sales[[#This Row],[State]],Sales[[#This Row],[Total Sales]])</f>
        <v>#NAME?</v>
      </c>
    </row>
    <row r="6436" spans="31:34" x14ac:dyDescent="0.25">
      <c r="AE6436" t="s">
        <v>48</v>
      </c>
      <c r="AF6436" t="s">
        <v>98</v>
      </c>
      <c r="AG6436" t="s">
        <v>99</v>
      </c>
      <c r="AH6436" s="28" t="e">
        <f ca="1">[1]!DXLOOKUP(Worksheet!AF6436,Sales[[#This Row],[State]],Sales[[#This Row],[Total Sales]])</f>
        <v>#NAME?</v>
      </c>
    </row>
    <row r="6437" spans="31:34" x14ac:dyDescent="0.25">
      <c r="AE6437" t="s">
        <v>48</v>
      </c>
      <c r="AF6437" t="s">
        <v>98</v>
      </c>
      <c r="AG6437" t="s">
        <v>99</v>
      </c>
      <c r="AH6437" s="28" t="e">
        <f ca="1">[1]!DXLOOKUP(Worksheet!AF6437,Sales[[#This Row],[State]],Sales[[#This Row],[Total Sales]])</f>
        <v>#NAME?</v>
      </c>
    </row>
    <row r="6438" spans="31:34" x14ac:dyDescent="0.25">
      <c r="AE6438" t="s">
        <v>48</v>
      </c>
      <c r="AF6438" t="s">
        <v>98</v>
      </c>
      <c r="AG6438" t="s">
        <v>99</v>
      </c>
      <c r="AH6438" s="28" t="e">
        <f ca="1">[1]!DXLOOKUP(Worksheet!AF6438,Sales[[#This Row],[State]],Sales[[#This Row],[Total Sales]])</f>
        <v>#NAME?</v>
      </c>
    </row>
    <row r="6439" spans="31:34" x14ac:dyDescent="0.25">
      <c r="AE6439" t="s">
        <v>48</v>
      </c>
      <c r="AF6439" t="s">
        <v>98</v>
      </c>
      <c r="AG6439" t="s">
        <v>99</v>
      </c>
      <c r="AH6439" s="28" t="e">
        <f ca="1">[1]!DXLOOKUP(Worksheet!AF6439,Sales[[#This Row],[State]],Sales[[#This Row],[Total Sales]])</f>
        <v>#NAME?</v>
      </c>
    </row>
    <row r="6440" spans="31:34" x14ac:dyDescent="0.25">
      <c r="AE6440" t="s">
        <v>48</v>
      </c>
      <c r="AF6440" t="s">
        <v>98</v>
      </c>
      <c r="AG6440" t="s">
        <v>99</v>
      </c>
      <c r="AH6440" s="28" t="e">
        <f ca="1">[1]!DXLOOKUP(Worksheet!AF6440,Sales[[#This Row],[State]],Sales[[#This Row],[Total Sales]])</f>
        <v>#NAME?</v>
      </c>
    </row>
    <row r="6441" spans="31:34" x14ac:dyDescent="0.25">
      <c r="AE6441" t="s">
        <v>48</v>
      </c>
      <c r="AF6441" t="s">
        <v>98</v>
      </c>
      <c r="AG6441" t="s">
        <v>99</v>
      </c>
      <c r="AH6441" s="28" t="e">
        <f ca="1">[1]!DXLOOKUP(Worksheet!AF6441,Sales[[#This Row],[State]],Sales[[#This Row],[Total Sales]])</f>
        <v>#NAME?</v>
      </c>
    </row>
    <row r="6442" spans="31:34" x14ac:dyDescent="0.25">
      <c r="AE6442" t="s">
        <v>48</v>
      </c>
      <c r="AF6442" t="s">
        <v>98</v>
      </c>
      <c r="AG6442" t="s">
        <v>99</v>
      </c>
      <c r="AH6442" s="28" t="e">
        <f ca="1">[1]!DXLOOKUP(Worksheet!AF6442,Sales[[#This Row],[State]],Sales[[#This Row],[Total Sales]])</f>
        <v>#NAME?</v>
      </c>
    </row>
    <row r="6443" spans="31:34" x14ac:dyDescent="0.25">
      <c r="AE6443" t="s">
        <v>48</v>
      </c>
      <c r="AF6443" t="s">
        <v>98</v>
      </c>
      <c r="AG6443" t="s">
        <v>99</v>
      </c>
      <c r="AH6443" s="28" t="e">
        <f ca="1">[1]!DXLOOKUP(Worksheet!AF6443,Sales[[#This Row],[State]],Sales[[#This Row],[Total Sales]])</f>
        <v>#NAME?</v>
      </c>
    </row>
    <row r="6444" spans="31:34" x14ac:dyDescent="0.25">
      <c r="AE6444" t="s">
        <v>48</v>
      </c>
      <c r="AF6444" t="s">
        <v>98</v>
      </c>
      <c r="AG6444" t="s">
        <v>99</v>
      </c>
      <c r="AH6444" s="28" t="e">
        <f ca="1">[1]!DXLOOKUP(Worksheet!AF6444,Sales[[#This Row],[State]],Sales[[#This Row],[Total Sales]])</f>
        <v>#NAME?</v>
      </c>
    </row>
    <row r="6445" spans="31:34" x14ac:dyDescent="0.25">
      <c r="AE6445" t="s">
        <v>48</v>
      </c>
      <c r="AF6445" t="s">
        <v>98</v>
      </c>
      <c r="AG6445" t="s">
        <v>99</v>
      </c>
      <c r="AH6445" s="28" t="e">
        <f ca="1">[1]!DXLOOKUP(Worksheet!AF6445,Sales[[#This Row],[State]],Sales[[#This Row],[Total Sales]])</f>
        <v>#NAME?</v>
      </c>
    </row>
    <row r="6446" spans="31:34" x14ac:dyDescent="0.25">
      <c r="AE6446" t="s">
        <v>48</v>
      </c>
      <c r="AF6446" t="s">
        <v>98</v>
      </c>
      <c r="AG6446" t="s">
        <v>99</v>
      </c>
      <c r="AH6446" s="28" t="e">
        <f ca="1">[1]!DXLOOKUP(Worksheet!AF6446,Sales[[#This Row],[State]],Sales[[#This Row],[Total Sales]])</f>
        <v>#NAME?</v>
      </c>
    </row>
    <row r="6447" spans="31:34" x14ac:dyDescent="0.25">
      <c r="AE6447" t="s">
        <v>48</v>
      </c>
      <c r="AF6447" t="s">
        <v>98</v>
      </c>
      <c r="AG6447" t="s">
        <v>99</v>
      </c>
      <c r="AH6447" s="28" t="e">
        <f ca="1">[1]!DXLOOKUP(Worksheet!AF6447,Sales[[#This Row],[State]],Sales[[#This Row],[Total Sales]])</f>
        <v>#NAME?</v>
      </c>
    </row>
    <row r="6448" spans="31:34" x14ac:dyDescent="0.25">
      <c r="AE6448" t="s">
        <v>48</v>
      </c>
      <c r="AF6448" t="s">
        <v>98</v>
      </c>
      <c r="AG6448" t="s">
        <v>99</v>
      </c>
      <c r="AH6448" s="28" t="e">
        <f ca="1">[1]!DXLOOKUP(Worksheet!AF6448,Sales[[#This Row],[State]],Sales[[#This Row],[Total Sales]])</f>
        <v>#NAME?</v>
      </c>
    </row>
    <row r="6449" spans="31:34" x14ac:dyDescent="0.25">
      <c r="AE6449" t="s">
        <v>48</v>
      </c>
      <c r="AF6449" t="s">
        <v>98</v>
      </c>
      <c r="AG6449" t="s">
        <v>99</v>
      </c>
      <c r="AH6449" s="28" t="e">
        <f ca="1">[1]!DXLOOKUP(Worksheet!AF6449,Sales[[#This Row],[State]],Sales[[#This Row],[Total Sales]])</f>
        <v>#NAME?</v>
      </c>
    </row>
    <row r="6450" spans="31:34" x14ac:dyDescent="0.25">
      <c r="AE6450" t="s">
        <v>48</v>
      </c>
      <c r="AF6450" t="s">
        <v>98</v>
      </c>
      <c r="AG6450" t="s">
        <v>99</v>
      </c>
      <c r="AH6450" s="28" t="e">
        <f ca="1">[1]!DXLOOKUP(Worksheet!AF6450,Sales[[#This Row],[State]],Sales[[#This Row],[Total Sales]])</f>
        <v>#NAME?</v>
      </c>
    </row>
    <row r="6451" spans="31:34" x14ac:dyDescent="0.25">
      <c r="AE6451" t="s">
        <v>48</v>
      </c>
      <c r="AF6451" t="s">
        <v>98</v>
      </c>
      <c r="AG6451" t="s">
        <v>99</v>
      </c>
      <c r="AH6451" s="28" t="e">
        <f ca="1">[1]!DXLOOKUP(Worksheet!AF6451,Sales[[#This Row],[State]],Sales[[#This Row],[Total Sales]])</f>
        <v>#NAME?</v>
      </c>
    </row>
    <row r="6452" spans="31:34" x14ac:dyDescent="0.25">
      <c r="AE6452" t="s">
        <v>48</v>
      </c>
      <c r="AF6452" t="s">
        <v>98</v>
      </c>
      <c r="AG6452" t="s">
        <v>99</v>
      </c>
      <c r="AH6452" s="28" t="e">
        <f ca="1">[1]!DXLOOKUP(Worksheet!AF6452,Sales[[#This Row],[State]],Sales[[#This Row],[Total Sales]])</f>
        <v>#NAME?</v>
      </c>
    </row>
    <row r="6453" spans="31:34" x14ac:dyDescent="0.25">
      <c r="AE6453" t="s">
        <v>48</v>
      </c>
      <c r="AF6453" t="s">
        <v>98</v>
      </c>
      <c r="AG6453" t="s">
        <v>99</v>
      </c>
      <c r="AH6453" s="28" t="e">
        <f ca="1">[1]!DXLOOKUP(Worksheet!AF6453,Sales[[#This Row],[State]],Sales[[#This Row],[Total Sales]])</f>
        <v>#NAME?</v>
      </c>
    </row>
    <row r="6454" spans="31:34" x14ac:dyDescent="0.25">
      <c r="AE6454" t="s">
        <v>48</v>
      </c>
      <c r="AF6454" t="s">
        <v>98</v>
      </c>
      <c r="AG6454" t="s">
        <v>99</v>
      </c>
      <c r="AH6454" s="28" t="e">
        <f ca="1">[1]!DXLOOKUP(Worksheet!AF6454,Sales[[#This Row],[State]],Sales[[#This Row],[Total Sales]])</f>
        <v>#NAME?</v>
      </c>
    </row>
    <row r="6455" spans="31:34" x14ac:dyDescent="0.25">
      <c r="AE6455" t="s">
        <v>48</v>
      </c>
      <c r="AF6455" t="s">
        <v>98</v>
      </c>
      <c r="AG6455" t="s">
        <v>99</v>
      </c>
      <c r="AH6455" s="28" t="e">
        <f ca="1">[1]!DXLOOKUP(Worksheet!AF6455,Sales[[#This Row],[State]],Sales[[#This Row],[Total Sales]])</f>
        <v>#NAME?</v>
      </c>
    </row>
    <row r="6456" spans="31:34" x14ac:dyDescent="0.25">
      <c r="AE6456" t="s">
        <v>48</v>
      </c>
      <c r="AF6456" t="s">
        <v>98</v>
      </c>
      <c r="AG6456" t="s">
        <v>99</v>
      </c>
      <c r="AH6456" s="28" t="e">
        <f ca="1">[1]!DXLOOKUP(Worksheet!AF6456,Sales[[#This Row],[State]],Sales[[#This Row],[Total Sales]])</f>
        <v>#NAME?</v>
      </c>
    </row>
    <row r="6457" spans="31:34" x14ac:dyDescent="0.25">
      <c r="AE6457" t="s">
        <v>48</v>
      </c>
      <c r="AF6457" t="s">
        <v>98</v>
      </c>
      <c r="AG6457" t="s">
        <v>99</v>
      </c>
      <c r="AH6457" s="28" t="e">
        <f ca="1">[1]!DXLOOKUP(Worksheet!AF6457,Sales[[#This Row],[State]],Sales[[#This Row],[Total Sales]])</f>
        <v>#NAME?</v>
      </c>
    </row>
    <row r="6458" spans="31:34" x14ac:dyDescent="0.25">
      <c r="AE6458" t="s">
        <v>48</v>
      </c>
      <c r="AF6458" t="s">
        <v>98</v>
      </c>
      <c r="AG6458" t="s">
        <v>99</v>
      </c>
      <c r="AH6458" s="28" t="e">
        <f ca="1">[1]!DXLOOKUP(Worksheet!AF6458,Sales[[#This Row],[State]],Sales[[#This Row],[Total Sales]])</f>
        <v>#NAME?</v>
      </c>
    </row>
    <row r="6459" spans="31:34" x14ac:dyDescent="0.25">
      <c r="AE6459" t="s">
        <v>48</v>
      </c>
      <c r="AF6459" t="s">
        <v>98</v>
      </c>
      <c r="AG6459" t="s">
        <v>99</v>
      </c>
      <c r="AH6459" s="28" t="e">
        <f ca="1">[1]!DXLOOKUP(Worksheet!AF6459,Sales[[#This Row],[State]],Sales[[#This Row],[Total Sales]])</f>
        <v>#NAME?</v>
      </c>
    </row>
    <row r="6460" spans="31:34" x14ac:dyDescent="0.25">
      <c r="AE6460" t="s">
        <v>48</v>
      </c>
      <c r="AF6460" t="s">
        <v>98</v>
      </c>
      <c r="AG6460" t="s">
        <v>99</v>
      </c>
      <c r="AH6460" s="28" t="e">
        <f ca="1">[1]!DXLOOKUP(Worksheet!AF6460,Sales[[#This Row],[State]],Sales[[#This Row],[Total Sales]])</f>
        <v>#NAME?</v>
      </c>
    </row>
    <row r="6461" spans="31:34" x14ac:dyDescent="0.25">
      <c r="AE6461" t="s">
        <v>48</v>
      </c>
      <c r="AF6461" t="s">
        <v>98</v>
      </c>
      <c r="AG6461" t="s">
        <v>99</v>
      </c>
      <c r="AH6461" s="28" t="e">
        <f ca="1">[1]!DXLOOKUP(Worksheet!AF6461,Sales[[#This Row],[State]],Sales[[#This Row],[Total Sales]])</f>
        <v>#NAME?</v>
      </c>
    </row>
    <row r="6462" spans="31:34" x14ac:dyDescent="0.25">
      <c r="AE6462" t="s">
        <v>48</v>
      </c>
      <c r="AF6462" t="s">
        <v>98</v>
      </c>
      <c r="AG6462" t="s">
        <v>99</v>
      </c>
      <c r="AH6462" s="28" t="e">
        <f ca="1">[1]!DXLOOKUP(Worksheet!AF6462,Sales[[#This Row],[State]],Sales[[#This Row],[Total Sales]])</f>
        <v>#NAME?</v>
      </c>
    </row>
    <row r="6463" spans="31:34" x14ac:dyDescent="0.25">
      <c r="AE6463" t="s">
        <v>48</v>
      </c>
      <c r="AF6463" t="s">
        <v>98</v>
      </c>
      <c r="AG6463" t="s">
        <v>99</v>
      </c>
      <c r="AH6463" s="28" t="e">
        <f ca="1">[1]!DXLOOKUP(Worksheet!AF6463,Sales[[#This Row],[State]],Sales[[#This Row],[Total Sales]])</f>
        <v>#NAME?</v>
      </c>
    </row>
    <row r="6464" spans="31:34" x14ac:dyDescent="0.25">
      <c r="AE6464" t="s">
        <v>48</v>
      </c>
      <c r="AF6464" t="s">
        <v>98</v>
      </c>
      <c r="AG6464" t="s">
        <v>99</v>
      </c>
      <c r="AH6464" s="28" t="e">
        <f ca="1">[1]!DXLOOKUP(Worksheet!AF6464,Sales[[#This Row],[State]],Sales[[#This Row],[Total Sales]])</f>
        <v>#NAME?</v>
      </c>
    </row>
    <row r="6465" spans="31:34" x14ac:dyDescent="0.25">
      <c r="AE6465" t="s">
        <v>48</v>
      </c>
      <c r="AF6465" t="s">
        <v>98</v>
      </c>
      <c r="AG6465" t="s">
        <v>99</v>
      </c>
      <c r="AH6465" s="28" t="e">
        <f ca="1">[1]!DXLOOKUP(Worksheet!AF6465,Sales[[#This Row],[State]],Sales[[#This Row],[Total Sales]])</f>
        <v>#NAME?</v>
      </c>
    </row>
    <row r="6466" spans="31:34" x14ac:dyDescent="0.25">
      <c r="AE6466" t="s">
        <v>48</v>
      </c>
      <c r="AF6466" t="s">
        <v>98</v>
      </c>
      <c r="AG6466" t="s">
        <v>99</v>
      </c>
      <c r="AH6466" s="28" t="e">
        <f ca="1">[1]!DXLOOKUP(Worksheet!AF6466,Sales[[#This Row],[State]],Sales[[#This Row],[Total Sales]])</f>
        <v>#NAME?</v>
      </c>
    </row>
    <row r="6467" spans="31:34" x14ac:dyDescent="0.25">
      <c r="AE6467" t="s">
        <v>48</v>
      </c>
      <c r="AF6467" t="s">
        <v>98</v>
      </c>
      <c r="AG6467" t="s">
        <v>99</v>
      </c>
      <c r="AH6467" s="28" t="e">
        <f ca="1">[1]!DXLOOKUP(Worksheet!AF6467,Sales[[#This Row],[State]],Sales[[#This Row],[Total Sales]])</f>
        <v>#NAME?</v>
      </c>
    </row>
    <row r="6468" spans="31:34" x14ac:dyDescent="0.25">
      <c r="AE6468" t="s">
        <v>48</v>
      </c>
      <c r="AF6468" t="s">
        <v>98</v>
      </c>
      <c r="AG6468" t="s">
        <v>99</v>
      </c>
      <c r="AH6468" s="28" t="e">
        <f ca="1">[1]!DXLOOKUP(Worksheet!AF6468,Sales[[#This Row],[State]],Sales[[#This Row],[Total Sales]])</f>
        <v>#NAME?</v>
      </c>
    </row>
    <row r="6469" spans="31:34" x14ac:dyDescent="0.25">
      <c r="AE6469" t="s">
        <v>48</v>
      </c>
      <c r="AF6469" t="s">
        <v>98</v>
      </c>
      <c r="AG6469" t="s">
        <v>99</v>
      </c>
      <c r="AH6469" s="28" t="e">
        <f ca="1">[1]!DXLOOKUP(Worksheet!AF6469,Sales[[#This Row],[State]],Sales[[#This Row],[Total Sales]])</f>
        <v>#NAME?</v>
      </c>
    </row>
    <row r="6470" spans="31:34" x14ac:dyDescent="0.25">
      <c r="AE6470" t="s">
        <v>48</v>
      </c>
      <c r="AF6470" t="s">
        <v>98</v>
      </c>
      <c r="AG6470" t="s">
        <v>99</v>
      </c>
      <c r="AH6470" s="28" t="e">
        <f ca="1">[1]!DXLOOKUP(Worksheet!AF6470,Sales[[#This Row],[State]],Sales[[#This Row],[Total Sales]])</f>
        <v>#NAME?</v>
      </c>
    </row>
    <row r="6471" spans="31:34" x14ac:dyDescent="0.25">
      <c r="AE6471" t="s">
        <v>48</v>
      </c>
      <c r="AF6471" t="s">
        <v>98</v>
      </c>
      <c r="AG6471" t="s">
        <v>99</v>
      </c>
      <c r="AH6471" s="28" t="e">
        <f ca="1">[1]!DXLOOKUP(Worksheet!AF6471,Sales[[#This Row],[State]],Sales[[#This Row],[Total Sales]])</f>
        <v>#NAME?</v>
      </c>
    </row>
    <row r="6472" spans="31:34" x14ac:dyDescent="0.25">
      <c r="AE6472" t="s">
        <v>48</v>
      </c>
      <c r="AF6472" t="s">
        <v>98</v>
      </c>
      <c r="AG6472" t="s">
        <v>99</v>
      </c>
      <c r="AH6472" s="28" t="e">
        <f ca="1">[1]!DXLOOKUP(Worksheet!AF6472,Sales[[#This Row],[State]],Sales[[#This Row],[Total Sales]])</f>
        <v>#NAME?</v>
      </c>
    </row>
    <row r="6473" spans="31:34" x14ac:dyDescent="0.25">
      <c r="AE6473" t="s">
        <v>48</v>
      </c>
      <c r="AF6473" t="s">
        <v>98</v>
      </c>
      <c r="AG6473" t="s">
        <v>99</v>
      </c>
      <c r="AH6473" s="28" t="e">
        <f ca="1">[1]!DXLOOKUP(Worksheet!AF6473,Sales[[#This Row],[State]],Sales[[#This Row],[Total Sales]])</f>
        <v>#NAME?</v>
      </c>
    </row>
    <row r="6474" spans="31:34" x14ac:dyDescent="0.25">
      <c r="AE6474" t="s">
        <v>48</v>
      </c>
      <c r="AF6474" t="s">
        <v>98</v>
      </c>
      <c r="AG6474" t="s">
        <v>99</v>
      </c>
      <c r="AH6474" s="28" t="e">
        <f ca="1">[1]!DXLOOKUP(Worksheet!AF6474,Sales[[#This Row],[State]],Sales[[#This Row],[Total Sales]])</f>
        <v>#NAME?</v>
      </c>
    </row>
    <row r="6475" spans="31:34" x14ac:dyDescent="0.25">
      <c r="AE6475" t="s">
        <v>48</v>
      </c>
      <c r="AF6475" t="s">
        <v>98</v>
      </c>
      <c r="AG6475" t="s">
        <v>99</v>
      </c>
      <c r="AH6475" s="28" t="e">
        <f ca="1">[1]!DXLOOKUP(Worksheet!AF6475,Sales[[#This Row],[State]],Sales[[#This Row],[Total Sales]])</f>
        <v>#NAME?</v>
      </c>
    </row>
    <row r="6476" spans="31:34" x14ac:dyDescent="0.25">
      <c r="AE6476" t="s">
        <v>48</v>
      </c>
      <c r="AF6476" t="s">
        <v>98</v>
      </c>
      <c r="AG6476" t="s">
        <v>99</v>
      </c>
      <c r="AH6476" s="28" t="e">
        <f ca="1">[1]!DXLOOKUP(Worksheet!AF6476,Sales[[#This Row],[State]],Sales[[#This Row],[Total Sales]])</f>
        <v>#NAME?</v>
      </c>
    </row>
    <row r="6477" spans="31:34" x14ac:dyDescent="0.25">
      <c r="AE6477" t="s">
        <v>48</v>
      </c>
      <c r="AF6477" t="s">
        <v>98</v>
      </c>
      <c r="AG6477" t="s">
        <v>99</v>
      </c>
      <c r="AH6477" s="28" t="e">
        <f ca="1">[1]!DXLOOKUP(Worksheet!AF6477,Sales[[#This Row],[State]],Sales[[#This Row],[Total Sales]])</f>
        <v>#NAME?</v>
      </c>
    </row>
    <row r="6478" spans="31:34" x14ac:dyDescent="0.25">
      <c r="AE6478" t="s">
        <v>48</v>
      </c>
      <c r="AF6478" t="s">
        <v>98</v>
      </c>
      <c r="AG6478" t="s">
        <v>99</v>
      </c>
      <c r="AH6478" s="28" t="e">
        <f ca="1">[1]!DXLOOKUP(Worksheet!AF6478,Sales[[#This Row],[State]],Sales[[#This Row],[Total Sales]])</f>
        <v>#NAME?</v>
      </c>
    </row>
    <row r="6479" spans="31:34" x14ac:dyDescent="0.25">
      <c r="AE6479" t="s">
        <v>48</v>
      </c>
      <c r="AF6479" t="s">
        <v>98</v>
      </c>
      <c r="AG6479" t="s">
        <v>99</v>
      </c>
      <c r="AH6479" s="28" t="e">
        <f ca="1">[1]!DXLOOKUP(Worksheet!AF6479,Sales[[#This Row],[State]],Sales[[#This Row],[Total Sales]])</f>
        <v>#NAME?</v>
      </c>
    </row>
    <row r="6480" spans="31:34" x14ac:dyDescent="0.25">
      <c r="AE6480" t="s">
        <v>48</v>
      </c>
      <c r="AF6480" t="s">
        <v>98</v>
      </c>
      <c r="AG6480" t="s">
        <v>99</v>
      </c>
      <c r="AH6480" s="28" t="e">
        <f ca="1">[1]!DXLOOKUP(Worksheet!AF6480,Sales[[#This Row],[State]],Sales[[#This Row],[Total Sales]])</f>
        <v>#NAME?</v>
      </c>
    </row>
    <row r="6481" spans="31:34" x14ac:dyDescent="0.25">
      <c r="AE6481" t="s">
        <v>48</v>
      </c>
      <c r="AF6481" t="s">
        <v>98</v>
      </c>
      <c r="AG6481" t="s">
        <v>99</v>
      </c>
      <c r="AH6481" s="28" t="e">
        <f ca="1">[1]!DXLOOKUP(Worksheet!AF6481,Sales[[#This Row],[State]],Sales[[#This Row],[Total Sales]])</f>
        <v>#NAME?</v>
      </c>
    </row>
    <row r="6482" spans="31:34" x14ac:dyDescent="0.25">
      <c r="AE6482" t="s">
        <v>27</v>
      </c>
      <c r="AF6482" t="s">
        <v>100</v>
      </c>
      <c r="AG6482" t="s">
        <v>101</v>
      </c>
      <c r="AH6482" s="28" t="e">
        <f ca="1">[1]!DXLOOKUP(Worksheet!AF6482,Sales[[#This Row],[State]],Sales[[#This Row],[Total Sales]])</f>
        <v>#NAME?</v>
      </c>
    </row>
    <row r="6483" spans="31:34" x14ac:dyDescent="0.25">
      <c r="AE6483" t="s">
        <v>27</v>
      </c>
      <c r="AF6483" t="s">
        <v>100</v>
      </c>
      <c r="AG6483" t="s">
        <v>101</v>
      </c>
      <c r="AH6483" s="28" t="e">
        <f ca="1">[1]!DXLOOKUP(Worksheet!AF6483,Sales[[#This Row],[State]],Sales[[#This Row],[Total Sales]])</f>
        <v>#NAME?</v>
      </c>
    </row>
    <row r="6484" spans="31:34" x14ac:dyDescent="0.25">
      <c r="AE6484" t="s">
        <v>27</v>
      </c>
      <c r="AF6484" t="s">
        <v>100</v>
      </c>
      <c r="AG6484" t="s">
        <v>101</v>
      </c>
      <c r="AH6484" s="28" t="e">
        <f ca="1">[1]!DXLOOKUP(Worksheet!AF6484,Sales[[#This Row],[State]],Sales[[#This Row],[Total Sales]])</f>
        <v>#NAME?</v>
      </c>
    </row>
    <row r="6485" spans="31:34" x14ac:dyDescent="0.25">
      <c r="AE6485" t="s">
        <v>27</v>
      </c>
      <c r="AF6485" t="s">
        <v>100</v>
      </c>
      <c r="AG6485" t="s">
        <v>101</v>
      </c>
      <c r="AH6485" s="28" t="e">
        <f ca="1">[1]!DXLOOKUP(Worksheet!AF6485,Sales[[#This Row],[State]],Sales[[#This Row],[Total Sales]])</f>
        <v>#NAME?</v>
      </c>
    </row>
    <row r="6486" spans="31:34" x14ac:dyDescent="0.25">
      <c r="AE6486" t="s">
        <v>27</v>
      </c>
      <c r="AF6486" t="s">
        <v>100</v>
      </c>
      <c r="AG6486" t="s">
        <v>101</v>
      </c>
      <c r="AH6486" s="28" t="e">
        <f ca="1">[1]!DXLOOKUP(Worksheet!AF6486,Sales[[#This Row],[State]],Sales[[#This Row],[Total Sales]])</f>
        <v>#NAME?</v>
      </c>
    </row>
    <row r="6487" spans="31:34" x14ac:dyDescent="0.25">
      <c r="AE6487" t="s">
        <v>27</v>
      </c>
      <c r="AF6487" t="s">
        <v>100</v>
      </c>
      <c r="AG6487" t="s">
        <v>101</v>
      </c>
      <c r="AH6487" s="28" t="e">
        <f ca="1">[1]!DXLOOKUP(Worksheet!AF6487,Sales[[#This Row],[State]],Sales[[#This Row],[Total Sales]])</f>
        <v>#NAME?</v>
      </c>
    </row>
    <row r="6488" spans="31:34" x14ac:dyDescent="0.25">
      <c r="AE6488" t="s">
        <v>27</v>
      </c>
      <c r="AF6488" t="s">
        <v>100</v>
      </c>
      <c r="AG6488" t="s">
        <v>101</v>
      </c>
      <c r="AH6488" s="28" t="e">
        <f ca="1">[1]!DXLOOKUP(Worksheet!AF6488,Sales[[#This Row],[State]],Sales[[#This Row],[Total Sales]])</f>
        <v>#NAME?</v>
      </c>
    </row>
    <row r="6489" spans="31:34" x14ac:dyDescent="0.25">
      <c r="AE6489" t="s">
        <v>27</v>
      </c>
      <c r="AF6489" t="s">
        <v>100</v>
      </c>
      <c r="AG6489" t="s">
        <v>101</v>
      </c>
      <c r="AH6489" s="28" t="e">
        <f ca="1">[1]!DXLOOKUP(Worksheet!AF6489,Sales[[#This Row],[State]],Sales[[#This Row],[Total Sales]])</f>
        <v>#NAME?</v>
      </c>
    </row>
    <row r="6490" spans="31:34" x14ac:dyDescent="0.25">
      <c r="AE6490" t="s">
        <v>27</v>
      </c>
      <c r="AF6490" t="s">
        <v>100</v>
      </c>
      <c r="AG6490" t="s">
        <v>101</v>
      </c>
      <c r="AH6490" s="28" t="e">
        <f ca="1">[1]!DXLOOKUP(Worksheet!AF6490,Sales[[#This Row],[State]],Sales[[#This Row],[Total Sales]])</f>
        <v>#NAME?</v>
      </c>
    </row>
    <row r="6491" spans="31:34" x14ac:dyDescent="0.25">
      <c r="AE6491" t="s">
        <v>27</v>
      </c>
      <c r="AF6491" t="s">
        <v>100</v>
      </c>
      <c r="AG6491" t="s">
        <v>101</v>
      </c>
      <c r="AH6491" s="28" t="e">
        <f ca="1">[1]!DXLOOKUP(Worksheet!AF6491,Sales[[#This Row],[State]],Sales[[#This Row],[Total Sales]])</f>
        <v>#NAME?</v>
      </c>
    </row>
    <row r="6492" spans="31:34" x14ac:dyDescent="0.25">
      <c r="AE6492" t="s">
        <v>27</v>
      </c>
      <c r="AF6492" t="s">
        <v>100</v>
      </c>
      <c r="AG6492" t="s">
        <v>101</v>
      </c>
      <c r="AH6492" s="28" t="e">
        <f ca="1">[1]!DXLOOKUP(Worksheet!AF6492,Sales[[#This Row],[State]],Sales[[#This Row],[Total Sales]])</f>
        <v>#NAME?</v>
      </c>
    </row>
    <row r="6493" spans="31:34" x14ac:dyDescent="0.25">
      <c r="AE6493" t="s">
        <v>27</v>
      </c>
      <c r="AF6493" t="s">
        <v>100</v>
      </c>
      <c r="AG6493" t="s">
        <v>101</v>
      </c>
      <c r="AH6493" s="28" t="e">
        <f ca="1">[1]!DXLOOKUP(Worksheet!AF6493,Sales[[#This Row],[State]],Sales[[#This Row],[Total Sales]])</f>
        <v>#NAME?</v>
      </c>
    </row>
    <row r="6494" spans="31:34" x14ac:dyDescent="0.25">
      <c r="AE6494" t="s">
        <v>27</v>
      </c>
      <c r="AF6494" t="s">
        <v>100</v>
      </c>
      <c r="AG6494" t="s">
        <v>101</v>
      </c>
      <c r="AH6494" s="28" t="e">
        <f ca="1">[1]!DXLOOKUP(Worksheet!AF6494,Sales[[#This Row],[State]],Sales[[#This Row],[Total Sales]])</f>
        <v>#NAME?</v>
      </c>
    </row>
    <row r="6495" spans="31:34" x14ac:dyDescent="0.25">
      <c r="AE6495" t="s">
        <v>27</v>
      </c>
      <c r="AF6495" t="s">
        <v>100</v>
      </c>
      <c r="AG6495" t="s">
        <v>101</v>
      </c>
      <c r="AH6495" s="28" t="e">
        <f ca="1">[1]!DXLOOKUP(Worksheet!AF6495,Sales[[#This Row],[State]],Sales[[#This Row],[Total Sales]])</f>
        <v>#NAME?</v>
      </c>
    </row>
    <row r="6496" spans="31:34" x14ac:dyDescent="0.25">
      <c r="AE6496" t="s">
        <v>27</v>
      </c>
      <c r="AF6496" t="s">
        <v>100</v>
      </c>
      <c r="AG6496" t="s">
        <v>101</v>
      </c>
      <c r="AH6496" s="28" t="e">
        <f ca="1">[1]!DXLOOKUP(Worksheet!AF6496,Sales[[#This Row],[State]],Sales[[#This Row],[Total Sales]])</f>
        <v>#NAME?</v>
      </c>
    </row>
    <row r="6497" spans="31:34" x14ac:dyDescent="0.25">
      <c r="AE6497" t="s">
        <v>27</v>
      </c>
      <c r="AF6497" t="s">
        <v>100</v>
      </c>
      <c r="AG6497" t="s">
        <v>101</v>
      </c>
      <c r="AH6497" s="28" t="e">
        <f ca="1">[1]!DXLOOKUP(Worksheet!AF6497,Sales[[#This Row],[State]],Sales[[#This Row],[Total Sales]])</f>
        <v>#NAME?</v>
      </c>
    </row>
    <row r="6498" spans="31:34" x14ac:dyDescent="0.25">
      <c r="AE6498" t="s">
        <v>27</v>
      </c>
      <c r="AF6498" t="s">
        <v>100</v>
      </c>
      <c r="AG6498" t="s">
        <v>101</v>
      </c>
      <c r="AH6498" s="28" t="e">
        <f ca="1">[1]!DXLOOKUP(Worksheet!AF6498,Sales[[#This Row],[State]],Sales[[#This Row],[Total Sales]])</f>
        <v>#NAME?</v>
      </c>
    </row>
    <row r="6499" spans="31:34" x14ac:dyDescent="0.25">
      <c r="AE6499" t="s">
        <v>27</v>
      </c>
      <c r="AF6499" t="s">
        <v>100</v>
      </c>
      <c r="AG6499" t="s">
        <v>101</v>
      </c>
      <c r="AH6499" s="28" t="e">
        <f ca="1">[1]!DXLOOKUP(Worksheet!AF6499,Sales[[#This Row],[State]],Sales[[#This Row],[Total Sales]])</f>
        <v>#NAME?</v>
      </c>
    </row>
    <row r="6500" spans="31:34" x14ac:dyDescent="0.25">
      <c r="AE6500" t="s">
        <v>27</v>
      </c>
      <c r="AF6500" t="s">
        <v>100</v>
      </c>
      <c r="AG6500" t="s">
        <v>101</v>
      </c>
      <c r="AH6500" s="28" t="e">
        <f ca="1">[1]!DXLOOKUP(Worksheet!AF6500,Sales[[#This Row],[State]],Sales[[#This Row],[Total Sales]])</f>
        <v>#NAME?</v>
      </c>
    </row>
    <row r="6501" spans="31:34" x14ac:dyDescent="0.25">
      <c r="AE6501" t="s">
        <v>27</v>
      </c>
      <c r="AF6501" t="s">
        <v>100</v>
      </c>
      <c r="AG6501" t="s">
        <v>101</v>
      </c>
      <c r="AH6501" s="28" t="e">
        <f ca="1">[1]!DXLOOKUP(Worksheet!AF6501,Sales[[#This Row],[State]],Sales[[#This Row],[Total Sales]])</f>
        <v>#NAME?</v>
      </c>
    </row>
    <row r="6502" spans="31:34" x14ac:dyDescent="0.25">
      <c r="AE6502" t="s">
        <v>27</v>
      </c>
      <c r="AF6502" t="s">
        <v>100</v>
      </c>
      <c r="AG6502" t="s">
        <v>101</v>
      </c>
      <c r="AH6502" s="28" t="e">
        <f ca="1">[1]!DXLOOKUP(Worksheet!AF6502,Sales[[#This Row],[State]],Sales[[#This Row],[Total Sales]])</f>
        <v>#NAME?</v>
      </c>
    </row>
    <row r="6503" spans="31:34" x14ac:dyDescent="0.25">
      <c r="AE6503" t="s">
        <v>27</v>
      </c>
      <c r="AF6503" t="s">
        <v>100</v>
      </c>
      <c r="AG6503" t="s">
        <v>101</v>
      </c>
      <c r="AH6503" s="28" t="e">
        <f ca="1">[1]!DXLOOKUP(Worksheet!AF6503,Sales[[#This Row],[State]],Sales[[#This Row],[Total Sales]])</f>
        <v>#NAME?</v>
      </c>
    </row>
    <row r="6504" spans="31:34" x14ac:dyDescent="0.25">
      <c r="AE6504" t="s">
        <v>27</v>
      </c>
      <c r="AF6504" t="s">
        <v>100</v>
      </c>
      <c r="AG6504" t="s">
        <v>101</v>
      </c>
      <c r="AH6504" s="28" t="e">
        <f ca="1">[1]!DXLOOKUP(Worksheet!AF6504,Sales[[#This Row],[State]],Sales[[#This Row],[Total Sales]])</f>
        <v>#NAME?</v>
      </c>
    </row>
    <row r="6505" spans="31:34" x14ac:dyDescent="0.25">
      <c r="AE6505" t="s">
        <v>27</v>
      </c>
      <c r="AF6505" t="s">
        <v>100</v>
      </c>
      <c r="AG6505" t="s">
        <v>101</v>
      </c>
      <c r="AH6505" s="28" t="e">
        <f ca="1">[1]!DXLOOKUP(Worksheet!AF6505,Sales[[#This Row],[State]],Sales[[#This Row],[Total Sales]])</f>
        <v>#NAME?</v>
      </c>
    </row>
    <row r="6506" spans="31:34" x14ac:dyDescent="0.25">
      <c r="AE6506" t="s">
        <v>27</v>
      </c>
      <c r="AF6506" t="s">
        <v>100</v>
      </c>
      <c r="AG6506" t="s">
        <v>101</v>
      </c>
      <c r="AH6506" s="28" t="e">
        <f ca="1">[1]!DXLOOKUP(Worksheet!AF6506,Sales[[#This Row],[State]],Sales[[#This Row],[Total Sales]])</f>
        <v>#NAME?</v>
      </c>
    </row>
    <row r="6507" spans="31:34" x14ac:dyDescent="0.25">
      <c r="AE6507" t="s">
        <v>27</v>
      </c>
      <c r="AF6507" t="s">
        <v>100</v>
      </c>
      <c r="AG6507" t="s">
        <v>101</v>
      </c>
      <c r="AH6507" s="28" t="e">
        <f ca="1">[1]!DXLOOKUP(Worksheet!AF6507,Sales[[#This Row],[State]],Sales[[#This Row],[Total Sales]])</f>
        <v>#NAME?</v>
      </c>
    </row>
    <row r="6508" spans="31:34" x14ac:dyDescent="0.25">
      <c r="AE6508" t="s">
        <v>27</v>
      </c>
      <c r="AF6508" t="s">
        <v>100</v>
      </c>
      <c r="AG6508" t="s">
        <v>101</v>
      </c>
      <c r="AH6508" s="28" t="e">
        <f ca="1">[1]!DXLOOKUP(Worksheet!AF6508,Sales[[#This Row],[State]],Sales[[#This Row],[Total Sales]])</f>
        <v>#NAME?</v>
      </c>
    </row>
    <row r="6509" spans="31:34" x14ac:dyDescent="0.25">
      <c r="AE6509" t="s">
        <v>27</v>
      </c>
      <c r="AF6509" t="s">
        <v>100</v>
      </c>
      <c r="AG6509" t="s">
        <v>101</v>
      </c>
      <c r="AH6509" s="28" t="e">
        <f ca="1">[1]!DXLOOKUP(Worksheet!AF6509,Sales[[#This Row],[State]],Sales[[#This Row],[Total Sales]])</f>
        <v>#NAME?</v>
      </c>
    </row>
    <row r="6510" spans="31:34" x14ac:dyDescent="0.25">
      <c r="AE6510" t="s">
        <v>27</v>
      </c>
      <c r="AF6510" t="s">
        <v>100</v>
      </c>
      <c r="AG6510" t="s">
        <v>101</v>
      </c>
      <c r="AH6510" s="28" t="e">
        <f ca="1">[1]!DXLOOKUP(Worksheet!AF6510,Sales[[#This Row],[State]],Sales[[#This Row],[Total Sales]])</f>
        <v>#NAME?</v>
      </c>
    </row>
    <row r="6511" spans="31:34" x14ac:dyDescent="0.25">
      <c r="AE6511" t="s">
        <v>27</v>
      </c>
      <c r="AF6511" t="s">
        <v>100</v>
      </c>
      <c r="AG6511" t="s">
        <v>101</v>
      </c>
      <c r="AH6511" s="28" t="e">
        <f ca="1">[1]!DXLOOKUP(Worksheet!AF6511,Sales[[#This Row],[State]],Sales[[#This Row],[Total Sales]])</f>
        <v>#NAME?</v>
      </c>
    </row>
    <row r="6512" spans="31:34" x14ac:dyDescent="0.25">
      <c r="AE6512" t="s">
        <v>27</v>
      </c>
      <c r="AF6512" t="s">
        <v>100</v>
      </c>
      <c r="AG6512" t="s">
        <v>101</v>
      </c>
      <c r="AH6512" s="28" t="e">
        <f ca="1">[1]!DXLOOKUP(Worksheet!AF6512,Sales[[#This Row],[State]],Sales[[#This Row],[Total Sales]])</f>
        <v>#NAME?</v>
      </c>
    </row>
    <row r="6513" spans="31:34" x14ac:dyDescent="0.25">
      <c r="AE6513" t="s">
        <v>27</v>
      </c>
      <c r="AF6513" t="s">
        <v>100</v>
      </c>
      <c r="AG6513" t="s">
        <v>101</v>
      </c>
      <c r="AH6513" s="28" t="e">
        <f ca="1">[1]!DXLOOKUP(Worksheet!AF6513,Sales[[#This Row],[State]],Sales[[#This Row],[Total Sales]])</f>
        <v>#NAME?</v>
      </c>
    </row>
    <row r="6514" spans="31:34" x14ac:dyDescent="0.25">
      <c r="AE6514" t="s">
        <v>27</v>
      </c>
      <c r="AF6514" t="s">
        <v>100</v>
      </c>
      <c r="AG6514" t="s">
        <v>101</v>
      </c>
      <c r="AH6514" s="28" t="e">
        <f ca="1">[1]!DXLOOKUP(Worksheet!AF6514,Sales[[#This Row],[State]],Sales[[#This Row],[Total Sales]])</f>
        <v>#NAME?</v>
      </c>
    </row>
    <row r="6515" spans="31:34" x14ac:dyDescent="0.25">
      <c r="AE6515" t="s">
        <v>27</v>
      </c>
      <c r="AF6515" t="s">
        <v>100</v>
      </c>
      <c r="AG6515" t="s">
        <v>101</v>
      </c>
      <c r="AH6515" s="28" t="e">
        <f ca="1">[1]!DXLOOKUP(Worksheet!AF6515,Sales[[#This Row],[State]],Sales[[#This Row],[Total Sales]])</f>
        <v>#NAME?</v>
      </c>
    </row>
    <row r="6516" spans="31:34" x14ac:dyDescent="0.25">
      <c r="AE6516" t="s">
        <v>27</v>
      </c>
      <c r="AF6516" t="s">
        <v>100</v>
      </c>
      <c r="AG6516" t="s">
        <v>101</v>
      </c>
      <c r="AH6516" s="28" t="e">
        <f ca="1">[1]!DXLOOKUP(Worksheet!AF6516,Sales[[#This Row],[State]],Sales[[#This Row],[Total Sales]])</f>
        <v>#NAME?</v>
      </c>
    </row>
    <row r="6517" spans="31:34" x14ac:dyDescent="0.25">
      <c r="AE6517" t="s">
        <v>27</v>
      </c>
      <c r="AF6517" t="s">
        <v>100</v>
      </c>
      <c r="AG6517" t="s">
        <v>101</v>
      </c>
      <c r="AH6517" s="28" t="e">
        <f ca="1">[1]!DXLOOKUP(Worksheet!AF6517,Sales[[#This Row],[State]],Sales[[#This Row],[Total Sales]])</f>
        <v>#NAME?</v>
      </c>
    </row>
    <row r="6518" spans="31:34" x14ac:dyDescent="0.25">
      <c r="AE6518" t="s">
        <v>27</v>
      </c>
      <c r="AF6518" t="s">
        <v>100</v>
      </c>
      <c r="AG6518" t="s">
        <v>101</v>
      </c>
      <c r="AH6518" s="28" t="e">
        <f ca="1">[1]!DXLOOKUP(Worksheet!AF6518,Sales[[#This Row],[State]],Sales[[#This Row],[Total Sales]])</f>
        <v>#NAME?</v>
      </c>
    </row>
    <row r="6519" spans="31:34" x14ac:dyDescent="0.25">
      <c r="AE6519" t="s">
        <v>27</v>
      </c>
      <c r="AF6519" t="s">
        <v>100</v>
      </c>
      <c r="AG6519" t="s">
        <v>101</v>
      </c>
      <c r="AH6519" s="28" t="e">
        <f ca="1">[1]!DXLOOKUP(Worksheet!AF6519,Sales[[#This Row],[State]],Sales[[#This Row],[Total Sales]])</f>
        <v>#NAME?</v>
      </c>
    </row>
    <row r="6520" spans="31:34" x14ac:dyDescent="0.25">
      <c r="AE6520" t="s">
        <v>27</v>
      </c>
      <c r="AF6520" t="s">
        <v>100</v>
      </c>
      <c r="AG6520" t="s">
        <v>101</v>
      </c>
      <c r="AH6520" s="28" t="e">
        <f ca="1">[1]!DXLOOKUP(Worksheet!AF6520,Sales[[#This Row],[State]],Sales[[#This Row],[Total Sales]])</f>
        <v>#NAME?</v>
      </c>
    </row>
    <row r="6521" spans="31:34" x14ac:dyDescent="0.25">
      <c r="AE6521" t="s">
        <v>27</v>
      </c>
      <c r="AF6521" t="s">
        <v>100</v>
      </c>
      <c r="AG6521" t="s">
        <v>101</v>
      </c>
      <c r="AH6521" s="28" t="e">
        <f ca="1">[1]!DXLOOKUP(Worksheet!AF6521,Sales[[#This Row],[State]],Sales[[#This Row],[Total Sales]])</f>
        <v>#NAME?</v>
      </c>
    </row>
    <row r="6522" spans="31:34" x14ac:dyDescent="0.25">
      <c r="AE6522" t="s">
        <v>27</v>
      </c>
      <c r="AF6522" t="s">
        <v>100</v>
      </c>
      <c r="AG6522" t="s">
        <v>101</v>
      </c>
      <c r="AH6522" s="28" t="e">
        <f ca="1">[1]!DXLOOKUP(Worksheet!AF6522,Sales[[#This Row],[State]],Sales[[#This Row],[Total Sales]])</f>
        <v>#NAME?</v>
      </c>
    </row>
    <row r="6523" spans="31:34" x14ac:dyDescent="0.25">
      <c r="AE6523" t="s">
        <v>27</v>
      </c>
      <c r="AF6523" t="s">
        <v>100</v>
      </c>
      <c r="AG6523" t="s">
        <v>101</v>
      </c>
      <c r="AH6523" s="28" t="e">
        <f ca="1">[1]!DXLOOKUP(Worksheet!AF6523,Sales[[#This Row],[State]],Sales[[#This Row],[Total Sales]])</f>
        <v>#NAME?</v>
      </c>
    </row>
    <row r="6524" spans="31:34" x14ac:dyDescent="0.25">
      <c r="AE6524" t="s">
        <v>27</v>
      </c>
      <c r="AF6524" t="s">
        <v>100</v>
      </c>
      <c r="AG6524" t="s">
        <v>101</v>
      </c>
      <c r="AH6524" s="28" t="e">
        <f ca="1">[1]!DXLOOKUP(Worksheet!AF6524,Sales[[#This Row],[State]],Sales[[#This Row],[Total Sales]])</f>
        <v>#NAME?</v>
      </c>
    </row>
    <row r="6525" spans="31:34" x14ac:dyDescent="0.25">
      <c r="AE6525" t="s">
        <v>27</v>
      </c>
      <c r="AF6525" t="s">
        <v>100</v>
      </c>
      <c r="AG6525" t="s">
        <v>101</v>
      </c>
      <c r="AH6525" s="28" t="e">
        <f ca="1">[1]!DXLOOKUP(Worksheet!AF6525,Sales[[#This Row],[State]],Sales[[#This Row],[Total Sales]])</f>
        <v>#NAME?</v>
      </c>
    </row>
    <row r="6526" spans="31:34" x14ac:dyDescent="0.25">
      <c r="AE6526" t="s">
        <v>27</v>
      </c>
      <c r="AF6526" t="s">
        <v>100</v>
      </c>
      <c r="AG6526" t="s">
        <v>101</v>
      </c>
      <c r="AH6526" s="28" t="e">
        <f ca="1">[1]!DXLOOKUP(Worksheet!AF6526,Sales[[#This Row],[State]],Sales[[#This Row],[Total Sales]])</f>
        <v>#NAME?</v>
      </c>
    </row>
    <row r="6527" spans="31:34" x14ac:dyDescent="0.25">
      <c r="AE6527" t="s">
        <v>27</v>
      </c>
      <c r="AF6527" t="s">
        <v>100</v>
      </c>
      <c r="AG6527" t="s">
        <v>101</v>
      </c>
      <c r="AH6527" s="28" t="e">
        <f ca="1">[1]!DXLOOKUP(Worksheet!AF6527,Sales[[#This Row],[State]],Sales[[#This Row],[Total Sales]])</f>
        <v>#NAME?</v>
      </c>
    </row>
    <row r="6528" spans="31:34" x14ac:dyDescent="0.25">
      <c r="AE6528" t="s">
        <v>27</v>
      </c>
      <c r="AF6528" t="s">
        <v>100</v>
      </c>
      <c r="AG6528" t="s">
        <v>101</v>
      </c>
      <c r="AH6528" s="28" t="e">
        <f ca="1">[1]!DXLOOKUP(Worksheet!AF6528,Sales[[#This Row],[State]],Sales[[#This Row],[Total Sales]])</f>
        <v>#NAME?</v>
      </c>
    </row>
    <row r="6529" spans="31:34" x14ac:dyDescent="0.25">
      <c r="AE6529" t="s">
        <v>27</v>
      </c>
      <c r="AF6529" t="s">
        <v>100</v>
      </c>
      <c r="AG6529" t="s">
        <v>101</v>
      </c>
      <c r="AH6529" s="28" t="e">
        <f ca="1">[1]!DXLOOKUP(Worksheet!AF6529,Sales[[#This Row],[State]],Sales[[#This Row],[Total Sales]])</f>
        <v>#NAME?</v>
      </c>
    </row>
    <row r="6530" spans="31:34" x14ac:dyDescent="0.25">
      <c r="AE6530" t="s">
        <v>27</v>
      </c>
      <c r="AF6530" t="s">
        <v>100</v>
      </c>
      <c r="AG6530" t="s">
        <v>101</v>
      </c>
      <c r="AH6530" s="28" t="e">
        <f ca="1">[1]!DXLOOKUP(Worksheet!AF6530,Sales[[#This Row],[State]],Sales[[#This Row],[Total Sales]])</f>
        <v>#NAME?</v>
      </c>
    </row>
    <row r="6531" spans="31:34" x14ac:dyDescent="0.25">
      <c r="AE6531" t="s">
        <v>27</v>
      </c>
      <c r="AF6531" t="s">
        <v>100</v>
      </c>
      <c r="AG6531" t="s">
        <v>101</v>
      </c>
      <c r="AH6531" s="28" t="e">
        <f ca="1">[1]!DXLOOKUP(Worksheet!AF6531,Sales[[#This Row],[State]],Sales[[#This Row],[Total Sales]])</f>
        <v>#NAME?</v>
      </c>
    </row>
    <row r="6532" spans="31:34" x14ac:dyDescent="0.25">
      <c r="AE6532" t="s">
        <v>27</v>
      </c>
      <c r="AF6532" t="s">
        <v>100</v>
      </c>
      <c r="AG6532" t="s">
        <v>101</v>
      </c>
      <c r="AH6532" s="28" t="e">
        <f ca="1">[1]!DXLOOKUP(Worksheet!AF6532,Sales[[#This Row],[State]],Sales[[#This Row],[Total Sales]])</f>
        <v>#NAME?</v>
      </c>
    </row>
    <row r="6533" spans="31:34" x14ac:dyDescent="0.25">
      <c r="AE6533" t="s">
        <v>27</v>
      </c>
      <c r="AF6533" t="s">
        <v>100</v>
      </c>
      <c r="AG6533" t="s">
        <v>101</v>
      </c>
      <c r="AH6533" s="28" t="e">
        <f ca="1">[1]!DXLOOKUP(Worksheet!AF6533,Sales[[#This Row],[State]],Sales[[#This Row],[Total Sales]])</f>
        <v>#NAME?</v>
      </c>
    </row>
    <row r="6534" spans="31:34" x14ac:dyDescent="0.25">
      <c r="AE6534" t="s">
        <v>27</v>
      </c>
      <c r="AF6534" t="s">
        <v>100</v>
      </c>
      <c r="AG6534" t="s">
        <v>101</v>
      </c>
      <c r="AH6534" s="28" t="e">
        <f ca="1">[1]!DXLOOKUP(Worksheet!AF6534,Sales[[#This Row],[State]],Sales[[#This Row],[Total Sales]])</f>
        <v>#NAME?</v>
      </c>
    </row>
    <row r="6535" spans="31:34" x14ac:dyDescent="0.25">
      <c r="AE6535" t="s">
        <v>27</v>
      </c>
      <c r="AF6535" t="s">
        <v>100</v>
      </c>
      <c r="AG6535" t="s">
        <v>101</v>
      </c>
      <c r="AH6535" s="28" t="e">
        <f ca="1">[1]!DXLOOKUP(Worksheet!AF6535,Sales[[#This Row],[State]],Sales[[#This Row],[Total Sales]])</f>
        <v>#NAME?</v>
      </c>
    </row>
    <row r="6536" spans="31:34" x14ac:dyDescent="0.25">
      <c r="AE6536" t="s">
        <v>27</v>
      </c>
      <c r="AF6536" t="s">
        <v>100</v>
      </c>
      <c r="AG6536" t="s">
        <v>101</v>
      </c>
      <c r="AH6536" s="28" t="e">
        <f ca="1">[1]!DXLOOKUP(Worksheet!AF6536,Sales[[#This Row],[State]],Sales[[#This Row],[Total Sales]])</f>
        <v>#NAME?</v>
      </c>
    </row>
    <row r="6537" spans="31:34" x14ac:dyDescent="0.25">
      <c r="AE6537" t="s">
        <v>27</v>
      </c>
      <c r="AF6537" t="s">
        <v>100</v>
      </c>
      <c r="AG6537" t="s">
        <v>101</v>
      </c>
      <c r="AH6537" s="28" t="e">
        <f ca="1">[1]!DXLOOKUP(Worksheet!AF6537,Sales[[#This Row],[State]],Sales[[#This Row],[Total Sales]])</f>
        <v>#NAME?</v>
      </c>
    </row>
    <row r="6538" spans="31:34" x14ac:dyDescent="0.25">
      <c r="AE6538" t="s">
        <v>27</v>
      </c>
      <c r="AF6538" t="s">
        <v>100</v>
      </c>
      <c r="AG6538" t="s">
        <v>101</v>
      </c>
      <c r="AH6538" s="28" t="e">
        <f ca="1">[1]!DXLOOKUP(Worksheet!AF6538,Sales[[#This Row],[State]],Sales[[#This Row],[Total Sales]])</f>
        <v>#NAME?</v>
      </c>
    </row>
    <row r="6539" spans="31:34" x14ac:dyDescent="0.25">
      <c r="AE6539" t="s">
        <v>27</v>
      </c>
      <c r="AF6539" t="s">
        <v>100</v>
      </c>
      <c r="AG6539" t="s">
        <v>101</v>
      </c>
      <c r="AH6539" s="28" t="e">
        <f ca="1">[1]!DXLOOKUP(Worksheet!AF6539,Sales[[#This Row],[State]],Sales[[#This Row],[Total Sales]])</f>
        <v>#NAME?</v>
      </c>
    </row>
    <row r="6540" spans="31:34" x14ac:dyDescent="0.25">
      <c r="AE6540" t="s">
        <v>27</v>
      </c>
      <c r="AF6540" t="s">
        <v>100</v>
      </c>
      <c r="AG6540" t="s">
        <v>101</v>
      </c>
      <c r="AH6540" s="28" t="e">
        <f ca="1">[1]!DXLOOKUP(Worksheet!AF6540,Sales[[#This Row],[State]],Sales[[#This Row],[Total Sales]])</f>
        <v>#NAME?</v>
      </c>
    </row>
    <row r="6541" spans="31:34" x14ac:dyDescent="0.25">
      <c r="AE6541" t="s">
        <v>27</v>
      </c>
      <c r="AF6541" t="s">
        <v>100</v>
      </c>
      <c r="AG6541" t="s">
        <v>101</v>
      </c>
      <c r="AH6541" s="28" t="e">
        <f ca="1">[1]!DXLOOKUP(Worksheet!AF6541,Sales[[#This Row],[State]],Sales[[#This Row],[Total Sales]])</f>
        <v>#NAME?</v>
      </c>
    </row>
    <row r="6542" spans="31:34" x14ac:dyDescent="0.25">
      <c r="AE6542" t="s">
        <v>27</v>
      </c>
      <c r="AF6542" t="s">
        <v>100</v>
      </c>
      <c r="AG6542" t="s">
        <v>101</v>
      </c>
      <c r="AH6542" s="28" t="e">
        <f ca="1">[1]!DXLOOKUP(Worksheet!AF6542,Sales[[#This Row],[State]],Sales[[#This Row],[Total Sales]])</f>
        <v>#NAME?</v>
      </c>
    </row>
    <row r="6543" spans="31:34" x14ac:dyDescent="0.25">
      <c r="AE6543" t="s">
        <v>27</v>
      </c>
      <c r="AF6543" t="s">
        <v>100</v>
      </c>
      <c r="AG6543" t="s">
        <v>101</v>
      </c>
      <c r="AH6543" s="28" t="e">
        <f ca="1">[1]!DXLOOKUP(Worksheet!AF6543,Sales[[#This Row],[State]],Sales[[#This Row],[Total Sales]])</f>
        <v>#NAME?</v>
      </c>
    </row>
    <row r="6544" spans="31:34" x14ac:dyDescent="0.25">
      <c r="AE6544" t="s">
        <v>27</v>
      </c>
      <c r="AF6544" t="s">
        <v>100</v>
      </c>
      <c r="AG6544" t="s">
        <v>101</v>
      </c>
      <c r="AH6544" s="28" t="e">
        <f ca="1">[1]!DXLOOKUP(Worksheet!AF6544,Sales[[#This Row],[State]],Sales[[#This Row],[Total Sales]])</f>
        <v>#NAME?</v>
      </c>
    </row>
    <row r="6545" spans="31:34" x14ac:dyDescent="0.25">
      <c r="AE6545" t="s">
        <v>27</v>
      </c>
      <c r="AF6545" t="s">
        <v>100</v>
      </c>
      <c r="AG6545" t="s">
        <v>101</v>
      </c>
      <c r="AH6545" s="28" t="e">
        <f ca="1">[1]!DXLOOKUP(Worksheet!AF6545,Sales[[#This Row],[State]],Sales[[#This Row],[Total Sales]])</f>
        <v>#NAME?</v>
      </c>
    </row>
    <row r="6546" spans="31:34" x14ac:dyDescent="0.25">
      <c r="AE6546" t="s">
        <v>27</v>
      </c>
      <c r="AF6546" t="s">
        <v>100</v>
      </c>
      <c r="AG6546" t="s">
        <v>101</v>
      </c>
      <c r="AH6546" s="28" t="e">
        <f ca="1">[1]!DXLOOKUP(Worksheet!AF6546,Sales[[#This Row],[State]],Sales[[#This Row],[Total Sales]])</f>
        <v>#NAME?</v>
      </c>
    </row>
    <row r="6547" spans="31:34" x14ac:dyDescent="0.25">
      <c r="AE6547" t="s">
        <v>27</v>
      </c>
      <c r="AF6547" t="s">
        <v>100</v>
      </c>
      <c r="AG6547" t="s">
        <v>101</v>
      </c>
      <c r="AH6547" s="28" t="e">
        <f ca="1">[1]!DXLOOKUP(Worksheet!AF6547,Sales[[#This Row],[State]],Sales[[#This Row],[Total Sales]])</f>
        <v>#NAME?</v>
      </c>
    </row>
    <row r="6548" spans="31:34" x14ac:dyDescent="0.25">
      <c r="AE6548" t="s">
        <v>27</v>
      </c>
      <c r="AF6548" t="s">
        <v>100</v>
      </c>
      <c r="AG6548" t="s">
        <v>101</v>
      </c>
      <c r="AH6548" s="28" t="e">
        <f ca="1">[1]!DXLOOKUP(Worksheet!AF6548,Sales[[#This Row],[State]],Sales[[#This Row],[Total Sales]])</f>
        <v>#NAME?</v>
      </c>
    </row>
    <row r="6549" spans="31:34" x14ac:dyDescent="0.25">
      <c r="AE6549" t="s">
        <v>27</v>
      </c>
      <c r="AF6549" t="s">
        <v>100</v>
      </c>
      <c r="AG6549" t="s">
        <v>101</v>
      </c>
      <c r="AH6549" s="28" t="e">
        <f ca="1">[1]!DXLOOKUP(Worksheet!AF6549,Sales[[#This Row],[State]],Sales[[#This Row],[Total Sales]])</f>
        <v>#NAME?</v>
      </c>
    </row>
    <row r="6550" spans="31:34" x14ac:dyDescent="0.25">
      <c r="AE6550" t="s">
        <v>27</v>
      </c>
      <c r="AF6550" t="s">
        <v>100</v>
      </c>
      <c r="AG6550" t="s">
        <v>101</v>
      </c>
      <c r="AH6550" s="28" t="e">
        <f ca="1">[1]!DXLOOKUP(Worksheet!AF6550,Sales[[#This Row],[State]],Sales[[#This Row],[Total Sales]])</f>
        <v>#NAME?</v>
      </c>
    </row>
    <row r="6551" spans="31:34" x14ac:dyDescent="0.25">
      <c r="AE6551" t="s">
        <v>27</v>
      </c>
      <c r="AF6551" t="s">
        <v>100</v>
      </c>
      <c r="AG6551" t="s">
        <v>101</v>
      </c>
      <c r="AH6551" s="28" t="e">
        <f ca="1">[1]!DXLOOKUP(Worksheet!AF6551,Sales[[#This Row],[State]],Sales[[#This Row],[Total Sales]])</f>
        <v>#NAME?</v>
      </c>
    </row>
    <row r="6552" spans="31:34" x14ac:dyDescent="0.25">
      <c r="AE6552" t="s">
        <v>27</v>
      </c>
      <c r="AF6552" t="s">
        <v>100</v>
      </c>
      <c r="AG6552" t="s">
        <v>101</v>
      </c>
      <c r="AH6552" s="28" t="e">
        <f ca="1">[1]!DXLOOKUP(Worksheet!AF6552,Sales[[#This Row],[State]],Sales[[#This Row],[Total Sales]])</f>
        <v>#NAME?</v>
      </c>
    </row>
    <row r="6553" spans="31:34" x14ac:dyDescent="0.25">
      <c r="AE6553" t="s">
        <v>27</v>
      </c>
      <c r="AF6553" t="s">
        <v>100</v>
      </c>
      <c r="AG6553" t="s">
        <v>101</v>
      </c>
      <c r="AH6553" s="28" t="e">
        <f ca="1">[1]!DXLOOKUP(Worksheet!AF6553,Sales[[#This Row],[State]],Sales[[#This Row],[Total Sales]])</f>
        <v>#NAME?</v>
      </c>
    </row>
    <row r="6554" spans="31:34" x14ac:dyDescent="0.25">
      <c r="AE6554" t="s">
        <v>27</v>
      </c>
      <c r="AF6554" t="s">
        <v>102</v>
      </c>
      <c r="AG6554" t="s">
        <v>103</v>
      </c>
      <c r="AH6554" s="28" t="e">
        <f ca="1">[1]!DXLOOKUP(Worksheet!AF6554,Sales[[#This Row],[State]],Sales[[#This Row],[Total Sales]])</f>
        <v>#NAME?</v>
      </c>
    </row>
    <row r="6555" spans="31:34" x14ac:dyDescent="0.25">
      <c r="AE6555" t="s">
        <v>27</v>
      </c>
      <c r="AF6555" t="s">
        <v>102</v>
      </c>
      <c r="AG6555" t="s">
        <v>103</v>
      </c>
      <c r="AH6555" s="28" t="e">
        <f ca="1">[1]!DXLOOKUP(Worksheet!AF6555,Sales[[#This Row],[State]],Sales[[#This Row],[Total Sales]])</f>
        <v>#NAME?</v>
      </c>
    </row>
    <row r="6556" spans="31:34" x14ac:dyDescent="0.25">
      <c r="AE6556" t="s">
        <v>27</v>
      </c>
      <c r="AF6556" t="s">
        <v>102</v>
      </c>
      <c r="AG6556" t="s">
        <v>103</v>
      </c>
      <c r="AH6556" s="28" t="e">
        <f ca="1">[1]!DXLOOKUP(Worksheet!AF6556,Sales[[#This Row],[State]],Sales[[#This Row],[Total Sales]])</f>
        <v>#NAME?</v>
      </c>
    </row>
    <row r="6557" spans="31:34" x14ac:dyDescent="0.25">
      <c r="AE6557" t="s">
        <v>27</v>
      </c>
      <c r="AF6557" t="s">
        <v>102</v>
      </c>
      <c r="AG6557" t="s">
        <v>103</v>
      </c>
      <c r="AH6557" s="28" t="e">
        <f ca="1">[1]!DXLOOKUP(Worksheet!AF6557,Sales[[#This Row],[State]],Sales[[#This Row],[Total Sales]])</f>
        <v>#NAME?</v>
      </c>
    </row>
    <row r="6558" spans="31:34" x14ac:dyDescent="0.25">
      <c r="AE6558" t="s">
        <v>27</v>
      </c>
      <c r="AF6558" t="s">
        <v>102</v>
      </c>
      <c r="AG6558" t="s">
        <v>103</v>
      </c>
      <c r="AH6558" s="28" t="e">
        <f ca="1">[1]!DXLOOKUP(Worksheet!AF6558,Sales[[#This Row],[State]],Sales[[#This Row],[Total Sales]])</f>
        <v>#NAME?</v>
      </c>
    </row>
    <row r="6559" spans="31:34" x14ac:dyDescent="0.25">
      <c r="AE6559" t="s">
        <v>27</v>
      </c>
      <c r="AF6559" t="s">
        <v>102</v>
      </c>
      <c r="AG6559" t="s">
        <v>103</v>
      </c>
      <c r="AH6559" s="28" t="e">
        <f ca="1">[1]!DXLOOKUP(Worksheet!AF6559,Sales[[#This Row],[State]],Sales[[#This Row],[Total Sales]])</f>
        <v>#NAME?</v>
      </c>
    </row>
    <row r="6560" spans="31:34" x14ac:dyDescent="0.25">
      <c r="AE6560" t="s">
        <v>27</v>
      </c>
      <c r="AF6560" t="s">
        <v>102</v>
      </c>
      <c r="AG6560" t="s">
        <v>103</v>
      </c>
      <c r="AH6560" s="28" t="e">
        <f ca="1">[1]!DXLOOKUP(Worksheet!AF6560,Sales[[#This Row],[State]],Sales[[#This Row],[Total Sales]])</f>
        <v>#NAME?</v>
      </c>
    </row>
    <row r="6561" spans="31:34" x14ac:dyDescent="0.25">
      <c r="AE6561" t="s">
        <v>27</v>
      </c>
      <c r="AF6561" t="s">
        <v>102</v>
      </c>
      <c r="AG6561" t="s">
        <v>103</v>
      </c>
      <c r="AH6561" s="28" t="e">
        <f ca="1">[1]!DXLOOKUP(Worksheet!AF6561,Sales[[#This Row],[State]],Sales[[#This Row],[Total Sales]])</f>
        <v>#NAME?</v>
      </c>
    </row>
    <row r="6562" spans="31:34" x14ac:dyDescent="0.25">
      <c r="AE6562" t="s">
        <v>27</v>
      </c>
      <c r="AF6562" t="s">
        <v>102</v>
      </c>
      <c r="AG6562" t="s">
        <v>103</v>
      </c>
      <c r="AH6562" s="28" t="e">
        <f ca="1">[1]!DXLOOKUP(Worksheet!AF6562,Sales[[#This Row],[State]],Sales[[#This Row],[Total Sales]])</f>
        <v>#NAME?</v>
      </c>
    </row>
    <row r="6563" spans="31:34" x14ac:dyDescent="0.25">
      <c r="AE6563" t="s">
        <v>27</v>
      </c>
      <c r="AF6563" t="s">
        <v>102</v>
      </c>
      <c r="AG6563" t="s">
        <v>103</v>
      </c>
      <c r="AH6563" s="28" t="e">
        <f ca="1">[1]!DXLOOKUP(Worksheet!AF6563,Sales[[#This Row],[State]],Sales[[#This Row],[Total Sales]])</f>
        <v>#NAME?</v>
      </c>
    </row>
    <row r="6564" spans="31:34" x14ac:dyDescent="0.25">
      <c r="AE6564" t="s">
        <v>27</v>
      </c>
      <c r="AF6564" t="s">
        <v>102</v>
      </c>
      <c r="AG6564" t="s">
        <v>103</v>
      </c>
      <c r="AH6564" s="28" t="e">
        <f ca="1">[1]!DXLOOKUP(Worksheet!AF6564,Sales[[#This Row],[State]],Sales[[#This Row],[Total Sales]])</f>
        <v>#NAME?</v>
      </c>
    </row>
    <row r="6565" spans="31:34" x14ac:dyDescent="0.25">
      <c r="AE6565" t="s">
        <v>27</v>
      </c>
      <c r="AF6565" t="s">
        <v>102</v>
      </c>
      <c r="AG6565" t="s">
        <v>103</v>
      </c>
      <c r="AH6565" s="28" t="e">
        <f ca="1">[1]!DXLOOKUP(Worksheet!AF6565,Sales[[#This Row],[State]],Sales[[#This Row],[Total Sales]])</f>
        <v>#NAME?</v>
      </c>
    </row>
    <row r="6566" spans="31:34" x14ac:dyDescent="0.25">
      <c r="AE6566" t="s">
        <v>27</v>
      </c>
      <c r="AF6566" t="s">
        <v>102</v>
      </c>
      <c r="AG6566" t="s">
        <v>103</v>
      </c>
      <c r="AH6566" s="28" t="e">
        <f ca="1">[1]!DXLOOKUP(Worksheet!AF6566,Sales[[#This Row],[State]],Sales[[#This Row],[Total Sales]])</f>
        <v>#NAME?</v>
      </c>
    </row>
    <row r="6567" spans="31:34" x14ac:dyDescent="0.25">
      <c r="AE6567" t="s">
        <v>27</v>
      </c>
      <c r="AF6567" t="s">
        <v>102</v>
      </c>
      <c r="AG6567" t="s">
        <v>103</v>
      </c>
      <c r="AH6567" s="28" t="e">
        <f ca="1">[1]!DXLOOKUP(Worksheet!AF6567,Sales[[#This Row],[State]],Sales[[#This Row],[Total Sales]])</f>
        <v>#NAME?</v>
      </c>
    </row>
    <row r="6568" spans="31:34" x14ac:dyDescent="0.25">
      <c r="AE6568" t="s">
        <v>27</v>
      </c>
      <c r="AF6568" t="s">
        <v>102</v>
      </c>
      <c r="AG6568" t="s">
        <v>103</v>
      </c>
      <c r="AH6568" s="28" t="e">
        <f ca="1">[1]!DXLOOKUP(Worksheet!AF6568,Sales[[#This Row],[State]],Sales[[#This Row],[Total Sales]])</f>
        <v>#NAME?</v>
      </c>
    </row>
    <row r="6569" spans="31:34" x14ac:dyDescent="0.25">
      <c r="AE6569" t="s">
        <v>27</v>
      </c>
      <c r="AF6569" t="s">
        <v>102</v>
      </c>
      <c r="AG6569" t="s">
        <v>103</v>
      </c>
      <c r="AH6569" s="28" t="e">
        <f ca="1">[1]!DXLOOKUP(Worksheet!AF6569,Sales[[#This Row],[State]],Sales[[#This Row],[Total Sales]])</f>
        <v>#NAME?</v>
      </c>
    </row>
    <row r="6570" spans="31:34" x14ac:dyDescent="0.25">
      <c r="AE6570" t="s">
        <v>27</v>
      </c>
      <c r="AF6570" t="s">
        <v>102</v>
      </c>
      <c r="AG6570" t="s">
        <v>103</v>
      </c>
      <c r="AH6570" s="28" t="e">
        <f ca="1">[1]!DXLOOKUP(Worksheet!AF6570,Sales[[#This Row],[State]],Sales[[#This Row],[Total Sales]])</f>
        <v>#NAME?</v>
      </c>
    </row>
    <row r="6571" spans="31:34" x14ac:dyDescent="0.25">
      <c r="AE6571" t="s">
        <v>27</v>
      </c>
      <c r="AF6571" t="s">
        <v>102</v>
      </c>
      <c r="AG6571" t="s">
        <v>103</v>
      </c>
      <c r="AH6571" s="28" t="e">
        <f ca="1">[1]!DXLOOKUP(Worksheet!AF6571,Sales[[#This Row],[State]],Sales[[#This Row],[Total Sales]])</f>
        <v>#NAME?</v>
      </c>
    </row>
    <row r="6572" spans="31:34" x14ac:dyDescent="0.25">
      <c r="AE6572" t="s">
        <v>27</v>
      </c>
      <c r="AF6572" t="s">
        <v>102</v>
      </c>
      <c r="AG6572" t="s">
        <v>103</v>
      </c>
      <c r="AH6572" s="28" t="e">
        <f ca="1">[1]!DXLOOKUP(Worksheet!AF6572,Sales[[#This Row],[State]],Sales[[#This Row],[Total Sales]])</f>
        <v>#NAME?</v>
      </c>
    </row>
    <row r="6573" spans="31:34" x14ac:dyDescent="0.25">
      <c r="AE6573" t="s">
        <v>27</v>
      </c>
      <c r="AF6573" t="s">
        <v>102</v>
      </c>
      <c r="AG6573" t="s">
        <v>103</v>
      </c>
      <c r="AH6573" s="28" t="e">
        <f ca="1">[1]!DXLOOKUP(Worksheet!AF6573,Sales[[#This Row],[State]],Sales[[#This Row],[Total Sales]])</f>
        <v>#NAME?</v>
      </c>
    </row>
    <row r="6574" spans="31:34" x14ac:dyDescent="0.25">
      <c r="AE6574" t="s">
        <v>27</v>
      </c>
      <c r="AF6574" t="s">
        <v>102</v>
      </c>
      <c r="AG6574" t="s">
        <v>103</v>
      </c>
      <c r="AH6574" s="28" t="e">
        <f ca="1">[1]!DXLOOKUP(Worksheet!AF6574,Sales[[#This Row],[State]],Sales[[#This Row],[Total Sales]])</f>
        <v>#NAME?</v>
      </c>
    </row>
    <row r="6575" spans="31:34" x14ac:dyDescent="0.25">
      <c r="AE6575" t="s">
        <v>27</v>
      </c>
      <c r="AF6575" t="s">
        <v>102</v>
      </c>
      <c r="AG6575" t="s">
        <v>103</v>
      </c>
      <c r="AH6575" s="28" t="e">
        <f ca="1">[1]!DXLOOKUP(Worksheet!AF6575,Sales[[#This Row],[State]],Sales[[#This Row],[Total Sales]])</f>
        <v>#NAME?</v>
      </c>
    </row>
    <row r="6576" spans="31:34" x14ac:dyDescent="0.25">
      <c r="AE6576" t="s">
        <v>27</v>
      </c>
      <c r="AF6576" t="s">
        <v>102</v>
      </c>
      <c r="AG6576" t="s">
        <v>103</v>
      </c>
      <c r="AH6576" s="28" t="e">
        <f ca="1">[1]!DXLOOKUP(Worksheet!AF6576,Sales[[#This Row],[State]],Sales[[#This Row],[Total Sales]])</f>
        <v>#NAME?</v>
      </c>
    </row>
    <row r="6577" spans="31:34" x14ac:dyDescent="0.25">
      <c r="AE6577" t="s">
        <v>27</v>
      </c>
      <c r="AF6577" t="s">
        <v>102</v>
      </c>
      <c r="AG6577" t="s">
        <v>103</v>
      </c>
      <c r="AH6577" s="28" t="e">
        <f ca="1">[1]!DXLOOKUP(Worksheet!AF6577,Sales[[#This Row],[State]],Sales[[#This Row],[Total Sales]])</f>
        <v>#NAME?</v>
      </c>
    </row>
    <row r="6578" spans="31:34" x14ac:dyDescent="0.25">
      <c r="AE6578" t="s">
        <v>27</v>
      </c>
      <c r="AF6578" t="s">
        <v>102</v>
      </c>
      <c r="AG6578" t="s">
        <v>103</v>
      </c>
      <c r="AH6578" s="28" t="e">
        <f ca="1">[1]!DXLOOKUP(Worksheet!AF6578,Sales[[#This Row],[State]],Sales[[#This Row],[Total Sales]])</f>
        <v>#NAME?</v>
      </c>
    </row>
    <row r="6579" spans="31:34" x14ac:dyDescent="0.25">
      <c r="AE6579" t="s">
        <v>27</v>
      </c>
      <c r="AF6579" t="s">
        <v>102</v>
      </c>
      <c r="AG6579" t="s">
        <v>103</v>
      </c>
      <c r="AH6579" s="28" t="e">
        <f ca="1">[1]!DXLOOKUP(Worksheet!AF6579,Sales[[#This Row],[State]],Sales[[#This Row],[Total Sales]])</f>
        <v>#NAME?</v>
      </c>
    </row>
    <row r="6580" spans="31:34" x14ac:dyDescent="0.25">
      <c r="AE6580" t="s">
        <v>27</v>
      </c>
      <c r="AF6580" t="s">
        <v>102</v>
      </c>
      <c r="AG6580" t="s">
        <v>103</v>
      </c>
      <c r="AH6580" s="28" t="e">
        <f ca="1">[1]!DXLOOKUP(Worksheet!AF6580,Sales[[#This Row],[State]],Sales[[#This Row],[Total Sales]])</f>
        <v>#NAME?</v>
      </c>
    </row>
    <row r="6581" spans="31:34" x14ac:dyDescent="0.25">
      <c r="AE6581" t="s">
        <v>27</v>
      </c>
      <c r="AF6581" t="s">
        <v>102</v>
      </c>
      <c r="AG6581" t="s">
        <v>103</v>
      </c>
      <c r="AH6581" s="28" t="e">
        <f ca="1">[1]!DXLOOKUP(Worksheet!AF6581,Sales[[#This Row],[State]],Sales[[#This Row],[Total Sales]])</f>
        <v>#NAME?</v>
      </c>
    </row>
    <row r="6582" spans="31:34" x14ac:dyDescent="0.25">
      <c r="AE6582" t="s">
        <v>27</v>
      </c>
      <c r="AF6582" t="s">
        <v>102</v>
      </c>
      <c r="AG6582" t="s">
        <v>103</v>
      </c>
      <c r="AH6582" s="28" t="e">
        <f ca="1">[1]!DXLOOKUP(Worksheet!AF6582,Sales[[#This Row],[State]],Sales[[#This Row],[Total Sales]])</f>
        <v>#NAME?</v>
      </c>
    </row>
    <row r="6583" spans="31:34" x14ac:dyDescent="0.25">
      <c r="AE6583" t="s">
        <v>27</v>
      </c>
      <c r="AF6583" t="s">
        <v>102</v>
      </c>
      <c r="AG6583" t="s">
        <v>103</v>
      </c>
      <c r="AH6583" s="28" t="e">
        <f ca="1">[1]!DXLOOKUP(Worksheet!AF6583,Sales[[#This Row],[State]],Sales[[#This Row],[Total Sales]])</f>
        <v>#NAME?</v>
      </c>
    </row>
    <row r="6584" spans="31:34" x14ac:dyDescent="0.25">
      <c r="AE6584" t="s">
        <v>27</v>
      </c>
      <c r="AF6584" t="s">
        <v>102</v>
      </c>
      <c r="AG6584" t="s">
        <v>103</v>
      </c>
      <c r="AH6584" s="28" t="e">
        <f ca="1">[1]!DXLOOKUP(Worksheet!AF6584,Sales[[#This Row],[State]],Sales[[#This Row],[Total Sales]])</f>
        <v>#NAME?</v>
      </c>
    </row>
    <row r="6585" spans="31:34" x14ac:dyDescent="0.25">
      <c r="AE6585" t="s">
        <v>27</v>
      </c>
      <c r="AF6585" t="s">
        <v>102</v>
      </c>
      <c r="AG6585" t="s">
        <v>103</v>
      </c>
      <c r="AH6585" s="28" t="e">
        <f ca="1">[1]!DXLOOKUP(Worksheet!AF6585,Sales[[#This Row],[State]],Sales[[#This Row],[Total Sales]])</f>
        <v>#NAME?</v>
      </c>
    </row>
    <row r="6586" spans="31:34" x14ac:dyDescent="0.25">
      <c r="AE6586" t="s">
        <v>27</v>
      </c>
      <c r="AF6586" t="s">
        <v>102</v>
      </c>
      <c r="AG6586" t="s">
        <v>103</v>
      </c>
      <c r="AH6586" s="28" t="e">
        <f ca="1">[1]!DXLOOKUP(Worksheet!AF6586,Sales[[#This Row],[State]],Sales[[#This Row],[Total Sales]])</f>
        <v>#NAME?</v>
      </c>
    </row>
    <row r="6587" spans="31:34" x14ac:dyDescent="0.25">
      <c r="AE6587" t="s">
        <v>27</v>
      </c>
      <c r="AF6587" t="s">
        <v>102</v>
      </c>
      <c r="AG6587" t="s">
        <v>103</v>
      </c>
      <c r="AH6587" s="28" t="e">
        <f ca="1">[1]!DXLOOKUP(Worksheet!AF6587,Sales[[#This Row],[State]],Sales[[#This Row],[Total Sales]])</f>
        <v>#NAME?</v>
      </c>
    </row>
    <row r="6588" spans="31:34" x14ac:dyDescent="0.25">
      <c r="AE6588" t="s">
        <v>27</v>
      </c>
      <c r="AF6588" t="s">
        <v>102</v>
      </c>
      <c r="AG6588" t="s">
        <v>103</v>
      </c>
      <c r="AH6588" s="28" t="e">
        <f ca="1">[1]!DXLOOKUP(Worksheet!AF6588,Sales[[#This Row],[State]],Sales[[#This Row],[Total Sales]])</f>
        <v>#NAME?</v>
      </c>
    </row>
    <row r="6589" spans="31:34" x14ac:dyDescent="0.25">
      <c r="AE6589" t="s">
        <v>27</v>
      </c>
      <c r="AF6589" t="s">
        <v>102</v>
      </c>
      <c r="AG6589" t="s">
        <v>103</v>
      </c>
      <c r="AH6589" s="28" t="e">
        <f ca="1">[1]!DXLOOKUP(Worksheet!AF6589,Sales[[#This Row],[State]],Sales[[#This Row],[Total Sales]])</f>
        <v>#NAME?</v>
      </c>
    </row>
    <row r="6590" spans="31:34" x14ac:dyDescent="0.25">
      <c r="AE6590" t="s">
        <v>27</v>
      </c>
      <c r="AF6590" t="s">
        <v>102</v>
      </c>
      <c r="AG6590" t="s">
        <v>103</v>
      </c>
      <c r="AH6590" s="28" t="e">
        <f ca="1">[1]!DXLOOKUP(Worksheet!AF6590,Sales[[#This Row],[State]],Sales[[#This Row],[Total Sales]])</f>
        <v>#NAME?</v>
      </c>
    </row>
    <row r="6591" spans="31:34" x14ac:dyDescent="0.25">
      <c r="AE6591" t="s">
        <v>27</v>
      </c>
      <c r="AF6591" t="s">
        <v>102</v>
      </c>
      <c r="AG6591" t="s">
        <v>103</v>
      </c>
      <c r="AH6591" s="28" t="e">
        <f ca="1">[1]!DXLOOKUP(Worksheet!AF6591,Sales[[#This Row],[State]],Sales[[#This Row],[Total Sales]])</f>
        <v>#NAME?</v>
      </c>
    </row>
    <row r="6592" spans="31:34" x14ac:dyDescent="0.25">
      <c r="AE6592" t="s">
        <v>27</v>
      </c>
      <c r="AF6592" t="s">
        <v>102</v>
      </c>
      <c r="AG6592" t="s">
        <v>103</v>
      </c>
      <c r="AH6592" s="28" t="e">
        <f ca="1">[1]!DXLOOKUP(Worksheet!AF6592,Sales[[#This Row],[State]],Sales[[#This Row],[Total Sales]])</f>
        <v>#NAME?</v>
      </c>
    </row>
    <row r="6593" spans="31:34" x14ac:dyDescent="0.25">
      <c r="AE6593" t="s">
        <v>27</v>
      </c>
      <c r="AF6593" t="s">
        <v>102</v>
      </c>
      <c r="AG6593" t="s">
        <v>103</v>
      </c>
      <c r="AH6593" s="28" t="e">
        <f ca="1">[1]!DXLOOKUP(Worksheet!AF6593,Sales[[#This Row],[State]],Sales[[#This Row],[Total Sales]])</f>
        <v>#NAME?</v>
      </c>
    </row>
    <row r="6594" spans="31:34" x14ac:dyDescent="0.25">
      <c r="AE6594" t="s">
        <v>27</v>
      </c>
      <c r="AF6594" t="s">
        <v>102</v>
      </c>
      <c r="AG6594" t="s">
        <v>103</v>
      </c>
      <c r="AH6594" s="28" t="e">
        <f ca="1">[1]!DXLOOKUP(Worksheet!AF6594,Sales[[#This Row],[State]],Sales[[#This Row],[Total Sales]])</f>
        <v>#NAME?</v>
      </c>
    </row>
    <row r="6595" spans="31:34" x14ac:dyDescent="0.25">
      <c r="AE6595" t="s">
        <v>27</v>
      </c>
      <c r="AF6595" t="s">
        <v>102</v>
      </c>
      <c r="AG6595" t="s">
        <v>103</v>
      </c>
      <c r="AH6595" s="28" t="e">
        <f ca="1">[1]!DXLOOKUP(Worksheet!AF6595,Sales[[#This Row],[State]],Sales[[#This Row],[Total Sales]])</f>
        <v>#NAME?</v>
      </c>
    </row>
    <row r="6596" spans="31:34" x14ac:dyDescent="0.25">
      <c r="AE6596" t="s">
        <v>27</v>
      </c>
      <c r="AF6596" t="s">
        <v>102</v>
      </c>
      <c r="AG6596" t="s">
        <v>103</v>
      </c>
      <c r="AH6596" s="28" t="e">
        <f ca="1">[1]!DXLOOKUP(Worksheet!AF6596,Sales[[#This Row],[State]],Sales[[#This Row],[Total Sales]])</f>
        <v>#NAME?</v>
      </c>
    </row>
    <row r="6597" spans="31:34" x14ac:dyDescent="0.25">
      <c r="AE6597" t="s">
        <v>27</v>
      </c>
      <c r="AF6597" t="s">
        <v>102</v>
      </c>
      <c r="AG6597" t="s">
        <v>103</v>
      </c>
      <c r="AH6597" s="28" t="e">
        <f ca="1">[1]!DXLOOKUP(Worksheet!AF6597,Sales[[#This Row],[State]],Sales[[#This Row],[Total Sales]])</f>
        <v>#NAME?</v>
      </c>
    </row>
    <row r="6598" spans="31:34" x14ac:dyDescent="0.25">
      <c r="AE6598" t="s">
        <v>27</v>
      </c>
      <c r="AF6598" t="s">
        <v>102</v>
      </c>
      <c r="AG6598" t="s">
        <v>103</v>
      </c>
      <c r="AH6598" s="28" t="e">
        <f ca="1">[1]!DXLOOKUP(Worksheet!AF6598,Sales[[#This Row],[State]],Sales[[#This Row],[Total Sales]])</f>
        <v>#NAME?</v>
      </c>
    </row>
    <row r="6599" spans="31:34" x14ac:dyDescent="0.25">
      <c r="AE6599" t="s">
        <v>27</v>
      </c>
      <c r="AF6599" t="s">
        <v>102</v>
      </c>
      <c r="AG6599" t="s">
        <v>103</v>
      </c>
      <c r="AH6599" s="28" t="e">
        <f ca="1">[1]!DXLOOKUP(Worksheet!AF6599,Sales[[#This Row],[State]],Sales[[#This Row],[Total Sales]])</f>
        <v>#NAME?</v>
      </c>
    </row>
    <row r="6600" spans="31:34" x14ac:dyDescent="0.25">
      <c r="AE6600" t="s">
        <v>27</v>
      </c>
      <c r="AF6600" t="s">
        <v>102</v>
      </c>
      <c r="AG6600" t="s">
        <v>103</v>
      </c>
      <c r="AH6600" s="28" t="e">
        <f ca="1">[1]!DXLOOKUP(Worksheet!AF6600,Sales[[#This Row],[State]],Sales[[#This Row],[Total Sales]])</f>
        <v>#NAME?</v>
      </c>
    </row>
    <row r="6601" spans="31:34" x14ac:dyDescent="0.25">
      <c r="AE6601" t="s">
        <v>27</v>
      </c>
      <c r="AF6601" t="s">
        <v>102</v>
      </c>
      <c r="AG6601" t="s">
        <v>103</v>
      </c>
      <c r="AH6601" s="28" t="e">
        <f ca="1">[1]!DXLOOKUP(Worksheet!AF6601,Sales[[#This Row],[State]],Sales[[#This Row],[Total Sales]])</f>
        <v>#NAME?</v>
      </c>
    </row>
    <row r="6602" spans="31:34" x14ac:dyDescent="0.25">
      <c r="AE6602" t="s">
        <v>27</v>
      </c>
      <c r="AF6602" t="s">
        <v>102</v>
      </c>
      <c r="AG6602" t="s">
        <v>103</v>
      </c>
      <c r="AH6602" s="28" t="e">
        <f ca="1">[1]!DXLOOKUP(Worksheet!AF6602,Sales[[#This Row],[State]],Sales[[#This Row],[Total Sales]])</f>
        <v>#NAME?</v>
      </c>
    </row>
    <row r="6603" spans="31:34" x14ac:dyDescent="0.25">
      <c r="AE6603" t="s">
        <v>27</v>
      </c>
      <c r="AF6603" t="s">
        <v>102</v>
      </c>
      <c r="AG6603" t="s">
        <v>103</v>
      </c>
      <c r="AH6603" s="28" t="e">
        <f ca="1">[1]!DXLOOKUP(Worksheet!AF6603,Sales[[#This Row],[State]],Sales[[#This Row],[Total Sales]])</f>
        <v>#NAME?</v>
      </c>
    </row>
    <row r="6604" spans="31:34" x14ac:dyDescent="0.25">
      <c r="AE6604" t="s">
        <v>27</v>
      </c>
      <c r="AF6604" t="s">
        <v>102</v>
      </c>
      <c r="AG6604" t="s">
        <v>103</v>
      </c>
      <c r="AH6604" s="28" t="e">
        <f ca="1">[1]!DXLOOKUP(Worksheet!AF6604,Sales[[#This Row],[State]],Sales[[#This Row],[Total Sales]])</f>
        <v>#NAME?</v>
      </c>
    </row>
    <row r="6605" spans="31:34" x14ac:dyDescent="0.25">
      <c r="AE6605" t="s">
        <v>27</v>
      </c>
      <c r="AF6605" t="s">
        <v>102</v>
      </c>
      <c r="AG6605" t="s">
        <v>103</v>
      </c>
      <c r="AH6605" s="28" t="e">
        <f ca="1">[1]!DXLOOKUP(Worksheet!AF6605,Sales[[#This Row],[State]],Sales[[#This Row],[Total Sales]])</f>
        <v>#NAME?</v>
      </c>
    </row>
    <row r="6606" spans="31:34" x14ac:dyDescent="0.25">
      <c r="AE6606" t="s">
        <v>27</v>
      </c>
      <c r="AF6606" t="s">
        <v>102</v>
      </c>
      <c r="AG6606" t="s">
        <v>103</v>
      </c>
      <c r="AH6606" s="28" t="e">
        <f ca="1">[1]!DXLOOKUP(Worksheet!AF6606,Sales[[#This Row],[State]],Sales[[#This Row],[Total Sales]])</f>
        <v>#NAME?</v>
      </c>
    </row>
    <row r="6607" spans="31:34" x14ac:dyDescent="0.25">
      <c r="AE6607" t="s">
        <v>27</v>
      </c>
      <c r="AF6607" t="s">
        <v>102</v>
      </c>
      <c r="AG6607" t="s">
        <v>103</v>
      </c>
      <c r="AH6607" s="28" t="e">
        <f ca="1">[1]!DXLOOKUP(Worksheet!AF6607,Sales[[#This Row],[State]],Sales[[#This Row],[Total Sales]])</f>
        <v>#NAME?</v>
      </c>
    </row>
    <row r="6608" spans="31:34" x14ac:dyDescent="0.25">
      <c r="AE6608" t="s">
        <v>27</v>
      </c>
      <c r="AF6608" t="s">
        <v>102</v>
      </c>
      <c r="AG6608" t="s">
        <v>103</v>
      </c>
      <c r="AH6608" s="28" t="e">
        <f ca="1">[1]!DXLOOKUP(Worksheet!AF6608,Sales[[#This Row],[State]],Sales[[#This Row],[Total Sales]])</f>
        <v>#NAME?</v>
      </c>
    </row>
    <row r="6609" spans="31:34" x14ac:dyDescent="0.25">
      <c r="AE6609" t="s">
        <v>27</v>
      </c>
      <c r="AF6609" t="s">
        <v>102</v>
      </c>
      <c r="AG6609" t="s">
        <v>103</v>
      </c>
      <c r="AH6609" s="28" t="e">
        <f ca="1">[1]!DXLOOKUP(Worksheet!AF6609,Sales[[#This Row],[State]],Sales[[#This Row],[Total Sales]])</f>
        <v>#NAME?</v>
      </c>
    </row>
    <row r="6610" spans="31:34" x14ac:dyDescent="0.25">
      <c r="AE6610" t="s">
        <v>27</v>
      </c>
      <c r="AF6610" t="s">
        <v>102</v>
      </c>
      <c r="AG6610" t="s">
        <v>103</v>
      </c>
      <c r="AH6610" s="28" t="e">
        <f ca="1">[1]!DXLOOKUP(Worksheet!AF6610,Sales[[#This Row],[State]],Sales[[#This Row],[Total Sales]])</f>
        <v>#NAME?</v>
      </c>
    </row>
    <row r="6611" spans="31:34" x14ac:dyDescent="0.25">
      <c r="AE6611" t="s">
        <v>27</v>
      </c>
      <c r="AF6611" t="s">
        <v>102</v>
      </c>
      <c r="AG6611" t="s">
        <v>103</v>
      </c>
      <c r="AH6611" s="28" t="e">
        <f ca="1">[1]!DXLOOKUP(Worksheet!AF6611,Sales[[#This Row],[State]],Sales[[#This Row],[Total Sales]])</f>
        <v>#NAME?</v>
      </c>
    </row>
    <row r="6612" spans="31:34" x14ac:dyDescent="0.25">
      <c r="AE6612" t="s">
        <v>27</v>
      </c>
      <c r="AF6612" t="s">
        <v>102</v>
      </c>
      <c r="AG6612" t="s">
        <v>103</v>
      </c>
      <c r="AH6612" s="28" t="e">
        <f ca="1">[1]!DXLOOKUP(Worksheet!AF6612,Sales[[#This Row],[State]],Sales[[#This Row],[Total Sales]])</f>
        <v>#NAME?</v>
      </c>
    </row>
    <row r="6613" spans="31:34" x14ac:dyDescent="0.25">
      <c r="AE6613" t="s">
        <v>27</v>
      </c>
      <c r="AF6613" t="s">
        <v>102</v>
      </c>
      <c r="AG6613" t="s">
        <v>103</v>
      </c>
      <c r="AH6613" s="28" t="e">
        <f ca="1">[1]!DXLOOKUP(Worksheet!AF6613,Sales[[#This Row],[State]],Sales[[#This Row],[Total Sales]])</f>
        <v>#NAME?</v>
      </c>
    </row>
    <row r="6614" spans="31:34" x14ac:dyDescent="0.25">
      <c r="AE6614" t="s">
        <v>27</v>
      </c>
      <c r="AF6614" t="s">
        <v>102</v>
      </c>
      <c r="AG6614" t="s">
        <v>103</v>
      </c>
      <c r="AH6614" s="28" t="e">
        <f ca="1">[1]!DXLOOKUP(Worksheet!AF6614,Sales[[#This Row],[State]],Sales[[#This Row],[Total Sales]])</f>
        <v>#NAME?</v>
      </c>
    </row>
    <row r="6615" spans="31:34" x14ac:dyDescent="0.25">
      <c r="AE6615" t="s">
        <v>27</v>
      </c>
      <c r="AF6615" t="s">
        <v>102</v>
      </c>
      <c r="AG6615" t="s">
        <v>103</v>
      </c>
      <c r="AH6615" s="28" t="e">
        <f ca="1">[1]!DXLOOKUP(Worksheet!AF6615,Sales[[#This Row],[State]],Sales[[#This Row],[Total Sales]])</f>
        <v>#NAME?</v>
      </c>
    </row>
    <row r="6616" spans="31:34" x14ac:dyDescent="0.25">
      <c r="AE6616" t="s">
        <v>27</v>
      </c>
      <c r="AF6616" t="s">
        <v>102</v>
      </c>
      <c r="AG6616" t="s">
        <v>103</v>
      </c>
      <c r="AH6616" s="28" t="e">
        <f ca="1">[1]!DXLOOKUP(Worksheet!AF6616,Sales[[#This Row],[State]],Sales[[#This Row],[Total Sales]])</f>
        <v>#NAME?</v>
      </c>
    </row>
    <row r="6617" spans="31:34" x14ac:dyDescent="0.25">
      <c r="AE6617" t="s">
        <v>27</v>
      </c>
      <c r="AF6617" t="s">
        <v>102</v>
      </c>
      <c r="AG6617" t="s">
        <v>103</v>
      </c>
      <c r="AH6617" s="28" t="e">
        <f ca="1">[1]!DXLOOKUP(Worksheet!AF6617,Sales[[#This Row],[State]],Sales[[#This Row],[Total Sales]])</f>
        <v>#NAME?</v>
      </c>
    </row>
    <row r="6618" spans="31:34" x14ac:dyDescent="0.25">
      <c r="AE6618" t="s">
        <v>27</v>
      </c>
      <c r="AF6618" t="s">
        <v>102</v>
      </c>
      <c r="AG6618" t="s">
        <v>103</v>
      </c>
      <c r="AH6618" s="28" t="e">
        <f ca="1">[1]!DXLOOKUP(Worksheet!AF6618,Sales[[#This Row],[State]],Sales[[#This Row],[Total Sales]])</f>
        <v>#NAME?</v>
      </c>
    </row>
    <row r="6619" spans="31:34" x14ac:dyDescent="0.25">
      <c r="AE6619" t="s">
        <v>27</v>
      </c>
      <c r="AF6619" t="s">
        <v>102</v>
      </c>
      <c r="AG6619" t="s">
        <v>103</v>
      </c>
      <c r="AH6619" s="28" t="e">
        <f ca="1">[1]!DXLOOKUP(Worksheet!AF6619,Sales[[#This Row],[State]],Sales[[#This Row],[Total Sales]])</f>
        <v>#NAME?</v>
      </c>
    </row>
    <row r="6620" spans="31:34" x14ac:dyDescent="0.25">
      <c r="AE6620" t="s">
        <v>27</v>
      </c>
      <c r="AF6620" t="s">
        <v>102</v>
      </c>
      <c r="AG6620" t="s">
        <v>103</v>
      </c>
      <c r="AH6620" s="28" t="e">
        <f ca="1">[1]!DXLOOKUP(Worksheet!AF6620,Sales[[#This Row],[State]],Sales[[#This Row],[Total Sales]])</f>
        <v>#NAME?</v>
      </c>
    </row>
    <row r="6621" spans="31:34" x14ac:dyDescent="0.25">
      <c r="AE6621" t="s">
        <v>27</v>
      </c>
      <c r="AF6621" t="s">
        <v>102</v>
      </c>
      <c r="AG6621" t="s">
        <v>103</v>
      </c>
      <c r="AH6621" s="28" t="e">
        <f ca="1">[1]!DXLOOKUP(Worksheet!AF6621,Sales[[#This Row],[State]],Sales[[#This Row],[Total Sales]])</f>
        <v>#NAME?</v>
      </c>
    </row>
    <row r="6622" spans="31:34" x14ac:dyDescent="0.25">
      <c r="AE6622" t="s">
        <v>27</v>
      </c>
      <c r="AF6622" t="s">
        <v>102</v>
      </c>
      <c r="AG6622" t="s">
        <v>103</v>
      </c>
      <c r="AH6622" s="28" t="e">
        <f ca="1">[1]!DXLOOKUP(Worksheet!AF6622,Sales[[#This Row],[State]],Sales[[#This Row],[Total Sales]])</f>
        <v>#NAME?</v>
      </c>
    </row>
    <row r="6623" spans="31:34" x14ac:dyDescent="0.25">
      <c r="AE6623" t="s">
        <v>27</v>
      </c>
      <c r="AF6623" t="s">
        <v>102</v>
      </c>
      <c r="AG6623" t="s">
        <v>103</v>
      </c>
      <c r="AH6623" s="28" t="e">
        <f ca="1">[1]!DXLOOKUP(Worksheet!AF6623,Sales[[#This Row],[State]],Sales[[#This Row],[Total Sales]])</f>
        <v>#NAME?</v>
      </c>
    </row>
    <row r="6624" spans="31:34" x14ac:dyDescent="0.25">
      <c r="AE6624" t="s">
        <v>27</v>
      </c>
      <c r="AF6624" t="s">
        <v>102</v>
      </c>
      <c r="AG6624" t="s">
        <v>103</v>
      </c>
      <c r="AH6624" s="28" t="e">
        <f ca="1">[1]!DXLOOKUP(Worksheet!AF6624,Sales[[#This Row],[State]],Sales[[#This Row],[Total Sales]])</f>
        <v>#NAME?</v>
      </c>
    </row>
    <row r="6625" spans="31:34" x14ac:dyDescent="0.25">
      <c r="AE6625" t="s">
        <v>27</v>
      </c>
      <c r="AF6625" t="s">
        <v>102</v>
      </c>
      <c r="AG6625" t="s">
        <v>103</v>
      </c>
      <c r="AH6625" s="28" t="e">
        <f ca="1">[1]!DXLOOKUP(Worksheet!AF6625,Sales[[#This Row],[State]],Sales[[#This Row],[Total Sales]])</f>
        <v>#NAME?</v>
      </c>
    </row>
    <row r="6626" spans="31:34" x14ac:dyDescent="0.25">
      <c r="AE6626" t="s">
        <v>27</v>
      </c>
      <c r="AF6626" t="s">
        <v>104</v>
      </c>
      <c r="AG6626" t="s">
        <v>105</v>
      </c>
      <c r="AH6626" s="28" t="e">
        <f ca="1">[1]!DXLOOKUP(Worksheet!AF6626,Sales[[#This Row],[State]],Sales[[#This Row],[Total Sales]])</f>
        <v>#NAME?</v>
      </c>
    </row>
    <row r="6627" spans="31:34" x14ac:dyDescent="0.25">
      <c r="AE6627" t="s">
        <v>27</v>
      </c>
      <c r="AF6627" t="s">
        <v>104</v>
      </c>
      <c r="AG6627" t="s">
        <v>105</v>
      </c>
      <c r="AH6627" s="28" t="e">
        <f ca="1">[1]!DXLOOKUP(Worksheet!AF6627,Sales[[#This Row],[State]],Sales[[#This Row],[Total Sales]])</f>
        <v>#NAME?</v>
      </c>
    </row>
    <row r="6628" spans="31:34" x14ac:dyDescent="0.25">
      <c r="AE6628" t="s">
        <v>27</v>
      </c>
      <c r="AF6628" t="s">
        <v>104</v>
      </c>
      <c r="AG6628" t="s">
        <v>105</v>
      </c>
      <c r="AH6628" s="28" t="e">
        <f ca="1">[1]!DXLOOKUP(Worksheet!AF6628,Sales[[#This Row],[State]],Sales[[#This Row],[Total Sales]])</f>
        <v>#NAME?</v>
      </c>
    </row>
    <row r="6629" spans="31:34" x14ac:dyDescent="0.25">
      <c r="AE6629" t="s">
        <v>27</v>
      </c>
      <c r="AF6629" t="s">
        <v>104</v>
      </c>
      <c r="AG6629" t="s">
        <v>105</v>
      </c>
      <c r="AH6629" s="28" t="e">
        <f ca="1">[1]!DXLOOKUP(Worksheet!AF6629,Sales[[#This Row],[State]],Sales[[#This Row],[Total Sales]])</f>
        <v>#NAME?</v>
      </c>
    </row>
    <row r="6630" spans="31:34" x14ac:dyDescent="0.25">
      <c r="AE6630" t="s">
        <v>27</v>
      </c>
      <c r="AF6630" t="s">
        <v>104</v>
      </c>
      <c r="AG6630" t="s">
        <v>105</v>
      </c>
      <c r="AH6630" s="28" t="e">
        <f ca="1">[1]!DXLOOKUP(Worksheet!AF6630,Sales[[#This Row],[State]],Sales[[#This Row],[Total Sales]])</f>
        <v>#NAME?</v>
      </c>
    </row>
    <row r="6631" spans="31:34" x14ac:dyDescent="0.25">
      <c r="AE6631" t="s">
        <v>27</v>
      </c>
      <c r="AF6631" t="s">
        <v>104</v>
      </c>
      <c r="AG6631" t="s">
        <v>105</v>
      </c>
      <c r="AH6631" s="28" t="e">
        <f ca="1">[1]!DXLOOKUP(Worksheet!AF6631,Sales[[#This Row],[State]],Sales[[#This Row],[Total Sales]])</f>
        <v>#NAME?</v>
      </c>
    </row>
    <row r="6632" spans="31:34" x14ac:dyDescent="0.25">
      <c r="AE6632" t="s">
        <v>27</v>
      </c>
      <c r="AF6632" t="s">
        <v>104</v>
      </c>
      <c r="AG6632" t="s">
        <v>105</v>
      </c>
      <c r="AH6632" s="28" t="e">
        <f ca="1">[1]!DXLOOKUP(Worksheet!AF6632,Sales[[#This Row],[State]],Sales[[#This Row],[Total Sales]])</f>
        <v>#NAME?</v>
      </c>
    </row>
    <row r="6633" spans="31:34" x14ac:dyDescent="0.25">
      <c r="AE6633" t="s">
        <v>27</v>
      </c>
      <c r="AF6633" t="s">
        <v>104</v>
      </c>
      <c r="AG6633" t="s">
        <v>105</v>
      </c>
      <c r="AH6633" s="28" t="e">
        <f ca="1">[1]!DXLOOKUP(Worksheet!AF6633,Sales[[#This Row],[State]],Sales[[#This Row],[Total Sales]])</f>
        <v>#NAME?</v>
      </c>
    </row>
    <row r="6634" spans="31:34" x14ac:dyDescent="0.25">
      <c r="AE6634" t="s">
        <v>27</v>
      </c>
      <c r="AF6634" t="s">
        <v>104</v>
      </c>
      <c r="AG6634" t="s">
        <v>105</v>
      </c>
      <c r="AH6634" s="28" t="e">
        <f ca="1">[1]!DXLOOKUP(Worksheet!AF6634,Sales[[#This Row],[State]],Sales[[#This Row],[Total Sales]])</f>
        <v>#NAME?</v>
      </c>
    </row>
    <row r="6635" spans="31:34" x14ac:dyDescent="0.25">
      <c r="AE6635" t="s">
        <v>27</v>
      </c>
      <c r="AF6635" t="s">
        <v>104</v>
      </c>
      <c r="AG6635" t="s">
        <v>105</v>
      </c>
      <c r="AH6635" s="28" t="e">
        <f ca="1">[1]!DXLOOKUP(Worksheet!AF6635,Sales[[#This Row],[State]],Sales[[#This Row],[Total Sales]])</f>
        <v>#NAME?</v>
      </c>
    </row>
    <row r="6636" spans="31:34" x14ac:dyDescent="0.25">
      <c r="AE6636" t="s">
        <v>27</v>
      </c>
      <c r="AF6636" t="s">
        <v>104</v>
      </c>
      <c r="AG6636" t="s">
        <v>105</v>
      </c>
      <c r="AH6636" s="28" t="e">
        <f ca="1">[1]!DXLOOKUP(Worksheet!AF6636,Sales[[#This Row],[State]],Sales[[#This Row],[Total Sales]])</f>
        <v>#NAME?</v>
      </c>
    </row>
    <row r="6637" spans="31:34" x14ac:dyDescent="0.25">
      <c r="AE6637" t="s">
        <v>27</v>
      </c>
      <c r="AF6637" t="s">
        <v>104</v>
      </c>
      <c r="AG6637" t="s">
        <v>105</v>
      </c>
      <c r="AH6637" s="28" t="e">
        <f ca="1">[1]!DXLOOKUP(Worksheet!AF6637,Sales[[#This Row],[State]],Sales[[#This Row],[Total Sales]])</f>
        <v>#NAME?</v>
      </c>
    </row>
    <row r="6638" spans="31:34" x14ac:dyDescent="0.25">
      <c r="AE6638" t="s">
        <v>27</v>
      </c>
      <c r="AF6638" t="s">
        <v>104</v>
      </c>
      <c r="AG6638" t="s">
        <v>105</v>
      </c>
      <c r="AH6638" s="28" t="e">
        <f ca="1">[1]!DXLOOKUP(Worksheet!AF6638,Sales[[#This Row],[State]],Sales[[#This Row],[Total Sales]])</f>
        <v>#NAME?</v>
      </c>
    </row>
    <row r="6639" spans="31:34" x14ac:dyDescent="0.25">
      <c r="AE6639" t="s">
        <v>27</v>
      </c>
      <c r="AF6639" t="s">
        <v>104</v>
      </c>
      <c r="AG6639" t="s">
        <v>105</v>
      </c>
      <c r="AH6639" s="28" t="e">
        <f ca="1">[1]!DXLOOKUP(Worksheet!AF6639,Sales[[#This Row],[State]],Sales[[#This Row],[Total Sales]])</f>
        <v>#NAME?</v>
      </c>
    </row>
    <row r="6640" spans="31:34" x14ac:dyDescent="0.25">
      <c r="AE6640" t="s">
        <v>27</v>
      </c>
      <c r="AF6640" t="s">
        <v>104</v>
      </c>
      <c r="AG6640" t="s">
        <v>105</v>
      </c>
      <c r="AH6640" s="28" t="e">
        <f ca="1">[1]!DXLOOKUP(Worksheet!AF6640,Sales[[#This Row],[State]],Sales[[#This Row],[Total Sales]])</f>
        <v>#NAME?</v>
      </c>
    </row>
    <row r="6641" spans="31:34" x14ac:dyDescent="0.25">
      <c r="AE6641" t="s">
        <v>27</v>
      </c>
      <c r="AF6641" t="s">
        <v>104</v>
      </c>
      <c r="AG6641" t="s">
        <v>105</v>
      </c>
      <c r="AH6641" s="28" t="e">
        <f ca="1">[1]!DXLOOKUP(Worksheet!AF6641,Sales[[#This Row],[State]],Sales[[#This Row],[Total Sales]])</f>
        <v>#NAME?</v>
      </c>
    </row>
    <row r="6642" spans="31:34" x14ac:dyDescent="0.25">
      <c r="AE6642" t="s">
        <v>27</v>
      </c>
      <c r="AF6642" t="s">
        <v>104</v>
      </c>
      <c r="AG6642" t="s">
        <v>105</v>
      </c>
      <c r="AH6642" s="28" t="e">
        <f ca="1">[1]!DXLOOKUP(Worksheet!AF6642,Sales[[#This Row],[State]],Sales[[#This Row],[Total Sales]])</f>
        <v>#NAME?</v>
      </c>
    </row>
    <row r="6643" spans="31:34" x14ac:dyDescent="0.25">
      <c r="AE6643" t="s">
        <v>27</v>
      </c>
      <c r="AF6643" t="s">
        <v>104</v>
      </c>
      <c r="AG6643" t="s">
        <v>105</v>
      </c>
      <c r="AH6643" s="28" t="e">
        <f ca="1">[1]!DXLOOKUP(Worksheet!AF6643,Sales[[#This Row],[State]],Sales[[#This Row],[Total Sales]])</f>
        <v>#NAME?</v>
      </c>
    </row>
    <row r="6644" spans="31:34" x14ac:dyDescent="0.25">
      <c r="AE6644" t="s">
        <v>27</v>
      </c>
      <c r="AF6644" t="s">
        <v>104</v>
      </c>
      <c r="AG6644" t="s">
        <v>105</v>
      </c>
      <c r="AH6644" s="28" t="e">
        <f ca="1">[1]!DXLOOKUP(Worksheet!AF6644,Sales[[#This Row],[State]],Sales[[#This Row],[Total Sales]])</f>
        <v>#NAME?</v>
      </c>
    </row>
    <row r="6645" spans="31:34" x14ac:dyDescent="0.25">
      <c r="AE6645" t="s">
        <v>27</v>
      </c>
      <c r="AF6645" t="s">
        <v>104</v>
      </c>
      <c r="AG6645" t="s">
        <v>105</v>
      </c>
      <c r="AH6645" s="28" t="e">
        <f ca="1">[1]!DXLOOKUP(Worksheet!AF6645,Sales[[#This Row],[State]],Sales[[#This Row],[Total Sales]])</f>
        <v>#NAME?</v>
      </c>
    </row>
    <row r="6646" spans="31:34" x14ac:dyDescent="0.25">
      <c r="AE6646" t="s">
        <v>27</v>
      </c>
      <c r="AF6646" t="s">
        <v>104</v>
      </c>
      <c r="AG6646" t="s">
        <v>105</v>
      </c>
      <c r="AH6646" s="28" t="e">
        <f ca="1">[1]!DXLOOKUP(Worksheet!AF6646,Sales[[#This Row],[State]],Sales[[#This Row],[Total Sales]])</f>
        <v>#NAME?</v>
      </c>
    </row>
    <row r="6647" spans="31:34" x14ac:dyDescent="0.25">
      <c r="AE6647" t="s">
        <v>27</v>
      </c>
      <c r="AF6647" t="s">
        <v>104</v>
      </c>
      <c r="AG6647" t="s">
        <v>105</v>
      </c>
      <c r="AH6647" s="28" t="e">
        <f ca="1">[1]!DXLOOKUP(Worksheet!AF6647,Sales[[#This Row],[State]],Sales[[#This Row],[Total Sales]])</f>
        <v>#NAME?</v>
      </c>
    </row>
    <row r="6648" spans="31:34" x14ac:dyDescent="0.25">
      <c r="AE6648" t="s">
        <v>27</v>
      </c>
      <c r="AF6648" t="s">
        <v>104</v>
      </c>
      <c r="AG6648" t="s">
        <v>105</v>
      </c>
      <c r="AH6648" s="28" t="e">
        <f ca="1">[1]!DXLOOKUP(Worksheet!AF6648,Sales[[#This Row],[State]],Sales[[#This Row],[Total Sales]])</f>
        <v>#NAME?</v>
      </c>
    </row>
    <row r="6649" spans="31:34" x14ac:dyDescent="0.25">
      <c r="AE6649" t="s">
        <v>27</v>
      </c>
      <c r="AF6649" t="s">
        <v>104</v>
      </c>
      <c r="AG6649" t="s">
        <v>105</v>
      </c>
      <c r="AH6649" s="28" t="e">
        <f ca="1">[1]!DXLOOKUP(Worksheet!AF6649,Sales[[#This Row],[State]],Sales[[#This Row],[Total Sales]])</f>
        <v>#NAME?</v>
      </c>
    </row>
    <row r="6650" spans="31:34" x14ac:dyDescent="0.25">
      <c r="AE6650" t="s">
        <v>27</v>
      </c>
      <c r="AF6650" t="s">
        <v>104</v>
      </c>
      <c r="AG6650" t="s">
        <v>105</v>
      </c>
      <c r="AH6650" s="28" t="e">
        <f ca="1">[1]!DXLOOKUP(Worksheet!AF6650,Sales[[#This Row],[State]],Sales[[#This Row],[Total Sales]])</f>
        <v>#NAME?</v>
      </c>
    </row>
    <row r="6651" spans="31:34" x14ac:dyDescent="0.25">
      <c r="AE6651" t="s">
        <v>27</v>
      </c>
      <c r="AF6651" t="s">
        <v>104</v>
      </c>
      <c r="AG6651" t="s">
        <v>105</v>
      </c>
      <c r="AH6651" s="28" t="e">
        <f ca="1">[1]!DXLOOKUP(Worksheet!AF6651,Sales[[#This Row],[State]],Sales[[#This Row],[Total Sales]])</f>
        <v>#NAME?</v>
      </c>
    </row>
    <row r="6652" spans="31:34" x14ac:dyDescent="0.25">
      <c r="AE6652" t="s">
        <v>27</v>
      </c>
      <c r="AF6652" t="s">
        <v>104</v>
      </c>
      <c r="AG6652" t="s">
        <v>105</v>
      </c>
      <c r="AH6652" s="28" t="e">
        <f ca="1">[1]!DXLOOKUP(Worksheet!AF6652,Sales[[#This Row],[State]],Sales[[#This Row],[Total Sales]])</f>
        <v>#NAME?</v>
      </c>
    </row>
    <row r="6653" spans="31:34" x14ac:dyDescent="0.25">
      <c r="AE6653" t="s">
        <v>27</v>
      </c>
      <c r="AF6653" t="s">
        <v>104</v>
      </c>
      <c r="AG6653" t="s">
        <v>105</v>
      </c>
      <c r="AH6653" s="28" t="e">
        <f ca="1">[1]!DXLOOKUP(Worksheet!AF6653,Sales[[#This Row],[State]],Sales[[#This Row],[Total Sales]])</f>
        <v>#NAME?</v>
      </c>
    </row>
    <row r="6654" spans="31:34" x14ac:dyDescent="0.25">
      <c r="AE6654" t="s">
        <v>27</v>
      </c>
      <c r="AF6654" t="s">
        <v>104</v>
      </c>
      <c r="AG6654" t="s">
        <v>105</v>
      </c>
      <c r="AH6654" s="28" t="e">
        <f ca="1">[1]!DXLOOKUP(Worksheet!AF6654,Sales[[#This Row],[State]],Sales[[#This Row],[Total Sales]])</f>
        <v>#NAME?</v>
      </c>
    </row>
    <row r="6655" spans="31:34" x14ac:dyDescent="0.25">
      <c r="AE6655" t="s">
        <v>27</v>
      </c>
      <c r="AF6655" t="s">
        <v>104</v>
      </c>
      <c r="AG6655" t="s">
        <v>105</v>
      </c>
      <c r="AH6655" s="28" t="e">
        <f ca="1">[1]!DXLOOKUP(Worksheet!AF6655,Sales[[#This Row],[State]],Sales[[#This Row],[Total Sales]])</f>
        <v>#NAME?</v>
      </c>
    </row>
    <row r="6656" spans="31:34" x14ac:dyDescent="0.25">
      <c r="AE6656" t="s">
        <v>27</v>
      </c>
      <c r="AF6656" t="s">
        <v>104</v>
      </c>
      <c r="AG6656" t="s">
        <v>105</v>
      </c>
      <c r="AH6656" s="28" t="e">
        <f ca="1">[1]!DXLOOKUP(Worksheet!AF6656,Sales[[#This Row],[State]],Sales[[#This Row],[Total Sales]])</f>
        <v>#NAME?</v>
      </c>
    </row>
    <row r="6657" spans="31:34" x14ac:dyDescent="0.25">
      <c r="AE6657" t="s">
        <v>27</v>
      </c>
      <c r="AF6657" t="s">
        <v>104</v>
      </c>
      <c r="AG6657" t="s">
        <v>105</v>
      </c>
      <c r="AH6657" s="28" t="e">
        <f ca="1">[1]!DXLOOKUP(Worksheet!AF6657,Sales[[#This Row],[State]],Sales[[#This Row],[Total Sales]])</f>
        <v>#NAME?</v>
      </c>
    </row>
    <row r="6658" spans="31:34" x14ac:dyDescent="0.25">
      <c r="AE6658" t="s">
        <v>27</v>
      </c>
      <c r="AF6658" t="s">
        <v>104</v>
      </c>
      <c r="AG6658" t="s">
        <v>105</v>
      </c>
      <c r="AH6658" s="28" t="e">
        <f ca="1">[1]!DXLOOKUP(Worksheet!AF6658,Sales[[#This Row],[State]],Sales[[#This Row],[Total Sales]])</f>
        <v>#NAME?</v>
      </c>
    </row>
    <row r="6659" spans="31:34" x14ac:dyDescent="0.25">
      <c r="AE6659" t="s">
        <v>27</v>
      </c>
      <c r="AF6659" t="s">
        <v>104</v>
      </c>
      <c r="AG6659" t="s">
        <v>105</v>
      </c>
      <c r="AH6659" s="28" t="e">
        <f ca="1">[1]!DXLOOKUP(Worksheet!AF6659,Sales[[#This Row],[State]],Sales[[#This Row],[Total Sales]])</f>
        <v>#NAME?</v>
      </c>
    </row>
    <row r="6660" spans="31:34" x14ac:dyDescent="0.25">
      <c r="AE6660" t="s">
        <v>27</v>
      </c>
      <c r="AF6660" t="s">
        <v>104</v>
      </c>
      <c r="AG6660" t="s">
        <v>105</v>
      </c>
      <c r="AH6660" s="28" t="e">
        <f ca="1">[1]!DXLOOKUP(Worksheet!AF6660,Sales[[#This Row],[State]],Sales[[#This Row],[Total Sales]])</f>
        <v>#NAME?</v>
      </c>
    </row>
    <row r="6661" spans="31:34" x14ac:dyDescent="0.25">
      <c r="AE6661" t="s">
        <v>27</v>
      </c>
      <c r="AF6661" t="s">
        <v>104</v>
      </c>
      <c r="AG6661" t="s">
        <v>105</v>
      </c>
      <c r="AH6661" s="28" t="e">
        <f ca="1">[1]!DXLOOKUP(Worksheet!AF6661,Sales[[#This Row],[State]],Sales[[#This Row],[Total Sales]])</f>
        <v>#NAME?</v>
      </c>
    </row>
    <row r="6662" spans="31:34" x14ac:dyDescent="0.25">
      <c r="AE6662" t="s">
        <v>27</v>
      </c>
      <c r="AF6662" t="s">
        <v>104</v>
      </c>
      <c r="AG6662" t="s">
        <v>105</v>
      </c>
      <c r="AH6662" s="28" t="e">
        <f ca="1">[1]!DXLOOKUP(Worksheet!AF6662,Sales[[#This Row],[State]],Sales[[#This Row],[Total Sales]])</f>
        <v>#NAME?</v>
      </c>
    </row>
    <row r="6663" spans="31:34" x14ac:dyDescent="0.25">
      <c r="AE6663" t="s">
        <v>27</v>
      </c>
      <c r="AF6663" t="s">
        <v>104</v>
      </c>
      <c r="AG6663" t="s">
        <v>105</v>
      </c>
      <c r="AH6663" s="28" t="e">
        <f ca="1">[1]!DXLOOKUP(Worksheet!AF6663,Sales[[#This Row],[State]],Sales[[#This Row],[Total Sales]])</f>
        <v>#NAME?</v>
      </c>
    </row>
    <row r="6664" spans="31:34" x14ac:dyDescent="0.25">
      <c r="AE6664" t="s">
        <v>27</v>
      </c>
      <c r="AF6664" t="s">
        <v>104</v>
      </c>
      <c r="AG6664" t="s">
        <v>105</v>
      </c>
      <c r="AH6664" s="28" t="e">
        <f ca="1">[1]!DXLOOKUP(Worksheet!AF6664,Sales[[#This Row],[State]],Sales[[#This Row],[Total Sales]])</f>
        <v>#NAME?</v>
      </c>
    </row>
    <row r="6665" spans="31:34" x14ac:dyDescent="0.25">
      <c r="AE6665" t="s">
        <v>27</v>
      </c>
      <c r="AF6665" t="s">
        <v>104</v>
      </c>
      <c r="AG6665" t="s">
        <v>105</v>
      </c>
      <c r="AH6665" s="28" t="e">
        <f ca="1">[1]!DXLOOKUP(Worksheet!AF6665,Sales[[#This Row],[State]],Sales[[#This Row],[Total Sales]])</f>
        <v>#NAME?</v>
      </c>
    </row>
    <row r="6666" spans="31:34" x14ac:dyDescent="0.25">
      <c r="AE6666" t="s">
        <v>27</v>
      </c>
      <c r="AF6666" t="s">
        <v>104</v>
      </c>
      <c r="AG6666" t="s">
        <v>105</v>
      </c>
      <c r="AH6666" s="28" t="e">
        <f ca="1">[1]!DXLOOKUP(Worksheet!AF6666,Sales[[#This Row],[State]],Sales[[#This Row],[Total Sales]])</f>
        <v>#NAME?</v>
      </c>
    </row>
    <row r="6667" spans="31:34" x14ac:dyDescent="0.25">
      <c r="AE6667" t="s">
        <v>27</v>
      </c>
      <c r="AF6667" t="s">
        <v>104</v>
      </c>
      <c r="AG6667" t="s">
        <v>105</v>
      </c>
      <c r="AH6667" s="28" t="e">
        <f ca="1">[1]!DXLOOKUP(Worksheet!AF6667,Sales[[#This Row],[State]],Sales[[#This Row],[Total Sales]])</f>
        <v>#NAME?</v>
      </c>
    </row>
    <row r="6668" spans="31:34" x14ac:dyDescent="0.25">
      <c r="AE6668" t="s">
        <v>27</v>
      </c>
      <c r="AF6668" t="s">
        <v>104</v>
      </c>
      <c r="AG6668" t="s">
        <v>105</v>
      </c>
      <c r="AH6668" s="28" t="e">
        <f ca="1">[1]!DXLOOKUP(Worksheet!AF6668,Sales[[#This Row],[State]],Sales[[#This Row],[Total Sales]])</f>
        <v>#NAME?</v>
      </c>
    </row>
    <row r="6669" spans="31:34" x14ac:dyDescent="0.25">
      <c r="AE6669" t="s">
        <v>27</v>
      </c>
      <c r="AF6669" t="s">
        <v>104</v>
      </c>
      <c r="AG6669" t="s">
        <v>105</v>
      </c>
      <c r="AH6669" s="28" t="e">
        <f ca="1">[1]!DXLOOKUP(Worksheet!AF6669,Sales[[#This Row],[State]],Sales[[#This Row],[Total Sales]])</f>
        <v>#NAME?</v>
      </c>
    </row>
    <row r="6670" spans="31:34" x14ac:dyDescent="0.25">
      <c r="AE6670" t="s">
        <v>27</v>
      </c>
      <c r="AF6670" t="s">
        <v>104</v>
      </c>
      <c r="AG6670" t="s">
        <v>105</v>
      </c>
      <c r="AH6670" s="28" t="e">
        <f ca="1">[1]!DXLOOKUP(Worksheet!AF6670,Sales[[#This Row],[State]],Sales[[#This Row],[Total Sales]])</f>
        <v>#NAME?</v>
      </c>
    </row>
    <row r="6671" spans="31:34" x14ac:dyDescent="0.25">
      <c r="AE6671" t="s">
        <v>27</v>
      </c>
      <c r="AF6671" t="s">
        <v>104</v>
      </c>
      <c r="AG6671" t="s">
        <v>105</v>
      </c>
      <c r="AH6671" s="28" t="e">
        <f ca="1">[1]!DXLOOKUP(Worksheet!AF6671,Sales[[#This Row],[State]],Sales[[#This Row],[Total Sales]])</f>
        <v>#NAME?</v>
      </c>
    </row>
    <row r="6672" spans="31:34" x14ac:dyDescent="0.25">
      <c r="AE6672" t="s">
        <v>27</v>
      </c>
      <c r="AF6672" t="s">
        <v>104</v>
      </c>
      <c r="AG6672" t="s">
        <v>105</v>
      </c>
      <c r="AH6672" s="28" t="e">
        <f ca="1">[1]!DXLOOKUP(Worksheet!AF6672,Sales[[#This Row],[State]],Sales[[#This Row],[Total Sales]])</f>
        <v>#NAME?</v>
      </c>
    </row>
    <row r="6673" spans="31:34" x14ac:dyDescent="0.25">
      <c r="AE6673" t="s">
        <v>27</v>
      </c>
      <c r="AF6673" t="s">
        <v>104</v>
      </c>
      <c r="AG6673" t="s">
        <v>105</v>
      </c>
      <c r="AH6673" s="28" t="e">
        <f ca="1">[1]!DXLOOKUP(Worksheet!AF6673,Sales[[#This Row],[State]],Sales[[#This Row],[Total Sales]])</f>
        <v>#NAME?</v>
      </c>
    </row>
    <row r="6674" spans="31:34" x14ac:dyDescent="0.25">
      <c r="AE6674" t="s">
        <v>27</v>
      </c>
      <c r="AF6674" t="s">
        <v>104</v>
      </c>
      <c r="AG6674" t="s">
        <v>105</v>
      </c>
      <c r="AH6674" s="28" t="e">
        <f ca="1">[1]!DXLOOKUP(Worksheet!AF6674,Sales[[#This Row],[State]],Sales[[#This Row],[Total Sales]])</f>
        <v>#NAME?</v>
      </c>
    </row>
    <row r="6675" spans="31:34" x14ac:dyDescent="0.25">
      <c r="AE6675" t="s">
        <v>27</v>
      </c>
      <c r="AF6675" t="s">
        <v>104</v>
      </c>
      <c r="AG6675" t="s">
        <v>105</v>
      </c>
      <c r="AH6675" s="28" t="e">
        <f ca="1">[1]!DXLOOKUP(Worksheet!AF6675,Sales[[#This Row],[State]],Sales[[#This Row],[Total Sales]])</f>
        <v>#NAME?</v>
      </c>
    </row>
    <row r="6676" spans="31:34" x14ac:dyDescent="0.25">
      <c r="AE6676" t="s">
        <v>27</v>
      </c>
      <c r="AF6676" t="s">
        <v>104</v>
      </c>
      <c r="AG6676" t="s">
        <v>105</v>
      </c>
      <c r="AH6676" s="28" t="e">
        <f ca="1">[1]!DXLOOKUP(Worksheet!AF6676,Sales[[#This Row],[State]],Sales[[#This Row],[Total Sales]])</f>
        <v>#NAME?</v>
      </c>
    </row>
    <row r="6677" spans="31:34" x14ac:dyDescent="0.25">
      <c r="AE6677" t="s">
        <v>27</v>
      </c>
      <c r="AF6677" t="s">
        <v>104</v>
      </c>
      <c r="AG6677" t="s">
        <v>105</v>
      </c>
      <c r="AH6677" s="28" t="e">
        <f ca="1">[1]!DXLOOKUP(Worksheet!AF6677,Sales[[#This Row],[State]],Sales[[#This Row],[Total Sales]])</f>
        <v>#NAME?</v>
      </c>
    </row>
    <row r="6678" spans="31:34" x14ac:dyDescent="0.25">
      <c r="AE6678" t="s">
        <v>27</v>
      </c>
      <c r="AF6678" t="s">
        <v>104</v>
      </c>
      <c r="AG6678" t="s">
        <v>105</v>
      </c>
      <c r="AH6678" s="28" t="e">
        <f ca="1">[1]!DXLOOKUP(Worksheet!AF6678,Sales[[#This Row],[State]],Sales[[#This Row],[Total Sales]])</f>
        <v>#NAME?</v>
      </c>
    </row>
    <row r="6679" spans="31:34" x14ac:dyDescent="0.25">
      <c r="AE6679" t="s">
        <v>27</v>
      </c>
      <c r="AF6679" t="s">
        <v>104</v>
      </c>
      <c r="AG6679" t="s">
        <v>105</v>
      </c>
      <c r="AH6679" s="28" t="e">
        <f ca="1">[1]!DXLOOKUP(Worksheet!AF6679,Sales[[#This Row],[State]],Sales[[#This Row],[Total Sales]])</f>
        <v>#NAME?</v>
      </c>
    </row>
    <row r="6680" spans="31:34" x14ac:dyDescent="0.25">
      <c r="AE6680" t="s">
        <v>27</v>
      </c>
      <c r="AF6680" t="s">
        <v>104</v>
      </c>
      <c r="AG6680" t="s">
        <v>105</v>
      </c>
      <c r="AH6680" s="28" t="e">
        <f ca="1">[1]!DXLOOKUP(Worksheet!AF6680,Sales[[#This Row],[State]],Sales[[#This Row],[Total Sales]])</f>
        <v>#NAME?</v>
      </c>
    </row>
    <row r="6681" spans="31:34" x14ac:dyDescent="0.25">
      <c r="AE6681" t="s">
        <v>27</v>
      </c>
      <c r="AF6681" t="s">
        <v>104</v>
      </c>
      <c r="AG6681" t="s">
        <v>105</v>
      </c>
      <c r="AH6681" s="28" t="e">
        <f ca="1">[1]!DXLOOKUP(Worksheet!AF6681,Sales[[#This Row],[State]],Sales[[#This Row],[Total Sales]])</f>
        <v>#NAME?</v>
      </c>
    </row>
    <row r="6682" spans="31:34" x14ac:dyDescent="0.25">
      <c r="AE6682" t="s">
        <v>27</v>
      </c>
      <c r="AF6682" t="s">
        <v>104</v>
      </c>
      <c r="AG6682" t="s">
        <v>105</v>
      </c>
      <c r="AH6682" s="28" t="e">
        <f ca="1">[1]!DXLOOKUP(Worksheet!AF6682,Sales[[#This Row],[State]],Sales[[#This Row],[Total Sales]])</f>
        <v>#NAME?</v>
      </c>
    </row>
    <row r="6683" spans="31:34" x14ac:dyDescent="0.25">
      <c r="AE6683" t="s">
        <v>27</v>
      </c>
      <c r="AF6683" t="s">
        <v>104</v>
      </c>
      <c r="AG6683" t="s">
        <v>105</v>
      </c>
      <c r="AH6683" s="28" t="e">
        <f ca="1">[1]!DXLOOKUP(Worksheet!AF6683,Sales[[#This Row],[State]],Sales[[#This Row],[Total Sales]])</f>
        <v>#NAME?</v>
      </c>
    </row>
    <row r="6684" spans="31:34" x14ac:dyDescent="0.25">
      <c r="AE6684" t="s">
        <v>27</v>
      </c>
      <c r="AF6684" t="s">
        <v>104</v>
      </c>
      <c r="AG6684" t="s">
        <v>105</v>
      </c>
      <c r="AH6684" s="28" t="e">
        <f ca="1">[1]!DXLOOKUP(Worksheet!AF6684,Sales[[#This Row],[State]],Sales[[#This Row],[Total Sales]])</f>
        <v>#NAME?</v>
      </c>
    </row>
    <row r="6685" spans="31:34" x14ac:dyDescent="0.25">
      <c r="AE6685" t="s">
        <v>27</v>
      </c>
      <c r="AF6685" t="s">
        <v>104</v>
      </c>
      <c r="AG6685" t="s">
        <v>105</v>
      </c>
      <c r="AH6685" s="28" t="e">
        <f ca="1">[1]!DXLOOKUP(Worksheet!AF6685,Sales[[#This Row],[State]],Sales[[#This Row],[Total Sales]])</f>
        <v>#NAME?</v>
      </c>
    </row>
    <row r="6686" spans="31:34" x14ac:dyDescent="0.25">
      <c r="AE6686" t="s">
        <v>27</v>
      </c>
      <c r="AF6686" t="s">
        <v>104</v>
      </c>
      <c r="AG6686" t="s">
        <v>105</v>
      </c>
      <c r="AH6686" s="28" t="e">
        <f ca="1">[1]!DXLOOKUP(Worksheet!AF6686,Sales[[#This Row],[State]],Sales[[#This Row],[Total Sales]])</f>
        <v>#NAME?</v>
      </c>
    </row>
    <row r="6687" spans="31:34" x14ac:dyDescent="0.25">
      <c r="AE6687" t="s">
        <v>27</v>
      </c>
      <c r="AF6687" t="s">
        <v>104</v>
      </c>
      <c r="AG6687" t="s">
        <v>105</v>
      </c>
      <c r="AH6687" s="28" t="e">
        <f ca="1">[1]!DXLOOKUP(Worksheet!AF6687,Sales[[#This Row],[State]],Sales[[#This Row],[Total Sales]])</f>
        <v>#NAME?</v>
      </c>
    </row>
    <row r="6688" spans="31:34" x14ac:dyDescent="0.25">
      <c r="AE6688" t="s">
        <v>27</v>
      </c>
      <c r="AF6688" t="s">
        <v>104</v>
      </c>
      <c r="AG6688" t="s">
        <v>105</v>
      </c>
      <c r="AH6688" s="28" t="e">
        <f ca="1">[1]!DXLOOKUP(Worksheet!AF6688,Sales[[#This Row],[State]],Sales[[#This Row],[Total Sales]])</f>
        <v>#NAME?</v>
      </c>
    </row>
    <row r="6689" spans="31:34" x14ac:dyDescent="0.25">
      <c r="AE6689" t="s">
        <v>27</v>
      </c>
      <c r="AF6689" t="s">
        <v>104</v>
      </c>
      <c r="AG6689" t="s">
        <v>105</v>
      </c>
      <c r="AH6689" s="28" t="e">
        <f ca="1">[1]!DXLOOKUP(Worksheet!AF6689,Sales[[#This Row],[State]],Sales[[#This Row],[Total Sales]])</f>
        <v>#NAME?</v>
      </c>
    </row>
    <row r="6690" spans="31:34" x14ac:dyDescent="0.25">
      <c r="AE6690" t="s">
        <v>27</v>
      </c>
      <c r="AF6690" t="s">
        <v>104</v>
      </c>
      <c r="AG6690" t="s">
        <v>105</v>
      </c>
      <c r="AH6690" s="28" t="e">
        <f ca="1">[1]!DXLOOKUP(Worksheet!AF6690,Sales[[#This Row],[State]],Sales[[#This Row],[Total Sales]])</f>
        <v>#NAME?</v>
      </c>
    </row>
    <row r="6691" spans="31:34" x14ac:dyDescent="0.25">
      <c r="AE6691" t="s">
        <v>27</v>
      </c>
      <c r="AF6691" t="s">
        <v>104</v>
      </c>
      <c r="AG6691" t="s">
        <v>105</v>
      </c>
      <c r="AH6691" s="28" t="e">
        <f ca="1">[1]!DXLOOKUP(Worksheet!AF6691,Sales[[#This Row],[State]],Sales[[#This Row],[Total Sales]])</f>
        <v>#NAME?</v>
      </c>
    </row>
    <row r="6692" spans="31:34" x14ac:dyDescent="0.25">
      <c r="AE6692" t="s">
        <v>27</v>
      </c>
      <c r="AF6692" t="s">
        <v>104</v>
      </c>
      <c r="AG6692" t="s">
        <v>105</v>
      </c>
      <c r="AH6692" s="28" t="e">
        <f ca="1">[1]!DXLOOKUP(Worksheet!AF6692,Sales[[#This Row],[State]],Sales[[#This Row],[Total Sales]])</f>
        <v>#NAME?</v>
      </c>
    </row>
    <row r="6693" spans="31:34" x14ac:dyDescent="0.25">
      <c r="AE6693" t="s">
        <v>27</v>
      </c>
      <c r="AF6693" t="s">
        <v>104</v>
      </c>
      <c r="AG6693" t="s">
        <v>105</v>
      </c>
      <c r="AH6693" s="28" t="e">
        <f ca="1">[1]!DXLOOKUP(Worksheet!AF6693,Sales[[#This Row],[State]],Sales[[#This Row],[Total Sales]])</f>
        <v>#NAME?</v>
      </c>
    </row>
    <row r="6694" spans="31:34" x14ac:dyDescent="0.25">
      <c r="AE6694" t="s">
        <v>27</v>
      </c>
      <c r="AF6694" t="s">
        <v>104</v>
      </c>
      <c r="AG6694" t="s">
        <v>105</v>
      </c>
      <c r="AH6694" s="28" t="e">
        <f ca="1">[1]!DXLOOKUP(Worksheet!AF6694,Sales[[#This Row],[State]],Sales[[#This Row],[Total Sales]])</f>
        <v>#NAME?</v>
      </c>
    </row>
    <row r="6695" spans="31:34" x14ac:dyDescent="0.25">
      <c r="AE6695" t="s">
        <v>27</v>
      </c>
      <c r="AF6695" t="s">
        <v>104</v>
      </c>
      <c r="AG6695" t="s">
        <v>105</v>
      </c>
      <c r="AH6695" s="28" t="e">
        <f ca="1">[1]!DXLOOKUP(Worksheet!AF6695,Sales[[#This Row],[State]],Sales[[#This Row],[Total Sales]])</f>
        <v>#NAME?</v>
      </c>
    </row>
    <row r="6696" spans="31:34" x14ac:dyDescent="0.25">
      <c r="AE6696" t="s">
        <v>27</v>
      </c>
      <c r="AF6696" t="s">
        <v>104</v>
      </c>
      <c r="AG6696" t="s">
        <v>105</v>
      </c>
      <c r="AH6696" s="28" t="e">
        <f ca="1">[1]!DXLOOKUP(Worksheet!AF6696,Sales[[#This Row],[State]],Sales[[#This Row],[Total Sales]])</f>
        <v>#NAME?</v>
      </c>
    </row>
    <row r="6697" spans="31:34" x14ac:dyDescent="0.25">
      <c r="AE6697" t="s">
        <v>27</v>
      </c>
      <c r="AF6697" t="s">
        <v>104</v>
      </c>
      <c r="AG6697" t="s">
        <v>105</v>
      </c>
      <c r="AH6697" s="28" t="e">
        <f ca="1">[1]!DXLOOKUP(Worksheet!AF6697,Sales[[#This Row],[State]],Sales[[#This Row],[Total Sales]])</f>
        <v>#NAME?</v>
      </c>
    </row>
    <row r="6698" spans="31:34" x14ac:dyDescent="0.25">
      <c r="AE6698" t="s">
        <v>36</v>
      </c>
      <c r="AF6698" t="s">
        <v>106</v>
      </c>
      <c r="AG6698" t="s">
        <v>107</v>
      </c>
      <c r="AH6698" s="28" t="e">
        <f ca="1">[1]!DXLOOKUP(Worksheet!AF6698,Sales[[#This Row],[State]],Sales[[#This Row],[Total Sales]])</f>
        <v>#NAME?</v>
      </c>
    </row>
    <row r="6699" spans="31:34" x14ac:dyDescent="0.25">
      <c r="AE6699" t="s">
        <v>36</v>
      </c>
      <c r="AF6699" t="s">
        <v>106</v>
      </c>
      <c r="AG6699" t="s">
        <v>107</v>
      </c>
      <c r="AH6699" s="28" t="e">
        <f ca="1">[1]!DXLOOKUP(Worksheet!AF6699,Sales[[#This Row],[State]],Sales[[#This Row],[Total Sales]])</f>
        <v>#NAME?</v>
      </c>
    </row>
    <row r="6700" spans="31:34" x14ac:dyDescent="0.25">
      <c r="AE6700" t="s">
        <v>36</v>
      </c>
      <c r="AF6700" t="s">
        <v>106</v>
      </c>
      <c r="AG6700" t="s">
        <v>107</v>
      </c>
      <c r="AH6700" s="28" t="e">
        <f ca="1">[1]!DXLOOKUP(Worksheet!AF6700,Sales[[#This Row],[State]],Sales[[#This Row],[Total Sales]])</f>
        <v>#NAME?</v>
      </c>
    </row>
    <row r="6701" spans="31:34" x14ac:dyDescent="0.25">
      <c r="AE6701" t="s">
        <v>36</v>
      </c>
      <c r="AF6701" t="s">
        <v>106</v>
      </c>
      <c r="AG6701" t="s">
        <v>107</v>
      </c>
      <c r="AH6701" s="28" t="e">
        <f ca="1">[1]!DXLOOKUP(Worksheet!AF6701,Sales[[#This Row],[State]],Sales[[#This Row],[Total Sales]])</f>
        <v>#NAME?</v>
      </c>
    </row>
    <row r="6702" spans="31:34" x14ac:dyDescent="0.25">
      <c r="AE6702" t="s">
        <v>36</v>
      </c>
      <c r="AF6702" t="s">
        <v>106</v>
      </c>
      <c r="AG6702" t="s">
        <v>107</v>
      </c>
      <c r="AH6702" s="28" t="e">
        <f ca="1">[1]!DXLOOKUP(Worksheet!AF6702,Sales[[#This Row],[State]],Sales[[#This Row],[Total Sales]])</f>
        <v>#NAME?</v>
      </c>
    </row>
    <row r="6703" spans="31:34" x14ac:dyDescent="0.25">
      <c r="AE6703" t="s">
        <v>36</v>
      </c>
      <c r="AF6703" t="s">
        <v>106</v>
      </c>
      <c r="AG6703" t="s">
        <v>107</v>
      </c>
      <c r="AH6703" s="28" t="e">
        <f ca="1">[1]!DXLOOKUP(Worksheet!AF6703,Sales[[#This Row],[State]],Sales[[#This Row],[Total Sales]])</f>
        <v>#NAME?</v>
      </c>
    </row>
    <row r="6704" spans="31:34" x14ac:dyDescent="0.25">
      <c r="AE6704" t="s">
        <v>36</v>
      </c>
      <c r="AF6704" t="s">
        <v>106</v>
      </c>
      <c r="AG6704" t="s">
        <v>107</v>
      </c>
      <c r="AH6704" s="28" t="e">
        <f ca="1">[1]!DXLOOKUP(Worksheet!AF6704,Sales[[#This Row],[State]],Sales[[#This Row],[Total Sales]])</f>
        <v>#NAME?</v>
      </c>
    </row>
    <row r="6705" spans="31:34" x14ac:dyDescent="0.25">
      <c r="AE6705" t="s">
        <v>36</v>
      </c>
      <c r="AF6705" t="s">
        <v>106</v>
      </c>
      <c r="AG6705" t="s">
        <v>107</v>
      </c>
      <c r="AH6705" s="28" t="e">
        <f ca="1">[1]!DXLOOKUP(Worksheet!AF6705,Sales[[#This Row],[State]],Sales[[#This Row],[Total Sales]])</f>
        <v>#NAME?</v>
      </c>
    </row>
    <row r="6706" spans="31:34" x14ac:dyDescent="0.25">
      <c r="AE6706" t="s">
        <v>36</v>
      </c>
      <c r="AF6706" t="s">
        <v>106</v>
      </c>
      <c r="AG6706" t="s">
        <v>107</v>
      </c>
      <c r="AH6706" s="28" t="e">
        <f ca="1">[1]!DXLOOKUP(Worksheet!AF6706,Sales[[#This Row],[State]],Sales[[#This Row],[Total Sales]])</f>
        <v>#NAME?</v>
      </c>
    </row>
    <row r="6707" spans="31:34" x14ac:dyDescent="0.25">
      <c r="AE6707" t="s">
        <v>36</v>
      </c>
      <c r="AF6707" t="s">
        <v>106</v>
      </c>
      <c r="AG6707" t="s">
        <v>107</v>
      </c>
      <c r="AH6707" s="28" t="e">
        <f ca="1">[1]!DXLOOKUP(Worksheet!AF6707,Sales[[#This Row],[State]],Sales[[#This Row],[Total Sales]])</f>
        <v>#NAME?</v>
      </c>
    </row>
    <row r="6708" spans="31:34" x14ac:dyDescent="0.25">
      <c r="AE6708" t="s">
        <v>36</v>
      </c>
      <c r="AF6708" t="s">
        <v>106</v>
      </c>
      <c r="AG6708" t="s">
        <v>107</v>
      </c>
      <c r="AH6708" s="28" t="e">
        <f ca="1">[1]!DXLOOKUP(Worksheet!AF6708,Sales[[#This Row],[State]],Sales[[#This Row],[Total Sales]])</f>
        <v>#NAME?</v>
      </c>
    </row>
    <row r="6709" spans="31:34" x14ac:dyDescent="0.25">
      <c r="AE6709" t="s">
        <v>36</v>
      </c>
      <c r="AF6709" t="s">
        <v>106</v>
      </c>
      <c r="AG6709" t="s">
        <v>107</v>
      </c>
      <c r="AH6709" s="28" t="e">
        <f ca="1">[1]!DXLOOKUP(Worksheet!AF6709,Sales[[#This Row],[State]],Sales[[#This Row],[Total Sales]])</f>
        <v>#NAME?</v>
      </c>
    </row>
    <row r="6710" spans="31:34" x14ac:dyDescent="0.25">
      <c r="AE6710" t="s">
        <v>36</v>
      </c>
      <c r="AF6710" t="s">
        <v>106</v>
      </c>
      <c r="AG6710" t="s">
        <v>107</v>
      </c>
      <c r="AH6710" s="28" t="e">
        <f ca="1">[1]!DXLOOKUP(Worksheet!AF6710,Sales[[#This Row],[State]],Sales[[#This Row],[Total Sales]])</f>
        <v>#NAME?</v>
      </c>
    </row>
    <row r="6711" spans="31:34" x14ac:dyDescent="0.25">
      <c r="AE6711" t="s">
        <v>36</v>
      </c>
      <c r="AF6711" t="s">
        <v>106</v>
      </c>
      <c r="AG6711" t="s">
        <v>107</v>
      </c>
      <c r="AH6711" s="28" t="e">
        <f ca="1">[1]!DXLOOKUP(Worksheet!AF6711,Sales[[#This Row],[State]],Sales[[#This Row],[Total Sales]])</f>
        <v>#NAME?</v>
      </c>
    </row>
    <row r="6712" spans="31:34" x14ac:dyDescent="0.25">
      <c r="AE6712" t="s">
        <v>36</v>
      </c>
      <c r="AF6712" t="s">
        <v>106</v>
      </c>
      <c r="AG6712" t="s">
        <v>107</v>
      </c>
      <c r="AH6712" s="28" t="e">
        <f ca="1">[1]!DXLOOKUP(Worksheet!AF6712,Sales[[#This Row],[State]],Sales[[#This Row],[Total Sales]])</f>
        <v>#NAME?</v>
      </c>
    </row>
    <row r="6713" spans="31:34" x14ac:dyDescent="0.25">
      <c r="AE6713" t="s">
        <v>36</v>
      </c>
      <c r="AF6713" t="s">
        <v>106</v>
      </c>
      <c r="AG6713" t="s">
        <v>107</v>
      </c>
      <c r="AH6713" s="28" t="e">
        <f ca="1">[1]!DXLOOKUP(Worksheet!AF6713,Sales[[#This Row],[State]],Sales[[#This Row],[Total Sales]])</f>
        <v>#NAME?</v>
      </c>
    </row>
    <row r="6714" spans="31:34" x14ac:dyDescent="0.25">
      <c r="AE6714" t="s">
        <v>36</v>
      </c>
      <c r="AF6714" t="s">
        <v>106</v>
      </c>
      <c r="AG6714" t="s">
        <v>107</v>
      </c>
      <c r="AH6714" s="28" t="e">
        <f ca="1">[1]!DXLOOKUP(Worksheet!AF6714,Sales[[#This Row],[State]],Sales[[#This Row],[Total Sales]])</f>
        <v>#NAME?</v>
      </c>
    </row>
    <row r="6715" spans="31:34" x14ac:dyDescent="0.25">
      <c r="AE6715" t="s">
        <v>36</v>
      </c>
      <c r="AF6715" t="s">
        <v>106</v>
      </c>
      <c r="AG6715" t="s">
        <v>107</v>
      </c>
      <c r="AH6715" s="28" t="e">
        <f ca="1">[1]!DXLOOKUP(Worksheet!AF6715,Sales[[#This Row],[State]],Sales[[#This Row],[Total Sales]])</f>
        <v>#NAME?</v>
      </c>
    </row>
    <row r="6716" spans="31:34" x14ac:dyDescent="0.25">
      <c r="AE6716" t="s">
        <v>36</v>
      </c>
      <c r="AF6716" t="s">
        <v>106</v>
      </c>
      <c r="AG6716" t="s">
        <v>107</v>
      </c>
      <c r="AH6716" s="28" t="e">
        <f ca="1">[1]!DXLOOKUP(Worksheet!AF6716,Sales[[#This Row],[State]],Sales[[#This Row],[Total Sales]])</f>
        <v>#NAME?</v>
      </c>
    </row>
    <row r="6717" spans="31:34" x14ac:dyDescent="0.25">
      <c r="AE6717" t="s">
        <v>36</v>
      </c>
      <c r="AF6717" t="s">
        <v>106</v>
      </c>
      <c r="AG6717" t="s">
        <v>107</v>
      </c>
      <c r="AH6717" s="28" t="e">
        <f ca="1">[1]!DXLOOKUP(Worksheet!AF6717,Sales[[#This Row],[State]],Sales[[#This Row],[Total Sales]])</f>
        <v>#NAME?</v>
      </c>
    </row>
    <row r="6718" spans="31:34" x14ac:dyDescent="0.25">
      <c r="AE6718" t="s">
        <v>36</v>
      </c>
      <c r="AF6718" t="s">
        <v>106</v>
      </c>
      <c r="AG6718" t="s">
        <v>107</v>
      </c>
      <c r="AH6718" s="28" t="e">
        <f ca="1">[1]!DXLOOKUP(Worksheet!AF6718,Sales[[#This Row],[State]],Sales[[#This Row],[Total Sales]])</f>
        <v>#NAME?</v>
      </c>
    </row>
    <row r="6719" spans="31:34" x14ac:dyDescent="0.25">
      <c r="AE6719" t="s">
        <v>36</v>
      </c>
      <c r="AF6719" t="s">
        <v>106</v>
      </c>
      <c r="AG6719" t="s">
        <v>107</v>
      </c>
      <c r="AH6719" s="28" t="e">
        <f ca="1">[1]!DXLOOKUP(Worksheet!AF6719,Sales[[#This Row],[State]],Sales[[#This Row],[Total Sales]])</f>
        <v>#NAME?</v>
      </c>
    </row>
    <row r="6720" spans="31:34" x14ac:dyDescent="0.25">
      <c r="AE6720" t="s">
        <v>36</v>
      </c>
      <c r="AF6720" t="s">
        <v>106</v>
      </c>
      <c r="AG6720" t="s">
        <v>107</v>
      </c>
      <c r="AH6720" s="28" t="e">
        <f ca="1">[1]!DXLOOKUP(Worksheet!AF6720,Sales[[#This Row],[State]],Sales[[#This Row],[Total Sales]])</f>
        <v>#NAME?</v>
      </c>
    </row>
    <row r="6721" spans="31:34" x14ac:dyDescent="0.25">
      <c r="AE6721" t="s">
        <v>36</v>
      </c>
      <c r="AF6721" t="s">
        <v>106</v>
      </c>
      <c r="AG6721" t="s">
        <v>107</v>
      </c>
      <c r="AH6721" s="28" t="e">
        <f ca="1">[1]!DXLOOKUP(Worksheet!AF6721,Sales[[#This Row],[State]],Sales[[#This Row],[Total Sales]])</f>
        <v>#NAME?</v>
      </c>
    </row>
    <row r="6722" spans="31:34" x14ac:dyDescent="0.25">
      <c r="AE6722" t="s">
        <v>36</v>
      </c>
      <c r="AF6722" t="s">
        <v>106</v>
      </c>
      <c r="AG6722" t="s">
        <v>107</v>
      </c>
      <c r="AH6722" s="28" t="e">
        <f ca="1">[1]!DXLOOKUP(Worksheet!AF6722,Sales[[#This Row],[State]],Sales[[#This Row],[Total Sales]])</f>
        <v>#NAME?</v>
      </c>
    </row>
    <row r="6723" spans="31:34" x14ac:dyDescent="0.25">
      <c r="AE6723" t="s">
        <v>36</v>
      </c>
      <c r="AF6723" t="s">
        <v>106</v>
      </c>
      <c r="AG6723" t="s">
        <v>107</v>
      </c>
      <c r="AH6723" s="28" t="e">
        <f ca="1">[1]!DXLOOKUP(Worksheet!AF6723,Sales[[#This Row],[State]],Sales[[#This Row],[Total Sales]])</f>
        <v>#NAME?</v>
      </c>
    </row>
    <row r="6724" spans="31:34" x14ac:dyDescent="0.25">
      <c r="AE6724" t="s">
        <v>36</v>
      </c>
      <c r="AF6724" t="s">
        <v>106</v>
      </c>
      <c r="AG6724" t="s">
        <v>107</v>
      </c>
      <c r="AH6724" s="28" t="e">
        <f ca="1">[1]!DXLOOKUP(Worksheet!AF6724,Sales[[#This Row],[State]],Sales[[#This Row],[Total Sales]])</f>
        <v>#NAME?</v>
      </c>
    </row>
    <row r="6725" spans="31:34" x14ac:dyDescent="0.25">
      <c r="AE6725" t="s">
        <v>36</v>
      </c>
      <c r="AF6725" t="s">
        <v>106</v>
      </c>
      <c r="AG6725" t="s">
        <v>107</v>
      </c>
      <c r="AH6725" s="28" t="e">
        <f ca="1">[1]!DXLOOKUP(Worksheet!AF6725,Sales[[#This Row],[State]],Sales[[#This Row],[Total Sales]])</f>
        <v>#NAME?</v>
      </c>
    </row>
    <row r="6726" spans="31:34" x14ac:dyDescent="0.25">
      <c r="AE6726" t="s">
        <v>36</v>
      </c>
      <c r="AF6726" t="s">
        <v>106</v>
      </c>
      <c r="AG6726" t="s">
        <v>107</v>
      </c>
      <c r="AH6726" s="28" t="e">
        <f ca="1">[1]!DXLOOKUP(Worksheet!AF6726,Sales[[#This Row],[State]],Sales[[#This Row],[Total Sales]])</f>
        <v>#NAME?</v>
      </c>
    </row>
    <row r="6727" spans="31:34" x14ac:dyDescent="0.25">
      <c r="AE6727" t="s">
        <v>36</v>
      </c>
      <c r="AF6727" t="s">
        <v>106</v>
      </c>
      <c r="AG6727" t="s">
        <v>107</v>
      </c>
      <c r="AH6727" s="28" t="e">
        <f ca="1">[1]!DXLOOKUP(Worksheet!AF6727,Sales[[#This Row],[State]],Sales[[#This Row],[Total Sales]])</f>
        <v>#NAME?</v>
      </c>
    </row>
    <row r="6728" spans="31:34" x14ac:dyDescent="0.25">
      <c r="AE6728" t="s">
        <v>36</v>
      </c>
      <c r="AF6728" t="s">
        <v>106</v>
      </c>
      <c r="AG6728" t="s">
        <v>107</v>
      </c>
      <c r="AH6728" s="28" t="e">
        <f ca="1">[1]!DXLOOKUP(Worksheet!AF6728,Sales[[#This Row],[State]],Sales[[#This Row],[Total Sales]])</f>
        <v>#NAME?</v>
      </c>
    </row>
    <row r="6729" spans="31:34" x14ac:dyDescent="0.25">
      <c r="AE6729" t="s">
        <v>36</v>
      </c>
      <c r="AF6729" t="s">
        <v>106</v>
      </c>
      <c r="AG6729" t="s">
        <v>107</v>
      </c>
      <c r="AH6729" s="28" t="e">
        <f ca="1">[1]!DXLOOKUP(Worksheet!AF6729,Sales[[#This Row],[State]],Sales[[#This Row],[Total Sales]])</f>
        <v>#NAME?</v>
      </c>
    </row>
    <row r="6730" spans="31:34" x14ac:dyDescent="0.25">
      <c r="AE6730" t="s">
        <v>36</v>
      </c>
      <c r="AF6730" t="s">
        <v>106</v>
      </c>
      <c r="AG6730" t="s">
        <v>107</v>
      </c>
      <c r="AH6730" s="28" t="e">
        <f ca="1">[1]!DXLOOKUP(Worksheet!AF6730,Sales[[#This Row],[State]],Sales[[#This Row],[Total Sales]])</f>
        <v>#NAME?</v>
      </c>
    </row>
    <row r="6731" spans="31:34" x14ac:dyDescent="0.25">
      <c r="AE6731" t="s">
        <v>36</v>
      </c>
      <c r="AF6731" t="s">
        <v>106</v>
      </c>
      <c r="AG6731" t="s">
        <v>107</v>
      </c>
      <c r="AH6731" s="28" t="e">
        <f ca="1">[1]!DXLOOKUP(Worksheet!AF6731,Sales[[#This Row],[State]],Sales[[#This Row],[Total Sales]])</f>
        <v>#NAME?</v>
      </c>
    </row>
    <row r="6732" spans="31:34" x14ac:dyDescent="0.25">
      <c r="AE6732" t="s">
        <v>36</v>
      </c>
      <c r="AF6732" t="s">
        <v>106</v>
      </c>
      <c r="AG6732" t="s">
        <v>107</v>
      </c>
      <c r="AH6732" s="28" t="e">
        <f ca="1">[1]!DXLOOKUP(Worksheet!AF6732,Sales[[#This Row],[State]],Sales[[#This Row],[Total Sales]])</f>
        <v>#NAME?</v>
      </c>
    </row>
    <row r="6733" spans="31:34" x14ac:dyDescent="0.25">
      <c r="AE6733" t="s">
        <v>36</v>
      </c>
      <c r="AF6733" t="s">
        <v>106</v>
      </c>
      <c r="AG6733" t="s">
        <v>107</v>
      </c>
      <c r="AH6733" s="28" t="e">
        <f ca="1">[1]!DXLOOKUP(Worksheet!AF6733,Sales[[#This Row],[State]],Sales[[#This Row],[Total Sales]])</f>
        <v>#NAME?</v>
      </c>
    </row>
    <row r="6734" spans="31:34" x14ac:dyDescent="0.25">
      <c r="AE6734" t="s">
        <v>36</v>
      </c>
      <c r="AF6734" t="s">
        <v>106</v>
      </c>
      <c r="AG6734" t="s">
        <v>107</v>
      </c>
      <c r="AH6734" s="28" t="e">
        <f ca="1">[1]!DXLOOKUP(Worksheet!AF6734,Sales[[#This Row],[State]],Sales[[#This Row],[Total Sales]])</f>
        <v>#NAME?</v>
      </c>
    </row>
    <row r="6735" spans="31:34" x14ac:dyDescent="0.25">
      <c r="AE6735" t="s">
        <v>36</v>
      </c>
      <c r="AF6735" t="s">
        <v>106</v>
      </c>
      <c r="AG6735" t="s">
        <v>107</v>
      </c>
      <c r="AH6735" s="28" t="e">
        <f ca="1">[1]!DXLOOKUP(Worksheet!AF6735,Sales[[#This Row],[State]],Sales[[#This Row],[Total Sales]])</f>
        <v>#NAME?</v>
      </c>
    </row>
    <row r="6736" spans="31:34" x14ac:dyDescent="0.25">
      <c r="AE6736" t="s">
        <v>36</v>
      </c>
      <c r="AF6736" t="s">
        <v>106</v>
      </c>
      <c r="AG6736" t="s">
        <v>107</v>
      </c>
      <c r="AH6736" s="28" t="e">
        <f ca="1">[1]!DXLOOKUP(Worksheet!AF6736,Sales[[#This Row],[State]],Sales[[#This Row],[Total Sales]])</f>
        <v>#NAME?</v>
      </c>
    </row>
    <row r="6737" spans="31:34" x14ac:dyDescent="0.25">
      <c r="AE6737" t="s">
        <v>36</v>
      </c>
      <c r="AF6737" t="s">
        <v>106</v>
      </c>
      <c r="AG6737" t="s">
        <v>107</v>
      </c>
      <c r="AH6737" s="28" t="e">
        <f ca="1">[1]!DXLOOKUP(Worksheet!AF6737,Sales[[#This Row],[State]],Sales[[#This Row],[Total Sales]])</f>
        <v>#NAME?</v>
      </c>
    </row>
    <row r="6738" spans="31:34" x14ac:dyDescent="0.25">
      <c r="AE6738" t="s">
        <v>36</v>
      </c>
      <c r="AF6738" t="s">
        <v>106</v>
      </c>
      <c r="AG6738" t="s">
        <v>107</v>
      </c>
      <c r="AH6738" s="28" t="e">
        <f ca="1">[1]!DXLOOKUP(Worksheet!AF6738,Sales[[#This Row],[State]],Sales[[#This Row],[Total Sales]])</f>
        <v>#NAME?</v>
      </c>
    </row>
    <row r="6739" spans="31:34" x14ac:dyDescent="0.25">
      <c r="AE6739" t="s">
        <v>36</v>
      </c>
      <c r="AF6739" t="s">
        <v>106</v>
      </c>
      <c r="AG6739" t="s">
        <v>107</v>
      </c>
      <c r="AH6739" s="28" t="e">
        <f ca="1">[1]!DXLOOKUP(Worksheet!AF6739,Sales[[#This Row],[State]],Sales[[#This Row],[Total Sales]])</f>
        <v>#NAME?</v>
      </c>
    </row>
    <row r="6740" spans="31:34" x14ac:dyDescent="0.25">
      <c r="AE6740" t="s">
        <v>36</v>
      </c>
      <c r="AF6740" t="s">
        <v>106</v>
      </c>
      <c r="AG6740" t="s">
        <v>107</v>
      </c>
      <c r="AH6740" s="28" t="e">
        <f ca="1">[1]!DXLOOKUP(Worksheet!AF6740,Sales[[#This Row],[State]],Sales[[#This Row],[Total Sales]])</f>
        <v>#NAME?</v>
      </c>
    </row>
    <row r="6741" spans="31:34" x14ac:dyDescent="0.25">
      <c r="AE6741" t="s">
        <v>36</v>
      </c>
      <c r="AF6741" t="s">
        <v>106</v>
      </c>
      <c r="AG6741" t="s">
        <v>107</v>
      </c>
      <c r="AH6741" s="28" t="e">
        <f ca="1">[1]!DXLOOKUP(Worksheet!AF6741,Sales[[#This Row],[State]],Sales[[#This Row],[Total Sales]])</f>
        <v>#NAME?</v>
      </c>
    </row>
    <row r="6742" spans="31:34" x14ac:dyDescent="0.25">
      <c r="AE6742" t="s">
        <v>36</v>
      </c>
      <c r="AF6742" t="s">
        <v>106</v>
      </c>
      <c r="AG6742" t="s">
        <v>107</v>
      </c>
      <c r="AH6742" s="28" t="e">
        <f ca="1">[1]!DXLOOKUP(Worksheet!AF6742,Sales[[#This Row],[State]],Sales[[#This Row],[Total Sales]])</f>
        <v>#NAME?</v>
      </c>
    </row>
    <row r="6743" spans="31:34" x14ac:dyDescent="0.25">
      <c r="AE6743" t="s">
        <v>36</v>
      </c>
      <c r="AF6743" t="s">
        <v>106</v>
      </c>
      <c r="AG6743" t="s">
        <v>107</v>
      </c>
      <c r="AH6743" s="28" t="e">
        <f ca="1">[1]!DXLOOKUP(Worksheet!AF6743,Sales[[#This Row],[State]],Sales[[#This Row],[Total Sales]])</f>
        <v>#NAME?</v>
      </c>
    </row>
    <row r="6744" spans="31:34" x14ac:dyDescent="0.25">
      <c r="AE6744" t="s">
        <v>36</v>
      </c>
      <c r="AF6744" t="s">
        <v>106</v>
      </c>
      <c r="AG6744" t="s">
        <v>107</v>
      </c>
      <c r="AH6744" s="28" t="e">
        <f ca="1">[1]!DXLOOKUP(Worksheet!AF6744,Sales[[#This Row],[State]],Sales[[#This Row],[Total Sales]])</f>
        <v>#NAME?</v>
      </c>
    </row>
    <row r="6745" spans="31:34" x14ac:dyDescent="0.25">
      <c r="AE6745" t="s">
        <v>36</v>
      </c>
      <c r="AF6745" t="s">
        <v>106</v>
      </c>
      <c r="AG6745" t="s">
        <v>107</v>
      </c>
      <c r="AH6745" s="28" t="e">
        <f ca="1">[1]!DXLOOKUP(Worksheet!AF6745,Sales[[#This Row],[State]],Sales[[#This Row],[Total Sales]])</f>
        <v>#NAME?</v>
      </c>
    </row>
    <row r="6746" spans="31:34" x14ac:dyDescent="0.25">
      <c r="AE6746" t="s">
        <v>36</v>
      </c>
      <c r="AF6746" t="s">
        <v>106</v>
      </c>
      <c r="AG6746" t="s">
        <v>107</v>
      </c>
      <c r="AH6746" s="28" t="e">
        <f ca="1">[1]!DXLOOKUP(Worksheet!AF6746,Sales[[#This Row],[State]],Sales[[#This Row],[Total Sales]])</f>
        <v>#NAME?</v>
      </c>
    </row>
    <row r="6747" spans="31:34" x14ac:dyDescent="0.25">
      <c r="AE6747" t="s">
        <v>36</v>
      </c>
      <c r="AF6747" t="s">
        <v>106</v>
      </c>
      <c r="AG6747" t="s">
        <v>107</v>
      </c>
      <c r="AH6747" s="28" t="e">
        <f ca="1">[1]!DXLOOKUP(Worksheet!AF6747,Sales[[#This Row],[State]],Sales[[#This Row],[Total Sales]])</f>
        <v>#NAME?</v>
      </c>
    </row>
    <row r="6748" spans="31:34" x14ac:dyDescent="0.25">
      <c r="AE6748" t="s">
        <v>36</v>
      </c>
      <c r="AF6748" t="s">
        <v>106</v>
      </c>
      <c r="AG6748" t="s">
        <v>107</v>
      </c>
      <c r="AH6748" s="28" t="e">
        <f ca="1">[1]!DXLOOKUP(Worksheet!AF6748,Sales[[#This Row],[State]],Sales[[#This Row],[Total Sales]])</f>
        <v>#NAME?</v>
      </c>
    </row>
    <row r="6749" spans="31:34" x14ac:dyDescent="0.25">
      <c r="AE6749" t="s">
        <v>36</v>
      </c>
      <c r="AF6749" t="s">
        <v>106</v>
      </c>
      <c r="AG6749" t="s">
        <v>107</v>
      </c>
      <c r="AH6749" s="28" t="e">
        <f ca="1">[1]!DXLOOKUP(Worksheet!AF6749,Sales[[#This Row],[State]],Sales[[#This Row],[Total Sales]])</f>
        <v>#NAME?</v>
      </c>
    </row>
    <row r="6750" spans="31:34" x14ac:dyDescent="0.25">
      <c r="AE6750" t="s">
        <v>36</v>
      </c>
      <c r="AF6750" t="s">
        <v>106</v>
      </c>
      <c r="AG6750" t="s">
        <v>107</v>
      </c>
      <c r="AH6750" s="28" t="e">
        <f ca="1">[1]!DXLOOKUP(Worksheet!AF6750,Sales[[#This Row],[State]],Sales[[#This Row],[Total Sales]])</f>
        <v>#NAME?</v>
      </c>
    </row>
    <row r="6751" spans="31:34" x14ac:dyDescent="0.25">
      <c r="AE6751" t="s">
        <v>36</v>
      </c>
      <c r="AF6751" t="s">
        <v>106</v>
      </c>
      <c r="AG6751" t="s">
        <v>107</v>
      </c>
      <c r="AH6751" s="28" t="e">
        <f ca="1">[1]!DXLOOKUP(Worksheet!AF6751,Sales[[#This Row],[State]],Sales[[#This Row],[Total Sales]])</f>
        <v>#NAME?</v>
      </c>
    </row>
    <row r="6752" spans="31:34" x14ac:dyDescent="0.25">
      <c r="AE6752" t="s">
        <v>36</v>
      </c>
      <c r="AF6752" t="s">
        <v>106</v>
      </c>
      <c r="AG6752" t="s">
        <v>107</v>
      </c>
      <c r="AH6752" s="28" t="e">
        <f ca="1">[1]!DXLOOKUP(Worksheet!AF6752,Sales[[#This Row],[State]],Sales[[#This Row],[Total Sales]])</f>
        <v>#NAME?</v>
      </c>
    </row>
    <row r="6753" spans="31:34" x14ac:dyDescent="0.25">
      <c r="AE6753" t="s">
        <v>36</v>
      </c>
      <c r="AF6753" t="s">
        <v>106</v>
      </c>
      <c r="AG6753" t="s">
        <v>107</v>
      </c>
      <c r="AH6753" s="28" t="e">
        <f ca="1">[1]!DXLOOKUP(Worksheet!AF6753,Sales[[#This Row],[State]],Sales[[#This Row],[Total Sales]])</f>
        <v>#NAME?</v>
      </c>
    </row>
    <row r="6754" spans="31:34" x14ac:dyDescent="0.25">
      <c r="AE6754" t="s">
        <v>36</v>
      </c>
      <c r="AF6754" t="s">
        <v>106</v>
      </c>
      <c r="AG6754" t="s">
        <v>107</v>
      </c>
      <c r="AH6754" s="28" t="e">
        <f ca="1">[1]!DXLOOKUP(Worksheet!AF6754,Sales[[#This Row],[State]],Sales[[#This Row],[Total Sales]])</f>
        <v>#NAME?</v>
      </c>
    </row>
    <row r="6755" spans="31:34" x14ac:dyDescent="0.25">
      <c r="AE6755" t="s">
        <v>36</v>
      </c>
      <c r="AF6755" t="s">
        <v>106</v>
      </c>
      <c r="AG6755" t="s">
        <v>107</v>
      </c>
      <c r="AH6755" s="28" t="e">
        <f ca="1">[1]!DXLOOKUP(Worksheet!AF6755,Sales[[#This Row],[State]],Sales[[#This Row],[Total Sales]])</f>
        <v>#NAME?</v>
      </c>
    </row>
    <row r="6756" spans="31:34" x14ac:dyDescent="0.25">
      <c r="AE6756" t="s">
        <v>36</v>
      </c>
      <c r="AF6756" t="s">
        <v>106</v>
      </c>
      <c r="AG6756" t="s">
        <v>107</v>
      </c>
      <c r="AH6756" s="28" t="e">
        <f ca="1">[1]!DXLOOKUP(Worksheet!AF6756,Sales[[#This Row],[State]],Sales[[#This Row],[Total Sales]])</f>
        <v>#NAME?</v>
      </c>
    </row>
    <row r="6757" spans="31:34" x14ac:dyDescent="0.25">
      <c r="AE6757" t="s">
        <v>36</v>
      </c>
      <c r="AF6757" t="s">
        <v>106</v>
      </c>
      <c r="AG6757" t="s">
        <v>107</v>
      </c>
      <c r="AH6757" s="28" t="e">
        <f ca="1">[1]!DXLOOKUP(Worksheet!AF6757,Sales[[#This Row],[State]],Sales[[#This Row],[Total Sales]])</f>
        <v>#NAME?</v>
      </c>
    </row>
    <row r="6758" spans="31:34" x14ac:dyDescent="0.25">
      <c r="AE6758" t="s">
        <v>36</v>
      </c>
      <c r="AF6758" t="s">
        <v>106</v>
      </c>
      <c r="AG6758" t="s">
        <v>107</v>
      </c>
      <c r="AH6758" s="28" t="e">
        <f ca="1">[1]!DXLOOKUP(Worksheet!AF6758,Sales[[#This Row],[State]],Sales[[#This Row],[Total Sales]])</f>
        <v>#NAME?</v>
      </c>
    </row>
    <row r="6759" spans="31:34" x14ac:dyDescent="0.25">
      <c r="AE6759" t="s">
        <v>36</v>
      </c>
      <c r="AF6759" t="s">
        <v>106</v>
      </c>
      <c r="AG6759" t="s">
        <v>107</v>
      </c>
      <c r="AH6759" s="28" t="e">
        <f ca="1">[1]!DXLOOKUP(Worksheet!AF6759,Sales[[#This Row],[State]],Sales[[#This Row],[Total Sales]])</f>
        <v>#NAME?</v>
      </c>
    </row>
    <row r="6760" spans="31:34" x14ac:dyDescent="0.25">
      <c r="AE6760" t="s">
        <v>36</v>
      </c>
      <c r="AF6760" t="s">
        <v>106</v>
      </c>
      <c r="AG6760" t="s">
        <v>107</v>
      </c>
      <c r="AH6760" s="28" t="e">
        <f ca="1">[1]!DXLOOKUP(Worksheet!AF6760,Sales[[#This Row],[State]],Sales[[#This Row],[Total Sales]])</f>
        <v>#NAME?</v>
      </c>
    </row>
    <row r="6761" spans="31:34" x14ac:dyDescent="0.25">
      <c r="AE6761" t="s">
        <v>36</v>
      </c>
      <c r="AF6761" t="s">
        <v>106</v>
      </c>
      <c r="AG6761" t="s">
        <v>107</v>
      </c>
      <c r="AH6761" s="28" t="e">
        <f ca="1">[1]!DXLOOKUP(Worksheet!AF6761,Sales[[#This Row],[State]],Sales[[#This Row],[Total Sales]])</f>
        <v>#NAME?</v>
      </c>
    </row>
    <row r="6762" spans="31:34" x14ac:dyDescent="0.25">
      <c r="AE6762" t="s">
        <v>36</v>
      </c>
      <c r="AF6762" t="s">
        <v>106</v>
      </c>
      <c r="AG6762" t="s">
        <v>107</v>
      </c>
      <c r="AH6762" s="28" t="e">
        <f ca="1">[1]!DXLOOKUP(Worksheet!AF6762,Sales[[#This Row],[State]],Sales[[#This Row],[Total Sales]])</f>
        <v>#NAME?</v>
      </c>
    </row>
    <row r="6763" spans="31:34" x14ac:dyDescent="0.25">
      <c r="AE6763" t="s">
        <v>36</v>
      </c>
      <c r="AF6763" t="s">
        <v>106</v>
      </c>
      <c r="AG6763" t="s">
        <v>107</v>
      </c>
      <c r="AH6763" s="28" t="e">
        <f ca="1">[1]!DXLOOKUP(Worksheet!AF6763,Sales[[#This Row],[State]],Sales[[#This Row],[Total Sales]])</f>
        <v>#NAME?</v>
      </c>
    </row>
    <row r="6764" spans="31:34" x14ac:dyDescent="0.25">
      <c r="AE6764" t="s">
        <v>36</v>
      </c>
      <c r="AF6764" t="s">
        <v>106</v>
      </c>
      <c r="AG6764" t="s">
        <v>107</v>
      </c>
      <c r="AH6764" s="28" t="e">
        <f ca="1">[1]!DXLOOKUP(Worksheet!AF6764,Sales[[#This Row],[State]],Sales[[#This Row],[Total Sales]])</f>
        <v>#NAME?</v>
      </c>
    </row>
    <row r="6765" spans="31:34" x14ac:dyDescent="0.25">
      <c r="AE6765" t="s">
        <v>36</v>
      </c>
      <c r="AF6765" t="s">
        <v>106</v>
      </c>
      <c r="AG6765" t="s">
        <v>107</v>
      </c>
      <c r="AH6765" s="28" t="e">
        <f ca="1">[1]!DXLOOKUP(Worksheet!AF6765,Sales[[#This Row],[State]],Sales[[#This Row],[Total Sales]])</f>
        <v>#NAME?</v>
      </c>
    </row>
    <row r="6766" spans="31:34" x14ac:dyDescent="0.25">
      <c r="AE6766" t="s">
        <v>36</v>
      </c>
      <c r="AF6766" t="s">
        <v>106</v>
      </c>
      <c r="AG6766" t="s">
        <v>107</v>
      </c>
      <c r="AH6766" s="28" t="e">
        <f ca="1">[1]!DXLOOKUP(Worksheet!AF6766,Sales[[#This Row],[State]],Sales[[#This Row],[Total Sales]])</f>
        <v>#NAME?</v>
      </c>
    </row>
    <row r="6767" spans="31:34" x14ac:dyDescent="0.25">
      <c r="AE6767" t="s">
        <v>36</v>
      </c>
      <c r="AF6767" t="s">
        <v>106</v>
      </c>
      <c r="AG6767" t="s">
        <v>107</v>
      </c>
      <c r="AH6767" s="28" t="e">
        <f ca="1">[1]!DXLOOKUP(Worksheet!AF6767,Sales[[#This Row],[State]],Sales[[#This Row],[Total Sales]])</f>
        <v>#NAME?</v>
      </c>
    </row>
    <row r="6768" spans="31:34" x14ac:dyDescent="0.25">
      <c r="AE6768" t="s">
        <v>36</v>
      </c>
      <c r="AF6768" t="s">
        <v>106</v>
      </c>
      <c r="AG6768" t="s">
        <v>107</v>
      </c>
      <c r="AH6768" s="28" t="e">
        <f ca="1">[1]!DXLOOKUP(Worksheet!AF6768,Sales[[#This Row],[State]],Sales[[#This Row],[Total Sales]])</f>
        <v>#NAME?</v>
      </c>
    </row>
    <row r="6769" spans="31:34" x14ac:dyDescent="0.25">
      <c r="AE6769" t="s">
        <v>36</v>
      </c>
      <c r="AF6769" t="s">
        <v>106</v>
      </c>
      <c r="AG6769" t="s">
        <v>107</v>
      </c>
      <c r="AH6769" s="28" t="e">
        <f ca="1">[1]!DXLOOKUP(Worksheet!AF6769,Sales[[#This Row],[State]],Sales[[#This Row],[Total Sales]])</f>
        <v>#NAME?</v>
      </c>
    </row>
    <row r="6770" spans="31:34" x14ac:dyDescent="0.25">
      <c r="AE6770" t="s">
        <v>36</v>
      </c>
      <c r="AF6770" t="s">
        <v>108</v>
      </c>
      <c r="AG6770" t="s">
        <v>109</v>
      </c>
      <c r="AH6770" s="28" t="e">
        <f ca="1">[1]!DXLOOKUP(Worksheet!AF6770,Sales[[#This Row],[State]],Sales[[#This Row],[Total Sales]])</f>
        <v>#NAME?</v>
      </c>
    </row>
    <row r="6771" spans="31:34" x14ac:dyDescent="0.25">
      <c r="AE6771" t="s">
        <v>36</v>
      </c>
      <c r="AF6771" t="s">
        <v>108</v>
      </c>
      <c r="AG6771" t="s">
        <v>109</v>
      </c>
      <c r="AH6771" s="28" t="e">
        <f ca="1">[1]!DXLOOKUP(Worksheet!AF6771,Sales[[#This Row],[State]],Sales[[#This Row],[Total Sales]])</f>
        <v>#NAME?</v>
      </c>
    </row>
    <row r="6772" spans="31:34" x14ac:dyDescent="0.25">
      <c r="AE6772" t="s">
        <v>36</v>
      </c>
      <c r="AF6772" t="s">
        <v>108</v>
      </c>
      <c r="AG6772" t="s">
        <v>109</v>
      </c>
      <c r="AH6772" s="28" t="e">
        <f ca="1">[1]!DXLOOKUP(Worksheet!AF6772,Sales[[#This Row],[State]],Sales[[#This Row],[Total Sales]])</f>
        <v>#NAME?</v>
      </c>
    </row>
    <row r="6773" spans="31:34" x14ac:dyDescent="0.25">
      <c r="AE6773" t="s">
        <v>36</v>
      </c>
      <c r="AF6773" t="s">
        <v>108</v>
      </c>
      <c r="AG6773" t="s">
        <v>109</v>
      </c>
      <c r="AH6773" s="28" t="e">
        <f ca="1">[1]!DXLOOKUP(Worksheet!AF6773,Sales[[#This Row],[State]],Sales[[#This Row],[Total Sales]])</f>
        <v>#NAME?</v>
      </c>
    </row>
    <row r="6774" spans="31:34" x14ac:dyDescent="0.25">
      <c r="AE6774" t="s">
        <v>36</v>
      </c>
      <c r="AF6774" t="s">
        <v>108</v>
      </c>
      <c r="AG6774" t="s">
        <v>109</v>
      </c>
      <c r="AH6774" s="28" t="e">
        <f ca="1">[1]!DXLOOKUP(Worksheet!AF6774,Sales[[#This Row],[State]],Sales[[#This Row],[Total Sales]])</f>
        <v>#NAME?</v>
      </c>
    </row>
    <row r="6775" spans="31:34" x14ac:dyDescent="0.25">
      <c r="AE6775" t="s">
        <v>36</v>
      </c>
      <c r="AF6775" t="s">
        <v>108</v>
      </c>
      <c r="AG6775" t="s">
        <v>109</v>
      </c>
      <c r="AH6775" s="28" t="e">
        <f ca="1">[1]!DXLOOKUP(Worksheet!AF6775,Sales[[#This Row],[State]],Sales[[#This Row],[Total Sales]])</f>
        <v>#NAME?</v>
      </c>
    </row>
    <row r="6776" spans="31:34" x14ac:dyDescent="0.25">
      <c r="AE6776" t="s">
        <v>36</v>
      </c>
      <c r="AF6776" t="s">
        <v>108</v>
      </c>
      <c r="AG6776" t="s">
        <v>109</v>
      </c>
      <c r="AH6776" s="28" t="e">
        <f ca="1">[1]!DXLOOKUP(Worksheet!AF6776,Sales[[#This Row],[State]],Sales[[#This Row],[Total Sales]])</f>
        <v>#NAME?</v>
      </c>
    </row>
    <row r="6777" spans="31:34" x14ac:dyDescent="0.25">
      <c r="AE6777" t="s">
        <v>36</v>
      </c>
      <c r="AF6777" t="s">
        <v>108</v>
      </c>
      <c r="AG6777" t="s">
        <v>109</v>
      </c>
      <c r="AH6777" s="28" t="e">
        <f ca="1">[1]!DXLOOKUP(Worksheet!AF6777,Sales[[#This Row],[State]],Sales[[#This Row],[Total Sales]])</f>
        <v>#NAME?</v>
      </c>
    </row>
    <row r="6778" spans="31:34" x14ac:dyDescent="0.25">
      <c r="AE6778" t="s">
        <v>36</v>
      </c>
      <c r="AF6778" t="s">
        <v>108</v>
      </c>
      <c r="AG6778" t="s">
        <v>109</v>
      </c>
      <c r="AH6778" s="28" t="e">
        <f ca="1">[1]!DXLOOKUP(Worksheet!AF6778,Sales[[#This Row],[State]],Sales[[#This Row],[Total Sales]])</f>
        <v>#NAME?</v>
      </c>
    </row>
    <row r="6779" spans="31:34" x14ac:dyDescent="0.25">
      <c r="AE6779" t="s">
        <v>36</v>
      </c>
      <c r="AF6779" t="s">
        <v>108</v>
      </c>
      <c r="AG6779" t="s">
        <v>109</v>
      </c>
      <c r="AH6779" s="28" t="e">
        <f ca="1">[1]!DXLOOKUP(Worksheet!AF6779,Sales[[#This Row],[State]],Sales[[#This Row],[Total Sales]])</f>
        <v>#NAME?</v>
      </c>
    </row>
    <row r="6780" spans="31:34" x14ac:dyDescent="0.25">
      <c r="AE6780" t="s">
        <v>36</v>
      </c>
      <c r="AF6780" t="s">
        <v>108</v>
      </c>
      <c r="AG6780" t="s">
        <v>109</v>
      </c>
      <c r="AH6780" s="28" t="e">
        <f ca="1">[1]!DXLOOKUP(Worksheet!AF6780,Sales[[#This Row],[State]],Sales[[#This Row],[Total Sales]])</f>
        <v>#NAME?</v>
      </c>
    </row>
    <row r="6781" spans="31:34" x14ac:dyDescent="0.25">
      <c r="AE6781" t="s">
        <v>36</v>
      </c>
      <c r="AF6781" t="s">
        <v>108</v>
      </c>
      <c r="AG6781" t="s">
        <v>109</v>
      </c>
      <c r="AH6781" s="28" t="e">
        <f ca="1">[1]!DXLOOKUP(Worksheet!AF6781,Sales[[#This Row],[State]],Sales[[#This Row],[Total Sales]])</f>
        <v>#NAME?</v>
      </c>
    </row>
    <row r="6782" spans="31:34" x14ac:dyDescent="0.25">
      <c r="AE6782" t="s">
        <v>36</v>
      </c>
      <c r="AF6782" t="s">
        <v>108</v>
      </c>
      <c r="AG6782" t="s">
        <v>109</v>
      </c>
      <c r="AH6782" s="28" t="e">
        <f ca="1">[1]!DXLOOKUP(Worksheet!AF6782,Sales[[#This Row],[State]],Sales[[#This Row],[Total Sales]])</f>
        <v>#NAME?</v>
      </c>
    </row>
    <row r="6783" spans="31:34" x14ac:dyDescent="0.25">
      <c r="AE6783" t="s">
        <v>36</v>
      </c>
      <c r="AF6783" t="s">
        <v>108</v>
      </c>
      <c r="AG6783" t="s">
        <v>109</v>
      </c>
      <c r="AH6783" s="28" t="e">
        <f ca="1">[1]!DXLOOKUP(Worksheet!AF6783,Sales[[#This Row],[State]],Sales[[#This Row],[Total Sales]])</f>
        <v>#NAME?</v>
      </c>
    </row>
    <row r="6784" spans="31:34" x14ac:dyDescent="0.25">
      <c r="AE6784" t="s">
        <v>36</v>
      </c>
      <c r="AF6784" t="s">
        <v>108</v>
      </c>
      <c r="AG6784" t="s">
        <v>109</v>
      </c>
      <c r="AH6784" s="28" t="e">
        <f ca="1">[1]!DXLOOKUP(Worksheet!AF6784,Sales[[#This Row],[State]],Sales[[#This Row],[Total Sales]])</f>
        <v>#NAME?</v>
      </c>
    </row>
    <row r="6785" spans="31:34" x14ac:dyDescent="0.25">
      <c r="AE6785" t="s">
        <v>36</v>
      </c>
      <c r="AF6785" t="s">
        <v>108</v>
      </c>
      <c r="AG6785" t="s">
        <v>109</v>
      </c>
      <c r="AH6785" s="28" t="e">
        <f ca="1">[1]!DXLOOKUP(Worksheet!AF6785,Sales[[#This Row],[State]],Sales[[#This Row],[Total Sales]])</f>
        <v>#NAME?</v>
      </c>
    </row>
    <row r="6786" spans="31:34" x14ac:dyDescent="0.25">
      <c r="AE6786" t="s">
        <v>36</v>
      </c>
      <c r="AF6786" t="s">
        <v>108</v>
      </c>
      <c r="AG6786" t="s">
        <v>109</v>
      </c>
      <c r="AH6786" s="28" t="e">
        <f ca="1">[1]!DXLOOKUP(Worksheet!AF6786,Sales[[#This Row],[State]],Sales[[#This Row],[Total Sales]])</f>
        <v>#NAME?</v>
      </c>
    </row>
    <row r="6787" spans="31:34" x14ac:dyDescent="0.25">
      <c r="AE6787" t="s">
        <v>36</v>
      </c>
      <c r="AF6787" t="s">
        <v>108</v>
      </c>
      <c r="AG6787" t="s">
        <v>109</v>
      </c>
      <c r="AH6787" s="28" t="e">
        <f ca="1">[1]!DXLOOKUP(Worksheet!AF6787,Sales[[#This Row],[State]],Sales[[#This Row],[Total Sales]])</f>
        <v>#NAME?</v>
      </c>
    </row>
    <row r="6788" spans="31:34" x14ac:dyDescent="0.25">
      <c r="AE6788" t="s">
        <v>36</v>
      </c>
      <c r="AF6788" t="s">
        <v>108</v>
      </c>
      <c r="AG6788" t="s">
        <v>109</v>
      </c>
      <c r="AH6788" s="28" t="e">
        <f ca="1">[1]!DXLOOKUP(Worksheet!AF6788,Sales[[#This Row],[State]],Sales[[#This Row],[Total Sales]])</f>
        <v>#NAME?</v>
      </c>
    </row>
    <row r="6789" spans="31:34" x14ac:dyDescent="0.25">
      <c r="AE6789" t="s">
        <v>36</v>
      </c>
      <c r="AF6789" t="s">
        <v>108</v>
      </c>
      <c r="AG6789" t="s">
        <v>109</v>
      </c>
      <c r="AH6789" s="28" t="e">
        <f ca="1">[1]!DXLOOKUP(Worksheet!AF6789,Sales[[#This Row],[State]],Sales[[#This Row],[Total Sales]])</f>
        <v>#NAME?</v>
      </c>
    </row>
    <row r="6790" spans="31:34" x14ac:dyDescent="0.25">
      <c r="AE6790" t="s">
        <v>36</v>
      </c>
      <c r="AF6790" t="s">
        <v>108</v>
      </c>
      <c r="AG6790" t="s">
        <v>109</v>
      </c>
      <c r="AH6790" s="28" t="e">
        <f ca="1">[1]!DXLOOKUP(Worksheet!AF6790,Sales[[#This Row],[State]],Sales[[#This Row],[Total Sales]])</f>
        <v>#NAME?</v>
      </c>
    </row>
    <row r="6791" spans="31:34" x14ac:dyDescent="0.25">
      <c r="AE6791" t="s">
        <v>36</v>
      </c>
      <c r="AF6791" t="s">
        <v>108</v>
      </c>
      <c r="AG6791" t="s">
        <v>109</v>
      </c>
      <c r="AH6791" s="28" t="e">
        <f ca="1">[1]!DXLOOKUP(Worksheet!AF6791,Sales[[#This Row],[State]],Sales[[#This Row],[Total Sales]])</f>
        <v>#NAME?</v>
      </c>
    </row>
    <row r="6792" spans="31:34" x14ac:dyDescent="0.25">
      <c r="AE6792" t="s">
        <v>36</v>
      </c>
      <c r="AF6792" t="s">
        <v>108</v>
      </c>
      <c r="AG6792" t="s">
        <v>109</v>
      </c>
      <c r="AH6792" s="28" t="e">
        <f ca="1">[1]!DXLOOKUP(Worksheet!AF6792,Sales[[#This Row],[State]],Sales[[#This Row],[Total Sales]])</f>
        <v>#NAME?</v>
      </c>
    </row>
    <row r="6793" spans="31:34" x14ac:dyDescent="0.25">
      <c r="AE6793" t="s">
        <v>36</v>
      </c>
      <c r="AF6793" t="s">
        <v>108</v>
      </c>
      <c r="AG6793" t="s">
        <v>109</v>
      </c>
      <c r="AH6793" s="28" t="e">
        <f ca="1">[1]!DXLOOKUP(Worksheet!AF6793,Sales[[#This Row],[State]],Sales[[#This Row],[Total Sales]])</f>
        <v>#NAME?</v>
      </c>
    </row>
    <row r="6794" spans="31:34" x14ac:dyDescent="0.25">
      <c r="AE6794" t="s">
        <v>36</v>
      </c>
      <c r="AF6794" t="s">
        <v>108</v>
      </c>
      <c r="AG6794" t="s">
        <v>109</v>
      </c>
      <c r="AH6794" s="28" t="e">
        <f ca="1">[1]!DXLOOKUP(Worksheet!AF6794,Sales[[#This Row],[State]],Sales[[#This Row],[Total Sales]])</f>
        <v>#NAME?</v>
      </c>
    </row>
    <row r="6795" spans="31:34" x14ac:dyDescent="0.25">
      <c r="AE6795" t="s">
        <v>36</v>
      </c>
      <c r="AF6795" t="s">
        <v>108</v>
      </c>
      <c r="AG6795" t="s">
        <v>109</v>
      </c>
      <c r="AH6795" s="28" t="e">
        <f ca="1">[1]!DXLOOKUP(Worksheet!AF6795,Sales[[#This Row],[State]],Sales[[#This Row],[Total Sales]])</f>
        <v>#NAME?</v>
      </c>
    </row>
    <row r="6796" spans="31:34" x14ac:dyDescent="0.25">
      <c r="AE6796" t="s">
        <v>36</v>
      </c>
      <c r="AF6796" t="s">
        <v>108</v>
      </c>
      <c r="AG6796" t="s">
        <v>109</v>
      </c>
      <c r="AH6796" s="28" t="e">
        <f ca="1">[1]!DXLOOKUP(Worksheet!AF6796,Sales[[#This Row],[State]],Sales[[#This Row],[Total Sales]])</f>
        <v>#NAME?</v>
      </c>
    </row>
    <row r="6797" spans="31:34" x14ac:dyDescent="0.25">
      <c r="AE6797" t="s">
        <v>36</v>
      </c>
      <c r="AF6797" t="s">
        <v>108</v>
      </c>
      <c r="AG6797" t="s">
        <v>109</v>
      </c>
      <c r="AH6797" s="28" t="e">
        <f ca="1">[1]!DXLOOKUP(Worksheet!AF6797,Sales[[#This Row],[State]],Sales[[#This Row],[Total Sales]])</f>
        <v>#NAME?</v>
      </c>
    </row>
    <row r="6798" spans="31:34" x14ac:dyDescent="0.25">
      <c r="AE6798" t="s">
        <v>36</v>
      </c>
      <c r="AF6798" t="s">
        <v>108</v>
      </c>
      <c r="AG6798" t="s">
        <v>109</v>
      </c>
      <c r="AH6798" s="28" t="e">
        <f ca="1">[1]!DXLOOKUP(Worksheet!AF6798,Sales[[#This Row],[State]],Sales[[#This Row],[Total Sales]])</f>
        <v>#NAME?</v>
      </c>
    </row>
    <row r="6799" spans="31:34" x14ac:dyDescent="0.25">
      <c r="AE6799" t="s">
        <v>36</v>
      </c>
      <c r="AF6799" t="s">
        <v>108</v>
      </c>
      <c r="AG6799" t="s">
        <v>109</v>
      </c>
      <c r="AH6799" s="28" t="e">
        <f ca="1">[1]!DXLOOKUP(Worksheet!AF6799,Sales[[#This Row],[State]],Sales[[#This Row],[Total Sales]])</f>
        <v>#NAME?</v>
      </c>
    </row>
    <row r="6800" spans="31:34" x14ac:dyDescent="0.25">
      <c r="AE6800" t="s">
        <v>36</v>
      </c>
      <c r="AF6800" t="s">
        <v>108</v>
      </c>
      <c r="AG6800" t="s">
        <v>109</v>
      </c>
      <c r="AH6800" s="28" t="e">
        <f ca="1">[1]!DXLOOKUP(Worksheet!AF6800,Sales[[#This Row],[State]],Sales[[#This Row],[Total Sales]])</f>
        <v>#NAME?</v>
      </c>
    </row>
    <row r="6801" spans="31:34" x14ac:dyDescent="0.25">
      <c r="AE6801" t="s">
        <v>36</v>
      </c>
      <c r="AF6801" t="s">
        <v>108</v>
      </c>
      <c r="AG6801" t="s">
        <v>109</v>
      </c>
      <c r="AH6801" s="28" t="e">
        <f ca="1">[1]!DXLOOKUP(Worksheet!AF6801,Sales[[#This Row],[State]],Sales[[#This Row],[Total Sales]])</f>
        <v>#NAME?</v>
      </c>
    </row>
    <row r="6802" spans="31:34" x14ac:dyDescent="0.25">
      <c r="AE6802" t="s">
        <v>36</v>
      </c>
      <c r="AF6802" t="s">
        <v>108</v>
      </c>
      <c r="AG6802" t="s">
        <v>109</v>
      </c>
      <c r="AH6802" s="28" t="e">
        <f ca="1">[1]!DXLOOKUP(Worksheet!AF6802,Sales[[#This Row],[State]],Sales[[#This Row],[Total Sales]])</f>
        <v>#NAME?</v>
      </c>
    </row>
    <row r="6803" spans="31:34" x14ac:dyDescent="0.25">
      <c r="AE6803" t="s">
        <v>36</v>
      </c>
      <c r="AF6803" t="s">
        <v>108</v>
      </c>
      <c r="AG6803" t="s">
        <v>109</v>
      </c>
      <c r="AH6803" s="28" t="e">
        <f ca="1">[1]!DXLOOKUP(Worksheet!AF6803,Sales[[#This Row],[State]],Sales[[#This Row],[Total Sales]])</f>
        <v>#NAME?</v>
      </c>
    </row>
    <row r="6804" spans="31:34" x14ac:dyDescent="0.25">
      <c r="AE6804" t="s">
        <v>36</v>
      </c>
      <c r="AF6804" t="s">
        <v>108</v>
      </c>
      <c r="AG6804" t="s">
        <v>109</v>
      </c>
      <c r="AH6804" s="28" t="e">
        <f ca="1">[1]!DXLOOKUP(Worksheet!AF6804,Sales[[#This Row],[State]],Sales[[#This Row],[Total Sales]])</f>
        <v>#NAME?</v>
      </c>
    </row>
    <row r="6805" spans="31:34" x14ac:dyDescent="0.25">
      <c r="AE6805" t="s">
        <v>36</v>
      </c>
      <c r="AF6805" t="s">
        <v>108</v>
      </c>
      <c r="AG6805" t="s">
        <v>109</v>
      </c>
      <c r="AH6805" s="28" t="e">
        <f ca="1">[1]!DXLOOKUP(Worksheet!AF6805,Sales[[#This Row],[State]],Sales[[#This Row],[Total Sales]])</f>
        <v>#NAME?</v>
      </c>
    </row>
    <row r="6806" spans="31:34" x14ac:dyDescent="0.25">
      <c r="AE6806" t="s">
        <v>36</v>
      </c>
      <c r="AF6806" t="s">
        <v>108</v>
      </c>
      <c r="AG6806" t="s">
        <v>109</v>
      </c>
      <c r="AH6806" s="28" t="e">
        <f ca="1">[1]!DXLOOKUP(Worksheet!AF6806,Sales[[#This Row],[State]],Sales[[#This Row],[Total Sales]])</f>
        <v>#NAME?</v>
      </c>
    </row>
    <row r="6807" spans="31:34" x14ac:dyDescent="0.25">
      <c r="AE6807" t="s">
        <v>36</v>
      </c>
      <c r="AF6807" t="s">
        <v>108</v>
      </c>
      <c r="AG6807" t="s">
        <v>109</v>
      </c>
      <c r="AH6807" s="28" t="e">
        <f ca="1">[1]!DXLOOKUP(Worksheet!AF6807,Sales[[#This Row],[State]],Sales[[#This Row],[Total Sales]])</f>
        <v>#NAME?</v>
      </c>
    </row>
    <row r="6808" spans="31:34" x14ac:dyDescent="0.25">
      <c r="AE6808" t="s">
        <v>36</v>
      </c>
      <c r="AF6808" t="s">
        <v>108</v>
      </c>
      <c r="AG6808" t="s">
        <v>109</v>
      </c>
      <c r="AH6808" s="28" t="e">
        <f ca="1">[1]!DXLOOKUP(Worksheet!AF6808,Sales[[#This Row],[State]],Sales[[#This Row],[Total Sales]])</f>
        <v>#NAME?</v>
      </c>
    </row>
    <row r="6809" spans="31:34" x14ac:dyDescent="0.25">
      <c r="AE6809" t="s">
        <v>36</v>
      </c>
      <c r="AF6809" t="s">
        <v>108</v>
      </c>
      <c r="AG6809" t="s">
        <v>109</v>
      </c>
      <c r="AH6809" s="28" t="e">
        <f ca="1">[1]!DXLOOKUP(Worksheet!AF6809,Sales[[#This Row],[State]],Sales[[#This Row],[Total Sales]])</f>
        <v>#NAME?</v>
      </c>
    </row>
    <row r="6810" spans="31:34" x14ac:dyDescent="0.25">
      <c r="AE6810" t="s">
        <v>36</v>
      </c>
      <c r="AF6810" t="s">
        <v>108</v>
      </c>
      <c r="AG6810" t="s">
        <v>109</v>
      </c>
      <c r="AH6810" s="28" t="e">
        <f ca="1">[1]!DXLOOKUP(Worksheet!AF6810,Sales[[#This Row],[State]],Sales[[#This Row],[Total Sales]])</f>
        <v>#NAME?</v>
      </c>
    </row>
    <row r="6811" spans="31:34" x14ac:dyDescent="0.25">
      <c r="AE6811" t="s">
        <v>36</v>
      </c>
      <c r="AF6811" t="s">
        <v>108</v>
      </c>
      <c r="AG6811" t="s">
        <v>109</v>
      </c>
      <c r="AH6811" s="28" t="e">
        <f ca="1">[1]!DXLOOKUP(Worksheet!AF6811,Sales[[#This Row],[State]],Sales[[#This Row],[Total Sales]])</f>
        <v>#NAME?</v>
      </c>
    </row>
    <row r="6812" spans="31:34" x14ac:dyDescent="0.25">
      <c r="AE6812" t="s">
        <v>36</v>
      </c>
      <c r="AF6812" t="s">
        <v>108</v>
      </c>
      <c r="AG6812" t="s">
        <v>109</v>
      </c>
      <c r="AH6812" s="28" t="e">
        <f ca="1">[1]!DXLOOKUP(Worksheet!AF6812,Sales[[#This Row],[State]],Sales[[#This Row],[Total Sales]])</f>
        <v>#NAME?</v>
      </c>
    </row>
    <row r="6813" spans="31:34" x14ac:dyDescent="0.25">
      <c r="AE6813" t="s">
        <v>36</v>
      </c>
      <c r="AF6813" t="s">
        <v>108</v>
      </c>
      <c r="AG6813" t="s">
        <v>109</v>
      </c>
      <c r="AH6813" s="28" t="e">
        <f ca="1">[1]!DXLOOKUP(Worksheet!AF6813,Sales[[#This Row],[State]],Sales[[#This Row],[Total Sales]])</f>
        <v>#NAME?</v>
      </c>
    </row>
    <row r="6814" spans="31:34" x14ac:dyDescent="0.25">
      <c r="AE6814" t="s">
        <v>36</v>
      </c>
      <c r="AF6814" t="s">
        <v>108</v>
      </c>
      <c r="AG6814" t="s">
        <v>109</v>
      </c>
      <c r="AH6814" s="28" t="e">
        <f ca="1">[1]!DXLOOKUP(Worksheet!AF6814,Sales[[#This Row],[State]],Sales[[#This Row],[Total Sales]])</f>
        <v>#NAME?</v>
      </c>
    </row>
    <row r="6815" spans="31:34" x14ac:dyDescent="0.25">
      <c r="AE6815" t="s">
        <v>36</v>
      </c>
      <c r="AF6815" t="s">
        <v>108</v>
      </c>
      <c r="AG6815" t="s">
        <v>109</v>
      </c>
      <c r="AH6815" s="28" t="e">
        <f ca="1">[1]!DXLOOKUP(Worksheet!AF6815,Sales[[#This Row],[State]],Sales[[#This Row],[Total Sales]])</f>
        <v>#NAME?</v>
      </c>
    </row>
    <row r="6816" spans="31:34" x14ac:dyDescent="0.25">
      <c r="AE6816" t="s">
        <v>36</v>
      </c>
      <c r="AF6816" t="s">
        <v>108</v>
      </c>
      <c r="AG6816" t="s">
        <v>109</v>
      </c>
      <c r="AH6816" s="28" t="e">
        <f ca="1">[1]!DXLOOKUP(Worksheet!AF6816,Sales[[#This Row],[State]],Sales[[#This Row],[Total Sales]])</f>
        <v>#NAME?</v>
      </c>
    </row>
    <row r="6817" spans="31:34" x14ac:dyDescent="0.25">
      <c r="AE6817" t="s">
        <v>36</v>
      </c>
      <c r="AF6817" t="s">
        <v>108</v>
      </c>
      <c r="AG6817" t="s">
        <v>109</v>
      </c>
      <c r="AH6817" s="28" t="e">
        <f ca="1">[1]!DXLOOKUP(Worksheet!AF6817,Sales[[#This Row],[State]],Sales[[#This Row],[Total Sales]])</f>
        <v>#NAME?</v>
      </c>
    </row>
    <row r="6818" spans="31:34" x14ac:dyDescent="0.25">
      <c r="AE6818" t="s">
        <v>36</v>
      </c>
      <c r="AF6818" t="s">
        <v>108</v>
      </c>
      <c r="AG6818" t="s">
        <v>109</v>
      </c>
      <c r="AH6818" s="28" t="e">
        <f ca="1">[1]!DXLOOKUP(Worksheet!AF6818,Sales[[#This Row],[State]],Sales[[#This Row],[Total Sales]])</f>
        <v>#NAME?</v>
      </c>
    </row>
    <row r="6819" spans="31:34" x14ac:dyDescent="0.25">
      <c r="AE6819" t="s">
        <v>36</v>
      </c>
      <c r="AF6819" t="s">
        <v>108</v>
      </c>
      <c r="AG6819" t="s">
        <v>109</v>
      </c>
      <c r="AH6819" s="28" t="e">
        <f ca="1">[1]!DXLOOKUP(Worksheet!AF6819,Sales[[#This Row],[State]],Sales[[#This Row],[Total Sales]])</f>
        <v>#NAME?</v>
      </c>
    </row>
    <row r="6820" spans="31:34" x14ac:dyDescent="0.25">
      <c r="AE6820" t="s">
        <v>36</v>
      </c>
      <c r="AF6820" t="s">
        <v>108</v>
      </c>
      <c r="AG6820" t="s">
        <v>109</v>
      </c>
      <c r="AH6820" s="28" t="e">
        <f ca="1">[1]!DXLOOKUP(Worksheet!AF6820,Sales[[#This Row],[State]],Sales[[#This Row],[Total Sales]])</f>
        <v>#NAME?</v>
      </c>
    </row>
    <row r="6821" spans="31:34" x14ac:dyDescent="0.25">
      <c r="AE6821" t="s">
        <v>36</v>
      </c>
      <c r="AF6821" t="s">
        <v>108</v>
      </c>
      <c r="AG6821" t="s">
        <v>109</v>
      </c>
      <c r="AH6821" s="28" t="e">
        <f ca="1">[1]!DXLOOKUP(Worksheet!AF6821,Sales[[#This Row],[State]],Sales[[#This Row],[Total Sales]])</f>
        <v>#NAME?</v>
      </c>
    </row>
    <row r="6822" spans="31:34" x14ac:dyDescent="0.25">
      <c r="AE6822" t="s">
        <v>36</v>
      </c>
      <c r="AF6822" t="s">
        <v>108</v>
      </c>
      <c r="AG6822" t="s">
        <v>109</v>
      </c>
      <c r="AH6822" s="28" t="e">
        <f ca="1">[1]!DXLOOKUP(Worksheet!AF6822,Sales[[#This Row],[State]],Sales[[#This Row],[Total Sales]])</f>
        <v>#NAME?</v>
      </c>
    </row>
    <row r="6823" spans="31:34" x14ac:dyDescent="0.25">
      <c r="AE6823" t="s">
        <v>36</v>
      </c>
      <c r="AF6823" t="s">
        <v>108</v>
      </c>
      <c r="AG6823" t="s">
        <v>109</v>
      </c>
      <c r="AH6823" s="28" t="e">
        <f ca="1">[1]!DXLOOKUP(Worksheet!AF6823,Sales[[#This Row],[State]],Sales[[#This Row],[Total Sales]])</f>
        <v>#NAME?</v>
      </c>
    </row>
    <row r="6824" spans="31:34" x14ac:dyDescent="0.25">
      <c r="AE6824" t="s">
        <v>36</v>
      </c>
      <c r="AF6824" t="s">
        <v>108</v>
      </c>
      <c r="AG6824" t="s">
        <v>109</v>
      </c>
      <c r="AH6824" s="28" t="e">
        <f ca="1">[1]!DXLOOKUP(Worksheet!AF6824,Sales[[#This Row],[State]],Sales[[#This Row],[Total Sales]])</f>
        <v>#NAME?</v>
      </c>
    </row>
    <row r="6825" spans="31:34" x14ac:dyDescent="0.25">
      <c r="AE6825" t="s">
        <v>36</v>
      </c>
      <c r="AF6825" t="s">
        <v>108</v>
      </c>
      <c r="AG6825" t="s">
        <v>109</v>
      </c>
      <c r="AH6825" s="28" t="e">
        <f ca="1">[1]!DXLOOKUP(Worksheet!AF6825,Sales[[#This Row],[State]],Sales[[#This Row],[Total Sales]])</f>
        <v>#NAME?</v>
      </c>
    </row>
    <row r="6826" spans="31:34" x14ac:dyDescent="0.25">
      <c r="AE6826" t="s">
        <v>36</v>
      </c>
      <c r="AF6826" t="s">
        <v>108</v>
      </c>
      <c r="AG6826" t="s">
        <v>109</v>
      </c>
      <c r="AH6826" s="28" t="e">
        <f ca="1">[1]!DXLOOKUP(Worksheet!AF6826,Sales[[#This Row],[State]],Sales[[#This Row],[Total Sales]])</f>
        <v>#NAME?</v>
      </c>
    </row>
    <row r="6827" spans="31:34" x14ac:dyDescent="0.25">
      <c r="AE6827" t="s">
        <v>36</v>
      </c>
      <c r="AF6827" t="s">
        <v>108</v>
      </c>
      <c r="AG6827" t="s">
        <v>109</v>
      </c>
      <c r="AH6827" s="28" t="e">
        <f ca="1">[1]!DXLOOKUP(Worksheet!AF6827,Sales[[#This Row],[State]],Sales[[#This Row],[Total Sales]])</f>
        <v>#NAME?</v>
      </c>
    </row>
    <row r="6828" spans="31:34" x14ac:dyDescent="0.25">
      <c r="AE6828" t="s">
        <v>36</v>
      </c>
      <c r="AF6828" t="s">
        <v>108</v>
      </c>
      <c r="AG6828" t="s">
        <v>109</v>
      </c>
      <c r="AH6828" s="28" t="e">
        <f ca="1">[1]!DXLOOKUP(Worksheet!AF6828,Sales[[#This Row],[State]],Sales[[#This Row],[Total Sales]])</f>
        <v>#NAME?</v>
      </c>
    </row>
    <row r="6829" spans="31:34" x14ac:dyDescent="0.25">
      <c r="AE6829" t="s">
        <v>36</v>
      </c>
      <c r="AF6829" t="s">
        <v>108</v>
      </c>
      <c r="AG6829" t="s">
        <v>109</v>
      </c>
      <c r="AH6829" s="28" t="e">
        <f ca="1">[1]!DXLOOKUP(Worksheet!AF6829,Sales[[#This Row],[State]],Sales[[#This Row],[Total Sales]])</f>
        <v>#NAME?</v>
      </c>
    </row>
    <row r="6830" spans="31:34" x14ac:dyDescent="0.25">
      <c r="AE6830" t="s">
        <v>36</v>
      </c>
      <c r="AF6830" t="s">
        <v>108</v>
      </c>
      <c r="AG6830" t="s">
        <v>109</v>
      </c>
      <c r="AH6830" s="28" t="e">
        <f ca="1">[1]!DXLOOKUP(Worksheet!AF6830,Sales[[#This Row],[State]],Sales[[#This Row],[Total Sales]])</f>
        <v>#NAME?</v>
      </c>
    </row>
    <row r="6831" spans="31:34" x14ac:dyDescent="0.25">
      <c r="AE6831" t="s">
        <v>36</v>
      </c>
      <c r="AF6831" t="s">
        <v>108</v>
      </c>
      <c r="AG6831" t="s">
        <v>109</v>
      </c>
      <c r="AH6831" s="28" t="e">
        <f ca="1">[1]!DXLOOKUP(Worksheet!AF6831,Sales[[#This Row],[State]],Sales[[#This Row],[Total Sales]])</f>
        <v>#NAME?</v>
      </c>
    </row>
    <row r="6832" spans="31:34" x14ac:dyDescent="0.25">
      <c r="AE6832" t="s">
        <v>36</v>
      </c>
      <c r="AF6832" t="s">
        <v>108</v>
      </c>
      <c r="AG6832" t="s">
        <v>109</v>
      </c>
      <c r="AH6832" s="28" t="e">
        <f ca="1">[1]!DXLOOKUP(Worksheet!AF6832,Sales[[#This Row],[State]],Sales[[#This Row],[Total Sales]])</f>
        <v>#NAME?</v>
      </c>
    </row>
    <row r="6833" spans="31:34" x14ac:dyDescent="0.25">
      <c r="AE6833" t="s">
        <v>36</v>
      </c>
      <c r="AF6833" t="s">
        <v>108</v>
      </c>
      <c r="AG6833" t="s">
        <v>109</v>
      </c>
      <c r="AH6833" s="28" t="e">
        <f ca="1">[1]!DXLOOKUP(Worksheet!AF6833,Sales[[#This Row],[State]],Sales[[#This Row],[Total Sales]])</f>
        <v>#NAME?</v>
      </c>
    </row>
    <row r="6834" spans="31:34" x14ac:dyDescent="0.25">
      <c r="AE6834" t="s">
        <v>36</v>
      </c>
      <c r="AF6834" t="s">
        <v>108</v>
      </c>
      <c r="AG6834" t="s">
        <v>109</v>
      </c>
      <c r="AH6834" s="28" t="e">
        <f ca="1">[1]!DXLOOKUP(Worksheet!AF6834,Sales[[#This Row],[State]],Sales[[#This Row],[Total Sales]])</f>
        <v>#NAME?</v>
      </c>
    </row>
    <row r="6835" spans="31:34" x14ac:dyDescent="0.25">
      <c r="AE6835" t="s">
        <v>36</v>
      </c>
      <c r="AF6835" t="s">
        <v>108</v>
      </c>
      <c r="AG6835" t="s">
        <v>109</v>
      </c>
      <c r="AH6835" s="28" t="e">
        <f ca="1">[1]!DXLOOKUP(Worksheet!AF6835,Sales[[#This Row],[State]],Sales[[#This Row],[Total Sales]])</f>
        <v>#NAME?</v>
      </c>
    </row>
    <row r="6836" spans="31:34" x14ac:dyDescent="0.25">
      <c r="AE6836" t="s">
        <v>36</v>
      </c>
      <c r="AF6836" t="s">
        <v>108</v>
      </c>
      <c r="AG6836" t="s">
        <v>109</v>
      </c>
      <c r="AH6836" s="28" t="e">
        <f ca="1">[1]!DXLOOKUP(Worksheet!AF6836,Sales[[#This Row],[State]],Sales[[#This Row],[Total Sales]])</f>
        <v>#NAME?</v>
      </c>
    </row>
    <row r="6837" spans="31:34" x14ac:dyDescent="0.25">
      <c r="AE6837" t="s">
        <v>36</v>
      </c>
      <c r="AF6837" t="s">
        <v>108</v>
      </c>
      <c r="AG6837" t="s">
        <v>109</v>
      </c>
      <c r="AH6837" s="28" t="e">
        <f ca="1">[1]!DXLOOKUP(Worksheet!AF6837,Sales[[#This Row],[State]],Sales[[#This Row],[Total Sales]])</f>
        <v>#NAME?</v>
      </c>
    </row>
    <row r="6838" spans="31:34" x14ac:dyDescent="0.25">
      <c r="AE6838" t="s">
        <v>36</v>
      </c>
      <c r="AF6838" t="s">
        <v>108</v>
      </c>
      <c r="AG6838" t="s">
        <v>109</v>
      </c>
      <c r="AH6838" s="28" t="e">
        <f ca="1">[1]!DXLOOKUP(Worksheet!AF6838,Sales[[#This Row],[State]],Sales[[#This Row],[Total Sales]])</f>
        <v>#NAME?</v>
      </c>
    </row>
    <row r="6839" spans="31:34" x14ac:dyDescent="0.25">
      <c r="AE6839" t="s">
        <v>36</v>
      </c>
      <c r="AF6839" t="s">
        <v>108</v>
      </c>
      <c r="AG6839" t="s">
        <v>109</v>
      </c>
      <c r="AH6839" s="28" t="e">
        <f ca="1">[1]!DXLOOKUP(Worksheet!AF6839,Sales[[#This Row],[State]],Sales[[#This Row],[Total Sales]])</f>
        <v>#NAME?</v>
      </c>
    </row>
    <row r="6840" spans="31:34" x14ac:dyDescent="0.25">
      <c r="AE6840" t="s">
        <v>36</v>
      </c>
      <c r="AF6840" t="s">
        <v>108</v>
      </c>
      <c r="AG6840" t="s">
        <v>109</v>
      </c>
      <c r="AH6840" s="28" t="e">
        <f ca="1">[1]!DXLOOKUP(Worksheet!AF6840,Sales[[#This Row],[State]],Sales[[#This Row],[Total Sales]])</f>
        <v>#NAME?</v>
      </c>
    </row>
    <row r="6841" spans="31:34" x14ac:dyDescent="0.25">
      <c r="AE6841" t="s">
        <v>36</v>
      </c>
      <c r="AF6841" t="s">
        <v>108</v>
      </c>
      <c r="AG6841" t="s">
        <v>109</v>
      </c>
      <c r="AH6841" s="28" t="e">
        <f ca="1">[1]!DXLOOKUP(Worksheet!AF6841,Sales[[#This Row],[State]],Sales[[#This Row],[Total Sales]])</f>
        <v>#NAME?</v>
      </c>
    </row>
    <row r="6842" spans="31:34" x14ac:dyDescent="0.25">
      <c r="AE6842" t="s">
        <v>36</v>
      </c>
      <c r="AF6842" t="s">
        <v>110</v>
      </c>
      <c r="AG6842" t="s">
        <v>111</v>
      </c>
      <c r="AH6842" s="28" t="e">
        <f ca="1">[1]!DXLOOKUP(Worksheet!AF6842,Sales[[#This Row],[State]],Sales[[#This Row],[Total Sales]])</f>
        <v>#NAME?</v>
      </c>
    </row>
    <row r="6843" spans="31:34" x14ac:dyDescent="0.25">
      <c r="AE6843" t="s">
        <v>36</v>
      </c>
      <c r="AF6843" t="s">
        <v>110</v>
      </c>
      <c r="AG6843" t="s">
        <v>111</v>
      </c>
      <c r="AH6843" s="28" t="e">
        <f ca="1">[1]!DXLOOKUP(Worksheet!AF6843,Sales[[#This Row],[State]],Sales[[#This Row],[Total Sales]])</f>
        <v>#NAME?</v>
      </c>
    </row>
    <row r="6844" spans="31:34" x14ac:dyDescent="0.25">
      <c r="AE6844" t="s">
        <v>36</v>
      </c>
      <c r="AF6844" t="s">
        <v>110</v>
      </c>
      <c r="AG6844" t="s">
        <v>111</v>
      </c>
      <c r="AH6844" s="28" t="e">
        <f ca="1">[1]!DXLOOKUP(Worksheet!AF6844,Sales[[#This Row],[State]],Sales[[#This Row],[Total Sales]])</f>
        <v>#NAME?</v>
      </c>
    </row>
    <row r="6845" spans="31:34" x14ac:dyDescent="0.25">
      <c r="AE6845" t="s">
        <v>36</v>
      </c>
      <c r="AF6845" t="s">
        <v>110</v>
      </c>
      <c r="AG6845" t="s">
        <v>111</v>
      </c>
      <c r="AH6845" s="28" t="e">
        <f ca="1">[1]!DXLOOKUP(Worksheet!AF6845,Sales[[#This Row],[State]],Sales[[#This Row],[Total Sales]])</f>
        <v>#NAME?</v>
      </c>
    </row>
    <row r="6846" spans="31:34" x14ac:dyDescent="0.25">
      <c r="AE6846" t="s">
        <v>36</v>
      </c>
      <c r="AF6846" t="s">
        <v>110</v>
      </c>
      <c r="AG6846" t="s">
        <v>111</v>
      </c>
      <c r="AH6846" s="28" t="e">
        <f ca="1">[1]!DXLOOKUP(Worksheet!AF6846,Sales[[#This Row],[State]],Sales[[#This Row],[Total Sales]])</f>
        <v>#NAME?</v>
      </c>
    </row>
    <row r="6847" spans="31:34" x14ac:dyDescent="0.25">
      <c r="AE6847" t="s">
        <v>36</v>
      </c>
      <c r="AF6847" t="s">
        <v>110</v>
      </c>
      <c r="AG6847" t="s">
        <v>111</v>
      </c>
      <c r="AH6847" s="28" t="e">
        <f ca="1">[1]!DXLOOKUP(Worksheet!AF6847,Sales[[#This Row],[State]],Sales[[#This Row],[Total Sales]])</f>
        <v>#NAME?</v>
      </c>
    </row>
    <row r="6848" spans="31:34" x14ac:dyDescent="0.25">
      <c r="AE6848" t="s">
        <v>36</v>
      </c>
      <c r="AF6848" t="s">
        <v>110</v>
      </c>
      <c r="AG6848" t="s">
        <v>111</v>
      </c>
      <c r="AH6848" s="28" t="e">
        <f ca="1">[1]!DXLOOKUP(Worksheet!AF6848,Sales[[#This Row],[State]],Sales[[#This Row],[Total Sales]])</f>
        <v>#NAME?</v>
      </c>
    </row>
    <row r="6849" spans="31:34" x14ac:dyDescent="0.25">
      <c r="AE6849" t="s">
        <v>36</v>
      </c>
      <c r="AF6849" t="s">
        <v>110</v>
      </c>
      <c r="AG6849" t="s">
        <v>111</v>
      </c>
      <c r="AH6849" s="28" t="e">
        <f ca="1">[1]!DXLOOKUP(Worksheet!AF6849,Sales[[#This Row],[State]],Sales[[#This Row],[Total Sales]])</f>
        <v>#NAME?</v>
      </c>
    </row>
    <row r="6850" spans="31:34" x14ac:dyDescent="0.25">
      <c r="AE6850" t="s">
        <v>36</v>
      </c>
      <c r="AF6850" t="s">
        <v>110</v>
      </c>
      <c r="AG6850" t="s">
        <v>111</v>
      </c>
      <c r="AH6850" s="28" t="e">
        <f ca="1">[1]!DXLOOKUP(Worksheet!AF6850,Sales[[#This Row],[State]],Sales[[#This Row],[Total Sales]])</f>
        <v>#NAME?</v>
      </c>
    </row>
    <row r="6851" spans="31:34" x14ac:dyDescent="0.25">
      <c r="AE6851" t="s">
        <v>36</v>
      </c>
      <c r="AF6851" t="s">
        <v>110</v>
      </c>
      <c r="AG6851" t="s">
        <v>111</v>
      </c>
      <c r="AH6851" s="28" t="e">
        <f ca="1">[1]!DXLOOKUP(Worksheet!AF6851,Sales[[#This Row],[State]],Sales[[#This Row],[Total Sales]])</f>
        <v>#NAME?</v>
      </c>
    </row>
    <row r="6852" spans="31:34" x14ac:dyDescent="0.25">
      <c r="AE6852" t="s">
        <v>36</v>
      </c>
      <c r="AF6852" t="s">
        <v>110</v>
      </c>
      <c r="AG6852" t="s">
        <v>111</v>
      </c>
      <c r="AH6852" s="28" t="e">
        <f ca="1">[1]!DXLOOKUP(Worksheet!AF6852,Sales[[#This Row],[State]],Sales[[#This Row],[Total Sales]])</f>
        <v>#NAME?</v>
      </c>
    </row>
    <row r="6853" spans="31:34" x14ac:dyDescent="0.25">
      <c r="AE6853" t="s">
        <v>36</v>
      </c>
      <c r="AF6853" t="s">
        <v>110</v>
      </c>
      <c r="AG6853" t="s">
        <v>111</v>
      </c>
      <c r="AH6853" s="28" t="e">
        <f ca="1">[1]!DXLOOKUP(Worksheet!AF6853,Sales[[#This Row],[State]],Sales[[#This Row],[Total Sales]])</f>
        <v>#NAME?</v>
      </c>
    </row>
    <row r="6854" spans="31:34" x14ac:dyDescent="0.25">
      <c r="AE6854" t="s">
        <v>36</v>
      </c>
      <c r="AF6854" t="s">
        <v>110</v>
      </c>
      <c r="AG6854" t="s">
        <v>111</v>
      </c>
      <c r="AH6854" s="28" t="e">
        <f ca="1">[1]!DXLOOKUP(Worksheet!AF6854,Sales[[#This Row],[State]],Sales[[#This Row],[Total Sales]])</f>
        <v>#NAME?</v>
      </c>
    </row>
    <row r="6855" spans="31:34" x14ac:dyDescent="0.25">
      <c r="AE6855" t="s">
        <v>36</v>
      </c>
      <c r="AF6855" t="s">
        <v>110</v>
      </c>
      <c r="AG6855" t="s">
        <v>111</v>
      </c>
      <c r="AH6855" s="28" t="e">
        <f ca="1">[1]!DXLOOKUP(Worksheet!AF6855,Sales[[#This Row],[State]],Sales[[#This Row],[Total Sales]])</f>
        <v>#NAME?</v>
      </c>
    </row>
    <row r="6856" spans="31:34" x14ac:dyDescent="0.25">
      <c r="AE6856" t="s">
        <v>36</v>
      </c>
      <c r="AF6856" t="s">
        <v>110</v>
      </c>
      <c r="AG6856" t="s">
        <v>111</v>
      </c>
      <c r="AH6856" s="28" t="e">
        <f ca="1">[1]!DXLOOKUP(Worksheet!AF6856,Sales[[#This Row],[State]],Sales[[#This Row],[Total Sales]])</f>
        <v>#NAME?</v>
      </c>
    </row>
    <row r="6857" spans="31:34" x14ac:dyDescent="0.25">
      <c r="AE6857" t="s">
        <v>36</v>
      </c>
      <c r="AF6857" t="s">
        <v>110</v>
      </c>
      <c r="AG6857" t="s">
        <v>111</v>
      </c>
      <c r="AH6857" s="28" t="e">
        <f ca="1">[1]!DXLOOKUP(Worksheet!AF6857,Sales[[#This Row],[State]],Sales[[#This Row],[Total Sales]])</f>
        <v>#NAME?</v>
      </c>
    </row>
    <row r="6858" spans="31:34" x14ac:dyDescent="0.25">
      <c r="AE6858" t="s">
        <v>36</v>
      </c>
      <c r="AF6858" t="s">
        <v>110</v>
      </c>
      <c r="AG6858" t="s">
        <v>111</v>
      </c>
      <c r="AH6858" s="28" t="e">
        <f ca="1">[1]!DXLOOKUP(Worksheet!AF6858,Sales[[#This Row],[State]],Sales[[#This Row],[Total Sales]])</f>
        <v>#NAME?</v>
      </c>
    </row>
    <row r="6859" spans="31:34" x14ac:dyDescent="0.25">
      <c r="AE6859" t="s">
        <v>36</v>
      </c>
      <c r="AF6859" t="s">
        <v>110</v>
      </c>
      <c r="AG6859" t="s">
        <v>111</v>
      </c>
      <c r="AH6859" s="28" t="e">
        <f ca="1">[1]!DXLOOKUP(Worksheet!AF6859,Sales[[#This Row],[State]],Sales[[#This Row],[Total Sales]])</f>
        <v>#NAME?</v>
      </c>
    </row>
    <row r="6860" spans="31:34" x14ac:dyDescent="0.25">
      <c r="AE6860" t="s">
        <v>36</v>
      </c>
      <c r="AF6860" t="s">
        <v>110</v>
      </c>
      <c r="AG6860" t="s">
        <v>111</v>
      </c>
      <c r="AH6860" s="28" t="e">
        <f ca="1">[1]!DXLOOKUP(Worksheet!AF6860,Sales[[#This Row],[State]],Sales[[#This Row],[Total Sales]])</f>
        <v>#NAME?</v>
      </c>
    </row>
    <row r="6861" spans="31:34" x14ac:dyDescent="0.25">
      <c r="AE6861" t="s">
        <v>36</v>
      </c>
      <c r="AF6861" t="s">
        <v>110</v>
      </c>
      <c r="AG6861" t="s">
        <v>111</v>
      </c>
      <c r="AH6861" s="28" t="e">
        <f ca="1">[1]!DXLOOKUP(Worksheet!AF6861,Sales[[#This Row],[State]],Sales[[#This Row],[Total Sales]])</f>
        <v>#NAME?</v>
      </c>
    </row>
    <row r="6862" spans="31:34" x14ac:dyDescent="0.25">
      <c r="AE6862" t="s">
        <v>36</v>
      </c>
      <c r="AF6862" t="s">
        <v>110</v>
      </c>
      <c r="AG6862" t="s">
        <v>111</v>
      </c>
      <c r="AH6862" s="28" t="e">
        <f ca="1">[1]!DXLOOKUP(Worksheet!AF6862,Sales[[#This Row],[State]],Sales[[#This Row],[Total Sales]])</f>
        <v>#NAME?</v>
      </c>
    </row>
    <row r="6863" spans="31:34" x14ac:dyDescent="0.25">
      <c r="AE6863" t="s">
        <v>36</v>
      </c>
      <c r="AF6863" t="s">
        <v>110</v>
      </c>
      <c r="AG6863" t="s">
        <v>111</v>
      </c>
      <c r="AH6863" s="28" t="e">
        <f ca="1">[1]!DXLOOKUP(Worksheet!AF6863,Sales[[#This Row],[State]],Sales[[#This Row],[Total Sales]])</f>
        <v>#NAME?</v>
      </c>
    </row>
    <row r="6864" spans="31:34" x14ac:dyDescent="0.25">
      <c r="AE6864" t="s">
        <v>36</v>
      </c>
      <c r="AF6864" t="s">
        <v>110</v>
      </c>
      <c r="AG6864" t="s">
        <v>111</v>
      </c>
      <c r="AH6864" s="28" t="e">
        <f ca="1">[1]!DXLOOKUP(Worksheet!AF6864,Sales[[#This Row],[State]],Sales[[#This Row],[Total Sales]])</f>
        <v>#NAME?</v>
      </c>
    </row>
    <row r="6865" spans="31:34" x14ac:dyDescent="0.25">
      <c r="AE6865" t="s">
        <v>36</v>
      </c>
      <c r="AF6865" t="s">
        <v>110</v>
      </c>
      <c r="AG6865" t="s">
        <v>111</v>
      </c>
      <c r="AH6865" s="28" t="e">
        <f ca="1">[1]!DXLOOKUP(Worksheet!AF6865,Sales[[#This Row],[State]],Sales[[#This Row],[Total Sales]])</f>
        <v>#NAME?</v>
      </c>
    </row>
    <row r="6866" spans="31:34" x14ac:dyDescent="0.25">
      <c r="AE6866" t="s">
        <v>36</v>
      </c>
      <c r="AF6866" t="s">
        <v>110</v>
      </c>
      <c r="AG6866" t="s">
        <v>111</v>
      </c>
      <c r="AH6866" s="28" t="e">
        <f ca="1">[1]!DXLOOKUP(Worksheet!AF6866,Sales[[#This Row],[State]],Sales[[#This Row],[Total Sales]])</f>
        <v>#NAME?</v>
      </c>
    </row>
    <row r="6867" spans="31:34" x14ac:dyDescent="0.25">
      <c r="AE6867" t="s">
        <v>36</v>
      </c>
      <c r="AF6867" t="s">
        <v>110</v>
      </c>
      <c r="AG6867" t="s">
        <v>111</v>
      </c>
      <c r="AH6867" s="28" t="e">
        <f ca="1">[1]!DXLOOKUP(Worksheet!AF6867,Sales[[#This Row],[State]],Sales[[#This Row],[Total Sales]])</f>
        <v>#NAME?</v>
      </c>
    </row>
    <row r="6868" spans="31:34" x14ac:dyDescent="0.25">
      <c r="AE6868" t="s">
        <v>36</v>
      </c>
      <c r="AF6868" t="s">
        <v>110</v>
      </c>
      <c r="AG6868" t="s">
        <v>111</v>
      </c>
      <c r="AH6868" s="28" t="e">
        <f ca="1">[1]!DXLOOKUP(Worksheet!AF6868,Sales[[#This Row],[State]],Sales[[#This Row],[Total Sales]])</f>
        <v>#NAME?</v>
      </c>
    </row>
    <row r="6869" spans="31:34" x14ac:dyDescent="0.25">
      <c r="AE6869" t="s">
        <v>36</v>
      </c>
      <c r="AF6869" t="s">
        <v>110</v>
      </c>
      <c r="AG6869" t="s">
        <v>111</v>
      </c>
      <c r="AH6869" s="28" t="e">
        <f ca="1">[1]!DXLOOKUP(Worksheet!AF6869,Sales[[#This Row],[State]],Sales[[#This Row],[Total Sales]])</f>
        <v>#NAME?</v>
      </c>
    </row>
    <row r="6870" spans="31:34" x14ac:dyDescent="0.25">
      <c r="AE6870" t="s">
        <v>36</v>
      </c>
      <c r="AF6870" t="s">
        <v>110</v>
      </c>
      <c r="AG6870" t="s">
        <v>111</v>
      </c>
      <c r="AH6870" s="28" t="e">
        <f ca="1">[1]!DXLOOKUP(Worksheet!AF6870,Sales[[#This Row],[State]],Sales[[#This Row],[Total Sales]])</f>
        <v>#NAME?</v>
      </c>
    </row>
    <row r="6871" spans="31:34" x14ac:dyDescent="0.25">
      <c r="AE6871" t="s">
        <v>36</v>
      </c>
      <c r="AF6871" t="s">
        <v>110</v>
      </c>
      <c r="AG6871" t="s">
        <v>111</v>
      </c>
      <c r="AH6871" s="28" t="e">
        <f ca="1">[1]!DXLOOKUP(Worksheet!AF6871,Sales[[#This Row],[State]],Sales[[#This Row],[Total Sales]])</f>
        <v>#NAME?</v>
      </c>
    </row>
    <row r="6872" spans="31:34" x14ac:dyDescent="0.25">
      <c r="AE6872" t="s">
        <v>36</v>
      </c>
      <c r="AF6872" t="s">
        <v>110</v>
      </c>
      <c r="AG6872" t="s">
        <v>111</v>
      </c>
      <c r="AH6872" s="28" t="e">
        <f ca="1">[1]!DXLOOKUP(Worksheet!AF6872,Sales[[#This Row],[State]],Sales[[#This Row],[Total Sales]])</f>
        <v>#NAME?</v>
      </c>
    </row>
    <row r="6873" spans="31:34" x14ac:dyDescent="0.25">
      <c r="AE6873" t="s">
        <v>36</v>
      </c>
      <c r="AF6873" t="s">
        <v>110</v>
      </c>
      <c r="AG6873" t="s">
        <v>111</v>
      </c>
      <c r="AH6873" s="28" t="e">
        <f ca="1">[1]!DXLOOKUP(Worksheet!AF6873,Sales[[#This Row],[State]],Sales[[#This Row],[Total Sales]])</f>
        <v>#NAME?</v>
      </c>
    </row>
    <row r="6874" spans="31:34" x14ac:dyDescent="0.25">
      <c r="AE6874" t="s">
        <v>36</v>
      </c>
      <c r="AF6874" t="s">
        <v>110</v>
      </c>
      <c r="AG6874" t="s">
        <v>111</v>
      </c>
      <c r="AH6874" s="28" t="e">
        <f ca="1">[1]!DXLOOKUP(Worksheet!AF6874,Sales[[#This Row],[State]],Sales[[#This Row],[Total Sales]])</f>
        <v>#NAME?</v>
      </c>
    </row>
    <row r="6875" spans="31:34" x14ac:dyDescent="0.25">
      <c r="AE6875" t="s">
        <v>36</v>
      </c>
      <c r="AF6875" t="s">
        <v>110</v>
      </c>
      <c r="AG6875" t="s">
        <v>111</v>
      </c>
      <c r="AH6875" s="28" t="e">
        <f ca="1">[1]!DXLOOKUP(Worksheet!AF6875,Sales[[#This Row],[State]],Sales[[#This Row],[Total Sales]])</f>
        <v>#NAME?</v>
      </c>
    </row>
    <row r="6876" spans="31:34" x14ac:dyDescent="0.25">
      <c r="AE6876" t="s">
        <v>36</v>
      </c>
      <c r="AF6876" t="s">
        <v>110</v>
      </c>
      <c r="AG6876" t="s">
        <v>111</v>
      </c>
      <c r="AH6876" s="28" t="e">
        <f ca="1">[1]!DXLOOKUP(Worksheet!AF6876,Sales[[#This Row],[State]],Sales[[#This Row],[Total Sales]])</f>
        <v>#NAME?</v>
      </c>
    </row>
    <row r="6877" spans="31:34" x14ac:dyDescent="0.25">
      <c r="AE6877" t="s">
        <v>36</v>
      </c>
      <c r="AF6877" t="s">
        <v>110</v>
      </c>
      <c r="AG6877" t="s">
        <v>111</v>
      </c>
      <c r="AH6877" s="28" t="e">
        <f ca="1">[1]!DXLOOKUP(Worksheet!AF6877,Sales[[#This Row],[State]],Sales[[#This Row],[Total Sales]])</f>
        <v>#NAME?</v>
      </c>
    </row>
    <row r="6878" spans="31:34" x14ac:dyDescent="0.25">
      <c r="AE6878" t="s">
        <v>36</v>
      </c>
      <c r="AF6878" t="s">
        <v>110</v>
      </c>
      <c r="AG6878" t="s">
        <v>111</v>
      </c>
      <c r="AH6878" s="28" t="e">
        <f ca="1">[1]!DXLOOKUP(Worksheet!AF6878,Sales[[#This Row],[State]],Sales[[#This Row],[Total Sales]])</f>
        <v>#NAME?</v>
      </c>
    </row>
    <row r="6879" spans="31:34" x14ac:dyDescent="0.25">
      <c r="AE6879" t="s">
        <v>36</v>
      </c>
      <c r="AF6879" t="s">
        <v>110</v>
      </c>
      <c r="AG6879" t="s">
        <v>111</v>
      </c>
      <c r="AH6879" s="28" t="e">
        <f ca="1">[1]!DXLOOKUP(Worksheet!AF6879,Sales[[#This Row],[State]],Sales[[#This Row],[Total Sales]])</f>
        <v>#NAME?</v>
      </c>
    </row>
    <row r="6880" spans="31:34" x14ac:dyDescent="0.25">
      <c r="AE6880" t="s">
        <v>36</v>
      </c>
      <c r="AF6880" t="s">
        <v>110</v>
      </c>
      <c r="AG6880" t="s">
        <v>111</v>
      </c>
      <c r="AH6880" s="28" t="e">
        <f ca="1">[1]!DXLOOKUP(Worksheet!AF6880,Sales[[#This Row],[State]],Sales[[#This Row],[Total Sales]])</f>
        <v>#NAME?</v>
      </c>
    </row>
    <row r="6881" spans="31:34" x14ac:dyDescent="0.25">
      <c r="AE6881" t="s">
        <v>36</v>
      </c>
      <c r="AF6881" t="s">
        <v>110</v>
      </c>
      <c r="AG6881" t="s">
        <v>111</v>
      </c>
      <c r="AH6881" s="28" t="e">
        <f ca="1">[1]!DXLOOKUP(Worksheet!AF6881,Sales[[#This Row],[State]],Sales[[#This Row],[Total Sales]])</f>
        <v>#NAME?</v>
      </c>
    </row>
    <row r="6882" spans="31:34" x14ac:dyDescent="0.25">
      <c r="AE6882" t="s">
        <v>36</v>
      </c>
      <c r="AF6882" t="s">
        <v>110</v>
      </c>
      <c r="AG6882" t="s">
        <v>111</v>
      </c>
      <c r="AH6882" s="28" t="e">
        <f ca="1">[1]!DXLOOKUP(Worksheet!AF6882,Sales[[#This Row],[State]],Sales[[#This Row],[Total Sales]])</f>
        <v>#NAME?</v>
      </c>
    </row>
    <row r="6883" spans="31:34" x14ac:dyDescent="0.25">
      <c r="AE6883" t="s">
        <v>36</v>
      </c>
      <c r="AF6883" t="s">
        <v>110</v>
      </c>
      <c r="AG6883" t="s">
        <v>111</v>
      </c>
      <c r="AH6883" s="28" t="e">
        <f ca="1">[1]!DXLOOKUP(Worksheet!AF6883,Sales[[#This Row],[State]],Sales[[#This Row],[Total Sales]])</f>
        <v>#NAME?</v>
      </c>
    </row>
    <row r="6884" spans="31:34" x14ac:dyDescent="0.25">
      <c r="AE6884" t="s">
        <v>36</v>
      </c>
      <c r="AF6884" t="s">
        <v>110</v>
      </c>
      <c r="AG6884" t="s">
        <v>111</v>
      </c>
      <c r="AH6884" s="28" t="e">
        <f ca="1">[1]!DXLOOKUP(Worksheet!AF6884,Sales[[#This Row],[State]],Sales[[#This Row],[Total Sales]])</f>
        <v>#NAME?</v>
      </c>
    </row>
    <row r="6885" spans="31:34" x14ac:dyDescent="0.25">
      <c r="AE6885" t="s">
        <v>36</v>
      </c>
      <c r="AF6885" t="s">
        <v>110</v>
      </c>
      <c r="AG6885" t="s">
        <v>111</v>
      </c>
      <c r="AH6885" s="28" t="e">
        <f ca="1">[1]!DXLOOKUP(Worksheet!AF6885,Sales[[#This Row],[State]],Sales[[#This Row],[Total Sales]])</f>
        <v>#NAME?</v>
      </c>
    </row>
    <row r="6886" spans="31:34" x14ac:dyDescent="0.25">
      <c r="AE6886" t="s">
        <v>36</v>
      </c>
      <c r="AF6886" t="s">
        <v>110</v>
      </c>
      <c r="AG6886" t="s">
        <v>111</v>
      </c>
      <c r="AH6886" s="28" t="e">
        <f ca="1">[1]!DXLOOKUP(Worksheet!AF6886,Sales[[#This Row],[State]],Sales[[#This Row],[Total Sales]])</f>
        <v>#NAME?</v>
      </c>
    </row>
    <row r="6887" spans="31:34" x14ac:dyDescent="0.25">
      <c r="AE6887" t="s">
        <v>36</v>
      </c>
      <c r="AF6887" t="s">
        <v>110</v>
      </c>
      <c r="AG6887" t="s">
        <v>111</v>
      </c>
      <c r="AH6887" s="28" t="e">
        <f ca="1">[1]!DXLOOKUP(Worksheet!AF6887,Sales[[#This Row],[State]],Sales[[#This Row],[Total Sales]])</f>
        <v>#NAME?</v>
      </c>
    </row>
    <row r="6888" spans="31:34" x14ac:dyDescent="0.25">
      <c r="AE6888" t="s">
        <v>36</v>
      </c>
      <c r="AF6888" t="s">
        <v>110</v>
      </c>
      <c r="AG6888" t="s">
        <v>111</v>
      </c>
      <c r="AH6888" s="28" t="e">
        <f ca="1">[1]!DXLOOKUP(Worksheet!AF6888,Sales[[#This Row],[State]],Sales[[#This Row],[Total Sales]])</f>
        <v>#NAME?</v>
      </c>
    </row>
    <row r="6889" spans="31:34" x14ac:dyDescent="0.25">
      <c r="AE6889" t="s">
        <v>36</v>
      </c>
      <c r="AF6889" t="s">
        <v>110</v>
      </c>
      <c r="AG6889" t="s">
        <v>111</v>
      </c>
      <c r="AH6889" s="28" t="e">
        <f ca="1">[1]!DXLOOKUP(Worksheet!AF6889,Sales[[#This Row],[State]],Sales[[#This Row],[Total Sales]])</f>
        <v>#NAME?</v>
      </c>
    </row>
    <row r="6890" spans="31:34" x14ac:dyDescent="0.25">
      <c r="AE6890" t="s">
        <v>36</v>
      </c>
      <c r="AF6890" t="s">
        <v>110</v>
      </c>
      <c r="AG6890" t="s">
        <v>111</v>
      </c>
      <c r="AH6890" s="28" t="e">
        <f ca="1">[1]!DXLOOKUP(Worksheet!AF6890,Sales[[#This Row],[State]],Sales[[#This Row],[Total Sales]])</f>
        <v>#NAME?</v>
      </c>
    </row>
    <row r="6891" spans="31:34" x14ac:dyDescent="0.25">
      <c r="AE6891" t="s">
        <v>36</v>
      </c>
      <c r="AF6891" t="s">
        <v>110</v>
      </c>
      <c r="AG6891" t="s">
        <v>111</v>
      </c>
      <c r="AH6891" s="28" t="e">
        <f ca="1">[1]!DXLOOKUP(Worksheet!AF6891,Sales[[#This Row],[State]],Sales[[#This Row],[Total Sales]])</f>
        <v>#NAME?</v>
      </c>
    </row>
    <row r="6892" spans="31:34" x14ac:dyDescent="0.25">
      <c r="AE6892" t="s">
        <v>36</v>
      </c>
      <c r="AF6892" t="s">
        <v>110</v>
      </c>
      <c r="AG6892" t="s">
        <v>111</v>
      </c>
      <c r="AH6892" s="28" t="e">
        <f ca="1">[1]!DXLOOKUP(Worksheet!AF6892,Sales[[#This Row],[State]],Sales[[#This Row],[Total Sales]])</f>
        <v>#NAME?</v>
      </c>
    </row>
    <row r="6893" spans="31:34" x14ac:dyDescent="0.25">
      <c r="AE6893" t="s">
        <v>36</v>
      </c>
      <c r="AF6893" t="s">
        <v>110</v>
      </c>
      <c r="AG6893" t="s">
        <v>111</v>
      </c>
      <c r="AH6893" s="28" t="e">
        <f ca="1">[1]!DXLOOKUP(Worksheet!AF6893,Sales[[#This Row],[State]],Sales[[#This Row],[Total Sales]])</f>
        <v>#NAME?</v>
      </c>
    </row>
    <row r="6894" spans="31:34" x14ac:dyDescent="0.25">
      <c r="AE6894" t="s">
        <v>36</v>
      </c>
      <c r="AF6894" t="s">
        <v>110</v>
      </c>
      <c r="AG6894" t="s">
        <v>111</v>
      </c>
      <c r="AH6894" s="28" t="e">
        <f ca="1">[1]!DXLOOKUP(Worksheet!AF6894,Sales[[#This Row],[State]],Sales[[#This Row],[Total Sales]])</f>
        <v>#NAME?</v>
      </c>
    </row>
    <row r="6895" spans="31:34" x14ac:dyDescent="0.25">
      <c r="AE6895" t="s">
        <v>36</v>
      </c>
      <c r="AF6895" t="s">
        <v>110</v>
      </c>
      <c r="AG6895" t="s">
        <v>111</v>
      </c>
      <c r="AH6895" s="28" t="e">
        <f ca="1">[1]!DXLOOKUP(Worksheet!AF6895,Sales[[#This Row],[State]],Sales[[#This Row],[Total Sales]])</f>
        <v>#NAME?</v>
      </c>
    </row>
    <row r="6896" spans="31:34" x14ac:dyDescent="0.25">
      <c r="AE6896" t="s">
        <v>36</v>
      </c>
      <c r="AF6896" t="s">
        <v>110</v>
      </c>
      <c r="AG6896" t="s">
        <v>111</v>
      </c>
      <c r="AH6896" s="28" t="e">
        <f ca="1">[1]!DXLOOKUP(Worksheet!AF6896,Sales[[#This Row],[State]],Sales[[#This Row],[Total Sales]])</f>
        <v>#NAME?</v>
      </c>
    </row>
    <row r="6897" spans="31:34" x14ac:dyDescent="0.25">
      <c r="AE6897" t="s">
        <v>36</v>
      </c>
      <c r="AF6897" t="s">
        <v>110</v>
      </c>
      <c r="AG6897" t="s">
        <v>111</v>
      </c>
      <c r="AH6897" s="28" t="e">
        <f ca="1">[1]!DXLOOKUP(Worksheet!AF6897,Sales[[#This Row],[State]],Sales[[#This Row],[Total Sales]])</f>
        <v>#NAME?</v>
      </c>
    </row>
    <row r="6898" spans="31:34" x14ac:dyDescent="0.25">
      <c r="AE6898" t="s">
        <v>36</v>
      </c>
      <c r="AF6898" t="s">
        <v>110</v>
      </c>
      <c r="AG6898" t="s">
        <v>111</v>
      </c>
      <c r="AH6898" s="28" t="e">
        <f ca="1">[1]!DXLOOKUP(Worksheet!AF6898,Sales[[#This Row],[State]],Sales[[#This Row],[Total Sales]])</f>
        <v>#NAME?</v>
      </c>
    </row>
    <row r="6899" spans="31:34" x14ac:dyDescent="0.25">
      <c r="AE6899" t="s">
        <v>36</v>
      </c>
      <c r="AF6899" t="s">
        <v>110</v>
      </c>
      <c r="AG6899" t="s">
        <v>111</v>
      </c>
      <c r="AH6899" s="28" t="e">
        <f ca="1">[1]!DXLOOKUP(Worksheet!AF6899,Sales[[#This Row],[State]],Sales[[#This Row],[Total Sales]])</f>
        <v>#NAME?</v>
      </c>
    </row>
    <row r="6900" spans="31:34" x14ac:dyDescent="0.25">
      <c r="AE6900" t="s">
        <v>36</v>
      </c>
      <c r="AF6900" t="s">
        <v>110</v>
      </c>
      <c r="AG6900" t="s">
        <v>111</v>
      </c>
      <c r="AH6900" s="28" t="e">
        <f ca="1">[1]!DXLOOKUP(Worksheet!AF6900,Sales[[#This Row],[State]],Sales[[#This Row],[Total Sales]])</f>
        <v>#NAME?</v>
      </c>
    </row>
    <row r="6901" spans="31:34" x14ac:dyDescent="0.25">
      <c r="AE6901" t="s">
        <v>36</v>
      </c>
      <c r="AF6901" t="s">
        <v>110</v>
      </c>
      <c r="AG6901" t="s">
        <v>111</v>
      </c>
      <c r="AH6901" s="28" t="e">
        <f ca="1">[1]!DXLOOKUP(Worksheet!AF6901,Sales[[#This Row],[State]],Sales[[#This Row],[Total Sales]])</f>
        <v>#NAME?</v>
      </c>
    </row>
    <row r="6902" spans="31:34" x14ac:dyDescent="0.25">
      <c r="AE6902" t="s">
        <v>36</v>
      </c>
      <c r="AF6902" t="s">
        <v>110</v>
      </c>
      <c r="AG6902" t="s">
        <v>111</v>
      </c>
      <c r="AH6902" s="28" t="e">
        <f ca="1">[1]!DXLOOKUP(Worksheet!AF6902,Sales[[#This Row],[State]],Sales[[#This Row],[Total Sales]])</f>
        <v>#NAME?</v>
      </c>
    </row>
    <row r="6903" spans="31:34" x14ac:dyDescent="0.25">
      <c r="AE6903" t="s">
        <v>36</v>
      </c>
      <c r="AF6903" t="s">
        <v>110</v>
      </c>
      <c r="AG6903" t="s">
        <v>111</v>
      </c>
      <c r="AH6903" s="28" t="e">
        <f ca="1">[1]!DXLOOKUP(Worksheet!AF6903,Sales[[#This Row],[State]],Sales[[#This Row],[Total Sales]])</f>
        <v>#NAME?</v>
      </c>
    </row>
    <row r="6904" spans="31:34" x14ac:dyDescent="0.25">
      <c r="AE6904" t="s">
        <v>36</v>
      </c>
      <c r="AF6904" t="s">
        <v>110</v>
      </c>
      <c r="AG6904" t="s">
        <v>111</v>
      </c>
      <c r="AH6904" s="28" t="e">
        <f ca="1">[1]!DXLOOKUP(Worksheet!AF6904,Sales[[#This Row],[State]],Sales[[#This Row],[Total Sales]])</f>
        <v>#NAME?</v>
      </c>
    </row>
    <row r="6905" spans="31:34" x14ac:dyDescent="0.25">
      <c r="AE6905" t="s">
        <v>36</v>
      </c>
      <c r="AF6905" t="s">
        <v>110</v>
      </c>
      <c r="AG6905" t="s">
        <v>111</v>
      </c>
      <c r="AH6905" s="28" t="e">
        <f ca="1">[1]!DXLOOKUP(Worksheet!AF6905,Sales[[#This Row],[State]],Sales[[#This Row],[Total Sales]])</f>
        <v>#NAME?</v>
      </c>
    </row>
    <row r="6906" spans="31:34" x14ac:dyDescent="0.25">
      <c r="AE6906" t="s">
        <v>36</v>
      </c>
      <c r="AF6906" t="s">
        <v>110</v>
      </c>
      <c r="AG6906" t="s">
        <v>111</v>
      </c>
      <c r="AH6906" s="28" t="e">
        <f ca="1">[1]!DXLOOKUP(Worksheet!AF6906,Sales[[#This Row],[State]],Sales[[#This Row],[Total Sales]])</f>
        <v>#NAME?</v>
      </c>
    </row>
    <row r="6907" spans="31:34" x14ac:dyDescent="0.25">
      <c r="AE6907" t="s">
        <v>36</v>
      </c>
      <c r="AF6907" t="s">
        <v>110</v>
      </c>
      <c r="AG6907" t="s">
        <v>111</v>
      </c>
      <c r="AH6907" s="28" t="e">
        <f ca="1">[1]!DXLOOKUP(Worksheet!AF6907,Sales[[#This Row],[State]],Sales[[#This Row],[Total Sales]])</f>
        <v>#NAME?</v>
      </c>
    </row>
    <row r="6908" spans="31:34" x14ac:dyDescent="0.25">
      <c r="AE6908" t="s">
        <v>36</v>
      </c>
      <c r="AF6908" t="s">
        <v>110</v>
      </c>
      <c r="AG6908" t="s">
        <v>111</v>
      </c>
      <c r="AH6908" s="28" t="e">
        <f ca="1">[1]!DXLOOKUP(Worksheet!AF6908,Sales[[#This Row],[State]],Sales[[#This Row],[Total Sales]])</f>
        <v>#NAME?</v>
      </c>
    </row>
    <row r="6909" spans="31:34" x14ac:dyDescent="0.25">
      <c r="AE6909" t="s">
        <v>36</v>
      </c>
      <c r="AF6909" t="s">
        <v>110</v>
      </c>
      <c r="AG6909" t="s">
        <v>111</v>
      </c>
      <c r="AH6909" s="28" t="e">
        <f ca="1">[1]!DXLOOKUP(Worksheet!AF6909,Sales[[#This Row],[State]],Sales[[#This Row],[Total Sales]])</f>
        <v>#NAME?</v>
      </c>
    </row>
    <row r="6910" spans="31:34" x14ac:dyDescent="0.25">
      <c r="AE6910" t="s">
        <v>36</v>
      </c>
      <c r="AF6910" t="s">
        <v>110</v>
      </c>
      <c r="AG6910" t="s">
        <v>111</v>
      </c>
      <c r="AH6910" s="28" t="e">
        <f ca="1">[1]!DXLOOKUP(Worksheet!AF6910,Sales[[#This Row],[State]],Sales[[#This Row],[Total Sales]])</f>
        <v>#NAME?</v>
      </c>
    </row>
    <row r="6911" spans="31:34" x14ac:dyDescent="0.25">
      <c r="AE6911" t="s">
        <v>36</v>
      </c>
      <c r="AF6911" t="s">
        <v>110</v>
      </c>
      <c r="AG6911" t="s">
        <v>111</v>
      </c>
      <c r="AH6911" s="28" t="e">
        <f ca="1">[1]!DXLOOKUP(Worksheet!AF6911,Sales[[#This Row],[State]],Sales[[#This Row],[Total Sales]])</f>
        <v>#NAME?</v>
      </c>
    </row>
    <row r="6912" spans="31:34" x14ac:dyDescent="0.25">
      <c r="AE6912" t="s">
        <v>36</v>
      </c>
      <c r="AF6912" t="s">
        <v>110</v>
      </c>
      <c r="AG6912" t="s">
        <v>111</v>
      </c>
      <c r="AH6912" s="28" t="e">
        <f ca="1">[1]!DXLOOKUP(Worksheet!AF6912,Sales[[#This Row],[State]],Sales[[#This Row],[Total Sales]])</f>
        <v>#NAME?</v>
      </c>
    </row>
    <row r="6913" spans="31:34" x14ac:dyDescent="0.25">
      <c r="AE6913" t="s">
        <v>36</v>
      </c>
      <c r="AF6913" t="s">
        <v>110</v>
      </c>
      <c r="AG6913" t="s">
        <v>111</v>
      </c>
      <c r="AH6913" s="28" t="e">
        <f ca="1">[1]!DXLOOKUP(Worksheet!AF6913,Sales[[#This Row],[State]],Sales[[#This Row],[Total Sales]])</f>
        <v>#NAME?</v>
      </c>
    </row>
    <row r="6914" spans="31:34" x14ac:dyDescent="0.25">
      <c r="AE6914" t="s">
        <v>36</v>
      </c>
      <c r="AF6914" t="s">
        <v>112</v>
      </c>
      <c r="AG6914" t="s">
        <v>113</v>
      </c>
      <c r="AH6914" s="28" t="e">
        <f ca="1">[1]!DXLOOKUP(Worksheet!AF6914,Sales[[#This Row],[State]],Sales[[#This Row],[Total Sales]])</f>
        <v>#NAME?</v>
      </c>
    </row>
    <row r="6915" spans="31:34" x14ac:dyDescent="0.25">
      <c r="AE6915" t="s">
        <v>36</v>
      </c>
      <c r="AF6915" t="s">
        <v>112</v>
      </c>
      <c r="AG6915" t="s">
        <v>113</v>
      </c>
      <c r="AH6915" s="28" t="e">
        <f ca="1">[1]!DXLOOKUP(Worksheet!AF6915,Sales[[#This Row],[State]],Sales[[#This Row],[Total Sales]])</f>
        <v>#NAME?</v>
      </c>
    </row>
    <row r="6916" spans="31:34" x14ac:dyDescent="0.25">
      <c r="AE6916" t="s">
        <v>36</v>
      </c>
      <c r="AF6916" t="s">
        <v>112</v>
      </c>
      <c r="AG6916" t="s">
        <v>113</v>
      </c>
      <c r="AH6916" s="28" t="e">
        <f ca="1">[1]!DXLOOKUP(Worksheet!AF6916,Sales[[#This Row],[State]],Sales[[#This Row],[Total Sales]])</f>
        <v>#NAME?</v>
      </c>
    </row>
    <row r="6917" spans="31:34" x14ac:dyDescent="0.25">
      <c r="AE6917" t="s">
        <v>36</v>
      </c>
      <c r="AF6917" t="s">
        <v>112</v>
      </c>
      <c r="AG6917" t="s">
        <v>113</v>
      </c>
      <c r="AH6917" s="28" t="e">
        <f ca="1">[1]!DXLOOKUP(Worksheet!AF6917,Sales[[#This Row],[State]],Sales[[#This Row],[Total Sales]])</f>
        <v>#NAME?</v>
      </c>
    </row>
    <row r="6918" spans="31:34" x14ac:dyDescent="0.25">
      <c r="AE6918" t="s">
        <v>36</v>
      </c>
      <c r="AF6918" t="s">
        <v>112</v>
      </c>
      <c r="AG6918" t="s">
        <v>113</v>
      </c>
      <c r="AH6918" s="28" t="e">
        <f ca="1">[1]!DXLOOKUP(Worksheet!AF6918,Sales[[#This Row],[State]],Sales[[#This Row],[Total Sales]])</f>
        <v>#NAME?</v>
      </c>
    </row>
    <row r="6919" spans="31:34" x14ac:dyDescent="0.25">
      <c r="AE6919" t="s">
        <v>36</v>
      </c>
      <c r="AF6919" t="s">
        <v>112</v>
      </c>
      <c r="AG6919" t="s">
        <v>113</v>
      </c>
      <c r="AH6919" s="28" t="e">
        <f ca="1">[1]!DXLOOKUP(Worksheet!AF6919,Sales[[#This Row],[State]],Sales[[#This Row],[Total Sales]])</f>
        <v>#NAME?</v>
      </c>
    </row>
    <row r="6920" spans="31:34" x14ac:dyDescent="0.25">
      <c r="AE6920" t="s">
        <v>36</v>
      </c>
      <c r="AF6920" t="s">
        <v>112</v>
      </c>
      <c r="AG6920" t="s">
        <v>113</v>
      </c>
      <c r="AH6920" s="28" t="e">
        <f ca="1">[1]!DXLOOKUP(Worksheet!AF6920,Sales[[#This Row],[State]],Sales[[#This Row],[Total Sales]])</f>
        <v>#NAME?</v>
      </c>
    </row>
    <row r="6921" spans="31:34" x14ac:dyDescent="0.25">
      <c r="AE6921" t="s">
        <v>36</v>
      </c>
      <c r="AF6921" t="s">
        <v>112</v>
      </c>
      <c r="AG6921" t="s">
        <v>113</v>
      </c>
      <c r="AH6921" s="28" t="e">
        <f ca="1">[1]!DXLOOKUP(Worksheet!AF6921,Sales[[#This Row],[State]],Sales[[#This Row],[Total Sales]])</f>
        <v>#NAME?</v>
      </c>
    </row>
    <row r="6922" spans="31:34" x14ac:dyDescent="0.25">
      <c r="AE6922" t="s">
        <v>36</v>
      </c>
      <c r="AF6922" t="s">
        <v>112</v>
      </c>
      <c r="AG6922" t="s">
        <v>113</v>
      </c>
      <c r="AH6922" s="28" t="e">
        <f ca="1">[1]!DXLOOKUP(Worksheet!AF6922,Sales[[#This Row],[State]],Sales[[#This Row],[Total Sales]])</f>
        <v>#NAME?</v>
      </c>
    </row>
    <row r="6923" spans="31:34" x14ac:dyDescent="0.25">
      <c r="AE6923" t="s">
        <v>36</v>
      </c>
      <c r="AF6923" t="s">
        <v>112</v>
      </c>
      <c r="AG6923" t="s">
        <v>113</v>
      </c>
      <c r="AH6923" s="28" t="e">
        <f ca="1">[1]!DXLOOKUP(Worksheet!AF6923,Sales[[#This Row],[State]],Sales[[#This Row],[Total Sales]])</f>
        <v>#NAME?</v>
      </c>
    </row>
    <row r="6924" spans="31:34" x14ac:dyDescent="0.25">
      <c r="AE6924" t="s">
        <v>36</v>
      </c>
      <c r="AF6924" t="s">
        <v>112</v>
      </c>
      <c r="AG6924" t="s">
        <v>113</v>
      </c>
      <c r="AH6924" s="28" t="e">
        <f ca="1">[1]!DXLOOKUP(Worksheet!AF6924,Sales[[#This Row],[State]],Sales[[#This Row],[Total Sales]])</f>
        <v>#NAME?</v>
      </c>
    </row>
    <row r="6925" spans="31:34" x14ac:dyDescent="0.25">
      <c r="AE6925" t="s">
        <v>36</v>
      </c>
      <c r="AF6925" t="s">
        <v>112</v>
      </c>
      <c r="AG6925" t="s">
        <v>113</v>
      </c>
      <c r="AH6925" s="28" t="e">
        <f ca="1">[1]!DXLOOKUP(Worksheet!AF6925,Sales[[#This Row],[State]],Sales[[#This Row],[Total Sales]])</f>
        <v>#NAME?</v>
      </c>
    </row>
    <row r="6926" spans="31:34" x14ac:dyDescent="0.25">
      <c r="AE6926" t="s">
        <v>36</v>
      </c>
      <c r="AF6926" t="s">
        <v>112</v>
      </c>
      <c r="AG6926" t="s">
        <v>113</v>
      </c>
      <c r="AH6926" s="28" t="e">
        <f ca="1">[1]!DXLOOKUP(Worksheet!AF6926,Sales[[#This Row],[State]],Sales[[#This Row],[Total Sales]])</f>
        <v>#NAME?</v>
      </c>
    </row>
    <row r="6927" spans="31:34" x14ac:dyDescent="0.25">
      <c r="AE6927" t="s">
        <v>36</v>
      </c>
      <c r="AF6927" t="s">
        <v>112</v>
      </c>
      <c r="AG6927" t="s">
        <v>113</v>
      </c>
      <c r="AH6927" s="28" t="e">
        <f ca="1">[1]!DXLOOKUP(Worksheet!AF6927,Sales[[#This Row],[State]],Sales[[#This Row],[Total Sales]])</f>
        <v>#NAME?</v>
      </c>
    </row>
    <row r="6928" spans="31:34" x14ac:dyDescent="0.25">
      <c r="AE6928" t="s">
        <v>36</v>
      </c>
      <c r="AF6928" t="s">
        <v>112</v>
      </c>
      <c r="AG6928" t="s">
        <v>113</v>
      </c>
      <c r="AH6928" s="28" t="e">
        <f ca="1">[1]!DXLOOKUP(Worksheet!AF6928,Sales[[#This Row],[State]],Sales[[#This Row],[Total Sales]])</f>
        <v>#NAME?</v>
      </c>
    </row>
    <row r="6929" spans="31:34" x14ac:dyDescent="0.25">
      <c r="AE6929" t="s">
        <v>36</v>
      </c>
      <c r="AF6929" t="s">
        <v>112</v>
      </c>
      <c r="AG6929" t="s">
        <v>113</v>
      </c>
      <c r="AH6929" s="28" t="e">
        <f ca="1">[1]!DXLOOKUP(Worksheet!AF6929,Sales[[#This Row],[State]],Sales[[#This Row],[Total Sales]])</f>
        <v>#NAME?</v>
      </c>
    </row>
    <row r="6930" spans="31:34" x14ac:dyDescent="0.25">
      <c r="AE6930" t="s">
        <v>36</v>
      </c>
      <c r="AF6930" t="s">
        <v>112</v>
      </c>
      <c r="AG6930" t="s">
        <v>113</v>
      </c>
      <c r="AH6930" s="28" t="e">
        <f ca="1">[1]!DXLOOKUP(Worksheet!AF6930,Sales[[#This Row],[State]],Sales[[#This Row],[Total Sales]])</f>
        <v>#NAME?</v>
      </c>
    </row>
    <row r="6931" spans="31:34" x14ac:dyDescent="0.25">
      <c r="AE6931" t="s">
        <v>36</v>
      </c>
      <c r="AF6931" t="s">
        <v>112</v>
      </c>
      <c r="AG6931" t="s">
        <v>113</v>
      </c>
      <c r="AH6931" s="28" t="e">
        <f ca="1">[1]!DXLOOKUP(Worksheet!AF6931,Sales[[#This Row],[State]],Sales[[#This Row],[Total Sales]])</f>
        <v>#NAME?</v>
      </c>
    </row>
    <row r="6932" spans="31:34" x14ac:dyDescent="0.25">
      <c r="AE6932" t="s">
        <v>36</v>
      </c>
      <c r="AF6932" t="s">
        <v>112</v>
      </c>
      <c r="AG6932" t="s">
        <v>113</v>
      </c>
      <c r="AH6932" s="28" t="e">
        <f ca="1">[1]!DXLOOKUP(Worksheet!AF6932,Sales[[#This Row],[State]],Sales[[#This Row],[Total Sales]])</f>
        <v>#NAME?</v>
      </c>
    </row>
    <row r="6933" spans="31:34" x14ac:dyDescent="0.25">
      <c r="AE6933" t="s">
        <v>36</v>
      </c>
      <c r="AF6933" t="s">
        <v>112</v>
      </c>
      <c r="AG6933" t="s">
        <v>113</v>
      </c>
      <c r="AH6933" s="28" t="e">
        <f ca="1">[1]!DXLOOKUP(Worksheet!AF6933,Sales[[#This Row],[State]],Sales[[#This Row],[Total Sales]])</f>
        <v>#NAME?</v>
      </c>
    </row>
    <row r="6934" spans="31:34" x14ac:dyDescent="0.25">
      <c r="AE6934" t="s">
        <v>36</v>
      </c>
      <c r="AF6934" t="s">
        <v>112</v>
      </c>
      <c r="AG6934" t="s">
        <v>113</v>
      </c>
      <c r="AH6934" s="28" t="e">
        <f ca="1">[1]!DXLOOKUP(Worksheet!AF6934,Sales[[#This Row],[State]],Sales[[#This Row],[Total Sales]])</f>
        <v>#NAME?</v>
      </c>
    </row>
    <row r="6935" spans="31:34" x14ac:dyDescent="0.25">
      <c r="AE6935" t="s">
        <v>36</v>
      </c>
      <c r="AF6935" t="s">
        <v>112</v>
      </c>
      <c r="AG6935" t="s">
        <v>113</v>
      </c>
      <c r="AH6935" s="28" t="e">
        <f ca="1">[1]!DXLOOKUP(Worksheet!AF6935,Sales[[#This Row],[State]],Sales[[#This Row],[Total Sales]])</f>
        <v>#NAME?</v>
      </c>
    </row>
    <row r="6936" spans="31:34" x14ac:dyDescent="0.25">
      <c r="AE6936" t="s">
        <v>36</v>
      </c>
      <c r="AF6936" t="s">
        <v>112</v>
      </c>
      <c r="AG6936" t="s">
        <v>113</v>
      </c>
      <c r="AH6936" s="28" t="e">
        <f ca="1">[1]!DXLOOKUP(Worksheet!AF6936,Sales[[#This Row],[State]],Sales[[#This Row],[Total Sales]])</f>
        <v>#NAME?</v>
      </c>
    </row>
    <row r="6937" spans="31:34" x14ac:dyDescent="0.25">
      <c r="AE6937" t="s">
        <v>36</v>
      </c>
      <c r="AF6937" t="s">
        <v>112</v>
      </c>
      <c r="AG6937" t="s">
        <v>113</v>
      </c>
      <c r="AH6937" s="28" t="e">
        <f ca="1">[1]!DXLOOKUP(Worksheet!AF6937,Sales[[#This Row],[State]],Sales[[#This Row],[Total Sales]])</f>
        <v>#NAME?</v>
      </c>
    </row>
    <row r="6938" spans="31:34" x14ac:dyDescent="0.25">
      <c r="AE6938" t="s">
        <v>36</v>
      </c>
      <c r="AF6938" t="s">
        <v>112</v>
      </c>
      <c r="AG6938" t="s">
        <v>113</v>
      </c>
      <c r="AH6938" s="28" t="e">
        <f ca="1">[1]!DXLOOKUP(Worksheet!AF6938,Sales[[#This Row],[State]],Sales[[#This Row],[Total Sales]])</f>
        <v>#NAME?</v>
      </c>
    </row>
    <row r="6939" spans="31:34" x14ac:dyDescent="0.25">
      <c r="AE6939" t="s">
        <v>36</v>
      </c>
      <c r="AF6939" t="s">
        <v>112</v>
      </c>
      <c r="AG6939" t="s">
        <v>113</v>
      </c>
      <c r="AH6939" s="28" t="e">
        <f ca="1">[1]!DXLOOKUP(Worksheet!AF6939,Sales[[#This Row],[State]],Sales[[#This Row],[Total Sales]])</f>
        <v>#NAME?</v>
      </c>
    </row>
    <row r="6940" spans="31:34" x14ac:dyDescent="0.25">
      <c r="AE6940" t="s">
        <v>36</v>
      </c>
      <c r="AF6940" t="s">
        <v>112</v>
      </c>
      <c r="AG6940" t="s">
        <v>113</v>
      </c>
      <c r="AH6940" s="28" t="e">
        <f ca="1">[1]!DXLOOKUP(Worksheet!AF6940,Sales[[#This Row],[State]],Sales[[#This Row],[Total Sales]])</f>
        <v>#NAME?</v>
      </c>
    </row>
    <row r="6941" spans="31:34" x14ac:dyDescent="0.25">
      <c r="AE6941" t="s">
        <v>36</v>
      </c>
      <c r="AF6941" t="s">
        <v>112</v>
      </c>
      <c r="AG6941" t="s">
        <v>113</v>
      </c>
      <c r="AH6941" s="28" t="e">
        <f ca="1">[1]!DXLOOKUP(Worksheet!AF6941,Sales[[#This Row],[State]],Sales[[#This Row],[Total Sales]])</f>
        <v>#NAME?</v>
      </c>
    </row>
    <row r="6942" spans="31:34" x14ac:dyDescent="0.25">
      <c r="AE6942" t="s">
        <v>36</v>
      </c>
      <c r="AF6942" t="s">
        <v>112</v>
      </c>
      <c r="AG6942" t="s">
        <v>113</v>
      </c>
      <c r="AH6942" s="28" t="e">
        <f ca="1">[1]!DXLOOKUP(Worksheet!AF6942,Sales[[#This Row],[State]],Sales[[#This Row],[Total Sales]])</f>
        <v>#NAME?</v>
      </c>
    </row>
    <row r="6943" spans="31:34" x14ac:dyDescent="0.25">
      <c r="AE6943" t="s">
        <v>36</v>
      </c>
      <c r="AF6943" t="s">
        <v>112</v>
      </c>
      <c r="AG6943" t="s">
        <v>113</v>
      </c>
      <c r="AH6943" s="28" t="e">
        <f ca="1">[1]!DXLOOKUP(Worksheet!AF6943,Sales[[#This Row],[State]],Sales[[#This Row],[Total Sales]])</f>
        <v>#NAME?</v>
      </c>
    </row>
    <row r="6944" spans="31:34" x14ac:dyDescent="0.25">
      <c r="AE6944" t="s">
        <v>36</v>
      </c>
      <c r="AF6944" t="s">
        <v>112</v>
      </c>
      <c r="AG6944" t="s">
        <v>113</v>
      </c>
      <c r="AH6944" s="28" t="e">
        <f ca="1">[1]!DXLOOKUP(Worksheet!AF6944,Sales[[#This Row],[State]],Sales[[#This Row],[Total Sales]])</f>
        <v>#NAME?</v>
      </c>
    </row>
    <row r="6945" spans="31:34" x14ac:dyDescent="0.25">
      <c r="AE6945" t="s">
        <v>36</v>
      </c>
      <c r="AF6945" t="s">
        <v>112</v>
      </c>
      <c r="AG6945" t="s">
        <v>113</v>
      </c>
      <c r="AH6945" s="28" t="e">
        <f ca="1">[1]!DXLOOKUP(Worksheet!AF6945,Sales[[#This Row],[State]],Sales[[#This Row],[Total Sales]])</f>
        <v>#NAME?</v>
      </c>
    </row>
    <row r="6946" spans="31:34" x14ac:dyDescent="0.25">
      <c r="AE6946" t="s">
        <v>36</v>
      </c>
      <c r="AF6946" t="s">
        <v>112</v>
      </c>
      <c r="AG6946" t="s">
        <v>113</v>
      </c>
      <c r="AH6946" s="28" t="e">
        <f ca="1">[1]!DXLOOKUP(Worksheet!AF6946,Sales[[#This Row],[State]],Sales[[#This Row],[Total Sales]])</f>
        <v>#NAME?</v>
      </c>
    </row>
    <row r="6947" spans="31:34" x14ac:dyDescent="0.25">
      <c r="AE6947" t="s">
        <v>36</v>
      </c>
      <c r="AF6947" t="s">
        <v>112</v>
      </c>
      <c r="AG6947" t="s">
        <v>113</v>
      </c>
      <c r="AH6947" s="28" t="e">
        <f ca="1">[1]!DXLOOKUP(Worksheet!AF6947,Sales[[#This Row],[State]],Sales[[#This Row],[Total Sales]])</f>
        <v>#NAME?</v>
      </c>
    </row>
    <row r="6948" spans="31:34" x14ac:dyDescent="0.25">
      <c r="AE6948" t="s">
        <v>36</v>
      </c>
      <c r="AF6948" t="s">
        <v>112</v>
      </c>
      <c r="AG6948" t="s">
        <v>113</v>
      </c>
      <c r="AH6948" s="28" t="e">
        <f ca="1">[1]!DXLOOKUP(Worksheet!AF6948,Sales[[#This Row],[State]],Sales[[#This Row],[Total Sales]])</f>
        <v>#NAME?</v>
      </c>
    </row>
    <row r="6949" spans="31:34" x14ac:dyDescent="0.25">
      <c r="AE6949" t="s">
        <v>36</v>
      </c>
      <c r="AF6949" t="s">
        <v>112</v>
      </c>
      <c r="AG6949" t="s">
        <v>113</v>
      </c>
      <c r="AH6949" s="28" t="e">
        <f ca="1">[1]!DXLOOKUP(Worksheet!AF6949,Sales[[#This Row],[State]],Sales[[#This Row],[Total Sales]])</f>
        <v>#NAME?</v>
      </c>
    </row>
    <row r="6950" spans="31:34" x14ac:dyDescent="0.25">
      <c r="AE6950" t="s">
        <v>36</v>
      </c>
      <c r="AF6950" t="s">
        <v>112</v>
      </c>
      <c r="AG6950" t="s">
        <v>113</v>
      </c>
      <c r="AH6950" s="28" t="e">
        <f ca="1">[1]!DXLOOKUP(Worksheet!AF6950,Sales[[#This Row],[State]],Sales[[#This Row],[Total Sales]])</f>
        <v>#NAME?</v>
      </c>
    </row>
    <row r="6951" spans="31:34" x14ac:dyDescent="0.25">
      <c r="AE6951" t="s">
        <v>36</v>
      </c>
      <c r="AF6951" t="s">
        <v>112</v>
      </c>
      <c r="AG6951" t="s">
        <v>113</v>
      </c>
      <c r="AH6951" s="28" t="e">
        <f ca="1">[1]!DXLOOKUP(Worksheet!AF6951,Sales[[#This Row],[State]],Sales[[#This Row],[Total Sales]])</f>
        <v>#NAME?</v>
      </c>
    </row>
    <row r="6952" spans="31:34" x14ac:dyDescent="0.25">
      <c r="AE6952" t="s">
        <v>36</v>
      </c>
      <c r="AF6952" t="s">
        <v>112</v>
      </c>
      <c r="AG6952" t="s">
        <v>113</v>
      </c>
      <c r="AH6952" s="28" t="e">
        <f ca="1">[1]!DXLOOKUP(Worksheet!AF6952,Sales[[#This Row],[State]],Sales[[#This Row],[Total Sales]])</f>
        <v>#NAME?</v>
      </c>
    </row>
    <row r="6953" spans="31:34" x14ac:dyDescent="0.25">
      <c r="AE6953" t="s">
        <v>36</v>
      </c>
      <c r="AF6953" t="s">
        <v>112</v>
      </c>
      <c r="AG6953" t="s">
        <v>113</v>
      </c>
      <c r="AH6953" s="28" t="e">
        <f ca="1">[1]!DXLOOKUP(Worksheet!AF6953,Sales[[#This Row],[State]],Sales[[#This Row],[Total Sales]])</f>
        <v>#NAME?</v>
      </c>
    </row>
    <row r="6954" spans="31:34" x14ac:dyDescent="0.25">
      <c r="AE6954" t="s">
        <v>36</v>
      </c>
      <c r="AF6954" t="s">
        <v>112</v>
      </c>
      <c r="AG6954" t="s">
        <v>113</v>
      </c>
      <c r="AH6954" s="28" t="e">
        <f ca="1">[1]!DXLOOKUP(Worksheet!AF6954,Sales[[#This Row],[State]],Sales[[#This Row],[Total Sales]])</f>
        <v>#NAME?</v>
      </c>
    </row>
    <row r="6955" spans="31:34" x14ac:dyDescent="0.25">
      <c r="AE6955" t="s">
        <v>36</v>
      </c>
      <c r="AF6955" t="s">
        <v>112</v>
      </c>
      <c r="AG6955" t="s">
        <v>113</v>
      </c>
      <c r="AH6955" s="28" t="e">
        <f ca="1">[1]!DXLOOKUP(Worksheet!AF6955,Sales[[#This Row],[State]],Sales[[#This Row],[Total Sales]])</f>
        <v>#NAME?</v>
      </c>
    </row>
    <row r="6956" spans="31:34" x14ac:dyDescent="0.25">
      <c r="AE6956" t="s">
        <v>36</v>
      </c>
      <c r="AF6956" t="s">
        <v>112</v>
      </c>
      <c r="AG6956" t="s">
        <v>113</v>
      </c>
      <c r="AH6956" s="28" t="e">
        <f ca="1">[1]!DXLOOKUP(Worksheet!AF6956,Sales[[#This Row],[State]],Sales[[#This Row],[Total Sales]])</f>
        <v>#NAME?</v>
      </c>
    </row>
    <row r="6957" spans="31:34" x14ac:dyDescent="0.25">
      <c r="AE6957" t="s">
        <v>36</v>
      </c>
      <c r="AF6957" t="s">
        <v>112</v>
      </c>
      <c r="AG6957" t="s">
        <v>113</v>
      </c>
      <c r="AH6957" s="28" t="e">
        <f ca="1">[1]!DXLOOKUP(Worksheet!AF6957,Sales[[#This Row],[State]],Sales[[#This Row],[Total Sales]])</f>
        <v>#NAME?</v>
      </c>
    </row>
    <row r="6958" spans="31:34" x14ac:dyDescent="0.25">
      <c r="AE6958" t="s">
        <v>36</v>
      </c>
      <c r="AF6958" t="s">
        <v>112</v>
      </c>
      <c r="AG6958" t="s">
        <v>113</v>
      </c>
      <c r="AH6958" s="28" t="e">
        <f ca="1">[1]!DXLOOKUP(Worksheet!AF6958,Sales[[#This Row],[State]],Sales[[#This Row],[Total Sales]])</f>
        <v>#NAME?</v>
      </c>
    </row>
    <row r="6959" spans="31:34" x14ac:dyDescent="0.25">
      <c r="AE6959" t="s">
        <v>36</v>
      </c>
      <c r="AF6959" t="s">
        <v>112</v>
      </c>
      <c r="AG6959" t="s">
        <v>113</v>
      </c>
      <c r="AH6959" s="28" t="e">
        <f ca="1">[1]!DXLOOKUP(Worksheet!AF6959,Sales[[#This Row],[State]],Sales[[#This Row],[Total Sales]])</f>
        <v>#NAME?</v>
      </c>
    </row>
    <row r="6960" spans="31:34" x14ac:dyDescent="0.25">
      <c r="AE6960" t="s">
        <v>36</v>
      </c>
      <c r="AF6960" t="s">
        <v>112</v>
      </c>
      <c r="AG6960" t="s">
        <v>113</v>
      </c>
      <c r="AH6960" s="28" t="e">
        <f ca="1">[1]!DXLOOKUP(Worksheet!AF6960,Sales[[#This Row],[State]],Sales[[#This Row],[Total Sales]])</f>
        <v>#NAME?</v>
      </c>
    </row>
    <row r="6961" spans="31:34" x14ac:dyDescent="0.25">
      <c r="AE6961" t="s">
        <v>36</v>
      </c>
      <c r="AF6961" t="s">
        <v>112</v>
      </c>
      <c r="AG6961" t="s">
        <v>113</v>
      </c>
      <c r="AH6961" s="28" t="e">
        <f ca="1">[1]!DXLOOKUP(Worksheet!AF6961,Sales[[#This Row],[State]],Sales[[#This Row],[Total Sales]])</f>
        <v>#NAME?</v>
      </c>
    </row>
    <row r="6962" spans="31:34" x14ac:dyDescent="0.25">
      <c r="AE6962" t="s">
        <v>36</v>
      </c>
      <c r="AF6962" t="s">
        <v>112</v>
      </c>
      <c r="AG6962" t="s">
        <v>113</v>
      </c>
      <c r="AH6962" s="28" t="e">
        <f ca="1">[1]!DXLOOKUP(Worksheet!AF6962,Sales[[#This Row],[State]],Sales[[#This Row],[Total Sales]])</f>
        <v>#NAME?</v>
      </c>
    </row>
    <row r="6963" spans="31:34" x14ac:dyDescent="0.25">
      <c r="AE6963" t="s">
        <v>36</v>
      </c>
      <c r="AF6963" t="s">
        <v>112</v>
      </c>
      <c r="AG6963" t="s">
        <v>113</v>
      </c>
      <c r="AH6963" s="28" t="e">
        <f ca="1">[1]!DXLOOKUP(Worksheet!AF6963,Sales[[#This Row],[State]],Sales[[#This Row],[Total Sales]])</f>
        <v>#NAME?</v>
      </c>
    </row>
    <row r="6964" spans="31:34" x14ac:dyDescent="0.25">
      <c r="AE6964" t="s">
        <v>36</v>
      </c>
      <c r="AF6964" t="s">
        <v>112</v>
      </c>
      <c r="AG6964" t="s">
        <v>113</v>
      </c>
      <c r="AH6964" s="28" t="e">
        <f ca="1">[1]!DXLOOKUP(Worksheet!AF6964,Sales[[#This Row],[State]],Sales[[#This Row],[Total Sales]])</f>
        <v>#NAME?</v>
      </c>
    </row>
    <row r="6965" spans="31:34" x14ac:dyDescent="0.25">
      <c r="AE6965" t="s">
        <v>36</v>
      </c>
      <c r="AF6965" t="s">
        <v>112</v>
      </c>
      <c r="AG6965" t="s">
        <v>113</v>
      </c>
      <c r="AH6965" s="28" t="e">
        <f ca="1">[1]!DXLOOKUP(Worksheet!AF6965,Sales[[#This Row],[State]],Sales[[#This Row],[Total Sales]])</f>
        <v>#NAME?</v>
      </c>
    </row>
    <row r="6966" spans="31:34" x14ac:dyDescent="0.25">
      <c r="AE6966" t="s">
        <v>36</v>
      </c>
      <c r="AF6966" t="s">
        <v>112</v>
      </c>
      <c r="AG6966" t="s">
        <v>113</v>
      </c>
      <c r="AH6966" s="28" t="e">
        <f ca="1">[1]!DXLOOKUP(Worksheet!AF6966,Sales[[#This Row],[State]],Sales[[#This Row],[Total Sales]])</f>
        <v>#NAME?</v>
      </c>
    </row>
    <row r="6967" spans="31:34" x14ac:dyDescent="0.25">
      <c r="AE6967" t="s">
        <v>36</v>
      </c>
      <c r="AF6967" t="s">
        <v>112</v>
      </c>
      <c r="AG6967" t="s">
        <v>113</v>
      </c>
      <c r="AH6967" s="28" t="e">
        <f ca="1">[1]!DXLOOKUP(Worksheet!AF6967,Sales[[#This Row],[State]],Sales[[#This Row],[Total Sales]])</f>
        <v>#NAME?</v>
      </c>
    </row>
    <row r="6968" spans="31:34" x14ac:dyDescent="0.25">
      <c r="AE6968" t="s">
        <v>36</v>
      </c>
      <c r="AF6968" t="s">
        <v>112</v>
      </c>
      <c r="AG6968" t="s">
        <v>113</v>
      </c>
      <c r="AH6968" s="28" t="e">
        <f ca="1">[1]!DXLOOKUP(Worksheet!AF6968,Sales[[#This Row],[State]],Sales[[#This Row],[Total Sales]])</f>
        <v>#NAME?</v>
      </c>
    </row>
    <row r="6969" spans="31:34" x14ac:dyDescent="0.25">
      <c r="AE6969" t="s">
        <v>36</v>
      </c>
      <c r="AF6969" t="s">
        <v>112</v>
      </c>
      <c r="AG6969" t="s">
        <v>113</v>
      </c>
      <c r="AH6969" s="28" t="e">
        <f ca="1">[1]!DXLOOKUP(Worksheet!AF6969,Sales[[#This Row],[State]],Sales[[#This Row],[Total Sales]])</f>
        <v>#NAME?</v>
      </c>
    </row>
    <row r="6970" spans="31:34" x14ac:dyDescent="0.25">
      <c r="AE6970" t="s">
        <v>36</v>
      </c>
      <c r="AF6970" t="s">
        <v>112</v>
      </c>
      <c r="AG6970" t="s">
        <v>113</v>
      </c>
      <c r="AH6970" s="28" t="e">
        <f ca="1">[1]!DXLOOKUP(Worksheet!AF6970,Sales[[#This Row],[State]],Sales[[#This Row],[Total Sales]])</f>
        <v>#NAME?</v>
      </c>
    </row>
    <row r="6971" spans="31:34" x14ac:dyDescent="0.25">
      <c r="AE6971" t="s">
        <v>36</v>
      </c>
      <c r="AF6971" t="s">
        <v>112</v>
      </c>
      <c r="AG6971" t="s">
        <v>113</v>
      </c>
      <c r="AH6971" s="28" t="e">
        <f ca="1">[1]!DXLOOKUP(Worksheet!AF6971,Sales[[#This Row],[State]],Sales[[#This Row],[Total Sales]])</f>
        <v>#NAME?</v>
      </c>
    </row>
    <row r="6972" spans="31:34" x14ac:dyDescent="0.25">
      <c r="AE6972" t="s">
        <v>36</v>
      </c>
      <c r="AF6972" t="s">
        <v>112</v>
      </c>
      <c r="AG6972" t="s">
        <v>113</v>
      </c>
      <c r="AH6972" s="28" t="e">
        <f ca="1">[1]!DXLOOKUP(Worksheet!AF6972,Sales[[#This Row],[State]],Sales[[#This Row],[Total Sales]])</f>
        <v>#NAME?</v>
      </c>
    </row>
    <row r="6973" spans="31:34" x14ac:dyDescent="0.25">
      <c r="AE6973" t="s">
        <v>36</v>
      </c>
      <c r="AF6973" t="s">
        <v>112</v>
      </c>
      <c r="AG6973" t="s">
        <v>113</v>
      </c>
      <c r="AH6973" s="28" t="e">
        <f ca="1">[1]!DXLOOKUP(Worksheet!AF6973,Sales[[#This Row],[State]],Sales[[#This Row],[Total Sales]])</f>
        <v>#NAME?</v>
      </c>
    </row>
    <row r="6974" spans="31:34" x14ac:dyDescent="0.25">
      <c r="AE6974" t="s">
        <v>36</v>
      </c>
      <c r="AF6974" t="s">
        <v>112</v>
      </c>
      <c r="AG6974" t="s">
        <v>113</v>
      </c>
      <c r="AH6974" s="28" t="e">
        <f ca="1">[1]!DXLOOKUP(Worksheet!AF6974,Sales[[#This Row],[State]],Sales[[#This Row],[Total Sales]])</f>
        <v>#NAME?</v>
      </c>
    </row>
    <row r="6975" spans="31:34" x14ac:dyDescent="0.25">
      <c r="AE6975" t="s">
        <v>36</v>
      </c>
      <c r="AF6975" t="s">
        <v>112</v>
      </c>
      <c r="AG6975" t="s">
        <v>113</v>
      </c>
      <c r="AH6975" s="28" t="e">
        <f ca="1">[1]!DXLOOKUP(Worksheet!AF6975,Sales[[#This Row],[State]],Sales[[#This Row],[Total Sales]])</f>
        <v>#NAME?</v>
      </c>
    </row>
    <row r="6976" spans="31:34" x14ac:dyDescent="0.25">
      <c r="AE6976" t="s">
        <v>36</v>
      </c>
      <c r="AF6976" t="s">
        <v>112</v>
      </c>
      <c r="AG6976" t="s">
        <v>113</v>
      </c>
      <c r="AH6976" s="28" t="e">
        <f ca="1">[1]!DXLOOKUP(Worksheet!AF6976,Sales[[#This Row],[State]],Sales[[#This Row],[Total Sales]])</f>
        <v>#NAME?</v>
      </c>
    </row>
    <row r="6977" spans="31:34" x14ac:dyDescent="0.25">
      <c r="AE6977" t="s">
        <v>36</v>
      </c>
      <c r="AF6977" t="s">
        <v>112</v>
      </c>
      <c r="AG6977" t="s">
        <v>113</v>
      </c>
      <c r="AH6977" s="28" t="e">
        <f ca="1">[1]!DXLOOKUP(Worksheet!AF6977,Sales[[#This Row],[State]],Sales[[#This Row],[Total Sales]])</f>
        <v>#NAME?</v>
      </c>
    </row>
    <row r="6978" spans="31:34" x14ac:dyDescent="0.25">
      <c r="AE6978" t="s">
        <v>36</v>
      </c>
      <c r="AF6978" t="s">
        <v>112</v>
      </c>
      <c r="AG6978" t="s">
        <v>113</v>
      </c>
      <c r="AH6978" s="28" t="e">
        <f ca="1">[1]!DXLOOKUP(Worksheet!AF6978,Sales[[#This Row],[State]],Sales[[#This Row],[Total Sales]])</f>
        <v>#NAME?</v>
      </c>
    </row>
    <row r="6979" spans="31:34" x14ac:dyDescent="0.25">
      <c r="AE6979" t="s">
        <v>36</v>
      </c>
      <c r="AF6979" t="s">
        <v>112</v>
      </c>
      <c r="AG6979" t="s">
        <v>113</v>
      </c>
      <c r="AH6979" s="28" t="e">
        <f ca="1">[1]!DXLOOKUP(Worksheet!AF6979,Sales[[#This Row],[State]],Sales[[#This Row],[Total Sales]])</f>
        <v>#NAME?</v>
      </c>
    </row>
    <row r="6980" spans="31:34" x14ac:dyDescent="0.25">
      <c r="AE6980" t="s">
        <v>36</v>
      </c>
      <c r="AF6980" t="s">
        <v>112</v>
      </c>
      <c r="AG6980" t="s">
        <v>113</v>
      </c>
      <c r="AH6980" s="28" t="e">
        <f ca="1">[1]!DXLOOKUP(Worksheet!AF6980,Sales[[#This Row],[State]],Sales[[#This Row],[Total Sales]])</f>
        <v>#NAME?</v>
      </c>
    </row>
    <row r="6981" spans="31:34" x14ac:dyDescent="0.25">
      <c r="AE6981" t="s">
        <v>36</v>
      </c>
      <c r="AF6981" t="s">
        <v>112</v>
      </c>
      <c r="AG6981" t="s">
        <v>113</v>
      </c>
      <c r="AH6981" s="28" t="e">
        <f ca="1">[1]!DXLOOKUP(Worksheet!AF6981,Sales[[#This Row],[State]],Sales[[#This Row],[Total Sales]])</f>
        <v>#NAME?</v>
      </c>
    </row>
    <row r="6982" spans="31:34" x14ac:dyDescent="0.25">
      <c r="AE6982" t="s">
        <v>36</v>
      </c>
      <c r="AF6982" t="s">
        <v>112</v>
      </c>
      <c r="AG6982" t="s">
        <v>113</v>
      </c>
      <c r="AH6982" s="28" t="e">
        <f ca="1">[1]!DXLOOKUP(Worksheet!AF6982,Sales[[#This Row],[State]],Sales[[#This Row],[Total Sales]])</f>
        <v>#NAME?</v>
      </c>
    </row>
    <row r="6983" spans="31:34" x14ac:dyDescent="0.25">
      <c r="AE6983" t="s">
        <v>36</v>
      </c>
      <c r="AF6983" t="s">
        <v>112</v>
      </c>
      <c r="AG6983" t="s">
        <v>113</v>
      </c>
      <c r="AH6983" s="28" t="e">
        <f ca="1">[1]!DXLOOKUP(Worksheet!AF6983,Sales[[#This Row],[State]],Sales[[#This Row],[Total Sales]])</f>
        <v>#NAME?</v>
      </c>
    </row>
    <row r="6984" spans="31:34" x14ac:dyDescent="0.25">
      <c r="AE6984" t="s">
        <v>36</v>
      </c>
      <c r="AF6984" t="s">
        <v>112</v>
      </c>
      <c r="AG6984" t="s">
        <v>113</v>
      </c>
      <c r="AH6984" s="28" t="e">
        <f ca="1">[1]!DXLOOKUP(Worksheet!AF6984,Sales[[#This Row],[State]],Sales[[#This Row],[Total Sales]])</f>
        <v>#NAME?</v>
      </c>
    </row>
    <row r="6985" spans="31:34" x14ac:dyDescent="0.25">
      <c r="AE6985" t="s">
        <v>36</v>
      </c>
      <c r="AF6985" t="s">
        <v>112</v>
      </c>
      <c r="AG6985" t="s">
        <v>113</v>
      </c>
      <c r="AH6985" s="28" t="e">
        <f ca="1">[1]!DXLOOKUP(Worksheet!AF6985,Sales[[#This Row],[State]],Sales[[#This Row],[Total Sales]])</f>
        <v>#NAME?</v>
      </c>
    </row>
    <row r="6986" spans="31:34" x14ac:dyDescent="0.25">
      <c r="AE6986" t="s">
        <v>36</v>
      </c>
      <c r="AF6986" t="s">
        <v>114</v>
      </c>
      <c r="AG6986" t="s">
        <v>115</v>
      </c>
      <c r="AH6986" s="28" t="e">
        <f ca="1">[1]!DXLOOKUP(Worksheet!AF6986,Sales[[#This Row],[State]],Sales[[#This Row],[Total Sales]])</f>
        <v>#NAME?</v>
      </c>
    </row>
    <row r="6987" spans="31:34" x14ac:dyDescent="0.25">
      <c r="AE6987" t="s">
        <v>36</v>
      </c>
      <c r="AF6987" t="s">
        <v>114</v>
      </c>
      <c r="AG6987" t="s">
        <v>115</v>
      </c>
      <c r="AH6987" s="28" t="e">
        <f ca="1">[1]!DXLOOKUP(Worksheet!AF6987,Sales[[#This Row],[State]],Sales[[#This Row],[Total Sales]])</f>
        <v>#NAME?</v>
      </c>
    </row>
    <row r="6988" spans="31:34" x14ac:dyDescent="0.25">
      <c r="AE6988" t="s">
        <v>36</v>
      </c>
      <c r="AF6988" t="s">
        <v>114</v>
      </c>
      <c r="AG6988" t="s">
        <v>115</v>
      </c>
      <c r="AH6988" s="28" t="e">
        <f ca="1">[1]!DXLOOKUP(Worksheet!AF6988,Sales[[#This Row],[State]],Sales[[#This Row],[Total Sales]])</f>
        <v>#NAME?</v>
      </c>
    </row>
    <row r="6989" spans="31:34" x14ac:dyDescent="0.25">
      <c r="AE6989" t="s">
        <v>36</v>
      </c>
      <c r="AF6989" t="s">
        <v>114</v>
      </c>
      <c r="AG6989" t="s">
        <v>115</v>
      </c>
      <c r="AH6989" s="28" t="e">
        <f ca="1">[1]!DXLOOKUP(Worksheet!AF6989,Sales[[#This Row],[State]],Sales[[#This Row],[Total Sales]])</f>
        <v>#NAME?</v>
      </c>
    </row>
    <row r="6990" spans="31:34" x14ac:dyDescent="0.25">
      <c r="AE6990" t="s">
        <v>36</v>
      </c>
      <c r="AF6990" t="s">
        <v>114</v>
      </c>
      <c r="AG6990" t="s">
        <v>115</v>
      </c>
      <c r="AH6990" s="28" t="e">
        <f ca="1">[1]!DXLOOKUP(Worksheet!AF6990,Sales[[#This Row],[State]],Sales[[#This Row],[Total Sales]])</f>
        <v>#NAME?</v>
      </c>
    </row>
    <row r="6991" spans="31:34" x14ac:dyDescent="0.25">
      <c r="AE6991" t="s">
        <v>36</v>
      </c>
      <c r="AF6991" t="s">
        <v>114</v>
      </c>
      <c r="AG6991" t="s">
        <v>115</v>
      </c>
      <c r="AH6991" s="28" t="e">
        <f ca="1">[1]!DXLOOKUP(Worksheet!AF6991,Sales[[#This Row],[State]],Sales[[#This Row],[Total Sales]])</f>
        <v>#NAME?</v>
      </c>
    </row>
    <row r="6992" spans="31:34" x14ac:dyDescent="0.25">
      <c r="AE6992" t="s">
        <v>36</v>
      </c>
      <c r="AF6992" t="s">
        <v>114</v>
      </c>
      <c r="AG6992" t="s">
        <v>115</v>
      </c>
      <c r="AH6992" s="28" t="e">
        <f ca="1">[1]!DXLOOKUP(Worksheet!AF6992,Sales[[#This Row],[State]],Sales[[#This Row],[Total Sales]])</f>
        <v>#NAME?</v>
      </c>
    </row>
    <row r="6993" spans="31:34" x14ac:dyDescent="0.25">
      <c r="AE6993" t="s">
        <v>36</v>
      </c>
      <c r="AF6993" t="s">
        <v>114</v>
      </c>
      <c r="AG6993" t="s">
        <v>115</v>
      </c>
      <c r="AH6993" s="28" t="e">
        <f ca="1">[1]!DXLOOKUP(Worksheet!AF6993,Sales[[#This Row],[State]],Sales[[#This Row],[Total Sales]])</f>
        <v>#NAME?</v>
      </c>
    </row>
    <row r="6994" spans="31:34" x14ac:dyDescent="0.25">
      <c r="AE6994" t="s">
        <v>36</v>
      </c>
      <c r="AF6994" t="s">
        <v>114</v>
      </c>
      <c r="AG6994" t="s">
        <v>115</v>
      </c>
      <c r="AH6994" s="28" t="e">
        <f ca="1">[1]!DXLOOKUP(Worksheet!AF6994,Sales[[#This Row],[State]],Sales[[#This Row],[Total Sales]])</f>
        <v>#NAME?</v>
      </c>
    </row>
    <row r="6995" spans="31:34" x14ac:dyDescent="0.25">
      <c r="AE6995" t="s">
        <v>36</v>
      </c>
      <c r="AF6995" t="s">
        <v>114</v>
      </c>
      <c r="AG6995" t="s">
        <v>115</v>
      </c>
      <c r="AH6995" s="28" t="e">
        <f ca="1">[1]!DXLOOKUP(Worksheet!AF6995,Sales[[#This Row],[State]],Sales[[#This Row],[Total Sales]])</f>
        <v>#NAME?</v>
      </c>
    </row>
    <row r="6996" spans="31:34" x14ac:dyDescent="0.25">
      <c r="AE6996" t="s">
        <v>36</v>
      </c>
      <c r="AF6996" t="s">
        <v>114</v>
      </c>
      <c r="AG6996" t="s">
        <v>115</v>
      </c>
      <c r="AH6996" s="28" t="e">
        <f ca="1">[1]!DXLOOKUP(Worksheet!AF6996,Sales[[#This Row],[State]],Sales[[#This Row],[Total Sales]])</f>
        <v>#NAME?</v>
      </c>
    </row>
    <row r="6997" spans="31:34" x14ac:dyDescent="0.25">
      <c r="AE6997" t="s">
        <v>36</v>
      </c>
      <c r="AF6997" t="s">
        <v>114</v>
      </c>
      <c r="AG6997" t="s">
        <v>115</v>
      </c>
      <c r="AH6997" s="28" t="e">
        <f ca="1">[1]!DXLOOKUP(Worksheet!AF6997,Sales[[#This Row],[State]],Sales[[#This Row],[Total Sales]])</f>
        <v>#NAME?</v>
      </c>
    </row>
    <row r="6998" spans="31:34" x14ac:dyDescent="0.25">
      <c r="AE6998" t="s">
        <v>36</v>
      </c>
      <c r="AF6998" t="s">
        <v>114</v>
      </c>
      <c r="AG6998" t="s">
        <v>115</v>
      </c>
      <c r="AH6998" s="28" t="e">
        <f ca="1">[1]!DXLOOKUP(Worksheet!AF6998,Sales[[#This Row],[State]],Sales[[#This Row],[Total Sales]])</f>
        <v>#NAME?</v>
      </c>
    </row>
    <row r="6999" spans="31:34" x14ac:dyDescent="0.25">
      <c r="AE6999" t="s">
        <v>36</v>
      </c>
      <c r="AF6999" t="s">
        <v>114</v>
      </c>
      <c r="AG6999" t="s">
        <v>115</v>
      </c>
      <c r="AH6999" s="28" t="e">
        <f ca="1">[1]!DXLOOKUP(Worksheet!AF6999,Sales[[#This Row],[State]],Sales[[#This Row],[Total Sales]])</f>
        <v>#NAME?</v>
      </c>
    </row>
    <row r="7000" spans="31:34" x14ac:dyDescent="0.25">
      <c r="AE7000" t="s">
        <v>36</v>
      </c>
      <c r="AF7000" t="s">
        <v>114</v>
      </c>
      <c r="AG7000" t="s">
        <v>115</v>
      </c>
      <c r="AH7000" s="28" t="e">
        <f ca="1">[1]!DXLOOKUP(Worksheet!AF7000,Sales[[#This Row],[State]],Sales[[#This Row],[Total Sales]])</f>
        <v>#NAME?</v>
      </c>
    </row>
    <row r="7001" spans="31:34" x14ac:dyDescent="0.25">
      <c r="AE7001" t="s">
        <v>36</v>
      </c>
      <c r="AF7001" t="s">
        <v>114</v>
      </c>
      <c r="AG7001" t="s">
        <v>115</v>
      </c>
      <c r="AH7001" s="28" t="e">
        <f ca="1">[1]!DXLOOKUP(Worksheet!AF7001,Sales[[#This Row],[State]],Sales[[#This Row],[Total Sales]])</f>
        <v>#NAME?</v>
      </c>
    </row>
    <row r="7002" spans="31:34" x14ac:dyDescent="0.25">
      <c r="AE7002" t="s">
        <v>36</v>
      </c>
      <c r="AF7002" t="s">
        <v>114</v>
      </c>
      <c r="AG7002" t="s">
        <v>115</v>
      </c>
      <c r="AH7002" s="28" t="e">
        <f ca="1">[1]!DXLOOKUP(Worksheet!AF7002,Sales[[#This Row],[State]],Sales[[#This Row],[Total Sales]])</f>
        <v>#NAME?</v>
      </c>
    </row>
    <row r="7003" spans="31:34" x14ac:dyDescent="0.25">
      <c r="AE7003" t="s">
        <v>36</v>
      </c>
      <c r="AF7003" t="s">
        <v>114</v>
      </c>
      <c r="AG7003" t="s">
        <v>115</v>
      </c>
      <c r="AH7003" s="28" t="e">
        <f ca="1">[1]!DXLOOKUP(Worksheet!AF7003,Sales[[#This Row],[State]],Sales[[#This Row],[Total Sales]])</f>
        <v>#NAME?</v>
      </c>
    </row>
    <row r="7004" spans="31:34" x14ac:dyDescent="0.25">
      <c r="AE7004" t="s">
        <v>36</v>
      </c>
      <c r="AF7004" t="s">
        <v>114</v>
      </c>
      <c r="AG7004" t="s">
        <v>115</v>
      </c>
      <c r="AH7004" s="28" t="e">
        <f ca="1">[1]!DXLOOKUP(Worksheet!AF7004,Sales[[#This Row],[State]],Sales[[#This Row],[Total Sales]])</f>
        <v>#NAME?</v>
      </c>
    </row>
    <row r="7005" spans="31:34" x14ac:dyDescent="0.25">
      <c r="AE7005" t="s">
        <v>36</v>
      </c>
      <c r="AF7005" t="s">
        <v>114</v>
      </c>
      <c r="AG7005" t="s">
        <v>115</v>
      </c>
      <c r="AH7005" s="28" t="e">
        <f ca="1">[1]!DXLOOKUP(Worksheet!AF7005,Sales[[#This Row],[State]],Sales[[#This Row],[Total Sales]])</f>
        <v>#NAME?</v>
      </c>
    </row>
    <row r="7006" spans="31:34" x14ac:dyDescent="0.25">
      <c r="AE7006" t="s">
        <v>36</v>
      </c>
      <c r="AF7006" t="s">
        <v>114</v>
      </c>
      <c r="AG7006" t="s">
        <v>115</v>
      </c>
      <c r="AH7006" s="28" t="e">
        <f ca="1">[1]!DXLOOKUP(Worksheet!AF7006,Sales[[#This Row],[State]],Sales[[#This Row],[Total Sales]])</f>
        <v>#NAME?</v>
      </c>
    </row>
    <row r="7007" spans="31:34" x14ac:dyDescent="0.25">
      <c r="AE7007" t="s">
        <v>36</v>
      </c>
      <c r="AF7007" t="s">
        <v>114</v>
      </c>
      <c r="AG7007" t="s">
        <v>115</v>
      </c>
      <c r="AH7007" s="28" t="e">
        <f ca="1">[1]!DXLOOKUP(Worksheet!AF7007,Sales[[#This Row],[State]],Sales[[#This Row],[Total Sales]])</f>
        <v>#NAME?</v>
      </c>
    </row>
    <row r="7008" spans="31:34" x14ac:dyDescent="0.25">
      <c r="AE7008" t="s">
        <v>36</v>
      </c>
      <c r="AF7008" t="s">
        <v>114</v>
      </c>
      <c r="AG7008" t="s">
        <v>115</v>
      </c>
      <c r="AH7008" s="28" t="e">
        <f ca="1">[1]!DXLOOKUP(Worksheet!AF7008,Sales[[#This Row],[State]],Sales[[#This Row],[Total Sales]])</f>
        <v>#NAME?</v>
      </c>
    </row>
    <row r="7009" spans="31:34" x14ac:dyDescent="0.25">
      <c r="AE7009" t="s">
        <v>36</v>
      </c>
      <c r="AF7009" t="s">
        <v>114</v>
      </c>
      <c r="AG7009" t="s">
        <v>115</v>
      </c>
      <c r="AH7009" s="28" t="e">
        <f ca="1">[1]!DXLOOKUP(Worksheet!AF7009,Sales[[#This Row],[State]],Sales[[#This Row],[Total Sales]])</f>
        <v>#NAME?</v>
      </c>
    </row>
    <row r="7010" spans="31:34" x14ac:dyDescent="0.25">
      <c r="AE7010" t="s">
        <v>36</v>
      </c>
      <c r="AF7010" t="s">
        <v>114</v>
      </c>
      <c r="AG7010" t="s">
        <v>115</v>
      </c>
      <c r="AH7010" s="28" t="e">
        <f ca="1">[1]!DXLOOKUP(Worksheet!AF7010,Sales[[#This Row],[State]],Sales[[#This Row],[Total Sales]])</f>
        <v>#NAME?</v>
      </c>
    </row>
    <row r="7011" spans="31:34" x14ac:dyDescent="0.25">
      <c r="AE7011" t="s">
        <v>36</v>
      </c>
      <c r="AF7011" t="s">
        <v>114</v>
      </c>
      <c r="AG7011" t="s">
        <v>115</v>
      </c>
      <c r="AH7011" s="28" t="e">
        <f ca="1">[1]!DXLOOKUP(Worksheet!AF7011,Sales[[#This Row],[State]],Sales[[#This Row],[Total Sales]])</f>
        <v>#NAME?</v>
      </c>
    </row>
    <row r="7012" spans="31:34" x14ac:dyDescent="0.25">
      <c r="AE7012" t="s">
        <v>36</v>
      </c>
      <c r="AF7012" t="s">
        <v>114</v>
      </c>
      <c r="AG7012" t="s">
        <v>115</v>
      </c>
      <c r="AH7012" s="28" t="e">
        <f ca="1">[1]!DXLOOKUP(Worksheet!AF7012,Sales[[#This Row],[State]],Sales[[#This Row],[Total Sales]])</f>
        <v>#NAME?</v>
      </c>
    </row>
    <row r="7013" spans="31:34" x14ac:dyDescent="0.25">
      <c r="AE7013" t="s">
        <v>36</v>
      </c>
      <c r="AF7013" t="s">
        <v>114</v>
      </c>
      <c r="AG7013" t="s">
        <v>115</v>
      </c>
      <c r="AH7013" s="28" t="e">
        <f ca="1">[1]!DXLOOKUP(Worksheet!AF7013,Sales[[#This Row],[State]],Sales[[#This Row],[Total Sales]])</f>
        <v>#NAME?</v>
      </c>
    </row>
    <row r="7014" spans="31:34" x14ac:dyDescent="0.25">
      <c r="AE7014" t="s">
        <v>36</v>
      </c>
      <c r="AF7014" t="s">
        <v>114</v>
      </c>
      <c r="AG7014" t="s">
        <v>115</v>
      </c>
      <c r="AH7014" s="28" t="e">
        <f ca="1">[1]!DXLOOKUP(Worksheet!AF7014,Sales[[#This Row],[State]],Sales[[#This Row],[Total Sales]])</f>
        <v>#NAME?</v>
      </c>
    </row>
    <row r="7015" spans="31:34" x14ac:dyDescent="0.25">
      <c r="AE7015" t="s">
        <v>36</v>
      </c>
      <c r="AF7015" t="s">
        <v>114</v>
      </c>
      <c r="AG7015" t="s">
        <v>115</v>
      </c>
      <c r="AH7015" s="28" t="e">
        <f ca="1">[1]!DXLOOKUP(Worksheet!AF7015,Sales[[#This Row],[State]],Sales[[#This Row],[Total Sales]])</f>
        <v>#NAME?</v>
      </c>
    </row>
    <row r="7016" spans="31:34" x14ac:dyDescent="0.25">
      <c r="AE7016" t="s">
        <v>36</v>
      </c>
      <c r="AF7016" t="s">
        <v>114</v>
      </c>
      <c r="AG7016" t="s">
        <v>115</v>
      </c>
      <c r="AH7016" s="28" t="e">
        <f ca="1">[1]!DXLOOKUP(Worksheet!AF7016,Sales[[#This Row],[State]],Sales[[#This Row],[Total Sales]])</f>
        <v>#NAME?</v>
      </c>
    </row>
    <row r="7017" spans="31:34" x14ac:dyDescent="0.25">
      <c r="AE7017" t="s">
        <v>36</v>
      </c>
      <c r="AF7017" t="s">
        <v>114</v>
      </c>
      <c r="AG7017" t="s">
        <v>115</v>
      </c>
      <c r="AH7017" s="28" t="e">
        <f ca="1">[1]!DXLOOKUP(Worksheet!AF7017,Sales[[#This Row],[State]],Sales[[#This Row],[Total Sales]])</f>
        <v>#NAME?</v>
      </c>
    </row>
    <row r="7018" spans="31:34" x14ac:dyDescent="0.25">
      <c r="AE7018" t="s">
        <v>36</v>
      </c>
      <c r="AF7018" t="s">
        <v>114</v>
      </c>
      <c r="AG7018" t="s">
        <v>115</v>
      </c>
      <c r="AH7018" s="28" t="e">
        <f ca="1">[1]!DXLOOKUP(Worksheet!AF7018,Sales[[#This Row],[State]],Sales[[#This Row],[Total Sales]])</f>
        <v>#NAME?</v>
      </c>
    </row>
    <row r="7019" spans="31:34" x14ac:dyDescent="0.25">
      <c r="AE7019" t="s">
        <v>36</v>
      </c>
      <c r="AF7019" t="s">
        <v>114</v>
      </c>
      <c r="AG7019" t="s">
        <v>115</v>
      </c>
      <c r="AH7019" s="28" t="e">
        <f ca="1">[1]!DXLOOKUP(Worksheet!AF7019,Sales[[#This Row],[State]],Sales[[#This Row],[Total Sales]])</f>
        <v>#NAME?</v>
      </c>
    </row>
    <row r="7020" spans="31:34" x14ac:dyDescent="0.25">
      <c r="AE7020" t="s">
        <v>36</v>
      </c>
      <c r="AF7020" t="s">
        <v>114</v>
      </c>
      <c r="AG7020" t="s">
        <v>115</v>
      </c>
      <c r="AH7020" s="28" t="e">
        <f ca="1">[1]!DXLOOKUP(Worksheet!AF7020,Sales[[#This Row],[State]],Sales[[#This Row],[Total Sales]])</f>
        <v>#NAME?</v>
      </c>
    </row>
    <row r="7021" spans="31:34" x14ac:dyDescent="0.25">
      <c r="AE7021" t="s">
        <v>36</v>
      </c>
      <c r="AF7021" t="s">
        <v>114</v>
      </c>
      <c r="AG7021" t="s">
        <v>115</v>
      </c>
      <c r="AH7021" s="28" t="e">
        <f ca="1">[1]!DXLOOKUP(Worksheet!AF7021,Sales[[#This Row],[State]],Sales[[#This Row],[Total Sales]])</f>
        <v>#NAME?</v>
      </c>
    </row>
    <row r="7022" spans="31:34" x14ac:dyDescent="0.25">
      <c r="AE7022" t="s">
        <v>36</v>
      </c>
      <c r="AF7022" t="s">
        <v>114</v>
      </c>
      <c r="AG7022" t="s">
        <v>115</v>
      </c>
      <c r="AH7022" s="28" t="e">
        <f ca="1">[1]!DXLOOKUP(Worksheet!AF7022,Sales[[#This Row],[State]],Sales[[#This Row],[Total Sales]])</f>
        <v>#NAME?</v>
      </c>
    </row>
    <row r="7023" spans="31:34" x14ac:dyDescent="0.25">
      <c r="AE7023" t="s">
        <v>36</v>
      </c>
      <c r="AF7023" t="s">
        <v>114</v>
      </c>
      <c r="AG7023" t="s">
        <v>115</v>
      </c>
      <c r="AH7023" s="28" t="e">
        <f ca="1">[1]!DXLOOKUP(Worksheet!AF7023,Sales[[#This Row],[State]],Sales[[#This Row],[Total Sales]])</f>
        <v>#NAME?</v>
      </c>
    </row>
    <row r="7024" spans="31:34" x14ac:dyDescent="0.25">
      <c r="AE7024" t="s">
        <v>36</v>
      </c>
      <c r="AF7024" t="s">
        <v>114</v>
      </c>
      <c r="AG7024" t="s">
        <v>115</v>
      </c>
      <c r="AH7024" s="28" t="e">
        <f ca="1">[1]!DXLOOKUP(Worksheet!AF7024,Sales[[#This Row],[State]],Sales[[#This Row],[Total Sales]])</f>
        <v>#NAME?</v>
      </c>
    </row>
    <row r="7025" spans="31:34" x14ac:dyDescent="0.25">
      <c r="AE7025" t="s">
        <v>36</v>
      </c>
      <c r="AF7025" t="s">
        <v>114</v>
      </c>
      <c r="AG7025" t="s">
        <v>115</v>
      </c>
      <c r="AH7025" s="28" t="e">
        <f ca="1">[1]!DXLOOKUP(Worksheet!AF7025,Sales[[#This Row],[State]],Sales[[#This Row],[Total Sales]])</f>
        <v>#NAME?</v>
      </c>
    </row>
    <row r="7026" spans="31:34" x14ac:dyDescent="0.25">
      <c r="AE7026" t="s">
        <v>36</v>
      </c>
      <c r="AF7026" t="s">
        <v>114</v>
      </c>
      <c r="AG7026" t="s">
        <v>115</v>
      </c>
      <c r="AH7026" s="28" t="e">
        <f ca="1">[1]!DXLOOKUP(Worksheet!AF7026,Sales[[#This Row],[State]],Sales[[#This Row],[Total Sales]])</f>
        <v>#NAME?</v>
      </c>
    </row>
    <row r="7027" spans="31:34" x14ac:dyDescent="0.25">
      <c r="AE7027" t="s">
        <v>36</v>
      </c>
      <c r="AF7027" t="s">
        <v>114</v>
      </c>
      <c r="AG7027" t="s">
        <v>115</v>
      </c>
      <c r="AH7027" s="28" t="e">
        <f ca="1">[1]!DXLOOKUP(Worksheet!AF7027,Sales[[#This Row],[State]],Sales[[#This Row],[Total Sales]])</f>
        <v>#NAME?</v>
      </c>
    </row>
    <row r="7028" spans="31:34" x14ac:dyDescent="0.25">
      <c r="AE7028" t="s">
        <v>36</v>
      </c>
      <c r="AF7028" t="s">
        <v>114</v>
      </c>
      <c r="AG7028" t="s">
        <v>115</v>
      </c>
      <c r="AH7028" s="28" t="e">
        <f ca="1">[1]!DXLOOKUP(Worksheet!AF7028,Sales[[#This Row],[State]],Sales[[#This Row],[Total Sales]])</f>
        <v>#NAME?</v>
      </c>
    </row>
    <row r="7029" spans="31:34" x14ac:dyDescent="0.25">
      <c r="AE7029" t="s">
        <v>36</v>
      </c>
      <c r="AF7029" t="s">
        <v>114</v>
      </c>
      <c r="AG7029" t="s">
        <v>115</v>
      </c>
      <c r="AH7029" s="28" t="e">
        <f ca="1">[1]!DXLOOKUP(Worksheet!AF7029,Sales[[#This Row],[State]],Sales[[#This Row],[Total Sales]])</f>
        <v>#NAME?</v>
      </c>
    </row>
    <row r="7030" spans="31:34" x14ac:dyDescent="0.25">
      <c r="AE7030" t="s">
        <v>36</v>
      </c>
      <c r="AF7030" t="s">
        <v>114</v>
      </c>
      <c r="AG7030" t="s">
        <v>115</v>
      </c>
      <c r="AH7030" s="28" t="e">
        <f ca="1">[1]!DXLOOKUP(Worksheet!AF7030,Sales[[#This Row],[State]],Sales[[#This Row],[Total Sales]])</f>
        <v>#NAME?</v>
      </c>
    </row>
    <row r="7031" spans="31:34" x14ac:dyDescent="0.25">
      <c r="AE7031" t="s">
        <v>36</v>
      </c>
      <c r="AF7031" t="s">
        <v>114</v>
      </c>
      <c r="AG7031" t="s">
        <v>115</v>
      </c>
      <c r="AH7031" s="28" t="e">
        <f ca="1">[1]!DXLOOKUP(Worksheet!AF7031,Sales[[#This Row],[State]],Sales[[#This Row],[Total Sales]])</f>
        <v>#NAME?</v>
      </c>
    </row>
    <row r="7032" spans="31:34" x14ac:dyDescent="0.25">
      <c r="AE7032" t="s">
        <v>36</v>
      </c>
      <c r="AF7032" t="s">
        <v>114</v>
      </c>
      <c r="AG7032" t="s">
        <v>115</v>
      </c>
      <c r="AH7032" s="28" t="e">
        <f ca="1">[1]!DXLOOKUP(Worksheet!AF7032,Sales[[#This Row],[State]],Sales[[#This Row],[Total Sales]])</f>
        <v>#NAME?</v>
      </c>
    </row>
    <row r="7033" spans="31:34" x14ac:dyDescent="0.25">
      <c r="AE7033" t="s">
        <v>36</v>
      </c>
      <c r="AF7033" t="s">
        <v>114</v>
      </c>
      <c r="AG7033" t="s">
        <v>115</v>
      </c>
      <c r="AH7033" s="28" t="e">
        <f ca="1">[1]!DXLOOKUP(Worksheet!AF7033,Sales[[#This Row],[State]],Sales[[#This Row],[Total Sales]])</f>
        <v>#NAME?</v>
      </c>
    </row>
    <row r="7034" spans="31:34" x14ac:dyDescent="0.25">
      <c r="AE7034" t="s">
        <v>36</v>
      </c>
      <c r="AF7034" t="s">
        <v>114</v>
      </c>
      <c r="AG7034" t="s">
        <v>115</v>
      </c>
      <c r="AH7034" s="28" t="e">
        <f ca="1">[1]!DXLOOKUP(Worksheet!AF7034,Sales[[#This Row],[State]],Sales[[#This Row],[Total Sales]])</f>
        <v>#NAME?</v>
      </c>
    </row>
    <row r="7035" spans="31:34" x14ac:dyDescent="0.25">
      <c r="AE7035" t="s">
        <v>36</v>
      </c>
      <c r="AF7035" t="s">
        <v>114</v>
      </c>
      <c r="AG7035" t="s">
        <v>115</v>
      </c>
      <c r="AH7035" s="28" t="e">
        <f ca="1">[1]!DXLOOKUP(Worksheet!AF7035,Sales[[#This Row],[State]],Sales[[#This Row],[Total Sales]])</f>
        <v>#NAME?</v>
      </c>
    </row>
    <row r="7036" spans="31:34" x14ac:dyDescent="0.25">
      <c r="AE7036" t="s">
        <v>36</v>
      </c>
      <c r="AF7036" t="s">
        <v>114</v>
      </c>
      <c r="AG7036" t="s">
        <v>115</v>
      </c>
      <c r="AH7036" s="28" t="e">
        <f ca="1">[1]!DXLOOKUP(Worksheet!AF7036,Sales[[#This Row],[State]],Sales[[#This Row],[Total Sales]])</f>
        <v>#NAME?</v>
      </c>
    </row>
    <row r="7037" spans="31:34" x14ac:dyDescent="0.25">
      <c r="AE7037" t="s">
        <v>36</v>
      </c>
      <c r="AF7037" t="s">
        <v>114</v>
      </c>
      <c r="AG7037" t="s">
        <v>115</v>
      </c>
      <c r="AH7037" s="28" t="e">
        <f ca="1">[1]!DXLOOKUP(Worksheet!AF7037,Sales[[#This Row],[State]],Sales[[#This Row],[Total Sales]])</f>
        <v>#NAME?</v>
      </c>
    </row>
    <row r="7038" spans="31:34" x14ac:dyDescent="0.25">
      <c r="AE7038" t="s">
        <v>36</v>
      </c>
      <c r="AF7038" t="s">
        <v>114</v>
      </c>
      <c r="AG7038" t="s">
        <v>115</v>
      </c>
      <c r="AH7038" s="28" t="e">
        <f ca="1">[1]!DXLOOKUP(Worksheet!AF7038,Sales[[#This Row],[State]],Sales[[#This Row],[Total Sales]])</f>
        <v>#NAME?</v>
      </c>
    </row>
    <row r="7039" spans="31:34" x14ac:dyDescent="0.25">
      <c r="AE7039" t="s">
        <v>36</v>
      </c>
      <c r="AF7039" t="s">
        <v>114</v>
      </c>
      <c r="AG7039" t="s">
        <v>115</v>
      </c>
      <c r="AH7039" s="28" t="e">
        <f ca="1">[1]!DXLOOKUP(Worksheet!AF7039,Sales[[#This Row],[State]],Sales[[#This Row],[Total Sales]])</f>
        <v>#NAME?</v>
      </c>
    </row>
    <row r="7040" spans="31:34" x14ac:dyDescent="0.25">
      <c r="AE7040" t="s">
        <v>36</v>
      </c>
      <c r="AF7040" t="s">
        <v>114</v>
      </c>
      <c r="AG7040" t="s">
        <v>115</v>
      </c>
      <c r="AH7040" s="28" t="e">
        <f ca="1">[1]!DXLOOKUP(Worksheet!AF7040,Sales[[#This Row],[State]],Sales[[#This Row],[Total Sales]])</f>
        <v>#NAME?</v>
      </c>
    </row>
    <row r="7041" spans="31:34" x14ac:dyDescent="0.25">
      <c r="AE7041" t="s">
        <v>36</v>
      </c>
      <c r="AF7041" t="s">
        <v>114</v>
      </c>
      <c r="AG7041" t="s">
        <v>115</v>
      </c>
      <c r="AH7041" s="28" t="e">
        <f ca="1">[1]!DXLOOKUP(Worksheet!AF7041,Sales[[#This Row],[State]],Sales[[#This Row],[Total Sales]])</f>
        <v>#NAME?</v>
      </c>
    </row>
    <row r="7042" spans="31:34" x14ac:dyDescent="0.25">
      <c r="AE7042" t="s">
        <v>36</v>
      </c>
      <c r="AF7042" t="s">
        <v>114</v>
      </c>
      <c r="AG7042" t="s">
        <v>115</v>
      </c>
      <c r="AH7042" s="28" t="e">
        <f ca="1">[1]!DXLOOKUP(Worksheet!AF7042,Sales[[#This Row],[State]],Sales[[#This Row],[Total Sales]])</f>
        <v>#NAME?</v>
      </c>
    </row>
    <row r="7043" spans="31:34" x14ac:dyDescent="0.25">
      <c r="AE7043" t="s">
        <v>36</v>
      </c>
      <c r="AF7043" t="s">
        <v>114</v>
      </c>
      <c r="AG7043" t="s">
        <v>115</v>
      </c>
      <c r="AH7043" s="28" t="e">
        <f ca="1">[1]!DXLOOKUP(Worksheet!AF7043,Sales[[#This Row],[State]],Sales[[#This Row],[Total Sales]])</f>
        <v>#NAME?</v>
      </c>
    </row>
    <row r="7044" spans="31:34" x14ac:dyDescent="0.25">
      <c r="AE7044" t="s">
        <v>36</v>
      </c>
      <c r="AF7044" t="s">
        <v>114</v>
      </c>
      <c r="AG7044" t="s">
        <v>115</v>
      </c>
      <c r="AH7044" s="28" t="e">
        <f ca="1">[1]!DXLOOKUP(Worksheet!AF7044,Sales[[#This Row],[State]],Sales[[#This Row],[Total Sales]])</f>
        <v>#NAME?</v>
      </c>
    </row>
    <row r="7045" spans="31:34" x14ac:dyDescent="0.25">
      <c r="AE7045" t="s">
        <v>36</v>
      </c>
      <c r="AF7045" t="s">
        <v>114</v>
      </c>
      <c r="AG7045" t="s">
        <v>115</v>
      </c>
      <c r="AH7045" s="28" t="e">
        <f ca="1">[1]!DXLOOKUP(Worksheet!AF7045,Sales[[#This Row],[State]],Sales[[#This Row],[Total Sales]])</f>
        <v>#NAME?</v>
      </c>
    </row>
    <row r="7046" spans="31:34" x14ac:dyDescent="0.25">
      <c r="AE7046" t="s">
        <v>36</v>
      </c>
      <c r="AF7046" t="s">
        <v>114</v>
      </c>
      <c r="AG7046" t="s">
        <v>115</v>
      </c>
      <c r="AH7046" s="28" t="e">
        <f ca="1">[1]!DXLOOKUP(Worksheet!AF7046,Sales[[#This Row],[State]],Sales[[#This Row],[Total Sales]])</f>
        <v>#NAME?</v>
      </c>
    </row>
    <row r="7047" spans="31:34" x14ac:dyDescent="0.25">
      <c r="AE7047" t="s">
        <v>36</v>
      </c>
      <c r="AF7047" t="s">
        <v>114</v>
      </c>
      <c r="AG7047" t="s">
        <v>115</v>
      </c>
      <c r="AH7047" s="28" t="e">
        <f ca="1">[1]!DXLOOKUP(Worksheet!AF7047,Sales[[#This Row],[State]],Sales[[#This Row],[Total Sales]])</f>
        <v>#NAME?</v>
      </c>
    </row>
    <row r="7048" spans="31:34" x14ac:dyDescent="0.25">
      <c r="AE7048" t="s">
        <v>36</v>
      </c>
      <c r="AF7048" t="s">
        <v>114</v>
      </c>
      <c r="AG7048" t="s">
        <v>115</v>
      </c>
      <c r="AH7048" s="28" t="e">
        <f ca="1">[1]!DXLOOKUP(Worksheet!AF7048,Sales[[#This Row],[State]],Sales[[#This Row],[Total Sales]])</f>
        <v>#NAME?</v>
      </c>
    </row>
    <row r="7049" spans="31:34" x14ac:dyDescent="0.25">
      <c r="AE7049" t="s">
        <v>36</v>
      </c>
      <c r="AF7049" t="s">
        <v>114</v>
      </c>
      <c r="AG7049" t="s">
        <v>115</v>
      </c>
      <c r="AH7049" s="28" t="e">
        <f ca="1">[1]!DXLOOKUP(Worksheet!AF7049,Sales[[#This Row],[State]],Sales[[#This Row],[Total Sales]])</f>
        <v>#NAME?</v>
      </c>
    </row>
    <row r="7050" spans="31:34" x14ac:dyDescent="0.25">
      <c r="AE7050" t="s">
        <v>36</v>
      </c>
      <c r="AF7050" t="s">
        <v>114</v>
      </c>
      <c r="AG7050" t="s">
        <v>115</v>
      </c>
      <c r="AH7050" s="28" t="e">
        <f ca="1">[1]!DXLOOKUP(Worksheet!AF7050,Sales[[#This Row],[State]],Sales[[#This Row],[Total Sales]])</f>
        <v>#NAME?</v>
      </c>
    </row>
    <row r="7051" spans="31:34" x14ac:dyDescent="0.25">
      <c r="AE7051" t="s">
        <v>36</v>
      </c>
      <c r="AF7051" t="s">
        <v>114</v>
      </c>
      <c r="AG7051" t="s">
        <v>115</v>
      </c>
      <c r="AH7051" s="28" t="e">
        <f ca="1">[1]!DXLOOKUP(Worksheet!AF7051,Sales[[#This Row],[State]],Sales[[#This Row],[Total Sales]])</f>
        <v>#NAME?</v>
      </c>
    </row>
    <row r="7052" spans="31:34" x14ac:dyDescent="0.25">
      <c r="AE7052" t="s">
        <v>36</v>
      </c>
      <c r="AF7052" t="s">
        <v>114</v>
      </c>
      <c r="AG7052" t="s">
        <v>115</v>
      </c>
      <c r="AH7052" s="28" t="e">
        <f ca="1">[1]!DXLOOKUP(Worksheet!AF7052,Sales[[#This Row],[State]],Sales[[#This Row],[Total Sales]])</f>
        <v>#NAME?</v>
      </c>
    </row>
    <row r="7053" spans="31:34" x14ac:dyDescent="0.25">
      <c r="AE7053" t="s">
        <v>36</v>
      </c>
      <c r="AF7053" t="s">
        <v>114</v>
      </c>
      <c r="AG7053" t="s">
        <v>115</v>
      </c>
      <c r="AH7053" s="28" t="e">
        <f ca="1">[1]!DXLOOKUP(Worksheet!AF7053,Sales[[#This Row],[State]],Sales[[#This Row],[Total Sales]])</f>
        <v>#NAME?</v>
      </c>
    </row>
    <row r="7054" spans="31:34" x14ac:dyDescent="0.25">
      <c r="AE7054" t="s">
        <v>36</v>
      </c>
      <c r="AF7054" t="s">
        <v>114</v>
      </c>
      <c r="AG7054" t="s">
        <v>115</v>
      </c>
      <c r="AH7054" s="28" t="e">
        <f ca="1">[1]!DXLOOKUP(Worksheet!AF7054,Sales[[#This Row],[State]],Sales[[#This Row],[Total Sales]])</f>
        <v>#NAME?</v>
      </c>
    </row>
    <row r="7055" spans="31:34" x14ac:dyDescent="0.25">
      <c r="AE7055" t="s">
        <v>36</v>
      </c>
      <c r="AF7055" t="s">
        <v>114</v>
      </c>
      <c r="AG7055" t="s">
        <v>115</v>
      </c>
      <c r="AH7055" s="28" t="e">
        <f ca="1">[1]!DXLOOKUP(Worksheet!AF7055,Sales[[#This Row],[State]],Sales[[#This Row],[Total Sales]])</f>
        <v>#NAME?</v>
      </c>
    </row>
    <row r="7056" spans="31:34" x14ac:dyDescent="0.25">
      <c r="AE7056" t="s">
        <v>36</v>
      </c>
      <c r="AF7056" t="s">
        <v>114</v>
      </c>
      <c r="AG7056" t="s">
        <v>115</v>
      </c>
      <c r="AH7056" s="28" t="e">
        <f ca="1">[1]!DXLOOKUP(Worksheet!AF7056,Sales[[#This Row],[State]],Sales[[#This Row],[Total Sales]])</f>
        <v>#NAME?</v>
      </c>
    </row>
    <row r="7057" spans="31:34" x14ac:dyDescent="0.25">
      <c r="AE7057" t="s">
        <v>36</v>
      </c>
      <c r="AF7057" t="s">
        <v>114</v>
      </c>
      <c r="AG7057" t="s">
        <v>115</v>
      </c>
      <c r="AH7057" s="28" t="e">
        <f ca="1">[1]!DXLOOKUP(Worksheet!AF7057,Sales[[#This Row],[State]],Sales[[#This Row],[Total Sales]])</f>
        <v>#NAME?</v>
      </c>
    </row>
    <row r="7058" spans="31:34" x14ac:dyDescent="0.25">
      <c r="AE7058" t="s">
        <v>36</v>
      </c>
      <c r="AF7058" t="s">
        <v>116</v>
      </c>
      <c r="AG7058" t="s">
        <v>117</v>
      </c>
      <c r="AH7058" s="28" t="e">
        <f ca="1">[1]!DXLOOKUP(Worksheet!AF7058,Sales[[#This Row],[State]],Sales[[#This Row],[Total Sales]])</f>
        <v>#NAME?</v>
      </c>
    </row>
    <row r="7059" spans="31:34" x14ac:dyDescent="0.25">
      <c r="AE7059" t="s">
        <v>36</v>
      </c>
      <c r="AF7059" t="s">
        <v>116</v>
      </c>
      <c r="AG7059" t="s">
        <v>117</v>
      </c>
      <c r="AH7059" s="28" t="e">
        <f ca="1">[1]!DXLOOKUP(Worksheet!AF7059,Sales[[#This Row],[State]],Sales[[#This Row],[Total Sales]])</f>
        <v>#NAME?</v>
      </c>
    </row>
    <row r="7060" spans="31:34" x14ac:dyDescent="0.25">
      <c r="AE7060" t="s">
        <v>36</v>
      </c>
      <c r="AF7060" t="s">
        <v>116</v>
      </c>
      <c r="AG7060" t="s">
        <v>117</v>
      </c>
      <c r="AH7060" s="28" t="e">
        <f ca="1">[1]!DXLOOKUP(Worksheet!AF7060,Sales[[#This Row],[State]],Sales[[#This Row],[Total Sales]])</f>
        <v>#NAME?</v>
      </c>
    </row>
    <row r="7061" spans="31:34" x14ac:dyDescent="0.25">
      <c r="AE7061" t="s">
        <v>36</v>
      </c>
      <c r="AF7061" t="s">
        <v>116</v>
      </c>
      <c r="AG7061" t="s">
        <v>117</v>
      </c>
      <c r="AH7061" s="28" t="e">
        <f ca="1">[1]!DXLOOKUP(Worksheet!AF7061,Sales[[#This Row],[State]],Sales[[#This Row],[Total Sales]])</f>
        <v>#NAME?</v>
      </c>
    </row>
    <row r="7062" spans="31:34" x14ac:dyDescent="0.25">
      <c r="AE7062" t="s">
        <v>36</v>
      </c>
      <c r="AF7062" t="s">
        <v>116</v>
      </c>
      <c r="AG7062" t="s">
        <v>117</v>
      </c>
      <c r="AH7062" s="28" t="e">
        <f ca="1">[1]!DXLOOKUP(Worksheet!AF7062,Sales[[#This Row],[State]],Sales[[#This Row],[Total Sales]])</f>
        <v>#NAME?</v>
      </c>
    </row>
    <row r="7063" spans="31:34" x14ac:dyDescent="0.25">
      <c r="AE7063" t="s">
        <v>36</v>
      </c>
      <c r="AF7063" t="s">
        <v>116</v>
      </c>
      <c r="AG7063" t="s">
        <v>117</v>
      </c>
      <c r="AH7063" s="28" t="e">
        <f ca="1">[1]!DXLOOKUP(Worksheet!AF7063,Sales[[#This Row],[State]],Sales[[#This Row],[Total Sales]])</f>
        <v>#NAME?</v>
      </c>
    </row>
    <row r="7064" spans="31:34" x14ac:dyDescent="0.25">
      <c r="AE7064" t="s">
        <v>36</v>
      </c>
      <c r="AF7064" t="s">
        <v>116</v>
      </c>
      <c r="AG7064" t="s">
        <v>117</v>
      </c>
      <c r="AH7064" s="28" t="e">
        <f ca="1">[1]!DXLOOKUP(Worksheet!AF7064,Sales[[#This Row],[State]],Sales[[#This Row],[Total Sales]])</f>
        <v>#NAME?</v>
      </c>
    </row>
    <row r="7065" spans="31:34" x14ac:dyDescent="0.25">
      <c r="AE7065" t="s">
        <v>36</v>
      </c>
      <c r="AF7065" t="s">
        <v>116</v>
      </c>
      <c r="AG7065" t="s">
        <v>117</v>
      </c>
      <c r="AH7065" s="28" t="e">
        <f ca="1">[1]!DXLOOKUP(Worksheet!AF7065,Sales[[#This Row],[State]],Sales[[#This Row],[Total Sales]])</f>
        <v>#NAME?</v>
      </c>
    </row>
    <row r="7066" spans="31:34" x14ac:dyDescent="0.25">
      <c r="AE7066" t="s">
        <v>36</v>
      </c>
      <c r="AF7066" t="s">
        <v>116</v>
      </c>
      <c r="AG7066" t="s">
        <v>117</v>
      </c>
      <c r="AH7066" s="28" t="e">
        <f ca="1">[1]!DXLOOKUP(Worksheet!AF7066,Sales[[#This Row],[State]],Sales[[#This Row],[Total Sales]])</f>
        <v>#NAME?</v>
      </c>
    </row>
    <row r="7067" spans="31:34" x14ac:dyDescent="0.25">
      <c r="AE7067" t="s">
        <v>36</v>
      </c>
      <c r="AF7067" t="s">
        <v>116</v>
      </c>
      <c r="AG7067" t="s">
        <v>117</v>
      </c>
      <c r="AH7067" s="28" t="e">
        <f ca="1">[1]!DXLOOKUP(Worksheet!AF7067,Sales[[#This Row],[State]],Sales[[#This Row],[Total Sales]])</f>
        <v>#NAME?</v>
      </c>
    </row>
    <row r="7068" spans="31:34" x14ac:dyDescent="0.25">
      <c r="AE7068" t="s">
        <v>36</v>
      </c>
      <c r="AF7068" t="s">
        <v>116</v>
      </c>
      <c r="AG7068" t="s">
        <v>117</v>
      </c>
      <c r="AH7068" s="28" t="e">
        <f ca="1">[1]!DXLOOKUP(Worksheet!AF7068,Sales[[#This Row],[State]],Sales[[#This Row],[Total Sales]])</f>
        <v>#NAME?</v>
      </c>
    </row>
    <row r="7069" spans="31:34" x14ac:dyDescent="0.25">
      <c r="AE7069" t="s">
        <v>36</v>
      </c>
      <c r="AF7069" t="s">
        <v>116</v>
      </c>
      <c r="AG7069" t="s">
        <v>117</v>
      </c>
      <c r="AH7069" s="28" t="e">
        <f ca="1">[1]!DXLOOKUP(Worksheet!AF7069,Sales[[#This Row],[State]],Sales[[#This Row],[Total Sales]])</f>
        <v>#NAME?</v>
      </c>
    </row>
    <row r="7070" spans="31:34" x14ac:dyDescent="0.25">
      <c r="AE7070" t="s">
        <v>36</v>
      </c>
      <c r="AF7070" t="s">
        <v>116</v>
      </c>
      <c r="AG7070" t="s">
        <v>117</v>
      </c>
      <c r="AH7070" s="28" t="e">
        <f ca="1">[1]!DXLOOKUP(Worksheet!AF7070,Sales[[#This Row],[State]],Sales[[#This Row],[Total Sales]])</f>
        <v>#NAME?</v>
      </c>
    </row>
    <row r="7071" spans="31:34" x14ac:dyDescent="0.25">
      <c r="AE7071" t="s">
        <v>36</v>
      </c>
      <c r="AF7071" t="s">
        <v>116</v>
      </c>
      <c r="AG7071" t="s">
        <v>117</v>
      </c>
      <c r="AH7071" s="28" t="e">
        <f ca="1">[1]!DXLOOKUP(Worksheet!AF7071,Sales[[#This Row],[State]],Sales[[#This Row],[Total Sales]])</f>
        <v>#NAME?</v>
      </c>
    </row>
    <row r="7072" spans="31:34" x14ac:dyDescent="0.25">
      <c r="AE7072" t="s">
        <v>36</v>
      </c>
      <c r="AF7072" t="s">
        <v>116</v>
      </c>
      <c r="AG7072" t="s">
        <v>117</v>
      </c>
      <c r="AH7072" s="28" t="e">
        <f ca="1">[1]!DXLOOKUP(Worksheet!AF7072,Sales[[#This Row],[State]],Sales[[#This Row],[Total Sales]])</f>
        <v>#NAME?</v>
      </c>
    </row>
    <row r="7073" spans="31:34" x14ac:dyDescent="0.25">
      <c r="AE7073" t="s">
        <v>36</v>
      </c>
      <c r="AF7073" t="s">
        <v>116</v>
      </c>
      <c r="AG7073" t="s">
        <v>117</v>
      </c>
      <c r="AH7073" s="28" t="e">
        <f ca="1">[1]!DXLOOKUP(Worksheet!AF7073,Sales[[#This Row],[State]],Sales[[#This Row],[Total Sales]])</f>
        <v>#NAME?</v>
      </c>
    </row>
    <row r="7074" spans="31:34" x14ac:dyDescent="0.25">
      <c r="AE7074" t="s">
        <v>36</v>
      </c>
      <c r="AF7074" t="s">
        <v>116</v>
      </c>
      <c r="AG7074" t="s">
        <v>117</v>
      </c>
      <c r="AH7074" s="28" t="e">
        <f ca="1">[1]!DXLOOKUP(Worksheet!AF7074,Sales[[#This Row],[State]],Sales[[#This Row],[Total Sales]])</f>
        <v>#NAME?</v>
      </c>
    </row>
    <row r="7075" spans="31:34" x14ac:dyDescent="0.25">
      <c r="AE7075" t="s">
        <v>36</v>
      </c>
      <c r="AF7075" t="s">
        <v>116</v>
      </c>
      <c r="AG7075" t="s">
        <v>117</v>
      </c>
      <c r="AH7075" s="28" t="e">
        <f ca="1">[1]!DXLOOKUP(Worksheet!AF7075,Sales[[#This Row],[State]],Sales[[#This Row],[Total Sales]])</f>
        <v>#NAME?</v>
      </c>
    </row>
    <row r="7076" spans="31:34" x14ac:dyDescent="0.25">
      <c r="AE7076" t="s">
        <v>36</v>
      </c>
      <c r="AF7076" t="s">
        <v>116</v>
      </c>
      <c r="AG7076" t="s">
        <v>117</v>
      </c>
      <c r="AH7076" s="28" t="e">
        <f ca="1">[1]!DXLOOKUP(Worksheet!AF7076,Sales[[#This Row],[State]],Sales[[#This Row],[Total Sales]])</f>
        <v>#NAME?</v>
      </c>
    </row>
    <row r="7077" spans="31:34" x14ac:dyDescent="0.25">
      <c r="AE7077" t="s">
        <v>36</v>
      </c>
      <c r="AF7077" t="s">
        <v>116</v>
      </c>
      <c r="AG7077" t="s">
        <v>117</v>
      </c>
      <c r="AH7077" s="28" t="e">
        <f ca="1">[1]!DXLOOKUP(Worksheet!AF7077,Sales[[#This Row],[State]],Sales[[#This Row],[Total Sales]])</f>
        <v>#NAME?</v>
      </c>
    </row>
    <row r="7078" spans="31:34" x14ac:dyDescent="0.25">
      <c r="AE7078" t="s">
        <v>36</v>
      </c>
      <c r="AF7078" t="s">
        <v>116</v>
      </c>
      <c r="AG7078" t="s">
        <v>117</v>
      </c>
      <c r="AH7078" s="28" t="e">
        <f ca="1">[1]!DXLOOKUP(Worksheet!AF7078,Sales[[#This Row],[State]],Sales[[#This Row],[Total Sales]])</f>
        <v>#NAME?</v>
      </c>
    </row>
    <row r="7079" spans="31:34" x14ac:dyDescent="0.25">
      <c r="AE7079" t="s">
        <v>36</v>
      </c>
      <c r="AF7079" t="s">
        <v>116</v>
      </c>
      <c r="AG7079" t="s">
        <v>117</v>
      </c>
      <c r="AH7079" s="28" t="e">
        <f ca="1">[1]!DXLOOKUP(Worksheet!AF7079,Sales[[#This Row],[State]],Sales[[#This Row],[Total Sales]])</f>
        <v>#NAME?</v>
      </c>
    </row>
    <row r="7080" spans="31:34" x14ac:dyDescent="0.25">
      <c r="AE7080" t="s">
        <v>36</v>
      </c>
      <c r="AF7080" t="s">
        <v>116</v>
      </c>
      <c r="AG7080" t="s">
        <v>117</v>
      </c>
      <c r="AH7080" s="28" t="e">
        <f ca="1">[1]!DXLOOKUP(Worksheet!AF7080,Sales[[#This Row],[State]],Sales[[#This Row],[Total Sales]])</f>
        <v>#NAME?</v>
      </c>
    </row>
    <row r="7081" spans="31:34" x14ac:dyDescent="0.25">
      <c r="AE7081" t="s">
        <v>36</v>
      </c>
      <c r="AF7081" t="s">
        <v>116</v>
      </c>
      <c r="AG7081" t="s">
        <v>117</v>
      </c>
      <c r="AH7081" s="28" t="e">
        <f ca="1">[1]!DXLOOKUP(Worksheet!AF7081,Sales[[#This Row],[State]],Sales[[#This Row],[Total Sales]])</f>
        <v>#NAME?</v>
      </c>
    </row>
    <row r="7082" spans="31:34" x14ac:dyDescent="0.25">
      <c r="AE7082" t="s">
        <v>36</v>
      </c>
      <c r="AF7082" t="s">
        <v>116</v>
      </c>
      <c r="AG7082" t="s">
        <v>117</v>
      </c>
      <c r="AH7082" s="28" t="e">
        <f ca="1">[1]!DXLOOKUP(Worksheet!AF7082,Sales[[#This Row],[State]],Sales[[#This Row],[Total Sales]])</f>
        <v>#NAME?</v>
      </c>
    </row>
    <row r="7083" spans="31:34" x14ac:dyDescent="0.25">
      <c r="AE7083" t="s">
        <v>36</v>
      </c>
      <c r="AF7083" t="s">
        <v>116</v>
      </c>
      <c r="AG7083" t="s">
        <v>117</v>
      </c>
      <c r="AH7083" s="28" t="e">
        <f ca="1">[1]!DXLOOKUP(Worksheet!AF7083,Sales[[#This Row],[State]],Sales[[#This Row],[Total Sales]])</f>
        <v>#NAME?</v>
      </c>
    </row>
    <row r="7084" spans="31:34" x14ac:dyDescent="0.25">
      <c r="AE7084" t="s">
        <v>36</v>
      </c>
      <c r="AF7084" t="s">
        <v>116</v>
      </c>
      <c r="AG7084" t="s">
        <v>117</v>
      </c>
      <c r="AH7084" s="28" t="e">
        <f ca="1">[1]!DXLOOKUP(Worksheet!AF7084,Sales[[#This Row],[State]],Sales[[#This Row],[Total Sales]])</f>
        <v>#NAME?</v>
      </c>
    </row>
    <row r="7085" spans="31:34" x14ac:dyDescent="0.25">
      <c r="AE7085" t="s">
        <v>36</v>
      </c>
      <c r="AF7085" t="s">
        <v>116</v>
      </c>
      <c r="AG7085" t="s">
        <v>117</v>
      </c>
      <c r="AH7085" s="28" t="e">
        <f ca="1">[1]!DXLOOKUP(Worksheet!AF7085,Sales[[#This Row],[State]],Sales[[#This Row],[Total Sales]])</f>
        <v>#NAME?</v>
      </c>
    </row>
    <row r="7086" spans="31:34" x14ac:dyDescent="0.25">
      <c r="AE7086" t="s">
        <v>36</v>
      </c>
      <c r="AF7086" t="s">
        <v>116</v>
      </c>
      <c r="AG7086" t="s">
        <v>117</v>
      </c>
      <c r="AH7086" s="28" t="e">
        <f ca="1">[1]!DXLOOKUP(Worksheet!AF7086,Sales[[#This Row],[State]],Sales[[#This Row],[Total Sales]])</f>
        <v>#NAME?</v>
      </c>
    </row>
    <row r="7087" spans="31:34" x14ac:dyDescent="0.25">
      <c r="AE7087" t="s">
        <v>36</v>
      </c>
      <c r="AF7087" t="s">
        <v>116</v>
      </c>
      <c r="AG7087" t="s">
        <v>117</v>
      </c>
      <c r="AH7087" s="28" t="e">
        <f ca="1">[1]!DXLOOKUP(Worksheet!AF7087,Sales[[#This Row],[State]],Sales[[#This Row],[Total Sales]])</f>
        <v>#NAME?</v>
      </c>
    </row>
    <row r="7088" spans="31:34" x14ac:dyDescent="0.25">
      <c r="AE7088" t="s">
        <v>36</v>
      </c>
      <c r="AF7088" t="s">
        <v>116</v>
      </c>
      <c r="AG7088" t="s">
        <v>117</v>
      </c>
      <c r="AH7088" s="28" t="e">
        <f ca="1">[1]!DXLOOKUP(Worksheet!AF7088,Sales[[#This Row],[State]],Sales[[#This Row],[Total Sales]])</f>
        <v>#NAME?</v>
      </c>
    </row>
    <row r="7089" spans="31:34" x14ac:dyDescent="0.25">
      <c r="AE7089" t="s">
        <v>36</v>
      </c>
      <c r="AF7089" t="s">
        <v>116</v>
      </c>
      <c r="AG7089" t="s">
        <v>117</v>
      </c>
      <c r="AH7089" s="28" t="e">
        <f ca="1">[1]!DXLOOKUP(Worksheet!AF7089,Sales[[#This Row],[State]],Sales[[#This Row],[Total Sales]])</f>
        <v>#NAME?</v>
      </c>
    </row>
    <row r="7090" spans="31:34" x14ac:dyDescent="0.25">
      <c r="AE7090" t="s">
        <v>36</v>
      </c>
      <c r="AF7090" t="s">
        <v>116</v>
      </c>
      <c r="AG7090" t="s">
        <v>117</v>
      </c>
      <c r="AH7090" s="28" t="e">
        <f ca="1">[1]!DXLOOKUP(Worksheet!AF7090,Sales[[#This Row],[State]],Sales[[#This Row],[Total Sales]])</f>
        <v>#NAME?</v>
      </c>
    </row>
    <row r="7091" spans="31:34" x14ac:dyDescent="0.25">
      <c r="AE7091" t="s">
        <v>36</v>
      </c>
      <c r="AF7091" t="s">
        <v>116</v>
      </c>
      <c r="AG7091" t="s">
        <v>117</v>
      </c>
      <c r="AH7091" s="28" t="e">
        <f ca="1">[1]!DXLOOKUP(Worksheet!AF7091,Sales[[#This Row],[State]],Sales[[#This Row],[Total Sales]])</f>
        <v>#NAME?</v>
      </c>
    </row>
    <row r="7092" spans="31:34" x14ac:dyDescent="0.25">
      <c r="AE7092" t="s">
        <v>36</v>
      </c>
      <c r="AF7092" t="s">
        <v>116</v>
      </c>
      <c r="AG7092" t="s">
        <v>117</v>
      </c>
      <c r="AH7092" s="28" t="e">
        <f ca="1">[1]!DXLOOKUP(Worksheet!AF7092,Sales[[#This Row],[State]],Sales[[#This Row],[Total Sales]])</f>
        <v>#NAME?</v>
      </c>
    </row>
    <row r="7093" spans="31:34" x14ac:dyDescent="0.25">
      <c r="AE7093" t="s">
        <v>36</v>
      </c>
      <c r="AF7093" t="s">
        <v>116</v>
      </c>
      <c r="AG7093" t="s">
        <v>117</v>
      </c>
      <c r="AH7093" s="28" t="e">
        <f ca="1">[1]!DXLOOKUP(Worksheet!AF7093,Sales[[#This Row],[State]],Sales[[#This Row],[Total Sales]])</f>
        <v>#NAME?</v>
      </c>
    </row>
    <row r="7094" spans="31:34" x14ac:dyDescent="0.25">
      <c r="AE7094" t="s">
        <v>36</v>
      </c>
      <c r="AF7094" t="s">
        <v>116</v>
      </c>
      <c r="AG7094" t="s">
        <v>117</v>
      </c>
      <c r="AH7094" s="28" t="e">
        <f ca="1">[1]!DXLOOKUP(Worksheet!AF7094,Sales[[#This Row],[State]],Sales[[#This Row],[Total Sales]])</f>
        <v>#NAME?</v>
      </c>
    </row>
    <row r="7095" spans="31:34" x14ac:dyDescent="0.25">
      <c r="AE7095" t="s">
        <v>36</v>
      </c>
      <c r="AF7095" t="s">
        <v>116</v>
      </c>
      <c r="AG7095" t="s">
        <v>117</v>
      </c>
      <c r="AH7095" s="28" t="e">
        <f ca="1">[1]!DXLOOKUP(Worksheet!AF7095,Sales[[#This Row],[State]],Sales[[#This Row],[Total Sales]])</f>
        <v>#NAME?</v>
      </c>
    </row>
    <row r="7096" spans="31:34" x14ac:dyDescent="0.25">
      <c r="AE7096" t="s">
        <v>36</v>
      </c>
      <c r="AF7096" t="s">
        <v>116</v>
      </c>
      <c r="AG7096" t="s">
        <v>117</v>
      </c>
      <c r="AH7096" s="28" t="e">
        <f ca="1">[1]!DXLOOKUP(Worksheet!AF7096,Sales[[#This Row],[State]],Sales[[#This Row],[Total Sales]])</f>
        <v>#NAME?</v>
      </c>
    </row>
    <row r="7097" spans="31:34" x14ac:dyDescent="0.25">
      <c r="AE7097" t="s">
        <v>36</v>
      </c>
      <c r="AF7097" t="s">
        <v>116</v>
      </c>
      <c r="AG7097" t="s">
        <v>117</v>
      </c>
      <c r="AH7097" s="28" t="e">
        <f ca="1">[1]!DXLOOKUP(Worksheet!AF7097,Sales[[#This Row],[State]],Sales[[#This Row],[Total Sales]])</f>
        <v>#NAME?</v>
      </c>
    </row>
    <row r="7098" spans="31:34" x14ac:dyDescent="0.25">
      <c r="AE7098" t="s">
        <v>36</v>
      </c>
      <c r="AF7098" t="s">
        <v>116</v>
      </c>
      <c r="AG7098" t="s">
        <v>117</v>
      </c>
      <c r="AH7098" s="28" t="e">
        <f ca="1">[1]!DXLOOKUP(Worksheet!AF7098,Sales[[#This Row],[State]],Sales[[#This Row],[Total Sales]])</f>
        <v>#NAME?</v>
      </c>
    </row>
    <row r="7099" spans="31:34" x14ac:dyDescent="0.25">
      <c r="AE7099" t="s">
        <v>36</v>
      </c>
      <c r="AF7099" t="s">
        <v>116</v>
      </c>
      <c r="AG7099" t="s">
        <v>117</v>
      </c>
      <c r="AH7099" s="28" t="e">
        <f ca="1">[1]!DXLOOKUP(Worksheet!AF7099,Sales[[#This Row],[State]],Sales[[#This Row],[Total Sales]])</f>
        <v>#NAME?</v>
      </c>
    </row>
    <row r="7100" spans="31:34" x14ac:dyDescent="0.25">
      <c r="AE7100" t="s">
        <v>36</v>
      </c>
      <c r="AF7100" t="s">
        <v>116</v>
      </c>
      <c r="AG7100" t="s">
        <v>117</v>
      </c>
      <c r="AH7100" s="28" t="e">
        <f ca="1">[1]!DXLOOKUP(Worksheet!AF7100,Sales[[#This Row],[State]],Sales[[#This Row],[Total Sales]])</f>
        <v>#NAME?</v>
      </c>
    </row>
    <row r="7101" spans="31:34" x14ac:dyDescent="0.25">
      <c r="AE7101" t="s">
        <v>36</v>
      </c>
      <c r="AF7101" t="s">
        <v>116</v>
      </c>
      <c r="AG7101" t="s">
        <v>117</v>
      </c>
      <c r="AH7101" s="28" t="e">
        <f ca="1">[1]!DXLOOKUP(Worksheet!AF7101,Sales[[#This Row],[State]],Sales[[#This Row],[Total Sales]])</f>
        <v>#NAME?</v>
      </c>
    </row>
    <row r="7102" spans="31:34" x14ac:dyDescent="0.25">
      <c r="AE7102" t="s">
        <v>36</v>
      </c>
      <c r="AF7102" t="s">
        <v>116</v>
      </c>
      <c r="AG7102" t="s">
        <v>117</v>
      </c>
      <c r="AH7102" s="28" t="e">
        <f ca="1">[1]!DXLOOKUP(Worksheet!AF7102,Sales[[#This Row],[State]],Sales[[#This Row],[Total Sales]])</f>
        <v>#NAME?</v>
      </c>
    </row>
    <row r="7103" spans="31:34" x14ac:dyDescent="0.25">
      <c r="AE7103" t="s">
        <v>36</v>
      </c>
      <c r="AF7103" t="s">
        <v>116</v>
      </c>
      <c r="AG7103" t="s">
        <v>117</v>
      </c>
      <c r="AH7103" s="28" t="e">
        <f ca="1">[1]!DXLOOKUP(Worksheet!AF7103,Sales[[#This Row],[State]],Sales[[#This Row],[Total Sales]])</f>
        <v>#NAME?</v>
      </c>
    </row>
    <row r="7104" spans="31:34" x14ac:dyDescent="0.25">
      <c r="AE7104" t="s">
        <v>36</v>
      </c>
      <c r="AF7104" t="s">
        <v>116</v>
      </c>
      <c r="AG7104" t="s">
        <v>117</v>
      </c>
      <c r="AH7104" s="28" t="e">
        <f ca="1">[1]!DXLOOKUP(Worksheet!AF7104,Sales[[#This Row],[State]],Sales[[#This Row],[Total Sales]])</f>
        <v>#NAME?</v>
      </c>
    </row>
    <row r="7105" spans="31:34" x14ac:dyDescent="0.25">
      <c r="AE7105" t="s">
        <v>36</v>
      </c>
      <c r="AF7105" t="s">
        <v>116</v>
      </c>
      <c r="AG7105" t="s">
        <v>117</v>
      </c>
      <c r="AH7105" s="28" t="e">
        <f ca="1">[1]!DXLOOKUP(Worksheet!AF7105,Sales[[#This Row],[State]],Sales[[#This Row],[Total Sales]])</f>
        <v>#NAME?</v>
      </c>
    </row>
    <row r="7106" spans="31:34" x14ac:dyDescent="0.25">
      <c r="AE7106" t="s">
        <v>36</v>
      </c>
      <c r="AF7106" t="s">
        <v>116</v>
      </c>
      <c r="AG7106" t="s">
        <v>117</v>
      </c>
      <c r="AH7106" s="28" t="e">
        <f ca="1">[1]!DXLOOKUP(Worksheet!AF7106,Sales[[#This Row],[State]],Sales[[#This Row],[Total Sales]])</f>
        <v>#NAME?</v>
      </c>
    </row>
    <row r="7107" spans="31:34" x14ac:dyDescent="0.25">
      <c r="AE7107" t="s">
        <v>36</v>
      </c>
      <c r="AF7107" t="s">
        <v>116</v>
      </c>
      <c r="AG7107" t="s">
        <v>117</v>
      </c>
      <c r="AH7107" s="28" t="e">
        <f ca="1">[1]!DXLOOKUP(Worksheet!AF7107,Sales[[#This Row],[State]],Sales[[#This Row],[Total Sales]])</f>
        <v>#NAME?</v>
      </c>
    </row>
    <row r="7108" spans="31:34" x14ac:dyDescent="0.25">
      <c r="AE7108" t="s">
        <v>36</v>
      </c>
      <c r="AF7108" t="s">
        <v>116</v>
      </c>
      <c r="AG7108" t="s">
        <v>117</v>
      </c>
      <c r="AH7108" s="28" t="e">
        <f ca="1">[1]!DXLOOKUP(Worksheet!AF7108,Sales[[#This Row],[State]],Sales[[#This Row],[Total Sales]])</f>
        <v>#NAME?</v>
      </c>
    </row>
    <row r="7109" spans="31:34" x14ac:dyDescent="0.25">
      <c r="AE7109" t="s">
        <v>36</v>
      </c>
      <c r="AF7109" t="s">
        <v>116</v>
      </c>
      <c r="AG7109" t="s">
        <v>117</v>
      </c>
      <c r="AH7109" s="28" t="e">
        <f ca="1">[1]!DXLOOKUP(Worksheet!AF7109,Sales[[#This Row],[State]],Sales[[#This Row],[Total Sales]])</f>
        <v>#NAME?</v>
      </c>
    </row>
    <row r="7110" spans="31:34" x14ac:dyDescent="0.25">
      <c r="AE7110" t="s">
        <v>36</v>
      </c>
      <c r="AF7110" t="s">
        <v>116</v>
      </c>
      <c r="AG7110" t="s">
        <v>117</v>
      </c>
      <c r="AH7110" s="28" t="e">
        <f ca="1">[1]!DXLOOKUP(Worksheet!AF7110,Sales[[#This Row],[State]],Sales[[#This Row],[Total Sales]])</f>
        <v>#NAME?</v>
      </c>
    </row>
    <row r="7111" spans="31:34" x14ac:dyDescent="0.25">
      <c r="AE7111" t="s">
        <v>36</v>
      </c>
      <c r="AF7111" t="s">
        <v>116</v>
      </c>
      <c r="AG7111" t="s">
        <v>117</v>
      </c>
      <c r="AH7111" s="28" t="e">
        <f ca="1">[1]!DXLOOKUP(Worksheet!AF7111,Sales[[#This Row],[State]],Sales[[#This Row],[Total Sales]])</f>
        <v>#NAME?</v>
      </c>
    </row>
    <row r="7112" spans="31:34" x14ac:dyDescent="0.25">
      <c r="AE7112" t="s">
        <v>36</v>
      </c>
      <c r="AF7112" t="s">
        <v>116</v>
      </c>
      <c r="AG7112" t="s">
        <v>117</v>
      </c>
      <c r="AH7112" s="28" t="e">
        <f ca="1">[1]!DXLOOKUP(Worksheet!AF7112,Sales[[#This Row],[State]],Sales[[#This Row],[Total Sales]])</f>
        <v>#NAME?</v>
      </c>
    </row>
    <row r="7113" spans="31:34" x14ac:dyDescent="0.25">
      <c r="AE7113" t="s">
        <v>36</v>
      </c>
      <c r="AF7113" t="s">
        <v>116</v>
      </c>
      <c r="AG7113" t="s">
        <v>117</v>
      </c>
      <c r="AH7113" s="28" t="e">
        <f ca="1">[1]!DXLOOKUP(Worksheet!AF7113,Sales[[#This Row],[State]],Sales[[#This Row],[Total Sales]])</f>
        <v>#NAME?</v>
      </c>
    </row>
    <row r="7114" spans="31:34" x14ac:dyDescent="0.25">
      <c r="AE7114" t="s">
        <v>36</v>
      </c>
      <c r="AF7114" t="s">
        <v>116</v>
      </c>
      <c r="AG7114" t="s">
        <v>117</v>
      </c>
      <c r="AH7114" s="28" t="e">
        <f ca="1">[1]!DXLOOKUP(Worksheet!AF7114,Sales[[#This Row],[State]],Sales[[#This Row],[Total Sales]])</f>
        <v>#NAME?</v>
      </c>
    </row>
    <row r="7115" spans="31:34" x14ac:dyDescent="0.25">
      <c r="AE7115" t="s">
        <v>36</v>
      </c>
      <c r="AF7115" t="s">
        <v>116</v>
      </c>
      <c r="AG7115" t="s">
        <v>117</v>
      </c>
      <c r="AH7115" s="28" t="e">
        <f ca="1">[1]!DXLOOKUP(Worksheet!AF7115,Sales[[#This Row],[State]],Sales[[#This Row],[Total Sales]])</f>
        <v>#NAME?</v>
      </c>
    </row>
    <row r="7116" spans="31:34" x14ac:dyDescent="0.25">
      <c r="AE7116" t="s">
        <v>36</v>
      </c>
      <c r="AF7116" t="s">
        <v>116</v>
      </c>
      <c r="AG7116" t="s">
        <v>117</v>
      </c>
      <c r="AH7116" s="28" t="e">
        <f ca="1">[1]!DXLOOKUP(Worksheet!AF7116,Sales[[#This Row],[State]],Sales[[#This Row],[Total Sales]])</f>
        <v>#NAME?</v>
      </c>
    </row>
    <row r="7117" spans="31:34" x14ac:dyDescent="0.25">
      <c r="AE7117" t="s">
        <v>36</v>
      </c>
      <c r="AF7117" t="s">
        <v>116</v>
      </c>
      <c r="AG7117" t="s">
        <v>117</v>
      </c>
      <c r="AH7117" s="28" t="e">
        <f ca="1">[1]!DXLOOKUP(Worksheet!AF7117,Sales[[#This Row],[State]],Sales[[#This Row],[Total Sales]])</f>
        <v>#NAME?</v>
      </c>
    </row>
    <row r="7118" spans="31:34" x14ac:dyDescent="0.25">
      <c r="AE7118" t="s">
        <v>36</v>
      </c>
      <c r="AF7118" t="s">
        <v>116</v>
      </c>
      <c r="AG7118" t="s">
        <v>117</v>
      </c>
      <c r="AH7118" s="28" t="e">
        <f ca="1">[1]!DXLOOKUP(Worksheet!AF7118,Sales[[#This Row],[State]],Sales[[#This Row],[Total Sales]])</f>
        <v>#NAME?</v>
      </c>
    </row>
    <row r="7119" spans="31:34" x14ac:dyDescent="0.25">
      <c r="AE7119" t="s">
        <v>36</v>
      </c>
      <c r="AF7119" t="s">
        <v>116</v>
      </c>
      <c r="AG7119" t="s">
        <v>117</v>
      </c>
      <c r="AH7119" s="28" t="e">
        <f ca="1">[1]!DXLOOKUP(Worksheet!AF7119,Sales[[#This Row],[State]],Sales[[#This Row],[Total Sales]])</f>
        <v>#NAME?</v>
      </c>
    </row>
    <row r="7120" spans="31:34" x14ac:dyDescent="0.25">
      <c r="AE7120" t="s">
        <v>36</v>
      </c>
      <c r="AF7120" t="s">
        <v>116</v>
      </c>
      <c r="AG7120" t="s">
        <v>117</v>
      </c>
      <c r="AH7120" s="28" t="e">
        <f ca="1">[1]!DXLOOKUP(Worksheet!AF7120,Sales[[#This Row],[State]],Sales[[#This Row],[Total Sales]])</f>
        <v>#NAME?</v>
      </c>
    </row>
    <row r="7121" spans="31:34" x14ac:dyDescent="0.25">
      <c r="AE7121" t="s">
        <v>36</v>
      </c>
      <c r="AF7121" t="s">
        <v>116</v>
      </c>
      <c r="AG7121" t="s">
        <v>117</v>
      </c>
      <c r="AH7121" s="28" t="e">
        <f ca="1">[1]!DXLOOKUP(Worksheet!AF7121,Sales[[#This Row],[State]],Sales[[#This Row],[Total Sales]])</f>
        <v>#NAME?</v>
      </c>
    </row>
    <row r="7122" spans="31:34" x14ac:dyDescent="0.25">
      <c r="AE7122" t="s">
        <v>36</v>
      </c>
      <c r="AF7122" t="s">
        <v>116</v>
      </c>
      <c r="AG7122" t="s">
        <v>117</v>
      </c>
      <c r="AH7122" s="28" t="e">
        <f ca="1">[1]!DXLOOKUP(Worksheet!AF7122,Sales[[#This Row],[State]],Sales[[#This Row],[Total Sales]])</f>
        <v>#NAME?</v>
      </c>
    </row>
    <row r="7123" spans="31:34" x14ac:dyDescent="0.25">
      <c r="AE7123" t="s">
        <v>36</v>
      </c>
      <c r="AF7123" t="s">
        <v>116</v>
      </c>
      <c r="AG7123" t="s">
        <v>117</v>
      </c>
      <c r="AH7123" s="28" t="e">
        <f ca="1">[1]!DXLOOKUP(Worksheet!AF7123,Sales[[#This Row],[State]],Sales[[#This Row],[Total Sales]])</f>
        <v>#NAME?</v>
      </c>
    </row>
    <row r="7124" spans="31:34" x14ac:dyDescent="0.25">
      <c r="AE7124" t="s">
        <v>36</v>
      </c>
      <c r="AF7124" t="s">
        <v>116</v>
      </c>
      <c r="AG7124" t="s">
        <v>117</v>
      </c>
      <c r="AH7124" s="28" t="e">
        <f ca="1">[1]!DXLOOKUP(Worksheet!AF7124,Sales[[#This Row],[State]],Sales[[#This Row],[Total Sales]])</f>
        <v>#NAME?</v>
      </c>
    </row>
    <row r="7125" spans="31:34" x14ac:dyDescent="0.25">
      <c r="AE7125" t="s">
        <v>36</v>
      </c>
      <c r="AF7125" t="s">
        <v>116</v>
      </c>
      <c r="AG7125" t="s">
        <v>117</v>
      </c>
      <c r="AH7125" s="28" t="e">
        <f ca="1">[1]!DXLOOKUP(Worksheet!AF7125,Sales[[#This Row],[State]],Sales[[#This Row],[Total Sales]])</f>
        <v>#NAME?</v>
      </c>
    </row>
    <row r="7126" spans="31:34" x14ac:dyDescent="0.25">
      <c r="AE7126" t="s">
        <v>36</v>
      </c>
      <c r="AF7126" t="s">
        <v>116</v>
      </c>
      <c r="AG7126" t="s">
        <v>117</v>
      </c>
      <c r="AH7126" s="28" t="e">
        <f ca="1">[1]!DXLOOKUP(Worksheet!AF7126,Sales[[#This Row],[State]],Sales[[#This Row],[Total Sales]])</f>
        <v>#NAME?</v>
      </c>
    </row>
    <row r="7127" spans="31:34" x14ac:dyDescent="0.25">
      <c r="AE7127" t="s">
        <v>36</v>
      </c>
      <c r="AF7127" t="s">
        <v>116</v>
      </c>
      <c r="AG7127" t="s">
        <v>117</v>
      </c>
      <c r="AH7127" s="28" t="e">
        <f ca="1">[1]!DXLOOKUP(Worksheet!AF7127,Sales[[#This Row],[State]],Sales[[#This Row],[Total Sales]])</f>
        <v>#NAME?</v>
      </c>
    </row>
    <row r="7128" spans="31:34" x14ac:dyDescent="0.25">
      <c r="AE7128" t="s">
        <v>36</v>
      </c>
      <c r="AF7128" t="s">
        <v>116</v>
      </c>
      <c r="AG7128" t="s">
        <v>117</v>
      </c>
      <c r="AH7128" s="28" t="e">
        <f ca="1">[1]!DXLOOKUP(Worksheet!AF7128,Sales[[#This Row],[State]],Sales[[#This Row],[Total Sales]])</f>
        <v>#NAME?</v>
      </c>
    </row>
    <row r="7129" spans="31:34" x14ac:dyDescent="0.25">
      <c r="AE7129" t="s">
        <v>36</v>
      </c>
      <c r="AF7129" t="s">
        <v>116</v>
      </c>
      <c r="AG7129" t="s">
        <v>117</v>
      </c>
      <c r="AH7129" s="28" t="e">
        <f ca="1">[1]!DXLOOKUP(Worksheet!AF7129,Sales[[#This Row],[State]],Sales[[#This Row],[Total Sales]])</f>
        <v>#NAME?</v>
      </c>
    </row>
    <row r="7130" spans="31:34" x14ac:dyDescent="0.25">
      <c r="AE7130" t="s">
        <v>15</v>
      </c>
      <c r="AF7130" t="s">
        <v>118</v>
      </c>
      <c r="AG7130" t="s">
        <v>93</v>
      </c>
      <c r="AH7130" s="28" t="e">
        <f ca="1">[1]!DXLOOKUP(Worksheet!AF7130,Sales[[#This Row],[State]],Sales[[#This Row],[Total Sales]])</f>
        <v>#NAME?</v>
      </c>
    </row>
    <row r="7131" spans="31:34" x14ac:dyDescent="0.25">
      <c r="AE7131" t="s">
        <v>15</v>
      </c>
      <c r="AF7131" t="s">
        <v>118</v>
      </c>
      <c r="AG7131" t="s">
        <v>93</v>
      </c>
      <c r="AH7131" s="28" t="e">
        <f ca="1">[1]!DXLOOKUP(Worksheet!AF7131,Sales[[#This Row],[State]],Sales[[#This Row],[Total Sales]])</f>
        <v>#NAME?</v>
      </c>
    </row>
    <row r="7132" spans="31:34" x14ac:dyDescent="0.25">
      <c r="AE7132" t="s">
        <v>15</v>
      </c>
      <c r="AF7132" t="s">
        <v>118</v>
      </c>
      <c r="AG7132" t="s">
        <v>93</v>
      </c>
      <c r="AH7132" s="28" t="e">
        <f ca="1">[1]!DXLOOKUP(Worksheet!AF7132,Sales[[#This Row],[State]],Sales[[#This Row],[Total Sales]])</f>
        <v>#NAME?</v>
      </c>
    </row>
    <row r="7133" spans="31:34" x14ac:dyDescent="0.25">
      <c r="AE7133" t="s">
        <v>15</v>
      </c>
      <c r="AF7133" t="s">
        <v>118</v>
      </c>
      <c r="AG7133" t="s">
        <v>93</v>
      </c>
      <c r="AH7133" s="28" t="e">
        <f ca="1">[1]!DXLOOKUP(Worksheet!AF7133,Sales[[#This Row],[State]],Sales[[#This Row],[Total Sales]])</f>
        <v>#NAME?</v>
      </c>
    </row>
    <row r="7134" spans="31:34" x14ac:dyDescent="0.25">
      <c r="AE7134" t="s">
        <v>15</v>
      </c>
      <c r="AF7134" t="s">
        <v>118</v>
      </c>
      <c r="AG7134" t="s">
        <v>93</v>
      </c>
      <c r="AH7134" s="28" t="e">
        <f ca="1">[1]!DXLOOKUP(Worksheet!AF7134,Sales[[#This Row],[State]],Sales[[#This Row],[Total Sales]])</f>
        <v>#NAME?</v>
      </c>
    </row>
    <row r="7135" spans="31:34" x14ac:dyDescent="0.25">
      <c r="AE7135" t="s">
        <v>15</v>
      </c>
      <c r="AF7135" t="s">
        <v>118</v>
      </c>
      <c r="AG7135" t="s">
        <v>93</v>
      </c>
      <c r="AH7135" s="28" t="e">
        <f ca="1">[1]!DXLOOKUP(Worksheet!AF7135,Sales[[#This Row],[State]],Sales[[#This Row],[Total Sales]])</f>
        <v>#NAME?</v>
      </c>
    </row>
    <row r="7136" spans="31:34" x14ac:dyDescent="0.25">
      <c r="AE7136" t="s">
        <v>15</v>
      </c>
      <c r="AF7136" t="s">
        <v>118</v>
      </c>
      <c r="AG7136" t="s">
        <v>93</v>
      </c>
      <c r="AH7136" s="28" t="e">
        <f ca="1">[1]!DXLOOKUP(Worksheet!AF7136,Sales[[#This Row],[State]],Sales[[#This Row],[Total Sales]])</f>
        <v>#NAME?</v>
      </c>
    </row>
    <row r="7137" spans="31:34" x14ac:dyDescent="0.25">
      <c r="AE7137" t="s">
        <v>15</v>
      </c>
      <c r="AF7137" t="s">
        <v>118</v>
      </c>
      <c r="AG7137" t="s">
        <v>93</v>
      </c>
      <c r="AH7137" s="28" t="e">
        <f ca="1">[1]!DXLOOKUP(Worksheet!AF7137,Sales[[#This Row],[State]],Sales[[#This Row],[Total Sales]])</f>
        <v>#NAME?</v>
      </c>
    </row>
    <row r="7138" spans="31:34" x14ac:dyDescent="0.25">
      <c r="AE7138" t="s">
        <v>15</v>
      </c>
      <c r="AF7138" t="s">
        <v>118</v>
      </c>
      <c r="AG7138" t="s">
        <v>93</v>
      </c>
      <c r="AH7138" s="28" t="e">
        <f ca="1">[1]!DXLOOKUP(Worksheet!AF7138,Sales[[#This Row],[State]],Sales[[#This Row],[Total Sales]])</f>
        <v>#NAME?</v>
      </c>
    </row>
    <row r="7139" spans="31:34" x14ac:dyDescent="0.25">
      <c r="AE7139" t="s">
        <v>15</v>
      </c>
      <c r="AF7139" t="s">
        <v>118</v>
      </c>
      <c r="AG7139" t="s">
        <v>93</v>
      </c>
      <c r="AH7139" s="28" t="e">
        <f ca="1">[1]!DXLOOKUP(Worksheet!AF7139,Sales[[#This Row],[State]],Sales[[#This Row],[Total Sales]])</f>
        <v>#NAME?</v>
      </c>
    </row>
    <row r="7140" spans="31:34" x14ac:dyDescent="0.25">
      <c r="AE7140" t="s">
        <v>15</v>
      </c>
      <c r="AF7140" t="s">
        <v>118</v>
      </c>
      <c r="AG7140" t="s">
        <v>93</v>
      </c>
      <c r="AH7140" s="28" t="e">
        <f ca="1">[1]!DXLOOKUP(Worksheet!AF7140,Sales[[#This Row],[State]],Sales[[#This Row],[Total Sales]])</f>
        <v>#NAME?</v>
      </c>
    </row>
    <row r="7141" spans="31:34" x14ac:dyDescent="0.25">
      <c r="AE7141" t="s">
        <v>15</v>
      </c>
      <c r="AF7141" t="s">
        <v>118</v>
      </c>
      <c r="AG7141" t="s">
        <v>93</v>
      </c>
      <c r="AH7141" s="28" t="e">
        <f ca="1">[1]!DXLOOKUP(Worksheet!AF7141,Sales[[#This Row],[State]],Sales[[#This Row],[Total Sales]])</f>
        <v>#NAME?</v>
      </c>
    </row>
    <row r="7142" spans="31:34" x14ac:dyDescent="0.25">
      <c r="AE7142" t="s">
        <v>15</v>
      </c>
      <c r="AF7142" t="s">
        <v>118</v>
      </c>
      <c r="AG7142" t="s">
        <v>93</v>
      </c>
      <c r="AH7142" s="28" t="e">
        <f ca="1">[1]!DXLOOKUP(Worksheet!AF7142,Sales[[#This Row],[State]],Sales[[#This Row],[Total Sales]])</f>
        <v>#NAME?</v>
      </c>
    </row>
    <row r="7143" spans="31:34" x14ac:dyDescent="0.25">
      <c r="AE7143" t="s">
        <v>15</v>
      </c>
      <c r="AF7143" t="s">
        <v>118</v>
      </c>
      <c r="AG7143" t="s">
        <v>93</v>
      </c>
      <c r="AH7143" s="28" t="e">
        <f ca="1">[1]!DXLOOKUP(Worksheet!AF7143,Sales[[#This Row],[State]],Sales[[#This Row],[Total Sales]])</f>
        <v>#NAME?</v>
      </c>
    </row>
    <row r="7144" spans="31:34" x14ac:dyDescent="0.25">
      <c r="AE7144" t="s">
        <v>15</v>
      </c>
      <c r="AF7144" t="s">
        <v>118</v>
      </c>
      <c r="AG7144" t="s">
        <v>93</v>
      </c>
      <c r="AH7144" s="28" t="e">
        <f ca="1">[1]!DXLOOKUP(Worksheet!AF7144,Sales[[#This Row],[State]],Sales[[#This Row],[Total Sales]])</f>
        <v>#NAME?</v>
      </c>
    </row>
    <row r="7145" spans="31:34" x14ac:dyDescent="0.25">
      <c r="AE7145" t="s">
        <v>15</v>
      </c>
      <c r="AF7145" t="s">
        <v>118</v>
      </c>
      <c r="AG7145" t="s">
        <v>93</v>
      </c>
      <c r="AH7145" s="28" t="e">
        <f ca="1">[1]!DXLOOKUP(Worksheet!AF7145,Sales[[#This Row],[State]],Sales[[#This Row],[Total Sales]])</f>
        <v>#NAME?</v>
      </c>
    </row>
    <row r="7146" spans="31:34" x14ac:dyDescent="0.25">
      <c r="AE7146" t="s">
        <v>15</v>
      </c>
      <c r="AF7146" t="s">
        <v>118</v>
      </c>
      <c r="AG7146" t="s">
        <v>93</v>
      </c>
      <c r="AH7146" s="28" t="e">
        <f ca="1">[1]!DXLOOKUP(Worksheet!AF7146,Sales[[#This Row],[State]],Sales[[#This Row],[Total Sales]])</f>
        <v>#NAME?</v>
      </c>
    </row>
    <row r="7147" spans="31:34" x14ac:dyDescent="0.25">
      <c r="AE7147" t="s">
        <v>15</v>
      </c>
      <c r="AF7147" t="s">
        <v>118</v>
      </c>
      <c r="AG7147" t="s">
        <v>93</v>
      </c>
      <c r="AH7147" s="28" t="e">
        <f ca="1">[1]!DXLOOKUP(Worksheet!AF7147,Sales[[#This Row],[State]],Sales[[#This Row],[Total Sales]])</f>
        <v>#NAME?</v>
      </c>
    </row>
    <row r="7148" spans="31:34" x14ac:dyDescent="0.25">
      <c r="AE7148" t="s">
        <v>15</v>
      </c>
      <c r="AF7148" t="s">
        <v>118</v>
      </c>
      <c r="AG7148" t="s">
        <v>93</v>
      </c>
      <c r="AH7148" s="28" t="e">
        <f ca="1">[1]!DXLOOKUP(Worksheet!AF7148,Sales[[#This Row],[State]],Sales[[#This Row],[Total Sales]])</f>
        <v>#NAME?</v>
      </c>
    </row>
    <row r="7149" spans="31:34" x14ac:dyDescent="0.25">
      <c r="AE7149" t="s">
        <v>15</v>
      </c>
      <c r="AF7149" t="s">
        <v>118</v>
      </c>
      <c r="AG7149" t="s">
        <v>93</v>
      </c>
      <c r="AH7149" s="28" t="e">
        <f ca="1">[1]!DXLOOKUP(Worksheet!AF7149,Sales[[#This Row],[State]],Sales[[#This Row],[Total Sales]])</f>
        <v>#NAME?</v>
      </c>
    </row>
    <row r="7150" spans="31:34" x14ac:dyDescent="0.25">
      <c r="AE7150" t="s">
        <v>15</v>
      </c>
      <c r="AF7150" t="s">
        <v>118</v>
      </c>
      <c r="AG7150" t="s">
        <v>93</v>
      </c>
      <c r="AH7150" s="28" t="e">
        <f ca="1">[1]!DXLOOKUP(Worksheet!AF7150,Sales[[#This Row],[State]],Sales[[#This Row],[Total Sales]])</f>
        <v>#NAME?</v>
      </c>
    </row>
    <row r="7151" spans="31:34" x14ac:dyDescent="0.25">
      <c r="AE7151" t="s">
        <v>15</v>
      </c>
      <c r="AF7151" t="s">
        <v>118</v>
      </c>
      <c r="AG7151" t="s">
        <v>93</v>
      </c>
      <c r="AH7151" s="28" t="e">
        <f ca="1">[1]!DXLOOKUP(Worksheet!AF7151,Sales[[#This Row],[State]],Sales[[#This Row],[Total Sales]])</f>
        <v>#NAME?</v>
      </c>
    </row>
    <row r="7152" spans="31:34" x14ac:dyDescent="0.25">
      <c r="AE7152" t="s">
        <v>15</v>
      </c>
      <c r="AF7152" t="s">
        <v>118</v>
      </c>
      <c r="AG7152" t="s">
        <v>93</v>
      </c>
      <c r="AH7152" s="28" t="e">
        <f ca="1">[1]!DXLOOKUP(Worksheet!AF7152,Sales[[#This Row],[State]],Sales[[#This Row],[Total Sales]])</f>
        <v>#NAME?</v>
      </c>
    </row>
    <row r="7153" spans="31:34" x14ac:dyDescent="0.25">
      <c r="AE7153" t="s">
        <v>15</v>
      </c>
      <c r="AF7153" t="s">
        <v>118</v>
      </c>
      <c r="AG7153" t="s">
        <v>93</v>
      </c>
      <c r="AH7153" s="28" t="e">
        <f ca="1">[1]!DXLOOKUP(Worksheet!AF7153,Sales[[#This Row],[State]],Sales[[#This Row],[Total Sales]])</f>
        <v>#NAME?</v>
      </c>
    </row>
    <row r="7154" spans="31:34" x14ac:dyDescent="0.25">
      <c r="AE7154" t="s">
        <v>15</v>
      </c>
      <c r="AF7154" t="s">
        <v>118</v>
      </c>
      <c r="AG7154" t="s">
        <v>93</v>
      </c>
      <c r="AH7154" s="28" t="e">
        <f ca="1">[1]!DXLOOKUP(Worksheet!AF7154,Sales[[#This Row],[State]],Sales[[#This Row],[Total Sales]])</f>
        <v>#NAME?</v>
      </c>
    </row>
    <row r="7155" spans="31:34" x14ac:dyDescent="0.25">
      <c r="AE7155" t="s">
        <v>15</v>
      </c>
      <c r="AF7155" t="s">
        <v>118</v>
      </c>
      <c r="AG7155" t="s">
        <v>93</v>
      </c>
      <c r="AH7155" s="28" t="e">
        <f ca="1">[1]!DXLOOKUP(Worksheet!AF7155,Sales[[#This Row],[State]],Sales[[#This Row],[Total Sales]])</f>
        <v>#NAME?</v>
      </c>
    </row>
    <row r="7156" spans="31:34" x14ac:dyDescent="0.25">
      <c r="AE7156" t="s">
        <v>15</v>
      </c>
      <c r="AF7156" t="s">
        <v>118</v>
      </c>
      <c r="AG7156" t="s">
        <v>93</v>
      </c>
      <c r="AH7156" s="28" t="e">
        <f ca="1">[1]!DXLOOKUP(Worksheet!AF7156,Sales[[#This Row],[State]],Sales[[#This Row],[Total Sales]])</f>
        <v>#NAME?</v>
      </c>
    </row>
    <row r="7157" spans="31:34" x14ac:dyDescent="0.25">
      <c r="AE7157" t="s">
        <v>15</v>
      </c>
      <c r="AF7157" t="s">
        <v>118</v>
      </c>
      <c r="AG7157" t="s">
        <v>93</v>
      </c>
      <c r="AH7157" s="28" t="e">
        <f ca="1">[1]!DXLOOKUP(Worksheet!AF7157,Sales[[#This Row],[State]],Sales[[#This Row],[Total Sales]])</f>
        <v>#NAME?</v>
      </c>
    </row>
    <row r="7158" spans="31:34" x14ac:dyDescent="0.25">
      <c r="AE7158" t="s">
        <v>15</v>
      </c>
      <c r="AF7158" t="s">
        <v>118</v>
      </c>
      <c r="AG7158" t="s">
        <v>93</v>
      </c>
      <c r="AH7158" s="28" t="e">
        <f ca="1">[1]!DXLOOKUP(Worksheet!AF7158,Sales[[#This Row],[State]],Sales[[#This Row],[Total Sales]])</f>
        <v>#NAME?</v>
      </c>
    </row>
    <row r="7159" spans="31:34" x14ac:dyDescent="0.25">
      <c r="AE7159" t="s">
        <v>15</v>
      </c>
      <c r="AF7159" t="s">
        <v>118</v>
      </c>
      <c r="AG7159" t="s">
        <v>93</v>
      </c>
      <c r="AH7159" s="28" t="e">
        <f ca="1">[1]!DXLOOKUP(Worksheet!AF7159,Sales[[#This Row],[State]],Sales[[#This Row],[Total Sales]])</f>
        <v>#NAME?</v>
      </c>
    </row>
    <row r="7160" spans="31:34" x14ac:dyDescent="0.25">
      <c r="AE7160" t="s">
        <v>15</v>
      </c>
      <c r="AF7160" t="s">
        <v>118</v>
      </c>
      <c r="AG7160" t="s">
        <v>93</v>
      </c>
      <c r="AH7160" s="28" t="e">
        <f ca="1">[1]!DXLOOKUP(Worksheet!AF7160,Sales[[#This Row],[State]],Sales[[#This Row],[Total Sales]])</f>
        <v>#NAME?</v>
      </c>
    </row>
    <row r="7161" spans="31:34" x14ac:dyDescent="0.25">
      <c r="AE7161" t="s">
        <v>15</v>
      </c>
      <c r="AF7161" t="s">
        <v>118</v>
      </c>
      <c r="AG7161" t="s">
        <v>93</v>
      </c>
      <c r="AH7161" s="28" t="e">
        <f ca="1">[1]!DXLOOKUP(Worksheet!AF7161,Sales[[#This Row],[State]],Sales[[#This Row],[Total Sales]])</f>
        <v>#NAME?</v>
      </c>
    </row>
    <row r="7162" spans="31:34" x14ac:dyDescent="0.25">
      <c r="AE7162" t="s">
        <v>15</v>
      </c>
      <c r="AF7162" t="s">
        <v>118</v>
      </c>
      <c r="AG7162" t="s">
        <v>93</v>
      </c>
      <c r="AH7162" s="28" t="e">
        <f ca="1">[1]!DXLOOKUP(Worksheet!AF7162,Sales[[#This Row],[State]],Sales[[#This Row],[Total Sales]])</f>
        <v>#NAME?</v>
      </c>
    </row>
    <row r="7163" spans="31:34" x14ac:dyDescent="0.25">
      <c r="AE7163" t="s">
        <v>15</v>
      </c>
      <c r="AF7163" t="s">
        <v>118</v>
      </c>
      <c r="AG7163" t="s">
        <v>93</v>
      </c>
      <c r="AH7163" s="28" t="e">
        <f ca="1">[1]!DXLOOKUP(Worksheet!AF7163,Sales[[#This Row],[State]],Sales[[#This Row],[Total Sales]])</f>
        <v>#NAME?</v>
      </c>
    </row>
    <row r="7164" spans="31:34" x14ac:dyDescent="0.25">
      <c r="AE7164" t="s">
        <v>15</v>
      </c>
      <c r="AF7164" t="s">
        <v>118</v>
      </c>
      <c r="AG7164" t="s">
        <v>93</v>
      </c>
      <c r="AH7164" s="28" t="e">
        <f ca="1">[1]!DXLOOKUP(Worksheet!AF7164,Sales[[#This Row],[State]],Sales[[#This Row],[Total Sales]])</f>
        <v>#NAME?</v>
      </c>
    </row>
    <row r="7165" spans="31:34" x14ac:dyDescent="0.25">
      <c r="AE7165" t="s">
        <v>15</v>
      </c>
      <c r="AF7165" t="s">
        <v>118</v>
      </c>
      <c r="AG7165" t="s">
        <v>93</v>
      </c>
      <c r="AH7165" s="28" t="e">
        <f ca="1">[1]!DXLOOKUP(Worksheet!AF7165,Sales[[#This Row],[State]],Sales[[#This Row],[Total Sales]])</f>
        <v>#NAME?</v>
      </c>
    </row>
    <row r="7166" spans="31:34" x14ac:dyDescent="0.25">
      <c r="AE7166" t="s">
        <v>15</v>
      </c>
      <c r="AF7166" t="s">
        <v>118</v>
      </c>
      <c r="AG7166" t="s">
        <v>93</v>
      </c>
      <c r="AH7166" s="28" t="e">
        <f ca="1">[1]!DXLOOKUP(Worksheet!AF7166,Sales[[#This Row],[State]],Sales[[#This Row],[Total Sales]])</f>
        <v>#NAME?</v>
      </c>
    </row>
    <row r="7167" spans="31:34" x14ac:dyDescent="0.25">
      <c r="AE7167" t="s">
        <v>15</v>
      </c>
      <c r="AF7167" t="s">
        <v>118</v>
      </c>
      <c r="AG7167" t="s">
        <v>93</v>
      </c>
      <c r="AH7167" s="28" t="e">
        <f ca="1">[1]!DXLOOKUP(Worksheet!AF7167,Sales[[#This Row],[State]],Sales[[#This Row],[Total Sales]])</f>
        <v>#NAME?</v>
      </c>
    </row>
    <row r="7168" spans="31:34" x14ac:dyDescent="0.25">
      <c r="AE7168" t="s">
        <v>15</v>
      </c>
      <c r="AF7168" t="s">
        <v>118</v>
      </c>
      <c r="AG7168" t="s">
        <v>93</v>
      </c>
      <c r="AH7168" s="28" t="e">
        <f ca="1">[1]!DXLOOKUP(Worksheet!AF7168,Sales[[#This Row],[State]],Sales[[#This Row],[Total Sales]])</f>
        <v>#NAME?</v>
      </c>
    </row>
    <row r="7169" spans="31:34" x14ac:dyDescent="0.25">
      <c r="AE7169" t="s">
        <v>15</v>
      </c>
      <c r="AF7169" t="s">
        <v>118</v>
      </c>
      <c r="AG7169" t="s">
        <v>93</v>
      </c>
      <c r="AH7169" s="28" t="e">
        <f ca="1">[1]!DXLOOKUP(Worksheet!AF7169,Sales[[#This Row],[State]],Sales[[#This Row],[Total Sales]])</f>
        <v>#NAME?</v>
      </c>
    </row>
    <row r="7170" spans="31:34" x14ac:dyDescent="0.25">
      <c r="AE7170" t="s">
        <v>15</v>
      </c>
      <c r="AF7170" t="s">
        <v>118</v>
      </c>
      <c r="AG7170" t="s">
        <v>93</v>
      </c>
      <c r="AH7170" s="28" t="e">
        <f ca="1">[1]!DXLOOKUP(Worksheet!AF7170,Sales[[#This Row],[State]],Sales[[#This Row],[Total Sales]])</f>
        <v>#NAME?</v>
      </c>
    </row>
    <row r="7171" spans="31:34" x14ac:dyDescent="0.25">
      <c r="AE7171" t="s">
        <v>15</v>
      </c>
      <c r="AF7171" t="s">
        <v>118</v>
      </c>
      <c r="AG7171" t="s">
        <v>93</v>
      </c>
      <c r="AH7171" s="28" t="e">
        <f ca="1">[1]!DXLOOKUP(Worksheet!AF7171,Sales[[#This Row],[State]],Sales[[#This Row],[Total Sales]])</f>
        <v>#NAME?</v>
      </c>
    </row>
    <row r="7172" spans="31:34" x14ac:dyDescent="0.25">
      <c r="AE7172" t="s">
        <v>15</v>
      </c>
      <c r="AF7172" t="s">
        <v>118</v>
      </c>
      <c r="AG7172" t="s">
        <v>93</v>
      </c>
      <c r="AH7172" s="28" t="e">
        <f ca="1">[1]!DXLOOKUP(Worksheet!AF7172,Sales[[#This Row],[State]],Sales[[#This Row],[Total Sales]])</f>
        <v>#NAME?</v>
      </c>
    </row>
    <row r="7173" spans="31:34" x14ac:dyDescent="0.25">
      <c r="AE7173" t="s">
        <v>15</v>
      </c>
      <c r="AF7173" t="s">
        <v>118</v>
      </c>
      <c r="AG7173" t="s">
        <v>93</v>
      </c>
      <c r="AH7173" s="28" t="e">
        <f ca="1">[1]!DXLOOKUP(Worksheet!AF7173,Sales[[#This Row],[State]],Sales[[#This Row],[Total Sales]])</f>
        <v>#NAME?</v>
      </c>
    </row>
    <row r="7174" spans="31:34" x14ac:dyDescent="0.25">
      <c r="AE7174" t="s">
        <v>15</v>
      </c>
      <c r="AF7174" t="s">
        <v>118</v>
      </c>
      <c r="AG7174" t="s">
        <v>93</v>
      </c>
      <c r="AH7174" s="28" t="e">
        <f ca="1">[1]!DXLOOKUP(Worksheet!AF7174,Sales[[#This Row],[State]],Sales[[#This Row],[Total Sales]])</f>
        <v>#NAME?</v>
      </c>
    </row>
    <row r="7175" spans="31:34" x14ac:dyDescent="0.25">
      <c r="AE7175" t="s">
        <v>15</v>
      </c>
      <c r="AF7175" t="s">
        <v>118</v>
      </c>
      <c r="AG7175" t="s">
        <v>93</v>
      </c>
      <c r="AH7175" s="28" t="e">
        <f ca="1">[1]!DXLOOKUP(Worksheet!AF7175,Sales[[#This Row],[State]],Sales[[#This Row],[Total Sales]])</f>
        <v>#NAME?</v>
      </c>
    </row>
    <row r="7176" spans="31:34" x14ac:dyDescent="0.25">
      <c r="AE7176" t="s">
        <v>15</v>
      </c>
      <c r="AF7176" t="s">
        <v>118</v>
      </c>
      <c r="AG7176" t="s">
        <v>93</v>
      </c>
      <c r="AH7176" s="28" t="e">
        <f ca="1">[1]!DXLOOKUP(Worksheet!AF7176,Sales[[#This Row],[State]],Sales[[#This Row],[Total Sales]])</f>
        <v>#NAME?</v>
      </c>
    </row>
    <row r="7177" spans="31:34" x14ac:dyDescent="0.25">
      <c r="AE7177" t="s">
        <v>15</v>
      </c>
      <c r="AF7177" t="s">
        <v>118</v>
      </c>
      <c r="AG7177" t="s">
        <v>93</v>
      </c>
      <c r="AH7177" s="28" t="e">
        <f ca="1">[1]!DXLOOKUP(Worksheet!AF7177,Sales[[#This Row],[State]],Sales[[#This Row],[Total Sales]])</f>
        <v>#NAME?</v>
      </c>
    </row>
    <row r="7178" spans="31:34" x14ac:dyDescent="0.25">
      <c r="AE7178" t="s">
        <v>15</v>
      </c>
      <c r="AF7178" t="s">
        <v>118</v>
      </c>
      <c r="AG7178" t="s">
        <v>93</v>
      </c>
      <c r="AH7178" s="28" t="e">
        <f ca="1">[1]!DXLOOKUP(Worksheet!AF7178,Sales[[#This Row],[State]],Sales[[#This Row],[Total Sales]])</f>
        <v>#NAME?</v>
      </c>
    </row>
    <row r="7179" spans="31:34" x14ac:dyDescent="0.25">
      <c r="AE7179" t="s">
        <v>15</v>
      </c>
      <c r="AF7179" t="s">
        <v>118</v>
      </c>
      <c r="AG7179" t="s">
        <v>93</v>
      </c>
      <c r="AH7179" s="28" t="e">
        <f ca="1">[1]!DXLOOKUP(Worksheet!AF7179,Sales[[#This Row],[State]],Sales[[#This Row],[Total Sales]])</f>
        <v>#NAME?</v>
      </c>
    </row>
    <row r="7180" spans="31:34" x14ac:dyDescent="0.25">
      <c r="AE7180" t="s">
        <v>15</v>
      </c>
      <c r="AF7180" t="s">
        <v>118</v>
      </c>
      <c r="AG7180" t="s">
        <v>93</v>
      </c>
      <c r="AH7180" s="28" t="e">
        <f ca="1">[1]!DXLOOKUP(Worksheet!AF7180,Sales[[#This Row],[State]],Sales[[#This Row],[Total Sales]])</f>
        <v>#NAME?</v>
      </c>
    </row>
    <row r="7181" spans="31:34" x14ac:dyDescent="0.25">
      <c r="AE7181" t="s">
        <v>15</v>
      </c>
      <c r="AF7181" t="s">
        <v>118</v>
      </c>
      <c r="AG7181" t="s">
        <v>93</v>
      </c>
      <c r="AH7181" s="28" t="e">
        <f ca="1">[1]!DXLOOKUP(Worksheet!AF7181,Sales[[#This Row],[State]],Sales[[#This Row],[Total Sales]])</f>
        <v>#NAME?</v>
      </c>
    </row>
    <row r="7182" spans="31:34" x14ac:dyDescent="0.25">
      <c r="AE7182" t="s">
        <v>15</v>
      </c>
      <c r="AF7182" t="s">
        <v>118</v>
      </c>
      <c r="AG7182" t="s">
        <v>93</v>
      </c>
      <c r="AH7182" s="28" t="e">
        <f ca="1">[1]!DXLOOKUP(Worksheet!AF7182,Sales[[#This Row],[State]],Sales[[#This Row],[Total Sales]])</f>
        <v>#NAME?</v>
      </c>
    </row>
    <row r="7183" spans="31:34" x14ac:dyDescent="0.25">
      <c r="AE7183" t="s">
        <v>15</v>
      </c>
      <c r="AF7183" t="s">
        <v>118</v>
      </c>
      <c r="AG7183" t="s">
        <v>93</v>
      </c>
      <c r="AH7183" s="28" t="e">
        <f ca="1">[1]!DXLOOKUP(Worksheet!AF7183,Sales[[#This Row],[State]],Sales[[#This Row],[Total Sales]])</f>
        <v>#NAME?</v>
      </c>
    </row>
    <row r="7184" spans="31:34" x14ac:dyDescent="0.25">
      <c r="AE7184" t="s">
        <v>15</v>
      </c>
      <c r="AF7184" t="s">
        <v>118</v>
      </c>
      <c r="AG7184" t="s">
        <v>93</v>
      </c>
      <c r="AH7184" s="28" t="e">
        <f ca="1">[1]!DXLOOKUP(Worksheet!AF7184,Sales[[#This Row],[State]],Sales[[#This Row],[Total Sales]])</f>
        <v>#NAME?</v>
      </c>
    </row>
    <row r="7185" spans="31:34" x14ac:dyDescent="0.25">
      <c r="AE7185" t="s">
        <v>15</v>
      </c>
      <c r="AF7185" t="s">
        <v>118</v>
      </c>
      <c r="AG7185" t="s">
        <v>93</v>
      </c>
      <c r="AH7185" s="28" t="e">
        <f ca="1">[1]!DXLOOKUP(Worksheet!AF7185,Sales[[#This Row],[State]],Sales[[#This Row],[Total Sales]])</f>
        <v>#NAME?</v>
      </c>
    </row>
    <row r="7186" spans="31:34" x14ac:dyDescent="0.25">
      <c r="AE7186" t="s">
        <v>15</v>
      </c>
      <c r="AF7186" t="s">
        <v>118</v>
      </c>
      <c r="AG7186" t="s">
        <v>93</v>
      </c>
      <c r="AH7186" s="28" t="e">
        <f ca="1">[1]!DXLOOKUP(Worksheet!AF7186,Sales[[#This Row],[State]],Sales[[#This Row],[Total Sales]])</f>
        <v>#NAME?</v>
      </c>
    </row>
    <row r="7187" spans="31:34" x14ac:dyDescent="0.25">
      <c r="AE7187" t="s">
        <v>15</v>
      </c>
      <c r="AF7187" t="s">
        <v>118</v>
      </c>
      <c r="AG7187" t="s">
        <v>93</v>
      </c>
      <c r="AH7187" s="28" t="e">
        <f ca="1">[1]!DXLOOKUP(Worksheet!AF7187,Sales[[#This Row],[State]],Sales[[#This Row],[Total Sales]])</f>
        <v>#NAME?</v>
      </c>
    </row>
    <row r="7188" spans="31:34" x14ac:dyDescent="0.25">
      <c r="AE7188" t="s">
        <v>15</v>
      </c>
      <c r="AF7188" t="s">
        <v>118</v>
      </c>
      <c r="AG7188" t="s">
        <v>93</v>
      </c>
      <c r="AH7188" s="28" t="e">
        <f ca="1">[1]!DXLOOKUP(Worksheet!AF7188,Sales[[#This Row],[State]],Sales[[#This Row],[Total Sales]])</f>
        <v>#NAME?</v>
      </c>
    </row>
    <row r="7189" spans="31:34" x14ac:dyDescent="0.25">
      <c r="AE7189" t="s">
        <v>15</v>
      </c>
      <c r="AF7189" t="s">
        <v>118</v>
      </c>
      <c r="AG7189" t="s">
        <v>93</v>
      </c>
      <c r="AH7189" s="28" t="e">
        <f ca="1">[1]!DXLOOKUP(Worksheet!AF7189,Sales[[#This Row],[State]],Sales[[#This Row],[Total Sales]])</f>
        <v>#NAME?</v>
      </c>
    </row>
    <row r="7190" spans="31:34" x14ac:dyDescent="0.25">
      <c r="AE7190" t="s">
        <v>15</v>
      </c>
      <c r="AF7190" t="s">
        <v>118</v>
      </c>
      <c r="AG7190" t="s">
        <v>93</v>
      </c>
      <c r="AH7190" s="28" t="e">
        <f ca="1">[1]!DXLOOKUP(Worksheet!AF7190,Sales[[#This Row],[State]],Sales[[#This Row],[Total Sales]])</f>
        <v>#NAME?</v>
      </c>
    </row>
    <row r="7191" spans="31:34" x14ac:dyDescent="0.25">
      <c r="AE7191" t="s">
        <v>15</v>
      </c>
      <c r="AF7191" t="s">
        <v>118</v>
      </c>
      <c r="AG7191" t="s">
        <v>93</v>
      </c>
      <c r="AH7191" s="28" t="e">
        <f ca="1">[1]!DXLOOKUP(Worksheet!AF7191,Sales[[#This Row],[State]],Sales[[#This Row],[Total Sales]])</f>
        <v>#NAME?</v>
      </c>
    </row>
    <row r="7192" spans="31:34" x14ac:dyDescent="0.25">
      <c r="AE7192" t="s">
        <v>15</v>
      </c>
      <c r="AF7192" t="s">
        <v>118</v>
      </c>
      <c r="AG7192" t="s">
        <v>93</v>
      </c>
      <c r="AH7192" s="28" t="e">
        <f ca="1">[1]!DXLOOKUP(Worksheet!AF7192,Sales[[#This Row],[State]],Sales[[#This Row],[Total Sales]])</f>
        <v>#NAME?</v>
      </c>
    </row>
    <row r="7193" spans="31:34" x14ac:dyDescent="0.25">
      <c r="AE7193" t="s">
        <v>15</v>
      </c>
      <c r="AF7193" t="s">
        <v>118</v>
      </c>
      <c r="AG7193" t="s">
        <v>93</v>
      </c>
      <c r="AH7193" s="28" t="e">
        <f ca="1">[1]!DXLOOKUP(Worksheet!AF7193,Sales[[#This Row],[State]],Sales[[#This Row],[Total Sales]])</f>
        <v>#NAME?</v>
      </c>
    </row>
    <row r="7194" spans="31:34" x14ac:dyDescent="0.25">
      <c r="AE7194" t="s">
        <v>15</v>
      </c>
      <c r="AF7194" t="s">
        <v>118</v>
      </c>
      <c r="AG7194" t="s">
        <v>93</v>
      </c>
      <c r="AH7194" s="28" t="e">
        <f ca="1">[1]!DXLOOKUP(Worksheet!AF7194,Sales[[#This Row],[State]],Sales[[#This Row],[Total Sales]])</f>
        <v>#NAME?</v>
      </c>
    </row>
    <row r="7195" spans="31:34" x14ac:dyDescent="0.25">
      <c r="AE7195" t="s">
        <v>15</v>
      </c>
      <c r="AF7195" t="s">
        <v>118</v>
      </c>
      <c r="AG7195" t="s">
        <v>93</v>
      </c>
      <c r="AH7195" s="28" t="e">
        <f ca="1">[1]!DXLOOKUP(Worksheet!AF7195,Sales[[#This Row],[State]],Sales[[#This Row],[Total Sales]])</f>
        <v>#NAME?</v>
      </c>
    </row>
    <row r="7196" spans="31:34" x14ac:dyDescent="0.25">
      <c r="AE7196" t="s">
        <v>15</v>
      </c>
      <c r="AF7196" t="s">
        <v>118</v>
      </c>
      <c r="AG7196" t="s">
        <v>93</v>
      </c>
      <c r="AH7196" s="28" t="e">
        <f ca="1">[1]!DXLOOKUP(Worksheet!AF7196,Sales[[#This Row],[State]],Sales[[#This Row],[Total Sales]])</f>
        <v>#NAME?</v>
      </c>
    </row>
    <row r="7197" spans="31:34" x14ac:dyDescent="0.25">
      <c r="AE7197" t="s">
        <v>15</v>
      </c>
      <c r="AF7197" t="s">
        <v>118</v>
      </c>
      <c r="AG7197" t="s">
        <v>93</v>
      </c>
      <c r="AH7197" s="28" t="e">
        <f ca="1">[1]!DXLOOKUP(Worksheet!AF7197,Sales[[#This Row],[State]],Sales[[#This Row],[Total Sales]])</f>
        <v>#NAME?</v>
      </c>
    </row>
    <row r="7198" spans="31:34" x14ac:dyDescent="0.25">
      <c r="AE7198" t="s">
        <v>15</v>
      </c>
      <c r="AF7198" t="s">
        <v>118</v>
      </c>
      <c r="AG7198" t="s">
        <v>93</v>
      </c>
      <c r="AH7198" s="28" t="e">
        <f ca="1">[1]!DXLOOKUP(Worksheet!AF7198,Sales[[#This Row],[State]],Sales[[#This Row],[Total Sales]])</f>
        <v>#NAME?</v>
      </c>
    </row>
    <row r="7199" spans="31:34" x14ac:dyDescent="0.25">
      <c r="AE7199" t="s">
        <v>15</v>
      </c>
      <c r="AF7199" t="s">
        <v>118</v>
      </c>
      <c r="AG7199" t="s">
        <v>93</v>
      </c>
      <c r="AH7199" s="28" t="e">
        <f ca="1">[1]!DXLOOKUP(Worksheet!AF7199,Sales[[#This Row],[State]],Sales[[#This Row],[Total Sales]])</f>
        <v>#NAME?</v>
      </c>
    </row>
    <row r="7200" spans="31:34" x14ac:dyDescent="0.25">
      <c r="AE7200" t="s">
        <v>15</v>
      </c>
      <c r="AF7200" t="s">
        <v>118</v>
      </c>
      <c r="AG7200" t="s">
        <v>93</v>
      </c>
      <c r="AH7200" s="28" t="e">
        <f ca="1">[1]!DXLOOKUP(Worksheet!AF7200,Sales[[#This Row],[State]],Sales[[#This Row],[Total Sales]])</f>
        <v>#NAME?</v>
      </c>
    </row>
    <row r="7201" spans="31:34" x14ac:dyDescent="0.25">
      <c r="AE7201" t="s">
        <v>15</v>
      </c>
      <c r="AF7201" t="s">
        <v>118</v>
      </c>
      <c r="AG7201" t="s">
        <v>93</v>
      </c>
      <c r="AH7201" s="28" t="e">
        <f ca="1">[1]!DXLOOKUP(Worksheet!AF7201,Sales[[#This Row],[State]],Sales[[#This Row],[Total Sales]])</f>
        <v>#NAME?</v>
      </c>
    </row>
    <row r="7202" spans="31:34" x14ac:dyDescent="0.25">
      <c r="AE7202" t="s">
        <v>15</v>
      </c>
      <c r="AF7202" t="s">
        <v>119</v>
      </c>
      <c r="AG7202" t="s">
        <v>120</v>
      </c>
      <c r="AH7202" s="28" t="e">
        <f ca="1">[1]!DXLOOKUP(Worksheet!AF7202,Sales[[#This Row],[State]],Sales[[#This Row],[Total Sales]])</f>
        <v>#NAME?</v>
      </c>
    </row>
    <row r="7203" spans="31:34" x14ac:dyDescent="0.25">
      <c r="AE7203" t="s">
        <v>15</v>
      </c>
      <c r="AF7203" t="s">
        <v>119</v>
      </c>
      <c r="AG7203" t="s">
        <v>120</v>
      </c>
      <c r="AH7203" s="28" t="e">
        <f ca="1">[1]!DXLOOKUP(Worksheet!AF7203,Sales[[#This Row],[State]],Sales[[#This Row],[Total Sales]])</f>
        <v>#NAME?</v>
      </c>
    </row>
    <row r="7204" spans="31:34" x14ac:dyDescent="0.25">
      <c r="AE7204" t="s">
        <v>15</v>
      </c>
      <c r="AF7204" t="s">
        <v>119</v>
      </c>
      <c r="AG7204" t="s">
        <v>120</v>
      </c>
      <c r="AH7204" s="28" t="e">
        <f ca="1">[1]!DXLOOKUP(Worksheet!AF7204,Sales[[#This Row],[State]],Sales[[#This Row],[Total Sales]])</f>
        <v>#NAME?</v>
      </c>
    </row>
    <row r="7205" spans="31:34" x14ac:dyDescent="0.25">
      <c r="AE7205" t="s">
        <v>15</v>
      </c>
      <c r="AF7205" t="s">
        <v>119</v>
      </c>
      <c r="AG7205" t="s">
        <v>120</v>
      </c>
      <c r="AH7205" s="28" t="e">
        <f ca="1">[1]!DXLOOKUP(Worksheet!AF7205,Sales[[#This Row],[State]],Sales[[#This Row],[Total Sales]])</f>
        <v>#NAME?</v>
      </c>
    </row>
    <row r="7206" spans="31:34" x14ac:dyDescent="0.25">
      <c r="AE7206" t="s">
        <v>15</v>
      </c>
      <c r="AF7206" t="s">
        <v>119</v>
      </c>
      <c r="AG7206" t="s">
        <v>120</v>
      </c>
      <c r="AH7206" s="28" t="e">
        <f ca="1">[1]!DXLOOKUP(Worksheet!AF7206,Sales[[#This Row],[State]],Sales[[#This Row],[Total Sales]])</f>
        <v>#NAME?</v>
      </c>
    </row>
    <row r="7207" spans="31:34" x14ac:dyDescent="0.25">
      <c r="AE7207" t="s">
        <v>15</v>
      </c>
      <c r="AF7207" t="s">
        <v>119</v>
      </c>
      <c r="AG7207" t="s">
        <v>120</v>
      </c>
      <c r="AH7207" s="28" t="e">
        <f ca="1">[1]!DXLOOKUP(Worksheet!AF7207,Sales[[#This Row],[State]],Sales[[#This Row],[Total Sales]])</f>
        <v>#NAME?</v>
      </c>
    </row>
    <row r="7208" spans="31:34" x14ac:dyDescent="0.25">
      <c r="AE7208" t="s">
        <v>15</v>
      </c>
      <c r="AF7208" t="s">
        <v>119</v>
      </c>
      <c r="AG7208" t="s">
        <v>120</v>
      </c>
      <c r="AH7208" s="28" t="e">
        <f ca="1">[1]!DXLOOKUP(Worksheet!AF7208,Sales[[#This Row],[State]],Sales[[#This Row],[Total Sales]])</f>
        <v>#NAME?</v>
      </c>
    </row>
    <row r="7209" spans="31:34" x14ac:dyDescent="0.25">
      <c r="AE7209" t="s">
        <v>15</v>
      </c>
      <c r="AF7209" t="s">
        <v>119</v>
      </c>
      <c r="AG7209" t="s">
        <v>120</v>
      </c>
      <c r="AH7209" s="28" t="e">
        <f ca="1">[1]!DXLOOKUP(Worksheet!AF7209,Sales[[#This Row],[State]],Sales[[#This Row],[Total Sales]])</f>
        <v>#NAME?</v>
      </c>
    </row>
    <row r="7210" spans="31:34" x14ac:dyDescent="0.25">
      <c r="AE7210" t="s">
        <v>15</v>
      </c>
      <c r="AF7210" t="s">
        <v>119</v>
      </c>
      <c r="AG7210" t="s">
        <v>120</v>
      </c>
      <c r="AH7210" s="28" t="e">
        <f ca="1">[1]!DXLOOKUP(Worksheet!AF7210,Sales[[#This Row],[State]],Sales[[#This Row],[Total Sales]])</f>
        <v>#NAME?</v>
      </c>
    </row>
    <row r="7211" spans="31:34" x14ac:dyDescent="0.25">
      <c r="AE7211" t="s">
        <v>15</v>
      </c>
      <c r="AF7211" t="s">
        <v>119</v>
      </c>
      <c r="AG7211" t="s">
        <v>120</v>
      </c>
      <c r="AH7211" s="28" t="e">
        <f ca="1">[1]!DXLOOKUP(Worksheet!AF7211,Sales[[#This Row],[State]],Sales[[#This Row],[Total Sales]])</f>
        <v>#NAME?</v>
      </c>
    </row>
    <row r="7212" spans="31:34" x14ac:dyDescent="0.25">
      <c r="AE7212" t="s">
        <v>15</v>
      </c>
      <c r="AF7212" t="s">
        <v>119</v>
      </c>
      <c r="AG7212" t="s">
        <v>120</v>
      </c>
      <c r="AH7212" s="28" t="e">
        <f ca="1">[1]!DXLOOKUP(Worksheet!AF7212,Sales[[#This Row],[State]],Sales[[#This Row],[Total Sales]])</f>
        <v>#NAME?</v>
      </c>
    </row>
    <row r="7213" spans="31:34" x14ac:dyDescent="0.25">
      <c r="AE7213" t="s">
        <v>15</v>
      </c>
      <c r="AF7213" t="s">
        <v>119</v>
      </c>
      <c r="AG7213" t="s">
        <v>120</v>
      </c>
      <c r="AH7213" s="28" t="e">
        <f ca="1">[1]!DXLOOKUP(Worksheet!AF7213,Sales[[#This Row],[State]],Sales[[#This Row],[Total Sales]])</f>
        <v>#NAME?</v>
      </c>
    </row>
    <row r="7214" spans="31:34" x14ac:dyDescent="0.25">
      <c r="AE7214" t="s">
        <v>15</v>
      </c>
      <c r="AF7214" t="s">
        <v>119</v>
      </c>
      <c r="AG7214" t="s">
        <v>120</v>
      </c>
      <c r="AH7214" s="28" t="e">
        <f ca="1">[1]!DXLOOKUP(Worksheet!AF7214,Sales[[#This Row],[State]],Sales[[#This Row],[Total Sales]])</f>
        <v>#NAME?</v>
      </c>
    </row>
    <row r="7215" spans="31:34" x14ac:dyDescent="0.25">
      <c r="AE7215" t="s">
        <v>15</v>
      </c>
      <c r="AF7215" t="s">
        <v>119</v>
      </c>
      <c r="AG7215" t="s">
        <v>120</v>
      </c>
      <c r="AH7215" s="28" t="e">
        <f ca="1">[1]!DXLOOKUP(Worksheet!AF7215,Sales[[#This Row],[State]],Sales[[#This Row],[Total Sales]])</f>
        <v>#NAME?</v>
      </c>
    </row>
    <row r="7216" spans="31:34" x14ac:dyDescent="0.25">
      <c r="AE7216" t="s">
        <v>15</v>
      </c>
      <c r="AF7216" t="s">
        <v>119</v>
      </c>
      <c r="AG7216" t="s">
        <v>120</v>
      </c>
      <c r="AH7216" s="28" t="e">
        <f ca="1">[1]!DXLOOKUP(Worksheet!AF7216,Sales[[#This Row],[State]],Sales[[#This Row],[Total Sales]])</f>
        <v>#NAME?</v>
      </c>
    </row>
    <row r="7217" spans="31:34" x14ac:dyDescent="0.25">
      <c r="AE7217" t="s">
        <v>15</v>
      </c>
      <c r="AF7217" t="s">
        <v>119</v>
      </c>
      <c r="AG7217" t="s">
        <v>120</v>
      </c>
      <c r="AH7217" s="28" t="e">
        <f ca="1">[1]!DXLOOKUP(Worksheet!AF7217,Sales[[#This Row],[State]],Sales[[#This Row],[Total Sales]])</f>
        <v>#NAME?</v>
      </c>
    </row>
    <row r="7218" spans="31:34" x14ac:dyDescent="0.25">
      <c r="AE7218" t="s">
        <v>15</v>
      </c>
      <c r="AF7218" t="s">
        <v>119</v>
      </c>
      <c r="AG7218" t="s">
        <v>120</v>
      </c>
      <c r="AH7218" s="28" t="e">
        <f ca="1">[1]!DXLOOKUP(Worksheet!AF7218,Sales[[#This Row],[State]],Sales[[#This Row],[Total Sales]])</f>
        <v>#NAME?</v>
      </c>
    </row>
    <row r="7219" spans="31:34" x14ac:dyDescent="0.25">
      <c r="AE7219" t="s">
        <v>15</v>
      </c>
      <c r="AF7219" t="s">
        <v>119</v>
      </c>
      <c r="AG7219" t="s">
        <v>120</v>
      </c>
      <c r="AH7219" s="28" t="e">
        <f ca="1">[1]!DXLOOKUP(Worksheet!AF7219,Sales[[#This Row],[State]],Sales[[#This Row],[Total Sales]])</f>
        <v>#NAME?</v>
      </c>
    </row>
    <row r="7220" spans="31:34" x14ac:dyDescent="0.25">
      <c r="AE7220" t="s">
        <v>15</v>
      </c>
      <c r="AF7220" t="s">
        <v>119</v>
      </c>
      <c r="AG7220" t="s">
        <v>120</v>
      </c>
      <c r="AH7220" s="28" t="e">
        <f ca="1">[1]!DXLOOKUP(Worksheet!AF7220,Sales[[#This Row],[State]],Sales[[#This Row],[Total Sales]])</f>
        <v>#NAME?</v>
      </c>
    </row>
    <row r="7221" spans="31:34" x14ac:dyDescent="0.25">
      <c r="AE7221" t="s">
        <v>15</v>
      </c>
      <c r="AF7221" t="s">
        <v>119</v>
      </c>
      <c r="AG7221" t="s">
        <v>120</v>
      </c>
      <c r="AH7221" s="28" t="e">
        <f ca="1">[1]!DXLOOKUP(Worksheet!AF7221,Sales[[#This Row],[State]],Sales[[#This Row],[Total Sales]])</f>
        <v>#NAME?</v>
      </c>
    </row>
    <row r="7222" spans="31:34" x14ac:dyDescent="0.25">
      <c r="AE7222" t="s">
        <v>15</v>
      </c>
      <c r="AF7222" t="s">
        <v>119</v>
      </c>
      <c r="AG7222" t="s">
        <v>120</v>
      </c>
      <c r="AH7222" s="28" t="e">
        <f ca="1">[1]!DXLOOKUP(Worksheet!AF7222,Sales[[#This Row],[State]],Sales[[#This Row],[Total Sales]])</f>
        <v>#NAME?</v>
      </c>
    </row>
    <row r="7223" spans="31:34" x14ac:dyDescent="0.25">
      <c r="AE7223" t="s">
        <v>15</v>
      </c>
      <c r="AF7223" t="s">
        <v>119</v>
      </c>
      <c r="AG7223" t="s">
        <v>120</v>
      </c>
      <c r="AH7223" s="28" t="e">
        <f ca="1">[1]!DXLOOKUP(Worksheet!AF7223,Sales[[#This Row],[State]],Sales[[#This Row],[Total Sales]])</f>
        <v>#NAME?</v>
      </c>
    </row>
    <row r="7224" spans="31:34" x14ac:dyDescent="0.25">
      <c r="AE7224" t="s">
        <v>15</v>
      </c>
      <c r="AF7224" t="s">
        <v>119</v>
      </c>
      <c r="AG7224" t="s">
        <v>120</v>
      </c>
      <c r="AH7224" s="28" t="e">
        <f ca="1">[1]!DXLOOKUP(Worksheet!AF7224,Sales[[#This Row],[State]],Sales[[#This Row],[Total Sales]])</f>
        <v>#NAME?</v>
      </c>
    </row>
    <row r="7225" spans="31:34" x14ac:dyDescent="0.25">
      <c r="AE7225" t="s">
        <v>15</v>
      </c>
      <c r="AF7225" t="s">
        <v>119</v>
      </c>
      <c r="AG7225" t="s">
        <v>120</v>
      </c>
      <c r="AH7225" s="28" t="e">
        <f ca="1">[1]!DXLOOKUP(Worksheet!AF7225,Sales[[#This Row],[State]],Sales[[#This Row],[Total Sales]])</f>
        <v>#NAME?</v>
      </c>
    </row>
    <row r="7226" spans="31:34" x14ac:dyDescent="0.25">
      <c r="AE7226" t="s">
        <v>15</v>
      </c>
      <c r="AF7226" t="s">
        <v>119</v>
      </c>
      <c r="AG7226" t="s">
        <v>120</v>
      </c>
      <c r="AH7226" s="28" t="e">
        <f ca="1">[1]!DXLOOKUP(Worksheet!AF7226,Sales[[#This Row],[State]],Sales[[#This Row],[Total Sales]])</f>
        <v>#NAME?</v>
      </c>
    </row>
    <row r="7227" spans="31:34" x14ac:dyDescent="0.25">
      <c r="AE7227" t="s">
        <v>15</v>
      </c>
      <c r="AF7227" t="s">
        <v>119</v>
      </c>
      <c r="AG7227" t="s">
        <v>120</v>
      </c>
      <c r="AH7227" s="28" t="e">
        <f ca="1">[1]!DXLOOKUP(Worksheet!AF7227,Sales[[#This Row],[State]],Sales[[#This Row],[Total Sales]])</f>
        <v>#NAME?</v>
      </c>
    </row>
    <row r="7228" spans="31:34" x14ac:dyDescent="0.25">
      <c r="AE7228" t="s">
        <v>15</v>
      </c>
      <c r="AF7228" t="s">
        <v>119</v>
      </c>
      <c r="AG7228" t="s">
        <v>120</v>
      </c>
      <c r="AH7228" s="28" t="e">
        <f ca="1">[1]!DXLOOKUP(Worksheet!AF7228,Sales[[#This Row],[State]],Sales[[#This Row],[Total Sales]])</f>
        <v>#NAME?</v>
      </c>
    </row>
    <row r="7229" spans="31:34" x14ac:dyDescent="0.25">
      <c r="AE7229" t="s">
        <v>15</v>
      </c>
      <c r="AF7229" t="s">
        <v>119</v>
      </c>
      <c r="AG7229" t="s">
        <v>120</v>
      </c>
      <c r="AH7229" s="28" t="e">
        <f ca="1">[1]!DXLOOKUP(Worksheet!AF7229,Sales[[#This Row],[State]],Sales[[#This Row],[Total Sales]])</f>
        <v>#NAME?</v>
      </c>
    </row>
    <row r="7230" spans="31:34" x14ac:dyDescent="0.25">
      <c r="AE7230" t="s">
        <v>15</v>
      </c>
      <c r="AF7230" t="s">
        <v>119</v>
      </c>
      <c r="AG7230" t="s">
        <v>120</v>
      </c>
      <c r="AH7230" s="28" t="e">
        <f ca="1">[1]!DXLOOKUP(Worksheet!AF7230,Sales[[#This Row],[State]],Sales[[#This Row],[Total Sales]])</f>
        <v>#NAME?</v>
      </c>
    </row>
    <row r="7231" spans="31:34" x14ac:dyDescent="0.25">
      <c r="AE7231" t="s">
        <v>15</v>
      </c>
      <c r="AF7231" t="s">
        <v>119</v>
      </c>
      <c r="AG7231" t="s">
        <v>120</v>
      </c>
      <c r="AH7231" s="28" t="e">
        <f ca="1">[1]!DXLOOKUP(Worksheet!AF7231,Sales[[#This Row],[State]],Sales[[#This Row],[Total Sales]])</f>
        <v>#NAME?</v>
      </c>
    </row>
    <row r="7232" spans="31:34" x14ac:dyDescent="0.25">
      <c r="AE7232" t="s">
        <v>15</v>
      </c>
      <c r="AF7232" t="s">
        <v>119</v>
      </c>
      <c r="AG7232" t="s">
        <v>120</v>
      </c>
      <c r="AH7232" s="28" t="e">
        <f ca="1">[1]!DXLOOKUP(Worksheet!AF7232,Sales[[#This Row],[State]],Sales[[#This Row],[Total Sales]])</f>
        <v>#NAME?</v>
      </c>
    </row>
    <row r="7233" spans="31:34" x14ac:dyDescent="0.25">
      <c r="AE7233" t="s">
        <v>15</v>
      </c>
      <c r="AF7233" t="s">
        <v>119</v>
      </c>
      <c r="AG7233" t="s">
        <v>120</v>
      </c>
      <c r="AH7233" s="28" t="e">
        <f ca="1">[1]!DXLOOKUP(Worksheet!AF7233,Sales[[#This Row],[State]],Sales[[#This Row],[Total Sales]])</f>
        <v>#NAME?</v>
      </c>
    </row>
    <row r="7234" spans="31:34" x14ac:dyDescent="0.25">
      <c r="AE7234" t="s">
        <v>15</v>
      </c>
      <c r="AF7234" t="s">
        <v>119</v>
      </c>
      <c r="AG7234" t="s">
        <v>120</v>
      </c>
      <c r="AH7234" s="28" t="e">
        <f ca="1">[1]!DXLOOKUP(Worksheet!AF7234,Sales[[#This Row],[State]],Sales[[#This Row],[Total Sales]])</f>
        <v>#NAME?</v>
      </c>
    </row>
    <row r="7235" spans="31:34" x14ac:dyDescent="0.25">
      <c r="AE7235" t="s">
        <v>15</v>
      </c>
      <c r="AF7235" t="s">
        <v>119</v>
      </c>
      <c r="AG7235" t="s">
        <v>120</v>
      </c>
      <c r="AH7235" s="28" t="e">
        <f ca="1">[1]!DXLOOKUP(Worksheet!AF7235,Sales[[#This Row],[State]],Sales[[#This Row],[Total Sales]])</f>
        <v>#NAME?</v>
      </c>
    </row>
    <row r="7236" spans="31:34" x14ac:dyDescent="0.25">
      <c r="AE7236" t="s">
        <v>15</v>
      </c>
      <c r="AF7236" t="s">
        <v>119</v>
      </c>
      <c r="AG7236" t="s">
        <v>120</v>
      </c>
      <c r="AH7236" s="28" t="e">
        <f ca="1">[1]!DXLOOKUP(Worksheet!AF7236,Sales[[#This Row],[State]],Sales[[#This Row],[Total Sales]])</f>
        <v>#NAME?</v>
      </c>
    </row>
    <row r="7237" spans="31:34" x14ac:dyDescent="0.25">
      <c r="AE7237" t="s">
        <v>15</v>
      </c>
      <c r="AF7237" t="s">
        <v>119</v>
      </c>
      <c r="AG7237" t="s">
        <v>120</v>
      </c>
      <c r="AH7237" s="28" t="e">
        <f ca="1">[1]!DXLOOKUP(Worksheet!AF7237,Sales[[#This Row],[State]],Sales[[#This Row],[Total Sales]])</f>
        <v>#NAME?</v>
      </c>
    </row>
    <row r="7238" spans="31:34" x14ac:dyDescent="0.25">
      <c r="AE7238" t="s">
        <v>15</v>
      </c>
      <c r="AF7238" t="s">
        <v>119</v>
      </c>
      <c r="AG7238" t="s">
        <v>120</v>
      </c>
      <c r="AH7238" s="28" t="e">
        <f ca="1">[1]!DXLOOKUP(Worksheet!AF7238,Sales[[#This Row],[State]],Sales[[#This Row],[Total Sales]])</f>
        <v>#NAME?</v>
      </c>
    </row>
    <row r="7239" spans="31:34" x14ac:dyDescent="0.25">
      <c r="AE7239" t="s">
        <v>15</v>
      </c>
      <c r="AF7239" t="s">
        <v>119</v>
      </c>
      <c r="AG7239" t="s">
        <v>120</v>
      </c>
      <c r="AH7239" s="28" t="e">
        <f ca="1">[1]!DXLOOKUP(Worksheet!AF7239,Sales[[#This Row],[State]],Sales[[#This Row],[Total Sales]])</f>
        <v>#NAME?</v>
      </c>
    </row>
    <row r="7240" spans="31:34" x14ac:dyDescent="0.25">
      <c r="AE7240" t="s">
        <v>15</v>
      </c>
      <c r="AF7240" t="s">
        <v>119</v>
      </c>
      <c r="AG7240" t="s">
        <v>120</v>
      </c>
      <c r="AH7240" s="28" t="e">
        <f ca="1">[1]!DXLOOKUP(Worksheet!AF7240,Sales[[#This Row],[State]],Sales[[#This Row],[Total Sales]])</f>
        <v>#NAME?</v>
      </c>
    </row>
    <row r="7241" spans="31:34" x14ac:dyDescent="0.25">
      <c r="AE7241" t="s">
        <v>15</v>
      </c>
      <c r="AF7241" t="s">
        <v>119</v>
      </c>
      <c r="AG7241" t="s">
        <v>120</v>
      </c>
      <c r="AH7241" s="28" t="e">
        <f ca="1">[1]!DXLOOKUP(Worksheet!AF7241,Sales[[#This Row],[State]],Sales[[#This Row],[Total Sales]])</f>
        <v>#NAME?</v>
      </c>
    </row>
    <row r="7242" spans="31:34" x14ac:dyDescent="0.25">
      <c r="AE7242" t="s">
        <v>15</v>
      </c>
      <c r="AF7242" t="s">
        <v>119</v>
      </c>
      <c r="AG7242" t="s">
        <v>120</v>
      </c>
      <c r="AH7242" s="28" t="e">
        <f ca="1">[1]!DXLOOKUP(Worksheet!AF7242,Sales[[#This Row],[State]],Sales[[#This Row],[Total Sales]])</f>
        <v>#NAME?</v>
      </c>
    </row>
    <row r="7243" spans="31:34" x14ac:dyDescent="0.25">
      <c r="AE7243" t="s">
        <v>15</v>
      </c>
      <c r="AF7243" t="s">
        <v>119</v>
      </c>
      <c r="AG7243" t="s">
        <v>120</v>
      </c>
      <c r="AH7243" s="28" t="e">
        <f ca="1">[1]!DXLOOKUP(Worksheet!AF7243,Sales[[#This Row],[State]],Sales[[#This Row],[Total Sales]])</f>
        <v>#NAME?</v>
      </c>
    </row>
    <row r="7244" spans="31:34" x14ac:dyDescent="0.25">
      <c r="AE7244" t="s">
        <v>15</v>
      </c>
      <c r="AF7244" t="s">
        <v>119</v>
      </c>
      <c r="AG7244" t="s">
        <v>120</v>
      </c>
      <c r="AH7244" s="28" t="e">
        <f ca="1">[1]!DXLOOKUP(Worksheet!AF7244,Sales[[#This Row],[State]],Sales[[#This Row],[Total Sales]])</f>
        <v>#NAME?</v>
      </c>
    </row>
    <row r="7245" spans="31:34" x14ac:dyDescent="0.25">
      <c r="AE7245" t="s">
        <v>15</v>
      </c>
      <c r="AF7245" t="s">
        <v>119</v>
      </c>
      <c r="AG7245" t="s">
        <v>120</v>
      </c>
      <c r="AH7245" s="28" t="e">
        <f ca="1">[1]!DXLOOKUP(Worksheet!AF7245,Sales[[#This Row],[State]],Sales[[#This Row],[Total Sales]])</f>
        <v>#NAME?</v>
      </c>
    </row>
    <row r="7246" spans="31:34" x14ac:dyDescent="0.25">
      <c r="AE7246" t="s">
        <v>15</v>
      </c>
      <c r="AF7246" t="s">
        <v>119</v>
      </c>
      <c r="AG7246" t="s">
        <v>120</v>
      </c>
      <c r="AH7246" s="28" t="e">
        <f ca="1">[1]!DXLOOKUP(Worksheet!AF7246,Sales[[#This Row],[State]],Sales[[#This Row],[Total Sales]])</f>
        <v>#NAME?</v>
      </c>
    </row>
    <row r="7247" spans="31:34" x14ac:dyDescent="0.25">
      <c r="AE7247" t="s">
        <v>15</v>
      </c>
      <c r="AF7247" t="s">
        <v>119</v>
      </c>
      <c r="AG7247" t="s">
        <v>120</v>
      </c>
      <c r="AH7247" s="28" t="e">
        <f ca="1">[1]!DXLOOKUP(Worksheet!AF7247,Sales[[#This Row],[State]],Sales[[#This Row],[Total Sales]])</f>
        <v>#NAME?</v>
      </c>
    </row>
    <row r="7248" spans="31:34" x14ac:dyDescent="0.25">
      <c r="AE7248" t="s">
        <v>15</v>
      </c>
      <c r="AF7248" t="s">
        <v>119</v>
      </c>
      <c r="AG7248" t="s">
        <v>120</v>
      </c>
      <c r="AH7248" s="28" t="e">
        <f ca="1">[1]!DXLOOKUP(Worksheet!AF7248,Sales[[#This Row],[State]],Sales[[#This Row],[Total Sales]])</f>
        <v>#NAME?</v>
      </c>
    </row>
    <row r="7249" spans="31:34" x14ac:dyDescent="0.25">
      <c r="AE7249" t="s">
        <v>15</v>
      </c>
      <c r="AF7249" t="s">
        <v>119</v>
      </c>
      <c r="AG7249" t="s">
        <v>120</v>
      </c>
      <c r="AH7249" s="28" t="e">
        <f ca="1">[1]!DXLOOKUP(Worksheet!AF7249,Sales[[#This Row],[State]],Sales[[#This Row],[Total Sales]])</f>
        <v>#NAME?</v>
      </c>
    </row>
    <row r="7250" spans="31:34" x14ac:dyDescent="0.25">
      <c r="AE7250" t="s">
        <v>15</v>
      </c>
      <c r="AF7250" t="s">
        <v>119</v>
      </c>
      <c r="AG7250" t="s">
        <v>120</v>
      </c>
      <c r="AH7250" s="28" t="e">
        <f ca="1">[1]!DXLOOKUP(Worksheet!AF7250,Sales[[#This Row],[State]],Sales[[#This Row],[Total Sales]])</f>
        <v>#NAME?</v>
      </c>
    </row>
    <row r="7251" spans="31:34" x14ac:dyDescent="0.25">
      <c r="AE7251" t="s">
        <v>15</v>
      </c>
      <c r="AF7251" t="s">
        <v>119</v>
      </c>
      <c r="AG7251" t="s">
        <v>120</v>
      </c>
      <c r="AH7251" s="28" t="e">
        <f ca="1">[1]!DXLOOKUP(Worksheet!AF7251,Sales[[#This Row],[State]],Sales[[#This Row],[Total Sales]])</f>
        <v>#NAME?</v>
      </c>
    </row>
    <row r="7252" spans="31:34" x14ac:dyDescent="0.25">
      <c r="AE7252" t="s">
        <v>15</v>
      </c>
      <c r="AF7252" t="s">
        <v>119</v>
      </c>
      <c r="AG7252" t="s">
        <v>120</v>
      </c>
      <c r="AH7252" s="28" t="e">
        <f ca="1">[1]!DXLOOKUP(Worksheet!AF7252,Sales[[#This Row],[State]],Sales[[#This Row],[Total Sales]])</f>
        <v>#NAME?</v>
      </c>
    </row>
    <row r="7253" spans="31:34" x14ac:dyDescent="0.25">
      <c r="AE7253" t="s">
        <v>15</v>
      </c>
      <c r="AF7253" t="s">
        <v>119</v>
      </c>
      <c r="AG7253" t="s">
        <v>120</v>
      </c>
      <c r="AH7253" s="28" t="e">
        <f ca="1">[1]!DXLOOKUP(Worksheet!AF7253,Sales[[#This Row],[State]],Sales[[#This Row],[Total Sales]])</f>
        <v>#NAME?</v>
      </c>
    </row>
    <row r="7254" spans="31:34" x14ac:dyDescent="0.25">
      <c r="AE7254" t="s">
        <v>15</v>
      </c>
      <c r="AF7254" t="s">
        <v>119</v>
      </c>
      <c r="AG7254" t="s">
        <v>120</v>
      </c>
      <c r="AH7254" s="28" t="e">
        <f ca="1">[1]!DXLOOKUP(Worksheet!AF7254,Sales[[#This Row],[State]],Sales[[#This Row],[Total Sales]])</f>
        <v>#NAME?</v>
      </c>
    </row>
    <row r="7255" spans="31:34" x14ac:dyDescent="0.25">
      <c r="AE7255" t="s">
        <v>15</v>
      </c>
      <c r="AF7255" t="s">
        <v>119</v>
      </c>
      <c r="AG7255" t="s">
        <v>120</v>
      </c>
      <c r="AH7255" s="28" t="e">
        <f ca="1">[1]!DXLOOKUP(Worksheet!AF7255,Sales[[#This Row],[State]],Sales[[#This Row],[Total Sales]])</f>
        <v>#NAME?</v>
      </c>
    </row>
    <row r="7256" spans="31:34" x14ac:dyDescent="0.25">
      <c r="AE7256" t="s">
        <v>15</v>
      </c>
      <c r="AF7256" t="s">
        <v>119</v>
      </c>
      <c r="AG7256" t="s">
        <v>120</v>
      </c>
      <c r="AH7256" s="28" t="e">
        <f ca="1">[1]!DXLOOKUP(Worksheet!AF7256,Sales[[#This Row],[State]],Sales[[#This Row],[Total Sales]])</f>
        <v>#NAME?</v>
      </c>
    </row>
    <row r="7257" spans="31:34" x14ac:dyDescent="0.25">
      <c r="AE7257" t="s">
        <v>15</v>
      </c>
      <c r="AF7257" t="s">
        <v>119</v>
      </c>
      <c r="AG7257" t="s">
        <v>120</v>
      </c>
      <c r="AH7257" s="28" t="e">
        <f ca="1">[1]!DXLOOKUP(Worksheet!AF7257,Sales[[#This Row],[State]],Sales[[#This Row],[Total Sales]])</f>
        <v>#NAME?</v>
      </c>
    </row>
    <row r="7258" spans="31:34" x14ac:dyDescent="0.25">
      <c r="AE7258" t="s">
        <v>15</v>
      </c>
      <c r="AF7258" t="s">
        <v>119</v>
      </c>
      <c r="AG7258" t="s">
        <v>120</v>
      </c>
      <c r="AH7258" s="28" t="e">
        <f ca="1">[1]!DXLOOKUP(Worksheet!AF7258,Sales[[#This Row],[State]],Sales[[#This Row],[Total Sales]])</f>
        <v>#NAME?</v>
      </c>
    </row>
    <row r="7259" spans="31:34" x14ac:dyDescent="0.25">
      <c r="AE7259" t="s">
        <v>15</v>
      </c>
      <c r="AF7259" t="s">
        <v>119</v>
      </c>
      <c r="AG7259" t="s">
        <v>120</v>
      </c>
      <c r="AH7259" s="28" t="e">
        <f ca="1">[1]!DXLOOKUP(Worksheet!AF7259,Sales[[#This Row],[State]],Sales[[#This Row],[Total Sales]])</f>
        <v>#NAME?</v>
      </c>
    </row>
    <row r="7260" spans="31:34" x14ac:dyDescent="0.25">
      <c r="AE7260" t="s">
        <v>15</v>
      </c>
      <c r="AF7260" t="s">
        <v>119</v>
      </c>
      <c r="AG7260" t="s">
        <v>120</v>
      </c>
      <c r="AH7260" s="28" t="e">
        <f ca="1">[1]!DXLOOKUP(Worksheet!AF7260,Sales[[#This Row],[State]],Sales[[#This Row],[Total Sales]])</f>
        <v>#NAME?</v>
      </c>
    </row>
    <row r="7261" spans="31:34" x14ac:dyDescent="0.25">
      <c r="AE7261" t="s">
        <v>15</v>
      </c>
      <c r="AF7261" t="s">
        <v>119</v>
      </c>
      <c r="AG7261" t="s">
        <v>120</v>
      </c>
      <c r="AH7261" s="28" t="e">
        <f ca="1">[1]!DXLOOKUP(Worksheet!AF7261,Sales[[#This Row],[State]],Sales[[#This Row],[Total Sales]])</f>
        <v>#NAME?</v>
      </c>
    </row>
    <row r="7262" spans="31:34" x14ac:dyDescent="0.25">
      <c r="AE7262" t="s">
        <v>15</v>
      </c>
      <c r="AF7262" t="s">
        <v>119</v>
      </c>
      <c r="AG7262" t="s">
        <v>120</v>
      </c>
      <c r="AH7262" s="28" t="e">
        <f ca="1">[1]!DXLOOKUP(Worksheet!AF7262,Sales[[#This Row],[State]],Sales[[#This Row],[Total Sales]])</f>
        <v>#NAME?</v>
      </c>
    </row>
    <row r="7263" spans="31:34" x14ac:dyDescent="0.25">
      <c r="AE7263" t="s">
        <v>15</v>
      </c>
      <c r="AF7263" t="s">
        <v>119</v>
      </c>
      <c r="AG7263" t="s">
        <v>120</v>
      </c>
      <c r="AH7263" s="28" t="e">
        <f ca="1">[1]!DXLOOKUP(Worksheet!AF7263,Sales[[#This Row],[State]],Sales[[#This Row],[Total Sales]])</f>
        <v>#NAME?</v>
      </c>
    </row>
    <row r="7264" spans="31:34" x14ac:dyDescent="0.25">
      <c r="AE7264" t="s">
        <v>15</v>
      </c>
      <c r="AF7264" t="s">
        <v>119</v>
      </c>
      <c r="AG7264" t="s">
        <v>120</v>
      </c>
      <c r="AH7264" s="28" t="e">
        <f ca="1">[1]!DXLOOKUP(Worksheet!AF7264,Sales[[#This Row],[State]],Sales[[#This Row],[Total Sales]])</f>
        <v>#NAME?</v>
      </c>
    </row>
    <row r="7265" spans="31:34" x14ac:dyDescent="0.25">
      <c r="AE7265" t="s">
        <v>15</v>
      </c>
      <c r="AF7265" t="s">
        <v>119</v>
      </c>
      <c r="AG7265" t="s">
        <v>120</v>
      </c>
      <c r="AH7265" s="28" t="e">
        <f ca="1">[1]!DXLOOKUP(Worksheet!AF7265,Sales[[#This Row],[State]],Sales[[#This Row],[Total Sales]])</f>
        <v>#NAME?</v>
      </c>
    </row>
    <row r="7266" spans="31:34" x14ac:dyDescent="0.25">
      <c r="AE7266" t="s">
        <v>15</v>
      </c>
      <c r="AF7266" t="s">
        <v>119</v>
      </c>
      <c r="AG7266" t="s">
        <v>120</v>
      </c>
      <c r="AH7266" s="28" t="e">
        <f ca="1">[1]!DXLOOKUP(Worksheet!AF7266,Sales[[#This Row],[State]],Sales[[#This Row],[Total Sales]])</f>
        <v>#NAME?</v>
      </c>
    </row>
    <row r="7267" spans="31:34" x14ac:dyDescent="0.25">
      <c r="AE7267" t="s">
        <v>15</v>
      </c>
      <c r="AF7267" t="s">
        <v>119</v>
      </c>
      <c r="AG7267" t="s">
        <v>120</v>
      </c>
      <c r="AH7267" s="28" t="e">
        <f ca="1">[1]!DXLOOKUP(Worksheet!AF7267,Sales[[#This Row],[State]],Sales[[#This Row],[Total Sales]])</f>
        <v>#NAME?</v>
      </c>
    </row>
    <row r="7268" spans="31:34" x14ac:dyDescent="0.25">
      <c r="AE7268" t="s">
        <v>15</v>
      </c>
      <c r="AF7268" t="s">
        <v>119</v>
      </c>
      <c r="AG7268" t="s">
        <v>120</v>
      </c>
      <c r="AH7268" s="28" t="e">
        <f ca="1">[1]!DXLOOKUP(Worksheet!AF7268,Sales[[#This Row],[State]],Sales[[#This Row],[Total Sales]])</f>
        <v>#NAME?</v>
      </c>
    </row>
    <row r="7269" spans="31:34" x14ac:dyDescent="0.25">
      <c r="AE7269" t="s">
        <v>15</v>
      </c>
      <c r="AF7269" t="s">
        <v>119</v>
      </c>
      <c r="AG7269" t="s">
        <v>120</v>
      </c>
      <c r="AH7269" s="28" t="e">
        <f ca="1">[1]!DXLOOKUP(Worksheet!AF7269,Sales[[#This Row],[State]],Sales[[#This Row],[Total Sales]])</f>
        <v>#NAME?</v>
      </c>
    </row>
    <row r="7270" spans="31:34" x14ac:dyDescent="0.25">
      <c r="AE7270" t="s">
        <v>15</v>
      </c>
      <c r="AF7270" t="s">
        <v>119</v>
      </c>
      <c r="AG7270" t="s">
        <v>120</v>
      </c>
      <c r="AH7270" s="28" t="e">
        <f ca="1">[1]!DXLOOKUP(Worksheet!AF7270,Sales[[#This Row],[State]],Sales[[#This Row],[Total Sales]])</f>
        <v>#NAME?</v>
      </c>
    </row>
    <row r="7271" spans="31:34" x14ac:dyDescent="0.25">
      <c r="AE7271" t="s">
        <v>15</v>
      </c>
      <c r="AF7271" t="s">
        <v>119</v>
      </c>
      <c r="AG7271" t="s">
        <v>120</v>
      </c>
      <c r="AH7271" s="28" t="e">
        <f ca="1">[1]!DXLOOKUP(Worksheet!AF7271,Sales[[#This Row],[State]],Sales[[#This Row],[Total Sales]])</f>
        <v>#NAME?</v>
      </c>
    </row>
    <row r="7272" spans="31:34" x14ac:dyDescent="0.25">
      <c r="AE7272" t="s">
        <v>15</v>
      </c>
      <c r="AF7272" t="s">
        <v>119</v>
      </c>
      <c r="AG7272" t="s">
        <v>120</v>
      </c>
      <c r="AH7272" s="28" t="e">
        <f ca="1">[1]!DXLOOKUP(Worksheet!AF7272,Sales[[#This Row],[State]],Sales[[#This Row],[Total Sales]])</f>
        <v>#NAME?</v>
      </c>
    </row>
    <row r="7273" spans="31:34" x14ac:dyDescent="0.25">
      <c r="AE7273" t="s">
        <v>15</v>
      </c>
      <c r="AF7273" t="s">
        <v>119</v>
      </c>
      <c r="AG7273" t="s">
        <v>120</v>
      </c>
      <c r="AH7273" s="28" t="e">
        <f ca="1">[1]!DXLOOKUP(Worksheet!AF7273,Sales[[#This Row],[State]],Sales[[#This Row],[Total Sales]])</f>
        <v>#NAME?</v>
      </c>
    </row>
    <row r="7274" spans="31:34" x14ac:dyDescent="0.25">
      <c r="AE7274" t="s">
        <v>15</v>
      </c>
      <c r="AF7274" t="s">
        <v>121</v>
      </c>
      <c r="AG7274" t="s">
        <v>122</v>
      </c>
      <c r="AH7274" s="28" t="e">
        <f ca="1">[1]!DXLOOKUP(Worksheet!AF7274,Sales[[#This Row],[State]],Sales[[#This Row],[Total Sales]])</f>
        <v>#NAME?</v>
      </c>
    </row>
    <row r="7275" spans="31:34" x14ac:dyDescent="0.25">
      <c r="AE7275" t="s">
        <v>15</v>
      </c>
      <c r="AF7275" t="s">
        <v>121</v>
      </c>
      <c r="AG7275" t="s">
        <v>122</v>
      </c>
      <c r="AH7275" s="28" t="e">
        <f ca="1">[1]!DXLOOKUP(Worksheet!AF7275,Sales[[#This Row],[State]],Sales[[#This Row],[Total Sales]])</f>
        <v>#NAME?</v>
      </c>
    </row>
    <row r="7276" spans="31:34" x14ac:dyDescent="0.25">
      <c r="AE7276" t="s">
        <v>15</v>
      </c>
      <c r="AF7276" t="s">
        <v>121</v>
      </c>
      <c r="AG7276" t="s">
        <v>122</v>
      </c>
      <c r="AH7276" s="28" t="e">
        <f ca="1">[1]!DXLOOKUP(Worksheet!AF7276,Sales[[#This Row],[State]],Sales[[#This Row],[Total Sales]])</f>
        <v>#NAME?</v>
      </c>
    </row>
    <row r="7277" spans="31:34" x14ac:dyDescent="0.25">
      <c r="AE7277" t="s">
        <v>15</v>
      </c>
      <c r="AF7277" t="s">
        <v>121</v>
      </c>
      <c r="AG7277" t="s">
        <v>122</v>
      </c>
      <c r="AH7277" s="28" t="e">
        <f ca="1">[1]!DXLOOKUP(Worksheet!AF7277,Sales[[#This Row],[State]],Sales[[#This Row],[Total Sales]])</f>
        <v>#NAME?</v>
      </c>
    </row>
    <row r="7278" spans="31:34" x14ac:dyDescent="0.25">
      <c r="AE7278" t="s">
        <v>15</v>
      </c>
      <c r="AF7278" t="s">
        <v>121</v>
      </c>
      <c r="AG7278" t="s">
        <v>122</v>
      </c>
      <c r="AH7278" s="28" t="e">
        <f ca="1">[1]!DXLOOKUP(Worksheet!AF7278,Sales[[#This Row],[State]],Sales[[#This Row],[Total Sales]])</f>
        <v>#NAME?</v>
      </c>
    </row>
    <row r="7279" spans="31:34" x14ac:dyDescent="0.25">
      <c r="AE7279" t="s">
        <v>15</v>
      </c>
      <c r="AF7279" t="s">
        <v>121</v>
      </c>
      <c r="AG7279" t="s">
        <v>122</v>
      </c>
      <c r="AH7279" s="28" t="e">
        <f ca="1">[1]!DXLOOKUP(Worksheet!AF7279,Sales[[#This Row],[State]],Sales[[#This Row],[Total Sales]])</f>
        <v>#NAME?</v>
      </c>
    </row>
    <row r="7280" spans="31:34" x14ac:dyDescent="0.25">
      <c r="AE7280" t="s">
        <v>15</v>
      </c>
      <c r="AF7280" t="s">
        <v>121</v>
      </c>
      <c r="AG7280" t="s">
        <v>122</v>
      </c>
      <c r="AH7280" s="28" t="e">
        <f ca="1">[1]!DXLOOKUP(Worksheet!AF7280,Sales[[#This Row],[State]],Sales[[#This Row],[Total Sales]])</f>
        <v>#NAME?</v>
      </c>
    </row>
    <row r="7281" spans="31:34" x14ac:dyDescent="0.25">
      <c r="AE7281" t="s">
        <v>15</v>
      </c>
      <c r="AF7281" t="s">
        <v>121</v>
      </c>
      <c r="AG7281" t="s">
        <v>122</v>
      </c>
      <c r="AH7281" s="28" t="e">
        <f ca="1">[1]!DXLOOKUP(Worksheet!AF7281,Sales[[#This Row],[State]],Sales[[#This Row],[Total Sales]])</f>
        <v>#NAME?</v>
      </c>
    </row>
    <row r="7282" spans="31:34" x14ac:dyDescent="0.25">
      <c r="AE7282" t="s">
        <v>15</v>
      </c>
      <c r="AF7282" t="s">
        <v>121</v>
      </c>
      <c r="AG7282" t="s">
        <v>122</v>
      </c>
      <c r="AH7282" s="28" t="e">
        <f ca="1">[1]!DXLOOKUP(Worksheet!AF7282,Sales[[#This Row],[State]],Sales[[#This Row],[Total Sales]])</f>
        <v>#NAME?</v>
      </c>
    </row>
    <row r="7283" spans="31:34" x14ac:dyDescent="0.25">
      <c r="AE7283" t="s">
        <v>15</v>
      </c>
      <c r="AF7283" t="s">
        <v>121</v>
      </c>
      <c r="AG7283" t="s">
        <v>122</v>
      </c>
      <c r="AH7283" s="28" t="e">
        <f ca="1">[1]!DXLOOKUP(Worksheet!AF7283,Sales[[#This Row],[State]],Sales[[#This Row],[Total Sales]])</f>
        <v>#NAME?</v>
      </c>
    </row>
    <row r="7284" spans="31:34" x14ac:dyDescent="0.25">
      <c r="AE7284" t="s">
        <v>15</v>
      </c>
      <c r="AF7284" t="s">
        <v>121</v>
      </c>
      <c r="AG7284" t="s">
        <v>122</v>
      </c>
      <c r="AH7284" s="28" t="e">
        <f ca="1">[1]!DXLOOKUP(Worksheet!AF7284,Sales[[#This Row],[State]],Sales[[#This Row],[Total Sales]])</f>
        <v>#NAME?</v>
      </c>
    </row>
    <row r="7285" spans="31:34" x14ac:dyDescent="0.25">
      <c r="AE7285" t="s">
        <v>15</v>
      </c>
      <c r="AF7285" t="s">
        <v>121</v>
      </c>
      <c r="AG7285" t="s">
        <v>122</v>
      </c>
      <c r="AH7285" s="28" t="e">
        <f ca="1">[1]!DXLOOKUP(Worksheet!AF7285,Sales[[#This Row],[State]],Sales[[#This Row],[Total Sales]])</f>
        <v>#NAME?</v>
      </c>
    </row>
    <row r="7286" spans="31:34" x14ac:dyDescent="0.25">
      <c r="AE7286" t="s">
        <v>15</v>
      </c>
      <c r="AF7286" t="s">
        <v>121</v>
      </c>
      <c r="AG7286" t="s">
        <v>122</v>
      </c>
      <c r="AH7286" s="28" t="e">
        <f ca="1">[1]!DXLOOKUP(Worksheet!AF7286,Sales[[#This Row],[State]],Sales[[#This Row],[Total Sales]])</f>
        <v>#NAME?</v>
      </c>
    </row>
    <row r="7287" spans="31:34" x14ac:dyDescent="0.25">
      <c r="AE7287" t="s">
        <v>15</v>
      </c>
      <c r="AF7287" t="s">
        <v>121</v>
      </c>
      <c r="AG7287" t="s">
        <v>122</v>
      </c>
      <c r="AH7287" s="28" t="e">
        <f ca="1">[1]!DXLOOKUP(Worksheet!AF7287,Sales[[#This Row],[State]],Sales[[#This Row],[Total Sales]])</f>
        <v>#NAME?</v>
      </c>
    </row>
    <row r="7288" spans="31:34" x14ac:dyDescent="0.25">
      <c r="AE7288" t="s">
        <v>15</v>
      </c>
      <c r="AF7288" t="s">
        <v>121</v>
      </c>
      <c r="AG7288" t="s">
        <v>122</v>
      </c>
      <c r="AH7288" s="28" t="e">
        <f ca="1">[1]!DXLOOKUP(Worksheet!AF7288,Sales[[#This Row],[State]],Sales[[#This Row],[Total Sales]])</f>
        <v>#NAME?</v>
      </c>
    </row>
    <row r="7289" spans="31:34" x14ac:dyDescent="0.25">
      <c r="AE7289" t="s">
        <v>15</v>
      </c>
      <c r="AF7289" t="s">
        <v>121</v>
      </c>
      <c r="AG7289" t="s">
        <v>122</v>
      </c>
      <c r="AH7289" s="28" t="e">
        <f ca="1">[1]!DXLOOKUP(Worksheet!AF7289,Sales[[#This Row],[State]],Sales[[#This Row],[Total Sales]])</f>
        <v>#NAME?</v>
      </c>
    </row>
    <row r="7290" spans="31:34" x14ac:dyDescent="0.25">
      <c r="AE7290" t="s">
        <v>15</v>
      </c>
      <c r="AF7290" t="s">
        <v>121</v>
      </c>
      <c r="AG7290" t="s">
        <v>122</v>
      </c>
      <c r="AH7290" s="28" t="e">
        <f ca="1">[1]!DXLOOKUP(Worksheet!AF7290,Sales[[#This Row],[State]],Sales[[#This Row],[Total Sales]])</f>
        <v>#NAME?</v>
      </c>
    </row>
    <row r="7291" spans="31:34" x14ac:dyDescent="0.25">
      <c r="AE7291" t="s">
        <v>15</v>
      </c>
      <c r="AF7291" t="s">
        <v>121</v>
      </c>
      <c r="AG7291" t="s">
        <v>122</v>
      </c>
      <c r="AH7291" s="28" t="e">
        <f ca="1">[1]!DXLOOKUP(Worksheet!AF7291,Sales[[#This Row],[State]],Sales[[#This Row],[Total Sales]])</f>
        <v>#NAME?</v>
      </c>
    </row>
    <row r="7292" spans="31:34" x14ac:dyDescent="0.25">
      <c r="AE7292" t="s">
        <v>15</v>
      </c>
      <c r="AF7292" t="s">
        <v>121</v>
      </c>
      <c r="AG7292" t="s">
        <v>122</v>
      </c>
      <c r="AH7292" s="28" t="e">
        <f ca="1">[1]!DXLOOKUP(Worksheet!AF7292,Sales[[#This Row],[State]],Sales[[#This Row],[Total Sales]])</f>
        <v>#NAME?</v>
      </c>
    </row>
    <row r="7293" spans="31:34" x14ac:dyDescent="0.25">
      <c r="AE7293" t="s">
        <v>15</v>
      </c>
      <c r="AF7293" t="s">
        <v>121</v>
      </c>
      <c r="AG7293" t="s">
        <v>122</v>
      </c>
      <c r="AH7293" s="28" t="e">
        <f ca="1">[1]!DXLOOKUP(Worksheet!AF7293,Sales[[#This Row],[State]],Sales[[#This Row],[Total Sales]])</f>
        <v>#NAME?</v>
      </c>
    </row>
    <row r="7294" spans="31:34" x14ac:dyDescent="0.25">
      <c r="AE7294" t="s">
        <v>15</v>
      </c>
      <c r="AF7294" t="s">
        <v>121</v>
      </c>
      <c r="AG7294" t="s">
        <v>122</v>
      </c>
      <c r="AH7294" s="28" t="e">
        <f ca="1">[1]!DXLOOKUP(Worksheet!AF7294,Sales[[#This Row],[State]],Sales[[#This Row],[Total Sales]])</f>
        <v>#NAME?</v>
      </c>
    </row>
    <row r="7295" spans="31:34" x14ac:dyDescent="0.25">
      <c r="AE7295" t="s">
        <v>15</v>
      </c>
      <c r="AF7295" t="s">
        <v>121</v>
      </c>
      <c r="AG7295" t="s">
        <v>122</v>
      </c>
      <c r="AH7295" s="28" t="e">
        <f ca="1">[1]!DXLOOKUP(Worksheet!AF7295,Sales[[#This Row],[State]],Sales[[#This Row],[Total Sales]])</f>
        <v>#NAME?</v>
      </c>
    </row>
    <row r="7296" spans="31:34" x14ac:dyDescent="0.25">
      <c r="AE7296" t="s">
        <v>15</v>
      </c>
      <c r="AF7296" t="s">
        <v>121</v>
      </c>
      <c r="AG7296" t="s">
        <v>122</v>
      </c>
      <c r="AH7296" s="28" t="e">
        <f ca="1">[1]!DXLOOKUP(Worksheet!AF7296,Sales[[#This Row],[State]],Sales[[#This Row],[Total Sales]])</f>
        <v>#NAME?</v>
      </c>
    </row>
    <row r="7297" spans="31:34" x14ac:dyDescent="0.25">
      <c r="AE7297" t="s">
        <v>15</v>
      </c>
      <c r="AF7297" t="s">
        <v>121</v>
      </c>
      <c r="AG7297" t="s">
        <v>122</v>
      </c>
      <c r="AH7297" s="28" t="e">
        <f ca="1">[1]!DXLOOKUP(Worksheet!AF7297,Sales[[#This Row],[State]],Sales[[#This Row],[Total Sales]])</f>
        <v>#NAME?</v>
      </c>
    </row>
    <row r="7298" spans="31:34" x14ac:dyDescent="0.25">
      <c r="AE7298" t="s">
        <v>15</v>
      </c>
      <c r="AF7298" t="s">
        <v>121</v>
      </c>
      <c r="AG7298" t="s">
        <v>122</v>
      </c>
      <c r="AH7298" s="28" t="e">
        <f ca="1">[1]!DXLOOKUP(Worksheet!AF7298,Sales[[#This Row],[State]],Sales[[#This Row],[Total Sales]])</f>
        <v>#NAME?</v>
      </c>
    </row>
    <row r="7299" spans="31:34" x14ac:dyDescent="0.25">
      <c r="AE7299" t="s">
        <v>15</v>
      </c>
      <c r="AF7299" t="s">
        <v>121</v>
      </c>
      <c r="AG7299" t="s">
        <v>122</v>
      </c>
      <c r="AH7299" s="28" t="e">
        <f ca="1">[1]!DXLOOKUP(Worksheet!AF7299,Sales[[#This Row],[State]],Sales[[#This Row],[Total Sales]])</f>
        <v>#NAME?</v>
      </c>
    </row>
    <row r="7300" spans="31:34" x14ac:dyDescent="0.25">
      <c r="AE7300" t="s">
        <v>15</v>
      </c>
      <c r="AF7300" t="s">
        <v>121</v>
      </c>
      <c r="AG7300" t="s">
        <v>122</v>
      </c>
      <c r="AH7300" s="28" t="e">
        <f ca="1">[1]!DXLOOKUP(Worksheet!AF7300,Sales[[#This Row],[State]],Sales[[#This Row],[Total Sales]])</f>
        <v>#NAME?</v>
      </c>
    </row>
    <row r="7301" spans="31:34" x14ac:dyDescent="0.25">
      <c r="AE7301" t="s">
        <v>15</v>
      </c>
      <c r="AF7301" t="s">
        <v>121</v>
      </c>
      <c r="AG7301" t="s">
        <v>122</v>
      </c>
      <c r="AH7301" s="28" t="e">
        <f ca="1">[1]!DXLOOKUP(Worksheet!AF7301,Sales[[#This Row],[State]],Sales[[#This Row],[Total Sales]])</f>
        <v>#NAME?</v>
      </c>
    </row>
    <row r="7302" spans="31:34" x14ac:dyDescent="0.25">
      <c r="AE7302" t="s">
        <v>15</v>
      </c>
      <c r="AF7302" t="s">
        <v>121</v>
      </c>
      <c r="AG7302" t="s">
        <v>122</v>
      </c>
      <c r="AH7302" s="28" t="e">
        <f ca="1">[1]!DXLOOKUP(Worksheet!AF7302,Sales[[#This Row],[State]],Sales[[#This Row],[Total Sales]])</f>
        <v>#NAME?</v>
      </c>
    </row>
    <row r="7303" spans="31:34" x14ac:dyDescent="0.25">
      <c r="AE7303" t="s">
        <v>15</v>
      </c>
      <c r="AF7303" t="s">
        <v>121</v>
      </c>
      <c r="AG7303" t="s">
        <v>122</v>
      </c>
      <c r="AH7303" s="28" t="e">
        <f ca="1">[1]!DXLOOKUP(Worksheet!AF7303,Sales[[#This Row],[State]],Sales[[#This Row],[Total Sales]])</f>
        <v>#NAME?</v>
      </c>
    </row>
    <row r="7304" spans="31:34" x14ac:dyDescent="0.25">
      <c r="AE7304" t="s">
        <v>15</v>
      </c>
      <c r="AF7304" t="s">
        <v>121</v>
      </c>
      <c r="AG7304" t="s">
        <v>122</v>
      </c>
      <c r="AH7304" s="28" t="e">
        <f ca="1">[1]!DXLOOKUP(Worksheet!AF7304,Sales[[#This Row],[State]],Sales[[#This Row],[Total Sales]])</f>
        <v>#NAME?</v>
      </c>
    </row>
    <row r="7305" spans="31:34" x14ac:dyDescent="0.25">
      <c r="AE7305" t="s">
        <v>15</v>
      </c>
      <c r="AF7305" t="s">
        <v>121</v>
      </c>
      <c r="AG7305" t="s">
        <v>122</v>
      </c>
      <c r="AH7305" s="28" t="e">
        <f ca="1">[1]!DXLOOKUP(Worksheet!AF7305,Sales[[#This Row],[State]],Sales[[#This Row],[Total Sales]])</f>
        <v>#NAME?</v>
      </c>
    </row>
    <row r="7306" spans="31:34" x14ac:dyDescent="0.25">
      <c r="AE7306" t="s">
        <v>15</v>
      </c>
      <c r="AF7306" t="s">
        <v>121</v>
      </c>
      <c r="AG7306" t="s">
        <v>122</v>
      </c>
      <c r="AH7306" s="28" t="e">
        <f ca="1">[1]!DXLOOKUP(Worksheet!AF7306,Sales[[#This Row],[State]],Sales[[#This Row],[Total Sales]])</f>
        <v>#NAME?</v>
      </c>
    </row>
    <row r="7307" spans="31:34" x14ac:dyDescent="0.25">
      <c r="AE7307" t="s">
        <v>15</v>
      </c>
      <c r="AF7307" t="s">
        <v>121</v>
      </c>
      <c r="AG7307" t="s">
        <v>122</v>
      </c>
      <c r="AH7307" s="28" t="e">
        <f ca="1">[1]!DXLOOKUP(Worksheet!AF7307,Sales[[#This Row],[State]],Sales[[#This Row],[Total Sales]])</f>
        <v>#NAME?</v>
      </c>
    </row>
    <row r="7308" spans="31:34" x14ac:dyDescent="0.25">
      <c r="AE7308" t="s">
        <v>15</v>
      </c>
      <c r="AF7308" t="s">
        <v>121</v>
      </c>
      <c r="AG7308" t="s">
        <v>122</v>
      </c>
      <c r="AH7308" s="28" t="e">
        <f ca="1">[1]!DXLOOKUP(Worksheet!AF7308,Sales[[#This Row],[State]],Sales[[#This Row],[Total Sales]])</f>
        <v>#NAME?</v>
      </c>
    </row>
    <row r="7309" spans="31:34" x14ac:dyDescent="0.25">
      <c r="AE7309" t="s">
        <v>15</v>
      </c>
      <c r="AF7309" t="s">
        <v>121</v>
      </c>
      <c r="AG7309" t="s">
        <v>122</v>
      </c>
      <c r="AH7309" s="28" t="e">
        <f ca="1">[1]!DXLOOKUP(Worksheet!AF7309,Sales[[#This Row],[State]],Sales[[#This Row],[Total Sales]])</f>
        <v>#NAME?</v>
      </c>
    </row>
    <row r="7310" spans="31:34" x14ac:dyDescent="0.25">
      <c r="AE7310" t="s">
        <v>15</v>
      </c>
      <c r="AF7310" t="s">
        <v>121</v>
      </c>
      <c r="AG7310" t="s">
        <v>122</v>
      </c>
      <c r="AH7310" s="28" t="e">
        <f ca="1">[1]!DXLOOKUP(Worksheet!AF7310,Sales[[#This Row],[State]],Sales[[#This Row],[Total Sales]])</f>
        <v>#NAME?</v>
      </c>
    </row>
    <row r="7311" spans="31:34" x14ac:dyDescent="0.25">
      <c r="AE7311" t="s">
        <v>15</v>
      </c>
      <c r="AF7311" t="s">
        <v>121</v>
      </c>
      <c r="AG7311" t="s">
        <v>122</v>
      </c>
      <c r="AH7311" s="28" t="e">
        <f ca="1">[1]!DXLOOKUP(Worksheet!AF7311,Sales[[#This Row],[State]],Sales[[#This Row],[Total Sales]])</f>
        <v>#NAME?</v>
      </c>
    </row>
    <row r="7312" spans="31:34" x14ac:dyDescent="0.25">
      <c r="AE7312" t="s">
        <v>15</v>
      </c>
      <c r="AF7312" t="s">
        <v>121</v>
      </c>
      <c r="AG7312" t="s">
        <v>122</v>
      </c>
      <c r="AH7312" s="28" t="e">
        <f ca="1">[1]!DXLOOKUP(Worksheet!AF7312,Sales[[#This Row],[State]],Sales[[#This Row],[Total Sales]])</f>
        <v>#NAME?</v>
      </c>
    </row>
    <row r="7313" spans="31:34" x14ac:dyDescent="0.25">
      <c r="AE7313" t="s">
        <v>15</v>
      </c>
      <c r="AF7313" t="s">
        <v>121</v>
      </c>
      <c r="AG7313" t="s">
        <v>122</v>
      </c>
      <c r="AH7313" s="28" t="e">
        <f ca="1">[1]!DXLOOKUP(Worksheet!AF7313,Sales[[#This Row],[State]],Sales[[#This Row],[Total Sales]])</f>
        <v>#NAME?</v>
      </c>
    </row>
    <row r="7314" spans="31:34" x14ac:dyDescent="0.25">
      <c r="AE7314" t="s">
        <v>15</v>
      </c>
      <c r="AF7314" t="s">
        <v>121</v>
      </c>
      <c r="AG7314" t="s">
        <v>122</v>
      </c>
      <c r="AH7314" s="28" t="e">
        <f ca="1">[1]!DXLOOKUP(Worksheet!AF7314,Sales[[#This Row],[State]],Sales[[#This Row],[Total Sales]])</f>
        <v>#NAME?</v>
      </c>
    </row>
    <row r="7315" spans="31:34" x14ac:dyDescent="0.25">
      <c r="AE7315" t="s">
        <v>15</v>
      </c>
      <c r="AF7315" t="s">
        <v>121</v>
      </c>
      <c r="AG7315" t="s">
        <v>122</v>
      </c>
      <c r="AH7315" s="28" t="e">
        <f ca="1">[1]!DXLOOKUP(Worksheet!AF7315,Sales[[#This Row],[State]],Sales[[#This Row],[Total Sales]])</f>
        <v>#NAME?</v>
      </c>
    </row>
    <row r="7316" spans="31:34" x14ac:dyDescent="0.25">
      <c r="AE7316" t="s">
        <v>15</v>
      </c>
      <c r="AF7316" t="s">
        <v>121</v>
      </c>
      <c r="AG7316" t="s">
        <v>122</v>
      </c>
      <c r="AH7316" s="28" t="e">
        <f ca="1">[1]!DXLOOKUP(Worksheet!AF7316,Sales[[#This Row],[State]],Sales[[#This Row],[Total Sales]])</f>
        <v>#NAME?</v>
      </c>
    </row>
    <row r="7317" spans="31:34" x14ac:dyDescent="0.25">
      <c r="AE7317" t="s">
        <v>15</v>
      </c>
      <c r="AF7317" t="s">
        <v>121</v>
      </c>
      <c r="AG7317" t="s">
        <v>122</v>
      </c>
      <c r="AH7317" s="28" t="e">
        <f ca="1">[1]!DXLOOKUP(Worksheet!AF7317,Sales[[#This Row],[State]],Sales[[#This Row],[Total Sales]])</f>
        <v>#NAME?</v>
      </c>
    </row>
    <row r="7318" spans="31:34" x14ac:dyDescent="0.25">
      <c r="AE7318" t="s">
        <v>15</v>
      </c>
      <c r="AF7318" t="s">
        <v>121</v>
      </c>
      <c r="AG7318" t="s">
        <v>122</v>
      </c>
      <c r="AH7318" s="28" t="e">
        <f ca="1">[1]!DXLOOKUP(Worksheet!AF7318,Sales[[#This Row],[State]],Sales[[#This Row],[Total Sales]])</f>
        <v>#NAME?</v>
      </c>
    </row>
    <row r="7319" spans="31:34" x14ac:dyDescent="0.25">
      <c r="AE7319" t="s">
        <v>15</v>
      </c>
      <c r="AF7319" t="s">
        <v>121</v>
      </c>
      <c r="AG7319" t="s">
        <v>122</v>
      </c>
      <c r="AH7319" s="28" t="e">
        <f ca="1">[1]!DXLOOKUP(Worksheet!AF7319,Sales[[#This Row],[State]],Sales[[#This Row],[Total Sales]])</f>
        <v>#NAME?</v>
      </c>
    </row>
    <row r="7320" spans="31:34" x14ac:dyDescent="0.25">
      <c r="AE7320" t="s">
        <v>15</v>
      </c>
      <c r="AF7320" t="s">
        <v>121</v>
      </c>
      <c r="AG7320" t="s">
        <v>122</v>
      </c>
      <c r="AH7320" s="28" t="e">
        <f ca="1">[1]!DXLOOKUP(Worksheet!AF7320,Sales[[#This Row],[State]],Sales[[#This Row],[Total Sales]])</f>
        <v>#NAME?</v>
      </c>
    </row>
    <row r="7321" spans="31:34" x14ac:dyDescent="0.25">
      <c r="AE7321" t="s">
        <v>15</v>
      </c>
      <c r="AF7321" t="s">
        <v>121</v>
      </c>
      <c r="AG7321" t="s">
        <v>122</v>
      </c>
      <c r="AH7321" s="28" t="e">
        <f ca="1">[1]!DXLOOKUP(Worksheet!AF7321,Sales[[#This Row],[State]],Sales[[#This Row],[Total Sales]])</f>
        <v>#NAME?</v>
      </c>
    </row>
    <row r="7322" spans="31:34" x14ac:dyDescent="0.25">
      <c r="AE7322" t="s">
        <v>15</v>
      </c>
      <c r="AF7322" t="s">
        <v>121</v>
      </c>
      <c r="AG7322" t="s">
        <v>122</v>
      </c>
      <c r="AH7322" s="28" t="e">
        <f ca="1">[1]!DXLOOKUP(Worksheet!AF7322,Sales[[#This Row],[State]],Sales[[#This Row],[Total Sales]])</f>
        <v>#NAME?</v>
      </c>
    </row>
    <row r="7323" spans="31:34" x14ac:dyDescent="0.25">
      <c r="AE7323" t="s">
        <v>15</v>
      </c>
      <c r="AF7323" t="s">
        <v>121</v>
      </c>
      <c r="AG7323" t="s">
        <v>122</v>
      </c>
      <c r="AH7323" s="28" t="e">
        <f ca="1">[1]!DXLOOKUP(Worksheet!AF7323,Sales[[#This Row],[State]],Sales[[#This Row],[Total Sales]])</f>
        <v>#NAME?</v>
      </c>
    </row>
    <row r="7324" spans="31:34" x14ac:dyDescent="0.25">
      <c r="AE7324" t="s">
        <v>15</v>
      </c>
      <c r="AF7324" t="s">
        <v>121</v>
      </c>
      <c r="AG7324" t="s">
        <v>122</v>
      </c>
      <c r="AH7324" s="28" t="e">
        <f ca="1">[1]!DXLOOKUP(Worksheet!AF7324,Sales[[#This Row],[State]],Sales[[#This Row],[Total Sales]])</f>
        <v>#NAME?</v>
      </c>
    </row>
    <row r="7325" spans="31:34" x14ac:dyDescent="0.25">
      <c r="AE7325" t="s">
        <v>15</v>
      </c>
      <c r="AF7325" t="s">
        <v>121</v>
      </c>
      <c r="AG7325" t="s">
        <v>122</v>
      </c>
      <c r="AH7325" s="28" t="e">
        <f ca="1">[1]!DXLOOKUP(Worksheet!AF7325,Sales[[#This Row],[State]],Sales[[#This Row],[Total Sales]])</f>
        <v>#NAME?</v>
      </c>
    </row>
    <row r="7326" spans="31:34" x14ac:dyDescent="0.25">
      <c r="AE7326" t="s">
        <v>15</v>
      </c>
      <c r="AF7326" t="s">
        <v>121</v>
      </c>
      <c r="AG7326" t="s">
        <v>122</v>
      </c>
      <c r="AH7326" s="28" t="e">
        <f ca="1">[1]!DXLOOKUP(Worksheet!AF7326,Sales[[#This Row],[State]],Sales[[#This Row],[Total Sales]])</f>
        <v>#NAME?</v>
      </c>
    </row>
    <row r="7327" spans="31:34" x14ac:dyDescent="0.25">
      <c r="AE7327" t="s">
        <v>15</v>
      </c>
      <c r="AF7327" t="s">
        <v>121</v>
      </c>
      <c r="AG7327" t="s">
        <v>122</v>
      </c>
      <c r="AH7327" s="28" t="e">
        <f ca="1">[1]!DXLOOKUP(Worksheet!AF7327,Sales[[#This Row],[State]],Sales[[#This Row],[Total Sales]])</f>
        <v>#NAME?</v>
      </c>
    </row>
    <row r="7328" spans="31:34" x14ac:dyDescent="0.25">
      <c r="AE7328" t="s">
        <v>15</v>
      </c>
      <c r="AF7328" t="s">
        <v>121</v>
      </c>
      <c r="AG7328" t="s">
        <v>122</v>
      </c>
      <c r="AH7328" s="28" t="e">
        <f ca="1">[1]!DXLOOKUP(Worksheet!AF7328,Sales[[#This Row],[State]],Sales[[#This Row],[Total Sales]])</f>
        <v>#NAME?</v>
      </c>
    </row>
    <row r="7329" spans="31:34" x14ac:dyDescent="0.25">
      <c r="AE7329" t="s">
        <v>15</v>
      </c>
      <c r="AF7329" t="s">
        <v>121</v>
      </c>
      <c r="AG7329" t="s">
        <v>122</v>
      </c>
      <c r="AH7329" s="28" t="e">
        <f ca="1">[1]!DXLOOKUP(Worksheet!AF7329,Sales[[#This Row],[State]],Sales[[#This Row],[Total Sales]])</f>
        <v>#NAME?</v>
      </c>
    </row>
    <row r="7330" spans="31:34" x14ac:dyDescent="0.25">
      <c r="AE7330" t="s">
        <v>15</v>
      </c>
      <c r="AF7330" t="s">
        <v>121</v>
      </c>
      <c r="AG7330" t="s">
        <v>122</v>
      </c>
      <c r="AH7330" s="28" t="e">
        <f ca="1">[1]!DXLOOKUP(Worksheet!AF7330,Sales[[#This Row],[State]],Sales[[#This Row],[Total Sales]])</f>
        <v>#NAME?</v>
      </c>
    </row>
    <row r="7331" spans="31:34" x14ac:dyDescent="0.25">
      <c r="AE7331" t="s">
        <v>15</v>
      </c>
      <c r="AF7331" t="s">
        <v>121</v>
      </c>
      <c r="AG7331" t="s">
        <v>122</v>
      </c>
      <c r="AH7331" s="28" t="e">
        <f ca="1">[1]!DXLOOKUP(Worksheet!AF7331,Sales[[#This Row],[State]],Sales[[#This Row],[Total Sales]])</f>
        <v>#NAME?</v>
      </c>
    </row>
    <row r="7332" spans="31:34" x14ac:dyDescent="0.25">
      <c r="AE7332" t="s">
        <v>15</v>
      </c>
      <c r="AF7332" t="s">
        <v>121</v>
      </c>
      <c r="AG7332" t="s">
        <v>122</v>
      </c>
      <c r="AH7332" s="28" t="e">
        <f ca="1">[1]!DXLOOKUP(Worksheet!AF7332,Sales[[#This Row],[State]],Sales[[#This Row],[Total Sales]])</f>
        <v>#NAME?</v>
      </c>
    </row>
    <row r="7333" spans="31:34" x14ac:dyDescent="0.25">
      <c r="AE7333" t="s">
        <v>15</v>
      </c>
      <c r="AF7333" t="s">
        <v>121</v>
      </c>
      <c r="AG7333" t="s">
        <v>122</v>
      </c>
      <c r="AH7333" s="28" t="e">
        <f ca="1">[1]!DXLOOKUP(Worksheet!AF7333,Sales[[#This Row],[State]],Sales[[#This Row],[Total Sales]])</f>
        <v>#NAME?</v>
      </c>
    </row>
    <row r="7334" spans="31:34" x14ac:dyDescent="0.25">
      <c r="AE7334" t="s">
        <v>15</v>
      </c>
      <c r="AF7334" t="s">
        <v>121</v>
      </c>
      <c r="AG7334" t="s">
        <v>122</v>
      </c>
      <c r="AH7334" s="28" t="e">
        <f ca="1">[1]!DXLOOKUP(Worksheet!AF7334,Sales[[#This Row],[State]],Sales[[#This Row],[Total Sales]])</f>
        <v>#NAME?</v>
      </c>
    </row>
    <row r="7335" spans="31:34" x14ac:dyDescent="0.25">
      <c r="AE7335" t="s">
        <v>15</v>
      </c>
      <c r="AF7335" t="s">
        <v>121</v>
      </c>
      <c r="AG7335" t="s">
        <v>122</v>
      </c>
      <c r="AH7335" s="28" t="e">
        <f ca="1">[1]!DXLOOKUP(Worksheet!AF7335,Sales[[#This Row],[State]],Sales[[#This Row],[Total Sales]])</f>
        <v>#NAME?</v>
      </c>
    </row>
    <row r="7336" spans="31:34" x14ac:dyDescent="0.25">
      <c r="AE7336" t="s">
        <v>15</v>
      </c>
      <c r="AF7336" t="s">
        <v>121</v>
      </c>
      <c r="AG7336" t="s">
        <v>122</v>
      </c>
      <c r="AH7336" s="28" t="e">
        <f ca="1">[1]!DXLOOKUP(Worksheet!AF7336,Sales[[#This Row],[State]],Sales[[#This Row],[Total Sales]])</f>
        <v>#NAME?</v>
      </c>
    </row>
    <row r="7337" spans="31:34" x14ac:dyDescent="0.25">
      <c r="AE7337" t="s">
        <v>15</v>
      </c>
      <c r="AF7337" t="s">
        <v>121</v>
      </c>
      <c r="AG7337" t="s">
        <v>122</v>
      </c>
      <c r="AH7337" s="28" t="e">
        <f ca="1">[1]!DXLOOKUP(Worksheet!AF7337,Sales[[#This Row],[State]],Sales[[#This Row],[Total Sales]])</f>
        <v>#NAME?</v>
      </c>
    </row>
    <row r="7338" spans="31:34" x14ac:dyDescent="0.25">
      <c r="AE7338" t="s">
        <v>15</v>
      </c>
      <c r="AF7338" t="s">
        <v>121</v>
      </c>
      <c r="AG7338" t="s">
        <v>122</v>
      </c>
      <c r="AH7338" s="28" t="e">
        <f ca="1">[1]!DXLOOKUP(Worksheet!AF7338,Sales[[#This Row],[State]],Sales[[#This Row],[Total Sales]])</f>
        <v>#NAME?</v>
      </c>
    </row>
    <row r="7339" spans="31:34" x14ac:dyDescent="0.25">
      <c r="AE7339" t="s">
        <v>15</v>
      </c>
      <c r="AF7339" t="s">
        <v>121</v>
      </c>
      <c r="AG7339" t="s">
        <v>122</v>
      </c>
      <c r="AH7339" s="28" t="e">
        <f ca="1">[1]!DXLOOKUP(Worksheet!AF7339,Sales[[#This Row],[State]],Sales[[#This Row],[Total Sales]])</f>
        <v>#NAME?</v>
      </c>
    </row>
    <row r="7340" spans="31:34" x14ac:dyDescent="0.25">
      <c r="AE7340" t="s">
        <v>15</v>
      </c>
      <c r="AF7340" t="s">
        <v>121</v>
      </c>
      <c r="AG7340" t="s">
        <v>122</v>
      </c>
      <c r="AH7340" s="28" t="e">
        <f ca="1">[1]!DXLOOKUP(Worksheet!AF7340,Sales[[#This Row],[State]],Sales[[#This Row],[Total Sales]])</f>
        <v>#NAME?</v>
      </c>
    </row>
    <row r="7341" spans="31:34" x14ac:dyDescent="0.25">
      <c r="AE7341" t="s">
        <v>15</v>
      </c>
      <c r="AF7341" t="s">
        <v>121</v>
      </c>
      <c r="AG7341" t="s">
        <v>122</v>
      </c>
      <c r="AH7341" s="28" t="e">
        <f ca="1">[1]!DXLOOKUP(Worksheet!AF7341,Sales[[#This Row],[State]],Sales[[#This Row],[Total Sales]])</f>
        <v>#NAME?</v>
      </c>
    </row>
    <row r="7342" spans="31:34" x14ac:dyDescent="0.25">
      <c r="AE7342" t="s">
        <v>15</v>
      </c>
      <c r="AF7342" t="s">
        <v>121</v>
      </c>
      <c r="AG7342" t="s">
        <v>122</v>
      </c>
      <c r="AH7342" s="28" t="e">
        <f ca="1">[1]!DXLOOKUP(Worksheet!AF7342,Sales[[#This Row],[State]],Sales[[#This Row],[Total Sales]])</f>
        <v>#NAME?</v>
      </c>
    </row>
    <row r="7343" spans="31:34" x14ac:dyDescent="0.25">
      <c r="AE7343" t="s">
        <v>15</v>
      </c>
      <c r="AF7343" t="s">
        <v>121</v>
      </c>
      <c r="AG7343" t="s">
        <v>122</v>
      </c>
      <c r="AH7343" s="28" t="e">
        <f ca="1">[1]!DXLOOKUP(Worksheet!AF7343,Sales[[#This Row],[State]],Sales[[#This Row],[Total Sales]])</f>
        <v>#NAME?</v>
      </c>
    </row>
    <row r="7344" spans="31:34" x14ac:dyDescent="0.25">
      <c r="AE7344" t="s">
        <v>15</v>
      </c>
      <c r="AF7344" t="s">
        <v>121</v>
      </c>
      <c r="AG7344" t="s">
        <v>122</v>
      </c>
      <c r="AH7344" s="28" t="e">
        <f ca="1">[1]!DXLOOKUP(Worksheet!AF7344,Sales[[#This Row],[State]],Sales[[#This Row],[Total Sales]])</f>
        <v>#NAME?</v>
      </c>
    </row>
    <row r="7345" spans="31:34" x14ac:dyDescent="0.25">
      <c r="AE7345" t="s">
        <v>15</v>
      </c>
      <c r="AF7345" t="s">
        <v>121</v>
      </c>
      <c r="AG7345" t="s">
        <v>122</v>
      </c>
      <c r="AH7345" s="28" t="e">
        <f ca="1">[1]!DXLOOKUP(Worksheet!AF7345,Sales[[#This Row],[State]],Sales[[#This Row],[Total Sales]])</f>
        <v>#NAME?</v>
      </c>
    </row>
    <row r="7346" spans="31:34" x14ac:dyDescent="0.25">
      <c r="AE7346" t="s">
        <v>15</v>
      </c>
      <c r="AF7346" t="s">
        <v>123</v>
      </c>
      <c r="AG7346" t="s">
        <v>124</v>
      </c>
      <c r="AH7346" s="28" t="e">
        <f ca="1">[1]!DXLOOKUP(Worksheet!AF7346,Sales[[#This Row],[State]],Sales[[#This Row],[Total Sales]])</f>
        <v>#NAME?</v>
      </c>
    </row>
    <row r="7347" spans="31:34" x14ac:dyDescent="0.25">
      <c r="AE7347" t="s">
        <v>15</v>
      </c>
      <c r="AF7347" t="s">
        <v>123</v>
      </c>
      <c r="AG7347" t="s">
        <v>124</v>
      </c>
      <c r="AH7347" s="28" t="e">
        <f ca="1">[1]!DXLOOKUP(Worksheet!AF7347,Sales[[#This Row],[State]],Sales[[#This Row],[Total Sales]])</f>
        <v>#NAME?</v>
      </c>
    </row>
    <row r="7348" spans="31:34" x14ac:dyDescent="0.25">
      <c r="AE7348" t="s">
        <v>15</v>
      </c>
      <c r="AF7348" t="s">
        <v>123</v>
      </c>
      <c r="AG7348" t="s">
        <v>124</v>
      </c>
      <c r="AH7348" s="28" t="e">
        <f ca="1">[1]!DXLOOKUP(Worksheet!AF7348,Sales[[#This Row],[State]],Sales[[#This Row],[Total Sales]])</f>
        <v>#NAME?</v>
      </c>
    </row>
    <row r="7349" spans="31:34" x14ac:dyDescent="0.25">
      <c r="AE7349" t="s">
        <v>15</v>
      </c>
      <c r="AF7349" t="s">
        <v>123</v>
      </c>
      <c r="AG7349" t="s">
        <v>124</v>
      </c>
      <c r="AH7349" s="28" t="e">
        <f ca="1">[1]!DXLOOKUP(Worksheet!AF7349,Sales[[#This Row],[State]],Sales[[#This Row],[Total Sales]])</f>
        <v>#NAME?</v>
      </c>
    </row>
    <row r="7350" spans="31:34" x14ac:dyDescent="0.25">
      <c r="AE7350" t="s">
        <v>15</v>
      </c>
      <c r="AF7350" t="s">
        <v>123</v>
      </c>
      <c r="AG7350" t="s">
        <v>124</v>
      </c>
      <c r="AH7350" s="28" t="e">
        <f ca="1">[1]!DXLOOKUP(Worksheet!AF7350,Sales[[#This Row],[State]],Sales[[#This Row],[Total Sales]])</f>
        <v>#NAME?</v>
      </c>
    </row>
    <row r="7351" spans="31:34" x14ac:dyDescent="0.25">
      <c r="AE7351" t="s">
        <v>15</v>
      </c>
      <c r="AF7351" t="s">
        <v>123</v>
      </c>
      <c r="AG7351" t="s">
        <v>124</v>
      </c>
      <c r="AH7351" s="28" t="e">
        <f ca="1">[1]!DXLOOKUP(Worksheet!AF7351,Sales[[#This Row],[State]],Sales[[#This Row],[Total Sales]])</f>
        <v>#NAME?</v>
      </c>
    </row>
    <row r="7352" spans="31:34" x14ac:dyDescent="0.25">
      <c r="AE7352" t="s">
        <v>15</v>
      </c>
      <c r="AF7352" t="s">
        <v>123</v>
      </c>
      <c r="AG7352" t="s">
        <v>124</v>
      </c>
      <c r="AH7352" s="28" t="e">
        <f ca="1">[1]!DXLOOKUP(Worksheet!AF7352,Sales[[#This Row],[State]],Sales[[#This Row],[Total Sales]])</f>
        <v>#NAME?</v>
      </c>
    </row>
    <row r="7353" spans="31:34" x14ac:dyDescent="0.25">
      <c r="AE7353" t="s">
        <v>15</v>
      </c>
      <c r="AF7353" t="s">
        <v>123</v>
      </c>
      <c r="AG7353" t="s">
        <v>124</v>
      </c>
      <c r="AH7353" s="28" t="e">
        <f ca="1">[1]!DXLOOKUP(Worksheet!AF7353,Sales[[#This Row],[State]],Sales[[#This Row],[Total Sales]])</f>
        <v>#NAME?</v>
      </c>
    </row>
    <row r="7354" spans="31:34" x14ac:dyDescent="0.25">
      <c r="AE7354" t="s">
        <v>15</v>
      </c>
      <c r="AF7354" t="s">
        <v>123</v>
      </c>
      <c r="AG7354" t="s">
        <v>124</v>
      </c>
      <c r="AH7354" s="28" t="e">
        <f ca="1">[1]!DXLOOKUP(Worksheet!AF7354,Sales[[#This Row],[State]],Sales[[#This Row],[Total Sales]])</f>
        <v>#NAME?</v>
      </c>
    </row>
    <row r="7355" spans="31:34" x14ac:dyDescent="0.25">
      <c r="AE7355" t="s">
        <v>15</v>
      </c>
      <c r="AF7355" t="s">
        <v>123</v>
      </c>
      <c r="AG7355" t="s">
        <v>124</v>
      </c>
      <c r="AH7355" s="28" t="e">
        <f ca="1">[1]!DXLOOKUP(Worksheet!AF7355,Sales[[#This Row],[State]],Sales[[#This Row],[Total Sales]])</f>
        <v>#NAME?</v>
      </c>
    </row>
    <row r="7356" spans="31:34" x14ac:dyDescent="0.25">
      <c r="AE7356" t="s">
        <v>15</v>
      </c>
      <c r="AF7356" t="s">
        <v>123</v>
      </c>
      <c r="AG7356" t="s">
        <v>124</v>
      </c>
      <c r="AH7356" s="28" t="e">
        <f ca="1">[1]!DXLOOKUP(Worksheet!AF7356,Sales[[#This Row],[State]],Sales[[#This Row],[Total Sales]])</f>
        <v>#NAME?</v>
      </c>
    </row>
    <row r="7357" spans="31:34" x14ac:dyDescent="0.25">
      <c r="AE7357" t="s">
        <v>15</v>
      </c>
      <c r="AF7357" t="s">
        <v>123</v>
      </c>
      <c r="AG7357" t="s">
        <v>124</v>
      </c>
      <c r="AH7357" s="28" t="e">
        <f ca="1">[1]!DXLOOKUP(Worksheet!AF7357,Sales[[#This Row],[State]],Sales[[#This Row],[Total Sales]])</f>
        <v>#NAME?</v>
      </c>
    </row>
    <row r="7358" spans="31:34" x14ac:dyDescent="0.25">
      <c r="AE7358" t="s">
        <v>15</v>
      </c>
      <c r="AF7358" t="s">
        <v>123</v>
      </c>
      <c r="AG7358" t="s">
        <v>124</v>
      </c>
      <c r="AH7358" s="28" t="e">
        <f ca="1">[1]!DXLOOKUP(Worksheet!AF7358,Sales[[#This Row],[State]],Sales[[#This Row],[Total Sales]])</f>
        <v>#NAME?</v>
      </c>
    </row>
    <row r="7359" spans="31:34" x14ac:dyDescent="0.25">
      <c r="AE7359" t="s">
        <v>15</v>
      </c>
      <c r="AF7359" t="s">
        <v>123</v>
      </c>
      <c r="AG7359" t="s">
        <v>124</v>
      </c>
      <c r="AH7359" s="28" t="e">
        <f ca="1">[1]!DXLOOKUP(Worksheet!AF7359,Sales[[#This Row],[State]],Sales[[#This Row],[Total Sales]])</f>
        <v>#NAME?</v>
      </c>
    </row>
    <row r="7360" spans="31:34" x14ac:dyDescent="0.25">
      <c r="AE7360" t="s">
        <v>15</v>
      </c>
      <c r="AF7360" t="s">
        <v>123</v>
      </c>
      <c r="AG7360" t="s">
        <v>124</v>
      </c>
      <c r="AH7360" s="28" t="e">
        <f ca="1">[1]!DXLOOKUP(Worksheet!AF7360,Sales[[#This Row],[State]],Sales[[#This Row],[Total Sales]])</f>
        <v>#NAME?</v>
      </c>
    </row>
    <row r="7361" spans="31:34" x14ac:dyDescent="0.25">
      <c r="AE7361" t="s">
        <v>15</v>
      </c>
      <c r="AF7361" t="s">
        <v>123</v>
      </c>
      <c r="AG7361" t="s">
        <v>124</v>
      </c>
      <c r="AH7361" s="28" t="e">
        <f ca="1">[1]!DXLOOKUP(Worksheet!AF7361,Sales[[#This Row],[State]],Sales[[#This Row],[Total Sales]])</f>
        <v>#NAME?</v>
      </c>
    </row>
    <row r="7362" spans="31:34" x14ac:dyDescent="0.25">
      <c r="AE7362" t="s">
        <v>15</v>
      </c>
      <c r="AF7362" t="s">
        <v>123</v>
      </c>
      <c r="AG7362" t="s">
        <v>124</v>
      </c>
      <c r="AH7362" s="28" t="e">
        <f ca="1">[1]!DXLOOKUP(Worksheet!AF7362,Sales[[#This Row],[State]],Sales[[#This Row],[Total Sales]])</f>
        <v>#NAME?</v>
      </c>
    </row>
    <row r="7363" spans="31:34" x14ac:dyDescent="0.25">
      <c r="AE7363" t="s">
        <v>15</v>
      </c>
      <c r="AF7363" t="s">
        <v>123</v>
      </c>
      <c r="AG7363" t="s">
        <v>124</v>
      </c>
      <c r="AH7363" s="28" t="e">
        <f ca="1">[1]!DXLOOKUP(Worksheet!AF7363,Sales[[#This Row],[State]],Sales[[#This Row],[Total Sales]])</f>
        <v>#NAME?</v>
      </c>
    </row>
    <row r="7364" spans="31:34" x14ac:dyDescent="0.25">
      <c r="AE7364" t="s">
        <v>15</v>
      </c>
      <c r="AF7364" t="s">
        <v>123</v>
      </c>
      <c r="AG7364" t="s">
        <v>124</v>
      </c>
      <c r="AH7364" s="28" t="e">
        <f ca="1">[1]!DXLOOKUP(Worksheet!AF7364,Sales[[#This Row],[State]],Sales[[#This Row],[Total Sales]])</f>
        <v>#NAME?</v>
      </c>
    </row>
    <row r="7365" spans="31:34" x14ac:dyDescent="0.25">
      <c r="AE7365" t="s">
        <v>15</v>
      </c>
      <c r="AF7365" t="s">
        <v>123</v>
      </c>
      <c r="AG7365" t="s">
        <v>124</v>
      </c>
      <c r="AH7365" s="28" t="e">
        <f ca="1">[1]!DXLOOKUP(Worksheet!AF7365,Sales[[#This Row],[State]],Sales[[#This Row],[Total Sales]])</f>
        <v>#NAME?</v>
      </c>
    </row>
    <row r="7366" spans="31:34" x14ac:dyDescent="0.25">
      <c r="AE7366" t="s">
        <v>15</v>
      </c>
      <c r="AF7366" t="s">
        <v>123</v>
      </c>
      <c r="AG7366" t="s">
        <v>124</v>
      </c>
      <c r="AH7366" s="28" t="e">
        <f ca="1">[1]!DXLOOKUP(Worksheet!AF7366,Sales[[#This Row],[State]],Sales[[#This Row],[Total Sales]])</f>
        <v>#NAME?</v>
      </c>
    </row>
    <row r="7367" spans="31:34" x14ac:dyDescent="0.25">
      <c r="AE7367" t="s">
        <v>15</v>
      </c>
      <c r="AF7367" t="s">
        <v>123</v>
      </c>
      <c r="AG7367" t="s">
        <v>124</v>
      </c>
      <c r="AH7367" s="28" t="e">
        <f ca="1">[1]!DXLOOKUP(Worksheet!AF7367,Sales[[#This Row],[State]],Sales[[#This Row],[Total Sales]])</f>
        <v>#NAME?</v>
      </c>
    </row>
    <row r="7368" spans="31:34" x14ac:dyDescent="0.25">
      <c r="AE7368" t="s">
        <v>15</v>
      </c>
      <c r="AF7368" t="s">
        <v>123</v>
      </c>
      <c r="AG7368" t="s">
        <v>124</v>
      </c>
      <c r="AH7368" s="28" t="e">
        <f ca="1">[1]!DXLOOKUP(Worksheet!AF7368,Sales[[#This Row],[State]],Sales[[#This Row],[Total Sales]])</f>
        <v>#NAME?</v>
      </c>
    </row>
    <row r="7369" spans="31:34" x14ac:dyDescent="0.25">
      <c r="AE7369" t="s">
        <v>15</v>
      </c>
      <c r="AF7369" t="s">
        <v>123</v>
      </c>
      <c r="AG7369" t="s">
        <v>124</v>
      </c>
      <c r="AH7369" s="28" t="e">
        <f ca="1">[1]!DXLOOKUP(Worksheet!AF7369,Sales[[#This Row],[State]],Sales[[#This Row],[Total Sales]])</f>
        <v>#NAME?</v>
      </c>
    </row>
    <row r="7370" spans="31:34" x14ac:dyDescent="0.25">
      <c r="AE7370" t="s">
        <v>15</v>
      </c>
      <c r="AF7370" t="s">
        <v>123</v>
      </c>
      <c r="AG7370" t="s">
        <v>124</v>
      </c>
      <c r="AH7370" s="28" t="e">
        <f ca="1">[1]!DXLOOKUP(Worksheet!AF7370,Sales[[#This Row],[State]],Sales[[#This Row],[Total Sales]])</f>
        <v>#NAME?</v>
      </c>
    </row>
    <row r="7371" spans="31:34" x14ac:dyDescent="0.25">
      <c r="AE7371" t="s">
        <v>15</v>
      </c>
      <c r="AF7371" t="s">
        <v>123</v>
      </c>
      <c r="AG7371" t="s">
        <v>124</v>
      </c>
      <c r="AH7371" s="28" t="e">
        <f ca="1">[1]!DXLOOKUP(Worksheet!AF7371,Sales[[#This Row],[State]],Sales[[#This Row],[Total Sales]])</f>
        <v>#NAME?</v>
      </c>
    </row>
    <row r="7372" spans="31:34" x14ac:dyDescent="0.25">
      <c r="AE7372" t="s">
        <v>15</v>
      </c>
      <c r="AF7372" t="s">
        <v>123</v>
      </c>
      <c r="AG7372" t="s">
        <v>124</v>
      </c>
      <c r="AH7372" s="28" t="e">
        <f ca="1">[1]!DXLOOKUP(Worksheet!AF7372,Sales[[#This Row],[State]],Sales[[#This Row],[Total Sales]])</f>
        <v>#NAME?</v>
      </c>
    </row>
    <row r="7373" spans="31:34" x14ac:dyDescent="0.25">
      <c r="AE7373" t="s">
        <v>15</v>
      </c>
      <c r="AF7373" t="s">
        <v>123</v>
      </c>
      <c r="AG7373" t="s">
        <v>124</v>
      </c>
      <c r="AH7373" s="28" t="e">
        <f ca="1">[1]!DXLOOKUP(Worksheet!AF7373,Sales[[#This Row],[State]],Sales[[#This Row],[Total Sales]])</f>
        <v>#NAME?</v>
      </c>
    </row>
    <row r="7374" spans="31:34" x14ac:dyDescent="0.25">
      <c r="AE7374" t="s">
        <v>15</v>
      </c>
      <c r="AF7374" t="s">
        <v>123</v>
      </c>
      <c r="AG7374" t="s">
        <v>124</v>
      </c>
      <c r="AH7374" s="28" t="e">
        <f ca="1">[1]!DXLOOKUP(Worksheet!AF7374,Sales[[#This Row],[State]],Sales[[#This Row],[Total Sales]])</f>
        <v>#NAME?</v>
      </c>
    </row>
    <row r="7375" spans="31:34" x14ac:dyDescent="0.25">
      <c r="AE7375" t="s">
        <v>15</v>
      </c>
      <c r="AF7375" t="s">
        <v>123</v>
      </c>
      <c r="AG7375" t="s">
        <v>124</v>
      </c>
      <c r="AH7375" s="28" t="e">
        <f ca="1">[1]!DXLOOKUP(Worksheet!AF7375,Sales[[#This Row],[State]],Sales[[#This Row],[Total Sales]])</f>
        <v>#NAME?</v>
      </c>
    </row>
    <row r="7376" spans="31:34" x14ac:dyDescent="0.25">
      <c r="AE7376" t="s">
        <v>15</v>
      </c>
      <c r="AF7376" t="s">
        <v>123</v>
      </c>
      <c r="AG7376" t="s">
        <v>124</v>
      </c>
      <c r="AH7376" s="28" t="e">
        <f ca="1">[1]!DXLOOKUP(Worksheet!AF7376,Sales[[#This Row],[State]],Sales[[#This Row],[Total Sales]])</f>
        <v>#NAME?</v>
      </c>
    </row>
    <row r="7377" spans="31:34" x14ac:dyDescent="0.25">
      <c r="AE7377" t="s">
        <v>15</v>
      </c>
      <c r="AF7377" t="s">
        <v>123</v>
      </c>
      <c r="AG7377" t="s">
        <v>124</v>
      </c>
      <c r="AH7377" s="28" t="e">
        <f ca="1">[1]!DXLOOKUP(Worksheet!AF7377,Sales[[#This Row],[State]],Sales[[#This Row],[Total Sales]])</f>
        <v>#NAME?</v>
      </c>
    </row>
    <row r="7378" spans="31:34" x14ac:dyDescent="0.25">
      <c r="AE7378" t="s">
        <v>15</v>
      </c>
      <c r="AF7378" t="s">
        <v>123</v>
      </c>
      <c r="AG7378" t="s">
        <v>124</v>
      </c>
      <c r="AH7378" s="28" t="e">
        <f ca="1">[1]!DXLOOKUP(Worksheet!AF7378,Sales[[#This Row],[State]],Sales[[#This Row],[Total Sales]])</f>
        <v>#NAME?</v>
      </c>
    </row>
    <row r="7379" spans="31:34" x14ac:dyDescent="0.25">
      <c r="AE7379" t="s">
        <v>15</v>
      </c>
      <c r="AF7379" t="s">
        <v>123</v>
      </c>
      <c r="AG7379" t="s">
        <v>124</v>
      </c>
      <c r="AH7379" s="28" t="e">
        <f ca="1">[1]!DXLOOKUP(Worksheet!AF7379,Sales[[#This Row],[State]],Sales[[#This Row],[Total Sales]])</f>
        <v>#NAME?</v>
      </c>
    </row>
    <row r="7380" spans="31:34" x14ac:dyDescent="0.25">
      <c r="AE7380" t="s">
        <v>15</v>
      </c>
      <c r="AF7380" t="s">
        <v>123</v>
      </c>
      <c r="AG7380" t="s">
        <v>124</v>
      </c>
      <c r="AH7380" s="28" t="e">
        <f ca="1">[1]!DXLOOKUP(Worksheet!AF7380,Sales[[#This Row],[State]],Sales[[#This Row],[Total Sales]])</f>
        <v>#NAME?</v>
      </c>
    </row>
    <row r="7381" spans="31:34" x14ac:dyDescent="0.25">
      <c r="AE7381" t="s">
        <v>15</v>
      </c>
      <c r="AF7381" t="s">
        <v>123</v>
      </c>
      <c r="AG7381" t="s">
        <v>124</v>
      </c>
      <c r="AH7381" s="28" t="e">
        <f ca="1">[1]!DXLOOKUP(Worksheet!AF7381,Sales[[#This Row],[State]],Sales[[#This Row],[Total Sales]])</f>
        <v>#NAME?</v>
      </c>
    </row>
    <row r="7382" spans="31:34" x14ac:dyDescent="0.25">
      <c r="AE7382" t="s">
        <v>15</v>
      </c>
      <c r="AF7382" t="s">
        <v>123</v>
      </c>
      <c r="AG7382" t="s">
        <v>124</v>
      </c>
      <c r="AH7382" s="28" t="e">
        <f ca="1">[1]!DXLOOKUP(Worksheet!AF7382,Sales[[#This Row],[State]],Sales[[#This Row],[Total Sales]])</f>
        <v>#NAME?</v>
      </c>
    </row>
    <row r="7383" spans="31:34" x14ac:dyDescent="0.25">
      <c r="AE7383" t="s">
        <v>15</v>
      </c>
      <c r="AF7383" t="s">
        <v>123</v>
      </c>
      <c r="AG7383" t="s">
        <v>124</v>
      </c>
      <c r="AH7383" s="28" t="e">
        <f ca="1">[1]!DXLOOKUP(Worksheet!AF7383,Sales[[#This Row],[State]],Sales[[#This Row],[Total Sales]])</f>
        <v>#NAME?</v>
      </c>
    </row>
    <row r="7384" spans="31:34" x14ac:dyDescent="0.25">
      <c r="AE7384" t="s">
        <v>15</v>
      </c>
      <c r="AF7384" t="s">
        <v>123</v>
      </c>
      <c r="AG7384" t="s">
        <v>124</v>
      </c>
      <c r="AH7384" s="28" t="e">
        <f ca="1">[1]!DXLOOKUP(Worksheet!AF7384,Sales[[#This Row],[State]],Sales[[#This Row],[Total Sales]])</f>
        <v>#NAME?</v>
      </c>
    </row>
    <row r="7385" spans="31:34" x14ac:dyDescent="0.25">
      <c r="AE7385" t="s">
        <v>15</v>
      </c>
      <c r="AF7385" t="s">
        <v>123</v>
      </c>
      <c r="AG7385" t="s">
        <v>124</v>
      </c>
      <c r="AH7385" s="28" t="e">
        <f ca="1">[1]!DXLOOKUP(Worksheet!AF7385,Sales[[#This Row],[State]],Sales[[#This Row],[Total Sales]])</f>
        <v>#NAME?</v>
      </c>
    </row>
    <row r="7386" spans="31:34" x14ac:dyDescent="0.25">
      <c r="AE7386" t="s">
        <v>15</v>
      </c>
      <c r="AF7386" t="s">
        <v>123</v>
      </c>
      <c r="AG7386" t="s">
        <v>124</v>
      </c>
      <c r="AH7386" s="28" t="e">
        <f ca="1">[1]!DXLOOKUP(Worksheet!AF7386,Sales[[#This Row],[State]],Sales[[#This Row],[Total Sales]])</f>
        <v>#NAME?</v>
      </c>
    </row>
    <row r="7387" spans="31:34" x14ac:dyDescent="0.25">
      <c r="AE7387" t="s">
        <v>15</v>
      </c>
      <c r="AF7387" t="s">
        <v>123</v>
      </c>
      <c r="AG7387" t="s">
        <v>124</v>
      </c>
      <c r="AH7387" s="28" t="e">
        <f ca="1">[1]!DXLOOKUP(Worksheet!AF7387,Sales[[#This Row],[State]],Sales[[#This Row],[Total Sales]])</f>
        <v>#NAME?</v>
      </c>
    </row>
    <row r="7388" spans="31:34" x14ac:dyDescent="0.25">
      <c r="AE7388" t="s">
        <v>15</v>
      </c>
      <c r="AF7388" t="s">
        <v>123</v>
      </c>
      <c r="AG7388" t="s">
        <v>124</v>
      </c>
      <c r="AH7388" s="28" t="e">
        <f ca="1">[1]!DXLOOKUP(Worksheet!AF7388,Sales[[#This Row],[State]],Sales[[#This Row],[Total Sales]])</f>
        <v>#NAME?</v>
      </c>
    </row>
    <row r="7389" spans="31:34" x14ac:dyDescent="0.25">
      <c r="AE7389" t="s">
        <v>15</v>
      </c>
      <c r="AF7389" t="s">
        <v>123</v>
      </c>
      <c r="AG7389" t="s">
        <v>124</v>
      </c>
      <c r="AH7389" s="28" t="e">
        <f ca="1">[1]!DXLOOKUP(Worksheet!AF7389,Sales[[#This Row],[State]],Sales[[#This Row],[Total Sales]])</f>
        <v>#NAME?</v>
      </c>
    </row>
    <row r="7390" spans="31:34" x14ac:dyDescent="0.25">
      <c r="AE7390" t="s">
        <v>15</v>
      </c>
      <c r="AF7390" t="s">
        <v>123</v>
      </c>
      <c r="AG7390" t="s">
        <v>124</v>
      </c>
      <c r="AH7390" s="28" t="e">
        <f ca="1">[1]!DXLOOKUP(Worksheet!AF7390,Sales[[#This Row],[State]],Sales[[#This Row],[Total Sales]])</f>
        <v>#NAME?</v>
      </c>
    </row>
    <row r="7391" spans="31:34" x14ac:dyDescent="0.25">
      <c r="AE7391" t="s">
        <v>15</v>
      </c>
      <c r="AF7391" t="s">
        <v>123</v>
      </c>
      <c r="AG7391" t="s">
        <v>124</v>
      </c>
      <c r="AH7391" s="28" t="e">
        <f ca="1">[1]!DXLOOKUP(Worksheet!AF7391,Sales[[#This Row],[State]],Sales[[#This Row],[Total Sales]])</f>
        <v>#NAME?</v>
      </c>
    </row>
    <row r="7392" spans="31:34" x14ac:dyDescent="0.25">
      <c r="AE7392" t="s">
        <v>15</v>
      </c>
      <c r="AF7392" t="s">
        <v>123</v>
      </c>
      <c r="AG7392" t="s">
        <v>124</v>
      </c>
      <c r="AH7392" s="28" t="e">
        <f ca="1">[1]!DXLOOKUP(Worksheet!AF7392,Sales[[#This Row],[State]],Sales[[#This Row],[Total Sales]])</f>
        <v>#NAME?</v>
      </c>
    </row>
    <row r="7393" spans="31:34" x14ac:dyDescent="0.25">
      <c r="AE7393" t="s">
        <v>15</v>
      </c>
      <c r="AF7393" t="s">
        <v>123</v>
      </c>
      <c r="AG7393" t="s">
        <v>124</v>
      </c>
      <c r="AH7393" s="28" t="e">
        <f ca="1">[1]!DXLOOKUP(Worksheet!AF7393,Sales[[#This Row],[State]],Sales[[#This Row],[Total Sales]])</f>
        <v>#NAME?</v>
      </c>
    </row>
    <row r="7394" spans="31:34" x14ac:dyDescent="0.25">
      <c r="AE7394" t="s">
        <v>15</v>
      </c>
      <c r="AF7394" t="s">
        <v>123</v>
      </c>
      <c r="AG7394" t="s">
        <v>124</v>
      </c>
      <c r="AH7394" s="28" t="e">
        <f ca="1">[1]!DXLOOKUP(Worksheet!AF7394,Sales[[#This Row],[State]],Sales[[#This Row],[Total Sales]])</f>
        <v>#NAME?</v>
      </c>
    </row>
    <row r="7395" spans="31:34" x14ac:dyDescent="0.25">
      <c r="AE7395" t="s">
        <v>15</v>
      </c>
      <c r="AF7395" t="s">
        <v>123</v>
      </c>
      <c r="AG7395" t="s">
        <v>124</v>
      </c>
      <c r="AH7395" s="28" t="e">
        <f ca="1">[1]!DXLOOKUP(Worksheet!AF7395,Sales[[#This Row],[State]],Sales[[#This Row],[Total Sales]])</f>
        <v>#NAME?</v>
      </c>
    </row>
    <row r="7396" spans="31:34" x14ac:dyDescent="0.25">
      <c r="AE7396" t="s">
        <v>15</v>
      </c>
      <c r="AF7396" t="s">
        <v>123</v>
      </c>
      <c r="AG7396" t="s">
        <v>124</v>
      </c>
      <c r="AH7396" s="28" t="e">
        <f ca="1">[1]!DXLOOKUP(Worksheet!AF7396,Sales[[#This Row],[State]],Sales[[#This Row],[Total Sales]])</f>
        <v>#NAME?</v>
      </c>
    </row>
    <row r="7397" spans="31:34" x14ac:dyDescent="0.25">
      <c r="AE7397" t="s">
        <v>15</v>
      </c>
      <c r="AF7397" t="s">
        <v>123</v>
      </c>
      <c r="AG7397" t="s">
        <v>124</v>
      </c>
      <c r="AH7397" s="28" t="e">
        <f ca="1">[1]!DXLOOKUP(Worksheet!AF7397,Sales[[#This Row],[State]],Sales[[#This Row],[Total Sales]])</f>
        <v>#NAME?</v>
      </c>
    </row>
    <row r="7398" spans="31:34" x14ac:dyDescent="0.25">
      <c r="AE7398" t="s">
        <v>15</v>
      </c>
      <c r="AF7398" t="s">
        <v>123</v>
      </c>
      <c r="AG7398" t="s">
        <v>124</v>
      </c>
      <c r="AH7398" s="28" t="e">
        <f ca="1">[1]!DXLOOKUP(Worksheet!AF7398,Sales[[#This Row],[State]],Sales[[#This Row],[Total Sales]])</f>
        <v>#NAME?</v>
      </c>
    </row>
    <row r="7399" spans="31:34" x14ac:dyDescent="0.25">
      <c r="AE7399" t="s">
        <v>15</v>
      </c>
      <c r="AF7399" t="s">
        <v>123</v>
      </c>
      <c r="AG7399" t="s">
        <v>124</v>
      </c>
      <c r="AH7399" s="28" t="e">
        <f ca="1">[1]!DXLOOKUP(Worksheet!AF7399,Sales[[#This Row],[State]],Sales[[#This Row],[Total Sales]])</f>
        <v>#NAME?</v>
      </c>
    </row>
    <row r="7400" spans="31:34" x14ac:dyDescent="0.25">
      <c r="AE7400" t="s">
        <v>15</v>
      </c>
      <c r="AF7400" t="s">
        <v>123</v>
      </c>
      <c r="AG7400" t="s">
        <v>124</v>
      </c>
      <c r="AH7400" s="28" t="e">
        <f ca="1">[1]!DXLOOKUP(Worksheet!AF7400,Sales[[#This Row],[State]],Sales[[#This Row],[Total Sales]])</f>
        <v>#NAME?</v>
      </c>
    </row>
    <row r="7401" spans="31:34" x14ac:dyDescent="0.25">
      <c r="AE7401" t="s">
        <v>15</v>
      </c>
      <c r="AF7401" t="s">
        <v>123</v>
      </c>
      <c r="AG7401" t="s">
        <v>124</v>
      </c>
      <c r="AH7401" s="28" t="e">
        <f ca="1">[1]!DXLOOKUP(Worksheet!AF7401,Sales[[#This Row],[State]],Sales[[#This Row],[Total Sales]])</f>
        <v>#NAME?</v>
      </c>
    </row>
    <row r="7402" spans="31:34" x14ac:dyDescent="0.25">
      <c r="AE7402" t="s">
        <v>15</v>
      </c>
      <c r="AF7402" t="s">
        <v>123</v>
      </c>
      <c r="AG7402" t="s">
        <v>124</v>
      </c>
      <c r="AH7402" s="28" t="e">
        <f ca="1">[1]!DXLOOKUP(Worksheet!AF7402,Sales[[#This Row],[State]],Sales[[#This Row],[Total Sales]])</f>
        <v>#NAME?</v>
      </c>
    </row>
    <row r="7403" spans="31:34" x14ac:dyDescent="0.25">
      <c r="AE7403" t="s">
        <v>15</v>
      </c>
      <c r="AF7403" t="s">
        <v>123</v>
      </c>
      <c r="AG7403" t="s">
        <v>124</v>
      </c>
      <c r="AH7403" s="28" t="e">
        <f ca="1">[1]!DXLOOKUP(Worksheet!AF7403,Sales[[#This Row],[State]],Sales[[#This Row],[Total Sales]])</f>
        <v>#NAME?</v>
      </c>
    </row>
    <row r="7404" spans="31:34" x14ac:dyDescent="0.25">
      <c r="AE7404" t="s">
        <v>15</v>
      </c>
      <c r="AF7404" t="s">
        <v>123</v>
      </c>
      <c r="AG7404" t="s">
        <v>124</v>
      </c>
      <c r="AH7404" s="28" t="e">
        <f ca="1">[1]!DXLOOKUP(Worksheet!AF7404,Sales[[#This Row],[State]],Sales[[#This Row],[Total Sales]])</f>
        <v>#NAME?</v>
      </c>
    </row>
    <row r="7405" spans="31:34" x14ac:dyDescent="0.25">
      <c r="AE7405" t="s">
        <v>15</v>
      </c>
      <c r="AF7405" t="s">
        <v>123</v>
      </c>
      <c r="AG7405" t="s">
        <v>124</v>
      </c>
      <c r="AH7405" s="28" t="e">
        <f ca="1">[1]!DXLOOKUP(Worksheet!AF7405,Sales[[#This Row],[State]],Sales[[#This Row],[Total Sales]])</f>
        <v>#NAME?</v>
      </c>
    </row>
    <row r="7406" spans="31:34" x14ac:dyDescent="0.25">
      <c r="AE7406" t="s">
        <v>15</v>
      </c>
      <c r="AF7406" t="s">
        <v>123</v>
      </c>
      <c r="AG7406" t="s">
        <v>124</v>
      </c>
      <c r="AH7406" s="28" t="e">
        <f ca="1">[1]!DXLOOKUP(Worksheet!AF7406,Sales[[#This Row],[State]],Sales[[#This Row],[Total Sales]])</f>
        <v>#NAME?</v>
      </c>
    </row>
    <row r="7407" spans="31:34" x14ac:dyDescent="0.25">
      <c r="AE7407" t="s">
        <v>15</v>
      </c>
      <c r="AF7407" t="s">
        <v>123</v>
      </c>
      <c r="AG7407" t="s">
        <v>124</v>
      </c>
      <c r="AH7407" s="28" t="e">
        <f ca="1">[1]!DXLOOKUP(Worksheet!AF7407,Sales[[#This Row],[State]],Sales[[#This Row],[Total Sales]])</f>
        <v>#NAME?</v>
      </c>
    </row>
    <row r="7408" spans="31:34" x14ac:dyDescent="0.25">
      <c r="AE7408" t="s">
        <v>15</v>
      </c>
      <c r="AF7408" t="s">
        <v>123</v>
      </c>
      <c r="AG7408" t="s">
        <v>124</v>
      </c>
      <c r="AH7408" s="28" t="e">
        <f ca="1">[1]!DXLOOKUP(Worksheet!AF7408,Sales[[#This Row],[State]],Sales[[#This Row],[Total Sales]])</f>
        <v>#NAME?</v>
      </c>
    </row>
    <row r="7409" spans="31:34" x14ac:dyDescent="0.25">
      <c r="AE7409" t="s">
        <v>15</v>
      </c>
      <c r="AF7409" t="s">
        <v>123</v>
      </c>
      <c r="AG7409" t="s">
        <v>124</v>
      </c>
      <c r="AH7409" s="28" t="e">
        <f ca="1">[1]!DXLOOKUP(Worksheet!AF7409,Sales[[#This Row],[State]],Sales[[#This Row],[Total Sales]])</f>
        <v>#NAME?</v>
      </c>
    </row>
    <row r="7410" spans="31:34" x14ac:dyDescent="0.25">
      <c r="AE7410" t="s">
        <v>15</v>
      </c>
      <c r="AF7410" t="s">
        <v>123</v>
      </c>
      <c r="AG7410" t="s">
        <v>124</v>
      </c>
      <c r="AH7410" s="28" t="e">
        <f ca="1">[1]!DXLOOKUP(Worksheet!AF7410,Sales[[#This Row],[State]],Sales[[#This Row],[Total Sales]])</f>
        <v>#NAME?</v>
      </c>
    </row>
    <row r="7411" spans="31:34" x14ac:dyDescent="0.25">
      <c r="AE7411" t="s">
        <v>15</v>
      </c>
      <c r="AF7411" t="s">
        <v>123</v>
      </c>
      <c r="AG7411" t="s">
        <v>124</v>
      </c>
      <c r="AH7411" s="28" t="e">
        <f ca="1">[1]!DXLOOKUP(Worksheet!AF7411,Sales[[#This Row],[State]],Sales[[#This Row],[Total Sales]])</f>
        <v>#NAME?</v>
      </c>
    </row>
    <row r="7412" spans="31:34" x14ac:dyDescent="0.25">
      <c r="AE7412" t="s">
        <v>15</v>
      </c>
      <c r="AF7412" t="s">
        <v>123</v>
      </c>
      <c r="AG7412" t="s">
        <v>124</v>
      </c>
      <c r="AH7412" s="28" t="e">
        <f ca="1">[1]!DXLOOKUP(Worksheet!AF7412,Sales[[#This Row],[State]],Sales[[#This Row],[Total Sales]])</f>
        <v>#NAME?</v>
      </c>
    </row>
    <row r="7413" spans="31:34" x14ac:dyDescent="0.25">
      <c r="AE7413" t="s">
        <v>15</v>
      </c>
      <c r="AF7413" t="s">
        <v>123</v>
      </c>
      <c r="AG7413" t="s">
        <v>124</v>
      </c>
      <c r="AH7413" s="28" t="e">
        <f ca="1">[1]!DXLOOKUP(Worksheet!AF7413,Sales[[#This Row],[State]],Sales[[#This Row],[Total Sales]])</f>
        <v>#NAME?</v>
      </c>
    </row>
    <row r="7414" spans="31:34" x14ac:dyDescent="0.25">
      <c r="AE7414" t="s">
        <v>15</v>
      </c>
      <c r="AF7414" t="s">
        <v>123</v>
      </c>
      <c r="AG7414" t="s">
        <v>124</v>
      </c>
      <c r="AH7414" s="28" t="e">
        <f ca="1">[1]!DXLOOKUP(Worksheet!AF7414,Sales[[#This Row],[State]],Sales[[#This Row],[Total Sales]])</f>
        <v>#NAME?</v>
      </c>
    </row>
    <row r="7415" spans="31:34" x14ac:dyDescent="0.25">
      <c r="AE7415" t="s">
        <v>15</v>
      </c>
      <c r="AF7415" t="s">
        <v>123</v>
      </c>
      <c r="AG7415" t="s">
        <v>124</v>
      </c>
      <c r="AH7415" s="28" t="e">
        <f ca="1">[1]!DXLOOKUP(Worksheet!AF7415,Sales[[#This Row],[State]],Sales[[#This Row],[Total Sales]])</f>
        <v>#NAME?</v>
      </c>
    </row>
    <row r="7416" spans="31:34" x14ac:dyDescent="0.25">
      <c r="AE7416" t="s">
        <v>15</v>
      </c>
      <c r="AF7416" t="s">
        <v>123</v>
      </c>
      <c r="AG7416" t="s">
        <v>124</v>
      </c>
      <c r="AH7416" s="28" t="e">
        <f ca="1">[1]!DXLOOKUP(Worksheet!AF7416,Sales[[#This Row],[State]],Sales[[#This Row],[Total Sales]])</f>
        <v>#NAME?</v>
      </c>
    </row>
    <row r="7417" spans="31:34" x14ac:dyDescent="0.25">
      <c r="AE7417" t="s">
        <v>15</v>
      </c>
      <c r="AF7417" t="s">
        <v>123</v>
      </c>
      <c r="AG7417" t="s">
        <v>124</v>
      </c>
      <c r="AH7417" s="28" t="e">
        <f ca="1">[1]!DXLOOKUP(Worksheet!AF7417,Sales[[#This Row],[State]],Sales[[#This Row],[Total Sales]])</f>
        <v>#NAME?</v>
      </c>
    </row>
    <row r="7418" spans="31:34" x14ac:dyDescent="0.25">
      <c r="AE7418" t="s">
        <v>15</v>
      </c>
      <c r="AF7418" t="s">
        <v>125</v>
      </c>
      <c r="AG7418" t="s">
        <v>126</v>
      </c>
      <c r="AH7418" s="28" t="e">
        <f ca="1">[1]!DXLOOKUP(Worksheet!AF7418,Sales[[#This Row],[State]],Sales[[#This Row],[Total Sales]])</f>
        <v>#NAME?</v>
      </c>
    </row>
    <row r="7419" spans="31:34" x14ac:dyDescent="0.25">
      <c r="AE7419" t="s">
        <v>15</v>
      </c>
      <c r="AF7419" t="s">
        <v>125</v>
      </c>
      <c r="AG7419" t="s">
        <v>126</v>
      </c>
      <c r="AH7419" s="28" t="e">
        <f ca="1">[1]!DXLOOKUP(Worksheet!AF7419,Sales[[#This Row],[State]],Sales[[#This Row],[Total Sales]])</f>
        <v>#NAME?</v>
      </c>
    </row>
    <row r="7420" spans="31:34" x14ac:dyDescent="0.25">
      <c r="AE7420" t="s">
        <v>15</v>
      </c>
      <c r="AF7420" t="s">
        <v>125</v>
      </c>
      <c r="AG7420" t="s">
        <v>126</v>
      </c>
      <c r="AH7420" s="28" t="e">
        <f ca="1">[1]!DXLOOKUP(Worksheet!AF7420,Sales[[#This Row],[State]],Sales[[#This Row],[Total Sales]])</f>
        <v>#NAME?</v>
      </c>
    </row>
    <row r="7421" spans="31:34" x14ac:dyDescent="0.25">
      <c r="AE7421" t="s">
        <v>15</v>
      </c>
      <c r="AF7421" t="s">
        <v>125</v>
      </c>
      <c r="AG7421" t="s">
        <v>126</v>
      </c>
      <c r="AH7421" s="28" t="e">
        <f ca="1">[1]!DXLOOKUP(Worksheet!AF7421,Sales[[#This Row],[State]],Sales[[#This Row],[Total Sales]])</f>
        <v>#NAME?</v>
      </c>
    </row>
    <row r="7422" spans="31:34" x14ac:dyDescent="0.25">
      <c r="AE7422" t="s">
        <v>15</v>
      </c>
      <c r="AF7422" t="s">
        <v>125</v>
      </c>
      <c r="AG7422" t="s">
        <v>126</v>
      </c>
      <c r="AH7422" s="28" t="e">
        <f ca="1">[1]!DXLOOKUP(Worksheet!AF7422,Sales[[#This Row],[State]],Sales[[#This Row],[Total Sales]])</f>
        <v>#NAME?</v>
      </c>
    </row>
    <row r="7423" spans="31:34" x14ac:dyDescent="0.25">
      <c r="AE7423" t="s">
        <v>15</v>
      </c>
      <c r="AF7423" t="s">
        <v>125</v>
      </c>
      <c r="AG7423" t="s">
        <v>126</v>
      </c>
      <c r="AH7423" s="28" t="e">
        <f ca="1">[1]!DXLOOKUP(Worksheet!AF7423,Sales[[#This Row],[State]],Sales[[#This Row],[Total Sales]])</f>
        <v>#NAME?</v>
      </c>
    </row>
    <row r="7424" spans="31:34" x14ac:dyDescent="0.25">
      <c r="AE7424" t="s">
        <v>15</v>
      </c>
      <c r="AF7424" t="s">
        <v>125</v>
      </c>
      <c r="AG7424" t="s">
        <v>126</v>
      </c>
      <c r="AH7424" s="28" t="e">
        <f ca="1">[1]!DXLOOKUP(Worksheet!AF7424,Sales[[#This Row],[State]],Sales[[#This Row],[Total Sales]])</f>
        <v>#NAME?</v>
      </c>
    </row>
    <row r="7425" spans="31:34" x14ac:dyDescent="0.25">
      <c r="AE7425" t="s">
        <v>15</v>
      </c>
      <c r="AF7425" t="s">
        <v>125</v>
      </c>
      <c r="AG7425" t="s">
        <v>126</v>
      </c>
      <c r="AH7425" s="28" t="e">
        <f ca="1">[1]!DXLOOKUP(Worksheet!AF7425,Sales[[#This Row],[State]],Sales[[#This Row],[Total Sales]])</f>
        <v>#NAME?</v>
      </c>
    </row>
    <row r="7426" spans="31:34" x14ac:dyDescent="0.25">
      <c r="AE7426" t="s">
        <v>15</v>
      </c>
      <c r="AF7426" t="s">
        <v>125</v>
      </c>
      <c r="AG7426" t="s">
        <v>126</v>
      </c>
      <c r="AH7426" s="28" t="e">
        <f ca="1">[1]!DXLOOKUP(Worksheet!AF7426,Sales[[#This Row],[State]],Sales[[#This Row],[Total Sales]])</f>
        <v>#NAME?</v>
      </c>
    </row>
    <row r="7427" spans="31:34" x14ac:dyDescent="0.25">
      <c r="AE7427" t="s">
        <v>15</v>
      </c>
      <c r="AF7427" t="s">
        <v>125</v>
      </c>
      <c r="AG7427" t="s">
        <v>126</v>
      </c>
      <c r="AH7427" s="28" t="e">
        <f ca="1">[1]!DXLOOKUP(Worksheet!AF7427,Sales[[#This Row],[State]],Sales[[#This Row],[Total Sales]])</f>
        <v>#NAME?</v>
      </c>
    </row>
    <row r="7428" spans="31:34" x14ac:dyDescent="0.25">
      <c r="AE7428" t="s">
        <v>15</v>
      </c>
      <c r="AF7428" t="s">
        <v>125</v>
      </c>
      <c r="AG7428" t="s">
        <v>126</v>
      </c>
      <c r="AH7428" s="28" t="e">
        <f ca="1">[1]!DXLOOKUP(Worksheet!AF7428,Sales[[#This Row],[State]],Sales[[#This Row],[Total Sales]])</f>
        <v>#NAME?</v>
      </c>
    </row>
    <row r="7429" spans="31:34" x14ac:dyDescent="0.25">
      <c r="AE7429" t="s">
        <v>15</v>
      </c>
      <c r="AF7429" t="s">
        <v>125</v>
      </c>
      <c r="AG7429" t="s">
        <v>126</v>
      </c>
      <c r="AH7429" s="28" t="e">
        <f ca="1">[1]!DXLOOKUP(Worksheet!AF7429,Sales[[#This Row],[State]],Sales[[#This Row],[Total Sales]])</f>
        <v>#NAME?</v>
      </c>
    </row>
    <row r="7430" spans="31:34" x14ac:dyDescent="0.25">
      <c r="AE7430" t="s">
        <v>15</v>
      </c>
      <c r="AF7430" t="s">
        <v>125</v>
      </c>
      <c r="AG7430" t="s">
        <v>126</v>
      </c>
      <c r="AH7430" s="28" t="e">
        <f ca="1">[1]!DXLOOKUP(Worksheet!AF7430,Sales[[#This Row],[State]],Sales[[#This Row],[Total Sales]])</f>
        <v>#NAME?</v>
      </c>
    </row>
    <row r="7431" spans="31:34" x14ac:dyDescent="0.25">
      <c r="AE7431" t="s">
        <v>15</v>
      </c>
      <c r="AF7431" t="s">
        <v>125</v>
      </c>
      <c r="AG7431" t="s">
        <v>126</v>
      </c>
      <c r="AH7431" s="28" t="e">
        <f ca="1">[1]!DXLOOKUP(Worksheet!AF7431,Sales[[#This Row],[State]],Sales[[#This Row],[Total Sales]])</f>
        <v>#NAME?</v>
      </c>
    </row>
    <row r="7432" spans="31:34" x14ac:dyDescent="0.25">
      <c r="AE7432" t="s">
        <v>15</v>
      </c>
      <c r="AF7432" t="s">
        <v>125</v>
      </c>
      <c r="AG7432" t="s">
        <v>126</v>
      </c>
      <c r="AH7432" s="28" t="e">
        <f ca="1">[1]!DXLOOKUP(Worksheet!AF7432,Sales[[#This Row],[State]],Sales[[#This Row],[Total Sales]])</f>
        <v>#NAME?</v>
      </c>
    </row>
    <row r="7433" spans="31:34" x14ac:dyDescent="0.25">
      <c r="AE7433" t="s">
        <v>15</v>
      </c>
      <c r="AF7433" t="s">
        <v>125</v>
      </c>
      <c r="AG7433" t="s">
        <v>126</v>
      </c>
      <c r="AH7433" s="28" t="e">
        <f ca="1">[1]!DXLOOKUP(Worksheet!AF7433,Sales[[#This Row],[State]],Sales[[#This Row],[Total Sales]])</f>
        <v>#NAME?</v>
      </c>
    </row>
    <row r="7434" spans="31:34" x14ac:dyDescent="0.25">
      <c r="AE7434" t="s">
        <v>15</v>
      </c>
      <c r="AF7434" t="s">
        <v>125</v>
      </c>
      <c r="AG7434" t="s">
        <v>126</v>
      </c>
      <c r="AH7434" s="28" t="e">
        <f ca="1">[1]!DXLOOKUP(Worksheet!AF7434,Sales[[#This Row],[State]],Sales[[#This Row],[Total Sales]])</f>
        <v>#NAME?</v>
      </c>
    </row>
    <row r="7435" spans="31:34" x14ac:dyDescent="0.25">
      <c r="AE7435" t="s">
        <v>15</v>
      </c>
      <c r="AF7435" t="s">
        <v>125</v>
      </c>
      <c r="AG7435" t="s">
        <v>126</v>
      </c>
      <c r="AH7435" s="28" t="e">
        <f ca="1">[1]!DXLOOKUP(Worksheet!AF7435,Sales[[#This Row],[State]],Sales[[#This Row],[Total Sales]])</f>
        <v>#NAME?</v>
      </c>
    </row>
    <row r="7436" spans="31:34" x14ac:dyDescent="0.25">
      <c r="AE7436" t="s">
        <v>15</v>
      </c>
      <c r="AF7436" t="s">
        <v>125</v>
      </c>
      <c r="AG7436" t="s">
        <v>126</v>
      </c>
      <c r="AH7436" s="28" t="e">
        <f ca="1">[1]!DXLOOKUP(Worksheet!AF7436,Sales[[#This Row],[State]],Sales[[#This Row],[Total Sales]])</f>
        <v>#NAME?</v>
      </c>
    </row>
    <row r="7437" spans="31:34" x14ac:dyDescent="0.25">
      <c r="AE7437" t="s">
        <v>15</v>
      </c>
      <c r="AF7437" t="s">
        <v>125</v>
      </c>
      <c r="AG7437" t="s">
        <v>126</v>
      </c>
      <c r="AH7437" s="28" t="e">
        <f ca="1">[1]!DXLOOKUP(Worksheet!AF7437,Sales[[#This Row],[State]],Sales[[#This Row],[Total Sales]])</f>
        <v>#NAME?</v>
      </c>
    </row>
    <row r="7438" spans="31:34" x14ac:dyDescent="0.25">
      <c r="AE7438" t="s">
        <v>15</v>
      </c>
      <c r="AF7438" t="s">
        <v>125</v>
      </c>
      <c r="AG7438" t="s">
        <v>126</v>
      </c>
      <c r="AH7438" s="28" t="e">
        <f ca="1">[1]!DXLOOKUP(Worksheet!AF7438,Sales[[#This Row],[State]],Sales[[#This Row],[Total Sales]])</f>
        <v>#NAME?</v>
      </c>
    </row>
    <row r="7439" spans="31:34" x14ac:dyDescent="0.25">
      <c r="AE7439" t="s">
        <v>15</v>
      </c>
      <c r="AF7439" t="s">
        <v>125</v>
      </c>
      <c r="AG7439" t="s">
        <v>126</v>
      </c>
      <c r="AH7439" s="28" t="e">
        <f ca="1">[1]!DXLOOKUP(Worksheet!AF7439,Sales[[#This Row],[State]],Sales[[#This Row],[Total Sales]])</f>
        <v>#NAME?</v>
      </c>
    </row>
    <row r="7440" spans="31:34" x14ac:dyDescent="0.25">
      <c r="AE7440" t="s">
        <v>15</v>
      </c>
      <c r="AF7440" t="s">
        <v>125</v>
      </c>
      <c r="AG7440" t="s">
        <v>126</v>
      </c>
      <c r="AH7440" s="28" t="e">
        <f ca="1">[1]!DXLOOKUP(Worksheet!AF7440,Sales[[#This Row],[State]],Sales[[#This Row],[Total Sales]])</f>
        <v>#NAME?</v>
      </c>
    </row>
    <row r="7441" spans="31:34" x14ac:dyDescent="0.25">
      <c r="AE7441" t="s">
        <v>15</v>
      </c>
      <c r="AF7441" t="s">
        <v>125</v>
      </c>
      <c r="AG7441" t="s">
        <v>126</v>
      </c>
      <c r="AH7441" s="28" t="e">
        <f ca="1">[1]!DXLOOKUP(Worksheet!AF7441,Sales[[#This Row],[State]],Sales[[#This Row],[Total Sales]])</f>
        <v>#NAME?</v>
      </c>
    </row>
    <row r="7442" spans="31:34" x14ac:dyDescent="0.25">
      <c r="AE7442" t="s">
        <v>15</v>
      </c>
      <c r="AF7442" t="s">
        <v>125</v>
      </c>
      <c r="AG7442" t="s">
        <v>126</v>
      </c>
      <c r="AH7442" s="28" t="e">
        <f ca="1">[1]!DXLOOKUP(Worksheet!AF7442,Sales[[#This Row],[State]],Sales[[#This Row],[Total Sales]])</f>
        <v>#NAME?</v>
      </c>
    </row>
    <row r="7443" spans="31:34" x14ac:dyDescent="0.25">
      <c r="AE7443" t="s">
        <v>15</v>
      </c>
      <c r="AF7443" t="s">
        <v>125</v>
      </c>
      <c r="AG7443" t="s">
        <v>126</v>
      </c>
      <c r="AH7443" s="28" t="e">
        <f ca="1">[1]!DXLOOKUP(Worksheet!AF7443,Sales[[#This Row],[State]],Sales[[#This Row],[Total Sales]])</f>
        <v>#NAME?</v>
      </c>
    </row>
    <row r="7444" spans="31:34" x14ac:dyDescent="0.25">
      <c r="AE7444" t="s">
        <v>15</v>
      </c>
      <c r="AF7444" t="s">
        <v>125</v>
      </c>
      <c r="AG7444" t="s">
        <v>126</v>
      </c>
      <c r="AH7444" s="28" t="e">
        <f ca="1">[1]!DXLOOKUP(Worksheet!AF7444,Sales[[#This Row],[State]],Sales[[#This Row],[Total Sales]])</f>
        <v>#NAME?</v>
      </c>
    </row>
    <row r="7445" spans="31:34" x14ac:dyDescent="0.25">
      <c r="AE7445" t="s">
        <v>15</v>
      </c>
      <c r="AF7445" t="s">
        <v>125</v>
      </c>
      <c r="AG7445" t="s">
        <v>126</v>
      </c>
      <c r="AH7445" s="28" t="e">
        <f ca="1">[1]!DXLOOKUP(Worksheet!AF7445,Sales[[#This Row],[State]],Sales[[#This Row],[Total Sales]])</f>
        <v>#NAME?</v>
      </c>
    </row>
    <row r="7446" spans="31:34" x14ac:dyDescent="0.25">
      <c r="AE7446" t="s">
        <v>15</v>
      </c>
      <c r="AF7446" t="s">
        <v>125</v>
      </c>
      <c r="AG7446" t="s">
        <v>126</v>
      </c>
      <c r="AH7446" s="28" t="e">
        <f ca="1">[1]!DXLOOKUP(Worksheet!AF7446,Sales[[#This Row],[State]],Sales[[#This Row],[Total Sales]])</f>
        <v>#NAME?</v>
      </c>
    </row>
    <row r="7447" spans="31:34" x14ac:dyDescent="0.25">
      <c r="AE7447" t="s">
        <v>15</v>
      </c>
      <c r="AF7447" t="s">
        <v>125</v>
      </c>
      <c r="AG7447" t="s">
        <v>126</v>
      </c>
      <c r="AH7447" s="28" t="e">
        <f ca="1">[1]!DXLOOKUP(Worksheet!AF7447,Sales[[#This Row],[State]],Sales[[#This Row],[Total Sales]])</f>
        <v>#NAME?</v>
      </c>
    </row>
    <row r="7448" spans="31:34" x14ac:dyDescent="0.25">
      <c r="AE7448" t="s">
        <v>15</v>
      </c>
      <c r="AF7448" t="s">
        <v>125</v>
      </c>
      <c r="AG7448" t="s">
        <v>126</v>
      </c>
      <c r="AH7448" s="28" t="e">
        <f ca="1">[1]!DXLOOKUP(Worksheet!AF7448,Sales[[#This Row],[State]],Sales[[#This Row],[Total Sales]])</f>
        <v>#NAME?</v>
      </c>
    </row>
    <row r="7449" spans="31:34" x14ac:dyDescent="0.25">
      <c r="AE7449" t="s">
        <v>15</v>
      </c>
      <c r="AF7449" t="s">
        <v>125</v>
      </c>
      <c r="AG7449" t="s">
        <v>126</v>
      </c>
      <c r="AH7449" s="28" t="e">
        <f ca="1">[1]!DXLOOKUP(Worksheet!AF7449,Sales[[#This Row],[State]],Sales[[#This Row],[Total Sales]])</f>
        <v>#NAME?</v>
      </c>
    </row>
    <row r="7450" spans="31:34" x14ac:dyDescent="0.25">
      <c r="AE7450" t="s">
        <v>15</v>
      </c>
      <c r="AF7450" t="s">
        <v>125</v>
      </c>
      <c r="AG7450" t="s">
        <v>126</v>
      </c>
      <c r="AH7450" s="28" t="e">
        <f ca="1">[1]!DXLOOKUP(Worksheet!AF7450,Sales[[#This Row],[State]],Sales[[#This Row],[Total Sales]])</f>
        <v>#NAME?</v>
      </c>
    </row>
    <row r="7451" spans="31:34" x14ac:dyDescent="0.25">
      <c r="AE7451" t="s">
        <v>15</v>
      </c>
      <c r="AF7451" t="s">
        <v>125</v>
      </c>
      <c r="AG7451" t="s">
        <v>126</v>
      </c>
      <c r="AH7451" s="28" t="e">
        <f ca="1">[1]!DXLOOKUP(Worksheet!AF7451,Sales[[#This Row],[State]],Sales[[#This Row],[Total Sales]])</f>
        <v>#NAME?</v>
      </c>
    </row>
    <row r="7452" spans="31:34" x14ac:dyDescent="0.25">
      <c r="AE7452" t="s">
        <v>15</v>
      </c>
      <c r="AF7452" t="s">
        <v>125</v>
      </c>
      <c r="AG7452" t="s">
        <v>126</v>
      </c>
      <c r="AH7452" s="28" t="e">
        <f ca="1">[1]!DXLOOKUP(Worksheet!AF7452,Sales[[#This Row],[State]],Sales[[#This Row],[Total Sales]])</f>
        <v>#NAME?</v>
      </c>
    </row>
    <row r="7453" spans="31:34" x14ac:dyDescent="0.25">
      <c r="AE7453" t="s">
        <v>15</v>
      </c>
      <c r="AF7453" t="s">
        <v>125</v>
      </c>
      <c r="AG7453" t="s">
        <v>126</v>
      </c>
      <c r="AH7453" s="28" t="e">
        <f ca="1">[1]!DXLOOKUP(Worksheet!AF7453,Sales[[#This Row],[State]],Sales[[#This Row],[Total Sales]])</f>
        <v>#NAME?</v>
      </c>
    </row>
    <row r="7454" spans="31:34" x14ac:dyDescent="0.25">
      <c r="AE7454" t="s">
        <v>15</v>
      </c>
      <c r="AF7454" t="s">
        <v>125</v>
      </c>
      <c r="AG7454" t="s">
        <v>126</v>
      </c>
      <c r="AH7454" s="28" t="e">
        <f ca="1">[1]!DXLOOKUP(Worksheet!AF7454,Sales[[#This Row],[State]],Sales[[#This Row],[Total Sales]])</f>
        <v>#NAME?</v>
      </c>
    </row>
    <row r="7455" spans="31:34" x14ac:dyDescent="0.25">
      <c r="AE7455" t="s">
        <v>15</v>
      </c>
      <c r="AF7455" t="s">
        <v>125</v>
      </c>
      <c r="AG7455" t="s">
        <v>126</v>
      </c>
      <c r="AH7455" s="28" t="e">
        <f ca="1">[1]!DXLOOKUP(Worksheet!AF7455,Sales[[#This Row],[State]],Sales[[#This Row],[Total Sales]])</f>
        <v>#NAME?</v>
      </c>
    </row>
    <row r="7456" spans="31:34" x14ac:dyDescent="0.25">
      <c r="AE7456" t="s">
        <v>15</v>
      </c>
      <c r="AF7456" t="s">
        <v>125</v>
      </c>
      <c r="AG7456" t="s">
        <v>126</v>
      </c>
      <c r="AH7456" s="28" t="e">
        <f ca="1">[1]!DXLOOKUP(Worksheet!AF7456,Sales[[#This Row],[State]],Sales[[#This Row],[Total Sales]])</f>
        <v>#NAME?</v>
      </c>
    </row>
    <row r="7457" spans="31:34" x14ac:dyDescent="0.25">
      <c r="AE7457" t="s">
        <v>15</v>
      </c>
      <c r="AF7457" t="s">
        <v>125</v>
      </c>
      <c r="AG7457" t="s">
        <v>126</v>
      </c>
      <c r="AH7457" s="28" t="e">
        <f ca="1">[1]!DXLOOKUP(Worksheet!AF7457,Sales[[#This Row],[State]],Sales[[#This Row],[Total Sales]])</f>
        <v>#NAME?</v>
      </c>
    </row>
    <row r="7458" spans="31:34" x14ac:dyDescent="0.25">
      <c r="AE7458" t="s">
        <v>15</v>
      </c>
      <c r="AF7458" t="s">
        <v>125</v>
      </c>
      <c r="AG7458" t="s">
        <v>126</v>
      </c>
      <c r="AH7458" s="28" t="e">
        <f ca="1">[1]!DXLOOKUP(Worksheet!AF7458,Sales[[#This Row],[State]],Sales[[#This Row],[Total Sales]])</f>
        <v>#NAME?</v>
      </c>
    </row>
    <row r="7459" spans="31:34" x14ac:dyDescent="0.25">
      <c r="AE7459" t="s">
        <v>15</v>
      </c>
      <c r="AF7459" t="s">
        <v>125</v>
      </c>
      <c r="AG7459" t="s">
        <v>126</v>
      </c>
      <c r="AH7459" s="28" t="e">
        <f ca="1">[1]!DXLOOKUP(Worksheet!AF7459,Sales[[#This Row],[State]],Sales[[#This Row],[Total Sales]])</f>
        <v>#NAME?</v>
      </c>
    </row>
    <row r="7460" spans="31:34" x14ac:dyDescent="0.25">
      <c r="AE7460" t="s">
        <v>15</v>
      </c>
      <c r="AF7460" t="s">
        <v>125</v>
      </c>
      <c r="AG7460" t="s">
        <v>126</v>
      </c>
      <c r="AH7460" s="28" t="e">
        <f ca="1">[1]!DXLOOKUP(Worksheet!AF7460,Sales[[#This Row],[State]],Sales[[#This Row],[Total Sales]])</f>
        <v>#NAME?</v>
      </c>
    </row>
    <row r="7461" spans="31:34" x14ac:dyDescent="0.25">
      <c r="AE7461" t="s">
        <v>15</v>
      </c>
      <c r="AF7461" t="s">
        <v>125</v>
      </c>
      <c r="AG7461" t="s">
        <v>126</v>
      </c>
      <c r="AH7461" s="28" t="e">
        <f ca="1">[1]!DXLOOKUP(Worksheet!AF7461,Sales[[#This Row],[State]],Sales[[#This Row],[Total Sales]])</f>
        <v>#NAME?</v>
      </c>
    </row>
    <row r="7462" spans="31:34" x14ac:dyDescent="0.25">
      <c r="AE7462" t="s">
        <v>15</v>
      </c>
      <c r="AF7462" t="s">
        <v>125</v>
      </c>
      <c r="AG7462" t="s">
        <v>126</v>
      </c>
      <c r="AH7462" s="28" t="e">
        <f ca="1">[1]!DXLOOKUP(Worksheet!AF7462,Sales[[#This Row],[State]],Sales[[#This Row],[Total Sales]])</f>
        <v>#NAME?</v>
      </c>
    </row>
    <row r="7463" spans="31:34" x14ac:dyDescent="0.25">
      <c r="AE7463" t="s">
        <v>15</v>
      </c>
      <c r="AF7463" t="s">
        <v>125</v>
      </c>
      <c r="AG7463" t="s">
        <v>126</v>
      </c>
      <c r="AH7463" s="28" t="e">
        <f ca="1">[1]!DXLOOKUP(Worksheet!AF7463,Sales[[#This Row],[State]],Sales[[#This Row],[Total Sales]])</f>
        <v>#NAME?</v>
      </c>
    </row>
    <row r="7464" spans="31:34" x14ac:dyDescent="0.25">
      <c r="AE7464" t="s">
        <v>15</v>
      </c>
      <c r="AF7464" t="s">
        <v>125</v>
      </c>
      <c r="AG7464" t="s">
        <v>126</v>
      </c>
      <c r="AH7464" s="28" t="e">
        <f ca="1">[1]!DXLOOKUP(Worksheet!AF7464,Sales[[#This Row],[State]],Sales[[#This Row],[Total Sales]])</f>
        <v>#NAME?</v>
      </c>
    </row>
    <row r="7465" spans="31:34" x14ac:dyDescent="0.25">
      <c r="AE7465" t="s">
        <v>15</v>
      </c>
      <c r="AF7465" t="s">
        <v>125</v>
      </c>
      <c r="AG7465" t="s">
        <v>126</v>
      </c>
      <c r="AH7465" s="28" t="e">
        <f ca="1">[1]!DXLOOKUP(Worksheet!AF7465,Sales[[#This Row],[State]],Sales[[#This Row],[Total Sales]])</f>
        <v>#NAME?</v>
      </c>
    </row>
    <row r="7466" spans="31:34" x14ac:dyDescent="0.25">
      <c r="AE7466" t="s">
        <v>15</v>
      </c>
      <c r="AF7466" t="s">
        <v>125</v>
      </c>
      <c r="AG7466" t="s">
        <v>126</v>
      </c>
      <c r="AH7466" s="28" t="e">
        <f ca="1">[1]!DXLOOKUP(Worksheet!AF7466,Sales[[#This Row],[State]],Sales[[#This Row],[Total Sales]])</f>
        <v>#NAME?</v>
      </c>
    </row>
    <row r="7467" spans="31:34" x14ac:dyDescent="0.25">
      <c r="AE7467" t="s">
        <v>15</v>
      </c>
      <c r="AF7467" t="s">
        <v>125</v>
      </c>
      <c r="AG7467" t="s">
        <v>126</v>
      </c>
      <c r="AH7467" s="28" t="e">
        <f ca="1">[1]!DXLOOKUP(Worksheet!AF7467,Sales[[#This Row],[State]],Sales[[#This Row],[Total Sales]])</f>
        <v>#NAME?</v>
      </c>
    </row>
    <row r="7468" spans="31:34" x14ac:dyDescent="0.25">
      <c r="AE7468" t="s">
        <v>15</v>
      </c>
      <c r="AF7468" t="s">
        <v>125</v>
      </c>
      <c r="AG7468" t="s">
        <v>126</v>
      </c>
      <c r="AH7468" s="28" t="e">
        <f ca="1">[1]!DXLOOKUP(Worksheet!AF7468,Sales[[#This Row],[State]],Sales[[#This Row],[Total Sales]])</f>
        <v>#NAME?</v>
      </c>
    </row>
    <row r="7469" spans="31:34" x14ac:dyDescent="0.25">
      <c r="AE7469" t="s">
        <v>15</v>
      </c>
      <c r="AF7469" t="s">
        <v>125</v>
      </c>
      <c r="AG7469" t="s">
        <v>126</v>
      </c>
      <c r="AH7469" s="28" t="e">
        <f ca="1">[1]!DXLOOKUP(Worksheet!AF7469,Sales[[#This Row],[State]],Sales[[#This Row],[Total Sales]])</f>
        <v>#NAME?</v>
      </c>
    </row>
    <row r="7470" spans="31:34" x14ac:dyDescent="0.25">
      <c r="AE7470" t="s">
        <v>15</v>
      </c>
      <c r="AF7470" t="s">
        <v>125</v>
      </c>
      <c r="AG7470" t="s">
        <v>126</v>
      </c>
      <c r="AH7470" s="28" t="e">
        <f ca="1">[1]!DXLOOKUP(Worksheet!AF7470,Sales[[#This Row],[State]],Sales[[#This Row],[Total Sales]])</f>
        <v>#NAME?</v>
      </c>
    </row>
    <row r="7471" spans="31:34" x14ac:dyDescent="0.25">
      <c r="AE7471" t="s">
        <v>15</v>
      </c>
      <c r="AF7471" t="s">
        <v>125</v>
      </c>
      <c r="AG7471" t="s">
        <v>126</v>
      </c>
      <c r="AH7471" s="28" t="e">
        <f ca="1">[1]!DXLOOKUP(Worksheet!AF7471,Sales[[#This Row],[State]],Sales[[#This Row],[Total Sales]])</f>
        <v>#NAME?</v>
      </c>
    </row>
    <row r="7472" spans="31:34" x14ac:dyDescent="0.25">
      <c r="AE7472" t="s">
        <v>15</v>
      </c>
      <c r="AF7472" t="s">
        <v>125</v>
      </c>
      <c r="AG7472" t="s">
        <v>126</v>
      </c>
      <c r="AH7472" s="28" t="e">
        <f ca="1">[1]!DXLOOKUP(Worksheet!AF7472,Sales[[#This Row],[State]],Sales[[#This Row],[Total Sales]])</f>
        <v>#NAME?</v>
      </c>
    </row>
    <row r="7473" spans="31:34" x14ac:dyDescent="0.25">
      <c r="AE7473" t="s">
        <v>15</v>
      </c>
      <c r="AF7473" t="s">
        <v>125</v>
      </c>
      <c r="AG7473" t="s">
        <v>126</v>
      </c>
      <c r="AH7473" s="28" t="e">
        <f ca="1">[1]!DXLOOKUP(Worksheet!AF7473,Sales[[#This Row],[State]],Sales[[#This Row],[Total Sales]])</f>
        <v>#NAME?</v>
      </c>
    </row>
    <row r="7474" spans="31:34" x14ac:dyDescent="0.25">
      <c r="AE7474" t="s">
        <v>15</v>
      </c>
      <c r="AF7474" t="s">
        <v>125</v>
      </c>
      <c r="AG7474" t="s">
        <v>126</v>
      </c>
      <c r="AH7474" s="28" t="e">
        <f ca="1">[1]!DXLOOKUP(Worksheet!AF7474,Sales[[#This Row],[State]],Sales[[#This Row],[Total Sales]])</f>
        <v>#NAME?</v>
      </c>
    </row>
    <row r="7475" spans="31:34" x14ac:dyDescent="0.25">
      <c r="AE7475" t="s">
        <v>15</v>
      </c>
      <c r="AF7475" t="s">
        <v>125</v>
      </c>
      <c r="AG7475" t="s">
        <v>126</v>
      </c>
      <c r="AH7475" s="28" t="e">
        <f ca="1">[1]!DXLOOKUP(Worksheet!AF7475,Sales[[#This Row],[State]],Sales[[#This Row],[Total Sales]])</f>
        <v>#NAME?</v>
      </c>
    </row>
    <row r="7476" spans="31:34" x14ac:dyDescent="0.25">
      <c r="AE7476" t="s">
        <v>15</v>
      </c>
      <c r="AF7476" t="s">
        <v>125</v>
      </c>
      <c r="AG7476" t="s">
        <v>126</v>
      </c>
      <c r="AH7476" s="28" t="e">
        <f ca="1">[1]!DXLOOKUP(Worksheet!AF7476,Sales[[#This Row],[State]],Sales[[#This Row],[Total Sales]])</f>
        <v>#NAME?</v>
      </c>
    </row>
    <row r="7477" spans="31:34" x14ac:dyDescent="0.25">
      <c r="AE7477" t="s">
        <v>15</v>
      </c>
      <c r="AF7477" t="s">
        <v>125</v>
      </c>
      <c r="AG7477" t="s">
        <v>126</v>
      </c>
      <c r="AH7477" s="28" t="e">
        <f ca="1">[1]!DXLOOKUP(Worksheet!AF7477,Sales[[#This Row],[State]],Sales[[#This Row],[Total Sales]])</f>
        <v>#NAME?</v>
      </c>
    </row>
    <row r="7478" spans="31:34" x14ac:dyDescent="0.25">
      <c r="AE7478" t="s">
        <v>15</v>
      </c>
      <c r="AF7478" t="s">
        <v>125</v>
      </c>
      <c r="AG7478" t="s">
        <v>126</v>
      </c>
      <c r="AH7478" s="28" t="e">
        <f ca="1">[1]!DXLOOKUP(Worksheet!AF7478,Sales[[#This Row],[State]],Sales[[#This Row],[Total Sales]])</f>
        <v>#NAME?</v>
      </c>
    </row>
    <row r="7479" spans="31:34" x14ac:dyDescent="0.25">
      <c r="AE7479" t="s">
        <v>15</v>
      </c>
      <c r="AF7479" t="s">
        <v>125</v>
      </c>
      <c r="AG7479" t="s">
        <v>126</v>
      </c>
      <c r="AH7479" s="28" t="e">
        <f ca="1">[1]!DXLOOKUP(Worksheet!AF7479,Sales[[#This Row],[State]],Sales[[#This Row],[Total Sales]])</f>
        <v>#NAME?</v>
      </c>
    </row>
    <row r="7480" spans="31:34" x14ac:dyDescent="0.25">
      <c r="AE7480" t="s">
        <v>15</v>
      </c>
      <c r="AF7480" t="s">
        <v>125</v>
      </c>
      <c r="AG7480" t="s">
        <v>126</v>
      </c>
      <c r="AH7480" s="28" t="e">
        <f ca="1">[1]!DXLOOKUP(Worksheet!AF7480,Sales[[#This Row],[State]],Sales[[#This Row],[Total Sales]])</f>
        <v>#NAME?</v>
      </c>
    </row>
    <row r="7481" spans="31:34" x14ac:dyDescent="0.25">
      <c r="AE7481" t="s">
        <v>15</v>
      </c>
      <c r="AF7481" t="s">
        <v>125</v>
      </c>
      <c r="AG7481" t="s">
        <v>126</v>
      </c>
      <c r="AH7481" s="28" t="e">
        <f ca="1">[1]!DXLOOKUP(Worksheet!AF7481,Sales[[#This Row],[State]],Sales[[#This Row],[Total Sales]])</f>
        <v>#NAME?</v>
      </c>
    </row>
    <row r="7482" spans="31:34" x14ac:dyDescent="0.25">
      <c r="AE7482" t="s">
        <v>15</v>
      </c>
      <c r="AF7482" t="s">
        <v>125</v>
      </c>
      <c r="AG7482" t="s">
        <v>126</v>
      </c>
      <c r="AH7482" s="28" t="e">
        <f ca="1">[1]!DXLOOKUP(Worksheet!AF7482,Sales[[#This Row],[State]],Sales[[#This Row],[Total Sales]])</f>
        <v>#NAME?</v>
      </c>
    </row>
    <row r="7483" spans="31:34" x14ac:dyDescent="0.25">
      <c r="AE7483" t="s">
        <v>15</v>
      </c>
      <c r="AF7483" t="s">
        <v>125</v>
      </c>
      <c r="AG7483" t="s">
        <v>126</v>
      </c>
      <c r="AH7483" s="28" t="e">
        <f ca="1">[1]!DXLOOKUP(Worksheet!AF7483,Sales[[#This Row],[State]],Sales[[#This Row],[Total Sales]])</f>
        <v>#NAME?</v>
      </c>
    </row>
    <row r="7484" spans="31:34" x14ac:dyDescent="0.25">
      <c r="AE7484" t="s">
        <v>15</v>
      </c>
      <c r="AF7484" t="s">
        <v>125</v>
      </c>
      <c r="AG7484" t="s">
        <v>126</v>
      </c>
      <c r="AH7484" s="28" t="e">
        <f ca="1">[1]!DXLOOKUP(Worksheet!AF7484,Sales[[#This Row],[State]],Sales[[#This Row],[Total Sales]])</f>
        <v>#NAME?</v>
      </c>
    </row>
    <row r="7485" spans="31:34" x14ac:dyDescent="0.25">
      <c r="AE7485" t="s">
        <v>15</v>
      </c>
      <c r="AF7485" t="s">
        <v>125</v>
      </c>
      <c r="AG7485" t="s">
        <v>126</v>
      </c>
      <c r="AH7485" s="28" t="e">
        <f ca="1">[1]!DXLOOKUP(Worksheet!AF7485,Sales[[#This Row],[State]],Sales[[#This Row],[Total Sales]])</f>
        <v>#NAME?</v>
      </c>
    </row>
    <row r="7486" spans="31:34" x14ac:dyDescent="0.25">
      <c r="AE7486" t="s">
        <v>15</v>
      </c>
      <c r="AF7486" t="s">
        <v>125</v>
      </c>
      <c r="AG7486" t="s">
        <v>126</v>
      </c>
      <c r="AH7486" s="28" t="e">
        <f ca="1">[1]!DXLOOKUP(Worksheet!AF7486,Sales[[#This Row],[State]],Sales[[#This Row],[Total Sales]])</f>
        <v>#NAME?</v>
      </c>
    </row>
    <row r="7487" spans="31:34" x14ac:dyDescent="0.25">
      <c r="AE7487" t="s">
        <v>15</v>
      </c>
      <c r="AF7487" t="s">
        <v>125</v>
      </c>
      <c r="AG7487" t="s">
        <v>126</v>
      </c>
      <c r="AH7487" s="28" t="e">
        <f ca="1">[1]!DXLOOKUP(Worksheet!AF7487,Sales[[#This Row],[State]],Sales[[#This Row],[Total Sales]])</f>
        <v>#NAME?</v>
      </c>
    </row>
    <row r="7488" spans="31:34" x14ac:dyDescent="0.25">
      <c r="AE7488" t="s">
        <v>15</v>
      </c>
      <c r="AF7488" t="s">
        <v>125</v>
      </c>
      <c r="AG7488" t="s">
        <v>126</v>
      </c>
      <c r="AH7488" s="28" t="e">
        <f ca="1">[1]!DXLOOKUP(Worksheet!AF7488,Sales[[#This Row],[State]],Sales[[#This Row],[Total Sales]])</f>
        <v>#NAME?</v>
      </c>
    </row>
    <row r="7489" spans="31:34" x14ac:dyDescent="0.25">
      <c r="AE7489" t="s">
        <v>15</v>
      </c>
      <c r="AF7489" t="s">
        <v>125</v>
      </c>
      <c r="AG7489" t="s">
        <v>126</v>
      </c>
      <c r="AH7489" s="28" t="e">
        <f ca="1">[1]!DXLOOKUP(Worksheet!AF7489,Sales[[#This Row],[State]],Sales[[#This Row],[Total Sales]])</f>
        <v>#NAME?</v>
      </c>
    </row>
    <row r="7490" spans="31:34" x14ac:dyDescent="0.25">
      <c r="AE7490" t="s">
        <v>15</v>
      </c>
      <c r="AF7490" t="s">
        <v>127</v>
      </c>
      <c r="AG7490" t="s">
        <v>128</v>
      </c>
      <c r="AH7490" s="28" t="e">
        <f ca="1">[1]!DXLOOKUP(Worksheet!AF7490,Sales[[#This Row],[State]],Sales[[#This Row],[Total Sales]])</f>
        <v>#NAME?</v>
      </c>
    </row>
    <row r="7491" spans="31:34" x14ac:dyDescent="0.25">
      <c r="AE7491" t="s">
        <v>15</v>
      </c>
      <c r="AF7491" t="s">
        <v>127</v>
      </c>
      <c r="AG7491" t="s">
        <v>128</v>
      </c>
      <c r="AH7491" s="28" t="e">
        <f ca="1">[1]!DXLOOKUP(Worksheet!AF7491,Sales[[#This Row],[State]],Sales[[#This Row],[Total Sales]])</f>
        <v>#NAME?</v>
      </c>
    </row>
    <row r="7492" spans="31:34" x14ac:dyDescent="0.25">
      <c r="AE7492" t="s">
        <v>15</v>
      </c>
      <c r="AF7492" t="s">
        <v>127</v>
      </c>
      <c r="AG7492" t="s">
        <v>128</v>
      </c>
      <c r="AH7492" s="28" t="e">
        <f ca="1">[1]!DXLOOKUP(Worksheet!AF7492,Sales[[#This Row],[State]],Sales[[#This Row],[Total Sales]])</f>
        <v>#NAME?</v>
      </c>
    </row>
    <row r="7493" spans="31:34" x14ac:dyDescent="0.25">
      <c r="AE7493" t="s">
        <v>15</v>
      </c>
      <c r="AF7493" t="s">
        <v>127</v>
      </c>
      <c r="AG7493" t="s">
        <v>128</v>
      </c>
      <c r="AH7493" s="28" t="e">
        <f ca="1">[1]!DXLOOKUP(Worksheet!AF7493,Sales[[#This Row],[State]],Sales[[#This Row],[Total Sales]])</f>
        <v>#NAME?</v>
      </c>
    </row>
    <row r="7494" spans="31:34" x14ac:dyDescent="0.25">
      <c r="AE7494" t="s">
        <v>15</v>
      </c>
      <c r="AF7494" t="s">
        <v>127</v>
      </c>
      <c r="AG7494" t="s">
        <v>128</v>
      </c>
      <c r="AH7494" s="28" t="e">
        <f ca="1">[1]!DXLOOKUP(Worksheet!AF7494,Sales[[#This Row],[State]],Sales[[#This Row],[Total Sales]])</f>
        <v>#NAME?</v>
      </c>
    </row>
    <row r="7495" spans="31:34" x14ac:dyDescent="0.25">
      <c r="AE7495" t="s">
        <v>15</v>
      </c>
      <c r="AF7495" t="s">
        <v>127</v>
      </c>
      <c r="AG7495" t="s">
        <v>128</v>
      </c>
      <c r="AH7495" s="28" t="e">
        <f ca="1">[1]!DXLOOKUP(Worksheet!AF7495,Sales[[#This Row],[State]],Sales[[#This Row],[Total Sales]])</f>
        <v>#NAME?</v>
      </c>
    </row>
    <row r="7496" spans="31:34" x14ac:dyDescent="0.25">
      <c r="AE7496" t="s">
        <v>15</v>
      </c>
      <c r="AF7496" t="s">
        <v>127</v>
      </c>
      <c r="AG7496" t="s">
        <v>128</v>
      </c>
      <c r="AH7496" s="28" t="e">
        <f ca="1">[1]!DXLOOKUP(Worksheet!AF7496,Sales[[#This Row],[State]],Sales[[#This Row],[Total Sales]])</f>
        <v>#NAME?</v>
      </c>
    </row>
    <row r="7497" spans="31:34" x14ac:dyDescent="0.25">
      <c r="AE7497" t="s">
        <v>15</v>
      </c>
      <c r="AF7497" t="s">
        <v>127</v>
      </c>
      <c r="AG7497" t="s">
        <v>128</v>
      </c>
      <c r="AH7497" s="28" t="e">
        <f ca="1">[1]!DXLOOKUP(Worksheet!AF7497,Sales[[#This Row],[State]],Sales[[#This Row],[Total Sales]])</f>
        <v>#NAME?</v>
      </c>
    </row>
    <row r="7498" spans="31:34" x14ac:dyDescent="0.25">
      <c r="AE7498" t="s">
        <v>15</v>
      </c>
      <c r="AF7498" t="s">
        <v>127</v>
      </c>
      <c r="AG7498" t="s">
        <v>128</v>
      </c>
      <c r="AH7498" s="28" t="e">
        <f ca="1">[1]!DXLOOKUP(Worksheet!AF7498,Sales[[#This Row],[State]],Sales[[#This Row],[Total Sales]])</f>
        <v>#NAME?</v>
      </c>
    </row>
    <row r="7499" spans="31:34" x14ac:dyDescent="0.25">
      <c r="AE7499" t="s">
        <v>15</v>
      </c>
      <c r="AF7499" t="s">
        <v>127</v>
      </c>
      <c r="AG7499" t="s">
        <v>128</v>
      </c>
      <c r="AH7499" s="28" t="e">
        <f ca="1">[1]!DXLOOKUP(Worksheet!AF7499,Sales[[#This Row],[State]],Sales[[#This Row],[Total Sales]])</f>
        <v>#NAME?</v>
      </c>
    </row>
    <row r="7500" spans="31:34" x14ac:dyDescent="0.25">
      <c r="AE7500" t="s">
        <v>15</v>
      </c>
      <c r="AF7500" t="s">
        <v>127</v>
      </c>
      <c r="AG7500" t="s">
        <v>128</v>
      </c>
      <c r="AH7500" s="28" t="e">
        <f ca="1">[1]!DXLOOKUP(Worksheet!AF7500,Sales[[#This Row],[State]],Sales[[#This Row],[Total Sales]])</f>
        <v>#NAME?</v>
      </c>
    </row>
    <row r="7501" spans="31:34" x14ac:dyDescent="0.25">
      <c r="AE7501" t="s">
        <v>15</v>
      </c>
      <c r="AF7501" t="s">
        <v>127</v>
      </c>
      <c r="AG7501" t="s">
        <v>128</v>
      </c>
      <c r="AH7501" s="28" t="e">
        <f ca="1">[1]!DXLOOKUP(Worksheet!AF7501,Sales[[#This Row],[State]],Sales[[#This Row],[Total Sales]])</f>
        <v>#NAME?</v>
      </c>
    </row>
    <row r="7502" spans="31:34" x14ac:dyDescent="0.25">
      <c r="AE7502" t="s">
        <v>15</v>
      </c>
      <c r="AF7502" t="s">
        <v>127</v>
      </c>
      <c r="AG7502" t="s">
        <v>128</v>
      </c>
      <c r="AH7502" s="28" t="e">
        <f ca="1">[1]!DXLOOKUP(Worksheet!AF7502,Sales[[#This Row],[State]],Sales[[#This Row],[Total Sales]])</f>
        <v>#NAME?</v>
      </c>
    </row>
    <row r="7503" spans="31:34" x14ac:dyDescent="0.25">
      <c r="AE7503" t="s">
        <v>15</v>
      </c>
      <c r="AF7503" t="s">
        <v>127</v>
      </c>
      <c r="AG7503" t="s">
        <v>128</v>
      </c>
      <c r="AH7503" s="28" t="e">
        <f ca="1">[1]!DXLOOKUP(Worksheet!AF7503,Sales[[#This Row],[State]],Sales[[#This Row],[Total Sales]])</f>
        <v>#NAME?</v>
      </c>
    </row>
    <row r="7504" spans="31:34" x14ac:dyDescent="0.25">
      <c r="AE7504" t="s">
        <v>15</v>
      </c>
      <c r="AF7504" t="s">
        <v>127</v>
      </c>
      <c r="AG7504" t="s">
        <v>128</v>
      </c>
      <c r="AH7504" s="28" t="e">
        <f ca="1">[1]!DXLOOKUP(Worksheet!AF7504,Sales[[#This Row],[State]],Sales[[#This Row],[Total Sales]])</f>
        <v>#NAME?</v>
      </c>
    </row>
    <row r="7505" spans="31:34" x14ac:dyDescent="0.25">
      <c r="AE7505" t="s">
        <v>15</v>
      </c>
      <c r="AF7505" t="s">
        <v>127</v>
      </c>
      <c r="AG7505" t="s">
        <v>128</v>
      </c>
      <c r="AH7505" s="28" t="e">
        <f ca="1">[1]!DXLOOKUP(Worksheet!AF7505,Sales[[#This Row],[State]],Sales[[#This Row],[Total Sales]])</f>
        <v>#NAME?</v>
      </c>
    </row>
    <row r="7506" spans="31:34" x14ac:dyDescent="0.25">
      <c r="AE7506" t="s">
        <v>15</v>
      </c>
      <c r="AF7506" t="s">
        <v>127</v>
      </c>
      <c r="AG7506" t="s">
        <v>128</v>
      </c>
      <c r="AH7506" s="28" t="e">
        <f ca="1">[1]!DXLOOKUP(Worksheet!AF7506,Sales[[#This Row],[State]],Sales[[#This Row],[Total Sales]])</f>
        <v>#NAME?</v>
      </c>
    </row>
    <row r="7507" spans="31:34" x14ac:dyDescent="0.25">
      <c r="AE7507" t="s">
        <v>15</v>
      </c>
      <c r="AF7507" t="s">
        <v>127</v>
      </c>
      <c r="AG7507" t="s">
        <v>128</v>
      </c>
      <c r="AH7507" s="28" t="e">
        <f ca="1">[1]!DXLOOKUP(Worksheet!AF7507,Sales[[#This Row],[State]],Sales[[#This Row],[Total Sales]])</f>
        <v>#NAME?</v>
      </c>
    </row>
    <row r="7508" spans="31:34" x14ac:dyDescent="0.25">
      <c r="AE7508" t="s">
        <v>15</v>
      </c>
      <c r="AF7508" t="s">
        <v>127</v>
      </c>
      <c r="AG7508" t="s">
        <v>128</v>
      </c>
      <c r="AH7508" s="28" t="e">
        <f ca="1">[1]!DXLOOKUP(Worksheet!AF7508,Sales[[#This Row],[State]],Sales[[#This Row],[Total Sales]])</f>
        <v>#NAME?</v>
      </c>
    </row>
    <row r="7509" spans="31:34" x14ac:dyDescent="0.25">
      <c r="AE7509" t="s">
        <v>15</v>
      </c>
      <c r="AF7509" t="s">
        <v>127</v>
      </c>
      <c r="AG7509" t="s">
        <v>128</v>
      </c>
      <c r="AH7509" s="28" t="e">
        <f ca="1">[1]!DXLOOKUP(Worksheet!AF7509,Sales[[#This Row],[State]],Sales[[#This Row],[Total Sales]])</f>
        <v>#NAME?</v>
      </c>
    </row>
    <row r="7510" spans="31:34" x14ac:dyDescent="0.25">
      <c r="AE7510" t="s">
        <v>15</v>
      </c>
      <c r="AF7510" t="s">
        <v>127</v>
      </c>
      <c r="AG7510" t="s">
        <v>128</v>
      </c>
      <c r="AH7510" s="28" t="e">
        <f ca="1">[1]!DXLOOKUP(Worksheet!AF7510,Sales[[#This Row],[State]],Sales[[#This Row],[Total Sales]])</f>
        <v>#NAME?</v>
      </c>
    </row>
    <row r="7511" spans="31:34" x14ac:dyDescent="0.25">
      <c r="AE7511" t="s">
        <v>15</v>
      </c>
      <c r="AF7511" t="s">
        <v>127</v>
      </c>
      <c r="AG7511" t="s">
        <v>128</v>
      </c>
      <c r="AH7511" s="28" t="e">
        <f ca="1">[1]!DXLOOKUP(Worksheet!AF7511,Sales[[#This Row],[State]],Sales[[#This Row],[Total Sales]])</f>
        <v>#NAME?</v>
      </c>
    </row>
    <row r="7512" spans="31:34" x14ac:dyDescent="0.25">
      <c r="AE7512" t="s">
        <v>15</v>
      </c>
      <c r="AF7512" t="s">
        <v>127</v>
      </c>
      <c r="AG7512" t="s">
        <v>128</v>
      </c>
      <c r="AH7512" s="28" t="e">
        <f ca="1">[1]!DXLOOKUP(Worksheet!AF7512,Sales[[#This Row],[State]],Sales[[#This Row],[Total Sales]])</f>
        <v>#NAME?</v>
      </c>
    </row>
    <row r="7513" spans="31:34" x14ac:dyDescent="0.25">
      <c r="AE7513" t="s">
        <v>15</v>
      </c>
      <c r="AF7513" t="s">
        <v>127</v>
      </c>
      <c r="AG7513" t="s">
        <v>128</v>
      </c>
      <c r="AH7513" s="28" t="e">
        <f ca="1">[1]!DXLOOKUP(Worksheet!AF7513,Sales[[#This Row],[State]],Sales[[#This Row],[Total Sales]])</f>
        <v>#NAME?</v>
      </c>
    </row>
    <row r="7514" spans="31:34" x14ac:dyDescent="0.25">
      <c r="AE7514" t="s">
        <v>15</v>
      </c>
      <c r="AF7514" t="s">
        <v>127</v>
      </c>
      <c r="AG7514" t="s">
        <v>128</v>
      </c>
      <c r="AH7514" s="28" t="e">
        <f ca="1">[1]!DXLOOKUP(Worksheet!AF7514,Sales[[#This Row],[State]],Sales[[#This Row],[Total Sales]])</f>
        <v>#NAME?</v>
      </c>
    </row>
    <row r="7515" spans="31:34" x14ac:dyDescent="0.25">
      <c r="AE7515" t="s">
        <v>15</v>
      </c>
      <c r="AF7515" t="s">
        <v>127</v>
      </c>
      <c r="AG7515" t="s">
        <v>128</v>
      </c>
      <c r="AH7515" s="28" t="e">
        <f ca="1">[1]!DXLOOKUP(Worksheet!AF7515,Sales[[#This Row],[State]],Sales[[#This Row],[Total Sales]])</f>
        <v>#NAME?</v>
      </c>
    </row>
    <row r="7516" spans="31:34" x14ac:dyDescent="0.25">
      <c r="AE7516" t="s">
        <v>15</v>
      </c>
      <c r="AF7516" t="s">
        <v>127</v>
      </c>
      <c r="AG7516" t="s">
        <v>128</v>
      </c>
      <c r="AH7516" s="28" t="e">
        <f ca="1">[1]!DXLOOKUP(Worksheet!AF7516,Sales[[#This Row],[State]],Sales[[#This Row],[Total Sales]])</f>
        <v>#NAME?</v>
      </c>
    </row>
    <row r="7517" spans="31:34" x14ac:dyDescent="0.25">
      <c r="AE7517" t="s">
        <v>15</v>
      </c>
      <c r="AF7517" t="s">
        <v>127</v>
      </c>
      <c r="AG7517" t="s">
        <v>128</v>
      </c>
      <c r="AH7517" s="28" t="e">
        <f ca="1">[1]!DXLOOKUP(Worksheet!AF7517,Sales[[#This Row],[State]],Sales[[#This Row],[Total Sales]])</f>
        <v>#NAME?</v>
      </c>
    </row>
    <row r="7518" spans="31:34" x14ac:dyDescent="0.25">
      <c r="AE7518" t="s">
        <v>15</v>
      </c>
      <c r="AF7518" t="s">
        <v>127</v>
      </c>
      <c r="AG7518" t="s">
        <v>128</v>
      </c>
      <c r="AH7518" s="28" t="e">
        <f ca="1">[1]!DXLOOKUP(Worksheet!AF7518,Sales[[#This Row],[State]],Sales[[#This Row],[Total Sales]])</f>
        <v>#NAME?</v>
      </c>
    </row>
    <row r="7519" spans="31:34" x14ac:dyDescent="0.25">
      <c r="AE7519" t="s">
        <v>15</v>
      </c>
      <c r="AF7519" t="s">
        <v>127</v>
      </c>
      <c r="AG7519" t="s">
        <v>128</v>
      </c>
      <c r="AH7519" s="28" t="e">
        <f ca="1">[1]!DXLOOKUP(Worksheet!AF7519,Sales[[#This Row],[State]],Sales[[#This Row],[Total Sales]])</f>
        <v>#NAME?</v>
      </c>
    </row>
    <row r="7520" spans="31:34" x14ac:dyDescent="0.25">
      <c r="AE7520" t="s">
        <v>15</v>
      </c>
      <c r="AF7520" t="s">
        <v>127</v>
      </c>
      <c r="AG7520" t="s">
        <v>128</v>
      </c>
      <c r="AH7520" s="28" t="e">
        <f ca="1">[1]!DXLOOKUP(Worksheet!AF7520,Sales[[#This Row],[State]],Sales[[#This Row],[Total Sales]])</f>
        <v>#NAME?</v>
      </c>
    </row>
    <row r="7521" spans="31:34" x14ac:dyDescent="0.25">
      <c r="AE7521" t="s">
        <v>15</v>
      </c>
      <c r="AF7521" t="s">
        <v>127</v>
      </c>
      <c r="AG7521" t="s">
        <v>128</v>
      </c>
      <c r="AH7521" s="28" t="e">
        <f ca="1">[1]!DXLOOKUP(Worksheet!AF7521,Sales[[#This Row],[State]],Sales[[#This Row],[Total Sales]])</f>
        <v>#NAME?</v>
      </c>
    </row>
    <row r="7522" spans="31:34" x14ac:dyDescent="0.25">
      <c r="AE7522" t="s">
        <v>15</v>
      </c>
      <c r="AF7522" t="s">
        <v>127</v>
      </c>
      <c r="AG7522" t="s">
        <v>128</v>
      </c>
      <c r="AH7522" s="28" t="e">
        <f ca="1">[1]!DXLOOKUP(Worksheet!AF7522,Sales[[#This Row],[State]],Sales[[#This Row],[Total Sales]])</f>
        <v>#NAME?</v>
      </c>
    </row>
    <row r="7523" spans="31:34" x14ac:dyDescent="0.25">
      <c r="AE7523" t="s">
        <v>15</v>
      </c>
      <c r="AF7523" t="s">
        <v>127</v>
      </c>
      <c r="AG7523" t="s">
        <v>128</v>
      </c>
      <c r="AH7523" s="28" t="e">
        <f ca="1">[1]!DXLOOKUP(Worksheet!AF7523,Sales[[#This Row],[State]],Sales[[#This Row],[Total Sales]])</f>
        <v>#NAME?</v>
      </c>
    </row>
    <row r="7524" spans="31:34" x14ac:dyDescent="0.25">
      <c r="AE7524" t="s">
        <v>15</v>
      </c>
      <c r="AF7524" t="s">
        <v>127</v>
      </c>
      <c r="AG7524" t="s">
        <v>128</v>
      </c>
      <c r="AH7524" s="28" t="e">
        <f ca="1">[1]!DXLOOKUP(Worksheet!AF7524,Sales[[#This Row],[State]],Sales[[#This Row],[Total Sales]])</f>
        <v>#NAME?</v>
      </c>
    </row>
    <row r="7525" spans="31:34" x14ac:dyDescent="0.25">
      <c r="AE7525" t="s">
        <v>15</v>
      </c>
      <c r="AF7525" t="s">
        <v>127</v>
      </c>
      <c r="AG7525" t="s">
        <v>128</v>
      </c>
      <c r="AH7525" s="28" t="e">
        <f ca="1">[1]!DXLOOKUP(Worksheet!AF7525,Sales[[#This Row],[State]],Sales[[#This Row],[Total Sales]])</f>
        <v>#NAME?</v>
      </c>
    </row>
    <row r="7526" spans="31:34" x14ac:dyDescent="0.25">
      <c r="AE7526" t="s">
        <v>15</v>
      </c>
      <c r="AF7526" t="s">
        <v>127</v>
      </c>
      <c r="AG7526" t="s">
        <v>128</v>
      </c>
      <c r="AH7526" s="28" t="e">
        <f ca="1">[1]!DXLOOKUP(Worksheet!AF7526,Sales[[#This Row],[State]],Sales[[#This Row],[Total Sales]])</f>
        <v>#NAME?</v>
      </c>
    </row>
    <row r="7527" spans="31:34" x14ac:dyDescent="0.25">
      <c r="AE7527" t="s">
        <v>15</v>
      </c>
      <c r="AF7527" t="s">
        <v>127</v>
      </c>
      <c r="AG7527" t="s">
        <v>128</v>
      </c>
      <c r="AH7527" s="28" t="e">
        <f ca="1">[1]!DXLOOKUP(Worksheet!AF7527,Sales[[#This Row],[State]],Sales[[#This Row],[Total Sales]])</f>
        <v>#NAME?</v>
      </c>
    </row>
    <row r="7528" spans="31:34" x14ac:dyDescent="0.25">
      <c r="AE7528" t="s">
        <v>15</v>
      </c>
      <c r="AF7528" t="s">
        <v>127</v>
      </c>
      <c r="AG7528" t="s">
        <v>128</v>
      </c>
      <c r="AH7528" s="28" t="e">
        <f ca="1">[1]!DXLOOKUP(Worksheet!AF7528,Sales[[#This Row],[State]],Sales[[#This Row],[Total Sales]])</f>
        <v>#NAME?</v>
      </c>
    </row>
    <row r="7529" spans="31:34" x14ac:dyDescent="0.25">
      <c r="AE7529" t="s">
        <v>15</v>
      </c>
      <c r="AF7529" t="s">
        <v>127</v>
      </c>
      <c r="AG7529" t="s">
        <v>128</v>
      </c>
      <c r="AH7529" s="28" t="e">
        <f ca="1">[1]!DXLOOKUP(Worksheet!AF7529,Sales[[#This Row],[State]],Sales[[#This Row],[Total Sales]])</f>
        <v>#NAME?</v>
      </c>
    </row>
    <row r="7530" spans="31:34" x14ac:dyDescent="0.25">
      <c r="AE7530" t="s">
        <v>15</v>
      </c>
      <c r="AF7530" t="s">
        <v>127</v>
      </c>
      <c r="AG7530" t="s">
        <v>128</v>
      </c>
      <c r="AH7530" s="28" t="e">
        <f ca="1">[1]!DXLOOKUP(Worksheet!AF7530,Sales[[#This Row],[State]],Sales[[#This Row],[Total Sales]])</f>
        <v>#NAME?</v>
      </c>
    </row>
    <row r="7531" spans="31:34" x14ac:dyDescent="0.25">
      <c r="AE7531" t="s">
        <v>15</v>
      </c>
      <c r="AF7531" t="s">
        <v>127</v>
      </c>
      <c r="AG7531" t="s">
        <v>128</v>
      </c>
      <c r="AH7531" s="28" t="e">
        <f ca="1">[1]!DXLOOKUP(Worksheet!AF7531,Sales[[#This Row],[State]],Sales[[#This Row],[Total Sales]])</f>
        <v>#NAME?</v>
      </c>
    </row>
    <row r="7532" spans="31:34" x14ac:dyDescent="0.25">
      <c r="AE7532" t="s">
        <v>15</v>
      </c>
      <c r="AF7532" t="s">
        <v>127</v>
      </c>
      <c r="AG7532" t="s">
        <v>128</v>
      </c>
      <c r="AH7532" s="28" t="e">
        <f ca="1">[1]!DXLOOKUP(Worksheet!AF7532,Sales[[#This Row],[State]],Sales[[#This Row],[Total Sales]])</f>
        <v>#NAME?</v>
      </c>
    </row>
    <row r="7533" spans="31:34" x14ac:dyDescent="0.25">
      <c r="AE7533" t="s">
        <v>15</v>
      </c>
      <c r="AF7533" t="s">
        <v>127</v>
      </c>
      <c r="AG7533" t="s">
        <v>128</v>
      </c>
      <c r="AH7533" s="28" t="e">
        <f ca="1">[1]!DXLOOKUP(Worksheet!AF7533,Sales[[#This Row],[State]],Sales[[#This Row],[Total Sales]])</f>
        <v>#NAME?</v>
      </c>
    </row>
    <row r="7534" spans="31:34" x14ac:dyDescent="0.25">
      <c r="AE7534" t="s">
        <v>15</v>
      </c>
      <c r="AF7534" t="s">
        <v>127</v>
      </c>
      <c r="AG7534" t="s">
        <v>128</v>
      </c>
      <c r="AH7534" s="28" t="e">
        <f ca="1">[1]!DXLOOKUP(Worksheet!AF7534,Sales[[#This Row],[State]],Sales[[#This Row],[Total Sales]])</f>
        <v>#NAME?</v>
      </c>
    </row>
    <row r="7535" spans="31:34" x14ac:dyDescent="0.25">
      <c r="AE7535" t="s">
        <v>15</v>
      </c>
      <c r="AF7535" t="s">
        <v>127</v>
      </c>
      <c r="AG7535" t="s">
        <v>128</v>
      </c>
      <c r="AH7535" s="28" t="e">
        <f ca="1">[1]!DXLOOKUP(Worksheet!AF7535,Sales[[#This Row],[State]],Sales[[#This Row],[Total Sales]])</f>
        <v>#NAME?</v>
      </c>
    </row>
    <row r="7536" spans="31:34" x14ac:dyDescent="0.25">
      <c r="AE7536" t="s">
        <v>15</v>
      </c>
      <c r="AF7536" t="s">
        <v>127</v>
      </c>
      <c r="AG7536" t="s">
        <v>128</v>
      </c>
      <c r="AH7536" s="28" t="e">
        <f ca="1">[1]!DXLOOKUP(Worksheet!AF7536,Sales[[#This Row],[State]],Sales[[#This Row],[Total Sales]])</f>
        <v>#NAME?</v>
      </c>
    </row>
    <row r="7537" spans="31:34" x14ac:dyDescent="0.25">
      <c r="AE7537" t="s">
        <v>15</v>
      </c>
      <c r="AF7537" t="s">
        <v>127</v>
      </c>
      <c r="AG7537" t="s">
        <v>128</v>
      </c>
      <c r="AH7537" s="28" t="e">
        <f ca="1">[1]!DXLOOKUP(Worksheet!AF7537,Sales[[#This Row],[State]],Sales[[#This Row],[Total Sales]])</f>
        <v>#NAME?</v>
      </c>
    </row>
    <row r="7538" spans="31:34" x14ac:dyDescent="0.25">
      <c r="AE7538" t="s">
        <v>15</v>
      </c>
      <c r="AF7538" t="s">
        <v>127</v>
      </c>
      <c r="AG7538" t="s">
        <v>128</v>
      </c>
      <c r="AH7538" s="28" t="e">
        <f ca="1">[1]!DXLOOKUP(Worksheet!AF7538,Sales[[#This Row],[State]],Sales[[#This Row],[Total Sales]])</f>
        <v>#NAME?</v>
      </c>
    </row>
    <row r="7539" spans="31:34" x14ac:dyDescent="0.25">
      <c r="AE7539" t="s">
        <v>15</v>
      </c>
      <c r="AF7539" t="s">
        <v>127</v>
      </c>
      <c r="AG7539" t="s">
        <v>128</v>
      </c>
      <c r="AH7539" s="28" t="e">
        <f ca="1">[1]!DXLOOKUP(Worksheet!AF7539,Sales[[#This Row],[State]],Sales[[#This Row],[Total Sales]])</f>
        <v>#NAME?</v>
      </c>
    </row>
    <row r="7540" spans="31:34" x14ac:dyDescent="0.25">
      <c r="AE7540" t="s">
        <v>15</v>
      </c>
      <c r="AF7540" t="s">
        <v>127</v>
      </c>
      <c r="AG7540" t="s">
        <v>128</v>
      </c>
      <c r="AH7540" s="28" t="e">
        <f ca="1">[1]!DXLOOKUP(Worksheet!AF7540,Sales[[#This Row],[State]],Sales[[#This Row],[Total Sales]])</f>
        <v>#NAME?</v>
      </c>
    </row>
    <row r="7541" spans="31:34" x14ac:dyDescent="0.25">
      <c r="AE7541" t="s">
        <v>15</v>
      </c>
      <c r="AF7541" t="s">
        <v>127</v>
      </c>
      <c r="AG7541" t="s">
        <v>128</v>
      </c>
      <c r="AH7541" s="28" t="e">
        <f ca="1">[1]!DXLOOKUP(Worksheet!AF7541,Sales[[#This Row],[State]],Sales[[#This Row],[Total Sales]])</f>
        <v>#NAME?</v>
      </c>
    </row>
    <row r="7542" spans="31:34" x14ac:dyDescent="0.25">
      <c r="AE7542" t="s">
        <v>15</v>
      </c>
      <c r="AF7542" t="s">
        <v>127</v>
      </c>
      <c r="AG7542" t="s">
        <v>128</v>
      </c>
      <c r="AH7542" s="28" t="e">
        <f ca="1">[1]!DXLOOKUP(Worksheet!AF7542,Sales[[#This Row],[State]],Sales[[#This Row],[Total Sales]])</f>
        <v>#NAME?</v>
      </c>
    </row>
    <row r="7543" spans="31:34" x14ac:dyDescent="0.25">
      <c r="AE7543" t="s">
        <v>15</v>
      </c>
      <c r="AF7543" t="s">
        <v>127</v>
      </c>
      <c r="AG7543" t="s">
        <v>128</v>
      </c>
      <c r="AH7543" s="28" t="e">
        <f ca="1">[1]!DXLOOKUP(Worksheet!AF7543,Sales[[#This Row],[State]],Sales[[#This Row],[Total Sales]])</f>
        <v>#NAME?</v>
      </c>
    </row>
    <row r="7544" spans="31:34" x14ac:dyDescent="0.25">
      <c r="AE7544" t="s">
        <v>15</v>
      </c>
      <c r="AF7544" t="s">
        <v>127</v>
      </c>
      <c r="AG7544" t="s">
        <v>128</v>
      </c>
      <c r="AH7544" s="28" t="e">
        <f ca="1">[1]!DXLOOKUP(Worksheet!AF7544,Sales[[#This Row],[State]],Sales[[#This Row],[Total Sales]])</f>
        <v>#NAME?</v>
      </c>
    </row>
    <row r="7545" spans="31:34" x14ac:dyDescent="0.25">
      <c r="AE7545" t="s">
        <v>15</v>
      </c>
      <c r="AF7545" t="s">
        <v>127</v>
      </c>
      <c r="AG7545" t="s">
        <v>128</v>
      </c>
      <c r="AH7545" s="28" t="e">
        <f ca="1">[1]!DXLOOKUP(Worksheet!AF7545,Sales[[#This Row],[State]],Sales[[#This Row],[Total Sales]])</f>
        <v>#NAME?</v>
      </c>
    </row>
    <row r="7546" spans="31:34" x14ac:dyDescent="0.25">
      <c r="AE7546" t="s">
        <v>15</v>
      </c>
      <c r="AF7546" t="s">
        <v>127</v>
      </c>
      <c r="AG7546" t="s">
        <v>128</v>
      </c>
      <c r="AH7546" s="28" t="e">
        <f ca="1">[1]!DXLOOKUP(Worksheet!AF7546,Sales[[#This Row],[State]],Sales[[#This Row],[Total Sales]])</f>
        <v>#NAME?</v>
      </c>
    </row>
    <row r="7547" spans="31:34" x14ac:dyDescent="0.25">
      <c r="AE7547" t="s">
        <v>15</v>
      </c>
      <c r="AF7547" t="s">
        <v>127</v>
      </c>
      <c r="AG7547" t="s">
        <v>128</v>
      </c>
      <c r="AH7547" s="28" t="e">
        <f ca="1">[1]!DXLOOKUP(Worksheet!AF7547,Sales[[#This Row],[State]],Sales[[#This Row],[Total Sales]])</f>
        <v>#NAME?</v>
      </c>
    </row>
    <row r="7548" spans="31:34" x14ac:dyDescent="0.25">
      <c r="AE7548" t="s">
        <v>15</v>
      </c>
      <c r="AF7548" t="s">
        <v>127</v>
      </c>
      <c r="AG7548" t="s">
        <v>128</v>
      </c>
      <c r="AH7548" s="28" t="e">
        <f ca="1">[1]!DXLOOKUP(Worksheet!AF7548,Sales[[#This Row],[State]],Sales[[#This Row],[Total Sales]])</f>
        <v>#NAME?</v>
      </c>
    </row>
    <row r="7549" spans="31:34" x14ac:dyDescent="0.25">
      <c r="AE7549" t="s">
        <v>15</v>
      </c>
      <c r="AF7549" t="s">
        <v>127</v>
      </c>
      <c r="AG7549" t="s">
        <v>128</v>
      </c>
      <c r="AH7549" s="28" t="e">
        <f ca="1">[1]!DXLOOKUP(Worksheet!AF7549,Sales[[#This Row],[State]],Sales[[#This Row],[Total Sales]])</f>
        <v>#NAME?</v>
      </c>
    </row>
    <row r="7550" spans="31:34" x14ac:dyDescent="0.25">
      <c r="AE7550" t="s">
        <v>15</v>
      </c>
      <c r="AF7550" t="s">
        <v>127</v>
      </c>
      <c r="AG7550" t="s">
        <v>128</v>
      </c>
      <c r="AH7550" s="28" t="e">
        <f ca="1">[1]!DXLOOKUP(Worksheet!AF7550,Sales[[#This Row],[State]],Sales[[#This Row],[Total Sales]])</f>
        <v>#NAME?</v>
      </c>
    </row>
    <row r="7551" spans="31:34" x14ac:dyDescent="0.25">
      <c r="AE7551" t="s">
        <v>15</v>
      </c>
      <c r="AF7551" t="s">
        <v>127</v>
      </c>
      <c r="AG7551" t="s">
        <v>128</v>
      </c>
      <c r="AH7551" s="28" t="e">
        <f ca="1">[1]!DXLOOKUP(Worksheet!AF7551,Sales[[#This Row],[State]],Sales[[#This Row],[Total Sales]])</f>
        <v>#NAME?</v>
      </c>
    </row>
    <row r="7552" spans="31:34" x14ac:dyDescent="0.25">
      <c r="AE7552" t="s">
        <v>15</v>
      </c>
      <c r="AF7552" t="s">
        <v>127</v>
      </c>
      <c r="AG7552" t="s">
        <v>128</v>
      </c>
      <c r="AH7552" s="28" t="e">
        <f ca="1">[1]!DXLOOKUP(Worksheet!AF7552,Sales[[#This Row],[State]],Sales[[#This Row],[Total Sales]])</f>
        <v>#NAME?</v>
      </c>
    </row>
    <row r="7553" spans="31:34" x14ac:dyDescent="0.25">
      <c r="AE7553" t="s">
        <v>15</v>
      </c>
      <c r="AF7553" t="s">
        <v>127</v>
      </c>
      <c r="AG7553" t="s">
        <v>128</v>
      </c>
      <c r="AH7553" s="28" t="e">
        <f ca="1">[1]!DXLOOKUP(Worksheet!AF7553,Sales[[#This Row],[State]],Sales[[#This Row],[Total Sales]])</f>
        <v>#NAME?</v>
      </c>
    </row>
    <row r="7554" spans="31:34" x14ac:dyDescent="0.25">
      <c r="AE7554" t="s">
        <v>15</v>
      </c>
      <c r="AF7554" t="s">
        <v>127</v>
      </c>
      <c r="AG7554" t="s">
        <v>128</v>
      </c>
      <c r="AH7554" s="28" t="e">
        <f ca="1">[1]!DXLOOKUP(Worksheet!AF7554,Sales[[#This Row],[State]],Sales[[#This Row],[Total Sales]])</f>
        <v>#NAME?</v>
      </c>
    </row>
    <row r="7555" spans="31:34" x14ac:dyDescent="0.25">
      <c r="AE7555" t="s">
        <v>15</v>
      </c>
      <c r="AF7555" t="s">
        <v>127</v>
      </c>
      <c r="AG7555" t="s">
        <v>128</v>
      </c>
      <c r="AH7555" s="28" t="e">
        <f ca="1">[1]!DXLOOKUP(Worksheet!AF7555,Sales[[#This Row],[State]],Sales[[#This Row],[Total Sales]])</f>
        <v>#NAME?</v>
      </c>
    </row>
    <row r="7556" spans="31:34" x14ac:dyDescent="0.25">
      <c r="AE7556" t="s">
        <v>15</v>
      </c>
      <c r="AF7556" t="s">
        <v>127</v>
      </c>
      <c r="AG7556" t="s">
        <v>128</v>
      </c>
      <c r="AH7556" s="28" t="e">
        <f ca="1">[1]!DXLOOKUP(Worksheet!AF7556,Sales[[#This Row],[State]],Sales[[#This Row],[Total Sales]])</f>
        <v>#NAME?</v>
      </c>
    </row>
    <row r="7557" spans="31:34" x14ac:dyDescent="0.25">
      <c r="AE7557" t="s">
        <v>15</v>
      </c>
      <c r="AF7557" t="s">
        <v>127</v>
      </c>
      <c r="AG7557" t="s">
        <v>128</v>
      </c>
      <c r="AH7557" s="28" t="e">
        <f ca="1">[1]!DXLOOKUP(Worksheet!AF7557,Sales[[#This Row],[State]],Sales[[#This Row],[Total Sales]])</f>
        <v>#NAME?</v>
      </c>
    </row>
    <row r="7558" spans="31:34" x14ac:dyDescent="0.25">
      <c r="AE7558" t="s">
        <v>15</v>
      </c>
      <c r="AF7558" t="s">
        <v>127</v>
      </c>
      <c r="AG7558" t="s">
        <v>128</v>
      </c>
      <c r="AH7558" s="28" t="e">
        <f ca="1">[1]!DXLOOKUP(Worksheet!AF7558,Sales[[#This Row],[State]],Sales[[#This Row],[Total Sales]])</f>
        <v>#NAME?</v>
      </c>
    </row>
    <row r="7559" spans="31:34" x14ac:dyDescent="0.25">
      <c r="AE7559" t="s">
        <v>15</v>
      </c>
      <c r="AF7559" t="s">
        <v>127</v>
      </c>
      <c r="AG7559" t="s">
        <v>128</v>
      </c>
      <c r="AH7559" s="28" t="e">
        <f ca="1">[1]!DXLOOKUP(Worksheet!AF7559,Sales[[#This Row],[State]],Sales[[#This Row],[Total Sales]])</f>
        <v>#NAME?</v>
      </c>
    </row>
    <row r="7560" spans="31:34" x14ac:dyDescent="0.25">
      <c r="AE7560" t="s">
        <v>15</v>
      </c>
      <c r="AF7560" t="s">
        <v>127</v>
      </c>
      <c r="AG7560" t="s">
        <v>128</v>
      </c>
      <c r="AH7560" s="28" t="e">
        <f ca="1">[1]!DXLOOKUP(Worksheet!AF7560,Sales[[#This Row],[State]],Sales[[#This Row],[Total Sales]])</f>
        <v>#NAME?</v>
      </c>
    </row>
    <row r="7561" spans="31:34" x14ac:dyDescent="0.25">
      <c r="AE7561" t="s">
        <v>15</v>
      </c>
      <c r="AF7561" t="s">
        <v>127</v>
      </c>
      <c r="AG7561" t="s">
        <v>128</v>
      </c>
      <c r="AH7561" s="28" t="e">
        <f ca="1">[1]!DXLOOKUP(Worksheet!AF7561,Sales[[#This Row],[State]],Sales[[#This Row],[Total Sales]])</f>
        <v>#NAME?</v>
      </c>
    </row>
    <row r="7562" spans="31:34" x14ac:dyDescent="0.25">
      <c r="AE7562" t="s">
        <v>15</v>
      </c>
      <c r="AF7562" t="s">
        <v>129</v>
      </c>
      <c r="AG7562" t="s">
        <v>130</v>
      </c>
      <c r="AH7562" s="28" t="e">
        <f ca="1">[1]!DXLOOKUP(Worksheet!AF7562,Sales[[#This Row],[State]],Sales[[#This Row],[Total Sales]])</f>
        <v>#NAME?</v>
      </c>
    </row>
    <row r="7563" spans="31:34" x14ac:dyDescent="0.25">
      <c r="AE7563" t="s">
        <v>15</v>
      </c>
      <c r="AF7563" t="s">
        <v>129</v>
      </c>
      <c r="AG7563" t="s">
        <v>130</v>
      </c>
      <c r="AH7563" s="28" t="e">
        <f ca="1">[1]!DXLOOKUP(Worksheet!AF7563,Sales[[#This Row],[State]],Sales[[#This Row],[Total Sales]])</f>
        <v>#NAME?</v>
      </c>
    </row>
    <row r="7564" spans="31:34" x14ac:dyDescent="0.25">
      <c r="AE7564" t="s">
        <v>15</v>
      </c>
      <c r="AF7564" t="s">
        <v>129</v>
      </c>
      <c r="AG7564" t="s">
        <v>130</v>
      </c>
      <c r="AH7564" s="28" t="e">
        <f ca="1">[1]!DXLOOKUP(Worksheet!AF7564,Sales[[#This Row],[State]],Sales[[#This Row],[Total Sales]])</f>
        <v>#NAME?</v>
      </c>
    </row>
    <row r="7565" spans="31:34" x14ac:dyDescent="0.25">
      <c r="AE7565" t="s">
        <v>15</v>
      </c>
      <c r="AF7565" t="s">
        <v>129</v>
      </c>
      <c r="AG7565" t="s">
        <v>130</v>
      </c>
      <c r="AH7565" s="28" t="e">
        <f ca="1">[1]!DXLOOKUP(Worksheet!AF7565,Sales[[#This Row],[State]],Sales[[#This Row],[Total Sales]])</f>
        <v>#NAME?</v>
      </c>
    </row>
    <row r="7566" spans="31:34" x14ac:dyDescent="0.25">
      <c r="AE7566" t="s">
        <v>15</v>
      </c>
      <c r="AF7566" t="s">
        <v>129</v>
      </c>
      <c r="AG7566" t="s">
        <v>130</v>
      </c>
      <c r="AH7566" s="28" t="e">
        <f ca="1">[1]!DXLOOKUP(Worksheet!AF7566,Sales[[#This Row],[State]],Sales[[#This Row],[Total Sales]])</f>
        <v>#NAME?</v>
      </c>
    </row>
    <row r="7567" spans="31:34" x14ac:dyDescent="0.25">
      <c r="AE7567" t="s">
        <v>15</v>
      </c>
      <c r="AF7567" t="s">
        <v>129</v>
      </c>
      <c r="AG7567" t="s">
        <v>130</v>
      </c>
      <c r="AH7567" s="28" t="e">
        <f ca="1">[1]!DXLOOKUP(Worksheet!AF7567,Sales[[#This Row],[State]],Sales[[#This Row],[Total Sales]])</f>
        <v>#NAME?</v>
      </c>
    </row>
    <row r="7568" spans="31:34" x14ac:dyDescent="0.25">
      <c r="AE7568" t="s">
        <v>15</v>
      </c>
      <c r="AF7568" t="s">
        <v>129</v>
      </c>
      <c r="AG7568" t="s">
        <v>130</v>
      </c>
      <c r="AH7568" s="28" t="e">
        <f ca="1">[1]!DXLOOKUP(Worksheet!AF7568,Sales[[#This Row],[State]],Sales[[#This Row],[Total Sales]])</f>
        <v>#NAME?</v>
      </c>
    </row>
    <row r="7569" spans="31:34" x14ac:dyDescent="0.25">
      <c r="AE7569" t="s">
        <v>15</v>
      </c>
      <c r="AF7569" t="s">
        <v>129</v>
      </c>
      <c r="AG7569" t="s">
        <v>130</v>
      </c>
      <c r="AH7569" s="28" t="e">
        <f ca="1">[1]!DXLOOKUP(Worksheet!AF7569,Sales[[#This Row],[State]],Sales[[#This Row],[Total Sales]])</f>
        <v>#NAME?</v>
      </c>
    </row>
    <row r="7570" spans="31:34" x14ac:dyDescent="0.25">
      <c r="AE7570" t="s">
        <v>15</v>
      </c>
      <c r="AF7570" t="s">
        <v>129</v>
      </c>
      <c r="AG7570" t="s">
        <v>130</v>
      </c>
      <c r="AH7570" s="28" t="e">
        <f ca="1">[1]!DXLOOKUP(Worksheet!AF7570,Sales[[#This Row],[State]],Sales[[#This Row],[Total Sales]])</f>
        <v>#NAME?</v>
      </c>
    </row>
    <row r="7571" spans="31:34" x14ac:dyDescent="0.25">
      <c r="AE7571" t="s">
        <v>15</v>
      </c>
      <c r="AF7571" t="s">
        <v>129</v>
      </c>
      <c r="AG7571" t="s">
        <v>130</v>
      </c>
      <c r="AH7571" s="28" t="e">
        <f ca="1">[1]!DXLOOKUP(Worksheet!AF7571,Sales[[#This Row],[State]],Sales[[#This Row],[Total Sales]])</f>
        <v>#NAME?</v>
      </c>
    </row>
    <row r="7572" spans="31:34" x14ac:dyDescent="0.25">
      <c r="AE7572" t="s">
        <v>15</v>
      </c>
      <c r="AF7572" t="s">
        <v>129</v>
      </c>
      <c r="AG7572" t="s">
        <v>130</v>
      </c>
      <c r="AH7572" s="28" t="e">
        <f ca="1">[1]!DXLOOKUP(Worksheet!AF7572,Sales[[#This Row],[State]],Sales[[#This Row],[Total Sales]])</f>
        <v>#NAME?</v>
      </c>
    </row>
    <row r="7573" spans="31:34" x14ac:dyDescent="0.25">
      <c r="AE7573" t="s">
        <v>15</v>
      </c>
      <c r="AF7573" t="s">
        <v>129</v>
      </c>
      <c r="AG7573" t="s">
        <v>130</v>
      </c>
      <c r="AH7573" s="28" t="e">
        <f ca="1">[1]!DXLOOKUP(Worksheet!AF7573,Sales[[#This Row],[State]],Sales[[#This Row],[Total Sales]])</f>
        <v>#NAME?</v>
      </c>
    </row>
    <row r="7574" spans="31:34" x14ac:dyDescent="0.25">
      <c r="AE7574" t="s">
        <v>15</v>
      </c>
      <c r="AF7574" t="s">
        <v>129</v>
      </c>
      <c r="AG7574" t="s">
        <v>130</v>
      </c>
      <c r="AH7574" s="28" t="e">
        <f ca="1">[1]!DXLOOKUP(Worksheet!AF7574,Sales[[#This Row],[State]],Sales[[#This Row],[Total Sales]])</f>
        <v>#NAME?</v>
      </c>
    </row>
    <row r="7575" spans="31:34" x14ac:dyDescent="0.25">
      <c r="AE7575" t="s">
        <v>15</v>
      </c>
      <c r="AF7575" t="s">
        <v>129</v>
      </c>
      <c r="AG7575" t="s">
        <v>130</v>
      </c>
      <c r="AH7575" s="28" t="e">
        <f ca="1">[1]!DXLOOKUP(Worksheet!AF7575,Sales[[#This Row],[State]],Sales[[#This Row],[Total Sales]])</f>
        <v>#NAME?</v>
      </c>
    </row>
    <row r="7576" spans="31:34" x14ac:dyDescent="0.25">
      <c r="AE7576" t="s">
        <v>15</v>
      </c>
      <c r="AF7576" t="s">
        <v>129</v>
      </c>
      <c r="AG7576" t="s">
        <v>130</v>
      </c>
      <c r="AH7576" s="28" t="e">
        <f ca="1">[1]!DXLOOKUP(Worksheet!AF7576,Sales[[#This Row],[State]],Sales[[#This Row],[Total Sales]])</f>
        <v>#NAME?</v>
      </c>
    </row>
    <row r="7577" spans="31:34" x14ac:dyDescent="0.25">
      <c r="AE7577" t="s">
        <v>15</v>
      </c>
      <c r="AF7577" t="s">
        <v>129</v>
      </c>
      <c r="AG7577" t="s">
        <v>130</v>
      </c>
      <c r="AH7577" s="28" t="e">
        <f ca="1">[1]!DXLOOKUP(Worksheet!AF7577,Sales[[#This Row],[State]],Sales[[#This Row],[Total Sales]])</f>
        <v>#NAME?</v>
      </c>
    </row>
    <row r="7578" spans="31:34" x14ac:dyDescent="0.25">
      <c r="AE7578" t="s">
        <v>15</v>
      </c>
      <c r="AF7578" t="s">
        <v>129</v>
      </c>
      <c r="AG7578" t="s">
        <v>130</v>
      </c>
      <c r="AH7578" s="28" t="e">
        <f ca="1">[1]!DXLOOKUP(Worksheet!AF7578,Sales[[#This Row],[State]],Sales[[#This Row],[Total Sales]])</f>
        <v>#NAME?</v>
      </c>
    </row>
    <row r="7579" spans="31:34" x14ac:dyDescent="0.25">
      <c r="AE7579" t="s">
        <v>15</v>
      </c>
      <c r="AF7579" t="s">
        <v>129</v>
      </c>
      <c r="AG7579" t="s">
        <v>130</v>
      </c>
      <c r="AH7579" s="28" t="e">
        <f ca="1">[1]!DXLOOKUP(Worksheet!AF7579,Sales[[#This Row],[State]],Sales[[#This Row],[Total Sales]])</f>
        <v>#NAME?</v>
      </c>
    </row>
    <row r="7580" spans="31:34" x14ac:dyDescent="0.25">
      <c r="AE7580" t="s">
        <v>15</v>
      </c>
      <c r="AF7580" t="s">
        <v>129</v>
      </c>
      <c r="AG7580" t="s">
        <v>130</v>
      </c>
      <c r="AH7580" s="28" t="e">
        <f ca="1">[1]!DXLOOKUP(Worksheet!AF7580,Sales[[#This Row],[State]],Sales[[#This Row],[Total Sales]])</f>
        <v>#NAME?</v>
      </c>
    </row>
    <row r="7581" spans="31:34" x14ac:dyDescent="0.25">
      <c r="AE7581" t="s">
        <v>15</v>
      </c>
      <c r="AF7581" t="s">
        <v>129</v>
      </c>
      <c r="AG7581" t="s">
        <v>130</v>
      </c>
      <c r="AH7581" s="28" t="e">
        <f ca="1">[1]!DXLOOKUP(Worksheet!AF7581,Sales[[#This Row],[State]],Sales[[#This Row],[Total Sales]])</f>
        <v>#NAME?</v>
      </c>
    </row>
    <row r="7582" spans="31:34" x14ac:dyDescent="0.25">
      <c r="AE7582" t="s">
        <v>15</v>
      </c>
      <c r="AF7582" t="s">
        <v>129</v>
      </c>
      <c r="AG7582" t="s">
        <v>130</v>
      </c>
      <c r="AH7582" s="28" t="e">
        <f ca="1">[1]!DXLOOKUP(Worksheet!AF7582,Sales[[#This Row],[State]],Sales[[#This Row],[Total Sales]])</f>
        <v>#NAME?</v>
      </c>
    </row>
    <row r="7583" spans="31:34" x14ac:dyDescent="0.25">
      <c r="AE7583" t="s">
        <v>15</v>
      </c>
      <c r="AF7583" t="s">
        <v>129</v>
      </c>
      <c r="AG7583" t="s">
        <v>130</v>
      </c>
      <c r="AH7583" s="28" t="e">
        <f ca="1">[1]!DXLOOKUP(Worksheet!AF7583,Sales[[#This Row],[State]],Sales[[#This Row],[Total Sales]])</f>
        <v>#NAME?</v>
      </c>
    </row>
    <row r="7584" spans="31:34" x14ac:dyDescent="0.25">
      <c r="AE7584" t="s">
        <v>15</v>
      </c>
      <c r="AF7584" t="s">
        <v>129</v>
      </c>
      <c r="AG7584" t="s">
        <v>130</v>
      </c>
      <c r="AH7584" s="28" t="e">
        <f ca="1">[1]!DXLOOKUP(Worksheet!AF7584,Sales[[#This Row],[State]],Sales[[#This Row],[Total Sales]])</f>
        <v>#NAME?</v>
      </c>
    </row>
    <row r="7585" spans="31:34" x14ac:dyDescent="0.25">
      <c r="AE7585" t="s">
        <v>15</v>
      </c>
      <c r="AF7585" t="s">
        <v>129</v>
      </c>
      <c r="AG7585" t="s">
        <v>130</v>
      </c>
      <c r="AH7585" s="28" t="e">
        <f ca="1">[1]!DXLOOKUP(Worksheet!AF7585,Sales[[#This Row],[State]],Sales[[#This Row],[Total Sales]])</f>
        <v>#NAME?</v>
      </c>
    </row>
    <row r="7586" spans="31:34" x14ac:dyDescent="0.25">
      <c r="AE7586" t="s">
        <v>15</v>
      </c>
      <c r="AF7586" t="s">
        <v>129</v>
      </c>
      <c r="AG7586" t="s">
        <v>130</v>
      </c>
      <c r="AH7586" s="28" t="e">
        <f ca="1">[1]!DXLOOKUP(Worksheet!AF7586,Sales[[#This Row],[State]],Sales[[#This Row],[Total Sales]])</f>
        <v>#NAME?</v>
      </c>
    </row>
    <row r="7587" spans="31:34" x14ac:dyDescent="0.25">
      <c r="AE7587" t="s">
        <v>15</v>
      </c>
      <c r="AF7587" t="s">
        <v>129</v>
      </c>
      <c r="AG7587" t="s">
        <v>130</v>
      </c>
      <c r="AH7587" s="28" t="e">
        <f ca="1">[1]!DXLOOKUP(Worksheet!AF7587,Sales[[#This Row],[State]],Sales[[#This Row],[Total Sales]])</f>
        <v>#NAME?</v>
      </c>
    </row>
    <row r="7588" spans="31:34" x14ac:dyDescent="0.25">
      <c r="AE7588" t="s">
        <v>15</v>
      </c>
      <c r="AF7588" t="s">
        <v>129</v>
      </c>
      <c r="AG7588" t="s">
        <v>130</v>
      </c>
      <c r="AH7588" s="28" t="e">
        <f ca="1">[1]!DXLOOKUP(Worksheet!AF7588,Sales[[#This Row],[State]],Sales[[#This Row],[Total Sales]])</f>
        <v>#NAME?</v>
      </c>
    </row>
    <row r="7589" spans="31:34" x14ac:dyDescent="0.25">
      <c r="AE7589" t="s">
        <v>15</v>
      </c>
      <c r="AF7589" t="s">
        <v>129</v>
      </c>
      <c r="AG7589" t="s">
        <v>130</v>
      </c>
      <c r="AH7589" s="28" t="e">
        <f ca="1">[1]!DXLOOKUP(Worksheet!AF7589,Sales[[#This Row],[State]],Sales[[#This Row],[Total Sales]])</f>
        <v>#NAME?</v>
      </c>
    </row>
    <row r="7590" spans="31:34" x14ac:dyDescent="0.25">
      <c r="AE7590" t="s">
        <v>15</v>
      </c>
      <c r="AF7590" t="s">
        <v>129</v>
      </c>
      <c r="AG7590" t="s">
        <v>130</v>
      </c>
      <c r="AH7590" s="28" t="e">
        <f ca="1">[1]!DXLOOKUP(Worksheet!AF7590,Sales[[#This Row],[State]],Sales[[#This Row],[Total Sales]])</f>
        <v>#NAME?</v>
      </c>
    </row>
    <row r="7591" spans="31:34" x14ac:dyDescent="0.25">
      <c r="AE7591" t="s">
        <v>15</v>
      </c>
      <c r="AF7591" t="s">
        <v>129</v>
      </c>
      <c r="AG7591" t="s">
        <v>130</v>
      </c>
      <c r="AH7591" s="28" t="e">
        <f ca="1">[1]!DXLOOKUP(Worksheet!AF7591,Sales[[#This Row],[State]],Sales[[#This Row],[Total Sales]])</f>
        <v>#NAME?</v>
      </c>
    </row>
    <row r="7592" spans="31:34" x14ac:dyDescent="0.25">
      <c r="AE7592" t="s">
        <v>15</v>
      </c>
      <c r="AF7592" t="s">
        <v>129</v>
      </c>
      <c r="AG7592" t="s">
        <v>130</v>
      </c>
      <c r="AH7592" s="28" t="e">
        <f ca="1">[1]!DXLOOKUP(Worksheet!AF7592,Sales[[#This Row],[State]],Sales[[#This Row],[Total Sales]])</f>
        <v>#NAME?</v>
      </c>
    </row>
    <row r="7593" spans="31:34" x14ac:dyDescent="0.25">
      <c r="AE7593" t="s">
        <v>15</v>
      </c>
      <c r="AF7593" t="s">
        <v>129</v>
      </c>
      <c r="AG7593" t="s">
        <v>130</v>
      </c>
      <c r="AH7593" s="28" t="e">
        <f ca="1">[1]!DXLOOKUP(Worksheet!AF7593,Sales[[#This Row],[State]],Sales[[#This Row],[Total Sales]])</f>
        <v>#NAME?</v>
      </c>
    </row>
    <row r="7594" spans="31:34" x14ac:dyDescent="0.25">
      <c r="AE7594" t="s">
        <v>15</v>
      </c>
      <c r="AF7594" t="s">
        <v>129</v>
      </c>
      <c r="AG7594" t="s">
        <v>130</v>
      </c>
      <c r="AH7594" s="28" t="e">
        <f ca="1">[1]!DXLOOKUP(Worksheet!AF7594,Sales[[#This Row],[State]],Sales[[#This Row],[Total Sales]])</f>
        <v>#NAME?</v>
      </c>
    </row>
    <row r="7595" spans="31:34" x14ac:dyDescent="0.25">
      <c r="AE7595" t="s">
        <v>15</v>
      </c>
      <c r="AF7595" t="s">
        <v>129</v>
      </c>
      <c r="AG7595" t="s">
        <v>130</v>
      </c>
      <c r="AH7595" s="28" t="e">
        <f ca="1">[1]!DXLOOKUP(Worksheet!AF7595,Sales[[#This Row],[State]],Sales[[#This Row],[Total Sales]])</f>
        <v>#NAME?</v>
      </c>
    </row>
    <row r="7596" spans="31:34" x14ac:dyDescent="0.25">
      <c r="AE7596" t="s">
        <v>15</v>
      </c>
      <c r="AF7596" t="s">
        <v>129</v>
      </c>
      <c r="AG7596" t="s">
        <v>130</v>
      </c>
      <c r="AH7596" s="28" t="e">
        <f ca="1">[1]!DXLOOKUP(Worksheet!AF7596,Sales[[#This Row],[State]],Sales[[#This Row],[Total Sales]])</f>
        <v>#NAME?</v>
      </c>
    </row>
    <row r="7597" spans="31:34" x14ac:dyDescent="0.25">
      <c r="AE7597" t="s">
        <v>15</v>
      </c>
      <c r="AF7597" t="s">
        <v>129</v>
      </c>
      <c r="AG7597" t="s">
        <v>130</v>
      </c>
      <c r="AH7597" s="28" t="e">
        <f ca="1">[1]!DXLOOKUP(Worksheet!AF7597,Sales[[#This Row],[State]],Sales[[#This Row],[Total Sales]])</f>
        <v>#NAME?</v>
      </c>
    </row>
    <row r="7598" spans="31:34" x14ac:dyDescent="0.25">
      <c r="AE7598" t="s">
        <v>15</v>
      </c>
      <c r="AF7598" t="s">
        <v>129</v>
      </c>
      <c r="AG7598" t="s">
        <v>130</v>
      </c>
      <c r="AH7598" s="28" t="e">
        <f ca="1">[1]!DXLOOKUP(Worksheet!AF7598,Sales[[#This Row],[State]],Sales[[#This Row],[Total Sales]])</f>
        <v>#NAME?</v>
      </c>
    </row>
    <row r="7599" spans="31:34" x14ac:dyDescent="0.25">
      <c r="AE7599" t="s">
        <v>15</v>
      </c>
      <c r="AF7599" t="s">
        <v>129</v>
      </c>
      <c r="AG7599" t="s">
        <v>130</v>
      </c>
      <c r="AH7599" s="28" t="e">
        <f ca="1">[1]!DXLOOKUP(Worksheet!AF7599,Sales[[#This Row],[State]],Sales[[#This Row],[Total Sales]])</f>
        <v>#NAME?</v>
      </c>
    </row>
    <row r="7600" spans="31:34" x14ac:dyDescent="0.25">
      <c r="AE7600" t="s">
        <v>15</v>
      </c>
      <c r="AF7600" t="s">
        <v>129</v>
      </c>
      <c r="AG7600" t="s">
        <v>130</v>
      </c>
      <c r="AH7600" s="28" t="e">
        <f ca="1">[1]!DXLOOKUP(Worksheet!AF7600,Sales[[#This Row],[State]],Sales[[#This Row],[Total Sales]])</f>
        <v>#NAME?</v>
      </c>
    </row>
    <row r="7601" spans="31:34" x14ac:dyDescent="0.25">
      <c r="AE7601" t="s">
        <v>15</v>
      </c>
      <c r="AF7601" t="s">
        <v>129</v>
      </c>
      <c r="AG7601" t="s">
        <v>130</v>
      </c>
      <c r="AH7601" s="28" t="e">
        <f ca="1">[1]!DXLOOKUP(Worksheet!AF7601,Sales[[#This Row],[State]],Sales[[#This Row],[Total Sales]])</f>
        <v>#NAME?</v>
      </c>
    </row>
    <row r="7602" spans="31:34" x14ac:dyDescent="0.25">
      <c r="AE7602" t="s">
        <v>15</v>
      </c>
      <c r="AF7602" t="s">
        <v>129</v>
      </c>
      <c r="AG7602" t="s">
        <v>130</v>
      </c>
      <c r="AH7602" s="28" t="e">
        <f ca="1">[1]!DXLOOKUP(Worksheet!AF7602,Sales[[#This Row],[State]],Sales[[#This Row],[Total Sales]])</f>
        <v>#NAME?</v>
      </c>
    </row>
    <row r="7603" spans="31:34" x14ac:dyDescent="0.25">
      <c r="AE7603" t="s">
        <v>15</v>
      </c>
      <c r="AF7603" t="s">
        <v>129</v>
      </c>
      <c r="AG7603" t="s">
        <v>130</v>
      </c>
      <c r="AH7603" s="28" t="e">
        <f ca="1">[1]!DXLOOKUP(Worksheet!AF7603,Sales[[#This Row],[State]],Sales[[#This Row],[Total Sales]])</f>
        <v>#NAME?</v>
      </c>
    </row>
    <row r="7604" spans="31:34" x14ac:dyDescent="0.25">
      <c r="AE7604" t="s">
        <v>15</v>
      </c>
      <c r="AF7604" t="s">
        <v>129</v>
      </c>
      <c r="AG7604" t="s">
        <v>130</v>
      </c>
      <c r="AH7604" s="28" t="e">
        <f ca="1">[1]!DXLOOKUP(Worksheet!AF7604,Sales[[#This Row],[State]],Sales[[#This Row],[Total Sales]])</f>
        <v>#NAME?</v>
      </c>
    </row>
    <row r="7605" spans="31:34" x14ac:dyDescent="0.25">
      <c r="AE7605" t="s">
        <v>15</v>
      </c>
      <c r="AF7605" t="s">
        <v>129</v>
      </c>
      <c r="AG7605" t="s">
        <v>130</v>
      </c>
      <c r="AH7605" s="28" t="e">
        <f ca="1">[1]!DXLOOKUP(Worksheet!AF7605,Sales[[#This Row],[State]],Sales[[#This Row],[Total Sales]])</f>
        <v>#NAME?</v>
      </c>
    </row>
    <row r="7606" spans="31:34" x14ac:dyDescent="0.25">
      <c r="AE7606" t="s">
        <v>15</v>
      </c>
      <c r="AF7606" t="s">
        <v>129</v>
      </c>
      <c r="AG7606" t="s">
        <v>130</v>
      </c>
      <c r="AH7606" s="28" t="e">
        <f ca="1">[1]!DXLOOKUP(Worksheet!AF7606,Sales[[#This Row],[State]],Sales[[#This Row],[Total Sales]])</f>
        <v>#NAME?</v>
      </c>
    </row>
    <row r="7607" spans="31:34" x14ac:dyDescent="0.25">
      <c r="AE7607" t="s">
        <v>15</v>
      </c>
      <c r="AF7607" t="s">
        <v>129</v>
      </c>
      <c r="AG7607" t="s">
        <v>130</v>
      </c>
      <c r="AH7607" s="28" t="e">
        <f ca="1">[1]!DXLOOKUP(Worksheet!AF7607,Sales[[#This Row],[State]],Sales[[#This Row],[Total Sales]])</f>
        <v>#NAME?</v>
      </c>
    </row>
    <row r="7608" spans="31:34" x14ac:dyDescent="0.25">
      <c r="AE7608" t="s">
        <v>15</v>
      </c>
      <c r="AF7608" t="s">
        <v>129</v>
      </c>
      <c r="AG7608" t="s">
        <v>130</v>
      </c>
      <c r="AH7608" s="28" t="e">
        <f ca="1">[1]!DXLOOKUP(Worksheet!AF7608,Sales[[#This Row],[State]],Sales[[#This Row],[Total Sales]])</f>
        <v>#NAME?</v>
      </c>
    </row>
    <row r="7609" spans="31:34" x14ac:dyDescent="0.25">
      <c r="AE7609" t="s">
        <v>15</v>
      </c>
      <c r="AF7609" t="s">
        <v>129</v>
      </c>
      <c r="AG7609" t="s">
        <v>130</v>
      </c>
      <c r="AH7609" s="28" t="e">
        <f ca="1">[1]!DXLOOKUP(Worksheet!AF7609,Sales[[#This Row],[State]],Sales[[#This Row],[Total Sales]])</f>
        <v>#NAME?</v>
      </c>
    </row>
    <row r="7610" spans="31:34" x14ac:dyDescent="0.25">
      <c r="AE7610" t="s">
        <v>15</v>
      </c>
      <c r="AF7610" t="s">
        <v>129</v>
      </c>
      <c r="AG7610" t="s">
        <v>130</v>
      </c>
      <c r="AH7610" s="28" t="e">
        <f ca="1">[1]!DXLOOKUP(Worksheet!AF7610,Sales[[#This Row],[State]],Sales[[#This Row],[Total Sales]])</f>
        <v>#NAME?</v>
      </c>
    </row>
    <row r="7611" spans="31:34" x14ac:dyDescent="0.25">
      <c r="AE7611" t="s">
        <v>15</v>
      </c>
      <c r="AF7611" t="s">
        <v>129</v>
      </c>
      <c r="AG7611" t="s">
        <v>130</v>
      </c>
      <c r="AH7611" s="28" t="e">
        <f ca="1">[1]!DXLOOKUP(Worksheet!AF7611,Sales[[#This Row],[State]],Sales[[#This Row],[Total Sales]])</f>
        <v>#NAME?</v>
      </c>
    </row>
    <row r="7612" spans="31:34" x14ac:dyDescent="0.25">
      <c r="AE7612" t="s">
        <v>15</v>
      </c>
      <c r="AF7612" t="s">
        <v>129</v>
      </c>
      <c r="AG7612" t="s">
        <v>130</v>
      </c>
      <c r="AH7612" s="28" t="e">
        <f ca="1">[1]!DXLOOKUP(Worksheet!AF7612,Sales[[#This Row],[State]],Sales[[#This Row],[Total Sales]])</f>
        <v>#NAME?</v>
      </c>
    </row>
    <row r="7613" spans="31:34" x14ac:dyDescent="0.25">
      <c r="AE7613" t="s">
        <v>15</v>
      </c>
      <c r="AF7613" t="s">
        <v>129</v>
      </c>
      <c r="AG7613" t="s">
        <v>130</v>
      </c>
      <c r="AH7613" s="28" t="e">
        <f ca="1">[1]!DXLOOKUP(Worksheet!AF7613,Sales[[#This Row],[State]],Sales[[#This Row],[Total Sales]])</f>
        <v>#NAME?</v>
      </c>
    </row>
    <row r="7614" spans="31:34" x14ac:dyDescent="0.25">
      <c r="AE7614" t="s">
        <v>15</v>
      </c>
      <c r="AF7614" t="s">
        <v>129</v>
      </c>
      <c r="AG7614" t="s">
        <v>130</v>
      </c>
      <c r="AH7614" s="28" t="e">
        <f ca="1">[1]!DXLOOKUP(Worksheet!AF7614,Sales[[#This Row],[State]],Sales[[#This Row],[Total Sales]])</f>
        <v>#NAME?</v>
      </c>
    </row>
    <row r="7615" spans="31:34" x14ac:dyDescent="0.25">
      <c r="AE7615" t="s">
        <v>15</v>
      </c>
      <c r="AF7615" t="s">
        <v>129</v>
      </c>
      <c r="AG7615" t="s">
        <v>130</v>
      </c>
      <c r="AH7615" s="28" t="e">
        <f ca="1">[1]!DXLOOKUP(Worksheet!AF7615,Sales[[#This Row],[State]],Sales[[#This Row],[Total Sales]])</f>
        <v>#NAME?</v>
      </c>
    </row>
    <row r="7616" spans="31:34" x14ac:dyDescent="0.25">
      <c r="AE7616" t="s">
        <v>15</v>
      </c>
      <c r="AF7616" t="s">
        <v>129</v>
      </c>
      <c r="AG7616" t="s">
        <v>130</v>
      </c>
      <c r="AH7616" s="28" t="e">
        <f ca="1">[1]!DXLOOKUP(Worksheet!AF7616,Sales[[#This Row],[State]],Sales[[#This Row],[Total Sales]])</f>
        <v>#NAME?</v>
      </c>
    </row>
    <row r="7617" spans="31:34" x14ac:dyDescent="0.25">
      <c r="AE7617" t="s">
        <v>15</v>
      </c>
      <c r="AF7617" t="s">
        <v>129</v>
      </c>
      <c r="AG7617" t="s">
        <v>130</v>
      </c>
      <c r="AH7617" s="28" t="e">
        <f ca="1">[1]!DXLOOKUP(Worksheet!AF7617,Sales[[#This Row],[State]],Sales[[#This Row],[Total Sales]])</f>
        <v>#NAME?</v>
      </c>
    </row>
    <row r="7618" spans="31:34" x14ac:dyDescent="0.25">
      <c r="AE7618" t="s">
        <v>15</v>
      </c>
      <c r="AF7618" t="s">
        <v>129</v>
      </c>
      <c r="AG7618" t="s">
        <v>130</v>
      </c>
      <c r="AH7618" s="28" t="e">
        <f ca="1">[1]!DXLOOKUP(Worksheet!AF7618,Sales[[#This Row],[State]],Sales[[#This Row],[Total Sales]])</f>
        <v>#NAME?</v>
      </c>
    </row>
    <row r="7619" spans="31:34" x14ac:dyDescent="0.25">
      <c r="AE7619" t="s">
        <v>15</v>
      </c>
      <c r="AF7619" t="s">
        <v>129</v>
      </c>
      <c r="AG7619" t="s">
        <v>130</v>
      </c>
      <c r="AH7619" s="28" t="e">
        <f ca="1">[1]!DXLOOKUP(Worksheet!AF7619,Sales[[#This Row],[State]],Sales[[#This Row],[Total Sales]])</f>
        <v>#NAME?</v>
      </c>
    </row>
    <row r="7620" spans="31:34" x14ac:dyDescent="0.25">
      <c r="AE7620" t="s">
        <v>15</v>
      </c>
      <c r="AF7620" t="s">
        <v>129</v>
      </c>
      <c r="AG7620" t="s">
        <v>130</v>
      </c>
      <c r="AH7620" s="28" t="e">
        <f ca="1">[1]!DXLOOKUP(Worksheet!AF7620,Sales[[#This Row],[State]],Sales[[#This Row],[Total Sales]])</f>
        <v>#NAME?</v>
      </c>
    </row>
    <row r="7621" spans="31:34" x14ac:dyDescent="0.25">
      <c r="AE7621" t="s">
        <v>15</v>
      </c>
      <c r="AF7621" t="s">
        <v>129</v>
      </c>
      <c r="AG7621" t="s">
        <v>130</v>
      </c>
      <c r="AH7621" s="28" t="e">
        <f ca="1">[1]!DXLOOKUP(Worksheet!AF7621,Sales[[#This Row],[State]],Sales[[#This Row],[Total Sales]])</f>
        <v>#NAME?</v>
      </c>
    </row>
    <row r="7622" spans="31:34" x14ac:dyDescent="0.25">
      <c r="AE7622" t="s">
        <v>15</v>
      </c>
      <c r="AF7622" t="s">
        <v>129</v>
      </c>
      <c r="AG7622" t="s">
        <v>130</v>
      </c>
      <c r="AH7622" s="28" t="e">
        <f ca="1">[1]!DXLOOKUP(Worksheet!AF7622,Sales[[#This Row],[State]],Sales[[#This Row],[Total Sales]])</f>
        <v>#NAME?</v>
      </c>
    </row>
    <row r="7623" spans="31:34" x14ac:dyDescent="0.25">
      <c r="AE7623" t="s">
        <v>15</v>
      </c>
      <c r="AF7623" t="s">
        <v>129</v>
      </c>
      <c r="AG7623" t="s">
        <v>130</v>
      </c>
      <c r="AH7623" s="28" t="e">
        <f ca="1">[1]!DXLOOKUP(Worksheet!AF7623,Sales[[#This Row],[State]],Sales[[#This Row],[Total Sales]])</f>
        <v>#NAME?</v>
      </c>
    </row>
    <row r="7624" spans="31:34" x14ac:dyDescent="0.25">
      <c r="AE7624" t="s">
        <v>15</v>
      </c>
      <c r="AF7624" t="s">
        <v>129</v>
      </c>
      <c r="AG7624" t="s">
        <v>130</v>
      </c>
      <c r="AH7624" s="28" t="e">
        <f ca="1">[1]!DXLOOKUP(Worksheet!AF7624,Sales[[#This Row],[State]],Sales[[#This Row],[Total Sales]])</f>
        <v>#NAME?</v>
      </c>
    </row>
    <row r="7625" spans="31:34" x14ac:dyDescent="0.25">
      <c r="AE7625" t="s">
        <v>15</v>
      </c>
      <c r="AF7625" t="s">
        <v>129</v>
      </c>
      <c r="AG7625" t="s">
        <v>130</v>
      </c>
      <c r="AH7625" s="28" t="e">
        <f ca="1">[1]!DXLOOKUP(Worksheet!AF7625,Sales[[#This Row],[State]],Sales[[#This Row],[Total Sales]])</f>
        <v>#NAME?</v>
      </c>
    </row>
    <row r="7626" spans="31:34" x14ac:dyDescent="0.25">
      <c r="AE7626" t="s">
        <v>15</v>
      </c>
      <c r="AF7626" t="s">
        <v>129</v>
      </c>
      <c r="AG7626" t="s">
        <v>130</v>
      </c>
      <c r="AH7626" s="28" t="e">
        <f ca="1">[1]!DXLOOKUP(Worksheet!AF7626,Sales[[#This Row],[State]],Sales[[#This Row],[Total Sales]])</f>
        <v>#NAME?</v>
      </c>
    </row>
    <row r="7627" spans="31:34" x14ac:dyDescent="0.25">
      <c r="AE7627" t="s">
        <v>15</v>
      </c>
      <c r="AF7627" t="s">
        <v>129</v>
      </c>
      <c r="AG7627" t="s">
        <v>130</v>
      </c>
      <c r="AH7627" s="28" t="e">
        <f ca="1">[1]!DXLOOKUP(Worksheet!AF7627,Sales[[#This Row],[State]],Sales[[#This Row],[Total Sales]])</f>
        <v>#NAME?</v>
      </c>
    </row>
    <row r="7628" spans="31:34" x14ac:dyDescent="0.25">
      <c r="AE7628" t="s">
        <v>15</v>
      </c>
      <c r="AF7628" t="s">
        <v>129</v>
      </c>
      <c r="AG7628" t="s">
        <v>130</v>
      </c>
      <c r="AH7628" s="28" t="e">
        <f ca="1">[1]!DXLOOKUP(Worksheet!AF7628,Sales[[#This Row],[State]],Sales[[#This Row],[Total Sales]])</f>
        <v>#NAME?</v>
      </c>
    </row>
    <row r="7629" spans="31:34" x14ac:dyDescent="0.25">
      <c r="AE7629" t="s">
        <v>15</v>
      </c>
      <c r="AF7629" t="s">
        <v>129</v>
      </c>
      <c r="AG7629" t="s">
        <v>130</v>
      </c>
      <c r="AH7629" s="28" t="e">
        <f ca="1">[1]!DXLOOKUP(Worksheet!AF7629,Sales[[#This Row],[State]],Sales[[#This Row],[Total Sales]])</f>
        <v>#NAME?</v>
      </c>
    </row>
    <row r="7630" spans="31:34" x14ac:dyDescent="0.25">
      <c r="AE7630" t="s">
        <v>15</v>
      </c>
      <c r="AF7630" t="s">
        <v>129</v>
      </c>
      <c r="AG7630" t="s">
        <v>130</v>
      </c>
      <c r="AH7630" s="28" t="e">
        <f ca="1">[1]!DXLOOKUP(Worksheet!AF7630,Sales[[#This Row],[State]],Sales[[#This Row],[Total Sales]])</f>
        <v>#NAME?</v>
      </c>
    </row>
    <row r="7631" spans="31:34" x14ac:dyDescent="0.25">
      <c r="AE7631" t="s">
        <v>15</v>
      </c>
      <c r="AF7631" t="s">
        <v>129</v>
      </c>
      <c r="AG7631" t="s">
        <v>130</v>
      </c>
      <c r="AH7631" s="28" t="e">
        <f ca="1">[1]!DXLOOKUP(Worksheet!AF7631,Sales[[#This Row],[State]],Sales[[#This Row],[Total Sales]])</f>
        <v>#NAME?</v>
      </c>
    </row>
    <row r="7632" spans="31:34" x14ac:dyDescent="0.25">
      <c r="AE7632" t="s">
        <v>15</v>
      </c>
      <c r="AF7632" t="s">
        <v>129</v>
      </c>
      <c r="AG7632" t="s">
        <v>130</v>
      </c>
      <c r="AH7632" s="28" t="e">
        <f ca="1">[1]!DXLOOKUP(Worksheet!AF7632,Sales[[#This Row],[State]],Sales[[#This Row],[Total Sales]])</f>
        <v>#NAME?</v>
      </c>
    </row>
    <row r="7633" spans="31:34" x14ac:dyDescent="0.25">
      <c r="AE7633" t="s">
        <v>15</v>
      </c>
      <c r="AF7633" t="s">
        <v>129</v>
      </c>
      <c r="AG7633" t="s">
        <v>130</v>
      </c>
      <c r="AH7633" s="28" t="e">
        <f ca="1">[1]!DXLOOKUP(Worksheet!AF7633,Sales[[#This Row],[State]],Sales[[#This Row],[Total Sales]])</f>
        <v>#NAME?</v>
      </c>
    </row>
    <row r="7634" spans="31:34" x14ac:dyDescent="0.25">
      <c r="AE7634" t="s">
        <v>15</v>
      </c>
      <c r="AF7634" t="s">
        <v>131</v>
      </c>
      <c r="AG7634" t="s">
        <v>132</v>
      </c>
      <c r="AH7634" s="28" t="e">
        <f ca="1">[1]!DXLOOKUP(Worksheet!AF7634,Sales[[#This Row],[State]],Sales[[#This Row],[Total Sales]])</f>
        <v>#NAME?</v>
      </c>
    </row>
    <row r="7635" spans="31:34" x14ac:dyDescent="0.25">
      <c r="AE7635" t="s">
        <v>15</v>
      </c>
      <c r="AF7635" t="s">
        <v>131</v>
      </c>
      <c r="AG7635" t="s">
        <v>132</v>
      </c>
      <c r="AH7635" s="28" t="e">
        <f ca="1">[1]!DXLOOKUP(Worksheet!AF7635,Sales[[#This Row],[State]],Sales[[#This Row],[Total Sales]])</f>
        <v>#NAME?</v>
      </c>
    </row>
    <row r="7636" spans="31:34" x14ac:dyDescent="0.25">
      <c r="AE7636" t="s">
        <v>15</v>
      </c>
      <c r="AF7636" t="s">
        <v>131</v>
      </c>
      <c r="AG7636" t="s">
        <v>132</v>
      </c>
      <c r="AH7636" s="28" t="e">
        <f ca="1">[1]!DXLOOKUP(Worksheet!AF7636,Sales[[#This Row],[State]],Sales[[#This Row],[Total Sales]])</f>
        <v>#NAME?</v>
      </c>
    </row>
    <row r="7637" spans="31:34" x14ac:dyDescent="0.25">
      <c r="AE7637" t="s">
        <v>15</v>
      </c>
      <c r="AF7637" t="s">
        <v>131</v>
      </c>
      <c r="AG7637" t="s">
        <v>132</v>
      </c>
      <c r="AH7637" s="28" t="e">
        <f ca="1">[1]!DXLOOKUP(Worksheet!AF7637,Sales[[#This Row],[State]],Sales[[#This Row],[Total Sales]])</f>
        <v>#NAME?</v>
      </c>
    </row>
    <row r="7638" spans="31:34" x14ac:dyDescent="0.25">
      <c r="AE7638" t="s">
        <v>15</v>
      </c>
      <c r="AF7638" t="s">
        <v>131</v>
      </c>
      <c r="AG7638" t="s">
        <v>132</v>
      </c>
      <c r="AH7638" s="28" t="e">
        <f ca="1">[1]!DXLOOKUP(Worksheet!AF7638,Sales[[#This Row],[State]],Sales[[#This Row],[Total Sales]])</f>
        <v>#NAME?</v>
      </c>
    </row>
    <row r="7639" spans="31:34" x14ac:dyDescent="0.25">
      <c r="AE7639" t="s">
        <v>15</v>
      </c>
      <c r="AF7639" t="s">
        <v>131</v>
      </c>
      <c r="AG7639" t="s">
        <v>132</v>
      </c>
      <c r="AH7639" s="28" t="e">
        <f ca="1">[1]!DXLOOKUP(Worksheet!AF7639,Sales[[#This Row],[State]],Sales[[#This Row],[Total Sales]])</f>
        <v>#NAME?</v>
      </c>
    </row>
    <row r="7640" spans="31:34" x14ac:dyDescent="0.25">
      <c r="AE7640" t="s">
        <v>15</v>
      </c>
      <c r="AF7640" t="s">
        <v>131</v>
      </c>
      <c r="AG7640" t="s">
        <v>132</v>
      </c>
      <c r="AH7640" s="28" t="e">
        <f ca="1">[1]!DXLOOKUP(Worksheet!AF7640,Sales[[#This Row],[State]],Sales[[#This Row],[Total Sales]])</f>
        <v>#NAME?</v>
      </c>
    </row>
    <row r="7641" spans="31:34" x14ac:dyDescent="0.25">
      <c r="AE7641" t="s">
        <v>15</v>
      </c>
      <c r="AF7641" t="s">
        <v>131</v>
      </c>
      <c r="AG7641" t="s">
        <v>132</v>
      </c>
      <c r="AH7641" s="28" t="e">
        <f ca="1">[1]!DXLOOKUP(Worksheet!AF7641,Sales[[#This Row],[State]],Sales[[#This Row],[Total Sales]])</f>
        <v>#NAME?</v>
      </c>
    </row>
    <row r="7642" spans="31:34" x14ac:dyDescent="0.25">
      <c r="AE7642" t="s">
        <v>15</v>
      </c>
      <c r="AF7642" t="s">
        <v>131</v>
      </c>
      <c r="AG7642" t="s">
        <v>132</v>
      </c>
      <c r="AH7642" s="28" t="e">
        <f ca="1">[1]!DXLOOKUP(Worksheet!AF7642,Sales[[#This Row],[State]],Sales[[#This Row],[Total Sales]])</f>
        <v>#NAME?</v>
      </c>
    </row>
    <row r="7643" spans="31:34" x14ac:dyDescent="0.25">
      <c r="AE7643" t="s">
        <v>15</v>
      </c>
      <c r="AF7643" t="s">
        <v>131</v>
      </c>
      <c r="AG7643" t="s">
        <v>132</v>
      </c>
      <c r="AH7643" s="28" t="e">
        <f ca="1">[1]!DXLOOKUP(Worksheet!AF7643,Sales[[#This Row],[State]],Sales[[#This Row],[Total Sales]])</f>
        <v>#NAME?</v>
      </c>
    </row>
    <row r="7644" spans="31:34" x14ac:dyDescent="0.25">
      <c r="AE7644" t="s">
        <v>15</v>
      </c>
      <c r="AF7644" t="s">
        <v>131</v>
      </c>
      <c r="AG7644" t="s">
        <v>132</v>
      </c>
      <c r="AH7644" s="28" t="e">
        <f ca="1">[1]!DXLOOKUP(Worksheet!AF7644,Sales[[#This Row],[State]],Sales[[#This Row],[Total Sales]])</f>
        <v>#NAME?</v>
      </c>
    </row>
    <row r="7645" spans="31:34" x14ac:dyDescent="0.25">
      <c r="AE7645" t="s">
        <v>15</v>
      </c>
      <c r="AF7645" t="s">
        <v>131</v>
      </c>
      <c r="AG7645" t="s">
        <v>132</v>
      </c>
      <c r="AH7645" s="28" t="e">
        <f ca="1">[1]!DXLOOKUP(Worksheet!AF7645,Sales[[#This Row],[State]],Sales[[#This Row],[Total Sales]])</f>
        <v>#NAME?</v>
      </c>
    </row>
    <row r="7646" spans="31:34" x14ac:dyDescent="0.25">
      <c r="AE7646" t="s">
        <v>15</v>
      </c>
      <c r="AF7646" t="s">
        <v>131</v>
      </c>
      <c r="AG7646" t="s">
        <v>132</v>
      </c>
      <c r="AH7646" s="28" t="e">
        <f ca="1">[1]!DXLOOKUP(Worksheet!AF7646,Sales[[#This Row],[State]],Sales[[#This Row],[Total Sales]])</f>
        <v>#NAME?</v>
      </c>
    </row>
    <row r="7647" spans="31:34" x14ac:dyDescent="0.25">
      <c r="AE7647" t="s">
        <v>15</v>
      </c>
      <c r="AF7647" t="s">
        <v>131</v>
      </c>
      <c r="AG7647" t="s">
        <v>132</v>
      </c>
      <c r="AH7647" s="28" t="e">
        <f ca="1">[1]!DXLOOKUP(Worksheet!AF7647,Sales[[#This Row],[State]],Sales[[#This Row],[Total Sales]])</f>
        <v>#NAME?</v>
      </c>
    </row>
    <row r="7648" spans="31:34" x14ac:dyDescent="0.25">
      <c r="AE7648" t="s">
        <v>15</v>
      </c>
      <c r="AF7648" t="s">
        <v>131</v>
      </c>
      <c r="AG7648" t="s">
        <v>132</v>
      </c>
      <c r="AH7648" s="28" t="e">
        <f ca="1">[1]!DXLOOKUP(Worksheet!AF7648,Sales[[#This Row],[State]],Sales[[#This Row],[Total Sales]])</f>
        <v>#NAME?</v>
      </c>
    </row>
    <row r="7649" spans="31:34" x14ac:dyDescent="0.25">
      <c r="AE7649" t="s">
        <v>15</v>
      </c>
      <c r="AF7649" t="s">
        <v>131</v>
      </c>
      <c r="AG7649" t="s">
        <v>132</v>
      </c>
      <c r="AH7649" s="28" t="e">
        <f ca="1">[1]!DXLOOKUP(Worksheet!AF7649,Sales[[#This Row],[State]],Sales[[#This Row],[Total Sales]])</f>
        <v>#NAME?</v>
      </c>
    </row>
    <row r="7650" spans="31:34" x14ac:dyDescent="0.25">
      <c r="AE7650" t="s">
        <v>15</v>
      </c>
      <c r="AF7650" t="s">
        <v>131</v>
      </c>
      <c r="AG7650" t="s">
        <v>132</v>
      </c>
      <c r="AH7650" s="28" t="e">
        <f ca="1">[1]!DXLOOKUP(Worksheet!AF7650,Sales[[#This Row],[State]],Sales[[#This Row],[Total Sales]])</f>
        <v>#NAME?</v>
      </c>
    </row>
    <row r="7651" spans="31:34" x14ac:dyDescent="0.25">
      <c r="AE7651" t="s">
        <v>15</v>
      </c>
      <c r="AF7651" t="s">
        <v>131</v>
      </c>
      <c r="AG7651" t="s">
        <v>132</v>
      </c>
      <c r="AH7651" s="28" t="e">
        <f ca="1">[1]!DXLOOKUP(Worksheet!AF7651,Sales[[#This Row],[State]],Sales[[#This Row],[Total Sales]])</f>
        <v>#NAME?</v>
      </c>
    </row>
    <row r="7652" spans="31:34" x14ac:dyDescent="0.25">
      <c r="AE7652" t="s">
        <v>15</v>
      </c>
      <c r="AF7652" t="s">
        <v>131</v>
      </c>
      <c r="AG7652" t="s">
        <v>132</v>
      </c>
      <c r="AH7652" s="28" t="e">
        <f ca="1">[1]!DXLOOKUP(Worksheet!AF7652,Sales[[#This Row],[State]],Sales[[#This Row],[Total Sales]])</f>
        <v>#NAME?</v>
      </c>
    </row>
    <row r="7653" spans="31:34" x14ac:dyDescent="0.25">
      <c r="AE7653" t="s">
        <v>15</v>
      </c>
      <c r="AF7653" t="s">
        <v>131</v>
      </c>
      <c r="AG7653" t="s">
        <v>132</v>
      </c>
      <c r="AH7653" s="28" t="e">
        <f ca="1">[1]!DXLOOKUP(Worksheet!AF7653,Sales[[#This Row],[State]],Sales[[#This Row],[Total Sales]])</f>
        <v>#NAME?</v>
      </c>
    </row>
    <row r="7654" spans="31:34" x14ac:dyDescent="0.25">
      <c r="AE7654" t="s">
        <v>15</v>
      </c>
      <c r="AF7654" t="s">
        <v>131</v>
      </c>
      <c r="AG7654" t="s">
        <v>132</v>
      </c>
      <c r="AH7654" s="28" t="e">
        <f ca="1">[1]!DXLOOKUP(Worksheet!AF7654,Sales[[#This Row],[State]],Sales[[#This Row],[Total Sales]])</f>
        <v>#NAME?</v>
      </c>
    </row>
    <row r="7655" spans="31:34" x14ac:dyDescent="0.25">
      <c r="AE7655" t="s">
        <v>15</v>
      </c>
      <c r="AF7655" t="s">
        <v>131</v>
      </c>
      <c r="AG7655" t="s">
        <v>132</v>
      </c>
      <c r="AH7655" s="28" t="e">
        <f ca="1">[1]!DXLOOKUP(Worksheet!AF7655,Sales[[#This Row],[State]],Sales[[#This Row],[Total Sales]])</f>
        <v>#NAME?</v>
      </c>
    </row>
    <row r="7656" spans="31:34" x14ac:dyDescent="0.25">
      <c r="AE7656" t="s">
        <v>15</v>
      </c>
      <c r="AF7656" t="s">
        <v>131</v>
      </c>
      <c r="AG7656" t="s">
        <v>132</v>
      </c>
      <c r="AH7656" s="28" t="e">
        <f ca="1">[1]!DXLOOKUP(Worksheet!AF7656,Sales[[#This Row],[State]],Sales[[#This Row],[Total Sales]])</f>
        <v>#NAME?</v>
      </c>
    </row>
    <row r="7657" spans="31:34" x14ac:dyDescent="0.25">
      <c r="AE7657" t="s">
        <v>15</v>
      </c>
      <c r="AF7657" t="s">
        <v>131</v>
      </c>
      <c r="AG7657" t="s">
        <v>132</v>
      </c>
      <c r="AH7657" s="28" t="e">
        <f ca="1">[1]!DXLOOKUP(Worksheet!AF7657,Sales[[#This Row],[State]],Sales[[#This Row],[Total Sales]])</f>
        <v>#NAME?</v>
      </c>
    </row>
    <row r="7658" spans="31:34" x14ac:dyDescent="0.25">
      <c r="AE7658" t="s">
        <v>15</v>
      </c>
      <c r="AF7658" t="s">
        <v>131</v>
      </c>
      <c r="AG7658" t="s">
        <v>132</v>
      </c>
      <c r="AH7658" s="28" t="e">
        <f ca="1">[1]!DXLOOKUP(Worksheet!AF7658,Sales[[#This Row],[State]],Sales[[#This Row],[Total Sales]])</f>
        <v>#NAME?</v>
      </c>
    </row>
    <row r="7659" spans="31:34" x14ac:dyDescent="0.25">
      <c r="AE7659" t="s">
        <v>15</v>
      </c>
      <c r="AF7659" t="s">
        <v>131</v>
      </c>
      <c r="AG7659" t="s">
        <v>132</v>
      </c>
      <c r="AH7659" s="28" t="e">
        <f ca="1">[1]!DXLOOKUP(Worksheet!AF7659,Sales[[#This Row],[State]],Sales[[#This Row],[Total Sales]])</f>
        <v>#NAME?</v>
      </c>
    </row>
    <row r="7660" spans="31:34" x14ac:dyDescent="0.25">
      <c r="AE7660" t="s">
        <v>15</v>
      </c>
      <c r="AF7660" t="s">
        <v>131</v>
      </c>
      <c r="AG7660" t="s">
        <v>132</v>
      </c>
      <c r="AH7660" s="28" t="e">
        <f ca="1">[1]!DXLOOKUP(Worksheet!AF7660,Sales[[#This Row],[State]],Sales[[#This Row],[Total Sales]])</f>
        <v>#NAME?</v>
      </c>
    </row>
    <row r="7661" spans="31:34" x14ac:dyDescent="0.25">
      <c r="AE7661" t="s">
        <v>15</v>
      </c>
      <c r="AF7661" t="s">
        <v>131</v>
      </c>
      <c r="AG7661" t="s">
        <v>132</v>
      </c>
      <c r="AH7661" s="28" t="e">
        <f ca="1">[1]!DXLOOKUP(Worksheet!AF7661,Sales[[#This Row],[State]],Sales[[#This Row],[Total Sales]])</f>
        <v>#NAME?</v>
      </c>
    </row>
    <row r="7662" spans="31:34" x14ac:dyDescent="0.25">
      <c r="AE7662" t="s">
        <v>15</v>
      </c>
      <c r="AF7662" t="s">
        <v>131</v>
      </c>
      <c r="AG7662" t="s">
        <v>132</v>
      </c>
      <c r="AH7662" s="28" t="e">
        <f ca="1">[1]!DXLOOKUP(Worksheet!AF7662,Sales[[#This Row],[State]],Sales[[#This Row],[Total Sales]])</f>
        <v>#NAME?</v>
      </c>
    </row>
    <row r="7663" spans="31:34" x14ac:dyDescent="0.25">
      <c r="AE7663" t="s">
        <v>15</v>
      </c>
      <c r="AF7663" t="s">
        <v>131</v>
      </c>
      <c r="AG7663" t="s">
        <v>132</v>
      </c>
      <c r="AH7663" s="28" t="e">
        <f ca="1">[1]!DXLOOKUP(Worksheet!AF7663,Sales[[#This Row],[State]],Sales[[#This Row],[Total Sales]])</f>
        <v>#NAME?</v>
      </c>
    </row>
    <row r="7664" spans="31:34" x14ac:dyDescent="0.25">
      <c r="AE7664" t="s">
        <v>15</v>
      </c>
      <c r="AF7664" t="s">
        <v>131</v>
      </c>
      <c r="AG7664" t="s">
        <v>132</v>
      </c>
      <c r="AH7664" s="28" t="e">
        <f ca="1">[1]!DXLOOKUP(Worksheet!AF7664,Sales[[#This Row],[State]],Sales[[#This Row],[Total Sales]])</f>
        <v>#NAME?</v>
      </c>
    </row>
    <row r="7665" spans="31:34" x14ac:dyDescent="0.25">
      <c r="AE7665" t="s">
        <v>15</v>
      </c>
      <c r="AF7665" t="s">
        <v>131</v>
      </c>
      <c r="AG7665" t="s">
        <v>132</v>
      </c>
      <c r="AH7665" s="28" t="e">
        <f ca="1">[1]!DXLOOKUP(Worksheet!AF7665,Sales[[#This Row],[State]],Sales[[#This Row],[Total Sales]])</f>
        <v>#NAME?</v>
      </c>
    </row>
    <row r="7666" spans="31:34" x14ac:dyDescent="0.25">
      <c r="AE7666" t="s">
        <v>15</v>
      </c>
      <c r="AF7666" t="s">
        <v>131</v>
      </c>
      <c r="AG7666" t="s">
        <v>132</v>
      </c>
      <c r="AH7666" s="28" t="e">
        <f ca="1">[1]!DXLOOKUP(Worksheet!AF7666,Sales[[#This Row],[State]],Sales[[#This Row],[Total Sales]])</f>
        <v>#NAME?</v>
      </c>
    </row>
    <row r="7667" spans="31:34" x14ac:dyDescent="0.25">
      <c r="AE7667" t="s">
        <v>15</v>
      </c>
      <c r="AF7667" t="s">
        <v>131</v>
      </c>
      <c r="AG7667" t="s">
        <v>132</v>
      </c>
      <c r="AH7667" s="28" t="e">
        <f ca="1">[1]!DXLOOKUP(Worksheet!AF7667,Sales[[#This Row],[State]],Sales[[#This Row],[Total Sales]])</f>
        <v>#NAME?</v>
      </c>
    </row>
    <row r="7668" spans="31:34" x14ac:dyDescent="0.25">
      <c r="AE7668" t="s">
        <v>15</v>
      </c>
      <c r="AF7668" t="s">
        <v>131</v>
      </c>
      <c r="AG7668" t="s">
        <v>132</v>
      </c>
      <c r="AH7668" s="28" t="e">
        <f ca="1">[1]!DXLOOKUP(Worksheet!AF7668,Sales[[#This Row],[State]],Sales[[#This Row],[Total Sales]])</f>
        <v>#NAME?</v>
      </c>
    </row>
    <row r="7669" spans="31:34" x14ac:dyDescent="0.25">
      <c r="AE7669" t="s">
        <v>15</v>
      </c>
      <c r="AF7669" t="s">
        <v>131</v>
      </c>
      <c r="AG7669" t="s">
        <v>132</v>
      </c>
      <c r="AH7669" s="28" t="e">
        <f ca="1">[1]!DXLOOKUP(Worksheet!AF7669,Sales[[#This Row],[State]],Sales[[#This Row],[Total Sales]])</f>
        <v>#NAME?</v>
      </c>
    </row>
    <row r="7670" spans="31:34" x14ac:dyDescent="0.25">
      <c r="AE7670" t="s">
        <v>15</v>
      </c>
      <c r="AF7670" t="s">
        <v>131</v>
      </c>
      <c r="AG7670" t="s">
        <v>132</v>
      </c>
      <c r="AH7670" s="28" t="e">
        <f ca="1">[1]!DXLOOKUP(Worksheet!AF7670,Sales[[#This Row],[State]],Sales[[#This Row],[Total Sales]])</f>
        <v>#NAME?</v>
      </c>
    </row>
    <row r="7671" spans="31:34" x14ac:dyDescent="0.25">
      <c r="AE7671" t="s">
        <v>15</v>
      </c>
      <c r="AF7671" t="s">
        <v>131</v>
      </c>
      <c r="AG7671" t="s">
        <v>132</v>
      </c>
      <c r="AH7671" s="28" t="e">
        <f ca="1">[1]!DXLOOKUP(Worksheet!AF7671,Sales[[#This Row],[State]],Sales[[#This Row],[Total Sales]])</f>
        <v>#NAME?</v>
      </c>
    </row>
    <row r="7672" spans="31:34" x14ac:dyDescent="0.25">
      <c r="AE7672" t="s">
        <v>15</v>
      </c>
      <c r="AF7672" t="s">
        <v>131</v>
      </c>
      <c r="AG7672" t="s">
        <v>132</v>
      </c>
      <c r="AH7672" s="28" t="e">
        <f ca="1">[1]!DXLOOKUP(Worksheet!AF7672,Sales[[#This Row],[State]],Sales[[#This Row],[Total Sales]])</f>
        <v>#NAME?</v>
      </c>
    </row>
    <row r="7673" spans="31:34" x14ac:dyDescent="0.25">
      <c r="AE7673" t="s">
        <v>15</v>
      </c>
      <c r="AF7673" t="s">
        <v>131</v>
      </c>
      <c r="AG7673" t="s">
        <v>132</v>
      </c>
      <c r="AH7673" s="28" t="e">
        <f ca="1">[1]!DXLOOKUP(Worksheet!AF7673,Sales[[#This Row],[State]],Sales[[#This Row],[Total Sales]])</f>
        <v>#NAME?</v>
      </c>
    </row>
    <row r="7674" spans="31:34" x14ac:dyDescent="0.25">
      <c r="AE7674" t="s">
        <v>15</v>
      </c>
      <c r="AF7674" t="s">
        <v>131</v>
      </c>
      <c r="AG7674" t="s">
        <v>132</v>
      </c>
      <c r="AH7674" s="28" t="e">
        <f ca="1">[1]!DXLOOKUP(Worksheet!AF7674,Sales[[#This Row],[State]],Sales[[#This Row],[Total Sales]])</f>
        <v>#NAME?</v>
      </c>
    </row>
    <row r="7675" spans="31:34" x14ac:dyDescent="0.25">
      <c r="AE7675" t="s">
        <v>15</v>
      </c>
      <c r="AF7675" t="s">
        <v>131</v>
      </c>
      <c r="AG7675" t="s">
        <v>132</v>
      </c>
      <c r="AH7675" s="28" t="e">
        <f ca="1">[1]!DXLOOKUP(Worksheet!AF7675,Sales[[#This Row],[State]],Sales[[#This Row],[Total Sales]])</f>
        <v>#NAME?</v>
      </c>
    </row>
    <row r="7676" spans="31:34" x14ac:dyDescent="0.25">
      <c r="AE7676" t="s">
        <v>15</v>
      </c>
      <c r="AF7676" t="s">
        <v>131</v>
      </c>
      <c r="AG7676" t="s">
        <v>132</v>
      </c>
      <c r="AH7676" s="28" t="e">
        <f ca="1">[1]!DXLOOKUP(Worksheet!AF7676,Sales[[#This Row],[State]],Sales[[#This Row],[Total Sales]])</f>
        <v>#NAME?</v>
      </c>
    </row>
    <row r="7677" spans="31:34" x14ac:dyDescent="0.25">
      <c r="AE7677" t="s">
        <v>15</v>
      </c>
      <c r="AF7677" t="s">
        <v>131</v>
      </c>
      <c r="AG7677" t="s">
        <v>132</v>
      </c>
      <c r="AH7677" s="28" t="e">
        <f ca="1">[1]!DXLOOKUP(Worksheet!AF7677,Sales[[#This Row],[State]],Sales[[#This Row],[Total Sales]])</f>
        <v>#NAME?</v>
      </c>
    </row>
    <row r="7678" spans="31:34" x14ac:dyDescent="0.25">
      <c r="AE7678" t="s">
        <v>15</v>
      </c>
      <c r="AF7678" t="s">
        <v>131</v>
      </c>
      <c r="AG7678" t="s">
        <v>132</v>
      </c>
      <c r="AH7678" s="28" t="e">
        <f ca="1">[1]!DXLOOKUP(Worksheet!AF7678,Sales[[#This Row],[State]],Sales[[#This Row],[Total Sales]])</f>
        <v>#NAME?</v>
      </c>
    </row>
    <row r="7679" spans="31:34" x14ac:dyDescent="0.25">
      <c r="AE7679" t="s">
        <v>15</v>
      </c>
      <c r="AF7679" t="s">
        <v>131</v>
      </c>
      <c r="AG7679" t="s">
        <v>132</v>
      </c>
      <c r="AH7679" s="28" t="e">
        <f ca="1">[1]!DXLOOKUP(Worksheet!AF7679,Sales[[#This Row],[State]],Sales[[#This Row],[Total Sales]])</f>
        <v>#NAME?</v>
      </c>
    </row>
    <row r="7680" spans="31:34" x14ac:dyDescent="0.25">
      <c r="AE7680" t="s">
        <v>15</v>
      </c>
      <c r="AF7680" t="s">
        <v>131</v>
      </c>
      <c r="AG7680" t="s">
        <v>132</v>
      </c>
      <c r="AH7680" s="28" t="e">
        <f ca="1">[1]!DXLOOKUP(Worksheet!AF7680,Sales[[#This Row],[State]],Sales[[#This Row],[Total Sales]])</f>
        <v>#NAME?</v>
      </c>
    </row>
    <row r="7681" spans="31:34" x14ac:dyDescent="0.25">
      <c r="AE7681" t="s">
        <v>15</v>
      </c>
      <c r="AF7681" t="s">
        <v>131</v>
      </c>
      <c r="AG7681" t="s">
        <v>132</v>
      </c>
      <c r="AH7681" s="28" t="e">
        <f ca="1">[1]!DXLOOKUP(Worksheet!AF7681,Sales[[#This Row],[State]],Sales[[#This Row],[Total Sales]])</f>
        <v>#NAME?</v>
      </c>
    </row>
    <row r="7682" spans="31:34" x14ac:dyDescent="0.25">
      <c r="AE7682" t="s">
        <v>15</v>
      </c>
      <c r="AF7682" t="s">
        <v>131</v>
      </c>
      <c r="AG7682" t="s">
        <v>132</v>
      </c>
      <c r="AH7682" s="28" t="e">
        <f ca="1">[1]!DXLOOKUP(Worksheet!AF7682,Sales[[#This Row],[State]],Sales[[#This Row],[Total Sales]])</f>
        <v>#NAME?</v>
      </c>
    </row>
    <row r="7683" spans="31:34" x14ac:dyDescent="0.25">
      <c r="AE7683" t="s">
        <v>15</v>
      </c>
      <c r="AF7683" t="s">
        <v>131</v>
      </c>
      <c r="AG7683" t="s">
        <v>132</v>
      </c>
      <c r="AH7683" s="28" t="e">
        <f ca="1">[1]!DXLOOKUP(Worksheet!AF7683,Sales[[#This Row],[State]],Sales[[#This Row],[Total Sales]])</f>
        <v>#NAME?</v>
      </c>
    </row>
    <row r="7684" spans="31:34" x14ac:dyDescent="0.25">
      <c r="AE7684" t="s">
        <v>15</v>
      </c>
      <c r="AF7684" t="s">
        <v>131</v>
      </c>
      <c r="AG7684" t="s">
        <v>132</v>
      </c>
      <c r="AH7684" s="28" t="e">
        <f ca="1">[1]!DXLOOKUP(Worksheet!AF7684,Sales[[#This Row],[State]],Sales[[#This Row],[Total Sales]])</f>
        <v>#NAME?</v>
      </c>
    </row>
    <row r="7685" spans="31:34" x14ac:dyDescent="0.25">
      <c r="AE7685" t="s">
        <v>15</v>
      </c>
      <c r="AF7685" t="s">
        <v>131</v>
      </c>
      <c r="AG7685" t="s">
        <v>132</v>
      </c>
      <c r="AH7685" s="28" t="e">
        <f ca="1">[1]!DXLOOKUP(Worksheet!AF7685,Sales[[#This Row],[State]],Sales[[#This Row],[Total Sales]])</f>
        <v>#NAME?</v>
      </c>
    </row>
    <row r="7686" spans="31:34" x14ac:dyDescent="0.25">
      <c r="AE7686" t="s">
        <v>15</v>
      </c>
      <c r="AF7686" t="s">
        <v>131</v>
      </c>
      <c r="AG7686" t="s">
        <v>132</v>
      </c>
      <c r="AH7686" s="28" t="e">
        <f ca="1">[1]!DXLOOKUP(Worksheet!AF7686,Sales[[#This Row],[State]],Sales[[#This Row],[Total Sales]])</f>
        <v>#NAME?</v>
      </c>
    </row>
    <row r="7687" spans="31:34" x14ac:dyDescent="0.25">
      <c r="AE7687" t="s">
        <v>15</v>
      </c>
      <c r="AF7687" t="s">
        <v>131</v>
      </c>
      <c r="AG7687" t="s">
        <v>132</v>
      </c>
      <c r="AH7687" s="28" t="e">
        <f ca="1">[1]!DXLOOKUP(Worksheet!AF7687,Sales[[#This Row],[State]],Sales[[#This Row],[Total Sales]])</f>
        <v>#NAME?</v>
      </c>
    </row>
    <row r="7688" spans="31:34" x14ac:dyDescent="0.25">
      <c r="AE7688" t="s">
        <v>15</v>
      </c>
      <c r="AF7688" t="s">
        <v>131</v>
      </c>
      <c r="AG7688" t="s">
        <v>132</v>
      </c>
      <c r="AH7688" s="28" t="e">
        <f ca="1">[1]!DXLOOKUP(Worksheet!AF7688,Sales[[#This Row],[State]],Sales[[#This Row],[Total Sales]])</f>
        <v>#NAME?</v>
      </c>
    </row>
    <row r="7689" spans="31:34" x14ac:dyDescent="0.25">
      <c r="AE7689" t="s">
        <v>15</v>
      </c>
      <c r="AF7689" t="s">
        <v>131</v>
      </c>
      <c r="AG7689" t="s">
        <v>132</v>
      </c>
      <c r="AH7689" s="28" t="e">
        <f ca="1">[1]!DXLOOKUP(Worksheet!AF7689,Sales[[#This Row],[State]],Sales[[#This Row],[Total Sales]])</f>
        <v>#NAME?</v>
      </c>
    </row>
    <row r="7690" spans="31:34" x14ac:dyDescent="0.25">
      <c r="AE7690" t="s">
        <v>15</v>
      </c>
      <c r="AF7690" t="s">
        <v>131</v>
      </c>
      <c r="AG7690" t="s">
        <v>132</v>
      </c>
      <c r="AH7690" s="28" t="e">
        <f ca="1">[1]!DXLOOKUP(Worksheet!AF7690,Sales[[#This Row],[State]],Sales[[#This Row],[Total Sales]])</f>
        <v>#NAME?</v>
      </c>
    </row>
    <row r="7691" spans="31:34" x14ac:dyDescent="0.25">
      <c r="AE7691" t="s">
        <v>15</v>
      </c>
      <c r="AF7691" t="s">
        <v>131</v>
      </c>
      <c r="AG7691" t="s">
        <v>132</v>
      </c>
      <c r="AH7691" s="28" t="e">
        <f ca="1">[1]!DXLOOKUP(Worksheet!AF7691,Sales[[#This Row],[State]],Sales[[#This Row],[Total Sales]])</f>
        <v>#NAME?</v>
      </c>
    </row>
    <row r="7692" spans="31:34" x14ac:dyDescent="0.25">
      <c r="AE7692" t="s">
        <v>15</v>
      </c>
      <c r="AF7692" t="s">
        <v>131</v>
      </c>
      <c r="AG7692" t="s">
        <v>132</v>
      </c>
      <c r="AH7692" s="28" t="e">
        <f ca="1">[1]!DXLOOKUP(Worksheet!AF7692,Sales[[#This Row],[State]],Sales[[#This Row],[Total Sales]])</f>
        <v>#NAME?</v>
      </c>
    </row>
    <row r="7693" spans="31:34" x14ac:dyDescent="0.25">
      <c r="AE7693" t="s">
        <v>15</v>
      </c>
      <c r="AF7693" t="s">
        <v>131</v>
      </c>
      <c r="AG7693" t="s">
        <v>132</v>
      </c>
      <c r="AH7693" s="28" t="e">
        <f ca="1">[1]!DXLOOKUP(Worksheet!AF7693,Sales[[#This Row],[State]],Sales[[#This Row],[Total Sales]])</f>
        <v>#NAME?</v>
      </c>
    </row>
    <row r="7694" spans="31:34" x14ac:dyDescent="0.25">
      <c r="AE7694" t="s">
        <v>15</v>
      </c>
      <c r="AF7694" t="s">
        <v>131</v>
      </c>
      <c r="AG7694" t="s">
        <v>132</v>
      </c>
      <c r="AH7694" s="28" t="e">
        <f ca="1">[1]!DXLOOKUP(Worksheet!AF7694,Sales[[#This Row],[State]],Sales[[#This Row],[Total Sales]])</f>
        <v>#NAME?</v>
      </c>
    </row>
    <row r="7695" spans="31:34" x14ac:dyDescent="0.25">
      <c r="AE7695" t="s">
        <v>15</v>
      </c>
      <c r="AF7695" t="s">
        <v>131</v>
      </c>
      <c r="AG7695" t="s">
        <v>132</v>
      </c>
      <c r="AH7695" s="28" t="e">
        <f ca="1">[1]!DXLOOKUP(Worksheet!AF7695,Sales[[#This Row],[State]],Sales[[#This Row],[Total Sales]])</f>
        <v>#NAME?</v>
      </c>
    </row>
    <row r="7696" spans="31:34" x14ac:dyDescent="0.25">
      <c r="AE7696" t="s">
        <v>15</v>
      </c>
      <c r="AF7696" t="s">
        <v>131</v>
      </c>
      <c r="AG7696" t="s">
        <v>132</v>
      </c>
      <c r="AH7696" s="28" t="e">
        <f ca="1">[1]!DXLOOKUP(Worksheet!AF7696,Sales[[#This Row],[State]],Sales[[#This Row],[Total Sales]])</f>
        <v>#NAME?</v>
      </c>
    </row>
    <row r="7697" spans="31:34" x14ac:dyDescent="0.25">
      <c r="AE7697" t="s">
        <v>15</v>
      </c>
      <c r="AF7697" t="s">
        <v>131</v>
      </c>
      <c r="AG7697" t="s">
        <v>132</v>
      </c>
      <c r="AH7697" s="28" t="e">
        <f ca="1">[1]!DXLOOKUP(Worksheet!AF7697,Sales[[#This Row],[State]],Sales[[#This Row],[Total Sales]])</f>
        <v>#NAME?</v>
      </c>
    </row>
    <row r="7698" spans="31:34" x14ac:dyDescent="0.25">
      <c r="AE7698" t="s">
        <v>15</v>
      </c>
      <c r="AF7698" t="s">
        <v>131</v>
      </c>
      <c r="AG7698" t="s">
        <v>132</v>
      </c>
      <c r="AH7698" s="28" t="e">
        <f ca="1">[1]!DXLOOKUP(Worksheet!AF7698,Sales[[#This Row],[State]],Sales[[#This Row],[Total Sales]])</f>
        <v>#NAME?</v>
      </c>
    </row>
    <row r="7699" spans="31:34" x14ac:dyDescent="0.25">
      <c r="AE7699" t="s">
        <v>15</v>
      </c>
      <c r="AF7699" t="s">
        <v>131</v>
      </c>
      <c r="AG7699" t="s">
        <v>132</v>
      </c>
      <c r="AH7699" s="28" t="e">
        <f ca="1">[1]!DXLOOKUP(Worksheet!AF7699,Sales[[#This Row],[State]],Sales[[#This Row],[Total Sales]])</f>
        <v>#NAME?</v>
      </c>
    </row>
    <row r="7700" spans="31:34" x14ac:dyDescent="0.25">
      <c r="AE7700" t="s">
        <v>15</v>
      </c>
      <c r="AF7700" t="s">
        <v>131</v>
      </c>
      <c r="AG7700" t="s">
        <v>132</v>
      </c>
      <c r="AH7700" s="28" t="e">
        <f ca="1">[1]!DXLOOKUP(Worksheet!AF7700,Sales[[#This Row],[State]],Sales[[#This Row],[Total Sales]])</f>
        <v>#NAME?</v>
      </c>
    </row>
    <row r="7701" spans="31:34" x14ac:dyDescent="0.25">
      <c r="AE7701" t="s">
        <v>15</v>
      </c>
      <c r="AF7701" t="s">
        <v>131</v>
      </c>
      <c r="AG7701" t="s">
        <v>132</v>
      </c>
      <c r="AH7701" s="28" t="e">
        <f ca="1">[1]!DXLOOKUP(Worksheet!AF7701,Sales[[#This Row],[State]],Sales[[#This Row],[Total Sales]])</f>
        <v>#NAME?</v>
      </c>
    </row>
    <row r="7702" spans="31:34" x14ac:dyDescent="0.25">
      <c r="AE7702" t="s">
        <v>15</v>
      </c>
      <c r="AF7702" t="s">
        <v>131</v>
      </c>
      <c r="AG7702" t="s">
        <v>132</v>
      </c>
      <c r="AH7702" s="28" t="e">
        <f ca="1">[1]!DXLOOKUP(Worksheet!AF7702,Sales[[#This Row],[State]],Sales[[#This Row],[Total Sales]])</f>
        <v>#NAME?</v>
      </c>
    </row>
    <row r="7703" spans="31:34" x14ac:dyDescent="0.25">
      <c r="AE7703" t="s">
        <v>15</v>
      </c>
      <c r="AF7703" t="s">
        <v>131</v>
      </c>
      <c r="AG7703" t="s">
        <v>132</v>
      </c>
      <c r="AH7703" s="28" t="e">
        <f ca="1">[1]!DXLOOKUP(Worksheet!AF7703,Sales[[#This Row],[State]],Sales[[#This Row],[Total Sales]])</f>
        <v>#NAME?</v>
      </c>
    </row>
    <row r="7704" spans="31:34" x14ac:dyDescent="0.25">
      <c r="AE7704" t="s">
        <v>15</v>
      </c>
      <c r="AF7704" t="s">
        <v>131</v>
      </c>
      <c r="AG7704" t="s">
        <v>132</v>
      </c>
      <c r="AH7704" s="28" t="e">
        <f ca="1">[1]!DXLOOKUP(Worksheet!AF7704,Sales[[#This Row],[State]],Sales[[#This Row],[Total Sales]])</f>
        <v>#NAME?</v>
      </c>
    </row>
    <row r="7705" spans="31:34" x14ac:dyDescent="0.25">
      <c r="AE7705" t="s">
        <v>15</v>
      </c>
      <c r="AF7705" t="s">
        <v>131</v>
      </c>
      <c r="AG7705" t="s">
        <v>132</v>
      </c>
      <c r="AH7705" s="28" t="e">
        <f ca="1">[1]!DXLOOKUP(Worksheet!AF7705,Sales[[#This Row],[State]],Sales[[#This Row],[Total Sales]])</f>
        <v>#NAME?</v>
      </c>
    </row>
    <row r="7706" spans="31:34" x14ac:dyDescent="0.25">
      <c r="AE7706" t="s">
        <v>15</v>
      </c>
      <c r="AF7706" t="s">
        <v>133</v>
      </c>
      <c r="AG7706" t="s">
        <v>134</v>
      </c>
      <c r="AH7706" s="28" t="e">
        <f ca="1">[1]!DXLOOKUP(Worksheet!AF7706,Sales[[#This Row],[State]],Sales[[#This Row],[Total Sales]])</f>
        <v>#NAME?</v>
      </c>
    </row>
    <row r="7707" spans="31:34" x14ac:dyDescent="0.25">
      <c r="AE7707" t="s">
        <v>15</v>
      </c>
      <c r="AF7707" t="s">
        <v>133</v>
      </c>
      <c r="AG7707" t="s">
        <v>134</v>
      </c>
      <c r="AH7707" s="28" t="e">
        <f ca="1">[1]!DXLOOKUP(Worksheet!AF7707,Sales[[#This Row],[State]],Sales[[#This Row],[Total Sales]])</f>
        <v>#NAME?</v>
      </c>
    </row>
    <row r="7708" spans="31:34" x14ac:dyDescent="0.25">
      <c r="AE7708" t="s">
        <v>15</v>
      </c>
      <c r="AF7708" t="s">
        <v>133</v>
      </c>
      <c r="AG7708" t="s">
        <v>134</v>
      </c>
      <c r="AH7708" s="28" t="e">
        <f ca="1">[1]!DXLOOKUP(Worksheet!AF7708,Sales[[#This Row],[State]],Sales[[#This Row],[Total Sales]])</f>
        <v>#NAME?</v>
      </c>
    </row>
    <row r="7709" spans="31:34" x14ac:dyDescent="0.25">
      <c r="AE7709" t="s">
        <v>15</v>
      </c>
      <c r="AF7709" t="s">
        <v>133</v>
      </c>
      <c r="AG7709" t="s">
        <v>134</v>
      </c>
      <c r="AH7709" s="28" t="e">
        <f ca="1">[1]!DXLOOKUP(Worksheet!AF7709,Sales[[#This Row],[State]],Sales[[#This Row],[Total Sales]])</f>
        <v>#NAME?</v>
      </c>
    </row>
    <row r="7710" spans="31:34" x14ac:dyDescent="0.25">
      <c r="AE7710" t="s">
        <v>15</v>
      </c>
      <c r="AF7710" t="s">
        <v>133</v>
      </c>
      <c r="AG7710" t="s">
        <v>134</v>
      </c>
      <c r="AH7710" s="28" t="e">
        <f ca="1">[1]!DXLOOKUP(Worksheet!AF7710,Sales[[#This Row],[State]],Sales[[#This Row],[Total Sales]])</f>
        <v>#NAME?</v>
      </c>
    </row>
    <row r="7711" spans="31:34" x14ac:dyDescent="0.25">
      <c r="AE7711" t="s">
        <v>15</v>
      </c>
      <c r="AF7711" t="s">
        <v>133</v>
      </c>
      <c r="AG7711" t="s">
        <v>134</v>
      </c>
      <c r="AH7711" s="28" t="e">
        <f ca="1">[1]!DXLOOKUP(Worksheet!AF7711,Sales[[#This Row],[State]],Sales[[#This Row],[Total Sales]])</f>
        <v>#NAME?</v>
      </c>
    </row>
    <row r="7712" spans="31:34" x14ac:dyDescent="0.25">
      <c r="AE7712" t="s">
        <v>15</v>
      </c>
      <c r="AF7712" t="s">
        <v>133</v>
      </c>
      <c r="AG7712" t="s">
        <v>134</v>
      </c>
      <c r="AH7712" s="28" t="e">
        <f ca="1">[1]!DXLOOKUP(Worksheet!AF7712,Sales[[#This Row],[State]],Sales[[#This Row],[Total Sales]])</f>
        <v>#NAME?</v>
      </c>
    </row>
    <row r="7713" spans="31:34" x14ac:dyDescent="0.25">
      <c r="AE7713" t="s">
        <v>15</v>
      </c>
      <c r="AF7713" t="s">
        <v>133</v>
      </c>
      <c r="AG7713" t="s">
        <v>134</v>
      </c>
      <c r="AH7713" s="28" t="e">
        <f ca="1">[1]!DXLOOKUP(Worksheet!AF7713,Sales[[#This Row],[State]],Sales[[#This Row],[Total Sales]])</f>
        <v>#NAME?</v>
      </c>
    </row>
    <row r="7714" spans="31:34" x14ac:dyDescent="0.25">
      <c r="AE7714" t="s">
        <v>15</v>
      </c>
      <c r="AF7714" t="s">
        <v>133</v>
      </c>
      <c r="AG7714" t="s">
        <v>134</v>
      </c>
      <c r="AH7714" s="28" t="e">
        <f ca="1">[1]!DXLOOKUP(Worksheet!AF7714,Sales[[#This Row],[State]],Sales[[#This Row],[Total Sales]])</f>
        <v>#NAME?</v>
      </c>
    </row>
    <row r="7715" spans="31:34" x14ac:dyDescent="0.25">
      <c r="AE7715" t="s">
        <v>15</v>
      </c>
      <c r="AF7715" t="s">
        <v>133</v>
      </c>
      <c r="AG7715" t="s">
        <v>134</v>
      </c>
      <c r="AH7715" s="28" t="e">
        <f ca="1">[1]!DXLOOKUP(Worksheet!AF7715,Sales[[#This Row],[State]],Sales[[#This Row],[Total Sales]])</f>
        <v>#NAME?</v>
      </c>
    </row>
    <row r="7716" spans="31:34" x14ac:dyDescent="0.25">
      <c r="AE7716" t="s">
        <v>15</v>
      </c>
      <c r="AF7716" t="s">
        <v>133</v>
      </c>
      <c r="AG7716" t="s">
        <v>134</v>
      </c>
      <c r="AH7716" s="28" t="e">
        <f ca="1">[1]!DXLOOKUP(Worksheet!AF7716,Sales[[#This Row],[State]],Sales[[#This Row],[Total Sales]])</f>
        <v>#NAME?</v>
      </c>
    </row>
    <row r="7717" spans="31:34" x14ac:dyDescent="0.25">
      <c r="AE7717" t="s">
        <v>15</v>
      </c>
      <c r="AF7717" t="s">
        <v>133</v>
      </c>
      <c r="AG7717" t="s">
        <v>134</v>
      </c>
      <c r="AH7717" s="28" t="e">
        <f ca="1">[1]!DXLOOKUP(Worksheet!AF7717,Sales[[#This Row],[State]],Sales[[#This Row],[Total Sales]])</f>
        <v>#NAME?</v>
      </c>
    </row>
    <row r="7718" spans="31:34" x14ac:dyDescent="0.25">
      <c r="AE7718" t="s">
        <v>15</v>
      </c>
      <c r="AF7718" t="s">
        <v>133</v>
      </c>
      <c r="AG7718" t="s">
        <v>134</v>
      </c>
      <c r="AH7718" s="28" t="e">
        <f ca="1">[1]!DXLOOKUP(Worksheet!AF7718,Sales[[#This Row],[State]],Sales[[#This Row],[Total Sales]])</f>
        <v>#NAME?</v>
      </c>
    </row>
    <row r="7719" spans="31:34" x14ac:dyDescent="0.25">
      <c r="AE7719" t="s">
        <v>15</v>
      </c>
      <c r="AF7719" t="s">
        <v>133</v>
      </c>
      <c r="AG7719" t="s">
        <v>134</v>
      </c>
      <c r="AH7719" s="28" t="e">
        <f ca="1">[1]!DXLOOKUP(Worksheet!AF7719,Sales[[#This Row],[State]],Sales[[#This Row],[Total Sales]])</f>
        <v>#NAME?</v>
      </c>
    </row>
    <row r="7720" spans="31:34" x14ac:dyDescent="0.25">
      <c r="AE7720" t="s">
        <v>15</v>
      </c>
      <c r="AF7720" t="s">
        <v>133</v>
      </c>
      <c r="AG7720" t="s">
        <v>134</v>
      </c>
      <c r="AH7720" s="28" t="e">
        <f ca="1">[1]!DXLOOKUP(Worksheet!AF7720,Sales[[#This Row],[State]],Sales[[#This Row],[Total Sales]])</f>
        <v>#NAME?</v>
      </c>
    </row>
    <row r="7721" spans="31:34" x14ac:dyDescent="0.25">
      <c r="AE7721" t="s">
        <v>15</v>
      </c>
      <c r="AF7721" t="s">
        <v>133</v>
      </c>
      <c r="AG7721" t="s">
        <v>134</v>
      </c>
      <c r="AH7721" s="28" t="e">
        <f ca="1">[1]!DXLOOKUP(Worksheet!AF7721,Sales[[#This Row],[State]],Sales[[#This Row],[Total Sales]])</f>
        <v>#NAME?</v>
      </c>
    </row>
    <row r="7722" spans="31:34" x14ac:dyDescent="0.25">
      <c r="AE7722" t="s">
        <v>15</v>
      </c>
      <c r="AF7722" t="s">
        <v>133</v>
      </c>
      <c r="AG7722" t="s">
        <v>134</v>
      </c>
      <c r="AH7722" s="28" t="e">
        <f ca="1">[1]!DXLOOKUP(Worksheet!AF7722,Sales[[#This Row],[State]],Sales[[#This Row],[Total Sales]])</f>
        <v>#NAME?</v>
      </c>
    </row>
    <row r="7723" spans="31:34" x14ac:dyDescent="0.25">
      <c r="AE7723" t="s">
        <v>15</v>
      </c>
      <c r="AF7723" t="s">
        <v>133</v>
      </c>
      <c r="AG7723" t="s">
        <v>134</v>
      </c>
      <c r="AH7723" s="28" t="e">
        <f ca="1">[1]!DXLOOKUP(Worksheet!AF7723,Sales[[#This Row],[State]],Sales[[#This Row],[Total Sales]])</f>
        <v>#NAME?</v>
      </c>
    </row>
    <row r="7724" spans="31:34" x14ac:dyDescent="0.25">
      <c r="AE7724" t="s">
        <v>15</v>
      </c>
      <c r="AF7724" t="s">
        <v>133</v>
      </c>
      <c r="AG7724" t="s">
        <v>134</v>
      </c>
      <c r="AH7724" s="28" t="e">
        <f ca="1">[1]!DXLOOKUP(Worksheet!AF7724,Sales[[#This Row],[State]],Sales[[#This Row],[Total Sales]])</f>
        <v>#NAME?</v>
      </c>
    </row>
    <row r="7725" spans="31:34" x14ac:dyDescent="0.25">
      <c r="AE7725" t="s">
        <v>15</v>
      </c>
      <c r="AF7725" t="s">
        <v>133</v>
      </c>
      <c r="AG7725" t="s">
        <v>134</v>
      </c>
      <c r="AH7725" s="28" t="e">
        <f ca="1">[1]!DXLOOKUP(Worksheet!AF7725,Sales[[#This Row],[State]],Sales[[#This Row],[Total Sales]])</f>
        <v>#NAME?</v>
      </c>
    </row>
    <row r="7726" spans="31:34" x14ac:dyDescent="0.25">
      <c r="AE7726" t="s">
        <v>15</v>
      </c>
      <c r="AF7726" t="s">
        <v>133</v>
      </c>
      <c r="AG7726" t="s">
        <v>134</v>
      </c>
      <c r="AH7726" s="28" t="e">
        <f ca="1">[1]!DXLOOKUP(Worksheet!AF7726,Sales[[#This Row],[State]],Sales[[#This Row],[Total Sales]])</f>
        <v>#NAME?</v>
      </c>
    </row>
    <row r="7727" spans="31:34" x14ac:dyDescent="0.25">
      <c r="AE7727" t="s">
        <v>15</v>
      </c>
      <c r="AF7727" t="s">
        <v>133</v>
      </c>
      <c r="AG7727" t="s">
        <v>134</v>
      </c>
      <c r="AH7727" s="28" t="e">
        <f ca="1">[1]!DXLOOKUP(Worksheet!AF7727,Sales[[#This Row],[State]],Sales[[#This Row],[Total Sales]])</f>
        <v>#NAME?</v>
      </c>
    </row>
    <row r="7728" spans="31:34" x14ac:dyDescent="0.25">
      <c r="AE7728" t="s">
        <v>15</v>
      </c>
      <c r="AF7728" t="s">
        <v>133</v>
      </c>
      <c r="AG7728" t="s">
        <v>134</v>
      </c>
      <c r="AH7728" s="28" t="e">
        <f ca="1">[1]!DXLOOKUP(Worksheet!AF7728,Sales[[#This Row],[State]],Sales[[#This Row],[Total Sales]])</f>
        <v>#NAME?</v>
      </c>
    </row>
    <row r="7729" spans="31:34" x14ac:dyDescent="0.25">
      <c r="AE7729" t="s">
        <v>15</v>
      </c>
      <c r="AF7729" t="s">
        <v>133</v>
      </c>
      <c r="AG7729" t="s">
        <v>134</v>
      </c>
      <c r="AH7729" s="28" t="e">
        <f ca="1">[1]!DXLOOKUP(Worksheet!AF7729,Sales[[#This Row],[State]],Sales[[#This Row],[Total Sales]])</f>
        <v>#NAME?</v>
      </c>
    </row>
    <row r="7730" spans="31:34" x14ac:dyDescent="0.25">
      <c r="AE7730" t="s">
        <v>15</v>
      </c>
      <c r="AF7730" t="s">
        <v>133</v>
      </c>
      <c r="AG7730" t="s">
        <v>134</v>
      </c>
      <c r="AH7730" s="28" t="e">
        <f ca="1">[1]!DXLOOKUP(Worksheet!AF7730,Sales[[#This Row],[State]],Sales[[#This Row],[Total Sales]])</f>
        <v>#NAME?</v>
      </c>
    </row>
    <row r="7731" spans="31:34" x14ac:dyDescent="0.25">
      <c r="AE7731" t="s">
        <v>15</v>
      </c>
      <c r="AF7731" t="s">
        <v>133</v>
      </c>
      <c r="AG7731" t="s">
        <v>134</v>
      </c>
      <c r="AH7731" s="28" t="e">
        <f ca="1">[1]!DXLOOKUP(Worksheet!AF7731,Sales[[#This Row],[State]],Sales[[#This Row],[Total Sales]])</f>
        <v>#NAME?</v>
      </c>
    </row>
    <row r="7732" spans="31:34" x14ac:dyDescent="0.25">
      <c r="AE7732" t="s">
        <v>15</v>
      </c>
      <c r="AF7732" t="s">
        <v>133</v>
      </c>
      <c r="AG7732" t="s">
        <v>134</v>
      </c>
      <c r="AH7732" s="28" t="e">
        <f ca="1">[1]!DXLOOKUP(Worksheet!AF7732,Sales[[#This Row],[State]],Sales[[#This Row],[Total Sales]])</f>
        <v>#NAME?</v>
      </c>
    </row>
    <row r="7733" spans="31:34" x14ac:dyDescent="0.25">
      <c r="AE7733" t="s">
        <v>15</v>
      </c>
      <c r="AF7733" t="s">
        <v>133</v>
      </c>
      <c r="AG7733" t="s">
        <v>134</v>
      </c>
      <c r="AH7733" s="28" t="e">
        <f ca="1">[1]!DXLOOKUP(Worksheet!AF7733,Sales[[#This Row],[State]],Sales[[#This Row],[Total Sales]])</f>
        <v>#NAME?</v>
      </c>
    </row>
    <row r="7734" spans="31:34" x14ac:dyDescent="0.25">
      <c r="AE7734" t="s">
        <v>15</v>
      </c>
      <c r="AF7734" t="s">
        <v>133</v>
      </c>
      <c r="AG7734" t="s">
        <v>134</v>
      </c>
      <c r="AH7734" s="28" t="e">
        <f ca="1">[1]!DXLOOKUP(Worksheet!AF7734,Sales[[#This Row],[State]],Sales[[#This Row],[Total Sales]])</f>
        <v>#NAME?</v>
      </c>
    </row>
    <row r="7735" spans="31:34" x14ac:dyDescent="0.25">
      <c r="AE7735" t="s">
        <v>15</v>
      </c>
      <c r="AF7735" t="s">
        <v>133</v>
      </c>
      <c r="AG7735" t="s">
        <v>134</v>
      </c>
      <c r="AH7735" s="28" t="e">
        <f ca="1">[1]!DXLOOKUP(Worksheet!AF7735,Sales[[#This Row],[State]],Sales[[#This Row],[Total Sales]])</f>
        <v>#NAME?</v>
      </c>
    </row>
    <row r="7736" spans="31:34" x14ac:dyDescent="0.25">
      <c r="AE7736" t="s">
        <v>15</v>
      </c>
      <c r="AF7736" t="s">
        <v>133</v>
      </c>
      <c r="AG7736" t="s">
        <v>134</v>
      </c>
      <c r="AH7736" s="28" t="e">
        <f ca="1">[1]!DXLOOKUP(Worksheet!AF7736,Sales[[#This Row],[State]],Sales[[#This Row],[Total Sales]])</f>
        <v>#NAME?</v>
      </c>
    </row>
    <row r="7737" spans="31:34" x14ac:dyDescent="0.25">
      <c r="AE7737" t="s">
        <v>15</v>
      </c>
      <c r="AF7737" t="s">
        <v>133</v>
      </c>
      <c r="AG7737" t="s">
        <v>134</v>
      </c>
      <c r="AH7737" s="28" t="e">
        <f ca="1">[1]!DXLOOKUP(Worksheet!AF7737,Sales[[#This Row],[State]],Sales[[#This Row],[Total Sales]])</f>
        <v>#NAME?</v>
      </c>
    </row>
    <row r="7738" spans="31:34" x14ac:dyDescent="0.25">
      <c r="AE7738" t="s">
        <v>15</v>
      </c>
      <c r="AF7738" t="s">
        <v>133</v>
      </c>
      <c r="AG7738" t="s">
        <v>134</v>
      </c>
      <c r="AH7738" s="28" t="e">
        <f ca="1">[1]!DXLOOKUP(Worksheet!AF7738,Sales[[#This Row],[State]],Sales[[#This Row],[Total Sales]])</f>
        <v>#NAME?</v>
      </c>
    </row>
    <row r="7739" spans="31:34" x14ac:dyDescent="0.25">
      <c r="AE7739" t="s">
        <v>15</v>
      </c>
      <c r="AF7739" t="s">
        <v>133</v>
      </c>
      <c r="AG7739" t="s">
        <v>134</v>
      </c>
      <c r="AH7739" s="28" t="e">
        <f ca="1">[1]!DXLOOKUP(Worksheet!AF7739,Sales[[#This Row],[State]],Sales[[#This Row],[Total Sales]])</f>
        <v>#NAME?</v>
      </c>
    </row>
    <row r="7740" spans="31:34" x14ac:dyDescent="0.25">
      <c r="AE7740" t="s">
        <v>15</v>
      </c>
      <c r="AF7740" t="s">
        <v>133</v>
      </c>
      <c r="AG7740" t="s">
        <v>134</v>
      </c>
      <c r="AH7740" s="28" t="e">
        <f ca="1">[1]!DXLOOKUP(Worksheet!AF7740,Sales[[#This Row],[State]],Sales[[#This Row],[Total Sales]])</f>
        <v>#NAME?</v>
      </c>
    </row>
    <row r="7741" spans="31:34" x14ac:dyDescent="0.25">
      <c r="AE7741" t="s">
        <v>15</v>
      </c>
      <c r="AF7741" t="s">
        <v>133</v>
      </c>
      <c r="AG7741" t="s">
        <v>134</v>
      </c>
      <c r="AH7741" s="28" t="e">
        <f ca="1">[1]!DXLOOKUP(Worksheet!AF7741,Sales[[#This Row],[State]],Sales[[#This Row],[Total Sales]])</f>
        <v>#NAME?</v>
      </c>
    </row>
    <row r="7742" spans="31:34" x14ac:dyDescent="0.25">
      <c r="AE7742" t="s">
        <v>15</v>
      </c>
      <c r="AF7742" t="s">
        <v>133</v>
      </c>
      <c r="AG7742" t="s">
        <v>134</v>
      </c>
      <c r="AH7742" s="28" t="e">
        <f ca="1">[1]!DXLOOKUP(Worksheet!AF7742,Sales[[#This Row],[State]],Sales[[#This Row],[Total Sales]])</f>
        <v>#NAME?</v>
      </c>
    </row>
    <row r="7743" spans="31:34" x14ac:dyDescent="0.25">
      <c r="AE7743" t="s">
        <v>15</v>
      </c>
      <c r="AF7743" t="s">
        <v>133</v>
      </c>
      <c r="AG7743" t="s">
        <v>134</v>
      </c>
      <c r="AH7743" s="28" t="e">
        <f ca="1">[1]!DXLOOKUP(Worksheet!AF7743,Sales[[#This Row],[State]],Sales[[#This Row],[Total Sales]])</f>
        <v>#NAME?</v>
      </c>
    </row>
    <row r="7744" spans="31:34" x14ac:dyDescent="0.25">
      <c r="AE7744" t="s">
        <v>15</v>
      </c>
      <c r="AF7744" t="s">
        <v>133</v>
      </c>
      <c r="AG7744" t="s">
        <v>134</v>
      </c>
      <c r="AH7744" s="28" t="e">
        <f ca="1">[1]!DXLOOKUP(Worksheet!AF7744,Sales[[#This Row],[State]],Sales[[#This Row],[Total Sales]])</f>
        <v>#NAME?</v>
      </c>
    </row>
    <row r="7745" spans="31:34" x14ac:dyDescent="0.25">
      <c r="AE7745" t="s">
        <v>15</v>
      </c>
      <c r="AF7745" t="s">
        <v>133</v>
      </c>
      <c r="AG7745" t="s">
        <v>134</v>
      </c>
      <c r="AH7745" s="28" t="e">
        <f ca="1">[1]!DXLOOKUP(Worksheet!AF7745,Sales[[#This Row],[State]],Sales[[#This Row],[Total Sales]])</f>
        <v>#NAME?</v>
      </c>
    </row>
    <row r="7746" spans="31:34" x14ac:dyDescent="0.25">
      <c r="AE7746" t="s">
        <v>15</v>
      </c>
      <c r="AF7746" t="s">
        <v>133</v>
      </c>
      <c r="AG7746" t="s">
        <v>134</v>
      </c>
      <c r="AH7746" s="28" t="e">
        <f ca="1">[1]!DXLOOKUP(Worksheet!AF7746,Sales[[#This Row],[State]],Sales[[#This Row],[Total Sales]])</f>
        <v>#NAME?</v>
      </c>
    </row>
    <row r="7747" spans="31:34" x14ac:dyDescent="0.25">
      <c r="AE7747" t="s">
        <v>15</v>
      </c>
      <c r="AF7747" t="s">
        <v>133</v>
      </c>
      <c r="AG7747" t="s">
        <v>134</v>
      </c>
      <c r="AH7747" s="28" t="e">
        <f ca="1">[1]!DXLOOKUP(Worksheet!AF7747,Sales[[#This Row],[State]],Sales[[#This Row],[Total Sales]])</f>
        <v>#NAME?</v>
      </c>
    </row>
    <row r="7748" spans="31:34" x14ac:dyDescent="0.25">
      <c r="AE7748" t="s">
        <v>15</v>
      </c>
      <c r="AF7748" t="s">
        <v>133</v>
      </c>
      <c r="AG7748" t="s">
        <v>134</v>
      </c>
      <c r="AH7748" s="28" t="e">
        <f ca="1">[1]!DXLOOKUP(Worksheet!AF7748,Sales[[#This Row],[State]],Sales[[#This Row],[Total Sales]])</f>
        <v>#NAME?</v>
      </c>
    </row>
    <row r="7749" spans="31:34" x14ac:dyDescent="0.25">
      <c r="AE7749" t="s">
        <v>15</v>
      </c>
      <c r="AF7749" t="s">
        <v>133</v>
      </c>
      <c r="AG7749" t="s">
        <v>134</v>
      </c>
      <c r="AH7749" s="28" t="e">
        <f ca="1">[1]!DXLOOKUP(Worksheet!AF7749,Sales[[#This Row],[State]],Sales[[#This Row],[Total Sales]])</f>
        <v>#NAME?</v>
      </c>
    </row>
    <row r="7750" spans="31:34" x14ac:dyDescent="0.25">
      <c r="AE7750" t="s">
        <v>15</v>
      </c>
      <c r="AF7750" t="s">
        <v>133</v>
      </c>
      <c r="AG7750" t="s">
        <v>134</v>
      </c>
      <c r="AH7750" s="28" t="e">
        <f ca="1">[1]!DXLOOKUP(Worksheet!AF7750,Sales[[#This Row],[State]],Sales[[#This Row],[Total Sales]])</f>
        <v>#NAME?</v>
      </c>
    </row>
    <row r="7751" spans="31:34" x14ac:dyDescent="0.25">
      <c r="AE7751" t="s">
        <v>15</v>
      </c>
      <c r="AF7751" t="s">
        <v>133</v>
      </c>
      <c r="AG7751" t="s">
        <v>134</v>
      </c>
      <c r="AH7751" s="28" t="e">
        <f ca="1">[1]!DXLOOKUP(Worksheet!AF7751,Sales[[#This Row],[State]],Sales[[#This Row],[Total Sales]])</f>
        <v>#NAME?</v>
      </c>
    </row>
    <row r="7752" spans="31:34" x14ac:dyDescent="0.25">
      <c r="AE7752" t="s">
        <v>15</v>
      </c>
      <c r="AF7752" t="s">
        <v>133</v>
      </c>
      <c r="AG7752" t="s">
        <v>134</v>
      </c>
      <c r="AH7752" s="28" t="e">
        <f ca="1">[1]!DXLOOKUP(Worksheet!AF7752,Sales[[#This Row],[State]],Sales[[#This Row],[Total Sales]])</f>
        <v>#NAME?</v>
      </c>
    </row>
    <row r="7753" spans="31:34" x14ac:dyDescent="0.25">
      <c r="AE7753" t="s">
        <v>15</v>
      </c>
      <c r="AF7753" t="s">
        <v>133</v>
      </c>
      <c r="AG7753" t="s">
        <v>134</v>
      </c>
      <c r="AH7753" s="28" t="e">
        <f ca="1">[1]!DXLOOKUP(Worksheet!AF7753,Sales[[#This Row],[State]],Sales[[#This Row],[Total Sales]])</f>
        <v>#NAME?</v>
      </c>
    </row>
    <row r="7754" spans="31:34" x14ac:dyDescent="0.25">
      <c r="AE7754" t="s">
        <v>15</v>
      </c>
      <c r="AF7754" t="s">
        <v>133</v>
      </c>
      <c r="AG7754" t="s">
        <v>134</v>
      </c>
      <c r="AH7754" s="28" t="e">
        <f ca="1">[1]!DXLOOKUP(Worksheet!AF7754,Sales[[#This Row],[State]],Sales[[#This Row],[Total Sales]])</f>
        <v>#NAME?</v>
      </c>
    </row>
    <row r="7755" spans="31:34" x14ac:dyDescent="0.25">
      <c r="AE7755" t="s">
        <v>15</v>
      </c>
      <c r="AF7755" t="s">
        <v>133</v>
      </c>
      <c r="AG7755" t="s">
        <v>134</v>
      </c>
      <c r="AH7755" s="28" t="e">
        <f ca="1">[1]!DXLOOKUP(Worksheet!AF7755,Sales[[#This Row],[State]],Sales[[#This Row],[Total Sales]])</f>
        <v>#NAME?</v>
      </c>
    </row>
    <row r="7756" spans="31:34" x14ac:dyDescent="0.25">
      <c r="AE7756" t="s">
        <v>15</v>
      </c>
      <c r="AF7756" t="s">
        <v>133</v>
      </c>
      <c r="AG7756" t="s">
        <v>134</v>
      </c>
      <c r="AH7756" s="28" t="e">
        <f ca="1">[1]!DXLOOKUP(Worksheet!AF7756,Sales[[#This Row],[State]],Sales[[#This Row],[Total Sales]])</f>
        <v>#NAME?</v>
      </c>
    </row>
    <row r="7757" spans="31:34" x14ac:dyDescent="0.25">
      <c r="AE7757" t="s">
        <v>15</v>
      </c>
      <c r="AF7757" t="s">
        <v>133</v>
      </c>
      <c r="AG7757" t="s">
        <v>134</v>
      </c>
      <c r="AH7757" s="28" t="e">
        <f ca="1">[1]!DXLOOKUP(Worksheet!AF7757,Sales[[#This Row],[State]],Sales[[#This Row],[Total Sales]])</f>
        <v>#NAME?</v>
      </c>
    </row>
    <row r="7758" spans="31:34" x14ac:dyDescent="0.25">
      <c r="AE7758" t="s">
        <v>15</v>
      </c>
      <c r="AF7758" t="s">
        <v>133</v>
      </c>
      <c r="AG7758" t="s">
        <v>134</v>
      </c>
      <c r="AH7758" s="28" t="e">
        <f ca="1">[1]!DXLOOKUP(Worksheet!AF7758,Sales[[#This Row],[State]],Sales[[#This Row],[Total Sales]])</f>
        <v>#NAME?</v>
      </c>
    </row>
    <row r="7759" spans="31:34" x14ac:dyDescent="0.25">
      <c r="AE7759" t="s">
        <v>15</v>
      </c>
      <c r="AF7759" t="s">
        <v>133</v>
      </c>
      <c r="AG7759" t="s">
        <v>134</v>
      </c>
      <c r="AH7759" s="28" t="e">
        <f ca="1">[1]!DXLOOKUP(Worksheet!AF7759,Sales[[#This Row],[State]],Sales[[#This Row],[Total Sales]])</f>
        <v>#NAME?</v>
      </c>
    </row>
    <row r="7760" spans="31:34" x14ac:dyDescent="0.25">
      <c r="AE7760" t="s">
        <v>15</v>
      </c>
      <c r="AF7760" t="s">
        <v>133</v>
      </c>
      <c r="AG7760" t="s">
        <v>134</v>
      </c>
      <c r="AH7760" s="28" t="e">
        <f ca="1">[1]!DXLOOKUP(Worksheet!AF7760,Sales[[#This Row],[State]],Sales[[#This Row],[Total Sales]])</f>
        <v>#NAME?</v>
      </c>
    </row>
    <row r="7761" spans="31:34" x14ac:dyDescent="0.25">
      <c r="AE7761" t="s">
        <v>15</v>
      </c>
      <c r="AF7761" t="s">
        <v>133</v>
      </c>
      <c r="AG7761" t="s">
        <v>134</v>
      </c>
      <c r="AH7761" s="28" t="e">
        <f ca="1">[1]!DXLOOKUP(Worksheet!AF7761,Sales[[#This Row],[State]],Sales[[#This Row],[Total Sales]])</f>
        <v>#NAME?</v>
      </c>
    </row>
    <row r="7762" spans="31:34" x14ac:dyDescent="0.25">
      <c r="AE7762" t="s">
        <v>15</v>
      </c>
      <c r="AF7762" t="s">
        <v>133</v>
      </c>
      <c r="AG7762" t="s">
        <v>134</v>
      </c>
      <c r="AH7762" s="28" t="e">
        <f ca="1">[1]!DXLOOKUP(Worksheet!AF7762,Sales[[#This Row],[State]],Sales[[#This Row],[Total Sales]])</f>
        <v>#NAME?</v>
      </c>
    </row>
    <row r="7763" spans="31:34" x14ac:dyDescent="0.25">
      <c r="AE7763" t="s">
        <v>15</v>
      </c>
      <c r="AF7763" t="s">
        <v>133</v>
      </c>
      <c r="AG7763" t="s">
        <v>134</v>
      </c>
      <c r="AH7763" s="28" t="e">
        <f ca="1">[1]!DXLOOKUP(Worksheet!AF7763,Sales[[#This Row],[State]],Sales[[#This Row],[Total Sales]])</f>
        <v>#NAME?</v>
      </c>
    </row>
    <row r="7764" spans="31:34" x14ac:dyDescent="0.25">
      <c r="AE7764" t="s">
        <v>15</v>
      </c>
      <c r="AF7764" t="s">
        <v>133</v>
      </c>
      <c r="AG7764" t="s">
        <v>134</v>
      </c>
      <c r="AH7764" s="28" t="e">
        <f ca="1">[1]!DXLOOKUP(Worksheet!AF7764,Sales[[#This Row],[State]],Sales[[#This Row],[Total Sales]])</f>
        <v>#NAME?</v>
      </c>
    </row>
    <row r="7765" spans="31:34" x14ac:dyDescent="0.25">
      <c r="AE7765" t="s">
        <v>15</v>
      </c>
      <c r="AF7765" t="s">
        <v>133</v>
      </c>
      <c r="AG7765" t="s">
        <v>134</v>
      </c>
      <c r="AH7765" s="28" t="e">
        <f ca="1">[1]!DXLOOKUP(Worksheet!AF7765,Sales[[#This Row],[State]],Sales[[#This Row],[Total Sales]])</f>
        <v>#NAME?</v>
      </c>
    </row>
    <row r="7766" spans="31:34" x14ac:dyDescent="0.25">
      <c r="AE7766" t="s">
        <v>15</v>
      </c>
      <c r="AF7766" t="s">
        <v>133</v>
      </c>
      <c r="AG7766" t="s">
        <v>134</v>
      </c>
      <c r="AH7766" s="28" t="e">
        <f ca="1">[1]!DXLOOKUP(Worksheet!AF7766,Sales[[#This Row],[State]],Sales[[#This Row],[Total Sales]])</f>
        <v>#NAME?</v>
      </c>
    </row>
    <row r="7767" spans="31:34" x14ac:dyDescent="0.25">
      <c r="AE7767" t="s">
        <v>15</v>
      </c>
      <c r="AF7767" t="s">
        <v>133</v>
      </c>
      <c r="AG7767" t="s">
        <v>134</v>
      </c>
      <c r="AH7767" s="28" t="e">
        <f ca="1">[1]!DXLOOKUP(Worksheet!AF7767,Sales[[#This Row],[State]],Sales[[#This Row],[Total Sales]])</f>
        <v>#NAME?</v>
      </c>
    </row>
    <row r="7768" spans="31:34" x14ac:dyDescent="0.25">
      <c r="AE7768" t="s">
        <v>15</v>
      </c>
      <c r="AF7768" t="s">
        <v>133</v>
      </c>
      <c r="AG7768" t="s">
        <v>134</v>
      </c>
      <c r="AH7768" s="28" t="e">
        <f ca="1">[1]!DXLOOKUP(Worksheet!AF7768,Sales[[#This Row],[State]],Sales[[#This Row],[Total Sales]])</f>
        <v>#NAME?</v>
      </c>
    </row>
    <row r="7769" spans="31:34" x14ac:dyDescent="0.25">
      <c r="AE7769" t="s">
        <v>15</v>
      </c>
      <c r="AF7769" t="s">
        <v>133</v>
      </c>
      <c r="AG7769" t="s">
        <v>134</v>
      </c>
      <c r="AH7769" s="28" t="e">
        <f ca="1">[1]!DXLOOKUP(Worksheet!AF7769,Sales[[#This Row],[State]],Sales[[#This Row],[Total Sales]])</f>
        <v>#NAME?</v>
      </c>
    </row>
    <row r="7770" spans="31:34" x14ac:dyDescent="0.25">
      <c r="AE7770" t="s">
        <v>15</v>
      </c>
      <c r="AF7770" t="s">
        <v>133</v>
      </c>
      <c r="AG7770" t="s">
        <v>134</v>
      </c>
      <c r="AH7770" s="28" t="e">
        <f ca="1">[1]!DXLOOKUP(Worksheet!AF7770,Sales[[#This Row],[State]],Sales[[#This Row],[Total Sales]])</f>
        <v>#NAME?</v>
      </c>
    </row>
    <row r="7771" spans="31:34" x14ac:dyDescent="0.25">
      <c r="AE7771" t="s">
        <v>15</v>
      </c>
      <c r="AF7771" t="s">
        <v>133</v>
      </c>
      <c r="AG7771" t="s">
        <v>134</v>
      </c>
      <c r="AH7771" s="28" t="e">
        <f ca="1">[1]!DXLOOKUP(Worksheet!AF7771,Sales[[#This Row],[State]],Sales[[#This Row],[Total Sales]])</f>
        <v>#NAME?</v>
      </c>
    </row>
    <row r="7772" spans="31:34" x14ac:dyDescent="0.25">
      <c r="AE7772" t="s">
        <v>15</v>
      </c>
      <c r="AF7772" t="s">
        <v>133</v>
      </c>
      <c r="AG7772" t="s">
        <v>134</v>
      </c>
      <c r="AH7772" s="28" t="e">
        <f ca="1">[1]!DXLOOKUP(Worksheet!AF7772,Sales[[#This Row],[State]],Sales[[#This Row],[Total Sales]])</f>
        <v>#NAME?</v>
      </c>
    </row>
    <row r="7773" spans="31:34" x14ac:dyDescent="0.25">
      <c r="AE7773" t="s">
        <v>15</v>
      </c>
      <c r="AF7773" t="s">
        <v>133</v>
      </c>
      <c r="AG7773" t="s">
        <v>134</v>
      </c>
      <c r="AH7773" s="28" t="e">
        <f ca="1">[1]!DXLOOKUP(Worksheet!AF7773,Sales[[#This Row],[State]],Sales[[#This Row],[Total Sales]])</f>
        <v>#NAME?</v>
      </c>
    </row>
    <row r="7774" spans="31:34" x14ac:dyDescent="0.25">
      <c r="AE7774" t="s">
        <v>15</v>
      </c>
      <c r="AF7774" t="s">
        <v>133</v>
      </c>
      <c r="AG7774" t="s">
        <v>134</v>
      </c>
      <c r="AH7774" s="28" t="e">
        <f ca="1">[1]!DXLOOKUP(Worksheet!AF7774,Sales[[#This Row],[State]],Sales[[#This Row],[Total Sales]])</f>
        <v>#NAME?</v>
      </c>
    </row>
    <row r="7775" spans="31:34" x14ac:dyDescent="0.25">
      <c r="AE7775" t="s">
        <v>15</v>
      </c>
      <c r="AF7775" t="s">
        <v>133</v>
      </c>
      <c r="AG7775" t="s">
        <v>134</v>
      </c>
      <c r="AH7775" s="28" t="e">
        <f ca="1">[1]!DXLOOKUP(Worksheet!AF7775,Sales[[#This Row],[State]],Sales[[#This Row],[Total Sales]])</f>
        <v>#NAME?</v>
      </c>
    </row>
    <row r="7776" spans="31:34" x14ac:dyDescent="0.25">
      <c r="AE7776" t="s">
        <v>15</v>
      </c>
      <c r="AF7776" t="s">
        <v>133</v>
      </c>
      <c r="AG7776" t="s">
        <v>134</v>
      </c>
      <c r="AH7776" s="28" t="e">
        <f ca="1">[1]!DXLOOKUP(Worksheet!AF7776,Sales[[#This Row],[State]],Sales[[#This Row],[Total Sales]])</f>
        <v>#NAME?</v>
      </c>
    </row>
    <row r="7777" spans="31:34" x14ac:dyDescent="0.25">
      <c r="AE7777" t="s">
        <v>15</v>
      </c>
      <c r="AF7777" t="s">
        <v>133</v>
      </c>
      <c r="AG7777" t="s">
        <v>134</v>
      </c>
      <c r="AH7777" s="28" t="e">
        <f ca="1">[1]!DXLOOKUP(Worksheet!AF7777,Sales[[#This Row],[State]],Sales[[#This Row],[Total Sales]])</f>
        <v>#NAME?</v>
      </c>
    </row>
    <row r="7778" spans="31:34" x14ac:dyDescent="0.25">
      <c r="AE7778" t="s">
        <v>15</v>
      </c>
      <c r="AF7778" t="s">
        <v>16</v>
      </c>
      <c r="AG7778" t="s">
        <v>16</v>
      </c>
      <c r="AH7778" s="28" t="e">
        <f ca="1">[1]!DXLOOKUP(Worksheet!AF7778,Sales[[#This Row],[State]],Sales[[#This Row],[Total Sales]])</f>
        <v>#NAME?</v>
      </c>
    </row>
    <row r="7779" spans="31:34" x14ac:dyDescent="0.25">
      <c r="AE7779" t="s">
        <v>15</v>
      </c>
      <c r="AF7779" t="s">
        <v>16</v>
      </c>
      <c r="AG7779" t="s">
        <v>16</v>
      </c>
      <c r="AH7779" s="28" t="e">
        <f ca="1">[1]!DXLOOKUP(Worksheet!AF7779,Sales[[#This Row],[State]],Sales[[#This Row],[Total Sales]])</f>
        <v>#NAME?</v>
      </c>
    </row>
    <row r="7780" spans="31:34" x14ac:dyDescent="0.25">
      <c r="AE7780" t="s">
        <v>15</v>
      </c>
      <c r="AF7780" t="s">
        <v>16</v>
      </c>
      <c r="AG7780" t="s">
        <v>16</v>
      </c>
      <c r="AH7780" s="28" t="e">
        <f ca="1">[1]!DXLOOKUP(Worksheet!AF7780,Sales[[#This Row],[State]],Sales[[#This Row],[Total Sales]])</f>
        <v>#NAME?</v>
      </c>
    </row>
    <row r="7781" spans="31:34" x14ac:dyDescent="0.25">
      <c r="AE7781" t="s">
        <v>15</v>
      </c>
      <c r="AF7781" t="s">
        <v>16</v>
      </c>
      <c r="AG7781" t="s">
        <v>16</v>
      </c>
      <c r="AH7781" s="28" t="e">
        <f ca="1">[1]!DXLOOKUP(Worksheet!AF7781,Sales[[#This Row],[State]],Sales[[#This Row],[Total Sales]])</f>
        <v>#NAME?</v>
      </c>
    </row>
    <row r="7782" spans="31:34" x14ac:dyDescent="0.25">
      <c r="AE7782" t="s">
        <v>15</v>
      </c>
      <c r="AF7782" t="s">
        <v>16</v>
      </c>
      <c r="AG7782" t="s">
        <v>16</v>
      </c>
      <c r="AH7782" s="28" t="e">
        <f ca="1">[1]!DXLOOKUP(Worksheet!AF7782,Sales[[#This Row],[State]],Sales[[#This Row],[Total Sales]])</f>
        <v>#NAME?</v>
      </c>
    </row>
    <row r="7783" spans="31:34" x14ac:dyDescent="0.25">
      <c r="AE7783" t="s">
        <v>15</v>
      </c>
      <c r="AF7783" t="s">
        <v>16</v>
      </c>
      <c r="AG7783" t="s">
        <v>16</v>
      </c>
      <c r="AH7783" s="28" t="e">
        <f ca="1">[1]!DXLOOKUP(Worksheet!AF7783,Sales[[#This Row],[State]],Sales[[#This Row],[Total Sales]])</f>
        <v>#NAME?</v>
      </c>
    </row>
    <row r="7784" spans="31:34" x14ac:dyDescent="0.25">
      <c r="AE7784" t="s">
        <v>15</v>
      </c>
      <c r="AF7784" t="s">
        <v>16</v>
      </c>
      <c r="AG7784" t="s">
        <v>16</v>
      </c>
      <c r="AH7784" s="28" t="e">
        <f ca="1">[1]!DXLOOKUP(Worksheet!AF7784,Sales[[#This Row],[State]],Sales[[#This Row],[Total Sales]])</f>
        <v>#NAME?</v>
      </c>
    </row>
    <row r="7785" spans="31:34" x14ac:dyDescent="0.25">
      <c r="AE7785" t="s">
        <v>15</v>
      </c>
      <c r="AF7785" t="s">
        <v>16</v>
      </c>
      <c r="AG7785" t="s">
        <v>16</v>
      </c>
      <c r="AH7785" s="28" t="e">
        <f ca="1">[1]!DXLOOKUP(Worksheet!AF7785,Sales[[#This Row],[State]],Sales[[#This Row],[Total Sales]])</f>
        <v>#NAME?</v>
      </c>
    </row>
    <row r="7786" spans="31:34" x14ac:dyDescent="0.25">
      <c r="AE7786" t="s">
        <v>15</v>
      </c>
      <c r="AF7786" t="s">
        <v>16</v>
      </c>
      <c r="AG7786" t="s">
        <v>16</v>
      </c>
      <c r="AH7786" s="28" t="e">
        <f ca="1">[1]!DXLOOKUP(Worksheet!AF7786,Sales[[#This Row],[State]],Sales[[#This Row],[Total Sales]])</f>
        <v>#NAME?</v>
      </c>
    </row>
    <row r="7787" spans="31:34" x14ac:dyDescent="0.25">
      <c r="AE7787" t="s">
        <v>15</v>
      </c>
      <c r="AF7787" t="s">
        <v>16</v>
      </c>
      <c r="AG7787" t="s">
        <v>16</v>
      </c>
      <c r="AH7787" s="28" t="e">
        <f ca="1">[1]!DXLOOKUP(Worksheet!AF7787,Sales[[#This Row],[State]],Sales[[#This Row],[Total Sales]])</f>
        <v>#NAME?</v>
      </c>
    </row>
    <row r="7788" spans="31:34" x14ac:dyDescent="0.25">
      <c r="AE7788" t="s">
        <v>15</v>
      </c>
      <c r="AF7788" t="s">
        <v>16</v>
      </c>
      <c r="AG7788" t="s">
        <v>16</v>
      </c>
      <c r="AH7788" s="28" t="e">
        <f ca="1">[1]!DXLOOKUP(Worksheet!AF7788,Sales[[#This Row],[State]],Sales[[#This Row],[Total Sales]])</f>
        <v>#NAME?</v>
      </c>
    </row>
    <row r="7789" spans="31:34" x14ac:dyDescent="0.25">
      <c r="AE7789" t="s">
        <v>15</v>
      </c>
      <c r="AF7789" t="s">
        <v>16</v>
      </c>
      <c r="AG7789" t="s">
        <v>16</v>
      </c>
      <c r="AH7789" s="28" t="e">
        <f ca="1">[1]!DXLOOKUP(Worksheet!AF7789,Sales[[#This Row],[State]],Sales[[#This Row],[Total Sales]])</f>
        <v>#NAME?</v>
      </c>
    </row>
    <row r="7790" spans="31:34" x14ac:dyDescent="0.25">
      <c r="AE7790" t="s">
        <v>15</v>
      </c>
      <c r="AF7790" t="s">
        <v>16</v>
      </c>
      <c r="AG7790" t="s">
        <v>16</v>
      </c>
      <c r="AH7790" s="28" t="e">
        <f ca="1">[1]!DXLOOKUP(Worksheet!AF7790,Sales[[#This Row],[State]],Sales[[#This Row],[Total Sales]])</f>
        <v>#NAME?</v>
      </c>
    </row>
    <row r="7791" spans="31:34" x14ac:dyDescent="0.25">
      <c r="AE7791" t="s">
        <v>15</v>
      </c>
      <c r="AF7791" t="s">
        <v>16</v>
      </c>
      <c r="AG7791" t="s">
        <v>16</v>
      </c>
      <c r="AH7791" s="28" t="e">
        <f ca="1">[1]!DXLOOKUP(Worksheet!AF7791,Sales[[#This Row],[State]],Sales[[#This Row],[Total Sales]])</f>
        <v>#NAME?</v>
      </c>
    </row>
    <row r="7792" spans="31:34" x14ac:dyDescent="0.25">
      <c r="AE7792" t="s">
        <v>15</v>
      </c>
      <c r="AF7792" t="s">
        <v>16</v>
      </c>
      <c r="AG7792" t="s">
        <v>16</v>
      </c>
      <c r="AH7792" s="28" t="e">
        <f ca="1">[1]!DXLOOKUP(Worksheet!AF7792,Sales[[#This Row],[State]],Sales[[#This Row],[Total Sales]])</f>
        <v>#NAME?</v>
      </c>
    </row>
    <row r="7793" spans="31:34" x14ac:dyDescent="0.25">
      <c r="AE7793" t="s">
        <v>15</v>
      </c>
      <c r="AF7793" t="s">
        <v>16</v>
      </c>
      <c r="AG7793" t="s">
        <v>16</v>
      </c>
      <c r="AH7793" s="28" t="e">
        <f ca="1">[1]!DXLOOKUP(Worksheet!AF7793,Sales[[#This Row],[State]],Sales[[#This Row],[Total Sales]])</f>
        <v>#NAME?</v>
      </c>
    </row>
    <row r="7794" spans="31:34" x14ac:dyDescent="0.25">
      <c r="AE7794" t="s">
        <v>15</v>
      </c>
      <c r="AF7794" t="s">
        <v>16</v>
      </c>
      <c r="AG7794" t="s">
        <v>16</v>
      </c>
      <c r="AH7794" s="28" t="e">
        <f ca="1">[1]!DXLOOKUP(Worksheet!AF7794,Sales[[#This Row],[State]],Sales[[#This Row],[Total Sales]])</f>
        <v>#NAME?</v>
      </c>
    </row>
    <row r="7795" spans="31:34" x14ac:dyDescent="0.25">
      <c r="AE7795" t="s">
        <v>15</v>
      </c>
      <c r="AF7795" t="s">
        <v>16</v>
      </c>
      <c r="AG7795" t="s">
        <v>16</v>
      </c>
      <c r="AH7795" s="28" t="e">
        <f ca="1">[1]!DXLOOKUP(Worksheet!AF7795,Sales[[#This Row],[State]],Sales[[#This Row],[Total Sales]])</f>
        <v>#NAME?</v>
      </c>
    </row>
    <row r="7796" spans="31:34" x14ac:dyDescent="0.25">
      <c r="AE7796" t="s">
        <v>15</v>
      </c>
      <c r="AF7796" t="s">
        <v>16</v>
      </c>
      <c r="AG7796" t="s">
        <v>16</v>
      </c>
      <c r="AH7796" s="28" t="e">
        <f ca="1">[1]!DXLOOKUP(Worksheet!AF7796,Sales[[#This Row],[State]],Sales[[#This Row],[Total Sales]])</f>
        <v>#NAME?</v>
      </c>
    </row>
    <row r="7797" spans="31:34" x14ac:dyDescent="0.25">
      <c r="AE7797" t="s">
        <v>15</v>
      </c>
      <c r="AF7797" t="s">
        <v>16</v>
      </c>
      <c r="AG7797" t="s">
        <v>16</v>
      </c>
      <c r="AH7797" s="28" t="e">
        <f ca="1">[1]!DXLOOKUP(Worksheet!AF7797,Sales[[#This Row],[State]],Sales[[#This Row],[Total Sales]])</f>
        <v>#NAME?</v>
      </c>
    </row>
    <row r="7798" spans="31:34" x14ac:dyDescent="0.25">
      <c r="AE7798" t="s">
        <v>15</v>
      </c>
      <c r="AF7798" t="s">
        <v>16</v>
      </c>
      <c r="AG7798" t="s">
        <v>16</v>
      </c>
      <c r="AH7798" s="28" t="e">
        <f ca="1">[1]!DXLOOKUP(Worksheet!AF7798,Sales[[#This Row],[State]],Sales[[#This Row],[Total Sales]])</f>
        <v>#NAME?</v>
      </c>
    </row>
    <row r="7799" spans="31:34" x14ac:dyDescent="0.25">
      <c r="AE7799" t="s">
        <v>15</v>
      </c>
      <c r="AF7799" t="s">
        <v>16</v>
      </c>
      <c r="AG7799" t="s">
        <v>16</v>
      </c>
      <c r="AH7799" s="28" t="e">
        <f ca="1">[1]!DXLOOKUP(Worksheet!AF7799,Sales[[#This Row],[State]],Sales[[#This Row],[Total Sales]])</f>
        <v>#NAME?</v>
      </c>
    </row>
    <row r="7800" spans="31:34" x14ac:dyDescent="0.25">
      <c r="AE7800" t="s">
        <v>15</v>
      </c>
      <c r="AF7800" t="s">
        <v>16</v>
      </c>
      <c r="AG7800" t="s">
        <v>16</v>
      </c>
      <c r="AH7800" s="28" t="e">
        <f ca="1">[1]!DXLOOKUP(Worksheet!AF7800,Sales[[#This Row],[State]],Sales[[#This Row],[Total Sales]])</f>
        <v>#NAME?</v>
      </c>
    </row>
    <row r="7801" spans="31:34" x14ac:dyDescent="0.25">
      <c r="AE7801" t="s">
        <v>15</v>
      </c>
      <c r="AF7801" t="s">
        <v>16</v>
      </c>
      <c r="AG7801" t="s">
        <v>16</v>
      </c>
      <c r="AH7801" s="28" t="e">
        <f ca="1">[1]!DXLOOKUP(Worksheet!AF7801,Sales[[#This Row],[State]],Sales[[#This Row],[Total Sales]])</f>
        <v>#NAME?</v>
      </c>
    </row>
    <row r="7802" spans="31:34" x14ac:dyDescent="0.25">
      <c r="AE7802" t="s">
        <v>15</v>
      </c>
      <c r="AF7802" t="s">
        <v>16</v>
      </c>
      <c r="AG7802" t="s">
        <v>16</v>
      </c>
      <c r="AH7802" s="28" t="e">
        <f ca="1">[1]!DXLOOKUP(Worksheet!AF7802,Sales[[#This Row],[State]],Sales[[#This Row],[Total Sales]])</f>
        <v>#NAME?</v>
      </c>
    </row>
    <row r="7803" spans="31:34" x14ac:dyDescent="0.25">
      <c r="AE7803" t="s">
        <v>15</v>
      </c>
      <c r="AF7803" t="s">
        <v>16</v>
      </c>
      <c r="AG7803" t="s">
        <v>16</v>
      </c>
      <c r="AH7803" s="28" t="e">
        <f ca="1">[1]!DXLOOKUP(Worksheet!AF7803,Sales[[#This Row],[State]],Sales[[#This Row],[Total Sales]])</f>
        <v>#NAME?</v>
      </c>
    </row>
    <row r="7804" spans="31:34" x14ac:dyDescent="0.25">
      <c r="AE7804" t="s">
        <v>15</v>
      </c>
      <c r="AF7804" t="s">
        <v>16</v>
      </c>
      <c r="AG7804" t="s">
        <v>16</v>
      </c>
      <c r="AH7804" s="28" t="e">
        <f ca="1">[1]!DXLOOKUP(Worksheet!AF7804,Sales[[#This Row],[State]],Sales[[#This Row],[Total Sales]])</f>
        <v>#NAME?</v>
      </c>
    </row>
    <row r="7805" spans="31:34" x14ac:dyDescent="0.25">
      <c r="AE7805" t="s">
        <v>15</v>
      </c>
      <c r="AF7805" t="s">
        <v>16</v>
      </c>
      <c r="AG7805" t="s">
        <v>16</v>
      </c>
      <c r="AH7805" s="28" t="e">
        <f ca="1">[1]!DXLOOKUP(Worksheet!AF7805,Sales[[#This Row],[State]],Sales[[#This Row],[Total Sales]])</f>
        <v>#NAME?</v>
      </c>
    </row>
    <row r="7806" spans="31:34" x14ac:dyDescent="0.25">
      <c r="AE7806" t="s">
        <v>15</v>
      </c>
      <c r="AF7806" t="s">
        <v>16</v>
      </c>
      <c r="AG7806" t="s">
        <v>16</v>
      </c>
      <c r="AH7806" s="28" t="e">
        <f ca="1">[1]!DXLOOKUP(Worksheet!AF7806,Sales[[#This Row],[State]],Sales[[#This Row],[Total Sales]])</f>
        <v>#NAME?</v>
      </c>
    </row>
    <row r="7807" spans="31:34" x14ac:dyDescent="0.25">
      <c r="AE7807" t="s">
        <v>15</v>
      </c>
      <c r="AF7807" t="s">
        <v>16</v>
      </c>
      <c r="AG7807" t="s">
        <v>16</v>
      </c>
      <c r="AH7807" s="28" t="e">
        <f ca="1">[1]!DXLOOKUP(Worksheet!AF7807,Sales[[#This Row],[State]],Sales[[#This Row],[Total Sales]])</f>
        <v>#NAME?</v>
      </c>
    </row>
    <row r="7808" spans="31:34" x14ac:dyDescent="0.25">
      <c r="AE7808" t="s">
        <v>15</v>
      </c>
      <c r="AF7808" t="s">
        <v>16</v>
      </c>
      <c r="AG7808" t="s">
        <v>16</v>
      </c>
      <c r="AH7808" s="28" t="e">
        <f ca="1">[1]!DXLOOKUP(Worksheet!AF7808,Sales[[#This Row],[State]],Sales[[#This Row],[Total Sales]])</f>
        <v>#NAME?</v>
      </c>
    </row>
    <row r="7809" spans="31:34" x14ac:dyDescent="0.25">
      <c r="AE7809" t="s">
        <v>15</v>
      </c>
      <c r="AF7809" t="s">
        <v>16</v>
      </c>
      <c r="AG7809" t="s">
        <v>16</v>
      </c>
      <c r="AH7809" s="28" t="e">
        <f ca="1">[1]!DXLOOKUP(Worksheet!AF7809,Sales[[#This Row],[State]],Sales[[#This Row],[Total Sales]])</f>
        <v>#NAME?</v>
      </c>
    </row>
    <row r="7810" spans="31:34" x14ac:dyDescent="0.25">
      <c r="AE7810" t="s">
        <v>15</v>
      </c>
      <c r="AF7810" t="s">
        <v>16</v>
      </c>
      <c r="AG7810" t="s">
        <v>16</v>
      </c>
      <c r="AH7810" s="28" t="e">
        <f ca="1">[1]!DXLOOKUP(Worksheet!AF7810,Sales[[#This Row],[State]],Sales[[#This Row],[Total Sales]])</f>
        <v>#NAME?</v>
      </c>
    </row>
    <row r="7811" spans="31:34" x14ac:dyDescent="0.25">
      <c r="AE7811" t="s">
        <v>15</v>
      </c>
      <c r="AF7811" t="s">
        <v>16</v>
      </c>
      <c r="AG7811" t="s">
        <v>16</v>
      </c>
      <c r="AH7811" s="28" t="e">
        <f ca="1">[1]!DXLOOKUP(Worksheet!AF7811,Sales[[#This Row],[State]],Sales[[#This Row],[Total Sales]])</f>
        <v>#NAME?</v>
      </c>
    </row>
    <row r="7812" spans="31:34" x14ac:dyDescent="0.25">
      <c r="AE7812" t="s">
        <v>15</v>
      </c>
      <c r="AF7812" t="s">
        <v>16</v>
      </c>
      <c r="AG7812" t="s">
        <v>16</v>
      </c>
      <c r="AH7812" s="28" t="e">
        <f ca="1">[1]!DXLOOKUP(Worksheet!AF7812,Sales[[#This Row],[State]],Sales[[#This Row],[Total Sales]])</f>
        <v>#NAME?</v>
      </c>
    </row>
    <row r="7813" spans="31:34" x14ac:dyDescent="0.25">
      <c r="AE7813" t="s">
        <v>15</v>
      </c>
      <c r="AF7813" t="s">
        <v>16</v>
      </c>
      <c r="AG7813" t="s">
        <v>16</v>
      </c>
      <c r="AH7813" s="28" t="e">
        <f ca="1">[1]!DXLOOKUP(Worksheet!AF7813,Sales[[#This Row],[State]],Sales[[#This Row],[Total Sales]])</f>
        <v>#NAME?</v>
      </c>
    </row>
    <row r="7814" spans="31:34" x14ac:dyDescent="0.25">
      <c r="AE7814" t="s">
        <v>15</v>
      </c>
      <c r="AF7814" t="s">
        <v>16</v>
      </c>
      <c r="AG7814" t="s">
        <v>16</v>
      </c>
      <c r="AH7814" s="28" t="e">
        <f ca="1">[1]!DXLOOKUP(Worksheet!AF7814,Sales[[#This Row],[State]],Sales[[#This Row],[Total Sales]])</f>
        <v>#NAME?</v>
      </c>
    </row>
    <row r="7815" spans="31:34" x14ac:dyDescent="0.25">
      <c r="AE7815" t="s">
        <v>15</v>
      </c>
      <c r="AF7815" t="s">
        <v>16</v>
      </c>
      <c r="AG7815" t="s">
        <v>16</v>
      </c>
      <c r="AH7815" s="28" t="e">
        <f ca="1">[1]!DXLOOKUP(Worksheet!AF7815,Sales[[#This Row],[State]],Sales[[#This Row],[Total Sales]])</f>
        <v>#NAME?</v>
      </c>
    </row>
    <row r="7816" spans="31:34" x14ac:dyDescent="0.25">
      <c r="AE7816" t="s">
        <v>15</v>
      </c>
      <c r="AF7816" t="s">
        <v>16</v>
      </c>
      <c r="AG7816" t="s">
        <v>16</v>
      </c>
      <c r="AH7816" s="28" t="e">
        <f ca="1">[1]!DXLOOKUP(Worksheet!AF7816,Sales[[#This Row],[State]],Sales[[#This Row],[Total Sales]])</f>
        <v>#NAME?</v>
      </c>
    </row>
    <row r="7817" spans="31:34" x14ac:dyDescent="0.25">
      <c r="AE7817" t="s">
        <v>15</v>
      </c>
      <c r="AF7817" t="s">
        <v>16</v>
      </c>
      <c r="AG7817" t="s">
        <v>16</v>
      </c>
      <c r="AH7817" s="28" t="e">
        <f ca="1">[1]!DXLOOKUP(Worksheet!AF7817,Sales[[#This Row],[State]],Sales[[#This Row],[Total Sales]])</f>
        <v>#NAME?</v>
      </c>
    </row>
    <row r="7818" spans="31:34" x14ac:dyDescent="0.25">
      <c r="AE7818" t="s">
        <v>15</v>
      </c>
      <c r="AF7818" t="s">
        <v>16</v>
      </c>
      <c r="AG7818" t="s">
        <v>16</v>
      </c>
      <c r="AH7818" s="28" t="e">
        <f ca="1">[1]!DXLOOKUP(Worksheet!AF7818,Sales[[#This Row],[State]],Sales[[#This Row],[Total Sales]])</f>
        <v>#NAME?</v>
      </c>
    </row>
    <row r="7819" spans="31:34" x14ac:dyDescent="0.25">
      <c r="AE7819" t="s">
        <v>15</v>
      </c>
      <c r="AF7819" t="s">
        <v>16</v>
      </c>
      <c r="AG7819" t="s">
        <v>16</v>
      </c>
      <c r="AH7819" s="28" t="e">
        <f ca="1">[1]!DXLOOKUP(Worksheet!AF7819,Sales[[#This Row],[State]],Sales[[#This Row],[Total Sales]])</f>
        <v>#NAME?</v>
      </c>
    </row>
    <row r="7820" spans="31:34" x14ac:dyDescent="0.25">
      <c r="AE7820" t="s">
        <v>15</v>
      </c>
      <c r="AF7820" t="s">
        <v>16</v>
      </c>
      <c r="AG7820" t="s">
        <v>16</v>
      </c>
      <c r="AH7820" s="28" t="e">
        <f ca="1">[1]!DXLOOKUP(Worksheet!AF7820,Sales[[#This Row],[State]],Sales[[#This Row],[Total Sales]])</f>
        <v>#NAME?</v>
      </c>
    </row>
    <row r="7821" spans="31:34" x14ac:dyDescent="0.25">
      <c r="AE7821" t="s">
        <v>15</v>
      </c>
      <c r="AF7821" t="s">
        <v>16</v>
      </c>
      <c r="AG7821" t="s">
        <v>16</v>
      </c>
      <c r="AH7821" s="28" t="e">
        <f ca="1">[1]!DXLOOKUP(Worksheet!AF7821,Sales[[#This Row],[State]],Sales[[#This Row],[Total Sales]])</f>
        <v>#NAME?</v>
      </c>
    </row>
    <row r="7822" spans="31:34" x14ac:dyDescent="0.25">
      <c r="AE7822" t="s">
        <v>15</v>
      </c>
      <c r="AF7822" t="s">
        <v>16</v>
      </c>
      <c r="AG7822" t="s">
        <v>16</v>
      </c>
      <c r="AH7822" s="28" t="e">
        <f ca="1">[1]!DXLOOKUP(Worksheet!AF7822,Sales[[#This Row],[State]],Sales[[#This Row],[Total Sales]])</f>
        <v>#NAME?</v>
      </c>
    </row>
    <row r="7823" spans="31:34" x14ac:dyDescent="0.25">
      <c r="AE7823" t="s">
        <v>15</v>
      </c>
      <c r="AF7823" t="s">
        <v>16</v>
      </c>
      <c r="AG7823" t="s">
        <v>16</v>
      </c>
      <c r="AH7823" s="28" t="e">
        <f ca="1">[1]!DXLOOKUP(Worksheet!AF7823,Sales[[#This Row],[State]],Sales[[#This Row],[Total Sales]])</f>
        <v>#NAME?</v>
      </c>
    </row>
    <row r="7824" spans="31:34" x14ac:dyDescent="0.25">
      <c r="AE7824" t="s">
        <v>15</v>
      </c>
      <c r="AF7824" t="s">
        <v>16</v>
      </c>
      <c r="AG7824" t="s">
        <v>16</v>
      </c>
      <c r="AH7824" s="28" t="e">
        <f ca="1">[1]!DXLOOKUP(Worksheet!AF7824,Sales[[#This Row],[State]],Sales[[#This Row],[Total Sales]])</f>
        <v>#NAME?</v>
      </c>
    </row>
    <row r="7825" spans="31:34" x14ac:dyDescent="0.25">
      <c r="AE7825" t="s">
        <v>15</v>
      </c>
      <c r="AF7825" t="s">
        <v>16</v>
      </c>
      <c r="AG7825" t="s">
        <v>16</v>
      </c>
      <c r="AH7825" s="28" t="e">
        <f ca="1">[1]!DXLOOKUP(Worksheet!AF7825,Sales[[#This Row],[State]],Sales[[#This Row],[Total Sales]])</f>
        <v>#NAME?</v>
      </c>
    </row>
    <row r="7826" spans="31:34" x14ac:dyDescent="0.25">
      <c r="AE7826" t="s">
        <v>15</v>
      </c>
      <c r="AF7826" t="s">
        <v>16</v>
      </c>
      <c r="AG7826" t="s">
        <v>16</v>
      </c>
      <c r="AH7826" s="28" t="e">
        <f ca="1">[1]!DXLOOKUP(Worksheet!AF7826,Sales[[#This Row],[State]],Sales[[#This Row],[Total Sales]])</f>
        <v>#NAME?</v>
      </c>
    </row>
    <row r="7827" spans="31:34" x14ac:dyDescent="0.25">
      <c r="AE7827" t="s">
        <v>15</v>
      </c>
      <c r="AF7827" t="s">
        <v>16</v>
      </c>
      <c r="AG7827" t="s">
        <v>16</v>
      </c>
      <c r="AH7827" s="28" t="e">
        <f ca="1">[1]!DXLOOKUP(Worksheet!AF7827,Sales[[#This Row],[State]],Sales[[#This Row],[Total Sales]])</f>
        <v>#NAME?</v>
      </c>
    </row>
    <row r="7828" spans="31:34" x14ac:dyDescent="0.25">
      <c r="AE7828" t="s">
        <v>15</v>
      </c>
      <c r="AF7828" t="s">
        <v>16</v>
      </c>
      <c r="AG7828" t="s">
        <v>16</v>
      </c>
      <c r="AH7828" s="28" t="e">
        <f ca="1">[1]!DXLOOKUP(Worksheet!AF7828,Sales[[#This Row],[State]],Sales[[#This Row],[Total Sales]])</f>
        <v>#NAME?</v>
      </c>
    </row>
    <row r="7829" spans="31:34" x14ac:dyDescent="0.25">
      <c r="AE7829" t="s">
        <v>15</v>
      </c>
      <c r="AF7829" t="s">
        <v>16</v>
      </c>
      <c r="AG7829" t="s">
        <v>16</v>
      </c>
      <c r="AH7829" s="28" t="e">
        <f ca="1">[1]!DXLOOKUP(Worksheet!AF7829,Sales[[#This Row],[State]],Sales[[#This Row],[Total Sales]])</f>
        <v>#NAME?</v>
      </c>
    </row>
    <row r="7830" spans="31:34" x14ac:dyDescent="0.25">
      <c r="AE7830" t="s">
        <v>15</v>
      </c>
      <c r="AF7830" t="s">
        <v>16</v>
      </c>
      <c r="AG7830" t="s">
        <v>16</v>
      </c>
      <c r="AH7830" s="28" t="e">
        <f ca="1">[1]!DXLOOKUP(Worksheet!AF7830,Sales[[#This Row],[State]],Sales[[#This Row],[Total Sales]])</f>
        <v>#NAME?</v>
      </c>
    </row>
    <row r="7831" spans="31:34" x14ac:dyDescent="0.25">
      <c r="AE7831" t="s">
        <v>15</v>
      </c>
      <c r="AF7831" t="s">
        <v>16</v>
      </c>
      <c r="AG7831" t="s">
        <v>16</v>
      </c>
      <c r="AH7831" s="28" t="e">
        <f ca="1">[1]!DXLOOKUP(Worksheet!AF7831,Sales[[#This Row],[State]],Sales[[#This Row],[Total Sales]])</f>
        <v>#NAME?</v>
      </c>
    </row>
    <row r="7832" spans="31:34" x14ac:dyDescent="0.25">
      <c r="AE7832" t="s">
        <v>15</v>
      </c>
      <c r="AF7832" t="s">
        <v>16</v>
      </c>
      <c r="AG7832" t="s">
        <v>16</v>
      </c>
      <c r="AH7832" s="28" t="e">
        <f ca="1">[1]!DXLOOKUP(Worksheet!AF7832,Sales[[#This Row],[State]],Sales[[#This Row],[Total Sales]])</f>
        <v>#NAME?</v>
      </c>
    </row>
    <row r="7833" spans="31:34" x14ac:dyDescent="0.25">
      <c r="AE7833" t="s">
        <v>15</v>
      </c>
      <c r="AF7833" t="s">
        <v>16</v>
      </c>
      <c r="AG7833" t="s">
        <v>16</v>
      </c>
      <c r="AH7833" s="28" t="e">
        <f ca="1">[1]!DXLOOKUP(Worksheet!AF7833,Sales[[#This Row],[State]],Sales[[#This Row],[Total Sales]])</f>
        <v>#NAME?</v>
      </c>
    </row>
    <row r="7834" spans="31:34" x14ac:dyDescent="0.25">
      <c r="AE7834" t="s">
        <v>15</v>
      </c>
      <c r="AF7834" t="s">
        <v>16</v>
      </c>
      <c r="AG7834" t="s">
        <v>16</v>
      </c>
      <c r="AH7834" s="28" t="e">
        <f ca="1">[1]!DXLOOKUP(Worksheet!AF7834,Sales[[#This Row],[State]],Sales[[#This Row],[Total Sales]])</f>
        <v>#NAME?</v>
      </c>
    </row>
    <row r="7835" spans="31:34" x14ac:dyDescent="0.25">
      <c r="AE7835" t="s">
        <v>15</v>
      </c>
      <c r="AF7835" t="s">
        <v>16</v>
      </c>
      <c r="AG7835" t="s">
        <v>16</v>
      </c>
      <c r="AH7835" s="28" t="e">
        <f ca="1">[1]!DXLOOKUP(Worksheet!AF7835,Sales[[#This Row],[State]],Sales[[#This Row],[Total Sales]])</f>
        <v>#NAME?</v>
      </c>
    </row>
    <row r="7836" spans="31:34" x14ac:dyDescent="0.25">
      <c r="AE7836" t="s">
        <v>15</v>
      </c>
      <c r="AF7836" t="s">
        <v>16</v>
      </c>
      <c r="AG7836" t="s">
        <v>16</v>
      </c>
      <c r="AH7836" s="28" t="e">
        <f ca="1">[1]!DXLOOKUP(Worksheet!AF7836,Sales[[#This Row],[State]],Sales[[#This Row],[Total Sales]])</f>
        <v>#NAME?</v>
      </c>
    </row>
    <row r="7837" spans="31:34" x14ac:dyDescent="0.25">
      <c r="AE7837" t="s">
        <v>15</v>
      </c>
      <c r="AF7837" t="s">
        <v>16</v>
      </c>
      <c r="AG7837" t="s">
        <v>16</v>
      </c>
      <c r="AH7837" s="28" t="e">
        <f ca="1">[1]!DXLOOKUP(Worksheet!AF7837,Sales[[#This Row],[State]],Sales[[#This Row],[Total Sales]])</f>
        <v>#NAME?</v>
      </c>
    </row>
    <row r="7838" spans="31:34" x14ac:dyDescent="0.25">
      <c r="AE7838" t="s">
        <v>15</v>
      </c>
      <c r="AF7838" t="s">
        <v>16</v>
      </c>
      <c r="AG7838" t="s">
        <v>16</v>
      </c>
      <c r="AH7838" s="28" t="e">
        <f ca="1">[1]!DXLOOKUP(Worksheet!AF7838,Sales[[#This Row],[State]],Sales[[#This Row],[Total Sales]])</f>
        <v>#NAME?</v>
      </c>
    </row>
    <row r="7839" spans="31:34" x14ac:dyDescent="0.25">
      <c r="AE7839" t="s">
        <v>15</v>
      </c>
      <c r="AF7839" t="s">
        <v>16</v>
      </c>
      <c r="AG7839" t="s">
        <v>16</v>
      </c>
      <c r="AH7839" s="28" t="e">
        <f ca="1">[1]!DXLOOKUP(Worksheet!AF7839,Sales[[#This Row],[State]],Sales[[#This Row],[Total Sales]])</f>
        <v>#NAME?</v>
      </c>
    </row>
    <row r="7840" spans="31:34" x14ac:dyDescent="0.25">
      <c r="AE7840" t="s">
        <v>15</v>
      </c>
      <c r="AF7840" t="s">
        <v>16</v>
      </c>
      <c r="AG7840" t="s">
        <v>16</v>
      </c>
      <c r="AH7840" s="28" t="e">
        <f ca="1">[1]!DXLOOKUP(Worksheet!AF7840,Sales[[#This Row],[State]],Sales[[#This Row],[Total Sales]])</f>
        <v>#NAME?</v>
      </c>
    </row>
    <row r="7841" spans="31:34" x14ac:dyDescent="0.25">
      <c r="AE7841" t="s">
        <v>15</v>
      </c>
      <c r="AF7841" t="s">
        <v>16</v>
      </c>
      <c r="AG7841" t="s">
        <v>16</v>
      </c>
      <c r="AH7841" s="28" t="e">
        <f ca="1">[1]!DXLOOKUP(Worksheet!AF7841,Sales[[#This Row],[State]],Sales[[#This Row],[Total Sales]])</f>
        <v>#NAME?</v>
      </c>
    </row>
    <row r="7842" spans="31:34" x14ac:dyDescent="0.25">
      <c r="AE7842" t="s">
        <v>15</v>
      </c>
      <c r="AF7842" t="s">
        <v>16</v>
      </c>
      <c r="AG7842" t="s">
        <v>16</v>
      </c>
      <c r="AH7842" s="28" t="e">
        <f ca="1">[1]!DXLOOKUP(Worksheet!AF7842,Sales[[#This Row],[State]],Sales[[#This Row],[Total Sales]])</f>
        <v>#NAME?</v>
      </c>
    </row>
    <row r="7843" spans="31:34" x14ac:dyDescent="0.25">
      <c r="AE7843" t="s">
        <v>15</v>
      </c>
      <c r="AF7843" t="s">
        <v>16</v>
      </c>
      <c r="AG7843" t="s">
        <v>16</v>
      </c>
      <c r="AH7843" s="28" t="e">
        <f ca="1">[1]!DXLOOKUP(Worksheet!AF7843,Sales[[#This Row],[State]],Sales[[#This Row],[Total Sales]])</f>
        <v>#NAME?</v>
      </c>
    </row>
    <row r="7844" spans="31:34" x14ac:dyDescent="0.25">
      <c r="AE7844" t="s">
        <v>15</v>
      </c>
      <c r="AF7844" t="s">
        <v>16</v>
      </c>
      <c r="AG7844" t="s">
        <v>16</v>
      </c>
      <c r="AH7844" s="28" t="e">
        <f ca="1">[1]!DXLOOKUP(Worksheet!AF7844,Sales[[#This Row],[State]],Sales[[#This Row],[Total Sales]])</f>
        <v>#NAME?</v>
      </c>
    </row>
    <row r="7845" spans="31:34" x14ac:dyDescent="0.25">
      <c r="AE7845" t="s">
        <v>15</v>
      </c>
      <c r="AF7845" t="s">
        <v>16</v>
      </c>
      <c r="AG7845" t="s">
        <v>16</v>
      </c>
      <c r="AH7845" s="28" t="e">
        <f ca="1">[1]!DXLOOKUP(Worksheet!AF7845,Sales[[#This Row],[State]],Sales[[#This Row],[Total Sales]])</f>
        <v>#NAME?</v>
      </c>
    </row>
    <row r="7846" spans="31:34" x14ac:dyDescent="0.25">
      <c r="AE7846" t="s">
        <v>15</v>
      </c>
      <c r="AF7846" t="s">
        <v>16</v>
      </c>
      <c r="AG7846" t="s">
        <v>16</v>
      </c>
      <c r="AH7846" s="28" t="e">
        <f ca="1">[1]!DXLOOKUP(Worksheet!AF7846,Sales[[#This Row],[State]],Sales[[#This Row],[Total Sales]])</f>
        <v>#NAME?</v>
      </c>
    </row>
    <row r="7847" spans="31:34" x14ac:dyDescent="0.25">
      <c r="AE7847" t="s">
        <v>15</v>
      </c>
      <c r="AF7847" t="s">
        <v>16</v>
      </c>
      <c r="AG7847" t="s">
        <v>16</v>
      </c>
      <c r="AH7847" s="28" t="e">
        <f ca="1">[1]!DXLOOKUP(Worksheet!AF7847,Sales[[#This Row],[State]],Sales[[#This Row],[Total Sales]])</f>
        <v>#NAME?</v>
      </c>
    </row>
    <row r="7848" spans="31:34" x14ac:dyDescent="0.25">
      <c r="AE7848" t="s">
        <v>15</v>
      </c>
      <c r="AF7848" t="s">
        <v>16</v>
      </c>
      <c r="AG7848" t="s">
        <v>16</v>
      </c>
      <c r="AH7848" s="28" t="e">
        <f ca="1">[1]!DXLOOKUP(Worksheet!AF7848,Sales[[#This Row],[State]],Sales[[#This Row],[Total Sales]])</f>
        <v>#NAME?</v>
      </c>
    </row>
    <row r="7849" spans="31:34" x14ac:dyDescent="0.25">
      <c r="AE7849" t="s">
        <v>15</v>
      </c>
      <c r="AF7849" t="s">
        <v>16</v>
      </c>
      <c r="AG7849" t="s">
        <v>16</v>
      </c>
      <c r="AH7849" s="28" t="e">
        <f ca="1">[1]!DXLOOKUP(Worksheet!AF7849,Sales[[#This Row],[State]],Sales[[#This Row],[Total Sales]])</f>
        <v>#NAME?</v>
      </c>
    </row>
    <row r="7850" spans="31:34" x14ac:dyDescent="0.25">
      <c r="AE7850" t="s">
        <v>27</v>
      </c>
      <c r="AF7850" t="s">
        <v>28</v>
      </c>
      <c r="AG7850" t="s">
        <v>29</v>
      </c>
      <c r="AH7850" s="28" t="e">
        <f ca="1">[1]!DXLOOKUP(Worksheet!AF7850,Sales[[#This Row],[State]],Sales[[#This Row],[Total Sales]])</f>
        <v>#NAME?</v>
      </c>
    </row>
    <row r="7851" spans="31:34" x14ac:dyDescent="0.25">
      <c r="AE7851" t="s">
        <v>27</v>
      </c>
      <c r="AF7851" t="s">
        <v>28</v>
      </c>
      <c r="AG7851" t="s">
        <v>29</v>
      </c>
      <c r="AH7851" s="28" t="e">
        <f ca="1">[1]!DXLOOKUP(Worksheet!AF7851,Sales[[#This Row],[State]],Sales[[#This Row],[Total Sales]])</f>
        <v>#NAME?</v>
      </c>
    </row>
    <row r="7852" spans="31:34" x14ac:dyDescent="0.25">
      <c r="AE7852" t="s">
        <v>27</v>
      </c>
      <c r="AF7852" t="s">
        <v>28</v>
      </c>
      <c r="AG7852" t="s">
        <v>29</v>
      </c>
      <c r="AH7852" s="28" t="e">
        <f ca="1">[1]!DXLOOKUP(Worksheet!AF7852,Sales[[#This Row],[State]],Sales[[#This Row],[Total Sales]])</f>
        <v>#NAME?</v>
      </c>
    </row>
    <row r="7853" spans="31:34" x14ac:dyDescent="0.25">
      <c r="AE7853" t="s">
        <v>27</v>
      </c>
      <c r="AF7853" t="s">
        <v>28</v>
      </c>
      <c r="AG7853" t="s">
        <v>29</v>
      </c>
      <c r="AH7853" s="28" t="e">
        <f ca="1">[1]!DXLOOKUP(Worksheet!AF7853,Sales[[#This Row],[State]],Sales[[#This Row],[Total Sales]])</f>
        <v>#NAME?</v>
      </c>
    </row>
    <row r="7854" spans="31:34" x14ac:dyDescent="0.25">
      <c r="AE7854" t="s">
        <v>27</v>
      </c>
      <c r="AF7854" t="s">
        <v>28</v>
      </c>
      <c r="AG7854" t="s">
        <v>29</v>
      </c>
      <c r="AH7854" s="28" t="e">
        <f ca="1">[1]!DXLOOKUP(Worksheet!AF7854,Sales[[#This Row],[State]],Sales[[#This Row],[Total Sales]])</f>
        <v>#NAME?</v>
      </c>
    </row>
    <row r="7855" spans="31:34" x14ac:dyDescent="0.25">
      <c r="AE7855" t="s">
        <v>27</v>
      </c>
      <c r="AF7855" t="s">
        <v>28</v>
      </c>
      <c r="AG7855" t="s">
        <v>29</v>
      </c>
      <c r="AH7855" s="28" t="e">
        <f ca="1">[1]!DXLOOKUP(Worksheet!AF7855,Sales[[#This Row],[State]],Sales[[#This Row],[Total Sales]])</f>
        <v>#NAME?</v>
      </c>
    </row>
    <row r="7856" spans="31:34" x14ac:dyDescent="0.25">
      <c r="AE7856" t="s">
        <v>27</v>
      </c>
      <c r="AF7856" t="s">
        <v>28</v>
      </c>
      <c r="AG7856" t="s">
        <v>29</v>
      </c>
      <c r="AH7856" s="28" t="e">
        <f ca="1">[1]!DXLOOKUP(Worksheet!AF7856,Sales[[#This Row],[State]],Sales[[#This Row],[Total Sales]])</f>
        <v>#NAME?</v>
      </c>
    </row>
    <row r="7857" spans="31:34" x14ac:dyDescent="0.25">
      <c r="AE7857" t="s">
        <v>27</v>
      </c>
      <c r="AF7857" t="s">
        <v>28</v>
      </c>
      <c r="AG7857" t="s">
        <v>29</v>
      </c>
      <c r="AH7857" s="28" t="e">
        <f ca="1">[1]!DXLOOKUP(Worksheet!AF7857,Sales[[#This Row],[State]],Sales[[#This Row],[Total Sales]])</f>
        <v>#NAME?</v>
      </c>
    </row>
    <row r="7858" spans="31:34" x14ac:dyDescent="0.25">
      <c r="AE7858" t="s">
        <v>27</v>
      </c>
      <c r="AF7858" t="s">
        <v>28</v>
      </c>
      <c r="AG7858" t="s">
        <v>29</v>
      </c>
      <c r="AH7858" s="28" t="e">
        <f ca="1">[1]!DXLOOKUP(Worksheet!AF7858,Sales[[#This Row],[State]],Sales[[#This Row],[Total Sales]])</f>
        <v>#NAME?</v>
      </c>
    </row>
    <row r="7859" spans="31:34" x14ac:dyDescent="0.25">
      <c r="AE7859" t="s">
        <v>27</v>
      </c>
      <c r="AF7859" t="s">
        <v>28</v>
      </c>
      <c r="AG7859" t="s">
        <v>29</v>
      </c>
      <c r="AH7859" s="28" t="e">
        <f ca="1">[1]!DXLOOKUP(Worksheet!AF7859,Sales[[#This Row],[State]],Sales[[#This Row],[Total Sales]])</f>
        <v>#NAME?</v>
      </c>
    </row>
    <row r="7860" spans="31:34" x14ac:dyDescent="0.25">
      <c r="AE7860" t="s">
        <v>27</v>
      </c>
      <c r="AF7860" t="s">
        <v>28</v>
      </c>
      <c r="AG7860" t="s">
        <v>29</v>
      </c>
      <c r="AH7860" s="28" t="e">
        <f ca="1">[1]!DXLOOKUP(Worksheet!AF7860,Sales[[#This Row],[State]],Sales[[#This Row],[Total Sales]])</f>
        <v>#NAME?</v>
      </c>
    </row>
    <row r="7861" spans="31:34" x14ac:dyDescent="0.25">
      <c r="AE7861" t="s">
        <v>27</v>
      </c>
      <c r="AF7861" t="s">
        <v>28</v>
      </c>
      <c r="AG7861" t="s">
        <v>29</v>
      </c>
      <c r="AH7861" s="28" t="e">
        <f ca="1">[1]!DXLOOKUP(Worksheet!AF7861,Sales[[#This Row],[State]],Sales[[#This Row],[Total Sales]])</f>
        <v>#NAME?</v>
      </c>
    </row>
    <row r="7862" spans="31:34" x14ac:dyDescent="0.25">
      <c r="AE7862" t="s">
        <v>27</v>
      </c>
      <c r="AF7862" t="s">
        <v>28</v>
      </c>
      <c r="AG7862" t="s">
        <v>29</v>
      </c>
      <c r="AH7862" s="28" t="e">
        <f ca="1">[1]!DXLOOKUP(Worksheet!AF7862,Sales[[#This Row],[State]],Sales[[#This Row],[Total Sales]])</f>
        <v>#NAME?</v>
      </c>
    </row>
    <row r="7863" spans="31:34" x14ac:dyDescent="0.25">
      <c r="AE7863" t="s">
        <v>27</v>
      </c>
      <c r="AF7863" t="s">
        <v>28</v>
      </c>
      <c r="AG7863" t="s">
        <v>29</v>
      </c>
      <c r="AH7863" s="28" t="e">
        <f ca="1">[1]!DXLOOKUP(Worksheet!AF7863,Sales[[#This Row],[State]],Sales[[#This Row],[Total Sales]])</f>
        <v>#NAME?</v>
      </c>
    </row>
    <row r="7864" spans="31:34" x14ac:dyDescent="0.25">
      <c r="AE7864" t="s">
        <v>27</v>
      </c>
      <c r="AF7864" t="s">
        <v>28</v>
      </c>
      <c r="AG7864" t="s">
        <v>29</v>
      </c>
      <c r="AH7864" s="28" t="e">
        <f ca="1">[1]!DXLOOKUP(Worksheet!AF7864,Sales[[#This Row],[State]],Sales[[#This Row],[Total Sales]])</f>
        <v>#NAME?</v>
      </c>
    </row>
    <row r="7865" spans="31:34" x14ac:dyDescent="0.25">
      <c r="AE7865" t="s">
        <v>27</v>
      </c>
      <c r="AF7865" t="s">
        <v>28</v>
      </c>
      <c r="AG7865" t="s">
        <v>29</v>
      </c>
      <c r="AH7865" s="28" t="e">
        <f ca="1">[1]!DXLOOKUP(Worksheet!AF7865,Sales[[#This Row],[State]],Sales[[#This Row],[Total Sales]])</f>
        <v>#NAME?</v>
      </c>
    </row>
    <row r="7866" spans="31:34" x14ac:dyDescent="0.25">
      <c r="AE7866" t="s">
        <v>27</v>
      </c>
      <c r="AF7866" t="s">
        <v>28</v>
      </c>
      <c r="AG7866" t="s">
        <v>29</v>
      </c>
      <c r="AH7866" s="28" t="e">
        <f ca="1">[1]!DXLOOKUP(Worksheet!AF7866,Sales[[#This Row],[State]],Sales[[#This Row],[Total Sales]])</f>
        <v>#NAME?</v>
      </c>
    </row>
    <row r="7867" spans="31:34" x14ac:dyDescent="0.25">
      <c r="AE7867" t="s">
        <v>27</v>
      </c>
      <c r="AF7867" t="s">
        <v>28</v>
      </c>
      <c r="AG7867" t="s">
        <v>29</v>
      </c>
      <c r="AH7867" s="28" t="e">
        <f ca="1">[1]!DXLOOKUP(Worksheet!AF7867,Sales[[#This Row],[State]],Sales[[#This Row],[Total Sales]])</f>
        <v>#NAME?</v>
      </c>
    </row>
    <row r="7868" spans="31:34" x14ac:dyDescent="0.25">
      <c r="AE7868" t="s">
        <v>27</v>
      </c>
      <c r="AF7868" t="s">
        <v>28</v>
      </c>
      <c r="AG7868" t="s">
        <v>29</v>
      </c>
      <c r="AH7868" s="28" t="e">
        <f ca="1">[1]!DXLOOKUP(Worksheet!AF7868,Sales[[#This Row],[State]],Sales[[#This Row],[Total Sales]])</f>
        <v>#NAME?</v>
      </c>
    </row>
    <row r="7869" spans="31:34" x14ac:dyDescent="0.25">
      <c r="AE7869" t="s">
        <v>27</v>
      </c>
      <c r="AF7869" t="s">
        <v>28</v>
      </c>
      <c r="AG7869" t="s">
        <v>29</v>
      </c>
      <c r="AH7869" s="28" t="e">
        <f ca="1">[1]!DXLOOKUP(Worksheet!AF7869,Sales[[#This Row],[State]],Sales[[#This Row],[Total Sales]])</f>
        <v>#NAME?</v>
      </c>
    </row>
    <row r="7870" spans="31:34" x14ac:dyDescent="0.25">
      <c r="AE7870" t="s">
        <v>27</v>
      </c>
      <c r="AF7870" t="s">
        <v>28</v>
      </c>
      <c r="AG7870" t="s">
        <v>29</v>
      </c>
      <c r="AH7870" s="28" t="e">
        <f ca="1">[1]!DXLOOKUP(Worksheet!AF7870,Sales[[#This Row],[State]],Sales[[#This Row],[Total Sales]])</f>
        <v>#NAME?</v>
      </c>
    </row>
    <row r="7871" spans="31:34" x14ac:dyDescent="0.25">
      <c r="AE7871" t="s">
        <v>27</v>
      </c>
      <c r="AF7871" t="s">
        <v>28</v>
      </c>
      <c r="AG7871" t="s">
        <v>29</v>
      </c>
      <c r="AH7871" s="28" t="e">
        <f ca="1">[1]!DXLOOKUP(Worksheet!AF7871,Sales[[#This Row],[State]],Sales[[#This Row],[Total Sales]])</f>
        <v>#NAME?</v>
      </c>
    </row>
    <row r="7872" spans="31:34" x14ac:dyDescent="0.25">
      <c r="AE7872" t="s">
        <v>27</v>
      </c>
      <c r="AF7872" t="s">
        <v>28</v>
      </c>
      <c r="AG7872" t="s">
        <v>29</v>
      </c>
      <c r="AH7872" s="28" t="e">
        <f ca="1">[1]!DXLOOKUP(Worksheet!AF7872,Sales[[#This Row],[State]],Sales[[#This Row],[Total Sales]])</f>
        <v>#NAME?</v>
      </c>
    </row>
    <row r="7873" spans="31:34" x14ac:dyDescent="0.25">
      <c r="AE7873" t="s">
        <v>27</v>
      </c>
      <c r="AF7873" t="s">
        <v>28</v>
      </c>
      <c r="AG7873" t="s">
        <v>29</v>
      </c>
      <c r="AH7873" s="28" t="e">
        <f ca="1">[1]!DXLOOKUP(Worksheet!AF7873,Sales[[#This Row],[State]],Sales[[#This Row],[Total Sales]])</f>
        <v>#NAME?</v>
      </c>
    </row>
    <row r="7874" spans="31:34" x14ac:dyDescent="0.25">
      <c r="AE7874" t="s">
        <v>27</v>
      </c>
      <c r="AF7874" t="s">
        <v>28</v>
      </c>
      <c r="AG7874" t="s">
        <v>29</v>
      </c>
      <c r="AH7874" s="28" t="e">
        <f ca="1">[1]!DXLOOKUP(Worksheet!AF7874,Sales[[#This Row],[State]],Sales[[#This Row],[Total Sales]])</f>
        <v>#NAME?</v>
      </c>
    </row>
    <row r="7875" spans="31:34" x14ac:dyDescent="0.25">
      <c r="AE7875" t="s">
        <v>27</v>
      </c>
      <c r="AF7875" t="s">
        <v>28</v>
      </c>
      <c r="AG7875" t="s">
        <v>29</v>
      </c>
      <c r="AH7875" s="28" t="e">
        <f ca="1">[1]!DXLOOKUP(Worksheet!AF7875,Sales[[#This Row],[State]],Sales[[#This Row],[Total Sales]])</f>
        <v>#NAME?</v>
      </c>
    </row>
    <row r="7876" spans="31:34" x14ac:dyDescent="0.25">
      <c r="AE7876" t="s">
        <v>27</v>
      </c>
      <c r="AF7876" t="s">
        <v>28</v>
      </c>
      <c r="AG7876" t="s">
        <v>29</v>
      </c>
      <c r="AH7876" s="28" t="e">
        <f ca="1">[1]!DXLOOKUP(Worksheet!AF7876,Sales[[#This Row],[State]],Sales[[#This Row],[Total Sales]])</f>
        <v>#NAME?</v>
      </c>
    </row>
    <row r="7877" spans="31:34" x14ac:dyDescent="0.25">
      <c r="AE7877" t="s">
        <v>27</v>
      </c>
      <c r="AF7877" t="s">
        <v>28</v>
      </c>
      <c r="AG7877" t="s">
        <v>29</v>
      </c>
      <c r="AH7877" s="28" t="e">
        <f ca="1">[1]!DXLOOKUP(Worksheet!AF7877,Sales[[#This Row],[State]],Sales[[#This Row],[Total Sales]])</f>
        <v>#NAME?</v>
      </c>
    </row>
    <row r="7878" spans="31:34" x14ac:dyDescent="0.25">
      <c r="AE7878" t="s">
        <v>27</v>
      </c>
      <c r="AF7878" t="s">
        <v>28</v>
      </c>
      <c r="AG7878" t="s">
        <v>29</v>
      </c>
      <c r="AH7878" s="28" t="e">
        <f ca="1">[1]!DXLOOKUP(Worksheet!AF7878,Sales[[#This Row],[State]],Sales[[#This Row],[Total Sales]])</f>
        <v>#NAME?</v>
      </c>
    </row>
    <row r="7879" spans="31:34" x14ac:dyDescent="0.25">
      <c r="AE7879" t="s">
        <v>27</v>
      </c>
      <c r="AF7879" t="s">
        <v>28</v>
      </c>
      <c r="AG7879" t="s">
        <v>29</v>
      </c>
      <c r="AH7879" s="28" t="e">
        <f ca="1">[1]!DXLOOKUP(Worksheet!AF7879,Sales[[#This Row],[State]],Sales[[#This Row],[Total Sales]])</f>
        <v>#NAME?</v>
      </c>
    </row>
    <row r="7880" spans="31:34" x14ac:dyDescent="0.25">
      <c r="AE7880" t="s">
        <v>27</v>
      </c>
      <c r="AF7880" t="s">
        <v>28</v>
      </c>
      <c r="AG7880" t="s">
        <v>29</v>
      </c>
      <c r="AH7880" s="28" t="e">
        <f ca="1">[1]!DXLOOKUP(Worksheet!AF7880,Sales[[#This Row],[State]],Sales[[#This Row],[Total Sales]])</f>
        <v>#NAME?</v>
      </c>
    </row>
    <row r="7881" spans="31:34" x14ac:dyDescent="0.25">
      <c r="AE7881" t="s">
        <v>27</v>
      </c>
      <c r="AF7881" t="s">
        <v>28</v>
      </c>
      <c r="AG7881" t="s">
        <v>29</v>
      </c>
      <c r="AH7881" s="28" t="e">
        <f ca="1">[1]!DXLOOKUP(Worksheet!AF7881,Sales[[#This Row],[State]],Sales[[#This Row],[Total Sales]])</f>
        <v>#NAME?</v>
      </c>
    </row>
    <row r="7882" spans="31:34" x14ac:dyDescent="0.25">
      <c r="AE7882" t="s">
        <v>27</v>
      </c>
      <c r="AF7882" t="s">
        <v>28</v>
      </c>
      <c r="AG7882" t="s">
        <v>29</v>
      </c>
      <c r="AH7882" s="28" t="e">
        <f ca="1">[1]!DXLOOKUP(Worksheet!AF7882,Sales[[#This Row],[State]],Sales[[#This Row],[Total Sales]])</f>
        <v>#NAME?</v>
      </c>
    </row>
    <row r="7883" spans="31:34" x14ac:dyDescent="0.25">
      <c r="AE7883" t="s">
        <v>27</v>
      </c>
      <c r="AF7883" t="s">
        <v>28</v>
      </c>
      <c r="AG7883" t="s">
        <v>29</v>
      </c>
      <c r="AH7883" s="28" t="e">
        <f ca="1">[1]!DXLOOKUP(Worksheet!AF7883,Sales[[#This Row],[State]],Sales[[#This Row],[Total Sales]])</f>
        <v>#NAME?</v>
      </c>
    </row>
    <row r="7884" spans="31:34" x14ac:dyDescent="0.25">
      <c r="AE7884" t="s">
        <v>27</v>
      </c>
      <c r="AF7884" t="s">
        <v>28</v>
      </c>
      <c r="AG7884" t="s">
        <v>29</v>
      </c>
      <c r="AH7884" s="28" t="e">
        <f ca="1">[1]!DXLOOKUP(Worksheet!AF7884,Sales[[#This Row],[State]],Sales[[#This Row],[Total Sales]])</f>
        <v>#NAME?</v>
      </c>
    </row>
    <row r="7885" spans="31:34" x14ac:dyDescent="0.25">
      <c r="AE7885" t="s">
        <v>27</v>
      </c>
      <c r="AF7885" t="s">
        <v>28</v>
      </c>
      <c r="AG7885" t="s">
        <v>29</v>
      </c>
      <c r="AH7885" s="28" t="e">
        <f ca="1">[1]!DXLOOKUP(Worksheet!AF7885,Sales[[#This Row],[State]],Sales[[#This Row],[Total Sales]])</f>
        <v>#NAME?</v>
      </c>
    </row>
    <row r="7886" spans="31:34" x14ac:dyDescent="0.25">
      <c r="AE7886" t="s">
        <v>27</v>
      </c>
      <c r="AF7886" t="s">
        <v>28</v>
      </c>
      <c r="AG7886" t="s">
        <v>29</v>
      </c>
      <c r="AH7886" s="28" t="e">
        <f ca="1">[1]!DXLOOKUP(Worksheet!AF7886,Sales[[#This Row],[State]],Sales[[#This Row],[Total Sales]])</f>
        <v>#NAME?</v>
      </c>
    </row>
    <row r="7887" spans="31:34" x14ac:dyDescent="0.25">
      <c r="AE7887" t="s">
        <v>27</v>
      </c>
      <c r="AF7887" t="s">
        <v>28</v>
      </c>
      <c r="AG7887" t="s">
        <v>29</v>
      </c>
      <c r="AH7887" s="28" t="e">
        <f ca="1">[1]!DXLOOKUP(Worksheet!AF7887,Sales[[#This Row],[State]],Sales[[#This Row],[Total Sales]])</f>
        <v>#NAME?</v>
      </c>
    </row>
    <row r="7888" spans="31:34" x14ac:dyDescent="0.25">
      <c r="AE7888" t="s">
        <v>27</v>
      </c>
      <c r="AF7888" t="s">
        <v>28</v>
      </c>
      <c r="AG7888" t="s">
        <v>29</v>
      </c>
      <c r="AH7888" s="28" t="e">
        <f ca="1">[1]!DXLOOKUP(Worksheet!AF7888,Sales[[#This Row],[State]],Sales[[#This Row],[Total Sales]])</f>
        <v>#NAME?</v>
      </c>
    </row>
    <row r="7889" spans="31:34" x14ac:dyDescent="0.25">
      <c r="AE7889" t="s">
        <v>27</v>
      </c>
      <c r="AF7889" t="s">
        <v>28</v>
      </c>
      <c r="AG7889" t="s">
        <v>29</v>
      </c>
      <c r="AH7889" s="28" t="e">
        <f ca="1">[1]!DXLOOKUP(Worksheet!AF7889,Sales[[#This Row],[State]],Sales[[#This Row],[Total Sales]])</f>
        <v>#NAME?</v>
      </c>
    </row>
    <row r="7890" spans="31:34" x14ac:dyDescent="0.25">
      <c r="AE7890" t="s">
        <v>27</v>
      </c>
      <c r="AF7890" t="s">
        <v>28</v>
      </c>
      <c r="AG7890" t="s">
        <v>29</v>
      </c>
      <c r="AH7890" s="28" t="e">
        <f ca="1">[1]!DXLOOKUP(Worksheet!AF7890,Sales[[#This Row],[State]],Sales[[#This Row],[Total Sales]])</f>
        <v>#NAME?</v>
      </c>
    </row>
    <row r="7891" spans="31:34" x14ac:dyDescent="0.25">
      <c r="AE7891" t="s">
        <v>27</v>
      </c>
      <c r="AF7891" t="s">
        <v>28</v>
      </c>
      <c r="AG7891" t="s">
        <v>29</v>
      </c>
      <c r="AH7891" s="28" t="e">
        <f ca="1">[1]!DXLOOKUP(Worksheet!AF7891,Sales[[#This Row],[State]],Sales[[#This Row],[Total Sales]])</f>
        <v>#NAME?</v>
      </c>
    </row>
    <row r="7892" spans="31:34" x14ac:dyDescent="0.25">
      <c r="AE7892" t="s">
        <v>27</v>
      </c>
      <c r="AF7892" t="s">
        <v>28</v>
      </c>
      <c r="AG7892" t="s">
        <v>29</v>
      </c>
      <c r="AH7892" s="28" t="e">
        <f ca="1">[1]!DXLOOKUP(Worksheet!AF7892,Sales[[#This Row],[State]],Sales[[#This Row],[Total Sales]])</f>
        <v>#NAME?</v>
      </c>
    </row>
    <row r="7893" spans="31:34" x14ac:dyDescent="0.25">
      <c r="AE7893" t="s">
        <v>27</v>
      </c>
      <c r="AF7893" t="s">
        <v>28</v>
      </c>
      <c r="AG7893" t="s">
        <v>29</v>
      </c>
      <c r="AH7893" s="28" t="e">
        <f ca="1">[1]!DXLOOKUP(Worksheet!AF7893,Sales[[#This Row],[State]],Sales[[#This Row],[Total Sales]])</f>
        <v>#NAME?</v>
      </c>
    </row>
    <row r="7894" spans="31:34" x14ac:dyDescent="0.25">
      <c r="AE7894" t="s">
        <v>27</v>
      </c>
      <c r="AF7894" t="s">
        <v>28</v>
      </c>
      <c r="AG7894" t="s">
        <v>29</v>
      </c>
      <c r="AH7894" s="28" t="e">
        <f ca="1">[1]!DXLOOKUP(Worksheet!AF7894,Sales[[#This Row],[State]],Sales[[#This Row],[Total Sales]])</f>
        <v>#NAME?</v>
      </c>
    </row>
    <row r="7895" spans="31:34" x14ac:dyDescent="0.25">
      <c r="AE7895" t="s">
        <v>27</v>
      </c>
      <c r="AF7895" t="s">
        <v>28</v>
      </c>
      <c r="AG7895" t="s">
        <v>29</v>
      </c>
      <c r="AH7895" s="28" t="e">
        <f ca="1">[1]!DXLOOKUP(Worksheet!AF7895,Sales[[#This Row],[State]],Sales[[#This Row],[Total Sales]])</f>
        <v>#NAME?</v>
      </c>
    </row>
    <row r="7896" spans="31:34" x14ac:dyDescent="0.25">
      <c r="AE7896" t="s">
        <v>27</v>
      </c>
      <c r="AF7896" t="s">
        <v>28</v>
      </c>
      <c r="AG7896" t="s">
        <v>29</v>
      </c>
      <c r="AH7896" s="28" t="e">
        <f ca="1">[1]!DXLOOKUP(Worksheet!AF7896,Sales[[#This Row],[State]],Sales[[#This Row],[Total Sales]])</f>
        <v>#NAME?</v>
      </c>
    </row>
    <row r="7897" spans="31:34" x14ac:dyDescent="0.25">
      <c r="AE7897" t="s">
        <v>27</v>
      </c>
      <c r="AF7897" t="s">
        <v>28</v>
      </c>
      <c r="AG7897" t="s">
        <v>29</v>
      </c>
      <c r="AH7897" s="28" t="e">
        <f ca="1">[1]!DXLOOKUP(Worksheet!AF7897,Sales[[#This Row],[State]],Sales[[#This Row],[Total Sales]])</f>
        <v>#NAME?</v>
      </c>
    </row>
    <row r="7898" spans="31:34" x14ac:dyDescent="0.25">
      <c r="AE7898" t="s">
        <v>27</v>
      </c>
      <c r="AF7898" t="s">
        <v>28</v>
      </c>
      <c r="AG7898" t="s">
        <v>29</v>
      </c>
      <c r="AH7898" s="28" t="e">
        <f ca="1">[1]!DXLOOKUP(Worksheet!AF7898,Sales[[#This Row],[State]],Sales[[#This Row],[Total Sales]])</f>
        <v>#NAME?</v>
      </c>
    </row>
    <row r="7899" spans="31:34" x14ac:dyDescent="0.25">
      <c r="AE7899" t="s">
        <v>27</v>
      </c>
      <c r="AF7899" t="s">
        <v>28</v>
      </c>
      <c r="AG7899" t="s">
        <v>29</v>
      </c>
      <c r="AH7899" s="28" t="e">
        <f ca="1">[1]!DXLOOKUP(Worksheet!AF7899,Sales[[#This Row],[State]],Sales[[#This Row],[Total Sales]])</f>
        <v>#NAME?</v>
      </c>
    </row>
    <row r="7900" spans="31:34" x14ac:dyDescent="0.25">
      <c r="AE7900" t="s">
        <v>27</v>
      </c>
      <c r="AF7900" t="s">
        <v>28</v>
      </c>
      <c r="AG7900" t="s">
        <v>29</v>
      </c>
      <c r="AH7900" s="28" t="e">
        <f ca="1">[1]!DXLOOKUP(Worksheet!AF7900,Sales[[#This Row],[State]],Sales[[#This Row],[Total Sales]])</f>
        <v>#NAME?</v>
      </c>
    </row>
    <row r="7901" spans="31:34" x14ac:dyDescent="0.25">
      <c r="AE7901" t="s">
        <v>27</v>
      </c>
      <c r="AF7901" t="s">
        <v>28</v>
      </c>
      <c r="AG7901" t="s">
        <v>29</v>
      </c>
      <c r="AH7901" s="28" t="e">
        <f ca="1">[1]!DXLOOKUP(Worksheet!AF7901,Sales[[#This Row],[State]],Sales[[#This Row],[Total Sales]])</f>
        <v>#NAME?</v>
      </c>
    </row>
    <row r="7902" spans="31:34" x14ac:dyDescent="0.25">
      <c r="AE7902" t="s">
        <v>27</v>
      </c>
      <c r="AF7902" t="s">
        <v>28</v>
      </c>
      <c r="AG7902" t="s">
        <v>29</v>
      </c>
      <c r="AH7902" s="28" t="e">
        <f ca="1">[1]!DXLOOKUP(Worksheet!AF7902,Sales[[#This Row],[State]],Sales[[#This Row],[Total Sales]])</f>
        <v>#NAME?</v>
      </c>
    </row>
    <row r="7903" spans="31:34" x14ac:dyDescent="0.25">
      <c r="AE7903" t="s">
        <v>27</v>
      </c>
      <c r="AF7903" t="s">
        <v>28</v>
      </c>
      <c r="AG7903" t="s">
        <v>29</v>
      </c>
      <c r="AH7903" s="28" t="e">
        <f ca="1">[1]!DXLOOKUP(Worksheet!AF7903,Sales[[#This Row],[State]],Sales[[#This Row],[Total Sales]])</f>
        <v>#NAME?</v>
      </c>
    </row>
    <row r="7904" spans="31:34" x14ac:dyDescent="0.25">
      <c r="AE7904" t="s">
        <v>27</v>
      </c>
      <c r="AF7904" t="s">
        <v>28</v>
      </c>
      <c r="AG7904" t="s">
        <v>29</v>
      </c>
      <c r="AH7904" s="28" t="e">
        <f ca="1">[1]!DXLOOKUP(Worksheet!AF7904,Sales[[#This Row],[State]],Sales[[#This Row],[Total Sales]])</f>
        <v>#NAME?</v>
      </c>
    </row>
    <row r="7905" spans="31:34" x14ac:dyDescent="0.25">
      <c r="AE7905" t="s">
        <v>27</v>
      </c>
      <c r="AF7905" t="s">
        <v>28</v>
      </c>
      <c r="AG7905" t="s">
        <v>29</v>
      </c>
      <c r="AH7905" s="28" t="e">
        <f ca="1">[1]!DXLOOKUP(Worksheet!AF7905,Sales[[#This Row],[State]],Sales[[#This Row],[Total Sales]])</f>
        <v>#NAME?</v>
      </c>
    </row>
    <row r="7906" spans="31:34" x14ac:dyDescent="0.25">
      <c r="AE7906" t="s">
        <v>27</v>
      </c>
      <c r="AF7906" t="s">
        <v>28</v>
      </c>
      <c r="AG7906" t="s">
        <v>29</v>
      </c>
      <c r="AH7906" s="28" t="e">
        <f ca="1">[1]!DXLOOKUP(Worksheet!AF7906,Sales[[#This Row],[State]],Sales[[#This Row],[Total Sales]])</f>
        <v>#NAME?</v>
      </c>
    </row>
    <row r="7907" spans="31:34" x14ac:dyDescent="0.25">
      <c r="AE7907" t="s">
        <v>27</v>
      </c>
      <c r="AF7907" t="s">
        <v>28</v>
      </c>
      <c r="AG7907" t="s">
        <v>29</v>
      </c>
      <c r="AH7907" s="28" t="e">
        <f ca="1">[1]!DXLOOKUP(Worksheet!AF7907,Sales[[#This Row],[State]],Sales[[#This Row],[Total Sales]])</f>
        <v>#NAME?</v>
      </c>
    </row>
    <row r="7908" spans="31:34" x14ac:dyDescent="0.25">
      <c r="AE7908" t="s">
        <v>27</v>
      </c>
      <c r="AF7908" t="s">
        <v>28</v>
      </c>
      <c r="AG7908" t="s">
        <v>29</v>
      </c>
      <c r="AH7908" s="28" t="e">
        <f ca="1">[1]!DXLOOKUP(Worksheet!AF7908,Sales[[#This Row],[State]],Sales[[#This Row],[Total Sales]])</f>
        <v>#NAME?</v>
      </c>
    </row>
    <row r="7909" spans="31:34" x14ac:dyDescent="0.25">
      <c r="AE7909" t="s">
        <v>27</v>
      </c>
      <c r="AF7909" t="s">
        <v>28</v>
      </c>
      <c r="AG7909" t="s">
        <v>29</v>
      </c>
      <c r="AH7909" s="28" t="e">
        <f ca="1">[1]!DXLOOKUP(Worksheet!AF7909,Sales[[#This Row],[State]],Sales[[#This Row],[Total Sales]])</f>
        <v>#NAME?</v>
      </c>
    </row>
    <row r="7910" spans="31:34" x14ac:dyDescent="0.25">
      <c r="AE7910" t="s">
        <v>27</v>
      </c>
      <c r="AF7910" t="s">
        <v>28</v>
      </c>
      <c r="AG7910" t="s">
        <v>29</v>
      </c>
      <c r="AH7910" s="28" t="e">
        <f ca="1">[1]!DXLOOKUP(Worksheet!AF7910,Sales[[#This Row],[State]],Sales[[#This Row],[Total Sales]])</f>
        <v>#NAME?</v>
      </c>
    </row>
    <row r="7911" spans="31:34" x14ac:dyDescent="0.25">
      <c r="AE7911" t="s">
        <v>27</v>
      </c>
      <c r="AF7911" t="s">
        <v>28</v>
      </c>
      <c r="AG7911" t="s">
        <v>29</v>
      </c>
      <c r="AH7911" s="28" t="e">
        <f ca="1">[1]!DXLOOKUP(Worksheet!AF7911,Sales[[#This Row],[State]],Sales[[#This Row],[Total Sales]])</f>
        <v>#NAME?</v>
      </c>
    </row>
    <row r="7912" spans="31:34" x14ac:dyDescent="0.25">
      <c r="AE7912" t="s">
        <v>27</v>
      </c>
      <c r="AF7912" t="s">
        <v>28</v>
      </c>
      <c r="AG7912" t="s">
        <v>29</v>
      </c>
      <c r="AH7912" s="28" t="e">
        <f ca="1">[1]!DXLOOKUP(Worksheet!AF7912,Sales[[#This Row],[State]],Sales[[#This Row],[Total Sales]])</f>
        <v>#NAME?</v>
      </c>
    </row>
    <row r="7913" spans="31:34" x14ac:dyDescent="0.25">
      <c r="AE7913" t="s">
        <v>27</v>
      </c>
      <c r="AF7913" t="s">
        <v>28</v>
      </c>
      <c r="AG7913" t="s">
        <v>29</v>
      </c>
      <c r="AH7913" s="28" t="e">
        <f ca="1">[1]!DXLOOKUP(Worksheet!AF7913,Sales[[#This Row],[State]],Sales[[#This Row],[Total Sales]])</f>
        <v>#NAME?</v>
      </c>
    </row>
    <row r="7914" spans="31:34" x14ac:dyDescent="0.25">
      <c r="AE7914" t="s">
        <v>27</v>
      </c>
      <c r="AF7914" t="s">
        <v>28</v>
      </c>
      <c r="AG7914" t="s">
        <v>29</v>
      </c>
      <c r="AH7914" s="28" t="e">
        <f ca="1">[1]!DXLOOKUP(Worksheet!AF7914,Sales[[#This Row],[State]],Sales[[#This Row],[Total Sales]])</f>
        <v>#NAME?</v>
      </c>
    </row>
    <row r="7915" spans="31:34" x14ac:dyDescent="0.25">
      <c r="AE7915" t="s">
        <v>27</v>
      </c>
      <c r="AF7915" t="s">
        <v>28</v>
      </c>
      <c r="AG7915" t="s">
        <v>29</v>
      </c>
      <c r="AH7915" s="28" t="e">
        <f ca="1">[1]!DXLOOKUP(Worksheet!AF7915,Sales[[#This Row],[State]],Sales[[#This Row],[Total Sales]])</f>
        <v>#NAME?</v>
      </c>
    </row>
    <row r="7916" spans="31:34" x14ac:dyDescent="0.25">
      <c r="AE7916" t="s">
        <v>27</v>
      </c>
      <c r="AF7916" t="s">
        <v>28</v>
      </c>
      <c r="AG7916" t="s">
        <v>29</v>
      </c>
      <c r="AH7916" s="28" t="e">
        <f ca="1">[1]!DXLOOKUP(Worksheet!AF7916,Sales[[#This Row],[State]],Sales[[#This Row],[Total Sales]])</f>
        <v>#NAME?</v>
      </c>
    </row>
    <row r="7917" spans="31:34" x14ac:dyDescent="0.25">
      <c r="AE7917" t="s">
        <v>27</v>
      </c>
      <c r="AF7917" t="s">
        <v>28</v>
      </c>
      <c r="AG7917" t="s">
        <v>29</v>
      </c>
      <c r="AH7917" s="28" t="e">
        <f ca="1">[1]!DXLOOKUP(Worksheet!AF7917,Sales[[#This Row],[State]],Sales[[#This Row],[Total Sales]])</f>
        <v>#NAME?</v>
      </c>
    </row>
    <row r="7918" spans="31:34" x14ac:dyDescent="0.25">
      <c r="AE7918" t="s">
        <v>27</v>
      </c>
      <c r="AF7918" t="s">
        <v>28</v>
      </c>
      <c r="AG7918" t="s">
        <v>29</v>
      </c>
      <c r="AH7918" s="28" t="e">
        <f ca="1">[1]!DXLOOKUP(Worksheet!AF7918,Sales[[#This Row],[State]],Sales[[#This Row],[Total Sales]])</f>
        <v>#NAME?</v>
      </c>
    </row>
    <row r="7919" spans="31:34" x14ac:dyDescent="0.25">
      <c r="AE7919" t="s">
        <v>27</v>
      </c>
      <c r="AF7919" t="s">
        <v>28</v>
      </c>
      <c r="AG7919" t="s">
        <v>29</v>
      </c>
      <c r="AH7919" s="28" t="e">
        <f ca="1">[1]!DXLOOKUP(Worksheet!AF7919,Sales[[#This Row],[State]],Sales[[#This Row],[Total Sales]])</f>
        <v>#NAME?</v>
      </c>
    </row>
    <row r="7920" spans="31:34" x14ac:dyDescent="0.25">
      <c r="AE7920" t="s">
        <v>27</v>
      </c>
      <c r="AF7920" t="s">
        <v>28</v>
      </c>
      <c r="AG7920" t="s">
        <v>29</v>
      </c>
      <c r="AH7920" s="28" t="e">
        <f ca="1">[1]!DXLOOKUP(Worksheet!AF7920,Sales[[#This Row],[State]],Sales[[#This Row],[Total Sales]])</f>
        <v>#NAME?</v>
      </c>
    </row>
    <row r="7921" spans="31:34" x14ac:dyDescent="0.25">
      <c r="AE7921" t="s">
        <v>27</v>
      </c>
      <c r="AF7921" t="s">
        <v>28</v>
      </c>
      <c r="AG7921" t="s">
        <v>29</v>
      </c>
      <c r="AH7921" s="28" t="e">
        <f ca="1">[1]!DXLOOKUP(Worksheet!AF7921,Sales[[#This Row],[State]],Sales[[#This Row],[Total Sales]])</f>
        <v>#NAME?</v>
      </c>
    </row>
    <row r="7922" spans="31:34" x14ac:dyDescent="0.25">
      <c r="AE7922" t="s">
        <v>31</v>
      </c>
      <c r="AF7922" t="s">
        <v>32</v>
      </c>
      <c r="AG7922" t="s">
        <v>33</v>
      </c>
      <c r="AH7922" s="28" t="e">
        <f ca="1">[1]!DXLOOKUP(Worksheet!AF7922,Sales[[#This Row],[State]],Sales[[#This Row],[Total Sales]])</f>
        <v>#NAME?</v>
      </c>
    </row>
    <row r="7923" spans="31:34" x14ac:dyDescent="0.25">
      <c r="AE7923" t="s">
        <v>31</v>
      </c>
      <c r="AF7923" t="s">
        <v>32</v>
      </c>
      <c r="AG7923" t="s">
        <v>33</v>
      </c>
      <c r="AH7923" s="28" t="e">
        <f ca="1">[1]!DXLOOKUP(Worksheet!AF7923,Sales[[#This Row],[State]],Sales[[#This Row],[Total Sales]])</f>
        <v>#NAME?</v>
      </c>
    </row>
    <row r="7924" spans="31:34" x14ac:dyDescent="0.25">
      <c r="AE7924" t="s">
        <v>31</v>
      </c>
      <c r="AF7924" t="s">
        <v>32</v>
      </c>
      <c r="AG7924" t="s">
        <v>33</v>
      </c>
      <c r="AH7924" s="28" t="e">
        <f ca="1">[1]!DXLOOKUP(Worksheet!AF7924,Sales[[#This Row],[State]],Sales[[#This Row],[Total Sales]])</f>
        <v>#NAME?</v>
      </c>
    </row>
    <row r="7925" spans="31:34" x14ac:dyDescent="0.25">
      <c r="AE7925" t="s">
        <v>31</v>
      </c>
      <c r="AF7925" t="s">
        <v>32</v>
      </c>
      <c r="AG7925" t="s">
        <v>33</v>
      </c>
      <c r="AH7925" s="28" t="e">
        <f ca="1">[1]!DXLOOKUP(Worksheet!AF7925,Sales[[#This Row],[State]],Sales[[#This Row],[Total Sales]])</f>
        <v>#NAME?</v>
      </c>
    </row>
    <row r="7926" spans="31:34" x14ac:dyDescent="0.25">
      <c r="AE7926" t="s">
        <v>31</v>
      </c>
      <c r="AF7926" t="s">
        <v>32</v>
      </c>
      <c r="AG7926" t="s">
        <v>33</v>
      </c>
      <c r="AH7926" s="28" t="e">
        <f ca="1">[1]!DXLOOKUP(Worksheet!AF7926,Sales[[#This Row],[State]],Sales[[#This Row],[Total Sales]])</f>
        <v>#NAME?</v>
      </c>
    </row>
    <row r="7927" spans="31:34" x14ac:dyDescent="0.25">
      <c r="AE7927" t="s">
        <v>31</v>
      </c>
      <c r="AF7927" t="s">
        <v>32</v>
      </c>
      <c r="AG7927" t="s">
        <v>33</v>
      </c>
      <c r="AH7927" s="28" t="e">
        <f ca="1">[1]!DXLOOKUP(Worksheet!AF7927,Sales[[#This Row],[State]],Sales[[#This Row],[Total Sales]])</f>
        <v>#NAME?</v>
      </c>
    </row>
    <row r="7928" spans="31:34" x14ac:dyDescent="0.25">
      <c r="AE7928" t="s">
        <v>31</v>
      </c>
      <c r="AF7928" t="s">
        <v>32</v>
      </c>
      <c r="AG7928" t="s">
        <v>33</v>
      </c>
      <c r="AH7928" s="28" t="e">
        <f ca="1">[1]!DXLOOKUP(Worksheet!AF7928,Sales[[#This Row],[State]],Sales[[#This Row],[Total Sales]])</f>
        <v>#NAME?</v>
      </c>
    </row>
    <row r="7929" spans="31:34" x14ac:dyDescent="0.25">
      <c r="AE7929" t="s">
        <v>31</v>
      </c>
      <c r="AF7929" t="s">
        <v>32</v>
      </c>
      <c r="AG7929" t="s">
        <v>33</v>
      </c>
      <c r="AH7929" s="28" t="e">
        <f ca="1">[1]!DXLOOKUP(Worksheet!AF7929,Sales[[#This Row],[State]],Sales[[#This Row],[Total Sales]])</f>
        <v>#NAME?</v>
      </c>
    </row>
    <row r="7930" spans="31:34" x14ac:dyDescent="0.25">
      <c r="AE7930" t="s">
        <v>31</v>
      </c>
      <c r="AF7930" t="s">
        <v>32</v>
      </c>
      <c r="AG7930" t="s">
        <v>33</v>
      </c>
      <c r="AH7930" s="28" t="e">
        <f ca="1">[1]!DXLOOKUP(Worksheet!AF7930,Sales[[#This Row],[State]],Sales[[#This Row],[Total Sales]])</f>
        <v>#NAME?</v>
      </c>
    </row>
    <row r="7931" spans="31:34" x14ac:dyDescent="0.25">
      <c r="AE7931" t="s">
        <v>31</v>
      </c>
      <c r="AF7931" t="s">
        <v>32</v>
      </c>
      <c r="AG7931" t="s">
        <v>33</v>
      </c>
      <c r="AH7931" s="28" t="e">
        <f ca="1">[1]!DXLOOKUP(Worksheet!AF7931,Sales[[#This Row],[State]],Sales[[#This Row],[Total Sales]])</f>
        <v>#NAME?</v>
      </c>
    </row>
    <row r="7932" spans="31:34" x14ac:dyDescent="0.25">
      <c r="AE7932" t="s">
        <v>31</v>
      </c>
      <c r="AF7932" t="s">
        <v>32</v>
      </c>
      <c r="AG7932" t="s">
        <v>33</v>
      </c>
      <c r="AH7932" s="28" t="e">
        <f ca="1">[1]!DXLOOKUP(Worksheet!AF7932,Sales[[#This Row],[State]],Sales[[#This Row],[Total Sales]])</f>
        <v>#NAME?</v>
      </c>
    </row>
    <row r="7933" spans="31:34" x14ac:dyDescent="0.25">
      <c r="AE7933" t="s">
        <v>31</v>
      </c>
      <c r="AF7933" t="s">
        <v>32</v>
      </c>
      <c r="AG7933" t="s">
        <v>33</v>
      </c>
      <c r="AH7933" s="28" t="e">
        <f ca="1">[1]!DXLOOKUP(Worksheet!AF7933,Sales[[#This Row],[State]],Sales[[#This Row],[Total Sales]])</f>
        <v>#NAME?</v>
      </c>
    </row>
    <row r="7934" spans="31:34" x14ac:dyDescent="0.25">
      <c r="AE7934" t="s">
        <v>31</v>
      </c>
      <c r="AF7934" t="s">
        <v>32</v>
      </c>
      <c r="AG7934" t="s">
        <v>33</v>
      </c>
      <c r="AH7934" s="28" t="e">
        <f ca="1">[1]!DXLOOKUP(Worksheet!AF7934,Sales[[#This Row],[State]],Sales[[#This Row],[Total Sales]])</f>
        <v>#NAME?</v>
      </c>
    </row>
    <row r="7935" spans="31:34" x14ac:dyDescent="0.25">
      <c r="AE7935" t="s">
        <v>31</v>
      </c>
      <c r="AF7935" t="s">
        <v>32</v>
      </c>
      <c r="AG7935" t="s">
        <v>33</v>
      </c>
      <c r="AH7935" s="28" t="e">
        <f ca="1">[1]!DXLOOKUP(Worksheet!AF7935,Sales[[#This Row],[State]],Sales[[#This Row],[Total Sales]])</f>
        <v>#NAME?</v>
      </c>
    </row>
    <row r="7936" spans="31:34" x14ac:dyDescent="0.25">
      <c r="AE7936" t="s">
        <v>31</v>
      </c>
      <c r="AF7936" t="s">
        <v>32</v>
      </c>
      <c r="AG7936" t="s">
        <v>33</v>
      </c>
      <c r="AH7936" s="28" t="e">
        <f ca="1">[1]!DXLOOKUP(Worksheet!AF7936,Sales[[#This Row],[State]],Sales[[#This Row],[Total Sales]])</f>
        <v>#NAME?</v>
      </c>
    </row>
    <row r="7937" spans="31:34" x14ac:dyDescent="0.25">
      <c r="AE7937" t="s">
        <v>31</v>
      </c>
      <c r="AF7937" t="s">
        <v>32</v>
      </c>
      <c r="AG7937" t="s">
        <v>33</v>
      </c>
      <c r="AH7937" s="28" t="e">
        <f ca="1">[1]!DXLOOKUP(Worksheet!AF7937,Sales[[#This Row],[State]],Sales[[#This Row],[Total Sales]])</f>
        <v>#NAME?</v>
      </c>
    </row>
    <row r="7938" spans="31:34" x14ac:dyDescent="0.25">
      <c r="AE7938" t="s">
        <v>31</v>
      </c>
      <c r="AF7938" t="s">
        <v>32</v>
      </c>
      <c r="AG7938" t="s">
        <v>33</v>
      </c>
      <c r="AH7938" s="28" t="e">
        <f ca="1">[1]!DXLOOKUP(Worksheet!AF7938,Sales[[#This Row],[State]],Sales[[#This Row],[Total Sales]])</f>
        <v>#NAME?</v>
      </c>
    </row>
    <row r="7939" spans="31:34" x14ac:dyDescent="0.25">
      <c r="AE7939" t="s">
        <v>31</v>
      </c>
      <c r="AF7939" t="s">
        <v>32</v>
      </c>
      <c r="AG7939" t="s">
        <v>33</v>
      </c>
      <c r="AH7939" s="28" t="e">
        <f ca="1">[1]!DXLOOKUP(Worksheet!AF7939,Sales[[#This Row],[State]],Sales[[#This Row],[Total Sales]])</f>
        <v>#NAME?</v>
      </c>
    </row>
    <row r="7940" spans="31:34" x14ac:dyDescent="0.25">
      <c r="AE7940" t="s">
        <v>31</v>
      </c>
      <c r="AF7940" t="s">
        <v>32</v>
      </c>
      <c r="AG7940" t="s">
        <v>33</v>
      </c>
      <c r="AH7940" s="28" t="e">
        <f ca="1">[1]!DXLOOKUP(Worksheet!AF7940,Sales[[#This Row],[State]],Sales[[#This Row],[Total Sales]])</f>
        <v>#NAME?</v>
      </c>
    </row>
    <row r="7941" spans="31:34" x14ac:dyDescent="0.25">
      <c r="AE7941" t="s">
        <v>31</v>
      </c>
      <c r="AF7941" t="s">
        <v>32</v>
      </c>
      <c r="AG7941" t="s">
        <v>33</v>
      </c>
      <c r="AH7941" s="28" t="e">
        <f ca="1">[1]!DXLOOKUP(Worksheet!AF7941,Sales[[#This Row],[State]],Sales[[#This Row],[Total Sales]])</f>
        <v>#NAME?</v>
      </c>
    </row>
    <row r="7942" spans="31:34" x14ac:dyDescent="0.25">
      <c r="AE7942" t="s">
        <v>31</v>
      </c>
      <c r="AF7942" t="s">
        <v>32</v>
      </c>
      <c r="AG7942" t="s">
        <v>33</v>
      </c>
      <c r="AH7942" s="28" t="e">
        <f ca="1">[1]!DXLOOKUP(Worksheet!AF7942,Sales[[#This Row],[State]],Sales[[#This Row],[Total Sales]])</f>
        <v>#NAME?</v>
      </c>
    </row>
    <row r="7943" spans="31:34" x14ac:dyDescent="0.25">
      <c r="AE7943" t="s">
        <v>31</v>
      </c>
      <c r="AF7943" t="s">
        <v>32</v>
      </c>
      <c r="AG7943" t="s">
        <v>33</v>
      </c>
      <c r="AH7943" s="28" t="e">
        <f ca="1">[1]!DXLOOKUP(Worksheet!AF7943,Sales[[#This Row],[State]],Sales[[#This Row],[Total Sales]])</f>
        <v>#NAME?</v>
      </c>
    </row>
    <row r="7944" spans="31:34" x14ac:dyDescent="0.25">
      <c r="AE7944" t="s">
        <v>31</v>
      </c>
      <c r="AF7944" t="s">
        <v>32</v>
      </c>
      <c r="AG7944" t="s">
        <v>33</v>
      </c>
      <c r="AH7944" s="28" t="e">
        <f ca="1">[1]!DXLOOKUP(Worksheet!AF7944,Sales[[#This Row],[State]],Sales[[#This Row],[Total Sales]])</f>
        <v>#NAME?</v>
      </c>
    </row>
    <row r="7945" spans="31:34" x14ac:dyDescent="0.25">
      <c r="AE7945" t="s">
        <v>31</v>
      </c>
      <c r="AF7945" t="s">
        <v>32</v>
      </c>
      <c r="AG7945" t="s">
        <v>33</v>
      </c>
      <c r="AH7945" s="28" t="e">
        <f ca="1">[1]!DXLOOKUP(Worksheet!AF7945,Sales[[#This Row],[State]],Sales[[#This Row],[Total Sales]])</f>
        <v>#NAME?</v>
      </c>
    </row>
    <row r="7946" spans="31:34" x14ac:dyDescent="0.25">
      <c r="AE7946" t="s">
        <v>31</v>
      </c>
      <c r="AF7946" t="s">
        <v>32</v>
      </c>
      <c r="AG7946" t="s">
        <v>33</v>
      </c>
      <c r="AH7946" s="28" t="e">
        <f ca="1">[1]!DXLOOKUP(Worksheet!AF7946,Sales[[#This Row],[State]],Sales[[#This Row],[Total Sales]])</f>
        <v>#NAME?</v>
      </c>
    </row>
    <row r="7947" spans="31:34" x14ac:dyDescent="0.25">
      <c r="AE7947" t="s">
        <v>31</v>
      </c>
      <c r="AF7947" t="s">
        <v>32</v>
      </c>
      <c r="AG7947" t="s">
        <v>33</v>
      </c>
      <c r="AH7947" s="28" t="e">
        <f ca="1">[1]!DXLOOKUP(Worksheet!AF7947,Sales[[#This Row],[State]],Sales[[#This Row],[Total Sales]])</f>
        <v>#NAME?</v>
      </c>
    </row>
    <row r="7948" spans="31:34" x14ac:dyDescent="0.25">
      <c r="AE7948" t="s">
        <v>31</v>
      </c>
      <c r="AF7948" t="s">
        <v>32</v>
      </c>
      <c r="AG7948" t="s">
        <v>33</v>
      </c>
      <c r="AH7948" s="28" t="e">
        <f ca="1">[1]!DXLOOKUP(Worksheet!AF7948,Sales[[#This Row],[State]],Sales[[#This Row],[Total Sales]])</f>
        <v>#NAME?</v>
      </c>
    </row>
    <row r="7949" spans="31:34" x14ac:dyDescent="0.25">
      <c r="AE7949" t="s">
        <v>31</v>
      </c>
      <c r="AF7949" t="s">
        <v>32</v>
      </c>
      <c r="AG7949" t="s">
        <v>33</v>
      </c>
      <c r="AH7949" s="28" t="e">
        <f ca="1">[1]!DXLOOKUP(Worksheet!AF7949,Sales[[#This Row],[State]],Sales[[#This Row],[Total Sales]])</f>
        <v>#NAME?</v>
      </c>
    </row>
    <row r="7950" spans="31:34" x14ac:dyDescent="0.25">
      <c r="AE7950" t="s">
        <v>31</v>
      </c>
      <c r="AF7950" t="s">
        <v>32</v>
      </c>
      <c r="AG7950" t="s">
        <v>33</v>
      </c>
      <c r="AH7950" s="28" t="e">
        <f ca="1">[1]!DXLOOKUP(Worksheet!AF7950,Sales[[#This Row],[State]],Sales[[#This Row],[Total Sales]])</f>
        <v>#NAME?</v>
      </c>
    </row>
    <row r="7951" spans="31:34" x14ac:dyDescent="0.25">
      <c r="AE7951" t="s">
        <v>31</v>
      </c>
      <c r="AF7951" t="s">
        <v>32</v>
      </c>
      <c r="AG7951" t="s">
        <v>33</v>
      </c>
      <c r="AH7951" s="28" t="e">
        <f ca="1">[1]!DXLOOKUP(Worksheet!AF7951,Sales[[#This Row],[State]],Sales[[#This Row],[Total Sales]])</f>
        <v>#NAME?</v>
      </c>
    </row>
    <row r="7952" spans="31:34" x14ac:dyDescent="0.25">
      <c r="AE7952" t="s">
        <v>31</v>
      </c>
      <c r="AF7952" t="s">
        <v>32</v>
      </c>
      <c r="AG7952" t="s">
        <v>33</v>
      </c>
      <c r="AH7952" s="28" t="e">
        <f ca="1">[1]!DXLOOKUP(Worksheet!AF7952,Sales[[#This Row],[State]],Sales[[#This Row],[Total Sales]])</f>
        <v>#NAME?</v>
      </c>
    </row>
    <row r="7953" spans="31:34" x14ac:dyDescent="0.25">
      <c r="AE7953" t="s">
        <v>31</v>
      </c>
      <c r="AF7953" t="s">
        <v>32</v>
      </c>
      <c r="AG7953" t="s">
        <v>33</v>
      </c>
      <c r="AH7953" s="28" t="e">
        <f ca="1">[1]!DXLOOKUP(Worksheet!AF7953,Sales[[#This Row],[State]],Sales[[#This Row],[Total Sales]])</f>
        <v>#NAME?</v>
      </c>
    </row>
    <row r="7954" spans="31:34" x14ac:dyDescent="0.25">
      <c r="AE7954" t="s">
        <v>31</v>
      </c>
      <c r="AF7954" t="s">
        <v>32</v>
      </c>
      <c r="AG7954" t="s">
        <v>33</v>
      </c>
      <c r="AH7954" s="28" t="e">
        <f ca="1">[1]!DXLOOKUP(Worksheet!AF7954,Sales[[#This Row],[State]],Sales[[#This Row],[Total Sales]])</f>
        <v>#NAME?</v>
      </c>
    </row>
    <row r="7955" spans="31:34" x14ac:dyDescent="0.25">
      <c r="AE7955" t="s">
        <v>31</v>
      </c>
      <c r="AF7955" t="s">
        <v>32</v>
      </c>
      <c r="AG7955" t="s">
        <v>33</v>
      </c>
      <c r="AH7955" s="28" t="e">
        <f ca="1">[1]!DXLOOKUP(Worksheet!AF7955,Sales[[#This Row],[State]],Sales[[#This Row],[Total Sales]])</f>
        <v>#NAME?</v>
      </c>
    </row>
    <row r="7956" spans="31:34" x14ac:dyDescent="0.25">
      <c r="AE7956" t="s">
        <v>31</v>
      </c>
      <c r="AF7956" t="s">
        <v>32</v>
      </c>
      <c r="AG7956" t="s">
        <v>33</v>
      </c>
      <c r="AH7956" s="28" t="e">
        <f ca="1">[1]!DXLOOKUP(Worksheet!AF7956,Sales[[#This Row],[State]],Sales[[#This Row],[Total Sales]])</f>
        <v>#NAME?</v>
      </c>
    </row>
    <row r="7957" spans="31:34" x14ac:dyDescent="0.25">
      <c r="AE7957" t="s">
        <v>31</v>
      </c>
      <c r="AF7957" t="s">
        <v>32</v>
      </c>
      <c r="AG7957" t="s">
        <v>33</v>
      </c>
      <c r="AH7957" s="28" t="e">
        <f ca="1">[1]!DXLOOKUP(Worksheet!AF7957,Sales[[#This Row],[State]],Sales[[#This Row],[Total Sales]])</f>
        <v>#NAME?</v>
      </c>
    </row>
    <row r="7958" spans="31:34" x14ac:dyDescent="0.25">
      <c r="AE7958" t="s">
        <v>31</v>
      </c>
      <c r="AF7958" t="s">
        <v>32</v>
      </c>
      <c r="AG7958" t="s">
        <v>33</v>
      </c>
      <c r="AH7958" s="28" t="e">
        <f ca="1">[1]!DXLOOKUP(Worksheet!AF7958,Sales[[#This Row],[State]],Sales[[#This Row],[Total Sales]])</f>
        <v>#NAME?</v>
      </c>
    </row>
    <row r="7959" spans="31:34" x14ac:dyDescent="0.25">
      <c r="AE7959" t="s">
        <v>31</v>
      </c>
      <c r="AF7959" t="s">
        <v>32</v>
      </c>
      <c r="AG7959" t="s">
        <v>33</v>
      </c>
      <c r="AH7959" s="28" t="e">
        <f ca="1">[1]!DXLOOKUP(Worksheet!AF7959,Sales[[#This Row],[State]],Sales[[#This Row],[Total Sales]])</f>
        <v>#NAME?</v>
      </c>
    </row>
    <row r="7960" spans="31:34" x14ac:dyDescent="0.25">
      <c r="AE7960" t="s">
        <v>31</v>
      </c>
      <c r="AF7960" t="s">
        <v>32</v>
      </c>
      <c r="AG7960" t="s">
        <v>33</v>
      </c>
      <c r="AH7960" s="28" t="e">
        <f ca="1">[1]!DXLOOKUP(Worksheet!AF7960,Sales[[#This Row],[State]],Sales[[#This Row],[Total Sales]])</f>
        <v>#NAME?</v>
      </c>
    </row>
    <row r="7961" spans="31:34" x14ac:dyDescent="0.25">
      <c r="AE7961" t="s">
        <v>31</v>
      </c>
      <c r="AF7961" t="s">
        <v>32</v>
      </c>
      <c r="AG7961" t="s">
        <v>33</v>
      </c>
      <c r="AH7961" s="28" t="e">
        <f ca="1">[1]!DXLOOKUP(Worksheet!AF7961,Sales[[#This Row],[State]],Sales[[#This Row],[Total Sales]])</f>
        <v>#NAME?</v>
      </c>
    </row>
    <row r="7962" spans="31:34" x14ac:dyDescent="0.25">
      <c r="AE7962" t="s">
        <v>31</v>
      </c>
      <c r="AF7962" t="s">
        <v>32</v>
      </c>
      <c r="AG7962" t="s">
        <v>33</v>
      </c>
      <c r="AH7962" s="28" t="e">
        <f ca="1">[1]!DXLOOKUP(Worksheet!AF7962,Sales[[#This Row],[State]],Sales[[#This Row],[Total Sales]])</f>
        <v>#NAME?</v>
      </c>
    </row>
    <row r="7963" spans="31:34" x14ac:dyDescent="0.25">
      <c r="AE7963" t="s">
        <v>31</v>
      </c>
      <c r="AF7963" t="s">
        <v>32</v>
      </c>
      <c r="AG7963" t="s">
        <v>33</v>
      </c>
      <c r="AH7963" s="28" t="e">
        <f ca="1">[1]!DXLOOKUP(Worksheet!AF7963,Sales[[#This Row],[State]],Sales[[#This Row],[Total Sales]])</f>
        <v>#NAME?</v>
      </c>
    </row>
    <row r="7964" spans="31:34" x14ac:dyDescent="0.25">
      <c r="AE7964" t="s">
        <v>31</v>
      </c>
      <c r="AF7964" t="s">
        <v>32</v>
      </c>
      <c r="AG7964" t="s">
        <v>33</v>
      </c>
      <c r="AH7964" s="28" t="e">
        <f ca="1">[1]!DXLOOKUP(Worksheet!AF7964,Sales[[#This Row],[State]],Sales[[#This Row],[Total Sales]])</f>
        <v>#NAME?</v>
      </c>
    </row>
    <row r="7965" spans="31:34" x14ac:dyDescent="0.25">
      <c r="AE7965" t="s">
        <v>31</v>
      </c>
      <c r="AF7965" t="s">
        <v>32</v>
      </c>
      <c r="AG7965" t="s">
        <v>33</v>
      </c>
      <c r="AH7965" s="28" t="e">
        <f ca="1">[1]!DXLOOKUP(Worksheet!AF7965,Sales[[#This Row],[State]],Sales[[#This Row],[Total Sales]])</f>
        <v>#NAME?</v>
      </c>
    </row>
    <row r="7966" spans="31:34" x14ac:dyDescent="0.25">
      <c r="AE7966" t="s">
        <v>31</v>
      </c>
      <c r="AF7966" t="s">
        <v>32</v>
      </c>
      <c r="AG7966" t="s">
        <v>33</v>
      </c>
      <c r="AH7966" s="28" t="e">
        <f ca="1">[1]!DXLOOKUP(Worksheet!AF7966,Sales[[#This Row],[State]],Sales[[#This Row],[Total Sales]])</f>
        <v>#NAME?</v>
      </c>
    </row>
    <row r="7967" spans="31:34" x14ac:dyDescent="0.25">
      <c r="AE7967" t="s">
        <v>31</v>
      </c>
      <c r="AF7967" t="s">
        <v>32</v>
      </c>
      <c r="AG7967" t="s">
        <v>33</v>
      </c>
      <c r="AH7967" s="28" t="e">
        <f ca="1">[1]!DXLOOKUP(Worksheet!AF7967,Sales[[#This Row],[State]],Sales[[#This Row],[Total Sales]])</f>
        <v>#NAME?</v>
      </c>
    </row>
    <row r="7968" spans="31:34" x14ac:dyDescent="0.25">
      <c r="AE7968" t="s">
        <v>31</v>
      </c>
      <c r="AF7968" t="s">
        <v>32</v>
      </c>
      <c r="AG7968" t="s">
        <v>33</v>
      </c>
      <c r="AH7968" s="28" t="e">
        <f ca="1">[1]!DXLOOKUP(Worksheet!AF7968,Sales[[#This Row],[State]],Sales[[#This Row],[Total Sales]])</f>
        <v>#NAME?</v>
      </c>
    </row>
    <row r="7969" spans="31:34" x14ac:dyDescent="0.25">
      <c r="AE7969" t="s">
        <v>31</v>
      </c>
      <c r="AF7969" t="s">
        <v>32</v>
      </c>
      <c r="AG7969" t="s">
        <v>33</v>
      </c>
      <c r="AH7969" s="28" t="e">
        <f ca="1">[1]!DXLOOKUP(Worksheet!AF7969,Sales[[#This Row],[State]],Sales[[#This Row],[Total Sales]])</f>
        <v>#NAME?</v>
      </c>
    </row>
    <row r="7970" spans="31:34" x14ac:dyDescent="0.25">
      <c r="AE7970" t="s">
        <v>31</v>
      </c>
      <c r="AF7970" t="s">
        <v>32</v>
      </c>
      <c r="AG7970" t="s">
        <v>33</v>
      </c>
      <c r="AH7970" s="28" t="e">
        <f ca="1">[1]!DXLOOKUP(Worksheet!AF7970,Sales[[#This Row],[State]],Sales[[#This Row],[Total Sales]])</f>
        <v>#NAME?</v>
      </c>
    </row>
    <row r="7971" spans="31:34" x14ac:dyDescent="0.25">
      <c r="AE7971" t="s">
        <v>31</v>
      </c>
      <c r="AF7971" t="s">
        <v>32</v>
      </c>
      <c r="AG7971" t="s">
        <v>33</v>
      </c>
      <c r="AH7971" s="28" t="e">
        <f ca="1">[1]!DXLOOKUP(Worksheet!AF7971,Sales[[#This Row],[State]],Sales[[#This Row],[Total Sales]])</f>
        <v>#NAME?</v>
      </c>
    </row>
    <row r="7972" spans="31:34" x14ac:dyDescent="0.25">
      <c r="AE7972" t="s">
        <v>31</v>
      </c>
      <c r="AF7972" t="s">
        <v>32</v>
      </c>
      <c r="AG7972" t="s">
        <v>33</v>
      </c>
      <c r="AH7972" s="28" t="e">
        <f ca="1">[1]!DXLOOKUP(Worksheet!AF7972,Sales[[#This Row],[State]],Sales[[#This Row],[Total Sales]])</f>
        <v>#NAME?</v>
      </c>
    </row>
    <row r="7973" spans="31:34" x14ac:dyDescent="0.25">
      <c r="AE7973" t="s">
        <v>31</v>
      </c>
      <c r="AF7973" t="s">
        <v>32</v>
      </c>
      <c r="AG7973" t="s">
        <v>33</v>
      </c>
      <c r="AH7973" s="28" t="e">
        <f ca="1">[1]!DXLOOKUP(Worksheet!AF7973,Sales[[#This Row],[State]],Sales[[#This Row],[Total Sales]])</f>
        <v>#NAME?</v>
      </c>
    </row>
    <row r="7974" spans="31:34" x14ac:dyDescent="0.25">
      <c r="AE7974" t="s">
        <v>31</v>
      </c>
      <c r="AF7974" t="s">
        <v>32</v>
      </c>
      <c r="AG7974" t="s">
        <v>33</v>
      </c>
      <c r="AH7974" s="28" t="e">
        <f ca="1">[1]!DXLOOKUP(Worksheet!AF7974,Sales[[#This Row],[State]],Sales[[#This Row],[Total Sales]])</f>
        <v>#NAME?</v>
      </c>
    </row>
    <row r="7975" spans="31:34" x14ac:dyDescent="0.25">
      <c r="AE7975" t="s">
        <v>31</v>
      </c>
      <c r="AF7975" t="s">
        <v>32</v>
      </c>
      <c r="AG7975" t="s">
        <v>33</v>
      </c>
      <c r="AH7975" s="28" t="e">
        <f ca="1">[1]!DXLOOKUP(Worksheet!AF7975,Sales[[#This Row],[State]],Sales[[#This Row],[Total Sales]])</f>
        <v>#NAME?</v>
      </c>
    </row>
    <row r="7976" spans="31:34" x14ac:dyDescent="0.25">
      <c r="AE7976" t="s">
        <v>31</v>
      </c>
      <c r="AF7976" t="s">
        <v>32</v>
      </c>
      <c r="AG7976" t="s">
        <v>33</v>
      </c>
      <c r="AH7976" s="28" t="e">
        <f ca="1">[1]!DXLOOKUP(Worksheet!AF7976,Sales[[#This Row],[State]],Sales[[#This Row],[Total Sales]])</f>
        <v>#NAME?</v>
      </c>
    </row>
    <row r="7977" spans="31:34" x14ac:dyDescent="0.25">
      <c r="AE7977" t="s">
        <v>31</v>
      </c>
      <c r="AF7977" t="s">
        <v>32</v>
      </c>
      <c r="AG7977" t="s">
        <v>33</v>
      </c>
      <c r="AH7977" s="28" t="e">
        <f ca="1">[1]!DXLOOKUP(Worksheet!AF7977,Sales[[#This Row],[State]],Sales[[#This Row],[Total Sales]])</f>
        <v>#NAME?</v>
      </c>
    </row>
    <row r="7978" spans="31:34" x14ac:dyDescent="0.25">
      <c r="AE7978" t="s">
        <v>31</v>
      </c>
      <c r="AF7978" t="s">
        <v>32</v>
      </c>
      <c r="AG7978" t="s">
        <v>33</v>
      </c>
      <c r="AH7978" s="28" t="e">
        <f ca="1">[1]!DXLOOKUP(Worksheet!AF7978,Sales[[#This Row],[State]],Sales[[#This Row],[Total Sales]])</f>
        <v>#NAME?</v>
      </c>
    </row>
    <row r="7979" spans="31:34" x14ac:dyDescent="0.25">
      <c r="AE7979" t="s">
        <v>31</v>
      </c>
      <c r="AF7979" t="s">
        <v>32</v>
      </c>
      <c r="AG7979" t="s">
        <v>33</v>
      </c>
      <c r="AH7979" s="28" t="e">
        <f ca="1">[1]!DXLOOKUP(Worksheet!AF7979,Sales[[#This Row],[State]],Sales[[#This Row],[Total Sales]])</f>
        <v>#NAME?</v>
      </c>
    </row>
    <row r="7980" spans="31:34" x14ac:dyDescent="0.25">
      <c r="AE7980" t="s">
        <v>31</v>
      </c>
      <c r="AF7980" t="s">
        <v>32</v>
      </c>
      <c r="AG7980" t="s">
        <v>33</v>
      </c>
      <c r="AH7980" s="28" t="e">
        <f ca="1">[1]!DXLOOKUP(Worksheet!AF7980,Sales[[#This Row],[State]],Sales[[#This Row],[Total Sales]])</f>
        <v>#NAME?</v>
      </c>
    </row>
    <row r="7981" spans="31:34" x14ac:dyDescent="0.25">
      <c r="AE7981" t="s">
        <v>31</v>
      </c>
      <c r="AF7981" t="s">
        <v>32</v>
      </c>
      <c r="AG7981" t="s">
        <v>33</v>
      </c>
      <c r="AH7981" s="28" t="e">
        <f ca="1">[1]!DXLOOKUP(Worksheet!AF7981,Sales[[#This Row],[State]],Sales[[#This Row],[Total Sales]])</f>
        <v>#NAME?</v>
      </c>
    </row>
    <row r="7982" spans="31:34" x14ac:dyDescent="0.25">
      <c r="AE7982" t="s">
        <v>31</v>
      </c>
      <c r="AF7982" t="s">
        <v>32</v>
      </c>
      <c r="AG7982" t="s">
        <v>33</v>
      </c>
      <c r="AH7982" s="28" t="e">
        <f ca="1">[1]!DXLOOKUP(Worksheet!AF7982,Sales[[#This Row],[State]],Sales[[#This Row],[Total Sales]])</f>
        <v>#NAME?</v>
      </c>
    </row>
    <row r="7983" spans="31:34" x14ac:dyDescent="0.25">
      <c r="AE7983" t="s">
        <v>31</v>
      </c>
      <c r="AF7983" t="s">
        <v>32</v>
      </c>
      <c r="AG7983" t="s">
        <v>33</v>
      </c>
      <c r="AH7983" s="28" t="e">
        <f ca="1">[1]!DXLOOKUP(Worksheet!AF7983,Sales[[#This Row],[State]],Sales[[#This Row],[Total Sales]])</f>
        <v>#NAME?</v>
      </c>
    </row>
    <row r="7984" spans="31:34" x14ac:dyDescent="0.25">
      <c r="AE7984" t="s">
        <v>31</v>
      </c>
      <c r="AF7984" t="s">
        <v>32</v>
      </c>
      <c r="AG7984" t="s">
        <v>33</v>
      </c>
      <c r="AH7984" s="28" t="e">
        <f ca="1">[1]!DXLOOKUP(Worksheet!AF7984,Sales[[#This Row],[State]],Sales[[#This Row],[Total Sales]])</f>
        <v>#NAME?</v>
      </c>
    </row>
    <row r="7985" spans="31:34" x14ac:dyDescent="0.25">
      <c r="AE7985" t="s">
        <v>31</v>
      </c>
      <c r="AF7985" t="s">
        <v>32</v>
      </c>
      <c r="AG7985" t="s">
        <v>33</v>
      </c>
      <c r="AH7985" s="28" t="e">
        <f ca="1">[1]!DXLOOKUP(Worksheet!AF7985,Sales[[#This Row],[State]],Sales[[#This Row],[Total Sales]])</f>
        <v>#NAME?</v>
      </c>
    </row>
    <row r="7986" spans="31:34" x14ac:dyDescent="0.25">
      <c r="AE7986" t="s">
        <v>31</v>
      </c>
      <c r="AF7986" t="s">
        <v>32</v>
      </c>
      <c r="AG7986" t="s">
        <v>33</v>
      </c>
      <c r="AH7986" s="28" t="e">
        <f ca="1">[1]!DXLOOKUP(Worksheet!AF7986,Sales[[#This Row],[State]],Sales[[#This Row],[Total Sales]])</f>
        <v>#NAME?</v>
      </c>
    </row>
    <row r="7987" spans="31:34" x14ac:dyDescent="0.25">
      <c r="AE7987" t="s">
        <v>31</v>
      </c>
      <c r="AF7987" t="s">
        <v>32</v>
      </c>
      <c r="AG7987" t="s">
        <v>33</v>
      </c>
      <c r="AH7987" s="28" t="e">
        <f ca="1">[1]!DXLOOKUP(Worksheet!AF7987,Sales[[#This Row],[State]],Sales[[#This Row],[Total Sales]])</f>
        <v>#NAME?</v>
      </c>
    </row>
    <row r="7988" spans="31:34" x14ac:dyDescent="0.25">
      <c r="AE7988" t="s">
        <v>31</v>
      </c>
      <c r="AF7988" t="s">
        <v>32</v>
      </c>
      <c r="AG7988" t="s">
        <v>33</v>
      </c>
      <c r="AH7988" s="28" t="e">
        <f ca="1">[1]!DXLOOKUP(Worksheet!AF7988,Sales[[#This Row],[State]],Sales[[#This Row],[Total Sales]])</f>
        <v>#NAME?</v>
      </c>
    </row>
    <row r="7989" spans="31:34" x14ac:dyDescent="0.25">
      <c r="AE7989" t="s">
        <v>31</v>
      </c>
      <c r="AF7989" t="s">
        <v>32</v>
      </c>
      <c r="AG7989" t="s">
        <v>33</v>
      </c>
      <c r="AH7989" s="28" t="e">
        <f ca="1">[1]!DXLOOKUP(Worksheet!AF7989,Sales[[#This Row],[State]],Sales[[#This Row],[Total Sales]])</f>
        <v>#NAME?</v>
      </c>
    </row>
    <row r="7990" spans="31:34" x14ac:dyDescent="0.25">
      <c r="AE7990" t="s">
        <v>31</v>
      </c>
      <c r="AF7990" t="s">
        <v>32</v>
      </c>
      <c r="AG7990" t="s">
        <v>33</v>
      </c>
      <c r="AH7990" s="28" t="e">
        <f ca="1">[1]!DXLOOKUP(Worksheet!AF7990,Sales[[#This Row],[State]],Sales[[#This Row],[Total Sales]])</f>
        <v>#NAME?</v>
      </c>
    </row>
    <row r="7991" spans="31:34" x14ac:dyDescent="0.25">
      <c r="AE7991" t="s">
        <v>31</v>
      </c>
      <c r="AF7991" t="s">
        <v>32</v>
      </c>
      <c r="AG7991" t="s">
        <v>33</v>
      </c>
      <c r="AH7991" s="28" t="e">
        <f ca="1">[1]!DXLOOKUP(Worksheet!AF7991,Sales[[#This Row],[State]],Sales[[#This Row],[Total Sales]])</f>
        <v>#NAME?</v>
      </c>
    </row>
    <row r="7992" spans="31:34" x14ac:dyDescent="0.25">
      <c r="AE7992" t="s">
        <v>31</v>
      </c>
      <c r="AF7992" t="s">
        <v>32</v>
      </c>
      <c r="AG7992" t="s">
        <v>33</v>
      </c>
      <c r="AH7992" s="28" t="e">
        <f ca="1">[1]!DXLOOKUP(Worksheet!AF7992,Sales[[#This Row],[State]],Sales[[#This Row],[Total Sales]])</f>
        <v>#NAME?</v>
      </c>
    </row>
    <row r="7993" spans="31:34" x14ac:dyDescent="0.25">
      <c r="AE7993" t="s">
        <v>31</v>
      </c>
      <c r="AF7993" t="s">
        <v>32</v>
      </c>
      <c r="AG7993" t="s">
        <v>33</v>
      </c>
      <c r="AH7993" s="28" t="e">
        <f ca="1">[1]!DXLOOKUP(Worksheet!AF7993,Sales[[#This Row],[State]],Sales[[#This Row],[Total Sales]])</f>
        <v>#NAME?</v>
      </c>
    </row>
    <row r="7994" spans="31:34" x14ac:dyDescent="0.25">
      <c r="AE7994" t="s">
        <v>31</v>
      </c>
      <c r="AF7994" t="s">
        <v>32</v>
      </c>
      <c r="AG7994" t="s">
        <v>35</v>
      </c>
      <c r="AH7994" s="28" t="e">
        <f ca="1">[1]!DXLOOKUP(Worksheet!AF7994,Sales[[#This Row],[State]],Sales[[#This Row],[Total Sales]])</f>
        <v>#NAME?</v>
      </c>
    </row>
    <row r="7995" spans="31:34" x14ac:dyDescent="0.25">
      <c r="AE7995" t="s">
        <v>31</v>
      </c>
      <c r="AF7995" t="s">
        <v>32</v>
      </c>
      <c r="AG7995" t="s">
        <v>35</v>
      </c>
      <c r="AH7995" s="28" t="e">
        <f ca="1">[1]!DXLOOKUP(Worksheet!AF7995,Sales[[#This Row],[State]],Sales[[#This Row],[Total Sales]])</f>
        <v>#NAME?</v>
      </c>
    </row>
    <row r="7996" spans="31:34" x14ac:dyDescent="0.25">
      <c r="AE7996" t="s">
        <v>31</v>
      </c>
      <c r="AF7996" t="s">
        <v>32</v>
      </c>
      <c r="AG7996" t="s">
        <v>35</v>
      </c>
      <c r="AH7996" s="28" t="e">
        <f ca="1">[1]!DXLOOKUP(Worksheet!AF7996,Sales[[#This Row],[State]],Sales[[#This Row],[Total Sales]])</f>
        <v>#NAME?</v>
      </c>
    </row>
    <row r="7997" spans="31:34" x14ac:dyDescent="0.25">
      <c r="AE7997" t="s">
        <v>31</v>
      </c>
      <c r="AF7997" t="s">
        <v>32</v>
      </c>
      <c r="AG7997" t="s">
        <v>35</v>
      </c>
      <c r="AH7997" s="28" t="e">
        <f ca="1">[1]!DXLOOKUP(Worksheet!AF7997,Sales[[#This Row],[State]],Sales[[#This Row],[Total Sales]])</f>
        <v>#NAME?</v>
      </c>
    </row>
    <row r="7998" spans="31:34" x14ac:dyDescent="0.25">
      <c r="AE7998" t="s">
        <v>31</v>
      </c>
      <c r="AF7998" t="s">
        <v>32</v>
      </c>
      <c r="AG7998" t="s">
        <v>35</v>
      </c>
      <c r="AH7998" s="28" t="e">
        <f ca="1">[1]!DXLOOKUP(Worksheet!AF7998,Sales[[#This Row],[State]],Sales[[#This Row],[Total Sales]])</f>
        <v>#NAME?</v>
      </c>
    </row>
    <row r="7999" spans="31:34" x14ac:dyDescent="0.25">
      <c r="AE7999" t="s">
        <v>31</v>
      </c>
      <c r="AF7999" t="s">
        <v>32</v>
      </c>
      <c r="AG7999" t="s">
        <v>35</v>
      </c>
      <c r="AH7999" s="28" t="e">
        <f ca="1">[1]!DXLOOKUP(Worksheet!AF7999,Sales[[#This Row],[State]],Sales[[#This Row],[Total Sales]])</f>
        <v>#NAME?</v>
      </c>
    </row>
    <row r="8000" spans="31:34" x14ac:dyDescent="0.25">
      <c r="AE8000" t="s">
        <v>31</v>
      </c>
      <c r="AF8000" t="s">
        <v>32</v>
      </c>
      <c r="AG8000" t="s">
        <v>35</v>
      </c>
      <c r="AH8000" s="28" t="e">
        <f ca="1">[1]!DXLOOKUP(Worksheet!AF8000,Sales[[#This Row],[State]],Sales[[#This Row],[Total Sales]])</f>
        <v>#NAME?</v>
      </c>
    </row>
    <row r="8001" spans="31:34" x14ac:dyDescent="0.25">
      <c r="AE8001" t="s">
        <v>31</v>
      </c>
      <c r="AF8001" t="s">
        <v>32</v>
      </c>
      <c r="AG8001" t="s">
        <v>35</v>
      </c>
      <c r="AH8001" s="28" t="e">
        <f ca="1">[1]!DXLOOKUP(Worksheet!AF8001,Sales[[#This Row],[State]],Sales[[#This Row],[Total Sales]])</f>
        <v>#NAME?</v>
      </c>
    </row>
    <row r="8002" spans="31:34" x14ac:dyDescent="0.25">
      <c r="AE8002" t="s">
        <v>31</v>
      </c>
      <c r="AF8002" t="s">
        <v>32</v>
      </c>
      <c r="AG8002" t="s">
        <v>35</v>
      </c>
      <c r="AH8002" s="28" t="e">
        <f ca="1">[1]!DXLOOKUP(Worksheet!AF8002,Sales[[#This Row],[State]],Sales[[#This Row],[Total Sales]])</f>
        <v>#NAME?</v>
      </c>
    </row>
    <row r="8003" spans="31:34" x14ac:dyDescent="0.25">
      <c r="AE8003" t="s">
        <v>31</v>
      </c>
      <c r="AF8003" t="s">
        <v>32</v>
      </c>
      <c r="AG8003" t="s">
        <v>35</v>
      </c>
      <c r="AH8003" s="28" t="e">
        <f ca="1">[1]!DXLOOKUP(Worksheet!AF8003,Sales[[#This Row],[State]],Sales[[#This Row],[Total Sales]])</f>
        <v>#NAME?</v>
      </c>
    </row>
    <row r="8004" spans="31:34" x14ac:dyDescent="0.25">
      <c r="AE8004" t="s">
        <v>31</v>
      </c>
      <c r="AF8004" t="s">
        <v>32</v>
      </c>
      <c r="AG8004" t="s">
        <v>35</v>
      </c>
      <c r="AH8004" s="28" t="e">
        <f ca="1">[1]!DXLOOKUP(Worksheet!AF8004,Sales[[#This Row],[State]],Sales[[#This Row],[Total Sales]])</f>
        <v>#NAME?</v>
      </c>
    </row>
    <row r="8005" spans="31:34" x14ac:dyDescent="0.25">
      <c r="AE8005" t="s">
        <v>31</v>
      </c>
      <c r="AF8005" t="s">
        <v>32</v>
      </c>
      <c r="AG8005" t="s">
        <v>35</v>
      </c>
      <c r="AH8005" s="28" t="e">
        <f ca="1">[1]!DXLOOKUP(Worksheet!AF8005,Sales[[#This Row],[State]],Sales[[#This Row],[Total Sales]])</f>
        <v>#NAME?</v>
      </c>
    </row>
    <row r="8006" spans="31:34" x14ac:dyDescent="0.25">
      <c r="AE8006" t="s">
        <v>31</v>
      </c>
      <c r="AF8006" t="s">
        <v>32</v>
      </c>
      <c r="AG8006" t="s">
        <v>35</v>
      </c>
      <c r="AH8006" s="28" t="e">
        <f ca="1">[1]!DXLOOKUP(Worksheet!AF8006,Sales[[#This Row],[State]],Sales[[#This Row],[Total Sales]])</f>
        <v>#NAME?</v>
      </c>
    </row>
    <row r="8007" spans="31:34" x14ac:dyDescent="0.25">
      <c r="AE8007" t="s">
        <v>31</v>
      </c>
      <c r="AF8007" t="s">
        <v>32</v>
      </c>
      <c r="AG8007" t="s">
        <v>35</v>
      </c>
      <c r="AH8007" s="28" t="e">
        <f ca="1">[1]!DXLOOKUP(Worksheet!AF8007,Sales[[#This Row],[State]],Sales[[#This Row],[Total Sales]])</f>
        <v>#NAME?</v>
      </c>
    </row>
    <row r="8008" spans="31:34" x14ac:dyDescent="0.25">
      <c r="AE8008" t="s">
        <v>31</v>
      </c>
      <c r="AF8008" t="s">
        <v>32</v>
      </c>
      <c r="AG8008" t="s">
        <v>35</v>
      </c>
      <c r="AH8008" s="28" t="e">
        <f ca="1">[1]!DXLOOKUP(Worksheet!AF8008,Sales[[#This Row],[State]],Sales[[#This Row],[Total Sales]])</f>
        <v>#NAME?</v>
      </c>
    </row>
    <row r="8009" spans="31:34" x14ac:dyDescent="0.25">
      <c r="AE8009" t="s">
        <v>31</v>
      </c>
      <c r="AF8009" t="s">
        <v>32</v>
      </c>
      <c r="AG8009" t="s">
        <v>35</v>
      </c>
      <c r="AH8009" s="28" t="e">
        <f ca="1">[1]!DXLOOKUP(Worksheet!AF8009,Sales[[#This Row],[State]],Sales[[#This Row],[Total Sales]])</f>
        <v>#NAME?</v>
      </c>
    </row>
    <row r="8010" spans="31:34" x14ac:dyDescent="0.25">
      <c r="AE8010" t="s">
        <v>31</v>
      </c>
      <c r="AF8010" t="s">
        <v>32</v>
      </c>
      <c r="AG8010" t="s">
        <v>35</v>
      </c>
      <c r="AH8010" s="28" t="e">
        <f ca="1">[1]!DXLOOKUP(Worksheet!AF8010,Sales[[#This Row],[State]],Sales[[#This Row],[Total Sales]])</f>
        <v>#NAME?</v>
      </c>
    </row>
    <row r="8011" spans="31:34" x14ac:dyDescent="0.25">
      <c r="AE8011" t="s">
        <v>31</v>
      </c>
      <c r="AF8011" t="s">
        <v>32</v>
      </c>
      <c r="AG8011" t="s">
        <v>35</v>
      </c>
      <c r="AH8011" s="28" t="e">
        <f ca="1">[1]!DXLOOKUP(Worksheet!AF8011,Sales[[#This Row],[State]],Sales[[#This Row],[Total Sales]])</f>
        <v>#NAME?</v>
      </c>
    </row>
    <row r="8012" spans="31:34" x14ac:dyDescent="0.25">
      <c r="AE8012" t="s">
        <v>31</v>
      </c>
      <c r="AF8012" t="s">
        <v>32</v>
      </c>
      <c r="AG8012" t="s">
        <v>35</v>
      </c>
      <c r="AH8012" s="28" t="e">
        <f ca="1">[1]!DXLOOKUP(Worksheet!AF8012,Sales[[#This Row],[State]],Sales[[#This Row],[Total Sales]])</f>
        <v>#NAME?</v>
      </c>
    </row>
    <row r="8013" spans="31:34" x14ac:dyDescent="0.25">
      <c r="AE8013" t="s">
        <v>31</v>
      </c>
      <c r="AF8013" t="s">
        <v>32</v>
      </c>
      <c r="AG8013" t="s">
        <v>35</v>
      </c>
      <c r="AH8013" s="28" t="e">
        <f ca="1">[1]!DXLOOKUP(Worksheet!AF8013,Sales[[#This Row],[State]],Sales[[#This Row],[Total Sales]])</f>
        <v>#NAME?</v>
      </c>
    </row>
    <row r="8014" spans="31:34" x14ac:dyDescent="0.25">
      <c r="AE8014" t="s">
        <v>31</v>
      </c>
      <c r="AF8014" t="s">
        <v>32</v>
      </c>
      <c r="AG8014" t="s">
        <v>35</v>
      </c>
      <c r="AH8014" s="28" t="e">
        <f ca="1">[1]!DXLOOKUP(Worksheet!AF8014,Sales[[#This Row],[State]],Sales[[#This Row],[Total Sales]])</f>
        <v>#NAME?</v>
      </c>
    </row>
    <row r="8015" spans="31:34" x14ac:dyDescent="0.25">
      <c r="AE8015" t="s">
        <v>31</v>
      </c>
      <c r="AF8015" t="s">
        <v>32</v>
      </c>
      <c r="AG8015" t="s">
        <v>35</v>
      </c>
      <c r="AH8015" s="28" t="e">
        <f ca="1">[1]!DXLOOKUP(Worksheet!AF8015,Sales[[#This Row],[State]],Sales[[#This Row],[Total Sales]])</f>
        <v>#NAME?</v>
      </c>
    </row>
    <row r="8016" spans="31:34" x14ac:dyDescent="0.25">
      <c r="AE8016" t="s">
        <v>31</v>
      </c>
      <c r="AF8016" t="s">
        <v>32</v>
      </c>
      <c r="AG8016" t="s">
        <v>35</v>
      </c>
      <c r="AH8016" s="28" t="e">
        <f ca="1">[1]!DXLOOKUP(Worksheet!AF8016,Sales[[#This Row],[State]],Sales[[#This Row],[Total Sales]])</f>
        <v>#NAME?</v>
      </c>
    </row>
    <row r="8017" spans="31:34" x14ac:dyDescent="0.25">
      <c r="AE8017" t="s">
        <v>31</v>
      </c>
      <c r="AF8017" t="s">
        <v>32</v>
      </c>
      <c r="AG8017" t="s">
        <v>35</v>
      </c>
      <c r="AH8017" s="28" t="e">
        <f ca="1">[1]!DXLOOKUP(Worksheet!AF8017,Sales[[#This Row],[State]],Sales[[#This Row],[Total Sales]])</f>
        <v>#NAME?</v>
      </c>
    </row>
    <row r="8018" spans="31:34" x14ac:dyDescent="0.25">
      <c r="AE8018" t="s">
        <v>31</v>
      </c>
      <c r="AF8018" t="s">
        <v>32</v>
      </c>
      <c r="AG8018" t="s">
        <v>35</v>
      </c>
      <c r="AH8018" s="28" t="e">
        <f ca="1">[1]!DXLOOKUP(Worksheet!AF8018,Sales[[#This Row],[State]],Sales[[#This Row],[Total Sales]])</f>
        <v>#NAME?</v>
      </c>
    </row>
    <row r="8019" spans="31:34" x14ac:dyDescent="0.25">
      <c r="AE8019" t="s">
        <v>31</v>
      </c>
      <c r="AF8019" t="s">
        <v>32</v>
      </c>
      <c r="AG8019" t="s">
        <v>35</v>
      </c>
      <c r="AH8019" s="28" t="e">
        <f ca="1">[1]!DXLOOKUP(Worksheet!AF8019,Sales[[#This Row],[State]],Sales[[#This Row],[Total Sales]])</f>
        <v>#NAME?</v>
      </c>
    </row>
    <row r="8020" spans="31:34" x14ac:dyDescent="0.25">
      <c r="AE8020" t="s">
        <v>31</v>
      </c>
      <c r="AF8020" t="s">
        <v>32</v>
      </c>
      <c r="AG8020" t="s">
        <v>35</v>
      </c>
      <c r="AH8020" s="28" t="e">
        <f ca="1">[1]!DXLOOKUP(Worksheet!AF8020,Sales[[#This Row],[State]],Sales[[#This Row],[Total Sales]])</f>
        <v>#NAME?</v>
      </c>
    </row>
    <row r="8021" spans="31:34" x14ac:dyDescent="0.25">
      <c r="AE8021" t="s">
        <v>31</v>
      </c>
      <c r="AF8021" t="s">
        <v>32</v>
      </c>
      <c r="AG8021" t="s">
        <v>35</v>
      </c>
      <c r="AH8021" s="28" t="e">
        <f ca="1">[1]!DXLOOKUP(Worksheet!AF8021,Sales[[#This Row],[State]],Sales[[#This Row],[Total Sales]])</f>
        <v>#NAME?</v>
      </c>
    </row>
    <row r="8022" spans="31:34" x14ac:dyDescent="0.25">
      <c r="AE8022" t="s">
        <v>31</v>
      </c>
      <c r="AF8022" t="s">
        <v>32</v>
      </c>
      <c r="AG8022" t="s">
        <v>35</v>
      </c>
      <c r="AH8022" s="28" t="e">
        <f ca="1">[1]!DXLOOKUP(Worksheet!AF8022,Sales[[#This Row],[State]],Sales[[#This Row],[Total Sales]])</f>
        <v>#NAME?</v>
      </c>
    </row>
    <row r="8023" spans="31:34" x14ac:dyDescent="0.25">
      <c r="AE8023" t="s">
        <v>31</v>
      </c>
      <c r="AF8023" t="s">
        <v>32</v>
      </c>
      <c r="AG8023" t="s">
        <v>35</v>
      </c>
      <c r="AH8023" s="28" t="e">
        <f ca="1">[1]!DXLOOKUP(Worksheet!AF8023,Sales[[#This Row],[State]],Sales[[#This Row],[Total Sales]])</f>
        <v>#NAME?</v>
      </c>
    </row>
    <row r="8024" spans="31:34" x14ac:dyDescent="0.25">
      <c r="AE8024" t="s">
        <v>31</v>
      </c>
      <c r="AF8024" t="s">
        <v>32</v>
      </c>
      <c r="AG8024" t="s">
        <v>35</v>
      </c>
      <c r="AH8024" s="28" t="e">
        <f ca="1">[1]!DXLOOKUP(Worksheet!AF8024,Sales[[#This Row],[State]],Sales[[#This Row],[Total Sales]])</f>
        <v>#NAME?</v>
      </c>
    </row>
    <row r="8025" spans="31:34" x14ac:dyDescent="0.25">
      <c r="AE8025" t="s">
        <v>31</v>
      </c>
      <c r="AF8025" t="s">
        <v>32</v>
      </c>
      <c r="AG8025" t="s">
        <v>35</v>
      </c>
      <c r="AH8025" s="28" t="e">
        <f ca="1">[1]!DXLOOKUP(Worksheet!AF8025,Sales[[#This Row],[State]],Sales[[#This Row],[Total Sales]])</f>
        <v>#NAME?</v>
      </c>
    </row>
    <row r="8026" spans="31:34" x14ac:dyDescent="0.25">
      <c r="AE8026" t="s">
        <v>31</v>
      </c>
      <c r="AF8026" t="s">
        <v>32</v>
      </c>
      <c r="AG8026" t="s">
        <v>35</v>
      </c>
      <c r="AH8026" s="28" t="e">
        <f ca="1">[1]!DXLOOKUP(Worksheet!AF8026,Sales[[#This Row],[State]],Sales[[#This Row],[Total Sales]])</f>
        <v>#NAME?</v>
      </c>
    </row>
    <row r="8027" spans="31:34" x14ac:dyDescent="0.25">
      <c r="AE8027" t="s">
        <v>31</v>
      </c>
      <c r="AF8027" t="s">
        <v>32</v>
      </c>
      <c r="AG8027" t="s">
        <v>35</v>
      </c>
      <c r="AH8027" s="28" t="e">
        <f ca="1">[1]!DXLOOKUP(Worksheet!AF8027,Sales[[#This Row],[State]],Sales[[#This Row],[Total Sales]])</f>
        <v>#NAME?</v>
      </c>
    </row>
    <row r="8028" spans="31:34" x14ac:dyDescent="0.25">
      <c r="AE8028" t="s">
        <v>31</v>
      </c>
      <c r="AF8028" t="s">
        <v>32</v>
      </c>
      <c r="AG8028" t="s">
        <v>35</v>
      </c>
      <c r="AH8028" s="28" t="e">
        <f ca="1">[1]!DXLOOKUP(Worksheet!AF8028,Sales[[#This Row],[State]],Sales[[#This Row],[Total Sales]])</f>
        <v>#NAME?</v>
      </c>
    </row>
    <row r="8029" spans="31:34" x14ac:dyDescent="0.25">
      <c r="AE8029" t="s">
        <v>31</v>
      </c>
      <c r="AF8029" t="s">
        <v>32</v>
      </c>
      <c r="AG8029" t="s">
        <v>35</v>
      </c>
      <c r="AH8029" s="28" t="e">
        <f ca="1">[1]!DXLOOKUP(Worksheet!AF8029,Sales[[#This Row],[State]],Sales[[#This Row],[Total Sales]])</f>
        <v>#NAME?</v>
      </c>
    </row>
    <row r="8030" spans="31:34" x14ac:dyDescent="0.25">
      <c r="AE8030" t="s">
        <v>31</v>
      </c>
      <c r="AF8030" t="s">
        <v>32</v>
      </c>
      <c r="AG8030" t="s">
        <v>35</v>
      </c>
      <c r="AH8030" s="28" t="e">
        <f ca="1">[1]!DXLOOKUP(Worksheet!AF8030,Sales[[#This Row],[State]],Sales[[#This Row],[Total Sales]])</f>
        <v>#NAME?</v>
      </c>
    </row>
    <row r="8031" spans="31:34" x14ac:dyDescent="0.25">
      <c r="AE8031" t="s">
        <v>31</v>
      </c>
      <c r="AF8031" t="s">
        <v>32</v>
      </c>
      <c r="AG8031" t="s">
        <v>35</v>
      </c>
      <c r="AH8031" s="28" t="e">
        <f ca="1">[1]!DXLOOKUP(Worksheet!AF8031,Sales[[#This Row],[State]],Sales[[#This Row],[Total Sales]])</f>
        <v>#NAME?</v>
      </c>
    </row>
    <row r="8032" spans="31:34" x14ac:dyDescent="0.25">
      <c r="AE8032" t="s">
        <v>31</v>
      </c>
      <c r="AF8032" t="s">
        <v>32</v>
      </c>
      <c r="AG8032" t="s">
        <v>35</v>
      </c>
      <c r="AH8032" s="28" t="e">
        <f ca="1">[1]!DXLOOKUP(Worksheet!AF8032,Sales[[#This Row],[State]],Sales[[#This Row],[Total Sales]])</f>
        <v>#NAME?</v>
      </c>
    </row>
    <row r="8033" spans="31:34" x14ac:dyDescent="0.25">
      <c r="AE8033" t="s">
        <v>31</v>
      </c>
      <c r="AF8033" t="s">
        <v>32</v>
      </c>
      <c r="AG8033" t="s">
        <v>35</v>
      </c>
      <c r="AH8033" s="28" t="e">
        <f ca="1">[1]!DXLOOKUP(Worksheet!AF8033,Sales[[#This Row],[State]],Sales[[#This Row],[Total Sales]])</f>
        <v>#NAME?</v>
      </c>
    </row>
    <row r="8034" spans="31:34" x14ac:dyDescent="0.25">
      <c r="AE8034" t="s">
        <v>31</v>
      </c>
      <c r="AF8034" t="s">
        <v>32</v>
      </c>
      <c r="AG8034" t="s">
        <v>35</v>
      </c>
      <c r="AH8034" s="28" t="e">
        <f ca="1">[1]!DXLOOKUP(Worksheet!AF8034,Sales[[#This Row],[State]],Sales[[#This Row],[Total Sales]])</f>
        <v>#NAME?</v>
      </c>
    </row>
    <row r="8035" spans="31:34" x14ac:dyDescent="0.25">
      <c r="AE8035" t="s">
        <v>31</v>
      </c>
      <c r="AF8035" t="s">
        <v>32</v>
      </c>
      <c r="AG8035" t="s">
        <v>35</v>
      </c>
      <c r="AH8035" s="28" t="e">
        <f ca="1">[1]!DXLOOKUP(Worksheet!AF8035,Sales[[#This Row],[State]],Sales[[#This Row],[Total Sales]])</f>
        <v>#NAME?</v>
      </c>
    </row>
    <row r="8036" spans="31:34" x14ac:dyDescent="0.25">
      <c r="AE8036" t="s">
        <v>31</v>
      </c>
      <c r="AF8036" t="s">
        <v>32</v>
      </c>
      <c r="AG8036" t="s">
        <v>35</v>
      </c>
      <c r="AH8036" s="28" t="e">
        <f ca="1">[1]!DXLOOKUP(Worksheet!AF8036,Sales[[#This Row],[State]],Sales[[#This Row],[Total Sales]])</f>
        <v>#NAME?</v>
      </c>
    </row>
    <row r="8037" spans="31:34" x14ac:dyDescent="0.25">
      <c r="AE8037" t="s">
        <v>31</v>
      </c>
      <c r="AF8037" t="s">
        <v>32</v>
      </c>
      <c r="AG8037" t="s">
        <v>35</v>
      </c>
      <c r="AH8037" s="28" t="e">
        <f ca="1">[1]!DXLOOKUP(Worksheet!AF8037,Sales[[#This Row],[State]],Sales[[#This Row],[Total Sales]])</f>
        <v>#NAME?</v>
      </c>
    </row>
    <row r="8038" spans="31:34" x14ac:dyDescent="0.25">
      <c r="AE8038" t="s">
        <v>31</v>
      </c>
      <c r="AF8038" t="s">
        <v>32</v>
      </c>
      <c r="AG8038" t="s">
        <v>35</v>
      </c>
      <c r="AH8038" s="28" t="e">
        <f ca="1">[1]!DXLOOKUP(Worksheet!AF8038,Sales[[#This Row],[State]],Sales[[#This Row],[Total Sales]])</f>
        <v>#NAME?</v>
      </c>
    </row>
    <row r="8039" spans="31:34" x14ac:dyDescent="0.25">
      <c r="AE8039" t="s">
        <v>31</v>
      </c>
      <c r="AF8039" t="s">
        <v>32</v>
      </c>
      <c r="AG8039" t="s">
        <v>35</v>
      </c>
      <c r="AH8039" s="28" t="e">
        <f ca="1">[1]!DXLOOKUP(Worksheet!AF8039,Sales[[#This Row],[State]],Sales[[#This Row],[Total Sales]])</f>
        <v>#NAME?</v>
      </c>
    </row>
    <row r="8040" spans="31:34" x14ac:dyDescent="0.25">
      <c r="AE8040" t="s">
        <v>31</v>
      </c>
      <c r="AF8040" t="s">
        <v>32</v>
      </c>
      <c r="AG8040" t="s">
        <v>35</v>
      </c>
      <c r="AH8040" s="28" t="e">
        <f ca="1">[1]!DXLOOKUP(Worksheet!AF8040,Sales[[#This Row],[State]],Sales[[#This Row],[Total Sales]])</f>
        <v>#NAME?</v>
      </c>
    </row>
    <row r="8041" spans="31:34" x14ac:dyDescent="0.25">
      <c r="AE8041" t="s">
        <v>31</v>
      </c>
      <c r="AF8041" t="s">
        <v>32</v>
      </c>
      <c r="AG8041" t="s">
        <v>35</v>
      </c>
      <c r="AH8041" s="28" t="e">
        <f ca="1">[1]!DXLOOKUP(Worksheet!AF8041,Sales[[#This Row],[State]],Sales[[#This Row],[Total Sales]])</f>
        <v>#NAME?</v>
      </c>
    </row>
    <row r="8042" spans="31:34" x14ac:dyDescent="0.25">
      <c r="AE8042" t="s">
        <v>31</v>
      </c>
      <c r="AF8042" t="s">
        <v>32</v>
      </c>
      <c r="AG8042" t="s">
        <v>35</v>
      </c>
      <c r="AH8042" s="28" t="e">
        <f ca="1">[1]!DXLOOKUP(Worksheet!AF8042,Sales[[#This Row],[State]],Sales[[#This Row],[Total Sales]])</f>
        <v>#NAME?</v>
      </c>
    </row>
    <row r="8043" spans="31:34" x14ac:dyDescent="0.25">
      <c r="AE8043" t="s">
        <v>31</v>
      </c>
      <c r="AF8043" t="s">
        <v>32</v>
      </c>
      <c r="AG8043" t="s">
        <v>35</v>
      </c>
      <c r="AH8043" s="28" t="e">
        <f ca="1">[1]!DXLOOKUP(Worksheet!AF8043,Sales[[#This Row],[State]],Sales[[#This Row],[Total Sales]])</f>
        <v>#NAME?</v>
      </c>
    </row>
    <row r="8044" spans="31:34" x14ac:dyDescent="0.25">
      <c r="AE8044" t="s">
        <v>31</v>
      </c>
      <c r="AF8044" t="s">
        <v>32</v>
      </c>
      <c r="AG8044" t="s">
        <v>35</v>
      </c>
      <c r="AH8044" s="28" t="e">
        <f ca="1">[1]!DXLOOKUP(Worksheet!AF8044,Sales[[#This Row],[State]],Sales[[#This Row],[Total Sales]])</f>
        <v>#NAME?</v>
      </c>
    </row>
    <row r="8045" spans="31:34" x14ac:dyDescent="0.25">
      <c r="AE8045" t="s">
        <v>31</v>
      </c>
      <c r="AF8045" t="s">
        <v>32</v>
      </c>
      <c r="AG8045" t="s">
        <v>35</v>
      </c>
      <c r="AH8045" s="28" t="e">
        <f ca="1">[1]!DXLOOKUP(Worksheet!AF8045,Sales[[#This Row],[State]],Sales[[#This Row],[Total Sales]])</f>
        <v>#NAME?</v>
      </c>
    </row>
    <row r="8046" spans="31:34" x14ac:dyDescent="0.25">
      <c r="AE8046" t="s">
        <v>31</v>
      </c>
      <c r="AF8046" t="s">
        <v>32</v>
      </c>
      <c r="AG8046" t="s">
        <v>35</v>
      </c>
      <c r="AH8046" s="28" t="e">
        <f ca="1">[1]!DXLOOKUP(Worksheet!AF8046,Sales[[#This Row],[State]],Sales[[#This Row],[Total Sales]])</f>
        <v>#NAME?</v>
      </c>
    </row>
    <row r="8047" spans="31:34" x14ac:dyDescent="0.25">
      <c r="AE8047" t="s">
        <v>31</v>
      </c>
      <c r="AF8047" t="s">
        <v>32</v>
      </c>
      <c r="AG8047" t="s">
        <v>35</v>
      </c>
      <c r="AH8047" s="28" t="e">
        <f ca="1">[1]!DXLOOKUP(Worksheet!AF8047,Sales[[#This Row],[State]],Sales[[#This Row],[Total Sales]])</f>
        <v>#NAME?</v>
      </c>
    </row>
    <row r="8048" spans="31:34" x14ac:dyDescent="0.25">
      <c r="AE8048" t="s">
        <v>31</v>
      </c>
      <c r="AF8048" t="s">
        <v>32</v>
      </c>
      <c r="AG8048" t="s">
        <v>35</v>
      </c>
      <c r="AH8048" s="28" t="e">
        <f ca="1">[1]!DXLOOKUP(Worksheet!AF8048,Sales[[#This Row],[State]],Sales[[#This Row],[Total Sales]])</f>
        <v>#NAME?</v>
      </c>
    </row>
    <row r="8049" spans="31:34" x14ac:dyDescent="0.25">
      <c r="AE8049" t="s">
        <v>31</v>
      </c>
      <c r="AF8049" t="s">
        <v>32</v>
      </c>
      <c r="AG8049" t="s">
        <v>35</v>
      </c>
      <c r="AH8049" s="28" t="e">
        <f ca="1">[1]!DXLOOKUP(Worksheet!AF8049,Sales[[#This Row],[State]],Sales[[#This Row],[Total Sales]])</f>
        <v>#NAME?</v>
      </c>
    </row>
    <row r="8050" spans="31:34" x14ac:dyDescent="0.25">
      <c r="AE8050" t="s">
        <v>31</v>
      </c>
      <c r="AF8050" t="s">
        <v>32</v>
      </c>
      <c r="AG8050" t="s">
        <v>35</v>
      </c>
      <c r="AH8050" s="28" t="e">
        <f ca="1">[1]!DXLOOKUP(Worksheet!AF8050,Sales[[#This Row],[State]],Sales[[#This Row],[Total Sales]])</f>
        <v>#NAME?</v>
      </c>
    </row>
    <row r="8051" spans="31:34" x14ac:dyDescent="0.25">
      <c r="AE8051" t="s">
        <v>31</v>
      </c>
      <c r="AF8051" t="s">
        <v>32</v>
      </c>
      <c r="AG8051" t="s">
        <v>35</v>
      </c>
      <c r="AH8051" s="28" t="e">
        <f ca="1">[1]!DXLOOKUP(Worksheet!AF8051,Sales[[#This Row],[State]],Sales[[#This Row],[Total Sales]])</f>
        <v>#NAME?</v>
      </c>
    </row>
    <row r="8052" spans="31:34" x14ac:dyDescent="0.25">
      <c r="AE8052" t="s">
        <v>31</v>
      </c>
      <c r="AF8052" t="s">
        <v>32</v>
      </c>
      <c r="AG8052" t="s">
        <v>35</v>
      </c>
      <c r="AH8052" s="28" t="e">
        <f ca="1">[1]!DXLOOKUP(Worksheet!AF8052,Sales[[#This Row],[State]],Sales[[#This Row],[Total Sales]])</f>
        <v>#NAME?</v>
      </c>
    </row>
    <row r="8053" spans="31:34" x14ac:dyDescent="0.25">
      <c r="AE8053" t="s">
        <v>31</v>
      </c>
      <c r="AF8053" t="s">
        <v>32</v>
      </c>
      <c r="AG8053" t="s">
        <v>35</v>
      </c>
      <c r="AH8053" s="28" t="e">
        <f ca="1">[1]!DXLOOKUP(Worksheet!AF8053,Sales[[#This Row],[State]],Sales[[#This Row],[Total Sales]])</f>
        <v>#NAME?</v>
      </c>
    </row>
    <row r="8054" spans="31:34" x14ac:dyDescent="0.25">
      <c r="AE8054" t="s">
        <v>31</v>
      </c>
      <c r="AF8054" t="s">
        <v>32</v>
      </c>
      <c r="AG8054" t="s">
        <v>35</v>
      </c>
      <c r="AH8054" s="28" t="e">
        <f ca="1">[1]!DXLOOKUP(Worksheet!AF8054,Sales[[#This Row],[State]],Sales[[#This Row],[Total Sales]])</f>
        <v>#NAME?</v>
      </c>
    </row>
    <row r="8055" spans="31:34" x14ac:dyDescent="0.25">
      <c r="AE8055" t="s">
        <v>31</v>
      </c>
      <c r="AF8055" t="s">
        <v>32</v>
      </c>
      <c r="AG8055" t="s">
        <v>35</v>
      </c>
      <c r="AH8055" s="28" t="e">
        <f ca="1">[1]!DXLOOKUP(Worksheet!AF8055,Sales[[#This Row],[State]],Sales[[#This Row],[Total Sales]])</f>
        <v>#NAME?</v>
      </c>
    </row>
    <row r="8056" spans="31:34" x14ac:dyDescent="0.25">
      <c r="AE8056" t="s">
        <v>31</v>
      </c>
      <c r="AF8056" t="s">
        <v>32</v>
      </c>
      <c r="AG8056" t="s">
        <v>35</v>
      </c>
      <c r="AH8056" s="28" t="e">
        <f ca="1">[1]!DXLOOKUP(Worksheet!AF8056,Sales[[#This Row],[State]],Sales[[#This Row],[Total Sales]])</f>
        <v>#NAME?</v>
      </c>
    </row>
    <row r="8057" spans="31:34" x14ac:dyDescent="0.25">
      <c r="AE8057" t="s">
        <v>31</v>
      </c>
      <c r="AF8057" t="s">
        <v>32</v>
      </c>
      <c r="AG8057" t="s">
        <v>35</v>
      </c>
      <c r="AH8057" s="28" t="e">
        <f ca="1">[1]!DXLOOKUP(Worksheet!AF8057,Sales[[#This Row],[State]],Sales[[#This Row],[Total Sales]])</f>
        <v>#NAME?</v>
      </c>
    </row>
    <row r="8058" spans="31:34" x14ac:dyDescent="0.25">
      <c r="AE8058" t="s">
        <v>31</v>
      </c>
      <c r="AF8058" t="s">
        <v>32</v>
      </c>
      <c r="AG8058" t="s">
        <v>35</v>
      </c>
      <c r="AH8058" s="28" t="e">
        <f ca="1">[1]!DXLOOKUP(Worksheet!AF8058,Sales[[#This Row],[State]],Sales[[#This Row],[Total Sales]])</f>
        <v>#NAME?</v>
      </c>
    </row>
    <row r="8059" spans="31:34" x14ac:dyDescent="0.25">
      <c r="AE8059" t="s">
        <v>31</v>
      </c>
      <c r="AF8059" t="s">
        <v>32</v>
      </c>
      <c r="AG8059" t="s">
        <v>35</v>
      </c>
      <c r="AH8059" s="28" t="e">
        <f ca="1">[1]!DXLOOKUP(Worksheet!AF8059,Sales[[#This Row],[State]],Sales[[#This Row],[Total Sales]])</f>
        <v>#NAME?</v>
      </c>
    </row>
    <row r="8060" spans="31:34" x14ac:dyDescent="0.25">
      <c r="AE8060" t="s">
        <v>31</v>
      </c>
      <c r="AF8060" t="s">
        <v>32</v>
      </c>
      <c r="AG8060" t="s">
        <v>35</v>
      </c>
      <c r="AH8060" s="28" t="e">
        <f ca="1">[1]!DXLOOKUP(Worksheet!AF8060,Sales[[#This Row],[State]],Sales[[#This Row],[Total Sales]])</f>
        <v>#NAME?</v>
      </c>
    </row>
    <row r="8061" spans="31:34" x14ac:dyDescent="0.25">
      <c r="AE8061" t="s">
        <v>31</v>
      </c>
      <c r="AF8061" t="s">
        <v>32</v>
      </c>
      <c r="AG8061" t="s">
        <v>35</v>
      </c>
      <c r="AH8061" s="28" t="e">
        <f ca="1">[1]!DXLOOKUP(Worksheet!AF8061,Sales[[#This Row],[State]],Sales[[#This Row],[Total Sales]])</f>
        <v>#NAME?</v>
      </c>
    </row>
    <row r="8062" spans="31:34" x14ac:dyDescent="0.25">
      <c r="AE8062" t="s">
        <v>31</v>
      </c>
      <c r="AF8062" t="s">
        <v>32</v>
      </c>
      <c r="AG8062" t="s">
        <v>35</v>
      </c>
      <c r="AH8062" s="28" t="e">
        <f ca="1">[1]!DXLOOKUP(Worksheet!AF8062,Sales[[#This Row],[State]],Sales[[#This Row],[Total Sales]])</f>
        <v>#NAME?</v>
      </c>
    </row>
    <row r="8063" spans="31:34" x14ac:dyDescent="0.25">
      <c r="AE8063" t="s">
        <v>31</v>
      </c>
      <c r="AF8063" t="s">
        <v>32</v>
      </c>
      <c r="AG8063" t="s">
        <v>35</v>
      </c>
      <c r="AH8063" s="28" t="e">
        <f ca="1">[1]!DXLOOKUP(Worksheet!AF8063,Sales[[#This Row],[State]],Sales[[#This Row],[Total Sales]])</f>
        <v>#NAME?</v>
      </c>
    </row>
    <row r="8064" spans="31:34" x14ac:dyDescent="0.25">
      <c r="AE8064" t="s">
        <v>31</v>
      </c>
      <c r="AF8064" t="s">
        <v>32</v>
      </c>
      <c r="AG8064" t="s">
        <v>35</v>
      </c>
      <c r="AH8064" s="28" t="e">
        <f ca="1">[1]!DXLOOKUP(Worksheet!AF8064,Sales[[#This Row],[State]],Sales[[#This Row],[Total Sales]])</f>
        <v>#NAME?</v>
      </c>
    </row>
    <row r="8065" spans="31:34" x14ac:dyDescent="0.25">
      <c r="AE8065" t="s">
        <v>31</v>
      </c>
      <c r="AF8065" t="s">
        <v>32</v>
      </c>
      <c r="AG8065" t="s">
        <v>35</v>
      </c>
      <c r="AH8065" s="28" t="e">
        <f ca="1">[1]!DXLOOKUP(Worksheet!AF8065,Sales[[#This Row],[State]],Sales[[#This Row],[Total Sales]])</f>
        <v>#NAME?</v>
      </c>
    </row>
    <row r="8066" spans="31:34" x14ac:dyDescent="0.25">
      <c r="AE8066" t="s">
        <v>27</v>
      </c>
      <c r="AF8066" t="s">
        <v>28</v>
      </c>
      <c r="AG8066" t="s">
        <v>39</v>
      </c>
      <c r="AH8066" s="28" t="e">
        <f ca="1">[1]!DXLOOKUP(Worksheet!AF8066,Sales[[#This Row],[State]],Sales[[#This Row],[Total Sales]])</f>
        <v>#NAME?</v>
      </c>
    </row>
    <row r="8067" spans="31:34" x14ac:dyDescent="0.25">
      <c r="AE8067" t="s">
        <v>27</v>
      </c>
      <c r="AF8067" t="s">
        <v>28</v>
      </c>
      <c r="AG8067" t="s">
        <v>39</v>
      </c>
      <c r="AH8067" s="28" t="e">
        <f ca="1">[1]!DXLOOKUP(Worksheet!AF8067,Sales[[#This Row],[State]],Sales[[#This Row],[Total Sales]])</f>
        <v>#NAME?</v>
      </c>
    </row>
    <row r="8068" spans="31:34" x14ac:dyDescent="0.25">
      <c r="AE8068" t="s">
        <v>27</v>
      </c>
      <c r="AF8068" t="s">
        <v>28</v>
      </c>
      <c r="AG8068" t="s">
        <v>39</v>
      </c>
      <c r="AH8068" s="28" t="e">
        <f ca="1">[1]!DXLOOKUP(Worksheet!AF8068,Sales[[#This Row],[State]],Sales[[#This Row],[Total Sales]])</f>
        <v>#NAME?</v>
      </c>
    </row>
    <row r="8069" spans="31:34" x14ac:dyDescent="0.25">
      <c r="AE8069" t="s">
        <v>27</v>
      </c>
      <c r="AF8069" t="s">
        <v>28</v>
      </c>
      <c r="AG8069" t="s">
        <v>39</v>
      </c>
      <c r="AH8069" s="28" t="e">
        <f ca="1">[1]!DXLOOKUP(Worksheet!AF8069,Sales[[#This Row],[State]],Sales[[#This Row],[Total Sales]])</f>
        <v>#NAME?</v>
      </c>
    </row>
    <row r="8070" spans="31:34" x14ac:dyDescent="0.25">
      <c r="AE8070" t="s">
        <v>27</v>
      </c>
      <c r="AF8070" t="s">
        <v>28</v>
      </c>
      <c r="AG8070" t="s">
        <v>39</v>
      </c>
      <c r="AH8070" s="28" t="e">
        <f ca="1">[1]!DXLOOKUP(Worksheet!AF8070,Sales[[#This Row],[State]],Sales[[#This Row],[Total Sales]])</f>
        <v>#NAME?</v>
      </c>
    </row>
    <row r="8071" spans="31:34" x14ac:dyDescent="0.25">
      <c r="AE8071" t="s">
        <v>27</v>
      </c>
      <c r="AF8071" t="s">
        <v>28</v>
      </c>
      <c r="AG8071" t="s">
        <v>39</v>
      </c>
      <c r="AH8071" s="28" t="e">
        <f ca="1">[1]!DXLOOKUP(Worksheet!AF8071,Sales[[#This Row],[State]],Sales[[#This Row],[Total Sales]])</f>
        <v>#NAME?</v>
      </c>
    </row>
    <row r="8072" spans="31:34" x14ac:dyDescent="0.25">
      <c r="AE8072" t="s">
        <v>27</v>
      </c>
      <c r="AF8072" t="s">
        <v>28</v>
      </c>
      <c r="AG8072" t="s">
        <v>39</v>
      </c>
      <c r="AH8072" s="28" t="e">
        <f ca="1">[1]!DXLOOKUP(Worksheet!AF8072,Sales[[#This Row],[State]],Sales[[#This Row],[Total Sales]])</f>
        <v>#NAME?</v>
      </c>
    </row>
    <row r="8073" spans="31:34" x14ac:dyDescent="0.25">
      <c r="AE8073" t="s">
        <v>27</v>
      </c>
      <c r="AF8073" t="s">
        <v>28</v>
      </c>
      <c r="AG8073" t="s">
        <v>39</v>
      </c>
      <c r="AH8073" s="28" t="e">
        <f ca="1">[1]!DXLOOKUP(Worksheet!AF8073,Sales[[#This Row],[State]],Sales[[#This Row],[Total Sales]])</f>
        <v>#NAME?</v>
      </c>
    </row>
    <row r="8074" spans="31:34" x14ac:dyDescent="0.25">
      <c r="AE8074" t="s">
        <v>27</v>
      </c>
      <c r="AF8074" t="s">
        <v>28</v>
      </c>
      <c r="AG8074" t="s">
        <v>39</v>
      </c>
      <c r="AH8074" s="28" t="e">
        <f ca="1">[1]!DXLOOKUP(Worksheet!AF8074,Sales[[#This Row],[State]],Sales[[#This Row],[Total Sales]])</f>
        <v>#NAME?</v>
      </c>
    </row>
    <row r="8075" spans="31:34" x14ac:dyDescent="0.25">
      <c r="AE8075" t="s">
        <v>27</v>
      </c>
      <c r="AF8075" t="s">
        <v>28</v>
      </c>
      <c r="AG8075" t="s">
        <v>39</v>
      </c>
      <c r="AH8075" s="28" t="e">
        <f ca="1">[1]!DXLOOKUP(Worksheet!AF8075,Sales[[#This Row],[State]],Sales[[#This Row],[Total Sales]])</f>
        <v>#NAME?</v>
      </c>
    </row>
    <row r="8076" spans="31:34" x14ac:dyDescent="0.25">
      <c r="AE8076" t="s">
        <v>27</v>
      </c>
      <c r="AF8076" t="s">
        <v>28</v>
      </c>
      <c r="AG8076" t="s">
        <v>39</v>
      </c>
      <c r="AH8076" s="28" t="e">
        <f ca="1">[1]!DXLOOKUP(Worksheet!AF8076,Sales[[#This Row],[State]],Sales[[#This Row],[Total Sales]])</f>
        <v>#NAME?</v>
      </c>
    </row>
    <row r="8077" spans="31:34" x14ac:dyDescent="0.25">
      <c r="AE8077" t="s">
        <v>27</v>
      </c>
      <c r="AF8077" t="s">
        <v>28</v>
      </c>
      <c r="AG8077" t="s">
        <v>39</v>
      </c>
      <c r="AH8077" s="28" t="e">
        <f ca="1">[1]!DXLOOKUP(Worksheet!AF8077,Sales[[#This Row],[State]],Sales[[#This Row],[Total Sales]])</f>
        <v>#NAME?</v>
      </c>
    </row>
    <row r="8078" spans="31:34" x14ac:dyDescent="0.25">
      <c r="AE8078" t="s">
        <v>27</v>
      </c>
      <c r="AF8078" t="s">
        <v>28</v>
      </c>
      <c r="AG8078" t="s">
        <v>39</v>
      </c>
      <c r="AH8078" s="28" t="e">
        <f ca="1">[1]!DXLOOKUP(Worksheet!AF8078,Sales[[#This Row],[State]],Sales[[#This Row],[Total Sales]])</f>
        <v>#NAME?</v>
      </c>
    </row>
    <row r="8079" spans="31:34" x14ac:dyDescent="0.25">
      <c r="AE8079" t="s">
        <v>27</v>
      </c>
      <c r="AF8079" t="s">
        <v>28</v>
      </c>
      <c r="AG8079" t="s">
        <v>39</v>
      </c>
      <c r="AH8079" s="28" t="e">
        <f ca="1">[1]!DXLOOKUP(Worksheet!AF8079,Sales[[#This Row],[State]],Sales[[#This Row],[Total Sales]])</f>
        <v>#NAME?</v>
      </c>
    </row>
    <row r="8080" spans="31:34" x14ac:dyDescent="0.25">
      <c r="AE8080" t="s">
        <v>27</v>
      </c>
      <c r="AF8080" t="s">
        <v>28</v>
      </c>
      <c r="AG8080" t="s">
        <v>39</v>
      </c>
      <c r="AH8080" s="28" t="e">
        <f ca="1">[1]!DXLOOKUP(Worksheet!AF8080,Sales[[#This Row],[State]],Sales[[#This Row],[Total Sales]])</f>
        <v>#NAME?</v>
      </c>
    </row>
    <row r="8081" spans="31:34" x14ac:dyDescent="0.25">
      <c r="AE8081" t="s">
        <v>27</v>
      </c>
      <c r="AF8081" t="s">
        <v>28</v>
      </c>
      <c r="AG8081" t="s">
        <v>39</v>
      </c>
      <c r="AH8081" s="28" t="e">
        <f ca="1">[1]!DXLOOKUP(Worksheet!AF8081,Sales[[#This Row],[State]],Sales[[#This Row],[Total Sales]])</f>
        <v>#NAME?</v>
      </c>
    </row>
    <row r="8082" spans="31:34" x14ac:dyDescent="0.25">
      <c r="AE8082" t="s">
        <v>27</v>
      </c>
      <c r="AF8082" t="s">
        <v>28</v>
      </c>
      <c r="AG8082" t="s">
        <v>39</v>
      </c>
      <c r="AH8082" s="28" t="e">
        <f ca="1">[1]!DXLOOKUP(Worksheet!AF8082,Sales[[#This Row],[State]],Sales[[#This Row],[Total Sales]])</f>
        <v>#NAME?</v>
      </c>
    </row>
    <row r="8083" spans="31:34" x14ac:dyDescent="0.25">
      <c r="AE8083" t="s">
        <v>27</v>
      </c>
      <c r="AF8083" t="s">
        <v>28</v>
      </c>
      <c r="AG8083" t="s">
        <v>39</v>
      </c>
      <c r="AH8083" s="28" t="e">
        <f ca="1">[1]!DXLOOKUP(Worksheet!AF8083,Sales[[#This Row],[State]],Sales[[#This Row],[Total Sales]])</f>
        <v>#NAME?</v>
      </c>
    </row>
    <row r="8084" spans="31:34" x14ac:dyDescent="0.25">
      <c r="AE8084" t="s">
        <v>27</v>
      </c>
      <c r="AF8084" t="s">
        <v>28</v>
      </c>
      <c r="AG8084" t="s">
        <v>39</v>
      </c>
      <c r="AH8084" s="28" t="e">
        <f ca="1">[1]!DXLOOKUP(Worksheet!AF8084,Sales[[#This Row],[State]],Sales[[#This Row],[Total Sales]])</f>
        <v>#NAME?</v>
      </c>
    </row>
    <row r="8085" spans="31:34" x14ac:dyDescent="0.25">
      <c r="AE8085" t="s">
        <v>27</v>
      </c>
      <c r="AF8085" t="s">
        <v>28</v>
      </c>
      <c r="AG8085" t="s">
        <v>39</v>
      </c>
      <c r="AH8085" s="28" t="e">
        <f ca="1">[1]!DXLOOKUP(Worksheet!AF8085,Sales[[#This Row],[State]],Sales[[#This Row],[Total Sales]])</f>
        <v>#NAME?</v>
      </c>
    </row>
    <row r="8086" spans="31:34" x14ac:dyDescent="0.25">
      <c r="AE8086" t="s">
        <v>27</v>
      </c>
      <c r="AF8086" t="s">
        <v>28</v>
      </c>
      <c r="AG8086" t="s">
        <v>39</v>
      </c>
      <c r="AH8086" s="28" t="e">
        <f ca="1">[1]!DXLOOKUP(Worksheet!AF8086,Sales[[#This Row],[State]],Sales[[#This Row],[Total Sales]])</f>
        <v>#NAME?</v>
      </c>
    </row>
    <row r="8087" spans="31:34" x14ac:dyDescent="0.25">
      <c r="AE8087" t="s">
        <v>27</v>
      </c>
      <c r="AF8087" t="s">
        <v>28</v>
      </c>
      <c r="AG8087" t="s">
        <v>39</v>
      </c>
      <c r="AH8087" s="28" t="e">
        <f ca="1">[1]!DXLOOKUP(Worksheet!AF8087,Sales[[#This Row],[State]],Sales[[#This Row],[Total Sales]])</f>
        <v>#NAME?</v>
      </c>
    </row>
    <row r="8088" spans="31:34" x14ac:dyDescent="0.25">
      <c r="AE8088" t="s">
        <v>27</v>
      </c>
      <c r="AF8088" t="s">
        <v>28</v>
      </c>
      <c r="AG8088" t="s">
        <v>39</v>
      </c>
      <c r="AH8088" s="28" t="e">
        <f ca="1">[1]!DXLOOKUP(Worksheet!AF8088,Sales[[#This Row],[State]],Sales[[#This Row],[Total Sales]])</f>
        <v>#NAME?</v>
      </c>
    </row>
    <row r="8089" spans="31:34" x14ac:dyDescent="0.25">
      <c r="AE8089" t="s">
        <v>27</v>
      </c>
      <c r="AF8089" t="s">
        <v>28</v>
      </c>
      <c r="AG8089" t="s">
        <v>39</v>
      </c>
      <c r="AH8089" s="28" t="e">
        <f ca="1">[1]!DXLOOKUP(Worksheet!AF8089,Sales[[#This Row],[State]],Sales[[#This Row],[Total Sales]])</f>
        <v>#NAME?</v>
      </c>
    </row>
    <row r="8090" spans="31:34" x14ac:dyDescent="0.25">
      <c r="AE8090" t="s">
        <v>27</v>
      </c>
      <c r="AF8090" t="s">
        <v>28</v>
      </c>
      <c r="AG8090" t="s">
        <v>39</v>
      </c>
      <c r="AH8090" s="28" t="e">
        <f ca="1">[1]!DXLOOKUP(Worksheet!AF8090,Sales[[#This Row],[State]],Sales[[#This Row],[Total Sales]])</f>
        <v>#NAME?</v>
      </c>
    </row>
    <row r="8091" spans="31:34" x14ac:dyDescent="0.25">
      <c r="AE8091" t="s">
        <v>27</v>
      </c>
      <c r="AF8091" t="s">
        <v>28</v>
      </c>
      <c r="AG8091" t="s">
        <v>39</v>
      </c>
      <c r="AH8091" s="28" t="e">
        <f ca="1">[1]!DXLOOKUP(Worksheet!AF8091,Sales[[#This Row],[State]],Sales[[#This Row],[Total Sales]])</f>
        <v>#NAME?</v>
      </c>
    </row>
    <row r="8092" spans="31:34" x14ac:dyDescent="0.25">
      <c r="AE8092" t="s">
        <v>27</v>
      </c>
      <c r="AF8092" t="s">
        <v>28</v>
      </c>
      <c r="AG8092" t="s">
        <v>39</v>
      </c>
      <c r="AH8092" s="28" t="e">
        <f ca="1">[1]!DXLOOKUP(Worksheet!AF8092,Sales[[#This Row],[State]],Sales[[#This Row],[Total Sales]])</f>
        <v>#NAME?</v>
      </c>
    </row>
    <row r="8093" spans="31:34" x14ac:dyDescent="0.25">
      <c r="AE8093" t="s">
        <v>27</v>
      </c>
      <c r="AF8093" t="s">
        <v>28</v>
      </c>
      <c r="AG8093" t="s">
        <v>39</v>
      </c>
      <c r="AH8093" s="28" t="e">
        <f ca="1">[1]!DXLOOKUP(Worksheet!AF8093,Sales[[#This Row],[State]],Sales[[#This Row],[Total Sales]])</f>
        <v>#NAME?</v>
      </c>
    </row>
    <row r="8094" spans="31:34" x14ac:dyDescent="0.25">
      <c r="AE8094" t="s">
        <v>27</v>
      </c>
      <c r="AF8094" t="s">
        <v>28</v>
      </c>
      <c r="AG8094" t="s">
        <v>39</v>
      </c>
      <c r="AH8094" s="28" t="e">
        <f ca="1">[1]!DXLOOKUP(Worksheet!AF8094,Sales[[#This Row],[State]],Sales[[#This Row],[Total Sales]])</f>
        <v>#NAME?</v>
      </c>
    </row>
    <row r="8095" spans="31:34" x14ac:dyDescent="0.25">
      <c r="AE8095" t="s">
        <v>27</v>
      </c>
      <c r="AF8095" t="s">
        <v>28</v>
      </c>
      <c r="AG8095" t="s">
        <v>39</v>
      </c>
      <c r="AH8095" s="28" t="e">
        <f ca="1">[1]!DXLOOKUP(Worksheet!AF8095,Sales[[#This Row],[State]],Sales[[#This Row],[Total Sales]])</f>
        <v>#NAME?</v>
      </c>
    </row>
    <row r="8096" spans="31:34" x14ac:dyDescent="0.25">
      <c r="AE8096" t="s">
        <v>27</v>
      </c>
      <c r="AF8096" t="s">
        <v>28</v>
      </c>
      <c r="AG8096" t="s">
        <v>39</v>
      </c>
      <c r="AH8096" s="28" t="e">
        <f ca="1">[1]!DXLOOKUP(Worksheet!AF8096,Sales[[#This Row],[State]],Sales[[#This Row],[Total Sales]])</f>
        <v>#NAME?</v>
      </c>
    </row>
    <row r="8097" spans="31:34" x14ac:dyDescent="0.25">
      <c r="AE8097" t="s">
        <v>27</v>
      </c>
      <c r="AF8097" t="s">
        <v>28</v>
      </c>
      <c r="AG8097" t="s">
        <v>39</v>
      </c>
      <c r="AH8097" s="28" t="e">
        <f ca="1">[1]!DXLOOKUP(Worksheet!AF8097,Sales[[#This Row],[State]],Sales[[#This Row],[Total Sales]])</f>
        <v>#NAME?</v>
      </c>
    </row>
    <row r="8098" spans="31:34" x14ac:dyDescent="0.25">
      <c r="AE8098" t="s">
        <v>27</v>
      </c>
      <c r="AF8098" t="s">
        <v>28</v>
      </c>
      <c r="AG8098" t="s">
        <v>39</v>
      </c>
      <c r="AH8098" s="28" t="e">
        <f ca="1">[1]!DXLOOKUP(Worksheet!AF8098,Sales[[#This Row],[State]],Sales[[#This Row],[Total Sales]])</f>
        <v>#NAME?</v>
      </c>
    </row>
    <row r="8099" spans="31:34" x14ac:dyDescent="0.25">
      <c r="AE8099" t="s">
        <v>27</v>
      </c>
      <c r="AF8099" t="s">
        <v>28</v>
      </c>
      <c r="AG8099" t="s">
        <v>39</v>
      </c>
      <c r="AH8099" s="28" t="e">
        <f ca="1">[1]!DXLOOKUP(Worksheet!AF8099,Sales[[#This Row],[State]],Sales[[#This Row],[Total Sales]])</f>
        <v>#NAME?</v>
      </c>
    </row>
    <row r="8100" spans="31:34" x14ac:dyDescent="0.25">
      <c r="AE8100" t="s">
        <v>27</v>
      </c>
      <c r="AF8100" t="s">
        <v>28</v>
      </c>
      <c r="AG8100" t="s">
        <v>39</v>
      </c>
      <c r="AH8100" s="28" t="e">
        <f ca="1">[1]!DXLOOKUP(Worksheet!AF8100,Sales[[#This Row],[State]],Sales[[#This Row],[Total Sales]])</f>
        <v>#NAME?</v>
      </c>
    </row>
    <row r="8101" spans="31:34" x14ac:dyDescent="0.25">
      <c r="AE8101" t="s">
        <v>27</v>
      </c>
      <c r="AF8101" t="s">
        <v>28</v>
      </c>
      <c r="AG8101" t="s">
        <v>39</v>
      </c>
      <c r="AH8101" s="28" t="e">
        <f ca="1">[1]!DXLOOKUP(Worksheet!AF8101,Sales[[#This Row],[State]],Sales[[#This Row],[Total Sales]])</f>
        <v>#NAME?</v>
      </c>
    </row>
    <row r="8102" spans="31:34" x14ac:dyDescent="0.25">
      <c r="AE8102" t="s">
        <v>27</v>
      </c>
      <c r="AF8102" t="s">
        <v>28</v>
      </c>
      <c r="AG8102" t="s">
        <v>39</v>
      </c>
      <c r="AH8102" s="28" t="e">
        <f ca="1">[1]!DXLOOKUP(Worksheet!AF8102,Sales[[#This Row],[State]],Sales[[#This Row],[Total Sales]])</f>
        <v>#NAME?</v>
      </c>
    </row>
    <row r="8103" spans="31:34" x14ac:dyDescent="0.25">
      <c r="AE8103" t="s">
        <v>27</v>
      </c>
      <c r="AF8103" t="s">
        <v>28</v>
      </c>
      <c r="AG8103" t="s">
        <v>39</v>
      </c>
      <c r="AH8103" s="28" t="e">
        <f ca="1">[1]!DXLOOKUP(Worksheet!AF8103,Sales[[#This Row],[State]],Sales[[#This Row],[Total Sales]])</f>
        <v>#NAME?</v>
      </c>
    </row>
    <row r="8104" spans="31:34" x14ac:dyDescent="0.25">
      <c r="AE8104" t="s">
        <v>27</v>
      </c>
      <c r="AF8104" t="s">
        <v>28</v>
      </c>
      <c r="AG8104" t="s">
        <v>39</v>
      </c>
      <c r="AH8104" s="28" t="e">
        <f ca="1">[1]!DXLOOKUP(Worksheet!AF8104,Sales[[#This Row],[State]],Sales[[#This Row],[Total Sales]])</f>
        <v>#NAME?</v>
      </c>
    </row>
    <row r="8105" spans="31:34" x14ac:dyDescent="0.25">
      <c r="AE8105" t="s">
        <v>27</v>
      </c>
      <c r="AF8105" t="s">
        <v>28</v>
      </c>
      <c r="AG8105" t="s">
        <v>39</v>
      </c>
      <c r="AH8105" s="28" t="e">
        <f ca="1">[1]!DXLOOKUP(Worksheet!AF8105,Sales[[#This Row],[State]],Sales[[#This Row],[Total Sales]])</f>
        <v>#NAME?</v>
      </c>
    </row>
    <row r="8106" spans="31:34" x14ac:dyDescent="0.25">
      <c r="AE8106" t="s">
        <v>27</v>
      </c>
      <c r="AF8106" t="s">
        <v>28</v>
      </c>
      <c r="AG8106" t="s">
        <v>39</v>
      </c>
      <c r="AH8106" s="28" t="e">
        <f ca="1">[1]!DXLOOKUP(Worksheet!AF8106,Sales[[#This Row],[State]],Sales[[#This Row],[Total Sales]])</f>
        <v>#NAME?</v>
      </c>
    </row>
    <row r="8107" spans="31:34" x14ac:dyDescent="0.25">
      <c r="AE8107" t="s">
        <v>27</v>
      </c>
      <c r="AF8107" t="s">
        <v>28</v>
      </c>
      <c r="AG8107" t="s">
        <v>39</v>
      </c>
      <c r="AH8107" s="28" t="e">
        <f ca="1">[1]!DXLOOKUP(Worksheet!AF8107,Sales[[#This Row],[State]],Sales[[#This Row],[Total Sales]])</f>
        <v>#NAME?</v>
      </c>
    </row>
    <row r="8108" spans="31:34" x14ac:dyDescent="0.25">
      <c r="AE8108" t="s">
        <v>27</v>
      </c>
      <c r="AF8108" t="s">
        <v>28</v>
      </c>
      <c r="AG8108" t="s">
        <v>39</v>
      </c>
      <c r="AH8108" s="28" t="e">
        <f ca="1">[1]!DXLOOKUP(Worksheet!AF8108,Sales[[#This Row],[State]],Sales[[#This Row],[Total Sales]])</f>
        <v>#NAME?</v>
      </c>
    </row>
    <row r="8109" spans="31:34" x14ac:dyDescent="0.25">
      <c r="AE8109" t="s">
        <v>27</v>
      </c>
      <c r="AF8109" t="s">
        <v>28</v>
      </c>
      <c r="AG8109" t="s">
        <v>39</v>
      </c>
      <c r="AH8109" s="28" t="e">
        <f ca="1">[1]!DXLOOKUP(Worksheet!AF8109,Sales[[#This Row],[State]],Sales[[#This Row],[Total Sales]])</f>
        <v>#NAME?</v>
      </c>
    </row>
    <row r="8110" spans="31:34" x14ac:dyDescent="0.25">
      <c r="AE8110" t="s">
        <v>27</v>
      </c>
      <c r="AF8110" t="s">
        <v>28</v>
      </c>
      <c r="AG8110" t="s">
        <v>39</v>
      </c>
      <c r="AH8110" s="28" t="e">
        <f ca="1">[1]!DXLOOKUP(Worksheet!AF8110,Sales[[#This Row],[State]],Sales[[#This Row],[Total Sales]])</f>
        <v>#NAME?</v>
      </c>
    </row>
    <row r="8111" spans="31:34" x14ac:dyDescent="0.25">
      <c r="AE8111" t="s">
        <v>27</v>
      </c>
      <c r="AF8111" t="s">
        <v>28</v>
      </c>
      <c r="AG8111" t="s">
        <v>39</v>
      </c>
      <c r="AH8111" s="28" t="e">
        <f ca="1">[1]!DXLOOKUP(Worksheet!AF8111,Sales[[#This Row],[State]],Sales[[#This Row],[Total Sales]])</f>
        <v>#NAME?</v>
      </c>
    </row>
    <row r="8112" spans="31:34" x14ac:dyDescent="0.25">
      <c r="AE8112" t="s">
        <v>27</v>
      </c>
      <c r="AF8112" t="s">
        <v>28</v>
      </c>
      <c r="AG8112" t="s">
        <v>39</v>
      </c>
      <c r="AH8112" s="28" t="e">
        <f ca="1">[1]!DXLOOKUP(Worksheet!AF8112,Sales[[#This Row],[State]],Sales[[#This Row],[Total Sales]])</f>
        <v>#NAME?</v>
      </c>
    </row>
    <row r="8113" spans="31:34" x14ac:dyDescent="0.25">
      <c r="AE8113" t="s">
        <v>27</v>
      </c>
      <c r="AF8113" t="s">
        <v>28</v>
      </c>
      <c r="AG8113" t="s">
        <v>39</v>
      </c>
      <c r="AH8113" s="28" t="e">
        <f ca="1">[1]!DXLOOKUP(Worksheet!AF8113,Sales[[#This Row],[State]],Sales[[#This Row],[Total Sales]])</f>
        <v>#NAME?</v>
      </c>
    </row>
    <row r="8114" spans="31:34" x14ac:dyDescent="0.25">
      <c r="AE8114" t="s">
        <v>27</v>
      </c>
      <c r="AF8114" t="s">
        <v>28</v>
      </c>
      <c r="AG8114" t="s">
        <v>39</v>
      </c>
      <c r="AH8114" s="28" t="e">
        <f ca="1">[1]!DXLOOKUP(Worksheet!AF8114,Sales[[#This Row],[State]],Sales[[#This Row],[Total Sales]])</f>
        <v>#NAME?</v>
      </c>
    </row>
    <row r="8115" spans="31:34" x14ac:dyDescent="0.25">
      <c r="AE8115" t="s">
        <v>27</v>
      </c>
      <c r="AF8115" t="s">
        <v>28</v>
      </c>
      <c r="AG8115" t="s">
        <v>39</v>
      </c>
      <c r="AH8115" s="28" t="e">
        <f ca="1">[1]!DXLOOKUP(Worksheet!AF8115,Sales[[#This Row],[State]],Sales[[#This Row],[Total Sales]])</f>
        <v>#NAME?</v>
      </c>
    </row>
    <row r="8116" spans="31:34" x14ac:dyDescent="0.25">
      <c r="AE8116" t="s">
        <v>27</v>
      </c>
      <c r="AF8116" t="s">
        <v>28</v>
      </c>
      <c r="AG8116" t="s">
        <v>39</v>
      </c>
      <c r="AH8116" s="28" t="e">
        <f ca="1">[1]!DXLOOKUP(Worksheet!AF8116,Sales[[#This Row],[State]],Sales[[#This Row],[Total Sales]])</f>
        <v>#NAME?</v>
      </c>
    </row>
    <row r="8117" spans="31:34" x14ac:dyDescent="0.25">
      <c r="AE8117" t="s">
        <v>27</v>
      </c>
      <c r="AF8117" t="s">
        <v>28</v>
      </c>
      <c r="AG8117" t="s">
        <v>39</v>
      </c>
      <c r="AH8117" s="28" t="e">
        <f ca="1">[1]!DXLOOKUP(Worksheet!AF8117,Sales[[#This Row],[State]],Sales[[#This Row],[Total Sales]])</f>
        <v>#NAME?</v>
      </c>
    </row>
    <row r="8118" spans="31:34" x14ac:dyDescent="0.25">
      <c r="AE8118" t="s">
        <v>27</v>
      </c>
      <c r="AF8118" t="s">
        <v>28</v>
      </c>
      <c r="AG8118" t="s">
        <v>39</v>
      </c>
      <c r="AH8118" s="28" t="e">
        <f ca="1">[1]!DXLOOKUP(Worksheet!AF8118,Sales[[#This Row],[State]],Sales[[#This Row],[Total Sales]])</f>
        <v>#NAME?</v>
      </c>
    </row>
    <row r="8119" spans="31:34" x14ac:dyDescent="0.25">
      <c r="AE8119" t="s">
        <v>27</v>
      </c>
      <c r="AF8119" t="s">
        <v>28</v>
      </c>
      <c r="AG8119" t="s">
        <v>39</v>
      </c>
      <c r="AH8119" s="28" t="e">
        <f ca="1">[1]!DXLOOKUP(Worksheet!AF8119,Sales[[#This Row],[State]],Sales[[#This Row],[Total Sales]])</f>
        <v>#NAME?</v>
      </c>
    </row>
    <row r="8120" spans="31:34" x14ac:dyDescent="0.25">
      <c r="AE8120" t="s">
        <v>27</v>
      </c>
      <c r="AF8120" t="s">
        <v>28</v>
      </c>
      <c r="AG8120" t="s">
        <v>39</v>
      </c>
      <c r="AH8120" s="28" t="e">
        <f ca="1">[1]!DXLOOKUP(Worksheet!AF8120,Sales[[#This Row],[State]],Sales[[#This Row],[Total Sales]])</f>
        <v>#NAME?</v>
      </c>
    </row>
    <row r="8121" spans="31:34" x14ac:dyDescent="0.25">
      <c r="AE8121" t="s">
        <v>27</v>
      </c>
      <c r="AF8121" t="s">
        <v>28</v>
      </c>
      <c r="AG8121" t="s">
        <v>39</v>
      </c>
      <c r="AH8121" s="28" t="e">
        <f ca="1">[1]!DXLOOKUP(Worksheet!AF8121,Sales[[#This Row],[State]],Sales[[#This Row],[Total Sales]])</f>
        <v>#NAME?</v>
      </c>
    </row>
    <row r="8122" spans="31:34" x14ac:dyDescent="0.25">
      <c r="AE8122" t="s">
        <v>27</v>
      </c>
      <c r="AF8122" t="s">
        <v>28</v>
      </c>
      <c r="AG8122" t="s">
        <v>39</v>
      </c>
      <c r="AH8122" s="28" t="e">
        <f ca="1">[1]!DXLOOKUP(Worksheet!AF8122,Sales[[#This Row],[State]],Sales[[#This Row],[Total Sales]])</f>
        <v>#NAME?</v>
      </c>
    </row>
    <row r="8123" spans="31:34" x14ac:dyDescent="0.25">
      <c r="AE8123" t="s">
        <v>27</v>
      </c>
      <c r="AF8123" t="s">
        <v>28</v>
      </c>
      <c r="AG8123" t="s">
        <v>39</v>
      </c>
      <c r="AH8123" s="28" t="e">
        <f ca="1">[1]!DXLOOKUP(Worksheet!AF8123,Sales[[#This Row],[State]],Sales[[#This Row],[Total Sales]])</f>
        <v>#NAME?</v>
      </c>
    </row>
    <row r="8124" spans="31:34" x14ac:dyDescent="0.25">
      <c r="AE8124" t="s">
        <v>27</v>
      </c>
      <c r="AF8124" t="s">
        <v>28</v>
      </c>
      <c r="AG8124" t="s">
        <v>39</v>
      </c>
      <c r="AH8124" s="28" t="e">
        <f ca="1">[1]!DXLOOKUP(Worksheet!AF8124,Sales[[#This Row],[State]],Sales[[#This Row],[Total Sales]])</f>
        <v>#NAME?</v>
      </c>
    </row>
    <row r="8125" spans="31:34" x14ac:dyDescent="0.25">
      <c r="AE8125" t="s">
        <v>27</v>
      </c>
      <c r="AF8125" t="s">
        <v>28</v>
      </c>
      <c r="AG8125" t="s">
        <v>39</v>
      </c>
      <c r="AH8125" s="28" t="e">
        <f ca="1">[1]!DXLOOKUP(Worksheet!AF8125,Sales[[#This Row],[State]],Sales[[#This Row],[Total Sales]])</f>
        <v>#NAME?</v>
      </c>
    </row>
    <row r="8126" spans="31:34" x14ac:dyDescent="0.25">
      <c r="AE8126" t="s">
        <v>27</v>
      </c>
      <c r="AF8126" t="s">
        <v>28</v>
      </c>
      <c r="AG8126" t="s">
        <v>39</v>
      </c>
      <c r="AH8126" s="28" t="e">
        <f ca="1">[1]!DXLOOKUP(Worksheet!AF8126,Sales[[#This Row],[State]],Sales[[#This Row],[Total Sales]])</f>
        <v>#NAME?</v>
      </c>
    </row>
    <row r="8127" spans="31:34" x14ac:dyDescent="0.25">
      <c r="AE8127" t="s">
        <v>27</v>
      </c>
      <c r="AF8127" t="s">
        <v>28</v>
      </c>
      <c r="AG8127" t="s">
        <v>39</v>
      </c>
      <c r="AH8127" s="28" t="e">
        <f ca="1">[1]!DXLOOKUP(Worksheet!AF8127,Sales[[#This Row],[State]],Sales[[#This Row],[Total Sales]])</f>
        <v>#NAME?</v>
      </c>
    </row>
    <row r="8128" spans="31:34" x14ac:dyDescent="0.25">
      <c r="AE8128" t="s">
        <v>27</v>
      </c>
      <c r="AF8128" t="s">
        <v>28</v>
      </c>
      <c r="AG8128" t="s">
        <v>39</v>
      </c>
      <c r="AH8128" s="28" t="e">
        <f ca="1">[1]!DXLOOKUP(Worksheet!AF8128,Sales[[#This Row],[State]],Sales[[#This Row],[Total Sales]])</f>
        <v>#NAME?</v>
      </c>
    </row>
    <row r="8129" spans="31:34" x14ac:dyDescent="0.25">
      <c r="AE8129" t="s">
        <v>27</v>
      </c>
      <c r="AF8129" t="s">
        <v>28</v>
      </c>
      <c r="AG8129" t="s">
        <v>39</v>
      </c>
      <c r="AH8129" s="28" t="e">
        <f ca="1">[1]!DXLOOKUP(Worksheet!AF8129,Sales[[#This Row],[State]],Sales[[#This Row],[Total Sales]])</f>
        <v>#NAME?</v>
      </c>
    </row>
    <row r="8130" spans="31:34" x14ac:dyDescent="0.25">
      <c r="AE8130" t="s">
        <v>27</v>
      </c>
      <c r="AF8130" t="s">
        <v>28</v>
      </c>
      <c r="AG8130" t="s">
        <v>39</v>
      </c>
      <c r="AH8130" s="28" t="e">
        <f ca="1">[1]!DXLOOKUP(Worksheet!AF8130,Sales[[#This Row],[State]],Sales[[#This Row],[Total Sales]])</f>
        <v>#NAME?</v>
      </c>
    </row>
    <row r="8131" spans="31:34" x14ac:dyDescent="0.25">
      <c r="AE8131" t="s">
        <v>27</v>
      </c>
      <c r="AF8131" t="s">
        <v>28</v>
      </c>
      <c r="AG8131" t="s">
        <v>39</v>
      </c>
      <c r="AH8131" s="28" t="e">
        <f ca="1">[1]!DXLOOKUP(Worksheet!AF8131,Sales[[#This Row],[State]],Sales[[#This Row],[Total Sales]])</f>
        <v>#NAME?</v>
      </c>
    </row>
    <row r="8132" spans="31:34" x14ac:dyDescent="0.25">
      <c r="AE8132" t="s">
        <v>27</v>
      </c>
      <c r="AF8132" t="s">
        <v>28</v>
      </c>
      <c r="AG8132" t="s">
        <v>39</v>
      </c>
      <c r="AH8132" s="28" t="e">
        <f ca="1">[1]!DXLOOKUP(Worksheet!AF8132,Sales[[#This Row],[State]],Sales[[#This Row],[Total Sales]])</f>
        <v>#NAME?</v>
      </c>
    </row>
    <row r="8133" spans="31:34" x14ac:dyDescent="0.25">
      <c r="AE8133" t="s">
        <v>27</v>
      </c>
      <c r="AF8133" t="s">
        <v>28</v>
      </c>
      <c r="AG8133" t="s">
        <v>39</v>
      </c>
      <c r="AH8133" s="28" t="e">
        <f ca="1">[1]!DXLOOKUP(Worksheet!AF8133,Sales[[#This Row],[State]],Sales[[#This Row],[Total Sales]])</f>
        <v>#NAME?</v>
      </c>
    </row>
    <row r="8134" spans="31:34" x14ac:dyDescent="0.25">
      <c r="AE8134" t="s">
        <v>27</v>
      </c>
      <c r="AF8134" t="s">
        <v>28</v>
      </c>
      <c r="AG8134" t="s">
        <v>39</v>
      </c>
      <c r="AH8134" s="28" t="e">
        <f ca="1">[1]!DXLOOKUP(Worksheet!AF8134,Sales[[#This Row],[State]],Sales[[#This Row],[Total Sales]])</f>
        <v>#NAME?</v>
      </c>
    </row>
    <row r="8135" spans="31:34" x14ac:dyDescent="0.25">
      <c r="AE8135" t="s">
        <v>27</v>
      </c>
      <c r="AF8135" t="s">
        <v>28</v>
      </c>
      <c r="AG8135" t="s">
        <v>39</v>
      </c>
      <c r="AH8135" s="28" t="e">
        <f ca="1">[1]!DXLOOKUP(Worksheet!AF8135,Sales[[#This Row],[State]],Sales[[#This Row],[Total Sales]])</f>
        <v>#NAME?</v>
      </c>
    </row>
    <row r="8136" spans="31:34" x14ac:dyDescent="0.25">
      <c r="AE8136" t="s">
        <v>27</v>
      </c>
      <c r="AF8136" t="s">
        <v>28</v>
      </c>
      <c r="AG8136" t="s">
        <v>39</v>
      </c>
      <c r="AH8136" s="28" t="e">
        <f ca="1">[1]!DXLOOKUP(Worksheet!AF8136,Sales[[#This Row],[State]],Sales[[#This Row],[Total Sales]])</f>
        <v>#NAME?</v>
      </c>
    </row>
    <row r="8137" spans="31:34" x14ac:dyDescent="0.25">
      <c r="AE8137" t="s">
        <v>27</v>
      </c>
      <c r="AF8137" t="s">
        <v>28</v>
      </c>
      <c r="AG8137" t="s">
        <v>39</v>
      </c>
      <c r="AH8137" s="28" t="e">
        <f ca="1">[1]!DXLOOKUP(Worksheet!AF8137,Sales[[#This Row],[State]],Sales[[#This Row],[Total Sales]])</f>
        <v>#NAME?</v>
      </c>
    </row>
    <row r="8138" spans="31:34" x14ac:dyDescent="0.25">
      <c r="AE8138" t="s">
        <v>15</v>
      </c>
      <c r="AF8138" t="s">
        <v>40</v>
      </c>
      <c r="AG8138" t="s">
        <v>41</v>
      </c>
      <c r="AH8138" s="28" t="e">
        <f ca="1">[1]!DXLOOKUP(Worksheet!AF8138,Sales[[#This Row],[State]],Sales[[#This Row],[Total Sales]])</f>
        <v>#NAME?</v>
      </c>
    </row>
    <row r="8139" spans="31:34" x14ac:dyDescent="0.25">
      <c r="AE8139" t="s">
        <v>15</v>
      </c>
      <c r="AF8139" t="s">
        <v>40</v>
      </c>
      <c r="AG8139" t="s">
        <v>41</v>
      </c>
      <c r="AH8139" s="28" t="e">
        <f ca="1">[1]!DXLOOKUP(Worksheet!AF8139,Sales[[#This Row],[State]],Sales[[#This Row],[Total Sales]])</f>
        <v>#NAME?</v>
      </c>
    </row>
    <row r="8140" spans="31:34" x14ac:dyDescent="0.25">
      <c r="AE8140" t="s">
        <v>15</v>
      </c>
      <c r="AF8140" t="s">
        <v>40</v>
      </c>
      <c r="AG8140" t="s">
        <v>41</v>
      </c>
      <c r="AH8140" s="28" t="e">
        <f ca="1">[1]!DXLOOKUP(Worksheet!AF8140,Sales[[#This Row],[State]],Sales[[#This Row],[Total Sales]])</f>
        <v>#NAME?</v>
      </c>
    </row>
    <row r="8141" spans="31:34" x14ac:dyDescent="0.25">
      <c r="AE8141" t="s">
        <v>15</v>
      </c>
      <c r="AF8141" t="s">
        <v>40</v>
      </c>
      <c r="AG8141" t="s">
        <v>41</v>
      </c>
      <c r="AH8141" s="28" t="e">
        <f ca="1">[1]!DXLOOKUP(Worksheet!AF8141,Sales[[#This Row],[State]],Sales[[#This Row],[Total Sales]])</f>
        <v>#NAME?</v>
      </c>
    </row>
    <row r="8142" spans="31:34" x14ac:dyDescent="0.25">
      <c r="AE8142" t="s">
        <v>15</v>
      </c>
      <c r="AF8142" t="s">
        <v>40</v>
      </c>
      <c r="AG8142" t="s">
        <v>41</v>
      </c>
      <c r="AH8142" s="28" t="e">
        <f ca="1">[1]!DXLOOKUP(Worksheet!AF8142,Sales[[#This Row],[State]],Sales[[#This Row],[Total Sales]])</f>
        <v>#NAME?</v>
      </c>
    </row>
    <row r="8143" spans="31:34" x14ac:dyDescent="0.25">
      <c r="AE8143" t="s">
        <v>15</v>
      </c>
      <c r="AF8143" t="s">
        <v>40</v>
      </c>
      <c r="AG8143" t="s">
        <v>41</v>
      </c>
      <c r="AH8143" s="28" t="e">
        <f ca="1">[1]!DXLOOKUP(Worksheet!AF8143,Sales[[#This Row],[State]],Sales[[#This Row],[Total Sales]])</f>
        <v>#NAME?</v>
      </c>
    </row>
    <row r="8144" spans="31:34" x14ac:dyDescent="0.25">
      <c r="AE8144" t="s">
        <v>15</v>
      </c>
      <c r="AF8144" t="s">
        <v>40</v>
      </c>
      <c r="AG8144" t="s">
        <v>41</v>
      </c>
      <c r="AH8144" s="28" t="e">
        <f ca="1">[1]!DXLOOKUP(Worksheet!AF8144,Sales[[#This Row],[State]],Sales[[#This Row],[Total Sales]])</f>
        <v>#NAME?</v>
      </c>
    </row>
    <row r="8145" spans="31:34" x14ac:dyDescent="0.25">
      <c r="AE8145" t="s">
        <v>15</v>
      </c>
      <c r="AF8145" t="s">
        <v>40</v>
      </c>
      <c r="AG8145" t="s">
        <v>41</v>
      </c>
      <c r="AH8145" s="28" t="e">
        <f ca="1">[1]!DXLOOKUP(Worksheet!AF8145,Sales[[#This Row],[State]],Sales[[#This Row],[Total Sales]])</f>
        <v>#NAME?</v>
      </c>
    </row>
    <row r="8146" spans="31:34" x14ac:dyDescent="0.25">
      <c r="AE8146" t="s">
        <v>15</v>
      </c>
      <c r="AF8146" t="s">
        <v>40</v>
      </c>
      <c r="AG8146" t="s">
        <v>41</v>
      </c>
      <c r="AH8146" s="28" t="e">
        <f ca="1">[1]!DXLOOKUP(Worksheet!AF8146,Sales[[#This Row],[State]],Sales[[#This Row],[Total Sales]])</f>
        <v>#NAME?</v>
      </c>
    </row>
    <row r="8147" spans="31:34" x14ac:dyDescent="0.25">
      <c r="AE8147" t="s">
        <v>15</v>
      </c>
      <c r="AF8147" t="s">
        <v>40</v>
      </c>
      <c r="AG8147" t="s">
        <v>41</v>
      </c>
      <c r="AH8147" s="28" t="e">
        <f ca="1">[1]!DXLOOKUP(Worksheet!AF8147,Sales[[#This Row],[State]],Sales[[#This Row],[Total Sales]])</f>
        <v>#NAME?</v>
      </c>
    </row>
    <row r="8148" spans="31:34" x14ac:dyDescent="0.25">
      <c r="AE8148" t="s">
        <v>15</v>
      </c>
      <c r="AF8148" t="s">
        <v>40</v>
      </c>
      <c r="AG8148" t="s">
        <v>41</v>
      </c>
      <c r="AH8148" s="28" t="e">
        <f ca="1">[1]!DXLOOKUP(Worksheet!AF8148,Sales[[#This Row],[State]],Sales[[#This Row],[Total Sales]])</f>
        <v>#NAME?</v>
      </c>
    </row>
    <row r="8149" spans="31:34" x14ac:dyDescent="0.25">
      <c r="AE8149" t="s">
        <v>15</v>
      </c>
      <c r="AF8149" t="s">
        <v>40</v>
      </c>
      <c r="AG8149" t="s">
        <v>41</v>
      </c>
      <c r="AH8149" s="28" t="e">
        <f ca="1">[1]!DXLOOKUP(Worksheet!AF8149,Sales[[#This Row],[State]],Sales[[#This Row],[Total Sales]])</f>
        <v>#NAME?</v>
      </c>
    </row>
    <row r="8150" spans="31:34" x14ac:dyDescent="0.25">
      <c r="AE8150" t="s">
        <v>15</v>
      </c>
      <c r="AF8150" t="s">
        <v>40</v>
      </c>
      <c r="AG8150" t="s">
        <v>41</v>
      </c>
      <c r="AH8150" s="28" t="e">
        <f ca="1">[1]!DXLOOKUP(Worksheet!AF8150,Sales[[#This Row],[State]],Sales[[#This Row],[Total Sales]])</f>
        <v>#NAME?</v>
      </c>
    </row>
    <row r="8151" spans="31:34" x14ac:dyDescent="0.25">
      <c r="AE8151" t="s">
        <v>15</v>
      </c>
      <c r="AF8151" t="s">
        <v>40</v>
      </c>
      <c r="AG8151" t="s">
        <v>41</v>
      </c>
      <c r="AH8151" s="28" t="e">
        <f ca="1">[1]!DXLOOKUP(Worksheet!AF8151,Sales[[#This Row],[State]],Sales[[#This Row],[Total Sales]])</f>
        <v>#NAME?</v>
      </c>
    </row>
    <row r="8152" spans="31:34" x14ac:dyDescent="0.25">
      <c r="AE8152" t="s">
        <v>15</v>
      </c>
      <c r="AF8152" t="s">
        <v>40</v>
      </c>
      <c r="AG8152" t="s">
        <v>41</v>
      </c>
      <c r="AH8152" s="28" t="e">
        <f ca="1">[1]!DXLOOKUP(Worksheet!AF8152,Sales[[#This Row],[State]],Sales[[#This Row],[Total Sales]])</f>
        <v>#NAME?</v>
      </c>
    </row>
    <row r="8153" spans="31:34" x14ac:dyDescent="0.25">
      <c r="AE8153" t="s">
        <v>15</v>
      </c>
      <c r="AF8153" t="s">
        <v>40</v>
      </c>
      <c r="AG8153" t="s">
        <v>41</v>
      </c>
      <c r="AH8153" s="28" t="e">
        <f ca="1">[1]!DXLOOKUP(Worksheet!AF8153,Sales[[#This Row],[State]],Sales[[#This Row],[Total Sales]])</f>
        <v>#NAME?</v>
      </c>
    </row>
    <row r="8154" spans="31:34" x14ac:dyDescent="0.25">
      <c r="AE8154" t="s">
        <v>15</v>
      </c>
      <c r="AF8154" t="s">
        <v>40</v>
      </c>
      <c r="AG8154" t="s">
        <v>41</v>
      </c>
      <c r="AH8154" s="28" t="e">
        <f ca="1">[1]!DXLOOKUP(Worksheet!AF8154,Sales[[#This Row],[State]],Sales[[#This Row],[Total Sales]])</f>
        <v>#NAME?</v>
      </c>
    </row>
    <row r="8155" spans="31:34" x14ac:dyDescent="0.25">
      <c r="AE8155" t="s">
        <v>15</v>
      </c>
      <c r="AF8155" t="s">
        <v>40</v>
      </c>
      <c r="AG8155" t="s">
        <v>41</v>
      </c>
      <c r="AH8155" s="28" t="e">
        <f ca="1">[1]!DXLOOKUP(Worksheet!AF8155,Sales[[#This Row],[State]],Sales[[#This Row],[Total Sales]])</f>
        <v>#NAME?</v>
      </c>
    </row>
    <row r="8156" spans="31:34" x14ac:dyDescent="0.25">
      <c r="AE8156" t="s">
        <v>15</v>
      </c>
      <c r="AF8156" t="s">
        <v>40</v>
      </c>
      <c r="AG8156" t="s">
        <v>41</v>
      </c>
      <c r="AH8156" s="28" t="e">
        <f ca="1">[1]!DXLOOKUP(Worksheet!AF8156,Sales[[#This Row],[State]],Sales[[#This Row],[Total Sales]])</f>
        <v>#NAME?</v>
      </c>
    </row>
    <row r="8157" spans="31:34" x14ac:dyDescent="0.25">
      <c r="AE8157" t="s">
        <v>15</v>
      </c>
      <c r="AF8157" t="s">
        <v>40</v>
      </c>
      <c r="AG8157" t="s">
        <v>41</v>
      </c>
      <c r="AH8157" s="28" t="e">
        <f ca="1">[1]!DXLOOKUP(Worksheet!AF8157,Sales[[#This Row],[State]],Sales[[#This Row],[Total Sales]])</f>
        <v>#NAME?</v>
      </c>
    </row>
    <row r="8158" spans="31:34" x14ac:dyDescent="0.25">
      <c r="AE8158" t="s">
        <v>15</v>
      </c>
      <c r="AF8158" t="s">
        <v>40</v>
      </c>
      <c r="AG8158" t="s">
        <v>41</v>
      </c>
      <c r="AH8158" s="28" t="e">
        <f ca="1">[1]!DXLOOKUP(Worksheet!AF8158,Sales[[#This Row],[State]],Sales[[#This Row],[Total Sales]])</f>
        <v>#NAME?</v>
      </c>
    </row>
    <row r="8159" spans="31:34" x14ac:dyDescent="0.25">
      <c r="AE8159" t="s">
        <v>15</v>
      </c>
      <c r="AF8159" t="s">
        <v>40</v>
      </c>
      <c r="AG8159" t="s">
        <v>41</v>
      </c>
      <c r="AH8159" s="28" t="e">
        <f ca="1">[1]!DXLOOKUP(Worksheet!AF8159,Sales[[#This Row],[State]],Sales[[#This Row],[Total Sales]])</f>
        <v>#NAME?</v>
      </c>
    </row>
    <row r="8160" spans="31:34" x14ac:dyDescent="0.25">
      <c r="AE8160" t="s">
        <v>15</v>
      </c>
      <c r="AF8160" t="s">
        <v>40</v>
      </c>
      <c r="AG8160" t="s">
        <v>41</v>
      </c>
      <c r="AH8160" s="28" t="e">
        <f ca="1">[1]!DXLOOKUP(Worksheet!AF8160,Sales[[#This Row],[State]],Sales[[#This Row],[Total Sales]])</f>
        <v>#NAME?</v>
      </c>
    </row>
    <row r="8161" spans="31:34" x14ac:dyDescent="0.25">
      <c r="AE8161" t="s">
        <v>15</v>
      </c>
      <c r="AF8161" t="s">
        <v>40</v>
      </c>
      <c r="AG8161" t="s">
        <v>41</v>
      </c>
      <c r="AH8161" s="28" t="e">
        <f ca="1">[1]!DXLOOKUP(Worksheet!AF8161,Sales[[#This Row],[State]],Sales[[#This Row],[Total Sales]])</f>
        <v>#NAME?</v>
      </c>
    </row>
    <row r="8162" spans="31:34" x14ac:dyDescent="0.25">
      <c r="AE8162" t="s">
        <v>15</v>
      </c>
      <c r="AF8162" t="s">
        <v>40</v>
      </c>
      <c r="AG8162" t="s">
        <v>41</v>
      </c>
      <c r="AH8162" s="28" t="e">
        <f ca="1">[1]!DXLOOKUP(Worksheet!AF8162,Sales[[#This Row],[State]],Sales[[#This Row],[Total Sales]])</f>
        <v>#NAME?</v>
      </c>
    </row>
    <row r="8163" spans="31:34" x14ac:dyDescent="0.25">
      <c r="AE8163" t="s">
        <v>15</v>
      </c>
      <c r="AF8163" t="s">
        <v>40</v>
      </c>
      <c r="AG8163" t="s">
        <v>41</v>
      </c>
      <c r="AH8163" s="28" t="e">
        <f ca="1">[1]!DXLOOKUP(Worksheet!AF8163,Sales[[#This Row],[State]],Sales[[#This Row],[Total Sales]])</f>
        <v>#NAME?</v>
      </c>
    </row>
    <row r="8164" spans="31:34" x14ac:dyDescent="0.25">
      <c r="AE8164" t="s">
        <v>15</v>
      </c>
      <c r="AF8164" t="s">
        <v>40</v>
      </c>
      <c r="AG8164" t="s">
        <v>41</v>
      </c>
      <c r="AH8164" s="28" t="e">
        <f ca="1">[1]!DXLOOKUP(Worksheet!AF8164,Sales[[#This Row],[State]],Sales[[#This Row],[Total Sales]])</f>
        <v>#NAME?</v>
      </c>
    </row>
    <row r="8165" spans="31:34" x14ac:dyDescent="0.25">
      <c r="AE8165" t="s">
        <v>15</v>
      </c>
      <c r="AF8165" t="s">
        <v>40</v>
      </c>
      <c r="AG8165" t="s">
        <v>41</v>
      </c>
      <c r="AH8165" s="28" t="e">
        <f ca="1">[1]!DXLOOKUP(Worksheet!AF8165,Sales[[#This Row],[State]],Sales[[#This Row],[Total Sales]])</f>
        <v>#NAME?</v>
      </c>
    </row>
    <row r="8166" spans="31:34" x14ac:dyDescent="0.25">
      <c r="AE8166" t="s">
        <v>15</v>
      </c>
      <c r="AF8166" t="s">
        <v>40</v>
      </c>
      <c r="AG8166" t="s">
        <v>41</v>
      </c>
      <c r="AH8166" s="28" t="e">
        <f ca="1">[1]!DXLOOKUP(Worksheet!AF8166,Sales[[#This Row],[State]],Sales[[#This Row],[Total Sales]])</f>
        <v>#NAME?</v>
      </c>
    </row>
    <row r="8167" spans="31:34" x14ac:dyDescent="0.25">
      <c r="AE8167" t="s">
        <v>15</v>
      </c>
      <c r="AF8167" t="s">
        <v>40</v>
      </c>
      <c r="AG8167" t="s">
        <v>41</v>
      </c>
      <c r="AH8167" s="28" t="e">
        <f ca="1">[1]!DXLOOKUP(Worksheet!AF8167,Sales[[#This Row],[State]],Sales[[#This Row],[Total Sales]])</f>
        <v>#NAME?</v>
      </c>
    </row>
    <row r="8168" spans="31:34" x14ac:dyDescent="0.25">
      <c r="AE8168" t="s">
        <v>15</v>
      </c>
      <c r="AF8168" t="s">
        <v>40</v>
      </c>
      <c r="AG8168" t="s">
        <v>41</v>
      </c>
      <c r="AH8168" s="28" t="e">
        <f ca="1">[1]!DXLOOKUP(Worksheet!AF8168,Sales[[#This Row],[State]],Sales[[#This Row],[Total Sales]])</f>
        <v>#NAME?</v>
      </c>
    </row>
    <row r="8169" spans="31:34" x14ac:dyDescent="0.25">
      <c r="AE8169" t="s">
        <v>15</v>
      </c>
      <c r="AF8169" t="s">
        <v>40</v>
      </c>
      <c r="AG8169" t="s">
        <v>41</v>
      </c>
      <c r="AH8169" s="28" t="e">
        <f ca="1">[1]!DXLOOKUP(Worksheet!AF8169,Sales[[#This Row],[State]],Sales[[#This Row],[Total Sales]])</f>
        <v>#NAME?</v>
      </c>
    </row>
    <row r="8170" spans="31:34" x14ac:dyDescent="0.25">
      <c r="AE8170" t="s">
        <v>15</v>
      </c>
      <c r="AF8170" t="s">
        <v>40</v>
      </c>
      <c r="AG8170" t="s">
        <v>41</v>
      </c>
      <c r="AH8170" s="28" t="e">
        <f ca="1">[1]!DXLOOKUP(Worksheet!AF8170,Sales[[#This Row],[State]],Sales[[#This Row],[Total Sales]])</f>
        <v>#NAME?</v>
      </c>
    </row>
    <row r="8171" spans="31:34" x14ac:dyDescent="0.25">
      <c r="AE8171" t="s">
        <v>15</v>
      </c>
      <c r="AF8171" t="s">
        <v>40</v>
      </c>
      <c r="AG8171" t="s">
        <v>41</v>
      </c>
      <c r="AH8171" s="28" t="e">
        <f ca="1">[1]!DXLOOKUP(Worksheet!AF8171,Sales[[#This Row],[State]],Sales[[#This Row],[Total Sales]])</f>
        <v>#NAME?</v>
      </c>
    </row>
    <row r="8172" spans="31:34" x14ac:dyDescent="0.25">
      <c r="AE8172" t="s">
        <v>15</v>
      </c>
      <c r="AF8172" t="s">
        <v>40</v>
      </c>
      <c r="AG8172" t="s">
        <v>41</v>
      </c>
      <c r="AH8172" s="28" t="e">
        <f ca="1">[1]!DXLOOKUP(Worksheet!AF8172,Sales[[#This Row],[State]],Sales[[#This Row],[Total Sales]])</f>
        <v>#NAME?</v>
      </c>
    </row>
    <row r="8173" spans="31:34" x14ac:dyDescent="0.25">
      <c r="AE8173" t="s">
        <v>15</v>
      </c>
      <c r="AF8173" t="s">
        <v>40</v>
      </c>
      <c r="AG8173" t="s">
        <v>41</v>
      </c>
      <c r="AH8173" s="28" t="e">
        <f ca="1">[1]!DXLOOKUP(Worksheet!AF8173,Sales[[#This Row],[State]],Sales[[#This Row],[Total Sales]])</f>
        <v>#NAME?</v>
      </c>
    </row>
    <row r="8174" spans="31:34" x14ac:dyDescent="0.25">
      <c r="AE8174" t="s">
        <v>15</v>
      </c>
      <c r="AF8174" t="s">
        <v>40</v>
      </c>
      <c r="AG8174" t="s">
        <v>41</v>
      </c>
      <c r="AH8174" s="28" t="e">
        <f ca="1">[1]!DXLOOKUP(Worksheet!AF8174,Sales[[#This Row],[State]],Sales[[#This Row],[Total Sales]])</f>
        <v>#NAME?</v>
      </c>
    </row>
    <row r="8175" spans="31:34" x14ac:dyDescent="0.25">
      <c r="AE8175" t="s">
        <v>15</v>
      </c>
      <c r="AF8175" t="s">
        <v>40</v>
      </c>
      <c r="AG8175" t="s">
        <v>41</v>
      </c>
      <c r="AH8175" s="28" t="e">
        <f ca="1">[1]!DXLOOKUP(Worksheet!AF8175,Sales[[#This Row],[State]],Sales[[#This Row],[Total Sales]])</f>
        <v>#NAME?</v>
      </c>
    </row>
    <row r="8176" spans="31:34" x14ac:dyDescent="0.25">
      <c r="AE8176" t="s">
        <v>15</v>
      </c>
      <c r="AF8176" t="s">
        <v>40</v>
      </c>
      <c r="AG8176" t="s">
        <v>41</v>
      </c>
      <c r="AH8176" s="28" t="e">
        <f ca="1">[1]!DXLOOKUP(Worksheet!AF8176,Sales[[#This Row],[State]],Sales[[#This Row],[Total Sales]])</f>
        <v>#NAME?</v>
      </c>
    </row>
    <row r="8177" spans="31:34" x14ac:dyDescent="0.25">
      <c r="AE8177" t="s">
        <v>15</v>
      </c>
      <c r="AF8177" t="s">
        <v>40</v>
      </c>
      <c r="AG8177" t="s">
        <v>41</v>
      </c>
      <c r="AH8177" s="28" t="e">
        <f ca="1">[1]!DXLOOKUP(Worksheet!AF8177,Sales[[#This Row],[State]],Sales[[#This Row],[Total Sales]])</f>
        <v>#NAME?</v>
      </c>
    </row>
    <row r="8178" spans="31:34" x14ac:dyDescent="0.25">
      <c r="AE8178" t="s">
        <v>15</v>
      </c>
      <c r="AF8178" t="s">
        <v>40</v>
      </c>
      <c r="AG8178" t="s">
        <v>41</v>
      </c>
      <c r="AH8178" s="28" t="e">
        <f ca="1">[1]!DXLOOKUP(Worksheet!AF8178,Sales[[#This Row],[State]],Sales[[#This Row],[Total Sales]])</f>
        <v>#NAME?</v>
      </c>
    </row>
    <row r="8179" spans="31:34" x14ac:dyDescent="0.25">
      <c r="AE8179" t="s">
        <v>15</v>
      </c>
      <c r="AF8179" t="s">
        <v>40</v>
      </c>
      <c r="AG8179" t="s">
        <v>41</v>
      </c>
      <c r="AH8179" s="28" t="e">
        <f ca="1">[1]!DXLOOKUP(Worksheet!AF8179,Sales[[#This Row],[State]],Sales[[#This Row],[Total Sales]])</f>
        <v>#NAME?</v>
      </c>
    </row>
    <row r="8180" spans="31:34" x14ac:dyDescent="0.25">
      <c r="AE8180" t="s">
        <v>15</v>
      </c>
      <c r="AF8180" t="s">
        <v>40</v>
      </c>
      <c r="AG8180" t="s">
        <v>41</v>
      </c>
      <c r="AH8180" s="28" t="e">
        <f ca="1">[1]!DXLOOKUP(Worksheet!AF8180,Sales[[#This Row],[State]],Sales[[#This Row],[Total Sales]])</f>
        <v>#NAME?</v>
      </c>
    </row>
    <row r="8181" spans="31:34" x14ac:dyDescent="0.25">
      <c r="AE8181" t="s">
        <v>15</v>
      </c>
      <c r="AF8181" t="s">
        <v>40</v>
      </c>
      <c r="AG8181" t="s">
        <v>41</v>
      </c>
      <c r="AH8181" s="28" t="e">
        <f ca="1">[1]!DXLOOKUP(Worksheet!AF8181,Sales[[#This Row],[State]],Sales[[#This Row],[Total Sales]])</f>
        <v>#NAME?</v>
      </c>
    </row>
    <row r="8182" spans="31:34" x14ac:dyDescent="0.25">
      <c r="AE8182" t="s">
        <v>15</v>
      </c>
      <c r="AF8182" t="s">
        <v>40</v>
      </c>
      <c r="AG8182" t="s">
        <v>41</v>
      </c>
      <c r="AH8182" s="28" t="e">
        <f ca="1">[1]!DXLOOKUP(Worksheet!AF8182,Sales[[#This Row],[State]],Sales[[#This Row],[Total Sales]])</f>
        <v>#NAME?</v>
      </c>
    </row>
    <row r="8183" spans="31:34" x14ac:dyDescent="0.25">
      <c r="AE8183" t="s">
        <v>15</v>
      </c>
      <c r="AF8183" t="s">
        <v>40</v>
      </c>
      <c r="AG8183" t="s">
        <v>41</v>
      </c>
      <c r="AH8183" s="28" t="e">
        <f ca="1">[1]!DXLOOKUP(Worksheet!AF8183,Sales[[#This Row],[State]],Sales[[#This Row],[Total Sales]])</f>
        <v>#NAME?</v>
      </c>
    </row>
    <row r="8184" spans="31:34" x14ac:dyDescent="0.25">
      <c r="AE8184" t="s">
        <v>15</v>
      </c>
      <c r="AF8184" t="s">
        <v>40</v>
      </c>
      <c r="AG8184" t="s">
        <v>41</v>
      </c>
      <c r="AH8184" s="28" t="e">
        <f ca="1">[1]!DXLOOKUP(Worksheet!AF8184,Sales[[#This Row],[State]],Sales[[#This Row],[Total Sales]])</f>
        <v>#NAME?</v>
      </c>
    </row>
    <row r="8185" spans="31:34" x14ac:dyDescent="0.25">
      <c r="AE8185" t="s">
        <v>15</v>
      </c>
      <c r="AF8185" t="s">
        <v>40</v>
      </c>
      <c r="AG8185" t="s">
        <v>41</v>
      </c>
      <c r="AH8185" s="28" t="e">
        <f ca="1">[1]!DXLOOKUP(Worksheet!AF8185,Sales[[#This Row],[State]],Sales[[#This Row],[Total Sales]])</f>
        <v>#NAME?</v>
      </c>
    </row>
    <row r="8186" spans="31:34" x14ac:dyDescent="0.25">
      <c r="AE8186" t="s">
        <v>15</v>
      </c>
      <c r="AF8186" t="s">
        <v>40</v>
      </c>
      <c r="AG8186" t="s">
        <v>41</v>
      </c>
      <c r="AH8186" s="28" t="e">
        <f ca="1">[1]!DXLOOKUP(Worksheet!AF8186,Sales[[#This Row],[State]],Sales[[#This Row],[Total Sales]])</f>
        <v>#NAME?</v>
      </c>
    </row>
    <row r="8187" spans="31:34" x14ac:dyDescent="0.25">
      <c r="AE8187" t="s">
        <v>15</v>
      </c>
      <c r="AF8187" t="s">
        <v>40</v>
      </c>
      <c r="AG8187" t="s">
        <v>41</v>
      </c>
      <c r="AH8187" s="28" t="e">
        <f ca="1">[1]!DXLOOKUP(Worksheet!AF8187,Sales[[#This Row],[State]],Sales[[#This Row],[Total Sales]])</f>
        <v>#NAME?</v>
      </c>
    </row>
    <row r="8188" spans="31:34" x14ac:dyDescent="0.25">
      <c r="AE8188" t="s">
        <v>15</v>
      </c>
      <c r="AF8188" t="s">
        <v>40</v>
      </c>
      <c r="AG8188" t="s">
        <v>41</v>
      </c>
      <c r="AH8188" s="28" t="e">
        <f ca="1">[1]!DXLOOKUP(Worksheet!AF8188,Sales[[#This Row],[State]],Sales[[#This Row],[Total Sales]])</f>
        <v>#NAME?</v>
      </c>
    </row>
    <row r="8189" spans="31:34" x14ac:dyDescent="0.25">
      <c r="AE8189" t="s">
        <v>15</v>
      </c>
      <c r="AF8189" t="s">
        <v>40</v>
      </c>
      <c r="AG8189" t="s">
        <v>41</v>
      </c>
      <c r="AH8189" s="28" t="e">
        <f ca="1">[1]!DXLOOKUP(Worksheet!AF8189,Sales[[#This Row],[State]],Sales[[#This Row],[Total Sales]])</f>
        <v>#NAME?</v>
      </c>
    </row>
    <row r="8190" spans="31:34" x14ac:dyDescent="0.25">
      <c r="AE8190" t="s">
        <v>15</v>
      </c>
      <c r="AF8190" t="s">
        <v>40</v>
      </c>
      <c r="AG8190" t="s">
        <v>41</v>
      </c>
      <c r="AH8190" s="28" t="e">
        <f ca="1">[1]!DXLOOKUP(Worksheet!AF8190,Sales[[#This Row],[State]],Sales[[#This Row],[Total Sales]])</f>
        <v>#NAME?</v>
      </c>
    </row>
    <row r="8191" spans="31:34" x14ac:dyDescent="0.25">
      <c r="AE8191" t="s">
        <v>15</v>
      </c>
      <c r="AF8191" t="s">
        <v>40</v>
      </c>
      <c r="AG8191" t="s">
        <v>41</v>
      </c>
      <c r="AH8191" s="28" t="e">
        <f ca="1">[1]!DXLOOKUP(Worksheet!AF8191,Sales[[#This Row],[State]],Sales[[#This Row],[Total Sales]])</f>
        <v>#NAME?</v>
      </c>
    </row>
    <row r="8192" spans="31:34" x14ac:dyDescent="0.25">
      <c r="AE8192" t="s">
        <v>15</v>
      </c>
      <c r="AF8192" t="s">
        <v>40</v>
      </c>
      <c r="AG8192" t="s">
        <v>41</v>
      </c>
      <c r="AH8192" s="28" t="e">
        <f ca="1">[1]!DXLOOKUP(Worksheet!AF8192,Sales[[#This Row],[State]],Sales[[#This Row],[Total Sales]])</f>
        <v>#NAME?</v>
      </c>
    </row>
    <row r="8193" spans="31:34" x14ac:dyDescent="0.25">
      <c r="AE8193" t="s">
        <v>15</v>
      </c>
      <c r="AF8193" t="s">
        <v>40</v>
      </c>
      <c r="AG8193" t="s">
        <v>41</v>
      </c>
      <c r="AH8193" s="28" t="e">
        <f ca="1">[1]!DXLOOKUP(Worksheet!AF8193,Sales[[#This Row],[State]],Sales[[#This Row],[Total Sales]])</f>
        <v>#NAME?</v>
      </c>
    </row>
    <row r="8194" spans="31:34" x14ac:dyDescent="0.25">
      <c r="AE8194" t="s">
        <v>15</v>
      </c>
      <c r="AF8194" t="s">
        <v>40</v>
      </c>
      <c r="AG8194" t="s">
        <v>41</v>
      </c>
      <c r="AH8194" s="28" t="e">
        <f ca="1">[1]!DXLOOKUP(Worksheet!AF8194,Sales[[#This Row],[State]],Sales[[#This Row],[Total Sales]])</f>
        <v>#NAME?</v>
      </c>
    </row>
    <row r="8195" spans="31:34" x14ac:dyDescent="0.25">
      <c r="AE8195" t="s">
        <v>15</v>
      </c>
      <c r="AF8195" t="s">
        <v>40</v>
      </c>
      <c r="AG8195" t="s">
        <v>41</v>
      </c>
      <c r="AH8195" s="28" t="e">
        <f ca="1">[1]!DXLOOKUP(Worksheet!AF8195,Sales[[#This Row],[State]],Sales[[#This Row],[Total Sales]])</f>
        <v>#NAME?</v>
      </c>
    </row>
    <row r="8196" spans="31:34" x14ac:dyDescent="0.25">
      <c r="AE8196" t="s">
        <v>15</v>
      </c>
      <c r="AF8196" t="s">
        <v>40</v>
      </c>
      <c r="AG8196" t="s">
        <v>41</v>
      </c>
      <c r="AH8196" s="28" t="e">
        <f ca="1">[1]!DXLOOKUP(Worksheet!AF8196,Sales[[#This Row],[State]],Sales[[#This Row],[Total Sales]])</f>
        <v>#NAME?</v>
      </c>
    </row>
    <row r="8197" spans="31:34" x14ac:dyDescent="0.25">
      <c r="AE8197" t="s">
        <v>15</v>
      </c>
      <c r="AF8197" t="s">
        <v>40</v>
      </c>
      <c r="AG8197" t="s">
        <v>41</v>
      </c>
      <c r="AH8197" s="28" t="e">
        <f ca="1">[1]!DXLOOKUP(Worksheet!AF8197,Sales[[#This Row],[State]],Sales[[#This Row],[Total Sales]])</f>
        <v>#NAME?</v>
      </c>
    </row>
    <row r="8198" spans="31:34" x14ac:dyDescent="0.25">
      <c r="AE8198" t="s">
        <v>15</v>
      </c>
      <c r="AF8198" t="s">
        <v>40</v>
      </c>
      <c r="AG8198" t="s">
        <v>41</v>
      </c>
      <c r="AH8198" s="28" t="e">
        <f ca="1">[1]!DXLOOKUP(Worksheet!AF8198,Sales[[#This Row],[State]],Sales[[#This Row],[Total Sales]])</f>
        <v>#NAME?</v>
      </c>
    </row>
    <row r="8199" spans="31:34" x14ac:dyDescent="0.25">
      <c r="AE8199" t="s">
        <v>15</v>
      </c>
      <c r="AF8199" t="s">
        <v>40</v>
      </c>
      <c r="AG8199" t="s">
        <v>41</v>
      </c>
      <c r="AH8199" s="28" t="e">
        <f ca="1">[1]!DXLOOKUP(Worksheet!AF8199,Sales[[#This Row],[State]],Sales[[#This Row],[Total Sales]])</f>
        <v>#NAME?</v>
      </c>
    </row>
    <row r="8200" spans="31:34" x14ac:dyDescent="0.25">
      <c r="AE8200" t="s">
        <v>15</v>
      </c>
      <c r="AF8200" t="s">
        <v>40</v>
      </c>
      <c r="AG8200" t="s">
        <v>41</v>
      </c>
      <c r="AH8200" s="28" t="e">
        <f ca="1">[1]!DXLOOKUP(Worksheet!AF8200,Sales[[#This Row],[State]],Sales[[#This Row],[Total Sales]])</f>
        <v>#NAME?</v>
      </c>
    </row>
    <row r="8201" spans="31:34" x14ac:dyDescent="0.25">
      <c r="AE8201" t="s">
        <v>15</v>
      </c>
      <c r="AF8201" t="s">
        <v>40</v>
      </c>
      <c r="AG8201" t="s">
        <v>41</v>
      </c>
      <c r="AH8201" s="28" t="e">
        <f ca="1">[1]!DXLOOKUP(Worksheet!AF8201,Sales[[#This Row],[State]],Sales[[#This Row],[Total Sales]])</f>
        <v>#NAME?</v>
      </c>
    </row>
    <row r="8202" spans="31:34" x14ac:dyDescent="0.25">
      <c r="AE8202" t="s">
        <v>15</v>
      </c>
      <c r="AF8202" t="s">
        <v>40</v>
      </c>
      <c r="AG8202" t="s">
        <v>41</v>
      </c>
      <c r="AH8202" s="28" t="e">
        <f ca="1">[1]!DXLOOKUP(Worksheet!AF8202,Sales[[#This Row],[State]],Sales[[#This Row],[Total Sales]])</f>
        <v>#NAME?</v>
      </c>
    </row>
    <row r="8203" spans="31:34" x14ac:dyDescent="0.25">
      <c r="AE8203" t="s">
        <v>15</v>
      </c>
      <c r="AF8203" t="s">
        <v>40</v>
      </c>
      <c r="AG8203" t="s">
        <v>41</v>
      </c>
      <c r="AH8203" s="28" t="e">
        <f ca="1">[1]!DXLOOKUP(Worksheet!AF8203,Sales[[#This Row],[State]],Sales[[#This Row],[Total Sales]])</f>
        <v>#NAME?</v>
      </c>
    </row>
    <row r="8204" spans="31:34" x14ac:dyDescent="0.25">
      <c r="AE8204" t="s">
        <v>15</v>
      </c>
      <c r="AF8204" t="s">
        <v>40</v>
      </c>
      <c r="AG8204" t="s">
        <v>41</v>
      </c>
      <c r="AH8204" s="28" t="e">
        <f ca="1">[1]!DXLOOKUP(Worksheet!AF8204,Sales[[#This Row],[State]],Sales[[#This Row],[Total Sales]])</f>
        <v>#NAME?</v>
      </c>
    </row>
    <row r="8205" spans="31:34" x14ac:dyDescent="0.25">
      <c r="AE8205" t="s">
        <v>15</v>
      </c>
      <c r="AF8205" t="s">
        <v>40</v>
      </c>
      <c r="AG8205" t="s">
        <v>41</v>
      </c>
      <c r="AH8205" s="28" t="e">
        <f ca="1">[1]!DXLOOKUP(Worksheet!AF8205,Sales[[#This Row],[State]],Sales[[#This Row],[Total Sales]])</f>
        <v>#NAME?</v>
      </c>
    </row>
    <row r="8206" spans="31:34" x14ac:dyDescent="0.25">
      <c r="AE8206" t="s">
        <v>15</v>
      </c>
      <c r="AF8206" t="s">
        <v>40</v>
      </c>
      <c r="AG8206" t="s">
        <v>41</v>
      </c>
      <c r="AH8206" s="28" t="e">
        <f ca="1">[1]!DXLOOKUP(Worksheet!AF8206,Sales[[#This Row],[State]],Sales[[#This Row],[Total Sales]])</f>
        <v>#NAME?</v>
      </c>
    </row>
    <row r="8207" spans="31:34" x14ac:dyDescent="0.25">
      <c r="AE8207" t="s">
        <v>15</v>
      </c>
      <c r="AF8207" t="s">
        <v>40</v>
      </c>
      <c r="AG8207" t="s">
        <v>41</v>
      </c>
      <c r="AH8207" s="28" t="e">
        <f ca="1">[1]!DXLOOKUP(Worksheet!AF8207,Sales[[#This Row],[State]],Sales[[#This Row],[Total Sales]])</f>
        <v>#NAME?</v>
      </c>
    </row>
    <row r="8208" spans="31:34" x14ac:dyDescent="0.25">
      <c r="AE8208" t="s">
        <v>15</v>
      </c>
      <c r="AF8208" t="s">
        <v>40</v>
      </c>
      <c r="AG8208" t="s">
        <v>41</v>
      </c>
      <c r="AH8208" s="28" t="e">
        <f ca="1">[1]!DXLOOKUP(Worksheet!AF8208,Sales[[#This Row],[State]],Sales[[#This Row],[Total Sales]])</f>
        <v>#NAME?</v>
      </c>
    </row>
    <row r="8209" spans="31:34" x14ac:dyDescent="0.25">
      <c r="AE8209" t="s">
        <v>15</v>
      </c>
      <c r="AF8209" t="s">
        <v>40</v>
      </c>
      <c r="AG8209" t="s">
        <v>41</v>
      </c>
      <c r="AH8209" s="28" t="e">
        <f ca="1">[1]!DXLOOKUP(Worksheet!AF8209,Sales[[#This Row],[State]],Sales[[#This Row],[Total Sales]])</f>
        <v>#NAME?</v>
      </c>
    </row>
    <row r="8210" spans="31:34" x14ac:dyDescent="0.25">
      <c r="AE8210" t="s">
        <v>31</v>
      </c>
      <c r="AF8210" t="s">
        <v>42</v>
      </c>
      <c r="AG8210" t="s">
        <v>43</v>
      </c>
      <c r="AH8210" s="28" t="e">
        <f ca="1">[1]!DXLOOKUP(Worksheet!AF8210,Sales[[#This Row],[State]],Sales[[#This Row],[Total Sales]])</f>
        <v>#NAME?</v>
      </c>
    </row>
    <row r="8211" spans="31:34" x14ac:dyDescent="0.25">
      <c r="AE8211" t="s">
        <v>31</v>
      </c>
      <c r="AF8211" t="s">
        <v>42</v>
      </c>
      <c r="AG8211" t="s">
        <v>43</v>
      </c>
      <c r="AH8211" s="28" t="e">
        <f ca="1">[1]!DXLOOKUP(Worksheet!AF8211,Sales[[#This Row],[State]],Sales[[#This Row],[Total Sales]])</f>
        <v>#NAME?</v>
      </c>
    </row>
    <row r="8212" spans="31:34" x14ac:dyDescent="0.25">
      <c r="AE8212" t="s">
        <v>31</v>
      </c>
      <c r="AF8212" t="s">
        <v>42</v>
      </c>
      <c r="AG8212" t="s">
        <v>43</v>
      </c>
      <c r="AH8212" s="28" t="e">
        <f ca="1">[1]!DXLOOKUP(Worksheet!AF8212,Sales[[#This Row],[State]],Sales[[#This Row],[Total Sales]])</f>
        <v>#NAME?</v>
      </c>
    </row>
    <row r="8213" spans="31:34" x14ac:dyDescent="0.25">
      <c r="AE8213" t="s">
        <v>31</v>
      </c>
      <c r="AF8213" t="s">
        <v>42</v>
      </c>
      <c r="AG8213" t="s">
        <v>43</v>
      </c>
      <c r="AH8213" s="28" t="e">
        <f ca="1">[1]!DXLOOKUP(Worksheet!AF8213,Sales[[#This Row],[State]],Sales[[#This Row],[Total Sales]])</f>
        <v>#NAME?</v>
      </c>
    </row>
    <row r="8214" spans="31:34" x14ac:dyDescent="0.25">
      <c r="AE8214" t="s">
        <v>31</v>
      </c>
      <c r="AF8214" t="s">
        <v>42</v>
      </c>
      <c r="AG8214" t="s">
        <v>43</v>
      </c>
      <c r="AH8214" s="28" t="e">
        <f ca="1">[1]!DXLOOKUP(Worksheet!AF8214,Sales[[#This Row],[State]],Sales[[#This Row],[Total Sales]])</f>
        <v>#NAME?</v>
      </c>
    </row>
    <row r="8215" spans="31:34" x14ac:dyDescent="0.25">
      <c r="AE8215" t="s">
        <v>31</v>
      </c>
      <c r="AF8215" t="s">
        <v>42</v>
      </c>
      <c r="AG8215" t="s">
        <v>43</v>
      </c>
      <c r="AH8215" s="28" t="e">
        <f ca="1">[1]!DXLOOKUP(Worksheet!AF8215,Sales[[#This Row],[State]],Sales[[#This Row],[Total Sales]])</f>
        <v>#NAME?</v>
      </c>
    </row>
    <row r="8216" spans="31:34" x14ac:dyDescent="0.25">
      <c r="AE8216" t="s">
        <v>31</v>
      </c>
      <c r="AF8216" t="s">
        <v>42</v>
      </c>
      <c r="AG8216" t="s">
        <v>43</v>
      </c>
      <c r="AH8216" s="28" t="e">
        <f ca="1">[1]!DXLOOKUP(Worksheet!AF8216,Sales[[#This Row],[State]],Sales[[#This Row],[Total Sales]])</f>
        <v>#NAME?</v>
      </c>
    </row>
    <row r="8217" spans="31:34" x14ac:dyDescent="0.25">
      <c r="AE8217" t="s">
        <v>31</v>
      </c>
      <c r="AF8217" t="s">
        <v>42</v>
      </c>
      <c r="AG8217" t="s">
        <v>43</v>
      </c>
      <c r="AH8217" s="28" t="e">
        <f ca="1">[1]!DXLOOKUP(Worksheet!AF8217,Sales[[#This Row],[State]],Sales[[#This Row],[Total Sales]])</f>
        <v>#NAME?</v>
      </c>
    </row>
    <row r="8218" spans="31:34" x14ac:dyDescent="0.25">
      <c r="AE8218" t="s">
        <v>31</v>
      </c>
      <c r="AF8218" t="s">
        <v>42</v>
      </c>
      <c r="AG8218" t="s">
        <v>43</v>
      </c>
      <c r="AH8218" s="28" t="e">
        <f ca="1">[1]!DXLOOKUP(Worksheet!AF8218,Sales[[#This Row],[State]],Sales[[#This Row],[Total Sales]])</f>
        <v>#NAME?</v>
      </c>
    </row>
    <row r="8219" spans="31:34" x14ac:dyDescent="0.25">
      <c r="AE8219" t="s">
        <v>31</v>
      </c>
      <c r="AF8219" t="s">
        <v>42</v>
      </c>
      <c r="AG8219" t="s">
        <v>43</v>
      </c>
      <c r="AH8219" s="28" t="e">
        <f ca="1">[1]!DXLOOKUP(Worksheet!AF8219,Sales[[#This Row],[State]],Sales[[#This Row],[Total Sales]])</f>
        <v>#NAME?</v>
      </c>
    </row>
    <row r="8220" spans="31:34" x14ac:dyDescent="0.25">
      <c r="AE8220" t="s">
        <v>31</v>
      </c>
      <c r="AF8220" t="s">
        <v>42</v>
      </c>
      <c r="AG8220" t="s">
        <v>43</v>
      </c>
      <c r="AH8220" s="28" t="e">
        <f ca="1">[1]!DXLOOKUP(Worksheet!AF8220,Sales[[#This Row],[State]],Sales[[#This Row],[Total Sales]])</f>
        <v>#NAME?</v>
      </c>
    </row>
    <row r="8221" spans="31:34" x14ac:dyDescent="0.25">
      <c r="AE8221" t="s">
        <v>31</v>
      </c>
      <c r="AF8221" t="s">
        <v>42</v>
      </c>
      <c r="AG8221" t="s">
        <v>43</v>
      </c>
      <c r="AH8221" s="28" t="e">
        <f ca="1">[1]!DXLOOKUP(Worksheet!AF8221,Sales[[#This Row],[State]],Sales[[#This Row],[Total Sales]])</f>
        <v>#NAME?</v>
      </c>
    </row>
    <row r="8222" spans="31:34" x14ac:dyDescent="0.25">
      <c r="AE8222" t="s">
        <v>31</v>
      </c>
      <c r="AF8222" t="s">
        <v>42</v>
      </c>
      <c r="AG8222" t="s">
        <v>43</v>
      </c>
      <c r="AH8222" s="28" t="e">
        <f ca="1">[1]!DXLOOKUP(Worksheet!AF8222,Sales[[#This Row],[State]],Sales[[#This Row],[Total Sales]])</f>
        <v>#NAME?</v>
      </c>
    </row>
    <row r="8223" spans="31:34" x14ac:dyDescent="0.25">
      <c r="AE8223" t="s">
        <v>31</v>
      </c>
      <c r="AF8223" t="s">
        <v>42</v>
      </c>
      <c r="AG8223" t="s">
        <v>43</v>
      </c>
      <c r="AH8223" s="28" t="e">
        <f ca="1">[1]!DXLOOKUP(Worksheet!AF8223,Sales[[#This Row],[State]],Sales[[#This Row],[Total Sales]])</f>
        <v>#NAME?</v>
      </c>
    </row>
    <row r="8224" spans="31:34" x14ac:dyDescent="0.25">
      <c r="AE8224" t="s">
        <v>31</v>
      </c>
      <c r="AF8224" t="s">
        <v>42</v>
      </c>
      <c r="AG8224" t="s">
        <v>43</v>
      </c>
      <c r="AH8224" s="28" t="e">
        <f ca="1">[1]!DXLOOKUP(Worksheet!AF8224,Sales[[#This Row],[State]],Sales[[#This Row],[Total Sales]])</f>
        <v>#NAME?</v>
      </c>
    </row>
    <row r="8225" spans="31:34" x14ac:dyDescent="0.25">
      <c r="AE8225" t="s">
        <v>31</v>
      </c>
      <c r="AF8225" t="s">
        <v>42</v>
      </c>
      <c r="AG8225" t="s">
        <v>43</v>
      </c>
      <c r="AH8225" s="28" t="e">
        <f ca="1">[1]!DXLOOKUP(Worksheet!AF8225,Sales[[#This Row],[State]],Sales[[#This Row],[Total Sales]])</f>
        <v>#NAME?</v>
      </c>
    </row>
    <row r="8226" spans="31:34" x14ac:dyDescent="0.25">
      <c r="AE8226" t="s">
        <v>31</v>
      </c>
      <c r="AF8226" t="s">
        <v>42</v>
      </c>
      <c r="AG8226" t="s">
        <v>43</v>
      </c>
      <c r="AH8226" s="28" t="e">
        <f ca="1">[1]!DXLOOKUP(Worksheet!AF8226,Sales[[#This Row],[State]],Sales[[#This Row],[Total Sales]])</f>
        <v>#NAME?</v>
      </c>
    </row>
    <row r="8227" spans="31:34" x14ac:dyDescent="0.25">
      <c r="AE8227" t="s">
        <v>31</v>
      </c>
      <c r="AF8227" t="s">
        <v>42</v>
      </c>
      <c r="AG8227" t="s">
        <v>43</v>
      </c>
      <c r="AH8227" s="28" t="e">
        <f ca="1">[1]!DXLOOKUP(Worksheet!AF8227,Sales[[#This Row],[State]],Sales[[#This Row],[Total Sales]])</f>
        <v>#NAME?</v>
      </c>
    </row>
    <row r="8228" spans="31:34" x14ac:dyDescent="0.25">
      <c r="AE8228" t="s">
        <v>31</v>
      </c>
      <c r="AF8228" t="s">
        <v>42</v>
      </c>
      <c r="AG8228" t="s">
        <v>43</v>
      </c>
      <c r="AH8228" s="28" t="e">
        <f ca="1">[1]!DXLOOKUP(Worksheet!AF8228,Sales[[#This Row],[State]],Sales[[#This Row],[Total Sales]])</f>
        <v>#NAME?</v>
      </c>
    </row>
    <row r="8229" spans="31:34" x14ac:dyDescent="0.25">
      <c r="AE8229" t="s">
        <v>31</v>
      </c>
      <c r="AF8229" t="s">
        <v>42</v>
      </c>
      <c r="AG8229" t="s">
        <v>43</v>
      </c>
      <c r="AH8229" s="28" t="e">
        <f ca="1">[1]!DXLOOKUP(Worksheet!AF8229,Sales[[#This Row],[State]],Sales[[#This Row],[Total Sales]])</f>
        <v>#NAME?</v>
      </c>
    </row>
    <row r="8230" spans="31:34" x14ac:dyDescent="0.25">
      <c r="AE8230" t="s">
        <v>31</v>
      </c>
      <c r="AF8230" t="s">
        <v>42</v>
      </c>
      <c r="AG8230" t="s">
        <v>43</v>
      </c>
      <c r="AH8230" s="28" t="e">
        <f ca="1">[1]!DXLOOKUP(Worksheet!AF8230,Sales[[#This Row],[State]],Sales[[#This Row],[Total Sales]])</f>
        <v>#NAME?</v>
      </c>
    </row>
    <row r="8231" spans="31:34" x14ac:dyDescent="0.25">
      <c r="AE8231" t="s">
        <v>31</v>
      </c>
      <c r="AF8231" t="s">
        <v>42</v>
      </c>
      <c r="AG8231" t="s">
        <v>43</v>
      </c>
      <c r="AH8231" s="28" t="e">
        <f ca="1">[1]!DXLOOKUP(Worksheet!AF8231,Sales[[#This Row],[State]],Sales[[#This Row],[Total Sales]])</f>
        <v>#NAME?</v>
      </c>
    </row>
    <row r="8232" spans="31:34" x14ac:dyDescent="0.25">
      <c r="AE8232" t="s">
        <v>31</v>
      </c>
      <c r="AF8232" t="s">
        <v>42</v>
      </c>
      <c r="AG8232" t="s">
        <v>43</v>
      </c>
      <c r="AH8232" s="28" t="e">
        <f ca="1">[1]!DXLOOKUP(Worksheet!AF8232,Sales[[#This Row],[State]],Sales[[#This Row],[Total Sales]])</f>
        <v>#NAME?</v>
      </c>
    </row>
    <row r="8233" spans="31:34" x14ac:dyDescent="0.25">
      <c r="AE8233" t="s">
        <v>31</v>
      </c>
      <c r="AF8233" t="s">
        <v>42</v>
      </c>
      <c r="AG8233" t="s">
        <v>43</v>
      </c>
      <c r="AH8233" s="28" t="e">
        <f ca="1">[1]!DXLOOKUP(Worksheet!AF8233,Sales[[#This Row],[State]],Sales[[#This Row],[Total Sales]])</f>
        <v>#NAME?</v>
      </c>
    </row>
    <row r="8234" spans="31:34" x14ac:dyDescent="0.25">
      <c r="AE8234" t="s">
        <v>31</v>
      </c>
      <c r="AF8234" t="s">
        <v>42</v>
      </c>
      <c r="AG8234" t="s">
        <v>43</v>
      </c>
      <c r="AH8234" s="28" t="e">
        <f ca="1">[1]!DXLOOKUP(Worksheet!AF8234,Sales[[#This Row],[State]],Sales[[#This Row],[Total Sales]])</f>
        <v>#NAME?</v>
      </c>
    </row>
    <row r="8235" spans="31:34" x14ac:dyDescent="0.25">
      <c r="AE8235" t="s">
        <v>31</v>
      </c>
      <c r="AF8235" t="s">
        <v>42</v>
      </c>
      <c r="AG8235" t="s">
        <v>43</v>
      </c>
      <c r="AH8235" s="28" t="e">
        <f ca="1">[1]!DXLOOKUP(Worksheet!AF8235,Sales[[#This Row],[State]],Sales[[#This Row],[Total Sales]])</f>
        <v>#NAME?</v>
      </c>
    </row>
    <row r="8236" spans="31:34" x14ac:dyDescent="0.25">
      <c r="AE8236" t="s">
        <v>31</v>
      </c>
      <c r="AF8236" t="s">
        <v>42</v>
      </c>
      <c r="AG8236" t="s">
        <v>43</v>
      </c>
      <c r="AH8236" s="28" t="e">
        <f ca="1">[1]!DXLOOKUP(Worksheet!AF8236,Sales[[#This Row],[State]],Sales[[#This Row],[Total Sales]])</f>
        <v>#NAME?</v>
      </c>
    </row>
    <row r="8237" spans="31:34" x14ac:dyDescent="0.25">
      <c r="AE8237" t="s">
        <v>31</v>
      </c>
      <c r="AF8237" t="s">
        <v>42</v>
      </c>
      <c r="AG8237" t="s">
        <v>43</v>
      </c>
      <c r="AH8237" s="28" t="e">
        <f ca="1">[1]!DXLOOKUP(Worksheet!AF8237,Sales[[#This Row],[State]],Sales[[#This Row],[Total Sales]])</f>
        <v>#NAME?</v>
      </c>
    </row>
    <row r="8238" spans="31:34" x14ac:dyDescent="0.25">
      <c r="AE8238" t="s">
        <v>31</v>
      </c>
      <c r="AF8238" t="s">
        <v>42</v>
      </c>
      <c r="AG8238" t="s">
        <v>43</v>
      </c>
      <c r="AH8238" s="28" t="e">
        <f ca="1">[1]!DXLOOKUP(Worksheet!AF8238,Sales[[#This Row],[State]],Sales[[#This Row],[Total Sales]])</f>
        <v>#NAME?</v>
      </c>
    </row>
    <row r="8239" spans="31:34" x14ac:dyDescent="0.25">
      <c r="AE8239" t="s">
        <v>31</v>
      </c>
      <c r="AF8239" t="s">
        <v>42</v>
      </c>
      <c r="AG8239" t="s">
        <v>43</v>
      </c>
      <c r="AH8239" s="28" t="e">
        <f ca="1">[1]!DXLOOKUP(Worksheet!AF8239,Sales[[#This Row],[State]],Sales[[#This Row],[Total Sales]])</f>
        <v>#NAME?</v>
      </c>
    </row>
    <row r="8240" spans="31:34" x14ac:dyDescent="0.25">
      <c r="AE8240" t="s">
        <v>31</v>
      </c>
      <c r="AF8240" t="s">
        <v>42</v>
      </c>
      <c r="AG8240" t="s">
        <v>43</v>
      </c>
      <c r="AH8240" s="28" t="e">
        <f ca="1">[1]!DXLOOKUP(Worksheet!AF8240,Sales[[#This Row],[State]],Sales[[#This Row],[Total Sales]])</f>
        <v>#NAME?</v>
      </c>
    </row>
    <row r="8241" spans="31:34" x14ac:dyDescent="0.25">
      <c r="AE8241" t="s">
        <v>31</v>
      </c>
      <c r="AF8241" t="s">
        <v>42</v>
      </c>
      <c r="AG8241" t="s">
        <v>43</v>
      </c>
      <c r="AH8241" s="28" t="e">
        <f ca="1">[1]!DXLOOKUP(Worksheet!AF8241,Sales[[#This Row],[State]],Sales[[#This Row],[Total Sales]])</f>
        <v>#NAME?</v>
      </c>
    </row>
    <row r="8242" spans="31:34" x14ac:dyDescent="0.25">
      <c r="AE8242" t="s">
        <v>31</v>
      </c>
      <c r="AF8242" t="s">
        <v>42</v>
      </c>
      <c r="AG8242" t="s">
        <v>43</v>
      </c>
      <c r="AH8242" s="28" t="e">
        <f ca="1">[1]!DXLOOKUP(Worksheet!AF8242,Sales[[#This Row],[State]],Sales[[#This Row],[Total Sales]])</f>
        <v>#NAME?</v>
      </c>
    </row>
    <row r="8243" spans="31:34" x14ac:dyDescent="0.25">
      <c r="AE8243" t="s">
        <v>31</v>
      </c>
      <c r="AF8243" t="s">
        <v>42</v>
      </c>
      <c r="AG8243" t="s">
        <v>43</v>
      </c>
      <c r="AH8243" s="28" t="e">
        <f ca="1">[1]!DXLOOKUP(Worksheet!AF8243,Sales[[#This Row],[State]],Sales[[#This Row],[Total Sales]])</f>
        <v>#NAME?</v>
      </c>
    </row>
    <row r="8244" spans="31:34" x14ac:dyDescent="0.25">
      <c r="AE8244" t="s">
        <v>31</v>
      </c>
      <c r="AF8244" t="s">
        <v>42</v>
      </c>
      <c r="AG8244" t="s">
        <v>43</v>
      </c>
      <c r="AH8244" s="28" t="e">
        <f ca="1">[1]!DXLOOKUP(Worksheet!AF8244,Sales[[#This Row],[State]],Sales[[#This Row],[Total Sales]])</f>
        <v>#NAME?</v>
      </c>
    </row>
    <row r="8245" spans="31:34" x14ac:dyDescent="0.25">
      <c r="AE8245" t="s">
        <v>31</v>
      </c>
      <c r="AF8245" t="s">
        <v>42</v>
      </c>
      <c r="AG8245" t="s">
        <v>43</v>
      </c>
      <c r="AH8245" s="28" t="e">
        <f ca="1">[1]!DXLOOKUP(Worksheet!AF8245,Sales[[#This Row],[State]],Sales[[#This Row],[Total Sales]])</f>
        <v>#NAME?</v>
      </c>
    </row>
    <row r="8246" spans="31:34" x14ac:dyDescent="0.25">
      <c r="AE8246" t="s">
        <v>31</v>
      </c>
      <c r="AF8246" t="s">
        <v>42</v>
      </c>
      <c r="AG8246" t="s">
        <v>43</v>
      </c>
      <c r="AH8246" s="28" t="e">
        <f ca="1">[1]!DXLOOKUP(Worksheet!AF8246,Sales[[#This Row],[State]],Sales[[#This Row],[Total Sales]])</f>
        <v>#NAME?</v>
      </c>
    </row>
    <row r="8247" spans="31:34" x14ac:dyDescent="0.25">
      <c r="AE8247" t="s">
        <v>31</v>
      </c>
      <c r="AF8247" t="s">
        <v>42</v>
      </c>
      <c r="AG8247" t="s">
        <v>43</v>
      </c>
      <c r="AH8247" s="28" t="e">
        <f ca="1">[1]!DXLOOKUP(Worksheet!AF8247,Sales[[#This Row],[State]],Sales[[#This Row],[Total Sales]])</f>
        <v>#NAME?</v>
      </c>
    </row>
    <row r="8248" spans="31:34" x14ac:dyDescent="0.25">
      <c r="AE8248" t="s">
        <v>31</v>
      </c>
      <c r="AF8248" t="s">
        <v>42</v>
      </c>
      <c r="AG8248" t="s">
        <v>43</v>
      </c>
      <c r="AH8248" s="28" t="e">
        <f ca="1">[1]!DXLOOKUP(Worksheet!AF8248,Sales[[#This Row],[State]],Sales[[#This Row],[Total Sales]])</f>
        <v>#NAME?</v>
      </c>
    </row>
    <row r="8249" spans="31:34" x14ac:dyDescent="0.25">
      <c r="AE8249" t="s">
        <v>31</v>
      </c>
      <c r="AF8249" t="s">
        <v>42</v>
      </c>
      <c r="AG8249" t="s">
        <v>43</v>
      </c>
      <c r="AH8249" s="28" t="e">
        <f ca="1">[1]!DXLOOKUP(Worksheet!AF8249,Sales[[#This Row],[State]],Sales[[#This Row],[Total Sales]])</f>
        <v>#NAME?</v>
      </c>
    </row>
    <row r="8250" spans="31:34" x14ac:dyDescent="0.25">
      <c r="AE8250" t="s">
        <v>31</v>
      </c>
      <c r="AF8250" t="s">
        <v>42</v>
      </c>
      <c r="AG8250" t="s">
        <v>43</v>
      </c>
      <c r="AH8250" s="28" t="e">
        <f ca="1">[1]!DXLOOKUP(Worksheet!AF8250,Sales[[#This Row],[State]],Sales[[#This Row],[Total Sales]])</f>
        <v>#NAME?</v>
      </c>
    </row>
    <row r="8251" spans="31:34" x14ac:dyDescent="0.25">
      <c r="AE8251" t="s">
        <v>31</v>
      </c>
      <c r="AF8251" t="s">
        <v>42</v>
      </c>
      <c r="AG8251" t="s">
        <v>43</v>
      </c>
      <c r="AH8251" s="28" t="e">
        <f ca="1">[1]!DXLOOKUP(Worksheet!AF8251,Sales[[#This Row],[State]],Sales[[#This Row],[Total Sales]])</f>
        <v>#NAME?</v>
      </c>
    </row>
    <row r="8252" spans="31:34" x14ac:dyDescent="0.25">
      <c r="AE8252" t="s">
        <v>31</v>
      </c>
      <c r="AF8252" t="s">
        <v>42</v>
      </c>
      <c r="AG8252" t="s">
        <v>43</v>
      </c>
      <c r="AH8252" s="28" t="e">
        <f ca="1">[1]!DXLOOKUP(Worksheet!AF8252,Sales[[#This Row],[State]],Sales[[#This Row],[Total Sales]])</f>
        <v>#NAME?</v>
      </c>
    </row>
    <row r="8253" spans="31:34" x14ac:dyDescent="0.25">
      <c r="AE8253" t="s">
        <v>31</v>
      </c>
      <c r="AF8253" t="s">
        <v>42</v>
      </c>
      <c r="AG8253" t="s">
        <v>43</v>
      </c>
      <c r="AH8253" s="28" t="e">
        <f ca="1">[1]!DXLOOKUP(Worksheet!AF8253,Sales[[#This Row],[State]],Sales[[#This Row],[Total Sales]])</f>
        <v>#NAME?</v>
      </c>
    </row>
    <row r="8254" spans="31:34" x14ac:dyDescent="0.25">
      <c r="AE8254" t="s">
        <v>31</v>
      </c>
      <c r="AF8254" t="s">
        <v>42</v>
      </c>
      <c r="AG8254" t="s">
        <v>43</v>
      </c>
      <c r="AH8254" s="28" t="e">
        <f ca="1">[1]!DXLOOKUP(Worksheet!AF8254,Sales[[#This Row],[State]],Sales[[#This Row],[Total Sales]])</f>
        <v>#NAME?</v>
      </c>
    </row>
    <row r="8255" spans="31:34" x14ac:dyDescent="0.25">
      <c r="AE8255" t="s">
        <v>31</v>
      </c>
      <c r="AF8255" t="s">
        <v>42</v>
      </c>
      <c r="AG8255" t="s">
        <v>43</v>
      </c>
      <c r="AH8255" s="28" t="e">
        <f ca="1">[1]!DXLOOKUP(Worksheet!AF8255,Sales[[#This Row],[State]],Sales[[#This Row],[Total Sales]])</f>
        <v>#NAME?</v>
      </c>
    </row>
    <row r="8256" spans="31:34" x14ac:dyDescent="0.25">
      <c r="AE8256" t="s">
        <v>31</v>
      </c>
      <c r="AF8256" t="s">
        <v>42</v>
      </c>
      <c r="AG8256" t="s">
        <v>43</v>
      </c>
      <c r="AH8256" s="28" t="e">
        <f ca="1">[1]!DXLOOKUP(Worksheet!AF8256,Sales[[#This Row],[State]],Sales[[#This Row],[Total Sales]])</f>
        <v>#NAME?</v>
      </c>
    </row>
    <row r="8257" spans="31:34" x14ac:dyDescent="0.25">
      <c r="AE8257" t="s">
        <v>31</v>
      </c>
      <c r="AF8257" t="s">
        <v>42</v>
      </c>
      <c r="AG8257" t="s">
        <v>43</v>
      </c>
      <c r="AH8257" s="28" t="e">
        <f ca="1">[1]!DXLOOKUP(Worksheet!AF8257,Sales[[#This Row],[State]],Sales[[#This Row],[Total Sales]])</f>
        <v>#NAME?</v>
      </c>
    </row>
    <row r="8258" spans="31:34" x14ac:dyDescent="0.25">
      <c r="AE8258" t="s">
        <v>31</v>
      </c>
      <c r="AF8258" t="s">
        <v>42</v>
      </c>
      <c r="AG8258" t="s">
        <v>43</v>
      </c>
      <c r="AH8258" s="28" t="e">
        <f ca="1">[1]!DXLOOKUP(Worksheet!AF8258,Sales[[#This Row],[State]],Sales[[#This Row],[Total Sales]])</f>
        <v>#NAME?</v>
      </c>
    </row>
    <row r="8259" spans="31:34" x14ac:dyDescent="0.25">
      <c r="AE8259" t="s">
        <v>31</v>
      </c>
      <c r="AF8259" t="s">
        <v>42</v>
      </c>
      <c r="AG8259" t="s">
        <v>43</v>
      </c>
      <c r="AH8259" s="28" t="e">
        <f ca="1">[1]!DXLOOKUP(Worksheet!AF8259,Sales[[#This Row],[State]],Sales[[#This Row],[Total Sales]])</f>
        <v>#NAME?</v>
      </c>
    </row>
    <row r="8260" spans="31:34" x14ac:dyDescent="0.25">
      <c r="AE8260" t="s">
        <v>31</v>
      </c>
      <c r="AF8260" t="s">
        <v>42</v>
      </c>
      <c r="AG8260" t="s">
        <v>43</v>
      </c>
      <c r="AH8260" s="28" t="e">
        <f ca="1">[1]!DXLOOKUP(Worksheet!AF8260,Sales[[#This Row],[State]],Sales[[#This Row],[Total Sales]])</f>
        <v>#NAME?</v>
      </c>
    </row>
    <row r="8261" spans="31:34" x14ac:dyDescent="0.25">
      <c r="AE8261" t="s">
        <v>31</v>
      </c>
      <c r="AF8261" t="s">
        <v>42</v>
      </c>
      <c r="AG8261" t="s">
        <v>43</v>
      </c>
      <c r="AH8261" s="28" t="e">
        <f ca="1">[1]!DXLOOKUP(Worksheet!AF8261,Sales[[#This Row],[State]],Sales[[#This Row],[Total Sales]])</f>
        <v>#NAME?</v>
      </c>
    </row>
    <row r="8262" spans="31:34" x14ac:dyDescent="0.25">
      <c r="AE8262" t="s">
        <v>31</v>
      </c>
      <c r="AF8262" t="s">
        <v>42</v>
      </c>
      <c r="AG8262" t="s">
        <v>43</v>
      </c>
      <c r="AH8262" s="28" t="e">
        <f ca="1">[1]!DXLOOKUP(Worksheet!AF8262,Sales[[#This Row],[State]],Sales[[#This Row],[Total Sales]])</f>
        <v>#NAME?</v>
      </c>
    </row>
    <row r="8263" spans="31:34" x14ac:dyDescent="0.25">
      <c r="AE8263" t="s">
        <v>31</v>
      </c>
      <c r="AF8263" t="s">
        <v>42</v>
      </c>
      <c r="AG8263" t="s">
        <v>43</v>
      </c>
      <c r="AH8263" s="28" t="e">
        <f ca="1">[1]!DXLOOKUP(Worksheet!AF8263,Sales[[#This Row],[State]],Sales[[#This Row],[Total Sales]])</f>
        <v>#NAME?</v>
      </c>
    </row>
    <row r="8264" spans="31:34" x14ac:dyDescent="0.25">
      <c r="AE8264" t="s">
        <v>31</v>
      </c>
      <c r="AF8264" t="s">
        <v>42</v>
      </c>
      <c r="AG8264" t="s">
        <v>43</v>
      </c>
      <c r="AH8264" s="28" t="e">
        <f ca="1">[1]!DXLOOKUP(Worksheet!AF8264,Sales[[#This Row],[State]],Sales[[#This Row],[Total Sales]])</f>
        <v>#NAME?</v>
      </c>
    </row>
    <row r="8265" spans="31:34" x14ac:dyDescent="0.25">
      <c r="AE8265" t="s">
        <v>31</v>
      </c>
      <c r="AF8265" t="s">
        <v>42</v>
      </c>
      <c r="AG8265" t="s">
        <v>43</v>
      </c>
      <c r="AH8265" s="28" t="e">
        <f ca="1">[1]!DXLOOKUP(Worksheet!AF8265,Sales[[#This Row],[State]],Sales[[#This Row],[Total Sales]])</f>
        <v>#NAME?</v>
      </c>
    </row>
    <row r="8266" spans="31:34" x14ac:dyDescent="0.25">
      <c r="AE8266" t="s">
        <v>31</v>
      </c>
      <c r="AF8266" t="s">
        <v>42</v>
      </c>
      <c r="AG8266" t="s">
        <v>43</v>
      </c>
      <c r="AH8266" s="28" t="e">
        <f ca="1">[1]!DXLOOKUP(Worksheet!AF8266,Sales[[#This Row],[State]],Sales[[#This Row],[Total Sales]])</f>
        <v>#NAME?</v>
      </c>
    </row>
    <row r="8267" spans="31:34" x14ac:dyDescent="0.25">
      <c r="AE8267" t="s">
        <v>31</v>
      </c>
      <c r="AF8267" t="s">
        <v>42</v>
      </c>
      <c r="AG8267" t="s">
        <v>43</v>
      </c>
      <c r="AH8267" s="28" t="e">
        <f ca="1">[1]!DXLOOKUP(Worksheet!AF8267,Sales[[#This Row],[State]],Sales[[#This Row],[Total Sales]])</f>
        <v>#NAME?</v>
      </c>
    </row>
    <row r="8268" spans="31:34" x14ac:dyDescent="0.25">
      <c r="AE8268" t="s">
        <v>31</v>
      </c>
      <c r="AF8268" t="s">
        <v>42</v>
      </c>
      <c r="AG8268" t="s">
        <v>43</v>
      </c>
      <c r="AH8268" s="28" t="e">
        <f ca="1">[1]!DXLOOKUP(Worksheet!AF8268,Sales[[#This Row],[State]],Sales[[#This Row],[Total Sales]])</f>
        <v>#NAME?</v>
      </c>
    </row>
    <row r="8269" spans="31:34" x14ac:dyDescent="0.25">
      <c r="AE8269" t="s">
        <v>31</v>
      </c>
      <c r="AF8269" t="s">
        <v>42</v>
      </c>
      <c r="AG8269" t="s">
        <v>43</v>
      </c>
      <c r="AH8269" s="28" t="e">
        <f ca="1">[1]!DXLOOKUP(Worksheet!AF8269,Sales[[#This Row],[State]],Sales[[#This Row],[Total Sales]])</f>
        <v>#NAME?</v>
      </c>
    </row>
    <row r="8270" spans="31:34" x14ac:dyDescent="0.25">
      <c r="AE8270" t="s">
        <v>31</v>
      </c>
      <c r="AF8270" t="s">
        <v>42</v>
      </c>
      <c r="AG8270" t="s">
        <v>43</v>
      </c>
      <c r="AH8270" s="28" t="e">
        <f ca="1">[1]!DXLOOKUP(Worksheet!AF8270,Sales[[#This Row],[State]],Sales[[#This Row],[Total Sales]])</f>
        <v>#NAME?</v>
      </c>
    </row>
    <row r="8271" spans="31:34" x14ac:dyDescent="0.25">
      <c r="AE8271" t="s">
        <v>31</v>
      </c>
      <c r="AF8271" t="s">
        <v>42</v>
      </c>
      <c r="AG8271" t="s">
        <v>43</v>
      </c>
      <c r="AH8271" s="28" t="e">
        <f ca="1">[1]!DXLOOKUP(Worksheet!AF8271,Sales[[#This Row],[State]],Sales[[#This Row],[Total Sales]])</f>
        <v>#NAME?</v>
      </c>
    </row>
    <row r="8272" spans="31:34" x14ac:dyDescent="0.25">
      <c r="AE8272" t="s">
        <v>31</v>
      </c>
      <c r="AF8272" t="s">
        <v>42</v>
      </c>
      <c r="AG8272" t="s">
        <v>43</v>
      </c>
      <c r="AH8272" s="28" t="e">
        <f ca="1">[1]!DXLOOKUP(Worksheet!AF8272,Sales[[#This Row],[State]],Sales[[#This Row],[Total Sales]])</f>
        <v>#NAME?</v>
      </c>
    </row>
    <row r="8273" spans="31:34" x14ac:dyDescent="0.25">
      <c r="AE8273" t="s">
        <v>31</v>
      </c>
      <c r="AF8273" t="s">
        <v>42</v>
      </c>
      <c r="AG8273" t="s">
        <v>43</v>
      </c>
      <c r="AH8273" s="28" t="e">
        <f ca="1">[1]!DXLOOKUP(Worksheet!AF8273,Sales[[#This Row],[State]],Sales[[#This Row],[Total Sales]])</f>
        <v>#NAME?</v>
      </c>
    </row>
    <row r="8274" spans="31:34" x14ac:dyDescent="0.25">
      <c r="AE8274" t="s">
        <v>31</v>
      </c>
      <c r="AF8274" t="s">
        <v>42</v>
      </c>
      <c r="AG8274" t="s">
        <v>43</v>
      </c>
      <c r="AH8274" s="28" t="e">
        <f ca="1">[1]!DXLOOKUP(Worksheet!AF8274,Sales[[#This Row],[State]],Sales[[#This Row],[Total Sales]])</f>
        <v>#NAME?</v>
      </c>
    </row>
    <row r="8275" spans="31:34" x14ac:dyDescent="0.25">
      <c r="AE8275" t="s">
        <v>31</v>
      </c>
      <c r="AF8275" t="s">
        <v>42</v>
      </c>
      <c r="AG8275" t="s">
        <v>43</v>
      </c>
      <c r="AH8275" s="28" t="e">
        <f ca="1">[1]!DXLOOKUP(Worksheet!AF8275,Sales[[#This Row],[State]],Sales[[#This Row],[Total Sales]])</f>
        <v>#NAME?</v>
      </c>
    </row>
    <row r="8276" spans="31:34" x14ac:dyDescent="0.25">
      <c r="AE8276" t="s">
        <v>31</v>
      </c>
      <c r="AF8276" t="s">
        <v>42</v>
      </c>
      <c r="AG8276" t="s">
        <v>43</v>
      </c>
      <c r="AH8276" s="28" t="e">
        <f ca="1">[1]!DXLOOKUP(Worksheet!AF8276,Sales[[#This Row],[State]],Sales[[#This Row],[Total Sales]])</f>
        <v>#NAME?</v>
      </c>
    </row>
    <row r="8277" spans="31:34" x14ac:dyDescent="0.25">
      <c r="AE8277" t="s">
        <v>31</v>
      </c>
      <c r="AF8277" t="s">
        <v>42</v>
      </c>
      <c r="AG8277" t="s">
        <v>43</v>
      </c>
      <c r="AH8277" s="28" t="e">
        <f ca="1">[1]!DXLOOKUP(Worksheet!AF8277,Sales[[#This Row],[State]],Sales[[#This Row],[Total Sales]])</f>
        <v>#NAME?</v>
      </c>
    </row>
    <row r="8278" spans="31:34" x14ac:dyDescent="0.25">
      <c r="AE8278" t="s">
        <v>31</v>
      </c>
      <c r="AF8278" t="s">
        <v>42</v>
      </c>
      <c r="AG8278" t="s">
        <v>43</v>
      </c>
      <c r="AH8278" s="28" t="e">
        <f ca="1">[1]!DXLOOKUP(Worksheet!AF8278,Sales[[#This Row],[State]],Sales[[#This Row],[Total Sales]])</f>
        <v>#NAME?</v>
      </c>
    </row>
    <row r="8279" spans="31:34" x14ac:dyDescent="0.25">
      <c r="AE8279" t="s">
        <v>31</v>
      </c>
      <c r="AF8279" t="s">
        <v>42</v>
      </c>
      <c r="AG8279" t="s">
        <v>43</v>
      </c>
      <c r="AH8279" s="28" t="e">
        <f ca="1">[1]!DXLOOKUP(Worksheet!AF8279,Sales[[#This Row],[State]],Sales[[#This Row],[Total Sales]])</f>
        <v>#NAME?</v>
      </c>
    </row>
    <row r="8280" spans="31:34" x14ac:dyDescent="0.25">
      <c r="AE8280" t="s">
        <v>31</v>
      </c>
      <c r="AF8280" t="s">
        <v>42</v>
      </c>
      <c r="AG8280" t="s">
        <v>43</v>
      </c>
      <c r="AH8280" s="28" t="e">
        <f ca="1">[1]!DXLOOKUP(Worksheet!AF8280,Sales[[#This Row],[State]],Sales[[#This Row],[Total Sales]])</f>
        <v>#NAME?</v>
      </c>
    </row>
    <row r="8281" spans="31:34" x14ac:dyDescent="0.25">
      <c r="AE8281" t="s">
        <v>31</v>
      </c>
      <c r="AF8281" t="s">
        <v>42</v>
      </c>
      <c r="AG8281" t="s">
        <v>43</v>
      </c>
      <c r="AH8281" s="28" t="e">
        <f ca="1">[1]!DXLOOKUP(Worksheet!AF8281,Sales[[#This Row],[State]],Sales[[#This Row],[Total Sales]])</f>
        <v>#NAME?</v>
      </c>
    </row>
    <row r="8282" spans="31:34" x14ac:dyDescent="0.25">
      <c r="AE8282" t="s">
        <v>27</v>
      </c>
      <c r="AF8282" t="s">
        <v>55</v>
      </c>
      <c r="AG8282" t="s">
        <v>56</v>
      </c>
      <c r="AH8282" s="28" t="e">
        <f ca="1">[1]!DXLOOKUP(Worksheet!AF8282,Sales[[#This Row],[State]],Sales[[#This Row],[Total Sales]])</f>
        <v>#NAME?</v>
      </c>
    </row>
    <row r="8283" spans="31:34" x14ac:dyDescent="0.25">
      <c r="AE8283" t="s">
        <v>27</v>
      </c>
      <c r="AF8283" t="s">
        <v>55</v>
      </c>
      <c r="AG8283" t="s">
        <v>56</v>
      </c>
      <c r="AH8283" s="28" t="e">
        <f ca="1">[1]!DXLOOKUP(Worksheet!AF8283,Sales[[#This Row],[State]],Sales[[#This Row],[Total Sales]])</f>
        <v>#NAME?</v>
      </c>
    </row>
    <row r="8284" spans="31:34" x14ac:dyDescent="0.25">
      <c r="AE8284" t="s">
        <v>27</v>
      </c>
      <c r="AF8284" t="s">
        <v>55</v>
      </c>
      <c r="AG8284" t="s">
        <v>56</v>
      </c>
      <c r="AH8284" s="28" t="e">
        <f ca="1">[1]!DXLOOKUP(Worksheet!AF8284,Sales[[#This Row],[State]],Sales[[#This Row],[Total Sales]])</f>
        <v>#NAME?</v>
      </c>
    </row>
    <row r="8285" spans="31:34" x14ac:dyDescent="0.25">
      <c r="AE8285" t="s">
        <v>27</v>
      </c>
      <c r="AF8285" t="s">
        <v>55</v>
      </c>
      <c r="AG8285" t="s">
        <v>56</v>
      </c>
      <c r="AH8285" s="28" t="e">
        <f ca="1">[1]!DXLOOKUP(Worksheet!AF8285,Sales[[#This Row],[State]],Sales[[#This Row],[Total Sales]])</f>
        <v>#NAME?</v>
      </c>
    </row>
    <row r="8286" spans="31:34" x14ac:dyDescent="0.25">
      <c r="AE8286" t="s">
        <v>27</v>
      </c>
      <c r="AF8286" t="s">
        <v>55</v>
      </c>
      <c r="AG8286" t="s">
        <v>56</v>
      </c>
      <c r="AH8286" s="28" t="e">
        <f ca="1">[1]!DXLOOKUP(Worksheet!AF8286,Sales[[#This Row],[State]],Sales[[#This Row],[Total Sales]])</f>
        <v>#NAME?</v>
      </c>
    </row>
    <row r="8287" spans="31:34" x14ac:dyDescent="0.25">
      <c r="AE8287" t="s">
        <v>27</v>
      </c>
      <c r="AF8287" t="s">
        <v>55</v>
      </c>
      <c r="AG8287" t="s">
        <v>56</v>
      </c>
      <c r="AH8287" s="28" t="e">
        <f ca="1">[1]!DXLOOKUP(Worksheet!AF8287,Sales[[#This Row],[State]],Sales[[#This Row],[Total Sales]])</f>
        <v>#NAME?</v>
      </c>
    </row>
    <row r="8288" spans="31:34" x14ac:dyDescent="0.25">
      <c r="AE8288" t="s">
        <v>27</v>
      </c>
      <c r="AF8288" t="s">
        <v>55</v>
      </c>
      <c r="AG8288" t="s">
        <v>56</v>
      </c>
      <c r="AH8288" s="28" t="e">
        <f ca="1">[1]!DXLOOKUP(Worksheet!AF8288,Sales[[#This Row],[State]],Sales[[#This Row],[Total Sales]])</f>
        <v>#NAME?</v>
      </c>
    </row>
    <row r="8289" spans="31:34" x14ac:dyDescent="0.25">
      <c r="AE8289" t="s">
        <v>27</v>
      </c>
      <c r="AF8289" t="s">
        <v>55</v>
      </c>
      <c r="AG8289" t="s">
        <v>56</v>
      </c>
      <c r="AH8289" s="28" t="e">
        <f ca="1">[1]!DXLOOKUP(Worksheet!AF8289,Sales[[#This Row],[State]],Sales[[#This Row],[Total Sales]])</f>
        <v>#NAME?</v>
      </c>
    </row>
    <row r="8290" spans="31:34" x14ac:dyDescent="0.25">
      <c r="AE8290" t="s">
        <v>27</v>
      </c>
      <c r="AF8290" t="s">
        <v>55</v>
      </c>
      <c r="AG8290" t="s">
        <v>56</v>
      </c>
      <c r="AH8290" s="28" t="e">
        <f ca="1">[1]!DXLOOKUP(Worksheet!AF8290,Sales[[#This Row],[State]],Sales[[#This Row],[Total Sales]])</f>
        <v>#NAME?</v>
      </c>
    </row>
    <row r="8291" spans="31:34" x14ac:dyDescent="0.25">
      <c r="AE8291" t="s">
        <v>27</v>
      </c>
      <c r="AF8291" t="s">
        <v>55</v>
      </c>
      <c r="AG8291" t="s">
        <v>56</v>
      </c>
      <c r="AH8291" s="28" t="e">
        <f ca="1">[1]!DXLOOKUP(Worksheet!AF8291,Sales[[#This Row],[State]],Sales[[#This Row],[Total Sales]])</f>
        <v>#NAME?</v>
      </c>
    </row>
    <row r="8292" spans="31:34" x14ac:dyDescent="0.25">
      <c r="AE8292" t="s">
        <v>27</v>
      </c>
      <c r="AF8292" t="s">
        <v>55</v>
      </c>
      <c r="AG8292" t="s">
        <v>56</v>
      </c>
      <c r="AH8292" s="28" t="e">
        <f ca="1">[1]!DXLOOKUP(Worksheet!AF8292,Sales[[#This Row],[State]],Sales[[#This Row],[Total Sales]])</f>
        <v>#NAME?</v>
      </c>
    </row>
    <row r="8293" spans="31:34" x14ac:dyDescent="0.25">
      <c r="AE8293" t="s">
        <v>27</v>
      </c>
      <c r="AF8293" t="s">
        <v>55</v>
      </c>
      <c r="AG8293" t="s">
        <v>56</v>
      </c>
      <c r="AH8293" s="28" t="e">
        <f ca="1">[1]!DXLOOKUP(Worksheet!AF8293,Sales[[#This Row],[State]],Sales[[#This Row],[Total Sales]])</f>
        <v>#NAME?</v>
      </c>
    </row>
    <row r="8294" spans="31:34" x14ac:dyDescent="0.25">
      <c r="AE8294" t="s">
        <v>27</v>
      </c>
      <c r="AF8294" t="s">
        <v>55</v>
      </c>
      <c r="AG8294" t="s">
        <v>56</v>
      </c>
      <c r="AH8294" s="28" t="e">
        <f ca="1">[1]!DXLOOKUP(Worksheet!AF8294,Sales[[#This Row],[State]],Sales[[#This Row],[Total Sales]])</f>
        <v>#NAME?</v>
      </c>
    </row>
    <row r="8295" spans="31:34" x14ac:dyDescent="0.25">
      <c r="AE8295" t="s">
        <v>27</v>
      </c>
      <c r="AF8295" t="s">
        <v>55</v>
      </c>
      <c r="AG8295" t="s">
        <v>56</v>
      </c>
      <c r="AH8295" s="28" t="e">
        <f ca="1">[1]!DXLOOKUP(Worksheet!AF8295,Sales[[#This Row],[State]],Sales[[#This Row],[Total Sales]])</f>
        <v>#NAME?</v>
      </c>
    </row>
    <row r="8296" spans="31:34" x14ac:dyDescent="0.25">
      <c r="AE8296" t="s">
        <v>27</v>
      </c>
      <c r="AF8296" t="s">
        <v>55</v>
      </c>
      <c r="AG8296" t="s">
        <v>56</v>
      </c>
      <c r="AH8296" s="28" t="e">
        <f ca="1">[1]!DXLOOKUP(Worksheet!AF8296,Sales[[#This Row],[State]],Sales[[#This Row],[Total Sales]])</f>
        <v>#NAME?</v>
      </c>
    </row>
    <row r="8297" spans="31:34" x14ac:dyDescent="0.25">
      <c r="AE8297" t="s">
        <v>27</v>
      </c>
      <c r="AF8297" t="s">
        <v>55</v>
      </c>
      <c r="AG8297" t="s">
        <v>56</v>
      </c>
      <c r="AH8297" s="28" t="e">
        <f ca="1">[1]!DXLOOKUP(Worksheet!AF8297,Sales[[#This Row],[State]],Sales[[#This Row],[Total Sales]])</f>
        <v>#NAME?</v>
      </c>
    </row>
    <row r="8298" spans="31:34" x14ac:dyDescent="0.25">
      <c r="AE8298" t="s">
        <v>27</v>
      </c>
      <c r="AF8298" t="s">
        <v>55</v>
      </c>
      <c r="AG8298" t="s">
        <v>56</v>
      </c>
      <c r="AH8298" s="28" t="e">
        <f ca="1">[1]!DXLOOKUP(Worksheet!AF8298,Sales[[#This Row],[State]],Sales[[#This Row],[Total Sales]])</f>
        <v>#NAME?</v>
      </c>
    </row>
    <row r="8299" spans="31:34" x14ac:dyDescent="0.25">
      <c r="AE8299" t="s">
        <v>27</v>
      </c>
      <c r="AF8299" t="s">
        <v>55</v>
      </c>
      <c r="AG8299" t="s">
        <v>56</v>
      </c>
      <c r="AH8299" s="28" t="e">
        <f ca="1">[1]!DXLOOKUP(Worksheet!AF8299,Sales[[#This Row],[State]],Sales[[#This Row],[Total Sales]])</f>
        <v>#NAME?</v>
      </c>
    </row>
    <row r="8300" spans="31:34" x14ac:dyDescent="0.25">
      <c r="AE8300" t="s">
        <v>27</v>
      </c>
      <c r="AF8300" t="s">
        <v>55</v>
      </c>
      <c r="AG8300" t="s">
        <v>56</v>
      </c>
      <c r="AH8300" s="28" t="e">
        <f ca="1">[1]!DXLOOKUP(Worksheet!AF8300,Sales[[#This Row],[State]],Sales[[#This Row],[Total Sales]])</f>
        <v>#NAME?</v>
      </c>
    </row>
    <row r="8301" spans="31:34" x14ac:dyDescent="0.25">
      <c r="AE8301" t="s">
        <v>27</v>
      </c>
      <c r="AF8301" t="s">
        <v>55</v>
      </c>
      <c r="AG8301" t="s">
        <v>56</v>
      </c>
      <c r="AH8301" s="28" t="e">
        <f ca="1">[1]!DXLOOKUP(Worksheet!AF8301,Sales[[#This Row],[State]],Sales[[#This Row],[Total Sales]])</f>
        <v>#NAME?</v>
      </c>
    </row>
    <row r="8302" spans="31:34" x14ac:dyDescent="0.25">
      <c r="AE8302" t="s">
        <v>27</v>
      </c>
      <c r="AF8302" t="s">
        <v>55</v>
      </c>
      <c r="AG8302" t="s">
        <v>56</v>
      </c>
      <c r="AH8302" s="28" t="e">
        <f ca="1">[1]!DXLOOKUP(Worksheet!AF8302,Sales[[#This Row],[State]],Sales[[#This Row],[Total Sales]])</f>
        <v>#NAME?</v>
      </c>
    </row>
    <row r="8303" spans="31:34" x14ac:dyDescent="0.25">
      <c r="AE8303" t="s">
        <v>27</v>
      </c>
      <c r="AF8303" t="s">
        <v>55</v>
      </c>
      <c r="AG8303" t="s">
        <v>56</v>
      </c>
      <c r="AH8303" s="28" t="e">
        <f ca="1">[1]!DXLOOKUP(Worksheet!AF8303,Sales[[#This Row],[State]],Sales[[#This Row],[Total Sales]])</f>
        <v>#NAME?</v>
      </c>
    </row>
    <row r="8304" spans="31:34" x14ac:dyDescent="0.25">
      <c r="AE8304" t="s">
        <v>27</v>
      </c>
      <c r="AF8304" t="s">
        <v>55</v>
      </c>
      <c r="AG8304" t="s">
        <v>56</v>
      </c>
      <c r="AH8304" s="28" t="e">
        <f ca="1">[1]!DXLOOKUP(Worksheet!AF8304,Sales[[#This Row],[State]],Sales[[#This Row],[Total Sales]])</f>
        <v>#NAME?</v>
      </c>
    </row>
    <row r="8305" spans="31:34" x14ac:dyDescent="0.25">
      <c r="AE8305" t="s">
        <v>27</v>
      </c>
      <c r="AF8305" t="s">
        <v>55</v>
      </c>
      <c r="AG8305" t="s">
        <v>56</v>
      </c>
      <c r="AH8305" s="28" t="e">
        <f ca="1">[1]!DXLOOKUP(Worksheet!AF8305,Sales[[#This Row],[State]],Sales[[#This Row],[Total Sales]])</f>
        <v>#NAME?</v>
      </c>
    </row>
    <row r="8306" spans="31:34" x14ac:dyDescent="0.25">
      <c r="AE8306" t="s">
        <v>27</v>
      </c>
      <c r="AF8306" t="s">
        <v>55</v>
      </c>
      <c r="AG8306" t="s">
        <v>56</v>
      </c>
      <c r="AH8306" s="28" t="e">
        <f ca="1">[1]!DXLOOKUP(Worksheet!AF8306,Sales[[#This Row],[State]],Sales[[#This Row],[Total Sales]])</f>
        <v>#NAME?</v>
      </c>
    </row>
    <row r="8307" spans="31:34" x14ac:dyDescent="0.25">
      <c r="AE8307" t="s">
        <v>27</v>
      </c>
      <c r="AF8307" t="s">
        <v>55</v>
      </c>
      <c r="AG8307" t="s">
        <v>56</v>
      </c>
      <c r="AH8307" s="28" t="e">
        <f ca="1">[1]!DXLOOKUP(Worksheet!AF8307,Sales[[#This Row],[State]],Sales[[#This Row],[Total Sales]])</f>
        <v>#NAME?</v>
      </c>
    </row>
    <row r="8308" spans="31:34" x14ac:dyDescent="0.25">
      <c r="AE8308" t="s">
        <v>27</v>
      </c>
      <c r="AF8308" t="s">
        <v>55</v>
      </c>
      <c r="AG8308" t="s">
        <v>56</v>
      </c>
      <c r="AH8308" s="28" t="e">
        <f ca="1">[1]!DXLOOKUP(Worksheet!AF8308,Sales[[#This Row],[State]],Sales[[#This Row],[Total Sales]])</f>
        <v>#NAME?</v>
      </c>
    </row>
    <row r="8309" spans="31:34" x14ac:dyDescent="0.25">
      <c r="AE8309" t="s">
        <v>27</v>
      </c>
      <c r="AF8309" t="s">
        <v>55</v>
      </c>
      <c r="AG8309" t="s">
        <v>56</v>
      </c>
      <c r="AH8309" s="28" t="e">
        <f ca="1">[1]!DXLOOKUP(Worksheet!AF8309,Sales[[#This Row],[State]],Sales[[#This Row],[Total Sales]])</f>
        <v>#NAME?</v>
      </c>
    </row>
    <row r="8310" spans="31:34" x14ac:dyDescent="0.25">
      <c r="AE8310" t="s">
        <v>27</v>
      </c>
      <c r="AF8310" t="s">
        <v>55</v>
      </c>
      <c r="AG8310" t="s">
        <v>56</v>
      </c>
      <c r="AH8310" s="28" t="e">
        <f ca="1">[1]!DXLOOKUP(Worksheet!AF8310,Sales[[#This Row],[State]],Sales[[#This Row],[Total Sales]])</f>
        <v>#NAME?</v>
      </c>
    </row>
    <row r="8311" spans="31:34" x14ac:dyDescent="0.25">
      <c r="AE8311" t="s">
        <v>27</v>
      </c>
      <c r="AF8311" t="s">
        <v>55</v>
      </c>
      <c r="AG8311" t="s">
        <v>56</v>
      </c>
      <c r="AH8311" s="28" t="e">
        <f ca="1">[1]!DXLOOKUP(Worksheet!AF8311,Sales[[#This Row],[State]],Sales[[#This Row],[Total Sales]])</f>
        <v>#NAME?</v>
      </c>
    </row>
    <row r="8312" spans="31:34" x14ac:dyDescent="0.25">
      <c r="AE8312" t="s">
        <v>27</v>
      </c>
      <c r="AF8312" t="s">
        <v>55</v>
      </c>
      <c r="AG8312" t="s">
        <v>56</v>
      </c>
      <c r="AH8312" s="28" t="e">
        <f ca="1">[1]!DXLOOKUP(Worksheet!AF8312,Sales[[#This Row],[State]],Sales[[#This Row],[Total Sales]])</f>
        <v>#NAME?</v>
      </c>
    </row>
    <row r="8313" spans="31:34" x14ac:dyDescent="0.25">
      <c r="AE8313" t="s">
        <v>27</v>
      </c>
      <c r="AF8313" t="s">
        <v>55</v>
      </c>
      <c r="AG8313" t="s">
        <v>56</v>
      </c>
      <c r="AH8313" s="28" t="e">
        <f ca="1">[1]!DXLOOKUP(Worksheet!AF8313,Sales[[#This Row],[State]],Sales[[#This Row],[Total Sales]])</f>
        <v>#NAME?</v>
      </c>
    </row>
    <row r="8314" spans="31:34" x14ac:dyDescent="0.25">
      <c r="AE8314" t="s">
        <v>27</v>
      </c>
      <c r="AF8314" t="s">
        <v>55</v>
      </c>
      <c r="AG8314" t="s">
        <v>56</v>
      </c>
      <c r="AH8314" s="28" t="e">
        <f ca="1">[1]!DXLOOKUP(Worksheet!AF8314,Sales[[#This Row],[State]],Sales[[#This Row],[Total Sales]])</f>
        <v>#NAME?</v>
      </c>
    </row>
    <row r="8315" spans="31:34" x14ac:dyDescent="0.25">
      <c r="AE8315" t="s">
        <v>27</v>
      </c>
      <c r="AF8315" t="s">
        <v>55</v>
      </c>
      <c r="AG8315" t="s">
        <v>56</v>
      </c>
      <c r="AH8315" s="28" t="e">
        <f ca="1">[1]!DXLOOKUP(Worksheet!AF8315,Sales[[#This Row],[State]],Sales[[#This Row],[Total Sales]])</f>
        <v>#NAME?</v>
      </c>
    </row>
    <row r="8316" spans="31:34" x14ac:dyDescent="0.25">
      <c r="AE8316" t="s">
        <v>27</v>
      </c>
      <c r="AF8316" t="s">
        <v>55</v>
      </c>
      <c r="AG8316" t="s">
        <v>56</v>
      </c>
      <c r="AH8316" s="28" t="e">
        <f ca="1">[1]!DXLOOKUP(Worksheet!AF8316,Sales[[#This Row],[State]],Sales[[#This Row],[Total Sales]])</f>
        <v>#NAME?</v>
      </c>
    </row>
    <row r="8317" spans="31:34" x14ac:dyDescent="0.25">
      <c r="AE8317" t="s">
        <v>27</v>
      </c>
      <c r="AF8317" t="s">
        <v>55</v>
      </c>
      <c r="AG8317" t="s">
        <v>56</v>
      </c>
      <c r="AH8317" s="28" t="e">
        <f ca="1">[1]!DXLOOKUP(Worksheet!AF8317,Sales[[#This Row],[State]],Sales[[#This Row],[Total Sales]])</f>
        <v>#NAME?</v>
      </c>
    </row>
    <row r="8318" spans="31:34" x14ac:dyDescent="0.25">
      <c r="AE8318" t="s">
        <v>27</v>
      </c>
      <c r="AF8318" t="s">
        <v>55</v>
      </c>
      <c r="AG8318" t="s">
        <v>56</v>
      </c>
      <c r="AH8318" s="28" t="e">
        <f ca="1">[1]!DXLOOKUP(Worksheet!AF8318,Sales[[#This Row],[State]],Sales[[#This Row],[Total Sales]])</f>
        <v>#NAME?</v>
      </c>
    </row>
    <row r="8319" spans="31:34" x14ac:dyDescent="0.25">
      <c r="AE8319" t="s">
        <v>27</v>
      </c>
      <c r="AF8319" t="s">
        <v>55</v>
      </c>
      <c r="AG8319" t="s">
        <v>56</v>
      </c>
      <c r="AH8319" s="28" t="e">
        <f ca="1">[1]!DXLOOKUP(Worksheet!AF8319,Sales[[#This Row],[State]],Sales[[#This Row],[Total Sales]])</f>
        <v>#NAME?</v>
      </c>
    </row>
    <row r="8320" spans="31:34" x14ac:dyDescent="0.25">
      <c r="AE8320" t="s">
        <v>27</v>
      </c>
      <c r="AF8320" t="s">
        <v>55</v>
      </c>
      <c r="AG8320" t="s">
        <v>56</v>
      </c>
      <c r="AH8320" s="28" t="e">
        <f ca="1">[1]!DXLOOKUP(Worksheet!AF8320,Sales[[#This Row],[State]],Sales[[#This Row],[Total Sales]])</f>
        <v>#NAME?</v>
      </c>
    </row>
    <row r="8321" spans="31:34" x14ac:dyDescent="0.25">
      <c r="AE8321" t="s">
        <v>27</v>
      </c>
      <c r="AF8321" t="s">
        <v>55</v>
      </c>
      <c r="AG8321" t="s">
        <v>56</v>
      </c>
      <c r="AH8321" s="28" t="e">
        <f ca="1">[1]!DXLOOKUP(Worksheet!AF8321,Sales[[#This Row],[State]],Sales[[#This Row],[Total Sales]])</f>
        <v>#NAME?</v>
      </c>
    </row>
    <row r="8322" spans="31:34" x14ac:dyDescent="0.25">
      <c r="AE8322" t="s">
        <v>27</v>
      </c>
      <c r="AF8322" t="s">
        <v>55</v>
      </c>
      <c r="AG8322" t="s">
        <v>56</v>
      </c>
      <c r="AH8322" s="28" t="e">
        <f ca="1">[1]!DXLOOKUP(Worksheet!AF8322,Sales[[#This Row],[State]],Sales[[#This Row],[Total Sales]])</f>
        <v>#NAME?</v>
      </c>
    </row>
    <row r="8323" spans="31:34" x14ac:dyDescent="0.25">
      <c r="AE8323" t="s">
        <v>27</v>
      </c>
      <c r="AF8323" t="s">
        <v>55</v>
      </c>
      <c r="AG8323" t="s">
        <v>56</v>
      </c>
      <c r="AH8323" s="28" t="e">
        <f ca="1">[1]!DXLOOKUP(Worksheet!AF8323,Sales[[#This Row],[State]],Sales[[#This Row],[Total Sales]])</f>
        <v>#NAME?</v>
      </c>
    </row>
    <row r="8324" spans="31:34" x14ac:dyDescent="0.25">
      <c r="AE8324" t="s">
        <v>27</v>
      </c>
      <c r="AF8324" t="s">
        <v>55</v>
      </c>
      <c r="AG8324" t="s">
        <v>56</v>
      </c>
      <c r="AH8324" s="28" t="e">
        <f ca="1">[1]!DXLOOKUP(Worksheet!AF8324,Sales[[#This Row],[State]],Sales[[#This Row],[Total Sales]])</f>
        <v>#NAME?</v>
      </c>
    </row>
    <row r="8325" spans="31:34" x14ac:dyDescent="0.25">
      <c r="AE8325" t="s">
        <v>27</v>
      </c>
      <c r="AF8325" t="s">
        <v>55</v>
      </c>
      <c r="AG8325" t="s">
        <v>56</v>
      </c>
      <c r="AH8325" s="28" t="e">
        <f ca="1">[1]!DXLOOKUP(Worksheet!AF8325,Sales[[#This Row],[State]],Sales[[#This Row],[Total Sales]])</f>
        <v>#NAME?</v>
      </c>
    </row>
    <row r="8326" spans="31:34" x14ac:dyDescent="0.25">
      <c r="AE8326" t="s">
        <v>27</v>
      </c>
      <c r="AF8326" t="s">
        <v>55</v>
      </c>
      <c r="AG8326" t="s">
        <v>56</v>
      </c>
      <c r="AH8326" s="28" t="e">
        <f ca="1">[1]!DXLOOKUP(Worksheet!AF8326,Sales[[#This Row],[State]],Sales[[#This Row],[Total Sales]])</f>
        <v>#NAME?</v>
      </c>
    </row>
    <row r="8327" spans="31:34" x14ac:dyDescent="0.25">
      <c r="AE8327" t="s">
        <v>27</v>
      </c>
      <c r="AF8327" t="s">
        <v>55</v>
      </c>
      <c r="AG8327" t="s">
        <v>56</v>
      </c>
      <c r="AH8327" s="28" t="e">
        <f ca="1">[1]!DXLOOKUP(Worksheet!AF8327,Sales[[#This Row],[State]],Sales[[#This Row],[Total Sales]])</f>
        <v>#NAME?</v>
      </c>
    </row>
    <row r="8328" spans="31:34" x14ac:dyDescent="0.25">
      <c r="AE8328" t="s">
        <v>27</v>
      </c>
      <c r="AF8328" t="s">
        <v>55</v>
      </c>
      <c r="AG8328" t="s">
        <v>56</v>
      </c>
      <c r="AH8328" s="28" t="e">
        <f ca="1">[1]!DXLOOKUP(Worksheet!AF8328,Sales[[#This Row],[State]],Sales[[#This Row],[Total Sales]])</f>
        <v>#NAME?</v>
      </c>
    </row>
    <row r="8329" spans="31:34" x14ac:dyDescent="0.25">
      <c r="AE8329" t="s">
        <v>27</v>
      </c>
      <c r="AF8329" t="s">
        <v>55</v>
      </c>
      <c r="AG8329" t="s">
        <v>56</v>
      </c>
      <c r="AH8329" s="28" t="e">
        <f ca="1">[1]!DXLOOKUP(Worksheet!AF8329,Sales[[#This Row],[State]],Sales[[#This Row],[Total Sales]])</f>
        <v>#NAME?</v>
      </c>
    </row>
    <row r="8330" spans="31:34" x14ac:dyDescent="0.25">
      <c r="AE8330" t="s">
        <v>27</v>
      </c>
      <c r="AF8330" t="s">
        <v>55</v>
      </c>
      <c r="AG8330" t="s">
        <v>56</v>
      </c>
      <c r="AH8330" s="28" t="e">
        <f ca="1">[1]!DXLOOKUP(Worksheet!AF8330,Sales[[#This Row],[State]],Sales[[#This Row],[Total Sales]])</f>
        <v>#NAME?</v>
      </c>
    </row>
    <row r="8331" spans="31:34" x14ac:dyDescent="0.25">
      <c r="AE8331" t="s">
        <v>27</v>
      </c>
      <c r="AF8331" t="s">
        <v>55</v>
      </c>
      <c r="AG8331" t="s">
        <v>56</v>
      </c>
      <c r="AH8331" s="28" t="e">
        <f ca="1">[1]!DXLOOKUP(Worksheet!AF8331,Sales[[#This Row],[State]],Sales[[#This Row],[Total Sales]])</f>
        <v>#NAME?</v>
      </c>
    </row>
    <row r="8332" spans="31:34" x14ac:dyDescent="0.25">
      <c r="AE8332" t="s">
        <v>27</v>
      </c>
      <c r="AF8332" t="s">
        <v>55</v>
      </c>
      <c r="AG8332" t="s">
        <v>56</v>
      </c>
      <c r="AH8332" s="28" t="e">
        <f ca="1">[1]!DXLOOKUP(Worksheet!AF8332,Sales[[#This Row],[State]],Sales[[#This Row],[Total Sales]])</f>
        <v>#NAME?</v>
      </c>
    </row>
    <row r="8333" spans="31:34" x14ac:dyDescent="0.25">
      <c r="AE8333" t="s">
        <v>27</v>
      </c>
      <c r="AF8333" t="s">
        <v>55</v>
      </c>
      <c r="AG8333" t="s">
        <v>56</v>
      </c>
      <c r="AH8333" s="28" t="e">
        <f ca="1">[1]!DXLOOKUP(Worksheet!AF8333,Sales[[#This Row],[State]],Sales[[#This Row],[Total Sales]])</f>
        <v>#NAME?</v>
      </c>
    </row>
    <row r="8334" spans="31:34" x14ac:dyDescent="0.25">
      <c r="AE8334" t="s">
        <v>27</v>
      </c>
      <c r="AF8334" t="s">
        <v>55</v>
      </c>
      <c r="AG8334" t="s">
        <v>56</v>
      </c>
      <c r="AH8334" s="28" t="e">
        <f ca="1">[1]!DXLOOKUP(Worksheet!AF8334,Sales[[#This Row],[State]],Sales[[#This Row],[Total Sales]])</f>
        <v>#NAME?</v>
      </c>
    </row>
    <row r="8335" spans="31:34" x14ac:dyDescent="0.25">
      <c r="AE8335" t="s">
        <v>27</v>
      </c>
      <c r="AF8335" t="s">
        <v>55</v>
      </c>
      <c r="AG8335" t="s">
        <v>56</v>
      </c>
      <c r="AH8335" s="28" t="e">
        <f ca="1">[1]!DXLOOKUP(Worksheet!AF8335,Sales[[#This Row],[State]],Sales[[#This Row],[Total Sales]])</f>
        <v>#NAME?</v>
      </c>
    </row>
    <row r="8336" spans="31:34" x14ac:dyDescent="0.25">
      <c r="AE8336" t="s">
        <v>27</v>
      </c>
      <c r="AF8336" t="s">
        <v>55</v>
      </c>
      <c r="AG8336" t="s">
        <v>56</v>
      </c>
      <c r="AH8336" s="28" t="e">
        <f ca="1">[1]!DXLOOKUP(Worksheet!AF8336,Sales[[#This Row],[State]],Sales[[#This Row],[Total Sales]])</f>
        <v>#NAME?</v>
      </c>
    </row>
    <row r="8337" spans="31:34" x14ac:dyDescent="0.25">
      <c r="AE8337" t="s">
        <v>27</v>
      </c>
      <c r="AF8337" t="s">
        <v>55</v>
      </c>
      <c r="AG8337" t="s">
        <v>56</v>
      </c>
      <c r="AH8337" s="28" t="e">
        <f ca="1">[1]!DXLOOKUP(Worksheet!AF8337,Sales[[#This Row],[State]],Sales[[#This Row],[Total Sales]])</f>
        <v>#NAME?</v>
      </c>
    </row>
    <row r="8338" spans="31:34" x14ac:dyDescent="0.25">
      <c r="AE8338" t="s">
        <v>27</v>
      </c>
      <c r="AF8338" t="s">
        <v>55</v>
      </c>
      <c r="AG8338" t="s">
        <v>56</v>
      </c>
      <c r="AH8338" s="28" t="e">
        <f ca="1">[1]!DXLOOKUP(Worksheet!AF8338,Sales[[#This Row],[State]],Sales[[#This Row],[Total Sales]])</f>
        <v>#NAME?</v>
      </c>
    </row>
    <row r="8339" spans="31:34" x14ac:dyDescent="0.25">
      <c r="AE8339" t="s">
        <v>27</v>
      </c>
      <c r="AF8339" t="s">
        <v>55</v>
      </c>
      <c r="AG8339" t="s">
        <v>56</v>
      </c>
      <c r="AH8339" s="28" t="e">
        <f ca="1">[1]!DXLOOKUP(Worksheet!AF8339,Sales[[#This Row],[State]],Sales[[#This Row],[Total Sales]])</f>
        <v>#NAME?</v>
      </c>
    </row>
    <row r="8340" spans="31:34" x14ac:dyDescent="0.25">
      <c r="AE8340" t="s">
        <v>27</v>
      </c>
      <c r="AF8340" t="s">
        <v>55</v>
      </c>
      <c r="AG8340" t="s">
        <v>56</v>
      </c>
      <c r="AH8340" s="28" t="e">
        <f ca="1">[1]!DXLOOKUP(Worksheet!AF8340,Sales[[#This Row],[State]],Sales[[#This Row],[Total Sales]])</f>
        <v>#NAME?</v>
      </c>
    </row>
    <row r="8341" spans="31:34" x14ac:dyDescent="0.25">
      <c r="AE8341" t="s">
        <v>27</v>
      </c>
      <c r="AF8341" t="s">
        <v>55</v>
      </c>
      <c r="AG8341" t="s">
        <v>56</v>
      </c>
      <c r="AH8341" s="28" t="e">
        <f ca="1">[1]!DXLOOKUP(Worksheet!AF8341,Sales[[#This Row],[State]],Sales[[#This Row],[Total Sales]])</f>
        <v>#NAME?</v>
      </c>
    </row>
    <row r="8342" spans="31:34" x14ac:dyDescent="0.25">
      <c r="AE8342" t="s">
        <v>27</v>
      </c>
      <c r="AF8342" t="s">
        <v>55</v>
      </c>
      <c r="AG8342" t="s">
        <v>56</v>
      </c>
      <c r="AH8342" s="28" t="e">
        <f ca="1">[1]!DXLOOKUP(Worksheet!AF8342,Sales[[#This Row],[State]],Sales[[#This Row],[Total Sales]])</f>
        <v>#NAME?</v>
      </c>
    </row>
    <row r="8343" spans="31:34" x14ac:dyDescent="0.25">
      <c r="AE8343" t="s">
        <v>27</v>
      </c>
      <c r="AF8343" t="s">
        <v>55</v>
      </c>
      <c r="AG8343" t="s">
        <v>56</v>
      </c>
      <c r="AH8343" s="28" t="e">
        <f ca="1">[1]!DXLOOKUP(Worksheet!AF8343,Sales[[#This Row],[State]],Sales[[#This Row],[Total Sales]])</f>
        <v>#NAME?</v>
      </c>
    </row>
    <row r="8344" spans="31:34" x14ac:dyDescent="0.25">
      <c r="AE8344" t="s">
        <v>27</v>
      </c>
      <c r="AF8344" t="s">
        <v>55</v>
      </c>
      <c r="AG8344" t="s">
        <v>56</v>
      </c>
      <c r="AH8344" s="28" t="e">
        <f ca="1">[1]!DXLOOKUP(Worksheet!AF8344,Sales[[#This Row],[State]],Sales[[#This Row],[Total Sales]])</f>
        <v>#NAME?</v>
      </c>
    </row>
    <row r="8345" spans="31:34" x14ac:dyDescent="0.25">
      <c r="AE8345" t="s">
        <v>27</v>
      </c>
      <c r="AF8345" t="s">
        <v>55</v>
      </c>
      <c r="AG8345" t="s">
        <v>56</v>
      </c>
      <c r="AH8345" s="28" t="e">
        <f ca="1">[1]!DXLOOKUP(Worksheet!AF8345,Sales[[#This Row],[State]],Sales[[#This Row],[Total Sales]])</f>
        <v>#NAME?</v>
      </c>
    </row>
    <row r="8346" spans="31:34" x14ac:dyDescent="0.25">
      <c r="AE8346" t="s">
        <v>27</v>
      </c>
      <c r="AF8346" t="s">
        <v>55</v>
      </c>
      <c r="AG8346" t="s">
        <v>56</v>
      </c>
      <c r="AH8346" s="28" t="e">
        <f ca="1">[1]!DXLOOKUP(Worksheet!AF8346,Sales[[#This Row],[State]],Sales[[#This Row],[Total Sales]])</f>
        <v>#NAME?</v>
      </c>
    </row>
    <row r="8347" spans="31:34" x14ac:dyDescent="0.25">
      <c r="AE8347" t="s">
        <v>27</v>
      </c>
      <c r="AF8347" t="s">
        <v>55</v>
      </c>
      <c r="AG8347" t="s">
        <v>56</v>
      </c>
      <c r="AH8347" s="28" t="e">
        <f ca="1">[1]!DXLOOKUP(Worksheet!AF8347,Sales[[#This Row],[State]],Sales[[#This Row],[Total Sales]])</f>
        <v>#NAME?</v>
      </c>
    </row>
    <row r="8348" spans="31:34" x14ac:dyDescent="0.25">
      <c r="AE8348" t="s">
        <v>27</v>
      </c>
      <c r="AF8348" t="s">
        <v>55</v>
      </c>
      <c r="AG8348" t="s">
        <v>56</v>
      </c>
      <c r="AH8348" s="28" t="e">
        <f ca="1">[1]!DXLOOKUP(Worksheet!AF8348,Sales[[#This Row],[State]],Sales[[#This Row],[Total Sales]])</f>
        <v>#NAME?</v>
      </c>
    </row>
    <row r="8349" spans="31:34" x14ac:dyDescent="0.25">
      <c r="AE8349" t="s">
        <v>27</v>
      </c>
      <c r="AF8349" t="s">
        <v>55</v>
      </c>
      <c r="AG8349" t="s">
        <v>56</v>
      </c>
      <c r="AH8349" s="28" t="e">
        <f ca="1">[1]!DXLOOKUP(Worksheet!AF8349,Sales[[#This Row],[State]],Sales[[#This Row],[Total Sales]])</f>
        <v>#NAME?</v>
      </c>
    </row>
    <row r="8350" spans="31:34" x14ac:dyDescent="0.25">
      <c r="AE8350" t="s">
        <v>27</v>
      </c>
      <c r="AF8350" t="s">
        <v>55</v>
      </c>
      <c r="AG8350" t="s">
        <v>56</v>
      </c>
      <c r="AH8350" s="28" t="e">
        <f ca="1">[1]!DXLOOKUP(Worksheet!AF8350,Sales[[#This Row],[State]],Sales[[#This Row],[Total Sales]])</f>
        <v>#NAME?</v>
      </c>
    </row>
    <row r="8351" spans="31:34" x14ac:dyDescent="0.25">
      <c r="AE8351" t="s">
        <v>27</v>
      </c>
      <c r="AF8351" t="s">
        <v>55</v>
      </c>
      <c r="AG8351" t="s">
        <v>56</v>
      </c>
      <c r="AH8351" s="28" t="e">
        <f ca="1">[1]!DXLOOKUP(Worksheet!AF8351,Sales[[#This Row],[State]],Sales[[#This Row],[Total Sales]])</f>
        <v>#NAME?</v>
      </c>
    </row>
    <row r="8352" spans="31:34" x14ac:dyDescent="0.25">
      <c r="AE8352" t="s">
        <v>27</v>
      </c>
      <c r="AF8352" t="s">
        <v>55</v>
      </c>
      <c r="AG8352" t="s">
        <v>56</v>
      </c>
      <c r="AH8352" s="28" t="e">
        <f ca="1">[1]!DXLOOKUP(Worksheet!AF8352,Sales[[#This Row],[State]],Sales[[#This Row],[Total Sales]])</f>
        <v>#NAME?</v>
      </c>
    </row>
    <row r="8353" spans="31:34" x14ac:dyDescent="0.25">
      <c r="AE8353" t="s">
        <v>27</v>
      </c>
      <c r="AF8353" t="s">
        <v>55</v>
      </c>
      <c r="AG8353" t="s">
        <v>56</v>
      </c>
      <c r="AH8353" s="28" t="e">
        <f ca="1">[1]!DXLOOKUP(Worksheet!AF8353,Sales[[#This Row],[State]],Sales[[#This Row],[Total Sales]])</f>
        <v>#NAME?</v>
      </c>
    </row>
    <row r="8354" spans="31:34" x14ac:dyDescent="0.25">
      <c r="AE8354" t="s">
        <v>27</v>
      </c>
      <c r="AF8354" t="s">
        <v>59</v>
      </c>
      <c r="AG8354" t="s">
        <v>60</v>
      </c>
      <c r="AH8354" s="28" t="e">
        <f ca="1">[1]!DXLOOKUP(Worksheet!AF8354,Sales[[#This Row],[State]],Sales[[#This Row],[Total Sales]])</f>
        <v>#NAME?</v>
      </c>
    </row>
    <row r="8355" spans="31:34" x14ac:dyDescent="0.25">
      <c r="AE8355" t="s">
        <v>27</v>
      </c>
      <c r="AF8355" t="s">
        <v>59</v>
      </c>
      <c r="AG8355" t="s">
        <v>60</v>
      </c>
      <c r="AH8355" s="28" t="e">
        <f ca="1">[1]!DXLOOKUP(Worksheet!AF8355,Sales[[#This Row],[State]],Sales[[#This Row],[Total Sales]])</f>
        <v>#NAME?</v>
      </c>
    </row>
    <row r="8356" spans="31:34" x14ac:dyDescent="0.25">
      <c r="AE8356" t="s">
        <v>27</v>
      </c>
      <c r="AF8356" t="s">
        <v>59</v>
      </c>
      <c r="AG8356" t="s">
        <v>60</v>
      </c>
      <c r="AH8356" s="28" t="e">
        <f ca="1">[1]!DXLOOKUP(Worksheet!AF8356,Sales[[#This Row],[State]],Sales[[#This Row],[Total Sales]])</f>
        <v>#NAME?</v>
      </c>
    </row>
    <row r="8357" spans="31:34" x14ac:dyDescent="0.25">
      <c r="AE8357" t="s">
        <v>27</v>
      </c>
      <c r="AF8357" t="s">
        <v>59</v>
      </c>
      <c r="AG8357" t="s">
        <v>60</v>
      </c>
      <c r="AH8357" s="28" t="e">
        <f ca="1">[1]!DXLOOKUP(Worksheet!AF8357,Sales[[#This Row],[State]],Sales[[#This Row],[Total Sales]])</f>
        <v>#NAME?</v>
      </c>
    </row>
    <row r="8358" spans="31:34" x14ac:dyDescent="0.25">
      <c r="AE8358" t="s">
        <v>27</v>
      </c>
      <c r="AF8358" t="s">
        <v>59</v>
      </c>
      <c r="AG8358" t="s">
        <v>60</v>
      </c>
      <c r="AH8358" s="28" t="e">
        <f ca="1">[1]!DXLOOKUP(Worksheet!AF8358,Sales[[#This Row],[State]],Sales[[#This Row],[Total Sales]])</f>
        <v>#NAME?</v>
      </c>
    </row>
    <row r="8359" spans="31:34" x14ac:dyDescent="0.25">
      <c r="AE8359" t="s">
        <v>27</v>
      </c>
      <c r="AF8359" t="s">
        <v>59</v>
      </c>
      <c r="AG8359" t="s">
        <v>60</v>
      </c>
      <c r="AH8359" s="28" t="e">
        <f ca="1">[1]!DXLOOKUP(Worksheet!AF8359,Sales[[#This Row],[State]],Sales[[#This Row],[Total Sales]])</f>
        <v>#NAME?</v>
      </c>
    </row>
    <row r="8360" spans="31:34" x14ac:dyDescent="0.25">
      <c r="AE8360" t="s">
        <v>27</v>
      </c>
      <c r="AF8360" t="s">
        <v>59</v>
      </c>
      <c r="AG8360" t="s">
        <v>60</v>
      </c>
      <c r="AH8360" s="28" t="e">
        <f ca="1">[1]!DXLOOKUP(Worksheet!AF8360,Sales[[#This Row],[State]],Sales[[#This Row],[Total Sales]])</f>
        <v>#NAME?</v>
      </c>
    </row>
    <row r="8361" spans="31:34" x14ac:dyDescent="0.25">
      <c r="AE8361" t="s">
        <v>27</v>
      </c>
      <c r="AF8361" t="s">
        <v>59</v>
      </c>
      <c r="AG8361" t="s">
        <v>60</v>
      </c>
      <c r="AH8361" s="28" t="e">
        <f ca="1">[1]!DXLOOKUP(Worksheet!AF8361,Sales[[#This Row],[State]],Sales[[#This Row],[Total Sales]])</f>
        <v>#NAME?</v>
      </c>
    </row>
    <row r="8362" spans="31:34" x14ac:dyDescent="0.25">
      <c r="AE8362" t="s">
        <v>27</v>
      </c>
      <c r="AF8362" t="s">
        <v>59</v>
      </c>
      <c r="AG8362" t="s">
        <v>60</v>
      </c>
      <c r="AH8362" s="28" t="e">
        <f ca="1">[1]!DXLOOKUP(Worksheet!AF8362,Sales[[#This Row],[State]],Sales[[#This Row],[Total Sales]])</f>
        <v>#NAME?</v>
      </c>
    </row>
    <row r="8363" spans="31:34" x14ac:dyDescent="0.25">
      <c r="AE8363" t="s">
        <v>27</v>
      </c>
      <c r="AF8363" t="s">
        <v>59</v>
      </c>
      <c r="AG8363" t="s">
        <v>60</v>
      </c>
      <c r="AH8363" s="28" t="e">
        <f ca="1">[1]!DXLOOKUP(Worksheet!AF8363,Sales[[#This Row],[State]],Sales[[#This Row],[Total Sales]])</f>
        <v>#NAME?</v>
      </c>
    </row>
    <row r="8364" spans="31:34" x14ac:dyDescent="0.25">
      <c r="AE8364" t="s">
        <v>27</v>
      </c>
      <c r="AF8364" t="s">
        <v>59</v>
      </c>
      <c r="AG8364" t="s">
        <v>60</v>
      </c>
      <c r="AH8364" s="28" t="e">
        <f ca="1">[1]!DXLOOKUP(Worksheet!AF8364,Sales[[#This Row],[State]],Sales[[#This Row],[Total Sales]])</f>
        <v>#NAME?</v>
      </c>
    </row>
    <row r="8365" spans="31:34" x14ac:dyDescent="0.25">
      <c r="AE8365" t="s">
        <v>27</v>
      </c>
      <c r="AF8365" t="s">
        <v>59</v>
      </c>
      <c r="AG8365" t="s">
        <v>60</v>
      </c>
      <c r="AH8365" s="28" t="e">
        <f ca="1">[1]!DXLOOKUP(Worksheet!AF8365,Sales[[#This Row],[State]],Sales[[#This Row],[Total Sales]])</f>
        <v>#NAME?</v>
      </c>
    </row>
    <row r="8366" spans="31:34" x14ac:dyDescent="0.25">
      <c r="AE8366" t="s">
        <v>27</v>
      </c>
      <c r="AF8366" t="s">
        <v>59</v>
      </c>
      <c r="AG8366" t="s">
        <v>60</v>
      </c>
      <c r="AH8366" s="28" t="e">
        <f ca="1">[1]!DXLOOKUP(Worksheet!AF8366,Sales[[#This Row],[State]],Sales[[#This Row],[Total Sales]])</f>
        <v>#NAME?</v>
      </c>
    </row>
    <row r="8367" spans="31:34" x14ac:dyDescent="0.25">
      <c r="AE8367" t="s">
        <v>27</v>
      </c>
      <c r="AF8367" t="s">
        <v>59</v>
      </c>
      <c r="AG8367" t="s">
        <v>60</v>
      </c>
      <c r="AH8367" s="28" t="e">
        <f ca="1">[1]!DXLOOKUP(Worksheet!AF8367,Sales[[#This Row],[State]],Sales[[#This Row],[Total Sales]])</f>
        <v>#NAME?</v>
      </c>
    </row>
    <row r="8368" spans="31:34" x14ac:dyDescent="0.25">
      <c r="AE8368" t="s">
        <v>27</v>
      </c>
      <c r="AF8368" t="s">
        <v>59</v>
      </c>
      <c r="AG8368" t="s">
        <v>60</v>
      </c>
      <c r="AH8368" s="28" t="e">
        <f ca="1">[1]!DXLOOKUP(Worksheet!AF8368,Sales[[#This Row],[State]],Sales[[#This Row],[Total Sales]])</f>
        <v>#NAME?</v>
      </c>
    </row>
    <row r="8369" spans="31:34" x14ac:dyDescent="0.25">
      <c r="AE8369" t="s">
        <v>27</v>
      </c>
      <c r="AF8369" t="s">
        <v>59</v>
      </c>
      <c r="AG8369" t="s">
        <v>60</v>
      </c>
      <c r="AH8369" s="28" t="e">
        <f ca="1">[1]!DXLOOKUP(Worksheet!AF8369,Sales[[#This Row],[State]],Sales[[#This Row],[Total Sales]])</f>
        <v>#NAME?</v>
      </c>
    </row>
    <row r="8370" spans="31:34" x14ac:dyDescent="0.25">
      <c r="AE8370" t="s">
        <v>27</v>
      </c>
      <c r="AF8370" t="s">
        <v>59</v>
      </c>
      <c r="AG8370" t="s">
        <v>60</v>
      </c>
      <c r="AH8370" s="28" t="e">
        <f ca="1">[1]!DXLOOKUP(Worksheet!AF8370,Sales[[#This Row],[State]],Sales[[#This Row],[Total Sales]])</f>
        <v>#NAME?</v>
      </c>
    </row>
    <row r="8371" spans="31:34" x14ac:dyDescent="0.25">
      <c r="AE8371" t="s">
        <v>27</v>
      </c>
      <c r="AF8371" t="s">
        <v>59</v>
      </c>
      <c r="AG8371" t="s">
        <v>60</v>
      </c>
      <c r="AH8371" s="28" t="e">
        <f ca="1">[1]!DXLOOKUP(Worksheet!AF8371,Sales[[#This Row],[State]],Sales[[#This Row],[Total Sales]])</f>
        <v>#NAME?</v>
      </c>
    </row>
    <row r="8372" spans="31:34" x14ac:dyDescent="0.25">
      <c r="AE8372" t="s">
        <v>27</v>
      </c>
      <c r="AF8372" t="s">
        <v>59</v>
      </c>
      <c r="AG8372" t="s">
        <v>60</v>
      </c>
      <c r="AH8372" s="28" t="e">
        <f ca="1">[1]!DXLOOKUP(Worksheet!AF8372,Sales[[#This Row],[State]],Sales[[#This Row],[Total Sales]])</f>
        <v>#NAME?</v>
      </c>
    </row>
    <row r="8373" spans="31:34" x14ac:dyDescent="0.25">
      <c r="AE8373" t="s">
        <v>27</v>
      </c>
      <c r="AF8373" t="s">
        <v>59</v>
      </c>
      <c r="AG8373" t="s">
        <v>60</v>
      </c>
      <c r="AH8373" s="28" t="e">
        <f ca="1">[1]!DXLOOKUP(Worksheet!AF8373,Sales[[#This Row],[State]],Sales[[#This Row],[Total Sales]])</f>
        <v>#NAME?</v>
      </c>
    </row>
    <row r="8374" spans="31:34" x14ac:dyDescent="0.25">
      <c r="AE8374" t="s">
        <v>27</v>
      </c>
      <c r="AF8374" t="s">
        <v>59</v>
      </c>
      <c r="AG8374" t="s">
        <v>60</v>
      </c>
      <c r="AH8374" s="28" t="e">
        <f ca="1">[1]!DXLOOKUP(Worksheet!AF8374,Sales[[#This Row],[State]],Sales[[#This Row],[Total Sales]])</f>
        <v>#NAME?</v>
      </c>
    </row>
    <row r="8375" spans="31:34" x14ac:dyDescent="0.25">
      <c r="AE8375" t="s">
        <v>27</v>
      </c>
      <c r="AF8375" t="s">
        <v>59</v>
      </c>
      <c r="AG8375" t="s">
        <v>60</v>
      </c>
      <c r="AH8375" s="28" t="e">
        <f ca="1">[1]!DXLOOKUP(Worksheet!AF8375,Sales[[#This Row],[State]],Sales[[#This Row],[Total Sales]])</f>
        <v>#NAME?</v>
      </c>
    </row>
    <row r="8376" spans="31:34" x14ac:dyDescent="0.25">
      <c r="AE8376" t="s">
        <v>27</v>
      </c>
      <c r="AF8376" t="s">
        <v>59</v>
      </c>
      <c r="AG8376" t="s">
        <v>60</v>
      </c>
      <c r="AH8376" s="28" t="e">
        <f ca="1">[1]!DXLOOKUP(Worksheet!AF8376,Sales[[#This Row],[State]],Sales[[#This Row],[Total Sales]])</f>
        <v>#NAME?</v>
      </c>
    </row>
    <row r="8377" spans="31:34" x14ac:dyDescent="0.25">
      <c r="AE8377" t="s">
        <v>27</v>
      </c>
      <c r="AF8377" t="s">
        <v>59</v>
      </c>
      <c r="AG8377" t="s">
        <v>60</v>
      </c>
      <c r="AH8377" s="28" t="e">
        <f ca="1">[1]!DXLOOKUP(Worksheet!AF8377,Sales[[#This Row],[State]],Sales[[#This Row],[Total Sales]])</f>
        <v>#NAME?</v>
      </c>
    </row>
    <row r="8378" spans="31:34" x14ac:dyDescent="0.25">
      <c r="AE8378" t="s">
        <v>27</v>
      </c>
      <c r="AF8378" t="s">
        <v>59</v>
      </c>
      <c r="AG8378" t="s">
        <v>60</v>
      </c>
      <c r="AH8378" s="28" t="e">
        <f ca="1">[1]!DXLOOKUP(Worksheet!AF8378,Sales[[#This Row],[State]],Sales[[#This Row],[Total Sales]])</f>
        <v>#NAME?</v>
      </c>
    </row>
    <row r="8379" spans="31:34" x14ac:dyDescent="0.25">
      <c r="AE8379" t="s">
        <v>27</v>
      </c>
      <c r="AF8379" t="s">
        <v>59</v>
      </c>
      <c r="AG8379" t="s">
        <v>60</v>
      </c>
      <c r="AH8379" s="28" t="e">
        <f ca="1">[1]!DXLOOKUP(Worksheet!AF8379,Sales[[#This Row],[State]],Sales[[#This Row],[Total Sales]])</f>
        <v>#NAME?</v>
      </c>
    </row>
    <row r="8380" spans="31:34" x14ac:dyDescent="0.25">
      <c r="AE8380" t="s">
        <v>27</v>
      </c>
      <c r="AF8380" t="s">
        <v>59</v>
      </c>
      <c r="AG8380" t="s">
        <v>60</v>
      </c>
      <c r="AH8380" s="28" t="e">
        <f ca="1">[1]!DXLOOKUP(Worksheet!AF8380,Sales[[#This Row],[State]],Sales[[#This Row],[Total Sales]])</f>
        <v>#NAME?</v>
      </c>
    </row>
    <row r="8381" spans="31:34" x14ac:dyDescent="0.25">
      <c r="AE8381" t="s">
        <v>27</v>
      </c>
      <c r="AF8381" t="s">
        <v>59</v>
      </c>
      <c r="AG8381" t="s">
        <v>60</v>
      </c>
      <c r="AH8381" s="28" t="e">
        <f ca="1">[1]!DXLOOKUP(Worksheet!AF8381,Sales[[#This Row],[State]],Sales[[#This Row],[Total Sales]])</f>
        <v>#NAME?</v>
      </c>
    </row>
    <row r="8382" spans="31:34" x14ac:dyDescent="0.25">
      <c r="AE8382" t="s">
        <v>27</v>
      </c>
      <c r="AF8382" t="s">
        <v>59</v>
      </c>
      <c r="AG8382" t="s">
        <v>60</v>
      </c>
      <c r="AH8382" s="28" t="e">
        <f ca="1">[1]!DXLOOKUP(Worksheet!AF8382,Sales[[#This Row],[State]],Sales[[#This Row],[Total Sales]])</f>
        <v>#NAME?</v>
      </c>
    </row>
    <row r="8383" spans="31:34" x14ac:dyDescent="0.25">
      <c r="AE8383" t="s">
        <v>27</v>
      </c>
      <c r="AF8383" t="s">
        <v>59</v>
      </c>
      <c r="AG8383" t="s">
        <v>60</v>
      </c>
      <c r="AH8383" s="28" t="e">
        <f ca="1">[1]!DXLOOKUP(Worksheet!AF8383,Sales[[#This Row],[State]],Sales[[#This Row],[Total Sales]])</f>
        <v>#NAME?</v>
      </c>
    </row>
    <row r="8384" spans="31:34" x14ac:dyDescent="0.25">
      <c r="AE8384" t="s">
        <v>27</v>
      </c>
      <c r="AF8384" t="s">
        <v>59</v>
      </c>
      <c r="AG8384" t="s">
        <v>60</v>
      </c>
      <c r="AH8384" s="28" t="e">
        <f ca="1">[1]!DXLOOKUP(Worksheet!AF8384,Sales[[#This Row],[State]],Sales[[#This Row],[Total Sales]])</f>
        <v>#NAME?</v>
      </c>
    </row>
    <row r="8385" spans="31:34" x14ac:dyDescent="0.25">
      <c r="AE8385" t="s">
        <v>27</v>
      </c>
      <c r="AF8385" t="s">
        <v>59</v>
      </c>
      <c r="AG8385" t="s">
        <v>60</v>
      </c>
      <c r="AH8385" s="28" t="e">
        <f ca="1">[1]!DXLOOKUP(Worksheet!AF8385,Sales[[#This Row],[State]],Sales[[#This Row],[Total Sales]])</f>
        <v>#NAME?</v>
      </c>
    </row>
    <row r="8386" spans="31:34" x14ac:dyDescent="0.25">
      <c r="AE8386" t="s">
        <v>27</v>
      </c>
      <c r="AF8386" t="s">
        <v>59</v>
      </c>
      <c r="AG8386" t="s">
        <v>60</v>
      </c>
      <c r="AH8386" s="28" t="e">
        <f ca="1">[1]!DXLOOKUP(Worksheet!AF8386,Sales[[#This Row],[State]],Sales[[#This Row],[Total Sales]])</f>
        <v>#NAME?</v>
      </c>
    </row>
    <row r="8387" spans="31:34" x14ac:dyDescent="0.25">
      <c r="AE8387" t="s">
        <v>27</v>
      </c>
      <c r="AF8387" t="s">
        <v>59</v>
      </c>
      <c r="AG8387" t="s">
        <v>60</v>
      </c>
      <c r="AH8387" s="28" t="e">
        <f ca="1">[1]!DXLOOKUP(Worksheet!AF8387,Sales[[#This Row],[State]],Sales[[#This Row],[Total Sales]])</f>
        <v>#NAME?</v>
      </c>
    </row>
    <row r="8388" spans="31:34" x14ac:dyDescent="0.25">
      <c r="AE8388" t="s">
        <v>27</v>
      </c>
      <c r="AF8388" t="s">
        <v>59</v>
      </c>
      <c r="AG8388" t="s">
        <v>60</v>
      </c>
      <c r="AH8388" s="28" t="e">
        <f ca="1">[1]!DXLOOKUP(Worksheet!AF8388,Sales[[#This Row],[State]],Sales[[#This Row],[Total Sales]])</f>
        <v>#NAME?</v>
      </c>
    </row>
    <row r="8389" spans="31:34" x14ac:dyDescent="0.25">
      <c r="AE8389" t="s">
        <v>27</v>
      </c>
      <c r="AF8389" t="s">
        <v>59</v>
      </c>
      <c r="AG8389" t="s">
        <v>60</v>
      </c>
      <c r="AH8389" s="28" t="e">
        <f ca="1">[1]!DXLOOKUP(Worksheet!AF8389,Sales[[#This Row],[State]],Sales[[#This Row],[Total Sales]])</f>
        <v>#NAME?</v>
      </c>
    </row>
    <row r="8390" spans="31:34" x14ac:dyDescent="0.25">
      <c r="AE8390" t="s">
        <v>27</v>
      </c>
      <c r="AF8390" t="s">
        <v>59</v>
      </c>
      <c r="AG8390" t="s">
        <v>60</v>
      </c>
      <c r="AH8390" s="28" t="e">
        <f ca="1">[1]!DXLOOKUP(Worksheet!AF8390,Sales[[#This Row],[State]],Sales[[#This Row],[Total Sales]])</f>
        <v>#NAME?</v>
      </c>
    </row>
    <row r="8391" spans="31:34" x14ac:dyDescent="0.25">
      <c r="AE8391" t="s">
        <v>27</v>
      </c>
      <c r="AF8391" t="s">
        <v>59</v>
      </c>
      <c r="AG8391" t="s">
        <v>60</v>
      </c>
      <c r="AH8391" s="28" t="e">
        <f ca="1">[1]!DXLOOKUP(Worksheet!AF8391,Sales[[#This Row],[State]],Sales[[#This Row],[Total Sales]])</f>
        <v>#NAME?</v>
      </c>
    </row>
    <row r="8392" spans="31:34" x14ac:dyDescent="0.25">
      <c r="AE8392" t="s">
        <v>27</v>
      </c>
      <c r="AF8392" t="s">
        <v>59</v>
      </c>
      <c r="AG8392" t="s">
        <v>60</v>
      </c>
      <c r="AH8392" s="28" t="e">
        <f ca="1">[1]!DXLOOKUP(Worksheet!AF8392,Sales[[#This Row],[State]],Sales[[#This Row],[Total Sales]])</f>
        <v>#NAME?</v>
      </c>
    </row>
    <row r="8393" spans="31:34" x14ac:dyDescent="0.25">
      <c r="AE8393" t="s">
        <v>27</v>
      </c>
      <c r="AF8393" t="s">
        <v>59</v>
      </c>
      <c r="AG8393" t="s">
        <v>60</v>
      </c>
      <c r="AH8393" s="28" t="e">
        <f ca="1">[1]!DXLOOKUP(Worksheet!AF8393,Sales[[#This Row],[State]],Sales[[#This Row],[Total Sales]])</f>
        <v>#NAME?</v>
      </c>
    </row>
    <row r="8394" spans="31:34" x14ac:dyDescent="0.25">
      <c r="AE8394" t="s">
        <v>27</v>
      </c>
      <c r="AF8394" t="s">
        <v>59</v>
      </c>
      <c r="AG8394" t="s">
        <v>60</v>
      </c>
      <c r="AH8394" s="28" t="e">
        <f ca="1">[1]!DXLOOKUP(Worksheet!AF8394,Sales[[#This Row],[State]],Sales[[#This Row],[Total Sales]])</f>
        <v>#NAME?</v>
      </c>
    </row>
    <row r="8395" spans="31:34" x14ac:dyDescent="0.25">
      <c r="AE8395" t="s">
        <v>27</v>
      </c>
      <c r="AF8395" t="s">
        <v>59</v>
      </c>
      <c r="AG8395" t="s">
        <v>60</v>
      </c>
      <c r="AH8395" s="28" t="e">
        <f ca="1">[1]!DXLOOKUP(Worksheet!AF8395,Sales[[#This Row],[State]],Sales[[#This Row],[Total Sales]])</f>
        <v>#NAME?</v>
      </c>
    </row>
    <row r="8396" spans="31:34" x14ac:dyDescent="0.25">
      <c r="AE8396" t="s">
        <v>27</v>
      </c>
      <c r="AF8396" t="s">
        <v>59</v>
      </c>
      <c r="AG8396" t="s">
        <v>60</v>
      </c>
      <c r="AH8396" s="28" t="e">
        <f ca="1">[1]!DXLOOKUP(Worksheet!AF8396,Sales[[#This Row],[State]],Sales[[#This Row],[Total Sales]])</f>
        <v>#NAME?</v>
      </c>
    </row>
    <row r="8397" spans="31:34" x14ac:dyDescent="0.25">
      <c r="AE8397" t="s">
        <v>27</v>
      </c>
      <c r="AF8397" t="s">
        <v>59</v>
      </c>
      <c r="AG8397" t="s">
        <v>60</v>
      </c>
      <c r="AH8397" s="28" t="e">
        <f ca="1">[1]!DXLOOKUP(Worksheet!AF8397,Sales[[#This Row],[State]],Sales[[#This Row],[Total Sales]])</f>
        <v>#NAME?</v>
      </c>
    </row>
    <row r="8398" spans="31:34" x14ac:dyDescent="0.25">
      <c r="AE8398" t="s">
        <v>27</v>
      </c>
      <c r="AF8398" t="s">
        <v>59</v>
      </c>
      <c r="AG8398" t="s">
        <v>60</v>
      </c>
      <c r="AH8398" s="28" t="e">
        <f ca="1">[1]!DXLOOKUP(Worksheet!AF8398,Sales[[#This Row],[State]],Sales[[#This Row],[Total Sales]])</f>
        <v>#NAME?</v>
      </c>
    </row>
    <row r="8399" spans="31:34" x14ac:dyDescent="0.25">
      <c r="AE8399" t="s">
        <v>27</v>
      </c>
      <c r="AF8399" t="s">
        <v>59</v>
      </c>
      <c r="AG8399" t="s">
        <v>60</v>
      </c>
      <c r="AH8399" s="28" t="e">
        <f ca="1">[1]!DXLOOKUP(Worksheet!AF8399,Sales[[#This Row],[State]],Sales[[#This Row],[Total Sales]])</f>
        <v>#NAME?</v>
      </c>
    </row>
    <row r="8400" spans="31:34" x14ac:dyDescent="0.25">
      <c r="AE8400" t="s">
        <v>27</v>
      </c>
      <c r="AF8400" t="s">
        <v>59</v>
      </c>
      <c r="AG8400" t="s">
        <v>60</v>
      </c>
      <c r="AH8400" s="28" t="e">
        <f ca="1">[1]!DXLOOKUP(Worksheet!AF8400,Sales[[#This Row],[State]],Sales[[#This Row],[Total Sales]])</f>
        <v>#NAME?</v>
      </c>
    </row>
    <row r="8401" spans="31:34" x14ac:dyDescent="0.25">
      <c r="AE8401" t="s">
        <v>27</v>
      </c>
      <c r="AF8401" t="s">
        <v>59</v>
      </c>
      <c r="AG8401" t="s">
        <v>60</v>
      </c>
      <c r="AH8401" s="28" t="e">
        <f ca="1">[1]!DXLOOKUP(Worksheet!AF8401,Sales[[#This Row],[State]],Sales[[#This Row],[Total Sales]])</f>
        <v>#NAME?</v>
      </c>
    </row>
    <row r="8402" spans="31:34" x14ac:dyDescent="0.25">
      <c r="AE8402" t="s">
        <v>27</v>
      </c>
      <c r="AF8402" t="s">
        <v>59</v>
      </c>
      <c r="AG8402" t="s">
        <v>60</v>
      </c>
      <c r="AH8402" s="28" t="e">
        <f ca="1">[1]!DXLOOKUP(Worksheet!AF8402,Sales[[#This Row],[State]],Sales[[#This Row],[Total Sales]])</f>
        <v>#NAME?</v>
      </c>
    </row>
    <row r="8403" spans="31:34" x14ac:dyDescent="0.25">
      <c r="AE8403" t="s">
        <v>27</v>
      </c>
      <c r="AF8403" t="s">
        <v>59</v>
      </c>
      <c r="AG8403" t="s">
        <v>60</v>
      </c>
      <c r="AH8403" s="28" t="e">
        <f ca="1">[1]!DXLOOKUP(Worksheet!AF8403,Sales[[#This Row],[State]],Sales[[#This Row],[Total Sales]])</f>
        <v>#NAME?</v>
      </c>
    </row>
    <row r="8404" spans="31:34" x14ac:dyDescent="0.25">
      <c r="AE8404" t="s">
        <v>27</v>
      </c>
      <c r="AF8404" t="s">
        <v>59</v>
      </c>
      <c r="AG8404" t="s">
        <v>60</v>
      </c>
      <c r="AH8404" s="28" t="e">
        <f ca="1">[1]!DXLOOKUP(Worksheet!AF8404,Sales[[#This Row],[State]],Sales[[#This Row],[Total Sales]])</f>
        <v>#NAME?</v>
      </c>
    </row>
    <row r="8405" spans="31:34" x14ac:dyDescent="0.25">
      <c r="AE8405" t="s">
        <v>27</v>
      </c>
      <c r="AF8405" t="s">
        <v>59</v>
      </c>
      <c r="AG8405" t="s">
        <v>60</v>
      </c>
      <c r="AH8405" s="28" t="e">
        <f ca="1">[1]!DXLOOKUP(Worksheet!AF8405,Sales[[#This Row],[State]],Sales[[#This Row],[Total Sales]])</f>
        <v>#NAME?</v>
      </c>
    </row>
    <row r="8406" spans="31:34" x14ac:dyDescent="0.25">
      <c r="AE8406" t="s">
        <v>27</v>
      </c>
      <c r="AF8406" t="s">
        <v>59</v>
      </c>
      <c r="AG8406" t="s">
        <v>60</v>
      </c>
      <c r="AH8406" s="28" t="e">
        <f ca="1">[1]!DXLOOKUP(Worksheet!AF8406,Sales[[#This Row],[State]],Sales[[#This Row],[Total Sales]])</f>
        <v>#NAME?</v>
      </c>
    </row>
    <row r="8407" spans="31:34" x14ac:dyDescent="0.25">
      <c r="AE8407" t="s">
        <v>27</v>
      </c>
      <c r="AF8407" t="s">
        <v>59</v>
      </c>
      <c r="AG8407" t="s">
        <v>60</v>
      </c>
      <c r="AH8407" s="28" t="e">
        <f ca="1">[1]!DXLOOKUP(Worksheet!AF8407,Sales[[#This Row],[State]],Sales[[#This Row],[Total Sales]])</f>
        <v>#NAME?</v>
      </c>
    </row>
    <row r="8408" spans="31:34" x14ac:dyDescent="0.25">
      <c r="AE8408" t="s">
        <v>27</v>
      </c>
      <c r="AF8408" t="s">
        <v>59</v>
      </c>
      <c r="AG8408" t="s">
        <v>60</v>
      </c>
      <c r="AH8408" s="28" t="e">
        <f ca="1">[1]!DXLOOKUP(Worksheet!AF8408,Sales[[#This Row],[State]],Sales[[#This Row],[Total Sales]])</f>
        <v>#NAME?</v>
      </c>
    </row>
    <row r="8409" spans="31:34" x14ac:dyDescent="0.25">
      <c r="AE8409" t="s">
        <v>27</v>
      </c>
      <c r="AF8409" t="s">
        <v>59</v>
      </c>
      <c r="AG8409" t="s">
        <v>60</v>
      </c>
      <c r="AH8409" s="28" t="e">
        <f ca="1">[1]!DXLOOKUP(Worksheet!AF8409,Sales[[#This Row],[State]],Sales[[#This Row],[Total Sales]])</f>
        <v>#NAME?</v>
      </c>
    </row>
    <row r="8410" spans="31:34" x14ac:dyDescent="0.25">
      <c r="AE8410" t="s">
        <v>27</v>
      </c>
      <c r="AF8410" t="s">
        <v>59</v>
      </c>
      <c r="AG8410" t="s">
        <v>60</v>
      </c>
      <c r="AH8410" s="28" t="e">
        <f ca="1">[1]!DXLOOKUP(Worksheet!AF8410,Sales[[#This Row],[State]],Sales[[#This Row],[Total Sales]])</f>
        <v>#NAME?</v>
      </c>
    </row>
    <row r="8411" spans="31:34" x14ac:dyDescent="0.25">
      <c r="AE8411" t="s">
        <v>27</v>
      </c>
      <c r="AF8411" t="s">
        <v>59</v>
      </c>
      <c r="AG8411" t="s">
        <v>60</v>
      </c>
      <c r="AH8411" s="28" t="e">
        <f ca="1">[1]!DXLOOKUP(Worksheet!AF8411,Sales[[#This Row],[State]],Sales[[#This Row],[Total Sales]])</f>
        <v>#NAME?</v>
      </c>
    </row>
    <row r="8412" spans="31:34" x14ac:dyDescent="0.25">
      <c r="AE8412" t="s">
        <v>27</v>
      </c>
      <c r="AF8412" t="s">
        <v>59</v>
      </c>
      <c r="AG8412" t="s">
        <v>60</v>
      </c>
      <c r="AH8412" s="28" t="e">
        <f ca="1">[1]!DXLOOKUP(Worksheet!AF8412,Sales[[#This Row],[State]],Sales[[#This Row],[Total Sales]])</f>
        <v>#NAME?</v>
      </c>
    </row>
    <row r="8413" spans="31:34" x14ac:dyDescent="0.25">
      <c r="AE8413" t="s">
        <v>27</v>
      </c>
      <c r="AF8413" t="s">
        <v>59</v>
      </c>
      <c r="AG8413" t="s">
        <v>60</v>
      </c>
      <c r="AH8413" s="28" t="e">
        <f ca="1">[1]!DXLOOKUP(Worksheet!AF8413,Sales[[#This Row],[State]],Sales[[#This Row],[Total Sales]])</f>
        <v>#NAME?</v>
      </c>
    </row>
    <row r="8414" spans="31:34" x14ac:dyDescent="0.25">
      <c r="AE8414" t="s">
        <v>27</v>
      </c>
      <c r="AF8414" t="s">
        <v>59</v>
      </c>
      <c r="AG8414" t="s">
        <v>60</v>
      </c>
      <c r="AH8414" s="28" t="e">
        <f ca="1">[1]!DXLOOKUP(Worksheet!AF8414,Sales[[#This Row],[State]],Sales[[#This Row],[Total Sales]])</f>
        <v>#NAME?</v>
      </c>
    </row>
    <row r="8415" spans="31:34" x14ac:dyDescent="0.25">
      <c r="AE8415" t="s">
        <v>27</v>
      </c>
      <c r="AF8415" t="s">
        <v>59</v>
      </c>
      <c r="AG8415" t="s">
        <v>60</v>
      </c>
      <c r="AH8415" s="28" t="e">
        <f ca="1">[1]!DXLOOKUP(Worksheet!AF8415,Sales[[#This Row],[State]],Sales[[#This Row],[Total Sales]])</f>
        <v>#NAME?</v>
      </c>
    </row>
    <row r="8416" spans="31:34" x14ac:dyDescent="0.25">
      <c r="AE8416" t="s">
        <v>27</v>
      </c>
      <c r="AF8416" t="s">
        <v>59</v>
      </c>
      <c r="AG8416" t="s">
        <v>60</v>
      </c>
      <c r="AH8416" s="28" t="e">
        <f ca="1">[1]!DXLOOKUP(Worksheet!AF8416,Sales[[#This Row],[State]],Sales[[#This Row],[Total Sales]])</f>
        <v>#NAME?</v>
      </c>
    </row>
    <row r="8417" spans="31:34" x14ac:dyDescent="0.25">
      <c r="AE8417" t="s">
        <v>27</v>
      </c>
      <c r="AF8417" t="s">
        <v>59</v>
      </c>
      <c r="AG8417" t="s">
        <v>60</v>
      </c>
      <c r="AH8417" s="28" t="e">
        <f ca="1">[1]!DXLOOKUP(Worksheet!AF8417,Sales[[#This Row],[State]],Sales[[#This Row],[Total Sales]])</f>
        <v>#NAME?</v>
      </c>
    </row>
    <row r="8418" spans="31:34" x14ac:dyDescent="0.25">
      <c r="AE8418" t="s">
        <v>27</v>
      </c>
      <c r="AF8418" t="s">
        <v>59</v>
      </c>
      <c r="AG8418" t="s">
        <v>60</v>
      </c>
      <c r="AH8418" s="28" t="e">
        <f ca="1">[1]!DXLOOKUP(Worksheet!AF8418,Sales[[#This Row],[State]],Sales[[#This Row],[Total Sales]])</f>
        <v>#NAME?</v>
      </c>
    </row>
    <row r="8419" spans="31:34" x14ac:dyDescent="0.25">
      <c r="AE8419" t="s">
        <v>27</v>
      </c>
      <c r="AF8419" t="s">
        <v>59</v>
      </c>
      <c r="AG8419" t="s">
        <v>60</v>
      </c>
      <c r="AH8419" s="28" t="e">
        <f ca="1">[1]!DXLOOKUP(Worksheet!AF8419,Sales[[#This Row],[State]],Sales[[#This Row],[Total Sales]])</f>
        <v>#NAME?</v>
      </c>
    </row>
    <row r="8420" spans="31:34" x14ac:dyDescent="0.25">
      <c r="AE8420" t="s">
        <v>27</v>
      </c>
      <c r="AF8420" t="s">
        <v>59</v>
      </c>
      <c r="AG8420" t="s">
        <v>60</v>
      </c>
      <c r="AH8420" s="28" t="e">
        <f ca="1">[1]!DXLOOKUP(Worksheet!AF8420,Sales[[#This Row],[State]],Sales[[#This Row],[Total Sales]])</f>
        <v>#NAME?</v>
      </c>
    </row>
    <row r="8421" spans="31:34" x14ac:dyDescent="0.25">
      <c r="AE8421" t="s">
        <v>27</v>
      </c>
      <c r="AF8421" t="s">
        <v>59</v>
      </c>
      <c r="AG8421" t="s">
        <v>60</v>
      </c>
      <c r="AH8421" s="28" t="e">
        <f ca="1">[1]!DXLOOKUP(Worksheet!AF8421,Sales[[#This Row],[State]],Sales[[#This Row],[Total Sales]])</f>
        <v>#NAME?</v>
      </c>
    </row>
    <row r="8422" spans="31:34" x14ac:dyDescent="0.25">
      <c r="AE8422" t="s">
        <v>27</v>
      </c>
      <c r="AF8422" t="s">
        <v>59</v>
      </c>
      <c r="AG8422" t="s">
        <v>60</v>
      </c>
      <c r="AH8422" s="28" t="e">
        <f ca="1">[1]!DXLOOKUP(Worksheet!AF8422,Sales[[#This Row],[State]],Sales[[#This Row],[Total Sales]])</f>
        <v>#NAME?</v>
      </c>
    </row>
    <row r="8423" spans="31:34" x14ac:dyDescent="0.25">
      <c r="AE8423" t="s">
        <v>27</v>
      </c>
      <c r="AF8423" t="s">
        <v>59</v>
      </c>
      <c r="AG8423" t="s">
        <v>60</v>
      </c>
      <c r="AH8423" s="28" t="e">
        <f ca="1">[1]!DXLOOKUP(Worksheet!AF8423,Sales[[#This Row],[State]],Sales[[#This Row],[Total Sales]])</f>
        <v>#NAME?</v>
      </c>
    </row>
    <row r="8424" spans="31:34" x14ac:dyDescent="0.25">
      <c r="AE8424" t="s">
        <v>27</v>
      </c>
      <c r="AF8424" t="s">
        <v>59</v>
      </c>
      <c r="AG8424" t="s">
        <v>60</v>
      </c>
      <c r="AH8424" s="28" t="e">
        <f ca="1">[1]!DXLOOKUP(Worksheet!AF8424,Sales[[#This Row],[State]],Sales[[#This Row],[Total Sales]])</f>
        <v>#NAME?</v>
      </c>
    </row>
    <row r="8425" spans="31:34" x14ac:dyDescent="0.25">
      <c r="AE8425" t="s">
        <v>27</v>
      </c>
      <c r="AF8425" t="s">
        <v>59</v>
      </c>
      <c r="AG8425" t="s">
        <v>60</v>
      </c>
      <c r="AH8425" s="28" t="e">
        <f ca="1">[1]!DXLOOKUP(Worksheet!AF8425,Sales[[#This Row],[State]],Sales[[#This Row],[Total Sales]])</f>
        <v>#NAME?</v>
      </c>
    </row>
    <row r="8426" spans="31:34" x14ac:dyDescent="0.25">
      <c r="AE8426" t="s">
        <v>48</v>
      </c>
      <c r="AF8426" t="s">
        <v>49</v>
      </c>
      <c r="AG8426" t="s">
        <v>68</v>
      </c>
      <c r="AH8426" s="28" t="e">
        <f ca="1">[1]!DXLOOKUP(Worksheet!AF8426,Sales[[#This Row],[State]],Sales[[#This Row],[Total Sales]])</f>
        <v>#NAME?</v>
      </c>
    </row>
    <row r="8427" spans="31:34" x14ac:dyDescent="0.25">
      <c r="AE8427" t="s">
        <v>48</v>
      </c>
      <c r="AF8427" t="s">
        <v>49</v>
      </c>
      <c r="AG8427" t="s">
        <v>68</v>
      </c>
      <c r="AH8427" s="28" t="e">
        <f ca="1">[1]!DXLOOKUP(Worksheet!AF8427,Sales[[#This Row],[State]],Sales[[#This Row],[Total Sales]])</f>
        <v>#NAME?</v>
      </c>
    </row>
    <row r="8428" spans="31:34" x14ac:dyDescent="0.25">
      <c r="AE8428" t="s">
        <v>48</v>
      </c>
      <c r="AF8428" t="s">
        <v>49</v>
      </c>
      <c r="AG8428" t="s">
        <v>68</v>
      </c>
      <c r="AH8428" s="28" t="e">
        <f ca="1">[1]!DXLOOKUP(Worksheet!AF8428,Sales[[#This Row],[State]],Sales[[#This Row],[Total Sales]])</f>
        <v>#NAME?</v>
      </c>
    </row>
    <row r="8429" spans="31:34" x14ac:dyDescent="0.25">
      <c r="AE8429" t="s">
        <v>48</v>
      </c>
      <c r="AF8429" t="s">
        <v>49</v>
      </c>
      <c r="AG8429" t="s">
        <v>68</v>
      </c>
      <c r="AH8429" s="28" t="e">
        <f ca="1">[1]!DXLOOKUP(Worksheet!AF8429,Sales[[#This Row],[State]],Sales[[#This Row],[Total Sales]])</f>
        <v>#NAME?</v>
      </c>
    </row>
    <row r="8430" spans="31:34" x14ac:dyDescent="0.25">
      <c r="AE8430" t="s">
        <v>48</v>
      </c>
      <c r="AF8430" t="s">
        <v>49</v>
      </c>
      <c r="AG8430" t="s">
        <v>68</v>
      </c>
      <c r="AH8430" s="28" t="e">
        <f ca="1">[1]!DXLOOKUP(Worksheet!AF8430,Sales[[#This Row],[State]],Sales[[#This Row],[Total Sales]])</f>
        <v>#NAME?</v>
      </c>
    </row>
    <row r="8431" spans="31:34" x14ac:dyDescent="0.25">
      <c r="AE8431" t="s">
        <v>48</v>
      </c>
      <c r="AF8431" t="s">
        <v>49</v>
      </c>
      <c r="AG8431" t="s">
        <v>68</v>
      </c>
      <c r="AH8431" s="28" t="e">
        <f ca="1">[1]!DXLOOKUP(Worksheet!AF8431,Sales[[#This Row],[State]],Sales[[#This Row],[Total Sales]])</f>
        <v>#NAME?</v>
      </c>
    </row>
    <row r="8432" spans="31:34" x14ac:dyDescent="0.25">
      <c r="AE8432" t="s">
        <v>48</v>
      </c>
      <c r="AF8432" t="s">
        <v>49</v>
      </c>
      <c r="AG8432" t="s">
        <v>68</v>
      </c>
      <c r="AH8432" s="28" t="e">
        <f ca="1">[1]!DXLOOKUP(Worksheet!AF8432,Sales[[#This Row],[State]],Sales[[#This Row],[Total Sales]])</f>
        <v>#NAME?</v>
      </c>
    </row>
    <row r="8433" spans="31:34" x14ac:dyDescent="0.25">
      <c r="AE8433" t="s">
        <v>48</v>
      </c>
      <c r="AF8433" t="s">
        <v>49</v>
      </c>
      <c r="AG8433" t="s">
        <v>68</v>
      </c>
      <c r="AH8433" s="28" t="e">
        <f ca="1">[1]!DXLOOKUP(Worksheet!AF8433,Sales[[#This Row],[State]],Sales[[#This Row],[Total Sales]])</f>
        <v>#NAME?</v>
      </c>
    </row>
    <row r="8434" spans="31:34" x14ac:dyDescent="0.25">
      <c r="AE8434" t="s">
        <v>48</v>
      </c>
      <c r="AF8434" t="s">
        <v>49</v>
      </c>
      <c r="AG8434" t="s">
        <v>68</v>
      </c>
      <c r="AH8434" s="28" t="e">
        <f ca="1">[1]!DXLOOKUP(Worksheet!AF8434,Sales[[#This Row],[State]],Sales[[#This Row],[Total Sales]])</f>
        <v>#NAME?</v>
      </c>
    </row>
    <row r="8435" spans="31:34" x14ac:dyDescent="0.25">
      <c r="AE8435" t="s">
        <v>48</v>
      </c>
      <c r="AF8435" t="s">
        <v>49</v>
      </c>
      <c r="AG8435" t="s">
        <v>68</v>
      </c>
      <c r="AH8435" s="28" t="e">
        <f ca="1">[1]!DXLOOKUP(Worksheet!AF8435,Sales[[#This Row],[State]],Sales[[#This Row],[Total Sales]])</f>
        <v>#NAME?</v>
      </c>
    </row>
    <row r="8436" spans="31:34" x14ac:dyDescent="0.25">
      <c r="AE8436" t="s">
        <v>48</v>
      </c>
      <c r="AF8436" t="s">
        <v>49</v>
      </c>
      <c r="AG8436" t="s">
        <v>68</v>
      </c>
      <c r="AH8436" s="28" t="e">
        <f ca="1">[1]!DXLOOKUP(Worksheet!AF8436,Sales[[#This Row],[State]],Sales[[#This Row],[Total Sales]])</f>
        <v>#NAME?</v>
      </c>
    </row>
    <row r="8437" spans="31:34" x14ac:dyDescent="0.25">
      <c r="AE8437" t="s">
        <v>48</v>
      </c>
      <c r="AF8437" t="s">
        <v>49</v>
      </c>
      <c r="AG8437" t="s">
        <v>68</v>
      </c>
      <c r="AH8437" s="28" t="e">
        <f ca="1">[1]!DXLOOKUP(Worksheet!AF8437,Sales[[#This Row],[State]],Sales[[#This Row],[Total Sales]])</f>
        <v>#NAME?</v>
      </c>
    </row>
    <row r="8438" spans="31:34" x14ac:dyDescent="0.25">
      <c r="AE8438" t="s">
        <v>48</v>
      </c>
      <c r="AF8438" t="s">
        <v>49</v>
      </c>
      <c r="AG8438" t="s">
        <v>68</v>
      </c>
      <c r="AH8438" s="28" t="e">
        <f ca="1">[1]!DXLOOKUP(Worksheet!AF8438,Sales[[#This Row],[State]],Sales[[#This Row],[Total Sales]])</f>
        <v>#NAME?</v>
      </c>
    </row>
    <row r="8439" spans="31:34" x14ac:dyDescent="0.25">
      <c r="AE8439" t="s">
        <v>48</v>
      </c>
      <c r="AF8439" t="s">
        <v>49</v>
      </c>
      <c r="AG8439" t="s">
        <v>68</v>
      </c>
      <c r="AH8439" s="28" t="e">
        <f ca="1">[1]!DXLOOKUP(Worksheet!AF8439,Sales[[#This Row],[State]],Sales[[#This Row],[Total Sales]])</f>
        <v>#NAME?</v>
      </c>
    </row>
    <row r="8440" spans="31:34" x14ac:dyDescent="0.25">
      <c r="AE8440" t="s">
        <v>48</v>
      </c>
      <c r="AF8440" t="s">
        <v>49</v>
      </c>
      <c r="AG8440" t="s">
        <v>68</v>
      </c>
      <c r="AH8440" s="28" t="e">
        <f ca="1">[1]!DXLOOKUP(Worksheet!AF8440,Sales[[#This Row],[State]],Sales[[#This Row],[Total Sales]])</f>
        <v>#NAME?</v>
      </c>
    </row>
    <row r="8441" spans="31:34" x14ac:dyDescent="0.25">
      <c r="AE8441" t="s">
        <v>48</v>
      </c>
      <c r="AF8441" t="s">
        <v>49</v>
      </c>
      <c r="AG8441" t="s">
        <v>68</v>
      </c>
      <c r="AH8441" s="28" t="e">
        <f ca="1">[1]!DXLOOKUP(Worksheet!AF8441,Sales[[#This Row],[State]],Sales[[#This Row],[Total Sales]])</f>
        <v>#NAME?</v>
      </c>
    </row>
    <row r="8442" spans="31:34" x14ac:dyDescent="0.25">
      <c r="AE8442" t="s">
        <v>48</v>
      </c>
      <c r="AF8442" t="s">
        <v>49</v>
      </c>
      <c r="AG8442" t="s">
        <v>68</v>
      </c>
      <c r="AH8442" s="28" t="e">
        <f ca="1">[1]!DXLOOKUP(Worksheet!AF8442,Sales[[#This Row],[State]],Sales[[#This Row],[Total Sales]])</f>
        <v>#NAME?</v>
      </c>
    </row>
    <row r="8443" spans="31:34" x14ac:dyDescent="0.25">
      <c r="AE8443" t="s">
        <v>48</v>
      </c>
      <c r="AF8443" t="s">
        <v>49</v>
      </c>
      <c r="AG8443" t="s">
        <v>68</v>
      </c>
      <c r="AH8443" s="28" t="e">
        <f ca="1">[1]!DXLOOKUP(Worksheet!AF8443,Sales[[#This Row],[State]],Sales[[#This Row],[Total Sales]])</f>
        <v>#NAME?</v>
      </c>
    </row>
    <row r="8444" spans="31:34" x14ac:dyDescent="0.25">
      <c r="AE8444" t="s">
        <v>48</v>
      </c>
      <c r="AF8444" t="s">
        <v>49</v>
      </c>
      <c r="AG8444" t="s">
        <v>68</v>
      </c>
      <c r="AH8444" s="28" t="e">
        <f ca="1">[1]!DXLOOKUP(Worksheet!AF8444,Sales[[#This Row],[State]],Sales[[#This Row],[Total Sales]])</f>
        <v>#NAME?</v>
      </c>
    </row>
    <row r="8445" spans="31:34" x14ac:dyDescent="0.25">
      <c r="AE8445" t="s">
        <v>48</v>
      </c>
      <c r="AF8445" t="s">
        <v>49</v>
      </c>
      <c r="AG8445" t="s">
        <v>68</v>
      </c>
      <c r="AH8445" s="28" t="e">
        <f ca="1">[1]!DXLOOKUP(Worksheet!AF8445,Sales[[#This Row],[State]],Sales[[#This Row],[Total Sales]])</f>
        <v>#NAME?</v>
      </c>
    </row>
    <row r="8446" spans="31:34" x14ac:dyDescent="0.25">
      <c r="AE8446" t="s">
        <v>48</v>
      </c>
      <c r="AF8446" t="s">
        <v>49</v>
      </c>
      <c r="AG8446" t="s">
        <v>68</v>
      </c>
      <c r="AH8446" s="28" t="e">
        <f ca="1">[1]!DXLOOKUP(Worksheet!AF8446,Sales[[#This Row],[State]],Sales[[#This Row],[Total Sales]])</f>
        <v>#NAME?</v>
      </c>
    </row>
    <row r="8447" spans="31:34" x14ac:dyDescent="0.25">
      <c r="AE8447" t="s">
        <v>48</v>
      </c>
      <c r="AF8447" t="s">
        <v>49</v>
      </c>
      <c r="AG8447" t="s">
        <v>68</v>
      </c>
      <c r="AH8447" s="28" t="e">
        <f ca="1">[1]!DXLOOKUP(Worksheet!AF8447,Sales[[#This Row],[State]],Sales[[#This Row],[Total Sales]])</f>
        <v>#NAME?</v>
      </c>
    </row>
    <row r="8448" spans="31:34" x14ac:dyDescent="0.25">
      <c r="AE8448" t="s">
        <v>48</v>
      </c>
      <c r="AF8448" t="s">
        <v>49</v>
      </c>
      <c r="AG8448" t="s">
        <v>68</v>
      </c>
      <c r="AH8448" s="28" t="e">
        <f ca="1">[1]!DXLOOKUP(Worksheet!AF8448,Sales[[#This Row],[State]],Sales[[#This Row],[Total Sales]])</f>
        <v>#NAME?</v>
      </c>
    </row>
    <row r="8449" spans="31:34" x14ac:dyDescent="0.25">
      <c r="AE8449" t="s">
        <v>48</v>
      </c>
      <c r="AF8449" t="s">
        <v>49</v>
      </c>
      <c r="AG8449" t="s">
        <v>68</v>
      </c>
      <c r="AH8449" s="28" t="e">
        <f ca="1">[1]!DXLOOKUP(Worksheet!AF8449,Sales[[#This Row],[State]],Sales[[#This Row],[Total Sales]])</f>
        <v>#NAME?</v>
      </c>
    </row>
    <row r="8450" spans="31:34" x14ac:dyDescent="0.25">
      <c r="AE8450" t="s">
        <v>48</v>
      </c>
      <c r="AF8450" t="s">
        <v>49</v>
      </c>
      <c r="AG8450" t="s">
        <v>68</v>
      </c>
      <c r="AH8450" s="28" t="e">
        <f ca="1">[1]!DXLOOKUP(Worksheet!AF8450,Sales[[#This Row],[State]],Sales[[#This Row],[Total Sales]])</f>
        <v>#NAME?</v>
      </c>
    </row>
    <row r="8451" spans="31:34" x14ac:dyDescent="0.25">
      <c r="AE8451" t="s">
        <v>48</v>
      </c>
      <c r="AF8451" t="s">
        <v>49</v>
      </c>
      <c r="AG8451" t="s">
        <v>68</v>
      </c>
      <c r="AH8451" s="28" t="e">
        <f ca="1">[1]!DXLOOKUP(Worksheet!AF8451,Sales[[#This Row],[State]],Sales[[#This Row],[Total Sales]])</f>
        <v>#NAME?</v>
      </c>
    </row>
    <row r="8452" spans="31:34" x14ac:dyDescent="0.25">
      <c r="AE8452" t="s">
        <v>48</v>
      </c>
      <c r="AF8452" t="s">
        <v>49</v>
      </c>
      <c r="AG8452" t="s">
        <v>68</v>
      </c>
      <c r="AH8452" s="28" t="e">
        <f ca="1">[1]!DXLOOKUP(Worksheet!AF8452,Sales[[#This Row],[State]],Sales[[#This Row],[Total Sales]])</f>
        <v>#NAME?</v>
      </c>
    </row>
    <row r="8453" spans="31:34" x14ac:dyDescent="0.25">
      <c r="AE8453" t="s">
        <v>48</v>
      </c>
      <c r="AF8453" t="s">
        <v>49</v>
      </c>
      <c r="AG8453" t="s">
        <v>68</v>
      </c>
      <c r="AH8453" s="28" t="e">
        <f ca="1">[1]!DXLOOKUP(Worksheet!AF8453,Sales[[#This Row],[State]],Sales[[#This Row],[Total Sales]])</f>
        <v>#NAME?</v>
      </c>
    </row>
    <row r="8454" spans="31:34" x14ac:dyDescent="0.25">
      <c r="AE8454" t="s">
        <v>48</v>
      </c>
      <c r="AF8454" t="s">
        <v>49</v>
      </c>
      <c r="AG8454" t="s">
        <v>68</v>
      </c>
      <c r="AH8454" s="28" t="e">
        <f ca="1">[1]!DXLOOKUP(Worksheet!AF8454,Sales[[#This Row],[State]],Sales[[#This Row],[Total Sales]])</f>
        <v>#NAME?</v>
      </c>
    </row>
    <row r="8455" spans="31:34" x14ac:dyDescent="0.25">
      <c r="AE8455" t="s">
        <v>48</v>
      </c>
      <c r="AF8455" t="s">
        <v>49</v>
      </c>
      <c r="AG8455" t="s">
        <v>68</v>
      </c>
      <c r="AH8455" s="28" t="e">
        <f ca="1">[1]!DXLOOKUP(Worksheet!AF8455,Sales[[#This Row],[State]],Sales[[#This Row],[Total Sales]])</f>
        <v>#NAME?</v>
      </c>
    </row>
    <row r="8456" spans="31:34" x14ac:dyDescent="0.25">
      <c r="AE8456" t="s">
        <v>48</v>
      </c>
      <c r="AF8456" t="s">
        <v>49</v>
      </c>
      <c r="AG8456" t="s">
        <v>68</v>
      </c>
      <c r="AH8456" s="28" t="e">
        <f ca="1">[1]!DXLOOKUP(Worksheet!AF8456,Sales[[#This Row],[State]],Sales[[#This Row],[Total Sales]])</f>
        <v>#NAME?</v>
      </c>
    </row>
    <row r="8457" spans="31:34" x14ac:dyDescent="0.25">
      <c r="AE8457" t="s">
        <v>48</v>
      </c>
      <c r="AF8457" t="s">
        <v>49</v>
      </c>
      <c r="AG8457" t="s">
        <v>68</v>
      </c>
      <c r="AH8457" s="28" t="e">
        <f ca="1">[1]!DXLOOKUP(Worksheet!AF8457,Sales[[#This Row],[State]],Sales[[#This Row],[Total Sales]])</f>
        <v>#NAME?</v>
      </c>
    </row>
    <row r="8458" spans="31:34" x14ac:dyDescent="0.25">
      <c r="AE8458" t="s">
        <v>48</v>
      </c>
      <c r="AF8458" t="s">
        <v>49</v>
      </c>
      <c r="AG8458" t="s">
        <v>68</v>
      </c>
      <c r="AH8458" s="28" t="e">
        <f ca="1">[1]!DXLOOKUP(Worksheet!AF8458,Sales[[#This Row],[State]],Sales[[#This Row],[Total Sales]])</f>
        <v>#NAME?</v>
      </c>
    </row>
    <row r="8459" spans="31:34" x14ac:dyDescent="0.25">
      <c r="AE8459" t="s">
        <v>48</v>
      </c>
      <c r="AF8459" t="s">
        <v>49</v>
      </c>
      <c r="AG8459" t="s">
        <v>68</v>
      </c>
      <c r="AH8459" s="28" t="e">
        <f ca="1">[1]!DXLOOKUP(Worksheet!AF8459,Sales[[#This Row],[State]],Sales[[#This Row],[Total Sales]])</f>
        <v>#NAME?</v>
      </c>
    </row>
    <row r="8460" spans="31:34" x14ac:dyDescent="0.25">
      <c r="AE8460" t="s">
        <v>48</v>
      </c>
      <c r="AF8460" t="s">
        <v>49</v>
      </c>
      <c r="AG8460" t="s">
        <v>68</v>
      </c>
      <c r="AH8460" s="28" t="e">
        <f ca="1">[1]!DXLOOKUP(Worksheet!AF8460,Sales[[#This Row],[State]],Sales[[#This Row],[Total Sales]])</f>
        <v>#NAME?</v>
      </c>
    </row>
    <row r="8461" spans="31:34" x14ac:dyDescent="0.25">
      <c r="AE8461" t="s">
        <v>48</v>
      </c>
      <c r="AF8461" t="s">
        <v>49</v>
      </c>
      <c r="AG8461" t="s">
        <v>68</v>
      </c>
      <c r="AH8461" s="28" t="e">
        <f ca="1">[1]!DXLOOKUP(Worksheet!AF8461,Sales[[#This Row],[State]],Sales[[#This Row],[Total Sales]])</f>
        <v>#NAME?</v>
      </c>
    </row>
    <row r="8462" spans="31:34" x14ac:dyDescent="0.25">
      <c r="AE8462" t="s">
        <v>48</v>
      </c>
      <c r="AF8462" t="s">
        <v>49</v>
      </c>
      <c r="AG8462" t="s">
        <v>68</v>
      </c>
      <c r="AH8462" s="28" t="e">
        <f ca="1">[1]!DXLOOKUP(Worksheet!AF8462,Sales[[#This Row],[State]],Sales[[#This Row],[Total Sales]])</f>
        <v>#NAME?</v>
      </c>
    </row>
    <row r="8463" spans="31:34" x14ac:dyDescent="0.25">
      <c r="AE8463" t="s">
        <v>48</v>
      </c>
      <c r="AF8463" t="s">
        <v>49</v>
      </c>
      <c r="AG8463" t="s">
        <v>68</v>
      </c>
      <c r="AH8463" s="28" t="e">
        <f ca="1">[1]!DXLOOKUP(Worksheet!AF8463,Sales[[#This Row],[State]],Sales[[#This Row],[Total Sales]])</f>
        <v>#NAME?</v>
      </c>
    </row>
    <row r="8464" spans="31:34" x14ac:dyDescent="0.25">
      <c r="AE8464" t="s">
        <v>48</v>
      </c>
      <c r="AF8464" t="s">
        <v>49</v>
      </c>
      <c r="AG8464" t="s">
        <v>68</v>
      </c>
      <c r="AH8464" s="28" t="e">
        <f ca="1">[1]!DXLOOKUP(Worksheet!AF8464,Sales[[#This Row],[State]],Sales[[#This Row],[Total Sales]])</f>
        <v>#NAME?</v>
      </c>
    </row>
    <row r="8465" spans="31:34" x14ac:dyDescent="0.25">
      <c r="AE8465" t="s">
        <v>48</v>
      </c>
      <c r="AF8465" t="s">
        <v>49</v>
      </c>
      <c r="AG8465" t="s">
        <v>68</v>
      </c>
      <c r="AH8465" s="28" t="e">
        <f ca="1">[1]!DXLOOKUP(Worksheet!AF8465,Sales[[#This Row],[State]],Sales[[#This Row],[Total Sales]])</f>
        <v>#NAME?</v>
      </c>
    </row>
    <row r="8466" spans="31:34" x14ac:dyDescent="0.25">
      <c r="AE8466" t="s">
        <v>48</v>
      </c>
      <c r="AF8466" t="s">
        <v>49</v>
      </c>
      <c r="AG8466" t="s">
        <v>68</v>
      </c>
      <c r="AH8466" s="28" t="e">
        <f ca="1">[1]!DXLOOKUP(Worksheet!AF8466,Sales[[#This Row],[State]],Sales[[#This Row],[Total Sales]])</f>
        <v>#NAME?</v>
      </c>
    </row>
    <row r="8467" spans="31:34" x14ac:dyDescent="0.25">
      <c r="AE8467" t="s">
        <v>48</v>
      </c>
      <c r="AF8467" t="s">
        <v>49</v>
      </c>
      <c r="AG8467" t="s">
        <v>68</v>
      </c>
      <c r="AH8467" s="28" t="e">
        <f ca="1">[1]!DXLOOKUP(Worksheet!AF8467,Sales[[#This Row],[State]],Sales[[#This Row],[Total Sales]])</f>
        <v>#NAME?</v>
      </c>
    </row>
    <row r="8468" spans="31:34" x14ac:dyDescent="0.25">
      <c r="AE8468" t="s">
        <v>48</v>
      </c>
      <c r="AF8468" t="s">
        <v>49</v>
      </c>
      <c r="AG8468" t="s">
        <v>68</v>
      </c>
      <c r="AH8468" s="28" t="e">
        <f ca="1">[1]!DXLOOKUP(Worksheet!AF8468,Sales[[#This Row],[State]],Sales[[#This Row],[Total Sales]])</f>
        <v>#NAME?</v>
      </c>
    </row>
    <row r="8469" spans="31:34" x14ac:dyDescent="0.25">
      <c r="AE8469" t="s">
        <v>48</v>
      </c>
      <c r="AF8469" t="s">
        <v>49</v>
      </c>
      <c r="AG8469" t="s">
        <v>68</v>
      </c>
      <c r="AH8469" s="28" t="e">
        <f ca="1">[1]!DXLOOKUP(Worksheet!AF8469,Sales[[#This Row],[State]],Sales[[#This Row],[Total Sales]])</f>
        <v>#NAME?</v>
      </c>
    </row>
    <row r="8470" spans="31:34" x14ac:dyDescent="0.25">
      <c r="AE8470" t="s">
        <v>48</v>
      </c>
      <c r="AF8470" t="s">
        <v>49</v>
      </c>
      <c r="AG8470" t="s">
        <v>68</v>
      </c>
      <c r="AH8470" s="28" t="e">
        <f ca="1">[1]!DXLOOKUP(Worksheet!AF8470,Sales[[#This Row],[State]],Sales[[#This Row],[Total Sales]])</f>
        <v>#NAME?</v>
      </c>
    </row>
    <row r="8471" spans="31:34" x14ac:dyDescent="0.25">
      <c r="AE8471" t="s">
        <v>48</v>
      </c>
      <c r="AF8471" t="s">
        <v>49</v>
      </c>
      <c r="AG8471" t="s">
        <v>68</v>
      </c>
      <c r="AH8471" s="28" t="e">
        <f ca="1">[1]!DXLOOKUP(Worksheet!AF8471,Sales[[#This Row],[State]],Sales[[#This Row],[Total Sales]])</f>
        <v>#NAME?</v>
      </c>
    </row>
    <row r="8472" spans="31:34" x14ac:dyDescent="0.25">
      <c r="AE8472" t="s">
        <v>48</v>
      </c>
      <c r="AF8472" t="s">
        <v>49</v>
      </c>
      <c r="AG8472" t="s">
        <v>68</v>
      </c>
      <c r="AH8472" s="28" t="e">
        <f ca="1">[1]!DXLOOKUP(Worksheet!AF8472,Sales[[#This Row],[State]],Sales[[#This Row],[Total Sales]])</f>
        <v>#NAME?</v>
      </c>
    </row>
    <row r="8473" spans="31:34" x14ac:dyDescent="0.25">
      <c r="AE8473" t="s">
        <v>48</v>
      </c>
      <c r="AF8473" t="s">
        <v>49</v>
      </c>
      <c r="AG8473" t="s">
        <v>68</v>
      </c>
      <c r="AH8473" s="28" t="e">
        <f ca="1">[1]!DXLOOKUP(Worksheet!AF8473,Sales[[#This Row],[State]],Sales[[#This Row],[Total Sales]])</f>
        <v>#NAME?</v>
      </c>
    </row>
    <row r="8474" spans="31:34" x14ac:dyDescent="0.25">
      <c r="AE8474" t="s">
        <v>48</v>
      </c>
      <c r="AF8474" t="s">
        <v>49</v>
      </c>
      <c r="AG8474" t="s">
        <v>68</v>
      </c>
      <c r="AH8474" s="28" t="e">
        <f ca="1">[1]!DXLOOKUP(Worksheet!AF8474,Sales[[#This Row],[State]],Sales[[#This Row],[Total Sales]])</f>
        <v>#NAME?</v>
      </c>
    </row>
    <row r="8475" spans="31:34" x14ac:dyDescent="0.25">
      <c r="AE8475" t="s">
        <v>48</v>
      </c>
      <c r="AF8475" t="s">
        <v>49</v>
      </c>
      <c r="AG8475" t="s">
        <v>68</v>
      </c>
      <c r="AH8475" s="28" t="e">
        <f ca="1">[1]!DXLOOKUP(Worksheet!AF8475,Sales[[#This Row],[State]],Sales[[#This Row],[Total Sales]])</f>
        <v>#NAME?</v>
      </c>
    </row>
    <row r="8476" spans="31:34" x14ac:dyDescent="0.25">
      <c r="AE8476" t="s">
        <v>48</v>
      </c>
      <c r="AF8476" t="s">
        <v>49</v>
      </c>
      <c r="AG8476" t="s">
        <v>68</v>
      </c>
      <c r="AH8476" s="28" t="e">
        <f ca="1">[1]!DXLOOKUP(Worksheet!AF8476,Sales[[#This Row],[State]],Sales[[#This Row],[Total Sales]])</f>
        <v>#NAME?</v>
      </c>
    </row>
    <row r="8477" spans="31:34" x14ac:dyDescent="0.25">
      <c r="AE8477" t="s">
        <v>48</v>
      </c>
      <c r="AF8477" t="s">
        <v>49</v>
      </c>
      <c r="AG8477" t="s">
        <v>68</v>
      </c>
      <c r="AH8477" s="28" t="e">
        <f ca="1">[1]!DXLOOKUP(Worksheet!AF8477,Sales[[#This Row],[State]],Sales[[#This Row],[Total Sales]])</f>
        <v>#NAME?</v>
      </c>
    </row>
    <row r="8478" spans="31:34" x14ac:dyDescent="0.25">
      <c r="AE8478" t="s">
        <v>48</v>
      </c>
      <c r="AF8478" t="s">
        <v>49</v>
      </c>
      <c r="AG8478" t="s">
        <v>68</v>
      </c>
      <c r="AH8478" s="28" t="e">
        <f ca="1">[1]!DXLOOKUP(Worksheet!AF8478,Sales[[#This Row],[State]],Sales[[#This Row],[Total Sales]])</f>
        <v>#NAME?</v>
      </c>
    </row>
    <row r="8479" spans="31:34" x14ac:dyDescent="0.25">
      <c r="AE8479" t="s">
        <v>48</v>
      </c>
      <c r="AF8479" t="s">
        <v>49</v>
      </c>
      <c r="AG8479" t="s">
        <v>68</v>
      </c>
      <c r="AH8479" s="28" t="e">
        <f ca="1">[1]!DXLOOKUP(Worksheet!AF8479,Sales[[#This Row],[State]],Sales[[#This Row],[Total Sales]])</f>
        <v>#NAME?</v>
      </c>
    </row>
    <row r="8480" spans="31:34" x14ac:dyDescent="0.25">
      <c r="AE8480" t="s">
        <v>48</v>
      </c>
      <c r="AF8480" t="s">
        <v>49</v>
      </c>
      <c r="AG8480" t="s">
        <v>68</v>
      </c>
      <c r="AH8480" s="28" t="e">
        <f ca="1">[1]!DXLOOKUP(Worksheet!AF8480,Sales[[#This Row],[State]],Sales[[#This Row],[Total Sales]])</f>
        <v>#NAME?</v>
      </c>
    </row>
    <row r="8481" spans="31:34" x14ac:dyDescent="0.25">
      <c r="AE8481" t="s">
        <v>48</v>
      </c>
      <c r="AF8481" t="s">
        <v>49</v>
      </c>
      <c r="AG8481" t="s">
        <v>68</v>
      </c>
      <c r="AH8481" s="28" t="e">
        <f ca="1">[1]!DXLOOKUP(Worksheet!AF8481,Sales[[#This Row],[State]],Sales[[#This Row],[Total Sales]])</f>
        <v>#NAME?</v>
      </c>
    </row>
    <row r="8482" spans="31:34" x14ac:dyDescent="0.25">
      <c r="AE8482" t="s">
        <v>48</v>
      </c>
      <c r="AF8482" t="s">
        <v>49</v>
      </c>
      <c r="AG8482" t="s">
        <v>68</v>
      </c>
      <c r="AH8482" s="28" t="e">
        <f ca="1">[1]!DXLOOKUP(Worksheet!AF8482,Sales[[#This Row],[State]],Sales[[#This Row],[Total Sales]])</f>
        <v>#NAME?</v>
      </c>
    </row>
    <row r="8483" spans="31:34" x14ac:dyDescent="0.25">
      <c r="AE8483" t="s">
        <v>48</v>
      </c>
      <c r="AF8483" t="s">
        <v>49</v>
      </c>
      <c r="AG8483" t="s">
        <v>68</v>
      </c>
      <c r="AH8483" s="28" t="e">
        <f ca="1">[1]!DXLOOKUP(Worksheet!AF8483,Sales[[#This Row],[State]],Sales[[#This Row],[Total Sales]])</f>
        <v>#NAME?</v>
      </c>
    </row>
    <row r="8484" spans="31:34" x14ac:dyDescent="0.25">
      <c r="AE8484" t="s">
        <v>48</v>
      </c>
      <c r="AF8484" t="s">
        <v>49</v>
      </c>
      <c r="AG8484" t="s">
        <v>68</v>
      </c>
      <c r="AH8484" s="28" t="e">
        <f ca="1">[1]!DXLOOKUP(Worksheet!AF8484,Sales[[#This Row],[State]],Sales[[#This Row],[Total Sales]])</f>
        <v>#NAME?</v>
      </c>
    </row>
    <row r="8485" spans="31:34" x14ac:dyDescent="0.25">
      <c r="AE8485" t="s">
        <v>48</v>
      </c>
      <c r="AF8485" t="s">
        <v>49</v>
      </c>
      <c r="AG8485" t="s">
        <v>68</v>
      </c>
      <c r="AH8485" s="28" t="e">
        <f ca="1">[1]!DXLOOKUP(Worksheet!AF8485,Sales[[#This Row],[State]],Sales[[#This Row],[Total Sales]])</f>
        <v>#NAME?</v>
      </c>
    </row>
    <row r="8486" spans="31:34" x14ac:dyDescent="0.25">
      <c r="AE8486" t="s">
        <v>48</v>
      </c>
      <c r="AF8486" t="s">
        <v>49</v>
      </c>
      <c r="AG8486" t="s">
        <v>68</v>
      </c>
      <c r="AH8486" s="28" t="e">
        <f ca="1">[1]!DXLOOKUP(Worksheet!AF8486,Sales[[#This Row],[State]],Sales[[#This Row],[Total Sales]])</f>
        <v>#NAME?</v>
      </c>
    </row>
    <row r="8487" spans="31:34" x14ac:dyDescent="0.25">
      <c r="AE8487" t="s">
        <v>48</v>
      </c>
      <c r="AF8487" t="s">
        <v>49</v>
      </c>
      <c r="AG8487" t="s">
        <v>68</v>
      </c>
      <c r="AH8487" s="28" t="e">
        <f ca="1">[1]!DXLOOKUP(Worksheet!AF8487,Sales[[#This Row],[State]],Sales[[#This Row],[Total Sales]])</f>
        <v>#NAME?</v>
      </c>
    </row>
    <row r="8488" spans="31:34" x14ac:dyDescent="0.25">
      <c r="AE8488" t="s">
        <v>48</v>
      </c>
      <c r="AF8488" t="s">
        <v>49</v>
      </c>
      <c r="AG8488" t="s">
        <v>68</v>
      </c>
      <c r="AH8488" s="28" t="e">
        <f ca="1">[1]!DXLOOKUP(Worksheet!AF8488,Sales[[#This Row],[State]],Sales[[#This Row],[Total Sales]])</f>
        <v>#NAME?</v>
      </c>
    </row>
    <row r="8489" spans="31:34" x14ac:dyDescent="0.25">
      <c r="AE8489" t="s">
        <v>48</v>
      </c>
      <c r="AF8489" t="s">
        <v>49</v>
      </c>
      <c r="AG8489" t="s">
        <v>68</v>
      </c>
      <c r="AH8489" s="28" t="e">
        <f ca="1">[1]!DXLOOKUP(Worksheet!AF8489,Sales[[#This Row],[State]],Sales[[#This Row],[Total Sales]])</f>
        <v>#NAME?</v>
      </c>
    </row>
    <row r="8490" spans="31:34" x14ac:dyDescent="0.25">
      <c r="AE8490" t="s">
        <v>48</v>
      </c>
      <c r="AF8490" t="s">
        <v>49</v>
      </c>
      <c r="AG8490" t="s">
        <v>68</v>
      </c>
      <c r="AH8490" s="28" t="e">
        <f ca="1">[1]!DXLOOKUP(Worksheet!AF8490,Sales[[#This Row],[State]],Sales[[#This Row],[Total Sales]])</f>
        <v>#NAME?</v>
      </c>
    </row>
    <row r="8491" spans="31:34" x14ac:dyDescent="0.25">
      <c r="AE8491" t="s">
        <v>48</v>
      </c>
      <c r="AF8491" t="s">
        <v>49</v>
      </c>
      <c r="AG8491" t="s">
        <v>68</v>
      </c>
      <c r="AH8491" s="28" t="e">
        <f ca="1">[1]!DXLOOKUP(Worksheet!AF8491,Sales[[#This Row],[State]],Sales[[#This Row],[Total Sales]])</f>
        <v>#NAME?</v>
      </c>
    </row>
    <row r="8492" spans="31:34" x14ac:dyDescent="0.25">
      <c r="AE8492" t="s">
        <v>48</v>
      </c>
      <c r="AF8492" t="s">
        <v>49</v>
      </c>
      <c r="AG8492" t="s">
        <v>68</v>
      </c>
      <c r="AH8492" s="28" t="e">
        <f ca="1">[1]!DXLOOKUP(Worksheet!AF8492,Sales[[#This Row],[State]],Sales[[#This Row],[Total Sales]])</f>
        <v>#NAME?</v>
      </c>
    </row>
    <row r="8493" spans="31:34" x14ac:dyDescent="0.25">
      <c r="AE8493" t="s">
        <v>48</v>
      </c>
      <c r="AF8493" t="s">
        <v>49</v>
      </c>
      <c r="AG8493" t="s">
        <v>68</v>
      </c>
      <c r="AH8493" s="28" t="e">
        <f ca="1">[1]!DXLOOKUP(Worksheet!AF8493,Sales[[#This Row],[State]],Sales[[#This Row],[Total Sales]])</f>
        <v>#NAME?</v>
      </c>
    </row>
    <row r="8494" spans="31:34" x14ac:dyDescent="0.25">
      <c r="AE8494" t="s">
        <v>48</v>
      </c>
      <c r="AF8494" t="s">
        <v>49</v>
      </c>
      <c r="AG8494" t="s">
        <v>68</v>
      </c>
      <c r="AH8494" s="28" t="e">
        <f ca="1">[1]!DXLOOKUP(Worksheet!AF8494,Sales[[#This Row],[State]],Sales[[#This Row],[Total Sales]])</f>
        <v>#NAME?</v>
      </c>
    </row>
    <row r="8495" spans="31:34" x14ac:dyDescent="0.25">
      <c r="AE8495" t="s">
        <v>48</v>
      </c>
      <c r="AF8495" t="s">
        <v>49</v>
      </c>
      <c r="AG8495" t="s">
        <v>68</v>
      </c>
      <c r="AH8495" s="28" t="e">
        <f ca="1">[1]!DXLOOKUP(Worksheet!AF8495,Sales[[#This Row],[State]],Sales[[#This Row],[Total Sales]])</f>
        <v>#NAME?</v>
      </c>
    </row>
    <row r="8496" spans="31:34" x14ac:dyDescent="0.25">
      <c r="AE8496" t="s">
        <v>48</v>
      </c>
      <c r="AF8496" t="s">
        <v>49</v>
      </c>
      <c r="AG8496" t="s">
        <v>68</v>
      </c>
      <c r="AH8496" s="28" t="e">
        <f ca="1">[1]!DXLOOKUP(Worksheet!AF8496,Sales[[#This Row],[State]],Sales[[#This Row],[Total Sales]])</f>
        <v>#NAME?</v>
      </c>
    </row>
    <row r="8497" spans="31:34" x14ac:dyDescent="0.25">
      <c r="AE8497" t="s">
        <v>48</v>
      </c>
      <c r="AF8497" t="s">
        <v>49</v>
      </c>
      <c r="AG8497" t="s">
        <v>68</v>
      </c>
      <c r="AH8497" s="28" t="e">
        <f ca="1">[1]!DXLOOKUP(Worksheet!AF8497,Sales[[#This Row],[State]],Sales[[#This Row],[Total Sales]])</f>
        <v>#NAME?</v>
      </c>
    </row>
    <row r="8498" spans="31:34" x14ac:dyDescent="0.25">
      <c r="AE8498" t="s">
        <v>48</v>
      </c>
      <c r="AF8498" t="s">
        <v>72</v>
      </c>
      <c r="AG8498" t="s">
        <v>73</v>
      </c>
      <c r="AH8498" s="28" t="e">
        <f ca="1">[1]!DXLOOKUP(Worksheet!AF8498,Sales[[#This Row],[State]],Sales[[#This Row],[Total Sales]])</f>
        <v>#NAME?</v>
      </c>
    </row>
    <row r="8499" spans="31:34" x14ac:dyDescent="0.25">
      <c r="AE8499" t="s">
        <v>48</v>
      </c>
      <c r="AF8499" t="s">
        <v>72</v>
      </c>
      <c r="AG8499" t="s">
        <v>73</v>
      </c>
      <c r="AH8499" s="28" t="e">
        <f ca="1">[1]!DXLOOKUP(Worksheet!AF8499,Sales[[#This Row],[State]],Sales[[#This Row],[Total Sales]])</f>
        <v>#NAME?</v>
      </c>
    </row>
    <row r="8500" spans="31:34" x14ac:dyDescent="0.25">
      <c r="AE8500" t="s">
        <v>48</v>
      </c>
      <c r="AF8500" t="s">
        <v>72</v>
      </c>
      <c r="AG8500" t="s">
        <v>73</v>
      </c>
      <c r="AH8500" s="28" t="e">
        <f ca="1">[1]!DXLOOKUP(Worksheet!AF8500,Sales[[#This Row],[State]],Sales[[#This Row],[Total Sales]])</f>
        <v>#NAME?</v>
      </c>
    </row>
    <row r="8501" spans="31:34" x14ac:dyDescent="0.25">
      <c r="AE8501" t="s">
        <v>48</v>
      </c>
      <c r="AF8501" t="s">
        <v>72</v>
      </c>
      <c r="AG8501" t="s">
        <v>73</v>
      </c>
      <c r="AH8501" s="28" t="e">
        <f ca="1">[1]!DXLOOKUP(Worksheet!AF8501,Sales[[#This Row],[State]],Sales[[#This Row],[Total Sales]])</f>
        <v>#NAME?</v>
      </c>
    </row>
    <row r="8502" spans="31:34" x14ac:dyDescent="0.25">
      <c r="AE8502" t="s">
        <v>48</v>
      </c>
      <c r="AF8502" t="s">
        <v>72</v>
      </c>
      <c r="AG8502" t="s">
        <v>73</v>
      </c>
      <c r="AH8502" s="28" t="e">
        <f ca="1">[1]!DXLOOKUP(Worksheet!AF8502,Sales[[#This Row],[State]],Sales[[#This Row],[Total Sales]])</f>
        <v>#NAME?</v>
      </c>
    </row>
    <row r="8503" spans="31:34" x14ac:dyDescent="0.25">
      <c r="AE8503" t="s">
        <v>48</v>
      </c>
      <c r="AF8503" t="s">
        <v>72</v>
      </c>
      <c r="AG8503" t="s">
        <v>73</v>
      </c>
      <c r="AH8503" s="28" t="e">
        <f ca="1">[1]!DXLOOKUP(Worksheet!AF8503,Sales[[#This Row],[State]],Sales[[#This Row],[Total Sales]])</f>
        <v>#NAME?</v>
      </c>
    </row>
    <row r="8504" spans="31:34" x14ac:dyDescent="0.25">
      <c r="AE8504" t="s">
        <v>48</v>
      </c>
      <c r="AF8504" t="s">
        <v>72</v>
      </c>
      <c r="AG8504" t="s">
        <v>73</v>
      </c>
      <c r="AH8504" s="28" t="e">
        <f ca="1">[1]!DXLOOKUP(Worksheet!AF8504,Sales[[#This Row],[State]],Sales[[#This Row],[Total Sales]])</f>
        <v>#NAME?</v>
      </c>
    </row>
    <row r="8505" spans="31:34" x14ac:dyDescent="0.25">
      <c r="AE8505" t="s">
        <v>48</v>
      </c>
      <c r="AF8505" t="s">
        <v>72</v>
      </c>
      <c r="AG8505" t="s">
        <v>73</v>
      </c>
      <c r="AH8505" s="28" t="e">
        <f ca="1">[1]!DXLOOKUP(Worksheet!AF8505,Sales[[#This Row],[State]],Sales[[#This Row],[Total Sales]])</f>
        <v>#NAME?</v>
      </c>
    </row>
    <row r="8506" spans="31:34" x14ac:dyDescent="0.25">
      <c r="AE8506" t="s">
        <v>48</v>
      </c>
      <c r="AF8506" t="s">
        <v>72</v>
      </c>
      <c r="AG8506" t="s">
        <v>73</v>
      </c>
      <c r="AH8506" s="28" t="e">
        <f ca="1">[1]!DXLOOKUP(Worksheet!AF8506,Sales[[#This Row],[State]],Sales[[#This Row],[Total Sales]])</f>
        <v>#NAME?</v>
      </c>
    </row>
    <row r="8507" spans="31:34" x14ac:dyDescent="0.25">
      <c r="AE8507" t="s">
        <v>48</v>
      </c>
      <c r="AF8507" t="s">
        <v>72</v>
      </c>
      <c r="AG8507" t="s">
        <v>73</v>
      </c>
      <c r="AH8507" s="28" t="e">
        <f ca="1">[1]!DXLOOKUP(Worksheet!AF8507,Sales[[#This Row],[State]],Sales[[#This Row],[Total Sales]])</f>
        <v>#NAME?</v>
      </c>
    </row>
    <row r="8508" spans="31:34" x14ac:dyDescent="0.25">
      <c r="AE8508" t="s">
        <v>48</v>
      </c>
      <c r="AF8508" t="s">
        <v>72</v>
      </c>
      <c r="AG8508" t="s">
        <v>73</v>
      </c>
      <c r="AH8508" s="28" t="e">
        <f ca="1">[1]!DXLOOKUP(Worksheet!AF8508,Sales[[#This Row],[State]],Sales[[#This Row],[Total Sales]])</f>
        <v>#NAME?</v>
      </c>
    </row>
    <row r="8509" spans="31:34" x14ac:dyDescent="0.25">
      <c r="AE8509" t="s">
        <v>48</v>
      </c>
      <c r="AF8509" t="s">
        <v>72</v>
      </c>
      <c r="AG8509" t="s">
        <v>73</v>
      </c>
      <c r="AH8509" s="28" t="e">
        <f ca="1">[1]!DXLOOKUP(Worksheet!AF8509,Sales[[#This Row],[State]],Sales[[#This Row],[Total Sales]])</f>
        <v>#NAME?</v>
      </c>
    </row>
    <row r="8510" spans="31:34" x14ac:dyDescent="0.25">
      <c r="AE8510" t="s">
        <v>48</v>
      </c>
      <c r="AF8510" t="s">
        <v>72</v>
      </c>
      <c r="AG8510" t="s">
        <v>73</v>
      </c>
      <c r="AH8510" s="28" t="e">
        <f ca="1">[1]!DXLOOKUP(Worksheet!AF8510,Sales[[#This Row],[State]],Sales[[#This Row],[Total Sales]])</f>
        <v>#NAME?</v>
      </c>
    </row>
    <row r="8511" spans="31:34" x14ac:dyDescent="0.25">
      <c r="AE8511" t="s">
        <v>48</v>
      </c>
      <c r="AF8511" t="s">
        <v>72</v>
      </c>
      <c r="AG8511" t="s">
        <v>73</v>
      </c>
      <c r="AH8511" s="28" t="e">
        <f ca="1">[1]!DXLOOKUP(Worksheet!AF8511,Sales[[#This Row],[State]],Sales[[#This Row],[Total Sales]])</f>
        <v>#NAME?</v>
      </c>
    </row>
    <row r="8512" spans="31:34" x14ac:dyDescent="0.25">
      <c r="AE8512" t="s">
        <v>48</v>
      </c>
      <c r="AF8512" t="s">
        <v>72</v>
      </c>
      <c r="AG8512" t="s">
        <v>73</v>
      </c>
      <c r="AH8512" s="28" t="e">
        <f ca="1">[1]!DXLOOKUP(Worksheet!AF8512,Sales[[#This Row],[State]],Sales[[#This Row],[Total Sales]])</f>
        <v>#NAME?</v>
      </c>
    </row>
    <row r="8513" spans="31:34" x14ac:dyDescent="0.25">
      <c r="AE8513" t="s">
        <v>48</v>
      </c>
      <c r="AF8513" t="s">
        <v>72</v>
      </c>
      <c r="AG8513" t="s">
        <v>73</v>
      </c>
      <c r="AH8513" s="28" t="e">
        <f ca="1">[1]!DXLOOKUP(Worksheet!AF8513,Sales[[#This Row],[State]],Sales[[#This Row],[Total Sales]])</f>
        <v>#NAME?</v>
      </c>
    </row>
    <row r="8514" spans="31:34" x14ac:dyDescent="0.25">
      <c r="AE8514" t="s">
        <v>48</v>
      </c>
      <c r="AF8514" t="s">
        <v>72</v>
      </c>
      <c r="AG8514" t="s">
        <v>73</v>
      </c>
      <c r="AH8514" s="28" t="e">
        <f ca="1">[1]!DXLOOKUP(Worksheet!AF8514,Sales[[#This Row],[State]],Sales[[#This Row],[Total Sales]])</f>
        <v>#NAME?</v>
      </c>
    </row>
    <row r="8515" spans="31:34" x14ac:dyDescent="0.25">
      <c r="AE8515" t="s">
        <v>48</v>
      </c>
      <c r="AF8515" t="s">
        <v>72</v>
      </c>
      <c r="AG8515" t="s">
        <v>73</v>
      </c>
      <c r="AH8515" s="28" t="e">
        <f ca="1">[1]!DXLOOKUP(Worksheet!AF8515,Sales[[#This Row],[State]],Sales[[#This Row],[Total Sales]])</f>
        <v>#NAME?</v>
      </c>
    </row>
    <row r="8516" spans="31:34" x14ac:dyDescent="0.25">
      <c r="AE8516" t="s">
        <v>48</v>
      </c>
      <c r="AF8516" t="s">
        <v>72</v>
      </c>
      <c r="AG8516" t="s">
        <v>73</v>
      </c>
      <c r="AH8516" s="28" t="e">
        <f ca="1">[1]!DXLOOKUP(Worksheet!AF8516,Sales[[#This Row],[State]],Sales[[#This Row],[Total Sales]])</f>
        <v>#NAME?</v>
      </c>
    </row>
    <row r="8517" spans="31:34" x14ac:dyDescent="0.25">
      <c r="AE8517" t="s">
        <v>48</v>
      </c>
      <c r="AF8517" t="s">
        <v>72</v>
      </c>
      <c r="AG8517" t="s">
        <v>73</v>
      </c>
      <c r="AH8517" s="28" t="e">
        <f ca="1">[1]!DXLOOKUP(Worksheet!AF8517,Sales[[#This Row],[State]],Sales[[#This Row],[Total Sales]])</f>
        <v>#NAME?</v>
      </c>
    </row>
    <row r="8518" spans="31:34" x14ac:dyDescent="0.25">
      <c r="AE8518" t="s">
        <v>48</v>
      </c>
      <c r="AF8518" t="s">
        <v>72</v>
      </c>
      <c r="AG8518" t="s">
        <v>73</v>
      </c>
      <c r="AH8518" s="28" t="e">
        <f ca="1">[1]!DXLOOKUP(Worksheet!AF8518,Sales[[#This Row],[State]],Sales[[#This Row],[Total Sales]])</f>
        <v>#NAME?</v>
      </c>
    </row>
    <row r="8519" spans="31:34" x14ac:dyDescent="0.25">
      <c r="AE8519" t="s">
        <v>48</v>
      </c>
      <c r="AF8519" t="s">
        <v>72</v>
      </c>
      <c r="AG8519" t="s">
        <v>73</v>
      </c>
      <c r="AH8519" s="28" t="e">
        <f ca="1">[1]!DXLOOKUP(Worksheet!AF8519,Sales[[#This Row],[State]],Sales[[#This Row],[Total Sales]])</f>
        <v>#NAME?</v>
      </c>
    </row>
    <row r="8520" spans="31:34" x14ac:dyDescent="0.25">
      <c r="AE8520" t="s">
        <v>48</v>
      </c>
      <c r="AF8520" t="s">
        <v>72</v>
      </c>
      <c r="AG8520" t="s">
        <v>73</v>
      </c>
      <c r="AH8520" s="28" t="e">
        <f ca="1">[1]!DXLOOKUP(Worksheet!AF8520,Sales[[#This Row],[State]],Sales[[#This Row],[Total Sales]])</f>
        <v>#NAME?</v>
      </c>
    </row>
    <row r="8521" spans="31:34" x14ac:dyDescent="0.25">
      <c r="AE8521" t="s">
        <v>48</v>
      </c>
      <c r="AF8521" t="s">
        <v>72</v>
      </c>
      <c r="AG8521" t="s">
        <v>73</v>
      </c>
      <c r="AH8521" s="28" t="e">
        <f ca="1">[1]!DXLOOKUP(Worksheet!AF8521,Sales[[#This Row],[State]],Sales[[#This Row],[Total Sales]])</f>
        <v>#NAME?</v>
      </c>
    </row>
    <row r="8522" spans="31:34" x14ac:dyDescent="0.25">
      <c r="AE8522" t="s">
        <v>48</v>
      </c>
      <c r="AF8522" t="s">
        <v>72</v>
      </c>
      <c r="AG8522" t="s">
        <v>73</v>
      </c>
      <c r="AH8522" s="28" t="e">
        <f ca="1">[1]!DXLOOKUP(Worksheet!AF8522,Sales[[#This Row],[State]],Sales[[#This Row],[Total Sales]])</f>
        <v>#NAME?</v>
      </c>
    </row>
    <row r="8523" spans="31:34" x14ac:dyDescent="0.25">
      <c r="AE8523" t="s">
        <v>48</v>
      </c>
      <c r="AF8523" t="s">
        <v>72</v>
      </c>
      <c r="AG8523" t="s">
        <v>73</v>
      </c>
      <c r="AH8523" s="28" t="e">
        <f ca="1">[1]!DXLOOKUP(Worksheet!AF8523,Sales[[#This Row],[State]],Sales[[#This Row],[Total Sales]])</f>
        <v>#NAME?</v>
      </c>
    </row>
    <row r="8524" spans="31:34" x14ac:dyDescent="0.25">
      <c r="AE8524" t="s">
        <v>48</v>
      </c>
      <c r="AF8524" t="s">
        <v>72</v>
      </c>
      <c r="AG8524" t="s">
        <v>73</v>
      </c>
      <c r="AH8524" s="28" t="e">
        <f ca="1">[1]!DXLOOKUP(Worksheet!AF8524,Sales[[#This Row],[State]],Sales[[#This Row],[Total Sales]])</f>
        <v>#NAME?</v>
      </c>
    </row>
    <row r="8525" spans="31:34" x14ac:dyDescent="0.25">
      <c r="AE8525" t="s">
        <v>48</v>
      </c>
      <c r="AF8525" t="s">
        <v>72</v>
      </c>
      <c r="AG8525" t="s">
        <v>73</v>
      </c>
      <c r="AH8525" s="28" t="e">
        <f ca="1">[1]!DXLOOKUP(Worksheet!AF8525,Sales[[#This Row],[State]],Sales[[#This Row],[Total Sales]])</f>
        <v>#NAME?</v>
      </c>
    </row>
    <row r="8526" spans="31:34" x14ac:dyDescent="0.25">
      <c r="AE8526" t="s">
        <v>48</v>
      </c>
      <c r="AF8526" t="s">
        <v>72</v>
      </c>
      <c r="AG8526" t="s">
        <v>73</v>
      </c>
      <c r="AH8526" s="28" t="e">
        <f ca="1">[1]!DXLOOKUP(Worksheet!AF8526,Sales[[#This Row],[State]],Sales[[#This Row],[Total Sales]])</f>
        <v>#NAME?</v>
      </c>
    </row>
    <row r="8527" spans="31:34" x14ac:dyDescent="0.25">
      <c r="AE8527" t="s">
        <v>48</v>
      </c>
      <c r="AF8527" t="s">
        <v>72</v>
      </c>
      <c r="AG8527" t="s">
        <v>73</v>
      </c>
      <c r="AH8527" s="28" t="e">
        <f ca="1">[1]!DXLOOKUP(Worksheet!AF8527,Sales[[#This Row],[State]],Sales[[#This Row],[Total Sales]])</f>
        <v>#NAME?</v>
      </c>
    </row>
    <row r="8528" spans="31:34" x14ac:dyDescent="0.25">
      <c r="AE8528" t="s">
        <v>48</v>
      </c>
      <c r="AF8528" t="s">
        <v>72</v>
      </c>
      <c r="AG8528" t="s">
        <v>73</v>
      </c>
      <c r="AH8528" s="28" t="e">
        <f ca="1">[1]!DXLOOKUP(Worksheet!AF8528,Sales[[#This Row],[State]],Sales[[#This Row],[Total Sales]])</f>
        <v>#NAME?</v>
      </c>
    </row>
    <row r="8529" spans="31:34" x14ac:dyDescent="0.25">
      <c r="AE8529" t="s">
        <v>48</v>
      </c>
      <c r="AF8529" t="s">
        <v>72</v>
      </c>
      <c r="AG8529" t="s">
        <v>73</v>
      </c>
      <c r="AH8529" s="28" t="e">
        <f ca="1">[1]!DXLOOKUP(Worksheet!AF8529,Sales[[#This Row],[State]],Sales[[#This Row],[Total Sales]])</f>
        <v>#NAME?</v>
      </c>
    </row>
    <row r="8530" spans="31:34" x14ac:dyDescent="0.25">
      <c r="AE8530" t="s">
        <v>48</v>
      </c>
      <c r="AF8530" t="s">
        <v>72</v>
      </c>
      <c r="AG8530" t="s">
        <v>73</v>
      </c>
      <c r="AH8530" s="28" t="e">
        <f ca="1">[1]!DXLOOKUP(Worksheet!AF8530,Sales[[#This Row],[State]],Sales[[#This Row],[Total Sales]])</f>
        <v>#NAME?</v>
      </c>
    </row>
    <row r="8531" spans="31:34" x14ac:dyDescent="0.25">
      <c r="AE8531" t="s">
        <v>48</v>
      </c>
      <c r="AF8531" t="s">
        <v>72</v>
      </c>
      <c r="AG8531" t="s">
        <v>73</v>
      </c>
      <c r="AH8531" s="28" t="e">
        <f ca="1">[1]!DXLOOKUP(Worksheet!AF8531,Sales[[#This Row],[State]],Sales[[#This Row],[Total Sales]])</f>
        <v>#NAME?</v>
      </c>
    </row>
    <row r="8532" spans="31:34" x14ac:dyDescent="0.25">
      <c r="AE8532" t="s">
        <v>48</v>
      </c>
      <c r="AF8532" t="s">
        <v>72</v>
      </c>
      <c r="AG8532" t="s">
        <v>73</v>
      </c>
      <c r="AH8532" s="28" t="e">
        <f ca="1">[1]!DXLOOKUP(Worksheet!AF8532,Sales[[#This Row],[State]],Sales[[#This Row],[Total Sales]])</f>
        <v>#NAME?</v>
      </c>
    </row>
    <row r="8533" spans="31:34" x14ac:dyDescent="0.25">
      <c r="AE8533" t="s">
        <v>48</v>
      </c>
      <c r="AF8533" t="s">
        <v>72</v>
      </c>
      <c r="AG8533" t="s">
        <v>73</v>
      </c>
      <c r="AH8533" s="28" t="e">
        <f ca="1">[1]!DXLOOKUP(Worksheet!AF8533,Sales[[#This Row],[State]],Sales[[#This Row],[Total Sales]])</f>
        <v>#NAME?</v>
      </c>
    </row>
    <row r="8534" spans="31:34" x14ac:dyDescent="0.25">
      <c r="AE8534" t="s">
        <v>48</v>
      </c>
      <c r="AF8534" t="s">
        <v>72</v>
      </c>
      <c r="AG8534" t="s">
        <v>73</v>
      </c>
      <c r="AH8534" s="28" t="e">
        <f ca="1">[1]!DXLOOKUP(Worksheet!AF8534,Sales[[#This Row],[State]],Sales[[#This Row],[Total Sales]])</f>
        <v>#NAME?</v>
      </c>
    </row>
    <row r="8535" spans="31:34" x14ac:dyDescent="0.25">
      <c r="AE8535" t="s">
        <v>48</v>
      </c>
      <c r="AF8535" t="s">
        <v>72</v>
      </c>
      <c r="AG8535" t="s">
        <v>73</v>
      </c>
      <c r="AH8535" s="28" t="e">
        <f ca="1">[1]!DXLOOKUP(Worksheet!AF8535,Sales[[#This Row],[State]],Sales[[#This Row],[Total Sales]])</f>
        <v>#NAME?</v>
      </c>
    </row>
    <row r="8536" spans="31:34" x14ac:dyDescent="0.25">
      <c r="AE8536" t="s">
        <v>48</v>
      </c>
      <c r="AF8536" t="s">
        <v>72</v>
      </c>
      <c r="AG8536" t="s">
        <v>73</v>
      </c>
      <c r="AH8536" s="28" t="e">
        <f ca="1">[1]!DXLOOKUP(Worksheet!AF8536,Sales[[#This Row],[State]],Sales[[#This Row],[Total Sales]])</f>
        <v>#NAME?</v>
      </c>
    </row>
    <row r="8537" spans="31:34" x14ac:dyDescent="0.25">
      <c r="AE8537" t="s">
        <v>48</v>
      </c>
      <c r="AF8537" t="s">
        <v>72</v>
      </c>
      <c r="AG8537" t="s">
        <v>73</v>
      </c>
      <c r="AH8537" s="28" t="e">
        <f ca="1">[1]!DXLOOKUP(Worksheet!AF8537,Sales[[#This Row],[State]],Sales[[#This Row],[Total Sales]])</f>
        <v>#NAME?</v>
      </c>
    </row>
    <row r="8538" spans="31:34" x14ac:dyDescent="0.25">
      <c r="AE8538" t="s">
        <v>48</v>
      </c>
      <c r="AF8538" t="s">
        <v>72</v>
      </c>
      <c r="AG8538" t="s">
        <v>73</v>
      </c>
      <c r="AH8538" s="28" t="e">
        <f ca="1">[1]!DXLOOKUP(Worksheet!AF8538,Sales[[#This Row],[State]],Sales[[#This Row],[Total Sales]])</f>
        <v>#NAME?</v>
      </c>
    </row>
    <row r="8539" spans="31:34" x14ac:dyDescent="0.25">
      <c r="AE8539" t="s">
        <v>48</v>
      </c>
      <c r="AF8539" t="s">
        <v>72</v>
      </c>
      <c r="AG8539" t="s">
        <v>73</v>
      </c>
      <c r="AH8539" s="28" t="e">
        <f ca="1">[1]!DXLOOKUP(Worksheet!AF8539,Sales[[#This Row],[State]],Sales[[#This Row],[Total Sales]])</f>
        <v>#NAME?</v>
      </c>
    </row>
    <row r="8540" spans="31:34" x14ac:dyDescent="0.25">
      <c r="AE8540" t="s">
        <v>48</v>
      </c>
      <c r="AF8540" t="s">
        <v>72</v>
      </c>
      <c r="AG8540" t="s">
        <v>73</v>
      </c>
      <c r="AH8540" s="28" t="e">
        <f ca="1">[1]!DXLOOKUP(Worksheet!AF8540,Sales[[#This Row],[State]],Sales[[#This Row],[Total Sales]])</f>
        <v>#NAME?</v>
      </c>
    </row>
    <row r="8541" spans="31:34" x14ac:dyDescent="0.25">
      <c r="AE8541" t="s">
        <v>48</v>
      </c>
      <c r="AF8541" t="s">
        <v>72</v>
      </c>
      <c r="AG8541" t="s">
        <v>73</v>
      </c>
      <c r="AH8541" s="28" t="e">
        <f ca="1">[1]!DXLOOKUP(Worksheet!AF8541,Sales[[#This Row],[State]],Sales[[#This Row],[Total Sales]])</f>
        <v>#NAME?</v>
      </c>
    </row>
    <row r="8542" spans="31:34" x14ac:dyDescent="0.25">
      <c r="AE8542" t="s">
        <v>48</v>
      </c>
      <c r="AF8542" t="s">
        <v>72</v>
      </c>
      <c r="AG8542" t="s">
        <v>73</v>
      </c>
      <c r="AH8542" s="28" t="e">
        <f ca="1">[1]!DXLOOKUP(Worksheet!AF8542,Sales[[#This Row],[State]],Sales[[#This Row],[Total Sales]])</f>
        <v>#NAME?</v>
      </c>
    </row>
    <row r="8543" spans="31:34" x14ac:dyDescent="0.25">
      <c r="AE8543" t="s">
        <v>48</v>
      </c>
      <c r="AF8543" t="s">
        <v>72</v>
      </c>
      <c r="AG8543" t="s">
        <v>73</v>
      </c>
      <c r="AH8543" s="28" t="e">
        <f ca="1">[1]!DXLOOKUP(Worksheet!AF8543,Sales[[#This Row],[State]],Sales[[#This Row],[Total Sales]])</f>
        <v>#NAME?</v>
      </c>
    </row>
    <row r="8544" spans="31:34" x14ac:dyDescent="0.25">
      <c r="AE8544" t="s">
        <v>48</v>
      </c>
      <c r="AF8544" t="s">
        <v>72</v>
      </c>
      <c r="AG8544" t="s">
        <v>73</v>
      </c>
      <c r="AH8544" s="28" t="e">
        <f ca="1">[1]!DXLOOKUP(Worksheet!AF8544,Sales[[#This Row],[State]],Sales[[#This Row],[Total Sales]])</f>
        <v>#NAME?</v>
      </c>
    </row>
    <row r="8545" spans="31:34" x14ac:dyDescent="0.25">
      <c r="AE8545" t="s">
        <v>48</v>
      </c>
      <c r="AF8545" t="s">
        <v>72</v>
      </c>
      <c r="AG8545" t="s">
        <v>73</v>
      </c>
      <c r="AH8545" s="28" t="e">
        <f ca="1">[1]!DXLOOKUP(Worksheet!AF8545,Sales[[#This Row],[State]],Sales[[#This Row],[Total Sales]])</f>
        <v>#NAME?</v>
      </c>
    </row>
    <row r="8546" spans="31:34" x14ac:dyDescent="0.25">
      <c r="AE8546" t="s">
        <v>48</v>
      </c>
      <c r="AF8546" t="s">
        <v>72</v>
      </c>
      <c r="AG8546" t="s">
        <v>73</v>
      </c>
      <c r="AH8546" s="28" t="e">
        <f ca="1">[1]!DXLOOKUP(Worksheet!AF8546,Sales[[#This Row],[State]],Sales[[#This Row],[Total Sales]])</f>
        <v>#NAME?</v>
      </c>
    </row>
    <row r="8547" spans="31:34" x14ac:dyDescent="0.25">
      <c r="AE8547" t="s">
        <v>48</v>
      </c>
      <c r="AF8547" t="s">
        <v>72</v>
      </c>
      <c r="AG8547" t="s">
        <v>73</v>
      </c>
      <c r="AH8547" s="28" t="e">
        <f ca="1">[1]!DXLOOKUP(Worksheet!AF8547,Sales[[#This Row],[State]],Sales[[#This Row],[Total Sales]])</f>
        <v>#NAME?</v>
      </c>
    </row>
    <row r="8548" spans="31:34" x14ac:dyDescent="0.25">
      <c r="AE8548" t="s">
        <v>48</v>
      </c>
      <c r="AF8548" t="s">
        <v>72</v>
      </c>
      <c r="AG8548" t="s">
        <v>73</v>
      </c>
      <c r="AH8548" s="28" t="e">
        <f ca="1">[1]!DXLOOKUP(Worksheet!AF8548,Sales[[#This Row],[State]],Sales[[#This Row],[Total Sales]])</f>
        <v>#NAME?</v>
      </c>
    </row>
    <row r="8549" spans="31:34" x14ac:dyDescent="0.25">
      <c r="AE8549" t="s">
        <v>48</v>
      </c>
      <c r="AF8549" t="s">
        <v>72</v>
      </c>
      <c r="AG8549" t="s">
        <v>73</v>
      </c>
      <c r="AH8549" s="28" t="e">
        <f ca="1">[1]!DXLOOKUP(Worksheet!AF8549,Sales[[#This Row],[State]],Sales[[#This Row],[Total Sales]])</f>
        <v>#NAME?</v>
      </c>
    </row>
    <row r="8550" spans="31:34" x14ac:dyDescent="0.25">
      <c r="AE8550" t="s">
        <v>48</v>
      </c>
      <c r="AF8550" t="s">
        <v>72</v>
      </c>
      <c r="AG8550" t="s">
        <v>73</v>
      </c>
      <c r="AH8550" s="28" t="e">
        <f ca="1">[1]!DXLOOKUP(Worksheet!AF8550,Sales[[#This Row],[State]],Sales[[#This Row],[Total Sales]])</f>
        <v>#NAME?</v>
      </c>
    </row>
    <row r="8551" spans="31:34" x14ac:dyDescent="0.25">
      <c r="AE8551" t="s">
        <v>48</v>
      </c>
      <c r="AF8551" t="s">
        <v>72</v>
      </c>
      <c r="AG8551" t="s">
        <v>73</v>
      </c>
      <c r="AH8551" s="28" t="e">
        <f ca="1">[1]!DXLOOKUP(Worksheet!AF8551,Sales[[#This Row],[State]],Sales[[#This Row],[Total Sales]])</f>
        <v>#NAME?</v>
      </c>
    </row>
    <row r="8552" spans="31:34" x14ac:dyDescent="0.25">
      <c r="AE8552" t="s">
        <v>48</v>
      </c>
      <c r="AF8552" t="s">
        <v>72</v>
      </c>
      <c r="AG8552" t="s">
        <v>73</v>
      </c>
      <c r="AH8552" s="28" t="e">
        <f ca="1">[1]!DXLOOKUP(Worksheet!AF8552,Sales[[#This Row],[State]],Sales[[#This Row],[Total Sales]])</f>
        <v>#NAME?</v>
      </c>
    </row>
    <row r="8553" spans="31:34" x14ac:dyDescent="0.25">
      <c r="AE8553" t="s">
        <v>48</v>
      </c>
      <c r="AF8553" t="s">
        <v>72</v>
      </c>
      <c r="AG8553" t="s">
        <v>73</v>
      </c>
      <c r="AH8553" s="28" t="e">
        <f ca="1">[1]!DXLOOKUP(Worksheet!AF8553,Sales[[#This Row],[State]],Sales[[#This Row],[Total Sales]])</f>
        <v>#NAME?</v>
      </c>
    </row>
    <row r="8554" spans="31:34" x14ac:dyDescent="0.25">
      <c r="AE8554" t="s">
        <v>48</v>
      </c>
      <c r="AF8554" t="s">
        <v>72</v>
      </c>
      <c r="AG8554" t="s">
        <v>73</v>
      </c>
      <c r="AH8554" s="28" t="e">
        <f ca="1">[1]!DXLOOKUP(Worksheet!AF8554,Sales[[#This Row],[State]],Sales[[#This Row],[Total Sales]])</f>
        <v>#NAME?</v>
      </c>
    </row>
    <row r="8555" spans="31:34" x14ac:dyDescent="0.25">
      <c r="AE8555" t="s">
        <v>48</v>
      </c>
      <c r="AF8555" t="s">
        <v>72</v>
      </c>
      <c r="AG8555" t="s">
        <v>73</v>
      </c>
      <c r="AH8555" s="28" t="e">
        <f ca="1">[1]!DXLOOKUP(Worksheet!AF8555,Sales[[#This Row],[State]],Sales[[#This Row],[Total Sales]])</f>
        <v>#NAME?</v>
      </c>
    </row>
    <row r="8556" spans="31:34" x14ac:dyDescent="0.25">
      <c r="AE8556" t="s">
        <v>48</v>
      </c>
      <c r="AF8556" t="s">
        <v>72</v>
      </c>
      <c r="AG8556" t="s">
        <v>73</v>
      </c>
      <c r="AH8556" s="28" t="e">
        <f ca="1">[1]!DXLOOKUP(Worksheet!AF8556,Sales[[#This Row],[State]],Sales[[#This Row],[Total Sales]])</f>
        <v>#NAME?</v>
      </c>
    </row>
    <row r="8557" spans="31:34" x14ac:dyDescent="0.25">
      <c r="AE8557" t="s">
        <v>48</v>
      </c>
      <c r="AF8557" t="s">
        <v>72</v>
      </c>
      <c r="AG8557" t="s">
        <v>73</v>
      </c>
      <c r="AH8557" s="28" t="e">
        <f ca="1">[1]!DXLOOKUP(Worksheet!AF8557,Sales[[#This Row],[State]],Sales[[#This Row],[Total Sales]])</f>
        <v>#NAME?</v>
      </c>
    </row>
    <row r="8558" spans="31:34" x14ac:dyDescent="0.25">
      <c r="AE8558" t="s">
        <v>48</v>
      </c>
      <c r="AF8558" t="s">
        <v>72</v>
      </c>
      <c r="AG8558" t="s">
        <v>73</v>
      </c>
      <c r="AH8558" s="28" t="e">
        <f ca="1">[1]!DXLOOKUP(Worksheet!AF8558,Sales[[#This Row],[State]],Sales[[#This Row],[Total Sales]])</f>
        <v>#NAME?</v>
      </c>
    </row>
    <row r="8559" spans="31:34" x14ac:dyDescent="0.25">
      <c r="AE8559" t="s">
        <v>48</v>
      </c>
      <c r="AF8559" t="s">
        <v>72</v>
      </c>
      <c r="AG8559" t="s">
        <v>73</v>
      </c>
      <c r="AH8559" s="28" t="e">
        <f ca="1">[1]!DXLOOKUP(Worksheet!AF8559,Sales[[#This Row],[State]],Sales[[#This Row],[Total Sales]])</f>
        <v>#NAME?</v>
      </c>
    </row>
    <row r="8560" spans="31:34" x14ac:dyDescent="0.25">
      <c r="AE8560" t="s">
        <v>48</v>
      </c>
      <c r="AF8560" t="s">
        <v>72</v>
      </c>
      <c r="AG8560" t="s">
        <v>73</v>
      </c>
      <c r="AH8560" s="28" t="e">
        <f ca="1">[1]!DXLOOKUP(Worksheet!AF8560,Sales[[#This Row],[State]],Sales[[#This Row],[Total Sales]])</f>
        <v>#NAME?</v>
      </c>
    </row>
    <row r="8561" spans="31:34" x14ac:dyDescent="0.25">
      <c r="AE8561" t="s">
        <v>48</v>
      </c>
      <c r="AF8561" t="s">
        <v>72</v>
      </c>
      <c r="AG8561" t="s">
        <v>73</v>
      </c>
      <c r="AH8561" s="28" t="e">
        <f ca="1">[1]!DXLOOKUP(Worksheet!AF8561,Sales[[#This Row],[State]],Sales[[#This Row],[Total Sales]])</f>
        <v>#NAME?</v>
      </c>
    </row>
    <row r="8562" spans="31:34" x14ac:dyDescent="0.25">
      <c r="AE8562" t="s">
        <v>48</v>
      </c>
      <c r="AF8562" t="s">
        <v>72</v>
      </c>
      <c r="AG8562" t="s">
        <v>73</v>
      </c>
      <c r="AH8562" s="28" t="e">
        <f ca="1">[1]!DXLOOKUP(Worksheet!AF8562,Sales[[#This Row],[State]],Sales[[#This Row],[Total Sales]])</f>
        <v>#NAME?</v>
      </c>
    </row>
    <row r="8563" spans="31:34" x14ac:dyDescent="0.25">
      <c r="AE8563" t="s">
        <v>48</v>
      </c>
      <c r="AF8563" t="s">
        <v>72</v>
      </c>
      <c r="AG8563" t="s">
        <v>73</v>
      </c>
      <c r="AH8563" s="28" t="e">
        <f ca="1">[1]!DXLOOKUP(Worksheet!AF8563,Sales[[#This Row],[State]],Sales[[#This Row],[Total Sales]])</f>
        <v>#NAME?</v>
      </c>
    </row>
    <row r="8564" spans="31:34" x14ac:dyDescent="0.25">
      <c r="AE8564" t="s">
        <v>48</v>
      </c>
      <c r="AF8564" t="s">
        <v>72</v>
      </c>
      <c r="AG8564" t="s">
        <v>73</v>
      </c>
      <c r="AH8564" s="28" t="e">
        <f ca="1">[1]!DXLOOKUP(Worksheet!AF8564,Sales[[#This Row],[State]],Sales[[#This Row],[Total Sales]])</f>
        <v>#NAME?</v>
      </c>
    </row>
    <row r="8565" spans="31:34" x14ac:dyDescent="0.25">
      <c r="AE8565" t="s">
        <v>48</v>
      </c>
      <c r="AF8565" t="s">
        <v>72</v>
      </c>
      <c r="AG8565" t="s">
        <v>73</v>
      </c>
      <c r="AH8565" s="28" t="e">
        <f ca="1">[1]!DXLOOKUP(Worksheet!AF8565,Sales[[#This Row],[State]],Sales[[#This Row],[Total Sales]])</f>
        <v>#NAME?</v>
      </c>
    </row>
    <row r="8566" spans="31:34" x14ac:dyDescent="0.25">
      <c r="AE8566" t="s">
        <v>48</v>
      </c>
      <c r="AF8566" t="s">
        <v>72</v>
      </c>
      <c r="AG8566" t="s">
        <v>73</v>
      </c>
      <c r="AH8566" s="28" t="e">
        <f ca="1">[1]!DXLOOKUP(Worksheet!AF8566,Sales[[#This Row],[State]],Sales[[#This Row],[Total Sales]])</f>
        <v>#NAME?</v>
      </c>
    </row>
    <row r="8567" spans="31:34" x14ac:dyDescent="0.25">
      <c r="AE8567" t="s">
        <v>48</v>
      </c>
      <c r="AF8567" t="s">
        <v>72</v>
      </c>
      <c r="AG8567" t="s">
        <v>73</v>
      </c>
      <c r="AH8567" s="28" t="e">
        <f ca="1">[1]!DXLOOKUP(Worksheet!AF8567,Sales[[#This Row],[State]],Sales[[#This Row],[Total Sales]])</f>
        <v>#NAME?</v>
      </c>
    </row>
    <row r="8568" spans="31:34" x14ac:dyDescent="0.25">
      <c r="AE8568" t="s">
        <v>48</v>
      </c>
      <c r="AF8568" t="s">
        <v>72</v>
      </c>
      <c r="AG8568" t="s">
        <v>73</v>
      </c>
      <c r="AH8568" s="28" t="e">
        <f ca="1">[1]!DXLOOKUP(Worksheet!AF8568,Sales[[#This Row],[State]],Sales[[#This Row],[Total Sales]])</f>
        <v>#NAME?</v>
      </c>
    </row>
    <row r="8569" spans="31:34" x14ac:dyDescent="0.25">
      <c r="AE8569" t="s">
        <v>48</v>
      </c>
      <c r="AF8569" t="s">
        <v>72</v>
      </c>
      <c r="AG8569" t="s">
        <v>73</v>
      </c>
      <c r="AH8569" s="28" t="e">
        <f ca="1">[1]!DXLOOKUP(Worksheet!AF8569,Sales[[#This Row],[State]],Sales[[#This Row],[Total Sales]])</f>
        <v>#NAME?</v>
      </c>
    </row>
    <row r="8570" spans="31:34" x14ac:dyDescent="0.25">
      <c r="AE8570" t="s">
        <v>31</v>
      </c>
      <c r="AF8570" t="s">
        <v>78</v>
      </c>
      <c r="AG8570" t="s">
        <v>79</v>
      </c>
      <c r="AH8570" s="28" t="e">
        <f ca="1">[1]!DXLOOKUP(Worksheet!AF8570,Sales[[#This Row],[State]],Sales[[#This Row],[Total Sales]])</f>
        <v>#NAME?</v>
      </c>
    </row>
    <row r="8571" spans="31:34" x14ac:dyDescent="0.25">
      <c r="AE8571" t="s">
        <v>31</v>
      </c>
      <c r="AF8571" t="s">
        <v>78</v>
      </c>
      <c r="AG8571" t="s">
        <v>79</v>
      </c>
      <c r="AH8571" s="28" t="e">
        <f ca="1">[1]!DXLOOKUP(Worksheet!AF8571,Sales[[#This Row],[State]],Sales[[#This Row],[Total Sales]])</f>
        <v>#NAME?</v>
      </c>
    </row>
    <row r="8572" spans="31:34" x14ac:dyDescent="0.25">
      <c r="AE8572" t="s">
        <v>31</v>
      </c>
      <c r="AF8572" t="s">
        <v>78</v>
      </c>
      <c r="AG8572" t="s">
        <v>79</v>
      </c>
      <c r="AH8572" s="28" t="e">
        <f ca="1">[1]!DXLOOKUP(Worksheet!AF8572,Sales[[#This Row],[State]],Sales[[#This Row],[Total Sales]])</f>
        <v>#NAME?</v>
      </c>
    </row>
    <row r="8573" spans="31:34" x14ac:dyDescent="0.25">
      <c r="AE8573" t="s">
        <v>31</v>
      </c>
      <c r="AF8573" t="s">
        <v>78</v>
      </c>
      <c r="AG8573" t="s">
        <v>79</v>
      </c>
      <c r="AH8573" s="28" t="e">
        <f ca="1">[1]!DXLOOKUP(Worksheet!AF8573,Sales[[#This Row],[State]],Sales[[#This Row],[Total Sales]])</f>
        <v>#NAME?</v>
      </c>
    </row>
    <row r="8574" spans="31:34" x14ac:dyDescent="0.25">
      <c r="AE8574" t="s">
        <v>31</v>
      </c>
      <c r="AF8574" t="s">
        <v>78</v>
      </c>
      <c r="AG8574" t="s">
        <v>79</v>
      </c>
      <c r="AH8574" s="28" t="e">
        <f ca="1">[1]!DXLOOKUP(Worksheet!AF8574,Sales[[#This Row],[State]],Sales[[#This Row],[Total Sales]])</f>
        <v>#NAME?</v>
      </c>
    </row>
    <row r="8575" spans="31:34" x14ac:dyDescent="0.25">
      <c r="AE8575" t="s">
        <v>31</v>
      </c>
      <c r="AF8575" t="s">
        <v>78</v>
      </c>
      <c r="AG8575" t="s">
        <v>79</v>
      </c>
      <c r="AH8575" s="28" t="e">
        <f ca="1">[1]!DXLOOKUP(Worksheet!AF8575,Sales[[#This Row],[State]],Sales[[#This Row],[Total Sales]])</f>
        <v>#NAME?</v>
      </c>
    </row>
    <row r="8576" spans="31:34" x14ac:dyDescent="0.25">
      <c r="AE8576" t="s">
        <v>31</v>
      </c>
      <c r="AF8576" t="s">
        <v>78</v>
      </c>
      <c r="AG8576" t="s">
        <v>79</v>
      </c>
      <c r="AH8576" s="28" t="e">
        <f ca="1">[1]!DXLOOKUP(Worksheet!AF8576,Sales[[#This Row],[State]],Sales[[#This Row],[Total Sales]])</f>
        <v>#NAME?</v>
      </c>
    </row>
    <row r="8577" spans="31:34" x14ac:dyDescent="0.25">
      <c r="AE8577" t="s">
        <v>31</v>
      </c>
      <c r="AF8577" t="s">
        <v>78</v>
      </c>
      <c r="AG8577" t="s">
        <v>79</v>
      </c>
      <c r="AH8577" s="28" t="e">
        <f ca="1">[1]!DXLOOKUP(Worksheet!AF8577,Sales[[#This Row],[State]],Sales[[#This Row],[Total Sales]])</f>
        <v>#NAME?</v>
      </c>
    </row>
    <row r="8578" spans="31:34" x14ac:dyDescent="0.25">
      <c r="AE8578" t="s">
        <v>31</v>
      </c>
      <c r="AF8578" t="s">
        <v>78</v>
      </c>
      <c r="AG8578" t="s">
        <v>79</v>
      </c>
      <c r="AH8578" s="28" t="e">
        <f ca="1">[1]!DXLOOKUP(Worksheet!AF8578,Sales[[#This Row],[State]],Sales[[#This Row],[Total Sales]])</f>
        <v>#NAME?</v>
      </c>
    </row>
    <row r="8579" spans="31:34" x14ac:dyDescent="0.25">
      <c r="AE8579" t="s">
        <v>31</v>
      </c>
      <c r="AF8579" t="s">
        <v>78</v>
      </c>
      <c r="AG8579" t="s">
        <v>79</v>
      </c>
      <c r="AH8579" s="28" t="e">
        <f ca="1">[1]!DXLOOKUP(Worksheet!AF8579,Sales[[#This Row],[State]],Sales[[#This Row],[Total Sales]])</f>
        <v>#NAME?</v>
      </c>
    </row>
    <row r="8580" spans="31:34" x14ac:dyDescent="0.25">
      <c r="AE8580" t="s">
        <v>31</v>
      </c>
      <c r="AF8580" t="s">
        <v>78</v>
      </c>
      <c r="AG8580" t="s">
        <v>79</v>
      </c>
      <c r="AH8580" s="28" t="e">
        <f ca="1">[1]!DXLOOKUP(Worksheet!AF8580,Sales[[#This Row],[State]],Sales[[#This Row],[Total Sales]])</f>
        <v>#NAME?</v>
      </c>
    </row>
    <row r="8581" spans="31:34" x14ac:dyDescent="0.25">
      <c r="AE8581" t="s">
        <v>31</v>
      </c>
      <c r="AF8581" t="s">
        <v>78</v>
      </c>
      <c r="AG8581" t="s">
        <v>79</v>
      </c>
      <c r="AH8581" s="28" t="e">
        <f ca="1">[1]!DXLOOKUP(Worksheet!AF8581,Sales[[#This Row],[State]],Sales[[#This Row],[Total Sales]])</f>
        <v>#NAME?</v>
      </c>
    </row>
    <row r="8582" spans="31:34" x14ac:dyDescent="0.25">
      <c r="AE8582" t="s">
        <v>31</v>
      </c>
      <c r="AF8582" t="s">
        <v>78</v>
      </c>
      <c r="AG8582" t="s">
        <v>79</v>
      </c>
      <c r="AH8582" s="28" t="e">
        <f ca="1">[1]!DXLOOKUP(Worksheet!AF8582,Sales[[#This Row],[State]],Sales[[#This Row],[Total Sales]])</f>
        <v>#NAME?</v>
      </c>
    </row>
    <row r="8583" spans="31:34" x14ac:dyDescent="0.25">
      <c r="AE8583" t="s">
        <v>31</v>
      </c>
      <c r="AF8583" t="s">
        <v>78</v>
      </c>
      <c r="AG8583" t="s">
        <v>79</v>
      </c>
      <c r="AH8583" s="28" t="e">
        <f ca="1">[1]!DXLOOKUP(Worksheet!AF8583,Sales[[#This Row],[State]],Sales[[#This Row],[Total Sales]])</f>
        <v>#NAME?</v>
      </c>
    </row>
    <row r="8584" spans="31:34" x14ac:dyDescent="0.25">
      <c r="AE8584" t="s">
        <v>31</v>
      </c>
      <c r="AF8584" t="s">
        <v>78</v>
      </c>
      <c r="AG8584" t="s">
        <v>79</v>
      </c>
      <c r="AH8584" s="28" t="e">
        <f ca="1">[1]!DXLOOKUP(Worksheet!AF8584,Sales[[#This Row],[State]],Sales[[#This Row],[Total Sales]])</f>
        <v>#NAME?</v>
      </c>
    </row>
    <row r="8585" spans="31:34" x14ac:dyDescent="0.25">
      <c r="AE8585" t="s">
        <v>31</v>
      </c>
      <c r="AF8585" t="s">
        <v>78</v>
      </c>
      <c r="AG8585" t="s">
        <v>79</v>
      </c>
      <c r="AH8585" s="28" t="e">
        <f ca="1">[1]!DXLOOKUP(Worksheet!AF8585,Sales[[#This Row],[State]],Sales[[#This Row],[Total Sales]])</f>
        <v>#NAME?</v>
      </c>
    </row>
    <row r="8586" spans="31:34" x14ac:dyDescent="0.25">
      <c r="AE8586" t="s">
        <v>31</v>
      </c>
      <c r="AF8586" t="s">
        <v>78</v>
      </c>
      <c r="AG8586" t="s">
        <v>79</v>
      </c>
      <c r="AH8586" s="28" t="e">
        <f ca="1">[1]!DXLOOKUP(Worksheet!AF8586,Sales[[#This Row],[State]],Sales[[#This Row],[Total Sales]])</f>
        <v>#NAME?</v>
      </c>
    </row>
    <row r="8587" spans="31:34" x14ac:dyDescent="0.25">
      <c r="AE8587" t="s">
        <v>31</v>
      </c>
      <c r="AF8587" t="s">
        <v>78</v>
      </c>
      <c r="AG8587" t="s">
        <v>79</v>
      </c>
      <c r="AH8587" s="28" t="e">
        <f ca="1">[1]!DXLOOKUP(Worksheet!AF8587,Sales[[#This Row],[State]],Sales[[#This Row],[Total Sales]])</f>
        <v>#NAME?</v>
      </c>
    </row>
    <row r="8588" spans="31:34" x14ac:dyDescent="0.25">
      <c r="AE8588" t="s">
        <v>31</v>
      </c>
      <c r="AF8588" t="s">
        <v>78</v>
      </c>
      <c r="AG8588" t="s">
        <v>79</v>
      </c>
      <c r="AH8588" s="28" t="e">
        <f ca="1">[1]!DXLOOKUP(Worksheet!AF8588,Sales[[#This Row],[State]],Sales[[#This Row],[Total Sales]])</f>
        <v>#NAME?</v>
      </c>
    </row>
    <row r="8589" spans="31:34" x14ac:dyDescent="0.25">
      <c r="AE8589" t="s">
        <v>31</v>
      </c>
      <c r="AF8589" t="s">
        <v>78</v>
      </c>
      <c r="AG8589" t="s">
        <v>79</v>
      </c>
      <c r="AH8589" s="28" t="e">
        <f ca="1">[1]!DXLOOKUP(Worksheet!AF8589,Sales[[#This Row],[State]],Sales[[#This Row],[Total Sales]])</f>
        <v>#NAME?</v>
      </c>
    </row>
    <row r="8590" spans="31:34" x14ac:dyDescent="0.25">
      <c r="AE8590" t="s">
        <v>31</v>
      </c>
      <c r="AF8590" t="s">
        <v>78</v>
      </c>
      <c r="AG8590" t="s">
        <v>79</v>
      </c>
      <c r="AH8590" s="28" t="e">
        <f ca="1">[1]!DXLOOKUP(Worksheet!AF8590,Sales[[#This Row],[State]],Sales[[#This Row],[Total Sales]])</f>
        <v>#NAME?</v>
      </c>
    </row>
    <row r="8591" spans="31:34" x14ac:dyDescent="0.25">
      <c r="AE8591" t="s">
        <v>31</v>
      </c>
      <c r="AF8591" t="s">
        <v>78</v>
      </c>
      <c r="AG8591" t="s">
        <v>79</v>
      </c>
      <c r="AH8591" s="28" t="e">
        <f ca="1">[1]!DXLOOKUP(Worksheet!AF8591,Sales[[#This Row],[State]],Sales[[#This Row],[Total Sales]])</f>
        <v>#NAME?</v>
      </c>
    </row>
    <row r="8592" spans="31:34" x14ac:dyDescent="0.25">
      <c r="AE8592" t="s">
        <v>31</v>
      </c>
      <c r="AF8592" t="s">
        <v>78</v>
      </c>
      <c r="AG8592" t="s">
        <v>79</v>
      </c>
      <c r="AH8592" s="28" t="e">
        <f ca="1">[1]!DXLOOKUP(Worksheet!AF8592,Sales[[#This Row],[State]],Sales[[#This Row],[Total Sales]])</f>
        <v>#NAME?</v>
      </c>
    </row>
    <row r="8593" spans="31:34" x14ac:dyDescent="0.25">
      <c r="AE8593" t="s">
        <v>31</v>
      </c>
      <c r="AF8593" t="s">
        <v>78</v>
      </c>
      <c r="AG8593" t="s">
        <v>79</v>
      </c>
      <c r="AH8593" s="28" t="e">
        <f ca="1">[1]!DXLOOKUP(Worksheet!AF8593,Sales[[#This Row],[State]],Sales[[#This Row],[Total Sales]])</f>
        <v>#NAME?</v>
      </c>
    </row>
    <row r="8594" spans="31:34" x14ac:dyDescent="0.25">
      <c r="AE8594" t="s">
        <v>31</v>
      </c>
      <c r="AF8594" t="s">
        <v>78</v>
      </c>
      <c r="AG8594" t="s">
        <v>79</v>
      </c>
      <c r="AH8594" s="28" t="e">
        <f ca="1">[1]!DXLOOKUP(Worksheet!AF8594,Sales[[#This Row],[State]],Sales[[#This Row],[Total Sales]])</f>
        <v>#NAME?</v>
      </c>
    </row>
    <row r="8595" spans="31:34" x14ac:dyDescent="0.25">
      <c r="AE8595" t="s">
        <v>31</v>
      </c>
      <c r="AF8595" t="s">
        <v>78</v>
      </c>
      <c r="AG8595" t="s">
        <v>79</v>
      </c>
      <c r="AH8595" s="28" t="e">
        <f ca="1">[1]!DXLOOKUP(Worksheet!AF8595,Sales[[#This Row],[State]],Sales[[#This Row],[Total Sales]])</f>
        <v>#NAME?</v>
      </c>
    </row>
    <row r="8596" spans="31:34" x14ac:dyDescent="0.25">
      <c r="AE8596" t="s">
        <v>31</v>
      </c>
      <c r="AF8596" t="s">
        <v>78</v>
      </c>
      <c r="AG8596" t="s">
        <v>79</v>
      </c>
      <c r="AH8596" s="28" t="e">
        <f ca="1">[1]!DXLOOKUP(Worksheet!AF8596,Sales[[#This Row],[State]],Sales[[#This Row],[Total Sales]])</f>
        <v>#NAME?</v>
      </c>
    </row>
    <row r="8597" spans="31:34" x14ac:dyDescent="0.25">
      <c r="AE8597" t="s">
        <v>31</v>
      </c>
      <c r="AF8597" t="s">
        <v>78</v>
      </c>
      <c r="AG8597" t="s">
        <v>79</v>
      </c>
      <c r="AH8597" s="28" t="e">
        <f ca="1">[1]!DXLOOKUP(Worksheet!AF8597,Sales[[#This Row],[State]],Sales[[#This Row],[Total Sales]])</f>
        <v>#NAME?</v>
      </c>
    </row>
    <row r="8598" spans="31:34" x14ac:dyDescent="0.25">
      <c r="AE8598" t="s">
        <v>31</v>
      </c>
      <c r="AF8598" t="s">
        <v>78</v>
      </c>
      <c r="AG8598" t="s">
        <v>79</v>
      </c>
      <c r="AH8598" s="28" t="e">
        <f ca="1">[1]!DXLOOKUP(Worksheet!AF8598,Sales[[#This Row],[State]],Sales[[#This Row],[Total Sales]])</f>
        <v>#NAME?</v>
      </c>
    </row>
    <row r="8599" spans="31:34" x14ac:dyDescent="0.25">
      <c r="AE8599" t="s">
        <v>31</v>
      </c>
      <c r="AF8599" t="s">
        <v>78</v>
      </c>
      <c r="AG8599" t="s">
        <v>79</v>
      </c>
      <c r="AH8599" s="28" t="e">
        <f ca="1">[1]!DXLOOKUP(Worksheet!AF8599,Sales[[#This Row],[State]],Sales[[#This Row],[Total Sales]])</f>
        <v>#NAME?</v>
      </c>
    </row>
    <row r="8600" spans="31:34" x14ac:dyDescent="0.25">
      <c r="AE8600" t="s">
        <v>31</v>
      </c>
      <c r="AF8600" t="s">
        <v>78</v>
      </c>
      <c r="AG8600" t="s">
        <v>79</v>
      </c>
      <c r="AH8600" s="28" t="e">
        <f ca="1">[1]!DXLOOKUP(Worksheet!AF8600,Sales[[#This Row],[State]],Sales[[#This Row],[Total Sales]])</f>
        <v>#NAME?</v>
      </c>
    </row>
    <row r="8601" spans="31:34" x14ac:dyDescent="0.25">
      <c r="AE8601" t="s">
        <v>31</v>
      </c>
      <c r="AF8601" t="s">
        <v>78</v>
      </c>
      <c r="AG8601" t="s">
        <v>79</v>
      </c>
      <c r="AH8601" s="28" t="e">
        <f ca="1">[1]!DXLOOKUP(Worksheet!AF8601,Sales[[#This Row],[State]],Sales[[#This Row],[Total Sales]])</f>
        <v>#NAME?</v>
      </c>
    </row>
    <row r="8602" spans="31:34" x14ac:dyDescent="0.25">
      <c r="AE8602" t="s">
        <v>31</v>
      </c>
      <c r="AF8602" t="s">
        <v>78</v>
      </c>
      <c r="AG8602" t="s">
        <v>79</v>
      </c>
      <c r="AH8602" s="28" t="e">
        <f ca="1">[1]!DXLOOKUP(Worksheet!AF8602,Sales[[#This Row],[State]],Sales[[#This Row],[Total Sales]])</f>
        <v>#NAME?</v>
      </c>
    </row>
    <row r="8603" spans="31:34" x14ac:dyDescent="0.25">
      <c r="AE8603" t="s">
        <v>31</v>
      </c>
      <c r="AF8603" t="s">
        <v>78</v>
      </c>
      <c r="AG8603" t="s">
        <v>79</v>
      </c>
      <c r="AH8603" s="28" t="e">
        <f ca="1">[1]!DXLOOKUP(Worksheet!AF8603,Sales[[#This Row],[State]],Sales[[#This Row],[Total Sales]])</f>
        <v>#NAME?</v>
      </c>
    </row>
    <row r="8604" spans="31:34" x14ac:dyDescent="0.25">
      <c r="AE8604" t="s">
        <v>31</v>
      </c>
      <c r="AF8604" t="s">
        <v>78</v>
      </c>
      <c r="AG8604" t="s">
        <v>79</v>
      </c>
      <c r="AH8604" s="28" t="e">
        <f ca="1">[1]!DXLOOKUP(Worksheet!AF8604,Sales[[#This Row],[State]],Sales[[#This Row],[Total Sales]])</f>
        <v>#NAME?</v>
      </c>
    </row>
    <row r="8605" spans="31:34" x14ac:dyDescent="0.25">
      <c r="AE8605" t="s">
        <v>31</v>
      </c>
      <c r="AF8605" t="s">
        <v>78</v>
      </c>
      <c r="AG8605" t="s">
        <v>79</v>
      </c>
      <c r="AH8605" s="28" t="e">
        <f ca="1">[1]!DXLOOKUP(Worksheet!AF8605,Sales[[#This Row],[State]],Sales[[#This Row],[Total Sales]])</f>
        <v>#NAME?</v>
      </c>
    </row>
    <row r="8606" spans="31:34" x14ac:dyDescent="0.25">
      <c r="AE8606" t="s">
        <v>31</v>
      </c>
      <c r="AF8606" t="s">
        <v>78</v>
      </c>
      <c r="AG8606" t="s">
        <v>79</v>
      </c>
      <c r="AH8606" s="28" t="e">
        <f ca="1">[1]!DXLOOKUP(Worksheet!AF8606,Sales[[#This Row],[State]],Sales[[#This Row],[Total Sales]])</f>
        <v>#NAME?</v>
      </c>
    </row>
    <row r="8607" spans="31:34" x14ac:dyDescent="0.25">
      <c r="AE8607" t="s">
        <v>31</v>
      </c>
      <c r="AF8607" t="s">
        <v>78</v>
      </c>
      <c r="AG8607" t="s">
        <v>79</v>
      </c>
      <c r="AH8607" s="28" t="e">
        <f ca="1">[1]!DXLOOKUP(Worksheet!AF8607,Sales[[#This Row],[State]],Sales[[#This Row],[Total Sales]])</f>
        <v>#NAME?</v>
      </c>
    </row>
    <row r="8608" spans="31:34" x14ac:dyDescent="0.25">
      <c r="AE8608" t="s">
        <v>31</v>
      </c>
      <c r="AF8608" t="s">
        <v>78</v>
      </c>
      <c r="AG8608" t="s">
        <v>79</v>
      </c>
      <c r="AH8608" s="28" t="e">
        <f ca="1">[1]!DXLOOKUP(Worksheet!AF8608,Sales[[#This Row],[State]],Sales[[#This Row],[Total Sales]])</f>
        <v>#NAME?</v>
      </c>
    </row>
    <row r="8609" spans="31:34" x14ac:dyDescent="0.25">
      <c r="AE8609" t="s">
        <v>31</v>
      </c>
      <c r="AF8609" t="s">
        <v>78</v>
      </c>
      <c r="AG8609" t="s">
        <v>79</v>
      </c>
      <c r="AH8609" s="28" t="e">
        <f ca="1">[1]!DXLOOKUP(Worksheet!AF8609,Sales[[#This Row],[State]],Sales[[#This Row],[Total Sales]])</f>
        <v>#NAME?</v>
      </c>
    </row>
    <row r="8610" spans="31:34" x14ac:dyDescent="0.25">
      <c r="AE8610" t="s">
        <v>31</v>
      </c>
      <c r="AF8610" t="s">
        <v>78</v>
      </c>
      <c r="AG8610" t="s">
        <v>79</v>
      </c>
      <c r="AH8610" s="28" t="e">
        <f ca="1">[1]!DXLOOKUP(Worksheet!AF8610,Sales[[#This Row],[State]],Sales[[#This Row],[Total Sales]])</f>
        <v>#NAME?</v>
      </c>
    </row>
    <row r="8611" spans="31:34" x14ac:dyDescent="0.25">
      <c r="AE8611" t="s">
        <v>31</v>
      </c>
      <c r="AF8611" t="s">
        <v>78</v>
      </c>
      <c r="AG8611" t="s">
        <v>79</v>
      </c>
      <c r="AH8611" s="28" t="e">
        <f ca="1">[1]!DXLOOKUP(Worksheet!AF8611,Sales[[#This Row],[State]],Sales[[#This Row],[Total Sales]])</f>
        <v>#NAME?</v>
      </c>
    </row>
    <row r="8612" spans="31:34" x14ac:dyDescent="0.25">
      <c r="AE8612" t="s">
        <v>31</v>
      </c>
      <c r="AF8612" t="s">
        <v>78</v>
      </c>
      <c r="AG8612" t="s">
        <v>79</v>
      </c>
      <c r="AH8612" s="28" t="e">
        <f ca="1">[1]!DXLOOKUP(Worksheet!AF8612,Sales[[#This Row],[State]],Sales[[#This Row],[Total Sales]])</f>
        <v>#NAME?</v>
      </c>
    </row>
    <row r="8613" spans="31:34" x14ac:dyDescent="0.25">
      <c r="AE8613" t="s">
        <v>31</v>
      </c>
      <c r="AF8613" t="s">
        <v>78</v>
      </c>
      <c r="AG8613" t="s">
        <v>79</v>
      </c>
      <c r="AH8613" s="28" t="e">
        <f ca="1">[1]!DXLOOKUP(Worksheet!AF8613,Sales[[#This Row],[State]],Sales[[#This Row],[Total Sales]])</f>
        <v>#NAME?</v>
      </c>
    </row>
    <row r="8614" spans="31:34" x14ac:dyDescent="0.25">
      <c r="AE8614" t="s">
        <v>31</v>
      </c>
      <c r="AF8614" t="s">
        <v>78</v>
      </c>
      <c r="AG8614" t="s">
        <v>79</v>
      </c>
      <c r="AH8614" s="28" t="e">
        <f ca="1">[1]!DXLOOKUP(Worksheet!AF8614,Sales[[#This Row],[State]],Sales[[#This Row],[Total Sales]])</f>
        <v>#NAME?</v>
      </c>
    </row>
    <row r="8615" spans="31:34" x14ac:dyDescent="0.25">
      <c r="AE8615" t="s">
        <v>31</v>
      </c>
      <c r="AF8615" t="s">
        <v>78</v>
      </c>
      <c r="AG8615" t="s">
        <v>79</v>
      </c>
      <c r="AH8615" s="28" t="e">
        <f ca="1">[1]!DXLOOKUP(Worksheet!AF8615,Sales[[#This Row],[State]],Sales[[#This Row],[Total Sales]])</f>
        <v>#NAME?</v>
      </c>
    </row>
    <row r="8616" spans="31:34" x14ac:dyDescent="0.25">
      <c r="AE8616" t="s">
        <v>31</v>
      </c>
      <c r="AF8616" t="s">
        <v>78</v>
      </c>
      <c r="AG8616" t="s">
        <v>79</v>
      </c>
      <c r="AH8616" s="28" t="e">
        <f ca="1">[1]!DXLOOKUP(Worksheet!AF8616,Sales[[#This Row],[State]],Sales[[#This Row],[Total Sales]])</f>
        <v>#NAME?</v>
      </c>
    </row>
    <row r="8617" spans="31:34" x14ac:dyDescent="0.25">
      <c r="AE8617" t="s">
        <v>31</v>
      </c>
      <c r="AF8617" t="s">
        <v>78</v>
      </c>
      <c r="AG8617" t="s">
        <v>79</v>
      </c>
      <c r="AH8617" s="28" t="e">
        <f ca="1">[1]!DXLOOKUP(Worksheet!AF8617,Sales[[#This Row],[State]],Sales[[#This Row],[Total Sales]])</f>
        <v>#NAME?</v>
      </c>
    </row>
    <row r="8618" spans="31:34" x14ac:dyDescent="0.25">
      <c r="AE8618" t="s">
        <v>31</v>
      </c>
      <c r="AF8618" t="s">
        <v>78</v>
      </c>
      <c r="AG8618" t="s">
        <v>79</v>
      </c>
      <c r="AH8618" s="28" t="e">
        <f ca="1">[1]!DXLOOKUP(Worksheet!AF8618,Sales[[#This Row],[State]],Sales[[#This Row],[Total Sales]])</f>
        <v>#NAME?</v>
      </c>
    </row>
    <row r="8619" spans="31:34" x14ac:dyDescent="0.25">
      <c r="AE8619" t="s">
        <v>31</v>
      </c>
      <c r="AF8619" t="s">
        <v>78</v>
      </c>
      <c r="AG8619" t="s">
        <v>79</v>
      </c>
      <c r="AH8619" s="28" t="e">
        <f ca="1">[1]!DXLOOKUP(Worksheet!AF8619,Sales[[#This Row],[State]],Sales[[#This Row],[Total Sales]])</f>
        <v>#NAME?</v>
      </c>
    </row>
    <row r="8620" spans="31:34" x14ac:dyDescent="0.25">
      <c r="AE8620" t="s">
        <v>31</v>
      </c>
      <c r="AF8620" t="s">
        <v>78</v>
      </c>
      <c r="AG8620" t="s">
        <v>79</v>
      </c>
      <c r="AH8620" s="28" t="e">
        <f ca="1">[1]!DXLOOKUP(Worksheet!AF8620,Sales[[#This Row],[State]],Sales[[#This Row],[Total Sales]])</f>
        <v>#NAME?</v>
      </c>
    </row>
    <row r="8621" spans="31:34" x14ac:dyDescent="0.25">
      <c r="AE8621" t="s">
        <v>31</v>
      </c>
      <c r="AF8621" t="s">
        <v>78</v>
      </c>
      <c r="AG8621" t="s">
        <v>79</v>
      </c>
      <c r="AH8621" s="28" t="e">
        <f ca="1">[1]!DXLOOKUP(Worksheet!AF8621,Sales[[#This Row],[State]],Sales[[#This Row],[Total Sales]])</f>
        <v>#NAME?</v>
      </c>
    </row>
    <row r="8622" spans="31:34" x14ac:dyDescent="0.25">
      <c r="AE8622" t="s">
        <v>31</v>
      </c>
      <c r="AF8622" t="s">
        <v>78</v>
      </c>
      <c r="AG8622" t="s">
        <v>79</v>
      </c>
      <c r="AH8622" s="28" t="e">
        <f ca="1">[1]!DXLOOKUP(Worksheet!AF8622,Sales[[#This Row],[State]],Sales[[#This Row],[Total Sales]])</f>
        <v>#NAME?</v>
      </c>
    </row>
    <row r="8623" spans="31:34" x14ac:dyDescent="0.25">
      <c r="AE8623" t="s">
        <v>31</v>
      </c>
      <c r="AF8623" t="s">
        <v>78</v>
      </c>
      <c r="AG8623" t="s">
        <v>79</v>
      </c>
      <c r="AH8623" s="28" t="e">
        <f ca="1">[1]!DXLOOKUP(Worksheet!AF8623,Sales[[#This Row],[State]],Sales[[#This Row],[Total Sales]])</f>
        <v>#NAME?</v>
      </c>
    </row>
    <row r="8624" spans="31:34" x14ac:dyDescent="0.25">
      <c r="AE8624" t="s">
        <v>31</v>
      </c>
      <c r="AF8624" t="s">
        <v>78</v>
      </c>
      <c r="AG8624" t="s">
        <v>79</v>
      </c>
      <c r="AH8624" s="28" t="e">
        <f ca="1">[1]!DXLOOKUP(Worksheet!AF8624,Sales[[#This Row],[State]],Sales[[#This Row],[Total Sales]])</f>
        <v>#NAME?</v>
      </c>
    </row>
    <row r="8625" spans="31:34" x14ac:dyDescent="0.25">
      <c r="AE8625" t="s">
        <v>31</v>
      </c>
      <c r="AF8625" t="s">
        <v>78</v>
      </c>
      <c r="AG8625" t="s">
        <v>79</v>
      </c>
      <c r="AH8625" s="28" t="e">
        <f ca="1">[1]!DXLOOKUP(Worksheet!AF8625,Sales[[#This Row],[State]],Sales[[#This Row],[Total Sales]])</f>
        <v>#NAME?</v>
      </c>
    </row>
    <row r="8626" spans="31:34" x14ac:dyDescent="0.25">
      <c r="AE8626" t="s">
        <v>31</v>
      </c>
      <c r="AF8626" t="s">
        <v>78</v>
      </c>
      <c r="AG8626" t="s">
        <v>79</v>
      </c>
      <c r="AH8626" s="28" t="e">
        <f ca="1">[1]!DXLOOKUP(Worksheet!AF8626,Sales[[#This Row],[State]],Sales[[#This Row],[Total Sales]])</f>
        <v>#NAME?</v>
      </c>
    </row>
    <row r="8627" spans="31:34" x14ac:dyDescent="0.25">
      <c r="AE8627" t="s">
        <v>31</v>
      </c>
      <c r="AF8627" t="s">
        <v>78</v>
      </c>
      <c r="AG8627" t="s">
        <v>79</v>
      </c>
      <c r="AH8627" s="28" t="e">
        <f ca="1">[1]!DXLOOKUP(Worksheet!AF8627,Sales[[#This Row],[State]],Sales[[#This Row],[Total Sales]])</f>
        <v>#NAME?</v>
      </c>
    </row>
    <row r="8628" spans="31:34" x14ac:dyDescent="0.25">
      <c r="AE8628" t="s">
        <v>31</v>
      </c>
      <c r="AF8628" t="s">
        <v>78</v>
      </c>
      <c r="AG8628" t="s">
        <v>79</v>
      </c>
      <c r="AH8628" s="28" t="e">
        <f ca="1">[1]!DXLOOKUP(Worksheet!AF8628,Sales[[#This Row],[State]],Sales[[#This Row],[Total Sales]])</f>
        <v>#NAME?</v>
      </c>
    </row>
    <row r="8629" spans="31:34" x14ac:dyDescent="0.25">
      <c r="AE8629" t="s">
        <v>31</v>
      </c>
      <c r="AF8629" t="s">
        <v>78</v>
      </c>
      <c r="AG8629" t="s">
        <v>79</v>
      </c>
      <c r="AH8629" s="28" t="e">
        <f ca="1">[1]!DXLOOKUP(Worksheet!AF8629,Sales[[#This Row],[State]],Sales[[#This Row],[Total Sales]])</f>
        <v>#NAME?</v>
      </c>
    </row>
    <row r="8630" spans="31:34" x14ac:dyDescent="0.25">
      <c r="AE8630" t="s">
        <v>31</v>
      </c>
      <c r="AF8630" t="s">
        <v>78</v>
      </c>
      <c r="AG8630" t="s">
        <v>79</v>
      </c>
      <c r="AH8630" s="28" t="e">
        <f ca="1">[1]!DXLOOKUP(Worksheet!AF8630,Sales[[#This Row],[State]],Sales[[#This Row],[Total Sales]])</f>
        <v>#NAME?</v>
      </c>
    </row>
    <row r="8631" spans="31:34" x14ac:dyDescent="0.25">
      <c r="AE8631" t="s">
        <v>31</v>
      </c>
      <c r="AF8631" t="s">
        <v>78</v>
      </c>
      <c r="AG8631" t="s">
        <v>79</v>
      </c>
      <c r="AH8631" s="28" t="e">
        <f ca="1">[1]!DXLOOKUP(Worksheet!AF8631,Sales[[#This Row],[State]],Sales[[#This Row],[Total Sales]])</f>
        <v>#NAME?</v>
      </c>
    </row>
    <row r="8632" spans="31:34" x14ac:dyDescent="0.25">
      <c r="AE8632" t="s">
        <v>31</v>
      </c>
      <c r="AF8632" t="s">
        <v>78</v>
      </c>
      <c r="AG8632" t="s">
        <v>79</v>
      </c>
      <c r="AH8632" s="28" t="e">
        <f ca="1">[1]!DXLOOKUP(Worksheet!AF8632,Sales[[#This Row],[State]],Sales[[#This Row],[Total Sales]])</f>
        <v>#NAME?</v>
      </c>
    </row>
    <row r="8633" spans="31:34" x14ac:dyDescent="0.25">
      <c r="AE8633" t="s">
        <v>31</v>
      </c>
      <c r="AF8633" t="s">
        <v>78</v>
      </c>
      <c r="AG8633" t="s">
        <v>79</v>
      </c>
      <c r="AH8633" s="28" t="e">
        <f ca="1">[1]!DXLOOKUP(Worksheet!AF8633,Sales[[#This Row],[State]],Sales[[#This Row],[Total Sales]])</f>
        <v>#NAME?</v>
      </c>
    </row>
    <row r="8634" spans="31:34" x14ac:dyDescent="0.25">
      <c r="AE8634" t="s">
        <v>31</v>
      </c>
      <c r="AF8634" t="s">
        <v>78</v>
      </c>
      <c r="AG8634" t="s">
        <v>79</v>
      </c>
      <c r="AH8634" s="28" t="e">
        <f ca="1">[1]!DXLOOKUP(Worksheet!AF8634,Sales[[#This Row],[State]],Sales[[#This Row],[Total Sales]])</f>
        <v>#NAME?</v>
      </c>
    </row>
    <row r="8635" spans="31:34" x14ac:dyDescent="0.25">
      <c r="AE8635" t="s">
        <v>31</v>
      </c>
      <c r="AF8635" t="s">
        <v>78</v>
      </c>
      <c r="AG8635" t="s">
        <v>79</v>
      </c>
      <c r="AH8635" s="28" t="e">
        <f ca="1">[1]!DXLOOKUP(Worksheet!AF8635,Sales[[#This Row],[State]],Sales[[#This Row],[Total Sales]])</f>
        <v>#NAME?</v>
      </c>
    </row>
    <row r="8636" spans="31:34" x14ac:dyDescent="0.25">
      <c r="AE8636" t="s">
        <v>31</v>
      </c>
      <c r="AF8636" t="s">
        <v>78</v>
      </c>
      <c r="AG8636" t="s">
        <v>79</v>
      </c>
      <c r="AH8636" s="28" t="e">
        <f ca="1">[1]!DXLOOKUP(Worksheet!AF8636,Sales[[#This Row],[State]],Sales[[#This Row],[Total Sales]])</f>
        <v>#NAME?</v>
      </c>
    </row>
    <row r="8637" spans="31:34" x14ac:dyDescent="0.25">
      <c r="AE8637" t="s">
        <v>31</v>
      </c>
      <c r="AF8637" t="s">
        <v>78</v>
      </c>
      <c r="AG8637" t="s">
        <v>79</v>
      </c>
      <c r="AH8637" s="28" t="e">
        <f ca="1">[1]!DXLOOKUP(Worksheet!AF8637,Sales[[#This Row],[State]],Sales[[#This Row],[Total Sales]])</f>
        <v>#NAME?</v>
      </c>
    </row>
    <row r="8638" spans="31:34" x14ac:dyDescent="0.25">
      <c r="AE8638" t="s">
        <v>31</v>
      </c>
      <c r="AF8638" t="s">
        <v>78</v>
      </c>
      <c r="AG8638" t="s">
        <v>79</v>
      </c>
      <c r="AH8638" s="28" t="e">
        <f ca="1">[1]!DXLOOKUP(Worksheet!AF8638,Sales[[#This Row],[State]],Sales[[#This Row],[Total Sales]])</f>
        <v>#NAME?</v>
      </c>
    </row>
    <row r="8639" spans="31:34" x14ac:dyDescent="0.25">
      <c r="AE8639" t="s">
        <v>31</v>
      </c>
      <c r="AF8639" t="s">
        <v>78</v>
      </c>
      <c r="AG8639" t="s">
        <v>79</v>
      </c>
      <c r="AH8639" s="28" t="e">
        <f ca="1">[1]!DXLOOKUP(Worksheet!AF8639,Sales[[#This Row],[State]],Sales[[#This Row],[Total Sales]])</f>
        <v>#NAME?</v>
      </c>
    </row>
    <row r="8640" spans="31:34" x14ac:dyDescent="0.25">
      <c r="AE8640" t="s">
        <v>31</v>
      </c>
      <c r="AF8640" t="s">
        <v>78</v>
      </c>
      <c r="AG8640" t="s">
        <v>79</v>
      </c>
      <c r="AH8640" s="28" t="e">
        <f ca="1">[1]!DXLOOKUP(Worksheet!AF8640,Sales[[#This Row],[State]],Sales[[#This Row],[Total Sales]])</f>
        <v>#NAME?</v>
      </c>
    </row>
    <row r="8641" spans="31:34" x14ac:dyDescent="0.25">
      <c r="AE8641" t="s">
        <v>31</v>
      </c>
      <c r="AF8641" t="s">
        <v>78</v>
      </c>
      <c r="AG8641" t="s">
        <v>79</v>
      </c>
      <c r="AH8641" s="28" t="e">
        <f ca="1">[1]!DXLOOKUP(Worksheet!AF8641,Sales[[#This Row],[State]],Sales[[#This Row],[Total Sales]])</f>
        <v>#NAME?</v>
      </c>
    </row>
    <row r="8642" spans="31:34" x14ac:dyDescent="0.25">
      <c r="AE8642" t="s">
        <v>31</v>
      </c>
      <c r="AF8642" t="s">
        <v>80</v>
      </c>
      <c r="AG8642" t="s">
        <v>63</v>
      </c>
      <c r="AH8642" s="28" t="e">
        <f ca="1">[1]!DXLOOKUP(Worksheet!AF8642,Sales[[#This Row],[State]],Sales[[#This Row],[Total Sales]])</f>
        <v>#NAME?</v>
      </c>
    </row>
    <row r="8643" spans="31:34" x14ac:dyDescent="0.25">
      <c r="AE8643" t="s">
        <v>31</v>
      </c>
      <c r="AF8643" t="s">
        <v>80</v>
      </c>
      <c r="AG8643" t="s">
        <v>63</v>
      </c>
      <c r="AH8643" s="28" t="e">
        <f ca="1">[1]!DXLOOKUP(Worksheet!AF8643,Sales[[#This Row],[State]],Sales[[#This Row],[Total Sales]])</f>
        <v>#NAME?</v>
      </c>
    </row>
    <row r="8644" spans="31:34" x14ac:dyDescent="0.25">
      <c r="AE8644" t="s">
        <v>31</v>
      </c>
      <c r="AF8644" t="s">
        <v>80</v>
      </c>
      <c r="AG8644" t="s">
        <v>63</v>
      </c>
      <c r="AH8644" s="28" t="e">
        <f ca="1">[1]!DXLOOKUP(Worksheet!AF8644,Sales[[#This Row],[State]],Sales[[#This Row],[Total Sales]])</f>
        <v>#NAME?</v>
      </c>
    </row>
    <row r="8645" spans="31:34" x14ac:dyDescent="0.25">
      <c r="AE8645" t="s">
        <v>31</v>
      </c>
      <c r="AF8645" t="s">
        <v>80</v>
      </c>
      <c r="AG8645" t="s">
        <v>63</v>
      </c>
      <c r="AH8645" s="28" t="e">
        <f ca="1">[1]!DXLOOKUP(Worksheet!AF8645,Sales[[#This Row],[State]],Sales[[#This Row],[Total Sales]])</f>
        <v>#NAME?</v>
      </c>
    </row>
    <row r="8646" spans="31:34" x14ac:dyDescent="0.25">
      <c r="AE8646" t="s">
        <v>31</v>
      </c>
      <c r="AF8646" t="s">
        <v>80</v>
      </c>
      <c r="AG8646" t="s">
        <v>63</v>
      </c>
      <c r="AH8646" s="28" t="e">
        <f ca="1">[1]!DXLOOKUP(Worksheet!AF8646,Sales[[#This Row],[State]],Sales[[#This Row],[Total Sales]])</f>
        <v>#NAME?</v>
      </c>
    </row>
    <row r="8647" spans="31:34" x14ac:dyDescent="0.25">
      <c r="AE8647" t="s">
        <v>31</v>
      </c>
      <c r="AF8647" t="s">
        <v>80</v>
      </c>
      <c r="AG8647" t="s">
        <v>63</v>
      </c>
      <c r="AH8647" s="28" t="e">
        <f ca="1">[1]!DXLOOKUP(Worksheet!AF8647,Sales[[#This Row],[State]],Sales[[#This Row],[Total Sales]])</f>
        <v>#NAME?</v>
      </c>
    </row>
    <row r="8648" spans="31:34" x14ac:dyDescent="0.25">
      <c r="AE8648" t="s">
        <v>31</v>
      </c>
      <c r="AF8648" t="s">
        <v>80</v>
      </c>
      <c r="AG8648" t="s">
        <v>63</v>
      </c>
      <c r="AH8648" s="28" t="e">
        <f ca="1">[1]!DXLOOKUP(Worksheet!AF8648,Sales[[#This Row],[State]],Sales[[#This Row],[Total Sales]])</f>
        <v>#NAME?</v>
      </c>
    </row>
    <row r="8649" spans="31:34" x14ac:dyDescent="0.25">
      <c r="AE8649" t="s">
        <v>31</v>
      </c>
      <c r="AF8649" t="s">
        <v>80</v>
      </c>
      <c r="AG8649" t="s">
        <v>63</v>
      </c>
      <c r="AH8649" s="28" t="e">
        <f ca="1">[1]!DXLOOKUP(Worksheet!AF8649,Sales[[#This Row],[State]],Sales[[#This Row],[Total Sales]])</f>
        <v>#NAME?</v>
      </c>
    </row>
    <row r="8650" spans="31:34" x14ac:dyDescent="0.25">
      <c r="AE8650" t="s">
        <v>31</v>
      </c>
      <c r="AF8650" t="s">
        <v>80</v>
      </c>
      <c r="AG8650" t="s">
        <v>63</v>
      </c>
      <c r="AH8650" s="28" t="e">
        <f ca="1">[1]!DXLOOKUP(Worksheet!AF8650,Sales[[#This Row],[State]],Sales[[#This Row],[Total Sales]])</f>
        <v>#NAME?</v>
      </c>
    </row>
    <row r="8651" spans="31:34" x14ac:dyDescent="0.25">
      <c r="AE8651" t="s">
        <v>31</v>
      </c>
      <c r="AF8651" t="s">
        <v>80</v>
      </c>
      <c r="AG8651" t="s">
        <v>63</v>
      </c>
      <c r="AH8651" s="28" t="e">
        <f ca="1">[1]!DXLOOKUP(Worksheet!AF8651,Sales[[#This Row],[State]],Sales[[#This Row],[Total Sales]])</f>
        <v>#NAME?</v>
      </c>
    </row>
    <row r="8652" spans="31:34" x14ac:dyDescent="0.25">
      <c r="AE8652" t="s">
        <v>31</v>
      </c>
      <c r="AF8652" t="s">
        <v>80</v>
      </c>
      <c r="AG8652" t="s">
        <v>63</v>
      </c>
      <c r="AH8652" s="28" t="e">
        <f ca="1">[1]!DXLOOKUP(Worksheet!AF8652,Sales[[#This Row],[State]],Sales[[#This Row],[Total Sales]])</f>
        <v>#NAME?</v>
      </c>
    </row>
    <row r="8653" spans="31:34" x14ac:dyDescent="0.25">
      <c r="AE8653" t="s">
        <v>31</v>
      </c>
      <c r="AF8653" t="s">
        <v>80</v>
      </c>
      <c r="AG8653" t="s">
        <v>63</v>
      </c>
      <c r="AH8653" s="28" t="e">
        <f ca="1">[1]!DXLOOKUP(Worksheet!AF8653,Sales[[#This Row],[State]],Sales[[#This Row],[Total Sales]])</f>
        <v>#NAME?</v>
      </c>
    </row>
    <row r="8654" spans="31:34" x14ac:dyDescent="0.25">
      <c r="AE8654" t="s">
        <v>31</v>
      </c>
      <c r="AF8654" t="s">
        <v>80</v>
      </c>
      <c r="AG8654" t="s">
        <v>63</v>
      </c>
      <c r="AH8654" s="28" t="e">
        <f ca="1">[1]!DXLOOKUP(Worksheet!AF8654,Sales[[#This Row],[State]],Sales[[#This Row],[Total Sales]])</f>
        <v>#NAME?</v>
      </c>
    </row>
    <row r="8655" spans="31:34" x14ac:dyDescent="0.25">
      <c r="AE8655" t="s">
        <v>31</v>
      </c>
      <c r="AF8655" t="s">
        <v>80</v>
      </c>
      <c r="AG8655" t="s">
        <v>63</v>
      </c>
      <c r="AH8655" s="28" t="e">
        <f ca="1">[1]!DXLOOKUP(Worksheet!AF8655,Sales[[#This Row],[State]],Sales[[#This Row],[Total Sales]])</f>
        <v>#NAME?</v>
      </c>
    </row>
    <row r="8656" spans="31:34" x14ac:dyDescent="0.25">
      <c r="AE8656" t="s">
        <v>31</v>
      </c>
      <c r="AF8656" t="s">
        <v>80</v>
      </c>
      <c r="AG8656" t="s">
        <v>63</v>
      </c>
      <c r="AH8656" s="28" t="e">
        <f ca="1">[1]!DXLOOKUP(Worksheet!AF8656,Sales[[#This Row],[State]],Sales[[#This Row],[Total Sales]])</f>
        <v>#NAME?</v>
      </c>
    </row>
    <row r="8657" spans="31:34" x14ac:dyDescent="0.25">
      <c r="AE8657" t="s">
        <v>31</v>
      </c>
      <c r="AF8657" t="s">
        <v>80</v>
      </c>
      <c r="AG8657" t="s">
        <v>63</v>
      </c>
      <c r="AH8657" s="28" t="e">
        <f ca="1">[1]!DXLOOKUP(Worksheet!AF8657,Sales[[#This Row],[State]],Sales[[#This Row],[Total Sales]])</f>
        <v>#NAME?</v>
      </c>
    </row>
    <row r="8658" spans="31:34" x14ac:dyDescent="0.25">
      <c r="AE8658" t="s">
        <v>31</v>
      </c>
      <c r="AF8658" t="s">
        <v>80</v>
      </c>
      <c r="AG8658" t="s">
        <v>63</v>
      </c>
      <c r="AH8658" s="28" t="e">
        <f ca="1">[1]!DXLOOKUP(Worksheet!AF8658,Sales[[#This Row],[State]],Sales[[#This Row],[Total Sales]])</f>
        <v>#NAME?</v>
      </c>
    </row>
    <row r="8659" spans="31:34" x14ac:dyDescent="0.25">
      <c r="AE8659" t="s">
        <v>31</v>
      </c>
      <c r="AF8659" t="s">
        <v>80</v>
      </c>
      <c r="AG8659" t="s">
        <v>63</v>
      </c>
      <c r="AH8659" s="28" t="e">
        <f ca="1">[1]!DXLOOKUP(Worksheet!AF8659,Sales[[#This Row],[State]],Sales[[#This Row],[Total Sales]])</f>
        <v>#NAME?</v>
      </c>
    </row>
    <row r="8660" spans="31:34" x14ac:dyDescent="0.25">
      <c r="AE8660" t="s">
        <v>31</v>
      </c>
      <c r="AF8660" t="s">
        <v>80</v>
      </c>
      <c r="AG8660" t="s">
        <v>63</v>
      </c>
      <c r="AH8660" s="28" t="e">
        <f ca="1">[1]!DXLOOKUP(Worksheet!AF8660,Sales[[#This Row],[State]],Sales[[#This Row],[Total Sales]])</f>
        <v>#NAME?</v>
      </c>
    </row>
    <row r="8661" spans="31:34" x14ac:dyDescent="0.25">
      <c r="AE8661" t="s">
        <v>31</v>
      </c>
      <c r="AF8661" t="s">
        <v>80</v>
      </c>
      <c r="AG8661" t="s">
        <v>63</v>
      </c>
      <c r="AH8661" s="28" t="e">
        <f ca="1">[1]!DXLOOKUP(Worksheet!AF8661,Sales[[#This Row],[State]],Sales[[#This Row],[Total Sales]])</f>
        <v>#NAME?</v>
      </c>
    </row>
    <row r="8662" spans="31:34" x14ac:dyDescent="0.25">
      <c r="AE8662" t="s">
        <v>31</v>
      </c>
      <c r="AF8662" t="s">
        <v>80</v>
      </c>
      <c r="AG8662" t="s">
        <v>63</v>
      </c>
      <c r="AH8662" s="28" t="e">
        <f ca="1">[1]!DXLOOKUP(Worksheet!AF8662,Sales[[#This Row],[State]],Sales[[#This Row],[Total Sales]])</f>
        <v>#NAME?</v>
      </c>
    </row>
    <row r="8663" spans="31:34" x14ac:dyDescent="0.25">
      <c r="AE8663" t="s">
        <v>31</v>
      </c>
      <c r="AF8663" t="s">
        <v>80</v>
      </c>
      <c r="AG8663" t="s">
        <v>63</v>
      </c>
      <c r="AH8663" s="28" t="e">
        <f ca="1">[1]!DXLOOKUP(Worksheet!AF8663,Sales[[#This Row],[State]],Sales[[#This Row],[Total Sales]])</f>
        <v>#NAME?</v>
      </c>
    </row>
    <row r="8664" spans="31:34" x14ac:dyDescent="0.25">
      <c r="AE8664" t="s">
        <v>31</v>
      </c>
      <c r="AF8664" t="s">
        <v>80</v>
      </c>
      <c r="AG8664" t="s">
        <v>63</v>
      </c>
      <c r="AH8664" s="28" t="e">
        <f ca="1">[1]!DXLOOKUP(Worksheet!AF8664,Sales[[#This Row],[State]],Sales[[#This Row],[Total Sales]])</f>
        <v>#NAME?</v>
      </c>
    </row>
    <row r="8665" spans="31:34" x14ac:dyDescent="0.25">
      <c r="AE8665" t="s">
        <v>31</v>
      </c>
      <c r="AF8665" t="s">
        <v>80</v>
      </c>
      <c r="AG8665" t="s">
        <v>63</v>
      </c>
      <c r="AH8665" s="28" t="e">
        <f ca="1">[1]!DXLOOKUP(Worksheet!AF8665,Sales[[#This Row],[State]],Sales[[#This Row],[Total Sales]])</f>
        <v>#NAME?</v>
      </c>
    </row>
    <row r="8666" spans="31:34" x14ac:dyDescent="0.25">
      <c r="AE8666" t="s">
        <v>31</v>
      </c>
      <c r="AF8666" t="s">
        <v>80</v>
      </c>
      <c r="AG8666" t="s">
        <v>63</v>
      </c>
      <c r="AH8666" s="28" t="e">
        <f ca="1">[1]!DXLOOKUP(Worksheet!AF8666,Sales[[#This Row],[State]],Sales[[#This Row],[Total Sales]])</f>
        <v>#NAME?</v>
      </c>
    </row>
    <row r="8667" spans="31:34" x14ac:dyDescent="0.25">
      <c r="AE8667" t="s">
        <v>31</v>
      </c>
      <c r="AF8667" t="s">
        <v>80</v>
      </c>
      <c r="AG8667" t="s">
        <v>63</v>
      </c>
      <c r="AH8667" s="28" t="e">
        <f ca="1">[1]!DXLOOKUP(Worksheet!AF8667,Sales[[#This Row],[State]],Sales[[#This Row],[Total Sales]])</f>
        <v>#NAME?</v>
      </c>
    </row>
    <row r="8668" spans="31:34" x14ac:dyDescent="0.25">
      <c r="AE8668" t="s">
        <v>31</v>
      </c>
      <c r="AF8668" t="s">
        <v>80</v>
      </c>
      <c r="AG8668" t="s">
        <v>63</v>
      </c>
      <c r="AH8668" s="28" t="e">
        <f ca="1">[1]!DXLOOKUP(Worksheet!AF8668,Sales[[#This Row],[State]],Sales[[#This Row],[Total Sales]])</f>
        <v>#NAME?</v>
      </c>
    </row>
    <row r="8669" spans="31:34" x14ac:dyDescent="0.25">
      <c r="AE8669" t="s">
        <v>31</v>
      </c>
      <c r="AF8669" t="s">
        <v>80</v>
      </c>
      <c r="AG8669" t="s">
        <v>63</v>
      </c>
      <c r="AH8669" s="28" t="e">
        <f ca="1">[1]!DXLOOKUP(Worksheet!AF8669,Sales[[#This Row],[State]],Sales[[#This Row],[Total Sales]])</f>
        <v>#NAME?</v>
      </c>
    </row>
    <row r="8670" spans="31:34" x14ac:dyDescent="0.25">
      <c r="AE8670" t="s">
        <v>31</v>
      </c>
      <c r="AF8670" t="s">
        <v>80</v>
      </c>
      <c r="AG8670" t="s">
        <v>63</v>
      </c>
      <c r="AH8670" s="28" t="e">
        <f ca="1">[1]!DXLOOKUP(Worksheet!AF8670,Sales[[#This Row],[State]],Sales[[#This Row],[Total Sales]])</f>
        <v>#NAME?</v>
      </c>
    </row>
    <row r="8671" spans="31:34" x14ac:dyDescent="0.25">
      <c r="AE8671" t="s">
        <v>31</v>
      </c>
      <c r="AF8671" t="s">
        <v>80</v>
      </c>
      <c r="AG8671" t="s">
        <v>63</v>
      </c>
      <c r="AH8671" s="28" t="e">
        <f ca="1">[1]!DXLOOKUP(Worksheet!AF8671,Sales[[#This Row],[State]],Sales[[#This Row],[Total Sales]])</f>
        <v>#NAME?</v>
      </c>
    </row>
    <row r="8672" spans="31:34" x14ac:dyDescent="0.25">
      <c r="AE8672" t="s">
        <v>31</v>
      </c>
      <c r="AF8672" t="s">
        <v>80</v>
      </c>
      <c r="AG8672" t="s">
        <v>63</v>
      </c>
      <c r="AH8672" s="28" t="e">
        <f ca="1">[1]!DXLOOKUP(Worksheet!AF8672,Sales[[#This Row],[State]],Sales[[#This Row],[Total Sales]])</f>
        <v>#NAME?</v>
      </c>
    </row>
    <row r="8673" spans="31:34" x14ac:dyDescent="0.25">
      <c r="AE8673" t="s">
        <v>31</v>
      </c>
      <c r="AF8673" t="s">
        <v>80</v>
      </c>
      <c r="AG8673" t="s">
        <v>63</v>
      </c>
      <c r="AH8673" s="28" t="e">
        <f ca="1">[1]!DXLOOKUP(Worksheet!AF8673,Sales[[#This Row],[State]],Sales[[#This Row],[Total Sales]])</f>
        <v>#NAME?</v>
      </c>
    </row>
    <row r="8674" spans="31:34" x14ac:dyDescent="0.25">
      <c r="AE8674" t="s">
        <v>31</v>
      </c>
      <c r="AF8674" t="s">
        <v>80</v>
      </c>
      <c r="AG8674" t="s">
        <v>63</v>
      </c>
      <c r="AH8674" s="28" t="e">
        <f ca="1">[1]!DXLOOKUP(Worksheet!AF8674,Sales[[#This Row],[State]],Sales[[#This Row],[Total Sales]])</f>
        <v>#NAME?</v>
      </c>
    </row>
    <row r="8675" spans="31:34" x14ac:dyDescent="0.25">
      <c r="AE8675" t="s">
        <v>31</v>
      </c>
      <c r="AF8675" t="s">
        <v>80</v>
      </c>
      <c r="AG8675" t="s">
        <v>63</v>
      </c>
      <c r="AH8675" s="28" t="e">
        <f ca="1">[1]!DXLOOKUP(Worksheet!AF8675,Sales[[#This Row],[State]],Sales[[#This Row],[Total Sales]])</f>
        <v>#NAME?</v>
      </c>
    </row>
    <row r="8676" spans="31:34" x14ac:dyDescent="0.25">
      <c r="AE8676" t="s">
        <v>31</v>
      </c>
      <c r="AF8676" t="s">
        <v>80</v>
      </c>
      <c r="AG8676" t="s">
        <v>63</v>
      </c>
      <c r="AH8676" s="28" t="e">
        <f ca="1">[1]!DXLOOKUP(Worksheet!AF8676,Sales[[#This Row],[State]],Sales[[#This Row],[Total Sales]])</f>
        <v>#NAME?</v>
      </c>
    </row>
    <row r="8677" spans="31:34" x14ac:dyDescent="0.25">
      <c r="AE8677" t="s">
        <v>31</v>
      </c>
      <c r="AF8677" t="s">
        <v>80</v>
      </c>
      <c r="AG8677" t="s">
        <v>63</v>
      </c>
      <c r="AH8677" s="28" t="e">
        <f ca="1">[1]!DXLOOKUP(Worksheet!AF8677,Sales[[#This Row],[State]],Sales[[#This Row],[Total Sales]])</f>
        <v>#NAME?</v>
      </c>
    </row>
    <row r="8678" spans="31:34" x14ac:dyDescent="0.25">
      <c r="AE8678" t="s">
        <v>31</v>
      </c>
      <c r="AF8678" t="s">
        <v>80</v>
      </c>
      <c r="AG8678" t="s">
        <v>63</v>
      </c>
      <c r="AH8678" s="28" t="e">
        <f ca="1">[1]!DXLOOKUP(Worksheet!AF8678,Sales[[#This Row],[State]],Sales[[#This Row],[Total Sales]])</f>
        <v>#NAME?</v>
      </c>
    </row>
    <row r="8679" spans="31:34" x14ac:dyDescent="0.25">
      <c r="AE8679" t="s">
        <v>31</v>
      </c>
      <c r="AF8679" t="s">
        <v>80</v>
      </c>
      <c r="AG8679" t="s">
        <v>63</v>
      </c>
      <c r="AH8679" s="28" t="e">
        <f ca="1">[1]!DXLOOKUP(Worksheet!AF8679,Sales[[#This Row],[State]],Sales[[#This Row],[Total Sales]])</f>
        <v>#NAME?</v>
      </c>
    </row>
    <row r="8680" spans="31:34" x14ac:dyDescent="0.25">
      <c r="AE8680" t="s">
        <v>31</v>
      </c>
      <c r="AF8680" t="s">
        <v>80</v>
      </c>
      <c r="AG8680" t="s">
        <v>63</v>
      </c>
      <c r="AH8680" s="28" t="e">
        <f ca="1">[1]!DXLOOKUP(Worksheet!AF8680,Sales[[#This Row],[State]],Sales[[#This Row],[Total Sales]])</f>
        <v>#NAME?</v>
      </c>
    </row>
    <row r="8681" spans="31:34" x14ac:dyDescent="0.25">
      <c r="AE8681" t="s">
        <v>31</v>
      </c>
      <c r="AF8681" t="s">
        <v>80</v>
      </c>
      <c r="AG8681" t="s">
        <v>63</v>
      </c>
      <c r="AH8681" s="28" t="e">
        <f ca="1">[1]!DXLOOKUP(Worksheet!AF8681,Sales[[#This Row],[State]],Sales[[#This Row],[Total Sales]])</f>
        <v>#NAME?</v>
      </c>
    </row>
    <row r="8682" spans="31:34" x14ac:dyDescent="0.25">
      <c r="AE8682" t="s">
        <v>31</v>
      </c>
      <c r="AF8682" t="s">
        <v>80</v>
      </c>
      <c r="AG8682" t="s">
        <v>63</v>
      </c>
      <c r="AH8682" s="28" t="e">
        <f ca="1">[1]!DXLOOKUP(Worksheet!AF8682,Sales[[#This Row],[State]],Sales[[#This Row],[Total Sales]])</f>
        <v>#NAME?</v>
      </c>
    </row>
    <row r="8683" spans="31:34" x14ac:dyDescent="0.25">
      <c r="AE8683" t="s">
        <v>31</v>
      </c>
      <c r="AF8683" t="s">
        <v>80</v>
      </c>
      <c r="AG8683" t="s">
        <v>63</v>
      </c>
      <c r="AH8683" s="28" t="e">
        <f ca="1">[1]!DXLOOKUP(Worksheet!AF8683,Sales[[#This Row],[State]],Sales[[#This Row],[Total Sales]])</f>
        <v>#NAME?</v>
      </c>
    </row>
    <row r="8684" spans="31:34" x14ac:dyDescent="0.25">
      <c r="AE8684" t="s">
        <v>31</v>
      </c>
      <c r="AF8684" t="s">
        <v>80</v>
      </c>
      <c r="AG8684" t="s">
        <v>63</v>
      </c>
      <c r="AH8684" s="28" t="e">
        <f ca="1">[1]!DXLOOKUP(Worksheet!AF8684,Sales[[#This Row],[State]],Sales[[#This Row],[Total Sales]])</f>
        <v>#NAME?</v>
      </c>
    </row>
    <row r="8685" spans="31:34" x14ac:dyDescent="0.25">
      <c r="AE8685" t="s">
        <v>31</v>
      </c>
      <c r="AF8685" t="s">
        <v>80</v>
      </c>
      <c r="AG8685" t="s">
        <v>63</v>
      </c>
      <c r="AH8685" s="28" t="e">
        <f ca="1">[1]!DXLOOKUP(Worksheet!AF8685,Sales[[#This Row],[State]],Sales[[#This Row],[Total Sales]])</f>
        <v>#NAME?</v>
      </c>
    </row>
    <row r="8686" spans="31:34" x14ac:dyDescent="0.25">
      <c r="AE8686" t="s">
        <v>31</v>
      </c>
      <c r="AF8686" t="s">
        <v>80</v>
      </c>
      <c r="AG8686" t="s">
        <v>63</v>
      </c>
      <c r="AH8686" s="28" t="e">
        <f ca="1">[1]!DXLOOKUP(Worksheet!AF8686,Sales[[#This Row],[State]],Sales[[#This Row],[Total Sales]])</f>
        <v>#NAME?</v>
      </c>
    </row>
    <row r="8687" spans="31:34" x14ac:dyDescent="0.25">
      <c r="AE8687" t="s">
        <v>31</v>
      </c>
      <c r="AF8687" t="s">
        <v>80</v>
      </c>
      <c r="AG8687" t="s">
        <v>63</v>
      </c>
      <c r="AH8687" s="28" t="e">
        <f ca="1">[1]!DXLOOKUP(Worksheet!AF8687,Sales[[#This Row],[State]],Sales[[#This Row],[Total Sales]])</f>
        <v>#NAME?</v>
      </c>
    </row>
    <row r="8688" spans="31:34" x14ac:dyDescent="0.25">
      <c r="AE8688" t="s">
        <v>31</v>
      </c>
      <c r="AF8688" t="s">
        <v>80</v>
      </c>
      <c r="AG8688" t="s">
        <v>63</v>
      </c>
      <c r="AH8688" s="28" t="e">
        <f ca="1">[1]!DXLOOKUP(Worksheet!AF8688,Sales[[#This Row],[State]],Sales[[#This Row],[Total Sales]])</f>
        <v>#NAME?</v>
      </c>
    </row>
    <row r="8689" spans="31:34" x14ac:dyDescent="0.25">
      <c r="AE8689" t="s">
        <v>31</v>
      </c>
      <c r="AF8689" t="s">
        <v>80</v>
      </c>
      <c r="AG8689" t="s">
        <v>63</v>
      </c>
      <c r="AH8689" s="28" t="e">
        <f ca="1">[1]!DXLOOKUP(Worksheet!AF8689,Sales[[#This Row],[State]],Sales[[#This Row],[Total Sales]])</f>
        <v>#NAME?</v>
      </c>
    </row>
    <row r="8690" spans="31:34" x14ac:dyDescent="0.25">
      <c r="AE8690" t="s">
        <v>31</v>
      </c>
      <c r="AF8690" t="s">
        <v>80</v>
      </c>
      <c r="AG8690" t="s">
        <v>63</v>
      </c>
      <c r="AH8690" s="28" t="e">
        <f ca="1">[1]!DXLOOKUP(Worksheet!AF8690,Sales[[#This Row],[State]],Sales[[#This Row],[Total Sales]])</f>
        <v>#NAME?</v>
      </c>
    </row>
    <row r="8691" spans="31:34" x14ac:dyDescent="0.25">
      <c r="AE8691" t="s">
        <v>31</v>
      </c>
      <c r="AF8691" t="s">
        <v>80</v>
      </c>
      <c r="AG8691" t="s">
        <v>63</v>
      </c>
      <c r="AH8691" s="28" t="e">
        <f ca="1">[1]!DXLOOKUP(Worksheet!AF8691,Sales[[#This Row],[State]],Sales[[#This Row],[Total Sales]])</f>
        <v>#NAME?</v>
      </c>
    </row>
    <row r="8692" spans="31:34" x14ac:dyDescent="0.25">
      <c r="AE8692" t="s">
        <v>31</v>
      </c>
      <c r="AF8692" t="s">
        <v>80</v>
      </c>
      <c r="AG8692" t="s">
        <v>63</v>
      </c>
      <c r="AH8692" s="28" t="e">
        <f ca="1">[1]!DXLOOKUP(Worksheet!AF8692,Sales[[#This Row],[State]],Sales[[#This Row],[Total Sales]])</f>
        <v>#NAME?</v>
      </c>
    </row>
    <row r="8693" spans="31:34" x14ac:dyDescent="0.25">
      <c r="AE8693" t="s">
        <v>31</v>
      </c>
      <c r="AF8693" t="s">
        <v>80</v>
      </c>
      <c r="AG8693" t="s">
        <v>63</v>
      </c>
      <c r="AH8693" s="28" t="e">
        <f ca="1">[1]!DXLOOKUP(Worksheet!AF8693,Sales[[#This Row],[State]],Sales[[#This Row],[Total Sales]])</f>
        <v>#NAME?</v>
      </c>
    </row>
    <row r="8694" spans="31:34" x14ac:dyDescent="0.25">
      <c r="AE8694" t="s">
        <v>31</v>
      </c>
      <c r="AF8694" t="s">
        <v>80</v>
      </c>
      <c r="AG8694" t="s">
        <v>63</v>
      </c>
      <c r="AH8694" s="28" t="e">
        <f ca="1">[1]!DXLOOKUP(Worksheet!AF8694,Sales[[#This Row],[State]],Sales[[#This Row],[Total Sales]])</f>
        <v>#NAME?</v>
      </c>
    </row>
    <row r="8695" spans="31:34" x14ac:dyDescent="0.25">
      <c r="AE8695" t="s">
        <v>31</v>
      </c>
      <c r="AF8695" t="s">
        <v>80</v>
      </c>
      <c r="AG8695" t="s">
        <v>63</v>
      </c>
      <c r="AH8695" s="28" t="e">
        <f ca="1">[1]!DXLOOKUP(Worksheet!AF8695,Sales[[#This Row],[State]],Sales[[#This Row],[Total Sales]])</f>
        <v>#NAME?</v>
      </c>
    </row>
    <row r="8696" spans="31:34" x14ac:dyDescent="0.25">
      <c r="AE8696" t="s">
        <v>31</v>
      </c>
      <c r="AF8696" t="s">
        <v>80</v>
      </c>
      <c r="AG8696" t="s">
        <v>63</v>
      </c>
      <c r="AH8696" s="28" t="e">
        <f ca="1">[1]!DXLOOKUP(Worksheet!AF8696,Sales[[#This Row],[State]],Sales[[#This Row],[Total Sales]])</f>
        <v>#NAME?</v>
      </c>
    </row>
    <row r="8697" spans="31:34" x14ac:dyDescent="0.25">
      <c r="AE8697" t="s">
        <v>31</v>
      </c>
      <c r="AF8697" t="s">
        <v>80</v>
      </c>
      <c r="AG8697" t="s">
        <v>63</v>
      </c>
      <c r="AH8697" s="28" t="e">
        <f ca="1">[1]!DXLOOKUP(Worksheet!AF8697,Sales[[#This Row],[State]],Sales[[#This Row],[Total Sales]])</f>
        <v>#NAME?</v>
      </c>
    </row>
    <row r="8698" spans="31:34" x14ac:dyDescent="0.25">
      <c r="AE8698" t="s">
        <v>31</v>
      </c>
      <c r="AF8698" t="s">
        <v>80</v>
      </c>
      <c r="AG8698" t="s">
        <v>63</v>
      </c>
      <c r="AH8698" s="28" t="e">
        <f ca="1">[1]!DXLOOKUP(Worksheet!AF8698,Sales[[#This Row],[State]],Sales[[#This Row],[Total Sales]])</f>
        <v>#NAME?</v>
      </c>
    </row>
    <row r="8699" spans="31:34" x14ac:dyDescent="0.25">
      <c r="AE8699" t="s">
        <v>31</v>
      </c>
      <c r="AF8699" t="s">
        <v>80</v>
      </c>
      <c r="AG8699" t="s">
        <v>63</v>
      </c>
      <c r="AH8699" s="28" t="e">
        <f ca="1">[1]!DXLOOKUP(Worksheet!AF8699,Sales[[#This Row],[State]],Sales[[#This Row],[Total Sales]])</f>
        <v>#NAME?</v>
      </c>
    </row>
    <row r="8700" spans="31:34" x14ac:dyDescent="0.25">
      <c r="AE8700" t="s">
        <v>31</v>
      </c>
      <c r="AF8700" t="s">
        <v>80</v>
      </c>
      <c r="AG8700" t="s">
        <v>63</v>
      </c>
      <c r="AH8700" s="28" t="e">
        <f ca="1">[1]!DXLOOKUP(Worksheet!AF8700,Sales[[#This Row],[State]],Sales[[#This Row],[Total Sales]])</f>
        <v>#NAME?</v>
      </c>
    </row>
    <row r="8701" spans="31:34" x14ac:dyDescent="0.25">
      <c r="AE8701" t="s">
        <v>31</v>
      </c>
      <c r="AF8701" t="s">
        <v>80</v>
      </c>
      <c r="AG8701" t="s">
        <v>63</v>
      </c>
      <c r="AH8701" s="28" t="e">
        <f ca="1">[1]!DXLOOKUP(Worksheet!AF8701,Sales[[#This Row],[State]],Sales[[#This Row],[Total Sales]])</f>
        <v>#NAME?</v>
      </c>
    </row>
    <row r="8702" spans="31:34" x14ac:dyDescent="0.25">
      <c r="AE8702" t="s">
        <v>31</v>
      </c>
      <c r="AF8702" t="s">
        <v>80</v>
      </c>
      <c r="AG8702" t="s">
        <v>63</v>
      </c>
      <c r="AH8702" s="28" t="e">
        <f ca="1">[1]!DXLOOKUP(Worksheet!AF8702,Sales[[#This Row],[State]],Sales[[#This Row],[Total Sales]])</f>
        <v>#NAME?</v>
      </c>
    </row>
    <row r="8703" spans="31:34" x14ac:dyDescent="0.25">
      <c r="AE8703" t="s">
        <v>31</v>
      </c>
      <c r="AF8703" t="s">
        <v>80</v>
      </c>
      <c r="AG8703" t="s">
        <v>63</v>
      </c>
      <c r="AH8703" s="28" t="e">
        <f ca="1">[1]!DXLOOKUP(Worksheet!AF8703,Sales[[#This Row],[State]],Sales[[#This Row],[Total Sales]])</f>
        <v>#NAME?</v>
      </c>
    </row>
    <row r="8704" spans="31:34" x14ac:dyDescent="0.25">
      <c r="AE8704" t="s">
        <v>31</v>
      </c>
      <c r="AF8704" t="s">
        <v>80</v>
      </c>
      <c r="AG8704" t="s">
        <v>63</v>
      </c>
      <c r="AH8704" s="28" t="e">
        <f ca="1">[1]!DXLOOKUP(Worksheet!AF8704,Sales[[#This Row],[State]],Sales[[#This Row],[Total Sales]])</f>
        <v>#NAME?</v>
      </c>
    </row>
    <row r="8705" spans="31:34" x14ac:dyDescent="0.25">
      <c r="AE8705" t="s">
        <v>31</v>
      </c>
      <c r="AF8705" t="s">
        <v>80</v>
      </c>
      <c r="AG8705" t="s">
        <v>63</v>
      </c>
      <c r="AH8705" s="28" t="e">
        <f ca="1">[1]!DXLOOKUP(Worksheet!AF8705,Sales[[#This Row],[State]],Sales[[#This Row],[Total Sales]])</f>
        <v>#NAME?</v>
      </c>
    </row>
    <row r="8706" spans="31:34" x14ac:dyDescent="0.25">
      <c r="AE8706" t="s">
        <v>31</v>
      </c>
      <c r="AF8706" t="s">
        <v>80</v>
      </c>
      <c r="AG8706" t="s">
        <v>63</v>
      </c>
      <c r="AH8706" s="28" t="e">
        <f ca="1">[1]!DXLOOKUP(Worksheet!AF8706,Sales[[#This Row],[State]],Sales[[#This Row],[Total Sales]])</f>
        <v>#NAME?</v>
      </c>
    </row>
    <row r="8707" spans="31:34" x14ac:dyDescent="0.25">
      <c r="AE8707" t="s">
        <v>31</v>
      </c>
      <c r="AF8707" t="s">
        <v>80</v>
      </c>
      <c r="AG8707" t="s">
        <v>63</v>
      </c>
      <c r="AH8707" s="28" t="e">
        <f ca="1">[1]!DXLOOKUP(Worksheet!AF8707,Sales[[#This Row],[State]],Sales[[#This Row],[Total Sales]])</f>
        <v>#NAME?</v>
      </c>
    </row>
    <row r="8708" spans="31:34" x14ac:dyDescent="0.25">
      <c r="AE8708" t="s">
        <v>31</v>
      </c>
      <c r="AF8708" t="s">
        <v>80</v>
      </c>
      <c r="AG8708" t="s">
        <v>63</v>
      </c>
      <c r="AH8708" s="28" t="e">
        <f ca="1">[1]!DXLOOKUP(Worksheet!AF8708,Sales[[#This Row],[State]],Sales[[#This Row],[Total Sales]])</f>
        <v>#NAME?</v>
      </c>
    </row>
    <row r="8709" spans="31:34" x14ac:dyDescent="0.25">
      <c r="AE8709" t="s">
        <v>31</v>
      </c>
      <c r="AF8709" t="s">
        <v>80</v>
      </c>
      <c r="AG8709" t="s">
        <v>63</v>
      </c>
      <c r="AH8709" s="28" t="e">
        <f ca="1">[1]!DXLOOKUP(Worksheet!AF8709,Sales[[#This Row],[State]],Sales[[#This Row],[Total Sales]])</f>
        <v>#NAME?</v>
      </c>
    </row>
    <row r="8710" spans="31:34" x14ac:dyDescent="0.25">
      <c r="AE8710" t="s">
        <v>31</v>
      </c>
      <c r="AF8710" t="s">
        <v>80</v>
      </c>
      <c r="AG8710" t="s">
        <v>63</v>
      </c>
      <c r="AH8710" s="28" t="e">
        <f ca="1">[1]!DXLOOKUP(Worksheet!AF8710,Sales[[#This Row],[State]],Sales[[#This Row],[Total Sales]])</f>
        <v>#NAME?</v>
      </c>
    </row>
    <row r="8711" spans="31:34" x14ac:dyDescent="0.25">
      <c r="AE8711" t="s">
        <v>31</v>
      </c>
      <c r="AF8711" t="s">
        <v>80</v>
      </c>
      <c r="AG8711" t="s">
        <v>63</v>
      </c>
      <c r="AH8711" s="28" t="e">
        <f ca="1">[1]!DXLOOKUP(Worksheet!AF8711,Sales[[#This Row],[State]],Sales[[#This Row],[Total Sales]])</f>
        <v>#NAME?</v>
      </c>
    </row>
    <row r="8712" spans="31:34" x14ac:dyDescent="0.25">
      <c r="AE8712" t="s">
        <v>31</v>
      </c>
      <c r="AF8712" t="s">
        <v>80</v>
      </c>
      <c r="AG8712" t="s">
        <v>63</v>
      </c>
      <c r="AH8712" s="28" t="e">
        <f ca="1">[1]!DXLOOKUP(Worksheet!AF8712,Sales[[#This Row],[State]],Sales[[#This Row],[Total Sales]])</f>
        <v>#NAME?</v>
      </c>
    </row>
    <row r="8713" spans="31:34" x14ac:dyDescent="0.25">
      <c r="AE8713" t="s">
        <v>31</v>
      </c>
      <c r="AF8713" t="s">
        <v>80</v>
      </c>
      <c r="AG8713" t="s">
        <v>63</v>
      </c>
      <c r="AH8713" s="28" t="e">
        <f ca="1">[1]!DXLOOKUP(Worksheet!AF8713,Sales[[#This Row],[State]],Sales[[#This Row],[Total Sales]])</f>
        <v>#NAME?</v>
      </c>
    </row>
    <row r="8714" spans="31:34" x14ac:dyDescent="0.25">
      <c r="AE8714" t="s">
        <v>27</v>
      </c>
      <c r="AF8714" t="s">
        <v>81</v>
      </c>
      <c r="AG8714" t="s">
        <v>82</v>
      </c>
      <c r="AH8714" s="28" t="e">
        <f ca="1">[1]!DXLOOKUP(Worksheet!AF8714,Sales[[#This Row],[State]],Sales[[#This Row],[Total Sales]])</f>
        <v>#NAME?</v>
      </c>
    </row>
    <row r="8715" spans="31:34" x14ac:dyDescent="0.25">
      <c r="AE8715" t="s">
        <v>27</v>
      </c>
      <c r="AF8715" t="s">
        <v>81</v>
      </c>
      <c r="AG8715" t="s">
        <v>82</v>
      </c>
      <c r="AH8715" s="28" t="e">
        <f ca="1">[1]!DXLOOKUP(Worksheet!AF8715,Sales[[#This Row],[State]],Sales[[#This Row],[Total Sales]])</f>
        <v>#NAME?</v>
      </c>
    </row>
    <row r="8716" spans="31:34" x14ac:dyDescent="0.25">
      <c r="AE8716" t="s">
        <v>27</v>
      </c>
      <c r="AF8716" t="s">
        <v>81</v>
      </c>
      <c r="AG8716" t="s">
        <v>82</v>
      </c>
      <c r="AH8716" s="28" t="e">
        <f ca="1">[1]!DXLOOKUP(Worksheet!AF8716,Sales[[#This Row],[State]],Sales[[#This Row],[Total Sales]])</f>
        <v>#NAME?</v>
      </c>
    </row>
    <row r="8717" spans="31:34" x14ac:dyDescent="0.25">
      <c r="AE8717" t="s">
        <v>27</v>
      </c>
      <c r="AF8717" t="s">
        <v>81</v>
      </c>
      <c r="AG8717" t="s">
        <v>82</v>
      </c>
      <c r="AH8717" s="28" t="e">
        <f ca="1">[1]!DXLOOKUP(Worksheet!AF8717,Sales[[#This Row],[State]],Sales[[#This Row],[Total Sales]])</f>
        <v>#NAME?</v>
      </c>
    </row>
    <row r="8718" spans="31:34" x14ac:dyDescent="0.25">
      <c r="AE8718" t="s">
        <v>27</v>
      </c>
      <c r="AF8718" t="s">
        <v>81</v>
      </c>
      <c r="AG8718" t="s">
        <v>82</v>
      </c>
      <c r="AH8718" s="28" t="e">
        <f ca="1">[1]!DXLOOKUP(Worksheet!AF8718,Sales[[#This Row],[State]],Sales[[#This Row],[Total Sales]])</f>
        <v>#NAME?</v>
      </c>
    </row>
    <row r="8719" spans="31:34" x14ac:dyDescent="0.25">
      <c r="AE8719" t="s">
        <v>27</v>
      </c>
      <c r="AF8719" t="s">
        <v>81</v>
      </c>
      <c r="AG8719" t="s">
        <v>82</v>
      </c>
      <c r="AH8719" s="28" t="e">
        <f ca="1">[1]!DXLOOKUP(Worksheet!AF8719,Sales[[#This Row],[State]],Sales[[#This Row],[Total Sales]])</f>
        <v>#NAME?</v>
      </c>
    </row>
    <row r="8720" spans="31:34" x14ac:dyDescent="0.25">
      <c r="AE8720" t="s">
        <v>27</v>
      </c>
      <c r="AF8720" t="s">
        <v>81</v>
      </c>
      <c r="AG8720" t="s">
        <v>82</v>
      </c>
      <c r="AH8720" s="28" t="e">
        <f ca="1">[1]!DXLOOKUP(Worksheet!AF8720,Sales[[#This Row],[State]],Sales[[#This Row],[Total Sales]])</f>
        <v>#NAME?</v>
      </c>
    </row>
    <row r="8721" spans="31:34" x14ac:dyDescent="0.25">
      <c r="AE8721" t="s">
        <v>27</v>
      </c>
      <c r="AF8721" t="s">
        <v>81</v>
      </c>
      <c r="AG8721" t="s">
        <v>82</v>
      </c>
      <c r="AH8721" s="28" t="e">
        <f ca="1">[1]!DXLOOKUP(Worksheet!AF8721,Sales[[#This Row],[State]],Sales[[#This Row],[Total Sales]])</f>
        <v>#NAME?</v>
      </c>
    </row>
    <row r="8722" spans="31:34" x14ac:dyDescent="0.25">
      <c r="AE8722" t="s">
        <v>27</v>
      </c>
      <c r="AF8722" t="s">
        <v>81</v>
      </c>
      <c r="AG8722" t="s">
        <v>82</v>
      </c>
      <c r="AH8722" s="28" t="e">
        <f ca="1">[1]!DXLOOKUP(Worksheet!AF8722,Sales[[#This Row],[State]],Sales[[#This Row],[Total Sales]])</f>
        <v>#NAME?</v>
      </c>
    </row>
    <row r="8723" spans="31:34" x14ac:dyDescent="0.25">
      <c r="AE8723" t="s">
        <v>27</v>
      </c>
      <c r="AF8723" t="s">
        <v>81</v>
      </c>
      <c r="AG8723" t="s">
        <v>82</v>
      </c>
      <c r="AH8723" s="28" t="e">
        <f ca="1">[1]!DXLOOKUP(Worksheet!AF8723,Sales[[#This Row],[State]],Sales[[#This Row],[Total Sales]])</f>
        <v>#NAME?</v>
      </c>
    </row>
    <row r="8724" spans="31:34" x14ac:dyDescent="0.25">
      <c r="AE8724" t="s">
        <v>27</v>
      </c>
      <c r="AF8724" t="s">
        <v>81</v>
      </c>
      <c r="AG8724" t="s">
        <v>82</v>
      </c>
      <c r="AH8724" s="28" t="e">
        <f ca="1">[1]!DXLOOKUP(Worksheet!AF8724,Sales[[#This Row],[State]],Sales[[#This Row],[Total Sales]])</f>
        <v>#NAME?</v>
      </c>
    </row>
    <row r="8725" spans="31:34" x14ac:dyDescent="0.25">
      <c r="AE8725" t="s">
        <v>27</v>
      </c>
      <c r="AF8725" t="s">
        <v>81</v>
      </c>
      <c r="AG8725" t="s">
        <v>82</v>
      </c>
      <c r="AH8725" s="28" t="e">
        <f ca="1">[1]!DXLOOKUP(Worksheet!AF8725,Sales[[#This Row],[State]],Sales[[#This Row],[Total Sales]])</f>
        <v>#NAME?</v>
      </c>
    </row>
    <row r="8726" spans="31:34" x14ac:dyDescent="0.25">
      <c r="AE8726" t="s">
        <v>27</v>
      </c>
      <c r="AF8726" t="s">
        <v>81</v>
      </c>
      <c r="AG8726" t="s">
        <v>82</v>
      </c>
      <c r="AH8726" s="28" t="e">
        <f ca="1">[1]!DXLOOKUP(Worksheet!AF8726,Sales[[#This Row],[State]],Sales[[#This Row],[Total Sales]])</f>
        <v>#NAME?</v>
      </c>
    </row>
    <row r="8727" spans="31:34" x14ac:dyDescent="0.25">
      <c r="AE8727" t="s">
        <v>27</v>
      </c>
      <c r="AF8727" t="s">
        <v>81</v>
      </c>
      <c r="AG8727" t="s">
        <v>82</v>
      </c>
      <c r="AH8727" s="28" t="e">
        <f ca="1">[1]!DXLOOKUP(Worksheet!AF8727,Sales[[#This Row],[State]],Sales[[#This Row],[Total Sales]])</f>
        <v>#NAME?</v>
      </c>
    </row>
    <row r="8728" spans="31:34" x14ac:dyDescent="0.25">
      <c r="AE8728" t="s">
        <v>27</v>
      </c>
      <c r="AF8728" t="s">
        <v>81</v>
      </c>
      <c r="AG8728" t="s">
        <v>82</v>
      </c>
      <c r="AH8728" s="28" t="e">
        <f ca="1">[1]!DXLOOKUP(Worksheet!AF8728,Sales[[#This Row],[State]],Sales[[#This Row],[Total Sales]])</f>
        <v>#NAME?</v>
      </c>
    </row>
    <row r="8729" spans="31:34" x14ac:dyDescent="0.25">
      <c r="AE8729" t="s">
        <v>27</v>
      </c>
      <c r="AF8729" t="s">
        <v>81</v>
      </c>
      <c r="AG8729" t="s">
        <v>82</v>
      </c>
      <c r="AH8729" s="28" t="e">
        <f ca="1">[1]!DXLOOKUP(Worksheet!AF8729,Sales[[#This Row],[State]],Sales[[#This Row],[Total Sales]])</f>
        <v>#NAME?</v>
      </c>
    </row>
    <row r="8730" spans="31:34" x14ac:dyDescent="0.25">
      <c r="AE8730" t="s">
        <v>27</v>
      </c>
      <c r="AF8730" t="s">
        <v>81</v>
      </c>
      <c r="AG8730" t="s">
        <v>82</v>
      </c>
      <c r="AH8730" s="28" t="e">
        <f ca="1">[1]!DXLOOKUP(Worksheet!AF8730,Sales[[#This Row],[State]],Sales[[#This Row],[Total Sales]])</f>
        <v>#NAME?</v>
      </c>
    </row>
    <row r="8731" spans="31:34" x14ac:dyDescent="0.25">
      <c r="AE8731" t="s">
        <v>27</v>
      </c>
      <c r="AF8731" t="s">
        <v>81</v>
      </c>
      <c r="AG8731" t="s">
        <v>82</v>
      </c>
      <c r="AH8731" s="28" t="e">
        <f ca="1">[1]!DXLOOKUP(Worksheet!AF8731,Sales[[#This Row],[State]],Sales[[#This Row],[Total Sales]])</f>
        <v>#NAME?</v>
      </c>
    </row>
    <row r="8732" spans="31:34" x14ac:dyDescent="0.25">
      <c r="AE8732" t="s">
        <v>27</v>
      </c>
      <c r="AF8732" t="s">
        <v>81</v>
      </c>
      <c r="AG8732" t="s">
        <v>82</v>
      </c>
      <c r="AH8732" s="28" t="e">
        <f ca="1">[1]!DXLOOKUP(Worksheet!AF8732,Sales[[#This Row],[State]],Sales[[#This Row],[Total Sales]])</f>
        <v>#NAME?</v>
      </c>
    </row>
    <row r="8733" spans="31:34" x14ac:dyDescent="0.25">
      <c r="AE8733" t="s">
        <v>27</v>
      </c>
      <c r="AF8733" t="s">
        <v>81</v>
      </c>
      <c r="AG8733" t="s">
        <v>82</v>
      </c>
      <c r="AH8733" s="28" t="e">
        <f ca="1">[1]!DXLOOKUP(Worksheet!AF8733,Sales[[#This Row],[State]],Sales[[#This Row],[Total Sales]])</f>
        <v>#NAME?</v>
      </c>
    </row>
    <row r="8734" spans="31:34" x14ac:dyDescent="0.25">
      <c r="AE8734" t="s">
        <v>27</v>
      </c>
      <c r="AF8734" t="s">
        <v>81</v>
      </c>
      <c r="AG8734" t="s">
        <v>82</v>
      </c>
      <c r="AH8734" s="28" t="e">
        <f ca="1">[1]!DXLOOKUP(Worksheet!AF8734,Sales[[#This Row],[State]],Sales[[#This Row],[Total Sales]])</f>
        <v>#NAME?</v>
      </c>
    </row>
    <row r="8735" spans="31:34" x14ac:dyDescent="0.25">
      <c r="AE8735" t="s">
        <v>27</v>
      </c>
      <c r="AF8735" t="s">
        <v>81</v>
      </c>
      <c r="AG8735" t="s">
        <v>82</v>
      </c>
      <c r="AH8735" s="28" t="e">
        <f ca="1">[1]!DXLOOKUP(Worksheet!AF8735,Sales[[#This Row],[State]],Sales[[#This Row],[Total Sales]])</f>
        <v>#NAME?</v>
      </c>
    </row>
    <row r="8736" spans="31:34" x14ac:dyDescent="0.25">
      <c r="AE8736" t="s">
        <v>27</v>
      </c>
      <c r="AF8736" t="s">
        <v>81</v>
      </c>
      <c r="AG8736" t="s">
        <v>82</v>
      </c>
      <c r="AH8736" s="28" t="e">
        <f ca="1">[1]!DXLOOKUP(Worksheet!AF8736,Sales[[#This Row],[State]],Sales[[#This Row],[Total Sales]])</f>
        <v>#NAME?</v>
      </c>
    </row>
    <row r="8737" spans="31:34" x14ac:dyDescent="0.25">
      <c r="AE8737" t="s">
        <v>27</v>
      </c>
      <c r="AF8737" t="s">
        <v>81</v>
      </c>
      <c r="AG8737" t="s">
        <v>82</v>
      </c>
      <c r="AH8737" s="28" t="e">
        <f ca="1">[1]!DXLOOKUP(Worksheet!AF8737,Sales[[#This Row],[State]],Sales[[#This Row],[Total Sales]])</f>
        <v>#NAME?</v>
      </c>
    </row>
    <row r="8738" spans="31:34" x14ac:dyDescent="0.25">
      <c r="AE8738" t="s">
        <v>27</v>
      </c>
      <c r="AF8738" t="s">
        <v>81</v>
      </c>
      <c r="AG8738" t="s">
        <v>82</v>
      </c>
      <c r="AH8738" s="28" t="e">
        <f ca="1">[1]!DXLOOKUP(Worksheet!AF8738,Sales[[#This Row],[State]],Sales[[#This Row],[Total Sales]])</f>
        <v>#NAME?</v>
      </c>
    </row>
    <row r="8739" spans="31:34" x14ac:dyDescent="0.25">
      <c r="AE8739" t="s">
        <v>27</v>
      </c>
      <c r="AF8739" t="s">
        <v>81</v>
      </c>
      <c r="AG8739" t="s">
        <v>82</v>
      </c>
      <c r="AH8739" s="28" t="e">
        <f ca="1">[1]!DXLOOKUP(Worksheet!AF8739,Sales[[#This Row],[State]],Sales[[#This Row],[Total Sales]])</f>
        <v>#NAME?</v>
      </c>
    </row>
    <row r="8740" spans="31:34" x14ac:dyDescent="0.25">
      <c r="AE8740" t="s">
        <v>27</v>
      </c>
      <c r="AF8740" t="s">
        <v>81</v>
      </c>
      <c r="AG8740" t="s">
        <v>82</v>
      </c>
      <c r="AH8740" s="28" t="e">
        <f ca="1">[1]!DXLOOKUP(Worksheet!AF8740,Sales[[#This Row],[State]],Sales[[#This Row],[Total Sales]])</f>
        <v>#NAME?</v>
      </c>
    </row>
    <row r="8741" spans="31:34" x14ac:dyDescent="0.25">
      <c r="AE8741" t="s">
        <v>27</v>
      </c>
      <c r="AF8741" t="s">
        <v>81</v>
      </c>
      <c r="AG8741" t="s">
        <v>82</v>
      </c>
      <c r="AH8741" s="28" t="e">
        <f ca="1">[1]!DXLOOKUP(Worksheet!AF8741,Sales[[#This Row],[State]],Sales[[#This Row],[Total Sales]])</f>
        <v>#NAME?</v>
      </c>
    </row>
    <row r="8742" spans="31:34" x14ac:dyDescent="0.25">
      <c r="AE8742" t="s">
        <v>27</v>
      </c>
      <c r="AF8742" t="s">
        <v>81</v>
      </c>
      <c r="AG8742" t="s">
        <v>82</v>
      </c>
      <c r="AH8742" s="28" t="e">
        <f ca="1">[1]!DXLOOKUP(Worksheet!AF8742,Sales[[#This Row],[State]],Sales[[#This Row],[Total Sales]])</f>
        <v>#NAME?</v>
      </c>
    </row>
    <row r="8743" spans="31:34" x14ac:dyDescent="0.25">
      <c r="AE8743" t="s">
        <v>27</v>
      </c>
      <c r="AF8743" t="s">
        <v>81</v>
      </c>
      <c r="AG8743" t="s">
        <v>82</v>
      </c>
      <c r="AH8743" s="28" t="e">
        <f ca="1">[1]!DXLOOKUP(Worksheet!AF8743,Sales[[#This Row],[State]],Sales[[#This Row],[Total Sales]])</f>
        <v>#NAME?</v>
      </c>
    </row>
    <row r="8744" spans="31:34" x14ac:dyDescent="0.25">
      <c r="AE8744" t="s">
        <v>27</v>
      </c>
      <c r="AF8744" t="s">
        <v>81</v>
      </c>
      <c r="AG8744" t="s">
        <v>82</v>
      </c>
      <c r="AH8744" s="28" t="e">
        <f ca="1">[1]!DXLOOKUP(Worksheet!AF8744,Sales[[#This Row],[State]],Sales[[#This Row],[Total Sales]])</f>
        <v>#NAME?</v>
      </c>
    </row>
    <row r="8745" spans="31:34" x14ac:dyDescent="0.25">
      <c r="AE8745" t="s">
        <v>27</v>
      </c>
      <c r="AF8745" t="s">
        <v>81</v>
      </c>
      <c r="AG8745" t="s">
        <v>82</v>
      </c>
      <c r="AH8745" s="28" t="e">
        <f ca="1">[1]!DXLOOKUP(Worksheet!AF8745,Sales[[#This Row],[State]],Sales[[#This Row],[Total Sales]])</f>
        <v>#NAME?</v>
      </c>
    </row>
    <row r="8746" spans="31:34" x14ac:dyDescent="0.25">
      <c r="AE8746" t="s">
        <v>27</v>
      </c>
      <c r="AF8746" t="s">
        <v>81</v>
      </c>
      <c r="AG8746" t="s">
        <v>82</v>
      </c>
      <c r="AH8746" s="28" t="e">
        <f ca="1">[1]!DXLOOKUP(Worksheet!AF8746,Sales[[#This Row],[State]],Sales[[#This Row],[Total Sales]])</f>
        <v>#NAME?</v>
      </c>
    </row>
    <row r="8747" spans="31:34" x14ac:dyDescent="0.25">
      <c r="AE8747" t="s">
        <v>27</v>
      </c>
      <c r="AF8747" t="s">
        <v>81</v>
      </c>
      <c r="AG8747" t="s">
        <v>82</v>
      </c>
      <c r="AH8747" s="28" t="e">
        <f ca="1">[1]!DXLOOKUP(Worksheet!AF8747,Sales[[#This Row],[State]],Sales[[#This Row],[Total Sales]])</f>
        <v>#NAME?</v>
      </c>
    </row>
    <row r="8748" spans="31:34" x14ac:dyDescent="0.25">
      <c r="AE8748" t="s">
        <v>27</v>
      </c>
      <c r="AF8748" t="s">
        <v>81</v>
      </c>
      <c r="AG8748" t="s">
        <v>82</v>
      </c>
      <c r="AH8748" s="28" t="e">
        <f ca="1">[1]!DXLOOKUP(Worksheet!AF8748,Sales[[#This Row],[State]],Sales[[#This Row],[Total Sales]])</f>
        <v>#NAME?</v>
      </c>
    </row>
    <row r="8749" spans="31:34" x14ac:dyDescent="0.25">
      <c r="AE8749" t="s">
        <v>27</v>
      </c>
      <c r="AF8749" t="s">
        <v>81</v>
      </c>
      <c r="AG8749" t="s">
        <v>82</v>
      </c>
      <c r="AH8749" s="28" t="e">
        <f ca="1">[1]!DXLOOKUP(Worksheet!AF8749,Sales[[#This Row],[State]],Sales[[#This Row],[Total Sales]])</f>
        <v>#NAME?</v>
      </c>
    </row>
    <row r="8750" spans="31:34" x14ac:dyDescent="0.25">
      <c r="AE8750" t="s">
        <v>27</v>
      </c>
      <c r="AF8750" t="s">
        <v>81</v>
      </c>
      <c r="AG8750" t="s">
        <v>82</v>
      </c>
      <c r="AH8750" s="28" t="e">
        <f ca="1">[1]!DXLOOKUP(Worksheet!AF8750,Sales[[#This Row],[State]],Sales[[#This Row],[Total Sales]])</f>
        <v>#NAME?</v>
      </c>
    </row>
    <row r="8751" spans="31:34" x14ac:dyDescent="0.25">
      <c r="AE8751" t="s">
        <v>27</v>
      </c>
      <c r="AF8751" t="s">
        <v>81</v>
      </c>
      <c r="AG8751" t="s">
        <v>82</v>
      </c>
      <c r="AH8751" s="28" t="e">
        <f ca="1">[1]!DXLOOKUP(Worksheet!AF8751,Sales[[#This Row],[State]],Sales[[#This Row],[Total Sales]])</f>
        <v>#NAME?</v>
      </c>
    </row>
    <row r="8752" spans="31:34" x14ac:dyDescent="0.25">
      <c r="AE8752" t="s">
        <v>27</v>
      </c>
      <c r="AF8752" t="s">
        <v>81</v>
      </c>
      <c r="AG8752" t="s">
        <v>82</v>
      </c>
      <c r="AH8752" s="28" t="e">
        <f ca="1">[1]!DXLOOKUP(Worksheet!AF8752,Sales[[#This Row],[State]],Sales[[#This Row],[Total Sales]])</f>
        <v>#NAME?</v>
      </c>
    </row>
    <row r="8753" spans="31:34" x14ac:dyDescent="0.25">
      <c r="AE8753" t="s">
        <v>27</v>
      </c>
      <c r="AF8753" t="s">
        <v>81</v>
      </c>
      <c r="AG8753" t="s">
        <v>82</v>
      </c>
      <c r="AH8753" s="28" t="e">
        <f ca="1">[1]!DXLOOKUP(Worksheet!AF8753,Sales[[#This Row],[State]],Sales[[#This Row],[Total Sales]])</f>
        <v>#NAME?</v>
      </c>
    </row>
    <row r="8754" spans="31:34" x14ac:dyDescent="0.25">
      <c r="AE8754" t="s">
        <v>27</v>
      </c>
      <c r="AF8754" t="s">
        <v>81</v>
      </c>
      <c r="AG8754" t="s">
        <v>82</v>
      </c>
      <c r="AH8754" s="28" t="e">
        <f ca="1">[1]!DXLOOKUP(Worksheet!AF8754,Sales[[#This Row],[State]],Sales[[#This Row],[Total Sales]])</f>
        <v>#NAME?</v>
      </c>
    </row>
    <row r="8755" spans="31:34" x14ac:dyDescent="0.25">
      <c r="AE8755" t="s">
        <v>27</v>
      </c>
      <c r="AF8755" t="s">
        <v>81</v>
      </c>
      <c r="AG8755" t="s">
        <v>82</v>
      </c>
      <c r="AH8755" s="28" t="e">
        <f ca="1">[1]!DXLOOKUP(Worksheet!AF8755,Sales[[#This Row],[State]],Sales[[#This Row],[Total Sales]])</f>
        <v>#NAME?</v>
      </c>
    </row>
    <row r="8756" spans="31:34" x14ac:dyDescent="0.25">
      <c r="AE8756" t="s">
        <v>27</v>
      </c>
      <c r="AF8756" t="s">
        <v>81</v>
      </c>
      <c r="AG8756" t="s">
        <v>82</v>
      </c>
      <c r="AH8756" s="28" t="e">
        <f ca="1">[1]!DXLOOKUP(Worksheet!AF8756,Sales[[#This Row],[State]],Sales[[#This Row],[Total Sales]])</f>
        <v>#NAME?</v>
      </c>
    </row>
    <row r="8757" spans="31:34" x14ac:dyDescent="0.25">
      <c r="AE8757" t="s">
        <v>27</v>
      </c>
      <c r="AF8757" t="s">
        <v>81</v>
      </c>
      <c r="AG8757" t="s">
        <v>82</v>
      </c>
      <c r="AH8757" s="28" t="e">
        <f ca="1">[1]!DXLOOKUP(Worksheet!AF8757,Sales[[#This Row],[State]],Sales[[#This Row],[Total Sales]])</f>
        <v>#NAME?</v>
      </c>
    </row>
    <row r="8758" spans="31:34" x14ac:dyDescent="0.25">
      <c r="AE8758" t="s">
        <v>27</v>
      </c>
      <c r="AF8758" t="s">
        <v>81</v>
      </c>
      <c r="AG8758" t="s">
        <v>82</v>
      </c>
      <c r="AH8758" s="28" t="e">
        <f ca="1">[1]!DXLOOKUP(Worksheet!AF8758,Sales[[#This Row],[State]],Sales[[#This Row],[Total Sales]])</f>
        <v>#NAME?</v>
      </c>
    </row>
    <row r="8759" spans="31:34" x14ac:dyDescent="0.25">
      <c r="AE8759" t="s">
        <v>27</v>
      </c>
      <c r="AF8759" t="s">
        <v>81</v>
      </c>
      <c r="AG8759" t="s">
        <v>82</v>
      </c>
      <c r="AH8759" s="28" t="e">
        <f ca="1">[1]!DXLOOKUP(Worksheet!AF8759,Sales[[#This Row],[State]],Sales[[#This Row],[Total Sales]])</f>
        <v>#NAME?</v>
      </c>
    </row>
    <row r="8760" spans="31:34" x14ac:dyDescent="0.25">
      <c r="AE8760" t="s">
        <v>27</v>
      </c>
      <c r="AF8760" t="s">
        <v>81</v>
      </c>
      <c r="AG8760" t="s">
        <v>82</v>
      </c>
      <c r="AH8760" s="28" t="e">
        <f ca="1">[1]!DXLOOKUP(Worksheet!AF8760,Sales[[#This Row],[State]],Sales[[#This Row],[Total Sales]])</f>
        <v>#NAME?</v>
      </c>
    </row>
    <row r="8761" spans="31:34" x14ac:dyDescent="0.25">
      <c r="AE8761" t="s">
        <v>27</v>
      </c>
      <c r="AF8761" t="s">
        <v>81</v>
      </c>
      <c r="AG8761" t="s">
        <v>82</v>
      </c>
      <c r="AH8761" s="28" t="e">
        <f ca="1">[1]!DXLOOKUP(Worksheet!AF8761,Sales[[#This Row],[State]],Sales[[#This Row],[Total Sales]])</f>
        <v>#NAME?</v>
      </c>
    </row>
    <row r="8762" spans="31:34" x14ac:dyDescent="0.25">
      <c r="AE8762" t="s">
        <v>27</v>
      </c>
      <c r="AF8762" t="s">
        <v>81</v>
      </c>
      <c r="AG8762" t="s">
        <v>82</v>
      </c>
      <c r="AH8762" s="28" t="e">
        <f ca="1">[1]!DXLOOKUP(Worksheet!AF8762,Sales[[#This Row],[State]],Sales[[#This Row],[Total Sales]])</f>
        <v>#NAME?</v>
      </c>
    </row>
    <row r="8763" spans="31:34" x14ac:dyDescent="0.25">
      <c r="AE8763" t="s">
        <v>27</v>
      </c>
      <c r="AF8763" t="s">
        <v>81</v>
      </c>
      <c r="AG8763" t="s">
        <v>82</v>
      </c>
      <c r="AH8763" s="28" t="e">
        <f ca="1">[1]!DXLOOKUP(Worksheet!AF8763,Sales[[#This Row],[State]],Sales[[#This Row],[Total Sales]])</f>
        <v>#NAME?</v>
      </c>
    </row>
    <row r="8764" spans="31:34" x14ac:dyDescent="0.25">
      <c r="AE8764" t="s">
        <v>27</v>
      </c>
      <c r="AF8764" t="s">
        <v>81</v>
      </c>
      <c r="AG8764" t="s">
        <v>82</v>
      </c>
      <c r="AH8764" s="28" t="e">
        <f ca="1">[1]!DXLOOKUP(Worksheet!AF8764,Sales[[#This Row],[State]],Sales[[#This Row],[Total Sales]])</f>
        <v>#NAME?</v>
      </c>
    </row>
    <row r="8765" spans="31:34" x14ac:dyDescent="0.25">
      <c r="AE8765" t="s">
        <v>27</v>
      </c>
      <c r="AF8765" t="s">
        <v>81</v>
      </c>
      <c r="AG8765" t="s">
        <v>82</v>
      </c>
      <c r="AH8765" s="28" t="e">
        <f ca="1">[1]!DXLOOKUP(Worksheet!AF8765,Sales[[#This Row],[State]],Sales[[#This Row],[Total Sales]])</f>
        <v>#NAME?</v>
      </c>
    </row>
    <row r="8766" spans="31:34" x14ac:dyDescent="0.25">
      <c r="AE8766" t="s">
        <v>27</v>
      </c>
      <c r="AF8766" t="s">
        <v>81</v>
      </c>
      <c r="AG8766" t="s">
        <v>82</v>
      </c>
      <c r="AH8766" s="28" t="e">
        <f ca="1">[1]!DXLOOKUP(Worksheet!AF8766,Sales[[#This Row],[State]],Sales[[#This Row],[Total Sales]])</f>
        <v>#NAME?</v>
      </c>
    </row>
    <row r="8767" spans="31:34" x14ac:dyDescent="0.25">
      <c r="AE8767" t="s">
        <v>27</v>
      </c>
      <c r="AF8767" t="s">
        <v>81</v>
      </c>
      <c r="AG8767" t="s">
        <v>82</v>
      </c>
      <c r="AH8767" s="28" t="e">
        <f ca="1">[1]!DXLOOKUP(Worksheet!AF8767,Sales[[#This Row],[State]],Sales[[#This Row],[Total Sales]])</f>
        <v>#NAME?</v>
      </c>
    </row>
    <row r="8768" spans="31:34" x14ac:dyDescent="0.25">
      <c r="AE8768" t="s">
        <v>27</v>
      </c>
      <c r="AF8768" t="s">
        <v>81</v>
      </c>
      <c r="AG8768" t="s">
        <v>82</v>
      </c>
      <c r="AH8768" s="28" t="e">
        <f ca="1">[1]!DXLOOKUP(Worksheet!AF8768,Sales[[#This Row],[State]],Sales[[#This Row],[Total Sales]])</f>
        <v>#NAME?</v>
      </c>
    </row>
    <row r="8769" spans="31:34" x14ac:dyDescent="0.25">
      <c r="AE8769" t="s">
        <v>27</v>
      </c>
      <c r="AF8769" t="s">
        <v>81</v>
      </c>
      <c r="AG8769" t="s">
        <v>82</v>
      </c>
      <c r="AH8769" s="28" t="e">
        <f ca="1">[1]!DXLOOKUP(Worksheet!AF8769,Sales[[#This Row],[State]],Sales[[#This Row],[Total Sales]])</f>
        <v>#NAME?</v>
      </c>
    </row>
    <row r="8770" spans="31:34" x14ac:dyDescent="0.25">
      <c r="AE8770" t="s">
        <v>27</v>
      </c>
      <c r="AF8770" t="s">
        <v>81</v>
      </c>
      <c r="AG8770" t="s">
        <v>82</v>
      </c>
      <c r="AH8770" s="28" t="e">
        <f ca="1">[1]!DXLOOKUP(Worksheet!AF8770,Sales[[#This Row],[State]],Sales[[#This Row],[Total Sales]])</f>
        <v>#NAME?</v>
      </c>
    </row>
    <row r="8771" spans="31:34" x14ac:dyDescent="0.25">
      <c r="AE8771" t="s">
        <v>27</v>
      </c>
      <c r="AF8771" t="s">
        <v>81</v>
      </c>
      <c r="AG8771" t="s">
        <v>82</v>
      </c>
      <c r="AH8771" s="28" t="e">
        <f ca="1">[1]!DXLOOKUP(Worksheet!AF8771,Sales[[#This Row],[State]],Sales[[#This Row],[Total Sales]])</f>
        <v>#NAME?</v>
      </c>
    </row>
    <row r="8772" spans="31:34" x14ac:dyDescent="0.25">
      <c r="AE8772" t="s">
        <v>27</v>
      </c>
      <c r="AF8772" t="s">
        <v>81</v>
      </c>
      <c r="AG8772" t="s">
        <v>82</v>
      </c>
      <c r="AH8772" s="28" t="e">
        <f ca="1">[1]!DXLOOKUP(Worksheet!AF8772,Sales[[#This Row],[State]],Sales[[#This Row],[Total Sales]])</f>
        <v>#NAME?</v>
      </c>
    </row>
    <row r="8773" spans="31:34" x14ac:dyDescent="0.25">
      <c r="AE8773" t="s">
        <v>27</v>
      </c>
      <c r="AF8773" t="s">
        <v>81</v>
      </c>
      <c r="AG8773" t="s">
        <v>82</v>
      </c>
      <c r="AH8773" s="28" t="e">
        <f ca="1">[1]!DXLOOKUP(Worksheet!AF8773,Sales[[#This Row],[State]],Sales[[#This Row],[Total Sales]])</f>
        <v>#NAME?</v>
      </c>
    </row>
    <row r="8774" spans="31:34" x14ac:dyDescent="0.25">
      <c r="AE8774" t="s">
        <v>27</v>
      </c>
      <c r="AF8774" t="s">
        <v>81</v>
      </c>
      <c r="AG8774" t="s">
        <v>82</v>
      </c>
      <c r="AH8774" s="28" t="e">
        <f ca="1">[1]!DXLOOKUP(Worksheet!AF8774,Sales[[#This Row],[State]],Sales[[#This Row],[Total Sales]])</f>
        <v>#NAME?</v>
      </c>
    </row>
    <row r="8775" spans="31:34" x14ac:dyDescent="0.25">
      <c r="AE8775" t="s">
        <v>27</v>
      </c>
      <c r="AF8775" t="s">
        <v>81</v>
      </c>
      <c r="AG8775" t="s">
        <v>82</v>
      </c>
      <c r="AH8775" s="28" t="e">
        <f ca="1">[1]!DXLOOKUP(Worksheet!AF8775,Sales[[#This Row],[State]],Sales[[#This Row],[Total Sales]])</f>
        <v>#NAME?</v>
      </c>
    </row>
    <row r="8776" spans="31:34" x14ac:dyDescent="0.25">
      <c r="AE8776" t="s">
        <v>27</v>
      </c>
      <c r="AF8776" t="s">
        <v>81</v>
      </c>
      <c r="AG8776" t="s">
        <v>82</v>
      </c>
      <c r="AH8776" s="28" t="e">
        <f ca="1">[1]!DXLOOKUP(Worksheet!AF8776,Sales[[#This Row],[State]],Sales[[#This Row],[Total Sales]])</f>
        <v>#NAME?</v>
      </c>
    </row>
    <row r="8777" spans="31:34" x14ac:dyDescent="0.25">
      <c r="AE8777" t="s">
        <v>27</v>
      </c>
      <c r="AF8777" t="s">
        <v>81</v>
      </c>
      <c r="AG8777" t="s">
        <v>82</v>
      </c>
      <c r="AH8777" s="28" t="e">
        <f ca="1">[1]!DXLOOKUP(Worksheet!AF8777,Sales[[#This Row],[State]],Sales[[#This Row],[Total Sales]])</f>
        <v>#NAME?</v>
      </c>
    </row>
    <row r="8778" spans="31:34" x14ac:dyDescent="0.25">
      <c r="AE8778" t="s">
        <v>27</v>
      </c>
      <c r="AF8778" t="s">
        <v>81</v>
      </c>
      <c r="AG8778" t="s">
        <v>82</v>
      </c>
      <c r="AH8778" s="28" t="e">
        <f ca="1">[1]!DXLOOKUP(Worksheet!AF8778,Sales[[#This Row],[State]],Sales[[#This Row],[Total Sales]])</f>
        <v>#NAME?</v>
      </c>
    </row>
    <row r="8779" spans="31:34" x14ac:dyDescent="0.25">
      <c r="AE8779" t="s">
        <v>27</v>
      </c>
      <c r="AF8779" t="s">
        <v>81</v>
      </c>
      <c r="AG8779" t="s">
        <v>82</v>
      </c>
      <c r="AH8779" s="28" t="e">
        <f ca="1">[1]!DXLOOKUP(Worksheet!AF8779,Sales[[#This Row],[State]],Sales[[#This Row],[Total Sales]])</f>
        <v>#NAME?</v>
      </c>
    </row>
    <row r="8780" spans="31:34" x14ac:dyDescent="0.25">
      <c r="AE8780" t="s">
        <v>27</v>
      </c>
      <c r="AF8780" t="s">
        <v>81</v>
      </c>
      <c r="AG8780" t="s">
        <v>82</v>
      </c>
      <c r="AH8780" s="28" t="e">
        <f ca="1">[1]!DXLOOKUP(Worksheet!AF8780,Sales[[#This Row],[State]],Sales[[#This Row],[Total Sales]])</f>
        <v>#NAME?</v>
      </c>
    </row>
    <row r="8781" spans="31:34" x14ac:dyDescent="0.25">
      <c r="AE8781" t="s">
        <v>27</v>
      </c>
      <c r="AF8781" t="s">
        <v>81</v>
      </c>
      <c r="AG8781" t="s">
        <v>82</v>
      </c>
      <c r="AH8781" s="28" t="e">
        <f ca="1">[1]!DXLOOKUP(Worksheet!AF8781,Sales[[#This Row],[State]],Sales[[#This Row],[Total Sales]])</f>
        <v>#NAME?</v>
      </c>
    </row>
    <row r="8782" spans="31:34" x14ac:dyDescent="0.25">
      <c r="AE8782" t="s">
        <v>27</v>
      </c>
      <c r="AF8782" t="s">
        <v>81</v>
      </c>
      <c r="AG8782" t="s">
        <v>82</v>
      </c>
      <c r="AH8782" s="28" t="e">
        <f ca="1">[1]!DXLOOKUP(Worksheet!AF8782,Sales[[#This Row],[State]],Sales[[#This Row],[Total Sales]])</f>
        <v>#NAME?</v>
      </c>
    </row>
    <row r="8783" spans="31:34" x14ac:dyDescent="0.25">
      <c r="AE8783" t="s">
        <v>27</v>
      </c>
      <c r="AF8783" t="s">
        <v>81</v>
      </c>
      <c r="AG8783" t="s">
        <v>82</v>
      </c>
      <c r="AH8783" s="28" t="e">
        <f ca="1">[1]!DXLOOKUP(Worksheet!AF8783,Sales[[#This Row],[State]],Sales[[#This Row],[Total Sales]])</f>
        <v>#NAME?</v>
      </c>
    </row>
    <row r="8784" spans="31:34" x14ac:dyDescent="0.25">
      <c r="AE8784" t="s">
        <v>27</v>
      </c>
      <c r="AF8784" t="s">
        <v>81</v>
      </c>
      <c r="AG8784" t="s">
        <v>82</v>
      </c>
      <c r="AH8784" s="28" t="e">
        <f ca="1">[1]!DXLOOKUP(Worksheet!AF8784,Sales[[#This Row],[State]],Sales[[#This Row],[Total Sales]])</f>
        <v>#NAME?</v>
      </c>
    </row>
    <row r="8785" spans="31:34" x14ac:dyDescent="0.25">
      <c r="AE8785" t="s">
        <v>27</v>
      </c>
      <c r="AF8785" t="s">
        <v>81</v>
      </c>
      <c r="AG8785" t="s">
        <v>82</v>
      </c>
      <c r="AH8785" s="28" t="e">
        <f ca="1">[1]!DXLOOKUP(Worksheet!AF8785,Sales[[#This Row],[State]],Sales[[#This Row],[Total Sales]])</f>
        <v>#NAME?</v>
      </c>
    </row>
    <row r="8786" spans="31:34" x14ac:dyDescent="0.25">
      <c r="AE8786" t="s">
        <v>31</v>
      </c>
      <c r="AF8786" t="s">
        <v>84</v>
      </c>
      <c r="AG8786" t="s">
        <v>85</v>
      </c>
      <c r="AH8786" s="28" t="e">
        <f ca="1">[1]!DXLOOKUP(Worksheet!AF8786,Sales[[#This Row],[State]],Sales[[#This Row],[Total Sales]])</f>
        <v>#NAME?</v>
      </c>
    </row>
    <row r="8787" spans="31:34" x14ac:dyDescent="0.25">
      <c r="AE8787" t="s">
        <v>31</v>
      </c>
      <c r="AF8787" t="s">
        <v>84</v>
      </c>
      <c r="AG8787" t="s">
        <v>85</v>
      </c>
      <c r="AH8787" s="28" t="e">
        <f ca="1">[1]!DXLOOKUP(Worksheet!AF8787,Sales[[#This Row],[State]],Sales[[#This Row],[Total Sales]])</f>
        <v>#NAME?</v>
      </c>
    </row>
    <row r="8788" spans="31:34" x14ac:dyDescent="0.25">
      <c r="AE8788" t="s">
        <v>31</v>
      </c>
      <c r="AF8788" t="s">
        <v>84</v>
      </c>
      <c r="AG8788" t="s">
        <v>85</v>
      </c>
      <c r="AH8788" s="28" t="e">
        <f ca="1">[1]!DXLOOKUP(Worksheet!AF8788,Sales[[#This Row],[State]],Sales[[#This Row],[Total Sales]])</f>
        <v>#NAME?</v>
      </c>
    </row>
    <row r="8789" spans="31:34" x14ac:dyDescent="0.25">
      <c r="AE8789" t="s">
        <v>31</v>
      </c>
      <c r="AF8789" t="s">
        <v>84</v>
      </c>
      <c r="AG8789" t="s">
        <v>85</v>
      </c>
      <c r="AH8789" s="28" t="e">
        <f ca="1">[1]!DXLOOKUP(Worksheet!AF8789,Sales[[#This Row],[State]],Sales[[#This Row],[Total Sales]])</f>
        <v>#NAME?</v>
      </c>
    </row>
    <row r="8790" spans="31:34" x14ac:dyDescent="0.25">
      <c r="AE8790" t="s">
        <v>31</v>
      </c>
      <c r="AF8790" t="s">
        <v>84</v>
      </c>
      <c r="AG8790" t="s">
        <v>85</v>
      </c>
      <c r="AH8790" s="28" t="e">
        <f ca="1">[1]!DXLOOKUP(Worksheet!AF8790,Sales[[#This Row],[State]],Sales[[#This Row],[Total Sales]])</f>
        <v>#NAME?</v>
      </c>
    </row>
    <row r="8791" spans="31:34" x14ac:dyDescent="0.25">
      <c r="AE8791" t="s">
        <v>31</v>
      </c>
      <c r="AF8791" t="s">
        <v>84</v>
      </c>
      <c r="AG8791" t="s">
        <v>85</v>
      </c>
      <c r="AH8791" s="28" t="e">
        <f ca="1">[1]!DXLOOKUP(Worksheet!AF8791,Sales[[#This Row],[State]],Sales[[#This Row],[Total Sales]])</f>
        <v>#NAME?</v>
      </c>
    </row>
    <row r="8792" spans="31:34" x14ac:dyDescent="0.25">
      <c r="AE8792" t="s">
        <v>31</v>
      </c>
      <c r="AF8792" t="s">
        <v>84</v>
      </c>
      <c r="AG8792" t="s">
        <v>85</v>
      </c>
      <c r="AH8792" s="28" t="e">
        <f ca="1">[1]!DXLOOKUP(Worksheet!AF8792,Sales[[#This Row],[State]],Sales[[#This Row],[Total Sales]])</f>
        <v>#NAME?</v>
      </c>
    </row>
    <row r="8793" spans="31:34" x14ac:dyDescent="0.25">
      <c r="AE8793" t="s">
        <v>31</v>
      </c>
      <c r="AF8793" t="s">
        <v>84</v>
      </c>
      <c r="AG8793" t="s">
        <v>85</v>
      </c>
      <c r="AH8793" s="28" t="e">
        <f ca="1">[1]!DXLOOKUP(Worksheet!AF8793,Sales[[#This Row],[State]],Sales[[#This Row],[Total Sales]])</f>
        <v>#NAME?</v>
      </c>
    </row>
    <row r="8794" spans="31:34" x14ac:dyDescent="0.25">
      <c r="AE8794" t="s">
        <v>31</v>
      </c>
      <c r="AF8794" t="s">
        <v>84</v>
      </c>
      <c r="AG8794" t="s">
        <v>85</v>
      </c>
      <c r="AH8794" s="28" t="e">
        <f ca="1">[1]!DXLOOKUP(Worksheet!AF8794,Sales[[#This Row],[State]],Sales[[#This Row],[Total Sales]])</f>
        <v>#NAME?</v>
      </c>
    </row>
    <row r="8795" spans="31:34" x14ac:dyDescent="0.25">
      <c r="AE8795" t="s">
        <v>31</v>
      </c>
      <c r="AF8795" t="s">
        <v>84</v>
      </c>
      <c r="AG8795" t="s">
        <v>85</v>
      </c>
      <c r="AH8795" s="28" t="e">
        <f ca="1">[1]!DXLOOKUP(Worksheet!AF8795,Sales[[#This Row],[State]],Sales[[#This Row],[Total Sales]])</f>
        <v>#NAME?</v>
      </c>
    </row>
    <row r="8796" spans="31:34" x14ac:dyDescent="0.25">
      <c r="AE8796" t="s">
        <v>31</v>
      </c>
      <c r="AF8796" t="s">
        <v>84</v>
      </c>
      <c r="AG8796" t="s">
        <v>85</v>
      </c>
      <c r="AH8796" s="28" t="e">
        <f ca="1">[1]!DXLOOKUP(Worksheet!AF8796,Sales[[#This Row],[State]],Sales[[#This Row],[Total Sales]])</f>
        <v>#NAME?</v>
      </c>
    </row>
    <row r="8797" spans="31:34" x14ac:dyDescent="0.25">
      <c r="AE8797" t="s">
        <v>31</v>
      </c>
      <c r="AF8797" t="s">
        <v>84</v>
      </c>
      <c r="AG8797" t="s">
        <v>85</v>
      </c>
      <c r="AH8797" s="28" t="e">
        <f ca="1">[1]!DXLOOKUP(Worksheet!AF8797,Sales[[#This Row],[State]],Sales[[#This Row],[Total Sales]])</f>
        <v>#NAME?</v>
      </c>
    </row>
    <row r="8798" spans="31:34" x14ac:dyDescent="0.25">
      <c r="AE8798" t="s">
        <v>31</v>
      </c>
      <c r="AF8798" t="s">
        <v>84</v>
      </c>
      <c r="AG8798" t="s">
        <v>85</v>
      </c>
      <c r="AH8798" s="28" t="e">
        <f ca="1">[1]!DXLOOKUP(Worksheet!AF8798,Sales[[#This Row],[State]],Sales[[#This Row],[Total Sales]])</f>
        <v>#NAME?</v>
      </c>
    </row>
    <row r="8799" spans="31:34" x14ac:dyDescent="0.25">
      <c r="AE8799" t="s">
        <v>31</v>
      </c>
      <c r="AF8799" t="s">
        <v>84</v>
      </c>
      <c r="AG8799" t="s">
        <v>85</v>
      </c>
      <c r="AH8799" s="28" t="e">
        <f ca="1">[1]!DXLOOKUP(Worksheet!AF8799,Sales[[#This Row],[State]],Sales[[#This Row],[Total Sales]])</f>
        <v>#NAME?</v>
      </c>
    </row>
    <row r="8800" spans="31:34" x14ac:dyDescent="0.25">
      <c r="AE8800" t="s">
        <v>31</v>
      </c>
      <c r="AF8800" t="s">
        <v>84</v>
      </c>
      <c r="AG8800" t="s">
        <v>85</v>
      </c>
      <c r="AH8800" s="28" t="e">
        <f ca="1">[1]!DXLOOKUP(Worksheet!AF8800,Sales[[#This Row],[State]],Sales[[#This Row],[Total Sales]])</f>
        <v>#NAME?</v>
      </c>
    </row>
    <row r="8801" spans="31:34" x14ac:dyDescent="0.25">
      <c r="AE8801" t="s">
        <v>31</v>
      </c>
      <c r="AF8801" t="s">
        <v>84</v>
      </c>
      <c r="AG8801" t="s">
        <v>85</v>
      </c>
      <c r="AH8801" s="28" t="e">
        <f ca="1">[1]!DXLOOKUP(Worksheet!AF8801,Sales[[#This Row],[State]],Sales[[#This Row],[Total Sales]])</f>
        <v>#NAME?</v>
      </c>
    </row>
    <row r="8802" spans="31:34" x14ac:dyDescent="0.25">
      <c r="AE8802" t="s">
        <v>31</v>
      </c>
      <c r="AF8802" t="s">
        <v>84</v>
      </c>
      <c r="AG8802" t="s">
        <v>85</v>
      </c>
      <c r="AH8802" s="28" t="e">
        <f ca="1">[1]!DXLOOKUP(Worksheet!AF8802,Sales[[#This Row],[State]],Sales[[#This Row],[Total Sales]])</f>
        <v>#NAME?</v>
      </c>
    </row>
    <row r="8803" spans="31:34" x14ac:dyDescent="0.25">
      <c r="AE8803" t="s">
        <v>31</v>
      </c>
      <c r="AF8803" t="s">
        <v>84</v>
      </c>
      <c r="AG8803" t="s">
        <v>85</v>
      </c>
      <c r="AH8803" s="28" t="e">
        <f ca="1">[1]!DXLOOKUP(Worksheet!AF8803,Sales[[#This Row],[State]],Sales[[#This Row],[Total Sales]])</f>
        <v>#NAME?</v>
      </c>
    </row>
    <row r="8804" spans="31:34" x14ac:dyDescent="0.25">
      <c r="AE8804" t="s">
        <v>31</v>
      </c>
      <c r="AF8804" t="s">
        <v>84</v>
      </c>
      <c r="AG8804" t="s">
        <v>85</v>
      </c>
      <c r="AH8804" s="28" t="e">
        <f ca="1">[1]!DXLOOKUP(Worksheet!AF8804,Sales[[#This Row],[State]],Sales[[#This Row],[Total Sales]])</f>
        <v>#NAME?</v>
      </c>
    </row>
    <row r="8805" spans="31:34" x14ac:dyDescent="0.25">
      <c r="AE8805" t="s">
        <v>31</v>
      </c>
      <c r="AF8805" t="s">
        <v>84</v>
      </c>
      <c r="AG8805" t="s">
        <v>85</v>
      </c>
      <c r="AH8805" s="28" t="e">
        <f ca="1">[1]!DXLOOKUP(Worksheet!AF8805,Sales[[#This Row],[State]],Sales[[#This Row],[Total Sales]])</f>
        <v>#NAME?</v>
      </c>
    </row>
    <row r="8806" spans="31:34" x14ac:dyDescent="0.25">
      <c r="AE8806" t="s">
        <v>31</v>
      </c>
      <c r="AF8806" t="s">
        <v>84</v>
      </c>
      <c r="AG8806" t="s">
        <v>85</v>
      </c>
      <c r="AH8806" s="28" t="e">
        <f ca="1">[1]!DXLOOKUP(Worksheet!AF8806,Sales[[#This Row],[State]],Sales[[#This Row],[Total Sales]])</f>
        <v>#NAME?</v>
      </c>
    </row>
    <row r="8807" spans="31:34" x14ac:dyDescent="0.25">
      <c r="AE8807" t="s">
        <v>31</v>
      </c>
      <c r="AF8807" t="s">
        <v>84</v>
      </c>
      <c r="AG8807" t="s">
        <v>85</v>
      </c>
      <c r="AH8807" s="28" t="e">
        <f ca="1">[1]!DXLOOKUP(Worksheet!AF8807,Sales[[#This Row],[State]],Sales[[#This Row],[Total Sales]])</f>
        <v>#NAME?</v>
      </c>
    </row>
    <row r="8808" spans="31:34" x14ac:dyDescent="0.25">
      <c r="AE8808" t="s">
        <v>31</v>
      </c>
      <c r="AF8808" t="s">
        <v>84</v>
      </c>
      <c r="AG8808" t="s">
        <v>85</v>
      </c>
      <c r="AH8808" s="28" t="e">
        <f ca="1">[1]!DXLOOKUP(Worksheet!AF8808,Sales[[#This Row],[State]],Sales[[#This Row],[Total Sales]])</f>
        <v>#NAME?</v>
      </c>
    </row>
    <row r="8809" spans="31:34" x14ac:dyDescent="0.25">
      <c r="AE8809" t="s">
        <v>31</v>
      </c>
      <c r="AF8809" t="s">
        <v>84</v>
      </c>
      <c r="AG8809" t="s">
        <v>85</v>
      </c>
      <c r="AH8809" s="28" t="e">
        <f ca="1">[1]!DXLOOKUP(Worksheet!AF8809,Sales[[#This Row],[State]],Sales[[#This Row],[Total Sales]])</f>
        <v>#NAME?</v>
      </c>
    </row>
    <row r="8810" spans="31:34" x14ac:dyDescent="0.25">
      <c r="AE8810" t="s">
        <v>31</v>
      </c>
      <c r="AF8810" t="s">
        <v>84</v>
      </c>
      <c r="AG8810" t="s">
        <v>85</v>
      </c>
      <c r="AH8810" s="28" t="e">
        <f ca="1">[1]!DXLOOKUP(Worksheet!AF8810,Sales[[#This Row],[State]],Sales[[#This Row],[Total Sales]])</f>
        <v>#NAME?</v>
      </c>
    </row>
    <row r="8811" spans="31:34" x14ac:dyDescent="0.25">
      <c r="AE8811" t="s">
        <v>31</v>
      </c>
      <c r="AF8811" t="s">
        <v>84</v>
      </c>
      <c r="AG8811" t="s">
        <v>85</v>
      </c>
      <c r="AH8811" s="28" t="e">
        <f ca="1">[1]!DXLOOKUP(Worksheet!AF8811,Sales[[#This Row],[State]],Sales[[#This Row],[Total Sales]])</f>
        <v>#NAME?</v>
      </c>
    </row>
    <row r="8812" spans="31:34" x14ac:dyDescent="0.25">
      <c r="AE8812" t="s">
        <v>31</v>
      </c>
      <c r="AF8812" t="s">
        <v>84</v>
      </c>
      <c r="AG8812" t="s">
        <v>85</v>
      </c>
      <c r="AH8812" s="28" t="e">
        <f ca="1">[1]!DXLOOKUP(Worksheet!AF8812,Sales[[#This Row],[State]],Sales[[#This Row],[Total Sales]])</f>
        <v>#NAME?</v>
      </c>
    </row>
    <row r="8813" spans="31:34" x14ac:dyDescent="0.25">
      <c r="AE8813" t="s">
        <v>31</v>
      </c>
      <c r="AF8813" t="s">
        <v>84</v>
      </c>
      <c r="AG8813" t="s">
        <v>85</v>
      </c>
      <c r="AH8813" s="28" t="e">
        <f ca="1">[1]!DXLOOKUP(Worksheet!AF8813,Sales[[#This Row],[State]],Sales[[#This Row],[Total Sales]])</f>
        <v>#NAME?</v>
      </c>
    </row>
    <row r="8814" spans="31:34" x14ac:dyDescent="0.25">
      <c r="AE8814" t="s">
        <v>31</v>
      </c>
      <c r="AF8814" t="s">
        <v>84</v>
      </c>
      <c r="AG8814" t="s">
        <v>85</v>
      </c>
      <c r="AH8814" s="28" t="e">
        <f ca="1">[1]!DXLOOKUP(Worksheet!AF8814,Sales[[#This Row],[State]],Sales[[#This Row],[Total Sales]])</f>
        <v>#NAME?</v>
      </c>
    </row>
    <row r="8815" spans="31:34" x14ac:dyDescent="0.25">
      <c r="AE8815" t="s">
        <v>31</v>
      </c>
      <c r="AF8815" t="s">
        <v>84</v>
      </c>
      <c r="AG8815" t="s">
        <v>85</v>
      </c>
      <c r="AH8815" s="28" t="e">
        <f ca="1">[1]!DXLOOKUP(Worksheet!AF8815,Sales[[#This Row],[State]],Sales[[#This Row],[Total Sales]])</f>
        <v>#NAME?</v>
      </c>
    </row>
    <row r="8816" spans="31:34" x14ac:dyDescent="0.25">
      <c r="AE8816" t="s">
        <v>31</v>
      </c>
      <c r="AF8816" t="s">
        <v>84</v>
      </c>
      <c r="AG8816" t="s">
        <v>85</v>
      </c>
      <c r="AH8816" s="28" t="e">
        <f ca="1">[1]!DXLOOKUP(Worksheet!AF8816,Sales[[#This Row],[State]],Sales[[#This Row],[Total Sales]])</f>
        <v>#NAME?</v>
      </c>
    </row>
    <row r="8817" spans="31:34" x14ac:dyDescent="0.25">
      <c r="AE8817" t="s">
        <v>31</v>
      </c>
      <c r="AF8817" t="s">
        <v>84</v>
      </c>
      <c r="AG8817" t="s">
        <v>85</v>
      </c>
      <c r="AH8817" s="28" t="e">
        <f ca="1">[1]!DXLOOKUP(Worksheet!AF8817,Sales[[#This Row],[State]],Sales[[#This Row],[Total Sales]])</f>
        <v>#NAME?</v>
      </c>
    </row>
    <row r="8818" spans="31:34" x14ac:dyDescent="0.25">
      <c r="AE8818" t="s">
        <v>31</v>
      </c>
      <c r="AF8818" t="s">
        <v>84</v>
      </c>
      <c r="AG8818" t="s">
        <v>85</v>
      </c>
      <c r="AH8818" s="28" t="e">
        <f ca="1">[1]!DXLOOKUP(Worksheet!AF8818,Sales[[#This Row],[State]],Sales[[#This Row],[Total Sales]])</f>
        <v>#NAME?</v>
      </c>
    </row>
    <row r="8819" spans="31:34" x14ac:dyDescent="0.25">
      <c r="AE8819" t="s">
        <v>31</v>
      </c>
      <c r="AF8819" t="s">
        <v>84</v>
      </c>
      <c r="AG8819" t="s">
        <v>85</v>
      </c>
      <c r="AH8819" s="28" t="e">
        <f ca="1">[1]!DXLOOKUP(Worksheet!AF8819,Sales[[#This Row],[State]],Sales[[#This Row],[Total Sales]])</f>
        <v>#NAME?</v>
      </c>
    </row>
    <row r="8820" spans="31:34" x14ac:dyDescent="0.25">
      <c r="AE8820" t="s">
        <v>31</v>
      </c>
      <c r="AF8820" t="s">
        <v>84</v>
      </c>
      <c r="AG8820" t="s">
        <v>85</v>
      </c>
      <c r="AH8820" s="28" t="e">
        <f ca="1">[1]!DXLOOKUP(Worksheet!AF8820,Sales[[#This Row],[State]],Sales[[#This Row],[Total Sales]])</f>
        <v>#NAME?</v>
      </c>
    </row>
    <row r="8821" spans="31:34" x14ac:dyDescent="0.25">
      <c r="AE8821" t="s">
        <v>31</v>
      </c>
      <c r="AF8821" t="s">
        <v>84</v>
      </c>
      <c r="AG8821" t="s">
        <v>85</v>
      </c>
      <c r="AH8821" s="28" t="e">
        <f ca="1">[1]!DXLOOKUP(Worksheet!AF8821,Sales[[#This Row],[State]],Sales[[#This Row],[Total Sales]])</f>
        <v>#NAME?</v>
      </c>
    </row>
    <row r="8822" spans="31:34" x14ac:dyDescent="0.25">
      <c r="AE8822" t="s">
        <v>31</v>
      </c>
      <c r="AF8822" t="s">
        <v>84</v>
      </c>
      <c r="AG8822" t="s">
        <v>85</v>
      </c>
      <c r="AH8822" s="28" t="e">
        <f ca="1">[1]!DXLOOKUP(Worksheet!AF8822,Sales[[#This Row],[State]],Sales[[#This Row],[Total Sales]])</f>
        <v>#NAME?</v>
      </c>
    </row>
    <row r="8823" spans="31:34" x14ac:dyDescent="0.25">
      <c r="AE8823" t="s">
        <v>31</v>
      </c>
      <c r="AF8823" t="s">
        <v>84</v>
      </c>
      <c r="AG8823" t="s">
        <v>85</v>
      </c>
      <c r="AH8823" s="28" t="e">
        <f ca="1">[1]!DXLOOKUP(Worksheet!AF8823,Sales[[#This Row],[State]],Sales[[#This Row],[Total Sales]])</f>
        <v>#NAME?</v>
      </c>
    </row>
    <row r="8824" spans="31:34" x14ac:dyDescent="0.25">
      <c r="AE8824" t="s">
        <v>31</v>
      </c>
      <c r="AF8824" t="s">
        <v>84</v>
      </c>
      <c r="AG8824" t="s">
        <v>85</v>
      </c>
      <c r="AH8824" s="28" t="e">
        <f ca="1">[1]!DXLOOKUP(Worksheet!AF8824,Sales[[#This Row],[State]],Sales[[#This Row],[Total Sales]])</f>
        <v>#NAME?</v>
      </c>
    </row>
    <row r="8825" spans="31:34" x14ac:dyDescent="0.25">
      <c r="AE8825" t="s">
        <v>31</v>
      </c>
      <c r="AF8825" t="s">
        <v>84</v>
      </c>
      <c r="AG8825" t="s">
        <v>85</v>
      </c>
      <c r="AH8825" s="28" t="e">
        <f ca="1">[1]!DXLOOKUP(Worksheet!AF8825,Sales[[#This Row],[State]],Sales[[#This Row],[Total Sales]])</f>
        <v>#NAME?</v>
      </c>
    </row>
    <row r="8826" spans="31:34" x14ac:dyDescent="0.25">
      <c r="AE8826" t="s">
        <v>31</v>
      </c>
      <c r="AF8826" t="s">
        <v>84</v>
      </c>
      <c r="AG8826" t="s">
        <v>85</v>
      </c>
      <c r="AH8826" s="28" t="e">
        <f ca="1">[1]!DXLOOKUP(Worksheet!AF8826,Sales[[#This Row],[State]],Sales[[#This Row],[Total Sales]])</f>
        <v>#NAME?</v>
      </c>
    </row>
    <row r="8827" spans="31:34" x14ac:dyDescent="0.25">
      <c r="AE8827" t="s">
        <v>31</v>
      </c>
      <c r="AF8827" t="s">
        <v>84</v>
      </c>
      <c r="AG8827" t="s">
        <v>85</v>
      </c>
      <c r="AH8827" s="28" t="e">
        <f ca="1">[1]!DXLOOKUP(Worksheet!AF8827,Sales[[#This Row],[State]],Sales[[#This Row],[Total Sales]])</f>
        <v>#NAME?</v>
      </c>
    </row>
    <row r="8828" spans="31:34" x14ac:dyDescent="0.25">
      <c r="AE8828" t="s">
        <v>31</v>
      </c>
      <c r="AF8828" t="s">
        <v>84</v>
      </c>
      <c r="AG8828" t="s">
        <v>85</v>
      </c>
      <c r="AH8828" s="28" t="e">
        <f ca="1">[1]!DXLOOKUP(Worksheet!AF8828,Sales[[#This Row],[State]],Sales[[#This Row],[Total Sales]])</f>
        <v>#NAME?</v>
      </c>
    </row>
    <row r="8829" spans="31:34" x14ac:dyDescent="0.25">
      <c r="AE8829" t="s">
        <v>31</v>
      </c>
      <c r="AF8829" t="s">
        <v>84</v>
      </c>
      <c r="AG8829" t="s">
        <v>85</v>
      </c>
      <c r="AH8829" s="28" t="e">
        <f ca="1">[1]!DXLOOKUP(Worksheet!AF8829,Sales[[#This Row],[State]],Sales[[#This Row],[Total Sales]])</f>
        <v>#NAME?</v>
      </c>
    </row>
    <row r="8830" spans="31:34" x14ac:dyDescent="0.25">
      <c r="AE8830" t="s">
        <v>31</v>
      </c>
      <c r="AF8830" t="s">
        <v>84</v>
      </c>
      <c r="AG8830" t="s">
        <v>85</v>
      </c>
      <c r="AH8830" s="28" t="e">
        <f ca="1">[1]!DXLOOKUP(Worksheet!AF8830,Sales[[#This Row],[State]],Sales[[#This Row],[Total Sales]])</f>
        <v>#NAME?</v>
      </c>
    </row>
    <row r="8831" spans="31:34" x14ac:dyDescent="0.25">
      <c r="AE8831" t="s">
        <v>31</v>
      </c>
      <c r="AF8831" t="s">
        <v>84</v>
      </c>
      <c r="AG8831" t="s">
        <v>85</v>
      </c>
      <c r="AH8831" s="28" t="e">
        <f ca="1">[1]!DXLOOKUP(Worksheet!AF8831,Sales[[#This Row],[State]],Sales[[#This Row],[Total Sales]])</f>
        <v>#NAME?</v>
      </c>
    </row>
    <row r="8832" spans="31:34" x14ac:dyDescent="0.25">
      <c r="AE8832" t="s">
        <v>31</v>
      </c>
      <c r="AF8832" t="s">
        <v>84</v>
      </c>
      <c r="AG8832" t="s">
        <v>85</v>
      </c>
      <c r="AH8832" s="28" t="e">
        <f ca="1">[1]!DXLOOKUP(Worksheet!AF8832,Sales[[#This Row],[State]],Sales[[#This Row],[Total Sales]])</f>
        <v>#NAME?</v>
      </c>
    </row>
    <row r="8833" spans="31:34" x14ac:dyDescent="0.25">
      <c r="AE8833" t="s">
        <v>31</v>
      </c>
      <c r="AF8833" t="s">
        <v>84</v>
      </c>
      <c r="AG8833" t="s">
        <v>85</v>
      </c>
      <c r="AH8833" s="28" t="e">
        <f ca="1">[1]!DXLOOKUP(Worksheet!AF8833,Sales[[#This Row],[State]],Sales[[#This Row],[Total Sales]])</f>
        <v>#NAME?</v>
      </c>
    </row>
    <row r="8834" spans="31:34" x14ac:dyDescent="0.25">
      <c r="AE8834" t="s">
        <v>31</v>
      </c>
      <c r="AF8834" t="s">
        <v>84</v>
      </c>
      <c r="AG8834" t="s">
        <v>85</v>
      </c>
      <c r="AH8834" s="28" t="e">
        <f ca="1">[1]!DXLOOKUP(Worksheet!AF8834,Sales[[#This Row],[State]],Sales[[#This Row],[Total Sales]])</f>
        <v>#NAME?</v>
      </c>
    </row>
    <row r="8835" spans="31:34" x14ac:dyDescent="0.25">
      <c r="AE8835" t="s">
        <v>31</v>
      </c>
      <c r="AF8835" t="s">
        <v>84</v>
      </c>
      <c r="AG8835" t="s">
        <v>85</v>
      </c>
      <c r="AH8835" s="28" t="e">
        <f ca="1">[1]!DXLOOKUP(Worksheet!AF8835,Sales[[#This Row],[State]],Sales[[#This Row],[Total Sales]])</f>
        <v>#NAME?</v>
      </c>
    </row>
    <row r="8836" spans="31:34" x14ac:dyDescent="0.25">
      <c r="AE8836" t="s">
        <v>31</v>
      </c>
      <c r="AF8836" t="s">
        <v>84</v>
      </c>
      <c r="AG8836" t="s">
        <v>85</v>
      </c>
      <c r="AH8836" s="28" t="e">
        <f ca="1">[1]!DXLOOKUP(Worksheet!AF8836,Sales[[#This Row],[State]],Sales[[#This Row],[Total Sales]])</f>
        <v>#NAME?</v>
      </c>
    </row>
    <row r="8837" spans="31:34" x14ac:dyDescent="0.25">
      <c r="AE8837" t="s">
        <v>31</v>
      </c>
      <c r="AF8837" t="s">
        <v>84</v>
      </c>
      <c r="AG8837" t="s">
        <v>85</v>
      </c>
      <c r="AH8837" s="28" t="e">
        <f ca="1">[1]!DXLOOKUP(Worksheet!AF8837,Sales[[#This Row],[State]],Sales[[#This Row],[Total Sales]])</f>
        <v>#NAME?</v>
      </c>
    </row>
    <row r="8838" spans="31:34" x14ac:dyDescent="0.25">
      <c r="AE8838" t="s">
        <v>31</v>
      </c>
      <c r="AF8838" t="s">
        <v>84</v>
      </c>
      <c r="AG8838" t="s">
        <v>85</v>
      </c>
      <c r="AH8838" s="28" t="e">
        <f ca="1">[1]!DXLOOKUP(Worksheet!AF8838,Sales[[#This Row],[State]],Sales[[#This Row],[Total Sales]])</f>
        <v>#NAME?</v>
      </c>
    </row>
    <row r="8839" spans="31:34" x14ac:dyDescent="0.25">
      <c r="AE8839" t="s">
        <v>31</v>
      </c>
      <c r="AF8839" t="s">
        <v>84</v>
      </c>
      <c r="AG8839" t="s">
        <v>85</v>
      </c>
      <c r="AH8839" s="28" t="e">
        <f ca="1">[1]!DXLOOKUP(Worksheet!AF8839,Sales[[#This Row],[State]],Sales[[#This Row],[Total Sales]])</f>
        <v>#NAME?</v>
      </c>
    </row>
    <row r="8840" spans="31:34" x14ac:dyDescent="0.25">
      <c r="AE8840" t="s">
        <v>31</v>
      </c>
      <c r="AF8840" t="s">
        <v>84</v>
      </c>
      <c r="AG8840" t="s">
        <v>85</v>
      </c>
      <c r="AH8840" s="28" t="e">
        <f ca="1">[1]!DXLOOKUP(Worksheet!AF8840,Sales[[#This Row],[State]],Sales[[#This Row],[Total Sales]])</f>
        <v>#NAME?</v>
      </c>
    </row>
    <row r="8841" spans="31:34" x14ac:dyDescent="0.25">
      <c r="AE8841" t="s">
        <v>31</v>
      </c>
      <c r="AF8841" t="s">
        <v>84</v>
      </c>
      <c r="AG8841" t="s">
        <v>85</v>
      </c>
      <c r="AH8841" s="28" t="e">
        <f ca="1">[1]!DXLOOKUP(Worksheet!AF8841,Sales[[#This Row],[State]],Sales[[#This Row],[Total Sales]])</f>
        <v>#NAME?</v>
      </c>
    </row>
    <row r="8842" spans="31:34" x14ac:dyDescent="0.25">
      <c r="AE8842" t="s">
        <v>31</v>
      </c>
      <c r="AF8842" t="s">
        <v>84</v>
      </c>
      <c r="AG8842" t="s">
        <v>85</v>
      </c>
      <c r="AH8842" s="28" t="e">
        <f ca="1">[1]!DXLOOKUP(Worksheet!AF8842,Sales[[#This Row],[State]],Sales[[#This Row],[Total Sales]])</f>
        <v>#NAME?</v>
      </c>
    </row>
    <row r="8843" spans="31:34" x14ac:dyDescent="0.25">
      <c r="AE8843" t="s">
        <v>31</v>
      </c>
      <c r="AF8843" t="s">
        <v>84</v>
      </c>
      <c r="AG8843" t="s">
        <v>85</v>
      </c>
      <c r="AH8843" s="28" t="e">
        <f ca="1">[1]!DXLOOKUP(Worksheet!AF8843,Sales[[#This Row],[State]],Sales[[#This Row],[Total Sales]])</f>
        <v>#NAME?</v>
      </c>
    </row>
    <row r="8844" spans="31:34" x14ac:dyDescent="0.25">
      <c r="AE8844" t="s">
        <v>31</v>
      </c>
      <c r="AF8844" t="s">
        <v>84</v>
      </c>
      <c r="AG8844" t="s">
        <v>85</v>
      </c>
      <c r="AH8844" s="28" t="e">
        <f ca="1">[1]!DXLOOKUP(Worksheet!AF8844,Sales[[#This Row],[State]],Sales[[#This Row],[Total Sales]])</f>
        <v>#NAME?</v>
      </c>
    </row>
    <row r="8845" spans="31:34" x14ac:dyDescent="0.25">
      <c r="AE8845" t="s">
        <v>31</v>
      </c>
      <c r="AF8845" t="s">
        <v>84</v>
      </c>
      <c r="AG8845" t="s">
        <v>85</v>
      </c>
      <c r="AH8845" s="28" t="e">
        <f ca="1">[1]!DXLOOKUP(Worksheet!AF8845,Sales[[#This Row],[State]],Sales[[#This Row],[Total Sales]])</f>
        <v>#NAME?</v>
      </c>
    </row>
    <row r="8846" spans="31:34" x14ac:dyDescent="0.25">
      <c r="AE8846" t="s">
        <v>31</v>
      </c>
      <c r="AF8846" t="s">
        <v>84</v>
      </c>
      <c r="AG8846" t="s">
        <v>85</v>
      </c>
      <c r="AH8846" s="28" t="e">
        <f ca="1">[1]!DXLOOKUP(Worksheet!AF8846,Sales[[#This Row],[State]],Sales[[#This Row],[Total Sales]])</f>
        <v>#NAME?</v>
      </c>
    </row>
    <row r="8847" spans="31:34" x14ac:dyDescent="0.25">
      <c r="AE8847" t="s">
        <v>31</v>
      </c>
      <c r="AF8847" t="s">
        <v>84</v>
      </c>
      <c r="AG8847" t="s">
        <v>85</v>
      </c>
      <c r="AH8847" s="28" t="e">
        <f ca="1">[1]!DXLOOKUP(Worksheet!AF8847,Sales[[#This Row],[State]],Sales[[#This Row],[Total Sales]])</f>
        <v>#NAME?</v>
      </c>
    </row>
    <row r="8848" spans="31:34" x14ac:dyDescent="0.25">
      <c r="AE8848" t="s">
        <v>31</v>
      </c>
      <c r="AF8848" t="s">
        <v>84</v>
      </c>
      <c r="AG8848" t="s">
        <v>85</v>
      </c>
      <c r="AH8848" s="28" t="e">
        <f ca="1">[1]!DXLOOKUP(Worksheet!AF8848,Sales[[#This Row],[State]],Sales[[#This Row],[Total Sales]])</f>
        <v>#NAME?</v>
      </c>
    </row>
    <row r="8849" spans="31:34" x14ac:dyDescent="0.25">
      <c r="AE8849" t="s">
        <v>31</v>
      </c>
      <c r="AF8849" t="s">
        <v>84</v>
      </c>
      <c r="AG8849" t="s">
        <v>85</v>
      </c>
      <c r="AH8849" s="28" t="e">
        <f ca="1">[1]!DXLOOKUP(Worksheet!AF8849,Sales[[#This Row],[State]],Sales[[#This Row],[Total Sales]])</f>
        <v>#NAME?</v>
      </c>
    </row>
    <row r="8850" spans="31:34" x14ac:dyDescent="0.25">
      <c r="AE8850" t="s">
        <v>31</v>
      </c>
      <c r="AF8850" t="s">
        <v>84</v>
      </c>
      <c r="AG8850" t="s">
        <v>85</v>
      </c>
      <c r="AH8850" s="28" t="e">
        <f ca="1">[1]!DXLOOKUP(Worksheet!AF8850,Sales[[#This Row],[State]],Sales[[#This Row],[Total Sales]])</f>
        <v>#NAME?</v>
      </c>
    </row>
    <row r="8851" spans="31:34" x14ac:dyDescent="0.25">
      <c r="AE8851" t="s">
        <v>31</v>
      </c>
      <c r="AF8851" t="s">
        <v>84</v>
      </c>
      <c r="AG8851" t="s">
        <v>85</v>
      </c>
      <c r="AH8851" s="28" t="e">
        <f ca="1">[1]!DXLOOKUP(Worksheet!AF8851,Sales[[#This Row],[State]],Sales[[#This Row],[Total Sales]])</f>
        <v>#NAME?</v>
      </c>
    </row>
    <row r="8852" spans="31:34" x14ac:dyDescent="0.25">
      <c r="AE8852" t="s">
        <v>31</v>
      </c>
      <c r="AF8852" t="s">
        <v>84</v>
      </c>
      <c r="AG8852" t="s">
        <v>85</v>
      </c>
      <c r="AH8852" s="28" t="e">
        <f ca="1">[1]!DXLOOKUP(Worksheet!AF8852,Sales[[#This Row],[State]],Sales[[#This Row],[Total Sales]])</f>
        <v>#NAME?</v>
      </c>
    </row>
    <row r="8853" spans="31:34" x14ac:dyDescent="0.25">
      <c r="AE8853" t="s">
        <v>31</v>
      </c>
      <c r="AF8853" t="s">
        <v>84</v>
      </c>
      <c r="AG8853" t="s">
        <v>85</v>
      </c>
      <c r="AH8853" s="28" t="e">
        <f ca="1">[1]!DXLOOKUP(Worksheet!AF8853,Sales[[#This Row],[State]],Sales[[#This Row],[Total Sales]])</f>
        <v>#NAME?</v>
      </c>
    </row>
    <row r="8854" spans="31:34" x14ac:dyDescent="0.25">
      <c r="AE8854" t="s">
        <v>31</v>
      </c>
      <c r="AF8854" t="s">
        <v>84</v>
      </c>
      <c r="AG8854" t="s">
        <v>85</v>
      </c>
      <c r="AH8854" s="28" t="e">
        <f ca="1">[1]!DXLOOKUP(Worksheet!AF8854,Sales[[#This Row],[State]],Sales[[#This Row],[Total Sales]])</f>
        <v>#NAME?</v>
      </c>
    </row>
    <row r="8855" spans="31:34" x14ac:dyDescent="0.25">
      <c r="AE8855" t="s">
        <v>31</v>
      </c>
      <c r="AF8855" t="s">
        <v>84</v>
      </c>
      <c r="AG8855" t="s">
        <v>85</v>
      </c>
      <c r="AH8855" s="28" t="e">
        <f ca="1">[1]!DXLOOKUP(Worksheet!AF8855,Sales[[#This Row],[State]],Sales[[#This Row],[Total Sales]])</f>
        <v>#NAME?</v>
      </c>
    </row>
    <row r="8856" spans="31:34" x14ac:dyDescent="0.25">
      <c r="AE8856" t="s">
        <v>31</v>
      </c>
      <c r="AF8856" t="s">
        <v>84</v>
      </c>
      <c r="AG8856" t="s">
        <v>85</v>
      </c>
      <c r="AH8856" s="28" t="e">
        <f ca="1">[1]!DXLOOKUP(Worksheet!AF8856,Sales[[#This Row],[State]],Sales[[#This Row],[Total Sales]])</f>
        <v>#NAME?</v>
      </c>
    </row>
    <row r="8857" spans="31:34" x14ac:dyDescent="0.25">
      <c r="AE8857" t="s">
        <v>31</v>
      </c>
      <c r="AF8857" t="s">
        <v>84</v>
      </c>
      <c r="AG8857" t="s">
        <v>85</v>
      </c>
      <c r="AH8857" s="28" t="e">
        <f ca="1">[1]!DXLOOKUP(Worksheet!AF8857,Sales[[#This Row],[State]],Sales[[#This Row],[Total Sales]])</f>
        <v>#NAME?</v>
      </c>
    </row>
    <row r="8858" spans="31:34" x14ac:dyDescent="0.25">
      <c r="AE8858" t="s">
        <v>31</v>
      </c>
      <c r="AF8858" t="s">
        <v>86</v>
      </c>
      <c r="AG8858" t="s">
        <v>87</v>
      </c>
      <c r="AH8858" s="28" t="e">
        <f ca="1">[1]!DXLOOKUP(Worksheet!AF8858,Sales[[#This Row],[State]],Sales[[#This Row],[Total Sales]])</f>
        <v>#NAME?</v>
      </c>
    </row>
    <row r="8859" spans="31:34" x14ac:dyDescent="0.25">
      <c r="AE8859" t="s">
        <v>31</v>
      </c>
      <c r="AF8859" t="s">
        <v>86</v>
      </c>
      <c r="AG8859" t="s">
        <v>87</v>
      </c>
      <c r="AH8859" s="28" t="e">
        <f ca="1">[1]!DXLOOKUP(Worksheet!AF8859,Sales[[#This Row],[State]],Sales[[#This Row],[Total Sales]])</f>
        <v>#NAME?</v>
      </c>
    </row>
    <row r="8860" spans="31:34" x14ac:dyDescent="0.25">
      <c r="AE8860" t="s">
        <v>31</v>
      </c>
      <c r="AF8860" t="s">
        <v>86</v>
      </c>
      <c r="AG8860" t="s">
        <v>87</v>
      </c>
      <c r="AH8860" s="28" t="e">
        <f ca="1">[1]!DXLOOKUP(Worksheet!AF8860,Sales[[#This Row],[State]],Sales[[#This Row],[Total Sales]])</f>
        <v>#NAME?</v>
      </c>
    </row>
    <row r="8861" spans="31:34" x14ac:dyDescent="0.25">
      <c r="AE8861" t="s">
        <v>31</v>
      </c>
      <c r="AF8861" t="s">
        <v>86</v>
      </c>
      <c r="AG8861" t="s">
        <v>87</v>
      </c>
      <c r="AH8861" s="28" t="e">
        <f ca="1">[1]!DXLOOKUP(Worksheet!AF8861,Sales[[#This Row],[State]],Sales[[#This Row],[Total Sales]])</f>
        <v>#NAME?</v>
      </c>
    </row>
    <row r="8862" spans="31:34" x14ac:dyDescent="0.25">
      <c r="AE8862" t="s">
        <v>31</v>
      </c>
      <c r="AF8862" t="s">
        <v>86</v>
      </c>
      <c r="AG8862" t="s">
        <v>87</v>
      </c>
      <c r="AH8862" s="28" t="e">
        <f ca="1">[1]!DXLOOKUP(Worksheet!AF8862,Sales[[#This Row],[State]],Sales[[#This Row],[Total Sales]])</f>
        <v>#NAME?</v>
      </c>
    </row>
    <row r="8863" spans="31:34" x14ac:dyDescent="0.25">
      <c r="AE8863" t="s">
        <v>31</v>
      </c>
      <c r="AF8863" t="s">
        <v>86</v>
      </c>
      <c r="AG8863" t="s">
        <v>87</v>
      </c>
      <c r="AH8863" s="28" t="e">
        <f ca="1">[1]!DXLOOKUP(Worksheet!AF8863,Sales[[#This Row],[State]],Sales[[#This Row],[Total Sales]])</f>
        <v>#NAME?</v>
      </c>
    </row>
    <row r="8864" spans="31:34" x14ac:dyDescent="0.25">
      <c r="AE8864" t="s">
        <v>31</v>
      </c>
      <c r="AF8864" t="s">
        <v>86</v>
      </c>
      <c r="AG8864" t="s">
        <v>87</v>
      </c>
      <c r="AH8864" s="28" t="e">
        <f ca="1">[1]!DXLOOKUP(Worksheet!AF8864,Sales[[#This Row],[State]],Sales[[#This Row],[Total Sales]])</f>
        <v>#NAME?</v>
      </c>
    </row>
    <row r="8865" spans="31:34" x14ac:dyDescent="0.25">
      <c r="AE8865" t="s">
        <v>31</v>
      </c>
      <c r="AF8865" t="s">
        <v>86</v>
      </c>
      <c r="AG8865" t="s">
        <v>87</v>
      </c>
      <c r="AH8865" s="28" t="e">
        <f ca="1">[1]!DXLOOKUP(Worksheet!AF8865,Sales[[#This Row],[State]],Sales[[#This Row],[Total Sales]])</f>
        <v>#NAME?</v>
      </c>
    </row>
    <row r="8866" spans="31:34" x14ac:dyDescent="0.25">
      <c r="AE8866" t="s">
        <v>31</v>
      </c>
      <c r="AF8866" t="s">
        <v>86</v>
      </c>
      <c r="AG8866" t="s">
        <v>87</v>
      </c>
      <c r="AH8866" s="28" t="e">
        <f ca="1">[1]!DXLOOKUP(Worksheet!AF8866,Sales[[#This Row],[State]],Sales[[#This Row],[Total Sales]])</f>
        <v>#NAME?</v>
      </c>
    </row>
    <row r="8867" spans="31:34" x14ac:dyDescent="0.25">
      <c r="AE8867" t="s">
        <v>31</v>
      </c>
      <c r="AF8867" t="s">
        <v>86</v>
      </c>
      <c r="AG8867" t="s">
        <v>87</v>
      </c>
      <c r="AH8867" s="28" t="e">
        <f ca="1">[1]!DXLOOKUP(Worksheet!AF8867,Sales[[#This Row],[State]],Sales[[#This Row],[Total Sales]])</f>
        <v>#NAME?</v>
      </c>
    </row>
    <row r="8868" spans="31:34" x14ac:dyDescent="0.25">
      <c r="AE8868" t="s">
        <v>31</v>
      </c>
      <c r="AF8868" t="s">
        <v>86</v>
      </c>
      <c r="AG8868" t="s">
        <v>87</v>
      </c>
      <c r="AH8868" s="28" t="e">
        <f ca="1">[1]!DXLOOKUP(Worksheet!AF8868,Sales[[#This Row],[State]],Sales[[#This Row],[Total Sales]])</f>
        <v>#NAME?</v>
      </c>
    </row>
    <row r="8869" spans="31:34" x14ac:dyDescent="0.25">
      <c r="AE8869" t="s">
        <v>31</v>
      </c>
      <c r="AF8869" t="s">
        <v>86</v>
      </c>
      <c r="AG8869" t="s">
        <v>87</v>
      </c>
      <c r="AH8869" s="28" t="e">
        <f ca="1">[1]!DXLOOKUP(Worksheet!AF8869,Sales[[#This Row],[State]],Sales[[#This Row],[Total Sales]])</f>
        <v>#NAME?</v>
      </c>
    </row>
    <row r="8870" spans="31:34" x14ac:dyDescent="0.25">
      <c r="AE8870" t="s">
        <v>31</v>
      </c>
      <c r="AF8870" t="s">
        <v>86</v>
      </c>
      <c r="AG8870" t="s">
        <v>87</v>
      </c>
      <c r="AH8870" s="28" t="e">
        <f ca="1">[1]!DXLOOKUP(Worksheet!AF8870,Sales[[#This Row],[State]],Sales[[#This Row],[Total Sales]])</f>
        <v>#NAME?</v>
      </c>
    </row>
    <row r="8871" spans="31:34" x14ac:dyDescent="0.25">
      <c r="AE8871" t="s">
        <v>31</v>
      </c>
      <c r="AF8871" t="s">
        <v>86</v>
      </c>
      <c r="AG8871" t="s">
        <v>87</v>
      </c>
      <c r="AH8871" s="28" t="e">
        <f ca="1">[1]!DXLOOKUP(Worksheet!AF8871,Sales[[#This Row],[State]],Sales[[#This Row],[Total Sales]])</f>
        <v>#NAME?</v>
      </c>
    </row>
    <row r="8872" spans="31:34" x14ac:dyDescent="0.25">
      <c r="AE8872" t="s">
        <v>31</v>
      </c>
      <c r="AF8872" t="s">
        <v>86</v>
      </c>
      <c r="AG8872" t="s">
        <v>87</v>
      </c>
      <c r="AH8872" s="28" t="e">
        <f ca="1">[1]!DXLOOKUP(Worksheet!AF8872,Sales[[#This Row],[State]],Sales[[#This Row],[Total Sales]])</f>
        <v>#NAME?</v>
      </c>
    </row>
    <row r="8873" spans="31:34" x14ac:dyDescent="0.25">
      <c r="AE8873" t="s">
        <v>31</v>
      </c>
      <c r="AF8873" t="s">
        <v>86</v>
      </c>
      <c r="AG8873" t="s">
        <v>87</v>
      </c>
      <c r="AH8873" s="28" t="e">
        <f ca="1">[1]!DXLOOKUP(Worksheet!AF8873,Sales[[#This Row],[State]],Sales[[#This Row],[Total Sales]])</f>
        <v>#NAME?</v>
      </c>
    </row>
    <row r="8874" spans="31:34" x14ac:dyDescent="0.25">
      <c r="AE8874" t="s">
        <v>31</v>
      </c>
      <c r="AF8874" t="s">
        <v>86</v>
      </c>
      <c r="AG8874" t="s">
        <v>87</v>
      </c>
      <c r="AH8874" s="28" t="e">
        <f ca="1">[1]!DXLOOKUP(Worksheet!AF8874,Sales[[#This Row],[State]],Sales[[#This Row],[Total Sales]])</f>
        <v>#NAME?</v>
      </c>
    </row>
    <row r="8875" spans="31:34" x14ac:dyDescent="0.25">
      <c r="AE8875" t="s">
        <v>31</v>
      </c>
      <c r="AF8875" t="s">
        <v>86</v>
      </c>
      <c r="AG8875" t="s">
        <v>87</v>
      </c>
      <c r="AH8875" s="28" t="e">
        <f ca="1">[1]!DXLOOKUP(Worksheet!AF8875,Sales[[#This Row],[State]],Sales[[#This Row],[Total Sales]])</f>
        <v>#NAME?</v>
      </c>
    </row>
    <row r="8876" spans="31:34" x14ac:dyDescent="0.25">
      <c r="AE8876" t="s">
        <v>31</v>
      </c>
      <c r="AF8876" t="s">
        <v>86</v>
      </c>
      <c r="AG8876" t="s">
        <v>87</v>
      </c>
      <c r="AH8876" s="28" t="e">
        <f ca="1">[1]!DXLOOKUP(Worksheet!AF8876,Sales[[#This Row],[State]],Sales[[#This Row],[Total Sales]])</f>
        <v>#NAME?</v>
      </c>
    </row>
    <row r="8877" spans="31:34" x14ac:dyDescent="0.25">
      <c r="AE8877" t="s">
        <v>31</v>
      </c>
      <c r="AF8877" t="s">
        <v>86</v>
      </c>
      <c r="AG8877" t="s">
        <v>87</v>
      </c>
      <c r="AH8877" s="28" t="e">
        <f ca="1">[1]!DXLOOKUP(Worksheet!AF8877,Sales[[#This Row],[State]],Sales[[#This Row],[Total Sales]])</f>
        <v>#NAME?</v>
      </c>
    </row>
    <row r="8878" spans="31:34" x14ac:dyDescent="0.25">
      <c r="AE8878" t="s">
        <v>31</v>
      </c>
      <c r="AF8878" t="s">
        <v>86</v>
      </c>
      <c r="AG8878" t="s">
        <v>87</v>
      </c>
      <c r="AH8878" s="28" t="e">
        <f ca="1">[1]!DXLOOKUP(Worksheet!AF8878,Sales[[#This Row],[State]],Sales[[#This Row],[Total Sales]])</f>
        <v>#NAME?</v>
      </c>
    </row>
    <row r="8879" spans="31:34" x14ac:dyDescent="0.25">
      <c r="AE8879" t="s">
        <v>31</v>
      </c>
      <c r="AF8879" t="s">
        <v>86</v>
      </c>
      <c r="AG8879" t="s">
        <v>87</v>
      </c>
      <c r="AH8879" s="28" t="e">
        <f ca="1">[1]!DXLOOKUP(Worksheet!AF8879,Sales[[#This Row],[State]],Sales[[#This Row],[Total Sales]])</f>
        <v>#NAME?</v>
      </c>
    </row>
    <row r="8880" spans="31:34" x14ac:dyDescent="0.25">
      <c r="AE8880" t="s">
        <v>31</v>
      </c>
      <c r="AF8880" t="s">
        <v>86</v>
      </c>
      <c r="AG8880" t="s">
        <v>87</v>
      </c>
      <c r="AH8880" s="28" t="e">
        <f ca="1">[1]!DXLOOKUP(Worksheet!AF8880,Sales[[#This Row],[State]],Sales[[#This Row],[Total Sales]])</f>
        <v>#NAME?</v>
      </c>
    </row>
    <row r="8881" spans="31:34" x14ac:dyDescent="0.25">
      <c r="AE8881" t="s">
        <v>31</v>
      </c>
      <c r="AF8881" t="s">
        <v>86</v>
      </c>
      <c r="AG8881" t="s">
        <v>87</v>
      </c>
      <c r="AH8881" s="28" t="e">
        <f ca="1">[1]!DXLOOKUP(Worksheet!AF8881,Sales[[#This Row],[State]],Sales[[#This Row],[Total Sales]])</f>
        <v>#NAME?</v>
      </c>
    </row>
    <row r="8882" spans="31:34" x14ac:dyDescent="0.25">
      <c r="AE8882" t="s">
        <v>31</v>
      </c>
      <c r="AF8882" t="s">
        <v>86</v>
      </c>
      <c r="AG8882" t="s">
        <v>87</v>
      </c>
      <c r="AH8882" s="28" t="e">
        <f ca="1">[1]!DXLOOKUP(Worksheet!AF8882,Sales[[#This Row],[State]],Sales[[#This Row],[Total Sales]])</f>
        <v>#NAME?</v>
      </c>
    </row>
    <row r="8883" spans="31:34" x14ac:dyDescent="0.25">
      <c r="AE8883" t="s">
        <v>31</v>
      </c>
      <c r="AF8883" t="s">
        <v>86</v>
      </c>
      <c r="AG8883" t="s">
        <v>87</v>
      </c>
      <c r="AH8883" s="28" t="e">
        <f ca="1">[1]!DXLOOKUP(Worksheet!AF8883,Sales[[#This Row],[State]],Sales[[#This Row],[Total Sales]])</f>
        <v>#NAME?</v>
      </c>
    </row>
    <row r="8884" spans="31:34" x14ac:dyDescent="0.25">
      <c r="AE8884" t="s">
        <v>31</v>
      </c>
      <c r="AF8884" t="s">
        <v>86</v>
      </c>
      <c r="AG8884" t="s">
        <v>87</v>
      </c>
      <c r="AH8884" s="28" t="e">
        <f ca="1">[1]!DXLOOKUP(Worksheet!AF8884,Sales[[#This Row],[State]],Sales[[#This Row],[Total Sales]])</f>
        <v>#NAME?</v>
      </c>
    </row>
    <row r="8885" spans="31:34" x14ac:dyDescent="0.25">
      <c r="AE8885" t="s">
        <v>31</v>
      </c>
      <c r="AF8885" t="s">
        <v>86</v>
      </c>
      <c r="AG8885" t="s">
        <v>87</v>
      </c>
      <c r="AH8885" s="28" t="e">
        <f ca="1">[1]!DXLOOKUP(Worksheet!AF8885,Sales[[#This Row],[State]],Sales[[#This Row],[Total Sales]])</f>
        <v>#NAME?</v>
      </c>
    </row>
    <row r="8886" spans="31:34" x14ac:dyDescent="0.25">
      <c r="AE8886" t="s">
        <v>31</v>
      </c>
      <c r="AF8886" t="s">
        <v>86</v>
      </c>
      <c r="AG8886" t="s">
        <v>87</v>
      </c>
      <c r="AH8886" s="28" t="e">
        <f ca="1">[1]!DXLOOKUP(Worksheet!AF8886,Sales[[#This Row],[State]],Sales[[#This Row],[Total Sales]])</f>
        <v>#NAME?</v>
      </c>
    </row>
    <row r="8887" spans="31:34" x14ac:dyDescent="0.25">
      <c r="AE8887" t="s">
        <v>31</v>
      </c>
      <c r="AF8887" t="s">
        <v>86</v>
      </c>
      <c r="AG8887" t="s">
        <v>87</v>
      </c>
      <c r="AH8887" s="28" t="e">
        <f ca="1">[1]!DXLOOKUP(Worksheet!AF8887,Sales[[#This Row],[State]],Sales[[#This Row],[Total Sales]])</f>
        <v>#NAME?</v>
      </c>
    </row>
    <row r="8888" spans="31:34" x14ac:dyDescent="0.25">
      <c r="AE8888" t="s">
        <v>31</v>
      </c>
      <c r="AF8888" t="s">
        <v>86</v>
      </c>
      <c r="AG8888" t="s">
        <v>87</v>
      </c>
      <c r="AH8888" s="28" t="e">
        <f ca="1">[1]!DXLOOKUP(Worksheet!AF8888,Sales[[#This Row],[State]],Sales[[#This Row],[Total Sales]])</f>
        <v>#NAME?</v>
      </c>
    </row>
    <row r="8889" spans="31:34" x14ac:dyDescent="0.25">
      <c r="AE8889" t="s">
        <v>31</v>
      </c>
      <c r="AF8889" t="s">
        <v>86</v>
      </c>
      <c r="AG8889" t="s">
        <v>87</v>
      </c>
      <c r="AH8889" s="28" t="e">
        <f ca="1">[1]!DXLOOKUP(Worksheet!AF8889,Sales[[#This Row],[State]],Sales[[#This Row],[Total Sales]])</f>
        <v>#NAME?</v>
      </c>
    </row>
    <row r="8890" spans="31:34" x14ac:dyDescent="0.25">
      <c r="AE8890" t="s">
        <v>31</v>
      </c>
      <c r="AF8890" t="s">
        <v>86</v>
      </c>
      <c r="AG8890" t="s">
        <v>87</v>
      </c>
      <c r="AH8890" s="28" t="e">
        <f ca="1">[1]!DXLOOKUP(Worksheet!AF8890,Sales[[#This Row],[State]],Sales[[#This Row],[Total Sales]])</f>
        <v>#NAME?</v>
      </c>
    </row>
    <row r="8891" spans="31:34" x14ac:dyDescent="0.25">
      <c r="AE8891" t="s">
        <v>31</v>
      </c>
      <c r="AF8891" t="s">
        <v>86</v>
      </c>
      <c r="AG8891" t="s">
        <v>87</v>
      </c>
      <c r="AH8891" s="28" t="e">
        <f ca="1">[1]!DXLOOKUP(Worksheet!AF8891,Sales[[#This Row],[State]],Sales[[#This Row],[Total Sales]])</f>
        <v>#NAME?</v>
      </c>
    </row>
    <row r="8892" spans="31:34" x14ac:dyDescent="0.25">
      <c r="AE8892" t="s">
        <v>31</v>
      </c>
      <c r="AF8892" t="s">
        <v>86</v>
      </c>
      <c r="AG8892" t="s">
        <v>87</v>
      </c>
      <c r="AH8892" s="28" t="e">
        <f ca="1">[1]!DXLOOKUP(Worksheet!AF8892,Sales[[#This Row],[State]],Sales[[#This Row],[Total Sales]])</f>
        <v>#NAME?</v>
      </c>
    </row>
    <row r="8893" spans="31:34" x14ac:dyDescent="0.25">
      <c r="AE8893" t="s">
        <v>31</v>
      </c>
      <c r="AF8893" t="s">
        <v>86</v>
      </c>
      <c r="AG8893" t="s">
        <v>87</v>
      </c>
      <c r="AH8893" s="28" t="e">
        <f ca="1">[1]!DXLOOKUP(Worksheet!AF8893,Sales[[#This Row],[State]],Sales[[#This Row],[Total Sales]])</f>
        <v>#NAME?</v>
      </c>
    </row>
    <row r="8894" spans="31:34" x14ac:dyDescent="0.25">
      <c r="AE8894" t="s">
        <v>31</v>
      </c>
      <c r="AF8894" t="s">
        <v>86</v>
      </c>
      <c r="AG8894" t="s">
        <v>87</v>
      </c>
      <c r="AH8894" s="28" t="e">
        <f ca="1">[1]!DXLOOKUP(Worksheet!AF8894,Sales[[#This Row],[State]],Sales[[#This Row],[Total Sales]])</f>
        <v>#NAME?</v>
      </c>
    </row>
    <row r="8895" spans="31:34" x14ac:dyDescent="0.25">
      <c r="AE8895" t="s">
        <v>31</v>
      </c>
      <c r="AF8895" t="s">
        <v>86</v>
      </c>
      <c r="AG8895" t="s">
        <v>87</v>
      </c>
      <c r="AH8895" s="28" t="e">
        <f ca="1">[1]!DXLOOKUP(Worksheet!AF8895,Sales[[#This Row],[State]],Sales[[#This Row],[Total Sales]])</f>
        <v>#NAME?</v>
      </c>
    </row>
    <row r="8896" spans="31:34" x14ac:dyDescent="0.25">
      <c r="AE8896" t="s">
        <v>31</v>
      </c>
      <c r="AF8896" t="s">
        <v>86</v>
      </c>
      <c r="AG8896" t="s">
        <v>87</v>
      </c>
      <c r="AH8896" s="28" t="e">
        <f ca="1">[1]!DXLOOKUP(Worksheet!AF8896,Sales[[#This Row],[State]],Sales[[#This Row],[Total Sales]])</f>
        <v>#NAME?</v>
      </c>
    </row>
    <row r="8897" spans="31:34" x14ac:dyDescent="0.25">
      <c r="AE8897" t="s">
        <v>31</v>
      </c>
      <c r="AF8897" t="s">
        <v>86</v>
      </c>
      <c r="AG8897" t="s">
        <v>87</v>
      </c>
      <c r="AH8897" s="28" t="e">
        <f ca="1">[1]!DXLOOKUP(Worksheet!AF8897,Sales[[#This Row],[State]],Sales[[#This Row],[Total Sales]])</f>
        <v>#NAME?</v>
      </c>
    </row>
    <row r="8898" spans="31:34" x14ac:dyDescent="0.25">
      <c r="AE8898" t="s">
        <v>31</v>
      </c>
      <c r="AF8898" t="s">
        <v>86</v>
      </c>
      <c r="AG8898" t="s">
        <v>87</v>
      </c>
      <c r="AH8898" s="28" t="e">
        <f ca="1">[1]!DXLOOKUP(Worksheet!AF8898,Sales[[#This Row],[State]],Sales[[#This Row],[Total Sales]])</f>
        <v>#NAME?</v>
      </c>
    </row>
    <row r="8899" spans="31:34" x14ac:dyDescent="0.25">
      <c r="AE8899" t="s">
        <v>31</v>
      </c>
      <c r="AF8899" t="s">
        <v>86</v>
      </c>
      <c r="AG8899" t="s">
        <v>87</v>
      </c>
      <c r="AH8899" s="28" t="e">
        <f ca="1">[1]!DXLOOKUP(Worksheet!AF8899,Sales[[#This Row],[State]],Sales[[#This Row],[Total Sales]])</f>
        <v>#NAME?</v>
      </c>
    </row>
    <row r="8900" spans="31:34" x14ac:dyDescent="0.25">
      <c r="AE8900" t="s">
        <v>31</v>
      </c>
      <c r="AF8900" t="s">
        <v>86</v>
      </c>
      <c r="AG8900" t="s">
        <v>87</v>
      </c>
      <c r="AH8900" s="28" t="e">
        <f ca="1">[1]!DXLOOKUP(Worksheet!AF8900,Sales[[#This Row],[State]],Sales[[#This Row],[Total Sales]])</f>
        <v>#NAME?</v>
      </c>
    </row>
    <row r="8901" spans="31:34" x14ac:dyDescent="0.25">
      <c r="AE8901" t="s">
        <v>31</v>
      </c>
      <c r="AF8901" t="s">
        <v>86</v>
      </c>
      <c r="AG8901" t="s">
        <v>87</v>
      </c>
      <c r="AH8901" s="28" t="e">
        <f ca="1">[1]!DXLOOKUP(Worksheet!AF8901,Sales[[#This Row],[State]],Sales[[#This Row],[Total Sales]])</f>
        <v>#NAME?</v>
      </c>
    </row>
    <row r="8902" spans="31:34" x14ac:dyDescent="0.25">
      <c r="AE8902" t="s">
        <v>31</v>
      </c>
      <c r="AF8902" t="s">
        <v>86</v>
      </c>
      <c r="AG8902" t="s">
        <v>87</v>
      </c>
      <c r="AH8902" s="28" t="e">
        <f ca="1">[1]!DXLOOKUP(Worksheet!AF8902,Sales[[#This Row],[State]],Sales[[#This Row],[Total Sales]])</f>
        <v>#NAME?</v>
      </c>
    </row>
    <row r="8903" spans="31:34" x14ac:dyDescent="0.25">
      <c r="AE8903" t="s">
        <v>31</v>
      </c>
      <c r="AF8903" t="s">
        <v>86</v>
      </c>
      <c r="AG8903" t="s">
        <v>87</v>
      </c>
      <c r="AH8903" s="28" t="e">
        <f ca="1">[1]!DXLOOKUP(Worksheet!AF8903,Sales[[#This Row],[State]],Sales[[#This Row],[Total Sales]])</f>
        <v>#NAME?</v>
      </c>
    </row>
    <row r="8904" spans="31:34" x14ac:dyDescent="0.25">
      <c r="AE8904" t="s">
        <v>31</v>
      </c>
      <c r="AF8904" t="s">
        <v>86</v>
      </c>
      <c r="AG8904" t="s">
        <v>87</v>
      </c>
      <c r="AH8904" s="28" t="e">
        <f ca="1">[1]!DXLOOKUP(Worksheet!AF8904,Sales[[#This Row],[State]],Sales[[#This Row],[Total Sales]])</f>
        <v>#NAME?</v>
      </c>
    </row>
    <row r="8905" spans="31:34" x14ac:dyDescent="0.25">
      <c r="AE8905" t="s">
        <v>31</v>
      </c>
      <c r="AF8905" t="s">
        <v>86</v>
      </c>
      <c r="AG8905" t="s">
        <v>87</v>
      </c>
      <c r="AH8905" s="28" t="e">
        <f ca="1">[1]!DXLOOKUP(Worksheet!AF8905,Sales[[#This Row],[State]],Sales[[#This Row],[Total Sales]])</f>
        <v>#NAME?</v>
      </c>
    </row>
    <row r="8906" spans="31:34" x14ac:dyDescent="0.25">
      <c r="AE8906" t="s">
        <v>31</v>
      </c>
      <c r="AF8906" t="s">
        <v>86</v>
      </c>
      <c r="AG8906" t="s">
        <v>87</v>
      </c>
      <c r="AH8906" s="28" t="e">
        <f ca="1">[1]!DXLOOKUP(Worksheet!AF8906,Sales[[#This Row],[State]],Sales[[#This Row],[Total Sales]])</f>
        <v>#NAME?</v>
      </c>
    </row>
    <row r="8907" spans="31:34" x14ac:dyDescent="0.25">
      <c r="AE8907" t="s">
        <v>31</v>
      </c>
      <c r="AF8907" t="s">
        <v>86</v>
      </c>
      <c r="AG8907" t="s">
        <v>87</v>
      </c>
      <c r="AH8907" s="28" t="e">
        <f ca="1">[1]!DXLOOKUP(Worksheet!AF8907,Sales[[#This Row],[State]],Sales[[#This Row],[Total Sales]])</f>
        <v>#NAME?</v>
      </c>
    </row>
    <row r="8908" spans="31:34" x14ac:dyDescent="0.25">
      <c r="AE8908" t="s">
        <v>31</v>
      </c>
      <c r="AF8908" t="s">
        <v>86</v>
      </c>
      <c r="AG8908" t="s">
        <v>87</v>
      </c>
      <c r="AH8908" s="28" t="e">
        <f ca="1">[1]!DXLOOKUP(Worksheet!AF8908,Sales[[#This Row],[State]],Sales[[#This Row],[Total Sales]])</f>
        <v>#NAME?</v>
      </c>
    </row>
    <row r="8909" spans="31:34" x14ac:dyDescent="0.25">
      <c r="AE8909" t="s">
        <v>31</v>
      </c>
      <c r="AF8909" t="s">
        <v>86</v>
      </c>
      <c r="AG8909" t="s">
        <v>87</v>
      </c>
      <c r="AH8909" s="28" t="e">
        <f ca="1">[1]!DXLOOKUP(Worksheet!AF8909,Sales[[#This Row],[State]],Sales[[#This Row],[Total Sales]])</f>
        <v>#NAME?</v>
      </c>
    </row>
    <row r="8910" spans="31:34" x14ac:dyDescent="0.25">
      <c r="AE8910" t="s">
        <v>31</v>
      </c>
      <c r="AF8910" t="s">
        <v>86</v>
      </c>
      <c r="AG8910" t="s">
        <v>87</v>
      </c>
      <c r="AH8910" s="28" t="e">
        <f ca="1">[1]!DXLOOKUP(Worksheet!AF8910,Sales[[#This Row],[State]],Sales[[#This Row],[Total Sales]])</f>
        <v>#NAME?</v>
      </c>
    </row>
    <row r="8911" spans="31:34" x14ac:dyDescent="0.25">
      <c r="AE8911" t="s">
        <v>31</v>
      </c>
      <c r="AF8911" t="s">
        <v>86</v>
      </c>
      <c r="AG8911" t="s">
        <v>87</v>
      </c>
      <c r="AH8911" s="28" t="e">
        <f ca="1">[1]!DXLOOKUP(Worksheet!AF8911,Sales[[#This Row],[State]],Sales[[#This Row],[Total Sales]])</f>
        <v>#NAME?</v>
      </c>
    </row>
    <row r="8912" spans="31:34" x14ac:dyDescent="0.25">
      <c r="AE8912" t="s">
        <v>31</v>
      </c>
      <c r="AF8912" t="s">
        <v>86</v>
      </c>
      <c r="AG8912" t="s">
        <v>87</v>
      </c>
      <c r="AH8912" s="28" t="e">
        <f ca="1">[1]!DXLOOKUP(Worksheet!AF8912,Sales[[#This Row],[State]],Sales[[#This Row],[Total Sales]])</f>
        <v>#NAME?</v>
      </c>
    </row>
    <row r="8913" spans="31:34" x14ac:dyDescent="0.25">
      <c r="AE8913" t="s">
        <v>31</v>
      </c>
      <c r="AF8913" t="s">
        <v>86</v>
      </c>
      <c r="AG8913" t="s">
        <v>87</v>
      </c>
      <c r="AH8913" s="28" t="e">
        <f ca="1">[1]!DXLOOKUP(Worksheet!AF8913,Sales[[#This Row],[State]],Sales[[#This Row],[Total Sales]])</f>
        <v>#NAME?</v>
      </c>
    </row>
    <row r="8914" spans="31:34" x14ac:dyDescent="0.25">
      <c r="AE8914" t="s">
        <v>31</v>
      </c>
      <c r="AF8914" t="s">
        <v>86</v>
      </c>
      <c r="AG8914" t="s">
        <v>87</v>
      </c>
      <c r="AH8914" s="28" t="e">
        <f ca="1">[1]!DXLOOKUP(Worksheet!AF8914,Sales[[#This Row],[State]],Sales[[#This Row],[Total Sales]])</f>
        <v>#NAME?</v>
      </c>
    </row>
    <row r="8915" spans="31:34" x14ac:dyDescent="0.25">
      <c r="AE8915" t="s">
        <v>31</v>
      </c>
      <c r="AF8915" t="s">
        <v>86</v>
      </c>
      <c r="AG8915" t="s">
        <v>87</v>
      </c>
      <c r="AH8915" s="28" t="e">
        <f ca="1">[1]!DXLOOKUP(Worksheet!AF8915,Sales[[#This Row],[State]],Sales[[#This Row],[Total Sales]])</f>
        <v>#NAME?</v>
      </c>
    </row>
    <row r="8916" spans="31:34" x14ac:dyDescent="0.25">
      <c r="AE8916" t="s">
        <v>31</v>
      </c>
      <c r="AF8916" t="s">
        <v>86</v>
      </c>
      <c r="AG8916" t="s">
        <v>87</v>
      </c>
      <c r="AH8916" s="28" t="e">
        <f ca="1">[1]!DXLOOKUP(Worksheet!AF8916,Sales[[#This Row],[State]],Sales[[#This Row],[Total Sales]])</f>
        <v>#NAME?</v>
      </c>
    </row>
    <row r="8917" spans="31:34" x14ac:dyDescent="0.25">
      <c r="AE8917" t="s">
        <v>31</v>
      </c>
      <c r="AF8917" t="s">
        <v>86</v>
      </c>
      <c r="AG8917" t="s">
        <v>87</v>
      </c>
      <c r="AH8917" s="28" t="e">
        <f ca="1">[1]!DXLOOKUP(Worksheet!AF8917,Sales[[#This Row],[State]],Sales[[#This Row],[Total Sales]])</f>
        <v>#NAME?</v>
      </c>
    </row>
    <row r="8918" spans="31:34" x14ac:dyDescent="0.25">
      <c r="AE8918" t="s">
        <v>31</v>
      </c>
      <c r="AF8918" t="s">
        <v>86</v>
      </c>
      <c r="AG8918" t="s">
        <v>87</v>
      </c>
      <c r="AH8918" s="28" t="e">
        <f ca="1">[1]!DXLOOKUP(Worksheet!AF8918,Sales[[#This Row],[State]],Sales[[#This Row],[Total Sales]])</f>
        <v>#NAME?</v>
      </c>
    </row>
    <row r="8919" spans="31:34" x14ac:dyDescent="0.25">
      <c r="AE8919" t="s">
        <v>31</v>
      </c>
      <c r="AF8919" t="s">
        <v>86</v>
      </c>
      <c r="AG8919" t="s">
        <v>87</v>
      </c>
      <c r="AH8919" s="28" t="e">
        <f ca="1">[1]!DXLOOKUP(Worksheet!AF8919,Sales[[#This Row],[State]],Sales[[#This Row],[Total Sales]])</f>
        <v>#NAME?</v>
      </c>
    </row>
    <row r="8920" spans="31:34" x14ac:dyDescent="0.25">
      <c r="AE8920" t="s">
        <v>31</v>
      </c>
      <c r="AF8920" t="s">
        <v>86</v>
      </c>
      <c r="AG8920" t="s">
        <v>87</v>
      </c>
      <c r="AH8920" s="28" t="e">
        <f ca="1">[1]!DXLOOKUP(Worksheet!AF8920,Sales[[#This Row],[State]],Sales[[#This Row],[Total Sales]])</f>
        <v>#NAME?</v>
      </c>
    </row>
    <row r="8921" spans="31:34" x14ac:dyDescent="0.25">
      <c r="AE8921" t="s">
        <v>31</v>
      </c>
      <c r="AF8921" t="s">
        <v>86</v>
      </c>
      <c r="AG8921" t="s">
        <v>87</v>
      </c>
      <c r="AH8921" s="28" t="e">
        <f ca="1">[1]!DXLOOKUP(Worksheet!AF8921,Sales[[#This Row],[State]],Sales[[#This Row],[Total Sales]])</f>
        <v>#NAME?</v>
      </c>
    </row>
    <row r="8922" spans="31:34" x14ac:dyDescent="0.25">
      <c r="AE8922" t="s">
        <v>31</v>
      </c>
      <c r="AF8922" t="s">
        <v>86</v>
      </c>
      <c r="AG8922" t="s">
        <v>87</v>
      </c>
      <c r="AH8922" s="28" t="e">
        <f ca="1">[1]!DXLOOKUP(Worksheet!AF8922,Sales[[#This Row],[State]],Sales[[#This Row],[Total Sales]])</f>
        <v>#NAME?</v>
      </c>
    </row>
    <row r="8923" spans="31:34" x14ac:dyDescent="0.25">
      <c r="AE8923" t="s">
        <v>31</v>
      </c>
      <c r="AF8923" t="s">
        <v>86</v>
      </c>
      <c r="AG8923" t="s">
        <v>87</v>
      </c>
      <c r="AH8923" s="28" t="e">
        <f ca="1">[1]!DXLOOKUP(Worksheet!AF8923,Sales[[#This Row],[State]],Sales[[#This Row],[Total Sales]])</f>
        <v>#NAME?</v>
      </c>
    </row>
    <row r="8924" spans="31:34" x14ac:dyDescent="0.25">
      <c r="AE8924" t="s">
        <v>31</v>
      </c>
      <c r="AF8924" t="s">
        <v>86</v>
      </c>
      <c r="AG8924" t="s">
        <v>87</v>
      </c>
      <c r="AH8924" s="28" t="e">
        <f ca="1">[1]!DXLOOKUP(Worksheet!AF8924,Sales[[#This Row],[State]],Sales[[#This Row],[Total Sales]])</f>
        <v>#NAME?</v>
      </c>
    </row>
    <row r="8925" spans="31:34" x14ac:dyDescent="0.25">
      <c r="AE8925" t="s">
        <v>31</v>
      </c>
      <c r="AF8925" t="s">
        <v>86</v>
      </c>
      <c r="AG8925" t="s">
        <v>87</v>
      </c>
      <c r="AH8925" s="28" t="e">
        <f ca="1">[1]!DXLOOKUP(Worksheet!AF8925,Sales[[#This Row],[State]],Sales[[#This Row],[Total Sales]])</f>
        <v>#NAME?</v>
      </c>
    </row>
    <row r="8926" spans="31:34" x14ac:dyDescent="0.25">
      <c r="AE8926" t="s">
        <v>31</v>
      </c>
      <c r="AF8926" t="s">
        <v>86</v>
      </c>
      <c r="AG8926" t="s">
        <v>87</v>
      </c>
      <c r="AH8926" s="28" t="e">
        <f ca="1">[1]!DXLOOKUP(Worksheet!AF8926,Sales[[#This Row],[State]],Sales[[#This Row],[Total Sales]])</f>
        <v>#NAME?</v>
      </c>
    </row>
    <row r="8927" spans="31:34" x14ac:dyDescent="0.25">
      <c r="AE8927" t="s">
        <v>31</v>
      </c>
      <c r="AF8927" t="s">
        <v>86</v>
      </c>
      <c r="AG8927" t="s">
        <v>87</v>
      </c>
      <c r="AH8927" s="28" t="e">
        <f ca="1">[1]!DXLOOKUP(Worksheet!AF8927,Sales[[#This Row],[State]],Sales[[#This Row],[Total Sales]])</f>
        <v>#NAME?</v>
      </c>
    </row>
    <row r="8928" spans="31:34" x14ac:dyDescent="0.25">
      <c r="AE8928" t="s">
        <v>31</v>
      </c>
      <c r="AF8928" t="s">
        <v>86</v>
      </c>
      <c r="AG8928" t="s">
        <v>87</v>
      </c>
      <c r="AH8928" s="28" t="e">
        <f ca="1">[1]!DXLOOKUP(Worksheet!AF8928,Sales[[#This Row],[State]],Sales[[#This Row],[Total Sales]])</f>
        <v>#NAME?</v>
      </c>
    </row>
    <row r="8929" spans="31:34" x14ac:dyDescent="0.25">
      <c r="AE8929" t="s">
        <v>31</v>
      </c>
      <c r="AF8929" t="s">
        <v>86</v>
      </c>
      <c r="AG8929" t="s">
        <v>87</v>
      </c>
      <c r="AH8929" s="28" t="e">
        <f ca="1">[1]!DXLOOKUP(Worksheet!AF8929,Sales[[#This Row],[State]],Sales[[#This Row],[Total Sales]])</f>
        <v>#NAME?</v>
      </c>
    </row>
    <row r="8930" spans="31:34" x14ac:dyDescent="0.25">
      <c r="AE8930" t="s">
        <v>31</v>
      </c>
      <c r="AF8930" t="s">
        <v>88</v>
      </c>
      <c r="AG8930" t="s">
        <v>89</v>
      </c>
      <c r="AH8930" s="28" t="e">
        <f ca="1">[1]!DXLOOKUP(Worksheet!AF8930,Sales[[#This Row],[State]],Sales[[#This Row],[Total Sales]])</f>
        <v>#NAME?</v>
      </c>
    </row>
    <row r="8931" spans="31:34" x14ac:dyDescent="0.25">
      <c r="AE8931" t="s">
        <v>31</v>
      </c>
      <c r="AF8931" t="s">
        <v>88</v>
      </c>
      <c r="AG8931" t="s">
        <v>89</v>
      </c>
      <c r="AH8931" s="28" t="e">
        <f ca="1">[1]!DXLOOKUP(Worksheet!AF8931,Sales[[#This Row],[State]],Sales[[#This Row],[Total Sales]])</f>
        <v>#NAME?</v>
      </c>
    </row>
    <row r="8932" spans="31:34" x14ac:dyDescent="0.25">
      <c r="AE8932" t="s">
        <v>31</v>
      </c>
      <c r="AF8932" t="s">
        <v>88</v>
      </c>
      <c r="AG8932" t="s">
        <v>89</v>
      </c>
      <c r="AH8932" s="28" t="e">
        <f ca="1">[1]!DXLOOKUP(Worksheet!AF8932,Sales[[#This Row],[State]],Sales[[#This Row],[Total Sales]])</f>
        <v>#NAME?</v>
      </c>
    </row>
    <row r="8933" spans="31:34" x14ac:dyDescent="0.25">
      <c r="AE8933" t="s">
        <v>31</v>
      </c>
      <c r="AF8933" t="s">
        <v>88</v>
      </c>
      <c r="AG8933" t="s">
        <v>89</v>
      </c>
      <c r="AH8933" s="28" t="e">
        <f ca="1">[1]!DXLOOKUP(Worksheet!AF8933,Sales[[#This Row],[State]],Sales[[#This Row],[Total Sales]])</f>
        <v>#NAME?</v>
      </c>
    </row>
    <row r="8934" spans="31:34" x14ac:dyDescent="0.25">
      <c r="AE8934" t="s">
        <v>31</v>
      </c>
      <c r="AF8934" t="s">
        <v>88</v>
      </c>
      <c r="AG8934" t="s">
        <v>89</v>
      </c>
      <c r="AH8934" s="28" t="e">
        <f ca="1">[1]!DXLOOKUP(Worksheet!AF8934,Sales[[#This Row],[State]],Sales[[#This Row],[Total Sales]])</f>
        <v>#NAME?</v>
      </c>
    </row>
    <row r="8935" spans="31:34" x14ac:dyDescent="0.25">
      <c r="AE8935" t="s">
        <v>31</v>
      </c>
      <c r="AF8935" t="s">
        <v>88</v>
      </c>
      <c r="AG8935" t="s">
        <v>89</v>
      </c>
      <c r="AH8935" s="28" t="e">
        <f ca="1">[1]!DXLOOKUP(Worksheet!AF8935,Sales[[#This Row],[State]],Sales[[#This Row],[Total Sales]])</f>
        <v>#NAME?</v>
      </c>
    </row>
    <row r="8936" spans="31:34" x14ac:dyDescent="0.25">
      <c r="AE8936" t="s">
        <v>31</v>
      </c>
      <c r="AF8936" t="s">
        <v>88</v>
      </c>
      <c r="AG8936" t="s">
        <v>89</v>
      </c>
      <c r="AH8936" s="28" t="e">
        <f ca="1">[1]!DXLOOKUP(Worksheet!AF8936,Sales[[#This Row],[State]],Sales[[#This Row],[Total Sales]])</f>
        <v>#NAME?</v>
      </c>
    </row>
    <row r="8937" spans="31:34" x14ac:dyDescent="0.25">
      <c r="AE8937" t="s">
        <v>31</v>
      </c>
      <c r="AF8937" t="s">
        <v>88</v>
      </c>
      <c r="AG8937" t="s">
        <v>89</v>
      </c>
      <c r="AH8937" s="28" t="e">
        <f ca="1">[1]!DXLOOKUP(Worksheet!AF8937,Sales[[#This Row],[State]],Sales[[#This Row],[Total Sales]])</f>
        <v>#NAME?</v>
      </c>
    </row>
    <row r="8938" spans="31:34" x14ac:dyDescent="0.25">
      <c r="AE8938" t="s">
        <v>31</v>
      </c>
      <c r="AF8938" t="s">
        <v>88</v>
      </c>
      <c r="AG8938" t="s">
        <v>89</v>
      </c>
      <c r="AH8938" s="28" t="e">
        <f ca="1">[1]!DXLOOKUP(Worksheet!AF8938,Sales[[#This Row],[State]],Sales[[#This Row],[Total Sales]])</f>
        <v>#NAME?</v>
      </c>
    </row>
    <row r="8939" spans="31:34" x14ac:dyDescent="0.25">
      <c r="AE8939" t="s">
        <v>31</v>
      </c>
      <c r="AF8939" t="s">
        <v>88</v>
      </c>
      <c r="AG8939" t="s">
        <v>89</v>
      </c>
      <c r="AH8939" s="28" t="e">
        <f ca="1">[1]!DXLOOKUP(Worksheet!AF8939,Sales[[#This Row],[State]],Sales[[#This Row],[Total Sales]])</f>
        <v>#NAME?</v>
      </c>
    </row>
    <row r="8940" spans="31:34" x14ac:dyDescent="0.25">
      <c r="AE8940" t="s">
        <v>31</v>
      </c>
      <c r="AF8940" t="s">
        <v>88</v>
      </c>
      <c r="AG8940" t="s">
        <v>89</v>
      </c>
      <c r="AH8940" s="28" t="e">
        <f ca="1">[1]!DXLOOKUP(Worksheet!AF8940,Sales[[#This Row],[State]],Sales[[#This Row],[Total Sales]])</f>
        <v>#NAME?</v>
      </c>
    </row>
    <row r="8941" spans="31:34" x14ac:dyDescent="0.25">
      <c r="AE8941" t="s">
        <v>31</v>
      </c>
      <c r="AF8941" t="s">
        <v>88</v>
      </c>
      <c r="AG8941" t="s">
        <v>89</v>
      </c>
      <c r="AH8941" s="28" t="e">
        <f ca="1">[1]!DXLOOKUP(Worksheet!AF8941,Sales[[#This Row],[State]],Sales[[#This Row],[Total Sales]])</f>
        <v>#NAME?</v>
      </c>
    </row>
    <row r="8942" spans="31:34" x14ac:dyDescent="0.25">
      <c r="AE8942" t="s">
        <v>31</v>
      </c>
      <c r="AF8942" t="s">
        <v>88</v>
      </c>
      <c r="AG8942" t="s">
        <v>89</v>
      </c>
      <c r="AH8942" s="28" t="e">
        <f ca="1">[1]!DXLOOKUP(Worksheet!AF8942,Sales[[#This Row],[State]],Sales[[#This Row],[Total Sales]])</f>
        <v>#NAME?</v>
      </c>
    </row>
    <row r="8943" spans="31:34" x14ac:dyDescent="0.25">
      <c r="AE8943" t="s">
        <v>31</v>
      </c>
      <c r="AF8943" t="s">
        <v>88</v>
      </c>
      <c r="AG8943" t="s">
        <v>89</v>
      </c>
      <c r="AH8943" s="28" t="e">
        <f ca="1">[1]!DXLOOKUP(Worksheet!AF8943,Sales[[#This Row],[State]],Sales[[#This Row],[Total Sales]])</f>
        <v>#NAME?</v>
      </c>
    </row>
    <row r="8944" spans="31:34" x14ac:dyDescent="0.25">
      <c r="AE8944" t="s">
        <v>31</v>
      </c>
      <c r="AF8944" t="s">
        <v>88</v>
      </c>
      <c r="AG8944" t="s">
        <v>89</v>
      </c>
      <c r="AH8944" s="28" t="e">
        <f ca="1">[1]!DXLOOKUP(Worksheet!AF8944,Sales[[#This Row],[State]],Sales[[#This Row],[Total Sales]])</f>
        <v>#NAME?</v>
      </c>
    </row>
    <row r="8945" spans="31:34" x14ac:dyDescent="0.25">
      <c r="AE8945" t="s">
        <v>31</v>
      </c>
      <c r="AF8945" t="s">
        <v>88</v>
      </c>
      <c r="AG8945" t="s">
        <v>89</v>
      </c>
      <c r="AH8945" s="28" t="e">
        <f ca="1">[1]!DXLOOKUP(Worksheet!AF8945,Sales[[#This Row],[State]],Sales[[#This Row],[Total Sales]])</f>
        <v>#NAME?</v>
      </c>
    </row>
    <row r="8946" spans="31:34" x14ac:dyDescent="0.25">
      <c r="AE8946" t="s">
        <v>31</v>
      </c>
      <c r="AF8946" t="s">
        <v>88</v>
      </c>
      <c r="AG8946" t="s">
        <v>89</v>
      </c>
      <c r="AH8946" s="28" t="e">
        <f ca="1">[1]!DXLOOKUP(Worksheet!AF8946,Sales[[#This Row],[State]],Sales[[#This Row],[Total Sales]])</f>
        <v>#NAME?</v>
      </c>
    </row>
    <row r="8947" spans="31:34" x14ac:dyDescent="0.25">
      <c r="AE8947" t="s">
        <v>31</v>
      </c>
      <c r="AF8947" t="s">
        <v>88</v>
      </c>
      <c r="AG8947" t="s">
        <v>89</v>
      </c>
      <c r="AH8947" s="28" t="e">
        <f ca="1">[1]!DXLOOKUP(Worksheet!AF8947,Sales[[#This Row],[State]],Sales[[#This Row],[Total Sales]])</f>
        <v>#NAME?</v>
      </c>
    </row>
    <row r="8948" spans="31:34" x14ac:dyDescent="0.25">
      <c r="AE8948" t="s">
        <v>31</v>
      </c>
      <c r="AF8948" t="s">
        <v>88</v>
      </c>
      <c r="AG8948" t="s">
        <v>89</v>
      </c>
      <c r="AH8948" s="28" t="e">
        <f ca="1">[1]!DXLOOKUP(Worksheet!AF8948,Sales[[#This Row],[State]],Sales[[#This Row],[Total Sales]])</f>
        <v>#NAME?</v>
      </c>
    </row>
    <row r="8949" spans="31:34" x14ac:dyDescent="0.25">
      <c r="AE8949" t="s">
        <v>31</v>
      </c>
      <c r="AF8949" t="s">
        <v>88</v>
      </c>
      <c r="AG8949" t="s">
        <v>89</v>
      </c>
      <c r="AH8949" s="28" t="e">
        <f ca="1">[1]!DXLOOKUP(Worksheet!AF8949,Sales[[#This Row],[State]],Sales[[#This Row],[Total Sales]])</f>
        <v>#NAME?</v>
      </c>
    </row>
    <row r="8950" spans="31:34" x14ac:dyDescent="0.25">
      <c r="AE8950" t="s">
        <v>31</v>
      </c>
      <c r="AF8950" t="s">
        <v>88</v>
      </c>
      <c r="AG8950" t="s">
        <v>89</v>
      </c>
      <c r="AH8950" s="28" t="e">
        <f ca="1">[1]!DXLOOKUP(Worksheet!AF8950,Sales[[#This Row],[State]],Sales[[#This Row],[Total Sales]])</f>
        <v>#NAME?</v>
      </c>
    </row>
    <row r="8951" spans="31:34" x14ac:dyDescent="0.25">
      <c r="AE8951" t="s">
        <v>31</v>
      </c>
      <c r="AF8951" t="s">
        <v>88</v>
      </c>
      <c r="AG8951" t="s">
        <v>89</v>
      </c>
      <c r="AH8951" s="28" t="e">
        <f ca="1">[1]!DXLOOKUP(Worksheet!AF8951,Sales[[#This Row],[State]],Sales[[#This Row],[Total Sales]])</f>
        <v>#NAME?</v>
      </c>
    </row>
    <row r="8952" spans="31:34" x14ac:dyDescent="0.25">
      <c r="AE8952" t="s">
        <v>31</v>
      </c>
      <c r="AF8952" t="s">
        <v>88</v>
      </c>
      <c r="AG8952" t="s">
        <v>89</v>
      </c>
      <c r="AH8952" s="28" t="e">
        <f ca="1">[1]!DXLOOKUP(Worksheet!AF8952,Sales[[#This Row],[State]],Sales[[#This Row],[Total Sales]])</f>
        <v>#NAME?</v>
      </c>
    </row>
    <row r="8953" spans="31:34" x14ac:dyDescent="0.25">
      <c r="AE8953" t="s">
        <v>31</v>
      </c>
      <c r="AF8953" t="s">
        <v>88</v>
      </c>
      <c r="AG8953" t="s">
        <v>89</v>
      </c>
      <c r="AH8953" s="28" t="e">
        <f ca="1">[1]!DXLOOKUP(Worksheet!AF8953,Sales[[#This Row],[State]],Sales[[#This Row],[Total Sales]])</f>
        <v>#NAME?</v>
      </c>
    </row>
    <row r="8954" spans="31:34" x14ac:dyDescent="0.25">
      <c r="AE8954" t="s">
        <v>31</v>
      </c>
      <c r="AF8954" t="s">
        <v>88</v>
      </c>
      <c r="AG8954" t="s">
        <v>89</v>
      </c>
      <c r="AH8954" s="28" t="e">
        <f ca="1">[1]!DXLOOKUP(Worksheet!AF8954,Sales[[#This Row],[State]],Sales[[#This Row],[Total Sales]])</f>
        <v>#NAME?</v>
      </c>
    </row>
    <row r="8955" spans="31:34" x14ac:dyDescent="0.25">
      <c r="AE8955" t="s">
        <v>31</v>
      </c>
      <c r="AF8955" t="s">
        <v>88</v>
      </c>
      <c r="AG8955" t="s">
        <v>89</v>
      </c>
      <c r="AH8955" s="28" t="e">
        <f ca="1">[1]!DXLOOKUP(Worksheet!AF8955,Sales[[#This Row],[State]],Sales[[#This Row],[Total Sales]])</f>
        <v>#NAME?</v>
      </c>
    </row>
    <row r="8956" spans="31:34" x14ac:dyDescent="0.25">
      <c r="AE8956" t="s">
        <v>31</v>
      </c>
      <c r="AF8956" t="s">
        <v>88</v>
      </c>
      <c r="AG8956" t="s">
        <v>89</v>
      </c>
      <c r="AH8956" s="28" t="e">
        <f ca="1">[1]!DXLOOKUP(Worksheet!AF8956,Sales[[#This Row],[State]],Sales[[#This Row],[Total Sales]])</f>
        <v>#NAME?</v>
      </c>
    </row>
    <row r="8957" spans="31:34" x14ac:dyDescent="0.25">
      <c r="AE8957" t="s">
        <v>31</v>
      </c>
      <c r="AF8957" t="s">
        <v>88</v>
      </c>
      <c r="AG8957" t="s">
        <v>89</v>
      </c>
      <c r="AH8957" s="28" t="e">
        <f ca="1">[1]!DXLOOKUP(Worksheet!AF8957,Sales[[#This Row],[State]],Sales[[#This Row],[Total Sales]])</f>
        <v>#NAME?</v>
      </c>
    </row>
    <row r="8958" spans="31:34" x14ac:dyDescent="0.25">
      <c r="AE8958" t="s">
        <v>31</v>
      </c>
      <c r="AF8958" t="s">
        <v>88</v>
      </c>
      <c r="AG8958" t="s">
        <v>89</v>
      </c>
      <c r="AH8958" s="28" t="e">
        <f ca="1">[1]!DXLOOKUP(Worksheet!AF8958,Sales[[#This Row],[State]],Sales[[#This Row],[Total Sales]])</f>
        <v>#NAME?</v>
      </c>
    </row>
    <row r="8959" spans="31:34" x14ac:dyDescent="0.25">
      <c r="AE8959" t="s">
        <v>31</v>
      </c>
      <c r="AF8959" t="s">
        <v>88</v>
      </c>
      <c r="AG8959" t="s">
        <v>89</v>
      </c>
      <c r="AH8959" s="28" t="e">
        <f ca="1">[1]!DXLOOKUP(Worksheet!AF8959,Sales[[#This Row],[State]],Sales[[#This Row],[Total Sales]])</f>
        <v>#NAME?</v>
      </c>
    </row>
    <row r="8960" spans="31:34" x14ac:dyDescent="0.25">
      <c r="AE8960" t="s">
        <v>31</v>
      </c>
      <c r="AF8960" t="s">
        <v>88</v>
      </c>
      <c r="AG8960" t="s">
        <v>89</v>
      </c>
      <c r="AH8960" s="28" t="e">
        <f ca="1">[1]!DXLOOKUP(Worksheet!AF8960,Sales[[#This Row],[State]],Sales[[#This Row],[Total Sales]])</f>
        <v>#NAME?</v>
      </c>
    </row>
    <row r="8961" spans="31:34" x14ac:dyDescent="0.25">
      <c r="AE8961" t="s">
        <v>31</v>
      </c>
      <c r="AF8961" t="s">
        <v>88</v>
      </c>
      <c r="AG8961" t="s">
        <v>89</v>
      </c>
      <c r="AH8961" s="28" t="e">
        <f ca="1">[1]!DXLOOKUP(Worksheet!AF8961,Sales[[#This Row],[State]],Sales[[#This Row],[Total Sales]])</f>
        <v>#NAME?</v>
      </c>
    </row>
    <row r="8962" spans="31:34" x14ac:dyDescent="0.25">
      <c r="AE8962" t="s">
        <v>31</v>
      </c>
      <c r="AF8962" t="s">
        <v>88</v>
      </c>
      <c r="AG8962" t="s">
        <v>89</v>
      </c>
      <c r="AH8962" s="28" t="e">
        <f ca="1">[1]!DXLOOKUP(Worksheet!AF8962,Sales[[#This Row],[State]],Sales[[#This Row],[Total Sales]])</f>
        <v>#NAME?</v>
      </c>
    </row>
    <row r="8963" spans="31:34" x14ac:dyDescent="0.25">
      <c r="AE8963" t="s">
        <v>31</v>
      </c>
      <c r="AF8963" t="s">
        <v>88</v>
      </c>
      <c r="AG8963" t="s">
        <v>89</v>
      </c>
      <c r="AH8963" s="28" t="e">
        <f ca="1">[1]!DXLOOKUP(Worksheet!AF8963,Sales[[#This Row],[State]],Sales[[#This Row],[Total Sales]])</f>
        <v>#NAME?</v>
      </c>
    </row>
    <row r="8964" spans="31:34" x14ac:dyDescent="0.25">
      <c r="AE8964" t="s">
        <v>31</v>
      </c>
      <c r="AF8964" t="s">
        <v>88</v>
      </c>
      <c r="AG8964" t="s">
        <v>89</v>
      </c>
      <c r="AH8964" s="28" t="e">
        <f ca="1">[1]!DXLOOKUP(Worksheet!AF8964,Sales[[#This Row],[State]],Sales[[#This Row],[Total Sales]])</f>
        <v>#NAME?</v>
      </c>
    </row>
    <row r="8965" spans="31:34" x14ac:dyDescent="0.25">
      <c r="AE8965" t="s">
        <v>31</v>
      </c>
      <c r="AF8965" t="s">
        <v>88</v>
      </c>
      <c r="AG8965" t="s">
        <v>89</v>
      </c>
      <c r="AH8965" s="28" t="e">
        <f ca="1">[1]!DXLOOKUP(Worksheet!AF8965,Sales[[#This Row],[State]],Sales[[#This Row],[Total Sales]])</f>
        <v>#NAME?</v>
      </c>
    </row>
    <row r="8966" spans="31:34" x14ac:dyDescent="0.25">
      <c r="AE8966" t="s">
        <v>31</v>
      </c>
      <c r="AF8966" t="s">
        <v>88</v>
      </c>
      <c r="AG8966" t="s">
        <v>89</v>
      </c>
      <c r="AH8966" s="28" t="e">
        <f ca="1">[1]!DXLOOKUP(Worksheet!AF8966,Sales[[#This Row],[State]],Sales[[#This Row],[Total Sales]])</f>
        <v>#NAME?</v>
      </c>
    </row>
    <row r="8967" spans="31:34" x14ac:dyDescent="0.25">
      <c r="AE8967" t="s">
        <v>31</v>
      </c>
      <c r="AF8967" t="s">
        <v>88</v>
      </c>
      <c r="AG8967" t="s">
        <v>89</v>
      </c>
      <c r="AH8967" s="28" t="e">
        <f ca="1">[1]!DXLOOKUP(Worksheet!AF8967,Sales[[#This Row],[State]],Sales[[#This Row],[Total Sales]])</f>
        <v>#NAME?</v>
      </c>
    </row>
    <row r="8968" spans="31:34" x14ac:dyDescent="0.25">
      <c r="AE8968" t="s">
        <v>31</v>
      </c>
      <c r="AF8968" t="s">
        <v>88</v>
      </c>
      <c r="AG8968" t="s">
        <v>89</v>
      </c>
      <c r="AH8968" s="28" t="e">
        <f ca="1">[1]!DXLOOKUP(Worksheet!AF8968,Sales[[#This Row],[State]],Sales[[#This Row],[Total Sales]])</f>
        <v>#NAME?</v>
      </c>
    </row>
    <row r="8969" spans="31:34" x14ac:dyDescent="0.25">
      <c r="AE8969" t="s">
        <v>31</v>
      </c>
      <c r="AF8969" t="s">
        <v>88</v>
      </c>
      <c r="AG8969" t="s">
        <v>89</v>
      </c>
      <c r="AH8969" s="28" t="e">
        <f ca="1">[1]!DXLOOKUP(Worksheet!AF8969,Sales[[#This Row],[State]],Sales[[#This Row],[Total Sales]])</f>
        <v>#NAME?</v>
      </c>
    </row>
    <row r="8970" spans="31:34" x14ac:dyDescent="0.25">
      <c r="AE8970" t="s">
        <v>31</v>
      </c>
      <c r="AF8970" t="s">
        <v>88</v>
      </c>
      <c r="AG8970" t="s">
        <v>89</v>
      </c>
      <c r="AH8970" s="28" t="e">
        <f ca="1">[1]!DXLOOKUP(Worksheet!AF8970,Sales[[#This Row],[State]],Sales[[#This Row],[Total Sales]])</f>
        <v>#NAME?</v>
      </c>
    </row>
    <row r="8971" spans="31:34" x14ac:dyDescent="0.25">
      <c r="AE8971" t="s">
        <v>31</v>
      </c>
      <c r="AF8971" t="s">
        <v>88</v>
      </c>
      <c r="AG8971" t="s">
        <v>89</v>
      </c>
      <c r="AH8971" s="28" t="e">
        <f ca="1">[1]!DXLOOKUP(Worksheet!AF8971,Sales[[#This Row],[State]],Sales[[#This Row],[Total Sales]])</f>
        <v>#NAME?</v>
      </c>
    </row>
    <row r="8972" spans="31:34" x14ac:dyDescent="0.25">
      <c r="AE8972" t="s">
        <v>31</v>
      </c>
      <c r="AF8972" t="s">
        <v>88</v>
      </c>
      <c r="AG8972" t="s">
        <v>89</v>
      </c>
      <c r="AH8972" s="28" t="e">
        <f ca="1">[1]!DXLOOKUP(Worksheet!AF8972,Sales[[#This Row],[State]],Sales[[#This Row],[Total Sales]])</f>
        <v>#NAME?</v>
      </c>
    </row>
    <row r="8973" spans="31:34" x14ac:dyDescent="0.25">
      <c r="AE8973" t="s">
        <v>31</v>
      </c>
      <c r="AF8973" t="s">
        <v>88</v>
      </c>
      <c r="AG8973" t="s">
        <v>89</v>
      </c>
      <c r="AH8973" s="28" t="e">
        <f ca="1">[1]!DXLOOKUP(Worksheet!AF8973,Sales[[#This Row],[State]],Sales[[#This Row],[Total Sales]])</f>
        <v>#NAME?</v>
      </c>
    </row>
    <row r="8974" spans="31:34" x14ac:dyDescent="0.25">
      <c r="AE8974" t="s">
        <v>31</v>
      </c>
      <c r="AF8974" t="s">
        <v>88</v>
      </c>
      <c r="AG8974" t="s">
        <v>89</v>
      </c>
      <c r="AH8974" s="28" t="e">
        <f ca="1">[1]!DXLOOKUP(Worksheet!AF8974,Sales[[#This Row],[State]],Sales[[#This Row],[Total Sales]])</f>
        <v>#NAME?</v>
      </c>
    </row>
    <row r="8975" spans="31:34" x14ac:dyDescent="0.25">
      <c r="AE8975" t="s">
        <v>31</v>
      </c>
      <c r="AF8975" t="s">
        <v>88</v>
      </c>
      <c r="AG8975" t="s">
        <v>89</v>
      </c>
      <c r="AH8975" s="28" t="e">
        <f ca="1">[1]!DXLOOKUP(Worksheet!AF8975,Sales[[#This Row],[State]],Sales[[#This Row],[Total Sales]])</f>
        <v>#NAME?</v>
      </c>
    </row>
    <row r="8976" spans="31:34" x14ac:dyDescent="0.25">
      <c r="AE8976" t="s">
        <v>31</v>
      </c>
      <c r="AF8976" t="s">
        <v>88</v>
      </c>
      <c r="AG8976" t="s">
        <v>89</v>
      </c>
      <c r="AH8976" s="28" t="e">
        <f ca="1">[1]!DXLOOKUP(Worksheet!AF8976,Sales[[#This Row],[State]],Sales[[#This Row],[Total Sales]])</f>
        <v>#NAME?</v>
      </c>
    </row>
    <row r="8977" spans="31:34" x14ac:dyDescent="0.25">
      <c r="AE8977" t="s">
        <v>31</v>
      </c>
      <c r="AF8977" t="s">
        <v>88</v>
      </c>
      <c r="AG8977" t="s">
        <v>89</v>
      </c>
      <c r="AH8977" s="28" t="e">
        <f ca="1">[1]!DXLOOKUP(Worksheet!AF8977,Sales[[#This Row],[State]],Sales[[#This Row],[Total Sales]])</f>
        <v>#NAME?</v>
      </c>
    </row>
    <row r="8978" spans="31:34" x14ac:dyDescent="0.25">
      <c r="AE8978" t="s">
        <v>31</v>
      </c>
      <c r="AF8978" t="s">
        <v>88</v>
      </c>
      <c r="AG8978" t="s">
        <v>89</v>
      </c>
      <c r="AH8978" s="28" t="e">
        <f ca="1">[1]!DXLOOKUP(Worksheet!AF8978,Sales[[#This Row],[State]],Sales[[#This Row],[Total Sales]])</f>
        <v>#NAME?</v>
      </c>
    </row>
    <row r="8979" spans="31:34" x14ac:dyDescent="0.25">
      <c r="AE8979" t="s">
        <v>31</v>
      </c>
      <c r="AF8979" t="s">
        <v>88</v>
      </c>
      <c r="AG8979" t="s">
        <v>89</v>
      </c>
      <c r="AH8979" s="28" t="e">
        <f ca="1">[1]!DXLOOKUP(Worksheet!AF8979,Sales[[#This Row],[State]],Sales[[#This Row],[Total Sales]])</f>
        <v>#NAME?</v>
      </c>
    </row>
    <row r="8980" spans="31:34" x14ac:dyDescent="0.25">
      <c r="AE8980" t="s">
        <v>31</v>
      </c>
      <c r="AF8980" t="s">
        <v>88</v>
      </c>
      <c r="AG8980" t="s">
        <v>89</v>
      </c>
      <c r="AH8980" s="28" t="e">
        <f ca="1">[1]!DXLOOKUP(Worksheet!AF8980,Sales[[#This Row],[State]],Sales[[#This Row],[Total Sales]])</f>
        <v>#NAME?</v>
      </c>
    </row>
    <row r="8981" spans="31:34" x14ac:dyDescent="0.25">
      <c r="AE8981" t="s">
        <v>31</v>
      </c>
      <c r="AF8981" t="s">
        <v>88</v>
      </c>
      <c r="AG8981" t="s">
        <v>89</v>
      </c>
      <c r="AH8981" s="28" t="e">
        <f ca="1">[1]!DXLOOKUP(Worksheet!AF8981,Sales[[#This Row],[State]],Sales[[#This Row],[Total Sales]])</f>
        <v>#NAME?</v>
      </c>
    </row>
    <row r="8982" spans="31:34" x14ac:dyDescent="0.25">
      <c r="AE8982" t="s">
        <v>31</v>
      </c>
      <c r="AF8982" t="s">
        <v>88</v>
      </c>
      <c r="AG8982" t="s">
        <v>89</v>
      </c>
      <c r="AH8982" s="28" t="e">
        <f ca="1">[1]!DXLOOKUP(Worksheet!AF8982,Sales[[#This Row],[State]],Sales[[#This Row],[Total Sales]])</f>
        <v>#NAME?</v>
      </c>
    </row>
    <row r="8983" spans="31:34" x14ac:dyDescent="0.25">
      <c r="AE8983" t="s">
        <v>31</v>
      </c>
      <c r="AF8983" t="s">
        <v>88</v>
      </c>
      <c r="AG8983" t="s">
        <v>89</v>
      </c>
      <c r="AH8983" s="28" t="e">
        <f ca="1">[1]!DXLOOKUP(Worksheet!AF8983,Sales[[#This Row],[State]],Sales[[#This Row],[Total Sales]])</f>
        <v>#NAME?</v>
      </c>
    </row>
    <row r="8984" spans="31:34" x14ac:dyDescent="0.25">
      <c r="AE8984" t="s">
        <v>31</v>
      </c>
      <c r="AF8984" t="s">
        <v>88</v>
      </c>
      <c r="AG8984" t="s">
        <v>89</v>
      </c>
      <c r="AH8984" s="28" t="e">
        <f ca="1">[1]!DXLOOKUP(Worksheet!AF8984,Sales[[#This Row],[State]],Sales[[#This Row],[Total Sales]])</f>
        <v>#NAME?</v>
      </c>
    </row>
    <row r="8985" spans="31:34" x14ac:dyDescent="0.25">
      <c r="AE8985" t="s">
        <v>31</v>
      </c>
      <c r="AF8985" t="s">
        <v>88</v>
      </c>
      <c r="AG8985" t="s">
        <v>89</v>
      </c>
      <c r="AH8985" s="28" t="e">
        <f ca="1">[1]!DXLOOKUP(Worksheet!AF8985,Sales[[#This Row],[State]],Sales[[#This Row],[Total Sales]])</f>
        <v>#NAME?</v>
      </c>
    </row>
    <row r="8986" spans="31:34" x14ac:dyDescent="0.25">
      <c r="AE8986" t="s">
        <v>31</v>
      </c>
      <c r="AF8986" t="s">
        <v>88</v>
      </c>
      <c r="AG8986" t="s">
        <v>89</v>
      </c>
      <c r="AH8986" s="28" t="e">
        <f ca="1">[1]!DXLOOKUP(Worksheet!AF8986,Sales[[#This Row],[State]],Sales[[#This Row],[Total Sales]])</f>
        <v>#NAME?</v>
      </c>
    </row>
    <row r="8987" spans="31:34" x14ac:dyDescent="0.25">
      <c r="AE8987" t="s">
        <v>31</v>
      </c>
      <c r="AF8987" t="s">
        <v>88</v>
      </c>
      <c r="AG8987" t="s">
        <v>89</v>
      </c>
      <c r="AH8987" s="28" t="e">
        <f ca="1">[1]!DXLOOKUP(Worksheet!AF8987,Sales[[#This Row],[State]],Sales[[#This Row],[Total Sales]])</f>
        <v>#NAME?</v>
      </c>
    </row>
    <row r="8988" spans="31:34" x14ac:dyDescent="0.25">
      <c r="AE8988" t="s">
        <v>31</v>
      </c>
      <c r="AF8988" t="s">
        <v>88</v>
      </c>
      <c r="AG8988" t="s">
        <v>89</v>
      </c>
      <c r="AH8988" s="28" t="e">
        <f ca="1">[1]!DXLOOKUP(Worksheet!AF8988,Sales[[#This Row],[State]],Sales[[#This Row],[Total Sales]])</f>
        <v>#NAME?</v>
      </c>
    </row>
    <row r="8989" spans="31:34" x14ac:dyDescent="0.25">
      <c r="AE8989" t="s">
        <v>31</v>
      </c>
      <c r="AF8989" t="s">
        <v>88</v>
      </c>
      <c r="AG8989" t="s">
        <v>89</v>
      </c>
      <c r="AH8989" s="28" t="e">
        <f ca="1">[1]!DXLOOKUP(Worksheet!AF8989,Sales[[#This Row],[State]],Sales[[#This Row],[Total Sales]])</f>
        <v>#NAME?</v>
      </c>
    </row>
    <row r="8990" spans="31:34" x14ac:dyDescent="0.25">
      <c r="AE8990" t="s">
        <v>31</v>
      </c>
      <c r="AF8990" t="s">
        <v>88</v>
      </c>
      <c r="AG8990" t="s">
        <v>89</v>
      </c>
      <c r="AH8990" s="28" t="e">
        <f ca="1">[1]!DXLOOKUP(Worksheet!AF8990,Sales[[#This Row],[State]],Sales[[#This Row],[Total Sales]])</f>
        <v>#NAME?</v>
      </c>
    </row>
    <row r="8991" spans="31:34" x14ac:dyDescent="0.25">
      <c r="AE8991" t="s">
        <v>31</v>
      </c>
      <c r="AF8991" t="s">
        <v>88</v>
      </c>
      <c r="AG8991" t="s">
        <v>89</v>
      </c>
      <c r="AH8991" s="28" t="e">
        <f ca="1">[1]!DXLOOKUP(Worksheet!AF8991,Sales[[#This Row],[State]],Sales[[#This Row],[Total Sales]])</f>
        <v>#NAME?</v>
      </c>
    </row>
    <row r="8992" spans="31:34" x14ac:dyDescent="0.25">
      <c r="AE8992" t="s">
        <v>31</v>
      </c>
      <c r="AF8992" t="s">
        <v>88</v>
      </c>
      <c r="AG8992" t="s">
        <v>89</v>
      </c>
      <c r="AH8992" s="28" t="e">
        <f ca="1">[1]!DXLOOKUP(Worksheet!AF8992,Sales[[#This Row],[State]],Sales[[#This Row],[Total Sales]])</f>
        <v>#NAME?</v>
      </c>
    </row>
    <row r="8993" spans="31:34" x14ac:dyDescent="0.25">
      <c r="AE8993" t="s">
        <v>31</v>
      </c>
      <c r="AF8993" t="s">
        <v>88</v>
      </c>
      <c r="AG8993" t="s">
        <v>89</v>
      </c>
      <c r="AH8993" s="28" t="e">
        <f ca="1">[1]!DXLOOKUP(Worksheet!AF8993,Sales[[#This Row],[State]],Sales[[#This Row],[Total Sales]])</f>
        <v>#NAME?</v>
      </c>
    </row>
    <row r="8994" spans="31:34" x14ac:dyDescent="0.25">
      <c r="AE8994" t="s">
        <v>31</v>
      </c>
      <c r="AF8994" t="s">
        <v>88</v>
      </c>
      <c r="AG8994" t="s">
        <v>89</v>
      </c>
      <c r="AH8994" s="28" t="e">
        <f ca="1">[1]!DXLOOKUP(Worksheet!AF8994,Sales[[#This Row],[State]],Sales[[#This Row],[Total Sales]])</f>
        <v>#NAME?</v>
      </c>
    </row>
    <row r="8995" spans="31:34" x14ac:dyDescent="0.25">
      <c r="AE8995" t="s">
        <v>31</v>
      </c>
      <c r="AF8995" t="s">
        <v>88</v>
      </c>
      <c r="AG8995" t="s">
        <v>89</v>
      </c>
      <c r="AH8995" s="28" t="e">
        <f ca="1">[1]!DXLOOKUP(Worksheet!AF8995,Sales[[#This Row],[State]],Sales[[#This Row],[Total Sales]])</f>
        <v>#NAME?</v>
      </c>
    </row>
    <row r="8996" spans="31:34" x14ac:dyDescent="0.25">
      <c r="AE8996" t="s">
        <v>31</v>
      </c>
      <c r="AF8996" t="s">
        <v>88</v>
      </c>
      <c r="AG8996" t="s">
        <v>89</v>
      </c>
      <c r="AH8996" s="28" t="e">
        <f ca="1">[1]!DXLOOKUP(Worksheet!AF8996,Sales[[#This Row],[State]],Sales[[#This Row],[Total Sales]])</f>
        <v>#NAME?</v>
      </c>
    </row>
    <row r="8997" spans="31:34" x14ac:dyDescent="0.25">
      <c r="AE8997" t="s">
        <v>31</v>
      </c>
      <c r="AF8997" t="s">
        <v>88</v>
      </c>
      <c r="AG8997" t="s">
        <v>89</v>
      </c>
      <c r="AH8997" s="28" t="e">
        <f ca="1">[1]!DXLOOKUP(Worksheet!AF8997,Sales[[#This Row],[State]],Sales[[#This Row],[Total Sales]])</f>
        <v>#NAME?</v>
      </c>
    </row>
    <row r="8998" spans="31:34" x14ac:dyDescent="0.25">
      <c r="AE8998" t="s">
        <v>31</v>
      </c>
      <c r="AF8998" t="s">
        <v>88</v>
      </c>
      <c r="AG8998" t="s">
        <v>89</v>
      </c>
      <c r="AH8998" s="28" t="e">
        <f ca="1">[1]!DXLOOKUP(Worksheet!AF8998,Sales[[#This Row],[State]],Sales[[#This Row],[Total Sales]])</f>
        <v>#NAME?</v>
      </c>
    </row>
    <row r="8999" spans="31:34" x14ac:dyDescent="0.25">
      <c r="AE8999" t="s">
        <v>31</v>
      </c>
      <c r="AF8999" t="s">
        <v>88</v>
      </c>
      <c r="AG8999" t="s">
        <v>89</v>
      </c>
      <c r="AH8999" s="28" t="e">
        <f ca="1">[1]!DXLOOKUP(Worksheet!AF8999,Sales[[#This Row],[State]],Sales[[#This Row],[Total Sales]])</f>
        <v>#NAME?</v>
      </c>
    </row>
    <row r="9000" spans="31:34" x14ac:dyDescent="0.25">
      <c r="AE9000" t="s">
        <v>31</v>
      </c>
      <c r="AF9000" t="s">
        <v>88</v>
      </c>
      <c r="AG9000" t="s">
        <v>89</v>
      </c>
      <c r="AH9000" s="28" t="e">
        <f ca="1">[1]!DXLOOKUP(Worksheet!AF9000,Sales[[#This Row],[State]],Sales[[#This Row],[Total Sales]])</f>
        <v>#NAME?</v>
      </c>
    </row>
    <row r="9001" spans="31:34" x14ac:dyDescent="0.25">
      <c r="AE9001" t="s">
        <v>31</v>
      </c>
      <c r="AF9001" t="s">
        <v>88</v>
      </c>
      <c r="AG9001" t="s">
        <v>89</v>
      </c>
      <c r="AH9001" s="28" t="e">
        <f ca="1">[1]!DXLOOKUP(Worksheet!AF9001,Sales[[#This Row],[State]],Sales[[#This Row],[Total Sales]])</f>
        <v>#NAME?</v>
      </c>
    </row>
    <row r="9002" spans="31:34" x14ac:dyDescent="0.25">
      <c r="AE9002" t="s">
        <v>48</v>
      </c>
      <c r="AF9002" t="s">
        <v>90</v>
      </c>
      <c r="AG9002" t="s">
        <v>91</v>
      </c>
      <c r="AH9002" s="28" t="e">
        <f ca="1">[1]!DXLOOKUP(Worksheet!AF9002,Sales[[#This Row],[State]],Sales[[#This Row],[Total Sales]])</f>
        <v>#NAME?</v>
      </c>
    </row>
    <row r="9003" spans="31:34" x14ac:dyDescent="0.25">
      <c r="AE9003" t="s">
        <v>48</v>
      </c>
      <c r="AF9003" t="s">
        <v>90</v>
      </c>
      <c r="AG9003" t="s">
        <v>91</v>
      </c>
      <c r="AH9003" s="28" t="e">
        <f ca="1">[1]!DXLOOKUP(Worksheet!AF9003,Sales[[#This Row],[State]],Sales[[#This Row],[Total Sales]])</f>
        <v>#NAME?</v>
      </c>
    </row>
    <row r="9004" spans="31:34" x14ac:dyDescent="0.25">
      <c r="AE9004" t="s">
        <v>48</v>
      </c>
      <c r="AF9004" t="s">
        <v>90</v>
      </c>
      <c r="AG9004" t="s">
        <v>91</v>
      </c>
      <c r="AH9004" s="28" t="e">
        <f ca="1">[1]!DXLOOKUP(Worksheet!AF9004,Sales[[#This Row],[State]],Sales[[#This Row],[Total Sales]])</f>
        <v>#NAME?</v>
      </c>
    </row>
    <row r="9005" spans="31:34" x14ac:dyDescent="0.25">
      <c r="AE9005" t="s">
        <v>48</v>
      </c>
      <c r="AF9005" t="s">
        <v>90</v>
      </c>
      <c r="AG9005" t="s">
        <v>91</v>
      </c>
      <c r="AH9005" s="28" t="e">
        <f ca="1">[1]!DXLOOKUP(Worksheet!AF9005,Sales[[#This Row],[State]],Sales[[#This Row],[Total Sales]])</f>
        <v>#NAME?</v>
      </c>
    </row>
    <row r="9006" spans="31:34" x14ac:dyDescent="0.25">
      <c r="AE9006" t="s">
        <v>48</v>
      </c>
      <c r="AF9006" t="s">
        <v>90</v>
      </c>
      <c r="AG9006" t="s">
        <v>91</v>
      </c>
      <c r="AH9006" s="28" t="e">
        <f ca="1">[1]!DXLOOKUP(Worksheet!AF9006,Sales[[#This Row],[State]],Sales[[#This Row],[Total Sales]])</f>
        <v>#NAME?</v>
      </c>
    </row>
    <row r="9007" spans="31:34" x14ac:dyDescent="0.25">
      <c r="AE9007" t="s">
        <v>48</v>
      </c>
      <c r="AF9007" t="s">
        <v>90</v>
      </c>
      <c r="AG9007" t="s">
        <v>91</v>
      </c>
      <c r="AH9007" s="28" t="e">
        <f ca="1">[1]!DXLOOKUP(Worksheet!AF9007,Sales[[#This Row],[State]],Sales[[#This Row],[Total Sales]])</f>
        <v>#NAME?</v>
      </c>
    </row>
    <row r="9008" spans="31:34" x14ac:dyDescent="0.25">
      <c r="AE9008" t="s">
        <v>48</v>
      </c>
      <c r="AF9008" t="s">
        <v>90</v>
      </c>
      <c r="AG9008" t="s">
        <v>91</v>
      </c>
      <c r="AH9008" s="28" t="e">
        <f ca="1">[1]!DXLOOKUP(Worksheet!AF9008,Sales[[#This Row],[State]],Sales[[#This Row],[Total Sales]])</f>
        <v>#NAME?</v>
      </c>
    </row>
    <row r="9009" spans="31:34" x14ac:dyDescent="0.25">
      <c r="AE9009" t="s">
        <v>48</v>
      </c>
      <c r="AF9009" t="s">
        <v>90</v>
      </c>
      <c r="AG9009" t="s">
        <v>91</v>
      </c>
      <c r="AH9009" s="28" t="e">
        <f ca="1">[1]!DXLOOKUP(Worksheet!AF9009,Sales[[#This Row],[State]],Sales[[#This Row],[Total Sales]])</f>
        <v>#NAME?</v>
      </c>
    </row>
    <row r="9010" spans="31:34" x14ac:dyDescent="0.25">
      <c r="AE9010" t="s">
        <v>48</v>
      </c>
      <c r="AF9010" t="s">
        <v>90</v>
      </c>
      <c r="AG9010" t="s">
        <v>91</v>
      </c>
      <c r="AH9010" s="28" t="e">
        <f ca="1">[1]!DXLOOKUP(Worksheet!AF9010,Sales[[#This Row],[State]],Sales[[#This Row],[Total Sales]])</f>
        <v>#NAME?</v>
      </c>
    </row>
    <row r="9011" spans="31:34" x14ac:dyDescent="0.25">
      <c r="AE9011" t="s">
        <v>48</v>
      </c>
      <c r="AF9011" t="s">
        <v>90</v>
      </c>
      <c r="AG9011" t="s">
        <v>91</v>
      </c>
      <c r="AH9011" s="28" t="e">
        <f ca="1">[1]!DXLOOKUP(Worksheet!AF9011,Sales[[#This Row],[State]],Sales[[#This Row],[Total Sales]])</f>
        <v>#NAME?</v>
      </c>
    </row>
    <row r="9012" spans="31:34" x14ac:dyDescent="0.25">
      <c r="AE9012" t="s">
        <v>48</v>
      </c>
      <c r="AF9012" t="s">
        <v>90</v>
      </c>
      <c r="AG9012" t="s">
        <v>91</v>
      </c>
      <c r="AH9012" s="28" t="e">
        <f ca="1">[1]!DXLOOKUP(Worksheet!AF9012,Sales[[#This Row],[State]],Sales[[#This Row],[Total Sales]])</f>
        <v>#NAME?</v>
      </c>
    </row>
    <row r="9013" spans="31:34" x14ac:dyDescent="0.25">
      <c r="AE9013" t="s">
        <v>48</v>
      </c>
      <c r="AF9013" t="s">
        <v>90</v>
      </c>
      <c r="AG9013" t="s">
        <v>91</v>
      </c>
      <c r="AH9013" s="28" t="e">
        <f ca="1">[1]!DXLOOKUP(Worksheet!AF9013,Sales[[#This Row],[State]],Sales[[#This Row],[Total Sales]])</f>
        <v>#NAME?</v>
      </c>
    </row>
    <row r="9014" spans="31:34" x14ac:dyDescent="0.25">
      <c r="AE9014" t="s">
        <v>48</v>
      </c>
      <c r="AF9014" t="s">
        <v>90</v>
      </c>
      <c r="AG9014" t="s">
        <v>91</v>
      </c>
      <c r="AH9014" s="28" t="e">
        <f ca="1">[1]!DXLOOKUP(Worksheet!AF9014,Sales[[#This Row],[State]],Sales[[#This Row],[Total Sales]])</f>
        <v>#NAME?</v>
      </c>
    </row>
    <row r="9015" spans="31:34" x14ac:dyDescent="0.25">
      <c r="AE9015" t="s">
        <v>48</v>
      </c>
      <c r="AF9015" t="s">
        <v>90</v>
      </c>
      <c r="AG9015" t="s">
        <v>91</v>
      </c>
      <c r="AH9015" s="28" t="e">
        <f ca="1">[1]!DXLOOKUP(Worksheet!AF9015,Sales[[#This Row],[State]],Sales[[#This Row],[Total Sales]])</f>
        <v>#NAME?</v>
      </c>
    </row>
    <row r="9016" spans="31:34" x14ac:dyDescent="0.25">
      <c r="AE9016" t="s">
        <v>48</v>
      </c>
      <c r="AF9016" t="s">
        <v>90</v>
      </c>
      <c r="AG9016" t="s">
        <v>91</v>
      </c>
      <c r="AH9016" s="28" t="e">
        <f ca="1">[1]!DXLOOKUP(Worksheet!AF9016,Sales[[#This Row],[State]],Sales[[#This Row],[Total Sales]])</f>
        <v>#NAME?</v>
      </c>
    </row>
    <row r="9017" spans="31:34" x14ac:dyDescent="0.25">
      <c r="AE9017" t="s">
        <v>48</v>
      </c>
      <c r="AF9017" t="s">
        <v>90</v>
      </c>
      <c r="AG9017" t="s">
        <v>91</v>
      </c>
      <c r="AH9017" s="28" t="e">
        <f ca="1">[1]!DXLOOKUP(Worksheet!AF9017,Sales[[#This Row],[State]],Sales[[#This Row],[Total Sales]])</f>
        <v>#NAME?</v>
      </c>
    </row>
    <row r="9018" spans="31:34" x14ac:dyDescent="0.25">
      <c r="AE9018" t="s">
        <v>48</v>
      </c>
      <c r="AF9018" t="s">
        <v>90</v>
      </c>
      <c r="AG9018" t="s">
        <v>91</v>
      </c>
      <c r="AH9018" s="28" t="e">
        <f ca="1">[1]!DXLOOKUP(Worksheet!AF9018,Sales[[#This Row],[State]],Sales[[#This Row],[Total Sales]])</f>
        <v>#NAME?</v>
      </c>
    </row>
    <row r="9019" spans="31:34" x14ac:dyDescent="0.25">
      <c r="AE9019" t="s">
        <v>48</v>
      </c>
      <c r="AF9019" t="s">
        <v>90</v>
      </c>
      <c r="AG9019" t="s">
        <v>91</v>
      </c>
      <c r="AH9019" s="28" t="e">
        <f ca="1">[1]!DXLOOKUP(Worksheet!AF9019,Sales[[#This Row],[State]],Sales[[#This Row],[Total Sales]])</f>
        <v>#NAME?</v>
      </c>
    </row>
    <row r="9020" spans="31:34" x14ac:dyDescent="0.25">
      <c r="AE9020" t="s">
        <v>48</v>
      </c>
      <c r="AF9020" t="s">
        <v>90</v>
      </c>
      <c r="AG9020" t="s">
        <v>91</v>
      </c>
      <c r="AH9020" s="28" t="e">
        <f ca="1">[1]!DXLOOKUP(Worksheet!AF9020,Sales[[#This Row],[State]],Sales[[#This Row],[Total Sales]])</f>
        <v>#NAME?</v>
      </c>
    </row>
    <row r="9021" spans="31:34" x14ac:dyDescent="0.25">
      <c r="AE9021" t="s">
        <v>48</v>
      </c>
      <c r="AF9021" t="s">
        <v>90</v>
      </c>
      <c r="AG9021" t="s">
        <v>91</v>
      </c>
      <c r="AH9021" s="28" t="e">
        <f ca="1">[1]!DXLOOKUP(Worksheet!AF9021,Sales[[#This Row],[State]],Sales[[#This Row],[Total Sales]])</f>
        <v>#NAME?</v>
      </c>
    </row>
    <row r="9022" spans="31:34" x14ac:dyDescent="0.25">
      <c r="AE9022" t="s">
        <v>48</v>
      </c>
      <c r="AF9022" t="s">
        <v>90</v>
      </c>
      <c r="AG9022" t="s">
        <v>91</v>
      </c>
      <c r="AH9022" s="28" t="e">
        <f ca="1">[1]!DXLOOKUP(Worksheet!AF9022,Sales[[#This Row],[State]],Sales[[#This Row],[Total Sales]])</f>
        <v>#NAME?</v>
      </c>
    </row>
    <row r="9023" spans="31:34" x14ac:dyDescent="0.25">
      <c r="AE9023" t="s">
        <v>48</v>
      </c>
      <c r="AF9023" t="s">
        <v>90</v>
      </c>
      <c r="AG9023" t="s">
        <v>91</v>
      </c>
      <c r="AH9023" s="28" t="e">
        <f ca="1">[1]!DXLOOKUP(Worksheet!AF9023,Sales[[#This Row],[State]],Sales[[#This Row],[Total Sales]])</f>
        <v>#NAME?</v>
      </c>
    </row>
    <row r="9024" spans="31:34" x14ac:dyDescent="0.25">
      <c r="AE9024" t="s">
        <v>48</v>
      </c>
      <c r="AF9024" t="s">
        <v>90</v>
      </c>
      <c r="AG9024" t="s">
        <v>91</v>
      </c>
      <c r="AH9024" s="28" t="e">
        <f ca="1">[1]!DXLOOKUP(Worksheet!AF9024,Sales[[#This Row],[State]],Sales[[#This Row],[Total Sales]])</f>
        <v>#NAME?</v>
      </c>
    </row>
    <row r="9025" spans="31:34" x14ac:dyDescent="0.25">
      <c r="AE9025" t="s">
        <v>48</v>
      </c>
      <c r="AF9025" t="s">
        <v>90</v>
      </c>
      <c r="AG9025" t="s">
        <v>91</v>
      </c>
      <c r="AH9025" s="28" t="e">
        <f ca="1">[1]!DXLOOKUP(Worksheet!AF9025,Sales[[#This Row],[State]],Sales[[#This Row],[Total Sales]])</f>
        <v>#NAME?</v>
      </c>
    </row>
    <row r="9026" spans="31:34" x14ac:dyDescent="0.25">
      <c r="AE9026" t="s">
        <v>48</v>
      </c>
      <c r="AF9026" t="s">
        <v>90</v>
      </c>
      <c r="AG9026" t="s">
        <v>91</v>
      </c>
      <c r="AH9026" s="28" t="e">
        <f ca="1">[1]!DXLOOKUP(Worksheet!AF9026,Sales[[#This Row],[State]],Sales[[#This Row],[Total Sales]])</f>
        <v>#NAME?</v>
      </c>
    </row>
    <row r="9027" spans="31:34" x14ac:dyDescent="0.25">
      <c r="AE9027" t="s">
        <v>48</v>
      </c>
      <c r="AF9027" t="s">
        <v>90</v>
      </c>
      <c r="AG9027" t="s">
        <v>91</v>
      </c>
      <c r="AH9027" s="28" t="e">
        <f ca="1">[1]!DXLOOKUP(Worksheet!AF9027,Sales[[#This Row],[State]],Sales[[#This Row],[Total Sales]])</f>
        <v>#NAME?</v>
      </c>
    </row>
    <row r="9028" spans="31:34" x14ac:dyDescent="0.25">
      <c r="AE9028" t="s">
        <v>48</v>
      </c>
      <c r="AF9028" t="s">
        <v>90</v>
      </c>
      <c r="AG9028" t="s">
        <v>91</v>
      </c>
      <c r="AH9028" s="28" t="e">
        <f ca="1">[1]!DXLOOKUP(Worksheet!AF9028,Sales[[#This Row],[State]],Sales[[#This Row],[Total Sales]])</f>
        <v>#NAME?</v>
      </c>
    </row>
    <row r="9029" spans="31:34" x14ac:dyDescent="0.25">
      <c r="AE9029" t="s">
        <v>48</v>
      </c>
      <c r="AF9029" t="s">
        <v>90</v>
      </c>
      <c r="AG9029" t="s">
        <v>91</v>
      </c>
      <c r="AH9029" s="28" t="e">
        <f ca="1">[1]!DXLOOKUP(Worksheet!AF9029,Sales[[#This Row],[State]],Sales[[#This Row],[Total Sales]])</f>
        <v>#NAME?</v>
      </c>
    </row>
    <row r="9030" spans="31:34" x14ac:dyDescent="0.25">
      <c r="AE9030" t="s">
        <v>48</v>
      </c>
      <c r="AF9030" t="s">
        <v>90</v>
      </c>
      <c r="AG9030" t="s">
        <v>91</v>
      </c>
      <c r="AH9030" s="28" t="e">
        <f ca="1">[1]!DXLOOKUP(Worksheet!AF9030,Sales[[#This Row],[State]],Sales[[#This Row],[Total Sales]])</f>
        <v>#NAME?</v>
      </c>
    </row>
    <row r="9031" spans="31:34" x14ac:dyDescent="0.25">
      <c r="AE9031" t="s">
        <v>48</v>
      </c>
      <c r="AF9031" t="s">
        <v>90</v>
      </c>
      <c r="AG9031" t="s">
        <v>91</v>
      </c>
      <c r="AH9031" s="28" t="e">
        <f ca="1">[1]!DXLOOKUP(Worksheet!AF9031,Sales[[#This Row],[State]],Sales[[#This Row],[Total Sales]])</f>
        <v>#NAME?</v>
      </c>
    </row>
    <row r="9032" spans="31:34" x14ac:dyDescent="0.25">
      <c r="AE9032" t="s">
        <v>48</v>
      </c>
      <c r="AF9032" t="s">
        <v>90</v>
      </c>
      <c r="AG9032" t="s">
        <v>91</v>
      </c>
      <c r="AH9032" s="28" t="e">
        <f ca="1">[1]!DXLOOKUP(Worksheet!AF9032,Sales[[#This Row],[State]],Sales[[#This Row],[Total Sales]])</f>
        <v>#NAME?</v>
      </c>
    </row>
    <row r="9033" spans="31:34" x14ac:dyDescent="0.25">
      <c r="AE9033" t="s">
        <v>48</v>
      </c>
      <c r="AF9033" t="s">
        <v>90</v>
      </c>
      <c r="AG9033" t="s">
        <v>91</v>
      </c>
      <c r="AH9033" s="28" t="e">
        <f ca="1">[1]!DXLOOKUP(Worksheet!AF9033,Sales[[#This Row],[State]],Sales[[#This Row],[Total Sales]])</f>
        <v>#NAME?</v>
      </c>
    </row>
    <row r="9034" spans="31:34" x14ac:dyDescent="0.25">
      <c r="AE9034" t="s">
        <v>48</v>
      </c>
      <c r="AF9034" t="s">
        <v>90</v>
      </c>
      <c r="AG9034" t="s">
        <v>91</v>
      </c>
      <c r="AH9034" s="28" t="e">
        <f ca="1">[1]!DXLOOKUP(Worksheet!AF9034,Sales[[#This Row],[State]],Sales[[#This Row],[Total Sales]])</f>
        <v>#NAME?</v>
      </c>
    </row>
    <row r="9035" spans="31:34" x14ac:dyDescent="0.25">
      <c r="AE9035" t="s">
        <v>48</v>
      </c>
      <c r="AF9035" t="s">
        <v>90</v>
      </c>
      <c r="AG9035" t="s">
        <v>91</v>
      </c>
      <c r="AH9035" s="28" t="e">
        <f ca="1">[1]!DXLOOKUP(Worksheet!AF9035,Sales[[#This Row],[State]],Sales[[#This Row],[Total Sales]])</f>
        <v>#NAME?</v>
      </c>
    </row>
    <row r="9036" spans="31:34" x14ac:dyDescent="0.25">
      <c r="AE9036" t="s">
        <v>48</v>
      </c>
      <c r="AF9036" t="s">
        <v>90</v>
      </c>
      <c r="AG9036" t="s">
        <v>91</v>
      </c>
      <c r="AH9036" s="28" t="e">
        <f ca="1">[1]!DXLOOKUP(Worksheet!AF9036,Sales[[#This Row],[State]],Sales[[#This Row],[Total Sales]])</f>
        <v>#NAME?</v>
      </c>
    </row>
    <row r="9037" spans="31:34" x14ac:dyDescent="0.25">
      <c r="AE9037" t="s">
        <v>48</v>
      </c>
      <c r="AF9037" t="s">
        <v>90</v>
      </c>
      <c r="AG9037" t="s">
        <v>91</v>
      </c>
      <c r="AH9037" s="28" t="e">
        <f ca="1">[1]!DXLOOKUP(Worksheet!AF9037,Sales[[#This Row],[State]],Sales[[#This Row],[Total Sales]])</f>
        <v>#NAME?</v>
      </c>
    </row>
    <row r="9038" spans="31:34" x14ac:dyDescent="0.25">
      <c r="AE9038" t="s">
        <v>48</v>
      </c>
      <c r="AF9038" t="s">
        <v>90</v>
      </c>
      <c r="AG9038" t="s">
        <v>91</v>
      </c>
      <c r="AH9038" s="28" t="e">
        <f ca="1">[1]!DXLOOKUP(Worksheet!AF9038,Sales[[#This Row],[State]],Sales[[#This Row],[Total Sales]])</f>
        <v>#NAME?</v>
      </c>
    </row>
    <row r="9039" spans="31:34" x14ac:dyDescent="0.25">
      <c r="AE9039" t="s">
        <v>48</v>
      </c>
      <c r="AF9039" t="s">
        <v>90</v>
      </c>
      <c r="AG9039" t="s">
        <v>91</v>
      </c>
      <c r="AH9039" s="28" t="e">
        <f ca="1">[1]!DXLOOKUP(Worksheet!AF9039,Sales[[#This Row],[State]],Sales[[#This Row],[Total Sales]])</f>
        <v>#NAME?</v>
      </c>
    </row>
    <row r="9040" spans="31:34" x14ac:dyDescent="0.25">
      <c r="AE9040" t="s">
        <v>48</v>
      </c>
      <c r="AF9040" t="s">
        <v>90</v>
      </c>
      <c r="AG9040" t="s">
        <v>91</v>
      </c>
      <c r="AH9040" s="28" t="e">
        <f ca="1">[1]!DXLOOKUP(Worksheet!AF9040,Sales[[#This Row],[State]],Sales[[#This Row],[Total Sales]])</f>
        <v>#NAME?</v>
      </c>
    </row>
    <row r="9041" spans="31:34" x14ac:dyDescent="0.25">
      <c r="AE9041" t="s">
        <v>48</v>
      </c>
      <c r="AF9041" t="s">
        <v>90</v>
      </c>
      <c r="AG9041" t="s">
        <v>91</v>
      </c>
      <c r="AH9041" s="28" t="e">
        <f ca="1">[1]!DXLOOKUP(Worksheet!AF9041,Sales[[#This Row],[State]],Sales[[#This Row],[Total Sales]])</f>
        <v>#NAME?</v>
      </c>
    </row>
    <row r="9042" spans="31:34" x14ac:dyDescent="0.25">
      <c r="AE9042" t="s">
        <v>48</v>
      </c>
      <c r="AF9042" t="s">
        <v>90</v>
      </c>
      <c r="AG9042" t="s">
        <v>91</v>
      </c>
      <c r="AH9042" s="28" t="e">
        <f ca="1">[1]!DXLOOKUP(Worksheet!AF9042,Sales[[#This Row],[State]],Sales[[#This Row],[Total Sales]])</f>
        <v>#NAME?</v>
      </c>
    </row>
    <row r="9043" spans="31:34" x14ac:dyDescent="0.25">
      <c r="AE9043" t="s">
        <v>48</v>
      </c>
      <c r="AF9043" t="s">
        <v>90</v>
      </c>
      <c r="AG9043" t="s">
        <v>91</v>
      </c>
      <c r="AH9043" s="28" t="e">
        <f ca="1">[1]!DXLOOKUP(Worksheet!AF9043,Sales[[#This Row],[State]],Sales[[#This Row],[Total Sales]])</f>
        <v>#NAME?</v>
      </c>
    </row>
    <row r="9044" spans="31:34" x14ac:dyDescent="0.25">
      <c r="AE9044" t="s">
        <v>48</v>
      </c>
      <c r="AF9044" t="s">
        <v>90</v>
      </c>
      <c r="AG9044" t="s">
        <v>91</v>
      </c>
      <c r="AH9044" s="28" t="e">
        <f ca="1">[1]!DXLOOKUP(Worksheet!AF9044,Sales[[#This Row],[State]],Sales[[#This Row],[Total Sales]])</f>
        <v>#NAME?</v>
      </c>
    </row>
    <row r="9045" spans="31:34" x14ac:dyDescent="0.25">
      <c r="AE9045" t="s">
        <v>48</v>
      </c>
      <c r="AF9045" t="s">
        <v>90</v>
      </c>
      <c r="AG9045" t="s">
        <v>91</v>
      </c>
      <c r="AH9045" s="28" t="e">
        <f ca="1">[1]!DXLOOKUP(Worksheet!AF9045,Sales[[#This Row],[State]],Sales[[#This Row],[Total Sales]])</f>
        <v>#NAME?</v>
      </c>
    </row>
    <row r="9046" spans="31:34" x14ac:dyDescent="0.25">
      <c r="AE9046" t="s">
        <v>48</v>
      </c>
      <c r="AF9046" t="s">
        <v>90</v>
      </c>
      <c r="AG9046" t="s">
        <v>91</v>
      </c>
      <c r="AH9046" s="28" t="e">
        <f ca="1">[1]!DXLOOKUP(Worksheet!AF9046,Sales[[#This Row],[State]],Sales[[#This Row],[Total Sales]])</f>
        <v>#NAME?</v>
      </c>
    </row>
    <row r="9047" spans="31:34" x14ac:dyDescent="0.25">
      <c r="AE9047" t="s">
        <v>48</v>
      </c>
      <c r="AF9047" t="s">
        <v>90</v>
      </c>
      <c r="AG9047" t="s">
        <v>91</v>
      </c>
      <c r="AH9047" s="28" t="e">
        <f ca="1">[1]!DXLOOKUP(Worksheet!AF9047,Sales[[#This Row],[State]],Sales[[#This Row],[Total Sales]])</f>
        <v>#NAME?</v>
      </c>
    </row>
    <row r="9048" spans="31:34" x14ac:dyDescent="0.25">
      <c r="AE9048" t="s">
        <v>48</v>
      </c>
      <c r="AF9048" t="s">
        <v>90</v>
      </c>
      <c r="AG9048" t="s">
        <v>91</v>
      </c>
      <c r="AH9048" s="28" t="e">
        <f ca="1">[1]!DXLOOKUP(Worksheet!AF9048,Sales[[#This Row],[State]],Sales[[#This Row],[Total Sales]])</f>
        <v>#NAME?</v>
      </c>
    </row>
    <row r="9049" spans="31:34" x14ac:dyDescent="0.25">
      <c r="AE9049" t="s">
        <v>48</v>
      </c>
      <c r="AF9049" t="s">
        <v>90</v>
      </c>
      <c r="AG9049" t="s">
        <v>91</v>
      </c>
      <c r="AH9049" s="28" t="e">
        <f ca="1">[1]!DXLOOKUP(Worksheet!AF9049,Sales[[#This Row],[State]],Sales[[#This Row],[Total Sales]])</f>
        <v>#NAME?</v>
      </c>
    </row>
    <row r="9050" spans="31:34" x14ac:dyDescent="0.25">
      <c r="AE9050" t="s">
        <v>48</v>
      </c>
      <c r="AF9050" t="s">
        <v>90</v>
      </c>
      <c r="AG9050" t="s">
        <v>91</v>
      </c>
      <c r="AH9050" s="28" t="e">
        <f ca="1">[1]!DXLOOKUP(Worksheet!AF9050,Sales[[#This Row],[State]],Sales[[#This Row],[Total Sales]])</f>
        <v>#NAME?</v>
      </c>
    </row>
    <row r="9051" spans="31:34" x14ac:dyDescent="0.25">
      <c r="AE9051" t="s">
        <v>48</v>
      </c>
      <c r="AF9051" t="s">
        <v>90</v>
      </c>
      <c r="AG9051" t="s">
        <v>91</v>
      </c>
      <c r="AH9051" s="28" t="e">
        <f ca="1">[1]!DXLOOKUP(Worksheet!AF9051,Sales[[#This Row],[State]],Sales[[#This Row],[Total Sales]])</f>
        <v>#NAME?</v>
      </c>
    </row>
    <row r="9052" spans="31:34" x14ac:dyDescent="0.25">
      <c r="AE9052" t="s">
        <v>48</v>
      </c>
      <c r="AF9052" t="s">
        <v>90</v>
      </c>
      <c r="AG9052" t="s">
        <v>91</v>
      </c>
      <c r="AH9052" s="28" t="e">
        <f ca="1">[1]!DXLOOKUP(Worksheet!AF9052,Sales[[#This Row],[State]],Sales[[#This Row],[Total Sales]])</f>
        <v>#NAME?</v>
      </c>
    </row>
    <row r="9053" spans="31:34" x14ac:dyDescent="0.25">
      <c r="AE9053" t="s">
        <v>48</v>
      </c>
      <c r="AF9053" t="s">
        <v>90</v>
      </c>
      <c r="AG9053" t="s">
        <v>91</v>
      </c>
      <c r="AH9053" s="28" t="e">
        <f ca="1">[1]!DXLOOKUP(Worksheet!AF9053,Sales[[#This Row],[State]],Sales[[#This Row],[Total Sales]])</f>
        <v>#NAME?</v>
      </c>
    </row>
    <row r="9054" spans="31:34" x14ac:dyDescent="0.25">
      <c r="AE9054" t="s">
        <v>48</v>
      </c>
      <c r="AF9054" t="s">
        <v>90</v>
      </c>
      <c r="AG9054" t="s">
        <v>91</v>
      </c>
      <c r="AH9054" s="28" t="e">
        <f ca="1">[1]!DXLOOKUP(Worksheet!AF9054,Sales[[#This Row],[State]],Sales[[#This Row],[Total Sales]])</f>
        <v>#NAME?</v>
      </c>
    </row>
    <row r="9055" spans="31:34" x14ac:dyDescent="0.25">
      <c r="AE9055" t="s">
        <v>48</v>
      </c>
      <c r="AF9055" t="s">
        <v>90</v>
      </c>
      <c r="AG9055" t="s">
        <v>91</v>
      </c>
      <c r="AH9055" s="28" t="e">
        <f ca="1">[1]!DXLOOKUP(Worksheet!AF9055,Sales[[#This Row],[State]],Sales[[#This Row],[Total Sales]])</f>
        <v>#NAME?</v>
      </c>
    </row>
    <row r="9056" spans="31:34" x14ac:dyDescent="0.25">
      <c r="AE9056" t="s">
        <v>48</v>
      </c>
      <c r="AF9056" t="s">
        <v>90</v>
      </c>
      <c r="AG9056" t="s">
        <v>91</v>
      </c>
      <c r="AH9056" s="28" t="e">
        <f ca="1">[1]!DXLOOKUP(Worksheet!AF9056,Sales[[#This Row],[State]],Sales[[#This Row],[Total Sales]])</f>
        <v>#NAME?</v>
      </c>
    </row>
    <row r="9057" spans="31:34" x14ac:dyDescent="0.25">
      <c r="AE9057" t="s">
        <v>48</v>
      </c>
      <c r="AF9057" t="s">
        <v>90</v>
      </c>
      <c r="AG9057" t="s">
        <v>91</v>
      </c>
      <c r="AH9057" s="28" t="e">
        <f ca="1">[1]!DXLOOKUP(Worksheet!AF9057,Sales[[#This Row],[State]],Sales[[#This Row],[Total Sales]])</f>
        <v>#NAME?</v>
      </c>
    </row>
    <row r="9058" spans="31:34" x14ac:dyDescent="0.25">
      <c r="AE9058" t="s">
        <v>48</v>
      </c>
      <c r="AF9058" t="s">
        <v>90</v>
      </c>
      <c r="AG9058" t="s">
        <v>91</v>
      </c>
      <c r="AH9058" s="28" t="e">
        <f ca="1">[1]!DXLOOKUP(Worksheet!AF9058,Sales[[#This Row],[State]],Sales[[#This Row],[Total Sales]])</f>
        <v>#NAME?</v>
      </c>
    </row>
    <row r="9059" spans="31:34" x14ac:dyDescent="0.25">
      <c r="AE9059" t="s">
        <v>48</v>
      </c>
      <c r="AF9059" t="s">
        <v>90</v>
      </c>
      <c r="AG9059" t="s">
        <v>91</v>
      </c>
      <c r="AH9059" s="28" t="e">
        <f ca="1">[1]!DXLOOKUP(Worksheet!AF9059,Sales[[#This Row],[State]],Sales[[#This Row],[Total Sales]])</f>
        <v>#NAME?</v>
      </c>
    </row>
    <row r="9060" spans="31:34" x14ac:dyDescent="0.25">
      <c r="AE9060" t="s">
        <v>48</v>
      </c>
      <c r="AF9060" t="s">
        <v>90</v>
      </c>
      <c r="AG9060" t="s">
        <v>91</v>
      </c>
      <c r="AH9060" s="28" t="e">
        <f ca="1">[1]!DXLOOKUP(Worksheet!AF9060,Sales[[#This Row],[State]],Sales[[#This Row],[Total Sales]])</f>
        <v>#NAME?</v>
      </c>
    </row>
    <row r="9061" spans="31:34" x14ac:dyDescent="0.25">
      <c r="AE9061" t="s">
        <v>48</v>
      </c>
      <c r="AF9061" t="s">
        <v>90</v>
      </c>
      <c r="AG9061" t="s">
        <v>91</v>
      </c>
      <c r="AH9061" s="28" t="e">
        <f ca="1">[1]!DXLOOKUP(Worksheet!AF9061,Sales[[#This Row],[State]],Sales[[#This Row],[Total Sales]])</f>
        <v>#NAME?</v>
      </c>
    </row>
    <row r="9062" spans="31:34" x14ac:dyDescent="0.25">
      <c r="AE9062" t="s">
        <v>48</v>
      </c>
      <c r="AF9062" t="s">
        <v>90</v>
      </c>
      <c r="AG9062" t="s">
        <v>91</v>
      </c>
      <c r="AH9062" s="28" t="e">
        <f ca="1">[1]!DXLOOKUP(Worksheet!AF9062,Sales[[#This Row],[State]],Sales[[#This Row],[Total Sales]])</f>
        <v>#NAME?</v>
      </c>
    </row>
    <row r="9063" spans="31:34" x14ac:dyDescent="0.25">
      <c r="AE9063" t="s">
        <v>48</v>
      </c>
      <c r="AF9063" t="s">
        <v>90</v>
      </c>
      <c r="AG9063" t="s">
        <v>91</v>
      </c>
      <c r="AH9063" s="28" t="e">
        <f ca="1">[1]!DXLOOKUP(Worksheet!AF9063,Sales[[#This Row],[State]],Sales[[#This Row],[Total Sales]])</f>
        <v>#NAME?</v>
      </c>
    </row>
    <row r="9064" spans="31:34" x14ac:dyDescent="0.25">
      <c r="AE9064" t="s">
        <v>48</v>
      </c>
      <c r="AF9064" t="s">
        <v>90</v>
      </c>
      <c r="AG9064" t="s">
        <v>91</v>
      </c>
      <c r="AH9064" s="28" t="e">
        <f ca="1">[1]!DXLOOKUP(Worksheet!AF9064,Sales[[#This Row],[State]],Sales[[#This Row],[Total Sales]])</f>
        <v>#NAME?</v>
      </c>
    </row>
    <row r="9065" spans="31:34" x14ac:dyDescent="0.25">
      <c r="AE9065" t="s">
        <v>48</v>
      </c>
      <c r="AF9065" t="s">
        <v>90</v>
      </c>
      <c r="AG9065" t="s">
        <v>91</v>
      </c>
      <c r="AH9065" s="28" t="e">
        <f ca="1">[1]!DXLOOKUP(Worksheet!AF9065,Sales[[#This Row],[State]],Sales[[#This Row],[Total Sales]])</f>
        <v>#NAME?</v>
      </c>
    </row>
    <row r="9066" spans="31:34" x14ac:dyDescent="0.25">
      <c r="AE9066" t="s">
        <v>48</v>
      </c>
      <c r="AF9066" t="s">
        <v>90</v>
      </c>
      <c r="AG9066" t="s">
        <v>91</v>
      </c>
      <c r="AH9066" s="28" t="e">
        <f ca="1">[1]!DXLOOKUP(Worksheet!AF9066,Sales[[#This Row],[State]],Sales[[#This Row],[Total Sales]])</f>
        <v>#NAME?</v>
      </c>
    </row>
    <row r="9067" spans="31:34" x14ac:dyDescent="0.25">
      <c r="AE9067" t="s">
        <v>48</v>
      </c>
      <c r="AF9067" t="s">
        <v>90</v>
      </c>
      <c r="AG9067" t="s">
        <v>91</v>
      </c>
      <c r="AH9067" s="28" t="e">
        <f ca="1">[1]!DXLOOKUP(Worksheet!AF9067,Sales[[#This Row],[State]],Sales[[#This Row],[Total Sales]])</f>
        <v>#NAME?</v>
      </c>
    </row>
    <row r="9068" spans="31:34" x14ac:dyDescent="0.25">
      <c r="AE9068" t="s">
        <v>48</v>
      </c>
      <c r="AF9068" t="s">
        <v>90</v>
      </c>
      <c r="AG9068" t="s">
        <v>91</v>
      </c>
      <c r="AH9068" s="28" t="e">
        <f ca="1">[1]!DXLOOKUP(Worksheet!AF9068,Sales[[#This Row],[State]],Sales[[#This Row],[Total Sales]])</f>
        <v>#NAME?</v>
      </c>
    </row>
    <row r="9069" spans="31:34" x14ac:dyDescent="0.25">
      <c r="AE9069" t="s">
        <v>48</v>
      </c>
      <c r="AF9069" t="s">
        <v>90</v>
      </c>
      <c r="AG9069" t="s">
        <v>91</v>
      </c>
      <c r="AH9069" s="28" t="e">
        <f ca="1">[1]!DXLOOKUP(Worksheet!AF9069,Sales[[#This Row],[State]],Sales[[#This Row],[Total Sales]])</f>
        <v>#NAME?</v>
      </c>
    </row>
    <row r="9070" spans="31:34" x14ac:dyDescent="0.25">
      <c r="AE9070" t="s">
        <v>48</v>
      </c>
      <c r="AF9070" t="s">
        <v>90</v>
      </c>
      <c r="AG9070" t="s">
        <v>91</v>
      </c>
      <c r="AH9070" s="28" t="e">
        <f ca="1">[1]!DXLOOKUP(Worksheet!AF9070,Sales[[#This Row],[State]],Sales[[#This Row],[Total Sales]])</f>
        <v>#NAME?</v>
      </c>
    </row>
    <row r="9071" spans="31:34" x14ac:dyDescent="0.25">
      <c r="AE9071" t="s">
        <v>48</v>
      </c>
      <c r="AF9071" t="s">
        <v>90</v>
      </c>
      <c r="AG9071" t="s">
        <v>91</v>
      </c>
      <c r="AH9071" s="28" t="e">
        <f ca="1">[1]!DXLOOKUP(Worksheet!AF9071,Sales[[#This Row],[State]],Sales[[#This Row],[Total Sales]])</f>
        <v>#NAME?</v>
      </c>
    </row>
    <row r="9072" spans="31:34" x14ac:dyDescent="0.25">
      <c r="AE9072" t="s">
        <v>48</v>
      </c>
      <c r="AF9072" t="s">
        <v>90</v>
      </c>
      <c r="AG9072" t="s">
        <v>91</v>
      </c>
      <c r="AH9072" s="28" t="e">
        <f ca="1">[1]!DXLOOKUP(Worksheet!AF9072,Sales[[#This Row],[State]],Sales[[#This Row],[Total Sales]])</f>
        <v>#NAME?</v>
      </c>
    </row>
    <row r="9073" spans="31:34" x14ac:dyDescent="0.25">
      <c r="AE9073" t="s">
        <v>48</v>
      </c>
      <c r="AF9073" t="s">
        <v>90</v>
      </c>
      <c r="AG9073" t="s">
        <v>91</v>
      </c>
      <c r="AH9073" s="28" t="e">
        <f ca="1">[1]!DXLOOKUP(Worksheet!AF9073,Sales[[#This Row],[State]],Sales[[#This Row],[Total Sales]])</f>
        <v>#NAME?</v>
      </c>
    </row>
    <row r="9074" spans="31:34" x14ac:dyDescent="0.25">
      <c r="AE9074" t="s">
        <v>27</v>
      </c>
      <c r="AF9074" t="s">
        <v>100</v>
      </c>
      <c r="AG9074" t="s">
        <v>101</v>
      </c>
      <c r="AH9074" s="28" t="e">
        <f ca="1">[1]!DXLOOKUP(Worksheet!AF9074,Sales[[#This Row],[State]],Sales[[#This Row],[Total Sales]])</f>
        <v>#NAME?</v>
      </c>
    </row>
    <row r="9075" spans="31:34" x14ac:dyDescent="0.25">
      <c r="AE9075" t="s">
        <v>27</v>
      </c>
      <c r="AF9075" t="s">
        <v>100</v>
      </c>
      <c r="AG9075" t="s">
        <v>101</v>
      </c>
      <c r="AH9075" s="28" t="e">
        <f ca="1">[1]!DXLOOKUP(Worksheet!AF9075,Sales[[#This Row],[State]],Sales[[#This Row],[Total Sales]])</f>
        <v>#NAME?</v>
      </c>
    </row>
    <row r="9076" spans="31:34" x14ac:dyDescent="0.25">
      <c r="AE9076" t="s">
        <v>27</v>
      </c>
      <c r="AF9076" t="s">
        <v>100</v>
      </c>
      <c r="AG9076" t="s">
        <v>101</v>
      </c>
      <c r="AH9076" s="28" t="e">
        <f ca="1">[1]!DXLOOKUP(Worksheet!AF9076,Sales[[#This Row],[State]],Sales[[#This Row],[Total Sales]])</f>
        <v>#NAME?</v>
      </c>
    </row>
    <row r="9077" spans="31:34" x14ac:dyDescent="0.25">
      <c r="AE9077" t="s">
        <v>27</v>
      </c>
      <c r="AF9077" t="s">
        <v>100</v>
      </c>
      <c r="AG9077" t="s">
        <v>101</v>
      </c>
      <c r="AH9077" s="28" t="e">
        <f ca="1">[1]!DXLOOKUP(Worksheet!AF9077,Sales[[#This Row],[State]],Sales[[#This Row],[Total Sales]])</f>
        <v>#NAME?</v>
      </c>
    </row>
    <row r="9078" spans="31:34" x14ac:dyDescent="0.25">
      <c r="AE9078" t="s">
        <v>27</v>
      </c>
      <c r="AF9078" t="s">
        <v>100</v>
      </c>
      <c r="AG9078" t="s">
        <v>101</v>
      </c>
      <c r="AH9078" s="28" t="e">
        <f ca="1">[1]!DXLOOKUP(Worksheet!AF9078,Sales[[#This Row],[State]],Sales[[#This Row],[Total Sales]])</f>
        <v>#NAME?</v>
      </c>
    </row>
    <row r="9079" spans="31:34" x14ac:dyDescent="0.25">
      <c r="AE9079" t="s">
        <v>27</v>
      </c>
      <c r="AF9079" t="s">
        <v>100</v>
      </c>
      <c r="AG9079" t="s">
        <v>101</v>
      </c>
      <c r="AH9079" s="28" t="e">
        <f ca="1">[1]!DXLOOKUP(Worksheet!AF9079,Sales[[#This Row],[State]],Sales[[#This Row],[Total Sales]])</f>
        <v>#NAME?</v>
      </c>
    </row>
    <row r="9080" spans="31:34" x14ac:dyDescent="0.25">
      <c r="AE9080" t="s">
        <v>27</v>
      </c>
      <c r="AF9080" t="s">
        <v>100</v>
      </c>
      <c r="AG9080" t="s">
        <v>101</v>
      </c>
      <c r="AH9080" s="28" t="e">
        <f ca="1">[1]!DXLOOKUP(Worksheet!AF9080,Sales[[#This Row],[State]],Sales[[#This Row],[Total Sales]])</f>
        <v>#NAME?</v>
      </c>
    </row>
    <row r="9081" spans="31:34" x14ac:dyDescent="0.25">
      <c r="AE9081" t="s">
        <v>27</v>
      </c>
      <c r="AF9081" t="s">
        <v>100</v>
      </c>
      <c r="AG9081" t="s">
        <v>101</v>
      </c>
      <c r="AH9081" s="28" t="e">
        <f ca="1">[1]!DXLOOKUP(Worksheet!AF9081,Sales[[#This Row],[State]],Sales[[#This Row],[Total Sales]])</f>
        <v>#NAME?</v>
      </c>
    </row>
    <row r="9082" spans="31:34" x14ac:dyDescent="0.25">
      <c r="AE9082" t="s">
        <v>27</v>
      </c>
      <c r="AF9082" t="s">
        <v>100</v>
      </c>
      <c r="AG9082" t="s">
        <v>101</v>
      </c>
      <c r="AH9082" s="28" t="e">
        <f ca="1">[1]!DXLOOKUP(Worksheet!AF9082,Sales[[#This Row],[State]],Sales[[#This Row],[Total Sales]])</f>
        <v>#NAME?</v>
      </c>
    </row>
    <row r="9083" spans="31:34" x14ac:dyDescent="0.25">
      <c r="AE9083" t="s">
        <v>27</v>
      </c>
      <c r="AF9083" t="s">
        <v>100</v>
      </c>
      <c r="AG9083" t="s">
        <v>101</v>
      </c>
      <c r="AH9083" s="28" t="e">
        <f ca="1">[1]!DXLOOKUP(Worksheet!AF9083,Sales[[#This Row],[State]],Sales[[#This Row],[Total Sales]])</f>
        <v>#NAME?</v>
      </c>
    </row>
    <row r="9084" spans="31:34" x14ac:dyDescent="0.25">
      <c r="AE9084" t="s">
        <v>27</v>
      </c>
      <c r="AF9084" t="s">
        <v>100</v>
      </c>
      <c r="AG9084" t="s">
        <v>101</v>
      </c>
      <c r="AH9084" s="28" t="e">
        <f ca="1">[1]!DXLOOKUP(Worksheet!AF9084,Sales[[#This Row],[State]],Sales[[#This Row],[Total Sales]])</f>
        <v>#NAME?</v>
      </c>
    </row>
    <row r="9085" spans="31:34" x14ac:dyDescent="0.25">
      <c r="AE9085" t="s">
        <v>27</v>
      </c>
      <c r="AF9085" t="s">
        <v>100</v>
      </c>
      <c r="AG9085" t="s">
        <v>101</v>
      </c>
      <c r="AH9085" s="28" t="e">
        <f ca="1">[1]!DXLOOKUP(Worksheet!AF9085,Sales[[#This Row],[State]],Sales[[#This Row],[Total Sales]])</f>
        <v>#NAME?</v>
      </c>
    </row>
    <row r="9086" spans="31:34" x14ac:dyDescent="0.25">
      <c r="AE9086" t="s">
        <v>27</v>
      </c>
      <c r="AF9086" t="s">
        <v>100</v>
      </c>
      <c r="AG9086" t="s">
        <v>101</v>
      </c>
      <c r="AH9086" s="28" t="e">
        <f ca="1">[1]!DXLOOKUP(Worksheet!AF9086,Sales[[#This Row],[State]],Sales[[#This Row],[Total Sales]])</f>
        <v>#NAME?</v>
      </c>
    </row>
    <row r="9087" spans="31:34" x14ac:dyDescent="0.25">
      <c r="AE9087" t="s">
        <v>27</v>
      </c>
      <c r="AF9087" t="s">
        <v>100</v>
      </c>
      <c r="AG9087" t="s">
        <v>101</v>
      </c>
      <c r="AH9087" s="28" t="e">
        <f ca="1">[1]!DXLOOKUP(Worksheet!AF9087,Sales[[#This Row],[State]],Sales[[#This Row],[Total Sales]])</f>
        <v>#NAME?</v>
      </c>
    </row>
    <row r="9088" spans="31:34" x14ac:dyDescent="0.25">
      <c r="AE9088" t="s">
        <v>27</v>
      </c>
      <c r="AF9088" t="s">
        <v>100</v>
      </c>
      <c r="AG9088" t="s">
        <v>101</v>
      </c>
      <c r="AH9088" s="28" t="e">
        <f ca="1">[1]!DXLOOKUP(Worksheet!AF9088,Sales[[#This Row],[State]],Sales[[#This Row],[Total Sales]])</f>
        <v>#NAME?</v>
      </c>
    </row>
    <row r="9089" spans="31:34" x14ac:dyDescent="0.25">
      <c r="AE9089" t="s">
        <v>27</v>
      </c>
      <c r="AF9089" t="s">
        <v>100</v>
      </c>
      <c r="AG9089" t="s">
        <v>101</v>
      </c>
      <c r="AH9089" s="28" t="e">
        <f ca="1">[1]!DXLOOKUP(Worksheet!AF9089,Sales[[#This Row],[State]],Sales[[#This Row],[Total Sales]])</f>
        <v>#NAME?</v>
      </c>
    </row>
    <row r="9090" spans="31:34" x14ac:dyDescent="0.25">
      <c r="AE9090" t="s">
        <v>27</v>
      </c>
      <c r="AF9090" t="s">
        <v>100</v>
      </c>
      <c r="AG9090" t="s">
        <v>101</v>
      </c>
      <c r="AH9090" s="28" t="e">
        <f ca="1">[1]!DXLOOKUP(Worksheet!AF9090,Sales[[#This Row],[State]],Sales[[#This Row],[Total Sales]])</f>
        <v>#NAME?</v>
      </c>
    </row>
    <row r="9091" spans="31:34" x14ac:dyDescent="0.25">
      <c r="AE9091" t="s">
        <v>27</v>
      </c>
      <c r="AF9091" t="s">
        <v>100</v>
      </c>
      <c r="AG9091" t="s">
        <v>101</v>
      </c>
      <c r="AH9091" s="28" t="e">
        <f ca="1">[1]!DXLOOKUP(Worksheet!AF9091,Sales[[#This Row],[State]],Sales[[#This Row],[Total Sales]])</f>
        <v>#NAME?</v>
      </c>
    </row>
    <row r="9092" spans="31:34" x14ac:dyDescent="0.25">
      <c r="AE9092" t="s">
        <v>27</v>
      </c>
      <c r="AF9092" t="s">
        <v>100</v>
      </c>
      <c r="AG9092" t="s">
        <v>101</v>
      </c>
      <c r="AH9092" s="28" t="e">
        <f ca="1">[1]!DXLOOKUP(Worksheet!AF9092,Sales[[#This Row],[State]],Sales[[#This Row],[Total Sales]])</f>
        <v>#NAME?</v>
      </c>
    </row>
    <row r="9093" spans="31:34" x14ac:dyDescent="0.25">
      <c r="AE9093" t="s">
        <v>27</v>
      </c>
      <c r="AF9093" t="s">
        <v>100</v>
      </c>
      <c r="AG9093" t="s">
        <v>101</v>
      </c>
      <c r="AH9093" s="28" t="e">
        <f ca="1">[1]!DXLOOKUP(Worksheet!AF9093,Sales[[#This Row],[State]],Sales[[#This Row],[Total Sales]])</f>
        <v>#NAME?</v>
      </c>
    </row>
    <row r="9094" spans="31:34" x14ac:dyDescent="0.25">
      <c r="AE9094" t="s">
        <v>27</v>
      </c>
      <c r="AF9094" t="s">
        <v>100</v>
      </c>
      <c r="AG9094" t="s">
        <v>101</v>
      </c>
      <c r="AH9094" s="28" t="e">
        <f ca="1">[1]!DXLOOKUP(Worksheet!AF9094,Sales[[#This Row],[State]],Sales[[#This Row],[Total Sales]])</f>
        <v>#NAME?</v>
      </c>
    </row>
    <row r="9095" spans="31:34" x14ac:dyDescent="0.25">
      <c r="AE9095" t="s">
        <v>27</v>
      </c>
      <c r="AF9095" t="s">
        <v>100</v>
      </c>
      <c r="AG9095" t="s">
        <v>101</v>
      </c>
      <c r="AH9095" s="28" t="e">
        <f ca="1">[1]!DXLOOKUP(Worksheet!AF9095,Sales[[#This Row],[State]],Sales[[#This Row],[Total Sales]])</f>
        <v>#NAME?</v>
      </c>
    </row>
    <row r="9096" spans="31:34" x14ac:dyDescent="0.25">
      <c r="AE9096" t="s">
        <v>27</v>
      </c>
      <c r="AF9096" t="s">
        <v>100</v>
      </c>
      <c r="AG9096" t="s">
        <v>101</v>
      </c>
      <c r="AH9096" s="28" t="e">
        <f ca="1">[1]!DXLOOKUP(Worksheet!AF9096,Sales[[#This Row],[State]],Sales[[#This Row],[Total Sales]])</f>
        <v>#NAME?</v>
      </c>
    </row>
    <row r="9097" spans="31:34" x14ac:dyDescent="0.25">
      <c r="AE9097" t="s">
        <v>27</v>
      </c>
      <c r="AF9097" t="s">
        <v>100</v>
      </c>
      <c r="AG9097" t="s">
        <v>101</v>
      </c>
      <c r="AH9097" s="28" t="e">
        <f ca="1">[1]!DXLOOKUP(Worksheet!AF9097,Sales[[#This Row],[State]],Sales[[#This Row],[Total Sales]])</f>
        <v>#NAME?</v>
      </c>
    </row>
    <row r="9098" spans="31:34" x14ac:dyDescent="0.25">
      <c r="AE9098" t="s">
        <v>27</v>
      </c>
      <c r="AF9098" t="s">
        <v>100</v>
      </c>
      <c r="AG9098" t="s">
        <v>101</v>
      </c>
      <c r="AH9098" s="28" t="e">
        <f ca="1">[1]!DXLOOKUP(Worksheet!AF9098,Sales[[#This Row],[State]],Sales[[#This Row],[Total Sales]])</f>
        <v>#NAME?</v>
      </c>
    </row>
    <row r="9099" spans="31:34" x14ac:dyDescent="0.25">
      <c r="AE9099" t="s">
        <v>27</v>
      </c>
      <c r="AF9099" t="s">
        <v>100</v>
      </c>
      <c r="AG9099" t="s">
        <v>101</v>
      </c>
      <c r="AH9099" s="28" t="e">
        <f ca="1">[1]!DXLOOKUP(Worksheet!AF9099,Sales[[#This Row],[State]],Sales[[#This Row],[Total Sales]])</f>
        <v>#NAME?</v>
      </c>
    </row>
    <row r="9100" spans="31:34" x14ac:dyDescent="0.25">
      <c r="AE9100" t="s">
        <v>27</v>
      </c>
      <c r="AF9100" t="s">
        <v>100</v>
      </c>
      <c r="AG9100" t="s">
        <v>101</v>
      </c>
      <c r="AH9100" s="28" t="e">
        <f ca="1">[1]!DXLOOKUP(Worksheet!AF9100,Sales[[#This Row],[State]],Sales[[#This Row],[Total Sales]])</f>
        <v>#NAME?</v>
      </c>
    </row>
    <row r="9101" spans="31:34" x14ac:dyDescent="0.25">
      <c r="AE9101" t="s">
        <v>27</v>
      </c>
      <c r="AF9101" t="s">
        <v>100</v>
      </c>
      <c r="AG9101" t="s">
        <v>101</v>
      </c>
      <c r="AH9101" s="28" t="e">
        <f ca="1">[1]!DXLOOKUP(Worksheet!AF9101,Sales[[#This Row],[State]],Sales[[#This Row],[Total Sales]])</f>
        <v>#NAME?</v>
      </c>
    </row>
    <row r="9102" spans="31:34" x14ac:dyDescent="0.25">
      <c r="AE9102" t="s">
        <v>27</v>
      </c>
      <c r="AF9102" t="s">
        <v>100</v>
      </c>
      <c r="AG9102" t="s">
        <v>101</v>
      </c>
      <c r="AH9102" s="28" t="e">
        <f ca="1">[1]!DXLOOKUP(Worksheet!AF9102,Sales[[#This Row],[State]],Sales[[#This Row],[Total Sales]])</f>
        <v>#NAME?</v>
      </c>
    </row>
    <row r="9103" spans="31:34" x14ac:dyDescent="0.25">
      <c r="AE9103" t="s">
        <v>27</v>
      </c>
      <c r="AF9103" t="s">
        <v>100</v>
      </c>
      <c r="AG9103" t="s">
        <v>101</v>
      </c>
      <c r="AH9103" s="28" t="e">
        <f ca="1">[1]!DXLOOKUP(Worksheet!AF9103,Sales[[#This Row],[State]],Sales[[#This Row],[Total Sales]])</f>
        <v>#NAME?</v>
      </c>
    </row>
    <row r="9104" spans="31:34" x14ac:dyDescent="0.25">
      <c r="AE9104" t="s">
        <v>27</v>
      </c>
      <c r="AF9104" t="s">
        <v>100</v>
      </c>
      <c r="AG9104" t="s">
        <v>101</v>
      </c>
      <c r="AH9104" s="28" t="e">
        <f ca="1">[1]!DXLOOKUP(Worksheet!AF9104,Sales[[#This Row],[State]],Sales[[#This Row],[Total Sales]])</f>
        <v>#NAME?</v>
      </c>
    </row>
    <row r="9105" spans="31:34" x14ac:dyDescent="0.25">
      <c r="AE9105" t="s">
        <v>27</v>
      </c>
      <c r="AF9105" t="s">
        <v>100</v>
      </c>
      <c r="AG9105" t="s">
        <v>101</v>
      </c>
      <c r="AH9105" s="28" t="e">
        <f ca="1">[1]!DXLOOKUP(Worksheet!AF9105,Sales[[#This Row],[State]],Sales[[#This Row],[Total Sales]])</f>
        <v>#NAME?</v>
      </c>
    </row>
    <row r="9106" spans="31:34" x14ac:dyDescent="0.25">
      <c r="AE9106" t="s">
        <v>27</v>
      </c>
      <c r="AF9106" t="s">
        <v>100</v>
      </c>
      <c r="AG9106" t="s">
        <v>101</v>
      </c>
      <c r="AH9106" s="28" t="e">
        <f ca="1">[1]!DXLOOKUP(Worksheet!AF9106,Sales[[#This Row],[State]],Sales[[#This Row],[Total Sales]])</f>
        <v>#NAME?</v>
      </c>
    </row>
    <row r="9107" spans="31:34" x14ac:dyDescent="0.25">
      <c r="AE9107" t="s">
        <v>27</v>
      </c>
      <c r="AF9107" t="s">
        <v>100</v>
      </c>
      <c r="AG9107" t="s">
        <v>101</v>
      </c>
      <c r="AH9107" s="28" t="e">
        <f ca="1">[1]!DXLOOKUP(Worksheet!AF9107,Sales[[#This Row],[State]],Sales[[#This Row],[Total Sales]])</f>
        <v>#NAME?</v>
      </c>
    </row>
    <row r="9108" spans="31:34" x14ac:dyDescent="0.25">
      <c r="AE9108" t="s">
        <v>27</v>
      </c>
      <c r="AF9108" t="s">
        <v>100</v>
      </c>
      <c r="AG9108" t="s">
        <v>101</v>
      </c>
      <c r="AH9108" s="28" t="e">
        <f ca="1">[1]!DXLOOKUP(Worksheet!AF9108,Sales[[#This Row],[State]],Sales[[#This Row],[Total Sales]])</f>
        <v>#NAME?</v>
      </c>
    </row>
    <row r="9109" spans="31:34" x14ac:dyDescent="0.25">
      <c r="AE9109" t="s">
        <v>27</v>
      </c>
      <c r="AF9109" t="s">
        <v>100</v>
      </c>
      <c r="AG9109" t="s">
        <v>101</v>
      </c>
      <c r="AH9109" s="28" t="e">
        <f ca="1">[1]!DXLOOKUP(Worksheet!AF9109,Sales[[#This Row],[State]],Sales[[#This Row],[Total Sales]])</f>
        <v>#NAME?</v>
      </c>
    </row>
    <row r="9110" spans="31:34" x14ac:dyDescent="0.25">
      <c r="AE9110" t="s">
        <v>27</v>
      </c>
      <c r="AF9110" t="s">
        <v>100</v>
      </c>
      <c r="AG9110" t="s">
        <v>101</v>
      </c>
      <c r="AH9110" s="28" t="e">
        <f ca="1">[1]!DXLOOKUP(Worksheet!AF9110,Sales[[#This Row],[State]],Sales[[#This Row],[Total Sales]])</f>
        <v>#NAME?</v>
      </c>
    </row>
    <row r="9111" spans="31:34" x14ac:dyDescent="0.25">
      <c r="AE9111" t="s">
        <v>27</v>
      </c>
      <c r="AF9111" t="s">
        <v>100</v>
      </c>
      <c r="AG9111" t="s">
        <v>101</v>
      </c>
      <c r="AH9111" s="28" t="e">
        <f ca="1">[1]!DXLOOKUP(Worksheet!AF9111,Sales[[#This Row],[State]],Sales[[#This Row],[Total Sales]])</f>
        <v>#NAME?</v>
      </c>
    </row>
    <row r="9112" spans="31:34" x14ac:dyDescent="0.25">
      <c r="AE9112" t="s">
        <v>27</v>
      </c>
      <c r="AF9112" t="s">
        <v>100</v>
      </c>
      <c r="AG9112" t="s">
        <v>101</v>
      </c>
      <c r="AH9112" s="28" t="e">
        <f ca="1">[1]!DXLOOKUP(Worksheet!AF9112,Sales[[#This Row],[State]],Sales[[#This Row],[Total Sales]])</f>
        <v>#NAME?</v>
      </c>
    </row>
    <row r="9113" spans="31:34" x14ac:dyDescent="0.25">
      <c r="AE9113" t="s">
        <v>27</v>
      </c>
      <c r="AF9113" t="s">
        <v>100</v>
      </c>
      <c r="AG9113" t="s">
        <v>101</v>
      </c>
      <c r="AH9113" s="28" t="e">
        <f ca="1">[1]!DXLOOKUP(Worksheet!AF9113,Sales[[#This Row],[State]],Sales[[#This Row],[Total Sales]])</f>
        <v>#NAME?</v>
      </c>
    </row>
    <row r="9114" spans="31:34" x14ac:dyDescent="0.25">
      <c r="AE9114" t="s">
        <v>27</v>
      </c>
      <c r="AF9114" t="s">
        <v>100</v>
      </c>
      <c r="AG9114" t="s">
        <v>101</v>
      </c>
      <c r="AH9114" s="28" t="e">
        <f ca="1">[1]!DXLOOKUP(Worksheet!AF9114,Sales[[#This Row],[State]],Sales[[#This Row],[Total Sales]])</f>
        <v>#NAME?</v>
      </c>
    </row>
    <row r="9115" spans="31:34" x14ac:dyDescent="0.25">
      <c r="AE9115" t="s">
        <v>27</v>
      </c>
      <c r="AF9115" t="s">
        <v>100</v>
      </c>
      <c r="AG9115" t="s">
        <v>101</v>
      </c>
      <c r="AH9115" s="28" t="e">
        <f ca="1">[1]!DXLOOKUP(Worksheet!AF9115,Sales[[#This Row],[State]],Sales[[#This Row],[Total Sales]])</f>
        <v>#NAME?</v>
      </c>
    </row>
    <row r="9116" spans="31:34" x14ac:dyDescent="0.25">
      <c r="AE9116" t="s">
        <v>27</v>
      </c>
      <c r="AF9116" t="s">
        <v>100</v>
      </c>
      <c r="AG9116" t="s">
        <v>101</v>
      </c>
      <c r="AH9116" s="28" t="e">
        <f ca="1">[1]!DXLOOKUP(Worksheet!AF9116,Sales[[#This Row],[State]],Sales[[#This Row],[Total Sales]])</f>
        <v>#NAME?</v>
      </c>
    </row>
    <row r="9117" spans="31:34" x14ac:dyDescent="0.25">
      <c r="AE9117" t="s">
        <v>27</v>
      </c>
      <c r="AF9117" t="s">
        <v>100</v>
      </c>
      <c r="AG9117" t="s">
        <v>101</v>
      </c>
      <c r="AH9117" s="28" t="e">
        <f ca="1">[1]!DXLOOKUP(Worksheet!AF9117,Sales[[#This Row],[State]],Sales[[#This Row],[Total Sales]])</f>
        <v>#NAME?</v>
      </c>
    </row>
    <row r="9118" spans="31:34" x14ac:dyDescent="0.25">
      <c r="AE9118" t="s">
        <v>27</v>
      </c>
      <c r="AF9118" t="s">
        <v>100</v>
      </c>
      <c r="AG9118" t="s">
        <v>101</v>
      </c>
      <c r="AH9118" s="28" t="e">
        <f ca="1">[1]!DXLOOKUP(Worksheet!AF9118,Sales[[#This Row],[State]],Sales[[#This Row],[Total Sales]])</f>
        <v>#NAME?</v>
      </c>
    </row>
    <row r="9119" spans="31:34" x14ac:dyDescent="0.25">
      <c r="AE9119" t="s">
        <v>27</v>
      </c>
      <c r="AF9119" t="s">
        <v>100</v>
      </c>
      <c r="AG9119" t="s">
        <v>101</v>
      </c>
      <c r="AH9119" s="28" t="e">
        <f ca="1">[1]!DXLOOKUP(Worksheet!AF9119,Sales[[#This Row],[State]],Sales[[#This Row],[Total Sales]])</f>
        <v>#NAME?</v>
      </c>
    </row>
    <row r="9120" spans="31:34" x14ac:dyDescent="0.25">
      <c r="AE9120" t="s">
        <v>27</v>
      </c>
      <c r="AF9120" t="s">
        <v>100</v>
      </c>
      <c r="AG9120" t="s">
        <v>101</v>
      </c>
      <c r="AH9120" s="28" t="e">
        <f ca="1">[1]!DXLOOKUP(Worksheet!AF9120,Sales[[#This Row],[State]],Sales[[#This Row],[Total Sales]])</f>
        <v>#NAME?</v>
      </c>
    </row>
    <row r="9121" spans="31:34" x14ac:dyDescent="0.25">
      <c r="AE9121" t="s">
        <v>27</v>
      </c>
      <c r="AF9121" t="s">
        <v>100</v>
      </c>
      <c r="AG9121" t="s">
        <v>101</v>
      </c>
      <c r="AH9121" s="28" t="e">
        <f ca="1">[1]!DXLOOKUP(Worksheet!AF9121,Sales[[#This Row],[State]],Sales[[#This Row],[Total Sales]])</f>
        <v>#NAME?</v>
      </c>
    </row>
    <row r="9122" spans="31:34" x14ac:dyDescent="0.25">
      <c r="AE9122" t="s">
        <v>27</v>
      </c>
      <c r="AF9122" t="s">
        <v>100</v>
      </c>
      <c r="AG9122" t="s">
        <v>101</v>
      </c>
      <c r="AH9122" s="28" t="e">
        <f ca="1">[1]!DXLOOKUP(Worksheet!AF9122,Sales[[#This Row],[State]],Sales[[#This Row],[Total Sales]])</f>
        <v>#NAME?</v>
      </c>
    </row>
    <row r="9123" spans="31:34" x14ac:dyDescent="0.25">
      <c r="AE9123" t="s">
        <v>27</v>
      </c>
      <c r="AF9123" t="s">
        <v>100</v>
      </c>
      <c r="AG9123" t="s">
        <v>101</v>
      </c>
      <c r="AH9123" s="28" t="e">
        <f ca="1">[1]!DXLOOKUP(Worksheet!AF9123,Sales[[#This Row],[State]],Sales[[#This Row],[Total Sales]])</f>
        <v>#NAME?</v>
      </c>
    </row>
    <row r="9124" spans="31:34" x14ac:dyDescent="0.25">
      <c r="AE9124" t="s">
        <v>27</v>
      </c>
      <c r="AF9124" t="s">
        <v>100</v>
      </c>
      <c r="AG9124" t="s">
        <v>101</v>
      </c>
      <c r="AH9124" s="28" t="e">
        <f ca="1">[1]!DXLOOKUP(Worksheet!AF9124,Sales[[#This Row],[State]],Sales[[#This Row],[Total Sales]])</f>
        <v>#NAME?</v>
      </c>
    </row>
    <row r="9125" spans="31:34" x14ac:dyDescent="0.25">
      <c r="AE9125" t="s">
        <v>27</v>
      </c>
      <c r="AF9125" t="s">
        <v>100</v>
      </c>
      <c r="AG9125" t="s">
        <v>101</v>
      </c>
      <c r="AH9125" s="28" t="e">
        <f ca="1">[1]!DXLOOKUP(Worksheet!AF9125,Sales[[#This Row],[State]],Sales[[#This Row],[Total Sales]])</f>
        <v>#NAME?</v>
      </c>
    </row>
    <row r="9126" spans="31:34" x14ac:dyDescent="0.25">
      <c r="AE9126" t="s">
        <v>27</v>
      </c>
      <c r="AF9126" t="s">
        <v>100</v>
      </c>
      <c r="AG9126" t="s">
        <v>101</v>
      </c>
      <c r="AH9126" s="28" t="e">
        <f ca="1">[1]!DXLOOKUP(Worksheet!AF9126,Sales[[#This Row],[State]],Sales[[#This Row],[Total Sales]])</f>
        <v>#NAME?</v>
      </c>
    </row>
    <row r="9127" spans="31:34" x14ac:dyDescent="0.25">
      <c r="AE9127" t="s">
        <v>27</v>
      </c>
      <c r="AF9127" t="s">
        <v>100</v>
      </c>
      <c r="AG9127" t="s">
        <v>101</v>
      </c>
      <c r="AH9127" s="28" t="e">
        <f ca="1">[1]!DXLOOKUP(Worksheet!AF9127,Sales[[#This Row],[State]],Sales[[#This Row],[Total Sales]])</f>
        <v>#NAME?</v>
      </c>
    </row>
    <row r="9128" spans="31:34" x14ac:dyDescent="0.25">
      <c r="AE9128" t="s">
        <v>27</v>
      </c>
      <c r="AF9128" t="s">
        <v>100</v>
      </c>
      <c r="AG9128" t="s">
        <v>101</v>
      </c>
      <c r="AH9128" s="28" t="e">
        <f ca="1">[1]!DXLOOKUP(Worksheet!AF9128,Sales[[#This Row],[State]],Sales[[#This Row],[Total Sales]])</f>
        <v>#NAME?</v>
      </c>
    </row>
    <row r="9129" spans="31:34" x14ac:dyDescent="0.25">
      <c r="AE9129" t="s">
        <v>27</v>
      </c>
      <c r="AF9129" t="s">
        <v>100</v>
      </c>
      <c r="AG9129" t="s">
        <v>101</v>
      </c>
      <c r="AH9129" s="28" t="e">
        <f ca="1">[1]!DXLOOKUP(Worksheet!AF9129,Sales[[#This Row],[State]],Sales[[#This Row],[Total Sales]])</f>
        <v>#NAME?</v>
      </c>
    </row>
    <row r="9130" spans="31:34" x14ac:dyDescent="0.25">
      <c r="AE9130" t="s">
        <v>27</v>
      </c>
      <c r="AF9130" t="s">
        <v>100</v>
      </c>
      <c r="AG9130" t="s">
        <v>101</v>
      </c>
      <c r="AH9130" s="28" t="e">
        <f ca="1">[1]!DXLOOKUP(Worksheet!AF9130,Sales[[#This Row],[State]],Sales[[#This Row],[Total Sales]])</f>
        <v>#NAME?</v>
      </c>
    </row>
    <row r="9131" spans="31:34" x14ac:dyDescent="0.25">
      <c r="AE9131" t="s">
        <v>27</v>
      </c>
      <c r="AF9131" t="s">
        <v>100</v>
      </c>
      <c r="AG9131" t="s">
        <v>101</v>
      </c>
      <c r="AH9131" s="28" t="e">
        <f ca="1">[1]!DXLOOKUP(Worksheet!AF9131,Sales[[#This Row],[State]],Sales[[#This Row],[Total Sales]])</f>
        <v>#NAME?</v>
      </c>
    </row>
    <row r="9132" spans="31:34" x14ac:dyDescent="0.25">
      <c r="AE9132" t="s">
        <v>27</v>
      </c>
      <c r="AF9132" t="s">
        <v>100</v>
      </c>
      <c r="AG9132" t="s">
        <v>101</v>
      </c>
      <c r="AH9132" s="28" t="e">
        <f ca="1">[1]!DXLOOKUP(Worksheet!AF9132,Sales[[#This Row],[State]],Sales[[#This Row],[Total Sales]])</f>
        <v>#NAME?</v>
      </c>
    </row>
    <row r="9133" spans="31:34" x14ac:dyDescent="0.25">
      <c r="AE9133" t="s">
        <v>27</v>
      </c>
      <c r="AF9133" t="s">
        <v>100</v>
      </c>
      <c r="AG9133" t="s">
        <v>101</v>
      </c>
      <c r="AH9133" s="28" t="e">
        <f ca="1">[1]!DXLOOKUP(Worksheet!AF9133,Sales[[#This Row],[State]],Sales[[#This Row],[Total Sales]])</f>
        <v>#NAME?</v>
      </c>
    </row>
    <row r="9134" spans="31:34" x14ac:dyDescent="0.25">
      <c r="AE9134" t="s">
        <v>27</v>
      </c>
      <c r="AF9134" t="s">
        <v>100</v>
      </c>
      <c r="AG9134" t="s">
        <v>101</v>
      </c>
      <c r="AH9134" s="28" t="e">
        <f ca="1">[1]!DXLOOKUP(Worksheet!AF9134,Sales[[#This Row],[State]],Sales[[#This Row],[Total Sales]])</f>
        <v>#NAME?</v>
      </c>
    </row>
    <row r="9135" spans="31:34" x14ac:dyDescent="0.25">
      <c r="AE9135" t="s">
        <v>27</v>
      </c>
      <c r="AF9135" t="s">
        <v>100</v>
      </c>
      <c r="AG9135" t="s">
        <v>101</v>
      </c>
      <c r="AH9135" s="28" t="e">
        <f ca="1">[1]!DXLOOKUP(Worksheet!AF9135,Sales[[#This Row],[State]],Sales[[#This Row],[Total Sales]])</f>
        <v>#NAME?</v>
      </c>
    </row>
    <row r="9136" spans="31:34" x14ac:dyDescent="0.25">
      <c r="AE9136" t="s">
        <v>27</v>
      </c>
      <c r="AF9136" t="s">
        <v>100</v>
      </c>
      <c r="AG9136" t="s">
        <v>101</v>
      </c>
      <c r="AH9136" s="28" t="e">
        <f ca="1">[1]!DXLOOKUP(Worksheet!AF9136,Sales[[#This Row],[State]],Sales[[#This Row],[Total Sales]])</f>
        <v>#NAME?</v>
      </c>
    </row>
    <row r="9137" spans="31:34" x14ac:dyDescent="0.25">
      <c r="AE9137" t="s">
        <v>27</v>
      </c>
      <c r="AF9137" t="s">
        <v>100</v>
      </c>
      <c r="AG9137" t="s">
        <v>101</v>
      </c>
      <c r="AH9137" s="28" t="e">
        <f ca="1">[1]!DXLOOKUP(Worksheet!AF9137,Sales[[#This Row],[State]],Sales[[#This Row],[Total Sales]])</f>
        <v>#NAME?</v>
      </c>
    </row>
    <row r="9138" spans="31:34" x14ac:dyDescent="0.25">
      <c r="AE9138" t="s">
        <v>27</v>
      </c>
      <c r="AF9138" t="s">
        <v>100</v>
      </c>
      <c r="AG9138" t="s">
        <v>101</v>
      </c>
      <c r="AH9138" s="28" t="e">
        <f ca="1">[1]!DXLOOKUP(Worksheet!AF9138,Sales[[#This Row],[State]],Sales[[#This Row],[Total Sales]])</f>
        <v>#NAME?</v>
      </c>
    </row>
    <row r="9139" spans="31:34" x14ac:dyDescent="0.25">
      <c r="AE9139" t="s">
        <v>27</v>
      </c>
      <c r="AF9139" t="s">
        <v>100</v>
      </c>
      <c r="AG9139" t="s">
        <v>101</v>
      </c>
      <c r="AH9139" s="28" t="e">
        <f ca="1">[1]!DXLOOKUP(Worksheet!AF9139,Sales[[#This Row],[State]],Sales[[#This Row],[Total Sales]])</f>
        <v>#NAME?</v>
      </c>
    </row>
    <row r="9140" spans="31:34" x14ac:dyDescent="0.25">
      <c r="AE9140" t="s">
        <v>27</v>
      </c>
      <c r="AF9140" t="s">
        <v>100</v>
      </c>
      <c r="AG9140" t="s">
        <v>101</v>
      </c>
      <c r="AH9140" s="28" t="e">
        <f ca="1">[1]!DXLOOKUP(Worksheet!AF9140,Sales[[#This Row],[State]],Sales[[#This Row],[Total Sales]])</f>
        <v>#NAME?</v>
      </c>
    </row>
    <row r="9141" spans="31:34" x14ac:dyDescent="0.25">
      <c r="AE9141" t="s">
        <v>27</v>
      </c>
      <c r="AF9141" t="s">
        <v>100</v>
      </c>
      <c r="AG9141" t="s">
        <v>101</v>
      </c>
      <c r="AH9141" s="28" t="e">
        <f ca="1">[1]!DXLOOKUP(Worksheet!AF9141,Sales[[#This Row],[State]],Sales[[#This Row],[Total Sales]])</f>
        <v>#NAME?</v>
      </c>
    </row>
    <row r="9142" spans="31:34" x14ac:dyDescent="0.25">
      <c r="AE9142" t="s">
        <v>27</v>
      </c>
      <c r="AF9142" t="s">
        <v>100</v>
      </c>
      <c r="AG9142" t="s">
        <v>101</v>
      </c>
      <c r="AH9142" s="28" t="e">
        <f ca="1">[1]!DXLOOKUP(Worksheet!AF9142,Sales[[#This Row],[State]],Sales[[#This Row],[Total Sales]])</f>
        <v>#NAME?</v>
      </c>
    </row>
    <row r="9143" spans="31:34" x14ac:dyDescent="0.25">
      <c r="AE9143" t="s">
        <v>27</v>
      </c>
      <c r="AF9143" t="s">
        <v>100</v>
      </c>
      <c r="AG9143" t="s">
        <v>101</v>
      </c>
      <c r="AH9143" s="28" t="e">
        <f ca="1">[1]!DXLOOKUP(Worksheet!AF9143,Sales[[#This Row],[State]],Sales[[#This Row],[Total Sales]])</f>
        <v>#NAME?</v>
      </c>
    </row>
    <row r="9144" spans="31:34" x14ac:dyDescent="0.25">
      <c r="AE9144" t="s">
        <v>27</v>
      </c>
      <c r="AF9144" t="s">
        <v>100</v>
      </c>
      <c r="AG9144" t="s">
        <v>101</v>
      </c>
      <c r="AH9144" s="28" t="e">
        <f ca="1">[1]!DXLOOKUP(Worksheet!AF9144,Sales[[#This Row],[State]],Sales[[#This Row],[Total Sales]])</f>
        <v>#NAME?</v>
      </c>
    </row>
    <row r="9145" spans="31:34" x14ac:dyDescent="0.25">
      <c r="AE9145" t="s">
        <v>27</v>
      </c>
      <c r="AF9145" t="s">
        <v>100</v>
      </c>
      <c r="AG9145" t="s">
        <v>101</v>
      </c>
      <c r="AH9145" s="28" t="e">
        <f ca="1">[1]!DXLOOKUP(Worksheet!AF9145,Sales[[#This Row],[State]],Sales[[#This Row],[Total Sales]])</f>
        <v>#NAME?</v>
      </c>
    </row>
    <row r="9146" spans="31:34" x14ac:dyDescent="0.25">
      <c r="AE9146" t="s">
        <v>27</v>
      </c>
      <c r="AF9146" t="s">
        <v>102</v>
      </c>
      <c r="AG9146" t="s">
        <v>103</v>
      </c>
      <c r="AH9146" s="28" t="e">
        <f ca="1">[1]!DXLOOKUP(Worksheet!AF9146,Sales[[#This Row],[State]],Sales[[#This Row],[Total Sales]])</f>
        <v>#NAME?</v>
      </c>
    </row>
    <row r="9147" spans="31:34" x14ac:dyDescent="0.25">
      <c r="AE9147" t="s">
        <v>27</v>
      </c>
      <c r="AF9147" t="s">
        <v>102</v>
      </c>
      <c r="AG9147" t="s">
        <v>103</v>
      </c>
      <c r="AH9147" s="28" t="e">
        <f ca="1">[1]!DXLOOKUP(Worksheet!AF9147,Sales[[#This Row],[State]],Sales[[#This Row],[Total Sales]])</f>
        <v>#NAME?</v>
      </c>
    </row>
    <row r="9148" spans="31:34" x14ac:dyDescent="0.25">
      <c r="AE9148" t="s">
        <v>27</v>
      </c>
      <c r="AF9148" t="s">
        <v>102</v>
      </c>
      <c r="AG9148" t="s">
        <v>103</v>
      </c>
      <c r="AH9148" s="28" t="e">
        <f ca="1">[1]!DXLOOKUP(Worksheet!AF9148,Sales[[#This Row],[State]],Sales[[#This Row],[Total Sales]])</f>
        <v>#NAME?</v>
      </c>
    </row>
    <row r="9149" spans="31:34" x14ac:dyDescent="0.25">
      <c r="AE9149" t="s">
        <v>27</v>
      </c>
      <c r="AF9149" t="s">
        <v>102</v>
      </c>
      <c r="AG9149" t="s">
        <v>103</v>
      </c>
      <c r="AH9149" s="28" t="e">
        <f ca="1">[1]!DXLOOKUP(Worksheet!AF9149,Sales[[#This Row],[State]],Sales[[#This Row],[Total Sales]])</f>
        <v>#NAME?</v>
      </c>
    </row>
    <row r="9150" spans="31:34" x14ac:dyDescent="0.25">
      <c r="AE9150" t="s">
        <v>27</v>
      </c>
      <c r="AF9150" t="s">
        <v>102</v>
      </c>
      <c r="AG9150" t="s">
        <v>103</v>
      </c>
      <c r="AH9150" s="28" t="e">
        <f ca="1">[1]!DXLOOKUP(Worksheet!AF9150,Sales[[#This Row],[State]],Sales[[#This Row],[Total Sales]])</f>
        <v>#NAME?</v>
      </c>
    </row>
    <row r="9151" spans="31:34" x14ac:dyDescent="0.25">
      <c r="AE9151" t="s">
        <v>27</v>
      </c>
      <c r="AF9151" t="s">
        <v>102</v>
      </c>
      <c r="AG9151" t="s">
        <v>103</v>
      </c>
      <c r="AH9151" s="28" t="e">
        <f ca="1">[1]!DXLOOKUP(Worksheet!AF9151,Sales[[#This Row],[State]],Sales[[#This Row],[Total Sales]])</f>
        <v>#NAME?</v>
      </c>
    </row>
    <row r="9152" spans="31:34" x14ac:dyDescent="0.25">
      <c r="AE9152" t="s">
        <v>27</v>
      </c>
      <c r="AF9152" t="s">
        <v>102</v>
      </c>
      <c r="AG9152" t="s">
        <v>103</v>
      </c>
      <c r="AH9152" s="28" t="e">
        <f ca="1">[1]!DXLOOKUP(Worksheet!AF9152,Sales[[#This Row],[State]],Sales[[#This Row],[Total Sales]])</f>
        <v>#NAME?</v>
      </c>
    </row>
    <row r="9153" spans="31:34" x14ac:dyDescent="0.25">
      <c r="AE9153" t="s">
        <v>27</v>
      </c>
      <c r="AF9153" t="s">
        <v>102</v>
      </c>
      <c r="AG9153" t="s">
        <v>103</v>
      </c>
      <c r="AH9153" s="28" t="e">
        <f ca="1">[1]!DXLOOKUP(Worksheet!AF9153,Sales[[#This Row],[State]],Sales[[#This Row],[Total Sales]])</f>
        <v>#NAME?</v>
      </c>
    </row>
    <row r="9154" spans="31:34" x14ac:dyDescent="0.25">
      <c r="AE9154" t="s">
        <v>27</v>
      </c>
      <c r="AF9154" t="s">
        <v>102</v>
      </c>
      <c r="AG9154" t="s">
        <v>103</v>
      </c>
      <c r="AH9154" s="28" t="e">
        <f ca="1">[1]!DXLOOKUP(Worksheet!AF9154,Sales[[#This Row],[State]],Sales[[#This Row],[Total Sales]])</f>
        <v>#NAME?</v>
      </c>
    </row>
    <row r="9155" spans="31:34" x14ac:dyDescent="0.25">
      <c r="AE9155" t="s">
        <v>27</v>
      </c>
      <c r="AF9155" t="s">
        <v>102</v>
      </c>
      <c r="AG9155" t="s">
        <v>103</v>
      </c>
      <c r="AH9155" s="28" t="e">
        <f ca="1">[1]!DXLOOKUP(Worksheet!AF9155,Sales[[#This Row],[State]],Sales[[#This Row],[Total Sales]])</f>
        <v>#NAME?</v>
      </c>
    </row>
    <row r="9156" spans="31:34" x14ac:dyDescent="0.25">
      <c r="AE9156" t="s">
        <v>27</v>
      </c>
      <c r="AF9156" t="s">
        <v>102</v>
      </c>
      <c r="AG9156" t="s">
        <v>103</v>
      </c>
      <c r="AH9156" s="28" t="e">
        <f ca="1">[1]!DXLOOKUP(Worksheet!AF9156,Sales[[#This Row],[State]],Sales[[#This Row],[Total Sales]])</f>
        <v>#NAME?</v>
      </c>
    </row>
    <row r="9157" spans="31:34" x14ac:dyDescent="0.25">
      <c r="AE9157" t="s">
        <v>27</v>
      </c>
      <c r="AF9157" t="s">
        <v>102</v>
      </c>
      <c r="AG9157" t="s">
        <v>103</v>
      </c>
      <c r="AH9157" s="28" t="e">
        <f ca="1">[1]!DXLOOKUP(Worksheet!AF9157,Sales[[#This Row],[State]],Sales[[#This Row],[Total Sales]])</f>
        <v>#NAME?</v>
      </c>
    </row>
    <row r="9158" spans="31:34" x14ac:dyDescent="0.25">
      <c r="AE9158" t="s">
        <v>27</v>
      </c>
      <c r="AF9158" t="s">
        <v>102</v>
      </c>
      <c r="AG9158" t="s">
        <v>103</v>
      </c>
      <c r="AH9158" s="28" t="e">
        <f ca="1">[1]!DXLOOKUP(Worksheet!AF9158,Sales[[#This Row],[State]],Sales[[#This Row],[Total Sales]])</f>
        <v>#NAME?</v>
      </c>
    </row>
    <row r="9159" spans="31:34" x14ac:dyDescent="0.25">
      <c r="AE9159" t="s">
        <v>27</v>
      </c>
      <c r="AF9159" t="s">
        <v>102</v>
      </c>
      <c r="AG9159" t="s">
        <v>103</v>
      </c>
      <c r="AH9159" s="28" t="e">
        <f ca="1">[1]!DXLOOKUP(Worksheet!AF9159,Sales[[#This Row],[State]],Sales[[#This Row],[Total Sales]])</f>
        <v>#NAME?</v>
      </c>
    </row>
    <row r="9160" spans="31:34" x14ac:dyDescent="0.25">
      <c r="AE9160" t="s">
        <v>27</v>
      </c>
      <c r="AF9160" t="s">
        <v>102</v>
      </c>
      <c r="AG9160" t="s">
        <v>103</v>
      </c>
      <c r="AH9160" s="28" t="e">
        <f ca="1">[1]!DXLOOKUP(Worksheet!AF9160,Sales[[#This Row],[State]],Sales[[#This Row],[Total Sales]])</f>
        <v>#NAME?</v>
      </c>
    </row>
    <row r="9161" spans="31:34" x14ac:dyDescent="0.25">
      <c r="AE9161" t="s">
        <v>27</v>
      </c>
      <c r="AF9161" t="s">
        <v>102</v>
      </c>
      <c r="AG9161" t="s">
        <v>103</v>
      </c>
      <c r="AH9161" s="28" t="e">
        <f ca="1">[1]!DXLOOKUP(Worksheet!AF9161,Sales[[#This Row],[State]],Sales[[#This Row],[Total Sales]])</f>
        <v>#NAME?</v>
      </c>
    </row>
    <row r="9162" spans="31:34" x14ac:dyDescent="0.25">
      <c r="AE9162" t="s">
        <v>27</v>
      </c>
      <c r="AF9162" t="s">
        <v>102</v>
      </c>
      <c r="AG9162" t="s">
        <v>103</v>
      </c>
      <c r="AH9162" s="28" t="e">
        <f ca="1">[1]!DXLOOKUP(Worksheet!AF9162,Sales[[#This Row],[State]],Sales[[#This Row],[Total Sales]])</f>
        <v>#NAME?</v>
      </c>
    </row>
    <row r="9163" spans="31:34" x14ac:dyDescent="0.25">
      <c r="AE9163" t="s">
        <v>27</v>
      </c>
      <c r="AF9163" t="s">
        <v>102</v>
      </c>
      <c r="AG9163" t="s">
        <v>103</v>
      </c>
      <c r="AH9163" s="28" t="e">
        <f ca="1">[1]!DXLOOKUP(Worksheet!AF9163,Sales[[#This Row],[State]],Sales[[#This Row],[Total Sales]])</f>
        <v>#NAME?</v>
      </c>
    </row>
    <row r="9164" spans="31:34" x14ac:dyDescent="0.25">
      <c r="AE9164" t="s">
        <v>27</v>
      </c>
      <c r="AF9164" t="s">
        <v>102</v>
      </c>
      <c r="AG9164" t="s">
        <v>103</v>
      </c>
      <c r="AH9164" s="28" t="e">
        <f ca="1">[1]!DXLOOKUP(Worksheet!AF9164,Sales[[#This Row],[State]],Sales[[#This Row],[Total Sales]])</f>
        <v>#NAME?</v>
      </c>
    </row>
    <row r="9165" spans="31:34" x14ac:dyDescent="0.25">
      <c r="AE9165" t="s">
        <v>27</v>
      </c>
      <c r="AF9165" t="s">
        <v>102</v>
      </c>
      <c r="AG9165" t="s">
        <v>103</v>
      </c>
      <c r="AH9165" s="28" t="e">
        <f ca="1">[1]!DXLOOKUP(Worksheet!AF9165,Sales[[#This Row],[State]],Sales[[#This Row],[Total Sales]])</f>
        <v>#NAME?</v>
      </c>
    </row>
    <row r="9166" spans="31:34" x14ac:dyDescent="0.25">
      <c r="AE9166" t="s">
        <v>27</v>
      </c>
      <c r="AF9166" t="s">
        <v>102</v>
      </c>
      <c r="AG9166" t="s">
        <v>103</v>
      </c>
      <c r="AH9166" s="28" t="e">
        <f ca="1">[1]!DXLOOKUP(Worksheet!AF9166,Sales[[#This Row],[State]],Sales[[#This Row],[Total Sales]])</f>
        <v>#NAME?</v>
      </c>
    </row>
    <row r="9167" spans="31:34" x14ac:dyDescent="0.25">
      <c r="AE9167" t="s">
        <v>27</v>
      </c>
      <c r="AF9167" t="s">
        <v>102</v>
      </c>
      <c r="AG9167" t="s">
        <v>103</v>
      </c>
      <c r="AH9167" s="28" t="e">
        <f ca="1">[1]!DXLOOKUP(Worksheet!AF9167,Sales[[#This Row],[State]],Sales[[#This Row],[Total Sales]])</f>
        <v>#NAME?</v>
      </c>
    </row>
    <row r="9168" spans="31:34" x14ac:dyDescent="0.25">
      <c r="AE9168" t="s">
        <v>27</v>
      </c>
      <c r="AF9168" t="s">
        <v>102</v>
      </c>
      <c r="AG9168" t="s">
        <v>103</v>
      </c>
      <c r="AH9168" s="28" t="e">
        <f ca="1">[1]!DXLOOKUP(Worksheet!AF9168,Sales[[#This Row],[State]],Sales[[#This Row],[Total Sales]])</f>
        <v>#NAME?</v>
      </c>
    </row>
    <row r="9169" spans="31:34" x14ac:dyDescent="0.25">
      <c r="AE9169" t="s">
        <v>27</v>
      </c>
      <c r="AF9169" t="s">
        <v>102</v>
      </c>
      <c r="AG9169" t="s">
        <v>103</v>
      </c>
      <c r="AH9169" s="28" t="e">
        <f ca="1">[1]!DXLOOKUP(Worksheet!AF9169,Sales[[#This Row],[State]],Sales[[#This Row],[Total Sales]])</f>
        <v>#NAME?</v>
      </c>
    </row>
    <row r="9170" spans="31:34" x14ac:dyDescent="0.25">
      <c r="AE9170" t="s">
        <v>27</v>
      </c>
      <c r="AF9170" t="s">
        <v>102</v>
      </c>
      <c r="AG9170" t="s">
        <v>103</v>
      </c>
      <c r="AH9170" s="28" t="e">
        <f ca="1">[1]!DXLOOKUP(Worksheet!AF9170,Sales[[#This Row],[State]],Sales[[#This Row],[Total Sales]])</f>
        <v>#NAME?</v>
      </c>
    </row>
    <row r="9171" spans="31:34" x14ac:dyDescent="0.25">
      <c r="AE9171" t="s">
        <v>27</v>
      </c>
      <c r="AF9171" t="s">
        <v>102</v>
      </c>
      <c r="AG9171" t="s">
        <v>103</v>
      </c>
      <c r="AH9171" s="28" t="e">
        <f ca="1">[1]!DXLOOKUP(Worksheet!AF9171,Sales[[#This Row],[State]],Sales[[#This Row],[Total Sales]])</f>
        <v>#NAME?</v>
      </c>
    </row>
    <row r="9172" spans="31:34" x14ac:dyDescent="0.25">
      <c r="AE9172" t="s">
        <v>27</v>
      </c>
      <c r="AF9172" t="s">
        <v>102</v>
      </c>
      <c r="AG9172" t="s">
        <v>103</v>
      </c>
      <c r="AH9172" s="28" t="e">
        <f ca="1">[1]!DXLOOKUP(Worksheet!AF9172,Sales[[#This Row],[State]],Sales[[#This Row],[Total Sales]])</f>
        <v>#NAME?</v>
      </c>
    </row>
    <row r="9173" spans="31:34" x14ac:dyDescent="0.25">
      <c r="AE9173" t="s">
        <v>27</v>
      </c>
      <c r="AF9173" t="s">
        <v>102</v>
      </c>
      <c r="AG9173" t="s">
        <v>103</v>
      </c>
      <c r="AH9173" s="28" t="e">
        <f ca="1">[1]!DXLOOKUP(Worksheet!AF9173,Sales[[#This Row],[State]],Sales[[#This Row],[Total Sales]])</f>
        <v>#NAME?</v>
      </c>
    </row>
    <row r="9174" spans="31:34" x14ac:dyDescent="0.25">
      <c r="AE9174" t="s">
        <v>27</v>
      </c>
      <c r="AF9174" t="s">
        <v>102</v>
      </c>
      <c r="AG9174" t="s">
        <v>103</v>
      </c>
      <c r="AH9174" s="28" t="e">
        <f ca="1">[1]!DXLOOKUP(Worksheet!AF9174,Sales[[#This Row],[State]],Sales[[#This Row],[Total Sales]])</f>
        <v>#NAME?</v>
      </c>
    </row>
    <row r="9175" spans="31:34" x14ac:dyDescent="0.25">
      <c r="AE9175" t="s">
        <v>27</v>
      </c>
      <c r="AF9175" t="s">
        <v>102</v>
      </c>
      <c r="AG9175" t="s">
        <v>103</v>
      </c>
      <c r="AH9175" s="28" t="e">
        <f ca="1">[1]!DXLOOKUP(Worksheet!AF9175,Sales[[#This Row],[State]],Sales[[#This Row],[Total Sales]])</f>
        <v>#NAME?</v>
      </c>
    </row>
    <row r="9176" spans="31:34" x14ac:dyDescent="0.25">
      <c r="AE9176" t="s">
        <v>27</v>
      </c>
      <c r="AF9176" t="s">
        <v>102</v>
      </c>
      <c r="AG9176" t="s">
        <v>103</v>
      </c>
      <c r="AH9176" s="28" t="e">
        <f ca="1">[1]!DXLOOKUP(Worksheet!AF9176,Sales[[#This Row],[State]],Sales[[#This Row],[Total Sales]])</f>
        <v>#NAME?</v>
      </c>
    </row>
    <row r="9177" spans="31:34" x14ac:dyDescent="0.25">
      <c r="AE9177" t="s">
        <v>27</v>
      </c>
      <c r="AF9177" t="s">
        <v>102</v>
      </c>
      <c r="AG9177" t="s">
        <v>103</v>
      </c>
      <c r="AH9177" s="28" t="e">
        <f ca="1">[1]!DXLOOKUP(Worksheet!AF9177,Sales[[#This Row],[State]],Sales[[#This Row],[Total Sales]])</f>
        <v>#NAME?</v>
      </c>
    </row>
    <row r="9178" spans="31:34" x14ac:dyDescent="0.25">
      <c r="AE9178" t="s">
        <v>27</v>
      </c>
      <c r="AF9178" t="s">
        <v>102</v>
      </c>
      <c r="AG9178" t="s">
        <v>103</v>
      </c>
      <c r="AH9178" s="28" t="e">
        <f ca="1">[1]!DXLOOKUP(Worksheet!AF9178,Sales[[#This Row],[State]],Sales[[#This Row],[Total Sales]])</f>
        <v>#NAME?</v>
      </c>
    </row>
    <row r="9179" spans="31:34" x14ac:dyDescent="0.25">
      <c r="AE9179" t="s">
        <v>27</v>
      </c>
      <c r="AF9179" t="s">
        <v>102</v>
      </c>
      <c r="AG9179" t="s">
        <v>103</v>
      </c>
      <c r="AH9179" s="28" t="e">
        <f ca="1">[1]!DXLOOKUP(Worksheet!AF9179,Sales[[#This Row],[State]],Sales[[#This Row],[Total Sales]])</f>
        <v>#NAME?</v>
      </c>
    </row>
    <row r="9180" spans="31:34" x14ac:dyDescent="0.25">
      <c r="AE9180" t="s">
        <v>27</v>
      </c>
      <c r="AF9180" t="s">
        <v>102</v>
      </c>
      <c r="AG9180" t="s">
        <v>103</v>
      </c>
      <c r="AH9180" s="28" t="e">
        <f ca="1">[1]!DXLOOKUP(Worksheet!AF9180,Sales[[#This Row],[State]],Sales[[#This Row],[Total Sales]])</f>
        <v>#NAME?</v>
      </c>
    </row>
    <row r="9181" spans="31:34" x14ac:dyDescent="0.25">
      <c r="AE9181" t="s">
        <v>27</v>
      </c>
      <c r="AF9181" t="s">
        <v>102</v>
      </c>
      <c r="AG9181" t="s">
        <v>103</v>
      </c>
      <c r="AH9181" s="28" t="e">
        <f ca="1">[1]!DXLOOKUP(Worksheet!AF9181,Sales[[#This Row],[State]],Sales[[#This Row],[Total Sales]])</f>
        <v>#NAME?</v>
      </c>
    </row>
    <row r="9182" spans="31:34" x14ac:dyDescent="0.25">
      <c r="AE9182" t="s">
        <v>27</v>
      </c>
      <c r="AF9182" t="s">
        <v>102</v>
      </c>
      <c r="AG9182" t="s">
        <v>103</v>
      </c>
      <c r="AH9182" s="28" t="e">
        <f ca="1">[1]!DXLOOKUP(Worksheet!AF9182,Sales[[#This Row],[State]],Sales[[#This Row],[Total Sales]])</f>
        <v>#NAME?</v>
      </c>
    </row>
    <row r="9183" spans="31:34" x14ac:dyDescent="0.25">
      <c r="AE9183" t="s">
        <v>27</v>
      </c>
      <c r="AF9183" t="s">
        <v>102</v>
      </c>
      <c r="AG9183" t="s">
        <v>103</v>
      </c>
      <c r="AH9183" s="28" t="e">
        <f ca="1">[1]!DXLOOKUP(Worksheet!AF9183,Sales[[#This Row],[State]],Sales[[#This Row],[Total Sales]])</f>
        <v>#NAME?</v>
      </c>
    </row>
    <row r="9184" spans="31:34" x14ac:dyDescent="0.25">
      <c r="AE9184" t="s">
        <v>27</v>
      </c>
      <c r="AF9184" t="s">
        <v>102</v>
      </c>
      <c r="AG9184" t="s">
        <v>103</v>
      </c>
      <c r="AH9184" s="28" t="e">
        <f ca="1">[1]!DXLOOKUP(Worksheet!AF9184,Sales[[#This Row],[State]],Sales[[#This Row],[Total Sales]])</f>
        <v>#NAME?</v>
      </c>
    </row>
    <row r="9185" spans="31:34" x14ac:dyDescent="0.25">
      <c r="AE9185" t="s">
        <v>27</v>
      </c>
      <c r="AF9185" t="s">
        <v>102</v>
      </c>
      <c r="AG9185" t="s">
        <v>103</v>
      </c>
      <c r="AH9185" s="28" t="e">
        <f ca="1">[1]!DXLOOKUP(Worksheet!AF9185,Sales[[#This Row],[State]],Sales[[#This Row],[Total Sales]])</f>
        <v>#NAME?</v>
      </c>
    </row>
    <row r="9186" spans="31:34" x14ac:dyDescent="0.25">
      <c r="AE9186" t="s">
        <v>27</v>
      </c>
      <c r="AF9186" t="s">
        <v>102</v>
      </c>
      <c r="AG9186" t="s">
        <v>103</v>
      </c>
      <c r="AH9186" s="28" t="e">
        <f ca="1">[1]!DXLOOKUP(Worksheet!AF9186,Sales[[#This Row],[State]],Sales[[#This Row],[Total Sales]])</f>
        <v>#NAME?</v>
      </c>
    </row>
    <row r="9187" spans="31:34" x14ac:dyDescent="0.25">
      <c r="AE9187" t="s">
        <v>27</v>
      </c>
      <c r="AF9187" t="s">
        <v>102</v>
      </c>
      <c r="AG9187" t="s">
        <v>103</v>
      </c>
      <c r="AH9187" s="28" t="e">
        <f ca="1">[1]!DXLOOKUP(Worksheet!AF9187,Sales[[#This Row],[State]],Sales[[#This Row],[Total Sales]])</f>
        <v>#NAME?</v>
      </c>
    </row>
    <row r="9188" spans="31:34" x14ac:dyDescent="0.25">
      <c r="AE9188" t="s">
        <v>27</v>
      </c>
      <c r="AF9188" t="s">
        <v>102</v>
      </c>
      <c r="AG9188" t="s">
        <v>103</v>
      </c>
      <c r="AH9188" s="28" t="e">
        <f ca="1">[1]!DXLOOKUP(Worksheet!AF9188,Sales[[#This Row],[State]],Sales[[#This Row],[Total Sales]])</f>
        <v>#NAME?</v>
      </c>
    </row>
    <row r="9189" spans="31:34" x14ac:dyDescent="0.25">
      <c r="AE9189" t="s">
        <v>27</v>
      </c>
      <c r="AF9189" t="s">
        <v>102</v>
      </c>
      <c r="AG9189" t="s">
        <v>103</v>
      </c>
      <c r="AH9189" s="28" t="e">
        <f ca="1">[1]!DXLOOKUP(Worksheet!AF9189,Sales[[#This Row],[State]],Sales[[#This Row],[Total Sales]])</f>
        <v>#NAME?</v>
      </c>
    </row>
    <row r="9190" spans="31:34" x14ac:dyDescent="0.25">
      <c r="AE9190" t="s">
        <v>27</v>
      </c>
      <c r="AF9190" t="s">
        <v>102</v>
      </c>
      <c r="AG9190" t="s">
        <v>103</v>
      </c>
      <c r="AH9190" s="28" t="e">
        <f ca="1">[1]!DXLOOKUP(Worksheet!AF9190,Sales[[#This Row],[State]],Sales[[#This Row],[Total Sales]])</f>
        <v>#NAME?</v>
      </c>
    </row>
    <row r="9191" spans="31:34" x14ac:dyDescent="0.25">
      <c r="AE9191" t="s">
        <v>27</v>
      </c>
      <c r="AF9191" t="s">
        <v>102</v>
      </c>
      <c r="AG9191" t="s">
        <v>103</v>
      </c>
      <c r="AH9191" s="28" t="e">
        <f ca="1">[1]!DXLOOKUP(Worksheet!AF9191,Sales[[#This Row],[State]],Sales[[#This Row],[Total Sales]])</f>
        <v>#NAME?</v>
      </c>
    </row>
    <row r="9192" spans="31:34" x14ac:dyDescent="0.25">
      <c r="AE9192" t="s">
        <v>27</v>
      </c>
      <c r="AF9192" t="s">
        <v>102</v>
      </c>
      <c r="AG9192" t="s">
        <v>103</v>
      </c>
      <c r="AH9192" s="28" t="e">
        <f ca="1">[1]!DXLOOKUP(Worksheet!AF9192,Sales[[#This Row],[State]],Sales[[#This Row],[Total Sales]])</f>
        <v>#NAME?</v>
      </c>
    </row>
    <row r="9193" spans="31:34" x14ac:dyDescent="0.25">
      <c r="AE9193" t="s">
        <v>27</v>
      </c>
      <c r="AF9193" t="s">
        <v>102</v>
      </c>
      <c r="AG9193" t="s">
        <v>103</v>
      </c>
      <c r="AH9193" s="28" t="e">
        <f ca="1">[1]!DXLOOKUP(Worksheet!AF9193,Sales[[#This Row],[State]],Sales[[#This Row],[Total Sales]])</f>
        <v>#NAME?</v>
      </c>
    </row>
    <row r="9194" spans="31:34" x14ac:dyDescent="0.25">
      <c r="AE9194" t="s">
        <v>27</v>
      </c>
      <c r="AF9194" t="s">
        <v>102</v>
      </c>
      <c r="AG9194" t="s">
        <v>103</v>
      </c>
      <c r="AH9194" s="28" t="e">
        <f ca="1">[1]!DXLOOKUP(Worksheet!AF9194,Sales[[#This Row],[State]],Sales[[#This Row],[Total Sales]])</f>
        <v>#NAME?</v>
      </c>
    </row>
    <row r="9195" spans="31:34" x14ac:dyDescent="0.25">
      <c r="AE9195" t="s">
        <v>27</v>
      </c>
      <c r="AF9195" t="s">
        <v>102</v>
      </c>
      <c r="AG9195" t="s">
        <v>103</v>
      </c>
      <c r="AH9195" s="28" t="e">
        <f ca="1">[1]!DXLOOKUP(Worksheet!AF9195,Sales[[#This Row],[State]],Sales[[#This Row],[Total Sales]])</f>
        <v>#NAME?</v>
      </c>
    </row>
    <row r="9196" spans="31:34" x14ac:dyDescent="0.25">
      <c r="AE9196" t="s">
        <v>27</v>
      </c>
      <c r="AF9196" t="s">
        <v>102</v>
      </c>
      <c r="AG9196" t="s">
        <v>103</v>
      </c>
      <c r="AH9196" s="28" t="e">
        <f ca="1">[1]!DXLOOKUP(Worksheet!AF9196,Sales[[#This Row],[State]],Sales[[#This Row],[Total Sales]])</f>
        <v>#NAME?</v>
      </c>
    </row>
    <row r="9197" spans="31:34" x14ac:dyDescent="0.25">
      <c r="AE9197" t="s">
        <v>27</v>
      </c>
      <c r="AF9197" t="s">
        <v>102</v>
      </c>
      <c r="AG9197" t="s">
        <v>103</v>
      </c>
      <c r="AH9197" s="28" t="e">
        <f ca="1">[1]!DXLOOKUP(Worksheet!AF9197,Sales[[#This Row],[State]],Sales[[#This Row],[Total Sales]])</f>
        <v>#NAME?</v>
      </c>
    </row>
    <row r="9198" spans="31:34" x14ac:dyDescent="0.25">
      <c r="AE9198" t="s">
        <v>27</v>
      </c>
      <c r="AF9198" t="s">
        <v>102</v>
      </c>
      <c r="AG9198" t="s">
        <v>103</v>
      </c>
      <c r="AH9198" s="28" t="e">
        <f ca="1">[1]!DXLOOKUP(Worksheet!AF9198,Sales[[#This Row],[State]],Sales[[#This Row],[Total Sales]])</f>
        <v>#NAME?</v>
      </c>
    </row>
    <row r="9199" spans="31:34" x14ac:dyDescent="0.25">
      <c r="AE9199" t="s">
        <v>27</v>
      </c>
      <c r="AF9199" t="s">
        <v>102</v>
      </c>
      <c r="AG9199" t="s">
        <v>103</v>
      </c>
      <c r="AH9199" s="28" t="e">
        <f ca="1">[1]!DXLOOKUP(Worksheet!AF9199,Sales[[#This Row],[State]],Sales[[#This Row],[Total Sales]])</f>
        <v>#NAME?</v>
      </c>
    </row>
    <row r="9200" spans="31:34" x14ac:dyDescent="0.25">
      <c r="AE9200" t="s">
        <v>27</v>
      </c>
      <c r="AF9200" t="s">
        <v>102</v>
      </c>
      <c r="AG9200" t="s">
        <v>103</v>
      </c>
      <c r="AH9200" s="28" t="e">
        <f ca="1">[1]!DXLOOKUP(Worksheet!AF9200,Sales[[#This Row],[State]],Sales[[#This Row],[Total Sales]])</f>
        <v>#NAME?</v>
      </c>
    </row>
    <row r="9201" spans="31:34" x14ac:dyDescent="0.25">
      <c r="AE9201" t="s">
        <v>27</v>
      </c>
      <c r="AF9201" t="s">
        <v>102</v>
      </c>
      <c r="AG9201" t="s">
        <v>103</v>
      </c>
      <c r="AH9201" s="28" t="e">
        <f ca="1">[1]!DXLOOKUP(Worksheet!AF9201,Sales[[#This Row],[State]],Sales[[#This Row],[Total Sales]])</f>
        <v>#NAME?</v>
      </c>
    </row>
    <row r="9202" spans="31:34" x14ac:dyDescent="0.25">
      <c r="AE9202" t="s">
        <v>27</v>
      </c>
      <c r="AF9202" t="s">
        <v>102</v>
      </c>
      <c r="AG9202" t="s">
        <v>103</v>
      </c>
      <c r="AH9202" s="28" t="e">
        <f ca="1">[1]!DXLOOKUP(Worksheet!AF9202,Sales[[#This Row],[State]],Sales[[#This Row],[Total Sales]])</f>
        <v>#NAME?</v>
      </c>
    </row>
    <row r="9203" spans="31:34" x14ac:dyDescent="0.25">
      <c r="AE9203" t="s">
        <v>27</v>
      </c>
      <c r="AF9203" t="s">
        <v>102</v>
      </c>
      <c r="AG9203" t="s">
        <v>103</v>
      </c>
      <c r="AH9203" s="28" t="e">
        <f ca="1">[1]!DXLOOKUP(Worksheet!AF9203,Sales[[#This Row],[State]],Sales[[#This Row],[Total Sales]])</f>
        <v>#NAME?</v>
      </c>
    </row>
    <row r="9204" spans="31:34" x14ac:dyDescent="0.25">
      <c r="AE9204" t="s">
        <v>27</v>
      </c>
      <c r="AF9204" t="s">
        <v>102</v>
      </c>
      <c r="AG9204" t="s">
        <v>103</v>
      </c>
      <c r="AH9204" s="28" t="e">
        <f ca="1">[1]!DXLOOKUP(Worksheet!AF9204,Sales[[#This Row],[State]],Sales[[#This Row],[Total Sales]])</f>
        <v>#NAME?</v>
      </c>
    </row>
    <row r="9205" spans="31:34" x14ac:dyDescent="0.25">
      <c r="AE9205" t="s">
        <v>27</v>
      </c>
      <c r="AF9205" t="s">
        <v>102</v>
      </c>
      <c r="AG9205" t="s">
        <v>103</v>
      </c>
      <c r="AH9205" s="28" t="e">
        <f ca="1">[1]!DXLOOKUP(Worksheet!AF9205,Sales[[#This Row],[State]],Sales[[#This Row],[Total Sales]])</f>
        <v>#NAME?</v>
      </c>
    </row>
    <row r="9206" spans="31:34" x14ac:dyDescent="0.25">
      <c r="AE9206" t="s">
        <v>27</v>
      </c>
      <c r="AF9206" t="s">
        <v>102</v>
      </c>
      <c r="AG9206" t="s">
        <v>103</v>
      </c>
      <c r="AH9206" s="28" t="e">
        <f ca="1">[1]!DXLOOKUP(Worksheet!AF9206,Sales[[#This Row],[State]],Sales[[#This Row],[Total Sales]])</f>
        <v>#NAME?</v>
      </c>
    </row>
    <row r="9207" spans="31:34" x14ac:dyDescent="0.25">
      <c r="AE9207" t="s">
        <v>27</v>
      </c>
      <c r="AF9207" t="s">
        <v>102</v>
      </c>
      <c r="AG9207" t="s">
        <v>103</v>
      </c>
      <c r="AH9207" s="28" t="e">
        <f ca="1">[1]!DXLOOKUP(Worksheet!AF9207,Sales[[#This Row],[State]],Sales[[#This Row],[Total Sales]])</f>
        <v>#NAME?</v>
      </c>
    </row>
    <row r="9208" spans="31:34" x14ac:dyDescent="0.25">
      <c r="AE9208" t="s">
        <v>27</v>
      </c>
      <c r="AF9208" t="s">
        <v>102</v>
      </c>
      <c r="AG9208" t="s">
        <v>103</v>
      </c>
      <c r="AH9208" s="28" t="e">
        <f ca="1">[1]!DXLOOKUP(Worksheet!AF9208,Sales[[#This Row],[State]],Sales[[#This Row],[Total Sales]])</f>
        <v>#NAME?</v>
      </c>
    </row>
    <row r="9209" spans="31:34" x14ac:dyDescent="0.25">
      <c r="AE9209" t="s">
        <v>27</v>
      </c>
      <c r="AF9209" t="s">
        <v>102</v>
      </c>
      <c r="AG9209" t="s">
        <v>103</v>
      </c>
      <c r="AH9209" s="28" t="e">
        <f ca="1">[1]!DXLOOKUP(Worksheet!AF9209,Sales[[#This Row],[State]],Sales[[#This Row],[Total Sales]])</f>
        <v>#NAME?</v>
      </c>
    </row>
    <row r="9210" spans="31:34" x14ac:dyDescent="0.25">
      <c r="AE9210" t="s">
        <v>27</v>
      </c>
      <c r="AF9210" t="s">
        <v>102</v>
      </c>
      <c r="AG9210" t="s">
        <v>103</v>
      </c>
      <c r="AH9210" s="28" t="e">
        <f ca="1">[1]!DXLOOKUP(Worksheet!AF9210,Sales[[#This Row],[State]],Sales[[#This Row],[Total Sales]])</f>
        <v>#NAME?</v>
      </c>
    </row>
    <row r="9211" spans="31:34" x14ac:dyDescent="0.25">
      <c r="AE9211" t="s">
        <v>27</v>
      </c>
      <c r="AF9211" t="s">
        <v>102</v>
      </c>
      <c r="AG9211" t="s">
        <v>103</v>
      </c>
      <c r="AH9211" s="28" t="e">
        <f ca="1">[1]!DXLOOKUP(Worksheet!AF9211,Sales[[#This Row],[State]],Sales[[#This Row],[Total Sales]])</f>
        <v>#NAME?</v>
      </c>
    </row>
    <row r="9212" spans="31:34" x14ac:dyDescent="0.25">
      <c r="AE9212" t="s">
        <v>27</v>
      </c>
      <c r="AF9212" t="s">
        <v>102</v>
      </c>
      <c r="AG9212" t="s">
        <v>103</v>
      </c>
      <c r="AH9212" s="28" t="e">
        <f ca="1">[1]!DXLOOKUP(Worksheet!AF9212,Sales[[#This Row],[State]],Sales[[#This Row],[Total Sales]])</f>
        <v>#NAME?</v>
      </c>
    </row>
    <row r="9213" spans="31:34" x14ac:dyDescent="0.25">
      <c r="AE9213" t="s">
        <v>27</v>
      </c>
      <c r="AF9213" t="s">
        <v>102</v>
      </c>
      <c r="AG9213" t="s">
        <v>103</v>
      </c>
      <c r="AH9213" s="28" t="e">
        <f ca="1">[1]!DXLOOKUP(Worksheet!AF9213,Sales[[#This Row],[State]],Sales[[#This Row],[Total Sales]])</f>
        <v>#NAME?</v>
      </c>
    </row>
    <row r="9214" spans="31:34" x14ac:dyDescent="0.25">
      <c r="AE9214" t="s">
        <v>27</v>
      </c>
      <c r="AF9214" t="s">
        <v>102</v>
      </c>
      <c r="AG9214" t="s">
        <v>103</v>
      </c>
      <c r="AH9214" s="28" t="e">
        <f ca="1">[1]!DXLOOKUP(Worksheet!AF9214,Sales[[#This Row],[State]],Sales[[#This Row],[Total Sales]])</f>
        <v>#NAME?</v>
      </c>
    </row>
    <row r="9215" spans="31:34" x14ac:dyDescent="0.25">
      <c r="AE9215" t="s">
        <v>27</v>
      </c>
      <c r="AF9215" t="s">
        <v>102</v>
      </c>
      <c r="AG9215" t="s">
        <v>103</v>
      </c>
      <c r="AH9215" s="28" t="e">
        <f ca="1">[1]!DXLOOKUP(Worksheet!AF9215,Sales[[#This Row],[State]],Sales[[#This Row],[Total Sales]])</f>
        <v>#NAME?</v>
      </c>
    </row>
    <row r="9216" spans="31:34" x14ac:dyDescent="0.25">
      <c r="AE9216" t="s">
        <v>27</v>
      </c>
      <c r="AF9216" t="s">
        <v>102</v>
      </c>
      <c r="AG9216" t="s">
        <v>103</v>
      </c>
      <c r="AH9216" s="28" t="e">
        <f ca="1">[1]!DXLOOKUP(Worksheet!AF9216,Sales[[#This Row],[State]],Sales[[#This Row],[Total Sales]])</f>
        <v>#NAME?</v>
      </c>
    </row>
    <row r="9217" spans="31:34" x14ac:dyDescent="0.25">
      <c r="AE9217" t="s">
        <v>27</v>
      </c>
      <c r="AF9217" t="s">
        <v>102</v>
      </c>
      <c r="AG9217" t="s">
        <v>103</v>
      </c>
      <c r="AH9217" s="28" t="e">
        <f ca="1">[1]!DXLOOKUP(Worksheet!AF9217,Sales[[#This Row],[State]],Sales[[#This Row],[Total Sales]])</f>
        <v>#NAME?</v>
      </c>
    </row>
    <row r="9218" spans="31:34" x14ac:dyDescent="0.25">
      <c r="AE9218" t="s">
        <v>27</v>
      </c>
      <c r="AF9218" t="s">
        <v>104</v>
      </c>
      <c r="AG9218" t="s">
        <v>105</v>
      </c>
      <c r="AH9218" s="28" t="e">
        <f ca="1">[1]!DXLOOKUP(Worksheet!AF9218,Sales[[#This Row],[State]],Sales[[#This Row],[Total Sales]])</f>
        <v>#NAME?</v>
      </c>
    </row>
    <row r="9219" spans="31:34" x14ac:dyDescent="0.25">
      <c r="AE9219" t="s">
        <v>27</v>
      </c>
      <c r="AF9219" t="s">
        <v>104</v>
      </c>
      <c r="AG9219" t="s">
        <v>105</v>
      </c>
      <c r="AH9219" s="28" t="e">
        <f ca="1">[1]!DXLOOKUP(Worksheet!AF9219,Sales[[#This Row],[State]],Sales[[#This Row],[Total Sales]])</f>
        <v>#NAME?</v>
      </c>
    </row>
    <row r="9220" spans="31:34" x14ac:dyDescent="0.25">
      <c r="AE9220" t="s">
        <v>27</v>
      </c>
      <c r="AF9220" t="s">
        <v>104</v>
      </c>
      <c r="AG9220" t="s">
        <v>105</v>
      </c>
      <c r="AH9220" s="28" t="e">
        <f ca="1">[1]!DXLOOKUP(Worksheet!AF9220,Sales[[#This Row],[State]],Sales[[#This Row],[Total Sales]])</f>
        <v>#NAME?</v>
      </c>
    </row>
    <row r="9221" spans="31:34" x14ac:dyDescent="0.25">
      <c r="AE9221" t="s">
        <v>27</v>
      </c>
      <c r="AF9221" t="s">
        <v>104</v>
      </c>
      <c r="AG9221" t="s">
        <v>105</v>
      </c>
      <c r="AH9221" s="28" t="e">
        <f ca="1">[1]!DXLOOKUP(Worksheet!AF9221,Sales[[#This Row],[State]],Sales[[#This Row],[Total Sales]])</f>
        <v>#NAME?</v>
      </c>
    </row>
    <row r="9222" spans="31:34" x14ac:dyDescent="0.25">
      <c r="AE9222" t="s">
        <v>27</v>
      </c>
      <c r="AF9222" t="s">
        <v>104</v>
      </c>
      <c r="AG9222" t="s">
        <v>105</v>
      </c>
      <c r="AH9222" s="28" t="e">
        <f ca="1">[1]!DXLOOKUP(Worksheet!AF9222,Sales[[#This Row],[State]],Sales[[#This Row],[Total Sales]])</f>
        <v>#NAME?</v>
      </c>
    </row>
    <row r="9223" spans="31:34" x14ac:dyDescent="0.25">
      <c r="AE9223" t="s">
        <v>27</v>
      </c>
      <c r="AF9223" t="s">
        <v>104</v>
      </c>
      <c r="AG9223" t="s">
        <v>105</v>
      </c>
      <c r="AH9223" s="28" t="e">
        <f ca="1">[1]!DXLOOKUP(Worksheet!AF9223,Sales[[#This Row],[State]],Sales[[#This Row],[Total Sales]])</f>
        <v>#NAME?</v>
      </c>
    </row>
    <row r="9224" spans="31:34" x14ac:dyDescent="0.25">
      <c r="AE9224" t="s">
        <v>27</v>
      </c>
      <c r="AF9224" t="s">
        <v>104</v>
      </c>
      <c r="AG9224" t="s">
        <v>105</v>
      </c>
      <c r="AH9224" s="28" t="e">
        <f ca="1">[1]!DXLOOKUP(Worksheet!AF9224,Sales[[#This Row],[State]],Sales[[#This Row],[Total Sales]])</f>
        <v>#NAME?</v>
      </c>
    </row>
    <row r="9225" spans="31:34" x14ac:dyDescent="0.25">
      <c r="AE9225" t="s">
        <v>27</v>
      </c>
      <c r="AF9225" t="s">
        <v>104</v>
      </c>
      <c r="AG9225" t="s">
        <v>105</v>
      </c>
      <c r="AH9225" s="28" t="e">
        <f ca="1">[1]!DXLOOKUP(Worksheet!AF9225,Sales[[#This Row],[State]],Sales[[#This Row],[Total Sales]])</f>
        <v>#NAME?</v>
      </c>
    </row>
    <row r="9226" spans="31:34" x14ac:dyDescent="0.25">
      <c r="AE9226" t="s">
        <v>27</v>
      </c>
      <c r="AF9226" t="s">
        <v>104</v>
      </c>
      <c r="AG9226" t="s">
        <v>105</v>
      </c>
      <c r="AH9226" s="28" t="e">
        <f ca="1">[1]!DXLOOKUP(Worksheet!AF9226,Sales[[#This Row],[State]],Sales[[#This Row],[Total Sales]])</f>
        <v>#NAME?</v>
      </c>
    </row>
    <row r="9227" spans="31:34" x14ac:dyDescent="0.25">
      <c r="AE9227" t="s">
        <v>27</v>
      </c>
      <c r="AF9227" t="s">
        <v>104</v>
      </c>
      <c r="AG9227" t="s">
        <v>105</v>
      </c>
      <c r="AH9227" s="28" t="e">
        <f ca="1">[1]!DXLOOKUP(Worksheet!AF9227,Sales[[#This Row],[State]],Sales[[#This Row],[Total Sales]])</f>
        <v>#NAME?</v>
      </c>
    </row>
    <row r="9228" spans="31:34" x14ac:dyDescent="0.25">
      <c r="AE9228" t="s">
        <v>27</v>
      </c>
      <c r="AF9228" t="s">
        <v>104</v>
      </c>
      <c r="AG9228" t="s">
        <v>105</v>
      </c>
      <c r="AH9228" s="28" t="e">
        <f ca="1">[1]!DXLOOKUP(Worksheet!AF9228,Sales[[#This Row],[State]],Sales[[#This Row],[Total Sales]])</f>
        <v>#NAME?</v>
      </c>
    </row>
    <row r="9229" spans="31:34" x14ac:dyDescent="0.25">
      <c r="AE9229" t="s">
        <v>27</v>
      </c>
      <c r="AF9229" t="s">
        <v>104</v>
      </c>
      <c r="AG9229" t="s">
        <v>105</v>
      </c>
      <c r="AH9229" s="28" t="e">
        <f ca="1">[1]!DXLOOKUP(Worksheet!AF9229,Sales[[#This Row],[State]],Sales[[#This Row],[Total Sales]])</f>
        <v>#NAME?</v>
      </c>
    </row>
    <row r="9230" spans="31:34" x14ac:dyDescent="0.25">
      <c r="AE9230" t="s">
        <v>27</v>
      </c>
      <c r="AF9230" t="s">
        <v>104</v>
      </c>
      <c r="AG9230" t="s">
        <v>105</v>
      </c>
      <c r="AH9230" s="28" t="e">
        <f ca="1">[1]!DXLOOKUP(Worksheet!AF9230,Sales[[#This Row],[State]],Sales[[#This Row],[Total Sales]])</f>
        <v>#NAME?</v>
      </c>
    </row>
    <row r="9231" spans="31:34" x14ac:dyDescent="0.25">
      <c r="AE9231" t="s">
        <v>27</v>
      </c>
      <c r="AF9231" t="s">
        <v>104</v>
      </c>
      <c r="AG9231" t="s">
        <v>105</v>
      </c>
      <c r="AH9231" s="28" t="e">
        <f ca="1">[1]!DXLOOKUP(Worksheet!AF9231,Sales[[#This Row],[State]],Sales[[#This Row],[Total Sales]])</f>
        <v>#NAME?</v>
      </c>
    </row>
    <row r="9232" spans="31:34" x14ac:dyDescent="0.25">
      <c r="AE9232" t="s">
        <v>27</v>
      </c>
      <c r="AF9232" t="s">
        <v>104</v>
      </c>
      <c r="AG9232" t="s">
        <v>105</v>
      </c>
      <c r="AH9232" s="28" t="e">
        <f ca="1">[1]!DXLOOKUP(Worksheet!AF9232,Sales[[#This Row],[State]],Sales[[#This Row],[Total Sales]])</f>
        <v>#NAME?</v>
      </c>
    </row>
    <row r="9233" spans="31:34" x14ac:dyDescent="0.25">
      <c r="AE9233" t="s">
        <v>27</v>
      </c>
      <c r="AF9233" t="s">
        <v>104</v>
      </c>
      <c r="AG9233" t="s">
        <v>105</v>
      </c>
      <c r="AH9233" s="28" t="e">
        <f ca="1">[1]!DXLOOKUP(Worksheet!AF9233,Sales[[#This Row],[State]],Sales[[#This Row],[Total Sales]])</f>
        <v>#NAME?</v>
      </c>
    </row>
    <row r="9234" spans="31:34" x14ac:dyDescent="0.25">
      <c r="AE9234" t="s">
        <v>27</v>
      </c>
      <c r="AF9234" t="s">
        <v>104</v>
      </c>
      <c r="AG9234" t="s">
        <v>105</v>
      </c>
      <c r="AH9234" s="28" t="e">
        <f ca="1">[1]!DXLOOKUP(Worksheet!AF9234,Sales[[#This Row],[State]],Sales[[#This Row],[Total Sales]])</f>
        <v>#NAME?</v>
      </c>
    </row>
    <row r="9235" spans="31:34" x14ac:dyDescent="0.25">
      <c r="AE9235" t="s">
        <v>27</v>
      </c>
      <c r="AF9235" t="s">
        <v>104</v>
      </c>
      <c r="AG9235" t="s">
        <v>105</v>
      </c>
      <c r="AH9235" s="28" t="e">
        <f ca="1">[1]!DXLOOKUP(Worksheet!AF9235,Sales[[#This Row],[State]],Sales[[#This Row],[Total Sales]])</f>
        <v>#NAME?</v>
      </c>
    </row>
    <row r="9236" spans="31:34" x14ac:dyDescent="0.25">
      <c r="AE9236" t="s">
        <v>27</v>
      </c>
      <c r="AF9236" t="s">
        <v>104</v>
      </c>
      <c r="AG9236" t="s">
        <v>105</v>
      </c>
      <c r="AH9236" s="28" t="e">
        <f ca="1">[1]!DXLOOKUP(Worksheet!AF9236,Sales[[#This Row],[State]],Sales[[#This Row],[Total Sales]])</f>
        <v>#NAME?</v>
      </c>
    </row>
    <row r="9237" spans="31:34" x14ac:dyDescent="0.25">
      <c r="AE9237" t="s">
        <v>27</v>
      </c>
      <c r="AF9237" t="s">
        <v>104</v>
      </c>
      <c r="AG9237" t="s">
        <v>105</v>
      </c>
      <c r="AH9237" s="28" t="e">
        <f ca="1">[1]!DXLOOKUP(Worksheet!AF9237,Sales[[#This Row],[State]],Sales[[#This Row],[Total Sales]])</f>
        <v>#NAME?</v>
      </c>
    </row>
    <row r="9238" spans="31:34" x14ac:dyDescent="0.25">
      <c r="AE9238" t="s">
        <v>27</v>
      </c>
      <c r="AF9238" t="s">
        <v>104</v>
      </c>
      <c r="AG9238" t="s">
        <v>105</v>
      </c>
      <c r="AH9238" s="28" t="e">
        <f ca="1">[1]!DXLOOKUP(Worksheet!AF9238,Sales[[#This Row],[State]],Sales[[#This Row],[Total Sales]])</f>
        <v>#NAME?</v>
      </c>
    </row>
    <row r="9239" spans="31:34" x14ac:dyDescent="0.25">
      <c r="AE9239" t="s">
        <v>27</v>
      </c>
      <c r="AF9239" t="s">
        <v>104</v>
      </c>
      <c r="AG9239" t="s">
        <v>105</v>
      </c>
      <c r="AH9239" s="28" t="e">
        <f ca="1">[1]!DXLOOKUP(Worksheet!AF9239,Sales[[#This Row],[State]],Sales[[#This Row],[Total Sales]])</f>
        <v>#NAME?</v>
      </c>
    </row>
    <row r="9240" spans="31:34" x14ac:dyDescent="0.25">
      <c r="AE9240" t="s">
        <v>27</v>
      </c>
      <c r="AF9240" t="s">
        <v>104</v>
      </c>
      <c r="AG9240" t="s">
        <v>105</v>
      </c>
      <c r="AH9240" s="28" t="e">
        <f ca="1">[1]!DXLOOKUP(Worksheet!AF9240,Sales[[#This Row],[State]],Sales[[#This Row],[Total Sales]])</f>
        <v>#NAME?</v>
      </c>
    </row>
    <row r="9241" spans="31:34" x14ac:dyDescent="0.25">
      <c r="AE9241" t="s">
        <v>27</v>
      </c>
      <c r="AF9241" t="s">
        <v>104</v>
      </c>
      <c r="AG9241" t="s">
        <v>105</v>
      </c>
      <c r="AH9241" s="28" t="e">
        <f ca="1">[1]!DXLOOKUP(Worksheet!AF9241,Sales[[#This Row],[State]],Sales[[#This Row],[Total Sales]])</f>
        <v>#NAME?</v>
      </c>
    </row>
    <row r="9242" spans="31:34" x14ac:dyDescent="0.25">
      <c r="AE9242" t="s">
        <v>27</v>
      </c>
      <c r="AF9242" t="s">
        <v>104</v>
      </c>
      <c r="AG9242" t="s">
        <v>105</v>
      </c>
      <c r="AH9242" s="28" t="e">
        <f ca="1">[1]!DXLOOKUP(Worksheet!AF9242,Sales[[#This Row],[State]],Sales[[#This Row],[Total Sales]])</f>
        <v>#NAME?</v>
      </c>
    </row>
    <row r="9243" spans="31:34" x14ac:dyDescent="0.25">
      <c r="AE9243" t="s">
        <v>27</v>
      </c>
      <c r="AF9243" t="s">
        <v>104</v>
      </c>
      <c r="AG9243" t="s">
        <v>105</v>
      </c>
      <c r="AH9243" s="28" t="e">
        <f ca="1">[1]!DXLOOKUP(Worksheet!AF9243,Sales[[#This Row],[State]],Sales[[#This Row],[Total Sales]])</f>
        <v>#NAME?</v>
      </c>
    </row>
    <row r="9244" spans="31:34" x14ac:dyDescent="0.25">
      <c r="AE9244" t="s">
        <v>27</v>
      </c>
      <c r="AF9244" t="s">
        <v>104</v>
      </c>
      <c r="AG9244" t="s">
        <v>105</v>
      </c>
      <c r="AH9244" s="28" t="e">
        <f ca="1">[1]!DXLOOKUP(Worksheet!AF9244,Sales[[#This Row],[State]],Sales[[#This Row],[Total Sales]])</f>
        <v>#NAME?</v>
      </c>
    </row>
    <row r="9245" spans="31:34" x14ac:dyDescent="0.25">
      <c r="AE9245" t="s">
        <v>27</v>
      </c>
      <c r="AF9245" t="s">
        <v>104</v>
      </c>
      <c r="AG9245" t="s">
        <v>105</v>
      </c>
      <c r="AH9245" s="28" t="e">
        <f ca="1">[1]!DXLOOKUP(Worksheet!AF9245,Sales[[#This Row],[State]],Sales[[#This Row],[Total Sales]])</f>
        <v>#NAME?</v>
      </c>
    </row>
    <row r="9246" spans="31:34" x14ac:dyDescent="0.25">
      <c r="AE9246" t="s">
        <v>27</v>
      </c>
      <c r="AF9246" t="s">
        <v>104</v>
      </c>
      <c r="AG9246" t="s">
        <v>105</v>
      </c>
      <c r="AH9246" s="28" t="e">
        <f ca="1">[1]!DXLOOKUP(Worksheet!AF9246,Sales[[#This Row],[State]],Sales[[#This Row],[Total Sales]])</f>
        <v>#NAME?</v>
      </c>
    </row>
    <row r="9247" spans="31:34" x14ac:dyDescent="0.25">
      <c r="AE9247" t="s">
        <v>27</v>
      </c>
      <c r="AF9247" t="s">
        <v>104</v>
      </c>
      <c r="AG9247" t="s">
        <v>105</v>
      </c>
      <c r="AH9247" s="28" t="e">
        <f ca="1">[1]!DXLOOKUP(Worksheet!AF9247,Sales[[#This Row],[State]],Sales[[#This Row],[Total Sales]])</f>
        <v>#NAME?</v>
      </c>
    </row>
    <row r="9248" spans="31:34" x14ac:dyDescent="0.25">
      <c r="AE9248" t="s">
        <v>27</v>
      </c>
      <c r="AF9248" t="s">
        <v>104</v>
      </c>
      <c r="AG9248" t="s">
        <v>105</v>
      </c>
      <c r="AH9248" s="28" t="e">
        <f ca="1">[1]!DXLOOKUP(Worksheet!AF9248,Sales[[#This Row],[State]],Sales[[#This Row],[Total Sales]])</f>
        <v>#NAME?</v>
      </c>
    </row>
    <row r="9249" spans="31:34" x14ac:dyDescent="0.25">
      <c r="AE9249" t="s">
        <v>27</v>
      </c>
      <c r="AF9249" t="s">
        <v>104</v>
      </c>
      <c r="AG9249" t="s">
        <v>105</v>
      </c>
      <c r="AH9249" s="28" t="e">
        <f ca="1">[1]!DXLOOKUP(Worksheet!AF9249,Sales[[#This Row],[State]],Sales[[#This Row],[Total Sales]])</f>
        <v>#NAME?</v>
      </c>
    </row>
    <row r="9250" spans="31:34" x14ac:dyDescent="0.25">
      <c r="AE9250" t="s">
        <v>27</v>
      </c>
      <c r="AF9250" t="s">
        <v>104</v>
      </c>
      <c r="AG9250" t="s">
        <v>105</v>
      </c>
      <c r="AH9250" s="28" t="e">
        <f ca="1">[1]!DXLOOKUP(Worksheet!AF9250,Sales[[#This Row],[State]],Sales[[#This Row],[Total Sales]])</f>
        <v>#NAME?</v>
      </c>
    </row>
    <row r="9251" spans="31:34" x14ac:dyDescent="0.25">
      <c r="AE9251" t="s">
        <v>27</v>
      </c>
      <c r="AF9251" t="s">
        <v>104</v>
      </c>
      <c r="AG9251" t="s">
        <v>105</v>
      </c>
      <c r="AH9251" s="28" t="e">
        <f ca="1">[1]!DXLOOKUP(Worksheet!AF9251,Sales[[#This Row],[State]],Sales[[#This Row],[Total Sales]])</f>
        <v>#NAME?</v>
      </c>
    </row>
    <row r="9252" spans="31:34" x14ac:dyDescent="0.25">
      <c r="AE9252" t="s">
        <v>27</v>
      </c>
      <c r="AF9252" t="s">
        <v>104</v>
      </c>
      <c r="AG9252" t="s">
        <v>105</v>
      </c>
      <c r="AH9252" s="28" t="e">
        <f ca="1">[1]!DXLOOKUP(Worksheet!AF9252,Sales[[#This Row],[State]],Sales[[#This Row],[Total Sales]])</f>
        <v>#NAME?</v>
      </c>
    </row>
    <row r="9253" spans="31:34" x14ac:dyDescent="0.25">
      <c r="AE9253" t="s">
        <v>27</v>
      </c>
      <c r="AF9253" t="s">
        <v>104</v>
      </c>
      <c r="AG9253" t="s">
        <v>105</v>
      </c>
      <c r="AH9253" s="28" t="e">
        <f ca="1">[1]!DXLOOKUP(Worksheet!AF9253,Sales[[#This Row],[State]],Sales[[#This Row],[Total Sales]])</f>
        <v>#NAME?</v>
      </c>
    </row>
    <row r="9254" spans="31:34" x14ac:dyDescent="0.25">
      <c r="AE9254" t="s">
        <v>27</v>
      </c>
      <c r="AF9254" t="s">
        <v>104</v>
      </c>
      <c r="AG9254" t="s">
        <v>105</v>
      </c>
      <c r="AH9254" s="28" t="e">
        <f ca="1">[1]!DXLOOKUP(Worksheet!AF9254,Sales[[#This Row],[State]],Sales[[#This Row],[Total Sales]])</f>
        <v>#NAME?</v>
      </c>
    </row>
    <row r="9255" spans="31:34" x14ac:dyDescent="0.25">
      <c r="AE9255" t="s">
        <v>27</v>
      </c>
      <c r="AF9255" t="s">
        <v>104</v>
      </c>
      <c r="AG9255" t="s">
        <v>105</v>
      </c>
      <c r="AH9255" s="28" t="e">
        <f ca="1">[1]!DXLOOKUP(Worksheet!AF9255,Sales[[#This Row],[State]],Sales[[#This Row],[Total Sales]])</f>
        <v>#NAME?</v>
      </c>
    </row>
    <row r="9256" spans="31:34" x14ac:dyDescent="0.25">
      <c r="AE9256" t="s">
        <v>27</v>
      </c>
      <c r="AF9256" t="s">
        <v>104</v>
      </c>
      <c r="AG9256" t="s">
        <v>105</v>
      </c>
      <c r="AH9256" s="28" t="e">
        <f ca="1">[1]!DXLOOKUP(Worksheet!AF9256,Sales[[#This Row],[State]],Sales[[#This Row],[Total Sales]])</f>
        <v>#NAME?</v>
      </c>
    </row>
    <row r="9257" spans="31:34" x14ac:dyDescent="0.25">
      <c r="AE9257" t="s">
        <v>27</v>
      </c>
      <c r="AF9257" t="s">
        <v>104</v>
      </c>
      <c r="AG9257" t="s">
        <v>105</v>
      </c>
      <c r="AH9257" s="28" t="e">
        <f ca="1">[1]!DXLOOKUP(Worksheet!AF9257,Sales[[#This Row],[State]],Sales[[#This Row],[Total Sales]])</f>
        <v>#NAME?</v>
      </c>
    </row>
    <row r="9258" spans="31:34" x14ac:dyDescent="0.25">
      <c r="AE9258" t="s">
        <v>27</v>
      </c>
      <c r="AF9258" t="s">
        <v>104</v>
      </c>
      <c r="AG9258" t="s">
        <v>105</v>
      </c>
      <c r="AH9258" s="28" t="e">
        <f ca="1">[1]!DXLOOKUP(Worksheet!AF9258,Sales[[#This Row],[State]],Sales[[#This Row],[Total Sales]])</f>
        <v>#NAME?</v>
      </c>
    </row>
    <row r="9259" spans="31:34" x14ac:dyDescent="0.25">
      <c r="AE9259" t="s">
        <v>27</v>
      </c>
      <c r="AF9259" t="s">
        <v>104</v>
      </c>
      <c r="AG9259" t="s">
        <v>105</v>
      </c>
      <c r="AH9259" s="28" t="e">
        <f ca="1">[1]!DXLOOKUP(Worksheet!AF9259,Sales[[#This Row],[State]],Sales[[#This Row],[Total Sales]])</f>
        <v>#NAME?</v>
      </c>
    </row>
    <row r="9260" spans="31:34" x14ac:dyDescent="0.25">
      <c r="AE9260" t="s">
        <v>27</v>
      </c>
      <c r="AF9260" t="s">
        <v>104</v>
      </c>
      <c r="AG9260" t="s">
        <v>105</v>
      </c>
      <c r="AH9260" s="28" t="e">
        <f ca="1">[1]!DXLOOKUP(Worksheet!AF9260,Sales[[#This Row],[State]],Sales[[#This Row],[Total Sales]])</f>
        <v>#NAME?</v>
      </c>
    </row>
    <row r="9261" spans="31:34" x14ac:dyDescent="0.25">
      <c r="AE9261" t="s">
        <v>27</v>
      </c>
      <c r="AF9261" t="s">
        <v>104</v>
      </c>
      <c r="AG9261" t="s">
        <v>105</v>
      </c>
      <c r="AH9261" s="28" t="e">
        <f ca="1">[1]!DXLOOKUP(Worksheet!AF9261,Sales[[#This Row],[State]],Sales[[#This Row],[Total Sales]])</f>
        <v>#NAME?</v>
      </c>
    </row>
    <row r="9262" spans="31:34" x14ac:dyDescent="0.25">
      <c r="AE9262" t="s">
        <v>27</v>
      </c>
      <c r="AF9262" t="s">
        <v>104</v>
      </c>
      <c r="AG9262" t="s">
        <v>105</v>
      </c>
      <c r="AH9262" s="28" t="e">
        <f ca="1">[1]!DXLOOKUP(Worksheet!AF9262,Sales[[#This Row],[State]],Sales[[#This Row],[Total Sales]])</f>
        <v>#NAME?</v>
      </c>
    </row>
    <row r="9263" spans="31:34" x14ac:dyDescent="0.25">
      <c r="AE9263" t="s">
        <v>27</v>
      </c>
      <c r="AF9263" t="s">
        <v>104</v>
      </c>
      <c r="AG9263" t="s">
        <v>105</v>
      </c>
      <c r="AH9263" s="28" t="e">
        <f ca="1">[1]!DXLOOKUP(Worksheet!AF9263,Sales[[#This Row],[State]],Sales[[#This Row],[Total Sales]])</f>
        <v>#NAME?</v>
      </c>
    </row>
    <row r="9264" spans="31:34" x14ac:dyDescent="0.25">
      <c r="AE9264" t="s">
        <v>27</v>
      </c>
      <c r="AF9264" t="s">
        <v>104</v>
      </c>
      <c r="AG9264" t="s">
        <v>105</v>
      </c>
      <c r="AH9264" s="28" t="e">
        <f ca="1">[1]!DXLOOKUP(Worksheet!AF9264,Sales[[#This Row],[State]],Sales[[#This Row],[Total Sales]])</f>
        <v>#NAME?</v>
      </c>
    </row>
    <row r="9265" spans="31:34" x14ac:dyDescent="0.25">
      <c r="AE9265" t="s">
        <v>27</v>
      </c>
      <c r="AF9265" t="s">
        <v>104</v>
      </c>
      <c r="AG9265" t="s">
        <v>105</v>
      </c>
      <c r="AH9265" s="28" t="e">
        <f ca="1">[1]!DXLOOKUP(Worksheet!AF9265,Sales[[#This Row],[State]],Sales[[#This Row],[Total Sales]])</f>
        <v>#NAME?</v>
      </c>
    </row>
    <row r="9266" spans="31:34" x14ac:dyDescent="0.25">
      <c r="AE9266" t="s">
        <v>27</v>
      </c>
      <c r="AF9266" t="s">
        <v>104</v>
      </c>
      <c r="AG9266" t="s">
        <v>105</v>
      </c>
      <c r="AH9266" s="28" t="e">
        <f ca="1">[1]!DXLOOKUP(Worksheet!AF9266,Sales[[#This Row],[State]],Sales[[#This Row],[Total Sales]])</f>
        <v>#NAME?</v>
      </c>
    </row>
    <row r="9267" spans="31:34" x14ac:dyDescent="0.25">
      <c r="AE9267" t="s">
        <v>27</v>
      </c>
      <c r="AF9267" t="s">
        <v>104</v>
      </c>
      <c r="AG9267" t="s">
        <v>105</v>
      </c>
      <c r="AH9267" s="28" t="e">
        <f ca="1">[1]!DXLOOKUP(Worksheet!AF9267,Sales[[#This Row],[State]],Sales[[#This Row],[Total Sales]])</f>
        <v>#NAME?</v>
      </c>
    </row>
    <row r="9268" spans="31:34" x14ac:dyDescent="0.25">
      <c r="AE9268" t="s">
        <v>27</v>
      </c>
      <c r="AF9268" t="s">
        <v>104</v>
      </c>
      <c r="AG9268" t="s">
        <v>105</v>
      </c>
      <c r="AH9268" s="28" t="e">
        <f ca="1">[1]!DXLOOKUP(Worksheet!AF9268,Sales[[#This Row],[State]],Sales[[#This Row],[Total Sales]])</f>
        <v>#NAME?</v>
      </c>
    </row>
    <row r="9269" spans="31:34" x14ac:dyDescent="0.25">
      <c r="AE9269" t="s">
        <v>27</v>
      </c>
      <c r="AF9269" t="s">
        <v>104</v>
      </c>
      <c r="AG9269" t="s">
        <v>105</v>
      </c>
      <c r="AH9269" s="28" t="e">
        <f ca="1">[1]!DXLOOKUP(Worksheet!AF9269,Sales[[#This Row],[State]],Sales[[#This Row],[Total Sales]])</f>
        <v>#NAME?</v>
      </c>
    </row>
    <row r="9270" spans="31:34" x14ac:dyDescent="0.25">
      <c r="AE9270" t="s">
        <v>27</v>
      </c>
      <c r="AF9270" t="s">
        <v>104</v>
      </c>
      <c r="AG9270" t="s">
        <v>105</v>
      </c>
      <c r="AH9270" s="28" t="e">
        <f ca="1">[1]!DXLOOKUP(Worksheet!AF9270,Sales[[#This Row],[State]],Sales[[#This Row],[Total Sales]])</f>
        <v>#NAME?</v>
      </c>
    </row>
    <row r="9271" spans="31:34" x14ac:dyDescent="0.25">
      <c r="AE9271" t="s">
        <v>27</v>
      </c>
      <c r="AF9271" t="s">
        <v>104</v>
      </c>
      <c r="AG9271" t="s">
        <v>105</v>
      </c>
      <c r="AH9271" s="28" t="e">
        <f ca="1">[1]!DXLOOKUP(Worksheet!AF9271,Sales[[#This Row],[State]],Sales[[#This Row],[Total Sales]])</f>
        <v>#NAME?</v>
      </c>
    </row>
    <row r="9272" spans="31:34" x14ac:dyDescent="0.25">
      <c r="AE9272" t="s">
        <v>27</v>
      </c>
      <c r="AF9272" t="s">
        <v>104</v>
      </c>
      <c r="AG9272" t="s">
        <v>105</v>
      </c>
      <c r="AH9272" s="28" t="e">
        <f ca="1">[1]!DXLOOKUP(Worksheet!AF9272,Sales[[#This Row],[State]],Sales[[#This Row],[Total Sales]])</f>
        <v>#NAME?</v>
      </c>
    </row>
    <row r="9273" spans="31:34" x14ac:dyDescent="0.25">
      <c r="AE9273" t="s">
        <v>27</v>
      </c>
      <c r="AF9273" t="s">
        <v>104</v>
      </c>
      <c r="AG9273" t="s">
        <v>105</v>
      </c>
      <c r="AH9273" s="28" t="e">
        <f ca="1">[1]!DXLOOKUP(Worksheet!AF9273,Sales[[#This Row],[State]],Sales[[#This Row],[Total Sales]])</f>
        <v>#NAME?</v>
      </c>
    </row>
    <row r="9274" spans="31:34" x14ac:dyDescent="0.25">
      <c r="AE9274" t="s">
        <v>27</v>
      </c>
      <c r="AF9274" t="s">
        <v>104</v>
      </c>
      <c r="AG9274" t="s">
        <v>105</v>
      </c>
      <c r="AH9274" s="28" t="e">
        <f ca="1">[1]!DXLOOKUP(Worksheet!AF9274,Sales[[#This Row],[State]],Sales[[#This Row],[Total Sales]])</f>
        <v>#NAME?</v>
      </c>
    </row>
    <row r="9275" spans="31:34" x14ac:dyDescent="0.25">
      <c r="AE9275" t="s">
        <v>27</v>
      </c>
      <c r="AF9275" t="s">
        <v>104</v>
      </c>
      <c r="AG9275" t="s">
        <v>105</v>
      </c>
      <c r="AH9275" s="28" t="e">
        <f ca="1">[1]!DXLOOKUP(Worksheet!AF9275,Sales[[#This Row],[State]],Sales[[#This Row],[Total Sales]])</f>
        <v>#NAME?</v>
      </c>
    </row>
    <row r="9276" spans="31:34" x14ac:dyDescent="0.25">
      <c r="AE9276" t="s">
        <v>27</v>
      </c>
      <c r="AF9276" t="s">
        <v>104</v>
      </c>
      <c r="AG9276" t="s">
        <v>105</v>
      </c>
      <c r="AH9276" s="28" t="e">
        <f ca="1">[1]!DXLOOKUP(Worksheet!AF9276,Sales[[#This Row],[State]],Sales[[#This Row],[Total Sales]])</f>
        <v>#NAME?</v>
      </c>
    </row>
    <row r="9277" spans="31:34" x14ac:dyDescent="0.25">
      <c r="AE9277" t="s">
        <v>27</v>
      </c>
      <c r="AF9277" t="s">
        <v>104</v>
      </c>
      <c r="AG9277" t="s">
        <v>105</v>
      </c>
      <c r="AH9277" s="28" t="e">
        <f ca="1">[1]!DXLOOKUP(Worksheet!AF9277,Sales[[#This Row],[State]],Sales[[#This Row],[Total Sales]])</f>
        <v>#NAME?</v>
      </c>
    </row>
    <row r="9278" spans="31:34" x14ac:dyDescent="0.25">
      <c r="AE9278" t="s">
        <v>27</v>
      </c>
      <c r="AF9278" t="s">
        <v>104</v>
      </c>
      <c r="AG9278" t="s">
        <v>105</v>
      </c>
      <c r="AH9278" s="28" t="e">
        <f ca="1">[1]!DXLOOKUP(Worksheet!AF9278,Sales[[#This Row],[State]],Sales[[#This Row],[Total Sales]])</f>
        <v>#NAME?</v>
      </c>
    </row>
    <row r="9279" spans="31:34" x14ac:dyDescent="0.25">
      <c r="AE9279" t="s">
        <v>27</v>
      </c>
      <c r="AF9279" t="s">
        <v>104</v>
      </c>
      <c r="AG9279" t="s">
        <v>105</v>
      </c>
      <c r="AH9279" s="28" t="e">
        <f ca="1">[1]!DXLOOKUP(Worksheet!AF9279,Sales[[#This Row],[State]],Sales[[#This Row],[Total Sales]])</f>
        <v>#NAME?</v>
      </c>
    </row>
    <row r="9280" spans="31:34" x14ac:dyDescent="0.25">
      <c r="AE9280" t="s">
        <v>27</v>
      </c>
      <c r="AF9280" t="s">
        <v>104</v>
      </c>
      <c r="AG9280" t="s">
        <v>105</v>
      </c>
      <c r="AH9280" s="28" t="e">
        <f ca="1">[1]!DXLOOKUP(Worksheet!AF9280,Sales[[#This Row],[State]],Sales[[#This Row],[Total Sales]])</f>
        <v>#NAME?</v>
      </c>
    </row>
    <row r="9281" spans="31:34" x14ac:dyDescent="0.25">
      <c r="AE9281" t="s">
        <v>27</v>
      </c>
      <c r="AF9281" t="s">
        <v>104</v>
      </c>
      <c r="AG9281" t="s">
        <v>105</v>
      </c>
      <c r="AH9281" s="28" t="e">
        <f ca="1">[1]!DXLOOKUP(Worksheet!AF9281,Sales[[#This Row],[State]],Sales[[#This Row],[Total Sales]])</f>
        <v>#NAME?</v>
      </c>
    </row>
    <row r="9282" spans="31:34" x14ac:dyDescent="0.25">
      <c r="AE9282" t="s">
        <v>27</v>
      </c>
      <c r="AF9282" t="s">
        <v>104</v>
      </c>
      <c r="AG9282" t="s">
        <v>105</v>
      </c>
      <c r="AH9282" s="28" t="e">
        <f ca="1">[1]!DXLOOKUP(Worksheet!AF9282,Sales[[#This Row],[State]],Sales[[#This Row],[Total Sales]])</f>
        <v>#NAME?</v>
      </c>
    </row>
    <row r="9283" spans="31:34" x14ac:dyDescent="0.25">
      <c r="AE9283" t="s">
        <v>27</v>
      </c>
      <c r="AF9283" t="s">
        <v>104</v>
      </c>
      <c r="AG9283" t="s">
        <v>105</v>
      </c>
      <c r="AH9283" s="28" t="e">
        <f ca="1">[1]!DXLOOKUP(Worksheet!AF9283,Sales[[#This Row],[State]],Sales[[#This Row],[Total Sales]])</f>
        <v>#NAME?</v>
      </c>
    </row>
    <row r="9284" spans="31:34" x14ac:dyDescent="0.25">
      <c r="AE9284" t="s">
        <v>27</v>
      </c>
      <c r="AF9284" t="s">
        <v>104</v>
      </c>
      <c r="AG9284" t="s">
        <v>105</v>
      </c>
      <c r="AH9284" s="28" t="e">
        <f ca="1">[1]!DXLOOKUP(Worksheet!AF9284,Sales[[#This Row],[State]],Sales[[#This Row],[Total Sales]])</f>
        <v>#NAME?</v>
      </c>
    </row>
    <row r="9285" spans="31:34" x14ac:dyDescent="0.25">
      <c r="AE9285" t="s">
        <v>27</v>
      </c>
      <c r="AF9285" t="s">
        <v>104</v>
      </c>
      <c r="AG9285" t="s">
        <v>105</v>
      </c>
      <c r="AH9285" s="28" t="e">
        <f ca="1">[1]!DXLOOKUP(Worksheet!AF9285,Sales[[#This Row],[State]],Sales[[#This Row],[Total Sales]])</f>
        <v>#NAME?</v>
      </c>
    </row>
    <row r="9286" spans="31:34" x14ac:dyDescent="0.25">
      <c r="AE9286" t="s">
        <v>27</v>
      </c>
      <c r="AF9286" t="s">
        <v>104</v>
      </c>
      <c r="AG9286" t="s">
        <v>105</v>
      </c>
      <c r="AH9286" s="28" t="e">
        <f ca="1">[1]!DXLOOKUP(Worksheet!AF9286,Sales[[#This Row],[State]],Sales[[#This Row],[Total Sales]])</f>
        <v>#NAME?</v>
      </c>
    </row>
    <row r="9287" spans="31:34" x14ac:dyDescent="0.25">
      <c r="AE9287" t="s">
        <v>27</v>
      </c>
      <c r="AF9287" t="s">
        <v>104</v>
      </c>
      <c r="AG9287" t="s">
        <v>105</v>
      </c>
      <c r="AH9287" s="28" t="e">
        <f ca="1">[1]!DXLOOKUP(Worksheet!AF9287,Sales[[#This Row],[State]],Sales[[#This Row],[Total Sales]])</f>
        <v>#NAME?</v>
      </c>
    </row>
    <row r="9288" spans="31:34" x14ac:dyDescent="0.25">
      <c r="AE9288" t="s">
        <v>27</v>
      </c>
      <c r="AF9288" t="s">
        <v>104</v>
      </c>
      <c r="AG9288" t="s">
        <v>105</v>
      </c>
      <c r="AH9288" s="28" t="e">
        <f ca="1">[1]!DXLOOKUP(Worksheet!AF9288,Sales[[#This Row],[State]],Sales[[#This Row],[Total Sales]])</f>
        <v>#NAME?</v>
      </c>
    </row>
    <row r="9289" spans="31:34" x14ac:dyDescent="0.25">
      <c r="AE9289" t="s">
        <v>27</v>
      </c>
      <c r="AF9289" t="s">
        <v>104</v>
      </c>
      <c r="AG9289" t="s">
        <v>105</v>
      </c>
      <c r="AH9289" s="28" t="e">
        <f ca="1">[1]!DXLOOKUP(Worksheet!AF9289,Sales[[#This Row],[State]],Sales[[#This Row],[Total Sales]])</f>
        <v>#NAME?</v>
      </c>
    </row>
    <row r="9290" spans="31:34" x14ac:dyDescent="0.25">
      <c r="AE9290" t="s">
        <v>15</v>
      </c>
      <c r="AF9290" t="s">
        <v>125</v>
      </c>
      <c r="AG9290" t="s">
        <v>126</v>
      </c>
      <c r="AH9290" s="28" t="e">
        <f ca="1">[1]!DXLOOKUP(Worksheet!AF9290,Sales[[#This Row],[State]],Sales[[#This Row],[Total Sales]])</f>
        <v>#NAME?</v>
      </c>
    </row>
    <row r="9291" spans="31:34" x14ac:dyDescent="0.25">
      <c r="AE9291" t="s">
        <v>15</v>
      </c>
      <c r="AF9291" t="s">
        <v>125</v>
      </c>
      <c r="AG9291" t="s">
        <v>126</v>
      </c>
      <c r="AH9291" s="28" t="e">
        <f ca="1">[1]!DXLOOKUP(Worksheet!AF9291,Sales[[#This Row],[State]],Sales[[#This Row],[Total Sales]])</f>
        <v>#NAME?</v>
      </c>
    </row>
    <row r="9292" spans="31:34" x14ac:dyDescent="0.25">
      <c r="AE9292" t="s">
        <v>15</v>
      </c>
      <c r="AF9292" t="s">
        <v>125</v>
      </c>
      <c r="AG9292" t="s">
        <v>126</v>
      </c>
      <c r="AH9292" s="28" t="e">
        <f ca="1">[1]!DXLOOKUP(Worksheet!AF9292,Sales[[#This Row],[State]],Sales[[#This Row],[Total Sales]])</f>
        <v>#NAME?</v>
      </c>
    </row>
    <row r="9293" spans="31:34" x14ac:dyDescent="0.25">
      <c r="AE9293" t="s">
        <v>15</v>
      </c>
      <c r="AF9293" t="s">
        <v>125</v>
      </c>
      <c r="AG9293" t="s">
        <v>126</v>
      </c>
      <c r="AH9293" s="28" t="e">
        <f ca="1">[1]!DXLOOKUP(Worksheet!AF9293,Sales[[#This Row],[State]],Sales[[#This Row],[Total Sales]])</f>
        <v>#NAME?</v>
      </c>
    </row>
    <row r="9294" spans="31:34" x14ac:dyDescent="0.25">
      <c r="AE9294" t="s">
        <v>15</v>
      </c>
      <c r="AF9294" t="s">
        <v>125</v>
      </c>
      <c r="AG9294" t="s">
        <v>126</v>
      </c>
      <c r="AH9294" s="28" t="e">
        <f ca="1">[1]!DXLOOKUP(Worksheet!AF9294,Sales[[#This Row],[State]],Sales[[#This Row],[Total Sales]])</f>
        <v>#NAME?</v>
      </c>
    </row>
    <row r="9295" spans="31:34" x14ac:dyDescent="0.25">
      <c r="AE9295" t="s">
        <v>15</v>
      </c>
      <c r="AF9295" t="s">
        <v>125</v>
      </c>
      <c r="AG9295" t="s">
        <v>126</v>
      </c>
      <c r="AH9295" s="28" t="e">
        <f ca="1">[1]!DXLOOKUP(Worksheet!AF9295,Sales[[#This Row],[State]],Sales[[#This Row],[Total Sales]])</f>
        <v>#NAME?</v>
      </c>
    </row>
    <row r="9296" spans="31:34" x14ac:dyDescent="0.25">
      <c r="AE9296" t="s">
        <v>15</v>
      </c>
      <c r="AF9296" t="s">
        <v>125</v>
      </c>
      <c r="AG9296" t="s">
        <v>126</v>
      </c>
      <c r="AH9296" s="28" t="e">
        <f ca="1">[1]!DXLOOKUP(Worksheet!AF9296,Sales[[#This Row],[State]],Sales[[#This Row],[Total Sales]])</f>
        <v>#NAME?</v>
      </c>
    </row>
    <row r="9297" spans="31:34" x14ac:dyDescent="0.25">
      <c r="AE9297" t="s">
        <v>15</v>
      </c>
      <c r="AF9297" t="s">
        <v>125</v>
      </c>
      <c r="AG9297" t="s">
        <v>126</v>
      </c>
      <c r="AH9297" s="28" t="e">
        <f ca="1">[1]!DXLOOKUP(Worksheet!AF9297,Sales[[#This Row],[State]],Sales[[#This Row],[Total Sales]])</f>
        <v>#NAME?</v>
      </c>
    </row>
    <row r="9298" spans="31:34" x14ac:dyDescent="0.25">
      <c r="AE9298" t="s">
        <v>15</v>
      </c>
      <c r="AF9298" t="s">
        <v>125</v>
      </c>
      <c r="AG9298" t="s">
        <v>126</v>
      </c>
      <c r="AH9298" s="28" t="e">
        <f ca="1">[1]!DXLOOKUP(Worksheet!AF9298,Sales[[#This Row],[State]],Sales[[#This Row],[Total Sales]])</f>
        <v>#NAME?</v>
      </c>
    </row>
    <row r="9299" spans="31:34" x14ac:dyDescent="0.25">
      <c r="AE9299" t="s">
        <v>15</v>
      </c>
      <c r="AF9299" t="s">
        <v>125</v>
      </c>
      <c r="AG9299" t="s">
        <v>126</v>
      </c>
      <c r="AH9299" s="28" t="e">
        <f ca="1">[1]!DXLOOKUP(Worksheet!AF9299,Sales[[#This Row],[State]],Sales[[#This Row],[Total Sales]])</f>
        <v>#NAME?</v>
      </c>
    </row>
    <row r="9300" spans="31:34" x14ac:dyDescent="0.25">
      <c r="AE9300" t="s">
        <v>15</v>
      </c>
      <c r="AF9300" t="s">
        <v>125</v>
      </c>
      <c r="AG9300" t="s">
        <v>126</v>
      </c>
      <c r="AH9300" s="28" t="e">
        <f ca="1">[1]!DXLOOKUP(Worksheet!AF9300,Sales[[#This Row],[State]],Sales[[#This Row],[Total Sales]])</f>
        <v>#NAME?</v>
      </c>
    </row>
    <row r="9301" spans="31:34" x14ac:dyDescent="0.25">
      <c r="AE9301" t="s">
        <v>15</v>
      </c>
      <c r="AF9301" t="s">
        <v>125</v>
      </c>
      <c r="AG9301" t="s">
        <v>126</v>
      </c>
      <c r="AH9301" s="28" t="e">
        <f ca="1">[1]!DXLOOKUP(Worksheet!AF9301,Sales[[#This Row],[State]],Sales[[#This Row],[Total Sales]])</f>
        <v>#NAME?</v>
      </c>
    </row>
    <row r="9302" spans="31:34" x14ac:dyDescent="0.25">
      <c r="AE9302" t="s">
        <v>15</v>
      </c>
      <c r="AF9302" t="s">
        <v>125</v>
      </c>
      <c r="AG9302" t="s">
        <v>126</v>
      </c>
      <c r="AH9302" s="28" t="e">
        <f ca="1">[1]!DXLOOKUP(Worksheet!AF9302,Sales[[#This Row],[State]],Sales[[#This Row],[Total Sales]])</f>
        <v>#NAME?</v>
      </c>
    </row>
    <row r="9303" spans="31:34" x14ac:dyDescent="0.25">
      <c r="AE9303" t="s">
        <v>15</v>
      </c>
      <c r="AF9303" t="s">
        <v>125</v>
      </c>
      <c r="AG9303" t="s">
        <v>126</v>
      </c>
      <c r="AH9303" s="28" t="e">
        <f ca="1">[1]!DXLOOKUP(Worksheet!AF9303,Sales[[#This Row],[State]],Sales[[#This Row],[Total Sales]])</f>
        <v>#NAME?</v>
      </c>
    </row>
    <row r="9304" spans="31:34" x14ac:dyDescent="0.25">
      <c r="AE9304" t="s">
        <v>15</v>
      </c>
      <c r="AF9304" t="s">
        <v>125</v>
      </c>
      <c r="AG9304" t="s">
        <v>126</v>
      </c>
      <c r="AH9304" s="28" t="e">
        <f ca="1">[1]!DXLOOKUP(Worksheet!AF9304,Sales[[#This Row],[State]],Sales[[#This Row],[Total Sales]])</f>
        <v>#NAME?</v>
      </c>
    </row>
    <row r="9305" spans="31:34" x14ac:dyDescent="0.25">
      <c r="AE9305" t="s">
        <v>15</v>
      </c>
      <c r="AF9305" t="s">
        <v>125</v>
      </c>
      <c r="AG9305" t="s">
        <v>126</v>
      </c>
      <c r="AH9305" s="28" t="e">
        <f ca="1">[1]!DXLOOKUP(Worksheet!AF9305,Sales[[#This Row],[State]],Sales[[#This Row],[Total Sales]])</f>
        <v>#NAME?</v>
      </c>
    </row>
    <row r="9306" spans="31:34" x14ac:dyDescent="0.25">
      <c r="AE9306" t="s">
        <v>15</v>
      </c>
      <c r="AF9306" t="s">
        <v>125</v>
      </c>
      <c r="AG9306" t="s">
        <v>126</v>
      </c>
      <c r="AH9306" s="28" t="e">
        <f ca="1">[1]!DXLOOKUP(Worksheet!AF9306,Sales[[#This Row],[State]],Sales[[#This Row],[Total Sales]])</f>
        <v>#NAME?</v>
      </c>
    </row>
    <row r="9307" spans="31:34" x14ac:dyDescent="0.25">
      <c r="AE9307" t="s">
        <v>15</v>
      </c>
      <c r="AF9307" t="s">
        <v>125</v>
      </c>
      <c r="AG9307" t="s">
        <v>126</v>
      </c>
      <c r="AH9307" s="28" t="e">
        <f ca="1">[1]!DXLOOKUP(Worksheet!AF9307,Sales[[#This Row],[State]],Sales[[#This Row],[Total Sales]])</f>
        <v>#NAME?</v>
      </c>
    </row>
    <row r="9308" spans="31:34" x14ac:dyDescent="0.25">
      <c r="AE9308" t="s">
        <v>15</v>
      </c>
      <c r="AF9308" t="s">
        <v>125</v>
      </c>
      <c r="AG9308" t="s">
        <v>126</v>
      </c>
      <c r="AH9308" s="28" t="e">
        <f ca="1">[1]!DXLOOKUP(Worksheet!AF9308,Sales[[#This Row],[State]],Sales[[#This Row],[Total Sales]])</f>
        <v>#NAME?</v>
      </c>
    </row>
    <row r="9309" spans="31:34" x14ac:dyDescent="0.25">
      <c r="AE9309" t="s">
        <v>15</v>
      </c>
      <c r="AF9309" t="s">
        <v>125</v>
      </c>
      <c r="AG9309" t="s">
        <v>126</v>
      </c>
      <c r="AH9309" s="28" t="e">
        <f ca="1">[1]!DXLOOKUP(Worksheet!AF9309,Sales[[#This Row],[State]],Sales[[#This Row],[Total Sales]])</f>
        <v>#NAME?</v>
      </c>
    </row>
    <row r="9310" spans="31:34" x14ac:dyDescent="0.25">
      <c r="AE9310" t="s">
        <v>15</v>
      </c>
      <c r="AF9310" t="s">
        <v>125</v>
      </c>
      <c r="AG9310" t="s">
        <v>126</v>
      </c>
      <c r="AH9310" s="28" t="e">
        <f ca="1">[1]!DXLOOKUP(Worksheet!AF9310,Sales[[#This Row],[State]],Sales[[#This Row],[Total Sales]])</f>
        <v>#NAME?</v>
      </c>
    </row>
    <row r="9311" spans="31:34" x14ac:dyDescent="0.25">
      <c r="AE9311" t="s">
        <v>15</v>
      </c>
      <c r="AF9311" t="s">
        <v>125</v>
      </c>
      <c r="AG9311" t="s">
        <v>126</v>
      </c>
      <c r="AH9311" s="28" t="e">
        <f ca="1">[1]!DXLOOKUP(Worksheet!AF9311,Sales[[#This Row],[State]],Sales[[#This Row],[Total Sales]])</f>
        <v>#NAME?</v>
      </c>
    </row>
    <row r="9312" spans="31:34" x14ac:dyDescent="0.25">
      <c r="AE9312" t="s">
        <v>15</v>
      </c>
      <c r="AF9312" t="s">
        <v>125</v>
      </c>
      <c r="AG9312" t="s">
        <v>126</v>
      </c>
      <c r="AH9312" s="28" t="e">
        <f ca="1">[1]!DXLOOKUP(Worksheet!AF9312,Sales[[#This Row],[State]],Sales[[#This Row],[Total Sales]])</f>
        <v>#NAME?</v>
      </c>
    </row>
    <row r="9313" spans="31:34" x14ac:dyDescent="0.25">
      <c r="AE9313" t="s">
        <v>15</v>
      </c>
      <c r="AF9313" t="s">
        <v>125</v>
      </c>
      <c r="AG9313" t="s">
        <v>126</v>
      </c>
      <c r="AH9313" s="28" t="e">
        <f ca="1">[1]!DXLOOKUP(Worksheet!AF9313,Sales[[#This Row],[State]],Sales[[#This Row],[Total Sales]])</f>
        <v>#NAME?</v>
      </c>
    </row>
    <row r="9314" spans="31:34" x14ac:dyDescent="0.25">
      <c r="AE9314" t="s">
        <v>15</v>
      </c>
      <c r="AF9314" t="s">
        <v>125</v>
      </c>
      <c r="AG9314" t="s">
        <v>126</v>
      </c>
      <c r="AH9314" s="28" t="e">
        <f ca="1">[1]!DXLOOKUP(Worksheet!AF9314,Sales[[#This Row],[State]],Sales[[#This Row],[Total Sales]])</f>
        <v>#NAME?</v>
      </c>
    </row>
    <row r="9315" spans="31:34" x14ac:dyDescent="0.25">
      <c r="AE9315" t="s">
        <v>15</v>
      </c>
      <c r="AF9315" t="s">
        <v>125</v>
      </c>
      <c r="AG9315" t="s">
        <v>126</v>
      </c>
      <c r="AH9315" s="28" t="e">
        <f ca="1">[1]!DXLOOKUP(Worksheet!AF9315,Sales[[#This Row],[State]],Sales[[#This Row],[Total Sales]])</f>
        <v>#NAME?</v>
      </c>
    </row>
    <row r="9316" spans="31:34" x14ac:dyDescent="0.25">
      <c r="AE9316" t="s">
        <v>15</v>
      </c>
      <c r="AF9316" t="s">
        <v>125</v>
      </c>
      <c r="AG9316" t="s">
        <v>126</v>
      </c>
      <c r="AH9316" s="28" t="e">
        <f ca="1">[1]!DXLOOKUP(Worksheet!AF9316,Sales[[#This Row],[State]],Sales[[#This Row],[Total Sales]])</f>
        <v>#NAME?</v>
      </c>
    </row>
    <row r="9317" spans="31:34" x14ac:dyDescent="0.25">
      <c r="AE9317" t="s">
        <v>15</v>
      </c>
      <c r="AF9317" t="s">
        <v>125</v>
      </c>
      <c r="AG9317" t="s">
        <v>126</v>
      </c>
      <c r="AH9317" s="28" t="e">
        <f ca="1">[1]!DXLOOKUP(Worksheet!AF9317,Sales[[#This Row],[State]],Sales[[#This Row],[Total Sales]])</f>
        <v>#NAME?</v>
      </c>
    </row>
    <row r="9318" spans="31:34" x14ac:dyDescent="0.25">
      <c r="AE9318" t="s">
        <v>15</v>
      </c>
      <c r="AF9318" t="s">
        <v>125</v>
      </c>
      <c r="AG9318" t="s">
        <v>126</v>
      </c>
      <c r="AH9318" s="28" t="e">
        <f ca="1">[1]!DXLOOKUP(Worksheet!AF9318,Sales[[#This Row],[State]],Sales[[#This Row],[Total Sales]])</f>
        <v>#NAME?</v>
      </c>
    </row>
    <row r="9319" spans="31:34" x14ac:dyDescent="0.25">
      <c r="AE9319" t="s">
        <v>15</v>
      </c>
      <c r="AF9319" t="s">
        <v>125</v>
      </c>
      <c r="AG9319" t="s">
        <v>126</v>
      </c>
      <c r="AH9319" s="28" t="e">
        <f ca="1">[1]!DXLOOKUP(Worksheet!AF9319,Sales[[#This Row],[State]],Sales[[#This Row],[Total Sales]])</f>
        <v>#NAME?</v>
      </c>
    </row>
    <row r="9320" spans="31:34" x14ac:dyDescent="0.25">
      <c r="AE9320" t="s">
        <v>15</v>
      </c>
      <c r="AF9320" t="s">
        <v>125</v>
      </c>
      <c r="AG9320" t="s">
        <v>126</v>
      </c>
      <c r="AH9320" s="28" t="e">
        <f ca="1">[1]!DXLOOKUP(Worksheet!AF9320,Sales[[#This Row],[State]],Sales[[#This Row],[Total Sales]])</f>
        <v>#NAME?</v>
      </c>
    </row>
    <row r="9321" spans="31:34" x14ac:dyDescent="0.25">
      <c r="AE9321" t="s">
        <v>15</v>
      </c>
      <c r="AF9321" t="s">
        <v>125</v>
      </c>
      <c r="AG9321" t="s">
        <v>126</v>
      </c>
      <c r="AH9321" s="28" t="e">
        <f ca="1">[1]!DXLOOKUP(Worksheet!AF9321,Sales[[#This Row],[State]],Sales[[#This Row],[Total Sales]])</f>
        <v>#NAME?</v>
      </c>
    </row>
    <row r="9322" spans="31:34" x14ac:dyDescent="0.25">
      <c r="AE9322" t="s">
        <v>15</v>
      </c>
      <c r="AF9322" t="s">
        <v>125</v>
      </c>
      <c r="AG9322" t="s">
        <v>126</v>
      </c>
      <c r="AH9322" s="28" t="e">
        <f ca="1">[1]!DXLOOKUP(Worksheet!AF9322,Sales[[#This Row],[State]],Sales[[#This Row],[Total Sales]])</f>
        <v>#NAME?</v>
      </c>
    </row>
    <row r="9323" spans="31:34" x14ac:dyDescent="0.25">
      <c r="AE9323" t="s">
        <v>15</v>
      </c>
      <c r="AF9323" t="s">
        <v>125</v>
      </c>
      <c r="AG9323" t="s">
        <v>126</v>
      </c>
      <c r="AH9323" s="28" t="e">
        <f ca="1">[1]!DXLOOKUP(Worksheet!AF9323,Sales[[#This Row],[State]],Sales[[#This Row],[Total Sales]])</f>
        <v>#NAME?</v>
      </c>
    </row>
    <row r="9324" spans="31:34" x14ac:dyDescent="0.25">
      <c r="AE9324" t="s">
        <v>15</v>
      </c>
      <c r="AF9324" t="s">
        <v>125</v>
      </c>
      <c r="AG9324" t="s">
        <v>126</v>
      </c>
      <c r="AH9324" s="28" t="e">
        <f ca="1">[1]!DXLOOKUP(Worksheet!AF9324,Sales[[#This Row],[State]],Sales[[#This Row],[Total Sales]])</f>
        <v>#NAME?</v>
      </c>
    </row>
    <row r="9325" spans="31:34" x14ac:dyDescent="0.25">
      <c r="AE9325" t="s">
        <v>15</v>
      </c>
      <c r="AF9325" t="s">
        <v>125</v>
      </c>
      <c r="AG9325" t="s">
        <v>126</v>
      </c>
      <c r="AH9325" s="28" t="e">
        <f ca="1">[1]!DXLOOKUP(Worksheet!AF9325,Sales[[#This Row],[State]],Sales[[#This Row],[Total Sales]])</f>
        <v>#NAME?</v>
      </c>
    </row>
    <row r="9326" spans="31:34" x14ac:dyDescent="0.25">
      <c r="AE9326" t="s">
        <v>15</v>
      </c>
      <c r="AF9326" t="s">
        <v>125</v>
      </c>
      <c r="AG9326" t="s">
        <v>126</v>
      </c>
      <c r="AH9326" s="28" t="e">
        <f ca="1">[1]!DXLOOKUP(Worksheet!AF9326,Sales[[#This Row],[State]],Sales[[#This Row],[Total Sales]])</f>
        <v>#NAME?</v>
      </c>
    </row>
    <row r="9327" spans="31:34" x14ac:dyDescent="0.25">
      <c r="AE9327" t="s">
        <v>15</v>
      </c>
      <c r="AF9327" t="s">
        <v>125</v>
      </c>
      <c r="AG9327" t="s">
        <v>126</v>
      </c>
      <c r="AH9327" s="28" t="e">
        <f ca="1">[1]!DXLOOKUP(Worksheet!AF9327,Sales[[#This Row],[State]],Sales[[#This Row],[Total Sales]])</f>
        <v>#NAME?</v>
      </c>
    </row>
    <row r="9328" spans="31:34" x14ac:dyDescent="0.25">
      <c r="AE9328" t="s">
        <v>15</v>
      </c>
      <c r="AF9328" t="s">
        <v>125</v>
      </c>
      <c r="AG9328" t="s">
        <v>126</v>
      </c>
      <c r="AH9328" s="28" t="e">
        <f ca="1">[1]!DXLOOKUP(Worksheet!AF9328,Sales[[#This Row],[State]],Sales[[#This Row],[Total Sales]])</f>
        <v>#NAME?</v>
      </c>
    </row>
    <row r="9329" spans="31:34" x14ac:dyDescent="0.25">
      <c r="AE9329" t="s">
        <v>15</v>
      </c>
      <c r="AF9329" t="s">
        <v>125</v>
      </c>
      <c r="AG9329" t="s">
        <v>126</v>
      </c>
      <c r="AH9329" s="28" t="e">
        <f ca="1">[1]!DXLOOKUP(Worksheet!AF9329,Sales[[#This Row],[State]],Sales[[#This Row],[Total Sales]])</f>
        <v>#NAME?</v>
      </c>
    </row>
    <row r="9330" spans="31:34" x14ac:dyDescent="0.25">
      <c r="AE9330" t="s">
        <v>15</v>
      </c>
      <c r="AF9330" t="s">
        <v>125</v>
      </c>
      <c r="AG9330" t="s">
        <v>126</v>
      </c>
      <c r="AH9330" s="28" t="e">
        <f ca="1">[1]!DXLOOKUP(Worksheet!AF9330,Sales[[#This Row],[State]],Sales[[#This Row],[Total Sales]])</f>
        <v>#NAME?</v>
      </c>
    </row>
    <row r="9331" spans="31:34" x14ac:dyDescent="0.25">
      <c r="AE9331" t="s">
        <v>15</v>
      </c>
      <c r="AF9331" t="s">
        <v>125</v>
      </c>
      <c r="AG9331" t="s">
        <v>126</v>
      </c>
      <c r="AH9331" s="28" t="e">
        <f ca="1">[1]!DXLOOKUP(Worksheet!AF9331,Sales[[#This Row],[State]],Sales[[#This Row],[Total Sales]])</f>
        <v>#NAME?</v>
      </c>
    </row>
    <row r="9332" spans="31:34" x14ac:dyDescent="0.25">
      <c r="AE9332" t="s">
        <v>15</v>
      </c>
      <c r="AF9332" t="s">
        <v>125</v>
      </c>
      <c r="AG9332" t="s">
        <v>126</v>
      </c>
      <c r="AH9332" s="28" t="e">
        <f ca="1">[1]!DXLOOKUP(Worksheet!AF9332,Sales[[#This Row],[State]],Sales[[#This Row],[Total Sales]])</f>
        <v>#NAME?</v>
      </c>
    </row>
    <row r="9333" spans="31:34" x14ac:dyDescent="0.25">
      <c r="AE9333" t="s">
        <v>15</v>
      </c>
      <c r="AF9333" t="s">
        <v>125</v>
      </c>
      <c r="AG9333" t="s">
        <v>126</v>
      </c>
      <c r="AH9333" s="28" t="e">
        <f ca="1">[1]!DXLOOKUP(Worksheet!AF9333,Sales[[#This Row],[State]],Sales[[#This Row],[Total Sales]])</f>
        <v>#NAME?</v>
      </c>
    </row>
    <row r="9334" spans="31:34" x14ac:dyDescent="0.25">
      <c r="AE9334" t="s">
        <v>15</v>
      </c>
      <c r="AF9334" t="s">
        <v>125</v>
      </c>
      <c r="AG9334" t="s">
        <v>126</v>
      </c>
      <c r="AH9334" s="28" t="e">
        <f ca="1">[1]!DXLOOKUP(Worksheet!AF9334,Sales[[#This Row],[State]],Sales[[#This Row],[Total Sales]])</f>
        <v>#NAME?</v>
      </c>
    </row>
    <row r="9335" spans="31:34" x14ac:dyDescent="0.25">
      <c r="AE9335" t="s">
        <v>15</v>
      </c>
      <c r="AF9335" t="s">
        <v>125</v>
      </c>
      <c r="AG9335" t="s">
        <v>126</v>
      </c>
      <c r="AH9335" s="28" t="e">
        <f ca="1">[1]!DXLOOKUP(Worksheet!AF9335,Sales[[#This Row],[State]],Sales[[#This Row],[Total Sales]])</f>
        <v>#NAME?</v>
      </c>
    </row>
    <row r="9336" spans="31:34" x14ac:dyDescent="0.25">
      <c r="AE9336" t="s">
        <v>15</v>
      </c>
      <c r="AF9336" t="s">
        <v>125</v>
      </c>
      <c r="AG9336" t="s">
        <v>126</v>
      </c>
      <c r="AH9336" s="28" t="e">
        <f ca="1">[1]!DXLOOKUP(Worksheet!AF9336,Sales[[#This Row],[State]],Sales[[#This Row],[Total Sales]])</f>
        <v>#NAME?</v>
      </c>
    </row>
    <row r="9337" spans="31:34" x14ac:dyDescent="0.25">
      <c r="AE9337" t="s">
        <v>15</v>
      </c>
      <c r="AF9337" t="s">
        <v>125</v>
      </c>
      <c r="AG9337" t="s">
        <v>126</v>
      </c>
      <c r="AH9337" s="28" t="e">
        <f ca="1">[1]!DXLOOKUP(Worksheet!AF9337,Sales[[#This Row],[State]],Sales[[#This Row],[Total Sales]])</f>
        <v>#NAME?</v>
      </c>
    </row>
    <row r="9338" spans="31:34" x14ac:dyDescent="0.25">
      <c r="AE9338" t="s">
        <v>15</v>
      </c>
      <c r="AF9338" t="s">
        <v>125</v>
      </c>
      <c r="AG9338" t="s">
        <v>126</v>
      </c>
      <c r="AH9338" s="28" t="e">
        <f ca="1">[1]!DXLOOKUP(Worksheet!AF9338,Sales[[#This Row],[State]],Sales[[#This Row],[Total Sales]])</f>
        <v>#NAME?</v>
      </c>
    </row>
    <row r="9339" spans="31:34" x14ac:dyDescent="0.25">
      <c r="AE9339" t="s">
        <v>15</v>
      </c>
      <c r="AF9339" t="s">
        <v>125</v>
      </c>
      <c r="AG9339" t="s">
        <v>126</v>
      </c>
      <c r="AH9339" s="28" t="e">
        <f ca="1">[1]!DXLOOKUP(Worksheet!AF9339,Sales[[#This Row],[State]],Sales[[#This Row],[Total Sales]])</f>
        <v>#NAME?</v>
      </c>
    </row>
    <row r="9340" spans="31:34" x14ac:dyDescent="0.25">
      <c r="AE9340" t="s">
        <v>15</v>
      </c>
      <c r="AF9340" t="s">
        <v>125</v>
      </c>
      <c r="AG9340" t="s">
        <v>126</v>
      </c>
      <c r="AH9340" s="28" t="e">
        <f ca="1">[1]!DXLOOKUP(Worksheet!AF9340,Sales[[#This Row],[State]],Sales[[#This Row],[Total Sales]])</f>
        <v>#NAME?</v>
      </c>
    </row>
    <row r="9341" spans="31:34" x14ac:dyDescent="0.25">
      <c r="AE9341" t="s">
        <v>15</v>
      </c>
      <c r="AF9341" t="s">
        <v>125</v>
      </c>
      <c r="AG9341" t="s">
        <v>126</v>
      </c>
      <c r="AH9341" s="28" t="e">
        <f ca="1">[1]!DXLOOKUP(Worksheet!AF9341,Sales[[#This Row],[State]],Sales[[#This Row],[Total Sales]])</f>
        <v>#NAME?</v>
      </c>
    </row>
    <row r="9342" spans="31:34" x14ac:dyDescent="0.25">
      <c r="AE9342" t="s">
        <v>15</v>
      </c>
      <c r="AF9342" t="s">
        <v>125</v>
      </c>
      <c r="AG9342" t="s">
        <v>126</v>
      </c>
      <c r="AH9342" s="28" t="e">
        <f ca="1">[1]!DXLOOKUP(Worksheet!AF9342,Sales[[#This Row],[State]],Sales[[#This Row],[Total Sales]])</f>
        <v>#NAME?</v>
      </c>
    </row>
    <row r="9343" spans="31:34" x14ac:dyDescent="0.25">
      <c r="AE9343" t="s">
        <v>15</v>
      </c>
      <c r="AF9343" t="s">
        <v>125</v>
      </c>
      <c r="AG9343" t="s">
        <v>126</v>
      </c>
      <c r="AH9343" s="28" t="e">
        <f ca="1">[1]!DXLOOKUP(Worksheet!AF9343,Sales[[#This Row],[State]],Sales[[#This Row],[Total Sales]])</f>
        <v>#NAME?</v>
      </c>
    </row>
    <row r="9344" spans="31:34" x14ac:dyDescent="0.25">
      <c r="AE9344" t="s">
        <v>15</v>
      </c>
      <c r="AF9344" t="s">
        <v>125</v>
      </c>
      <c r="AG9344" t="s">
        <v>126</v>
      </c>
      <c r="AH9344" s="28" t="e">
        <f ca="1">[1]!DXLOOKUP(Worksheet!AF9344,Sales[[#This Row],[State]],Sales[[#This Row],[Total Sales]])</f>
        <v>#NAME?</v>
      </c>
    </row>
    <row r="9345" spans="31:34" x14ac:dyDescent="0.25">
      <c r="AE9345" t="s">
        <v>15</v>
      </c>
      <c r="AF9345" t="s">
        <v>125</v>
      </c>
      <c r="AG9345" t="s">
        <v>126</v>
      </c>
      <c r="AH9345" s="28" t="e">
        <f ca="1">[1]!DXLOOKUP(Worksheet!AF9345,Sales[[#This Row],[State]],Sales[[#This Row],[Total Sales]])</f>
        <v>#NAME?</v>
      </c>
    </row>
    <row r="9346" spans="31:34" x14ac:dyDescent="0.25">
      <c r="AE9346" t="s">
        <v>15</v>
      </c>
      <c r="AF9346" t="s">
        <v>125</v>
      </c>
      <c r="AG9346" t="s">
        <v>126</v>
      </c>
      <c r="AH9346" s="28" t="e">
        <f ca="1">[1]!DXLOOKUP(Worksheet!AF9346,Sales[[#This Row],[State]],Sales[[#This Row],[Total Sales]])</f>
        <v>#NAME?</v>
      </c>
    </row>
    <row r="9347" spans="31:34" x14ac:dyDescent="0.25">
      <c r="AE9347" t="s">
        <v>15</v>
      </c>
      <c r="AF9347" t="s">
        <v>125</v>
      </c>
      <c r="AG9347" t="s">
        <v>126</v>
      </c>
      <c r="AH9347" s="28" t="e">
        <f ca="1">[1]!DXLOOKUP(Worksheet!AF9347,Sales[[#This Row],[State]],Sales[[#This Row],[Total Sales]])</f>
        <v>#NAME?</v>
      </c>
    </row>
    <row r="9348" spans="31:34" x14ac:dyDescent="0.25">
      <c r="AE9348" t="s">
        <v>15</v>
      </c>
      <c r="AF9348" t="s">
        <v>125</v>
      </c>
      <c r="AG9348" t="s">
        <v>126</v>
      </c>
      <c r="AH9348" s="28" t="e">
        <f ca="1">[1]!DXLOOKUP(Worksheet!AF9348,Sales[[#This Row],[State]],Sales[[#This Row],[Total Sales]])</f>
        <v>#NAME?</v>
      </c>
    </row>
    <row r="9349" spans="31:34" x14ac:dyDescent="0.25">
      <c r="AE9349" t="s">
        <v>15</v>
      </c>
      <c r="AF9349" t="s">
        <v>125</v>
      </c>
      <c r="AG9349" t="s">
        <v>126</v>
      </c>
      <c r="AH9349" s="28" t="e">
        <f ca="1">[1]!DXLOOKUP(Worksheet!AF9349,Sales[[#This Row],[State]],Sales[[#This Row],[Total Sales]])</f>
        <v>#NAME?</v>
      </c>
    </row>
    <row r="9350" spans="31:34" x14ac:dyDescent="0.25">
      <c r="AE9350" t="s">
        <v>15</v>
      </c>
      <c r="AF9350" t="s">
        <v>125</v>
      </c>
      <c r="AG9350" t="s">
        <v>126</v>
      </c>
      <c r="AH9350" s="28" t="e">
        <f ca="1">[1]!DXLOOKUP(Worksheet!AF9350,Sales[[#This Row],[State]],Sales[[#This Row],[Total Sales]])</f>
        <v>#NAME?</v>
      </c>
    </row>
    <row r="9351" spans="31:34" x14ac:dyDescent="0.25">
      <c r="AE9351" t="s">
        <v>15</v>
      </c>
      <c r="AF9351" t="s">
        <v>125</v>
      </c>
      <c r="AG9351" t="s">
        <v>126</v>
      </c>
      <c r="AH9351" s="28" t="e">
        <f ca="1">[1]!DXLOOKUP(Worksheet!AF9351,Sales[[#This Row],[State]],Sales[[#This Row],[Total Sales]])</f>
        <v>#NAME?</v>
      </c>
    </row>
    <row r="9352" spans="31:34" x14ac:dyDescent="0.25">
      <c r="AE9352" t="s">
        <v>15</v>
      </c>
      <c r="AF9352" t="s">
        <v>125</v>
      </c>
      <c r="AG9352" t="s">
        <v>126</v>
      </c>
      <c r="AH9352" s="28" t="e">
        <f ca="1">[1]!DXLOOKUP(Worksheet!AF9352,Sales[[#This Row],[State]],Sales[[#This Row],[Total Sales]])</f>
        <v>#NAME?</v>
      </c>
    </row>
    <row r="9353" spans="31:34" x14ac:dyDescent="0.25">
      <c r="AE9353" t="s">
        <v>15</v>
      </c>
      <c r="AF9353" t="s">
        <v>125</v>
      </c>
      <c r="AG9353" t="s">
        <v>126</v>
      </c>
      <c r="AH9353" s="28" t="e">
        <f ca="1">[1]!DXLOOKUP(Worksheet!AF9353,Sales[[#This Row],[State]],Sales[[#This Row],[Total Sales]])</f>
        <v>#NAME?</v>
      </c>
    </row>
    <row r="9354" spans="31:34" x14ac:dyDescent="0.25">
      <c r="AE9354" t="s">
        <v>15</v>
      </c>
      <c r="AF9354" t="s">
        <v>125</v>
      </c>
      <c r="AG9354" t="s">
        <v>126</v>
      </c>
      <c r="AH9354" s="28" t="e">
        <f ca="1">[1]!DXLOOKUP(Worksheet!AF9354,Sales[[#This Row],[State]],Sales[[#This Row],[Total Sales]])</f>
        <v>#NAME?</v>
      </c>
    </row>
    <row r="9355" spans="31:34" x14ac:dyDescent="0.25">
      <c r="AE9355" t="s">
        <v>15</v>
      </c>
      <c r="AF9355" t="s">
        <v>125</v>
      </c>
      <c r="AG9355" t="s">
        <v>126</v>
      </c>
      <c r="AH9355" s="28" t="e">
        <f ca="1">[1]!DXLOOKUP(Worksheet!AF9355,Sales[[#This Row],[State]],Sales[[#This Row],[Total Sales]])</f>
        <v>#NAME?</v>
      </c>
    </row>
    <row r="9356" spans="31:34" x14ac:dyDescent="0.25">
      <c r="AE9356" t="s">
        <v>15</v>
      </c>
      <c r="AF9356" t="s">
        <v>125</v>
      </c>
      <c r="AG9356" t="s">
        <v>126</v>
      </c>
      <c r="AH9356" s="28" t="e">
        <f ca="1">[1]!DXLOOKUP(Worksheet!AF9356,Sales[[#This Row],[State]],Sales[[#This Row],[Total Sales]])</f>
        <v>#NAME?</v>
      </c>
    </row>
    <row r="9357" spans="31:34" x14ac:dyDescent="0.25">
      <c r="AE9357" t="s">
        <v>15</v>
      </c>
      <c r="AF9357" t="s">
        <v>125</v>
      </c>
      <c r="AG9357" t="s">
        <v>126</v>
      </c>
      <c r="AH9357" s="28" t="e">
        <f ca="1">[1]!DXLOOKUP(Worksheet!AF9357,Sales[[#This Row],[State]],Sales[[#This Row],[Total Sales]])</f>
        <v>#NAME?</v>
      </c>
    </row>
    <row r="9358" spans="31:34" x14ac:dyDescent="0.25">
      <c r="AE9358" t="s">
        <v>15</v>
      </c>
      <c r="AF9358" t="s">
        <v>125</v>
      </c>
      <c r="AG9358" t="s">
        <v>126</v>
      </c>
      <c r="AH9358" s="28" t="e">
        <f ca="1">[1]!DXLOOKUP(Worksheet!AF9358,Sales[[#This Row],[State]],Sales[[#This Row],[Total Sales]])</f>
        <v>#NAME?</v>
      </c>
    </row>
    <row r="9359" spans="31:34" x14ac:dyDescent="0.25">
      <c r="AE9359" t="s">
        <v>15</v>
      </c>
      <c r="AF9359" t="s">
        <v>125</v>
      </c>
      <c r="AG9359" t="s">
        <v>126</v>
      </c>
      <c r="AH9359" s="28" t="e">
        <f ca="1">[1]!DXLOOKUP(Worksheet!AF9359,Sales[[#This Row],[State]],Sales[[#This Row],[Total Sales]])</f>
        <v>#NAME?</v>
      </c>
    </row>
    <row r="9360" spans="31:34" x14ac:dyDescent="0.25">
      <c r="AE9360" t="s">
        <v>15</v>
      </c>
      <c r="AF9360" t="s">
        <v>125</v>
      </c>
      <c r="AG9360" t="s">
        <v>126</v>
      </c>
      <c r="AH9360" s="28" t="e">
        <f ca="1">[1]!DXLOOKUP(Worksheet!AF9360,Sales[[#This Row],[State]],Sales[[#This Row],[Total Sales]])</f>
        <v>#NAME?</v>
      </c>
    </row>
    <row r="9361" spans="31:34" x14ac:dyDescent="0.25">
      <c r="AE9361" t="s">
        <v>15</v>
      </c>
      <c r="AF9361" t="s">
        <v>125</v>
      </c>
      <c r="AG9361" t="s">
        <v>126</v>
      </c>
      <c r="AH9361" s="28" t="e">
        <f ca="1">[1]!DXLOOKUP(Worksheet!AF9361,Sales[[#This Row],[State]],Sales[[#This Row],[Total Sales]])</f>
        <v>#NAME?</v>
      </c>
    </row>
    <row r="9362" spans="31:34" x14ac:dyDescent="0.25">
      <c r="AE9362" t="s">
        <v>15</v>
      </c>
      <c r="AF9362" t="s">
        <v>127</v>
      </c>
      <c r="AG9362" t="s">
        <v>128</v>
      </c>
      <c r="AH9362" s="28" t="e">
        <f ca="1">[1]!DXLOOKUP(Worksheet!AF9362,Sales[[#This Row],[State]],Sales[[#This Row],[Total Sales]])</f>
        <v>#NAME?</v>
      </c>
    </row>
    <row r="9363" spans="31:34" x14ac:dyDescent="0.25">
      <c r="AE9363" t="s">
        <v>15</v>
      </c>
      <c r="AF9363" t="s">
        <v>127</v>
      </c>
      <c r="AG9363" t="s">
        <v>128</v>
      </c>
      <c r="AH9363" s="28" t="e">
        <f ca="1">[1]!DXLOOKUP(Worksheet!AF9363,Sales[[#This Row],[State]],Sales[[#This Row],[Total Sales]])</f>
        <v>#NAME?</v>
      </c>
    </row>
    <row r="9364" spans="31:34" x14ac:dyDescent="0.25">
      <c r="AE9364" t="s">
        <v>15</v>
      </c>
      <c r="AF9364" t="s">
        <v>127</v>
      </c>
      <c r="AG9364" t="s">
        <v>128</v>
      </c>
      <c r="AH9364" s="28" t="e">
        <f ca="1">[1]!DXLOOKUP(Worksheet!AF9364,Sales[[#This Row],[State]],Sales[[#This Row],[Total Sales]])</f>
        <v>#NAME?</v>
      </c>
    </row>
    <row r="9365" spans="31:34" x14ac:dyDescent="0.25">
      <c r="AE9365" t="s">
        <v>15</v>
      </c>
      <c r="AF9365" t="s">
        <v>127</v>
      </c>
      <c r="AG9365" t="s">
        <v>128</v>
      </c>
      <c r="AH9365" s="28" t="e">
        <f ca="1">[1]!DXLOOKUP(Worksheet!AF9365,Sales[[#This Row],[State]],Sales[[#This Row],[Total Sales]])</f>
        <v>#NAME?</v>
      </c>
    </row>
    <row r="9366" spans="31:34" x14ac:dyDescent="0.25">
      <c r="AE9366" t="s">
        <v>15</v>
      </c>
      <c r="AF9366" t="s">
        <v>127</v>
      </c>
      <c r="AG9366" t="s">
        <v>128</v>
      </c>
      <c r="AH9366" s="28" t="e">
        <f ca="1">[1]!DXLOOKUP(Worksheet!AF9366,Sales[[#This Row],[State]],Sales[[#This Row],[Total Sales]])</f>
        <v>#NAME?</v>
      </c>
    </row>
    <row r="9367" spans="31:34" x14ac:dyDescent="0.25">
      <c r="AE9367" t="s">
        <v>15</v>
      </c>
      <c r="AF9367" t="s">
        <v>127</v>
      </c>
      <c r="AG9367" t="s">
        <v>128</v>
      </c>
      <c r="AH9367" s="28" t="e">
        <f ca="1">[1]!DXLOOKUP(Worksheet!AF9367,Sales[[#This Row],[State]],Sales[[#This Row],[Total Sales]])</f>
        <v>#NAME?</v>
      </c>
    </row>
    <row r="9368" spans="31:34" x14ac:dyDescent="0.25">
      <c r="AE9368" t="s">
        <v>15</v>
      </c>
      <c r="AF9368" t="s">
        <v>127</v>
      </c>
      <c r="AG9368" t="s">
        <v>128</v>
      </c>
      <c r="AH9368" s="28" t="e">
        <f ca="1">[1]!DXLOOKUP(Worksheet!AF9368,Sales[[#This Row],[State]],Sales[[#This Row],[Total Sales]])</f>
        <v>#NAME?</v>
      </c>
    </row>
    <row r="9369" spans="31:34" x14ac:dyDescent="0.25">
      <c r="AE9369" t="s">
        <v>15</v>
      </c>
      <c r="AF9369" t="s">
        <v>127</v>
      </c>
      <c r="AG9369" t="s">
        <v>128</v>
      </c>
      <c r="AH9369" s="28" t="e">
        <f ca="1">[1]!DXLOOKUP(Worksheet!AF9369,Sales[[#This Row],[State]],Sales[[#This Row],[Total Sales]])</f>
        <v>#NAME?</v>
      </c>
    </row>
    <row r="9370" spans="31:34" x14ac:dyDescent="0.25">
      <c r="AE9370" t="s">
        <v>15</v>
      </c>
      <c r="AF9370" t="s">
        <v>127</v>
      </c>
      <c r="AG9370" t="s">
        <v>128</v>
      </c>
      <c r="AH9370" s="28" t="e">
        <f ca="1">[1]!DXLOOKUP(Worksheet!AF9370,Sales[[#This Row],[State]],Sales[[#This Row],[Total Sales]])</f>
        <v>#NAME?</v>
      </c>
    </row>
    <row r="9371" spans="31:34" x14ac:dyDescent="0.25">
      <c r="AE9371" t="s">
        <v>15</v>
      </c>
      <c r="AF9371" t="s">
        <v>127</v>
      </c>
      <c r="AG9371" t="s">
        <v>128</v>
      </c>
      <c r="AH9371" s="28" t="e">
        <f ca="1">[1]!DXLOOKUP(Worksheet!AF9371,Sales[[#This Row],[State]],Sales[[#This Row],[Total Sales]])</f>
        <v>#NAME?</v>
      </c>
    </row>
    <row r="9372" spans="31:34" x14ac:dyDescent="0.25">
      <c r="AE9372" t="s">
        <v>15</v>
      </c>
      <c r="AF9372" t="s">
        <v>127</v>
      </c>
      <c r="AG9372" t="s">
        <v>128</v>
      </c>
      <c r="AH9372" s="28" t="e">
        <f ca="1">[1]!DXLOOKUP(Worksheet!AF9372,Sales[[#This Row],[State]],Sales[[#This Row],[Total Sales]])</f>
        <v>#NAME?</v>
      </c>
    </row>
    <row r="9373" spans="31:34" x14ac:dyDescent="0.25">
      <c r="AE9373" t="s">
        <v>15</v>
      </c>
      <c r="AF9373" t="s">
        <v>127</v>
      </c>
      <c r="AG9373" t="s">
        <v>128</v>
      </c>
      <c r="AH9373" s="28" t="e">
        <f ca="1">[1]!DXLOOKUP(Worksheet!AF9373,Sales[[#This Row],[State]],Sales[[#This Row],[Total Sales]])</f>
        <v>#NAME?</v>
      </c>
    </row>
    <row r="9374" spans="31:34" x14ac:dyDescent="0.25">
      <c r="AE9374" t="s">
        <v>15</v>
      </c>
      <c r="AF9374" t="s">
        <v>127</v>
      </c>
      <c r="AG9374" t="s">
        <v>128</v>
      </c>
      <c r="AH9374" s="28" t="e">
        <f ca="1">[1]!DXLOOKUP(Worksheet!AF9374,Sales[[#This Row],[State]],Sales[[#This Row],[Total Sales]])</f>
        <v>#NAME?</v>
      </c>
    </row>
    <row r="9375" spans="31:34" x14ac:dyDescent="0.25">
      <c r="AE9375" t="s">
        <v>15</v>
      </c>
      <c r="AF9375" t="s">
        <v>127</v>
      </c>
      <c r="AG9375" t="s">
        <v>128</v>
      </c>
      <c r="AH9375" s="28" t="e">
        <f ca="1">[1]!DXLOOKUP(Worksheet!AF9375,Sales[[#This Row],[State]],Sales[[#This Row],[Total Sales]])</f>
        <v>#NAME?</v>
      </c>
    </row>
    <row r="9376" spans="31:34" x14ac:dyDescent="0.25">
      <c r="AE9376" t="s">
        <v>15</v>
      </c>
      <c r="AF9376" t="s">
        <v>127</v>
      </c>
      <c r="AG9376" t="s">
        <v>128</v>
      </c>
      <c r="AH9376" s="28" t="e">
        <f ca="1">[1]!DXLOOKUP(Worksheet!AF9376,Sales[[#This Row],[State]],Sales[[#This Row],[Total Sales]])</f>
        <v>#NAME?</v>
      </c>
    </row>
    <row r="9377" spans="31:34" x14ac:dyDescent="0.25">
      <c r="AE9377" t="s">
        <v>15</v>
      </c>
      <c r="AF9377" t="s">
        <v>127</v>
      </c>
      <c r="AG9377" t="s">
        <v>128</v>
      </c>
      <c r="AH9377" s="28" t="e">
        <f ca="1">[1]!DXLOOKUP(Worksheet!AF9377,Sales[[#This Row],[State]],Sales[[#This Row],[Total Sales]])</f>
        <v>#NAME?</v>
      </c>
    </row>
    <row r="9378" spans="31:34" x14ac:dyDescent="0.25">
      <c r="AE9378" t="s">
        <v>15</v>
      </c>
      <c r="AF9378" t="s">
        <v>127</v>
      </c>
      <c r="AG9378" t="s">
        <v>128</v>
      </c>
      <c r="AH9378" s="28" t="e">
        <f ca="1">[1]!DXLOOKUP(Worksheet!AF9378,Sales[[#This Row],[State]],Sales[[#This Row],[Total Sales]])</f>
        <v>#NAME?</v>
      </c>
    </row>
    <row r="9379" spans="31:34" x14ac:dyDescent="0.25">
      <c r="AE9379" t="s">
        <v>15</v>
      </c>
      <c r="AF9379" t="s">
        <v>127</v>
      </c>
      <c r="AG9379" t="s">
        <v>128</v>
      </c>
      <c r="AH9379" s="28" t="e">
        <f ca="1">[1]!DXLOOKUP(Worksheet!AF9379,Sales[[#This Row],[State]],Sales[[#This Row],[Total Sales]])</f>
        <v>#NAME?</v>
      </c>
    </row>
    <row r="9380" spans="31:34" x14ac:dyDescent="0.25">
      <c r="AE9380" t="s">
        <v>15</v>
      </c>
      <c r="AF9380" t="s">
        <v>127</v>
      </c>
      <c r="AG9380" t="s">
        <v>128</v>
      </c>
      <c r="AH9380" s="28" t="e">
        <f ca="1">[1]!DXLOOKUP(Worksheet!AF9380,Sales[[#This Row],[State]],Sales[[#This Row],[Total Sales]])</f>
        <v>#NAME?</v>
      </c>
    </row>
    <row r="9381" spans="31:34" x14ac:dyDescent="0.25">
      <c r="AE9381" t="s">
        <v>15</v>
      </c>
      <c r="AF9381" t="s">
        <v>127</v>
      </c>
      <c r="AG9381" t="s">
        <v>128</v>
      </c>
      <c r="AH9381" s="28" t="e">
        <f ca="1">[1]!DXLOOKUP(Worksheet!AF9381,Sales[[#This Row],[State]],Sales[[#This Row],[Total Sales]])</f>
        <v>#NAME?</v>
      </c>
    </row>
    <row r="9382" spans="31:34" x14ac:dyDescent="0.25">
      <c r="AE9382" t="s">
        <v>15</v>
      </c>
      <c r="AF9382" t="s">
        <v>127</v>
      </c>
      <c r="AG9382" t="s">
        <v>128</v>
      </c>
      <c r="AH9382" s="28" t="e">
        <f ca="1">[1]!DXLOOKUP(Worksheet!AF9382,Sales[[#This Row],[State]],Sales[[#This Row],[Total Sales]])</f>
        <v>#NAME?</v>
      </c>
    </row>
    <row r="9383" spans="31:34" x14ac:dyDescent="0.25">
      <c r="AE9383" t="s">
        <v>15</v>
      </c>
      <c r="AF9383" t="s">
        <v>127</v>
      </c>
      <c r="AG9383" t="s">
        <v>128</v>
      </c>
      <c r="AH9383" s="28" t="e">
        <f ca="1">[1]!DXLOOKUP(Worksheet!AF9383,Sales[[#This Row],[State]],Sales[[#This Row],[Total Sales]])</f>
        <v>#NAME?</v>
      </c>
    </row>
    <row r="9384" spans="31:34" x14ac:dyDescent="0.25">
      <c r="AE9384" t="s">
        <v>15</v>
      </c>
      <c r="AF9384" t="s">
        <v>127</v>
      </c>
      <c r="AG9384" t="s">
        <v>128</v>
      </c>
      <c r="AH9384" s="28" t="e">
        <f ca="1">[1]!DXLOOKUP(Worksheet!AF9384,Sales[[#This Row],[State]],Sales[[#This Row],[Total Sales]])</f>
        <v>#NAME?</v>
      </c>
    </row>
    <row r="9385" spans="31:34" x14ac:dyDescent="0.25">
      <c r="AE9385" t="s">
        <v>15</v>
      </c>
      <c r="AF9385" t="s">
        <v>127</v>
      </c>
      <c r="AG9385" t="s">
        <v>128</v>
      </c>
      <c r="AH9385" s="28" t="e">
        <f ca="1">[1]!DXLOOKUP(Worksheet!AF9385,Sales[[#This Row],[State]],Sales[[#This Row],[Total Sales]])</f>
        <v>#NAME?</v>
      </c>
    </row>
    <row r="9386" spans="31:34" x14ac:dyDescent="0.25">
      <c r="AE9386" t="s">
        <v>15</v>
      </c>
      <c r="AF9386" t="s">
        <v>127</v>
      </c>
      <c r="AG9386" t="s">
        <v>128</v>
      </c>
      <c r="AH9386" s="28" t="e">
        <f ca="1">[1]!DXLOOKUP(Worksheet!AF9386,Sales[[#This Row],[State]],Sales[[#This Row],[Total Sales]])</f>
        <v>#NAME?</v>
      </c>
    </row>
    <row r="9387" spans="31:34" x14ac:dyDescent="0.25">
      <c r="AE9387" t="s">
        <v>15</v>
      </c>
      <c r="AF9387" t="s">
        <v>127</v>
      </c>
      <c r="AG9387" t="s">
        <v>128</v>
      </c>
      <c r="AH9387" s="28" t="e">
        <f ca="1">[1]!DXLOOKUP(Worksheet!AF9387,Sales[[#This Row],[State]],Sales[[#This Row],[Total Sales]])</f>
        <v>#NAME?</v>
      </c>
    </row>
    <row r="9388" spans="31:34" x14ac:dyDescent="0.25">
      <c r="AE9388" t="s">
        <v>15</v>
      </c>
      <c r="AF9388" t="s">
        <v>127</v>
      </c>
      <c r="AG9388" t="s">
        <v>128</v>
      </c>
      <c r="AH9388" s="28" t="e">
        <f ca="1">[1]!DXLOOKUP(Worksheet!AF9388,Sales[[#This Row],[State]],Sales[[#This Row],[Total Sales]])</f>
        <v>#NAME?</v>
      </c>
    </row>
    <row r="9389" spans="31:34" x14ac:dyDescent="0.25">
      <c r="AE9389" t="s">
        <v>15</v>
      </c>
      <c r="AF9389" t="s">
        <v>127</v>
      </c>
      <c r="AG9389" t="s">
        <v>128</v>
      </c>
      <c r="AH9389" s="28" t="e">
        <f ca="1">[1]!DXLOOKUP(Worksheet!AF9389,Sales[[#This Row],[State]],Sales[[#This Row],[Total Sales]])</f>
        <v>#NAME?</v>
      </c>
    </row>
    <row r="9390" spans="31:34" x14ac:dyDescent="0.25">
      <c r="AE9390" t="s">
        <v>15</v>
      </c>
      <c r="AF9390" t="s">
        <v>127</v>
      </c>
      <c r="AG9390" t="s">
        <v>128</v>
      </c>
      <c r="AH9390" s="28" t="e">
        <f ca="1">[1]!DXLOOKUP(Worksheet!AF9390,Sales[[#This Row],[State]],Sales[[#This Row],[Total Sales]])</f>
        <v>#NAME?</v>
      </c>
    </row>
    <row r="9391" spans="31:34" x14ac:dyDescent="0.25">
      <c r="AE9391" t="s">
        <v>15</v>
      </c>
      <c r="AF9391" t="s">
        <v>127</v>
      </c>
      <c r="AG9391" t="s">
        <v>128</v>
      </c>
      <c r="AH9391" s="28" t="e">
        <f ca="1">[1]!DXLOOKUP(Worksheet!AF9391,Sales[[#This Row],[State]],Sales[[#This Row],[Total Sales]])</f>
        <v>#NAME?</v>
      </c>
    </row>
    <row r="9392" spans="31:34" x14ac:dyDescent="0.25">
      <c r="AE9392" t="s">
        <v>15</v>
      </c>
      <c r="AF9392" t="s">
        <v>127</v>
      </c>
      <c r="AG9392" t="s">
        <v>128</v>
      </c>
      <c r="AH9392" s="28" t="e">
        <f ca="1">[1]!DXLOOKUP(Worksheet!AF9392,Sales[[#This Row],[State]],Sales[[#This Row],[Total Sales]])</f>
        <v>#NAME?</v>
      </c>
    </row>
    <row r="9393" spans="31:34" x14ac:dyDescent="0.25">
      <c r="AE9393" t="s">
        <v>15</v>
      </c>
      <c r="AF9393" t="s">
        <v>127</v>
      </c>
      <c r="AG9393" t="s">
        <v>128</v>
      </c>
      <c r="AH9393" s="28" t="e">
        <f ca="1">[1]!DXLOOKUP(Worksheet!AF9393,Sales[[#This Row],[State]],Sales[[#This Row],[Total Sales]])</f>
        <v>#NAME?</v>
      </c>
    </row>
    <row r="9394" spans="31:34" x14ac:dyDescent="0.25">
      <c r="AE9394" t="s">
        <v>15</v>
      </c>
      <c r="AF9394" t="s">
        <v>127</v>
      </c>
      <c r="AG9394" t="s">
        <v>128</v>
      </c>
      <c r="AH9394" s="28" t="e">
        <f ca="1">[1]!DXLOOKUP(Worksheet!AF9394,Sales[[#This Row],[State]],Sales[[#This Row],[Total Sales]])</f>
        <v>#NAME?</v>
      </c>
    </row>
    <row r="9395" spans="31:34" x14ac:dyDescent="0.25">
      <c r="AE9395" t="s">
        <v>15</v>
      </c>
      <c r="AF9395" t="s">
        <v>127</v>
      </c>
      <c r="AG9395" t="s">
        <v>128</v>
      </c>
      <c r="AH9395" s="28" t="e">
        <f ca="1">[1]!DXLOOKUP(Worksheet!AF9395,Sales[[#This Row],[State]],Sales[[#This Row],[Total Sales]])</f>
        <v>#NAME?</v>
      </c>
    </row>
    <row r="9396" spans="31:34" x14ac:dyDescent="0.25">
      <c r="AE9396" t="s">
        <v>15</v>
      </c>
      <c r="AF9396" t="s">
        <v>127</v>
      </c>
      <c r="AG9396" t="s">
        <v>128</v>
      </c>
      <c r="AH9396" s="28" t="e">
        <f ca="1">[1]!DXLOOKUP(Worksheet!AF9396,Sales[[#This Row],[State]],Sales[[#This Row],[Total Sales]])</f>
        <v>#NAME?</v>
      </c>
    </row>
    <row r="9397" spans="31:34" x14ac:dyDescent="0.25">
      <c r="AE9397" t="s">
        <v>15</v>
      </c>
      <c r="AF9397" t="s">
        <v>127</v>
      </c>
      <c r="AG9397" t="s">
        <v>128</v>
      </c>
      <c r="AH9397" s="28" t="e">
        <f ca="1">[1]!DXLOOKUP(Worksheet!AF9397,Sales[[#This Row],[State]],Sales[[#This Row],[Total Sales]])</f>
        <v>#NAME?</v>
      </c>
    </row>
    <row r="9398" spans="31:34" x14ac:dyDescent="0.25">
      <c r="AE9398" t="s">
        <v>15</v>
      </c>
      <c r="AF9398" t="s">
        <v>127</v>
      </c>
      <c r="AG9398" t="s">
        <v>128</v>
      </c>
      <c r="AH9398" s="28" t="e">
        <f ca="1">[1]!DXLOOKUP(Worksheet!AF9398,Sales[[#This Row],[State]],Sales[[#This Row],[Total Sales]])</f>
        <v>#NAME?</v>
      </c>
    </row>
    <row r="9399" spans="31:34" x14ac:dyDescent="0.25">
      <c r="AE9399" t="s">
        <v>15</v>
      </c>
      <c r="AF9399" t="s">
        <v>127</v>
      </c>
      <c r="AG9399" t="s">
        <v>128</v>
      </c>
      <c r="AH9399" s="28" t="e">
        <f ca="1">[1]!DXLOOKUP(Worksheet!AF9399,Sales[[#This Row],[State]],Sales[[#This Row],[Total Sales]])</f>
        <v>#NAME?</v>
      </c>
    </row>
    <row r="9400" spans="31:34" x14ac:dyDescent="0.25">
      <c r="AE9400" t="s">
        <v>15</v>
      </c>
      <c r="AF9400" t="s">
        <v>127</v>
      </c>
      <c r="AG9400" t="s">
        <v>128</v>
      </c>
      <c r="AH9400" s="28" t="e">
        <f ca="1">[1]!DXLOOKUP(Worksheet!AF9400,Sales[[#This Row],[State]],Sales[[#This Row],[Total Sales]])</f>
        <v>#NAME?</v>
      </c>
    </row>
    <row r="9401" spans="31:34" x14ac:dyDescent="0.25">
      <c r="AE9401" t="s">
        <v>15</v>
      </c>
      <c r="AF9401" t="s">
        <v>127</v>
      </c>
      <c r="AG9401" t="s">
        <v>128</v>
      </c>
      <c r="AH9401" s="28" t="e">
        <f ca="1">[1]!DXLOOKUP(Worksheet!AF9401,Sales[[#This Row],[State]],Sales[[#This Row],[Total Sales]])</f>
        <v>#NAME?</v>
      </c>
    </row>
    <row r="9402" spans="31:34" x14ac:dyDescent="0.25">
      <c r="AE9402" t="s">
        <v>15</v>
      </c>
      <c r="AF9402" t="s">
        <v>127</v>
      </c>
      <c r="AG9402" t="s">
        <v>128</v>
      </c>
      <c r="AH9402" s="28" t="e">
        <f ca="1">[1]!DXLOOKUP(Worksheet!AF9402,Sales[[#This Row],[State]],Sales[[#This Row],[Total Sales]])</f>
        <v>#NAME?</v>
      </c>
    </row>
    <row r="9403" spans="31:34" x14ac:dyDescent="0.25">
      <c r="AE9403" t="s">
        <v>15</v>
      </c>
      <c r="AF9403" t="s">
        <v>127</v>
      </c>
      <c r="AG9403" t="s">
        <v>128</v>
      </c>
      <c r="AH9403" s="28" t="e">
        <f ca="1">[1]!DXLOOKUP(Worksheet!AF9403,Sales[[#This Row],[State]],Sales[[#This Row],[Total Sales]])</f>
        <v>#NAME?</v>
      </c>
    </row>
    <row r="9404" spans="31:34" x14ac:dyDescent="0.25">
      <c r="AE9404" t="s">
        <v>15</v>
      </c>
      <c r="AF9404" t="s">
        <v>127</v>
      </c>
      <c r="AG9404" t="s">
        <v>128</v>
      </c>
      <c r="AH9404" s="28" t="e">
        <f ca="1">[1]!DXLOOKUP(Worksheet!AF9404,Sales[[#This Row],[State]],Sales[[#This Row],[Total Sales]])</f>
        <v>#NAME?</v>
      </c>
    </row>
    <row r="9405" spans="31:34" x14ac:dyDescent="0.25">
      <c r="AE9405" t="s">
        <v>15</v>
      </c>
      <c r="AF9405" t="s">
        <v>127</v>
      </c>
      <c r="AG9405" t="s">
        <v>128</v>
      </c>
      <c r="AH9405" s="28" t="e">
        <f ca="1">[1]!DXLOOKUP(Worksheet!AF9405,Sales[[#This Row],[State]],Sales[[#This Row],[Total Sales]])</f>
        <v>#NAME?</v>
      </c>
    </row>
    <row r="9406" spans="31:34" x14ac:dyDescent="0.25">
      <c r="AE9406" t="s">
        <v>15</v>
      </c>
      <c r="AF9406" t="s">
        <v>127</v>
      </c>
      <c r="AG9406" t="s">
        <v>128</v>
      </c>
      <c r="AH9406" s="28" t="e">
        <f ca="1">[1]!DXLOOKUP(Worksheet!AF9406,Sales[[#This Row],[State]],Sales[[#This Row],[Total Sales]])</f>
        <v>#NAME?</v>
      </c>
    </row>
    <row r="9407" spans="31:34" x14ac:dyDescent="0.25">
      <c r="AE9407" t="s">
        <v>15</v>
      </c>
      <c r="AF9407" t="s">
        <v>127</v>
      </c>
      <c r="AG9407" t="s">
        <v>128</v>
      </c>
      <c r="AH9407" s="28" t="e">
        <f ca="1">[1]!DXLOOKUP(Worksheet!AF9407,Sales[[#This Row],[State]],Sales[[#This Row],[Total Sales]])</f>
        <v>#NAME?</v>
      </c>
    </row>
    <row r="9408" spans="31:34" x14ac:dyDescent="0.25">
      <c r="AE9408" t="s">
        <v>15</v>
      </c>
      <c r="AF9408" t="s">
        <v>127</v>
      </c>
      <c r="AG9408" t="s">
        <v>128</v>
      </c>
      <c r="AH9408" s="28" t="e">
        <f ca="1">[1]!DXLOOKUP(Worksheet!AF9408,Sales[[#This Row],[State]],Sales[[#This Row],[Total Sales]])</f>
        <v>#NAME?</v>
      </c>
    </row>
    <row r="9409" spans="31:34" x14ac:dyDescent="0.25">
      <c r="AE9409" t="s">
        <v>15</v>
      </c>
      <c r="AF9409" t="s">
        <v>127</v>
      </c>
      <c r="AG9409" t="s">
        <v>128</v>
      </c>
      <c r="AH9409" s="28" t="e">
        <f ca="1">[1]!DXLOOKUP(Worksheet!AF9409,Sales[[#This Row],[State]],Sales[[#This Row],[Total Sales]])</f>
        <v>#NAME?</v>
      </c>
    </row>
    <row r="9410" spans="31:34" x14ac:dyDescent="0.25">
      <c r="AE9410" t="s">
        <v>15</v>
      </c>
      <c r="AF9410" t="s">
        <v>127</v>
      </c>
      <c r="AG9410" t="s">
        <v>128</v>
      </c>
      <c r="AH9410" s="28" t="e">
        <f ca="1">[1]!DXLOOKUP(Worksheet!AF9410,Sales[[#This Row],[State]],Sales[[#This Row],[Total Sales]])</f>
        <v>#NAME?</v>
      </c>
    </row>
    <row r="9411" spans="31:34" x14ac:dyDescent="0.25">
      <c r="AE9411" t="s">
        <v>15</v>
      </c>
      <c r="AF9411" t="s">
        <v>127</v>
      </c>
      <c r="AG9411" t="s">
        <v>128</v>
      </c>
      <c r="AH9411" s="28" t="e">
        <f ca="1">[1]!DXLOOKUP(Worksheet!AF9411,Sales[[#This Row],[State]],Sales[[#This Row],[Total Sales]])</f>
        <v>#NAME?</v>
      </c>
    </row>
    <row r="9412" spans="31:34" x14ac:dyDescent="0.25">
      <c r="AE9412" t="s">
        <v>15</v>
      </c>
      <c r="AF9412" t="s">
        <v>127</v>
      </c>
      <c r="AG9412" t="s">
        <v>128</v>
      </c>
      <c r="AH9412" s="28" t="e">
        <f ca="1">[1]!DXLOOKUP(Worksheet!AF9412,Sales[[#This Row],[State]],Sales[[#This Row],[Total Sales]])</f>
        <v>#NAME?</v>
      </c>
    </row>
    <row r="9413" spans="31:34" x14ac:dyDescent="0.25">
      <c r="AE9413" t="s">
        <v>15</v>
      </c>
      <c r="AF9413" t="s">
        <v>127</v>
      </c>
      <c r="AG9413" t="s">
        <v>128</v>
      </c>
      <c r="AH9413" s="28" t="e">
        <f ca="1">[1]!DXLOOKUP(Worksheet!AF9413,Sales[[#This Row],[State]],Sales[[#This Row],[Total Sales]])</f>
        <v>#NAME?</v>
      </c>
    </row>
    <row r="9414" spans="31:34" x14ac:dyDescent="0.25">
      <c r="AE9414" t="s">
        <v>15</v>
      </c>
      <c r="AF9414" t="s">
        <v>127</v>
      </c>
      <c r="AG9414" t="s">
        <v>128</v>
      </c>
      <c r="AH9414" s="28" t="e">
        <f ca="1">[1]!DXLOOKUP(Worksheet!AF9414,Sales[[#This Row],[State]],Sales[[#This Row],[Total Sales]])</f>
        <v>#NAME?</v>
      </c>
    </row>
    <row r="9415" spans="31:34" x14ac:dyDescent="0.25">
      <c r="AE9415" t="s">
        <v>15</v>
      </c>
      <c r="AF9415" t="s">
        <v>127</v>
      </c>
      <c r="AG9415" t="s">
        <v>128</v>
      </c>
      <c r="AH9415" s="28" t="e">
        <f ca="1">[1]!DXLOOKUP(Worksheet!AF9415,Sales[[#This Row],[State]],Sales[[#This Row],[Total Sales]])</f>
        <v>#NAME?</v>
      </c>
    </row>
    <row r="9416" spans="31:34" x14ac:dyDescent="0.25">
      <c r="AE9416" t="s">
        <v>15</v>
      </c>
      <c r="AF9416" t="s">
        <v>127</v>
      </c>
      <c r="AG9416" t="s">
        <v>128</v>
      </c>
      <c r="AH9416" s="28" t="e">
        <f ca="1">[1]!DXLOOKUP(Worksheet!AF9416,Sales[[#This Row],[State]],Sales[[#This Row],[Total Sales]])</f>
        <v>#NAME?</v>
      </c>
    </row>
    <row r="9417" spans="31:34" x14ac:dyDescent="0.25">
      <c r="AE9417" t="s">
        <v>15</v>
      </c>
      <c r="AF9417" t="s">
        <v>127</v>
      </c>
      <c r="AG9417" t="s">
        <v>128</v>
      </c>
      <c r="AH9417" s="28" t="e">
        <f ca="1">[1]!DXLOOKUP(Worksheet!AF9417,Sales[[#This Row],[State]],Sales[[#This Row],[Total Sales]])</f>
        <v>#NAME?</v>
      </c>
    </row>
    <row r="9418" spans="31:34" x14ac:dyDescent="0.25">
      <c r="AE9418" t="s">
        <v>15</v>
      </c>
      <c r="AF9418" t="s">
        <v>127</v>
      </c>
      <c r="AG9418" t="s">
        <v>128</v>
      </c>
      <c r="AH9418" s="28" t="e">
        <f ca="1">[1]!DXLOOKUP(Worksheet!AF9418,Sales[[#This Row],[State]],Sales[[#This Row],[Total Sales]])</f>
        <v>#NAME?</v>
      </c>
    </row>
    <row r="9419" spans="31:34" x14ac:dyDescent="0.25">
      <c r="AE9419" t="s">
        <v>15</v>
      </c>
      <c r="AF9419" t="s">
        <v>127</v>
      </c>
      <c r="AG9419" t="s">
        <v>128</v>
      </c>
      <c r="AH9419" s="28" t="e">
        <f ca="1">[1]!DXLOOKUP(Worksheet!AF9419,Sales[[#This Row],[State]],Sales[[#This Row],[Total Sales]])</f>
        <v>#NAME?</v>
      </c>
    </row>
    <row r="9420" spans="31:34" x14ac:dyDescent="0.25">
      <c r="AE9420" t="s">
        <v>15</v>
      </c>
      <c r="AF9420" t="s">
        <v>127</v>
      </c>
      <c r="AG9420" t="s">
        <v>128</v>
      </c>
      <c r="AH9420" s="28" t="e">
        <f ca="1">[1]!DXLOOKUP(Worksheet!AF9420,Sales[[#This Row],[State]],Sales[[#This Row],[Total Sales]])</f>
        <v>#NAME?</v>
      </c>
    </row>
    <row r="9421" spans="31:34" x14ac:dyDescent="0.25">
      <c r="AE9421" t="s">
        <v>15</v>
      </c>
      <c r="AF9421" t="s">
        <v>127</v>
      </c>
      <c r="AG9421" t="s">
        <v>128</v>
      </c>
      <c r="AH9421" s="28" t="e">
        <f ca="1">[1]!DXLOOKUP(Worksheet!AF9421,Sales[[#This Row],[State]],Sales[[#This Row],[Total Sales]])</f>
        <v>#NAME?</v>
      </c>
    </row>
    <row r="9422" spans="31:34" x14ac:dyDescent="0.25">
      <c r="AE9422" t="s">
        <v>15</v>
      </c>
      <c r="AF9422" t="s">
        <v>127</v>
      </c>
      <c r="AG9422" t="s">
        <v>128</v>
      </c>
      <c r="AH9422" s="28" t="e">
        <f ca="1">[1]!DXLOOKUP(Worksheet!AF9422,Sales[[#This Row],[State]],Sales[[#This Row],[Total Sales]])</f>
        <v>#NAME?</v>
      </c>
    </row>
    <row r="9423" spans="31:34" x14ac:dyDescent="0.25">
      <c r="AE9423" t="s">
        <v>15</v>
      </c>
      <c r="AF9423" t="s">
        <v>127</v>
      </c>
      <c r="AG9423" t="s">
        <v>128</v>
      </c>
      <c r="AH9423" s="28" t="e">
        <f ca="1">[1]!DXLOOKUP(Worksheet!AF9423,Sales[[#This Row],[State]],Sales[[#This Row],[Total Sales]])</f>
        <v>#NAME?</v>
      </c>
    </row>
    <row r="9424" spans="31:34" x14ac:dyDescent="0.25">
      <c r="AE9424" t="s">
        <v>15</v>
      </c>
      <c r="AF9424" t="s">
        <v>127</v>
      </c>
      <c r="AG9424" t="s">
        <v>128</v>
      </c>
      <c r="AH9424" s="28" t="e">
        <f ca="1">[1]!DXLOOKUP(Worksheet!AF9424,Sales[[#This Row],[State]],Sales[[#This Row],[Total Sales]])</f>
        <v>#NAME?</v>
      </c>
    </row>
    <row r="9425" spans="31:34" x14ac:dyDescent="0.25">
      <c r="AE9425" t="s">
        <v>15</v>
      </c>
      <c r="AF9425" t="s">
        <v>127</v>
      </c>
      <c r="AG9425" t="s">
        <v>128</v>
      </c>
      <c r="AH9425" s="28" t="e">
        <f ca="1">[1]!DXLOOKUP(Worksheet!AF9425,Sales[[#This Row],[State]],Sales[[#This Row],[Total Sales]])</f>
        <v>#NAME?</v>
      </c>
    </row>
    <row r="9426" spans="31:34" x14ac:dyDescent="0.25">
      <c r="AE9426" t="s">
        <v>15</v>
      </c>
      <c r="AF9426" t="s">
        <v>127</v>
      </c>
      <c r="AG9426" t="s">
        <v>128</v>
      </c>
      <c r="AH9426" s="28" t="e">
        <f ca="1">[1]!DXLOOKUP(Worksheet!AF9426,Sales[[#This Row],[State]],Sales[[#This Row],[Total Sales]])</f>
        <v>#NAME?</v>
      </c>
    </row>
    <row r="9427" spans="31:34" x14ac:dyDescent="0.25">
      <c r="AE9427" t="s">
        <v>15</v>
      </c>
      <c r="AF9427" t="s">
        <v>127</v>
      </c>
      <c r="AG9427" t="s">
        <v>128</v>
      </c>
      <c r="AH9427" s="28" t="e">
        <f ca="1">[1]!DXLOOKUP(Worksheet!AF9427,Sales[[#This Row],[State]],Sales[[#This Row],[Total Sales]])</f>
        <v>#NAME?</v>
      </c>
    </row>
    <row r="9428" spans="31:34" x14ac:dyDescent="0.25">
      <c r="AE9428" t="s">
        <v>15</v>
      </c>
      <c r="AF9428" t="s">
        <v>127</v>
      </c>
      <c r="AG9428" t="s">
        <v>128</v>
      </c>
      <c r="AH9428" s="28" t="e">
        <f ca="1">[1]!DXLOOKUP(Worksheet!AF9428,Sales[[#This Row],[State]],Sales[[#This Row],[Total Sales]])</f>
        <v>#NAME?</v>
      </c>
    </row>
    <row r="9429" spans="31:34" x14ac:dyDescent="0.25">
      <c r="AE9429" t="s">
        <v>15</v>
      </c>
      <c r="AF9429" t="s">
        <v>127</v>
      </c>
      <c r="AG9429" t="s">
        <v>128</v>
      </c>
      <c r="AH9429" s="28" t="e">
        <f ca="1">[1]!DXLOOKUP(Worksheet!AF9429,Sales[[#This Row],[State]],Sales[[#This Row],[Total Sales]])</f>
        <v>#NAME?</v>
      </c>
    </row>
    <row r="9430" spans="31:34" x14ac:dyDescent="0.25">
      <c r="AE9430" t="s">
        <v>15</v>
      </c>
      <c r="AF9430" t="s">
        <v>127</v>
      </c>
      <c r="AG9430" t="s">
        <v>128</v>
      </c>
      <c r="AH9430" s="28" t="e">
        <f ca="1">[1]!DXLOOKUP(Worksheet!AF9430,Sales[[#This Row],[State]],Sales[[#This Row],[Total Sales]])</f>
        <v>#NAME?</v>
      </c>
    </row>
    <row r="9431" spans="31:34" x14ac:dyDescent="0.25">
      <c r="AE9431" t="s">
        <v>15</v>
      </c>
      <c r="AF9431" t="s">
        <v>127</v>
      </c>
      <c r="AG9431" t="s">
        <v>128</v>
      </c>
      <c r="AH9431" s="28" t="e">
        <f ca="1">[1]!DXLOOKUP(Worksheet!AF9431,Sales[[#This Row],[State]],Sales[[#This Row],[Total Sales]])</f>
        <v>#NAME?</v>
      </c>
    </row>
    <row r="9432" spans="31:34" x14ac:dyDescent="0.25">
      <c r="AE9432" t="s">
        <v>15</v>
      </c>
      <c r="AF9432" t="s">
        <v>127</v>
      </c>
      <c r="AG9432" t="s">
        <v>128</v>
      </c>
      <c r="AH9432" s="28" t="e">
        <f ca="1">[1]!DXLOOKUP(Worksheet!AF9432,Sales[[#This Row],[State]],Sales[[#This Row],[Total Sales]])</f>
        <v>#NAME?</v>
      </c>
    </row>
    <row r="9433" spans="31:34" x14ac:dyDescent="0.25">
      <c r="AE9433" t="s">
        <v>15</v>
      </c>
      <c r="AF9433" t="s">
        <v>127</v>
      </c>
      <c r="AG9433" t="s">
        <v>128</v>
      </c>
      <c r="AH9433" s="28" t="e">
        <f ca="1">[1]!DXLOOKUP(Worksheet!AF9433,Sales[[#This Row],[State]],Sales[[#This Row],[Total Sales]])</f>
        <v>#NAME?</v>
      </c>
    </row>
    <row r="9434" spans="31:34" x14ac:dyDescent="0.25">
      <c r="AE9434" t="s">
        <v>15</v>
      </c>
      <c r="AF9434" t="s">
        <v>129</v>
      </c>
      <c r="AG9434" t="s">
        <v>130</v>
      </c>
      <c r="AH9434" s="28" t="e">
        <f ca="1">[1]!DXLOOKUP(Worksheet!AF9434,Sales[[#This Row],[State]],Sales[[#This Row],[Total Sales]])</f>
        <v>#NAME?</v>
      </c>
    </row>
    <row r="9435" spans="31:34" x14ac:dyDescent="0.25">
      <c r="AE9435" t="s">
        <v>15</v>
      </c>
      <c r="AF9435" t="s">
        <v>129</v>
      </c>
      <c r="AG9435" t="s">
        <v>130</v>
      </c>
      <c r="AH9435" s="28" t="e">
        <f ca="1">[1]!DXLOOKUP(Worksheet!AF9435,Sales[[#This Row],[State]],Sales[[#This Row],[Total Sales]])</f>
        <v>#NAME?</v>
      </c>
    </row>
    <row r="9436" spans="31:34" x14ac:dyDescent="0.25">
      <c r="AE9436" t="s">
        <v>15</v>
      </c>
      <c r="AF9436" t="s">
        <v>129</v>
      </c>
      <c r="AG9436" t="s">
        <v>130</v>
      </c>
      <c r="AH9436" s="28" t="e">
        <f ca="1">[1]!DXLOOKUP(Worksheet!AF9436,Sales[[#This Row],[State]],Sales[[#This Row],[Total Sales]])</f>
        <v>#NAME?</v>
      </c>
    </row>
    <row r="9437" spans="31:34" x14ac:dyDescent="0.25">
      <c r="AE9437" t="s">
        <v>15</v>
      </c>
      <c r="AF9437" t="s">
        <v>129</v>
      </c>
      <c r="AG9437" t="s">
        <v>130</v>
      </c>
      <c r="AH9437" s="28" t="e">
        <f ca="1">[1]!DXLOOKUP(Worksheet!AF9437,Sales[[#This Row],[State]],Sales[[#This Row],[Total Sales]])</f>
        <v>#NAME?</v>
      </c>
    </row>
    <row r="9438" spans="31:34" x14ac:dyDescent="0.25">
      <c r="AE9438" t="s">
        <v>15</v>
      </c>
      <c r="AF9438" t="s">
        <v>129</v>
      </c>
      <c r="AG9438" t="s">
        <v>130</v>
      </c>
      <c r="AH9438" s="28" t="e">
        <f ca="1">[1]!DXLOOKUP(Worksheet!AF9438,Sales[[#This Row],[State]],Sales[[#This Row],[Total Sales]])</f>
        <v>#NAME?</v>
      </c>
    </row>
    <row r="9439" spans="31:34" x14ac:dyDescent="0.25">
      <c r="AE9439" t="s">
        <v>15</v>
      </c>
      <c r="AF9439" t="s">
        <v>129</v>
      </c>
      <c r="AG9439" t="s">
        <v>130</v>
      </c>
      <c r="AH9439" s="28" t="e">
        <f ca="1">[1]!DXLOOKUP(Worksheet!AF9439,Sales[[#This Row],[State]],Sales[[#This Row],[Total Sales]])</f>
        <v>#NAME?</v>
      </c>
    </row>
    <row r="9440" spans="31:34" x14ac:dyDescent="0.25">
      <c r="AE9440" t="s">
        <v>15</v>
      </c>
      <c r="AF9440" t="s">
        <v>129</v>
      </c>
      <c r="AG9440" t="s">
        <v>130</v>
      </c>
      <c r="AH9440" s="28" t="e">
        <f ca="1">[1]!DXLOOKUP(Worksheet!AF9440,Sales[[#This Row],[State]],Sales[[#This Row],[Total Sales]])</f>
        <v>#NAME?</v>
      </c>
    </row>
    <row r="9441" spans="31:34" x14ac:dyDescent="0.25">
      <c r="AE9441" t="s">
        <v>15</v>
      </c>
      <c r="AF9441" t="s">
        <v>129</v>
      </c>
      <c r="AG9441" t="s">
        <v>130</v>
      </c>
      <c r="AH9441" s="28" t="e">
        <f ca="1">[1]!DXLOOKUP(Worksheet!AF9441,Sales[[#This Row],[State]],Sales[[#This Row],[Total Sales]])</f>
        <v>#NAME?</v>
      </c>
    </row>
    <row r="9442" spans="31:34" x14ac:dyDescent="0.25">
      <c r="AE9442" t="s">
        <v>15</v>
      </c>
      <c r="AF9442" t="s">
        <v>129</v>
      </c>
      <c r="AG9442" t="s">
        <v>130</v>
      </c>
      <c r="AH9442" s="28" t="e">
        <f ca="1">[1]!DXLOOKUP(Worksheet!AF9442,Sales[[#This Row],[State]],Sales[[#This Row],[Total Sales]])</f>
        <v>#NAME?</v>
      </c>
    </row>
    <row r="9443" spans="31:34" x14ac:dyDescent="0.25">
      <c r="AE9443" t="s">
        <v>15</v>
      </c>
      <c r="AF9443" t="s">
        <v>129</v>
      </c>
      <c r="AG9443" t="s">
        <v>130</v>
      </c>
      <c r="AH9443" s="28" t="e">
        <f ca="1">[1]!DXLOOKUP(Worksheet!AF9443,Sales[[#This Row],[State]],Sales[[#This Row],[Total Sales]])</f>
        <v>#NAME?</v>
      </c>
    </row>
    <row r="9444" spans="31:34" x14ac:dyDescent="0.25">
      <c r="AE9444" t="s">
        <v>15</v>
      </c>
      <c r="AF9444" t="s">
        <v>129</v>
      </c>
      <c r="AG9444" t="s">
        <v>130</v>
      </c>
      <c r="AH9444" s="28" t="e">
        <f ca="1">[1]!DXLOOKUP(Worksheet!AF9444,Sales[[#This Row],[State]],Sales[[#This Row],[Total Sales]])</f>
        <v>#NAME?</v>
      </c>
    </row>
    <row r="9445" spans="31:34" x14ac:dyDescent="0.25">
      <c r="AE9445" t="s">
        <v>15</v>
      </c>
      <c r="AF9445" t="s">
        <v>129</v>
      </c>
      <c r="AG9445" t="s">
        <v>130</v>
      </c>
      <c r="AH9445" s="28" t="e">
        <f ca="1">[1]!DXLOOKUP(Worksheet!AF9445,Sales[[#This Row],[State]],Sales[[#This Row],[Total Sales]])</f>
        <v>#NAME?</v>
      </c>
    </row>
    <row r="9446" spans="31:34" x14ac:dyDescent="0.25">
      <c r="AE9446" t="s">
        <v>15</v>
      </c>
      <c r="AF9446" t="s">
        <v>129</v>
      </c>
      <c r="AG9446" t="s">
        <v>130</v>
      </c>
      <c r="AH9446" s="28" t="e">
        <f ca="1">[1]!DXLOOKUP(Worksheet!AF9446,Sales[[#This Row],[State]],Sales[[#This Row],[Total Sales]])</f>
        <v>#NAME?</v>
      </c>
    </row>
    <row r="9447" spans="31:34" x14ac:dyDescent="0.25">
      <c r="AE9447" t="s">
        <v>15</v>
      </c>
      <c r="AF9447" t="s">
        <v>129</v>
      </c>
      <c r="AG9447" t="s">
        <v>130</v>
      </c>
      <c r="AH9447" s="28" t="e">
        <f ca="1">[1]!DXLOOKUP(Worksheet!AF9447,Sales[[#This Row],[State]],Sales[[#This Row],[Total Sales]])</f>
        <v>#NAME?</v>
      </c>
    </row>
    <row r="9448" spans="31:34" x14ac:dyDescent="0.25">
      <c r="AE9448" t="s">
        <v>15</v>
      </c>
      <c r="AF9448" t="s">
        <v>129</v>
      </c>
      <c r="AG9448" t="s">
        <v>130</v>
      </c>
      <c r="AH9448" s="28" t="e">
        <f ca="1">[1]!DXLOOKUP(Worksheet!AF9448,Sales[[#This Row],[State]],Sales[[#This Row],[Total Sales]])</f>
        <v>#NAME?</v>
      </c>
    </row>
    <row r="9449" spans="31:34" x14ac:dyDescent="0.25">
      <c r="AE9449" t="s">
        <v>15</v>
      </c>
      <c r="AF9449" t="s">
        <v>129</v>
      </c>
      <c r="AG9449" t="s">
        <v>130</v>
      </c>
      <c r="AH9449" s="28" t="e">
        <f ca="1">[1]!DXLOOKUP(Worksheet!AF9449,Sales[[#This Row],[State]],Sales[[#This Row],[Total Sales]])</f>
        <v>#NAME?</v>
      </c>
    </row>
    <row r="9450" spans="31:34" x14ac:dyDescent="0.25">
      <c r="AE9450" t="s">
        <v>15</v>
      </c>
      <c r="AF9450" t="s">
        <v>129</v>
      </c>
      <c r="AG9450" t="s">
        <v>130</v>
      </c>
      <c r="AH9450" s="28" t="e">
        <f ca="1">[1]!DXLOOKUP(Worksheet!AF9450,Sales[[#This Row],[State]],Sales[[#This Row],[Total Sales]])</f>
        <v>#NAME?</v>
      </c>
    </row>
    <row r="9451" spans="31:34" x14ac:dyDescent="0.25">
      <c r="AE9451" t="s">
        <v>15</v>
      </c>
      <c r="AF9451" t="s">
        <v>129</v>
      </c>
      <c r="AG9451" t="s">
        <v>130</v>
      </c>
      <c r="AH9451" s="28" t="e">
        <f ca="1">[1]!DXLOOKUP(Worksheet!AF9451,Sales[[#This Row],[State]],Sales[[#This Row],[Total Sales]])</f>
        <v>#NAME?</v>
      </c>
    </row>
    <row r="9452" spans="31:34" x14ac:dyDescent="0.25">
      <c r="AE9452" t="s">
        <v>15</v>
      </c>
      <c r="AF9452" t="s">
        <v>129</v>
      </c>
      <c r="AG9452" t="s">
        <v>130</v>
      </c>
      <c r="AH9452" s="28" t="e">
        <f ca="1">[1]!DXLOOKUP(Worksheet!AF9452,Sales[[#This Row],[State]],Sales[[#This Row],[Total Sales]])</f>
        <v>#NAME?</v>
      </c>
    </row>
    <row r="9453" spans="31:34" x14ac:dyDescent="0.25">
      <c r="AE9453" t="s">
        <v>15</v>
      </c>
      <c r="AF9453" t="s">
        <v>129</v>
      </c>
      <c r="AG9453" t="s">
        <v>130</v>
      </c>
      <c r="AH9453" s="28" t="e">
        <f ca="1">[1]!DXLOOKUP(Worksheet!AF9453,Sales[[#This Row],[State]],Sales[[#This Row],[Total Sales]])</f>
        <v>#NAME?</v>
      </c>
    </row>
    <row r="9454" spans="31:34" x14ac:dyDescent="0.25">
      <c r="AE9454" t="s">
        <v>15</v>
      </c>
      <c r="AF9454" t="s">
        <v>129</v>
      </c>
      <c r="AG9454" t="s">
        <v>130</v>
      </c>
      <c r="AH9454" s="28" t="e">
        <f ca="1">[1]!DXLOOKUP(Worksheet!AF9454,Sales[[#This Row],[State]],Sales[[#This Row],[Total Sales]])</f>
        <v>#NAME?</v>
      </c>
    </row>
    <row r="9455" spans="31:34" x14ac:dyDescent="0.25">
      <c r="AE9455" t="s">
        <v>15</v>
      </c>
      <c r="AF9455" t="s">
        <v>129</v>
      </c>
      <c r="AG9455" t="s">
        <v>130</v>
      </c>
      <c r="AH9455" s="28" t="e">
        <f ca="1">[1]!DXLOOKUP(Worksheet!AF9455,Sales[[#This Row],[State]],Sales[[#This Row],[Total Sales]])</f>
        <v>#NAME?</v>
      </c>
    </row>
    <row r="9456" spans="31:34" x14ac:dyDescent="0.25">
      <c r="AE9456" t="s">
        <v>15</v>
      </c>
      <c r="AF9456" t="s">
        <v>129</v>
      </c>
      <c r="AG9456" t="s">
        <v>130</v>
      </c>
      <c r="AH9456" s="28" t="e">
        <f ca="1">[1]!DXLOOKUP(Worksheet!AF9456,Sales[[#This Row],[State]],Sales[[#This Row],[Total Sales]])</f>
        <v>#NAME?</v>
      </c>
    </row>
    <row r="9457" spans="31:34" x14ac:dyDescent="0.25">
      <c r="AE9457" t="s">
        <v>15</v>
      </c>
      <c r="AF9457" t="s">
        <v>129</v>
      </c>
      <c r="AG9457" t="s">
        <v>130</v>
      </c>
      <c r="AH9457" s="28" t="e">
        <f ca="1">[1]!DXLOOKUP(Worksheet!AF9457,Sales[[#This Row],[State]],Sales[[#This Row],[Total Sales]])</f>
        <v>#NAME?</v>
      </c>
    </row>
    <row r="9458" spans="31:34" x14ac:dyDescent="0.25">
      <c r="AE9458" t="s">
        <v>15</v>
      </c>
      <c r="AF9458" t="s">
        <v>129</v>
      </c>
      <c r="AG9458" t="s">
        <v>130</v>
      </c>
      <c r="AH9458" s="28" t="e">
        <f ca="1">[1]!DXLOOKUP(Worksheet!AF9458,Sales[[#This Row],[State]],Sales[[#This Row],[Total Sales]])</f>
        <v>#NAME?</v>
      </c>
    </row>
    <row r="9459" spans="31:34" x14ac:dyDescent="0.25">
      <c r="AE9459" t="s">
        <v>15</v>
      </c>
      <c r="AF9459" t="s">
        <v>129</v>
      </c>
      <c r="AG9459" t="s">
        <v>130</v>
      </c>
      <c r="AH9459" s="28" t="e">
        <f ca="1">[1]!DXLOOKUP(Worksheet!AF9459,Sales[[#This Row],[State]],Sales[[#This Row],[Total Sales]])</f>
        <v>#NAME?</v>
      </c>
    </row>
    <row r="9460" spans="31:34" x14ac:dyDescent="0.25">
      <c r="AE9460" t="s">
        <v>15</v>
      </c>
      <c r="AF9460" t="s">
        <v>129</v>
      </c>
      <c r="AG9460" t="s">
        <v>130</v>
      </c>
      <c r="AH9460" s="28" t="e">
        <f ca="1">[1]!DXLOOKUP(Worksheet!AF9460,Sales[[#This Row],[State]],Sales[[#This Row],[Total Sales]])</f>
        <v>#NAME?</v>
      </c>
    </row>
    <row r="9461" spans="31:34" x14ac:dyDescent="0.25">
      <c r="AE9461" t="s">
        <v>15</v>
      </c>
      <c r="AF9461" t="s">
        <v>129</v>
      </c>
      <c r="AG9461" t="s">
        <v>130</v>
      </c>
      <c r="AH9461" s="28" t="e">
        <f ca="1">[1]!DXLOOKUP(Worksheet!AF9461,Sales[[#This Row],[State]],Sales[[#This Row],[Total Sales]])</f>
        <v>#NAME?</v>
      </c>
    </row>
    <row r="9462" spans="31:34" x14ac:dyDescent="0.25">
      <c r="AE9462" t="s">
        <v>15</v>
      </c>
      <c r="AF9462" t="s">
        <v>129</v>
      </c>
      <c r="AG9462" t="s">
        <v>130</v>
      </c>
      <c r="AH9462" s="28" t="e">
        <f ca="1">[1]!DXLOOKUP(Worksheet!AF9462,Sales[[#This Row],[State]],Sales[[#This Row],[Total Sales]])</f>
        <v>#NAME?</v>
      </c>
    </row>
    <row r="9463" spans="31:34" x14ac:dyDescent="0.25">
      <c r="AE9463" t="s">
        <v>15</v>
      </c>
      <c r="AF9463" t="s">
        <v>129</v>
      </c>
      <c r="AG9463" t="s">
        <v>130</v>
      </c>
      <c r="AH9463" s="28" t="e">
        <f ca="1">[1]!DXLOOKUP(Worksheet!AF9463,Sales[[#This Row],[State]],Sales[[#This Row],[Total Sales]])</f>
        <v>#NAME?</v>
      </c>
    </row>
    <row r="9464" spans="31:34" x14ac:dyDescent="0.25">
      <c r="AE9464" t="s">
        <v>15</v>
      </c>
      <c r="AF9464" t="s">
        <v>129</v>
      </c>
      <c r="AG9464" t="s">
        <v>130</v>
      </c>
      <c r="AH9464" s="28" t="e">
        <f ca="1">[1]!DXLOOKUP(Worksheet!AF9464,Sales[[#This Row],[State]],Sales[[#This Row],[Total Sales]])</f>
        <v>#NAME?</v>
      </c>
    </row>
    <row r="9465" spans="31:34" x14ac:dyDescent="0.25">
      <c r="AE9465" t="s">
        <v>15</v>
      </c>
      <c r="AF9465" t="s">
        <v>129</v>
      </c>
      <c r="AG9465" t="s">
        <v>130</v>
      </c>
      <c r="AH9465" s="28" t="e">
        <f ca="1">[1]!DXLOOKUP(Worksheet!AF9465,Sales[[#This Row],[State]],Sales[[#This Row],[Total Sales]])</f>
        <v>#NAME?</v>
      </c>
    </row>
    <row r="9466" spans="31:34" x14ac:dyDescent="0.25">
      <c r="AE9466" t="s">
        <v>15</v>
      </c>
      <c r="AF9466" t="s">
        <v>129</v>
      </c>
      <c r="AG9466" t="s">
        <v>130</v>
      </c>
      <c r="AH9466" s="28" t="e">
        <f ca="1">[1]!DXLOOKUP(Worksheet!AF9466,Sales[[#This Row],[State]],Sales[[#This Row],[Total Sales]])</f>
        <v>#NAME?</v>
      </c>
    </row>
    <row r="9467" spans="31:34" x14ac:dyDescent="0.25">
      <c r="AE9467" t="s">
        <v>15</v>
      </c>
      <c r="AF9467" t="s">
        <v>129</v>
      </c>
      <c r="AG9467" t="s">
        <v>130</v>
      </c>
      <c r="AH9467" s="28" t="e">
        <f ca="1">[1]!DXLOOKUP(Worksheet!AF9467,Sales[[#This Row],[State]],Sales[[#This Row],[Total Sales]])</f>
        <v>#NAME?</v>
      </c>
    </row>
    <row r="9468" spans="31:34" x14ac:dyDescent="0.25">
      <c r="AE9468" t="s">
        <v>15</v>
      </c>
      <c r="AF9468" t="s">
        <v>129</v>
      </c>
      <c r="AG9468" t="s">
        <v>130</v>
      </c>
      <c r="AH9468" s="28" t="e">
        <f ca="1">[1]!DXLOOKUP(Worksheet!AF9468,Sales[[#This Row],[State]],Sales[[#This Row],[Total Sales]])</f>
        <v>#NAME?</v>
      </c>
    </row>
    <row r="9469" spans="31:34" x14ac:dyDescent="0.25">
      <c r="AE9469" t="s">
        <v>15</v>
      </c>
      <c r="AF9469" t="s">
        <v>129</v>
      </c>
      <c r="AG9469" t="s">
        <v>130</v>
      </c>
      <c r="AH9469" s="28" t="e">
        <f ca="1">[1]!DXLOOKUP(Worksheet!AF9469,Sales[[#This Row],[State]],Sales[[#This Row],[Total Sales]])</f>
        <v>#NAME?</v>
      </c>
    </row>
    <row r="9470" spans="31:34" x14ac:dyDescent="0.25">
      <c r="AE9470" t="s">
        <v>15</v>
      </c>
      <c r="AF9470" t="s">
        <v>129</v>
      </c>
      <c r="AG9470" t="s">
        <v>130</v>
      </c>
      <c r="AH9470" s="28" t="e">
        <f ca="1">[1]!DXLOOKUP(Worksheet!AF9470,Sales[[#This Row],[State]],Sales[[#This Row],[Total Sales]])</f>
        <v>#NAME?</v>
      </c>
    </row>
    <row r="9471" spans="31:34" x14ac:dyDescent="0.25">
      <c r="AE9471" t="s">
        <v>15</v>
      </c>
      <c r="AF9471" t="s">
        <v>129</v>
      </c>
      <c r="AG9471" t="s">
        <v>130</v>
      </c>
      <c r="AH9471" s="28" t="e">
        <f ca="1">[1]!DXLOOKUP(Worksheet!AF9471,Sales[[#This Row],[State]],Sales[[#This Row],[Total Sales]])</f>
        <v>#NAME?</v>
      </c>
    </row>
    <row r="9472" spans="31:34" x14ac:dyDescent="0.25">
      <c r="AE9472" t="s">
        <v>15</v>
      </c>
      <c r="AF9472" t="s">
        <v>129</v>
      </c>
      <c r="AG9472" t="s">
        <v>130</v>
      </c>
      <c r="AH9472" s="28" t="e">
        <f ca="1">[1]!DXLOOKUP(Worksheet!AF9472,Sales[[#This Row],[State]],Sales[[#This Row],[Total Sales]])</f>
        <v>#NAME?</v>
      </c>
    </row>
    <row r="9473" spans="31:34" x14ac:dyDescent="0.25">
      <c r="AE9473" t="s">
        <v>15</v>
      </c>
      <c r="AF9473" t="s">
        <v>129</v>
      </c>
      <c r="AG9473" t="s">
        <v>130</v>
      </c>
      <c r="AH9473" s="28" t="e">
        <f ca="1">[1]!DXLOOKUP(Worksheet!AF9473,Sales[[#This Row],[State]],Sales[[#This Row],[Total Sales]])</f>
        <v>#NAME?</v>
      </c>
    </row>
    <row r="9474" spans="31:34" x14ac:dyDescent="0.25">
      <c r="AE9474" t="s">
        <v>15</v>
      </c>
      <c r="AF9474" t="s">
        <v>129</v>
      </c>
      <c r="AG9474" t="s">
        <v>130</v>
      </c>
      <c r="AH9474" s="28" t="e">
        <f ca="1">[1]!DXLOOKUP(Worksheet!AF9474,Sales[[#This Row],[State]],Sales[[#This Row],[Total Sales]])</f>
        <v>#NAME?</v>
      </c>
    </row>
    <row r="9475" spans="31:34" x14ac:dyDescent="0.25">
      <c r="AE9475" t="s">
        <v>15</v>
      </c>
      <c r="AF9475" t="s">
        <v>129</v>
      </c>
      <c r="AG9475" t="s">
        <v>130</v>
      </c>
      <c r="AH9475" s="28" t="e">
        <f ca="1">[1]!DXLOOKUP(Worksheet!AF9475,Sales[[#This Row],[State]],Sales[[#This Row],[Total Sales]])</f>
        <v>#NAME?</v>
      </c>
    </row>
    <row r="9476" spans="31:34" x14ac:dyDescent="0.25">
      <c r="AE9476" t="s">
        <v>15</v>
      </c>
      <c r="AF9476" t="s">
        <v>129</v>
      </c>
      <c r="AG9476" t="s">
        <v>130</v>
      </c>
      <c r="AH9476" s="28" t="e">
        <f ca="1">[1]!DXLOOKUP(Worksheet!AF9476,Sales[[#This Row],[State]],Sales[[#This Row],[Total Sales]])</f>
        <v>#NAME?</v>
      </c>
    </row>
    <row r="9477" spans="31:34" x14ac:dyDescent="0.25">
      <c r="AE9477" t="s">
        <v>15</v>
      </c>
      <c r="AF9477" t="s">
        <v>129</v>
      </c>
      <c r="AG9477" t="s">
        <v>130</v>
      </c>
      <c r="AH9477" s="28" t="e">
        <f ca="1">[1]!DXLOOKUP(Worksheet!AF9477,Sales[[#This Row],[State]],Sales[[#This Row],[Total Sales]])</f>
        <v>#NAME?</v>
      </c>
    </row>
    <row r="9478" spans="31:34" x14ac:dyDescent="0.25">
      <c r="AE9478" t="s">
        <v>15</v>
      </c>
      <c r="AF9478" t="s">
        <v>129</v>
      </c>
      <c r="AG9478" t="s">
        <v>130</v>
      </c>
      <c r="AH9478" s="28" t="e">
        <f ca="1">[1]!DXLOOKUP(Worksheet!AF9478,Sales[[#This Row],[State]],Sales[[#This Row],[Total Sales]])</f>
        <v>#NAME?</v>
      </c>
    </row>
    <row r="9479" spans="31:34" x14ac:dyDescent="0.25">
      <c r="AE9479" t="s">
        <v>15</v>
      </c>
      <c r="AF9479" t="s">
        <v>129</v>
      </c>
      <c r="AG9479" t="s">
        <v>130</v>
      </c>
      <c r="AH9479" s="28" t="e">
        <f ca="1">[1]!DXLOOKUP(Worksheet!AF9479,Sales[[#This Row],[State]],Sales[[#This Row],[Total Sales]])</f>
        <v>#NAME?</v>
      </c>
    </row>
    <row r="9480" spans="31:34" x14ac:dyDescent="0.25">
      <c r="AE9480" t="s">
        <v>15</v>
      </c>
      <c r="AF9480" t="s">
        <v>129</v>
      </c>
      <c r="AG9480" t="s">
        <v>130</v>
      </c>
      <c r="AH9480" s="28" t="e">
        <f ca="1">[1]!DXLOOKUP(Worksheet!AF9480,Sales[[#This Row],[State]],Sales[[#This Row],[Total Sales]])</f>
        <v>#NAME?</v>
      </c>
    </row>
    <row r="9481" spans="31:34" x14ac:dyDescent="0.25">
      <c r="AE9481" t="s">
        <v>15</v>
      </c>
      <c r="AF9481" t="s">
        <v>129</v>
      </c>
      <c r="AG9481" t="s">
        <v>130</v>
      </c>
      <c r="AH9481" s="28" t="e">
        <f ca="1">[1]!DXLOOKUP(Worksheet!AF9481,Sales[[#This Row],[State]],Sales[[#This Row],[Total Sales]])</f>
        <v>#NAME?</v>
      </c>
    </row>
    <row r="9482" spans="31:34" x14ac:dyDescent="0.25">
      <c r="AE9482" t="s">
        <v>15</v>
      </c>
      <c r="AF9482" t="s">
        <v>129</v>
      </c>
      <c r="AG9482" t="s">
        <v>130</v>
      </c>
      <c r="AH9482" s="28" t="e">
        <f ca="1">[1]!DXLOOKUP(Worksheet!AF9482,Sales[[#This Row],[State]],Sales[[#This Row],[Total Sales]])</f>
        <v>#NAME?</v>
      </c>
    </row>
    <row r="9483" spans="31:34" x14ac:dyDescent="0.25">
      <c r="AE9483" t="s">
        <v>15</v>
      </c>
      <c r="AF9483" t="s">
        <v>129</v>
      </c>
      <c r="AG9483" t="s">
        <v>130</v>
      </c>
      <c r="AH9483" s="28" t="e">
        <f ca="1">[1]!DXLOOKUP(Worksheet!AF9483,Sales[[#This Row],[State]],Sales[[#This Row],[Total Sales]])</f>
        <v>#NAME?</v>
      </c>
    </row>
    <row r="9484" spans="31:34" x14ac:dyDescent="0.25">
      <c r="AE9484" t="s">
        <v>15</v>
      </c>
      <c r="AF9484" t="s">
        <v>129</v>
      </c>
      <c r="AG9484" t="s">
        <v>130</v>
      </c>
      <c r="AH9484" s="28" t="e">
        <f ca="1">[1]!DXLOOKUP(Worksheet!AF9484,Sales[[#This Row],[State]],Sales[[#This Row],[Total Sales]])</f>
        <v>#NAME?</v>
      </c>
    </row>
    <row r="9485" spans="31:34" x14ac:dyDescent="0.25">
      <c r="AE9485" t="s">
        <v>15</v>
      </c>
      <c r="AF9485" t="s">
        <v>129</v>
      </c>
      <c r="AG9485" t="s">
        <v>130</v>
      </c>
      <c r="AH9485" s="28" t="e">
        <f ca="1">[1]!DXLOOKUP(Worksheet!AF9485,Sales[[#This Row],[State]],Sales[[#This Row],[Total Sales]])</f>
        <v>#NAME?</v>
      </c>
    </row>
    <row r="9486" spans="31:34" x14ac:dyDescent="0.25">
      <c r="AE9486" t="s">
        <v>15</v>
      </c>
      <c r="AF9486" t="s">
        <v>129</v>
      </c>
      <c r="AG9486" t="s">
        <v>130</v>
      </c>
      <c r="AH9486" s="28" t="e">
        <f ca="1">[1]!DXLOOKUP(Worksheet!AF9486,Sales[[#This Row],[State]],Sales[[#This Row],[Total Sales]])</f>
        <v>#NAME?</v>
      </c>
    </row>
    <row r="9487" spans="31:34" x14ac:dyDescent="0.25">
      <c r="AE9487" t="s">
        <v>15</v>
      </c>
      <c r="AF9487" t="s">
        <v>129</v>
      </c>
      <c r="AG9487" t="s">
        <v>130</v>
      </c>
      <c r="AH9487" s="28" t="e">
        <f ca="1">[1]!DXLOOKUP(Worksheet!AF9487,Sales[[#This Row],[State]],Sales[[#This Row],[Total Sales]])</f>
        <v>#NAME?</v>
      </c>
    </row>
    <row r="9488" spans="31:34" x14ac:dyDescent="0.25">
      <c r="AE9488" t="s">
        <v>15</v>
      </c>
      <c r="AF9488" t="s">
        <v>129</v>
      </c>
      <c r="AG9488" t="s">
        <v>130</v>
      </c>
      <c r="AH9488" s="28" t="e">
        <f ca="1">[1]!DXLOOKUP(Worksheet!AF9488,Sales[[#This Row],[State]],Sales[[#This Row],[Total Sales]])</f>
        <v>#NAME?</v>
      </c>
    </row>
    <row r="9489" spans="31:34" x14ac:dyDescent="0.25">
      <c r="AE9489" t="s">
        <v>15</v>
      </c>
      <c r="AF9489" t="s">
        <v>129</v>
      </c>
      <c r="AG9489" t="s">
        <v>130</v>
      </c>
      <c r="AH9489" s="28" t="e">
        <f ca="1">[1]!DXLOOKUP(Worksheet!AF9489,Sales[[#This Row],[State]],Sales[[#This Row],[Total Sales]])</f>
        <v>#NAME?</v>
      </c>
    </row>
    <row r="9490" spans="31:34" x14ac:dyDescent="0.25">
      <c r="AE9490" t="s">
        <v>15</v>
      </c>
      <c r="AF9490" t="s">
        <v>129</v>
      </c>
      <c r="AG9490" t="s">
        <v>130</v>
      </c>
      <c r="AH9490" s="28" t="e">
        <f ca="1">[1]!DXLOOKUP(Worksheet!AF9490,Sales[[#This Row],[State]],Sales[[#This Row],[Total Sales]])</f>
        <v>#NAME?</v>
      </c>
    </row>
    <row r="9491" spans="31:34" x14ac:dyDescent="0.25">
      <c r="AE9491" t="s">
        <v>15</v>
      </c>
      <c r="AF9491" t="s">
        <v>129</v>
      </c>
      <c r="AG9491" t="s">
        <v>130</v>
      </c>
      <c r="AH9491" s="28" t="e">
        <f ca="1">[1]!DXLOOKUP(Worksheet!AF9491,Sales[[#This Row],[State]],Sales[[#This Row],[Total Sales]])</f>
        <v>#NAME?</v>
      </c>
    </row>
    <row r="9492" spans="31:34" x14ac:dyDescent="0.25">
      <c r="AE9492" t="s">
        <v>15</v>
      </c>
      <c r="AF9492" t="s">
        <v>129</v>
      </c>
      <c r="AG9492" t="s">
        <v>130</v>
      </c>
      <c r="AH9492" s="28" t="e">
        <f ca="1">[1]!DXLOOKUP(Worksheet!AF9492,Sales[[#This Row],[State]],Sales[[#This Row],[Total Sales]])</f>
        <v>#NAME?</v>
      </c>
    </row>
    <row r="9493" spans="31:34" x14ac:dyDescent="0.25">
      <c r="AE9493" t="s">
        <v>15</v>
      </c>
      <c r="AF9493" t="s">
        <v>129</v>
      </c>
      <c r="AG9493" t="s">
        <v>130</v>
      </c>
      <c r="AH9493" s="28" t="e">
        <f ca="1">[1]!DXLOOKUP(Worksheet!AF9493,Sales[[#This Row],[State]],Sales[[#This Row],[Total Sales]])</f>
        <v>#NAME?</v>
      </c>
    </row>
    <row r="9494" spans="31:34" x14ac:dyDescent="0.25">
      <c r="AE9494" t="s">
        <v>15</v>
      </c>
      <c r="AF9494" t="s">
        <v>129</v>
      </c>
      <c r="AG9494" t="s">
        <v>130</v>
      </c>
      <c r="AH9494" s="28" t="e">
        <f ca="1">[1]!DXLOOKUP(Worksheet!AF9494,Sales[[#This Row],[State]],Sales[[#This Row],[Total Sales]])</f>
        <v>#NAME?</v>
      </c>
    </row>
    <row r="9495" spans="31:34" x14ac:dyDescent="0.25">
      <c r="AE9495" t="s">
        <v>15</v>
      </c>
      <c r="AF9495" t="s">
        <v>129</v>
      </c>
      <c r="AG9495" t="s">
        <v>130</v>
      </c>
      <c r="AH9495" s="28" t="e">
        <f ca="1">[1]!DXLOOKUP(Worksheet!AF9495,Sales[[#This Row],[State]],Sales[[#This Row],[Total Sales]])</f>
        <v>#NAME?</v>
      </c>
    </row>
    <row r="9496" spans="31:34" x14ac:dyDescent="0.25">
      <c r="AE9496" t="s">
        <v>15</v>
      </c>
      <c r="AF9496" t="s">
        <v>129</v>
      </c>
      <c r="AG9496" t="s">
        <v>130</v>
      </c>
      <c r="AH9496" s="28" t="e">
        <f ca="1">[1]!DXLOOKUP(Worksheet!AF9496,Sales[[#This Row],[State]],Sales[[#This Row],[Total Sales]])</f>
        <v>#NAME?</v>
      </c>
    </row>
    <row r="9497" spans="31:34" x14ac:dyDescent="0.25">
      <c r="AE9497" t="s">
        <v>15</v>
      </c>
      <c r="AF9497" t="s">
        <v>129</v>
      </c>
      <c r="AG9497" t="s">
        <v>130</v>
      </c>
      <c r="AH9497" s="28" t="e">
        <f ca="1">[1]!DXLOOKUP(Worksheet!AF9497,Sales[[#This Row],[State]],Sales[[#This Row],[Total Sales]])</f>
        <v>#NAME?</v>
      </c>
    </row>
    <row r="9498" spans="31:34" x14ac:dyDescent="0.25">
      <c r="AE9498" t="s">
        <v>15</v>
      </c>
      <c r="AF9498" t="s">
        <v>129</v>
      </c>
      <c r="AG9498" t="s">
        <v>130</v>
      </c>
      <c r="AH9498" s="28" t="e">
        <f ca="1">[1]!DXLOOKUP(Worksheet!AF9498,Sales[[#This Row],[State]],Sales[[#This Row],[Total Sales]])</f>
        <v>#NAME?</v>
      </c>
    </row>
    <row r="9499" spans="31:34" x14ac:dyDescent="0.25">
      <c r="AE9499" t="s">
        <v>15</v>
      </c>
      <c r="AF9499" t="s">
        <v>129</v>
      </c>
      <c r="AG9499" t="s">
        <v>130</v>
      </c>
      <c r="AH9499" s="28" t="e">
        <f ca="1">[1]!DXLOOKUP(Worksheet!AF9499,Sales[[#This Row],[State]],Sales[[#This Row],[Total Sales]])</f>
        <v>#NAME?</v>
      </c>
    </row>
    <row r="9500" spans="31:34" x14ac:dyDescent="0.25">
      <c r="AE9500" t="s">
        <v>15</v>
      </c>
      <c r="AF9500" t="s">
        <v>129</v>
      </c>
      <c r="AG9500" t="s">
        <v>130</v>
      </c>
      <c r="AH9500" s="28" t="e">
        <f ca="1">[1]!DXLOOKUP(Worksheet!AF9500,Sales[[#This Row],[State]],Sales[[#This Row],[Total Sales]])</f>
        <v>#NAME?</v>
      </c>
    </row>
    <row r="9501" spans="31:34" x14ac:dyDescent="0.25">
      <c r="AE9501" t="s">
        <v>15</v>
      </c>
      <c r="AF9501" t="s">
        <v>129</v>
      </c>
      <c r="AG9501" t="s">
        <v>130</v>
      </c>
      <c r="AH9501" s="28" t="e">
        <f ca="1">[1]!DXLOOKUP(Worksheet!AF9501,Sales[[#This Row],[State]],Sales[[#This Row],[Total Sales]])</f>
        <v>#NAME?</v>
      </c>
    </row>
    <row r="9502" spans="31:34" x14ac:dyDescent="0.25">
      <c r="AE9502" t="s">
        <v>15</v>
      </c>
      <c r="AF9502" t="s">
        <v>129</v>
      </c>
      <c r="AG9502" t="s">
        <v>130</v>
      </c>
      <c r="AH9502" s="28" t="e">
        <f ca="1">[1]!DXLOOKUP(Worksheet!AF9502,Sales[[#This Row],[State]],Sales[[#This Row],[Total Sales]])</f>
        <v>#NAME?</v>
      </c>
    </row>
    <row r="9503" spans="31:34" x14ac:dyDescent="0.25">
      <c r="AE9503" t="s">
        <v>15</v>
      </c>
      <c r="AF9503" t="s">
        <v>129</v>
      </c>
      <c r="AG9503" t="s">
        <v>130</v>
      </c>
      <c r="AH9503" s="28" t="e">
        <f ca="1">[1]!DXLOOKUP(Worksheet!AF9503,Sales[[#This Row],[State]],Sales[[#This Row],[Total Sales]])</f>
        <v>#NAME?</v>
      </c>
    </row>
    <row r="9504" spans="31:34" x14ac:dyDescent="0.25">
      <c r="AE9504" t="s">
        <v>15</v>
      </c>
      <c r="AF9504" t="s">
        <v>129</v>
      </c>
      <c r="AG9504" t="s">
        <v>130</v>
      </c>
      <c r="AH9504" s="28" t="e">
        <f ca="1">[1]!DXLOOKUP(Worksheet!AF9504,Sales[[#This Row],[State]],Sales[[#This Row],[Total Sales]])</f>
        <v>#NAME?</v>
      </c>
    </row>
    <row r="9505" spans="31:34" x14ac:dyDescent="0.25">
      <c r="AE9505" t="s">
        <v>15</v>
      </c>
      <c r="AF9505" t="s">
        <v>129</v>
      </c>
      <c r="AG9505" t="s">
        <v>130</v>
      </c>
      <c r="AH9505" s="28" t="e">
        <f ca="1">[1]!DXLOOKUP(Worksheet!AF9505,Sales[[#This Row],[State]],Sales[[#This Row],[Total Sales]])</f>
        <v>#NAME?</v>
      </c>
    </row>
    <row r="9506" spans="31:34" x14ac:dyDescent="0.25">
      <c r="AE9506" t="s">
        <v>15</v>
      </c>
      <c r="AF9506" t="s">
        <v>131</v>
      </c>
      <c r="AG9506" t="s">
        <v>132</v>
      </c>
      <c r="AH9506" s="28" t="e">
        <f ca="1">[1]!DXLOOKUP(Worksheet!AF9506,Sales[[#This Row],[State]],Sales[[#This Row],[Total Sales]])</f>
        <v>#NAME?</v>
      </c>
    </row>
    <row r="9507" spans="31:34" x14ac:dyDescent="0.25">
      <c r="AE9507" t="s">
        <v>15</v>
      </c>
      <c r="AF9507" t="s">
        <v>131</v>
      </c>
      <c r="AG9507" t="s">
        <v>132</v>
      </c>
      <c r="AH9507" s="28" t="e">
        <f ca="1">[1]!DXLOOKUP(Worksheet!AF9507,Sales[[#This Row],[State]],Sales[[#This Row],[Total Sales]])</f>
        <v>#NAME?</v>
      </c>
    </row>
    <row r="9508" spans="31:34" x14ac:dyDescent="0.25">
      <c r="AE9508" t="s">
        <v>15</v>
      </c>
      <c r="AF9508" t="s">
        <v>131</v>
      </c>
      <c r="AG9508" t="s">
        <v>132</v>
      </c>
      <c r="AH9508" s="28" t="e">
        <f ca="1">[1]!DXLOOKUP(Worksheet!AF9508,Sales[[#This Row],[State]],Sales[[#This Row],[Total Sales]])</f>
        <v>#NAME?</v>
      </c>
    </row>
    <row r="9509" spans="31:34" x14ac:dyDescent="0.25">
      <c r="AE9509" t="s">
        <v>15</v>
      </c>
      <c r="AF9509" t="s">
        <v>131</v>
      </c>
      <c r="AG9509" t="s">
        <v>132</v>
      </c>
      <c r="AH9509" s="28" t="e">
        <f ca="1">[1]!DXLOOKUP(Worksheet!AF9509,Sales[[#This Row],[State]],Sales[[#This Row],[Total Sales]])</f>
        <v>#NAME?</v>
      </c>
    </row>
    <row r="9510" spans="31:34" x14ac:dyDescent="0.25">
      <c r="AE9510" t="s">
        <v>15</v>
      </c>
      <c r="AF9510" t="s">
        <v>131</v>
      </c>
      <c r="AG9510" t="s">
        <v>132</v>
      </c>
      <c r="AH9510" s="28" t="e">
        <f ca="1">[1]!DXLOOKUP(Worksheet!AF9510,Sales[[#This Row],[State]],Sales[[#This Row],[Total Sales]])</f>
        <v>#NAME?</v>
      </c>
    </row>
    <row r="9511" spans="31:34" x14ac:dyDescent="0.25">
      <c r="AE9511" t="s">
        <v>15</v>
      </c>
      <c r="AF9511" t="s">
        <v>131</v>
      </c>
      <c r="AG9511" t="s">
        <v>132</v>
      </c>
      <c r="AH9511" s="28" t="e">
        <f ca="1">[1]!DXLOOKUP(Worksheet!AF9511,Sales[[#This Row],[State]],Sales[[#This Row],[Total Sales]])</f>
        <v>#NAME?</v>
      </c>
    </row>
    <row r="9512" spans="31:34" x14ac:dyDescent="0.25">
      <c r="AE9512" t="s">
        <v>15</v>
      </c>
      <c r="AF9512" t="s">
        <v>131</v>
      </c>
      <c r="AG9512" t="s">
        <v>132</v>
      </c>
      <c r="AH9512" s="28" t="e">
        <f ca="1">[1]!DXLOOKUP(Worksheet!AF9512,Sales[[#This Row],[State]],Sales[[#This Row],[Total Sales]])</f>
        <v>#NAME?</v>
      </c>
    </row>
    <row r="9513" spans="31:34" x14ac:dyDescent="0.25">
      <c r="AE9513" t="s">
        <v>15</v>
      </c>
      <c r="AF9513" t="s">
        <v>131</v>
      </c>
      <c r="AG9513" t="s">
        <v>132</v>
      </c>
      <c r="AH9513" s="28" t="e">
        <f ca="1">[1]!DXLOOKUP(Worksheet!AF9513,Sales[[#This Row],[State]],Sales[[#This Row],[Total Sales]])</f>
        <v>#NAME?</v>
      </c>
    </row>
    <row r="9514" spans="31:34" x14ac:dyDescent="0.25">
      <c r="AE9514" t="s">
        <v>15</v>
      </c>
      <c r="AF9514" t="s">
        <v>131</v>
      </c>
      <c r="AG9514" t="s">
        <v>132</v>
      </c>
      <c r="AH9514" s="28" t="e">
        <f ca="1">[1]!DXLOOKUP(Worksheet!AF9514,Sales[[#This Row],[State]],Sales[[#This Row],[Total Sales]])</f>
        <v>#NAME?</v>
      </c>
    </row>
    <row r="9515" spans="31:34" x14ac:dyDescent="0.25">
      <c r="AE9515" t="s">
        <v>15</v>
      </c>
      <c r="AF9515" t="s">
        <v>131</v>
      </c>
      <c r="AG9515" t="s">
        <v>132</v>
      </c>
      <c r="AH9515" s="28" t="e">
        <f ca="1">[1]!DXLOOKUP(Worksheet!AF9515,Sales[[#This Row],[State]],Sales[[#This Row],[Total Sales]])</f>
        <v>#NAME?</v>
      </c>
    </row>
    <row r="9516" spans="31:34" x14ac:dyDescent="0.25">
      <c r="AE9516" t="s">
        <v>15</v>
      </c>
      <c r="AF9516" t="s">
        <v>131</v>
      </c>
      <c r="AG9516" t="s">
        <v>132</v>
      </c>
      <c r="AH9516" s="28" t="e">
        <f ca="1">[1]!DXLOOKUP(Worksheet!AF9516,Sales[[#This Row],[State]],Sales[[#This Row],[Total Sales]])</f>
        <v>#NAME?</v>
      </c>
    </row>
    <row r="9517" spans="31:34" x14ac:dyDescent="0.25">
      <c r="AE9517" t="s">
        <v>15</v>
      </c>
      <c r="AF9517" t="s">
        <v>131</v>
      </c>
      <c r="AG9517" t="s">
        <v>132</v>
      </c>
      <c r="AH9517" s="28" t="e">
        <f ca="1">[1]!DXLOOKUP(Worksheet!AF9517,Sales[[#This Row],[State]],Sales[[#This Row],[Total Sales]])</f>
        <v>#NAME?</v>
      </c>
    </row>
    <row r="9518" spans="31:34" x14ac:dyDescent="0.25">
      <c r="AE9518" t="s">
        <v>15</v>
      </c>
      <c r="AF9518" t="s">
        <v>131</v>
      </c>
      <c r="AG9518" t="s">
        <v>132</v>
      </c>
      <c r="AH9518" s="28" t="e">
        <f ca="1">[1]!DXLOOKUP(Worksheet!AF9518,Sales[[#This Row],[State]],Sales[[#This Row],[Total Sales]])</f>
        <v>#NAME?</v>
      </c>
    </row>
    <row r="9519" spans="31:34" x14ac:dyDescent="0.25">
      <c r="AE9519" t="s">
        <v>15</v>
      </c>
      <c r="AF9519" t="s">
        <v>131</v>
      </c>
      <c r="AG9519" t="s">
        <v>132</v>
      </c>
      <c r="AH9519" s="28" t="e">
        <f ca="1">[1]!DXLOOKUP(Worksheet!AF9519,Sales[[#This Row],[State]],Sales[[#This Row],[Total Sales]])</f>
        <v>#NAME?</v>
      </c>
    </row>
    <row r="9520" spans="31:34" x14ac:dyDescent="0.25">
      <c r="AE9520" t="s">
        <v>15</v>
      </c>
      <c r="AF9520" t="s">
        <v>131</v>
      </c>
      <c r="AG9520" t="s">
        <v>132</v>
      </c>
      <c r="AH9520" s="28" t="e">
        <f ca="1">[1]!DXLOOKUP(Worksheet!AF9520,Sales[[#This Row],[State]],Sales[[#This Row],[Total Sales]])</f>
        <v>#NAME?</v>
      </c>
    </row>
    <row r="9521" spans="31:34" x14ac:dyDescent="0.25">
      <c r="AE9521" t="s">
        <v>15</v>
      </c>
      <c r="AF9521" t="s">
        <v>131</v>
      </c>
      <c r="AG9521" t="s">
        <v>132</v>
      </c>
      <c r="AH9521" s="28" t="e">
        <f ca="1">[1]!DXLOOKUP(Worksheet!AF9521,Sales[[#This Row],[State]],Sales[[#This Row],[Total Sales]])</f>
        <v>#NAME?</v>
      </c>
    </row>
    <row r="9522" spans="31:34" x14ac:dyDescent="0.25">
      <c r="AE9522" t="s">
        <v>15</v>
      </c>
      <c r="AF9522" t="s">
        <v>131</v>
      </c>
      <c r="AG9522" t="s">
        <v>132</v>
      </c>
      <c r="AH9522" s="28" t="e">
        <f ca="1">[1]!DXLOOKUP(Worksheet!AF9522,Sales[[#This Row],[State]],Sales[[#This Row],[Total Sales]])</f>
        <v>#NAME?</v>
      </c>
    </row>
    <row r="9523" spans="31:34" x14ac:dyDescent="0.25">
      <c r="AE9523" t="s">
        <v>15</v>
      </c>
      <c r="AF9523" t="s">
        <v>131</v>
      </c>
      <c r="AG9523" t="s">
        <v>132</v>
      </c>
      <c r="AH9523" s="28" t="e">
        <f ca="1">[1]!DXLOOKUP(Worksheet!AF9523,Sales[[#This Row],[State]],Sales[[#This Row],[Total Sales]])</f>
        <v>#NAME?</v>
      </c>
    </row>
    <row r="9524" spans="31:34" x14ac:dyDescent="0.25">
      <c r="AE9524" t="s">
        <v>15</v>
      </c>
      <c r="AF9524" t="s">
        <v>131</v>
      </c>
      <c r="AG9524" t="s">
        <v>132</v>
      </c>
      <c r="AH9524" s="28" t="e">
        <f ca="1">[1]!DXLOOKUP(Worksheet!AF9524,Sales[[#This Row],[State]],Sales[[#This Row],[Total Sales]])</f>
        <v>#NAME?</v>
      </c>
    </row>
    <row r="9525" spans="31:34" x14ac:dyDescent="0.25">
      <c r="AE9525" t="s">
        <v>15</v>
      </c>
      <c r="AF9525" t="s">
        <v>131</v>
      </c>
      <c r="AG9525" t="s">
        <v>132</v>
      </c>
      <c r="AH9525" s="28" t="e">
        <f ca="1">[1]!DXLOOKUP(Worksheet!AF9525,Sales[[#This Row],[State]],Sales[[#This Row],[Total Sales]])</f>
        <v>#NAME?</v>
      </c>
    </row>
    <row r="9526" spans="31:34" x14ac:dyDescent="0.25">
      <c r="AE9526" t="s">
        <v>15</v>
      </c>
      <c r="AF9526" t="s">
        <v>131</v>
      </c>
      <c r="AG9526" t="s">
        <v>132</v>
      </c>
      <c r="AH9526" s="28" t="e">
        <f ca="1">[1]!DXLOOKUP(Worksheet!AF9526,Sales[[#This Row],[State]],Sales[[#This Row],[Total Sales]])</f>
        <v>#NAME?</v>
      </c>
    </row>
    <row r="9527" spans="31:34" x14ac:dyDescent="0.25">
      <c r="AE9527" t="s">
        <v>15</v>
      </c>
      <c r="AF9527" t="s">
        <v>131</v>
      </c>
      <c r="AG9527" t="s">
        <v>132</v>
      </c>
      <c r="AH9527" s="28" t="e">
        <f ca="1">[1]!DXLOOKUP(Worksheet!AF9527,Sales[[#This Row],[State]],Sales[[#This Row],[Total Sales]])</f>
        <v>#NAME?</v>
      </c>
    </row>
    <row r="9528" spans="31:34" x14ac:dyDescent="0.25">
      <c r="AE9528" t="s">
        <v>15</v>
      </c>
      <c r="AF9528" t="s">
        <v>131</v>
      </c>
      <c r="AG9528" t="s">
        <v>132</v>
      </c>
      <c r="AH9528" s="28" t="e">
        <f ca="1">[1]!DXLOOKUP(Worksheet!AF9528,Sales[[#This Row],[State]],Sales[[#This Row],[Total Sales]])</f>
        <v>#NAME?</v>
      </c>
    </row>
    <row r="9529" spans="31:34" x14ac:dyDescent="0.25">
      <c r="AE9529" t="s">
        <v>15</v>
      </c>
      <c r="AF9529" t="s">
        <v>131</v>
      </c>
      <c r="AG9529" t="s">
        <v>132</v>
      </c>
      <c r="AH9529" s="28" t="e">
        <f ca="1">[1]!DXLOOKUP(Worksheet!AF9529,Sales[[#This Row],[State]],Sales[[#This Row],[Total Sales]])</f>
        <v>#NAME?</v>
      </c>
    </row>
    <row r="9530" spans="31:34" x14ac:dyDescent="0.25">
      <c r="AE9530" t="s">
        <v>15</v>
      </c>
      <c r="AF9530" t="s">
        <v>131</v>
      </c>
      <c r="AG9530" t="s">
        <v>132</v>
      </c>
      <c r="AH9530" s="28" t="e">
        <f ca="1">[1]!DXLOOKUP(Worksheet!AF9530,Sales[[#This Row],[State]],Sales[[#This Row],[Total Sales]])</f>
        <v>#NAME?</v>
      </c>
    </row>
    <row r="9531" spans="31:34" x14ac:dyDescent="0.25">
      <c r="AE9531" t="s">
        <v>15</v>
      </c>
      <c r="AF9531" t="s">
        <v>131</v>
      </c>
      <c r="AG9531" t="s">
        <v>132</v>
      </c>
      <c r="AH9531" s="28" t="e">
        <f ca="1">[1]!DXLOOKUP(Worksheet!AF9531,Sales[[#This Row],[State]],Sales[[#This Row],[Total Sales]])</f>
        <v>#NAME?</v>
      </c>
    </row>
    <row r="9532" spans="31:34" x14ac:dyDescent="0.25">
      <c r="AE9532" t="s">
        <v>15</v>
      </c>
      <c r="AF9532" t="s">
        <v>131</v>
      </c>
      <c r="AG9532" t="s">
        <v>132</v>
      </c>
      <c r="AH9532" s="28" t="e">
        <f ca="1">[1]!DXLOOKUP(Worksheet!AF9532,Sales[[#This Row],[State]],Sales[[#This Row],[Total Sales]])</f>
        <v>#NAME?</v>
      </c>
    </row>
    <row r="9533" spans="31:34" x14ac:dyDescent="0.25">
      <c r="AE9533" t="s">
        <v>15</v>
      </c>
      <c r="AF9533" t="s">
        <v>131</v>
      </c>
      <c r="AG9533" t="s">
        <v>132</v>
      </c>
      <c r="AH9533" s="28" t="e">
        <f ca="1">[1]!DXLOOKUP(Worksheet!AF9533,Sales[[#This Row],[State]],Sales[[#This Row],[Total Sales]])</f>
        <v>#NAME?</v>
      </c>
    </row>
    <row r="9534" spans="31:34" x14ac:dyDescent="0.25">
      <c r="AE9534" t="s">
        <v>15</v>
      </c>
      <c r="AF9534" t="s">
        <v>131</v>
      </c>
      <c r="AG9534" t="s">
        <v>132</v>
      </c>
      <c r="AH9534" s="28" t="e">
        <f ca="1">[1]!DXLOOKUP(Worksheet!AF9534,Sales[[#This Row],[State]],Sales[[#This Row],[Total Sales]])</f>
        <v>#NAME?</v>
      </c>
    </row>
    <row r="9535" spans="31:34" x14ac:dyDescent="0.25">
      <c r="AE9535" t="s">
        <v>15</v>
      </c>
      <c r="AF9535" t="s">
        <v>131</v>
      </c>
      <c r="AG9535" t="s">
        <v>132</v>
      </c>
      <c r="AH9535" s="28" t="e">
        <f ca="1">[1]!DXLOOKUP(Worksheet!AF9535,Sales[[#This Row],[State]],Sales[[#This Row],[Total Sales]])</f>
        <v>#NAME?</v>
      </c>
    </row>
    <row r="9536" spans="31:34" x14ac:dyDescent="0.25">
      <c r="AE9536" t="s">
        <v>15</v>
      </c>
      <c r="AF9536" t="s">
        <v>131</v>
      </c>
      <c r="AG9536" t="s">
        <v>132</v>
      </c>
      <c r="AH9536" s="28" t="e">
        <f ca="1">[1]!DXLOOKUP(Worksheet!AF9536,Sales[[#This Row],[State]],Sales[[#This Row],[Total Sales]])</f>
        <v>#NAME?</v>
      </c>
    </row>
    <row r="9537" spans="31:34" x14ac:dyDescent="0.25">
      <c r="AE9537" t="s">
        <v>15</v>
      </c>
      <c r="AF9537" t="s">
        <v>131</v>
      </c>
      <c r="AG9537" t="s">
        <v>132</v>
      </c>
      <c r="AH9537" s="28" t="e">
        <f ca="1">[1]!DXLOOKUP(Worksheet!AF9537,Sales[[#This Row],[State]],Sales[[#This Row],[Total Sales]])</f>
        <v>#NAME?</v>
      </c>
    </row>
    <row r="9538" spans="31:34" x14ac:dyDescent="0.25">
      <c r="AE9538" t="s">
        <v>15</v>
      </c>
      <c r="AF9538" t="s">
        <v>131</v>
      </c>
      <c r="AG9538" t="s">
        <v>132</v>
      </c>
      <c r="AH9538" s="28" t="e">
        <f ca="1">[1]!DXLOOKUP(Worksheet!AF9538,Sales[[#This Row],[State]],Sales[[#This Row],[Total Sales]])</f>
        <v>#NAME?</v>
      </c>
    </row>
    <row r="9539" spans="31:34" x14ac:dyDescent="0.25">
      <c r="AE9539" t="s">
        <v>15</v>
      </c>
      <c r="AF9539" t="s">
        <v>131</v>
      </c>
      <c r="AG9539" t="s">
        <v>132</v>
      </c>
      <c r="AH9539" s="28" t="e">
        <f ca="1">[1]!DXLOOKUP(Worksheet!AF9539,Sales[[#This Row],[State]],Sales[[#This Row],[Total Sales]])</f>
        <v>#NAME?</v>
      </c>
    </row>
    <row r="9540" spans="31:34" x14ac:dyDescent="0.25">
      <c r="AE9540" t="s">
        <v>15</v>
      </c>
      <c r="AF9540" t="s">
        <v>131</v>
      </c>
      <c r="AG9540" t="s">
        <v>132</v>
      </c>
      <c r="AH9540" s="28" t="e">
        <f ca="1">[1]!DXLOOKUP(Worksheet!AF9540,Sales[[#This Row],[State]],Sales[[#This Row],[Total Sales]])</f>
        <v>#NAME?</v>
      </c>
    </row>
    <row r="9541" spans="31:34" x14ac:dyDescent="0.25">
      <c r="AE9541" t="s">
        <v>15</v>
      </c>
      <c r="AF9541" t="s">
        <v>131</v>
      </c>
      <c r="AG9541" t="s">
        <v>132</v>
      </c>
      <c r="AH9541" s="28" t="e">
        <f ca="1">[1]!DXLOOKUP(Worksheet!AF9541,Sales[[#This Row],[State]],Sales[[#This Row],[Total Sales]])</f>
        <v>#NAME?</v>
      </c>
    </row>
    <row r="9542" spans="31:34" x14ac:dyDescent="0.25">
      <c r="AE9542" t="s">
        <v>15</v>
      </c>
      <c r="AF9542" t="s">
        <v>131</v>
      </c>
      <c r="AG9542" t="s">
        <v>132</v>
      </c>
      <c r="AH9542" s="28" t="e">
        <f ca="1">[1]!DXLOOKUP(Worksheet!AF9542,Sales[[#This Row],[State]],Sales[[#This Row],[Total Sales]])</f>
        <v>#NAME?</v>
      </c>
    </row>
    <row r="9543" spans="31:34" x14ac:dyDescent="0.25">
      <c r="AE9543" t="s">
        <v>15</v>
      </c>
      <c r="AF9543" t="s">
        <v>131</v>
      </c>
      <c r="AG9543" t="s">
        <v>132</v>
      </c>
      <c r="AH9543" s="28" t="e">
        <f ca="1">[1]!DXLOOKUP(Worksheet!AF9543,Sales[[#This Row],[State]],Sales[[#This Row],[Total Sales]])</f>
        <v>#NAME?</v>
      </c>
    </row>
    <row r="9544" spans="31:34" x14ac:dyDescent="0.25">
      <c r="AE9544" t="s">
        <v>15</v>
      </c>
      <c r="AF9544" t="s">
        <v>131</v>
      </c>
      <c r="AG9544" t="s">
        <v>132</v>
      </c>
      <c r="AH9544" s="28" t="e">
        <f ca="1">[1]!DXLOOKUP(Worksheet!AF9544,Sales[[#This Row],[State]],Sales[[#This Row],[Total Sales]])</f>
        <v>#NAME?</v>
      </c>
    </row>
    <row r="9545" spans="31:34" x14ac:dyDescent="0.25">
      <c r="AE9545" t="s">
        <v>15</v>
      </c>
      <c r="AF9545" t="s">
        <v>131</v>
      </c>
      <c r="AG9545" t="s">
        <v>132</v>
      </c>
      <c r="AH9545" s="28" t="e">
        <f ca="1">[1]!DXLOOKUP(Worksheet!AF9545,Sales[[#This Row],[State]],Sales[[#This Row],[Total Sales]])</f>
        <v>#NAME?</v>
      </c>
    </row>
    <row r="9546" spans="31:34" x14ac:dyDescent="0.25">
      <c r="AE9546" t="s">
        <v>15</v>
      </c>
      <c r="AF9546" t="s">
        <v>131</v>
      </c>
      <c r="AG9546" t="s">
        <v>132</v>
      </c>
      <c r="AH9546" s="28" t="e">
        <f ca="1">[1]!DXLOOKUP(Worksheet!AF9546,Sales[[#This Row],[State]],Sales[[#This Row],[Total Sales]])</f>
        <v>#NAME?</v>
      </c>
    </row>
    <row r="9547" spans="31:34" x14ac:dyDescent="0.25">
      <c r="AE9547" t="s">
        <v>15</v>
      </c>
      <c r="AF9547" t="s">
        <v>131</v>
      </c>
      <c r="AG9547" t="s">
        <v>132</v>
      </c>
      <c r="AH9547" s="28" t="e">
        <f ca="1">[1]!DXLOOKUP(Worksheet!AF9547,Sales[[#This Row],[State]],Sales[[#This Row],[Total Sales]])</f>
        <v>#NAME?</v>
      </c>
    </row>
    <row r="9548" spans="31:34" x14ac:dyDescent="0.25">
      <c r="AE9548" t="s">
        <v>15</v>
      </c>
      <c r="AF9548" t="s">
        <v>131</v>
      </c>
      <c r="AG9548" t="s">
        <v>132</v>
      </c>
      <c r="AH9548" s="28" t="e">
        <f ca="1">[1]!DXLOOKUP(Worksheet!AF9548,Sales[[#This Row],[State]],Sales[[#This Row],[Total Sales]])</f>
        <v>#NAME?</v>
      </c>
    </row>
    <row r="9549" spans="31:34" x14ac:dyDescent="0.25">
      <c r="AE9549" t="s">
        <v>15</v>
      </c>
      <c r="AF9549" t="s">
        <v>131</v>
      </c>
      <c r="AG9549" t="s">
        <v>132</v>
      </c>
      <c r="AH9549" s="28" t="e">
        <f ca="1">[1]!DXLOOKUP(Worksheet!AF9549,Sales[[#This Row],[State]],Sales[[#This Row],[Total Sales]])</f>
        <v>#NAME?</v>
      </c>
    </row>
    <row r="9550" spans="31:34" x14ac:dyDescent="0.25">
      <c r="AE9550" t="s">
        <v>15</v>
      </c>
      <c r="AF9550" t="s">
        <v>131</v>
      </c>
      <c r="AG9550" t="s">
        <v>132</v>
      </c>
      <c r="AH9550" s="28" t="e">
        <f ca="1">[1]!DXLOOKUP(Worksheet!AF9550,Sales[[#This Row],[State]],Sales[[#This Row],[Total Sales]])</f>
        <v>#NAME?</v>
      </c>
    </row>
    <row r="9551" spans="31:34" x14ac:dyDescent="0.25">
      <c r="AE9551" t="s">
        <v>15</v>
      </c>
      <c r="AF9551" t="s">
        <v>131</v>
      </c>
      <c r="AG9551" t="s">
        <v>132</v>
      </c>
      <c r="AH9551" s="28" t="e">
        <f ca="1">[1]!DXLOOKUP(Worksheet!AF9551,Sales[[#This Row],[State]],Sales[[#This Row],[Total Sales]])</f>
        <v>#NAME?</v>
      </c>
    </row>
    <row r="9552" spans="31:34" x14ac:dyDescent="0.25">
      <c r="AE9552" t="s">
        <v>15</v>
      </c>
      <c r="AF9552" t="s">
        <v>131</v>
      </c>
      <c r="AG9552" t="s">
        <v>132</v>
      </c>
      <c r="AH9552" s="28" t="e">
        <f ca="1">[1]!DXLOOKUP(Worksheet!AF9552,Sales[[#This Row],[State]],Sales[[#This Row],[Total Sales]])</f>
        <v>#NAME?</v>
      </c>
    </row>
    <row r="9553" spans="31:34" x14ac:dyDescent="0.25">
      <c r="AE9553" t="s">
        <v>15</v>
      </c>
      <c r="AF9553" t="s">
        <v>131</v>
      </c>
      <c r="AG9553" t="s">
        <v>132</v>
      </c>
      <c r="AH9553" s="28" t="e">
        <f ca="1">[1]!DXLOOKUP(Worksheet!AF9553,Sales[[#This Row],[State]],Sales[[#This Row],[Total Sales]])</f>
        <v>#NAME?</v>
      </c>
    </row>
    <row r="9554" spans="31:34" x14ac:dyDescent="0.25">
      <c r="AE9554" t="s">
        <v>15</v>
      </c>
      <c r="AF9554" t="s">
        <v>131</v>
      </c>
      <c r="AG9554" t="s">
        <v>132</v>
      </c>
      <c r="AH9554" s="28" t="e">
        <f ca="1">[1]!DXLOOKUP(Worksheet!AF9554,Sales[[#This Row],[State]],Sales[[#This Row],[Total Sales]])</f>
        <v>#NAME?</v>
      </c>
    </row>
    <row r="9555" spans="31:34" x14ac:dyDescent="0.25">
      <c r="AE9555" t="s">
        <v>15</v>
      </c>
      <c r="AF9555" t="s">
        <v>131</v>
      </c>
      <c r="AG9555" t="s">
        <v>132</v>
      </c>
      <c r="AH9555" s="28" t="e">
        <f ca="1">[1]!DXLOOKUP(Worksheet!AF9555,Sales[[#This Row],[State]],Sales[[#This Row],[Total Sales]])</f>
        <v>#NAME?</v>
      </c>
    </row>
    <row r="9556" spans="31:34" x14ac:dyDescent="0.25">
      <c r="AE9556" t="s">
        <v>15</v>
      </c>
      <c r="AF9556" t="s">
        <v>131</v>
      </c>
      <c r="AG9556" t="s">
        <v>132</v>
      </c>
      <c r="AH9556" s="28" t="e">
        <f ca="1">[1]!DXLOOKUP(Worksheet!AF9556,Sales[[#This Row],[State]],Sales[[#This Row],[Total Sales]])</f>
        <v>#NAME?</v>
      </c>
    </row>
    <row r="9557" spans="31:34" x14ac:dyDescent="0.25">
      <c r="AE9557" t="s">
        <v>15</v>
      </c>
      <c r="AF9557" t="s">
        <v>131</v>
      </c>
      <c r="AG9557" t="s">
        <v>132</v>
      </c>
      <c r="AH9557" s="28" t="e">
        <f ca="1">[1]!DXLOOKUP(Worksheet!AF9557,Sales[[#This Row],[State]],Sales[[#This Row],[Total Sales]])</f>
        <v>#NAME?</v>
      </c>
    </row>
    <row r="9558" spans="31:34" x14ac:dyDescent="0.25">
      <c r="AE9558" t="s">
        <v>15</v>
      </c>
      <c r="AF9558" t="s">
        <v>131</v>
      </c>
      <c r="AG9558" t="s">
        <v>132</v>
      </c>
      <c r="AH9558" s="28" t="e">
        <f ca="1">[1]!DXLOOKUP(Worksheet!AF9558,Sales[[#This Row],[State]],Sales[[#This Row],[Total Sales]])</f>
        <v>#NAME?</v>
      </c>
    </row>
    <row r="9559" spans="31:34" x14ac:dyDescent="0.25">
      <c r="AE9559" t="s">
        <v>15</v>
      </c>
      <c r="AF9559" t="s">
        <v>131</v>
      </c>
      <c r="AG9559" t="s">
        <v>132</v>
      </c>
      <c r="AH9559" s="28" t="e">
        <f ca="1">[1]!DXLOOKUP(Worksheet!AF9559,Sales[[#This Row],[State]],Sales[[#This Row],[Total Sales]])</f>
        <v>#NAME?</v>
      </c>
    </row>
    <row r="9560" spans="31:34" x14ac:dyDescent="0.25">
      <c r="AE9560" t="s">
        <v>15</v>
      </c>
      <c r="AF9560" t="s">
        <v>131</v>
      </c>
      <c r="AG9560" t="s">
        <v>132</v>
      </c>
      <c r="AH9560" s="28" t="e">
        <f ca="1">[1]!DXLOOKUP(Worksheet!AF9560,Sales[[#This Row],[State]],Sales[[#This Row],[Total Sales]])</f>
        <v>#NAME?</v>
      </c>
    </row>
    <row r="9561" spans="31:34" x14ac:dyDescent="0.25">
      <c r="AE9561" t="s">
        <v>15</v>
      </c>
      <c r="AF9561" t="s">
        <v>131</v>
      </c>
      <c r="AG9561" t="s">
        <v>132</v>
      </c>
      <c r="AH9561" s="28" t="e">
        <f ca="1">[1]!DXLOOKUP(Worksheet!AF9561,Sales[[#This Row],[State]],Sales[[#This Row],[Total Sales]])</f>
        <v>#NAME?</v>
      </c>
    </row>
    <row r="9562" spans="31:34" x14ac:dyDescent="0.25">
      <c r="AE9562" t="s">
        <v>15</v>
      </c>
      <c r="AF9562" t="s">
        <v>131</v>
      </c>
      <c r="AG9562" t="s">
        <v>132</v>
      </c>
      <c r="AH9562" s="28" t="e">
        <f ca="1">[1]!DXLOOKUP(Worksheet!AF9562,Sales[[#This Row],[State]],Sales[[#This Row],[Total Sales]])</f>
        <v>#NAME?</v>
      </c>
    </row>
    <row r="9563" spans="31:34" x14ac:dyDescent="0.25">
      <c r="AE9563" t="s">
        <v>15</v>
      </c>
      <c r="AF9563" t="s">
        <v>131</v>
      </c>
      <c r="AG9563" t="s">
        <v>132</v>
      </c>
      <c r="AH9563" s="28" t="e">
        <f ca="1">[1]!DXLOOKUP(Worksheet!AF9563,Sales[[#This Row],[State]],Sales[[#This Row],[Total Sales]])</f>
        <v>#NAME?</v>
      </c>
    </row>
    <row r="9564" spans="31:34" x14ac:dyDescent="0.25">
      <c r="AE9564" t="s">
        <v>15</v>
      </c>
      <c r="AF9564" t="s">
        <v>131</v>
      </c>
      <c r="AG9564" t="s">
        <v>132</v>
      </c>
      <c r="AH9564" s="28" t="e">
        <f ca="1">[1]!DXLOOKUP(Worksheet!AF9564,Sales[[#This Row],[State]],Sales[[#This Row],[Total Sales]])</f>
        <v>#NAME?</v>
      </c>
    </row>
    <row r="9565" spans="31:34" x14ac:dyDescent="0.25">
      <c r="AE9565" t="s">
        <v>15</v>
      </c>
      <c r="AF9565" t="s">
        <v>131</v>
      </c>
      <c r="AG9565" t="s">
        <v>132</v>
      </c>
      <c r="AH9565" s="28" t="e">
        <f ca="1">[1]!DXLOOKUP(Worksheet!AF9565,Sales[[#This Row],[State]],Sales[[#This Row],[Total Sales]])</f>
        <v>#NAME?</v>
      </c>
    </row>
    <row r="9566" spans="31:34" x14ac:dyDescent="0.25">
      <c r="AE9566" t="s">
        <v>15</v>
      </c>
      <c r="AF9566" t="s">
        <v>131</v>
      </c>
      <c r="AG9566" t="s">
        <v>132</v>
      </c>
      <c r="AH9566" s="28" t="e">
        <f ca="1">[1]!DXLOOKUP(Worksheet!AF9566,Sales[[#This Row],[State]],Sales[[#This Row],[Total Sales]])</f>
        <v>#NAME?</v>
      </c>
    </row>
    <row r="9567" spans="31:34" x14ac:dyDescent="0.25">
      <c r="AE9567" t="s">
        <v>15</v>
      </c>
      <c r="AF9567" t="s">
        <v>131</v>
      </c>
      <c r="AG9567" t="s">
        <v>132</v>
      </c>
      <c r="AH9567" s="28" t="e">
        <f ca="1">[1]!DXLOOKUP(Worksheet!AF9567,Sales[[#This Row],[State]],Sales[[#This Row],[Total Sales]])</f>
        <v>#NAME?</v>
      </c>
    </row>
    <row r="9568" spans="31:34" x14ac:dyDescent="0.25">
      <c r="AE9568" t="s">
        <v>15</v>
      </c>
      <c r="AF9568" t="s">
        <v>131</v>
      </c>
      <c r="AG9568" t="s">
        <v>132</v>
      </c>
      <c r="AH9568" s="28" t="e">
        <f ca="1">[1]!DXLOOKUP(Worksheet!AF9568,Sales[[#This Row],[State]],Sales[[#This Row],[Total Sales]])</f>
        <v>#NAME?</v>
      </c>
    </row>
    <row r="9569" spans="31:34" x14ac:dyDescent="0.25">
      <c r="AE9569" t="s">
        <v>15</v>
      </c>
      <c r="AF9569" t="s">
        <v>131</v>
      </c>
      <c r="AG9569" t="s">
        <v>132</v>
      </c>
      <c r="AH9569" s="28" t="e">
        <f ca="1">[1]!DXLOOKUP(Worksheet!AF9569,Sales[[#This Row],[State]],Sales[[#This Row],[Total Sales]])</f>
        <v>#NAME?</v>
      </c>
    </row>
    <row r="9570" spans="31:34" x14ac:dyDescent="0.25">
      <c r="AE9570" t="s">
        <v>15</v>
      </c>
      <c r="AF9570" t="s">
        <v>131</v>
      </c>
      <c r="AG9570" t="s">
        <v>132</v>
      </c>
      <c r="AH9570" s="28" t="e">
        <f ca="1">[1]!DXLOOKUP(Worksheet!AF9570,Sales[[#This Row],[State]],Sales[[#This Row],[Total Sales]])</f>
        <v>#NAME?</v>
      </c>
    </row>
    <row r="9571" spans="31:34" x14ac:dyDescent="0.25">
      <c r="AE9571" t="s">
        <v>15</v>
      </c>
      <c r="AF9571" t="s">
        <v>131</v>
      </c>
      <c r="AG9571" t="s">
        <v>132</v>
      </c>
      <c r="AH9571" s="28" t="e">
        <f ca="1">[1]!DXLOOKUP(Worksheet!AF9571,Sales[[#This Row],[State]],Sales[[#This Row],[Total Sales]])</f>
        <v>#NAME?</v>
      </c>
    </row>
    <row r="9572" spans="31:34" x14ac:dyDescent="0.25">
      <c r="AE9572" t="s">
        <v>15</v>
      </c>
      <c r="AF9572" t="s">
        <v>131</v>
      </c>
      <c r="AG9572" t="s">
        <v>132</v>
      </c>
      <c r="AH9572" s="28" t="e">
        <f ca="1">[1]!DXLOOKUP(Worksheet!AF9572,Sales[[#This Row],[State]],Sales[[#This Row],[Total Sales]])</f>
        <v>#NAME?</v>
      </c>
    </row>
    <row r="9573" spans="31:34" x14ac:dyDescent="0.25">
      <c r="AE9573" t="s">
        <v>15</v>
      </c>
      <c r="AF9573" t="s">
        <v>131</v>
      </c>
      <c r="AG9573" t="s">
        <v>132</v>
      </c>
      <c r="AH9573" s="28" t="e">
        <f ca="1">[1]!DXLOOKUP(Worksheet!AF9573,Sales[[#This Row],[State]],Sales[[#This Row],[Total Sales]])</f>
        <v>#NAME?</v>
      </c>
    </row>
    <row r="9574" spans="31:34" x14ac:dyDescent="0.25">
      <c r="AE9574" t="s">
        <v>15</v>
      </c>
      <c r="AF9574" t="s">
        <v>131</v>
      </c>
      <c r="AG9574" t="s">
        <v>132</v>
      </c>
      <c r="AH9574" s="28" t="e">
        <f ca="1">[1]!DXLOOKUP(Worksheet!AF9574,Sales[[#This Row],[State]],Sales[[#This Row],[Total Sales]])</f>
        <v>#NAME?</v>
      </c>
    </row>
    <row r="9575" spans="31:34" x14ac:dyDescent="0.25">
      <c r="AE9575" t="s">
        <v>15</v>
      </c>
      <c r="AF9575" t="s">
        <v>131</v>
      </c>
      <c r="AG9575" t="s">
        <v>132</v>
      </c>
      <c r="AH9575" s="28" t="e">
        <f ca="1">[1]!DXLOOKUP(Worksheet!AF9575,Sales[[#This Row],[State]],Sales[[#This Row],[Total Sales]])</f>
        <v>#NAME?</v>
      </c>
    </row>
    <row r="9576" spans="31:34" x14ac:dyDescent="0.25">
      <c r="AE9576" t="s">
        <v>15</v>
      </c>
      <c r="AF9576" t="s">
        <v>131</v>
      </c>
      <c r="AG9576" t="s">
        <v>132</v>
      </c>
      <c r="AH9576" s="28" t="e">
        <f ca="1">[1]!DXLOOKUP(Worksheet!AF9576,Sales[[#This Row],[State]],Sales[[#This Row],[Total Sales]])</f>
        <v>#NAME?</v>
      </c>
    </row>
    <row r="9577" spans="31:34" x14ac:dyDescent="0.25">
      <c r="AE9577" t="s">
        <v>15</v>
      </c>
      <c r="AF9577" t="s">
        <v>131</v>
      </c>
      <c r="AG9577" t="s">
        <v>132</v>
      </c>
      <c r="AH9577" s="28" t="e">
        <f ca="1">[1]!DXLOOKUP(Worksheet!AF9577,Sales[[#This Row],[State]],Sales[[#This Row],[Total Sales]])</f>
        <v>#NAME?</v>
      </c>
    </row>
    <row r="9578" spans="31:34" x14ac:dyDescent="0.25">
      <c r="AE9578" t="s">
        <v>15</v>
      </c>
      <c r="AF9578" t="s">
        <v>133</v>
      </c>
      <c r="AG9578" t="s">
        <v>134</v>
      </c>
      <c r="AH9578" s="28" t="e">
        <f ca="1">[1]!DXLOOKUP(Worksheet!AF9578,Sales[[#This Row],[State]],Sales[[#This Row],[Total Sales]])</f>
        <v>#NAME?</v>
      </c>
    </row>
    <row r="9579" spans="31:34" x14ac:dyDescent="0.25">
      <c r="AE9579" t="s">
        <v>15</v>
      </c>
      <c r="AF9579" t="s">
        <v>133</v>
      </c>
      <c r="AG9579" t="s">
        <v>134</v>
      </c>
      <c r="AH9579" s="28" t="e">
        <f ca="1">[1]!DXLOOKUP(Worksheet!AF9579,Sales[[#This Row],[State]],Sales[[#This Row],[Total Sales]])</f>
        <v>#NAME?</v>
      </c>
    </row>
    <row r="9580" spans="31:34" x14ac:dyDescent="0.25">
      <c r="AE9580" t="s">
        <v>15</v>
      </c>
      <c r="AF9580" t="s">
        <v>133</v>
      </c>
      <c r="AG9580" t="s">
        <v>134</v>
      </c>
      <c r="AH9580" s="28" t="e">
        <f ca="1">[1]!DXLOOKUP(Worksheet!AF9580,Sales[[#This Row],[State]],Sales[[#This Row],[Total Sales]])</f>
        <v>#NAME?</v>
      </c>
    </row>
    <row r="9581" spans="31:34" x14ac:dyDescent="0.25">
      <c r="AE9581" t="s">
        <v>15</v>
      </c>
      <c r="AF9581" t="s">
        <v>133</v>
      </c>
      <c r="AG9581" t="s">
        <v>134</v>
      </c>
      <c r="AH9581" s="28" t="e">
        <f ca="1">[1]!DXLOOKUP(Worksheet!AF9581,Sales[[#This Row],[State]],Sales[[#This Row],[Total Sales]])</f>
        <v>#NAME?</v>
      </c>
    </row>
    <row r="9582" spans="31:34" x14ac:dyDescent="0.25">
      <c r="AE9582" t="s">
        <v>15</v>
      </c>
      <c r="AF9582" t="s">
        <v>133</v>
      </c>
      <c r="AG9582" t="s">
        <v>134</v>
      </c>
      <c r="AH9582" s="28" t="e">
        <f ca="1">[1]!DXLOOKUP(Worksheet!AF9582,Sales[[#This Row],[State]],Sales[[#This Row],[Total Sales]])</f>
        <v>#NAME?</v>
      </c>
    </row>
    <row r="9583" spans="31:34" x14ac:dyDescent="0.25">
      <c r="AE9583" t="s">
        <v>15</v>
      </c>
      <c r="AF9583" t="s">
        <v>133</v>
      </c>
      <c r="AG9583" t="s">
        <v>134</v>
      </c>
      <c r="AH9583" s="28" t="e">
        <f ca="1">[1]!DXLOOKUP(Worksheet!AF9583,Sales[[#This Row],[State]],Sales[[#This Row],[Total Sales]])</f>
        <v>#NAME?</v>
      </c>
    </row>
    <row r="9584" spans="31:34" x14ac:dyDescent="0.25">
      <c r="AE9584" t="s">
        <v>15</v>
      </c>
      <c r="AF9584" t="s">
        <v>133</v>
      </c>
      <c r="AG9584" t="s">
        <v>134</v>
      </c>
      <c r="AH9584" s="28" t="e">
        <f ca="1">[1]!DXLOOKUP(Worksheet!AF9584,Sales[[#This Row],[State]],Sales[[#This Row],[Total Sales]])</f>
        <v>#NAME?</v>
      </c>
    </row>
    <row r="9585" spans="31:34" x14ac:dyDescent="0.25">
      <c r="AE9585" t="s">
        <v>15</v>
      </c>
      <c r="AF9585" t="s">
        <v>133</v>
      </c>
      <c r="AG9585" t="s">
        <v>134</v>
      </c>
      <c r="AH9585" s="28" t="e">
        <f ca="1">[1]!DXLOOKUP(Worksheet!AF9585,Sales[[#This Row],[State]],Sales[[#This Row],[Total Sales]])</f>
        <v>#NAME?</v>
      </c>
    </row>
    <row r="9586" spans="31:34" x14ac:dyDescent="0.25">
      <c r="AE9586" t="s">
        <v>15</v>
      </c>
      <c r="AF9586" t="s">
        <v>133</v>
      </c>
      <c r="AG9586" t="s">
        <v>134</v>
      </c>
      <c r="AH9586" s="28" t="e">
        <f ca="1">[1]!DXLOOKUP(Worksheet!AF9586,Sales[[#This Row],[State]],Sales[[#This Row],[Total Sales]])</f>
        <v>#NAME?</v>
      </c>
    </row>
    <row r="9587" spans="31:34" x14ac:dyDescent="0.25">
      <c r="AE9587" t="s">
        <v>15</v>
      </c>
      <c r="AF9587" t="s">
        <v>133</v>
      </c>
      <c r="AG9587" t="s">
        <v>134</v>
      </c>
      <c r="AH9587" s="28" t="e">
        <f ca="1">[1]!DXLOOKUP(Worksheet!AF9587,Sales[[#This Row],[State]],Sales[[#This Row],[Total Sales]])</f>
        <v>#NAME?</v>
      </c>
    </row>
    <row r="9588" spans="31:34" x14ac:dyDescent="0.25">
      <c r="AE9588" t="s">
        <v>15</v>
      </c>
      <c r="AF9588" t="s">
        <v>133</v>
      </c>
      <c r="AG9588" t="s">
        <v>134</v>
      </c>
      <c r="AH9588" s="28" t="e">
        <f ca="1">[1]!DXLOOKUP(Worksheet!AF9588,Sales[[#This Row],[State]],Sales[[#This Row],[Total Sales]])</f>
        <v>#NAME?</v>
      </c>
    </row>
    <row r="9589" spans="31:34" x14ac:dyDescent="0.25">
      <c r="AE9589" t="s">
        <v>15</v>
      </c>
      <c r="AF9589" t="s">
        <v>133</v>
      </c>
      <c r="AG9589" t="s">
        <v>134</v>
      </c>
      <c r="AH9589" s="28" t="e">
        <f ca="1">[1]!DXLOOKUP(Worksheet!AF9589,Sales[[#This Row],[State]],Sales[[#This Row],[Total Sales]])</f>
        <v>#NAME?</v>
      </c>
    </row>
    <row r="9590" spans="31:34" x14ac:dyDescent="0.25">
      <c r="AE9590" t="s">
        <v>15</v>
      </c>
      <c r="AF9590" t="s">
        <v>133</v>
      </c>
      <c r="AG9590" t="s">
        <v>134</v>
      </c>
      <c r="AH9590" s="28" t="e">
        <f ca="1">[1]!DXLOOKUP(Worksheet!AF9590,Sales[[#This Row],[State]],Sales[[#This Row],[Total Sales]])</f>
        <v>#NAME?</v>
      </c>
    </row>
    <row r="9591" spans="31:34" x14ac:dyDescent="0.25">
      <c r="AE9591" t="s">
        <v>15</v>
      </c>
      <c r="AF9591" t="s">
        <v>133</v>
      </c>
      <c r="AG9591" t="s">
        <v>134</v>
      </c>
      <c r="AH9591" s="28" t="e">
        <f ca="1">[1]!DXLOOKUP(Worksheet!AF9591,Sales[[#This Row],[State]],Sales[[#This Row],[Total Sales]])</f>
        <v>#NAME?</v>
      </c>
    </row>
    <row r="9592" spans="31:34" x14ac:dyDescent="0.25">
      <c r="AE9592" t="s">
        <v>15</v>
      </c>
      <c r="AF9592" t="s">
        <v>133</v>
      </c>
      <c r="AG9592" t="s">
        <v>134</v>
      </c>
      <c r="AH9592" s="28" t="e">
        <f ca="1">[1]!DXLOOKUP(Worksheet!AF9592,Sales[[#This Row],[State]],Sales[[#This Row],[Total Sales]])</f>
        <v>#NAME?</v>
      </c>
    </row>
    <row r="9593" spans="31:34" x14ac:dyDescent="0.25">
      <c r="AE9593" t="s">
        <v>15</v>
      </c>
      <c r="AF9593" t="s">
        <v>133</v>
      </c>
      <c r="AG9593" t="s">
        <v>134</v>
      </c>
      <c r="AH9593" s="28" t="e">
        <f ca="1">[1]!DXLOOKUP(Worksheet!AF9593,Sales[[#This Row],[State]],Sales[[#This Row],[Total Sales]])</f>
        <v>#NAME?</v>
      </c>
    </row>
    <row r="9594" spans="31:34" x14ac:dyDescent="0.25">
      <c r="AE9594" t="s">
        <v>15</v>
      </c>
      <c r="AF9594" t="s">
        <v>133</v>
      </c>
      <c r="AG9594" t="s">
        <v>134</v>
      </c>
      <c r="AH9594" s="28" t="e">
        <f ca="1">[1]!DXLOOKUP(Worksheet!AF9594,Sales[[#This Row],[State]],Sales[[#This Row],[Total Sales]])</f>
        <v>#NAME?</v>
      </c>
    </row>
    <row r="9595" spans="31:34" x14ac:dyDescent="0.25">
      <c r="AE9595" t="s">
        <v>15</v>
      </c>
      <c r="AF9595" t="s">
        <v>133</v>
      </c>
      <c r="AG9595" t="s">
        <v>134</v>
      </c>
      <c r="AH9595" s="28" t="e">
        <f ca="1">[1]!DXLOOKUP(Worksheet!AF9595,Sales[[#This Row],[State]],Sales[[#This Row],[Total Sales]])</f>
        <v>#NAME?</v>
      </c>
    </row>
    <row r="9596" spans="31:34" x14ac:dyDescent="0.25">
      <c r="AE9596" t="s">
        <v>15</v>
      </c>
      <c r="AF9596" t="s">
        <v>133</v>
      </c>
      <c r="AG9596" t="s">
        <v>134</v>
      </c>
      <c r="AH9596" s="28" t="e">
        <f ca="1">[1]!DXLOOKUP(Worksheet!AF9596,Sales[[#This Row],[State]],Sales[[#This Row],[Total Sales]])</f>
        <v>#NAME?</v>
      </c>
    </row>
    <row r="9597" spans="31:34" x14ac:dyDescent="0.25">
      <c r="AE9597" t="s">
        <v>15</v>
      </c>
      <c r="AF9597" t="s">
        <v>133</v>
      </c>
      <c r="AG9597" t="s">
        <v>134</v>
      </c>
      <c r="AH9597" s="28" t="e">
        <f ca="1">[1]!DXLOOKUP(Worksheet!AF9597,Sales[[#This Row],[State]],Sales[[#This Row],[Total Sales]])</f>
        <v>#NAME?</v>
      </c>
    </row>
    <row r="9598" spans="31:34" x14ac:dyDescent="0.25">
      <c r="AE9598" t="s">
        <v>15</v>
      </c>
      <c r="AF9598" t="s">
        <v>133</v>
      </c>
      <c r="AG9598" t="s">
        <v>134</v>
      </c>
      <c r="AH9598" s="28" t="e">
        <f ca="1">[1]!DXLOOKUP(Worksheet!AF9598,Sales[[#This Row],[State]],Sales[[#This Row],[Total Sales]])</f>
        <v>#NAME?</v>
      </c>
    </row>
    <row r="9599" spans="31:34" x14ac:dyDescent="0.25">
      <c r="AE9599" t="s">
        <v>15</v>
      </c>
      <c r="AF9599" t="s">
        <v>133</v>
      </c>
      <c r="AG9599" t="s">
        <v>134</v>
      </c>
      <c r="AH9599" s="28" t="e">
        <f ca="1">[1]!DXLOOKUP(Worksheet!AF9599,Sales[[#This Row],[State]],Sales[[#This Row],[Total Sales]])</f>
        <v>#NAME?</v>
      </c>
    </row>
    <row r="9600" spans="31:34" x14ac:dyDescent="0.25">
      <c r="AE9600" t="s">
        <v>15</v>
      </c>
      <c r="AF9600" t="s">
        <v>133</v>
      </c>
      <c r="AG9600" t="s">
        <v>134</v>
      </c>
      <c r="AH9600" s="28" t="e">
        <f ca="1">[1]!DXLOOKUP(Worksheet!AF9600,Sales[[#This Row],[State]],Sales[[#This Row],[Total Sales]])</f>
        <v>#NAME?</v>
      </c>
    </row>
    <row r="9601" spans="31:34" x14ac:dyDescent="0.25">
      <c r="AE9601" t="s">
        <v>15</v>
      </c>
      <c r="AF9601" t="s">
        <v>133</v>
      </c>
      <c r="AG9601" t="s">
        <v>134</v>
      </c>
      <c r="AH9601" s="28" t="e">
        <f ca="1">[1]!DXLOOKUP(Worksheet!AF9601,Sales[[#This Row],[State]],Sales[[#This Row],[Total Sales]])</f>
        <v>#NAME?</v>
      </c>
    </row>
    <row r="9602" spans="31:34" x14ac:dyDescent="0.25">
      <c r="AE9602" t="s">
        <v>15</v>
      </c>
      <c r="AF9602" t="s">
        <v>133</v>
      </c>
      <c r="AG9602" t="s">
        <v>134</v>
      </c>
      <c r="AH9602" s="28" t="e">
        <f ca="1">[1]!DXLOOKUP(Worksheet!AF9602,Sales[[#This Row],[State]],Sales[[#This Row],[Total Sales]])</f>
        <v>#NAME?</v>
      </c>
    </row>
    <row r="9603" spans="31:34" x14ac:dyDescent="0.25">
      <c r="AE9603" t="s">
        <v>15</v>
      </c>
      <c r="AF9603" t="s">
        <v>133</v>
      </c>
      <c r="AG9603" t="s">
        <v>134</v>
      </c>
      <c r="AH9603" s="28" t="e">
        <f ca="1">[1]!DXLOOKUP(Worksheet!AF9603,Sales[[#This Row],[State]],Sales[[#This Row],[Total Sales]])</f>
        <v>#NAME?</v>
      </c>
    </row>
    <row r="9604" spans="31:34" x14ac:dyDescent="0.25">
      <c r="AE9604" t="s">
        <v>15</v>
      </c>
      <c r="AF9604" t="s">
        <v>133</v>
      </c>
      <c r="AG9604" t="s">
        <v>134</v>
      </c>
      <c r="AH9604" s="28" t="e">
        <f ca="1">[1]!DXLOOKUP(Worksheet!AF9604,Sales[[#This Row],[State]],Sales[[#This Row],[Total Sales]])</f>
        <v>#NAME?</v>
      </c>
    </row>
    <row r="9605" spans="31:34" x14ac:dyDescent="0.25">
      <c r="AE9605" t="s">
        <v>15</v>
      </c>
      <c r="AF9605" t="s">
        <v>133</v>
      </c>
      <c r="AG9605" t="s">
        <v>134</v>
      </c>
      <c r="AH9605" s="28" t="e">
        <f ca="1">[1]!DXLOOKUP(Worksheet!AF9605,Sales[[#This Row],[State]],Sales[[#This Row],[Total Sales]])</f>
        <v>#NAME?</v>
      </c>
    </row>
    <row r="9606" spans="31:34" x14ac:dyDescent="0.25">
      <c r="AE9606" t="s">
        <v>15</v>
      </c>
      <c r="AF9606" t="s">
        <v>133</v>
      </c>
      <c r="AG9606" t="s">
        <v>134</v>
      </c>
      <c r="AH9606" s="28" t="e">
        <f ca="1">[1]!DXLOOKUP(Worksheet!AF9606,Sales[[#This Row],[State]],Sales[[#This Row],[Total Sales]])</f>
        <v>#NAME?</v>
      </c>
    </row>
    <row r="9607" spans="31:34" x14ac:dyDescent="0.25">
      <c r="AE9607" t="s">
        <v>15</v>
      </c>
      <c r="AF9607" t="s">
        <v>133</v>
      </c>
      <c r="AG9607" t="s">
        <v>134</v>
      </c>
      <c r="AH9607" s="28" t="e">
        <f ca="1">[1]!DXLOOKUP(Worksheet!AF9607,Sales[[#This Row],[State]],Sales[[#This Row],[Total Sales]])</f>
        <v>#NAME?</v>
      </c>
    </row>
    <row r="9608" spans="31:34" x14ac:dyDescent="0.25">
      <c r="AE9608" t="s">
        <v>15</v>
      </c>
      <c r="AF9608" t="s">
        <v>133</v>
      </c>
      <c r="AG9608" t="s">
        <v>134</v>
      </c>
      <c r="AH9608" s="28" t="e">
        <f ca="1">[1]!DXLOOKUP(Worksheet!AF9608,Sales[[#This Row],[State]],Sales[[#This Row],[Total Sales]])</f>
        <v>#NAME?</v>
      </c>
    </row>
    <row r="9609" spans="31:34" x14ac:dyDescent="0.25">
      <c r="AE9609" t="s">
        <v>15</v>
      </c>
      <c r="AF9609" t="s">
        <v>133</v>
      </c>
      <c r="AG9609" t="s">
        <v>134</v>
      </c>
      <c r="AH9609" s="28" t="e">
        <f ca="1">[1]!DXLOOKUP(Worksheet!AF9609,Sales[[#This Row],[State]],Sales[[#This Row],[Total Sales]])</f>
        <v>#NAME?</v>
      </c>
    </row>
    <row r="9610" spans="31:34" x14ac:dyDescent="0.25">
      <c r="AE9610" t="s">
        <v>15</v>
      </c>
      <c r="AF9610" t="s">
        <v>133</v>
      </c>
      <c r="AG9610" t="s">
        <v>134</v>
      </c>
      <c r="AH9610" s="28" t="e">
        <f ca="1">[1]!DXLOOKUP(Worksheet!AF9610,Sales[[#This Row],[State]],Sales[[#This Row],[Total Sales]])</f>
        <v>#NAME?</v>
      </c>
    </row>
    <row r="9611" spans="31:34" x14ac:dyDescent="0.25">
      <c r="AE9611" t="s">
        <v>15</v>
      </c>
      <c r="AF9611" t="s">
        <v>133</v>
      </c>
      <c r="AG9611" t="s">
        <v>134</v>
      </c>
      <c r="AH9611" s="28" t="e">
        <f ca="1">[1]!DXLOOKUP(Worksheet!AF9611,Sales[[#This Row],[State]],Sales[[#This Row],[Total Sales]])</f>
        <v>#NAME?</v>
      </c>
    </row>
    <row r="9612" spans="31:34" x14ac:dyDescent="0.25">
      <c r="AE9612" t="s">
        <v>15</v>
      </c>
      <c r="AF9612" t="s">
        <v>133</v>
      </c>
      <c r="AG9612" t="s">
        <v>134</v>
      </c>
      <c r="AH9612" s="28" t="e">
        <f ca="1">[1]!DXLOOKUP(Worksheet!AF9612,Sales[[#This Row],[State]],Sales[[#This Row],[Total Sales]])</f>
        <v>#NAME?</v>
      </c>
    </row>
    <row r="9613" spans="31:34" x14ac:dyDescent="0.25">
      <c r="AE9613" t="s">
        <v>15</v>
      </c>
      <c r="AF9613" t="s">
        <v>133</v>
      </c>
      <c r="AG9613" t="s">
        <v>134</v>
      </c>
      <c r="AH9613" s="28" t="e">
        <f ca="1">[1]!DXLOOKUP(Worksheet!AF9613,Sales[[#This Row],[State]],Sales[[#This Row],[Total Sales]])</f>
        <v>#NAME?</v>
      </c>
    </row>
    <row r="9614" spans="31:34" x14ac:dyDescent="0.25">
      <c r="AE9614" t="s">
        <v>15</v>
      </c>
      <c r="AF9614" t="s">
        <v>133</v>
      </c>
      <c r="AG9614" t="s">
        <v>134</v>
      </c>
      <c r="AH9614" s="28" t="e">
        <f ca="1">[1]!DXLOOKUP(Worksheet!AF9614,Sales[[#This Row],[State]],Sales[[#This Row],[Total Sales]])</f>
        <v>#NAME?</v>
      </c>
    </row>
    <row r="9615" spans="31:34" x14ac:dyDescent="0.25">
      <c r="AE9615" t="s">
        <v>15</v>
      </c>
      <c r="AF9615" t="s">
        <v>133</v>
      </c>
      <c r="AG9615" t="s">
        <v>134</v>
      </c>
      <c r="AH9615" s="28" t="e">
        <f ca="1">[1]!DXLOOKUP(Worksheet!AF9615,Sales[[#This Row],[State]],Sales[[#This Row],[Total Sales]])</f>
        <v>#NAME?</v>
      </c>
    </row>
    <row r="9616" spans="31:34" x14ac:dyDescent="0.25">
      <c r="AE9616" t="s">
        <v>15</v>
      </c>
      <c r="AF9616" t="s">
        <v>133</v>
      </c>
      <c r="AG9616" t="s">
        <v>134</v>
      </c>
      <c r="AH9616" s="28" t="e">
        <f ca="1">[1]!DXLOOKUP(Worksheet!AF9616,Sales[[#This Row],[State]],Sales[[#This Row],[Total Sales]])</f>
        <v>#NAME?</v>
      </c>
    </row>
    <row r="9617" spans="31:34" x14ac:dyDescent="0.25">
      <c r="AE9617" t="s">
        <v>15</v>
      </c>
      <c r="AF9617" t="s">
        <v>133</v>
      </c>
      <c r="AG9617" t="s">
        <v>134</v>
      </c>
      <c r="AH9617" s="28" t="e">
        <f ca="1">[1]!DXLOOKUP(Worksheet!AF9617,Sales[[#This Row],[State]],Sales[[#This Row],[Total Sales]])</f>
        <v>#NAME?</v>
      </c>
    </row>
    <row r="9618" spans="31:34" x14ac:dyDescent="0.25">
      <c r="AE9618" t="s">
        <v>15</v>
      </c>
      <c r="AF9618" t="s">
        <v>133</v>
      </c>
      <c r="AG9618" t="s">
        <v>134</v>
      </c>
      <c r="AH9618" s="28" t="e">
        <f ca="1">[1]!DXLOOKUP(Worksheet!AF9618,Sales[[#This Row],[State]],Sales[[#This Row],[Total Sales]])</f>
        <v>#NAME?</v>
      </c>
    </row>
    <row r="9619" spans="31:34" x14ac:dyDescent="0.25">
      <c r="AE9619" t="s">
        <v>15</v>
      </c>
      <c r="AF9619" t="s">
        <v>133</v>
      </c>
      <c r="AG9619" t="s">
        <v>134</v>
      </c>
      <c r="AH9619" s="28" t="e">
        <f ca="1">[1]!DXLOOKUP(Worksheet!AF9619,Sales[[#This Row],[State]],Sales[[#This Row],[Total Sales]])</f>
        <v>#NAME?</v>
      </c>
    </row>
    <row r="9620" spans="31:34" x14ac:dyDescent="0.25">
      <c r="AE9620" t="s">
        <v>15</v>
      </c>
      <c r="AF9620" t="s">
        <v>133</v>
      </c>
      <c r="AG9620" t="s">
        <v>134</v>
      </c>
      <c r="AH9620" s="28" t="e">
        <f ca="1">[1]!DXLOOKUP(Worksheet!AF9620,Sales[[#This Row],[State]],Sales[[#This Row],[Total Sales]])</f>
        <v>#NAME?</v>
      </c>
    </row>
    <row r="9621" spans="31:34" x14ac:dyDescent="0.25">
      <c r="AE9621" t="s">
        <v>15</v>
      </c>
      <c r="AF9621" t="s">
        <v>133</v>
      </c>
      <c r="AG9621" t="s">
        <v>134</v>
      </c>
      <c r="AH9621" s="28" t="e">
        <f ca="1">[1]!DXLOOKUP(Worksheet!AF9621,Sales[[#This Row],[State]],Sales[[#This Row],[Total Sales]])</f>
        <v>#NAME?</v>
      </c>
    </row>
    <row r="9622" spans="31:34" x14ac:dyDescent="0.25">
      <c r="AE9622" t="s">
        <v>15</v>
      </c>
      <c r="AF9622" t="s">
        <v>133</v>
      </c>
      <c r="AG9622" t="s">
        <v>134</v>
      </c>
      <c r="AH9622" s="28" t="e">
        <f ca="1">[1]!DXLOOKUP(Worksheet!AF9622,Sales[[#This Row],[State]],Sales[[#This Row],[Total Sales]])</f>
        <v>#NAME?</v>
      </c>
    </row>
    <row r="9623" spans="31:34" x14ac:dyDescent="0.25">
      <c r="AE9623" t="s">
        <v>15</v>
      </c>
      <c r="AF9623" t="s">
        <v>133</v>
      </c>
      <c r="AG9623" t="s">
        <v>134</v>
      </c>
      <c r="AH9623" s="28" t="e">
        <f ca="1">[1]!DXLOOKUP(Worksheet!AF9623,Sales[[#This Row],[State]],Sales[[#This Row],[Total Sales]])</f>
        <v>#NAME?</v>
      </c>
    </row>
    <row r="9624" spans="31:34" x14ac:dyDescent="0.25">
      <c r="AE9624" t="s">
        <v>15</v>
      </c>
      <c r="AF9624" t="s">
        <v>133</v>
      </c>
      <c r="AG9624" t="s">
        <v>134</v>
      </c>
      <c r="AH9624" s="28" t="e">
        <f ca="1">[1]!DXLOOKUP(Worksheet!AF9624,Sales[[#This Row],[State]],Sales[[#This Row],[Total Sales]])</f>
        <v>#NAME?</v>
      </c>
    </row>
    <row r="9625" spans="31:34" x14ac:dyDescent="0.25">
      <c r="AE9625" t="s">
        <v>15</v>
      </c>
      <c r="AF9625" t="s">
        <v>133</v>
      </c>
      <c r="AG9625" t="s">
        <v>134</v>
      </c>
      <c r="AH9625" s="28" t="e">
        <f ca="1">[1]!DXLOOKUP(Worksheet!AF9625,Sales[[#This Row],[State]],Sales[[#This Row],[Total Sales]])</f>
        <v>#NAME?</v>
      </c>
    </row>
    <row r="9626" spans="31:34" x14ac:dyDescent="0.25">
      <c r="AE9626" t="s">
        <v>15</v>
      </c>
      <c r="AF9626" t="s">
        <v>133</v>
      </c>
      <c r="AG9626" t="s">
        <v>134</v>
      </c>
      <c r="AH9626" s="28" t="e">
        <f ca="1">[1]!DXLOOKUP(Worksheet!AF9626,Sales[[#This Row],[State]],Sales[[#This Row],[Total Sales]])</f>
        <v>#NAME?</v>
      </c>
    </row>
    <row r="9627" spans="31:34" x14ac:dyDescent="0.25">
      <c r="AE9627" t="s">
        <v>15</v>
      </c>
      <c r="AF9627" t="s">
        <v>133</v>
      </c>
      <c r="AG9627" t="s">
        <v>134</v>
      </c>
      <c r="AH9627" s="28" t="e">
        <f ca="1">[1]!DXLOOKUP(Worksheet!AF9627,Sales[[#This Row],[State]],Sales[[#This Row],[Total Sales]])</f>
        <v>#NAME?</v>
      </c>
    </row>
    <row r="9628" spans="31:34" x14ac:dyDescent="0.25">
      <c r="AE9628" t="s">
        <v>15</v>
      </c>
      <c r="AF9628" t="s">
        <v>133</v>
      </c>
      <c r="AG9628" t="s">
        <v>134</v>
      </c>
      <c r="AH9628" s="28" t="e">
        <f ca="1">[1]!DXLOOKUP(Worksheet!AF9628,Sales[[#This Row],[State]],Sales[[#This Row],[Total Sales]])</f>
        <v>#NAME?</v>
      </c>
    </row>
    <row r="9629" spans="31:34" x14ac:dyDescent="0.25">
      <c r="AE9629" t="s">
        <v>15</v>
      </c>
      <c r="AF9629" t="s">
        <v>133</v>
      </c>
      <c r="AG9629" t="s">
        <v>134</v>
      </c>
      <c r="AH9629" s="28" t="e">
        <f ca="1">[1]!DXLOOKUP(Worksheet!AF9629,Sales[[#This Row],[State]],Sales[[#This Row],[Total Sales]])</f>
        <v>#NAME?</v>
      </c>
    </row>
    <row r="9630" spans="31:34" x14ac:dyDescent="0.25">
      <c r="AE9630" t="s">
        <v>15</v>
      </c>
      <c r="AF9630" t="s">
        <v>133</v>
      </c>
      <c r="AG9630" t="s">
        <v>134</v>
      </c>
      <c r="AH9630" s="28" t="e">
        <f ca="1">[1]!DXLOOKUP(Worksheet!AF9630,Sales[[#This Row],[State]],Sales[[#This Row],[Total Sales]])</f>
        <v>#NAME?</v>
      </c>
    </row>
    <row r="9631" spans="31:34" x14ac:dyDescent="0.25">
      <c r="AE9631" t="s">
        <v>15</v>
      </c>
      <c r="AF9631" t="s">
        <v>133</v>
      </c>
      <c r="AG9631" t="s">
        <v>134</v>
      </c>
      <c r="AH9631" s="28" t="e">
        <f ca="1">[1]!DXLOOKUP(Worksheet!AF9631,Sales[[#This Row],[State]],Sales[[#This Row],[Total Sales]])</f>
        <v>#NAME?</v>
      </c>
    </row>
    <row r="9632" spans="31:34" x14ac:dyDescent="0.25">
      <c r="AE9632" t="s">
        <v>15</v>
      </c>
      <c r="AF9632" t="s">
        <v>133</v>
      </c>
      <c r="AG9632" t="s">
        <v>134</v>
      </c>
      <c r="AH9632" s="28" t="e">
        <f ca="1">[1]!DXLOOKUP(Worksheet!AF9632,Sales[[#This Row],[State]],Sales[[#This Row],[Total Sales]])</f>
        <v>#NAME?</v>
      </c>
    </row>
    <row r="9633" spans="31:34" x14ac:dyDescent="0.25">
      <c r="AE9633" t="s">
        <v>15</v>
      </c>
      <c r="AF9633" t="s">
        <v>133</v>
      </c>
      <c r="AG9633" t="s">
        <v>134</v>
      </c>
      <c r="AH9633" s="28" t="e">
        <f ca="1">[1]!DXLOOKUP(Worksheet!AF9633,Sales[[#This Row],[State]],Sales[[#This Row],[Total Sales]])</f>
        <v>#NAME?</v>
      </c>
    </row>
    <row r="9634" spans="31:34" x14ac:dyDescent="0.25">
      <c r="AE9634" t="s">
        <v>15</v>
      </c>
      <c r="AF9634" t="s">
        <v>133</v>
      </c>
      <c r="AG9634" t="s">
        <v>134</v>
      </c>
      <c r="AH9634" s="28" t="e">
        <f ca="1">[1]!DXLOOKUP(Worksheet!AF9634,Sales[[#This Row],[State]],Sales[[#This Row],[Total Sales]])</f>
        <v>#NAME?</v>
      </c>
    </row>
    <row r="9635" spans="31:34" x14ac:dyDescent="0.25">
      <c r="AE9635" t="s">
        <v>15</v>
      </c>
      <c r="AF9635" t="s">
        <v>133</v>
      </c>
      <c r="AG9635" t="s">
        <v>134</v>
      </c>
      <c r="AH9635" s="28" t="e">
        <f ca="1">[1]!DXLOOKUP(Worksheet!AF9635,Sales[[#This Row],[State]],Sales[[#This Row],[Total Sales]])</f>
        <v>#NAME?</v>
      </c>
    </row>
    <row r="9636" spans="31:34" x14ac:dyDescent="0.25">
      <c r="AE9636" t="s">
        <v>15</v>
      </c>
      <c r="AF9636" t="s">
        <v>133</v>
      </c>
      <c r="AG9636" t="s">
        <v>134</v>
      </c>
      <c r="AH9636" s="28" t="e">
        <f ca="1">[1]!DXLOOKUP(Worksheet!AF9636,Sales[[#This Row],[State]],Sales[[#This Row],[Total Sales]])</f>
        <v>#NAME?</v>
      </c>
    </row>
    <row r="9637" spans="31:34" x14ac:dyDescent="0.25">
      <c r="AE9637" t="s">
        <v>15</v>
      </c>
      <c r="AF9637" t="s">
        <v>133</v>
      </c>
      <c r="AG9637" t="s">
        <v>134</v>
      </c>
      <c r="AH9637" s="28" t="e">
        <f ca="1">[1]!DXLOOKUP(Worksheet!AF9637,Sales[[#This Row],[State]],Sales[[#This Row],[Total Sales]])</f>
        <v>#NAME?</v>
      </c>
    </row>
    <row r="9638" spans="31:34" x14ac:dyDescent="0.25">
      <c r="AE9638" t="s">
        <v>15</v>
      </c>
      <c r="AF9638" t="s">
        <v>133</v>
      </c>
      <c r="AG9638" t="s">
        <v>134</v>
      </c>
      <c r="AH9638" s="28" t="e">
        <f ca="1">[1]!DXLOOKUP(Worksheet!AF9638,Sales[[#This Row],[State]],Sales[[#This Row],[Total Sales]])</f>
        <v>#NAME?</v>
      </c>
    </row>
    <row r="9639" spans="31:34" x14ac:dyDescent="0.25">
      <c r="AE9639" t="s">
        <v>15</v>
      </c>
      <c r="AF9639" t="s">
        <v>133</v>
      </c>
      <c r="AG9639" t="s">
        <v>134</v>
      </c>
      <c r="AH9639" s="28" t="e">
        <f ca="1">[1]!DXLOOKUP(Worksheet!AF9639,Sales[[#This Row],[State]],Sales[[#This Row],[Total Sales]])</f>
        <v>#NAME?</v>
      </c>
    </row>
    <row r="9640" spans="31:34" x14ac:dyDescent="0.25">
      <c r="AE9640" t="s">
        <v>15</v>
      </c>
      <c r="AF9640" t="s">
        <v>133</v>
      </c>
      <c r="AG9640" t="s">
        <v>134</v>
      </c>
      <c r="AH9640" s="28" t="e">
        <f ca="1">[1]!DXLOOKUP(Worksheet!AF9640,Sales[[#This Row],[State]],Sales[[#This Row],[Total Sales]])</f>
        <v>#NAME?</v>
      </c>
    </row>
    <row r="9641" spans="31:34" x14ac:dyDescent="0.25">
      <c r="AE9641" t="s">
        <v>15</v>
      </c>
      <c r="AF9641" t="s">
        <v>133</v>
      </c>
      <c r="AG9641" t="s">
        <v>134</v>
      </c>
      <c r="AH9641" s="28" t="e">
        <f ca="1">[1]!DXLOOKUP(Worksheet!AF9641,Sales[[#This Row],[State]],Sales[[#This Row],[Total Sales]])</f>
        <v>#NAME?</v>
      </c>
    </row>
    <row r="9642" spans="31:34" x14ac:dyDescent="0.25">
      <c r="AE9642" t="s">
        <v>15</v>
      </c>
      <c r="AF9642" t="s">
        <v>133</v>
      </c>
      <c r="AG9642" t="s">
        <v>134</v>
      </c>
      <c r="AH9642" s="28" t="e">
        <f ca="1">[1]!DXLOOKUP(Worksheet!AF9642,Sales[[#This Row],[State]],Sales[[#This Row],[Total Sales]])</f>
        <v>#NAME?</v>
      </c>
    </row>
    <row r="9643" spans="31:34" x14ac:dyDescent="0.25">
      <c r="AE9643" t="s">
        <v>15</v>
      </c>
      <c r="AF9643" t="s">
        <v>133</v>
      </c>
      <c r="AG9643" t="s">
        <v>134</v>
      </c>
      <c r="AH9643" s="28" t="e">
        <f ca="1">[1]!DXLOOKUP(Worksheet!AF9643,Sales[[#This Row],[State]],Sales[[#This Row],[Total Sales]])</f>
        <v>#NAME?</v>
      </c>
    </row>
    <row r="9644" spans="31:34" x14ac:dyDescent="0.25">
      <c r="AE9644" t="s">
        <v>15</v>
      </c>
      <c r="AF9644" t="s">
        <v>133</v>
      </c>
      <c r="AG9644" t="s">
        <v>134</v>
      </c>
      <c r="AH9644" s="28" t="e">
        <f ca="1">[1]!DXLOOKUP(Worksheet!AF9644,Sales[[#This Row],[State]],Sales[[#This Row],[Total Sales]])</f>
        <v>#NAME?</v>
      </c>
    </row>
    <row r="9645" spans="31:34" x14ac:dyDescent="0.25">
      <c r="AE9645" t="s">
        <v>15</v>
      </c>
      <c r="AF9645" t="s">
        <v>133</v>
      </c>
      <c r="AG9645" t="s">
        <v>134</v>
      </c>
      <c r="AH9645" s="28" t="e">
        <f ca="1">[1]!DXLOOKUP(Worksheet!AF9645,Sales[[#This Row],[State]],Sales[[#This Row],[Total Sales]])</f>
        <v>#NAME?</v>
      </c>
    </row>
    <row r="9646" spans="31:34" x14ac:dyDescent="0.25">
      <c r="AE9646" t="s">
        <v>15</v>
      </c>
      <c r="AF9646" t="s">
        <v>133</v>
      </c>
      <c r="AG9646" t="s">
        <v>134</v>
      </c>
      <c r="AH9646" s="28" t="e">
        <f ca="1">[1]!DXLOOKUP(Worksheet!AF9646,Sales[[#This Row],[State]],Sales[[#This Row],[Total Sales]])</f>
        <v>#NAME?</v>
      </c>
    </row>
    <row r="9647" spans="31:34" x14ac:dyDescent="0.25">
      <c r="AE9647" t="s">
        <v>15</v>
      </c>
      <c r="AF9647" t="s">
        <v>133</v>
      </c>
      <c r="AG9647" t="s">
        <v>134</v>
      </c>
      <c r="AH9647" s="28" t="e">
        <f ca="1">[1]!DXLOOKUP(Worksheet!AF9647,Sales[[#This Row],[State]],Sales[[#This Row],[Total Sales]])</f>
        <v>#NAME?</v>
      </c>
    </row>
    <row r="9648" spans="31:34" x14ac:dyDescent="0.25">
      <c r="AE9648" t="s">
        <v>15</v>
      </c>
      <c r="AF9648" t="s">
        <v>133</v>
      </c>
      <c r="AG9648" t="s">
        <v>134</v>
      </c>
      <c r="AH9648" s="28" t="e">
        <f ca="1">[1]!DXLOOKUP(Worksheet!AF9648,Sales[[#This Row],[State]],Sales[[#This Row],[Total Sales]])</f>
        <v>#NAME?</v>
      </c>
    </row>
    <row r="9649" spans="31:34" x14ac:dyDescent="0.25">
      <c r="AE9649" t="s">
        <v>15</v>
      </c>
      <c r="AF9649" t="s">
        <v>133</v>
      </c>
      <c r="AG9649" t="s">
        <v>134</v>
      </c>
      <c r="AH9649" s="28" t="e">
        <f ca="1">[1]!DXLOOKUP(Worksheet!AF9649,Sales[[#This Row],[State]],Sales[[#This Row],[Total Sales]])</f>
        <v>#NAME?</v>
      </c>
    </row>
  </sheetData>
  <autoFilter ref="Q34:S34" xr:uid="{9015EEAE-99AE-4F9B-ABE5-77FC89E83E48}"/>
  <conditionalFormatting pivot="1" sqref="U71:U72">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4"/>
  <drawing r:id="rId15"/>
  <extLst>
    <ext xmlns:x14="http://schemas.microsoft.com/office/spreadsheetml/2009/9/main" uri="{A8765BA9-456A-4dab-B4F3-ACF838C121DE}">
      <x14:slicerList>
        <x14:slicer r:id="rId16"/>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6CD4AE-309F-4988-9614-1FCF6FA4C5DB}">
  <dimension ref="A1:E8"/>
  <sheetViews>
    <sheetView workbookViewId="0">
      <selection activeCell="D2" sqref="D2:E7"/>
    </sheetView>
  </sheetViews>
  <sheetFormatPr defaultRowHeight="15" x14ac:dyDescent="0.25"/>
  <cols>
    <col min="1" max="1" width="26.140625" bestFit="1" customWidth="1"/>
    <col min="2" max="2" width="17.28515625" bestFit="1" customWidth="1"/>
    <col min="4" max="4" width="26.140625" bestFit="1" customWidth="1"/>
    <col min="5" max="5" width="17.28515625" bestFit="1" customWidth="1"/>
    <col min="6" max="6" width="15.28515625" bestFit="1" customWidth="1"/>
    <col min="7" max="7" width="12.5703125" bestFit="1" customWidth="1"/>
    <col min="8" max="8" width="13.7109375" bestFit="1" customWidth="1"/>
  </cols>
  <sheetData>
    <row r="1" spans="1:5" x14ac:dyDescent="0.25">
      <c r="A1" s="12" t="s">
        <v>7</v>
      </c>
      <c r="B1" t="s">
        <v>137</v>
      </c>
    </row>
    <row r="2" spans="1:5" x14ac:dyDescent="0.25">
      <c r="A2" s="13" t="s">
        <v>17</v>
      </c>
      <c r="B2" s="14">
        <v>27680769</v>
      </c>
      <c r="C2" s="35"/>
      <c r="D2" t="s">
        <v>17</v>
      </c>
      <c r="E2" s="35">
        <v>0.2303531720323401</v>
      </c>
    </row>
    <row r="3" spans="1:5" x14ac:dyDescent="0.25">
      <c r="A3" s="13" t="s">
        <v>23</v>
      </c>
      <c r="B3" s="14">
        <v>23870985</v>
      </c>
      <c r="C3" s="35"/>
      <c r="D3" t="s">
        <v>23</v>
      </c>
      <c r="E3" s="35">
        <v>0.19864900119958409</v>
      </c>
    </row>
    <row r="4" spans="1:5" x14ac:dyDescent="0.25">
      <c r="A4" s="13" t="s">
        <v>19</v>
      </c>
      <c r="B4" s="14">
        <v>20577180</v>
      </c>
      <c r="C4" s="35"/>
      <c r="D4" s="25" t="s">
        <v>19</v>
      </c>
      <c r="E4" s="35">
        <v>0.17123869226611543</v>
      </c>
    </row>
    <row r="5" spans="1:5" x14ac:dyDescent="0.25">
      <c r="A5" s="13" t="s">
        <v>20</v>
      </c>
      <c r="B5" s="14">
        <v>17201563</v>
      </c>
      <c r="C5" s="35"/>
      <c r="D5" s="25" t="s">
        <v>20</v>
      </c>
      <c r="E5" s="35">
        <v>0.14314756215638866</v>
      </c>
    </row>
    <row r="6" spans="1:5" x14ac:dyDescent="0.25">
      <c r="A6" s="13" t="s">
        <v>22</v>
      </c>
      <c r="B6" s="14">
        <v>16520632</v>
      </c>
      <c r="C6" s="35"/>
      <c r="D6" s="25" t="s">
        <v>22</v>
      </c>
      <c r="E6" s="35">
        <v>0.1374810065854378</v>
      </c>
    </row>
    <row r="7" spans="1:5" x14ac:dyDescent="0.25">
      <c r="A7" s="13" t="s">
        <v>21</v>
      </c>
      <c r="B7" s="14">
        <v>14315521</v>
      </c>
      <c r="C7" s="35"/>
      <c r="D7" s="25" t="s">
        <v>21</v>
      </c>
      <c r="E7" s="35">
        <v>0.11913056576013395</v>
      </c>
    </row>
    <row r="8" spans="1:5" x14ac:dyDescent="0.25">
      <c r="B8" s="14">
        <f>SUM(B2:B7)</f>
        <v>120166650</v>
      </c>
      <c r="C8" s="35"/>
    </row>
  </sheetData>
  <conditionalFormatting sqref="D2:E7">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EFB55-F43E-46CF-B046-8EF82F8E5CAE}">
  <dimension ref="A1:B5"/>
  <sheetViews>
    <sheetView workbookViewId="0">
      <selection activeCell="B3" sqref="B3"/>
    </sheetView>
  </sheetViews>
  <sheetFormatPr defaultRowHeight="15" x14ac:dyDescent="0.25"/>
  <cols>
    <col min="1" max="1" width="15.5703125" bestFit="1" customWidth="1"/>
    <col min="2" max="2" width="17.28515625" bestFit="1" customWidth="1"/>
    <col min="3" max="4" width="12.5703125" bestFit="1" customWidth="1"/>
    <col min="5" max="5" width="13.7109375" bestFit="1" customWidth="1"/>
  </cols>
  <sheetData>
    <row r="1" spans="1:2" x14ac:dyDescent="0.25">
      <c r="A1" s="12" t="s">
        <v>13</v>
      </c>
      <c r="B1" t="s">
        <v>137</v>
      </c>
    </row>
    <row r="2" spans="1:2" x14ac:dyDescent="0.25">
      <c r="A2" s="13" t="s">
        <v>83</v>
      </c>
      <c r="B2" s="14">
        <v>44965657</v>
      </c>
    </row>
    <row r="3" spans="1:2" x14ac:dyDescent="0.25">
      <c r="A3" s="13" t="s">
        <v>24</v>
      </c>
      <c r="B3" s="14">
        <v>39536618</v>
      </c>
    </row>
    <row r="4" spans="1:2" x14ac:dyDescent="0.25">
      <c r="A4" s="13" t="s">
        <v>18</v>
      </c>
      <c r="B4" s="14">
        <v>35664375</v>
      </c>
    </row>
    <row r="5" spans="1:2" x14ac:dyDescent="0.25">
      <c r="A5" s="13" t="s">
        <v>136</v>
      </c>
      <c r="B5" s="14">
        <v>120166650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FA89-4BA2-4608-B181-6EB59B8A7CB9}">
  <dimension ref="A1:B8"/>
  <sheetViews>
    <sheetView workbookViewId="0">
      <selection activeCell="B8" sqref="B8"/>
    </sheetView>
  </sheetViews>
  <sheetFormatPr defaultRowHeight="15" x14ac:dyDescent="0.25"/>
  <cols>
    <col min="1" max="1" width="26.140625" bestFit="1" customWidth="1"/>
    <col min="2" max="2" width="27.140625" bestFit="1" customWidth="1"/>
  </cols>
  <sheetData>
    <row r="1" spans="1:2" x14ac:dyDescent="0.25">
      <c r="A1" s="12" t="s">
        <v>135</v>
      </c>
      <c r="B1" t="s">
        <v>140</v>
      </c>
    </row>
    <row r="2" spans="1:2" x14ac:dyDescent="0.25">
      <c r="A2" s="13" t="s">
        <v>17</v>
      </c>
      <c r="B2" s="15">
        <v>0.44613043478260883</v>
      </c>
    </row>
    <row r="3" spans="1:2" x14ac:dyDescent="0.25">
      <c r="A3" s="13" t="s">
        <v>23</v>
      </c>
      <c r="B3" s="15">
        <v>0.44131840796019872</v>
      </c>
    </row>
    <row r="4" spans="1:2" x14ac:dyDescent="0.25">
      <c r="A4" s="13" t="s">
        <v>21</v>
      </c>
      <c r="B4" s="15">
        <v>0.42435865504358627</v>
      </c>
    </row>
    <row r="5" spans="1:2" x14ac:dyDescent="0.25">
      <c r="A5" s="13" t="s">
        <v>22</v>
      </c>
      <c r="B5" s="15">
        <v>0.413225404732256</v>
      </c>
    </row>
    <row r="6" spans="1:2" x14ac:dyDescent="0.25">
      <c r="A6" s="13" t="s">
        <v>20</v>
      </c>
      <c r="B6" s="15">
        <v>0.41019900497512451</v>
      </c>
    </row>
    <row r="7" spans="1:2" x14ac:dyDescent="0.25">
      <c r="A7" s="13" t="s">
        <v>19</v>
      </c>
      <c r="B7" s="15">
        <v>0.40270186335403607</v>
      </c>
    </row>
    <row r="8" spans="1:2" x14ac:dyDescent="0.25">
      <c r="A8" s="13" t="s">
        <v>136</v>
      </c>
      <c r="B8" s="15">
        <v>0.42299129353234777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C90753-DC4A-422C-92F5-310583EAB26D}">
  <dimension ref="A1:F14"/>
  <sheetViews>
    <sheetView workbookViewId="0">
      <selection activeCell="D2" sqref="D2:F14"/>
    </sheetView>
  </sheetViews>
  <sheetFormatPr defaultRowHeight="15" x14ac:dyDescent="0.25"/>
  <cols>
    <col min="1" max="1" width="13.140625" bestFit="1" customWidth="1"/>
    <col min="2" max="2" width="17.28515625" bestFit="1" customWidth="1"/>
    <col min="3" max="3" width="12.5703125" bestFit="1" customWidth="1"/>
    <col min="4" max="4" width="11.140625" bestFit="1" customWidth="1"/>
    <col min="5" max="5" width="16.28515625" bestFit="1" customWidth="1"/>
    <col min="6" max="6" width="6.140625" bestFit="1" customWidth="1"/>
  </cols>
  <sheetData>
    <row r="1" spans="1:6" x14ac:dyDescent="0.25">
      <c r="A1" s="12" t="s">
        <v>135</v>
      </c>
      <c r="B1" t="s">
        <v>137</v>
      </c>
    </row>
    <row r="2" spans="1:6" x14ac:dyDescent="0.25">
      <c r="A2" s="13" t="s">
        <v>148</v>
      </c>
      <c r="B2" s="17">
        <v>12550419</v>
      </c>
      <c r="C2" s="16"/>
      <c r="D2" t="str">
        <f>A2</f>
        <v>Jul</v>
      </c>
      <c r="E2" s="16">
        <v>12550419</v>
      </c>
      <c r="F2" s="16">
        <f>C2</f>
        <v>0</v>
      </c>
    </row>
    <row r="3" spans="1:6" x14ac:dyDescent="0.25">
      <c r="A3" s="13" t="s">
        <v>149</v>
      </c>
      <c r="B3" s="17">
        <v>12293226</v>
      </c>
      <c r="C3" s="16"/>
      <c r="D3" s="24" t="str">
        <f t="shared" ref="D3:F14" si="0">A3</f>
        <v>Aug</v>
      </c>
      <c r="E3" s="16">
        <v>12293226</v>
      </c>
      <c r="F3" s="16">
        <f t="shared" si="0"/>
        <v>0</v>
      </c>
    </row>
    <row r="4" spans="1:6" x14ac:dyDescent="0.25">
      <c r="A4" s="13" t="s">
        <v>153</v>
      </c>
      <c r="B4" s="17">
        <v>11415332</v>
      </c>
      <c r="C4" s="16"/>
      <c r="D4" s="24" t="str">
        <f t="shared" si="0"/>
        <v>Dec</v>
      </c>
      <c r="E4" s="16">
        <v>11415332</v>
      </c>
      <c r="F4" s="16">
        <f t="shared" si="0"/>
        <v>0</v>
      </c>
    </row>
    <row r="5" spans="1:6" x14ac:dyDescent="0.25">
      <c r="A5" s="13" t="s">
        <v>146</v>
      </c>
      <c r="B5" s="17">
        <v>10741720</v>
      </c>
      <c r="C5" s="16"/>
      <c r="D5" s="24" t="str">
        <f t="shared" si="0"/>
        <v>May</v>
      </c>
      <c r="E5" s="16">
        <v>10741720</v>
      </c>
      <c r="F5" s="16">
        <f t="shared" si="0"/>
        <v>0</v>
      </c>
    </row>
    <row r="6" spans="1:6" x14ac:dyDescent="0.25">
      <c r="A6" s="13" t="s">
        <v>150</v>
      </c>
      <c r="B6" s="17">
        <v>10405584</v>
      </c>
      <c r="D6" s="24" t="str">
        <f t="shared" si="0"/>
        <v>Sep</v>
      </c>
      <c r="E6" s="16">
        <v>10405584</v>
      </c>
      <c r="F6" s="16">
        <f t="shared" si="0"/>
        <v>0</v>
      </c>
    </row>
    <row r="7" spans="1:6" x14ac:dyDescent="0.25">
      <c r="A7" s="13" t="s">
        <v>147</v>
      </c>
      <c r="B7" s="17">
        <v>9803147</v>
      </c>
      <c r="D7" s="24" t="str">
        <f t="shared" si="0"/>
        <v>Jun</v>
      </c>
      <c r="E7" s="16">
        <v>9803147</v>
      </c>
      <c r="F7" s="16">
        <f t="shared" si="0"/>
        <v>0</v>
      </c>
    </row>
    <row r="8" spans="1:6" x14ac:dyDescent="0.25">
      <c r="A8" s="13" t="s">
        <v>142</v>
      </c>
      <c r="B8" s="17">
        <v>9744767</v>
      </c>
      <c r="D8" s="24" t="str">
        <f t="shared" si="0"/>
        <v>Jan</v>
      </c>
      <c r="E8" s="16">
        <v>9744767</v>
      </c>
      <c r="F8" s="16">
        <f t="shared" si="0"/>
        <v>0</v>
      </c>
    </row>
    <row r="9" spans="1:6" x14ac:dyDescent="0.25">
      <c r="A9" s="13" t="s">
        <v>145</v>
      </c>
      <c r="B9" s="17">
        <v>9691420</v>
      </c>
      <c r="D9" s="24" t="str">
        <f t="shared" si="0"/>
        <v>Apr</v>
      </c>
      <c r="E9" s="16">
        <v>9691420</v>
      </c>
      <c r="F9" s="16">
        <f t="shared" si="0"/>
        <v>0</v>
      </c>
    </row>
    <row r="10" spans="1:6" x14ac:dyDescent="0.25">
      <c r="A10" s="13" t="s">
        <v>152</v>
      </c>
      <c r="B10" s="17">
        <v>9023440</v>
      </c>
      <c r="D10" s="24" t="str">
        <f t="shared" si="0"/>
        <v>Nov</v>
      </c>
      <c r="E10" s="16">
        <v>9023440</v>
      </c>
      <c r="F10" s="16">
        <f t="shared" si="0"/>
        <v>0</v>
      </c>
    </row>
    <row r="11" spans="1:6" x14ac:dyDescent="0.25">
      <c r="A11" s="13" t="s">
        <v>151</v>
      </c>
      <c r="B11" s="17">
        <v>8538758</v>
      </c>
      <c r="D11" s="24" t="str">
        <f t="shared" si="0"/>
        <v>Oct</v>
      </c>
      <c r="E11" s="16">
        <v>8538758</v>
      </c>
      <c r="F11" s="16">
        <f t="shared" si="0"/>
        <v>0</v>
      </c>
    </row>
    <row r="12" spans="1:6" x14ac:dyDescent="0.25">
      <c r="A12" s="13" t="s">
        <v>143</v>
      </c>
      <c r="B12" s="17">
        <v>8263853</v>
      </c>
      <c r="D12" s="24" t="str">
        <f t="shared" si="0"/>
        <v>Feb</v>
      </c>
      <c r="E12" s="16">
        <v>8263853</v>
      </c>
      <c r="F12" s="16">
        <f t="shared" si="0"/>
        <v>0</v>
      </c>
    </row>
    <row r="13" spans="1:6" x14ac:dyDescent="0.25">
      <c r="A13" s="13" t="s">
        <v>144</v>
      </c>
      <c r="B13" s="17">
        <v>7694984</v>
      </c>
      <c r="D13" s="24" t="str">
        <f t="shared" si="0"/>
        <v>Mar</v>
      </c>
      <c r="E13" s="16">
        <v>7694984</v>
      </c>
      <c r="F13" s="16">
        <f t="shared" si="0"/>
        <v>0</v>
      </c>
    </row>
    <row r="14" spans="1:6" x14ac:dyDescent="0.25">
      <c r="A14" s="13" t="s">
        <v>136</v>
      </c>
      <c r="B14" s="17">
        <v>120166650</v>
      </c>
      <c r="D14" s="24" t="str">
        <f t="shared" si="0"/>
        <v>Grand Total</v>
      </c>
      <c r="E14" s="16">
        <v>120166650</v>
      </c>
      <c r="F14" s="16">
        <f t="shared" si="0"/>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21E1E-F0D7-4B0F-BA3A-672BDEB47D51}">
  <dimension ref="A1:B7"/>
  <sheetViews>
    <sheetView workbookViewId="0">
      <selection activeCell="B6" sqref="B6"/>
    </sheetView>
  </sheetViews>
  <sheetFormatPr defaultRowHeight="15" x14ac:dyDescent="0.25"/>
  <cols>
    <col min="1" max="1" width="13.140625" bestFit="1" customWidth="1"/>
    <col min="2" max="2" width="17.28515625" bestFit="1" customWidth="1"/>
  </cols>
  <sheetData>
    <row r="1" spans="1:2" x14ac:dyDescent="0.25">
      <c r="A1" s="12" t="s">
        <v>135</v>
      </c>
      <c r="B1" t="s">
        <v>137</v>
      </c>
    </row>
    <row r="2" spans="1:2" x14ac:dyDescent="0.25">
      <c r="A2" s="13" t="s">
        <v>31</v>
      </c>
      <c r="B2" s="17">
        <v>36436157</v>
      </c>
    </row>
    <row r="3" spans="1:2" x14ac:dyDescent="0.25">
      <c r="A3" s="13" t="s">
        <v>15</v>
      </c>
      <c r="B3" s="17">
        <v>25078267</v>
      </c>
    </row>
    <row r="4" spans="1:2" x14ac:dyDescent="0.25">
      <c r="A4" s="13" t="s">
        <v>48</v>
      </c>
      <c r="B4" s="17">
        <v>21374436</v>
      </c>
    </row>
    <row r="5" spans="1:2" x14ac:dyDescent="0.25">
      <c r="A5" s="13" t="s">
        <v>27</v>
      </c>
      <c r="B5" s="17">
        <v>20603356</v>
      </c>
    </row>
    <row r="6" spans="1:2" x14ac:dyDescent="0.25">
      <c r="A6" s="13" t="s">
        <v>36</v>
      </c>
      <c r="B6" s="17">
        <v>16674434</v>
      </c>
    </row>
    <row r="7" spans="1:2" x14ac:dyDescent="0.25">
      <c r="A7" s="13" t="s">
        <v>136</v>
      </c>
      <c r="B7" s="17">
        <v>120166650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5AFB67-399D-4F94-B844-AC4E6E51DB10}">
  <dimension ref="A1:N1390"/>
  <sheetViews>
    <sheetView workbookViewId="0">
      <selection activeCell="H15" sqref="H15"/>
    </sheetView>
  </sheetViews>
  <sheetFormatPr defaultRowHeight="15" x14ac:dyDescent="0.25"/>
  <cols>
    <col min="1" max="1" width="10.140625" customWidth="1"/>
    <col min="2" max="2" width="12.42578125" customWidth="1"/>
    <col min="3" max="3" width="14.140625" customWidth="1"/>
    <col min="4" max="4" width="16" customWidth="1"/>
    <col min="5" max="5" width="9.28515625" customWidth="1"/>
    <col min="8" max="8" width="10" customWidth="1"/>
    <col min="9" max="9" width="15.28515625" customWidth="1"/>
    <col min="10" max="10" width="12.140625" customWidth="1"/>
    <col min="11" max="11" width="12.5703125" customWidth="1"/>
    <col min="12" max="12" width="17.42578125" customWidth="1"/>
    <col min="13" max="13" width="18.7109375" customWidth="1"/>
    <col min="14" max="14" width="15.28515625" customWidth="1"/>
  </cols>
  <sheetData>
    <row r="1" spans="1:14" x14ac:dyDescent="0.25">
      <c r="A1" t="s">
        <v>1</v>
      </c>
      <c r="B1" t="s">
        <v>2</v>
      </c>
      <c r="C1" t="s">
        <v>3</v>
      </c>
      <c r="D1" t="s">
        <v>155</v>
      </c>
      <c r="E1" t="s">
        <v>4</v>
      </c>
      <c r="F1" t="s">
        <v>5</v>
      </c>
      <c r="G1" t="s">
        <v>6</v>
      </c>
      <c r="H1" t="s">
        <v>7</v>
      </c>
      <c r="I1" t="s">
        <v>8</v>
      </c>
      <c r="J1" t="s">
        <v>9</v>
      </c>
      <c r="K1" t="s">
        <v>10</v>
      </c>
      <c r="L1" t="s">
        <v>11</v>
      </c>
      <c r="M1" t="s">
        <v>12</v>
      </c>
      <c r="N1" t="s">
        <v>13</v>
      </c>
    </row>
    <row r="2" spans="1:14" x14ac:dyDescent="0.25">
      <c r="A2" t="s">
        <v>14</v>
      </c>
      <c r="B2">
        <v>1185732</v>
      </c>
      <c r="C2" s="18">
        <v>44220</v>
      </c>
      <c r="D2" t="s">
        <v>142</v>
      </c>
      <c r="E2" t="s">
        <v>15</v>
      </c>
      <c r="F2" t="s">
        <v>133</v>
      </c>
      <c r="G2" t="s">
        <v>134</v>
      </c>
      <c r="H2" t="s">
        <v>23</v>
      </c>
      <c r="I2">
        <v>41</v>
      </c>
      <c r="J2">
        <v>105</v>
      </c>
      <c r="K2">
        <v>4305</v>
      </c>
      <c r="L2">
        <v>1377.6000000000001</v>
      </c>
      <c r="M2">
        <v>0.32</v>
      </c>
      <c r="N2" t="s">
        <v>24</v>
      </c>
    </row>
    <row r="3" spans="1:14" x14ac:dyDescent="0.25">
      <c r="A3" t="s">
        <v>61</v>
      </c>
      <c r="B3">
        <v>1185732</v>
      </c>
      <c r="C3" s="18">
        <v>44217</v>
      </c>
      <c r="D3" t="s">
        <v>142</v>
      </c>
      <c r="E3" t="s">
        <v>15</v>
      </c>
      <c r="F3" t="s">
        <v>131</v>
      </c>
      <c r="G3" t="s">
        <v>132</v>
      </c>
      <c r="H3" t="s">
        <v>23</v>
      </c>
      <c r="I3">
        <v>35</v>
      </c>
      <c r="J3">
        <v>101</v>
      </c>
      <c r="K3">
        <v>3535</v>
      </c>
      <c r="L3">
        <v>1413.9999999999998</v>
      </c>
      <c r="M3">
        <v>0.39999999999999997</v>
      </c>
      <c r="N3" t="s">
        <v>24</v>
      </c>
    </row>
    <row r="4" spans="1:14" x14ac:dyDescent="0.25">
      <c r="A4" t="s">
        <v>61</v>
      </c>
      <c r="B4">
        <v>1185732</v>
      </c>
      <c r="C4" s="18">
        <v>44210</v>
      </c>
      <c r="D4" t="s">
        <v>142</v>
      </c>
      <c r="E4" t="s">
        <v>15</v>
      </c>
      <c r="F4" t="s">
        <v>129</v>
      </c>
      <c r="G4" t="s">
        <v>130</v>
      </c>
      <c r="H4" t="s">
        <v>23</v>
      </c>
      <c r="I4">
        <v>34</v>
      </c>
      <c r="J4">
        <v>104</v>
      </c>
      <c r="K4">
        <v>3536</v>
      </c>
      <c r="L4">
        <v>1520.4799999999998</v>
      </c>
      <c r="M4">
        <v>0.42999999999999994</v>
      </c>
      <c r="N4" t="s">
        <v>24</v>
      </c>
    </row>
    <row r="5" spans="1:14" x14ac:dyDescent="0.25">
      <c r="A5" t="s">
        <v>26</v>
      </c>
      <c r="B5">
        <v>1185732</v>
      </c>
      <c r="C5" s="18">
        <v>44213</v>
      </c>
      <c r="D5" t="s">
        <v>142</v>
      </c>
      <c r="E5" t="s">
        <v>15</v>
      </c>
      <c r="F5" t="s">
        <v>127</v>
      </c>
      <c r="G5" t="s">
        <v>128</v>
      </c>
      <c r="H5" t="s">
        <v>23</v>
      </c>
      <c r="I5">
        <v>26</v>
      </c>
      <c r="J5">
        <v>83</v>
      </c>
      <c r="K5">
        <v>2158</v>
      </c>
      <c r="L5">
        <v>733.71999999999991</v>
      </c>
      <c r="M5">
        <v>0.33999999999999997</v>
      </c>
      <c r="N5" t="s">
        <v>24</v>
      </c>
    </row>
    <row r="6" spans="1:14" x14ac:dyDescent="0.25">
      <c r="A6" t="s">
        <v>14</v>
      </c>
      <c r="B6">
        <v>1185732</v>
      </c>
      <c r="C6" s="18">
        <v>44206</v>
      </c>
      <c r="D6" t="s">
        <v>142</v>
      </c>
      <c r="E6" t="s">
        <v>15</v>
      </c>
      <c r="F6" t="s">
        <v>125</v>
      </c>
      <c r="G6" t="s">
        <v>126</v>
      </c>
      <c r="H6" t="s">
        <v>23</v>
      </c>
      <c r="I6">
        <v>26</v>
      </c>
      <c r="J6">
        <v>72</v>
      </c>
      <c r="K6">
        <v>1872</v>
      </c>
      <c r="L6">
        <v>879.84</v>
      </c>
      <c r="M6">
        <v>0.47000000000000003</v>
      </c>
      <c r="N6" t="s">
        <v>24</v>
      </c>
    </row>
    <row r="7" spans="1:14" x14ac:dyDescent="0.25">
      <c r="A7" t="s">
        <v>34</v>
      </c>
      <c r="B7">
        <v>1197831</v>
      </c>
      <c r="C7" s="18">
        <v>44212</v>
      </c>
      <c r="D7" t="s">
        <v>142</v>
      </c>
      <c r="E7" t="s">
        <v>27</v>
      </c>
      <c r="F7" t="s">
        <v>104</v>
      </c>
      <c r="G7" t="s">
        <v>105</v>
      </c>
      <c r="H7" t="s">
        <v>23</v>
      </c>
      <c r="I7">
        <v>17</v>
      </c>
      <c r="J7">
        <v>119</v>
      </c>
      <c r="K7">
        <v>2023</v>
      </c>
      <c r="L7">
        <v>748.51</v>
      </c>
      <c r="M7">
        <v>0.37</v>
      </c>
      <c r="N7" t="s">
        <v>24</v>
      </c>
    </row>
    <row r="8" spans="1:14" x14ac:dyDescent="0.25">
      <c r="A8" t="s">
        <v>30</v>
      </c>
      <c r="B8">
        <v>1197831</v>
      </c>
      <c r="C8" s="18">
        <v>44219</v>
      </c>
      <c r="D8" t="s">
        <v>142</v>
      </c>
      <c r="E8" t="s">
        <v>27</v>
      </c>
      <c r="F8" t="s">
        <v>102</v>
      </c>
      <c r="G8" t="s">
        <v>103</v>
      </c>
      <c r="H8" t="s">
        <v>23</v>
      </c>
      <c r="I8">
        <v>18</v>
      </c>
      <c r="J8">
        <v>124</v>
      </c>
      <c r="K8">
        <v>2232</v>
      </c>
      <c r="L8">
        <v>1004.4</v>
      </c>
      <c r="M8">
        <v>0.45</v>
      </c>
      <c r="N8" t="s">
        <v>24</v>
      </c>
    </row>
    <row r="9" spans="1:14" x14ac:dyDescent="0.25">
      <c r="A9" t="s">
        <v>26</v>
      </c>
      <c r="B9">
        <v>1197831</v>
      </c>
      <c r="C9" s="18">
        <v>44219</v>
      </c>
      <c r="D9" t="s">
        <v>142</v>
      </c>
      <c r="E9" t="s">
        <v>27</v>
      </c>
      <c r="F9" t="s">
        <v>100</v>
      </c>
      <c r="G9" t="s">
        <v>101</v>
      </c>
      <c r="H9" t="s">
        <v>23</v>
      </c>
      <c r="I9">
        <v>18</v>
      </c>
      <c r="J9">
        <v>158</v>
      </c>
      <c r="K9">
        <v>2844</v>
      </c>
      <c r="L9">
        <v>1222.92</v>
      </c>
      <c r="M9">
        <v>0.43000000000000005</v>
      </c>
      <c r="N9" t="s">
        <v>24</v>
      </c>
    </row>
    <row r="10" spans="1:14" x14ac:dyDescent="0.25">
      <c r="A10" t="s">
        <v>14</v>
      </c>
      <c r="B10">
        <v>1185732</v>
      </c>
      <c r="C10" s="18">
        <v>44205</v>
      </c>
      <c r="D10" t="s">
        <v>142</v>
      </c>
      <c r="E10" t="s">
        <v>48</v>
      </c>
      <c r="F10" t="s">
        <v>90</v>
      </c>
      <c r="G10" t="s">
        <v>91</v>
      </c>
      <c r="H10" t="s">
        <v>23</v>
      </c>
      <c r="I10">
        <v>30</v>
      </c>
      <c r="J10">
        <v>281</v>
      </c>
      <c r="K10">
        <v>8430</v>
      </c>
      <c r="L10">
        <v>4467.9000000000005</v>
      </c>
      <c r="M10">
        <v>0.53</v>
      </c>
      <c r="N10" t="s">
        <v>24</v>
      </c>
    </row>
    <row r="11" spans="1:14" x14ac:dyDescent="0.25">
      <c r="A11" t="s">
        <v>26</v>
      </c>
      <c r="B11">
        <v>1128299</v>
      </c>
      <c r="C11" s="18">
        <v>44209</v>
      </c>
      <c r="D11" t="s">
        <v>142</v>
      </c>
      <c r="E11" t="s">
        <v>31</v>
      </c>
      <c r="F11" t="s">
        <v>88</v>
      </c>
      <c r="G11" t="s">
        <v>89</v>
      </c>
      <c r="H11" t="s">
        <v>23</v>
      </c>
      <c r="I11">
        <v>28</v>
      </c>
      <c r="J11">
        <v>140</v>
      </c>
      <c r="K11">
        <v>3920</v>
      </c>
      <c r="L11">
        <v>1254.4000000000001</v>
      </c>
      <c r="M11">
        <v>0.32</v>
      </c>
      <c r="N11" t="s">
        <v>24</v>
      </c>
    </row>
    <row r="12" spans="1:14" x14ac:dyDescent="0.25">
      <c r="A12" t="s">
        <v>34</v>
      </c>
      <c r="B12">
        <v>1128299</v>
      </c>
      <c r="C12" s="18">
        <v>44222</v>
      </c>
      <c r="D12" t="s">
        <v>142</v>
      </c>
      <c r="E12" t="s">
        <v>31</v>
      </c>
      <c r="F12" t="s">
        <v>86</v>
      </c>
      <c r="G12" t="s">
        <v>87</v>
      </c>
      <c r="H12" t="s">
        <v>23</v>
      </c>
      <c r="I12">
        <v>36</v>
      </c>
      <c r="J12">
        <v>166</v>
      </c>
      <c r="K12">
        <v>5976</v>
      </c>
      <c r="L12">
        <v>1613.5200000000002</v>
      </c>
      <c r="M12">
        <v>0.27</v>
      </c>
      <c r="N12" t="s">
        <v>24</v>
      </c>
    </row>
    <row r="13" spans="1:14" x14ac:dyDescent="0.25">
      <c r="A13" t="s">
        <v>14</v>
      </c>
      <c r="B13">
        <v>1128299</v>
      </c>
      <c r="C13" s="18">
        <v>44219</v>
      </c>
      <c r="D13" t="s">
        <v>142</v>
      </c>
      <c r="E13" t="s">
        <v>31</v>
      </c>
      <c r="F13" t="s">
        <v>84</v>
      </c>
      <c r="G13" t="s">
        <v>85</v>
      </c>
      <c r="H13" t="s">
        <v>23</v>
      </c>
      <c r="I13">
        <v>27</v>
      </c>
      <c r="J13">
        <v>140</v>
      </c>
      <c r="K13">
        <v>3780</v>
      </c>
      <c r="L13">
        <v>1020.6</v>
      </c>
      <c r="M13">
        <v>0.27</v>
      </c>
      <c r="N13" t="s">
        <v>24</v>
      </c>
    </row>
    <row r="14" spans="1:14" x14ac:dyDescent="0.25">
      <c r="A14" t="s">
        <v>30</v>
      </c>
      <c r="B14">
        <v>1197831</v>
      </c>
      <c r="C14" s="18">
        <v>44201</v>
      </c>
      <c r="D14" t="s">
        <v>142</v>
      </c>
      <c r="E14" t="s">
        <v>27</v>
      </c>
      <c r="F14" t="s">
        <v>81</v>
      </c>
      <c r="G14" t="s">
        <v>82</v>
      </c>
      <c r="H14" t="s">
        <v>23</v>
      </c>
      <c r="I14">
        <v>23</v>
      </c>
      <c r="J14">
        <v>147</v>
      </c>
      <c r="K14">
        <v>3381</v>
      </c>
      <c r="L14">
        <v>1690.5</v>
      </c>
      <c r="M14">
        <v>0.5</v>
      </c>
      <c r="N14" t="s">
        <v>24</v>
      </c>
    </row>
    <row r="15" spans="1:14" x14ac:dyDescent="0.25">
      <c r="A15" t="s">
        <v>30</v>
      </c>
      <c r="B15">
        <v>1128299</v>
      </c>
      <c r="C15" s="18">
        <v>44213</v>
      </c>
      <c r="D15" t="s">
        <v>142</v>
      </c>
      <c r="E15" t="s">
        <v>31</v>
      </c>
      <c r="F15" t="s">
        <v>80</v>
      </c>
      <c r="G15" t="s">
        <v>63</v>
      </c>
      <c r="H15" t="s">
        <v>23</v>
      </c>
      <c r="I15">
        <v>34</v>
      </c>
      <c r="J15">
        <v>140</v>
      </c>
      <c r="K15">
        <v>4760</v>
      </c>
      <c r="L15">
        <v>1903.9999999999998</v>
      </c>
      <c r="M15">
        <v>0.39999999999999997</v>
      </c>
      <c r="N15" t="s">
        <v>24</v>
      </c>
    </row>
    <row r="16" spans="1:14" x14ac:dyDescent="0.25">
      <c r="A16" t="s">
        <v>30</v>
      </c>
      <c r="B16">
        <v>1128299</v>
      </c>
      <c r="C16" s="18">
        <v>44220</v>
      </c>
      <c r="D16" t="s">
        <v>142</v>
      </c>
      <c r="E16" t="s">
        <v>31</v>
      </c>
      <c r="F16" t="s">
        <v>78</v>
      </c>
      <c r="G16" t="s">
        <v>79</v>
      </c>
      <c r="H16" t="s">
        <v>23</v>
      </c>
      <c r="I16">
        <v>28</v>
      </c>
      <c r="J16">
        <v>132</v>
      </c>
      <c r="K16">
        <v>3696</v>
      </c>
      <c r="L16">
        <v>1256.6399999999999</v>
      </c>
      <c r="M16">
        <v>0.33999999999999997</v>
      </c>
      <c r="N16" t="s">
        <v>24</v>
      </c>
    </row>
    <row r="17" spans="1:14" x14ac:dyDescent="0.25">
      <c r="A17" t="s">
        <v>30</v>
      </c>
      <c r="B17">
        <v>1128299</v>
      </c>
      <c r="C17" s="18">
        <v>44201</v>
      </c>
      <c r="D17" t="s">
        <v>142</v>
      </c>
      <c r="E17" t="s">
        <v>31</v>
      </c>
      <c r="F17" t="s">
        <v>32</v>
      </c>
      <c r="G17" t="s">
        <v>33</v>
      </c>
      <c r="H17" t="s">
        <v>23</v>
      </c>
      <c r="I17">
        <v>80</v>
      </c>
      <c r="J17">
        <v>725</v>
      </c>
      <c r="K17">
        <v>58000</v>
      </c>
      <c r="L17">
        <v>116000</v>
      </c>
      <c r="M17">
        <v>0.2</v>
      </c>
      <c r="N17" t="s">
        <v>24</v>
      </c>
    </row>
    <row r="18" spans="1:14" x14ac:dyDescent="0.25">
      <c r="A18" t="s">
        <v>30</v>
      </c>
      <c r="B18">
        <v>1128299</v>
      </c>
      <c r="C18" s="18">
        <v>44207</v>
      </c>
      <c r="D18" t="s">
        <v>142</v>
      </c>
      <c r="E18" t="s">
        <v>31</v>
      </c>
      <c r="F18" t="s">
        <v>32</v>
      </c>
      <c r="G18" t="s">
        <v>33</v>
      </c>
      <c r="H18" t="s">
        <v>23</v>
      </c>
      <c r="I18">
        <v>80</v>
      </c>
      <c r="J18">
        <v>875</v>
      </c>
      <c r="K18">
        <v>70000</v>
      </c>
      <c r="L18">
        <v>140000</v>
      </c>
      <c r="M18">
        <v>0.2</v>
      </c>
      <c r="N18" t="s">
        <v>24</v>
      </c>
    </row>
    <row r="19" spans="1:14" x14ac:dyDescent="0.25">
      <c r="A19" t="s">
        <v>30</v>
      </c>
      <c r="B19">
        <v>1128299</v>
      </c>
      <c r="C19" s="18">
        <v>44213</v>
      </c>
      <c r="D19" t="s">
        <v>142</v>
      </c>
      <c r="E19" t="s">
        <v>31</v>
      </c>
      <c r="F19" t="s">
        <v>32</v>
      </c>
      <c r="G19" t="s">
        <v>33</v>
      </c>
      <c r="H19" t="s">
        <v>23</v>
      </c>
      <c r="I19">
        <v>80</v>
      </c>
      <c r="J19">
        <v>775</v>
      </c>
      <c r="K19">
        <v>62000</v>
      </c>
      <c r="L19">
        <v>93000.000000000015</v>
      </c>
      <c r="M19">
        <v>0.15000000000000002</v>
      </c>
      <c r="N19" t="s">
        <v>24</v>
      </c>
    </row>
    <row r="20" spans="1:14" x14ac:dyDescent="0.25">
      <c r="A20" t="s">
        <v>26</v>
      </c>
      <c r="B20">
        <v>1185732</v>
      </c>
      <c r="C20" s="18">
        <v>44215</v>
      </c>
      <c r="D20" t="s">
        <v>142</v>
      </c>
      <c r="E20" t="s">
        <v>48</v>
      </c>
      <c r="F20" t="s">
        <v>72</v>
      </c>
      <c r="G20" t="s">
        <v>73</v>
      </c>
      <c r="H20" t="s">
        <v>23</v>
      </c>
      <c r="I20">
        <v>25</v>
      </c>
      <c r="J20">
        <v>193</v>
      </c>
      <c r="K20">
        <v>4825</v>
      </c>
      <c r="L20">
        <v>2798.5000000000005</v>
      </c>
      <c r="M20">
        <v>0.58000000000000007</v>
      </c>
      <c r="N20" t="s">
        <v>24</v>
      </c>
    </row>
    <row r="21" spans="1:14" x14ac:dyDescent="0.25">
      <c r="A21" t="s">
        <v>30</v>
      </c>
      <c r="B21">
        <v>1128299</v>
      </c>
      <c r="C21" s="18">
        <v>44219</v>
      </c>
      <c r="D21" t="s">
        <v>142</v>
      </c>
      <c r="E21" t="s">
        <v>31</v>
      </c>
      <c r="F21" t="s">
        <v>32</v>
      </c>
      <c r="G21" t="s">
        <v>33</v>
      </c>
      <c r="H21" t="s">
        <v>23</v>
      </c>
      <c r="I21">
        <v>80</v>
      </c>
      <c r="J21">
        <v>725</v>
      </c>
      <c r="K21">
        <v>58000</v>
      </c>
      <c r="L21">
        <v>87000.000000000015</v>
      </c>
      <c r="M21">
        <v>0.15000000000000002</v>
      </c>
      <c r="N21" t="s">
        <v>24</v>
      </c>
    </row>
    <row r="22" spans="1:14" x14ac:dyDescent="0.25">
      <c r="A22" t="s">
        <v>30</v>
      </c>
      <c r="B22">
        <v>1128299</v>
      </c>
      <c r="C22" s="18">
        <v>44225</v>
      </c>
      <c r="D22" t="s">
        <v>142</v>
      </c>
      <c r="E22" t="s">
        <v>31</v>
      </c>
      <c r="F22" t="s">
        <v>32</v>
      </c>
      <c r="G22" t="s">
        <v>33</v>
      </c>
      <c r="H22" t="s">
        <v>23</v>
      </c>
      <c r="I22">
        <v>70</v>
      </c>
      <c r="J22">
        <v>775</v>
      </c>
      <c r="K22">
        <v>54250</v>
      </c>
      <c r="L22">
        <v>54250</v>
      </c>
      <c r="M22">
        <v>0.1</v>
      </c>
      <c r="N22" t="s">
        <v>24</v>
      </c>
    </row>
    <row r="23" spans="1:14" x14ac:dyDescent="0.25">
      <c r="A23" t="s">
        <v>30</v>
      </c>
      <c r="B23">
        <v>1185732</v>
      </c>
      <c r="C23" s="18">
        <v>44208</v>
      </c>
      <c r="D23" t="s">
        <v>142</v>
      </c>
      <c r="E23" t="s">
        <v>48</v>
      </c>
      <c r="F23" t="s">
        <v>49</v>
      </c>
      <c r="G23" t="s">
        <v>68</v>
      </c>
      <c r="H23" t="s">
        <v>23</v>
      </c>
      <c r="I23">
        <v>35</v>
      </c>
      <c r="J23">
        <v>221</v>
      </c>
      <c r="K23">
        <v>7735</v>
      </c>
      <c r="L23">
        <v>4254.25</v>
      </c>
      <c r="M23">
        <v>0.55000000000000004</v>
      </c>
      <c r="N23" t="s">
        <v>24</v>
      </c>
    </row>
    <row r="24" spans="1:14" x14ac:dyDescent="0.25">
      <c r="A24" t="s">
        <v>30</v>
      </c>
      <c r="B24">
        <v>1128299</v>
      </c>
      <c r="C24" s="18">
        <v>44225</v>
      </c>
      <c r="D24" t="s">
        <v>142</v>
      </c>
      <c r="E24" t="s">
        <v>31</v>
      </c>
      <c r="F24" t="s">
        <v>32</v>
      </c>
      <c r="G24" t="s">
        <v>33</v>
      </c>
      <c r="H24" t="s">
        <v>23</v>
      </c>
      <c r="I24">
        <v>51</v>
      </c>
      <c r="J24">
        <v>264</v>
      </c>
      <c r="K24">
        <v>13464</v>
      </c>
      <c r="L24">
        <v>2019.6000000000004</v>
      </c>
      <c r="M24">
        <v>0.15000000000000002</v>
      </c>
      <c r="N24" t="s">
        <v>24</v>
      </c>
    </row>
    <row r="25" spans="1:14" x14ac:dyDescent="0.25">
      <c r="A25" t="s">
        <v>30</v>
      </c>
      <c r="B25">
        <v>1128299</v>
      </c>
      <c r="C25" s="18">
        <v>44219</v>
      </c>
      <c r="D25" t="s">
        <v>142</v>
      </c>
      <c r="E25" t="s">
        <v>31</v>
      </c>
      <c r="F25" t="s">
        <v>32</v>
      </c>
      <c r="G25" t="s">
        <v>33</v>
      </c>
      <c r="H25" t="s">
        <v>23</v>
      </c>
      <c r="I25">
        <v>60</v>
      </c>
      <c r="J25">
        <v>254</v>
      </c>
      <c r="K25">
        <v>15240</v>
      </c>
      <c r="L25">
        <v>3352.8000000000006</v>
      </c>
      <c r="M25">
        <v>0.22000000000000003</v>
      </c>
      <c r="N25" t="s">
        <v>24</v>
      </c>
    </row>
    <row r="26" spans="1:14" x14ac:dyDescent="0.25">
      <c r="A26" t="s">
        <v>30</v>
      </c>
      <c r="B26">
        <v>1128299</v>
      </c>
      <c r="C26" s="18">
        <v>44213</v>
      </c>
      <c r="D26" t="s">
        <v>142</v>
      </c>
      <c r="E26" t="s">
        <v>31</v>
      </c>
      <c r="F26" t="s">
        <v>32</v>
      </c>
      <c r="G26" t="s">
        <v>33</v>
      </c>
      <c r="H26" t="s">
        <v>23</v>
      </c>
      <c r="I26">
        <v>56</v>
      </c>
      <c r="J26">
        <v>264</v>
      </c>
      <c r="K26">
        <v>14784</v>
      </c>
      <c r="L26">
        <v>2808.9600000000005</v>
      </c>
      <c r="M26">
        <v>0.19000000000000003</v>
      </c>
      <c r="N26" t="s">
        <v>24</v>
      </c>
    </row>
    <row r="27" spans="1:14" x14ac:dyDescent="0.25">
      <c r="A27" t="s">
        <v>30</v>
      </c>
      <c r="B27">
        <v>1128299</v>
      </c>
      <c r="C27" s="18">
        <v>44207</v>
      </c>
      <c r="D27" t="s">
        <v>142</v>
      </c>
      <c r="E27" t="s">
        <v>31</v>
      </c>
      <c r="F27" t="s">
        <v>32</v>
      </c>
      <c r="G27" t="s">
        <v>33</v>
      </c>
      <c r="H27" t="s">
        <v>23</v>
      </c>
      <c r="I27">
        <v>60</v>
      </c>
      <c r="J27">
        <v>306</v>
      </c>
      <c r="K27">
        <v>18360</v>
      </c>
      <c r="L27">
        <v>4773.6000000000004</v>
      </c>
      <c r="M27">
        <v>0.26</v>
      </c>
      <c r="N27" t="s">
        <v>24</v>
      </c>
    </row>
    <row r="28" spans="1:14" x14ac:dyDescent="0.25">
      <c r="A28" t="s">
        <v>30</v>
      </c>
      <c r="B28">
        <v>1128299</v>
      </c>
      <c r="C28" s="18">
        <v>44201</v>
      </c>
      <c r="D28" t="s">
        <v>142</v>
      </c>
      <c r="E28" t="s">
        <v>31</v>
      </c>
      <c r="F28" t="s">
        <v>32</v>
      </c>
      <c r="G28" t="s">
        <v>33</v>
      </c>
      <c r="H28" t="s">
        <v>23</v>
      </c>
      <c r="I28">
        <v>58</v>
      </c>
      <c r="J28">
        <v>225</v>
      </c>
      <c r="K28">
        <v>13050</v>
      </c>
      <c r="L28">
        <v>3001.5</v>
      </c>
      <c r="M28">
        <v>0.23</v>
      </c>
      <c r="N28" t="s">
        <v>24</v>
      </c>
    </row>
    <row r="29" spans="1:14" x14ac:dyDescent="0.25">
      <c r="A29" t="s">
        <v>14</v>
      </c>
      <c r="B29">
        <v>1185732</v>
      </c>
      <c r="C29" s="18">
        <v>44220</v>
      </c>
      <c r="D29" t="s">
        <v>142</v>
      </c>
      <c r="E29" t="s">
        <v>15</v>
      </c>
      <c r="F29" t="s">
        <v>133</v>
      </c>
      <c r="G29" t="s">
        <v>134</v>
      </c>
      <c r="H29" t="s">
        <v>23</v>
      </c>
      <c r="I29">
        <v>54</v>
      </c>
      <c r="J29">
        <v>78</v>
      </c>
      <c r="K29">
        <v>4212</v>
      </c>
      <c r="L29">
        <v>1895.3999999999999</v>
      </c>
      <c r="M29">
        <v>0.44999999999999996</v>
      </c>
      <c r="N29" t="s">
        <v>83</v>
      </c>
    </row>
    <row r="30" spans="1:14" x14ac:dyDescent="0.25">
      <c r="A30" t="s">
        <v>61</v>
      </c>
      <c r="B30">
        <v>1185732</v>
      </c>
      <c r="C30" s="18">
        <v>44217</v>
      </c>
      <c r="D30" t="s">
        <v>142</v>
      </c>
      <c r="E30" t="s">
        <v>15</v>
      </c>
      <c r="F30" t="s">
        <v>131</v>
      </c>
      <c r="G30" t="s">
        <v>132</v>
      </c>
      <c r="H30" t="s">
        <v>23</v>
      </c>
      <c r="I30">
        <v>49</v>
      </c>
      <c r="J30">
        <v>88</v>
      </c>
      <c r="K30">
        <v>4312</v>
      </c>
      <c r="L30">
        <v>1940.3999999999999</v>
      </c>
      <c r="M30">
        <v>0.44999999999999996</v>
      </c>
      <c r="N30" t="s">
        <v>83</v>
      </c>
    </row>
    <row r="31" spans="1:14" x14ac:dyDescent="0.25">
      <c r="A31" t="s">
        <v>61</v>
      </c>
      <c r="B31">
        <v>1185732</v>
      </c>
      <c r="C31" s="18">
        <v>44210</v>
      </c>
      <c r="D31" t="s">
        <v>142</v>
      </c>
      <c r="E31" t="s">
        <v>15</v>
      </c>
      <c r="F31" t="s">
        <v>129</v>
      </c>
      <c r="G31" t="s">
        <v>130</v>
      </c>
      <c r="H31" t="s">
        <v>23</v>
      </c>
      <c r="I31">
        <v>44</v>
      </c>
      <c r="J31">
        <v>98</v>
      </c>
      <c r="K31">
        <v>4312</v>
      </c>
      <c r="L31">
        <v>2199.12</v>
      </c>
      <c r="M31">
        <v>0.51</v>
      </c>
      <c r="N31" t="s">
        <v>83</v>
      </c>
    </row>
    <row r="32" spans="1:14" x14ac:dyDescent="0.25">
      <c r="A32" t="s">
        <v>26</v>
      </c>
      <c r="B32">
        <v>1185732</v>
      </c>
      <c r="C32" s="18">
        <v>44213</v>
      </c>
      <c r="D32" t="s">
        <v>142</v>
      </c>
      <c r="E32" t="s">
        <v>15</v>
      </c>
      <c r="F32" t="s">
        <v>127</v>
      </c>
      <c r="G32" t="s">
        <v>128</v>
      </c>
      <c r="H32" t="s">
        <v>23</v>
      </c>
      <c r="I32">
        <v>38</v>
      </c>
      <c r="J32">
        <v>70</v>
      </c>
      <c r="K32">
        <v>2660</v>
      </c>
      <c r="L32">
        <v>1090.5999999999999</v>
      </c>
      <c r="M32">
        <v>0.41</v>
      </c>
      <c r="N32" t="s">
        <v>83</v>
      </c>
    </row>
    <row r="33" spans="1:14" x14ac:dyDescent="0.25">
      <c r="A33" t="s">
        <v>14</v>
      </c>
      <c r="B33">
        <v>1185732</v>
      </c>
      <c r="C33" s="18">
        <v>44206</v>
      </c>
      <c r="D33" t="s">
        <v>142</v>
      </c>
      <c r="E33" t="s">
        <v>15</v>
      </c>
      <c r="F33" t="s">
        <v>125</v>
      </c>
      <c r="G33" t="s">
        <v>126</v>
      </c>
      <c r="H33" t="s">
        <v>23</v>
      </c>
      <c r="I33">
        <v>33</v>
      </c>
      <c r="J33">
        <v>63</v>
      </c>
      <c r="K33">
        <v>2079</v>
      </c>
      <c r="L33">
        <v>1122.6600000000001</v>
      </c>
      <c r="M33">
        <v>0.54</v>
      </c>
      <c r="N33" t="s">
        <v>83</v>
      </c>
    </row>
    <row r="34" spans="1:14" x14ac:dyDescent="0.25">
      <c r="A34" t="s">
        <v>26</v>
      </c>
      <c r="B34">
        <v>1185732</v>
      </c>
      <c r="C34" s="18">
        <v>44203</v>
      </c>
      <c r="D34" t="s">
        <v>142</v>
      </c>
      <c r="E34" t="s">
        <v>15</v>
      </c>
      <c r="F34" t="s">
        <v>123</v>
      </c>
      <c r="G34" t="s">
        <v>124</v>
      </c>
      <c r="H34" t="s">
        <v>23</v>
      </c>
      <c r="I34">
        <v>37</v>
      </c>
      <c r="J34">
        <v>81</v>
      </c>
      <c r="K34">
        <v>2997</v>
      </c>
      <c r="L34">
        <v>1498.5</v>
      </c>
      <c r="M34">
        <v>0.5</v>
      </c>
      <c r="N34" t="s">
        <v>83</v>
      </c>
    </row>
    <row r="35" spans="1:14" x14ac:dyDescent="0.25">
      <c r="A35" t="s">
        <v>34</v>
      </c>
      <c r="B35">
        <v>1185732</v>
      </c>
      <c r="C35" s="18">
        <v>44206</v>
      </c>
      <c r="D35" t="s">
        <v>142</v>
      </c>
      <c r="E35" t="s">
        <v>15</v>
      </c>
      <c r="F35" t="s">
        <v>121</v>
      </c>
      <c r="G35" t="s">
        <v>122</v>
      </c>
      <c r="H35" t="s">
        <v>23</v>
      </c>
      <c r="I35">
        <v>33</v>
      </c>
      <c r="J35">
        <v>69</v>
      </c>
      <c r="K35">
        <v>2277</v>
      </c>
      <c r="L35">
        <v>1252.3500000000001</v>
      </c>
      <c r="M35">
        <v>0.55000000000000004</v>
      </c>
      <c r="N35" t="s">
        <v>83</v>
      </c>
    </row>
    <row r="36" spans="1:14" x14ac:dyDescent="0.25">
      <c r="A36" t="s">
        <v>14</v>
      </c>
      <c r="B36">
        <v>1185732</v>
      </c>
      <c r="C36" s="18">
        <v>44213</v>
      </c>
      <c r="D36" t="s">
        <v>142</v>
      </c>
      <c r="E36" t="s">
        <v>15</v>
      </c>
      <c r="F36" t="s">
        <v>119</v>
      </c>
      <c r="G36" t="s">
        <v>120</v>
      </c>
      <c r="H36" t="s">
        <v>23</v>
      </c>
      <c r="I36">
        <v>36</v>
      </c>
      <c r="J36">
        <v>81</v>
      </c>
      <c r="K36">
        <v>2916</v>
      </c>
      <c r="L36">
        <v>1487.16</v>
      </c>
      <c r="M36">
        <v>0.51</v>
      </c>
      <c r="N36" t="s">
        <v>83</v>
      </c>
    </row>
    <row r="37" spans="1:14" x14ac:dyDescent="0.25">
      <c r="A37" t="s">
        <v>14</v>
      </c>
      <c r="B37">
        <v>1185732</v>
      </c>
      <c r="C37" s="18">
        <v>44220</v>
      </c>
      <c r="D37" t="s">
        <v>142</v>
      </c>
      <c r="E37" t="s">
        <v>15</v>
      </c>
      <c r="F37" t="s">
        <v>118</v>
      </c>
      <c r="G37" t="s">
        <v>93</v>
      </c>
      <c r="H37" t="s">
        <v>23</v>
      </c>
      <c r="I37">
        <v>33</v>
      </c>
      <c r="J37">
        <v>59</v>
      </c>
      <c r="K37">
        <v>1947</v>
      </c>
      <c r="L37">
        <v>778.80000000000007</v>
      </c>
      <c r="M37">
        <v>0.4</v>
      </c>
      <c r="N37" t="s">
        <v>83</v>
      </c>
    </row>
    <row r="38" spans="1:14" x14ac:dyDescent="0.25">
      <c r="A38" t="s">
        <v>30</v>
      </c>
      <c r="B38">
        <v>1185732</v>
      </c>
      <c r="C38" s="18">
        <v>44213</v>
      </c>
      <c r="D38" t="s">
        <v>142</v>
      </c>
      <c r="E38" t="s">
        <v>36</v>
      </c>
      <c r="F38" t="s">
        <v>116</v>
      </c>
      <c r="G38" t="s">
        <v>117</v>
      </c>
      <c r="H38" t="s">
        <v>23</v>
      </c>
      <c r="I38">
        <v>34</v>
      </c>
      <c r="J38">
        <v>75</v>
      </c>
      <c r="K38">
        <v>2550</v>
      </c>
      <c r="L38">
        <v>1275</v>
      </c>
      <c r="M38">
        <v>0.5</v>
      </c>
      <c r="N38" t="s">
        <v>83</v>
      </c>
    </row>
    <row r="39" spans="1:14" x14ac:dyDescent="0.25">
      <c r="A39" t="s">
        <v>30</v>
      </c>
      <c r="B39">
        <v>1185732</v>
      </c>
      <c r="C39" s="18">
        <v>44206</v>
      </c>
      <c r="D39" t="s">
        <v>142</v>
      </c>
      <c r="E39" t="s">
        <v>36</v>
      </c>
      <c r="F39" t="s">
        <v>114</v>
      </c>
      <c r="G39" t="s">
        <v>115</v>
      </c>
      <c r="H39" t="s">
        <v>23</v>
      </c>
      <c r="I39">
        <v>32</v>
      </c>
      <c r="J39">
        <v>84</v>
      </c>
      <c r="K39">
        <v>2688</v>
      </c>
      <c r="L39">
        <v>1344</v>
      </c>
      <c r="M39">
        <v>0.5</v>
      </c>
      <c r="N39" t="s">
        <v>83</v>
      </c>
    </row>
    <row r="40" spans="1:14" x14ac:dyDescent="0.25">
      <c r="A40" t="s">
        <v>30</v>
      </c>
      <c r="B40">
        <v>1185732</v>
      </c>
      <c r="C40" s="18">
        <v>44199</v>
      </c>
      <c r="D40" t="s">
        <v>142</v>
      </c>
      <c r="E40" t="s">
        <v>36</v>
      </c>
      <c r="F40" t="s">
        <v>112</v>
      </c>
      <c r="G40" t="s">
        <v>113</v>
      </c>
      <c r="H40" t="s">
        <v>23</v>
      </c>
      <c r="I40">
        <v>28</v>
      </c>
      <c r="J40">
        <v>73</v>
      </c>
      <c r="K40">
        <v>2044</v>
      </c>
      <c r="L40">
        <v>1124.2</v>
      </c>
      <c r="M40">
        <v>0.55000000000000004</v>
      </c>
      <c r="N40" t="s">
        <v>83</v>
      </c>
    </row>
    <row r="41" spans="1:14" x14ac:dyDescent="0.25">
      <c r="A41" t="s">
        <v>14</v>
      </c>
      <c r="B41">
        <v>1185732</v>
      </c>
      <c r="C41" s="18">
        <v>44202</v>
      </c>
      <c r="D41" t="s">
        <v>142</v>
      </c>
      <c r="E41" t="s">
        <v>36</v>
      </c>
      <c r="F41" t="s">
        <v>110</v>
      </c>
      <c r="G41" t="s">
        <v>111</v>
      </c>
      <c r="H41" t="s">
        <v>23</v>
      </c>
      <c r="I41">
        <v>28</v>
      </c>
      <c r="J41">
        <v>75</v>
      </c>
      <c r="K41">
        <v>2100</v>
      </c>
      <c r="L41">
        <v>1092</v>
      </c>
      <c r="M41">
        <v>0.52</v>
      </c>
      <c r="N41" t="s">
        <v>83</v>
      </c>
    </row>
    <row r="42" spans="1:14" x14ac:dyDescent="0.25">
      <c r="A42" t="s">
        <v>26</v>
      </c>
      <c r="B42">
        <v>1185732</v>
      </c>
      <c r="C42" s="18">
        <v>44205</v>
      </c>
      <c r="D42" t="s">
        <v>142</v>
      </c>
      <c r="E42" t="s">
        <v>36</v>
      </c>
      <c r="F42" t="s">
        <v>108</v>
      </c>
      <c r="G42" t="s">
        <v>109</v>
      </c>
      <c r="H42" t="s">
        <v>23</v>
      </c>
      <c r="I42">
        <v>33</v>
      </c>
      <c r="J42">
        <v>72</v>
      </c>
      <c r="K42">
        <v>2376</v>
      </c>
      <c r="L42">
        <v>1211.76</v>
      </c>
      <c r="M42">
        <v>0.51</v>
      </c>
      <c r="N42" t="s">
        <v>83</v>
      </c>
    </row>
    <row r="43" spans="1:14" x14ac:dyDescent="0.25">
      <c r="A43" t="s">
        <v>14</v>
      </c>
      <c r="B43">
        <v>1185732</v>
      </c>
      <c r="C43" s="18">
        <v>44208</v>
      </c>
      <c r="D43" t="s">
        <v>142</v>
      </c>
      <c r="E43" t="s">
        <v>36</v>
      </c>
      <c r="F43" t="s">
        <v>106</v>
      </c>
      <c r="G43" t="s">
        <v>107</v>
      </c>
      <c r="H43" t="s">
        <v>23</v>
      </c>
      <c r="I43">
        <v>37</v>
      </c>
      <c r="J43">
        <v>72</v>
      </c>
      <c r="K43">
        <v>2664</v>
      </c>
      <c r="L43">
        <v>1465.2</v>
      </c>
      <c r="M43">
        <v>0.55000000000000004</v>
      </c>
      <c r="N43" t="s">
        <v>83</v>
      </c>
    </row>
    <row r="44" spans="1:14" x14ac:dyDescent="0.25">
      <c r="A44" t="s">
        <v>34</v>
      </c>
      <c r="B44">
        <v>1197831</v>
      </c>
      <c r="C44" s="18">
        <v>44212</v>
      </c>
      <c r="D44" t="s">
        <v>142</v>
      </c>
      <c r="E44" t="s">
        <v>27</v>
      </c>
      <c r="F44" t="s">
        <v>104</v>
      </c>
      <c r="G44" t="s">
        <v>105</v>
      </c>
      <c r="H44" t="s">
        <v>23</v>
      </c>
      <c r="I44">
        <v>23</v>
      </c>
      <c r="J44">
        <v>102</v>
      </c>
      <c r="K44">
        <v>2346</v>
      </c>
      <c r="L44">
        <v>1173</v>
      </c>
      <c r="M44">
        <v>0.5</v>
      </c>
      <c r="N44" t="s">
        <v>83</v>
      </c>
    </row>
    <row r="45" spans="1:14" x14ac:dyDescent="0.25">
      <c r="A45" t="s">
        <v>30</v>
      </c>
      <c r="B45">
        <v>1197831</v>
      </c>
      <c r="C45" s="18">
        <v>44219</v>
      </c>
      <c r="D45" t="s">
        <v>142</v>
      </c>
      <c r="E45" t="s">
        <v>27</v>
      </c>
      <c r="F45" t="s">
        <v>102</v>
      </c>
      <c r="G45" t="s">
        <v>103</v>
      </c>
      <c r="H45" t="s">
        <v>23</v>
      </c>
      <c r="I45">
        <v>23</v>
      </c>
      <c r="J45">
        <v>101</v>
      </c>
      <c r="K45">
        <v>2323</v>
      </c>
      <c r="L45">
        <v>1207.96</v>
      </c>
      <c r="M45">
        <v>0.52</v>
      </c>
      <c r="N45" t="s">
        <v>83</v>
      </c>
    </row>
    <row r="46" spans="1:14" x14ac:dyDescent="0.25">
      <c r="A46" t="s">
        <v>26</v>
      </c>
      <c r="B46">
        <v>1197831</v>
      </c>
      <c r="C46" s="18">
        <v>44219</v>
      </c>
      <c r="D46" t="s">
        <v>142</v>
      </c>
      <c r="E46" t="s">
        <v>27</v>
      </c>
      <c r="F46" t="s">
        <v>100</v>
      </c>
      <c r="G46" t="s">
        <v>101</v>
      </c>
      <c r="H46" t="s">
        <v>23</v>
      </c>
      <c r="I46">
        <v>23</v>
      </c>
      <c r="J46">
        <v>122</v>
      </c>
      <c r="K46">
        <v>2806</v>
      </c>
      <c r="L46">
        <v>1459.1200000000001</v>
      </c>
      <c r="M46">
        <v>0.52</v>
      </c>
      <c r="N46" t="s">
        <v>83</v>
      </c>
    </row>
    <row r="47" spans="1:14" x14ac:dyDescent="0.25">
      <c r="A47" t="s">
        <v>14</v>
      </c>
      <c r="B47">
        <v>1185732</v>
      </c>
      <c r="C47" s="18">
        <v>44216</v>
      </c>
      <c r="D47" t="s">
        <v>142</v>
      </c>
      <c r="E47" t="s">
        <v>48</v>
      </c>
      <c r="F47" t="s">
        <v>98</v>
      </c>
      <c r="G47" t="s">
        <v>99</v>
      </c>
      <c r="H47" t="s">
        <v>23</v>
      </c>
      <c r="I47">
        <v>29</v>
      </c>
      <c r="J47">
        <v>158</v>
      </c>
      <c r="K47">
        <v>4582</v>
      </c>
      <c r="L47">
        <v>2840.84</v>
      </c>
      <c r="M47">
        <v>0.62</v>
      </c>
      <c r="N47" t="s">
        <v>83</v>
      </c>
    </row>
    <row r="48" spans="1:14" x14ac:dyDescent="0.25">
      <c r="A48" t="s">
        <v>61</v>
      </c>
      <c r="B48">
        <v>1185732</v>
      </c>
      <c r="C48" s="18">
        <v>44218</v>
      </c>
      <c r="D48" t="s">
        <v>142</v>
      </c>
      <c r="E48" t="s">
        <v>36</v>
      </c>
      <c r="F48" t="s">
        <v>96</v>
      </c>
      <c r="G48" t="s">
        <v>97</v>
      </c>
      <c r="H48" t="s">
        <v>23</v>
      </c>
      <c r="I48">
        <v>37</v>
      </c>
      <c r="J48">
        <v>81</v>
      </c>
      <c r="K48">
        <v>2997</v>
      </c>
      <c r="L48">
        <v>1618.38</v>
      </c>
      <c r="M48">
        <v>0.54</v>
      </c>
      <c r="N48" t="s">
        <v>83</v>
      </c>
    </row>
    <row r="49" spans="1:14" x14ac:dyDescent="0.25">
      <c r="A49" t="s">
        <v>61</v>
      </c>
      <c r="B49">
        <v>1185732</v>
      </c>
      <c r="C49" s="18">
        <v>44209</v>
      </c>
      <c r="D49" t="s">
        <v>142</v>
      </c>
      <c r="E49" t="s">
        <v>48</v>
      </c>
      <c r="F49" t="s">
        <v>94</v>
      </c>
      <c r="G49" t="s">
        <v>95</v>
      </c>
      <c r="H49" t="s">
        <v>23</v>
      </c>
      <c r="I49">
        <v>32</v>
      </c>
      <c r="J49">
        <v>173</v>
      </c>
      <c r="K49">
        <v>5536</v>
      </c>
      <c r="L49">
        <v>3598.4</v>
      </c>
      <c r="M49">
        <v>0.65</v>
      </c>
      <c r="N49" t="s">
        <v>83</v>
      </c>
    </row>
    <row r="50" spans="1:14" x14ac:dyDescent="0.25">
      <c r="A50" t="s">
        <v>26</v>
      </c>
      <c r="B50">
        <v>1185732</v>
      </c>
      <c r="C50" s="18">
        <v>44202</v>
      </c>
      <c r="D50" t="s">
        <v>142</v>
      </c>
      <c r="E50" t="s">
        <v>48</v>
      </c>
      <c r="F50" t="s">
        <v>92</v>
      </c>
      <c r="G50" t="s">
        <v>93</v>
      </c>
      <c r="H50" t="s">
        <v>23</v>
      </c>
      <c r="I50">
        <v>34</v>
      </c>
      <c r="J50">
        <v>196</v>
      </c>
      <c r="K50">
        <v>6664</v>
      </c>
      <c r="L50">
        <v>4264.96</v>
      </c>
      <c r="M50">
        <v>0.64</v>
      </c>
      <c r="N50" t="s">
        <v>83</v>
      </c>
    </row>
    <row r="51" spans="1:14" x14ac:dyDescent="0.25">
      <c r="A51" t="s">
        <v>14</v>
      </c>
      <c r="B51">
        <v>1185732</v>
      </c>
      <c r="C51" s="18">
        <v>44205</v>
      </c>
      <c r="D51" t="s">
        <v>142</v>
      </c>
      <c r="E51" t="s">
        <v>48</v>
      </c>
      <c r="F51" t="s">
        <v>90</v>
      </c>
      <c r="G51" t="s">
        <v>91</v>
      </c>
      <c r="H51" t="s">
        <v>23</v>
      </c>
      <c r="I51">
        <v>37</v>
      </c>
      <c r="J51">
        <v>239</v>
      </c>
      <c r="K51">
        <v>8843</v>
      </c>
      <c r="L51">
        <v>5305.8</v>
      </c>
      <c r="M51">
        <v>0.6</v>
      </c>
      <c r="N51" t="s">
        <v>83</v>
      </c>
    </row>
    <row r="52" spans="1:14" x14ac:dyDescent="0.25">
      <c r="A52" t="s">
        <v>26</v>
      </c>
      <c r="B52">
        <v>1128299</v>
      </c>
      <c r="C52" s="18">
        <v>44209</v>
      </c>
      <c r="D52" t="s">
        <v>142</v>
      </c>
      <c r="E52" t="s">
        <v>31</v>
      </c>
      <c r="F52" t="s">
        <v>88</v>
      </c>
      <c r="G52" t="s">
        <v>89</v>
      </c>
      <c r="H52" t="s">
        <v>23</v>
      </c>
      <c r="I52">
        <v>36</v>
      </c>
      <c r="J52">
        <v>117</v>
      </c>
      <c r="K52">
        <v>4212</v>
      </c>
      <c r="L52">
        <v>1642.68</v>
      </c>
      <c r="M52">
        <v>0.39</v>
      </c>
      <c r="N52" t="s">
        <v>83</v>
      </c>
    </row>
    <row r="53" spans="1:14" x14ac:dyDescent="0.25">
      <c r="A53" t="s">
        <v>34</v>
      </c>
      <c r="B53">
        <v>1128299</v>
      </c>
      <c r="C53" s="18">
        <v>44222</v>
      </c>
      <c r="D53" t="s">
        <v>142</v>
      </c>
      <c r="E53" t="s">
        <v>31</v>
      </c>
      <c r="F53" t="s">
        <v>86</v>
      </c>
      <c r="G53" t="s">
        <v>87</v>
      </c>
      <c r="H53" t="s">
        <v>23</v>
      </c>
      <c r="I53">
        <v>42</v>
      </c>
      <c r="J53">
        <v>128</v>
      </c>
      <c r="K53">
        <v>5376</v>
      </c>
      <c r="L53">
        <v>1935.36</v>
      </c>
      <c r="M53">
        <v>0.36</v>
      </c>
      <c r="N53" t="s">
        <v>83</v>
      </c>
    </row>
    <row r="54" spans="1:14" x14ac:dyDescent="0.25">
      <c r="A54" t="s">
        <v>14</v>
      </c>
      <c r="B54">
        <v>1128299</v>
      </c>
      <c r="C54" s="18">
        <v>44219</v>
      </c>
      <c r="D54" t="s">
        <v>142</v>
      </c>
      <c r="E54" t="s">
        <v>31</v>
      </c>
      <c r="F54" t="s">
        <v>84</v>
      </c>
      <c r="G54" t="s">
        <v>85</v>
      </c>
      <c r="H54" t="s">
        <v>23</v>
      </c>
      <c r="I54">
        <v>36</v>
      </c>
      <c r="J54">
        <v>111</v>
      </c>
      <c r="K54">
        <v>3996</v>
      </c>
      <c r="L54">
        <v>1398.6</v>
      </c>
      <c r="M54">
        <v>0.35</v>
      </c>
      <c r="N54" t="s">
        <v>83</v>
      </c>
    </row>
    <row r="55" spans="1:14" x14ac:dyDescent="0.25">
      <c r="A55" t="s">
        <v>30</v>
      </c>
      <c r="B55">
        <v>1197831</v>
      </c>
      <c r="C55" s="18">
        <v>44201</v>
      </c>
      <c r="D55" t="s">
        <v>142</v>
      </c>
      <c r="E55" t="s">
        <v>27</v>
      </c>
      <c r="F55" t="s">
        <v>81</v>
      </c>
      <c r="G55" t="s">
        <v>82</v>
      </c>
      <c r="H55" t="s">
        <v>23</v>
      </c>
      <c r="I55">
        <v>34</v>
      </c>
      <c r="J55">
        <v>143</v>
      </c>
      <c r="K55">
        <v>4862</v>
      </c>
      <c r="L55">
        <v>2917.2</v>
      </c>
      <c r="M55">
        <v>0.6</v>
      </c>
      <c r="N55" t="s">
        <v>83</v>
      </c>
    </row>
    <row r="56" spans="1:14" x14ac:dyDescent="0.25">
      <c r="A56" t="s">
        <v>30</v>
      </c>
      <c r="B56">
        <v>1128299</v>
      </c>
      <c r="C56" s="18">
        <v>44213</v>
      </c>
      <c r="D56" t="s">
        <v>142</v>
      </c>
      <c r="E56" t="s">
        <v>31</v>
      </c>
      <c r="F56" t="s">
        <v>80</v>
      </c>
      <c r="G56" t="s">
        <v>63</v>
      </c>
      <c r="H56" t="s">
        <v>23</v>
      </c>
      <c r="I56">
        <v>41</v>
      </c>
      <c r="J56">
        <v>122</v>
      </c>
      <c r="K56">
        <v>5002</v>
      </c>
      <c r="L56">
        <v>2400.96</v>
      </c>
      <c r="M56">
        <v>0.48</v>
      </c>
      <c r="N56" t="s">
        <v>83</v>
      </c>
    </row>
    <row r="57" spans="1:14" x14ac:dyDescent="0.25">
      <c r="A57" t="s">
        <v>30</v>
      </c>
      <c r="B57">
        <v>1128299</v>
      </c>
      <c r="C57" s="18">
        <v>44220</v>
      </c>
      <c r="D57" t="s">
        <v>142</v>
      </c>
      <c r="E57" t="s">
        <v>31</v>
      </c>
      <c r="F57" t="s">
        <v>78</v>
      </c>
      <c r="G57" t="s">
        <v>79</v>
      </c>
      <c r="H57" t="s">
        <v>23</v>
      </c>
      <c r="I57">
        <v>39</v>
      </c>
      <c r="J57">
        <v>108</v>
      </c>
      <c r="K57">
        <v>4212</v>
      </c>
      <c r="L57">
        <v>1811.16</v>
      </c>
      <c r="M57">
        <v>0.43</v>
      </c>
      <c r="N57" t="s">
        <v>83</v>
      </c>
    </row>
    <row r="58" spans="1:14" x14ac:dyDescent="0.25">
      <c r="A58" t="s">
        <v>30</v>
      </c>
      <c r="B58">
        <v>1185732</v>
      </c>
      <c r="C58" s="18">
        <v>44207</v>
      </c>
      <c r="D58" t="s">
        <v>142</v>
      </c>
      <c r="E58" t="s">
        <v>36</v>
      </c>
      <c r="F58" t="s">
        <v>76</v>
      </c>
      <c r="G58" t="s">
        <v>77</v>
      </c>
      <c r="H58" t="s">
        <v>23</v>
      </c>
      <c r="I58">
        <v>24</v>
      </c>
      <c r="J58">
        <v>138</v>
      </c>
      <c r="K58">
        <v>3312</v>
      </c>
      <c r="L58">
        <v>2119.6799999999998</v>
      </c>
      <c r="M58">
        <v>0.64</v>
      </c>
      <c r="N58" t="s">
        <v>83</v>
      </c>
    </row>
    <row r="59" spans="1:14" x14ac:dyDescent="0.25">
      <c r="A59" t="s">
        <v>14</v>
      </c>
      <c r="B59">
        <v>1185732</v>
      </c>
      <c r="C59" s="18">
        <v>44214</v>
      </c>
      <c r="D59" t="s">
        <v>142</v>
      </c>
      <c r="E59" t="s">
        <v>36</v>
      </c>
      <c r="F59" t="s">
        <v>74</v>
      </c>
      <c r="G59" t="s">
        <v>75</v>
      </c>
      <c r="H59" t="s">
        <v>23</v>
      </c>
      <c r="I59">
        <v>29</v>
      </c>
      <c r="J59">
        <v>123</v>
      </c>
      <c r="K59">
        <v>3567</v>
      </c>
      <c r="L59">
        <v>2247.21</v>
      </c>
      <c r="M59">
        <v>0.63</v>
      </c>
      <c r="N59" t="s">
        <v>83</v>
      </c>
    </row>
    <row r="60" spans="1:14" x14ac:dyDescent="0.25">
      <c r="A60" t="s">
        <v>26</v>
      </c>
      <c r="B60">
        <v>1185732</v>
      </c>
      <c r="C60" s="18">
        <v>44215</v>
      </c>
      <c r="D60" t="s">
        <v>142</v>
      </c>
      <c r="E60" t="s">
        <v>48</v>
      </c>
      <c r="F60" t="s">
        <v>72</v>
      </c>
      <c r="G60" t="s">
        <v>73</v>
      </c>
      <c r="H60" t="s">
        <v>23</v>
      </c>
      <c r="I60">
        <v>33</v>
      </c>
      <c r="J60">
        <v>138</v>
      </c>
      <c r="K60">
        <v>4554</v>
      </c>
      <c r="L60">
        <v>3096.7200000000003</v>
      </c>
      <c r="M60">
        <v>0.68</v>
      </c>
      <c r="N60" t="s">
        <v>83</v>
      </c>
    </row>
    <row r="61" spans="1:14" x14ac:dyDescent="0.25">
      <c r="A61" t="s">
        <v>14</v>
      </c>
      <c r="B61">
        <v>1128299</v>
      </c>
      <c r="C61" s="18">
        <v>44220</v>
      </c>
      <c r="D61" t="s">
        <v>142</v>
      </c>
      <c r="E61" t="s">
        <v>31</v>
      </c>
      <c r="F61" t="s">
        <v>70</v>
      </c>
      <c r="G61" t="s">
        <v>71</v>
      </c>
      <c r="H61" t="s">
        <v>23</v>
      </c>
      <c r="I61">
        <v>38</v>
      </c>
      <c r="J61">
        <v>116</v>
      </c>
      <c r="K61">
        <v>4408</v>
      </c>
      <c r="L61">
        <v>1983.6</v>
      </c>
      <c r="M61">
        <v>0.44999999999999996</v>
      </c>
      <c r="N61" t="s">
        <v>83</v>
      </c>
    </row>
    <row r="62" spans="1:14" x14ac:dyDescent="0.25">
      <c r="A62" t="s">
        <v>34</v>
      </c>
      <c r="B62">
        <v>1185732</v>
      </c>
      <c r="C62" s="18">
        <v>44210</v>
      </c>
      <c r="D62" t="s">
        <v>142</v>
      </c>
      <c r="E62" t="s">
        <v>15</v>
      </c>
      <c r="F62" t="s">
        <v>16</v>
      </c>
      <c r="G62" t="s">
        <v>69</v>
      </c>
      <c r="H62" t="s">
        <v>23</v>
      </c>
      <c r="I62">
        <v>38</v>
      </c>
      <c r="J62">
        <v>156</v>
      </c>
      <c r="K62">
        <v>5928</v>
      </c>
      <c r="L62">
        <v>2371.2000000000003</v>
      </c>
      <c r="M62">
        <v>0.4</v>
      </c>
      <c r="N62" t="s">
        <v>83</v>
      </c>
    </row>
    <row r="63" spans="1:14" x14ac:dyDescent="0.25">
      <c r="A63" t="s">
        <v>30</v>
      </c>
      <c r="B63">
        <v>1185732</v>
      </c>
      <c r="C63" s="18">
        <v>44208</v>
      </c>
      <c r="D63" t="s">
        <v>142</v>
      </c>
      <c r="E63" t="s">
        <v>48</v>
      </c>
      <c r="F63" t="s">
        <v>49</v>
      </c>
      <c r="G63" t="s">
        <v>68</v>
      </c>
      <c r="H63" t="s">
        <v>23</v>
      </c>
      <c r="I63">
        <v>44</v>
      </c>
      <c r="J63">
        <v>176</v>
      </c>
      <c r="K63">
        <v>7744</v>
      </c>
      <c r="L63">
        <v>5033.6000000000004</v>
      </c>
      <c r="M63">
        <v>0.65</v>
      </c>
      <c r="N63" t="s">
        <v>83</v>
      </c>
    </row>
    <row r="64" spans="1:14" x14ac:dyDescent="0.25">
      <c r="A64" t="s">
        <v>26</v>
      </c>
      <c r="B64">
        <v>1128299</v>
      </c>
      <c r="C64" s="18">
        <v>44213</v>
      </c>
      <c r="D64" t="s">
        <v>142</v>
      </c>
      <c r="E64" t="s">
        <v>31</v>
      </c>
      <c r="F64" t="s">
        <v>66</v>
      </c>
      <c r="G64" t="s">
        <v>67</v>
      </c>
      <c r="H64" t="s">
        <v>23</v>
      </c>
      <c r="I64">
        <v>49</v>
      </c>
      <c r="J64">
        <v>124</v>
      </c>
      <c r="K64">
        <v>6076</v>
      </c>
      <c r="L64">
        <v>3584.8400000000006</v>
      </c>
      <c r="M64">
        <v>0.59000000000000008</v>
      </c>
      <c r="N64" t="s">
        <v>83</v>
      </c>
    </row>
    <row r="65" spans="1:14" x14ac:dyDescent="0.25">
      <c r="A65" t="s">
        <v>14</v>
      </c>
      <c r="B65">
        <v>1128299</v>
      </c>
      <c r="C65" s="18">
        <v>44206</v>
      </c>
      <c r="D65" t="s">
        <v>142</v>
      </c>
      <c r="E65" t="s">
        <v>31</v>
      </c>
      <c r="F65" t="s">
        <v>64</v>
      </c>
      <c r="G65" t="s">
        <v>65</v>
      </c>
      <c r="H65" t="s">
        <v>23</v>
      </c>
      <c r="I65">
        <v>42</v>
      </c>
      <c r="J65">
        <v>123</v>
      </c>
      <c r="K65">
        <v>5166</v>
      </c>
      <c r="L65">
        <v>2789.6400000000003</v>
      </c>
      <c r="M65">
        <v>0.54</v>
      </c>
      <c r="N65" t="s">
        <v>83</v>
      </c>
    </row>
    <row r="66" spans="1:14" x14ac:dyDescent="0.25">
      <c r="A66" t="s">
        <v>61</v>
      </c>
      <c r="B66">
        <v>1185732</v>
      </c>
      <c r="C66" s="18">
        <v>44220</v>
      </c>
      <c r="D66" t="s">
        <v>142</v>
      </c>
      <c r="E66" t="s">
        <v>31</v>
      </c>
      <c r="F66" t="s">
        <v>64</v>
      </c>
      <c r="G66" t="s">
        <v>65</v>
      </c>
      <c r="H66" t="s">
        <v>23</v>
      </c>
      <c r="I66">
        <v>52</v>
      </c>
      <c r="J66">
        <v>84</v>
      </c>
      <c r="K66">
        <v>4368</v>
      </c>
      <c r="L66">
        <v>1790.8799999999999</v>
      </c>
      <c r="M66">
        <v>0.41</v>
      </c>
      <c r="N66" t="s">
        <v>83</v>
      </c>
    </row>
    <row r="67" spans="1:14" x14ac:dyDescent="0.25">
      <c r="A67" t="s">
        <v>34</v>
      </c>
      <c r="B67">
        <v>1189833</v>
      </c>
      <c r="C67" s="18">
        <v>44222</v>
      </c>
      <c r="D67" t="s">
        <v>142</v>
      </c>
      <c r="E67" t="s">
        <v>36</v>
      </c>
      <c r="F67" t="s">
        <v>53</v>
      </c>
      <c r="G67" t="s">
        <v>54</v>
      </c>
      <c r="H67" t="s">
        <v>23</v>
      </c>
      <c r="I67">
        <v>59</v>
      </c>
      <c r="J67">
        <v>108</v>
      </c>
      <c r="K67">
        <v>6372</v>
      </c>
      <c r="L67">
        <v>2421.36</v>
      </c>
      <c r="M67">
        <v>0.38</v>
      </c>
      <c r="N67" t="s">
        <v>83</v>
      </c>
    </row>
    <row r="68" spans="1:14" x14ac:dyDescent="0.25">
      <c r="A68" t="s">
        <v>34</v>
      </c>
      <c r="B68">
        <v>1189833</v>
      </c>
      <c r="C68" s="18">
        <v>44216</v>
      </c>
      <c r="D68" t="s">
        <v>142</v>
      </c>
      <c r="E68" t="s">
        <v>36</v>
      </c>
      <c r="F68" t="s">
        <v>53</v>
      </c>
      <c r="G68" t="s">
        <v>54</v>
      </c>
      <c r="H68" t="s">
        <v>23</v>
      </c>
      <c r="I68">
        <v>55</v>
      </c>
      <c r="J68">
        <v>101</v>
      </c>
      <c r="K68">
        <v>5555</v>
      </c>
      <c r="L68">
        <v>2166.4500000000003</v>
      </c>
      <c r="M68">
        <v>0.39</v>
      </c>
      <c r="N68" t="s">
        <v>83</v>
      </c>
    </row>
    <row r="69" spans="1:14" x14ac:dyDescent="0.25">
      <c r="A69" t="s">
        <v>34</v>
      </c>
      <c r="B69">
        <v>1189833</v>
      </c>
      <c r="C69" s="18">
        <v>44210</v>
      </c>
      <c r="D69" t="s">
        <v>142</v>
      </c>
      <c r="E69" t="s">
        <v>36</v>
      </c>
      <c r="F69" t="s">
        <v>53</v>
      </c>
      <c r="G69" t="s">
        <v>54</v>
      </c>
      <c r="H69" t="s">
        <v>23</v>
      </c>
      <c r="I69">
        <v>42</v>
      </c>
      <c r="J69">
        <v>112</v>
      </c>
      <c r="K69">
        <v>4704</v>
      </c>
      <c r="L69">
        <v>1834.5600000000002</v>
      </c>
      <c r="M69">
        <v>0.39</v>
      </c>
      <c r="N69" t="s">
        <v>83</v>
      </c>
    </row>
    <row r="70" spans="1:14" x14ac:dyDescent="0.25">
      <c r="A70" t="s">
        <v>34</v>
      </c>
      <c r="B70">
        <v>1189833</v>
      </c>
      <c r="C70" s="18">
        <v>44204</v>
      </c>
      <c r="D70" t="s">
        <v>142</v>
      </c>
      <c r="E70" t="s">
        <v>36</v>
      </c>
      <c r="F70" t="s">
        <v>53</v>
      </c>
      <c r="G70" t="s">
        <v>54</v>
      </c>
      <c r="H70" t="s">
        <v>23</v>
      </c>
      <c r="I70">
        <v>43</v>
      </c>
      <c r="J70">
        <v>119</v>
      </c>
      <c r="K70">
        <v>5117</v>
      </c>
      <c r="L70">
        <v>1893.29</v>
      </c>
      <c r="M70">
        <v>0.37</v>
      </c>
      <c r="N70" t="s">
        <v>83</v>
      </c>
    </row>
    <row r="71" spans="1:14" x14ac:dyDescent="0.25">
      <c r="A71" t="s">
        <v>34</v>
      </c>
      <c r="B71">
        <v>1189833</v>
      </c>
      <c r="C71" s="18">
        <v>44198</v>
      </c>
      <c r="D71" t="s">
        <v>142</v>
      </c>
      <c r="E71" t="s">
        <v>36</v>
      </c>
      <c r="F71" t="s">
        <v>53</v>
      </c>
      <c r="G71" t="s">
        <v>54</v>
      </c>
      <c r="H71" t="s">
        <v>23</v>
      </c>
      <c r="I71">
        <v>43</v>
      </c>
      <c r="J71">
        <v>138</v>
      </c>
      <c r="K71">
        <v>5934</v>
      </c>
      <c r="L71">
        <v>2314.2600000000002</v>
      </c>
      <c r="M71">
        <v>0.39</v>
      </c>
      <c r="N71" t="s">
        <v>83</v>
      </c>
    </row>
    <row r="72" spans="1:14" x14ac:dyDescent="0.25">
      <c r="A72" t="s">
        <v>34</v>
      </c>
      <c r="B72">
        <v>1189833</v>
      </c>
      <c r="C72" s="18">
        <v>44198</v>
      </c>
      <c r="D72" t="s">
        <v>142</v>
      </c>
      <c r="E72" t="s">
        <v>36</v>
      </c>
      <c r="F72" t="s">
        <v>53</v>
      </c>
      <c r="G72" t="s">
        <v>54</v>
      </c>
      <c r="H72" t="s">
        <v>23</v>
      </c>
      <c r="I72">
        <v>45</v>
      </c>
      <c r="J72">
        <v>475</v>
      </c>
      <c r="K72">
        <v>21375</v>
      </c>
      <c r="L72">
        <v>53437.5</v>
      </c>
      <c r="M72">
        <v>0.25</v>
      </c>
      <c r="N72" t="s">
        <v>24</v>
      </c>
    </row>
    <row r="73" spans="1:14" x14ac:dyDescent="0.25">
      <c r="A73" t="s">
        <v>34</v>
      </c>
      <c r="B73">
        <v>1189833</v>
      </c>
      <c r="C73" s="18">
        <v>44204</v>
      </c>
      <c r="D73" t="s">
        <v>142</v>
      </c>
      <c r="E73" t="s">
        <v>36</v>
      </c>
      <c r="F73" t="s">
        <v>53</v>
      </c>
      <c r="G73" t="s">
        <v>54</v>
      </c>
      <c r="H73" t="s">
        <v>23</v>
      </c>
      <c r="I73">
        <v>45</v>
      </c>
      <c r="J73">
        <v>425</v>
      </c>
      <c r="K73">
        <v>19125</v>
      </c>
      <c r="L73">
        <v>47812.5</v>
      </c>
      <c r="M73">
        <v>0.25</v>
      </c>
      <c r="N73" t="s">
        <v>24</v>
      </c>
    </row>
    <row r="74" spans="1:14" x14ac:dyDescent="0.25">
      <c r="A74" t="s">
        <v>34</v>
      </c>
      <c r="B74">
        <v>1189833</v>
      </c>
      <c r="C74" s="18">
        <v>44210</v>
      </c>
      <c r="D74" t="s">
        <v>142</v>
      </c>
      <c r="E74" t="s">
        <v>36</v>
      </c>
      <c r="F74" t="s">
        <v>53</v>
      </c>
      <c r="G74" t="s">
        <v>54</v>
      </c>
      <c r="H74" t="s">
        <v>23</v>
      </c>
      <c r="I74">
        <v>45</v>
      </c>
      <c r="J74">
        <v>400</v>
      </c>
      <c r="K74">
        <v>18000</v>
      </c>
      <c r="L74">
        <v>45000</v>
      </c>
      <c r="M74">
        <v>0.25</v>
      </c>
      <c r="N74" t="s">
        <v>24</v>
      </c>
    </row>
    <row r="75" spans="1:14" x14ac:dyDescent="0.25">
      <c r="A75" t="s">
        <v>34</v>
      </c>
      <c r="B75">
        <v>1189833</v>
      </c>
      <c r="C75" s="18">
        <v>44216</v>
      </c>
      <c r="D75" t="s">
        <v>142</v>
      </c>
      <c r="E75" t="s">
        <v>36</v>
      </c>
      <c r="F75" t="s">
        <v>53</v>
      </c>
      <c r="G75" t="s">
        <v>54</v>
      </c>
      <c r="H75" t="s">
        <v>23</v>
      </c>
      <c r="I75">
        <v>60</v>
      </c>
      <c r="J75">
        <v>375</v>
      </c>
      <c r="K75">
        <v>22500</v>
      </c>
      <c r="L75">
        <v>56250</v>
      </c>
      <c r="M75">
        <v>0.25</v>
      </c>
      <c r="N75" t="s">
        <v>24</v>
      </c>
    </row>
    <row r="76" spans="1:14" x14ac:dyDescent="0.25">
      <c r="A76" t="s">
        <v>30</v>
      </c>
      <c r="B76">
        <v>1128299</v>
      </c>
      <c r="C76" s="18">
        <v>44225</v>
      </c>
      <c r="D76" t="s">
        <v>142</v>
      </c>
      <c r="E76" t="s">
        <v>31</v>
      </c>
      <c r="F76" t="s">
        <v>32</v>
      </c>
      <c r="G76" t="s">
        <v>33</v>
      </c>
      <c r="H76" t="s">
        <v>23</v>
      </c>
      <c r="I76">
        <v>65</v>
      </c>
      <c r="J76">
        <v>217</v>
      </c>
      <c r="K76">
        <v>14105</v>
      </c>
      <c r="L76">
        <v>3385.2000000000003</v>
      </c>
      <c r="M76">
        <v>0.24000000000000002</v>
      </c>
      <c r="N76" t="s">
        <v>83</v>
      </c>
    </row>
    <row r="77" spans="1:14" x14ac:dyDescent="0.25">
      <c r="A77" t="s">
        <v>30</v>
      </c>
      <c r="B77">
        <v>1128299</v>
      </c>
      <c r="C77" s="18">
        <v>44219</v>
      </c>
      <c r="D77" t="s">
        <v>142</v>
      </c>
      <c r="E77" t="s">
        <v>31</v>
      </c>
      <c r="F77" t="s">
        <v>32</v>
      </c>
      <c r="G77" t="s">
        <v>33</v>
      </c>
      <c r="H77" t="s">
        <v>23</v>
      </c>
      <c r="I77">
        <v>76</v>
      </c>
      <c r="J77">
        <v>181</v>
      </c>
      <c r="K77">
        <v>13756</v>
      </c>
      <c r="L77">
        <v>3439</v>
      </c>
      <c r="M77">
        <v>0.25</v>
      </c>
      <c r="N77" t="s">
        <v>83</v>
      </c>
    </row>
    <row r="78" spans="1:14" x14ac:dyDescent="0.25">
      <c r="A78" t="s">
        <v>30</v>
      </c>
      <c r="B78">
        <v>1128299</v>
      </c>
      <c r="C78" s="18">
        <v>44213</v>
      </c>
      <c r="D78" t="s">
        <v>142</v>
      </c>
      <c r="E78" t="s">
        <v>31</v>
      </c>
      <c r="F78" t="s">
        <v>32</v>
      </c>
      <c r="G78" t="s">
        <v>33</v>
      </c>
      <c r="H78" t="s">
        <v>23</v>
      </c>
      <c r="I78">
        <v>72</v>
      </c>
      <c r="J78">
        <v>233</v>
      </c>
      <c r="K78">
        <v>16776</v>
      </c>
      <c r="L78">
        <v>4865.0400000000009</v>
      </c>
      <c r="M78">
        <v>0.29000000000000004</v>
      </c>
      <c r="N78" t="s">
        <v>83</v>
      </c>
    </row>
    <row r="79" spans="1:14" x14ac:dyDescent="0.25">
      <c r="A79" t="s">
        <v>30</v>
      </c>
      <c r="B79">
        <v>1128299</v>
      </c>
      <c r="C79" s="18">
        <v>44207</v>
      </c>
      <c r="D79" t="s">
        <v>142</v>
      </c>
      <c r="E79" t="s">
        <v>31</v>
      </c>
      <c r="F79" t="s">
        <v>32</v>
      </c>
      <c r="G79" t="s">
        <v>33</v>
      </c>
      <c r="H79" t="s">
        <v>23</v>
      </c>
      <c r="I79">
        <v>72</v>
      </c>
      <c r="J79">
        <v>219</v>
      </c>
      <c r="K79">
        <v>15768</v>
      </c>
      <c r="L79">
        <v>5518.7999999999993</v>
      </c>
      <c r="M79">
        <v>0.35</v>
      </c>
      <c r="N79" t="s">
        <v>83</v>
      </c>
    </row>
    <row r="80" spans="1:14" x14ac:dyDescent="0.25">
      <c r="A80" t="s">
        <v>30</v>
      </c>
      <c r="B80">
        <v>1128299</v>
      </c>
      <c r="C80" s="18">
        <v>44201</v>
      </c>
      <c r="D80" t="s">
        <v>142</v>
      </c>
      <c r="E80" t="s">
        <v>31</v>
      </c>
      <c r="F80" t="s">
        <v>32</v>
      </c>
      <c r="G80" t="s">
        <v>33</v>
      </c>
      <c r="H80" t="s">
        <v>23</v>
      </c>
      <c r="I80">
        <v>72</v>
      </c>
      <c r="J80">
        <v>189</v>
      </c>
      <c r="K80">
        <v>13608</v>
      </c>
      <c r="L80">
        <v>4490.6400000000003</v>
      </c>
      <c r="M80">
        <v>0.33</v>
      </c>
      <c r="N80" t="s">
        <v>83</v>
      </c>
    </row>
    <row r="81" spans="1:14" x14ac:dyDescent="0.25">
      <c r="A81" t="s">
        <v>34</v>
      </c>
      <c r="B81">
        <v>1189833</v>
      </c>
      <c r="C81" s="18">
        <v>44222</v>
      </c>
      <c r="D81" t="s">
        <v>142</v>
      </c>
      <c r="E81" t="s">
        <v>36</v>
      </c>
      <c r="F81" t="s">
        <v>53</v>
      </c>
      <c r="G81" t="s">
        <v>54</v>
      </c>
      <c r="H81" t="s">
        <v>23</v>
      </c>
      <c r="I81">
        <v>60</v>
      </c>
      <c r="J81">
        <v>400</v>
      </c>
      <c r="K81">
        <v>24000</v>
      </c>
      <c r="L81">
        <v>60000</v>
      </c>
      <c r="M81">
        <v>0.25</v>
      </c>
      <c r="N81" t="s">
        <v>24</v>
      </c>
    </row>
    <row r="82" spans="1:14" x14ac:dyDescent="0.25">
      <c r="A82" t="s">
        <v>14</v>
      </c>
      <c r="B82">
        <v>1185732</v>
      </c>
      <c r="C82" s="18">
        <v>44220</v>
      </c>
      <c r="D82" t="s">
        <v>142</v>
      </c>
      <c r="E82" t="s">
        <v>15</v>
      </c>
      <c r="F82" t="s">
        <v>133</v>
      </c>
      <c r="G82" t="s">
        <v>134</v>
      </c>
      <c r="H82" t="s">
        <v>23</v>
      </c>
      <c r="I82">
        <v>55.000000000000007</v>
      </c>
      <c r="J82">
        <v>300</v>
      </c>
      <c r="K82">
        <v>16500.000000000004</v>
      </c>
      <c r="L82">
        <v>49500.000000000007</v>
      </c>
      <c r="M82">
        <v>0.3</v>
      </c>
      <c r="N82" t="s">
        <v>24</v>
      </c>
    </row>
    <row r="83" spans="1:14" x14ac:dyDescent="0.25">
      <c r="A83" t="s">
        <v>61</v>
      </c>
      <c r="B83">
        <v>1185732</v>
      </c>
      <c r="C83" s="18">
        <v>44217</v>
      </c>
      <c r="D83" t="s">
        <v>142</v>
      </c>
      <c r="E83" t="s">
        <v>15</v>
      </c>
      <c r="F83" t="s">
        <v>131</v>
      </c>
      <c r="G83" t="s">
        <v>132</v>
      </c>
      <c r="H83" t="s">
        <v>23</v>
      </c>
      <c r="I83">
        <v>50</v>
      </c>
      <c r="J83">
        <v>325</v>
      </c>
      <c r="K83">
        <v>16250</v>
      </c>
      <c r="L83">
        <v>56875</v>
      </c>
      <c r="M83">
        <v>0.35</v>
      </c>
      <c r="N83" t="s">
        <v>18</v>
      </c>
    </row>
    <row r="84" spans="1:14" x14ac:dyDescent="0.25">
      <c r="A84" t="s">
        <v>61</v>
      </c>
      <c r="B84">
        <v>1185732</v>
      </c>
      <c r="C84" s="18">
        <v>44210</v>
      </c>
      <c r="D84" t="s">
        <v>142</v>
      </c>
      <c r="E84" t="s">
        <v>15</v>
      </c>
      <c r="F84" t="s">
        <v>129</v>
      </c>
      <c r="G84" t="s">
        <v>130</v>
      </c>
      <c r="H84" t="s">
        <v>23</v>
      </c>
      <c r="I84">
        <v>45</v>
      </c>
      <c r="J84">
        <v>325</v>
      </c>
      <c r="K84">
        <v>14625</v>
      </c>
      <c r="L84">
        <v>58499.999999999993</v>
      </c>
      <c r="M84">
        <v>0.39999999999999997</v>
      </c>
      <c r="N84" t="s">
        <v>18</v>
      </c>
    </row>
    <row r="85" spans="1:14" x14ac:dyDescent="0.25">
      <c r="A85" t="s">
        <v>26</v>
      </c>
      <c r="B85">
        <v>1185732</v>
      </c>
      <c r="C85" s="18">
        <v>44213</v>
      </c>
      <c r="D85" t="s">
        <v>142</v>
      </c>
      <c r="E85" t="s">
        <v>15</v>
      </c>
      <c r="F85" t="s">
        <v>127</v>
      </c>
      <c r="G85" t="s">
        <v>128</v>
      </c>
      <c r="H85" t="s">
        <v>23</v>
      </c>
      <c r="I85">
        <v>40</v>
      </c>
      <c r="J85">
        <v>250</v>
      </c>
      <c r="K85">
        <v>10000</v>
      </c>
      <c r="L85">
        <v>30000</v>
      </c>
      <c r="M85">
        <v>0.3</v>
      </c>
      <c r="N85" t="s">
        <v>18</v>
      </c>
    </row>
    <row r="86" spans="1:14" x14ac:dyDescent="0.25">
      <c r="A86" t="s">
        <v>14</v>
      </c>
      <c r="B86">
        <v>1185732</v>
      </c>
      <c r="C86" s="18">
        <v>44206</v>
      </c>
      <c r="D86" t="s">
        <v>142</v>
      </c>
      <c r="E86" t="s">
        <v>15</v>
      </c>
      <c r="F86" t="s">
        <v>125</v>
      </c>
      <c r="G86" t="s">
        <v>126</v>
      </c>
      <c r="H86" t="s">
        <v>23</v>
      </c>
      <c r="I86">
        <v>35</v>
      </c>
      <c r="J86">
        <v>225</v>
      </c>
      <c r="K86">
        <v>7875</v>
      </c>
      <c r="L86">
        <v>31500</v>
      </c>
      <c r="M86">
        <v>0.4</v>
      </c>
      <c r="N86" t="s">
        <v>18</v>
      </c>
    </row>
    <row r="87" spans="1:14" x14ac:dyDescent="0.25">
      <c r="A87" t="s">
        <v>26</v>
      </c>
      <c r="B87">
        <v>1185732</v>
      </c>
      <c r="C87" s="18">
        <v>44203</v>
      </c>
      <c r="D87" t="s">
        <v>142</v>
      </c>
      <c r="E87" t="s">
        <v>15</v>
      </c>
      <c r="F87" t="s">
        <v>123</v>
      </c>
      <c r="G87" t="s">
        <v>124</v>
      </c>
      <c r="H87" t="s">
        <v>23</v>
      </c>
      <c r="I87">
        <v>40</v>
      </c>
      <c r="J87">
        <v>300</v>
      </c>
      <c r="K87">
        <v>12000</v>
      </c>
      <c r="L87">
        <v>42000</v>
      </c>
      <c r="M87">
        <v>0.35</v>
      </c>
      <c r="N87" t="s">
        <v>18</v>
      </c>
    </row>
    <row r="88" spans="1:14" x14ac:dyDescent="0.25">
      <c r="A88" t="s">
        <v>34</v>
      </c>
      <c r="B88">
        <v>1185732</v>
      </c>
      <c r="C88" s="18">
        <v>44206</v>
      </c>
      <c r="D88" t="s">
        <v>142</v>
      </c>
      <c r="E88" t="s">
        <v>15</v>
      </c>
      <c r="F88" t="s">
        <v>121</v>
      </c>
      <c r="G88" t="s">
        <v>122</v>
      </c>
      <c r="H88" t="s">
        <v>23</v>
      </c>
      <c r="I88">
        <v>35</v>
      </c>
      <c r="J88">
        <v>275</v>
      </c>
      <c r="K88">
        <v>9625</v>
      </c>
      <c r="L88">
        <v>38500</v>
      </c>
      <c r="M88">
        <v>0.4</v>
      </c>
      <c r="N88" t="s">
        <v>18</v>
      </c>
    </row>
    <row r="89" spans="1:14" x14ac:dyDescent="0.25">
      <c r="A89" t="s">
        <v>14</v>
      </c>
      <c r="B89">
        <v>1185732</v>
      </c>
      <c r="C89" s="18">
        <v>44213</v>
      </c>
      <c r="D89" t="s">
        <v>142</v>
      </c>
      <c r="E89" t="s">
        <v>15</v>
      </c>
      <c r="F89" t="s">
        <v>119</v>
      </c>
      <c r="G89" t="s">
        <v>120</v>
      </c>
      <c r="H89" t="s">
        <v>23</v>
      </c>
      <c r="I89">
        <v>40</v>
      </c>
      <c r="J89">
        <v>325</v>
      </c>
      <c r="K89">
        <v>13000</v>
      </c>
      <c r="L89">
        <v>52000</v>
      </c>
      <c r="M89">
        <v>0.4</v>
      </c>
      <c r="N89" t="s">
        <v>18</v>
      </c>
    </row>
    <row r="90" spans="1:14" x14ac:dyDescent="0.25">
      <c r="A90" t="s">
        <v>14</v>
      </c>
      <c r="B90">
        <v>1185732</v>
      </c>
      <c r="C90" s="18">
        <v>44220</v>
      </c>
      <c r="D90" t="s">
        <v>142</v>
      </c>
      <c r="E90" t="s">
        <v>15</v>
      </c>
      <c r="F90" t="s">
        <v>118</v>
      </c>
      <c r="G90" t="s">
        <v>93</v>
      </c>
      <c r="H90" t="s">
        <v>23</v>
      </c>
      <c r="I90">
        <v>35</v>
      </c>
      <c r="J90">
        <v>225</v>
      </c>
      <c r="K90">
        <v>7875</v>
      </c>
      <c r="L90">
        <v>23625</v>
      </c>
      <c r="M90">
        <v>0.3</v>
      </c>
      <c r="N90" t="s">
        <v>18</v>
      </c>
    </row>
    <row r="91" spans="1:14" x14ac:dyDescent="0.25">
      <c r="A91" t="s">
        <v>30</v>
      </c>
      <c r="B91">
        <v>1185732</v>
      </c>
      <c r="C91" s="18">
        <v>44213</v>
      </c>
      <c r="D91" t="s">
        <v>142</v>
      </c>
      <c r="E91" t="s">
        <v>36</v>
      </c>
      <c r="F91" t="s">
        <v>116</v>
      </c>
      <c r="G91" t="s">
        <v>117</v>
      </c>
      <c r="H91" t="s">
        <v>23</v>
      </c>
      <c r="I91">
        <v>35</v>
      </c>
      <c r="J91">
        <v>300</v>
      </c>
      <c r="K91">
        <v>10500</v>
      </c>
      <c r="L91">
        <v>42000</v>
      </c>
      <c r="M91">
        <v>0.4</v>
      </c>
      <c r="N91" t="s">
        <v>18</v>
      </c>
    </row>
    <row r="92" spans="1:14" x14ac:dyDescent="0.25">
      <c r="A92" t="s">
        <v>30</v>
      </c>
      <c r="B92">
        <v>1185732</v>
      </c>
      <c r="C92" s="18">
        <v>44206</v>
      </c>
      <c r="D92" t="s">
        <v>142</v>
      </c>
      <c r="E92" t="s">
        <v>36</v>
      </c>
      <c r="F92" t="s">
        <v>114</v>
      </c>
      <c r="G92" t="s">
        <v>115</v>
      </c>
      <c r="H92" t="s">
        <v>23</v>
      </c>
      <c r="I92">
        <v>35</v>
      </c>
      <c r="J92">
        <v>300</v>
      </c>
      <c r="K92">
        <v>10500</v>
      </c>
      <c r="L92">
        <v>42000</v>
      </c>
      <c r="M92">
        <v>0.4</v>
      </c>
      <c r="N92" t="s">
        <v>18</v>
      </c>
    </row>
    <row r="93" spans="1:14" x14ac:dyDescent="0.25">
      <c r="A93" t="s">
        <v>30</v>
      </c>
      <c r="B93">
        <v>1185732</v>
      </c>
      <c r="C93" s="18">
        <v>44199</v>
      </c>
      <c r="D93" t="s">
        <v>142</v>
      </c>
      <c r="E93" t="s">
        <v>36</v>
      </c>
      <c r="F93" t="s">
        <v>112</v>
      </c>
      <c r="G93" t="s">
        <v>113</v>
      </c>
      <c r="H93" t="s">
        <v>23</v>
      </c>
      <c r="I93">
        <v>30.000000000000004</v>
      </c>
      <c r="J93">
        <v>250</v>
      </c>
      <c r="K93">
        <v>7500.0000000000009</v>
      </c>
      <c r="L93">
        <v>30000.000000000007</v>
      </c>
      <c r="M93">
        <v>0.4</v>
      </c>
      <c r="N93" t="s">
        <v>18</v>
      </c>
    </row>
    <row r="94" spans="1:14" x14ac:dyDescent="0.25">
      <c r="A94" t="s">
        <v>14</v>
      </c>
      <c r="B94">
        <v>1185732</v>
      </c>
      <c r="C94" s="18">
        <v>44202</v>
      </c>
      <c r="D94" t="s">
        <v>142</v>
      </c>
      <c r="E94" t="s">
        <v>36</v>
      </c>
      <c r="F94" t="s">
        <v>110</v>
      </c>
      <c r="G94" t="s">
        <v>111</v>
      </c>
      <c r="H94" t="s">
        <v>23</v>
      </c>
      <c r="I94">
        <v>30.000000000000004</v>
      </c>
      <c r="J94">
        <v>250</v>
      </c>
      <c r="K94">
        <v>7500.0000000000009</v>
      </c>
      <c r="L94">
        <v>30000.000000000007</v>
      </c>
      <c r="M94">
        <v>0.4</v>
      </c>
      <c r="N94" t="s">
        <v>18</v>
      </c>
    </row>
    <row r="95" spans="1:14" x14ac:dyDescent="0.25">
      <c r="A95" t="s">
        <v>26</v>
      </c>
      <c r="B95">
        <v>1185732</v>
      </c>
      <c r="C95" s="18">
        <v>44205</v>
      </c>
      <c r="D95" t="s">
        <v>142</v>
      </c>
      <c r="E95" t="s">
        <v>36</v>
      </c>
      <c r="F95" t="s">
        <v>108</v>
      </c>
      <c r="G95" t="s">
        <v>109</v>
      </c>
      <c r="H95" t="s">
        <v>23</v>
      </c>
      <c r="I95">
        <v>35</v>
      </c>
      <c r="J95">
        <v>275</v>
      </c>
      <c r="K95">
        <v>9625</v>
      </c>
      <c r="L95">
        <v>38500</v>
      </c>
      <c r="M95">
        <v>0.4</v>
      </c>
      <c r="N95" t="s">
        <v>83</v>
      </c>
    </row>
    <row r="96" spans="1:14" x14ac:dyDescent="0.25">
      <c r="A96" t="s">
        <v>14</v>
      </c>
      <c r="B96">
        <v>1185732</v>
      </c>
      <c r="C96" s="18">
        <v>44208</v>
      </c>
      <c r="D96" t="s">
        <v>142</v>
      </c>
      <c r="E96" t="s">
        <v>36</v>
      </c>
      <c r="F96" t="s">
        <v>106</v>
      </c>
      <c r="G96" t="s">
        <v>107</v>
      </c>
      <c r="H96" t="s">
        <v>23</v>
      </c>
      <c r="I96">
        <v>40</v>
      </c>
      <c r="J96">
        <v>275</v>
      </c>
      <c r="K96">
        <v>11000</v>
      </c>
      <c r="L96">
        <v>44000</v>
      </c>
      <c r="M96">
        <v>0.4</v>
      </c>
      <c r="N96" t="s">
        <v>83</v>
      </c>
    </row>
    <row r="97" spans="1:14" x14ac:dyDescent="0.25">
      <c r="A97" t="s">
        <v>34</v>
      </c>
      <c r="B97">
        <v>1197831</v>
      </c>
      <c r="C97" s="18">
        <v>44212</v>
      </c>
      <c r="D97" t="s">
        <v>142</v>
      </c>
      <c r="E97" t="s">
        <v>27</v>
      </c>
      <c r="F97" t="s">
        <v>104</v>
      </c>
      <c r="G97" t="s">
        <v>105</v>
      </c>
      <c r="H97" t="s">
        <v>23</v>
      </c>
      <c r="I97">
        <v>25.000000000000007</v>
      </c>
      <c r="J97">
        <v>350</v>
      </c>
      <c r="K97">
        <v>8750.0000000000018</v>
      </c>
      <c r="L97">
        <v>30625.000000000007</v>
      </c>
      <c r="M97">
        <v>0.35</v>
      </c>
      <c r="N97" t="s">
        <v>83</v>
      </c>
    </row>
    <row r="98" spans="1:14" x14ac:dyDescent="0.25">
      <c r="A98" t="s">
        <v>30</v>
      </c>
      <c r="B98">
        <v>1197831</v>
      </c>
      <c r="C98" s="18">
        <v>44219</v>
      </c>
      <c r="D98" t="s">
        <v>142</v>
      </c>
      <c r="E98" t="s">
        <v>27</v>
      </c>
      <c r="F98" t="s">
        <v>102</v>
      </c>
      <c r="G98" t="s">
        <v>103</v>
      </c>
      <c r="H98" t="s">
        <v>23</v>
      </c>
      <c r="I98">
        <v>25.000000000000007</v>
      </c>
      <c r="J98">
        <v>375</v>
      </c>
      <c r="K98">
        <v>9375.0000000000018</v>
      </c>
      <c r="L98">
        <v>37500.000000000015</v>
      </c>
      <c r="M98">
        <v>0.4</v>
      </c>
      <c r="N98" t="s">
        <v>83</v>
      </c>
    </row>
    <row r="99" spans="1:14" x14ac:dyDescent="0.25">
      <c r="A99" t="s">
        <v>26</v>
      </c>
      <c r="B99">
        <v>1197831</v>
      </c>
      <c r="C99" s="18">
        <v>44219</v>
      </c>
      <c r="D99" t="s">
        <v>142</v>
      </c>
      <c r="E99" t="s">
        <v>27</v>
      </c>
      <c r="F99" t="s">
        <v>100</v>
      </c>
      <c r="G99" t="s">
        <v>101</v>
      </c>
      <c r="H99" t="s">
        <v>23</v>
      </c>
      <c r="I99">
        <v>25.000000000000007</v>
      </c>
      <c r="J99">
        <v>450</v>
      </c>
      <c r="K99">
        <v>11250.000000000004</v>
      </c>
      <c r="L99">
        <v>45000.000000000015</v>
      </c>
      <c r="M99">
        <v>0.4</v>
      </c>
      <c r="N99" t="s">
        <v>83</v>
      </c>
    </row>
    <row r="100" spans="1:14" x14ac:dyDescent="0.25">
      <c r="A100" t="s">
        <v>14</v>
      </c>
      <c r="B100">
        <v>1185732</v>
      </c>
      <c r="C100" s="18">
        <v>44216</v>
      </c>
      <c r="D100" t="s">
        <v>142</v>
      </c>
      <c r="E100" t="s">
        <v>48</v>
      </c>
      <c r="F100" t="s">
        <v>98</v>
      </c>
      <c r="G100" t="s">
        <v>99</v>
      </c>
      <c r="H100" t="s">
        <v>23</v>
      </c>
      <c r="I100">
        <v>30.000000000000004</v>
      </c>
      <c r="J100">
        <v>525</v>
      </c>
      <c r="K100">
        <v>15750.000000000002</v>
      </c>
      <c r="L100">
        <v>78750.000000000015</v>
      </c>
      <c r="M100">
        <v>0.5</v>
      </c>
      <c r="N100" t="s">
        <v>83</v>
      </c>
    </row>
    <row r="101" spans="1:14" x14ac:dyDescent="0.25">
      <c r="A101" t="s">
        <v>61</v>
      </c>
      <c r="B101">
        <v>1185732</v>
      </c>
      <c r="C101" s="18">
        <v>44218</v>
      </c>
      <c r="D101" t="s">
        <v>142</v>
      </c>
      <c r="E101" t="s">
        <v>36</v>
      </c>
      <c r="F101" t="s">
        <v>96</v>
      </c>
      <c r="G101" t="s">
        <v>97</v>
      </c>
      <c r="H101" t="s">
        <v>23</v>
      </c>
      <c r="I101">
        <v>40</v>
      </c>
      <c r="J101">
        <v>300</v>
      </c>
      <c r="K101">
        <v>12000</v>
      </c>
      <c r="L101">
        <v>48000</v>
      </c>
      <c r="M101">
        <v>0.4</v>
      </c>
      <c r="N101" t="s">
        <v>83</v>
      </c>
    </row>
    <row r="102" spans="1:14" x14ac:dyDescent="0.25">
      <c r="A102" t="s">
        <v>61</v>
      </c>
      <c r="B102">
        <v>1185732</v>
      </c>
      <c r="C102" s="18">
        <v>44209</v>
      </c>
      <c r="D102" t="s">
        <v>142</v>
      </c>
      <c r="E102" t="s">
        <v>48</v>
      </c>
      <c r="F102" t="s">
        <v>94</v>
      </c>
      <c r="G102" t="s">
        <v>95</v>
      </c>
      <c r="H102" t="s">
        <v>23</v>
      </c>
      <c r="I102">
        <v>35</v>
      </c>
      <c r="J102">
        <v>575</v>
      </c>
      <c r="K102">
        <v>20125</v>
      </c>
      <c r="L102">
        <v>100625</v>
      </c>
      <c r="M102">
        <v>0.5</v>
      </c>
      <c r="N102" t="s">
        <v>83</v>
      </c>
    </row>
    <row r="103" spans="1:14" x14ac:dyDescent="0.25">
      <c r="A103" t="s">
        <v>26</v>
      </c>
      <c r="B103">
        <v>1185732</v>
      </c>
      <c r="C103" s="18">
        <v>44202</v>
      </c>
      <c r="D103" t="s">
        <v>142</v>
      </c>
      <c r="E103" t="s">
        <v>48</v>
      </c>
      <c r="F103" t="s">
        <v>92</v>
      </c>
      <c r="G103" t="s">
        <v>93</v>
      </c>
      <c r="H103" t="s">
        <v>23</v>
      </c>
      <c r="I103">
        <v>35</v>
      </c>
      <c r="J103">
        <v>725</v>
      </c>
      <c r="K103">
        <v>25375</v>
      </c>
      <c r="L103">
        <v>126875</v>
      </c>
      <c r="M103">
        <v>0.5</v>
      </c>
      <c r="N103" t="s">
        <v>83</v>
      </c>
    </row>
    <row r="104" spans="1:14" x14ac:dyDescent="0.25">
      <c r="A104" t="s">
        <v>14</v>
      </c>
      <c r="B104">
        <v>1185732</v>
      </c>
      <c r="C104" s="18">
        <v>44205</v>
      </c>
      <c r="D104" t="s">
        <v>142</v>
      </c>
      <c r="E104" t="s">
        <v>48</v>
      </c>
      <c r="F104" t="s">
        <v>90</v>
      </c>
      <c r="G104" t="s">
        <v>91</v>
      </c>
      <c r="H104" t="s">
        <v>23</v>
      </c>
      <c r="I104">
        <v>40</v>
      </c>
      <c r="J104">
        <v>825</v>
      </c>
      <c r="K104">
        <v>33000</v>
      </c>
      <c r="L104">
        <v>165000</v>
      </c>
      <c r="M104">
        <v>0.5</v>
      </c>
      <c r="N104" t="s">
        <v>83</v>
      </c>
    </row>
    <row r="105" spans="1:14" x14ac:dyDescent="0.25">
      <c r="A105" t="s">
        <v>26</v>
      </c>
      <c r="B105">
        <v>1128299</v>
      </c>
      <c r="C105" s="18">
        <v>44209</v>
      </c>
      <c r="D105" t="s">
        <v>142</v>
      </c>
      <c r="E105" t="s">
        <v>31</v>
      </c>
      <c r="F105" t="s">
        <v>88</v>
      </c>
      <c r="G105" t="s">
        <v>89</v>
      </c>
      <c r="H105" t="s">
        <v>23</v>
      </c>
      <c r="I105">
        <v>40</v>
      </c>
      <c r="J105">
        <v>450</v>
      </c>
      <c r="K105">
        <v>18000</v>
      </c>
      <c r="L105">
        <v>45000</v>
      </c>
      <c r="M105">
        <v>0.25</v>
      </c>
      <c r="N105" t="s">
        <v>83</v>
      </c>
    </row>
    <row r="106" spans="1:14" x14ac:dyDescent="0.25">
      <c r="A106" t="s">
        <v>61</v>
      </c>
      <c r="B106">
        <v>1185732</v>
      </c>
      <c r="C106" s="18">
        <v>44220</v>
      </c>
      <c r="D106" t="s">
        <v>142</v>
      </c>
      <c r="E106" t="s">
        <v>31</v>
      </c>
      <c r="F106" t="s">
        <v>64</v>
      </c>
      <c r="G106" t="s">
        <v>65</v>
      </c>
      <c r="H106" t="s">
        <v>23</v>
      </c>
      <c r="I106">
        <v>55.000000000000007</v>
      </c>
      <c r="J106">
        <v>300</v>
      </c>
      <c r="K106">
        <v>16500.000000000004</v>
      </c>
      <c r="L106">
        <v>49500.000000000007</v>
      </c>
      <c r="M106">
        <v>0.3</v>
      </c>
      <c r="N106" t="s">
        <v>24</v>
      </c>
    </row>
    <row r="107" spans="1:14" x14ac:dyDescent="0.25">
      <c r="A107" t="s">
        <v>34</v>
      </c>
      <c r="B107">
        <v>1128299</v>
      </c>
      <c r="C107" s="18">
        <v>44222</v>
      </c>
      <c r="D107" t="s">
        <v>142</v>
      </c>
      <c r="E107" t="s">
        <v>31</v>
      </c>
      <c r="F107" t="s">
        <v>86</v>
      </c>
      <c r="G107" t="s">
        <v>87</v>
      </c>
      <c r="H107" t="s">
        <v>23</v>
      </c>
      <c r="I107">
        <v>45</v>
      </c>
      <c r="J107">
        <v>475</v>
      </c>
      <c r="K107">
        <v>21375</v>
      </c>
      <c r="L107">
        <v>53437.5</v>
      </c>
      <c r="M107">
        <v>0.25</v>
      </c>
      <c r="N107" t="s">
        <v>83</v>
      </c>
    </row>
    <row r="108" spans="1:14" x14ac:dyDescent="0.25">
      <c r="A108" t="s">
        <v>14</v>
      </c>
      <c r="B108">
        <v>1128299</v>
      </c>
      <c r="C108" s="18">
        <v>44219</v>
      </c>
      <c r="D108" t="s">
        <v>142</v>
      </c>
      <c r="E108" t="s">
        <v>31</v>
      </c>
      <c r="F108" t="s">
        <v>84</v>
      </c>
      <c r="G108" t="s">
        <v>85</v>
      </c>
      <c r="H108" t="s">
        <v>23</v>
      </c>
      <c r="I108">
        <v>40</v>
      </c>
      <c r="J108">
        <v>425</v>
      </c>
      <c r="K108">
        <v>17000</v>
      </c>
      <c r="L108">
        <v>42500</v>
      </c>
      <c r="M108">
        <v>0.25</v>
      </c>
      <c r="N108" t="s">
        <v>83</v>
      </c>
    </row>
    <row r="109" spans="1:14" x14ac:dyDescent="0.25">
      <c r="A109" t="s">
        <v>30</v>
      </c>
      <c r="B109">
        <v>1197831</v>
      </c>
      <c r="C109" s="18">
        <v>44201</v>
      </c>
      <c r="D109" t="s">
        <v>142</v>
      </c>
      <c r="E109" t="s">
        <v>27</v>
      </c>
      <c r="F109" t="s">
        <v>81</v>
      </c>
      <c r="G109" t="s">
        <v>82</v>
      </c>
      <c r="H109" t="s">
        <v>23</v>
      </c>
      <c r="I109">
        <v>35</v>
      </c>
      <c r="J109">
        <v>475</v>
      </c>
      <c r="K109">
        <v>16625</v>
      </c>
      <c r="L109">
        <v>74812.5</v>
      </c>
      <c r="M109">
        <v>0.45</v>
      </c>
      <c r="N109" t="s">
        <v>83</v>
      </c>
    </row>
    <row r="110" spans="1:14" x14ac:dyDescent="0.25">
      <c r="A110" t="s">
        <v>30</v>
      </c>
      <c r="B110">
        <v>1128299</v>
      </c>
      <c r="C110" s="18">
        <v>44213</v>
      </c>
      <c r="D110" t="s">
        <v>142</v>
      </c>
      <c r="E110" t="s">
        <v>31</v>
      </c>
      <c r="F110" t="s">
        <v>80</v>
      </c>
      <c r="G110" t="s">
        <v>63</v>
      </c>
      <c r="H110" t="s">
        <v>23</v>
      </c>
      <c r="I110">
        <v>45</v>
      </c>
      <c r="J110">
        <v>450</v>
      </c>
      <c r="K110">
        <v>20250</v>
      </c>
      <c r="L110">
        <v>70875</v>
      </c>
      <c r="M110">
        <v>0.35</v>
      </c>
      <c r="N110" t="s">
        <v>18</v>
      </c>
    </row>
    <row r="111" spans="1:14" x14ac:dyDescent="0.25">
      <c r="A111" t="s">
        <v>14</v>
      </c>
      <c r="B111">
        <v>1128299</v>
      </c>
      <c r="C111" s="18">
        <v>44206</v>
      </c>
      <c r="D111" t="s">
        <v>142</v>
      </c>
      <c r="E111" t="s">
        <v>31</v>
      </c>
      <c r="F111" t="s">
        <v>64</v>
      </c>
      <c r="G111" t="s">
        <v>65</v>
      </c>
      <c r="H111" t="s">
        <v>23</v>
      </c>
      <c r="I111">
        <v>45</v>
      </c>
      <c r="J111">
        <v>425</v>
      </c>
      <c r="K111">
        <v>19125</v>
      </c>
      <c r="L111">
        <v>76500</v>
      </c>
      <c r="M111">
        <v>0.4</v>
      </c>
      <c r="N111" t="s">
        <v>24</v>
      </c>
    </row>
    <row r="112" spans="1:14" x14ac:dyDescent="0.25">
      <c r="A112" t="s">
        <v>30</v>
      </c>
      <c r="B112">
        <v>1128299</v>
      </c>
      <c r="C112" s="18">
        <v>44220</v>
      </c>
      <c r="D112" t="s">
        <v>142</v>
      </c>
      <c r="E112" t="s">
        <v>31</v>
      </c>
      <c r="F112" t="s">
        <v>78</v>
      </c>
      <c r="G112" t="s">
        <v>79</v>
      </c>
      <c r="H112" t="s">
        <v>23</v>
      </c>
      <c r="I112">
        <v>40</v>
      </c>
      <c r="J112">
        <v>400</v>
      </c>
      <c r="K112">
        <v>16000</v>
      </c>
      <c r="L112">
        <v>48000</v>
      </c>
      <c r="M112">
        <v>0.3</v>
      </c>
      <c r="N112" t="s">
        <v>18</v>
      </c>
    </row>
    <row r="113" spans="1:14" x14ac:dyDescent="0.25">
      <c r="A113" t="s">
        <v>30</v>
      </c>
      <c r="B113">
        <v>1185732</v>
      </c>
      <c r="C113" s="18">
        <v>44207</v>
      </c>
      <c r="D113" t="s">
        <v>142</v>
      </c>
      <c r="E113" t="s">
        <v>36</v>
      </c>
      <c r="F113" t="s">
        <v>76</v>
      </c>
      <c r="G113" t="s">
        <v>77</v>
      </c>
      <c r="H113" t="s">
        <v>23</v>
      </c>
      <c r="I113">
        <v>25</v>
      </c>
      <c r="J113">
        <v>475</v>
      </c>
      <c r="K113">
        <v>11875</v>
      </c>
      <c r="L113">
        <v>59375</v>
      </c>
      <c r="M113">
        <v>0.5</v>
      </c>
      <c r="N113" t="s">
        <v>18</v>
      </c>
    </row>
    <row r="114" spans="1:14" x14ac:dyDescent="0.25">
      <c r="A114" t="s">
        <v>14</v>
      </c>
      <c r="B114">
        <v>1185732</v>
      </c>
      <c r="C114" s="18">
        <v>44214</v>
      </c>
      <c r="D114" t="s">
        <v>142</v>
      </c>
      <c r="E114" t="s">
        <v>36</v>
      </c>
      <c r="F114" t="s">
        <v>74</v>
      </c>
      <c r="G114" t="s">
        <v>75</v>
      </c>
      <c r="H114" t="s">
        <v>23</v>
      </c>
      <c r="I114">
        <v>30</v>
      </c>
      <c r="J114">
        <v>425</v>
      </c>
      <c r="K114">
        <v>12750</v>
      </c>
      <c r="L114">
        <v>63750</v>
      </c>
      <c r="M114">
        <v>0.5</v>
      </c>
      <c r="N114" t="s">
        <v>18</v>
      </c>
    </row>
    <row r="115" spans="1:14" x14ac:dyDescent="0.25">
      <c r="A115" t="s">
        <v>26</v>
      </c>
      <c r="B115">
        <v>1185732</v>
      </c>
      <c r="C115" s="18">
        <v>44215</v>
      </c>
      <c r="D115" t="s">
        <v>142</v>
      </c>
      <c r="E115" t="s">
        <v>48</v>
      </c>
      <c r="F115" t="s">
        <v>72</v>
      </c>
      <c r="G115" t="s">
        <v>73</v>
      </c>
      <c r="H115" t="s">
        <v>23</v>
      </c>
      <c r="I115">
        <v>35</v>
      </c>
      <c r="J115">
        <v>550</v>
      </c>
      <c r="K115">
        <v>19250</v>
      </c>
      <c r="L115">
        <v>105875.00000000001</v>
      </c>
      <c r="M115">
        <v>0.55000000000000004</v>
      </c>
      <c r="N115" t="s">
        <v>18</v>
      </c>
    </row>
    <row r="116" spans="1:14" x14ac:dyDescent="0.25">
      <c r="A116" t="s">
        <v>14</v>
      </c>
      <c r="B116">
        <v>1128299</v>
      </c>
      <c r="C116" s="18">
        <v>44220</v>
      </c>
      <c r="D116" t="s">
        <v>142</v>
      </c>
      <c r="E116" t="s">
        <v>31</v>
      </c>
      <c r="F116" t="s">
        <v>70</v>
      </c>
      <c r="G116" t="s">
        <v>71</v>
      </c>
      <c r="H116" t="s">
        <v>23</v>
      </c>
      <c r="I116">
        <v>40</v>
      </c>
      <c r="J116">
        <v>400</v>
      </c>
      <c r="K116">
        <v>16000</v>
      </c>
      <c r="L116">
        <v>48000</v>
      </c>
      <c r="M116">
        <v>0.3</v>
      </c>
      <c r="N116" t="s">
        <v>18</v>
      </c>
    </row>
    <row r="117" spans="1:14" x14ac:dyDescent="0.25">
      <c r="A117" t="s">
        <v>26</v>
      </c>
      <c r="B117">
        <v>1128299</v>
      </c>
      <c r="C117" s="18">
        <v>44213</v>
      </c>
      <c r="D117" t="s">
        <v>142</v>
      </c>
      <c r="E117" t="s">
        <v>31</v>
      </c>
      <c r="F117" t="s">
        <v>66</v>
      </c>
      <c r="G117" t="s">
        <v>67</v>
      </c>
      <c r="H117" t="s">
        <v>23</v>
      </c>
      <c r="I117">
        <v>50</v>
      </c>
      <c r="J117">
        <v>475</v>
      </c>
      <c r="K117">
        <v>23750</v>
      </c>
      <c r="L117">
        <v>106875</v>
      </c>
      <c r="M117">
        <v>0.45</v>
      </c>
      <c r="N117" t="s">
        <v>24</v>
      </c>
    </row>
    <row r="118" spans="1:14" x14ac:dyDescent="0.25">
      <c r="A118" t="s">
        <v>34</v>
      </c>
      <c r="B118">
        <v>1185732</v>
      </c>
      <c r="C118" s="18">
        <v>44210</v>
      </c>
      <c r="D118" t="s">
        <v>142</v>
      </c>
      <c r="E118" t="s">
        <v>15</v>
      </c>
      <c r="F118" t="s">
        <v>16</v>
      </c>
      <c r="G118" t="s">
        <v>69</v>
      </c>
      <c r="H118" t="s">
        <v>23</v>
      </c>
      <c r="I118">
        <v>40</v>
      </c>
      <c r="J118">
        <v>600</v>
      </c>
      <c r="K118">
        <v>24000</v>
      </c>
      <c r="L118">
        <v>60000</v>
      </c>
      <c r="M118">
        <v>0.25</v>
      </c>
      <c r="N118" t="s">
        <v>18</v>
      </c>
    </row>
    <row r="119" spans="1:14" x14ac:dyDescent="0.25">
      <c r="A119" t="s">
        <v>30</v>
      </c>
      <c r="B119">
        <v>1185732</v>
      </c>
      <c r="C119" s="18">
        <v>44208</v>
      </c>
      <c r="D119" t="s">
        <v>142</v>
      </c>
      <c r="E119" t="s">
        <v>48</v>
      </c>
      <c r="F119" t="s">
        <v>49</v>
      </c>
      <c r="G119" t="s">
        <v>68</v>
      </c>
      <c r="H119" t="s">
        <v>23</v>
      </c>
      <c r="I119">
        <v>45</v>
      </c>
      <c r="J119">
        <v>650</v>
      </c>
      <c r="K119">
        <v>29250</v>
      </c>
      <c r="L119">
        <v>146250</v>
      </c>
      <c r="M119">
        <v>0.5</v>
      </c>
      <c r="N119" t="s">
        <v>18</v>
      </c>
    </row>
    <row r="120" spans="1:14" x14ac:dyDescent="0.25">
      <c r="A120" t="s">
        <v>61</v>
      </c>
      <c r="B120">
        <v>1185732</v>
      </c>
      <c r="C120" s="18">
        <v>44246</v>
      </c>
      <c r="D120" t="s">
        <v>143</v>
      </c>
      <c r="E120" t="s">
        <v>15</v>
      </c>
      <c r="F120" t="s">
        <v>133</v>
      </c>
      <c r="G120" t="s">
        <v>134</v>
      </c>
      <c r="H120" t="s">
        <v>23</v>
      </c>
      <c r="I120">
        <v>36</v>
      </c>
      <c r="J120">
        <v>124</v>
      </c>
      <c r="K120">
        <v>4464</v>
      </c>
      <c r="L120">
        <v>1785.6</v>
      </c>
      <c r="M120">
        <v>0.39999999999999997</v>
      </c>
      <c r="N120" t="s">
        <v>24</v>
      </c>
    </row>
    <row r="121" spans="1:14" x14ac:dyDescent="0.25">
      <c r="A121" t="s">
        <v>61</v>
      </c>
      <c r="B121">
        <v>1185732</v>
      </c>
      <c r="C121" s="18">
        <v>44239</v>
      </c>
      <c r="D121" t="s">
        <v>143</v>
      </c>
      <c r="E121" t="s">
        <v>15</v>
      </c>
      <c r="F121" t="s">
        <v>131</v>
      </c>
      <c r="G121" t="s">
        <v>132</v>
      </c>
      <c r="H121" t="s">
        <v>23</v>
      </c>
      <c r="I121">
        <v>35</v>
      </c>
      <c r="J121">
        <v>107</v>
      </c>
      <c r="K121">
        <v>3745</v>
      </c>
      <c r="L121">
        <v>1760.1499999999999</v>
      </c>
      <c r="M121">
        <v>0.47</v>
      </c>
      <c r="N121" t="s">
        <v>24</v>
      </c>
    </row>
    <row r="122" spans="1:14" x14ac:dyDescent="0.25">
      <c r="A122" t="s">
        <v>26</v>
      </c>
      <c r="B122">
        <v>1185732</v>
      </c>
      <c r="C122" s="18">
        <v>44242</v>
      </c>
      <c r="D122" t="s">
        <v>143</v>
      </c>
      <c r="E122" t="s">
        <v>15</v>
      </c>
      <c r="F122" t="s">
        <v>129</v>
      </c>
      <c r="G122" t="s">
        <v>130</v>
      </c>
      <c r="H122" t="s">
        <v>23</v>
      </c>
      <c r="I122">
        <v>30</v>
      </c>
      <c r="J122">
        <v>80</v>
      </c>
      <c r="K122">
        <v>2400</v>
      </c>
      <c r="L122">
        <v>768</v>
      </c>
      <c r="M122">
        <v>0.32</v>
      </c>
      <c r="N122" t="s">
        <v>24</v>
      </c>
    </row>
    <row r="123" spans="1:14" x14ac:dyDescent="0.25">
      <c r="A123" t="s">
        <v>14</v>
      </c>
      <c r="B123">
        <v>1185732</v>
      </c>
      <c r="C123" s="18">
        <v>44235</v>
      </c>
      <c r="D123" t="s">
        <v>143</v>
      </c>
      <c r="E123" t="s">
        <v>15</v>
      </c>
      <c r="F123" t="s">
        <v>127</v>
      </c>
      <c r="G123" t="s">
        <v>128</v>
      </c>
      <c r="H123" t="s">
        <v>23</v>
      </c>
      <c r="I123">
        <v>27</v>
      </c>
      <c r="J123">
        <v>77</v>
      </c>
      <c r="K123">
        <v>2079</v>
      </c>
      <c r="L123">
        <v>977.13000000000011</v>
      </c>
      <c r="M123">
        <v>0.47000000000000003</v>
      </c>
      <c r="N123" t="s">
        <v>24</v>
      </c>
    </row>
    <row r="124" spans="1:14" x14ac:dyDescent="0.25">
      <c r="A124" t="s">
        <v>26</v>
      </c>
      <c r="B124">
        <v>1185732</v>
      </c>
      <c r="C124" s="18">
        <v>44232</v>
      </c>
      <c r="D124" t="s">
        <v>143</v>
      </c>
      <c r="E124" t="s">
        <v>15</v>
      </c>
      <c r="F124" t="s">
        <v>125</v>
      </c>
      <c r="G124" t="s">
        <v>126</v>
      </c>
      <c r="H124" t="s">
        <v>23</v>
      </c>
      <c r="I124">
        <v>32</v>
      </c>
      <c r="J124">
        <v>96</v>
      </c>
      <c r="K124">
        <v>3072</v>
      </c>
      <c r="L124">
        <v>1198.08</v>
      </c>
      <c r="M124">
        <v>0.38999999999999996</v>
      </c>
      <c r="N124" t="s">
        <v>24</v>
      </c>
    </row>
    <row r="125" spans="1:14" x14ac:dyDescent="0.25">
      <c r="A125" t="s">
        <v>30</v>
      </c>
      <c r="B125">
        <v>1197831</v>
      </c>
      <c r="C125" s="18">
        <v>44248</v>
      </c>
      <c r="D125" t="s">
        <v>143</v>
      </c>
      <c r="E125" t="s">
        <v>27</v>
      </c>
      <c r="F125" t="s">
        <v>104</v>
      </c>
      <c r="G125" t="s">
        <v>105</v>
      </c>
      <c r="H125" t="s">
        <v>23</v>
      </c>
      <c r="I125">
        <v>14</v>
      </c>
      <c r="J125">
        <v>112</v>
      </c>
      <c r="K125">
        <v>1568</v>
      </c>
      <c r="L125">
        <v>721.28000000000009</v>
      </c>
      <c r="M125">
        <v>0.46</v>
      </c>
      <c r="N125" t="s">
        <v>24</v>
      </c>
    </row>
    <row r="126" spans="1:14" x14ac:dyDescent="0.25">
      <c r="A126" t="s">
        <v>25</v>
      </c>
      <c r="B126">
        <v>1197831</v>
      </c>
      <c r="C126" s="18">
        <v>44248</v>
      </c>
      <c r="D126" t="s">
        <v>143</v>
      </c>
      <c r="E126" t="s">
        <v>27</v>
      </c>
      <c r="F126" t="s">
        <v>102</v>
      </c>
      <c r="G126" t="s">
        <v>103</v>
      </c>
      <c r="H126" t="s">
        <v>23</v>
      </c>
      <c r="I126">
        <v>16</v>
      </c>
      <c r="J126">
        <v>145</v>
      </c>
      <c r="K126">
        <v>2320</v>
      </c>
      <c r="L126">
        <v>974.40000000000009</v>
      </c>
      <c r="M126">
        <v>0.42000000000000004</v>
      </c>
      <c r="N126" t="s">
        <v>24</v>
      </c>
    </row>
    <row r="127" spans="1:14" x14ac:dyDescent="0.25">
      <c r="A127" t="s">
        <v>14</v>
      </c>
      <c r="B127">
        <v>1185732</v>
      </c>
      <c r="C127" s="18">
        <v>44245</v>
      </c>
      <c r="D127" t="s">
        <v>143</v>
      </c>
      <c r="E127" t="s">
        <v>27</v>
      </c>
      <c r="F127" t="s">
        <v>100</v>
      </c>
      <c r="G127" t="s">
        <v>101</v>
      </c>
      <c r="H127" t="s">
        <v>23</v>
      </c>
      <c r="I127">
        <v>20</v>
      </c>
      <c r="J127">
        <v>160</v>
      </c>
      <c r="K127">
        <v>3200</v>
      </c>
      <c r="L127">
        <v>1824.0000000000002</v>
      </c>
      <c r="M127">
        <v>0.57000000000000006</v>
      </c>
      <c r="N127" t="s">
        <v>24</v>
      </c>
    </row>
    <row r="128" spans="1:14" x14ac:dyDescent="0.25">
      <c r="A128" t="s">
        <v>26</v>
      </c>
      <c r="B128">
        <v>1128299</v>
      </c>
      <c r="C128" s="18">
        <v>44240</v>
      </c>
      <c r="D128" t="s">
        <v>143</v>
      </c>
      <c r="E128" t="s">
        <v>48</v>
      </c>
      <c r="F128" t="s">
        <v>90</v>
      </c>
      <c r="G128" t="s">
        <v>91</v>
      </c>
      <c r="H128" t="s">
        <v>23</v>
      </c>
      <c r="I128">
        <v>28</v>
      </c>
      <c r="J128">
        <v>131</v>
      </c>
      <c r="K128">
        <v>3668</v>
      </c>
      <c r="L128">
        <v>1063.72</v>
      </c>
      <c r="M128">
        <v>0.28999999999999998</v>
      </c>
      <c r="N128" t="s">
        <v>24</v>
      </c>
    </row>
    <row r="129" spans="1:14" x14ac:dyDescent="0.25">
      <c r="A129" t="s">
        <v>34</v>
      </c>
      <c r="B129">
        <v>1128299</v>
      </c>
      <c r="C129" s="18">
        <v>44253</v>
      </c>
      <c r="D129" t="s">
        <v>143</v>
      </c>
      <c r="E129" t="s">
        <v>31</v>
      </c>
      <c r="F129" t="s">
        <v>88</v>
      </c>
      <c r="G129" t="s">
        <v>89</v>
      </c>
      <c r="H129" t="s">
        <v>23</v>
      </c>
      <c r="I129">
        <v>35</v>
      </c>
      <c r="J129">
        <v>140</v>
      </c>
      <c r="K129">
        <v>4900</v>
      </c>
      <c r="L129">
        <v>1372.0000000000002</v>
      </c>
      <c r="M129">
        <v>0.28000000000000003</v>
      </c>
      <c r="N129" t="s">
        <v>24</v>
      </c>
    </row>
    <row r="130" spans="1:14" x14ac:dyDescent="0.25">
      <c r="A130" t="s">
        <v>14</v>
      </c>
      <c r="B130">
        <v>1128299</v>
      </c>
      <c r="C130" s="18">
        <v>44250</v>
      </c>
      <c r="D130" t="s">
        <v>143</v>
      </c>
      <c r="E130" t="s">
        <v>31</v>
      </c>
      <c r="F130" t="s">
        <v>86</v>
      </c>
      <c r="G130" t="s">
        <v>87</v>
      </c>
      <c r="H130" t="s">
        <v>23</v>
      </c>
      <c r="I130">
        <v>31</v>
      </c>
      <c r="J130">
        <v>116</v>
      </c>
      <c r="K130">
        <v>3596</v>
      </c>
      <c r="L130">
        <v>970.92000000000007</v>
      </c>
      <c r="M130">
        <v>0.27</v>
      </c>
      <c r="N130" t="s">
        <v>24</v>
      </c>
    </row>
    <row r="131" spans="1:14" x14ac:dyDescent="0.25">
      <c r="A131" t="s">
        <v>14</v>
      </c>
      <c r="B131">
        <v>1197831</v>
      </c>
      <c r="C131" s="18">
        <v>44231</v>
      </c>
      <c r="D131" t="s">
        <v>143</v>
      </c>
      <c r="E131" t="s">
        <v>31</v>
      </c>
      <c r="F131" t="s">
        <v>84</v>
      </c>
      <c r="G131" t="s">
        <v>85</v>
      </c>
      <c r="H131" t="s">
        <v>23</v>
      </c>
      <c r="I131">
        <v>26</v>
      </c>
      <c r="J131">
        <v>135</v>
      </c>
      <c r="K131">
        <v>3510</v>
      </c>
      <c r="L131">
        <v>1825.2</v>
      </c>
      <c r="M131">
        <v>0.52</v>
      </c>
      <c r="N131" t="s">
        <v>24</v>
      </c>
    </row>
    <row r="132" spans="1:14" x14ac:dyDescent="0.25">
      <c r="A132" t="s">
        <v>30</v>
      </c>
      <c r="B132">
        <v>1128299</v>
      </c>
      <c r="C132" s="18">
        <v>44244</v>
      </c>
      <c r="D132" t="s">
        <v>143</v>
      </c>
      <c r="E132" t="s">
        <v>27</v>
      </c>
      <c r="F132" t="s">
        <v>81</v>
      </c>
      <c r="G132" t="s">
        <v>82</v>
      </c>
      <c r="H132" t="s">
        <v>23</v>
      </c>
      <c r="I132">
        <v>32</v>
      </c>
      <c r="J132">
        <v>131</v>
      </c>
      <c r="K132">
        <v>4192</v>
      </c>
      <c r="L132">
        <v>1551.04</v>
      </c>
      <c r="M132">
        <v>0.37</v>
      </c>
      <c r="N132" t="s">
        <v>24</v>
      </c>
    </row>
    <row r="133" spans="1:14" x14ac:dyDescent="0.25">
      <c r="A133" t="s">
        <v>30</v>
      </c>
      <c r="B133">
        <v>1128299</v>
      </c>
      <c r="C133" s="18">
        <v>44251</v>
      </c>
      <c r="D133" t="s">
        <v>143</v>
      </c>
      <c r="E133" t="s">
        <v>31</v>
      </c>
      <c r="F133" t="s">
        <v>80</v>
      </c>
      <c r="G133" t="s">
        <v>63</v>
      </c>
      <c r="H133" t="s">
        <v>23</v>
      </c>
      <c r="I133">
        <v>28</v>
      </c>
      <c r="J133">
        <v>98</v>
      </c>
      <c r="K133">
        <v>2744</v>
      </c>
      <c r="L133">
        <v>960.4</v>
      </c>
      <c r="M133">
        <v>0.35</v>
      </c>
      <c r="N133" t="s">
        <v>24</v>
      </c>
    </row>
    <row r="134" spans="1:14" x14ac:dyDescent="0.25">
      <c r="A134" t="s">
        <v>30</v>
      </c>
      <c r="B134">
        <v>1185732</v>
      </c>
      <c r="C134" s="18">
        <v>44238</v>
      </c>
      <c r="D134" t="s">
        <v>143</v>
      </c>
      <c r="E134" t="s">
        <v>31</v>
      </c>
      <c r="F134" t="s">
        <v>78</v>
      </c>
      <c r="G134" t="s">
        <v>79</v>
      </c>
      <c r="H134" t="s">
        <v>23</v>
      </c>
      <c r="I134">
        <v>18</v>
      </c>
      <c r="J134">
        <v>149</v>
      </c>
      <c r="K134">
        <v>2682</v>
      </c>
      <c r="L134">
        <v>1475.1000000000001</v>
      </c>
      <c r="M134">
        <v>0.55000000000000004</v>
      </c>
      <c r="N134" t="s">
        <v>24</v>
      </c>
    </row>
    <row r="135" spans="1:14" x14ac:dyDescent="0.25">
      <c r="A135" t="s">
        <v>14</v>
      </c>
      <c r="B135">
        <v>1128299</v>
      </c>
      <c r="C135" s="18">
        <v>44251</v>
      </c>
      <c r="D135" t="s">
        <v>143</v>
      </c>
      <c r="E135" t="s">
        <v>48</v>
      </c>
      <c r="F135" t="s">
        <v>72</v>
      </c>
      <c r="G135" t="s">
        <v>73</v>
      </c>
      <c r="H135" t="s">
        <v>23</v>
      </c>
      <c r="I135">
        <v>30</v>
      </c>
      <c r="J135">
        <v>107</v>
      </c>
      <c r="K135">
        <v>3210</v>
      </c>
      <c r="L135">
        <v>1155.5999999999999</v>
      </c>
      <c r="M135">
        <v>0.36</v>
      </c>
      <c r="N135" t="s">
        <v>24</v>
      </c>
    </row>
    <row r="136" spans="1:14" x14ac:dyDescent="0.25">
      <c r="A136" t="s">
        <v>30</v>
      </c>
      <c r="B136">
        <v>1128299</v>
      </c>
      <c r="C136" s="18">
        <v>44231</v>
      </c>
      <c r="D136" t="s">
        <v>143</v>
      </c>
      <c r="E136" t="s">
        <v>31</v>
      </c>
      <c r="F136" t="s">
        <v>32</v>
      </c>
      <c r="G136" t="s">
        <v>33</v>
      </c>
      <c r="H136" t="s">
        <v>23</v>
      </c>
      <c r="I136">
        <v>70</v>
      </c>
      <c r="J136">
        <v>700</v>
      </c>
      <c r="K136">
        <v>49000</v>
      </c>
      <c r="L136">
        <v>49000</v>
      </c>
      <c r="M136">
        <v>0.1</v>
      </c>
      <c r="N136" t="s">
        <v>24</v>
      </c>
    </row>
    <row r="137" spans="1:14" x14ac:dyDescent="0.25">
      <c r="A137" t="s">
        <v>30</v>
      </c>
      <c r="B137">
        <v>1128299</v>
      </c>
      <c r="C137" s="18">
        <v>44237</v>
      </c>
      <c r="D137" t="s">
        <v>143</v>
      </c>
      <c r="E137" t="s">
        <v>31</v>
      </c>
      <c r="F137" t="s">
        <v>32</v>
      </c>
      <c r="G137" t="s">
        <v>33</v>
      </c>
      <c r="H137" t="s">
        <v>23</v>
      </c>
      <c r="I137">
        <v>70</v>
      </c>
      <c r="J137">
        <v>775</v>
      </c>
      <c r="K137">
        <v>54250</v>
      </c>
      <c r="L137">
        <v>54250</v>
      </c>
      <c r="M137">
        <v>0.1</v>
      </c>
      <c r="N137" t="s">
        <v>24</v>
      </c>
    </row>
    <row r="138" spans="1:14" x14ac:dyDescent="0.25">
      <c r="A138" t="s">
        <v>26</v>
      </c>
      <c r="B138">
        <v>1128299</v>
      </c>
      <c r="C138" s="18">
        <v>44244</v>
      </c>
      <c r="D138" t="s">
        <v>143</v>
      </c>
      <c r="E138" t="s">
        <v>48</v>
      </c>
      <c r="F138" t="s">
        <v>49</v>
      </c>
      <c r="G138" t="s">
        <v>68</v>
      </c>
      <c r="H138" t="s">
        <v>23</v>
      </c>
      <c r="I138">
        <v>33</v>
      </c>
      <c r="J138">
        <v>124</v>
      </c>
      <c r="K138">
        <v>4092</v>
      </c>
      <c r="L138">
        <v>2086.92</v>
      </c>
      <c r="M138">
        <v>0.51</v>
      </c>
      <c r="N138" t="s">
        <v>24</v>
      </c>
    </row>
    <row r="139" spans="1:14" x14ac:dyDescent="0.25">
      <c r="A139" t="s">
        <v>30</v>
      </c>
      <c r="B139">
        <v>1128299</v>
      </c>
      <c r="C139" s="18">
        <v>44243</v>
      </c>
      <c r="D139" t="s">
        <v>143</v>
      </c>
      <c r="E139" t="s">
        <v>31</v>
      </c>
      <c r="F139" t="s">
        <v>32</v>
      </c>
      <c r="G139" t="s">
        <v>33</v>
      </c>
      <c r="H139" t="s">
        <v>23</v>
      </c>
      <c r="I139">
        <v>70</v>
      </c>
      <c r="J139">
        <v>800</v>
      </c>
      <c r="K139">
        <v>56000</v>
      </c>
      <c r="L139">
        <v>56000</v>
      </c>
      <c r="M139">
        <v>0.1</v>
      </c>
      <c r="N139" t="s">
        <v>24</v>
      </c>
    </row>
    <row r="140" spans="1:14" x14ac:dyDescent="0.25">
      <c r="A140" t="s">
        <v>30</v>
      </c>
      <c r="B140">
        <v>1128299</v>
      </c>
      <c r="C140" s="18">
        <v>44243</v>
      </c>
      <c r="D140" t="s">
        <v>143</v>
      </c>
      <c r="E140" t="s">
        <v>31</v>
      </c>
      <c r="F140" t="s">
        <v>32</v>
      </c>
      <c r="G140" t="s">
        <v>33</v>
      </c>
      <c r="H140" t="s">
        <v>23</v>
      </c>
      <c r="I140">
        <v>50</v>
      </c>
      <c r="J140">
        <v>256</v>
      </c>
      <c r="K140">
        <v>12800</v>
      </c>
      <c r="L140">
        <v>2176</v>
      </c>
      <c r="M140">
        <v>0.17</v>
      </c>
      <c r="N140" t="s">
        <v>24</v>
      </c>
    </row>
    <row r="141" spans="1:14" x14ac:dyDescent="0.25">
      <c r="A141" t="s">
        <v>30</v>
      </c>
      <c r="B141">
        <v>1128299</v>
      </c>
      <c r="C141" s="18">
        <v>44237</v>
      </c>
      <c r="D141" t="s">
        <v>143</v>
      </c>
      <c r="E141" t="s">
        <v>31</v>
      </c>
      <c r="F141" t="s">
        <v>32</v>
      </c>
      <c r="G141" t="s">
        <v>33</v>
      </c>
      <c r="H141" t="s">
        <v>23</v>
      </c>
      <c r="I141">
        <v>56</v>
      </c>
      <c r="J141">
        <v>256</v>
      </c>
      <c r="K141">
        <v>14336</v>
      </c>
      <c r="L141">
        <v>2150.4000000000005</v>
      </c>
      <c r="M141">
        <v>0.15000000000000002</v>
      </c>
      <c r="N141" t="s">
        <v>24</v>
      </c>
    </row>
    <row r="142" spans="1:14" x14ac:dyDescent="0.25">
      <c r="A142" t="s">
        <v>30</v>
      </c>
      <c r="B142">
        <v>1128299</v>
      </c>
      <c r="C142" s="18">
        <v>44231</v>
      </c>
      <c r="D142" t="s">
        <v>143</v>
      </c>
      <c r="E142" t="s">
        <v>31</v>
      </c>
      <c r="F142" t="s">
        <v>32</v>
      </c>
      <c r="G142" t="s">
        <v>33</v>
      </c>
      <c r="H142" t="s">
        <v>23</v>
      </c>
      <c r="I142">
        <v>46</v>
      </c>
      <c r="J142">
        <v>224</v>
      </c>
      <c r="K142">
        <v>10304</v>
      </c>
      <c r="L142">
        <v>1236.48</v>
      </c>
      <c r="M142">
        <v>0.12000000000000001</v>
      </c>
      <c r="N142" t="s">
        <v>24</v>
      </c>
    </row>
    <row r="143" spans="1:14" x14ac:dyDescent="0.25">
      <c r="A143" t="s">
        <v>61</v>
      </c>
      <c r="B143">
        <v>1185732</v>
      </c>
      <c r="C143" s="18">
        <v>44246</v>
      </c>
      <c r="D143" t="s">
        <v>143</v>
      </c>
      <c r="E143" t="s">
        <v>15</v>
      </c>
      <c r="F143" t="s">
        <v>133</v>
      </c>
      <c r="G143" t="s">
        <v>134</v>
      </c>
      <c r="H143" t="s">
        <v>23</v>
      </c>
      <c r="I143">
        <v>46</v>
      </c>
      <c r="J143">
        <v>98</v>
      </c>
      <c r="K143">
        <v>4508</v>
      </c>
      <c r="L143">
        <v>2163.84</v>
      </c>
      <c r="M143">
        <v>0.48</v>
      </c>
      <c r="N143" t="s">
        <v>83</v>
      </c>
    </row>
    <row r="144" spans="1:14" x14ac:dyDescent="0.25">
      <c r="A144" t="s">
        <v>61</v>
      </c>
      <c r="B144">
        <v>1185732</v>
      </c>
      <c r="C144" s="18">
        <v>44239</v>
      </c>
      <c r="D144" t="s">
        <v>143</v>
      </c>
      <c r="E144" t="s">
        <v>15</v>
      </c>
      <c r="F144" t="s">
        <v>131</v>
      </c>
      <c r="G144" t="s">
        <v>132</v>
      </c>
      <c r="H144" t="s">
        <v>23</v>
      </c>
      <c r="I144">
        <v>43</v>
      </c>
      <c r="J144">
        <v>85</v>
      </c>
      <c r="K144">
        <v>3655</v>
      </c>
      <c r="L144">
        <v>1973.7</v>
      </c>
      <c r="M144">
        <v>0.54</v>
      </c>
      <c r="N144" t="s">
        <v>83</v>
      </c>
    </row>
    <row r="145" spans="1:14" x14ac:dyDescent="0.25">
      <c r="A145" t="s">
        <v>26</v>
      </c>
      <c r="B145">
        <v>1185732</v>
      </c>
      <c r="C145" s="18">
        <v>44242</v>
      </c>
      <c r="D145" t="s">
        <v>143</v>
      </c>
      <c r="E145" t="s">
        <v>15</v>
      </c>
      <c r="F145" t="s">
        <v>129</v>
      </c>
      <c r="G145" t="s">
        <v>130</v>
      </c>
      <c r="H145" t="s">
        <v>23</v>
      </c>
      <c r="I145">
        <v>38</v>
      </c>
      <c r="J145">
        <v>75</v>
      </c>
      <c r="K145">
        <v>2850</v>
      </c>
      <c r="L145">
        <v>1254</v>
      </c>
      <c r="M145">
        <v>0.44</v>
      </c>
      <c r="N145" t="s">
        <v>83</v>
      </c>
    </row>
    <row r="146" spans="1:14" x14ac:dyDescent="0.25">
      <c r="A146" t="s">
        <v>14</v>
      </c>
      <c r="B146">
        <v>1185732</v>
      </c>
      <c r="C146" s="18">
        <v>44235</v>
      </c>
      <c r="D146" t="s">
        <v>143</v>
      </c>
      <c r="E146" t="s">
        <v>15</v>
      </c>
      <c r="F146" t="s">
        <v>127</v>
      </c>
      <c r="G146" t="s">
        <v>128</v>
      </c>
      <c r="H146" t="s">
        <v>23</v>
      </c>
      <c r="I146">
        <v>33</v>
      </c>
      <c r="J146">
        <v>65</v>
      </c>
      <c r="K146">
        <v>2145</v>
      </c>
      <c r="L146">
        <v>1136.8500000000001</v>
      </c>
      <c r="M146">
        <v>0.53</v>
      </c>
      <c r="N146" t="s">
        <v>83</v>
      </c>
    </row>
    <row r="147" spans="1:14" x14ac:dyDescent="0.25">
      <c r="A147" t="s">
        <v>26</v>
      </c>
      <c r="B147">
        <v>1185732</v>
      </c>
      <c r="C147" s="18">
        <v>44232</v>
      </c>
      <c r="D147" t="s">
        <v>143</v>
      </c>
      <c r="E147" t="s">
        <v>15</v>
      </c>
      <c r="F147" t="s">
        <v>125</v>
      </c>
      <c r="G147" t="s">
        <v>126</v>
      </c>
      <c r="H147" t="s">
        <v>23</v>
      </c>
      <c r="I147">
        <v>39</v>
      </c>
      <c r="J147">
        <v>84</v>
      </c>
      <c r="K147">
        <v>3276</v>
      </c>
      <c r="L147">
        <v>1474.1999999999998</v>
      </c>
      <c r="M147">
        <v>0.44999999999999996</v>
      </c>
      <c r="N147" t="s">
        <v>83</v>
      </c>
    </row>
    <row r="148" spans="1:14" x14ac:dyDescent="0.25">
      <c r="A148" t="s">
        <v>34</v>
      </c>
      <c r="B148">
        <v>1185732</v>
      </c>
      <c r="C148" s="18">
        <v>44235</v>
      </c>
      <c r="D148" t="s">
        <v>143</v>
      </c>
      <c r="E148" t="s">
        <v>15</v>
      </c>
      <c r="F148" t="s">
        <v>123</v>
      </c>
      <c r="G148" t="s">
        <v>124</v>
      </c>
      <c r="H148" t="s">
        <v>23</v>
      </c>
      <c r="I148">
        <v>32</v>
      </c>
      <c r="J148">
        <v>74</v>
      </c>
      <c r="K148">
        <v>2368</v>
      </c>
      <c r="L148">
        <v>1255.04</v>
      </c>
      <c r="M148">
        <v>0.53</v>
      </c>
      <c r="N148" t="s">
        <v>83</v>
      </c>
    </row>
    <row r="149" spans="1:14" x14ac:dyDescent="0.25">
      <c r="A149" t="s">
        <v>14</v>
      </c>
      <c r="B149">
        <v>1185732</v>
      </c>
      <c r="C149" s="18">
        <v>44242</v>
      </c>
      <c r="D149" t="s">
        <v>143</v>
      </c>
      <c r="E149" t="s">
        <v>15</v>
      </c>
      <c r="F149" t="s">
        <v>121</v>
      </c>
      <c r="G149" t="s">
        <v>122</v>
      </c>
      <c r="H149" t="s">
        <v>23</v>
      </c>
      <c r="I149">
        <v>39</v>
      </c>
      <c r="J149">
        <v>98</v>
      </c>
      <c r="K149">
        <v>3822</v>
      </c>
      <c r="L149">
        <v>2025.66</v>
      </c>
      <c r="M149">
        <v>0.53</v>
      </c>
      <c r="N149" t="s">
        <v>83</v>
      </c>
    </row>
    <row r="150" spans="1:14" x14ac:dyDescent="0.25">
      <c r="A150" t="s">
        <v>30</v>
      </c>
      <c r="B150">
        <v>1185732</v>
      </c>
      <c r="C150" s="18">
        <v>44249</v>
      </c>
      <c r="D150" t="s">
        <v>143</v>
      </c>
      <c r="E150" t="s">
        <v>15</v>
      </c>
      <c r="F150" t="s">
        <v>119</v>
      </c>
      <c r="G150" t="s">
        <v>120</v>
      </c>
      <c r="H150" t="s">
        <v>23</v>
      </c>
      <c r="I150">
        <v>34</v>
      </c>
      <c r="J150">
        <v>63</v>
      </c>
      <c r="K150">
        <v>2142</v>
      </c>
      <c r="L150">
        <v>921.06</v>
      </c>
      <c r="M150">
        <v>0.43</v>
      </c>
      <c r="N150" t="s">
        <v>83</v>
      </c>
    </row>
    <row r="151" spans="1:14" x14ac:dyDescent="0.25">
      <c r="A151" t="s">
        <v>30</v>
      </c>
      <c r="B151">
        <v>1185732</v>
      </c>
      <c r="C151" s="18">
        <v>44244</v>
      </c>
      <c r="D151" t="s">
        <v>143</v>
      </c>
      <c r="E151" t="s">
        <v>15</v>
      </c>
      <c r="F151" t="s">
        <v>118</v>
      </c>
      <c r="G151" t="s">
        <v>93</v>
      </c>
      <c r="H151" t="s">
        <v>23</v>
      </c>
      <c r="I151">
        <v>24</v>
      </c>
      <c r="J151">
        <v>105</v>
      </c>
      <c r="K151">
        <v>2520</v>
      </c>
      <c r="L151">
        <v>1360.8000000000002</v>
      </c>
      <c r="M151">
        <v>0.54</v>
      </c>
      <c r="N151" t="s">
        <v>83</v>
      </c>
    </row>
    <row r="152" spans="1:14" x14ac:dyDescent="0.25">
      <c r="A152" t="s">
        <v>30</v>
      </c>
      <c r="B152">
        <v>1185732</v>
      </c>
      <c r="C152" s="18">
        <v>44237</v>
      </c>
      <c r="D152" t="s">
        <v>143</v>
      </c>
      <c r="E152" t="s">
        <v>36</v>
      </c>
      <c r="F152" t="s">
        <v>116</v>
      </c>
      <c r="G152" t="s">
        <v>117</v>
      </c>
      <c r="H152" t="s">
        <v>23</v>
      </c>
      <c r="I152">
        <v>19</v>
      </c>
      <c r="J152">
        <v>75</v>
      </c>
      <c r="K152">
        <v>1425</v>
      </c>
      <c r="L152">
        <v>726.75</v>
      </c>
      <c r="M152">
        <v>0.51</v>
      </c>
      <c r="N152" t="s">
        <v>83</v>
      </c>
    </row>
    <row r="153" spans="1:14" x14ac:dyDescent="0.25">
      <c r="A153" t="s">
        <v>30</v>
      </c>
      <c r="B153">
        <v>1185732</v>
      </c>
      <c r="C153" s="18">
        <v>44230</v>
      </c>
      <c r="D153" t="s">
        <v>143</v>
      </c>
      <c r="E153" t="s">
        <v>36</v>
      </c>
      <c r="F153" t="s">
        <v>114</v>
      </c>
      <c r="G153" t="s">
        <v>115</v>
      </c>
      <c r="H153" t="s">
        <v>23</v>
      </c>
      <c r="I153">
        <v>14</v>
      </c>
      <c r="J153">
        <v>65</v>
      </c>
      <c r="K153">
        <v>910</v>
      </c>
      <c r="L153">
        <v>464.1</v>
      </c>
      <c r="M153">
        <v>0.51</v>
      </c>
      <c r="N153" t="s">
        <v>83</v>
      </c>
    </row>
    <row r="154" spans="1:14" x14ac:dyDescent="0.25">
      <c r="A154" t="s">
        <v>14</v>
      </c>
      <c r="B154">
        <v>1185732</v>
      </c>
      <c r="C154" s="18">
        <v>44233</v>
      </c>
      <c r="D154" t="s">
        <v>143</v>
      </c>
      <c r="E154" t="s">
        <v>36</v>
      </c>
      <c r="F154" t="s">
        <v>112</v>
      </c>
      <c r="G154" t="s">
        <v>113</v>
      </c>
      <c r="H154" t="s">
        <v>23</v>
      </c>
      <c r="I154">
        <v>14</v>
      </c>
      <c r="J154">
        <v>68</v>
      </c>
      <c r="K154">
        <v>952</v>
      </c>
      <c r="L154">
        <v>514.08000000000004</v>
      </c>
      <c r="M154">
        <v>0.54</v>
      </c>
      <c r="N154" t="s">
        <v>83</v>
      </c>
    </row>
    <row r="155" spans="1:14" x14ac:dyDescent="0.25">
      <c r="A155" t="s">
        <v>26</v>
      </c>
      <c r="B155">
        <v>1185732</v>
      </c>
      <c r="C155" s="18">
        <v>44236</v>
      </c>
      <c r="D155" t="s">
        <v>143</v>
      </c>
      <c r="E155" t="s">
        <v>36</v>
      </c>
      <c r="F155" t="s">
        <v>110</v>
      </c>
      <c r="G155" t="s">
        <v>111</v>
      </c>
      <c r="H155" t="s">
        <v>23</v>
      </c>
      <c r="I155">
        <v>23</v>
      </c>
      <c r="J155">
        <v>69</v>
      </c>
      <c r="K155">
        <v>1587</v>
      </c>
      <c r="L155">
        <v>809.37</v>
      </c>
      <c r="M155">
        <v>0.51</v>
      </c>
      <c r="N155" t="s">
        <v>83</v>
      </c>
    </row>
    <row r="156" spans="1:14" x14ac:dyDescent="0.25">
      <c r="A156" t="s">
        <v>14</v>
      </c>
      <c r="B156">
        <v>1185732</v>
      </c>
      <c r="C156" s="18">
        <v>44239</v>
      </c>
      <c r="D156" t="s">
        <v>143</v>
      </c>
      <c r="E156" t="s">
        <v>36</v>
      </c>
      <c r="F156" t="s">
        <v>108</v>
      </c>
      <c r="G156" t="s">
        <v>109</v>
      </c>
      <c r="H156" t="s">
        <v>23</v>
      </c>
      <c r="I156">
        <v>32</v>
      </c>
      <c r="J156">
        <v>80</v>
      </c>
      <c r="K156">
        <v>2560</v>
      </c>
      <c r="L156">
        <v>1408</v>
      </c>
      <c r="M156">
        <v>0.55000000000000004</v>
      </c>
      <c r="N156" t="s">
        <v>83</v>
      </c>
    </row>
    <row r="157" spans="1:14" x14ac:dyDescent="0.25">
      <c r="A157" t="s">
        <v>34</v>
      </c>
      <c r="B157">
        <v>1197831</v>
      </c>
      <c r="C157" s="18">
        <v>44241</v>
      </c>
      <c r="D157" t="s">
        <v>143</v>
      </c>
      <c r="E157" t="s">
        <v>36</v>
      </c>
      <c r="F157" t="s">
        <v>106</v>
      </c>
      <c r="G157" t="s">
        <v>107</v>
      </c>
      <c r="H157" t="s">
        <v>23</v>
      </c>
      <c r="I157">
        <v>18</v>
      </c>
      <c r="J157">
        <v>98</v>
      </c>
      <c r="K157">
        <v>1764</v>
      </c>
      <c r="L157">
        <v>864.36</v>
      </c>
      <c r="M157">
        <v>0.49</v>
      </c>
      <c r="N157" t="s">
        <v>83</v>
      </c>
    </row>
    <row r="158" spans="1:14" x14ac:dyDescent="0.25">
      <c r="A158" t="s">
        <v>30</v>
      </c>
      <c r="B158">
        <v>1197831</v>
      </c>
      <c r="C158" s="18">
        <v>44248</v>
      </c>
      <c r="D158" t="s">
        <v>143</v>
      </c>
      <c r="E158" t="s">
        <v>27</v>
      </c>
      <c r="F158" t="s">
        <v>104</v>
      </c>
      <c r="G158" t="s">
        <v>105</v>
      </c>
      <c r="H158" t="s">
        <v>23</v>
      </c>
      <c r="I158">
        <v>18</v>
      </c>
      <c r="J158">
        <v>98</v>
      </c>
      <c r="K158">
        <v>1764</v>
      </c>
      <c r="L158">
        <v>899.64</v>
      </c>
      <c r="M158">
        <v>0.51</v>
      </c>
      <c r="N158" t="s">
        <v>83</v>
      </c>
    </row>
    <row r="159" spans="1:14" x14ac:dyDescent="0.25">
      <c r="A159" t="s">
        <v>25</v>
      </c>
      <c r="B159">
        <v>1197831</v>
      </c>
      <c r="C159" s="18">
        <v>44248</v>
      </c>
      <c r="D159" t="s">
        <v>143</v>
      </c>
      <c r="E159" t="s">
        <v>27</v>
      </c>
      <c r="F159" t="s">
        <v>102</v>
      </c>
      <c r="G159" t="s">
        <v>103</v>
      </c>
      <c r="H159" t="s">
        <v>23</v>
      </c>
      <c r="I159">
        <v>19</v>
      </c>
      <c r="J159">
        <v>115</v>
      </c>
      <c r="K159">
        <v>2185</v>
      </c>
      <c r="L159">
        <v>1179.9000000000001</v>
      </c>
      <c r="M159">
        <v>0.54</v>
      </c>
      <c r="N159" t="s">
        <v>83</v>
      </c>
    </row>
    <row r="160" spans="1:14" x14ac:dyDescent="0.25">
      <c r="A160" t="s">
        <v>14</v>
      </c>
      <c r="B160">
        <v>1185732</v>
      </c>
      <c r="C160" s="18">
        <v>44245</v>
      </c>
      <c r="D160" t="s">
        <v>143</v>
      </c>
      <c r="E160" t="s">
        <v>27</v>
      </c>
      <c r="F160" t="s">
        <v>100</v>
      </c>
      <c r="G160" t="s">
        <v>101</v>
      </c>
      <c r="H160" t="s">
        <v>23</v>
      </c>
      <c r="I160">
        <v>24</v>
      </c>
      <c r="J160">
        <v>125</v>
      </c>
      <c r="K160">
        <v>3000</v>
      </c>
      <c r="L160">
        <v>1800</v>
      </c>
      <c r="M160">
        <v>0.6</v>
      </c>
      <c r="N160" t="s">
        <v>83</v>
      </c>
    </row>
    <row r="161" spans="1:14" x14ac:dyDescent="0.25">
      <c r="A161" t="s">
        <v>61</v>
      </c>
      <c r="B161">
        <v>1185732</v>
      </c>
      <c r="C161" s="18">
        <v>44249</v>
      </c>
      <c r="D161" t="s">
        <v>143</v>
      </c>
      <c r="E161" t="s">
        <v>48</v>
      </c>
      <c r="F161" t="s">
        <v>98</v>
      </c>
      <c r="G161" t="s">
        <v>99</v>
      </c>
      <c r="H161" t="s">
        <v>23</v>
      </c>
      <c r="I161">
        <v>39</v>
      </c>
      <c r="J161">
        <v>78</v>
      </c>
      <c r="K161">
        <v>3042</v>
      </c>
      <c r="L161">
        <v>1551.42</v>
      </c>
      <c r="M161">
        <v>0.51</v>
      </c>
      <c r="N161" t="s">
        <v>83</v>
      </c>
    </row>
    <row r="162" spans="1:14" x14ac:dyDescent="0.25">
      <c r="A162" t="s">
        <v>61</v>
      </c>
      <c r="B162">
        <v>1185732</v>
      </c>
      <c r="C162" s="18">
        <v>44238</v>
      </c>
      <c r="D162" t="s">
        <v>143</v>
      </c>
      <c r="E162" t="s">
        <v>36</v>
      </c>
      <c r="F162" t="s">
        <v>96</v>
      </c>
      <c r="G162" t="s">
        <v>97</v>
      </c>
      <c r="H162" t="s">
        <v>23</v>
      </c>
      <c r="I162">
        <v>29</v>
      </c>
      <c r="J162">
        <v>143</v>
      </c>
      <c r="K162">
        <v>4147</v>
      </c>
      <c r="L162">
        <v>2529.67</v>
      </c>
      <c r="M162">
        <v>0.61</v>
      </c>
      <c r="N162" t="s">
        <v>83</v>
      </c>
    </row>
    <row r="163" spans="1:14" x14ac:dyDescent="0.25">
      <c r="A163" t="s">
        <v>26</v>
      </c>
      <c r="B163">
        <v>1185732</v>
      </c>
      <c r="C163" s="18">
        <v>44231</v>
      </c>
      <c r="D163" t="s">
        <v>143</v>
      </c>
      <c r="E163" t="s">
        <v>48</v>
      </c>
      <c r="F163" t="s">
        <v>94</v>
      </c>
      <c r="G163" t="s">
        <v>95</v>
      </c>
      <c r="H163" t="s">
        <v>23</v>
      </c>
      <c r="I163">
        <v>29</v>
      </c>
      <c r="J163">
        <v>203</v>
      </c>
      <c r="K163">
        <v>5887</v>
      </c>
      <c r="L163">
        <v>3532.2</v>
      </c>
      <c r="M163">
        <v>0.6</v>
      </c>
      <c r="N163" t="s">
        <v>83</v>
      </c>
    </row>
    <row r="164" spans="1:14" x14ac:dyDescent="0.25">
      <c r="A164" t="s">
        <v>14</v>
      </c>
      <c r="B164">
        <v>1185732</v>
      </c>
      <c r="C164" s="18">
        <v>44234</v>
      </c>
      <c r="D164" t="s">
        <v>143</v>
      </c>
      <c r="E164" t="s">
        <v>48</v>
      </c>
      <c r="F164" t="s">
        <v>92</v>
      </c>
      <c r="G164" t="s">
        <v>93</v>
      </c>
      <c r="H164" t="s">
        <v>23</v>
      </c>
      <c r="I164">
        <v>34</v>
      </c>
      <c r="J164">
        <v>216</v>
      </c>
      <c r="K164">
        <v>7344</v>
      </c>
      <c r="L164">
        <v>4773.6000000000004</v>
      </c>
      <c r="M164">
        <v>0.65</v>
      </c>
      <c r="N164" t="s">
        <v>83</v>
      </c>
    </row>
    <row r="165" spans="1:14" x14ac:dyDescent="0.25">
      <c r="A165" t="s">
        <v>26</v>
      </c>
      <c r="B165">
        <v>1128299</v>
      </c>
      <c r="C165" s="18">
        <v>44240</v>
      </c>
      <c r="D165" t="s">
        <v>143</v>
      </c>
      <c r="E165" t="s">
        <v>48</v>
      </c>
      <c r="F165" t="s">
        <v>90</v>
      </c>
      <c r="G165" t="s">
        <v>91</v>
      </c>
      <c r="H165" t="s">
        <v>23</v>
      </c>
      <c r="I165">
        <v>37</v>
      </c>
      <c r="J165">
        <v>98</v>
      </c>
      <c r="K165">
        <v>3626</v>
      </c>
      <c r="L165">
        <v>1305.3599999999999</v>
      </c>
      <c r="M165">
        <v>0.36</v>
      </c>
      <c r="N165" t="s">
        <v>83</v>
      </c>
    </row>
    <row r="166" spans="1:14" x14ac:dyDescent="0.25">
      <c r="A166" t="s">
        <v>34</v>
      </c>
      <c r="B166">
        <v>1128299</v>
      </c>
      <c r="C166" s="18">
        <v>44253</v>
      </c>
      <c r="D166" t="s">
        <v>143</v>
      </c>
      <c r="E166" t="s">
        <v>31</v>
      </c>
      <c r="F166" t="s">
        <v>88</v>
      </c>
      <c r="G166" t="s">
        <v>89</v>
      </c>
      <c r="H166" t="s">
        <v>23</v>
      </c>
      <c r="I166">
        <v>41</v>
      </c>
      <c r="J166">
        <v>104</v>
      </c>
      <c r="K166">
        <v>4264</v>
      </c>
      <c r="L166">
        <v>1620.32</v>
      </c>
      <c r="M166">
        <v>0.38</v>
      </c>
      <c r="N166" t="s">
        <v>83</v>
      </c>
    </row>
    <row r="167" spans="1:14" x14ac:dyDescent="0.25">
      <c r="A167" t="s">
        <v>14</v>
      </c>
      <c r="B167">
        <v>1128299</v>
      </c>
      <c r="C167" s="18">
        <v>44250</v>
      </c>
      <c r="D167" t="s">
        <v>143</v>
      </c>
      <c r="E167" t="s">
        <v>31</v>
      </c>
      <c r="F167" t="s">
        <v>86</v>
      </c>
      <c r="G167" t="s">
        <v>87</v>
      </c>
      <c r="H167" t="s">
        <v>23</v>
      </c>
      <c r="I167">
        <v>38</v>
      </c>
      <c r="J167">
        <v>88</v>
      </c>
      <c r="K167">
        <v>3344</v>
      </c>
      <c r="L167">
        <v>1203.8399999999999</v>
      </c>
      <c r="M167">
        <v>0.36</v>
      </c>
      <c r="N167" t="s">
        <v>83</v>
      </c>
    </row>
    <row r="168" spans="1:14" x14ac:dyDescent="0.25">
      <c r="A168" t="s">
        <v>14</v>
      </c>
      <c r="B168">
        <v>1197831</v>
      </c>
      <c r="C168" s="18">
        <v>44231</v>
      </c>
      <c r="D168" t="s">
        <v>143</v>
      </c>
      <c r="E168" t="s">
        <v>31</v>
      </c>
      <c r="F168" t="s">
        <v>84</v>
      </c>
      <c r="G168" t="s">
        <v>85</v>
      </c>
      <c r="H168" t="s">
        <v>23</v>
      </c>
      <c r="I168">
        <v>34</v>
      </c>
      <c r="J168">
        <v>131</v>
      </c>
      <c r="K168">
        <v>4454</v>
      </c>
      <c r="L168">
        <v>2449.7000000000003</v>
      </c>
      <c r="M168">
        <v>0.55000000000000004</v>
      </c>
      <c r="N168" t="s">
        <v>83</v>
      </c>
    </row>
    <row r="169" spans="1:14" x14ac:dyDescent="0.25">
      <c r="A169" t="s">
        <v>30</v>
      </c>
      <c r="B169">
        <v>1128299</v>
      </c>
      <c r="C169" s="18">
        <v>44244</v>
      </c>
      <c r="D169" t="s">
        <v>143</v>
      </c>
      <c r="E169" t="s">
        <v>27</v>
      </c>
      <c r="F169" t="s">
        <v>81</v>
      </c>
      <c r="G169" t="s">
        <v>82</v>
      </c>
      <c r="H169" t="s">
        <v>23</v>
      </c>
      <c r="I169">
        <v>44</v>
      </c>
      <c r="J169">
        <v>105</v>
      </c>
      <c r="K169">
        <v>4620</v>
      </c>
      <c r="L169">
        <v>2217.6</v>
      </c>
      <c r="M169">
        <v>0.48</v>
      </c>
      <c r="N169" t="s">
        <v>83</v>
      </c>
    </row>
    <row r="170" spans="1:14" x14ac:dyDescent="0.25">
      <c r="A170" t="s">
        <v>30</v>
      </c>
      <c r="B170">
        <v>1128299</v>
      </c>
      <c r="C170" s="18">
        <v>44251</v>
      </c>
      <c r="D170" t="s">
        <v>143</v>
      </c>
      <c r="E170" t="s">
        <v>31</v>
      </c>
      <c r="F170" t="s">
        <v>80</v>
      </c>
      <c r="G170" t="s">
        <v>63</v>
      </c>
      <c r="H170" t="s">
        <v>23</v>
      </c>
      <c r="I170">
        <v>37</v>
      </c>
      <c r="J170">
        <v>85</v>
      </c>
      <c r="K170">
        <v>3145</v>
      </c>
      <c r="L170">
        <v>1258</v>
      </c>
      <c r="M170">
        <v>0.4</v>
      </c>
      <c r="N170" t="s">
        <v>83</v>
      </c>
    </row>
    <row r="171" spans="1:14" x14ac:dyDescent="0.25">
      <c r="A171" t="s">
        <v>30</v>
      </c>
      <c r="B171">
        <v>1185732</v>
      </c>
      <c r="C171" s="18">
        <v>44238</v>
      </c>
      <c r="D171" t="s">
        <v>143</v>
      </c>
      <c r="E171" t="s">
        <v>31</v>
      </c>
      <c r="F171" t="s">
        <v>78</v>
      </c>
      <c r="G171" t="s">
        <v>79</v>
      </c>
      <c r="H171" t="s">
        <v>23</v>
      </c>
      <c r="I171">
        <v>24</v>
      </c>
      <c r="J171">
        <v>131</v>
      </c>
      <c r="K171">
        <v>3144</v>
      </c>
      <c r="L171">
        <v>1949.28</v>
      </c>
      <c r="M171">
        <v>0.62</v>
      </c>
      <c r="N171" t="s">
        <v>83</v>
      </c>
    </row>
    <row r="172" spans="1:14" x14ac:dyDescent="0.25">
      <c r="A172" t="s">
        <v>14</v>
      </c>
      <c r="B172">
        <v>1185732</v>
      </c>
      <c r="C172" s="18">
        <v>44245</v>
      </c>
      <c r="D172" t="s">
        <v>143</v>
      </c>
      <c r="E172" t="s">
        <v>36</v>
      </c>
      <c r="F172" t="s">
        <v>76</v>
      </c>
      <c r="G172" t="s">
        <v>77</v>
      </c>
      <c r="H172" t="s">
        <v>23</v>
      </c>
      <c r="I172">
        <v>28</v>
      </c>
      <c r="J172">
        <v>120</v>
      </c>
      <c r="K172">
        <v>3360</v>
      </c>
      <c r="L172">
        <v>2116.8000000000002</v>
      </c>
      <c r="M172">
        <v>0.63</v>
      </c>
      <c r="N172" t="s">
        <v>83</v>
      </c>
    </row>
    <row r="173" spans="1:14" x14ac:dyDescent="0.25">
      <c r="A173" t="s">
        <v>26</v>
      </c>
      <c r="B173">
        <v>1185732</v>
      </c>
      <c r="C173" s="18">
        <v>44244</v>
      </c>
      <c r="D173" t="s">
        <v>143</v>
      </c>
      <c r="E173" t="s">
        <v>36</v>
      </c>
      <c r="F173" t="s">
        <v>74</v>
      </c>
      <c r="G173" t="s">
        <v>75</v>
      </c>
      <c r="H173" t="s">
        <v>23</v>
      </c>
      <c r="I173">
        <v>33</v>
      </c>
      <c r="J173">
        <v>138</v>
      </c>
      <c r="K173">
        <v>4554</v>
      </c>
      <c r="L173">
        <v>3051.1800000000003</v>
      </c>
      <c r="M173">
        <v>0.67</v>
      </c>
      <c r="N173" t="s">
        <v>83</v>
      </c>
    </row>
    <row r="174" spans="1:14" x14ac:dyDescent="0.25">
      <c r="A174" t="s">
        <v>14</v>
      </c>
      <c r="B174">
        <v>1128299</v>
      </c>
      <c r="C174" s="18">
        <v>44251</v>
      </c>
      <c r="D174" t="s">
        <v>143</v>
      </c>
      <c r="E174" t="s">
        <v>48</v>
      </c>
      <c r="F174" t="s">
        <v>72</v>
      </c>
      <c r="G174" t="s">
        <v>73</v>
      </c>
      <c r="H174" t="s">
        <v>23</v>
      </c>
      <c r="I174">
        <v>38</v>
      </c>
      <c r="J174">
        <v>81</v>
      </c>
      <c r="K174">
        <v>3078</v>
      </c>
      <c r="L174">
        <v>1323.54</v>
      </c>
      <c r="M174">
        <v>0.43</v>
      </c>
      <c r="N174" t="s">
        <v>83</v>
      </c>
    </row>
    <row r="175" spans="1:14" x14ac:dyDescent="0.25">
      <c r="A175" t="s">
        <v>34</v>
      </c>
      <c r="B175">
        <v>1185732</v>
      </c>
      <c r="C175" s="18">
        <v>44239</v>
      </c>
      <c r="D175" t="s">
        <v>143</v>
      </c>
      <c r="E175" t="s">
        <v>31</v>
      </c>
      <c r="F175" t="s">
        <v>70</v>
      </c>
      <c r="G175" t="s">
        <v>71</v>
      </c>
      <c r="H175" t="s">
        <v>23</v>
      </c>
      <c r="I175">
        <v>38</v>
      </c>
      <c r="J175">
        <v>174</v>
      </c>
      <c r="K175">
        <v>6612</v>
      </c>
      <c r="L175">
        <v>2578.6800000000003</v>
      </c>
      <c r="M175">
        <v>0.39</v>
      </c>
      <c r="N175" t="s">
        <v>83</v>
      </c>
    </row>
    <row r="176" spans="1:14" x14ac:dyDescent="0.25">
      <c r="A176" t="s">
        <v>30</v>
      </c>
      <c r="B176">
        <v>1185732</v>
      </c>
      <c r="C176" s="18">
        <v>44237</v>
      </c>
      <c r="D176" t="s">
        <v>143</v>
      </c>
      <c r="E176" t="s">
        <v>15</v>
      </c>
      <c r="F176" t="s">
        <v>16</v>
      </c>
      <c r="G176" t="s">
        <v>69</v>
      </c>
      <c r="H176" t="s">
        <v>23</v>
      </c>
      <c r="I176">
        <v>42</v>
      </c>
      <c r="J176">
        <v>182</v>
      </c>
      <c r="K176">
        <v>7644</v>
      </c>
      <c r="L176">
        <v>4892.16</v>
      </c>
      <c r="M176">
        <v>0.64</v>
      </c>
      <c r="N176" t="s">
        <v>83</v>
      </c>
    </row>
    <row r="177" spans="1:14" x14ac:dyDescent="0.25">
      <c r="A177" t="s">
        <v>26</v>
      </c>
      <c r="B177">
        <v>1128299</v>
      </c>
      <c r="C177" s="18">
        <v>44244</v>
      </c>
      <c r="D177" t="s">
        <v>143</v>
      </c>
      <c r="E177" t="s">
        <v>48</v>
      </c>
      <c r="F177" t="s">
        <v>49</v>
      </c>
      <c r="G177" t="s">
        <v>68</v>
      </c>
      <c r="H177" t="s">
        <v>23</v>
      </c>
      <c r="I177">
        <v>47</v>
      </c>
      <c r="J177">
        <v>108</v>
      </c>
      <c r="K177">
        <v>5076</v>
      </c>
      <c r="L177">
        <v>2944.0800000000004</v>
      </c>
      <c r="M177">
        <v>0.58000000000000007</v>
      </c>
      <c r="N177" t="s">
        <v>83</v>
      </c>
    </row>
    <row r="178" spans="1:14" x14ac:dyDescent="0.25">
      <c r="A178" t="s">
        <v>14</v>
      </c>
      <c r="B178">
        <v>1128299</v>
      </c>
      <c r="C178" s="18">
        <v>44237</v>
      </c>
      <c r="D178" t="s">
        <v>143</v>
      </c>
      <c r="E178" t="s">
        <v>31</v>
      </c>
      <c r="F178" t="s">
        <v>66</v>
      </c>
      <c r="G178" t="s">
        <v>67</v>
      </c>
      <c r="H178" t="s">
        <v>23</v>
      </c>
      <c r="I178">
        <v>44</v>
      </c>
      <c r="J178">
        <v>102</v>
      </c>
      <c r="K178">
        <v>4488</v>
      </c>
      <c r="L178">
        <v>2468.4</v>
      </c>
      <c r="M178">
        <v>0.55000000000000004</v>
      </c>
      <c r="N178" t="s">
        <v>83</v>
      </c>
    </row>
    <row r="179" spans="1:14" x14ac:dyDescent="0.25">
      <c r="A179" t="s">
        <v>61</v>
      </c>
      <c r="B179">
        <v>1185732</v>
      </c>
      <c r="C179" s="18">
        <v>44249</v>
      </c>
      <c r="D179" t="s">
        <v>143</v>
      </c>
      <c r="E179" t="s">
        <v>31</v>
      </c>
      <c r="F179" t="s">
        <v>64</v>
      </c>
      <c r="G179" t="s">
        <v>65</v>
      </c>
      <c r="H179" t="s">
        <v>23</v>
      </c>
      <c r="I179">
        <v>52</v>
      </c>
      <c r="J179">
        <v>102</v>
      </c>
      <c r="K179">
        <v>5304</v>
      </c>
      <c r="L179">
        <v>2333.7600000000002</v>
      </c>
      <c r="M179">
        <v>0.44</v>
      </c>
      <c r="N179" t="s">
        <v>83</v>
      </c>
    </row>
    <row r="180" spans="1:14" x14ac:dyDescent="0.25">
      <c r="A180" t="s">
        <v>34</v>
      </c>
      <c r="B180">
        <v>1189833</v>
      </c>
      <c r="C180" s="18">
        <v>44252</v>
      </c>
      <c r="D180" t="s">
        <v>143</v>
      </c>
      <c r="E180" t="s">
        <v>36</v>
      </c>
      <c r="F180" t="s">
        <v>53</v>
      </c>
      <c r="G180" t="s">
        <v>54</v>
      </c>
      <c r="H180" t="s">
        <v>23</v>
      </c>
      <c r="I180">
        <v>58</v>
      </c>
      <c r="J180">
        <v>108</v>
      </c>
      <c r="K180">
        <v>6264</v>
      </c>
      <c r="L180">
        <v>2442.96</v>
      </c>
      <c r="M180">
        <v>0.39</v>
      </c>
      <c r="N180" t="s">
        <v>83</v>
      </c>
    </row>
    <row r="181" spans="1:14" x14ac:dyDescent="0.25">
      <c r="A181" t="s">
        <v>34</v>
      </c>
      <c r="B181">
        <v>1189833</v>
      </c>
      <c r="C181" s="18">
        <v>44246</v>
      </c>
      <c r="D181" t="s">
        <v>143</v>
      </c>
      <c r="E181" t="s">
        <v>36</v>
      </c>
      <c r="F181" t="s">
        <v>53</v>
      </c>
      <c r="G181" t="s">
        <v>54</v>
      </c>
      <c r="H181" t="s">
        <v>23</v>
      </c>
      <c r="I181">
        <v>59</v>
      </c>
      <c r="J181">
        <v>122</v>
      </c>
      <c r="K181">
        <v>7198</v>
      </c>
      <c r="L181">
        <v>2879.2000000000003</v>
      </c>
      <c r="M181">
        <v>0.4</v>
      </c>
      <c r="N181" t="s">
        <v>83</v>
      </c>
    </row>
    <row r="182" spans="1:14" x14ac:dyDescent="0.25">
      <c r="A182" t="s">
        <v>34</v>
      </c>
      <c r="B182">
        <v>1189833</v>
      </c>
      <c r="C182" s="18">
        <v>44240</v>
      </c>
      <c r="D182" t="s">
        <v>143</v>
      </c>
      <c r="E182" t="s">
        <v>36</v>
      </c>
      <c r="F182" t="s">
        <v>53</v>
      </c>
      <c r="G182" t="s">
        <v>54</v>
      </c>
      <c r="H182" t="s">
        <v>23</v>
      </c>
      <c r="I182">
        <v>56</v>
      </c>
      <c r="J182">
        <v>112</v>
      </c>
      <c r="K182">
        <v>6272</v>
      </c>
      <c r="L182">
        <v>2383.36</v>
      </c>
      <c r="M182">
        <v>0.38</v>
      </c>
      <c r="N182" t="s">
        <v>83</v>
      </c>
    </row>
    <row r="183" spans="1:14" x14ac:dyDescent="0.25">
      <c r="A183" t="s">
        <v>34</v>
      </c>
      <c r="B183">
        <v>1189833</v>
      </c>
      <c r="C183" s="18">
        <v>44234</v>
      </c>
      <c r="D183" t="s">
        <v>143</v>
      </c>
      <c r="E183" t="s">
        <v>36</v>
      </c>
      <c r="F183" t="s">
        <v>53</v>
      </c>
      <c r="G183" t="s">
        <v>54</v>
      </c>
      <c r="H183" t="s">
        <v>23</v>
      </c>
      <c r="I183">
        <v>58</v>
      </c>
      <c r="J183">
        <v>143</v>
      </c>
      <c r="K183">
        <v>8294</v>
      </c>
      <c r="L183">
        <v>2902.8999999999996</v>
      </c>
      <c r="M183">
        <v>0.35</v>
      </c>
      <c r="N183" t="s">
        <v>83</v>
      </c>
    </row>
    <row r="184" spans="1:14" x14ac:dyDescent="0.25">
      <c r="A184" t="s">
        <v>34</v>
      </c>
      <c r="B184">
        <v>1189833</v>
      </c>
      <c r="C184" s="18">
        <v>44228</v>
      </c>
      <c r="D184" t="s">
        <v>143</v>
      </c>
      <c r="E184" t="s">
        <v>36</v>
      </c>
      <c r="F184" t="s">
        <v>53</v>
      </c>
      <c r="G184" t="s">
        <v>54</v>
      </c>
      <c r="H184" t="s">
        <v>23</v>
      </c>
      <c r="I184">
        <v>55</v>
      </c>
      <c r="J184">
        <v>150</v>
      </c>
      <c r="K184">
        <v>8250</v>
      </c>
      <c r="L184">
        <v>2970</v>
      </c>
      <c r="M184">
        <v>0.36</v>
      </c>
      <c r="N184" t="s">
        <v>83</v>
      </c>
    </row>
    <row r="185" spans="1:14" x14ac:dyDescent="0.25">
      <c r="A185" t="s">
        <v>30</v>
      </c>
      <c r="B185">
        <v>1128299</v>
      </c>
      <c r="C185" s="18">
        <v>44243</v>
      </c>
      <c r="D185" t="s">
        <v>143</v>
      </c>
      <c r="E185" t="s">
        <v>31</v>
      </c>
      <c r="F185" t="s">
        <v>32</v>
      </c>
      <c r="G185" t="s">
        <v>33</v>
      </c>
      <c r="H185" t="s">
        <v>23</v>
      </c>
      <c r="I185">
        <v>67</v>
      </c>
      <c r="J185">
        <v>208</v>
      </c>
      <c r="K185">
        <v>13936</v>
      </c>
      <c r="L185">
        <v>3205.28</v>
      </c>
      <c r="M185">
        <v>0.23</v>
      </c>
      <c r="N185" t="s">
        <v>83</v>
      </c>
    </row>
    <row r="186" spans="1:14" x14ac:dyDescent="0.25">
      <c r="A186" t="s">
        <v>30</v>
      </c>
      <c r="B186">
        <v>1128299</v>
      </c>
      <c r="C186" s="18">
        <v>44237</v>
      </c>
      <c r="D186" t="s">
        <v>143</v>
      </c>
      <c r="E186" t="s">
        <v>31</v>
      </c>
      <c r="F186" t="s">
        <v>32</v>
      </c>
      <c r="G186" t="s">
        <v>33</v>
      </c>
      <c r="H186" t="s">
        <v>23</v>
      </c>
      <c r="I186">
        <v>67</v>
      </c>
      <c r="J186">
        <v>202</v>
      </c>
      <c r="K186">
        <v>13534</v>
      </c>
      <c r="L186">
        <v>2842.1400000000003</v>
      </c>
      <c r="M186">
        <v>0.21000000000000002</v>
      </c>
      <c r="N186" t="s">
        <v>83</v>
      </c>
    </row>
    <row r="187" spans="1:14" x14ac:dyDescent="0.25">
      <c r="A187" t="s">
        <v>30</v>
      </c>
      <c r="B187">
        <v>1128299</v>
      </c>
      <c r="C187" s="18">
        <v>44231</v>
      </c>
      <c r="D187" t="s">
        <v>143</v>
      </c>
      <c r="E187" t="s">
        <v>31</v>
      </c>
      <c r="F187" t="s">
        <v>32</v>
      </c>
      <c r="G187" t="s">
        <v>33</v>
      </c>
      <c r="H187" t="s">
        <v>23</v>
      </c>
      <c r="I187">
        <v>63</v>
      </c>
      <c r="J187">
        <v>196</v>
      </c>
      <c r="K187">
        <v>12348</v>
      </c>
      <c r="L187">
        <v>2840.04</v>
      </c>
      <c r="M187">
        <v>0.23</v>
      </c>
      <c r="N187" t="s">
        <v>83</v>
      </c>
    </row>
    <row r="188" spans="1:14" x14ac:dyDescent="0.25">
      <c r="A188" t="s">
        <v>34</v>
      </c>
      <c r="B188">
        <v>1189833</v>
      </c>
      <c r="C188" s="18">
        <v>44228</v>
      </c>
      <c r="D188" t="s">
        <v>143</v>
      </c>
      <c r="E188" t="s">
        <v>36</v>
      </c>
      <c r="F188" t="s">
        <v>53</v>
      </c>
      <c r="G188" t="s">
        <v>54</v>
      </c>
      <c r="H188" t="s">
        <v>23</v>
      </c>
      <c r="I188">
        <v>60</v>
      </c>
      <c r="J188">
        <v>600</v>
      </c>
      <c r="K188">
        <v>36000</v>
      </c>
      <c r="L188">
        <v>90000</v>
      </c>
      <c r="M188">
        <v>0.25</v>
      </c>
      <c r="N188" t="s">
        <v>24</v>
      </c>
    </row>
    <row r="189" spans="1:14" x14ac:dyDescent="0.25">
      <c r="A189" t="s">
        <v>34</v>
      </c>
      <c r="B189">
        <v>1189833</v>
      </c>
      <c r="C189" s="18">
        <v>44234</v>
      </c>
      <c r="D189" t="s">
        <v>143</v>
      </c>
      <c r="E189" t="s">
        <v>36</v>
      </c>
      <c r="F189" t="s">
        <v>53</v>
      </c>
      <c r="G189" t="s">
        <v>54</v>
      </c>
      <c r="H189" t="s">
        <v>23</v>
      </c>
      <c r="I189">
        <v>60</v>
      </c>
      <c r="J189">
        <v>475</v>
      </c>
      <c r="K189">
        <v>28500</v>
      </c>
      <c r="L189">
        <v>71250</v>
      </c>
      <c r="M189">
        <v>0.25</v>
      </c>
      <c r="N189" t="s">
        <v>24</v>
      </c>
    </row>
    <row r="190" spans="1:14" x14ac:dyDescent="0.25">
      <c r="A190" t="s">
        <v>61</v>
      </c>
      <c r="B190">
        <v>1185732</v>
      </c>
      <c r="C190" s="18">
        <v>44246</v>
      </c>
      <c r="D190" t="s">
        <v>143</v>
      </c>
      <c r="E190" t="s">
        <v>15</v>
      </c>
      <c r="F190" t="s">
        <v>133</v>
      </c>
      <c r="G190" t="s">
        <v>134</v>
      </c>
      <c r="H190" t="s">
        <v>23</v>
      </c>
      <c r="I190">
        <v>50</v>
      </c>
      <c r="J190">
        <v>375</v>
      </c>
      <c r="K190">
        <v>18750</v>
      </c>
      <c r="L190">
        <v>65625</v>
      </c>
      <c r="M190">
        <v>0.35</v>
      </c>
      <c r="N190" t="s">
        <v>18</v>
      </c>
    </row>
    <row r="191" spans="1:14" x14ac:dyDescent="0.25">
      <c r="A191" t="s">
        <v>34</v>
      </c>
      <c r="B191">
        <v>1189833</v>
      </c>
      <c r="C191" s="18">
        <v>44240</v>
      </c>
      <c r="D191" t="s">
        <v>143</v>
      </c>
      <c r="E191" t="s">
        <v>36</v>
      </c>
      <c r="F191" t="s">
        <v>53</v>
      </c>
      <c r="G191" t="s">
        <v>54</v>
      </c>
      <c r="H191" t="s">
        <v>23</v>
      </c>
      <c r="I191">
        <v>60</v>
      </c>
      <c r="J191">
        <v>400</v>
      </c>
      <c r="K191">
        <v>24000</v>
      </c>
      <c r="L191">
        <v>60000</v>
      </c>
      <c r="M191">
        <v>0.25</v>
      </c>
      <c r="N191" t="s">
        <v>24</v>
      </c>
    </row>
    <row r="192" spans="1:14" x14ac:dyDescent="0.25">
      <c r="A192" t="s">
        <v>34</v>
      </c>
      <c r="B192">
        <v>1189833</v>
      </c>
      <c r="C192" s="18">
        <v>44246</v>
      </c>
      <c r="D192" t="s">
        <v>143</v>
      </c>
      <c r="E192" t="s">
        <v>36</v>
      </c>
      <c r="F192" t="s">
        <v>53</v>
      </c>
      <c r="G192" t="s">
        <v>54</v>
      </c>
      <c r="H192" t="s">
        <v>23</v>
      </c>
      <c r="I192">
        <v>60</v>
      </c>
      <c r="J192">
        <v>450</v>
      </c>
      <c r="K192">
        <v>27000</v>
      </c>
      <c r="L192">
        <v>67500</v>
      </c>
      <c r="M192">
        <v>0.25</v>
      </c>
      <c r="N192" t="s">
        <v>24</v>
      </c>
    </row>
    <row r="193" spans="1:14" x14ac:dyDescent="0.25">
      <c r="A193" t="s">
        <v>61</v>
      </c>
      <c r="B193">
        <v>1185732</v>
      </c>
      <c r="C193" s="18">
        <v>44239</v>
      </c>
      <c r="D193" t="s">
        <v>143</v>
      </c>
      <c r="E193" t="s">
        <v>15</v>
      </c>
      <c r="F193" t="s">
        <v>131</v>
      </c>
      <c r="G193" t="s">
        <v>132</v>
      </c>
      <c r="H193" t="s">
        <v>23</v>
      </c>
      <c r="I193">
        <v>45</v>
      </c>
      <c r="J193">
        <v>325</v>
      </c>
      <c r="K193">
        <v>14625</v>
      </c>
      <c r="L193">
        <v>58499.999999999993</v>
      </c>
      <c r="M193">
        <v>0.39999999999999997</v>
      </c>
      <c r="N193" t="s">
        <v>18</v>
      </c>
    </row>
    <row r="194" spans="1:14" x14ac:dyDescent="0.25">
      <c r="A194" t="s">
        <v>34</v>
      </c>
      <c r="B194">
        <v>1189833</v>
      </c>
      <c r="C194" s="18">
        <v>44252</v>
      </c>
      <c r="D194" t="s">
        <v>143</v>
      </c>
      <c r="E194" t="s">
        <v>36</v>
      </c>
      <c r="F194" t="s">
        <v>53</v>
      </c>
      <c r="G194" t="s">
        <v>54</v>
      </c>
      <c r="H194" t="s">
        <v>23</v>
      </c>
      <c r="I194">
        <v>60</v>
      </c>
      <c r="J194">
        <v>400</v>
      </c>
      <c r="K194">
        <v>24000</v>
      </c>
      <c r="L194">
        <v>60000</v>
      </c>
      <c r="M194">
        <v>0.25</v>
      </c>
      <c r="N194" t="s">
        <v>24</v>
      </c>
    </row>
    <row r="195" spans="1:14" x14ac:dyDescent="0.25">
      <c r="A195" t="s">
        <v>26</v>
      </c>
      <c r="B195">
        <v>1185732</v>
      </c>
      <c r="C195" s="18">
        <v>44242</v>
      </c>
      <c r="D195" t="s">
        <v>143</v>
      </c>
      <c r="E195" t="s">
        <v>15</v>
      </c>
      <c r="F195" t="s">
        <v>129</v>
      </c>
      <c r="G195" t="s">
        <v>130</v>
      </c>
      <c r="H195" t="s">
        <v>23</v>
      </c>
      <c r="I195">
        <v>40</v>
      </c>
      <c r="J195">
        <v>250</v>
      </c>
      <c r="K195">
        <v>10000</v>
      </c>
      <c r="L195">
        <v>30000</v>
      </c>
      <c r="M195">
        <v>0.3</v>
      </c>
      <c r="N195" t="s">
        <v>18</v>
      </c>
    </row>
    <row r="196" spans="1:14" x14ac:dyDescent="0.25">
      <c r="A196" t="s">
        <v>14</v>
      </c>
      <c r="B196">
        <v>1185732</v>
      </c>
      <c r="C196" s="18">
        <v>44235</v>
      </c>
      <c r="D196" t="s">
        <v>143</v>
      </c>
      <c r="E196" t="s">
        <v>15</v>
      </c>
      <c r="F196" t="s">
        <v>127</v>
      </c>
      <c r="G196" t="s">
        <v>128</v>
      </c>
      <c r="H196" t="s">
        <v>23</v>
      </c>
      <c r="I196">
        <v>35</v>
      </c>
      <c r="J196">
        <v>225</v>
      </c>
      <c r="K196">
        <v>7875</v>
      </c>
      <c r="L196">
        <v>31500</v>
      </c>
      <c r="M196">
        <v>0.4</v>
      </c>
      <c r="N196" t="s">
        <v>18</v>
      </c>
    </row>
    <row r="197" spans="1:14" x14ac:dyDescent="0.25">
      <c r="A197" t="s">
        <v>26</v>
      </c>
      <c r="B197">
        <v>1185732</v>
      </c>
      <c r="C197" s="18">
        <v>44232</v>
      </c>
      <c r="D197" t="s">
        <v>143</v>
      </c>
      <c r="E197" t="s">
        <v>15</v>
      </c>
      <c r="F197" t="s">
        <v>125</v>
      </c>
      <c r="G197" t="s">
        <v>126</v>
      </c>
      <c r="H197" t="s">
        <v>23</v>
      </c>
      <c r="I197">
        <v>40</v>
      </c>
      <c r="J197">
        <v>300</v>
      </c>
      <c r="K197">
        <v>12000</v>
      </c>
      <c r="L197">
        <v>42000</v>
      </c>
      <c r="M197">
        <v>0.35</v>
      </c>
      <c r="N197" t="s">
        <v>18</v>
      </c>
    </row>
    <row r="198" spans="1:14" x14ac:dyDescent="0.25">
      <c r="A198" t="s">
        <v>34</v>
      </c>
      <c r="B198">
        <v>1185732</v>
      </c>
      <c r="C198" s="18">
        <v>44235</v>
      </c>
      <c r="D198" t="s">
        <v>143</v>
      </c>
      <c r="E198" t="s">
        <v>15</v>
      </c>
      <c r="F198" t="s">
        <v>123</v>
      </c>
      <c r="G198" t="s">
        <v>124</v>
      </c>
      <c r="H198" t="s">
        <v>23</v>
      </c>
      <c r="I198">
        <v>35</v>
      </c>
      <c r="J198">
        <v>275</v>
      </c>
      <c r="K198">
        <v>9625</v>
      </c>
      <c r="L198">
        <v>38500</v>
      </c>
      <c r="M198">
        <v>0.4</v>
      </c>
      <c r="N198" t="s">
        <v>18</v>
      </c>
    </row>
    <row r="199" spans="1:14" x14ac:dyDescent="0.25">
      <c r="A199" t="s">
        <v>14</v>
      </c>
      <c r="B199">
        <v>1185732</v>
      </c>
      <c r="C199" s="18">
        <v>44242</v>
      </c>
      <c r="D199" t="s">
        <v>143</v>
      </c>
      <c r="E199" t="s">
        <v>15</v>
      </c>
      <c r="F199" t="s">
        <v>121</v>
      </c>
      <c r="G199" t="s">
        <v>122</v>
      </c>
      <c r="H199" t="s">
        <v>23</v>
      </c>
      <c r="I199">
        <v>40</v>
      </c>
      <c r="J199">
        <v>325</v>
      </c>
      <c r="K199">
        <v>13000</v>
      </c>
      <c r="L199">
        <v>52000</v>
      </c>
      <c r="M199">
        <v>0.4</v>
      </c>
      <c r="N199" t="s">
        <v>18</v>
      </c>
    </row>
    <row r="200" spans="1:14" x14ac:dyDescent="0.25">
      <c r="A200" t="s">
        <v>30</v>
      </c>
      <c r="B200">
        <v>1185732</v>
      </c>
      <c r="C200" s="18">
        <v>44249</v>
      </c>
      <c r="D200" t="s">
        <v>143</v>
      </c>
      <c r="E200" t="s">
        <v>15</v>
      </c>
      <c r="F200" t="s">
        <v>119</v>
      </c>
      <c r="G200" t="s">
        <v>120</v>
      </c>
      <c r="H200" t="s">
        <v>23</v>
      </c>
      <c r="I200">
        <v>35</v>
      </c>
      <c r="J200">
        <v>225</v>
      </c>
      <c r="K200">
        <v>7875</v>
      </c>
      <c r="L200">
        <v>23625</v>
      </c>
      <c r="M200">
        <v>0.3</v>
      </c>
      <c r="N200" t="s">
        <v>18</v>
      </c>
    </row>
    <row r="201" spans="1:14" x14ac:dyDescent="0.25">
      <c r="A201" t="s">
        <v>30</v>
      </c>
      <c r="B201">
        <v>1185732</v>
      </c>
      <c r="C201" s="18">
        <v>44244</v>
      </c>
      <c r="D201" t="s">
        <v>143</v>
      </c>
      <c r="E201" t="s">
        <v>15</v>
      </c>
      <c r="F201" t="s">
        <v>118</v>
      </c>
      <c r="G201" t="s">
        <v>93</v>
      </c>
      <c r="H201" t="s">
        <v>23</v>
      </c>
      <c r="I201">
        <v>24.999999999999993</v>
      </c>
      <c r="J201">
        <v>350</v>
      </c>
      <c r="K201">
        <v>8749.9999999999982</v>
      </c>
      <c r="L201">
        <v>34999.999999999993</v>
      </c>
      <c r="M201">
        <v>0.4</v>
      </c>
      <c r="N201" t="s">
        <v>18</v>
      </c>
    </row>
    <row r="202" spans="1:14" x14ac:dyDescent="0.25">
      <c r="A202" t="s">
        <v>30</v>
      </c>
      <c r="B202">
        <v>1185732</v>
      </c>
      <c r="C202" s="18">
        <v>44237</v>
      </c>
      <c r="D202" t="s">
        <v>143</v>
      </c>
      <c r="E202" t="s">
        <v>36</v>
      </c>
      <c r="F202" t="s">
        <v>116</v>
      </c>
      <c r="G202" t="s">
        <v>117</v>
      </c>
      <c r="H202" t="s">
        <v>23</v>
      </c>
      <c r="I202">
        <v>19.999999999999996</v>
      </c>
      <c r="J202">
        <v>300</v>
      </c>
      <c r="K202">
        <v>5999.9999999999991</v>
      </c>
      <c r="L202">
        <v>24000</v>
      </c>
      <c r="M202">
        <v>0.4</v>
      </c>
      <c r="N202" t="s">
        <v>18</v>
      </c>
    </row>
    <row r="203" spans="1:14" x14ac:dyDescent="0.25">
      <c r="A203" t="s">
        <v>30</v>
      </c>
      <c r="B203">
        <v>1185732</v>
      </c>
      <c r="C203" s="18">
        <v>44230</v>
      </c>
      <c r="D203" t="s">
        <v>143</v>
      </c>
      <c r="E203" t="s">
        <v>36</v>
      </c>
      <c r="F203" t="s">
        <v>114</v>
      </c>
      <c r="G203" t="s">
        <v>115</v>
      </c>
      <c r="H203" t="s">
        <v>23</v>
      </c>
      <c r="I203">
        <v>14.999999999999996</v>
      </c>
      <c r="J203">
        <v>250</v>
      </c>
      <c r="K203">
        <v>3749.9999999999991</v>
      </c>
      <c r="L203">
        <v>14999.999999999998</v>
      </c>
      <c r="M203">
        <v>0.4</v>
      </c>
      <c r="N203" t="s">
        <v>18</v>
      </c>
    </row>
    <row r="204" spans="1:14" x14ac:dyDescent="0.25">
      <c r="A204" t="s">
        <v>14</v>
      </c>
      <c r="B204">
        <v>1185732</v>
      </c>
      <c r="C204" s="18">
        <v>44233</v>
      </c>
      <c r="D204" t="s">
        <v>143</v>
      </c>
      <c r="E204" t="s">
        <v>36</v>
      </c>
      <c r="F204" t="s">
        <v>112</v>
      </c>
      <c r="G204" t="s">
        <v>113</v>
      </c>
      <c r="H204" t="s">
        <v>23</v>
      </c>
      <c r="I204">
        <v>14.999999999999996</v>
      </c>
      <c r="J204">
        <v>250</v>
      </c>
      <c r="K204">
        <v>3749.9999999999991</v>
      </c>
      <c r="L204">
        <v>14999.999999999998</v>
      </c>
      <c r="M204">
        <v>0.4</v>
      </c>
      <c r="N204" t="s">
        <v>18</v>
      </c>
    </row>
    <row r="205" spans="1:14" x14ac:dyDescent="0.25">
      <c r="A205" t="s">
        <v>26</v>
      </c>
      <c r="B205">
        <v>1185732</v>
      </c>
      <c r="C205" s="18">
        <v>44236</v>
      </c>
      <c r="D205" t="s">
        <v>143</v>
      </c>
      <c r="E205" t="s">
        <v>36</v>
      </c>
      <c r="F205" t="s">
        <v>110</v>
      </c>
      <c r="G205" t="s">
        <v>111</v>
      </c>
      <c r="H205" t="s">
        <v>23</v>
      </c>
      <c r="I205">
        <v>24.999999999999996</v>
      </c>
      <c r="J205">
        <v>275</v>
      </c>
      <c r="K205">
        <v>6874.9999999999991</v>
      </c>
      <c r="L205">
        <v>27499.999999999996</v>
      </c>
      <c r="M205">
        <v>0.4</v>
      </c>
      <c r="N205" t="s">
        <v>83</v>
      </c>
    </row>
    <row r="206" spans="1:14" x14ac:dyDescent="0.25">
      <c r="A206" t="s">
        <v>14</v>
      </c>
      <c r="B206">
        <v>1185732</v>
      </c>
      <c r="C206" s="18">
        <v>44239</v>
      </c>
      <c r="D206" t="s">
        <v>143</v>
      </c>
      <c r="E206" t="s">
        <v>36</v>
      </c>
      <c r="F206" t="s">
        <v>108</v>
      </c>
      <c r="G206" t="s">
        <v>109</v>
      </c>
      <c r="H206" t="s">
        <v>23</v>
      </c>
      <c r="I206">
        <v>35</v>
      </c>
      <c r="J206">
        <v>275</v>
      </c>
      <c r="K206">
        <v>9625</v>
      </c>
      <c r="L206">
        <v>38500</v>
      </c>
      <c r="M206">
        <v>0.4</v>
      </c>
      <c r="N206" t="s">
        <v>83</v>
      </c>
    </row>
    <row r="207" spans="1:14" x14ac:dyDescent="0.25">
      <c r="A207" t="s">
        <v>34</v>
      </c>
      <c r="B207">
        <v>1197831</v>
      </c>
      <c r="C207" s="18">
        <v>44241</v>
      </c>
      <c r="D207" t="s">
        <v>143</v>
      </c>
      <c r="E207" t="s">
        <v>36</v>
      </c>
      <c r="F207" t="s">
        <v>106</v>
      </c>
      <c r="G207" t="s">
        <v>107</v>
      </c>
      <c r="H207" t="s">
        <v>23</v>
      </c>
      <c r="I207">
        <v>20</v>
      </c>
      <c r="J207">
        <v>325</v>
      </c>
      <c r="K207">
        <v>6500</v>
      </c>
      <c r="L207">
        <v>22750</v>
      </c>
      <c r="M207">
        <v>0.35</v>
      </c>
      <c r="N207" t="s">
        <v>83</v>
      </c>
    </row>
    <row r="208" spans="1:14" x14ac:dyDescent="0.25">
      <c r="A208" t="s">
        <v>30</v>
      </c>
      <c r="B208">
        <v>1197831</v>
      </c>
      <c r="C208" s="18">
        <v>44248</v>
      </c>
      <c r="D208" t="s">
        <v>143</v>
      </c>
      <c r="E208" t="s">
        <v>27</v>
      </c>
      <c r="F208" t="s">
        <v>104</v>
      </c>
      <c r="G208" t="s">
        <v>105</v>
      </c>
      <c r="H208" t="s">
        <v>23</v>
      </c>
      <c r="I208">
        <v>20</v>
      </c>
      <c r="J208">
        <v>350</v>
      </c>
      <c r="K208">
        <v>7000</v>
      </c>
      <c r="L208">
        <v>28000</v>
      </c>
      <c r="M208">
        <v>0.4</v>
      </c>
      <c r="N208" t="s">
        <v>83</v>
      </c>
    </row>
    <row r="209" spans="1:14" x14ac:dyDescent="0.25">
      <c r="A209" t="s">
        <v>25</v>
      </c>
      <c r="B209">
        <v>1197831</v>
      </c>
      <c r="C209" s="18">
        <v>44248</v>
      </c>
      <c r="D209" t="s">
        <v>143</v>
      </c>
      <c r="E209" t="s">
        <v>27</v>
      </c>
      <c r="F209" t="s">
        <v>102</v>
      </c>
      <c r="G209" t="s">
        <v>103</v>
      </c>
      <c r="H209" t="s">
        <v>23</v>
      </c>
      <c r="I209">
        <v>20</v>
      </c>
      <c r="J209">
        <v>425</v>
      </c>
      <c r="K209">
        <v>8500</v>
      </c>
      <c r="L209">
        <v>34000</v>
      </c>
      <c r="M209">
        <v>0.4</v>
      </c>
      <c r="N209" t="s">
        <v>83</v>
      </c>
    </row>
    <row r="210" spans="1:14" x14ac:dyDescent="0.25">
      <c r="A210" t="s">
        <v>14</v>
      </c>
      <c r="B210">
        <v>1185732</v>
      </c>
      <c r="C210" s="18">
        <v>44245</v>
      </c>
      <c r="D210" t="s">
        <v>143</v>
      </c>
      <c r="E210" t="s">
        <v>27</v>
      </c>
      <c r="F210" t="s">
        <v>100</v>
      </c>
      <c r="G210" t="s">
        <v>101</v>
      </c>
      <c r="H210" t="s">
        <v>23</v>
      </c>
      <c r="I210">
        <v>25</v>
      </c>
      <c r="J210">
        <v>500</v>
      </c>
      <c r="K210">
        <v>12500</v>
      </c>
      <c r="L210">
        <v>62500</v>
      </c>
      <c r="M210">
        <v>0.5</v>
      </c>
      <c r="N210" t="s">
        <v>83</v>
      </c>
    </row>
    <row r="211" spans="1:14" x14ac:dyDescent="0.25">
      <c r="A211" t="s">
        <v>61</v>
      </c>
      <c r="B211">
        <v>1185732</v>
      </c>
      <c r="C211" s="18">
        <v>44249</v>
      </c>
      <c r="D211" t="s">
        <v>143</v>
      </c>
      <c r="E211" t="s">
        <v>48</v>
      </c>
      <c r="F211" t="s">
        <v>98</v>
      </c>
      <c r="G211" t="s">
        <v>99</v>
      </c>
      <c r="H211" t="s">
        <v>23</v>
      </c>
      <c r="I211">
        <v>40</v>
      </c>
      <c r="J211">
        <v>300</v>
      </c>
      <c r="K211">
        <v>12000</v>
      </c>
      <c r="L211">
        <v>48000</v>
      </c>
      <c r="M211">
        <v>0.4</v>
      </c>
      <c r="N211" t="s">
        <v>83</v>
      </c>
    </row>
    <row r="212" spans="1:14" x14ac:dyDescent="0.25">
      <c r="A212" t="s">
        <v>61</v>
      </c>
      <c r="B212">
        <v>1185732</v>
      </c>
      <c r="C212" s="18">
        <v>44238</v>
      </c>
      <c r="D212" t="s">
        <v>143</v>
      </c>
      <c r="E212" t="s">
        <v>36</v>
      </c>
      <c r="F212" t="s">
        <v>96</v>
      </c>
      <c r="G212" t="s">
        <v>97</v>
      </c>
      <c r="H212" t="s">
        <v>23</v>
      </c>
      <c r="I212">
        <v>30</v>
      </c>
      <c r="J212">
        <v>550</v>
      </c>
      <c r="K212">
        <v>16500</v>
      </c>
      <c r="L212">
        <v>82500</v>
      </c>
      <c r="M212">
        <v>0.5</v>
      </c>
      <c r="N212" t="s">
        <v>83</v>
      </c>
    </row>
    <row r="213" spans="1:14" x14ac:dyDescent="0.25">
      <c r="A213" t="s">
        <v>26</v>
      </c>
      <c r="B213">
        <v>1185732</v>
      </c>
      <c r="C213" s="18">
        <v>44231</v>
      </c>
      <c r="D213" t="s">
        <v>143</v>
      </c>
      <c r="E213" t="s">
        <v>48</v>
      </c>
      <c r="F213" t="s">
        <v>94</v>
      </c>
      <c r="G213" t="s">
        <v>95</v>
      </c>
      <c r="H213" t="s">
        <v>23</v>
      </c>
      <c r="I213">
        <v>30</v>
      </c>
      <c r="J213">
        <v>700</v>
      </c>
      <c r="K213">
        <v>21000</v>
      </c>
      <c r="L213">
        <v>105000</v>
      </c>
      <c r="M213">
        <v>0.5</v>
      </c>
      <c r="N213" t="s">
        <v>83</v>
      </c>
    </row>
    <row r="214" spans="1:14" x14ac:dyDescent="0.25">
      <c r="A214" t="s">
        <v>14</v>
      </c>
      <c r="B214">
        <v>1185732</v>
      </c>
      <c r="C214" s="18">
        <v>44234</v>
      </c>
      <c r="D214" t="s">
        <v>143</v>
      </c>
      <c r="E214" t="s">
        <v>48</v>
      </c>
      <c r="F214" t="s">
        <v>92</v>
      </c>
      <c r="G214" t="s">
        <v>93</v>
      </c>
      <c r="H214" t="s">
        <v>23</v>
      </c>
      <c r="I214">
        <v>35</v>
      </c>
      <c r="J214">
        <v>800</v>
      </c>
      <c r="K214">
        <v>28000</v>
      </c>
      <c r="L214">
        <v>140000</v>
      </c>
      <c r="M214">
        <v>0.5</v>
      </c>
      <c r="N214" t="s">
        <v>83</v>
      </c>
    </row>
    <row r="215" spans="1:14" x14ac:dyDescent="0.25">
      <c r="A215" t="s">
        <v>26</v>
      </c>
      <c r="B215">
        <v>1128299</v>
      </c>
      <c r="C215" s="18">
        <v>44240</v>
      </c>
      <c r="D215" t="s">
        <v>143</v>
      </c>
      <c r="E215" t="s">
        <v>48</v>
      </c>
      <c r="F215" t="s">
        <v>90</v>
      </c>
      <c r="G215" t="s">
        <v>91</v>
      </c>
      <c r="H215" t="s">
        <v>23</v>
      </c>
      <c r="I215">
        <v>40</v>
      </c>
      <c r="J215">
        <v>375</v>
      </c>
      <c r="K215">
        <v>15000</v>
      </c>
      <c r="L215">
        <v>37500</v>
      </c>
      <c r="M215">
        <v>0.25</v>
      </c>
      <c r="N215" t="s">
        <v>83</v>
      </c>
    </row>
    <row r="216" spans="1:14" x14ac:dyDescent="0.25">
      <c r="A216" t="s">
        <v>61</v>
      </c>
      <c r="B216">
        <v>1185732</v>
      </c>
      <c r="C216" s="18">
        <v>44249</v>
      </c>
      <c r="D216" t="s">
        <v>143</v>
      </c>
      <c r="E216" t="s">
        <v>31</v>
      </c>
      <c r="F216" t="s">
        <v>64</v>
      </c>
      <c r="G216" t="s">
        <v>65</v>
      </c>
      <c r="H216" t="s">
        <v>23</v>
      </c>
      <c r="I216">
        <v>55.000000000000007</v>
      </c>
      <c r="J216">
        <v>350</v>
      </c>
      <c r="K216">
        <v>19250.000000000004</v>
      </c>
      <c r="L216">
        <v>57750.000000000007</v>
      </c>
      <c r="M216">
        <v>0.3</v>
      </c>
      <c r="N216" t="s">
        <v>24</v>
      </c>
    </row>
    <row r="217" spans="1:14" x14ac:dyDescent="0.25">
      <c r="A217" t="s">
        <v>34</v>
      </c>
      <c r="B217">
        <v>1128299</v>
      </c>
      <c r="C217" s="18">
        <v>44253</v>
      </c>
      <c r="D217" t="s">
        <v>143</v>
      </c>
      <c r="E217" t="s">
        <v>31</v>
      </c>
      <c r="F217" t="s">
        <v>88</v>
      </c>
      <c r="G217" t="s">
        <v>89</v>
      </c>
      <c r="H217" t="s">
        <v>23</v>
      </c>
      <c r="I217">
        <v>45</v>
      </c>
      <c r="J217">
        <v>400</v>
      </c>
      <c r="K217">
        <v>18000</v>
      </c>
      <c r="L217">
        <v>45000</v>
      </c>
      <c r="M217">
        <v>0.25</v>
      </c>
      <c r="N217" t="s">
        <v>83</v>
      </c>
    </row>
    <row r="218" spans="1:14" x14ac:dyDescent="0.25">
      <c r="A218" t="s">
        <v>14</v>
      </c>
      <c r="B218">
        <v>1128299</v>
      </c>
      <c r="C218" s="18">
        <v>44250</v>
      </c>
      <c r="D218" t="s">
        <v>143</v>
      </c>
      <c r="E218" t="s">
        <v>31</v>
      </c>
      <c r="F218" t="s">
        <v>86</v>
      </c>
      <c r="G218" t="s">
        <v>87</v>
      </c>
      <c r="H218" t="s">
        <v>23</v>
      </c>
      <c r="I218">
        <v>40</v>
      </c>
      <c r="J218">
        <v>350</v>
      </c>
      <c r="K218">
        <v>14000</v>
      </c>
      <c r="L218">
        <v>35000</v>
      </c>
      <c r="M218">
        <v>0.25</v>
      </c>
      <c r="N218" t="s">
        <v>83</v>
      </c>
    </row>
    <row r="219" spans="1:14" x14ac:dyDescent="0.25">
      <c r="A219" t="s">
        <v>14</v>
      </c>
      <c r="B219">
        <v>1197831</v>
      </c>
      <c r="C219" s="18">
        <v>44231</v>
      </c>
      <c r="D219" t="s">
        <v>143</v>
      </c>
      <c r="E219" t="s">
        <v>31</v>
      </c>
      <c r="F219" t="s">
        <v>84</v>
      </c>
      <c r="G219" t="s">
        <v>85</v>
      </c>
      <c r="H219" t="s">
        <v>23</v>
      </c>
      <c r="I219">
        <v>35</v>
      </c>
      <c r="J219">
        <v>450</v>
      </c>
      <c r="K219">
        <v>15750</v>
      </c>
      <c r="L219">
        <v>70875</v>
      </c>
      <c r="M219">
        <v>0.45</v>
      </c>
      <c r="N219" t="s">
        <v>83</v>
      </c>
    </row>
    <row r="220" spans="1:14" x14ac:dyDescent="0.25">
      <c r="A220" t="s">
        <v>30</v>
      </c>
      <c r="B220">
        <v>1128299</v>
      </c>
      <c r="C220" s="18">
        <v>44244</v>
      </c>
      <c r="D220" t="s">
        <v>143</v>
      </c>
      <c r="E220" t="s">
        <v>27</v>
      </c>
      <c r="F220" t="s">
        <v>81</v>
      </c>
      <c r="G220" t="s">
        <v>82</v>
      </c>
      <c r="H220" t="s">
        <v>23</v>
      </c>
      <c r="I220">
        <v>45</v>
      </c>
      <c r="J220">
        <v>375</v>
      </c>
      <c r="K220">
        <v>16875</v>
      </c>
      <c r="L220">
        <v>59062.499999999993</v>
      </c>
      <c r="M220">
        <v>0.35</v>
      </c>
      <c r="N220" t="s">
        <v>18</v>
      </c>
    </row>
    <row r="221" spans="1:14" x14ac:dyDescent="0.25">
      <c r="A221" t="s">
        <v>30</v>
      </c>
      <c r="B221">
        <v>1128299</v>
      </c>
      <c r="C221" s="18">
        <v>44251</v>
      </c>
      <c r="D221" t="s">
        <v>143</v>
      </c>
      <c r="E221" t="s">
        <v>31</v>
      </c>
      <c r="F221" t="s">
        <v>80</v>
      </c>
      <c r="G221" t="s">
        <v>63</v>
      </c>
      <c r="H221" t="s">
        <v>23</v>
      </c>
      <c r="I221">
        <v>40</v>
      </c>
      <c r="J221">
        <v>325</v>
      </c>
      <c r="K221">
        <v>13000</v>
      </c>
      <c r="L221">
        <v>39000</v>
      </c>
      <c r="M221">
        <v>0.3</v>
      </c>
      <c r="N221" t="s">
        <v>18</v>
      </c>
    </row>
    <row r="222" spans="1:14" x14ac:dyDescent="0.25">
      <c r="A222" t="s">
        <v>14</v>
      </c>
      <c r="B222">
        <v>1128299</v>
      </c>
      <c r="C222" s="18">
        <v>44237</v>
      </c>
      <c r="D222" t="s">
        <v>143</v>
      </c>
      <c r="E222" t="s">
        <v>31</v>
      </c>
      <c r="F222" t="s">
        <v>66</v>
      </c>
      <c r="G222" t="s">
        <v>67</v>
      </c>
      <c r="H222" t="s">
        <v>23</v>
      </c>
      <c r="I222">
        <v>45</v>
      </c>
      <c r="J222">
        <v>350</v>
      </c>
      <c r="K222">
        <v>15750</v>
      </c>
      <c r="L222">
        <v>63000</v>
      </c>
      <c r="M222">
        <v>0.4</v>
      </c>
      <c r="N222" t="s">
        <v>24</v>
      </c>
    </row>
    <row r="223" spans="1:14" x14ac:dyDescent="0.25">
      <c r="A223" t="s">
        <v>30</v>
      </c>
      <c r="B223">
        <v>1185732</v>
      </c>
      <c r="C223" s="18">
        <v>44238</v>
      </c>
      <c r="D223" t="s">
        <v>143</v>
      </c>
      <c r="E223" t="s">
        <v>31</v>
      </c>
      <c r="F223" t="s">
        <v>78</v>
      </c>
      <c r="G223" t="s">
        <v>79</v>
      </c>
      <c r="H223" t="s">
        <v>23</v>
      </c>
      <c r="I223">
        <v>25</v>
      </c>
      <c r="J223">
        <v>450</v>
      </c>
      <c r="K223">
        <v>11250</v>
      </c>
      <c r="L223">
        <v>56250</v>
      </c>
      <c r="M223">
        <v>0.5</v>
      </c>
      <c r="N223" t="s">
        <v>18</v>
      </c>
    </row>
    <row r="224" spans="1:14" x14ac:dyDescent="0.25">
      <c r="A224" t="s">
        <v>14</v>
      </c>
      <c r="B224">
        <v>1185732</v>
      </c>
      <c r="C224" s="18">
        <v>44245</v>
      </c>
      <c r="D224" t="s">
        <v>143</v>
      </c>
      <c r="E224" t="s">
        <v>36</v>
      </c>
      <c r="F224" t="s">
        <v>76</v>
      </c>
      <c r="G224" t="s">
        <v>77</v>
      </c>
      <c r="H224" t="s">
        <v>23</v>
      </c>
      <c r="I224">
        <v>30</v>
      </c>
      <c r="J224">
        <v>400</v>
      </c>
      <c r="K224">
        <v>12000</v>
      </c>
      <c r="L224">
        <v>60000</v>
      </c>
      <c r="M224">
        <v>0.5</v>
      </c>
      <c r="N224" t="s">
        <v>18</v>
      </c>
    </row>
    <row r="225" spans="1:14" x14ac:dyDescent="0.25">
      <c r="A225" t="s">
        <v>26</v>
      </c>
      <c r="B225">
        <v>1185732</v>
      </c>
      <c r="C225" s="18">
        <v>44244</v>
      </c>
      <c r="D225" t="s">
        <v>143</v>
      </c>
      <c r="E225" t="s">
        <v>36</v>
      </c>
      <c r="F225" t="s">
        <v>74</v>
      </c>
      <c r="G225" t="s">
        <v>75</v>
      </c>
      <c r="H225" t="s">
        <v>23</v>
      </c>
      <c r="I225">
        <v>35</v>
      </c>
      <c r="J225">
        <v>550</v>
      </c>
      <c r="K225">
        <v>19250</v>
      </c>
      <c r="L225">
        <v>105875.00000000001</v>
      </c>
      <c r="M225">
        <v>0.55000000000000004</v>
      </c>
      <c r="N225" t="s">
        <v>18</v>
      </c>
    </row>
    <row r="226" spans="1:14" x14ac:dyDescent="0.25">
      <c r="A226" t="s">
        <v>14</v>
      </c>
      <c r="B226">
        <v>1128299</v>
      </c>
      <c r="C226" s="18">
        <v>44251</v>
      </c>
      <c r="D226" t="s">
        <v>143</v>
      </c>
      <c r="E226" t="s">
        <v>48</v>
      </c>
      <c r="F226" t="s">
        <v>72</v>
      </c>
      <c r="G226" t="s">
        <v>73</v>
      </c>
      <c r="H226" t="s">
        <v>23</v>
      </c>
      <c r="I226">
        <v>40</v>
      </c>
      <c r="J226">
        <v>325</v>
      </c>
      <c r="K226">
        <v>13000</v>
      </c>
      <c r="L226">
        <v>39000</v>
      </c>
      <c r="M226">
        <v>0.3</v>
      </c>
      <c r="N226" t="s">
        <v>18</v>
      </c>
    </row>
    <row r="227" spans="1:14" x14ac:dyDescent="0.25">
      <c r="A227" t="s">
        <v>34</v>
      </c>
      <c r="B227">
        <v>1185732</v>
      </c>
      <c r="C227" s="18">
        <v>44239</v>
      </c>
      <c r="D227" t="s">
        <v>143</v>
      </c>
      <c r="E227" t="s">
        <v>31</v>
      </c>
      <c r="F227" t="s">
        <v>70</v>
      </c>
      <c r="G227" t="s">
        <v>71</v>
      </c>
      <c r="H227" t="s">
        <v>23</v>
      </c>
      <c r="I227">
        <v>40</v>
      </c>
      <c r="J227">
        <v>600</v>
      </c>
      <c r="K227">
        <v>24000</v>
      </c>
      <c r="L227">
        <v>60000</v>
      </c>
      <c r="M227">
        <v>0.25</v>
      </c>
      <c r="N227" t="s">
        <v>18</v>
      </c>
    </row>
    <row r="228" spans="1:14" x14ac:dyDescent="0.25">
      <c r="A228" t="s">
        <v>26</v>
      </c>
      <c r="B228">
        <v>1128299</v>
      </c>
      <c r="C228" s="18">
        <v>44244</v>
      </c>
      <c r="D228" t="s">
        <v>143</v>
      </c>
      <c r="E228" t="s">
        <v>48</v>
      </c>
      <c r="F228" t="s">
        <v>49</v>
      </c>
      <c r="G228" t="s">
        <v>68</v>
      </c>
      <c r="H228" t="s">
        <v>23</v>
      </c>
      <c r="I228">
        <v>50</v>
      </c>
      <c r="J228">
        <v>400</v>
      </c>
      <c r="K228">
        <v>20000</v>
      </c>
      <c r="L228">
        <v>90000</v>
      </c>
      <c r="M228">
        <v>0.45</v>
      </c>
      <c r="N228" t="s">
        <v>24</v>
      </c>
    </row>
    <row r="229" spans="1:14" x14ac:dyDescent="0.25">
      <c r="A229" t="s">
        <v>30</v>
      </c>
      <c r="B229">
        <v>1185732</v>
      </c>
      <c r="C229" s="18">
        <v>44237</v>
      </c>
      <c r="D229" t="s">
        <v>143</v>
      </c>
      <c r="E229" t="s">
        <v>15</v>
      </c>
      <c r="F229" t="s">
        <v>16</v>
      </c>
      <c r="G229" t="s">
        <v>69</v>
      </c>
      <c r="H229" t="s">
        <v>23</v>
      </c>
      <c r="I229">
        <v>45</v>
      </c>
      <c r="J229">
        <v>650</v>
      </c>
      <c r="K229">
        <v>29250</v>
      </c>
      <c r="L229">
        <v>146250</v>
      </c>
      <c r="M229">
        <v>0.5</v>
      </c>
      <c r="N229" t="s">
        <v>18</v>
      </c>
    </row>
    <row r="230" spans="1:14" x14ac:dyDescent="0.25">
      <c r="A230" t="s">
        <v>61</v>
      </c>
      <c r="B230">
        <v>1185732</v>
      </c>
      <c r="C230" s="18">
        <v>44272</v>
      </c>
      <c r="D230" t="s">
        <v>144</v>
      </c>
      <c r="E230" t="s">
        <v>15</v>
      </c>
      <c r="F230" t="s">
        <v>133</v>
      </c>
      <c r="G230" t="s">
        <v>134</v>
      </c>
      <c r="H230" t="s">
        <v>23</v>
      </c>
      <c r="I230">
        <v>36</v>
      </c>
      <c r="J230">
        <v>99</v>
      </c>
      <c r="K230">
        <v>3564</v>
      </c>
      <c r="L230">
        <v>1354.32</v>
      </c>
      <c r="M230">
        <v>0.38</v>
      </c>
      <c r="N230" t="s">
        <v>24</v>
      </c>
    </row>
    <row r="231" spans="1:14" x14ac:dyDescent="0.25">
      <c r="A231" t="s">
        <v>61</v>
      </c>
      <c r="B231">
        <v>1185732</v>
      </c>
      <c r="C231" s="18">
        <v>44265</v>
      </c>
      <c r="D231" t="s">
        <v>144</v>
      </c>
      <c r="E231" t="s">
        <v>15</v>
      </c>
      <c r="F231" t="s">
        <v>131</v>
      </c>
      <c r="G231" t="s">
        <v>132</v>
      </c>
      <c r="H231" t="s">
        <v>23</v>
      </c>
      <c r="I231">
        <v>29</v>
      </c>
      <c r="J231">
        <v>96</v>
      </c>
      <c r="K231">
        <v>2784</v>
      </c>
      <c r="L231">
        <v>1280.6399999999999</v>
      </c>
      <c r="M231">
        <v>0.45999999999999996</v>
      </c>
      <c r="N231" t="s">
        <v>24</v>
      </c>
    </row>
    <row r="232" spans="1:14" x14ac:dyDescent="0.25">
      <c r="A232" t="s">
        <v>26</v>
      </c>
      <c r="B232">
        <v>1185732</v>
      </c>
      <c r="C232" s="18">
        <v>44268</v>
      </c>
      <c r="D232" t="s">
        <v>144</v>
      </c>
      <c r="E232" t="s">
        <v>15</v>
      </c>
      <c r="F232" t="s">
        <v>129</v>
      </c>
      <c r="G232" t="s">
        <v>130</v>
      </c>
      <c r="H232" t="s">
        <v>23</v>
      </c>
      <c r="I232">
        <v>31</v>
      </c>
      <c r="J232">
        <v>68</v>
      </c>
      <c r="K232">
        <v>2108</v>
      </c>
      <c r="L232">
        <v>779.96</v>
      </c>
      <c r="M232">
        <v>0.37</v>
      </c>
      <c r="N232" t="s">
        <v>24</v>
      </c>
    </row>
    <row r="233" spans="1:14" x14ac:dyDescent="0.25">
      <c r="A233" t="s">
        <v>14</v>
      </c>
      <c r="B233">
        <v>1185732</v>
      </c>
      <c r="C233" s="18">
        <v>44261</v>
      </c>
      <c r="D233" t="s">
        <v>144</v>
      </c>
      <c r="E233" t="s">
        <v>15</v>
      </c>
      <c r="F233" t="s">
        <v>127</v>
      </c>
      <c r="G233" t="s">
        <v>128</v>
      </c>
      <c r="H233" t="s">
        <v>23</v>
      </c>
      <c r="I233">
        <v>25</v>
      </c>
      <c r="J233">
        <v>58</v>
      </c>
      <c r="K233">
        <v>1450</v>
      </c>
      <c r="L233">
        <v>638</v>
      </c>
      <c r="M233">
        <v>0.44</v>
      </c>
      <c r="N233" t="s">
        <v>24</v>
      </c>
    </row>
    <row r="234" spans="1:14" x14ac:dyDescent="0.25">
      <c r="A234" t="s">
        <v>26</v>
      </c>
      <c r="B234">
        <v>1185732</v>
      </c>
      <c r="C234" s="18">
        <v>44258</v>
      </c>
      <c r="D234" t="s">
        <v>144</v>
      </c>
      <c r="E234" t="s">
        <v>15</v>
      </c>
      <c r="F234" t="s">
        <v>125</v>
      </c>
      <c r="G234" t="s">
        <v>126</v>
      </c>
      <c r="H234" t="s">
        <v>23</v>
      </c>
      <c r="I234">
        <v>29</v>
      </c>
      <c r="J234">
        <v>85</v>
      </c>
      <c r="K234">
        <v>2465</v>
      </c>
      <c r="L234">
        <v>961.34999999999991</v>
      </c>
      <c r="M234">
        <v>0.38999999999999996</v>
      </c>
      <c r="N234" t="s">
        <v>24</v>
      </c>
    </row>
    <row r="235" spans="1:14" x14ac:dyDescent="0.25">
      <c r="A235" t="s">
        <v>30</v>
      </c>
      <c r="B235">
        <v>1197831</v>
      </c>
      <c r="C235" s="18">
        <v>44274</v>
      </c>
      <c r="D235" t="s">
        <v>144</v>
      </c>
      <c r="E235" t="s">
        <v>27</v>
      </c>
      <c r="F235" t="s">
        <v>104</v>
      </c>
      <c r="G235" t="s">
        <v>105</v>
      </c>
      <c r="H235" t="s">
        <v>23</v>
      </c>
      <c r="I235">
        <v>18</v>
      </c>
      <c r="J235">
        <v>88</v>
      </c>
      <c r="K235">
        <v>1584</v>
      </c>
      <c r="L235">
        <v>728.64</v>
      </c>
      <c r="M235">
        <v>0.46</v>
      </c>
      <c r="N235" t="s">
        <v>24</v>
      </c>
    </row>
    <row r="236" spans="1:14" x14ac:dyDescent="0.25">
      <c r="A236" t="s">
        <v>25</v>
      </c>
      <c r="B236">
        <v>1197831</v>
      </c>
      <c r="C236" s="18">
        <v>44274</v>
      </c>
      <c r="D236" t="s">
        <v>144</v>
      </c>
      <c r="E236" t="s">
        <v>27</v>
      </c>
      <c r="F236" t="s">
        <v>102</v>
      </c>
      <c r="G236" t="s">
        <v>103</v>
      </c>
      <c r="H236" t="s">
        <v>23</v>
      </c>
      <c r="I236">
        <v>20</v>
      </c>
      <c r="J236">
        <v>112</v>
      </c>
      <c r="K236">
        <v>2240</v>
      </c>
      <c r="L236">
        <v>1030.4000000000001</v>
      </c>
      <c r="M236">
        <v>0.46</v>
      </c>
      <c r="N236" t="s">
        <v>24</v>
      </c>
    </row>
    <row r="237" spans="1:14" x14ac:dyDescent="0.25">
      <c r="A237" t="s">
        <v>14</v>
      </c>
      <c r="B237">
        <v>1185732</v>
      </c>
      <c r="C237" s="18">
        <v>44271</v>
      </c>
      <c r="D237" t="s">
        <v>144</v>
      </c>
      <c r="E237" t="s">
        <v>27</v>
      </c>
      <c r="F237" t="s">
        <v>100</v>
      </c>
      <c r="G237" t="s">
        <v>101</v>
      </c>
      <c r="H237" t="s">
        <v>23</v>
      </c>
      <c r="I237">
        <v>17</v>
      </c>
      <c r="J237">
        <v>136</v>
      </c>
      <c r="K237">
        <v>2312</v>
      </c>
      <c r="L237">
        <v>1248.48</v>
      </c>
      <c r="M237">
        <v>0.54</v>
      </c>
      <c r="N237" t="s">
        <v>24</v>
      </c>
    </row>
    <row r="238" spans="1:14" x14ac:dyDescent="0.25">
      <c r="A238" t="s">
        <v>26</v>
      </c>
      <c r="B238">
        <v>1128299</v>
      </c>
      <c r="C238" s="18">
        <v>44267</v>
      </c>
      <c r="D238" t="s">
        <v>144</v>
      </c>
      <c r="E238" t="s">
        <v>48</v>
      </c>
      <c r="F238" t="s">
        <v>90</v>
      </c>
      <c r="G238" t="s">
        <v>91</v>
      </c>
      <c r="H238" t="s">
        <v>23</v>
      </c>
      <c r="I238">
        <v>40</v>
      </c>
      <c r="J238">
        <v>112</v>
      </c>
      <c r="K238">
        <v>4480</v>
      </c>
      <c r="L238">
        <v>1299.1999999999998</v>
      </c>
      <c r="M238">
        <v>0.28999999999999998</v>
      </c>
      <c r="N238" t="s">
        <v>24</v>
      </c>
    </row>
    <row r="239" spans="1:14" x14ac:dyDescent="0.25">
      <c r="A239" t="s">
        <v>34</v>
      </c>
      <c r="B239">
        <v>1128299</v>
      </c>
      <c r="C239" s="18">
        <v>44280</v>
      </c>
      <c r="D239" t="s">
        <v>144</v>
      </c>
      <c r="E239" t="s">
        <v>31</v>
      </c>
      <c r="F239" t="s">
        <v>88</v>
      </c>
      <c r="G239" t="s">
        <v>89</v>
      </c>
      <c r="H239" t="s">
        <v>23</v>
      </c>
      <c r="I239">
        <v>44</v>
      </c>
      <c r="J239">
        <v>131</v>
      </c>
      <c r="K239">
        <v>5764</v>
      </c>
      <c r="L239">
        <v>1786.84</v>
      </c>
      <c r="M239">
        <v>0.31</v>
      </c>
      <c r="N239" t="s">
        <v>24</v>
      </c>
    </row>
    <row r="240" spans="1:14" x14ac:dyDescent="0.25">
      <c r="A240" t="s">
        <v>14</v>
      </c>
      <c r="B240">
        <v>1128299</v>
      </c>
      <c r="C240" s="18">
        <v>44277</v>
      </c>
      <c r="D240" t="s">
        <v>144</v>
      </c>
      <c r="E240" t="s">
        <v>31</v>
      </c>
      <c r="F240" t="s">
        <v>86</v>
      </c>
      <c r="G240" t="s">
        <v>87</v>
      </c>
      <c r="H240" t="s">
        <v>23</v>
      </c>
      <c r="I240">
        <v>37</v>
      </c>
      <c r="J240">
        <v>107</v>
      </c>
      <c r="K240">
        <v>3959</v>
      </c>
      <c r="L240">
        <v>1068.93</v>
      </c>
      <c r="M240">
        <v>0.27</v>
      </c>
      <c r="N240" t="s">
        <v>24</v>
      </c>
    </row>
    <row r="241" spans="1:14" x14ac:dyDescent="0.25">
      <c r="A241" t="s">
        <v>30</v>
      </c>
      <c r="B241">
        <v>1197831</v>
      </c>
      <c r="C241" s="18">
        <v>44261</v>
      </c>
      <c r="D241" t="s">
        <v>144</v>
      </c>
      <c r="E241" t="s">
        <v>31</v>
      </c>
      <c r="F241" t="s">
        <v>84</v>
      </c>
      <c r="G241" t="s">
        <v>85</v>
      </c>
      <c r="H241" t="s">
        <v>23</v>
      </c>
      <c r="I241">
        <v>25</v>
      </c>
      <c r="J241">
        <v>124</v>
      </c>
      <c r="K241">
        <v>3100</v>
      </c>
      <c r="L241">
        <v>1643</v>
      </c>
      <c r="M241">
        <v>0.53</v>
      </c>
      <c r="N241" t="s">
        <v>24</v>
      </c>
    </row>
    <row r="242" spans="1:14" x14ac:dyDescent="0.25">
      <c r="A242" t="s">
        <v>30</v>
      </c>
      <c r="B242">
        <v>1128299</v>
      </c>
      <c r="C242" s="18">
        <v>44271</v>
      </c>
      <c r="D242" t="s">
        <v>144</v>
      </c>
      <c r="E242" t="s">
        <v>27</v>
      </c>
      <c r="F242" t="s">
        <v>81</v>
      </c>
      <c r="G242" t="s">
        <v>82</v>
      </c>
      <c r="H242" t="s">
        <v>23</v>
      </c>
      <c r="I242">
        <v>29</v>
      </c>
      <c r="J242">
        <v>109</v>
      </c>
      <c r="K242">
        <v>3161</v>
      </c>
      <c r="L242">
        <v>1169.57</v>
      </c>
      <c r="M242">
        <v>0.37</v>
      </c>
      <c r="N242" t="s">
        <v>24</v>
      </c>
    </row>
    <row r="243" spans="1:14" x14ac:dyDescent="0.25">
      <c r="A243" t="s">
        <v>30</v>
      </c>
      <c r="B243">
        <v>1128299</v>
      </c>
      <c r="C243" s="18">
        <v>44278</v>
      </c>
      <c r="D243" t="s">
        <v>144</v>
      </c>
      <c r="E243" t="s">
        <v>31</v>
      </c>
      <c r="F243" t="s">
        <v>80</v>
      </c>
      <c r="G243" t="s">
        <v>63</v>
      </c>
      <c r="H243" t="s">
        <v>23</v>
      </c>
      <c r="I243">
        <v>40</v>
      </c>
      <c r="J243">
        <v>90</v>
      </c>
      <c r="K243">
        <v>3600</v>
      </c>
      <c r="L243">
        <v>1260</v>
      </c>
      <c r="M243">
        <v>0.35</v>
      </c>
      <c r="N243" t="s">
        <v>24</v>
      </c>
    </row>
    <row r="244" spans="1:14" x14ac:dyDescent="0.25">
      <c r="A244" t="s">
        <v>30</v>
      </c>
      <c r="B244">
        <v>1185732</v>
      </c>
      <c r="C244" s="18">
        <v>44265</v>
      </c>
      <c r="D244" t="s">
        <v>144</v>
      </c>
      <c r="E244" t="s">
        <v>31</v>
      </c>
      <c r="F244" t="s">
        <v>78</v>
      </c>
      <c r="G244" t="s">
        <v>79</v>
      </c>
      <c r="H244" t="s">
        <v>23</v>
      </c>
      <c r="I244">
        <v>21</v>
      </c>
      <c r="J244">
        <v>140</v>
      </c>
      <c r="K244">
        <v>2940</v>
      </c>
      <c r="L244">
        <v>1675.8000000000002</v>
      </c>
      <c r="M244">
        <v>0.57000000000000006</v>
      </c>
      <c r="N244" t="s">
        <v>24</v>
      </c>
    </row>
    <row r="245" spans="1:14" x14ac:dyDescent="0.25">
      <c r="A245" t="s">
        <v>14</v>
      </c>
      <c r="B245">
        <v>1128299</v>
      </c>
      <c r="C245" s="18">
        <v>44278</v>
      </c>
      <c r="D245" t="s">
        <v>144</v>
      </c>
      <c r="E245" t="s">
        <v>48</v>
      </c>
      <c r="F245" t="s">
        <v>72</v>
      </c>
      <c r="G245" t="s">
        <v>73</v>
      </c>
      <c r="H245" t="s">
        <v>23</v>
      </c>
      <c r="I245">
        <v>35</v>
      </c>
      <c r="J245">
        <v>102</v>
      </c>
      <c r="K245">
        <v>3570</v>
      </c>
      <c r="L245">
        <v>1285.2</v>
      </c>
      <c r="M245">
        <v>0.36</v>
      </c>
      <c r="N245" t="s">
        <v>24</v>
      </c>
    </row>
    <row r="246" spans="1:14" x14ac:dyDescent="0.25">
      <c r="A246" t="s">
        <v>26</v>
      </c>
      <c r="B246">
        <v>1128299</v>
      </c>
      <c r="C246" s="18">
        <v>44271</v>
      </c>
      <c r="D246" t="s">
        <v>144</v>
      </c>
      <c r="E246" t="s">
        <v>48</v>
      </c>
      <c r="F246" t="s">
        <v>49</v>
      </c>
      <c r="G246" t="s">
        <v>68</v>
      </c>
      <c r="H246" t="s">
        <v>23</v>
      </c>
      <c r="I246">
        <v>48</v>
      </c>
      <c r="J246">
        <v>131</v>
      </c>
      <c r="K246">
        <v>6288</v>
      </c>
      <c r="L246">
        <v>2955.36</v>
      </c>
      <c r="M246">
        <v>0.47000000000000003</v>
      </c>
      <c r="N246" t="s">
        <v>24</v>
      </c>
    </row>
    <row r="247" spans="1:14" x14ac:dyDescent="0.25">
      <c r="A247" t="s">
        <v>34</v>
      </c>
      <c r="B247">
        <v>1189833</v>
      </c>
      <c r="C247" s="18">
        <v>44267</v>
      </c>
      <c r="D247" t="s">
        <v>144</v>
      </c>
      <c r="E247" t="s">
        <v>31</v>
      </c>
      <c r="F247" t="s">
        <v>32</v>
      </c>
      <c r="G247" t="s">
        <v>35</v>
      </c>
      <c r="H247" t="s">
        <v>23</v>
      </c>
      <c r="I247">
        <v>45</v>
      </c>
      <c r="J247">
        <v>700</v>
      </c>
      <c r="K247">
        <v>31500</v>
      </c>
      <c r="L247">
        <v>63000</v>
      </c>
      <c r="M247">
        <v>0.2</v>
      </c>
      <c r="N247" t="s">
        <v>24</v>
      </c>
    </row>
    <row r="248" spans="1:14" x14ac:dyDescent="0.25">
      <c r="A248" t="s">
        <v>34</v>
      </c>
      <c r="B248">
        <v>1189833</v>
      </c>
      <c r="C248" s="18">
        <v>44273</v>
      </c>
      <c r="D248" t="s">
        <v>144</v>
      </c>
      <c r="E248" t="s">
        <v>31</v>
      </c>
      <c r="F248" t="s">
        <v>32</v>
      </c>
      <c r="G248" t="s">
        <v>35</v>
      </c>
      <c r="H248" t="s">
        <v>23</v>
      </c>
      <c r="I248">
        <v>45</v>
      </c>
      <c r="J248">
        <v>650</v>
      </c>
      <c r="K248">
        <v>29250</v>
      </c>
      <c r="L248">
        <v>58500</v>
      </c>
      <c r="M248">
        <v>0.2</v>
      </c>
      <c r="N248" t="s">
        <v>24</v>
      </c>
    </row>
    <row r="249" spans="1:14" x14ac:dyDescent="0.25">
      <c r="A249" t="s">
        <v>26</v>
      </c>
      <c r="B249">
        <v>1197831</v>
      </c>
      <c r="C249" s="18">
        <v>44282</v>
      </c>
      <c r="D249" t="s">
        <v>144</v>
      </c>
      <c r="E249" t="s">
        <v>27</v>
      </c>
      <c r="F249" t="s">
        <v>55</v>
      </c>
      <c r="G249" t="s">
        <v>56</v>
      </c>
      <c r="H249" t="s">
        <v>23</v>
      </c>
      <c r="I249">
        <v>25</v>
      </c>
      <c r="J249">
        <v>145</v>
      </c>
      <c r="K249">
        <v>3625</v>
      </c>
      <c r="L249">
        <v>2211.2500000000005</v>
      </c>
      <c r="M249">
        <v>0.6100000000000001</v>
      </c>
      <c r="N249" t="s">
        <v>24</v>
      </c>
    </row>
    <row r="250" spans="1:14" x14ac:dyDescent="0.25">
      <c r="A250" t="s">
        <v>26</v>
      </c>
      <c r="B250">
        <v>1197831</v>
      </c>
      <c r="C250" s="18">
        <v>44276</v>
      </c>
      <c r="D250" t="s">
        <v>144</v>
      </c>
      <c r="E250" t="s">
        <v>27</v>
      </c>
      <c r="F250" t="s">
        <v>55</v>
      </c>
      <c r="G250" t="s">
        <v>56</v>
      </c>
      <c r="H250" t="s">
        <v>23</v>
      </c>
      <c r="I250">
        <v>28</v>
      </c>
      <c r="J250">
        <v>143</v>
      </c>
      <c r="K250">
        <v>4004</v>
      </c>
      <c r="L250">
        <v>2242.2400000000002</v>
      </c>
      <c r="M250">
        <v>0.56000000000000005</v>
      </c>
      <c r="N250" t="s">
        <v>24</v>
      </c>
    </row>
    <row r="251" spans="1:14" x14ac:dyDescent="0.25">
      <c r="A251" t="s">
        <v>26</v>
      </c>
      <c r="B251">
        <v>1197831</v>
      </c>
      <c r="C251" s="18">
        <v>44270</v>
      </c>
      <c r="D251" t="s">
        <v>144</v>
      </c>
      <c r="E251" t="s">
        <v>27</v>
      </c>
      <c r="F251" t="s">
        <v>55</v>
      </c>
      <c r="G251" t="s">
        <v>56</v>
      </c>
      <c r="H251" t="s">
        <v>23</v>
      </c>
      <c r="I251">
        <v>24</v>
      </c>
      <c r="J251">
        <v>170</v>
      </c>
      <c r="K251">
        <v>4080</v>
      </c>
      <c r="L251">
        <v>2162.4</v>
      </c>
      <c r="M251">
        <v>0.53</v>
      </c>
      <c r="N251" t="s">
        <v>24</v>
      </c>
    </row>
    <row r="252" spans="1:14" x14ac:dyDescent="0.25">
      <c r="A252" t="s">
        <v>34</v>
      </c>
      <c r="B252">
        <v>1189833</v>
      </c>
      <c r="C252" s="18">
        <v>44273</v>
      </c>
      <c r="D252" t="s">
        <v>144</v>
      </c>
      <c r="E252" t="s">
        <v>31</v>
      </c>
      <c r="F252" t="s">
        <v>32</v>
      </c>
      <c r="G252" t="s">
        <v>35</v>
      </c>
      <c r="H252" t="s">
        <v>23</v>
      </c>
      <c r="I252">
        <v>32</v>
      </c>
      <c r="J252">
        <v>208</v>
      </c>
      <c r="K252">
        <v>6656</v>
      </c>
      <c r="L252">
        <v>1730.56</v>
      </c>
      <c r="M252">
        <v>0.26</v>
      </c>
      <c r="N252" t="s">
        <v>24</v>
      </c>
    </row>
    <row r="253" spans="1:14" x14ac:dyDescent="0.25">
      <c r="A253" t="s">
        <v>34</v>
      </c>
      <c r="B253">
        <v>1189833</v>
      </c>
      <c r="C253" s="18">
        <v>44267</v>
      </c>
      <c r="D253" t="s">
        <v>144</v>
      </c>
      <c r="E253" t="s">
        <v>31</v>
      </c>
      <c r="F253" t="s">
        <v>32</v>
      </c>
      <c r="G253" t="s">
        <v>35</v>
      </c>
      <c r="H253" t="s">
        <v>23</v>
      </c>
      <c r="I253">
        <v>29</v>
      </c>
      <c r="J253">
        <v>210</v>
      </c>
      <c r="K253">
        <v>6090</v>
      </c>
      <c r="L253">
        <v>1400.7</v>
      </c>
      <c r="M253">
        <v>0.23</v>
      </c>
      <c r="N253" t="s">
        <v>24</v>
      </c>
    </row>
    <row r="254" spans="1:14" x14ac:dyDescent="0.25">
      <c r="A254" t="s">
        <v>61</v>
      </c>
      <c r="B254">
        <v>1185732</v>
      </c>
      <c r="C254" s="18">
        <v>44272</v>
      </c>
      <c r="D254" t="s">
        <v>144</v>
      </c>
      <c r="E254" t="s">
        <v>15</v>
      </c>
      <c r="F254" t="s">
        <v>133</v>
      </c>
      <c r="G254" t="s">
        <v>134</v>
      </c>
      <c r="H254" t="s">
        <v>23</v>
      </c>
      <c r="I254">
        <v>45</v>
      </c>
      <c r="J254">
        <v>75</v>
      </c>
      <c r="K254">
        <v>3375</v>
      </c>
      <c r="L254">
        <v>1586.25</v>
      </c>
      <c r="M254">
        <v>0.47</v>
      </c>
      <c r="N254" t="s">
        <v>83</v>
      </c>
    </row>
    <row r="255" spans="1:14" x14ac:dyDescent="0.25">
      <c r="A255" t="s">
        <v>61</v>
      </c>
      <c r="B255">
        <v>1185732</v>
      </c>
      <c r="C255" s="18">
        <v>44265</v>
      </c>
      <c r="D255" t="s">
        <v>144</v>
      </c>
      <c r="E255" t="s">
        <v>15</v>
      </c>
      <c r="F255" t="s">
        <v>131</v>
      </c>
      <c r="G255" t="s">
        <v>132</v>
      </c>
      <c r="H255" t="s">
        <v>23</v>
      </c>
      <c r="I255">
        <v>41</v>
      </c>
      <c r="J255">
        <v>80</v>
      </c>
      <c r="K255">
        <v>3280</v>
      </c>
      <c r="L255">
        <v>1803.9999999999998</v>
      </c>
      <c r="M255">
        <v>0.54999999999999993</v>
      </c>
      <c r="N255" t="s">
        <v>83</v>
      </c>
    </row>
    <row r="256" spans="1:14" x14ac:dyDescent="0.25">
      <c r="A256" t="s">
        <v>26</v>
      </c>
      <c r="B256">
        <v>1185732</v>
      </c>
      <c r="C256" s="18">
        <v>44268</v>
      </c>
      <c r="D256" t="s">
        <v>144</v>
      </c>
      <c r="E256" t="s">
        <v>15</v>
      </c>
      <c r="F256" t="s">
        <v>129</v>
      </c>
      <c r="G256" t="s">
        <v>130</v>
      </c>
      <c r="H256" t="s">
        <v>23</v>
      </c>
      <c r="I256">
        <v>39</v>
      </c>
      <c r="J256">
        <v>54</v>
      </c>
      <c r="K256">
        <v>2106</v>
      </c>
      <c r="L256">
        <v>863.45999999999992</v>
      </c>
      <c r="M256">
        <v>0.41</v>
      </c>
      <c r="N256" t="s">
        <v>83</v>
      </c>
    </row>
    <row r="257" spans="1:14" x14ac:dyDescent="0.25">
      <c r="A257" t="s">
        <v>14</v>
      </c>
      <c r="B257">
        <v>1185732</v>
      </c>
      <c r="C257" s="18">
        <v>44261</v>
      </c>
      <c r="D257" t="s">
        <v>144</v>
      </c>
      <c r="E257" t="s">
        <v>15</v>
      </c>
      <c r="F257" t="s">
        <v>127</v>
      </c>
      <c r="G257" t="s">
        <v>128</v>
      </c>
      <c r="H257" t="s">
        <v>23</v>
      </c>
      <c r="I257">
        <v>32</v>
      </c>
      <c r="J257">
        <v>51</v>
      </c>
      <c r="K257">
        <v>1632</v>
      </c>
      <c r="L257">
        <v>881.28000000000009</v>
      </c>
      <c r="M257">
        <v>0.54</v>
      </c>
      <c r="N257" t="s">
        <v>83</v>
      </c>
    </row>
    <row r="258" spans="1:14" x14ac:dyDescent="0.25">
      <c r="A258" t="s">
        <v>26</v>
      </c>
      <c r="B258">
        <v>1185732</v>
      </c>
      <c r="C258" s="18">
        <v>44258</v>
      </c>
      <c r="D258" t="s">
        <v>144</v>
      </c>
      <c r="E258" t="s">
        <v>15</v>
      </c>
      <c r="F258" t="s">
        <v>125</v>
      </c>
      <c r="G258" t="s">
        <v>126</v>
      </c>
      <c r="H258" t="s">
        <v>23</v>
      </c>
      <c r="I258">
        <v>38</v>
      </c>
      <c r="J258">
        <v>73</v>
      </c>
      <c r="K258">
        <v>2774</v>
      </c>
      <c r="L258">
        <v>1359.26</v>
      </c>
      <c r="M258">
        <v>0.49</v>
      </c>
      <c r="N258" t="s">
        <v>83</v>
      </c>
    </row>
    <row r="259" spans="1:14" x14ac:dyDescent="0.25">
      <c r="A259" t="s">
        <v>34</v>
      </c>
      <c r="B259">
        <v>1185732</v>
      </c>
      <c r="C259" s="18">
        <v>44261</v>
      </c>
      <c r="D259" t="s">
        <v>144</v>
      </c>
      <c r="E259" t="s">
        <v>15</v>
      </c>
      <c r="F259" t="s">
        <v>123</v>
      </c>
      <c r="G259" t="s">
        <v>124</v>
      </c>
      <c r="H259" t="s">
        <v>23</v>
      </c>
      <c r="I259">
        <v>32</v>
      </c>
      <c r="J259">
        <v>61</v>
      </c>
      <c r="K259">
        <v>1952</v>
      </c>
      <c r="L259">
        <v>976</v>
      </c>
      <c r="M259">
        <v>0.5</v>
      </c>
      <c r="N259" t="s">
        <v>83</v>
      </c>
    </row>
    <row r="260" spans="1:14" x14ac:dyDescent="0.25">
      <c r="A260" t="s">
        <v>14</v>
      </c>
      <c r="B260">
        <v>1185732</v>
      </c>
      <c r="C260" s="18">
        <v>44268</v>
      </c>
      <c r="D260" t="s">
        <v>144</v>
      </c>
      <c r="E260" t="s">
        <v>15</v>
      </c>
      <c r="F260" t="s">
        <v>121</v>
      </c>
      <c r="G260" t="s">
        <v>122</v>
      </c>
      <c r="H260" t="s">
        <v>23</v>
      </c>
      <c r="I260">
        <v>39</v>
      </c>
      <c r="J260">
        <v>72</v>
      </c>
      <c r="K260">
        <v>2808</v>
      </c>
      <c r="L260">
        <v>1404</v>
      </c>
      <c r="M260">
        <v>0.5</v>
      </c>
      <c r="N260" t="s">
        <v>83</v>
      </c>
    </row>
    <row r="261" spans="1:14" x14ac:dyDescent="0.25">
      <c r="A261" t="s">
        <v>30</v>
      </c>
      <c r="B261">
        <v>1185732</v>
      </c>
      <c r="C261" s="18">
        <v>44275</v>
      </c>
      <c r="D261" t="s">
        <v>144</v>
      </c>
      <c r="E261" t="s">
        <v>15</v>
      </c>
      <c r="F261" t="s">
        <v>119</v>
      </c>
      <c r="G261" t="s">
        <v>120</v>
      </c>
      <c r="H261" t="s">
        <v>23</v>
      </c>
      <c r="I261">
        <v>33</v>
      </c>
      <c r="J261">
        <v>49</v>
      </c>
      <c r="K261">
        <v>1617</v>
      </c>
      <c r="L261">
        <v>727.65</v>
      </c>
      <c r="M261">
        <v>0.44999999999999996</v>
      </c>
      <c r="N261" t="s">
        <v>83</v>
      </c>
    </row>
    <row r="262" spans="1:14" x14ac:dyDescent="0.25">
      <c r="A262" t="s">
        <v>30</v>
      </c>
      <c r="B262">
        <v>1185732</v>
      </c>
      <c r="C262" s="18">
        <v>44271</v>
      </c>
      <c r="D262" t="s">
        <v>144</v>
      </c>
      <c r="E262" t="s">
        <v>15</v>
      </c>
      <c r="F262" t="s">
        <v>118</v>
      </c>
      <c r="G262" t="s">
        <v>93</v>
      </c>
      <c r="H262" t="s">
        <v>23</v>
      </c>
      <c r="I262">
        <v>29</v>
      </c>
      <c r="J262">
        <v>81</v>
      </c>
      <c r="K262">
        <v>2349</v>
      </c>
      <c r="L262">
        <v>1268.46</v>
      </c>
      <c r="M262">
        <v>0.54</v>
      </c>
      <c r="N262" t="s">
        <v>83</v>
      </c>
    </row>
    <row r="263" spans="1:14" x14ac:dyDescent="0.25">
      <c r="A263" t="s">
        <v>30</v>
      </c>
      <c r="B263">
        <v>1185732</v>
      </c>
      <c r="C263" s="18">
        <v>44264</v>
      </c>
      <c r="D263" t="s">
        <v>144</v>
      </c>
      <c r="E263" t="s">
        <v>36</v>
      </c>
      <c r="F263" t="s">
        <v>116</v>
      </c>
      <c r="G263" t="s">
        <v>117</v>
      </c>
      <c r="H263" t="s">
        <v>23</v>
      </c>
      <c r="I263">
        <v>24</v>
      </c>
      <c r="J263">
        <v>74</v>
      </c>
      <c r="K263">
        <v>1776</v>
      </c>
      <c r="L263">
        <v>923.52</v>
      </c>
      <c r="M263">
        <v>0.52</v>
      </c>
      <c r="N263" t="s">
        <v>83</v>
      </c>
    </row>
    <row r="264" spans="1:14" x14ac:dyDescent="0.25">
      <c r="A264" t="s">
        <v>30</v>
      </c>
      <c r="B264">
        <v>1185732</v>
      </c>
      <c r="C264" s="18">
        <v>44257</v>
      </c>
      <c r="D264" t="s">
        <v>144</v>
      </c>
      <c r="E264" t="s">
        <v>36</v>
      </c>
      <c r="F264" t="s">
        <v>114</v>
      </c>
      <c r="G264" t="s">
        <v>115</v>
      </c>
      <c r="H264" t="s">
        <v>23</v>
      </c>
      <c r="I264">
        <v>18</v>
      </c>
      <c r="J264">
        <v>63</v>
      </c>
      <c r="K264">
        <v>1134</v>
      </c>
      <c r="L264">
        <v>612.36</v>
      </c>
      <c r="M264">
        <v>0.54</v>
      </c>
      <c r="N264" t="s">
        <v>83</v>
      </c>
    </row>
    <row r="265" spans="1:14" x14ac:dyDescent="0.25">
      <c r="A265" t="s">
        <v>14</v>
      </c>
      <c r="B265">
        <v>1185732</v>
      </c>
      <c r="C265" s="18">
        <v>44260</v>
      </c>
      <c r="D265" t="s">
        <v>144</v>
      </c>
      <c r="E265" t="s">
        <v>36</v>
      </c>
      <c r="F265" t="s">
        <v>112</v>
      </c>
      <c r="G265" t="s">
        <v>113</v>
      </c>
      <c r="H265" t="s">
        <v>23</v>
      </c>
      <c r="I265">
        <v>20</v>
      </c>
      <c r="J265">
        <v>68</v>
      </c>
      <c r="K265">
        <v>1360</v>
      </c>
      <c r="L265">
        <v>720.80000000000007</v>
      </c>
      <c r="M265">
        <v>0.53</v>
      </c>
      <c r="N265" t="s">
        <v>83</v>
      </c>
    </row>
    <row r="266" spans="1:14" x14ac:dyDescent="0.25">
      <c r="A266" t="s">
        <v>26</v>
      </c>
      <c r="B266">
        <v>1185732</v>
      </c>
      <c r="C266" s="18">
        <v>44263</v>
      </c>
      <c r="D266" t="s">
        <v>144</v>
      </c>
      <c r="E266" t="s">
        <v>36</v>
      </c>
      <c r="F266" t="s">
        <v>110</v>
      </c>
      <c r="G266" t="s">
        <v>111</v>
      </c>
      <c r="H266" t="s">
        <v>23</v>
      </c>
      <c r="I266">
        <v>28</v>
      </c>
      <c r="J266">
        <v>63</v>
      </c>
      <c r="K266">
        <v>1764</v>
      </c>
      <c r="L266">
        <v>917.28000000000009</v>
      </c>
      <c r="M266">
        <v>0.52</v>
      </c>
      <c r="N266" t="s">
        <v>83</v>
      </c>
    </row>
    <row r="267" spans="1:14" x14ac:dyDescent="0.25">
      <c r="A267" t="s">
        <v>14</v>
      </c>
      <c r="B267">
        <v>1185732</v>
      </c>
      <c r="C267" s="18">
        <v>44266</v>
      </c>
      <c r="D267" t="s">
        <v>144</v>
      </c>
      <c r="E267" t="s">
        <v>36</v>
      </c>
      <c r="F267" t="s">
        <v>108</v>
      </c>
      <c r="G267" t="s">
        <v>109</v>
      </c>
      <c r="H267" t="s">
        <v>23</v>
      </c>
      <c r="I267">
        <v>37</v>
      </c>
      <c r="J267">
        <v>59</v>
      </c>
      <c r="K267">
        <v>2183</v>
      </c>
      <c r="L267">
        <v>1156.99</v>
      </c>
      <c r="M267">
        <v>0.53</v>
      </c>
      <c r="N267" t="s">
        <v>83</v>
      </c>
    </row>
    <row r="268" spans="1:14" x14ac:dyDescent="0.25">
      <c r="A268" t="s">
        <v>34</v>
      </c>
      <c r="B268">
        <v>1197831</v>
      </c>
      <c r="C268" s="18">
        <v>44267</v>
      </c>
      <c r="D268" t="s">
        <v>144</v>
      </c>
      <c r="E268" t="s">
        <v>36</v>
      </c>
      <c r="F268" t="s">
        <v>106</v>
      </c>
      <c r="G268" t="s">
        <v>107</v>
      </c>
      <c r="H268" t="s">
        <v>23</v>
      </c>
      <c r="I268">
        <v>23</v>
      </c>
      <c r="J268">
        <v>65</v>
      </c>
      <c r="K268">
        <v>1495</v>
      </c>
      <c r="L268">
        <v>747.5</v>
      </c>
      <c r="M268">
        <v>0.5</v>
      </c>
      <c r="N268" t="s">
        <v>83</v>
      </c>
    </row>
    <row r="269" spans="1:14" x14ac:dyDescent="0.25">
      <c r="A269" t="s">
        <v>30</v>
      </c>
      <c r="B269">
        <v>1197831</v>
      </c>
      <c r="C269" s="18">
        <v>44274</v>
      </c>
      <c r="D269" t="s">
        <v>144</v>
      </c>
      <c r="E269" t="s">
        <v>27</v>
      </c>
      <c r="F269" t="s">
        <v>104</v>
      </c>
      <c r="G269" t="s">
        <v>105</v>
      </c>
      <c r="H269" t="s">
        <v>23</v>
      </c>
      <c r="I269">
        <v>23</v>
      </c>
      <c r="J269">
        <v>69</v>
      </c>
      <c r="K269">
        <v>1587</v>
      </c>
      <c r="L269">
        <v>856.98</v>
      </c>
      <c r="M269">
        <v>0.54</v>
      </c>
      <c r="N269" t="s">
        <v>83</v>
      </c>
    </row>
    <row r="270" spans="1:14" x14ac:dyDescent="0.25">
      <c r="A270" t="s">
        <v>25</v>
      </c>
      <c r="B270">
        <v>1197831</v>
      </c>
      <c r="C270" s="18">
        <v>44274</v>
      </c>
      <c r="D270" t="s">
        <v>144</v>
      </c>
      <c r="E270" t="s">
        <v>27</v>
      </c>
      <c r="F270" t="s">
        <v>102</v>
      </c>
      <c r="G270" t="s">
        <v>103</v>
      </c>
      <c r="H270" t="s">
        <v>23</v>
      </c>
      <c r="I270">
        <v>24</v>
      </c>
      <c r="J270">
        <v>102</v>
      </c>
      <c r="K270">
        <v>2448</v>
      </c>
      <c r="L270">
        <v>1248.48</v>
      </c>
      <c r="M270">
        <v>0.51</v>
      </c>
      <c r="N270" t="s">
        <v>83</v>
      </c>
    </row>
    <row r="271" spans="1:14" x14ac:dyDescent="0.25">
      <c r="A271" t="s">
        <v>14</v>
      </c>
      <c r="B271">
        <v>1185732</v>
      </c>
      <c r="C271" s="18">
        <v>44271</v>
      </c>
      <c r="D271" t="s">
        <v>144</v>
      </c>
      <c r="E271" t="s">
        <v>27</v>
      </c>
      <c r="F271" t="s">
        <v>100</v>
      </c>
      <c r="G271" t="s">
        <v>101</v>
      </c>
      <c r="H271" t="s">
        <v>23</v>
      </c>
      <c r="I271">
        <v>24</v>
      </c>
      <c r="J271">
        <v>123</v>
      </c>
      <c r="K271">
        <v>2952</v>
      </c>
      <c r="L271">
        <v>1830.24</v>
      </c>
      <c r="M271">
        <v>0.62</v>
      </c>
      <c r="N271" t="s">
        <v>83</v>
      </c>
    </row>
    <row r="272" spans="1:14" x14ac:dyDescent="0.25">
      <c r="A272" t="s">
        <v>61</v>
      </c>
      <c r="B272">
        <v>1185732</v>
      </c>
      <c r="C272" s="18">
        <v>44276</v>
      </c>
      <c r="D272" t="s">
        <v>144</v>
      </c>
      <c r="E272" t="s">
        <v>48</v>
      </c>
      <c r="F272" t="s">
        <v>98</v>
      </c>
      <c r="G272" t="s">
        <v>99</v>
      </c>
      <c r="H272" t="s">
        <v>23</v>
      </c>
      <c r="I272">
        <v>42</v>
      </c>
      <c r="J272">
        <v>65</v>
      </c>
      <c r="K272">
        <v>2730</v>
      </c>
      <c r="L272">
        <v>1392.3</v>
      </c>
      <c r="M272">
        <v>0.51</v>
      </c>
      <c r="N272" t="s">
        <v>83</v>
      </c>
    </row>
    <row r="273" spans="1:14" x14ac:dyDescent="0.25">
      <c r="A273" t="s">
        <v>61</v>
      </c>
      <c r="B273">
        <v>1185732</v>
      </c>
      <c r="C273" s="18">
        <v>44264</v>
      </c>
      <c r="D273" t="s">
        <v>144</v>
      </c>
      <c r="E273" t="s">
        <v>36</v>
      </c>
      <c r="F273" t="s">
        <v>96</v>
      </c>
      <c r="G273" t="s">
        <v>97</v>
      </c>
      <c r="H273" t="s">
        <v>23</v>
      </c>
      <c r="I273">
        <v>28</v>
      </c>
      <c r="J273">
        <v>128</v>
      </c>
      <c r="K273">
        <v>3584</v>
      </c>
      <c r="L273">
        <v>2186.2399999999998</v>
      </c>
      <c r="M273">
        <v>0.61</v>
      </c>
      <c r="N273" t="s">
        <v>83</v>
      </c>
    </row>
    <row r="274" spans="1:14" x14ac:dyDescent="0.25">
      <c r="A274" t="s">
        <v>26</v>
      </c>
      <c r="B274">
        <v>1185732</v>
      </c>
      <c r="C274" s="18">
        <v>44257</v>
      </c>
      <c r="D274" t="s">
        <v>144</v>
      </c>
      <c r="E274" t="s">
        <v>48</v>
      </c>
      <c r="F274" t="s">
        <v>94</v>
      </c>
      <c r="G274" t="s">
        <v>95</v>
      </c>
      <c r="H274" t="s">
        <v>23</v>
      </c>
      <c r="I274">
        <v>27</v>
      </c>
      <c r="J274">
        <v>169</v>
      </c>
      <c r="K274">
        <v>4563</v>
      </c>
      <c r="L274">
        <v>2829.06</v>
      </c>
      <c r="M274">
        <v>0.62</v>
      </c>
      <c r="N274" t="s">
        <v>83</v>
      </c>
    </row>
    <row r="275" spans="1:14" x14ac:dyDescent="0.25">
      <c r="A275" t="s">
        <v>14</v>
      </c>
      <c r="B275">
        <v>1185732</v>
      </c>
      <c r="C275" s="18">
        <v>44260</v>
      </c>
      <c r="D275" t="s">
        <v>144</v>
      </c>
      <c r="E275" t="s">
        <v>48</v>
      </c>
      <c r="F275" t="s">
        <v>92</v>
      </c>
      <c r="G275" t="s">
        <v>93</v>
      </c>
      <c r="H275" t="s">
        <v>23</v>
      </c>
      <c r="I275">
        <v>32</v>
      </c>
      <c r="J275">
        <v>189</v>
      </c>
      <c r="K275">
        <v>6048</v>
      </c>
      <c r="L275">
        <v>3810.2400000000002</v>
      </c>
      <c r="M275">
        <v>0.63</v>
      </c>
      <c r="N275" t="s">
        <v>83</v>
      </c>
    </row>
    <row r="276" spans="1:14" x14ac:dyDescent="0.25">
      <c r="A276" t="s">
        <v>26</v>
      </c>
      <c r="B276">
        <v>1128299</v>
      </c>
      <c r="C276" s="18">
        <v>44267</v>
      </c>
      <c r="D276" t="s">
        <v>144</v>
      </c>
      <c r="E276" t="s">
        <v>48</v>
      </c>
      <c r="F276" t="s">
        <v>90</v>
      </c>
      <c r="G276" t="s">
        <v>91</v>
      </c>
      <c r="H276" t="s">
        <v>23</v>
      </c>
      <c r="I276">
        <v>48</v>
      </c>
      <c r="J276">
        <v>95</v>
      </c>
      <c r="K276">
        <v>4560</v>
      </c>
      <c r="L276">
        <v>1641.6</v>
      </c>
      <c r="M276">
        <v>0.36</v>
      </c>
      <c r="N276" t="s">
        <v>83</v>
      </c>
    </row>
    <row r="277" spans="1:14" x14ac:dyDescent="0.25">
      <c r="A277" t="s">
        <v>34</v>
      </c>
      <c r="B277">
        <v>1128299</v>
      </c>
      <c r="C277" s="18">
        <v>44280</v>
      </c>
      <c r="D277" t="s">
        <v>144</v>
      </c>
      <c r="E277" t="s">
        <v>31</v>
      </c>
      <c r="F277" t="s">
        <v>88</v>
      </c>
      <c r="G277" t="s">
        <v>89</v>
      </c>
      <c r="H277" t="s">
        <v>23</v>
      </c>
      <c r="I277">
        <v>50</v>
      </c>
      <c r="J277">
        <v>98</v>
      </c>
      <c r="K277">
        <v>4900</v>
      </c>
      <c r="L277">
        <v>1862</v>
      </c>
      <c r="M277">
        <v>0.38</v>
      </c>
      <c r="N277" t="s">
        <v>83</v>
      </c>
    </row>
    <row r="278" spans="1:14" x14ac:dyDescent="0.25">
      <c r="A278" t="s">
        <v>14</v>
      </c>
      <c r="B278">
        <v>1128299</v>
      </c>
      <c r="C278" s="18">
        <v>44277</v>
      </c>
      <c r="D278" t="s">
        <v>144</v>
      </c>
      <c r="E278" t="s">
        <v>31</v>
      </c>
      <c r="F278" t="s">
        <v>86</v>
      </c>
      <c r="G278" t="s">
        <v>87</v>
      </c>
      <c r="H278" t="s">
        <v>23</v>
      </c>
      <c r="I278">
        <v>47</v>
      </c>
      <c r="J278">
        <v>88</v>
      </c>
      <c r="K278">
        <v>4136</v>
      </c>
      <c r="L278">
        <v>1654.4</v>
      </c>
      <c r="M278">
        <v>0.4</v>
      </c>
      <c r="N278" t="s">
        <v>83</v>
      </c>
    </row>
    <row r="279" spans="1:14" x14ac:dyDescent="0.25">
      <c r="A279" t="s">
        <v>30</v>
      </c>
      <c r="B279">
        <v>1197831</v>
      </c>
      <c r="C279" s="18">
        <v>44261</v>
      </c>
      <c r="D279" t="s">
        <v>144</v>
      </c>
      <c r="E279" t="s">
        <v>31</v>
      </c>
      <c r="F279" t="s">
        <v>84</v>
      </c>
      <c r="G279" t="s">
        <v>85</v>
      </c>
      <c r="H279" t="s">
        <v>23</v>
      </c>
      <c r="I279">
        <v>33</v>
      </c>
      <c r="J279">
        <v>116</v>
      </c>
      <c r="K279">
        <v>3828</v>
      </c>
      <c r="L279">
        <v>2488.2000000000003</v>
      </c>
      <c r="M279">
        <v>0.65</v>
      </c>
      <c r="N279" t="s">
        <v>83</v>
      </c>
    </row>
    <row r="280" spans="1:14" x14ac:dyDescent="0.25">
      <c r="A280" t="s">
        <v>30</v>
      </c>
      <c r="B280">
        <v>1128299</v>
      </c>
      <c r="C280" s="18">
        <v>44271</v>
      </c>
      <c r="D280" t="s">
        <v>144</v>
      </c>
      <c r="E280" t="s">
        <v>27</v>
      </c>
      <c r="F280" t="s">
        <v>81</v>
      </c>
      <c r="G280" t="s">
        <v>82</v>
      </c>
      <c r="H280" t="s">
        <v>23</v>
      </c>
      <c r="I280">
        <v>41</v>
      </c>
      <c r="J280">
        <v>95</v>
      </c>
      <c r="K280">
        <v>3895</v>
      </c>
      <c r="L280">
        <v>1752.7499999999998</v>
      </c>
      <c r="M280">
        <v>0.44999999999999996</v>
      </c>
      <c r="N280" t="s">
        <v>83</v>
      </c>
    </row>
    <row r="281" spans="1:14" x14ac:dyDescent="0.25">
      <c r="A281" t="s">
        <v>30</v>
      </c>
      <c r="B281">
        <v>1128299</v>
      </c>
      <c r="C281" s="18">
        <v>44278</v>
      </c>
      <c r="D281" t="s">
        <v>144</v>
      </c>
      <c r="E281" t="s">
        <v>31</v>
      </c>
      <c r="F281" t="s">
        <v>80</v>
      </c>
      <c r="G281" t="s">
        <v>63</v>
      </c>
      <c r="H281" t="s">
        <v>23</v>
      </c>
      <c r="I281">
        <v>49</v>
      </c>
      <c r="J281">
        <v>87</v>
      </c>
      <c r="K281">
        <v>4263</v>
      </c>
      <c r="L281">
        <v>1790.46</v>
      </c>
      <c r="M281">
        <v>0.42</v>
      </c>
      <c r="N281" t="s">
        <v>83</v>
      </c>
    </row>
    <row r="282" spans="1:14" x14ac:dyDescent="0.25">
      <c r="A282" t="s">
        <v>30</v>
      </c>
      <c r="B282">
        <v>1185732</v>
      </c>
      <c r="C282" s="18">
        <v>44265</v>
      </c>
      <c r="D282" t="s">
        <v>144</v>
      </c>
      <c r="E282" t="s">
        <v>31</v>
      </c>
      <c r="F282" t="s">
        <v>78</v>
      </c>
      <c r="G282" t="s">
        <v>79</v>
      </c>
      <c r="H282" t="s">
        <v>23</v>
      </c>
      <c r="I282">
        <v>29</v>
      </c>
      <c r="J282">
        <v>100</v>
      </c>
      <c r="K282">
        <v>2900</v>
      </c>
      <c r="L282">
        <v>1856</v>
      </c>
      <c r="M282">
        <v>0.64</v>
      </c>
      <c r="N282" t="s">
        <v>83</v>
      </c>
    </row>
    <row r="283" spans="1:14" x14ac:dyDescent="0.25">
      <c r="A283" t="s">
        <v>14</v>
      </c>
      <c r="B283">
        <v>1185732</v>
      </c>
      <c r="C283" s="18">
        <v>44272</v>
      </c>
      <c r="D283" t="s">
        <v>144</v>
      </c>
      <c r="E283" t="s">
        <v>36</v>
      </c>
      <c r="F283" t="s">
        <v>76</v>
      </c>
      <c r="G283" t="s">
        <v>77</v>
      </c>
      <c r="H283" t="s">
        <v>23</v>
      </c>
      <c r="I283">
        <v>34</v>
      </c>
      <c r="J283">
        <v>102</v>
      </c>
      <c r="K283">
        <v>3468</v>
      </c>
      <c r="L283">
        <v>2254.2000000000003</v>
      </c>
      <c r="M283">
        <v>0.65</v>
      </c>
      <c r="N283" t="s">
        <v>83</v>
      </c>
    </row>
    <row r="284" spans="1:14" x14ac:dyDescent="0.25">
      <c r="A284" t="s">
        <v>26</v>
      </c>
      <c r="B284">
        <v>1185732</v>
      </c>
      <c r="C284" s="18">
        <v>44270</v>
      </c>
      <c r="D284" t="s">
        <v>144</v>
      </c>
      <c r="E284" t="s">
        <v>36</v>
      </c>
      <c r="F284" t="s">
        <v>74</v>
      </c>
      <c r="G284" t="s">
        <v>75</v>
      </c>
      <c r="H284" t="s">
        <v>23</v>
      </c>
      <c r="I284">
        <v>33</v>
      </c>
      <c r="J284">
        <v>143</v>
      </c>
      <c r="K284">
        <v>4719</v>
      </c>
      <c r="L284">
        <v>3256.11</v>
      </c>
      <c r="M284">
        <v>0.69000000000000006</v>
      </c>
      <c r="N284" t="s">
        <v>83</v>
      </c>
    </row>
    <row r="285" spans="1:14" x14ac:dyDescent="0.25">
      <c r="A285" t="s">
        <v>14</v>
      </c>
      <c r="B285">
        <v>1128299</v>
      </c>
      <c r="C285" s="18">
        <v>44278</v>
      </c>
      <c r="D285" t="s">
        <v>144</v>
      </c>
      <c r="E285" t="s">
        <v>48</v>
      </c>
      <c r="F285" t="s">
        <v>72</v>
      </c>
      <c r="G285" t="s">
        <v>73</v>
      </c>
      <c r="H285" t="s">
        <v>23</v>
      </c>
      <c r="I285">
        <v>49</v>
      </c>
      <c r="J285">
        <v>78</v>
      </c>
      <c r="K285">
        <v>3822</v>
      </c>
      <c r="L285">
        <v>1605.24</v>
      </c>
      <c r="M285">
        <v>0.42</v>
      </c>
      <c r="N285" t="s">
        <v>83</v>
      </c>
    </row>
    <row r="286" spans="1:14" x14ac:dyDescent="0.25">
      <c r="A286" t="s">
        <v>34</v>
      </c>
      <c r="B286">
        <v>1185732</v>
      </c>
      <c r="C286" s="18">
        <v>44265</v>
      </c>
      <c r="D286" t="s">
        <v>144</v>
      </c>
      <c r="E286" t="s">
        <v>31</v>
      </c>
      <c r="F286" t="s">
        <v>70</v>
      </c>
      <c r="G286" t="s">
        <v>71</v>
      </c>
      <c r="H286" t="s">
        <v>23</v>
      </c>
      <c r="I286">
        <v>37</v>
      </c>
      <c r="J286">
        <v>165</v>
      </c>
      <c r="K286">
        <v>6105</v>
      </c>
      <c r="L286">
        <v>2258.85</v>
      </c>
      <c r="M286">
        <v>0.37</v>
      </c>
      <c r="N286" t="s">
        <v>83</v>
      </c>
    </row>
    <row r="287" spans="1:14" x14ac:dyDescent="0.25">
      <c r="A287" t="s">
        <v>30</v>
      </c>
      <c r="B287">
        <v>1185732</v>
      </c>
      <c r="C287" s="18">
        <v>44263</v>
      </c>
      <c r="D287" t="s">
        <v>144</v>
      </c>
      <c r="E287" t="s">
        <v>15</v>
      </c>
      <c r="F287" t="s">
        <v>16</v>
      </c>
      <c r="G287" t="s">
        <v>69</v>
      </c>
      <c r="H287" t="s">
        <v>23</v>
      </c>
      <c r="I287">
        <v>43</v>
      </c>
      <c r="J287">
        <v>161</v>
      </c>
      <c r="K287">
        <v>6923</v>
      </c>
      <c r="L287">
        <v>4153.8</v>
      </c>
      <c r="M287">
        <v>0.6</v>
      </c>
      <c r="N287" t="s">
        <v>83</v>
      </c>
    </row>
    <row r="288" spans="1:14" x14ac:dyDescent="0.25">
      <c r="A288" t="s">
        <v>26</v>
      </c>
      <c r="B288">
        <v>1128299</v>
      </c>
      <c r="C288" s="18">
        <v>44271</v>
      </c>
      <c r="D288" t="s">
        <v>144</v>
      </c>
      <c r="E288" t="s">
        <v>48</v>
      </c>
      <c r="F288" t="s">
        <v>49</v>
      </c>
      <c r="G288" t="s">
        <v>68</v>
      </c>
      <c r="H288" t="s">
        <v>23</v>
      </c>
      <c r="I288">
        <v>54</v>
      </c>
      <c r="J288">
        <v>101</v>
      </c>
      <c r="K288">
        <v>5454</v>
      </c>
      <c r="L288">
        <v>3272.4</v>
      </c>
      <c r="M288">
        <v>0.6</v>
      </c>
      <c r="N288" t="s">
        <v>83</v>
      </c>
    </row>
    <row r="289" spans="1:14" x14ac:dyDescent="0.25">
      <c r="A289" t="s">
        <v>14</v>
      </c>
      <c r="B289">
        <v>1128299</v>
      </c>
      <c r="C289" s="18">
        <v>44264</v>
      </c>
      <c r="D289" t="s">
        <v>144</v>
      </c>
      <c r="E289" t="s">
        <v>31</v>
      </c>
      <c r="F289" t="s">
        <v>66</v>
      </c>
      <c r="G289" t="s">
        <v>67</v>
      </c>
      <c r="H289" t="s">
        <v>23</v>
      </c>
      <c r="I289">
        <v>50</v>
      </c>
      <c r="J289">
        <v>85</v>
      </c>
      <c r="K289">
        <v>4250</v>
      </c>
      <c r="L289">
        <v>2337.5</v>
      </c>
      <c r="M289">
        <v>0.55000000000000004</v>
      </c>
      <c r="N289" t="s">
        <v>83</v>
      </c>
    </row>
    <row r="290" spans="1:14" x14ac:dyDescent="0.25">
      <c r="A290" t="s">
        <v>61</v>
      </c>
      <c r="B290">
        <v>1185732</v>
      </c>
      <c r="C290" s="18">
        <v>44275</v>
      </c>
      <c r="D290" t="s">
        <v>144</v>
      </c>
      <c r="E290" t="s">
        <v>31</v>
      </c>
      <c r="F290" t="s">
        <v>64</v>
      </c>
      <c r="G290" t="s">
        <v>65</v>
      </c>
      <c r="H290" t="s">
        <v>23</v>
      </c>
      <c r="I290">
        <v>53</v>
      </c>
      <c r="J290">
        <v>72</v>
      </c>
      <c r="K290">
        <v>3816</v>
      </c>
      <c r="L290">
        <v>1526.4</v>
      </c>
      <c r="M290">
        <v>0.4</v>
      </c>
      <c r="N290" t="s">
        <v>83</v>
      </c>
    </row>
    <row r="291" spans="1:14" x14ac:dyDescent="0.25">
      <c r="A291" t="s">
        <v>26</v>
      </c>
      <c r="B291">
        <v>1197831</v>
      </c>
      <c r="C291" s="18">
        <v>44282</v>
      </c>
      <c r="D291" t="s">
        <v>144</v>
      </c>
      <c r="E291" t="s">
        <v>27</v>
      </c>
      <c r="F291" t="s">
        <v>55</v>
      </c>
      <c r="G291" t="s">
        <v>56</v>
      </c>
      <c r="H291" t="s">
        <v>23</v>
      </c>
      <c r="I291">
        <v>33</v>
      </c>
      <c r="J291">
        <v>111</v>
      </c>
      <c r="K291">
        <v>3663</v>
      </c>
      <c r="L291">
        <v>2417.58</v>
      </c>
      <c r="M291">
        <v>0.66</v>
      </c>
      <c r="N291" t="s">
        <v>83</v>
      </c>
    </row>
    <row r="292" spans="1:14" x14ac:dyDescent="0.25">
      <c r="A292" t="s">
        <v>26</v>
      </c>
      <c r="B292">
        <v>1197831</v>
      </c>
      <c r="C292" s="18">
        <v>44276</v>
      </c>
      <c r="D292" t="s">
        <v>144</v>
      </c>
      <c r="E292" t="s">
        <v>27</v>
      </c>
      <c r="F292" t="s">
        <v>55</v>
      </c>
      <c r="G292" t="s">
        <v>56</v>
      </c>
      <c r="H292" t="s">
        <v>23</v>
      </c>
      <c r="I292">
        <v>32</v>
      </c>
      <c r="J292">
        <v>133</v>
      </c>
      <c r="K292">
        <v>4256</v>
      </c>
      <c r="L292">
        <v>2723.84</v>
      </c>
      <c r="M292">
        <v>0.64</v>
      </c>
      <c r="N292" t="s">
        <v>83</v>
      </c>
    </row>
    <row r="293" spans="1:14" x14ac:dyDescent="0.25">
      <c r="A293" t="s">
        <v>26</v>
      </c>
      <c r="B293">
        <v>1197831</v>
      </c>
      <c r="C293" s="18">
        <v>44270</v>
      </c>
      <c r="D293" t="s">
        <v>144</v>
      </c>
      <c r="E293" t="s">
        <v>27</v>
      </c>
      <c r="F293" t="s">
        <v>55</v>
      </c>
      <c r="G293" t="s">
        <v>56</v>
      </c>
      <c r="H293" t="s">
        <v>23</v>
      </c>
      <c r="I293">
        <v>33</v>
      </c>
      <c r="J293">
        <v>125</v>
      </c>
      <c r="K293">
        <v>4125</v>
      </c>
      <c r="L293">
        <v>2681.25</v>
      </c>
      <c r="M293">
        <v>0.65</v>
      </c>
      <c r="N293" t="s">
        <v>83</v>
      </c>
    </row>
    <row r="294" spans="1:14" x14ac:dyDescent="0.25">
      <c r="A294" t="s">
        <v>34</v>
      </c>
      <c r="B294">
        <v>1189833</v>
      </c>
      <c r="C294" s="18">
        <v>44264</v>
      </c>
      <c r="D294" t="s">
        <v>144</v>
      </c>
      <c r="E294" t="s">
        <v>36</v>
      </c>
      <c r="F294" t="s">
        <v>53</v>
      </c>
      <c r="G294" t="s">
        <v>54</v>
      </c>
      <c r="H294" t="s">
        <v>23</v>
      </c>
      <c r="I294">
        <v>55</v>
      </c>
      <c r="J294">
        <v>130</v>
      </c>
      <c r="K294">
        <v>7150</v>
      </c>
      <c r="L294">
        <v>2860</v>
      </c>
      <c r="M294">
        <v>0.4</v>
      </c>
      <c r="N294" t="s">
        <v>83</v>
      </c>
    </row>
    <row r="295" spans="1:14" x14ac:dyDescent="0.25">
      <c r="A295" t="s">
        <v>34</v>
      </c>
      <c r="B295">
        <v>1189833</v>
      </c>
      <c r="C295" s="18">
        <v>44258</v>
      </c>
      <c r="D295" t="s">
        <v>144</v>
      </c>
      <c r="E295" t="s">
        <v>36</v>
      </c>
      <c r="F295" t="s">
        <v>53</v>
      </c>
      <c r="G295" t="s">
        <v>54</v>
      </c>
      <c r="H295" t="s">
        <v>23</v>
      </c>
      <c r="I295">
        <v>56</v>
      </c>
      <c r="J295">
        <v>133</v>
      </c>
      <c r="K295">
        <v>7448</v>
      </c>
      <c r="L295">
        <v>2830.2400000000002</v>
      </c>
      <c r="M295">
        <v>0.38</v>
      </c>
      <c r="N295" t="s">
        <v>83</v>
      </c>
    </row>
    <row r="296" spans="1:14" x14ac:dyDescent="0.25">
      <c r="A296" t="s">
        <v>34</v>
      </c>
      <c r="B296">
        <v>1189833</v>
      </c>
      <c r="C296" s="18">
        <v>44273</v>
      </c>
      <c r="D296" t="s">
        <v>144</v>
      </c>
      <c r="E296" t="s">
        <v>31</v>
      </c>
      <c r="F296" t="s">
        <v>32</v>
      </c>
      <c r="G296" t="s">
        <v>35</v>
      </c>
      <c r="H296" t="s">
        <v>23</v>
      </c>
      <c r="I296">
        <v>41</v>
      </c>
      <c r="J296">
        <v>176</v>
      </c>
      <c r="K296">
        <v>7216</v>
      </c>
      <c r="L296">
        <v>2164.8000000000002</v>
      </c>
      <c r="M296">
        <v>0.30000000000000004</v>
      </c>
      <c r="N296" t="s">
        <v>83</v>
      </c>
    </row>
    <row r="297" spans="1:14" x14ac:dyDescent="0.25">
      <c r="A297" t="s">
        <v>34</v>
      </c>
      <c r="B297">
        <v>1189833</v>
      </c>
      <c r="C297" s="18">
        <v>44267</v>
      </c>
      <c r="D297" t="s">
        <v>144</v>
      </c>
      <c r="E297" t="s">
        <v>31</v>
      </c>
      <c r="F297" t="s">
        <v>32</v>
      </c>
      <c r="G297" t="s">
        <v>35</v>
      </c>
      <c r="H297" t="s">
        <v>23</v>
      </c>
      <c r="I297">
        <v>41</v>
      </c>
      <c r="J297">
        <v>182</v>
      </c>
      <c r="K297">
        <v>7462</v>
      </c>
      <c r="L297">
        <v>2313.2199999999998</v>
      </c>
      <c r="M297">
        <v>0.31</v>
      </c>
      <c r="N297" t="s">
        <v>83</v>
      </c>
    </row>
    <row r="298" spans="1:14" x14ac:dyDescent="0.25">
      <c r="A298" t="s">
        <v>61</v>
      </c>
      <c r="B298">
        <v>1185732</v>
      </c>
      <c r="C298" s="18">
        <v>44272</v>
      </c>
      <c r="D298" t="s">
        <v>144</v>
      </c>
      <c r="E298" t="s">
        <v>15</v>
      </c>
      <c r="F298" t="s">
        <v>133</v>
      </c>
      <c r="G298" t="s">
        <v>134</v>
      </c>
      <c r="H298" t="s">
        <v>23</v>
      </c>
      <c r="I298">
        <v>50</v>
      </c>
      <c r="J298">
        <v>300</v>
      </c>
      <c r="K298">
        <v>15000</v>
      </c>
      <c r="L298">
        <v>52500</v>
      </c>
      <c r="M298">
        <v>0.35</v>
      </c>
      <c r="N298" t="s">
        <v>18</v>
      </c>
    </row>
    <row r="299" spans="1:14" x14ac:dyDescent="0.25">
      <c r="A299" t="s">
        <v>61</v>
      </c>
      <c r="B299">
        <v>1185732</v>
      </c>
      <c r="C299" s="18">
        <v>44265</v>
      </c>
      <c r="D299" t="s">
        <v>144</v>
      </c>
      <c r="E299" t="s">
        <v>15</v>
      </c>
      <c r="F299" t="s">
        <v>131</v>
      </c>
      <c r="G299" t="s">
        <v>132</v>
      </c>
      <c r="H299" t="s">
        <v>23</v>
      </c>
      <c r="I299">
        <v>45</v>
      </c>
      <c r="J299">
        <v>275</v>
      </c>
      <c r="K299">
        <v>12375</v>
      </c>
      <c r="L299">
        <v>49499.999999999993</v>
      </c>
      <c r="M299">
        <v>0.39999999999999997</v>
      </c>
      <c r="N299" t="s">
        <v>18</v>
      </c>
    </row>
    <row r="300" spans="1:14" x14ac:dyDescent="0.25">
      <c r="A300" t="s">
        <v>34</v>
      </c>
      <c r="B300">
        <v>1189833</v>
      </c>
      <c r="C300" s="18">
        <v>44258</v>
      </c>
      <c r="D300" t="s">
        <v>144</v>
      </c>
      <c r="E300" t="s">
        <v>36</v>
      </c>
      <c r="F300" t="s">
        <v>53</v>
      </c>
      <c r="G300" t="s">
        <v>54</v>
      </c>
      <c r="H300" t="s">
        <v>23</v>
      </c>
      <c r="I300">
        <v>60</v>
      </c>
      <c r="J300">
        <v>475</v>
      </c>
      <c r="K300">
        <v>28500</v>
      </c>
      <c r="L300">
        <v>71250</v>
      </c>
      <c r="M300">
        <v>0.25</v>
      </c>
      <c r="N300" t="s">
        <v>24</v>
      </c>
    </row>
    <row r="301" spans="1:14" x14ac:dyDescent="0.25">
      <c r="A301" t="s">
        <v>26</v>
      </c>
      <c r="B301">
        <v>1185732</v>
      </c>
      <c r="C301" s="18">
        <v>44268</v>
      </c>
      <c r="D301" t="s">
        <v>144</v>
      </c>
      <c r="E301" t="s">
        <v>15</v>
      </c>
      <c r="F301" t="s">
        <v>129</v>
      </c>
      <c r="G301" t="s">
        <v>130</v>
      </c>
      <c r="H301" t="s">
        <v>23</v>
      </c>
      <c r="I301">
        <v>40</v>
      </c>
      <c r="J301">
        <v>200</v>
      </c>
      <c r="K301">
        <v>8000</v>
      </c>
      <c r="L301">
        <v>24000</v>
      </c>
      <c r="M301">
        <v>0.3</v>
      </c>
      <c r="N301" t="s">
        <v>18</v>
      </c>
    </row>
    <row r="302" spans="1:14" x14ac:dyDescent="0.25">
      <c r="A302" t="s">
        <v>34</v>
      </c>
      <c r="B302">
        <v>1189833</v>
      </c>
      <c r="C302" s="18">
        <v>44264</v>
      </c>
      <c r="D302" t="s">
        <v>144</v>
      </c>
      <c r="E302" t="s">
        <v>36</v>
      </c>
      <c r="F302" t="s">
        <v>53</v>
      </c>
      <c r="G302" t="s">
        <v>54</v>
      </c>
      <c r="H302" t="s">
        <v>23</v>
      </c>
      <c r="I302">
        <v>60</v>
      </c>
      <c r="J302">
        <v>500</v>
      </c>
      <c r="K302">
        <v>30000</v>
      </c>
      <c r="L302">
        <v>75000</v>
      </c>
      <c r="M302">
        <v>0.25</v>
      </c>
      <c r="N302" t="s">
        <v>24</v>
      </c>
    </row>
    <row r="303" spans="1:14" x14ac:dyDescent="0.25">
      <c r="A303" t="s">
        <v>26</v>
      </c>
      <c r="B303">
        <v>1197831</v>
      </c>
      <c r="C303" s="18">
        <v>44270</v>
      </c>
      <c r="D303" t="s">
        <v>144</v>
      </c>
      <c r="E303" t="s">
        <v>27</v>
      </c>
      <c r="F303" t="s">
        <v>55</v>
      </c>
      <c r="G303" t="s">
        <v>56</v>
      </c>
      <c r="H303" t="s">
        <v>23</v>
      </c>
      <c r="I303">
        <v>35</v>
      </c>
      <c r="J303">
        <v>500</v>
      </c>
      <c r="K303">
        <v>17500</v>
      </c>
      <c r="L303">
        <v>87500</v>
      </c>
      <c r="M303">
        <v>0.5</v>
      </c>
      <c r="N303" t="s">
        <v>24</v>
      </c>
    </row>
    <row r="304" spans="1:14" x14ac:dyDescent="0.25">
      <c r="A304" t="s">
        <v>26</v>
      </c>
      <c r="B304">
        <v>1197831</v>
      </c>
      <c r="C304" s="18">
        <v>44276</v>
      </c>
      <c r="D304" t="s">
        <v>144</v>
      </c>
      <c r="E304" t="s">
        <v>27</v>
      </c>
      <c r="F304" t="s">
        <v>55</v>
      </c>
      <c r="G304" t="s">
        <v>56</v>
      </c>
      <c r="H304" t="s">
        <v>23</v>
      </c>
      <c r="I304">
        <v>35</v>
      </c>
      <c r="J304">
        <v>475</v>
      </c>
      <c r="K304">
        <v>16625</v>
      </c>
      <c r="L304">
        <v>83125</v>
      </c>
      <c r="M304">
        <v>0.5</v>
      </c>
      <c r="N304" t="s">
        <v>24</v>
      </c>
    </row>
    <row r="305" spans="1:14" x14ac:dyDescent="0.25">
      <c r="A305" t="s">
        <v>14</v>
      </c>
      <c r="B305">
        <v>1185732</v>
      </c>
      <c r="C305" s="18">
        <v>44261</v>
      </c>
      <c r="D305" t="s">
        <v>144</v>
      </c>
      <c r="E305" t="s">
        <v>15</v>
      </c>
      <c r="F305" t="s">
        <v>127</v>
      </c>
      <c r="G305" t="s">
        <v>128</v>
      </c>
      <c r="H305" t="s">
        <v>23</v>
      </c>
      <c r="I305">
        <v>35</v>
      </c>
      <c r="J305">
        <v>175</v>
      </c>
      <c r="K305">
        <v>6125</v>
      </c>
      <c r="L305">
        <v>24500</v>
      </c>
      <c r="M305">
        <v>0.4</v>
      </c>
      <c r="N305" t="s">
        <v>18</v>
      </c>
    </row>
    <row r="306" spans="1:14" x14ac:dyDescent="0.25">
      <c r="A306" t="s">
        <v>26</v>
      </c>
      <c r="B306">
        <v>1197831</v>
      </c>
      <c r="C306" s="18">
        <v>44282</v>
      </c>
      <c r="D306" t="s">
        <v>144</v>
      </c>
      <c r="E306" t="s">
        <v>27</v>
      </c>
      <c r="F306" t="s">
        <v>55</v>
      </c>
      <c r="G306" t="s">
        <v>56</v>
      </c>
      <c r="H306" t="s">
        <v>23</v>
      </c>
      <c r="I306">
        <v>35</v>
      </c>
      <c r="J306">
        <v>425</v>
      </c>
      <c r="K306">
        <v>14875</v>
      </c>
      <c r="L306">
        <v>81812.5</v>
      </c>
      <c r="M306">
        <v>0.55000000000000004</v>
      </c>
      <c r="N306" t="s">
        <v>24</v>
      </c>
    </row>
    <row r="307" spans="1:14" x14ac:dyDescent="0.25">
      <c r="A307" t="s">
        <v>26</v>
      </c>
      <c r="B307">
        <v>1185732</v>
      </c>
      <c r="C307" s="18">
        <v>44258</v>
      </c>
      <c r="D307" t="s">
        <v>144</v>
      </c>
      <c r="E307" t="s">
        <v>15</v>
      </c>
      <c r="F307" t="s">
        <v>125</v>
      </c>
      <c r="G307" t="s">
        <v>126</v>
      </c>
      <c r="H307" t="s">
        <v>23</v>
      </c>
      <c r="I307">
        <v>40</v>
      </c>
      <c r="J307">
        <v>250</v>
      </c>
      <c r="K307">
        <v>10000</v>
      </c>
      <c r="L307">
        <v>35000</v>
      </c>
      <c r="M307">
        <v>0.35</v>
      </c>
      <c r="N307" t="s">
        <v>18</v>
      </c>
    </row>
    <row r="308" spans="1:14" x14ac:dyDescent="0.25">
      <c r="A308" t="s">
        <v>34</v>
      </c>
      <c r="B308">
        <v>1185732</v>
      </c>
      <c r="C308" s="18">
        <v>44261</v>
      </c>
      <c r="D308" t="s">
        <v>144</v>
      </c>
      <c r="E308" t="s">
        <v>15</v>
      </c>
      <c r="F308" t="s">
        <v>123</v>
      </c>
      <c r="G308" t="s">
        <v>124</v>
      </c>
      <c r="H308" t="s">
        <v>23</v>
      </c>
      <c r="I308">
        <v>35</v>
      </c>
      <c r="J308">
        <v>225</v>
      </c>
      <c r="K308">
        <v>7875</v>
      </c>
      <c r="L308">
        <v>31500</v>
      </c>
      <c r="M308">
        <v>0.4</v>
      </c>
      <c r="N308" t="s">
        <v>18</v>
      </c>
    </row>
    <row r="309" spans="1:14" x14ac:dyDescent="0.25">
      <c r="A309" t="s">
        <v>14</v>
      </c>
      <c r="B309">
        <v>1185732</v>
      </c>
      <c r="C309" s="18">
        <v>44268</v>
      </c>
      <c r="D309" t="s">
        <v>144</v>
      </c>
      <c r="E309" t="s">
        <v>15</v>
      </c>
      <c r="F309" t="s">
        <v>121</v>
      </c>
      <c r="G309" t="s">
        <v>122</v>
      </c>
      <c r="H309" t="s">
        <v>23</v>
      </c>
      <c r="I309">
        <v>40</v>
      </c>
      <c r="J309">
        <v>275</v>
      </c>
      <c r="K309">
        <v>11000</v>
      </c>
      <c r="L309">
        <v>44000</v>
      </c>
      <c r="M309">
        <v>0.4</v>
      </c>
      <c r="N309" t="s">
        <v>18</v>
      </c>
    </row>
    <row r="310" spans="1:14" x14ac:dyDescent="0.25">
      <c r="A310" t="s">
        <v>30</v>
      </c>
      <c r="B310">
        <v>1185732</v>
      </c>
      <c r="C310" s="18">
        <v>44275</v>
      </c>
      <c r="D310" t="s">
        <v>144</v>
      </c>
      <c r="E310" t="s">
        <v>15</v>
      </c>
      <c r="F310" t="s">
        <v>119</v>
      </c>
      <c r="G310" t="s">
        <v>120</v>
      </c>
      <c r="H310" t="s">
        <v>23</v>
      </c>
      <c r="I310">
        <v>35</v>
      </c>
      <c r="J310">
        <v>175</v>
      </c>
      <c r="K310">
        <v>6125</v>
      </c>
      <c r="L310">
        <v>18375</v>
      </c>
      <c r="M310">
        <v>0.3</v>
      </c>
      <c r="N310" t="s">
        <v>18</v>
      </c>
    </row>
    <row r="311" spans="1:14" x14ac:dyDescent="0.25">
      <c r="A311" t="s">
        <v>30</v>
      </c>
      <c r="B311">
        <v>1185732</v>
      </c>
      <c r="C311" s="18">
        <v>44271</v>
      </c>
      <c r="D311" t="s">
        <v>144</v>
      </c>
      <c r="E311" t="s">
        <v>15</v>
      </c>
      <c r="F311" t="s">
        <v>118</v>
      </c>
      <c r="G311" t="s">
        <v>93</v>
      </c>
      <c r="H311" t="s">
        <v>23</v>
      </c>
      <c r="I311">
        <v>30.000000000000004</v>
      </c>
      <c r="J311">
        <v>325</v>
      </c>
      <c r="K311">
        <v>9750.0000000000018</v>
      </c>
      <c r="L311">
        <v>39000.000000000007</v>
      </c>
      <c r="M311">
        <v>0.4</v>
      </c>
      <c r="N311" t="s">
        <v>18</v>
      </c>
    </row>
    <row r="312" spans="1:14" x14ac:dyDescent="0.25">
      <c r="A312" t="s">
        <v>30</v>
      </c>
      <c r="B312">
        <v>1185732</v>
      </c>
      <c r="C312" s="18">
        <v>44264</v>
      </c>
      <c r="D312" t="s">
        <v>144</v>
      </c>
      <c r="E312" t="s">
        <v>36</v>
      </c>
      <c r="F312" t="s">
        <v>116</v>
      </c>
      <c r="G312" t="s">
        <v>117</v>
      </c>
      <c r="H312" t="s">
        <v>23</v>
      </c>
      <c r="I312">
        <v>25.000000000000007</v>
      </c>
      <c r="J312">
        <v>275</v>
      </c>
      <c r="K312">
        <v>6875.0000000000018</v>
      </c>
      <c r="L312">
        <v>27500.000000000007</v>
      </c>
      <c r="M312">
        <v>0.4</v>
      </c>
      <c r="N312" t="s">
        <v>18</v>
      </c>
    </row>
    <row r="313" spans="1:14" x14ac:dyDescent="0.25">
      <c r="A313" t="s">
        <v>30</v>
      </c>
      <c r="B313">
        <v>1185732</v>
      </c>
      <c r="C313" s="18">
        <v>44257</v>
      </c>
      <c r="D313" t="s">
        <v>144</v>
      </c>
      <c r="E313" t="s">
        <v>36</v>
      </c>
      <c r="F313" t="s">
        <v>114</v>
      </c>
      <c r="G313" t="s">
        <v>115</v>
      </c>
      <c r="H313" t="s">
        <v>23</v>
      </c>
      <c r="I313">
        <v>20.000000000000004</v>
      </c>
      <c r="J313">
        <v>225</v>
      </c>
      <c r="K313">
        <v>4500.0000000000009</v>
      </c>
      <c r="L313">
        <v>18000.000000000004</v>
      </c>
      <c r="M313">
        <v>0.4</v>
      </c>
      <c r="N313" t="s">
        <v>18</v>
      </c>
    </row>
    <row r="314" spans="1:14" x14ac:dyDescent="0.25">
      <c r="A314" t="s">
        <v>14</v>
      </c>
      <c r="B314">
        <v>1185732</v>
      </c>
      <c r="C314" s="18">
        <v>44260</v>
      </c>
      <c r="D314" t="s">
        <v>144</v>
      </c>
      <c r="E314" t="s">
        <v>36</v>
      </c>
      <c r="F314" t="s">
        <v>112</v>
      </c>
      <c r="G314" t="s">
        <v>113</v>
      </c>
      <c r="H314" t="s">
        <v>23</v>
      </c>
      <c r="I314">
        <v>20.000000000000004</v>
      </c>
      <c r="J314">
        <v>250</v>
      </c>
      <c r="K314">
        <v>5000.0000000000009</v>
      </c>
      <c r="L314">
        <v>20000.000000000004</v>
      </c>
      <c r="M314">
        <v>0.4</v>
      </c>
      <c r="N314" t="s">
        <v>18</v>
      </c>
    </row>
    <row r="315" spans="1:14" x14ac:dyDescent="0.25">
      <c r="A315" t="s">
        <v>26</v>
      </c>
      <c r="B315">
        <v>1185732</v>
      </c>
      <c r="C315" s="18">
        <v>44263</v>
      </c>
      <c r="D315" t="s">
        <v>144</v>
      </c>
      <c r="E315" t="s">
        <v>36</v>
      </c>
      <c r="F315" t="s">
        <v>110</v>
      </c>
      <c r="G315" t="s">
        <v>111</v>
      </c>
      <c r="H315" t="s">
        <v>23</v>
      </c>
      <c r="I315">
        <v>30.000000000000004</v>
      </c>
      <c r="J315">
        <v>225</v>
      </c>
      <c r="K315">
        <v>6750.0000000000009</v>
      </c>
      <c r="L315">
        <v>27000.000000000007</v>
      </c>
      <c r="M315">
        <v>0.4</v>
      </c>
      <c r="N315" t="s">
        <v>83</v>
      </c>
    </row>
    <row r="316" spans="1:14" x14ac:dyDescent="0.25">
      <c r="A316" t="s">
        <v>14</v>
      </c>
      <c r="B316">
        <v>1185732</v>
      </c>
      <c r="C316" s="18">
        <v>44266</v>
      </c>
      <c r="D316" t="s">
        <v>144</v>
      </c>
      <c r="E316" t="s">
        <v>36</v>
      </c>
      <c r="F316" t="s">
        <v>108</v>
      </c>
      <c r="G316" t="s">
        <v>109</v>
      </c>
      <c r="H316" t="s">
        <v>23</v>
      </c>
      <c r="I316">
        <v>40</v>
      </c>
      <c r="J316">
        <v>225</v>
      </c>
      <c r="K316">
        <v>9000</v>
      </c>
      <c r="L316">
        <v>36000</v>
      </c>
      <c r="M316">
        <v>0.4</v>
      </c>
      <c r="N316" t="s">
        <v>83</v>
      </c>
    </row>
    <row r="317" spans="1:14" x14ac:dyDescent="0.25">
      <c r="A317" t="s">
        <v>34</v>
      </c>
      <c r="B317">
        <v>1197831</v>
      </c>
      <c r="C317" s="18">
        <v>44267</v>
      </c>
      <c r="D317" t="s">
        <v>144</v>
      </c>
      <c r="E317" t="s">
        <v>36</v>
      </c>
      <c r="F317" t="s">
        <v>106</v>
      </c>
      <c r="G317" t="s">
        <v>107</v>
      </c>
      <c r="H317" t="s">
        <v>23</v>
      </c>
      <c r="I317">
        <v>25</v>
      </c>
      <c r="J317">
        <v>250</v>
      </c>
      <c r="K317">
        <v>6250</v>
      </c>
      <c r="L317">
        <v>21875</v>
      </c>
      <c r="M317">
        <v>0.35</v>
      </c>
      <c r="N317" t="s">
        <v>83</v>
      </c>
    </row>
    <row r="318" spans="1:14" x14ac:dyDescent="0.25">
      <c r="A318" t="s">
        <v>30</v>
      </c>
      <c r="B318">
        <v>1197831</v>
      </c>
      <c r="C318" s="18">
        <v>44274</v>
      </c>
      <c r="D318" t="s">
        <v>144</v>
      </c>
      <c r="E318" t="s">
        <v>27</v>
      </c>
      <c r="F318" t="s">
        <v>104</v>
      </c>
      <c r="G318" t="s">
        <v>105</v>
      </c>
      <c r="H318" t="s">
        <v>23</v>
      </c>
      <c r="I318">
        <v>25</v>
      </c>
      <c r="J318">
        <v>275</v>
      </c>
      <c r="K318">
        <v>6875</v>
      </c>
      <c r="L318">
        <v>27500</v>
      </c>
      <c r="M318">
        <v>0.4</v>
      </c>
      <c r="N318" t="s">
        <v>83</v>
      </c>
    </row>
    <row r="319" spans="1:14" x14ac:dyDescent="0.25">
      <c r="A319" t="s">
        <v>25</v>
      </c>
      <c r="B319">
        <v>1197831</v>
      </c>
      <c r="C319" s="18">
        <v>44274</v>
      </c>
      <c r="D319" t="s">
        <v>144</v>
      </c>
      <c r="E319" t="s">
        <v>27</v>
      </c>
      <c r="F319" t="s">
        <v>102</v>
      </c>
      <c r="G319" t="s">
        <v>103</v>
      </c>
      <c r="H319" t="s">
        <v>23</v>
      </c>
      <c r="I319">
        <v>25</v>
      </c>
      <c r="J319">
        <v>350</v>
      </c>
      <c r="K319">
        <v>8750</v>
      </c>
      <c r="L319">
        <v>35000</v>
      </c>
      <c r="M319">
        <v>0.4</v>
      </c>
      <c r="N319" t="s">
        <v>83</v>
      </c>
    </row>
    <row r="320" spans="1:14" x14ac:dyDescent="0.25">
      <c r="A320" t="s">
        <v>14</v>
      </c>
      <c r="B320">
        <v>1185732</v>
      </c>
      <c r="C320" s="18">
        <v>44271</v>
      </c>
      <c r="D320" t="s">
        <v>144</v>
      </c>
      <c r="E320" t="s">
        <v>27</v>
      </c>
      <c r="F320" t="s">
        <v>100</v>
      </c>
      <c r="G320" t="s">
        <v>101</v>
      </c>
      <c r="H320" t="s">
        <v>23</v>
      </c>
      <c r="I320">
        <v>25</v>
      </c>
      <c r="J320">
        <v>425</v>
      </c>
      <c r="K320">
        <v>10625</v>
      </c>
      <c r="L320">
        <v>53125</v>
      </c>
      <c r="M320">
        <v>0.5</v>
      </c>
      <c r="N320" t="s">
        <v>83</v>
      </c>
    </row>
    <row r="321" spans="1:14" x14ac:dyDescent="0.25">
      <c r="A321" t="s">
        <v>61</v>
      </c>
      <c r="B321">
        <v>1185732</v>
      </c>
      <c r="C321" s="18">
        <v>44276</v>
      </c>
      <c r="D321" t="s">
        <v>144</v>
      </c>
      <c r="E321" t="s">
        <v>48</v>
      </c>
      <c r="F321" t="s">
        <v>98</v>
      </c>
      <c r="G321" t="s">
        <v>99</v>
      </c>
      <c r="H321" t="s">
        <v>23</v>
      </c>
      <c r="I321">
        <v>45</v>
      </c>
      <c r="J321">
        <v>250</v>
      </c>
      <c r="K321">
        <v>11250</v>
      </c>
      <c r="L321">
        <v>45000</v>
      </c>
      <c r="M321">
        <v>0.4</v>
      </c>
      <c r="N321" t="s">
        <v>83</v>
      </c>
    </row>
    <row r="322" spans="1:14" x14ac:dyDescent="0.25">
      <c r="A322" t="s">
        <v>61</v>
      </c>
      <c r="B322">
        <v>1185732</v>
      </c>
      <c r="C322" s="18">
        <v>44264</v>
      </c>
      <c r="D322" t="s">
        <v>144</v>
      </c>
      <c r="E322" t="s">
        <v>36</v>
      </c>
      <c r="F322" t="s">
        <v>96</v>
      </c>
      <c r="G322" t="s">
        <v>97</v>
      </c>
      <c r="H322" t="s">
        <v>23</v>
      </c>
      <c r="I322">
        <v>30</v>
      </c>
      <c r="J322">
        <v>475</v>
      </c>
      <c r="K322">
        <v>14250</v>
      </c>
      <c r="L322">
        <v>71250</v>
      </c>
      <c r="M322">
        <v>0.5</v>
      </c>
      <c r="N322" t="s">
        <v>83</v>
      </c>
    </row>
    <row r="323" spans="1:14" x14ac:dyDescent="0.25">
      <c r="A323" t="s">
        <v>26</v>
      </c>
      <c r="B323">
        <v>1185732</v>
      </c>
      <c r="C323" s="18">
        <v>44257</v>
      </c>
      <c r="D323" t="s">
        <v>144</v>
      </c>
      <c r="E323" t="s">
        <v>48</v>
      </c>
      <c r="F323" t="s">
        <v>94</v>
      </c>
      <c r="G323" t="s">
        <v>95</v>
      </c>
      <c r="H323" t="s">
        <v>23</v>
      </c>
      <c r="I323">
        <v>30</v>
      </c>
      <c r="J323">
        <v>625</v>
      </c>
      <c r="K323">
        <v>18750</v>
      </c>
      <c r="L323">
        <v>93750</v>
      </c>
      <c r="M323">
        <v>0.5</v>
      </c>
      <c r="N323" t="s">
        <v>83</v>
      </c>
    </row>
    <row r="324" spans="1:14" x14ac:dyDescent="0.25">
      <c r="A324" t="s">
        <v>14</v>
      </c>
      <c r="B324">
        <v>1185732</v>
      </c>
      <c r="C324" s="18">
        <v>44260</v>
      </c>
      <c r="D324" t="s">
        <v>144</v>
      </c>
      <c r="E324" t="s">
        <v>48</v>
      </c>
      <c r="F324" t="s">
        <v>92</v>
      </c>
      <c r="G324" t="s">
        <v>93</v>
      </c>
      <c r="H324" t="s">
        <v>23</v>
      </c>
      <c r="I324">
        <v>35</v>
      </c>
      <c r="J324">
        <v>725</v>
      </c>
      <c r="K324">
        <v>25375</v>
      </c>
      <c r="L324">
        <v>126875</v>
      </c>
      <c r="M324">
        <v>0.5</v>
      </c>
      <c r="N324" t="s">
        <v>83</v>
      </c>
    </row>
    <row r="325" spans="1:14" x14ac:dyDescent="0.25">
      <c r="A325" t="s">
        <v>26</v>
      </c>
      <c r="B325">
        <v>1128299</v>
      </c>
      <c r="C325" s="18">
        <v>44267</v>
      </c>
      <c r="D325" t="s">
        <v>144</v>
      </c>
      <c r="E325" t="s">
        <v>48</v>
      </c>
      <c r="F325" t="s">
        <v>90</v>
      </c>
      <c r="G325" t="s">
        <v>91</v>
      </c>
      <c r="H325" t="s">
        <v>23</v>
      </c>
      <c r="I325">
        <v>50</v>
      </c>
      <c r="J325">
        <v>350</v>
      </c>
      <c r="K325">
        <v>17500</v>
      </c>
      <c r="L325">
        <v>43750</v>
      </c>
      <c r="M325">
        <v>0.25</v>
      </c>
      <c r="N325" t="s">
        <v>83</v>
      </c>
    </row>
    <row r="326" spans="1:14" x14ac:dyDescent="0.25">
      <c r="A326" t="s">
        <v>34</v>
      </c>
      <c r="B326">
        <v>1128299</v>
      </c>
      <c r="C326" s="18">
        <v>44280</v>
      </c>
      <c r="D326" t="s">
        <v>144</v>
      </c>
      <c r="E326" t="s">
        <v>31</v>
      </c>
      <c r="F326" t="s">
        <v>88</v>
      </c>
      <c r="G326" t="s">
        <v>89</v>
      </c>
      <c r="H326" t="s">
        <v>23</v>
      </c>
      <c r="I326">
        <v>55.000000000000007</v>
      </c>
      <c r="J326">
        <v>375</v>
      </c>
      <c r="K326">
        <v>20625.000000000004</v>
      </c>
      <c r="L326">
        <v>51562.500000000007</v>
      </c>
      <c r="M326">
        <v>0.25</v>
      </c>
      <c r="N326" t="s">
        <v>83</v>
      </c>
    </row>
    <row r="327" spans="1:14" x14ac:dyDescent="0.25">
      <c r="A327" t="s">
        <v>61</v>
      </c>
      <c r="B327">
        <v>1185732</v>
      </c>
      <c r="C327" s="18">
        <v>44275</v>
      </c>
      <c r="D327" t="s">
        <v>144</v>
      </c>
      <c r="E327" t="s">
        <v>31</v>
      </c>
      <c r="F327" t="s">
        <v>64</v>
      </c>
      <c r="G327" t="s">
        <v>65</v>
      </c>
      <c r="H327" t="s">
        <v>23</v>
      </c>
      <c r="I327">
        <v>55.000000000000007</v>
      </c>
      <c r="J327">
        <v>275</v>
      </c>
      <c r="K327">
        <v>15125.000000000002</v>
      </c>
      <c r="L327">
        <v>45375.000000000007</v>
      </c>
      <c r="M327">
        <v>0.3</v>
      </c>
      <c r="N327" t="s">
        <v>24</v>
      </c>
    </row>
    <row r="328" spans="1:14" x14ac:dyDescent="0.25">
      <c r="A328" t="s">
        <v>14</v>
      </c>
      <c r="B328">
        <v>1128299</v>
      </c>
      <c r="C328" s="18">
        <v>44277</v>
      </c>
      <c r="D328" t="s">
        <v>144</v>
      </c>
      <c r="E328" t="s">
        <v>31</v>
      </c>
      <c r="F328" t="s">
        <v>86</v>
      </c>
      <c r="G328" t="s">
        <v>87</v>
      </c>
      <c r="H328" t="s">
        <v>23</v>
      </c>
      <c r="I328">
        <v>50</v>
      </c>
      <c r="J328">
        <v>325</v>
      </c>
      <c r="K328">
        <v>16250</v>
      </c>
      <c r="L328">
        <v>40625</v>
      </c>
      <c r="M328">
        <v>0.25</v>
      </c>
      <c r="N328" t="s">
        <v>83</v>
      </c>
    </row>
    <row r="329" spans="1:14" x14ac:dyDescent="0.25">
      <c r="A329" t="s">
        <v>30</v>
      </c>
      <c r="B329">
        <v>1197831</v>
      </c>
      <c r="C329" s="18">
        <v>44261</v>
      </c>
      <c r="D329" t="s">
        <v>144</v>
      </c>
      <c r="E329" t="s">
        <v>31</v>
      </c>
      <c r="F329" t="s">
        <v>84</v>
      </c>
      <c r="G329" t="s">
        <v>85</v>
      </c>
      <c r="H329" t="s">
        <v>23</v>
      </c>
      <c r="I329">
        <v>35</v>
      </c>
      <c r="J329">
        <v>400</v>
      </c>
      <c r="K329">
        <v>14000</v>
      </c>
      <c r="L329">
        <v>70000</v>
      </c>
      <c r="M329">
        <v>0.5</v>
      </c>
      <c r="N329" t="s">
        <v>83</v>
      </c>
    </row>
    <row r="330" spans="1:14" x14ac:dyDescent="0.25">
      <c r="A330" t="s">
        <v>30</v>
      </c>
      <c r="B330">
        <v>1128299</v>
      </c>
      <c r="C330" s="18">
        <v>44271</v>
      </c>
      <c r="D330" t="s">
        <v>144</v>
      </c>
      <c r="E330" t="s">
        <v>27</v>
      </c>
      <c r="F330" t="s">
        <v>81</v>
      </c>
      <c r="G330" t="s">
        <v>82</v>
      </c>
      <c r="H330" t="s">
        <v>23</v>
      </c>
      <c r="I330">
        <v>45</v>
      </c>
      <c r="J330">
        <v>350</v>
      </c>
      <c r="K330">
        <v>15750</v>
      </c>
      <c r="L330">
        <v>55125</v>
      </c>
      <c r="M330">
        <v>0.35</v>
      </c>
      <c r="N330" t="s">
        <v>18</v>
      </c>
    </row>
    <row r="331" spans="1:14" x14ac:dyDescent="0.25">
      <c r="A331" t="s">
        <v>30</v>
      </c>
      <c r="B331">
        <v>1128299</v>
      </c>
      <c r="C331" s="18">
        <v>44278</v>
      </c>
      <c r="D331" t="s">
        <v>144</v>
      </c>
      <c r="E331" t="s">
        <v>31</v>
      </c>
      <c r="F331" t="s">
        <v>80</v>
      </c>
      <c r="G331" t="s">
        <v>63</v>
      </c>
      <c r="H331" t="s">
        <v>23</v>
      </c>
      <c r="I331">
        <v>50</v>
      </c>
      <c r="J331">
        <v>300</v>
      </c>
      <c r="K331">
        <v>15000</v>
      </c>
      <c r="L331">
        <v>45000</v>
      </c>
      <c r="M331">
        <v>0.3</v>
      </c>
      <c r="N331" t="s">
        <v>18</v>
      </c>
    </row>
    <row r="332" spans="1:14" x14ac:dyDescent="0.25">
      <c r="A332" t="s">
        <v>14</v>
      </c>
      <c r="B332">
        <v>1128299</v>
      </c>
      <c r="C332" s="18">
        <v>44264</v>
      </c>
      <c r="D332" t="s">
        <v>144</v>
      </c>
      <c r="E332" t="s">
        <v>31</v>
      </c>
      <c r="F332" t="s">
        <v>66</v>
      </c>
      <c r="G332" t="s">
        <v>67</v>
      </c>
      <c r="H332" t="s">
        <v>23</v>
      </c>
      <c r="I332">
        <v>54.999999999999993</v>
      </c>
      <c r="J332">
        <v>325</v>
      </c>
      <c r="K332">
        <v>17874.999999999996</v>
      </c>
      <c r="L332">
        <v>71499.999999999985</v>
      </c>
      <c r="M332">
        <v>0.4</v>
      </c>
      <c r="N332" t="s">
        <v>24</v>
      </c>
    </row>
    <row r="333" spans="1:14" x14ac:dyDescent="0.25">
      <c r="A333" t="s">
        <v>30</v>
      </c>
      <c r="B333">
        <v>1185732</v>
      </c>
      <c r="C333" s="18">
        <v>44265</v>
      </c>
      <c r="D333" t="s">
        <v>144</v>
      </c>
      <c r="E333" t="s">
        <v>31</v>
      </c>
      <c r="F333" t="s">
        <v>78</v>
      </c>
      <c r="G333" t="s">
        <v>79</v>
      </c>
      <c r="H333" t="s">
        <v>23</v>
      </c>
      <c r="I333">
        <v>30.000000000000004</v>
      </c>
      <c r="J333">
        <v>400</v>
      </c>
      <c r="K333">
        <v>12000.000000000002</v>
      </c>
      <c r="L333">
        <v>60000.000000000007</v>
      </c>
      <c r="M333">
        <v>0.5</v>
      </c>
      <c r="N333" t="s">
        <v>18</v>
      </c>
    </row>
    <row r="334" spans="1:14" x14ac:dyDescent="0.25">
      <c r="A334" t="s">
        <v>14</v>
      </c>
      <c r="B334">
        <v>1185732</v>
      </c>
      <c r="C334" s="18">
        <v>44272</v>
      </c>
      <c r="D334" t="s">
        <v>144</v>
      </c>
      <c r="E334" t="s">
        <v>36</v>
      </c>
      <c r="F334" t="s">
        <v>76</v>
      </c>
      <c r="G334" t="s">
        <v>77</v>
      </c>
      <c r="H334" t="s">
        <v>23</v>
      </c>
      <c r="I334">
        <v>35</v>
      </c>
      <c r="J334">
        <v>350</v>
      </c>
      <c r="K334">
        <v>12250</v>
      </c>
      <c r="L334">
        <v>61250</v>
      </c>
      <c r="M334">
        <v>0.5</v>
      </c>
      <c r="N334" t="s">
        <v>18</v>
      </c>
    </row>
    <row r="335" spans="1:14" x14ac:dyDescent="0.25">
      <c r="A335" t="s">
        <v>26</v>
      </c>
      <c r="B335">
        <v>1185732</v>
      </c>
      <c r="C335" s="18">
        <v>44270</v>
      </c>
      <c r="D335" t="s">
        <v>144</v>
      </c>
      <c r="E335" t="s">
        <v>36</v>
      </c>
      <c r="F335" t="s">
        <v>74</v>
      </c>
      <c r="G335" t="s">
        <v>75</v>
      </c>
      <c r="H335" t="s">
        <v>23</v>
      </c>
      <c r="I335">
        <v>35</v>
      </c>
      <c r="J335">
        <v>475</v>
      </c>
      <c r="K335">
        <v>16625</v>
      </c>
      <c r="L335">
        <v>91437.500000000015</v>
      </c>
      <c r="M335">
        <v>0.55000000000000004</v>
      </c>
      <c r="N335" t="s">
        <v>18</v>
      </c>
    </row>
    <row r="336" spans="1:14" x14ac:dyDescent="0.25">
      <c r="A336" t="s">
        <v>14</v>
      </c>
      <c r="B336">
        <v>1128299</v>
      </c>
      <c r="C336" s="18">
        <v>44278</v>
      </c>
      <c r="D336" t="s">
        <v>144</v>
      </c>
      <c r="E336" t="s">
        <v>48</v>
      </c>
      <c r="F336" t="s">
        <v>72</v>
      </c>
      <c r="G336" t="s">
        <v>73</v>
      </c>
      <c r="H336" t="s">
        <v>23</v>
      </c>
      <c r="I336">
        <v>50</v>
      </c>
      <c r="J336">
        <v>300</v>
      </c>
      <c r="K336">
        <v>15000</v>
      </c>
      <c r="L336">
        <v>45000</v>
      </c>
      <c r="M336">
        <v>0.3</v>
      </c>
      <c r="N336" t="s">
        <v>18</v>
      </c>
    </row>
    <row r="337" spans="1:14" x14ac:dyDescent="0.25">
      <c r="A337" t="s">
        <v>34</v>
      </c>
      <c r="B337">
        <v>1185732</v>
      </c>
      <c r="C337" s="18">
        <v>44265</v>
      </c>
      <c r="D337" t="s">
        <v>144</v>
      </c>
      <c r="E337" t="s">
        <v>31</v>
      </c>
      <c r="F337" t="s">
        <v>70</v>
      </c>
      <c r="G337" t="s">
        <v>71</v>
      </c>
      <c r="H337" t="s">
        <v>23</v>
      </c>
      <c r="I337">
        <v>40</v>
      </c>
      <c r="J337">
        <v>550</v>
      </c>
      <c r="K337">
        <v>22000</v>
      </c>
      <c r="L337">
        <v>55000</v>
      </c>
      <c r="M337">
        <v>0.25</v>
      </c>
      <c r="N337" t="s">
        <v>18</v>
      </c>
    </row>
    <row r="338" spans="1:14" x14ac:dyDescent="0.25">
      <c r="A338" t="s">
        <v>26</v>
      </c>
      <c r="B338">
        <v>1128299</v>
      </c>
      <c r="C338" s="18">
        <v>44271</v>
      </c>
      <c r="D338" t="s">
        <v>144</v>
      </c>
      <c r="E338" t="s">
        <v>48</v>
      </c>
      <c r="F338" t="s">
        <v>49</v>
      </c>
      <c r="G338" t="s">
        <v>68</v>
      </c>
      <c r="H338" t="s">
        <v>23</v>
      </c>
      <c r="I338">
        <v>60</v>
      </c>
      <c r="J338">
        <v>375</v>
      </c>
      <c r="K338">
        <v>22500</v>
      </c>
      <c r="L338">
        <v>101250</v>
      </c>
      <c r="M338">
        <v>0.45</v>
      </c>
      <c r="N338" t="s">
        <v>24</v>
      </c>
    </row>
    <row r="339" spans="1:14" x14ac:dyDescent="0.25">
      <c r="A339" t="s">
        <v>30</v>
      </c>
      <c r="B339">
        <v>1185732</v>
      </c>
      <c r="C339" s="18">
        <v>44263</v>
      </c>
      <c r="D339" t="s">
        <v>144</v>
      </c>
      <c r="E339" t="s">
        <v>15</v>
      </c>
      <c r="F339" t="s">
        <v>16</v>
      </c>
      <c r="G339" t="s">
        <v>69</v>
      </c>
      <c r="H339" t="s">
        <v>23</v>
      </c>
      <c r="I339">
        <v>45</v>
      </c>
      <c r="J339">
        <v>575</v>
      </c>
      <c r="K339">
        <v>25875</v>
      </c>
      <c r="L339">
        <v>129375</v>
      </c>
      <c r="M339">
        <v>0.5</v>
      </c>
      <c r="N339" t="s">
        <v>18</v>
      </c>
    </row>
    <row r="340" spans="1:14" x14ac:dyDescent="0.25">
      <c r="A340" t="s">
        <v>61</v>
      </c>
      <c r="B340">
        <v>1185732</v>
      </c>
      <c r="C340" s="18">
        <v>44304</v>
      </c>
      <c r="D340" t="s">
        <v>145</v>
      </c>
      <c r="E340" t="s">
        <v>15</v>
      </c>
      <c r="F340" t="s">
        <v>133</v>
      </c>
      <c r="G340" t="s">
        <v>134</v>
      </c>
      <c r="H340" t="s">
        <v>23</v>
      </c>
      <c r="I340">
        <v>33</v>
      </c>
      <c r="J340">
        <v>101</v>
      </c>
      <c r="K340">
        <v>3333</v>
      </c>
      <c r="L340">
        <v>1233.21</v>
      </c>
      <c r="M340">
        <v>0.37</v>
      </c>
      <c r="N340" t="s">
        <v>24</v>
      </c>
    </row>
    <row r="341" spans="1:14" x14ac:dyDescent="0.25">
      <c r="A341" t="s">
        <v>61</v>
      </c>
      <c r="B341">
        <v>1185732</v>
      </c>
      <c r="C341" s="18">
        <v>44297</v>
      </c>
      <c r="D341" t="s">
        <v>145</v>
      </c>
      <c r="E341" t="s">
        <v>15</v>
      </c>
      <c r="F341" t="s">
        <v>131</v>
      </c>
      <c r="G341" t="s">
        <v>132</v>
      </c>
      <c r="H341" t="s">
        <v>23</v>
      </c>
      <c r="I341">
        <v>36</v>
      </c>
      <c r="J341">
        <v>90</v>
      </c>
      <c r="K341">
        <v>3240</v>
      </c>
      <c r="L341">
        <v>1425.6</v>
      </c>
      <c r="M341">
        <v>0.43999999999999995</v>
      </c>
      <c r="N341" t="s">
        <v>24</v>
      </c>
    </row>
    <row r="342" spans="1:14" x14ac:dyDescent="0.25">
      <c r="A342" t="s">
        <v>26</v>
      </c>
      <c r="B342">
        <v>1185732</v>
      </c>
      <c r="C342" s="18">
        <v>44300</v>
      </c>
      <c r="D342" t="s">
        <v>145</v>
      </c>
      <c r="E342" t="s">
        <v>15</v>
      </c>
      <c r="F342" t="s">
        <v>129</v>
      </c>
      <c r="G342" t="s">
        <v>130</v>
      </c>
      <c r="H342" t="s">
        <v>23</v>
      </c>
      <c r="I342">
        <v>30</v>
      </c>
      <c r="J342">
        <v>94</v>
      </c>
      <c r="K342">
        <v>2820</v>
      </c>
      <c r="L342">
        <v>1015.1999999999999</v>
      </c>
      <c r="M342">
        <v>0.36</v>
      </c>
      <c r="N342" t="s">
        <v>24</v>
      </c>
    </row>
    <row r="343" spans="1:14" x14ac:dyDescent="0.25">
      <c r="A343" t="s">
        <v>14</v>
      </c>
      <c r="B343">
        <v>1185732</v>
      </c>
      <c r="C343" s="18">
        <v>44293</v>
      </c>
      <c r="D343" t="s">
        <v>145</v>
      </c>
      <c r="E343" t="s">
        <v>15</v>
      </c>
      <c r="F343" t="s">
        <v>127</v>
      </c>
      <c r="G343" t="s">
        <v>128</v>
      </c>
      <c r="H343" t="s">
        <v>23</v>
      </c>
      <c r="I343">
        <v>26</v>
      </c>
      <c r="J343">
        <v>60</v>
      </c>
      <c r="K343">
        <v>1560</v>
      </c>
      <c r="L343">
        <v>686.4</v>
      </c>
      <c r="M343">
        <v>0.44</v>
      </c>
      <c r="N343" t="s">
        <v>24</v>
      </c>
    </row>
    <row r="344" spans="1:14" x14ac:dyDescent="0.25">
      <c r="A344" t="s">
        <v>26</v>
      </c>
      <c r="B344">
        <v>1185732</v>
      </c>
      <c r="C344" s="18">
        <v>44290</v>
      </c>
      <c r="D344" t="s">
        <v>145</v>
      </c>
      <c r="E344" t="s">
        <v>15</v>
      </c>
      <c r="F344" t="s">
        <v>125</v>
      </c>
      <c r="G344" t="s">
        <v>126</v>
      </c>
      <c r="H344" t="s">
        <v>23</v>
      </c>
      <c r="I344">
        <v>26</v>
      </c>
      <c r="J344">
        <v>94</v>
      </c>
      <c r="K344">
        <v>2444</v>
      </c>
      <c r="L344">
        <v>1026.48</v>
      </c>
      <c r="M344">
        <v>0.42</v>
      </c>
      <c r="N344" t="s">
        <v>24</v>
      </c>
    </row>
    <row r="345" spans="1:14" x14ac:dyDescent="0.25">
      <c r="A345" t="s">
        <v>30</v>
      </c>
      <c r="B345">
        <v>1197831</v>
      </c>
      <c r="C345" s="18">
        <v>44306</v>
      </c>
      <c r="D345" t="s">
        <v>145</v>
      </c>
      <c r="E345" t="s">
        <v>27</v>
      </c>
      <c r="F345" t="s">
        <v>104</v>
      </c>
      <c r="G345" t="s">
        <v>105</v>
      </c>
      <c r="H345" t="s">
        <v>23</v>
      </c>
      <c r="I345">
        <v>22</v>
      </c>
      <c r="J345">
        <v>111</v>
      </c>
      <c r="K345">
        <v>2442</v>
      </c>
      <c r="L345">
        <v>1050.0600000000002</v>
      </c>
      <c r="M345">
        <v>0.43000000000000005</v>
      </c>
      <c r="N345" t="s">
        <v>24</v>
      </c>
    </row>
    <row r="346" spans="1:14" x14ac:dyDescent="0.25">
      <c r="A346" t="s">
        <v>25</v>
      </c>
      <c r="B346">
        <v>1197831</v>
      </c>
      <c r="C346" s="18">
        <v>44306</v>
      </c>
      <c r="D346" t="s">
        <v>145</v>
      </c>
      <c r="E346" t="s">
        <v>27</v>
      </c>
      <c r="F346" t="s">
        <v>102</v>
      </c>
      <c r="G346" t="s">
        <v>103</v>
      </c>
      <c r="H346" t="s">
        <v>23</v>
      </c>
      <c r="I346">
        <v>24</v>
      </c>
      <c r="J346">
        <v>120</v>
      </c>
      <c r="K346">
        <v>2880</v>
      </c>
      <c r="L346">
        <v>1267.2</v>
      </c>
      <c r="M346">
        <v>0.44</v>
      </c>
      <c r="N346" t="s">
        <v>24</v>
      </c>
    </row>
    <row r="347" spans="1:14" x14ac:dyDescent="0.25">
      <c r="A347" t="s">
        <v>14</v>
      </c>
      <c r="B347">
        <v>1185732</v>
      </c>
      <c r="C347" s="18">
        <v>44303</v>
      </c>
      <c r="D347" t="s">
        <v>145</v>
      </c>
      <c r="E347" t="s">
        <v>27</v>
      </c>
      <c r="F347" t="s">
        <v>100</v>
      </c>
      <c r="G347" t="s">
        <v>101</v>
      </c>
      <c r="H347" t="s">
        <v>23</v>
      </c>
      <c r="I347">
        <v>22</v>
      </c>
      <c r="J347">
        <v>147</v>
      </c>
      <c r="K347">
        <v>3234</v>
      </c>
      <c r="L347">
        <v>1714.02</v>
      </c>
      <c r="M347">
        <v>0.53</v>
      </c>
      <c r="N347" t="s">
        <v>24</v>
      </c>
    </row>
    <row r="348" spans="1:14" x14ac:dyDescent="0.25">
      <c r="A348" t="s">
        <v>26</v>
      </c>
      <c r="B348">
        <v>1128299</v>
      </c>
      <c r="C348" s="18">
        <v>44299</v>
      </c>
      <c r="D348" t="s">
        <v>145</v>
      </c>
      <c r="E348" t="s">
        <v>48</v>
      </c>
      <c r="F348" t="s">
        <v>90</v>
      </c>
      <c r="G348" t="s">
        <v>91</v>
      </c>
      <c r="H348" t="s">
        <v>23</v>
      </c>
      <c r="I348">
        <v>56</v>
      </c>
      <c r="J348">
        <v>112</v>
      </c>
      <c r="K348">
        <v>6272</v>
      </c>
      <c r="L348">
        <v>1756.16</v>
      </c>
      <c r="M348">
        <v>0.28000000000000003</v>
      </c>
      <c r="N348" t="s">
        <v>24</v>
      </c>
    </row>
    <row r="349" spans="1:14" x14ac:dyDescent="0.25">
      <c r="A349" t="s">
        <v>34</v>
      </c>
      <c r="B349">
        <v>1128299</v>
      </c>
      <c r="C349" s="18">
        <v>44312</v>
      </c>
      <c r="D349" t="s">
        <v>145</v>
      </c>
      <c r="E349" t="s">
        <v>31</v>
      </c>
      <c r="F349" t="s">
        <v>88</v>
      </c>
      <c r="G349" t="s">
        <v>89</v>
      </c>
      <c r="H349" t="s">
        <v>23</v>
      </c>
      <c r="I349">
        <v>56</v>
      </c>
      <c r="J349">
        <v>116</v>
      </c>
      <c r="K349">
        <v>6496</v>
      </c>
      <c r="L349">
        <v>1818.88</v>
      </c>
      <c r="M349">
        <v>0.28000000000000003</v>
      </c>
      <c r="N349" t="s">
        <v>24</v>
      </c>
    </row>
    <row r="350" spans="1:14" x14ac:dyDescent="0.25">
      <c r="A350" t="s">
        <v>14</v>
      </c>
      <c r="B350">
        <v>1128299</v>
      </c>
      <c r="C350" s="18">
        <v>44309</v>
      </c>
      <c r="D350" t="s">
        <v>145</v>
      </c>
      <c r="E350" t="s">
        <v>31</v>
      </c>
      <c r="F350" t="s">
        <v>86</v>
      </c>
      <c r="G350" t="s">
        <v>87</v>
      </c>
      <c r="H350" t="s">
        <v>23</v>
      </c>
      <c r="I350">
        <v>49</v>
      </c>
      <c r="J350">
        <v>111</v>
      </c>
      <c r="K350">
        <v>5439</v>
      </c>
      <c r="L350">
        <v>1631.7</v>
      </c>
      <c r="M350">
        <v>0.3</v>
      </c>
      <c r="N350" t="s">
        <v>24</v>
      </c>
    </row>
    <row r="351" spans="1:14" x14ac:dyDescent="0.25">
      <c r="A351" t="s">
        <v>30</v>
      </c>
      <c r="B351">
        <v>1197831</v>
      </c>
      <c r="C351" s="18">
        <v>44291</v>
      </c>
      <c r="D351" t="s">
        <v>145</v>
      </c>
      <c r="E351" t="s">
        <v>31</v>
      </c>
      <c r="F351" t="s">
        <v>84</v>
      </c>
      <c r="G351" t="s">
        <v>85</v>
      </c>
      <c r="H351" t="s">
        <v>23</v>
      </c>
      <c r="I351">
        <v>23</v>
      </c>
      <c r="J351">
        <v>176</v>
      </c>
      <c r="K351">
        <v>4048</v>
      </c>
      <c r="L351">
        <v>2307.36</v>
      </c>
      <c r="M351">
        <v>0.57000000000000006</v>
      </c>
      <c r="N351" t="s">
        <v>24</v>
      </c>
    </row>
    <row r="352" spans="1:14" x14ac:dyDescent="0.25">
      <c r="A352" t="s">
        <v>30</v>
      </c>
      <c r="B352">
        <v>1128299</v>
      </c>
      <c r="C352" s="18">
        <v>44303</v>
      </c>
      <c r="D352" t="s">
        <v>145</v>
      </c>
      <c r="E352" t="s">
        <v>27</v>
      </c>
      <c r="F352" t="s">
        <v>81</v>
      </c>
      <c r="G352" t="s">
        <v>82</v>
      </c>
      <c r="H352" t="s">
        <v>23</v>
      </c>
      <c r="I352">
        <v>39</v>
      </c>
      <c r="J352">
        <v>123</v>
      </c>
      <c r="K352">
        <v>4797</v>
      </c>
      <c r="L352">
        <v>1774.8899999999999</v>
      </c>
      <c r="M352">
        <v>0.37</v>
      </c>
      <c r="N352" t="s">
        <v>24</v>
      </c>
    </row>
    <row r="353" spans="1:14" x14ac:dyDescent="0.25">
      <c r="A353" t="s">
        <v>30</v>
      </c>
      <c r="B353">
        <v>1128299</v>
      </c>
      <c r="C353" s="18">
        <v>44310</v>
      </c>
      <c r="D353" t="s">
        <v>145</v>
      </c>
      <c r="E353" t="s">
        <v>31</v>
      </c>
      <c r="F353" t="s">
        <v>80</v>
      </c>
      <c r="G353" t="s">
        <v>63</v>
      </c>
      <c r="H353" t="s">
        <v>23</v>
      </c>
      <c r="I353">
        <v>49</v>
      </c>
      <c r="J353">
        <v>90</v>
      </c>
      <c r="K353">
        <v>4410</v>
      </c>
      <c r="L353">
        <v>1499.3999999999999</v>
      </c>
      <c r="M353">
        <v>0.33999999999999997</v>
      </c>
      <c r="N353" t="s">
        <v>24</v>
      </c>
    </row>
    <row r="354" spans="1:14" x14ac:dyDescent="0.25">
      <c r="A354" t="s">
        <v>30</v>
      </c>
      <c r="B354">
        <v>1185732</v>
      </c>
      <c r="C354" s="18">
        <v>44297</v>
      </c>
      <c r="D354" t="s">
        <v>145</v>
      </c>
      <c r="E354" t="s">
        <v>31</v>
      </c>
      <c r="F354" t="s">
        <v>78</v>
      </c>
      <c r="G354" t="s">
        <v>79</v>
      </c>
      <c r="H354" t="s">
        <v>23</v>
      </c>
      <c r="I354">
        <v>20</v>
      </c>
      <c r="J354">
        <v>136</v>
      </c>
      <c r="K354">
        <v>2720</v>
      </c>
      <c r="L354">
        <v>1414.4</v>
      </c>
      <c r="M354">
        <v>0.52</v>
      </c>
      <c r="N354" t="s">
        <v>24</v>
      </c>
    </row>
    <row r="355" spans="1:14" x14ac:dyDescent="0.25">
      <c r="A355" t="s">
        <v>14</v>
      </c>
      <c r="B355">
        <v>1128299</v>
      </c>
      <c r="C355" s="18">
        <v>44310</v>
      </c>
      <c r="D355" t="s">
        <v>145</v>
      </c>
      <c r="E355" t="s">
        <v>48</v>
      </c>
      <c r="F355" t="s">
        <v>72</v>
      </c>
      <c r="G355" t="s">
        <v>73</v>
      </c>
      <c r="H355" t="s">
        <v>23</v>
      </c>
      <c r="I355">
        <v>47</v>
      </c>
      <c r="J355">
        <v>90</v>
      </c>
      <c r="K355">
        <v>4230</v>
      </c>
      <c r="L355">
        <v>1522.8</v>
      </c>
      <c r="M355">
        <v>0.36</v>
      </c>
      <c r="N355" t="s">
        <v>24</v>
      </c>
    </row>
    <row r="356" spans="1:14" x14ac:dyDescent="0.25">
      <c r="A356" t="s">
        <v>25</v>
      </c>
      <c r="B356">
        <v>1128299</v>
      </c>
      <c r="C356" s="18">
        <v>44303</v>
      </c>
      <c r="D356" t="s">
        <v>145</v>
      </c>
      <c r="E356" t="s">
        <v>48</v>
      </c>
      <c r="F356" t="s">
        <v>49</v>
      </c>
      <c r="G356" t="s">
        <v>68</v>
      </c>
      <c r="H356" t="s">
        <v>23</v>
      </c>
      <c r="I356">
        <v>57</v>
      </c>
      <c r="J356">
        <v>113</v>
      </c>
      <c r="K356">
        <v>6441</v>
      </c>
      <c r="L356">
        <v>3220.5</v>
      </c>
      <c r="M356">
        <v>0.5</v>
      </c>
      <c r="N356" t="s">
        <v>24</v>
      </c>
    </row>
    <row r="357" spans="1:14" x14ac:dyDescent="0.25">
      <c r="A357" t="s">
        <v>34</v>
      </c>
      <c r="B357">
        <v>1189833</v>
      </c>
      <c r="C357" s="18">
        <v>44292</v>
      </c>
      <c r="D357" t="s">
        <v>145</v>
      </c>
      <c r="E357" t="s">
        <v>31</v>
      </c>
      <c r="F357" t="s">
        <v>32</v>
      </c>
      <c r="G357" t="s">
        <v>35</v>
      </c>
      <c r="H357" t="s">
        <v>23</v>
      </c>
      <c r="I357">
        <v>45</v>
      </c>
      <c r="J357">
        <v>625</v>
      </c>
      <c r="K357">
        <v>28125</v>
      </c>
      <c r="L357">
        <v>56250</v>
      </c>
      <c r="M357">
        <v>0.2</v>
      </c>
      <c r="N357" t="s">
        <v>24</v>
      </c>
    </row>
    <row r="358" spans="1:14" x14ac:dyDescent="0.25">
      <c r="A358" t="s">
        <v>26</v>
      </c>
      <c r="B358">
        <v>1197831</v>
      </c>
      <c r="C358" s="18">
        <v>44312</v>
      </c>
      <c r="D358" t="s">
        <v>145</v>
      </c>
      <c r="E358" t="s">
        <v>27</v>
      </c>
      <c r="F358" t="s">
        <v>55</v>
      </c>
      <c r="G358" t="s">
        <v>56</v>
      </c>
      <c r="H358" t="s">
        <v>23</v>
      </c>
      <c r="I358">
        <v>40</v>
      </c>
      <c r="J358">
        <v>232</v>
      </c>
      <c r="K358">
        <v>9280</v>
      </c>
      <c r="L358">
        <v>6217.6000000000013</v>
      </c>
      <c r="M358">
        <v>0.67000000000000015</v>
      </c>
      <c r="N358" t="s">
        <v>24</v>
      </c>
    </row>
    <row r="359" spans="1:14" x14ac:dyDescent="0.25">
      <c r="A359" t="s">
        <v>26</v>
      </c>
      <c r="B359">
        <v>1197831</v>
      </c>
      <c r="C359" s="18">
        <v>44306</v>
      </c>
      <c r="D359" t="s">
        <v>145</v>
      </c>
      <c r="E359" t="s">
        <v>27</v>
      </c>
      <c r="F359" t="s">
        <v>55</v>
      </c>
      <c r="G359" t="s">
        <v>56</v>
      </c>
      <c r="H359" t="s">
        <v>23</v>
      </c>
      <c r="I359">
        <v>38</v>
      </c>
      <c r="J359">
        <v>272</v>
      </c>
      <c r="K359">
        <v>10336</v>
      </c>
      <c r="L359">
        <v>6408.3200000000015</v>
      </c>
      <c r="M359">
        <v>0.62000000000000011</v>
      </c>
      <c r="N359" t="s">
        <v>24</v>
      </c>
    </row>
    <row r="360" spans="1:14" x14ac:dyDescent="0.25">
      <c r="A360" t="s">
        <v>26</v>
      </c>
      <c r="B360">
        <v>1197831</v>
      </c>
      <c r="C360" s="18">
        <v>44300</v>
      </c>
      <c r="D360" t="s">
        <v>145</v>
      </c>
      <c r="E360" t="s">
        <v>27</v>
      </c>
      <c r="F360" t="s">
        <v>55</v>
      </c>
      <c r="G360" t="s">
        <v>56</v>
      </c>
      <c r="H360" t="s">
        <v>23</v>
      </c>
      <c r="I360">
        <v>37</v>
      </c>
      <c r="J360">
        <v>306</v>
      </c>
      <c r="K360">
        <v>11322</v>
      </c>
      <c r="L360">
        <v>6679.9800000000005</v>
      </c>
      <c r="M360">
        <v>0.59000000000000008</v>
      </c>
      <c r="N360" t="s">
        <v>24</v>
      </c>
    </row>
    <row r="361" spans="1:14" x14ac:dyDescent="0.25">
      <c r="A361" t="s">
        <v>26</v>
      </c>
      <c r="B361">
        <v>1197831</v>
      </c>
      <c r="C361" s="18">
        <v>44294</v>
      </c>
      <c r="D361" t="s">
        <v>145</v>
      </c>
      <c r="E361" t="s">
        <v>27</v>
      </c>
      <c r="F361" t="s">
        <v>55</v>
      </c>
      <c r="G361" t="s">
        <v>56</v>
      </c>
      <c r="H361" t="s">
        <v>23</v>
      </c>
      <c r="I361">
        <v>31</v>
      </c>
      <c r="J361">
        <v>271</v>
      </c>
      <c r="K361">
        <v>8401</v>
      </c>
      <c r="L361">
        <v>4956.5900000000011</v>
      </c>
      <c r="M361">
        <v>0.59000000000000008</v>
      </c>
      <c r="N361" t="s">
        <v>24</v>
      </c>
    </row>
    <row r="362" spans="1:14" x14ac:dyDescent="0.25">
      <c r="A362" t="s">
        <v>34</v>
      </c>
      <c r="B362">
        <v>1189833</v>
      </c>
      <c r="C362" s="18">
        <v>44298</v>
      </c>
      <c r="D362" t="s">
        <v>145</v>
      </c>
      <c r="E362" t="s">
        <v>31</v>
      </c>
      <c r="F362" t="s">
        <v>32</v>
      </c>
      <c r="G362" t="s">
        <v>35</v>
      </c>
      <c r="H362" t="s">
        <v>23</v>
      </c>
      <c r="I362">
        <v>65</v>
      </c>
      <c r="J362">
        <v>600</v>
      </c>
      <c r="K362">
        <v>39000</v>
      </c>
      <c r="L362">
        <v>78000</v>
      </c>
      <c r="M362">
        <v>0.2</v>
      </c>
      <c r="N362" t="s">
        <v>24</v>
      </c>
    </row>
    <row r="363" spans="1:14" x14ac:dyDescent="0.25">
      <c r="A363" t="s">
        <v>26</v>
      </c>
      <c r="B363">
        <v>1197831</v>
      </c>
      <c r="C363" s="18">
        <v>44288</v>
      </c>
      <c r="D363" t="s">
        <v>145</v>
      </c>
      <c r="E363" t="s">
        <v>27</v>
      </c>
      <c r="F363" t="s">
        <v>55</v>
      </c>
      <c r="G363" t="s">
        <v>56</v>
      </c>
      <c r="H363" t="s">
        <v>23</v>
      </c>
      <c r="I363">
        <v>18</v>
      </c>
      <c r="J363">
        <v>196</v>
      </c>
      <c r="K363">
        <v>3528</v>
      </c>
      <c r="L363">
        <v>2152.0800000000004</v>
      </c>
      <c r="M363">
        <v>0.6100000000000001</v>
      </c>
      <c r="N363" t="s">
        <v>24</v>
      </c>
    </row>
    <row r="364" spans="1:14" x14ac:dyDescent="0.25">
      <c r="A364" t="s">
        <v>34</v>
      </c>
      <c r="B364">
        <v>1189833</v>
      </c>
      <c r="C364" s="18">
        <v>44304</v>
      </c>
      <c r="D364" t="s">
        <v>145</v>
      </c>
      <c r="E364" t="s">
        <v>31</v>
      </c>
      <c r="F364" t="s">
        <v>32</v>
      </c>
      <c r="G364" t="s">
        <v>35</v>
      </c>
      <c r="H364" t="s">
        <v>23</v>
      </c>
      <c r="I364">
        <v>65</v>
      </c>
      <c r="J364">
        <v>625</v>
      </c>
      <c r="K364">
        <v>40625</v>
      </c>
      <c r="L364">
        <v>81250</v>
      </c>
      <c r="M364">
        <v>0.2</v>
      </c>
      <c r="N364" t="s">
        <v>24</v>
      </c>
    </row>
    <row r="365" spans="1:14" x14ac:dyDescent="0.25">
      <c r="A365" t="s">
        <v>34</v>
      </c>
      <c r="B365">
        <v>1189833</v>
      </c>
      <c r="C365" s="18">
        <v>44310</v>
      </c>
      <c r="D365" t="s">
        <v>145</v>
      </c>
      <c r="E365" t="s">
        <v>31</v>
      </c>
      <c r="F365" t="s">
        <v>32</v>
      </c>
      <c r="G365" t="s">
        <v>35</v>
      </c>
      <c r="H365" t="s">
        <v>23</v>
      </c>
      <c r="I365">
        <v>65</v>
      </c>
      <c r="J365">
        <v>800</v>
      </c>
      <c r="K365">
        <v>52000</v>
      </c>
      <c r="L365">
        <v>104000</v>
      </c>
      <c r="M365">
        <v>0.2</v>
      </c>
      <c r="N365" t="s">
        <v>24</v>
      </c>
    </row>
    <row r="366" spans="1:14" x14ac:dyDescent="0.25">
      <c r="A366" t="s">
        <v>34</v>
      </c>
      <c r="B366">
        <v>1189833</v>
      </c>
      <c r="C366" s="18">
        <v>44316</v>
      </c>
      <c r="D366" t="s">
        <v>145</v>
      </c>
      <c r="E366" t="s">
        <v>31</v>
      </c>
      <c r="F366" t="s">
        <v>32</v>
      </c>
      <c r="G366" t="s">
        <v>35</v>
      </c>
      <c r="H366" t="s">
        <v>23</v>
      </c>
      <c r="I366">
        <v>65</v>
      </c>
      <c r="J366">
        <v>700</v>
      </c>
      <c r="K366">
        <v>45500</v>
      </c>
      <c r="L366">
        <v>91000</v>
      </c>
      <c r="M366">
        <v>0.2</v>
      </c>
      <c r="N366" t="s">
        <v>24</v>
      </c>
    </row>
    <row r="367" spans="1:14" x14ac:dyDescent="0.25">
      <c r="A367" t="s">
        <v>34</v>
      </c>
      <c r="B367">
        <v>1189833</v>
      </c>
      <c r="C367" s="18">
        <v>44316</v>
      </c>
      <c r="D367" t="s">
        <v>145</v>
      </c>
      <c r="E367" t="s">
        <v>31</v>
      </c>
      <c r="F367" t="s">
        <v>32</v>
      </c>
      <c r="G367" t="s">
        <v>35</v>
      </c>
      <c r="H367" t="s">
        <v>23</v>
      </c>
      <c r="I367">
        <v>51</v>
      </c>
      <c r="J367">
        <v>224</v>
      </c>
      <c r="K367">
        <v>11424</v>
      </c>
      <c r="L367">
        <v>2627.52</v>
      </c>
      <c r="M367">
        <v>0.23</v>
      </c>
      <c r="N367" t="s">
        <v>24</v>
      </c>
    </row>
    <row r="368" spans="1:14" x14ac:dyDescent="0.25">
      <c r="A368" t="s">
        <v>34</v>
      </c>
      <c r="B368">
        <v>1189833</v>
      </c>
      <c r="C368" s="18">
        <v>44310</v>
      </c>
      <c r="D368" t="s">
        <v>145</v>
      </c>
      <c r="E368" t="s">
        <v>31</v>
      </c>
      <c r="F368" t="s">
        <v>32</v>
      </c>
      <c r="G368" t="s">
        <v>35</v>
      </c>
      <c r="H368" t="s">
        <v>23</v>
      </c>
      <c r="I368">
        <v>48</v>
      </c>
      <c r="J368">
        <v>264</v>
      </c>
      <c r="K368">
        <v>12672</v>
      </c>
      <c r="L368">
        <v>2787.84</v>
      </c>
      <c r="M368">
        <v>0.22</v>
      </c>
      <c r="N368" t="s">
        <v>24</v>
      </c>
    </row>
    <row r="369" spans="1:14" x14ac:dyDescent="0.25">
      <c r="A369" t="s">
        <v>34</v>
      </c>
      <c r="B369">
        <v>1189833</v>
      </c>
      <c r="C369" s="18">
        <v>44304</v>
      </c>
      <c r="D369" t="s">
        <v>145</v>
      </c>
      <c r="E369" t="s">
        <v>31</v>
      </c>
      <c r="F369" t="s">
        <v>32</v>
      </c>
      <c r="G369" t="s">
        <v>35</v>
      </c>
      <c r="H369" t="s">
        <v>23</v>
      </c>
      <c r="I369">
        <v>43</v>
      </c>
      <c r="J369">
        <v>206</v>
      </c>
      <c r="K369">
        <v>8858</v>
      </c>
      <c r="L369">
        <v>1948.76</v>
      </c>
      <c r="M369">
        <v>0.22</v>
      </c>
      <c r="N369" t="s">
        <v>24</v>
      </c>
    </row>
    <row r="370" spans="1:14" x14ac:dyDescent="0.25">
      <c r="A370" t="s">
        <v>34</v>
      </c>
      <c r="B370">
        <v>1189833</v>
      </c>
      <c r="C370" s="18">
        <v>44298</v>
      </c>
      <c r="D370" t="s">
        <v>145</v>
      </c>
      <c r="E370" t="s">
        <v>31</v>
      </c>
      <c r="F370" t="s">
        <v>32</v>
      </c>
      <c r="G370" t="s">
        <v>35</v>
      </c>
      <c r="H370" t="s">
        <v>23</v>
      </c>
      <c r="I370">
        <v>49</v>
      </c>
      <c r="J370">
        <v>198</v>
      </c>
      <c r="K370">
        <v>9702</v>
      </c>
      <c r="L370">
        <v>2619.54</v>
      </c>
      <c r="M370">
        <v>0.27</v>
      </c>
      <c r="N370" t="s">
        <v>24</v>
      </c>
    </row>
    <row r="371" spans="1:14" x14ac:dyDescent="0.25">
      <c r="A371" t="s">
        <v>34</v>
      </c>
      <c r="B371">
        <v>1189833</v>
      </c>
      <c r="C371" s="18">
        <v>44292</v>
      </c>
      <c r="D371" t="s">
        <v>145</v>
      </c>
      <c r="E371" t="s">
        <v>31</v>
      </c>
      <c r="F371" t="s">
        <v>32</v>
      </c>
      <c r="G371" t="s">
        <v>35</v>
      </c>
      <c r="H371" t="s">
        <v>23</v>
      </c>
      <c r="I371">
        <v>33</v>
      </c>
      <c r="J371">
        <v>194</v>
      </c>
      <c r="K371">
        <v>6402</v>
      </c>
      <c r="L371">
        <v>1472.46</v>
      </c>
      <c r="M371">
        <v>0.23</v>
      </c>
      <c r="N371" t="s">
        <v>24</v>
      </c>
    </row>
    <row r="372" spans="1:14" x14ac:dyDescent="0.25">
      <c r="A372" t="s">
        <v>61</v>
      </c>
      <c r="B372">
        <v>1185732</v>
      </c>
      <c r="C372" s="18">
        <v>44304</v>
      </c>
      <c r="D372" t="s">
        <v>145</v>
      </c>
      <c r="E372" t="s">
        <v>15</v>
      </c>
      <c r="F372" t="s">
        <v>133</v>
      </c>
      <c r="G372" t="s">
        <v>134</v>
      </c>
      <c r="H372" t="s">
        <v>23</v>
      </c>
      <c r="I372">
        <v>46</v>
      </c>
      <c r="J372">
        <v>98</v>
      </c>
      <c r="K372">
        <v>4508</v>
      </c>
      <c r="L372">
        <v>2073.6799999999998</v>
      </c>
      <c r="M372">
        <v>0.45999999999999996</v>
      </c>
      <c r="N372" t="s">
        <v>83</v>
      </c>
    </row>
    <row r="373" spans="1:14" x14ac:dyDescent="0.25">
      <c r="A373" t="s">
        <v>61</v>
      </c>
      <c r="B373">
        <v>1185732</v>
      </c>
      <c r="C373" s="18">
        <v>44297</v>
      </c>
      <c r="D373" t="s">
        <v>145</v>
      </c>
      <c r="E373" t="s">
        <v>15</v>
      </c>
      <c r="F373" t="s">
        <v>131</v>
      </c>
      <c r="G373" t="s">
        <v>132</v>
      </c>
      <c r="H373" t="s">
        <v>23</v>
      </c>
      <c r="I373">
        <v>44</v>
      </c>
      <c r="J373">
        <v>90</v>
      </c>
      <c r="K373">
        <v>3960</v>
      </c>
      <c r="L373">
        <v>2019.6000000000001</v>
      </c>
      <c r="M373">
        <v>0.51</v>
      </c>
      <c r="N373" t="s">
        <v>83</v>
      </c>
    </row>
    <row r="374" spans="1:14" x14ac:dyDescent="0.25">
      <c r="A374" t="s">
        <v>26</v>
      </c>
      <c r="B374">
        <v>1185732</v>
      </c>
      <c r="C374" s="18">
        <v>44300</v>
      </c>
      <c r="D374" t="s">
        <v>145</v>
      </c>
      <c r="E374" t="s">
        <v>15</v>
      </c>
      <c r="F374" t="s">
        <v>129</v>
      </c>
      <c r="G374" t="s">
        <v>130</v>
      </c>
      <c r="H374" t="s">
        <v>23</v>
      </c>
      <c r="I374">
        <v>39</v>
      </c>
      <c r="J374">
        <v>83</v>
      </c>
      <c r="K374">
        <v>3237</v>
      </c>
      <c r="L374">
        <v>1424.28</v>
      </c>
      <c r="M374">
        <v>0.44</v>
      </c>
      <c r="N374" t="s">
        <v>83</v>
      </c>
    </row>
    <row r="375" spans="1:14" x14ac:dyDescent="0.25">
      <c r="A375" t="s">
        <v>14</v>
      </c>
      <c r="B375">
        <v>1185732</v>
      </c>
      <c r="C375" s="18">
        <v>44293</v>
      </c>
      <c r="D375" t="s">
        <v>145</v>
      </c>
      <c r="E375" t="s">
        <v>15</v>
      </c>
      <c r="F375" t="s">
        <v>127</v>
      </c>
      <c r="G375" t="s">
        <v>128</v>
      </c>
      <c r="H375" t="s">
        <v>23</v>
      </c>
      <c r="I375">
        <v>33</v>
      </c>
      <c r="J375">
        <v>50</v>
      </c>
      <c r="K375">
        <v>1650</v>
      </c>
      <c r="L375">
        <v>858</v>
      </c>
      <c r="M375">
        <v>0.52</v>
      </c>
      <c r="N375" t="s">
        <v>83</v>
      </c>
    </row>
    <row r="376" spans="1:14" x14ac:dyDescent="0.25">
      <c r="A376" t="s">
        <v>26</v>
      </c>
      <c r="B376">
        <v>1185732</v>
      </c>
      <c r="C376" s="18">
        <v>44290</v>
      </c>
      <c r="D376" t="s">
        <v>145</v>
      </c>
      <c r="E376" t="s">
        <v>15</v>
      </c>
      <c r="F376" t="s">
        <v>125</v>
      </c>
      <c r="G376" t="s">
        <v>126</v>
      </c>
      <c r="H376" t="s">
        <v>23</v>
      </c>
      <c r="I376">
        <v>36</v>
      </c>
      <c r="J376">
        <v>69</v>
      </c>
      <c r="K376">
        <v>2484</v>
      </c>
      <c r="L376">
        <v>1242</v>
      </c>
      <c r="M376">
        <v>0.5</v>
      </c>
      <c r="N376" t="s">
        <v>83</v>
      </c>
    </row>
    <row r="377" spans="1:14" x14ac:dyDescent="0.25">
      <c r="A377" t="s">
        <v>34</v>
      </c>
      <c r="B377">
        <v>1185732</v>
      </c>
      <c r="C377" s="18">
        <v>44293</v>
      </c>
      <c r="D377" t="s">
        <v>145</v>
      </c>
      <c r="E377" t="s">
        <v>15</v>
      </c>
      <c r="F377" t="s">
        <v>123</v>
      </c>
      <c r="G377" t="s">
        <v>124</v>
      </c>
      <c r="H377" t="s">
        <v>23</v>
      </c>
      <c r="I377">
        <v>33</v>
      </c>
      <c r="J377">
        <v>68</v>
      </c>
      <c r="K377">
        <v>2244</v>
      </c>
      <c r="L377">
        <v>1211.76</v>
      </c>
      <c r="M377">
        <v>0.54</v>
      </c>
      <c r="N377" t="s">
        <v>83</v>
      </c>
    </row>
    <row r="378" spans="1:14" x14ac:dyDescent="0.25">
      <c r="A378" t="s">
        <v>14</v>
      </c>
      <c r="B378">
        <v>1185732</v>
      </c>
      <c r="C378" s="18">
        <v>44300</v>
      </c>
      <c r="D378" t="s">
        <v>145</v>
      </c>
      <c r="E378" t="s">
        <v>15</v>
      </c>
      <c r="F378" t="s">
        <v>121</v>
      </c>
      <c r="G378" t="s">
        <v>122</v>
      </c>
      <c r="H378" t="s">
        <v>23</v>
      </c>
      <c r="I378">
        <v>38</v>
      </c>
      <c r="J378">
        <v>78</v>
      </c>
      <c r="K378">
        <v>2964</v>
      </c>
      <c r="L378">
        <v>1600.5600000000002</v>
      </c>
      <c r="M378">
        <v>0.54</v>
      </c>
      <c r="N378" t="s">
        <v>83</v>
      </c>
    </row>
    <row r="379" spans="1:14" x14ac:dyDescent="0.25">
      <c r="A379" t="s">
        <v>30</v>
      </c>
      <c r="B379">
        <v>1185732</v>
      </c>
      <c r="C379" s="18">
        <v>44307</v>
      </c>
      <c r="D379" t="s">
        <v>145</v>
      </c>
      <c r="E379" t="s">
        <v>15</v>
      </c>
      <c r="F379" t="s">
        <v>119</v>
      </c>
      <c r="G379" t="s">
        <v>120</v>
      </c>
      <c r="H379" t="s">
        <v>23</v>
      </c>
      <c r="I379">
        <v>32</v>
      </c>
      <c r="J379">
        <v>52</v>
      </c>
      <c r="K379">
        <v>1664</v>
      </c>
      <c r="L379">
        <v>732.16</v>
      </c>
      <c r="M379">
        <v>0.44</v>
      </c>
      <c r="N379" t="s">
        <v>83</v>
      </c>
    </row>
    <row r="380" spans="1:14" x14ac:dyDescent="0.25">
      <c r="A380" t="s">
        <v>30</v>
      </c>
      <c r="B380">
        <v>1185732</v>
      </c>
      <c r="C380" s="18">
        <v>44303</v>
      </c>
      <c r="D380" t="s">
        <v>145</v>
      </c>
      <c r="E380" t="s">
        <v>15</v>
      </c>
      <c r="F380" t="s">
        <v>118</v>
      </c>
      <c r="G380" t="s">
        <v>93</v>
      </c>
      <c r="H380" t="s">
        <v>23</v>
      </c>
      <c r="I380">
        <v>47</v>
      </c>
      <c r="J380">
        <v>94</v>
      </c>
      <c r="K380">
        <v>4418</v>
      </c>
      <c r="L380">
        <v>2253.1799999999998</v>
      </c>
      <c r="M380">
        <v>0.51</v>
      </c>
      <c r="N380" t="s">
        <v>83</v>
      </c>
    </row>
    <row r="381" spans="1:14" x14ac:dyDescent="0.25">
      <c r="A381" t="s">
        <v>30</v>
      </c>
      <c r="B381">
        <v>1185732</v>
      </c>
      <c r="C381" s="18">
        <v>44296</v>
      </c>
      <c r="D381" t="s">
        <v>145</v>
      </c>
      <c r="E381" t="s">
        <v>36</v>
      </c>
      <c r="F381" t="s">
        <v>116</v>
      </c>
      <c r="G381" t="s">
        <v>117</v>
      </c>
      <c r="H381" t="s">
        <v>23</v>
      </c>
      <c r="I381">
        <v>47</v>
      </c>
      <c r="J381">
        <v>72</v>
      </c>
      <c r="K381">
        <v>3384</v>
      </c>
      <c r="L381">
        <v>1861.2</v>
      </c>
      <c r="M381">
        <v>0.55000000000000004</v>
      </c>
      <c r="N381" t="s">
        <v>83</v>
      </c>
    </row>
    <row r="382" spans="1:14" x14ac:dyDescent="0.25">
      <c r="A382" t="s">
        <v>30</v>
      </c>
      <c r="B382">
        <v>1185732</v>
      </c>
      <c r="C382" s="18">
        <v>44289</v>
      </c>
      <c r="D382" t="s">
        <v>145</v>
      </c>
      <c r="E382" t="s">
        <v>36</v>
      </c>
      <c r="F382" t="s">
        <v>114</v>
      </c>
      <c r="G382" t="s">
        <v>115</v>
      </c>
      <c r="H382" t="s">
        <v>23</v>
      </c>
      <c r="I382">
        <v>49</v>
      </c>
      <c r="J382">
        <v>61</v>
      </c>
      <c r="K382">
        <v>2989</v>
      </c>
      <c r="L382">
        <v>1643.95</v>
      </c>
      <c r="M382">
        <v>0.55000000000000004</v>
      </c>
      <c r="N382" t="s">
        <v>83</v>
      </c>
    </row>
    <row r="383" spans="1:14" x14ac:dyDescent="0.25">
      <c r="A383" t="s">
        <v>14</v>
      </c>
      <c r="B383">
        <v>1185732</v>
      </c>
      <c r="C383" s="18">
        <v>44292</v>
      </c>
      <c r="D383" t="s">
        <v>145</v>
      </c>
      <c r="E383" t="s">
        <v>36</v>
      </c>
      <c r="F383" t="s">
        <v>112</v>
      </c>
      <c r="G383" t="s">
        <v>113</v>
      </c>
      <c r="H383" t="s">
        <v>23</v>
      </c>
      <c r="I383">
        <v>46</v>
      </c>
      <c r="J383">
        <v>63</v>
      </c>
      <c r="K383">
        <v>2898</v>
      </c>
      <c r="L383">
        <v>1506.96</v>
      </c>
      <c r="M383">
        <v>0.52</v>
      </c>
      <c r="N383" t="s">
        <v>83</v>
      </c>
    </row>
    <row r="384" spans="1:14" x14ac:dyDescent="0.25">
      <c r="A384" t="s">
        <v>26</v>
      </c>
      <c r="B384">
        <v>1185732</v>
      </c>
      <c r="C384" s="18">
        <v>44295</v>
      </c>
      <c r="D384" t="s">
        <v>145</v>
      </c>
      <c r="E384" t="s">
        <v>36</v>
      </c>
      <c r="F384" t="s">
        <v>110</v>
      </c>
      <c r="G384" t="s">
        <v>111</v>
      </c>
      <c r="H384" t="s">
        <v>23</v>
      </c>
      <c r="I384">
        <v>49</v>
      </c>
      <c r="J384">
        <v>68</v>
      </c>
      <c r="K384">
        <v>3332</v>
      </c>
      <c r="L384">
        <v>1765.96</v>
      </c>
      <c r="M384">
        <v>0.53</v>
      </c>
      <c r="N384" t="s">
        <v>83</v>
      </c>
    </row>
    <row r="385" spans="1:14" x14ac:dyDescent="0.25">
      <c r="A385" t="s">
        <v>14</v>
      </c>
      <c r="B385">
        <v>1185732</v>
      </c>
      <c r="C385" s="18">
        <v>44298</v>
      </c>
      <c r="D385" t="s">
        <v>145</v>
      </c>
      <c r="E385" t="s">
        <v>36</v>
      </c>
      <c r="F385" t="s">
        <v>108</v>
      </c>
      <c r="G385" t="s">
        <v>109</v>
      </c>
      <c r="H385" t="s">
        <v>23</v>
      </c>
      <c r="I385">
        <v>48</v>
      </c>
      <c r="J385">
        <v>61</v>
      </c>
      <c r="K385">
        <v>2928</v>
      </c>
      <c r="L385">
        <v>1551.8400000000001</v>
      </c>
      <c r="M385">
        <v>0.53</v>
      </c>
      <c r="N385" t="s">
        <v>83</v>
      </c>
    </row>
    <row r="386" spans="1:14" x14ac:dyDescent="0.25">
      <c r="A386" t="s">
        <v>34</v>
      </c>
      <c r="B386">
        <v>1197831</v>
      </c>
      <c r="C386" s="18">
        <v>44299</v>
      </c>
      <c r="D386" t="s">
        <v>145</v>
      </c>
      <c r="E386" t="s">
        <v>36</v>
      </c>
      <c r="F386" t="s">
        <v>106</v>
      </c>
      <c r="G386" t="s">
        <v>107</v>
      </c>
      <c r="H386" t="s">
        <v>23</v>
      </c>
      <c r="I386">
        <v>29</v>
      </c>
      <c r="J386">
        <v>81</v>
      </c>
      <c r="K386">
        <v>2349</v>
      </c>
      <c r="L386">
        <v>1151.01</v>
      </c>
      <c r="M386">
        <v>0.49</v>
      </c>
      <c r="N386" t="s">
        <v>83</v>
      </c>
    </row>
    <row r="387" spans="1:14" x14ac:dyDescent="0.25">
      <c r="A387" t="s">
        <v>30</v>
      </c>
      <c r="B387">
        <v>1197831</v>
      </c>
      <c r="C387" s="18">
        <v>44306</v>
      </c>
      <c r="D387" t="s">
        <v>145</v>
      </c>
      <c r="E387" t="s">
        <v>27</v>
      </c>
      <c r="F387" t="s">
        <v>104</v>
      </c>
      <c r="G387" t="s">
        <v>105</v>
      </c>
      <c r="H387" t="s">
        <v>23</v>
      </c>
      <c r="I387">
        <v>28</v>
      </c>
      <c r="J387">
        <v>94</v>
      </c>
      <c r="K387">
        <v>2632</v>
      </c>
      <c r="L387">
        <v>1447.6000000000001</v>
      </c>
      <c r="M387">
        <v>0.55000000000000004</v>
      </c>
      <c r="N387" t="s">
        <v>83</v>
      </c>
    </row>
    <row r="388" spans="1:14" x14ac:dyDescent="0.25">
      <c r="A388" t="s">
        <v>25</v>
      </c>
      <c r="B388">
        <v>1197831</v>
      </c>
      <c r="C388" s="18">
        <v>44306</v>
      </c>
      <c r="D388" t="s">
        <v>145</v>
      </c>
      <c r="E388" t="s">
        <v>27</v>
      </c>
      <c r="F388" t="s">
        <v>102</v>
      </c>
      <c r="G388" t="s">
        <v>103</v>
      </c>
      <c r="H388" t="s">
        <v>23</v>
      </c>
      <c r="I388">
        <v>28</v>
      </c>
      <c r="J388">
        <v>116</v>
      </c>
      <c r="K388">
        <v>3248</v>
      </c>
      <c r="L388">
        <v>1656.48</v>
      </c>
      <c r="M388">
        <v>0.51</v>
      </c>
      <c r="N388" t="s">
        <v>83</v>
      </c>
    </row>
    <row r="389" spans="1:14" x14ac:dyDescent="0.25">
      <c r="A389" t="s">
        <v>14</v>
      </c>
      <c r="B389">
        <v>1185732</v>
      </c>
      <c r="C389" s="18">
        <v>44303</v>
      </c>
      <c r="D389" t="s">
        <v>145</v>
      </c>
      <c r="E389" t="s">
        <v>27</v>
      </c>
      <c r="F389" t="s">
        <v>100</v>
      </c>
      <c r="G389" t="s">
        <v>101</v>
      </c>
      <c r="H389" t="s">
        <v>23</v>
      </c>
      <c r="I389">
        <v>28</v>
      </c>
      <c r="J389">
        <v>124</v>
      </c>
      <c r="K389">
        <v>3472</v>
      </c>
      <c r="L389">
        <v>2117.92</v>
      </c>
      <c r="M389">
        <v>0.61</v>
      </c>
      <c r="N389" t="s">
        <v>83</v>
      </c>
    </row>
    <row r="390" spans="1:14" x14ac:dyDescent="0.25">
      <c r="A390" t="s">
        <v>61</v>
      </c>
      <c r="B390">
        <v>1185732</v>
      </c>
      <c r="C390" s="18">
        <v>44308</v>
      </c>
      <c r="D390" t="s">
        <v>145</v>
      </c>
      <c r="E390" t="s">
        <v>48</v>
      </c>
      <c r="F390" t="s">
        <v>98</v>
      </c>
      <c r="G390" t="s">
        <v>99</v>
      </c>
      <c r="H390" t="s">
        <v>23</v>
      </c>
      <c r="I390">
        <v>36</v>
      </c>
      <c r="J390">
        <v>75</v>
      </c>
      <c r="K390">
        <v>2700</v>
      </c>
      <c r="L390">
        <v>1350</v>
      </c>
      <c r="M390">
        <v>0.5</v>
      </c>
      <c r="N390" t="s">
        <v>83</v>
      </c>
    </row>
    <row r="391" spans="1:14" x14ac:dyDescent="0.25">
      <c r="A391" t="s">
        <v>61</v>
      </c>
      <c r="B391">
        <v>1185732</v>
      </c>
      <c r="C391" s="18">
        <v>44296</v>
      </c>
      <c r="D391" t="s">
        <v>145</v>
      </c>
      <c r="E391" t="s">
        <v>36</v>
      </c>
      <c r="F391" t="s">
        <v>96</v>
      </c>
      <c r="G391" t="s">
        <v>97</v>
      </c>
      <c r="H391" t="s">
        <v>23</v>
      </c>
      <c r="I391">
        <v>34</v>
      </c>
      <c r="J391">
        <v>137</v>
      </c>
      <c r="K391">
        <v>4658</v>
      </c>
      <c r="L391">
        <v>3027.7000000000003</v>
      </c>
      <c r="M391">
        <v>0.65</v>
      </c>
      <c r="N391" t="s">
        <v>83</v>
      </c>
    </row>
    <row r="392" spans="1:14" x14ac:dyDescent="0.25">
      <c r="A392" t="s">
        <v>26</v>
      </c>
      <c r="B392">
        <v>1185732</v>
      </c>
      <c r="C392" s="18">
        <v>44289</v>
      </c>
      <c r="D392" t="s">
        <v>145</v>
      </c>
      <c r="E392" t="s">
        <v>48</v>
      </c>
      <c r="F392" t="s">
        <v>94</v>
      </c>
      <c r="G392" t="s">
        <v>95</v>
      </c>
      <c r="H392" t="s">
        <v>23</v>
      </c>
      <c r="I392">
        <v>32</v>
      </c>
      <c r="J392">
        <v>189</v>
      </c>
      <c r="K392">
        <v>6048</v>
      </c>
      <c r="L392">
        <v>3689.2799999999997</v>
      </c>
      <c r="M392">
        <v>0.61</v>
      </c>
      <c r="N392" t="s">
        <v>83</v>
      </c>
    </row>
    <row r="393" spans="1:14" x14ac:dyDescent="0.25">
      <c r="A393" t="s">
        <v>14</v>
      </c>
      <c r="B393">
        <v>1185732</v>
      </c>
      <c r="C393" s="18">
        <v>44292</v>
      </c>
      <c r="D393" t="s">
        <v>145</v>
      </c>
      <c r="E393" t="s">
        <v>48</v>
      </c>
      <c r="F393" t="s">
        <v>92</v>
      </c>
      <c r="G393" t="s">
        <v>93</v>
      </c>
      <c r="H393" t="s">
        <v>23</v>
      </c>
      <c r="I393">
        <v>39</v>
      </c>
      <c r="J393">
        <v>209</v>
      </c>
      <c r="K393">
        <v>8151</v>
      </c>
      <c r="L393">
        <v>5135.13</v>
      </c>
      <c r="M393">
        <v>0.63</v>
      </c>
      <c r="N393" t="s">
        <v>83</v>
      </c>
    </row>
    <row r="394" spans="1:14" x14ac:dyDescent="0.25">
      <c r="A394" t="s">
        <v>26</v>
      </c>
      <c r="B394">
        <v>1128299</v>
      </c>
      <c r="C394" s="18">
        <v>44299</v>
      </c>
      <c r="D394" t="s">
        <v>145</v>
      </c>
      <c r="E394" t="s">
        <v>48</v>
      </c>
      <c r="F394" t="s">
        <v>90</v>
      </c>
      <c r="G394" t="s">
        <v>91</v>
      </c>
      <c r="H394" t="s">
        <v>23</v>
      </c>
      <c r="I394">
        <v>63</v>
      </c>
      <c r="J394">
        <v>105</v>
      </c>
      <c r="K394">
        <v>6615</v>
      </c>
      <c r="L394">
        <v>2646</v>
      </c>
      <c r="M394">
        <v>0.4</v>
      </c>
      <c r="N394" t="s">
        <v>83</v>
      </c>
    </row>
    <row r="395" spans="1:14" x14ac:dyDescent="0.25">
      <c r="A395" t="s">
        <v>34</v>
      </c>
      <c r="B395">
        <v>1128299</v>
      </c>
      <c r="C395" s="18">
        <v>44312</v>
      </c>
      <c r="D395" t="s">
        <v>145</v>
      </c>
      <c r="E395" t="s">
        <v>31</v>
      </c>
      <c r="F395" t="s">
        <v>88</v>
      </c>
      <c r="G395" t="s">
        <v>89</v>
      </c>
      <c r="H395" t="s">
        <v>23</v>
      </c>
      <c r="I395">
        <v>69</v>
      </c>
      <c r="J395">
        <v>101</v>
      </c>
      <c r="K395">
        <v>6969</v>
      </c>
      <c r="L395">
        <v>2648.2200000000003</v>
      </c>
      <c r="M395">
        <v>0.38</v>
      </c>
      <c r="N395" t="s">
        <v>83</v>
      </c>
    </row>
    <row r="396" spans="1:14" x14ac:dyDescent="0.25">
      <c r="A396" t="s">
        <v>14</v>
      </c>
      <c r="B396">
        <v>1128299</v>
      </c>
      <c r="C396" s="18">
        <v>44309</v>
      </c>
      <c r="D396" t="s">
        <v>145</v>
      </c>
      <c r="E396" t="s">
        <v>31</v>
      </c>
      <c r="F396" t="s">
        <v>86</v>
      </c>
      <c r="G396" t="s">
        <v>87</v>
      </c>
      <c r="H396" t="s">
        <v>23</v>
      </c>
      <c r="I396">
        <v>67</v>
      </c>
      <c r="J396">
        <v>94</v>
      </c>
      <c r="K396">
        <v>6298</v>
      </c>
      <c r="L396">
        <v>2267.2799999999997</v>
      </c>
      <c r="M396">
        <v>0.36</v>
      </c>
      <c r="N396" t="s">
        <v>83</v>
      </c>
    </row>
    <row r="397" spans="1:14" x14ac:dyDescent="0.25">
      <c r="A397" t="s">
        <v>30</v>
      </c>
      <c r="B397">
        <v>1197831</v>
      </c>
      <c r="C397" s="18">
        <v>44291</v>
      </c>
      <c r="D397" t="s">
        <v>145</v>
      </c>
      <c r="E397" t="s">
        <v>31</v>
      </c>
      <c r="F397" t="s">
        <v>84</v>
      </c>
      <c r="G397" t="s">
        <v>85</v>
      </c>
      <c r="H397" t="s">
        <v>23</v>
      </c>
      <c r="I397">
        <v>28</v>
      </c>
      <c r="J397">
        <v>138</v>
      </c>
      <c r="K397">
        <v>3864</v>
      </c>
      <c r="L397">
        <v>2357.04</v>
      </c>
      <c r="M397">
        <v>0.61</v>
      </c>
      <c r="N397" t="s">
        <v>83</v>
      </c>
    </row>
    <row r="398" spans="1:14" x14ac:dyDescent="0.25">
      <c r="A398" t="s">
        <v>30</v>
      </c>
      <c r="B398">
        <v>1128299</v>
      </c>
      <c r="C398" s="18">
        <v>44303</v>
      </c>
      <c r="D398" t="s">
        <v>145</v>
      </c>
      <c r="E398" t="s">
        <v>27</v>
      </c>
      <c r="F398" t="s">
        <v>81</v>
      </c>
      <c r="G398" t="s">
        <v>82</v>
      </c>
      <c r="H398" t="s">
        <v>23</v>
      </c>
      <c r="I398">
        <v>55</v>
      </c>
      <c r="J398">
        <v>105</v>
      </c>
      <c r="K398">
        <v>5775</v>
      </c>
      <c r="L398">
        <v>2887.5</v>
      </c>
      <c r="M398">
        <v>0.5</v>
      </c>
      <c r="N398" t="s">
        <v>83</v>
      </c>
    </row>
    <row r="399" spans="1:14" x14ac:dyDescent="0.25">
      <c r="A399" t="s">
        <v>30</v>
      </c>
      <c r="B399">
        <v>1128299</v>
      </c>
      <c r="C399" s="18">
        <v>44310</v>
      </c>
      <c r="D399" t="s">
        <v>145</v>
      </c>
      <c r="E399" t="s">
        <v>31</v>
      </c>
      <c r="F399" t="s">
        <v>80</v>
      </c>
      <c r="G399" t="s">
        <v>63</v>
      </c>
      <c r="H399" t="s">
        <v>23</v>
      </c>
      <c r="I399">
        <v>59</v>
      </c>
      <c r="J399">
        <v>84</v>
      </c>
      <c r="K399">
        <v>4956</v>
      </c>
      <c r="L399">
        <v>2230.1999999999998</v>
      </c>
      <c r="M399">
        <v>0.44999999999999996</v>
      </c>
      <c r="N399" t="s">
        <v>83</v>
      </c>
    </row>
    <row r="400" spans="1:14" x14ac:dyDescent="0.25">
      <c r="A400" t="s">
        <v>30</v>
      </c>
      <c r="B400">
        <v>1185732</v>
      </c>
      <c r="C400" s="18">
        <v>44297</v>
      </c>
      <c r="D400" t="s">
        <v>145</v>
      </c>
      <c r="E400" t="s">
        <v>31</v>
      </c>
      <c r="F400" t="s">
        <v>78</v>
      </c>
      <c r="G400" t="s">
        <v>79</v>
      </c>
      <c r="H400" t="s">
        <v>23</v>
      </c>
      <c r="I400">
        <v>24</v>
      </c>
      <c r="J400">
        <v>112</v>
      </c>
      <c r="K400">
        <v>2688</v>
      </c>
      <c r="L400">
        <v>1612.8</v>
      </c>
      <c r="M400">
        <v>0.6</v>
      </c>
      <c r="N400" t="s">
        <v>83</v>
      </c>
    </row>
    <row r="401" spans="1:14" x14ac:dyDescent="0.25">
      <c r="A401" t="s">
        <v>14</v>
      </c>
      <c r="B401">
        <v>1185732</v>
      </c>
      <c r="C401" s="18">
        <v>44304</v>
      </c>
      <c r="D401" t="s">
        <v>145</v>
      </c>
      <c r="E401" t="s">
        <v>36</v>
      </c>
      <c r="F401" t="s">
        <v>76</v>
      </c>
      <c r="G401" t="s">
        <v>77</v>
      </c>
      <c r="H401" t="s">
        <v>23</v>
      </c>
      <c r="I401">
        <v>28</v>
      </c>
      <c r="J401">
        <v>105</v>
      </c>
      <c r="K401">
        <v>2940</v>
      </c>
      <c r="L401">
        <v>1793.3999999999999</v>
      </c>
      <c r="M401">
        <v>0.61</v>
      </c>
      <c r="N401" t="s">
        <v>83</v>
      </c>
    </row>
    <row r="402" spans="1:14" x14ac:dyDescent="0.25">
      <c r="A402" t="s">
        <v>26</v>
      </c>
      <c r="B402">
        <v>1185732</v>
      </c>
      <c r="C402" s="18">
        <v>44302</v>
      </c>
      <c r="D402" t="s">
        <v>145</v>
      </c>
      <c r="E402" t="s">
        <v>36</v>
      </c>
      <c r="F402" t="s">
        <v>74</v>
      </c>
      <c r="G402" t="s">
        <v>75</v>
      </c>
      <c r="H402" t="s">
        <v>23</v>
      </c>
      <c r="I402">
        <v>37</v>
      </c>
      <c r="J402">
        <v>152</v>
      </c>
      <c r="K402">
        <v>5624</v>
      </c>
      <c r="L402">
        <v>3880.5600000000004</v>
      </c>
      <c r="M402">
        <v>0.69000000000000006</v>
      </c>
      <c r="N402" t="s">
        <v>83</v>
      </c>
    </row>
    <row r="403" spans="1:14" x14ac:dyDescent="0.25">
      <c r="A403" t="s">
        <v>14</v>
      </c>
      <c r="B403">
        <v>1128299</v>
      </c>
      <c r="C403" s="18">
        <v>44310</v>
      </c>
      <c r="D403" t="s">
        <v>145</v>
      </c>
      <c r="E403" t="s">
        <v>48</v>
      </c>
      <c r="F403" t="s">
        <v>72</v>
      </c>
      <c r="G403" t="s">
        <v>73</v>
      </c>
      <c r="H403" t="s">
        <v>23</v>
      </c>
      <c r="I403">
        <v>64</v>
      </c>
      <c r="J403">
        <v>78</v>
      </c>
      <c r="K403">
        <v>4992</v>
      </c>
      <c r="L403">
        <v>2196.48</v>
      </c>
      <c r="M403">
        <v>0.44</v>
      </c>
      <c r="N403" t="s">
        <v>83</v>
      </c>
    </row>
    <row r="404" spans="1:14" x14ac:dyDescent="0.25">
      <c r="A404" t="s">
        <v>34</v>
      </c>
      <c r="B404">
        <v>1185732</v>
      </c>
      <c r="C404" s="18">
        <v>44297</v>
      </c>
      <c r="D404" t="s">
        <v>145</v>
      </c>
      <c r="E404" t="s">
        <v>31</v>
      </c>
      <c r="F404" t="s">
        <v>70</v>
      </c>
      <c r="G404" t="s">
        <v>71</v>
      </c>
      <c r="H404" t="s">
        <v>23</v>
      </c>
      <c r="I404">
        <v>36</v>
      </c>
      <c r="J404">
        <v>149</v>
      </c>
      <c r="K404">
        <v>5364</v>
      </c>
      <c r="L404">
        <v>1877.3999999999999</v>
      </c>
      <c r="M404">
        <v>0.35</v>
      </c>
      <c r="N404" t="s">
        <v>83</v>
      </c>
    </row>
    <row r="405" spans="1:14" x14ac:dyDescent="0.25">
      <c r="A405" t="s">
        <v>30</v>
      </c>
      <c r="B405">
        <v>1185732</v>
      </c>
      <c r="C405" s="18">
        <v>44295</v>
      </c>
      <c r="D405" t="s">
        <v>145</v>
      </c>
      <c r="E405" t="s">
        <v>15</v>
      </c>
      <c r="F405" t="s">
        <v>16</v>
      </c>
      <c r="G405" t="s">
        <v>69</v>
      </c>
      <c r="H405" t="s">
        <v>23</v>
      </c>
      <c r="I405">
        <v>41</v>
      </c>
      <c r="J405">
        <v>156</v>
      </c>
      <c r="K405">
        <v>6396</v>
      </c>
      <c r="L405">
        <v>4157.4000000000005</v>
      </c>
      <c r="M405">
        <v>0.65</v>
      </c>
      <c r="N405" t="s">
        <v>83</v>
      </c>
    </row>
    <row r="406" spans="1:14" x14ac:dyDescent="0.25">
      <c r="A406" t="s">
        <v>25</v>
      </c>
      <c r="B406">
        <v>1128299</v>
      </c>
      <c r="C406" s="18">
        <v>44303</v>
      </c>
      <c r="D406" t="s">
        <v>145</v>
      </c>
      <c r="E406" t="s">
        <v>48</v>
      </c>
      <c r="F406" t="s">
        <v>49</v>
      </c>
      <c r="G406" t="s">
        <v>68</v>
      </c>
      <c r="H406" t="s">
        <v>23</v>
      </c>
      <c r="I406">
        <v>72</v>
      </c>
      <c r="J406">
        <v>109</v>
      </c>
      <c r="K406">
        <v>7848</v>
      </c>
      <c r="L406">
        <v>4708.8</v>
      </c>
      <c r="M406">
        <v>0.6</v>
      </c>
      <c r="N406" t="s">
        <v>83</v>
      </c>
    </row>
    <row r="407" spans="1:14" x14ac:dyDescent="0.25">
      <c r="A407" t="s">
        <v>14</v>
      </c>
      <c r="B407">
        <v>1128299</v>
      </c>
      <c r="C407" s="18">
        <v>44296</v>
      </c>
      <c r="D407" t="s">
        <v>145</v>
      </c>
      <c r="E407" t="s">
        <v>31</v>
      </c>
      <c r="F407" t="s">
        <v>66</v>
      </c>
      <c r="G407" t="s">
        <v>67</v>
      </c>
      <c r="H407" t="s">
        <v>23</v>
      </c>
      <c r="I407">
        <v>66</v>
      </c>
      <c r="J407">
        <v>94</v>
      </c>
      <c r="K407">
        <v>6204</v>
      </c>
      <c r="L407">
        <v>3102</v>
      </c>
      <c r="M407">
        <v>0.5</v>
      </c>
      <c r="N407" t="s">
        <v>83</v>
      </c>
    </row>
    <row r="408" spans="1:14" x14ac:dyDescent="0.25">
      <c r="A408" t="s">
        <v>61</v>
      </c>
      <c r="B408">
        <v>1185732</v>
      </c>
      <c r="C408" s="18">
        <v>44307</v>
      </c>
      <c r="D408" t="s">
        <v>145</v>
      </c>
      <c r="E408" t="s">
        <v>31</v>
      </c>
      <c r="F408" t="s">
        <v>64</v>
      </c>
      <c r="G408" t="s">
        <v>65</v>
      </c>
      <c r="H408" t="s">
        <v>23</v>
      </c>
      <c r="I408">
        <v>49</v>
      </c>
      <c r="J408">
        <v>84</v>
      </c>
      <c r="K408">
        <v>4116</v>
      </c>
      <c r="L408">
        <v>1811.04</v>
      </c>
      <c r="M408">
        <v>0.44</v>
      </c>
      <c r="N408" t="s">
        <v>83</v>
      </c>
    </row>
    <row r="409" spans="1:14" x14ac:dyDescent="0.25">
      <c r="A409" t="s">
        <v>26</v>
      </c>
      <c r="B409">
        <v>1197831</v>
      </c>
      <c r="C409" s="18">
        <v>44312</v>
      </c>
      <c r="D409" t="s">
        <v>145</v>
      </c>
      <c r="E409" t="s">
        <v>27</v>
      </c>
      <c r="F409" t="s">
        <v>55</v>
      </c>
      <c r="G409" t="s">
        <v>56</v>
      </c>
      <c r="H409" t="s">
        <v>23</v>
      </c>
      <c r="I409">
        <v>53</v>
      </c>
      <c r="J409">
        <v>181</v>
      </c>
      <c r="K409">
        <v>9593</v>
      </c>
      <c r="L409">
        <v>6811.0300000000007</v>
      </c>
      <c r="M409">
        <v>0.71000000000000008</v>
      </c>
      <c r="N409" t="s">
        <v>83</v>
      </c>
    </row>
    <row r="410" spans="1:14" x14ac:dyDescent="0.25">
      <c r="A410" t="s">
        <v>26</v>
      </c>
      <c r="B410">
        <v>1197831</v>
      </c>
      <c r="C410" s="18">
        <v>44306</v>
      </c>
      <c r="D410" t="s">
        <v>145</v>
      </c>
      <c r="E410" t="s">
        <v>27</v>
      </c>
      <c r="F410" t="s">
        <v>55</v>
      </c>
      <c r="G410" t="s">
        <v>56</v>
      </c>
      <c r="H410" t="s">
        <v>23</v>
      </c>
      <c r="I410">
        <v>52</v>
      </c>
      <c r="J410">
        <v>223</v>
      </c>
      <c r="K410">
        <v>11596</v>
      </c>
      <c r="L410">
        <v>8117.2000000000007</v>
      </c>
      <c r="M410">
        <v>0.70000000000000007</v>
      </c>
      <c r="N410" t="s">
        <v>83</v>
      </c>
    </row>
    <row r="411" spans="1:14" x14ac:dyDescent="0.25">
      <c r="A411" t="s">
        <v>26</v>
      </c>
      <c r="B411">
        <v>1197831</v>
      </c>
      <c r="C411" s="18">
        <v>44300</v>
      </c>
      <c r="D411" t="s">
        <v>145</v>
      </c>
      <c r="E411" t="s">
        <v>27</v>
      </c>
      <c r="F411" t="s">
        <v>55</v>
      </c>
      <c r="G411" t="s">
        <v>56</v>
      </c>
      <c r="H411" t="s">
        <v>23</v>
      </c>
      <c r="I411">
        <v>49</v>
      </c>
      <c r="J411">
        <v>236</v>
      </c>
      <c r="K411">
        <v>11564</v>
      </c>
      <c r="L411">
        <v>7516.6</v>
      </c>
      <c r="M411">
        <v>0.65</v>
      </c>
      <c r="N411" t="s">
        <v>83</v>
      </c>
    </row>
    <row r="412" spans="1:14" x14ac:dyDescent="0.25">
      <c r="A412" t="s">
        <v>26</v>
      </c>
      <c r="B412">
        <v>1197831</v>
      </c>
      <c r="C412" s="18">
        <v>44294</v>
      </c>
      <c r="D412" t="s">
        <v>145</v>
      </c>
      <c r="E412" t="s">
        <v>27</v>
      </c>
      <c r="F412" t="s">
        <v>55</v>
      </c>
      <c r="G412" t="s">
        <v>56</v>
      </c>
      <c r="H412" t="s">
        <v>23</v>
      </c>
      <c r="I412">
        <v>38</v>
      </c>
      <c r="J412">
        <v>202</v>
      </c>
      <c r="K412">
        <v>7676</v>
      </c>
      <c r="L412">
        <v>5142.92</v>
      </c>
      <c r="M412">
        <v>0.67</v>
      </c>
      <c r="N412" t="s">
        <v>83</v>
      </c>
    </row>
    <row r="413" spans="1:14" x14ac:dyDescent="0.25">
      <c r="A413" t="s">
        <v>26</v>
      </c>
      <c r="B413">
        <v>1197831</v>
      </c>
      <c r="C413" s="18">
        <v>44288</v>
      </c>
      <c r="D413" t="s">
        <v>145</v>
      </c>
      <c r="E413" t="s">
        <v>27</v>
      </c>
      <c r="F413" t="s">
        <v>55</v>
      </c>
      <c r="G413" t="s">
        <v>56</v>
      </c>
      <c r="H413" t="s">
        <v>23</v>
      </c>
      <c r="I413">
        <v>24</v>
      </c>
      <c r="J413">
        <v>161</v>
      </c>
      <c r="K413">
        <v>3864</v>
      </c>
      <c r="L413">
        <v>2627.52</v>
      </c>
      <c r="M413">
        <v>0.68</v>
      </c>
      <c r="N413" t="s">
        <v>83</v>
      </c>
    </row>
    <row r="414" spans="1:14" x14ac:dyDescent="0.25">
      <c r="A414" t="s">
        <v>34</v>
      </c>
      <c r="B414">
        <v>1189833</v>
      </c>
      <c r="C414" s="18">
        <v>44316</v>
      </c>
      <c r="D414" t="s">
        <v>145</v>
      </c>
      <c r="E414" t="s">
        <v>31</v>
      </c>
      <c r="F414" t="s">
        <v>32</v>
      </c>
      <c r="G414" t="s">
        <v>35</v>
      </c>
      <c r="H414" t="s">
        <v>23</v>
      </c>
      <c r="I414">
        <v>59</v>
      </c>
      <c r="J414">
        <v>203</v>
      </c>
      <c r="K414">
        <v>11977</v>
      </c>
      <c r="L414">
        <v>3593.1000000000004</v>
      </c>
      <c r="M414">
        <v>0.30000000000000004</v>
      </c>
      <c r="N414" t="s">
        <v>83</v>
      </c>
    </row>
    <row r="415" spans="1:14" x14ac:dyDescent="0.25">
      <c r="A415" t="s">
        <v>34</v>
      </c>
      <c r="B415">
        <v>1189833</v>
      </c>
      <c r="C415" s="18">
        <v>44310</v>
      </c>
      <c r="D415" t="s">
        <v>145</v>
      </c>
      <c r="E415" t="s">
        <v>31</v>
      </c>
      <c r="F415" t="s">
        <v>32</v>
      </c>
      <c r="G415" t="s">
        <v>35</v>
      </c>
      <c r="H415" t="s">
        <v>23</v>
      </c>
      <c r="I415">
        <v>60</v>
      </c>
      <c r="J415">
        <v>200</v>
      </c>
      <c r="K415">
        <v>12000</v>
      </c>
      <c r="L415">
        <v>3720</v>
      </c>
      <c r="M415">
        <v>0.31</v>
      </c>
      <c r="N415" t="s">
        <v>83</v>
      </c>
    </row>
    <row r="416" spans="1:14" x14ac:dyDescent="0.25">
      <c r="A416" t="s">
        <v>34</v>
      </c>
      <c r="B416">
        <v>1189833</v>
      </c>
      <c r="C416" s="18">
        <v>44304</v>
      </c>
      <c r="D416" t="s">
        <v>145</v>
      </c>
      <c r="E416" t="s">
        <v>31</v>
      </c>
      <c r="F416" t="s">
        <v>32</v>
      </c>
      <c r="G416" t="s">
        <v>35</v>
      </c>
      <c r="H416" t="s">
        <v>23</v>
      </c>
      <c r="I416">
        <v>64</v>
      </c>
      <c r="J416">
        <v>181</v>
      </c>
      <c r="K416">
        <v>11584</v>
      </c>
      <c r="L416">
        <v>3591.04</v>
      </c>
      <c r="M416">
        <v>0.31</v>
      </c>
      <c r="N416" t="s">
        <v>83</v>
      </c>
    </row>
    <row r="417" spans="1:14" x14ac:dyDescent="0.25">
      <c r="A417" t="s">
        <v>34</v>
      </c>
      <c r="B417">
        <v>1189833</v>
      </c>
      <c r="C417" s="18">
        <v>44298</v>
      </c>
      <c r="D417" t="s">
        <v>145</v>
      </c>
      <c r="E417" t="s">
        <v>31</v>
      </c>
      <c r="F417" t="s">
        <v>32</v>
      </c>
      <c r="G417" t="s">
        <v>35</v>
      </c>
      <c r="H417" t="s">
        <v>23</v>
      </c>
      <c r="I417">
        <v>62</v>
      </c>
      <c r="J417">
        <v>174</v>
      </c>
      <c r="K417">
        <v>10788</v>
      </c>
      <c r="L417">
        <v>3560.04</v>
      </c>
      <c r="M417">
        <v>0.33</v>
      </c>
      <c r="N417" t="s">
        <v>83</v>
      </c>
    </row>
    <row r="418" spans="1:14" x14ac:dyDescent="0.25">
      <c r="A418" t="s">
        <v>34</v>
      </c>
      <c r="B418">
        <v>1189833</v>
      </c>
      <c r="C418" s="18">
        <v>44292</v>
      </c>
      <c r="D418" t="s">
        <v>145</v>
      </c>
      <c r="E418" t="s">
        <v>31</v>
      </c>
      <c r="F418" t="s">
        <v>32</v>
      </c>
      <c r="G418" t="s">
        <v>35</v>
      </c>
      <c r="H418" t="s">
        <v>23</v>
      </c>
      <c r="I418">
        <v>41</v>
      </c>
      <c r="J418">
        <v>188</v>
      </c>
      <c r="K418">
        <v>7708</v>
      </c>
      <c r="L418">
        <v>2697.7999999999997</v>
      </c>
      <c r="M418">
        <v>0.35</v>
      </c>
      <c r="N418" t="s">
        <v>83</v>
      </c>
    </row>
    <row r="419" spans="1:14" x14ac:dyDescent="0.25">
      <c r="A419" t="s">
        <v>61</v>
      </c>
      <c r="B419">
        <v>1185732</v>
      </c>
      <c r="C419" s="18">
        <v>44304</v>
      </c>
      <c r="D419" t="s">
        <v>145</v>
      </c>
      <c r="E419" t="s">
        <v>15</v>
      </c>
      <c r="F419" t="s">
        <v>133</v>
      </c>
      <c r="G419" t="s">
        <v>134</v>
      </c>
      <c r="H419" t="s">
        <v>23</v>
      </c>
      <c r="I419">
        <v>50</v>
      </c>
      <c r="J419">
        <v>325</v>
      </c>
      <c r="K419">
        <v>16250</v>
      </c>
      <c r="L419">
        <v>56875</v>
      </c>
      <c r="M419">
        <v>0.35</v>
      </c>
      <c r="N419" t="s">
        <v>18</v>
      </c>
    </row>
    <row r="420" spans="1:14" x14ac:dyDescent="0.25">
      <c r="A420" t="s">
        <v>61</v>
      </c>
      <c r="B420">
        <v>1185732</v>
      </c>
      <c r="C420" s="18">
        <v>44297</v>
      </c>
      <c r="D420" t="s">
        <v>145</v>
      </c>
      <c r="E420" t="s">
        <v>15</v>
      </c>
      <c r="F420" t="s">
        <v>131</v>
      </c>
      <c r="G420" t="s">
        <v>132</v>
      </c>
      <c r="H420" t="s">
        <v>23</v>
      </c>
      <c r="I420">
        <v>45</v>
      </c>
      <c r="J420">
        <v>300</v>
      </c>
      <c r="K420">
        <v>13500</v>
      </c>
      <c r="L420">
        <v>53999.999999999993</v>
      </c>
      <c r="M420">
        <v>0.39999999999999997</v>
      </c>
      <c r="N420" t="s">
        <v>18</v>
      </c>
    </row>
    <row r="421" spans="1:14" x14ac:dyDescent="0.25">
      <c r="A421" t="s">
        <v>26</v>
      </c>
      <c r="B421">
        <v>1185732</v>
      </c>
      <c r="C421" s="18">
        <v>44300</v>
      </c>
      <c r="D421" t="s">
        <v>145</v>
      </c>
      <c r="E421" t="s">
        <v>15</v>
      </c>
      <c r="F421" t="s">
        <v>129</v>
      </c>
      <c r="G421" t="s">
        <v>130</v>
      </c>
      <c r="H421" t="s">
        <v>23</v>
      </c>
      <c r="I421">
        <v>40</v>
      </c>
      <c r="J421">
        <v>275</v>
      </c>
      <c r="K421">
        <v>11000</v>
      </c>
      <c r="L421">
        <v>33000</v>
      </c>
      <c r="M421">
        <v>0.3</v>
      </c>
      <c r="N421" t="s">
        <v>18</v>
      </c>
    </row>
    <row r="422" spans="1:14" x14ac:dyDescent="0.25">
      <c r="A422" t="s">
        <v>14</v>
      </c>
      <c r="B422">
        <v>1185732</v>
      </c>
      <c r="C422" s="18">
        <v>44293</v>
      </c>
      <c r="D422" t="s">
        <v>145</v>
      </c>
      <c r="E422" t="s">
        <v>15</v>
      </c>
      <c r="F422" t="s">
        <v>127</v>
      </c>
      <c r="G422" t="s">
        <v>128</v>
      </c>
      <c r="H422" t="s">
        <v>23</v>
      </c>
      <c r="I422">
        <v>35</v>
      </c>
      <c r="J422">
        <v>200</v>
      </c>
      <c r="K422">
        <v>7000</v>
      </c>
      <c r="L422">
        <v>28000</v>
      </c>
      <c r="M422">
        <v>0.4</v>
      </c>
      <c r="N422" t="s">
        <v>18</v>
      </c>
    </row>
    <row r="423" spans="1:14" x14ac:dyDescent="0.25">
      <c r="A423" t="s">
        <v>26</v>
      </c>
      <c r="B423">
        <v>1197831</v>
      </c>
      <c r="C423" s="18">
        <v>44288</v>
      </c>
      <c r="D423" t="s">
        <v>145</v>
      </c>
      <c r="E423" t="s">
        <v>27</v>
      </c>
      <c r="F423" t="s">
        <v>55</v>
      </c>
      <c r="G423" t="s">
        <v>56</v>
      </c>
      <c r="H423" t="s">
        <v>23</v>
      </c>
      <c r="I423">
        <v>25.000000000000007</v>
      </c>
      <c r="J423">
        <v>575</v>
      </c>
      <c r="K423">
        <v>14375.000000000004</v>
      </c>
      <c r="L423">
        <v>79062.500000000029</v>
      </c>
      <c r="M423">
        <v>0.55000000000000004</v>
      </c>
      <c r="N423" t="s">
        <v>24</v>
      </c>
    </row>
    <row r="424" spans="1:14" x14ac:dyDescent="0.25">
      <c r="A424" t="s">
        <v>26</v>
      </c>
      <c r="B424">
        <v>1185732</v>
      </c>
      <c r="C424" s="18">
        <v>44290</v>
      </c>
      <c r="D424" t="s">
        <v>145</v>
      </c>
      <c r="E424" t="s">
        <v>15</v>
      </c>
      <c r="F424" t="s">
        <v>125</v>
      </c>
      <c r="G424" t="s">
        <v>126</v>
      </c>
      <c r="H424" t="s">
        <v>23</v>
      </c>
      <c r="I424">
        <v>40</v>
      </c>
      <c r="J424">
        <v>275</v>
      </c>
      <c r="K424">
        <v>11000</v>
      </c>
      <c r="L424">
        <v>38500</v>
      </c>
      <c r="M424">
        <v>0.35</v>
      </c>
      <c r="N424" t="s">
        <v>18</v>
      </c>
    </row>
    <row r="425" spans="1:14" x14ac:dyDescent="0.25">
      <c r="A425" t="s">
        <v>26</v>
      </c>
      <c r="B425">
        <v>1197831</v>
      </c>
      <c r="C425" s="18">
        <v>44294</v>
      </c>
      <c r="D425" t="s">
        <v>145</v>
      </c>
      <c r="E425" t="s">
        <v>27</v>
      </c>
      <c r="F425" t="s">
        <v>55</v>
      </c>
      <c r="G425" t="s">
        <v>56</v>
      </c>
      <c r="H425" t="s">
        <v>23</v>
      </c>
      <c r="I425">
        <v>40</v>
      </c>
      <c r="J425">
        <v>775</v>
      </c>
      <c r="K425">
        <v>31000</v>
      </c>
      <c r="L425">
        <v>170500</v>
      </c>
      <c r="M425">
        <v>0.55000000000000004</v>
      </c>
      <c r="N425" t="s">
        <v>24</v>
      </c>
    </row>
    <row r="426" spans="1:14" x14ac:dyDescent="0.25">
      <c r="A426" t="s">
        <v>26</v>
      </c>
      <c r="B426">
        <v>1197831</v>
      </c>
      <c r="C426" s="18">
        <v>44300</v>
      </c>
      <c r="D426" t="s">
        <v>145</v>
      </c>
      <c r="E426" t="s">
        <v>27</v>
      </c>
      <c r="F426" t="s">
        <v>55</v>
      </c>
      <c r="G426" t="s">
        <v>56</v>
      </c>
      <c r="H426" t="s">
        <v>23</v>
      </c>
      <c r="I426">
        <v>50</v>
      </c>
      <c r="J426">
        <v>875</v>
      </c>
      <c r="K426">
        <v>43750</v>
      </c>
      <c r="L426">
        <v>240625.00000000003</v>
      </c>
      <c r="M426">
        <v>0.55000000000000004</v>
      </c>
      <c r="N426" t="s">
        <v>24</v>
      </c>
    </row>
    <row r="427" spans="1:14" x14ac:dyDescent="0.25">
      <c r="A427" t="s">
        <v>34</v>
      </c>
      <c r="B427">
        <v>1185732</v>
      </c>
      <c r="C427" s="18">
        <v>44293</v>
      </c>
      <c r="D427" t="s">
        <v>145</v>
      </c>
      <c r="E427" t="s">
        <v>15</v>
      </c>
      <c r="F427" t="s">
        <v>123</v>
      </c>
      <c r="G427" t="s">
        <v>124</v>
      </c>
      <c r="H427" t="s">
        <v>23</v>
      </c>
      <c r="I427">
        <v>35</v>
      </c>
      <c r="J427">
        <v>250</v>
      </c>
      <c r="K427">
        <v>8750</v>
      </c>
      <c r="L427">
        <v>35000</v>
      </c>
      <c r="M427">
        <v>0.4</v>
      </c>
      <c r="N427" t="s">
        <v>18</v>
      </c>
    </row>
    <row r="428" spans="1:14" x14ac:dyDescent="0.25">
      <c r="A428" t="s">
        <v>26</v>
      </c>
      <c r="B428">
        <v>1197831</v>
      </c>
      <c r="C428" s="18">
        <v>44306</v>
      </c>
      <c r="D428" t="s">
        <v>145</v>
      </c>
      <c r="E428" t="s">
        <v>27</v>
      </c>
      <c r="F428" t="s">
        <v>55</v>
      </c>
      <c r="G428" t="s">
        <v>56</v>
      </c>
      <c r="H428" t="s">
        <v>23</v>
      </c>
      <c r="I428">
        <v>54.999999999999993</v>
      </c>
      <c r="J428">
        <v>825</v>
      </c>
      <c r="K428">
        <v>45374.999999999993</v>
      </c>
      <c r="L428">
        <v>272250</v>
      </c>
      <c r="M428">
        <v>0.60000000000000009</v>
      </c>
      <c r="N428" t="s">
        <v>24</v>
      </c>
    </row>
    <row r="429" spans="1:14" x14ac:dyDescent="0.25">
      <c r="A429" t="s">
        <v>26</v>
      </c>
      <c r="B429">
        <v>1197831</v>
      </c>
      <c r="C429" s="18">
        <v>44312</v>
      </c>
      <c r="D429" t="s">
        <v>145</v>
      </c>
      <c r="E429" t="s">
        <v>27</v>
      </c>
      <c r="F429" t="s">
        <v>55</v>
      </c>
      <c r="G429" t="s">
        <v>56</v>
      </c>
      <c r="H429" t="s">
        <v>23</v>
      </c>
      <c r="I429">
        <v>54.999999999999993</v>
      </c>
      <c r="J429">
        <v>725</v>
      </c>
      <c r="K429">
        <v>39874.999999999993</v>
      </c>
      <c r="L429">
        <v>239250</v>
      </c>
      <c r="M429">
        <v>0.60000000000000009</v>
      </c>
      <c r="N429" t="s">
        <v>24</v>
      </c>
    </row>
    <row r="430" spans="1:14" x14ac:dyDescent="0.25">
      <c r="A430" t="s">
        <v>14</v>
      </c>
      <c r="B430">
        <v>1185732</v>
      </c>
      <c r="C430" s="18">
        <v>44300</v>
      </c>
      <c r="D430" t="s">
        <v>145</v>
      </c>
      <c r="E430" t="s">
        <v>15</v>
      </c>
      <c r="F430" t="s">
        <v>121</v>
      </c>
      <c r="G430" t="s">
        <v>122</v>
      </c>
      <c r="H430" t="s">
        <v>23</v>
      </c>
      <c r="I430">
        <v>40</v>
      </c>
      <c r="J430">
        <v>300</v>
      </c>
      <c r="K430">
        <v>12000</v>
      </c>
      <c r="L430">
        <v>48000</v>
      </c>
      <c r="M430">
        <v>0.4</v>
      </c>
      <c r="N430" t="s">
        <v>18</v>
      </c>
    </row>
    <row r="431" spans="1:14" x14ac:dyDescent="0.25">
      <c r="A431" t="s">
        <v>30</v>
      </c>
      <c r="B431">
        <v>1185732</v>
      </c>
      <c r="C431" s="18">
        <v>44307</v>
      </c>
      <c r="D431" t="s">
        <v>145</v>
      </c>
      <c r="E431" t="s">
        <v>15</v>
      </c>
      <c r="F431" t="s">
        <v>119</v>
      </c>
      <c r="G431" t="s">
        <v>120</v>
      </c>
      <c r="H431" t="s">
        <v>23</v>
      </c>
      <c r="I431">
        <v>35</v>
      </c>
      <c r="J431">
        <v>200</v>
      </c>
      <c r="K431">
        <v>7000</v>
      </c>
      <c r="L431">
        <v>21000</v>
      </c>
      <c r="M431">
        <v>0.3</v>
      </c>
      <c r="N431" t="s">
        <v>18</v>
      </c>
    </row>
    <row r="432" spans="1:14" x14ac:dyDescent="0.25">
      <c r="A432" t="s">
        <v>30</v>
      </c>
      <c r="B432">
        <v>1185732</v>
      </c>
      <c r="C432" s="18">
        <v>44303</v>
      </c>
      <c r="D432" t="s">
        <v>145</v>
      </c>
      <c r="E432" t="s">
        <v>15</v>
      </c>
      <c r="F432" t="s">
        <v>118</v>
      </c>
      <c r="G432" t="s">
        <v>93</v>
      </c>
      <c r="H432" t="s">
        <v>23</v>
      </c>
      <c r="I432">
        <v>50</v>
      </c>
      <c r="J432">
        <v>325</v>
      </c>
      <c r="K432">
        <v>16250</v>
      </c>
      <c r="L432">
        <v>65000</v>
      </c>
      <c r="M432">
        <v>0.4</v>
      </c>
      <c r="N432" t="s">
        <v>18</v>
      </c>
    </row>
    <row r="433" spans="1:14" x14ac:dyDescent="0.25">
      <c r="A433" t="s">
        <v>30</v>
      </c>
      <c r="B433">
        <v>1185732</v>
      </c>
      <c r="C433" s="18">
        <v>44296</v>
      </c>
      <c r="D433" t="s">
        <v>145</v>
      </c>
      <c r="E433" t="s">
        <v>36</v>
      </c>
      <c r="F433" t="s">
        <v>116</v>
      </c>
      <c r="G433" t="s">
        <v>117</v>
      </c>
      <c r="H433" t="s">
        <v>23</v>
      </c>
      <c r="I433">
        <v>50</v>
      </c>
      <c r="J433">
        <v>275</v>
      </c>
      <c r="K433">
        <v>13750</v>
      </c>
      <c r="L433">
        <v>55000</v>
      </c>
      <c r="M433">
        <v>0.4</v>
      </c>
      <c r="N433" t="s">
        <v>18</v>
      </c>
    </row>
    <row r="434" spans="1:14" x14ac:dyDescent="0.25">
      <c r="A434" t="s">
        <v>30</v>
      </c>
      <c r="B434">
        <v>1185732</v>
      </c>
      <c r="C434" s="18">
        <v>44289</v>
      </c>
      <c r="D434" t="s">
        <v>145</v>
      </c>
      <c r="E434" t="s">
        <v>36</v>
      </c>
      <c r="F434" t="s">
        <v>114</v>
      </c>
      <c r="G434" t="s">
        <v>115</v>
      </c>
      <c r="H434" t="s">
        <v>23</v>
      </c>
      <c r="I434">
        <v>50</v>
      </c>
      <c r="J434">
        <v>225</v>
      </c>
      <c r="K434">
        <v>11250</v>
      </c>
      <c r="L434">
        <v>45000</v>
      </c>
      <c r="M434">
        <v>0.4</v>
      </c>
      <c r="N434" t="s">
        <v>18</v>
      </c>
    </row>
    <row r="435" spans="1:14" x14ac:dyDescent="0.25">
      <c r="A435" t="s">
        <v>14</v>
      </c>
      <c r="B435">
        <v>1185732</v>
      </c>
      <c r="C435" s="18">
        <v>44292</v>
      </c>
      <c r="D435" t="s">
        <v>145</v>
      </c>
      <c r="E435" t="s">
        <v>36</v>
      </c>
      <c r="F435" t="s">
        <v>112</v>
      </c>
      <c r="G435" t="s">
        <v>113</v>
      </c>
      <c r="H435" t="s">
        <v>23</v>
      </c>
      <c r="I435">
        <v>50</v>
      </c>
      <c r="J435">
        <v>250</v>
      </c>
      <c r="K435">
        <v>12500</v>
      </c>
      <c r="L435">
        <v>50000</v>
      </c>
      <c r="M435">
        <v>0.4</v>
      </c>
      <c r="N435" t="s">
        <v>18</v>
      </c>
    </row>
    <row r="436" spans="1:14" x14ac:dyDescent="0.25">
      <c r="A436" t="s">
        <v>26</v>
      </c>
      <c r="B436">
        <v>1185732</v>
      </c>
      <c r="C436" s="18">
        <v>44295</v>
      </c>
      <c r="D436" t="s">
        <v>145</v>
      </c>
      <c r="E436" t="s">
        <v>36</v>
      </c>
      <c r="F436" t="s">
        <v>110</v>
      </c>
      <c r="G436" t="s">
        <v>111</v>
      </c>
      <c r="H436" t="s">
        <v>23</v>
      </c>
      <c r="I436">
        <v>50</v>
      </c>
      <c r="J436">
        <v>225</v>
      </c>
      <c r="K436">
        <v>11250</v>
      </c>
      <c r="L436">
        <v>45000</v>
      </c>
      <c r="M436">
        <v>0.4</v>
      </c>
      <c r="N436" t="s">
        <v>18</v>
      </c>
    </row>
    <row r="437" spans="1:14" x14ac:dyDescent="0.25">
      <c r="A437" t="s">
        <v>14</v>
      </c>
      <c r="B437">
        <v>1185732</v>
      </c>
      <c r="C437" s="18">
        <v>44298</v>
      </c>
      <c r="D437" t="s">
        <v>145</v>
      </c>
      <c r="E437" t="s">
        <v>36</v>
      </c>
      <c r="F437" t="s">
        <v>108</v>
      </c>
      <c r="G437" t="s">
        <v>109</v>
      </c>
      <c r="H437" t="s">
        <v>23</v>
      </c>
      <c r="I437">
        <v>50</v>
      </c>
      <c r="J437">
        <v>225</v>
      </c>
      <c r="K437">
        <v>11250</v>
      </c>
      <c r="L437">
        <v>45000</v>
      </c>
      <c r="M437">
        <v>0.4</v>
      </c>
      <c r="N437" t="s">
        <v>83</v>
      </c>
    </row>
    <row r="438" spans="1:14" x14ac:dyDescent="0.25">
      <c r="A438" t="s">
        <v>34</v>
      </c>
      <c r="B438">
        <v>1197831</v>
      </c>
      <c r="C438" s="18">
        <v>44299</v>
      </c>
      <c r="D438" t="s">
        <v>145</v>
      </c>
      <c r="E438" t="s">
        <v>36</v>
      </c>
      <c r="F438" t="s">
        <v>106</v>
      </c>
      <c r="G438" t="s">
        <v>107</v>
      </c>
      <c r="H438" t="s">
        <v>23</v>
      </c>
      <c r="I438">
        <v>30.000000000000004</v>
      </c>
      <c r="J438">
        <v>300</v>
      </c>
      <c r="K438">
        <v>9000.0000000000018</v>
      </c>
      <c r="L438">
        <v>31500.000000000004</v>
      </c>
      <c r="M438">
        <v>0.35</v>
      </c>
      <c r="N438" t="s">
        <v>83</v>
      </c>
    </row>
    <row r="439" spans="1:14" x14ac:dyDescent="0.25">
      <c r="A439" t="s">
        <v>30</v>
      </c>
      <c r="B439">
        <v>1197831</v>
      </c>
      <c r="C439" s="18">
        <v>44306</v>
      </c>
      <c r="D439" t="s">
        <v>145</v>
      </c>
      <c r="E439" t="s">
        <v>27</v>
      </c>
      <c r="F439" t="s">
        <v>104</v>
      </c>
      <c r="G439" t="s">
        <v>105</v>
      </c>
      <c r="H439" t="s">
        <v>23</v>
      </c>
      <c r="I439">
        <v>30.000000000000004</v>
      </c>
      <c r="J439">
        <v>325</v>
      </c>
      <c r="K439">
        <v>9750.0000000000018</v>
      </c>
      <c r="L439">
        <v>39000.000000000007</v>
      </c>
      <c r="M439">
        <v>0.4</v>
      </c>
      <c r="N439" t="s">
        <v>83</v>
      </c>
    </row>
    <row r="440" spans="1:14" x14ac:dyDescent="0.25">
      <c r="A440" t="s">
        <v>25</v>
      </c>
      <c r="B440">
        <v>1197831</v>
      </c>
      <c r="C440" s="18">
        <v>44306</v>
      </c>
      <c r="D440" t="s">
        <v>145</v>
      </c>
      <c r="E440" t="s">
        <v>27</v>
      </c>
      <c r="F440" t="s">
        <v>102</v>
      </c>
      <c r="G440" t="s">
        <v>103</v>
      </c>
      <c r="H440" t="s">
        <v>23</v>
      </c>
      <c r="I440">
        <v>30.000000000000004</v>
      </c>
      <c r="J440">
        <v>400</v>
      </c>
      <c r="K440">
        <v>12000.000000000002</v>
      </c>
      <c r="L440">
        <v>48000.000000000007</v>
      </c>
      <c r="M440">
        <v>0.4</v>
      </c>
      <c r="N440" t="s">
        <v>83</v>
      </c>
    </row>
    <row r="441" spans="1:14" x14ac:dyDescent="0.25">
      <c r="A441" t="s">
        <v>14</v>
      </c>
      <c r="B441">
        <v>1185732</v>
      </c>
      <c r="C441" s="18">
        <v>44303</v>
      </c>
      <c r="D441" t="s">
        <v>145</v>
      </c>
      <c r="E441" t="s">
        <v>27</v>
      </c>
      <c r="F441" t="s">
        <v>100</v>
      </c>
      <c r="G441" t="s">
        <v>101</v>
      </c>
      <c r="H441" t="s">
        <v>23</v>
      </c>
      <c r="I441">
        <v>30.000000000000004</v>
      </c>
      <c r="J441">
        <v>475</v>
      </c>
      <c r="K441">
        <v>14250.000000000002</v>
      </c>
      <c r="L441">
        <v>71250.000000000015</v>
      </c>
      <c r="M441">
        <v>0.5</v>
      </c>
      <c r="N441" t="s">
        <v>83</v>
      </c>
    </row>
    <row r="442" spans="1:14" x14ac:dyDescent="0.25">
      <c r="A442" t="s">
        <v>61</v>
      </c>
      <c r="B442">
        <v>1185732</v>
      </c>
      <c r="C442" s="18">
        <v>44308</v>
      </c>
      <c r="D442" t="s">
        <v>145</v>
      </c>
      <c r="E442" t="s">
        <v>48</v>
      </c>
      <c r="F442" t="s">
        <v>98</v>
      </c>
      <c r="G442" t="s">
        <v>99</v>
      </c>
      <c r="H442" t="s">
        <v>23</v>
      </c>
      <c r="I442">
        <v>40</v>
      </c>
      <c r="J442">
        <v>250</v>
      </c>
      <c r="K442">
        <v>10000</v>
      </c>
      <c r="L442">
        <v>40000</v>
      </c>
      <c r="M442">
        <v>0.4</v>
      </c>
      <c r="N442" t="s">
        <v>83</v>
      </c>
    </row>
    <row r="443" spans="1:14" x14ac:dyDescent="0.25">
      <c r="A443" t="s">
        <v>61</v>
      </c>
      <c r="B443">
        <v>1185732</v>
      </c>
      <c r="C443" s="18">
        <v>44296</v>
      </c>
      <c r="D443" t="s">
        <v>145</v>
      </c>
      <c r="E443" t="s">
        <v>36</v>
      </c>
      <c r="F443" t="s">
        <v>96</v>
      </c>
      <c r="G443" t="s">
        <v>97</v>
      </c>
      <c r="H443" t="s">
        <v>23</v>
      </c>
      <c r="I443">
        <v>35</v>
      </c>
      <c r="J443">
        <v>525</v>
      </c>
      <c r="K443">
        <v>18375</v>
      </c>
      <c r="L443">
        <v>91875</v>
      </c>
      <c r="M443">
        <v>0.5</v>
      </c>
      <c r="N443" t="s">
        <v>83</v>
      </c>
    </row>
    <row r="444" spans="1:14" x14ac:dyDescent="0.25">
      <c r="A444" t="s">
        <v>26</v>
      </c>
      <c r="B444">
        <v>1185732</v>
      </c>
      <c r="C444" s="18">
        <v>44289</v>
      </c>
      <c r="D444" t="s">
        <v>145</v>
      </c>
      <c r="E444" t="s">
        <v>48</v>
      </c>
      <c r="F444" t="s">
        <v>94</v>
      </c>
      <c r="G444" t="s">
        <v>95</v>
      </c>
      <c r="H444" t="s">
        <v>23</v>
      </c>
      <c r="I444">
        <v>35</v>
      </c>
      <c r="J444">
        <v>675</v>
      </c>
      <c r="K444">
        <v>23625</v>
      </c>
      <c r="L444">
        <v>118125</v>
      </c>
      <c r="M444">
        <v>0.5</v>
      </c>
      <c r="N444" t="s">
        <v>83</v>
      </c>
    </row>
    <row r="445" spans="1:14" x14ac:dyDescent="0.25">
      <c r="A445" t="s">
        <v>14</v>
      </c>
      <c r="B445">
        <v>1185732</v>
      </c>
      <c r="C445" s="18">
        <v>44292</v>
      </c>
      <c r="D445" t="s">
        <v>145</v>
      </c>
      <c r="E445" t="s">
        <v>48</v>
      </c>
      <c r="F445" t="s">
        <v>92</v>
      </c>
      <c r="G445" t="s">
        <v>93</v>
      </c>
      <c r="H445" t="s">
        <v>23</v>
      </c>
      <c r="I445">
        <v>40</v>
      </c>
      <c r="J445">
        <v>775</v>
      </c>
      <c r="K445">
        <v>31000</v>
      </c>
      <c r="L445">
        <v>155000</v>
      </c>
      <c r="M445">
        <v>0.5</v>
      </c>
      <c r="N445" t="s">
        <v>83</v>
      </c>
    </row>
    <row r="446" spans="1:14" x14ac:dyDescent="0.25">
      <c r="A446" t="s">
        <v>26</v>
      </c>
      <c r="B446">
        <v>1128299</v>
      </c>
      <c r="C446" s="18">
        <v>44299</v>
      </c>
      <c r="D446" t="s">
        <v>145</v>
      </c>
      <c r="E446" t="s">
        <v>48</v>
      </c>
      <c r="F446" t="s">
        <v>90</v>
      </c>
      <c r="G446" t="s">
        <v>91</v>
      </c>
      <c r="H446" t="s">
        <v>23</v>
      </c>
      <c r="I446">
        <v>70</v>
      </c>
      <c r="J446">
        <v>350</v>
      </c>
      <c r="K446">
        <v>24500</v>
      </c>
      <c r="L446">
        <v>61250</v>
      </c>
      <c r="M446">
        <v>0.25</v>
      </c>
      <c r="N446" t="s">
        <v>83</v>
      </c>
    </row>
    <row r="447" spans="1:14" x14ac:dyDescent="0.25">
      <c r="A447" t="s">
        <v>34</v>
      </c>
      <c r="B447">
        <v>1128299</v>
      </c>
      <c r="C447" s="18">
        <v>44312</v>
      </c>
      <c r="D447" t="s">
        <v>145</v>
      </c>
      <c r="E447" t="s">
        <v>31</v>
      </c>
      <c r="F447" t="s">
        <v>88</v>
      </c>
      <c r="G447" t="s">
        <v>89</v>
      </c>
      <c r="H447" t="s">
        <v>23</v>
      </c>
      <c r="I447">
        <v>75.000000000000014</v>
      </c>
      <c r="J447">
        <v>375</v>
      </c>
      <c r="K447">
        <v>28125.000000000004</v>
      </c>
      <c r="L447">
        <v>70312.500000000015</v>
      </c>
      <c r="M447">
        <v>0.25</v>
      </c>
      <c r="N447" t="s">
        <v>83</v>
      </c>
    </row>
    <row r="448" spans="1:14" x14ac:dyDescent="0.25">
      <c r="A448" t="s">
        <v>61</v>
      </c>
      <c r="B448">
        <v>1185732</v>
      </c>
      <c r="C448" s="18">
        <v>44307</v>
      </c>
      <c r="D448" t="s">
        <v>145</v>
      </c>
      <c r="E448" t="s">
        <v>31</v>
      </c>
      <c r="F448" t="s">
        <v>64</v>
      </c>
      <c r="G448" t="s">
        <v>65</v>
      </c>
      <c r="H448" t="s">
        <v>23</v>
      </c>
      <c r="I448">
        <v>50</v>
      </c>
      <c r="J448">
        <v>300</v>
      </c>
      <c r="K448">
        <v>15000</v>
      </c>
      <c r="L448">
        <v>45000</v>
      </c>
      <c r="M448">
        <v>0.3</v>
      </c>
      <c r="N448" t="s">
        <v>24</v>
      </c>
    </row>
    <row r="449" spans="1:14" x14ac:dyDescent="0.25">
      <c r="A449" t="s">
        <v>14</v>
      </c>
      <c r="B449">
        <v>1128299</v>
      </c>
      <c r="C449" s="18">
        <v>44309</v>
      </c>
      <c r="D449" t="s">
        <v>145</v>
      </c>
      <c r="E449" t="s">
        <v>31</v>
      </c>
      <c r="F449" t="s">
        <v>86</v>
      </c>
      <c r="G449" t="s">
        <v>87</v>
      </c>
      <c r="H449" t="s">
        <v>23</v>
      </c>
      <c r="I449">
        <v>70</v>
      </c>
      <c r="J449">
        <v>325</v>
      </c>
      <c r="K449">
        <v>22750</v>
      </c>
      <c r="L449">
        <v>56875</v>
      </c>
      <c r="M449">
        <v>0.25</v>
      </c>
      <c r="N449" t="s">
        <v>83</v>
      </c>
    </row>
    <row r="450" spans="1:14" x14ac:dyDescent="0.25">
      <c r="A450" t="s">
        <v>30</v>
      </c>
      <c r="B450">
        <v>1197831</v>
      </c>
      <c r="C450" s="18">
        <v>44291</v>
      </c>
      <c r="D450" t="s">
        <v>145</v>
      </c>
      <c r="E450" t="s">
        <v>31</v>
      </c>
      <c r="F450" t="s">
        <v>84</v>
      </c>
      <c r="G450" t="s">
        <v>85</v>
      </c>
      <c r="H450" t="s">
        <v>23</v>
      </c>
      <c r="I450">
        <v>30.000000000000004</v>
      </c>
      <c r="J450">
        <v>550</v>
      </c>
      <c r="K450">
        <v>16500.000000000004</v>
      </c>
      <c r="L450">
        <v>82500.000000000015</v>
      </c>
      <c r="M450">
        <v>0.5</v>
      </c>
      <c r="N450" t="s">
        <v>83</v>
      </c>
    </row>
    <row r="451" spans="1:14" x14ac:dyDescent="0.25">
      <c r="A451" t="s">
        <v>30</v>
      </c>
      <c r="B451">
        <v>1128299</v>
      </c>
      <c r="C451" s="18">
        <v>44303</v>
      </c>
      <c r="D451" t="s">
        <v>145</v>
      </c>
      <c r="E451" t="s">
        <v>27</v>
      </c>
      <c r="F451" t="s">
        <v>81</v>
      </c>
      <c r="G451" t="s">
        <v>82</v>
      </c>
      <c r="H451" t="s">
        <v>23</v>
      </c>
      <c r="I451">
        <v>60.000000000000007</v>
      </c>
      <c r="J451">
        <v>350</v>
      </c>
      <c r="K451">
        <v>21000.000000000004</v>
      </c>
      <c r="L451">
        <v>73500</v>
      </c>
      <c r="M451">
        <v>0.35</v>
      </c>
      <c r="N451" t="s">
        <v>18</v>
      </c>
    </row>
    <row r="452" spans="1:14" x14ac:dyDescent="0.25">
      <c r="A452" t="s">
        <v>30</v>
      </c>
      <c r="B452">
        <v>1128299</v>
      </c>
      <c r="C452" s="18">
        <v>44310</v>
      </c>
      <c r="D452" t="s">
        <v>145</v>
      </c>
      <c r="E452" t="s">
        <v>31</v>
      </c>
      <c r="F452" t="s">
        <v>80</v>
      </c>
      <c r="G452" t="s">
        <v>63</v>
      </c>
      <c r="H452" t="s">
        <v>23</v>
      </c>
      <c r="I452">
        <v>65.000000000000014</v>
      </c>
      <c r="J452">
        <v>300</v>
      </c>
      <c r="K452">
        <v>19500.000000000004</v>
      </c>
      <c r="L452">
        <v>58500.000000000007</v>
      </c>
      <c r="M452">
        <v>0.3</v>
      </c>
      <c r="N452" t="s">
        <v>18</v>
      </c>
    </row>
    <row r="453" spans="1:14" x14ac:dyDescent="0.25">
      <c r="A453" t="s">
        <v>30</v>
      </c>
      <c r="B453">
        <v>1185732</v>
      </c>
      <c r="C453" s="18">
        <v>44297</v>
      </c>
      <c r="D453" t="s">
        <v>145</v>
      </c>
      <c r="E453" t="s">
        <v>31</v>
      </c>
      <c r="F453" t="s">
        <v>78</v>
      </c>
      <c r="G453" t="s">
        <v>79</v>
      </c>
      <c r="H453" t="s">
        <v>23</v>
      </c>
      <c r="I453">
        <v>25.000000000000007</v>
      </c>
      <c r="J453">
        <v>400</v>
      </c>
      <c r="K453">
        <v>10000.000000000004</v>
      </c>
      <c r="L453">
        <v>50000.000000000015</v>
      </c>
      <c r="M453">
        <v>0.5</v>
      </c>
      <c r="N453" t="s">
        <v>18</v>
      </c>
    </row>
    <row r="454" spans="1:14" x14ac:dyDescent="0.25">
      <c r="A454" t="s">
        <v>14</v>
      </c>
      <c r="B454">
        <v>1128299</v>
      </c>
      <c r="C454" s="18">
        <v>44296</v>
      </c>
      <c r="D454" t="s">
        <v>145</v>
      </c>
      <c r="E454" t="s">
        <v>31</v>
      </c>
      <c r="F454" t="s">
        <v>66</v>
      </c>
      <c r="G454" t="s">
        <v>67</v>
      </c>
      <c r="H454" t="s">
        <v>23</v>
      </c>
      <c r="I454">
        <v>70</v>
      </c>
      <c r="J454">
        <v>325</v>
      </c>
      <c r="K454">
        <v>22750</v>
      </c>
      <c r="L454">
        <v>91000</v>
      </c>
      <c r="M454">
        <v>0.4</v>
      </c>
      <c r="N454" t="s">
        <v>24</v>
      </c>
    </row>
    <row r="455" spans="1:14" x14ac:dyDescent="0.25">
      <c r="A455" t="s">
        <v>14</v>
      </c>
      <c r="B455">
        <v>1185732</v>
      </c>
      <c r="C455" s="18">
        <v>44304</v>
      </c>
      <c r="D455" t="s">
        <v>145</v>
      </c>
      <c r="E455" t="s">
        <v>36</v>
      </c>
      <c r="F455" t="s">
        <v>76</v>
      </c>
      <c r="G455" t="s">
        <v>77</v>
      </c>
      <c r="H455" t="s">
        <v>23</v>
      </c>
      <c r="I455">
        <v>30.000000000000004</v>
      </c>
      <c r="J455">
        <v>350</v>
      </c>
      <c r="K455">
        <v>10500.000000000002</v>
      </c>
      <c r="L455">
        <v>52500.000000000007</v>
      </c>
      <c r="M455">
        <v>0.5</v>
      </c>
      <c r="N455" t="s">
        <v>18</v>
      </c>
    </row>
    <row r="456" spans="1:14" x14ac:dyDescent="0.25">
      <c r="A456" t="s">
        <v>26</v>
      </c>
      <c r="B456">
        <v>1185732</v>
      </c>
      <c r="C456" s="18">
        <v>44302</v>
      </c>
      <c r="D456" t="s">
        <v>145</v>
      </c>
      <c r="E456" t="s">
        <v>36</v>
      </c>
      <c r="F456" t="s">
        <v>74</v>
      </c>
      <c r="G456" t="s">
        <v>75</v>
      </c>
      <c r="H456" t="s">
        <v>23</v>
      </c>
      <c r="I456">
        <v>40</v>
      </c>
      <c r="J456">
        <v>525</v>
      </c>
      <c r="K456">
        <v>21000</v>
      </c>
      <c r="L456">
        <v>115500.00000000001</v>
      </c>
      <c r="M456">
        <v>0.55000000000000004</v>
      </c>
      <c r="N456" t="s">
        <v>18</v>
      </c>
    </row>
    <row r="457" spans="1:14" x14ac:dyDescent="0.25">
      <c r="A457" t="s">
        <v>14</v>
      </c>
      <c r="B457">
        <v>1128299</v>
      </c>
      <c r="C457" s="18">
        <v>44310</v>
      </c>
      <c r="D457" t="s">
        <v>145</v>
      </c>
      <c r="E457" t="s">
        <v>48</v>
      </c>
      <c r="F457" t="s">
        <v>72</v>
      </c>
      <c r="G457" t="s">
        <v>73</v>
      </c>
      <c r="H457" t="s">
        <v>23</v>
      </c>
      <c r="I457">
        <v>65.000000000000014</v>
      </c>
      <c r="J457">
        <v>300</v>
      </c>
      <c r="K457">
        <v>19500.000000000004</v>
      </c>
      <c r="L457">
        <v>58500.000000000007</v>
      </c>
      <c r="M457">
        <v>0.3</v>
      </c>
      <c r="N457" t="s">
        <v>18</v>
      </c>
    </row>
    <row r="458" spans="1:14" x14ac:dyDescent="0.25">
      <c r="A458" t="s">
        <v>34</v>
      </c>
      <c r="B458">
        <v>1185732</v>
      </c>
      <c r="C458" s="18">
        <v>44297</v>
      </c>
      <c r="D458" t="s">
        <v>145</v>
      </c>
      <c r="E458" t="s">
        <v>31</v>
      </c>
      <c r="F458" t="s">
        <v>70</v>
      </c>
      <c r="G458" t="s">
        <v>71</v>
      </c>
      <c r="H458" t="s">
        <v>23</v>
      </c>
      <c r="I458">
        <v>40</v>
      </c>
      <c r="J458">
        <v>550</v>
      </c>
      <c r="K458">
        <v>22000</v>
      </c>
      <c r="L458">
        <v>55000</v>
      </c>
      <c r="M458">
        <v>0.25</v>
      </c>
      <c r="N458" t="s">
        <v>18</v>
      </c>
    </row>
    <row r="459" spans="1:14" x14ac:dyDescent="0.25">
      <c r="A459" t="s">
        <v>30</v>
      </c>
      <c r="B459">
        <v>1185732</v>
      </c>
      <c r="C459" s="18">
        <v>44295</v>
      </c>
      <c r="D459" t="s">
        <v>145</v>
      </c>
      <c r="E459" t="s">
        <v>15</v>
      </c>
      <c r="F459" t="s">
        <v>16</v>
      </c>
      <c r="G459" t="s">
        <v>69</v>
      </c>
      <c r="H459" t="s">
        <v>23</v>
      </c>
      <c r="I459">
        <v>45</v>
      </c>
      <c r="J459">
        <v>600</v>
      </c>
      <c r="K459">
        <v>27000</v>
      </c>
      <c r="L459">
        <v>135000</v>
      </c>
      <c r="M459">
        <v>0.5</v>
      </c>
      <c r="N459" t="s">
        <v>18</v>
      </c>
    </row>
    <row r="460" spans="1:14" x14ac:dyDescent="0.25">
      <c r="A460" t="s">
        <v>25</v>
      </c>
      <c r="B460">
        <v>1128299</v>
      </c>
      <c r="C460" s="18">
        <v>44303</v>
      </c>
      <c r="D460" t="s">
        <v>145</v>
      </c>
      <c r="E460" t="s">
        <v>48</v>
      </c>
      <c r="F460" t="s">
        <v>49</v>
      </c>
      <c r="G460" t="s">
        <v>68</v>
      </c>
      <c r="H460" t="s">
        <v>23</v>
      </c>
      <c r="I460">
        <v>75.000000000000014</v>
      </c>
      <c r="J460">
        <v>375</v>
      </c>
      <c r="K460">
        <v>28125.000000000004</v>
      </c>
      <c r="L460">
        <v>126562.50000000003</v>
      </c>
      <c r="M460">
        <v>0.45</v>
      </c>
      <c r="N460" t="s">
        <v>24</v>
      </c>
    </row>
    <row r="461" spans="1:14" x14ac:dyDescent="0.25">
      <c r="A461" t="s">
        <v>61</v>
      </c>
      <c r="B461">
        <v>1185732</v>
      </c>
      <c r="C461" s="18">
        <v>44333</v>
      </c>
      <c r="D461" t="s">
        <v>146</v>
      </c>
      <c r="E461" t="s">
        <v>15</v>
      </c>
      <c r="F461" t="s">
        <v>133</v>
      </c>
      <c r="G461" t="s">
        <v>134</v>
      </c>
      <c r="H461" t="s">
        <v>23</v>
      </c>
      <c r="I461">
        <v>46</v>
      </c>
      <c r="J461">
        <v>140</v>
      </c>
      <c r="K461">
        <v>6440</v>
      </c>
      <c r="L461">
        <v>2511.6</v>
      </c>
      <c r="M461">
        <v>0.38999999999999996</v>
      </c>
      <c r="N461" t="s">
        <v>24</v>
      </c>
    </row>
    <row r="462" spans="1:14" x14ac:dyDescent="0.25">
      <c r="A462" t="s">
        <v>61</v>
      </c>
      <c r="B462">
        <v>1185732</v>
      </c>
      <c r="C462" s="18">
        <v>44326</v>
      </c>
      <c r="D462" t="s">
        <v>146</v>
      </c>
      <c r="E462" t="s">
        <v>15</v>
      </c>
      <c r="F462" t="s">
        <v>131</v>
      </c>
      <c r="G462" t="s">
        <v>132</v>
      </c>
      <c r="H462" t="s">
        <v>23</v>
      </c>
      <c r="I462">
        <v>47</v>
      </c>
      <c r="J462">
        <v>120</v>
      </c>
      <c r="K462">
        <v>5640</v>
      </c>
      <c r="L462">
        <v>2594.3999999999996</v>
      </c>
      <c r="M462">
        <v>0.45999999999999996</v>
      </c>
      <c r="N462" t="s">
        <v>24</v>
      </c>
    </row>
    <row r="463" spans="1:14" x14ac:dyDescent="0.25">
      <c r="A463" t="s">
        <v>26</v>
      </c>
      <c r="B463">
        <v>1185732</v>
      </c>
      <c r="C463" s="18">
        <v>44329</v>
      </c>
      <c r="D463" t="s">
        <v>146</v>
      </c>
      <c r="E463" t="s">
        <v>15</v>
      </c>
      <c r="F463" t="s">
        <v>129</v>
      </c>
      <c r="G463" t="s">
        <v>130</v>
      </c>
      <c r="H463" t="s">
        <v>23</v>
      </c>
      <c r="I463">
        <v>43</v>
      </c>
      <c r="J463">
        <v>104</v>
      </c>
      <c r="K463">
        <v>4472</v>
      </c>
      <c r="L463">
        <v>1520.4799999999998</v>
      </c>
      <c r="M463">
        <v>0.33999999999999997</v>
      </c>
      <c r="N463" t="s">
        <v>24</v>
      </c>
    </row>
    <row r="464" spans="1:14" x14ac:dyDescent="0.25">
      <c r="A464" t="s">
        <v>14</v>
      </c>
      <c r="B464">
        <v>1185732</v>
      </c>
      <c r="C464" s="18">
        <v>44322</v>
      </c>
      <c r="D464" t="s">
        <v>146</v>
      </c>
      <c r="E464" t="s">
        <v>15</v>
      </c>
      <c r="F464" t="s">
        <v>127</v>
      </c>
      <c r="G464" t="s">
        <v>128</v>
      </c>
      <c r="H464" t="s">
        <v>23</v>
      </c>
      <c r="I464">
        <v>36</v>
      </c>
      <c r="J464">
        <v>93</v>
      </c>
      <c r="K464">
        <v>3348</v>
      </c>
      <c r="L464">
        <v>1473.1200000000001</v>
      </c>
      <c r="M464">
        <v>0.44</v>
      </c>
      <c r="N464" t="s">
        <v>24</v>
      </c>
    </row>
    <row r="465" spans="1:14" x14ac:dyDescent="0.25">
      <c r="A465" t="s">
        <v>26</v>
      </c>
      <c r="B465">
        <v>1185732</v>
      </c>
      <c r="C465" s="18">
        <v>44319</v>
      </c>
      <c r="D465" t="s">
        <v>146</v>
      </c>
      <c r="E465" t="s">
        <v>15</v>
      </c>
      <c r="F465" t="s">
        <v>125</v>
      </c>
      <c r="G465" t="s">
        <v>126</v>
      </c>
      <c r="H465" t="s">
        <v>23</v>
      </c>
      <c r="I465">
        <v>41</v>
      </c>
      <c r="J465">
        <v>128</v>
      </c>
      <c r="K465">
        <v>5248</v>
      </c>
      <c r="L465">
        <v>2204.16</v>
      </c>
      <c r="M465">
        <v>0.42</v>
      </c>
      <c r="N465" t="s">
        <v>24</v>
      </c>
    </row>
    <row r="466" spans="1:14" x14ac:dyDescent="0.25">
      <c r="A466" t="s">
        <v>30</v>
      </c>
      <c r="B466">
        <v>1197831</v>
      </c>
      <c r="C466" s="18">
        <v>44335</v>
      </c>
      <c r="D466" t="s">
        <v>146</v>
      </c>
      <c r="E466" t="s">
        <v>27</v>
      </c>
      <c r="F466" t="s">
        <v>104</v>
      </c>
      <c r="G466" t="s">
        <v>105</v>
      </c>
      <c r="H466" t="s">
        <v>23</v>
      </c>
      <c r="I466">
        <v>33</v>
      </c>
      <c r="J466">
        <v>116</v>
      </c>
      <c r="K466">
        <v>3828</v>
      </c>
      <c r="L466">
        <v>1722.6000000000001</v>
      </c>
      <c r="M466">
        <v>0.45</v>
      </c>
      <c r="N466" t="s">
        <v>24</v>
      </c>
    </row>
    <row r="467" spans="1:14" x14ac:dyDescent="0.25">
      <c r="A467" t="s">
        <v>25</v>
      </c>
      <c r="B467">
        <v>1197831</v>
      </c>
      <c r="C467" s="18">
        <v>44335</v>
      </c>
      <c r="D467" t="s">
        <v>146</v>
      </c>
      <c r="E467" t="s">
        <v>27</v>
      </c>
      <c r="F467" t="s">
        <v>102</v>
      </c>
      <c r="G467" t="s">
        <v>103</v>
      </c>
      <c r="H467" t="s">
        <v>23</v>
      </c>
      <c r="I467">
        <v>33</v>
      </c>
      <c r="J467">
        <v>145</v>
      </c>
      <c r="K467">
        <v>4785</v>
      </c>
      <c r="L467">
        <v>2248.9500000000003</v>
      </c>
      <c r="M467">
        <v>0.47000000000000003</v>
      </c>
      <c r="N467" t="s">
        <v>24</v>
      </c>
    </row>
    <row r="468" spans="1:14" x14ac:dyDescent="0.25">
      <c r="A468" t="s">
        <v>14</v>
      </c>
      <c r="B468">
        <v>1185732</v>
      </c>
      <c r="C468" s="18">
        <v>44332</v>
      </c>
      <c r="D468" t="s">
        <v>146</v>
      </c>
      <c r="E468" t="s">
        <v>27</v>
      </c>
      <c r="F468" t="s">
        <v>100</v>
      </c>
      <c r="G468" t="s">
        <v>101</v>
      </c>
      <c r="H468" t="s">
        <v>23</v>
      </c>
      <c r="I468">
        <v>35</v>
      </c>
      <c r="J468">
        <v>150</v>
      </c>
      <c r="K468">
        <v>5250</v>
      </c>
      <c r="L468">
        <v>2940.0000000000005</v>
      </c>
      <c r="M468">
        <v>0.56000000000000005</v>
      </c>
      <c r="N468" t="s">
        <v>24</v>
      </c>
    </row>
    <row r="469" spans="1:14" x14ac:dyDescent="0.25">
      <c r="A469" t="s">
        <v>26</v>
      </c>
      <c r="B469">
        <v>1128299</v>
      </c>
      <c r="C469" s="18">
        <v>44330</v>
      </c>
      <c r="D469" t="s">
        <v>146</v>
      </c>
      <c r="E469" t="s">
        <v>48</v>
      </c>
      <c r="F469" t="s">
        <v>90</v>
      </c>
      <c r="G469" t="s">
        <v>91</v>
      </c>
      <c r="H469" t="s">
        <v>23</v>
      </c>
      <c r="I469">
        <v>53</v>
      </c>
      <c r="J469">
        <v>124</v>
      </c>
      <c r="K469">
        <v>6572</v>
      </c>
      <c r="L469">
        <v>2037.32</v>
      </c>
      <c r="M469">
        <v>0.31</v>
      </c>
      <c r="N469" t="s">
        <v>24</v>
      </c>
    </row>
    <row r="470" spans="1:14" x14ac:dyDescent="0.25">
      <c r="A470" t="s">
        <v>34</v>
      </c>
      <c r="B470">
        <v>1128299</v>
      </c>
      <c r="C470" s="18">
        <v>44343</v>
      </c>
      <c r="D470" t="s">
        <v>146</v>
      </c>
      <c r="E470" t="s">
        <v>31</v>
      </c>
      <c r="F470" t="s">
        <v>88</v>
      </c>
      <c r="G470" t="s">
        <v>89</v>
      </c>
      <c r="H470" t="s">
        <v>23</v>
      </c>
      <c r="I470">
        <v>56</v>
      </c>
      <c r="J470">
        <v>132</v>
      </c>
      <c r="K470">
        <v>7392</v>
      </c>
      <c r="L470">
        <v>2143.6799999999998</v>
      </c>
      <c r="M470">
        <v>0.28999999999999998</v>
      </c>
      <c r="N470" t="s">
        <v>24</v>
      </c>
    </row>
    <row r="471" spans="1:14" x14ac:dyDescent="0.25">
      <c r="A471" t="s">
        <v>14</v>
      </c>
      <c r="B471">
        <v>1128299</v>
      </c>
      <c r="C471" s="18">
        <v>44340</v>
      </c>
      <c r="D471" t="s">
        <v>146</v>
      </c>
      <c r="E471" t="s">
        <v>31</v>
      </c>
      <c r="F471" t="s">
        <v>86</v>
      </c>
      <c r="G471" t="s">
        <v>87</v>
      </c>
      <c r="H471" t="s">
        <v>23</v>
      </c>
      <c r="I471">
        <v>53</v>
      </c>
      <c r="J471">
        <v>124</v>
      </c>
      <c r="K471">
        <v>6572</v>
      </c>
      <c r="L471">
        <v>1905.8799999999999</v>
      </c>
      <c r="M471">
        <v>0.28999999999999998</v>
      </c>
      <c r="N471" t="s">
        <v>24</v>
      </c>
    </row>
    <row r="472" spans="1:14" x14ac:dyDescent="0.25">
      <c r="A472" t="s">
        <v>30</v>
      </c>
      <c r="B472">
        <v>1197831</v>
      </c>
      <c r="C472" s="18">
        <v>44321</v>
      </c>
      <c r="D472" t="s">
        <v>146</v>
      </c>
      <c r="E472" t="s">
        <v>31</v>
      </c>
      <c r="F472" t="s">
        <v>84</v>
      </c>
      <c r="G472" t="s">
        <v>85</v>
      </c>
      <c r="H472" t="s">
        <v>23</v>
      </c>
      <c r="I472">
        <v>33</v>
      </c>
      <c r="J472">
        <v>240</v>
      </c>
      <c r="K472">
        <v>7920</v>
      </c>
      <c r="L472">
        <v>4356</v>
      </c>
      <c r="M472">
        <v>0.55000000000000004</v>
      </c>
      <c r="N472" t="s">
        <v>24</v>
      </c>
    </row>
    <row r="473" spans="1:14" x14ac:dyDescent="0.25">
      <c r="A473" t="s">
        <v>30</v>
      </c>
      <c r="B473">
        <v>1128299</v>
      </c>
      <c r="C473" s="18">
        <v>44334</v>
      </c>
      <c r="D473" t="s">
        <v>146</v>
      </c>
      <c r="E473" t="s">
        <v>27</v>
      </c>
      <c r="F473" t="s">
        <v>81</v>
      </c>
      <c r="G473" t="s">
        <v>82</v>
      </c>
      <c r="H473" t="s">
        <v>23</v>
      </c>
      <c r="I473">
        <v>46</v>
      </c>
      <c r="J473">
        <v>178</v>
      </c>
      <c r="K473">
        <v>8188</v>
      </c>
      <c r="L473">
        <v>3275.2</v>
      </c>
      <c r="M473">
        <v>0.39999999999999997</v>
      </c>
      <c r="N473" t="s">
        <v>24</v>
      </c>
    </row>
    <row r="474" spans="1:14" x14ac:dyDescent="0.25">
      <c r="A474" t="s">
        <v>30</v>
      </c>
      <c r="B474">
        <v>1128299</v>
      </c>
      <c r="C474" s="18">
        <v>44341</v>
      </c>
      <c r="D474" t="s">
        <v>146</v>
      </c>
      <c r="E474" t="s">
        <v>31</v>
      </c>
      <c r="F474" t="s">
        <v>80</v>
      </c>
      <c r="G474" t="s">
        <v>63</v>
      </c>
      <c r="H474" t="s">
        <v>23</v>
      </c>
      <c r="I474">
        <v>46</v>
      </c>
      <c r="J474">
        <v>173</v>
      </c>
      <c r="K474">
        <v>7958</v>
      </c>
      <c r="L474">
        <v>2864.88</v>
      </c>
      <c r="M474">
        <v>0.36</v>
      </c>
      <c r="N474" t="s">
        <v>24</v>
      </c>
    </row>
    <row r="475" spans="1:14" x14ac:dyDescent="0.25">
      <c r="A475" t="s">
        <v>30</v>
      </c>
      <c r="B475">
        <v>1185732</v>
      </c>
      <c r="C475" s="18">
        <v>44328</v>
      </c>
      <c r="D475" t="s">
        <v>146</v>
      </c>
      <c r="E475" t="s">
        <v>31</v>
      </c>
      <c r="F475" t="s">
        <v>78</v>
      </c>
      <c r="G475" t="s">
        <v>79</v>
      </c>
      <c r="H475" t="s">
        <v>23</v>
      </c>
      <c r="I475">
        <v>32</v>
      </c>
      <c r="J475">
        <v>128</v>
      </c>
      <c r="K475">
        <v>4096</v>
      </c>
      <c r="L475">
        <v>2334.7200000000003</v>
      </c>
      <c r="M475">
        <v>0.57000000000000006</v>
      </c>
      <c r="N475" t="s">
        <v>24</v>
      </c>
    </row>
    <row r="476" spans="1:14" x14ac:dyDescent="0.25">
      <c r="A476" t="s">
        <v>14</v>
      </c>
      <c r="B476">
        <v>1128299</v>
      </c>
      <c r="C476" s="18">
        <v>44341</v>
      </c>
      <c r="D476" t="s">
        <v>146</v>
      </c>
      <c r="E476" t="s">
        <v>48</v>
      </c>
      <c r="F476" t="s">
        <v>72</v>
      </c>
      <c r="G476" t="s">
        <v>73</v>
      </c>
      <c r="H476" t="s">
        <v>23</v>
      </c>
      <c r="I476">
        <v>44</v>
      </c>
      <c r="J476">
        <v>168</v>
      </c>
      <c r="K476">
        <v>7392</v>
      </c>
      <c r="L476">
        <v>2587.1999999999998</v>
      </c>
      <c r="M476">
        <v>0.35</v>
      </c>
      <c r="N476" t="s">
        <v>24</v>
      </c>
    </row>
    <row r="477" spans="1:14" x14ac:dyDescent="0.25">
      <c r="A477" t="s">
        <v>25</v>
      </c>
      <c r="B477">
        <v>1128299</v>
      </c>
      <c r="C477" s="18">
        <v>44334</v>
      </c>
      <c r="D477" t="s">
        <v>146</v>
      </c>
      <c r="E477" t="s">
        <v>48</v>
      </c>
      <c r="F477" t="s">
        <v>49</v>
      </c>
      <c r="G477" t="s">
        <v>68</v>
      </c>
      <c r="H477" t="s">
        <v>23</v>
      </c>
      <c r="I477">
        <v>48</v>
      </c>
      <c r="J477">
        <v>173</v>
      </c>
      <c r="K477">
        <v>8304</v>
      </c>
      <c r="L477">
        <v>3902.88</v>
      </c>
      <c r="M477">
        <v>0.47000000000000003</v>
      </c>
      <c r="N477" t="s">
        <v>24</v>
      </c>
    </row>
    <row r="478" spans="1:14" x14ac:dyDescent="0.25">
      <c r="A478" t="s">
        <v>26</v>
      </c>
      <c r="B478">
        <v>1197831</v>
      </c>
      <c r="C478" s="18">
        <v>44336</v>
      </c>
      <c r="D478" t="s">
        <v>146</v>
      </c>
      <c r="E478" t="s">
        <v>27</v>
      </c>
      <c r="F478" t="s">
        <v>55</v>
      </c>
      <c r="G478" t="s">
        <v>56</v>
      </c>
      <c r="H478" t="s">
        <v>23</v>
      </c>
      <c r="I478">
        <v>49</v>
      </c>
      <c r="J478">
        <v>225</v>
      </c>
      <c r="K478">
        <v>11025</v>
      </c>
      <c r="L478">
        <v>6945.7500000000009</v>
      </c>
      <c r="M478">
        <v>0.63000000000000012</v>
      </c>
      <c r="N478" t="s">
        <v>24</v>
      </c>
    </row>
    <row r="479" spans="1:14" x14ac:dyDescent="0.25">
      <c r="A479" t="s">
        <v>26</v>
      </c>
      <c r="B479">
        <v>1197831</v>
      </c>
      <c r="C479" s="18">
        <v>44330</v>
      </c>
      <c r="D479" t="s">
        <v>146</v>
      </c>
      <c r="E479" t="s">
        <v>27</v>
      </c>
      <c r="F479" t="s">
        <v>55</v>
      </c>
      <c r="G479" t="s">
        <v>56</v>
      </c>
      <c r="H479" t="s">
        <v>23</v>
      </c>
      <c r="I479">
        <v>43</v>
      </c>
      <c r="J479">
        <v>202</v>
      </c>
      <c r="K479">
        <v>8686</v>
      </c>
      <c r="L479">
        <v>5732.7600000000011</v>
      </c>
      <c r="M479">
        <v>0.66000000000000014</v>
      </c>
      <c r="N479" t="s">
        <v>24</v>
      </c>
    </row>
    <row r="480" spans="1:14" x14ac:dyDescent="0.25">
      <c r="A480" t="s">
        <v>26</v>
      </c>
      <c r="B480">
        <v>1197831</v>
      </c>
      <c r="C480" s="18">
        <v>44324</v>
      </c>
      <c r="D480" t="s">
        <v>146</v>
      </c>
      <c r="E480" t="s">
        <v>27</v>
      </c>
      <c r="F480" t="s">
        <v>55</v>
      </c>
      <c r="G480" t="s">
        <v>56</v>
      </c>
      <c r="H480" t="s">
        <v>23</v>
      </c>
      <c r="I480">
        <v>29</v>
      </c>
      <c r="J480">
        <v>179</v>
      </c>
      <c r="K480">
        <v>5191</v>
      </c>
      <c r="L480">
        <v>3477.9700000000007</v>
      </c>
      <c r="M480">
        <v>0.67000000000000015</v>
      </c>
      <c r="N480" t="s">
        <v>24</v>
      </c>
    </row>
    <row r="481" spans="1:14" x14ac:dyDescent="0.25">
      <c r="A481" t="s">
        <v>26</v>
      </c>
      <c r="B481">
        <v>1197831</v>
      </c>
      <c r="C481" s="18">
        <v>44318</v>
      </c>
      <c r="D481" t="s">
        <v>146</v>
      </c>
      <c r="E481" t="s">
        <v>27</v>
      </c>
      <c r="F481" t="s">
        <v>55</v>
      </c>
      <c r="G481" t="s">
        <v>56</v>
      </c>
      <c r="H481" t="s">
        <v>23</v>
      </c>
      <c r="I481">
        <v>30</v>
      </c>
      <c r="J481">
        <v>219</v>
      </c>
      <c r="K481">
        <v>6570</v>
      </c>
      <c r="L481">
        <v>4073.4000000000005</v>
      </c>
      <c r="M481">
        <v>0.62000000000000011</v>
      </c>
      <c r="N481" t="s">
        <v>24</v>
      </c>
    </row>
    <row r="482" spans="1:14" x14ac:dyDescent="0.25">
      <c r="A482" t="s">
        <v>34</v>
      </c>
      <c r="B482">
        <v>1189833</v>
      </c>
      <c r="C482" s="18">
        <v>44322</v>
      </c>
      <c r="D482" t="s">
        <v>146</v>
      </c>
      <c r="E482" t="s">
        <v>31</v>
      </c>
      <c r="F482" t="s">
        <v>32</v>
      </c>
      <c r="G482" t="s">
        <v>35</v>
      </c>
      <c r="H482" t="s">
        <v>23</v>
      </c>
      <c r="I482">
        <v>65</v>
      </c>
      <c r="J482">
        <v>650</v>
      </c>
      <c r="K482">
        <v>42250</v>
      </c>
      <c r="L482">
        <v>84500</v>
      </c>
      <c r="M482">
        <v>0.2</v>
      </c>
      <c r="N482" t="s">
        <v>24</v>
      </c>
    </row>
    <row r="483" spans="1:14" x14ac:dyDescent="0.25">
      <c r="A483" t="s">
        <v>34</v>
      </c>
      <c r="B483">
        <v>1189833</v>
      </c>
      <c r="C483" s="18">
        <v>44328</v>
      </c>
      <c r="D483" t="s">
        <v>146</v>
      </c>
      <c r="E483" t="s">
        <v>31</v>
      </c>
      <c r="F483" t="s">
        <v>32</v>
      </c>
      <c r="G483" t="s">
        <v>35</v>
      </c>
      <c r="H483" t="s">
        <v>23</v>
      </c>
      <c r="I483">
        <v>65</v>
      </c>
      <c r="J483">
        <v>700</v>
      </c>
      <c r="K483">
        <v>45500</v>
      </c>
      <c r="L483">
        <v>91000</v>
      </c>
      <c r="M483">
        <v>0.2</v>
      </c>
      <c r="N483" t="s">
        <v>24</v>
      </c>
    </row>
    <row r="484" spans="1:14" x14ac:dyDescent="0.25">
      <c r="A484" t="s">
        <v>34</v>
      </c>
      <c r="B484">
        <v>1189833</v>
      </c>
      <c r="C484" s="18">
        <v>44346</v>
      </c>
      <c r="D484" t="s">
        <v>146</v>
      </c>
      <c r="E484" t="s">
        <v>31</v>
      </c>
      <c r="F484" t="s">
        <v>32</v>
      </c>
      <c r="G484" t="s">
        <v>35</v>
      </c>
      <c r="H484" t="s">
        <v>23</v>
      </c>
      <c r="I484">
        <v>44</v>
      </c>
      <c r="J484">
        <v>232</v>
      </c>
      <c r="K484">
        <v>10208</v>
      </c>
      <c r="L484">
        <v>2552</v>
      </c>
      <c r="M484">
        <v>0.25</v>
      </c>
      <c r="N484" t="s">
        <v>24</v>
      </c>
    </row>
    <row r="485" spans="1:14" x14ac:dyDescent="0.25">
      <c r="A485" t="s">
        <v>34</v>
      </c>
      <c r="B485">
        <v>1189833</v>
      </c>
      <c r="C485" s="18">
        <v>44340</v>
      </c>
      <c r="D485" t="s">
        <v>146</v>
      </c>
      <c r="E485" t="s">
        <v>31</v>
      </c>
      <c r="F485" t="s">
        <v>32</v>
      </c>
      <c r="G485" t="s">
        <v>35</v>
      </c>
      <c r="H485" t="s">
        <v>23</v>
      </c>
      <c r="I485">
        <v>49</v>
      </c>
      <c r="J485">
        <v>238</v>
      </c>
      <c r="K485">
        <v>11662</v>
      </c>
      <c r="L485">
        <v>2798.88</v>
      </c>
      <c r="M485">
        <v>0.24000000000000002</v>
      </c>
      <c r="N485" t="s">
        <v>24</v>
      </c>
    </row>
    <row r="486" spans="1:14" x14ac:dyDescent="0.25">
      <c r="A486" t="s">
        <v>34</v>
      </c>
      <c r="B486">
        <v>1189833</v>
      </c>
      <c r="C486" s="18">
        <v>44334</v>
      </c>
      <c r="D486" t="s">
        <v>146</v>
      </c>
      <c r="E486" t="s">
        <v>31</v>
      </c>
      <c r="F486" t="s">
        <v>32</v>
      </c>
      <c r="G486" t="s">
        <v>35</v>
      </c>
      <c r="H486" t="s">
        <v>23</v>
      </c>
      <c r="I486">
        <v>46</v>
      </c>
      <c r="J486">
        <v>208</v>
      </c>
      <c r="K486">
        <v>9568</v>
      </c>
      <c r="L486">
        <v>2296.3200000000002</v>
      </c>
      <c r="M486">
        <v>0.24000000000000002</v>
      </c>
      <c r="N486" t="s">
        <v>24</v>
      </c>
    </row>
    <row r="487" spans="1:14" x14ac:dyDescent="0.25">
      <c r="A487" t="s">
        <v>34</v>
      </c>
      <c r="B487">
        <v>1189833</v>
      </c>
      <c r="C487" s="18">
        <v>44334</v>
      </c>
      <c r="D487" t="s">
        <v>146</v>
      </c>
      <c r="E487" t="s">
        <v>31</v>
      </c>
      <c r="F487" t="s">
        <v>32</v>
      </c>
      <c r="G487" t="s">
        <v>35</v>
      </c>
      <c r="H487" t="s">
        <v>23</v>
      </c>
      <c r="I487">
        <v>65</v>
      </c>
      <c r="J487">
        <v>650</v>
      </c>
      <c r="K487">
        <v>42250</v>
      </c>
      <c r="L487">
        <v>84500</v>
      </c>
      <c r="M487">
        <v>0.2</v>
      </c>
      <c r="N487" t="s">
        <v>24</v>
      </c>
    </row>
    <row r="488" spans="1:14" x14ac:dyDescent="0.25">
      <c r="A488" t="s">
        <v>34</v>
      </c>
      <c r="B488">
        <v>1189833</v>
      </c>
      <c r="C488" s="18">
        <v>44328</v>
      </c>
      <c r="D488" t="s">
        <v>146</v>
      </c>
      <c r="E488" t="s">
        <v>31</v>
      </c>
      <c r="F488" t="s">
        <v>32</v>
      </c>
      <c r="G488" t="s">
        <v>35</v>
      </c>
      <c r="H488" t="s">
        <v>23</v>
      </c>
      <c r="I488">
        <v>49</v>
      </c>
      <c r="J488">
        <v>210</v>
      </c>
      <c r="K488">
        <v>10290</v>
      </c>
      <c r="L488">
        <v>2263.8000000000002</v>
      </c>
      <c r="M488">
        <v>0.22</v>
      </c>
      <c r="N488" t="s">
        <v>24</v>
      </c>
    </row>
    <row r="489" spans="1:14" x14ac:dyDescent="0.25">
      <c r="A489" t="s">
        <v>34</v>
      </c>
      <c r="B489">
        <v>1189833</v>
      </c>
      <c r="C489" s="18">
        <v>44322</v>
      </c>
      <c r="D489" t="s">
        <v>146</v>
      </c>
      <c r="E489" t="s">
        <v>31</v>
      </c>
      <c r="F489" t="s">
        <v>32</v>
      </c>
      <c r="G489" t="s">
        <v>35</v>
      </c>
      <c r="H489" t="s">
        <v>23</v>
      </c>
      <c r="I489">
        <v>46</v>
      </c>
      <c r="J489">
        <v>208</v>
      </c>
      <c r="K489">
        <v>9568</v>
      </c>
      <c r="L489">
        <v>2200.64</v>
      </c>
      <c r="M489">
        <v>0.23</v>
      </c>
      <c r="N489" t="s">
        <v>24</v>
      </c>
    </row>
    <row r="490" spans="1:14" x14ac:dyDescent="0.25">
      <c r="A490" t="s">
        <v>34</v>
      </c>
      <c r="B490">
        <v>1189833</v>
      </c>
      <c r="C490" s="18">
        <v>44340</v>
      </c>
      <c r="D490" t="s">
        <v>146</v>
      </c>
      <c r="E490" t="s">
        <v>31</v>
      </c>
      <c r="F490" t="s">
        <v>32</v>
      </c>
      <c r="G490" t="s">
        <v>35</v>
      </c>
      <c r="H490" t="s">
        <v>23</v>
      </c>
      <c r="I490">
        <v>65</v>
      </c>
      <c r="J490">
        <v>700</v>
      </c>
      <c r="K490">
        <v>45500</v>
      </c>
      <c r="L490">
        <v>91000</v>
      </c>
      <c r="M490">
        <v>0.2</v>
      </c>
      <c r="N490" t="s">
        <v>24</v>
      </c>
    </row>
    <row r="491" spans="1:14" x14ac:dyDescent="0.25">
      <c r="A491" t="s">
        <v>34</v>
      </c>
      <c r="B491">
        <v>1189833</v>
      </c>
      <c r="C491" s="18">
        <v>44346</v>
      </c>
      <c r="D491" t="s">
        <v>146</v>
      </c>
      <c r="E491" t="s">
        <v>31</v>
      </c>
      <c r="F491" t="s">
        <v>32</v>
      </c>
      <c r="G491" t="s">
        <v>35</v>
      </c>
      <c r="H491" t="s">
        <v>23</v>
      </c>
      <c r="I491">
        <v>65</v>
      </c>
      <c r="J491">
        <v>725</v>
      </c>
      <c r="K491">
        <v>47125</v>
      </c>
      <c r="L491">
        <v>94250</v>
      </c>
      <c r="M491">
        <v>0.2</v>
      </c>
      <c r="N491" t="s">
        <v>24</v>
      </c>
    </row>
    <row r="492" spans="1:14" x14ac:dyDescent="0.25">
      <c r="A492" t="s">
        <v>61</v>
      </c>
      <c r="B492">
        <v>1185732</v>
      </c>
      <c r="C492" s="18">
        <v>44333</v>
      </c>
      <c r="D492" t="s">
        <v>146</v>
      </c>
      <c r="E492" t="s">
        <v>15</v>
      </c>
      <c r="F492" t="s">
        <v>133</v>
      </c>
      <c r="G492" t="s">
        <v>134</v>
      </c>
      <c r="H492" t="s">
        <v>23</v>
      </c>
      <c r="I492">
        <v>65</v>
      </c>
      <c r="J492">
        <v>115</v>
      </c>
      <c r="K492">
        <v>7475</v>
      </c>
      <c r="L492">
        <v>3438.4999999999995</v>
      </c>
      <c r="M492">
        <v>0.45999999999999996</v>
      </c>
      <c r="N492" t="s">
        <v>83</v>
      </c>
    </row>
    <row r="493" spans="1:14" x14ac:dyDescent="0.25">
      <c r="A493" t="s">
        <v>61</v>
      </c>
      <c r="B493">
        <v>1185732</v>
      </c>
      <c r="C493" s="18">
        <v>44326</v>
      </c>
      <c r="D493" t="s">
        <v>146</v>
      </c>
      <c r="E493" t="s">
        <v>15</v>
      </c>
      <c r="F493" t="s">
        <v>131</v>
      </c>
      <c r="G493" t="s">
        <v>132</v>
      </c>
      <c r="H493" t="s">
        <v>23</v>
      </c>
      <c r="I493">
        <v>60</v>
      </c>
      <c r="J493">
        <v>120</v>
      </c>
      <c r="K493">
        <v>7200</v>
      </c>
      <c r="L493">
        <v>3744</v>
      </c>
      <c r="M493">
        <v>0.52</v>
      </c>
      <c r="N493" t="s">
        <v>83</v>
      </c>
    </row>
    <row r="494" spans="1:14" x14ac:dyDescent="0.25">
      <c r="A494" t="s">
        <v>26</v>
      </c>
      <c r="B494">
        <v>1185732</v>
      </c>
      <c r="C494" s="18">
        <v>44329</v>
      </c>
      <c r="D494" t="s">
        <v>146</v>
      </c>
      <c r="E494" t="s">
        <v>15</v>
      </c>
      <c r="F494" t="s">
        <v>129</v>
      </c>
      <c r="G494" t="s">
        <v>130</v>
      </c>
      <c r="H494" t="s">
        <v>23</v>
      </c>
      <c r="I494">
        <v>55</v>
      </c>
      <c r="J494">
        <v>88</v>
      </c>
      <c r="K494">
        <v>4840</v>
      </c>
      <c r="L494">
        <v>1984.3999999999999</v>
      </c>
      <c r="M494">
        <v>0.41</v>
      </c>
      <c r="N494" t="s">
        <v>83</v>
      </c>
    </row>
    <row r="495" spans="1:14" x14ac:dyDescent="0.25">
      <c r="A495" t="s">
        <v>14</v>
      </c>
      <c r="B495">
        <v>1185732</v>
      </c>
      <c r="C495" s="18">
        <v>44322</v>
      </c>
      <c r="D495" t="s">
        <v>146</v>
      </c>
      <c r="E495" t="s">
        <v>15</v>
      </c>
      <c r="F495" t="s">
        <v>127</v>
      </c>
      <c r="G495" t="s">
        <v>128</v>
      </c>
      <c r="H495" t="s">
        <v>23</v>
      </c>
      <c r="I495">
        <v>52</v>
      </c>
      <c r="J495">
        <v>81</v>
      </c>
      <c r="K495">
        <v>4212</v>
      </c>
      <c r="L495">
        <v>2232.36</v>
      </c>
      <c r="M495">
        <v>0.53</v>
      </c>
      <c r="N495" t="s">
        <v>83</v>
      </c>
    </row>
    <row r="496" spans="1:14" x14ac:dyDescent="0.25">
      <c r="A496" t="s">
        <v>26</v>
      </c>
      <c r="B496">
        <v>1185732</v>
      </c>
      <c r="C496" s="18">
        <v>44319</v>
      </c>
      <c r="D496" t="s">
        <v>146</v>
      </c>
      <c r="E496" t="s">
        <v>15</v>
      </c>
      <c r="F496" t="s">
        <v>125</v>
      </c>
      <c r="G496" t="s">
        <v>126</v>
      </c>
      <c r="H496" t="s">
        <v>23</v>
      </c>
      <c r="I496">
        <v>55</v>
      </c>
      <c r="J496">
        <v>113</v>
      </c>
      <c r="K496">
        <v>6215</v>
      </c>
      <c r="L496">
        <v>3045.35</v>
      </c>
      <c r="M496">
        <v>0.49</v>
      </c>
      <c r="N496" t="s">
        <v>83</v>
      </c>
    </row>
    <row r="497" spans="1:14" x14ac:dyDescent="0.25">
      <c r="A497" t="s">
        <v>34</v>
      </c>
      <c r="B497">
        <v>1185732</v>
      </c>
      <c r="C497" s="18">
        <v>44322</v>
      </c>
      <c r="D497" t="s">
        <v>146</v>
      </c>
      <c r="E497" t="s">
        <v>15</v>
      </c>
      <c r="F497" t="s">
        <v>123</v>
      </c>
      <c r="G497" t="s">
        <v>124</v>
      </c>
      <c r="H497" t="s">
        <v>23</v>
      </c>
      <c r="I497">
        <v>51</v>
      </c>
      <c r="J497">
        <v>102</v>
      </c>
      <c r="K497">
        <v>5202</v>
      </c>
      <c r="L497">
        <v>2705.04</v>
      </c>
      <c r="M497">
        <v>0.52</v>
      </c>
      <c r="N497" t="s">
        <v>83</v>
      </c>
    </row>
    <row r="498" spans="1:14" x14ac:dyDescent="0.25">
      <c r="A498" t="s">
        <v>14</v>
      </c>
      <c r="B498">
        <v>1185732</v>
      </c>
      <c r="C498" s="18">
        <v>44329</v>
      </c>
      <c r="D498" t="s">
        <v>146</v>
      </c>
      <c r="E498" t="s">
        <v>15</v>
      </c>
      <c r="F498" t="s">
        <v>121</v>
      </c>
      <c r="G498" t="s">
        <v>122</v>
      </c>
      <c r="H498" t="s">
        <v>23</v>
      </c>
      <c r="I498">
        <v>54</v>
      </c>
      <c r="J498">
        <v>104</v>
      </c>
      <c r="K498">
        <v>5616</v>
      </c>
      <c r="L498">
        <v>3088.8</v>
      </c>
      <c r="M498">
        <v>0.55000000000000004</v>
      </c>
      <c r="N498" t="s">
        <v>83</v>
      </c>
    </row>
    <row r="499" spans="1:14" x14ac:dyDescent="0.25">
      <c r="A499" t="s">
        <v>30</v>
      </c>
      <c r="B499">
        <v>1185732</v>
      </c>
      <c r="C499" s="18">
        <v>44336</v>
      </c>
      <c r="D499" t="s">
        <v>146</v>
      </c>
      <c r="E499" t="s">
        <v>15</v>
      </c>
      <c r="F499" t="s">
        <v>119</v>
      </c>
      <c r="G499" t="s">
        <v>120</v>
      </c>
      <c r="H499" t="s">
        <v>23</v>
      </c>
      <c r="I499">
        <v>52</v>
      </c>
      <c r="J499">
        <v>63</v>
      </c>
      <c r="K499">
        <v>3276</v>
      </c>
      <c r="L499">
        <v>1343.1599999999999</v>
      </c>
      <c r="M499">
        <v>0.41</v>
      </c>
      <c r="N499" t="s">
        <v>83</v>
      </c>
    </row>
    <row r="500" spans="1:14" x14ac:dyDescent="0.25">
      <c r="A500" t="s">
        <v>30</v>
      </c>
      <c r="B500">
        <v>1185732</v>
      </c>
      <c r="C500" s="18">
        <v>44334</v>
      </c>
      <c r="D500" t="s">
        <v>146</v>
      </c>
      <c r="E500" t="s">
        <v>15</v>
      </c>
      <c r="F500" t="s">
        <v>118</v>
      </c>
      <c r="G500" t="s">
        <v>93</v>
      </c>
      <c r="H500" t="s">
        <v>23</v>
      </c>
      <c r="I500">
        <v>52</v>
      </c>
      <c r="J500">
        <v>95</v>
      </c>
      <c r="K500">
        <v>4940</v>
      </c>
      <c r="L500">
        <v>2717</v>
      </c>
      <c r="M500">
        <v>0.55000000000000004</v>
      </c>
      <c r="N500" t="s">
        <v>83</v>
      </c>
    </row>
    <row r="501" spans="1:14" x14ac:dyDescent="0.25">
      <c r="A501" t="s">
        <v>30</v>
      </c>
      <c r="B501">
        <v>1185732</v>
      </c>
      <c r="C501" s="18">
        <v>44327</v>
      </c>
      <c r="D501" t="s">
        <v>146</v>
      </c>
      <c r="E501" t="s">
        <v>36</v>
      </c>
      <c r="F501" t="s">
        <v>116</v>
      </c>
      <c r="G501" t="s">
        <v>117</v>
      </c>
      <c r="H501" t="s">
        <v>23</v>
      </c>
      <c r="I501">
        <v>53</v>
      </c>
      <c r="J501">
        <v>91</v>
      </c>
      <c r="K501">
        <v>4823</v>
      </c>
      <c r="L501">
        <v>2507.96</v>
      </c>
      <c r="M501">
        <v>0.52</v>
      </c>
      <c r="N501" t="s">
        <v>83</v>
      </c>
    </row>
    <row r="502" spans="1:14" x14ac:dyDescent="0.25">
      <c r="A502" t="s">
        <v>30</v>
      </c>
      <c r="B502">
        <v>1185732</v>
      </c>
      <c r="C502" s="18">
        <v>44320</v>
      </c>
      <c r="D502" t="s">
        <v>146</v>
      </c>
      <c r="E502" t="s">
        <v>36</v>
      </c>
      <c r="F502" t="s">
        <v>114</v>
      </c>
      <c r="G502" t="s">
        <v>115</v>
      </c>
      <c r="H502" t="s">
        <v>23</v>
      </c>
      <c r="I502">
        <v>47</v>
      </c>
      <c r="J502">
        <v>90</v>
      </c>
      <c r="K502">
        <v>4230</v>
      </c>
      <c r="L502">
        <v>2157.3000000000002</v>
      </c>
      <c r="M502">
        <v>0.51</v>
      </c>
      <c r="N502" t="s">
        <v>83</v>
      </c>
    </row>
    <row r="503" spans="1:14" x14ac:dyDescent="0.25">
      <c r="A503" t="s">
        <v>14</v>
      </c>
      <c r="B503">
        <v>1185732</v>
      </c>
      <c r="C503" s="18">
        <v>44323</v>
      </c>
      <c r="D503" t="s">
        <v>146</v>
      </c>
      <c r="E503" t="s">
        <v>36</v>
      </c>
      <c r="F503" t="s">
        <v>112</v>
      </c>
      <c r="G503" t="s">
        <v>113</v>
      </c>
      <c r="H503" t="s">
        <v>23</v>
      </c>
      <c r="I503">
        <v>46</v>
      </c>
      <c r="J503">
        <v>69</v>
      </c>
      <c r="K503">
        <v>3174</v>
      </c>
      <c r="L503">
        <v>1650.48</v>
      </c>
      <c r="M503">
        <v>0.52</v>
      </c>
      <c r="N503" t="s">
        <v>83</v>
      </c>
    </row>
    <row r="504" spans="1:14" x14ac:dyDescent="0.25">
      <c r="A504" t="s">
        <v>26</v>
      </c>
      <c r="B504">
        <v>1185732</v>
      </c>
      <c r="C504" s="18">
        <v>44326</v>
      </c>
      <c r="D504" t="s">
        <v>146</v>
      </c>
      <c r="E504" t="s">
        <v>36</v>
      </c>
      <c r="F504" t="s">
        <v>110</v>
      </c>
      <c r="G504" t="s">
        <v>111</v>
      </c>
      <c r="H504" t="s">
        <v>23</v>
      </c>
      <c r="I504">
        <v>52</v>
      </c>
      <c r="J504">
        <v>75</v>
      </c>
      <c r="K504">
        <v>3900</v>
      </c>
      <c r="L504">
        <v>1989</v>
      </c>
      <c r="M504">
        <v>0.51</v>
      </c>
      <c r="N504" t="s">
        <v>83</v>
      </c>
    </row>
    <row r="505" spans="1:14" x14ac:dyDescent="0.25">
      <c r="A505" t="s">
        <v>14</v>
      </c>
      <c r="B505">
        <v>1185732</v>
      </c>
      <c r="C505" s="18">
        <v>44329</v>
      </c>
      <c r="D505" t="s">
        <v>146</v>
      </c>
      <c r="E505" t="s">
        <v>36</v>
      </c>
      <c r="F505" t="s">
        <v>108</v>
      </c>
      <c r="G505" t="s">
        <v>109</v>
      </c>
      <c r="H505" t="s">
        <v>23</v>
      </c>
      <c r="I505">
        <v>58</v>
      </c>
      <c r="J505">
        <v>68</v>
      </c>
      <c r="K505">
        <v>3944</v>
      </c>
      <c r="L505">
        <v>2011.44</v>
      </c>
      <c r="M505">
        <v>0.51</v>
      </c>
      <c r="N505" t="s">
        <v>83</v>
      </c>
    </row>
    <row r="506" spans="1:14" x14ac:dyDescent="0.25">
      <c r="A506" t="s">
        <v>34</v>
      </c>
      <c r="B506">
        <v>1197831</v>
      </c>
      <c r="C506" s="18">
        <v>44328</v>
      </c>
      <c r="D506" t="s">
        <v>146</v>
      </c>
      <c r="E506" t="s">
        <v>36</v>
      </c>
      <c r="F506" t="s">
        <v>106</v>
      </c>
      <c r="G506" t="s">
        <v>107</v>
      </c>
      <c r="H506" t="s">
        <v>23</v>
      </c>
      <c r="I506">
        <v>42</v>
      </c>
      <c r="J506">
        <v>94</v>
      </c>
      <c r="K506">
        <v>3948</v>
      </c>
      <c r="L506">
        <v>1776.6</v>
      </c>
      <c r="M506">
        <v>0.44999999999999996</v>
      </c>
      <c r="N506" t="s">
        <v>83</v>
      </c>
    </row>
    <row r="507" spans="1:14" x14ac:dyDescent="0.25">
      <c r="A507" t="s">
        <v>30</v>
      </c>
      <c r="B507">
        <v>1197831</v>
      </c>
      <c r="C507" s="18">
        <v>44335</v>
      </c>
      <c r="D507" t="s">
        <v>146</v>
      </c>
      <c r="E507" t="s">
        <v>27</v>
      </c>
      <c r="F507" t="s">
        <v>104</v>
      </c>
      <c r="G507" t="s">
        <v>105</v>
      </c>
      <c r="H507" t="s">
        <v>23</v>
      </c>
      <c r="I507">
        <v>42</v>
      </c>
      <c r="J507">
        <v>98</v>
      </c>
      <c r="K507">
        <v>4116</v>
      </c>
      <c r="L507">
        <v>2140.3200000000002</v>
      </c>
      <c r="M507">
        <v>0.52</v>
      </c>
      <c r="N507" t="s">
        <v>83</v>
      </c>
    </row>
    <row r="508" spans="1:14" x14ac:dyDescent="0.25">
      <c r="A508" t="s">
        <v>25</v>
      </c>
      <c r="B508">
        <v>1197831</v>
      </c>
      <c r="C508" s="18">
        <v>44335</v>
      </c>
      <c r="D508" t="s">
        <v>146</v>
      </c>
      <c r="E508" t="s">
        <v>27</v>
      </c>
      <c r="F508" t="s">
        <v>102</v>
      </c>
      <c r="G508" t="s">
        <v>103</v>
      </c>
      <c r="H508" t="s">
        <v>23</v>
      </c>
      <c r="I508">
        <v>44</v>
      </c>
      <c r="J508">
        <v>111</v>
      </c>
      <c r="K508">
        <v>4884</v>
      </c>
      <c r="L508">
        <v>2686.2000000000003</v>
      </c>
      <c r="M508">
        <v>0.55000000000000004</v>
      </c>
      <c r="N508" t="s">
        <v>83</v>
      </c>
    </row>
    <row r="509" spans="1:14" x14ac:dyDescent="0.25">
      <c r="A509" t="s">
        <v>14</v>
      </c>
      <c r="B509">
        <v>1185732</v>
      </c>
      <c r="C509" s="18">
        <v>44332</v>
      </c>
      <c r="D509" t="s">
        <v>146</v>
      </c>
      <c r="E509" t="s">
        <v>27</v>
      </c>
      <c r="F509" t="s">
        <v>100</v>
      </c>
      <c r="G509" t="s">
        <v>101</v>
      </c>
      <c r="H509" t="s">
        <v>23</v>
      </c>
      <c r="I509">
        <v>47</v>
      </c>
      <c r="J509">
        <v>140</v>
      </c>
      <c r="K509">
        <v>6580</v>
      </c>
      <c r="L509">
        <v>4211.2</v>
      </c>
      <c r="M509">
        <v>0.64</v>
      </c>
      <c r="N509" t="s">
        <v>83</v>
      </c>
    </row>
    <row r="510" spans="1:14" x14ac:dyDescent="0.25">
      <c r="A510" t="s">
        <v>61</v>
      </c>
      <c r="B510">
        <v>1185732</v>
      </c>
      <c r="C510" s="18">
        <v>44339</v>
      </c>
      <c r="D510" t="s">
        <v>146</v>
      </c>
      <c r="E510" t="s">
        <v>48</v>
      </c>
      <c r="F510" t="s">
        <v>98</v>
      </c>
      <c r="G510" t="s">
        <v>99</v>
      </c>
      <c r="H510" t="s">
        <v>23</v>
      </c>
      <c r="I510">
        <v>51</v>
      </c>
      <c r="J510">
        <v>83</v>
      </c>
      <c r="K510">
        <v>4233</v>
      </c>
      <c r="L510">
        <v>2158.83</v>
      </c>
      <c r="M510">
        <v>0.51</v>
      </c>
      <c r="N510" t="s">
        <v>83</v>
      </c>
    </row>
    <row r="511" spans="1:14" x14ac:dyDescent="0.25">
      <c r="A511" t="s">
        <v>61</v>
      </c>
      <c r="B511">
        <v>1185732</v>
      </c>
      <c r="C511" s="18">
        <v>44325</v>
      </c>
      <c r="D511" t="s">
        <v>146</v>
      </c>
      <c r="E511" t="s">
        <v>36</v>
      </c>
      <c r="F511" t="s">
        <v>96</v>
      </c>
      <c r="G511" t="s">
        <v>97</v>
      </c>
      <c r="H511" t="s">
        <v>23</v>
      </c>
      <c r="I511">
        <v>53</v>
      </c>
      <c r="J511">
        <v>143</v>
      </c>
      <c r="K511">
        <v>7579</v>
      </c>
      <c r="L511">
        <v>4850.5600000000004</v>
      </c>
      <c r="M511">
        <v>0.64</v>
      </c>
      <c r="N511" t="s">
        <v>83</v>
      </c>
    </row>
    <row r="512" spans="1:14" x14ac:dyDescent="0.25">
      <c r="A512" t="s">
        <v>26</v>
      </c>
      <c r="B512">
        <v>1185732</v>
      </c>
      <c r="C512" s="18">
        <v>44318</v>
      </c>
      <c r="D512" t="s">
        <v>146</v>
      </c>
      <c r="E512" t="s">
        <v>48</v>
      </c>
      <c r="F512" t="s">
        <v>94</v>
      </c>
      <c r="G512" t="s">
        <v>95</v>
      </c>
      <c r="H512" t="s">
        <v>23</v>
      </c>
      <c r="I512">
        <v>51</v>
      </c>
      <c r="J512">
        <v>203</v>
      </c>
      <c r="K512">
        <v>10353</v>
      </c>
      <c r="L512">
        <v>6418.86</v>
      </c>
      <c r="M512">
        <v>0.62</v>
      </c>
      <c r="N512" t="s">
        <v>83</v>
      </c>
    </row>
    <row r="513" spans="1:14" x14ac:dyDescent="0.25">
      <c r="A513" t="s">
        <v>14</v>
      </c>
      <c r="B513">
        <v>1185732</v>
      </c>
      <c r="C513" s="18">
        <v>44321</v>
      </c>
      <c r="D513" t="s">
        <v>146</v>
      </c>
      <c r="E513" t="s">
        <v>48</v>
      </c>
      <c r="F513" t="s">
        <v>92</v>
      </c>
      <c r="G513" t="s">
        <v>93</v>
      </c>
      <c r="H513" t="s">
        <v>23</v>
      </c>
      <c r="I513">
        <v>59</v>
      </c>
      <c r="J513">
        <v>200</v>
      </c>
      <c r="K513">
        <v>11800</v>
      </c>
      <c r="L513">
        <v>7080</v>
      </c>
      <c r="M513">
        <v>0.6</v>
      </c>
      <c r="N513" t="s">
        <v>83</v>
      </c>
    </row>
    <row r="514" spans="1:14" x14ac:dyDescent="0.25">
      <c r="A514" t="s">
        <v>26</v>
      </c>
      <c r="B514">
        <v>1128299</v>
      </c>
      <c r="C514" s="18">
        <v>44330</v>
      </c>
      <c r="D514" t="s">
        <v>146</v>
      </c>
      <c r="E514" t="s">
        <v>48</v>
      </c>
      <c r="F514" t="s">
        <v>90</v>
      </c>
      <c r="G514" t="s">
        <v>91</v>
      </c>
      <c r="H514" t="s">
        <v>23</v>
      </c>
      <c r="I514">
        <v>64</v>
      </c>
      <c r="J514">
        <v>120</v>
      </c>
      <c r="K514">
        <v>7680</v>
      </c>
      <c r="L514">
        <v>3072</v>
      </c>
      <c r="M514">
        <v>0.4</v>
      </c>
      <c r="N514" t="s">
        <v>83</v>
      </c>
    </row>
    <row r="515" spans="1:14" x14ac:dyDescent="0.25">
      <c r="A515" t="s">
        <v>34</v>
      </c>
      <c r="B515">
        <v>1128299</v>
      </c>
      <c r="C515" s="18">
        <v>44343</v>
      </c>
      <c r="D515" t="s">
        <v>146</v>
      </c>
      <c r="E515" t="s">
        <v>31</v>
      </c>
      <c r="F515" t="s">
        <v>88</v>
      </c>
      <c r="G515" t="s">
        <v>89</v>
      </c>
      <c r="H515" t="s">
        <v>23</v>
      </c>
      <c r="I515">
        <v>69</v>
      </c>
      <c r="J515">
        <v>115</v>
      </c>
      <c r="K515">
        <v>7935</v>
      </c>
      <c r="L515">
        <v>3094.65</v>
      </c>
      <c r="M515">
        <v>0.39</v>
      </c>
      <c r="N515" t="s">
        <v>83</v>
      </c>
    </row>
    <row r="516" spans="1:14" x14ac:dyDescent="0.25">
      <c r="A516" t="s">
        <v>14</v>
      </c>
      <c r="B516">
        <v>1128299</v>
      </c>
      <c r="C516" s="18">
        <v>44340</v>
      </c>
      <c r="D516" t="s">
        <v>146</v>
      </c>
      <c r="E516" t="s">
        <v>31</v>
      </c>
      <c r="F516" t="s">
        <v>86</v>
      </c>
      <c r="G516" t="s">
        <v>87</v>
      </c>
      <c r="H516" t="s">
        <v>23</v>
      </c>
      <c r="I516">
        <v>64</v>
      </c>
      <c r="J516">
        <v>98</v>
      </c>
      <c r="K516">
        <v>6272</v>
      </c>
      <c r="L516">
        <v>2257.92</v>
      </c>
      <c r="M516">
        <v>0.36</v>
      </c>
      <c r="N516" t="s">
        <v>83</v>
      </c>
    </row>
    <row r="517" spans="1:14" x14ac:dyDescent="0.25">
      <c r="A517" t="s">
        <v>30</v>
      </c>
      <c r="B517">
        <v>1197831</v>
      </c>
      <c r="C517" s="18">
        <v>44321</v>
      </c>
      <c r="D517" t="s">
        <v>146</v>
      </c>
      <c r="E517" t="s">
        <v>31</v>
      </c>
      <c r="F517" t="s">
        <v>84</v>
      </c>
      <c r="G517" t="s">
        <v>85</v>
      </c>
      <c r="H517" t="s">
        <v>23</v>
      </c>
      <c r="I517">
        <v>42</v>
      </c>
      <c r="J517">
        <v>218</v>
      </c>
      <c r="K517">
        <v>9156</v>
      </c>
      <c r="L517">
        <v>5768.28</v>
      </c>
      <c r="M517">
        <v>0.63</v>
      </c>
      <c r="N517" t="s">
        <v>83</v>
      </c>
    </row>
    <row r="518" spans="1:14" x14ac:dyDescent="0.25">
      <c r="A518" t="s">
        <v>30</v>
      </c>
      <c r="B518">
        <v>1128299</v>
      </c>
      <c r="C518" s="18">
        <v>44334</v>
      </c>
      <c r="D518" t="s">
        <v>146</v>
      </c>
      <c r="E518" t="s">
        <v>27</v>
      </c>
      <c r="F518" t="s">
        <v>81</v>
      </c>
      <c r="G518" t="s">
        <v>82</v>
      </c>
      <c r="H518" t="s">
        <v>23</v>
      </c>
      <c r="I518">
        <v>59</v>
      </c>
      <c r="J518">
        <v>167</v>
      </c>
      <c r="K518">
        <v>9853</v>
      </c>
      <c r="L518">
        <v>4433.8499999999995</v>
      </c>
      <c r="M518">
        <v>0.44999999999999996</v>
      </c>
      <c r="N518" t="s">
        <v>83</v>
      </c>
    </row>
    <row r="519" spans="1:14" x14ac:dyDescent="0.25">
      <c r="A519" t="s">
        <v>30</v>
      </c>
      <c r="B519">
        <v>1128299</v>
      </c>
      <c r="C519" s="18">
        <v>44341</v>
      </c>
      <c r="D519" t="s">
        <v>146</v>
      </c>
      <c r="E519" t="s">
        <v>31</v>
      </c>
      <c r="F519" t="s">
        <v>80</v>
      </c>
      <c r="G519" t="s">
        <v>63</v>
      </c>
      <c r="H519" t="s">
        <v>23</v>
      </c>
      <c r="I519">
        <v>54</v>
      </c>
      <c r="J519">
        <v>158</v>
      </c>
      <c r="K519">
        <v>8532</v>
      </c>
      <c r="L519">
        <v>3839.3999999999996</v>
      </c>
      <c r="M519">
        <v>0.44999999999999996</v>
      </c>
      <c r="N519" t="s">
        <v>83</v>
      </c>
    </row>
    <row r="520" spans="1:14" x14ac:dyDescent="0.25">
      <c r="A520" t="s">
        <v>30</v>
      </c>
      <c r="B520">
        <v>1185732</v>
      </c>
      <c r="C520" s="18">
        <v>44328</v>
      </c>
      <c r="D520" t="s">
        <v>146</v>
      </c>
      <c r="E520" t="s">
        <v>31</v>
      </c>
      <c r="F520" t="s">
        <v>78</v>
      </c>
      <c r="G520" t="s">
        <v>79</v>
      </c>
      <c r="H520" t="s">
        <v>23</v>
      </c>
      <c r="I520">
        <v>44</v>
      </c>
      <c r="J520">
        <v>120</v>
      </c>
      <c r="K520">
        <v>5280</v>
      </c>
      <c r="L520">
        <v>3432</v>
      </c>
      <c r="M520">
        <v>0.65</v>
      </c>
      <c r="N520" t="s">
        <v>83</v>
      </c>
    </row>
    <row r="521" spans="1:14" x14ac:dyDescent="0.25">
      <c r="A521" t="s">
        <v>14</v>
      </c>
      <c r="B521">
        <v>1185732</v>
      </c>
      <c r="C521" s="18">
        <v>44335</v>
      </c>
      <c r="D521" t="s">
        <v>146</v>
      </c>
      <c r="E521" t="s">
        <v>36</v>
      </c>
      <c r="F521" t="s">
        <v>76</v>
      </c>
      <c r="G521" t="s">
        <v>77</v>
      </c>
      <c r="H521" t="s">
        <v>23</v>
      </c>
      <c r="I521">
        <v>45</v>
      </c>
      <c r="J521">
        <v>105</v>
      </c>
      <c r="K521">
        <v>4725</v>
      </c>
      <c r="L521">
        <v>2835</v>
      </c>
      <c r="M521">
        <v>0.6</v>
      </c>
      <c r="N521" t="s">
        <v>83</v>
      </c>
    </row>
    <row r="522" spans="1:14" x14ac:dyDescent="0.25">
      <c r="A522" t="s">
        <v>26</v>
      </c>
      <c r="B522">
        <v>1185732</v>
      </c>
      <c r="C522" s="18">
        <v>44331</v>
      </c>
      <c r="D522" t="s">
        <v>146</v>
      </c>
      <c r="E522" t="s">
        <v>36</v>
      </c>
      <c r="F522" t="s">
        <v>74</v>
      </c>
      <c r="G522" t="s">
        <v>75</v>
      </c>
      <c r="H522" t="s">
        <v>23</v>
      </c>
      <c r="I522">
        <v>55</v>
      </c>
      <c r="J522">
        <v>150</v>
      </c>
      <c r="K522">
        <v>8250</v>
      </c>
      <c r="L522">
        <v>5775.0000000000009</v>
      </c>
      <c r="M522">
        <v>0.70000000000000007</v>
      </c>
      <c r="N522" t="s">
        <v>83</v>
      </c>
    </row>
    <row r="523" spans="1:14" x14ac:dyDescent="0.25">
      <c r="A523" t="s">
        <v>14</v>
      </c>
      <c r="B523">
        <v>1128299</v>
      </c>
      <c r="C523" s="18">
        <v>44341</v>
      </c>
      <c r="D523" t="s">
        <v>146</v>
      </c>
      <c r="E523" t="s">
        <v>48</v>
      </c>
      <c r="F523" t="s">
        <v>72</v>
      </c>
      <c r="G523" t="s">
        <v>73</v>
      </c>
      <c r="H523" t="s">
        <v>23</v>
      </c>
      <c r="I523">
        <v>56</v>
      </c>
      <c r="J523">
        <v>152</v>
      </c>
      <c r="K523">
        <v>8512</v>
      </c>
      <c r="L523">
        <v>3660.16</v>
      </c>
      <c r="M523">
        <v>0.43</v>
      </c>
      <c r="N523" t="s">
        <v>83</v>
      </c>
    </row>
    <row r="524" spans="1:14" x14ac:dyDescent="0.25">
      <c r="A524" t="s">
        <v>34</v>
      </c>
      <c r="B524">
        <v>1185732</v>
      </c>
      <c r="C524" s="18">
        <v>44326</v>
      </c>
      <c r="D524" t="s">
        <v>146</v>
      </c>
      <c r="E524" t="s">
        <v>31</v>
      </c>
      <c r="F524" t="s">
        <v>70</v>
      </c>
      <c r="G524" t="s">
        <v>71</v>
      </c>
      <c r="H524" t="s">
        <v>23</v>
      </c>
      <c r="I524">
        <v>52</v>
      </c>
      <c r="J524">
        <v>156</v>
      </c>
      <c r="K524">
        <v>8112</v>
      </c>
      <c r="L524">
        <v>3244.8</v>
      </c>
      <c r="M524">
        <v>0.4</v>
      </c>
      <c r="N524" t="s">
        <v>83</v>
      </c>
    </row>
    <row r="525" spans="1:14" x14ac:dyDescent="0.25">
      <c r="A525" t="s">
        <v>30</v>
      </c>
      <c r="B525">
        <v>1185732</v>
      </c>
      <c r="C525" s="18">
        <v>44324</v>
      </c>
      <c r="D525" t="s">
        <v>146</v>
      </c>
      <c r="E525" t="s">
        <v>15</v>
      </c>
      <c r="F525" t="s">
        <v>16</v>
      </c>
      <c r="G525" t="s">
        <v>69</v>
      </c>
      <c r="H525" t="s">
        <v>23</v>
      </c>
      <c r="I525">
        <v>59</v>
      </c>
      <c r="J525">
        <v>169</v>
      </c>
      <c r="K525">
        <v>9971</v>
      </c>
      <c r="L525">
        <v>6281.7300000000005</v>
      </c>
      <c r="M525">
        <v>0.63</v>
      </c>
      <c r="N525" t="s">
        <v>83</v>
      </c>
    </row>
    <row r="526" spans="1:14" x14ac:dyDescent="0.25">
      <c r="A526" t="s">
        <v>25</v>
      </c>
      <c r="B526">
        <v>1128299</v>
      </c>
      <c r="C526" s="18">
        <v>44334</v>
      </c>
      <c r="D526" t="s">
        <v>146</v>
      </c>
      <c r="E526" t="s">
        <v>48</v>
      </c>
      <c r="F526" t="s">
        <v>49</v>
      </c>
      <c r="G526" t="s">
        <v>68</v>
      </c>
      <c r="H526" t="s">
        <v>23</v>
      </c>
      <c r="I526">
        <v>67</v>
      </c>
      <c r="J526">
        <v>173</v>
      </c>
      <c r="K526">
        <v>11591</v>
      </c>
      <c r="L526">
        <v>6722.7800000000007</v>
      </c>
      <c r="M526">
        <v>0.58000000000000007</v>
      </c>
      <c r="N526" t="s">
        <v>83</v>
      </c>
    </row>
    <row r="527" spans="1:14" x14ac:dyDescent="0.25">
      <c r="A527" t="s">
        <v>14</v>
      </c>
      <c r="B527">
        <v>1128299</v>
      </c>
      <c r="C527" s="18">
        <v>44327</v>
      </c>
      <c r="D527" t="s">
        <v>146</v>
      </c>
      <c r="E527" t="s">
        <v>31</v>
      </c>
      <c r="F527" t="s">
        <v>66</v>
      </c>
      <c r="G527" t="s">
        <v>67</v>
      </c>
      <c r="H527" t="s">
        <v>23</v>
      </c>
      <c r="I527">
        <v>69</v>
      </c>
      <c r="J527">
        <v>143</v>
      </c>
      <c r="K527">
        <v>9867</v>
      </c>
      <c r="L527">
        <v>5426.85</v>
      </c>
      <c r="M527">
        <v>0.55000000000000004</v>
      </c>
      <c r="N527" t="s">
        <v>83</v>
      </c>
    </row>
    <row r="528" spans="1:14" x14ac:dyDescent="0.25">
      <c r="A528" t="s">
        <v>61</v>
      </c>
      <c r="B528">
        <v>1185732</v>
      </c>
      <c r="C528" s="18">
        <v>44336</v>
      </c>
      <c r="D528" t="s">
        <v>146</v>
      </c>
      <c r="E528" t="s">
        <v>31</v>
      </c>
      <c r="F528" t="s">
        <v>64</v>
      </c>
      <c r="G528" t="s">
        <v>65</v>
      </c>
      <c r="H528" t="s">
        <v>23</v>
      </c>
      <c r="I528">
        <v>67</v>
      </c>
      <c r="J528">
        <v>100</v>
      </c>
      <c r="K528">
        <v>6700</v>
      </c>
      <c r="L528">
        <v>2747</v>
      </c>
      <c r="M528">
        <v>0.41</v>
      </c>
      <c r="N528" t="s">
        <v>83</v>
      </c>
    </row>
    <row r="529" spans="1:14" x14ac:dyDescent="0.25">
      <c r="A529" t="s">
        <v>14</v>
      </c>
      <c r="B529">
        <v>1185732</v>
      </c>
      <c r="C529" s="18">
        <v>44342</v>
      </c>
      <c r="D529" t="s">
        <v>146</v>
      </c>
      <c r="E529" t="s">
        <v>36</v>
      </c>
      <c r="F529" t="s">
        <v>57</v>
      </c>
      <c r="G529" t="s">
        <v>58</v>
      </c>
      <c r="H529" t="s">
        <v>23</v>
      </c>
      <c r="I529">
        <v>32</v>
      </c>
      <c r="J529">
        <v>68</v>
      </c>
      <c r="K529">
        <v>2176</v>
      </c>
      <c r="L529">
        <v>1327.36</v>
      </c>
      <c r="M529">
        <v>0.61</v>
      </c>
      <c r="N529" t="s">
        <v>83</v>
      </c>
    </row>
    <row r="530" spans="1:14" x14ac:dyDescent="0.25">
      <c r="A530" t="s">
        <v>26</v>
      </c>
      <c r="B530">
        <v>1197831</v>
      </c>
      <c r="C530" s="18">
        <v>44336</v>
      </c>
      <c r="D530" t="s">
        <v>146</v>
      </c>
      <c r="E530" t="s">
        <v>27</v>
      </c>
      <c r="F530" t="s">
        <v>55</v>
      </c>
      <c r="G530" t="s">
        <v>56</v>
      </c>
      <c r="H530" t="s">
        <v>23</v>
      </c>
      <c r="I530">
        <v>61</v>
      </c>
      <c r="J530">
        <v>225</v>
      </c>
      <c r="K530">
        <v>13725</v>
      </c>
      <c r="L530">
        <v>10156.500000000002</v>
      </c>
      <c r="M530">
        <v>0.7400000000000001</v>
      </c>
      <c r="N530" t="s">
        <v>83</v>
      </c>
    </row>
    <row r="531" spans="1:14" x14ac:dyDescent="0.25">
      <c r="A531" t="s">
        <v>26</v>
      </c>
      <c r="B531">
        <v>1197831</v>
      </c>
      <c r="C531" s="18">
        <v>44330</v>
      </c>
      <c r="D531" t="s">
        <v>146</v>
      </c>
      <c r="E531" t="s">
        <v>27</v>
      </c>
      <c r="F531" t="s">
        <v>55</v>
      </c>
      <c r="G531" t="s">
        <v>56</v>
      </c>
      <c r="H531" t="s">
        <v>23</v>
      </c>
      <c r="I531">
        <v>59</v>
      </c>
      <c r="J531">
        <v>169</v>
      </c>
      <c r="K531">
        <v>9971</v>
      </c>
      <c r="L531">
        <v>7079.4100000000008</v>
      </c>
      <c r="M531">
        <v>0.71000000000000008</v>
      </c>
      <c r="N531" t="s">
        <v>83</v>
      </c>
    </row>
    <row r="532" spans="1:14" x14ac:dyDescent="0.25">
      <c r="A532" t="s">
        <v>26</v>
      </c>
      <c r="B532">
        <v>1197831</v>
      </c>
      <c r="C532" s="18">
        <v>44324</v>
      </c>
      <c r="D532" t="s">
        <v>146</v>
      </c>
      <c r="E532" t="s">
        <v>27</v>
      </c>
      <c r="F532" t="s">
        <v>55</v>
      </c>
      <c r="G532" t="s">
        <v>56</v>
      </c>
      <c r="H532" t="s">
        <v>23</v>
      </c>
      <c r="I532">
        <v>43</v>
      </c>
      <c r="J532">
        <v>131</v>
      </c>
      <c r="K532">
        <v>5633</v>
      </c>
      <c r="L532">
        <v>3999.4300000000003</v>
      </c>
      <c r="M532">
        <v>0.71000000000000008</v>
      </c>
      <c r="N532" t="s">
        <v>83</v>
      </c>
    </row>
    <row r="533" spans="1:14" x14ac:dyDescent="0.25">
      <c r="A533" t="s">
        <v>26</v>
      </c>
      <c r="B533">
        <v>1197831</v>
      </c>
      <c r="C533" s="18">
        <v>44318</v>
      </c>
      <c r="D533" t="s">
        <v>146</v>
      </c>
      <c r="E533" t="s">
        <v>27</v>
      </c>
      <c r="F533" t="s">
        <v>55</v>
      </c>
      <c r="G533" t="s">
        <v>56</v>
      </c>
      <c r="H533" t="s">
        <v>23</v>
      </c>
      <c r="I533">
        <v>42</v>
      </c>
      <c r="J533">
        <v>163</v>
      </c>
      <c r="K533">
        <v>6846</v>
      </c>
      <c r="L533">
        <v>5066.0400000000009</v>
      </c>
      <c r="M533">
        <v>0.7400000000000001</v>
      </c>
      <c r="N533" t="s">
        <v>83</v>
      </c>
    </row>
    <row r="534" spans="1:14" x14ac:dyDescent="0.25">
      <c r="A534" t="s">
        <v>34</v>
      </c>
      <c r="B534">
        <v>1189833</v>
      </c>
      <c r="C534" s="18">
        <v>44346</v>
      </c>
      <c r="D534" t="s">
        <v>146</v>
      </c>
      <c r="E534" t="s">
        <v>31</v>
      </c>
      <c r="F534" t="s">
        <v>32</v>
      </c>
      <c r="G534" t="s">
        <v>35</v>
      </c>
      <c r="H534" t="s">
        <v>23</v>
      </c>
      <c r="I534">
        <v>59</v>
      </c>
      <c r="J534">
        <v>196</v>
      </c>
      <c r="K534">
        <v>11564</v>
      </c>
      <c r="L534">
        <v>4047.3999999999996</v>
      </c>
      <c r="M534">
        <v>0.35</v>
      </c>
      <c r="N534" t="s">
        <v>83</v>
      </c>
    </row>
    <row r="535" spans="1:14" x14ac:dyDescent="0.25">
      <c r="A535" t="s">
        <v>34</v>
      </c>
      <c r="B535">
        <v>1189833</v>
      </c>
      <c r="C535" s="18">
        <v>44340</v>
      </c>
      <c r="D535" t="s">
        <v>146</v>
      </c>
      <c r="E535" t="s">
        <v>31</v>
      </c>
      <c r="F535" t="s">
        <v>32</v>
      </c>
      <c r="G535" t="s">
        <v>35</v>
      </c>
      <c r="H535" t="s">
        <v>23</v>
      </c>
      <c r="I535">
        <v>59</v>
      </c>
      <c r="J535">
        <v>189</v>
      </c>
      <c r="K535">
        <v>11151</v>
      </c>
      <c r="L535">
        <v>3791.34</v>
      </c>
      <c r="M535">
        <v>0.34</v>
      </c>
      <c r="N535" t="s">
        <v>83</v>
      </c>
    </row>
    <row r="536" spans="1:14" x14ac:dyDescent="0.25">
      <c r="A536" t="s">
        <v>34</v>
      </c>
      <c r="B536">
        <v>1189833</v>
      </c>
      <c r="C536" s="18">
        <v>44334</v>
      </c>
      <c r="D536" t="s">
        <v>146</v>
      </c>
      <c r="E536" t="s">
        <v>31</v>
      </c>
      <c r="F536" t="s">
        <v>32</v>
      </c>
      <c r="G536" t="s">
        <v>35</v>
      </c>
      <c r="H536" t="s">
        <v>23</v>
      </c>
      <c r="I536">
        <v>62</v>
      </c>
      <c r="J536">
        <v>176</v>
      </c>
      <c r="K536">
        <v>10912</v>
      </c>
      <c r="L536">
        <v>3819.2</v>
      </c>
      <c r="M536">
        <v>0.35</v>
      </c>
      <c r="N536" t="s">
        <v>83</v>
      </c>
    </row>
    <row r="537" spans="1:14" x14ac:dyDescent="0.25">
      <c r="A537" t="s">
        <v>34</v>
      </c>
      <c r="B537">
        <v>1189833</v>
      </c>
      <c r="C537" s="18">
        <v>44328</v>
      </c>
      <c r="D537" t="s">
        <v>146</v>
      </c>
      <c r="E537" t="s">
        <v>31</v>
      </c>
      <c r="F537" t="s">
        <v>32</v>
      </c>
      <c r="G537" t="s">
        <v>35</v>
      </c>
      <c r="H537" t="s">
        <v>23</v>
      </c>
      <c r="I537">
        <v>59</v>
      </c>
      <c r="J537">
        <v>189</v>
      </c>
      <c r="K537">
        <v>11151</v>
      </c>
      <c r="L537">
        <v>3456.81</v>
      </c>
      <c r="M537">
        <v>0.31</v>
      </c>
      <c r="N537" t="s">
        <v>83</v>
      </c>
    </row>
    <row r="538" spans="1:14" x14ac:dyDescent="0.25">
      <c r="A538" t="s">
        <v>34</v>
      </c>
      <c r="B538">
        <v>1189833</v>
      </c>
      <c r="C538" s="18">
        <v>44322</v>
      </c>
      <c r="D538" t="s">
        <v>146</v>
      </c>
      <c r="E538" t="s">
        <v>31</v>
      </c>
      <c r="F538" t="s">
        <v>32</v>
      </c>
      <c r="G538" t="s">
        <v>35</v>
      </c>
      <c r="H538" t="s">
        <v>23</v>
      </c>
      <c r="I538">
        <v>61</v>
      </c>
      <c r="J538">
        <v>189</v>
      </c>
      <c r="K538">
        <v>11529</v>
      </c>
      <c r="L538">
        <v>4035.1499999999996</v>
      </c>
      <c r="M538">
        <v>0.35</v>
      </c>
      <c r="N538" t="s">
        <v>83</v>
      </c>
    </row>
    <row r="539" spans="1:14" x14ac:dyDescent="0.25">
      <c r="A539" t="s">
        <v>61</v>
      </c>
      <c r="B539">
        <v>1185732</v>
      </c>
      <c r="C539" s="18">
        <v>44333</v>
      </c>
      <c r="D539" t="s">
        <v>146</v>
      </c>
      <c r="E539" t="s">
        <v>15</v>
      </c>
      <c r="F539" t="s">
        <v>133</v>
      </c>
      <c r="G539" t="s">
        <v>134</v>
      </c>
      <c r="H539" t="s">
        <v>23</v>
      </c>
      <c r="I539">
        <v>70</v>
      </c>
      <c r="J539">
        <v>425</v>
      </c>
      <c r="K539">
        <v>29750</v>
      </c>
      <c r="L539">
        <v>104125</v>
      </c>
      <c r="M539">
        <v>0.35</v>
      </c>
      <c r="N539" t="s">
        <v>18</v>
      </c>
    </row>
    <row r="540" spans="1:14" x14ac:dyDescent="0.25">
      <c r="A540" t="s">
        <v>61</v>
      </c>
      <c r="B540">
        <v>1185732</v>
      </c>
      <c r="C540" s="18">
        <v>44326</v>
      </c>
      <c r="D540" t="s">
        <v>146</v>
      </c>
      <c r="E540" t="s">
        <v>15</v>
      </c>
      <c r="F540" t="s">
        <v>131</v>
      </c>
      <c r="G540" t="s">
        <v>132</v>
      </c>
      <c r="H540" t="s">
        <v>23</v>
      </c>
      <c r="I540">
        <v>65</v>
      </c>
      <c r="J540">
        <v>400</v>
      </c>
      <c r="K540">
        <v>26000</v>
      </c>
      <c r="L540">
        <v>103999.99999999999</v>
      </c>
      <c r="M540">
        <v>0.39999999999999997</v>
      </c>
      <c r="N540" t="s">
        <v>18</v>
      </c>
    </row>
    <row r="541" spans="1:14" x14ac:dyDescent="0.25">
      <c r="A541" t="s">
        <v>26</v>
      </c>
      <c r="B541">
        <v>1185732</v>
      </c>
      <c r="C541" s="18">
        <v>44329</v>
      </c>
      <c r="D541" t="s">
        <v>146</v>
      </c>
      <c r="E541" t="s">
        <v>15</v>
      </c>
      <c r="F541" t="s">
        <v>129</v>
      </c>
      <c r="G541" t="s">
        <v>130</v>
      </c>
      <c r="H541" t="s">
        <v>23</v>
      </c>
      <c r="I541">
        <v>60</v>
      </c>
      <c r="J541">
        <v>325</v>
      </c>
      <c r="K541">
        <v>19500</v>
      </c>
      <c r="L541">
        <v>58500</v>
      </c>
      <c r="M541">
        <v>0.3</v>
      </c>
      <c r="N541" t="s">
        <v>18</v>
      </c>
    </row>
    <row r="542" spans="1:14" x14ac:dyDescent="0.25">
      <c r="A542" t="s">
        <v>14</v>
      </c>
      <c r="B542">
        <v>1185732</v>
      </c>
      <c r="C542" s="18">
        <v>44322</v>
      </c>
      <c r="D542" t="s">
        <v>146</v>
      </c>
      <c r="E542" t="s">
        <v>15</v>
      </c>
      <c r="F542" t="s">
        <v>127</v>
      </c>
      <c r="G542" t="s">
        <v>128</v>
      </c>
      <c r="H542" t="s">
        <v>23</v>
      </c>
      <c r="I542">
        <v>54.999999999999993</v>
      </c>
      <c r="J542">
        <v>300</v>
      </c>
      <c r="K542">
        <v>16499.999999999996</v>
      </c>
      <c r="L542">
        <v>65999.999999999985</v>
      </c>
      <c r="M542">
        <v>0.4</v>
      </c>
      <c r="N542" t="s">
        <v>18</v>
      </c>
    </row>
    <row r="543" spans="1:14" x14ac:dyDescent="0.25">
      <c r="A543" t="s">
        <v>26</v>
      </c>
      <c r="B543">
        <v>1185732</v>
      </c>
      <c r="C543" s="18">
        <v>44319</v>
      </c>
      <c r="D543" t="s">
        <v>146</v>
      </c>
      <c r="E543" t="s">
        <v>15</v>
      </c>
      <c r="F543" t="s">
        <v>125</v>
      </c>
      <c r="G543" t="s">
        <v>126</v>
      </c>
      <c r="H543" t="s">
        <v>23</v>
      </c>
      <c r="I543">
        <v>60</v>
      </c>
      <c r="J543">
        <v>375</v>
      </c>
      <c r="K543">
        <v>22500</v>
      </c>
      <c r="L543">
        <v>78750</v>
      </c>
      <c r="M543">
        <v>0.35</v>
      </c>
      <c r="N543" t="s">
        <v>18</v>
      </c>
    </row>
    <row r="544" spans="1:14" x14ac:dyDescent="0.25">
      <c r="A544" t="s">
        <v>34</v>
      </c>
      <c r="B544">
        <v>1185732</v>
      </c>
      <c r="C544" s="18">
        <v>44322</v>
      </c>
      <c r="D544" t="s">
        <v>146</v>
      </c>
      <c r="E544" t="s">
        <v>15</v>
      </c>
      <c r="F544" t="s">
        <v>123</v>
      </c>
      <c r="G544" t="s">
        <v>124</v>
      </c>
      <c r="H544" t="s">
        <v>23</v>
      </c>
      <c r="I544">
        <v>54.999999999999993</v>
      </c>
      <c r="J544">
        <v>350</v>
      </c>
      <c r="K544">
        <v>19249.999999999996</v>
      </c>
      <c r="L544">
        <v>76999.999999999985</v>
      </c>
      <c r="M544">
        <v>0.4</v>
      </c>
      <c r="N544" t="s">
        <v>18</v>
      </c>
    </row>
    <row r="545" spans="1:14" x14ac:dyDescent="0.25">
      <c r="A545" t="s">
        <v>26</v>
      </c>
      <c r="B545">
        <v>1197831</v>
      </c>
      <c r="C545" s="18">
        <v>44318</v>
      </c>
      <c r="D545" t="s">
        <v>146</v>
      </c>
      <c r="E545" t="s">
        <v>27</v>
      </c>
      <c r="F545" t="s">
        <v>55</v>
      </c>
      <c r="G545" t="s">
        <v>56</v>
      </c>
      <c r="H545" t="s">
        <v>23</v>
      </c>
      <c r="I545">
        <v>45</v>
      </c>
      <c r="J545">
        <v>625</v>
      </c>
      <c r="K545">
        <v>28125</v>
      </c>
      <c r="L545">
        <v>168750.00000000003</v>
      </c>
      <c r="M545">
        <v>0.60000000000000009</v>
      </c>
      <c r="N545" t="s">
        <v>24</v>
      </c>
    </row>
    <row r="546" spans="1:14" x14ac:dyDescent="0.25">
      <c r="A546" t="s">
        <v>14</v>
      </c>
      <c r="B546">
        <v>1185732</v>
      </c>
      <c r="C546" s="18">
        <v>44329</v>
      </c>
      <c r="D546" t="s">
        <v>146</v>
      </c>
      <c r="E546" t="s">
        <v>15</v>
      </c>
      <c r="F546" t="s">
        <v>121</v>
      </c>
      <c r="G546" t="s">
        <v>122</v>
      </c>
      <c r="H546" t="s">
        <v>23</v>
      </c>
      <c r="I546">
        <v>60</v>
      </c>
      <c r="J546">
        <v>400</v>
      </c>
      <c r="K546">
        <v>24000</v>
      </c>
      <c r="L546">
        <v>96000</v>
      </c>
      <c r="M546">
        <v>0.4</v>
      </c>
      <c r="N546" t="s">
        <v>18</v>
      </c>
    </row>
    <row r="547" spans="1:14" x14ac:dyDescent="0.25">
      <c r="A547" t="s">
        <v>26</v>
      </c>
      <c r="B547">
        <v>1197831</v>
      </c>
      <c r="C547" s="18">
        <v>44324</v>
      </c>
      <c r="D547" t="s">
        <v>146</v>
      </c>
      <c r="E547" t="s">
        <v>27</v>
      </c>
      <c r="F547" t="s">
        <v>55</v>
      </c>
      <c r="G547" t="s">
        <v>56</v>
      </c>
      <c r="H547" t="s">
        <v>23</v>
      </c>
      <c r="I547">
        <v>45</v>
      </c>
      <c r="J547">
        <v>525</v>
      </c>
      <c r="K547">
        <v>23625</v>
      </c>
      <c r="L547">
        <v>141750.00000000003</v>
      </c>
      <c r="M547">
        <v>0.60000000000000009</v>
      </c>
      <c r="N547" t="s">
        <v>24</v>
      </c>
    </row>
    <row r="548" spans="1:14" x14ac:dyDescent="0.25">
      <c r="A548" t="s">
        <v>26</v>
      </c>
      <c r="B548">
        <v>1197831</v>
      </c>
      <c r="C548" s="18">
        <v>44330</v>
      </c>
      <c r="D548" t="s">
        <v>146</v>
      </c>
      <c r="E548" t="s">
        <v>27</v>
      </c>
      <c r="F548" t="s">
        <v>55</v>
      </c>
      <c r="G548" t="s">
        <v>56</v>
      </c>
      <c r="H548" t="s">
        <v>23</v>
      </c>
      <c r="I548">
        <v>65</v>
      </c>
      <c r="J548">
        <v>650</v>
      </c>
      <c r="K548">
        <v>42250</v>
      </c>
      <c r="L548">
        <v>253500.00000000003</v>
      </c>
      <c r="M548">
        <v>0.60000000000000009</v>
      </c>
      <c r="N548" t="s">
        <v>24</v>
      </c>
    </row>
    <row r="549" spans="1:14" x14ac:dyDescent="0.25">
      <c r="A549" t="s">
        <v>30</v>
      </c>
      <c r="B549">
        <v>1185732</v>
      </c>
      <c r="C549" s="18">
        <v>44336</v>
      </c>
      <c r="D549" t="s">
        <v>146</v>
      </c>
      <c r="E549" t="s">
        <v>15</v>
      </c>
      <c r="F549" t="s">
        <v>119</v>
      </c>
      <c r="G549" t="s">
        <v>120</v>
      </c>
      <c r="H549" t="s">
        <v>23</v>
      </c>
      <c r="I549">
        <v>54.999999999999993</v>
      </c>
      <c r="J549">
        <v>250</v>
      </c>
      <c r="K549">
        <v>13749.999999999998</v>
      </c>
      <c r="L549">
        <v>41249.999999999993</v>
      </c>
      <c r="M549">
        <v>0.3</v>
      </c>
      <c r="N549" t="s">
        <v>18</v>
      </c>
    </row>
    <row r="550" spans="1:14" x14ac:dyDescent="0.25">
      <c r="A550" t="s">
        <v>26</v>
      </c>
      <c r="B550">
        <v>1197831</v>
      </c>
      <c r="C550" s="18">
        <v>44336</v>
      </c>
      <c r="D550" t="s">
        <v>146</v>
      </c>
      <c r="E550" t="s">
        <v>27</v>
      </c>
      <c r="F550" t="s">
        <v>55</v>
      </c>
      <c r="G550" t="s">
        <v>56</v>
      </c>
      <c r="H550" t="s">
        <v>23</v>
      </c>
      <c r="I550">
        <v>65</v>
      </c>
      <c r="J550">
        <v>750</v>
      </c>
      <c r="K550">
        <v>48750</v>
      </c>
      <c r="L550">
        <v>292500.00000000006</v>
      </c>
      <c r="M550">
        <v>0.60000000000000009</v>
      </c>
      <c r="N550" t="s">
        <v>24</v>
      </c>
    </row>
    <row r="551" spans="1:14" x14ac:dyDescent="0.25">
      <c r="A551" t="s">
        <v>14</v>
      </c>
      <c r="B551">
        <v>1185732</v>
      </c>
      <c r="C551" s="18">
        <v>44342</v>
      </c>
      <c r="D551" t="s">
        <v>146</v>
      </c>
      <c r="E551" t="s">
        <v>36</v>
      </c>
      <c r="F551" t="s">
        <v>57</v>
      </c>
      <c r="G551" t="s">
        <v>58</v>
      </c>
      <c r="H551" t="s">
        <v>23</v>
      </c>
      <c r="I551">
        <v>35</v>
      </c>
      <c r="J551">
        <v>225</v>
      </c>
      <c r="K551">
        <v>7875</v>
      </c>
      <c r="L551">
        <v>39375</v>
      </c>
      <c r="M551">
        <v>0.5</v>
      </c>
      <c r="N551" t="s">
        <v>24</v>
      </c>
    </row>
    <row r="552" spans="1:14" x14ac:dyDescent="0.25">
      <c r="A552" t="s">
        <v>30</v>
      </c>
      <c r="B552">
        <v>1185732</v>
      </c>
      <c r="C552" s="18">
        <v>44334</v>
      </c>
      <c r="D552" t="s">
        <v>146</v>
      </c>
      <c r="E552" t="s">
        <v>15</v>
      </c>
      <c r="F552" t="s">
        <v>118</v>
      </c>
      <c r="G552" t="s">
        <v>93</v>
      </c>
      <c r="H552" t="s">
        <v>23</v>
      </c>
      <c r="I552">
        <v>54.999999999999993</v>
      </c>
      <c r="J552">
        <v>350</v>
      </c>
      <c r="K552">
        <v>19249.999999999996</v>
      </c>
      <c r="L552">
        <v>76999.999999999985</v>
      </c>
      <c r="M552">
        <v>0.4</v>
      </c>
      <c r="N552" t="s">
        <v>18</v>
      </c>
    </row>
    <row r="553" spans="1:14" x14ac:dyDescent="0.25">
      <c r="A553" t="s">
        <v>30</v>
      </c>
      <c r="B553">
        <v>1185732</v>
      </c>
      <c r="C553" s="18">
        <v>44327</v>
      </c>
      <c r="D553" t="s">
        <v>146</v>
      </c>
      <c r="E553" t="s">
        <v>36</v>
      </c>
      <c r="F553" t="s">
        <v>116</v>
      </c>
      <c r="G553" t="s">
        <v>117</v>
      </c>
      <c r="H553" t="s">
        <v>23</v>
      </c>
      <c r="I553">
        <v>54.999999999999993</v>
      </c>
      <c r="J553">
        <v>325</v>
      </c>
      <c r="K553">
        <v>17874.999999999996</v>
      </c>
      <c r="L553">
        <v>71499.999999999985</v>
      </c>
      <c r="M553">
        <v>0.4</v>
      </c>
      <c r="N553" t="s">
        <v>18</v>
      </c>
    </row>
    <row r="554" spans="1:14" x14ac:dyDescent="0.25">
      <c r="A554" t="s">
        <v>30</v>
      </c>
      <c r="B554">
        <v>1185732</v>
      </c>
      <c r="C554" s="18">
        <v>44320</v>
      </c>
      <c r="D554" t="s">
        <v>146</v>
      </c>
      <c r="E554" t="s">
        <v>36</v>
      </c>
      <c r="F554" t="s">
        <v>114</v>
      </c>
      <c r="G554" t="s">
        <v>115</v>
      </c>
      <c r="H554" t="s">
        <v>23</v>
      </c>
      <c r="I554">
        <v>49.999999999999993</v>
      </c>
      <c r="J554">
        <v>300</v>
      </c>
      <c r="K554">
        <v>14999.999999999998</v>
      </c>
      <c r="L554">
        <v>59999.999999999993</v>
      </c>
      <c r="M554">
        <v>0.4</v>
      </c>
      <c r="N554" t="s">
        <v>18</v>
      </c>
    </row>
    <row r="555" spans="1:14" x14ac:dyDescent="0.25">
      <c r="A555" t="s">
        <v>14</v>
      </c>
      <c r="B555">
        <v>1185732</v>
      </c>
      <c r="C555" s="18">
        <v>44323</v>
      </c>
      <c r="D555" t="s">
        <v>146</v>
      </c>
      <c r="E555" t="s">
        <v>36</v>
      </c>
      <c r="F555" t="s">
        <v>112</v>
      </c>
      <c r="G555" t="s">
        <v>113</v>
      </c>
      <c r="H555" t="s">
        <v>23</v>
      </c>
      <c r="I555">
        <v>49.999999999999993</v>
      </c>
      <c r="J555">
        <v>275</v>
      </c>
      <c r="K555">
        <v>13749.999999999998</v>
      </c>
      <c r="L555">
        <v>54999.999999999993</v>
      </c>
      <c r="M555">
        <v>0.4</v>
      </c>
      <c r="N555" t="s">
        <v>18</v>
      </c>
    </row>
    <row r="556" spans="1:14" x14ac:dyDescent="0.25">
      <c r="A556" t="s">
        <v>26</v>
      </c>
      <c r="B556">
        <v>1185732</v>
      </c>
      <c r="C556" s="18">
        <v>44326</v>
      </c>
      <c r="D556" t="s">
        <v>146</v>
      </c>
      <c r="E556" t="s">
        <v>36</v>
      </c>
      <c r="F556" t="s">
        <v>110</v>
      </c>
      <c r="G556" t="s">
        <v>111</v>
      </c>
      <c r="H556" t="s">
        <v>23</v>
      </c>
      <c r="I556">
        <v>54.999999999999993</v>
      </c>
      <c r="J556">
        <v>250</v>
      </c>
      <c r="K556">
        <v>13749.999999999998</v>
      </c>
      <c r="L556">
        <v>54999.999999999993</v>
      </c>
      <c r="M556">
        <v>0.4</v>
      </c>
      <c r="N556" t="s">
        <v>18</v>
      </c>
    </row>
    <row r="557" spans="1:14" x14ac:dyDescent="0.25">
      <c r="A557" t="s">
        <v>14</v>
      </c>
      <c r="B557">
        <v>1185732</v>
      </c>
      <c r="C557" s="18">
        <v>44329</v>
      </c>
      <c r="D557" t="s">
        <v>146</v>
      </c>
      <c r="E557" t="s">
        <v>36</v>
      </c>
      <c r="F557" t="s">
        <v>108</v>
      </c>
      <c r="G557" t="s">
        <v>109</v>
      </c>
      <c r="H557" t="s">
        <v>23</v>
      </c>
      <c r="I557">
        <v>60</v>
      </c>
      <c r="J557">
        <v>250</v>
      </c>
      <c r="K557">
        <v>15000</v>
      </c>
      <c r="L557">
        <v>60000</v>
      </c>
      <c r="M557">
        <v>0.4</v>
      </c>
      <c r="N557" t="s">
        <v>83</v>
      </c>
    </row>
    <row r="558" spans="1:14" x14ac:dyDescent="0.25">
      <c r="A558" t="s">
        <v>34</v>
      </c>
      <c r="B558">
        <v>1197831</v>
      </c>
      <c r="C558" s="18">
        <v>44328</v>
      </c>
      <c r="D558" t="s">
        <v>146</v>
      </c>
      <c r="E558" t="s">
        <v>36</v>
      </c>
      <c r="F558" t="s">
        <v>106</v>
      </c>
      <c r="G558" t="s">
        <v>107</v>
      </c>
      <c r="H558" t="s">
        <v>23</v>
      </c>
      <c r="I558">
        <v>44.999999999999993</v>
      </c>
      <c r="J558">
        <v>325</v>
      </c>
      <c r="K558">
        <v>14624.999999999998</v>
      </c>
      <c r="L558">
        <v>51187.499999999985</v>
      </c>
      <c r="M558">
        <v>0.35</v>
      </c>
      <c r="N558" t="s">
        <v>83</v>
      </c>
    </row>
    <row r="559" spans="1:14" x14ac:dyDescent="0.25">
      <c r="A559" t="s">
        <v>30</v>
      </c>
      <c r="B559">
        <v>1197831</v>
      </c>
      <c r="C559" s="18">
        <v>44335</v>
      </c>
      <c r="D559" t="s">
        <v>146</v>
      </c>
      <c r="E559" t="s">
        <v>27</v>
      </c>
      <c r="F559" t="s">
        <v>104</v>
      </c>
      <c r="G559" t="s">
        <v>105</v>
      </c>
      <c r="H559" t="s">
        <v>23</v>
      </c>
      <c r="I559">
        <v>44.999999999999993</v>
      </c>
      <c r="J559">
        <v>350</v>
      </c>
      <c r="K559">
        <v>15749.999999999998</v>
      </c>
      <c r="L559">
        <v>62999.999999999993</v>
      </c>
      <c r="M559">
        <v>0.4</v>
      </c>
      <c r="N559" t="s">
        <v>83</v>
      </c>
    </row>
    <row r="560" spans="1:14" x14ac:dyDescent="0.25">
      <c r="A560" t="s">
        <v>25</v>
      </c>
      <c r="B560">
        <v>1197831</v>
      </c>
      <c r="C560" s="18">
        <v>44335</v>
      </c>
      <c r="D560" t="s">
        <v>146</v>
      </c>
      <c r="E560" t="s">
        <v>27</v>
      </c>
      <c r="F560" t="s">
        <v>102</v>
      </c>
      <c r="G560" t="s">
        <v>103</v>
      </c>
      <c r="H560" t="s">
        <v>23</v>
      </c>
      <c r="I560">
        <v>44.999999999999993</v>
      </c>
      <c r="J560">
        <v>425</v>
      </c>
      <c r="K560">
        <v>19124.999999999996</v>
      </c>
      <c r="L560">
        <v>76499.999999999985</v>
      </c>
      <c r="M560">
        <v>0.4</v>
      </c>
      <c r="N560" t="s">
        <v>83</v>
      </c>
    </row>
    <row r="561" spans="1:14" x14ac:dyDescent="0.25">
      <c r="A561" t="s">
        <v>14</v>
      </c>
      <c r="B561">
        <v>1185732</v>
      </c>
      <c r="C561" s="18">
        <v>44332</v>
      </c>
      <c r="D561" t="s">
        <v>146</v>
      </c>
      <c r="E561" t="s">
        <v>27</v>
      </c>
      <c r="F561" t="s">
        <v>100</v>
      </c>
      <c r="G561" t="s">
        <v>101</v>
      </c>
      <c r="H561" t="s">
        <v>23</v>
      </c>
      <c r="I561">
        <v>49.999999999999993</v>
      </c>
      <c r="J561">
        <v>500</v>
      </c>
      <c r="K561">
        <v>24999.999999999996</v>
      </c>
      <c r="L561">
        <v>124999.99999999999</v>
      </c>
      <c r="M561">
        <v>0.5</v>
      </c>
      <c r="N561" t="s">
        <v>83</v>
      </c>
    </row>
    <row r="562" spans="1:14" x14ac:dyDescent="0.25">
      <c r="A562" t="s">
        <v>61</v>
      </c>
      <c r="B562">
        <v>1185732</v>
      </c>
      <c r="C562" s="18">
        <v>44339</v>
      </c>
      <c r="D562" t="s">
        <v>146</v>
      </c>
      <c r="E562" t="s">
        <v>48</v>
      </c>
      <c r="F562" t="s">
        <v>98</v>
      </c>
      <c r="G562" t="s">
        <v>99</v>
      </c>
      <c r="H562" t="s">
        <v>23</v>
      </c>
      <c r="I562">
        <v>55.000000000000007</v>
      </c>
      <c r="J562">
        <v>275</v>
      </c>
      <c r="K562">
        <v>15125.000000000002</v>
      </c>
      <c r="L562">
        <v>60500.000000000015</v>
      </c>
      <c r="M562">
        <v>0.4</v>
      </c>
      <c r="N562" t="s">
        <v>83</v>
      </c>
    </row>
    <row r="563" spans="1:14" x14ac:dyDescent="0.25">
      <c r="A563" t="s">
        <v>61</v>
      </c>
      <c r="B563">
        <v>1185732</v>
      </c>
      <c r="C563" s="18">
        <v>44325</v>
      </c>
      <c r="D563" t="s">
        <v>146</v>
      </c>
      <c r="E563" t="s">
        <v>36</v>
      </c>
      <c r="F563" t="s">
        <v>96</v>
      </c>
      <c r="G563" t="s">
        <v>97</v>
      </c>
      <c r="H563" t="s">
        <v>23</v>
      </c>
      <c r="I563">
        <v>54.999999999999993</v>
      </c>
      <c r="J563">
        <v>550</v>
      </c>
      <c r="K563">
        <v>30249.999999999996</v>
      </c>
      <c r="L563">
        <v>151249.99999999997</v>
      </c>
      <c r="M563">
        <v>0.5</v>
      </c>
      <c r="N563" t="s">
        <v>83</v>
      </c>
    </row>
    <row r="564" spans="1:14" x14ac:dyDescent="0.25">
      <c r="A564" t="s">
        <v>26</v>
      </c>
      <c r="B564">
        <v>1185732</v>
      </c>
      <c r="C564" s="18">
        <v>44318</v>
      </c>
      <c r="D564" t="s">
        <v>146</v>
      </c>
      <c r="E564" t="s">
        <v>48</v>
      </c>
      <c r="F564" t="s">
        <v>94</v>
      </c>
      <c r="G564" t="s">
        <v>95</v>
      </c>
      <c r="H564" t="s">
        <v>23</v>
      </c>
      <c r="I564">
        <v>54.999999999999993</v>
      </c>
      <c r="J564">
        <v>700</v>
      </c>
      <c r="K564">
        <v>38499.999999999993</v>
      </c>
      <c r="L564">
        <v>192499.99999999997</v>
      </c>
      <c r="M564">
        <v>0.5</v>
      </c>
      <c r="N564" t="s">
        <v>83</v>
      </c>
    </row>
    <row r="565" spans="1:14" x14ac:dyDescent="0.25">
      <c r="A565" t="s">
        <v>14</v>
      </c>
      <c r="B565">
        <v>1185732</v>
      </c>
      <c r="C565" s="18">
        <v>44321</v>
      </c>
      <c r="D565" t="s">
        <v>146</v>
      </c>
      <c r="E565" t="s">
        <v>48</v>
      </c>
      <c r="F565" t="s">
        <v>92</v>
      </c>
      <c r="G565" t="s">
        <v>93</v>
      </c>
      <c r="H565" t="s">
        <v>23</v>
      </c>
      <c r="I565">
        <v>60</v>
      </c>
      <c r="J565">
        <v>800</v>
      </c>
      <c r="K565">
        <v>48000</v>
      </c>
      <c r="L565">
        <v>240000</v>
      </c>
      <c r="M565">
        <v>0.5</v>
      </c>
      <c r="N565" t="s">
        <v>83</v>
      </c>
    </row>
    <row r="566" spans="1:14" x14ac:dyDescent="0.25">
      <c r="A566" t="s">
        <v>26</v>
      </c>
      <c r="B566">
        <v>1128299</v>
      </c>
      <c r="C566" s="18">
        <v>44330</v>
      </c>
      <c r="D566" t="s">
        <v>146</v>
      </c>
      <c r="E566" t="s">
        <v>48</v>
      </c>
      <c r="F566" t="s">
        <v>90</v>
      </c>
      <c r="G566" t="s">
        <v>91</v>
      </c>
      <c r="H566" t="s">
        <v>23</v>
      </c>
      <c r="I566">
        <v>70</v>
      </c>
      <c r="J566">
        <v>400</v>
      </c>
      <c r="K566">
        <v>28000</v>
      </c>
      <c r="L566">
        <v>70000</v>
      </c>
      <c r="M566">
        <v>0.25</v>
      </c>
      <c r="N566" t="s">
        <v>83</v>
      </c>
    </row>
    <row r="567" spans="1:14" x14ac:dyDescent="0.25">
      <c r="A567" t="s">
        <v>34</v>
      </c>
      <c r="B567">
        <v>1128299</v>
      </c>
      <c r="C567" s="18">
        <v>44343</v>
      </c>
      <c r="D567" t="s">
        <v>146</v>
      </c>
      <c r="E567" t="s">
        <v>31</v>
      </c>
      <c r="F567" t="s">
        <v>88</v>
      </c>
      <c r="G567" t="s">
        <v>89</v>
      </c>
      <c r="H567" t="s">
        <v>23</v>
      </c>
      <c r="I567">
        <v>75.000000000000014</v>
      </c>
      <c r="J567">
        <v>425</v>
      </c>
      <c r="K567">
        <v>31875.000000000007</v>
      </c>
      <c r="L567">
        <v>79687.500000000015</v>
      </c>
      <c r="M567">
        <v>0.25</v>
      </c>
      <c r="N567" t="s">
        <v>83</v>
      </c>
    </row>
    <row r="568" spans="1:14" x14ac:dyDescent="0.25">
      <c r="A568" t="s">
        <v>14</v>
      </c>
      <c r="B568">
        <v>1128299</v>
      </c>
      <c r="C568" s="18">
        <v>44340</v>
      </c>
      <c r="D568" t="s">
        <v>146</v>
      </c>
      <c r="E568" t="s">
        <v>31</v>
      </c>
      <c r="F568" t="s">
        <v>86</v>
      </c>
      <c r="G568" t="s">
        <v>87</v>
      </c>
      <c r="H568" t="s">
        <v>23</v>
      </c>
      <c r="I568">
        <v>70</v>
      </c>
      <c r="J568">
        <v>375</v>
      </c>
      <c r="K568">
        <v>26250</v>
      </c>
      <c r="L568">
        <v>65625</v>
      </c>
      <c r="M568">
        <v>0.25</v>
      </c>
      <c r="N568" t="s">
        <v>83</v>
      </c>
    </row>
    <row r="569" spans="1:14" x14ac:dyDescent="0.25">
      <c r="A569" t="s">
        <v>61</v>
      </c>
      <c r="B569">
        <v>1185732</v>
      </c>
      <c r="C569" s="18">
        <v>44336</v>
      </c>
      <c r="D569" t="s">
        <v>146</v>
      </c>
      <c r="E569" t="s">
        <v>31</v>
      </c>
      <c r="F569" t="s">
        <v>64</v>
      </c>
      <c r="G569" t="s">
        <v>65</v>
      </c>
      <c r="H569" t="s">
        <v>23</v>
      </c>
      <c r="I569">
        <v>70</v>
      </c>
      <c r="J569">
        <v>400</v>
      </c>
      <c r="K569">
        <v>28000</v>
      </c>
      <c r="L569">
        <v>84000</v>
      </c>
      <c r="M569">
        <v>0.3</v>
      </c>
      <c r="N569" t="s">
        <v>24</v>
      </c>
    </row>
    <row r="570" spans="1:14" x14ac:dyDescent="0.25">
      <c r="A570" t="s">
        <v>30</v>
      </c>
      <c r="B570">
        <v>1197831</v>
      </c>
      <c r="C570" s="18">
        <v>44321</v>
      </c>
      <c r="D570" t="s">
        <v>146</v>
      </c>
      <c r="E570" t="s">
        <v>31</v>
      </c>
      <c r="F570" t="s">
        <v>84</v>
      </c>
      <c r="G570" t="s">
        <v>85</v>
      </c>
      <c r="H570" t="s">
        <v>23</v>
      </c>
      <c r="I570">
        <v>45</v>
      </c>
      <c r="J570">
        <v>750</v>
      </c>
      <c r="K570">
        <v>33750</v>
      </c>
      <c r="L570">
        <v>168750</v>
      </c>
      <c r="M570">
        <v>0.5</v>
      </c>
      <c r="N570" t="s">
        <v>83</v>
      </c>
    </row>
    <row r="571" spans="1:14" x14ac:dyDescent="0.25">
      <c r="A571" t="s">
        <v>30</v>
      </c>
      <c r="B571">
        <v>1128299</v>
      </c>
      <c r="C571" s="18">
        <v>44334</v>
      </c>
      <c r="D571" t="s">
        <v>146</v>
      </c>
      <c r="E571" t="s">
        <v>27</v>
      </c>
      <c r="F571" t="s">
        <v>81</v>
      </c>
      <c r="G571" t="s">
        <v>82</v>
      </c>
      <c r="H571" t="s">
        <v>23</v>
      </c>
      <c r="I571">
        <v>65</v>
      </c>
      <c r="J571">
        <v>575</v>
      </c>
      <c r="K571">
        <v>37375</v>
      </c>
      <c r="L571">
        <v>130812.49999999999</v>
      </c>
      <c r="M571">
        <v>0.35</v>
      </c>
      <c r="N571" t="s">
        <v>83</v>
      </c>
    </row>
    <row r="572" spans="1:14" x14ac:dyDescent="0.25">
      <c r="A572" t="s">
        <v>30</v>
      </c>
      <c r="B572">
        <v>1128299</v>
      </c>
      <c r="C572" s="18">
        <v>44341</v>
      </c>
      <c r="D572" t="s">
        <v>146</v>
      </c>
      <c r="E572" t="s">
        <v>31</v>
      </c>
      <c r="F572" t="s">
        <v>80</v>
      </c>
      <c r="G572" t="s">
        <v>63</v>
      </c>
      <c r="H572" t="s">
        <v>23</v>
      </c>
      <c r="I572">
        <v>60</v>
      </c>
      <c r="J572">
        <v>525</v>
      </c>
      <c r="K572">
        <v>31500</v>
      </c>
      <c r="L572">
        <v>94500</v>
      </c>
      <c r="M572">
        <v>0.3</v>
      </c>
      <c r="N572" t="s">
        <v>18</v>
      </c>
    </row>
    <row r="573" spans="1:14" x14ac:dyDescent="0.25">
      <c r="A573" t="s">
        <v>30</v>
      </c>
      <c r="B573">
        <v>1185732</v>
      </c>
      <c r="C573" s="18">
        <v>44328</v>
      </c>
      <c r="D573" t="s">
        <v>146</v>
      </c>
      <c r="E573" t="s">
        <v>31</v>
      </c>
      <c r="F573" t="s">
        <v>78</v>
      </c>
      <c r="G573" t="s">
        <v>79</v>
      </c>
      <c r="H573" t="s">
        <v>23</v>
      </c>
      <c r="I573">
        <v>44.999999999999993</v>
      </c>
      <c r="J573">
        <v>400</v>
      </c>
      <c r="K573">
        <v>17999.999999999996</v>
      </c>
      <c r="L573">
        <v>89999.999999999985</v>
      </c>
      <c r="M573">
        <v>0.5</v>
      </c>
      <c r="N573" t="s">
        <v>18</v>
      </c>
    </row>
    <row r="574" spans="1:14" x14ac:dyDescent="0.25">
      <c r="A574" t="s">
        <v>14</v>
      </c>
      <c r="B574">
        <v>1128299</v>
      </c>
      <c r="C574" s="18">
        <v>44327</v>
      </c>
      <c r="D574" t="s">
        <v>146</v>
      </c>
      <c r="E574" t="s">
        <v>31</v>
      </c>
      <c r="F574" t="s">
        <v>66</v>
      </c>
      <c r="G574" t="s">
        <v>67</v>
      </c>
      <c r="H574" t="s">
        <v>23</v>
      </c>
      <c r="I574">
        <v>75</v>
      </c>
      <c r="J574">
        <v>475</v>
      </c>
      <c r="K574">
        <v>35625</v>
      </c>
      <c r="L574">
        <v>142500</v>
      </c>
      <c r="M574">
        <v>0.4</v>
      </c>
      <c r="N574" t="s">
        <v>24</v>
      </c>
    </row>
    <row r="575" spans="1:14" x14ac:dyDescent="0.25">
      <c r="A575" t="s">
        <v>14</v>
      </c>
      <c r="B575">
        <v>1185732</v>
      </c>
      <c r="C575" s="18">
        <v>44335</v>
      </c>
      <c r="D575" t="s">
        <v>146</v>
      </c>
      <c r="E575" t="s">
        <v>36</v>
      </c>
      <c r="F575" t="s">
        <v>76</v>
      </c>
      <c r="G575" t="s">
        <v>77</v>
      </c>
      <c r="H575" t="s">
        <v>23</v>
      </c>
      <c r="I575">
        <v>49.999999999999993</v>
      </c>
      <c r="J575">
        <v>350</v>
      </c>
      <c r="K575">
        <v>17499.999999999996</v>
      </c>
      <c r="L575">
        <v>87499.999999999985</v>
      </c>
      <c r="M575">
        <v>0.5</v>
      </c>
      <c r="N575" t="s">
        <v>18</v>
      </c>
    </row>
    <row r="576" spans="1:14" x14ac:dyDescent="0.25">
      <c r="A576" t="s">
        <v>26</v>
      </c>
      <c r="B576">
        <v>1185732</v>
      </c>
      <c r="C576" s="18">
        <v>44331</v>
      </c>
      <c r="D576" t="s">
        <v>146</v>
      </c>
      <c r="E576" t="s">
        <v>36</v>
      </c>
      <c r="F576" t="s">
        <v>74</v>
      </c>
      <c r="G576" t="s">
        <v>75</v>
      </c>
      <c r="H576" t="s">
        <v>23</v>
      </c>
      <c r="I576">
        <v>60</v>
      </c>
      <c r="J576">
        <v>575</v>
      </c>
      <c r="K576">
        <v>34500</v>
      </c>
      <c r="L576">
        <v>189750.00000000003</v>
      </c>
      <c r="M576">
        <v>0.55000000000000004</v>
      </c>
      <c r="N576" t="s">
        <v>18</v>
      </c>
    </row>
    <row r="577" spans="1:14" x14ac:dyDescent="0.25">
      <c r="A577" t="s">
        <v>14</v>
      </c>
      <c r="B577">
        <v>1128299</v>
      </c>
      <c r="C577" s="18">
        <v>44341</v>
      </c>
      <c r="D577" t="s">
        <v>146</v>
      </c>
      <c r="E577" t="s">
        <v>48</v>
      </c>
      <c r="F577" t="s">
        <v>72</v>
      </c>
      <c r="G577" t="s">
        <v>73</v>
      </c>
      <c r="H577" t="s">
        <v>23</v>
      </c>
      <c r="I577">
        <v>60</v>
      </c>
      <c r="J577">
        <v>525</v>
      </c>
      <c r="K577">
        <v>31500</v>
      </c>
      <c r="L577">
        <v>94500</v>
      </c>
      <c r="M577">
        <v>0.3</v>
      </c>
      <c r="N577" t="s">
        <v>18</v>
      </c>
    </row>
    <row r="578" spans="1:14" x14ac:dyDescent="0.25">
      <c r="A578" t="s">
        <v>34</v>
      </c>
      <c r="B578">
        <v>1185732</v>
      </c>
      <c r="C578" s="18">
        <v>44326</v>
      </c>
      <c r="D578" t="s">
        <v>146</v>
      </c>
      <c r="E578" t="s">
        <v>31</v>
      </c>
      <c r="F578" t="s">
        <v>70</v>
      </c>
      <c r="G578" t="s">
        <v>71</v>
      </c>
      <c r="H578" t="s">
        <v>23</v>
      </c>
      <c r="I578">
        <v>55.000000000000007</v>
      </c>
      <c r="J578">
        <v>600</v>
      </c>
      <c r="K578">
        <v>33000.000000000007</v>
      </c>
      <c r="L578">
        <v>82500.000000000015</v>
      </c>
      <c r="M578">
        <v>0.25</v>
      </c>
      <c r="N578" t="s">
        <v>18</v>
      </c>
    </row>
    <row r="579" spans="1:14" x14ac:dyDescent="0.25">
      <c r="A579" t="s">
        <v>30</v>
      </c>
      <c r="B579">
        <v>1185732</v>
      </c>
      <c r="C579" s="18">
        <v>44324</v>
      </c>
      <c r="D579" t="s">
        <v>146</v>
      </c>
      <c r="E579" t="s">
        <v>15</v>
      </c>
      <c r="F579" t="s">
        <v>16</v>
      </c>
      <c r="G579" t="s">
        <v>69</v>
      </c>
      <c r="H579" t="s">
        <v>23</v>
      </c>
      <c r="I579">
        <v>65</v>
      </c>
      <c r="J579">
        <v>625</v>
      </c>
      <c r="K579">
        <v>40625</v>
      </c>
      <c r="L579">
        <v>203125</v>
      </c>
      <c r="M579">
        <v>0.5</v>
      </c>
      <c r="N579" t="s">
        <v>18</v>
      </c>
    </row>
    <row r="580" spans="1:14" x14ac:dyDescent="0.25">
      <c r="A580" t="s">
        <v>25</v>
      </c>
      <c r="B580">
        <v>1128299</v>
      </c>
      <c r="C580" s="18">
        <v>44334</v>
      </c>
      <c r="D580" t="s">
        <v>146</v>
      </c>
      <c r="E580" t="s">
        <v>48</v>
      </c>
      <c r="F580" t="s">
        <v>49</v>
      </c>
      <c r="G580" t="s">
        <v>68</v>
      </c>
      <c r="H580" t="s">
        <v>23</v>
      </c>
      <c r="I580">
        <v>70</v>
      </c>
      <c r="J580">
        <v>575</v>
      </c>
      <c r="K580">
        <v>40250</v>
      </c>
      <c r="L580">
        <v>181125</v>
      </c>
      <c r="M580">
        <v>0.45</v>
      </c>
      <c r="N580" t="s">
        <v>24</v>
      </c>
    </row>
    <row r="581" spans="1:14" x14ac:dyDescent="0.25">
      <c r="A581" t="s">
        <v>61</v>
      </c>
      <c r="B581">
        <v>1185732</v>
      </c>
      <c r="C581" s="18">
        <v>44366</v>
      </c>
      <c r="D581" t="s">
        <v>147</v>
      </c>
      <c r="E581" t="s">
        <v>15</v>
      </c>
      <c r="F581" t="s">
        <v>133</v>
      </c>
      <c r="G581" t="s">
        <v>134</v>
      </c>
      <c r="H581" t="s">
        <v>23</v>
      </c>
      <c r="I581">
        <v>50</v>
      </c>
      <c r="J581">
        <v>162</v>
      </c>
      <c r="K581">
        <v>8100</v>
      </c>
      <c r="L581">
        <v>3402</v>
      </c>
      <c r="M581">
        <v>0.42</v>
      </c>
      <c r="N581" t="s">
        <v>24</v>
      </c>
    </row>
    <row r="582" spans="1:14" x14ac:dyDescent="0.25">
      <c r="A582" t="s">
        <v>61</v>
      </c>
      <c r="B582">
        <v>1185732</v>
      </c>
      <c r="C582" s="18">
        <v>44359</v>
      </c>
      <c r="D582" t="s">
        <v>147</v>
      </c>
      <c r="E582" t="s">
        <v>15</v>
      </c>
      <c r="F582" t="s">
        <v>131</v>
      </c>
      <c r="G582" t="s">
        <v>132</v>
      </c>
      <c r="H582" t="s">
        <v>23</v>
      </c>
      <c r="I582">
        <v>49</v>
      </c>
      <c r="J582">
        <v>158</v>
      </c>
      <c r="K582">
        <v>7742</v>
      </c>
      <c r="L582">
        <v>3483.8999999999996</v>
      </c>
      <c r="M582">
        <v>0.44999999999999996</v>
      </c>
      <c r="N582" t="s">
        <v>24</v>
      </c>
    </row>
    <row r="583" spans="1:14" x14ac:dyDescent="0.25">
      <c r="A583" t="s">
        <v>26</v>
      </c>
      <c r="B583">
        <v>1185732</v>
      </c>
      <c r="C583" s="18">
        <v>44362</v>
      </c>
      <c r="D583" t="s">
        <v>147</v>
      </c>
      <c r="E583" t="s">
        <v>15</v>
      </c>
      <c r="F583" t="s">
        <v>129</v>
      </c>
      <c r="G583" t="s">
        <v>130</v>
      </c>
      <c r="H583" t="s">
        <v>23</v>
      </c>
      <c r="I583">
        <v>47</v>
      </c>
      <c r="J583">
        <v>120</v>
      </c>
      <c r="K583">
        <v>5640</v>
      </c>
      <c r="L583">
        <v>1973.9999999999998</v>
      </c>
      <c r="M583">
        <v>0.35</v>
      </c>
      <c r="N583" t="s">
        <v>24</v>
      </c>
    </row>
    <row r="584" spans="1:14" x14ac:dyDescent="0.25">
      <c r="A584" t="s">
        <v>14</v>
      </c>
      <c r="B584">
        <v>1185732</v>
      </c>
      <c r="C584" s="18">
        <v>44355</v>
      </c>
      <c r="D584" t="s">
        <v>147</v>
      </c>
      <c r="E584" t="s">
        <v>15</v>
      </c>
      <c r="F584" t="s">
        <v>127</v>
      </c>
      <c r="G584" t="s">
        <v>128</v>
      </c>
      <c r="H584" t="s">
        <v>23</v>
      </c>
      <c r="I584">
        <v>43</v>
      </c>
      <c r="J584">
        <v>119</v>
      </c>
      <c r="K584">
        <v>5117</v>
      </c>
      <c r="L584">
        <v>2302.65</v>
      </c>
      <c r="M584">
        <v>0.45</v>
      </c>
      <c r="N584" t="s">
        <v>24</v>
      </c>
    </row>
    <row r="585" spans="1:14" x14ac:dyDescent="0.25">
      <c r="A585" t="s">
        <v>26</v>
      </c>
      <c r="B585">
        <v>1185732</v>
      </c>
      <c r="C585" s="18">
        <v>44352</v>
      </c>
      <c r="D585" t="s">
        <v>147</v>
      </c>
      <c r="E585" t="s">
        <v>15</v>
      </c>
      <c r="F585" t="s">
        <v>125</v>
      </c>
      <c r="G585" t="s">
        <v>126</v>
      </c>
      <c r="H585" t="s">
        <v>23</v>
      </c>
      <c r="I585">
        <v>39</v>
      </c>
      <c r="J585">
        <v>128</v>
      </c>
      <c r="K585">
        <v>4992</v>
      </c>
      <c r="L585">
        <v>1946.8799999999999</v>
      </c>
      <c r="M585">
        <v>0.38999999999999996</v>
      </c>
      <c r="N585" t="s">
        <v>24</v>
      </c>
    </row>
    <row r="586" spans="1:14" x14ac:dyDescent="0.25">
      <c r="A586" t="s">
        <v>30</v>
      </c>
      <c r="B586">
        <v>1197831</v>
      </c>
      <c r="C586" s="18">
        <v>44368</v>
      </c>
      <c r="D586" t="s">
        <v>147</v>
      </c>
      <c r="E586" t="s">
        <v>27</v>
      </c>
      <c r="F586" t="s">
        <v>104</v>
      </c>
      <c r="G586" t="s">
        <v>105</v>
      </c>
      <c r="H586" t="s">
        <v>23</v>
      </c>
      <c r="I586">
        <v>40</v>
      </c>
      <c r="J586">
        <v>143</v>
      </c>
      <c r="K586">
        <v>5720</v>
      </c>
      <c r="L586">
        <v>2402.4</v>
      </c>
      <c r="M586">
        <v>0.42000000000000004</v>
      </c>
      <c r="N586" t="s">
        <v>24</v>
      </c>
    </row>
    <row r="587" spans="1:14" x14ac:dyDescent="0.25">
      <c r="A587" t="s">
        <v>25</v>
      </c>
      <c r="B587">
        <v>1197831</v>
      </c>
      <c r="C587" s="18">
        <v>44368</v>
      </c>
      <c r="D587" t="s">
        <v>147</v>
      </c>
      <c r="E587" t="s">
        <v>27</v>
      </c>
      <c r="F587" t="s">
        <v>102</v>
      </c>
      <c r="G587" t="s">
        <v>103</v>
      </c>
      <c r="H587" t="s">
        <v>23</v>
      </c>
      <c r="I587">
        <v>48</v>
      </c>
      <c r="J587">
        <v>165</v>
      </c>
      <c r="K587">
        <v>7920</v>
      </c>
      <c r="L587">
        <v>3405.6000000000004</v>
      </c>
      <c r="M587">
        <v>0.43000000000000005</v>
      </c>
      <c r="N587" t="s">
        <v>24</v>
      </c>
    </row>
    <row r="588" spans="1:14" x14ac:dyDescent="0.25">
      <c r="A588" t="s">
        <v>14</v>
      </c>
      <c r="B588">
        <v>1185732</v>
      </c>
      <c r="C588" s="18">
        <v>44365</v>
      </c>
      <c r="D588" t="s">
        <v>147</v>
      </c>
      <c r="E588" t="s">
        <v>27</v>
      </c>
      <c r="F588" t="s">
        <v>100</v>
      </c>
      <c r="G588" t="s">
        <v>101</v>
      </c>
      <c r="H588" t="s">
        <v>23</v>
      </c>
      <c r="I588">
        <v>51</v>
      </c>
      <c r="J588">
        <v>219</v>
      </c>
      <c r="K588">
        <v>11169</v>
      </c>
      <c r="L588">
        <v>5919.5700000000006</v>
      </c>
      <c r="M588">
        <v>0.53</v>
      </c>
      <c r="N588" t="s">
        <v>24</v>
      </c>
    </row>
    <row r="589" spans="1:14" x14ac:dyDescent="0.25">
      <c r="A589" t="s">
        <v>26</v>
      </c>
      <c r="B589">
        <v>1128299</v>
      </c>
      <c r="C589" s="18">
        <v>44360</v>
      </c>
      <c r="D589" t="s">
        <v>147</v>
      </c>
      <c r="E589" t="s">
        <v>48</v>
      </c>
      <c r="F589" t="s">
        <v>90</v>
      </c>
      <c r="G589" t="s">
        <v>91</v>
      </c>
      <c r="H589" t="s">
        <v>23</v>
      </c>
      <c r="I589">
        <v>53</v>
      </c>
      <c r="J589">
        <v>190</v>
      </c>
      <c r="K589">
        <v>10070</v>
      </c>
      <c r="L589">
        <v>3222.4</v>
      </c>
      <c r="M589">
        <v>0.32</v>
      </c>
      <c r="N589" t="s">
        <v>24</v>
      </c>
    </row>
    <row r="590" spans="1:14" x14ac:dyDescent="0.25">
      <c r="A590" t="s">
        <v>34</v>
      </c>
      <c r="B590">
        <v>1128299</v>
      </c>
      <c r="C590" s="18">
        <v>44373</v>
      </c>
      <c r="D590" t="s">
        <v>147</v>
      </c>
      <c r="E590" t="s">
        <v>31</v>
      </c>
      <c r="F590" t="s">
        <v>88</v>
      </c>
      <c r="G590" t="s">
        <v>89</v>
      </c>
      <c r="H590" t="s">
        <v>23</v>
      </c>
      <c r="I590">
        <v>50</v>
      </c>
      <c r="J590">
        <v>192</v>
      </c>
      <c r="K590">
        <v>9600</v>
      </c>
      <c r="L590">
        <v>2688.0000000000005</v>
      </c>
      <c r="M590">
        <v>0.28000000000000003</v>
      </c>
      <c r="N590" t="s">
        <v>24</v>
      </c>
    </row>
    <row r="591" spans="1:14" x14ac:dyDescent="0.25">
      <c r="A591" t="s">
        <v>14</v>
      </c>
      <c r="B591">
        <v>1128299</v>
      </c>
      <c r="C591" s="18">
        <v>44370</v>
      </c>
      <c r="D591" t="s">
        <v>147</v>
      </c>
      <c r="E591" t="s">
        <v>31</v>
      </c>
      <c r="F591" t="s">
        <v>86</v>
      </c>
      <c r="G591" t="s">
        <v>87</v>
      </c>
      <c r="H591" t="s">
        <v>23</v>
      </c>
      <c r="I591">
        <v>46</v>
      </c>
      <c r="J591">
        <v>158</v>
      </c>
      <c r="K591">
        <v>7268</v>
      </c>
      <c r="L591">
        <v>2253.08</v>
      </c>
      <c r="M591">
        <v>0.31</v>
      </c>
      <c r="N591" t="s">
        <v>24</v>
      </c>
    </row>
    <row r="592" spans="1:14" x14ac:dyDescent="0.25">
      <c r="A592" t="s">
        <v>30</v>
      </c>
      <c r="B592">
        <v>1197831</v>
      </c>
      <c r="C592" s="18">
        <v>44351</v>
      </c>
      <c r="D592" t="s">
        <v>147</v>
      </c>
      <c r="E592" t="s">
        <v>31</v>
      </c>
      <c r="F592" t="s">
        <v>84</v>
      </c>
      <c r="G592" t="s">
        <v>85</v>
      </c>
      <c r="H592" t="s">
        <v>23</v>
      </c>
      <c r="I592">
        <v>39</v>
      </c>
      <c r="J592">
        <v>248</v>
      </c>
      <c r="K592">
        <v>9672</v>
      </c>
      <c r="L592">
        <v>5319.6</v>
      </c>
      <c r="M592">
        <v>0.55000000000000004</v>
      </c>
      <c r="N592" t="s">
        <v>24</v>
      </c>
    </row>
    <row r="593" spans="1:14" x14ac:dyDescent="0.25">
      <c r="A593" t="s">
        <v>30</v>
      </c>
      <c r="B593">
        <v>1128299</v>
      </c>
      <c r="C593" s="18">
        <v>44364</v>
      </c>
      <c r="D593" t="s">
        <v>147</v>
      </c>
      <c r="E593" t="s">
        <v>27</v>
      </c>
      <c r="F593" t="s">
        <v>81</v>
      </c>
      <c r="G593" t="s">
        <v>82</v>
      </c>
      <c r="H593" t="s">
        <v>23</v>
      </c>
      <c r="I593">
        <v>80</v>
      </c>
      <c r="J593">
        <v>248</v>
      </c>
      <c r="K593">
        <v>19840</v>
      </c>
      <c r="L593">
        <v>8134.4</v>
      </c>
      <c r="M593">
        <v>0.41</v>
      </c>
      <c r="N593" t="s">
        <v>24</v>
      </c>
    </row>
    <row r="594" spans="1:14" x14ac:dyDescent="0.25">
      <c r="A594" t="s">
        <v>30</v>
      </c>
      <c r="B594">
        <v>1128299</v>
      </c>
      <c r="C594" s="18">
        <v>44371</v>
      </c>
      <c r="D594" t="s">
        <v>147</v>
      </c>
      <c r="E594" t="s">
        <v>31</v>
      </c>
      <c r="F594" t="s">
        <v>80</v>
      </c>
      <c r="G594" t="s">
        <v>63</v>
      </c>
      <c r="H594" t="s">
        <v>23</v>
      </c>
      <c r="I594">
        <v>74</v>
      </c>
      <c r="J594">
        <v>231</v>
      </c>
      <c r="K594">
        <v>17094</v>
      </c>
      <c r="L594">
        <v>5641.0199999999995</v>
      </c>
      <c r="M594">
        <v>0.32999999999999996</v>
      </c>
      <c r="N594" t="s">
        <v>24</v>
      </c>
    </row>
    <row r="595" spans="1:14" x14ac:dyDescent="0.25">
      <c r="A595" t="s">
        <v>30</v>
      </c>
      <c r="B595">
        <v>1185732</v>
      </c>
      <c r="C595" s="18">
        <v>44358</v>
      </c>
      <c r="D595" t="s">
        <v>147</v>
      </c>
      <c r="E595" t="s">
        <v>31</v>
      </c>
      <c r="F595" t="s">
        <v>78</v>
      </c>
      <c r="G595" t="s">
        <v>79</v>
      </c>
      <c r="H595" t="s">
        <v>23</v>
      </c>
      <c r="I595">
        <v>32</v>
      </c>
      <c r="J595">
        <v>190</v>
      </c>
      <c r="K595">
        <v>6080</v>
      </c>
      <c r="L595">
        <v>3283.2000000000003</v>
      </c>
      <c r="M595">
        <v>0.54</v>
      </c>
      <c r="N595" t="s">
        <v>24</v>
      </c>
    </row>
    <row r="596" spans="1:14" x14ac:dyDescent="0.25">
      <c r="A596" t="s">
        <v>14</v>
      </c>
      <c r="B596">
        <v>1128299</v>
      </c>
      <c r="C596" s="18">
        <v>44371</v>
      </c>
      <c r="D596" t="s">
        <v>147</v>
      </c>
      <c r="E596" t="s">
        <v>48</v>
      </c>
      <c r="F596" t="s">
        <v>72</v>
      </c>
      <c r="G596" t="s">
        <v>73</v>
      </c>
      <c r="H596" t="s">
        <v>23</v>
      </c>
      <c r="I596">
        <v>82</v>
      </c>
      <c r="J596">
        <v>231</v>
      </c>
      <c r="K596">
        <v>18942</v>
      </c>
      <c r="L596">
        <v>7008.54</v>
      </c>
      <c r="M596">
        <v>0.37</v>
      </c>
      <c r="N596" t="s">
        <v>24</v>
      </c>
    </row>
    <row r="597" spans="1:14" x14ac:dyDescent="0.25">
      <c r="A597" t="s">
        <v>25</v>
      </c>
      <c r="B597">
        <v>1128299</v>
      </c>
      <c r="C597" s="18">
        <v>44364</v>
      </c>
      <c r="D597" t="s">
        <v>147</v>
      </c>
      <c r="E597" t="s">
        <v>48</v>
      </c>
      <c r="F597" t="s">
        <v>49</v>
      </c>
      <c r="G597" t="s">
        <v>68</v>
      </c>
      <c r="H597" t="s">
        <v>23</v>
      </c>
      <c r="I597">
        <v>74</v>
      </c>
      <c r="J597">
        <v>248</v>
      </c>
      <c r="K597">
        <v>18352</v>
      </c>
      <c r="L597">
        <v>8625.44</v>
      </c>
      <c r="M597">
        <v>0.47000000000000003</v>
      </c>
      <c r="N597" t="s">
        <v>24</v>
      </c>
    </row>
    <row r="598" spans="1:14" x14ac:dyDescent="0.25">
      <c r="A598" t="s">
        <v>14</v>
      </c>
      <c r="B598">
        <v>1185732</v>
      </c>
      <c r="C598" s="18">
        <v>44352</v>
      </c>
      <c r="D598" t="s">
        <v>147</v>
      </c>
      <c r="E598" t="s">
        <v>36</v>
      </c>
      <c r="F598" t="s">
        <v>37</v>
      </c>
      <c r="G598" t="s">
        <v>38</v>
      </c>
      <c r="H598" t="s">
        <v>23</v>
      </c>
      <c r="I598">
        <v>45</v>
      </c>
      <c r="J598">
        <v>275</v>
      </c>
      <c r="K598">
        <v>12375</v>
      </c>
      <c r="L598">
        <v>61875</v>
      </c>
      <c r="M598">
        <v>0.5</v>
      </c>
      <c r="N598" t="s">
        <v>24</v>
      </c>
    </row>
    <row r="599" spans="1:14" x14ac:dyDescent="0.25">
      <c r="A599" t="s">
        <v>14</v>
      </c>
      <c r="B599">
        <v>1185732</v>
      </c>
      <c r="C599" s="18">
        <v>44358</v>
      </c>
      <c r="D599" t="s">
        <v>147</v>
      </c>
      <c r="E599" t="s">
        <v>36</v>
      </c>
      <c r="F599" t="s">
        <v>37</v>
      </c>
      <c r="G599" t="s">
        <v>38</v>
      </c>
      <c r="H599" t="s">
        <v>23</v>
      </c>
      <c r="I599">
        <v>45</v>
      </c>
      <c r="J599">
        <v>275</v>
      </c>
      <c r="K599">
        <v>12375</v>
      </c>
      <c r="L599">
        <v>61875</v>
      </c>
      <c r="M599">
        <v>0.5</v>
      </c>
      <c r="N599" t="s">
        <v>24</v>
      </c>
    </row>
    <row r="600" spans="1:14" x14ac:dyDescent="0.25">
      <c r="A600" t="s">
        <v>61</v>
      </c>
      <c r="B600">
        <v>1185732</v>
      </c>
      <c r="C600" s="18">
        <v>44366</v>
      </c>
      <c r="D600" t="s">
        <v>147</v>
      </c>
      <c r="E600" t="s">
        <v>15</v>
      </c>
      <c r="F600" t="s">
        <v>133</v>
      </c>
      <c r="G600" t="s">
        <v>134</v>
      </c>
      <c r="H600" t="s">
        <v>23</v>
      </c>
      <c r="I600">
        <v>66</v>
      </c>
      <c r="J600">
        <v>138</v>
      </c>
      <c r="K600">
        <v>9108</v>
      </c>
      <c r="L600">
        <v>4280.7599999999993</v>
      </c>
      <c r="M600">
        <v>0.47</v>
      </c>
      <c r="N600" t="s">
        <v>83</v>
      </c>
    </row>
    <row r="601" spans="1:14" x14ac:dyDescent="0.25">
      <c r="A601" t="s">
        <v>14</v>
      </c>
      <c r="B601">
        <v>1185732</v>
      </c>
      <c r="C601" s="18">
        <v>44364</v>
      </c>
      <c r="D601" t="s">
        <v>147</v>
      </c>
      <c r="E601" t="s">
        <v>36</v>
      </c>
      <c r="F601" t="s">
        <v>37</v>
      </c>
      <c r="G601" t="s">
        <v>38</v>
      </c>
      <c r="H601" t="s">
        <v>23</v>
      </c>
      <c r="I601">
        <v>50</v>
      </c>
      <c r="J601">
        <v>225</v>
      </c>
      <c r="K601">
        <v>11250</v>
      </c>
      <c r="L601">
        <v>56250</v>
      </c>
      <c r="M601">
        <v>0.5</v>
      </c>
      <c r="N601" t="s">
        <v>24</v>
      </c>
    </row>
    <row r="602" spans="1:14" x14ac:dyDescent="0.25">
      <c r="A602" t="s">
        <v>14</v>
      </c>
      <c r="B602">
        <v>1185732</v>
      </c>
      <c r="C602" s="18">
        <v>44370</v>
      </c>
      <c r="D602" t="s">
        <v>147</v>
      </c>
      <c r="E602" t="s">
        <v>36</v>
      </c>
      <c r="F602" t="s">
        <v>37</v>
      </c>
      <c r="G602" t="s">
        <v>38</v>
      </c>
      <c r="H602" t="s">
        <v>23</v>
      </c>
      <c r="I602">
        <v>50</v>
      </c>
      <c r="J602">
        <v>225</v>
      </c>
      <c r="K602">
        <v>11250</v>
      </c>
      <c r="L602">
        <v>56250</v>
      </c>
      <c r="M602">
        <v>0.5</v>
      </c>
      <c r="N602" t="s">
        <v>24</v>
      </c>
    </row>
    <row r="603" spans="1:14" x14ac:dyDescent="0.25">
      <c r="A603" t="s">
        <v>14</v>
      </c>
      <c r="B603">
        <v>1185732</v>
      </c>
      <c r="C603" s="18">
        <v>44376</v>
      </c>
      <c r="D603" t="s">
        <v>147</v>
      </c>
      <c r="E603" t="s">
        <v>36</v>
      </c>
      <c r="F603" t="s">
        <v>37</v>
      </c>
      <c r="G603" t="s">
        <v>38</v>
      </c>
      <c r="H603" t="s">
        <v>23</v>
      </c>
      <c r="I603">
        <v>65</v>
      </c>
      <c r="J603">
        <v>250</v>
      </c>
      <c r="K603">
        <v>16250</v>
      </c>
      <c r="L603">
        <v>81250</v>
      </c>
      <c r="M603">
        <v>0.5</v>
      </c>
      <c r="N603" t="s">
        <v>24</v>
      </c>
    </row>
    <row r="604" spans="1:14" x14ac:dyDescent="0.25">
      <c r="A604" t="s">
        <v>61</v>
      </c>
      <c r="B604">
        <v>1185732</v>
      </c>
      <c r="C604" s="18">
        <v>44359</v>
      </c>
      <c r="D604" t="s">
        <v>147</v>
      </c>
      <c r="E604" t="s">
        <v>15</v>
      </c>
      <c r="F604" t="s">
        <v>131</v>
      </c>
      <c r="G604" t="s">
        <v>132</v>
      </c>
      <c r="H604" t="s">
        <v>23</v>
      </c>
      <c r="I604">
        <v>62</v>
      </c>
      <c r="J604">
        <v>117</v>
      </c>
      <c r="K604">
        <v>7254</v>
      </c>
      <c r="L604">
        <v>3772.08</v>
      </c>
      <c r="M604">
        <v>0.52</v>
      </c>
      <c r="N604" t="s">
        <v>83</v>
      </c>
    </row>
    <row r="605" spans="1:14" x14ac:dyDescent="0.25">
      <c r="A605" t="s">
        <v>26</v>
      </c>
      <c r="B605">
        <v>1185732</v>
      </c>
      <c r="C605" s="18">
        <v>44362</v>
      </c>
      <c r="D605" t="s">
        <v>147</v>
      </c>
      <c r="E605" t="s">
        <v>15</v>
      </c>
      <c r="F605" t="s">
        <v>129</v>
      </c>
      <c r="G605" t="s">
        <v>130</v>
      </c>
      <c r="H605" t="s">
        <v>23</v>
      </c>
      <c r="I605">
        <v>54</v>
      </c>
      <c r="J605">
        <v>101</v>
      </c>
      <c r="K605">
        <v>5454</v>
      </c>
      <c r="L605">
        <v>2181.6</v>
      </c>
      <c r="M605">
        <v>0.4</v>
      </c>
      <c r="N605" t="s">
        <v>83</v>
      </c>
    </row>
    <row r="606" spans="1:14" x14ac:dyDescent="0.25">
      <c r="A606" t="s">
        <v>14</v>
      </c>
      <c r="B606">
        <v>1185732</v>
      </c>
      <c r="C606" s="18">
        <v>44355</v>
      </c>
      <c r="D606" t="s">
        <v>147</v>
      </c>
      <c r="E606" t="s">
        <v>15</v>
      </c>
      <c r="F606" t="s">
        <v>127</v>
      </c>
      <c r="G606" t="s">
        <v>128</v>
      </c>
      <c r="H606" t="s">
        <v>23</v>
      </c>
      <c r="I606">
        <v>51</v>
      </c>
      <c r="J606">
        <v>88</v>
      </c>
      <c r="K606">
        <v>4488</v>
      </c>
      <c r="L606">
        <v>2288.88</v>
      </c>
      <c r="M606">
        <v>0.51</v>
      </c>
      <c r="N606" t="s">
        <v>83</v>
      </c>
    </row>
    <row r="607" spans="1:14" x14ac:dyDescent="0.25">
      <c r="A607" t="s">
        <v>26</v>
      </c>
      <c r="B607">
        <v>1185732</v>
      </c>
      <c r="C607" s="18">
        <v>44352</v>
      </c>
      <c r="D607" t="s">
        <v>147</v>
      </c>
      <c r="E607" t="s">
        <v>15</v>
      </c>
      <c r="F607" t="s">
        <v>125</v>
      </c>
      <c r="G607" t="s">
        <v>126</v>
      </c>
      <c r="H607" t="s">
        <v>23</v>
      </c>
      <c r="I607">
        <v>56</v>
      </c>
      <c r="J607">
        <v>123</v>
      </c>
      <c r="K607">
        <v>6888</v>
      </c>
      <c r="L607">
        <v>3375.12</v>
      </c>
      <c r="M607">
        <v>0.49</v>
      </c>
      <c r="N607" t="s">
        <v>83</v>
      </c>
    </row>
    <row r="608" spans="1:14" x14ac:dyDescent="0.25">
      <c r="A608" t="s">
        <v>34</v>
      </c>
      <c r="B608">
        <v>1185732</v>
      </c>
      <c r="C608" s="18">
        <v>44355</v>
      </c>
      <c r="D608" t="s">
        <v>147</v>
      </c>
      <c r="E608" t="s">
        <v>15</v>
      </c>
      <c r="F608" t="s">
        <v>123</v>
      </c>
      <c r="G608" t="s">
        <v>124</v>
      </c>
      <c r="H608" t="s">
        <v>23</v>
      </c>
      <c r="I608">
        <v>50</v>
      </c>
      <c r="J608">
        <v>120</v>
      </c>
      <c r="K608">
        <v>6000</v>
      </c>
      <c r="L608">
        <v>3000</v>
      </c>
      <c r="M608">
        <v>0.5</v>
      </c>
      <c r="N608" t="s">
        <v>83</v>
      </c>
    </row>
    <row r="609" spans="1:14" x14ac:dyDescent="0.25">
      <c r="A609" t="s">
        <v>14</v>
      </c>
      <c r="B609">
        <v>1185732</v>
      </c>
      <c r="C609" s="18">
        <v>44362</v>
      </c>
      <c r="D609" t="s">
        <v>147</v>
      </c>
      <c r="E609" t="s">
        <v>15</v>
      </c>
      <c r="F609" t="s">
        <v>121</v>
      </c>
      <c r="G609" t="s">
        <v>122</v>
      </c>
      <c r="H609" t="s">
        <v>23</v>
      </c>
      <c r="I609">
        <v>56</v>
      </c>
      <c r="J609">
        <v>135</v>
      </c>
      <c r="K609">
        <v>7560</v>
      </c>
      <c r="L609">
        <v>4006.8</v>
      </c>
      <c r="M609">
        <v>0.53</v>
      </c>
      <c r="N609" t="s">
        <v>83</v>
      </c>
    </row>
    <row r="610" spans="1:14" x14ac:dyDescent="0.25">
      <c r="A610" t="s">
        <v>14</v>
      </c>
      <c r="B610">
        <v>1185732</v>
      </c>
      <c r="C610" s="18">
        <v>44369</v>
      </c>
      <c r="D610" t="s">
        <v>147</v>
      </c>
      <c r="E610" t="s">
        <v>15</v>
      </c>
      <c r="F610" t="s">
        <v>119</v>
      </c>
      <c r="G610" t="s">
        <v>120</v>
      </c>
      <c r="H610" t="s">
        <v>23</v>
      </c>
      <c r="I610">
        <v>53</v>
      </c>
      <c r="J610">
        <v>84</v>
      </c>
      <c r="K610">
        <v>4452</v>
      </c>
      <c r="L610">
        <v>2003.3999999999999</v>
      </c>
      <c r="M610">
        <v>0.44999999999999996</v>
      </c>
      <c r="N610" t="s">
        <v>83</v>
      </c>
    </row>
    <row r="611" spans="1:14" x14ac:dyDescent="0.25">
      <c r="A611" t="s">
        <v>30</v>
      </c>
      <c r="B611">
        <v>1185732</v>
      </c>
      <c r="C611" s="18">
        <v>44364</v>
      </c>
      <c r="D611" t="s">
        <v>147</v>
      </c>
      <c r="E611" t="s">
        <v>15</v>
      </c>
      <c r="F611" t="s">
        <v>118</v>
      </c>
      <c r="G611" t="s">
        <v>93</v>
      </c>
      <c r="H611" t="s">
        <v>23</v>
      </c>
      <c r="I611">
        <v>59</v>
      </c>
      <c r="J611">
        <v>115</v>
      </c>
      <c r="K611">
        <v>6785</v>
      </c>
      <c r="L611">
        <v>3528.2000000000003</v>
      </c>
      <c r="M611">
        <v>0.52</v>
      </c>
      <c r="N611" t="s">
        <v>83</v>
      </c>
    </row>
    <row r="612" spans="1:14" x14ac:dyDescent="0.25">
      <c r="A612" t="s">
        <v>30</v>
      </c>
      <c r="B612">
        <v>1185732</v>
      </c>
      <c r="C612" s="18">
        <v>44357</v>
      </c>
      <c r="D612" t="s">
        <v>147</v>
      </c>
      <c r="E612" t="s">
        <v>36</v>
      </c>
      <c r="F612" t="s">
        <v>116</v>
      </c>
      <c r="G612" t="s">
        <v>117</v>
      </c>
      <c r="H612" t="s">
        <v>23</v>
      </c>
      <c r="I612">
        <v>56</v>
      </c>
      <c r="J612">
        <v>91</v>
      </c>
      <c r="K612">
        <v>5096</v>
      </c>
      <c r="L612">
        <v>2598.96</v>
      </c>
      <c r="M612">
        <v>0.51</v>
      </c>
      <c r="N612" t="s">
        <v>83</v>
      </c>
    </row>
    <row r="613" spans="1:14" x14ac:dyDescent="0.25">
      <c r="A613" t="s">
        <v>30</v>
      </c>
      <c r="B613">
        <v>1185732</v>
      </c>
      <c r="C613" s="18">
        <v>44350</v>
      </c>
      <c r="D613" t="s">
        <v>147</v>
      </c>
      <c r="E613" t="s">
        <v>36</v>
      </c>
      <c r="F613" t="s">
        <v>114</v>
      </c>
      <c r="G613" t="s">
        <v>115</v>
      </c>
      <c r="H613" t="s">
        <v>23</v>
      </c>
      <c r="I613">
        <v>51</v>
      </c>
      <c r="J613">
        <v>98</v>
      </c>
      <c r="K613">
        <v>4998</v>
      </c>
      <c r="L613">
        <v>2748.9</v>
      </c>
      <c r="M613">
        <v>0.55000000000000004</v>
      </c>
      <c r="N613" t="s">
        <v>83</v>
      </c>
    </row>
    <row r="614" spans="1:14" x14ac:dyDescent="0.25">
      <c r="A614" t="s">
        <v>14</v>
      </c>
      <c r="B614">
        <v>1185732</v>
      </c>
      <c r="C614" s="18">
        <v>44353</v>
      </c>
      <c r="D614" t="s">
        <v>147</v>
      </c>
      <c r="E614" t="s">
        <v>36</v>
      </c>
      <c r="F614" t="s">
        <v>112</v>
      </c>
      <c r="G614" t="s">
        <v>113</v>
      </c>
      <c r="H614" t="s">
        <v>23</v>
      </c>
      <c r="I614">
        <v>51</v>
      </c>
      <c r="J614">
        <v>85</v>
      </c>
      <c r="K614">
        <v>4335</v>
      </c>
      <c r="L614">
        <v>2297.5500000000002</v>
      </c>
      <c r="M614">
        <v>0.53</v>
      </c>
      <c r="N614" t="s">
        <v>83</v>
      </c>
    </row>
    <row r="615" spans="1:14" x14ac:dyDescent="0.25">
      <c r="A615" t="s">
        <v>26</v>
      </c>
      <c r="B615">
        <v>1185732</v>
      </c>
      <c r="C615" s="18">
        <v>44356</v>
      </c>
      <c r="D615" t="s">
        <v>147</v>
      </c>
      <c r="E615" t="s">
        <v>36</v>
      </c>
      <c r="F615" t="s">
        <v>110</v>
      </c>
      <c r="G615" t="s">
        <v>111</v>
      </c>
      <c r="H615" t="s">
        <v>23</v>
      </c>
      <c r="I615">
        <v>51</v>
      </c>
      <c r="J615">
        <v>91</v>
      </c>
      <c r="K615">
        <v>4641</v>
      </c>
      <c r="L615">
        <v>2506.1400000000003</v>
      </c>
      <c r="M615">
        <v>0.54</v>
      </c>
      <c r="N615" t="s">
        <v>83</v>
      </c>
    </row>
    <row r="616" spans="1:14" x14ac:dyDescent="0.25">
      <c r="A616" t="s">
        <v>14</v>
      </c>
      <c r="B616">
        <v>1185732</v>
      </c>
      <c r="C616" s="18">
        <v>44359</v>
      </c>
      <c r="D616" t="s">
        <v>147</v>
      </c>
      <c r="E616" t="s">
        <v>36</v>
      </c>
      <c r="F616" t="s">
        <v>108</v>
      </c>
      <c r="G616" t="s">
        <v>109</v>
      </c>
      <c r="H616" t="s">
        <v>23</v>
      </c>
      <c r="I616">
        <v>50</v>
      </c>
      <c r="J616">
        <v>94</v>
      </c>
      <c r="K616">
        <v>4700</v>
      </c>
      <c r="L616">
        <v>2491</v>
      </c>
      <c r="M616">
        <v>0.53</v>
      </c>
      <c r="N616" t="s">
        <v>83</v>
      </c>
    </row>
    <row r="617" spans="1:14" x14ac:dyDescent="0.25">
      <c r="A617" t="s">
        <v>34</v>
      </c>
      <c r="B617">
        <v>1197831</v>
      </c>
      <c r="C617" s="18">
        <v>44361</v>
      </c>
      <c r="D617" t="s">
        <v>147</v>
      </c>
      <c r="E617" t="s">
        <v>36</v>
      </c>
      <c r="F617" t="s">
        <v>106</v>
      </c>
      <c r="G617" t="s">
        <v>107</v>
      </c>
      <c r="H617" t="s">
        <v>23</v>
      </c>
      <c r="I617">
        <v>58</v>
      </c>
      <c r="J617">
        <v>117</v>
      </c>
      <c r="K617">
        <v>6786</v>
      </c>
      <c r="L617">
        <v>3325.14</v>
      </c>
      <c r="M617">
        <v>0.49</v>
      </c>
      <c r="N617" t="s">
        <v>83</v>
      </c>
    </row>
    <row r="618" spans="1:14" x14ac:dyDescent="0.25">
      <c r="A618" t="s">
        <v>30</v>
      </c>
      <c r="B618">
        <v>1197831</v>
      </c>
      <c r="C618" s="18">
        <v>44368</v>
      </c>
      <c r="D618" t="s">
        <v>147</v>
      </c>
      <c r="E618" t="s">
        <v>27</v>
      </c>
      <c r="F618" t="s">
        <v>104</v>
      </c>
      <c r="G618" t="s">
        <v>105</v>
      </c>
      <c r="H618" t="s">
        <v>23</v>
      </c>
      <c r="I618">
        <v>55</v>
      </c>
      <c r="J618">
        <v>124</v>
      </c>
      <c r="K618">
        <v>6820</v>
      </c>
      <c r="L618">
        <v>3478.2000000000003</v>
      </c>
      <c r="M618">
        <v>0.51</v>
      </c>
      <c r="N618" t="s">
        <v>83</v>
      </c>
    </row>
    <row r="619" spans="1:14" x14ac:dyDescent="0.25">
      <c r="A619" t="s">
        <v>25</v>
      </c>
      <c r="B619">
        <v>1197831</v>
      </c>
      <c r="C619" s="18">
        <v>44368</v>
      </c>
      <c r="D619" t="s">
        <v>147</v>
      </c>
      <c r="E619" t="s">
        <v>27</v>
      </c>
      <c r="F619" t="s">
        <v>102</v>
      </c>
      <c r="G619" t="s">
        <v>103</v>
      </c>
      <c r="H619" t="s">
        <v>23</v>
      </c>
      <c r="I619">
        <v>54</v>
      </c>
      <c r="J619">
        <v>160</v>
      </c>
      <c r="K619">
        <v>8640</v>
      </c>
      <c r="L619">
        <v>4665.6000000000004</v>
      </c>
      <c r="M619">
        <v>0.54</v>
      </c>
      <c r="N619" t="s">
        <v>83</v>
      </c>
    </row>
    <row r="620" spans="1:14" x14ac:dyDescent="0.25">
      <c r="A620" t="s">
        <v>14</v>
      </c>
      <c r="B620">
        <v>1185732</v>
      </c>
      <c r="C620" s="18">
        <v>44365</v>
      </c>
      <c r="D620" t="s">
        <v>147</v>
      </c>
      <c r="E620" t="s">
        <v>27</v>
      </c>
      <c r="F620" t="s">
        <v>100</v>
      </c>
      <c r="G620" t="s">
        <v>101</v>
      </c>
      <c r="H620" t="s">
        <v>23</v>
      </c>
      <c r="I620">
        <v>60</v>
      </c>
      <c r="J620">
        <v>188</v>
      </c>
      <c r="K620">
        <v>11280</v>
      </c>
      <c r="L620">
        <v>7106.4</v>
      </c>
      <c r="M620">
        <v>0.63</v>
      </c>
      <c r="N620" t="s">
        <v>83</v>
      </c>
    </row>
    <row r="621" spans="1:14" x14ac:dyDescent="0.25">
      <c r="A621" t="s">
        <v>61</v>
      </c>
      <c r="B621">
        <v>1185732</v>
      </c>
      <c r="C621" s="18">
        <v>44369</v>
      </c>
      <c r="D621" t="s">
        <v>147</v>
      </c>
      <c r="E621" t="s">
        <v>48</v>
      </c>
      <c r="F621" t="s">
        <v>98</v>
      </c>
      <c r="G621" t="s">
        <v>99</v>
      </c>
      <c r="H621" t="s">
        <v>23</v>
      </c>
      <c r="I621">
        <v>52</v>
      </c>
      <c r="J621">
        <v>101</v>
      </c>
      <c r="K621">
        <v>5252</v>
      </c>
      <c r="L621">
        <v>2731.04</v>
      </c>
      <c r="M621">
        <v>0.52</v>
      </c>
      <c r="N621" t="s">
        <v>83</v>
      </c>
    </row>
    <row r="622" spans="1:14" x14ac:dyDescent="0.25">
      <c r="A622" t="s">
        <v>61</v>
      </c>
      <c r="B622">
        <v>1185732</v>
      </c>
      <c r="C622" s="18">
        <v>44358</v>
      </c>
      <c r="D622" t="s">
        <v>147</v>
      </c>
      <c r="E622" t="s">
        <v>36</v>
      </c>
      <c r="F622" t="s">
        <v>96</v>
      </c>
      <c r="G622" t="s">
        <v>97</v>
      </c>
      <c r="H622" t="s">
        <v>23</v>
      </c>
      <c r="I622">
        <v>64</v>
      </c>
      <c r="J622">
        <v>196</v>
      </c>
      <c r="K622">
        <v>12544</v>
      </c>
      <c r="L622">
        <v>7777.28</v>
      </c>
      <c r="M622">
        <v>0.62</v>
      </c>
      <c r="N622" t="s">
        <v>83</v>
      </c>
    </row>
    <row r="623" spans="1:14" x14ac:dyDescent="0.25">
      <c r="A623" t="s">
        <v>26</v>
      </c>
      <c r="B623">
        <v>1185732</v>
      </c>
      <c r="C623" s="18">
        <v>44351</v>
      </c>
      <c r="D623" t="s">
        <v>147</v>
      </c>
      <c r="E623" t="s">
        <v>48</v>
      </c>
      <c r="F623" t="s">
        <v>94</v>
      </c>
      <c r="G623" t="s">
        <v>95</v>
      </c>
      <c r="H623" t="s">
        <v>23</v>
      </c>
      <c r="I623">
        <v>67</v>
      </c>
      <c r="J623">
        <v>231</v>
      </c>
      <c r="K623">
        <v>15477</v>
      </c>
      <c r="L623">
        <v>9286.1999999999989</v>
      </c>
      <c r="M623">
        <v>0.6</v>
      </c>
      <c r="N623" t="s">
        <v>83</v>
      </c>
    </row>
    <row r="624" spans="1:14" x14ac:dyDescent="0.25">
      <c r="A624" t="s">
        <v>14</v>
      </c>
      <c r="B624">
        <v>1185732</v>
      </c>
      <c r="C624" s="18">
        <v>44354</v>
      </c>
      <c r="D624" t="s">
        <v>147</v>
      </c>
      <c r="E624" t="s">
        <v>48</v>
      </c>
      <c r="F624" t="s">
        <v>92</v>
      </c>
      <c r="G624" t="s">
        <v>93</v>
      </c>
      <c r="H624" t="s">
        <v>23</v>
      </c>
      <c r="I624">
        <v>65</v>
      </c>
      <c r="J624">
        <v>250</v>
      </c>
      <c r="K624">
        <v>16250</v>
      </c>
      <c r="L624">
        <v>10400</v>
      </c>
      <c r="M624">
        <v>0.64</v>
      </c>
      <c r="N624" t="s">
        <v>83</v>
      </c>
    </row>
    <row r="625" spans="1:14" x14ac:dyDescent="0.25">
      <c r="A625" t="s">
        <v>26</v>
      </c>
      <c r="B625">
        <v>1128299</v>
      </c>
      <c r="C625" s="18">
        <v>44360</v>
      </c>
      <c r="D625" t="s">
        <v>147</v>
      </c>
      <c r="E625" t="s">
        <v>48</v>
      </c>
      <c r="F625" t="s">
        <v>90</v>
      </c>
      <c r="G625" t="s">
        <v>91</v>
      </c>
      <c r="H625" t="s">
        <v>23</v>
      </c>
      <c r="I625">
        <v>67</v>
      </c>
      <c r="J625">
        <v>150</v>
      </c>
      <c r="K625">
        <v>10050</v>
      </c>
      <c r="L625">
        <v>3517.5</v>
      </c>
      <c r="M625">
        <v>0.35</v>
      </c>
      <c r="N625" t="s">
        <v>83</v>
      </c>
    </row>
    <row r="626" spans="1:14" x14ac:dyDescent="0.25">
      <c r="A626" t="s">
        <v>34</v>
      </c>
      <c r="B626">
        <v>1128299</v>
      </c>
      <c r="C626" s="18">
        <v>44373</v>
      </c>
      <c r="D626" t="s">
        <v>147</v>
      </c>
      <c r="E626" t="s">
        <v>31</v>
      </c>
      <c r="F626" t="s">
        <v>88</v>
      </c>
      <c r="G626" t="s">
        <v>89</v>
      </c>
      <c r="H626" t="s">
        <v>23</v>
      </c>
      <c r="I626">
        <v>74</v>
      </c>
      <c r="J626">
        <v>162</v>
      </c>
      <c r="K626">
        <v>11988</v>
      </c>
      <c r="L626">
        <v>4315.68</v>
      </c>
      <c r="M626">
        <v>0.36</v>
      </c>
      <c r="N626" t="s">
        <v>83</v>
      </c>
    </row>
    <row r="627" spans="1:14" x14ac:dyDescent="0.25">
      <c r="A627" t="s">
        <v>14</v>
      </c>
      <c r="B627">
        <v>1128299</v>
      </c>
      <c r="C627" s="18">
        <v>44370</v>
      </c>
      <c r="D627" t="s">
        <v>147</v>
      </c>
      <c r="E627" t="s">
        <v>31</v>
      </c>
      <c r="F627" t="s">
        <v>86</v>
      </c>
      <c r="G627" t="s">
        <v>87</v>
      </c>
      <c r="H627" t="s">
        <v>23</v>
      </c>
      <c r="I627">
        <v>69</v>
      </c>
      <c r="J627">
        <v>131</v>
      </c>
      <c r="K627">
        <v>9039</v>
      </c>
      <c r="L627">
        <v>3525.21</v>
      </c>
      <c r="M627">
        <v>0.39</v>
      </c>
      <c r="N627" t="s">
        <v>83</v>
      </c>
    </row>
    <row r="628" spans="1:14" x14ac:dyDescent="0.25">
      <c r="A628" t="s">
        <v>30</v>
      </c>
      <c r="B628">
        <v>1197831</v>
      </c>
      <c r="C628" s="18">
        <v>44351</v>
      </c>
      <c r="D628" t="s">
        <v>147</v>
      </c>
      <c r="E628" t="s">
        <v>31</v>
      </c>
      <c r="F628" t="s">
        <v>84</v>
      </c>
      <c r="G628" t="s">
        <v>85</v>
      </c>
      <c r="H628" t="s">
        <v>23</v>
      </c>
      <c r="I628">
        <v>55</v>
      </c>
      <c r="J628">
        <v>231</v>
      </c>
      <c r="K628">
        <v>12705</v>
      </c>
      <c r="L628">
        <v>7750.05</v>
      </c>
      <c r="M628">
        <v>0.61</v>
      </c>
      <c r="N628" t="s">
        <v>83</v>
      </c>
    </row>
    <row r="629" spans="1:14" x14ac:dyDescent="0.25">
      <c r="A629" t="s">
        <v>30</v>
      </c>
      <c r="B629">
        <v>1128299</v>
      </c>
      <c r="C629" s="18">
        <v>44364</v>
      </c>
      <c r="D629" t="s">
        <v>147</v>
      </c>
      <c r="E629" t="s">
        <v>27</v>
      </c>
      <c r="F629" t="s">
        <v>81</v>
      </c>
      <c r="G629" t="s">
        <v>82</v>
      </c>
      <c r="H629" t="s">
        <v>23</v>
      </c>
      <c r="I629">
        <v>100</v>
      </c>
      <c r="J629">
        <v>195</v>
      </c>
      <c r="K629">
        <v>19500</v>
      </c>
      <c r="L629">
        <v>9360</v>
      </c>
      <c r="M629">
        <v>0.48</v>
      </c>
      <c r="N629" t="s">
        <v>83</v>
      </c>
    </row>
    <row r="630" spans="1:14" x14ac:dyDescent="0.25">
      <c r="A630" t="s">
        <v>30</v>
      </c>
      <c r="B630">
        <v>1128299</v>
      </c>
      <c r="C630" s="18">
        <v>44371</v>
      </c>
      <c r="D630" t="s">
        <v>147</v>
      </c>
      <c r="E630" t="s">
        <v>31</v>
      </c>
      <c r="F630" t="s">
        <v>80</v>
      </c>
      <c r="G630" t="s">
        <v>63</v>
      </c>
      <c r="H630" t="s">
        <v>23</v>
      </c>
      <c r="I630">
        <v>95</v>
      </c>
      <c r="J630">
        <v>189</v>
      </c>
      <c r="K630">
        <v>17955</v>
      </c>
      <c r="L630">
        <v>8079.7499999999991</v>
      </c>
      <c r="M630">
        <v>0.44999999999999996</v>
      </c>
      <c r="N630" t="s">
        <v>83</v>
      </c>
    </row>
    <row r="631" spans="1:14" x14ac:dyDescent="0.25">
      <c r="A631" t="s">
        <v>30</v>
      </c>
      <c r="B631">
        <v>1185732</v>
      </c>
      <c r="C631" s="18">
        <v>44358</v>
      </c>
      <c r="D631" t="s">
        <v>147</v>
      </c>
      <c r="E631" t="s">
        <v>31</v>
      </c>
      <c r="F631" t="s">
        <v>78</v>
      </c>
      <c r="G631" t="s">
        <v>79</v>
      </c>
      <c r="H631" t="s">
        <v>23</v>
      </c>
      <c r="I631">
        <v>38</v>
      </c>
      <c r="J631">
        <v>150</v>
      </c>
      <c r="K631">
        <v>5700</v>
      </c>
      <c r="L631">
        <v>3420</v>
      </c>
      <c r="M631">
        <v>0.6</v>
      </c>
      <c r="N631" t="s">
        <v>83</v>
      </c>
    </row>
    <row r="632" spans="1:14" x14ac:dyDescent="0.25">
      <c r="A632" t="s">
        <v>14</v>
      </c>
      <c r="B632">
        <v>1185732</v>
      </c>
      <c r="C632" s="18">
        <v>44365</v>
      </c>
      <c r="D632" t="s">
        <v>147</v>
      </c>
      <c r="E632" t="s">
        <v>36</v>
      </c>
      <c r="F632" t="s">
        <v>76</v>
      </c>
      <c r="G632" t="s">
        <v>77</v>
      </c>
      <c r="H632" t="s">
        <v>23</v>
      </c>
      <c r="I632">
        <v>42</v>
      </c>
      <c r="J632">
        <v>142</v>
      </c>
      <c r="K632">
        <v>5964</v>
      </c>
      <c r="L632">
        <v>3876.6</v>
      </c>
      <c r="M632">
        <v>0.65</v>
      </c>
      <c r="N632" t="s">
        <v>83</v>
      </c>
    </row>
    <row r="633" spans="1:14" x14ac:dyDescent="0.25">
      <c r="A633" t="s">
        <v>26</v>
      </c>
      <c r="B633">
        <v>1185732</v>
      </c>
      <c r="C633" s="18">
        <v>44364</v>
      </c>
      <c r="D633" t="s">
        <v>147</v>
      </c>
      <c r="E633" t="s">
        <v>36</v>
      </c>
      <c r="F633" t="s">
        <v>74</v>
      </c>
      <c r="G633" t="s">
        <v>75</v>
      </c>
      <c r="H633" t="s">
        <v>23</v>
      </c>
      <c r="I633">
        <v>60</v>
      </c>
      <c r="J633">
        <v>169</v>
      </c>
      <c r="K633">
        <v>10140</v>
      </c>
      <c r="L633">
        <v>6591</v>
      </c>
      <c r="M633">
        <v>0.65</v>
      </c>
      <c r="N633" t="s">
        <v>83</v>
      </c>
    </row>
    <row r="634" spans="1:14" x14ac:dyDescent="0.25">
      <c r="A634" t="s">
        <v>14</v>
      </c>
      <c r="B634">
        <v>1128299</v>
      </c>
      <c r="C634" s="18">
        <v>44371</v>
      </c>
      <c r="D634" t="s">
        <v>147</v>
      </c>
      <c r="E634" t="s">
        <v>48</v>
      </c>
      <c r="F634" t="s">
        <v>72</v>
      </c>
      <c r="G634" t="s">
        <v>73</v>
      </c>
      <c r="H634" t="s">
        <v>23</v>
      </c>
      <c r="I634">
        <v>96</v>
      </c>
      <c r="J634">
        <v>182</v>
      </c>
      <c r="K634">
        <v>17472</v>
      </c>
      <c r="L634">
        <v>6988.8</v>
      </c>
      <c r="M634">
        <v>0.4</v>
      </c>
      <c r="N634" t="s">
        <v>83</v>
      </c>
    </row>
    <row r="635" spans="1:14" x14ac:dyDescent="0.25">
      <c r="A635" t="s">
        <v>34</v>
      </c>
      <c r="B635">
        <v>1185732</v>
      </c>
      <c r="C635" s="18">
        <v>44359</v>
      </c>
      <c r="D635" t="s">
        <v>147</v>
      </c>
      <c r="E635" t="s">
        <v>31</v>
      </c>
      <c r="F635" t="s">
        <v>70</v>
      </c>
      <c r="G635" t="s">
        <v>71</v>
      </c>
      <c r="H635" t="s">
        <v>23</v>
      </c>
      <c r="I635">
        <v>50</v>
      </c>
      <c r="J635">
        <v>163</v>
      </c>
      <c r="K635">
        <v>8150</v>
      </c>
      <c r="L635">
        <v>3015.5</v>
      </c>
      <c r="M635">
        <v>0.37</v>
      </c>
      <c r="N635" t="s">
        <v>83</v>
      </c>
    </row>
    <row r="636" spans="1:14" x14ac:dyDescent="0.25">
      <c r="A636" t="s">
        <v>30</v>
      </c>
      <c r="B636">
        <v>1185732</v>
      </c>
      <c r="C636" s="18">
        <v>44357</v>
      </c>
      <c r="D636" t="s">
        <v>147</v>
      </c>
      <c r="E636" t="s">
        <v>15</v>
      </c>
      <c r="F636" t="s">
        <v>16</v>
      </c>
      <c r="G636" t="s">
        <v>69</v>
      </c>
      <c r="H636" t="s">
        <v>23</v>
      </c>
      <c r="I636">
        <v>69</v>
      </c>
      <c r="J636">
        <v>181</v>
      </c>
      <c r="K636">
        <v>12489</v>
      </c>
      <c r="L636">
        <v>7743.18</v>
      </c>
      <c r="M636">
        <v>0.62</v>
      </c>
      <c r="N636" t="s">
        <v>83</v>
      </c>
    </row>
    <row r="637" spans="1:14" x14ac:dyDescent="0.25">
      <c r="A637" t="s">
        <v>25</v>
      </c>
      <c r="B637">
        <v>1128299</v>
      </c>
      <c r="C637" s="18">
        <v>44364</v>
      </c>
      <c r="D637" t="s">
        <v>147</v>
      </c>
      <c r="E637" t="s">
        <v>48</v>
      </c>
      <c r="F637" t="s">
        <v>49</v>
      </c>
      <c r="G637" t="s">
        <v>68</v>
      </c>
      <c r="H637" t="s">
        <v>23</v>
      </c>
      <c r="I637">
        <v>103</v>
      </c>
      <c r="J637">
        <v>218</v>
      </c>
      <c r="K637">
        <v>22454</v>
      </c>
      <c r="L637">
        <v>12574.240000000002</v>
      </c>
      <c r="M637">
        <v>0.56000000000000005</v>
      </c>
      <c r="N637" t="s">
        <v>83</v>
      </c>
    </row>
    <row r="638" spans="1:14" x14ac:dyDescent="0.25">
      <c r="A638" t="s">
        <v>14</v>
      </c>
      <c r="B638">
        <v>1128299</v>
      </c>
      <c r="C638" s="18">
        <v>44357</v>
      </c>
      <c r="D638" t="s">
        <v>147</v>
      </c>
      <c r="E638" t="s">
        <v>31</v>
      </c>
      <c r="F638" t="s">
        <v>66</v>
      </c>
      <c r="G638" t="s">
        <v>67</v>
      </c>
      <c r="H638" t="s">
        <v>23</v>
      </c>
      <c r="I638">
        <v>97</v>
      </c>
      <c r="J638">
        <v>169</v>
      </c>
      <c r="K638">
        <v>16393</v>
      </c>
      <c r="L638">
        <v>8524.36</v>
      </c>
      <c r="M638">
        <v>0.52</v>
      </c>
      <c r="N638" t="s">
        <v>83</v>
      </c>
    </row>
    <row r="639" spans="1:14" x14ac:dyDescent="0.25">
      <c r="A639" t="s">
        <v>61</v>
      </c>
      <c r="B639">
        <v>1185732</v>
      </c>
      <c r="C639" s="18">
        <v>44369</v>
      </c>
      <c r="D639" t="s">
        <v>147</v>
      </c>
      <c r="E639" t="s">
        <v>31</v>
      </c>
      <c r="F639" t="s">
        <v>64</v>
      </c>
      <c r="G639" t="s">
        <v>65</v>
      </c>
      <c r="H639" t="s">
        <v>23</v>
      </c>
      <c r="I639">
        <v>67</v>
      </c>
      <c r="J639">
        <v>126</v>
      </c>
      <c r="K639">
        <v>8442</v>
      </c>
      <c r="L639">
        <v>3545.64</v>
      </c>
      <c r="M639">
        <v>0.42</v>
      </c>
      <c r="N639" t="s">
        <v>83</v>
      </c>
    </row>
    <row r="640" spans="1:14" x14ac:dyDescent="0.25">
      <c r="A640" t="s">
        <v>14</v>
      </c>
      <c r="B640">
        <v>1185732</v>
      </c>
      <c r="C640" s="18">
        <v>44372</v>
      </c>
      <c r="D640" t="s">
        <v>147</v>
      </c>
      <c r="E640" t="s">
        <v>36</v>
      </c>
      <c r="F640" t="s">
        <v>57</v>
      </c>
      <c r="G640" t="s">
        <v>58</v>
      </c>
      <c r="H640" t="s">
        <v>23</v>
      </c>
      <c r="I640">
        <v>49</v>
      </c>
      <c r="J640">
        <v>85</v>
      </c>
      <c r="K640">
        <v>4165</v>
      </c>
      <c r="L640">
        <v>2582.3000000000002</v>
      </c>
      <c r="M640">
        <v>0.62</v>
      </c>
      <c r="N640" t="s">
        <v>83</v>
      </c>
    </row>
    <row r="641" spans="1:14" x14ac:dyDescent="0.25">
      <c r="A641" t="s">
        <v>14</v>
      </c>
      <c r="B641">
        <v>1185732</v>
      </c>
      <c r="C641" s="18">
        <v>44366</v>
      </c>
      <c r="D641" t="s">
        <v>147</v>
      </c>
      <c r="E641" t="s">
        <v>36</v>
      </c>
      <c r="F641" t="s">
        <v>57</v>
      </c>
      <c r="G641" t="s">
        <v>58</v>
      </c>
      <c r="H641" t="s">
        <v>23</v>
      </c>
      <c r="I641">
        <v>51</v>
      </c>
      <c r="J641">
        <v>41</v>
      </c>
      <c r="K641">
        <v>2091</v>
      </c>
      <c r="L641">
        <v>1296.42</v>
      </c>
      <c r="M641">
        <v>0.62</v>
      </c>
      <c r="N641" t="s">
        <v>83</v>
      </c>
    </row>
    <row r="642" spans="1:14" x14ac:dyDescent="0.25">
      <c r="A642" t="s">
        <v>14</v>
      </c>
      <c r="B642">
        <v>1185732</v>
      </c>
      <c r="C642" s="18">
        <v>44360</v>
      </c>
      <c r="D642" t="s">
        <v>147</v>
      </c>
      <c r="E642" t="s">
        <v>36</v>
      </c>
      <c r="F642" t="s">
        <v>57</v>
      </c>
      <c r="G642" t="s">
        <v>58</v>
      </c>
      <c r="H642" t="s">
        <v>23</v>
      </c>
      <c r="I642">
        <v>34</v>
      </c>
      <c r="J642">
        <v>39</v>
      </c>
      <c r="K642">
        <v>1326</v>
      </c>
      <c r="L642">
        <v>822.12</v>
      </c>
      <c r="M642">
        <v>0.62</v>
      </c>
      <c r="N642" t="s">
        <v>83</v>
      </c>
    </row>
    <row r="643" spans="1:14" x14ac:dyDescent="0.25">
      <c r="A643" t="s">
        <v>14</v>
      </c>
      <c r="B643">
        <v>1185732</v>
      </c>
      <c r="C643" s="18">
        <v>44354</v>
      </c>
      <c r="D643" t="s">
        <v>147</v>
      </c>
      <c r="E643" t="s">
        <v>36</v>
      </c>
      <c r="F643" t="s">
        <v>57</v>
      </c>
      <c r="G643" t="s">
        <v>58</v>
      </c>
      <c r="H643" t="s">
        <v>23</v>
      </c>
      <c r="I643">
        <v>37</v>
      </c>
      <c r="J643">
        <v>38</v>
      </c>
      <c r="K643">
        <v>1406</v>
      </c>
      <c r="L643">
        <v>857.66</v>
      </c>
      <c r="M643">
        <v>0.61</v>
      </c>
      <c r="N643" t="s">
        <v>83</v>
      </c>
    </row>
    <row r="644" spans="1:14" x14ac:dyDescent="0.25">
      <c r="A644" t="s">
        <v>14</v>
      </c>
      <c r="B644">
        <v>1185732</v>
      </c>
      <c r="C644" s="18">
        <v>44348</v>
      </c>
      <c r="D644" t="s">
        <v>147</v>
      </c>
      <c r="E644" t="s">
        <v>36</v>
      </c>
      <c r="F644" t="s">
        <v>57</v>
      </c>
      <c r="G644" t="s">
        <v>58</v>
      </c>
      <c r="H644" t="s">
        <v>23</v>
      </c>
      <c r="I644">
        <v>32</v>
      </c>
      <c r="J644">
        <v>60</v>
      </c>
      <c r="K644">
        <v>1920</v>
      </c>
      <c r="L644">
        <v>1190.4000000000001</v>
      </c>
      <c r="M644">
        <v>0.62</v>
      </c>
      <c r="N644" t="s">
        <v>83</v>
      </c>
    </row>
    <row r="645" spans="1:14" x14ac:dyDescent="0.25">
      <c r="A645" t="s">
        <v>14</v>
      </c>
      <c r="B645">
        <v>1185732</v>
      </c>
      <c r="C645" s="18">
        <v>44376</v>
      </c>
      <c r="D645" t="s">
        <v>147</v>
      </c>
      <c r="E645" t="s">
        <v>36</v>
      </c>
      <c r="F645" t="s">
        <v>37</v>
      </c>
      <c r="G645" t="s">
        <v>38</v>
      </c>
      <c r="H645" t="s">
        <v>23</v>
      </c>
      <c r="I645">
        <v>64</v>
      </c>
      <c r="J645">
        <v>63</v>
      </c>
      <c r="K645">
        <v>4032</v>
      </c>
      <c r="L645">
        <v>2419.1999999999998</v>
      </c>
      <c r="M645">
        <v>0.6</v>
      </c>
      <c r="N645" t="s">
        <v>83</v>
      </c>
    </row>
    <row r="646" spans="1:14" x14ac:dyDescent="0.25">
      <c r="A646" t="s">
        <v>14</v>
      </c>
      <c r="B646">
        <v>1185732</v>
      </c>
      <c r="C646" s="18">
        <v>44370</v>
      </c>
      <c r="D646" t="s">
        <v>147</v>
      </c>
      <c r="E646" t="s">
        <v>36</v>
      </c>
      <c r="F646" t="s">
        <v>37</v>
      </c>
      <c r="G646" t="s">
        <v>38</v>
      </c>
      <c r="H646" t="s">
        <v>23</v>
      </c>
      <c r="I646">
        <v>49</v>
      </c>
      <c r="J646">
        <v>65</v>
      </c>
      <c r="K646">
        <v>3185</v>
      </c>
      <c r="L646">
        <v>1911</v>
      </c>
      <c r="M646">
        <v>0.6</v>
      </c>
      <c r="N646" t="s">
        <v>83</v>
      </c>
    </row>
    <row r="647" spans="1:14" x14ac:dyDescent="0.25">
      <c r="A647" t="s">
        <v>14</v>
      </c>
      <c r="B647">
        <v>1185732</v>
      </c>
      <c r="C647" s="18">
        <v>44364</v>
      </c>
      <c r="D647" t="s">
        <v>147</v>
      </c>
      <c r="E647" t="s">
        <v>36</v>
      </c>
      <c r="F647" t="s">
        <v>37</v>
      </c>
      <c r="G647" t="s">
        <v>38</v>
      </c>
      <c r="H647" t="s">
        <v>23</v>
      </c>
      <c r="I647">
        <v>45</v>
      </c>
      <c r="J647">
        <v>63</v>
      </c>
      <c r="K647">
        <v>2835</v>
      </c>
      <c r="L647">
        <v>1786.05</v>
      </c>
      <c r="M647">
        <v>0.63</v>
      </c>
      <c r="N647" t="s">
        <v>83</v>
      </c>
    </row>
    <row r="648" spans="1:14" x14ac:dyDescent="0.25">
      <c r="A648" t="s">
        <v>14</v>
      </c>
      <c r="B648">
        <v>1185732</v>
      </c>
      <c r="C648" s="18">
        <v>44358</v>
      </c>
      <c r="D648" t="s">
        <v>147</v>
      </c>
      <c r="E648" t="s">
        <v>36</v>
      </c>
      <c r="F648" t="s">
        <v>37</v>
      </c>
      <c r="G648" t="s">
        <v>38</v>
      </c>
      <c r="H648" t="s">
        <v>23</v>
      </c>
      <c r="I648">
        <v>43</v>
      </c>
      <c r="J648">
        <v>77</v>
      </c>
      <c r="K648">
        <v>3311</v>
      </c>
      <c r="L648">
        <v>2152.15</v>
      </c>
      <c r="M648">
        <v>0.65</v>
      </c>
      <c r="N648" t="s">
        <v>83</v>
      </c>
    </row>
    <row r="649" spans="1:14" x14ac:dyDescent="0.25">
      <c r="A649" t="s">
        <v>14</v>
      </c>
      <c r="B649">
        <v>1185732</v>
      </c>
      <c r="C649" s="18">
        <v>44352</v>
      </c>
      <c r="D649" t="s">
        <v>147</v>
      </c>
      <c r="E649" t="s">
        <v>36</v>
      </c>
      <c r="F649" t="s">
        <v>37</v>
      </c>
      <c r="G649" t="s">
        <v>38</v>
      </c>
      <c r="H649" t="s">
        <v>23</v>
      </c>
      <c r="I649">
        <v>41</v>
      </c>
      <c r="J649">
        <v>69</v>
      </c>
      <c r="K649">
        <v>2829</v>
      </c>
      <c r="L649">
        <v>1697.3999999999999</v>
      </c>
      <c r="M649">
        <v>0.6</v>
      </c>
      <c r="N649" t="s">
        <v>83</v>
      </c>
    </row>
    <row r="650" spans="1:14" x14ac:dyDescent="0.25">
      <c r="A650" t="s">
        <v>61</v>
      </c>
      <c r="B650">
        <v>1185732</v>
      </c>
      <c r="C650" s="18">
        <v>44366</v>
      </c>
      <c r="D650" t="s">
        <v>147</v>
      </c>
      <c r="E650" t="s">
        <v>15</v>
      </c>
      <c r="F650" t="s">
        <v>133</v>
      </c>
      <c r="G650" t="s">
        <v>134</v>
      </c>
      <c r="H650" t="s">
        <v>23</v>
      </c>
      <c r="I650">
        <v>70</v>
      </c>
      <c r="J650">
        <v>475</v>
      </c>
      <c r="K650">
        <v>33250</v>
      </c>
      <c r="L650">
        <v>116374.99999999999</v>
      </c>
      <c r="M650">
        <v>0.35</v>
      </c>
      <c r="N650" t="s">
        <v>18</v>
      </c>
    </row>
    <row r="651" spans="1:14" x14ac:dyDescent="0.25">
      <c r="A651" t="s">
        <v>61</v>
      </c>
      <c r="B651">
        <v>1185732</v>
      </c>
      <c r="C651" s="18">
        <v>44359</v>
      </c>
      <c r="D651" t="s">
        <v>147</v>
      </c>
      <c r="E651" t="s">
        <v>15</v>
      </c>
      <c r="F651" t="s">
        <v>131</v>
      </c>
      <c r="G651" t="s">
        <v>132</v>
      </c>
      <c r="H651" t="s">
        <v>23</v>
      </c>
      <c r="I651">
        <v>65</v>
      </c>
      <c r="J651">
        <v>450</v>
      </c>
      <c r="K651">
        <v>29250</v>
      </c>
      <c r="L651">
        <v>116999.99999999999</v>
      </c>
      <c r="M651">
        <v>0.39999999999999997</v>
      </c>
      <c r="N651" t="s">
        <v>18</v>
      </c>
    </row>
    <row r="652" spans="1:14" x14ac:dyDescent="0.25">
      <c r="A652" t="s">
        <v>26</v>
      </c>
      <c r="B652">
        <v>1185732</v>
      </c>
      <c r="C652" s="18">
        <v>44362</v>
      </c>
      <c r="D652" t="s">
        <v>147</v>
      </c>
      <c r="E652" t="s">
        <v>15</v>
      </c>
      <c r="F652" t="s">
        <v>129</v>
      </c>
      <c r="G652" t="s">
        <v>130</v>
      </c>
      <c r="H652" t="s">
        <v>23</v>
      </c>
      <c r="I652">
        <v>60</v>
      </c>
      <c r="J652">
        <v>375</v>
      </c>
      <c r="K652">
        <v>22500</v>
      </c>
      <c r="L652">
        <v>67500</v>
      </c>
      <c r="M652">
        <v>0.3</v>
      </c>
      <c r="N652" t="s">
        <v>18</v>
      </c>
    </row>
    <row r="653" spans="1:14" x14ac:dyDescent="0.25">
      <c r="A653" t="s">
        <v>14</v>
      </c>
      <c r="B653">
        <v>1185732</v>
      </c>
      <c r="C653" s="18">
        <v>44355</v>
      </c>
      <c r="D653" t="s">
        <v>147</v>
      </c>
      <c r="E653" t="s">
        <v>15</v>
      </c>
      <c r="F653" t="s">
        <v>127</v>
      </c>
      <c r="G653" t="s">
        <v>128</v>
      </c>
      <c r="H653" t="s">
        <v>23</v>
      </c>
      <c r="I653">
        <v>54.999999999999993</v>
      </c>
      <c r="J653">
        <v>350</v>
      </c>
      <c r="K653">
        <v>19249.999999999996</v>
      </c>
      <c r="L653">
        <v>76999.999999999985</v>
      </c>
      <c r="M653">
        <v>0.4</v>
      </c>
      <c r="N653" t="s">
        <v>18</v>
      </c>
    </row>
    <row r="654" spans="1:14" x14ac:dyDescent="0.25">
      <c r="A654" t="s">
        <v>26</v>
      </c>
      <c r="B654">
        <v>1185732</v>
      </c>
      <c r="C654" s="18">
        <v>44352</v>
      </c>
      <c r="D654" t="s">
        <v>147</v>
      </c>
      <c r="E654" t="s">
        <v>15</v>
      </c>
      <c r="F654" t="s">
        <v>125</v>
      </c>
      <c r="G654" t="s">
        <v>126</v>
      </c>
      <c r="H654" t="s">
        <v>23</v>
      </c>
      <c r="I654">
        <v>60</v>
      </c>
      <c r="J654">
        <v>425</v>
      </c>
      <c r="K654">
        <v>25500</v>
      </c>
      <c r="L654">
        <v>89250</v>
      </c>
      <c r="M654">
        <v>0.35</v>
      </c>
      <c r="N654" t="s">
        <v>18</v>
      </c>
    </row>
    <row r="655" spans="1:14" x14ac:dyDescent="0.25">
      <c r="A655" t="s">
        <v>34</v>
      </c>
      <c r="B655">
        <v>1185732</v>
      </c>
      <c r="C655" s="18">
        <v>44355</v>
      </c>
      <c r="D655" t="s">
        <v>147</v>
      </c>
      <c r="E655" t="s">
        <v>15</v>
      </c>
      <c r="F655" t="s">
        <v>123</v>
      </c>
      <c r="G655" t="s">
        <v>124</v>
      </c>
      <c r="H655" t="s">
        <v>23</v>
      </c>
      <c r="I655">
        <v>54.999999999999993</v>
      </c>
      <c r="J655">
        <v>400</v>
      </c>
      <c r="K655">
        <v>21999.999999999996</v>
      </c>
      <c r="L655">
        <v>88000</v>
      </c>
      <c r="M655">
        <v>0.4</v>
      </c>
      <c r="N655" t="s">
        <v>18</v>
      </c>
    </row>
    <row r="656" spans="1:14" x14ac:dyDescent="0.25">
      <c r="A656" t="s">
        <v>14</v>
      </c>
      <c r="B656">
        <v>1185732</v>
      </c>
      <c r="C656" s="18">
        <v>44362</v>
      </c>
      <c r="D656" t="s">
        <v>147</v>
      </c>
      <c r="E656" t="s">
        <v>15</v>
      </c>
      <c r="F656" t="s">
        <v>121</v>
      </c>
      <c r="G656" t="s">
        <v>122</v>
      </c>
      <c r="H656" t="s">
        <v>23</v>
      </c>
      <c r="I656">
        <v>60</v>
      </c>
      <c r="J656">
        <v>450</v>
      </c>
      <c r="K656">
        <v>27000</v>
      </c>
      <c r="L656">
        <v>108000</v>
      </c>
      <c r="M656">
        <v>0.4</v>
      </c>
      <c r="N656" t="s">
        <v>18</v>
      </c>
    </row>
    <row r="657" spans="1:14" x14ac:dyDescent="0.25">
      <c r="A657" t="s">
        <v>14</v>
      </c>
      <c r="B657">
        <v>1185732</v>
      </c>
      <c r="C657" s="18">
        <v>44369</v>
      </c>
      <c r="D657" t="s">
        <v>147</v>
      </c>
      <c r="E657" t="s">
        <v>15</v>
      </c>
      <c r="F657" t="s">
        <v>119</v>
      </c>
      <c r="G657" t="s">
        <v>120</v>
      </c>
      <c r="H657" t="s">
        <v>23</v>
      </c>
      <c r="I657">
        <v>54.999999999999993</v>
      </c>
      <c r="J657">
        <v>300</v>
      </c>
      <c r="K657">
        <v>16499.999999999996</v>
      </c>
      <c r="L657">
        <v>49499.999999999993</v>
      </c>
      <c r="M657">
        <v>0.3</v>
      </c>
      <c r="N657" t="s">
        <v>18</v>
      </c>
    </row>
    <row r="658" spans="1:14" x14ac:dyDescent="0.25">
      <c r="A658" t="s">
        <v>30</v>
      </c>
      <c r="B658">
        <v>1185732</v>
      </c>
      <c r="C658" s="18">
        <v>44364</v>
      </c>
      <c r="D658" t="s">
        <v>147</v>
      </c>
      <c r="E658" t="s">
        <v>15</v>
      </c>
      <c r="F658" t="s">
        <v>118</v>
      </c>
      <c r="G658" t="s">
        <v>93</v>
      </c>
      <c r="H658" t="s">
        <v>23</v>
      </c>
      <c r="I658">
        <v>65.000000000000014</v>
      </c>
      <c r="J658">
        <v>425</v>
      </c>
      <c r="K658">
        <v>27625.000000000007</v>
      </c>
      <c r="L658">
        <v>110500.00000000003</v>
      </c>
      <c r="M658">
        <v>0.4</v>
      </c>
      <c r="N658" t="s">
        <v>18</v>
      </c>
    </row>
    <row r="659" spans="1:14" x14ac:dyDescent="0.25">
      <c r="A659" t="s">
        <v>14</v>
      </c>
      <c r="B659">
        <v>1185732</v>
      </c>
      <c r="C659" s="18">
        <v>44348</v>
      </c>
      <c r="D659" t="s">
        <v>147</v>
      </c>
      <c r="E659" t="s">
        <v>36</v>
      </c>
      <c r="F659" t="s">
        <v>57</v>
      </c>
      <c r="G659" t="s">
        <v>58</v>
      </c>
      <c r="H659" t="s">
        <v>23</v>
      </c>
      <c r="I659">
        <v>35</v>
      </c>
      <c r="J659">
        <v>200</v>
      </c>
      <c r="K659">
        <v>7000</v>
      </c>
      <c r="L659">
        <v>35000</v>
      </c>
      <c r="M659">
        <v>0.5</v>
      </c>
      <c r="N659" t="s">
        <v>24</v>
      </c>
    </row>
    <row r="660" spans="1:14" x14ac:dyDescent="0.25">
      <c r="A660" t="s">
        <v>14</v>
      </c>
      <c r="B660">
        <v>1185732</v>
      </c>
      <c r="C660" s="18">
        <v>44354</v>
      </c>
      <c r="D660" t="s">
        <v>147</v>
      </c>
      <c r="E660" t="s">
        <v>36</v>
      </c>
      <c r="F660" t="s">
        <v>57</v>
      </c>
      <c r="G660" t="s">
        <v>58</v>
      </c>
      <c r="H660" t="s">
        <v>23</v>
      </c>
      <c r="I660">
        <v>40</v>
      </c>
      <c r="J660">
        <v>150</v>
      </c>
      <c r="K660">
        <v>6000</v>
      </c>
      <c r="L660">
        <v>30000</v>
      </c>
      <c r="M660">
        <v>0.5</v>
      </c>
      <c r="N660" t="s">
        <v>24</v>
      </c>
    </row>
    <row r="661" spans="1:14" x14ac:dyDescent="0.25">
      <c r="A661" t="s">
        <v>14</v>
      </c>
      <c r="B661">
        <v>1185732</v>
      </c>
      <c r="C661" s="18">
        <v>44360</v>
      </c>
      <c r="D661" t="s">
        <v>147</v>
      </c>
      <c r="E661" t="s">
        <v>36</v>
      </c>
      <c r="F661" t="s">
        <v>57</v>
      </c>
      <c r="G661" t="s">
        <v>58</v>
      </c>
      <c r="H661" t="s">
        <v>23</v>
      </c>
      <c r="I661">
        <v>35</v>
      </c>
      <c r="J661">
        <v>150</v>
      </c>
      <c r="K661">
        <v>5250</v>
      </c>
      <c r="L661">
        <v>26250</v>
      </c>
      <c r="M661">
        <v>0.5</v>
      </c>
      <c r="N661" t="s">
        <v>24</v>
      </c>
    </row>
    <row r="662" spans="1:14" x14ac:dyDescent="0.25">
      <c r="A662" t="s">
        <v>30</v>
      </c>
      <c r="B662">
        <v>1185732</v>
      </c>
      <c r="C662" s="18">
        <v>44357</v>
      </c>
      <c r="D662" t="s">
        <v>147</v>
      </c>
      <c r="E662" t="s">
        <v>36</v>
      </c>
      <c r="F662" t="s">
        <v>116</v>
      </c>
      <c r="G662" t="s">
        <v>117</v>
      </c>
      <c r="H662" t="s">
        <v>23</v>
      </c>
      <c r="I662">
        <v>60.000000000000007</v>
      </c>
      <c r="J662">
        <v>325</v>
      </c>
      <c r="K662">
        <v>19500.000000000004</v>
      </c>
      <c r="L662">
        <v>78000.000000000015</v>
      </c>
      <c r="M662">
        <v>0.4</v>
      </c>
      <c r="N662" t="s">
        <v>18</v>
      </c>
    </row>
    <row r="663" spans="1:14" x14ac:dyDescent="0.25">
      <c r="A663" t="s">
        <v>14</v>
      </c>
      <c r="B663">
        <v>1185732</v>
      </c>
      <c r="C663" s="18">
        <v>44366</v>
      </c>
      <c r="D663" t="s">
        <v>147</v>
      </c>
      <c r="E663" t="s">
        <v>36</v>
      </c>
      <c r="F663" t="s">
        <v>57</v>
      </c>
      <c r="G663" t="s">
        <v>58</v>
      </c>
      <c r="H663" t="s">
        <v>23</v>
      </c>
      <c r="I663">
        <v>54.999999999999993</v>
      </c>
      <c r="J663">
        <v>150</v>
      </c>
      <c r="K663">
        <v>8249.9999999999982</v>
      </c>
      <c r="L663">
        <v>41249.999999999993</v>
      </c>
      <c r="M663">
        <v>0.5</v>
      </c>
      <c r="N663" t="s">
        <v>24</v>
      </c>
    </row>
    <row r="664" spans="1:14" x14ac:dyDescent="0.25">
      <c r="A664" t="s">
        <v>14</v>
      </c>
      <c r="B664">
        <v>1185732</v>
      </c>
      <c r="C664" s="18">
        <v>44372</v>
      </c>
      <c r="D664" t="s">
        <v>147</v>
      </c>
      <c r="E664" t="s">
        <v>36</v>
      </c>
      <c r="F664" t="s">
        <v>57</v>
      </c>
      <c r="G664" t="s">
        <v>58</v>
      </c>
      <c r="H664" t="s">
        <v>23</v>
      </c>
      <c r="I664">
        <v>50</v>
      </c>
      <c r="J664">
        <v>325</v>
      </c>
      <c r="K664">
        <v>16250</v>
      </c>
      <c r="L664">
        <v>81250</v>
      </c>
      <c r="M664">
        <v>0.5</v>
      </c>
      <c r="N664" t="s">
        <v>24</v>
      </c>
    </row>
    <row r="665" spans="1:14" x14ac:dyDescent="0.25">
      <c r="A665" t="s">
        <v>30</v>
      </c>
      <c r="B665">
        <v>1185732</v>
      </c>
      <c r="C665" s="18">
        <v>44350</v>
      </c>
      <c r="D665" t="s">
        <v>147</v>
      </c>
      <c r="E665" t="s">
        <v>36</v>
      </c>
      <c r="F665" t="s">
        <v>114</v>
      </c>
      <c r="G665" t="s">
        <v>115</v>
      </c>
      <c r="H665" t="s">
        <v>23</v>
      </c>
      <c r="I665">
        <v>55.000000000000007</v>
      </c>
      <c r="J665">
        <v>325</v>
      </c>
      <c r="K665">
        <v>17875.000000000004</v>
      </c>
      <c r="L665">
        <v>71500.000000000015</v>
      </c>
      <c r="M665">
        <v>0.4</v>
      </c>
      <c r="N665" t="s">
        <v>18</v>
      </c>
    </row>
    <row r="666" spans="1:14" x14ac:dyDescent="0.25">
      <c r="A666" t="s">
        <v>14</v>
      </c>
      <c r="B666">
        <v>1185732</v>
      </c>
      <c r="C666" s="18">
        <v>44353</v>
      </c>
      <c r="D666" t="s">
        <v>147</v>
      </c>
      <c r="E666" t="s">
        <v>36</v>
      </c>
      <c r="F666" t="s">
        <v>112</v>
      </c>
      <c r="G666" t="s">
        <v>113</v>
      </c>
      <c r="H666" t="s">
        <v>23</v>
      </c>
      <c r="I666">
        <v>55.000000000000007</v>
      </c>
      <c r="J666">
        <v>325</v>
      </c>
      <c r="K666">
        <v>17875.000000000004</v>
      </c>
      <c r="L666">
        <v>71500.000000000015</v>
      </c>
      <c r="M666">
        <v>0.4</v>
      </c>
      <c r="N666" t="s">
        <v>18</v>
      </c>
    </row>
    <row r="667" spans="1:14" x14ac:dyDescent="0.25">
      <c r="A667" t="s">
        <v>26</v>
      </c>
      <c r="B667">
        <v>1185732</v>
      </c>
      <c r="C667" s="18">
        <v>44356</v>
      </c>
      <c r="D667" t="s">
        <v>147</v>
      </c>
      <c r="E667" t="s">
        <v>36</v>
      </c>
      <c r="F667" t="s">
        <v>110</v>
      </c>
      <c r="G667" t="s">
        <v>111</v>
      </c>
      <c r="H667" t="s">
        <v>23</v>
      </c>
      <c r="I667">
        <v>55.000000000000007</v>
      </c>
      <c r="J667">
        <v>325</v>
      </c>
      <c r="K667">
        <v>17875.000000000004</v>
      </c>
      <c r="L667">
        <v>71500.000000000015</v>
      </c>
      <c r="M667">
        <v>0.4</v>
      </c>
      <c r="N667" t="s">
        <v>18</v>
      </c>
    </row>
    <row r="668" spans="1:14" x14ac:dyDescent="0.25">
      <c r="A668" t="s">
        <v>14</v>
      </c>
      <c r="B668">
        <v>1185732</v>
      </c>
      <c r="C668" s="18">
        <v>44359</v>
      </c>
      <c r="D668" t="s">
        <v>147</v>
      </c>
      <c r="E668" t="s">
        <v>36</v>
      </c>
      <c r="F668" t="s">
        <v>108</v>
      </c>
      <c r="G668" t="s">
        <v>109</v>
      </c>
      <c r="H668" t="s">
        <v>23</v>
      </c>
      <c r="I668">
        <v>55.000000000000007</v>
      </c>
      <c r="J668">
        <v>325</v>
      </c>
      <c r="K668">
        <v>17875.000000000004</v>
      </c>
      <c r="L668">
        <v>71500.000000000015</v>
      </c>
      <c r="M668">
        <v>0.4</v>
      </c>
      <c r="N668" t="s">
        <v>83</v>
      </c>
    </row>
    <row r="669" spans="1:14" x14ac:dyDescent="0.25">
      <c r="A669" t="s">
        <v>34</v>
      </c>
      <c r="B669">
        <v>1197831</v>
      </c>
      <c r="C669" s="18">
        <v>44361</v>
      </c>
      <c r="D669" t="s">
        <v>147</v>
      </c>
      <c r="E669" t="s">
        <v>36</v>
      </c>
      <c r="F669" t="s">
        <v>106</v>
      </c>
      <c r="G669" t="s">
        <v>107</v>
      </c>
      <c r="H669" t="s">
        <v>23</v>
      </c>
      <c r="I669">
        <v>60</v>
      </c>
      <c r="J669">
        <v>450</v>
      </c>
      <c r="K669">
        <v>27000</v>
      </c>
      <c r="L669">
        <v>94500</v>
      </c>
      <c r="M669">
        <v>0.35</v>
      </c>
      <c r="N669" t="s">
        <v>83</v>
      </c>
    </row>
    <row r="670" spans="1:14" x14ac:dyDescent="0.25">
      <c r="A670" t="s">
        <v>30</v>
      </c>
      <c r="B670">
        <v>1197831</v>
      </c>
      <c r="C670" s="18">
        <v>44368</v>
      </c>
      <c r="D670" t="s">
        <v>147</v>
      </c>
      <c r="E670" t="s">
        <v>27</v>
      </c>
      <c r="F670" t="s">
        <v>104</v>
      </c>
      <c r="G670" t="s">
        <v>105</v>
      </c>
      <c r="H670" t="s">
        <v>23</v>
      </c>
      <c r="I670">
        <v>60</v>
      </c>
      <c r="J670">
        <v>475</v>
      </c>
      <c r="K670">
        <v>28500</v>
      </c>
      <c r="L670">
        <v>114000</v>
      </c>
      <c r="M670">
        <v>0.4</v>
      </c>
      <c r="N670" t="s">
        <v>83</v>
      </c>
    </row>
    <row r="671" spans="1:14" x14ac:dyDescent="0.25">
      <c r="A671" t="s">
        <v>25</v>
      </c>
      <c r="B671">
        <v>1197831</v>
      </c>
      <c r="C671" s="18">
        <v>44368</v>
      </c>
      <c r="D671" t="s">
        <v>147</v>
      </c>
      <c r="E671" t="s">
        <v>27</v>
      </c>
      <c r="F671" t="s">
        <v>102</v>
      </c>
      <c r="G671" t="s">
        <v>103</v>
      </c>
      <c r="H671" t="s">
        <v>23</v>
      </c>
      <c r="I671">
        <v>60</v>
      </c>
      <c r="J671">
        <v>550</v>
      </c>
      <c r="K671">
        <v>33000</v>
      </c>
      <c r="L671">
        <v>132000</v>
      </c>
      <c r="M671">
        <v>0.4</v>
      </c>
      <c r="N671" t="s">
        <v>83</v>
      </c>
    </row>
    <row r="672" spans="1:14" x14ac:dyDescent="0.25">
      <c r="A672" t="s">
        <v>14</v>
      </c>
      <c r="B672">
        <v>1185732</v>
      </c>
      <c r="C672" s="18">
        <v>44365</v>
      </c>
      <c r="D672" t="s">
        <v>147</v>
      </c>
      <c r="E672" t="s">
        <v>27</v>
      </c>
      <c r="F672" t="s">
        <v>100</v>
      </c>
      <c r="G672" t="s">
        <v>101</v>
      </c>
      <c r="H672" t="s">
        <v>23</v>
      </c>
      <c r="I672">
        <v>65</v>
      </c>
      <c r="J672">
        <v>625</v>
      </c>
      <c r="K672">
        <v>40625</v>
      </c>
      <c r="L672">
        <v>203125</v>
      </c>
      <c r="M672">
        <v>0.5</v>
      </c>
      <c r="N672" t="s">
        <v>83</v>
      </c>
    </row>
    <row r="673" spans="1:14" x14ac:dyDescent="0.25">
      <c r="A673" t="s">
        <v>61</v>
      </c>
      <c r="B673">
        <v>1185732</v>
      </c>
      <c r="C673" s="18">
        <v>44369</v>
      </c>
      <c r="D673" t="s">
        <v>147</v>
      </c>
      <c r="E673" t="s">
        <v>48</v>
      </c>
      <c r="F673" t="s">
        <v>98</v>
      </c>
      <c r="G673" t="s">
        <v>99</v>
      </c>
      <c r="H673" t="s">
        <v>23</v>
      </c>
      <c r="I673">
        <v>55.000000000000007</v>
      </c>
      <c r="J673">
        <v>375</v>
      </c>
      <c r="K673">
        <v>20625.000000000004</v>
      </c>
      <c r="L673">
        <v>82500.000000000015</v>
      </c>
      <c r="M673">
        <v>0.4</v>
      </c>
      <c r="N673" t="s">
        <v>83</v>
      </c>
    </row>
    <row r="674" spans="1:14" x14ac:dyDescent="0.25">
      <c r="A674" t="s">
        <v>61</v>
      </c>
      <c r="B674">
        <v>1185732</v>
      </c>
      <c r="C674" s="18">
        <v>44358</v>
      </c>
      <c r="D674" t="s">
        <v>147</v>
      </c>
      <c r="E674" t="s">
        <v>36</v>
      </c>
      <c r="F674" t="s">
        <v>96</v>
      </c>
      <c r="G674" t="s">
        <v>97</v>
      </c>
      <c r="H674" t="s">
        <v>23</v>
      </c>
      <c r="I674">
        <v>70</v>
      </c>
      <c r="J674">
        <v>675</v>
      </c>
      <c r="K674">
        <v>47250</v>
      </c>
      <c r="L674">
        <v>236250</v>
      </c>
      <c r="M674">
        <v>0.5</v>
      </c>
      <c r="N674" t="s">
        <v>83</v>
      </c>
    </row>
    <row r="675" spans="1:14" x14ac:dyDescent="0.25">
      <c r="A675" t="s">
        <v>26</v>
      </c>
      <c r="B675">
        <v>1185732</v>
      </c>
      <c r="C675" s="18">
        <v>44351</v>
      </c>
      <c r="D675" t="s">
        <v>147</v>
      </c>
      <c r="E675" t="s">
        <v>48</v>
      </c>
      <c r="F675" t="s">
        <v>94</v>
      </c>
      <c r="G675" t="s">
        <v>95</v>
      </c>
      <c r="H675" t="s">
        <v>23</v>
      </c>
      <c r="I675">
        <v>70</v>
      </c>
      <c r="J675">
        <v>825</v>
      </c>
      <c r="K675">
        <v>57750</v>
      </c>
      <c r="L675">
        <v>288750</v>
      </c>
      <c r="M675">
        <v>0.5</v>
      </c>
      <c r="N675" t="s">
        <v>83</v>
      </c>
    </row>
    <row r="676" spans="1:14" x14ac:dyDescent="0.25">
      <c r="A676" t="s">
        <v>14</v>
      </c>
      <c r="B676">
        <v>1185732</v>
      </c>
      <c r="C676" s="18">
        <v>44354</v>
      </c>
      <c r="D676" t="s">
        <v>147</v>
      </c>
      <c r="E676" t="s">
        <v>48</v>
      </c>
      <c r="F676" t="s">
        <v>92</v>
      </c>
      <c r="G676" t="s">
        <v>93</v>
      </c>
      <c r="H676" t="s">
        <v>23</v>
      </c>
      <c r="I676">
        <v>70</v>
      </c>
      <c r="J676">
        <v>925</v>
      </c>
      <c r="K676">
        <v>64750</v>
      </c>
      <c r="L676">
        <v>323750</v>
      </c>
      <c r="M676">
        <v>0.5</v>
      </c>
      <c r="N676" t="s">
        <v>83</v>
      </c>
    </row>
    <row r="677" spans="1:14" x14ac:dyDescent="0.25">
      <c r="A677" t="s">
        <v>26</v>
      </c>
      <c r="B677">
        <v>1128299</v>
      </c>
      <c r="C677" s="18">
        <v>44360</v>
      </c>
      <c r="D677" t="s">
        <v>147</v>
      </c>
      <c r="E677" t="s">
        <v>48</v>
      </c>
      <c r="F677" t="s">
        <v>90</v>
      </c>
      <c r="G677" t="s">
        <v>91</v>
      </c>
      <c r="H677" t="s">
        <v>23</v>
      </c>
      <c r="I677">
        <v>70</v>
      </c>
      <c r="J677">
        <v>575</v>
      </c>
      <c r="K677">
        <v>40250</v>
      </c>
      <c r="L677">
        <v>100625</v>
      </c>
      <c r="M677">
        <v>0.25</v>
      </c>
      <c r="N677" t="s">
        <v>83</v>
      </c>
    </row>
    <row r="678" spans="1:14" x14ac:dyDescent="0.25">
      <c r="A678" t="s">
        <v>34</v>
      </c>
      <c r="B678">
        <v>1128299</v>
      </c>
      <c r="C678" s="18">
        <v>44373</v>
      </c>
      <c r="D678" t="s">
        <v>147</v>
      </c>
      <c r="E678" t="s">
        <v>31</v>
      </c>
      <c r="F678" t="s">
        <v>88</v>
      </c>
      <c r="G678" t="s">
        <v>89</v>
      </c>
      <c r="H678" t="s">
        <v>23</v>
      </c>
      <c r="I678">
        <v>75.000000000000014</v>
      </c>
      <c r="J678">
        <v>600</v>
      </c>
      <c r="K678">
        <v>45000.000000000007</v>
      </c>
      <c r="L678">
        <v>112500.00000000001</v>
      </c>
      <c r="M678">
        <v>0.25</v>
      </c>
      <c r="N678" t="s">
        <v>83</v>
      </c>
    </row>
    <row r="679" spans="1:14" x14ac:dyDescent="0.25">
      <c r="A679" t="s">
        <v>14</v>
      </c>
      <c r="B679">
        <v>1128299</v>
      </c>
      <c r="C679" s="18">
        <v>44370</v>
      </c>
      <c r="D679" t="s">
        <v>147</v>
      </c>
      <c r="E679" t="s">
        <v>31</v>
      </c>
      <c r="F679" t="s">
        <v>86</v>
      </c>
      <c r="G679" t="s">
        <v>87</v>
      </c>
      <c r="H679" t="s">
        <v>23</v>
      </c>
      <c r="I679">
        <v>70</v>
      </c>
      <c r="J679">
        <v>525</v>
      </c>
      <c r="K679">
        <v>36750</v>
      </c>
      <c r="L679">
        <v>91875</v>
      </c>
      <c r="M679">
        <v>0.25</v>
      </c>
      <c r="N679" t="s">
        <v>83</v>
      </c>
    </row>
    <row r="680" spans="1:14" x14ac:dyDescent="0.25">
      <c r="A680" t="s">
        <v>61</v>
      </c>
      <c r="B680">
        <v>1185732</v>
      </c>
      <c r="C680" s="18">
        <v>44369</v>
      </c>
      <c r="D680" t="s">
        <v>147</v>
      </c>
      <c r="E680" t="s">
        <v>31</v>
      </c>
      <c r="F680" t="s">
        <v>64</v>
      </c>
      <c r="G680" t="s">
        <v>65</v>
      </c>
      <c r="H680" t="s">
        <v>23</v>
      </c>
      <c r="I680">
        <v>70</v>
      </c>
      <c r="J680">
        <v>450</v>
      </c>
      <c r="K680">
        <v>31500</v>
      </c>
      <c r="L680">
        <v>94500</v>
      </c>
      <c r="M680">
        <v>0.3</v>
      </c>
      <c r="N680" t="s">
        <v>24</v>
      </c>
    </row>
    <row r="681" spans="1:14" x14ac:dyDescent="0.25">
      <c r="A681" t="s">
        <v>30</v>
      </c>
      <c r="B681">
        <v>1197831</v>
      </c>
      <c r="C681" s="18">
        <v>44351</v>
      </c>
      <c r="D681" t="s">
        <v>147</v>
      </c>
      <c r="E681" t="s">
        <v>31</v>
      </c>
      <c r="F681" t="s">
        <v>84</v>
      </c>
      <c r="G681" t="s">
        <v>85</v>
      </c>
      <c r="H681" t="s">
        <v>23</v>
      </c>
      <c r="I681">
        <v>60.000000000000007</v>
      </c>
      <c r="J681">
        <v>825</v>
      </c>
      <c r="K681">
        <v>49500.000000000007</v>
      </c>
      <c r="L681">
        <v>247500.00000000003</v>
      </c>
      <c r="M681">
        <v>0.5</v>
      </c>
      <c r="N681" t="s">
        <v>83</v>
      </c>
    </row>
    <row r="682" spans="1:14" x14ac:dyDescent="0.25">
      <c r="A682" t="s">
        <v>30</v>
      </c>
      <c r="B682">
        <v>1128299</v>
      </c>
      <c r="C682" s="18">
        <v>44364</v>
      </c>
      <c r="D682" t="s">
        <v>147</v>
      </c>
      <c r="E682" t="s">
        <v>27</v>
      </c>
      <c r="F682" t="s">
        <v>81</v>
      </c>
      <c r="G682" t="s">
        <v>82</v>
      </c>
      <c r="H682" t="s">
        <v>23</v>
      </c>
      <c r="I682">
        <v>110.00000000000001</v>
      </c>
      <c r="J682">
        <v>750</v>
      </c>
      <c r="K682">
        <v>82500.000000000015</v>
      </c>
      <c r="L682">
        <v>288750</v>
      </c>
      <c r="M682">
        <v>0.35</v>
      </c>
      <c r="N682" t="s">
        <v>83</v>
      </c>
    </row>
    <row r="683" spans="1:14" x14ac:dyDescent="0.25">
      <c r="A683" t="s">
        <v>30</v>
      </c>
      <c r="B683">
        <v>1128299</v>
      </c>
      <c r="C683" s="18">
        <v>44371</v>
      </c>
      <c r="D683" t="s">
        <v>147</v>
      </c>
      <c r="E683" t="s">
        <v>31</v>
      </c>
      <c r="F683" t="s">
        <v>80</v>
      </c>
      <c r="G683" t="s">
        <v>63</v>
      </c>
      <c r="H683" t="s">
        <v>23</v>
      </c>
      <c r="I683">
        <v>105</v>
      </c>
      <c r="J683">
        <v>700</v>
      </c>
      <c r="K683">
        <v>73500</v>
      </c>
      <c r="L683">
        <v>220500</v>
      </c>
      <c r="M683">
        <v>0.3</v>
      </c>
      <c r="N683" t="s">
        <v>18</v>
      </c>
    </row>
    <row r="684" spans="1:14" x14ac:dyDescent="0.25">
      <c r="A684" t="s">
        <v>30</v>
      </c>
      <c r="B684">
        <v>1185732</v>
      </c>
      <c r="C684" s="18">
        <v>44358</v>
      </c>
      <c r="D684" t="s">
        <v>147</v>
      </c>
      <c r="E684" t="s">
        <v>31</v>
      </c>
      <c r="F684" t="s">
        <v>78</v>
      </c>
      <c r="G684" t="s">
        <v>79</v>
      </c>
      <c r="H684" t="s">
        <v>23</v>
      </c>
      <c r="I684">
        <v>40</v>
      </c>
      <c r="J684">
        <v>575</v>
      </c>
      <c r="K684">
        <v>23000</v>
      </c>
      <c r="L684">
        <v>115000</v>
      </c>
      <c r="M684">
        <v>0.5</v>
      </c>
      <c r="N684" t="s">
        <v>18</v>
      </c>
    </row>
    <row r="685" spans="1:14" x14ac:dyDescent="0.25">
      <c r="A685" t="s">
        <v>14</v>
      </c>
      <c r="B685">
        <v>1185732</v>
      </c>
      <c r="C685" s="18">
        <v>44365</v>
      </c>
      <c r="D685" t="s">
        <v>147</v>
      </c>
      <c r="E685" t="s">
        <v>36</v>
      </c>
      <c r="F685" t="s">
        <v>76</v>
      </c>
      <c r="G685" t="s">
        <v>77</v>
      </c>
      <c r="H685" t="s">
        <v>23</v>
      </c>
      <c r="I685">
        <v>45</v>
      </c>
      <c r="J685">
        <v>525</v>
      </c>
      <c r="K685">
        <v>23625</v>
      </c>
      <c r="L685">
        <v>118125</v>
      </c>
      <c r="M685">
        <v>0.5</v>
      </c>
      <c r="N685" t="s">
        <v>18</v>
      </c>
    </row>
    <row r="686" spans="1:14" x14ac:dyDescent="0.25">
      <c r="A686" t="s">
        <v>14</v>
      </c>
      <c r="B686">
        <v>1128299</v>
      </c>
      <c r="C686" s="18">
        <v>44357</v>
      </c>
      <c r="D686" t="s">
        <v>147</v>
      </c>
      <c r="E686" t="s">
        <v>31</v>
      </c>
      <c r="F686" t="s">
        <v>66</v>
      </c>
      <c r="G686" t="s">
        <v>67</v>
      </c>
      <c r="H686" t="s">
        <v>23</v>
      </c>
      <c r="I686">
        <v>100</v>
      </c>
      <c r="J686">
        <v>650</v>
      </c>
      <c r="K686">
        <v>65000</v>
      </c>
      <c r="L686">
        <v>260000</v>
      </c>
      <c r="M686">
        <v>0.4</v>
      </c>
      <c r="N686" t="s">
        <v>24</v>
      </c>
    </row>
    <row r="687" spans="1:14" x14ac:dyDescent="0.25">
      <c r="A687" t="s">
        <v>26</v>
      </c>
      <c r="B687">
        <v>1185732</v>
      </c>
      <c r="C687" s="18">
        <v>44364</v>
      </c>
      <c r="D687" t="s">
        <v>147</v>
      </c>
      <c r="E687" t="s">
        <v>36</v>
      </c>
      <c r="F687" t="s">
        <v>74</v>
      </c>
      <c r="G687" t="s">
        <v>75</v>
      </c>
      <c r="H687" t="s">
        <v>23</v>
      </c>
      <c r="I687">
        <v>65</v>
      </c>
      <c r="J687">
        <v>675</v>
      </c>
      <c r="K687">
        <v>43875</v>
      </c>
      <c r="L687">
        <v>241312.50000000003</v>
      </c>
      <c r="M687">
        <v>0.55000000000000004</v>
      </c>
      <c r="N687" t="s">
        <v>18</v>
      </c>
    </row>
    <row r="688" spans="1:14" x14ac:dyDescent="0.25">
      <c r="A688" t="s">
        <v>14</v>
      </c>
      <c r="B688">
        <v>1128299</v>
      </c>
      <c r="C688" s="18">
        <v>44371</v>
      </c>
      <c r="D688" t="s">
        <v>147</v>
      </c>
      <c r="E688" t="s">
        <v>48</v>
      </c>
      <c r="F688" t="s">
        <v>72</v>
      </c>
      <c r="G688" t="s">
        <v>73</v>
      </c>
      <c r="H688" t="s">
        <v>23</v>
      </c>
      <c r="I688">
        <v>105</v>
      </c>
      <c r="J688">
        <v>700</v>
      </c>
      <c r="K688">
        <v>73500</v>
      </c>
      <c r="L688">
        <v>220500</v>
      </c>
      <c r="M688">
        <v>0.3</v>
      </c>
      <c r="N688" t="s">
        <v>18</v>
      </c>
    </row>
    <row r="689" spans="1:14" x14ac:dyDescent="0.25">
      <c r="A689" t="s">
        <v>34</v>
      </c>
      <c r="B689">
        <v>1185732</v>
      </c>
      <c r="C689" s="18">
        <v>44359</v>
      </c>
      <c r="D689" t="s">
        <v>147</v>
      </c>
      <c r="E689" t="s">
        <v>31</v>
      </c>
      <c r="F689" t="s">
        <v>70</v>
      </c>
      <c r="G689" t="s">
        <v>71</v>
      </c>
      <c r="H689" t="s">
        <v>23</v>
      </c>
      <c r="I689">
        <v>55.000000000000007</v>
      </c>
      <c r="J689">
        <v>650</v>
      </c>
      <c r="K689">
        <v>35750.000000000007</v>
      </c>
      <c r="L689">
        <v>89375.000000000015</v>
      </c>
      <c r="M689">
        <v>0.25</v>
      </c>
      <c r="N689" t="s">
        <v>18</v>
      </c>
    </row>
    <row r="690" spans="1:14" x14ac:dyDescent="0.25">
      <c r="A690" t="s">
        <v>30</v>
      </c>
      <c r="B690">
        <v>1185732</v>
      </c>
      <c r="C690" s="18">
        <v>44357</v>
      </c>
      <c r="D690" t="s">
        <v>147</v>
      </c>
      <c r="E690" t="s">
        <v>15</v>
      </c>
      <c r="F690" t="s">
        <v>16</v>
      </c>
      <c r="G690" t="s">
        <v>69</v>
      </c>
      <c r="H690" t="s">
        <v>23</v>
      </c>
      <c r="I690">
        <v>70</v>
      </c>
      <c r="J690">
        <v>725</v>
      </c>
      <c r="K690">
        <v>50750</v>
      </c>
      <c r="L690">
        <v>253750</v>
      </c>
      <c r="M690">
        <v>0.5</v>
      </c>
      <c r="N690" t="s">
        <v>18</v>
      </c>
    </row>
    <row r="691" spans="1:14" x14ac:dyDescent="0.25">
      <c r="A691" t="s">
        <v>25</v>
      </c>
      <c r="B691">
        <v>1128299</v>
      </c>
      <c r="C691" s="18">
        <v>44364</v>
      </c>
      <c r="D691" t="s">
        <v>147</v>
      </c>
      <c r="E691" t="s">
        <v>48</v>
      </c>
      <c r="F691" t="s">
        <v>49</v>
      </c>
      <c r="G691" t="s">
        <v>68</v>
      </c>
      <c r="H691" t="s">
        <v>23</v>
      </c>
      <c r="I691">
        <v>110.00000000000001</v>
      </c>
      <c r="J691">
        <v>750</v>
      </c>
      <c r="K691">
        <v>82500.000000000015</v>
      </c>
      <c r="L691">
        <v>371250.00000000006</v>
      </c>
      <c r="M691">
        <v>0.45</v>
      </c>
      <c r="N691" t="s">
        <v>18</v>
      </c>
    </row>
    <row r="692" spans="1:14" x14ac:dyDescent="0.25">
      <c r="A692" t="s">
        <v>61</v>
      </c>
      <c r="B692">
        <v>1185732</v>
      </c>
      <c r="C692" s="18">
        <v>44394</v>
      </c>
      <c r="D692" t="s">
        <v>148</v>
      </c>
      <c r="E692" t="s">
        <v>15</v>
      </c>
      <c r="F692" t="s">
        <v>133</v>
      </c>
      <c r="G692" t="s">
        <v>134</v>
      </c>
      <c r="H692" t="s">
        <v>23</v>
      </c>
      <c r="I692">
        <v>47</v>
      </c>
      <c r="J692">
        <v>163</v>
      </c>
      <c r="K692">
        <v>7661</v>
      </c>
      <c r="L692">
        <v>3064.3999999999996</v>
      </c>
      <c r="M692">
        <v>0.39999999999999997</v>
      </c>
      <c r="N692" t="s">
        <v>24</v>
      </c>
    </row>
    <row r="693" spans="1:14" x14ac:dyDescent="0.25">
      <c r="A693" t="s">
        <v>61</v>
      </c>
      <c r="B693">
        <v>1185732</v>
      </c>
      <c r="C693" s="18">
        <v>44387</v>
      </c>
      <c r="D693" t="s">
        <v>148</v>
      </c>
      <c r="E693" t="s">
        <v>15</v>
      </c>
      <c r="F693" t="s">
        <v>131</v>
      </c>
      <c r="G693" t="s">
        <v>132</v>
      </c>
      <c r="H693" t="s">
        <v>23</v>
      </c>
      <c r="I693">
        <v>49</v>
      </c>
      <c r="J693">
        <v>175</v>
      </c>
      <c r="K693">
        <v>8575</v>
      </c>
      <c r="L693">
        <v>4030.2499999999995</v>
      </c>
      <c r="M693">
        <v>0.47</v>
      </c>
      <c r="N693" t="s">
        <v>24</v>
      </c>
    </row>
    <row r="694" spans="1:14" x14ac:dyDescent="0.25">
      <c r="A694" t="s">
        <v>26</v>
      </c>
      <c r="B694">
        <v>1185732</v>
      </c>
      <c r="C694" s="18">
        <v>44390</v>
      </c>
      <c r="D694" t="s">
        <v>148</v>
      </c>
      <c r="E694" t="s">
        <v>15</v>
      </c>
      <c r="F694" t="s">
        <v>129</v>
      </c>
      <c r="G694" t="s">
        <v>130</v>
      </c>
      <c r="H694" t="s">
        <v>23</v>
      </c>
      <c r="I694">
        <v>41</v>
      </c>
      <c r="J694">
        <v>132</v>
      </c>
      <c r="K694">
        <v>5412</v>
      </c>
      <c r="L694">
        <v>1731.8400000000001</v>
      </c>
      <c r="M694">
        <v>0.32</v>
      </c>
      <c r="N694" t="s">
        <v>24</v>
      </c>
    </row>
    <row r="695" spans="1:14" x14ac:dyDescent="0.25">
      <c r="A695" t="s">
        <v>14</v>
      </c>
      <c r="B695">
        <v>1185732</v>
      </c>
      <c r="C695" s="18">
        <v>44383</v>
      </c>
      <c r="D695" t="s">
        <v>148</v>
      </c>
      <c r="E695" t="s">
        <v>15</v>
      </c>
      <c r="F695" t="s">
        <v>127</v>
      </c>
      <c r="G695" t="s">
        <v>128</v>
      </c>
      <c r="H695" t="s">
        <v>23</v>
      </c>
      <c r="I695">
        <v>38</v>
      </c>
      <c r="J695">
        <v>136</v>
      </c>
      <c r="K695">
        <v>5168</v>
      </c>
      <c r="L695">
        <v>2170.5600000000004</v>
      </c>
      <c r="M695">
        <v>0.42000000000000004</v>
      </c>
      <c r="N695" t="s">
        <v>24</v>
      </c>
    </row>
    <row r="696" spans="1:14" x14ac:dyDescent="0.25">
      <c r="A696" t="s">
        <v>26</v>
      </c>
      <c r="B696">
        <v>1185732</v>
      </c>
      <c r="C696" s="18">
        <v>44380</v>
      </c>
      <c r="D696" t="s">
        <v>148</v>
      </c>
      <c r="E696" t="s">
        <v>15</v>
      </c>
      <c r="F696" t="s">
        <v>125</v>
      </c>
      <c r="G696" t="s">
        <v>126</v>
      </c>
      <c r="H696" t="s">
        <v>23</v>
      </c>
      <c r="I696">
        <v>40</v>
      </c>
      <c r="J696">
        <v>152</v>
      </c>
      <c r="K696">
        <v>6080</v>
      </c>
      <c r="L696">
        <v>2310.4</v>
      </c>
      <c r="M696">
        <v>0.38</v>
      </c>
      <c r="N696" t="s">
        <v>24</v>
      </c>
    </row>
    <row r="697" spans="1:14" x14ac:dyDescent="0.25">
      <c r="A697" t="s">
        <v>30</v>
      </c>
      <c r="B697">
        <v>1197831</v>
      </c>
      <c r="C697" s="18">
        <v>44396</v>
      </c>
      <c r="D697" t="s">
        <v>148</v>
      </c>
      <c r="E697" t="s">
        <v>27</v>
      </c>
      <c r="F697" t="s">
        <v>104</v>
      </c>
      <c r="G697" t="s">
        <v>105</v>
      </c>
      <c r="H697" t="s">
        <v>23</v>
      </c>
      <c r="I697">
        <v>45</v>
      </c>
      <c r="J697">
        <v>163</v>
      </c>
      <c r="K697">
        <v>7335</v>
      </c>
      <c r="L697">
        <v>3447.4500000000003</v>
      </c>
      <c r="M697">
        <v>0.47000000000000003</v>
      </c>
      <c r="N697" t="s">
        <v>24</v>
      </c>
    </row>
    <row r="698" spans="1:14" x14ac:dyDescent="0.25">
      <c r="A698" t="s">
        <v>25</v>
      </c>
      <c r="B698">
        <v>1197831</v>
      </c>
      <c r="C698" s="18">
        <v>44396</v>
      </c>
      <c r="D698" t="s">
        <v>148</v>
      </c>
      <c r="E698" t="s">
        <v>27</v>
      </c>
      <c r="F698" t="s">
        <v>102</v>
      </c>
      <c r="G698" t="s">
        <v>103</v>
      </c>
      <c r="H698" t="s">
        <v>23</v>
      </c>
      <c r="I698">
        <v>50</v>
      </c>
      <c r="J698">
        <v>198</v>
      </c>
      <c r="K698">
        <v>9900</v>
      </c>
      <c r="L698">
        <v>4554</v>
      </c>
      <c r="M698">
        <v>0.46</v>
      </c>
      <c r="N698" t="s">
        <v>24</v>
      </c>
    </row>
    <row r="699" spans="1:14" x14ac:dyDescent="0.25">
      <c r="A699" t="s">
        <v>25</v>
      </c>
      <c r="B699">
        <v>1185732</v>
      </c>
      <c r="C699" s="18">
        <v>44393</v>
      </c>
      <c r="D699" t="s">
        <v>148</v>
      </c>
      <c r="E699" t="s">
        <v>27</v>
      </c>
      <c r="F699" t="s">
        <v>100</v>
      </c>
      <c r="G699" t="s">
        <v>101</v>
      </c>
      <c r="H699" t="s">
        <v>23</v>
      </c>
      <c r="I699">
        <v>49</v>
      </c>
      <c r="J699">
        <v>209</v>
      </c>
      <c r="K699">
        <v>10241</v>
      </c>
      <c r="L699">
        <v>5427.7300000000005</v>
      </c>
      <c r="M699">
        <v>0.53</v>
      </c>
      <c r="N699" t="s">
        <v>24</v>
      </c>
    </row>
    <row r="700" spans="1:14" x14ac:dyDescent="0.25">
      <c r="A700" t="s">
        <v>26</v>
      </c>
      <c r="B700">
        <v>1128299</v>
      </c>
      <c r="C700" s="18">
        <v>44389</v>
      </c>
      <c r="D700" t="s">
        <v>148</v>
      </c>
      <c r="E700" t="s">
        <v>48</v>
      </c>
      <c r="F700" t="s">
        <v>90</v>
      </c>
      <c r="G700" t="s">
        <v>91</v>
      </c>
      <c r="H700" t="s">
        <v>23</v>
      </c>
      <c r="I700">
        <v>51</v>
      </c>
      <c r="J700">
        <v>157</v>
      </c>
      <c r="K700">
        <v>8007</v>
      </c>
      <c r="L700">
        <v>2322.0299999999997</v>
      </c>
      <c r="M700">
        <v>0.28999999999999998</v>
      </c>
      <c r="N700" t="s">
        <v>24</v>
      </c>
    </row>
    <row r="701" spans="1:14" x14ac:dyDescent="0.25">
      <c r="A701" t="s">
        <v>34</v>
      </c>
      <c r="B701">
        <v>1128299</v>
      </c>
      <c r="C701" s="18">
        <v>44402</v>
      </c>
      <c r="D701" t="s">
        <v>148</v>
      </c>
      <c r="E701" t="s">
        <v>31</v>
      </c>
      <c r="F701" t="s">
        <v>88</v>
      </c>
      <c r="G701" t="s">
        <v>89</v>
      </c>
      <c r="H701" t="s">
        <v>23</v>
      </c>
      <c r="I701">
        <v>49</v>
      </c>
      <c r="J701">
        <v>160</v>
      </c>
      <c r="K701">
        <v>7840</v>
      </c>
      <c r="L701">
        <v>2508.8000000000002</v>
      </c>
      <c r="M701">
        <v>0.32</v>
      </c>
      <c r="N701" t="s">
        <v>24</v>
      </c>
    </row>
    <row r="702" spans="1:14" x14ac:dyDescent="0.25">
      <c r="A702" t="s">
        <v>14</v>
      </c>
      <c r="B702">
        <v>1128299</v>
      </c>
      <c r="C702" s="18">
        <v>44399</v>
      </c>
      <c r="D702" t="s">
        <v>148</v>
      </c>
      <c r="E702" t="s">
        <v>31</v>
      </c>
      <c r="F702" t="s">
        <v>86</v>
      </c>
      <c r="G702" t="s">
        <v>87</v>
      </c>
      <c r="H702" t="s">
        <v>23</v>
      </c>
      <c r="I702">
        <v>46</v>
      </c>
      <c r="J702">
        <v>145</v>
      </c>
      <c r="K702">
        <v>6670</v>
      </c>
      <c r="L702">
        <v>2001</v>
      </c>
      <c r="M702">
        <v>0.3</v>
      </c>
      <c r="N702" t="s">
        <v>24</v>
      </c>
    </row>
    <row r="703" spans="1:14" x14ac:dyDescent="0.25">
      <c r="A703" t="s">
        <v>14</v>
      </c>
      <c r="B703">
        <v>1197831</v>
      </c>
      <c r="C703" s="18">
        <v>44383</v>
      </c>
      <c r="D703" t="s">
        <v>148</v>
      </c>
      <c r="E703" t="s">
        <v>31</v>
      </c>
      <c r="F703" t="s">
        <v>84</v>
      </c>
      <c r="G703" t="s">
        <v>85</v>
      </c>
      <c r="H703" t="s">
        <v>23</v>
      </c>
      <c r="I703">
        <v>51</v>
      </c>
      <c r="J703">
        <v>264</v>
      </c>
      <c r="K703">
        <v>13464</v>
      </c>
      <c r="L703">
        <v>7943.7600000000011</v>
      </c>
      <c r="M703">
        <v>0.59000000000000008</v>
      </c>
      <c r="N703" t="s">
        <v>24</v>
      </c>
    </row>
    <row r="704" spans="1:14" x14ac:dyDescent="0.25">
      <c r="A704" t="s">
        <v>30</v>
      </c>
      <c r="B704">
        <v>1128299</v>
      </c>
      <c r="C704" s="18">
        <v>44393</v>
      </c>
      <c r="D704" t="s">
        <v>148</v>
      </c>
      <c r="E704" t="s">
        <v>27</v>
      </c>
      <c r="F704" t="s">
        <v>81</v>
      </c>
      <c r="G704" t="s">
        <v>82</v>
      </c>
      <c r="H704" t="s">
        <v>23</v>
      </c>
      <c r="I704">
        <v>81</v>
      </c>
      <c r="J704">
        <v>208</v>
      </c>
      <c r="K704">
        <v>16848</v>
      </c>
      <c r="L704">
        <v>6907.6799999999994</v>
      </c>
      <c r="M704">
        <v>0.41</v>
      </c>
      <c r="N704" t="s">
        <v>24</v>
      </c>
    </row>
    <row r="705" spans="1:14" x14ac:dyDescent="0.25">
      <c r="A705" t="s">
        <v>30</v>
      </c>
      <c r="B705">
        <v>1128299</v>
      </c>
      <c r="C705" s="18">
        <v>44400</v>
      </c>
      <c r="D705" t="s">
        <v>148</v>
      </c>
      <c r="E705" t="s">
        <v>31</v>
      </c>
      <c r="F705" t="s">
        <v>80</v>
      </c>
      <c r="G705" t="s">
        <v>63</v>
      </c>
      <c r="H705" t="s">
        <v>23</v>
      </c>
      <c r="I705">
        <v>78</v>
      </c>
      <c r="J705">
        <v>204</v>
      </c>
      <c r="K705">
        <v>15912</v>
      </c>
      <c r="L705">
        <v>5569.2</v>
      </c>
      <c r="M705">
        <v>0.35</v>
      </c>
      <c r="N705" t="s">
        <v>24</v>
      </c>
    </row>
    <row r="706" spans="1:14" x14ac:dyDescent="0.25">
      <c r="A706" t="s">
        <v>30</v>
      </c>
      <c r="B706">
        <v>1185732</v>
      </c>
      <c r="C706" s="18">
        <v>44387</v>
      </c>
      <c r="D706" t="s">
        <v>148</v>
      </c>
      <c r="E706" t="s">
        <v>31</v>
      </c>
      <c r="F706" t="s">
        <v>78</v>
      </c>
      <c r="G706" t="s">
        <v>79</v>
      </c>
      <c r="H706" t="s">
        <v>23</v>
      </c>
      <c r="I706">
        <v>32</v>
      </c>
      <c r="J706">
        <v>204</v>
      </c>
      <c r="K706">
        <v>6528</v>
      </c>
      <c r="L706">
        <v>3590.4</v>
      </c>
      <c r="M706">
        <v>0.55000000000000004</v>
      </c>
      <c r="N706" t="s">
        <v>24</v>
      </c>
    </row>
    <row r="707" spans="1:14" x14ac:dyDescent="0.25">
      <c r="A707" t="s">
        <v>14</v>
      </c>
      <c r="B707">
        <v>1128299</v>
      </c>
      <c r="C707" s="18">
        <v>44400</v>
      </c>
      <c r="D707" t="s">
        <v>148</v>
      </c>
      <c r="E707" t="s">
        <v>48</v>
      </c>
      <c r="F707" t="s">
        <v>72</v>
      </c>
      <c r="G707" t="s">
        <v>73</v>
      </c>
      <c r="H707" t="s">
        <v>23</v>
      </c>
      <c r="I707">
        <v>82</v>
      </c>
      <c r="J707">
        <v>186</v>
      </c>
      <c r="K707">
        <v>15252</v>
      </c>
      <c r="L707">
        <v>5033.1599999999989</v>
      </c>
      <c r="M707">
        <v>0.32999999999999996</v>
      </c>
      <c r="N707" t="s">
        <v>24</v>
      </c>
    </row>
    <row r="708" spans="1:14" x14ac:dyDescent="0.25">
      <c r="A708" t="s">
        <v>25</v>
      </c>
      <c r="B708">
        <v>1128299</v>
      </c>
      <c r="C708" s="18">
        <v>44393</v>
      </c>
      <c r="D708" t="s">
        <v>148</v>
      </c>
      <c r="E708" t="s">
        <v>48</v>
      </c>
      <c r="F708" t="s">
        <v>49</v>
      </c>
      <c r="G708" t="s">
        <v>68</v>
      </c>
      <c r="H708" t="s">
        <v>23</v>
      </c>
      <c r="I708">
        <v>75</v>
      </c>
      <c r="J708">
        <v>195</v>
      </c>
      <c r="K708">
        <v>14625</v>
      </c>
      <c r="L708">
        <v>6873.75</v>
      </c>
      <c r="M708">
        <v>0.47000000000000003</v>
      </c>
      <c r="N708" t="s">
        <v>24</v>
      </c>
    </row>
    <row r="709" spans="1:14" x14ac:dyDescent="0.25">
      <c r="A709" t="s">
        <v>61</v>
      </c>
      <c r="B709">
        <v>1185732</v>
      </c>
      <c r="C709" s="18">
        <v>44394</v>
      </c>
      <c r="D709" t="s">
        <v>148</v>
      </c>
      <c r="E709" t="s">
        <v>15</v>
      </c>
      <c r="F709" t="s">
        <v>133</v>
      </c>
      <c r="G709" t="s">
        <v>134</v>
      </c>
      <c r="H709" t="s">
        <v>23</v>
      </c>
      <c r="I709">
        <v>64</v>
      </c>
      <c r="J709">
        <v>137</v>
      </c>
      <c r="K709">
        <v>8768</v>
      </c>
      <c r="L709">
        <v>4296.32</v>
      </c>
      <c r="M709">
        <v>0.49</v>
      </c>
      <c r="N709" t="s">
        <v>83</v>
      </c>
    </row>
    <row r="710" spans="1:14" x14ac:dyDescent="0.25">
      <c r="A710" t="s">
        <v>61</v>
      </c>
      <c r="B710">
        <v>1185732</v>
      </c>
      <c r="C710" s="18">
        <v>44387</v>
      </c>
      <c r="D710" t="s">
        <v>148</v>
      </c>
      <c r="E710" t="s">
        <v>15</v>
      </c>
      <c r="F710" t="s">
        <v>131</v>
      </c>
      <c r="G710" t="s">
        <v>132</v>
      </c>
      <c r="H710" t="s">
        <v>23</v>
      </c>
      <c r="I710">
        <v>61</v>
      </c>
      <c r="J710">
        <v>125</v>
      </c>
      <c r="K710">
        <v>7625</v>
      </c>
      <c r="L710">
        <v>3965</v>
      </c>
      <c r="M710">
        <v>0.52</v>
      </c>
      <c r="N710" t="s">
        <v>83</v>
      </c>
    </row>
    <row r="711" spans="1:14" x14ac:dyDescent="0.25">
      <c r="A711" t="s">
        <v>14</v>
      </c>
      <c r="B711">
        <v>1185732</v>
      </c>
      <c r="C711" s="18">
        <v>44382</v>
      </c>
      <c r="D711" t="s">
        <v>148</v>
      </c>
      <c r="E711" t="s">
        <v>36</v>
      </c>
      <c r="F711" t="s">
        <v>37</v>
      </c>
      <c r="G711" t="s">
        <v>38</v>
      </c>
      <c r="H711" t="s">
        <v>23</v>
      </c>
      <c r="I711">
        <v>55.000000000000007</v>
      </c>
      <c r="J711">
        <v>350</v>
      </c>
      <c r="K711">
        <v>19250.000000000004</v>
      </c>
      <c r="L711">
        <v>96250.000000000015</v>
      </c>
      <c r="M711">
        <v>0.5</v>
      </c>
      <c r="N711" t="s">
        <v>24</v>
      </c>
    </row>
    <row r="712" spans="1:14" x14ac:dyDescent="0.25">
      <c r="A712" t="s">
        <v>14</v>
      </c>
      <c r="B712">
        <v>1185732</v>
      </c>
      <c r="C712" s="18">
        <v>44388</v>
      </c>
      <c r="D712" t="s">
        <v>148</v>
      </c>
      <c r="E712" t="s">
        <v>36</v>
      </c>
      <c r="F712" t="s">
        <v>37</v>
      </c>
      <c r="G712" t="s">
        <v>38</v>
      </c>
      <c r="H712" t="s">
        <v>23</v>
      </c>
      <c r="I712">
        <v>55.000000000000007</v>
      </c>
      <c r="J712">
        <v>400</v>
      </c>
      <c r="K712">
        <v>22000.000000000004</v>
      </c>
      <c r="L712">
        <v>110000.00000000001</v>
      </c>
      <c r="M712">
        <v>0.5</v>
      </c>
      <c r="N712" t="s">
        <v>24</v>
      </c>
    </row>
    <row r="713" spans="1:14" x14ac:dyDescent="0.25">
      <c r="A713" t="s">
        <v>26</v>
      </c>
      <c r="B713">
        <v>1185732</v>
      </c>
      <c r="C713" s="18">
        <v>44390</v>
      </c>
      <c r="D713" t="s">
        <v>148</v>
      </c>
      <c r="E713" t="s">
        <v>15</v>
      </c>
      <c r="F713" t="s">
        <v>129</v>
      </c>
      <c r="G713" t="s">
        <v>130</v>
      </c>
      <c r="H713" t="s">
        <v>23</v>
      </c>
      <c r="I713">
        <v>55</v>
      </c>
      <c r="J713">
        <v>128</v>
      </c>
      <c r="K713">
        <v>7040</v>
      </c>
      <c r="L713">
        <v>2956.7999999999997</v>
      </c>
      <c r="M713">
        <v>0.42</v>
      </c>
      <c r="N713" t="s">
        <v>83</v>
      </c>
    </row>
    <row r="714" spans="1:14" x14ac:dyDescent="0.25">
      <c r="A714" t="s">
        <v>14</v>
      </c>
      <c r="B714">
        <v>1185732</v>
      </c>
      <c r="C714" s="18">
        <v>44394</v>
      </c>
      <c r="D714" t="s">
        <v>148</v>
      </c>
      <c r="E714" t="s">
        <v>36</v>
      </c>
      <c r="F714" t="s">
        <v>37</v>
      </c>
      <c r="G714" t="s">
        <v>38</v>
      </c>
      <c r="H714" t="s">
        <v>23</v>
      </c>
      <c r="I714">
        <v>55.000000000000007</v>
      </c>
      <c r="J714">
        <v>375</v>
      </c>
      <c r="K714">
        <v>20625.000000000004</v>
      </c>
      <c r="L714">
        <v>103125.00000000001</v>
      </c>
      <c r="M714">
        <v>0.5</v>
      </c>
      <c r="N714" t="s">
        <v>24</v>
      </c>
    </row>
    <row r="715" spans="1:14" x14ac:dyDescent="0.25">
      <c r="A715" t="s">
        <v>14</v>
      </c>
      <c r="B715">
        <v>1185732</v>
      </c>
      <c r="C715" s="18">
        <v>44400</v>
      </c>
      <c r="D715" t="s">
        <v>148</v>
      </c>
      <c r="E715" t="s">
        <v>36</v>
      </c>
      <c r="F715" t="s">
        <v>37</v>
      </c>
      <c r="G715" t="s">
        <v>38</v>
      </c>
      <c r="H715" t="s">
        <v>23</v>
      </c>
      <c r="I715">
        <v>55.000000000000007</v>
      </c>
      <c r="J715">
        <v>250</v>
      </c>
      <c r="K715">
        <v>13750.000000000002</v>
      </c>
      <c r="L715">
        <v>68750.000000000015</v>
      </c>
      <c r="M715">
        <v>0.5</v>
      </c>
      <c r="N715" t="s">
        <v>24</v>
      </c>
    </row>
    <row r="716" spans="1:14" x14ac:dyDescent="0.25">
      <c r="A716" t="s">
        <v>14</v>
      </c>
      <c r="B716">
        <v>1185732</v>
      </c>
      <c r="C716" s="18">
        <v>44383</v>
      </c>
      <c r="D716" t="s">
        <v>148</v>
      </c>
      <c r="E716" t="s">
        <v>15</v>
      </c>
      <c r="F716" t="s">
        <v>127</v>
      </c>
      <c r="G716" t="s">
        <v>128</v>
      </c>
      <c r="H716" t="s">
        <v>23</v>
      </c>
      <c r="I716">
        <v>50</v>
      </c>
      <c r="J716">
        <v>116</v>
      </c>
      <c r="K716">
        <v>5800</v>
      </c>
      <c r="L716">
        <v>2900</v>
      </c>
      <c r="M716">
        <v>0.5</v>
      </c>
      <c r="N716" t="s">
        <v>83</v>
      </c>
    </row>
    <row r="717" spans="1:14" x14ac:dyDescent="0.25">
      <c r="A717" t="s">
        <v>14</v>
      </c>
      <c r="B717">
        <v>1185732</v>
      </c>
      <c r="C717" s="18">
        <v>44406</v>
      </c>
      <c r="D717" t="s">
        <v>148</v>
      </c>
      <c r="E717" t="s">
        <v>36</v>
      </c>
      <c r="F717" t="s">
        <v>37</v>
      </c>
      <c r="G717" t="s">
        <v>38</v>
      </c>
      <c r="H717" t="s">
        <v>23</v>
      </c>
      <c r="I717">
        <v>64.999999999999986</v>
      </c>
      <c r="J717">
        <v>250</v>
      </c>
      <c r="K717">
        <v>16249.999999999996</v>
      </c>
      <c r="L717">
        <v>81249.999999999985</v>
      </c>
      <c r="M717">
        <v>0.5</v>
      </c>
      <c r="N717" t="s">
        <v>24</v>
      </c>
    </row>
    <row r="718" spans="1:14" x14ac:dyDescent="0.25">
      <c r="A718" t="s">
        <v>26</v>
      </c>
      <c r="B718">
        <v>1185732</v>
      </c>
      <c r="C718" s="18">
        <v>44380</v>
      </c>
      <c r="D718" t="s">
        <v>148</v>
      </c>
      <c r="E718" t="s">
        <v>15</v>
      </c>
      <c r="F718" t="s">
        <v>125</v>
      </c>
      <c r="G718" t="s">
        <v>126</v>
      </c>
      <c r="H718" t="s">
        <v>23</v>
      </c>
      <c r="I718">
        <v>56</v>
      </c>
      <c r="J718">
        <v>143</v>
      </c>
      <c r="K718">
        <v>8008</v>
      </c>
      <c r="L718">
        <v>3843.8399999999997</v>
      </c>
      <c r="M718">
        <v>0.48</v>
      </c>
      <c r="N718" t="s">
        <v>83</v>
      </c>
    </row>
    <row r="719" spans="1:14" x14ac:dyDescent="0.25">
      <c r="A719" t="s">
        <v>34</v>
      </c>
      <c r="B719">
        <v>1185732</v>
      </c>
      <c r="C719" s="18">
        <v>44383</v>
      </c>
      <c r="D719" t="s">
        <v>148</v>
      </c>
      <c r="E719" t="s">
        <v>15</v>
      </c>
      <c r="F719" t="s">
        <v>123</v>
      </c>
      <c r="G719" t="s">
        <v>124</v>
      </c>
      <c r="H719" t="s">
        <v>23</v>
      </c>
      <c r="I719">
        <v>54</v>
      </c>
      <c r="J719">
        <v>131</v>
      </c>
      <c r="K719">
        <v>7074</v>
      </c>
      <c r="L719">
        <v>3749.2200000000003</v>
      </c>
      <c r="M719">
        <v>0.53</v>
      </c>
      <c r="N719" t="s">
        <v>83</v>
      </c>
    </row>
    <row r="720" spans="1:14" x14ac:dyDescent="0.25">
      <c r="A720" t="s">
        <v>14</v>
      </c>
      <c r="B720">
        <v>1185732</v>
      </c>
      <c r="C720" s="18">
        <v>44390</v>
      </c>
      <c r="D720" t="s">
        <v>148</v>
      </c>
      <c r="E720" t="s">
        <v>15</v>
      </c>
      <c r="F720" t="s">
        <v>121</v>
      </c>
      <c r="G720" t="s">
        <v>122</v>
      </c>
      <c r="H720" t="s">
        <v>23</v>
      </c>
      <c r="I720">
        <v>55</v>
      </c>
      <c r="J720">
        <v>145</v>
      </c>
      <c r="K720">
        <v>7975</v>
      </c>
      <c r="L720">
        <v>3987.5</v>
      </c>
      <c r="M720">
        <v>0.5</v>
      </c>
      <c r="N720" t="s">
        <v>83</v>
      </c>
    </row>
    <row r="721" spans="1:14" x14ac:dyDescent="0.25">
      <c r="A721" t="s">
        <v>26</v>
      </c>
      <c r="B721">
        <v>1185732</v>
      </c>
      <c r="C721" s="18">
        <v>44397</v>
      </c>
      <c r="D721" t="s">
        <v>148</v>
      </c>
      <c r="E721" t="s">
        <v>15</v>
      </c>
      <c r="F721" t="s">
        <v>119</v>
      </c>
      <c r="G721" t="s">
        <v>120</v>
      </c>
      <c r="H721" t="s">
        <v>23</v>
      </c>
      <c r="I721">
        <v>54</v>
      </c>
      <c r="J721">
        <v>102</v>
      </c>
      <c r="K721">
        <v>5508</v>
      </c>
      <c r="L721">
        <v>2313.36</v>
      </c>
      <c r="M721">
        <v>0.42</v>
      </c>
      <c r="N721" t="s">
        <v>83</v>
      </c>
    </row>
    <row r="722" spans="1:14" x14ac:dyDescent="0.25">
      <c r="A722" t="s">
        <v>30</v>
      </c>
      <c r="B722">
        <v>1185732</v>
      </c>
      <c r="C722" s="18">
        <v>44393</v>
      </c>
      <c r="D722" t="s">
        <v>148</v>
      </c>
      <c r="E722" t="s">
        <v>15</v>
      </c>
      <c r="F722" t="s">
        <v>118</v>
      </c>
      <c r="G722" t="s">
        <v>93</v>
      </c>
      <c r="H722" t="s">
        <v>23</v>
      </c>
      <c r="I722">
        <v>63</v>
      </c>
      <c r="J722">
        <v>133</v>
      </c>
      <c r="K722">
        <v>8379</v>
      </c>
      <c r="L722">
        <v>4524.66</v>
      </c>
      <c r="M722">
        <v>0.54</v>
      </c>
      <c r="N722" t="s">
        <v>83</v>
      </c>
    </row>
    <row r="723" spans="1:14" x14ac:dyDescent="0.25">
      <c r="A723" t="s">
        <v>30</v>
      </c>
      <c r="B723">
        <v>1185732</v>
      </c>
      <c r="C723" s="18">
        <v>44386</v>
      </c>
      <c r="D723" t="s">
        <v>148</v>
      </c>
      <c r="E723" t="s">
        <v>36</v>
      </c>
      <c r="F723" t="s">
        <v>116</v>
      </c>
      <c r="G723" t="s">
        <v>117</v>
      </c>
      <c r="H723" t="s">
        <v>23</v>
      </c>
      <c r="I723">
        <v>54</v>
      </c>
      <c r="J723">
        <v>101</v>
      </c>
      <c r="K723">
        <v>5454</v>
      </c>
      <c r="L723">
        <v>2781.54</v>
      </c>
      <c r="M723">
        <v>0.51</v>
      </c>
      <c r="N723" t="s">
        <v>83</v>
      </c>
    </row>
    <row r="724" spans="1:14" x14ac:dyDescent="0.25">
      <c r="A724" t="s">
        <v>30</v>
      </c>
      <c r="B724">
        <v>1185732</v>
      </c>
      <c r="C724" s="18">
        <v>44379</v>
      </c>
      <c r="D724" t="s">
        <v>148</v>
      </c>
      <c r="E724" t="s">
        <v>36</v>
      </c>
      <c r="F724" t="s">
        <v>114</v>
      </c>
      <c r="G724" t="s">
        <v>115</v>
      </c>
      <c r="H724" t="s">
        <v>23</v>
      </c>
      <c r="I724">
        <v>52</v>
      </c>
      <c r="J724">
        <v>94</v>
      </c>
      <c r="K724">
        <v>4888</v>
      </c>
      <c r="L724">
        <v>2639.52</v>
      </c>
      <c r="M724">
        <v>0.54</v>
      </c>
      <c r="N724" t="s">
        <v>83</v>
      </c>
    </row>
    <row r="725" spans="1:14" x14ac:dyDescent="0.25">
      <c r="A725" t="s">
        <v>14</v>
      </c>
      <c r="B725">
        <v>1185732</v>
      </c>
      <c r="C725" s="18">
        <v>44382</v>
      </c>
      <c r="D725" t="s">
        <v>148</v>
      </c>
      <c r="E725" t="s">
        <v>36</v>
      </c>
      <c r="F725" t="s">
        <v>112</v>
      </c>
      <c r="G725" t="s">
        <v>113</v>
      </c>
      <c r="H725" t="s">
        <v>23</v>
      </c>
      <c r="I725">
        <v>51</v>
      </c>
      <c r="J725">
        <v>94</v>
      </c>
      <c r="K725">
        <v>4794</v>
      </c>
      <c r="L725">
        <v>2397</v>
      </c>
      <c r="M725">
        <v>0.5</v>
      </c>
      <c r="N725" t="s">
        <v>83</v>
      </c>
    </row>
    <row r="726" spans="1:14" x14ac:dyDescent="0.25">
      <c r="A726" t="s">
        <v>26</v>
      </c>
      <c r="B726">
        <v>1185732</v>
      </c>
      <c r="C726" s="18">
        <v>44385</v>
      </c>
      <c r="D726" t="s">
        <v>148</v>
      </c>
      <c r="E726" t="s">
        <v>36</v>
      </c>
      <c r="F726" t="s">
        <v>110</v>
      </c>
      <c r="G726" t="s">
        <v>111</v>
      </c>
      <c r="H726" t="s">
        <v>23</v>
      </c>
      <c r="I726">
        <v>54</v>
      </c>
      <c r="J726">
        <v>98</v>
      </c>
      <c r="K726">
        <v>5292</v>
      </c>
      <c r="L726">
        <v>2857.6800000000003</v>
      </c>
      <c r="M726">
        <v>0.54</v>
      </c>
      <c r="N726" t="s">
        <v>83</v>
      </c>
    </row>
    <row r="727" spans="1:14" x14ac:dyDescent="0.25">
      <c r="A727" t="s">
        <v>14</v>
      </c>
      <c r="B727">
        <v>1185732</v>
      </c>
      <c r="C727" s="18">
        <v>44388</v>
      </c>
      <c r="D727" t="s">
        <v>148</v>
      </c>
      <c r="E727" t="s">
        <v>36</v>
      </c>
      <c r="F727" t="s">
        <v>108</v>
      </c>
      <c r="G727" t="s">
        <v>109</v>
      </c>
      <c r="H727" t="s">
        <v>23</v>
      </c>
      <c r="I727">
        <v>53</v>
      </c>
      <c r="J727">
        <v>94</v>
      </c>
      <c r="K727">
        <v>4982</v>
      </c>
      <c r="L727">
        <v>2640.46</v>
      </c>
      <c r="M727">
        <v>0.53</v>
      </c>
      <c r="N727" t="s">
        <v>83</v>
      </c>
    </row>
    <row r="728" spans="1:14" x14ac:dyDescent="0.25">
      <c r="A728" t="s">
        <v>34</v>
      </c>
      <c r="B728">
        <v>1197831</v>
      </c>
      <c r="C728" s="18">
        <v>44389</v>
      </c>
      <c r="D728" t="s">
        <v>148</v>
      </c>
      <c r="E728" t="s">
        <v>36</v>
      </c>
      <c r="F728" t="s">
        <v>106</v>
      </c>
      <c r="G728" t="s">
        <v>107</v>
      </c>
      <c r="H728" t="s">
        <v>23</v>
      </c>
      <c r="I728">
        <v>60</v>
      </c>
      <c r="J728">
        <v>140</v>
      </c>
      <c r="K728">
        <v>8400</v>
      </c>
      <c r="L728">
        <v>4116</v>
      </c>
      <c r="M728">
        <v>0.49</v>
      </c>
      <c r="N728" t="s">
        <v>83</v>
      </c>
    </row>
    <row r="729" spans="1:14" x14ac:dyDescent="0.25">
      <c r="A729" t="s">
        <v>30</v>
      </c>
      <c r="B729">
        <v>1197831</v>
      </c>
      <c r="C729" s="18">
        <v>44396</v>
      </c>
      <c r="D729" t="s">
        <v>148</v>
      </c>
      <c r="E729" t="s">
        <v>27</v>
      </c>
      <c r="F729" t="s">
        <v>104</v>
      </c>
      <c r="G729" t="s">
        <v>105</v>
      </c>
      <c r="H729" t="s">
        <v>23</v>
      </c>
      <c r="I729">
        <v>61</v>
      </c>
      <c r="J729">
        <v>142</v>
      </c>
      <c r="K729">
        <v>8662</v>
      </c>
      <c r="L729">
        <v>4677.4800000000005</v>
      </c>
      <c r="M729">
        <v>0.54</v>
      </c>
      <c r="N729" t="s">
        <v>83</v>
      </c>
    </row>
    <row r="730" spans="1:14" x14ac:dyDescent="0.25">
      <c r="A730" t="s">
        <v>25</v>
      </c>
      <c r="B730">
        <v>1197831</v>
      </c>
      <c r="C730" s="18">
        <v>44396</v>
      </c>
      <c r="D730" t="s">
        <v>148</v>
      </c>
      <c r="E730" t="s">
        <v>27</v>
      </c>
      <c r="F730" t="s">
        <v>102</v>
      </c>
      <c r="G730" t="s">
        <v>103</v>
      </c>
      <c r="H730" t="s">
        <v>23</v>
      </c>
      <c r="I730">
        <v>63</v>
      </c>
      <c r="J730">
        <v>150</v>
      </c>
      <c r="K730">
        <v>9450</v>
      </c>
      <c r="L730">
        <v>5103</v>
      </c>
      <c r="M730">
        <v>0.54</v>
      </c>
      <c r="N730" t="s">
        <v>83</v>
      </c>
    </row>
    <row r="731" spans="1:14" x14ac:dyDescent="0.25">
      <c r="A731" t="s">
        <v>25</v>
      </c>
      <c r="B731">
        <v>1185732</v>
      </c>
      <c r="C731" s="18">
        <v>44393</v>
      </c>
      <c r="D731" t="s">
        <v>148</v>
      </c>
      <c r="E731" t="s">
        <v>27</v>
      </c>
      <c r="F731" t="s">
        <v>100</v>
      </c>
      <c r="G731" t="s">
        <v>101</v>
      </c>
      <c r="H731" t="s">
        <v>23</v>
      </c>
      <c r="I731">
        <v>61</v>
      </c>
      <c r="J731">
        <v>176</v>
      </c>
      <c r="K731">
        <v>10736</v>
      </c>
      <c r="L731">
        <v>6548.96</v>
      </c>
      <c r="M731">
        <v>0.61</v>
      </c>
      <c r="N731" t="s">
        <v>83</v>
      </c>
    </row>
    <row r="732" spans="1:14" x14ac:dyDescent="0.25">
      <c r="A732" t="s">
        <v>61</v>
      </c>
      <c r="B732">
        <v>1185732</v>
      </c>
      <c r="C732" s="18">
        <v>44398</v>
      </c>
      <c r="D732" t="s">
        <v>148</v>
      </c>
      <c r="E732" t="s">
        <v>48</v>
      </c>
      <c r="F732" t="s">
        <v>98</v>
      </c>
      <c r="G732" t="s">
        <v>99</v>
      </c>
      <c r="H732" t="s">
        <v>23</v>
      </c>
      <c r="I732">
        <v>50</v>
      </c>
      <c r="J732">
        <v>115</v>
      </c>
      <c r="K732">
        <v>5750</v>
      </c>
      <c r="L732">
        <v>3105</v>
      </c>
      <c r="M732">
        <v>0.54</v>
      </c>
      <c r="N732" t="s">
        <v>83</v>
      </c>
    </row>
    <row r="733" spans="1:14" x14ac:dyDescent="0.25">
      <c r="A733" t="s">
        <v>61</v>
      </c>
      <c r="B733">
        <v>1185732</v>
      </c>
      <c r="C733" s="18">
        <v>44386</v>
      </c>
      <c r="D733" t="s">
        <v>148</v>
      </c>
      <c r="E733" t="s">
        <v>36</v>
      </c>
      <c r="F733" t="s">
        <v>96</v>
      </c>
      <c r="G733" t="s">
        <v>97</v>
      </c>
      <c r="H733" t="s">
        <v>23</v>
      </c>
      <c r="I733">
        <v>69</v>
      </c>
      <c r="J733">
        <v>181</v>
      </c>
      <c r="K733">
        <v>12489</v>
      </c>
      <c r="L733">
        <v>7868.07</v>
      </c>
      <c r="M733">
        <v>0.63</v>
      </c>
      <c r="N733" t="s">
        <v>83</v>
      </c>
    </row>
    <row r="734" spans="1:14" x14ac:dyDescent="0.25">
      <c r="A734" t="s">
        <v>26</v>
      </c>
      <c r="B734">
        <v>1185732</v>
      </c>
      <c r="C734" s="18">
        <v>44379</v>
      </c>
      <c r="D734" t="s">
        <v>148</v>
      </c>
      <c r="E734" t="s">
        <v>48</v>
      </c>
      <c r="F734" t="s">
        <v>94</v>
      </c>
      <c r="G734" t="s">
        <v>95</v>
      </c>
      <c r="H734" t="s">
        <v>23</v>
      </c>
      <c r="I734">
        <v>64</v>
      </c>
      <c r="J734">
        <v>263</v>
      </c>
      <c r="K734">
        <v>16832</v>
      </c>
      <c r="L734">
        <v>10604.16</v>
      </c>
      <c r="M734">
        <v>0.63</v>
      </c>
      <c r="N734" t="s">
        <v>83</v>
      </c>
    </row>
    <row r="735" spans="1:14" x14ac:dyDescent="0.25">
      <c r="A735" t="s">
        <v>14</v>
      </c>
      <c r="B735">
        <v>1185732</v>
      </c>
      <c r="C735" s="18">
        <v>44382</v>
      </c>
      <c r="D735" t="s">
        <v>148</v>
      </c>
      <c r="E735" t="s">
        <v>48</v>
      </c>
      <c r="F735" t="s">
        <v>92</v>
      </c>
      <c r="G735" t="s">
        <v>93</v>
      </c>
      <c r="H735" t="s">
        <v>23</v>
      </c>
      <c r="I735">
        <v>66</v>
      </c>
      <c r="J735">
        <v>244</v>
      </c>
      <c r="K735">
        <v>16104</v>
      </c>
      <c r="L735">
        <v>10467.6</v>
      </c>
      <c r="M735">
        <v>0.65</v>
      </c>
      <c r="N735" t="s">
        <v>83</v>
      </c>
    </row>
    <row r="736" spans="1:14" x14ac:dyDescent="0.25">
      <c r="A736" t="s">
        <v>26</v>
      </c>
      <c r="B736">
        <v>1128299</v>
      </c>
      <c r="C736" s="18">
        <v>44389</v>
      </c>
      <c r="D736" t="s">
        <v>148</v>
      </c>
      <c r="E736" t="s">
        <v>48</v>
      </c>
      <c r="F736" t="s">
        <v>90</v>
      </c>
      <c r="G736" t="s">
        <v>91</v>
      </c>
      <c r="H736" t="s">
        <v>23</v>
      </c>
      <c r="I736">
        <v>67</v>
      </c>
      <c r="J736">
        <v>143</v>
      </c>
      <c r="K736">
        <v>9581</v>
      </c>
      <c r="L736">
        <v>3640.78</v>
      </c>
      <c r="M736">
        <v>0.38</v>
      </c>
      <c r="N736" t="s">
        <v>83</v>
      </c>
    </row>
    <row r="737" spans="1:14" x14ac:dyDescent="0.25">
      <c r="A737" t="s">
        <v>34</v>
      </c>
      <c r="B737">
        <v>1128299</v>
      </c>
      <c r="C737" s="18">
        <v>44402</v>
      </c>
      <c r="D737" t="s">
        <v>148</v>
      </c>
      <c r="E737" t="s">
        <v>31</v>
      </c>
      <c r="F737" t="s">
        <v>88</v>
      </c>
      <c r="G737" t="s">
        <v>89</v>
      </c>
      <c r="H737" t="s">
        <v>23</v>
      </c>
      <c r="I737">
        <v>69</v>
      </c>
      <c r="J737">
        <v>140</v>
      </c>
      <c r="K737">
        <v>9660</v>
      </c>
      <c r="L737">
        <v>3670.8</v>
      </c>
      <c r="M737">
        <v>0.38</v>
      </c>
      <c r="N737" t="s">
        <v>83</v>
      </c>
    </row>
    <row r="738" spans="1:14" x14ac:dyDescent="0.25">
      <c r="A738" t="s">
        <v>14</v>
      </c>
      <c r="B738">
        <v>1128299</v>
      </c>
      <c r="C738" s="18">
        <v>44399</v>
      </c>
      <c r="D738" t="s">
        <v>148</v>
      </c>
      <c r="E738" t="s">
        <v>31</v>
      </c>
      <c r="F738" t="s">
        <v>86</v>
      </c>
      <c r="G738" t="s">
        <v>87</v>
      </c>
      <c r="H738" t="s">
        <v>23</v>
      </c>
      <c r="I738">
        <v>67</v>
      </c>
      <c r="J738">
        <v>123</v>
      </c>
      <c r="K738">
        <v>8241</v>
      </c>
      <c r="L738">
        <v>3131.58</v>
      </c>
      <c r="M738">
        <v>0.38</v>
      </c>
      <c r="N738" t="s">
        <v>83</v>
      </c>
    </row>
    <row r="739" spans="1:14" x14ac:dyDescent="0.25">
      <c r="A739" t="s">
        <v>14</v>
      </c>
      <c r="B739">
        <v>1197831</v>
      </c>
      <c r="C739" s="18">
        <v>44383</v>
      </c>
      <c r="D739" t="s">
        <v>148</v>
      </c>
      <c r="E739" t="s">
        <v>31</v>
      </c>
      <c r="F739" t="s">
        <v>84</v>
      </c>
      <c r="G739" t="s">
        <v>85</v>
      </c>
      <c r="H739" t="s">
        <v>23</v>
      </c>
      <c r="I739">
        <v>64</v>
      </c>
      <c r="J739">
        <v>208</v>
      </c>
      <c r="K739">
        <v>13312</v>
      </c>
      <c r="L739">
        <v>9185.2800000000007</v>
      </c>
      <c r="M739">
        <v>0.69000000000000006</v>
      </c>
      <c r="N739" t="s">
        <v>83</v>
      </c>
    </row>
    <row r="740" spans="1:14" x14ac:dyDescent="0.25">
      <c r="A740" t="s">
        <v>30</v>
      </c>
      <c r="B740">
        <v>1128299</v>
      </c>
      <c r="C740" s="18">
        <v>44393</v>
      </c>
      <c r="D740" t="s">
        <v>148</v>
      </c>
      <c r="E740" t="s">
        <v>27</v>
      </c>
      <c r="F740" t="s">
        <v>81</v>
      </c>
      <c r="G740" t="s">
        <v>82</v>
      </c>
      <c r="H740" t="s">
        <v>23</v>
      </c>
      <c r="I740">
        <v>103</v>
      </c>
      <c r="J740">
        <v>163</v>
      </c>
      <c r="K740">
        <v>16789</v>
      </c>
      <c r="L740">
        <v>8058.7199999999993</v>
      </c>
      <c r="M740">
        <v>0.48</v>
      </c>
      <c r="N740" t="s">
        <v>83</v>
      </c>
    </row>
    <row r="741" spans="1:14" x14ac:dyDescent="0.25">
      <c r="A741" t="s">
        <v>30</v>
      </c>
      <c r="B741">
        <v>1128299</v>
      </c>
      <c r="C741" s="18">
        <v>44400</v>
      </c>
      <c r="D741" t="s">
        <v>148</v>
      </c>
      <c r="E741" t="s">
        <v>31</v>
      </c>
      <c r="F741" t="s">
        <v>80</v>
      </c>
      <c r="G741" t="s">
        <v>63</v>
      </c>
      <c r="H741" t="s">
        <v>23</v>
      </c>
      <c r="I741">
        <v>97</v>
      </c>
      <c r="J741">
        <v>150</v>
      </c>
      <c r="K741">
        <v>14550</v>
      </c>
      <c r="L741">
        <v>6111</v>
      </c>
      <c r="M741">
        <v>0.42</v>
      </c>
      <c r="N741" t="s">
        <v>83</v>
      </c>
    </row>
    <row r="742" spans="1:14" x14ac:dyDescent="0.25">
      <c r="A742" t="s">
        <v>30</v>
      </c>
      <c r="B742">
        <v>1185732</v>
      </c>
      <c r="C742" s="18">
        <v>44387</v>
      </c>
      <c r="D742" t="s">
        <v>148</v>
      </c>
      <c r="E742" t="s">
        <v>31</v>
      </c>
      <c r="F742" t="s">
        <v>78</v>
      </c>
      <c r="G742" t="s">
        <v>79</v>
      </c>
      <c r="H742" t="s">
        <v>23</v>
      </c>
      <c r="I742">
        <v>38</v>
      </c>
      <c r="J742">
        <v>150</v>
      </c>
      <c r="K742">
        <v>5700</v>
      </c>
      <c r="L742">
        <v>3705</v>
      </c>
      <c r="M742">
        <v>0.65</v>
      </c>
      <c r="N742" t="s">
        <v>83</v>
      </c>
    </row>
    <row r="743" spans="1:14" x14ac:dyDescent="0.25">
      <c r="A743" t="s">
        <v>14</v>
      </c>
      <c r="B743">
        <v>1185732</v>
      </c>
      <c r="C743" s="18">
        <v>44394</v>
      </c>
      <c r="D743" t="s">
        <v>148</v>
      </c>
      <c r="E743" t="s">
        <v>36</v>
      </c>
      <c r="F743" t="s">
        <v>76</v>
      </c>
      <c r="G743" t="s">
        <v>77</v>
      </c>
      <c r="H743" t="s">
        <v>23</v>
      </c>
      <c r="I743">
        <v>41</v>
      </c>
      <c r="J743">
        <v>160</v>
      </c>
      <c r="K743">
        <v>6560</v>
      </c>
      <c r="L743">
        <v>4001.6</v>
      </c>
      <c r="M743">
        <v>0.61</v>
      </c>
      <c r="N743" t="s">
        <v>83</v>
      </c>
    </row>
    <row r="744" spans="1:14" x14ac:dyDescent="0.25">
      <c r="A744" t="s">
        <v>26</v>
      </c>
      <c r="B744">
        <v>1185732</v>
      </c>
      <c r="C744" s="18">
        <v>44392</v>
      </c>
      <c r="D744" t="s">
        <v>148</v>
      </c>
      <c r="E744" t="s">
        <v>36</v>
      </c>
      <c r="F744" t="s">
        <v>74</v>
      </c>
      <c r="G744" t="s">
        <v>75</v>
      </c>
      <c r="H744" t="s">
        <v>23</v>
      </c>
      <c r="I744">
        <v>62</v>
      </c>
      <c r="J744">
        <v>210</v>
      </c>
      <c r="K744">
        <v>13020</v>
      </c>
      <c r="L744">
        <v>8983.8000000000011</v>
      </c>
      <c r="M744">
        <v>0.69000000000000006</v>
      </c>
      <c r="N744" t="s">
        <v>83</v>
      </c>
    </row>
    <row r="745" spans="1:14" x14ac:dyDescent="0.25">
      <c r="A745" t="s">
        <v>14</v>
      </c>
      <c r="B745">
        <v>1128299</v>
      </c>
      <c r="C745" s="18">
        <v>44400</v>
      </c>
      <c r="D745" t="s">
        <v>148</v>
      </c>
      <c r="E745" t="s">
        <v>48</v>
      </c>
      <c r="F745" t="s">
        <v>72</v>
      </c>
      <c r="G745" t="s">
        <v>73</v>
      </c>
      <c r="H745" t="s">
        <v>23</v>
      </c>
      <c r="I745">
        <v>96</v>
      </c>
      <c r="J745">
        <v>180</v>
      </c>
      <c r="K745">
        <v>17280</v>
      </c>
      <c r="L745">
        <v>6912</v>
      </c>
      <c r="M745">
        <v>0.4</v>
      </c>
      <c r="N745" t="s">
        <v>83</v>
      </c>
    </row>
    <row r="746" spans="1:14" x14ac:dyDescent="0.25">
      <c r="A746" t="s">
        <v>34</v>
      </c>
      <c r="B746">
        <v>1185732</v>
      </c>
      <c r="C746" s="18">
        <v>44387</v>
      </c>
      <c r="D746" t="s">
        <v>148</v>
      </c>
      <c r="E746" t="s">
        <v>31</v>
      </c>
      <c r="F746" t="s">
        <v>70</v>
      </c>
      <c r="G746" t="s">
        <v>71</v>
      </c>
      <c r="H746" t="s">
        <v>23</v>
      </c>
      <c r="I746">
        <v>51</v>
      </c>
      <c r="J746">
        <v>196</v>
      </c>
      <c r="K746">
        <v>9996</v>
      </c>
      <c r="L746">
        <v>3598.56</v>
      </c>
      <c r="M746">
        <v>0.36</v>
      </c>
      <c r="N746" t="s">
        <v>83</v>
      </c>
    </row>
    <row r="747" spans="1:14" x14ac:dyDescent="0.25">
      <c r="A747" t="s">
        <v>30</v>
      </c>
      <c r="B747">
        <v>1185732</v>
      </c>
      <c r="C747" s="18">
        <v>44385</v>
      </c>
      <c r="D747" t="s">
        <v>148</v>
      </c>
      <c r="E747" t="s">
        <v>15</v>
      </c>
      <c r="F747" t="s">
        <v>16</v>
      </c>
      <c r="G747" t="s">
        <v>69</v>
      </c>
      <c r="H747" t="s">
        <v>23</v>
      </c>
      <c r="I747">
        <v>66</v>
      </c>
      <c r="J747">
        <v>194</v>
      </c>
      <c r="K747">
        <v>12804</v>
      </c>
      <c r="L747">
        <v>8322.6</v>
      </c>
      <c r="M747">
        <v>0.65</v>
      </c>
      <c r="N747" t="s">
        <v>83</v>
      </c>
    </row>
    <row r="748" spans="1:14" x14ac:dyDescent="0.25">
      <c r="A748" t="s">
        <v>25</v>
      </c>
      <c r="B748">
        <v>1128299</v>
      </c>
      <c r="C748" s="18">
        <v>44393</v>
      </c>
      <c r="D748" t="s">
        <v>148</v>
      </c>
      <c r="E748" t="s">
        <v>48</v>
      </c>
      <c r="F748" t="s">
        <v>49</v>
      </c>
      <c r="G748" t="s">
        <v>68</v>
      </c>
      <c r="H748" t="s">
        <v>23</v>
      </c>
      <c r="I748">
        <v>101</v>
      </c>
      <c r="J748">
        <v>163</v>
      </c>
      <c r="K748">
        <v>16463</v>
      </c>
      <c r="L748">
        <v>9383.9100000000017</v>
      </c>
      <c r="M748">
        <v>0.57000000000000006</v>
      </c>
      <c r="N748" t="s">
        <v>83</v>
      </c>
    </row>
    <row r="749" spans="1:14" x14ac:dyDescent="0.25">
      <c r="A749" t="s">
        <v>14</v>
      </c>
      <c r="B749">
        <v>1128299</v>
      </c>
      <c r="C749" s="18">
        <v>44386</v>
      </c>
      <c r="D749" t="s">
        <v>148</v>
      </c>
      <c r="E749" t="s">
        <v>31</v>
      </c>
      <c r="F749" t="s">
        <v>66</v>
      </c>
      <c r="G749" t="s">
        <v>67</v>
      </c>
      <c r="H749" t="s">
        <v>23</v>
      </c>
      <c r="I749">
        <v>96</v>
      </c>
      <c r="J749">
        <v>154</v>
      </c>
      <c r="K749">
        <v>14784</v>
      </c>
      <c r="L749">
        <v>7687.68</v>
      </c>
      <c r="M749">
        <v>0.52</v>
      </c>
      <c r="N749" t="s">
        <v>83</v>
      </c>
    </row>
    <row r="750" spans="1:14" x14ac:dyDescent="0.25">
      <c r="A750" t="s">
        <v>61</v>
      </c>
      <c r="B750">
        <v>1185732</v>
      </c>
      <c r="C750" s="18">
        <v>44397</v>
      </c>
      <c r="D750" t="s">
        <v>148</v>
      </c>
      <c r="E750" t="s">
        <v>31</v>
      </c>
      <c r="F750" t="s">
        <v>64</v>
      </c>
      <c r="G750" t="s">
        <v>65</v>
      </c>
      <c r="H750" t="s">
        <v>23</v>
      </c>
      <c r="I750">
        <v>67</v>
      </c>
      <c r="J750">
        <v>130</v>
      </c>
      <c r="K750">
        <v>8710</v>
      </c>
      <c r="L750">
        <v>3919.4999999999995</v>
      </c>
      <c r="M750">
        <v>0.44999999999999996</v>
      </c>
      <c r="N750" t="s">
        <v>83</v>
      </c>
    </row>
    <row r="751" spans="1:14" x14ac:dyDescent="0.25">
      <c r="A751" t="s">
        <v>14</v>
      </c>
      <c r="B751">
        <v>1185732</v>
      </c>
      <c r="C751" s="18">
        <v>44408</v>
      </c>
      <c r="D751" t="s">
        <v>148</v>
      </c>
      <c r="E751" t="s">
        <v>36</v>
      </c>
      <c r="F751" t="s">
        <v>57</v>
      </c>
      <c r="G751" t="s">
        <v>58</v>
      </c>
      <c r="H751" t="s">
        <v>23</v>
      </c>
      <c r="I751">
        <v>54</v>
      </c>
      <c r="J751">
        <v>65</v>
      </c>
      <c r="K751">
        <v>3510</v>
      </c>
      <c r="L751">
        <v>2176.1999999999998</v>
      </c>
      <c r="M751">
        <v>0.62</v>
      </c>
      <c r="N751" t="s">
        <v>83</v>
      </c>
    </row>
    <row r="752" spans="1:14" x14ac:dyDescent="0.25">
      <c r="A752" t="s">
        <v>14</v>
      </c>
      <c r="B752">
        <v>1185732</v>
      </c>
      <c r="C752" s="18">
        <v>44402</v>
      </c>
      <c r="D752" t="s">
        <v>148</v>
      </c>
      <c r="E752" t="s">
        <v>36</v>
      </c>
      <c r="F752" t="s">
        <v>57</v>
      </c>
      <c r="G752" t="s">
        <v>58</v>
      </c>
      <c r="H752" t="s">
        <v>23</v>
      </c>
      <c r="I752">
        <v>53</v>
      </c>
      <c r="J752">
        <v>58</v>
      </c>
      <c r="K752">
        <v>3074</v>
      </c>
      <c r="L752">
        <v>1905.8799999999999</v>
      </c>
      <c r="M752">
        <v>0.62</v>
      </c>
      <c r="N752" t="s">
        <v>83</v>
      </c>
    </row>
    <row r="753" spans="1:14" x14ac:dyDescent="0.25">
      <c r="A753" t="s">
        <v>14</v>
      </c>
      <c r="B753">
        <v>1185732</v>
      </c>
      <c r="C753" s="18">
        <v>44396</v>
      </c>
      <c r="D753" t="s">
        <v>148</v>
      </c>
      <c r="E753" t="s">
        <v>36</v>
      </c>
      <c r="F753" t="s">
        <v>57</v>
      </c>
      <c r="G753" t="s">
        <v>58</v>
      </c>
      <c r="H753" t="s">
        <v>23</v>
      </c>
      <c r="I753">
        <v>44</v>
      </c>
      <c r="J753">
        <v>38</v>
      </c>
      <c r="K753">
        <v>1672</v>
      </c>
      <c r="L753">
        <v>1053.3599999999999</v>
      </c>
      <c r="M753">
        <v>0.63</v>
      </c>
      <c r="N753" t="s">
        <v>83</v>
      </c>
    </row>
    <row r="754" spans="1:14" x14ac:dyDescent="0.25">
      <c r="A754" t="s">
        <v>14</v>
      </c>
      <c r="B754">
        <v>1185732</v>
      </c>
      <c r="C754" s="18">
        <v>44390</v>
      </c>
      <c r="D754" t="s">
        <v>148</v>
      </c>
      <c r="E754" t="s">
        <v>36</v>
      </c>
      <c r="F754" t="s">
        <v>57</v>
      </c>
      <c r="G754" t="s">
        <v>58</v>
      </c>
      <c r="H754" t="s">
        <v>23</v>
      </c>
      <c r="I754">
        <v>34</v>
      </c>
      <c r="J754">
        <v>39</v>
      </c>
      <c r="K754">
        <v>1326</v>
      </c>
      <c r="L754">
        <v>822.12</v>
      </c>
      <c r="M754">
        <v>0.62</v>
      </c>
      <c r="N754" t="s">
        <v>83</v>
      </c>
    </row>
    <row r="755" spans="1:14" x14ac:dyDescent="0.25">
      <c r="A755" t="s">
        <v>14</v>
      </c>
      <c r="B755">
        <v>1185732</v>
      </c>
      <c r="C755" s="18">
        <v>44384</v>
      </c>
      <c r="D755" t="s">
        <v>148</v>
      </c>
      <c r="E755" t="s">
        <v>36</v>
      </c>
      <c r="F755" t="s">
        <v>57</v>
      </c>
      <c r="G755" t="s">
        <v>58</v>
      </c>
      <c r="H755" t="s">
        <v>23</v>
      </c>
      <c r="I755">
        <v>44</v>
      </c>
      <c r="J755">
        <v>69</v>
      </c>
      <c r="K755">
        <v>3036</v>
      </c>
      <c r="L755">
        <v>1821.6</v>
      </c>
      <c r="M755">
        <v>0.6</v>
      </c>
      <c r="N755" t="s">
        <v>83</v>
      </c>
    </row>
    <row r="756" spans="1:14" x14ac:dyDescent="0.25">
      <c r="A756" t="s">
        <v>14</v>
      </c>
      <c r="B756">
        <v>1185732</v>
      </c>
      <c r="C756" s="18">
        <v>44378</v>
      </c>
      <c r="D756" t="s">
        <v>148</v>
      </c>
      <c r="E756" t="s">
        <v>36</v>
      </c>
      <c r="F756" t="s">
        <v>57</v>
      </c>
      <c r="G756" t="s">
        <v>58</v>
      </c>
      <c r="H756" t="s">
        <v>23</v>
      </c>
      <c r="I756">
        <v>49</v>
      </c>
      <c r="J756">
        <v>91</v>
      </c>
      <c r="K756">
        <v>4459</v>
      </c>
      <c r="L756">
        <v>2809.17</v>
      </c>
      <c r="M756">
        <v>0.63</v>
      </c>
      <c r="N756" t="s">
        <v>83</v>
      </c>
    </row>
    <row r="757" spans="1:14" x14ac:dyDescent="0.25">
      <c r="A757" t="s">
        <v>14</v>
      </c>
      <c r="B757">
        <v>1185732</v>
      </c>
      <c r="C757" s="18">
        <v>44406</v>
      </c>
      <c r="D757" t="s">
        <v>148</v>
      </c>
      <c r="E757" t="s">
        <v>36</v>
      </c>
      <c r="F757" t="s">
        <v>37</v>
      </c>
      <c r="G757" t="s">
        <v>38</v>
      </c>
      <c r="H757" t="s">
        <v>23</v>
      </c>
      <c r="I757">
        <v>60</v>
      </c>
      <c r="J757">
        <v>65</v>
      </c>
      <c r="K757">
        <v>3900</v>
      </c>
      <c r="L757">
        <v>2340</v>
      </c>
      <c r="M757">
        <v>0.6</v>
      </c>
      <c r="N757" t="s">
        <v>83</v>
      </c>
    </row>
    <row r="758" spans="1:14" x14ac:dyDescent="0.25">
      <c r="A758" t="s">
        <v>14</v>
      </c>
      <c r="B758">
        <v>1185732</v>
      </c>
      <c r="C758" s="18">
        <v>44400</v>
      </c>
      <c r="D758" t="s">
        <v>148</v>
      </c>
      <c r="E758" t="s">
        <v>36</v>
      </c>
      <c r="F758" t="s">
        <v>37</v>
      </c>
      <c r="G758" t="s">
        <v>38</v>
      </c>
      <c r="H758" t="s">
        <v>23</v>
      </c>
      <c r="I758">
        <v>53</v>
      </c>
      <c r="J758">
        <v>73</v>
      </c>
      <c r="K758">
        <v>3869</v>
      </c>
      <c r="L758">
        <v>2476.16</v>
      </c>
      <c r="M758">
        <v>0.64</v>
      </c>
      <c r="N758" t="s">
        <v>83</v>
      </c>
    </row>
    <row r="759" spans="1:14" x14ac:dyDescent="0.25">
      <c r="A759" t="s">
        <v>14</v>
      </c>
      <c r="B759">
        <v>1185732</v>
      </c>
      <c r="C759" s="18">
        <v>44394</v>
      </c>
      <c r="D759" t="s">
        <v>148</v>
      </c>
      <c r="E759" t="s">
        <v>36</v>
      </c>
      <c r="F759" t="s">
        <v>37</v>
      </c>
      <c r="G759" t="s">
        <v>38</v>
      </c>
      <c r="H759" t="s">
        <v>23</v>
      </c>
      <c r="I759">
        <v>50</v>
      </c>
      <c r="J759">
        <v>94</v>
      </c>
      <c r="K759">
        <v>4700</v>
      </c>
      <c r="L759">
        <v>3055</v>
      </c>
      <c r="M759">
        <v>0.65</v>
      </c>
      <c r="N759" t="s">
        <v>83</v>
      </c>
    </row>
    <row r="760" spans="1:14" x14ac:dyDescent="0.25">
      <c r="A760" t="s">
        <v>14</v>
      </c>
      <c r="B760">
        <v>1185732</v>
      </c>
      <c r="C760" s="18">
        <v>44388</v>
      </c>
      <c r="D760" t="s">
        <v>148</v>
      </c>
      <c r="E760" t="s">
        <v>36</v>
      </c>
      <c r="F760" t="s">
        <v>37</v>
      </c>
      <c r="G760" t="s">
        <v>38</v>
      </c>
      <c r="H760" t="s">
        <v>23</v>
      </c>
      <c r="I760">
        <v>54</v>
      </c>
      <c r="J760">
        <v>120</v>
      </c>
      <c r="K760">
        <v>6480</v>
      </c>
      <c r="L760">
        <v>3952.7999999999997</v>
      </c>
      <c r="M760">
        <v>0.61</v>
      </c>
      <c r="N760" t="s">
        <v>83</v>
      </c>
    </row>
    <row r="761" spans="1:14" x14ac:dyDescent="0.25">
      <c r="A761" t="s">
        <v>14</v>
      </c>
      <c r="B761">
        <v>1185732</v>
      </c>
      <c r="C761" s="18">
        <v>44382</v>
      </c>
      <c r="D761" t="s">
        <v>148</v>
      </c>
      <c r="E761" t="s">
        <v>36</v>
      </c>
      <c r="F761" t="s">
        <v>37</v>
      </c>
      <c r="G761" t="s">
        <v>38</v>
      </c>
      <c r="H761" t="s">
        <v>23</v>
      </c>
      <c r="I761">
        <v>51</v>
      </c>
      <c r="J761">
        <v>105</v>
      </c>
      <c r="K761">
        <v>5355</v>
      </c>
      <c r="L761">
        <v>3373.65</v>
      </c>
      <c r="M761">
        <v>0.63</v>
      </c>
      <c r="N761" t="s">
        <v>83</v>
      </c>
    </row>
    <row r="762" spans="1:14" x14ac:dyDescent="0.25">
      <c r="A762" t="s">
        <v>61</v>
      </c>
      <c r="B762">
        <v>1185732</v>
      </c>
      <c r="C762" s="18">
        <v>44394</v>
      </c>
      <c r="D762" t="s">
        <v>148</v>
      </c>
      <c r="E762" t="s">
        <v>15</v>
      </c>
      <c r="F762" t="s">
        <v>133</v>
      </c>
      <c r="G762" t="s">
        <v>134</v>
      </c>
      <c r="H762" t="s">
        <v>23</v>
      </c>
      <c r="I762">
        <v>70</v>
      </c>
      <c r="J762">
        <v>525</v>
      </c>
      <c r="K762">
        <v>36750</v>
      </c>
      <c r="L762">
        <v>128624.99999999999</v>
      </c>
      <c r="M762">
        <v>0.35</v>
      </c>
      <c r="N762" t="s">
        <v>24</v>
      </c>
    </row>
    <row r="763" spans="1:14" x14ac:dyDescent="0.25">
      <c r="A763" t="s">
        <v>61</v>
      </c>
      <c r="B763">
        <v>1185732</v>
      </c>
      <c r="C763" s="18">
        <v>44387</v>
      </c>
      <c r="D763" t="s">
        <v>148</v>
      </c>
      <c r="E763" t="s">
        <v>15</v>
      </c>
      <c r="F763" t="s">
        <v>131</v>
      </c>
      <c r="G763" t="s">
        <v>132</v>
      </c>
      <c r="H763" t="s">
        <v>23</v>
      </c>
      <c r="I763">
        <v>65</v>
      </c>
      <c r="J763">
        <v>500</v>
      </c>
      <c r="K763">
        <v>32500</v>
      </c>
      <c r="L763">
        <v>129999.99999999999</v>
      </c>
      <c r="M763">
        <v>0.39999999999999997</v>
      </c>
      <c r="N763" t="s">
        <v>18</v>
      </c>
    </row>
    <row r="764" spans="1:14" x14ac:dyDescent="0.25">
      <c r="A764" t="s">
        <v>26</v>
      </c>
      <c r="B764">
        <v>1185732</v>
      </c>
      <c r="C764" s="18">
        <v>44390</v>
      </c>
      <c r="D764" t="s">
        <v>148</v>
      </c>
      <c r="E764" t="s">
        <v>15</v>
      </c>
      <c r="F764" t="s">
        <v>129</v>
      </c>
      <c r="G764" t="s">
        <v>130</v>
      </c>
      <c r="H764" t="s">
        <v>23</v>
      </c>
      <c r="I764">
        <v>60</v>
      </c>
      <c r="J764">
        <v>425</v>
      </c>
      <c r="K764">
        <v>25500</v>
      </c>
      <c r="L764">
        <v>76500</v>
      </c>
      <c r="M764">
        <v>0.3</v>
      </c>
      <c r="N764" t="s">
        <v>18</v>
      </c>
    </row>
    <row r="765" spans="1:14" x14ac:dyDescent="0.25">
      <c r="A765" t="s">
        <v>14</v>
      </c>
      <c r="B765">
        <v>1185732</v>
      </c>
      <c r="C765" s="18">
        <v>44383</v>
      </c>
      <c r="D765" t="s">
        <v>148</v>
      </c>
      <c r="E765" t="s">
        <v>15</v>
      </c>
      <c r="F765" t="s">
        <v>127</v>
      </c>
      <c r="G765" t="s">
        <v>128</v>
      </c>
      <c r="H765" t="s">
        <v>23</v>
      </c>
      <c r="I765">
        <v>54.999999999999993</v>
      </c>
      <c r="J765">
        <v>400</v>
      </c>
      <c r="K765">
        <v>21999.999999999996</v>
      </c>
      <c r="L765">
        <v>88000</v>
      </c>
      <c r="M765">
        <v>0.4</v>
      </c>
      <c r="N765" t="s">
        <v>18</v>
      </c>
    </row>
    <row r="766" spans="1:14" x14ac:dyDescent="0.25">
      <c r="A766" t="s">
        <v>26</v>
      </c>
      <c r="B766">
        <v>1185732</v>
      </c>
      <c r="C766" s="18">
        <v>44380</v>
      </c>
      <c r="D766" t="s">
        <v>148</v>
      </c>
      <c r="E766" t="s">
        <v>15</v>
      </c>
      <c r="F766" t="s">
        <v>125</v>
      </c>
      <c r="G766" t="s">
        <v>126</v>
      </c>
      <c r="H766" t="s">
        <v>23</v>
      </c>
      <c r="I766">
        <v>60</v>
      </c>
      <c r="J766">
        <v>475</v>
      </c>
      <c r="K766">
        <v>28500</v>
      </c>
      <c r="L766">
        <v>99750</v>
      </c>
      <c r="M766">
        <v>0.35</v>
      </c>
      <c r="N766" t="s">
        <v>18</v>
      </c>
    </row>
    <row r="767" spans="1:14" x14ac:dyDescent="0.25">
      <c r="A767" t="s">
        <v>34</v>
      </c>
      <c r="B767">
        <v>1185732</v>
      </c>
      <c r="C767" s="18">
        <v>44383</v>
      </c>
      <c r="D767" t="s">
        <v>148</v>
      </c>
      <c r="E767" t="s">
        <v>15</v>
      </c>
      <c r="F767" t="s">
        <v>123</v>
      </c>
      <c r="G767" t="s">
        <v>124</v>
      </c>
      <c r="H767" t="s">
        <v>23</v>
      </c>
      <c r="I767">
        <v>54.999999999999993</v>
      </c>
      <c r="J767">
        <v>450</v>
      </c>
      <c r="K767">
        <v>24749.999999999996</v>
      </c>
      <c r="L767">
        <v>99000</v>
      </c>
      <c r="M767">
        <v>0.4</v>
      </c>
      <c r="N767" t="s">
        <v>18</v>
      </c>
    </row>
    <row r="768" spans="1:14" x14ac:dyDescent="0.25">
      <c r="A768" t="s">
        <v>14</v>
      </c>
      <c r="B768">
        <v>1185732</v>
      </c>
      <c r="C768" s="18">
        <v>44390</v>
      </c>
      <c r="D768" t="s">
        <v>148</v>
      </c>
      <c r="E768" t="s">
        <v>15</v>
      </c>
      <c r="F768" t="s">
        <v>121</v>
      </c>
      <c r="G768" t="s">
        <v>122</v>
      </c>
      <c r="H768" t="s">
        <v>23</v>
      </c>
      <c r="I768">
        <v>60</v>
      </c>
      <c r="J768">
        <v>500</v>
      </c>
      <c r="K768">
        <v>30000</v>
      </c>
      <c r="L768">
        <v>120000</v>
      </c>
      <c r="M768">
        <v>0.4</v>
      </c>
      <c r="N768" t="s">
        <v>18</v>
      </c>
    </row>
    <row r="769" spans="1:14" x14ac:dyDescent="0.25">
      <c r="A769" t="s">
        <v>26</v>
      </c>
      <c r="B769">
        <v>1185732</v>
      </c>
      <c r="C769" s="18">
        <v>44397</v>
      </c>
      <c r="D769" t="s">
        <v>148</v>
      </c>
      <c r="E769" t="s">
        <v>15</v>
      </c>
      <c r="F769" t="s">
        <v>119</v>
      </c>
      <c r="G769" t="s">
        <v>120</v>
      </c>
      <c r="H769" t="s">
        <v>23</v>
      </c>
      <c r="I769">
        <v>54.999999999999993</v>
      </c>
      <c r="J769">
        <v>350</v>
      </c>
      <c r="K769">
        <v>19249.999999999996</v>
      </c>
      <c r="L769">
        <v>57749.999999999993</v>
      </c>
      <c r="M769">
        <v>0.3</v>
      </c>
      <c r="N769" t="s">
        <v>18</v>
      </c>
    </row>
    <row r="770" spans="1:14" x14ac:dyDescent="0.25">
      <c r="A770" t="s">
        <v>30</v>
      </c>
      <c r="B770">
        <v>1185732</v>
      </c>
      <c r="C770" s="18">
        <v>44393</v>
      </c>
      <c r="D770" t="s">
        <v>148</v>
      </c>
      <c r="E770" t="s">
        <v>15</v>
      </c>
      <c r="F770" t="s">
        <v>118</v>
      </c>
      <c r="G770" t="s">
        <v>93</v>
      </c>
      <c r="H770" t="s">
        <v>23</v>
      </c>
      <c r="I770">
        <v>65.000000000000014</v>
      </c>
      <c r="J770">
        <v>475</v>
      </c>
      <c r="K770">
        <v>30875.000000000007</v>
      </c>
      <c r="L770">
        <v>123500.00000000003</v>
      </c>
      <c r="M770">
        <v>0.4</v>
      </c>
      <c r="N770" t="s">
        <v>18</v>
      </c>
    </row>
    <row r="771" spans="1:14" x14ac:dyDescent="0.25">
      <c r="A771" t="s">
        <v>30</v>
      </c>
      <c r="B771">
        <v>1185732</v>
      </c>
      <c r="C771" s="18">
        <v>44386</v>
      </c>
      <c r="D771" t="s">
        <v>148</v>
      </c>
      <c r="E771" t="s">
        <v>36</v>
      </c>
      <c r="F771" t="s">
        <v>116</v>
      </c>
      <c r="G771" t="s">
        <v>117</v>
      </c>
      <c r="H771" t="s">
        <v>23</v>
      </c>
      <c r="I771">
        <v>60.000000000000007</v>
      </c>
      <c r="J771">
        <v>375</v>
      </c>
      <c r="K771">
        <v>22500.000000000004</v>
      </c>
      <c r="L771">
        <v>90000.000000000015</v>
      </c>
      <c r="M771">
        <v>0.4</v>
      </c>
      <c r="N771" t="s">
        <v>18</v>
      </c>
    </row>
    <row r="772" spans="1:14" x14ac:dyDescent="0.25">
      <c r="A772" t="s">
        <v>30</v>
      </c>
      <c r="B772">
        <v>1185732</v>
      </c>
      <c r="C772" s="18">
        <v>44379</v>
      </c>
      <c r="D772" t="s">
        <v>148</v>
      </c>
      <c r="E772" t="s">
        <v>36</v>
      </c>
      <c r="F772" t="s">
        <v>114</v>
      </c>
      <c r="G772" t="s">
        <v>115</v>
      </c>
      <c r="H772" t="s">
        <v>23</v>
      </c>
      <c r="I772">
        <v>55.000000000000007</v>
      </c>
      <c r="J772">
        <v>375</v>
      </c>
      <c r="K772">
        <v>20625.000000000004</v>
      </c>
      <c r="L772">
        <v>82500.000000000015</v>
      </c>
      <c r="M772">
        <v>0.4</v>
      </c>
      <c r="N772" t="s">
        <v>18</v>
      </c>
    </row>
    <row r="773" spans="1:14" x14ac:dyDescent="0.25">
      <c r="A773" t="s">
        <v>14</v>
      </c>
      <c r="B773">
        <v>1185732</v>
      </c>
      <c r="C773" s="18">
        <v>44378</v>
      </c>
      <c r="D773" t="s">
        <v>148</v>
      </c>
      <c r="E773" t="s">
        <v>36</v>
      </c>
      <c r="F773" t="s">
        <v>57</v>
      </c>
      <c r="G773" t="s">
        <v>58</v>
      </c>
      <c r="H773" t="s">
        <v>23</v>
      </c>
      <c r="I773">
        <v>50</v>
      </c>
      <c r="J773">
        <v>350</v>
      </c>
      <c r="K773">
        <v>17500</v>
      </c>
      <c r="L773">
        <v>87500</v>
      </c>
      <c r="M773">
        <v>0.5</v>
      </c>
      <c r="N773" t="s">
        <v>24</v>
      </c>
    </row>
    <row r="774" spans="1:14" x14ac:dyDescent="0.25">
      <c r="A774" t="s">
        <v>14</v>
      </c>
      <c r="B774">
        <v>1185732</v>
      </c>
      <c r="C774" s="18">
        <v>44384</v>
      </c>
      <c r="D774" t="s">
        <v>148</v>
      </c>
      <c r="E774" t="s">
        <v>36</v>
      </c>
      <c r="F774" t="s">
        <v>57</v>
      </c>
      <c r="G774" t="s">
        <v>58</v>
      </c>
      <c r="H774" t="s">
        <v>23</v>
      </c>
      <c r="I774">
        <v>45</v>
      </c>
      <c r="J774">
        <v>275</v>
      </c>
      <c r="K774">
        <v>12375</v>
      </c>
      <c r="L774">
        <v>61875</v>
      </c>
      <c r="M774">
        <v>0.5</v>
      </c>
      <c r="N774" t="s">
        <v>24</v>
      </c>
    </row>
    <row r="775" spans="1:14" x14ac:dyDescent="0.25">
      <c r="A775" t="s">
        <v>14</v>
      </c>
      <c r="B775">
        <v>1185732</v>
      </c>
      <c r="C775" s="18">
        <v>44382</v>
      </c>
      <c r="D775" t="s">
        <v>148</v>
      </c>
      <c r="E775" t="s">
        <v>36</v>
      </c>
      <c r="F775" t="s">
        <v>112</v>
      </c>
      <c r="G775" t="s">
        <v>113</v>
      </c>
      <c r="H775" t="s">
        <v>23</v>
      </c>
      <c r="I775">
        <v>55.000000000000007</v>
      </c>
      <c r="J775">
        <v>375</v>
      </c>
      <c r="K775">
        <v>20625.000000000004</v>
      </c>
      <c r="L775">
        <v>82500.000000000015</v>
      </c>
      <c r="M775">
        <v>0.4</v>
      </c>
      <c r="N775" t="s">
        <v>18</v>
      </c>
    </row>
    <row r="776" spans="1:14" x14ac:dyDescent="0.25">
      <c r="A776" t="s">
        <v>14</v>
      </c>
      <c r="B776">
        <v>1185732</v>
      </c>
      <c r="C776" s="18">
        <v>44390</v>
      </c>
      <c r="D776" t="s">
        <v>148</v>
      </c>
      <c r="E776" t="s">
        <v>36</v>
      </c>
      <c r="F776" t="s">
        <v>57</v>
      </c>
      <c r="G776" t="s">
        <v>58</v>
      </c>
      <c r="H776" t="s">
        <v>23</v>
      </c>
      <c r="I776">
        <v>35</v>
      </c>
      <c r="J776">
        <v>150</v>
      </c>
      <c r="K776">
        <v>5250</v>
      </c>
      <c r="L776">
        <v>26250</v>
      </c>
      <c r="M776">
        <v>0.5</v>
      </c>
      <c r="N776" t="s">
        <v>24</v>
      </c>
    </row>
    <row r="777" spans="1:14" x14ac:dyDescent="0.25">
      <c r="A777" t="s">
        <v>14</v>
      </c>
      <c r="B777">
        <v>1185732</v>
      </c>
      <c r="C777" s="18">
        <v>44396</v>
      </c>
      <c r="D777" t="s">
        <v>148</v>
      </c>
      <c r="E777" t="s">
        <v>36</v>
      </c>
      <c r="F777" t="s">
        <v>57</v>
      </c>
      <c r="G777" t="s">
        <v>58</v>
      </c>
      <c r="H777" t="s">
        <v>23</v>
      </c>
      <c r="I777">
        <v>44.999999999999993</v>
      </c>
      <c r="J777">
        <v>150</v>
      </c>
      <c r="K777">
        <v>6749.9999999999991</v>
      </c>
      <c r="L777">
        <v>33749.999999999993</v>
      </c>
      <c r="M777">
        <v>0.5</v>
      </c>
      <c r="N777" t="s">
        <v>24</v>
      </c>
    </row>
    <row r="778" spans="1:14" x14ac:dyDescent="0.25">
      <c r="A778" t="s">
        <v>14</v>
      </c>
      <c r="B778">
        <v>1185732</v>
      </c>
      <c r="C778" s="18">
        <v>44402</v>
      </c>
      <c r="D778" t="s">
        <v>148</v>
      </c>
      <c r="E778" t="s">
        <v>36</v>
      </c>
      <c r="F778" t="s">
        <v>57</v>
      </c>
      <c r="G778" t="s">
        <v>58</v>
      </c>
      <c r="H778" t="s">
        <v>23</v>
      </c>
      <c r="I778">
        <v>54.999999999999986</v>
      </c>
      <c r="J778">
        <v>200</v>
      </c>
      <c r="K778">
        <v>10999.999999999996</v>
      </c>
      <c r="L778">
        <v>54999.999999999985</v>
      </c>
      <c r="M778">
        <v>0.5</v>
      </c>
      <c r="N778" t="s">
        <v>24</v>
      </c>
    </row>
    <row r="779" spans="1:14" x14ac:dyDescent="0.25">
      <c r="A779" t="s">
        <v>26</v>
      </c>
      <c r="B779">
        <v>1185732</v>
      </c>
      <c r="C779" s="18">
        <v>44385</v>
      </c>
      <c r="D779" t="s">
        <v>148</v>
      </c>
      <c r="E779" t="s">
        <v>36</v>
      </c>
      <c r="F779" t="s">
        <v>110</v>
      </c>
      <c r="G779" t="s">
        <v>111</v>
      </c>
      <c r="H779" t="s">
        <v>23</v>
      </c>
      <c r="I779">
        <v>55.000000000000007</v>
      </c>
      <c r="J779">
        <v>375</v>
      </c>
      <c r="K779">
        <v>20625.000000000004</v>
      </c>
      <c r="L779">
        <v>82500.000000000015</v>
      </c>
      <c r="M779">
        <v>0.4</v>
      </c>
      <c r="N779" t="s">
        <v>18</v>
      </c>
    </row>
    <row r="780" spans="1:14" x14ac:dyDescent="0.25">
      <c r="A780" t="s">
        <v>14</v>
      </c>
      <c r="B780">
        <v>1185732</v>
      </c>
      <c r="C780" s="18">
        <v>44408</v>
      </c>
      <c r="D780" t="s">
        <v>148</v>
      </c>
      <c r="E780" t="s">
        <v>36</v>
      </c>
      <c r="F780" t="s">
        <v>57</v>
      </c>
      <c r="G780" t="s">
        <v>58</v>
      </c>
      <c r="H780" t="s">
        <v>23</v>
      </c>
      <c r="I780">
        <v>54.999999999999986</v>
      </c>
      <c r="J780">
        <v>250</v>
      </c>
      <c r="K780">
        <v>13749.999999999996</v>
      </c>
      <c r="L780">
        <v>68749.999999999985</v>
      </c>
      <c r="M780">
        <v>0.5</v>
      </c>
      <c r="N780" t="s">
        <v>24</v>
      </c>
    </row>
    <row r="781" spans="1:14" x14ac:dyDescent="0.25">
      <c r="A781" t="s">
        <v>14</v>
      </c>
      <c r="B781">
        <v>1185732</v>
      </c>
      <c r="C781" s="18">
        <v>44388</v>
      </c>
      <c r="D781" t="s">
        <v>148</v>
      </c>
      <c r="E781" t="s">
        <v>36</v>
      </c>
      <c r="F781" t="s">
        <v>108</v>
      </c>
      <c r="G781" t="s">
        <v>109</v>
      </c>
      <c r="H781" t="s">
        <v>23</v>
      </c>
      <c r="I781">
        <v>55.000000000000007</v>
      </c>
      <c r="J781">
        <v>375</v>
      </c>
      <c r="K781">
        <v>20625.000000000004</v>
      </c>
      <c r="L781">
        <v>82500.000000000015</v>
      </c>
      <c r="M781">
        <v>0.4</v>
      </c>
      <c r="N781" t="s">
        <v>83</v>
      </c>
    </row>
    <row r="782" spans="1:14" x14ac:dyDescent="0.25">
      <c r="A782" t="s">
        <v>34</v>
      </c>
      <c r="B782">
        <v>1197831</v>
      </c>
      <c r="C782" s="18">
        <v>44389</v>
      </c>
      <c r="D782" t="s">
        <v>148</v>
      </c>
      <c r="E782" t="s">
        <v>36</v>
      </c>
      <c r="F782" t="s">
        <v>106</v>
      </c>
      <c r="G782" t="s">
        <v>107</v>
      </c>
      <c r="H782" t="s">
        <v>23</v>
      </c>
      <c r="I782">
        <v>65</v>
      </c>
      <c r="J782">
        <v>500</v>
      </c>
      <c r="K782">
        <v>32500</v>
      </c>
      <c r="L782">
        <v>113750</v>
      </c>
      <c r="M782">
        <v>0.35</v>
      </c>
      <c r="N782" t="s">
        <v>83</v>
      </c>
    </row>
    <row r="783" spans="1:14" x14ac:dyDescent="0.25">
      <c r="A783" t="s">
        <v>30</v>
      </c>
      <c r="B783">
        <v>1197831</v>
      </c>
      <c r="C783" s="18">
        <v>44396</v>
      </c>
      <c r="D783" t="s">
        <v>148</v>
      </c>
      <c r="E783" t="s">
        <v>27</v>
      </c>
      <c r="F783" t="s">
        <v>104</v>
      </c>
      <c r="G783" t="s">
        <v>105</v>
      </c>
      <c r="H783" t="s">
        <v>23</v>
      </c>
      <c r="I783">
        <v>65</v>
      </c>
      <c r="J783">
        <v>525</v>
      </c>
      <c r="K783">
        <v>34125</v>
      </c>
      <c r="L783">
        <v>136500</v>
      </c>
      <c r="M783">
        <v>0.4</v>
      </c>
      <c r="N783" t="s">
        <v>83</v>
      </c>
    </row>
    <row r="784" spans="1:14" x14ac:dyDescent="0.25">
      <c r="A784" t="s">
        <v>25</v>
      </c>
      <c r="B784">
        <v>1197831</v>
      </c>
      <c r="C784" s="18">
        <v>44396</v>
      </c>
      <c r="D784" t="s">
        <v>148</v>
      </c>
      <c r="E784" t="s">
        <v>27</v>
      </c>
      <c r="F784" t="s">
        <v>102</v>
      </c>
      <c r="G784" t="s">
        <v>103</v>
      </c>
      <c r="H784" t="s">
        <v>23</v>
      </c>
      <c r="I784">
        <v>65</v>
      </c>
      <c r="J784">
        <v>600</v>
      </c>
      <c r="K784">
        <v>39000</v>
      </c>
      <c r="L784">
        <v>156000</v>
      </c>
      <c r="M784">
        <v>0.4</v>
      </c>
      <c r="N784" t="s">
        <v>83</v>
      </c>
    </row>
    <row r="785" spans="1:14" x14ac:dyDescent="0.25">
      <c r="A785" t="s">
        <v>25</v>
      </c>
      <c r="B785">
        <v>1185732</v>
      </c>
      <c r="C785" s="18">
        <v>44393</v>
      </c>
      <c r="D785" t="s">
        <v>148</v>
      </c>
      <c r="E785" t="s">
        <v>27</v>
      </c>
      <c r="F785" t="s">
        <v>100</v>
      </c>
      <c r="G785" t="s">
        <v>101</v>
      </c>
      <c r="H785" t="s">
        <v>23</v>
      </c>
      <c r="I785">
        <v>65</v>
      </c>
      <c r="J785">
        <v>675</v>
      </c>
      <c r="K785">
        <v>43875</v>
      </c>
      <c r="L785">
        <v>219375</v>
      </c>
      <c r="M785">
        <v>0.5</v>
      </c>
      <c r="N785" t="s">
        <v>83</v>
      </c>
    </row>
    <row r="786" spans="1:14" x14ac:dyDescent="0.25">
      <c r="A786" t="s">
        <v>61</v>
      </c>
      <c r="B786">
        <v>1185732</v>
      </c>
      <c r="C786" s="18">
        <v>44398</v>
      </c>
      <c r="D786" t="s">
        <v>148</v>
      </c>
      <c r="E786" t="s">
        <v>48</v>
      </c>
      <c r="F786" t="s">
        <v>98</v>
      </c>
      <c r="G786" t="s">
        <v>99</v>
      </c>
      <c r="H786" t="s">
        <v>23</v>
      </c>
      <c r="I786">
        <v>55.000000000000007</v>
      </c>
      <c r="J786">
        <v>425</v>
      </c>
      <c r="K786">
        <v>23375.000000000004</v>
      </c>
      <c r="L786">
        <v>93500.000000000015</v>
      </c>
      <c r="M786">
        <v>0.4</v>
      </c>
      <c r="N786" t="s">
        <v>83</v>
      </c>
    </row>
    <row r="787" spans="1:14" x14ac:dyDescent="0.25">
      <c r="A787" t="s">
        <v>61</v>
      </c>
      <c r="B787">
        <v>1185732</v>
      </c>
      <c r="C787" s="18">
        <v>44386</v>
      </c>
      <c r="D787" t="s">
        <v>148</v>
      </c>
      <c r="E787" t="s">
        <v>36</v>
      </c>
      <c r="F787" t="s">
        <v>96</v>
      </c>
      <c r="G787" t="s">
        <v>97</v>
      </c>
      <c r="H787" t="s">
        <v>23</v>
      </c>
      <c r="I787">
        <v>70</v>
      </c>
      <c r="J787">
        <v>725</v>
      </c>
      <c r="K787">
        <v>50750</v>
      </c>
      <c r="L787">
        <v>253750</v>
      </c>
      <c r="M787">
        <v>0.5</v>
      </c>
      <c r="N787" t="s">
        <v>83</v>
      </c>
    </row>
    <row r="788" spans="1:14" x14ac:dyDescent="0.25">
      <c r="A788" t="s">
        <v>26</v>
      </c>
      <c r="B788">
        <v>1185732</v>
      </c>
      <c r="C788" s="18">
        <v>44379</v>
      </c>
      <c r="D788" t="s">
        <v>148</v>
      </c>
      <c r="E788" t="s">
        <v>48</v>
      </c>
      <c r="F788" t="s">
        <v>94</v>
      </c>
      <c r="G788" t="s">
        <v>95</v>
      </c>
      <c r="H788" t="s">
        <v>23</v>
      </c>
      <c r="I788">
        <v>70</v>
      </c>
      <c r="J788">
        <v>875</v>
      </c>
      <c r="K788">
        <v>61250</v>
      </c>
      <c r="L788">
        <v>306250</v>
      </c>
      <c r="M788">
        <v>0.5</v>
      </c>
      <c r="N788" t="s">
        <v>83</v>
      </c>
    </row>
    <row r="789" spans="1:14" x14ac:dyDescent="0.25">
      <c r="A789" t="s">
        <v>14</v>
      </c>
      <c r="B789">
        <v>1185732</v>
      </c>
      <c r="C789" s="18">
        <v>44382</v>
      </c>
      <c r="D789" t="s">
        <v>148</v>
      </c>
      <c r="E789" t="s">
        <v>48</v>
      </c>
      <c r="F789" t="s">
        <v>92</v>
      </c>
      <c r="G789" t="s">
        <v>93</v>
      </c>
      <c r="H789" t="s">
        <v>23</v>
      </c>
      <c r="I789">
        <v>70</v>
      </c>
      <c r="J789">
        <v>975</v>
      </c>
      <c r="K789">
        <v>68250</v>
      </c>
      <c r="L789">
        <v>341250</v>
      </c>
      <c r="M789">
        <v>0.5</v>
      </c>
      <c r="N789" t="s">
        <v>83</v>
      </c>
    </row>
    <row r="790" spans="1:14" x14ac:dyDescent="0.25">
      <c r="A790" t="s">
        <v>26</v>
      </c>
      <c r="B790">
        <v>1128299</v>
      </c>
      <c r="C790" s="18">
        <v>44389</v>
      </c>
      <c r="D790" t="s">
        <v>148</v>
      </c>
      <c r="E790" t="s">
        <v>48</v>
      </c>
      <c r="F790" t="s">
        <v>90</v>
      </c>
      <c r="G790" t="s">
        <v>91</v>
      </c>
      <c r="H790" t="s">
        <v>23</v>
      </c>
      <c r="I790">
        <v>70</v>
      </c>
      <c r="J790">
        <v>475</v>
      </c>
      <c r="K790">
        <v>33250</v>
      </c>
      <c r="L790">
        <v>83125</v>
      </c>
      <c r="M790">
        <v>0.25</v>
      </c>
      <c r="N790" t="s">
        <v>83</v>
      </c>
    </row>
    <row r="791" spans="1:14" x14ac:dyDescent="0.25">
      <c r="A791" t="s">
        <v>34</v>
      </c>
      <c r="B791">
        <v>1128299</v>
      </c>
      <c r="C791" s="18">
        <v>44402</v>
      </c>
      <c r="D791" t="s">
        <v>148</v>
      </c>
      <c r="E791" t="s">
        <v>31</v>
      </c>
      <c r="F791" t="s">
        <v>88</v>
      </c>
      <c r="G791" t="s">
        <v>89</v>
      </c>
      <c r="H791" t="s">
        <v>23</v>
      </c>
      <c r="I791">
        <v>75.000000000000014</v>
      </c>
      <c r="J791">
        <v>500</v>
      </c>
      <c r="K791">
        <v>37500.000000000007</v>
      </c>
      <c r="L791">
        <v>93750.000000000015</v>
      </c>
      <c r="M791">
        <v>0.25</v>
      </c>
      <c r="N791" t="s">
        <v>83</v>
      </c>
    </row>
    <row r="792" spans="1:14" x14ac:dyDescent="0.25">
      <c r="A792" t="s">
        <v>14</v>
      </c>
      <c r="B792">
        <v>1128299</v>
      </c>
      <c r="C792" s="18">
        <v>44399</v>
      </c>
      <c r="D792" t="s">
        <v>148</v>
      </c>
      <c r="E792" t="s">
        <v>31</v>
      </c>
      <c r="F792" t="s">
        <v>86</v>
      </c>
      <c r="G792" t="s">
        <v>87</v>
      </c>
      <c r="H792" t="s">
        <v>23</v>
      </c>
      <c r="I792">
        <v>70</v>
      </c>
      <c r="J792">
        <v>425</v>
      </c>
      <c r="K792">
        <v>29750</v>
      </c>
      <c r="L792">
        <v>74375</v>
      </c>
      <c r="M792">
        <v>0.25</v>
      </c>
      <c r="N792" t="s">
        <v>83</v>
      </c>
    </row>
    <row r="793" spans="1:14" x14ac:dyDescent="0.25">
      <c r="A793" t="s">
        <v>14</v>
      </c>
      <c r="B793">
        <v>1197831</v>
      </c>
      <c r="C793" s="18">
        <v>44383</v>
      </c>
      <c r="D793" t="s">
        <v>148</v>
      </c>
      <c r="E793" t="s">
        <v>31</v>
      </c>
      <c r="F793" t="s">
        <v>84</v>
      </c>
      <c r="G793" t="s">
        <v>85</v>
      </c>
      <c r="H793" t="s">
        <v>23</v>
      </c>
      <c r="I793">
        <v>65</v>
      </c>
      <c r="J793">
        <v>800</v>
      </c>
      <c r="K793">
        <v>52000</v>
      </c>
      <c r="L793">
        <v>286000</v>
      </c>
      <c r="M793">
        <v>0.55000000000000004</v>
      </c>
      <c r="N793" t="s">
        <v>83</v>
      </c>
    </row>
    <row r="794" spans="1:14" x14ac:dyDescent="0.25">
      <c r="A794" t="s">
        <v>61</v>
      </c>
      <c r="B794">
        <v>1185732</v>
      </c>
      <c r="C794" s="18">
        <v>44397</v>
      </c>
      <c r="D794" t="s">
        <v>148</v>
      </c>
      <c r="E794" t="s">
        <v>31</v>
      </c>
      <c r="F794" t="s">
        <v>64</v>
      </c>
      <c r="G794" t="s">
        <v>65</v>
      </c>
      <c r="H794" t="s">
        <v>23</v>
      </c>
      <c r="I794">
        <v>70</v>
      </c>
      <c r="J794">
        <v>500</v>
      </c>
      <c r="K794">
        <v>35000</v>
      </c>
      <c r="L794">
        <v>105000</v>
      </c>
      <c r="M794">
        <v>0.3</v>
      </c>
      <c r="N794" t="s">
        <v>24</v>
      </c>
    </row>
    <row r="795" spans="1:14" x14ac:dyDescent="0.25">
      <c r="A795" t="s">
        <v>30</v>
      </c>
      <c r="B795">
        <v>1128299</v>
      </c>
      <c r="C795" s="18">
        <v>44393</v>
      </c>
      <c r="D795" t="s">
        <v>148</v>
      </c>
      <c r="E795" t="s">
        <v>27</v>
      </c>
      <c r="F795" t="s">
        <v>81</v>
      </c>
      <c r="G795" t="s">
        <v>82</v>
      </c>
      <c r="H795" t="s">
        <v>23</v>
      </c>
      <c r="I795">
        <v>110.00000000000001</v>
      </c>
      <c r="J795">
        <v>650</v>
      </c>
      <c r="K795">
        <v>71500.000000000015</v>
      </c>
      <c r="L795">
        <v>250250.00000000003</v>
      </c>
      <c r="M795">
        <v>0.35</v>
      </c>
      <c r="N795" t="s">
        <v>83</v>
      </c>
    </row>
    <row r="796" spans="1:14" x14ac:dyDescent="0.25">
      <c r="A796" t="s">
        <v>30</v>
      </c>
      <c r="B796">
        <v>1128299</v>
      </c>
      <c r="C796" s="18">
        <v>44400</v>
      </c>
      <c r="D796" t="s">
        <v>148</v>
      </c>
      <c r="E796" t="s">
        <v>31</v>
      </c>
      <c r="F796" t="s">
        <v>80</v>
      </c>
      <c r="G796" t="s">
        <v>63</v>
      </c>
      <c r="H796" t="s">
        <v>23</v>
      </c>
      <c r="I796">
        <v>105</v>
      </c>
      <c r="J796">
        <v>600</v>
      </c>
      <c r="K796">
        <v>63000</v>
      </c>
      <c r="L796">
        <v>189000</v>
      </c>
      <c r="M796">
        <v>0.3</v>
      </c>
      <c r="N796" t="s">
        <v>18</v>
      </c>
    </row>
    <row r="797" spans="1:14" x14ac:dyDescent="0.25">
      <c r="A797" t="s">
        <v>30</v>
      </c>
      <c r="B797">
        <v>1185732</v>
      </c>
      <c r="C797" s="18">
        <v>44387</v>
      </c>
      <c r="D797" t="s">
        <v>148</v>
      </c>
      <c r="E797" t="s">
        <v>31</v>
      </c>
      <c r="F797" t="s">
        <v>78</v>
      </c>
      <c r="G797" t="s">
        <v>79</v>
      </c>
      <c r="H797" t="s">
        <v>23</v>
      </c>
      <c r="I797">
        <v>40</v>
      </c>
      <c r="J797">
        <v>600</v>
      </c>
      <c r="K797">
        <v>24000</v>
      </c>
      <c r="L797">
        <v>120000</v>
      </c>
      <c r="M797">
        <v>0.5</v>
      </c>
      <c r="N797" t="s">
        <v>18</v>
      </c>
    </row>
    <row r="798" spans="1:14" x14ac:dyDescent="0.25">
      <c r="A798" t="s">
        <v>14</v>
      </c>
      <c r="B798">
        <v>1185732</v>
      </c>
      <c r="C798" s="18">
        <v>44394</v>
      </c>
      <c r="D798" t="s">
        <v>148</v>
      </c>
      <c r="E798" t="s">
        <v>36</v>
      </c>
      <c r="F798" t="s">
        <v>76</v>
      </c>
      <c r="G798" t="s">
        <v>77</v>
      </c>
      <c r="H798" t="s">
        <v>23</v>
      </c>
      <c r="I798">
        <v>45</v>
      </c>
      <c r="J798">
        <v>550</v>
      </c>
      <c r="K798">
        <v>24750</v>
      </c>
      <c r="L798">
        <v>123750</v>
      </c>
      <c r="M798">
        <v>0.5</v>
      </c>
      <c r="N798" t="s">
        <v>18</v>
      </c>
    </row>
    <row r="799" spans="1:14" x14ac:dyDescent="0.25">
      <c r="A799" t="s">
        <v>14</v>
      </c>
      <c r="B799">
        <v>1128299</v>
      </c>
      <c r="C799" s="18">
        <v>44386</v>
      </c>
      <c r="D799" t="s">
        <v>148</v>
      </c>
      <c r="E799" t="s">
        <v>31</v>
      </c>
      <c r="F799" t="s">
        <v>66</v>
      </c>
      <c r="G799" t="s">
        <v>67</v>
      </c>
      <c r="H799" t="s">
        <v>23</v>
      </c>
      <c r="I799">
        <v>100</v>
      </c>
      <c r="J799">
        <v>550</v>
      </c>
      <c r="K799">
        <v>55000</v>
      </c>
      <c r="L799">
        <v>220000</v>
      </c>
      <c r="M799">
        <v>0.4</v>
      </c>
      <c r="N799" t="s">
        <v>24</v>
      </c>
    </row>
    <row r="800" spans="1:14" x14ac:dyDescent="0.25">
      <c r="A800" t="s">
        <v>26</v>
      </c>
      <c r="B800">
        <v>1185732</v>
      </c>
      <c r="C800" s="18">
        <v>44392</v>
      </c>
      <c r="D800" t="s">
        <v>148</v>
      </c>
      <c r="E800" t="s">
        <v>36</v>
      </c>
      <c r="F800" t="s">
        <v>74</v>
      </c>
      <c r="G800" t="s">
        <v>75</v>
      </c>
      <c r="H800" t="s">
        <v>23</v>
      </c>
      <c r="I800">
        <v>65</v>
      </c>
      <c r="J800">
        <v>725</v>
      </c>
      <c r="K800">
        <v>47125</v>
      </c>
      <c r="L800">
        <v>259187.50000000003</v>
      </c>
      <c r="M800">
        <v>0.55000000000000004</v>
      </c>
      <c r="N800" t="s">
        <v>18</v>
      </c>
    </row>
    <row r="801" spans="1:14" x14ac:dyDescent="0.25">
      <c r="A801" t="s">
        <v>14</v>
      </c>
      <c r="B801">
        <v>1128299</v>
      </c>
      <c r="C801" s="18">
        <v>44400</v>
      </c>
      <c r="D801" t="s">
        <v>148</v>
      </c>
      <c r="E801" t="s">
        <v>48</v>
      </c>
      <c r="F801" t="s">
        <v>72</v>
      </c>
      <c r="G801" t="s">
        <v>73</v>
      </c>
      <c r="H801" t="s">
        <v>23</v>
      </c>
      <c r="I801">
        <v>105</v>
      </c>
      <c r="J801">
        <v>600</v>
      </c>
      <c r="K801">
        <v>63000</v>
      </c>
      <c r="L801">
        <v>189000</v>
      </c>
      <c r="M801">
        <v>0.3</v>
      </c>
      <c r="N801" t="s">
        <v>18</v>
      </c>
    </row>
    <row r="802" spans="1:14" x14ac:dyDescent="0.25">
      <c r="A802" t="s">
        <v>34</v>
      </c>
      <c r="B802">
        <v>1185732</v>
      </c>
      <c r="C802" s="18">
        <v>44387</v>
      </c>
      <c r="D802" t="s">
        <v>148</v>
      </c>
      <c r="E802" t="s">
        <v>31</v>
      </c>
      <c r="F802" t="s">
        <v>70</v>
      </c>
      <c r="G802" t="s">
        <v>71</v>
      </c>
      <c r="H802" t="s">
        <v>23</v>
      </c>
      <c r="I802">
        <v>55.000000000000007</v>
      </c>
      <c r="J802">
        <v>700</v>
      </c>
      <c r="K802">
        <v>38500.000000000007</v>
      </c>
      <c r="L802">
        <v>96250.000000000015</v>
      </c>
      <c r="M802">
        <v>0.25</v>
      </c>
      <c r="N802" t="s">
        <v>18</v>
      </c>
    </row>
    <row r="803" spans="1:14" x14ac:dyDescent="0.25">
      <c r="A803" t="s">
        <v>30</v>
      </c>
      <c r="B803">
        <v>1185732</v>
      </c>
      <c r="C803" s="18">
        <v>44385</v>
      </c>
      <c r="D803" t="s">
        <v>148</v>
      </c>
      <c r="E803" t="s">
        <v>15</v>
      </c>
      <c r="F803" t="s">
        <v>16</v>
      </c>
      <c r="G803" t="s">
        <v>69</v>
      </c>
      <c r="H803" t="s">
        <v>23</v>
      </c>
      <c r="I803">
        <v>70</v>
      </c>
      <c r="J803">
        <v>775</v>
      </c>
      <c r="K803">
        <v>54250</v>
      </c>
      <c r="L803">
        <v>271250</v>
      </c>
      <c r="M803">
        <v>0.5</v>
      </c>
      <c r="N803" t="s">
        <v>18</v>
      </c>
    </row>
    <row r="804" spans="1:14" x14ac:dyDescent="0.25">
      <c r="A804" t="s">
        <v>25</v>
      </c>
      <c r="B804">
        <v>1128299</v>
      </c>
      <c r="C804" s="18">
        <v>44393</v>
      </c>
      <c r="D804" t="s">
        <v>148</v>
      </c>
      <c r="E804" t="s">
        <v>48</v>
      </c>
      <c r="F804" t="s">
        <v>49</v>
      </c>
      <c r="G804" t="s">
        <v>68</v>
      </c>
      <c r="H804" t="s">
        <v>23</v>
      </c>
      <c r="I804">
        <v>110.00000000000001</v>
      </c>
      <c r="J804">
        <v>650</v>
      </c>
      <c r="K804">
        <v>71500.000000000015</v>
      </c>
      <c r="L804">
        <v>321750.00000000006</v>
      </c>
      <c r="M804">
        <v>0.45</v>
      </c>
      <c r="N804" t="s">
        <v>18</v>
      </c>
    </row>
    <row r="805" spans="1:14" x14ac:dyDescent="0.25">
      <c r="A805" t="s">
        <v>61</v>
      </c>
      <c r="B805">
        <v>1185732</v>
      </c>
      <c r="C805" s="18">
        <v>44426</v>
      </c>
      <c r="D805" t="s">
        <v>149</v>
      </c>
      <c r="E805" t="s">
        <v>15</v>
      </c>
      <c r="F805" t="s">
        <v>133</v>
      </c>
      <c r="G805" t="s">
        <v>134</v>
      </c>
      <c r="H805" t="s">
        <v>23</v>
      </c>
      <c r="I805">
        <v>46</v>
      </c>
      <c r="J805">
        <v>145</v>
      </c>
      <c r="K805">
        <v>6670</v>
      </c>
      <c r="L805">
        <v>2467.9</v>
      </c>
      <c r="M805">
        <v>0.37</v>
      </c>
      <c r="N805" t="s">
        <v>24</v>
      </c>
    </row>
    <row r="806" spans="1:14" x14ac:dyDescent="0.25">
      <c r="A806" t="s">
        <v>61</v>
      </c>
      <c r="B806">
        <v>1185732</v>
      </c>
      <c r="C806" s="18">
        <v>44419</v>
      </c>
      <c r="D806" t="s">
        <v>149</v>
      </c>
      <c r="E806" t="s">
        <v>15</v>
      </c>
      <c r="F806" t="s">
        <v>131</v>
      </c>
      <c r="G806" t="s">
        <v>132</v>
      </c>
      <c r="H806" t="s">
        <v>23</v>
      </c>
      <c r="I806">
        <v>44</v>
      </c>
      <c r="J806">
        <v>136</v>
      </c>
      <c r="K806">
        <v>5984</v>
      </c>
      <c r="L806">
        <v>2573.1199999999994</v>
      </c>
      <c r="M806">
        <v>0.42999999999999994</v>
      </c>
      <c r="N806" t="s">
        <v>24</v>
      </c>
    </row>
    <row r="807" spans="1:14" x14ac:dyDescent="0.25">
      <c r="A807" t="s">
        <v>26</v>
      </c>
      <c r="B807">
        <v>1185732</v>
      </c>
      <c r="C807" s="18">
        <v>44422</v>
      </c>
      <c r="D807" t="s">
        <v>149</v>
      </c>
      <c r="E807" t="s">
        <v>15</v>
      </c>
      <c r="F807" t="s">
        <v>129</v>
      </c>
      <c r="G807" t="s">
        <v>130</v>
      </c>
      <c r="H807" t="s">
        <v>23</v>
      </c>
      <c r="I807">
        <v>46</v>
      </c>
      <c r="J807">
        <v>98</v>
      </c>
      <c r="K807">
        <v>4508</v>
      </c>
      <c r="L807">
        <v>1577.8</v>
      </c>
      <c r="M807">
        <v>0.35</v>
      </c>
      <c r="N807" t="s">
        <v>24</v>
      </c>
    </row>
    <row r="808" spans="1:14" x14ac:dyDescent="0.25">
      <c r="A808" t="s">
        <v>14</v>
      </c>
      <c r="B808">
        <v>1185732</v>
      </c>
      <c r="C808" s="18">
        <v>44415</v>
      </c>
      <c r="D808" t="s">
        <v>149</v>
      </c>
      <c r="E808" t="s">
        <v>15</v>
      </c>
      <c r="F808" t="s">
        <v>127</v>
      </c>
      <c r="G808" t="s">
        <v>128</v>
      </c>
      <c r="H808" t="s">
        <v>23</v>
      </c>
      <c r="I808">
        <v>38</v>
      </c>
      <c r="J808">
        <v>96</v>
      </c>
      <c r="K808">
        <v>3648</v>
      </c>
      <c r="L808">
        <v>1714.5600000000002</v>
      </c>
      <c r="M808">
        <v>0.47000000000000003</v>
      </c>
      <c r="N808" t="s">
        <v>24</v>
      </c>
    </row>
    <row r="809" spans="1:14" x14ac:dyDescent="0.25">
      <c r="A809" t="s">
        <v>26</v>
      </c>
      <c r="B809">
        <v>1185732</v>
      </c>
      <c r="C809" s="18">
        <v>44412</v>
      </c>
      <c r="D809" t="s">
        <v>149</v>
      </c>
      <c r="E809" t="s">
        <v>15</v>
      </c>
      <c r="F809" t="s">
        <v>125</v>
      </c>
      <c r="G809" t="s">
        <v>126</v>
      </c>
      <c r="H809" t="s">
        <v>23</v>
      </c>
      <c r="I809">
        <v>44</v>
      </c>
      <c r="J809">
        <v>124</v>
      </c>
      <c r="K809">
        <v>5456</v>
      </c>
      <c r="L809">
        <v>2073.2800000000002</v>
      </c>
      <c r="M809">
        <v>0.38</v>
      </c>
      <c r="N809" t="s">
        <v>24</v>
      </c>
    </row>
    <row r="810" spans="1:14" x14ac:dyDescent="0.25">
      <c r="A810" t="s">
        <v>30</v>
      </c>
      <c r="B810">
        <v>1197831</v>
      </c>
      <c r="C810" s="18">
        <v>44428</v>
      </c>
      <c r="D810" t="s">
        <v>149</v>
      </c>
      <c r="E810" t="s">
        <v>27</v>
      </c>
      <c r="F810" t="s">
        <v>104</v>
      </c>
      <c r="G810" t="s">
        <v>105</v>
      </c>
      <c r="H810" t="s">
        <v>23</v>
      </c>
      <c r="I810">
        <v>40</v>
      </c>
      <c r="J810">
        <v>166</v>
      </c>
      <c r="K810">
        <v>6640</v>
      </c>
      <c r="L810">
        <v>3120.8</v>
      </c>
      <c r="M810">
        <v>0.47000000000000003</v>
      </c>
      <c r="N810" t="s">
        <v>24</v>
      </c>
    </row>
    <row r="811" spans="1:14" x14ac:dyDescent="0.25">
      <c r="A811" t="s">
        <v>25</v>
      </c>
      <c r="B811">
        <v>1197831</v>
      </c>
      <c r="C811" s="18">
        <v>44428</v>
      </c>
      <c r="D811" t="s">
        <v>149</v>
      </c>
      <c r="E811" t="s">
        <v>27</v>
      </c>
      <c r="F811" t="s">
        <v>102</v>
      </c>
      <c r="G811" t="s">
        <v>103</v>
      </c>
      <c r="H811" t="s">
        <v>23</v>
      </c>
      <c r="I811">
        <v>40</v>
      </c>
      <c r="J811">
        <v>193</v>
      </c>
      <c r="K811">
        <v>7720</v>
      </c>
      <c r="L811">
        <v>3628.4</v>
      </c>
      <c r="M811">
        <v>0.47000000000000003</v>
      </c>
      <c r="N811" t="s">
        <v>24</v>
      </c>
    </row>
    <row r="812" spans="1:14" x14ac:dyDescent="0.25">
      <c r="A812" t="s">
        <v>25</v>
      </c>
      <c r="B812">
        <v>1185732</v>
      </c>
      <c r="C812" s="18">
        <v>44425</v>
      </c>
      <c r="D812" t="s">
        <v>149</v>
      </c>
      <c r="E812" t="s">
        <v>27</v>
      </c>
      <c r="F812" t="s">
        <v>100</v>
      </c>
      <c r="G812" t="s">
        <v>101</v>
      </c>
      <c r="H812" t="s">
        <v>23</v>
      </c>
      <c r="I812">
        <v>42</v>
      </c>
      <c r="J812">
        <v>206</v>
      </c>
      <c r="K812">
        <v>8652</v>
      </c>
      <c r="L812">
        <v>4758.6000000000004</v>
      </c>
      <c r="M812">
        <v>0.55000000000000004</v>
      </c>
      <c r="N812" t="s">
        <v>24</v>
      </c>
    </row>
    <row r="813" spans="1:14" x14ac:dyDescent="0.25">
      <c r="A813" t="s">
        <v>26</v>
      </c>
      <c r="B813">
        <v>1128299</v>
      </c>
      <c r="C813" s="18">
        <v>44421</v>
      </c>
      <c r="D813" t="s">
        <v>149</v>
      </c>
      <c r="E813" t="s">
        <v>48</v>
      </c>
      <c r="F813" t="s">
        <v>90</v>
      </c>
      <c r="G813" t="s">
        <v>91</v>
      </c>
      <c r="H813" t="s">
        <v>23</v>
      </c>
      <c r="I813">
        <v>50</v>
      </c>
      <c r="J813">
        <v>128</v>
      </c>
      <c r="K813">
        <v>6400</v>
      </c>
      <c r="L813">
        <v>1855.9999999999998</v>
      </c>
      <c r="M813">
        <v>0.28999999999999998</v>
      </c>
      <c r="N813" t="s">
        <v>24</v>
      </c>
    </row>
    <row r="814" spans="1:14" x14ac:dyDescent="0.25">
      <c r="A814" t="s">
        <v>34</v>
      </c>
      <c r="B814">
        <v>1128299</v>
      </c>
      <c r="C814" s="18">
        <v>44434</v>
      </c>
      <c r="D814" t="s">
        <v>149</v>
      </c>
      <c r="E814" t="s">
        <v>31</v>
      </c>
      <c r="F814" t="s">
        <v>88</v>
      </c>
      <c r="G814" t="s">
        <v>89</v>
      </c>
      <c r="H814" t="s">
        <v>23</v>
      </c>
      <c r="I814">
        <v>50</v>
      </c>
      <c r="J814">
        <v>153</v>
      </c>
      <c r="K814">
        <v>7650</v>
      </c>
      <c r="L814">
        <v>2448</v>
      </c>
      <c r="M814">
        <v>0.32</v>
      </c>
      <c r="N814" t="s">
        <v>24</v>
      </c>
    </row>
    <row r="815" spans="1:14" x14ac:dyDescent="0.25">
      <c r="A815" t="s">
        <v>14</v>
      </c>
      <c r="B815">
        <v>1128299</v>
      </c>
      <c r="C815" s="18">
        <v>44431</v>
      </c>
      <c r="D815" t="s">
        <v>149</v>
      </c>
      <c r="E815" t="s">
        <v>31</v>
      </c>
      <c r="F815" t="s">
        <v>86</v>
      </c>
      <c r="G815" t="s">
        <v>87</v>
      </c>
      <c r="H815" t="s">
        <v>23</v>
      </c>
      <c r="I815">
        <v>48</v>
      </c>
      <c r="J815">
        <v>131</v>
      </c>
      <c r="K815">
        <v>6288</v>
      </c>
      <c r="L815">
        <v>1760.64</v>
      </c>
      <c r="M815">
        <v>0.28000000000000003</v>
      </c>
      <c r="N815" t="s">
        <v>24</v>
      </c>
    </row>
    <row r="816" spans="1:14" x14ac:dyDescent="0.25">
      <c r="A816" t="s">
        <v>26</v>
      </c>
      <c r="B816">
        <v>1197831</v>
      </c>
      <c r="C816" s="18">
        <v>44416</v>
      </c>
      <c r="D816" t="s">
        <v>149</v>
      </c>
      <c r="E816" t="s">
        <v>31</v>
      </c>
      <c r="F816" t="s">
        <v>84</v>
      </c>
      <c r="G816" t="s">
        <v>85</v>
      </c>
      <c r="H816" t="s">
        <v>23</v>
      </c>
      <c r="I816">
        <v>44</v>
      </c>
      <c r="J816">
        <v>239</v>
      </c>
      <c r="K816">
        <v>10516</v>
      </c>
      <c r="L816">
        <v>6414.7600000000011</v>
      </c>
      <c r="M816">
        <v>0.6100000000000001</v>
      </c>
      <c r="N816" t="s">
        <v>24</v>
      </c>
    </row>
    <row r="817" spans="1:14" x14ac:dyDescent="0.25">
      <c r="A817" t="s">
        <v>30</v>
      </c>
      <c r="B817">
        <v>1128299</v>
      </c>
      <c r="C817" s="18">
        <v>44425</v>
      </c>
      <c r="D817" t="s">
        <v>149</v>
      </c>
      <c r="E817" t="s">
        <v>27</v>
      </c>
      <c r="F817" t="s">
        <v>81</v>
      </c>
      <c r="G817" t="s">
        <v>82</v>
      </c>
      <c r="H817" t="s">
        <v>23</v>
      </c>
      <c r="I817">
        <v>46</v>
      </c>
      <c r="J817">
        <v>102</v>
      </c>
      <c r="K817">
        <v>4692</v>
      </c>
      <c r="L817">
        <v>1782.96</v>
      </c>
      <c r="M817">
        <v>0.38</v>
      </c>
      <c r="N817" t="s">
        <v>24</v>
      </c>
    </row>
    <row r="818" spans="1:14" x14ac:dyDescent="0.25">
      <c r="A818" t="s">
        <v>30</v>
      </c>
      <c r="B818">
        <v>1128299</v>
      </c>
      <c r="C818" s="18">
        <v>44432</v>
      </c>
      <c r="D818" t="s">
        <v>149</v>
      </c>
      <c r="E818" t="s">
        <v>31</v>
      </c>
      <c r="F818" t="s">
        <v>80</v>
      </c>
      <c r="G818" t="s">
        <v>63</v>
      </c>
      <c r="H818" t="s">
        <v>23</v>
      </c>
      <c r="I818">
        <v>53</v>
      </c>
      <c r="J818">
        <v>88</v>
      </c>
      <c r="K818">
        <v>4664</v>
      </c>
      <c r="L818">
        <v>1725.68</v>
      </c>
      <c r="M818">
        <v>0.37</v>
      </c>
      <c r="N818" t="s">
        <v>24</v>
      </c>
    </row>
    <row r="819" spans="1:14" x14ac:dyDescent="0.25">
      <c r="A819" t="s">
        <v>30</v>
      </c>
      <c r="B819">
        <v>1185732</v>
      </c>
      <c r="C819" s="18">
        <v>44419</v>
      </c>
      <c r="D819" t="s">
        <v>149</v>
      </c>
      <c r="E819" t="s">
        <v>31</v>
      </c>
      <c r="F819" t="s">
        <v>78</v>
      </c>
      <c r="G819" t="s">
        <v>79</v>
      </c>
      <c r="H819" t="s">
        <v>23</v>
      </c>
      <c r="I819">
        <v>27</v>
      </c>
      <c r="J819">
        <v>184</v>
      </c>
      <c r="K819">
        <v>4968</v>
      </c>
      <c r="L819">
        <v>2831.76</v>
      </c>
      <c r="M819">
        <v>0.57000000000000006</v>
      </c>
      <c r="N819" t="s">
        <v>24</v>
      </c>
    </row>
    <row r="820" spans="1:14" x14ac:dyDescent="0.25">
      <c r="A820" t="s">
        <v>14</v>
      </c>
      <c r="B820">
        <v>1128299</v>
      </c>
      <c r="C820" s="18">
        <v>44432</v>
      </c>
      <c r="D820" t="s">
        <v>149</v>
      </c>
      <c r="E820" t="s">
        <v>48</v>
      </c>
      <c r="F820" t="s">
        <v>72</v>
      </c>
      <c r="G820" t="s">
        <v>73</v>
      </c>
      <c r="H820" t="s">
        <v>23</v>
      </c>
      <c r="I820">
        <v>55</v>
      </c>
      <c r="J820">
        <v>80</v>
      </c>
      <c r="K820">
        <v>4400</v>
      </c>
      <c r="L820">
        <v>1495.9999999999998</v>
      </c>
      <c r="M820">
        <v>0.33999999999999997</v>
      </c>
      <c r="N820" t="s">
        <v>24</v>
      </c>
    </row>
    <row r="821" spans="1:14" x14ac:dyDescent="0.25">
      <c r="A821" t="s">
        <v>25</v>
      </c>
      <c r="B821">
        <v>1128299</v>
      </c>
      <c r="C821" s="18">
        <v>44425</v>
      </c>
      <c r="D821" t="s">
        <v>149</v>
      </c>
      <c r="E821" t="s">
        <v>48</v>
      </c>
      <c r="F821" t="s">
        <v>49</v>
      </c>
      <c r="G821" t="s">
        <v>68</v>
      </c>
      <c r="H821" t="s">
        <v>23</v>
      </c>
      <c r="I821">
        <v>60</v>
      </c>
      <c r="J821">
        <v>96</v>
      </c>
      <c r="K821">
        <v>5760</v>
      </c>
      <c r="L821">
        <v>2822.4</v>
      </c>
      <c r="M821">
        <v>0.49</v>
      </c>
      <c r="N821" t="s">
        <v>24</v>
      </c>
    </row>
    <row r="822" spans="1:14" x14ac:dyDescent="0.25">
      <c r="A822" t="s">
        <v>26</v>
      </c>
      <c r="B822">
        <v>1197831</v>
      </c>
      <c r="C822" s="18">
        <v>44438</v>
      </c>
      <c r="D822" t="s">
        <v>149</v>
      </c>
      <c r="E822" t="s">
        <v>27</v>
      </c>
      <c r="F822" t="s">
        <v>59</v>
      </c>
      <c r="G822" t="s">
        <v>60</v>
      </c>
      <c r="H822" t="s">
        <v>23</v>
      </c>
      <c r="I822">
        <v>36</v>
      </c>
      <c r="J822">
        <v>263</v>
      </c>
      <c r="K822">
        <v>9468</v>
      </c>
      <c r="L822">
        <v>6248.880000000001</v>
      </c>
      <c r="M822">
        <v>0.66000000000000014</v>
      </c>
      <c r="N822" t="s">
        <v>24</v>
      </c>
    </row>
    <row r="823" spans="1:14" x14ac:dyDescent="0.25">
      <c r="A823" t="s">
        <v>26</v>
      </c>
      <c r="B823">
        <v>1197831</v>
      </c>
      <c r="C823" s="18">
        <v>44432</v>
      </c>
      <c r="D823" t="s">
        <v>149</v>
      </c>
      <c r="E823" t="s">
        <v>27</v>
      </c>
      <c r="F823" t="s">
        <v>59</v>
      </c>
      <c r="G823" t="s">
        <v>60</v>
      </c>
      <c r="H823" t="s">
        <v>23</v>
      </c>
      <c r="I823">
        <v>14</v>
      </c>
      <c r="J823">
        <v>165</v>
      </c>
      <c r="K823">
        <v>2310</v>
      </c>
      <c r="L823">
        <v>1547.7000000000003</v>
      </c>
      <c r="M823">
        <v>0.67000000000000015</v>
      </c>
      <c r="N823" t="s">
        <v>24</v>
      </c>
    </row>
    <row r="824" spans="1:14" x14ac:dyDescent="0.25">
      <c r="A824" t="s">
        <v>26</v>
      </c>
      <c r="B824">
        <v>1197831</v>
      </c>
      <c r="C824" s="18">
        <v>44426</v>
      </c>
      <c r="D824" t="s">
        <v>149</v>
      </c>
      <c r="E824" t="s">
        <v>27</v>
      </c>
      <c r="F824" t="s">
        <v>59</v>
      </c>
      <c r="G824" t="s">
        <v>60</v>
      </c>
      <c r="H824" t="s">
        <v>23</v>
      </c>
      <c r="I824">
        <v>26</v>
      </c>
      <c r="J824">
        <v>120</v>
      </c>
      <c r="K824">
        <v>3120</v>
      </c>
      <c r="L824">
        <v>2059.2000000000003</v>
      </c>
      <c r="M824">
        <v>0.66000000000000014</v>
      </c>
      <c r="N824" t="s">
        <v>24</v>
      </c>
    </row>
    <row r="825" spans="1:14" x14ac:dyDescent="0.25">
      <c r="A825" t="s">
        <v>26</v>
      </c>
      <c r="B825">
        <v>1197831</v>
      </c>
      <c r="C825" s="18">
        <v>44420</v>
      </c>
      <c r="D825" t="s">
        <v>149</v>
      </c>
      <c r="E825" t="s">
        <v>27</v>
      </c>
      <c r="F825" t="s">
        <v>59</v>
      </c>
      <c r="G825" t="s">
        <v>60</v>
      </c>
      <c r="H825" t="s">
        <v>23</v>
      </c>
      <c r="I825">
        <v>27</v>
      </c>
      <c r="J825">
        <v>144</v>
      </c>
      <c r="K825">
        <v>3888</v>
      </c>
      <c r="L825">
        <v>2216.1600000000003</v>
      </c>
      <c r="M825">
        <v>0.57000000000000006</v>
      </c>
      <c r="N825" t="s">
        <v>24</v>
      </c>
    </row>
    <row r="826" spans="1:14" x14ac:dyDescent="0.25">
      <c r="A826" t="s">
        <v>26</v>
      </c>
      <c r="B826">
        <v>1197831</v>
      </c>
      <c r="C826" s="18">
        <v>44414</v>
      </c>
      <c r="D826" t="s">
        <v>149</v>
      </c>
      <c r="E826" t="s">
        <v>27</v>
      </c>
      <c r="F826" t="s">
        <v>59</v>
      </c>
      <c r="G826" t="s">
        <v>60</v>
      </c>
      <c r="H826" t="s">
        <v>23</v>
      </c>
      <c r="I826">
        <v>24</v>
      </c>
      <c r="J826">
        <v>152</v>
      </c>
      <c r="K826">
        <v>3648</v>
      </c>
      <c r="L826">
        <v>2152.3200000000002</v>
      </c>
      <c r="M826">
        <v>0.59000000000000008</v>
      </c>
      <c r="N826" t="s">
        <v>24</v>
      </c>
    </row>
    <row r="827" spans="1:14" x14ac:dyDescent="0.25">
      <c r="A827" t="s">
        <v>26</v>
      </c>
      <c r="B827">
        <v>1197831</v>
      </c>
      <c r="C827" s="18">
        <v>44436</v>
      </c>
      <c r="D827" t="s">
        <v>149</v>
      </c>
      <c r="E827" t="s">
        <v>27</v>
      </c>
      <c r="F827" t="s">
        <v>28</v>
      </c>
      <c r="G827" t="s">
        <v>39</v>
      </c>
      <c r="H827" t="s">
        <v>23</v>
      </c>
      <c r="I827">
        <v>27</v>
      </c>
      <c r="J827">
        <v>153</v>
      </c>
      <c r="K827">
        <v>4131</v>
      </c>
      <c r="L827">
        <v>2230.7400000000002</v>
      </c>
      <c r="M827">
        <v>0.54</v>
      </c>
      <c r="N827" t="s">
        <v>24</v>
      </c>
    </row>
    <row r="828" spans="1:14" x14ac:dyDescent="0.25">
      <c r="A828" t="s">
        <v>26</v>
      </c>
      <c r="B828">
        <v>1197831</v>
      </c>
      <c r="C828" s="18">
        <v>44430</v>
      </c>
      <c r="D828" t="s">
        <v>149</v>
      </c>
      <c r="E828" t="s">
        <v>27</v>
      </c>
      <c r="F828" t="s">
        <v>28</v>
      </c>
      <c r="G828" t="s">
        <v>39</v>
      </c>
      <c r="H828" t="s">
        <v>23</v>
      </c>
      <c r="I828">
        <v>26</v>
      </c>
      <c r="J828">
        <v>155</v>
      </c>
      <c r="K828">
        <v>4030</v>
      </c>
      <c r="L828">
        <v>2055.3000000000002</v>
      </c>
      <c r="M828">
        <v>0.51</v>
      </c>
      <c r="N828" t="s">
        <v>24</v>
      </c>
    </row>
    <row r="829" spans="1:14" x14ac:dyDescent="0.25">
      <c r="A829" t="s">
        <v>26</v>
      </c>
      <c r="B829">
        <v>1197831</v>
      </c>
      <c r="C829" s="18">
        <v>44424</v>
      </c>
      <c r="D829" t="s">
        <v>149</v>
      </c>
      <c r="E829" t="s">
        <v>27</v>
      </c>
      <c r="F829" t="s">
        <v>28</v>
      </c>
      <c r="G829" t="s">
        <v>39</v>
      </c>
      <c r="H829" t="s">
        <v>23</v>
      </c>
      <c r="I829">
        <v>24</v>
      </c>
      <c r="J829">
        <v>163</v>
      </c>
      <c r="K829">
        <v>3912</v>
      </c>
      <c r="L829">
        <v>1877.76</v>
      </c>
      <c r="M829">
        <v>0.48</v>
      </c>
      <c r="N829" t="s">
        <v>24</v>
      </c>
    </row>
    <row r="830" spans="1:14" x14ac:dyDescent="0.25">
      <c r="A830" t="s">
        <v>61</v>
      </c>
      <c r="B830">
        <v>1185732</v>
      </c>
      <c r="C830" s="18">
        <v>44426</v>
      </c>
      <c r="D830" t="s">
        <v>149</v>
      </c>
      <c r="E830" t="s">
        <v>15</v>
      </c>
      <c r="F830" t="s">
        <v>133</v>
      </c>
      <c r="G830" t="s">
        <v>134</v>
      </c>
      <c r="H830" t="s">
        <v>23</v>
      </c>
      <c r="I830">
        <v>64</v>
      </c>
      <c r="J830">
        <v>106</v>
      </c>
      <c r="K830">
        <v>6784</v>
      </c>
      <c r="L830">
        <v>3188.48</v>
      </c>
      <c r="M830">
        <v>0.47</v>
      </c>
      <c r="N830" t="s">
        <v>83</v>
      </c>
    </row>
    <row r="831" spans="1:14" x14ac:dyDescent="0.25">
      <c r="A831" t="s">
        <v>61</v>
      </c>
      <c r="B831">
        <v>1185732</v>
      </c>
      <c r="C831" s="18">
        <v>44419</v>
      </c>
      <c r="D831" t="s">
        <v>149</v>
      </c>
      <c r="E831" t="s">
        <v>15</v>
      </c>
      <c r="F831" t="s">
        <v>131</v>
      </c>
      <c r="G831" t="s">
        <v>132</v>
      </c>
      <c r="H831" t="s">
        <v>23</v>
      </c>
      <c r="I831">
        <v>61</v>
      </c>
      <c r="J831">
        <v>104</v>
      </c>
      <c r="K831">
        <v>6344</v>
      </c>
      <c r="L831">
        <v>3235.44</v>
      </c>
      <c r="M831">
        <v>0.51</v>
      </c>
      <c r="N831" t="s">
        <v>83</v>
      </c>
    </row>
    <row r="832" spans="1:14" x14ac:dyDescent="0.25">
      <c r="A832" t="s">
        <v>26</v>
      </c>
      <c r="B832">
        <v>1185732</v>
      </c>
      <c r="C832" s="18">
        <v>44422</v>
      </c>
      <c r="D832" t="s">
        <v>149</v>
      </c>
      <c r="E832" t="s">
        <v>15</v>
      </c>
      <c r="F832" t="s">
        <v>129</v>
      </c>
      <c r="G832" t="s">
        <v>130</v>
      </c>
      <c r="H832" t="s">
        <v>23</v>
      </c>
      <c r="I832">
        <v>58</v>
      </c>
      <c r="J832">
        <v>91</v>
      </c>
      <c r="K832">
        <v>5278</v>
      </c>
      <c r="L832">
        <v>2375.1</v>
      </c>
      <c r="M832">
        <v>0.44999999999999996</v>
      </c>
      <c r="N832" t="s">
        <v>83</v>
      </c>
    </row>
    <row r="833" spans="1:14" x14ac:dyDescent="0.25">
      <c r="A833" t="s">
        <v>14</v>
      </c>
      <c r="B833">
        <v>1185732</v>
      </c>
      <c r="C833" s="18">
        <v>44415</v>
      </c>
      <c r="D833" t="s">
        <v>149</v>
      </c>
      <c r="E833" t="s">
        <v>15</v>
      </c>
      <c r="F833" t="s">
        <v>127</v>
      </c>
      <c r="G833" t="s">
        <v>128</v>
      </c>
      <c r="H833" t="s">
        <v>23</v>
      </c>
      <c r="I833">
        <v>52</v>
      </c>
      <c r="J833">
        <v>87</v>
      </c>
      <c r="K833">
        <v>4524</v>
      </c>
      <c r="L833">
        <v>2442.96</v>
      </c>
      <c r="M833">
        <v>0.54</v>
      </c>
      <c r="N833" t="s">
        <v>83</v>
      </c>
    </row>
    <row r="834" spans="1:14" x14ac:dyDescent="0.25">
      <c r="A834" t="s">
        <v>14</v>
      </c>
      <c r="B834">
        <v>1185732</v>
      </c>
      <c r="C834" s="18">
        <v>44412</v>
      </c>
      <c r="D834" t="s">
        <v>149</v>
      </c>
      <c r="E834" t="s">
        <v>36</v>
      </c>
      <c r="F834" t="s">
        <v>37</v>
      </c>
      <c r="G834" t="s">
        <v>38</v>
      </c>
      <c r="H834" t="s">
        <v>23</v>
      </c>
      <c r="I834">
        <v>64.999999999999986</v>
      </c>
      <c r="J834">
        <v>250</v>
      </c>
      <c r="K834">
        <v>16249.999999999996</v>
      </c>
      <c r="L834">
        <v>81249.999999999985</v>
      </c>
      <c r="M834">
        <v>0.5</v>
      </c>
      <c r="N834" t="s">
        <v>24</v>
      </c>
    </row>
    <row r="835" spans="1:14" x14ac:dyDescent="0.25">
      <c r="A835" t="s">
        <v>14</v>
      </c>
      <c r="B835">
        <v>1185732</v>
      </c>
      <c r="C835" s="18">
        <v>44418</v>
      </c>
      <c r="D835" t="s">
        <v>149</v>
      </c>
      <c r="E835" t="s">
        <v>36</v>
      </c>
      <c r="F835" t="s">
        <v>37</v>
      </c>
      <c r="G835" t="s">
        <v>38</v>
      </c>
      <c r="H835" t="s">
        <v>23</v>
      </c>
      <c r="I835">
        <v>64.999999999999986</v>
      </c>
      <c r="J835">
        <v>300</v>
      </c>
      <c r="K835">
        <v>19499.999999999996</v>
      </c>
      <c r="L835">
        <v>97499.999999999985</v>
      </c>
      <c r="M835">
        <v>0.5</v>
      </c>
      <c r="N835" t="s">
        <v>24</v>
      </c>
    </row>
    <row r="836" spans="1:14" x14ac:dyDescent="0.25">
      <c r="A836" t="s">
        <v>26</v>
      </c>
      <c r="B836">
        <v>1185732</v>
      </c>
      <c r="C836" s="18">
        <v>44412</v>
      </c>
      <c r="D836" t="s">
        <v>149</v>
      </c>
      <c r="E836" t="s">
        <v>15</v>
      </c>
      <c r="F836" t="s">
        <v>125</v>
      </c>
      <c r="G836" t="s">
        <v>126</v>
      </c>
      <c r="H836" t="s">
        <v>23</v>
      </c>
      <c r="I836">
        <v>55</v>
      </c>
      <c r="J836">
        <v>105</v>
      </c>
      <c r="K836">
        <v>5775</v>
      </c>
      <c r="L836">
        <v>2887.5</v>
      </c>
      <c r="M836">
        <v>0.5</v>
      </c>
      <c r="N836" t="s">
        <v>83</v>
      </c>
    </row>
    <row r="837" spans="1:14" x14ac:dyDescent="0.25">
      <c r="A837" t="s">
        <v>26</v>
      </c>
      <c r="B837">
        <v>1197831</v>
      </c>
      <c r="C837" s="18">
        <v>44424</v>
      </c>
      <c r="D837" t="s">
        <v>149</v>
      </c>
      <c r="E837" t="s">
        <v>27</v>
      </c>
      <c r="F837" t="s">
        <v>28</v>
      </c>
      <c r="G837" t="s">
        <v>39</v>
      </c>
      <c r="H837" t="s">
        <v>23</v>
      </c>
      <c r="I837">
        <v>35</v>
      </c>
      <c r="J837">
        <v>525</v>
      </c>
      <c r="K837">
        <v>18375</v>
      </c>
      <c r="L837">
        <v>82687.5</v>
      </c>
      <c r="M837">
        <v>0.45</v>
      </c>
      <c r="N837" t="s">
        <v>24</v>
      </c>
    </row>
    <row r="838" spans="1:14" x14ac:dyDescent="0.25">
      <c r="A838" t="s">
        <v>26</v>
      </c>
      <c r="B838">
        <v>1197831</v>
      </c>
      <c r="C838" s="18">
        <v>44430</v>
      </c>
      <c r="D838" t="s">
        <v>149</v>
      </c>
      <c r="E838" t="s">
        <v>27</v>
      </c>
      <c r="F838" t="s">
        <v>28</v>
      </c>
      <c r="G838" t="s">
        <v>39</v>
      </c>
      <c r="H838" t="s">
        <v>23</v>
      </c>
      <c r="I838">
        <v>35</v>
      </c>
      <c r="J838">
        <v>500</v>
      </c>
      <c r="K838">
        <v>17500</v>
      </c>
      <c r="L838">
        <v>78750</v>
      </c>
      <c r="M838">
        <v>0.45</v>
      </c>
      <c r="N838" t="s">
        <v>24</v>
      </c>
    </row>
    <row r="839" spans="1:14" x14ac:dyDescent="0.25">
      <c r="A839" t="s">
        <v>34</v>
      </c>
      <c r="B839">
        <v>1185732</v>
      </c>
      <c r="C839" s="18">
        <v>44415</v>
      </c>
      <c r="D839" t="s">
        <v>149</v>
      </c>
      <c r="E839" t="s">
        <v>15</v>
      </c>
      <c r="F839" t="s">
        <v>123</v>
      </c>
      <c r="G839" t="s">
        <v>124</v>
      </c>
      <c r="H839" t="s">
        <v>23</v>
      </c>
      <c r="I839">
        <v>52</v>
      </c>
      <c r="J839">
        <v>105</v>
      </c>
      <c r="K839">
        <v>5460</v>
      </c>
      <c r="L839">
        <v>2893.8</v>
      </c>
      <c r="M839">
        <v>0.53</v>
      </c>
      <c r="N839" t="s">
        <v>83</v>
      </c>
    </row>
    <row r="840" spans="1:14" x14ac:dyDescent="0.25">
      <c r="A840" t="s">
        <v>26</v>
      </c>
      <c r="B840">
        <v>1197831</v>
      </c>
      <c r="C840" s="18">
        <v>44436</v>
      </c>
      <c r="D840" t="s">
        <v>149</v>
      </c>
      <c r="E840" t="s">
        <v>27</v>
      </c>
      <c r="F840" t="s">
        <v>28</v>
      </c>
      <c r="G840" t="s">
        <v>39</v>
      </c>
      <c r="H840" t="s">
        <v>23</v>
      </c>
      <c r="I840">
        <v>35</v>
      </c>
      <c r="J840">
        <v>450</v>
      </c>
      <c r="K840">
        <v>15750</v>
      </c>
      <c r="L840">
        <v>78750</v>
      </c>
      <c r="M840">
        <v>0.5</v>
      </c>
      <c r="N840" t="s">
        <v>24</v>
      </c>
    </row>
    <row r="841" spans="1:14" x14ac:dyDescent="0.25">
      <c r="A841" t="s">
        <v>14</v>
      </c>
      <c r="B841">
        <v>1185732</v>
      </c>
      <c r="C841" s="18">
        <v>44422</v>
      </c>
      <c r="D841" t="s">
        <v>149</v>
      </c>
      <c r="E841" t="s">
        <v>15</v>
      </c>
      <c r="F841" t="s">
        <v>121</v>
      </c>
      <c r="G841" t="s">
        <v>122</v>
      </c>
      <c r="H841" t="s">
        <v>23</v>
      </c>
      <c r="I841">
        <v>59</v>
      </c>
      <c r="J841">
        <v>120</v>
      </c>
      <c r="K841">
        <v>7080</v>
      </c>
      <c r="L841">
        <v>3681.6</v>
      </c>
      <c r="M841">
        <v>0.52</v>
      </c>
      <c r="N841" t="s">
        <v>83</v>
      </c>
    </row>
    <row r="842" spans="1:14" x14ac:dyDescent="0.25">
      <c r="A842" t="s">
        <v>26</v>
      </c>
      <c r="B842">
        <v>1185732</v>
      </c>
      <c r="C842" s="18">
        <v>44429</v>
      </c>
      <c r="D842" t="s">
        <v>149</v>
      </c>
      <c r="E842" t="s">
        <v>15</v>
      </c>
      <c r="F842" t="s">
        <v>119</v>
      </c>
      <c r="G842" t="s">
        <v>120</v>
      </c>
      <c r="H842" t="s">
        <v>23</v>
      </c>
      <c r="I842">
        <v>53</v>
      </c>
      <c r="J842">
        <v>81</v>
      </c>
      <c r="K842">
        <v>4293</v>
      </c>
      <c r="L842">
        <v>1845.99</v>
      </c>
      <c r="M842">
        <v>0.43</v>
      </c>
      <c r="N842" t="s">
        <v>83</v>
      </c>
    </row>
    <row r="843" spans="1:14" x14ac:dyDescent="0.25">
      <c r="A843" t="s">
        <v>30</v>
      </c>
      <c r="B843">
        <v>1185732</v>
      </c>
      <c r="C843" s="18">
        <v>44425</v>
      </c>
      <c r="D843" t="s">
        <v>149</v>
      </c>
      <c r="E843" t="s">
        <v>15</v>
      </c>
      <c r="F843" t="s">
        <v>118</v>
      </c>
      <c r="G843" t="s">
        <v>93</v>
      </c>
      <c r="H843" t="s">
        <v>23</v>
      </c>
      <c r="I843">
        <v>54</v>
      </c>
      <c r="J843">
        <v>115</v>
      </c>
      <c r="K843">
        <v>6210</v>
      </c>
      <c r="L843">
        <v>3353.4</v>
      </c>
      <c r="M843">
        <v>0.54</v>
      </c>
      <c r="N843" t="s">
        <v>83</v>
      </c>
    </row>
    <row r="844" spans="1:14" x14ac:dyDescent="0.25">
      <c r="A844" t="s">
        <v>30</v>
      </c>
      <c r="B844">
        <v>1185732</v>
      </c>
      <c r="C844" s="18">
        <v>44418</v>
      </c>
      <c r="D844" t="s">
        <v>149</v>
      </c>
      <c r="E844" t="s">
        <v>36</v>
      </c>
      <c r="F844" t="s">
        <v>116</v>
      </c>
      <c r="G844" t="s">
        <v>117</v>
      </c>
      <c r="H844" t="s">
        <v>23</v>
      </c>
      <c r="I844">
        <v>54</v>
      </c>
      <c r="J844">
        <v>91</v>
      </c>
      <c r="K844">
        <v>4914</v>
      </c>
      <c r="L844">
        <v>2604.42</v>
      </c>
      <c r="M844">
        <v>0.53</v>
      </c>
      <c r="N844" t="s">
        <v>83</v>
      </c>
    </row>
    <row r="845" spans="1:14" x14ac:dyDescent="0.25">
      <c r="A845" t="s">
        <v>30</v>
      </c>
      <c r="B845">
        <v>1185732</v>
      </c>
      <c r="C845" s="18">
        <v>44411</v>
      </c>
      <c r="D845" t="s">
        <v>149</v>
      </c>
      <c r="E845" t="s">
        <v>36</v>
      </c>
      <c r="F845" t="s">
        <v>114</v>
      </c>
      <c r="G845" t="s">
        <v>115</v>
      </c>
      <c r="H845" t="s">
        <v>23</v>
      </c>
      <c r="I845">
        <v>52</v>
      </c>
      <c r="J845">
        <v>102</v>
      </c>
      <c r="K845">
        <v>5304</v>
      </c>
      <c r="L845">
        <v>2705.04</v>
      </c>
      <c r="M845">
        <v>0.51</v>
      </c>
      <c r="N845" t="s">
        <v>83</v>
      </c>
    </row>
    <row r="846" spans="1:14" x14ac:dyDescent="0.25">
      <c r="A846" t="s">
        <v>14</v>
      </c>
      <c r="B846">
        <v>1185732</v>
      </c>
      <c r="C846" s="18">
        <v>44414</v>
      </c>
      <c r="D846" t="s">
        <v>149</v>
      </c>
      <c r="E846" t="s">
        <v>36</v>
      </c>
      <c r="F846" t="s">
        <v>112</v>
      </c>
      <c r="G846" t="s">
        <v>113</v>
      </c>
      <c r="H846" t="s">
        <v>23</v>
      </c>
      <c r="I846">
        <v>53</v>
      </c>
      <c r="J846">
        <v>98</v>
      </c>
      <c r="K846">
        <v>5194</v>
      </c>
      <c r="L846">
        <v>2856.7000000000003</v>
      </c>
      <c r="M846">
        <v>0.55000000000000004</v>
      </c>
      <c r="N846" t="s">
        <v>83</v>
      </c>
    </row>
    <row r="847" spans="1:14" x14ac:dyDescent="0.25">
      <c r="A847" t="s">
        <v>26</v>
      </c>
      <c r="B847">
        <v>1185732</v>
      </c>
      <c r="C847" s="18">
        <v>44417</v>
      </c>
      <c r="D847" t="s">
        <v>149</v>
      </c>
      <c r="E847" t="s">
        <v>36</v>
      </c>
      <c r="F847" t="s">
        <v>110</v>
      </c>
      <c r="G847" t="s">
        <v>111</v>
      </c>
      <c r="H847" t="s">
        <v>23</v>
      </c>
      <c r="I847">
        <v>54</v>
      </c>
      <c r="J847">
        <v>95</v>
      </c>
      <c r="K847">
        <v>5130</v>
      </c>
      <c r="L847">
        <v>2718.9</v>
      </c>
      <c r="M847">
        <v>0.53</v>
      </c>
      <c r="N847" t="s">
        <v>83</v>
      </c>
    </row>
    <row r="848" spans="1:14" x14ac:dyDescent="0.25">
      <c r="A848" t="s">
        <v>14</v>
      </c>
      <c r="B848">
        <v>1185732</v>
      </c>
      <c r="C848" s="18">
        <v>44420</v>
      </c>
      <c r="D848" t="s">
        <v>149</v>
      </c>
      <c r="E848" t="s">
        <v>36</v>
      </c>
      <c r="F848" t="s">
        <v>108</v>
      </c>
      <c r="G848" t="s">
        <v>109</v>
      </c>
      <c r="H848" t="s">
        <v>23</v>
      </c>
      <c r="I848">
        <v>53</v>
      </c>
      <c r="J848">
        <v>88</v>
      </c>
      <c r="K848">
        <v>4664</v>
      </c>
      <c r="L848">
        <v>2332</v>
      </c>
      <c r="M848">
        <v>0.5</v>
      </c>
      <c r="N848" t="s">
        <v>83</v>
      </c>
    </row>
    <row r="849" spans="1:14" x14ac:dyDescent="0.25">
      <c r="A849" t="s">
        <v>34</v>
      </c>
      <c r="B849">
        <v>1197831</v>
      </c>
      <c r="C849" s="18">
        <v>44421</v>
      </c>
      <c r="D849" t="s">
        <v>149</v>
      </c>
      <c r="E849" t="s">
        <v>36</v>
      </c>
      <c r="F849" t="s">
        <v>106</v>
      </c>
      <c r="G849" t="s">
        <v>107</v>
      </c>
      <c r="H849" t="s">
        <v>23</v>
      </c>
      <c r="I849">
        <v>52</v>
      </c>
      <c r="J849">
        <v>113</v>
      </c>
      <c r="K849">
        <v>5876</v>
      </c>
      <c r="L849">
        <v>2938</v>
      </c>
      <c r="M849">
        <v>0.5</v>
      </c>
      <c r="N849" t="s">
        <v>83</v>
      </c>
    </row>
    <row r="850" spans="1:14" x14ac:dyDescent="0.25">
      <c r="A850" t="s">
        <v>30</v>
      </c>
      <c r="B850">
        <v>1197831</v>
      </c>
      <c r="C850" s="18">
        <v>44428</v>
      </c>
      <c r="D850" t="s">
        <v>149</v>
      </c>
      <c r="E850" t="s">
        <v>27</v>
      </c>
      <c r="F850" t="s">
        <v>104</v>
      </c>
      <c r="G850" t="s">
        <v>105</v>
      </c>
      <c r="H850" t="s">
        <v>23</v>
      </c>
      <c r="I850">
        <v>50</v>
      </c>
      <c r="J850">
        <v>124</v>
      </c>
      <c r="K850">
        <v>6200</v>
      </c>
      <c r="L850">
        <v>3224</v>
      </c>
      <c r="M850">
        <v>0.52</v>
      </c>
      <c r="N850" t="s">
        <v>83</v>
      </c>
    </row>
    <row r="851" spans="1:14" x14ac:dyDescent="0.25">
      <c r="A851" t="s">
        <v>25</v>
      </c>
      <c r="B851">
        <v>1197831</v>
      </c>
      <c r="C851" s="18">
        <v>44428</v>
      </c>
      <c r="D851" t="s">
        <v>149</v>
      </c>
      <c r="E851" t="s">
        <v>27</v>
      </c>
      <c r="F851" t="s">
        <v>102</v>
      </c>
      <c r="G851" t="s">
        <v>103</v>
      </c>
      <c r="H851" t="s">
        <v>23</v>
      </c>
      <c r="I851">
        <v>50</v>
      </c>
      <c r="J851">
        <v>143</v>
      </c>
      <c r="K851">
        <v>7150</v>
      </c>
      <c r="L851">
        <v>3718</v>
      </c>
      <c r="M851">
        <v>0.52</v>
      </c>
      <c r="N851" t="s">
        <v>83</v>
      </c>
    </row>
    <row r="852" spans="1:14" x14ac:dyDescent="0.25">
      <c r="A852" t="s">
        <v>25</v>
      </c>
      <c r="B852">
        <v>1185732</v>
      </c>
      <c r="C852" s="18">
        <v>44425</v>
      </c>
      <c r="D852" t="s">
        <v>149</v>
      </c>
      <c r="E852" t="s">
        <v>27</v>
      </c>
      <c r="F852" t="s">
        <v>100</v>
      </c>
      <c r="G852" t="s">
        <v>101</v>
      </c>
      <c r="H852" t="s">
        <v>23</v>
      </c>
      <c r="I852">
        <v>53</v>
      </c>
      <c r="J852">
        <v>169</v>
      </c>
      <c r="K852">
        <v>8957</v>
      </c>
      <c r="L852">
        <v>5822.05</v>
      </c>
      <c r="M852">
        <v>0.65</v>
      </c>
      <c r="N852" t="s">
        <v>83</v>
      </c>
    </row>
    <row r="853" spans="1:14" x14ac:dyDescent="0.25">
      <c r="A853" t="s">
        <v>61</v>
      </c>
      <c r="B853">
        <v>1185732</v>
      </c>
      <c r="C853" s="18">
        <v>44430</v>
      </c>
      <c r="D853" t="s">
        <v>149</v>
      </c>
      <c r="E853" t="s">
        <v>48</v>
      </c>
      <c r="F853" t="s">
        <v>98</v>
      </c>
      <c r="G853" t="s">
        <v>99</v>
      </c>
      <c r="H853" t="s">
        <v>23</v>
      </c>
      <c r="I853">
        <v>51</v>
      </c>
      <c r="J853">
        <v>120</v>
      </c>
      <c r="K853">
        <v>6120</v>
      </c>
      <c r="L853">
        <v>3304.8</v>
      </c>
      <c r="M853">
        <v>0.54</v>
      </c>
      <c r="N853" t="s">
        <v>83</v>
      </c>
    </row>
    <row r="854" spans="1:14" x14ac:dyDescent="0.25">
      <c r="A854" t="s">
        <v>61</v>
      </c>
      <c r="B854">
        <v>1185732</v>
      </c>
      <c r="C854" s="18">
        <v>44418</v>
      </c>
      <c r="D854" t="s">
        <v>149</v>
      </c>
      <c r="E854" t="s">
        <v>36</v>
      </c>
      <c r="F854" t="s">
        <v>96</v>
      </c>
      <c r="G854" t="s">
        <v>97</v>
      </c>
      <c r="H854" t="s">
        <v>23</v>
      </c>
      <c r="I854">
        <v>54</v>
      </c>
      <c r="J854">
        <v>169</v>
      </c>
      <c r="K854">
        <v>9126</v>
      </c>
      <c r="L854">
        <v>5566.86</v>
      </c>
      <c r="M854">
        <v>0.61</v>
      </c>
      <c r="N854" t="s">
        <v>83</v>
      </c>
    </row>
    <row r="855" spans="1:14" x14ac:dyDescent="0.25">
      <c r="A855" t="s">
        <v>26</v>
      </c>
      <c r="B855">
        <v>1185732</v>
      </c>
      <c r="C855" s="18">
        <v>44411</v>
      </c>
      <c r="D855" t="s">
        <v>149</v>
      </c>
      <c r="E855" t="s">
        <v>48</v>
      </c>
      <c r="F855" t="s">
        <v>94</v>
      </c>
      <c r="G855" t="s">
        <v>95</v>
      </c>
      <c r="H855" t="s">
        <v>23</v>
      </c>
      <c r="I855">
        <v>54</v>
      </c>
      <c r="J855">
        <v>231</v>
      </c>
      <c r="K855">
        <v>12474</v>
      </c>
      <c r="L855">
        <v>7983.3600000000006</v>
      </c>
      <c r="M855">
        <v>0.64</v>
      </c>
      <c r="N855" t="s">
        <v>83</v>
      </c>
    </row>
    <row r="856" spans="1:14" x14ac:dyDescent="0.25">
      <c r="A856" t="s">
        <v>14</v>
      </c>
      <c r="B856">
        <v>1185732</v>
      </c>
      <c r="C856" s="18">
        <v>44414</v>
      </c>
      <c r="D856" t="s">
        <v>149</v>
      </c>
      <c r="E856" t="s">
        <v>48</v>
      </c>
      <c r="F856" t="s">
        <v>92</v>
      </c>
      <c r="G856" t="s">
        <v>93</v>
      </c>
      <c r="H856" t="s">
        <v>23</v>
      </c>
      <c r="I856">
        <v>58</v>
      </c>
      <c r="J856">
        <v>278</v>
      </c>
      <c r="K856">
        <v>16124</v>
      </c>
      <c r="L856">
        <v>9835.64</v>
      </c>
      <c r="M856">
        <v>0.61</v>
      </c>
      <c r="N856" t="s">
        <v>83</v>
      </c>
    </row>
    <row r="857" spans="1:14" x14ac:dyDescent="0.25">
      <c r="A857" t="s">
        <v>26</v>
      </c>
      <c r="B857">
        <v>1128299</v>
      </c>
      <c r="C857" s="18">
        <v>44421</v>
      </c>
      <c r="D857" t="s">
        <v>149</v>
      </c>
      <c r="E857" t="s">
        <v>48</v>
      </c>
      <c r="F857" t="s">
        <v>90</v>
      </c>
      <c r="G857" t="s">
        <v>91</v>
      </c>
      <c r="H857" t="s">
        <v>23</v>
      </c>
      <c r="I857">
        <v>68</v>
      </c>
      <c r="J857">
        <v>119</v>
      </c>
      <c r="K857">
        <v>8092</v>
      </c>
      <c r="L857">
        <v>2832.2</v>
      </c>
      <c r="M857">
        <v>0.35</v>
      </c>
      <c r="N857" t="s">
        <v>83</v>
      </c>
    </row>
    <row r="858" spans="1:14" x14ac:dyDescent="0.25">
      <c r="A858" t="s">
        <v>34</v>
      </c>
      <c r="B858">
        <v>1128299</v>
      </c>
      <c r="C858" s="18">
        <v>44434</v>
      </c>
      <c r="D858" t="s">
        <v>149</v>
      </c>
      <c r="E858" t="s">
        <v>31</v>
      </c>
      <c r="F858" t="s">
        <v>88</v>
      </c>
      <c r="G858" t="s">
        <v>89</v>
      </c>
      <c r="H858" t="s">
        <v>23</v>
      </c>
      <c r="I858">
        <v>70</v>
      </c>
      <c r="J858">
        <v>126</v>
      </c>
      <c r="K858">
        <v>8820</v>
      </c>
      <c r="L858">
        <v>3351.6</v>
      </c>
      <c r="M858">
        <v>0.38</v>
      </c>
      <c r="N858" t="s">
        <v>83</v>
      </c>
    </row>
    <row r="859" spans="1:14" x14ac:dyDescent="0.25">
      <c r="A859" t="s">
        <v>14</v>
      </c>
      <c r="B859">
        <v>1128299</v>
      </c>
      <c r="C859" s="18">
        <v>44431</v>
      </c>
      <c r="D859" t="s">
        <v>149</v>
      </c>
      <c r="E859" t="s">
        <v>31</v>
      </c>
      <c r="F859" t="s">
        <v>86</v>
      </c>
      <c r="G859" t="s">
        <v>87</v>
      </c>
      <c r="H859" t="s">
        <v>23</v>
      </c>
      <c r="I859">
        <v>65</v>
      </c>
      <c r="J859">
        <v>94</v>
      </c>
      <c r="K859">
        <v>6110</v>
      </c>
      <c r="L859">
        <v>2444</v>
      </c>
      <c r="M859">
        <v>0.4</v>
      </c>
      <c r="N859" t="s">
        <v>83</v>
      </c>
    </row>
    <row r="860" spans="1:14" x14ac:dyDescent="0.25">
      <c r="A860" t="s">
        <v>26</v>
      </c>
      <c r="B860">
        <v>1197831</v>
      </c>
      <c r="C860" s="18">
        <v>44416</v>
      </c>
      <c r="D860" t="s">
        <v>149</v>
      </c>
      <c r="E860" t="s">
        <v>31</v>
      </c>
      <c r="F860" t="s">
        <v>84</v>
      </c>
      <c r="G860" t="s">
        <v>85</v>
      </c>
      <c r="H860" t="s">
        <v>23</v>
      </c>
      <c r="I860">
        <v>54</v>
      </c>
      <c r="J860">
        <v>196</v>
      </c>
      <c r="K860">
        <v>10584</v>
      </c>
      <c r="L860">
        <v>7197.1200000000008</v>
      </c>
      <c r="M860">
        <v>0.68</v>
      </c>
      <c r="N860" t="s">
        <v>83</v>
      </c>
    </row>
    <row r="861" spans="1:14" x14ac:dyDescent="0.25">
      <c r="A861" t="s">
        <v>30</v>
      </c>
      <c r="B861">
        <v>1128299</v>
      </c>
      <c r="C861" s="18">
        <v>44425</v>
      </c>
      <c r="D861" t="s">
        <v>149</v>
      </c>
      <c r="E861" t="s">
        <v>27</v>
      </c>
      <c r="F861" t="s">
        <v>81</v>
      </c>
      <c r="G861" t="s">
        <v>82</v>
      </c>
      <c r="H861" t="s">
        <v>23</v>
      </c>
      <c r="I861">
        <v>63</v>
      </c>
      <c r="J861">
        <v>90</v>
      </c>
      <c r="K861">
        <v>5670</v>
      </c>
      <c r="L861">
        <v>2778.2999999999997</v>
      </c>
      <c r="M861">
        <v>0.49</v>
      </c>
      <c r="N861" t="s">
        <v>83</v>
      </c>
    </row>
    <row r="862" spans="1:14" x14ac:dyDescent="0.25">
      <c r="A862" t="s">
        <v>30</v>
      </c>
      <c r="B862">
        <v>1128299</v>
      </c>
      <c r="C862" s="18">
        <v>44432</v>
      </c>
      <c r="D862" t="s">
        <v>149</v>
      </c>
      <c r="E862" t="s">
        <v>31</v>
      </c>
      <c r="F862" t="s">
        <v>80</v>
      </c>
      <c r="G862" t="s">
        <v>63</v>
      </c>
      <c r="H862" t="s">
        <v>23</v>
      </c>
      <c r="I862">
        <v>69</v>
      </c>
      <c r="J862">
        <v>73</v>
      </c>
      <c r="K862">
        <v>5037</v>
      </c>
      <c r="L862">
        <v>2216.2800000000002</v>
      </c>
      <c r="M862">
        <v>0.44</v>
      </c>
      <c r="N862" t="s">
        <v>83</v>
      </c>
    </row>
    <row r="863" spans="1:14" x14ac:dyDescent="0.25">
      <c r="A863" t="s">
        <v>30</v>
      </c>
      <c r="B863">
        <v>1185732</v>
      </c>
      <c r="C863" s="18">
        <v>44419</v>
      </c>
      <c r="D863" t="s">
        <v>149</v>
      </c>
      <c r="E863" t="s">
        <v>31</v>
      </c>
      <c r="F863" t="s">
        <v>78</v>
      </c>
      <c r="G863" t="s">
        <v>79</v>
      </c>
      <c r="H863" t="s">
        <v>23</v>
      </c>
      <c r="I863">
        <v>32</v>
      </c>
      <c r="J863">
        <v>152</v>
      </c>
      <c r="K863">
        <v>4864</v>
      </c>
      <c r="L863">
        <v>2918.4</v>
      </c>
      <c r="M863">
        <v>0.6</v>
      </c>
      <c r="N863" t="s">
        <v>83</v>
      </c>
    </row>
    <row r="864" spans="1:14" x14ac:dyDescent="0.25">
      <c r="A864" t="s">
        <v>14</v>
      </c>
      <c r="B864">
        <v>1185732</v>
      </c>
      <c r="C864" s="18">
        <v>44426</v>
      </c>
      <c r="D864" t="s">
        <v>149</v>
      </c>
      <c r="E864" t="s">
        <v>36</v>
      </c>
      <c r="F864" t="s">
        <v>76</v>
      </c>
      <c r="G864" t="s">
        <v>77</v>
      </c>
      <c r="H864" t="s">
        <v>23</v>
      </c>
      <c r="I864">
        <v>36</v>
      </c>
      <c r="J864">
        <v>128</v>
      </c>
      <c r="K864">
        <v>4608</v>
      </c>
      <c r="L864">
        <v>2995.2000000000003</v>
      </c>
      <c r="M864">
        <v>0.65</v>
      </c>
      <c r="N864" t="s">
        <v>83</v>
      </c>
    </row>
    <row r="865" spans="1:14" x14ac:dyDescent="0.25">
      <c r="A865" t="s">
        <v>26</v>
      </c>
      <c r="B865">
        <v>1185732</v>
      </c>
      <c r="C865" s="18">
        <v>44424</v>
      </c>
      <c r="D865" t="s">
        <v>149</v>
      </c>
      <c r="E865" t="s">
        <v>36</v>
      </c>
      <c r="F865" t="s">
        <v>74</v>
      </c>
      <c r="G865" t="s">
        <v>75</v>
      </c>
      <c r="H865" t="s">
        <v>23</v>
      </c>
      <c r="I865">
        <v>45</v>
      </c>
      <c r="J865">
        <v>176</v>
      </c>
      <c r="K865">
        <v>7920</v>
      </c>
      <c r="L865">
        <v>5385.6</v>
      </c>
      <c r="M865">
        <v>0.68</v>
      </c>
      <c r="N865" t="s">
        <v>83</v>
      </c>
    </row>
    <row r="866" spans="1:14" x14ac:dyDescent="0.25">
      <c r="A866" t="s">
        <v>14</v>
      </c>
      <c r="B866">
        <v>1128299</v>
      </c>
      <c r="C866" s="18">
        <v>44432</v>
      </c>
      <c r="D866" t="s">
        <v>149</v>
      </c>
      <c r="E866" t="s">
        <v>48</v>
      </c>
      <c r="F866" t="s">
        <v>72</v>
      </c>
      <c r="G866" t="s">
        <v>73</v>
      </c>
      <c r="H866" t="s">
        <v>23</v>
      </c>
      <c r="I866">
        <v>73</v>
      </c>
      <c r="J866">
        <v>75</v>
      </c>
      <c r="K866">
        <v>5475</v>
      </c>
      <c r="L866">
        <v>2299.5</v>
      </c>
      <c r="M866">
        <v>0.42</v>
      </c>
      <c r="N866" t="s">
        <v>83</v>
      </c>
    </row>
    <row r="867" spans="1:14" x14ac:dyDescent="0.25">
      <c r="A867" t="s">
        <v>34</v>
      </c>
      <c r="B867">
        <v>1185732</v>
      </c>
      <c r="C867" s="18">
        <v>44419</v>
      </c>
      <c r="D867" t="s">
        <v>149</v>
      </c>
      <c r="E867" t="s">
        <v>31</v>
      </c>
      <c r="F867" t="s">
        <v>70</v>
      </c>
      <c r="G867" t="s">
        <v>71</v>
      </c>
      <c r="H867" t="s">
        <v>23</v>
      </c>
      <c r="I867">
        <v>52</v>
      </c>
      <c r="J867">
        <v>196</v>
      </c>
      <c r="K867">
        <v>10192</v>
      </c>
      <c r="L867">
        <v>4076.8</v>
      </c>
      <c r="M867">
        <v>0.4</v>
      </c>
      <c r="N867" t="s">
        <v>83</v>
      </c>
    </row>
    <row r="868" spans="1:14" x14ac:dyDescent="0.25">
      <c r="A868" t="s">
        <v>30</v>
      </c>
      <c r="B868">
        <v>1185732</v>
      </c>
      <c r="C868" s="18">
        <v>44417</v>
      </c>
      <c r="D868" t="s">
        <v>149</v>
      </c>
      <c r="E868" t="s">
        <v>15</v>
      </c>
      <c r="F868" t="s">
        <v>16</v>
      </c>
      <c r="G868" t="s">
        <v>69</v>
      </c>
      <c r="H868" t="s">
        <v>23</v>
      </c>
      <c r="I868">
        <v>55</v>
      </c>
      <c r="J868">
        <v>218</v>
      </c>
      <c r="K868">
        <v>11990</v>
      </c>
      <c r="L868">
        <v>7194</v>
      </c>
      <c r="M868">
        <v>0.6</v>
      </c>
      <c r="N868" t="s">
        <v>83</v>
      </c>
    </row>
    <row r="869" spans="1:14" x14ac:dyDescent="0.25">
      <c r="A869" t="s">
        <v>25</v>
      </c>
      <c r="B869">
        <v>1128299</v>
      </c>
      <c r="C869" s="18">
        <v>44425</v>
      </c>
      <c r="D869" t="s">
        <v>149</v>
      </c>
      <c r="E869" t="s">
        <v>48</v>
      </c>
      <c r="F869" t="s">
        <v>49</v>
      </c>
      <c r="G869" t="s">
        <v>68</v>
      </c>
      <c r="H869" t="s">
        <v>23</v>
      </c>
      <c r="I869">
        <v>81</v>
      </c>
      <c r="J869">
        <v>87</v>
      </c>
      <c r="K869">
        <v>7047</v>
      </c>
      <c r="L869">
        <v>4087.2600000000007</v>
      </c>
      <c r="M869">
        <v>0.58000000000000007</v>
      </c>
      <c r="N869" t="s">
        <v>83</v>
      </c>
    </row>
    <row r="870" spans="1:14" x14ac:dyDescent="0.25">
      <c r="A870" t="s">
        <v>25</v>
      </c>
      <c r="B870">
        <v>1128299</v>
      </c>
      <c r="C870" s="18">
        <v>44418</v>
      </c>
      <c r="D870" t="s">
        <v>149</v>
      </c>
      <c r="E870" t="s">
        <v>31</v>
      </c>
      <c r="F870" t="s">
        <v>66</v>
      </c>
      <c r="G870" t="s">
        <v>67</v>
      </c>
      <c r="H870" t="s">
        <v>23</v>
      </c>
      <c r="I870">
        <v>72</v>
      </c>
      <c r="J870">
        <v>88</v>
      </c>
      <c r="K870">
        <v>6336</v>
      </c>
      <c r="L870">
        <v>3358.0800000000004</v>
      </c>
      <c r="M870">
        <v>0.53</v>
      </c>
      <c r="N870" t="s">
        <v>83</v>
      </c>
    </row>
    <row r="871" spans="1:14" x14ac:dyDescent="0.25">
      <c r="A871" t="s">
        <v>61</v>
      </c>
      <c r="B871">
        <v>1185732</v>
      </c>
      <c r="C871" s="18">
        <v>44429</v>
      </c>
      <c r="D871" t="s">
        <v>149</v>
      </c>
      <c r="E871" t="s">
        <v>31</v>
      </c>
      <c r="F871" t="s">
        <v>64</v>
      </c>
      <c r="G871" t="s">
        <v>65</v>
      </c>
      <c r="H871" t="s">
        <v>23</v>
      </c>
      <c r="I871">
        <v>67</v>
      </c>
      <c r="J871">
        <v>104</v>
      </c>
      <c r="K871">
        <v>6968</v>
      </c>
      <c r="L871">
        <v>2926.56</v>
      </c>
      <c r="M871">
        <v>0.42</v>
      </c>
      <c r="N871" t="s">
        <v>83</v>
      </c>
    </row>
    <row r="872" spans="1:14" x14ac:dyDescent="0.25">
      <c r="A872" t="s">
        <v>26</v>
      </c>
      <c r="B872">
        <v>1197831</v>
      </c>
      <c r="C872" s="18">
        <v>44438</v>
      </c>
      <c r="D872" t="s">
        <v>149</v>
      </c>
      <c r="E872" t="s">
        <v>27</v>
      </c>
      <c r="F872" t="s">
        <v>59</v>
      </c>
      <c r="G872" t="s">
        <v>60</v>
      </c>
      <c r="H872" t="s">
        <v>23</v>
      </c>
      <c r="I872">
        <v>43</v>
      </c>
      <c r="J872">
        <v>203</v>
      </c>
      <c r="K872">
        <v>8729</v>
      </c>
      <c r="L872">
        <v>6284.880000000001</v>
      </c>
      <c r="M872">
        <v>0.72000000000000008</v>
      </c>
      <c r="N872" t="s">
        <v>83</v>
      </c>
    </row>
    <row r="873" spans="1:14" x14ac:dyDescent="0.25">
      <c r="A873" t="s">
        <v>26</v>
      </c>
      <c r="B873">
        <v>1197831</v>
      </c>
      <c r="C873" s="18">
        <v>44432</v>
      </c>
      <c r="D873" t="s">
        <v>149</v>
      </c>
      <c r="E873" t="s">
        <v>27</v>
      </c>
      <c r="F873" t="s">
        <v>59</v>
      </c>
      <c r="G873" t="s">
        <v>60</v>
      </c>
      <c r="H873" t="s">
        <v>23</v>
      </c>
      <c r="I873">
        <v>20</v>
      </c>
      <c r="J873">
        <v>149</v>
      </c>
      <c r="K873">
        <v>2980</v>
      </c>
      <c r="L873">
        <v>2235.0000000000005</v>
      </c>
      <c r="M873">
        <v>0.75000000000000011</v>
      </c>
      <c r="N873" t="s">
        <v>83</v>
      </c>
    </row>
    <row r="874" spans="1:14" x14ac:dyDescent="0.25">
      <c r="A874" t="s">
        <v>26</v>
      </c>
      <c r="B874">
        <v>1197831</v>
      </c>
      <c r="C874" s="18">
        <v>44426</v>
      </c>
      <c r="D874" t="s">
        <v>149</v>
      </c>
      <c r="E874" t="s">
        <v>27</v>
      </c>
      <c r="F874" t="s">
        <v>59</v>
      </c>
      <c r="G874" t="s">
        <v>60</v>
      </c>
      <c r="H874" t="s">
        <v>23</v>
      </c>
      <c r="I874">
        <v>34</v>
      </c>
      <c r="J874">
        <v>104</v>
      </c>
      <c r="K874">
        <v>3536</v>
      </c>
      <c r="L874">
        <v>2652.0000000000005</v>
      </c>
      <c r="M874">
        <v>0.75000000000000011</v>
      </c>
      <c r="N874" t="s">
        <v>83</v>
      </c>
    </row>
    <row r="875" spans="1:14" x14ac:dyDescent="0.25">
      <c r="A875" t="s">
        <v>26</v>
      </c>
      <c r="B875">
        <v>1197831</v>
      </c>
      <c r="C875" s="18">
        <v>44420</v>
      </c>
      <c r="D875" t="s">
        <v>149</v>
      </c>
      <c r="E875" t="s">
        <v>27</v>
      </c>
      <c r="F875" t="s">
        <v>59</v>
      </c>
      <c r="G875" t="s">
        <v>60</v>
      </c>
      <c r="H875" t="s">
        <v>23</v>
      </c>
      <c r="I875">
        <v>33</v>
      </c>
      <c r="J875">
        <v>126</v>
      </c>
      <c r="K875">
        <v>4158</v>
      </c>
      <c r="L875">
        <v>2785.86</v>
      </c>
      <c r="M875">
        <v>0.67</v>
      </c>
      <c r="N875" t="s">
        <v>83</v>
      </c>
    </row>
    <row r="876" spans="1:14" x14ac:dyDescent="0.25">
      <c r="A876" t="s">
        <v>26</v>
      </c>
      <c r="B876">
        <v>1197831</v>
      </c>
      <c r="C876" s="18">
        <v>44414</v>
      </c>
      <c r="D876" t="s">
        <v>149</v>
      </c>
      <c r="E876" t="s">
        <v>27</v>
      </c>
      <c r="F876" t="s">
        <v>59</v>
      </c>
      <c r="G876" t="s">
        <v>60</v>
      </c>
      <c r="H876" t="s">
        <v>23</v>
      </c>
      <c r="I876">
        <v>32</v>
      </c>
      <c r="J876">
        <v>138</v>
      </c>
      <c r="K876">
        <v>4416</v>
      </c>
      <c r="L876">
        <v>3091.2000000000003</v>
      </c>
      <c r="M876">
        <v>0.70000000000000007</v>
      </c>
      <c r="N876" t="s">
        <v>83</v>
      </c>
    </row>
    <row r="877" spans="1:14" x14ac:dyDescent="0.25">
      <c r="A877" t="s">
        <v>26</v>
      </c>
      <c r="B877">
        <v>1197831</v>
      </c>
      <c r="C877" s="18">
        <v>44436</v>
      </c>
      <c r="D877" t="s">
        <v>149</v>
      </c>
      <c r="E877" t="s">
        <v>27</v>
      </c>
      <c r="F877" t="s">
        <v>28</v>
      </c>
      <c r="G877" t="s">
        <v>39</v>
      </c>
      <c r="H877" t="s">
        <v>23</v>
      </c>
      <c r="I877">
        <v>32</v>
      </c>
      <c r="J877">
        <v>135</v>
      </c>
      <c r="K877">
        <v>4320</v>
      </c>
      <c r="L877">
        <v>2721.6</v>
      </c>
      <c r="M877">
        <v>0.63</v>
      </c>
      <c r="N877" t="s">
        <v>83</v>
      </c>
    </row>
    <row r="878" spans="1:14" x14ac:dyDescent="0.25">
      <c r="A878" t="s">
        <v>26</v>
      </c>
      <c r="B878">
        <v>1197831</v>
      </c>
      <c r="C878" s="18">
        <v>44430</v>
      </c>
      <c r="D878" t="s">
        <v>149</v>
      </c>
      <c r="E878" t="s">
        <v>27</v>
      </c>
      <c r="F878" t="s">
        <v>28</v>
      </c>
      <c r="G878" t="s">
        <v>39</v>
      </c>
      <c r="H878" t="s">
        <v>23</v>
      </c>
      <c r="I878">
        <v>32</v>
      </c>
      <c r="J878">
        <v>140</v>
      </c>
      <c r="K878">
        <v>4480</v>
      </c>
      <c r="L878">
        <v>2508.8000000000002</v>
      </c>
      <c r="M878">
        <v>0.56000000000000005</v>
      </c>
      <c r="N878" t="s">
        <v>83</v>
      </c>
    </row>
    <row r="879" spans="1:14" x14ac:dyDescent="0.25">
      <c r="A879" t="s">
        <v>26</v>
      </c>
      <c r="B879">
        <v>1197831</v>
      </c>
      <c r="C879" s="18">
        <v>44424</v>
      </c>
      <c r="D879" t="s">
        <v>149</v>
      </c>
      <c r="E879" t="s">
        <v>27</v>
      </c>
      <c r="F879" t="s">
        <v>28</v>
      </c>
      <c r="G879" t="s">
        <v>39</v>
      </c>
      <c r="H879" t="s">
        <v>23</v>
      </c>
      <c r="I879">
        <v>33</v>
      </c>
      <c r="J879">
        <v>147</v>
      </c>
      <c r="K879">
        <v>4851</v>
      </c>
      <c r="L879">
        <v>2668.05</v>
      </c>
      <c r="M879">
        <v>0.55000000000000004</v>
      </c>
      <c r="N879" t="s">
        <v>83</v>
      </c>
    </row>
    <row r="880" spans="1:14" x14ac:dyDescent="0.25">
      <c r="A880" t="s">
        <v>14</v>
      </c>
      <c r="B880">
        <v>1185732</v>
      </c>
      <c r="C880" s="18">
        <v>44418</v>
      </c>
      <c r="D880" t="s">
        <v>149</v>
      </c>
      <c r="E880" t="s">
        <v>36</v>
      </c>
      <c r="F880" t="s">
        <v>37</v>
      </c>
      <c r="G880" t="s">
        <v>38</v>
      </c>
      <c r="H880" t="s">
        <v>23</v>
      </c>
      <c r="I880">
        <v>64</v>
      </c>
      <c r="J880">
        <v>81</v>
      </c>
      <c r="K880">
        <v>5184</v>
      </c>
      <c r="L880">
        <v>3265.92</v>
      </c>
      <c r="M880">
        <v>0.63</v>
      </c>
      <c r="N880" t="s">
        <v>83</v>
      </c>
    </row>
    <row r="881" spans="1:14" x14ac:dyDescent="0.25">
      <c r="A881" t="s">
        <v>14</v>
      </c>
      <c r="B881">
        <v>1185732</v>
      </c>
      <c r="C881" s="18">
        <v>44412</v>
      </c>
      <c r="D881" t="s">
        <v>149</v>
      </c>
      <c r="E881" t="s">
        <v>36</v>
      </c>
      <c r="F881" t="s">
        <v>37</v>
      </c>
      <c r="G881" t="s">
        <v>38</v>
      </c>
      <c r="H881" t="s">
        <v>23</v>
      </c>
      <c r="I881">
        <v>61</v>
      </c>
      <c r="J881">
        <v>65</v>
      </c>
      <c r="K881">
        <v>3965</v>
      </c>
      <c r="L881">
        <v>2379</v>
      </c>
      <c r="M881">
        <v>0.6</v>
      </c>
      <c r="N881" t="s">
        <v>83</v>
      </c>
    </row>
    <row r="882" spans="1:14" x14ac:dyDescent="0.25">
      <c r="A882" t="s">
        <v>61</v>
      </c>
      <c r="B882">
        <v>1185732</v>
      </c>
      <c r="C882" s="18">
        <v>44426</v>
      </c>
      <c r="D882" t="s">
        <v>149</v>
      </c>
      <c r="E882" t="s">
        <v>15</v>
      </c>
      <c r="F882" t="s">
        <v>133</v>
      </c>
      <c r="G882" t="s">
        <v>134</v>
      </c>
      <c r="H882" t="s">
        <v>23</v>
      </c>
      <c r="I882">
        <v>70</v>
      </c>
      <c r="J882">
        <v>425</v>
      </c>
      <c r="K882">
        <v>29750</v>
      </c>
      <c r="L882">
        <v>104125</v>
      </c>
      <c r="M882">
        <v>0.35</v>
      </c>
      <c r="N882" t="s">
        <v>24</v>
      </c>
    </row>
    <row r="883" spans="1:14" x14ac:dyDescent="0.25">
      <c r="A883" t="s">
        <v>61</v>
      </c>
      <c r="B883">
        <v>1185732</v>
      </c>
      <c r="C883" s="18">
        <v>44419</v>
      </c>
      <c r="D883" t="s">
        <v>149</v>
      </c>
      <c r="E883" t="s">
        <v>15</v>
      </c>
      <c r="F883" t="s">
        <v>131</v>
      </c>
      <c r="G883" t="s">
        <v>132</v>
      </c>
      <c r="H883" t="s">
        <v>23</v>
      </c>
      <c r="I883">
        <v>65</v>
      </c>
      <c r="J883">
        <v>400</v>
      </c>
      <c r="K883">
        <v>26000</v>
      </c>
      <c r="L883">
        <v>103999.99999999999</v>
      </c>
      <c r="M883">
        <v>0.39999999999999997</v>
      </c>
      <c r="N883" t="s">
        <v>18</v>
      </c>
    </row>
    <row r="884" spans="1:14" x14ac:dyDescent="0.25">
      <c r="A884" t="s">
        <v>26</v>
      </c>
      <c r="B884">
        <v>1185732</v>
      </c>
      <c r="C884" s="18">
        <v>44422</v>
      </c>
      <c r="D884" t="s">
        <v>149</v>
      </c>
      <c r="E884" t="s">
        <v>15</v>
      </c>
      <c r="F884" t="s">
        <v>129</v>
      </c>
      <c r="G884" t="s">
        <v>130</v>
      </c>
      <c r="H884" t="s">
        <v>23</v>
      </c>
      <c r="I884">
        <v>60</v>
      </c>
      <c r="J884">
        <v>325</v>
      </c>
      <c r="K884">
        <v>19500</v>
      </c>
      <c r="L884">
        <v>58500</v>
      </c>
      <c r="M884">
        <v>0.3</v>
      </c>
      <c r="N884" t="s">
        <v>18</v>
      </c>
    </row>
    <row r="885" spans="1:14" x14ac:dyDescent="0.25">
      <c r="A885" t="s">
        <v>14</v>
      </c>
      <c r="B885">
        <v>1185732</v>
      </c>
      <c r="C885" s="18">
        <v>44415</v>
      </c>
      <c r="D885" t="s">
        <v>149</v>
      </c>
      <c r="E885" t="s">
        <v>15</v>
      </c>
      <c r="F885" t="s">
        <v>127</v>
      </c>
      <c r="G885" t="s">
        <v>128</v>
      </c>
      <c r="H885" t="s">
        <v>23</v>
      </c>
      <c r="I885">
        <v>54.999999999999993</v>
      </c>
      <c r="J885">
        <v>300</v>
      </c>
      <c r="K885">
        <v>16499.999999999996</v>
      </c>
      <c r="L885">
        <v>65999.999999999985</v>
      </c>
      <c r="M885">
        <v>0.4</v>
      </c>
      <c r="N885" t="s">
        <v>18</v>
      </c>
    </row>
    <row r="886" spans="1:14" x14ac:dyDescent="0.25">
      <c r="A886" t="s">
        <v>26</v>
      </c>
      <c r="B886">
        <v>1185732</v>
      </c>
      <c r="C886" s="18">
        <v>44412</v>
      </c>
      <c r="D886" t="s">
        <v>149</v>
      </c>
      <c r="E886" t="s">
        <v>15</v>
      </c>
      <c r="F886" t="s">
        <v>125</v>
      </c>
      <c r="G886" t="s">
        <v>126</v>
      </c>
      <c r="H886" t="s">
        <v>23</v>
      </c>
      <c r="I886">
        <v>60</v>
      </c>
      <c r="J886">
        <v>375</v>
      </c>
      <c r="K886">
        <v>22500</v>
      </c>
      <c r="L886">
        <v>78750</v>
      </c>
      <c r="M886">
        <v>0.35</v>
      </c>
      <c r="N886" t="s">
        <v>18</v>
      </c>
    </row>
    <row r="887" spans="1:14" x14ac:dyDescent="0.25">
      <c r="A887" t="s">
        <v>34</v>
      </c>
      <c r="B887">
        <v>1185732</v>
      </c>
      <c r="C887" s="18">
        <v>44415</v>
      </c>
      <c r="D887" t="s">
        <v>149</v>
      </c>
      <c r="E887" t="s">
        <v>15</v>
      </c>
      <c r="F887" t="s">
        <v>123</v>
      </c>
      <c r="G887" t="s">
        <v>124</v>
      </c>
      <c r="H887" t="s">
        <v>23</v>
      </c>
      <c r="I887">
        <v>54.999999999999993</v>
      </c>
      <c r="J887">
        <v>350</v>
      </c>
      <c r="K887">
        <v>19249.999999999996</v>
      </c>
      <c r="L887">
        <v>76999.999999999985</v>
      </c>
      <c r="M887">
        <v>0.4</v>
      </c>
      <c r="N887" t="s">
        <v>18</v>
      </c>
    </row>
    <row r="888" spans="1:14" x14ac:dyDescent="0.25">
      <c r="A888" t="s">
        <v>14</v>
      </c>
      <c r="B888">
        <v>1185732</v>
      </c>
      <c r="C888" s="18">
        <v>44422</v>
      </c>
      <c r="D888" t="s">
        <v>149</v>
      </c>
      <c r="E888" t="s">
        <v>15</v>
      </c>
      <c r="F888" t="s">
        <v>121</v>
      </c>
      <c r="G888" t="s">
        <v>122</v>
      </c>
      <c r="H888" t="s">
        <v>23</v>
      </c>
      <c r="I888">
        <v>60</v>
      </c>
      <c r="J888">
        <v>400</v>
      </c>
      <c r="K888">
        <v>24000</v>
      </c>
      <c r="L888">
        <v>96000</v>
      </c>
      <c r="M888">
        <v>0.4</v>
      </c>
      <c r="N888" t="s">
        <v>18</v>
      </c>
    </row>
    <row r="889" spans="1:14" x14ac:dyDescent="0.25">
      <c r="A889" t="s">
        <v>26</v>
      </c>
      <c r="B889">
        <v>1185732</v>
      </c>
      <c r="C889" s="18">
        <v>44429</v>
      </c>
      <c r="D889" t="s">
        <v>149</v>
      </c>
      <c r="E889" t="s">
        <v>15</v>
      </c>
      <c r="F889" t="s">
        <v>119</v>
      </c>
      <c r="G889" t="s">
        <v>120</v>
      </c>
      <c r="H889" t="s">
        <v>23</v>
      </c>
      <c r="I889">
        <v>54.999999999999993</v>
      </c>
      <c r="J889">
        <v>300</v>
      </c>
      <c r="K889">
        <v>16499.999999999996</v>
      </c>
      <c r="L889">
        <v>49499.999999999993</v>
      </c>
      <c r="M889">
        <v>0.3</v>
      </c>
      <c r="N889" t="s">
        <v>18</v>
      </c>
    </row>
    <row r="890" spans="1:14" x14ac:dyDescent="0.25">
      <c r="A890" t="s">
        <v>30</v>
      </c>
      <c r="B890">
        <v>1185732</v>
      </c>
      <c r="C890" s="18">
        <v>44425</v>
      </c>
      <c r="D890" t="s">
        <v>149</v>
      </c>
      <c r="E890" t="s">
        <v>15</v>
      </c>
      <c r="F890" t="s">
        <v>118</v>
      </c>
      <c r="G890" t="s">
        <v>93</v>
      </c>
      <c r="H890" t="s">
        <v>23</v>
      </c>
      <c r="I890">
        <v>55.000000000000007</v>
      </c>
      <c r="J890">
        <v>425</v>
      </c>
      <c r="K890">
        <v>23375.000000000004</v>
      </c>
      <c r="L890">
        <v>93500.000000000015</v>
      </c>
      <c r="M890">
        <v>0.4</v>
      </c>
      <c r="N890" t="s">
        <v>18</v>
      </c>
    </row>
    <row r="891" spans="1:14" x14ac:dyDescent="0.25">
      <c r="A891" t="s">
        <v>30</v>
      </c>
      <c r="B891">
        <v>1185732</v>
      </c>
      <c r="C891" s="18">
        <v>44418</v>
      </c>
      <c r="D891" t="s">
        <v>149</v>
      </c>
      <c r="E891" t="s">
        <v>36</v>
      </c>
      <c r="F891" t="s">
        <v>116</v>
      </c>
      <c r="G891" t="s">
        <v>117</v>
      </c>
      <c r="H891" t="s">
        <v>23</v>
      </c>
      <c r="I891">
        <v>55.000000000000007</v>
      </c>
      <c r="J891">
        <v>350</v>
      </c>
      <c r="K891">
        <v>19250.000000000004</v>
      </c>
      <c r="L891">
        <v>77000.000000000015</v>
      </c>
      <c r="M891">
        <v>0.4</v>
      </c>
      <c r="N891" t="s">
        <v>18</v>
      </c>
    </row>
    <row r="892" spans="1:14" x14ac:dyDescent="0.25">
      <c r="A892" t="s">
        <v>30</v>
      </c>
      <c r="B892">
        <v>1185732</v>
      </c>
      <c r="C892" s="18">
        <v>44411</v>
      </c>
      <c r="D892" t="s">
        <v>149</v>
      </c>
      <c r="E892" t="s">
        <v>36</v>
      </c>
      <c r="F892" t="s">
        <v>114</v>
      </c>
      <c r="G892" t="s">
        <v>115</v>
      </c>
      <c r="H892" t="s">
        <v>23</v>
      </c>
      <c r="I892">
        <v>55.000000000000007</v>
      </c>
      <c r="J892">
        <v>350</v>
      </c>
      <c r="K892">
        <v>19250.000000000004</v>
      </c>
      <c r="L892">
        <v>77000.000000000015</v>
      </c>
      <c r="M892">
        <v>0.4</v>
      </c>
      <c r="N892" t="s">
        <v>18</v>
      </c>
    </row>
    <row r="893" spans="1:14" x14ac:dyDescent="0.25">
      <c r="A893" t="s">
        <v>14</v>
      </c>
      <c r="B893">
        <v>1185732</v>
      </c>
      <c r="C893" s="18">
        <v>44414</v>
      </c>
      <c r="D893" t="s">
        <v>149</v>
      </c>
      <c r="E893" t="s">
        <v>36</v>
      </c>
      <c r="F893" t="s">
        <v>112</v>
      </c>
      <c r="G893" t="s">
        <v>113</v>
      </c>
      <c r="H893" t="s">
        <v>23</v>
      </c>
      <c r="I893">
        <v>55.000000000000007</v>
      </c>
      <c r="J893">
        <v>350</v>
      </c>
      <c r="K893">
        <v>19250.000000000004</v>
      </c>
      <c r="L893">
        <v>77000.000000000015</v>
      </c>
      <c r="M893">
        <v>0.4</v>
      </c>
      <c r="N893" t="s">
        <v>18</v>
      </c>
    </row>
    <row r="894" spans="1:14" x14ac:dyDescent="0.25">
      <c r="A894" t="s">
        <v>26</v>
      </c>
      <c r="B894">
        <v>1185732</v>
      </c>
      <c r="C894" s="18">
        <v>44417</v>
      </c>
      <c r="D894" t="s">
        <v>149</v>
      </c>
      <c r="E894" t="s">
        <v>36</v>
      </c>
      <c r="F894" t="s">
        <v>110</v>
      </c>
      <c r="G894" t="s">
        <v>111</v>
      </c>
      <c r="H894" t="s">
        <v>23</v>
      </c>
      <c r="I894">
        <v>55.000000000000007</v>
      </c>
      <c r="J894">
        <v>350</v>
      </c>
      <c r="K894">
        <v>19250.000000000004</v>
      </c>
      <c r="L894">
        <v>77000.000000000015</v>
      </c>
      <c r="M894">
        <v>0.4</v>
      </c>
      <c r="N894" t="s">
        <v>18</v>
      </c>
    </row>
    <row r="895" spans="1:14" x14ac:dyDescent="0.25">
      <c r="A895" t="s">
        <v>26</v>
      </c>
      <c r="B895">
        <v>1197831</v>
      </c>
      <c r="C895" s="18">
        <v>44414</v>
      </c>
      <c r="D895" t="s">
        <v>149</v>
      </c>
      <c r="E895" t="s">
        <v>27</v>
      </c>
      <c r="F895" t="s">
        <v>59</v>
      </c>
      <c r="G895" t="s">
        <v>60</v>
      </c>
      <c r="H895" t="s">
        <v>23</v>
      </c>
      <c r="I895">
        <v>35</v>
      </c>
      <c r="J895">
        <v>475</v>
      </c>
      <c r="K895">
        <v>16625</v>
      </c>
      <c r="L895">
        <v>91437.500000000015</v>
      </c>
      <c r="M895">
        <v>0.55000000000000004</v>
      </c>
      <c r="N895" t="s">
        <v>24</v>
      </c>
    </row>
    <row r="896" spans="1:14" x14ac:dyDescent="0.25">
      <c r="A896" t="s">
        <v>14</v>
      </c>
      <c r="B896">
        <v>1185732</v>
      </c>
      <c r="C896" s="18">
        <v>44420</v>
      </c>
      <c r="D896" t="s">
        <v>149</v>
      </c>
      <c r="E896" t="s">
        <v>36</v>
      </c>
      <c r="F896" t="s">
        <v>108</v>
      </c>
      <c r="G896" t="s">
        <v>109</v>
      </c>
      <c r="H896" t="s">
        <v>23</v>
      </c>
      <c r="I896">
        <v>55.000000000000007</v>
      </c>
      <c r="J896">
        <v>350</v>
      </c>
      <c r="K896">
        <v>19250.000000000004</v>
      </c>
      <c r="L896">
        <v>77000.000000000015</v>
      </c>
      <c r="M896">
        <v>0.4</v>
      </c>
      <c r="N896" t="s">
        <v>83</v>
      </c>
    </row>
    <row r="897" spans="1:14" x14ac:dyDescent="0.25">
      <c r="A897" t="s">
        <v>26</v>
      </c>
      <c r="B897">
        <v>1197831</v>
      </c>
      <c r="C897" s="18">
        <v>44420</v>
      </c>
      <c r="D897" t="s">
        <v>149</v>
      </c>
      <c r="E897" t="s">
        <v>27</v>
      </c>
      <c r="F897" t="s">
        <v>59</v>
      </c>
      <c r="G897" t="s">
        <v>60</v>
      </c>
      <c r="H897" t="s">
        <v>23</v>
      </c>
      <c r="I897">
        <v>35</v>
      </c>
      <c r="J897">
        <v>450</v>
      </c>
      <c r="K897">
        <v>15750</v>
      </c>
      <c r="L897">
        <v>86625</v>
      </c>
      <c r="M897">
        <v>0.55000000000000004</v>
      </c>
      <c r="N897" t="s">
        <v>24</v>
      </c>
    </row>
    <row r="898" spans="1:14" x14ac:dyDescent="0.25">
      <c r="A898" t="s">
        <v>26</v>
      </c>
      <c r="B898">
        <v>1197831</v>
      </c>
      <c r="C898" s="18">
        <v>44426</v>
      </c>
      <c r="D898" t="s">
        <v>149</v>
      </c>
      <c r="E898" t="s">
        <v>27</v>
      </c>
      <c r="F898" t="s">
        <v>59</v>
      </c>
      <c r="G898" t="s">
        <v>60</v>
      </c>
      <c r="H898" t="s">
        <v>23</v>
      </c>
      <c r="I898">
        <v>35</v>
      </c>
      <c r="J898">
        <v>400</v>
      </c>
      <c r="K898">
        <v>14000</v>
      </c>
      <c r="L898">
        <v>84000.000000000015</v>
      </c>
      <c r="M898">
        <v>0.60000000000000009</v>
      </c>
      <c r="N898" t="s">
        <v>24</v>
      </c>
    </row>
    <row r="899" spans="1:14" x14ac:dyDescent="0.25">
      <c r="A899" t="s">
        <v>34</v>
      </c>
      <c r="B899">
        <v>1197831</v>
      </c>
      <c r="C899" s="18">
        <v>44421</v>
      </c>
      <c r="D899" t="s">
        <v>149</v>
      </c>
      <c r="E899" t="s">
        <v>36</v>
      </c>
      <c r="F899" t="s">
        <v>106</v>
      </c>
      <c r="G899" t="s">
        <v>107</v>
      </c>
      <c r="H899" t="s">
        <v>23</v>
      </c>
      <c r="I899">
        <v>55.000000000000007</v>
      </c>
      <c r="J899">
        <v>450</v>
      </c>
      <c r="K899">
        <v>24750.000000000004</v>
      </c>
      <c r="L899">
        <v>86625</v>
      </c>
      <c r="M899">
        <v>0.35</v>
      </c>
      <c r="N899" t="s">
        <v>83</v>
      </c>
    </row>
    <row r="900" spans="1:14" x14ac:dyDescent="0.25">
      <c r="A900" t="s">
        <v>26</v>
      </c>
      <c r="B900">
        <v>1197831</v>
      </c>
      <c r="C900" s="18">
        <v>44432</v>
      </c>
      <c r="D900" t="s">
        <v>149</v>
      </c>
      <c r="E900" t="s">
        <v>27</v>
      </c>
      <c r="F900" t="s">
        <v>59</v>
      </c>
      <c r="G900" t="s">
        <v>60</v>
      </c>
      <c r="H900" t="s">
        <v>23</v>
      </c>
      <c r="I900">
        <v>20.000000000000007</v>
      </c>
      <c r="J900">
        <v>550</v>
      </c>
      <c r="K900">
        <v>11000.000000000004</v>
      </c>
      <c r="L900">
        <v>66000.000000000029</v>
      </c>
      <c r="M900">
        <v>0.60000000000000009</v>
      </c>
      <c r="N900" t="s">
        <v>24</v>
      </c>
    </row>
    <row r="901" spans="1:14" x14ac:dyDescent="0.25">
      <c r="A901" t="s">
        <v>26</v>
      </c>
      <c r="B901">
        <v>1197831</v>
      </c>
      <c r="C901" s="18">
        <v>44438</v>
      </c>
      <c r="D901" t="s">
        <v>149</v>
      </c>
      <c r="E901" t="s">
        <v>27</v>
      </c>
      <c r="F901" t="s">
        <v>59</v>
      </c>
      <c r="G901" t="s">
        <v>60</v>
      </c>
      <c r="H901" t="s">
        <v>23</v>
      </c>
      <c r="I901">
        <v>45</v>
      </c>
      <c r="J901">
        <v>750</v>
      </c>
      <c r="K901">
        <v>33750</v>
      </c>
      <c r="L901">
        <v>202500.00000000003</v>
      </c>
      <c r="M901">
        <v>0.60000000000000009</v>
      </c>
      <c r="N901" t="s">
        <v>24</v>
      </c>
    </row>
    <row r="902" spans="1:14" x14ac:dyDescent="0.25">
      <c r="A902" t="s">
        <v>30</v>
      </c>
      <c r="B902">
        <v>1197831</v>
      </c>
      <c r="C902" s="18">
        <v>44428</v>
      </c>
      <c r="D902" t="s">
        <v>149</v>
      </c>
      <c r="E902" t="s">
        <v>27</v>
      </c>
      <c r="F902" t="s">
        <v>104</v>
      </c>
      <c r="G902" t="s">
        <v>105</v>
      </c>
      <c r="H902" t="s">
        <v>23</v>
      </c>
      <c r="I902">
        <v>55.000000000000007</v>
      </c>
      <c r="J902">
        <v>475</v>
      </c>
      <c r="K902">
        <v>26125.000000000004</v>
      </c>
      <c r="L902">
        <v>104500.00000000001</v>
      </c>
      <c r="M902">
        <v>0.4</v>
      </c>
      <c r="N902" t="s">
        <v>83</v>
      </c>
    </row>
    <row r="903" spans="1:14" x14ac:dyDescent="0.25">
      <c r="A903" t="s">
        <v>25</v>
      </c>
      <c r="B903">
        <v>1197831</v>
      </c>
      <c r="C903" s="18">
        <v>44428</v>
      </c>
      <c r="D903" t="s">
        <v>149</v>
      </c>
      <c r="E903" t="s">
        <v>27</v>
      </c>
      <c r="F903" t="s">
        <v>102</v>
      </c>
      <c r="G903" t="s">
        <v>103</v>
      </c>
      <c r="H903" t="s">
        <v>23</v>
      </c>
      <c r="I903">
        <v>55.000000000000007</v>
      </c>
      <c r="J903">
        <v>550</v>
      </c>
      <c r="K903">
        <v>30250.000000000004</v>
      </c>
      <c r="L903">
        <v>121000.00000000003</v>
      </c>
      <c r="M903">
        <v>0.4</v>
      </c>
      <c r="N903" t="s">
        <v>83</v>
      </c>
    </row>
    <row r="904" spans="1:14" x14ac:dyDescent="0.25">
      <c r="A904" t="s">
        <v>25</v>
      </c>
      <c r="B904">
        <v>1185732</v>
      </c>
      <c r="C904" s="18">
        <v>44425</v>
      </c>
      <c r="D904" t="s">
        <v>149</v>
      </c>
      <c r="E904" t="s">
        <v>27</v>
      </c>
      <c r="F904" t="s">
        <v>100</v>
      </c>
      <c r="G904" t="s">
        <v>101</v>
      </c>
      <c r="H904" t="s">
        <v>23</v>
      </c>
      <c r="I904">
        <v>55.000000000000007</v>
      </c>
      <c r="J904">
        <v>625</v>
      </c>
      <c r="K904">
        <v>34375.000000000007</v>
      </c>
      <c r="L904">
        <v>171875.00000000003</v>
      </c>
      <c r="M904">
        <v>0.5</v>
      </c>
      <c r="N904" t="s">
        <v>83</v>
      </c>
    </row>
    <row r="905" spans="1:14" x14ac:dyDescent="0.25">
      <c r="A905" t="s">
        <v>61</v>
      </c>
      <c r="B905">
        <v>1185732</v>
      </c>
      <c r="C905" s="18">
        <v>44430</v>
      </c>
      <c r="D905" t="s">
        <v>149</v>
      </c>
      <c r="E905" t="s">
        <v>48</v>
      </c>
      <c r="F905" t="s">
        <v>98</v>
      </c>
      <c r="G905" t="s">
        <v>99</v>
      </c>
      <c r="H905" t="s">
        <v>23</v>
      </c>
      <c r="I905">
        <v>55.000000000000007</v>
      </c>
      <c r="J905">
        <v>400</v>
      </c>
      <c r="K905">
        <v>22000.000000000004</v>
      </c>
      <c r="L905">
        <v>88000.000000000015</v>
      </c>
      <c r="M905">
        <v>0.4</v>
      </c>
      <c r="N905" t="s">
        <v>83</v>
      </c>
    </row>
    <row r="906" spans="1:14" x14ac:dyDescent="0.25">
      <c r="A906" t="s">
        <v>61</v>
      </c>
      <c r="B906">
        <v>1185732</v>
      </c>
      <c r="C906" s="18">
        <v>44418</v>
      </c>
      <c r="D906" t="s">
        <v>149</v>
      </c>
      <c r="E906" t="s">
        <v>36</v>
      </c>
      <c r="F906" t="s">
        <v>96</v>
      </c>
      <c r="G906" t="s">
        <v>97</v>
      </c>
      <c r="H906" t="s">
        <v>23</v>
      </c>
      <c r="I906">
        <v>60.000000000000007</v>
      </c>
      <c r="J906">
        <v>675</v>
      </c>
      <c r="K906">
        <v>40500.000000000007</v>
      </c>
      <c r="L906">
        <v>202500.00000000003</v>
      </c>
      <c r="M906">
        <v>0.5</v>
      </c>
      <c r="N906" t="s">
        <v>83</v>
      </c>
    </row>
    <row r="907" spans="1:14" x14ac:dyDescent="0.25">
      <c r="A907" t="s">
        <v>26</v>
      </c>
      <c r="B907">
        <v>1185732</v>
      </c>
      <c r="C907" s="18">
        <v>44411</v>
      </c>
      <c r="D907" t="s">
        <v>149</v>
      </c>
      <c r="E907" t="s">
        <v>48</v>
      </c>
      <c r="F907" t="s">
        <v>94</v>
      </c>
      <c r="G907" t="s">
        <v>95</v>
      </c>
      <c r="H907" t="s">
        <v>23</v>
      </c>
      <c r="I907">
        <v>60.000000000000007</v>
      </c>
      <c r="J907">
        <v>825</v>
      </c>
      <c r="K907">
        <v>49500.000000000007</v>
      </c>
      <c r="L907">
        <v>247500.00000000003</v>
      </c>
      <c r="M907">
        <v>0.5</v>
      </c>
      <c r="N907" t="s">
        <v>83</v>
      </c>
    </row>
    <row r="908" spans="1:14" x14ac:dyDescent="0.25">
      <c r="A908" t="s">
        <v>14</v>
      </c>
      <c r="B908">
        <v>1185732</v>
      </c>
      <c r="C908" s="18">
        <v>44414</v>
      </c>
      <c r="D908" t="s">
        <v>149</v>
      </c>
      <c r="E908" t="s">
        <v>48</v>
      </c>
      <c r="F908" t="s">
        <v>92</v>
      </c>
      <c r="G908" t="s">
        <v>93</v>
      </c>
      <c r="H908" t="s">
        <v>23</v>
      </c>
      <c r="I908">
        <v>60.000000000000007</v>
      </c>
      <c r="J908">
        <v>925</v>
      </c>
      <c r="K908">
        <v>55500.000000000007</v>
      </c>
      <c r="L908">
        <v>277500.00000000006</v>
      </c>
      <c r="M908">
        <v>0.5</v>
      </c>
      <c r="N908" t="s">
        <v>83</v>
      </c>
    </row>
    <row r="909" spans="1:14" x14ac:dyDescent="0.25">
      <c r="A909" t="s">
        <v>26</v>
      </c>
      <c r="B909">
        <v>1128299</v>
      </c>
      <c r="C909" s="18">
        <v>44421</v>
      </c>
      <c r="D909" t="s">
        <v>149</v>
      </c>
      <c r="E909" t="s">
        <v>48</v>
      </c>
      <c r="F909" t="s">
        <v>90</v>
      </c>
      <c r="G909" t="s">
        <v>91</v>
      </c>
      <c r="H909" t="s">
        <v>23</v>
      </c>
      <c r="I909">
        <v>70</v>
      </c>
      <c r="J909">
        <v>425</v>
      </c>
      <c r="K909">
        <v>29750</v>
      </c>
      <c r="L909">
        <v>74375</v>
      </c>
      <c r="M909">
        <v>0.25</v>
      </c>
      <c r="N909" t="s">
        <v>83</v>
      </c>
    </row>
    <row r="910" spans="1:14" x14ac:dyDescent="0.25">
      <c r="A910" t="s">
        <v>34</v>
      </c>
      <c r="B910">
        <v>1128299</v>
      </c>
      <c r="C910" s="18">
        <v>44434</v>
      </c>
      <c r="D910" t="s">
        <v>149</v>
      </c>
      <c r="E910" t="s">
        <v>31</v>
      </c>
      <c r="F910" t="s">
        <v>88</v>
      </c>
      <c r="G910" t="s">
        <v>89</v>
      </c>
      <c r="H910" t="s">
        <v>23</v>
      </c>
      <c r="I910">
        <v>75.000000000000014</v>
      </c>
      <c r="J910">
        <v>450</v>
      </c>
      <c r="K910">
        <v>33750.000000000007</v>
      </c>
      <c r="L910">
        <v>84375.000000000015</v>
      </c>
      <c r="M910">
        <v>0.25</v>
      </c>
      <c r="N910" t="s">
        <v>83</v>
      </c>
    </row>
    <row r="911" spans="1:14" x14ac:dyDescent="0.25">
      <c r="A911" t="s">
        <v>14</v>
      </c>
      <c r="B911">
        <v>1128299</v>
      </c>
      <c r="C911" s="18">
        <v>44431</v>
      </c>
      <c r="D911" t="s">
        <v>149</v>
      </c>
      <c r="E911" t="s">
        <v>31</v>
      </c>
      <c r="F911" t="s">
        <v>86</v>
      </c>
      <c r="G911" t="s">
        <v>87</v>
      </c>
      <c r="H911" t="s">
        <v>23</v>
      </c>
      <c r="I911">
        <v>70</v>
      </c>
      <c r="J911">
        <v>375</v>
      </c>
      <c r="K911">
        <v>26250</v>
      </c>
      <c r="L911">
        <v>65625</v>
      </c>
      <c r="M911">
        <v>0.25</v>
      </c>
      <c r="N911" t="s">
        <v>83</v>
      </c>
    </row>
    <row r="912" spans="1:14" x14ac:dyDescent="0.25">
      <c r="A912" t="s">
        <v>26</v>
      </c>
      <c r="B912">
        <v>1197831</v>
      </c>
      <c r="C912" s="18">
        <v>44416</v>
      </c>
      <c r="D912" t="s">
        <v>149</v>
      </c>
      <c r="E912" t="s">
        <v>31</v>
      </c>
      <c r="F912" t="s">
        <v>84</v>
      </c>
      <c r="G912" t="s">
        <v>85</v>
      </c>
      <c r="H912" t="s">
        <v>23</v>
      </c>
      <c r="I912">
        <v>60</v>
      </c>
      <c r="J912">
        <v>725</v>
      </c>
      <c r="K912">
        <v>43500</v>
      </c>
      <c r="L912">
        <v>239250.00000000003</v>
      </c>
      <c r="M912">
        <v>0.55000000000000004</v>
      </c>
      <c r="N912" t="s">
        <v>83</v>
      </c>
    </row>
    <row r="913" spans="1:14" x14ac:dyDescent="0.25">
      <c r="A913" t="s">
        <v>61</v>
      </c>
      <c r="B913">
        <v>1185732</v>
      </c>
      <c r="C913" s="18">
        <v>44429</v>
      </c>
      <c r="D913" t="s">
        <v>149</v>
      </c>
      <c r="E913" t="s">
        <v>31</v>
      </c>
      <c r="F913" t="s">
        <v>64</v>
      </c>
      <c r="G913" t="s">
        <v>65</v>
      </c>
      <c r="H913" t="s">
        <v>23</v>
      </c>
      <c r="I913">
        <v>70</v>
      </c>
      <c r="J913">
        <v>400</v>
      </c>
      <c r="K913">
        <v>28000</v>
      </c>
      <c r="L913">
        <v>84000</v>
      </c>
      <c r="M913">
        <v>0.3</v>
      </c>
      <c r="N913" t="s">
        <v>24</v>
      </c>
    </row>
    <row r="914" spans="1:14" x14ac:dyDescent="0.25">
      <c r="A914" t="s">
        <v>30</v>
      </c>
      <c r="B914">
        <v>1128299</v>
      </c>
      <c r="C914" s="18">
        <v>44425</v>
      </c>
      <c r="D914" t="s">
        <v>149</v>
      </c>
      <c r="E914" t="s">
        <v>27</v>
      </c>
      <c r="F914" t="s">
        <v>81</v>
      </c>
      <c r="G914" t="s">
        <v>82</v>
      </c>
      <c r="H914" t="s">
        <v>23</v>
      </c>
      <c r="I914">
        <v>70</v>
      </c>
      <c r="J914">
        <v>300</v>
      </c>
      <c r="K914">
        <v>21000</v>
      </c>
      <c r="L914">
        <v>73500</v>
      </c>
      <c r="M914">
        <v>0.35</v>
      </c>
      <c r="N914" t="s">
        <v>83</v>
      </c>
    </row>
    <row r="915" spans="1:14" x14ac:dyDescent="0.25">
      <c r="A915" t="s">
        <v>30</v>
      </c>
      <c r="B915">
        <v>1128299</v>
      </c>
      <c r="C915" s="18">
        <v>44432</v>
      </c>
      <c r="D915" t="s">
        <v>149</v>
      </c>
      <c r="E915" t="s">
        <v>31</v>
      </c>
      <c r="F915" t="s">
        <v>80</v>
      </c>
      <c r="G915" t="s">
        <v>63</v>
      </c>
      <c r="H915" t="s">
        <v>23</v>
      </c>
      <c r="I915">
        <v>75</v>
      </c>
      <c r="J915">
        <v>250</v>
      </c>
      <c r="K915">
        <v>18750</v>
      </c>
      <c r="L915">
        <v>56250</v>
      </c>
      <c r="M915">
        <v>0.3</v>
      </c>
      <c r="N915" t="s">
        <v>18</v>
      </c>
    </row>
    <row r="916" spans="1:14" x14ac:dyDescent="0.25">
      <c r="A916" t="s">
        <v>30</v>
      </c>
      <c r="B916">
        <v>1185732</v>
      </c>
      <c r="C916" s="18">
        <v>44419</v>
      </c>
      <c r="D916" t="s">
        <v>149</v>
      </c>
      <c r="E916" t="s">
        <v>31</v>
      </c>
      <c r="F916" t="s">
        <v>78</v>
      </c>
      <c r="G916" t="s">
        <v>79</v>
      </c>
      <c r="H916" t="s">
        <v>23</v>
      </c>
      <c r="I916">
        <v>35</v>
      </c>
      <c r="J916">
        <v>525</v>
      </c>
      <c r="K916">
        <v>18375</v>
      </c>
      <c r="L916">
        <v>91875</v>
      </c>
      <c r="M916">
        <v>0.5</v>
      </c>
      <c r="N916" t="s">
        <v>18</v>
      </c>
    </row>
    <row r="917" spans="1:14" x14ac:dyDescent="0.25">
      <c r="A917" t="s">
        <v>14</v>
      </c>
      <c r="B917">
        <v>1185732</v>
      </c>
      <c r="C917" s="18">
        <v>44426</v>
      </c>
      <c r="D917" t="s">
        <v>149</v>
      </c>
      <c r="E917" t="s">
        <v>36</v>
      </c>
      <c r="F917" t="s">
        <v>76</v>
      </c>
      <c r="G917" t="s">
        <v>77</v>
      </c>
      <c r="H917" t="s">
        <v>23</v>
      </c>
      <c r="I917">
        <v>40</v>
      </c>
      <c r="J917">
        <v>475</v>
      </c>
      <c r="K917">
        <v>19000</v>
      </c>
      <c r="L917">
        <v>95000</v>
      </c>
      <c r="M917">
        <v>0.5</v>
      </c>
      <c r="N917" t="s">
        <v>18</v>
      </c>
    </row>
    <row r="918" spans="1:14" x14ac:dyDescent="0.25">
      <c r="A918" t="s">
        <v>26</v>
      </c>
      <c r="B918">
        <v>1185732</v>
      </c>
      <c r="C918" s="18">
        <v>44424</v>
      </c>
      <c r="D918" t="s">
        <v>149</v>
      </c>
      <c r="E918" t="s">
        <v>36</v>
      </c>
      <c r="F918" t="s">
        <v>74</v>
      </c>
      <c r="G918" t="s">
        <v>75</v>
      </c>
      <c r="H918" t="s">
        <v>23</v>
      </c>
      <c r="I918">
        <v>50.000000000000014</v>
      </c>
      <c r="J918">
        <v>675</v>
      </c>
      <c r="K918">
        <v>33750.000000000007</v>
      </c>
      <c r="L918">
        <v>185625.00000000009</v>
      </c>
      <c r="M918">
        <v>0.55000000000000004</v>
      </c>
      <c r="N918" t="s">
        <v>18</v>
      </c>
    </row>
    <row r="919" spans="1:14" x14ac:dyDescent="0.25">
      <c r="A919" t="s">
        <v>25</v>
      </c>
      <c r="B919">
        <v>1128299</v>
      </c>
      <c r="C919" s="18">
        <v>44418</v>
      </c>
      <c r="D919" t="s">
        <v>149</v>
      </c>
      <c r="E919" t="s">
        <v>31</v>
      </c>
      <c r="F919" t="s">
        <v>66</v>
      </c>
      <c r="G919" t="s">
        <v>67</v>
      </c>
      <c r="H919" t="s">
        <v>23</v>
      </c>
      <c r="I919">
        <v>75</v>
      </c>
      <c r="J919">
        <v>350</v>
      </c>
      <c r="K919">
        <v>26250</v>
      </c>
      <c r="L919">
        <v>105000</v>
      </c>
      <c r="M919">
        <v>0.4</v>
      </c>
      <c r="N919" t="s">
        <v>24</v>
      </c>
    </row>
    <row r="920" spans="1:14" x14ac:dyDescent="0.25">
      <c r="A920" t="s">
        <v>14</v>
      </c>
      <c r="B920">
        <v>1128299</v>
      </c>
      <c r="C920" s="18">
        <v>44432</v>
      </c>
      <c r="D920" t="s">
        <v>149</v>
      </c>
      <c r="E920" t="s">
        <v>48</v>
      </c>
      <c r="F920" t="s">
        <v>72</v>
      </c>
      <c r="G920" t="s">
        <v>73</v>
      </c>
      <c r="H920" t="s">
        <v>23</v>
      </c>
      <c r="I920">
        <v>75</v>
      </c>
      <c r="J920">
        <v>250</v>
      </c>
      <c r="K920">
        <v>18750</v>
      </c>
      <c r="L920">
        <v>56250</v>
      </c>
      <c r="M920">
        <v>0.3</v>
      </c>
      <c r="N920" t="s">
        <v>18</v>
      </c>
    </row>
    <row r="921" spans="1:14" x14ac:dyDescent="0.25">
      <c r="A921" t="s">
        <v>34</v>
      </c>
      <c r="B921">
        <v>1185732</v>
      </c>
      <c r="C921" s="18">
        <v>44419</v>
      </c>
      <c r="D921" t="s">
        <v>149</v>
      </c>
      <c r="E921" t="s">
        <v>31</v>
      </c>
      <c r="F921" t="s">
        <v>70</v>
      </c>
      <c r="G921" t="s">
        <v>71</v>
      </c>
      <c r="H921" t="s">
        <v>23</v>
      </c>
      <c r="I921">
        <v>55.000000000000007</v>
      </c>
      <c r="J921">
        <v>675</v>
      </c>
      <c r="K921">
        <v>37125.000000000007</v>
      </c>
      <c r="L921">
        <v>92812.500000000015</v>
      </c>
      <c r="M921">
        <v>0.25</v>
      </c>
      <c r="N921" t="s">
        <v>18</v>
      </c>
    </row>
    <row r="922" spans="1:14" x14ac:dyDescent="0.25">
      <c r="A922" t="s">
        <v>30</v>
      </c>
      <c r="B922">
        <v>1185732</v>
      </c>
      <c r="C922" s="18">
        <v>44417</v>
      </c>
      <c r="D922" t="s">
        <v>149</v>
      </c>
      <c r="E922" t="s">
        <v>15</v>
      </c>
      <c r="F922" t="s">
        <v>16</v>
      </c>
      <c r="G922" t="s">
        <v>69</v>
      </c>
      <c r="H922" t="s">
        <v>23</v>
      </c>
      <c r="I922">
        <v>60.000000000000007</v>
      </c>
      <c r="J922">
        <v>725</v>
      </c>
      <c r="K922">
        <v>43500.000000000007</v>
      </c>
      <c r="L922">
        <v>217500.00000000003</v>
      </c>
      <c r="M922">
        <v>0.5</v>
      </c>
      <c r="N922" t="s">
        <v>18</v>
      </c>
    </row>
    <row r="923" spans="1:14" x14ac:dyDescent="0.25">
      <c r="A923" t="s">
        <v>25</v>
      </c>
      <c r="B923">
        <v>1128299</v>
      </c>
      <c r="C923" s="18">
        <v>44425</v>
      </c>
      <c r="D923" t="s">
        <v>149</v>
      </c>
      <c r="E923" t="s">
        <v>48</v>
      </c>
      <c r="F923" t="s">
        <v>49</v>
      </c>
      <c r="G923" t="s">
        <v>68</v>
      </c>
      <c r="H923" t="s">
        <v>23</v>
      </c>
      <c r="I923">
        <v>85</v>
      </c>
      <c r="J923">
        <v>300</v>
      </c>
      <c r="K923">
        <v>25500</v>
      </c>
      <c r="L923">
        <v>114750</v>
      </c>
      <c r="M923">
        <v>0.45</v>
      </c>
      <c r="N923" t="s">
        <v>18</v>
      </c>
    </row>
    <row r="924" spans="1:14" x14ac:dyDescent="0.25">
      <c r="A924" t="s">
        <v>61</v>
      </c>
      <c r="B924">
        <v>1185732</v>
      </c>
      <c r="C924" s="18">
        <v>44456</v>
      </c>
      <c r="D924" t="s">
        <v>150</v>
      </c>
      <c r="E924" t="s">
        <v>15</v>
      </c>
      <c r="F924" t="s">
        <v>133</v>
      </c>
      <c r="G924" t="s">
        <v>134</v>
      </c>
      <c r="H924" t="s">
        <v>23</v>
      </c>
      <c r="I924">
        <v>53</v>
      </c>
      <c r="J924">
        <v>104</v>
      </c>
      <c r="K924">
        <v>5512</v>
      </c>
      <c r="L924">
        <v>2039.44</v>
      </c>
      <c r="M924">
        <v>0.37</v>
      </c>
      <c r="N924" t="s">
        <v>24</v>
      </c>
    </row>
    <row r="925" spans="1:14" x14ac:dyDescent="0.25">
      <c r="A925" t="s">
        <v>61</v>
      </c>
      <c r="B925">
        <v>1185732</v>
      </c>
      <c r="C925" s="18">
        <v>44449</v>
      </c>
      <c r="D925" t="s">
        <v>150</v>
      </c>
      <c r="E925" t="s">
        <v>15</v>
      </c>
      <c r="F925" t="s">
        <v>131</v>
      </c>
      <c r="G925" t="s">
        <v>132</v>
      </c>
      <c r="H925" t="s">
        <v>23</v>
      </c>
      <c r="I925">
        <v>45</v>
      </c>
      <c r="J925">
        <v>93</v>
      </c>
      <c r="K925">
        <v>4185</v>
      </c>
      <c r="L925">
        <v>1925.1</v>
      </c>
      <c r="M925">
        <v>0.45999999999999996</v>
      </c>
      <c r="N925" t="s">
        <v>24</v>
      </c>
    </row>
    <row r="926" spans="1:14" x14ac:dyDescent="0.25">
      <c r="A926" t="s">
        <v>26</v>
      </c>
      <c r="B926">
        <v>1185732</v>
      </c>
      <c r="C926" s="18">
        <v>44452</v>
      </c>
      <c r="D926" t="s">
        <v>150</v>
      </c>
      <c r="E926" t="s">
        <v>15</v>
      </c>
      <c r="F926" t="s">
        <v>129</v>
      </c>
      <c r="G926" t="s">
        <v>130</v>
      </c>
      <c r="H926" t="s">
        <v>23</v>
      </c>
      <c r="I926">
        <v>41</v>
      </c>
      <c r="J926">
        <v>77</v>
      </c>
      <c r="K926">
        <v>3157</v>
      </c>
      <c r="L926">
        <v>1041.81</v>
      </c>
      <c r="M926">
        <v>0.32999999999999996</v>
      </c>
      <c r="N926" t="s">
        <v>24</v>
      </c>
    </row>
    <row r="927" spans="1:14" x14ac:dyDescent="0.25">
      <c r="A927" t="s">
        <v>14</v>
      </c>
      <c r="B927">
        <v>1185732</v>
      </c>
      <c r="C927" s="18">
        <v>44445</v>
      </c>
      <c r="D927" t="s">
        <v>150</v>
      </c>
      <c r="E927" t="s">
        <v>15</v>
      </c>
      <c r="F927" t="s">
        <v>127</v>
      </c>
      <c r="G927" t="s">
        <v>128</v>
      </c>
      <c r="H927" t="s">
        <v>23</v>
      </c>
      <c r="I927">
        <v>41</v>
      </c>
      <c r="J927">
        <v>64</v>
      </c>
      <c r="K927">
        <v>2624</v>
      </c>
      <c r="L927">
        <v>1180.8</v>
      </c>
      <c r="M927">
        <v>0.45</v>
      </c>
      <c r="N927" t="s">
        <v>24</v>
      </c>
    </row>
    <row r="928" spans="1:14" x14ac:dyDescent="0.25">
      <c r="A928" t="s">
        <v>26</v>
      </c>
      <c r="B928">
        <v>1185732</v>
      </c>
      <c r="C928" s="18">
        <v>44442</v>
      </c>
      <c r="D928" t="s">
        <v>150</v>
      </c>
      <c r="E928" t="s">
        <v>15</v>
      </c>
      <c r="F928" t="s">
        <v>125</v>
      </c>
      <c r="G928" t="s">
        <v>126</v>
      </c>
      <c r="H928" t="s">
        <v>23</v>
      </c>
      <c r="I928">
        <v>45</v>
      </c>
      <c r="J928">
        <v>83</v>
      </c>
      <c r="K928">
        <v>3735</v>
      </c>
      <c r="L928">
        <v>1568.7</v>
      </c>
      <c r="M928">
        <v>0.42</v>
      </c>
      <c r="N928" t="s">
        <v>24</v>
      </c>
    </row>
    <row r="929" spans="1:14" x14ac:dyDescent="0.25">
      <c r="A929" t="s">
        <v>30</v>
      </c>
      <c r="B929">
        <v>1197831</v>
      </c>
      <c r="C929" s="18">
        <v>44458</v>
      </c>
      <c r="D929" t="s">
        <v>150</v>
      </c>
      <c r="E929" t="s">
        <v>27</v>
      </c>
      <c r="F929" t="s">
        <v>104</v>
      </c>
      <c r="G929" t="s">
        <v>105</v>
      </c>
      <c r="H929" t="s">
        <v>23</v>
      </c>
      <c r="I929">
        <v>23</v>
      </c>
      <c r="J929">
        <v>119</v>
      </c>
      <c r="K929">
        <v>2737</v>
      </c>
      <c r="L929">
        <v>1286.3900000000001</v>
      </c>
      <c r="M929">
        <v>0.47000000000000003</v>
      </c>
      <c r="N929" t="s">
        <v>24</v>
      </c>
    </row>
    <row r="930" spans="1:14" x14ac:dyDescent="0.25">
      <c r="A930" t="s">
        <v>25</v>
      </c>
      <c r="B930">
        <v>1197831</v>
      </c>
      <c r="C930" s="18">
        <v>44458</v>
      </c>
      <c r="D930" t="s">
        <v>150</v>
      </c>
      <c r="E930" t="s">
        <v>27</v>
      </c>
      <c r="F930" t="s">
        <v>102</v>
      </c>
      <c r="G930" t="s">
        <v>103</v>
      </c>
      <c r="H930" t="s">
        <v>23</v>
      </c>
      <c r="I930">
        <v>22</v>
      </c>
      <c r="J930">
        <v>140</v>
      </c>
      <c r="K930">
        <v>3080</v>
      </c>
      <c r="L930">
        <v>1293.6000000000001</v>
      </c>
      <c r="M930">
        <v>0.42000000000000004</v>
      </c>
      <c r="N930" t="s">
        <v>24</v>
      </c>
    </row>
    <row r="931" spans="1:14" x14ac:dyDescent="0.25">
      <c r="A931" t="s">
        <v>25</v>
      </c>
      <c r="B931">
        <v>1185732</v>
      </c>
      <c r="C931" s="18">
        <v>44455</v>
      </c>
      <c r="D931" t="s">
        <v>150</v>
      </c>
      <c r="E931" t="s">
        <v>27</v>
      </c>
      <c r="F931" t="s">
        <v>100</v>
      </c>
      <c r="G931" t="s">
        <v>101</v>
      </c>
      <c r="H931" t="s">
        <v>23</v>
      </c>
      <c r="I931">
        <v>26</v>
      </c>
      <c r="J931">
        <v>160</v>
      </c>
      <c r="K931">
        <v>4160</v>
      </c>
      <c r="L931">
        <v>2329.6000000000004</v>
      </c>
      <c r="M931">
        <v>0.56000000000000005</v>
      </c>
      <c r="N931" t="s">
        <v>24</v>
      </c>
    </row>
    <row r="932" spans="1:14" x14ac:dyDescent="0.25">
      <c r="A932" t="s">
        <v>26</v>
      </c>
      <c r="B932">
        <v>1128299</v>
      </c>
      <c r="C932" s="18">
        <v>44453</v>
      </c>
      <c r="D932" t="s">
        <v>150</v>
      </c>
      <c r="E932" t="s">
        <v>48</v>
      </c>
      <c r="F932" t="s">
        <v>90</v>
      </c>
      <c r="G932" t="s">
        <v>91</v>
      </c>
      <c r="H932" t="s">
        <v>23</v>
      </c>
      <c r="I932">
        <v>46</v>
      </c>
      <c r="J932">
        <v>135</v>
      </c>
      <c r="K932">
        <v>6210</v>
      </c>
      <c r="L932">
        <v>1863</v>
      </c>
      <c r="M932">
        <v>0.3</v>
      </c>
      <c r="N932" t="s">
        <v>24</v>
      </c>
    </row>
    <row r="933" spans="1:14" x14ac:dyDescent="0.25">
      <c r="A933" t="s">
        <v>34</v>
      </c>
      <c r="B933">
        <v>1128299</v>
      </c>
      <c r="C933" s="18">
        <v>44466</v>
      </c>
      <c r="D933" t="s">
        <v>150</v>
      </c>
      <c r="E933" t="s">
        <v>31</v>
      </c>
      <c r="F933" t="s">
        <v>88</v>
      </c>
      <c r="G933" t="s">
        <v>89</v>
      </c>
      <c r="H933" t="s">
        <v>23</v>
      </c>
      <c r="I933">
        <v>48</v>
      </c>
      <c r="J933">
        <v>157</v>
      </c>
      <c r="K933">
        <v>7536</v>
      </c>
      <c r="L933">
        <v>2260.7999999999997</v>
      </c>
      <c r="M933">
        <v>0.3</v>
      </c>
      <c r="N933" t="s">
        <v>24</v>
      </c>
    </row>
    <row r="934" spans="1:14" x14ac:dyDescent="0.25">
      <c r="A934" t="s">
        <v>14</v>
      </c>
      <c r="B934">
        <v>1128299</v>
      </c>
      <c r="C934" s="18">
        <v>44463</v>
      </c>
      <c r="D934" t="s">
        <v>150</v>
      </c>
      <c r="E934" t="s">
        <v>31</v>
      </c>
      <c r="F934" t="s">
        <v>86</v>
      </c>
      <c r="G934" t="s">
        <v>87</v>
      </c>
      <c r="H934" t="s">
        <v>23</v>
      </c>
      <c r="I934">
        <v>43</v>
      </c>
      <c r="J934">
        <v>132</v>
      </c>
      <c r="K934">
        <v>5676</v>
      </c>
      <c r="L934">
        <v>1816.32</v>
      </c>
      <c r="M934">
        <v>0.32</v>
      </c>
      <c r="N934" t="s">
        <v>24</v>
      </c>
    </row>
    <row r="935" spans="1:14" x14ac:dyDescent="0.25">
      <c r="A935" t="s">
        <v>26</v>
      </c>
      <c r="B935">
        <v>1197831</v>
      </c>
      <c r="C935" s="18">
        <v>44444</v>
      </c>
      <c r="D935" t="s">
        <v>150</v>
      </c>
      <c r="E935" t="s">
        <v>31</v>
      </c>
      <c r="F935" t="s">
        <v>84</v>
      </c>
      <c r="G935" t="s">
        <v>85</v>
      </c>
      <c r="H935" t="s">
        <v>23</v>
      </c>
      <c r="I935">
        <v>36</v>
      </c>
      <c r="J935">
        <v>200</v>
      </c>
      <c r="K935">
        <v>7200</v>
      </c>
      <c r="L935">
        <v>4176.0000000000009</v>
      </c>
      <c r="M935">
        <v>0.58000000000000007</v>
      </c>
      <c r="N935" t="s">
        <v>24</v>
      </c>
    </row>
    <row r="936" spans="1:14" x14ac:dyDescent="0.25">
      <c r="A936" t="s">
        <v>30</v>
      </c>
      <c r="B936">
        <v>1128299</v>
      </c>
      <c r="C936" s="18">
        <v>44457</v>
      </c>
      <c r="D936" t="s">
        <v>150</v>
      </c>
      <c r="E936" t="s">
        <v>27</v>
      </c>
      <c r="F936" t="s">
        <v>81</v>
      </c>
      <c r="G936" t="s">
        <v>82</v>
      </c>
      <c r="H936" t="s">
        <v>23</v>
      </c>
      <c r="I936">
        <v>30</v>
      </c>
      <c r="J936">
        <v>90</v>
      </c>
      <c r="K936">
        <v>2700</v>
      </c>
      <c r="L936">
        <v>1080</v>
      </c>
      <c r="M936">
        <v>0.39999999999999997</v>
      </c>
      <c r="N936" t="s">
        <v>24</v>
      </c>
    </row>
    <row r="937" spans="1:14" x14ac:dyDescent="0.25">
      <c r="A937" t="s">
        <v>30</v>
      </c>
      <c r="B937">
        <v>1128299</v>
      </c>
      <c r="C937" s="18">
        <v>44464</v>
      </c>
      <c r="D937" t="s">
        <v>150</v>
      </c>
      <c r="E937" t="s">
        <v>31</v>
      </c>
      <c r="F937" t="s">
        <v>80</v>
      </c>
      <c r="G937" t="s">
        <v>63</v>
      </c>
      <c r="H937" t="s">
        <v>23</v>
      </c>
      <c r="I937">
        <v>36</v>
      </c>
      <c r="J937">
        <v>85</v>
      </c>
      <c r="K937">
        <v>3060</v>
      </c>
      <c r="L937">
        <v>979.2</v>
      </c>
      <c r="M937">
        <v>0.32</v>
      </c>
      <c r="N937" t="s">
        <v>24</v>
      </c>
    </row>
    <row r="938" spans="1:14" x14ac:dyDescent="0.25">
      <c r="A938" t="s">
        <v>30</v>
      </c>
      <c r="B938">
        <v>1185732</v>
      </c>
      <c r="C938" s="18">
        <v>44451</v>
      </c>
      <c r="D938" t="s">
        <v>150</v>
      </c>
      <c r="E938" t="s">
        <v>31</v>
      </c>
      <c r="F938" t="s">
        <v>78</v>
      </c>
      <c r="G938" t="s">
        <v>79</v>
      </c>
      <c r="H938" t="s">
        <v>23</v>
      </c>
      <c r="I938">
        <v>18</v>
      </c>
      <c r="J938">
        <v>132</v>
      </c>
      <c r="K938">
        <v>2376</v>
      </c>
      <c r="L938">
        <v>1354.3200000000002</v>
      </c>
      <c r="M938">
        <v>0.57000000000000006</v>
      </c>
      <c r="N938" t="s">
        <v>24</v>
      </c>
    </row>
    <row r="939" spans="1:14" x14ac:dyDescent="0.25">
      <c r="A939" t="s">
        <v>14</v>
      </c>
      <c r="B939">
        <v>1128299</v>
      </c>
      <c r="C939" s="18">
        <v>44464</v>
      </c>
      <c r="D939" t="s">
        <v>150</v>
      </c>
      <c r="E939" t="s">
        <v>48</v>
      </c>
      <c r="F939" t="s">
        <v>72</v>
      </c>
      <c r="G939" t="s">
        <v>73</v>
      </c>
      <c r="H939" t="s">
        <v>23</v>
      </c>
      <c r="I939">
        <v>33</v>
      </c>
      <c r="J939">
        <v>83</v>
      </c>
      <c r="K939">
        <v>2739</v>
      </c>
      <c r="L939">
        <v>986.04</v>
      </c>
      <c r="M939">
        <v>0.36</v>
      </c>
      <c r="N939" t="s">
        <v>24</v>
      </c>
    </row>
    <row r="940" spans="1:14" x14ac:dyDescent="0.25">
      <c r="A940" t="s">
        <v>25</v>
      </c>
      <c r="B940">
        <v>1128299</v>
      </c>
      <c r="C940" s="18">
        <v>44457</v>
      </c>
      <c r="D940" t="s">
        <v>150</v>
      </c>
      <c r="E940" t="s">
        <v>48</v>
      </c>
      <c r="F940" t="s">
        <v>49</v>
      </c>
      <c r="G940" t="s">
        <v>68</v>
      </c>
      <c r="H940" t="s">
        <v>23</v>
      </c>
      <c r="I940">
        <v>42</v>
      </c>
      <c r="J940">
        <v>99</v>
      </c>
      <c r="K940">
        <v>4158</v>
      </c>
      <c r="L940">
        <v>2037.42</v>
      </c>
      <c r="M940">
        <v>0.49</v>
      </c>
      <c r="N940" t="s">
        <v>24</v>
      </c>
    </row>
    <row r="941" spans="1:14" x14ac:dyDescent="0.25">
      <c r="A941" t="s">
        <v>26</v>
      </c>
      <c r="B941">
        <v>1197831</v>
      </c>
      <c r="C941" s="18">
        <v>44468</v>
      </c>
      <c r="D941" t="s">
        <v>150</v>
      </c>
      <c r="E941" t="s">
        <v>27</v>
      </c>
      <c r="F941" t="s">
        <v>59</v>
      </c>
      <c r="G941" t="s">
        <v>60</v>
      </c>
      <c r="H941" t="s">
        <v>23</v>
      </c>
      <c r="I941">
        <v>26</v>
      </c>
      <c r="J941">
        <v>147</v>
      </c>
      <c r="K941">
        <v>3822</v>
      </c>
      <c r="L941">
        <v>2751.8400000000006</v>
      </c>
      <c r="M941">
        <v>0.7200000000000002</v>
      </c>
      <c r="N941" t="s">
        <v>24</v>
      </c>
    </row>
    <row r="942" spans="1:14" x14ac:dyDescent="0.25">
      <c r="A942" t="s">
        <v>26</v>
      </c>
      <c r="B942">
        <v>1197831</v>
      </c>
      <c r="C942" s="18">
        <v>44462</v>
      </c>
      <c r="D942" t="s">
        <v>150</v>
      </c>
      <c r="E942" t="s">
        <v>27</v>
      </c>
      <c r="F942" t="s">
        <v>59</v>
      </c>
      <c r="G942" t="s">
        <v>60</v>
      </c>
      <c r="H942" t="s">
        <v>23</v>
      </c>
      <c r="I942">
        <v>26</v>
      </c>
      <c r="J942">
        <v>190</v>
      </c>
      <c r="K942">
        <v>4940</v>
      </c>
      <c r="L942">
        <v>3556.8000000000011</v>
      </c>
      <c r="M942">
        <v>0.7200000000000002</v>
      </c>
      <c r="N942" t="s">
        <v>24</v>
      </c>
    </row>
    <row r="943" spans="1:14" x14ac:dyDescent="0.25">
      <c r="A943" t="s">
        <v>26</v>
      </c>
      <c r="B943">
        <v>1197831</v>
      </c>
      <c r="C943" s="18">
        <v>44456</v>
      </c>
      <c r="D943" t="s">
        <v>150</v>
      </c>
      <c r="E943" t="s">
        <v>27</v>
      </c>
      <c r="F943" t="s">
        <v>59</v>
      </c>
      <c r="G943" t="s">
        <v>60</v>
      </c>
      <c r="H943" t="s">
        <v>23</v>
      </c>
      <c r="I943">
        <v>39</v>
      </c>
      <c r="J943">
        <v>203</v>
      </c>
      <c r="K943">
        <v>7917</v>
      </c>
      <c r="L943">
        <v>5621.0700000000015</v>
      </c>
      <c r="M943">
        <v>0.71000000000000019</v>
      </c>
      <c r="N943" t="s">
        <v>24</v>
      </c>
    </row>
    <row r="944" spans="1:14" x14ac:dyDescent="0.25">
      <c r="A944" t="s">
        <v>26</v>
      </c>
      <c r="B944">
        <v>1197831</v>
      </c>
      <c r="C944" s="18">
        <v>44450</v>
      </c>
      <c r="D944" t="s">
        <v>150</v>
      </c>
      <c r="E944" t="s">
        <v>27</v>
      </c>
      <c r="F944" t="s">
        <v>59</v>
      </c>
      <c r="G944" t="s">
        <v>60</v>
      </c>
      <c r="H944" t="s">
        <v>23</v>
      </c>
      <c r="I944">
        <v>47</v>
      </c>
      <c r="J944">
        <v>280</v>
      </c>
      <c r="K944">
        <v>13160</v>
      </c>
      <c r="L944">
        <v>9212.0000000000018</v>
      </c>
      <c r="M944">
        <v>0.70000000000000018</v>
      </c>
      <c r="N944" t="s">
        <v>24</v>
      </c>
    </row>
    <row r="945" spans="1:14" x14ac:dyDescent="0.25">
      <c r="A945" t="s">
        <v>26</v>
      </c>
      <c r="B945">
        <v>1197831</v>
      </c>
      <c r="C945" s="18">
        <v>44444</v>
      </c>
      <c r="D945" t="s">
        <v>150</v>
      </c>
      <c r="E945" t="s">
        <v>27</v>
      </c>
      <c r="F945" t="s">
        <v>59</v>
      </c>
      <c r="G945" t="s">
        <v>60</v>
      </c>
      <c r="H945" t="s">
        <v>23</v>
      </c>
      <c r="I945">
        <v>36</v>
      </c>
      <c r="J945">
        <v>280</v>
      </c>
      <c r="K945">
        <v>10080</v>
      </c>
      <c r="L945">
        <v>6451.2000000000016</v>
      </c>
      <c r="M945">
        <v>0.64000000000000012</v>
      </c>
      <c r="N945" t="s">
        <v>24</v>
      </c>
    </row>
    <row r="946" spans="1:14" x14ac:dyDescent="0.25">
      <c r="A946" t="s">
        <v>26</v>
      </c>
      <c r="B946">
        <v>1197831</v>
      </c>
      <c r="C946" s="18">
        <v>44466</v>
      </c>
      <c r="D946" t="s">
        <v>150</v>
      </c>
      <c r="E946" t="s">
        <v>27</v>
      </c>
      <c r="F946" t="s">
        <v>28</v>
      </c>
      <c r="G946" t="s">
        <v>39</v>
      </c>
      <c r="H946" t="s">
        <v>23</v>
      </c>
      <c r="I946">
        <v>43</v>
      </c>
      <c r="J946">
        <v>240</v>
      </c>
      <c r="K946">
        <v>10320</v>
      </c>
      <c r="L946">
        <v>6192.0000000000009</v>
      </c>
      <c r="M946">
        <v>0.60000000000000009</v>
      </c>
      <c r="N946" t="s">
        <v>24</v>
      </c>
    </row>
    <row r="947" spans="1:14" x14ac:dyDescent="0.25">
      <c r="A947" t="s">
        <v>26</v>
      </c>
      <c r="B947">
        <v>1197831</v>
      </c>
      <c r="C947" s="18">
        <v>44460</v>
      </c>
      <c r="D947" t="s">
        <v>150</v>
      </c>
      <c r="E947" t="s">
        <v>27</v>
      </c>
      <c r="F947" t="s">
        <v>28</v>
      </c>
      <c r="G947" t="s">
        <v>39</v>
      </c>
      <c r="H947" t="s">
        <v>23</v>
      </c>
      <c r="I947">
        <v>47</v>
      </c>
      <c r="J947">
        <v>272</v>
      </c>
      <c r="K947">
        <v>12784</v>
      </c>
      <c r="L947">
        <v>7286.880000000001</v>
      </c>
      <c r="M947">
        <v>0.57000000000000006</v>
      </c>
      <c r="N947" t="s">
        <v>24</v>
      </c>
    </row>
    <row r="948" spans="1:14" x14ac:dyDescent="0.25">
      <c r="A948" t="s">
        <v>26</v>
      </c>
      <c r="B948">
        <v>1197831</v>
      </c>
      <c r="C948" s="18">
        <v>44454</v>
      </c>
      <c r="D948" t="s">
        <v>150</v>
      </c>
      <c r="E948" t="s">
        <v>27</v>
      </c>
      <c r="F948" t="s">
        <v>28</v>
      </c>
      <c r="G948" t="s">
        <v>39</v>
      </c>
      <c r="H948" t="s">
        <v>23</v>
      </c>
      <c r="I948">
        <v>42</v>
      </c>
      <c r="J948">
        <v>280</v>
      </c>
      <c r="K948">
        <v>11760</v>
      </c>
      <c r="L948">
        <v>6468.0000000000009</v>
      </c>
      <c r="M948">
        <v>0.55000000000000004</v>
      </c>
      <c r="N948" t="s">
        <v>24</v>
      </c>
    </row>
    <row r="949" spans="1:14" x14ac:dyDescent="0.25">
      <c r="A949" t="s">
        <v>26</v>
      </c>
      <c r="B949">
        <v>1197831</v>
      </c>
      <c r="C949" s="18">
        <v>44448</v>
      </c>
      <c r="D949" t="s">
        <v>150</v>
      </c>
      <c r="E949" t="s">
        <v>27</v>
      </c>
      <c r="F949" t="s">
        <v>28</v>
      </c>
      <c r="G949" t="s">
        <v>39</v>
      </c>
      <c r="H949" t="s">
        <v>23</v>
      </c>
      <c r="I949">
        <v>34</v>
      </c>
      <c r="J949">
        <v>264</v>
      </c>
      <c r="K949">
        <v>8976</v>
      </c>
      <c r="L949">
        <v>4667.5200000000004</v>
      </c>
      <c r="M949">
        <v>0.52</v>
      </c>
      <c r="N949" t="s">
        <v>24</v>
      </c>
    </row>
    <row r="950" spans="1:14" x14ac:dyDescent="0.25">
      <c r="A950" t="s">
        <v>26</v>
      </c>
      <c r="B950">
        <v>1197831</v>
      </c>
      <c r="C950" s="18">
        <v>44442</v>
      </c>
      <c r="D950" t="s">
        <v>150</v>
      </c>
      <c r="E950" t="s">
        <v>27</v>
      </c>
      <c r="F950" t="s">
        <v>28</v>
      </c>
      <c r="G950" t="s">
        <v>39</v>
      </c>
      <c r="H950" t="s">
        <v>23</v>
      </c>
      <c r="I950">
        <v>22</v>
      </c>
      <c r="J950">
        <v>210</v>
      </c>
      <c r="K950">
        <v>4620</v>
      </c>
      <c r="L950">
        <v>2633.4</v>
      </c>
      <c r="M950">
        <v>0.57000000000000006</v>
      </c>
      <c r="N950" t="s">
        <v>24</v>
      </c>
    </row>
    <row r="951" spans="1:14" x14ac:dyDescent="0.25">
      <c r="A951" t="s">
        <v>61</v>
      </c>
      <c r="B951">
        <v>1185732</v>
      </c>
      <c r="C951" s="18">
        <v>44456</v>
      </c>
      <c r="D951" t="s">
        <v>150</v>
      </c>
      <c r="E951" t="s">
        <v>15</v>
      </c>
      <c r="F951" t="s">
        <v>133</v>
      </c>
      <c r="G951" t="s">
        <v>134</v>
      </c>
      <c r="H951" t="s">
        <v>23</v>
      </c>
      <c r="I951">
        <v>68</v>
      </c>
      <c r="J951">
        <v>98</v>
      </c>
      <c r="K951">
        <v>6664</v>
      </c>
      <c r="L951">
        <v>3065.4399999999996</v>
      </c>
      <c r="M951">
        <v>0.45999999999999996</v>
      </c>
      <c r="N951" t="s">
        <v>83</v>
      </c>
    </row>
    <row r="952" spans="1:14" x14ac:dyDescent="0.25">
      <c r="A952" t="s">
        <v>61</v>
      </c>
      <c r="B952">
        <v>1185732</v>
      </c>
      <c r="C952" s="18">
        <v>44449</v>
      </c>
      <c r="D952" t="s">
        <v>150</v>
      </c>
      <c r="E952" t="s">
        <v>15</v>
      </c>
      <c r="F952" t="s">
        <v>131</v>
      </c>
      <c r="G952" t="s">
        <v>132</v>
      </c>
      <c r="H952" t="s">
        <v>23</v>
      </c>
      <c r="I952">
        <v>59</v>
      </c>
      <c r="J952">
        <v>78</v>
      </c>
      <c r="K952">
        <v>4602</v>
      </c>
      <c r="L952">
        <v>2531.1</v>
      </c>
      <c r="M952">
        <v>0.54999999999999993</v>
      </c>
      <c r="N952" t="s">
        <v>83</v>
      </c>
    </row>
    <row r="953" spans="1:14" x14ac:dyDescent="0.25">
      <c r="A953" t="s">
        <v>26</v>
      </c>
      <c r="B953">
        <v>1185732</v>
      </c>
      <c r="C953" s="18">
        <v>44452</v>
      </c>
      <c r="D953" t="s">
        <v>150</v>
      </c>
      <c r="E953" t="s">
        <v>15</v>
      </c>
      <c r="F953" t="s">
        <v>129</v>
      </c>
      <c r="G953" t="s">
        <v>130</v>
      </c>
      <c r="H953" t="s">
        <v>23</v>
      </c>
      <c r="I953">
        <v>57</v>
      </c>
      <c r="J953">
        <v>63</v>
      </c>
      <c r="K953">
        <v>3591</v>
      </c>
      <c r="L953">
        <v>1615.9499999999998</v>
      </c>
      <c r="M953">
        <v>0.44999999999999996</v>
      </c>
      <c r="N953" t="s">
        <v>83</v>
      </c>
    </row>
    <row r="954" spans="1:14" x14ac:dyDescent="0.25">
      <c r="A954" t="s">
        <v>14</v>
      </c>
      <c r="B954">
        <v>1185732</v>
      </c>
      <c r="C954" s="18">
        <v>44445</v>
      </c>
      <c r="D954" t="s">
        <v>150</v>
      </c>
      <c r="E954" t="s">
        <v>15</v>
      </c>
      <c r="F954" t="s">
        <v>127</v>
      </c>
      <c r="G954" t="s">
        <v>128</v>
      </c>
      <c r="H954" t="s">
        <v>23</v>
      </c>
      <c r="I954">
        <v>52</v>
      </c>
      <c r="J954">
        <v>58</v>
      </c>
      <c r="K954">
        <v>3016</v>
      </c>
      <c r="L954">
        <v>1538.16</v>
      </c>
      <c r="M954">
        <v>0.51</v>
      </c>
      <c r="N954" t="s">
        <v>83</v>
      </c>
    </row>
    <row r="955" spans="1:14" x14ac:dyDescent="0.25">
      <c r="A955" t="s">
        <v>26</v>
      </c>
      <c r="B955">
        <v>1185732</v>
      </c>
      <c r="C955" s="18">
        <v>44442</v>
      </c>
      <c r="D955" t="s">
        <v>150</v>
      </c>
      <c r="E955" t="s">
        <v>15</v>
      </c>
      <c r="F955" t="s">
        <v>125</v>
      </c>
      <c r="G955" t="s">
        <v>126</v>
      </c>
      <c r="H955" t="s">
        <v>23</v>
      </c>
      <c r="I955">
        <v>54</v>
      </c>
      <c r="J955">
        <v>83</v>
      </c>
      <c r="K955">
        <v>4482</v>
      </c>
      <c r="L955">
        <v>2196.1799999999998</v>
      </c>
      <c r="M955">
        <v>0.49</v>
      </c>
      <c r="N955" t="s">
        <v>83</v>
      </c>
    </row>
    <row r="956" spans="1:14" x14ac:dyDescent="0.25">
      <c r="A956" t="s">
        <v>34</v>
      </c>
      <c r="B956">
        <v>1185732</v>
      </c>
      <c r="C956" s="18">
        <v>44445</v>
      </c>
      <c r="D956" t="s">
        <v>150</v>
      </c>
      <c r="E956" t="s">
        <v>15</v>
      </c>
      <c r="F956" t="s">
        <v>123</v>
      </c>
      <c r="G956" t="s">
        <v>124</v>
      </c>
      <c r="H956" t="s">
        <v>23</v>
      </c>
      <c r="I956">
        <v>50</v>
      </c>
      <c r="J956">
        <v>73</v>
      </c>
      <c r="K956">
        <v>3650</v>
      </c>
      <c r="L956">
        <v>1934.5</v>
      </c>
      <c r="M956">
        <v>0.53</v>
      </c>
      <c r="N956" t="s">
        <v>83</v>
      </c>
    </row>
    <row r="957" spans="1:14" x14ac:dyDescent="0.25">
      <c r="A957" t="s">
        <v>26</v>
      </c>
      <c r="B957">
        <v>1197831</v>
      </c>
      <c r="C957" s="18">
        <v>44442</v>
      </c>
      <c r="D957" t="s">
        <v>150</v>
      </c>
      <c r="E957" t="s">
        <v>27</v>
      </c>
      <c r="F957" t="s">
        <v>28</v>
      </c>
      <c r="G957" t="s">
        <v>39</v>
      </c>
      <c r="H957" t="s">
        <v>23</v>
      </c>
      <c r="I957">
        <v>30.000000000000004</v>
      </c>
      <c r="J957">
        <v>600</v>
      </c>
      <c r="K957">
        <v>18000.000000000004</v>
      </c>
      <c r="L957">
        <v>90000.000000000015</v>
      </c>
      <c r="M957">
        <v>0.5</v>
      </c>
      <c r="N957" t="s">
        <v>24</v>
      </c>
    </row>
    <row r="958" spans="1:14" x14ac:dyDescent="0.25">
      <c r="A958" t="s">
        <v>14</v>
      </c>
      <c r="B958">
        <v>1185732</v>
      </c>
      <c r="C958" s="18">
        <v>44452</v>
      </c>
      <c r="D958" t="s">
        <v>150</v>
      </c>
      <c r="E958" t="s">
        <v>15</v>
      </c>
      <c r="F958" t="s">
        <v>121</v>
      </c>
      <c r="G958" t="s">
        <v>122</v>
      </c>
      <c r="H958" t="s">
        <v>23</v>
      </c>
      <c r="I958">
        <v>58</v>
      </c>
      <c r="J958">
        <v>84</v>
      </c>
      <c r="K958">
        <v>4872</v>
      </c>
      <c r="L958">
        <v>2630.88</v>
      </c>
      <c r="M958">
        <v>0.54</v>
      </c>
      <c r="N958" t="s">
        <v>83</v>
      </c>
    </row>
    <row r="959" spans="1:14" x14ac:dyDescent="0.25">
      <c r="A959" t="s">
        <v>26</v>
      </c>
      <c r="B959">
        <v>1197831</v>
      </c>
      <c r="C959" s="18">
        <v>44448</v>
      </c>
      <c r="D959" t="s">
        <v>150</v>
      </c>
      <c r="E959" t="s">
        <v>27</v>
      </c>
      <c r="F959" t="s">
        <v>28</v>
      </c>
      <c r="G959" t="s">
        <v>39</v>
      </c>
      <c r="H959" t="s">
        <v>23</v>
      </c>
      <c r="I959">
        <v>45</v>
      </c>
      <c r="J959">
        <v>800</v>
      </c>
      <c r="K959">
        <v>36000</v>
      </c>
      <c r="L959">
        <v>180000</v>
      </c>
      <c r="M959">
        <v>0.5</v>
      </c>
      <c r="N959" t="s">
        <v>24</v>
      </c>
    </row>
    <row r="960" spans="1:14" x14ac:dyDescent="0.25">
      <c r="A960" t="s">
        <v>26</v>
      </c>
      <c r="B960">
        <v>1197831</v>
      </c>
      <c r="C960" s="18">
        <v>44454</v>
      </c>
      <c r="D960" t="s">
        <v>150</v>
      </c>
      <c r="E960" t="s">
        <v>27</v>
      </c>
      <c r="F960" t="s">
        <v>28</v>
      </c>
      <c r="G960" t="s">
        <v>39</v>
      </c>
      <c r="H960" t="s">
        <v>23</v>
      </c>
      <c r="I960">
        <v>55.000000000000007</v>
      </c>
      <c r="J960">
        <v>875</v>
      </c>
      <c r="K960">
        <v>48125.000000000007</v>
      </c>
      <c r="L960">
        <v>240625.00000000003</v>
      </c>
      <c r="M960">
        <v>0.5</v>
      </c>
      <c r="N960" t="s">
        <v>24</v>
      </c>
    </row>
    <row r="961" spans="1:14" x14ac:dyDescent="0.25">
      <c r="A961" t="s">
        <v>26</v>
      </c>
      <c r="B961">
        <v>1197831</v>
      </c>
      <c r="C961" s="18">
        <v>44460</v>
      </c>
      <c r="D961" t="s">
        <v>150</v>
      </c>
      <c r="E961" t="s">
        <v>27</v>
      </c>
      <c r="F961" t="s">
        <v>28</v>
      </c>
      <c r="G961" t="s">
        <v>39</v>
      </c>
      <c r="H961" t="s">
        <v>23</v>
      </c>
      <c r="I961">
        <v>60</v>
      </c>
      <c r="J961">
        <v>850</v>
      </c>
      <c r="K961">
        <v>51000</v>
      </c>
      <c r="L961">
        <v>280500</v>
      </c>
      <c r="M961">
        <v>0.55000000000000004</v>
      </c>
      <c r="N961" t="s">
        <v>24</v>
      </c>
    </row>
    <row r="962" spans="1:14" x14ac:dyDescent="0.25">
      <c r="A962" t="s">
        <v>26</v>
      </c>
      <c r="B962">
        <v>1185732</v>
      </c>
      <c r="C962" s="18">
        <v>44459</v>
      </c>
      <c r="D962" t="s">
        <v>150</v>
      </c>
      <c r="E962" t="s">
        <v>15</v>
      </c>
      <c r="F962" t="s">
        <v>119</v>
      </c>
      <c r="G962" t="s">
        <v>120</v>
      </c>
      <c r="H962" t="s">
        <v>23</v>
      </c>
      <c r="I962">
        <v>54</v>
      </c>
      <c r="J962">
        <v>50</v>
      </c>
      <c r="K962">
        <v>2700</v>
      </c>
      <c r="L962">
        <v>1080</v>
      </c>
      <c r="M962">
        <v>0.4</v>
      </c>
      <c r="N962" t="s">
        <v>83</v>
      </c>
    </row>
    <row r="963" spans="1:14" x14ac:dyDescent="0.25">
      <c r="A963" t="s">
        <v>26</v>
      </c>
      <c r="B963">
        <v>1197831</v>
      </c>
      <c r="C963" s="18">
        <v>44466</v>
      </c>
      <c r="D963" t="s">
        <v>150</v>
      </c>
      <c r="E963" t="s">
        <v>27</v>
      </c>
      <c r="F963" t="s">
        <v>28</v>
      </c>
      <c r="G963" t="s">
        <v>39</v>
      </c>
      <c r="H963" t="s">
        <v>23</v>
      </c>
      <c r="I963">
        <v>60</v>
      </c>
      <c r="J963">
        <v>775</v>
      </c>
      <c r="K963">
        <v>46500</v>
      </c>
      <c r="L963">
        <v>255750.00000000003</v>
      </c>
      <c r="M963">
        <v>0.55000000000000004</v>
      </c>
      <c r="N963" t="s">
        <v>24</v>
      </c>
    </row>
    <row r="964" spans="1:14" x14ac:dyDescent="0.25">
      <c r="A964" t="s">
        <v>30</v>
      </c>
      <c r="B964">
        <v>1185732</v>
      </c>
      <c r="C964" s="18">
        <v>44457</v>
      </c>
      <c r="D964" t="s">
        <v>150</v>
      </c>
      <c r="E964" t="s">
        <v>15</v>
      </c>
      <c r="F964" t="s">
        <v>118</v>
      </c>
      <c r="G964" t="s">
        <v>93</v>
      </c>
      <c r="H964" t="s">
        <v>23</v>
      </c>
      <c r="I964">
        <v>36</v>
      </c>
      <c r="J964">
        <v>75</v>
      </c>
      <c r="K964">
        <v>2700</v>
      </c>
      <c r="L964">
        <v>1377</v>
      </c>
      <c r="M964">
        <v>0.51</v>
      </c>
      <c r="N964" t="s">
        <v>83</v>
      </c>
    </row>
    <row r="965" spans="1:14" x14ac:dyDescent="0.25">
      <c r="A965" t="s">
        <v>30</v>
      </c>
      <c r="B965">
        <v>1185732</v>
      </c>
      <c r="C965" s="18">
        <v>44450</v>
      </c>
      <c r="D965" t="s">
        <v>150</v>
      </c>
      <c r="E965" t="s">
        <v>36</v>
      </c>
      <c r="F965" t="s">
        <v>116</v>
      </c>
      <c r="G965" t="s">
        <v>117</v>
      </c>
      <c r="H965" t="s">
        <v>23</v>
      </c>
      <c r="I965">
        <v>36</v>
      </c>
      <c r="J965">
        <v>68</v>
      </c>
      <c r="K965">
        <v>2448</v>
      </c>
      <c r="L965">
        <v>1272.96</v>
      </c>
      <c r="M965">
        <v>0.52</v>
      </c>
      <c r="N965" t="s">
        <v>83</v>
      </c>
    </row>
    <row r="966" spans="1:14" x14ac:dyDescent="0.25">
      <c r="A966" t="s">
        <v>30</v>
      </c>
      <c r="B966">
        <v>1185732</v>
      </c>
      <c r="C966" s="18">
        <v>44443</v>
      </c>
      <c r="D966" t="s">
        <v>150</v>
      </c>
      <c r="E966" t="s">
        <v>36</v>
      </c>
      <c r="F966" t="s">
        <v>114</v>
      </c>
      <c r="G966" t="s">
        <v>115</v>
      </c>
      <c r="H966" t="s">
        <v>23</v>
      </c>
      <c r="I966">
        <v>38</v>
      </c>
      <c r="J966">
        <v>52</v>
      </c>
      <c r="K966">
        <v>1976</v>
      </c>
      <c r="L966">
        <v>988</v>
      </c>
      <c r="M966">
        <v>0.5</v>
      </c>
      <c r="N966" t="s">
        <v>83</v>
      </c>
    </row>
    <row r="967" spans="1:14" x14ac:dyDescent="0.25">
      <c r="A967" t="s">
        <v>14</v>
      </c>
      <c r="B967">
        <v>1185732</v>
      </c>
      <c r="C967" s="18">
        <v>44446</v>
      </c>
      <c r="D967" t="s">
        <v>150</v>
      </c>
      <c r="E967" t="s">
        <v>36</v>
      </c>
      <c r="F967" t="s">
        <v>112</v>
      </c>
      <c r="G967" t="s">
        <v>113</v>
      </c>
      <c r="H967" t="s">
        <v>23</v>
      </c>
      <c r="I967">
        <v>36</v>
      </c>
      <c r="J967">
        <v>61</v>
      </c>
      <c r="K967">
        <v>2196</v>
      </c>
      <c r="L967">
        <v>1098</v>
      </c>
      <c r="M967">
        <v>0.5</v>
      </c>
      <c r="N967" t="s">
        <v>83</v>
      </c>
    </row>
    <row r="968" spans="1:14" x14ac:dyDescent="0.25">
      <c r="A968" t="s">
        <v>26</v>
      </c>
      <c r="B968">
        <v>1185732</v>
      </c>
      <c r="C968" s="18">
        <v>44449</v>
      </c>
      <c r="D968" t="s">
        <v>150</v>
      </c>
      <c r="E968" t="s">
        <v>36</v>
      </c>
      <c r="F968" t="s">
        <v>110</v>
      </c>
      <c r="G968" t="s">
        <v>111</v>
      </c>
      <c r="H968" t="s">
        <v>23</v>
      </c>
      <c r="I968">
        <v>44</v>
      </c>
      <c r="J968">
        <v>63</v>
      </c>
      <c r="K968">
        <v>2772</v>
      </c>
      <c r="L968">
        <v>1524.6000000000001</v>
      </c>
      <c r="M968">
        <v>0.55000000000000004</v>
      </c>
      <c r="N968" t="s">
        <v>83</v>
      </c>
    </row>
    <row r="969" spans="1:14" x14ac:dyDescent="0.25">
      <c r="A969" t="s">
        <v>14</v>
      </c>
      <c r="B969">
        <v>1185732</v>
      </c>
      <c r="C969" s="18">
        <v>44452</v>
      </c>
      <c r="D969" t="s">
        <v>150</v>
      </c>
      <c r="E969" t="s">
        <v>36</v>
      </c>
      <c r="F969" t="s">
        <v>108</v>
      </c>
      <c r="G969" t="s">
        <v>109</v>
      </c>
      <c r="H969" t="s">
        <v>23</v>
      </c>
      <c r="I969">
        <v>46</v>
      </c>
      <c r="J969">
        <v>65</v>
      </c>
      <c r="K969">
        <v>2990</v>
      </c>
      <c r="L969">
        <v>1495</v>
      </c>
      <c r="M969">
        <v>0.5</v>
      </c>
      <c r="N969" t="s">
        <v>83</v>
      </c>
    </row>
    <row r="970" spans="1:14" x14ac:dyDescent="0.25">
      <c r="A970" t="s">
        <v>34</v>
      </c>
      <c r="B970">
        <v>1197831</v>
      </c>
      <c r="C970" s="18">
        <v>44451</v>
      </c>
      <c r="D970" t="s">
        <v>150</v>
      </c>
      <c r="E970" t="s">
        <v>36</v>
      </c>
      <c r="F970" t="s">
        <v>106</v>
      </c>
      <c r="G970" t="s">
        <v>107</v>
      </c>
      <c r="H970" t="s">
        <v>23</v>
      </c>
      <c r="I970">
        <v>29</v>
      </c>
      <c r="J970">
        <v>94</v>
      </c>
      <c r="K970">
        <v>2726</v>
      </c>
      <c r="L970">
        <v>1335.74</v>
      </c>
      <c r="M970">
        <v>0.49</v>
      </c>
      <c r="N970" t="s">
        <v>83</v>
      </c>
    </row>
    <row r="971" spans="1:14" x14ac:dyDescent="0.25">
      <c r="A971" t="s">
        <v>30</v>
      </c>
      <c r="B971">
        <v>1197831</v>
      </c>
      <c r="C971" s="18">
        <v>44458</v>
      </c>
      <c r="D971" t="s">
        <v>150</v>
      </c>
      <c r="E971" t="s">
        <v>27</v>
      </c>
      <c r="F971" t="s">
        <v>104</v>
      </c>
      <c r="G971" t="s">
        <v>105</v>
      </c>
      <c r="H971" t="s">
        <v>23</v>
      </c>
      <c r="I971">
        <v>28</v>
      </c>
      <c r="J971">
        <v>91</v>
      </c>
      <c r="K971">
        <v>2548</v>
      </c>
      <c r="L971">
        <v>1324.96</v>
      </c>
      <c r="M971">
        <v>0.52</v>
      </c>
      <c r="N971" t="s">
        <v>83</v>
      </c>
    </row>
    <row r="972" spans="1:14" x14ac:dyDescent="0.25">
      <c r="A972" t="s">
        <v>25</v>
      </c>
      <c r="B972">
        <v>1197831</v>
      </c>
      <c r="C972" s="18">
        <v>44458</v>
      </c>
      <c r="D972" t="s">
        <v>150</v>
      </c>
      <c r="E972" t="s">
        <v>27</v>
      </c>
      <c r="F972" t="s">
        <v>102</v>
      </c>
      <c r="G972" t="s">
        <v>103</v>
      </c>
      <c r="H972" t="s">
        <v>23</v>
      </c>
      <c r="I972">
        <v>29</v>
      </c>
      <c r="J972">
        <v>119</v>
      </c>
      <c r="K972">
        <v>3451</v>
      </c>
      <c r="L972">
        <v>1863.5400000000002</v>
      </c>
      <c r="M972">
        <v>0.54</v>
      </c>
      <c r="N972" t="s">
        <v>83</v>
      </c>
    </row>
    <row r="973" spans="1:14" x14ac:dyDescent="0.25">
      <c r="A973" t="s">
        <v>25</v>
      </c>
      <c r="B973">
        <v>1185732</v>
      </c>
      <c r="C973" s="18">
        <v>44455</v>
      </c>
      <c r="D973" t="s">
        <v>150</v>
      </c>
      <c r="E973" t="s">
        <v>27</v>
      </c>
      <c r="F973" t="s">
        <v>100</v>
      </c>
      <c r="G973" t="s">
        <v>101</v>
      </c>
      <c r="H973" t="s">
        <v>23</v>
      </c>
      <c r="I973">
        <v>32</v>
      </c>
      <c r="J973">
        <v>130</v>
      </c>
      <c r="K973">
        <v>4160</v>
      </c>
      <c r="L973">
        <v>2579.1999999999998</v>
      </c>
      <c r="M973">
        <v>0.62</v>
      </c>
      <c r="N973" t="s">
        <v>83</v>
      </c>
    </row>
    <row r="974" spans="1:14" x14ac:dyDescent="0.25">
      <c r="A974" t="s">
        <v>61</v>
      </c>
      <c r="B974">
        <v>1185732</v>
      </c>
      <c r="C974" s="18">
        <v>44462</v>
      </c>
      <c r="D974" t="s">
        <v>150</v>
      </c>
      <c r="E974" t="s">
        <v>48</v>
      </c>
      <c r="F974" t="s">
        <v>98</v>
      </c>
      <c r="G974" t="s">
        <v>99</v>
      </c>
      <c r="H974" t="s">
        <v>23</v>
      </c>
      <c r="I974">
        <v>49</v>
      </c>
      <c r="J974">
        <v>74</v>
      </c>
      <c r="K974">
        <v>3626</v>
      </c>
      <c r="L974">
        <v>1885.52</v>
      </c>
      <c r="M974">
        <v>0.52</v>
      </c>
      <c r="N974" t="s">
        <v>83</v>
      </c>
    </row>
    <row r="975" spans="1:14" x14ac:dyDescent="0.25">
      <c r="A975" t="s">
        <v>61</v>
      </c>
      <c r="B975">
        <v>1185732</v>
      </c>
      <c r="C975" s="18">
        <v>44448</v>
      </c>
      <c r="D975" t="s">
        <v>150</v>
      </c>
      <c r="E975" t="s">
        <v>36</v>
      </c>
      <c r="F975" t="s">
        <v>96</v>
      </c>
      <c r="G975" t="s">
        <v>97</v>
      </c>
      <c r="H975" t="s">
        <v>23</v>
      </c>
      <c r="I975">
        <v>37</v>
      </c>
      <c r="J975">
        <v>138</v>
      </c>
      <c r="K975">
        <v>5106</v>
      </c>
      <c r="L975">
        <v>3165.72</v>
      </c>
      <c r="M975">
        <v>0.62</v>
      </c>
      <c r="N975" t="s">
        <v>83</v>
      </c>
    </row>
    <row r="976" spans="1:14" x14ac:dyDescent="0.25">
      <c r="A976" t="s">
        <v>26</v>
      </c>
      <c r="B976">
        <v>1185732</v>
      </c>
      <c r="C976" s="18">
        <v>44441</v>
      </c>
      <c r="D976" t="s">
        <v>150</v>
      </c>
      <c r="E976" t="s">
        <v>48</v>
      </c>
      <c r="F976" t="s">
        <v>94</v>
      </c>
      <c r="G976" t="s">
        <v>95</v>
      </c>
      <c r="H976" t="s">
        <v>23</v>
      </c>
      <c r="I976">
        <v>41</v>
      </c>
      <c r="J976">
        <v>203</v>
      </c>
      <c r="K976">
        <v>8323</v>
      </c>
      <c r="L976">
        <v>5077.03</v>
      </c>
      <c r="M976">
        <v>0.61</v>
      </c>
      <c r="N976" t="s">
        <v>83</v>
      </c>
    </row>
    <row r="977" spans="1:14" x14ac:dyDescent="0.25">
      <c r="A977" t="s">
        <v>14</v>
      </c>
      <c r="B977">
        <v>1185732</v>
      </c>
      <c r="C977" s="18">
        <v>44444</v>
      </c>
      <c r="D977" t="s">
        <v>150</v>
      </c>
      <c r="E977" t="s">
        <v>48</v>
      </c>
      <c r="F977" t="s">
        <v>92</v>
      </c>
      <c r="G977" t="s">
        <v>93</v>
      </c>
      <c r="H977" t="s">
        <v>23</v>
      </c>
      <c r="I977">
        <v>52</v>
      </c>
      <c r="J977">
        <v>232</v>
      </c>
      <c r="K977">
        <v>12064</v>
      </c>
      <c r="L977">
        <v>7238.4</v>
      </c>
      <c r="M977">
        <v>0.6</v>
      </c>
      <c r="N977" t="s">
        <v>83</v>
      </c>
    </row>
    <row r="978" spans="1:14" x14ac:dyDescent="0.25">
      <c r="A978" t="s">
        <v>26</v>
      </c>
      <c r="B978">
        <v>1128299</v>
      </c>
      <c r="C978" s="18">
        <v>44453</v>
      </c>
      <c r="D978" t="s">
        <v>150</v>
      </c>
      <c r="E978" t="s">
        <v>48</v>
      </c>
      <c r="F978" t="s">
        <v>90</v>
      </c>
      <c r="G978" t="s">
        <v>91</v>
      </c>
      <c r="H978" t="s">
        <v>23</v>
      </c>
      <c r="I978">
        <v>59</v>
      </c>
      <c r="J978">
        <v>131</v>
      </c>
      <c r="K978">
        <v>7729</v>
      </c>
      <c r="L978">
        <v>3091.6000000000004</v>
      </c>
      <c r="M978">
        <v>0.4</v>
      </c>
      <c r="N978" t="s">
        <v>83</v>
      </c>
    </row>
    <row r="979" spans="1:14" x14ac:dyDescent="0.25">
      <c r="A979" t="s">
        <v>34</v>
      </c>
      <c r="B979">
        <v>1128299</v>
      </c>
      <c r="C979" s="18">
        <v>44466</v>
      </c>
      <c r="D979" t="s">
        <v>150</v>
      </c>
      <c r="E979" t="s">
        <v>31</v>
      </c>
      <c r="F979" t="s">
        <v>88</v>
      </c>
      <c r="G979" t="s">
        <v>89</v>
      </c>
      <c r="H979" t="s">
        <v>23</v>
      </c>
      <c r="I979">
        <v>59</v>
      </c>
      <c r="J979">
        <v>133</v>
      </c>
      <c r="K979">
        <v>7847</v>
      </c>
      <c r="L979">
        <v>2824.92</v>
      </c>
      <c r="M979">
        <v>0.36</v>
      </c>
      <c r="N979" t="s">
        <v>83</v>
      </c>
    </row>
    <row r="980" spans="1:14" x14ac:dyDescent="0.25">
      <c r="A980" t="s">
        <v>14</v>
      </c>
      <c r="B980">
        <v>1128299</v>
      </c>
      <c r="C980" s="18">
        <v>44463</v>
      </c>
      <c r="D980" t="s">
        <v>150</v>
      </c>
      <c r="E980" t="s">
        <v>31</v>
      </c>
      <c r="F980" t="s">
        <v>86</v>
      </c>
      <c r="G980" t="s">
        <v>87</v>
      </c>
      <c r="H980" t="s">
        <v>23</v>
      </c>
      <c r="I980">
        <v>56</v>
      </c>
      <c r="J980">
        <v>119</v>
      </c>
      <c r="K980">
        <v>6664</v>
      </c>
      <c r="L980">
        <v>2465.6799999999998</v>
      </c>
      <c r="M980">
        <v>0.37</v>
      </c>
      <c r="N980" t="s">
        <v>83</v>
      </c>
    </row>
    <row r="981" spans="1:14" x14ac:dyDescent="0.25">
      <c r="A981" t="s">
        <v>26</v>
      </c>
      <c r="B981">
        <v>1197831</v>
      </c>
      <c r="C981" s="18">
        <v>44444</v>
      </c>
      <c r="D981" t="s">
        <v>150</v>
      </c>
      <c r="E981" t="s">
        <v>31</v>
      </c>
      <c r="F981" t="s">
        <v>84</v>
      </c>
      <c r="G981" t="s">
        <v>85</v>
      </c>
      <c r="H981" t="s">
        <v>23</v>
      </c>
      <c r="I981">
        <v>49</v>
      </c>
      <c r="J981">
        <v>181</v>
      </c>
      <c r="K981">
        <v>8869</v>
      </c>
      <c r="L981">
        <v>5942.2300000000005</v>
      </c>
      <c r="M981">
        <v>0.67</v>
      </c>
      <c r="N981" t="s">
        <v>83</v>
      </c>
    </row>
    <row r="982" spans="1:14" x14ac:dyDescent="0.25">
      <c r="A982" t="s">
        <v>30</v>
      </c>
      <c r="B982">
        <v>1128299</v>
      </c>
      <c r="C982" s="18">
        <v>44457</v>
      </c>
      <c r="D982" t="s">
        <v>150</v>
      </c>
      <c r="E982" t="s">
        <v>27</v>
      </c>
      <c r="F982" t="s">
        <v>81</v>
      </c>
      <c r="G982" t="s">
        <v>82</v>
      </c>
      <c r="H982" t="s">
        <v>23</v>
      </c>
      <c r="I982">
        <v>39</v>
      </c>
      <c r="J982">
        <v>75</v>
      </c>
      <c r="K982">
        <v>2925</v>
      </c>
      <c r="L982">
        <v>1462.5</v>
      </c>
      <c r="M982">
        <v>0.5</v>
      </c>
      <c r="N982" t="s">
        <v>83</v>
      </c>
    </row>
    <row r="983" spans="1:14" x14ac:dyDescent="0.25">
      <c r="A983" t="s">
        <v>30</v>
      </c>
      <c r="B983">
        <v>1128299</v>
      </c>
      <c r="C983" s="18">
        <v>44464</v>
      </c>
      <c r="D983" t="s">
        <v>150</v>
      </c>
      <c r="E983" t="s">
        <v>31</v>
      </c>
      <c r="F983" t="s">
        <v>80</v>
      </c>
      <c r="G983" t="s">
        <v>63</v>
      </c>
      <c r="H983" t="s">
        <v>23</v>
      </c>
      <c r="I983">
        <v>41</v>
      </c>
      <c r="J983">
        <v>73</v>
      </c>
      <c r="K983">
        <v>2993</v>
      </c>
      <c r="L983">
        <v>1257.06</v>
      </c>
      <c r="M983">
        <v>0.42</v>
      </c>
      <c r="N983" t="s">
        <v>83</v>
      </c>
    </row>
    <row r="984" spans="1:14" x14ac:dyDescent="0.25">
      <c r="A984" t="s">
        <v>30</v>
      </c>
      <c r="B984">
        <v>1185732</v>
      </c>
      <c r="C984" s="18">
        <v>44451</v>
      </c>
      <c r="D984" t="s">
        <v>150</v>
      </c>
      <c r="E984" t="s">
        <v>31</v>
      </c>
      <c r="F984" t="s">
        <v>78</v>
      </c>
      <c r="G984" t="s">
        <v>79</v>
      </c>
      <c r="H984" t="s">
        <v>23</v>
      </c>
      <c r="I984">
        <v>24</v>
      </c>
      <c r="J984">
        <v>120</v>
      </c>
      <c r="K984">
        <v>2880</v>
      </c>
      <c r="L984">
        <v>1843.2</v>
      </c>
      <c r="M984">
        <v>0.64</v>
      </c>
      <c r="N984" t="s">
        <v>83</v>
      </c>
    </row>
    <row r="985" spans="1:14" x14ac:dyDescent="0.25">
      <c r="A985" t="s">
        <v>14</v>
      </c>
      <c r="B985">
        <v>1185732</v>
      </c>
      <c r="C985" s="18">
        <v>44458</v>
      </c>
      <c r="D985" t="s">
        <v>150</v>
      </c>
      <c r="E985" t="s">
        <v>36</v>
      </c>
      <c r="F985" t="s">
        <v>76</v>
      </c>
      <c r="G985" t="s">
        <v>77</v>
      </c>
      <c r="H985" t="s">
        <v>23</v>
      </c>
      <c r="I985">
        <v>28</v>
      </c>
      <c r="J985">
        <v>95</v>
      </c>
      <c r="K985">
        <v>2660</v>
      </c>
      <c r="L985">
        <v>1702.4</v>
      </c>
      <c r="M985">
        <v>0.64</v>
      </c>
      <c r="N985" t="s">
        <v>83</v>
      </c>
    </row>
    <row r="986" spans="1:14" x14ac:dyDescent="0.25">
      <c r="A986" t="s">
        <v>26</v>
      </c>
      <c r="B986">
        <v>1185732</v>
      </c>
      <c r="C986" s="18">
        <v>44454</v>
      </c>
      <c r="D986" t="s">
        <v>150</v>
      </c>
      <c r="E986" t="s">
        <v>36</v>
      </c>
      <c r="F986" t="s">
        <v>74</v>
      </c>
      <c r="G986" t="s">
        <v>75</v>
      </c>
      <c r="H986" t="s">
        <v>23</v>
      </c>
      <c r="I986">
        <v>48</v>
      </c>
      <c r="J986">
        <v>173</v>
      </c>
      <c r="K986">
        <v>8304</v>
      </c>
      <c r="L986">
        <v>5397.6</v>
      </c>
      <c r="M986">
        <v>0.65</v>
      </c>
      <c r="N986" t="s">
        <v>83</v>
      </c>
    </row>
    <row r="987" spans="1:14" x14ac:dyDescent="0.25">
      <c r="A987" t="s">
        <v>14</v>
      </c>
      <c r="B987">
        <v>1128299</v>
      </c>
      <c r="C987" s="18">
        <v>44464</v>
      </c>
      <c r="D987" t="s">
        <v>150</v>
      </c>
      <c r="E987" t="s">
        <v>48</v>
      </c>
      <c r="F987" t="s">
        <v>72</v>
      </c>
      <c r="G987" t="s">
        <v>73</v>
      </c>
      <c r="H987" t="s">
        <v>23</v>
      </c>
      <c r="I987">
        <v>42</v>
      </c>
      <c r="J987">
        <v>70</v>
      </c>
      <c r="K987">
        <v>2940</v>
      </c>
      <c r="L987">
        <v>1264.2</v>
      </c>
      <c r="M987">
        <v>0.43</v>
      </c>
      <c r="N987" t="s">
        <v>83</v>
      </c>
    </row>
    <row r="988" spans="1:14" x14ac:dyDescent="0.25">
      <c r="A988" t="s">
        <v>34</v>
      </c>
      <c r="B988">
        <v>1185732</v>
      </c>
      <c r="C988" s="18">
        <v>44449</v>
      </c>
      <c r="D988" t="s">
        <v>150</v>
      </c>
      <c r="E988" t="s">
        <v>31</v>
      </c>
      <c r="F988" t="s">
        <v>70</v>
      </c>
      <c r="G988" t="s">
        <v>71</v>
      </c>
      <c r="H988" t="s">
        <v>23</v>
      </c>
      <c r="I988">
        <v>52</v>
      </c>
      <c r="J988">
        <v>174</v>
      </c>
      <c r="K988">
        <v>9048</v>
      </c>
      <c r="L988">
        <v>3619.2000000000003</v>
      </c>
      <c r="M988">
        <v>0.4</v>
      </c>
      <c r="N988" t="s">
        <v>83</v>
      </c>
    </row>
    <row r="989" spans="1:14" x14ac:dyDescent="0.25">
      <c r="A989" t="s">
        <v>30</v>
      </c>
      <c r="B989">
        <v>1185732</v>
      </c>
      <c r="C989" s="18">
        <v>44447</v>
      </c>
      <c r="D989" t="s">
        <v>150</v>
      </c>
      <c r="E989" t="s">
        <v>15</v>
      </c>
      <c r="F989" t="s">
        <v>16</v>
      </c>
      <c r="G989" t="s">
        <v>69</v>
      </c>
      <c r="H989" t="s">
        <v>23</v>
      </c>
      <c r="I989">
        <v>59</v>
      </c>
      <c r="J989">
        <v>156</v>
      </c>
      <c r="K989">
        <v>9204</v>
      </c>
      <c r="L989">
        <v>5522.4</v>
      </c>
      <c r="M989">
        <v>0.6</v>
      </c>
      <c r="N989" t="s">
        <v>83</v>
      </c>
    </row>
    <row r="990" spans="1:14" x14ac:dyDescent="0.25">
      <c r="A990" t="s">
        <v>25</v>
      </c>
      <c r="B990">
        <v>1128299</v>
      </c>
      <c r="C990" s="18">
        <v>44457</v>
      </c>
      <c r="D990" t="s">
        <v>150</v>
      </c>
      <c r="E990" t="s">
        <v>48</v>
      </c>
      <c r="F990" t="s">
        <v>49</v>
      </c>
      <c r="G990" t="s">
        <v>68</v>
      </c>
      <c r="H990" t="s">
        <v>23</v>
      </c>
      <c r="I990">
        <v>51</v>
      </c>
      <c r="J990">
        <v>75</v>
      </c>
      <c r="K990">
        <v>3825</v>
      </c>
      <c r="L990">
        <v>2103.75</v>
      </c>
      <c r="M990">
        <v>0.55000000000000004</v>
      </c>
      <c r="N990" t="s">
        <v>83</v>
      </c>
    </row>
    <row r="991" spans="1:14" x14ac:dyDescent="0.25">
      <c r="A991" t="s">
        <v>25</v>
      </c>
      <c r="B991">
        <v>1128299</v>
      </c>
      <c r="C991" s="18">
        <v>44450</v>
      </c>
      <c r="D991" t="s">
        <v>150</v>
      </c>
      <c r="E991" t="s">
        <v>31</v>
      </c>
      <c r="F991" t="s">
        <v>66</v>
      </c>
      <c r="G991" t="s">
        <v>67</v>
      </c>
      <c r="H991" t="s">
        <v>23</v>
      </c>
      <c r="I991">
        <v>56</v>
      </c>
      <c r="J991">
        <v>105</v>
      </c>
      <c r="K991">
        <v>5880</v>
      </c>
      <c r="L991">
        <v>3116.4</v>
      </c>
      <c r="M991">
        <v>0.53</v>
      </c>
      <c r="N991" t="s">
        <v>83</v>
      </c>
    </row>
    <row r="992" spans="1:14" x14ac:dyDescent="0.25">
      <c r="A992" t="s">
        <v>61</v>
      </c>
      <c r="B992">
        <v>1185732</v>
      </c>
      <c r="C992" s="18">
        <v>44459</v>
      </c>
      <c r="D992" t="s">
        <v>150</v>
      </c>
      <c r="E992" t="s">
        <v>31</v>
      </c>
      <c r="F992" t="s">
        <v>64</v>
      </c>
      <c r="G992" t="s">
        <v>65</v>
      </c>
      <c r="H992" t="s">
        <v>23</v>
      </c>
      <c r="I992">
        <v>64</v>
      </c>
      <c r="J992">
        <v>84</v>
      </c>
      <c r="K992">
        <v>5376</v>
      </c>
      <c r="L992">
        <v>2204.16</v>
      </c>
      <c r="M992">
        <v>0.41</v>
      </c>
      <c r="N992" t="s">
        <v>83</v>
      </c>
    </row>
    <row r="993" spans="1:14" x14ac:dyDescent="0.25">
      <c r="A993" t="s">
        <v>61</v>
      </c>
      <c r="B993">
        <v>1185732</v>
      </c>
      <c r="C993" s="18">
        <v>44456</v>
      </c>
      <c r="D993" t="s">
        <v>150</v>
      </c>
      <c r="E993" t="s">
        <v>15</v>
      </c>
      <c r="F993" t="s">
        <v>62</v>
      </c>
      <c r="G993" t="s">
        <v>63</v>
      </c>
      <c r="H993" t="s">
        <v>23</v>
      </c>
      <c r="I993">
        <v>57</v>
      </c>
      <c r="J993">
        <v>59</v>
      </c>
      <c r="K993">
        <v>3363</v>
      </c>
      <c r="L993">
        <v>1748.76</v>
      </c>
      <c r="M993">
        <v>0.52</v>
      </c>
      <c r="N993" t="s">
        <v>83</v>
      </c>
    </row>
    <row r="994" spans="1:14" x14ac:dyDescent="0.25">
      <c r="A994" t="s">
        <v>26</v>
      </c>
      <c r="B994">
        <v>1197831</v>
      </c>
      <c r="C994" s="18">
        <v>44468</v>
      </c>
      <c r="D994" t="s">
        <v>150</v>
      </c>
      <c r="E994" t="s">
        <v>27</v>
      </c>
      <c r="F994" t="s">
        <v>59</v>
      </c>
      <c r="G994" t="s">
        <v>60</v>
      </c>
      <c r="H994" t="s">
        <v>23</v>
      </c>
      <c r="I994">
        <v>36</v>
      </c>
      <c r="J994">
        <v>143</v>
      </c>
      <c r="K994">
        <v>5148</v>
      </c>
      <c r="L994">
        <v>3861.0000000000005</v>
      </c>
      <c r="M994">
        <v>0.75000000000000011</v>
      </c>
      <c r="N994" t="s">
        <v>83</v>
      </c>
    </row>
    <row r="995" spans="1:14" x14ac:dyDescent="0.25">
      <c r="A995" t="s">
        <v>26</v>
      </c>
      <c r="B995">
        <v>1197831</v>
      </c>
      <c r="C995" s="18">
        <v>44462</v>
      </c>
      <c r="D995" t="s">
        <v>150</v>
      </c>
      <c r="E995" t="s">
        <v>27</v>
      </c>
      <c r="F995" t="s">
        <v>59</v>
      </c>
      <c r="G995" t="s">
        <v>60</v>
      </c>
      <c r="H995" t="s">
        <v>23</v>
      </c>
      <c r="I995">
        <v>37</v>
      </c>
      <c r="J995">
        <v>150</v>
      </c>
      <c r="K995">
        <v>5550</v>
      </c>
      <c r="L995">
        <v>4273.5000000000009</v>
      </c>
      <c r="M995">
        <v>0.77000000000000013</v>
      </c>
      <c r="N995" t="s">
        <v>83</v>
      </c>
    </row>
    <row r="996" spans="1:14" x14ac:dyDescent="0.25">
      <c r="A996" t="s">
        <v>26</v>
      </c>
      <c r="B996">
        <v>1197831</v>
      </c>
      <c r="C996" s="18">
        <v>44456</v>
      </c>
      <c r="D996" t="s">
        <v>150</v>
      </c>
      <c r="E996" t="s">
        <v>27</v>
      </c>
      <c r="F996" t="s">
        <v>59</v>
      </c>
      <c r="G996" t="s">
        <v>60</v>
      </c>
      <c r="H996" t="s">
        <v>23</v>
      </c>
      <c r="I996">
        <v>59</v>
      </c>
      <c r="J996">
        <v>182</v>
      </c>
      <c r="K996">
        <v>10738</v>
      </c>
      <c r="L996">
        <v>8268.260000000002</v>
      </c>
      <c r="M996">
        <v>0.77000000000000013</v>
      </c>
      <c r="N996" t="s">
        <v>83</v>
      </c>
    </row>
    <row r="997" spans="1:14" x14ac:dyDescent="0.25">
      <c r="A997" t="s">
        <v>26</v>
      </c>
      <c r="B997">
        <v>1197831</v>
      </c>
      <c r="C997" s="18">
        <v>44450</v>
      </c>
      <c r="D997" t="s">
        <v>150</v>
      </c>
      <c r="E997" t="s">
        <v>27</v>
      </c>
      <c r="F997" t="s">
        <v>59</v>
      </c>
      <c r="G997" t="s">
        <v>60</v>
      </c>
      <c r="H997" t="s">
        <v>23</v>
      </c>
      <c r="I997">
        <v>56</v>
      </c>
      <c r="J997">
        <v>240</v>
      </c>
      <c r="K997">
        <v>13440</v>
      </c>
      <c r="L997">
        <v>10752.000000000002</v>
      </c>
      <c r="M997">
        <v>0.80000000000000016</v>
      </c>
      <c r="N997" t="s">
        <v>83</v>
      </c>
    </row>
    <row r="998" spans="1:14" x14ac:dyDescent="0.25">
      <c r="A998" t="s">
        <v>26</v>
      </c>
      <c r="B998">
        <v>1197831</v>
      </c>
      <c r="C998" s="18">
        <v>44444</v>
      </c>
      <c r="D998" t="s">
        <v>150</v>
      </c>
      <c r="E998" t="s">
        <v>27</v>
      </c>
      <c r="F998" t="s">
        <v>59</v>
      </c>
      <c r="G998" t="s">
        <v>60</v>
      </c>
      <c r="H998" t="s">
        <v>23</v>
      </c>
      <c r="I998">
        <v>50</v>
      </c>
      <c r="J998">
        <v>245</v>
      </c>
      <c r="K998">
        <v>12250</v>
      </c>
      <c r="L998">
        <v>8820.0000000000018</v>
      </c>
      <c r="M998">
        <v>0.72000000000000008</v>
      </c>
      <c r="N998" t="s">
        <v>83</v>
      </c>
    </row>
    <row r="999" spans="1:14" x14ac:dyDescent="0.25">
      <c r="A999" t="s">
        <v>26</v>
      </c>
      <c r="B999">
        <v>1197831</v>
      </c>
      <c r="C999" s="18">
        <v>44466</v>
      </c>
      <c r="D999" t="s">
        <v>150</v>
      </c>
      <c r="E999" t="s">
        <v>27</v>
      </c>
      <c r="F999" t="s">
        <v>28</v>
      </c>
      <c r="G999" t="s">
        <v>39</v>
      </c>
      <c r="H999" t="s">
        <v>23</v>
      </c>
      <c r="I999">
        <v>56</v>
      </c>
      <c r="J999">
        <v>233</v>
      </c>
      <c r="K999">
        <v>13048</v>
      </c>
      <c r="L999">
        <v>9133.6</v>
      </c>
      <c r="M999">
        <v>0.70000000000000007</v>
      </c>
      <c r="N999" t="s">
        <v>83</v>
      </c>
    </row>
    <row r="1000" spans="1:14" x14ac:dyDescent="0.25">
      <c r="A1000" t="s">
        <v>26</v>
      </c>
      <c r="B1000">
        <v>1197831</v>
      </c>
      <c r="C1000" s="18">
        <v>44460</v>
      </c>
      <c r="D1000" t="s">
        <v>150</v>
      </c>
      <c r="E1000" t="s">
        <v>27</v>
      </c>
      <c r="F1000" t="s">
        <v>28</v>
      </c>
      <c r="G1000" t="s">
        <v>39</v>
      </c>
      <c r="H1000" t="s">
        <v>23</v>
      </c>
      <c r="I1000">
        <v>54</v>
      </c>
      <c r="J1000">
        <v>255</v>
      </c>
      <c r="K1000">
        <v>13770</v>
      </c>
      <c r="L1000">
        <v>9225.9000000000015</v>
      </c>
      <c r="M1000">
        <v>0.67</v>
      </c>
      <c r="N1000" t="s">
        <v>83</v>
      </c>
    </row>
    <row r="1001" spans="1:14" x14ac:dyDescent="0.25">
      <c r="A1001" t="s">
        <v>26</v>
      </c>
      <c r="B1001">
        <v>1197831</v>
      </c>
      <c r="C1001" s="18">
        <v>44454</v>
      </c>
      <c r="D1001" t="s">
        <v>150</v>
      </c>
      <c r="E1001" t="s">
        <v>27</v>
      </c>
      <c r="F1001" t="s">
        <v>28</v>
      </c>
      <c r="G1001" t="s">
        <v>39</v>
      </c>
      <c r="H1001" t="s">
        <v>23</v>
      </c>
      <c r="I1001">
        <v>53</v>
      </c>
      <c r="J1001">
        <v>263</v>
      </c>
      <c r="K1001">
        <v>13939</v>
      </c>
      <c r="L1001">
        <v>8781.57</v>
      </c>
      <c r="M1001">
        <v>0.63</v>
      </c>
      <c r="N1001" t="s">
        <v>83</v>
      </c>
    </row>
    <row r="1002" spans="1:14" x14ac:dyDescent="0.25">
      <c r="A1002" t="s">
        <v>26</v>
      </c>
      <c r="B1002">
        <v>1197831</v>
      </c>
      <c r="C1002" s="18">
        <v>44448</v>
      </c>
      <c r="D1002" t="s">
        <v>150</v>
      </c>
      <c r="E1002" t="s">
        <v>27</v>
      </c>
      <c r="F1002" t="s">
        <v>28</v>
      </c>
      <c r="G1002" t="s">
        <v>39</v>
      </c>
      <c r="H1002" t="s">
        <v>23</v>
      </c>
      <c r="I1002">
        <v>43</v>
      </c>
      <c r="J1002">
        <v>224</v>
      </c>
      <c r="K1002">
        <v>9632</v>
      </c>
      <c r="L1002">
        <v>6260.8</v>
      </c>
      <c r="M1002">
        <v>0.65</v>
      </c>
      <c r="N1002" t="s">
        <v>83</v>
      </c>
    </row>
    <row r="1003" spans="1:14" x14ac:dyDescent="0.25">
      <c r="A1003" t="s">
        <v>26</v>
      </c>
      <c r="B1003">
        <v>1197831</v>
      </c>
      <c r="C1003" s="18">
        <v>44442</v>
      </c>
      <c r="D1003" t="s">
        <v>150</v>
      </c>
      <c r="E1003" t="s">
        <v>27</v>
      </c>
      <c r="F1003" t="s">
        <v>28</v>
      </c>
      <c r="G1003" t="s">
        <v>39</v>
      </c>
      <c r="H1003" t="s">
        <v>23</v>
      </c>
      <c r="I1003">
        <v>29</v>
      </c>
      <c r="J1003">
        <v>156</v>
      </c>
      <c r="K1003">
        <v>4524</v>
      </c>
      <c r="L1003">
        <v>2804.88</v>
      </c>
      <c r="M1003">
        <v>0.62</v>
      </c>
      <c r="N1003" t="s">
        <v>83</v>
      </c>
    </row>
    <row r="1004" spans="1:14" x14ac:dyDescent="0.25">
      <c r="A1004" t="s">
        <v>61</v>
      </c>
      <c r="B1004">
        <v>1185732</v>
      </c>
      <c r="C1004" s="18">
        <v>44456</v>
      </c>
      <c r="D1004" t="s">
        <v>150</v>
      </c>
      <c r="E1004" t="s">
        <v>15</v>
      </c>
      <c r="F1004" t="s">
        <v>133</v>
      </c>
      <c r="G1004" t="s">
        <v>134</v>
      </c>
      <c r="H1004" t="s">
        <v>23</v>
      </c>
      <c r="I1004">
        <v>70</v>
      </c>
      <c r="J1004">
        <v>325</v>
      </c>
      <c r="K1004">
        <v>22750</v>
      </c>
      <c r="L1004">
        <v>79625</v>
      </c>
      <c r="M1004">
        <v>0.35</v>
      </c>
      <c r="N1004" t="s">
        <v>24</v>
      </c>
    </row>
    <row r="1005" spans="1:14" x14ac:dyDescent="0.25">
      <c r="A1005" t="s">
        <v>61</v>
      </c>
      <c r="B1005">
        <v>1185732</v>
      </c>
      <c r="C1005" s="18">
        <v>44449</v>
      </c>
      <c r="D1005" t="s">
        <v>150</v>
      </c>
      <c r="E1005" t="s">
        <v>15</v>
      </c>
      <c r="F1005" t="s">
        <v>131</v>
      </c>
      <c r="G1005" t="s">
        <v>132</v>
      </c>
      <c r="H1005" t="s">
        <v>23</v>
      </c>
      <c r="I1005">
        <v>65</v>
      </c>
      <c r="J1005">
        <v>300</v>
      </c>
      <c r="K1005">
        <v>19500</v>
      </c>
      <c r="L1005">
        <v>78000</v>
      </c>
      <c r="M1005">
        <v>0.39999999999999997</v>
      </c>
      <c r="N1005" t="s">
        <v>18</v>
      </c>
    </row>
    <row r="1006" spans="1:14" x14ac:dyDescent="0.25">
      <c r="A1006" t="s">
        <v>26</v>
      </c>
      <c r="B1006">
        <v>1185732</v>
      </c>
      <c r="C1006" s="18">
        <v>44452</v>
      </c>
      <c r="D1006" t="s">
        <v>150</v>
      </c>
      <c r="E1006" t="s">
        <v>15</v>
      </c>
      <c r="F1006" t="s">
        <v>129</v>
      </c>
      <c r="G1006" t="s">
        <v>130</v>
      </c>
      <c r="H1006" t="s">
        <v>23</v>
      </c>
      <c r="I1006">
        <v>60</v>
      </c>
      <c r="J1006">
        <v>225</v>
      </c>
      <c r="K1006">
        <v>13500</v>
      </c>
      <c r="L1006">
        <v>40500</v>
      </c>
      <c r="M1006">
        <v>0.3</v>
      </c>
      <c r="N1006" t="s">
        <v>18</v>
      </c>
    </row>
    <row r="1007" spans="1:14" x14ac:dyDescent="0.25">
      <c r="A1007" t="s">
        <v>14</v>
      </c>
      <c r="B1007">
        <v>1185732</v>
      </c>
      <c r="C1007" s="18">
        <v>44445</v>
      </c>
      <c r="D1007" t="s">
        <v>150</v>
      </c>
      <c r="E1007" t="s">
        <v>15</v>
      </c>
      <c r="F1007" t="s">
        <v>127</v>
      </c>
      <c r="G1007" t="s">
        <v>128</v>
      </c>
      <c r="H1007" t="s">
        <v>23</v>
      </c>
      <c r="I1007">
        <v>54.999999999999993</v>
      </c>
      <c r="J1007">
        <v>200</v>
      </c>
      <c r="K1007">
        <v>10999.999999999998</v>
      </c>
      <c r="L1007">
        <v>44000</v>
      </c>
      <c r="M1007">
        <v>0.4</v>
      </c>
      <c r="N1007" t="s">
        <v>18</v>
      </c>
    </row>
    <row r="1008" spans="1:14" x14ac:dyDescent="0.25">
      <c r="A1008" t="s">
        <v>26</v>
      </c>
      <c r="B1008">
        <v>1185732</v>
      </c>
      <c r="C1008" s="18">
        <v>44442</v>
      </c>
      <c r="D1008" t="s">
        <v>150</v>
      </c>
      <c r="E1008" t="s">
        <v>15</v>
      </c>
      <c r="F1008" t="s">
        <v>125</v>
      </c>
      <c r="G1008" t="s">
        <v>126</v>
      </c>
      <c r="H1008" t="s">
        <v>23</v>
      </c>
      <c r="I1008">
        <v>60</v>
      </c>
      <c r="J1008">
        <v>275</v>
      </c>
      <c r="K1008">
        <v>16500</v>
      </c>
      <c r="L1008">
        <v>57749.999999999993</v>
      </c>
      <c r="M1008">
        <v>0.35</v>
      </c>
      <c r="N1008" t="s">
        <v>18</v>
      </c>
    </row>
    <row r="1009" spans="1:14" x14ac:dyDescent="0.25">
      <c r="A1009" t="s">
        <v>34</v>
      </c>
      <c r="B1009">
        <v>1185732</v>
      </c>
      <c r="C1009" s="18">
        <v>44445</v>
      </c>
      <c r="D1009" t="s">
        <v>150</v>
      </c>
      <c r="E1009" t="s">
        <v>15</v>
      </c>
      <c r="F1009" t="s">
        <v>123</v>
      </c>
      <c r="G1009" t="s">
        <v>124</v>
      </c>
      <c r="H1009" t="s">
        <v>23</v>
      </c>
      <c r="I1009">
        <v>54.999999999999993</v>
      </c>
      <c r="J1009">
        <v>250</v>
      </c>
      <c r="K1009">
        <v>13749.999999999998</v>
      </c>
      <c r="L1009">
        <v>54999.999999999993</v>
      </c>
      <c r="M1009">
        <v>0.4</v>
      </c>
      <c r="N1009" t="s">
        <v>18</v>
      </c>
    </row>
    <row r="1010" spans="1:14" x14ac:dyDescent="0.25">
      <c r="A1010" t="s">
        <v>14</v>
      </c>
      <c r="B1010">
        <v>1185732</v>
      </c>
      <c r="C1010" s="18">
        <v>44452</v>
      </c>
      <c r="D1010" t="s">
        <v>150</v>
      </c>
      <c r="E1010" t="s">
        <v>15</v>
      </c>
      <c r="F1010" t="s">
        <v>121</v>
      </c>
      <c r="G1010" t="s">
        <v>122</v>
      </c>
      <c r="H1010" t="s">
        <v>23</v>
      </c>
      <c r="I1010">
        <v>60</v>
      </c>
      <c r="J1010">
        <v>300</v>
      </c>
      <c r="K1010">
        <v>18000</v>
      </c>
      <c r="L1010">
        <v>72000</v>
      </c>
      <c r="M1010">
        <v>0.4</v>
      </c>
      <c r="N1010" t="s">
        <v>18</v>
      </c>
    </row>
    <row r="1011" spans="1:14" x14ac:dyDescent="0.25">
      <c r="A1011" t="s">
        <v>26</v>
      </c>
      <c r="B1011">
        <v>1185732</v>
      </c>
      <c r="C1011" s="18">
        <v>44459</v>
      </c>
      <c r="D1011" t="s">
        <v>150</v>
      </c>
      <c r="E1011" t="s">
        <v>15</v>
      </c>
      <c r="F1011" t="s">
        <v>119</v>
      </c>
      <c r="G1011" t="s">
        <v>120</v>
      </c>
      <c r="H1011" t="s">
        <v>23</v>
      </c>
      <c r="I1011">
        <v>54.999999999999993</v>
      </c>
      <c r="J1011">
        <v>200</v>
      </c>
      <c r="K1011">
        <v>10999.999999999998</v>
      </c>
      <c r="L1011">
        <v>32999.999999999993</v>
      </c>
      <c r="M1011">
        <v>0.3</v>
      </c>
      <c r="N1011" t="s">
        <v>18</v>
      </c>
    </row>
    <row r="1012" spans="1:14" x14ac:dyDescent="0.25">
      <c r="A1012" t="s">
        <v>30</v>
      </c>
      <c r="B1012">
        <v>1185732</v>
      </c>
      <c r="C1012" s="18">
        <v>44457</v>
      </c>
      <c r="D1012" t="s">
        <v>150</v>
      </c>
      <c r="E1012" t="s">
        <v>15</v>
      </c>
      <c r="F1012" t="s">
        <v>118</v>
      </c>
      <c r="G1012" t="s">
        <v>93</v>
      </c>
      <c r="H1012" t="s">
        <v>23</v>
      </c>
      <c r="I1012">
        <v>40</v>
      </c>
      <c r="J1012">
        <v>300</v>
      </c>
      <c r="K1012">
        <v>12000</v>
      </c>
      <c r="L1012">
        <v>48000</v>
      </c>
      <c r="M1012">
        <v>0.4</v>
      </c>
      <c r="N1012" t="s">
        <v>18</v>
      </c>
    </row>
    <row r="1013" spans="1:14" x14ac:dyDescent="0.25">
      <c r="A1013" t="s">
        <v>30</v>
      </c>
      <c r="B1013">
        <v>1185732</v>
      </c>
      <c r="C1013" s="18">
        <v>44450</v>
      </c>
      <c r="D1013" t="s">
        <v>150</v>
      </c>
      <c r="E1013" t="s">
        <v>36</v>
      </c>
      <c r="F1013" t="s">
        <v>116</v>
      </c>
      <c r="G1013" t="s">
        <v>117</v>
      </c>
      <c r="H1013" t="s">
        <v>23</v>
      </c>
      <c r="I1013">
        <v>40</v>
      </c>
      <c r="J1013">
        <v>225</v>
      </c>
      <c r="K1013">
        <v>9000</v>
      </c>
      <c r="L1013">
        <v>36000</v>
      </c>
      <c r="M1013">
        <v>0.4</v>
      </c>
      <c r="N1013" t="s">
        <v>18</v>
      </c>
    </row>
    <row r="1014" spans="1:14" x14ac:dyDescent="0.25">
      <c r="A1014" t="s">
        <v>30</v>
      </c>
      <c r="B1014">
        <v>1185732</v>
      </c>
      <c r="C1014" s="18">
        <v>44443</v>
      </c>
      <c r="D1014" t="s">
        <v>150</v>
      </c>
      <c r="E1014" t="s">
        <v>36</v>
      </c>
      <c r="F1014" t="s">
        <v>114</v>
      </c>
      <c r="G1014" t="s">
        <v>115</v>
      </c>
      <c r="H1014" t="s">
        <v>23</v>
      </c>
      <c r="I1014">
        <v>40</v>
      </c>
      <c r="J1014">
        <v>200</v>
      </c>
      <c r="K1014">
        <v>8000</v>
      </c>
      <c r="L1014">
        <v>32000</v>
      </c>
      <c r="M1014">
        <v>0.4</v>
      </c>
      <c r="N1014" t="s">
        <v>18</v>
      </c>
    </row>
    <row r="1015" spans="1:14" x14ac:dyDescent="0.25">
      <c r="A1015" t="s">
        <v>14</v>
      </c>
      <c r="B1015">
        <v>1185732</v>
      </c>
      <c r="C1015" s="18">
        <v>44446</v>
      </c>
      <c r="D1015" t="s">
        <v>150</v>
      </c>
      <c r="E1015" t="s">
        <v>36</v>
      </c>
      <c r="F1015" t="s">
        <v>112</v>
      </c>
      <c r="G1015" t="s">
        <v>113</v>
      </c>
      <c r="H1015" t="s">
        <v>23</v>
      </c>
      <c r="I1015">
        <v>40</v>
      </c>
      <c r="J1015">
        <v>225</v>
      </c>
      <c r="K1015">
        <v>9000</v>
      </c>
      <c r="L1015">
        <v>36000</v>
      </c>
      <c r="M1015">
        <v>0.4</v>
      </c>
      <c r="N1015" t="s">
        <v>18</v>
      </c>
    </row>
    <row r="1016" spans="1:14" x14ac:dyDescent="0.25">
      <c r="A1016" t="s">
        <v>26</v>
      </c>
      <c r="B1016">
        <v>1185732</v>
      </c>
      <c r="C1016" s="18">
        <v>44449</v>
      </c>
      <c r="D1016" t="s">
        <v>150</v>
      </c>
      <c r="E1016" t="s">
        <v>36</v>
      </c>
      <c r="F1016" t="s">
        <v>110</v>
      </c>
      <c r="G1016" t="s">
        <v>111</v>
      </c>
      <c r="H1016" t="s">
        <v>23</v>
      </c>
      <c r="I1016">
        <v>45</v>
      </c>
      <c r="J1016">
        <v>225</v>
      </c>
      <c r="K1016">
        <v>10125</v>
      </c>
      <c r="L1016">
        <v>40500</v>
      </c>
      <c r="M1016">
        <v>0.4</v>
      </c>
      <c r="N1016" t="s">
        <v>18</v>
      </c>
    </row>
    <row r="1017" spans="1:14" x14ac:dyDescent="0.25">
      <c r="A1017" t="s">
        <v>14</v>
      </c>
      <c r="B1017">
        <v>1185732</v>
      </c>
      <c r="C1017" s="18">
        <v>44452</v>
      </c>
      <c r="D1017" t="s">
        <v>150</v>
      </c>
      <c r="E1017" t="s">
        <v>36</v>
      </c>
      <c r="F1017" t="s">
        <v>108</v>
      </c>
      <c r="G1017" t="s">
        <v>109</v>
      </c>
      <c r="H1017" t="s">
        <v>23</v>
      </c>
      <c r="I1017">
        <v>50</v>
      </c>
      <c r="J1017">
        <v>225</v>
      </c>
      <c r="K1017">
        <v>11250</v>
      </c>
      <c r="L1017">
        <v>45000</v>
      </c>
      <c r="M1017">
        <v>0.4</v>
      </c>
      <c r="N1017" t="s">
        <v>83</v>
      </c>
    </row>
    <row r="1018" spans="1:14" x14ac:dyDescent="0.25">
      <c r="A1018" t="s">
        <v>34</v>
      </c>
      <c r="B1018">
        <v>1197831</v>
      </c>
      <c r="C1018" s="18">
        <v>44451</v>
      </c>
      <c r="D1018" t="s">
        <v>150</v>
      </c>
      <c r="E1018" t="s">
        <v>36</v>
      </c>
      <c r="F1018" t="s">
        <v>106</v>
      </c>
      <c r="G1018" t="s">
        <v>107</v>
      </c>
      <c r="H1018" t="s">
        <v>23</v>
      </c>
      <c r="I1018">
        <v>30.000000000000011</v>
      </c>
      <c r="J1018">
        <v>325</v>
      </c>
      <c r="K1018">
        <v>9750.0000000000036</v>
      </c>
      <c r="L1018">
        <v>34125.000000000007</v>
      </c>
      <c r="M1018">
        <v>0.35</v>
      </c>
      <c r="N1018" t="s">
        <v>83</v>
      </c>
    </row>
    <row r="1019" spans="1:14" x14ac:dyDescent="0.25">
      <c r="A1019" t="s">
        <v>30</v>
      </c>
      <c r="B1019">
        <v>1197831</v>
      </c>
      <c r="C1019" s="18">
        <v>44458</v>
      </c>
      <c r="D1019" t="s">
        <v>150</v>
      </c>
      <c r="E1019" t="s">
        <v>27</v>
      </c>
      <c r="F1019" t="s">
        <v>104</v>
      </c>
      <c r="G1019" t="s">
        <v>105</v>
      </c>
      <c r="H1019" t="s">
        <v>23</v>
      </c>
      <c r="I1019">
        <v>30.000000000000011</v>
      </c>
      <c r="J1019">
        <v>350</v>
      </c>
      <c r="K1019">
        <v>10500.000000000004</v>
      </c>
      <c r="L1019">
        <v>42000.000000000022</v>
      </c>
      <c r="M1019">
        <v>0.4</v>
      </c>
      <c r="N1019" t="s">
        <v>83</v>
      </c>
    </row>
    <row r="1020" spans="1:14" x14ac:dyDescent="0.25">
      <c r="A1020" t="s">
        <v>26</v>
      </c>
      <c r="B1020">
        <v>1197831</v>
      </c>
      <c r="C1020" s="18">
        <v>44444</v>
      </c>
      <c r="D1020" t="s">
        <v>150</v>
      </c>
      <c r="E1020" t="s">
        <v>27</v>
      </c>
      <c r="F1020" t="s">
        <v>59</v>
      </c>
      <c r="G1020" t="s">
        <v>60</v>
      </c>
      <c r="H1020" t="s">
        <v>23</v>
      </c>
      <c r="I1020">
        <v>55.000000000000007</v>
      </c>
      <c r="J1020">
        <v>875</v>
      </c>
      <c r="K1020">
        <v>48125.000000000007</v>
      </c>
      <c r="L1020">
        <v>288750.00000000006</v>
      </c>
      <c r="M1020">
        <v>0.60000000000000009</v>
      </c>
      <c r="N1020" t="s">
        <v>24</v>
      </c>
    </row>
    <row r="1021" spans="1:14" x14ac:dyDescent="0.25">
      <c r="A1021" t="s">
        <v>26</v>
      </c>
      <c r="B1021">
        <v>1197831</v>
      </c>
      <c r="C1021" s="18">
        <v>44450</v>
      </c>
      <c r="D1021" t="s">
        <v>150</v>
      </c>
      <c r="E1021" t="s">
        <v>27</v>
      </c>
      <c r="F1021" t="s">
        <v>59</v>
      </c>
      <c r="G1021" t="s">
        <v>60</v>
      </c>
      <c r="H1021" t="s">
        <v>23</v>
      </c>
      <c r="I1021">
        <v>60</v>
      </c>
      <c r="J1021">
        <v>800</v>
      </c>
      <c r="K1021">
        <v>48000</v>
      </c>
      <c r="L1021">
        <v>312000.00000000006</v>
      </c>
      <c r="M1021">
        <v>0.65000000000000013</v>
      </c>
      <c r="N1021" t="s">
        <v>24</v>
      </c>
    </row>
    <row r="1022" spans="1:14" x14ac:dyDescent="0.25">
      <c r="A1022" t="s">
        <v>26</v>
      </c>
      <c r="B1022">
        <v>1197831</v>
      </c>
      <c r="C1022" s="18">
        <v>44456</v>
      </c>
      <c r="D1022" t="s">
        <v>150</v>
      </c>
      <c r="E1022" t="s">
        <v>27</v>
      </c>
      <c r="F1022" t="s">
        <v>59</v>
      </c>
      <c r="G1022" t="s">
        <v>60</v>
      </c>
      <c r="H1022" t="s">
        <v>23</v>
      </c>
      <c r="I1022">
        <v>60</v>
      </c>
      <c r="J1022">
        <v>675</v>
      </c>
      <c r="K1022">
        <v>40500</v>
      </c>
      <c r="L1022">
        <v>263250.00000000006</v>
      </c>
      <c r="M1022">
        <v>0.65000000000000013</v>
      </c>
      <c r="N1022" t="s">
        <v>24</v>
      </c>
    </row>
    <row r="1023" spans="1:14" x14ac:dyDescent="0.25">
      <c r="A1023" t="s">
        <v>25</v>
      </c>
      <c r="B1023">
        <v>1197831</v>
      </c>
      <c r="C1023" s="18">
        <v>44458</v>
      </c>
      <c r="D1023" t="s">
        <v>150</v>
      </c>
      <c r="E1023" t="s">
        <v>27</v>
      </c>
      <c r="F1023" t="s">
        <v>102</v>
      </c>
      <c r="G1023" t="s">
        <v>103</v>
      </c>
      <c r="H1023" t="s">
        <v>23</v>
      </c>
      <c r="I1023">
        <v>30.000000000000011</v>
      </c>
      <c r="J1023">
        <v>425</v>
      </c>
      <c r="K1023">
        <v>12750.000000000004</v>
      </c>
      <c r="L1023">
        <v>51000.000000000022</v>
      </c>
      <c r="M1023">
        <v>0.4</v>
      </c>
      <c r="N1023" t="s">
        <v>83</v>
      </c>
    </row>
    <row r="1024" spans="1:14" x14ac:dyDescent="0.25">
      <c r="A1024" t="s">
        <v>26</v>
      </c>
      <c r="B1024">
        <v>1197831</v>
      </c>
      <c r="C1024" s="18">
        <v>44462</v>
      </c>
      <c r="D1024" t="s">
        <v>150</v>
      </c>
      <c r="E1024" t="s">
        <v>27</v>
      </c>
      <c r="F1024" t="s">
        <v>59</v>
      </c>
      <c r="G1024" t="s">
        <v>60</v>
      </c>
      <c r="H1024" t="s">
        <v>23</v>
      </c>
      <c r="I1024">
        <v>40</v>
      </c>
      <c r="J1024">
        <v>575</v>
      </c>
      <c r="K1024">
        <v>23000</v>
      </c>
      <c r="L1024">
        <v>149500.00000000003</v>
      </c>
      <c r="M1024">
        <v>0.65000000000000013</v>
      </c>
      <c r="N1024" t="s">
        <v>24</v>
      </c>
    </row>
    <row r="1025" spans="1:14" x14ac:dyDescent="0.25">
      <c r="A1025" t="s">
        <v>26</v>
      </c>
      <c r="B1025">
        <v>1197831</v>
      </c>
      <c r="C1025" s="18">
        <v>44468</v>
      </c>
      <c r="D1025" t="s">
        <v>150</v>
      </c>
      <c r="E1025" t="s">
        <v>27</v>
      </c>
      <c r="F1025" t="s">
        <v>59</v>
      </c>
      <c r="G1025" t="s">
        <v>60</v>
      </c>
      <c r="H1025" t="s">
        <v>23</v>
      </c>
      <c r="I1025">
        <v>40</v>
      </c>
      <c r="J1025">
        <v>475</v>
      </c>
      <c r="K1025">
        <v>19000</v>
      </c>
      <c r="L1025">
        <v>123500.00000000003</v>
      </c>
      <c r="M1025">
        <v>0.65000000000000013</v>
      </c>
      <c r="N1025" t="s">
        <v>24</v>
      </c>
    </row>
    <row r="1026" spans="1:14" x14ac:dyDescent="0.25">
      <c r="A1026" t="s">
        <v>25</v>
      </c>
      <c r="B1026">
        <v>1185732</v>
      </c>
      <c r="C1026" s="18">
        <v>44455</v>
      </c>
      <c r="D1026" t="s">
        <v>150</v>
      </c>
      <c r="E1026" t="s">
        <v>27</v>
      </c>
      <c r="F1026" t="s">
        <v>100</v>
      </c>
      <c r="G1026" t="s">
        <v>101</v>
      </c>
      <c r="H1026" t="s">
        <v>23</v>
      </c>
      <c r="I1026">
        <v>35.000000000000007</v>
      </c>
      <c r="J1026">
        <v>500</v>
      </c>
      <c r="K1026">
        <v>17500.000000000004</v>
      </c>
      <c r="L1026">
        <v>87500.000000000015</v>
      </c>
      <c r="M1026">
        <v>0.5</v>
      </c>
      <c r="N1026" t="s">
        <v>83</v>
      </c>
    </row>
    <row r="1027" spans="1:14" x14ac:dyDescent="0.25">
      <c r="A1027" t="s">
        <v>61</v>
      </c>
      <c r="B1027">
        <v>1185732</v>
      </c>
      <c r="C1027" s="18">
        <v>44462</v>
      </c>
      <c r="D1027" t="s">
        <v>150</v>
      </c>
      <c r="E1027" t="s">
        <v>48</v>
      </c>
      <c r="F1027" t="s">
        <v>98</v>
      </c>
      <c r="G1027" t="s">
        <v>99</v>
      </c>
      <c r="H1027" t="s">
        <v>23</v>
      </c>
      <c r="I1027">
        <v>50</v>
      </c>
      <c r="J1027">
        <v>275</v>
      </c>
      <c r="K1027">
        <v>13750</v>
      </c>
      <c r="L1027">
        <v>55000</v>
      </c>
      <c r="M1027">
        <v>0.4</v>
      </c>
      <c r="N1027" t="s">
        <v>83</v>
      </c>
    </row>
    <row r="1028" spans="1:14" x14ac:dyDescent="0.25">
      <c r="A1028" t="s">
        <v>61</v>
      </c>
      <c r="B1028">
        <v>1185732</v>
      </c>
      <c r="C1028" s="18">
        <v>44448</v>
      </c>
      <c r="D1028" t="s">
        <v>150</v>
      </c>
      <c r="E1028" t="s">
        <v>36</v>
      </c>
      <c r="F1028" t="s">
        <v>96</v>
      </c>
      <c r="G1028" t="s">
        <v>97</v>
      </c>
      <c r="H1028" t="s">
        <v>23</v>
      </c>
      <c r="I1028">
        <v>40.000000000000007</v>
      </c>
      <c r="J1028">
        <v>550</v>
      </c>
      <c r="K1028">
        <v>22000.000000000004</v>
      </c>
      <c r="L1028">
        <v>110000.00000000001</v>
      </c>
      <c r="M1028">
        <v>0.5</v>
      </c>
      <c r="N1028" t="s">
        <v>83</v>
      </c>
    </row>
    <row r="1029" spans="1:14" x14ac:dyDescent="0.25">
      <c r="A1029" t="s">
        <v>26</v>
      </c>
      <c r="B1029">
        <v>1185732</v>
      </c>
      <c r="C1029" s="18">
        <v>44441</v>
      </c>
      <c r="D1029" t="s">
        <v>150</v>
      </c>
      <c r="E1029" t="s">
        <v>48</v>
      </c>
      <c r="F1029" t="s">
        <v>94</v>
      </c>
      <c r="G1029" t="s">
        <v>95</v>
      </c>
      <c r="H1029" t="s">
        <v>23</v>
      </c>
      <c r="I1029">
        <v>45.000000000000007</v>
      </c>
      <c r="J1029">
        <v>700</v>
      </c>
      <c r="K1029">
        <v>31500.000000000004</v>
      </c>
      <c r="L1029">
        <v>157500.00000000003</v>
      </c>
      <c r="M1029">
        <v>0.5</v>
      </c>
      <c r="N1029" t="s">
        <v>83</v>
      </c>
    </row>
    <row r="1030" spans="1:14" x14ac:dyDescent="0.25">
      <c r="A1030" t="s">
        <v>14</v>
      </c>
      <c r="B1030">
        <v>1185732</v>
      </c>
      <c r="C1030" s="18">
        <v>44444</v>
      </c>
      <c r="D1030" t="s">
        <v>150</v>
      </c>
      <c r="E1030" t="s">
        <v>48</v>
      </c>
      <c r="F1030" t="s">
        <v>92</v>
      </c>
      <c r="G1030" t="s">
        <v>93</v>
      </c>
      <c r="H1030" t="s">
        <v>23</v>
      </c>
      <c r="I1030">
        <v>55.000000000000007</v>
      </c>
      <c r="J1030">
        <v>800</v>
      </c>
      <c r="K1030">
        <v>44000.000000000007</v>
      </c>
      <c r="L1030">
        <v>220000.00000000003</v>
      </c>
      <c r="M1030">
        <v>0.5</v>
      </c>
      <c r="N1030" t="s">
        <v>83</v>
      </c>
    </row>
    <row r="1031" spans="1:14" x14ac:dyDescent="0.25">
      <c r="A1031" t="s">
        <v>61</v>
      </c>
      <c r="B1031">
        <v>1185732</v>
      </c>
      <c r="C1031" s="18">
        <v>44456</v>
      </c>
      <c r="D1031" t="s">
        <v>150</v>
      </c>
      <c r="E1031" t="s">
        <v>15</v>
      </c>
      <c r="F1031" t="s">
        <v>62</v>
      </c>
      <c r="G1031" t="s">
        <v>63</v>
      </c>
      <c r="H1031" t="s">
        <v>23</v>
      </c>
      <c r="I1031">
        <v>60</v>
      </c>
      <c r="J1031">
        <v>225</v>
      </c>
      <c r="K1031">
        <v>13500</v>
      </c>
      <c r="L1031">
        <v>54000</v>
      </c>
      <c r="M1031">
        <v>0.4</v>
      </c>
      <c r="N1031" t="s">
        <v>24</v>
      </c>
    </row>
    <row r="1032" spans="1:14" x14ac:dyDescent="0.25">
      <c r="A1032" t="s">
        <v>26</v>
      </c>
      <c r="B1032">
        <v>1128299</v>
      </c>
      <c r="C1032" s="18">
        <v>44453</v>
      </c>
      <c r="D1032" t="s">
        <v>150</v>
      </c>
      <c r="E1032" t="s">
        <v>48</v>
      </c>
      <c r="F1032" t="s">
        <v>90</v>
      </c>
      <c r="G1032" t="s">
        <v>91</v>
      </c>
      <c r="H1032" t="s">
        <v>23</v>
      </c>
      <c r="I1032">
        <v>60.000000000000007</v>
      </c>
      <c r="J1032">
        <v>450</v>
      </c>
      <c r="K1032">
        <v>27000.000000000004</v>
      </c>
      <c r="L1032">
        <v>67500.000000000015</v>
      </c>
      <c r="M1032">
        <v>0.25</v>
      </c>
      <c r="N1032" t="s">
        <v>83</v>
      </c>
    </row>
    <row r="1033" spans="1:14" x14ac:dyDescent="0.25">
      <c r="A1033" t="s">
        <v>34</v>
      </c>
      <c r="B1033">
        <v>1128299</v>
      </c>
      <c r="C1033" s="18">
        <v>44466</v>
      </c>
      <c r="D1033" t="s">
        <v>150</v>
      </c>
      <c r="E1033" t="s">
        <v>31</v>
      </c>
      <c r="F1033" t="s">
        <v>88</v>
      </c>
      <c r="G1033" t="s">
        <v>89</v>
      </c>
      <c r="H1033" t="s">
        <v>23</v>
      </c>
      <c r="I1033">
        <v>65.000000000000014</v>
      </c>
      <c r="J1033">
        <v>475</v>
      </c>
      <c r="K1033">
        <v>30875.000000000007</v>
      </c>
      <c r="L1033">
        <v>77187.500000000015</v>
      </c>
      <c r="M1033">
        <v>0.25</v>
      </c>
      <c r="N1033" t="s">
        <v>83</v>
      </c>
    </row>
    <row r="1034" spans="1:14" x14ac:dyDescent="0.25">
      <c r="A1034" t="s">
        <v>14</v>
      </c>
      <c r="B1034">
        <v>1128299</v>
      </c>
      <c r="C1034" s="18">
        <v>44463</v>
      </c>
      <c r="D1034" t="s">
        <v>150</v>
      </c>
      <c r="E1034" t="s">
        <v>31</v>
      </c>
      <c r="F1034" t="s">
        <v>86</v>
      </c>
      <c r="G1034" t="s">
        <v>87</v>
      </c>
      <c r="H1034" t="s">
        <v>23</v>
      </c>
      <c r="I1034">
        <v>60.000000000000007</v>
      </c>
      <c r="J1034">
        <v>425</v>
      </c>
      <c r="K1034">
        <v>25500.000000000004</v>
      </c>
      <c r="L1034">
        <v>63750.000000000007</v>
      </c>
      <c r="M1034">
        <v>0.25</v>
      </c>
      <c r="N1034" t="s">
        <v>83</v>
      </c>
    </row>
    <row r="1035" spans="1:14" x14ac:dyDescent="0.25">
      <c r="A1035" t="s">
        <v>26</v>
      </c>
      <c r="B1035">
        <v>1197831</v>
      </c>
      <c r="C1035" s="18">
        <v>44444</v>
      </c>
      <c r="D1035" t="s">
        <v>150</v>
      </c>
      <c r="E1035" t="s">
        <v>31</v>
      </c>
      <c r="F1035" t="s">
        <v>84</v>
      </c>
      <c r="G1035" t="s">
        <v>85</v>
      </c>
      <c r="H1035" t="s">
        <v>23</v>
      </c>
      <c r="I1035">
        <v>50</v>
      </c>
      <c r="J1035">
        <v>625</v>
      </c>
      <c r="K1035">
        <v>31250</v>
      </c>
      <c r="L1035">
        <v>171875</v>
      </c>
      <c r="M1035">
        <v>0.55000000000000004</v>
      </c>
      <c r="N1035" t="s">
        <v>83</v>
      </c>
    </row>
    <row r="1036" spans="1:14" x14ac:dyDescent="0.25">
      <c r="A1036" t="s">
        <v>30</v>
      </c>
      <c r="B1036">
        <v>1128299</v>
      </c>
      <c r="C1036" s="18">
        <v>44457</v>
      </c>
      <c r="D1036" t="s">
        <v>150</v>
      </c>
      <c r="E1036" t="s">
        <v>27</v>
      </c>
      <c r="F1036" t="s">
        <v>81</v>
      </c>
      <c r="G1036" t="s">
        <v>82</v>
      </c>
      <c r="H1036" t="s">
        <v>23</v>
      </c>
      <c r="I1036">
        <v>40</v>
      </c>
      <c r="J1036">
        <v>300</v>
      </c>
      <c r="K1036">
        <v>12000</v>
      </c>
      <c r="L1036">
        <v>42000</v>
      </c>
      <c r="M1036">
        <v>0.35</v>
      </c>
      <c r="N1036" t="s">
        <v>83</v>
      </c>
    </row>
    <row r="1037" spans="1:14" x14ac:dyDescent="0.25">
      <c r="A1037" t="s">
        <v>61</v>
      </c>
      <c r="B1037">
        <v>1185732</v>
      </c>
      <c r="C1037" s="18">
        <v>44459</v>
      </c>
      <c r="D1037" t="s">
        <v>150</v>
      </c>
      <c r="E1037" t="s">
        <v>31</v>
      </c>
      <c r="F1037" t="s">
        <v>64</v>
      </c>
      <c r="G1037" t="s">
        <v>65</v>
      </c>
      <c r="H1037" t="s">
        <v>23</v>
      </c>
      <c r="I1037">
        <v>70</v>
      </c>
      <c r="J1037">
        <v>300</v>
      </c>
      <c r="K1037">
        <v>21000</v>
      </c>
      <c r="L1037">
        <v>63000</v>
      </c>
      <c r="M1037">
        <v>0.3</v>
      </c>
      <c r="N1037" t="s">
        <v>24</v>
      </c>
    </row>
    <row r="1038" spans="1:14" x14ac:dyDescent="0.25">
      <c r="A1038" t="s">
        <v>30</v>
      </c>
      <c r="B1038">
        <v>1128299</v>
      </c>
      <c r="C1038" s="18">
        <v>44464</v>
      </c>
      <c r="D1038" t="s">
        <v>150</v>
      </c>
      <c r="E1038" t="s">
        <v>31</v>
      </c>
      <c r="F1038" t="s">
        <v>80</v>
      </c>
      <c r="G1038" t="s">
        <v>63</v>
      </c>
      <c r="H1038" t="s">
        <v>23</v>
      </c>
      <c r="I1038">
        <v>44.999999999999993</v>
      </c>
      <c r="J1038">
        <v>250</v>
      </c>
      <c r="K1038">
        <v>11249.999999999998</v>
      </c>
      <c r="L1038">
        <v>33749.999999999993</v>
      </c>
      <c r="M1038">
        <v>0.3</v>
      </c>
      <c r="N1038" t="s">
        <v>18</v>
      </c>
    </row>
    <row r="1039" spans="1:14" x14ac:dyDescent="0.25">
      <c r="A1039" t="s">
        <v>30</v>
      </c>
      <c r="B1039">
        <v>1185732</v>
      </c>
      <c r="C1039" s="18">
        <v>44451</v>
      </c>
      <c r="D1039" t="s">
        <v>150</v>
      </c>
      <c r="E1039" t="s">
        <v>31</v>
      </c>
      <c r="F1039" t="s">
        <v>78</v>
      </c>
      <c r="G1039" t="s">
        <v>79</v>
      </c>
      <c r="H1039" t="s">
        <v>23</v>
      </c>
      <c r="I1039">
        <v>25.000000000000007</v>
      </c>
      <c r="J1039">
        <v>400</v>
      </c>
      <c r="K1039">
        <v>10000.000000000004</v>
      </c>
      <c r="L1039">
        <v>50000.000000000015</v>
      </c>
      <c r="M1039">
        <v>0.5</v>
      </c>
      <c r="N1039" t="s">
        <v>18</v>
      </c>
    </row>
    <row r="1040" spans="1:14" x14ac:dyDescent="0.25">
      <c r="A1040" t="s">
        <v>14</v>
      </c>
      <c r="B1040">
        <v>1185732</v>
      </c>
      <c r="C1040" s="18">
        <v>44458</v>
      </c>
      <c r="D1040" t="s">
        <v>150</v>
      </c>
      <c r="E1040" t="s">
        <v>36</v>
      </c>
      <c r="F1040" t="s">
        <v>76</v>
      </c>
      <c r="G1040" t="s">
        <v>77</v>
      </c>
      <c r="H1040" t="s">
        <v>23</v>
      </c>
      <c r="I1040">
        <v>30.000000000000004</v>
      </c>
      <c r="J1040">
        <v>350</v>
      </c>
      <c r="K1040">
        <v>10500.000000000002</v>
      </c>
      <c r="L1040">
        <v>52500.000000000007</v>
      </c>
      <c r="M1040">
        <v>0.5</v>
      </c>
      <c r="N1040" t="s">
        <v>18</v>
      </c>
    </row>
    <row r="1041" spans="1:14" x14ac:dyDescent="0.25">
      <c r="A1041" t="s">
        <v>26</v>
      </c>
      <c r="B1041">
        <v>1185732</v>
      </c>
      <c r="C1041" s="18">
        <v>44454</v>
      </c>
      <c r="D1041" t="s">
        <v>150</v>
      </c>
      <c r="E1041" t="s">
        <v>36</v>
      </c>
      <c r="F1041" t="s">
        <v>74</v>
      </c>
      <c r="G1041" t="s">
        <v>75</v>
      </c>
      <c r="H1041" t="s">
        <v>23</v>
      </c>
      <c r="I1041">
        <v>50.000000000000014</v>
      </c>
      <c r="J1041">
        <v>575</v>
      </c>
      <c r="K1041">
        <v>28750.000000000007</v>
      </c>
      <c r="L1041">
        <v>158125.00000000006</v>
      </c>
      <c r="M1041">
        <v>0.55000000000000004</v>
      </c>
      <c r="N1041" t="s">
        <v>18</v>
      </c>
    </row>
    <row r="1042" spans="1:14" x14ac:dyDescent="0.25">
      <c r="A1042" t="s">
        <v>25</v>
      </c>
      <c r="B1042">
        <v>1128299</v>
      </c>
      <c r="C1042" s="18">
        <v>44450</v>
      </c>
      <c r="D1042" t="s">
        <v>150</v>
      </c>
      <c r="E1042" t="s">
        <v>31</v>
      </c>
      <c r="F1042" t="s">
        <v>66</v>
      </c>
      <c r="G1042" t="s">
        <v>67</v>
      </c>
      <c r="H1042" t="s">
        <v>23</v>
      </c>
      <c r="I1042">
        <v>60</v>
      </c>
      <c r="J1042">
        <v>375</v>
      </c>
      <c r="K1042">
        <v>22500</v>
      </c>
      <c r="L1042">
        <v>90000</v>
      </c>
      <c r="M1042">
        <v>0.4</v>
      </c>
      <c r="N1042" t="s">
        <v>24</v>
      </c>
    </row>
    <row r="1043" spans="1:14" x14ac:dyDescent="0.25">
      <c r="A1043" t="s">
        <v>14</v>
      </c>
      <c r="B1043">
        <v>1128299</v>
      </c>
      <c r="C1043" s="18">
        <v>44464</v>
      </c>
      <c r="D1043" t="s">
        <v>150</v>
      </c>
      <c r="E1043" t="s">
        <v>48</v>
      </c>
      <c r="F1043" t="s">
        <v>72</v>
      </c>
      <c r="G1043" t="s">
        <v>73</v>
      </c>
      <c r="H1043" t="s">
        <v>23</v>
      </c>
      <c r="I1043">
        <v>44.999999999999993</v>
      </c>
      <c r="J1043">
        <v>250</v>
      </c>
      <c r="K1043">
        <v>11249.999999999998</v>
      </c>
      <c r="L1043">
        <v>33749.999999999993</v>
      </c>
      <c r="M1043">
        <v>0.3</v>
      </c>
      <c r="N1043" t="s">
        <v>18</v>
      </c>
    </row>
    <row r="1044" spans="1:14" x14ac:dyDescent="0.25">
      <c r="A1044" t="s">
        <v>34</v>
      </c>
      <c r="B1044">
        <v>1185732</v>
      </c>
      <c r="C1044" s="18">
        <v>44449</v>
      </c>
      <c r="D1044" t="s">
        <v>150</v>
      </c>
      <c r="E1044" t="s">
        <v>31</v>
      </c>
      <c r="F1044" t="s">
        <v>70</v>
      </c>
      <c r="G1044" t="s">
        <v>71</v>
      </c>
      <c r="H1044" t="s">
        <v>23</v>
      </c>
      <c r="I1044">
        <v>55.000000000000007</v>
      </c>
      <c r="J1044">
        <v>600</v>
      </c>
      <c r="K1044">
        <v>33000.000000000007</v>
      </c>
      <c r="L1044">
        <v>82500.000000000015</v>
      </c>
      <c r="M1044">
        <v>0.25</v>
      </c>
      <c r="N1044" t="s">
        <v>18</v>
      </c>
    </row>
    <row r="1045" spans="1:14" x14ac:dyDescent="0.25">
      <c r="A1045" t="s">
        <v>30</v>
      </c>
      <c r="B1045">
        <v>1185732</v>
      </c>
      <c r="C1045" s="18">
        <v>44447</v>
      </c>
      <c r="D1045" t="s">
        <v>150</v>
      </c>
      <c r="E1045" t="s">
        <v>15</v>
      </c>
      <c r="F1045" t="s">
        <v>16</v>
      </c>
      <c r="G1045" t="s">
        <v>69</v>
      </c>
      <c r="H1045" t="s">
        <v>23</v>
      </c>
      <c r="I1045">
        <v>60.000000000000007</v>
      </c>
      <c r="J1045">
        <v>625</v>
      </c>
      <c r="K1045">
        <v>37500.000000000007</v>
      </c>
      <c r="L1045">
        <v>187500.00000000003</v>
      </c>
      <c r="M1045">
        <v>0.5</v>
      </c>
      <c r="N1045" t="s">
        <v>18</v>
      </c>
    </row>
    <row r="1046" spans="1:14" x14ac:dyDescent="0.25">
      <c r="A1046" t="s">
        <v>25</v>
      </c>
      <c r="B1046">
        <v>1128299</v>
      </c>
      <c r="C1046" s="18">
        <v>44457</v>
      </c>
      <c r="D1046" t="s">
        <v>150</v>
      </c>
      <c r="E1046" t="s">
        <v>48</v>
      </c>
      <c r="F1046" t="s">
        <v>49</v>
      </c>
      <c r="G1046" t="s">
        <v>68</v>
      </c>
      <c r="H1046" t="s">
        <v>23</v>
      </c>
      <c r="I1046">
        <v>54.999999999999993</v>
      </c>
      <c r="J1046">
        <v>300</v>
      </c>
      <c r="K1046">
        <v>16499.999999999996</v>
      </c>
      <c r="L1046">
        <v>74249.999999999985</v>
      </c>
      <c r="M1046">
        <v>0.45</v>
      </c>
      <c r="N1046" t="s">
        <v>18</v>
      </c>
    </row>
    <row r="1047" spans="1:14" x14ac:dyDescent="0.25">
      <c r="A1047" t="s">
        <v>14</v>
      </c>
      <c r="B1047">
        <v>1185732</v>
      </c>
      <c r="C1047" s="18">
        <v>44488</v>
      </c>
      <c r="D1047" t="s">
        <v>151</v>
      </c>
      <c r="E1047" t="s">
        <v>15</v>
      </c>
      <c r="F1047" t="s">
        <v>133</v>
      </c>
      <c r="G1047" t="s">
        <v>134</v>
      </c>
      <c r="H1047" t="s">
        <v>23</v>
      </c>
      <c r="I1047">
        <v>64</v>
      </c>
      <c r="J1047">
        <v>90</v>
      </c>
      <c r="K1047">
        <v>5760</v>
      </c>
      <c r="L1047">
        <v>2246.3999999999996</v>
      </c>
      <c r="M1047">
        <v>0.38999999999999996</v>
      </c>
      <c r="N1047" t="s">
        <v>24</v>
      </c>
    </row>
    <row r="1048" spans="1:14" x14ac:dyDescent="0.25">
      <c r="A1048" t="s">
        <v>30</v>
      </c>
      <c r="B1048">
        <v>1185732</v>
      </c>
      <c r="C1048" s="18">
        <v>44481</v>
      </c>
      <c r="D1048" t="s">
        <v>151</v>
      </c>
      <c r="E1048" t="s">
        <v>15</v>
      </c>
      <c r="F1048" t="s">
        <v>131</v>
      </c>
      <c r="G1048" t="s">
        <v>132</v>
      </c>
      <c r="H1048" t="s">
        <v>23</v>
      </c>
      <c r="I1048">
        <v>54</v>
      </c>
      <c r="J1048">
        <v>90</v>
      </c>
      <c r="K1048">
        <v>4860</v>
      </c>
      <c r="L1048">
        <v>2235.6</v>
      </c>
      <c r="M1048">
        <v>0.45999999999999996</v>
      </c>
      <c r="N1048" t="s">
        <v>24</v>
      </c>
    </row>
    <row r="1049" spans="1:14" x14ac:dyDescent="0.25">
      <c r="A1049" t="s">
        <v>61</v>
      </c>
      <c r="B1049">
        <v>1185732</v>
      </c>
      <c r="C1049" s="18">
        <v>44484</v>
      </c>
      <c r="D1049" t="s">
        <v>151</v>
      </c>
      <c r="E1049" t="s">
        <v>15</v>
      </c>
      <c r="F1049" t="s">
        <v>129</v>
      </c>
      <c r="G1049" t="s">
        <v>130</v>
      </c>
      <c r="H1049" t="s">
        <v>23</v>
      </c>
      <c r="I1049">
        <v>51</v>
      </c>
      <c r="J1049">
        <v>68</v>
      </c>
      <c r="K1049">
        <v>3468</v>
      </c>
      <c r="L1049">
        <v>1213.8</v>
      </c>
      <c r="M1049">
        <v>0.35</v>
      </c>
      <c r="N1049" t="s">
        <v>24</v>
      </c>
    </row>
    <row r="1050" spans="1:14" x14ac:dyDescent="0.25">
      <c r="A1050" t="s">
        <v>26</v>
      </c>
      <c r="B1050">
        <v>1185732</v>
      </c>
      <c r="C1050" s="18">
        <v>44477</v>
      </c>
      <c r="D1050" t="s">
        <v>151</v>
      </c>
      <c r="E1050" t="s">
        <v>15</v>
      </c>
      <c r="F1050" t="s">
        <v>127</v>
      </c>
      <c r="G1050" t="s">
        <v>128</v>
      </c>
      <c r="H1050" t="s">
        <v>23</v>
      </c>
      <c r="I1050">
        <v>47</v>
      </c>
      <c r="J1050">
        <v>66</v>
      </c>
      <c r="K1050">
        <v>3102</v>
      </c>
      <c r="L1050">
        <v>1364.88</v>
      </c>
      <c r="M1050">
        <v>0.44</v>
      </c>
      <c r="N1050" t="s">
        <v>24</v>
      </c>
    </row>
    <row r="1051" spans="1:14" x14ac:dyDescent="0.25">
      <c r="A1051" t="s">
        <v>14</v>
      </c>
      <c r="B1051">
        <v>1185732</v>
      </c>
      <c r="C1051" s="18">
        <v>44474</v>
      </c>
      <c r="D1051" t="s">
        <v>151</v>
      </c>
      <c r="E1051" t="s">
        <v>15</v>
      </c>
      <c r="F1051" t="s">
        <v>125</v>
      </c>
      <c r="G1051" t="s">
        <v>126</v>
      </c>
      <c r="H1051" t="s">
        <v>23</v>
      </c>
      <c r="I1051">
        <v>46</v>
      </c>
      <c r="J1051">
        <v>94</v>
      </c>
      <c r="K1051">
        <v>4324</v>
      </c>
      <c r="L1051">
        <v>1816.08</v>
      </c>
      <c r="M1051">
        <v>0.42</v>
      </c>
      <c r="N1051" t="s">
        <v>24</v>
      </c>
    </row>
    <row r="1052" spans="1:14" x14ac:dyDescent="0.25">
      <c r="A1052" t="s">
        <v>34</v>
      </c>
      <c r="B1052">
        <v>1197831</v>
      </c>
      <c r="C1052" s="18">
        <v>44490</v>
      </c>
      <c r="D1052" t="s">
        <v>151</v>
      </c>
      <c r="E1052" t="s">
        <v>27</v>
      </c>
      <c r="F1052" t="s">
        <v>104</v>
      </c>
      <c r="G1052" t="s">
        <v>105</v>
      </c>
      <c r="H1052" t="s">
        <v>23</v>
      </c>
      <c r="I1052">
        <v>22</v>
      </c>
      <c r="J1052">
        <v>101</v>
      </c>
      <c r="K1052">
        <v>2222</v>
      </c>
      <c r="L1052">
        <v>1044.3400000000001</v>
      </c>
      <c r="M1052">
        <v>0.47000000000000003</v>
      </c>
      <c r="N1052" t="s">
        <v>24</v>
      </c>
    </row>
    <row r="1053" spans="1:14" x14ac:dyDescent="0.25">
      <c r="A1053" t="s">
        <v>30</v>
      </c>
      <c r="B1053">
        <v>1197831</v>
      </c>
      <c r="C1053" s="18">
        <v>44490</v>
      </c>
      <c r="D1053" t="s">
        <v>151</v>
      </c>
      <c r="E1053" t="s">
        <v>27</v>
      </c>
      <c r="F1053" t="s">
        <v>102</v>
      </c>
      <c r="G1053" t="s">
        <v>103</v>
      </c>
      <c r="H1053" t="s">
        <v>23</v>
      </c>
      <c r="I1053">
        <v>20</v>
      </c>
      <c r="J1053">
        <v>132</v>
      </c>
      <c r="K1053">
        <v>2640</v>
      </c>
      <c r="L1053">
        <v>1188</v>
      </c>
      <c r="M1053">
        <v>0.45</v>
      </c>
      <c r="N1053" t="s">
        <v>24</v>
      </c>
    </row>
    <row r="1054" spans="1:14" x14ac:dyDescent="0.25">
      <c r="A1054" t="s">
        <v>26</v>
      </c>
      <c r="B1054">
        <v>1185732</v>
      </c>
      <c r="C1054" s="18">
        <v>44487</v>
      </c>
      <c r="D1054" t="s">
        <v>151</v>
      </c>
      <c r="E1054" t="s">
        <v>27</v>
      </c>
      <c r="F1054" t="s">
        <v>100</v>
      </c>
      <c r="G1054" t="s">
        <v>101</v>
      </c>
      <c r="H1054" t="s">
        <v>23</v>
      </c>
      <c r="I1054">
        <v>27</v>
      </c>
      <c r="J1054">
        <v>162</v>
      </c>
      <c r="K1054">
        <v>4374</v>
      </c>
      <c r="L1054">
        <v>2361.96</v>
      </c>
      <c r="M1054">
        <v>0.54</v>
      </c>
      <c r="N1054" t="s">
        <v>24</v>
      </c>
    </row>
    <row r="1055" spans="1:14" x14ac:dyDescent="0.25">
      <c r="A1055" t="s">
        <v>26</v>
      </c>
      <c r="B1055">
        <v>1128299</v>
      </c>
      <c r="C1055" s="18">
        <v>44482</v>
      </c>
      <c r="D1055" t="s">
        <v>151</v>
      </c>
      <c r="E1055" t="s">
        <v>48</v>
      </c>
      <c r="F1055" t="s">
        <v>90</v>
      </c>
      <c r="G1055" t="s">
        <v>91</v>
      </c>
      <c r="H1055" t="s">
        <v>23</v>
      </c>
      <c r="I1055">
        <v>46</v>
      </c>
      <c r="J1055">
        <v>109</v>
      </c>
      <c r="K1055">
        <v>5014</v>
      </c>
      <c r="L1055">
        <v>1554.34</v>
      </c>
      <c r="M1055">
        <v>0.31</v>
      </c>
      <c r="N1055" t="s">
        <v>24</v>
      </c>
    </row>
    <row r="1056" spans="1:14" x14ac:dyDescent="0.25">
      <c r="A1056" t="s">
        <v>34</v>
      </c>
      <c r="B1056">
        <v>1128299</v>
      </c>
      <c r="C1056" s="18">
        <v>44495</v>
      </c>
      <c r="D1056" t="s">
        <v>151</v>
      </c>
      <c r="E1056" t="s">
        <v>31</v>
      </c>
      <c r="F1056" t="s">
        <v>88</v>
      </c>
      <c r="G1056" t="s">
        <v>89</v>
      </c>
      <c r="H1056" t="s">
        <v>23</v>
      </c>
      <c r="I1056">
        <v>57</v>
      </c>
      <c r="J1056">
        <v>131</v>
      </c>
      <c r="K1056">
        <v>7467</v>
      </c>
      <c r="L1056">
        <v>2314.77</v>
      </c>
      <c r="M1056">
        <v>0.31</v>
      </c>
      <c r="N1056" t="s">
        <v>24</v>
      </c>
    </row>
    <row r="1057" spans="1:14" x14ac:dyDescent="0.25">
      <c r="A1057" t="s">
        <v>14</v>
      </c>
      <c r="B1057">
        <v>1128299</v>
      </c>
      <c r="C1057" s="18">
        <v>44492</v>
      </c>
      <c r="D1057" t="s">
        <v>151</v>
      </c>
      <c r="E1057" t="s">
        <v>31</v>
      </c>
      <c r="F1057" t="s">
        <v>86</v>
      </c>
      <c r="G1057" t="s">
        <v>87</v>
      </c>
      <c r="H1057" t="s">
        <v>23</v>
      </c>
      <c r="I1057">
        <v>47</v>
      </c>
      <c r="J1057">
        <v>107</v>
      </c>
      <c r="K1057">
        <v>5029</v>
      </c>
      <c r="L1057">
        <v>1458.4099999999999</v>
      </c>
      <c r="M1057">
        <v>0.28999999999999998</v>
      </c>
      <c r="N1057" t="s">
        <v>24</v>
      </c>
    </row>
    <row r="1058" spans="1:14" x14ac:dyDescent="0.25">
      <c r="A1058" t="s">
        <v>26</v>
      </c>
      <c r="B1058">
        <v>1197831</v>
      </c>
      <c r="C1058" s="18">
        <v>44473</v>
      </c>
      <c r="D1058" t="s">
        <v>151</v>
      </c>
      <c r="E1058" t="s">
        <v>31</v>
      </c>
      <c r="F1058" t="s">
        <v>84</v>
      </c>
      <c r="G1058" t="s">
        <v>85</v>
      </c>
      <c r="H1058" t="s">
        <v>23</v>
      </c>
      <c r="I1058">
        <v>34</v>
      </c>
      <c r="J1058">
        <v>179</v>
      </c>
      <c r="K1058">
        <v>6086</v>
      </c>
      <c r="L1058">
        <v>3590.7400000000007</v>
      </c>
      <c r="M1058">
        <v>0.59000000000000008</v>
      </c>
      <c r="N1058" t="s">
        <v>24</v>
      </c>
    </row>
    <row r="1059" spans="1:14" x14ac:dyDescent="0.25">
      <c r="A1059" t="s">
        <v>30</v>
      </c>
      <c r="B1059">
        <v>1128299</v>
      </c>
      <c r="C1059" s="18">
        <v>44486</v>
      </c>
      <c r="D1059" t="s">
        <v>151</v>
      </c>
      <c r="E1059" t="s">
        <v>27</v>
      </c>
      <c r="F1059" t="s">
        <v>81</v>
      </c>
      <c r="G1059" t="s">
        <v>82</v>
      </c>
      <c r="H1059" t="s">
        <v>23</v>
      </c>
      <c r="I1059">
        <v>44</v>
      </c>
      <c r="J1059">
        <v>140</v>
      </c>
      <c r="K1059">
        <v>6160</v>
      </c>
      <c r="L1059">
        <v>2464</v>
      </c>
      <c r="M1059">
        <v>0.39999999999999997</v>
      </c>
      <c r="N1059" t="s">
        <v>24</v>
      </c>
    </row>
    <row r="1060" spans="1:14" x14ac:dyDescent="0.25">
      <c r="A1060" t="s">
        <v>30</v>
      </c>
      <c r="B1060">
        <v>1128299</v>
      </c>
      <c r="C1060" s="18">
        <v>44493</v>
      </c>
      <c r="D1060" t="s">
        <v>151</v>
      </c>
      <c r="E1060" t="s">
        <v>31</v>
      </c>
      <c r="F1060" t="s">
        <v>80</v>
      </c>
      <c r="G1060" t="s">
        <v>63</v>
      </c>
      <c r="H1060" t="s">
        <v>23</v>
      </c>
      <c r="I1060">
        <v>41</v>
      </c>
      <c r="J1060">
        <v>123</v>
      </c>
      <c r="K1060">
        <v>5043</v>
      </c>
      <c r="L1060">
        <v>1865.91</v>
      </c>
      <c r="M1060">
        <v>0.37</v>
      </c>
      <c r="N1060" t="s">
        <v>24</v>
      </c>
    </row>
    <row r="1061" spans="1:14" x14ac:dyDescent="0.25">
      <c r="A1061" t="s">
        <v>30</v>
      </c>
      <c r="B1061">
        <v>1185732</v>
      </c>
      <c r="C1061" s="18">
        <v>44480</v>
      </c>
      <c r="D1061" t="s">
        <v>151</v>
      </c>
      <c r="E1061" t="s">
        <v>31</v>
      </c>
      <c r="F1061" t="s">
        <v>78</v>
      </c>
      <c r="G1061" t="s">
        <v>79</v>
      </c>
      <c r="H1061" t="s">
        <v>23</v>
      </c>
      <c r="I1061">
        <v>25</v>
      </c>
      <c r="J1061">
        <v>140</v>
      </c>
      <c r="K1061">
        <v>3500</v>
      </c>
      <c r="L1061">
        <v>1890.0000000000002</v>
      </c>
      <c r="M1061">
        <v>0.54</v>
      </c>
      <c r="N1061" t="s">
        <v>24</v>
      </c>
    </row>
    <row r="1062" spans="1:14" x14ac:dyDescent="0.25">
      <c r="A1062" t="s">
        <v>14</v>
      </c>
      <c r="B1062">
        <v>1128299</v>
      </c>
      <c r="C1062" s="18">
        <v>44493</v>
      </c>
      <c r="D1062" t="s">
        <v>151</v>
      </c>
      <c r="E1062" t="s">
        <v>48</v>
      </c>
      <c r="F1062" t="s">
        <v>72</v>
      </c>
      <c r="G1062" t="s">
        <v>73</v>
      </c>
      <c r="H1062" t="s">
        <v>23</v>
      </c>
      <c r="I1062">
        <v>40</v>
      </c>
      <c r="J1062">
        <v>109</v>
      </c>
      <c r="K1062">
        <v>4360</v>
      </c>
      <c r="L1062">
        <v>1395.2</v>
      </c>
      <c r="M1062">
        <v>0.32</v>
      </c>
      <c r="N1062" t="s">
        <v>24</v>
      </c>
    </row>
    <row r="1063" spans="1:14" x14ac:dyDescent="0.25">
      <c r="A1063" t="s">
        <v>25</v>
      </c>
      <c r="B1063">
        <v>1128299</v>
      </c>
      <c r="C1063" s="18">
        <v>44486</v>
      </c>
      <c r="D1063" t="s">
        <v>151</v>
      </c>
      <c r="E1063" t="s">
        <v>48</v>
      </c>
      <c r="F1063" t="s">
        <v>49</v>
      </c>
      <c r="G1063" t="s">
        <v>68</v>
      </c>
      <c r="H1063" t="s">
        <v>23</v>
      </c>
      <c r="I1063">
        <v>53</v>
      </c>
      <c r="J1063">
        <v>140</v>
      </c>
      <c r="K1063">
        <v>7420</v>
      </c>
      <c r="L1063">
        <v>3858.4</v>
      </c>
      <c r="M1063">
        <v>0.52</v>
      </c>
      <c r="N1063" t="s">
        <v>24</v>
      </c>
    </row>
    <row r="1064" spans="1:14" x14ac:dyDescent="0.25">
      <c r="A1064" t="s">
        <v>26</v>
      </c>
      <c r="B1064">
        <v>1197831</v>
      </c>
      <c r="C1064" s="18">
        <v>44480</v>
      </c>
      <c r="D1064" t="s">
        <v>151</v>
      </c>
      <c r="E1064" t="s">
        <v>27</v>
      </c>
      <c r="F1064" t="s">
        <v>59</v>
      </c>
      <c r="G1064" t="s">
        <v>60</v>
      </c>
      <c r="H1064" t="s">
        <v>23</v>
      </c>
      <c r="I1064">
        <v>56</v>
      </c>
      <c r="J1064">
        <v>225</v>
      </c>
      <c r="K1064">
        <v>12600</v>
      </c>
      <c r="L1064">
        <v>9072.0000000000018</v>
      </c>
      <c r="M1064">
        <v>0.7200000000000002</v>
      </c>
      <c r="N1064" t="s">
        <v>24</v>
      </c>
    </row>
    <row r="1065" spans="1:14" x14ac:dyDescent="0.25">
      <c r="A1065" t="s">
        <v>26</v>
      </c>
      <c r="B1065">
        <v>1197831</v>
      </c>
      <c r="C1065" s="18">
        <v>44474</v>
      </c>
      <c r="D1065" t="s">
        <v>151</v>
      </c>
      <c r="E1065" t="s">
        <v>27</v>
      </c>
      <c r="F1065" t="s">
        <v>59</v>
      </c>
      <c r="G1065" t="s">
        <v>60</v>
      </c>
      <c r="H1065" t="s">
        <v>23</v>
      </c>
      <c r="I1065">
        <v>45</v>
      </c>
      <c r="J1065">
        <v>188</v>
      </c>
      <c r="K1065">
        <v>8460</v>
      </c>
      <c r="L1065">
        <v>5837.4000000000015</v>
      </c>
      <c r="M1065">
        <v>0.69000000000000017</v>
      </c>
      <c r="N1065" t="s">
        <v>24</v>
      </c>
    </row>
    <row r="1066" spans="1:14" x14ac:dyDescent="0.25">
      <c r="A1066" t="s">
        <v>14</v>
      </c>
      <c r="B1066">
        <v>1185732</v>
      </c>
      <c r="C1066" s="18">
        <v>44496</v>
      </c>
      <c r="D1066" t="s">
        <v>151</v>
      </c>
      <c r="E1066" t="s">
        <v>15</v>
      </c>
      <c r="F1066" t="s">
        <v>40</v>
      </c>
      <c r="G1066" t="s">
        <v>41</v>
      </c>
      <c r="H1066" t="s">
        <v>23</v>
      </c>
      <c r="I1066">
        <v>32</v>
      </c>
      <c r="J1066">
        <v>70</v>
      </c>
      <c r="K1066">
        <v>2240</v>
      </c>
      <c r="L1066">
        <v>761.59999999999991</v>
      </c>
      <c r="M1066">
        <v>0.33999999999999997</v>
      </c>
      <c r="N1066" t="s">
        <v>24</v>
      </c>
    </row>
    <row r="1067" spans="1:14" x14ac:dyDescent="0.25">
      <c r="A1067" t="s">
        <v>26</v>
      </c>
      <c r="B1067">
        <v>1197831</v>
      </c>
      <c r="C1067" s="18">
        <v>44490</v>
      </c>
      <c r="D1067" t="s">
        <v>151</v>
      </c>
      <c r="E1067" t="s">
        <v>27</v>
      </c>
      <c r="F1067" t="s">
        <v>28</v>
      </c>
      <c r="G1067" t="s">
        <v>39</v>
      </c>
      <c r="H1067" t="s">
        <v>23</v>
      </c>
      <c r="I1067">
        <v>54</v>
      </c>
      <c r="J1067">
        <v>256</v>
      </c>
      <c r="K1067">
        <v>13824</v>
      </c>
      <c r="L1067">
        <v>8294.4000000000015</v>
      </c>
      <c r="M1067">
        <v>0.60000000000000009</v>
      </c>
      <c r="N1067" t="s">
        <v>24</v>
      </c>
    </row>
    <row r="1068" spans="1:14" x14ac:dyDescent="0.25">
      <c r="A1068" t="s">
        <v>26</v>
      </c>
      <c r="B1068">
        <v>1197831</v>
      </c>
      <c r="C1068" s="18">
        <v>44484</v>
      </c>
      <c r="D1068" t="s">
        <v>151</v>
      </c>
      <c r="E1068" t="s">
        <v>27</v>
      </c>
      <c r="F1068" t="s">
        <v>28</v>
      </c>
      <c r="G1068" t="s">
        <v>39</v>
      </c>
      <c r="H1068" t="s">
        <v>23</v>
      </c>
      <c r="I1068">
        <v>51</v>
      </c>
      <c r="J1068">
        <v>236</v>
      </c>
      <c r="K1068">
        <v>12036</v>
      </c>
      <c r="L1068">
        <v>7341.9600000000009</v>
      </c>
      <c r="M1068">
        <v>0.6100000000000001</v>
      </c>
      <c r="N1068" t="s">
        <v>24</v>
      </c>
    </row>
    <row r="1069" spans="1:14" x14ac:dyDescent="0.25">
      <c r="A1069" t="s">
        <v>26</v>
      </c>
      <c r="B1069">
        <v>1197831</v>
      </c>
      <c r="C1069" s="18">
        <v>44478</v>
      </c>
      <c r="D1069" t="s">
        <v>151</v>
      </c>
      <c r="E1069" t="s">
        <v>27</v>
      </c>
      <c r="F1069" t="s">
        <v>28</v>
      </c>
      <c r="G1069" t="s">
        <v>39</v>
      </c>
      <c r="H1069" t="s">
        <v>23</v>
      </c>
      <c r="I1069">
        <v>39</v>
      </c>
      <c r="J1069">
        <v>190</v>
      </c>
      <c r="K1069">
        <v>7410</v>
      </c>
      <c r="L1069">
        <v>4297.8</v>
      </c>
      <c r="M1069">
        <v>0.58000000000000007</v>
      </c>
      <c r="N1069" t="s">
        <v>24</v>
      </c>
    </row>
    <row r="1070" spans="1:14" x14ac:dyDescent="0.25">
      <c r="A1070" t="s">
        <v>26</v>
      </c>
      <c r="B1070">
        <v>1197831</v>
      </c>
      <c r="C1070" s="18">
        <v>44472</v>
      </c>
      <c r="D1070" t="s">
        <v>151</v>
      </c>
      <c r="E1070" t="s">
        <v>27</v>
      </c>
      <c r="F1070" t="s">
        <v>28</v>
      </c>
      <c r="G1070" t="s">
        <v>39</v>
      </c>
      <c r="H1070" t="s">
        <v>23</v>
      </c>
      <c r="I1070">
        <v>33</v>
      </c>
      <c r="J1070">
        <v>236</v>
      </c>
      <c r="K1070">
        <v>7788</v>
      </c>
      <c r="L1070">
        <v>4594.920000000001</v>
      </c>
      <c r="M1070">
        <v>0.59000000000000008</v>
      </c>
      <c r="N1070" t="s">
        <v>24</v>
      </c>
    </row>
    <row r="1071" spans="1:14" x14ac:dyDescent="0.25">
      <c r="A1071" t="s">
        <v>14</v>
      </c>
      <c r="B1071">
        <v>1185732</v>
      </c>
      <c r="C1071" s="18">
        <v>44488</v>
      </c>
      <c r="D1071" t="s">
        <v>151</v>
      </c>
      <c r="E1071" t="s">
        <v>15</v>
      </c>
      <c r="F1071" t="s">
        <v>133</v>
      </c>
      <c r="G1071" t="s">
        <v>134</v>
      </c>
      <c r="H1071" t="s">
        <v>23</v>
      </c>
      <c r="I1071">
        <v>72</v>
      </c>
      <c r="J1071">
        <v>81</v>
      </c>
      <c r="K1071">
        <v>5832</v>
      </c>
      <c r="L1071">
        <v>2799.3599999999997</v>
      </c>
      <c r="M1071">
        <v>0.48</v>
      </c>
      <c r="N1071" t="s">
        <v>83</v>
      </c>
    </row>
    <row r="1072" spans="1:14" x14ac:dyDescent="0.25">
      <c r="A1072" t="s">
        <v>30</v>
      </c>
      <c r="B1072">
        <v>1185732</v>
      </c>
      <c r="C1072" s="18">
        <v>44481</v>
      </c>
      <c r="D1072" t="s">
        <v>151</v>
      </c>
      <c r="E1072" t="s">
        <v>15</v>
      </c>
      <c r="F1072" t="s">
        <v>131</v>
      </c>
      <c r="G1072" t="s">
        <v>132</v>
      </c>
      <c r="H1072" t="s">
        <v>23</v>
      </c>
      <c r="I1072">
        <v>71</v>
      </c>
      <c r="J1072">
        <v>81</v>
      </c>
      <c r="K1072">
        <v>5751</v>
      </c>
      <c r="L1072">
        <v>3048.03</v>
      </c>
      <c r="M1072">
        <v>0.53</v>
      </c>
      <c r="N1072" t="s">
        <v>83</v>
      </c>
    </row>
    <row r="1073" spans="1:14" x14ac:dyDescent="0.25">
      <c r="A1073" t="s">
        <v>61</v>
      </c>
      <c r="B1073">
        <v>1185732</v>
      </c>
      <c r="C1073" s="18">
        <v>44484</v>
      </c>
      <c r="D1073" t="s">
        <v>151</v>
      </c>
      <c r="E1073" t="s">
        <v>15</v>
      </c>
      <c r="F1073" t="s">
        <v>129</v>
      </c>
      <c r="G1073" t="s">
        <v>130</v>
      </c>
      <c r="H1073" t="s">
        <v>23</v>
      </c>
      <c r="I1073">
        <v>66</v>
      </c>
      <c r="J1073">
        <v>65</v>
      </c>
      <c r="K1073">
        <v>4290</v>
      </c>
      <c r="L1073">
        <v>1887.6</v>
      </c>
      <c r="M1073">
        <v>0.44</v>
      </c>
      <c r="N1073" t="s">
        <v>83</v>
      </c>
    </row>
    <row r="1074" spans="1:14" x14ac:dyDescent="0.25">
      <c r="A1074" t="s">
        <v>26</v>
      </c>
      <c r="B1074">
        <v>1185732</v>
      </c>
      <c r="C1074" s="18">
        <v>44477</v>
      </c>
      <c r="D1074" t="s">
        <v>151</v>
      </c>
      <c r="E1074" t="s">
        <v>15</v>
      </c>
      <c r="F1074" t="s">
        <v>127</v>
      </c>
      <c r="G1074" t="s">
        <v>128</v>
      </c>
      <c r="H1074" t="s">
        <v>23</v>
      </c>
      <c r="I1074">
        <v>64</v>
      </c>
      <c r="J1074">
        <v>58</v>
      </c>
      <c r="K1074">
        <v>3712</v>
      </c>
      <c r="L1074">
        <v>1893.1200000000001</v>
      </c>
      <c r="M1074">
        <v>0.51</v>
      </c>
      <c r="N1074" t="s">
        <v>83</v>
      </c>
    </row>
    <row r="1075" spans="1:14" x14ac:dyDescent="0.25">
      <c r="A1075" t="s">
        <v>14</v>
      </c>
      <c r="B1075">
        <v>1185732</v>
      </c>
      <c r="C1075" s="18">
        <v>44474</v>
      </c>
      <c r="D1075" t="s">
        <v>151</v>
      </c>
      <c r="E1075" t="s">
        <v>15</v>
      </c>
      <c r="F1075" t="s">
        <v>125</v>
      </c>
      <c r="G1075" t="s">
        <v>126</v>
      </c>
      <c r="H1075" t="s">
        <v>23</v>
      </c>
      <c r="I1075">
        <v>63</v>
      </c>
      <c r="J1075">
        <v>74</v>
      </c>
      <c r="K1075">
        <v>4662</v>
      </c>
      <c r="L1075">
        <v>2331</v>
      </c>
      <c r="M1075">
        <v>0.5</v>
      </c>
      <c r="N1075" t="s">
        <v>83</v>
      </c>
    </row>
    <row r="1076" spans="1:14" x14ac:dyDescent="0.25">
      <c r="A1076" t="s">
        <v>26</v>
      </c>
      <c r="B1076">
        <v>1185732</v>
      </c>
      <c r="C1076" s="18">
        <v>44477</v>
      </c>
      <c r="D1076" t="s">
        <v>151</v>
      </c>
      <c r="E1076" t="s">
        <v>15</v>
      </c>
      <c r="F1076" t="s">
        <v>123</v>
      </c>
      <c r="G1076" t="s">
        <v>124</v>
      </c>
      <c r="H1076" t="s">
        <v>23</v>
      </c>
      <c r="I1076">
        <v>62</v>
      </c>
      <c r="J1076">
        <v>68</v>
      </c>
      <c r="K1076">
        <v>4216</v>
      </c>
      <c r="L1076">
        <v>2234.48</v>
      </c>
      <c r="M1076">
        <v>0.53</v>
      </c>
      <c r="N1076" t="s">
        <v>83</v>
      </c>
    </row>
    <row r="1077" spans="1:14" x14ac:dyDescent="0.25">
      <c r="A1077" t="s">
        <v>34</v>
      </c>
      <c r="B1077">
        <v>1185732</v>
      </c>
      <c r="C1077" s="18">
        <v>44484</v>
      </c>
      <c r="D1077" t="s">
        <v>151</v>
      </c>
      <c r="E1077" t="s">
        <v>15</v>
      </c>
      <c r="F1077" t="s">
        <v>121</v>
      </c>
      <c r="G1077" t="s">
        <v>122</v>
      </c>
      <c r="H1077" t="s">
        <v>23</v>
      </c>
      <c r="I1077">
        <v>63</v>
      </c>
      <c r="J1077">
        <v>78</v>
      </c>
      <c r="K1077">
        <v>4914</v>
      </c>
      <c r="L1077">
        <v>2702.7000000000003</v>
      </c>
      <c r="M1077">
        <v>0.55000000000000004</v>
      </c>
      <c r="N1077" t="s">
        <v>83</v>
      </c>
    </row>
    <row r="1078" spans="1:14" x14ac:dyDescent="0.25">
      <c r="A1078" t="s">
        <v>14</v>
      </c>
      <c r="B1078">
        <v>1185732</v>
      </c>
      <c r="C1078" s="18">
        <v>44491</v>
      </c>
      <c r="D1078" t="s">
        <v>151</v>
      </c>
      <c r="E1078" t="s">
        <v>15</v>
      </c>
      <c r="F1078" t="s">
        <v>119</v>
      </c>
      <c r="G1078" t="s">
        <v>120</v>
      </c>
      <c r="H1078" t="s">
        <v>23</v>
      </c>
      <c r="I1078">
        <v>60</v>
      </c>
      <c r="J1078">
        <v>52</v>
      </c>
      <c r="K1078">
        <v>3120</v>
      </c>
      <c r="L1078">
        <v>1248</v>
      </c>
      <c r="M1078">
        <v>0.4</v>
      </c>
      <c r="N1078" t="s">
        <v>83</v>
      </c>
    </row>
    <row r="1079" spans="1:14" x14ac:dyDescent="0.25">
      <c r="A1079" t="s">
        <v>26</v>
      </c>
      <c r="B1079">
        <v>1197831</v>
      </c>
      <c r="C1079" s="18">
        <v>44472</v>
      </c>
      <c r="D1079" t="s">
        <v>151</v>
      </c>
      <c r="E1079" t="s">
        <v>27</v>
      </c>
      <c r="F1079" t="s">
        <v>28</v>
      </c>
      <c r="G1079" t="s">
        <v>39</v>
      </c>
      <c r="H1079" t="s">
        <v>23</v>
      </c>
      <c r="I1079">
        <v>50</v>
      </c>
      <c r="J1079">
        <v>675</v>
      </c>
      <c r="K1079">
        <v>33750</v>
      </c>
      <c r="L1079">
        <v>185625.00000000003</v>
      </c>
      <c r="M1079">
        <v>0.55000000000000004</v>
      </c>
      <c r="N1079" t="s">
        <v>24</v>
      </c>
    </row>
    <row r="1080" spans="1:14" x14ac:dyDescent="0.25">
      <c r="A1080" t="s">
        <v>14</v>
      </c>
      <c r="B1080">
        <v>1185732</v>
      </c>
      <c r="C1080" s="18">
        <v>44486</v>
      </c>
      <c r="D1080" t="s">
        <v>151</v>
      </c>
      <c r="E1080" t="s">
        <v>15</v>
      </c>
      <c r="F1080" t="s">
        <v>118</v>
      </c>
      <c r="G1080" t="s">
        <v>93</v>
      </c>
      <c r="H1080" t="s">
        <v>23</v>
      </c>
      <c r="I1080">
        <v>47</v>
      </c>
      <c r="J1080">
        <v>84</v>
      </c>
      <c r="K1080">
        <v>3948</v>
      </c>
      <c r="L1080">
        <v>1974</v>
      </c>
      <c r="M1080">
        <v>0.5</v>
      </c>
      <c r="N1080" t="s">
        <v>83</v>
      </c>
    </row>
    <row r="1081" spans="1:14" x14ac:dyDescent="0.25">
      <c r="A1081" t="s">
        <v>26</v>
      </c>
      <c r="B1081">
        <v>1197831</v>
      </c>
      <c r="C1081" s="18">
        <v>44478</v>
      </c>
      <c r="D1081" t="s">
        <v>151</v>
      </c>
      <c r="E1081" t="s">
        <v>27</v>
      </c>
      <c r="F1081" t="s">
        <v>28</v>
      </c>
      <c r="G1081" t="s">
        <v>39</v>
      </c>
      <c r="H1081" t="s">
        <v>23</v>
      </c>
      <c r="I1081">
        <v>50</v>
      </c>
      <c r="J1081">
        <v>575</v>
      </c>
      <c r="K1081">
        <v>28750</v>
      </c>
      <c r="L1081">
        <v>158125</v>
      </c>
      <c r="M1081">
        <v>0.55000000000000004</v>
      </c>
      <c r="N1081" t="s">
        <v>24</v>
      </c>
    </row>
    <row r="1082" spans="1:14" x14ac:dyDescent="0.25">
      <c r="A1082" t="s">
        <v>26</v>
      </c>
      <c r="B1082">
        <v>1197831</v>
      </c>
      <c r="C1082" s="18">
        <v>44484</v>
      </c>
      <c r="D1082" t="s">
        <v>151</v>
      </c>
      <c r="E1082" t="s">
        <v>27</v>
      </c>
      <c r="F1082" t="s">
        <v>28</v>
      </c>
      <c r="G1082" t="s">
        <v>39</v>
      </c>
      <c r="H1082" t="s">
        <v>23</v>
      </c>
      <c r="I1082">
        <v>70</v>
      </c>
      <c r="J1082">
        <v>675</v>
      </c>
      <c r="K1082">
        <v>47250</v>
      </c>
      <c r="L1082">
        <v>259875.00000000003</v>
      </c>
      <c r="M1082">
        <v>0.55000000000000004</v>
      </c>
      <c r="N1082" t="s">
        <v>24</v>
      </c>
    </row>
    <row r="1083" spans="1:14" x14ac:dyDescent="0.25">
      <c r="A1083" t="s">
        <v>30</v>
      </c>
      <c r="B1083">
        <v>1185732</v>
      </c>
      <c r="C1083" s="18">
        <v>44479</v>
      </c>
      <c r="D1083" t="s">
        <v>151</v>
      </c>
      <c r="E1083" t="s">
        <v>36</v>
      </c>
      <c r="F1083" t="s">
        <v>116</v>
      </c>
      <c r="G1083" t="s">
        <v>117</v>
      </c>
      <c r="H1083" t="s">
        <v>23</v>
      </c>
      <c r="I1083">
        <v>48</v>
      </c>
      <c r="J1083">
        <v>83</v>
      </c>
      <c r="K1083">
        <v>3984</v>
      </c>
      <c r="L1083">
        <v>2111.52</v>
      </c>
      <c r="M1083">
        <v>0.53</v>
      </c>
      <c r="N1083" t="s">
        <v>83</v>
      </c>
    </row>
    <row r="1084" spans="1:14" x14ac:dyDescent="0.25">
      <c r="A1084" t="s">
        <v>26</v>
      </c>
      <c r="B1084">
        <v>1197831</v>
      </c>
      <c r="C1084" s="18">
        <v>44490</v>
      </c>
      <c r="D1084" t="s">
        <v>151</v>
      </c>
      <c r="E1084" t="s">
        <v>27</v>
      </c>
      <c r="F1084" t="s">
        <v>28</v>
      </c>
      <c r="G1084" t="s">
        <v>39</v>
      </c>
      <c r="H1084" t="s">
        <v>23</v>
      </c>
      <c r="I1084">
        <v>70</v>
      </c>
      <c r="J1084">
        <v>775</v>
      </c>
      <c r="K1084">
        <v>54250</v>
      </c>
      <c r="L1084">
        <v>298375</v>
      </c>
      <c r="M1084">
        <v>0.55000000000000004</v>
      </c>
      <c r="N1084" t="s">
        <v>24</v>
      </c>
    </row>
    <row r="1085" spans="1:14" x14ac:dyDescent="0.25">
      <c r="A1085" t="s">
        <v>14</v>
      </c>
      <c r="B1085">
        <v>1185732</v>
      </c>
      <c r="C1085" s="18">
        <v>44496</v>
      </c>
      <c r="D1085" t="s">
        <v>151</v>
      </c>
      <c r="E1085" t="s">
        <v>15</v>
      </c>
      <c r="F1085" t="s">
        <v>40</v>
      </c>
      <c r="G1085" t="s">
        <v>41</v>
      </c>
      <c r="H1085" t="s">
        <v>23</v>
      </c>
      <c r="I1085">
        <v>45</v>
      </c>
      <c r="J1085">
        <v>225</v>
      </c>
      <c r="K1085">
        <v>10125</v>
      </c>
      <c r="L1085">
        <v>30375</v>
      </c>
      <c r="M1085">
        <v>0.3</v>
      </c>
      <c r="N1085" t="s">
        <v>24</v>
      </c>
    </row>
    <row r="1086" spans="1:14" x14ac:dyDescent="0.25">
      <c r="A1086" t="s">
        <v>30</v>
      </c>
      <c r="B1086">
        <v>1185732</v>
      </c>
      <c r="C1086" s="18">
        <v>44472</v>
      </c>
      <c r="D1086" t="s">
        <v>151</v>
      </c>
      <c r="E1086" t="s">
        <v>36</v>
      </c>
      <c r="F1086" t="s">
        <v>114</v>
      </c>
      <c r="G1086" t="s">
        <v>115</v>
      </c>
      <c r="H1086" t="s">
        <v>23</v>
      </c>
      <c r="I1086">
        <v>46</v>
      </c>
      <c r="J1086">
        <v>65</v>
      </c>
      <c r="K1086">
        <v>2990</v>
      </c>
      <c r="L1086">
        <v>1524.9</v>
      </c>
      <c r="M1086">
        <v>0.51</v>
      </c>
      <c r="N1086" t="s">
        <v>83</v>
      </c>
    </row>
    <row r="1087" spans="1:14" x14ac:dyDescent="0.25">
      <c r="A1087" t="s">
        <v>30</v>
      </c>
      <c r="B1087">
        <v>1185732</v>
      </c>
      <c r="C1087" s="18">
        <v>44475</v>
      </c>
      <c r="D1087" t="s">
        <v>151</v>
      </c>
      <c r="E1087" t="s">
        <v>36</v>
      </c>
      <c r="F1087" t="s">
        <v>112</v>
      </c>
      <c r="G1087" t="s">
        <v>113</v>
      </c>
      <c r="H1087" t="s">
        <v>23</v>
      </c>
      <c r="I1087">
        <v>49</v>
      </c>
      <c r="J1087">
        <v>73</v>
      </c>
      <c r="K1087">
        <v>3577</v>
      </c>
      <c r="L1087">
        <v>1895.8100000000002</v>
      </c>
      <c r="M1087">
        <v>0.53</v>
      </c>
      <c r="N1087" t="s">
        <v>83</v>
      </c>
    </row>
    <row r="1088" spans="1:14" x14ac:dyDescent="0.25">
      <c r="A1088" t="s">
        <v>14</v>
      </c>
      <c r="B1088">
        <v>1185732</v>
      </c>
      <c r="C1088" s="18">
        <v>44478</v>
      </c>
      <c r="D1088" t="s">
        <v>151</v>
      </c>
      <c r="E1088" t="s">
        <v>36</v>
      </c>
      <c r="F1088" t="s">
        <v>110</v>
      </c>
      <c r="G1088" t="s">
        <v>111</v>
      </c>
      <c r="H1088" t="s">
        <v>23</v>
      </c>
      <c r="I1088">
        <v>53</v>
      </c>
      <c r="J1088">
        <v>73</v>
      </c>
      <c r="K1088">
        <v>3869</v>
      </c>
      <c r="L1088">
        <v>2050.5700000000002</v>
      </c>
      <c r="M1088">
        <v>0.53</v>
      </c>
      <c r="N1088" t="s">
        <v>83</v>
      </c>
    </row>
    <row r="1089" spans="1:14" x14ac:dyDescent="0.25">
      <c r="A1089" t="s">
        <v>26</v>
      </c>
      <c r="B1089">
        <v>1185732</v>
      </c>
      <c r="C1089" s="18">
        <v>44481</v>
      </c>
      <c r="D1089" t="s">
        <v>151</v>
      </c>
      <c r="E1089" t="s">
        <v>36</v>
      </c>
      <c r="F1089" t="s">
        <v>108</v>
      </c>
      <c r="G1089" t="s">
        <v>109</v>
      </c>
      <c r="H1089" t="s">
        <v>23</v>
      </c>
      <c r="I1089">
        <v>55</v>
      </c>
      <c r="J1089">
        <v>70</v>
      </c>
      <c r="K1089">
        <v>3850</v>
      </c>
      <c r="L1089">
        <v>2117.5</v>
      </c>
      <c r="M1089">
        <v>0.55000000000000004</v>
      </c>
      <c r="N1089" t="s">
        <v>83</v>
      </c>
    </row>
    <row r="1090" spans="1:14" x14ac:dyDescent="0.25">
      <c r="A1090" t="s">
        <v>14</v>
      </c>
      <c r="B1090">
        <v>1197831</v>
      </c>
      <c r="C1090" s="18">
        <v>44483</v>
      </c>
      <c r="D1090" t="s">
        <v>151</v>
      </c>
      <c r="E1090" t="s">
        <v>36</v>
      </c>
      <c r="F1090" t="s">
        <v>106</v>
      </c>
      <c r="G1090" t="s">
        <v>107</v>
      </c>
      <c r="H1090" t="s">
        <v>23</v>
      </c>
      <c r="I1090">
        <v>28</v>
      </c>
      <c r="J1090">
        <v>90</v>
      </c>
      <c r="K1090">
        <v>2520</v>
      </c>
      <c r="L1090">
        <v>1209.5999999999999</v>
      </c>
      <c r="M1090">
        <v>0.48</v>
      </c>
      <c r="N1090" t="s">
        <v>83</v>
      </c>
    </row>
    <row r="1091" spans="1:14" x14ac:dyDescent="0.25">
      <c r="A1091" t="s">
        <v>34</v>
      </c>
      <c r="B1091">
        <v>1197831</v>
      </c>
      <c r="C1091" s="18">
        <v>44490</v>
      </c>
      <c r="D1091" t="s">
        <v>151</v>
      </c>
      <c r="E1091" t="s">
        <v>27</v>
      </c>
      <c r="F1091" t="s">
        <v>104</v>
      </c>
      <c r="G1091" t="s">
        <v>105</v>
      </c>
      <c r="H1091" t="s">
        <v>23</v>
      </c>
      <c r="I1091">
        <v>29</v>
      </c>
      <c r="J1091">
        <v>91</v>
      </c>
      <c r="K1091">
        <v>2639</v>
      </c>
      <c r="L1091">
        <v>1451.45</v>
      </c>
      <c r="M1091">
        <v>0.55000000000000004</v>
      </c>
      <c r="N1091" t="s">
        <v>83</v>
      </c>
    </row>
    <row r="1092" spans="1:14" x14ac:dyDescent="0.25">
      <c r="A1092" t="s">
        <v>30</v>
      </c>
      <c r="B1092">
        <v>1197831</v>
      </c>
      <c r="C1092" s="18">
        <v>44490</v>
      </c>
      <c r="D1092" t="s">
        <v>151</v>
      </c>
      <c r="E1092" t="s">
        <v>27</v>
      </c>
      <c r="F1092" t="s">
        <v>102</v>
      </c>
      <c r="G1092" t="s">
        <v>103</v>
      </c>
      <c r="H1092" t="s">
        <v>23</v>
      </c>
      <c r="I1092">
        <v>29</v>
      </c>
      <c r="J1092">
        <v>104</v>
      </c>
      <c r="K1092">
        <v>3016</v>
      </c>
      <c r="L1092">
        <v>1598.48</v>
      </c>
      <c r="M1092">
        <v>0.53</v>
      </c>
      <c r="N1092" t="s">
        <v>83</v>
      </c>
    </row>
    <row r="1093" spans="1:14" x14ac:dyDescent="0.25">
      <c r="A1093" t="s">
        <v>26</v>
      </c>
      <c r="B1093">
        <v>1185732</v>
      </c>
      <c r="C1093" s="18">
        <v>44487</v>
      </c>
      <c r="D1093" t="s">
        <v>151</v>
      </c>
      <c r="E1093" t="s">
        <v>27</v>
      </c>
      <c r="F1093" t="s">
        <v>100</v>
      </c>
      <c r="G1093" t="s">
        <v>101</v>
      </c>
      <c r="H1093" t="s">
        <v>23</v>
      </c>
      <c r="I1093">
        <v>33</v>
      </c>
      <c r="J1093">
        <v>124</v>
      </c>
      <c r="K1093">
        <v>4092</v>
      </c>
      <c r="L1093">
        <v>2618.88</v>
      </c>
      <c r="M1093">
        <v>0.64</v>
      </c>
      <c r="N1093" t="s">
        <v>83</v>
      </c>
    </row>
    <row r="1094" spans="1:14" x14ac:dyDescent="0.25">
      <c r="A1094" t="s">
        <v>61</v>
      </c>
      <c r="B1094">
        <v>1185732</v>
      </c>
      <c r="C1094" s="18">
        <v>44491</v>
      </c>
      <c r="D1094" t="s">
        <v>151</v>
      </c>
      <c r="E1094" t="s">
        <v>48</v>
      </c>
      <c r="F1094" t="s">
        <v>98</v>
      </c>
      <c r="G1094" t="s">
        <v>99</v>
      </c>
      <c r="H1094" t="s">
        <v>23</v>
      </c>
      <c r="I1094">
        <v>53</v>
      </c>
      <c r="J1094">
        <v>83</v>
      </c>
      <c r="K1094">
        <v>4399</v>
      </c>
      <c r="L1094">
        <v>2199.5</v>
      </c>
      <c r="M1094">
        <v>0.5</v>
      </c>
      <c r="N1094" t="s">
        <v>83</v>
      </c>
    </row>
    <row r="1095" spans="1:14" x14ac:dyDescent="0.25">
      <c r="A1095" t="s">
        <v>61</v>
      </c>
      <c r="B1095">
        <v>1185732</v>
      </c>
      <c r="C1095" s="18">
        <v>44480</v>
      </c>
      <c r="D1095" t="s">
        <v>151</v>
      </c>
      <c r="E1095" t="s">
        <v>36</v>
      </c>
      <c r="F1095" t="s">
        <v>96</v>
      </c>
      <c r="G1095" t="s">
        <v>97</v>
      </c>
      <c r="H1095" t="s">
        <v>23</v>
      </c>
      <c r="I1095">
        <v>38</v>
      </c>
      <c r="J1095">
        <v>147</v>
      </c>
      <c r="K1095">
        <v>5586</v>
      </c>
      <c r="L1095">
        <v>3519.18</v>
      </c>
      <c r="M1095">
        <v>0.63</v>
      </c>
      <c r="N1095" t="s">
        <v>83</v>
      </c>
    </row>
    <row r="1096" spans="1:14" x14ac:dyDescent="0.25">
      <c r="A1096" t="s">
        <v>26</v>
      </c>
      <c r="B1096">
        <v>1185732</v>
      </c>
      <c r="C1096" s="18">
        <v>44473</v>
      </c>
      <c r="D1096" t="s">
        <v>151</v>
      </c>
      <c r="E1096" t="s">
        <v>48</v>
      </c>
      <c r="F1096" t="s">
        <v>94</v>
      </c>
      <c r="G1096" t="s">
        <v>95</v>
      </c>
      <c r="H1096" t="s">
        <v>23</v>
      </c>
      <c r="I1096">
        <v>48</v>
      </c>
      <c r="J1096">
        <v>176</v>
      </c>
      <c r="K1096">
        <v>8448</v>
      </c>
      <c r="L1096">
        <v>5322.24</v>
      </c>
      <c r="M1096">
        <v>0.63</v>
      </c>
      <c r="N1096" t="s">
        <v>83</v>
      </c>
    </row>
    <row r="1097" spans="1:14" x14ac:dyDescent="0.25">
      <c r="A1097" t="s">
        <v>14</v>
      </c>
      <c r="B1097">
        <v>1185732</v>
      </c>
      <c r="C1097" s="18">
        <v>44476</v>
      </c>
      <c r="D1097" t="s">
        <v>151</v>
      </c>
      <c r="E1097" t="s">
        <v>48</v>
      </c>
      <c r="F1097" t="s">
        <v>92</v>
      </c>
      <c r="G1097" t="s">
        <v>93</v>
      </c>
      <c r="H1097" t="s">
        <v>23</v>
      </c>
      <c r="I1097">
        <v>56</v>
      </c>
      <c r="J1097">
        <v>225</v>
      </c>
      <c r="K1097">
        <v>12600</v>
      </c>
      <c r="L1097">
        <v>8190</v>
      </c>
      <c r="M1097">
        <v>0.65</v>
      </c>
      <c r="N1097" t="s">
        <v>83</v>
      </c>
    </row>
    <row r="1098" spans="1:14" x14ac:dyDescent="0.25">
      <c r="A1098" t="s">
        <v>26</v>
      </c>
      <c r="B1098">
        <v>1128299</v>
      </c>
      <c r="C1098" s="18">
        <v>44482</v>
      </c>
      <c r="D1098" t="s">
        <v>151</v>
      </c>
      <c r="E1098" t="s">
        <v>48</v>
      </c>
      <c r="F1098" t="s">
        <v>90</v>
      </c>
      <c r="G1098" t="s">
        <v>91</v>
      </c>
      <c r="H1098" t="s">
        <v>23</v>
      </c>
      <c r="I1098">
        <v>64</v>
      </c>
      <c r="J1098">
        <v>102</v>
      </c>
      <c r="K1098">
        <v>6528</v>
      </c>
      <c r="L1098">
        <v>2545.92</v>
      </c>
      <c r="M1098">
        <v>0.39</v>
      </c>
      <c r="N1098" t="s">
        <v>83</v>
      </c>
    </row>
    <row r="1099" spans="1:14" x14ac:dyDescent="0.25">
      <c r="A1099" t="s">
        <v>34</v>
      </c>
      <c r="B1099">
        <v>1128299</v>
      </c>
      <c r="C1099" s="18">
        <v>44495</v>
      </c>
      <c r="D1099" t="s">
        <v>151</v>
      </c>
      <c r="E1099" t="s">
        <v>31</v>
      </c>
      <c r="F1099" t="s">
        <v>88</v>
      </c>
      <c r="G1099" t="s">
        <v>89</v>
      </c>
      <c r="H1099" t="s">
        <v>23</v>
      </c>
      <c r="I1099">
        <v>68</v>
      </c>
      <c r="J1099">
        <v>105</v>
      </c>
      <c r="K1099">
        <v>7140</v>
      </c>
      <c r="L1099">
        <v>2641.8</v>
      </c>
      <c r="M1099">
        <v>0.37</v>
      </c>
      <c r="N1099" t="s">
        <v>83</v>
      </c>
    </row>
    <row r="1100" spans="1:14" x14ac:dyDescent="0.25">
      <c r="A1100" t="s">
        <v>14</v>
      </c>
      <c r="B1100">
        <v>1128299</v>
      </c>
      <c r="C1100" s="18">
        <v>44492</v>
      </c>
      <c r="D1100" t="s">
        <v>151</v>
      </c>
      <c r="E1100" t="s">
        <v>31</v>
      </c>
      <c r="F1100" t="s">
        <v>86</v>
      </c>
      <c r="G1100" t="s">
        <v>87</v>
      </c>
      <c r="H1100" t="s">
        <v>23</v>
      </c>
      <c r="I1100">
        <v>56</v>
      </c>
      <c r="J1100">
        <v>85</v>
      </c>
      <c r="K1100">
        <v>4760</v>
      </c>
      <c r="L1100">
        <v>1808.8</v>
      </c>
      <c r="M1100">
        <v>0.38</v>
      </c>
      <c r="N1100" t="s">
        <v>83</v>
      </c>
    </row>
    <row r="1101" spans="1:14" x14ac:dyDescent="0.25">
      <c r="A1101" t="s">
        <v>26</v>
      </c>
      <c r="B1101">
        <v>1197831</v>
      </c>
      <c r="C1101" s="18">
        <v>44473</v>
      </c>
      <c r="D1101" t="s">
        <v>151</v>
      </c>
      <c r="E1101" t="s">
        <v>31</v>
      </c>
      <c r="F1101" t="s">
        <v>84</v>
      </c>
      <c r="G1101" t="s">
        <v>85</v>
      </c>
      <c r="H1101" t="s">
        <v>23</v>
      </c>
      <c r="I1101">
        <v>42</v>
      </c>
      <c r="J1101">
        <v>142</v>
      </c>
      <c r="K1101">
        <v>5964</v>
      </c>
      <c r="L1101">
        <v>3936.2400000000002</v>
      </c>
      <c r="M1101">
        <v>0.66</v>
      </c>
      <c r="N1101" t="s">
        <v>83</v>
      </c>
    </row>
    <row r="1102" spans="1:14" x14ac:dyDescent="0.25">
      <c r="A1102" t="s">
        <v>30</v>
      </c>
      <c r="B1102">
        <v>1128299</v>
      </c>
      <c r="C1102" s="18">
        <v>44486</v>
      </c>
      <c r="D1102" t="s">
        <v>151</v>
      </c>
      <c r="E1102" t="s">
        <v>27</v>
      </c>
      <c r="F1102" t="s">
        <v>81</v>
      </c>
      <c r="G1102" t="s">
        <v>82</v>
      </c>
      <c r="H1102" t="s">
        <v>23</v>
      </c>
      <c r="I1102">
        <v>50</v>
      </c>
      <c r="J1102">
        <v>108</v>
      </c>
      <c r="K1102">
        <v>5400</v>
      </c>
      <c r="L1102">
        <v>2538</v>
      </c>
      <c r="M1102">
        <v>0.47</v>
      </c>
      <c r="N1102" t="s">
        <v>83</v>
      </c>
    </row>
    <row r="1103" spans="1:14" x14ac:dyDescent="0.25">
      <c r="A1103" t="s">
        <v>30</v>
      </c>
      <c r="B1103">
        <v>1128299</v>
      </c>
      <c r="C1103" s="18">
        <v>44493</v>
      </c>
      <c r="D1103" t="s">
        <v>151</v>
      </c>
      <c r="E1103" t="s">
        <v>31</v>
      </c>
      <c r="F1103" t="s">
        <v>80</v>
      </c>
      <c r="G1103" t="s">
        <v>63</v>
      </c>
      <c r="H1103" t="s">
        <v>23</v>
      </c>
      <c r="I1103">
        <v>58</v>
      </c>
      <c r="J1103">
        <v>105</v>
      </c>
      <c r="K1103">
        <v>6090</v>
      </c>
      <c r="L1103">
        <v>2618.6999999999998</v>
      </c>
      <c r="M1103">
        <v>0.43</v>
      </c>
      <c r="N1103" t="s">
        <v>83</v>
      </c>
    </row>
    <row r="1104" spans="1:14" x14ac:dyDescent="0.25">
      <c r="A1104" t="s">
        <v>30</v>
      </c>
      <c r="B1104">
        <v>1185732</v>
      </c>
      <c r="C1104" s="18">
        <v>44480</v>
      </c>
      <c r="D1104" t="s">
        <v>151</v>
      </c>
      <c r="E1104" t="s">
        <v>31</v>
      </c>
      <c r="F1104" t="s">
        <v>78</v>
      </c>
      <c r="G1104" t="s">
        <v>79</v>
      </c>
      <c r="H1104" t="s">
        <v>23</v>
      </c>
      <c r="I1104">
        <v>32</v>
      </c>
      <c r="J1104">
        <v>104</v>
      </c>
      <c r="K1104">
        <v>3328</v>
      </c>
      <c r="L1104">
        <v>2063.36</v>
      </c>
      <c r="M1104">
        <v>0.62</v>
      </c>
      <c r="N1104" t="s">
        <v>83</v>
      </c>
    </row>
    <row r="1105" spans="1:14" x14ac:dyDescent="0.25">
      <c r="A1105" t="s">
        <v>14</v>
      </c>
      <c r="B1105">
        <v>1185732</v>
      </c>
      <c r="C1105" s="18">
        <v>44487</v>
      </c>
      <c r="D1105" t="s">
        <v>151</v>
      </c>
      <c r="E1105" t="s">
        <v>36</v>
      </c>
      <c r="F1105" t="s">
        <v>76</v>
      </c>
      <c r="G1105" t="s">
        <v>77</v>
      </c>
      <c r="H1105" t="s">
        <v>23</v>
      </c>
      <c r="I1105">
        <v>38</v>
      </c>
      <c r="J1105">
        <v>88</v>
      </c>
      <c r="K1105">
        <v>3344</v>
      </c>
      <c r="L1105">
        <v>2140.16</v>
      </c>
      <c r="M1105">
        <v>0.64</v>
      </c>
      <c r="N1105" t="s">
        <v>83</v>
      </c>
    </row>
    <row r="1106" spans="1:14" x14ac:dyDescent="0.25">
      <c r="A1106" t="s">
        <v>26</v>
      </c>
      <c r="B1106">
        <v>1185732</v>
      </c>
      <c r="C1106" s="18">
        <v>44486</v>
      </c>
      <c r="D1106" t="s">
        <v>151</v>
      </c>
      <c r="E1106" t="s">
        <v>36</v>
      </c>
      <c r="F1106" t="s">
        <v>74</v>
      </c>
      <c r="G1106" t="s">
        <v>75</v>
      </c>
      <c r="H1106" t="s">
        <v>23</v>
      </c>
      <c r="I1106">
        <v>52</v>
      </c>
      <c r="J1106">
        <v>137</v>
      </c>
      <c r="K1106">
        <v>7124</v>
      </c>
      <c r="L1106">
        <v>4986.8</v>
      </c>
      <c r="M1106">
        <v>0.70000000000000007</v>
      </c>
      <c r="N1106" t="s">
        <v>83</v>
      </c>
    </row>
    <row r="1107" spans="1:14" x14ac:dyDescent="0.25">
      <c r="A1107" t="s">
        <v>14</v>
      </c>
      <c r="B1107">
        <v>1128299</v>
      </c>
      <c r="C1107" s="18">
        <v>44493</v>
      </c>
      <c r="D1107" t="s">
        <v>151</v>
      </c>
      <c r="E1107" t="s">
        <v>48</v>
      </c>
      <c r="F1107" t="s">
        <v>72</v>
      </c>
      <c r="G1107" t="s">
        <v>73</v>
      </c>
      <c r="H1107" t="s">
        <v>23</v>
      </c>
      <c r="I1107">
        <v>59</v>
      </c>
      <c r="J1107">
        <v>102</v>
      </c>
      <c r="K1107">
        <v>6018</v>
      </c>
      <c r="L1107">
        <v>2647.92</v>
      </c>
      <c r="M1107">
        <v>0.44</v>
      </c>
      <c r="N1107" t="s">
        <v>83</v>
      </c>
    </row>
    <row r="1108" spans="1:14" x14ac:dyDescent="0.25">
      <c r="A1108" t="s">
        <v>34</v>
      </c>
      <c r="B1108">
        <v>1185732</v>
      </c>
      <c r="C1108" s="18">
        <v>44481</v>
      </c>
      <c r="D1108" t="s">
        <v>151</v>
      </c>
      <c r="E1108" t="s">
        <v>31</v>
      </c>
      <c r="F1108" t="s">
        <v>70</v>
      </c>
      <c r="G1108" t="s">
        <v>71</v>
      </c>
      <c r="H1108" t="s">
        <v>23</v>
      </c>
      <c r="I1108">
        <v>55</v>
      </c>
      <c r="J1108">
        <v>150</v>
      </c>
      <c r="K1108">
        <v>8250</v>
      </c>
      <c r="L1108">
        <v>3052.5</v>
      </c>
      <c r="M1108">
        <v>0.37</v>
      </c>
      <c r="N1108" t="s">
        <v>83</v>
      </c>
    </row>
    <row r="1109" spans="1:14" x14ac:dyDescent="0.25">
      <c r="A1109" t="s">
        <v>30</v>
      </c>
      <c r="B1109">
        <v>1185732</v>
      </c>
      <c r="C1109" s="18">
        <v>44479</v>
      </c>
      <c r="D1109" t="s">
        <v>151</v>
      </c>
      <c r="E1109" t="s">
        <v>15</v>
      </c>
      <c r="F1109" t="s">
        <v>16</v>
      </c>
      <c r="G1109" t="s">
        <v>69</v>
      </c>
      <c r="H1109" t="s">
        <v>23</v>
      </c>
      <c r="I1109">
        <v>64</v>
      </c>
      <c r="J1109">
        <v>156</v>
      </c>
      <c r="K1109">
        <v>9984</v>
      </c>
      <c r="L1109">
        <v>6190.08</v>
      </c>
      <c r="M1109">
        <v>0.62</v>
      </c>
      <c r="N1109" t="s">
        <v>83</v>
      </c>
    </row>
    <row r="1110" spans="1:14" x14ac:dyDescent="0.25">
      <c r="A1110" t="s">
        <v>25</v>
      </c>
      <c r="B1110">
        <v>1128299</v>
      </c>
      <c r="C1110" s="18">
        <v>44486</v>
      </c>
      <c r="D1110" t="s">
        <v>151</v>
      </c>
      <c r="E1110" t="s">
        <v>48</v>
      </c>
      <c r="F1110" t="s">
        <v>49</v>
      </c>
      <c r="G1110" t="s">
        <v>68</v>
      </c>
      <c r="H1110" t="s">
        <v>23</v>
      </c>
      <c r="I1110">
        <v>65</v>
      </c>
      <c r="J1110">
        <v>104</v>
      </c>
      <c r="K1110">
        <v>6760</v>
      </c>
      <c r="L1110">
        <v>3920.8000000000006</v>
      </c>
      <c r="M1110">
        <v>0.58000000000000007</v>
      </c>
      <c r="N1110" t="s">
        <v>83</v>
      </c>
    </row>
    <row r="1111" spans="1:14" x14ac:dyDescent="0.25">
      <c r="A1111" t="s">
        <v>25</v>
      </c>
      <c r="B1111">
        <v>1128299</v>
      </c>
      <c r="C1111" s="18">
        <v>44479</v>
      </c>
      <c r="D1111" t="s">
        <v>151</v>
      </c>
      <c r="E1111" t="s">
        <v>31</v>
      </c>
      <c r="F1111" t="s">
        <v>66</v>
      </c>
      <c r="G1111" t="s">
        <v>67</v>
      </c>
      <c r="H1111" t="s">
        <v>23</v>
      </c>
      <c r="I1111">
        <v>64</v>
      </c>
      <c r="J1111">
        <v>75</v>
      </c>
      <c r="K1111">
        <v>4800</v>
      </c>
      <c r="L1111">
        <v>2448</v>
      </c>
      <c r="M1111">
        <v>0.51</v>
      </c>
      <c r="N1111" t="s">
        <v>83</v>
      </c>
    </row>
    <row r="1112" spans="1:14" x14ac:dyDescent="0.25">
      <c r="A1112" t="s">
        <v>61</v>
      </c>
      <c r="B1112">
        <v>1185732</v>
      </c>
      <c r="C1112" s="18">
        <v>44491</v>
      </c>
      <c r="D1112" t="s">
        <v>151</v>
      </c>
      <c r="E1112" t="s">
        <v>31</v>
      </c>
      <c r="F1112" t="s">
        <v>64</v>
      </c>
      <c r="G1112" t="s">
        <v>65</v>
      </c>
      <c r="H1112" t="s">
        <v>23</v>
      </c>
      <c r="I1112">
        <v>73</v>
      </c>
      <c r="J1112">
        <v>83</v>
      </c>
      <c r="K1112">
        <v>6059</v>
      </c>
      <c r="L1112">
        <v>2423.6</v>
      </c>
      <c r="M1112">
        <v>0.4</v>
      </c>
      <c r="N1112" t="s">
        <v>83</v>
      </c>
    </row>
    <row r="1113" spans="1:14" x14ac:dyDescent="0.25">
      <c r="A1113" t="s">
        <v>61</v>
      </c>
      <c r="B1113">
        <v>1185732</v>
      </c>
      <c r="C1113" s="18">
        <v>44488</v>
      </c>
      <c r="D1113" t="s">
        <v>151</v>
      </c>
      <c r="E1113" t="s">
        <v>15</v>
      </c>
      <c r="F1113" t="s">
        <v>62</v>
      </c>
      <c r="G1113" t="s">
        <v>63</v>
      </c>
      <c r="H1113" t="s">
        <v>23</v>
      </c>
      <c r="I1113">
        <v>68</v>
      </c>
      <c r="J1113">
        <v>56</v>
      </c>
      <c r="K1113">
        <v>3808</v>
      </c>
      <c r="L1113">
        <v>2018.24</v>
      </c>
      <c r="M1113">
        <v>0.53</v>
      </c>
      <c r="N1113" t="s">
        <v>83</v>
      </c>
    </row>
    <row r="1114" spans="1:14" x14ac:dyDescent="0.25">
      <c r="A1114" t="s">
        <v>61</v>
      </c>
      <c r="B1114">
        <v>1185732</v>
      </c>
      <c r="C1114" s="18">
        <v>44498</v>
      </c>
      <c r="D1114" t="s">
        <v>151</v>
      </c>
      <c r="E1114" t="s">
        <v>15</v>
      </c>
      <c r="F1114" t="s">
        <v>62</v>
      </c>
      <c r="G1114" t="s">
        <v>63</v>
      </c>
      <c r="H1114" t="s">
        <v>23</v>
      </c>
      <c r="I1114">
        <v>36</v>
      </c>
      <c r="J1114">
        <v>50</v>
      </c>
      <c r="K1114">
        <v>1800</v>
      </c>
      <c r="L1114">
        <v>990.00000000000011</v>
      </c>
      <c r="M1114">
        <v>0.55000000000000004</v>
      </c>
      <c r="N1114" t="s">
        <v>83</v>
      </c>
    </row>
    <row r="1115" spans="1:14" x14ac:dyDescent="0.25">
      <c r="A1115" t="s">
        <v>61</v>
      </c>
      <c r="B1115">
        <v>1185732</v>
      </c>
      <c r="C1115" s="18">
        <v>44492</v>
      </c>
      <c r="D1115" t="s">
        <v>151</v>
      </c>
      <c r="E1115" t="s">
        <v>15</v>
      </c>
      <c r="F1115" t="s">
        <v>62</v>
      </c>
      <c r="G1115" t="s">
        <v>63</v>
      </c>
      <c r="H1115" t="s">
        <v>23</v>
      </c>
      <c r="I1115">
        <v>37</v>
      </c>
      <c r="J1115">
        <v>63</v>
      </c>
      <c r="K1115">
        <v>2331</v>
      </c>
      <c r="L1115">
        <v>1188.81</v>
      </c>
      <c r="M1115">
        <v>0.51</v>
      </c>
      <c r="N1115" t="s">
        <v>83</v>
      </c>
    </row>
    <row r="1116" spans="1:14" x14ac:dyDescent="0.25">
      <c r="A1116" t="s">
        <v>61</v>
      </c>
      <c r="B1116">
        <v>1185732</v>
      </c>
      <c r="C1116" s="18">
        <v>44486</v>
      </c>
      <c r="D1116" t="s">
        <v>151</v>
      </c>
      <c r="E1116" t="s">
        <v>15</v>
      </c>
      <c r="F1116" t="s">
        <v>62</v>
      </c>
      <c r="G1116" t="s">
        <v>63</v>
      </c>
      <c r="H1116" t="s">
        <v>23</v>
      </c>
      <c r="I1116">
        <v>38</v>
      </c>
      <c r="J1116">
        <v>68</v>
      </c>
      <c r="K1116">
        <v>2584</v>
      </c>
      <c r="L1116">
        <v>1343.68</v>
      </c>
      <c r="M1116">
        <v>0.52</v>
      </c>
      <c r="N1116" t="s">
        <v>83</v>
      </c>
    </row>
    <row r="1117" spans="1:14" x14ac:dyDescent="0.25">
      <c r="A1117" t="s">
        <v>26</v>
      </c>
      <c r="B1117">
        <v>1197831</v>
      </c>
      <c r="C1117" s="18">
        <v>44480</v>
      </c>
      <c r="D1117" t="s">
        <v>151</v>
      </c>
      <c r="E1117" t="s">
        <v>27</v>
      </c>
      <c r="F1117" t="s">
        <v>59</v>
      </c>
      <c r="G1117" t="s">
        <v>60</v>
      </c>
      <c r="H1117" t="s">
        <v>23</v>
      </c>
      <c r="I1117">
        <v>68</v>
      </c>
      <c r="J1117">
        <v>203</v>
      </c>
      <c r="K1117">
        <v>13804</v>
      </c>
      <c r="L1117">
        <v>11043.200000000003</v>
      </c>
      <c r="M1117">
        <v>0.80000000000000016</v>
      </c>
      <c r="N1117" t="s">
        <v>83</v>
      </c>
    </row>
    <row r="1118" spans="1:14" x14ac:dyDescent="0.25">
      <c r="A1118" t="s">
        <v>26</v>
      </c>
      <c r="B1118">
        <v>1197831</v>
      </c>
      <c r="C1118" s="18">
        <v>44474</v>
      </c>
      <c r="D1118" t="s">
        <v>151</v>
      </c>
      <c r="E1118" t="s">
        <v>27</v>
      </c>
      <c r="F1118" t="s">
        <v>59</v>
      </c>
      <c r="G1118" t="s">
        <v>60</v>
      </c>
      <c r="H1118" t="s">
        <v>23</v>
      </c>
      <c r="I1118">
        <v>56</v>
      </c>
      <c r="J1118">
        <v>188</v>
      </c>
      <c r="K1118">
        <v>10528</v>
      </c>
      <c r="L1118">
        <v>8317.1200000000008</v>
      </c>
      <c r="M1118">
        <v>0.79000000000000015</v>
      </c>
      <c r="N1118" t="s">
        <v>83</v>
      </c>
    </row>
    <row r="1119" spans="1:14" x14ac:dyDescent="0.25">
      <c r="A1119" t="s">
        <v>14</v>
      </c>
      <c r="B1119">
        <v>1185732</v>
      </c>
      <c r="C1119" s="18">
        <v>44496</v>
      </c>
      <c r="D1119" t="s">
        <v>151</v>
      </c>
      <c r="E1119" t="s">
        <v>15</v>
      </c>
      <c r="F1119" t="s">
        <v>40</v>
      </c>
      <c r="G1119" t="s">
        <v>41</v>
      </c>
      <c r="H1119" t="s">
        <v>23</v>
      </c>
      <c r="I1119">
        <v>43</v>
      </c>
      <c r="J1119">
        <v>61</v>
      </c>
      <c r="K1119">
        <v>2623</v>
      </c>
      <c r="L1119">
        <v>1154.1200000000001</v>
      </c>
      <c r="M1119">
        <v>0.44</v>
      </c>
      <c r="N1119" t="s">
        <v>83</v>
      </c>
    </row>
    <row r="1120" spans="1:14" x14ac:dyDescent="0.25">
      <c r="A1120" t="s">
        <v>26</v>
      </c>
      <c r="B1120">
        <v>1197831</v>
      </c>
      <c r="C1120" s="18">
        <v>44490</v>
      </c>
      <c r="D1120" t="s">
        <v>151</v>
      </c>
      <c r="E1120" t="s">
        <v>27</v>
      </c>
      <c r="F1120" t="s">
        <v>28</v>
      </c>
      <c r="G1120" t="s">
        <v>39</v>
      </c>
      <c r="H1120" t="s">
        <v>23</v>
      </c>
      <c r="I1120">
        <v>65</v>
      </c>
      <c r="J1120">
        <v>233</v>
      </c>
      <c r="K1120">
        <v>15145</v>
      </c>
      <c r="L1120">
        <v>9995.7000000000007</v>
      </c>
      <c r="M1120">
        <v>0.66</v>
      </c>
      <c r="N1120" t="s">
        <v>83</v>
      </c>
    </row>
    <row r="1121" spans="1:14" x14ac:dyDescent="0.25">
      <c r="A1121" t="s">
        <v>26</v>
      </c>
      <c r="B1121">
        <v>1197831</v>
      </c>
      <c r="C1121" s="18">
        <v>44484</v>
      </c>
      <c r="D1121" t="s">
        <v>151</v>
      </c>
      <c r="E1121" t="s">
        <v>27</v>
      </c>
      <c r="F1121" t="s">
        <v>28</v>
      </c>
      <c r="G1121" t="s">
        <v>39</v>
      </c>
      <c r="H1121" t="s">
        <v>23</v>
      </c>
      <c r="I1121">
        <v>67</v>
      </c>
      <c r="J1121">
        <v>176</v>
      </c>
      <c r="K1121">
        <v>11792</v>
      </c>
      <c r="L1121">
        <v>7664.8</v>
      </c>
      <c r="M1121">
        <v>0.65</v>
      </c>
      <c r="N1121" t="s">
        <v>83</v>
      </c>
    </row>
    <row r="1122" spans="1:14" x14ac:dyDescent="0.25">
      <c r="A1122" t="s">
        <v>26</v>
      </c>
      <c r="B1122">
        <v>1197831</v>
      </c>
      <c r="C1122" s="18">
        <v>44478</v>
      </c>
      <c r="D1122" t="s">
        <v>151</v>
      </c>
      <c r="E1122" t="s">
        <v>27</v>
      </c>
      <c r="F1122" t="s">
        <v>28</v>
      </c>
      <c r="G1122" t="s">
        <v>39</v>
      </c>
      <c r="H1122" t="s">
        <v>23</v>
      </c>
      <c r="I1122">
        <v>45</v>
      </c>
      <c r="J1122">
        <v>161</v>
      </c>
      <c r="K1122">
        <v>7245</v>
      </c>
      <c r="L1122">
        <v>5071.5000000000009</v>
      </c>
      <c r="M1122">
        <v>0.70000000000000007</v>
      </c>
      <c r="N1122" t="s">
        <v>83</v>
      </c>
    </row>
    <row r="1123" spans="1:14" x14ac:dyDescent="0.25">
      <c r="A1123" t="s">
        <v>26</v>
      </c>
      <c r="B1123">
        <v>1197831</v>
      </c>
      <c r="C1123" s="18">
        <v>44472</v>
      </c>
      <c r="D1123" t="s">
        <v>151</v>
      </c>
      <c r="E1123" t="s">
        <v>27</v>
      </c>
      <c r="F1123" t="s">
        <v>28</v>
      </c>
      <c r="G1123" t="s">
        <v>39</v>
      </c>
      <c r="H1123" t="s">
        <v>23</v>
      </c>
      <c r="I1123">
        <v>48</v>
      </c>
      <c r="J1123">
        <v>203</v>
      </c>
      <c r="K1123">
        <v>9744</v>
      </c>
      <c r="L1123">
        <v>6820.8000000000011</v>
      </c>
      <c r="M1123">
        <v>0.70000000000000007</v>
      </c>
      <c r="N1123" t="s">
        <v>83</v>
      </c>
    </row>
    <row r="1124" spans="1:14" x14ac:dyDescent="0.25">
      <c r="A1124" t="s">
        <v>14</v>
      </c>
      <c r="B1124">
        <v>1185732</v>
      </c>
      <c r="C1124" s="18">
        <v>44488</v>
      </c>
      <c r="D1124" t="s">
        <v>151</v>
      </c>
      <c r="E1124" t="s">
        <v>15</v>
      </c>
      <c r="F1124" t="s">
        <v>133</v>
      </c>
      <c r="G1124" t="s">
        <v>134</v>
      </c>
      <c r="H1124" t="s">
        <v>23</v>
      </c>
      <c r="I1124">
        <v>80</v>
      </c>
      <c r="J1124">
        <v>300</v>
      </c>
      <c r="K1124">
        <v>24000</v>
      </c>
      <c r="L1124">
        <v>84000</v>
      </c>
      <c r="M1124">
        <v>0.35</v>
      </c>
      <c r="N1124" t="s">
        <v>24</v>
      </c>
    </row>
    <row r="1125" spans="1:14" x14ac:dyDescent="0.25">
      <c r="A1125" t="s">
        <v>30</v>
      </c>
      <c r="B1125">
        <v>1185732</v>
      </c>
      <c r="C1125" s="18">
        <v>44481</v>
      </c>
      <c r="D1125" t="s">
        <v>151</v>
      </c>
      <c r="E1125" t="s">
        <v>15</v>
      </c>
      <c r="F1125" t="s">
        <v>131</v>
      </c>
      <c r="G1125" t="s">
        <v>132</v>
      </c>
      <c r="H1125" t="s">
        <v>23</v>
      </c>
      <c r="I1125">
        <v>75</v>
      </c>
      <c r="J1125">
        <v>300</v>
      </c>
      <c r="K1125">
        <v>22500</v>
      </c>
      <c r="L1125">
        <v>89999.999999999985</v>
      </c>
      <c r="M1125">
        <v>0.39999999999999997</v>
      </c>
      <c r="N1125" t="s">
        <v>18</v>
      </c>
    </row>
    <row r="1126" spans="1:14" x14ac:dyDescent="0.25">
      <c r="A1126" t="s">
        <v>61</v>
      </c>
      <c r="B1126">
        <v>1185732</v>
      </c>
      <c r="C1126" s="18">
        <v>44484</v>
      </c>
      <c r="D1126" t="s">
        <v>151</v>
      </c>
      <c r="E1126" t="s">
        <v>15</v>
      </c>
      <c r="F1126" t="s">
        <v>129</v>
      </c>
      <c r="G1126" t="s">
        <v>130</v>
      </c>
      <c r="H1126" t="s">
        <v>23</v>
      </c>
      <c r="I1126">
        <v>70</v>
      </c>
      <c r="J1126">
        <v>225</v>
      </c>
      <c r="K1126">
        <v>15750</v>
      </c>
      <c r="L1126">
        <v>47250</v>
      </c>
      <c r="M1126">
        <v>0.3</v>
      </c>
      <c r="N1126" t="s">
        <v>18</v>
      </c>
    </row>
    <row r="1127" spans="1:14" x14ac:dyDescent="0.25">
      <c r="A1127" t="s">
        <v>26</v>
      </c>
      <c r="B1127">
        <v>1185732</v>
      </c>
      <c r="C1127" s="18">
        <v>44477</v>
      </c>
      <c r="D1127" t="s">
        <v>151</v>
      </c>
      <c r="E1127" t="s">
        <v>15</v>
      </c>
      <c r="F1127" t="s">
        <v>127</v>
      </c>
      <c r="G1127" t="s">
        <v>128</v>
      </c>
      <c r="H1127" t="s">
        <v>23</v>
      </c>
      <c r="I1127">
        <v>64.999999999999986</v>
      </c>
      <c r="J1127">
        <v>200</v>
      </c>
      <c r="K1127">
        <v>12999.999999999996</v>
      </c>
      <c r="L1127">
        <v>51999.999999999993</v>
      </c>
      <c r="M1127">
        <v>0.4</v>
      </c>
      <c r="N1127" t="s">
        <v>18</v>
      </c>
    </row>
    <row r="1128" spans="1:14" x14ac:dyDescent="0.25">
      <c r="A1128" t="s">
        <v>14</v>
      </c>
      <c r="B1128">
        <v>1185732</v>
      </c>
      <c r="C1128" s="18">
        <v>44474</v>
      </c>
      <c r="D1128" t="s">
        <v>151</v>
      </c>
      <c r="E1128" t="s">
        <v>15</v>
      </c>
      <c r="F1128" t="s">
        <v>125</v>
      </c>
      <c r="G1128" t="s">
        <v>126</v>
      </c>
      <c r="H1128" t="s">
        <v>23</v>
      </c>
      <c r="I1128">
        <v>70</v>
      </c>
      <c r="J1128">
        <v>275</v>
      </c>
      <c r="K1128">
        <v>19250</v>
      </c>
      <c r="L1128">
        <v>67375</v>
      </c>
      <c r="M1128">
        <v>0.35</v>
      </c>
      <c r="N1128" t="s">
        <v>18</v>
      </c>
    </row>
    <row r="1129" spans="1:14" x14ac:dyDescent="0.25">
      <c r="A1129" t="s">
        <v>26</v>
      </c>
      <c r="B1129">
        <v>1185732</v>
      </c>
      <c r="C1129" s="18">
        <v>44477</v>
      </c>
      <c r="D1129" t="s">
        <v>151</v>
      </c>
      <c r="E1129" t="s">
        <v>15</v>
      </c>
      <c r="F1129" t="s">
        <v>123</v>
      </c>
      <c r="G1129" t="s">
        <v>124</v>
      </c>
      <c r="H1129" t="s">
        <v>23</v>
      </c>
      <c r="I1129">
        <v>64.999999999999986</v>
      </c>
      <c r="J1129">
        <v>250</v>
      </c>
      <c r="K1129">
        <v>16249.999999999996</v>
      </c>
      <c r="L1129">
        <v>64999.999999999993</v>
      </c>
      <c r="M1129">
        <v>0.4</v>
      </c>
      <c r="N1129" t="s">
        <v>18</v>
      </c>
    </row>
    <row r="1130" spans="1:14" x14ac:dyDescent="0.25">
      <c r="A1130" t="s">
        <v>34</v>
      </c>
      <c r="B1130">
        <v>1185732</v>
      </c>
      <c r="C1130" s="18">
        <v>44484</v>
      </c>
      <c r="D1130" t="s">
        <v>151</v>
      </c>
      <c r="E1130" t="s">
        <v>15</v>
      </c>
      <c r="F1130" t="s">
        <v>121</v>
      </c>
      <c r="G1130" t="s">
        <v>122</v>
      </c>
      <c r="H1130" t="s">
        <v>23</v>
      </c>
      <c r="I1130">
        <v>70</v>
      </c>
      <c r="J1130">
        <v>300</v>
      </c>
      <c r="K1130">
        <v>21000</v>
      </c>
      <c r="L1130">
        <v>84000</v>
      </c>
      <c r="M1130">
        <v>0.4</v>
      </c>
      <c r="N1130" t="s">
        <v>18</v>
      </c>
    </row>
    <row r="1131" spans="1:14" x14ac:dyDescent="0.25">
      <c r="A1131" t="s">
        <v>14</v>
      </c>
      <c r="B1131">
        <v>1185732</v>
      </c>
      <c r="C1131" s="18">
        <v>44491</v>
      </c>
      <c r="D1131" t="s">
        <v>151</v>
      </c>
      <c r="E1131" t="s">
        <v>15</v>
      </c>
      <c r="F1131" t="s">
        <v>119</v>
      </c>
      <c r="G1131" t="s">
        <v>120</v>
      </c>
      <c r="H1131" t="s">
        <v>23</v>
      </c>
      <c r="I1131">
        <v>64.999999999999986</v>
      </c>
      <c r="J1131">
        <v>200</v>
      </c>
      <c r="K1131">
        <v>12999.999999999996</v>
      </c>
      <c r="L1131">
        <v>38999.999999999993</v>
      </c>
      <c r="M1131">
        <v>0.3</v>
      </c>
      <c r="N1131" t="s">
        <v>18</v>
      </c>
    </row>
    <row r="1132" spans="1:14" x14ac:dyDescent="0.25">
      <c r="A1132" t="s">
        <v>14</v>
      </c>
      <c r="B1132">
        <v>1185732</v>
      </c>
      <c r="C1132" s="18">
        <v>44486</v>
      </c>
      <c r="D1132" t="s">
        <v>151</v>
      </c>
      <c r="E1132" t="s">
        <v>15</v>
      </c>
      <c r="F1132" t="s">
        <v>118</v>
      </c>
      <c r="G1132" t="s">
        <v>93</v>
      </c>
      <c r="H1132" t="s">
        <v>23</v>
      </c>
      <c r="I1132">
        <v>49.999999999999986</v>
      </c>
      <c r="J1132">
        <v>300</v>
      </c>
      <c r="K1132">
        <v>14999.999999999996</v>
      </c>
      <c r="L1132">
        <v>59999.999999999993</v>
      </c>
      <c r="M1132">
        <v>0.4</v>
      </c>
      <c r="N1132" t="s">
        <v>18</v>
      </c>
    </row>
    <row r="1133" spans="1:14" x14ac:dyDescent="0.25">
      <c r="A1133" t="s">
        <v>30</v>
      </c>
      <c r="B1133">
        <v>1185732</v>
      </c>
      <c r="C1133" s="18">
        <v>44479</v>
      </c>
      <c r="D1133" t="s">
        <v>151</v>
      </c>
      <c r="E1133" t="s">
        <v>36</v>
      </c>
      <c r="F1133" t="s">
        <v>116</v>
      </c>
      <c r="G1133" t="s">
        <v>117</v>
      </c>
      <c r="H1133" t="s">
        <v>23</v>
      </c>
      <c r="I1133">
        <v>49.999999999999986</v>
      </c>
      <c r="J1133">
        <v>275</v>
      </c>
      <c r="K1133">
        <v>13749.999999999996</v>
      </c>
      <c r="L1133">
        <v>54999.999999999993</v>
      </c>
      <c r="M1133">
        <v>0.4</v>
      </c>
      <c r="N1133" t="s">
        <v>18</v>
      </c>
    </row>
    <row r="1134" spans="1:14" x14ac:dyDescent="0.25">
      <c r="A1134" t="s">
        <v>30</v>
      </c>
      <c r="B1134">
        <v>1185732</v>
      </c>
      <c r="C1134" s="18">
        <v>44472</v>
      </c>
      <c r="D1134" t="s">
        <v>151</v>
      </c>
      <c r="E1134" t="s">
        <v>36</v>
      </c>
      <c r="F1134" t="s">
        <v>114</v>
      </c>
      <c r="G1134" t="s">
        <v>115</v>
      </c>
      <c r="H1134" t="s">
        <v>23</v>
      </c>
      <c r="I1134">
        <v>49.999999999999986</v>
      </c>
      <c r="J1134">
        <v>250</v>
      </c>
      <c r="K1134">
        <v>12499.999999999996</v>
      </c>
      <c r="L1134">
        <v>49999.999999999993</v>
      </c>
      <c r="M1134">
        <v>0.4</v>
      </c>
      <c r="N1134" t="s">
        <v>18</v>
      </c>
    </row>
    <row r="1135" spans="1:14" x14ac:dyDescent="0.25">
      <c r="A1135" t="s">
        <v>30</v>
      </c>
      <c r="B1135">
        <v>1185732</v>
      </c>
      <c r="C1135" s="18">
        <v>44475</v>
      </c>
      <c r="D1135" t="s">
        <v>151</v>
      </c>
      <c r="E1135" t="s">
        <v>36</v>
      </c>
      <c r="F1135" t="s">
        <v>112</v>
      </c>
      <c r="G1135" t="s">
        <v>113</v>
      </c>
      <c r="H1135" t="s">
        <v>23</v>
      </c>
      <c r="I1135">
        <v>49.999999999999986</v>
      </c>
      <c r="J1135">
        <v>250</v>
      </c>
      <c r="K1135">
        <v>12499.999999999996</v>
      </c>
      <c r="L1135">
        <v>49999.999999999993</v>
      </c>
      <c r="M1135">
        <v>0.4</v>
      </c>
      <c r="N1135" t="s">
        <v>18</v>
      </c>
    </row>
    <row r="1136" spans="1:14" x14ac:dyDescent="0.25">
      <c r="A1136" t="s">
        <v>14</v>
      </c>
      <c r="B1136">
        <v>1185732</v>
      </c>
      <c r="C1136" s="18">
        <v>44478</v>
      </c>
      <c r="D1136" t="s">
        <v>151</v>
      </c>
      <c r="E1136" t="s">
        <v>36</v>
      </c>
      <c r="F1136" t="s">
        <v>110</v>
      </c>
      <c r="G1136" t="s">
        <v>111</v>
      </c>
      <c r="H1136" t="s">
        <v>23</v>
      </c>
      <c r="I1136">
        <v>54.999999999999986</v>
      </c>
      <c r="J1136">
        <v>250</v>
      </c>
      <c r="K1136">
        <v>13749.999999999996</v>
      </c>
      <c r="L1136">
        <v>54999.999999999993</v>
      </c>
      <c r="M1136">
        <v>0.4</v>
      </c>
      <c r="N1136" t="s">
        <v>18</v>
      </c>
    </row>
    <row r="1137" spans="1:14" x14ac:dyDescent="0.25">
      <c r="A1137" t="s">
        <v>26</v>
      </c>
      <c r="B1137">
        <v>1185732</v>
      </c>
      <c r="C1137" s="18">
        <v>44481</v>
      </c>
      <c r="D1137" t="s">
        <v>151</v>
      </c>
      <c r="E1137" t="s">
        <v>36</v>
      </c>
      <c r="F1137" t="s">
        <v>108</v>
      </c>
      <c r="G1137" t="s">
        <v>109</v>
      </c>
      <c r="H1137" t="s">
        <v>23</v>
      </c>
      <c r="I1137">
        <v>59.999999999999986</v>
      </c>
      <c r="J1137">
        <v>250</v>
      </c>
      <c r="K1137">
        <v>14999.999999999996</v>
      </c>
      <c r="L1137">
        <v>59999.999999999993</v>
      </c>
      <c r="M1137">
        <v>0.4</v>
      </c>
      <c r="N1137" t="s">
        <v>83</v>
      </c>
    </row>
    <row r="1138" spans="1:14" x14ac:dyDescent="0.25">
      <c r="A1138" t="s">
        <v>14</v>
      </c>
      <c r="B1138">
        <v>1197831</v>
      </c>
      <c r="C1138" s="18">
        <v>44483</v>
      </c>
      <c r="D1138" t="s">
        <v>151</v>
      </c>
      <c r="E1138" t="s">
        <v>36</v>
      </c>
      <c r="F1138" t="s">
        <v>106</v>
      </c>
      <c r="G1138" t="s">
        <v>107</v>
      </c>
      <c r="H1138" t="s">
        <v>23</v>
      </c>
      <c r="I1138">
        <v>30.000000000000004</v>
      </c>
      <c r="J1138">
        <v>300</v>
      </c>
      <c r="K1138">
        <v>9000.0000000000018</v>
      </c>
      <c r="L1138">
        <v>31500.000000000004</v>
      </c>
      <c r="M1138">
        <v>0.35</v>
      </c>
      <c r="N1138" t="s">
        <v>83</v>
      </c>
    </row>
    <row r="1139" spans="1:14" x14ac:dyDescent="0.25">
      <c r="A1139" t="s">
        <v>34</v>
      </c>
      <c r="B1139">
        <v>1197831</v>
      </c>
      <c r="C1139" s="18">
        <v>44490</v>
      </c>
      <c r="D1139" t="s">
        <v>151</v>
      </c>
      <c r="E1139" t="s">
        <v>27</v>
      </c>
      <c r="F1139" t="s">
        <v>104</v>
      </c>
      <c r="G1139" t="s">
        <v>105</v>
      </c>
      <c r="H1139" t="s">
        <v>23</v>
      </c>
      <c r="I1139">
        <v>30.000000000000004</v>
      </c>
      <c r="J1139">
        <v>325</v>
      </c>
      <c r="K1139">
        <v>9750.0000000000018</v>
      </c>
      <c r="L1139">
        <v>39000.000000000007</v>
      </c>
      <c r="M1139">
        <v>0.4</v>
      </c>
      <c r="N1139" t="s">
        <v>83</v>
      </c>
    </row>
    <row r="1140" spans="1:14" x14ac:dyDescent="0.25">
      <c r="A1140" t="s">
        <v>30</v>
      </c>
      <c r="B1140">
        <v>1197831</v>
      </c>
      <c r="C1140" s="18">
        <v>44490</v>
      </c>
      <c r="D1140" t="s">
        <v>151</v>
      </c>
      <c r="E1140" t="s">
        <v>27</v>
      </c>
      <c r="F1140" t="s">
        <v>102</v>
      </c>
      <c r="G1140" t="s">
        <v>103</v>
      </c>
      <c r="H1140" t="s">
        <v>23</v>
      </c>
      <c r="I1140">
        <v>30.000000000000004</v>
      </c>
      <c r="J1140">
        <v>400</v>
      </c>
      <c r="K1140">
        <v>12000.000000000002</v>
      </c>
      <c r="L1140">
        <v>48000.000000000007</v>
      </c>
      <c r="M1140">
        <v>0.4</v>
      </c>
      <c r="N1140" t="s">
        <v>83</v>
      </c>
    </row>
    <row r="1141" spans="1:14" x14ac:dyDescent="0.25">
      <c r="A1141" t="s">
        <v>26</v>
      </c>
      <c r="B1141">
        <v>1185732</v>
      </c>
      <c r="C1141" s="18">
        <v>44487</v>
      </c>
      <c r="D1141" t="s">
        <v>151</v>
      </c>
      <c r="E1141" t="s">
        <v>27</v>
      </c>
      <c r="F1141" t="s">
        <v>100</v>
      </c>
      <c r="G1141" t="s">
        <v>101</v>
      </c>
      <c r="H1141" t="s">
        <v>23</v>
      </c>
      <c r="I1141">
        <v>35</v>
      </c>
      <c r="J1141">
        <v>475</v>
      </c>
      <c r="K1141">
        <v>16625</v>
      </c>
      <c r="L1141">
        <v>83125</v>
      </c>
      <c r="M1141">
        <v>0.5</v>
      </c>
      <c r="N1141" t="s">
        <v>83</v>
      </c>
    </row>
    <row r="1142" spans="1:14" x14ac:dyDescent="0.25">
      <c r="A1142" t="s">
        <v>26</v>
      </c>
      <c r="B1142">
        <v>1197831</v>
      </c>
      <c r="C1142" s="18">
        <v>44474</v>
      </c>
      <c r="D1142" t="s">
        <v>151</v>
      </c>
      <c r="E1142" t="s">
        <v>27</v>
      </c>
      <c r="F1142" t="s">
        <v>59</v>
      </c>
      <c r="G1142" t="s">
        <v>60</v>
      </c>
      <c r="H1142" t="s">
        <v>23</v>
      </c>
      <c r="I1142">
        <v>60</v>
      </c>
      <c r="J1142">
        <v>625</v>
      </c>
      <c r="K1142">
        <v>37500</v>
      </c>
      <c r="L1142">
        <v>243750.00000000006</v>
      </c>
      <c r="M1142">
        <v>0.65000000000000013</v>
      </c>
      <c r="N1142" t="s">
        <v>24</v>
      </c>
    </row>
    <row r="1143" spans="1:14" x14ac:dyDescent="0.25">
      <c r="A1143" t="s">
        <v>26</v>
      </c>
      <c r="B1143">
        <v>1197831</v>
      </c>
      <c r="C1143" s="18">
        <v>44480</v>
      </c>
      <c r="D1143" t="s">
        <v>151</v>
      </c>
      <c r="E1143" t="s">
        <v>27</v>
      </c>
      <c r="F1143" t="s">
        <v>59</v>
      </c>
      <c r="G1143" t="s">
        <v>60</v>
      </c>
      <c r="H1143" t="s">
        <v>23</v>
      </c>
      <c r="I1143">
        <v>70</v>
      </c>
      <c r="J1143">
        <v>750</v>
      </c>
      <c r="K1143">
        <v>52500</v>
      </c>
      <c r="L1143">
        <v>341250.00000000006</v>
      </c>
      <c r="M1143">
        <v>0.65000000000000013</v>
      </c>
      <c r="N1143" t="s">
        <v>24</v>
      </c>
    </row>
    <row r="1144" spans="1:14" x14ac:dyDescent="0.25">
      <c r="A1144" t="s">
        <v>61</v>
      </c>
      <c r="B1144">
        <v>1185732</v>
      </c>
      <c r="C1144" s="18">
        <v>44491</v>
      </c>
      <c r="D1144" t="s">
        <v>151</v>
      </c>
      <c r="E1144" t="s">
        <v>48</v>
      </c>
      <c r="F1144" t="s">
        <v>98</v>
      </c>
      <c r="G1144" t="s">
        <v>99</v>
      </c>
      <c r="H1144" t="s">
        <v>23</v>
      </c>
      <c r="I1144">
        <v>54.999999999999993</v>
      </c>
      <c r="J1144">
        <v>275</v>
      </c>
      <c r="K1144">
        <v>15124.999999999998</v>
      </c>
      <c r="L1144">
        <v>60499.999999999993</v>
      </c>
      <c r="M1144">
        <v>0.4</v>
      </c>
      <c r="N1144" t="s">
        <v>83</v>
      </c>
    </row>
    <row r="1145" spans="1:14" x14ac:dyDescent="0.25">
      <c r="A1145" t="s">
        <v>61</v>
      </c>
      <c r="B1145">
        <v>1185732</v>
      </c>
      <c r="C1145" s="18">
        <v>44486</v>
      </c>
      <c r="D1145" t="s">
        <v>151</v>
      </c>
      <c r="E1145" t="s">
        <v>15</v>
      </c>
      <c r="F1145" t="s">
        <v>62</v>
      </c>
      <c r="G1145" t="s">
        <v>63</v>
      </c>
      <c r="H1145" t="s">
        <v>23</v>
      </c>
      <c r="I1145">
        <v>40</v>
      </c>
      <c r="J1145">
        <v>250</v>
      </c>
      <c r="K1145">
        <v>10000</v>
      </c>
      <c r="L1145">
        <v>40000</v>
      </c>
      <c r="M1145">
        <v>0.4</v>
      </c>
      <c r="N1145" t="s">
        <v>24</v>
      </c>
    </row>
    <row r="1146" spans="1:14" x14ac:dyDescent="0.25">
      <c r="A1146" t="s">
        <v>61</v>
      </c>
      <c r="B1146">
        <v>1185732</v>
      </c>
      <c r="C1146" s="18">
        <v>44492</v>
      </c>
      <c r="D1146" t="s">
        <v>151</v>
      </c>
      <c r="E1146" t="s">
        <v>15</v>
      </c>
      <c r="F1146" t="s">
        <v>62</v>
      </c>
      <c r="G1146" t="s">
        <v>63</v>
      </c>
      <c r="H1146" t="s">
        <v>23</v>
      </c>
      <c r="I1146">
        <v>40</v>
      </c>
      <c r="J1146">
        <v>250</v>
      </c>
      <c r="K1146">
        <v>10000</v>
      </c>
      <c r="L1146">
        <v>40000</v>
      </c>
      <c r="M1146">
        <v>0.4</v>
      </c>
      <c r="N1146" t="s">
        <v>24</v>
      </c>
    </row>
    <row r="1147" spans="1:14" x14ac:dyDescent="0.25">
      <c r="A1147" t="s">
        <v>61</v>
      </c>
      <c r="B1147">
        <v>1185732</v>
      </c>
      <c r="C1147" s="18">
        <v>44498</v>
      </c>
      <c r="D1147" t="s">
        <v>151</v>
      </c>
      <c r="E1147" t="s">
        <v>15</v>
      </c>
      <c r="F1147" t="s">
        <v>62</v>
      </c>
      <c r="G1147" t="s">
        <v>63</v>
      </c>
      <c r="H1147" t="s">
        <v>23</v>
      </c>
      <c r="I1147">
        <v>40</v>
      </c>
      <c r="J1147">
        <v>200</v>
      </c>
      <c r="K1147">
        <v>8000</v>
      </c>
      <c r="L1147">
        <v>32000</v>
      </c>
      <c r="M1147">
        <v>0.4</v>
      </c>
      <c r="N1147" t="s">
        <v>24</v>
      </c>
    </row>
    <row r="1148" spans="1:14" x14ac:dyDescent="0.25">
      <c r="A1148" t="s">
        <v>61</v>
      </c>
      <c r="B1148">
        <v>1185732</v>
      </c>
      <c r="C1148" s="18">
        <v>44480</v>
      </c>
      <c r="D1148" t="s">
        <v>151</v>
      </c>
      <c r="E1148" t="s">
        <v>36</v>
      </c>
      <c r="F1148" t="s">
        <v>96</v>
      </c>
      <c r="G1148" t="s">
        <v>97</v>
      </c>
      <c r="H1148" t="s">
        <v>23</v>
      </c>
      <c r="I1148">
        <v>40</v>
      </c>
      <c r="J1148">
        <v>525</v>
      </c>
      <c r="K1148">
        <v>21000</v>
      </c>
      <c r="L1148">
        <v>105000</v>
      </c>
      <c r="M1148">
        <v>0.5</v>
      </c>
      <c r="N1148" t="s">
        <v>83</v>
      </c>
    </row>
    <row r="1149" spans="1:14" x14ac:dyDescent="0.25">
      <c r="A1149" t="s">
        <v>26</v>
      </c>
      <c r="B1149">
        <v>1185732</v>
      </c>
      <c r="C1149" s="18">
        <v>44473</v>
      </c>
      <c r="D1149" t="s">
        <v>151</v>
      </c>
      <c r="E1149" t="s">
        <v>48</v>
      </c>
      <c r="F1149" t="s">
        <v>94</v>
      </c>
      <c r="G1149" t="s">
        <v>95</v>
      </c>
      <c r="H1149" t="s">
        <v>23</v>
      </c>
      <c r="I1149">
        <v>50</v>
      </c>
      <c r="J1149">
        <v>675</v>
      </c>
      <c r="K1149">
        <v>33750</v>
      </c>
      <c r="L1149">
        <v>168750</v>
      </c>
      <c r="M1149">
        <v>0.5</v>
      </c>
      <c r="N1149" t="s">
        <v>83</v>
      </c>
    </row>
    <row r="1150" spans="1:14" x14ac:dyDescent="0.25">
      <c r="A1150" t="s">
        <v>14</v>
      </c>
      <c r="B1150">
        <v>1185732</v>
      </c>
      <c r="C1150" s="18">
        <v>44476</v>
      </c>
      <c r="D1150" t="s">
        <v>151</v>
      </c>
      <c r="E1150" t="s">
        <v>48</v>
      </c>
      <c r="F1150" t="s">
        <v>92</v>
      </c>
      <c r="G1150" t="s">
        <v>93</v>
      </c>
      <c r="H1150" t="s">
        <v>23</v>
      </c>
      <c r="I1150">
        <v>60</v>
      </c>
      <c r="J1150">
        <v>775</v>
      </c>
      <c r="K1150">
        <v>46500</v>
      </c>
      <c r="L1150">
        <v>232500</v>
      </c>
      <c r="M1150">
        <v>0.5</v>
      </c>
      <c r="N1150" t="s">
        <v>83</v>
      </c>
    </row>
    <row r="1151" spans="1:14" x14ac:dyDescent="0.25">
      <c r="A1151" t="s">
        <v>61</v>
      </c>
      <c r="B1151">
        <v>1185732</v>
      </c>
      <c r="C1151" s="18">
        <v>44488</v>
      </c>
      <c r="D1151" t="s">
        <v>151</v>
      </c>
      <c r="E1151" t="s">
        <v>15</v>
      </c>
      <c r="F1151" t="s">
        <v>62</v>
      </c>
      <c r="G1151" t="s">
        <v>63</v>
      </c>
      <c r="H1151" t="s">
        <v>23</v>
      </c>
      <c r="I1151">
        <v>70</v>
      </c>
      <c r="J1151">
        <v>225</v>
      </c>
      <c r="K1151">
        <v>15750</v>
      </c>
      <c r="L1151">
        <v>63000</v>
      </c>
      <c r="M1151">
        <v>0.4</v>
      </c>
      <c r="N1151" t="s">
        <v>24</v>
      </c>
    </row>
    <row r="1152" spans="1:14" x14ac:dyDescent="0.25">
      <c r="A1152" t="s">
        <v>26</v>
      </c>
      <c r="B1152">
        <v>1128299</v>
      </c>
      <c r="C1152" s="18">
        <v>44482</v>
      </c>
      <c r="D1152" t="s">
        <v>151</v>
      </c>
      <c r="E1152" t="s">
        <v>48</v>
      </c>
      <c r="F1152" t="s">
        <v>90</v>
      </c>
      <c r="G1152" t="s">
        <v>91</v>
      </c>
      <c r="H1152" t="s">
        <v>23</v>
      </c>
      <c r="I1152">
        <v>70</v>
      </c>
      <c r="J1152">
        <v>350</v>
      </c>
      <c r="K1152">
        <v>24500</v>
      </c>
      <c r="L1152">
        <v>61250</v>
      </c>
      <c r="M1152">
        <v>0.25</v>
      </c>
      <c r="N1152" t="s">
        <v>83</v>
      </c>
    </row>
    <row r="1153" spans="1:14" x14ac:dyDescent="0.25">
      <c r="A1153" t="s">
        <v>34</v>
      </c>
      <c r="B1153">
        <v>1128299</v>
      </c>
      <c r="C1153" s="18">
        <v>44495</v>
      </c>
      <c r="D1153" t="s">
        <v>151</v>
      </c>
      <c r="E1153" t="s">
        <v>31</v>
      </c>
      <c r="F1153" t="s">
        <v>88</v>
      </c>
      <c r="G1153" t="s">
        <v>89</v>
      </c>
      <c r="H1153" t="s">
        <v>23</v>
      </c>
      <c r="I1153">
        <v>75.000000000000014</v>
      </c>
      <c r="J1153">
        <v>375</v>
      </c>
      <c r="K1153">
        <v>28125.000000000004</v>
      </c>
      <c r="L1153">
        <v>70312.500000000015</v>
      </c>
      <c r="M1153">
        <v>0.25</v>
      </c>
      <c r="N1153" t="s">
        <v>83</v>
      </c>
    </row>
    <row r="1154" spans="1:14" x14ac:dyDescent="0.25">
      <c r="A1154" t="s">
        <v>14</v>
      </c>
      <c r="B1154">
        <v>1128299</v>
      </c>
      <c r="C1154" s="18">
        <v>44492</v>
      </c>
      <c r="D1154" t="s">
        <v>151</v>
      </c>
      <c r="E1154" t="s">
        <v>31</v>
      </c>
      <c r="F1154" t="s">
        <v>86</v>
      </c>
      <c r="G1154" t="s">
        <v>87</v>
      </c>
      <c r="H1154" t="s">
        <v>23</v>
      </c>
      <c r="I1154">
        <v>60.000000000000007</v>
      </c>
      <c r="J1154">
        <v>325</v>
      </c>
      <c r="K1154">
        <v>19500.000000000004</v>
      </c>
      <c r="L1154">
        <v>48750.000000000007</v>
      </c>
      <c r="M1154">
        <v>0.25</v>
      </c>
      <c r="N1154" t="s">
        <v>83</v>
      </c>
    </row>
    <row r="1155" spans="1:14" x14ac:dyDescent="0.25">
      <c r="A1155" t="s">
        <v>26</v>
      </c>
      <c r="B1155">
        <v>1197831</v>
      </c>
      <c r="C1155" s="18">
        <v>44473</v>
      </c>
      <c r="D1155" t="s">
        <v>151</v>
      </c>
      <c r="E1155" t="s">
        <v>31</v>
      </c>
      <c r="F1155" t="s">
        <v>84</v>
      </c>
      <c r="G1155" t="s">
        <v>85</v>
      </c>
      <c r="H1155" t="s">
        <v>23</v>
      </c>
      <c r="I1155">
        <v>45</v>
      </c>
      <c r="J1155">
        <v>525</v>
      </c>
      <c r="K1155">
        <v>23625</v>
      </c>
      <c r="L1155">
        <v>129937.50000000001</v>
      </c>
      <c r="M1155">
        <v>0.55000000000000004</v>
      </c>
      <c r="N1155" t="s">
        <v>83</v>
      </c>
    </row>
    <row r="1156" spans="1:14" x14ac:dyDescent="0.25">
      <c r="A1156" t="s">
        <v>30</v>
      </c>
      <c r="B1156">
        <v>1128299</v>
      </c>
      <c r="C1156" s="18">
        <v>44486</v>
      </c>
      <c r="D1156" t="s">
        <v>151</v>
      </c>
      <c r="E1156" t="s">
        <v>27</v>
      </c>
      <c r="F1156" t="s">
        <v>81</v>
      </c>
      <c r="G1156" t="s">
        <v>82</v>
      </c>
      <c r="H1156" t="s">
        <v>23</v>
      </c>
      <c r="I1156">
        <v>55.000000000000007</v>
      </c>
      <c r="J1156">
        <v>400</v>
      </c>
      <c r="K1156">
        <v>22000.000000000004</v>
      </c>
      <c r="L1156">
        <v>77000</v>
      </c>
      <c r="M1156">
        <v>0.35</v>
      </c>
      <c r="N1156" t="s">
        <v>83</v>
      </c>
    </row>
    <row r="1157" spans="1:14" x14ac:dyDescent="0.25">
      <c r="A1157" t="s">
        <v>61</v>
      </c>
      <c r="B1157">
        <v>1185732</v>
      </c>
      <c r="C1157" s="18">
        <v>44491</v>
      </c>
      <c r="D1157" t="s">
        <v>151</v>
      </c>
      <c r="E1157" t="s">
        <v>31</v>
      </c>
      <c r="F1157" t="s">
        <v>64</v>
      </c>
      <c r="G1157" t="s">
        <v>65</v>
      </c>
      <c r="H1157" t="s">
        <v>23</v>
      </c>
      <c r="I1157">
        <v>80</v>
      </c>
      <c r="J1157">
        <v>275</v>
      </c>
      <c r="K1157">
        <v>22000</v>
      </c>
      <c r="L1157">
        <v>66000</v>
      </c>
      <c r="M1157">
        <v>0.3</v>
      </c>
      <c r="N1157" t="s">
        <v>24</v>
      </c>
    </row>
    <row r="1158" spans="1:14" x14ac:dyDescent="0.25">
      <c r="A1158" t="s">
        <v>30</v>
      </c>
      <c r="B1158">
        <v>1128299</v>
      </c>
      <c r="C1158" s="18">
        <v>44493</v>
      </c>
      <c r="D1158" t="s">
        <v>151</v>
      </c>
      <c r="E1158" t="s">
        <v>31</v>
      </c>
      <c r="F1158" t="s">
        <v>80</v>
      </c>
      <c r="G1158" t="s">
        <v>63</v>
      </c>
      <c r="H1158" t="s">
        <v>23</v>
      </c>
      <c r="I1158">
        <v>60.000000000000007</v>
      </c>
      <c r="J1158">
        <v>350</v>
      </c>
      <c r="K1158">
        <v>21000.000000000004</v>
      </c>
      <c r="L1158">
        <v>63000.000000000007</v>
      </c>
      <c r="M1158">
        <v>0.3</v>
      </c>
      <c r="N1158" t="s">
        <v>18</v>
      </c>
    </row>
    <row r="1159" spans="1:14" x14ac:dyDescent="0.25">
      <c r="A1159" t="s">
        <v>30</v>
      </c>
      <c r="B1159">
        <v>1185732</v>
      </c>
      <c r="C1159" s="18">
        <v>44480</v>
      </c>
      <c r="D1159" t="s">
        <v>151</v>
      </c>
      <c r="E1159" t="s">
        <v>31</v>
      </c>
      <c r="F1159" t="s">
        <v>78</v>
      </c>
      <c r="G1159" t="s">
        <v>79</v>
      </c>
      <c r="H1159" t="s">
        <v>23</v>
      </c>
      <c r="I1159">
        <v>34.999999999999993</v>
      </c>
      <c r="J1159">
        <v>400</v>
      </c>
      <c r="K1159">
        <v>13999.999999999996</v>
      </c>
      <c r="L1159">
        <v>69999.999999999985</v>
      </c>
      <c r="M1159">
        <v>0.5</v>
      </c>
      <c r="N1159" t="s">
        <v>18</v>
      </c>
    </row>
    <row r="1160" spans="1:14" x14ac:dyDescent="0.25">
      <c r="A1160" t="s">
        <v>14</v>
      </c>
      <c r="B1160">
        <v>1185732</v>
      </c>
      <c r="C1160" s="18">
        <v>44487</v>
      </c>
      <c r="D1160" t="s">
        <v>151</v>
      </c>
      <c r="E1160" t="s">
        <v>36</v>
      </c>
      <c r="F1160" t="s">
        <v>76</v>
      </c>
      <c r="G1160" t="s">
        <v>77</v>
      </c>
      <c r="H1160" t="s">
        <v>23</v>
      </c>
      <c r="I1160">
        <v>39.999999999999993</v>
      </c>
      <c r="J1160">
        <v>350</v>
      </c>
      <c r="K1160">
        <v>13999.999999999998</v>
      </c>
      <c r="L1160">
        <v>69999.999999999985</v>
      </c>
      <c r="M1160">
        <v>0.5</v>
      </c>
      <c r="N1160" t="s">
        <v>18</v>
      </c>
    </row>
    <row r="1161" spans="1:14" x14ac:dyDescent="0.25">
      <c r="A1161" t="s">
        <v>26</v>
      </c>
      <c r="B1161">
        <v>1185732</v>
      </c>
      <c r="C1161" s="18">
        <v>44486</v>
      </c>
      <c r="D1161" t="s">
        <v>151</v>
      </c>
      <c r="E1161" t="s">
        <v>36</v>
      </c>
      <c r="F1161" t="s">
        <v>74</v>
      </c>
      <c r="G1161" t="s">
        <v>75</v>
      </c>
      <c r="H1161" t="s">
        <v>23</v>
      </c>
      <c r="I1161">
        <v>55.000000000000007</v>
      </c>
      <c r="J1161">
        <v>525</v>
      </c>
      <c r="K1161">
        <v>28875.000000000004</v>
      </c>
      <c r="L1161">
        <v>158812.50000000006</v>
      </c>
      <c r="M1161">
        <v>0.55000000000000004</v>
      </c>
      <c r="N1161" t="s">
        <v>18</v>
      </c>
    </row>
    <row r="1162" spans="1:14" x14ac:dyDescent="0.25">
      <c r="A1162" t="s">
        <v>14</v>
      </c>
      <c r="B1162">
        <v>1128299</v>
      </c>
      <c r="C1162" s="18">
        <v>44493</v>
      </c>
      <c r="D1162" t="s">
        <v>151</v>
      </c>
      <c r="E1162" t="s">
        <v>48</v>
      </c>
      <c r="F1162" t="s">
        <v>72</v>
      </c>
      <c r="G1162" t="s">
        <v>73</v>
      </c>
      <c r="H1162" t="s">
        <v>23</v>
      </c>
      <c r="I1162">
        <v>60.000000000000007</v>
      </c>
      <c r="J1162">
        <v>350</v>
      </c>
      <c r="K1162">
        <v>21000.000000000004</v>
      </c>
      <c r="L1162">
        <v>63000.000000000007</v>
      </c>
      <c r="M1162">
        <v>0.3</v>
      </c>
      <c r="N1162" t="s">
        <v>18</v>
      </c>
    </row>
    <row r="1163" spans="1:14" x14ac:dyDescent="0.25">
      <c r="A1163" t="s">
        <v>25</v>
      </c>
      <c r="B1163">
        <v>1128299</v>
      </c>
      <c r="C1163" s="18">
        <v>44479</v>
      </c>
      <c r="D1163" t="s">
        <v>151</v>
      </c>
      <c r="E1163" t="s">
        <v>31</v>
      </c>
      <c r="F1163" t="s">
        <v>66</v>
      </c>
      <c r="G1163" t="s">
        <v>67</v>
      </c>
      <c r="H1163" t="s">
        <v>23</v>
      </c>
      <c r="I1163">
        <v>70</v>
      </c>
      <c r="J1163">
        <v>300</v>
      </c>
      <c r="K1163">
        <v>21000</v>
      </c>
      <c r="L1163">
        <v>84000</v>
      </c>
      <c r="M1163">
        <v>0.4</v>
      </c>
      <c r="N1163" t="s">
        <v>24</v>
      </c>
    </row>
    <row r="1164" spans="1:14" x14ac:dyDescent="0.25">
      <c r="A1164" t="s">
        <v>34</v>
      </c>
      <c r="B1164">
        <v>1185732</v>
      </c>
      <c r="C1164" s="18">
        <v>44481</v>
      </c>
      <c r="D1164" t="s">
        <v>151</v>
      </c>
      <c r="E1164" t="s">
        <v>31</v>
      </c>
      <c r="F1164" t="s">
        <v>70</v>
      </c>
      <c r="G1164" t="s">
        <v>71</v>
      </c>
      <c r="H1164" t="s">
        <v>23</v>
      </c>
      <c r="I1164">
        <v>60</v>
      </c>
      <c r="J1164">
        <v>600</v>
      </c>
      <c r="K1164">
        <v>36000</v>
      </c>
      <c r="L1164">
        <v>90000</v>
      </c>
      <c r="M1164">
        <v>0.25</v>
      </c>
      <c r="N1164" t="s">
        <v>18</v>
      </c>
    </row>
    <row r="1165" spans="1:14" x14ac:dyDescent="0.25">
      <c r="A1165" t="s">
        <v>30</v>
      </c>
      <c r="B1165">
        <v>1185732</v>
      </c>
      <c r="C1165" s="18">
        <v>44479</v>
      </c>
      <c r="D1165" t="s">
        <v>151</v>
      </c>
      <c r="E1165" t="s">
        <v>15</v>
      </c>
      <c r="F1165" t="s">
        <v>16</v>
      </c>
      <c r="G1165" t="s">
        <v>69</v>
      </c>
      <c r="H1165" t="s">
        <v>23</v>
      </c>
      <c r="I1165">
        <v>65</v>
      </c>
      <c r="J1165">
        <v>625</v>
      </c>
      <c r="K1165">
        <v>40625</v>
      </c>
      <c r="L1165">
        <v>203125</v>
      </c>
      <c r="M1165">
        <v>0.5</v>
      </c>
      <c r="N1165" t="s">
        <v>18</v>
      </c>
    </row>
    <row r="1166" spans="1:14" x14ac:dyDescent="0.25">
      <c r="A1166" t="s">
        <v>25</v>
      </c>
      <c r="B1166">
        <v>1128299</v>
      </c>
      <c r="C1166" s="18">
        <v>44486</v>
      </c>
      <c r="D1166" t="s">
        <v>151</v>
      </c>
      <c r="E1166" t="s">
        <v>48</v>
      </c>
      <c r="F1166" t="s">
        <v>49</v>
      </c>
      <c r="G1166" t="s">
        <v>68</v>
      </c>
      <c r="H1166" t="s">
        <v>23</v>
      </c>
      <c r="I1166">
        <v>70</v>
      </c>
      <c r="J1166">
        <v>400</v>
      </c>
      <c r="K1166">
        <v>28000</v>
      </c>
      <c r="L1166">
        <v>126000</v>
      </c>
      <c r="M1166">
        <v>0.45</v>
      </c>
      <c r="N1166" t="s">
        <v>18</v>
      </c>
    </row>
    <row r="1167" spans="1:14" x14ac:dyDescent="0.25">
      <c r="A1167" t="s">
        <v>14</v>
      </c>
      <c r="B1167">
        <v>1185732</v>
      </c>
      <c r="C1167" s="18">
        <v>44518</v>
      </c>
      <c r="D1167" t="s">
        <v>152</v>
      </c>
      <c r="E1167" t="s">
        <v>15</v>
      </c>
      <c r="F1167" t="s">
        <v>133</v>
      </c>
      <c r="G1167" t="s">
        <v>134</v>
      </c>
      <c r="H1167" t="s">
        <v>23</v>
      </c>
      <c r="I1167">
        <v>61</v>
      </c>
      <c r="J1167">
        <v>120</v>
      </c>
      <c r="K1167">
        <v>7320</v>
      </c>
      <c r="L1167">
        <v>3001.2</v>
      </c>
      <c r="M1167">
        <v>0.41</v>
      </c>
      <c r="N1167" t="s">
        <v>24</v>
      </c>
    </row>
    <row r="1168" spans="1:14" x14ac:dyDescent="0.25">
      <c r="A1168" t="s">
        <v>61</v>
      </c>
      <c r="B1168">
        <v>1185732</v>
      </c>
      <c r="C1168" s="18">
        <v>44511</v>
      </c>
      <c r="D1168" t="s">
        <v>152</v>
      </c>
      <c r="E1168" t="s">
        <v>15</v>
      </c>
      <c r="F1168" t="s">
        <v>131</v>
      </c>
      <c r="G1168" t="s">
        <v>132</v>
      </c>
      <c r="H1168" t="s">
        <v>23</v>
      </c>
      <c r="I1168">
        <v>57</v>
      </c>
      <c r="J1168">
        <v>128</v>
      </c>
      <c r="K1168">
        <v>7296</v>
      </c>
      <c r="L1168">
        <v>3429.12</v>
      </c>
      <c r="M1168">
        <v>0.47</v>
      </c>
      <c r="N1168" t="s">
        <v>24</v>
      </c>
    </row>
    <row r="1169" spans="1:14" x14ac:dyDescent="0.25">
      <c r="A1169" t="s">
        <v>61</v>
      </c>
      <c r="B1169">
        <v>1185732</v>
      </c>
      <c r="C1169" s="18">
        <v>44514</v>
      </c>
      <c r="D1169" t="s">
        <v>152</v>
      </c>
      <c r="E1169" t="s">
        <v>15</v>
      </c>
      <c r="F1169" t="s">
        <v>129</v>
      </c>
      <c r="G1169" t="s">
        <v>130</v>
      </c>
      <c r="H1169" t="s">
        <v>23</v>
      </c>
      <c r="I1169">
        <v>48</v>
      </c>
      <c r="J1169">
        <v>123</v>
      </c>
      <c r="K1169">
        <v>5904</v>
      </c>
      <c r="L1169">
        <v>2066.4</v>
      </c>
      <c r="M1169">
        <v>0.35</v>
      </c>
      <c r="N1169" t="s">
        <v>24</v>
      </c>
    </row>
    <row r="1170" spans="1:14" x14ac:dyDescent="0.25">
      <c r="A1170" t="s">
        <v>26</v>
      </c>
      <c r="B1170">
        <v>1185732</v>
      </c>
      <c r="C1170" s="18">
        <v>44507</v>
      </c>
      <c r="D1170" t="s">
        <v>152</v>
      </c>
      <c r="E1170" t="s">
        <v>15</v>
      </c>
      <c r="F1170" t="s">
        <v>127</v>
      </c>
      <c r="G1170" t="s">
        <v>128</v>
      </c>
      <c r="H1170" t="s">
        <v>23</v>
      </c>
      <c r="I1170">
        <v>46</v>
      </c>
      <c r="J1170">
        <v>83</v>
      </c>
      <c r="K1170">
        <v>3818</v>
      </c>
      <c r="L1170">
        <v>1679.92</v>
      </c>
      <c r="M1170">
        <v>0.44</v>
      </c>
      <c r="N1170" t="s">
        <v>24</v>
      </c>
    </row>
    <row r="1171" spans="1:14" x14ac:dyDescent="0.25">
      <c r="A1171" t="s">
        <v>14</v>
      </c>
      <c r="B1171">
        <v>1185732</v>
      </c>
      <c r="C1171" s="18">
        <v>44504</v>
      </c>
      <c r="D1171" t="s">
        <v>152</v>
      </c>
      <c r="E1171" t="s">
        <v>15</v>
      </c>
      <c r="F1171" t="s">
        <v>125</v>
      </c>
      <c r="G1171" t="s">
        <v>126</v>
      </c>
      <c r="H1171" t="s">
        <v>23</v>
      </c>
      <c r="I1171">
        <v>52</v>
      </c>
      <c r="J1171">
        <v>116</v>
      </c>
      <c r="K1171">
        <v>6032</v>
      </c>
      <c r="L1171">
        <v>2352.4799999999996</v>
      </c>
      <c r="M1171">
        <v>0.38999999999999996</v>
      </c>
      <c r="N1171" t="s">
        <v>24</v>
      </c>
    </row>
    <row r="1172" spans="1:14" x14ac:dyDescent="0.25">
      <c r="A1172" t="s">
        <v>34</v>
      </c>
      <c r="B1172">
        <v>1197831</v>
      </c>
      <c r="C1172" s="18">
        <v>44520</v>
      </c>
      <c r="D1172" t="s">
        <v>152</v>
      </c>
      <c r="E1172" t="s">
        <v>27</v>
      </c>
      <c r="F1172" t="s">
        <v>104</v>
      </c>
      <c r="G1172" t="s">
        <v>105</v>
      </c>
      <c r="H1172" t="s">
        <v>23</v>
      </c>
      <c r="I1172">
        <v>60</v>
      </c>
      <c r="J1172">
        <v>128</v>
      </c>
      <c r="K1172">
        <v>7680</v>
      </c>
      <c r="L1172">
        <v>3302.4000000000005</v>
      </c>
      <c r="M1172">
        <v>0.43000000000000005</v>
      </c>
      <c r="N1172" t="s">
        <v>24</v>
      </c>
    </row>
    <row r="1173" spans="1:14" x14ac:dyDescent="0.25">
      <c r="A1173" t="s">
        <v>30</v>
      </c>
      <c r="B1173">
        <v>1197831</v>
      </c>
      <c r="C1173" s="18">
        <v>44520</v>
      </c>
      <c r="D1173" t="s">
        <v>152</v>
      </c>
      <c r="E1173" t="s">
        <v>27</v>
      </c>
      <c r="F1173" t="s">
        <v>102</v>
      </c>
      <c r="G1173" t="s">
        <v>103</v>
      </c>
      <c r="H1173" t="s">
        <v>23</v>
      </c>
      <c r="I1173">
        <v>53</v>
      </c>
      <c r="J1173">
        <v>135</v>
      </c>
      <c r="K1173">
        <v>7155</v>
      </c>
      <c r="L1173">
        <v>3219.75</v>
      </c>
      <c r="M1173">
        <v>0.45</v>
      </c>
      <c r="N1173" t="s">
        <v>24</v>
      </c>
    </row>
    <row r="1174" spans="1:14" x14ac:dyDescent="0.25">
      <c r="A1174" t="s">
        <v>26</v>
      </c>
      <c r="B1174">
        <v>1185732</v>
      </c>
      <c r="C1174" s="18">
        <v>44517</v>
      </c>
      <c r="D1174" t="s">
        <v>152</v>
      </c>
      <c r="E1174" t="s">
        <v>27</v>
      </c>
      <c r="F1174" t="s">
        <v>100</v>
      </c>
      <c r="G1174" t="s">
        <v>101</v>
      </c>
      <c r="H1174" t="s">
        <v>23</v>
      </c>
      <c r="I1174">
        <v>51</v>
      </c>
      <c r="J1174">
        <v>168</v>
      </c>
      <c r="K1174">
        <v>8568</v>
      </c>
      <c r="L1174">
        <v>4883.76</v>
      </c>
      <c r="M1174">
        <v>0.57000000000000006</v>
      </c>
      <c r="N1174" t="s">
        <v>24</v>
      </c>
    </row>
    <row r="1175" spans="1:14" x14ac:dyDescent="0.25">
      <c r="A1175" t="s">
        <v>26</v>
      </c>
      <c r="B1175">
        <v>1128299</v>
      </c>
      <c r="C1175" s="18">
        <v>44513</v>
      </c>
      <c r="D1175" t="s">
        <v>152</v>
      </c>
      <c r="E1175" t="s">
        <v>48</v>
      </c>
      <c r="F1175" t="s">
        <v>90</v>
      </c>
      <c r="G1175" t="s">
        <v>91</v>
      </c>
      <c r="H1175" t="s">
        <v>23</v>
      </c>
      <c r="I1175">
        <v>46</v>
      </c>
      <c r="J1175">
        <v>157</v>
      </c>
      <c r="K1175">
        <v>7222</v>
      </c>
      <c r="L1175">
        <v>2094.3799999999997</v>
      </c>
      <c r="M1175">
        <v>0.28999999999999998</v>
      </c>
      <c r="N1175" t="s">
        <v>24</v>
      </c>
    </row>
    <row r="1176" spans="1:14" x14ac:dyDescent="0.25">
      <c r="A1176" t="s">
        <v>34</v>
      </c>
      <c r="B1176">
        <v>1128299</v>
      </c>
      <c r="C1176" s="18">
        <v>44526</v>
      </c>
      <c r="D1176" t="s">
        <v>152</v>
      </c>
      <c r="E1176" t="s">
        <v>31</v>
      </c>
      <c r="F1176" t="s">
        <v>88</v>
      </c>
      <c r="G1176" t="s">
        <v>89</v>
      </c>
      <c r="H1176" t="s">
        <v>23</v>
      </c>
      <c r="I1176">
        <v>56</v>
      </c>
      <c r="J1176">
        <v>170</v>
      </c>
      <c r="K1176">
        <v>9520</v>
      </c>
      <c r="L1176">
        <v>2856</v>
      </c>
      <c r="M1176">
        <v>0.3</v>
      </c>
      <c r="N1176" t="s">
        <v>24</v>
      </c>
    </row>
    <row r="1177" spans="1:14" x14ac:dyDescent="0.25">
      <c r="A1177" t="s">
        <v>14</v>
      </c>
      <c r="B1177">
        <v>1128299</v>
      </c>
      <c r="C1177" s="18">
        <v>44523</v>
      </c>
      <c r="D1177" t="s">
        <v>152</v>
      </c>
      <c r="E1177" t="s">
        <v>31</v>
      </c>
      <c r="F1177" t="s">
        <v>86</v>
      </c>
      <c r="G1177" t="s">
        <v>87</v>
      </c>
      <c r="H1177" t="s">
        <v>23</v>
      </c>
      <c r="I1177">
        <v>39</v>
      </c>
      <c r="J1177">
        <v>140</v>
      </c>
      <c r="K1177">
        <v>5460</v>
      </c>
      <c r="L1177">
        <v>1528.8000000000002</v>
      </c>
      <c r="M1177">
        <v>0.28000000000000003</v>
      </c>
      <c r="N1177" t="s">
        <v>24</v>
      </c>
    </row>
    <row r="1178" spans="1:14" x14ac:dyDescent="0.25">
      <c r="A1178" t="s">
        <v>26</v>
      </c>
      <c r="B1178">
        <v>1197831</v>
      </c>
      <c r="C1178" s="18">
        <v>44505</v>
      </c>
      <c r="D1178" t="s">
        <v>152</v>
      </c>
      <c r="E1178" t="s">
        <v>31</v>
      </c>
      <c r="F1178" t="s">
        <v>84</v>
      </c>
      <c r="G1178" t="s">
        <v>85</v>
      </c>
      <c r="H1178" t="s">
        <v>23</v>
      </c>
      <c r="I1178">
        <v>51</v>
      </c>
      <c r="J1178">
        <v>194</v>
      </c>
      <c r="K1178">
        <v>9894</v>
      </c>
      <c r="L1178">
        <v>5837.4600000000009</v>
      </c>
      <c r="M1178">
        <v>0.59000000000000008</v>
      </c>
      <c r="N1178" t="s">
        <v>24</v>
      </c>
    </row>
    <row r="1179" spans="1:14" x14ac:dyDescent="0.25">
      <c r="A1179" t="s">
        <v>30</v>
      </c>
      <c r="B1179">
        <v>1128299</v>
      </c>
      <c r="C1179" s="18">
        <v>44517</v>
      </c>
      <c r="D1179" t="s">
        <v>152</v>
      </c>
      <c r="E1179" t="s">
        <v>27</v>
      </c>
      <c r="F1179" t="s">
        <v>81</v>
      </c>
      <c r="G1179" t="s">
        <v>82</v>
      </c>
      <c r="H1179" t="s">
        <v>23</v>
      </c>
      <c r="I1179">
        <v>64</v>
      </c>
      <c r="J1179">
        <v>180</v>
      </c>
      <c r="K1179">
        <v>11520</v>
      </c>
      <c r="L1179">
        <v>4723.2</v>
      </c>
      <c r="M1179">
        <v>0.41</v>
      </c>
      <c r="N1179" t="s">
        <v>24</v>
      </c>
    </row>
    <row r="1180" spans="1:14" x14ac:dyDescent="0.25">
      <c r="A1180" t="s">
        <v>30</v>
      </c>
      <c r="B1180">
        <v>1128299</v>
      </c>
      <c r="C1180" s="18">
        <v>44524</v>
      </c>
      <c r="D1180" t="s">
        <v>152</v>
      </c>
      <c r="E1180" t="s">
        <v>31</v>
      </c>
      <c r="F1180" t="s">
        <v>80</v>
      </c>
      <c r="G1180" t="s">
        <v>63</v>
      </c>
      <c r="H1180" t="s">
        <v>23</v>
      </c>
      <c r="I1180">
        <v>53</v>
      </c>
      <c r="J1180">
        <v>165</v>
      </c>
      <c r="K1180">
        <v>8745</v>
      </c>
      <c r="L1180">
        <v>3235.65</v>
      </c>
      <c r="M1180">
        <v>0.37</v>
      </c>
      <c r="N1180" t="s">
        <v>24</v>
      </c>
    </row>
    <row r="1181" spans="1:14" x14ac:dyDescent="0.25">
      <c r="A1181" t="s">
        <v>30</v>
      </c>
      <c r="B1181">
        <v>1185732</v>
      </c>
      <c r="C1181" s="18">
        <v>44511</v>
      </c>
      <c r="D1181" t="s">
        <v>152</v>
      </c>
      <c r="E1181" t="s">
        <v>31</v>
      </c>
      <c r="F1181" t="s">
        <v>78</v>
      </c>
      <c r="G1181" t="s">
        <v>79</v>
      </c>
      <c r="H1181" t="s">
        <v>23</v>
      </c>
      <c r="I1181">
        <v>35</v>
      </c>
      <c r="J1181">
        <v>158</v>
      </c>
      <c r="K1181">
        <v>5530</v>
      </c>
      <c r="L1181">
        <v>3041.5000000000005</v>
      </c>
      <c r="M1181">
        <v>0.55000000000000004</v>
      </c>
      <c r="N1181" t="s">
        <v>24</v>
      </c>
    </row>
    <row r="1182" spans="1:14" x14ac:dyDescent="0.25">
      <c r="A1182" t="s">
        <v>14</v>
      </c>
      <c r="B1182">
        <v>1128299</v>
      </c>
      <c r="C1182" s="18">
        <v>44524</v>
      </c>
      <c r="D1182" t="s">
        <v>152</v>
      </c>
      <c r="E1182" t="s">
        <v>48</v>
      </c>
      <c r="F1182" t="s">
        <v>72</v>
      </c>
      <c r="G1182" t="s">
        <v>73</v>
      </c>
      <c r="H1182" t="s">
        <v>23</v>
      </c>
      <c r="I1182">
        <v>60</v>
      </c>
      <c r="J1182">
        <v>176</v>
      </c>
      <c r="K1182">
        <v>10560</v>
      </c>
      <c r="L1182">
        <v>3484.7999999999997</v>
      </c>
      <c r="M1182">
        <v>0.32999999999999996</v>
      </c>
      <c r="N1182" t="s">
        <v>24</v>
      </c>
    </row>
    <row r="1183" spans="1:14" x14ac:dyDescent="0.25">
      <c r="A1183" t="s">
        <v>25</v>
      </c>
      <c r="B1183">
        <v>1128299</v>
      </c>
      <c r="C1183" s="18">
        <v>44517</v>
      </c>
      <c r="D1183" t="s">
        <v>152</v>
      </c>
      <c r="E1183" t="s">
        <v>48</v>
      </c>
      <c r="F1183" t="s">
        <v>49</v>
      </c>
      <c r="G1183" t="s">
        <v>68</v>
      </c>
      <c r="H1183" t="s">
        <v>23</v>
      </c>
      <c r="I1183">
        <v>66</v>
      </c>
      <c r="J1183">
        <v>198</v>
      </c>
      <c r="K1183">
        <v>13068</v>
      </c>
      <c r="L1183">
        <v>6534</v>
      </c>
      <c r="M1183">
        <v>0.5</v>
      </c>
      <c r="N1183" t="s">
        <v>24</v>
      </c>
    </row>
    <row r="1184" spans="1:14" x14ac:dyDescent="0.25">
      <c r="A1184" t="s">
        <v>14</v>
      </c>
      <c r="B1184">
        <v>1185732</v>
      </c>
      <c r="C1184" s="18">
        <v>44526</v>
      </c>
      <c r="D1184" t="s">
        <v>152</v>
      </c>
      <c r="E1184" t="s">
        <v>15</v>
      </c>
      <c r="F1184" t="s">
        <v>40</v>
      </c>
      <c r="G1184" t="s">
        <v>41</v>
      </c>
      <c r="H1184" t="s">
        <v>23</v>
      </c>
      <c r="I1184">
        <v>52</v>
      </c>
      <c r="J1184">
        <v>105</v>
      </c>
      <c r="K1184">
        <v>5460</v>
      </c>
      <c r="L1184">
        <v>1910.9999999999998</v>
      </c>
      <c r="M1184">
        <v>0.35</v>
      </c>
      <c r="N1184" t="s">
        <v>24</v>
      </c>
    </row>
    <row r="1185" spans="1:14" x14ac:dyDescent="0.25">
      <c r="A1185" t="s">
        <v>14</v>
      </c>
      <c r="B1185">
        <v>1185732</v>
      </c>
      <c r="C1185" s="18">
        <v>44520</v>
      </c>
      <c r="D1185" t="s">
        <v>152</v>
      </c>
      <c r="E1185" t="s">
        <v>15</v>
      </c>
      <c r="F1185" t="s">
        <v>40</v>
      </c>
      <c r="G1185" t="s">
        <v>41</v>
      </c>
      <c r="H1185" t="s">
        <v>23</v>
      </c>
      <c r="I1185">
        <v>51</v>
      </c>
      <c r="J1185">
        <v>78</v>
      </c>
      <c r="K1185">
        <v>3978</v>
      </c>
      <c r="L1185">
        <v>1471.86</v>
      </c>
      <c r="M1185">
        <v>0.37</v>
      </c>
      <c r="N1185" t="s">
        <v>24</v>
      </c>
    </row>
    <row r="1186" spans="1:14" x14ac:dyDescent="0.25">
      <c r="A1186" t="s">
        <v>14</v>
      </c>
      <c r="B1186">
        <v>1185732</v>
      </c>
      <c r="C1186" s="18">
        <v>44514</v>
      </c>
      <c r="D1186" t="s">
        <v>152</v>
      </c>
      <c r="E1186" t="s">
        <v>15</v>
      </c>
      <c r="F1186" t="s">
        <v>40</v>
      </c>
      <c r="G1186" t="s">
        <v>41</v>
      </c>
      <c r="H1186" t="s">
        <v>23</v>
      </c>
      <c r="I1186">
        <v>39</v>
      </c>
      <c r="J1186">
        <v>64</v>
      </c>
      <c r="K1186">
        <v>2496</v>
      </c>
      <c r="L1186">
        <v>673.92000000000007</v>
      </c>
      <c r="M1186">
        <v>0.27</v>
      </c>
      <c r="N1186" t="s">
        <v>24</v>
      </c>
    </row>
    <row r="1187" spans="1:14" x14ac:dyDescent="0.25">
      <c r="A1187" t="s">
        <v>14</v>
      </c>
      <c r="B1187">
        <v>1185732</v>
      </c>
      <c r="C1187" s="18">
        <v>44508</v>
      </c>
      <c r="D1187" t="s">
        <v>152</v>
      </c>
      <c r="E1187" t="s">
        <v>15</v>
      </c>
      <c r="F1187" t="s">
        <v>40</v>
      </c>
      <c r="G1187" t="s">
        <v>41</v>
      </c>
      <c r="H1187" t="s">
        <v>23</v>
      </c>
      <c r="I1187">
        <v>38</v>
      </c>
      <c r="J1187">
        <v>61</v>
      </c>
      <c r="K1187">
        <v>2318</v>
      </c>
      <c r="L1187">
        <v>718.58</v>
      </c>
      <c r="M1187">
        <v>0.31</v>
      </c>
      <c r="N1187" t="s">
        <v>24</v>
      </c>
    </row>
    <row r="1188" spans="1:14" x14ac:dyDescent="0.25">
      <c r="A1188" t="s">
        <v>14</v>
      </c>
      <c r="B1188">
        <v>1185732</v>
      </c>
      <c r="C1188" s="18">
        <v>44502</v>
      </c>
      <c r="D1188" t="s">
        <v>152</v>
      </c>
      <c r="E1188" t="s">
        <v>15</v>
      </c>
      <c r="F1188" t="s">
        <v>40</v>
      </c>
      <c r="G1188" t="s">
        <v>41</v>
      </c>
      <c r="H1188" t="s">
        <v>23</v>
      </c>
      <c r="I1188">
        <v>30</v>
      </c>
      <c r="J1188">
        <v>74</v>
      </c>
      <c r="K1188">
        <v>2220</v>
      </c>
      <c r="L1188">
        <v>777</v>
      </c>
      <c r="M1188">
        <v>0.35</v>
      </c>
      <c r="N1188" t="s">
        <v>24</v>
      </c>
    </row>
    <row r="1189" spans="1:14" x14ac:dyDescent="0.25">
      <c r="A1189" t="s">
        <v>14</v>
      </c>
      <c r="B1189">
        <v>1185732</v>
      </c>
      <c r="C1189" s="18">
        <v>44518</v>
      </c>
      <c r="D1189" t="s">
        <v>152</v>
      </c>
      <c r="E1189" t="s">
        <v>15</v>
      </c>
      <c r="F1189" t="s">
        <v>133</v>
      </c>
      <c r="G1189" t="s">
        <v>134</v>
      </c>
      <c r="H1189" t="s">
        <v>23</v>
      </c>
      <c r="I1189">
        <v>78</v>
      </c>
      <c r="J1189">
        <v>116</v>
      </c>
      <c r="K1189">
        <v>9048</v>
      </c>
      <c r="L1189">
        <v>4252.5599999999995</v>
      </c>
      <c r="M1189">
        <v>0.47</v>
      </c>
      <c r="N1189" t="s">
        <v>83</v>
      </c>
    </row>
    <row r="1190" spans="1:14" x14ac:dyDescent="0.25">
      <c r="A1190" t="s">
        <v>61</v>
      </c>
      <c r="B1190">
        <v>1185732</v>
      </c>
      <c r="C1190" s="18">
        <v>44511</v>
      </c>
      <c r="D1190" t="s">
        <v>152</v>
      </c>
      <c r="E1190" t="s">
        <v>15</v>
      </c>
      <c r="F1190" t="s">
        <v>131</v>
      </c>
      <c r="G1190" t="s">
        <v>132</v>
      </c>
      <c r="H1190" t="s">
        <v>23</v>
      </c>
      <c r="I1190">
        <v>70</v>
      </c>
      <c r="J1190">
        <v>94</v>
      </c>
      <c r="K1190">
        <v>6580</v>
      </c>
      <c r="L1190">
        <v>3487.4</v>
      </c>
      <c r="M1190">
        <v>0.53</v>
      </c>
      <c r="N1190" t="s">
        <v>83</v>
      </c>
    </row>
    <row r="1191" spans="1:14" x14ac:dyDescent="0.25">
      <c r="A1191" t="s">
        <v>61</v>
      </c>
      <c r="B1191">
        <v>1185732</v>
      </c>
      <c r="C1191" s="18">
        <v>44514</v>
      </c>
      <c r="D1191" t="s">
        <v>152</v>
      </c>
      <c r="E1191" t="s">
        <v>15</v>
      </c>
      <c r="F1191" t="s">
        <v>129</v>
      </c>
      <c r="G1191" t="s">
        <v>130</v>
      </c>
      <c r="H1191" t="s">
        <v>23</v>
      </c>
      <c r="I1191">
        <v>64</v>
      </c>
      <c r="J1191">
        <v>98</v>
      </c>
      <c r="K1191">
        <v>6272</v>
      </c>
      <c r="L1191">
        <v>2822.3999999999996</v>
      </c>
      <c r="M1191">
        <v>0.44999999999999996</v>
      </c>
      <c r="N1191" t="s">
        <v>83</v>
      </c>
    </row>
    <row r="1192" spans="1:14" x14ac:dyDescent="0.25">
      <c r="A1192" t="s">
        <v>26</v>
      </c>
      <c r="B1192">
        <v>1185732</v>
      </c>
      <c r="C1192" s="18">
        <v>44507</v>
      </c>
      <c r="D1192" t="s">
        <v>152</v>
      </c>
      <c r="E1192" t="s">
        <v>15</v>
      </c>
      <c r="F1192" t="s">
        <v>127</v>
      </c>
      <c r="G1192" t="s">
        <v>128</v>
      </c>
      <c r="H1192" t="s">
        <v>23</v>
      </c>
      <c r="I1192">
        <v>60</v>
      </c>
      <c r="J1192">
        <v>77</v>
      </c>
      <c r="K1192">
        <v>4620</v>
      </c>
      <c r="L1192">
        <v>2402.4</v>
      </c>
      <c r="M1192">
        <v>0.52</v>
      </c>
      <c r="N1192" t="s">
        <v>83</v>
      </c>
    </row>
    <row r="1193" spans="1:14" x14ac:dyDescent="0.25">
      <c r="A1193" t="s">
        <v>14</v>
      </c>
      <c r="B1193">
        <v>1185732</v>
      </c>
      <c r="C1193" s="18">
        <v>44504</v>
      </c>
      <c r="D1193" t="s">
        <v>152</v>
      </c>
      <c r="E1193" t="s">
        <v>15</v>
      </c>
      <c r="F1193" t="s">
        <v>125</v>
      </c>
      <c r="G1193" t="s">
        <v>126</v>
      </c>
      <c r="H1193" t="s">
        <v>23</v>
      </c>
      <c r="I1193">
        <v>67</v>
      </c>
      <c r="J1193">
        <v>95</v>
      </c>
      <c r="K1193">
        <v>6365</v>
      </c>
      <c r="L1193">
        <v>2991.5499999999997</v>
      </c>
      <c r="M1193">
        <v>0.47</v>
      </c>
      <c r="N1193" t="s">
        <v>83</v>
      </c>
    </row>
    <row r="1194" spans="1:14" x14ac:dyDescent="0.25">
      <c r="A1194" t="s">
        <v>26</v>
      </c>
      <c r="B1194">
        <v>1185732</v>
      </c>
      <c r="C1194" s="18">
        <v>44507</v>
      </c>
      <c r="D1194" t="s">
        <v>152</v>
      </c>
      <c r="E1194" t="s">
        <v>15</v>
      </c>
      <c r="F1194" t="s">
        <v>123</v>
      </c>
      <c r="G1194" t="s">
        <v>124</v>
      </c>
      <c r="H1194" t="s">
        <v>23</v>
      </c>
      <c r="I1194">
        <v>59</v>
      </c>
      <c r="J1194">
        <v>91</v>
      </c>
      <c r="K1194">
        <v>5369</v>
      </c>
      <c r="L1194">
        <v>2845.57</v>
      </c>
      <c r="M1194">
        <v>0.53</v>
      </c>
      <c r="N1194" t="s">
        <v>83</v>
      </c>
    </row>
    <row r="1195" spans="1:14" x14ac:dyDescent="0.25">
      <c r="A1195" t="s">
        <v>34</v>
      </c>
      <c r="B1195">
        <v>1185732</v>
      </c>
      <c r="C1195" s="18">
        <v>44514</v>
      </c>
      <c r="D1195" t="s">
        <v>152</v>
      </c>
      <c r="E1195" t="s">
        <v>15</v>
      </c>
      <c r="F1195" t="s">
        <v>121</v>
      </c>
      <c r="G1195" t="s">
        <v>122</v>
      </c>
      <c r="H1195" t="s">
        <v>23</v>
      </c>
      <c r="I1195">
        <v>64</v>
      </c>
      <c r="J1195">
        <v>98</v>
      </c>
      <c r="K1195">
        <v>6272</v>
      </c>
      <c r="L1195">
        <v>3449.6000000000004</v>
      </c>
      <c r="M1195">
        <v>0.55000000000000004</v>
      </c>
      <c r="N1195" t="s">
        <v>83</v>
      </c>
    </row>
    <row r="1196" spans="1:14" x14ac:dyDescent="0.25">
      <c r="A1196" t="s">
        <v>14</v>
      </c>
      <c r="B1196">
        <v>1185732</v>
      </c>
      <c r="C1196" s="18">
        <v>44521</v>
      </c>
      <c r="D1196" t="s">
        <v>152</v>
      </c>
      <c r="E1196" t="s">
        <v>15</v>
      </c>
      <c r="F1196" t="s">
        <v>119</v>
      </c>
      <c r="G1196" t="s">
        <v>120</v>
      </c>
      <c r="H1196" t="s">
        <v>23</v>
      </c>
      <c r="I1196">
        <v>62</v>
      </c>
      <c r="J1196">
        <v>63</v>
      </c>
      <c r="K1196">
        <v>3906</v>
      </c>
      <c r="L1196">
        <v>1679.58</v>
      </c>
      <c r="M1196">
        <v>0.43</v>
      </c>
      <c r="N1196" t="s">
        <v>83</v>
      </c>
    </row>
    <row r="1197" spans="1:14" x14ac:dyDescent="0.25">
      <c r="A1197" t="s">
        <v>14</v>
      </c>
      <c r="B1197">
        <v>1185732</v>
      </c>
      <c r="C1197" s="18">
        <v>44517</v>
      </c>
      <c r="D1197" t="s">
        <v>152</v>
      </c>
      <c r="E1197" t="s">
        <v>15</v>
      </c>
      <c r="F1197" t="s">
        <v>118</v>
      </c>
      <c r="G1197" t="s">
        <v>93</v>
      </c>
      <c r="H1197" t="s">
        <v>23</v>
      </c>
      <c r="I1197">
        <v>64</v>
      </c>
      <c r="J1197">
        <v>100</v>
      </c>
      <c r="K1197">
        <v>6400</v>
      </c>
      <c r="L1197">
        <v>3264</v>
      </c>
      <c r="M1197">
        <v>0.51</v>
      </c>
      <c r="N1197" t="s">
        <v>83</v>
      </c>
    </row>
    <row r="1198" spans="1:14" x14ac:dyDescent="0.25">
      <c r="A1198" t="s">
        <v>30</v>
      </c>
      <c r="B1198">
        <v>1185732</v>
      </c>
      <c r="C1198" s="18">
        <v>44510</v>
      </c>
      <c r="D1198" t="s">
        <v>152</v>
      </c>
      <c r="E1198" t="s">
        <v>36</v>
      </c>
      <c r="F1198" t="s">
        <v>116</v>
      </c>
      <c r="G1198" t="s">
        <v>117</v>
      </c>
      <c r="H1198" t="s">
        <v>23</v>
      </c>
      <c r="I1198">
        <v>61</v>
      </c>
      <c r="J1198">
        <v>91</v>
      </c>
      <c r="K1198">
        <v>5551</v>
      </c>
      <c r="L1198">
        <v>2997.5400000000004</v>
      </c>
      <c r="M1198">
        <v>0.54</v>
      </c>
      <c r="N1198" t="s">
        <v>83</v>
      </c>
    </row>
    <row r="1199" spans="1:14" x14ac:dyDescent="0.25">
      <c r="A1199" t="s">
        <v>30</v>
      </c>
      <c r="B1199">
        <v>1185732</v>
      </c>
      <c r="C1199" s="18">
        <v>44503</v>
      </c>
      <c r="D1199" t="s">
        <v>152</v>
      </c>
      <c r="E1199" t="s">
        <v>36</v>
      </c>
      <c r="F1199" t="s">
        <v>114</v>
      </c>
      <c r="G1199" t="s">
        <v>115</v>
      </c>
      <c r="H1199" t="s">
        <v>23</v>
      </c>
      <c r="I1199">
        <v>61</v>
      </c>
      <c r="J1199">
        <v>75</v>
      </c>
      <c r="K1199">
        <v>4575</v>
      </c>
      <c r="L1199">
        <v>2333.25</v>
      </c>
      <c r="M1199">
        <v>0.51</v>
      </c>
      <c r="N1199" t="s">
        <v>83</v>
      </c>
    </row>
    <row r="1200" spans="1:14" x14ac:dyDescent="0.25">
      <c r="A1200" t="s">
        <v>14</v>
      </c>
      <c r="B1200">
        <v>1185732</v>
      </c>
      <c r="C1200" s="18">
        <v>44502</v>
      </c>
      <c r="D1200" t="s">
        <v>152</v>
      </c>
      <c r="E1200" t="s">
        <v>15</v>
      </c>
      <c r="F1200" t="s">
        <v>40</v>
      </c>
      <c r="G1200" t="s">
        <v>41</v>
      </c>
      <c r="H1200" t="s">
        <v>23</v>
      </c>
      <c r="I1200">
        <v>45</v>
      </c>
      <c r="J1200">
        <v>225</v>
      </c>
      <c r="K1200">
        <v>10125</v>
      </c>
      <c r="L1200">
        <v>30375</v>
      </c>
      <c r="M1200">
        <v>0.3</v>
      </c>
      <c r="N1200" t="s">
        <v>24</v>
      </c>
    </row>
    <row r="1201" spans="1:14" x14ac:dyDescent="0.25">
      <c r="A1201" t="s">
        <v>14</v>
      </c>
      <c r="B1201">
        <v>1185732</v>
      </c>
      <c r="C1201" s="18">
        <v>44508</v>
      </c>
      <c r="D1201" t="s">
        <v>152</v>
      </c>
      <c r="E1201" t="s">
        <v>15</v>
      </c>
      <c r="F1201" t="s">
        <v>40</v>
      </c>
      <c r="G1201" t="s">
        <v>41</v>
      </c>
      <c r="H1201" t="s">
        <v>23</v>
      </c>
      <c r="I1201">
        <v>50</v>
      </c>
      <c r="J1201">
        <v>175</v>
      </c>
      <c r="K1201">
        <v>8750</v>
      </c>
      <c r="L1201">
        <v>21875</v>
      </c>
      <c r="M1201">
        <v>0.25</v>
      </c>
      <c r="N1201" t="s">
        <v>24</v>
      </c>
    </row>
    <row r="1202" spans="1:14" x14ac:dyDescent="0.25">
      <c r="A1202" t="s">
        <v>14</v>
      </c>
      <c r="B1202">
        <v>1185732</v>
      </c>
      <c r="C1202" s="18">
        <v>44514</v>
      </c>
      <c r="D1202" t="s">
        <v>152</v>
      </c>
      <c r="E1202" t="s">
        <v>15</v>
      </c>
      <c r="F1202" t="s">
        <v>40</v>
      </c>
      <c r="G1202" t="s">
        <v>41</v>
      </c>
      <c r="H1202" t="s">
        <v>23</v>
      </c>
      <c r="I1202">
        <v>50</v>
      </c>
      <c r="J1202">
        <v>200</v>
      </c>
      <c r="K1202">
        <v>10000</v>
      </c>
      <c r="L1202">
        <v>25000</v>
      </c>
      <c r="M1202">
        <v>0.25</v>
      </c>
      <c r="N1202" t="s">
        <v>24</v>
      </c>
    </row>
    <row r="1203" spans="1:14" x14ac:dyDescent="0.25">
      <c r="A1203" t="s">
        <v>30</v>
      </c>
      <c r="B1203">
        <v>1185732</v>
      </c>
      <c r="C1203" s="18">
        <v>44506</v>
      </c>
      <c r="D1203" t="s">
        <v>152</v>
      </c>
      <c r="E1203" t="s">
        <v>36</v>
      </c>
      <c r="F1203" t="s">
        <v>112</v>
      </c>
      <c r="G1203" t="s">
        <v>113</v>
      </c>
      <c r="H1203" t="s">
        <v>23</v>
      </c>
      <c r="I1203">
        <v>59</v>
      </c>
      <c r="J1203">
        <v>72</v>
      </c>
      <c r="K1203">
        <v>4248</v>
      </c>
      <c r="L1203">
        <v>2208.96</v>
      </c>
      <c r="M1203">
        <v>0.52</v>
      </c>
      <c r="N1203" t="s">
        <v>83</v>
      </c>
    </row>
    <row r="1204" spans="1:14" x14ac:dyDescent="0.25">
      <c r="A1204" t="s">
        <v>14</v>
      </c>
      <c r="B1204">
        <v>1185732</v>
      </c>
      <c r="C1204" s="18">
        <v>44520</v>
      </c>
      <c r="D1204" t="s">
        <v>152</v>
      </c>
      <c r="E1204" t="s">
        <v>15</v>
      </c>
      <c r="F1204" t="s">
        <v>40</v>
      </c>
      <c r="G1204" t="s">
        <v>41</v>
      </c>
      <c r="H1204" t="s">
        <v>23</v>
      </c>
      <c r="I1204">
        <v>70</v>
      </c>
      <c r="J1204">
        <v>250</v>
      </c>
      <c r="K1204">
        <v>17500</v>
      </c>
      <c r="L1204">
        <v>52500</v>
      </c>
      <c r="M1204">
        <v>0.3</v>
      </c>
      <c r="N1204" t="s">
        <v>24</v>
      </c>
    </row>
    <row r="1205" spans="1:14" x14ac:dyDescent="0.25">
      <c r="A1205" t="s">
        <v>14</v>
      </c>
      <c r="B1205">
        <v>1185732</v>
      </c>
      <c r="C1205" s="18">
        <v>44526</v>
      </c>
      <c r="D1205" t="s">
        <v>152</v>
      </c>
      <c r="E1205" t="s">
        <v>15</v>
      </c>
      <c r="F1205" t="s">
        <v>40</v>
      </c>
      <c r="G1205" t="s">
        <v>41</v>
      </c>
      <c r="H1205" t="s">
        <v>23</v>
      </c>
      <c r="I1205">
        <v>70</v>
      </c>
      <c r="J1205">
        <v>300</v>
      </c>
      <c r="K1205">
        <v>21000</v>
      </c>
      <c r="L1205">
        <v>63000</v>
      </c>
      <c r="M1205">
        <v>0.3</v>
      </c>
      <c r="N1205" t="s">
        <v>24</v>
      </c>
    </row>
    <row r="1206" spans="1:14" x14ac:dyDescent="0.25">
      <c r="A1206" t="s">
        <v>14</v>
      </c>
      <c r="B1206">
        <v>1185732</v>
      </c>
      <c r="C1206" s="18">
        <v>44509</v>
      </c>
      <c r="D1206" t="s">
        <v>152</v>
      </c>
      <c r="E1206" t="s">
        <v>36</v>
      </c>
      <c r="F1206" t="s">
        <v>110</v>
      </c>
      <c r="G1206" t="s">
        <v>111</v>
      </c>
      <c r="H1206" t="s">
        <v>23</v>
      </c>
      <c r="I1206">
        <v>60</v>
      </c>
      <c r="J1206">
        <v>65</v>
      </c>
      <c r="K1206">
        <v>3900</v>
      </c>
      <c r="L1206">
        <v>1989</v>
      </c>
      <c r="M1206">
        <v>0.51</v>
      </c>
      <c r="N1206" t="s">
        <v>83</v>
      </c>
    </row>
    <row r="1207" spans="1:14" x14ac:dyDescent="0.25">
      <c r="A1207" t="s">
        <v>26</v>
      </c>
      <c r="B1207">
        <v>1185732</v>
      </c>
      <c r="C1207" s="18">
        <v>44512</v>
      </c>
      <c r="D1207" t="s">
        <v>152</v>
      </c>
      <c r="E1207" t="s">
        <v>36</v>
      </c>
      <c r="F1207" t="s">
        <v>108</v>
      </c>
      <c r="G1207" t="s">
        <v>109</v>
      </c>
      <c r="H1207" t="s">
        <v>23</v>
      </c>
      <c r="I1207">
        <v>61</v>
      </c>
      <c r="J1207">
        <v>65</v>
      </c>
      <c r="K1207">
        <v>3965</v>
      </c>
      <c r="L1207">
        <v>1982.5</v>
      </c>
      <c r="M1207">
        <v>0.5</v>
      </c>
      <c r="N1207" t="s">
        <v>83</v>
      </c>
    </row>
    <row r="1208" spans="1:14" x14ac:dyDescent="0.25">
      <c r="A1208" t="s">
        <v>14</v>
      </c>
      <c r="B1208">
        <v>1197831</v>
      </c>
      <c r="C1208" s="18">
        <v>44513</v>
      </c>
      <c r="D1208" t="s">
        <v>152</v>
      </c>
      <c r="E1208" t="s">
        <v>36</v>
      </c>
      <c r="F1208" t="s">
        <v>106</v>
      </c>
      <c r="G1208" t="s">
        <v>107</v>
      </c>
      <c r="H1208" t="s">
        <v>23</v>
      </c>
      <c r="I1208">
        <v>73</v>
      </c>
      <c r="J1208">
        <v>88</v>
      </c>
      <c r="K1208">
        <v>6424</v>
      </c>
      <c r="L1208">
        <v>2955.04</v>
      </c>
      <c r="M1208">
        <v>0.45999999999999996</v>
      </c>
      <c r="N1208" t="s">
        <v>83</v>
      </c>
    </row>
    <row r="1209" spans="1:14" x14ac:dyDescent="0.25">
      <c r="A1209" t="s">
        <v>34</v>
      </c>
      <c r="B1209">
        <v>1197831</v>
      </c>
      <c r="C1209" s="18">
        <v>44520</v>
      </c>
      <c r="D1209" t="s">
        <v>152</v>
      </c>
      <c r="E1209" t="s">
        <v>27</v>
      </c>
      <c r="F1209" t="s">
        <v>104</v>
      </c>
      <c r="G1209" t="s">
        <v>105</v>
      </c>
      <c r="H1209" t="s">
        <v>23</v>
      </c>
      <c r="I1209">
        <v>72</v>
      </c>
      <c r="J1209">
        <v>105</v>
      </c>
      <c r="K1209">
        <v>7560</v>
      </c>
      <c r="L1209">
        <v>3780</v>
      </c>
      <c r="M1209">
        <v>0.5</v>
      </c>
      <c r="N1209" t="s">
        <v>83</v>
      </c>
    </row>
    <row r="1210" spans="1:14" x14ac:dyDescent="0.25">
      <c r="A1210" t="s">
        <v>30</v>
      </c>
      <c r="B1210">
        <v>1197831</v>
      </c>
      <c r="C1210" s="18">
        <v>44520</v>
      </c>
      <c r="D1210" t="s">
        <v>152</v>
      </c>
      <c r="E1210" t="s">
        <v>27</v>
      </c>
      <c r="F1210" t="s">
        <v>102</v>
      </c>
      <c r="G1210" t="s">
        <v>103</v>
      </c>
      <c r="H1210" t="s">
        <v>23</v>
      </c>
      <c r="I1210">
        <v>73</v>
      </c>
      <c r="J1210">
        <v>117</v>
      </c>
      <c r="K1210">
        <v>8541</v>
      </c>
      <c r="L1210">
        <v>4526.7300000000005</v>
      </c>
      <c r="M1210">
        <v>0.53</v>
      </c>
      <c r="N1210" t="s">
        <v>83</v>
      </c>
    </row>
    <row r="1211" spans="1:14" x14ac:dyDescent="0.25">
      <c r="A1211" t="s">
        <v>26</v>
      </c>
      <c r="B1211">
        <v>1185732</v>
      </c>
      <c r="C1211" s="18">
        <v>44517</v>
      </c>
      <c r="D1211" t="s">
        <v>152</v>
      </c>
      <c r="E1211" t="s">
        <v>27</v>
      </c>
      <c r="F1211" t="s">
        <v>100</v>
      </c>
      <c r="G1211" t="s">
        <v>101</v>
      </c>
      <c r="H1211" t="s">
        <v>23</v>
      </c>
      <c r="I1211">
        <v>68</v>
      </c>
      <c r="J1211">
        <v>158</v>
      </c>
      <c r="K1211">
        <v>10744</v>
      </c>
      <c r="L1211">
        <v>6553.84</v>
      </c>
      <c r="M1211">
        <v>0.61</v>
      </c>
      <c r="N1211" t="s">
        <v>83</v>
      </c>
    </row>
    <row r="1212" spans="1:14" x14ac:dyDescent="0.25">
      <c r="A1212" t="s">
        <v>14</v>
      </c>
      <c r="B1212">
        <v>1185732</v>
      </c>
      <c r="C1212" s="18">
        <v>44522</v>
      </c>
      <c r="D1212" t="s">
        <v>152</v>
      </c>
      <c r="E1212" t="s">
        <v>48</v>
      </c>
      <c r="F1212" t="s">
        <v>98</v>
      </c>
      <c r="G1212" t="s">
        <v>99</v>
      </c>
      <c r="H1212" t="s">
        <v>23</v>
      </c>
      <c r="I1212">
        <v>66</v>
      </c>
      <c r="J1212">
        <v>80</v>
      </c>
      <c r="K1212">
        <v>5280</v>
      </c>
      <c r="L1212">
        <v>2851.2000000000003</v>
      </c>
      <c r="M1212">
        <v>0.54</v>
      </c>
      <c r="N1212" t="s">
        <v>83</v>
      </c>
    </row>
    <row r="1213" spans="1:14" x14ac:dyDescent="0.25">
      <c r="A1213" t="s">
        <v>61</v>
      </c>
      <c r="B1213">
        <v>1185732</v>
      </c>
      <c r="C1213" s="18">
        <v>44510</v>
      </c>
      <c r="D1213" t="s">
        <v>152</v>
      </c>
      <c r="E1213" t="s">
        <v>36</v>
      </c>
      <c r="F1213" t="s">
        <v>96</v>
      </c>
      <c r="G1213" t="s">
        <v>97</v>
      </c>
      <c r="H1213" t="s">
        <v>23</v>
      </c>
      <c r="I1213">
        <v>74</v>
      </c>
      <c r="J1213">
        <v>167</v>
      </c>
      <c r="K1213">
        <v>12358</v>
      </c>
      <c r="L1213">
        <v>7909.12</v>
      </c>
      <c r="M1213">
        <v>0.64</v>
      </c>
      <c r="N1213" t="s">
        <v>83</v>
      </c>
    </row>
    <row r="1214" spans="1:14" x14ac:dyDescent="0.25">
      <c r="A1214" t="s">
        <v>26</v>
      </c>
      <c r="B1214">
        <v>1185732</v>
      </c>
      <c r="C1214" s="18">
        <v>44503</v>
      </c>
      <c r="D1214" t="s">
        <v>152</v>
      </c>
      <c r="E1214" t="s">
        <v>48</v>
      </c>
      <c r="F1214" t="s">
        <v>94</v>
      </c>
      <c r="G1214" t="s">
        <v>95</v>
      </c>
      <c r="H1214" t="s">
        <v>23</v>
      </c>
      <c r="I1214">
        <v>72</v>
      </c>
      <c r="J1214">
        <v>210</v>
      </c>
      <c r="K1214">
        <v>15120</v>
      </c>
      <c r="L1214">
        <v>9676.8000000000011</v>
      </c>
      <c r="M1214">
        <v>0.64</v>
      </c>
      <c r="N1214" t="s">
        <v>83</v>
      </c>
    </row>
    <row r="1215" spans="1:14" x14ac:dyDescent="0.25">
      <c r="A1215" t="s">
        <v>14</v>
      </c>
      <c r="B1215">
        <v>1185732</v>
      </c>
      <c r="C1215" s="18">
        <v>44506</v>
      </c>
      <c r="D1215" t="s">
        <v>152</v>
      </c>
      <c r="E1215" t="s">
        <v>48</v>
      </c>
      <c r="F1215" t="s">
        <v>92</v>
      </c>
      <c r="G1215" t="s">
        <v>93</v>
      </c>
      <c r="H1215" t="s">
        <v>23</v>
      </c>
      <c r="I1215">
        <v>74</v>
      </c>
      <c r="J1215">
        <v>206</v>
      </c>
      <c r="K1215">
        <v>15244</v>
      </c>
      <c r="L1215">
        <v>9603.7199999999993</v>
      </c>
      <c r="M1215">
        <v>0.63</v>
      </c>
      <c r="N1215" t="s">
        <v>83</v>
      </c>
    </row>
    <row r="1216" spans="1:14" x14ac:dyDescent="0.25">
      <c r="A1216" t="s">
        <v>26</v>
      </c>
      <c r="B1216">
        <v>1128299</v>
      </c>
      <c r="C1216" s="18">
        <v>44513</v>
      </c>
      <c r="D1216" t="s">
        <v>152</v>
      </c>
      <c r="E1216" t="s">
        <v>48</v>
      </c>
      <c r="F1216" t="s">
        <v>90</v>
      </c>
      <c r="G1216" t="s">
        <v>91</v>
      </c>
      <c r="H1216" t="s">
        <v>23</v>
      </c>
      <c r="I1216">
        <v>65</v>
      </c>
      <c r="J1216">
        <v>124</v>
      </c>
      <c r="K1216">
        <v>8060</v>
      </c>
      <c r="L1216">
        <v>2821</v>
      </c>
      <c r="M1216">
        <v>0.35</v>
      </c>
      <c r="N1216" t="s">
        <v>83</v>
      </c>
    </row>
    <row r="1217" spans="1:14" x14ac:dyDescent="0.25">
      <c r="A1217" t="s">
        <v>34</v>
      </c>
      <c r="B1217">
        <v>1128299</v>
      </c>
      <c r="C1217" s="18">
        <v>44526</v>
      </c>
      <c r="D1217" t="s">
        <v>152</v>
      </c>
      <c r="E1217" t="s">
        <v>31</v>
      </c>
      <c r="F1217" t="s">
        <v>88</v>
      </c>
      <c r="G1217" t="s">
        <v>89</v>
      </c>
      <c r="H1217" t="s">
        <v>23</v>
      </c>
      <c r="I1217">
        <v>72</v>
      </c>
      <c r="J1217">
        <v>140</v>
      </c>
      <c r="K1217">
        <v>10080</v>
      </c>
      <c r="L1217">
        <v>3931.2000000000003</v>
      </c>
      <c r="M1217">
        <v>0.39</v>
      </c>
      <c r="N1217" t="s">
        <v>83</v>
      </c>
    </row>
    <row r="1218" spans="1:14" x14ac:dyDescent="0.25">
      <c r="A1218" t="s">
        <v>14</v>
      </c>
      <c r="B1218">
        <v>1128299</v>
      </c>
      <c r="C1218" s="18">
        <v>44523</v>
      </c>
      <c r="D1218" t="s">
        <v>152</v>
      </c>
      <c r="E1218" t="s">
        <v>31</v>
      </c>
      <c r="F1218" t="s">
        <v>86</v>
      </c>
      <c r="G1218" t="s">
        <v>87</v>
      </c>
      <c r="H1218" t="s">
        <v>23</v>
      </c>
      <c r="I1218">
        <v>55</v>
      </c>
      <c r="J1218">
        <v>111</v>
      </c>
      <c r="K1218">
        <v>6105</v>
      </c>
      <c r="L1218">
        <v>2258.85</v>
      </c>
      <c r="M1218">
        <v>0.37</v>
      </c>
      <c r="N1218" t="s">
        <v>83</v>
      </c>
    </row>
    <row r="1219" spans="1:14" x14ac:dyDescent="0.25">
      <c r="A1219" t="s">
        <v>26</v>
      </c>
      <c r="B1219">
        <v>1197831</v>
      </c>
      <c r="C1219" s="18">
        <v>44505</v>
      </c>
      <c r="D1219" t="s">
        <v>152</v>
      </c>
      <c r="E1219" t="s">
        <v>31</v>
      </c>
      <c r="F1219" t="s">
        <v>84</v>
      </c>
      <c r="G1219" t="s">
        <v>85</v>
      </c>
      <c r="H1219" t="s">
        <v>23</v>
      </c>
      <c r="I1219">
        <v>63</v>
      </c>
      <c r="J1219">
        <v>163</v>
      </c>
      <c r="K1219">
        <v>10269</v>
      </c>
      <c r="L1219">
        <v>6880.2300000000005</v>
      </c>
      <c r="M1219">
        <v>0.67</v>
      </c>
      <c r="N1219" t="s">
        <v>83</v>
      </c>
    </row>
    <row r="1220" spans="1:14" x14ac:dyDescent="0.25">
      <c r="A1220" t="s">
        <v>30</v>
      </c>
      <c r="B1220">
        <v>1128299</v>
      </c>
      <c r="C1220" s="18">
        <v>44517</v>
      </c>
      <c r="D1220" t="s">
        <v>152</v>
      </c>
      <c r="E1220" t="s">
        <v>27</v>
      </c>
      <c r="F1220" t="s">
        <v>81</v>
      </c>
      <c r="G1220" t="s">
        <v>82</v>
      </c>
      <c r="H1220" t="s">
        <v>23</v>
      </c>
      <c r="I1220">
        <v>81</v>
      </c>
      <c r="J1220">
        <v>174</v>
      </c>
      <c r="K1220">
        <v>14094</v>
      </c>
      <c r="L1220">
        <v>6765.12</v>
      </c>
      <c r="M1220">
        <v>0.48</v>
      </c>
      <c r="N1220" t="s">
        <v>83</v>
      </c>
    </row>
    <row r="1221" spans="1:14" x14ac:dyDescent="0.25">
      <c r="A1221" t="s">
        <v>30</v>
      </c>
      <c r="B1221">
        <v>1128299</v>
      </c>
      <c r="C1221" s="18">
        <v>44524</v>
      </c>
      <c r="D1221" t="s">
        <v>152</v>
      </c>
      <c r="E1221" t="s">
        <v>31</v>
      </c>
      <c r="F1221" t="s">
        <v>80</v>
      </c>
      <c r="G1221" t="s">
        <v>63</v>
      </c>
      <c r="H1221" t="s">
        <v>23</v>
      </c>
      <c r="I1221">
        <v>76</v>
      </c>
      <c r="J1221">
        <v>149</v>
      </c>
      <c r="K1221">
        <v>11324</v>
      </c>
      <c r="L1221">
        <v>4756.08</v>
      </c>
      <c r="M1221">
        <v>0.42</v>
      </c>
      <c r="N1221" t="s">
        <v>83</v>
      </c>
    </row>
    <row r="1222" spans="1:14" x14ac:dyDescent="0.25">
      <c r="A1222" t="s">
        <v>30</v>
      </c>
      <c r="B1222">
        <v>1185732</v>
      </c>
      <c r="C1222" s="18">
        <v>44511</v>
      </c>
      <c r="D1222" t="s">
        <v>152</v>
      </c>
      <c r="E1222" t="s">
        <v>31</v>
      </c>
      <c r="F1222" t="s">
        <v>78</v>
      </c>
      <c r="G1222" t="s">
        <v>79</v>
      </c>
      <c r="H1222" t="s">
        <v>23</v>
      </c>
      <c r="I1222">
        <v>43</v>
      </c>
      <c r="J1222">
        <v>113</v>
      </c>
      <c r="K1222">
        <v>4859</v>
      </c>
      <c r="L1222">
        <v>3158.35</v>
      </c>
      <c r="M1222">
        <v>0.65</v>
      </c>
      <c r="N1222" t="s">
        <v>83</v>
      </c>
    </row>
    <row r="1223" spans="1:14" x14ac:dyDescent="0.25">
      <c r="A1223" t="s">
        <v>14</v>
      </c>
      <c r="B1223">
        <v>1185732</v>
      </c>
      <c r="C1223" s="18">
        <v>44518</v>
      </c>
      <c r="D1223" t="s">
        <v>152</v>
      </c>
      <c r="E1223" t="s">
        <v>36</v>
      </c>
      <c r="F1223" t="s">
        <v>76</v>
      </c>
      <c r="G1223" t="s">
        <v>77</v>
      </c>
      <c r="H1223" t="s">
        <v>23</v>
      </c>
      <c r="I1223">
        <v>48</v>
      </c>
      <c r="J1223">
        <v>108</v>
      </c>
      <c r="K1223">
        <v>5184</v>
      </c>
      <c r="L1223">
        <v>3265.92</v>
      </c>
      <c r="M1223">
        <v>0.63</v>
      </c>
      <c r="N1223" t="s">
        <v>83</v>
      </c>
    </row>
    <row r="1224" spans="1:14" x14ac:dyDescent="0.25">
      <c r="A1224" t="s">
        <v>26</v>
      </c>
      <c r="B1224">
        <v>1185732</v>
      </c>
      <c r="C1224" s="18">
        <v>44516</v>
      </c>
      <c r="D1224" t="s">
        <v>152</v>
      </c>
      <c r="E1224" t="s">
        <v>36</v>
      </c>
      <c r="F1224" t="s">
        <v>74</v>
      </c>
      <c r="G1224" t="s">
        <v>75</v>
      </c>
      <c r="H1224" t="s">
        <v>23</v>
      </c>
      <c r="I1224">
        <v>59</v>
      </c>
      <c r="J1224">
        <v>169</v>
      </c>
      <c r="K1224">
        <v>9971</v>
      </c>
      <c r="L1224">
        <v>6879.9900000000007</v>
      </c>
      <c r="M1224">
        <v>0.69000000000000006</v>
      </c>
      <c r="N1224" t="s">
        <v>83</v>
      </c>
    </row>
    <row r="1225" spans="1:14" x14ac:dyDescent="0.25">
      <c r="A1225" t="s">
        <v>14</v>
      </c>
      <c r="B1225">
        <v>1128299</v>
      </c>
      <c r="C1225" s="18">
        <v>44524</v>
      </c>
      <c r="D1225" t="s">
        <v>152</v>
      </c>
      <c r="E1225" t="s">
        <v>48</v>
      </c>
      <c r="F1225" t="s">
        <v>72</v>
      </c>
      <c r="G1225" t="s">
        <v>73</v>
      </c>
      <c r="H1225" t="s">
        <v>23</v>
      </c>
      <c r="I1225">
        <v>74</v>
      </c>
      <c r="J1225">
        <v>149</v>
      </c>
      <c r="K1225">
        <v>11026</v>
      </c>
      <c r="L1225">
        <v>4410.4000000000005</v>
      </c>
      <c r="M1225">
        <v>0.4</v>
      </c>
      <c r="N1225" t="s">
        <v>83</v>
      </c>
    </row>
    <row r="1226" spans="1:14" x14ac:dyDescent="0.25">
      <c r="A1226" t="s">
        <v>34</v>
      </c>
      <c r="B1226">
        <v>1185732</v>
      </c>
      <c r="C1226" s="18">
        <v>44511</v>
      </c>
      <c r="D1226" t="s">
        <v>152</v>
      </c>
      <c r="E1226" t="s">
        <v>31</v>
      </c>
      <c r="F1226" t="s">
        <v>70</v>
      </c>
      <c r="G1226" t="s">
        <v>71</v>
      </c>
      <c r="H1226" t="s">
        <v>23</v>
      </c>
      <c r="I1226">
        <v>55</v>
      </c>
      <c r="J1226">
        <v>161</v>
      </c>
      <c r="K1226">
        <v>8855</v>
      </c>
      <c r="L1226">
        <v>3453.4500000000003</v>
      </c>
      <c r="M1226">
        <v>0.39</v>
      </c>
      <c r="N1226" t="s">
        <v>83</v>
      </c>
    </row>
    <row r="1227" spans="1:14" x14ac:dyDescent="0.25">
      <c r="A1227" t="s">
        <v>30</v>
      </c>
      <c r="B1227">
        <v>1185732</v>
      </c>
      <c r="C1227" s="18">
        <v>44509</v>
      </c>
      <c r="D1227" t="s">
        <v>152</v>
      </c>
      <c r="E1227" t="s">
        <v>15</v>
      </c>
      <c r="F1227" t="s">
        <v>16</v>
      </c>
      <c r="G1227" t="s">
        <v>69</v>
      </c>
      <c r="H1227" t="s">
        <v>23</v>
      </c>
      <c r="I1227">
        <v>68</v>
      </c>
      <c r="J1227">
        <v>176</v>
      </c>
      <c r="K1227">
        <v>11968</v>
      </c>
      <c r="L1227">
        <v>7659.52</v>
      </c>
      <c r="M1227">
        <v>0.64</v>
      </c>
      <c r="N1227" t="s">
        <v>83</v>
      </c>
    </row>
    <row r="1228" spans="1:14" x14ac:dyDescent="0.25">
      <c r="A1228" t="s">
        <v>25</v>
      </c>
      <c r="B1228">
        <v>1128299</v>
      </c>
      <c r="C1228" s="18">
        <v>44517</v>
      </c>
      <c r="D1228" t="s">
        <v>152</v>
      </c>
      <c r="E1228" t="s">
        <v>48</v>
      </c>
      <c r="F1228" t="s">
        <v>49</v>
      </c>
      <c r="G1228" t="s">
        <v>68</v>
      </c>
      <c r="H1228" t="s">
        <v>23</v>
      </c>
      <c r="I1228">
        <v>86</v>
      </c>
      <c r="J1228">
        <v>162</v>
      </c>
      <c r="K1228">
        <v>13932</v>
      </c>
      <c r="L1228">
        <v>8219.880000000001</v>
      </c>
      <c r="M1228">
        <v>0.59000000000000008</v>
      </c>
      <c r="N1228" t="s">
        <v>83</v>
      </c>
    </row>
    <row r="1229" spans="1:14" x14ac:dyDescent="0.25">
      <c r="A1229" t="s">
        <v>25</v>
      </c>
      <c r="B1229">
        <v>1128299</v>
      </c>
      <c r="C1229" s="18">
        <v>44510</v>
      </c>
      <c r="D1229" t="s">
        <v>152</v>
      </c>
      <c r="E1229" t="s">
        <v>31</v>
      </c>
      <c r="F1229" t="s">
        <v>66</v>
      </c>
      <c r="G1229" t="s">
        <v>67</v>
      </c>
      <c r="H1229" t="s">
        <v>23</v>
      </c>
      <c r="I1229">
        <v>82</v>
      </c>
      <c r="J1229">
        <v>140</v>
      </c>
      <c r="K1229">
        <v>11480</v>
      </c>
      <c r="L1229">
        <v>5969.6</v>
      </c>
      <c r="M1229">
        <v>0.52</v>
      </c>
      <c r="N1229" t="s">
        <v>83</v>
      </c>
    </row>
    <row r="1230" spans="1:14" x14ac:dyDescent="0.25">
      <c r="A1230" t="s">
        <v>61</v>
      </c>
      <c r="B1230">
        <v>1185732</v>
      </c>
      <c r="C1230" s="18">
        <v>44521</v>
      </c>
      <c r="D1230" t="s">
        <v>152</v>
      </c>
      <c r="E1230" t="s">
        <v>31</v>
      </c>
      <c r="F1230" t="s">
        <v>64</v>
      </c>
      <c r="G1230" t="s">
        <v>65</v>
      </c>
      <c r="H1230" t="s">
        <v>23</v>
      </c>
      <c r="I1230">
        <v>74</v>
      </c>
      <c r="J1230">
        <v>101</v>
      </c>
      <c r="K1230">
        <v>7474</v>
      </c>
      <c r="L1230">
        <v>3139.08</v>
      </c>
      <c r="M1230">
        <v>0.42</v>
      </c>
      <c r="N1230" t="s">
        <v>83</v>
      </c>
    </row>
    <row r="1231" spans="1:14" x14ac:dyDescent="0.25">
      <c r="A1231" t="s">
        <v>61</v>
      </c>
      <c r="B1231">
        <v>1185732</v>
      </c>
      <c r="C1231" s="18">
        <v>44518</v>
      </c>
      <c r="D1231" t="s">
        <v>152</v>
      </c>
      <c r="E1231" t="s">
        <v>15</v>
      </c>
      <c r="F1231" t="s">
        <v>62</v>
      </c>
      <c r="G1231" t="s">
        <v>63</v>
      </c>
      <c r="H1231" t="s">
        <v>23</v>
      </c>
      <c r="I1231">
        <v>67</v>
      </c>
      <c r="J1231">
        <v>63</v>
      </c>
      <c r="K1231">
        <v>4221</v>
      </c>
      <c r="L1231">
        <v>2279.34</v>
      </c>
      <c r="M1231">
        <v>0.54</v>
      </c>
      <c r="N1231" t="s">
        <v>83</v>
      </c>
    </row>
    <row r="1232" spans="1:14" x14ac:dyDescent="0.25">
      <c r="A1232" t="s">
        <v>61</v>
      </c>
      <c r="B1232">
        <v>1185732</v>
      </c>
      <c r="C1232" s="18">
        <v>44516</v>
      </c>
      <c r="D1232" t="s">
        <v>152</v>
      </c>
      <c r="E1232" t="s">
        <v>15</v>
      </c>
      <c r="F1232" t="s">
        <v>62</v>
      </c>
      <c r="G1232" t="s">
        <v>63</v>
      </c>
      <c r="H1232" t="s">
        <v>23</v>
      </c>
      <c r="I1232">
        <v>56</v>
      </c>
      <c r="J1232">
        <v>85</v>
      </c>
      <c r="K1232">
        <v>4760</v>
      </c>
      <c r="L1232">
        <v>2427.6</v>
      </c>
      <c r="M1232">
        <v>0.51</v>
      </c>
      <c r="N1232" t="s">
        <v>83</v>
      </c>
    </row>
    <row r="1233" spans="1:14" x14ac:dyDescent="0.25">
      <c r="A1233" t="s">
        <v>61</v>
      </c>
      <c r="B1233">
        <v>1185732</v>
      </c>
      <c r="C1233" s="18">
        <v>44510</v>
      </c>
      <c r="D1233" t="s">
        <v>152</v>
      </c>
      <c r="E1233" t="s">
        <v>15</v>
      </c>
      <c r="F1233" t="s">
        <v>62</v>
      </c>
      <c r="G1233" t="s">
        <v>63</v>
      </c>
      <c r="H1233" t="s">
        <v>23</v>
      </c>
      <c r="I1233">
        <v>56</v>
      </c>
      <c r="J1233">
        <v>72</v>
      </c>
      <c r="K1233">
        <v>4032</v>
      </c>
      <c r="L1233">
        <v>2136.96</v>
      </c>
      <c r="M1233">
        <v>0.53</v>
      </c>
      <c r="N1233" t="s">
        <v>83</v>
      </c>
    </row>
    <row r="1234" spans="1:14" x14ac:dyDescent="0.25">
      <c r="A1234" t="s">
        <v>61</v>
      </c>
      <c r="B1234">
        <v>1185732</v>
      </c>
      <c r="C1234" s="18">
        <v>44504</v>
      </c>
      <c r="D1234" t="s">
        <v>152</v>
      </c>
      <c r="E1234" t="s">
        <v>15</v>
      </c>
      <c r="F1234" t="s">
        <v>62</v>
      </c>
      <c r="G1234" t="s">
        <v>63</v>
      </c>
      <c r="H1234" t="s">
        <v>23</v>
      </c>
      <c r="I1234">
        <v>39</v>
      </c>
      <c r="J1234">
        <v>63</v>
      </c>
      <c r="K1234">
        <v>2457</v>
      </c>
      <c r="L1234">
        <v>1253.07</v>
      </c>
      <c r="M1234">
        <v>0.51</v>
      </c>
      <c r="N1234" t="s">
        <v>83</v>
      </c>
    </row>
    <row r="1235" spans="1:14" x14ac:dyDescent="0.25">
      <c r="A1235" t="s">
        <v>14</v>
      </c>
      <c r="B1235">
        <v>1185732</v>
      </c>
      <c r="C1235" s="18">
        <v>44526</v>
      </c>
      <c r="D1235" t="s">
        <v>152</v>
      </c>
      <c r="E1235" t="s">
        <v>15</v>
      </c>
      <c r="F1235" t="s">
        <v>40</v>
      </c>
      <c r="G1235" t="s">
        <v>41</v>
      </c>
      <c r="H1235" t="s">
        <v>23</v>
      </c>
      <c r="I1235">
        <v>65</v>
      </c>
      <c r="J1235">
        <v>81</v>
      </c>
      <c r="K1235">
        <v>5265</v>
      </c>
      <c r="L1235">
        <v>2211.2999999999997</v>
      </c>
      <c r="M1235">
        <v>0.42</v>
      </c>
      <c r="N1235" t="s">
        <v>83</v>
      </c>
    </row>
    <row r="1236" spans="1:14" x14ac:dyDescent="0.25">
      <c r="A1236" t="s">
        <v>14</v>
      </c>
      <c r="B1236">
        <v>1185732</v>
      </c>
      <c r="C1236" s="18">
        <v>44520</v>
      </c>
      <c r="D1236" t="s">
        <v>152</v>
      </c>
      <c r="E1236" t="s">
        <v>15</v>
      </c>
      <c r="F1236" t="s">
        <v>40</v>
      </c>
      <c r="G1236" t="s">
        <v>41</v>
      </c>
      <c r="H1236" t="s">
        <v>23</v>
      </c>
      <c r="I1236">
        <v>64</v>
      </c>
      <c r="J1236">
        <v>63</v>
      </c>
      <c r="K1236">
        <v>4032</v>
      </c>
      <c r="L1236">
        <v>1814.3999999999999</v>
      </c>
      <c r="M1236">
        <v>0.44999999999999996</v>
      </c>
      <c r="N1236" t="s">
        <v>83</v>
      </c>
    </row>
    <row r="1237" spans="1:14" x14ac:dyDescent="0.25">
      <c r="A1237" t="s">
        <v>14</v>
      </c>
      <c r="B1237">
        <v>1185732</v>
      </c>
      <c r="C1237" s="18">
        <v>44514</v>
      </c>
      <c r="D1237" t="s">
        <v>152</v>
      </c>
      <c r="E1237" t="s">
        <v>15</v>
      </c>
      <c r="F1237" t="s">
        <v>40</v>
      </c>
      <c r="G1237" t="s">
        <v>41</v>
      </c>
      <c r="H1237" t="s">
        <v>23</v>
      </c>
      <c r="I1237">
        <v>48</v>
      </c>
      <c r="J1237">
        <v>54</v>
      </c>
      <c r="K1237">
        <v>2592</v>
      </c>
      <c r="L1237">
        <v>933.12</v>
      </c>
      <c r="M1237">
        <v>0.36</v>
      </c>
      <c r="N1237" t="s">
        <v>83</v>
      </c>
    </row>
    <row r="1238" spans="1:14" x14ac:dyDescent="0.25">
      <c r="A1238" t="s">
        <v>14</v>
      </c>
      <c r="B1238">
        <v>1185732</v>
      </c>
      <c r="C1238" s="18">
        <v>44508</v>
      </c>
      <c r="D1238" t="s">
        <v>152</v>
      </c>
      <c r="E1238" t="s">
        <v>15</v>
      </c>
      <c r="F1238" t="s">
        <v>40</v>
      </c>
      <c r="G1238" t="s">
        <v>41</v>
      </c>
      <c r="H1238" t="s">
        <v>23</v>
      </c>
      <c r="I1238">
        <v>47</v>
      </c>
      <c r="J1238">
        <v>44</v>
      </c>
      <c r="K1238">
        <v>2068</v>
      </c>
      <c r="L1238">
        <v>723.8</v>
      </c>
      <c r="M1238">
        <v>0.35</v>
      </c>
      <c r="N1238" t="s">
        <v>83</v>
      </c>
    </row>
    <row r="1239" spans="1:14" x14ac:dyDescent="0.25">
      <c r="A1239" t="s">
        <v>14</v>
      </c>
      <c r="B1239">
        <v>1185732</v>
      </c>
      <c r="C1239" s="18">
        <v>44502</v>
      </c>
      <c r="D1239" t="s">
        <v>152</v>
      </c>
      <c r="E1239" t="s">
        <v>15</v>
      </c>
      <c r="F1239" t="s">
        <v>40</v>
      </c>
      <c r="G1239" t="s">
        <v>41</v>
      </c>
      <c r="H1239" t="s">
        <v>23</v>
      </c>
      <c r="I1239">
        <v>44</v>
      </c>
      <c r="J1239">
        <v>68</v>
      </c>
      <c r="K1239">
        <v>2992</v>
      </c>
      <c r="L1239">
        <v>1346.3999999999999</v>
      </c>
      <c r="M1239">
        <v>0.44999999999999996</v>
      </c>
      <c r="N1239" t="s">
        <v>83</v>
      </c>
    </row>
    <row r="1240" spans="1:14" x14ac:dyDescent="0.25">
      <c r="A1240" t="s">
        <v>14</v>
      </c>
      <c r="B1240">
        <v>1185732</v>
      </c>
      <c r="C1240" s="18">
        <v>44518</v>
      </c>
      <c r="D1240" t="s">
        <v>152</v>
      </c>
      <c r="E1240" t="s">
        <v>15</v>
      </c>
      <c r="F1240" t="s">
        <v>133</v>
      </c>
      <c r="G1240" t="s">
        <v>134</v>
      </c>
      <c r="H1240" t="s">
        <v>23</v>
      </c>
      <c r="I1240">
        <v>80</v>
      </c>
      <c r="J1240">
        <v>400</v>
      </c>
      <c r="K1240">
        <v>32000</v>
      </c>
      <c r="L1240">
        <v>112000</v>
      </c>
      <c r="M1240">
        <v>0.35</v>
      </c>
      <c r="N1240" t="s">
        <v>24</v>
      </c>
    </row>
    <row r="1241" spans="1:14" x14ac:dyDescent="0.25">
      <c r="A1241" t="s">
        <v>61</v>
      </c>
      <c r="B1241">
        <v>1185732</v>
      </c>
      <c r="C1241" s="18">
        <v>44511</v>
      </c>
      <c r="D1241" t="s">
        <v>152</v>
      </c>
      <c r="E1241" t="s">
        <v>15</v>
      </c>
      <c r="F1241" t="s">
        <v>131</v>
      </c>
      <c r="G1241" t="s">
        <v>132</v>
      </c>
      <c r="H1241" t="s">
        <v>23</v>
      </c>
      <c r="I1241">
        <v>75</v>
      </c>
      <c r="J1241">
        <v>375</v>
      </c>
      <c r="K1241">
        <v>28125</v>
      </c>
      <c r="L1241">
        <v>112499.99999999999</v>
      </c>
      <c r="M1241">
        <v>0.39999999999999997</v>
      </c>
      <c r="N1241" t="s">
        <v>18</v>
      </c>
    </row>
    <row r="1242" spans="1:14" x14ac:dyDescent="0.25">
      <c r="A1242" t="s">
        <v>61</v>
      </c>
      <c r="B1242">
        <v>1185732</v>
      </c>
      <c r="C1242" s="18">
        <v>44514</v>
      </c>
      <c r="D1242" t="s">
        <v>152</v>
      </c>
      <c r="E1242" t="s">
        <v>15</v>
      </c>
      <c r="F1242" t="s">
        <v>129</v>
      </c>
      <c r="G1242" t="s">
        <v>130</v>
      </c>
      <c r="H1242" t="s">
        <v>23</v>
      </c>
      <c r="I1242">
        <v>70</v>
      </c>
      <c r="J1242">
        <v>350</v>
      </c>
      <c r="K1242">
        <v>24500</v>
      </c>
      <c r="L1242">
        <v>73500</v>
      </c>
      <c r="M1242">
        <v>0.3</v>
      </c>
      <c r="N1242" t="s">
        <v>18</v>
      </c>
    </row>
    <row r="1243" spans="1:14" x14ac:dyDescent="0.25">
      <c r="A1243" t="s">
        <v>26</v>
      </c>
      <c r="B1243">
        <v>1185732</v>
      </c>
      <c r="C1243" s="18">
        <v>44507</v>
      </c>
      <c r="D1243" t="s">
        <v>152</v>
      </c>
      <c r="E1243" t="s">
        <v>15</v>
      </c>
      <c r="F1243" t="s">
        <v>127</v>
      </c>
      <c r="G1243" t="s">
        <v>128</v>
      </c>
      <c r="H1243" t="s">
        <v>23</v>
      </c>
      <c r="I1243">
        <v>64.999999999999986</v>
      </c>
      <c r="J1243">
        <v>275</v>
      </c>
      <c r="K1243">
        <v>17874.999999999996</v>
      </c>
      <c r="L1243">
        <v>71499.999999999985</v>
      </c>
      <c r="M1243">
        <v>0.4</v>
      </c>
      <c r="N1243" t="s">
        <v>18</v>
      </c>
    </row>
    <row r="1244" spans="1:14" x14ac:dyDescent="0.25">
      <c r="A1244" t="s">
        <v>14</v>
      </c>
      <c r="B1244">
        <v>1185732</v>
      </c>
      <c r="C1244" s="18">
        <v>44504</v>
      </c>
      <c r="D1244" t="s">
        <v>152</v>
      </c>
      <c r="E1244" t="s">
        <v>15</v>
      </c>
      <c r="F1244" t="s">
        <v>125</v>
      </c>
      <c r="G1244" t="s">
        <v>126</v>
      </c>
      <c r="H1244" t="s">
        <v>23</v>
      </c>
      <c r="I1244">
        <v>70</v>
      </c>
      <c r="J1244">
        <v>350</v>
      </c>
      <c r="K1244">
        <v>24500</v>
      </c>
      <c r="L1244">
        <v>85750</v>
      </c>
      <c r="M1244">
        <v>0.35</v>
      </c>
      <c r="N1244" t="s">
        <v>18</v>
      </c>
    </row>
    <row r="1245" spans="1:14" x14ac:dyDescent="0.25">
      <c r="A1245" t="s">
        <v>26</v>
      </c>
      <c r="B1245">
        <v>1185732</v>
      </c>
      <c r="C1245" s="18">
        <v>44507</v>
      </c>
      <c r="D1245" t="s">
        <v>152</v>
      </c>
      <c r="E1245" t="s">
        <v>15</v>
      </c>
      <c r="F1245" t="s">
        <v>123</v>
      </c>
      <c r="G1245" t="s">
        <v>124</v>
      </c>
      <c r="H1245" t="s">
        <v>23</v>
      </c>
      <c r="I1245">
        <v>64.999999999999986</v>
      </c>
      <c r="J1245">
        <v>325</v>
      </c>
      <c r="K1245">
        <v>21124.999999999996</v>
      </c>
      <c r="L1245">
        <v>84499.999999999985</v>
      </c>
      <c r="M1245">
        <v>0.4</v>
      </c>
      <c r="N1245" t="s">
        <v>18</v>
      </c>
    </row>
    <row r="1246" spans="1:14" x14ac:dyDescent="0.25">
      <c r="A1246" t="s">
        <v>34</v>
      </c>
      <c r="B1246">
        <v>1185732</v>
      </c>
      <c r="C1246" s="18">
        <v>44514</v>
      </c>
      <c r="D1246" t="s">
        <v>152</v>
      </c>
      <c r="E1246" t="s">
        <v>15</v>
      </c>
      <c r="F1246" t="s">
        <v>121</v>
      </c>
      <c r="G1246" t="s">
        <v>122</v>
      </c>
      <c r="H1246" t="s">
        <v>23</v>
      </c>
      <c r="I1246">
        <v>70</v>
      </c>
      <c r="J1246">
        <v>375</v>
      </c>
      <c r="K1246">
        <v>26250</v>
      </c>
      <c r="L1246">
        <v>105000</v>
      </c>
      <c r="M1246">
        <v>0.4</v>
      </c>
      <c r="N1246" t="s">
        <v>18</v>
      </c>
    </row>
    <row r="1247" spans="1:14" x14ac:dyDescent="0.25">
      <c r="A1247" t="s">
        <v>14</v>
      </c>
      <c r="B1247">
        <v>1185732</v>
      </c>
      <c r="C1247" s="18">
        <v>44521</v>
      </c>
      <c r="D1247" t="s">
        <v>152</v>
      </c>
      <c r="E1247" t="s">
        <v>15</v>
      </c>
      <c r="F1247" t="s">
        <v>119</v>
      </c>
      <c r="G1247" t="s">
        <v>120</v>
      </c>
      <c r="H1247" t="s">
        <v>23</v>
      </c>
      <c r="I1247">
        <v>64.999999999999986</v>
      </c>
      <c r="J1247">
        <v>225</v>
      </c>
      <c r="K1247">
        <v>14624.999999999996</v>
      </c>
      <c r="L1247">
        <v>43874.999999999993</v>
      </c>
      <c r="M1247">
        <v>0.3</v>
      </c>
      <c r="N1247" t="s">
        <v>18</v>
      </c>
    </row>
    <row r="1248" spans="1:14" x14ac:dyDescent="0.25">
      <c r="A1248" t="s">
        <v>14</v>
      </c>
      <c r="B1248">
        <v>1185732</v>
      </c>
      <c r="C1248" s="18">
        <v>44517</v>
      </c>
      <c r="D1248" t="s">
        <v>152</v>
      </c>
      <c r="E1248" t="s">
        <v>15</v>
      </c>
      <c r="F1248" t="s">
        <v>118</v>
      </c>
      <c r="G1248" t="s">
        <v>93</v>
      </c>
      <c r="H1248" t="s">
        <v>23</v>
      </c>
      <c r="I1248">
        <v>70</v>
      </c>
      <c r="J1248">
        <v>400</v>
      </c>
      <c r="K1248">
        <v>28000</v>
      </c>
      <c r="L1248">
        <v>112000</v>
      </c>
      <c r="M1248">
        <v>0.4</v>
      </c>
      <c r="N1248" t="s">
        <v>18</v>
      </c>
    </row>
    <row r="1249" spans="1:14" x14ac:dyDescent="0.25">
      <c r="A1249" t="s">
        <v>30</v>
      </c>
      <c r="B1249">
        <v>1185732</v>
      </c>
      <c r="C1249" s="18">
        <v>44510</v>
      </c>
      <c r="D1249" t="s">
        <v>152</v>
      </c>
      <c r="E1249" t="s">
        <v>36</v>
      </c>
      <c r="F1249" t="s">
        <v>116</v>
      </c>
      <c r="G1249" t="s">
        <v>117</v>
      </c>
      <c r="H1249" t="s">
        <v>23</v>
      </c>
      <c r="I1249">
        <v>64.999999999999986</v>
      </c>
      <c r="J1249">
        <v>350</v>
      </c>
      <c r="K1249">
        <v>22749.999999999996</v>
      </c>
      <c r="L1249">
        <v>90999.999999999985</v>
      </c>
      <c r="M1249">
        <v>0.4</v>
      </c>
      <c r="N1249" t="s">
        <v>18</v>
      </c>
    </row>
    <row r="1250" spans="1:14" x14ac:dyDescent="0.25">
      <c r="A1250" t="s">
        <v>30</v>
      </c>
      <c r="B1250">
        <v>1185732</v>
      </c>
      <c r="C1250" s="18">
        <v>44503</v>
      </c>
      <c r="D1250" t="s">
        <v>152</v>
      </c>
      <c r="E1250" t="s">
        <v>36</v>
      </c>
      <c r="F1250" t="s">
        <v>114</v>
      </c>
      <c r="G1250" t="s">
        <v>115</v>
      </c>
      <c r="H1250" t="s">
        <v>23</v>
      </c>
      <c r="I1250">
        <v>64.999999999999986</v>
      </c>
      <c r="J1250">
        <v>300</v>
      </c>
      <c r="K1250">
        <v>19499.999999999996</v>
      </c>
      <c r="L1250">
        <v>77999.999999999985</v>
      </c>
      <c r="M1250">
        <v>0.4</v>
      </c>
      <c r="N1250" t="s">
        <v>18</v>
      </c>
    </row>
    <row r="1251" spans="1:14" x14ac:dyDescent="0.25">
      <c r="A1251" t="s">
        <v>30</v>
      </c>
      <c r="B1251">
        <v>1185732</v>
      </c>
      <c r="C1251" s="18">
        <v>44506</v>
      </c>
      <c r="D1251" t="s">
        <v>152</v>
      </c>
      <c r="E1251" t="s">
        <v>36</v>
      </c>
      <c r="F1251" t="s">
        <v>112</v>
      </c>
      <c r="G1251" t="s">
        <v>113</v>
      </c>
      <c r="H1251" t="s">
        <v>23</v>
      </c>
      <c r="I1251">
        <v>64.999999999999986</v>
      </c>
      <c r="J1251">
        <v>275</v>
      </c>
      <c r="K1251">
        <v>17874.999999999996</v>
      </c>
      <c r="L1251">
        <v>71499.999999999985</v>
      </c>
      <c r="M1251">
        <v>0.4</v>
      </c>
      <c r="N1251" t="s">
        <v>18</v>
      </c>
    </row>
    <row r="1252" spans="1:14" x14ac:dyDescent="0.25">
      <c r="A1252" t="s">
        <v>14</v>
      </c>
      <c r="B1252">
        <v>1185732</v>
      </c>
      <c r="C1252" s="18">
        <v>44509</v>
      </c>
      <c r="D1252" t="s">
        <v>152</v>
      </c>
      <c r="E1252" t="s">
        <v>36</v>
      </c>
      <c r="F1252" t="s">
        <v>110</v>
      </c>
      <c r="G1252" t="s">
        <v>111</v>
      </c>
      <c r="H1252" t="s">
        <v>23</v>
      </c>
      <c r="I1252">
        <v>64.999999999999986</v>
      </c>
      <c r="J1252">
        <v>250</v>
      </c>
      <c r="K1252">
        <v>16249.999999999996</v>
      </c>
      <c r="L1252">
        <v>64999.999999999993</v>
      </c>
      <c r="M1252">
        <v>0.4</v>
      </c>
      <c r="N1252" t="s">
        <v>18</v>
      </c>
    </row>
    <row r="1253" spans="1:14" x14ac:dyDescent="0.25">
      <c r="A1253" t="s">
        <v>26</v>
      </c>
      <c r="B1253">
        <v>1185732</v>
      </c>
      <c r="C1253" s="18">
        <v>44512</v>
      </c>
      <c r="D1253" t="s">
        <v>152</v>
      </c>
      <c r="E1253" t="s">
        <v>36</v>
      </c>
      <c r="F1253" t="s">
        <v>108</v>
      </c>
      <c r="G1253" t="s">
        <v>109</v>
      </c>
      <c r="H1253" t="s">
        <v>23</v>
      </c>
      <c r="I1253">
        <v>64.999999999999986</v>
      </c>
      <c r="J1253">
        <v>250</v>
      </c>
      <c r="K1253">
        <v>16249.999999999996</v>
      </c>
      <c r="L1253">
        <v>64999.999999999993</v>
      </c>
      <c r="M1253">
        <v>0.4</v>
      </c>
      <c r="N1253" t="s">
        <v>83</v>
      </c>
    </row>
    <row r="1254" spans="1:14" x14ac:dyDescent="0.25">
      <c r="A1254" t="s">
        <v>14</v>
      </c>
      <c r="B1254">
        <v>1197831</v>
      </c>
      <c r="C1254" s="18">
        <v>44513</v>
      </c>
      <c r="D1254" t="s">
        <v>152</v>
      </c>
      <c r="E1254" t="s">
        <v>36</v>
      </c>
      <c r="F1254" t="s">
        <v>106</v>
      </c>
      <c r="G1254" t="s">
        <v>107</v>
      </c>
      <c r="H1254" t="s">
        <v>23</v>
      </c>
      <c r="I1254">
        <v>75</v>
      </c>
      <c r="J1254">
        <v>350</v>
      </c>
      <c r="K1254">
        <v>26250</v>
      </c>
      <c r="L1254">
        <v>91875</v>
      </c>
      <c r="M1254">
        <v>0.35</v>
      </c>
      <c r="N1254" t="s">
        <v>83</v>
      </c>
    </row>
    <row r="1255" spans="1:14" x14ac:dyDescent="0.25">
      <c r="A1255" t="s">
        <v>34</v>
      </c>
      <c r="B1255">
        <v>1197831</v>
      </c>
      <c r="C1255" s="18">
        <v>44520</v>
      </c>
      <c r="D1255" t="s">
        <v>152</v>
      </c>
      <c r="E1255" t="s">
        <v>27</v>
      </c>
      <c r="F1255" t="s">
        <v>104</v>
      </c>
      <c r="G1255" t="s">
        <v>105</v>
      </c>
      <c r="H1255" t="s">
        <v>23</v>
      </c>
      <c r="I1255">
        <v>75</v>
      </c>
      <c r="J1255">
        <v>375</v>
      </c>
      <c r="K1255">
        <v>28125</v>
      </c>
      <c r="L1255">
        <v>112500</v>
      </c>
      <c r="M1255">
        <v>0.4</v>
      </c>
      <c r="N1255" t="s">
        <v>83</v>
      </c>
    </row>
    <row r="1256" spans="1:14" x14ac:dyDescent="0.25">
      <c r="A1256" t="s">
        <v>30</v>
      </c>
      <c r="B1256">
        <v>1197831</v>
      </c>
      <c r="C1256" s="18">
        <v>44520</v>
      </c>
      <c r="D1256" t="s">
        <v>152</v>
      </c>
      <c r="E1256" t="s">
        <v>27</v>
      </c>
      <c r="F1256" t="s">
        <v>102</v>
      </c>
      <c r="G1256" t="s">
        <v>103</v>
      </c>
      <c r="H1256" t="s">
        <v>23</v>
      </c>
      <c r="I1256">
        <v>75</v>
      </c>
      <c r="J1256">
        <v>450</v>
      </c>
      <c r="K1256">
        <v>33750</v>
      </c>
      <c r="L1256">
        <v>135000</v>
      </c>
      <c r="M1256">
        <v>0.4</v>
      </c>
      <c r="N1256" t="s">
        <v>83</v>
      </c>
    </row>
    <row r="1257" spans="1:14" x14ac:dyDescent="0.25">
      <c r="A1257" t="s">
        <v>26</v>
      </c>
      <c r="B1257">
        <v>1185732</v>
      </c>
      <c r="C1257" s="18">
        <v>44517</v>
      </c>
      <c r="D1257" t="s">
        <v>152</v>
      </c>
      <c r="E1257" t="s">
        <v>27</v>
      </c>
      <c r="F1257" t="s">
        <v>100</v>
      </c>
      <c r="G1257" t="s">
        <v>101</v>
      </c>
      <c r="H1257" t="s">
        <v>23</v>
      </c>
      <c r="I1257">
        <v>75</v>
      </c>
      <c r="J1257">
        <v>525</v>
      </c>
      <c r="K1257">
        <v>39375</v>
      </c>
      <c r="L1257">
        <v>196875</v>
      </c>
      <c r="M1257">
        <v>0.5</v>
      </c>
      <c r="N1257" t="s">
        <v>83</v>
      </c>
    </row>
    <row r="1258" spans="1:14" x14ac:dyDescent="0.25">
      <c r="A1258" t="s">
        <v>14</v>
      </c>
      <c r="B1258">
        <v>1185732</v>
      </c>
      <c r="C1258" s="18">
        <v>44522</v>
      </c>
      <c r="D1258" t="s">
        <v>152</v>
      </c>
      <c r="E1258" t="s">
        <v>48</v>
      </c>
      <c r="F1258" t="s">
        <v>98</v>
      </c>
      <c r="G1258" t="s">
        <v>99</v>
      </c>
      <c r="H1258" t="s">
        <v>23</v>
      </c>
      <c r="I1258">
        <v>70</v>
      </c>
      <c r="J1258">
        <v>275</v>
      </c>
      <c r="K1258">
        <v>19250</v>
      </c>
      <c r="L1258">
        <v>77000</v>
      </c>
      <c r="M1258">
        <v>0.4</v>
      </c>
      <c r="N1258" t="s">
        <v>83</v>
      </c>
    </row>
    <row r="1259" spans="1:14" x14ac:dyDescent="0.25">
      <c r="A1259" t="s">
        <v>61</v>
      </c>
      <c r="B1259">
        <v>1185732</v>
      </c>
      <c r="C1259" s="18">
        <v>44510</v>
      </c>
      <c r="D1259" t="s">
        <v>152</v>
      </c>
      <c r="E1259" t="s">
        <v>36</v>
      </c>
      <c r="F1259" t="s">
        <v>96</v>
      </c>
      <c r="G1259" t="s">
        <v>97</v>
      </c>
      <c r="H1259" t="s">
        <v>23</v>
      </c>
      <c r="I1259">
        <v>80</v>
      </c>
      <c r="J1259">
        <v>575</v>
      </c>
      <c r="K1259">
        <v>46000</v>
      </c>
      <c r="L1259">
        <v>230000</v>
      </c>
      <c r="M1259">
        <v>0.5</v>
      </c>
      <c r="N1259" t="s">
        <v>83</v>
      </c>
    </row>
    <row r="1260" spans="1:14" x14ac:dyDescent="0.25">
      <c r="A1260" t="s">
        <v>61</v>
      </c>
      <c r="B1260">
        <v>1185732</v>
      </c>
      <c r="C1260" s="18">
        <v>44504</v>
      </c>
      <c r="D1260" t="s">
        <v>152</v>
      </c>
      <c r="E1260" t="s">
        <v>15</v>
      </c>
      <c r="F1260" t="s">
        <v>62</v>
      </c>
      <c r="G1260" t="s">
        <v>63</v>
      </c>
      <c r="H1260" t="s">
        <v>23</v>
      </c>
      <c r="I1260">
        <v>40</v>
      </c>
      <c r="J1260">
        <v>225</v>
      </c>
      <c r="K1260">
        <v>9000</v>
      </c>
      <c r="L1260">
        <v>36000</v>
      </c>
      <c r="M1260">
        <v>0.4</v>
      </c>
      <c r="N1260" t="s">
        <v>24</v>
      </c>
    </row>
    <row r="1261" spans="1:14" x14ac:dyDescent="0.25">
      <c r="A1261" t="s">
        <v>61</v>
      </c>
      <c r="B1261">
        <v>1185732</v>
      </c>
      <c r="C1261" s="18">
        <v>44510</v>
      </c>
      <c r="D1261" t="s">
        <v>152</v>
      </c>
      <c r="E1261" t="s">
        <v>15</v>
      </c>
      <c r="F1261" t="s">
        <v>62</v>
      </c>
      <c r="G1261" t="s">
        <v>63</v>
      </c>
      <c r="H1261" t="s">
        <v>23</v>
      </c>
      <c r="I1261">
        <v>60</v>
      </c>
      <c r="J1261">
        <v>275</v>
      </c>
      <c r="K1261">
        <v>16500</v>
      </c>
      <c r="L1261">
        <v>66000</v>
      </c>
      <c r="M1261">
        <v>0.4</v>
      </c>
      <c r="N1261" t="s">
        <v>24</v>
      </c>
    </row>
    <row r="1262" spans="1:14" x14ac:dyDescent="0.25">
      <c r="A1262" t="s">
        <v>26</v>
      </c>
      <c r="B1262">
        <v>1185732</v>
      </c>
      <c r="C1262" s="18">
        <v>44503</v>
      </c>
      <c r="D1262" t="s">
        <v>152</v>
      </c>
      <c r="E1262" t="s">
        <v>48</v>
      </c>
      <c r="F1262" t="s">
        <v>94</v>
      </c>
      <c r="G1262" t="s">
        <v>95</v>
      </c>
      <c r="H1262" t="s">
        <v>23</v>
      </c>
      <c r="I1262">
        <v>75</v>
      </c>
      <c r="J1262">
        <v>725</v>
      </c>
      <c r="K1262">
        <v>54375</v>
      </c>
      <c r="L1262">
        <v>271875</v>
      </c>
      <c r="M1262">
        <v>0.5</v>
      </c>
      <c r="N1262" t="s">
        <v>83</v>
      </c>
    </row>
    <row r="1263" spans="1:14" x14ac:dyDescent="0.25">
      <c r="A1263" t="s">
        <v>61</v>
      </c>
      <c r="B1263">
        <v>1185732</v>
      </c>
      <c r="C1263" s="18">
        <v>44516</v>
      </c>
      <c r="D1263" t="s">
        <v>152</v>
      </c>
      <c r="E1263" t="s">
        <v>15</v>
      </c>
      <c r="F1263" t="s">
        <v>62</v>
      </c>
      <c r="G1263" t="s">
        <v>63</v>
      </c>
      <c r="H1263" t="s">
        <v>23</v>
      </c>
      <c r="I1263">
        <v>60</v>
      </c>
      <c r="J1263">
        <v>325</v>
      </c>
      <c r="K1263">
        <v>19500</v>
      </c>
      <c r="L1263">
        <v>78000</v>
      </c>
      <c r="M1263">
        <v>0.4</v>
      </c>
      <c r="N1263" t="s">
        <v>24</v>
      </c>
    </row>
    <row r="1264" spans="1:14" x14ac:dyDescent="0.25">
      <c r="A1264" t="s">
        <v>14</v>
      </c>
      <c r="B1264">
        <v>1185732</v>
      </c>
      <c r="C1264" s="18">
        <v>44506</v>
      </c>
      <c r="D1264" t="s">
        <v>152</v>
      </c>
      <c r="E1264" t="s">
        <v>48</v>
      </c>
      <c r="F1264" t="s">
        <v>92</v>
      </c>
      <c r="G1264" t="s">
        <v>93</v>
      </c>
      <c r="H1264" t="s">
        <v>23</v>
      </c>
      <c r="I1264">
        <v>75</v>
      </c>
      <c r="J1264">
        <v>825</v>
      </c>
      <c r="K1264">
        <v>61875</v>
      </c>
      <c r="L1264">
        <v>309375</v>
      </c>
      <c r="M1264">
        <v>0.5</v>
      </c>
      <c r="N1264" t="s">
        <v>83</v>
      </c>
    </row>
    <row r="1265" spans="1:14" x14ac:dyDescent="0.25">
      <c r="A1265" t="s">
        <v>26</v>
      </c>
      <c r="B1265">
        <v>1128299</v>
      </c>
      <c r="C1265" s="18">
        <v>44513</v>
      </c>
      <c r="D1265" t="s">
        <v>152</v>
      </c>
      <c r="E1265" t="s">
        <v>48</v>
      </c>
      <c r="F1265" t="s">
        <v>90</v>
      </c>
      <c r="G1265" t="s">
        <v>91</v>
      </c>
      <c r="H1265" t="s">
        <v>23</v>
      </c>
      <c r="I1265">
        <v>70</v>
      </c>
      <c r="J1265">
        <v>475</v>
      </c>
      <c r="K1265">
        <v>33250</v>
      </c>
      <c r="L1265">
        <v>83125</v>
      </c>
      <c r="M1265">
        <v>0.25</v>
      </c>
      <c r="N1265" t="s">
        <v>83</v>
      </c>
    </row>
    <row r="1266" spans="1:14" x14ac:dyDescent="0.25">
      <c r="A1266" t="s">
        <v>61</v>
      </c>
      <c r="B1266">
        <v>1185732</v>
      </c>
      <c r="C1266" s="18">
        <v>44518</v>
      </c>
      <c r="D1266" t="s">
        <v>152</v>
      </c>
      <c r="E1266" t="s">
        <v>15</v>
      </c>
      <c r="F1266" t="s">
        <v>62</v>
      </c>
      <c r="G1266" t="s">
        <v>63</v>
      </c>
      <c r="H1266" t="s">
        <v>23</v>
      </c>
      <c r="I1266">
        <v>70</v>
      </c>
      <c r="J1266">
        <v>250</v>
      </c>
      <c r="K1266">
        <v>17500</v>
      </c>
      <c r="L1266">
        <v>70000</v>
      </c>
      <c r="M1266">
        <v>0.4</v>
      </c>
      <c r="N1266" t="s">
        <v>24</v>
      </c>
    </row>
    <row r="1267" spans="1:14" x14ac:dyDescent="0.25">
      <c r="A1267" t="s">
        <v>34</v>
      </c>
      <c r="B1267">
        <v>1128299</v>
      </c>
      <c r="C1267" s="18">
        <v>44526</v>
      </c>
      <c r="D1267" t="s">
        <v>152</v>
      </c>
      <c r="E1267" t="s">
        <v>31</v>
      </c>
      <c r="F1267" t="s">
        <v>88</v>
      </c>
      <c r="G1267" t="s">
        <v>89</v>
      </c>
      <c r="H1267" t="s">
        <v>23</v>
      </c>
      <c r="I1267">
        <v>75.000000000000014</v>
      </c>
      <c r="J1267">
        <v>500</v>
      </c>
      <c r="K1267">
        <v>37500.000000000007</v>
      </c>
      <c r="L1267">
        <v>93750.000000000015</v>
      </c>
      <c r="M1267">
        <v>0.25</v>
      </c>
      <c r="N1267" t="s">
        <v>83</v>
      </c>
    </row>
    <row r="1268" spans="1:14" x14ac:dyDescent="0.25">
      <c r="A1268" t="s">
        <v>14</v>
      </c>
      <c r="B1268">
        <v>1128299</v>
      </c>
      <c r="C1268" s="18">
        <v>44523</v>
      </c>
      <c r="D1268" t="s">
        <v>152</v>
      </c>
      <c r="E1268" t="s">
        <v>31</v>
      </c>
      <c r="F1268" t="s">
        <v>86</v>
      </c>
      <c r="G1268" t="s">
        <v>87</v>
      </c>
      <c r="H1268" t="s">
        <v>23</v>
      </c>
      <c r="I1268">
        <v>60.000000000000007</v>
      </c>
      <c r="J1268">
        <v>425</v>
      </c>
      <c r="K1268">
        <v>25500.000000000004</v>
      </c>
      <c r="L1268">
        <v>63750.000000000007</v>
      </c>
      <c r="M1268">
        <v>0.25</v>
      </c>
      <c r="N1268" t="s">
        <v>83</v>
      </c>
    </row>
    <row r="1269" spans="1:14" x14ac:dyDescent="0.25">
      <c r="A1269" t="s">
        <v>26</v>
      </c>
      <c r="B1269">
        <v>1197831</v>
      </c>
      <c r="C1269" s="18">
        <v>44505</v>
      </c>
      <c r="D1269" t="s">
        <v>152</v>
      </c>
      <c r="E1269" t="s">
        <v>31</v>
      </c>
      <c r="F1269" t="s">
        <v>84</v>
      </c>
      <c r="G1269" t="s">
        <v>85</v>
      </c>
      <c r="H1269" t="s">
        <v>23</v>
      </c>
      <c r="I1269">
        <v>65</v>
      </c>
      <c r="J1269">
        <v>625</v>
      </c>
      <c r="K1269">
        <v>40625</v>
      </c>
      <c r="L1269">
        <v>223437.50000000003</v>
      </c>
      <c r="M1269">
        <v>0.55000000000000004</v>
      </c>
      <c r="N1269" t="s">
        <v>83</v>
      </c>
    </row>
    <row r="1270" spans="1:14" x14ac:dyDescent="0.25">
      <c r="A1270" t="s">
        <v>30</v>
      </c>
      <c r="B1270">
        <v>1128299</v>
      </c>
      <c r="C1270" s="18">
        <v>44517</v>
      </c>
      <c r="D1270" t="s">
        <v>152</v>
      </c>
      <c r="E1270" t="s">
        <v>27</v>
      </c>
      <c r="F1270" t="s">
        <v>81</v>
      </c>
      <c r="G1270" t="s">
        <v>82</v>
      </c>
      <c r="H1270" t="s">
        <v>23</v>
      </c>
      <c r="I1270">
        <v>85.000000000000014</v>
      </c>
      <c r="J1270">
        <v>600</v>
      </c>
      <c r="K1270">
        <v>51000.000000000007</v>
      </c>
      <c r="L1270">
        <v>178500</v>
      </c>
      <c r="M1270">
        <v>0.35</v>
      </c>
      <c r="N1270" t="s">
        <v>83</v>
      </c>
    </row>
    <row r="1271" spans="1:14" x14ac:dyDescent="0.25">
      <c r="A1271" t="s">
        <v>30</v>
      </c>
      <c r="B1271">
        <v>1128299</v>
      </c>
      <c r="C1271" s="18">
        <v>44524</v>
      </c>
      <c r="D1271" t="s">
        <v>152</v>
      </c>
      <c r="E1271" t="s">
        <v>31</v>
      </c>
      <c r="F1271" t="s">
        <v>80</v>
      </c>
      <c r="G1271" t="s">
        <v>63</v>
      </c>
      <c r="H1271" t="s">
        <v>23</v>
      </c>
      <c r="I1271">
        <v>80.000000000000014</v>
      </c>
      <c r="J1271">
        <v>550</v>
      </c>
      <c r="K1271">
        <v>44000.000000000007</v>
      </c>
      <c r="L1271">
        <v>132000</v>
      </c>
      <c r="M1271">
        <v>0.3</v>
      </c>
      <c r="N1271" t="s">
        <v>18</v>
      </c>
    </row>
    <row r="1272" spans="1:14" x14ac:dyDescent="0.25">
      <c r="A1272" t="s">
        <v>61</v>
      </c>
      <c r="B1272">
        <v>1185732</v>
      </c>
      <c r="C1272" s="18">
        <v>44521</v>
      </c>
      <c r="D1272" t="s">
        <v>152</v>
      </c>
      <c r="E1272" t="s">
        <v>31</v>
      </c>
      <c r="F1272" t="s">
        <v>64</v>
      </c>
      <c r="G1272" t="s">
        <v>65</v>
      </c>
      <c r="H1272" t="s">
        <v>23</v>
      </c>
      <c r="I1272">
        <v>80</v>
      </c>
      <c r="J1272">
        <v>375</v>
      </c>
      <c r="K1272">
        <v>30000</v>
      </c>
      <c r="L1272">
        <v>90000</v>
      </c>
      <c r="M1272">
        <v>0.3</v>
      </c>
      <c r="N1272" t="s">
        <v>24</v>
      </c>
    </row>
    <row r="1273" spans="1:14" x14ac:dyDescent="0.25">
      <c r="A1273" t="s">
        <v>30</v>
      </c>
      <c r="B1273">
        <v>1185732</v>
      </c>
      <c r="C1273" s="18">
        <v>44511</v>
      </c>
      <c r="D1273" t="s">
        <v>152</v>
      </c>
      <c r="E1273" t="s">
        <v>31</v>
      </c>
      <c r="F1273" t="s">
        <v>78</v>
      </c>
      <c r="G1273" t="s">
        <v>79</v>
      </c>
      <c r="H1273" t="s">
        <v>23</v>
      </c>
      <c r="I1273">
        <v>44.999999999999986</v>
      </c>
      <c r="J1273">
        <v>450</v>
      </c>
      <c r="K1273">
        <v>20249.999999999993</v>
      </c>
      <c r="L1273">
        <v>101249.99999999997</v>
      </c>
      <c r="M1273">
        <v>0.5</v>
      </c>
      <c r="N1273" t="s">
        <v>18</v>
      </c>
    </row>
    <row r="1274" spans="1:14" x14ac:dyDescent="0.25">
      <c r="A1274" t="s">
        <v>14</v>
      </c>
      <c r="B1274">
        <v>1185732</v>
      </c>
      <c r="C1274" s="18">
        <v>44518</v>
      </c>
      <c r="D1274" t="s">
        <v>152</v>
      </c>
      <c r="E1274" t="s">
        <v>36</v>
      </c>
      <c r="F1274" t="s">
        <v>76</v>
      </c>
      <c r="G1274" t="s">
        <v>77</v>
      </c>
      <c r="H1274" t="s">
        <v>23</v>
      </c>
      <c r="I1274">
        <v>49.999999999999986</v>
      </c>
      <c r="J1274">
        <v>400</v>
      </c>
      <c r="K1274">
        <v>19999.999999999993</v>
      </c>
      <c r="L1274">
        <v>99999.999999999971</v>
      </c>
      <c r="M1274">
        <v>0.5</v>
      </c>
      <c r="N1274" t="s">
        <v>18</v>
      </c>
    </row>
    <row r="1275" spans="1:14" x14ac:dyDescent="0.25">
      <c r="A1275" t="s">
        <v>26</v>
      </c>
      <c r="B1275">
        <v>1185732</v>
      </c>
      <c r="C1275" s="18">
        <v>44516</v>
      </c>
      <c r="D1275" t="s">
        <v>152</v>
      </c>
      <c r="E1275" t="s">
        <v>36</v>
      </c>
      <c r="F1275" t="s">
        <v>74</v>
      </c>
      <c r="G1275" t="s">
        <v>75</v>
      </c>
      <c r="H1275" t="s">
        <v>23</v>
      </c>
      <c r="I1275">
        <v>64.999999999999986</v>
      </c>
      <c r="J1275">
        <v>625</v>
      </c>
      <c r="K1275">
        <v>40624.999999999993</v>
      </c>
      <c r="L1275">
        <v>223437.49999999994</v>
      </c>
      <c r="M1275">
        <v>0.55000000000000004</v>
      </c>
      <c r="N1275" t="s">
        <v>18</v>
      </c>
    </row>
    <row r="1276" spans="1:14" x14ac:dyDescent="0.25">
      <c r="A1276" t="s">
        <v>14</v>
      </c>
      <c r="B1276">
        <v>1128299</v>
      </c>
      <c r="C1276" s="18">
        <v>44524</v>
      </c>
      <c r="D1276" t="s">
        <v>152</v>
      </c>
      <c r="E1276" t="s">
        <v>48</v>
      </c>
      <c r="F1276" t="s">
        <v>72</v>
      </c>
      <c r="G1276" t="s">
        <v>73</v>
      </c>
      <c r="H1276" t="s">
        <v>23</v>
      </c>
      <c r="I1276">
        <v>80.000000000000014</v>
      </c>
      <c r="J1276">
        <v>550</v>
      </c>
      <c r="K1276">
        <v>44000.000000000007</v>
      </c>
      <c r="L1276">
        <v>132000</v>
      </c>
      <c r="M1276">
        <v>0.3</v>
      </c>
      <c r="N1276" t="s">
        <v>18</v>
      </c>
    </row>
    <row r="1277" spans="1:14" x14ac:dyDescent="0.25">
      <c r="A1277" t="s">
        <v>25</v>
      </c>
      <c r="B1277">
        <v>1128299</v>
      </c>
      <c r="C1277" s="18">
        <v>44510</v>
      </c>
      <c r="D1277" t="s">
        <v>152</v>
      </c>
      <c r="E1277" t="s">
        <v>31</v>
      </c>
      <c r="F1277" t="s">
        <v>66</v>
      </c>
      <c r="G1277" t="s">
        <v>67</v>
      </c>
      <c r="H1277" t="s">
        <v>23</v>
      </c>
      <c r="I1277">
        <v>90.000000000000014</v>
      </c>
      <c r="J1277">
        <v>500</v>
      </c>
      <c r="K1277">
        <v>45000.000000000007</v>
      </c>
      <c r="L1277">
        <v>180000.00000000003</v>
      </c>
      <c r="M1277">
        <v>0.4</v>
      </c>
      <c r="N1277" t="s">
        <v>24</v>
      </c>
    </row>
    <row r="1278" spans="1:14" x14ac:dyDescent="0.25">
      <c r="A1278" t="s">
        <v>34</v>
      </c>
      <c r="B1278">
        <v>1185732</v>
      </c>
      <c r="C1278" s="18">
        <v>44511</v>
      </c>
      <c r="D1278" t="s">
        <v>152</v>
      </c>
      <c r="E1278" t="s">
        <v>31</v>
      </c>
      <c r="F1278" t="s">
        <v>70</v>
      </c>
      <c r="G1278" t="s">
        <v>71</v>
      </c>
      <c r="H1278" t="s">
        <v>23</v>
      </c>
      <c r="I1278">
        <v>60</v>
      </c>
      <c r="J1278">
        <v>575</v>
      </c>
      <c r="K1278">
        <v>34500</v>
      </c>
      <c r="L1278">
        <v>86250</v>
      </c>
      <c r="M1278">
        <v>0.25</v>
      </c>
      <c r="N1278" t="s">
        <v>18</v>
      </c>
    </row>
    <row r="1279" spans="1:14" x14ac:dyDescent="0.25">
      <c r="A1279" t="s">
        <v>30</v>
      </c>
      <c r="B1279">
        <v>1185732</v>
      </c>
      <c r="C1279" s="18">
        <v>44509</v>
      </c>
      <c r="D1279" t="s">
        <v>152</v>
      </c>
      <c r="E1279" t="s">
        <v>15</v>
      </c>
      <c r="F1279" t="s">
        <v>16</v>
      </c>
      <c r="G1279" t="s">
        <v>69</v>
      </c>
      <c r="H1279" t="s">
        <v>23</v>
      </c>
      <c r="I1279">
        <v>70</v>
      </c>
      <c r="J1279">
        <v>650</v>
      </c>
      <c r="K1279">
        <v>45500</v>
      </c>
      <c r="L1279">
        <v>227500</v>
      </c>
      <c r="M1279">
        <v>0.5</v>
      </c>
      <c r="N1279" t="s">
        <v>18</v>
      </c>
    </row>
    <row r="1280" spans="1:14" x14ac:dyDescent="0.25">
      <c r="A1280" t="s">
        <v>25</v>
      </c>
      <c r="B1280">
        <v>1128299</v>
      </c>
      <c r="C1280" s="18">
        <v>44517</v>
      </c>
      <c r="D1280" t="s">
        <v>152</v>
      </c>
      <c r="E1280" t="s">
        <v>48</v>
      </c>
      <c r="F1280" t="s">
        <v>49</v>
      </c>
      <c r="G1280" t="s">
        <v>68</v>
      </c>
      <c r="H1280" t="s">
        <v>23</v>
      </c>
      <c r="I1280">
        <v>90.000000000000014</v>
      </c>
      <c r="J1280">
        <v>600</v>
      </c>
      <c r="K1280">
        <v>54000.000000000007</v>
      </c>
      <c r="L1280">
        <v>243000.00000000006</v>
      </c>
      <c r="M1280">
        <v>0.45</v>
      </c>
      <c r="N1280" t="s">
        <v>18</v>
      </c>
    </row>
    <row r="1281" spans="1:14" x14ac:dyDescent="0.25">
      <c r="A1281" t="s">
        <v>14</v>
      </c>
      <c r="B1281">
        <v>1185732</v>
      </c>
      <c r="C1281" s="18">
        <v>44547</v>
      </c>
      <c r="D1281" t="s">
        <v>153</v>
      </c>
      <c r="E1281" t="s">
        <v>15</v>
      </c>
      <c r="F1281" t="s">
        <v>133</v>
      </c>
      <c r="G1281" t="s">
        <v>134</v>
      </c>
      <c r="H1281" t="s">
        <v>23</v>
      </c>
      <c r="I1281">
        <v>61</v>
      </c>
      <c r="J1281">
        <v>144</v>
      </c>
      <c r="K1281">
        <v>8784</v>
      </c>
      <c r="L1281">
        <v>3513.6</v>
      </c>
      <c r="M1281">
        <v>0.39999999999999997</v>
      </c>
      <c r="N1281" t="s">
        <v>24</v>
      </c>
    </row>
    <row r="1282" spans="1:14" x14ac:dyDescent="0.25">
      <c r="A1282" t="s">
        <v>61</v>
      </c>
      <c r="B1282">
        <v>1185732</v>
      </c>
      <c r="C1282" s="18">
        <v>44540</v>
      </c>
      <c r="D1282" t="s">
        <v>153</v>
      </c>
      <c r="E1282" t="s">
        <v>15</v>
      </c>
      <c r="F1282" t="s">
        <v>131</v>
      </c>
      <c r="G1282" t="s">
        <v>132</v>
      </c>
      <c r="H1282" t="s">
        <v>23</v>
      </c>
      <c r="I1282">
        <v>60</v>
      </c>
      <c r="J1282">
        <v>145</v>
      </c>
      <c r="K1282">
        <v>8700</v>
      </c>
      <c r="L1282">
        <v>4088.9999999999995</v>
      </c>
      <c r="M1282">
        <v>0.47</v>
      </c>
      <c r="N1282" t="s">
        <v>24</v>
      </c>
    </row>
    <row r="1283" spans="1:14" x14ac:dyDescent="0.25">
      <c r="A1283" t="s">
        <v>61</v>
      </c>
      <c r="B1283">
        <v>1185732</v>
      </c>
      <c r="C1283" s="18">
        <v>44543</v>
      </c>
      <c r="D1283" t="s">
        <v>153</v>
      </c>
      <c r="E1283" t="s">
        <v>15</v>
      </c>
      <c r="F1283" t="s">
        <v>129</v>
      </c>
      <c r="G1283" t="s">
        <v>130</v>
      </c>
      <c r="H1283" t="s">
        <v>23</v>
      </c>
      <c r="I1283">
        <v>51</v>
      </c>
      <c r="J1283">
        <v>128</v>
      </c>
      <c r="K1283">
        <v>6528</v>
      </c>
      <c r="L1283">
        <v>2154.2399999999998</v>
      </c>
      <c r="M1283">
        <v>0.32999999999999996</v>
      </c>
      <c r="N1283" t="s">
        <v>24</v>
      </c>
    </row>
    <row r="1284" spans="1:14" x14ac:dyDescent="0.25">
      <c r="A1284" t="s">
        <v>26</v>
      </c>
      <c r="B1284">
        <v>1185732</v>
      </c>
      <c r="C1284" s="18">
        <v>44536</v>
      </c>
      <c r="D1284" t="s">
        <v>153</v>
      </c>
      <c r="E1284" t="s">
        <v>15</v>
      </c>
      <c r="F1284" t="s">
        <v>127</v>
      </c>
      <c r="G1284" t="s">
        <v>128</v>
      </c>
      <c r="H1284" t="s">
        <v>23</v>
      </c>
      <c r="I1284">
        <v>51</v>
      </c>
      <c r="J1284">
        <v>111</v>
      </c>
      <c r="K1284">
        <v>5661</v>
      </c>
      <c r="L1284">
        <v>2434.2300000000005</v>
      </c>
      <c r="M1284">
        <v>0.43000000000000005</v>
      </c>
      <c r="N1284" t="s">
        <v>24</v>
      </c>
    </row>
    <row r="1285" spans="1:14" x14ac:dyDescent="0.25">
      <c r="A1285" t="s">
        <v>14</v>
      </c>
      <c r="B1285">
        <v>1185732</v>
      </c>
      <c r="C1285" s="18">
        <v>44533</v>
      </c>
      <c r="D1285" t="s">
        <v>153</v>
      </c>
      <c r="E1285" t="s">
        <v>15</v>
      </c>
      <c r="F1285" t="s">
        <v>125</v>
      </c>
      <c r="G1285" t="s">
        <v>126</v>
      </c>
      <c r="H1285" t="s">
        <v>23</v>
      </c>
      <c r="I1285">
        <v>52</v>
      </c>
      <c r="J1285">
        <v>120</v>
      </c>
      <c r="K1285">
        <v>6240</v>
      </c>
      <c r="L1285">
        <v>2308.8000000000002</v>
      </c>
      <c r="M1285">
        <v>0.37</v>
      </c>
      <c r="N1285" t="s">
        <v>24</v>
      </c>
    </row>
    <row r="1286" spans="1:14" x14ac:dyDescent="0.25">
      <c r="A1286" t="s">
        <v>34</v>
      </c>
      <c r="B1286">
        <v>1197831</v>
      </c>
      <c r="C1286" s="18">
        <v>44549</v>
      </c>
      <c r="D1286" t="s">
        <v>153</v>
      </c>
      <c r="E1286" t="s">
        <v>27</v>
      </c>
      <c r="F1286" t="s">
        <v>104</v>
      </c>
      <c r="G1286" t="s">
        <v>105</v>
      </c>
      <c r="H1286" t="s">
        <v>23</v>
      </c>
      <c r="I1286">
        <v>51</v>
      </c>
      <c r="J1286">
        <v>128</v>
      </c>
      <c r="K1286">
        <v>6528</v>
      </c>
      <c r="L1286">
        <v>2807.0400000000004</v>
      </c>
      <c r="M1286">
        <v>0.43000000000000005</v>
      </c>
      <c r="N1286" t="s">
        <v>24</v>
      </c>
    </row>
    <row r="1287" spans="1:14" x14ac:dyDescent="0.25">
      <c r="A1287" t="s">
        <v>30</v>
      </c>
      <c r="B1287">
        <v>1197831</v>
      </c>
      <c r="C1287" s="18">
        <v>44549</v>
      </c>
      <c r="D1287" t="s">
        <v>153</v>
      </c>
      <c r="E1287" t="s">
        <v>27</v>
      </c>
      <c r="F1287" t="s">
        <v>102</v>
      </c>
      <c r="G1287" t="s">
        <v>103</v>
      </c>
      <c r="H1287" t="s">
        <v>23</v>
      </c>
      <c r="I1287">
        <v>55</v>
      </c>
      <c r="J1287">
        <v>170</v>
      </c>
      <c r="K1287">
        <v>9350</v>
      </c>
      <c r="L1287">
        <v>4207.5</v>
      </c>
      <c r="M1287">
        <v>0.45</v>
      </c>
      <c r="N1287" t="s">
        <v>24</v>
      </c>
    </row>
    <row r="1288" spans="1:14" x14ac:dyDescent="0.25">
      <c r="A1288" t="s">
        <v>26</v>
      </c>
      <c r="B1288">
        <v>1185732</v>
      </c>
      <c r="C1288" s="18">
        <v>44546</v>
      </c>
      <c r="D1288" t="s">
        <v>153</v>
      </c>
      <c r="E1288" t="s">
        <v>27</v>
      </c>
      <c r="F1288" t="s">
        <v>100</v>
      </c>
      <c r="G1288" t="s">
        <v>101</v>
      </c>
      <c r="H1288" t="s">
        <v>23</v>
      </c>
      <c r="I1288">
        <v>53</v>
      </c>
      <c r="J1288">
        <v>178</v>
      </c>
      <c r="K1288">
        <v>9434</v>
      </c>
      <c r="L1288">
        <v>5188.7000000000007</v>
      </c>
      <c r="M1288">
        <v>0.55000000000000004</v>
      </c>
      <c r="N1288" t="s">
        <v>24</v>
      </c>
    </row>
    <row r="1289" spans="1:14" x14ac:dyDescent="0.25">
      <c r="A1289" t="s">
        <v>14</v>
      </c>
      <c r="B1289">
        <v>1128299</v>
      </c>
      <c r="C1289" s="18">
        <v>44542</v>
      </c>
      <c r="D1289" t="s">
        <v>153</v>
      </c>
      <c r="E1289" t="s">
        <v>48</v>
      </c>
      <c r="F1289" t="s">
        <v>90</v>
      </c>
      <c r="G1289" t="s">
        <v>91</v>
      </c>
      <c r="H1289" t="s">
        <v>23</v>
      </c>
      <c r="I1289">
        <v>47</v>
      </c>
      <c r="J1289">
        <v>160</v>
      </c>
      <c r="K1289">
        <v>7520</v>
      </c>
      <c r="L1289">
        <v>2256</v>
      </c>
      <c r="M1289">
        <v>0.3</v>
      </c>
      <c r="N1289" t="s">
        <v>24</v>
      </c>
    </row>
    <row r="1290" spans="1:14" x14ac:dyDescent="0.25">
      <c r="A1290" t="s">
        <v>26</v>
      </c>
      <c r="B1290">
        <v>1128299</v>
      </c>
      <c r="C1290" s="18">
        <v>44555</v>
      </c>
      <c r="D1290" t="s">
        <v>153</v>
      </c>
      <c r="E1290" t="s">
        <v>31</v>
      </c>
      <c r="F1290" t="s">
        <v>88</v>
      </c>
      <c r="G1290" t="s">
        <v>89</v>
      </c>
      <c r="H1290" t="s">
        <v>23</v>
      </c>
      <c r="I1290">
        <v>56</v>
      </c>
      <c r="J1290">
        <v>173</v>
      </c>
      <c r="K1290">
        <v>9688</v>
      </c>
      <c r="L1290">
        <v>2615.7600000000002</v>
      </c>
      <c r="M1290">
        <v>0.27</v>
      </c>
      <c r="N1290" t="s">
        <v>24</v>
      </c>
    </row>
    <row r="1291" spans="1:14" x14ac:dyDescent="0.25">
      <c r="A1291" t="s">
        <v>34</v>
      </c>
      <c r="B1291">
        <v>1128299</v>
      </c>
      <c r="C1291" s="18">
        <v>44552</v>
      </c>
      <c r="D1291" t="s">
        <v>153</v>
      </c>
      <c r="E1291" t="s">
        <v>31</v>
      </c>
      <c r="F1291" t="s">
        <v>86</v>
      </c>
      <c r="G1291" t="s">
        <v>87</v>
      </c>
      <c r="H1291" t="s">
        <v>23</v>
      </c>
      <c r="I1291">
        <v>43</v>
      </c>
      <c r="J1291">
        <v>135</v>
      </c>
      <c r="K1291">
        <v>5805</v>
      </c>
      <c r="L1291">
        <v>1625.4</v>
      </c>
      <c r="M1291">
        <v>0.28000000000000003</v>
      </c>
      <c r="N1291" t="s">
        <v>24</v>
      </c>
    </row>
    <row r="1292" spans="1:14" x14ac:dyDescent="0.25">
      <c r="A1292" t="s">
        <v>14</v>
      </c>
      <c r="B1292">
        <v>1197831</v>
      </c>
      <c r="C1292" s="18">
        <v>44534</v>
      </c>
      <c r="D1292" t="s">
        <v>153</v>
      </c>
      <c r="E1292" t="s">
        <v>31</v>
      </c>
      <c r="F1292" t="s">
        <v>84</v>
      </c>
      <c r="G1292" t="s">
        <v>85</v>
      </c>
      <c r="H1292" t="s">
        <v>23</v>
      </c>
      <c r="I1292">
        <v>47</v>
      </c>
      <c r="J1292">
        <v>232</v>
      </c>
      <c r="K1292">
        <v>10904</v>
      </c>
      <c r="L1292">
        <v>6651.4400000000014</v>
      </c>
      <c r="M1292">
        <v>0.6100000000000001</v>
      </c>
      <c r="N1292" t="s">
        <v>24</v>
      </c>
    </row>
    <row r="1293" spans="1:14" x14ac:dyDescent="0.25">
      <c r="A1293" t="s">
        <v>14</v>
      </c>
      <c r="B1293">
        <v>1128299</v>
      </c>
      <c r="C1293" s="18">
        <v>44546</v>
      </c>
      <c r="D1293" t="s">
        <v>153</v>
      </c>
      <c r="E1293" t="s">
        <v>27</v>
      </c>
      <c r="F1293" t="s">
        <v>81</v>
      </c>
      <c r="G1293" t="s">
        <v>82</v>
      </c>
      <c r="H1293" t="s">
        <v>23</v>
      </c>
      <c r="I1293">
        <v>59</v>
      </c>
      <c r="J1293">
        <v>194</v>
      </c>
      <c r="K1293">
        <v>11446</v>
      </c>
      <c r="L1293">
        <v>4578.3999999999996</v>
      </c>
      <c r="M1293">
        <v>0.39999999999999997</v>
      </c>
      <c r="N1293" t="s">
        <v>24</v>
      </c>
    </row>
    <row r="1294" spans="1:14" x14ac:dyDescent="0.25">
      <c r="A1294" t="s">
        <v>30</v>
      </c>
      <c r="B1294">
        <v>1128299</v>
      </c>
      <c r="C1294" s="18">
        <v>44553</v>
      </c>
      <c r="D1294" t="s">
        <v>153</v>
      </c>
      <c r="E1294" t="s">
        <v>31</v>
      </c>
      <c r="F1294" t="s">
        <v>80</v>
      </c>
      <c r="G1294" t="s">
        <v>63</v>
      </c>
      <c r="H1294" t="s">
        <v>23</v>
      </c>
      <c r="I1294">
        <v>55</v>
      </c>
      <c r="J1294">
        <v>201</v>
      </c>
      <c r="K1294">
        <v>11055</v>
      </c>
      <c r="L1294">
        <v>3758.7</v>
      </c>
      <c r="M1294">
        <v>0.33999999999999997</v>
      </c>
      <c r="N1294" t="s">
        <v>24</v>
      </c>
    </row>
    <row r="1295" spans="1:14" x14ac:dyDescent="0.25">
      <c r="A1295" t="s">
        <v>30</v>
      </c>
      <c r="B1295">
        <v>1185732</v>
      </c>
      <c r="C1295" s="18">
        <v>44540</v>
      </c>
      <c r="D1295" t="s">
        <v>153</v>
      </c>
      <c r="E1295" t="s">
        <v>31</v>
      </c>
      <c r="F1295" t="s">
        <v>78</v>
      </c>
      <c r="G1295" t="s">
        <v>79</v>
      </c>
      <c r="H1295" t="s">
        <v>23</v>
      </c>
      <c r="I1295">
        <v>29</v>
      </c>
      <c r="J1295">
        <v>170</v>
      </c>
      <c r="K1295">
        <v>4930</v>
      </c>
      <c r="L1295">
        <v>2563.6</v>
      </c>
      <c r="M1295">
        <v>0.52</v>
      </c>
      <c r="N1295" t="s">
        <v>24</v>
      </c>
    </row>
    <row r="1296" spans="1:14" x14ac:dyDescent="0.25">
      <c r="A1296" t="s">
        <v>26</v>
      </c>
      <c r="B1296">
        <v>1128299</v>
      </c>
      <c r="C1296" s="18">
        <v>44553</v>
      </c>
      <c r="D1296" t="s">
        <v>153</v>
      </c>
      <c r="E1296" t="s">
        <v>48</v>
      </c>
      <c r="F1296" t="s">
        <v>72</v>
      </c>
      <c r="G1296" t="s">
        <v>73</v>
      </c>
      <c r="H1296" t="s">
        <v>23</v>
      </c>
      <c r="I1296">
        <v>65</v>
      </c>
      <c r="J1296">
        <v>190</v>
      </c>
      <c r="K1296">
        <v>12350</v>
      </c>
      <c r="L1296">
        <v>4322.5</v>
      </c>
      <c r="M1296">
        <v>0.35</v>
      </c>
      <c r="N1296" t="s">
        <v>24</v>
      </c>
    </row>
    <row r="1297" spans="1:14" x14ac:dyDescent="0.25">
      <c r="A1297" t="s">
        <v>30</v>
      </c>
      <c r="B1297">
        <v>1128299</v>
      </c>
      <c r="C1297" s="18">
        <v>44546</v>
      </c>
      <c r="D1297" t="s">
        <v>153</v>
      </c>
      <c r="E1297" t="s">
        <v>48</v>
      </c>
      <c r="F1297" t="s">
        <v>49</v>
      </c>
      <c r="G1297" t="s">
        <v>68</v>
      </c>
      <c r="H1297" t="s">
        <v>23</v>
      </c>
      <c r="I1297">
        <v>64</v>
      </c>
      <c r="J1297">
        <v>200</v>
      </c>
      <c r="K1297">
        <v>12800</v>
      </c>
      <c r="L1297">
        <v>6144</v>
      </c>
      <c r="M1297">
        <v>0.48</v>
      </c>
      <c r="N1297" t="s">
        <v>24</v>
      </c>
    </row>
    <row r="1298" spans="1:14" x14ac:dyDescent="0.25">
      <c r="A1298" t="s">
        <v>14</v>
      </c>
      <c r="B1298">
        <v>1185732</v>
      </c>
      <c r="C1298" s="18">
        <v>44556</v>
      </c>
      <c r="D1298" t="s">
        <v>153</v>
      </c>
      <c r="E1298" t="s">
        <v>15</v>
      </c>
      <c r="F1298" t="s">
        <v>40</v>
      </c>
      <c r="G1298" t="s">
        <v>41</v>
      </c>
      <c r="H1298" t="s">
        <v>23</v>
      </c>
      <c r="I1298">
        <v>53</v>
      </c>
      <c r="J1298">
        <v>75</v>
      </c>
      <c r="K1298">
        <v>3975</v>
      </c>
      <c r="L1298">
        <v>1431</v>
      </c>
      <c r="M1298">
        <v>0.36</v>
      </c>
      <c r="N1298" t="s">
        <v>24</v>
      </c>
    </row>
    <row r="1299" spans="1:14" x14ac:dyDescent="0.25">
      <c r="A1299" t="s">
        <v>14</v>
      </c>
      <c r="B1299">
        <v>1185732</v>
      </c>
      <c r="C1299" s="18">
        <v>44550</v>
      </c>
      <c r="D1299" t="s">
        <v>153</v>
      </c>
      <c r="E1299" t="s">
        <v>15</v>
      </c>
      <c r="F1299" t="s">
        <v>40</v>
      </c>
      <c r="G1299" t="s">
        <v>41</v>
      </c>
      <c r="H1299" t="s">
        <v>23</v>
      </c>
      <c r="I1299">
        <v>42</v>
      </c>
      <c r="J1299">
        <v>74</v>
      </c>
      <c r="K1299">
        <v>3108</v>
      </c>
      <c r="L1299">
        <v>994.56000000000006</v>
      </c>
      <c r="M1299">
        <v>0.32</v>
      </c>
      <c r="N1299" t="s">
        <v>24</v>
      </c>
    </row>
    <row r="1300" spans="1:14" x14ac:dyDescent="0.25">
      <c r="A1300" t="s">
        <v>14</v>
      </c>
      <c r="B1300">
        <v>1185732</v>
      </c>
      <c r="C1300" s="18">
        <v>44544</v>
      </c>
      <c r="D1300" t="s">
        <v>153</v>
      </c>
      <c r="E1300" t="s">
        <v>15</v>
      </c>
      <c r="F1300" t="s">
        <v>40</v>
      </c>
      <c r="G1300" t="s">
        <v>41</v>
      </c>
      <c r="H1300" t="s">
        <v>23</v>
      </c>
      <c r="I1300">
        <v>48</v>
      </c>
      <c r="J1300">
        <v>79</v>
      </c>
      <c r="K1300">
        <v>3792</v>
      </c>
      <c r="L1300">
        <v>1175.52</v>
      </c>
      <c r="M1300">
        <v>0.31</v>
      </c>
      <c r="N1300" t="s">
        <v>24</v>
      </c>
    </row>
    <row r="1301" spans="1:14" x14ac:dyDescent="0.25">
      <c r="A1301" t="s">
        <v>14</v>
      </c>
      <c r="B1301">
        <v>1185732</v>
      </c>
      <c r="C1301" s="18">
        <v>44538</v>
      </c>
      <c r="D1301" t="s">
        <v>153</v>
      </c>
      <c r="E1301" t="s">
        <v>15</v>
      </c>
      <c r="F1301" t="s">
        <v>40</v>
      </c>
      <c r="G1301" t="s">
        <v>41</v>
      </c>
      <c r="H1301" t="s">
        <v>23</v>
      </c>
      <c r="I1301">
        <v>49</v>
      </c>
      <c r="J1301">
        <v>123</v>
      </c>
      <c r="K1301">
        <v>6027</v>
      </c>
      <c r="L1301">
        <v>2169.7199999999998</v>
      </c>
      <c r="M1301">
        <v>0.36</v>
      </c>
      <c r="N1301" t="s">
        <v>24</v>
      </c>
    </row>
    <row r="1302" spans="1:14" x14ac:dyDescent="0.25">
      <c r="A1302" t="s">
        <v>14</v>
      </c>
      <c r="B1302">
        <v>1185732</v>
      </c>
      <c r="C1302" s="18">
        <v>44532</v>
      </c>
      <c r="D1302" t="s">
        <v>153</v>
      </c>
      <c r="E1302" t="s">
        <v>15</v>
      </c>
      <c r="F1302" t="s">
        <v>40</v>
      </c>
      <c r="G1302" t="s">
        <v>41</v>
      </c>
      <c r="H1302" t="s">
        <v>23</v>
      </c>
      <c r="I1302">
        <v>50</v>
      </c>
      <c r="J1302">
        <v>116</v>
      </c>
      <c r="K1302">
        <v>5800</v>
      </c>
      <c r="L1302">
        <v>2088</v>
      </c>
      <c r="M1302">
        <v>0.36</v>
      </c>
      <c r="N1302" t="s">
        <v>24</v>
      </c>
    </row>
    <row r="1303" spans="1:14" x14ac:dyDescent="0.25">
      <c r="A1303" t="s">
        <v>14</v>
      </c>
      <c r="B1303">
        <v>1185732</v>
      </c>
      <c r="C1303" s="18">
        <v>44547</v>
      </c>
      <c r="D1303" t="s">
        <v>153</v>
      </c>
      <c r="E1303" t="s">
        <v>15</v>
      </c>
      <c r="F1303" t="s">
        <v>133</v>
      </c>
      <c r="G1303" t="s">
        <v>134</v>
      </c>
      <c r="H1303" t="s">
        <v>23</v>
      </c>
      <c r="I1303">
        <v>74</v>
      </c>
      <c r="J1303">
        <v>117</v>
      </c>
      <c r="K1303">
        <v>8658</v>
      </c>
      <c r="L1303">
        <v>4242.42</v>
      </c>
      <c r="M1303">
        <v>0.49</v>
      </c>
      <c r="N1303" t="s">
        <v>83</v>
      </c>
    </row>
    <row r="1304" spans="1:14" x14ac:dyDescent="0.25">
      <c r="A1304" t="s">
        <v>61</v>
      </c>
      <c r="B1304">
        <v>1185732</v>
      </c>
      <c r="C1304" s="18">
        <v>44540</v>
      </c>
      <c r="D1304" t="s">
        <v>153</v>
      </c>
      <c r="E1304" t="s">
        <v>15</v>
      </c>
      <c r="F1304" t="s">
        <v>131</v>
      </c>
      <c r="G1304" t="s">
        <v>132</v>
      </c>
      <c r="H1304" t="s">
        <v>23</v>
      </c>
      <c r="I1304">
        <v>68</v>
      </c>
      <c r="J1304">
        <v>106</v>
      </c>
      <c r="K1304">
        <v>7208</v>
      </c>
      <c r="L1304">
        <v>3748.1600000000003</v>
      </c>
      <c r="M1304">
        <v>0.52</v>
      </c>
      <c r="N1304" t="s">
        <v>83</v>
      </c>
    </row>
    <row r="1305" spans="1:14" x14ac:dyDescent="0.25">
      <c r="A1305" t="s">
        <v>61</v>
      </c>
      <c r="B1305">
        <v>1185732</v>
      </c>
      <c r="C1305" s="18">
        <v>44543</v>
      </c>
      <c r="D1305" t="s">
        <v>153</v>
      </c>
      <c r="E1305" t="s">
        <v>15</v>
      </c>
      <c r="F1305" t="s">
        <v>129</v>
      </c>
      <c r="G1305" t="s">
        <v>130</v>
      </c>
      <c r="H1305" t="s">
        <v>23</v>
      </c>
      <c r="I1305">
        <v>65</v>
      </c>
      <c r="J1305">
        <v>112</v>
      </c>
      <c r="K1305">
        <v>7280</v>
      </c>
      <c r="L1305">
        <v>3203.2</v>
      </c>
      <c r="M1305">
        <v>0.44</v>
      </c>
      <c r="N1305" t="s">
        <v>83</v>
      </c>
    </row>
    <row r="1306" spans="1:14" x14ac:dyDescent="0.25">
      <c r="A1306" t="s">
        <v>26</v>
      </c>
      <c r="B1306">
        <v>1185732</v>
      </c>
      <c r="C1306" s="18">
        <v>44536</v>
      </c>
      <c r="D1306" t="s">
        <v>153</v>
      </c>
      <c r="E1306" t="s">
        <v>15</v>
      </c>
      <c r="F1306" t="s">
        <v>127</v>
      </c>
      <c r="G1306" t="s">
        <v>128</v>
      </c>
      <c r="H1306" t="s">
        <v>23</v>
      </c>
      <c r="I1306">
        <v>60</v>
      </c>
      <c r="J1306">
        <v>85</v>
      </c>
      <c r="K1306">
        <v>5100</v>
      </c>
      <c r="L1306">
        <v>2805</v>
      </c>
      <c r="M1306">
        <v>0.55000000000000004</v>
      </c>
      <c r="N1306" t="s">
        <v>83</v>
      </c>
    </row>
    <row r="1307" spans="1:14" x14ac:dyDescent="0.25">
      <c r="A1307" t="s">
        <v>14</v>
      </c>
      <c r="B1307">
        <v>1185732</v>
      </c>
      <c r="C1307" s="18">
        <v>44533</v>
      </c>
      <c r="D1307" t="s">
        <v>153</v>
      </c>
      <c r="E1307" t="s">
        <v>15</v>
      </c>
      <c r="F1307" t="s">
        <v>125</v>
      </c>
      <c r="G1307" t="s">
        <v>126</v>
      </c>
      <c r="H1307" t="s">
        <v>23</v>
      </c>
      <c r="I1307">
        <v>67</v>
      </c>
      <c r="J1307">
        <v>112</v>
      </c>
      <c r="K1307">
        <v>7504</v>
      </c>
      <c r="L1307">
        <v>3451.8399999999997</v>
      </c>
      <c r="M1307">
        <v>0.45999999999999996</v>
      </c>
      <c r="N1307" t="s">
        <v>83</v>
      </c>
    </row>
    <row r="1308" spans="1:14" x14ac:dyDescent="0.25">
      <c r="A1308" t="s">
        <v>26</v>
      </c>
      <c r="B1308">
        <v>1185732</v>
      </c>
      <c r="C1308" s="18">
        <v>44536</v>
      </c>
      <c r="D1308" t="s">
        <v>153</v>
      </c>
      <c r="E1308" t="s">
        <v>15</v>
      </c>
      <c r="F1308" t="s">
        <v>123</v>
      </c>
      <c r="G1308" t="s">
        <v>124</v>
      </c>
      <c r="H1308" t="s">
        <v>23</v>
      </c>
      <c r="I1308">
        <v>59</v>
      </c>
      <c r="J1308">
        <v>101</v>
      </c>
      <c r="K1308">
        <v>5959</v>
      </c>
      <c r="L1308">
        <v>3217.86</v>
      </c>
      <c r="M1308">
        <v>0.54</v>
      </c>
      <c r="N1308" t="s">
        <v>83</v>
      </c>
    </row>
    <row r="1309" spans="1:14" x14ac:dyDescent="0.25">
      <c r="A1309" t="s">
        <v>34</v>
      </c>
      <c r="B1309">
        <v>1185732</v>
      </c>
      <c r="C1309" s="18">
        <v>44543</v>
      </c>
      <c r="D1309" t="s">
        <v>153</v>
      </c>
      <c r="E1309" t="s">
        <v>15</v>
      </c>
      <c r="F1309" t="s">
        <v>121</v>
      </c>
      <c r="G1309" t="s">
        <v>122</v>
      </c>
      <c r="H1309" t="s">
        <v>23</v>
      </c>
      <c r="I1309">
        <v>65</v>
      </c>
      <c r="J1309">
        <v>123</v>
      </c>
      <c r="K1309">
        <v>7995</v>
      </c>
      <c r="L1309">
        <v>3997.5</v>
      </c>
      <c r="M1309">
        <v>0.5</v>
      </c>
      <c r="N1309" t="s">
        <v>83</v>
      </c>
    </row>
    <row r="1310" spans="1:14" x14ac:dyDescent="0.25">
      <c r="A1310" t="s">
        <v>14</v>
      </c>
      <c r="B1310">
        <v>1185732</v>
      </c>
      <c r="C1310" s="18">
        <v>44550</v>
      </c>
      <c r="D1310" t="s">
        <v>153</v>
      </c>
      <c r="E1310" t="s">
        <v>15</v>
      </c>
      <c r="F1310" t="s">
        <v>119</v>
      </c>
      <c r="G1310" t="s">
        <v>120</v>
      </c>
      <c r="H1310" t="s">
        <v>23</v>
      </c>
      <c r="I1310">
        <v>61</v>
      </c>
      <c r="J1310">
        <v>72</v>
      </c>
      <c r="K1310">
        <v>4392</v>
      </c>
      <c r="L1310">
        <v>1844.6399999999999</v>
      </c>
      <c r="M1310">
        <v>0.42</v>
      </c>
      <c r="N1310" t="s">
        <v>83</v>
      </c>
    </row>
    <row r="1311" spans="1:14" x14ac:dyDescent="0.25">
      <c r="A1311" t="s">
        <v>14</v>
      </c>
      <c r="B1311">
        <v>1185732</v>
      </c>
      <c r="C1311" s="18">
        <v>44546</v>
      </c>
      <c r="D1311" t="s">
        <v>153</v>
      </c>
      <c r="E1311" t="s">
        <v>15</v>
      </c>
      <c r="F1311" t="s">
        <v>118</v>
      </c>
      <c r="G1311" t="s">
        <v>93</v>
      </c>
      <c r="H1311" t="s">
        <v>23</v>
      </c>
      <c r="I1311">
        <v>68</v>
      </c>
      <c r="J1311">
        <v>122</v>
      </c>
      <c r="K1311">
        <v>8296</v>
      </c>
      <c r="L1311">
        <v>4562.8</v>
      </c>
      <c r="M1311">
        <v>0.55000000000000004</v>
      </c>
      <c r="N1311" t="s">
        <v>83</v>
      </c>
    </row>
    <row r="1312" spans="1:14" x14ac:dyDescent="0.25">
      <c r="A1312" t="s">
        <v>30</v>
      </c>
      <c r="B1312">
        <v>1185732</v>
      </c>
      <c r="C1312" s="18">
        <v>44539</v>
      </c>
      <c r="D1312" t="s">
        <v>153</v>
      </c>
      <c r="E1312" t="s">
        <v>36</v>
      </c>
      <c r="F1312" t="s">
        <v>116</v>
      </c>
      <c r="G1312" t="s">
        <v>117</v>
      </c>
      <c r="H1312" t="s">
        <v>23</v>
      </c>
      <c r="I1312">
        <v>62</v>
      </c>
      <c r="J1312">
        <v>120</v>
      </c>
      <c r="K1312">
        <v>7440</v>
      </c>
      <c r="L1312">
        <v>3720</v>
      </c>
      <c r="M1312">
        <v>0.5</v>
      </c>
      <c r="N1312" t="s">
        <v>83</v>
      </c>
    </row>
    <row r="1313" spans="1:14" x14ac:dyDescent="0.25">
      <c r="A1313" t="s">
        <v>30</v>
      </c>
      <c r="B1313">
        <v>1185732</v>
      </c>
      <c r="C1313" s="18">
        <v>44532</v>
      </c>
      <c r="D1313" t="s">
        <v>153</v>
      </c>
      <c r="E1313" t="s">
        <v>36</v>
      </c>
      <c r="F1313" t="s">
        <v>114</v>
      </c>
      <c r="G1313" t="s">
        <v>115</v>
      </c>
      <c r="H1313" t="s">
        <v>23</v>
      </c>
      <c r="I1313">
        <v>59</v>
      </c>
      <c r="J1313">
        <v>88</v>
      </c>
      <c r="K1313">
        <v>5192</v>
      </c>
      <c r="L1313">
        <v>2699.84</v>
      </c>
      <c r="M1313">
        <v>0.52</v>
      </c>
      <c r="N1313" t="s">
        <v>83</v>
      </c>
    </row>
    <row r="1314" spans="1:14" x14ac:dyDescent="0.25">
      <c r="A1314" t="s">
        <v>30</v>
      </c>
      <c r="B1314">
        <v>1185732</v>
      </c>
      <c r="C1314" s="18">
        <v>44535</v>
      </c>
      <c r="D1314" t="s">
        <v>153</v>
      </c>
      <c r="E1314" t="s">
        <v>36</v>
      </c>
      <c r="F1314" t="s">
        <v>112</v>
      </c>
      <c r="G1314" t="s">
        <v>113</v>
      </c>
      <c r="H1314" t="s">
        <v>23</v>
      </c>
      <c r="I1314">
        <v>59</v>
      </c>
      <c r="J1314">
        <v>88</v>
      </c>
      <c r="K1314">
        <v>5192</v>
      </c>
      <c r="L1314">
        <v>2855.6000000000004</v>
      </c>
      <c r="M1314">
        <v>0.55000000000000004</v>
      </c>
      <c r="N1314" t="s">
        <v>83</v>
      </c>
    </row>
    <row r="1315" spans="1:14" x14ac:dyDescent="0.25">
      <c r="A1315" t="s">
        <v>14</v>
      </c>
      <c r="B1315">
        <v>1185732</v>
      </c>
      <c r="C1315" s="18">
        <v>44538</v>
      </c>
      <c r="D1315" t="s">
        <v>153</v>
      </c>
      <c r="E1315" t="s">
        <v>36</v>
      </c>
      <c r="F1315" t="s">
        <v>110</v>
      </c>
      <c r="G1315" t="s">
        <v>111</v>
      </c>
      <c r="H1315" t="s">
        <v>23</v>
      </c>
      <c r="I1315">
        <v>63</v>
      </c>
      <c r="J1315">
        <v>78</v>
      </c>
      <c r="K1315">
        <v>4914</v>
      </c>
      <c r="L1315">
        <v>2604.42</v>
      </c>
      <c r="M1315">
        <v>0.53</v>
      </c>
      <c r="N1315" t="s">
        <v>83</v>
      </c>
    </row>
    <row r="1316" spans="1:14" x14ac:dyDescent="0.25">
      <c r="A1316" t="s">
        <v>14</v>
      </c>
      <c r="B1316">
        <v>1185732</v>
      </c>
      <c r="C1316" s="18">
        <v>44532</v>
      </c>
      <c r="D1316" t="s">
        <v>153</v>
      </c>
      <c r="E1316" t="s">
        <v>15</v>
      </c>
      <c r="F1316" t="s">
        <v>40</v>
      </c>
      <c r="G1316" t="s">
        <v>41</v>
      </c>
      <c r="H1316" t="s">
        <v>23</v>
      </c>
      <c r="I1316">
        <v>70</v>
      </c>
      <c r="J1316">
        <v>375</v>
      </c>
      <c r="K1316">
        <v>26250</v>
      </c>
      <c r="L1316">
        <v>78750</v>
      </c>
      <c r="M1316">
        <v>0.3</v>
      </c>
      <c r="N1316" t="s">
        <v>24</v>
      </c>
    </row>
    <row r="1317" spans="1:14" x14ac:dyDescent="0.25">
      <c r="A1317" t="s">
        <v>14</v>
      </c>
      <c r="B1317">
        <v>1185732</v>
      </c>
      <c r="C1317" s="18">
        <v>44538</v>
      </c>
      <c r="D1317" t="s">
        <v>153</v>
      </c>
      <c r="E1317" t="s">
        <v>15</v>
      </c>
      <c r="F1317" t="s">
        <v>40</v>
      </c>
      <c r="G1317" t="s">
        <v>41</v>
      </c>
      <c r="H1317" t="s">
        <v>23</v>
      </c>
      <c r="I1317">
        <v>70</v>
      </c>
      <c r="J1317">
        <v>350</v>
      </c>
      <c r="K1317">
        <v>24500</v>
      </c>
      <c r="L1317">
        <v>73500</v>
      </c>
      <c r="M1317">
        <v>0.3</v>
      </c>
      <c r="N1317" t="s">
        <v>24</v>
      </c>
    </row>
    <row r="1318" spans="1:14" x14ac:dyDescent="0.25">
      <c r="A1318" t="s">
        <v>26</v>
      </c>
      <c r="B1318">
        <v>1185732</v>
      </c>
      <c r="C1318" s="18">
        <v>44541</v>
      </c>
      <c r="D1318" t="s">
        <v>153</v>
      </c>
      <c r="E1318" t="s">
        <v>36</v>
      </c>
      <c r="F1318" t="s">
        <v>108</v>
      </c>
      <c r="G1318" t="s">
        <v>109</v>
      </c>
      <c r="H1318" t="s">
        <v>23</v>
      </c>
      <c r="I1318">
        <v>64</v>
      </c>
      <c r="J1318">
        <v>75</v>
      </c>
      <c r="K1318">
        <v>4800</v>
      </c>
      <c r="L1318">
        <v>2496</v>
      </c>
      <c r="M1318">
        <v>0.52</v>
      </c>
      <c r="N1318" t="s">
        <v>83</v>
      </c>
    </row>
    <row r="1319" spans="1:14" x14ac:dyDescent="0.25">
      <c r="A1319" t="s">
        <v>14</v>
      </c>
      <c r="B1319">
        <v>1185732</v>
      </c>
      <c r="C1319" s="18">
        <v>44544</v>
      </c>
      <c r="D1319" t="s">
        <v>153</v>
      </c>
      <c r="E1319" t="s">
        <v>15</v>
      </c>
      <c r="F1319" t="s">
        <v>40</v>
      </c>
      <c r="G1319" t="s">
        <v>41</v>
      </c>
      <c r="H1319" t="s">
        <v>23</v>
      </c>
      <c r="I1319">
        <v>60</v>
      </c>
      <c r="J1319">
        <v>225</v>
      </c>
      <c r="K1319">
        <v>13500</v>
      </c>
      <c r="L1319">
        <v>33750</v>
      </c>
      <c r="M1319">
        <v>0.25</v>
      </c>
      <c r="N1319" t="s">
        <v>24</v>
      </c>
    </row>
    <row r="1320" spans="1:14" x14ac:dyDescent="0.25">
      <c r="A1320" t="s">
        <v>14</v>
      </c>
      <c r="B1320">
        <v>1185732</v>
      </c>
      <c r="C1320" s="18">
        <v>44550</v>
      </c>
      <c r="D1320" t="s">
        <v>153</v>
      </c>
      <c r="E1320" t="s">
        <v>15</v>
      </c>
      <c r="F1320" t="s">
        <v>40</v>
      </c>
      <c r="G1320" t="s">
        <v>41</v>
      </c>
      <c r="H1320" t="s">
        <v>23</v>
      </c>
      <c r="I1320">
        <v>64.999999999999986</v>
      </c>
      <c r="J1320">
        <v>225</v>
      </c>
      <c r="K1320">
        <v>14624.999999999996</v>
      </c>
      <c r="L1320">
        <v>36562.499999999993</v>
      </c>
      <c r="M1320">
        <v>0.25</v>
      </c>
      <c r="N1320" t="s">
        <v>24</v>
      </c>
    </row>
    <row r="1321" spans="1:14" x14ac:dyDescent="0.25">
      <c r="A1321" t="s">
        <v>14</v>
      </c>
      <c r="B1321">
        <v>1185732</v>
      </c>
      <c r="C1321" s="18">
        <v>44556</v>
      </c>
      <c r="D1321" t="s">
        <v>153</v>
      </c>
      <c r="E1321" t="s">
        <v>15</v>
      </c>
      <c r="F1321" t="s">
        <v>40</v>
      </c>
      <c r="G1321" t="s">
        <v>41</v>
      </c>
      <c r="H1321" t="s">
        <v>23</v>
      </c>
      <c r="I1321">
        <v>75</v>
      </c>
      <c r="J1321">
        <v>250</v>
      </c>
      <c r="K1321">
        <v>18750</v>
      </c>
      <c r="L1321">
        <v>56250</v>
      </c>
      <c r="M1321">
        <v>0.3</v>
      </c>
      <c r="N1321" t="s">
        <v>24</v>
      </c>
    </row>
    <row r="1322" spans="1:14" x14ac:dyDescent="0.25">
      <c r="A1322" t="s">
        <v>14</v>
      </c>
      <c r="B1322">
        <v>1197831</v>
      </c>
      <c r="C1322" s="18">
        <v>44542</v>
      </c>
      <c r="D1322" t="s">
        <v>153</v>
      </c>
      <c r="E1322" t="s">
        <v>36</v>
      </c>
      <c r="F1322" t="s">
        <v>106</v>
      </c>
      <c r="G1322" t="s">
        <v>107</v>
      </c>
      <c r="H1322" t="s">
        <v>23</v>
      </c>
      <c r="I1322">
        <v>68</v>
      </c>
      <c r="J1322">
        <v>112</v>
      </c>
      <c r="K1322">
        <v>7616</v>
      </c>
      <c r="L1322">
        <v>3503.3599999999997</v>
      </c>
      <c r="M1322">
        <v>0.45999999999999996</v>
      </c>
      <c r="N1322" t="s">
        <v>83</v>
      </c>
    </row>
    <row r="1323" spans="1:14" x14ac:dyDescent="0.25">
      <c r="A1323" t="s">
        <v>34</v>
      </c>
      <c r="B1323">
        <v>1197831</v>
      </c>
      <c r="C1323" s="18">
        <v>44549</v>
      </c>
      <c r="D1323" t="s">
        <v>153</v>
      </c>
      <c r="E1323" t="s">
        <v>27</v>
      </c>
      <c r="F1323" t="s">
        <v>104</v>
      </c>
      <c r="G1323" t="s">
        <v>105</v>
      </c>
      <c r="H1323" t="s">
        <v>23</v>
      </c>
      <c r="I1323">
        <v>68</v>
      </c>
      <c r="J1323">
        <v>123</v>
      </c>
      <c r="K1323">
        <v>8364</v>
      </c>
      <c r="L1323">
        <v>4182</v>
      </c>
      <c r="M1323">
        <v>0.5</v>
      </c>
      <c r="N1323" t="s">
        <v>83</v>
      </c>
    </row>
    <row r="1324" spans="1:14" x14ac:dyDescent="0.25">
      <c r="A1324" t="s">
        <v>30</v>
      </c>
      <c r="B1324">
        <v>1197831</v>
      </c>
      <c r="C1324" s="18">
        <v>44549</v>
      </c>
      <c r="D1324" t="s">
        <v>153</v>
      </c>
      <c r="E1324" t="s">
        <v>27</v>
      </c>
      <c r="F1324" t="s">
        <v>102</v>
      </c>
      <c r="G1324" t="s">
        <v>103</v>
      </c>
      <c r="H1324" t="s">
        <v>23</v>
      </c>
      <c r="I1324">
        <v>70</v>
      </c>
      <c r="J1324">
        <v>150</v>
      </c>
      <c r="K1324">
        <v>10500</v>
      </c>
      <c r="L1324">
        <v>5355</v>
      </c>
      <c r="M1324">
        <v>0.51</v>
      </c>
      <c r="N1324" t="s">
        <v>83</v>
      </c>
    </row>
    <row r="1325" spans="1:14" x14ac:dyDescent="0.25">
      <c r="A1325" t="s">
        <v>26</v>
      </c>
      <c r="B1325">
        <v>1185732</v>
      </c>
      <c r="C1325" s="18">
        <v>44546</v>
      </c>
      <c r="D1325" t="s">
        <v>153</v>
      </c>
      <c r="E1325" t="s">
        <v>27</v>
      </c>
      <c r="F1325" t="s">
        <v>100</v>
      </c>
      <c r="G1325" t="s">
        <v>101</v>
      </c>
      <c r="H1325" t="s">
        <v>23</v>
      </c>
      <c r="I1325">
        <v>71</v>
      </c>
      <c r="J1325">
        <v>144</v>
      </c>
      <c r="K1325">
        <v>10224</v>
      </c>
      <c r="L1325">
        <v>6236.6399999999994</v>
      </c>
      <c r="M1325">
        <v>0.61</v>
      </c>
      <c r="N1325" t="s">
        <v>83</v>
      </c>
    </row>
    <row r="1326" spans="1:14" x14ac:dyDescent="0.25">
      <c r="A1326" t="s">
        <v>14</v>
      </c>
      <c r="B1326">
        <v>1185732</v>
      </c>
      <c r="C1326" s="18">
        <v>44551</v>
      </c>
      <c r="D1326" t="s">
        <v>153</v>
      </c>
      <c r="E1326" t="s">
        <v>48</v>
      </c>
      <c r="F1326" t="s">
        <v>98</v>
      </c>
      <c r="G1326" t="s">
        <v>99</v>
      </c>
      <c r="H1326" t="s">
        <v>23</v>
      </c>
      <c r="I1326">
        <v>64</v>
      </c>
      <c r="J1326">
        <v>98</v>
      </c>
      <c r="K1326">
        <v>6272</v>
      </c>
      <c r="L1326">
        <v>3324.1600000000003</v>
      </c>
      <c r="M1326">
        <v>0.53</v>
      </c>
      <c r="N1326" t="s">
        <v>83</v>
      </c>
    </row>
    <row r="1327" spans="1:14" x14ac:dyDescent="0.25">
      <c r="A1327" t="s">
        <v>30</v>
      </c>
      <c r="B1327">
        <v>1185732</v>
      </c>
      <c r="C1327" s="18">
        <v>44539</v>
      </c>
      <c r="D1327" t="s">
        <v>153</v>
      </c>
      <c r="E1327" t="s">
        <v>36</v>
      </c>
      <c r="F1327" t="s">
        <v>96</v>
      </c>
      <c r="G1327" t="s">
        <v>97</v>
      </c>
      <c r="H1327" t="s">
        <v>23</v>
      </c>
      <c r="I1327">
        <v>74</v>
      </c>
      <c r="J1327">
        <v>156</v>
      </c>
      <c r="K1327">
        <v>11544</v>
      </c>
      <c r="L1327">
        <v>6926.4</v>
      </c>
      <c r="M1327">
        <v>0.6</v>
      </c>
      <c r="N1327" t="s">
        <v>83</v>
      </c>
    </row>
    <row r="1328" spans="1:14" x14ac:dyDescent="0.25">
      <c r="A1328" t="s">
        <v>61</v>
      </c>
      <c r="B1328">
        <v>1185732</v>
      </c>
      <c r="C1328" s="18">
        <v>44532</v>
      </c>
      <c r="D1328" t="s">
        <v>153</v>
      </c>
      <c r="E1328" t="s">
        <v>48</v>
      </c>
      <c r="F1328" t="s">
        <v>94</v>
      </c>
      <c r="G1328" t="s">
        <v>95</v>
      </c>
      <c r="H1328" t="s">
        <v>23</v>
      </c>
      <c r="I1328">
        <v>69</v>
      </c>
      <c r="J1328">
        <v>225</v>
      </c>
      <c r="K1328">
        <v>15525</v>
      </c>
      <c r="L1328">
        <v>10091.25</v>
      </c>
      <c r="M1328">
        <v>0.65</v>
      </c>
      <c r="N1328" t="s">
        <v>83</v>
      </c>
    </row>
    <row r="1329" spans="1:14" x14ac:dyDescent="0.25">
      <c r="A1329" t="s">
        <v>26</v>
      </c>
      <c r="B1329">
        <v>1185732</v>
      </c>
      <c r="C1329" s="18">
        <v>44535</v>
      </c>
      <c r="D1329" t="s">
        <v>153</v>
      </c>
      <c r="E1329" t="s">
        <v>48</v>
      </c>
      <c r="F1329" t="s">
        <v>92</v>
      </c>
      <c r="G1329" t="s">
        <v>93</v>
      </c>
      <c r="H1329" t="s">
        <v>23</v>
      </c>
      <c r="I1329">
        <v>68</v>
      </c>
      <c r="J1329">
        <v>228</v>
      </c>
      <c r="K1329">
        <v>15504</v>
      </c>
      <c r="L1329">
        <v>9302.4</v>
      </c>
      <c r="M1329">
        <v>0.6</v>
      </c>
      <c r="N1329" t="s">
        <v>83</v>
      </c>
    </row>
    <row r="1330" spans="1:14" x14ac:dyDescent="0.25">
      <c r="A1330" t="s">
        <v>14</v>
      </c>
      <c r="B1330">
        <v>1128299</v>
      </c>
      <c r="C1330" s="18">
        <v>44542</v>
      </c>
      <c r="D1330" t="s">
        <v>153</v>
      </c>
      <c r="E1330" t="s">
        <v>48</v>
      </c>
      <c r="F1330" t="s">
        <v>90</v>
      </c>
      <c r="G1330" t="s">
        <v>91</v>
      </c>
      <c r="H1330" t="s">
        <v>23</v>
      </c>
      <c r="I1330">
        <v>64</v>
      </c>
      <c r="J1330">
        <v>135</v>
      </c>
      <c r="K1330">
        <v>8640</v>
      </c>
      <c r="L1330">
        <v>3024</v>
      </c>
      <c r="M1330">
        <v>0.35</v>
      </c>
      <c r="N1330" t="s">
        <v>83</v>
      </c>
    </row>
    <row r="1331" spans="1:14" x14ac:dyDescent="0.25">
      <c r="A1331" t="s">
        <v>26</v>
      </c>
      <c r="B1331">
        <v>1128299</v>
      </c>
      <c r="C1331" s="18">
        <v>44555</v>
      </c>
      <c r="D1331" t="s">
        <v>153</v>
      </c>
      <c r="E1331" t="s">
        <v>31</v>
      </c>
      <c r="F1331" t="s">
        <v>88</v>
      </c>
      <c r="G1331" t="s">
        <v>89</v>
      </c>
      <c r="H1331" t="s">
        <v>23</v>
      </c>
      <c r="I1331">
        <v>72</v>
      </c>
      <c r="J1331">
        <v>131</v>
      </c>
      <c r="K1331">
        <v>9432</v>
      </c>
      <c r="L1331">
        <v>3301.2</v>
      </c>
      <c r="M1331">
        <v>0.35</v>
      </c>
      <c r="N1331" t="s">
        <v>83</v>
      </c>
    </row>
    <row r="1332" spans="1:14" x14ac:dyDescent="0.25">
      <c r="A1332" t="s">
        <v>34</v>
      </c>
      <c r="B1332">
        <v>1128299</v>
      </c>
      <c r="C1332" s="18">
        <v>44552</v>
      </c>
      <c r="D1332" t="s">
        <v>153</v>
      </c>
      <c r="E1332" t="s">
        <v>31</v>
      </c>
      <c r="F1332" t="s">
        <v>86</v>
      </c>
      <c r="G1332" t="s">
        <v>87</v>
      </c>
      <c r="H1332" t="s">
        <v>23</v>
      </c>
      <c r="I1332">
        <v>58</v>
      </c>
      <c r="J1332">
        <v>135</v>
      </c>
      <c r="K1332">
        <v>7830</v>
      </c>
      <c r="L1332">
        <v>2897.1</v>
      </c>
      <c r="M1332">
        <v>0.37</v>
      </c>
      <c r="N1332" t="s">
        <v>83</v>
      </c>
    </row>
    <row r="1333" spans="1:14" x14ac:dyDescent="0.25">
      <c r="A1333" t="s">
        <v>14</v>
      </c>
      <c r="B1333">
        <v>1197831</v>
      </c>
      <c r="C1333" s="18">
        <v>44534</v>
      </c>
      <c r="D1333" t="s">
        <v>153</v>
      </c>
      <c r="E1333" t="s">
        <v>31</v>
      </c>
      <c r="F1333" t="s">
        <v>84</v>
      </c>
      <c r="G1333" t="s">
        <v>85</v>
      </c>
      <c r="H1333" t="s">
        <v>23</v>
      </c>
      <c r="I1333">
        <v>60</v>
      </c>
      <c r="J1333">
        <v>196</v>
      </c>
      <c r="K1333">
        <v>11760</v>
      </c>
      <c r="L1333">
        <v>8114.4000000000005</v>
      </c>
      <c r="M1333">
        <v>0.69000000000000006</v>
      </c>
      <c r="N1333" t="s">
        <v>83</v>
      </c>
    </row>
    <row r="1334" spans="1:14" x14ac:dyDescent="0.25">
      <c r="A1334" t="s">
        <v>14</v>
      </c>
      <c r="B1334">
        <v>1128299</v>
      </c>
      <c r="C1334" s="18">
        <v>44546</v>
      </c>
      <c r="D1334" t="s">
        <v>153</v>
      </c>
      <c r="E1334" t="s">
        <v>27</v>
      </c>
      <c r="F1334" t="s">
        <v>81</v>
      </c>
      <c r="G1334" t="s">
        <v>82</v>
      </c>
      <c r="H1334" t="s">
        <v>23</v>
      </c>
      <c r="I1334">
        <v>87</v>
      </c>
      <c r="J1334">
        <v>175</v>
      </c>
      <c r="K1334">
        <v>15225</v>
      </c>
      <c r="L1334">
        <v>6851.2499999999991</v>
      </c>
      <c r="M1334">
        <v>0.44999999999999996</v>
      </c>
      <c r="N1334" t="s">
        <v>83</v>
      </c>
    </row>
    <row r="1335" spans="1:14" x14ac:dyDescent="0.25">
      <c r="A1335" t="s">
        <v>30</v>
      </c>
      <c r="B1335">
        <v>1128299</v>
      </c>
      <c r="C1335" s="18">
        <v>44553</v>
      </c>
      <c r="D1335" t="s">
        <v>153</v>
      </c>
      <c r="E1335" t="s">
        <v>31</v>
      </c>
      <c r="F1335" t="s">
        <v>80</v>
      </c>
      <c r="G1335" t="s">
        <v>63</v>
      </c>
      <c r="H1335" t="s">
        <v>23</v>
      </c>
      <c r="I1335">
        <v>77</v>
      </c>
      <c r="J1335">
        <v>173</v>
      </c>
      <c r="K1335">
        <v>13321</v>
      </c>
      <c r="L1335">
        <v>5328.4000000000005</v>
      </c>
      <c r="M1335">
        <v>0.4</v>
      </c>
      <c r="N1335" t="s">
        <v>83</v>
      </c>
    </row>
    <row r="1336" spans="1:14" x14ac:dyDescent="0.25">
      <c r="A1336" t="s">
        <v>30</v>
      </c>
      <c r="B1336">
        <v>1185732</v>
      </c>
      <c r="C1336" s="18">
        <v>44540</v>
      </c>
      <c r="D1336" t="s">
        <v>153</v>
      </c>
      <c r="E1336" t="s">
        <v>31</v>
      </c>
      <c r="F1336" t="s">
        <v>78</v>
      </c>
      <c r="G1336" t="s">
        <v>79</v>
      </c>
      <c r="H1336" t="s">
        <v>23</v>
      </c>
      <c r="I1336">
        <v>42</v>
      </c>
      <c r="J1336">
        <v>125</v>
      </c>
      <c r="K1336">
        <v>5250</v>
      </c>
      <c r="L1336">
        <v>3202.5</v>
      </c>
      <c r="M1336">
        <v>0.61</v>
      </c>
      <c r="N1336" t="s">
        <v>83</v>
      </c>
    </row>
    <row r="1337" spans="1:14" x14ac:dyDescent="0.25">
      <c r="A1337" t="s">
        <v>30</v>
      </c>
      <c r="B1337">
        <v>1185732</v>
      </c>
      <c r="C1337" s="18">
        <v>44547</v>
      </c>
      <c r="D1337" t="s">
        <v>153</v>
      </c>
      <c r="E1337" t="s">
        <v>36</v>
      </c>
      <c r="F1337" t="s">
        <v>76</v>
      </c>
      <c r="G1337" t="s">
        <v>77</v>
      </c>
      <c r="H1337" t="s">
        <v>23</v>
      </c>
      <c r="I1337">
        <v>47</v>
      </c>
      <c r="J1337">
        <v>126</v>
      </c>
      <c r="K1337">
        <v>5922</v>
      </c>
      <c r="L1337">
        <v>3612.42</v>
      </c>
      <c r="M1337">
        <v>0.61</v>
      </c>
      <c r="N1337" t="s">
        <v>83</v>
      </c>
    </row>
    <row r="1338" spans="1:14" x14ac:dyDescent="0.25">
      <c r="A1338" t="s">
        <v>14</v>
      </c>
      <c r="B1338">
        <v>1185732</v>
      </c>
      <c r="C1338" s="18">
        <v>44545</v>
      </c>
      <c r="D1338" t="s">
        <v>153</v>
      </c>
      <c r="E1338" t="s">
        <v>36</v>
      </c>
      <c r="F1338" t="s">
        <v>74</v>
      </c>
      <c r="G1338" t="s">
        <v>75</v>
      </c>
      <c r="H1338" t="s">
        <v>23</v>
      </c>
      <c r="I1338">
        <v>59</v>
      </c>
      <c r="J1338">
        <v>163</v>
      </c>
      <c r="K1338">
        <v>9617</v>
      </c>
      <c r="L1338">
        <v>6251.05</v>
      </c>
      <c r="M1338">
        <v>0.65</v>
      </c>
      <c r="N1338" t="s">
        <v>83</v>
      </c>
    </row>
    <row r="1339" spans="1:14" x14ac:dyDescent="0.25">
      <c r="A1339" t="s">
        <v>26</v>
      </c>
      <c r="B1339">
        <v>1128299</v>
      </c>
      <c r="C1339" s="18">
        <v>44553</v>
      </c>
      <c r="D1339" t="s">
        <v>153</v>
      </c>
      <c r="E1339" t="s">
        <v>48</v>
      </c>
      <c r="F1339" t="s">
        <v>72</v>
      </c>
      <c r="G1339" t="s">
        <v>73</v>
      </c>
      <c r="H1339" t="s">
        <v>23</v>
      </c>
      <c r="I1339">
        <v>82</v>
      </c>
      <c r="J1339">
        <v>150</v>
      </c>
      <c r="K1339">
        <v>12300</v>
      </c>
      <c r="L1339">
        <v>5289</v>
      </c>
      <c r="M1339">
        <v>0.43</v>
      </c>
      <c r="N1339" t="s">
        <v>83</v>
      </c>
    </row>
    <row r="1340" spans="1:14" x14ac:dyDescent="0.25">
      <c r="A1340" t="s">
        <v>14</v>
      </c>
      <c r="B1340">
        <v>1185732</v>
      </c>
      <c r="C1340" s="18">
        <v>44540</v>
      </c>
      <c r="D1340" t="s">
        <v>153</v>
      </c>
      <c r="E1340" t="s">
        <v>31</v>
      </c>
      <c r="F1340" t="s">
        <v>70</v>
      </c>
      <c r="G1340" t="s">
        <v>71</v>
      </c>
      <c r="H1340" t="s">
        <v>23</v>
      </c>
      <c r="I1340">
        <v>56</v>
      </c>
      <c r="J1340">
        <v>174</v>
      </c>
      <c r="K1340">
        <v>9744</v>
      </c>
      <c r="L1340">
        <v>3507.8399999999997</v>
      </c>
      <c r="M1340">
        <v>0.36</v>
      </c>
      <c r="N1340" t="s">
        <v>83</v>
      </c>
    </row>
    <row r="1341" spans="1:14" x14ac:dyDescent="0.25">
      <c r="A1341" t="s">
        <v>34</v>
      </c>
      <c r="B1341">
        <v>1185732</v>
      </c>
      <c r="C1341" s="18">
        <v>44538</v>
      </c>
      <c r="D1341" t="s">
        <v>153</v>
      </c>
      <c r="E1341" t="s">
        <v>15</v>
      </c>
      <c r="F1341" t="s">
        <v>16</v>
      </c>
      <c r="G1341" t="s">
        <v>69</v>
      </c>
      <c r="H1341" t="s">
        <v>23</v>
      </c>
      <c r="I1341">
        <v>69</v>
      </c>
      <c r="J1341">
        <v>182</v>
      </c>
      <c r="K1341">
        <v>12558</v>
      </c>
      <c r="L1341">
        <v>8037.12</v>
      </c>
      <c r="M1341">
        <v>0.64</v>
      </c>
      <c r="N1341" t="s">
        <v>83</v>
      </c>
    </row>
    <row r="1342" spans="1:14" x14ac:dyDescent="0.25">
      <c r="A1342" t="s">
        <v>30</v>
      </c>
      <c r="B1342">
        <v>1128299</v>
      </c>
      <c r="C1342" s="18">
        <v>44546</v>
      </c>
      <c r="D1342" t="s">
        <v>153</v>
      </c>
      <c r="E1342" t="s">
        <v>48</v>
      </c>
      <c r="F1342" t="s">
        <v>49</v>
      </c>
      <c r="G1342" t="s">
        <v>68</v>
      </c>
      <c r="H1342" t="s">
        <v>23</v>
      </c>
      <c r="I1342">
        <v>87</v>
      </c>
      <c r="J1342">
        <v>156</v>
      </c>
      <c r="K1342">
        <v>13572</v>
      </c>
      <c r="L1342">
        <v>7464.6</v>
      </c>
      <c r="M1342">
        <v>0.55000000000000004</v>
      </c>
      <c r="N1342" t="s">
        <v>83</v>
      </c>
    </row>
    <row r="1343" spans="1:14" x14ac:dyDescent="0.25">
      <c r="A1343" t="s">
        <v>26</v>
      </c>
      <c r="B1343">
        <v>1128299</v>
      </c>
      <c r="C1343" s="18">
        <v>44539</v>
      </c>
      <c r="D1343" t="s">
        <v>153</v>
      </c>
      <c r="E1343" t="s">
        <v>31</v>
      </c>
      <c r="F1343" t="s">
        <v>66</v>
      </c>
      <c r="G1343" t="s">
        <v>67</v>
      </c>
      <c r="H1343" t="s">
        <v>23</v>
      </c>
      <c r="I1343">
        <v>89</v>
      </c>
      <c r="J1343">
        <v>142</v>
      </c>
      <c r="K1343">
        <v>12638</v>
      </c>
      <c r="L1343">
        <v>6319</v>
      </c>
      <c r="M1343">
        <v>0.5</v>
      </c>
      <c r="N1343" t="s">
        <v>83</v>
      </c>
    </row>
    <row r="1344" spans="1:14" x14ac:dyDescent="0.25">
      <c r="A1344" t="s">
        <v>61</v>
      </c>
      <c r="B1344">
        <v>1185732</v>
      </c>
      <c r="C1344" s="18">
        <v>44547</v>
      </c>
      <c r="D1344" t="s">
        <v>153</v>
      </c>
      <c r="E1344" t="s">
        <v>15</v>
      </c>
      <c r="F1344" t="s">
        <v>62</v>
      </c>
      <c r="G1344" t="s">
        <v>63</v>
      </c>
      <c r="H1344" t="s">
        <v>23</v>
      </c>
      <c r="I1344">
        <v>69</v>
      </c>
      <c r="J1344">
        <v>75</v>
      </c>
      <c r="K1344">
        <v>5175</v>
      </c>
      <c r="L1344">
        <v>2742.75</v>
      </c>
      <c r="M1344">
        <v>0.53</v>
      </c>
      <c r="N1344" t="s">
        <v>83</v>
      </c>
    </row>
    <row r="1345" spans="1:14" x14ac:dyDescent="0.25">
      <c r="A1345" t="s">
        <v>61</v>
      </c>
      <c r="B1345">
        <v>1185732</v>
      </c>
      <c r="C1345" s="18">
        <v>44556</v>
      </c>
      <c r="D1345" t="s">
        <v>153</v>
      </c>
      <c r="E1345" t="s">
        <v>15</v>
      </c>
      <c r="F1345" t="s">
        <v>62</v>
      </c>
      <c r="G1345" t="s">
        <v>63</v>
      </c>
      <c r="H1345" t="s">
        <v>23</v>
      </c>
      <c r="I1345">
        <v>54</v>
      </c>
      <c r="J1345">
        <v>91</v>
      </c>
      <c r="K1345">
        <v>4914</v>
      </c>
      <c r="L1345">
        <v>2653.5600000000004</v>
      </c>
      <c r="M1345">
        <v>0.54</v>
      </c>
      <c r="N1345" t="s">
        <v>83</v>
      </c>
    </row>
    <row r="1346" spans="1:14" x14ac:dyDescent="0.25">
      <c r="A1346" t="s">
        <v>61</v>
      </c>
      <c r="B1346">
        <v>1185732</v>
      </c>
      <c r="C1346" s="18">
        <v>44550</v>
      </c>
      <c r="D1346" t="s">
        <v>153</v>
      </c>
      <c r="E1346" t="s">
        <v>15</v>
      </c>
      <c r="F1346" t="s">
        <v>62</v>
      </c>
      <c r="G1346" t="s">
        <v>63</v>
      </c>
      <c r="H1346" t="s">
        <v>23</v>
      </c>
      <c r="I1346">
        <v>58</v>
      </c>
      <c r="J1346">
        <v>113</v>
      </c>
      <c r="K1346">
        <v>6554</v>
      </c>
      <c r="L1346">
        <v>3539.1600000000003</v>
      </c>
      <c r="M1346">
        <v>0.54</v>
      </c>
      <c r="N1346" t="s">
        <v>83</v>
      </c>
    </row>
    <row r="1347" spans="1:14" x14ac:dyDescent="0.25">
      <c r="A1347" t="s">
        <v>14</v>
      </c>
      <c r="B1347">
        <v>1185732</v>
      </c>
      <c r="C1347" s="18">
        <v>44556</v>
      </c>
      <c r="D1347" t="s">
        <v>153</v>
      </c>
      <c r="E1347" t="s">
        <v>15</v>
      </c>
      <c r="F1347" t="s">
        <v>40</v>
      </c>
      <c r="G1347" t="s">
        <v>41</v>
      </c>
      <c r="H1347" t="s">
        <v>23</v>
      </c>
      <c r="I1347">
        <v>71</v>
      </c>
      <c r="J1347">
        <v>65</v>
      </c>
      <c r="K1347">
        <v>4615</v>
      </c>
      <c r="L1347">
        <v>2030.6</v>
      </c>
      <c r="M1347">
        <v>0.44</v>
      </c>
      <c r="N1347" t="s">
        <v>83</v>
      </c>
    </row>
    <row r="1348" spans="1:14" x14ac:dyDescent="0.25">
      <c r="A1348" t="s">
        <v>14</v>
      </c>
      <c r="B1348">
        <v>1185732</v>
      </c>
      <c r="C1348" s="18">
        <v>44550</v>
      </c>
      <c r="D1348" t="s">
        <v>153</v>
      </c>
      <c r="E1348" t="s">
        <v>15</v>
      </c>
      <c r="F1348" t="s">
        <v>40</v>
      </c>
      <c r="G1348" t="s">
        <v>41</v>
      </c>
      <c r="H1348" t="s">
        <v>23</v>
      </c>
      <c r="I1348">
        <v>60</v>
      </c>
      <c r="J1348">
        <v>63</v>
      </c>
      <c r="K1348">
        <v>3780</v>
      </c>
      <c r="L1348">
        <v>1474.2</v>
      </c>
      <c r="M1348">
        <v>0.39</v>
      </c>
      <c r="N1348" t="s">
        <v>83</v>
      </c>
    </row>
    <row r="1349" spans="1:14" x14ac:dyDescent="0.25">
      <c r="A1349" t="s">
        <v>14</v>
      </c>
      <c r="B1349">
        <v>1185732</v>
      </c>
      <c r="C1349" s="18">
        <v>44544</v>
      </c>
      <c r="D1349" t="s">
        <v>153</v>
      </c>
      <c r="E1349" t="s">
        <v>15</v>
      </c>
      <c r="F1349" t="s">
        <v>40</v>
      </c>
      <c r="G1349" t="s">
        <v>41</v>
      </c>
      <c r="H1349" t="s">
        <v>23</v>
      </c>
      <c r="I1349">
        <v>55</v>
      </c>
      <c r="J1349">
        <v>61</v>
      </c>
      <c r="K1349">
        <v>3355</v>
      </c>
      <c r="L1349">
        <v>1342</v>
      </c>
      <c r="M1349">
        <v>0.4</v>
      </c>
      <c r="N1349" t="s">
        <v>83</v>
      </c>
    </row>
    <row r="1350" spans="1:14" x14ac:dyDescent="0.25">
      <c r="A1350" t="s">
        <v>14</v>
      </c>
      <c r="B1350">
        <v>1185732</v>
      </c>
      <c r="C1350" s="18">
        <v>44538</v>
      </c>
      <c r="D1350" t="s">
        <v>153</v>
      </c>
      <c r="E1350" t="s">
        <v>15</v>
      </c>
      <c r="F1350" t="s">
        <v>40</v>
      </c>
      <c r="G1350" t="s">
        <v>41</v>
      </c>
      <c r="H1350" t="s">
        <v>23</v>
      </c>
      <c r="I1350">
        <v>64</v>
      </c>
      <c r="J1350">
        <v>95</v>
      </c>
      <c r="K1350">
        <v>6080</v>
      </c>
      <c r="L1350">
        <v>2614.4</v>
      </c>
      <c r="M1350">
        <v>0.43</v>
      </c>
      <c r="N1350" t="s">
        <v>83</v>
      </c>
    </row>
    <row r="1351" spans="1:14" x14ac:dyDescent="0.25">
      <c r="A1351" t="s">
        <v>14</v>
      </c>
      <c r="B1351">
        <v>1185732</v>
      </c>
      <c r="C1351" s="18">
        <v>44532</v>
      </c>
      <c r="D1351" t="s">
        <v>153</v>
      </c>
      <c r="E1351" t="s">
        <v>15</v>
      </c>
      <c r="F1351" t="s">
        <v>40</v>
      </c>
      <c r="G1351" t="s">
        <v>41</v>
      </c>
      <c r="H1351" t="s">
        <v>23</v>
      </c>
      <c r="I1351">
        <v>64</v>
      </c>
      <c r="J1351">
        <v>98</v>
      </c>
      <c r="K1351">
        <v>6272</v>
      </c>
      <c r="L1351">
        <v>2634.24</v>
      </c>
      <c r="M1351">
        <v>0.42</v>
      </c>
      <c r="N1351" t="s">
        <v>83</v>
      </c>
    </row>
    <row r="1352" spans="1:14" x14ac:dyDescent="0.25">
      <c r="A1352" t="s">
        <v>14</v>
      </c>
      <c r="B1352">
        <v>1185732</v>
      </c>
      <c r="C1352" s="18">
        <v>44547</v>
      </c>
      <c r="D1352" t="s">
        <v>153</v>
      </c>
      <c r="E1352" t="s">
        <v>15</v>
      </c>
      <c r="F1352" t="s">
        <v>133</v>
      </c>
      <c r="G1352" t="s">
        <v>134</v>
      </c>
      <c r="H1352" t="s">
        <v>23</v>
      </c>
      <c r="I1352">
        <v>80</v>
      </c>
      <c r="J1352">
        <v>450</v>
      </c>
      <c r="K1352">
        <v>36000</v>
      </c>
      <c r="L1352">
        <v>125999.99999999999</v>
      </c>
      <c r="M1352">
        <v>0.35</v>
      </c>
      <c r="N1352" t="s">
        <v>24</v>
      </c>
    </row>
    <row r="1353" spans="1:14" x14ac:dyDescent="0.25">
      <c r="A1353" t="s">
        <v>61</v>
      </c>
      <c r="B1353">
        <v>1185732</v>
      </c>
      <c r="C1353" s="18">
        <v>44540</v>
      </c>
      <c r="D1353" t="s">
        <v>153</v>
      </c>
      <c r="E1353" t="s">
        <v>15</v>
      </c>
      <c r="F1353" t="s">
        <v>131</v>
      </c>
      <c r="G1353" t="s">
        <v>132</v>
      </c>
      <c r="H1353" t="s">
        <v>23</v>
      </c>
      <c r="I1353">
        <v>75</v>
      </c>
      <c r="J1353">
        <v>425</v>
      </c>
      <c r="K1353">
        <v>31875</v>
      </c>
      <c r="L1353">
        <v>127499.99999999999</v>
      </c>
      <c r="M1353">
        <v>0.39999999999999997</v>
      </c>
      <c r="N1353" t="s">
        <v>18</v>
      </c>
    </row>
    <row r="1354" spans="1:14" x14ac:dyDescent="0.25">
      <c r="A1354" t="s">
        <v>61</v>
      </c>
      <c r="B1354">
        <v>1185732</v>
      </c>
      <c r="C1354" s="18">
        <v>44543</v>
      </c>
      <c r="D1354" t="s">
        <v>153</v>
      </c>
      <c r="E1354" t="s">
        <v>15</v>
      </c>
      <c r="F1354" t="s">
        <v>129</v>
      </c>
      <c r="G1354" t="s">
        <v>130</v>
      </c>
      <c r="H1354" t="s">
        <v>23</v>
      </c>
      <c r="I1354">
        <v>70</v>
      </c>
      <c r="J1354">
        <v>400</v>
      </c>
      <c r="K1354">
        <v>28000</v>
      </c>
      <c r="L1354">
        <v>84000</v>
      </c>
      <c r="M1354">
        <v>0.3</v>
      </c>
      <c r="N1354" t="s">
        <v>18</v>
      </c>
    </row>
    <row r="1355" spans="1:14" x14ac:dyDescent="0.25">
      <c r="A1355" t="s">
        <v>26</v>
      </c>
      <c r="B1355">
        <v>1185732</v>
      </c>
      <c r="C1355" s="18">
        <v>44536</v>
      </c>
      <c r="D1355" t="s">
        <v>153</v>
      </c>
      <c r="E1355" t="s">
        <v>15</v>
      </c>
      <c r="F1355" t="s">
        <v>127</v>
      </c>
      <c r="G1355" t="s">
        <v>128</v>
      </c>
      <c r="H1355" t="s">
        <v>23</v>
      </c>
      <c r="I1355">
        <v>64.999999999999986</v>
      </c>
      <c r="J1355">
        <v>325</v>
      </c>
      <c r="K1355">
        <v>21124.999999999996</v>
      </c>
      <c r="L1355">
        <v>84499.999999999985</v>
      </c>
      <c r="M1355">
        <v>0.4</v>
      </c>
      <c r="N1355" t="s">
        <v>18</v>
      </c>
    </row>
    <row r="1356" spans="1:14" x14ac:dyDescent="0.25">
      <c r="A1356" t="s">
        <v>14</v>
      </c>
      <c r="B1356">
        <v>1185732</v>
      </c>
      <c r="C1356" s="18">
        <v>44533</v>
      </c>
      <c r="D1356" t="s">
        <v>153</v>
      </c>
      <c r="E1356" t="s">
        <v>15</v>
      </c>
      <c r="F1356" t="s">
        <v>125</v>
      </c>
      <c r="G1356" t="s">
        <v>126</v>
      </c>
      <c r="H1356" t="s">
        <v>23</v>
      </c>
      <c r="I1356">
        <v>70</v>
      </c>
      <c r="J1356">
        <v>400</v>
      </c>
      <c r="K1356">
        <v>28000</v>
      </c>
      <c r="L1356">
        <v>98000</v>
      </c>
      <c r="M1356">
        <v>0.35</v>
      </c>
      <c r="N1356" t="s">
        <v>18</v>
      </c>
    </row>
    <row r="1357" spans="1:14" x14ac:dyDescent="0.25">
      <c r="A1357" t="s">
        <v>26</v>
      </c>
      <c r="B1357">
        <v>1185732</v>
      </c>
      <c r="C1357" s="18">
        <v>44536</v>
      </c>
      <c r="D1357" t="s">
        <v>153</v>
      </c>
      <c r="E1357" t="s">
        <v>15</v>
      </c>
      <c r="F1357" t="s">
        <v>123</v>
      </c>
      <c r="G1357" t="s">
        <v>124</v>
      </c>
      <c r="H1357" t="s">
        <v>23</v>
      </c>
      <c r="I1357">
        <v>64.999999999999986</v>
      </c>
      <c r="J1357">
        <v>375</v>
      </c>
      <c r="K1357">
        <v>24374.999999999996</v>
      </c>
      <c r="L1357">
        <v>97499.999999999985</v>
      </c>
      <c r="M1357">
        <v>0.4</v>
      </c>
      <c r="N1357" t="s">
        <v>18</v>
      </c>
    </row>
    <row r="1358" spans="1:14" x14ac:dyDescent="0.25">
      <c r="A1358" t="s">
        <v>34</v>
      </c>
      <c r="B1358">
        <v>1185732</v>
      </c>
      <c r="C1358" s="18">
        <v>44543</v>
      </c>
      <c r="D1358" t="s">
        <v>153</v>
      </c>
      <c r="E1358" t="s">
        <v>15</v>
      </c>
      <c r="F1358" t="s">
        <v>121</v>
      </c>
      <c r="G1358" t="s">
        <v>122</v>
      </c>
      <c r="H1358" t="s">
        <v>23</v>
      </c>
      <c r="I1358">
        <v>70</v>
      </c>
      <c r="J1358">
        <v>425</v>
      </c>
      <c r="K1358">
        <v>29750</v>
      </c>
      <c r="L1358">
        <v>119000</v>
      </c>
      <c r="M1358">
        <v>0.4</v>
      </c>
      <c r="N1358" t="s">
        <v>18</v>
      </c>
    </row>
    <row r="1359" spans="1:14" x14ac:dyDescent="0.25">
      <c r="A1359" t="s">
        <v>14</v>
      </c>
      <c r="B1359">
        <v>1185732</v>
      </c>
      <c r="C1359" s="18">
        <v>44550</v>
      </c>
      <c r="D1359" t="s">
        <v>153</v>
      </c>
      <c r="E1359" t="s">
        <v>15</v>
      </c>
      <c r="F1359" t="s">
        <v>119</v>
      </c>
      <c r="G1359" t="s">
        <v>120</v>
      </c>
      <c r="H1359" t="s">
        <v>23</v>
      </c>
      <c r="I1359">
        <v>64.999999999999986</v>
      </c>
      <c r="J1359">
        <v>275</v>
      </c>
      <c r="K1359">
        <v>17874.999999999996</v>
      </c>
      <c r="L1359">
        <v>53624.999999999993</v>
      </c>
      <c r="M1359">
        <v>0.3</v>
      </c>
      <c r="N1359" t="s">
        <v>18</v>
      </c>
    </row>
    <row r="1360" spans="1:14" x14ac:dyDescent="0.25">
      <c r="A1360" t="s">
        <v>14</v>
      </c>
      <c r="B1360">
        <v>1185732</v>
      </c>
      <c r="C1360" s="18">
        <v>44546</v>
      </c>
      <c r="D1360" t="s">
        <v>153</v>
      </c>
      <c r="E1360" t="s">
        <v>15</v>
      </c>
      <c r="F1360" t="s">
        <v>118</v>
      </c>
      <c r="G1360" t="s">
        <v>93</v>
      </c>
      <c r="H1360" t="s">
        <v>23</v>
      </c>
      <c r="I1360">
        <v>70</v>
      </c>
      <c r="J1360">
        <v>450</v>
      </c>
      <c r="K1360">
        <v>31500</v>
      </c>
      <c r="L1360">
        <v>126000</v>
      </c>
      <c r="M1360">
        <v>0.4</v>
      </c>
      <c r="N1360" t="s">
        <v>18</v>
      </c>
    </row>
    <row r="1361" spans="1:14" x14ac:dyDescent="0.25">
      <c r="A1361" t="s">
        <v>30</v>
      </c>
      <c r="B1361">
        <v>1185732</v>
      </c>
      <c r="C1361" s="18">
        <v>44539</v>
      </c>
      <c r="D1361" t="s">
        <v>153</v>
      </c>
      <c r="E1361" t="s">
        <v>36</v>
      </c>
      <c r="F1361" t="s">
        <v>116</v>
      </c>
      <c r="G1361" t="s">
        <v>117</v>
      </c>
      <c r="H1361" t="s">
        <v>23</v>
      </c>
      <c r="I1361">
        <v>64.999999999999986</v>
      </c>
      <c r="J1361">
        <v>400</v>
      </c>
      <c r="K1361">
        <v>25999.999999999993</v>
      </c>
      <c r="L1361">
        <v>103999.99999999999</v>
      </c>
      <c r="M1361">
        <v>0.4</v>
      </c>
      <c r="N1361" t="s">
        <v>18</v>
      </c>
    </row>
    <row r="1362" spans="1:14" x14ac:dyDescent="0.25">
      <c r="A1362" t="s">
        <v>30</v>
      </c>
      <c r="B1362">
        <v>1185732</v>
      </c>
      <c r="C1362" s="18">
        <v>44532</v>
      </c>
      <c r="D1362" t="s">
        <v>153</v>
      </c>
      <c r="E1362" t="s">
        <v>36</v>
      </c>
      <c r="F1362" t="s">
        <v>114</v>
      </c>
      <c r="G1362" t="s">
        <v>115</v>
      </c>
      <c r="H1362" t="s">
        <v>23</v>
      </c>
      <c r="I1362">
        <v>64.999999999999986</v>
      </c>
      <c r="J1362">
        <v>350</v>
      </c>
      <c r="K1362">
        <v>22749.999999999996</v>
      </c>
      <c r="L1362">
        <v>90999.999999999985</v>
      </c>
      <c r="M1362">
        <v>0.4</v>
      </c>
      <c r="N1362" t="s">
        <v>18</v>
      </c>
    </row>
    <row r="1363" spans="1:14" x14ac:dyDescent="0.25">
      <c r="A1363" t="s">
        <v>30</v>
      </c>
      <c r="B1363">
        <v>1185732</v>
      </c>
      <c r="C1363" s="18">
        <v>44535</v>
      </c>
      <c r="D1363" t="s">
        <v>153</v>
      </c>
      <c r="E1363" t="s">
        <v>36</v>
      </c>
      <c r="F1363" t="s">
        <v>112</v>
      </c>
      <c r="G1363" t="s">
        <v>113</v>
      </c>
      <c r="H1363" t="s">
        <v>23</v>
      </c>
      <c r="I1363">
        <v>64.999999999999986</v>
      </c>
      <c r="J1363">
        <v>325</v>
      </c>
      <c r="K1363">
        <v>21124.999999999996</v>
      </c>
      <c r="L1363">
        <v>84499.999999999985</v>
      </c>
      <c r="M1363">
        <v>0.4</v>
      </c>
      <c r="N1363" t="s">
        <v>18</v>
      </c>
    </row>
    <row r="1364" spans="1:14" x14ac:dyDescent="0.25">
      <c r="A1364" t="s">
        <v>14</v>
      </c>
      <c r="B1364">
        <v>1185732</v>
      </c>
      <c r="C1364" s="18">
        <v>44538</v>
      </c>
      <c r="D1364" t="s">
        <v>153</v>
      </c>
      <c r="E1364" t="s">
        <v>36</v>
      </c>
      <c r="F1364" t="s">
        <v>110</v>
      </c>
      <c r="G1364" t="s">
        <v>111</v>
      </c>
      <c r="H1364" t="s">
        <v>23</v>
      </c>
      <c r="I1364">
        <v>64.999999999999986</v>
      </c>
      <c r="J1364">
        <v>300</v>
      </c>
      <c r="K1364">
        <v>19499.999999999996</v>
      </c>
      <c r="L1364">
        <v>77999.999999999985</v>
      </c>
      <c r="M1364">
        <v>0.4</v>
      </c>
      <c r="N1364" t="s">
        <v>18</v>
      </c>
    </row>
    <row r="1365" spans="1:14" x14ac:dyDescent="0.25">
      <c r="A1365" t="s">
        <v>26</v>
      </c>
      <c r="B1365">
        <v>1185732</v>
      </c>
      <c r="C1365" s="18">
        <v>44541</v>
      </c>
      <c r="D1365" t="s">
        <v>153</v>
      </c>
      <c r="E1365" t="s">
        <v>36</v>
      </c>
      <c r="F1365" t="s">
        <v>108</v>
      </c>
      <c r="G1365" t="s">
        <v>109</v>
      </c>
      <c r="H1365" t="s">
        <v>23</v>
      </c>
      <c r="I1365">
        <v>64.999999999999986</v>
      </c>
      <c r="J1365">
        <v>300</v>
      </c>
      <c r="K1365">
        <v>19499.999999999996</v>
      </c>
      <c r="L1365">
        <v>77999.999999999985</v>
      </c>
      <c r="M1365">
        <v>0.4</v>
      </c>
      <c r="N1365" t="s">
        <v>83</v>
      </c>
    </row>
    <row r="1366" spans="1:14" x14ac:dyDescent="0.25">
      <c r="A1366" t="s">
        <v>14</v>
      </c>
      <c r="B1366">
        <v>1197831</v>
      </c>
      <c r="C1366" s="18">
        <v>44542</v>
      </c>
      <c r="D1366" t="s">
        <v>153</v>
      </c>
      <c r="E1366" t="s">
        <v>36</v>
      </c>
      <c r="F1366" t="s">
        <v>106</v>
      </c>
      <c r="G1366" t="s">
        <v>107</v>
      </c>
      <c r="H1366" t="s">
        <v>23</v>
      </c>
      <c r="I1366">
        <v>75</v>
      </c>
      <c r="J1366">
        <v>400</v>
      </c>
      <c r="K1366">
        <v>30000</v>
      </c>
      <c r="L1366">
        <v>105000</v>
      </c>
      <c r="M1366">
        <v>0.35</v>
      </c>
      <c r="N1366" t="s">
        <v>83</v>
      </c>
    </row>
    <row r="1367" spans="1:14" x14ac:dyDescent="0.25">
      <c r="A1367" t="s">
        <v>34</v>
      </c>
      <c r="B1367">
        <v>1197831</v>
      </c>
      <c r="C1367" s="18">
        <v>44549</v>
      </c>
      <c r="D1367" t="s">
        <v>153</v>
      </c>
      <c r="E1367" t="s">
        <v>27</v>
      </c>
      <c r="F1367" t="s">
        <v>104</v>
      </c>
      <c r="G1367" t="s">
        <v>105</v>
      </c>
      <c r="H1367" t="s">
        <v>23</v>
      </c>
      <c r="I1367">
        <v>75</v>
      </c>
      <c r="J1367">
        <v>425</v>
      </c>
      <c r="K1367">
        <v>31875</v>
      </c>
      <c r="L1367">
        <v>127500</v>
      </c>
      <c r="M1367">
        <v>0.4</v>
      </c>
      <c r="N1367" t="s">
        <v>83</v>
      </c>
    </row>
    <row r="1368" spans="1:14" x14ac:dyDescent="0.25">
      <c r="A1368" t="s">
        <v>30</v>
      </c>
      <c r="B1368">
        <v>1197831</v>
      </c>
      <c r="C1368" s="18">
        <v>44549</v>
      </c>
      <c r="D1368" t="s">
        <v>153</v>
      </c>
      <c r="E1368" t="s">
        <v>27</v>
      </c>
      <c r="F1368" t="s">
        <v>102</v>
      </c>
      <c r="G1368" t="s">
        <v>103</v>
      </c>
      <c r="H1368" t="s">
        <v>23</v>
      </c>
      <c r="I1368">
        <v>75</v>
      </c>
      <c r="J1368">
        <v>500</v>
      </c>
      <c r="K1368">
        <v>37500</v>
      </c>
      <c r="L1368">
        <v>150000</v>
      </c>
      <c r="M1368">
        <v>0.4</v>
      </c>
      <c r="N1368" t="s">
        <v>83</v>
      </c>
    </row>
    <row r="1369" spans="1:14" x14ac:dyDescent="0.25">
      <c r="A1369" t="s">
        <v>26</v>
      </c>
      <c r="B1369">
        <v>1185732</v>
      </c>
      <c r="C1369" s="18">
        <v>44546</v>
      </c>
      <c r="D1369" t="s">
        <v>153</v>
      </c>
      <c r="E1369" t="s">
        <v>27</v>
      </c>
      <c r="F1369" t="s">
        <v>100</v>
      </c>
      <c r="G1369" t="s">
        <v>101</v>
      </c>
      <c r="H1369" t="s">
        <v>23</v>
      </c>
      <c r="I1369">
        <v>75</v>
      </c>
      <c r="J1369">
        <v>575</v>
      </c>
      <c r="K1369">
        <v>43125</v>
      </c>
      <c r="L1369">
        <v>215625</v>
      </c>
      <c r="M1369">
        <v>0.5</v>
      </c>
      <c r="N1369" t="s">
        <v>83</v>
      </c>
    </row>
    <row r="1370" spans="1:14" x14ac:dyDescent="0.25">
      <c r="A1370" t="s">
        <v>14</v>
      </c>
      <c r="B1370">
        <v>1185732</v>
      </c>
      <c r="C1370" s="18">
        <v>44551</v>
      </c>
      <c r="D1370" t="s">
        <v>153</v>
      </c>
      <c r="E1370" t="s">
        <v>48</v>
      </c>
      <c r="F1370" t="s">
        <v>98</v>
      </c>
      <c r="G1370" t="s">
        <v>99</v>
      </c>
      <c r="H1370" t="s">
        <v>23</v>
      </c>
      <c r="I1370">
        <v>64.999999999999986</v>
      </c>
      <c r="J1370">
        <v>325</v>
      </c>
      <c r="K1370">
        <v>21124.999999999996</v>
      </c>
      <c r="L1370">
        <v>84499.999999999985</v>
      </c>
      <c r="M1370">
        <v>0.4</v>
      </c>
      <c r="N1370" t="s">
        <v>83</v>
      </c>
    </row>
    <row r="1371" spans="1:14" x14ac:dyDescent="0.25">
      <c r="A1371" t="s">
        <v>30</v>
      </c>
      <c r="B1371">
        <v>1185732</v>
      </c>
      <c r="C1371" s="18">
        <v>44539</v>
      </c>
      <c r="D1371" t="s">
        <v>153</v>
      </c>
      <c r="E1371" t="s">
        <v>36</v>
      </c>
      <c r="F1371" t="s">
        <v>96</v>
      </c>
      <c r="G1371" t="s">
        <v>97</v>
      </c>
      <c r="H1371" t="s">
        <v>23</v>
      </c>
      <c r="I1371">
        <v>80</v>
      </c>
      <c r="J1371">
        <v>625</v>
      </c>
      <c r="K1371">
        <v>50000</v>
      </c>
      <c r="L1371">
        <v>250000</v>
      </c>
      <c r="M1371">
        <v>0.5</v>
      </c>
      <c r="N1371" t="s">
        <v>83</v>
      </c>
    </row>
    <row r="1372" spans="1:14" x14ac:dyDescent="0.25">
      <c r="A1372" t="s">
        <v>61</v>
      </c>
      <c r="B1372">
        <v>1185732</v>
      </c>
      <c r="C1372" s="18">
        <v>44532</v>
      </c>
      <c r="D1372" t="s">
        <v>153</v>
      </c>
      <c r="E1372" t="s">
        <v>48</v>
      </c>
      <c r="F1372" t="s">
        <v>94</v>
      </c>
      <c r="G1372" t="s">
        <v>95</v>
      </c>
      <c r="H1372" t="s">
        <v>23</v>
      </c>
      <c r="I1372">
        <v>75</v>
      </c>
      <c r="J1372">
        <v>775</v>
      </c>
      <c r="K1372">
        <v>58125</v>
      </c>
      <c r="L1372">
        <v>290625</v>
      </c>
      <c r="M1372">
        <v>0.5</v>
      </c>
      <c r="N1372" t="s">
        <v>83</v>
      </c>
    </row>
    <row r="1373" spans="1:14" x14ac:dyDescent="0.25">
      <c r="A1373" t="s">
        <v>61</v>
      </c>
      <c r="B1373">
        <v>1185732</v>
      </c>
      <c r="C1373" s="18">
        <v>44550</v>
      </c>
      <c r="D1373" t="s">
        <v>153</v>
      </c>
      <c r="E1373" t="s">
        <v>15</v>
      </c>
      <c r="F1373" t="s">
        <v>62</v>
      </c>
      <c r="G1373" t="s">
        <v>63</v>
      </c>
      <c r="H1373" t="s">
        <v>23</v>
      </c>
      <c r="I1373">
        <v>60</v>
      </c>
      <c r="J1373">
        <v>375</v>
      </c>
      <c r="K1373">
        <v>22500</v>
      </c>
      <c r="L1373">
        <v>90000</v>
      </c>
      <c r="M1373">
        <v>0.4</v>
      </c>
      <c r="N1373" t="s">
        <v>24</v>
      </c>
    </row>
    <row r="1374" spans="1:14" x14ac:dyDescent="0.25">
      <c r="A1374" t="s">
        <v>26</v>
      </c>
      <c r="B1374">
        <v>1185732</v>
      </c>
      <c r="C1374" s="18">
        <v>44535</v>
      </c>
      <c r="D1374" t="s">
        <v>153</v>
      </c>
      <c r="E1374" t="s">
        <v>48</v>
      </c>
      <c r="F1374" t="s">
        <v>92</v>
      </c>
      <c r="G1374" t="s">
        <v>93</v>
      </c>
      <c r="H1374" t="s">
        <v>23</v>
      </c>
      <c r="I1374">
        <v>75</v>
      </c>
      <c r="J1374">
        <v>875</v>
      </c>
      <c r="K1374">
        <v>65625</v>
      </c>
      <c r="L1374">
        <v>328125</v>
      </c>
      <c r="M1374">
        <v>0.5</v>
      </c>
      <c r="N1374" t="s">
        <v>83</v>
      </c>
    </row>
    <row r="1375" spans="1:14" x14ac:dyDescent="0.25">
      <c r="A1375" t="s">
        <v>61</v>
      </c>
      <c r="B1375">
        <v>1185732</v>
      </c>
      <c r="C1375" s="18">
        <v>44556</v>
      </c>
      <c r="D1375" t="s">
        <v>153</v>
      </c>
      <c r="E1375" t="s">
        <v>15</v>
      </c>
      <c r="F1375" t="s">
        <v>62</v>
      </c>
      <c r="G1375" t="s">
        <v>63</v>
      </c>
      <c r="H1375" t="s">
        <v>23</v>
      </c>
      <c r="I1375">
        <v>60</v>
      </c>
      <c r="J1375">
        <v>325</v>
      </c>
      <c r="K1375">
        <v>19500</v>
      </c>
      <c r="L1375">
        <v>78000</v>
      </c>
      <c r="M1375">
        <v>0.4</v>
      </c>
      <c r="N1375" t="s">
        <v>24</v>
      </c>
    </row>
    <row r="1376" spans="1:14" x14ac:dyDescent="0.25">
      <c r="A1376" t="s">
        <v>14</v>
      </c>
      <c r="B1376">
        <v>1128299</v>
      </c>
      <c r="C1376" s="18">
        <v>44542</v>
      </c>
      <c r="D1376" t="s">
        <v>153</v>
      </c>
      <c r="E1376" t="s">
        <v>48</v>
      </c>
      <c r="F1376" t="s">
        <v>90</v>
      </c>
      <c r="G1376" t="s">
        <v>91</v>
      </c>
      <c r="H1376" t="s">
        <v>23</v>
      </c>
      <c r="I1376">
        <v>70</v>
      </c>
      <c r="J1376">
        <v>500</v>
      </c>
      <c r="K1376">
        <v>35000</v>
      </c>
      <c r="L1376">
        <v>87500</v>
      </c>
      <c r="M1376">
        <v>0.25</v>
      </c>
      <c r="N1376" t="s">
        <v>83</v>
      </c>
    </row>
    <row r="1377" spans="1:14" x14ac:dyDescent="0.25">
      <c r="A1377" t="s">
        <v>61</v>
      </c>
      <c r="B1377">
        <v>1185732</v>
      </c>
      <c r="C1377" s="18">
        <v>44547</v>
      </c>
      <c r="D1377" t="s">
        <v>153</v>
      </c>
      <c r="E1377" t="s">
        <v>15</v>
      </c>
      <c r="F1377" t="s">
        <v>62</v>
      </c>
      <c r="G1377" t="s">
        <v>63</v>
      </c>
      <c r="H1377" t="s">
        <v>23</v>
      </c>
      <c r="I1377">
        <v>70</v>
      </c>
      <c r="J1377">
        <v>300</v>
      </c>
      <c r="K1377">
        <v>21000</v>
      </c>
      <c r="L1377">
        <v>84000</v>
      </c>
      <c r="M1377">
        <v>0.4</v>
      </c>
      <c r="N1377" t="s">
        <v>24</v>
      </c>
    </row>
    <row r="1378" spans="1:14" x14ac:dyDescent="0.25">
      <c r="A1378" t="s">
        <v>26</v>
      </c>
      <c r="B1378">
        <v>1128299</v>
      </c>
      <c r="C1378" s="18">
        <v>44555</v>
      </c>
      <c r="D1378" t="s">
        <v>153</v>
      </c>
      <c r="E1378" t="s">
        <v>31</v>
      </c>
      <c r="F1378" t="s">
        <v>88</v>
      </c>
      <c r="G1378" t="s">
        <v>89</v>
      </c>
      <c r="H1378" t="s">
        <v>23</v>
      </c>
      <c r="I1378">
        <v>75.000000000000014</v>
      </c>
      <c r="J1378">
        <v>525</v>
      </c>
      <c r="K1378">
        <v>39375.000000000007</v>
      </c>
      <c r="L1378">
        <v>98437.500000000015</v>
      </c>
      <c r="M1378">
        <v>0.25</v>
      </c>
      <c r="N1378" t="s">
        <v>83</v>
      </c>
    </row>
    <row r="1379" spans="1:14" x14ac:dyDescent="0.25">
      <c r="A1379" t="s">
        <v>34</v>
      </c>
      <c r="B1379">
        <v>1128299</v>
      </c>
      <c r="C1379" s="18">
        <v>44552</v>
      </c>
      <c r="D1379" t="s">
        <v>153</v>
      </c>
      <c r="E1379" t="s">
        <v>31</v>
      </c>
      <c r="F1379" t="s">
        <v>86</v>
      </c>
      <c r="G1379" t="s">
        <v>87</v>
      </c>
      <c r="H1379" t="s">
        <v>23</v>
      </c>
      <c r="I1379">
        <v>60.000000000000007</v>
      </c>
      <c r="J1379">
        <v>450</v>
      </c>
      <c r="K1379">
        <v>27000.000000000004</v>
      </c>
      <c r="L1379">
        <v>67500.000000000015</v>
      </c>
      <c r="M1379">
        <v>0.25</v>
      </c>
      <c r="N1379" t="s">
        <v>83</v>
      </c>
    </row>
    <row r="1380" spans="1:14" x14ac:dyDescent="0.25">
      <c r="A1380" t="s">
        <v>14</v>
      </c>
      <c r="B1380">
        <v>1197831</v>
      </c>
      <c r="C1380" s="18">
        <v>44534</v>
      </c>
      <c r="D1380" t="s">
        <v>153</v>
      </c>
      <c r="E1380" t="s">
        <v>31</v>
      </c>
      <c r="F1380" t="s">
        <v>84</v>
      </c>
      <c r="G1380" t="s">
        <v>85</v>
      </c>
      <c r="H1380" t="s">
        <v>23</v>
      </c>
      <c r="I1380">
        <v>65</v>
      </c>
      <c r="J1380">
        <v>725</v>
      </c>
      <c r="K1380">
        <v>47125</v>
      </c>
      <c r="L1380">
        <v>259187.50000000003</v>
      </c>
      <c r="M1380">
        <v>0.55000000000000004</v>
      </c>
      <c r="N1380" t="s">
        <v>83</v>
      </c>
    </row>
    <row r="1381" spans="1:14" x14ac:dyDescent="0.25">
      <c r="A1381" t="s">
        <v>14</v>
      </c>
      <c r="B1381">
        <v>1128299</v>
      </c>
      <c r="C1381" s="18">
        <v>44546</v>
      </c>
      <c r="D1381" t="s">
        <v>153</v>
      </c>
      <c r="E1381" t="s">
        <v>27</v>
      </c>
      <c r="F1381" t="s">
        <v>81</v>
      </c>
      <c r="G1381" t="s">
        <v>82</v>
      </c>
      <c r="H1381" t="s">
        <v>23</v>
      </c>
      <c r="I1381">
        <v>90.000000000000028</v>
      </c>
      <c r="J1381">
        <v>625</v>
      </c>
      <c r="K1381">
        <v>56250.000000000015</v>
      </c>
      <c r="L1381">
        <v>196875.00000000006</v>
      </c>
      <c r="M1381">
        <v>0.35</v>
      </c>
      <c r="N1381" t="s">
        <v>83</v>
      </c>
    </row>
    <row r="1382" spans="1:14" x14ac:dyDescent="0.25">
      <c r="A1382" t="s">
        <v>30</v>
      </c>
      <c r="B1382">
        <v>1128299</v>
      </c>
      <c r="C1382" s="18">
        <v>44553</v>
      </c>
      <c r="D1382" t="s">
        <v>153</v>
      </c>
      <c r="E1382" t="s">
        <v>31</v>
      </c>
      <c r="F1382" t="s">
        <v>80</v>
      </c>
      <c r="G1382" t="s">
        <v>63</v>
      </c>
      <c r="H1382" t="s">
        <v>23</v>
      </c>
      <c r="I1382">
        <v>85.000000000000014</v>
      </c>
      <c r="J1382">
        <v>575</v>
      </c>
      <c r="K1382">
        <v>48875.000000000007</v>
      </c>
      <c r="L1382">
        <v>146625</v>
      </c>
      <c r="M1382">
        <v>0.3</v>
      </c>
      <c r="N1382" t="s">
        <v>18</v>
      </c>
    </row>
    <row r="1383" spans="1:14" x14ac:dyDescent="0.25">
      <c r="A1383" t="s">
        <v>30</v>
      </c>
      <c r="B1383">
        <v>1185732</v>
      </c>
      <c r="C1383" s="18">
        <v>44540</v>
      </c>
      <c r="D1383" t="s">
        <v>153</v>
      </c>
      <c r="E1383" t="s">
        <v>31</v>
      </c>
      <c r="F1383" t="s">
        <v>78</v>
      </c>
      <c r="G1383" t="s">
        <v>79</v>
      </c>
      <c r="H1383" t="s">
        <v>23</v>
      </c>
      <c r="I1383">
        <v>44.999999999999986</v>
      </c>
      <c r="J1383">
        <v>500</v>
      </c>
      <c r="K1383">
        <v>22499.999999999993</v>
      </c>
      <c r="L1383">
        <v>112499.99999999997</v>
      </c>
      <c r="M1383">
        <v>0.5</v>
      </c>
      <c r="N1383" t="s">
        <v>18</v>
      </c>
    </row>
    <row r="1384" spans="1:14" x14ac:dyDescent="0.25">
      <c r="A1384" t="s">
        <v>30</v>
      </c>
      <c r="B1384">
        <v>1185732</v>
      </c>
      <c r="C1384" s="18">
        <v>44547</v>
      </c>
      <c r="D1384" t="s">
        <v>153</v>
      </c>
      <c r="E1384" t="s">
        <v>36</v>
      </c>
      <c r="F1384" t="s">
        <v>76</v>
      </c>
      <c r="G1384" t="s">
        <v>77</v>
      </c>
      <c r="H1384" t="s">
        <v>23</v>
      </c>
      <c r="I1384">
        <v>49.999999999999986</v>
      </c>
      <c r="J1384">
        <v>450</v>
      </c>
      <c r="K1384">
        <v>22499.999999999993</v>
      </c>
      <c r="L1384">
        <v>112499.99999999997</v>
      </c>
      <c r="M1384">
        <v>0.5</v>
      </c>
      <c r="N1384" t="s">
        <v>18</v>
      </c>
    </row>
    <row r="1385" spans="1:14" x14ac:dyDescent="0.25">
      <c r="A1385" t="s">
        <v>14</v>
      </c>
      <c r="B1385">
        <v>1185732</v>
      </c>
      <c r="C1385" s="18">
        <v>44545</v>
      </c>
      <c r="D1385" t="s">
        <v>153</v>
      </c>
      <c r="E1385" t="s">
        <v>36</v>
      </c>
      <c r="F1385" t="s">
        <v>74</v>
      </c>
      <c r="G1385" t="s">
        <v>75</v>
      </c>
      <c r="H1385" t="s">
        <v>23</v>
      </c>
      <c r="I1385">
        <v>64.999999999999986</v>
      </c>
      <c r="J1385">
        <v>650</v>
      </c>
      <c r="K1385">
        <v>42249.999999999993</v>
      </c>
      <c r="L1385">
        <v>232374.99999999994</v>
      </c>
      <c r="M1385">
        <v>0.55000000000000004</v>
      </c>
      <c r="N1385" t="s">
        <v>18</v>
      </c>
    </row>
    <row r="1386" spans="1:14" x14ac:dyDescent="0.25">
      <c r="A1386" t="s">
        <v>26</v>
      </c>
      <c r="B1386">
        <v>1128299</v>
      </c>
      <c r="C1386" s="18">
        <v>44553</v>
      </c>
      <c r="D1386" t="s">
        <v>153</v>
      </c>
      <c r="E1386" t="s">
        <v>48</v>
      </c>
      <c r="F1386" t="s">
        <v>72</v>
      </c>
      <c r="G1386" t="s">
        <v>73</v>
      </c>
      <c r="H1386" t="s">
        <v>23</v>
      </c>
      <c r="I1386">
        <v>85.000000000000014</v>
      </c>
      <c r="J1386">
        <v>575</v>
      </c>
      <c r="K1386">
        <v>48875.000000000007</v>
      </c>
      <c r="L1386">
        <v>146625</v>
      </c>
      <c r="M1386">
        <v>0.3</v>
      </c>
      <c r="N1386" t="s">
        <v>18</v>
      </c>
    </row>
    <row r="1387" spans="1:14" x14ac:dyDescent="0.25">
      <c r="A1387" t="s">
        <v>14</v>
      </c>
      <c r="B1387">
        <v>1185732</v>
      </c>
      <c r="C1387" s="18">
        <v>44540</v>
      </c>
      <c r="D1387" t="s">
        <v>153</v>
      </c>
      <c r="E1387" t="s">
        <v>31</v>
      </c>
      <c r="F1387" t="s">
        <v>70</v>
      </c>
      <c r="G1387" t="s">
        <v>71</v>
      </c>
      <c r="H1387" t="s">
        <v>23</v>
      </c>
      <c r="I1387">
        <v>60</v>
      </c>
      <c r="J1387">
        <v>600</v>
      </c>
      <c r="K1387">
        <v>36000</v>
      </c>
      <c r="L1387">
        <v>90000</v>
      </c>
      <c r="M1387">
        <v>0.25</v>
      </c>
      <c r="N1387" t="s">
        <v>18</v>
      </c>
    </row>
    <row r="1388" spans="1:14" x14ac:dyDescent="0.25">
      <c r="A1388" t="s">
        <v>26</v>
      </c>
      <c r="B1388">
        <v>1128299</v>
      </c>
      <c r="C1388" s="18">
        <v>44539</v>
      </c>
      <c r="D1388" t="s">
        <v>153</v>
      </c>
      <c r="E1388" t="s">
        <v>31</v>
      </c>
      <c r="F1388" t="s">
        <v>66</v>
      </c>
      <c r="G1388" t="s">
        <v>67</v>
      </c>
      <c r="H1388" t="s">
        <v>23</v>
      </c>
      <c r="I1388">
        <v>95.000000000000014</v>
      </c>
      <c r="J1388">
        <v>525</v>
      </c>
      <c r="K1388">
        <v>49875.000000000007</v>
      </c>
      <c r="L1388">
        <v>199500.00000000003</v>
      </c>
      <c r="M1388">
        <v>0.4</v>
      </c>
      <c r="N1388" t="s">
        <v>24</v>
      </c>
    </row>
    <row r="1389" spans="1:14" x14ac:dyDescent="0.25">
      <c r="A1389" t="s">
        <v>34</v>
      </c>
      <c r="B1389">
        <v>1185732</v>
      </c>
      <c r="C1389" s="18">
        <v>44538</v>
      </c>
      <c r="D1389" t="s">
        <v>153</v>
      </c>
      <c r="E1389" t="s">
        <v>15</v>
      </c>
      <c r="F1389" t="s">
        <v>16</v>
      </c>
      <c r="G1389" t="s">
        <v>69</v>
      </c>
      <c r="H1389" t="s">
        <v>23</v>
      </c>
      <c r="I1389">
        <v>70</v>
      </c>
      <c r="J1389">
        <v>675</v>
      </c>
      <c r="K1389">
        <v>47250</v>
      </c>
      <c r="L1389">
        <v>236250</v>
      </c>
      <c r="M1389">
        <v>0.5</v>
      </c>
      <c r="N1389" t="s">
        <v>18</v>
      </c>
    </row>
    <row r="1390" spans="1:14" x14ac:dyDescent="0.25">
      <c r="A1390" t="s">
        <v>30</v>
      </c>
      <c r="B1390">
        <v>1128299</v>
      </c>
      <c r="C1390" s="18">
        <v>44546</v>
      </c>
      <c r="D1390" t="s">
        <v>153</v>
      </c>
      <c r="E1390" t="s">
        <v>48</v>
      </c>
      <c r="F1390" t="s">
        <v>49</v>
      </c>
      <c r="G1390" t="s">
        <v>68</v>
      </c>
      <c r="H1390" t="s">
        <v>23</v>
      </c>
      <c r="I1390">
        <v>95.000000000000014</v>
      </c>
      <c r="J1390">
        <v>625</v>
      </c>
      <c r="K1390">
        <v>59375.000000000007</v>
      </c>
      <c r="L1390">
        <v>267187.50000000006</v>
      </c>
      <c r="M1390">
        <v>0.45</v>
      </c>
      <c r="N1390" t="s">
        <v>18</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0CAD22-7C7F-4309-999A-1CC399EC82E0}">
  <dimension ref="A1:O8"/>
  <sheetViews>
    <sheetView workbookViewId="0">
      <selection activeCell="D2" sqref="D2:E7"/>
    </sheetView>
  </sheetViews>
  <sheetFormatPr defaultRowHeight="15" x14ac:dyDescent="0.25"/>
  <cols>
    <col min="1" max="1" width="13.140625" bestFit="1" customWidth="1"/>
    <col min="2" max="2" width="17.28515625" bestFit="1" customWidth="1"/>
    <col min="3" max="3" width="15.28515625" bestFit="1" customWidth="1"/>
    <col min="4" max="4" width="14.5703125" bestFit="1" customWidth="1"/>
    <col min="5" max="5" width="22.28515625" bestFit="1" customWidth="1"/>
    <col min="6" max="13" width="14.28515625" bestFit="1" customWidth="1"/>
    <col min="14" max="14" width="15.28515625" bestFit="1" customWidth="1"/>
    <col min="15" max="15" width="16.28515625" bestFit="1" customWidth="1"/>
  </cols>
  <sheetData>
    <row r="1" spans="1:15" s="11" customFormat="1" x14ac:dyDescent="0.25">
      <c r="A1" s="21" t="s">
        <v>157</v>
      </c>
      <c r="D1" s="21" t="s">
        <v>158</v>
      </c>
    </row>
    <row r="2" spans="1:15" x14ac:dyDescent="0.25">
      <c r="A2" s="12" t="s">
        <v>135</v>
      </c>
      <c r="B2" t="s">
        <v>137</v>
      </c>
      <c r="D2" s="20" t="s">
        <v>135</v>
      </c>
      <c r="E2" t="s">
        <v>156</v>
      </c>
      <c r="F2" s="12"/>
      <c r="G2" s="12"/>
      <c r="H2" s="12"/>
      <c r="I2" s="12"/>
      <c r="J2" s="12"/>
      <c r="K2" s="12"/>
      <c r="L2" s="12"/>
      <c r="M2" s="12"/>
      <c r="N2" s="12"/>
      <c r="O2" s="12"/>
    </row>
    <row r="3" spans="1:15" x14ac:dyDescent="0.25">
      <c r="A3" s="13" t="s">
        <v>31</v>
      </c>
      <c r="B3" s="17">
        <v>36436157</v>
      </c>
      <c r="D3" s="13" t="s">
        <v>31</v>
      </c>
      <c r="E3" s="17">
        <v>89609406.550000042</v>
      </c>
    </row>
    <row r="4" spans="1:15" x14ac:dyDescent="0.25">
      <c r="A4" s="13" t="s">
        <v>15</v>
      </c>
      <c r="B4" s="17">
        <v>25078267</v>
      </c>
      <c r="D4" s="13" t="s">
        <v>15</v>
      </c>
      <c r="E4" s="17">
        <v>68020587.650000006</v>
      </c>
    </row>
    <row r="5" spans="1:15" x14ac:dyDescent="0.25">
      <c r="A5" s="13" t="s">
        <v>48</v>
      </c>
      <c r="B5" s="17">
        <v>21374436</v>
      </c>
      <c r="C5" s="21"/>
      <c r="D5" s="13" t="s">
        <v>27</v>
      </c>
      <c r="E5" s="17">
        <v>61138004.070000023</v>
      </c>
    </row>
    <row r="6" spans="1:15" x14ac:dyDescent="0.25">
      <c r="A6" s="13" t="s">
        <v>27</v>
      </c>
      <c r="B6" s="17">
        <v>20603356</v>
      </c>
      <c r="D6" s="13" t="s">
        <v>48</v>
      </c>
      <c r="E6" s="17">
        <v>60555416.699999973</v>
      </c>
    </row>
    <row r="7" spans="1:15" x14ac:dyDescent="0.25">
      <c r="A7" s="13" t="s">
        <v>36</v>
      </c>
      <c r="B7" s="17">
        <v>16674434</v>
      </c>
      <c r="D7" s="13" t="s">
        <v>36</v>
      </c>
      <c r="E7" s="17">
        <v>52811346.480000101</v>
      </c>
    </row>
    <row r="8" spans="1:15" x14ac:dyDescent="0.25">
      <c r="A8" s="13" t="s">
        <v>136</v>
      </c>
      <c r="B8" s="17">
        <v>120166650</v>
      </c>
      <c r="D8" s="13" t="s">
        <v>136</v>
      </c>
      <c r="E8" s="17">
        <v>332134761.45000017</v>
      </c>
    </row>
  </sheetData>
  <pageMargins left="0.7" right="0.7" top="0.75" bottom="0.75" header="0.3" footer="0.3"/>
  <pageSetup orientation="portrait"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6102CA-AD8E-4F95-BE82-56E56F34043D}">
  <dimension ref="A1:C4"/>
  <sheetViews>
    <sheetView workbookViewId="0">
      <selection activeCell="H15" sqref="H15"/>
    </sheetView>
  </sheetViews>
  <sheetFormatPr defaultRowHeight="15" x14ac:dyDescent="0.25"/>
  <cols>
    <col min="1" max="1" width="13.140625" bestFit="1" customWidth="1"/>
    <col min="2" max="2" width="17.28515625" bestFit="1" customWidth="1"/>
    <col min="3" max="3" width="16.7109375" bestFit="1" customWidth="1"/>
  </cols>
  <sheetData>
    <row r="1" spans="1:3" x14ac:dyDescent="0.25">
      <c r="A1" s="12" t="s">
        <v>135</v>
      </c>
      <c r="B1" s="25" t="s">
        <v>137</v>
      </c>
      <c r="C1" s="25" t="s">
        <v>159</v>
      </c>
    </row>
    <row r="2" spans="1:3" x14ac:dyDescent="0.25">
      <c r="A2" s="13" t="s">
        <v>154</v>
      </c>
      <c r="B2" s="17">
        <v>95929325</v>
      </c>
      <c r="C2" s="17">
        <v>2016512</v>
      </c>
    </row>
    <row r="3" spans="1:3" x14ac:dyDescent="0.25">
      <c r="A3" s="13" t="s">
        <v>141</v>
      </c>
      <c r="B3" s="17">
        <v>24237325</v>
      </c>
      <c r="C3" s="17">
        <v>462349</v>
      </c>
    </row>
    <row r="4" spans="1:3" x14ac:dyDescent="0.25">
      <c r="A4" s="13" t="s">
        <v>136</v>
      </c>
      <c r="B4" s="17">
        <v>120166650</v>
      </c>
      <c r="C4" s="17">
        <v>2478861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4BA5E9-B5CE-4438-9D85-A9C4231E6212}">
  <dimension ref="A1:E9"/>
  <sheetViews>
    <sheetView workbookViewId="0">
      <selection activeCell="E25" sqref="E24:E25"/>
    </sheetView>
  </sheetViews>
  <sheetFormatPr defaultRowHeight="15" x14ac:dyDescent="0.25"/>
  <cols>
    <col min="1" max="1" width="26.140625" bestFit="1" customWidth="1"/>
    <col min="2" max="3" width="16.28515625" bestFit="1" customWidth="1"/>
    <col min="4" max="4" width="15.28515625" bestFit="1" customWidth="1"/>
    <col min="5" max="5" width="16.28515625" bestFit="1" customWidth="1"/>
  </cols>
  <sheetData>
    <row r="1" spans="1:5" x14ac:dyDescent="0.25">
      <c r="A1" s="12" t="s">
        <v>156</v>
      </c>
      <c r="B1" s="12" t="s">
        <v>138</v>
      </c>
    </row>
    <row r="2" spans="1:5" x14ac:dyDescent="0.25">
      <c r="A2" s="12" t="s">
        <v>135</v>
      </c>
      <c r="B2" s="25" t="s">
        <v>18</v>
      </c>
      <c r="C2" s="25" t="s">
        <v>24</v>
      </c>
      <c r="D2" s="25" t="s">
        <v>83</v>
      </c>
      <c r="E2" s="25" t="s">
        <v>136</v>
      </c>
    </row>
    <row r="3" spans="1:5" x14ac:dyDescent="0.25">
      <c r="A3" s="13" t="s">
        <v>17</v>
      </c>
      <c r="B3" s="15">
        <v>34867100</v>
      </c>
      <c r="C3" s="15">
        <v>24977138.859999996</v>
      </c>
      <c r="D3" s="15">
        <v>22958021.76000002</v>
      </c>
      <c r="E3" s="15">
        <v>82802260.62000002</v>
      </c>
    </row>
    <row r="4" spans="1:5" x14ac:dyDescent="0.25">
      <c r="A4" s="13" t="s">
        <v>23</v>
      </c>
      <c r="B4" s="15">
        <v>26285125</v>
      </c>
      <c r="C4" s="15">
        <v>21522246.229999982</v>
      </c>
      <c r="D4" s="15">
        <v>20843599.330000009</v>
      </c>
      <c r="E4" s="15">
        <v>68650970.560000002</v>
      </c>
    </row>
    <row r="5" spans="1:5" x14ac:dyDescent="0.25">
      <c r="A5" s="13" t="s">
        <v>19</v>
      </c>
      <c r="B5" s="15">
        <v>19702375</v>
      </c>
      <c r="C5" s="15">
        <v>16470335.399999987</v>
      </c>
      <c r="D5" s="15">
        <v>15674177.790000008</v>
      </c>
      <c r="E5" s="15">
        <v>51846888.189999998</v>
      </c>
    </row>
    <row r="6" spans="1:5" x14ac:dyDescent="0.25">
      <c r="A6" s="13" t="s">
        <v>20</v>
      </c>
      <c r="B6" s="15">
        <v>15693562.5</v>
      </c>
      <c r="C6" s="15">
        <v>16690953.560000002</v>
      </c>
      <c r="D6" s="15">
        <v>12711310.750000004</v>
      </c>
      <c r="E6" s="15">
        <v>45095826.810000002</v>
      </c>
    </row>
    <row r="7" spans="1:5" x14ac:dyDescent="0.25">
      <c r="A7" s="13" t="s">
        <v>22</v>
      </c>
      <c r="B7" s="15">
        <v>17474500</v>
      </c>
      <c r="C7" s="15">
        <v>14460678.119999999</v>
      </c>
      <c r="D7" s="15">
        <v>12827852.210000006</v>
      </c>
      <c r="E7" s="15">
        <v>44763030.330000006</v>
      </c>
    </row>
    <row r="8" spans="1:5" x14ac:dyDescent="0.25">
      <c r="A8" s="13" t="s">
        <v>21</v>
      </c>
      <c r="B8" s="15">
        <v>13568625</v>
      </c>
      <c r="C8" s="15">
        <v>13866945.310000004</v>
      </c>
      <c r="D8" s="15">
        <v>11540214.63000001</v>
      </c>
      <c r="E8" s="15">
        <v>38975784.940000013</v>
      </c>
    </row>
    <row r="9" spans="1:5" x14ac:dyDescent="0.25">
      <c r="A9" s="13" t="s">
        <v>136</v>
      </c>
      <c r="B9" s="15">
        <v>127591287.5</v>
      </c>
      <c r="C9" s="15">
        <v>107988297.47999996</v>
      </c>
      <c r="D9" s="15">
        <v>96555176.470000058</v>
      </c>
      <c r="E9" s="15">
        <v>332134761.45000005</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F550EF-F3F3-4B55-B7F4-9D1DAC254BD8}">
  <dimension ref="A1:B5"/>
  <sheetViews>
    <sheetView workbookViewId="0">
      <selection activeCell="C2" sqref="C2"/>
    </sheetView>
  </sheetViews>
  <sheetFormatPr defaultRowHeight="15" x14ac:dyDescent="0.25"/>
  <cols>
    <col min="1" max="1" width="13.140625" bestFit="1" customWidth="1"/>
    <col min="2" max="2" width="25.85546875" bestFit="1" customWidth="1"/>
  </cols>
  <sheetData>
    <row r="1" spans="1:2" x14ac:dyDescent="0.25">
      <c r="A1" s="12" t="s">
        <v>135</v>
      </c>
      <c r="B1" t="s">
        <v>160</v>
      </c>
    </row>
    <row r="2" spans="1:2" x14ac:dyDescent="0.25">
      <c r="A2" s="13" t="s">
        <v>18</v>
      </c>
      <c r="B2" s="14">
        <v>73328.32614942528</v>
      </c>
    </row>
    <row r="3" spans="1:2" x14ac:dyDescent="0.25">
      <c r="A3" s="13" t="s">
        <v>24</v>
      </c>
      <c r="B3" s="14">
        <v>35769.558622060278</v>
      </c>
    </row>
    <row r="4" spans="1:2" x14ac:dyDescent="0.25">
      <c r="A4" s="13" t="s">
        <v>83</v>
      </c>
      <c r="B4" s="14">
        <v>19749.473608099845</v>
      </c>
    </row>
    <row r="5" spans="1:2" x14ac:dyDescent="0.25">
      <c r="A5" s="13" t="s">
        <v>136</v>
      </c>
      <c r="B5" s="14">
        <v>34425.244760572088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BC98F3-209F-40ED-808B-4DA6271471B1}">
  <dimension ref="A1:B8"/>
  <sheetViews>
    <sheetView workbookViewId="0">
      <selection activeCell="A2" sqref="A2"/>
    </sheetView>
  </sheetViews>
  <sheetFormatPr defaultRowHeight="15" x14ac:dyDescent="0.25"/>
  <cols>
    <col min="1" max="1" width="26.140625" bestFit="1" customWidth="1"/>
    <col min="2" max="2" width="23.5703125" bestFit="1" customWidth="1"/>
  </cols>
  <sheetData>
    <row r="1" spans="1:2" x14ac:dyDescent="0.25">
      <c r="A1" s="12" t="s">
        <v>135</v>
      </c>
      <c r="B1" t="s">
        <v>139</v>
      </c>
    </row>
    <row r="2" spans="1:2" x14ac:dyDescent="0.25">
      <c r="A2" s="13" t="s">
        <v>19</v>
      </c>
      <c r="B2" s="14">
        <v>648.34999999999809</v>
      </c>
    </row>
    <row r="3" spans="1:2" x14ac:dyDescent="0.25">
      <c r="A3" s="13" t="s">
        <v>20</v>
      </c>
      <c r="B3" s="14">
        <v>659.60000000000025</v>
      </c>
    </row>
    <row r="4" spans="1:2" x14ac:dyDescent="0.25">
      <c r="A4" s="13" t="s">
        <v>22</v>
      </c>
      <c r="B4" s="14">
        <v>663.64000000000317</v>
      </c>
    </row>
    <row r="5" spans="1:2" x14ac:dyDescent="0.25">
      <c r="A5" s="13" t="s">
        <v>21</v>
      </c>
      <c r="B5" s="14">
        <v>681.51999999999953</v>
      </c>
    </row>
    <row r="6" spans="1:2" x14ac:dyDescent="0.25">
      <c r="A6" s="13" t="s">
        <v>23</v>
      </c>
      <c r="B6" s="14">
        <v>709.63999999999953</v>
      </c>
    </row>
    <row r="7" spans="1:2" x14ac:dyDescent="0.25">
      <c r="A7" s="13" t="s">
        <v>17</v>
      </c>
      <c r="B7" s="14">
        <v>718.27000000000021</v>
      </c>
    </row>
    <row r="8" spans="1:2" x14ac:dyDescent="0.25">
      <c r="A8" s="13" t="s">
        <v>136</v>
      </c>
      <c r="B8" s="14">
        <v>4081.0200000000009</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D2B2E-B3F9-4D79-9412-5D80D63FF40E}">
  <dimension ref="A1:B4"/>
  <sheetViews>
    <sheetView workbookViewId="0"/>
  </sheetViews>
  <sheetFormatPr defaultRowHeight="15" x14ac:dyDescent="0.25"/>
  <cols>
    <col min="1" max="1" width="23" bestFit="1" customWidth="1"/>
    <col min="2" max="2" width="17.28515625" bestFit="1" customWidth="1"/>
    <col min="3" max="3" width="25.85546875" bestFit="1" customWidth="1"/>
  </cols>
  <sheetData>
    <row r="1" spans="1:2" x14ac:dyDescent="0.25">
      <c r="A1" s="12" t="s">
        <v>135</v>
      </c>
      <c r="B1" t="s">
        <v>137</v>
      </c>
    </row>
    <row r="2" spans="1:2" x14ac:dyDescent="0.25">
      <c r="A2" s="13" t="s">
        <v>19</v>
      </c>
      <c r="B2" s="14">
        <v>20577180</v>
      </c>
    </row>
    <row r="3" spans="1:2" x14ac:dyDescent="0.25">
      <c r="A3" s="13" t="s">
        <v>17</v>
      </c>
      <c r="B3" s="14">
        <v>27680769</v>
      </c>
    </row>
    <row r="4" spans="1:2" x14ac:dyDescent="0.25">
      <c r="A4" s="13" t="s">
        <v>136</v>
      </c>
      <c r="B4" s="14">
        <v>48257949</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20458E-F78C-4256-A3BC-25C9D9BBB094}">
  <dimension ref="A1:F10"/>
  <sheetViews>
    <sheetView workbookViewId="0">
      <selection activeCell="B16" sqref="B16"/>
    </sheetView>
  </sheetViews>
  <sheetFormatPr defaultRowHeight="15" x14ac:dyDescent="0.25"/>
  <cols>
    <col min="1" max="1" width="26.140625" bestFit="1" customWidth="1"/>
    <col min="2" max="2" width="17.28515625" bestFit="1" customWidth="1"/>
    <col min="3" max="3" width="22.28515625" bestFit="1" customWidth="1"/>
    <col min="4" max="4" width="26.140625" bestFit="1" customWidth="1"/>
    <col min="5" max="6" width="22.28515625" bestFit="1" customWidth="1"/>
  </cols>
  <sheetData>
    <row r="1" spans="1:6" x14ac:dyDescent="0.25">
      <c r="A1" s="12" t="s">
        <v>135</v>
      </c>
      <c r="B1" t="s">
        <v>137</v>
      </c>
      <c r="D1" s="12" t="s">
        <v>135</v>
      </c>
      <c r="E1" t="s">
        <v>156</v>
      </c>
    </row>
    <row r="2" spans="1:6" x14ac:dyDescent="0.25">
      <c r="A2" s="13" t="s">
        <v>21</v>
      </c>
      <c r="B2" s="14">
        <v>14315521</v>
      </c>
      <c r="D2" s="13" t="s">
        <v>21</v>
      </c>
      <c r="E2" s="14">
        <v>38975784.93999999</v>
      </c>
    </row>
    <row r="3" spans="1:6" x14ac:dyDescent="0.25">
      <c r="A3" s="13" t="s">
        <v>20</v>
      </c>
      <c r="B3" s="14">
        <v>17201563</v>
      </c>
      <c r="D3" s="13" t="s">
        <v>20</v>
      </c>
      <c r="E3" s="14">
        <v>45095826.810000032</v>
      </c>
    </row>
    <row r="4" spans="1:6" x14ac:dyDescent="0.25">
      <c r="A4" s="13" t="s">
        <v>136</v>
      </c>
      <c r="B4" s="14">
        <v>31517084</v>
      </c>
      <c r="D4" s="13" t="s">
        <v>136</v>
      </c>
      <c r="E4" s="14">
        <v>84071611.75000003</v>
      </c>
    </row>
    <row r="7" spans="1:6" x14ac:dyDescent="0.25">
      <c r="A7" s="12" t="s">
        <v>135</v>
      </c>
      <c r="B7" s="25" t="s">
        <v>137</v>
      </c>
      <c r="C7" s="25" t="s">
        <v>156</v>
      </c>
      <c r="D7" s="12"/>
      <c r="E7" s="12"/>
      <c r="F7" s="12"/>
    </row>
    <row r="8" spans="1:6" x14ac:dyDescent="0.25">
      <c r="A8" s="13" t="s">
        <v>21</v>
      </c>
      <c r="B8" s="14">
        <v>14315521</v>
      </c>
      <c r="C8" s="14">
        <v>38975784.93999999</v>
      </c>
    </row>
    <row r="9" spans="1:6" x14ac:dyDescent="0.25">
      <c r="A9" s="13" t="s">
        <v>20</v>
      </c>
      <c r="B9" s="14">
        <v>17201563</v>
      </c>
      <c r="C9" s="14">
        <v>45095826.810000032</v>
      </c>
    </row>
    <row r="10" spans="1:6" x14ac:dyDescent="0.25">
      <c r="A10" s="13" t="s">
        <v>136</v>
      </c>
      <c r="B10" s="14">
        <v>31517084</v>
      </c>
      <c r="C10" s="14">
        <v>84071611.75000003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FFE9B1-87F0-4FCF-8F2A-99D5954208DA}">
  <dimension ref="A1:B10"/>
  <sheetViews>
    <sheetView workbookViewId="0">
      <selection activeCell="B7" sqref="B7"/>
    </sheetView>
  </sheetViews>
  <sheetFormatPr defaultRowHeight="15" x14ac:dyDescent="0.25"/>
  <cols>
    <col min="1" max="1" width="26.140625" bestFit="1" customWidth="1"/>
    <col min="2" max="2" width="20.28515625" bestFit="1" customWidth="1"/>
  </cols>
  <sheetData>
    <row r="1" spans="1:2" x14ac:dyDescent="0.25">
      <c r="A1" s="12" t="s">
        <v>3</v>
      </c>
      <c r="B1" s="25" t="s">
        <v>162</v>
      </c>
    </row>
    <row r="3" spans="1:2" x14ac:dyDescent="0.25">
      <c r="A3" s="12" t="s">
        <v>135</v>
      </c>
      <c r="B3" t="s">
        <v>161</v>
      </c>
    </row>
    <row r="4" spans="1:2" x14ac:dyDescent="0.25">
      <c r="A4" s="13" t="s">
        <v>22</v>
      </c>
      <c r="B4" s="14">
        <v>190.96077210460771</v>
      </c>
    </row>
    <row r="5" spans="1:2" x14ac:dyDescent="0.25">
      <c r="A5" s="13" t="s">
        <v>19</v>
      </c>
      <c r="B5" s="14">
        <v>270.5130434782609</v>
      </c>
    </row>
    <row r="6" spans="1:2" x14ac:dyDescent="0.25">
      <c r="A6" s="13" t="s">
        <v>17</v>
      </c>
      <c r="B6" s="14">
        <v>368.52173913043481</v>
      </c>
    </row>
    <row r="7" spans="1:2" x14ac:dyDescent="0.25">
      <c r="A7" s="13" t="s">
        <v>23</v>
      </c>
      <c r="B7" s="14">
        <v>269.79291044776119</v>
      </c>
    </row>
    <row r="8" spans="1:2" x14ac:dyDescent="0.25">
      <c r="A8" s="13" t="s">
        <v>21</v>
      </c>
      <c r="B8" s="14">
        <v>197.53175591531755</v>
      </c>
    </row>
    <row r="9" spans="1:2" x14ac:dyDescent="0.25">
      <c r="A9" s="13" t="s">
        <v>20</v>
      </c>
      <c r="B9" s="14">
        <v>243.9483830845771</v>
      </c>
    </row>
    <row r="10" spans="1:2" x14ac:dyDescent="0.25">
      <c r="A10" s="13" t="s">
        <v>136</v>
      </c>
      <c r="B10" s="14">
        <v>256.93003731343282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0C625D-2891-4B91-BBAB-63BE31885A9B}">
  <dimension ref="A1:B6"/>
  <sheetViews>
    <sheetView workbookViewId="0">
      <selection activeCell="D11" sqref="D11"/>
    </sheetView>
  </sheetViews>
  <sheetFormatPr defaultRowHeight="15" x14ac:dyDescent="0.25"/>
  <cols>
    <col min="1" max="1" width="13.140625" bestFit="1" customWidth="1"/>
    <col min="2" max="2" width="17.28515625" bestFit="1" customWidth="1"/>
  </cols>
  <sheetData>
    <row r="1" spans="1:2" x14ac:dyDescent="0.25">
      <c r="A1" s="12" t="s">
        <v>135</v>
      </c>
      <c r="B1" t="s">
        <v>137</v>
      </c>
    </row>
    <row r="2" spans="1:2" x14ac:dyDescent="0.25">
      <c r="A2" s="13" t="s">
        <v>16</v>
      </c>
      <c r="B2" s="15">
        <v>8670464</v>
      </c>
    </row>
    <row r="3" spans="1:2" x14ac:dyDescent="0.25">
      <c r="A3" s="13" t="s">
        <v>32</v>
      </c>
      <c r="B3" s="15">
        <v>8580508</v>
      </c>
    </row>
    <row r="4" spans="1:2" x14ac:dyDescent="0.25">
      <c r="A4" s="13" t="s">
        <v>49</v>
      </c>
      <c r="B4" s="15">
        <v>7820589</v>
      </c>
    </row>
    <row r="5" spans="1:2" x14ac:dyDescent="0.25">
      <c r="A5" s="13" t="s">
        <v>28</v>
      </c>
      <c r="B5" s="15">
        <v>6612371</v>
      </c>
    </row>
    <row r="6" spans="1:2" x14ac:dyDescent="0.25">
      <c r="A6" s="13" t="s">
        <v>136</v>
      </c>
      <c r="B6" s="15">
        <v>31683932</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BCBCBD-B244-42CB-A7B2-A07062349B58}">
  <dimension ref="A1:D7"/>
  <sheetViews>
    <sheetView workbookViewId="0">
      <selection activeCell="E18" sqref="E18"/>
    </sheetView>
  </sheetViews>
  <sheetFormatPr defaultRowHeight="15" x14ac:dyDescent="0.25"/>
  <cols>
    <col min="1" max="1" width="17.28515625" bestFit="1" customWidth="1"/>
    <col min="2" max="2" width="16.28515625" bestFit="1" customWidth="1"/>
    <col min="3" max="3" width="12.5703125" bestFit="1" customWidth="1"/>
    <col min="4" max="4" width="13.7109375" bestFit="1" customWidth="1"/>
  </cols>
  <sheetData>
    <row r="1" spans="1:4" x14ac:dyDescent="0.25">
      <c r="A1" s="12" t="s">
        <v>137</v>
      </c>
      <c r="B1" s="12" t="s">
        <v>138</v>
      </c>
    </row>
    <row r="2" spans="1:4" x14ac:dyDescent="0.25">
      <c r="A2" s="12" t="s">
        <v>135</v>
      </c>
      <c r="B2" s="25" t="s">
        <v>141</v>
      </c>
      <c r="C2" s="25" t="s">
        <v>154</v>
      </c>
      <c r="D2" s="25" t="s">
        <v>136</v>
      </c>
    </row>
    <row r="3" spans="1:4" x14ac:dyDescent="0.25">
      <c r="A3" s="13" t="s">
        <v>165</v>
      </c>
      <c r="B3" s="14">
        <v>6927761</v>
      </c>
      <c r="C3" s="14">
        <v>18775843</v>
      </c>
      <c r="D3" s="14">
        <v>25703604</v>
      </c>
    </row>
    <row r="4" spans="1:4" x14ac:dyDescent="0.25">
      <c r="A4" s="13" t="s">
        <v>166</v>
      </c>
      <c r="B4" s="14">
        <v>6442039</v>
      </c>
      <c r="C4" s="14">
        <v>23794248</v>
      </c>
      <c r="D4" s="14">
        <v>30236287</v>
      </c>
    </row>
    <row r="5" spans="1:4" x14ac:dyDescent="0.25">
      <c r="A5" s="13" t="s">
        <v>167</v>
      </c>
      <c r="B5" s="14">
        <v>7191704</v>
      </c>
      <c r="C5" s="14">
        <v>28057525</v>
      </c>
      <c r="D5" s="14">
        <v>35249229</v>
      </c>
    </row>
    <row r="6" spans="1:4" x14ac:dyDescent="0.25">
      <c r="A6" s="13" t="s">
        <v>168</v>
      </c>
      <c r="B6" s="14">
        <v>3675821</v>
      </c>
      <c r="C6" s="14">
        <v>25301709</v>
      </c>
      <c r="D6" s="14">
        <v>28977530</v>
      </c>
    </row>
    <row r="7" spans="1:4" x14ac:dyDescent="0.25">
      <c r="A7" s="13" t="s">
        <v>136</v>
      </c>
      <c r="B7" s="14">
        <v>24237325</v>
      </c>
      <c r="C7" s="14">
        <v>95929325</v>
      </c>
      <c r="D7" s="14">
        <v>120166650</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O9653"/>
  <sheetViews>
    <sheetView workbookViewId="0">
      <selection activeCell="N4" sqref="N4"/>
    </sheetView>
  </sheetViews>
  <sheetFormatPr defaultColWidth="14.42578125" defaultRowHeight="15" customHeight="1" x14ac:dyDescent="0.25"/>
  <cols>
    <col min="1" max="1" width="2.5703125" customWidth="1"/>
    <col min="2" max="2" width="12.28515625" bestFit="1" customWidth="1"/>
    <col min="3" max="3" width="11.42578125" customWidth="1"/>
    <col min="4" max="5" width="13" customWidth="1"/>
    <col min="6" max="6" width="12.140625" customWidth="1"/>
    <col min="7" max="7" width="22.42578125" customWidth="1"/>
    <col min="8" max="8" width="26.140625" bestFit="1" customWidth="1"/>
    <col min="9" max="9" width="14" customWidth="1"/>
    <col min="10" max="10" width="11" customWidth="1"/>
    <col min="11" max="11" width="13.42578125" customWidth="1"/>
    <col min="12" max="12" width="16.140625" customWidth="1"/>
    <col min="13" max="13" width="17.42578125" customWidth="1"/>
    <col min="14" max="14" width="16.5703125" customWidth="1"/>
    <col min="15" max="15" width="20.42578125" bestFit="1" customWidth="1"/>
  </cols>
  <sheetData>
    <row r="1" spans="2:14" ht="6.75" customHeight="1" x14ac:dyDescent="0.25"/>
    <row r="2" spans="2:14" ht="14.25" customHeight="1" x14ac:dyDescent="0.25">
      <c r="C2" s="29" t="s">
        <v>0</v>
      </c>
      <c r="D2" s="30"/>
      <c r="E2" s="30"/>
      <c r="F2" s="30"/>
      <c r="G2" s="30"/>
    </row>
    <row r="3" spans="2:14" ht="17.25" customHeight="1" x14ac:dyDescent="0.35">
      <c r="B3" s="1"/>
      <c r="C3" s="31"/>
      <c r="D3" s="31"/>
      <c r="E3" s="31"/>
      <c r="F3" s="31"/>
      <c r="G3" s="31"/>
      <c r="H3" s="2"/>
      <c r="I3" s="2"/>
      <c r="J3" s="2"/>
      <c r="K3" s="2"/>
      <c r="L3" s="2"/>
      <c r="M3" s="2"/>
      <c r="N3" s="2"/>
    </row>
    <row r="4" spans="2:14" ht="14.25" customHeight="1" x14ac:dyDescent="0.25"/>
    <row r="5" spans="2:14" ht="14.25" customHeight="1" x14ac:dyDescent="0.25">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25">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25">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25">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25">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25">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25">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25">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25">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25">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25">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25">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25">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25">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25">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25">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25">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25">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25">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25">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25">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25">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25">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25">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25">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25">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25">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25">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25">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25">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25">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25">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25">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25">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25">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25">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25">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25">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25">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25">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25">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25">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25">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25">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25">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25">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25">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25">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25">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25">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25">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25">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25">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25">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25">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25">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25">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25">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25">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25">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25">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25">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25">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25">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25">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25">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25">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25">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25">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25">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25">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25">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25">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25">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25">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25">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25">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25">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25">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25">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25">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25">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25">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25">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25">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25">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25">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25">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25">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25">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25">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25">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25">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25">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25">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25">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25">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25">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25">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25">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25">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25">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25">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25">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25">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25">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25">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25">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25">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25">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25">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25">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25">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25">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25">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25">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25">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25">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25">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25">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25">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25">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25">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25">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25">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25">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25">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25">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25">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25">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25">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25">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25">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25">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25">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25">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25">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25">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25">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25">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25">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25">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25">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25">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25">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25">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25">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25">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25">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25">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25">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25">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25">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25">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25">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25">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25">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25">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25">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25">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25">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25">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25">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25">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25">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25">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25">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25">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25">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25">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25">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25">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25">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25">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25">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25">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25">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25">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25">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25">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25">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25">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25">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25">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25">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25">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25">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25">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25">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25">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25">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25">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25">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25">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25">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25">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25">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25">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25">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25">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25">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25">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25">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25">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25">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25">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25">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25">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25">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25">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25">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25">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25">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25">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25">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25">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25">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25">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25">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25">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25">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25">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25">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25">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25">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25">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25">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25">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25">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25">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25">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25">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25">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25">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25">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25">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25">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25">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25">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25">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25">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25">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25">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25">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25">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25">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25">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25">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25">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25">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25">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25">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25">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25">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25">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25">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25">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25">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25">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25">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25">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25">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25">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25">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25">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25">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25">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25">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25">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25">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25">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25">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25">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25">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25">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25">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25">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25">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25">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25">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25">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25">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25">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25">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25">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25">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25">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25">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25">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25">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25">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25">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25">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25">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25">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25">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25">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25">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25">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25">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25">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25">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25">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25">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25">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25">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25">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25">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25">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25">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25">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25">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25">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25">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25">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25">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25">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25">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25">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25">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25">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25">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25">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25">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25">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25">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25">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25">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25">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25">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25">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25">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25">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25">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25">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25">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25">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25">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25">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25">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25">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25">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25">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25">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25">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25">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25">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25">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25">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25">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25">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25">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25">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25">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25">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25">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25">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25">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25">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25">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25">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25">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25">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25">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25">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25">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25">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25">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25">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25">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25">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25">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25">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25">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25">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25">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25">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25">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25">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25">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25">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25">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25">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25">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25">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25">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25">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25">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25">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25">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25">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25">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25">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25">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25">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25">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25">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25">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25">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25">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25">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25">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25">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25">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25">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25">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25">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25">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25">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25">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25">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25">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25">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25">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25">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25">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25">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25">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25">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25">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25">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25">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25">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25">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25">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25">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25">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25">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25">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25">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25">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25">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25">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25">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25">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25">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25">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25">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25">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25">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25">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25">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25">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25">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25">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25">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25">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25">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25">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25">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25">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25">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25">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25">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25">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25">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25">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25">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25">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25">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25">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25">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25">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25">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25">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25">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25">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25">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25">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25">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25">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25">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25">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25">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25">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25">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25">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25">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25">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25">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25">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25">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25">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25">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25">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25">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25">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25">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25">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25">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25">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25">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25">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25">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25">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25">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25">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25">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25">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25">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25">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25">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25">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25">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25">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25">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25">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25">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25">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25">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25">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25">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25">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25">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25">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25">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25">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25">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25">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25">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25">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25">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25">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25">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25">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25">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25">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25">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25">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25">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25">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25">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25">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25">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25">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25">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25">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25">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25">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25">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25">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25">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25">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25">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25">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25">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25">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25">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25">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25">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25">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25">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25">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25">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25">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25">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25">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25">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25">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25">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25">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25">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25">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25">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25">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25">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25">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25">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25">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25">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25">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25">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25">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25">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25">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25">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25">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25">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25">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25">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25">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25">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25">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25">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25">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25">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25">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25">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25">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25">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25">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25">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25">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25">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25">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25">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25">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25">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25">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25">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25">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25">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25">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25">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25">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25">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25">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25">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25">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25">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25">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25">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25">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25">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25">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25">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25">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25">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25">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25">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25">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25">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25">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25">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25">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25">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25">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25">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25">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25">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25">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25">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25">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25">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25">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25">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25">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25">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25">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25">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25">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25">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25">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25">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25">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25">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25">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25">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25">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25">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25">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25">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25">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25">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25">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25">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25">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25">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25">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25">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25">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25">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25">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25">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25">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25">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25">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25">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25">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25">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25">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25">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25">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25">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25">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25">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25">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25">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25">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25">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25">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25">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25">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25">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25">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25">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25">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25">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25">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25">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25">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25">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25">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25">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25">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25">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25">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25">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25">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25">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25">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25">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25">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25">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25">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25">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25">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25">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25">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25">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25">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25">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25">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25">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25">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25">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25">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25">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25">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25">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25">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25">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25">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25">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25">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25">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25">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25">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25">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25">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25">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25">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25">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25">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25">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25">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25">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25">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25">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25">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25">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25">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25">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25">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25">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25">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25">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25">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25">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25">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25">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25">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25">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25">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25">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25">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25">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25">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25">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25">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25">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25">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25">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25">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25">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25">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25">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25">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25">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25">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25">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25">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25">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25">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25">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25">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25">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25">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25">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25">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25">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25">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25">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25">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25">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25">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25">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25">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25">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25">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25">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25">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25">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25">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25">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25">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25">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25">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25">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25">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25">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25">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25">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25">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25">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25">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25">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25">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25">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25">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25">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25">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25">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25">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25">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25">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25">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25">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25">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25">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25">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25">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25">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25">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25">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25">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25">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25">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25">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25">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25">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25">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25">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25">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25">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25">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25">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25">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25">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25">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25">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25">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25">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25">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25">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25">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25">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25">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25">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25">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25">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25">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25">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25">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25">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25">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25">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25">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25">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25">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25">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25">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25">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25">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25">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25">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25">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25">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25">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25">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25">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25">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25">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25">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25">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25">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25">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25">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25">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25">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25">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25">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25">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25">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25">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25">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25">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25">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25">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25">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25">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25">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25">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25">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25">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25">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25">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25">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25">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25">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25">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25">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25">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25">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25">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25">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25">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25">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25">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25">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25">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25">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25">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25">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25">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25">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25">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25">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25">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25">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25">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25">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25">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25">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25">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25">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25">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25">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25">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25">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25">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25">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25">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25">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25">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25">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25">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25">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25">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25">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25">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25">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25">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25">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25">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25">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25">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25">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25">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25">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25">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25">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25">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25">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25">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25">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25">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25">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25">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25">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25">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25">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25">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25">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25">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25">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25">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25">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25">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25">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25">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25">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25">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25">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25">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25">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25">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25">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25">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25">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25">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25">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25">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25">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25">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25">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25">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25">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25">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25">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25">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25">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25">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25">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25">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25">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25">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25">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25">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25">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25">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25">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25">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25">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25">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25">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25">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25">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25">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25">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25">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25">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25">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25">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25">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25">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25">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25">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25">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25">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25">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25">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25">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25">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25">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25">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25">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25">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25">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25">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25">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25">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25">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25">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25">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25">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25">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25">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25">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25">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25">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25">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25">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25">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25">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25">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25">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25">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25">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25">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25">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25">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25">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25">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25">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25">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25">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25">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25">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25">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25">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25">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25">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25">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25">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25">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25">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25">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25">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25">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25">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25">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25">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25">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25">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25">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25">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25">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25">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25">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25">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25">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25">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25">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25">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25">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25">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25">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25">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25">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25">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25">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25">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25">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25">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25">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25">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25">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25">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25">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25">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25">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25">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25">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25">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25">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25">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25">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25">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25">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25">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25">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25">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25">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25">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25">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25">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25">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25">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25">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25">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25">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25">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25">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25">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25">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25">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25">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25">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25">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25">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25">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25">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25">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25">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25">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25">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25">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25">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25">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25">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25">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25">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25">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25">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25">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25">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25">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25">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25">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25">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25">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25">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25">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25">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25">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25">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25">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25">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25">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25">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25">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25">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25">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25">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25">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25">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25">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25">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25">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25">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25">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25">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25">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25">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25">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25">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25">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25">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25">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25">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25">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25">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25">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25">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25">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25">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25">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25">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25">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25">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25">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25">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25">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25">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25">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25">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25">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25">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25">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25">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25">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25">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25">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25">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25">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25">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25">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25">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25">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25">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25">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25">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25">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25">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25">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25">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25">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25">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25">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25">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25">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25">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25">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25">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25">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25">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25">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25">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25">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25">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25">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25">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25">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25">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25">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25">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25">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25">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25">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25">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25">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25">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25">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25">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25">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25">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25">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25">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25">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25">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25">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25">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25">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25">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25">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25">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25">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25">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25">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25">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25">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25">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25">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25">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25">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25">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25">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25">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25">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25">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25">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25">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25">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25">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25">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25">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25">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25">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25">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25">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25">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25">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25">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25">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25">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25">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25">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25">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25">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25">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25">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25">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25">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25">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25">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25">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25">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25">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25">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25">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25">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25">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25">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25">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25">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25">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25">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25">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25">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25">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25">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25">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25">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25">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25">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25">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25">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25">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25">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25">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25">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25">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25">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25">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25">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25">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25">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25">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25">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25">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25">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25">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25">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25">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25">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25">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25">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25">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25">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25">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25">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25">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25">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25">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25">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25">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25">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25">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25">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25">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25">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25">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25">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25">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25">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25">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25">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25">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25">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25">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25">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25">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25">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25">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25">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25">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25">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25">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25">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25">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25">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25">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25">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25">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25">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25">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25">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25">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25">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25">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25">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25">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25">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25">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25">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25">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25">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25">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25">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25">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25">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25">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25">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25">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25">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25">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25">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25">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25">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25">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25">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25">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25">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25">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25">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25">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25">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25">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25">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25">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25">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25">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25">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25">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25">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25">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25">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25">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25">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25">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25">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25">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25">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25">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25">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25">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25">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25">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25">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25">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25">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25">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25">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25">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25">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25">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25">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25">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25">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25">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25">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25">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25">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25">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25">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25">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25">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25">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25">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25">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25">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25">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25">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25">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25">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25">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25">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25">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25">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25">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25">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25">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25">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25">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25">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25">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25">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25">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25">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25">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25">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25">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25">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25">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25">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25">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25">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25">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25">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25">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25">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25">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25">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25">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25">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25">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25">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25">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25">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25">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25">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25">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25">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25">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25">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25">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25">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25">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25">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25">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25">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25">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25">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25">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25">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25">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25">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25">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25">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25">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25">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25">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25">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25">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25">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25">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25">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25">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25">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25">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25">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25">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25">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25">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25">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25">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25">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25">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25">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25">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25">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25">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25">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25">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25">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25">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25">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25">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25">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25">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25">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25">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25">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25">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25">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25">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25">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25">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25">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25">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25">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25">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25">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25">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25">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25">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25">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25">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25">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25">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25">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25">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25">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25">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25">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25">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25">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25">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25">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25">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25">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25">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25">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25">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25">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25">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25">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25">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25">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25">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25">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25">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25">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25">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25">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25">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25">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25">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25">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25">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25">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25">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25">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25">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25">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25">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25">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25">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25">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25">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25">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25">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25">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25">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25">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25">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25">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25">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25">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25">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25">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25">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25">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25">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25">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25">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25">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25">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25">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25">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25">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25">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25">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25">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25">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25">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25">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25">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25">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25">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25">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25">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25">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25">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25">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25">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25">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25">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25">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25">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25">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25">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25">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25">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25">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25">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25">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25">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25">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25">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25">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25">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25">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25">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25">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25">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25">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25">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25">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25">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25">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25">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25">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25">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25">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25">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25">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25">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25">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25">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25">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25">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25">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25">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25">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25">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25">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25">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25">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25">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25">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25">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25">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25">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25">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25">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25">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25">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25">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25">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25">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25">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25">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25">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25">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25">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25">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25">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25">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25">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25">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25">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25">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25">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25">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25">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25">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25">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25">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25">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25">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25">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25">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25">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25">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25">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25">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25">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25">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25">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25">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25">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25">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25">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25">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25">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25">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25">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25">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25">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25">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25">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25">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25">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25">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25">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25">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25">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25">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25">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25">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25">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25">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25">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25">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25">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25">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25">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25">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25">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25">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25">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25">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25">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25">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25">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25">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25">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25">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25">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25">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25">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25">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25">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25">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25">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25">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25">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25">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25">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25">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25">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25">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25">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25">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25">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25">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25">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25">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25">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25">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25">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25">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25">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25">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25">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25">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25">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25">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25">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25">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25">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25">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25">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25">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25">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25">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25">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25">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25">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25">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25">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25">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25">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25">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25">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25">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25">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25">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25">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25">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25">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25">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25">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25">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25">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25">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25">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25">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25">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25">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25">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25">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25">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25">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25">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25">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25">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25">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25">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25">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25">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25">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25">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25">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25">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25">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25">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25">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25">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25">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25">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25">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25">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25">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25">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25">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25">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25">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25">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25">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25">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25">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25">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25">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25">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25">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25">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25">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25">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25">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25">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25">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25">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25">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25">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25">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25">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25">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25">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25">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25">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25">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25">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25">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25">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25">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25">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25">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25">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25">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25">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25">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25">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25">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25">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25">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25">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25">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25">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25">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25">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25">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25">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25">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25">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25">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25">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25">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25">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25">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25">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25">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25">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25">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25">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25">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25">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25">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25">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25">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25">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25">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25">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25">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25">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25">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25">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25">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25">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25">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25">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25">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25">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25">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25">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25">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25">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25">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25">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25">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25">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25">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25">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25">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25">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25">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25">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25">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25">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25">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25">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25">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25">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25">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25">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25">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25">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25">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25">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25">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25">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25">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25">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25">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25">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25">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25">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25">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25">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25">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25">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25">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25">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25">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25">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25">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25">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25">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25">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25">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25">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25">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25">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25">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25">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25">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25">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25">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25">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25">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25">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25">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25">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25">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25">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25">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25">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25">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25">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25">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25">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25">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25">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25">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25">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25">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25">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25">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25">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25">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25">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25">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25">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25">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25">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25">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25">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25">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25">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25">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25">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25">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25">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25">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25">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25">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25">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25">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25">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25">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25">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25">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25">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25">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25">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25">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25">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25">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25">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25">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25">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25">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25">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25">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25">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25">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25">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25">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25">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25">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25">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25">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25">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25">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25">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25">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25">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25">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25">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25">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25">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25">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25">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25">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25">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25">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25">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25">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25">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25">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25">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25">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25">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25">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25">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25">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25">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25">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25">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25">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25">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25">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25">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25">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25">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25">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25">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25">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25">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25">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25">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25">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25">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25">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25">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25">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25">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25">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25">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25">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25">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25">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25">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25">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25">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25">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25">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25">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25">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25">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25">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25">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25">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25">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25">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25">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25">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25">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25">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25">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25">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25">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25">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25">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25">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25">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25">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25">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25">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25">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25">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25">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25">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25">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25">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25">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25">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25">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25">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25">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25">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25">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25">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25">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25">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25">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25">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25">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25">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25">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25">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25">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25">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25">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25">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25">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25">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25">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25">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25">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25">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25">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25">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25">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25">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25">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25">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25">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25">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25">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25">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25">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25">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25">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25">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25">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25">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25">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25">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25">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25">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25">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25">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25">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25">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25">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25">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25">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25">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25">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25">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25">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25">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25">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25">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25">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25">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25">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25">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25">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25">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25">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25">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25">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25">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25">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25">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25">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25">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25">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25">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25">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25">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25">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25">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25">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25">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25">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25">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25">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25">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25">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25">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25">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25">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25">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25">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25">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25">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25">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25">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25">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25">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25">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25">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25">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25">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25">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25">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25">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25">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25">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25">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25">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25">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25">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25">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25">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25">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25">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25">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25">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25">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25">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25">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25">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25">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25">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25">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25">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25">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25">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25">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25">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25">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25">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25">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25">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25">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25">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25">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25">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25">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25">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25">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25">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25">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25">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25">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25">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25">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25">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25">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25">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25">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25">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25">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25">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25">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25">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25">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25">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25">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25">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25">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25">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25">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25">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25">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25">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25">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25">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25">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25">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25">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25">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25">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25">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25">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25">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25">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25">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25">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25">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25">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25">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25">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25">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25">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25">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25">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25">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25">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25">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25">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25">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25">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25">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25">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25">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25">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25">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25">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25">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25">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25">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25">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25">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25">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25">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25">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25">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25">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25">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25">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25">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25">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25">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25">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25">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25">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25">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25">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25">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25">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25">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25">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25">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25">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25">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25">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25">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25">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25">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25">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25">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25">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25">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25">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25">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25">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25">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25">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25">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25">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25">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25">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25">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25">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25">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25">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25">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25">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25">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25">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25">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25">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25">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25">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25">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25">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25">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25">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25">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25">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25">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25">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25">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25">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25">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25">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25">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25">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25">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25">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25">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25">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25">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25">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25">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25">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25">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25">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25">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25">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25">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25">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25">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25">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25">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25">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25">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25">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25">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25">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25">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25">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25">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25">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25">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25">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25">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25">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25">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25">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25">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25">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25">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25">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25">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25">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25">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25">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25">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25">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25">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25">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25">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25">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25">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25">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25">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25">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25">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25">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25">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25">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25">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25">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25">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25">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25">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25">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25">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25">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25">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25">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25">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25">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25">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25">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25">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25">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25">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25">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25">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25">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25">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25">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25">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25">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25">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25">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25">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25">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25">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25">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25">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25">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25">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25">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25">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25">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25">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25">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25">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25">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25">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25">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25">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25">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25">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25">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25">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25">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25">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25">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25">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25">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25">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25">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25">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25">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25">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25">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25">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25">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25">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25">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25">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25">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25">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25">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25">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25">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25">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25">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25">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25">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25">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25">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25">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25">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25">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25">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25">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25">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25">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25">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25">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25">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25">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25">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25">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25">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25">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25">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25">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25">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25">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25">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25">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25">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25">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25">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25">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25">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25">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25">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25">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25">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25">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25">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25">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25">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25">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25">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25">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25">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25">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25">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25">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25">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25">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25">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25">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25">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25">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25">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25">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25">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25">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25">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25">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25">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25">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25">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25">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25">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25">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25">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25">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25">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25">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25">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25">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25">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25">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25">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25">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25">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25">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25">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25">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25">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25">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25">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25">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25">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25">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25">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25">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25">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25">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25">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25">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25">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25">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25">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25">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25">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25">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25">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25">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25">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25">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25">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25">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25">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25">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25">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25">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25">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25">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25">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25">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25">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25">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25">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25">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25">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25">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25">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25">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25">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25">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25">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25">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25">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25">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25">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25">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25">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25">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25">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25">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25">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25">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25">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25">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25">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25">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25">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25">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25">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25">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25">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25">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25">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25">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25">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25">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25">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25">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25">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25">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25">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25">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25">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25">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25">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25">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25">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25">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25">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25">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25">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25">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25">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25">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25">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25">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25">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25">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25">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25">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25">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25">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25">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25">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25">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25">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25">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25">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25">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25">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25">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25">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25">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25">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25">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25">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25">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25">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25">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25">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25">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25">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25">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25">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25">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25">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25">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25">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25">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25">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25">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25">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25">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25">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25">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25">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25">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25">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25">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25">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25">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25">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25">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25">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25">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25">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25">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25">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25">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25">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25">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25">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25">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25">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25">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25">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25">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25">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25">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25">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25">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25">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25">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25">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25">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25">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25">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25">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25">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25">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25">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25">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25">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25">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25">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25">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25">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25">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25">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25">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25">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25">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25">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25">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25">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25">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25">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25">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25">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25">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25">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25">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25">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25">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25">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25">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25">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25">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25">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25">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25">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25">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25">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25">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25">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25">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25">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25">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25">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25">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25">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25">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25">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25">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25">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25">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25">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25">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25">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25">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25">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25">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25">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25">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25">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25">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25">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25">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25">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25">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25">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25">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25">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25">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25">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25">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25">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25">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25">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25">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25">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25">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25">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25">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25">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25">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25">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25">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25">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25">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25">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25">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25">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25">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25">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25">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25">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25">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25">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25">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25">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25">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25">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25">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25">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25">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25">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25">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25">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25">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25">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25">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25">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25">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25">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25">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25">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25">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25">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25">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25">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25">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25">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25">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25">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25">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25">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25">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25">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25">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25">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25">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25">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25">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25">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25">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25">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25">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25">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25">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25">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25">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25">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25">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25">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25">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25">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25">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25">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25">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25">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25">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25">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25">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25">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25">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25">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25">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25">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25">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25">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25">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25">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25">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25">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25">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25">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25">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25">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25">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25">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25">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25">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25">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25">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25">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25">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25">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25">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25">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25">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25">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25">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25">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25">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25">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25">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25">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25">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25">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25">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25">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25">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25">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25">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25">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25">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25">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25">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25">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25">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25">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25">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25">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25">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25">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25">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25">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25">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25">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25">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25">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25">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25">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25">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25">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25">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25">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25">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25">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25">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25">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25">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25">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25">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25">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25">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25">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25">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25">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25">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25">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25">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25">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25">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25">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25">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25">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25">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25">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25">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25">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25">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25">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25">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25">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25">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25">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25">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25">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25">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25">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25">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25">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25">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25">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25">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25">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25">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25">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25">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25">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25">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25">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25">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25">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25">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25">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25">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25">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25">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25">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25">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25">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25">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25">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25">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25">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25">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25">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25">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25">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25">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25">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25">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25">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25">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25">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25">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25">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25">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25">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25">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25">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25">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25">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25">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25">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25">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25">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25">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25">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25">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25">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25">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25">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25">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25">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25">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25">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25">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25">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25">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25">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25">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25">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25">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25">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25">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25">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25">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25">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25">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25">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25">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25">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25">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25">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25">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25">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25">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25">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25">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25">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25">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25">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25">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25">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25">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25">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25">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25">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25">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25">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25">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25">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25">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25">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25">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25">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25">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25">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25">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25">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25">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25">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25">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25">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25">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25">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25">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25">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25">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25">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25">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25">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25">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25">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25">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25">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25">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25">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25">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25">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25">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25">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25">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25">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25">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25">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25">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25">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25">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25">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25">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25">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25">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25">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25">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25">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25">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25">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25">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25">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25">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25">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25">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25">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25">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25">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25">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25">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25">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25">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25">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25">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25">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25">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25">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25">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25">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25">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25">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25">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25">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25">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25">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25">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25">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25">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25">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25">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25">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25">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25">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25">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25">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25">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25">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25">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25">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25">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25">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25">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25">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25">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25">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25">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25">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25">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25">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25">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25">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25">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25">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25">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25">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25">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25">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25">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25">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25">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25">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25">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25">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25">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25">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25">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25">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25">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25">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25">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25">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25">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25">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25">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25">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25">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25">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25">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25">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25">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25">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25">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25">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25">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25">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25">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25">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25">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25">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25">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25">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25">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25">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25">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25">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25">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25">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25">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25">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25">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25">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25">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25">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25">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25">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25">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25">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25">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25">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25">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25">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25">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25">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25">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25">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25">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25">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25">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25">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25">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25">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25">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25">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25">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25">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25">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25">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25">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25">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25">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25">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25">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25">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25">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25">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25">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25">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25">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25">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25">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25">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25">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25">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25">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25">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25">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25">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25">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25">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25">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25">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25">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25">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25">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25">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25">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25">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25">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25">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25">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25">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25">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25">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25">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25">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25">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25">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25">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25">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25">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25">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25">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25">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25">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25">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25">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25">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25">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25">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25">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25">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25">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25">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25">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25">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25">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25">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25">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25">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25">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25">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25">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25">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25">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25">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25">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25">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25">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25">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25">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25">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25">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25">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25">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25">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25">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25">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25">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25">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25">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25">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25">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25">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25">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25">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25">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25">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25">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25">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25">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25">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25">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25">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25">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25">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25">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25">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25">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25">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25">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25">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25">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25">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25">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25">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25">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25">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25">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25">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25">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25">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25">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25">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25">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25">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25">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25">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25">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25">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25">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25">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25">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25">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25">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25">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25">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25">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25">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25">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25">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25">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25">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25">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25">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25">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25">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25">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25">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25">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25">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25">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25">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25">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25">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25">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25">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25">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25">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25">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25">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25">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25">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25">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25">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25">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25">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25">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25">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25">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25">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25">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25">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25">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25">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25">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25">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25">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25">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25">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25">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25">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25">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25">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25">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25">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25">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25">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25">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25">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25">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25">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25">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25">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25">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25">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25">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25">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25">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25">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25">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25">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25">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25">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25">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25">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25">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25">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25">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25">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25">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25">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25">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25">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25">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25">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25">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25">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25">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25">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25">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25">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25">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25">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25">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25">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25">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25">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25">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25">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25">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25">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25">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25">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25">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25">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25">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25">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25">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25">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25">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25">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25">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25">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25">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25">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25">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25">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25">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25">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25">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25">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25">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25">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25">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25">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25">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25">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25">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25">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25">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25">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25">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25">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25">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25">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25">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25">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25">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25">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25">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25">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25">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25">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25">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25">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25">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25">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25">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25">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25">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25">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25">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25">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25">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25">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25">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25">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25">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25">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25">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25">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25">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25">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25">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25">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25">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25">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25">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25">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25">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25">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25">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25">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25">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25">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25">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25">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25">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25">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25">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25">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25">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25">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25">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25">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25">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25">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25">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25">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25">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25">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25">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25">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25">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25">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25">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25">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25">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25">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25">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25">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25">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25">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25">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25">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25">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25">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25">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25">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25">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25">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25">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25">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25">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25">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25">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25">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25">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25">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25">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25">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25">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25">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25">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25">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25">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25">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25">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25">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25">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25">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25">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25">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25">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25">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25">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25">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25">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25">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25">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25">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25">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25">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25">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25">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25">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25">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25">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25">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25">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25">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25">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25">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25">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25">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25">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25">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25">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25">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25">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25">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25">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25">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25">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25">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25">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25">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25">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25">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25">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25">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25">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25">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25">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25">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25">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25">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25">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25">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25">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25">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25">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25">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25">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25">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25">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25">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25">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25">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25">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25">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25">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25">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25">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25">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25">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25">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25">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25">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25">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25">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25">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25">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25">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25">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25">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25">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25">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25">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25">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25">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25">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25">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25">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25">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25">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25">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25">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25">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25">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25">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25">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25">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25">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25">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25">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25">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25">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25">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25">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25">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25">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25">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25">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25">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25">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25">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25">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25">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25">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25">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25">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25">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25">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25">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25">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25">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25">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25">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25">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25">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25">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25">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25">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25">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25">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25">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25">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25">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25">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25">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25">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25">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25">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25">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25">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25">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25">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25">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25">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25">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25">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25">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25">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25">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25">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25">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25">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25">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25">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25">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25">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25">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25">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25">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25">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25">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25">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25">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25">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25">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25">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25">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25">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25">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25">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25">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25">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25">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25">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25">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25">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25">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25">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25">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25">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25">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25">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25">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25">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25">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25">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25">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25">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25">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25">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25">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25">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25">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25">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25">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25">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25">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25">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25">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25">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25">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25">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25">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25">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25">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25">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25">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25">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25">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25">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25">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25">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25">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25">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25">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25">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25">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25">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25">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25">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25">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25">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25">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25">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25">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25">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25">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25">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25">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25">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25">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25">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25">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25">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25">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25">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25">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25">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25">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25">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25">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25">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25">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25">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25">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25">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25">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25">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25">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25">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25">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25">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25">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25">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25">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25">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25">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25">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25">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25">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25">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25">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25">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25">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25">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25">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25">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25">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25">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25">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25">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25">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25">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25">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25">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25">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25">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25">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25">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25">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25">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25">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25">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25">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25">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25">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25">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25">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25">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25">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25">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25">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25">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25">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25">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25">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25">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25">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25">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25">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25">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25">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25">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25">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25">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25">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25">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25">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25">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25">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25">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25">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25">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25">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25">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25">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25">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25">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25">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25">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25">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25">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25">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25">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25">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25">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25">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25">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25">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25">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25">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25">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25">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25">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25">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25">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25">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25">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25">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25">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25">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25">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25">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25">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25">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25">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25">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25">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25">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25">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25">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25">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25">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25">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25">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25">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25">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25">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25">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25">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25">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25">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25">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25">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25">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25">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25">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25">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25">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25">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25">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25">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25">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25">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25">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25">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25">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25">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25">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25">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25">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25">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25">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25">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25">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25">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25">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25">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25">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25">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25">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25">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25">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25">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25">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25">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25">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25">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25">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25">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25">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25">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25">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25">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25">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25">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25">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25">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25">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25">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25">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25">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25">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25">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25">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25">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25">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25">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25">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25">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25">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25">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25">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25">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25">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25">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25">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25">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25">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25">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25">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25">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25">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25">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25">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25">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25">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25">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25">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25">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25">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25">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25">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25">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25">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25">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25">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25">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25">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25">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25">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25">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25">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25">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25">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25">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25">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25">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25">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25">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25">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25">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25">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25">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25">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25">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25">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25">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25">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25">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25">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25">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25">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25">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25">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25">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25">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25">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25">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25">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25">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25">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25">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25">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25">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25">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25">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25">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25">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25">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25">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25">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25">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25">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25">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25">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25">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25">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25">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25">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25">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25">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25">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25">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25">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25">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25">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25">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25">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25">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25">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25">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25">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25">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25">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25">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25">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25">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25">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25">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25">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25">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25">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25">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25">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25">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25">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25">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25">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25">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25">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25">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25">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25">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25">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25">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25">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25">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25">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25">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25">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25">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25">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25">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25">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25">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25">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25">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25">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25">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25">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25">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25">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25">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25">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25">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25">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25">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25">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25">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25">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25">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25">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25">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25">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25">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25">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25">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25">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25">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25">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25">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25">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25">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25">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25">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25">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25">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25">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25">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25">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25">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25">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25">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25">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25">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25">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25">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25">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25">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25">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25">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25">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25">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25">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25">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25">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25">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25">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25">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25">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25">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25">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25">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25">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25">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25">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25">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25">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25">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25">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25">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25">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25">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25">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25">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25">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25">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25">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25">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25">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25">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25">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25">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25">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25">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25">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25">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25">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25">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25">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25">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25">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25">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25">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25">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25">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25">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25">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25">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25">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25">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25">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25">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25">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25">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25">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25">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25">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25">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25">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25">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25">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25">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25">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25">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25">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25">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25">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25">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25">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25">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25">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25">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25">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25">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25">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25">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25">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25">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25">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25">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25">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25">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25">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25">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25">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25">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25">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25">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25">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25">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25">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25">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25">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25">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25">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25">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25">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25">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25">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25">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25">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25">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25">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25">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25">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25">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25">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25">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25">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25">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25">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25">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25">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25">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25">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25">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25">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25">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25">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25">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25">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25">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25">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25">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25">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25">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25">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25">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25">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25">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25">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25">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25">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25">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25">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25">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25">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25">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25">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25">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25">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25">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25">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25">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25">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25">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25">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25">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25">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25">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25">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25">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25">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25">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25">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25">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25">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25">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25">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25">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25">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25">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25">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25">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25">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25">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25">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25">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25">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25">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25">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25">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25">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25">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25">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25">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25">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25">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25">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25">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25">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25">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25">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25">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25">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25">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25">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25">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25">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25">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25">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25">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25">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25">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25">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25">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25">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25">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25">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25">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25">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25">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25">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25">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25">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25">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25">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25">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25">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25">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25">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25">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25">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25">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25">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25">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25">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25">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25">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25">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25">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25">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25">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25">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25">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25">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25">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25">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25">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25">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25">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25">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25">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25">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25">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25">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25">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25">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25">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25">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25">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25">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25">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25">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25">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25">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25">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25">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25">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25">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25">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25">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25">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25">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25">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25">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25">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25">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25">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25">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25">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25">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25">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25">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25">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25">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25">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25">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25">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25">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25">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25">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25">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25">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25">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25">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25">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25">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25">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25">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25">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25">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25">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25">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25">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25">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25">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25">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25">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25">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25">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25">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25">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25">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25">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25">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25">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25">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25">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25">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25">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25">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25">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25">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25">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25">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25">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25">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25">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25">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25">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25">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25">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25">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25">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25">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25">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25">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25">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25">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25">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25">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25">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25">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25">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25">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25">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25">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25">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25">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25">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25">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25">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25">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25">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25">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25">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25">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25">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25">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25">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25">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25">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25">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25">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25">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25">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25">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25">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25">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25">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25">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25">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25">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25">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25">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25">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25">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25">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25">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25">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25">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25">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25">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25">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25">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25">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25">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25">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25">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25">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25">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25">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25">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25">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25">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25">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25">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25">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25">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25">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25">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25">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25">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25">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25">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25">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25">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25">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25">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25">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25">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25">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25">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25">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25">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25">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25">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25">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25">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25">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25">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25">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25">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25">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25">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25">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25">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25">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25">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25">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25">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25">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25">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25">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25">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25">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25">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25">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25">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25">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25">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25">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25">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25">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25">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25">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25">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25">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25">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25">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25">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25">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25">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25">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25">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25">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25">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25">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25">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25">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25">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25">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25">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25">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25">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25">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25">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25">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25">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25">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25">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25">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25">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25">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25">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25">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25">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25">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25">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25">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25">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25">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25">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25">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25">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25">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25">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25">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25">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25">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25">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25">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25">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25">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25">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25">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25">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25">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25">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25">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25">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25">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25">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25">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25">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25">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25">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25">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25">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25">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25">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25">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25">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25">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25">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25">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25">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25">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25">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25">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25">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25">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25">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25">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25">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25">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25">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25">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25">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25">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25">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25">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25">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25">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25">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25">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25">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25">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25">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25">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25">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25">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25">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25">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25">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25">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25">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25">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25">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25">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25">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25">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25">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25">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25">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25">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25">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25">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25">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25">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25">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25">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25">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25">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25">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25">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25">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25">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25">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25">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25">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25">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25">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25">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25">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25">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25">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25">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25">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25">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25">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25">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25">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25">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25">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25">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25">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25">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25">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25">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25">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25">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25">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25">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25">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25">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25">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25">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25">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25">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25">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25">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25">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25">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25">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25">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25">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25">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25">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25">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25">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25">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25">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25">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25">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25">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25">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25">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25">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25">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25">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25">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25">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25">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25">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25">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25">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25">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25">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25">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25">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25">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25">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25">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25">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25">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25">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25">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25">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25">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25">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25">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25">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25">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25">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25">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25">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25">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25">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25">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25">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25">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25">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25">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25">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25">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25">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25">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25">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25">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25">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25">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25">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25">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25">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25">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25">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25">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25">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25">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25">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25">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25">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25">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25">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25">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25">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25">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25">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25">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25">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25">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25">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25">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25">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25">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25">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25">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25">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25">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25">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25">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25">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25">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25">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25">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25">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25">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25">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25">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25">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25">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25">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25">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25">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25">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25">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25">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25">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25">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25">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25">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25">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25">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25">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25">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25">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25">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25">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25">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25">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25">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25">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25">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25">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25">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25">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25">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25">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25">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25">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25">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25">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25">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25">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25">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25">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25">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25">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25">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25">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25">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25">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25">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25">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25">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25">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25">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25">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25">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25">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25">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25">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25">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25">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25">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25">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25">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25">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25">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25">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25">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25">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25">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25">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25">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25">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25">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25">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25">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25">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25">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25">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25">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25">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25">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25">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25">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25">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25">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25">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25">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25">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25">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25">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25">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25">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25">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25">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25">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25">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25">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25">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25">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25">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25">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25">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25">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25">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25">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25">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25">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25">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25">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25">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25">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25">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25">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25">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25">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25">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25">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25">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25">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25">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25">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25">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25">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25">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25">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25">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25">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25">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25">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25">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25">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25">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25">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25">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25">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25">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25">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25">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25">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25">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25">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25">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25">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25">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25">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25">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25">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25">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25">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25">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25">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25">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25">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25">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25">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25">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25">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25">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25">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25">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25">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25">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25">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25">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25">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25">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25">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25">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25">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25">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25">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25">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25">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25">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25">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25">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25">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25">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25">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25">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25">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25">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25">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25">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25">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25">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25">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25">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25">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25">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25">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25">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25">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25">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25">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25">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25">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25">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25">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25">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25">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25">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25">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25">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25">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25">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25">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25">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25">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25">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25">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25">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25">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25">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25">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25">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25">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25">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25">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25">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25">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25">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25">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25">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25">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25">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25">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25">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25">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25">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25">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25">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25">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25">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25">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25">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25">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25">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25">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25">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25">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25">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25">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25">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25">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25">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25">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25">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25">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25">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25">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25">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25">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25">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25">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25">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25">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25">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25">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25">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25">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25">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25">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25">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25">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25">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25">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25">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25">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25">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25">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25">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25">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25">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25">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25">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25">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25">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25">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25">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25">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25">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25">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25">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25">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25">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25">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25">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25">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25">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25">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25">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25">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25">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25">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25">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25">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25">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25">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25">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25">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25">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25">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25">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25">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25">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25">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25">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25">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25">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25">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25">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25">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25">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25">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25">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25">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25">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25">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25">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25">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25">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25">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25">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25">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25">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25">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25">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25">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25">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25">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25">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25">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25">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25">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25">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25">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25">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25">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25">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25">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25">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25">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25">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25">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25">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25">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25">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25">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25">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25">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25">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25">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25">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25">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25">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25">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25">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25">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25">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25">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25">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25">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25">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25">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25">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25">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25">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25">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25">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25">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25">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25">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25">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25">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25">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25">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25">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25">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25">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25">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25">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25">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25">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25">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25">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25">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25">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25">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25">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25">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25">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25">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25">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25">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25">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25">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25">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25">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25">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25">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25">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25">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25">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25">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25">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25">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25">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25">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25">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25">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25">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25">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25">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25">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25">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25">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25">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25">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25">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25">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25">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25">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25">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25">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25">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25">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25">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25">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25">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25">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25">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25">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25">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25">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25">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25">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25">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25">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25">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25">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25">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25">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25">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25">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25">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25">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25">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25">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25">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25">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25">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25">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25">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25">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25">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25">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25">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25">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25">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25">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25">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25">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25">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25">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25">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25">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25">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25">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25">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25">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25">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25">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25">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25">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25">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25">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25">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25">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25">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25">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25">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25">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25">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25">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25">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25">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25">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25">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25">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25">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25">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25">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25">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25">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25">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25">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25">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25">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25">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25">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25">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25">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25">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25">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25">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25">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25">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25">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25">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25">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25">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25">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25">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25">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25">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25">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25">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25">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25">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25">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25">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25">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25">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25">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25">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25">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25">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25">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25">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25">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25">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25">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25">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25">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25">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25">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25">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25">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25">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25">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25">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25">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25">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25">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25">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25">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25">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25">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25">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25">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25">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25">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25">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25">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25">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25">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25">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25">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25">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25">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25">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25">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25">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25">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25">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25">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25">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25">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25">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25">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25">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25">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25">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25">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25">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25">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25">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25">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25">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25">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25">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25">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25">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25">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25">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25">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25">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25">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25">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25">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25">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25">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25">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25">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25">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25">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25">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25">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25">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25">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25">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25">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25">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25">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25">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25">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25">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25">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25">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25">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25">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25">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25">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25">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25">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25">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25">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25">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25">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25">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25">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25">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25">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25">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25">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25">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25">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25">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25">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25">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25">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25">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25">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25">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25">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25">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25">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25">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25">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25">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25">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25">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25">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25">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25">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25">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25">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25">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25">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25">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25">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25">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25">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25">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25">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25">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25">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25">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25">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25">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25">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25">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25">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25">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25">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25">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25">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25">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25">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25">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25">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25">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25">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25">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25">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25">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25">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25">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25">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25">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25">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25">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25">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25">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25">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25">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25">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25">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25">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25">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25">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25">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25">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25">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25">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25">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25">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25">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25">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25">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25">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25">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25">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25">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25">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25">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25">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25">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25">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25">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25">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25">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25">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25">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25">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25">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25">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25">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25">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25">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25">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25">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25">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25">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25">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25">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25">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25">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25">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25">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25">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25">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25">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25">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25">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25">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25">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25">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25">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25">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25">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25">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25">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25">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25">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25">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25">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25">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25">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25">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25">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25">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25">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25">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25">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25">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25">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25">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25">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25">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25">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25">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25">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25">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25">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25">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25">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25">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25">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25">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25">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25">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25">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25">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25">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25">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25">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25">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25">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25">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25">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25">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25">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25">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25">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25">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25">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25">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25">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25">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25">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25">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25">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25">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25">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25">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25">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25">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25">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25">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25">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25">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25">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25">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25">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25">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25">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25">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25">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25">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25">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25">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25">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25">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25">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25">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25">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25">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25">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25">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25">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25">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25">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25">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25">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25">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25">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25">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25">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25">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25">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25">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25">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25">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25">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25">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25">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25">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25">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25">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25">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25">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25">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25">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25">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25">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25">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25">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25">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25">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25">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25">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25">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25">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25">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25">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25">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25">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25">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25">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25">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25">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25">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25">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25">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25">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25">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25">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25">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25">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25">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25">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25">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25">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25">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25">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25">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25">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25">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25">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25">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25">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25">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25">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25">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25">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25">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25">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25">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25">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25">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25">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25">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25">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25">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25">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25">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25">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25">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25">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25">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25">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25">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25">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25">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25">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25">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25">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25">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25">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25">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25">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25">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25">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25">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25">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25">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25">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25">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25">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25">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25">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25">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25">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25">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25">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25">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25">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25">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25">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25">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25">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25">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25">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25">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25">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25">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25">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25">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25">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25">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25">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25">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25">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25">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25">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25">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25">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25">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25">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25">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25">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25">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25">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25">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25">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25">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25">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25">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25">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25">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25">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25">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25">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25">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25">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25">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25">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25">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25">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25">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25">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25">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25">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25">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25">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25">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25">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25">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25">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25">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25">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25">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25">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25">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25">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25">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25">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25">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25">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25">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25">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25">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25">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25">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25">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25">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25">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25">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25">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25">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25">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25">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25">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25">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25">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25">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25">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25">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25">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25">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25">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25">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25">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25">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25">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25">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25">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25">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25">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25">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25">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25">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25">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25">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25">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25">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25">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25">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25">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25">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25">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25">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25">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25">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25">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25">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25">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25">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25">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25">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25">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25">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25">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25">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25">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25">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25">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25">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25">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25">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25">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25">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25">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25">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25">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25">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25">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25">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25">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25">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25">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25">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25">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25">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25">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25">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25">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25">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25">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25">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25">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25">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25">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25">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25">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25">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25">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25">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25">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25">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25">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25">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25">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25">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25">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25">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25">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25">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25">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25">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25">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25">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25">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25">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25">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25">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25">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25">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25">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25">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25">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25">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25">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25">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25">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25">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25">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25">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25">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25">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25">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25">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25">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25">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25">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25">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25">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25">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25">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25">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25">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25">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25">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25">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25">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25">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25">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25">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25">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25">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25">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25">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25">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25">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25">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25">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25">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25">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25">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25">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25">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25">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25">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25">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25">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25">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25">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25">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25">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25">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25">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25">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25">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25">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25">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25">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25">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25">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25">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25">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25">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25">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25">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25">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25">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25">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25">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25">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25">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25">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25">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25">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25">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25">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25">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25">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25">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25">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25">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25">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25">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25">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25">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25">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25">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25">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25">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25">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25">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25">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25">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25">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25">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25">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25">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25">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25">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25">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25">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25">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25">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25">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25">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25">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25">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25">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25">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25">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25">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25">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25">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25">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25">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25">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25">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25">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25">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25">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25">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25">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25">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25">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25">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25">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25">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25">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25">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25">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25">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25">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25">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25">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25">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25">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25">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25">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25">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25">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25">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25">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25">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25">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25">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25">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25">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25">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25">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25">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25">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25">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25">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25">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25">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25">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25">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25">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25">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25">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25">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25">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25">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25">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25">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25">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25">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25">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25">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25">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25">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25">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25">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25">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25">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25">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25">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25">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25">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25">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25">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25">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25">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25">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25">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25">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25">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25">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25">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25">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25">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25">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25">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25">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25">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25">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25">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25">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25">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25">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25">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25">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25">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25">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25">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25">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25">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25">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25">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25">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25">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25">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25">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25">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25">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25">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25">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25">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25">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25">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25">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25">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25">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25">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25">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25">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25">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25">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25">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25">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25">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25">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25">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25">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25">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25">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25">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25">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25">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25">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25">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25">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25">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25">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25">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25">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25">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25">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25">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25">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25">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25">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25">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25">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25">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25">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25">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25">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25">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25">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25">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25">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25">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25">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25">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25">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25">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25">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25">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25">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25">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25">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25">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25">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25">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25">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25">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25">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25">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25">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25">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25">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25">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25">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25">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25">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25">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25">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25">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25">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25">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25">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25">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25">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25">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25">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25">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25">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25">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25">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25">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25">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25">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25">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25">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25">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25">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25">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25">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25">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25">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25">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25">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25">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25">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25">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25">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25">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25">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25">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25">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25">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25">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25">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25">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25">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25">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25">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25">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25">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25">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25">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25">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25">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25">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25">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25">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25">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25">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25">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25">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25">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25">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25">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25">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25">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25">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25">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25">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25">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25">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25">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25">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25">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25">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25">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25">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25">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25">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25">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25">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25">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25">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25">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25">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25">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25">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25">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25">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25">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25">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25">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25">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25">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25">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25">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25">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25">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25">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25">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25">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25">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25">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25">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25">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25">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25">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25">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25">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25">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25">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25">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25">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25">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25">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25">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25">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25">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25">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25">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25">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25">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25">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25">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25">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25">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25">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25">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25">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25">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25">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25">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25">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25">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25">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25">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25">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25">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25">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25">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25">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25">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25">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25">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25">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25">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25">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25">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25">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25">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25">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25">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25">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25">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25">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25">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25">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25">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25">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25">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25">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25">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25">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25">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25">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25">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25">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25">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25">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25">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25">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25">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25">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25">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25">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25">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25">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25">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25">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25">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25">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25">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25">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25">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25">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25">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25">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25">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25">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25">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25">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25">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25">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25">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25">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25">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25">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25">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25">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25">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25">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25">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25">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25">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25">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25">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25">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25">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25">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25">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25">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25">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25">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25">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25">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25">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25">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25">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25">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25">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25">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25">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25">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25">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25">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25">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25">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25">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25">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25">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25">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25">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25">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25">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25">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25">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25">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25">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25">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25">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25">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25">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25">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25">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25">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25">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25">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25">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25">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25">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25">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25">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25">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25">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25">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25">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25">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25">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25">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25">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25">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25">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25">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25">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25">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25">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25">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25">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25">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25">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25">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25">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25">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25">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25">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25">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25">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25">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25">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25">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25">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25">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25">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25">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25">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25">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25">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25">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25">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25">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25">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25">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25">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25">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25">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25">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25">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25">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25">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25">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25">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25">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25">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25">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25">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25">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25">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25">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25">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25">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25">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25">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25">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25">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25">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25">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25">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25">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25">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25">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25">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25">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25">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25">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25">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25">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25">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25">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25">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25">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25">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25">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25">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25">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25">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25">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25">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25">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25">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25">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25">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25">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25">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25">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25">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25">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25">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25">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25">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25">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25">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25">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25">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25">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25">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25">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25">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25">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25">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25">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25">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25">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25">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25">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25">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25">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25">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25">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25">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25">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25">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25">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25">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25">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25">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25">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25">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25">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25">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25">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25">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25">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25">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25">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25">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25">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25">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25">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25">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25">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25">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25">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25">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25">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25">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25">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25">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25">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25">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25">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25">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25">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25">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25">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25">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25">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25">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25">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25">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25">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25">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25">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25">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25">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25">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25">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25">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25">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25">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25">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25">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25">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25">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25">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25">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25">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25">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25">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25">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25">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25">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25">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25">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25">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25">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25">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25">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25">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25">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25">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25">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25">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25">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25">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25">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25">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25">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25">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25">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25">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25">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25">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25">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25">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25">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25">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25">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25">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25">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25">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25">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25">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25">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25">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25">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25">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25">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25">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25">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25">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25">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25">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25">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25">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25">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25">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25">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25">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25">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25">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25">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25">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25">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25">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25">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25">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25">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25">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25">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25">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25">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25">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25">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25">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25">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25">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25">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25">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25">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25">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25">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25">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25">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25">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25">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25">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25">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25">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25">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25">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25">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25">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25">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25">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25">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25">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25">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25">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25">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25">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25">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25">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25">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25">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25">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25">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25">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25">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25">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25">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25">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25">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25">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25">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25">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25">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25">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25">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25">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25">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25">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25">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25">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25">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25">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25">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25">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25">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25">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25">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25">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25">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25">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25">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25">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25">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25">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25">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25">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25">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25">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25">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25">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25">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25">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25">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25">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25">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25">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25">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25">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25">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25">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25">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25">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25">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25">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25">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25">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25">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25">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25">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25">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25">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25">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25">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25">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25">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25">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25">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25">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25">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25">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25">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25">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25">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25">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25">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25">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25">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25">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25">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25">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25">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25">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25">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25">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25">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25">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25">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25">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25">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25">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25">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25">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25">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25">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25">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25">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25">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25">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25">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25">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25">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25">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25">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25">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25">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25">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25">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25">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25">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25">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25">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25">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25">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25">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25">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25">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25">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25">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25">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25">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25">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25">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25">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25">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25">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25">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25">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25">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25">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25">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25">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25">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25">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25">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25">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25">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25">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25">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25">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25">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25">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25">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25">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25">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25">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25">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25">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25">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25">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25">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25">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25">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25">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25">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25">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25">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25">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25">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25">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25">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25">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25">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25">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25">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25">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25">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25">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25">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25">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25">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25">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25">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25">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25">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25">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25">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25">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25">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25">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25">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25">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25">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25">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25">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25">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25">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25">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25">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25">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25">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25">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25">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25">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25">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25">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25">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25">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25">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25">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25">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25">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25">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25">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25">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25">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25">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25">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25">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25">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25">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25">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25">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25">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25">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25">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25">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25">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25">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25">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25">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25">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25">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25">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25">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25">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25">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25">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25">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25">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25">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25">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25">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25">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25">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25">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25">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25">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25">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25">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25">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25">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25">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25">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25">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25">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25">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25">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25">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25">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25">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25">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25">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25">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25">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25">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25">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25">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25">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25">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25">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25">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25">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25">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25">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25">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25">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25">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25">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25">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25">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25">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25">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25">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25">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25">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25">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25">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25">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25">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25">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25">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25">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25">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25">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25">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25">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25">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25">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25">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25">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25">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25">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25">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25">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25">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25">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25">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25">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25">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25">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25">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25">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25">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25">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25">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25">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25">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25">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25">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25">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25">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25">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25">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25">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25">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25">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25">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25">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25">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25">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25">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25">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25">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25">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25">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25">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25">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25">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25">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25">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25">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25">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25">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25">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25">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25">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25">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25">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25">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25">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25">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25">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25">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25">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25">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25">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25">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25">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25">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25">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25">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25">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25">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25">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25">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25">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25">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25">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25">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25">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25">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25">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25">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25">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25">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25">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25">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25">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25">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25">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25">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25">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25">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25">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25">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25">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25">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25">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25">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25">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25">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25">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25">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25">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25">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25">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25">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25">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25">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25">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25">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25">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25">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25">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25">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25">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25">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25">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25">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25">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25">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25">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25">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25">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25">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25">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25">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25">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25">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25">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25">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25">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25">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25">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25">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25">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25">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25">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25">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25">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25">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25">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25">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25">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25">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25">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25">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25">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25">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25">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25">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25">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25">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25">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25">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25">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25">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25">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25">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25">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25">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25">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25">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25">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25">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25">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25">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25">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25">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25">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25">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25">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25">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25">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25">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25">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25">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25">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25">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25">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25">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25">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25">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25">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25">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25">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25">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25">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25">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25">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25">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25">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25">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25">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25">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25">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25">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25">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25">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25">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25">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25">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25">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25">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25">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25">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25">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25">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25">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25">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25">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25">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25">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25">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25">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25">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25">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25">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25">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25">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25">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25">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25">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25">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25">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25">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25">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25">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25">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25">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25">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25">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25">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25">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25">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25">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25">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25">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25">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25">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25">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25">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25">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25">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25">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25">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25">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25">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25">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25">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25">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25">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25">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25">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25">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25">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25">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25">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25">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25">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25">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25">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25">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25">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25">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25">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25">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25">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25">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25">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25">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25">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25">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25">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25">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25">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25">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25">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25">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25">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25">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25">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25">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25">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25">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25">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25">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25">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25">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25">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25">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25">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25">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25">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25">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25">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25">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25">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25">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25">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25">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25">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25">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25">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25">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25">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25">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25">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25">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25">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25">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25">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25">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25">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25">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25">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25">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25">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25">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25">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25">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25">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25">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25">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25">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25">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25">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25">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25">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25">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25">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25">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25">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25">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25">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25">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25">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25">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25">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25">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25">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25">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25">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25">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25">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25">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25">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25">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25">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25">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25">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25">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25">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25">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25">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25">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25">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25">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25">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25">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25">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25">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25">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25">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25">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25">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25">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25">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25">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25">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25">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25">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25">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25">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25">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25">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25">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25">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25">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25">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25">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25">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25">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25">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25">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25">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25">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25">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25">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25">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25">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25">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25">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25">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25">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25">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25">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25">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25">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25">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25">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25">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25">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25">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25">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25">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25">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25">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25">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25">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25">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25">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25">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25">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25">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25">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25">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25">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25">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25">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25">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25">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25">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25">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25">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25">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25">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25">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25">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25">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25">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25">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25">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25">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25">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25">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25">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25">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25">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25">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25">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25">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25">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25">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25">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25">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25">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25">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25">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25">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25">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25">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25">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25">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25">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25">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25">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25">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25">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25">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25">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25">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25">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25">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25">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25">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25">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25">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25">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25">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25">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25">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25">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25">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25">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25">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25">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25">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25">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25">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25">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25">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25">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25">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25">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25">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25">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25">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25">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25">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25">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25">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25">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25">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25">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25">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25">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25">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25">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25">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25">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25">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25">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25">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25">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25">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25">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25">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25">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25">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25">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25">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25">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25">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25">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25">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25">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25">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25">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25">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25">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25">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25">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25">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25">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25">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25">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25">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25">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25">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25">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25">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25">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25">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25">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25">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25">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25">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25">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25">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25">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25">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25">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25">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25">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25">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25">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25">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25">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25">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25">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25">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25">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25">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25">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25">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25">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25">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25">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25">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25">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25">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25">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25">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25">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25">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25">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25">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25">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25">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25">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25">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25">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25">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25">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25">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25">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25">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25">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25">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25">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25">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25">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25">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25">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25">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25">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25">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25">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25">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25">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25">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25">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25">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25">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25">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25">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25">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25">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25">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25">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25">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25">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25">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25">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25">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25">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25">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25">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25">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25">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25">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25">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25">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25">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25">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25">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25">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25">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25">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25">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25">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25">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25">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25">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25">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25">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25">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25">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25">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25">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25">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25">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25">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25">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25">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25">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25">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25">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25">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25">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25">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25">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25">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25">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25">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25">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25">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25">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25">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25">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25">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25">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25">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25">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25">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25">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25">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25">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25">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25">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25">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25">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25">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25">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25">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25">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25">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25">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25">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25">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25">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25">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25">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25">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25">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25">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25">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25">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25">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25">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25">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25">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25">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25">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25">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25">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25">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25">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25">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25">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25">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25">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25">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25">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25">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25">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25">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25">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25">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25">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25">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25">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25">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25">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25">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25">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25">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25">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25">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25">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25">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25">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25">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25">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25">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25">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25">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25">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25">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25">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25">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25">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25">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25">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25">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25">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25">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25">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25">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25">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25">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25">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25">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25">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25">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25">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25">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25">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25">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25">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25">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25">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25">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25">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25">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25">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25">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25">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25">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25">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25">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25">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25">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25">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25">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25">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25">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25">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25">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25">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25">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25">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25">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25">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25">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25">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25">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25">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25">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25">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25">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25">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25">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25">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25">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25">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25">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25">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25">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25">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25">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25">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25">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25">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25">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25">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25">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25">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25">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25">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25">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25">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25">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25">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25">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25">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25">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25">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25">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25">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25">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25">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25">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25">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25">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25">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25">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25">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25">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25">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25">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25">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25">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25">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25">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25">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25">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25">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25">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25">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25">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25">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25">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25">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25">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25">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25">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25">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25">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25">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25">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25">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25">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25">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25">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25">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25">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25">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25">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25">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25">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25">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25">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25">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25">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25">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25">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25">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25">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25">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25">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25">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25">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25">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25">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25">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25">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25">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25">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25">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25">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25">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25">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25">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25">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25">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25">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25">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25">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25">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25">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25">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25">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25">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25">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25">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25">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25">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25">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25">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25">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25">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25">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25">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25">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25">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25">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25">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25">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25">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25">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25">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25">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25">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25">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25">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25">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25">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25">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25">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25">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25">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25">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25">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25">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25">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25">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25">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25">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25">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25">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25">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25">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25">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25">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25">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25">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25">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25">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25">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25">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25">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25">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25">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25">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25">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25">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25">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25">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25">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25">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25">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25">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25">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25">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25">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25">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25">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25">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25">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25">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25">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25">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25">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25">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25">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25">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25">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25">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25">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25">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25">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25">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25">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25">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25">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25">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25">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25">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25">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25">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25">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25">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25">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25">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25">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25">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25">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25">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25">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25">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25">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25">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25">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25">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25">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25">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25">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25">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25">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25">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25">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25">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25">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25">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25">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25">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25">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25">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25">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25">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25">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25">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25">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25">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25">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25">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25">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25">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25">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25">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25">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25">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25">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25">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25">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25">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25">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25">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25">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25">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25">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25">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25">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25">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25">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25">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25">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25">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25">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25">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25">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25">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25">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25">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25">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25">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25">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25">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25">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25">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25">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25">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25">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25">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25">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25">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25">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25">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25">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25">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25">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25">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25">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25">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25">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25">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25">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25">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25">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25">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25">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25">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25">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25">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25">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25">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25">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25">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25">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25">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25">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25">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25">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25">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25">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25">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25">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25">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25">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25">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25">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25">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25">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25">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25">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25">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25">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25">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25">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25">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25">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25">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25">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25">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25">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25">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25">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25">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25">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25">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25">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25">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25">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25">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25">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25">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25">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25">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25">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25">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25">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25">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25">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25">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25">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25">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25">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25">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25">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25">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25">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25">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25">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25">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25">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25">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25">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25">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25">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25">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25">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25">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25">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25">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25">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25">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25">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25">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25">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25">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25">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25">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25">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25">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25">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25">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25">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25">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25">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25">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25">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25">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25">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25">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25">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25">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25">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25">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25">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25">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25">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25">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25">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25">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25">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25">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25">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25">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25">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25">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25">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25">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25">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25">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25">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25">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25">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25">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25">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25">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25">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25">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25">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25">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25">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25">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25">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25">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25">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25">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25">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25">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25">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25">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25">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25">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25">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25">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25">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25">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25">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25">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25">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25">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25">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25">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25">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25">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25">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25">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25">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25">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25">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25">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25">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25">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25">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25">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25">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25">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25">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25">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25">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25">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25">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25">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25">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25">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25">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25">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25">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25">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25">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25">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25">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25">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25">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25">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25">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25">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25">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25">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25">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25">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25">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25">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25">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25">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25">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25">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25">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25">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25">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25">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25">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25">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25">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25">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25">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25">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25">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25">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25">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25">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25">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25">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25">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25">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25">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25">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25">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25">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25">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25">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25">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25">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25">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25">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25">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25">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25">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25">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25">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25">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25">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25">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25">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25">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25">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25">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25">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25">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25">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25">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25">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25">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25">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25">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25">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25">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25">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25">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25">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25">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25">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25">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25">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25">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25">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25">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25">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25">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25">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25">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25">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25">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25">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25">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25">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25">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25">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25">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25">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25">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25">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25">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25">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25">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25">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25">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25">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25">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25">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25">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25">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25">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25">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25">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25">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25">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25">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25">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25">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25">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25">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25">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25">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25">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25">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25">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25">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25">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25">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25">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25">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25">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25">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25">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25">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25">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25">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25">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25">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25">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25">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25">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25">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25">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25">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25">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25">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25">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25">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25">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25">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25">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25">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25">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25">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25">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25">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25">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25">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25">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25">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25">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25">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25">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25">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25">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25">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25">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25">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25">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25">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25">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25">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25">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25">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25">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25">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25">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25">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25">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25">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25">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25">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25">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25">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25">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25">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25">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25">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25">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25">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25">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25">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25">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25">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25">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25">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25">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25">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25">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25">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25">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25">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25">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25">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25">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25">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25">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25">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25">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25">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25">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25">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25">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25">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25">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25">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25">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25">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25">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25">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25">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25">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25">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25">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25">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25">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25">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25">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25">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25">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25">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25">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25">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25">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25">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25">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25">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25">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25">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25">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25">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25">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25">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25">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25">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25">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25">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25">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25">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25">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25">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25">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25">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25">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25">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25">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25">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25">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25">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25">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25">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25">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25">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25">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25">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25">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25">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25">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25">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25">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25">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25">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25">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25">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25">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25">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25">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25">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25">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25">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25">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25">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25">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25">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25">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25">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25">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25">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25">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25">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25">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25">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25">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25">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25">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25">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25">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25">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25">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25">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25">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25">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25">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25">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25">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25">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25">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25">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25">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25">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25">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25">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25">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25">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25">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25">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25">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25">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25">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25">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25">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25">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25">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25">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25">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25">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25">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25">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25">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25">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25">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25">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25">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25">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25">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25">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25">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25">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25">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25">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25">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25">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25">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25">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25">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25">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25">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25">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25">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25">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25">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25">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25">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25">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25">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25">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25">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25">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25">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25">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25">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25">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25">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25">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25">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25">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25">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25">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25">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25">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25">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25">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25">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25">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25">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25">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25">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25">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25">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25">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25">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25">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25">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25">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25">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25">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25">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25">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25">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25">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25">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25">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25">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25">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25">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25">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25">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25">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25">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25">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25">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25">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25">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25">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25">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25">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25">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25">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25">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25">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25">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25">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25">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25">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25">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25">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25">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25">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25">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25">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25">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25">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25">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25">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25">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25">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25">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25">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25">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25">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25">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25">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25">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25">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25">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25">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25">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25">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25">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25">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25">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25">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25">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25">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25">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25">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25">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25">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25">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25">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25">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25">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25">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25">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25">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25">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25">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25">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25">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25">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25">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25">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25">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25">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25">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25">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25">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25">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25">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25">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25">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25">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25">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25">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25">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25">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25">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25">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25">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25">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25">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25">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25">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25">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25">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25">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25">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25">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25">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25">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25">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25">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25">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25">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25">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25">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25">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25">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25">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25">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25">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25">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25">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25">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25">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25">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25">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25">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25">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25">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25">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25">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25">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25">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25">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25">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25">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25">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25">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25">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25">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25">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25">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25">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25">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25">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25">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25">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25">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25">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25">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25">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25">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25">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25">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25">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25">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25">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25">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25">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25">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25">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25">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25">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25">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25">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25">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25">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25">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25">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25">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25">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25">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25">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25">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25">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25">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25">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25">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25">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25">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25">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25">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25">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25">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25">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25">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25">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25">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25">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25">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25">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25">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25">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25">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25">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25">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25">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25">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25">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25">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25">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25">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25">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25">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25">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25">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25">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25">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25">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25">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25">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25">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25">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25">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25">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25">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25">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25">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25">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25">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25">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25">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25">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25">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25">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25">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25">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25">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25">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25">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25">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25">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25">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25">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25">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25">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25">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25">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25">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25">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25">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25">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25">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25">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25">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25">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25">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25">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25">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25">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25">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25">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25">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25">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25">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25">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25">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25">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25">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25">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25">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25">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25">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25">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25">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25">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25">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25">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25">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25">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25">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25">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25">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25">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25">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25">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25">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25">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25">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25">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25">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25">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25">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25">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25">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25">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25">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25">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25">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25">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25">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25">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25">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25">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25">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25">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25">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25">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25">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25">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25">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25">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25">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25">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25">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25">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25">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25">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25">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25">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25">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25">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25">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25">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25">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25">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25">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25">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25">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25">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25">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25">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25">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25">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25">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25">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25">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25">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25">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25">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25">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25">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25">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25">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25">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25">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25">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25">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25">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25">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25">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25">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25">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25">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25">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25">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25">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25">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25">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25">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25">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25">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25">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25">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25">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25">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25">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25">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25">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25">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25">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25">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25">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25">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25">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25">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25">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25">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25">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25">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25">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25">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25">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25">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25">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25">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25">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25">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25">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25">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25">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25">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25">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25">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25">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25">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25">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25">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25">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25">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25">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25">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25">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25">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25">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25">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25">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25">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25">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25">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25">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25">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25">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25">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25">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25">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25">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25">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25">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25">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25">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25">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25">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25">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25">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25">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25">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25">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25">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25">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25">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25">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25">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25">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25">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25">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25">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25">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25">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25">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25">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25">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25">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25">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25">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25">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25">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25">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25">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25">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25">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25">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25">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25">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25">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25">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25">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25">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25">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25">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25">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25">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25">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25">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25">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25">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25">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25">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25">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25">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25">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25">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25">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25">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25">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25">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25">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25">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25">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25">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25">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25">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25">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25">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25">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25">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25">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25">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25">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25">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25">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25">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25">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25">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25">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25">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25">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25">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25">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25">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25">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25">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25">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25">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25">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25">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25">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25">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25">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25">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25">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25">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25">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25">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25">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25">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25">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25">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25">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25">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25">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25">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25">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25">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25">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25">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25">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25">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25">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25">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25">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25">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25">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25">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25">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25">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25">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25">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25">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25">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25">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25">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25">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25">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25">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25">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25">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25">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25">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25">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25">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25">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25">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25">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25">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25">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25">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25">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25">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25">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25">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25">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25">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25">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25">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25">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25">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25">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25">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25">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25">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25">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25">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25">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25">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25">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25">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25">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25">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25">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25">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25">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25">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25">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25">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25">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25">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25">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25">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25">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25">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25">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25">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25">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25">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25">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25">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25">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25">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25">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25">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25">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25">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25">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25">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25">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25">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25">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25">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25">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25">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25">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25">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25">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25">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25">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25">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25">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25">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25">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25">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25">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25">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25">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25">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25">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25">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25">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25">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25">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25">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25">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25">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25">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25">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25">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25">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25">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25">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25">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25">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25">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25">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25">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25">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25">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25">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25">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25">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25">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25">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25">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25">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25">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25">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25">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25">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25">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25">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25">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25">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25">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25">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25">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25">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25">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25">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25">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25">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25">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25">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25">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25">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25">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25">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25">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25">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25">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25">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25">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25">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25">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25">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25">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25">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25">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25">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25">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25">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25">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25">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25">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25">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25">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25">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25">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25">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25">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25">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25">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25">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25">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25">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25">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25">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25">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25">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25">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25">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25">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25">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25">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25">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25">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25">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25">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25">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25">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25">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25">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25">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25">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25">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25">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25">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25">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25">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25">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25">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25">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25">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25">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25">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25">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25">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25">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25">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25">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25">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25">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25">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25">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25">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25">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25">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25">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25">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25">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25">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25">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25">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25">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25">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25">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25">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25">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25">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25">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25">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25">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25">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25">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25">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25">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25">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25">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25">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25">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25">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25">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25">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25">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25">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25">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25">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25">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25">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25">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25">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25">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25">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25">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25">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25">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25">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25">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25">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25">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25">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25">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25">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25">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25">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25">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25">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25">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25">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25">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25">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25">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25">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25">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25">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25">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25">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25">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25">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25">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25">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25">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25">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25">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25">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25">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25">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25">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25">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25">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25">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25">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25">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25">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25">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25">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25">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25">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25">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25">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25">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25">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25">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25">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25">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25">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25">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25">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25">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25">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25">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25">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25">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25">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25">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25">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25">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25">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25">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25">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25">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25">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25">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25">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25">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25">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25">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25">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25">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25">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25">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25">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25">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25">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25">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25">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25">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25">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25">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25">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25">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25">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25">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25">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25">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25">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25">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25">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25">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25">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25">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25">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25">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25">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25">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25">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25">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25">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25">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25">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25">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25">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25">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25">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25">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25">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25">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25">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25">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25">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25">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25">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25">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25">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25">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25">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25">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25">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25">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25">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25">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25">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25">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25">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25">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25">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25">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25">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25">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25">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25">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25">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25">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25">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25">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25">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25">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25">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25">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25">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25">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25">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25">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25">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25">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25">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25">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25">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25">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25">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25">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25">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25">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25">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25">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25">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25">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25">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25">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25">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25">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25">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25">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25">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25">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25">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25">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25">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25">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25">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25">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25">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25">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25">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25">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25">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25">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25">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25">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25">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25">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25">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25">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25">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25">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5" ht="14.25" customHeight="1" x14ac:dyDescent="0.25">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5" ht="14.25" customHeight="1" x14ac:dyDescent="0.25">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5" ht="14.25" customHeight="1" x14ac:dyDescent="0.25">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5" ht="14.25" customHeight="1" x14ac:dyDescent="0.25">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5" ht="14.25" customHeight="1" x14ac:dyDescent="0.25">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5" ht="14.25" customHeight="1" x14ac:dyDescent="0.25">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5" ht="14.25" customHeight="1" x14ac:dyDescent="0.25">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5" ht="14.25" customHeight="1" x14ac:dyDescent="0.25">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5" ht="14.25" customHeight="1" x14ac:dyDescent="0.25">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5" ht="14.25" customHeight="1" x14ac:dyDescent="0.25">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5" ht="14.25" customHeight="1" x14ac:dyDescent="0.25">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c r="O9643" s="22"/>
    </row>
    <row r="9644" spans="2:15" ht="14.25" customHeight="1" x14ac:dyDescent="0.25">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5" ht="14.25" customHeight="1" x14ac:dyDescent="0.25">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5" ht="14.25" customHeight="1" x14ac:dyDescent="0.25">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5" ht="14.25" customHeight="1" x14ac:dyDescent="0.25">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5" ht="14.25" customHeight="1" x14ac:dyDescent="0.25">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25">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25">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25">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25">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25">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21</vt:i4>
      </vt:variant>
    </vt:vector>
  </HeadingPairs>
  <TitlesOfParts>
    <vt:vector size="21" baseType="lpstr">
      <vt:lpstr>Data Sales Adidas (2)</vt:lpstr>
      <vt:lpstr>Dashboard 2.0</vt:lpstr>
      <vt:lpstr>Insights and Recommendations</vt:lpstr>
      <vt:lpstr>Worksheet</vt:lpstr>
      <vt:lpstr>Performance Sales Analysis</vt:lpstr>
      <vt:lpstr>Sales Method</vt:lpstr>
      <vt:lpstr>Operating Margin</vt:lpstr>
      <vt:lpstr>Regional Trend</vt:lpstr>
      <vt:lpstr>Region Contribution</vt:lpstr>
      <vt:lpstr>Sheet7</vt:lpstr>
      <vt:lpstr>Sales vs Operating Profit</vt:lpstr>
      <vt:lpstr>Spike</vt:lpstr>
      <vt:lpstr>Profitabilty</vt:lpstr>
      <vt:lpstr>Product Avg Profit Margin</vt:lpstr>
      <vt:lpstr>Lowest Profit Margin</vt:lpstr>
      <vt:lpstr>Men's Footware Revenue</vt:lpstr>
      <vt:lpstr>Women's Footwear</vt:lpstr>
      <vt:lpstr>Avg Units Sales</vt:lpstr>
      <vt:lpstr>Most Purchase by City</vt:lpstr>
      <vt:lpstr>Year and Qtr</vt:lpstr>
      <vt:lpstr>Data Sales Adidas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AYO_AYO</cp:lastModifiedBy>
  <cp:lastPrinted>2025-06-07T18:09:53Z</cp:lastPrinted>
  <dcterms:created xsi:type="dcterms:W3CDTF">2015-06-05T18:17:20Z</dcterms:created>
  <dcterms:modified xsi:type="dcterms:W3CDTF">2025-06-07T18:12:54Z</dcterms:modified>
</cp:coreProperties>
</file>